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data/2026-07-11/"/>
    </mc:Choice>
  </mc:AlternateContent>
  <xr:revisionPtr revIDLastSave="0" documentId="13_ncr:1_{EA080B24-C0CB-7A48-B3A0-0285DC6A8B43}" xr6:coauthVersionLast="47" xr6:coauthVersionMax="47" xr10:uidLastSave="{00000000-0000-0000-0000-000000000000}"/>
  <bookViews>
    <workbookView xWindow="0" yWindow="500" windowWidth="38400" windowHeight="19580" tabRatio="500" xr2:uid="{00000000-000D-0000-FFFF-FFFF00000000}"/>
  </bookViews>
  <sheets>
    <sheet name="wins" sheetId="1" r:id="rId1"/>
    <sheet name="play_attribution" sheetId="2" r:id="rId2"/>
    <sheet name="removed_duplicate_rows" sheetId="3" r:id="rId3"/>
    <sheet name="seller_roster" sheetId="4" r:id="rId4"/>
    <sheet name="accounts" sheetId="5" r:id="rId5"/>
    <sheet name="Rep Variance" sheetId="6" r:id="rId6"/>
    <sheet name="Account Mix" sheetId="7" r:id="rId7"/>
    <sheet name="YoY Timing" sheetId="8" r:id="rId8"/>
  </sheets>
  <definedNames>
    <definedName name="_xlnm._FilterDatabase" localSheetId="0" hidden="1">wins!$A$1:$R$9615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2" i="1"/>
  <c r="L3" i="1"/>
  <c r="Q3" i="1" s="1"/>
  <c r="M3" i="1"/>
  <c r="N3" i="1"/>
  <c r="O3" i="1"/>
  <c r="P3" i="1"/>
  <c r="L4" i="1"/>
  <c r="Q4" i="1" s="1"/>
  <c r="M4" i="1"/>
  <c r="N4" i="1"/>
  <c r="O4" i="1"/>
  <c r="P4" i="1"/>
  <c r="L5" i="1"/>
  <c r="Q5" i="1" s="1"/>
  <c r="M5" i="1"/>
  <c r="N5" i="1"/>
  <c r="O5" i="1"/>
  <c r="P5" i="1"/>
  <c r="L6" i="1"/>
  <c r="M6" i="1"/>
  <c r="N6" i="1"/>
  <c r="O6" i="1"/>
  <c r="P6" i="1"/>
  <c r="Q6" i="1"/>
  <c r="L7" i="1"/>
  <c r="Q7" i="1" s="1"/>
  <c r="M7" i="1"/>
  <c r="N7" i="1"/>
  <c r="O7" i="1"/>
  <c r="P7" i="1"/>
  <c r="L8" i="1"/>
  <c r="Q8" i="1" s="1"/>
  <c r="M8" i="1"/>
  <c r="N8" i="1"/>
  <c r="O8" i="1"/>
  <c r="P8" i="1"/>
  <c r="L9" i="1"/>
  <c r="Q9" i="1" s="1"/>
  <c r="M9" i="1"/>
  <c r="N9" i="1"/>
  <c r="O9" i="1"/>
  <c r="P9" i="1"/>
  <c r="L10" i="1"/>
  <c r="Q10" i="1" s="1"/>
  <c r="M10" i="1"/>
  <c r="N10" i="1"/>
  <c r="O10" i="1"/>
  <c r="P10" i="1"/>
  <c r="L11" i="1"/>
  <c r="Q11" i="1" s="1"/>
  <c r="M11" i="1"/>
  <c r="N11" i="1"/>
  <c r="O11" i="1"/>
  <c r="P11" i="1"/>
  <c r="L12" i="1"/>
  <c r="Q12" i="1" s="1"/>
  <c r="M12" i="1"/>
  <c r="N12" i="1"/>
  <c r="O12" i="1"/>
  <c r="P12" i="1"/>
  <c r="L13" i="1"/>
  <c r="Q13" i="1" s="1"/>
  <c r="M13" i="1"/>
  <c r="N13" i="1"/>
  <c r="O13" i="1"/>
  <c r="P13" i="1"/>
  <c r="L14" i="1"/>
  <c r="M14" i="1"/>
  <c r="N14" i="1"/>
  <c r="O14" i="1"/>
  <c r="P14" i="1"/>
  <c r="Q14" i="1"/>
  <c r="L15" i="1"/>
  <c r="Q15" i="1" s="1"/>
  <c r="M15" i="1"/>
  <c r="N15" i="1"/>
  <c r="O15" i="1"/>
  <c r="P15" i="1"/>
  <c r="L16" i="1"/>
  <c r="Q16" i="1" s="1"/>
  <c r="M16" i="1"/>
  <c r="N16" i="1"/>
  <c r="O16" i="1"/>
  <c r="P16" i="1"/>
  <c r="L17" i="1"/>
  <c r="Q17" i="1" s="1"/>
  <c r="M17" i="1"/>
  <c r="N17" i="1"/>
  <c r="O17" i="1"/>
  <c r="P17" i="1"/>
  <c r="L18" i="1"/>
  <c r="Q18" i="1" s="1"/>
  <c r="M18" i="1"/>
  <c r="N18" i="1"/>
  <c r="O18" i="1"/>
  <c r="P18" i="1"/>
  <c r="L19" i="1"/>
  <c r="Q19" i="1" s="1"/>
  <c r="M19" i="1"/>
  <c r="N19" i="1"/>
  <c r="O19" i="1"/>
  <c r="P19" i="1"/>
  <c r="L20" i="1"/>
  <c r="Q20" i="1" s="1"/>
  <c r="M20" i="1"/>
  <c r="N20" i="1"/>
  <c r="O20" i="1"/>
  <c r="P20" i="1"/>
  <c r="L21" i="1"/>
  <c r="Q21" i="1" s="1"/>
  <c r="M21" i="1"/>
  <c r="N21" i="1"/>
  <c r="O21" i="1"/>
  <c r="P21" i="1"/>
  <c r="L22" i="1"/>
  <c r="Q22" i="1" s="1"/>
  <c r="M22" i="1"/>
  <c r="N22" i="1"/>
  <c r="O22" i="1"/>
  <c r="P22" i="1"/>
  <c r="L23" i="1"/>
  <c r="Q23" i="1" s="1"/>
  <c r="M23" i="1"/>
  <c r="N23" i="1"/>
  <c r="O23" i="1"/>
  <c r="P23" i="1"/>
  <c r="L24" i="1"/>
  <c r="Q24" i="1" s="1"/>
  <c r="M24" i="1"/>
  <c r="N24" i="1"/>
  <c r="O24" i="1"/>
  <c r="P24" i="1"/>
  <c r="L25" i="1"/>
  <c r="Q25" i="1" s="1"/>
  <c r="M25" i="1"/>
  <c r="N25" i="1"/>
  <c r="O25" i="1"/>
  <c r="P25" i="1"/>
  <c r="L26" i="1"/>
  <c r="Q26" i="1" s="1"/>
  <c r="M26" i="1"/>
  <c r="N26" i="1"/>
  <c r="O26" i="1"/>
  <c r="P26" i="1"/>
  <c r="L27" i="1"/>
  <c r="Q27" i="1" s="1"/>
  <c r="M27" i="1"/>
  <c r="N27" i="1"/>
  <c r="O27" i="1"/>
  <c r="P27" i="1"/>
  <c r="L28" i="1"/>
  <c r="Q28" i="1" s="1"/>
  <c r="M28" i="1"/>
  <c r="N28" i="1"/>
  <c r="O28" i="1"/>
  <c r="P28" i="1"/>
  <c r="L29" i="1"/>
  <c r="Q29" i="1" s="1"/>
  <c r="M29" i="1"/>
  <c r="N29" i="1"/>
  <c r="O29" i="1"/>
  <c r="P29" i="1"/>
  <c r="L30" i="1"/>
  <c r="Q30" i="1" s="1"/>
  <c r="M30" i="1"/>
  <c r="N30" i="1"/>
  <c r="O30" i="1"/>
  <c r="P30" i="1"/>
  <c r="L31" i="1"/>
  <c r="Q31" i="1" s="1"/>
  <c r="M31" i="1"/>
  <c r="N31" i="1"/>
  <c r="O31" i="1"/>
  <c r="P31" i="1"/>
  <c r="L32" i="1"/>
  <c r="Q32" i="1" s="1"/>
  <c r="M32" i="1"/>
  <c r="N32" i="1"/>
  <c r="O32" i="1"/>
  <c r="P32" i="1"/>
  <c r="L33" i="1"/>
  <c r="Q33" i="1" s="1"/>
  <c r="M33" i="1"/>
  <c r="N33" i="1"/>
  <c r="O33" i="1"/>
  <c r="P33" i="1"/>
  <c r="L34" i="1"/>
  <c r="Q34" i="1" s="1"/>
  <c r="M34" i="1"/>
  <c r="N34" i="1"/>
  <c r="O34" i="1"/>
  <c r="P34" i="1"/>
  <c r="L35" i="1"/>
  <c r="Q35" i="1" s="1"/>
  <c r="M35" i="1"/>
  <c r="N35" i="1"/>
  <c r="O35" i="1"/>
  <c r="P35" i="1"/>
  <c r="L36" i="1"/>
  <c r="Q36" i="1" s="1"/>
  <c r="M36" i="1"/>
  <c r="N36" i="1"/>
  <c r="O36" i="1"/>
  <c r="P36" i="1"/>
  <c r="L37" i="1"/>
  <c r="Q37" i="1" s="1"/>
  <c r="M37" i="1"/>
  <c r="N37" i="1"/>
  <c r="O37" i="1"/>
  <c r="P37" i="1"/>
  <c r="L38" i="1"/>
  <c r="Q38" i="1" s="1"/>
  <c r="M38" i="1"/>
  <c r="N38" i="1"/>
  <c r="O38" i="1"/>
  <c r="P38" i="1"/>
  <c r="L39" i="1"/>
  <c r="Q39" i="1" s="1"/>
  <c r="M39" i="1"/>
  <c r="N39" i="1"/>
  <c r="O39" i="1"/>
  <c r="P39" i="1"/>
  <c r="L40" i="1"/>
  <c r="Q40" i="1" s="1"/>
  <c r="M40" i="1"/>
  <c r="N40" i="1"/>
  <c r="O40" i="1"/>
  <c r="P40" i="1"/>
  <c r="L41" i="1"/>
  <c r="Q41" i="1" s="1"/>
  <c r="M41" i="1"/>
  <c r="N41" i="1"/>
  <c r="O41" i="1"/>
  <c r="P41" i="1"/>
  <c r="L42" i="1"/>
  <c r="Q42" i="1" s="1"/>
  <c r="M42" i="1"/>
  <c r="N42" i="1"/>
  <c r="O42" i="1"/>
  <c r="P42" i="1"/>
  <c r="L43" i="1"/>
  <c r="Q43" i="1" s="1"/>
  <c r="M43" i="1"/>
  <c r="N43" i="1"/>
  <c r="O43" i="1"/>
  <c r="P43" i="1"/>
  <c r="L44" i="1"/>
  <c r="Q44" i="1" s="1"/>
  <c r="M44" i="1"/>
  <c r="N44" i="1"/>
  <c r="O44" i="1"/>
  <c r="P44" i="1"/>
  <c r="L45" i="1"/>
  <c r="Q45" i="1" s="1"/>
  <c r="M45" i="1"/>
  <c r="N45" i="1"/>
  <c r="O45" i="1"/>
  <c r="P45" i="1"/>
  <c r="L46" i="1"/>
  <c r="Q46" i="1" s="1"/>
  <c r="M46" i="1"/>
  <c r="N46" i="1"/>
  <c r="O46" i="1"/>
  <c r="P46" i="1"/>
  <c r="L47" i="1"/>
  <c r="Q47" i="1" s="1"/>
  <c r="M47" i="1"/>
  <c r="N47" i="1"/>
  <c r="O47" i="1"/>
  <c r="P47" i="1"/>
  <c r="L48" i="1"/>
  <c r="Q48" i="1" s="1"/>
  <c r="M48" i="1"/>
  <c r="N48" i="1"/>
  <c r="O48" i="1"/>
  <c r="P48" i="1"/>
  <c r="L49" i="1"/>
  <c r="Q49" i="1" s="1"/>
  <c r="M49" i="1"/>
  <c r="N49" i="1"/>
  <c r="O49" i="1"/>
  <c r="P49" i="1"/>
  <c r="L50" i="1"/>
  <c r="Q50" i="1" s="1"/>
  <c r="M50" i="1"/>
  <c r="N50" i="1"/>
  <c r="O50" i="1"/>
  <c r="P50" i="1"/>
  <c r="L51" i="1"/>
  <c r="Q51" i="1" s="1"/>
  <c r="M51" i="1"/>
  <c r="N51" i="1"/>
  <c r="O51" i="1"/>
  <c r="P51" i="1"/>
  <c r="L52" i="1"/>
  <c r="Q52" i="1" s="1"/>
  <c r="M52" i="1"/>
  <c r="N52" i="1"/>
  <c r="O52" i="1"/>
  <c r="P52" i="1"/>
  <c r="L53" i="1"/>
  <c r="Q53" i="1" s="1"/>
  <c r="M53" i="1"/>
  <c r="N53" i="1"/>
  <c r="O53" i="1"/>
  <c r="P53" i="1"/>
  <c r="L54" i="1"/>
  <c r="Q54" i="1" s="1"/>
  <c r="M54" i="1"/>
  <c r="N54" i="1"/>
  <c r="O54" i="1"/>
  <c r="P54" i="1"/>
  <c r="L55" i="1"/>
  <c r="Q55" i="1" s="1"/>
  <c r="M55" i="1"/>
  <c r="N55" i="1"/>
  <c r="O55" i="1"/>
  <c r="P55" i="1"/>
  <c r="L56" i="1"/>
  <c r="Q56" i="1" s="1"/>
  <c r="M56" i="1"/>
  <c r="N56" i="1"/>
  <c r="O56" i="1"/>
  <c r="P56" i="1"/>
  <c r="L57" i="1"/>
  <c r="Q57" i="1" s="1"/>
  <c r="M57" i="1"/>
  <c r="N57" i="1"/>
  <c r="O57" i="1"/>
  <c r="P57" i="1"/>
  <c r="L58" i="1"/>
  <c r="Q58" i="1" s="1"/>
  <c r="M58" i="1"/>
  <c r="N58" i="1"/>
  <c r="O58" i="1"/>
  <c r="P58" i="1"/>
  <c r="L59" i="1"/>
  <c r="Q59" i="1" s="1"/>
  <c r="M59" i="1"/>
  <c r="N59" i="1"/>
  <c r="O59" i="1"/>
  <c r="P59" i="1"/>
  <c r="L60" i="1"/>
  <c r="Q60" i="1" s="1"/>
  <c r="M60" i="1"/>
  <c r="N60" i="1"/>
  <c r="O60" i="1"/>
  <c r="P60" i="1"/>
  <c r="L61" i="1"/>
  <c r="Q61" i="1" s="1"/>
  <c r="M61" i="1"/>
  <c r="N61" i="1"/>
  <c r="O61" i="1"/>
  <c r="P61" i="1"/>
  <c r="L62" i="1"/>
  <c r="Q62" i="1" s="1"/>
  <c r="M62" i="1"/>
  <c r="N62" i="1"/>
  <c r="O62" i="1"/>
  <c r="P62" i="1"/>
  <c r="L63" i="1"/>
  <c r="Q63" i="1" s="1"/>
  <c r="M63" i="1"/>
  <c r="N63" i="1"/>
  <c r="O63" i="1"/>
  <c r="P63" i="1"/>
  <c r="L64" i="1"/>
  <c r="Q64" i="1" s="1"/>
  <c r="M64" i="1"/>
  <c r="N64" i="1"/>
  <c r="O64" i="1"/>
  <c r="P64" i="1"/>
  <c r="L65" i="1"/>
  <c r="Q65" i="1" s="1"/>
  <c r="M65" i="1"/>
  <c r="N65" i="1"/>
  <c r="O65" i="1"/>
  <c r="P65" i="1"/>
  <c r="L66" i="1"/>
  <c r="Q66" i="1" s="1"/>
  <c r="M66" i="1"/>
  <c r="N66" i="1"/>
  <c r="O66" i="1"/>
  <c r="P66" i="1"/>
  <c r="L67" i="1"/>
  <c r="Q67" i="1" s="1"/>
  <c r="M67" i="1"/>
  <c r="N67" i="1"/>
  <c r="O67" i="1"/>
  <c r="P67" i="1"/>
  <c r="L68" i="1"/>
  <c r="Q68" i="1" s="1"/>
  <c r="M68" i="1"/>
  <c r="N68" i="1"/>
  <c r="O68" i="1"/>
  <c r="P68" i="1"/>
  <c r="L69" i="1"/>
  <c r="Q69" i="1" s="1"/>
  <c r="M69" i="1"/>
  <c r="N69" i="1"/>
  <c r="O69" i="1"/>
  <c r="P69" i="1"/>
  <c r="L70" i="1"/>
  <c r="Q70" i="1" s="1"/>
  <c r="M70" i="1"/>
  <c r="N70" i="1"/>
  <c r="O70" i="1"/>
  <c r="P70" i="1"/>
  <c r="L71" i="1"/>
  <c r="Q71" i="1" s="1"/>
  <c r="M71" i="1"/>
  <c r="N71" i="1"/>
  <c r="O71" i="1"/>
  <c r="P71" i="1"/>
  <c r="L72" i="1"/>
  <c r="Q72" i="1" s="1"/>
  <c r="M72" i="1"/>
  <c r="N72" i="1"/>
  <c r="O72" i="1"/>
  <c r="P72" i="1"/>
  <c r="L73" i="1"/>
  <c r="Q73" i="1" s="1"/>
  <c r="M73" i="1"/>
  <c r="N73" i="1"/>
  <c r="O73" i="1"/>
  <c r="P73" i="1"/>
  <c r="L74" i="1"/>
  <c r="Q74" i="1" s="1"/>
  <c r="M74" i="1"/>
  <c r="N74" i="1"/>
  <c r="O74" i="1"/>
  <c r="P74" i="1"/>
  <c r="L75" i="1"/>
  <c r="Q75" i="1" s="1"/>
  <c r="M75" i="1"/>
  <c r="N75" i="1"/>
  <c r="O75" i="1"/>
  <c r="P75" i="1"/>
  <c r="L76" i="1"/>
  <c r="Q76" i="1" s="1"/>
  <c r="M76" i="1"/>
  <c r="N76" i="1"/>
  <c r="O76" i="1"/>
  <c r="P76" i="1"/>
  <c r="L77" i="1"/>
  <c r="Q77" i="1" s="1"/>
  <c r="M77" i="1"/>
  <c r="N77" i="1"/>
  <c r="O77" i="1"/>
  <c r="P77" i="1"/>
  <c r="L78" i="1"/>
  <c r="Q78" i="1" s="1"/>
  <c r="M78" i="1"/>
  <c r="N78" i="1"/>
  <c r="O78" i="1"/>
  <c r="P78" i="1"/>
  <c r="L79" i="1"/>
  <c r="Q79" i="1" s="1"/>
  <c r="M79" i="1"/>
  <c r="N79" i="1"/>
  <c r="O79" i="1"/>
  <c r="P79" i="1"/>
  <c r="L80" i="1"/>
  <c r="Q80" i="1" s="1"/>
  <c r="M80" i="1"/>
  <c r="N80" i="1"/>
  <c r="O80" i="1"/>
  <c r="P80" i="1"/>
  <c r="L81" i="1"/>
  <c r="Q81" i="1" s="1"/>
  <c r="M81" i="1"/>
  <c r="N81" i="1"/>
  <c r="O81" i="1"/>
  <c r="P81" i="1"/>
  <c r="L82" i="1"/>
  <c r="Q82" i="1" s="1"/>
  <c r="M82" i="1"/>
  <c r="N82" i="1"/>
  <c r="O82" i="1"/>
  <c r="P82" i="1"/>
  <c r="L83" i="1"/>
  <c r="Q83" i="1" s="1"/>
  <c r="M83" i="1"/>
  <c r="N83" i="1"/>
  <c r="O83" i="1"/>
  <c r="P83" i="1"/>
  <c r="L84" i="1"/>
  <c r="Q84" i="1" s="1"/>
  <c r="M84" i="1"/>
  <c r="N84" i="1"/>
  <c r="O84" i="1"/>
  <c r="P84" i="1"/>
  <c r="L85" i="1"/>
  <c r="Q85" i="1" s="1"/>
  <c r="M85" i="1"/>
  <c r="N85" i="1"/>
  <c r="O85" i="1"/>
  <c r="P85" i="1"/>
  <c r="L86" i="1"/>
  <c r="Q86" i="1" s="1"/>
  <c r="M86" i="1"/>
  <c r="N86" i="1"/>
  <c r="O86" i="1"/>
  <c r="P86" i="1"/>
  <c r="L87" i="1"/>
  <c r="Q87" i="1" s="1"/>
  <c r="M87" i="1"/>
  <c r="N87" i="1"/>
  <c r="O87" i="1"/>
  <c r="P87" i="1"/>
  <c r="L88" i="1"/>
  <c r="Q88" i="1" s="1"/>
  <c r="M88" i="1"/>
  <c r="N88" i="1"/>
  <c r="O88" i="1"/>
  <c r="P88" i="1"/>
  <c r="L89" i="1"/>
  <c r="Q89" i="1" s="1"/>
  <c r="M89" i="1"/>
  <c r="N89" i="1"/>
  <c r="O89" i="1"/>
  <c r="P89" i="1"/>
  <c r="L90" i="1"/>
  <c r="Q90" i="1" s="1"/>
  <c r="M90" i="1"/>
  <c r="N90" i="1"/>
  <c r="O90" i="1"/>
  <c r="P90" i="1"/>
  <c r="L91" i="1"/>
  <c r="Q91" i="1" s="1"/>
  <c r="M91" i="1"/>
  <c r="N91" i="1"/>
  <c r="O91" i="1"/>
  <c r="P91" i="1"/>
  <c r="L92" i="1"/>
  <c r="Q92" i="1" s="1"/>
  <c r="M92" i="1"/>
  <c r="N92" i="1"/>
  <c r="O92" i="1"/>
  <c r="P92" i="1"/>
  <c r="L93" i="1"/>
  <c r="Q93" i="1" s="1"/>
  <c r="M93" i="1"/>
  <c r="N93" i="1"/>
  <c r="O93" i="1"/>
  <c r="P93" i="1"/>
  <c r="L94" i="1"/>
  <c r="Q94" i="1" s="1"/>
  <c r="M94" i="1"/>
  <c r="N94" i="1"/>
  <c r="O94" i="1"/>
  <c r="P94" i="1"/>
  <c r="L95" i="1"/>
  <c r="Q95" i="1" s="1"/>
  <c r="M95" i="1"/>
  <c r="N95" i="1"/>
  <c r="O95" i="1"/>
  <c r="P95" i="1"/>
  <c r="L96" i="1"/>
  <c r="Q96" i="1" s="1"/>
  <c r="M96" i="1"/>
  <c r="N96" i="1"/>
  <c r="O96" i="1"/>
  <c r="P96" i="1"/>
  <c r="L97" i="1"/>
  <c r="Q97" i="1" s="1"/>
  <c r="M97" i="1"/>
  <c r="N97" i="1"/>
  <c r="O97" i="1"/>
  <c r="P97" i="1"/>
  <c r="L98" i="1"/>
  <c r="Q98" i="1" s="1"/>
  <c r="M98" i="1"/>
  <c r="N98" i="1"/>
  <c r="O98" i="1"/>
  <c r="P98" i="1"/>
  <c r="L99" i="1"/>
  <c r="Q99" i="1" s="1"/>
  <c r="M99" i="1"/>
  <c r="N99" i="1"/>
  <c r="O99" i="1"/>
  <c r="P99" i="1"/>
  <c r="L100" i="1"/>
  <c r="Q100" i="1" s="1"/>
  <c r="M100" i="1"/>
  <c r="N100" i="1"/>
  <c r="O100" i="1"/>
  <c r="P100" i="1"/>
  <c r="L101" i="1"/>
  <c r="Q101" i="1" s="1"/>
  <c r="M101" i="1"/>
  <c r="N101" i="1"/>
  <c r="O101" i="1"/>
  <c r="P101" i="1"/>
  <c r="L102" i="1"/>
  <c r="Q102" i="1" s="1"/>
  <c r="M102" i="1"/>
  <c r="N102" i="1"/>
  <c r="O102" i="1"/>
  <c r="P102" i="1"/>
  <c r="L103" i="1"/>
  <c r="Q103" i="1" s="1"/>
  <c r="M103" i="1"/>
  <c r="N103" i="1"/>
  <c r="O103" i="1"/>
  <c r="P103" i="1"/>
  <c r="L104" i="1"/>
  <c r="Q104" i="1" s="1"/>
  <c r="M104" i="1"/>
  <c r="N104" i="1"/>
  <c r="O104" i="1"/>
  <c r="P104" i="1"/>
  <c r="L105" i="1"/>
  <c r="Q105" i="1" s="1"/>
  <c r="M105" i="1"/>
  <c r="N105" i="1"/>
  <c r="O105" i="1"/>
  <c r="P105" i="1"/>
  <c r="L106" i="1"/>
  <c r="Q106" i="1" s="1"/>
  <c r="M106" i="1"/>
  <c r="N106" i="1"/>
  <c r="O106" i="1"/>
  <c r="P106" i="1"/>
  <c r="L107" i="1"/>
  <c r="Q107" i="1" s="1"/>
  <c r="M107" i="1"/>
  <c r="N107" i="1"/>
  <c r="O107" i="1"/>
  <c r="P107" i="1"/>
  <c r="L108" i="1"/>
  <c r="Q108" i="1" s="1"/>
  <c r="M108" i="1"/>
  <c r="N108" i="1"/>
  <c r="O108" i="1"/>
  <c r="P108" i="1"/>
  <c r="L109" i="1"/>
  <c r="Q109" i="1" s="1"/>
  <c r="M109" i="1"/>
  <c r="N109" i="1"/>
  <c r="O109" i="1"/>
  <c r="P109" i="1"/>
  <c r="L110" i="1"/>
  <c r="Q110" i="1" s="1"/>
  <c r="M110" i="1"/>
  <c r="N110" i="1"/>
  <c r="O110" i="1"/>
  <c r="P110" i="1"/>
  <c r="L111" i="1"/>
  <c r="Q111" i="1" s="1"/>
  <c r="M111" i="1"/>
  <c r="N111" i="1"/>
  <c r="O111" i="1"/>
  <c r="P111" i="1"/>
  <c r="L112" i="1"/>
  <c r="Q112" i="1" s="1"/>
  <c r="M112" i="1"/>
  <c r="N112" i="1"/>
  <c r="O112" i="1"/>
  <c r="P112" i="1"/>
  <c r="L113" i="1"/>
  <c r="Q113" i="1" s="1"/>
  <c r="M113" i="1"/>
  <c r="N113" i="1"/>
  <c r="O113" i="1"/>
  <c r="P113" i="1"/>
  <c r="L114" i="1"/>
  <c r="Q114" i="1" s="1"/>
  <c r="M114" i="1"/>
  <c r="N114" i="1"/>
  <c r="O114" i="1"/>
  <c r="P114" i="1"/>
  <c r="L115" i="1"/>
  <c r="Q115" i="1" s="1"/>
  <c r="M115" i="1"/>
  <c r="N115" i="1"/>
  <c r="O115" i="1"/>
  <c r="P115" i="1"/>
  <c r="L116" i="1"/>
  <c r="Q116" i="1" s="1"/>
  <c r="M116" i="1"/>
  <c r="N116" i="1"/>
  <c r="O116" i="1"/>
  <c r="P116" i="1"/>
  <c r="L117" i="1"/>
  <c r="Q117" i="1" s="1"/>
  <c r="M117" i="1"/>
  <c r="N117" i="1"/>
  <c r="O117" i="1"/>
  <c r="P117" i="1"/>
  <c r="L118" i="1"/>
  <c r="Q118" i="1" s="1"/>
  <c r="M118" i="1"/>
  <c r="N118" i="1"/>
  <c r="O118" i="1"/>
  <c r="P118" i="1"/>
  <c r="L119" i="1"/>
  <c r="Q119" i="1" s="1"/>
  <c r="M119" i="1"/>
  <c r="N119" i="1"/>
  <c r="O119" i="1"/>
  <c r="P119" i="1"/>
  <c r="L120" i="1"/>
  <c r="Q120" i="1" s="1"/>
  <c r="M120" i="1"/>
  <c r="N120" i="1"/>
  <c r="O120" i="1"/>
  <c r="P120" i="1"/>
  <c r="L121" i="1"/>
  <c r="Q121" i="1" s="1"/>
  <c r="M121" i="1"/>
  <c r="N121" i="1"/>
  <c r="O121" i="1"/>
  <c r="P121" i="1"/>
  <c r="L122" i="1"/>
  <c r="Q122" i="1" s="1"/>
  <c r="M122" i="1"/>
  <c r="N122" i="1"/>
  <c r="O122" i="1"/>
  <c r="P122" i="1"/>
  <c r="L123" i="1"/>
  <c r="Q123" i="1" s="1"/>
  <c r="M123" i="1"/>
  <c r="N123" i="1"/>
  <c r="O123" i="1"/>
  <c r="P123" i="1"/>
  <c r="L124" i="1"/>
  <c r="Q124" i="1" s="1"/>
  <c r="M124" i="1"/>
  <c r="N124" i="1"/>
  <c r="O124" i="1"/>
  <c r="P124" i="1"/>
  <c r="L125" i="1"/>
  <c r="Q125" i="1" s="1"/>
  <c r="M125" i="1"/>
  <c r="N125" i="1"/>
  <c r="O125" i="1"/>
  <c r="P125" i="1"/>
  <c r="L126" i="1"/>
  <c r="Q126" i="1" s="1"/>
  <c r="M126" i="1"/>
  <c r="N126" i="1"/>
  <c r="O126" i="1"/>
  <c r="P126" i="1"/>
  <c r="L127" i="1"/>
  <c r="Q127" i="1" s="1"/>
  <c r="M127" i="1"/>
  <c r="N127" i="1"/>
  <c r="O127" i="1"/>
  <c r="P127" i="1"/>
  <c r="L128" i="1"/>
  <c r="Q128" i="1" s="1"/>
  <c r="M128" i="1"/>
  <c r="N128" i="1"/>
  <c r="O128" i="1"/>
  <c r="P128" i="1"/>
  <c r="L129" i="1"/>
  <c r="Q129" i="1" s="1"/>
  <c r="M129" i="1"/>
  <c r="N129" i="1"/>
  <c r="O129" i="1"/>
  <c r="P129" i="1"/>
  <c r="L130" i="1"/>
  <c r="Q130" i="1" s="1"/>
  <c r="M130" i="1"/>
  <c r="N130" i="1"/>
  <c r="O130" i="1"/>
  <c r="P130" i="1"/>
  <c r="L131" i="1"/>
  <c r="Q131" i="1" s="1"/>
  <c r="M131" i="1"/>
  <c r="N131" i="1"/>
  <c r="O131" i="1"/>
  <c r="P131" i="1"/>
  <c r="L132" i="1"/>
  <c r="Q132" i="1" s="1"/>
  <c r="M132" i="1"/>
  <c r="N132" i="1"/>
  <c r="O132" i="1"/>
  <c r="P132" i="1"/>
  <c r="L133" i="1"/>
  <c r="Q133" i="1" s="1"/>
  <c r="M133" i="1"/>
  <c r="N133" i="1"/>
  <c r="O133" i="1"/>
  <c r="P133" i="1"/>
  <c r="L134" i="1"/>
  <c r="Q134" i="1" s="1"/>
  <c r="M134" i="1"/>
  <c r="N134" i="1"/>
  <c r="O134" i="1"/>
  <c r="P134" i="1"/>
  <c r="L135" i="1"/>
  <c r="Q135" i="1" s="1"/>
  <c r="M135" i="1"/>
  <c r="N135" i="1"/>
  <c r="O135" i="1"/>
  <c r="P135" i="1"/>
  <c r="L136" i="1"/>
  <c r="Q136" i="1" s="1"/>
  <c r="M136" i="1"/>
  <c r="N136" i="1"/>
  <c r="O136" i="1"/>
  <c r="P136" i="1"/>
  <c r="L137" i="1"/>
  <c r="Q137" i="1" s="1"/>
  <c r="M137" i="1"/>
  <c r="N137" i="1"/>
  <c r="O137" i="1"/>
  <c r="P137" i="1"/>
  <c r="L138" i="1"/>
  <c r="Q138" i="1" s="1"/>
  <c r="M138" i="1"/>
  <c r="N138" i="1"/>
  <c r="O138" i="1"/>
  <c r="P138" i="1"/>
  <c r="L139" i="1"/>
  <c r="Q139" i="1" s="1"/>
  <c r="M139" i="1"/>
  <c r="N139" i="1"/>
  <c r="O139" i="1"/>
  <c r="P139" i="1"/>
  <c r="L140" i="1"/>
  <c r="Q140" i="1" s="1"/>
  <c r="M140" i="1"/>
  <c r="N140" i="1"/>
  <c r="O140" i="1"/>
  <c r="P140" i="1"/>
  <c r="L141" i="1"/>
  <c r="Q141" i="1" s="1"/>
  <c r="M141" i="1"/>
  <c r="N141" i="1"/>
  <c r="O141" i="1"/>
  <c r="P141" i="1"/>
  <c r="L142" i="1"/>
  <c r="Q142" i="1" s="1"/>
  <c r="M142" i="1"/>
  <c r="N142" i="1"/>
  <c r="O142" i="1"/>
  <c r="P142" i="1"/>
  <c r="L143" i="1"/>
  <c r="Q143" i="1" s="1"/>
  <c r="M143" i="1"/>
  <c r="N143" i="1"/>
  <c r="O143" i="1"/>
  <c r="P143" i="1"/>
  <c r="L144" i="1"/>
  <c r="Q144" i="1" s="1"/>
  <c r="M144" i="1"/>
  <c r="N144" i="1"/>
  <c r="O144" i="1"/>
  <c r="P144" i="1"/>
  <c r="L145" i="1"/>
  <c r="Q145" i="1" s="1"/>
  <c r="M145" i="1"/>
  <c r="N145" i="1"/>
  <c r="O145" i="1"/>
  <c r="P145" i="1"/>
  <c r="L146" i="1"/>
  <c r="Q146" i="1" s="1"/>
  <c r="M146" i="1"/>
  <c r="N146" i="1"/>
  <c r="O146" i="1"/>
  <c r="P146" i="1"/>
  <c r="L147" i="1"/>
  <c r="Q147" i="1" s="1"/>
  <c r="M147" i="1"/>
  <c r="N147" i="1"/>
  <c r="O147" i="1"/>
  <c r="P147" i="1"/>
  <c r="L148" i="1"/>
  <c r="Q148" i="1" s="1"/>
  <c r="M148" i="1"/>
  <c r="N148" i="1"/>
  <c r="O148" i="1"/>
  <c r="P148" i="1"/>
  <c r="L149" i="1"/>
  <c r="Q149" i="1" s="1"/>
  <c r="M149" i="1"/>
  <c r="N149" i="1"/>
  <c r="O149" i="1"/>
  <c r="P149" i="1"/>
  <c r="L150" i="1"/>
  <c r="Q150" i="1" s="1"/>
  <c r="M150" i="1"/>
  <c r="N150" i="1"/>
  <c r="O150" i="1"/>
  <c r="P150" i="1"/>
  <c r="L151" i="1"/>
  <c r="Q151" i="1" s="1"/>
  <c r="M151" i="1"/>
  <c r="N151" i="1"/>
  <c r="O151" i="1"/>
  <c r="P151" i="1"/>
  <c r="L152" i="1"/>
  <c r="Q152" i="1" s="1"/>
  <c r="M152" i="1"/>
  <c r="N152" i="1"/>
  <c r="O152" i="1"/>
  <c r="P152" i="1"/>
  <c r="L153" i="1"/>
  <c r="Q153" i="1" s="1"/>
  <c r="M153" i="1"/>
  <c r="N153" i="1"/>
  <c r="O153" i="1"/>
  <c r="P153" i="1"/>
  <c r="L154" i="1"/>
  <c r="Q154" i="1" s="1"/>
  <c r="M154" i="1"/>
  <c r="N154" i="1"/>
  <c r="O154" i="1"/>
  <c r="P154" i="1"/>
  <c r="L155" i="1"/>
  <c r="Q155" i="1" s="1"/>
  <c r="M155" i="1"/>
  <c r="N155" i="1"/>
  <c r="O155" i="1"/>
  <c r="P155" i="1"/>
  <c r="L156" i="1"/>
  <c r="Q156" i="1" s="1"/>
  <c r="M156" i="1"/>
  <c r="N156" i="1"/>
  <c r="O156" i="1"/>
  <c r="P156" i="1"/>
  <c r="L157" i="1"/>
  <c r="Q157" i="1" s="1"/>
  <c r="M157" i="1"/>
  <c r="N157" i="1"/>
  <c r="O157" i="1"/>
  <c r="P157" i="1"/>
  <c r="L158" i="1"/>
  <c r="Q158" i="1" s="1"/>
  <c r="M158" i="1"/>
  <c r="N158" i="1"/>
  <c r="O158" i="1"/>
  <c r="P158" i="1"/>
  <c r="L159" i="1"/>
  <c r="Q159" i="1" s="1"/>
  <c r="M159" i="1"/>
  <c r="N159" i="1"/>
  <c r="O159" i="1"/>
  <c r="P159" i="1"/>
  <c r="L160" i="1"/>
  <c r="Q160" i="1" s="1"/>
  <c r="M160" i="1"/>
  <c r="N160" i="1"/>
  <c r="O160" i="1"/>
  <c r="P160" i="1"/>
  <c r="L161" i="1"/>
  <c r="Q161" i="1" s="1"/>
  <c r="M161" i="1"/>
  <c r="N161" i="1"/>
  <c r="O161" i="1"/>
  <c r="P161" i="1"/>
  <c r="L162" i="1"/>
  <c r="Q162" i="1" s="1"/>
  <c r="M162" i="1"/>
  <c r="N162" i="1"/>
  <c r="O162" i="1"/>
  <c r="P162" i="1"/>
  <c r="L163" i="1"/>
  <c r="Q163" i="1" s="1"/>
  <c r="M163" i="1"/>
  <c r="N163" i="1"/>
  <c r="O163" i="1"/>
  <c r="P163" i="1"/>
  <c r="L164" i="1"/>
  <c r="Q164" i="1" s="1"/>
  <c r="M164" i="1"/>
  <c r="N164" i="1"/>
  <c r="O164" i="1"/>
  <c r="P164" i="1"/>
  <c r="L165" i="1"/>
  <c r="Q165" i="1" s="1"/>
  <c r="M165" i="1"/>
  <c r="N165" i="1"/>
  <c r="O165" i="1"/>
  <c r="P165" i="1"/>
  <c r="L166" i="1"/>
  <c r="Q166" i="1" s="1"/>
  <c r="M166" i="1"/>
  <c r="N166" i="1"/>
  <c r="O166" i="1"/>
  <c r="P166" i="1"/>
  <c r="L167" i="1"/>
  <c r="Q167" i="1" s="1"/>
  <c r="M167" i="1"/>
  <c r="N167" i="1"/>
  <c r="O167" i="1"/>
  <c r="P167" i="1"/>
  <c r="L168" i="1"/>
  <c r="Q168" i="1" s="1"/>
  <c r="M168" i="1"/>
  <c r="N168" i="1"/>
  <c r="O168" i="1"/>
  <c r="P168" i="1"/>
  <c r="L169" i="1"/>
  <c r="Q169" i="1" s="1"/>
  <c r="M169" i="1"/>
  <c r="N169" i="1"/>
  <c r="O169" i="1"/>
  <c r="P169" i="1"/>
  <c r="L170" i="1"/>
  <c r="Q170" i="1" s="1"/>
  <c r="M170" i="1"/>
  <c r="N170" i="1"/>
  <c r="O170" i="1"/>
  <c r="P170" i="1"/>
  <c r="L171" i="1"/>
  <c r="Q171" i="1" s="1"/>
  <c r="M171" i="1"/>
  <c r="N171" i="1"/>
  <c r="O171" i="1"/>
  <c r="P171" i="1"/>
  <c r="L172" i="1"/>
  <c r="Q172" i="1" s="1"/>
  <c r="M172" i="1"/>
  <c r="N172" i="1"/>
  <c r="O172" i="1"/>
  <c r="P172" i="1"/>
  <c r="L173" i="1"/>
  <c r="Q173" i="1" s="1"/>
  <c r="M173" i="1"/>
  <c r="N173" i="1"/>
  <c r="O173" i="1"/>
  <c r="P173" i="1"/>
  <c r="L174" i="1"/>
  <c r="Q174" i="1" s="1"/>
  <c r="M174" i="1"/>
  <c r="N174" i="1"/>
  <c r="O174" i="1"/>
  <c r="P174" i="1"/>
  <c r="L175" i="1"/>
  <c r="Q175" i="1" s="1"/>
  <c r="M175" i="1"/>
  <c r="N175" i="1"/>
  <c r="O175" i="1"/>
  <c r="P175" i="1"/>
  <c r="L176" i="1"/>
  <c r="Q176" i="1" s="1"/>
  <c r="M176" i="1"/>
  <c r="N176" i="1"/>
  <c r="O176" i="1"/>
  <c r="P176" i="1"/>
  <c r="L177" i="1"/>
  <c r="Q177" i="1" s="1"/>
  <c r="M177" i="1"/>
  <c r="N177" i="1"/>
  <c r="O177" i="1"/>
  <c r="P177" i="1"/>
  <c r="L178" i="1"/>
  <c r="Q178" i="1" s="1"/>
  <c r="M178" i="1"/>
  <c r="N178" i="1"/>
  <c r="O178" i="1"/>
  <c r="P178" i="1"/>
  <c r="L179" i="1"/>
  <c r="Q179" i="1" s="1"/>
  <c r="M179" i="1"/>
  <c r="N179" i="1"/>
  <c r="O179" i="1"/>
  <c r="P179" i="1"/>
  <c r="L180" i="1"/>
  <c r="Q180" i="1" s="1"/>
  <c r="M180" i="1"/>
  <c r="N180" i="1"/>
  <c r="O180" i="1"/>
  <c r="P180" i="1"/>
  <c r="L181" i="1"/>
  <c r="Q181" i="1" s="1"/>
  <c r="M181" i="1"/>
  <c r="N181" i="1"/>
  <c r="O181" i="1"/>
  <c r="P181" i="1"/>
  <c r="L182" i="1"/>
  <c r="Q182" i="1" s="1"/>
  <c r="M182" i="1"/>
  <c r="N182" i="1"/>
  <c r="O182" i="1"/>
  <c r="P182" i="1"/>
  <c r="L183" i="1"/>
  <c r="Q183" i="1" s="1"/>
  <c r="M183" i="1"/>
  <c r="N183" i="1"/>
  <c r="O183" i="1"/>
  <c r="P183" i="1"/>
  <c r="L184" i="1"/>
  <c r="Q184" i="1" s="1"/>
  <c r="M184" i="1"/>
  <c r="N184" i="1"/>
  <c r="O184" i="1"/>
  <c r="P184" i="1"/>
  <c r="L185" i="1"/>
  <c r="Q185" i="1" s="1"/>
  <c r="M185" i="1"/>
  <c r="N185" i="1"/>
  <c r="O185" i="1"/>
  <c r="P185" i="1"/>
  <c r="L186" i="1"/>
  <c r="Q186" i="1" s="1"/>
  <c r="M186" i="1"/>
  <c r="N186" i="1"/>
  <c r="O186" i="1"/>
  <c r="P186" i="1"/>
  <c r="L187" i="1"/>
  <c r="Q187" i="1" s="1"/>
  <c r="M187" i="1"/>
  <c r="N187" i="1"/>
  <c r="O187" i="1"/>
  <c r="P187" i="1"/>
  <c r="L188" i="1"/>
  <c r="Q188" i="1" s="1"/>
  <c r="M188" i="1"/>
  <c r="N188" i="1"/>
  <c r="O188" i="1"/>
  <c r="P188" i="1"/>
  <c r="L189" i="1"/>
  <c r="Q189" i="1" s="1"/>
  <c r="M189" i="1"/>
  <c r="N189" i="1"/>
  <c r="O189" i="1"/>
  <c r="P189" i="1"/>
  <c r="L190" i="1"/>
  <c r="Q190" i="1" s="1"/>
  <c r="M190" i="1"/>
  <c r="N190" i="1"/>
  <c r="O190" i="1"/>
  <c r="P190" i="1"/>
  <c r="L191" i="1"/>
  <c r="Q191" i="1" s="1"/>
  <c r="M191" i="1"/>
  <c r="N191" i="1"/>
  <c r="O191" i="1"/>
  <c r="P191" i="1"/>
  <c r="L192" i="1"/>
  <c r="Q192" i="1" s="1"/>
  <c r="M192" i="1"/>
  <c r="N192" i="1"/>
  <c r="O192" i="1"/>
  <c r="P192" i="1"/>
  <c r="L193" i="1"/>
  <c r="Q193" i="1" s="1"/>
  <c r="M193" i="1"/>
  <c r="N193" i="1"/>
  <c r="O193" i="1"/>
  <c r="P193" i="1"/>
  <c r="L194" i="1"/>
  <c r="Q194" i="1" s="1"/>
  <c r="M194" i="1"/>
  <c r="N194" i="1"/>
  <c r="O194" i="1"/>
  <c r="P194" i="1"/>
  <c r="L195" i="1"/>
  <c r="Q195" i="1" s="1"/>
  <c r="M195" i="1"/>
  <c r="N195" i="1"/>
  <c r="O195" i="1"/>
  <c r="P195" i="1"/>
  <c r="L196" i="1"/>
  <c r="Q196" i="1" s="1"/>
  <c r="M196" i="1"/>
  <c r="N196" i="1"/>
  <c r="O196" i="1"/>
  <c r="P196" i="1"/>
  <c r="L197" i="1"/>
  <c r="Q197" i="1" s="1"/>
  <c r="M197" i="1"/>
  <c r="N197" i="1"/>
  <c r="O197" i="1"/>
  <c r="P197" i="1"/>
  <c r="L198" i="1"/>
  <c r="Q198" i="1" s="1"/>
  <c r="M198" i="1"/>
  <c r="N198" i="1"/>
  <c r="O198" i="1"/>
  <c r="P198" i="1"/>
  <c r="L199" i="1"/>
  <c r="Q199" i="1" s="1"/>
  <c r="M199" i="1"/>
  <c r="N199" i="1"/>
  <c r="O199" i="1"/>
  <c r="P199" i="1"/>
  <c r="L200" i="1"/>
  <c r="Q200" i="1" s="1"/>
  <c r="M200" i="1"/>
  <c r="N200" i="1"/>
  <c r="O200" i="1"/>
  <c r="P200" i="1"/>
  <c r="L201" i="1"/>
  <c r="Q201" i="1" s="1"/>
  <c r="M201" i="1"/>
  <c r="N201" i="1"/>
  <c r="O201" i="1"/>
  <c r="P201" i="1"/>
  <c r="L202" i="1"/>
  <c r="Q202" i="1" s="1"/>
  <c r="M202" i="1"/>
  <c r="N202" i="1"/>
  <c r="O202" i="1"/>
  <c r="P202" i="1"/>
  <c r="L203" i="1"/>
  <c r="Q203" i="1" s="1"/>
  <c r="M203" i="1"/>
  <c r="N203" i="1"/>
  <c r="O203" i="1"/>
  <c r="P203" i="1"/>
  <c r="L204" i="1"/>
  <c r="Q204" i="1" s="1"/>
  <c r="M204" i="1"/>
  <c r="N204" i="1"/>
  <c r="O204" i="1"/>
  <c r="P204" i="1"/>
  <c r="L205" i="1"/>
  <c r="Q205" i="1" s="1"/>
  <c r="M205" i="1"/>
  <c r="N205" i="1"/>
  <c r="O205" i="1"/>
  <c r="P205" i="1"/>
  <c r="L206" i="1"/>
  <c r="Q206" i="1" s="1"/>
  <c r="M206" i="1"/>
  <c r="N206" i="1"/>
  <c r="O206" i="1"/>
  <c r="P206" i="1"/>
  <c r="L207" i="1"/>
  <c r="Q207" i="1" s="1"/>
  <c r="M207" i="1"/>
  <c r="N207" i="1"/>
  <c r="O207" i="1"/>
  <c r="P207" i="1"/>
  <c r="L208" i="1"/>
  <c r="Q208" i="1" s="1"/>
  <c r="M208" i="1"/>
  <c r="N208" i="1"/>
  <c r="O208" i="1"/>
  <c r="P208" i="1"/>
  <c r="L209" i="1"/>
  <c r="Q209" i="1" s="1"/>
  <c r="M209" i="1"/>
  <c r="N209" i="1"/>
  <c r="O209" i="1"/>
  <c r="P209" i="1"/>
  <c r="L210" i="1"/>
  <c r="Q210" i="1" s="1"/>
  <c r="M210" i="1"/>
  <c r="N210" i="1"/>
  <c r="O210" i="1"/>
  <c r="P210" i="1"/>
  <c r="L211" i="1"/>
  <c r="Q211" i="1" s="1"/>
  <c r="M211" i="1"/>
  <c r="N211" i="1"/>
  <c r="O211" i="1"/>
  <c r="P211" i="1"/>
  <c r="L212" i="1"/>
  <c r="Q212" i="1" s="1"/>
  <c r="M212" i="1"/>
  <c r="N212" i="1"/>
  <c r="O212" i="1"/>
  <c r="P212" i="1"/>
  <c r="L213" i="1"/>
  <c r="Q213" i="1" s="1"/>
  <c r="M213" i="1"/>
  <c r="N213" i="1"/>
  <c r="O213" i="1"/>
  <c r="P213" i="1"/>
  <c r="L214" i="1"/>
  <c r="Q214" i="1" s="1"/>
  <c r="M214" i="1"/>
  <c r="N214" i="1"/>
  <c r="O214" i="1"/>
  <c r="P214" i="1"/>
  <c r="L215" i="1"/>
  <c r="Q215" i="1" s="1"/>
  <c r="M215" i="1"/>
  <c r="N215" i="1"/>
  <c r="O215" i="1"/>
  <c r="P215" i="1"/>
  <c r="L216" i="1"/>
  <c r="Q216" i="1" s="1"/>
  <c r="M216" i="1"/>
  <c r="N216" i="1"/>
  <c r="O216" i="1"/>
  <c r="P216" i="1"/>
  <c r="L217" i="1"/>
  <c r="Q217" i="1" s="1"/>
  <c r="M217" i="1"/>
  <c r="N217" i="1"/>
  <c r="O217" i="1"/>
  <c r="P217" i="1"/>
  <c r="L218" i="1"/>
  <c r="Q218" i="1" s="1"/>
  <c r="M218" i="1"/>
  <c r="N218" i="1"/>
  <c r="O218" i="1"/>
  <c r="P218" i="1"/>
  <c r="L219" i="1"/>
  <c r="Q219" i="1" s="1"/>
  <c r="M219" i="1"/>
  <c r="N219" i="1"/>
  <c r="O219" i="1"/>
  <c r="P219" i="1"/>
  <c r="L220" i="1"/>
  <c r="Q220" i="1" s="1"/>
  <c r="M220" i="1"/>
  <c r="N220" i="1"/>
  <c r="O220" i="1"/>
  <c r="P220" i="1"/>
  <c r="L221" i="1"/>
  <c r="Q221" i="1" s="1"/>
  <c r="M221" i="1"/>
  <c r="N221" i="1"/>
  <c r="O221" i="1"/>
  <c r="P221" i="1"/>
  <c r="L222" i="1"/>
  <c r="Q222" i="1" s="1"/>
  <c r="M222" i="1"/>
  <c r="N222" i="1"/>
  <c r="O222" i="1"/>
  <c r="P222" i="1"/>
  <c r="L223" i="1"/>
  <c r="Q223" i="1" s="1"/>
  <c r="M223" i="1"/>
  <c r="N223" i="1"/>
  <c r="O223" i="1"/>
  <c r="P223" i="1"/>
  <c r="L224" i="1"/>
  <c r="Q224" i="1" s="1"/>
  <c r="M224" i="1"/>
  <c r="N224" i="1"/>
  <c r="O224" i="1"/>
  <c r="P224" i="1"/>
  <c r="L225" i="1"/>
  <c r="Q225" i="1" s="1"/>
  <c r="M225" i="1"/>
  <c r="N225" i="1"/>
  <c r="O225" i="1"/>
  <c r="P225" i="1"/>
  <c r="L226" i="1"/>
  <c r="Q226" i="1" s="1"/>
  <c r="M226" i="1"/>
  <c r="N226" i="1"/>
  <c r="O226" i="1"/>
  <c r="P226" i="1"/>
  <c r="L227" i="1"/>
  <c r="Q227" i="1" s="1"/>
  <c r="M227" i="1"/>
  <c r="N227" i="1"/>
  <c r="O227" i="1"/>
  <c r="P227" i="1"/>
  <c r="L228" i="1"/>
  <c r="Q228" i="1" s="1"/>
  <c r="M228" i="1"/>
  <c r="N228" i="1"/>
  <c r="O228" i="1"/>
  <c r="P228" i="1"/>
  <c r="L229" i="1"/>
  <c r="Q229" i="1" s="1"/>
  <c r="M229" i="1"/>
  <c r="N229" i="1"/>
  <c r="O229" i="1"/>
  <c r="P229" i="1"/>
  <c r="L230" i="1"/>
  <c r="Q230" i="1" s="1"/>
  <c r="M230" i="1"/>
  <c r="N230" i="1"/>
  <c r="O230" i="1"/>
  <c r="P230" i="1"/>
  <c r="L231" i="1"/>
  <c r="M231" i="1"/>
  <c r="N231" i="1"/>
  <c r="O231" i="1"/>
  <c r="P231" i="1"/>
  <c r="Q231" i="1"/>
  <c r="L232" i="1"/>
  <c r="Q232" i="1" s="1"/>
  <c r="M232" i="1"/>
  <c r="N232" i="1"/>
  <c r="O232" i="1"/>
  <c r="P232" i="1"/>
  <c r="L233" i="1"/>
  <c r="Q233" i="1" s="1"/>
  <c r="M233" i="1"/>
  <c r="N233" i="1"/>
  <c r="O233" i="1"/>
  <c r="P233" i="1"/>
  <c r="L234" i="1"/>
  <c r="Q234" i="1" s="1"/>
  <c r="M234" i="1"/>
  <c r="N234" i="1"/>
  <c r="O234" i="1"/>
  <c r="P234" i="1"/>
  <c r="L235" i="1"/>
  <c r="Q235" i="1" s="1"/>
  <c r="M235" i="1"/>
  <c r="N235" i="1"/>
  <c r="O235" i="1"/>
  <c r="P235" i="1"/>
  <c r="L236" i="1"/>
  <c r="Q236" i="1" s="1"/>
  <c r="M236" i="1"/>
  <c r="N236" i="1"/>
  <c r="O236" i="1"/>
  <c r="P236" i="1"/>
  <c r="L237" i="1"/>
  <c r="Q237" i="1" s="1"/>
  <c r="M237" i="1"/>
  <c r="N237" i="1"/>
  <c r="O237" i="1"/>
  <c r="P237" i="1"/>
  <c r="L238" i="1"/>
  <c r="Q238" i="1" s="1"/>
  <c r="M238" i="1"/>
  <c r="N238" i="1"/>
  <c r="O238" i="1"/>
  <c r="P238" i="1"/>
  <c r="L239" i="1"/>
  <c r="Q239" i="1" s="1"/>
  <c r="M239" i="1"/>
  <c r="N239" i="1"/>
  <c r="O239" i="1"/>
  <c r="P239" i="1"/>
  <c r="L240" i="1"/>
  <c r="Q240" i="1" s="1"/>
  <c r="M240" i="1"/>
  <c r="N240" i="1"/>
  <c r="O240" i="1"/>
  <c r="P240" i="1"/>
  <c r="L241" i="1"/>
  <c r="Q241" i="1" s="1"/>
  <c r="M241" i="1"/>
  <c r="N241" i="1"/>
  <c r="O241" i="1"/>
  <c r="P241" i="1"/>
  <c r="L242" i="1"/>
  <c r="Q242" i="1" s="1"/>
  <c r="M242" i="1"/>
  <c r="N242" i="1"/>
  <c r="O242" i="1"/>
  <c r="P242" i="1"/>
  <c r="L243" i="1"/>
  <c r="Q243" i="1" s="1"/>
  <c r="M243" i="1"/>
  <c r="N243" i="1"/>
  <c r="O243" i="1"/>
  <c r="P243" i="1"/>
  <c r="L244" i="1"/>
  <c r="Q244" i="1" s="1"/>
  <c r="M244" i="1"/>
  <c r="N244" i="1"/>
  <c r="O244" i="1"/>
  <c r="P244" i="1"/>
  <c r="L245" i="1"/>
  <c r="Q245" i="1" s="1"/>
  <c r="M245" i="1"/>
  <c r="N245" i="1"/>
  <c r="O245" i="1"/>
  <c r="P245" i="1"/>
  <c r="L246" i="1"/>
  <c r="Q246" i="1" s="1"/>
  <c r="M246" i="1"/>
  <c r="N246" i="1"/>
  <c r="O246" i="1"/>
  <c r="P246" i="1"/>
  <c r="L247" i="1"/>
  <c r="Q247" i="1" s="1"/>
  <c r="M247" i="1"/>
  <c r="N247" i="1"/>
  <c r="O247" i="1"/>
  <c r="P247" i="1"/>
  <c r="L248" i="1"/>
  <c r="Q248" i="1" s="1"/>
  <c r="M248" i="1"/>
  <c r="N248" i="1"/>
  <c r="O248" i="1"/>
  <c r="P248" i="1"/>
  <c r="L249" i="1"/>
  <c r="Q249" i="1" s="1"/>
  <c r="M249" i="1"/>
  <c r="N249" i="1"/>
  <c r="O249" i="1"/>
  <c r="P249" i="1"/>
  <c r="L250" i="1"/>
  <c r="Q250" i="1" s="1"/>
  <c r="M250" i="1"/>
  <c r="N250" i="1"/>
  <c r="O250" i="1"/>
  <c r="P250" i="1"/>
  <c r="L251" i="1"/>
  <c r="Q251" i="1" s="1"/>
  <c r="M251" i="1"/>
  <c r="N251" i="1"/>
  <c r="O251" i="1"/>
  <c r="P251" i="1"/>
  <c r="L252" i="1"/>
  <c r="Q252" i="1" s="1"/>
  <c r="M252" i="1"/>
  <c r="N252" i="1"/>
  <c r="O252" i="1"/>
  <c r="P252" i="1"/>
  <c r="L253" i="1"/>
  <c r="Q253" i="1" s="1"/>
  <c r="M253" i="1"/>
  <c r="N253" i="1"/>
  <c r="O253" i="1"/>
  <c r="P253" i="1"/>
  <c r="L254" i="1"/>
  <c r="Q254" i="1" s="1"/>
  <c r="M254" i="1"/>
  <c r="N254" i="1"/>
  <c r="O254" i="1"/>
  <c r="P254" i="1"/>
  <c r="L255" i="1"/>
  <c r="Q255" i="1" s="1"/>
  <c r="M255" i="1"/>
  <c r="N255" i="1"/>
  <c r="O255" i="1"/>
  <c r="P255" i="1"/>
  <c r="L256" i="1"/>
  <c r="Q256" i="1" s="1"/>
  <c r="M256" i="1"/>
  <c r="N256" i="1"/>
  <c r="O256" i="1"/>
  <c r="P256" i="1"/>
  <c r="L257" i="1"/>
  <c r="Q257" i="1" s="1"/>
  <c r="M257" i="1"/>
  <c r="N257" i="1"/>
  <c r="O257" i="1"/>
  <c r="P257" i="1"/>
  <c r="L258" i="1"/>
  <c r="Q258" i="1" s="1"/>
  <c r="M258" i="1"/>
  <c r="N258" i="1"/>
  <c r="O258" i="1"/>
  <c r="P258" i="1"/>
  <c r="L259" i="1"/>
  <c r="Q259" i="1" s="1"/>
  <c r="M259" i="1"/>
  <c r="N259" i="1"/>
  <c r="O259" i="1"/>
  <c r="P259" i="1"/>
  <c r="L260" i="1"/>
  <c r="Q260" i="1" s="1"/>
  <c r="M260" i="1"/>
  <c r="N260" i="1"/>
  <c r="O260" i="1"/>
  <c r="P260" i="1"/>
  <c r="L261" i="1"/>
  <c r="Q261" i="1" s="1"/>
  <c r="M261" i="1"/>
  <c r="N261" i="1"/>
  <c r="O261" i="1"/>
  <c r="P261" i="1"/>
  <c r="L262" i="1"/>
  <c r="Q262" i="1" s="1"/>
  <c r="M262" i="1"/>
  <c r="N262" i="1"/>
  <c r="O262" i="1"/>
  <c r="P262" i="1"/>
  <c r="L263" i="1"/>
  <c r="Q263" i="1" s="1"/>
  <c r="M263" i="1"/>
  <c r="N263" i="1"/>
  <c r="O263" i="1"/>
  <c r="P263" i="1"/>
  <c r="L264" i="1"/>
  <c r="Q264" i="1" s="1"/>
  <c r="M264" i="1"/>
  <c r="N264" i="1"/>
  <c r="O264" i="1"/>
  <c r="P264" i="1"/>
  <c r="L265" i="1"/>
  <c r="Q265" i="1" s="1"/>
  <c r="M265" i="1"/>
  <c r="N265" i="1"/>
  <c r="O265" i="1"/>
  <c r="P265" i="1"/>
  <c r="L266" i="1"/>
  <c r="Q266" i="1" s="1"/>
  <c r="M266" i="1"/>
  <c r="N266" i="1"/>
  <c r="O266" i="1"/>
  <c r="P266" i="1"/>
  <c r="L267" i="1"/>
  <c r="Q267" i="1" s="1"/>
  <c r="M267" i="1"/>
  <c r="N267" i="1"/>
  <c r="O267" i="1"/>
  <c r="P267" i="1"/>
  <c r="L268" i="1"/>
  <c r="Q268" i="1" s="1"/>
  <c r="M268" i="1"/>
  <c r="N268" i="1"/>
  <c r="O268" i="1"/>
  <c r="P268" i="1"/>
  <c r="L269" i="1"/>
  <c r="Q269" i="1" s="1"/>
  <c r="M269" i="1"/>
  <c r="N269" i="1"/>
  <c r="O269" i="1"/>
  <c r="P269" i="1"/>
  <c r="L270" i="1"/>
  <c r="Q270" i="1" s="1"/>
  <c r="M270" i="1"/>
  <c r="N270" i="1"/>
  <c r="O270" i="1"/>
  <c r="P270" i="1"/>
  <c r="L271" i="1"/>
  <c r="Q271" i="1" s="1"/>
  <c r="M271" i="1"/>
  <c r="N271" i="1"/>
  <c r="O271" i="1"/>
  <c r="P271" i="1"/>
  <c r="L272" i="1"/>
  <c r="Q272" i="1" s="1"/>
  <c r="M272" i="1"/>
  <c r="N272" i="1"/>
  <c r="O272" i="1"/>
  <c r="P272" i="1"/>
  <c r="L273" i="1"/>
  <c r="Q273" i="1" s="1"/>
  <c r="M273" i="1"/>
  <c r="N273" i="1"/>
  <c r="O273" i="1"/>
  <c r="P273" i="1"/>
  <c r="L274" i="1"/>
  <c r="Q274" i="1" s="1"/>
  <c r="M274" i="1"/>
  <c r="N274" i="1"/>
  <c r="O274" i="1"/>
  <c r="P274" i="1"/>
  <c r="L275" i="1"/>
  <c r="Q275" i="1" s="1"/>
  <c r="M275" i="1"/>
  <c r="N275" i="1"/>
  <c r="O275" i="1"/>
  <c r="P275" i="1"/>
  <c r="L276" i="1"/>
  <c r="Q276" i="1" s="1"/>
  <c r="M276" i="1"/>
  <c r="N276" i="1"/>
  <c r="O276" i="1"/>
  <c r="P276" i="1"/>
  <c r="L277" i="1"/>
  <c r="Q277" i="1" s="1"/>
  <c r="M277" i="1"/>
  <c r="N277" i="1"/>
  <c r="O277" i="1"/>
  <c r="P277" i="1"/>
  <c r="L278" i="1"/>
  <c r="Q278" i="1" s="1"/>
  <c r="M278" i="1"/>
  <c r="N278" i="1"/>
  <c r="O278" i="1"/>
  <c r="P278" i="1"/>
  <c r="L279" i="1"/>
  <c r="Q279" i="1" s="1"/>
  <c r="M279" i="1"/>
  <c r="N279" i="1"/>
  <c r="O279" i="1"/>
  <c r="P279" i="1"/>
  <c r="L280" i="1"/>
  <c r="Q280" i="1" s="1"/>
  <c r="M280" i="1"/>
  <c r="N280" i="1"/>
  <c r="O280" i="1"/>
  <c r="P280" i="1"/>
  <c r="L281" i="1"/>
  <c r="Q281" i="1" s="1"/>
  <c r="M281" i="1"/>
  <c r="N281" i="1"/>
  <c r="O281" i="1"/>
  <c r="P281" i="1"/>
  <c r="L282" i="1"/>
  <c r="Q282" i="1" s="1"/>
  <c r="M282" i="1"/>
  <c r="N282" i="1"/>
  <c r="O282" i="1"/>
  <c r="P282" i="1"/>
  <c r="L283" i="1"/>
  <c r="Q283" i="1" s="1"/>
  <c r="M283" i="1"/>
  <c r="N283" i="1"/>
  <c r="O283" i="1"/>
  <c r="P283" i="1"/>
  <c r="L284" i="1"/>
  <c r="Q284" i="1" s="1"/>
  <c r="M284" i="1"/>
  <c r="N284" i="1"/>
  <c r="O284" i="1"/>
  <c r="P284" i="1"/>
  <c r="L285" i="1"/>
  <c r="Q285" i="1" s="1"/>
  <c r="M285" i="1"/>
  <c r="N285" i="1"/>
  <c r="O285" i="1"/>
  <c r="P285" i="1"/>
  <c r="L286" i="1"/>
  <c r="Q286" i="1" s="1"/>
  <c r="M286" i="1"/>
  <c r="N286" i="1"/>
  <c r="O286" i="1"/>
  <c r="P286" i="1"/>
  <c r="L287" i="1"/>
  <c r="Q287" i="1" s="1"/>
  <c r="M287" i="1"/>
  <c r="N287" i="1"/>
  <c r="O287" i="1"/>
  <c r="P287" i="1"/>
  <c r="L288" i="1"/>
  <c r="Q288" i="1" s="1"/>
  <c r="M288" i="1"/>
  <c r="N288" i="1"/>
  <c r="O288" i="1"/>
  <c r="P288" i="1"/>
  <c r="L289" i="1"/>
  <c r="Q289" i="1" s="1"/>
  <c r="M289" i="1"/>
  <c r="N289" i="1"/>
  <c r="O289" i="1"/>
  <c r="P289" i="1"/>
  <c r="L290" i="1"/>
  <c r="Q290" i="1" s="1"/>
  <c r="M290" i="1"/>
  <c r="N290" i="1"/>
  <c r="O290" i="1"/>
  <c r="P290" i="1"/>
  <c r="L291" i="1"/>
  <c r="Q291" i="1" s="1"/>
  <c r="M291" i="1"/>
  <c r="N291" i="1"/>
  <c r="O291" i="1"/>
  <c r="P291" i="1"/>
  <c r="L292" i="1"/>
  <c r="Q292" i="1" s="1"/>
  <c r="M292" i="1"/>
  <c r="N292" i="1"/>
  <c r="O292" i="1"/>
  <c r="P292" i="1"/>
  <c r="L293" i="1"/>
  <c r="Q293" i="1" s="1"/>
  <c r="M293" i="1"/>
  <c r="N293" i="1"/>
  <c r="O293" i="1"/>
  <c r="P293" i="1"/>
  <c r="L294" i="1"/>
  <c r="Q294" i="1" s="1"/>
  <c r="M294" i="1"/>
  <c r="N294" i="1"/>
  <c r="O294" i="1"/>
  <c r="P294" i="1"/>
  <c r="L295" i="1"/>
  <c r="Q295" i="1" s="1"/>
  <c r="M295" i="1"/>
  <c r="N295" i="1"/>
  <c r="O295" i="1"/>
  <c r="P295" i="1"/>
  <c r="L296" i="1"/>
  <c r="Q296" i="1" s="1"/>
  <c r="M296" i="1"/>
  <c r="N296" i="1"/>
  <c r="O296" i="1"/>
  <c r="P296" i="1"/>
  <c r="L297" i="1"/>
  <c r="Q297" i="1" s="1"/>
  <c r="M297" i="1"/>
  <c r="N297" i="1"/>
  <c r="O297" i="1"/>
  <c r="P297" i="1"/>
  <c r="L298" i="1"/>
  <c r="Q298" i="1" s="1"/>
  <c r="M298" i="1"/>
  <c r="N298" i="1"/>
  <c r="O298" i="1"/>
  <c r="P298" i="1"/>
  <c r="L299" i="1"/>
  <c r="Q299" i="1" s="1"/>
  <c r="M299" i="1"/>
  <c r="N299" i="1"/>
  <c r="O299" i="1"/>
  <c r="P299" i="1"/>
  <c r="L300" i="1"/>
  <c r="Q300" i="1" s="1"/>
  <c r="M300" i="1"/>
  <c r="N300" i="1"/>
  <c r="O300" i="1"/>
  <c r="P300" i="1"/>
  <c r="L301" i="1"/>
  <c r="Q301" i="1" s="1"/>
  <c r="M301" i="1"/>
  <c r="N301" i="1"/>
  <c r="O301" i="1"/>
  <c r="P301" i="1"/>
  <c r="L302" i="1"/>
  <c r="Q302" i="1" s="1"/>
  <c r="M302" i="1"/>
  <c r="N302" i="1"/>
  <c r="O302" i="1"/>
  <c r="P302" i="1"/>
  <c r="L303" i="1"/>
  <c r="Q303" i="1" s="1"/>
  <c r="M303" i="1"/>
  <c r="N303" i="1"/>
  <c r="O303" i="1"/>
  <c r="P303" i="1"/>
  <c r="L304" i="1"/>
  <c r="Q304" i="1" s="1"/>
  <c r="M304" i="1"/>
  <c r="N304" i="1"/>
  <c r="O304" i="1"/>
  <c r="P304" i="1"/>
  <c r="L305" i="1"/>
  <c r="Q305" i="1" s="1"/>
  <c r="M305" i="1"/>
  <c r="N305" i="1"/>
  <c r="O305" i="1"/>
  <c r="P305" i="1"/>
  <c r="L306" i="1"/>
  <c r="Q306" i="1" s="1"/>
  <c r="M306" i="1"/>
  <c r="N306" i="1"/>
  <c r="O306" i="1"/>
  <c r="P306" i="1"/>
  <c r="L307" i="1"/>
  <c r="Q307" i="1" s="1"/>
  <c r="M307" i="1"/>
  <c r="N307" i="1"/>
  <c r="O307" i="1"/>
  <c r="P307" i="1"/>
  <c r="L308" i="1"/>
  <c r="Q308" i="1" s="1"/>
  <c r="M308" i="1"/>
  <c r="N308" i="1"/>
  <c r="O308" i="1"/>
  <c r="P308" i="1"/>
  <c r="L309" i="1"/>
  <c r="Q309" i="1" s="1"/>
  <c r="M309" i="1"/>
  <c r="N309" i="1"/>
  <c r="O309" i="1"/>
  <c r="P309" i="1"/>
  <c r="L310" i="1"/>
  <c r="Q310" i="1" s="1"/>
  <c r="M310" i="1"/>
  <c r="N310" i="1"/>
  <c r="O310" i="1"/>
  <c r="P310" i="1"/>
  <c r="L311" i="1"/>
  <c r="Q311" i="1" s="1"/>
  <c r="M311" i="1"/>
  <c r="N311" i="1"/>
  <c r="O311" i="1"/>
  <c r="P311" i="1"/>
  <c r="L312" i="1"/>
  <c r="Q312" i="1" s="1"/>
  <c r="M312" i="1"/>
  <c r="N312" i="1"/>
  <c r="O312" i="1"/>
  <c r="P312" i="1"/>
  <c r="L313" i="1"/>
  <c r="Q313" i="1" s="1"/>
  <c r="M313" i="1"/>
  <c r="N313" i="1"/>
  <c r="O313" i="1"/>
  <c r="P313" i="1"/>
  <c r="L314" i="1"/>
  <c r="Q314" i="1" s="1"/>
  <c r="M314" i="1"/>
  <c r="N314" i="1"/>
  <c r="O314" i="1"/>
  <c r="P314" i="1"/>
  <c r="L315" i="1"/>
  <c r="Q315" i="1" s="1"/>
  <c r="M315" i="1"/>
  <c r="N315" i="1"/>
  <c r="O315" i="1"/>
  <c r="P315" i="1"/>
  <c r="L316" i="1"/>
  <c r="Q316" i="1" s="1"/>
  <c r="M316" i="1"/>
  <c r="N316" i="1"/>
  <c r="O316" i="1"/>
  <c r="P316" i="1"/>
  <c r="L317" i="1"/>
  <c r="Q317" i="1" s="1"/>
  <c r="M317" i="1"/>
  <c r="N317" i="1"/>
  <c r="O317" i="1"/>
  <c r="P317" i="1"/>
  <c r="L318" i="1"/>
  <c r="Q318" i="1" s="1"/>
  <c r="M318" i="1"/>
  <c r="N318" i="1"/>
  <c r="O318" i="1"/>
  <c r="P318" i="1"/>
  <c r="L319" i="1"/>
  <c r="M319" i="1"/>
  <c r="N319" i="1"/>
  <c r="O319" i="1"/>
  <c r="P319" i="1"/>
  <c r="Q319" i="1"/>
  <c r="L320" i="1"/>
  <c r="Q320" i="1" s="1"/>
  <c r="M320" i="1"/>
  <c r="N320" i="1"/>
  <c r="O320" i="1"/>
  <c r="P320" i="1"/>
  <c r="L321" i="1"/>
  <c r="Q321" i="1" s="1"/>
  <c r="M321" i="1"/>
  <c r="N321" i="1"/>
  <c r="O321" i="1"/>
  <c r="P321" i="1"/>
  <c r="L322" i="1"/>
  <c r="Q322" i="1" s="1"/>
  <c r="M322" i="1"/>
  <c r="N322" i="1"/>
  <c r="O322" i="1"/>
  <c r="P322" i="1"/>
  <c r="L323" i="1"/>
  <c r="Q323" i="1" s="1"/>
  <c r="M323" i="1"/>
  <c r="N323" i="1"/>
  <c r="O323" i="1"/>
  <c r="P323" i="1"/>
  <c r="L324" i="1"/>
  <c r="Q324" i="1" s="1"/>
  <c r="M324" i="1"/>
  <c r="N324" i="1"/>
  <c r="O324" i="1"/>
  <c r="P324" i="1"/>
  <c r="L325" i="1"/>
  <c r="Q325" i="1" s="1"/>
  <c r="M325" i="1"/>
  <c r="N325" i="1"/>
  <c r="O325" i="1"/>
  <c r="P325" i="1"/>
  <c r="L326" i="1"/>
  <c r="Q326" i="1" s="1"/>
  <c r="M326" i="1"/>
  <c r="N326" i="1"/>
  <c r="O326" i="1"/>
  <c r="P326" i="1"/>
  <c r="L327" i="1"/>
  <c r="Q327" i="1" s="1"/>
  <c r="M327" i="1"/>
  <c r="N327" i="1"/>
  <c r="O327" i="1"/>
  <c r="P327" i="1"/>
  <c r="L328" i="1"/>
  <c r="Q328" i="1" s="1"/>
  <c r="M328" i="1"/>
  <c r="N328" i="1"/>
  <c r="O328" i="1"/>
  <c r="P328" i="1"/>
  <c r="L329" i="1"/>
  <c r="Q329" i="1" s="1"/>
  <c r="M329" i="1"/>
  <c r="N329" i="1"/>
  <c r="O329" i="1"/>
  <c r="P329" i="1"/>
  <c r="L330" i="1"/>
  <c r="Q330" i="1" s="1"/>
  <c r="M330" i="1"/>
  <c r="N330" i="1"/>
  <c r="O330" i="1"/>
  <c r="P330" i="1"/>
  <c r="L331" i="1"/>
  <c r="Q331" i="1" s="1"/>
  <c r="M331" i="1"/>
  <c r="N331" i="1"/>
  <c r="O331" i="1"/>
  <c r="P331" i="1"/>
  <c r="L332" i="1"/>
  <c r="Q332" i="1" s="1"/>
  <c r="M332" i="1"/>
  <c r="N332" i="1"/>
  <c r="O332" i="1"/>
  <c r="P332" i="1"/>
  <c r="L333" i="1"/>
  <c r="Q333" i="1" s="1"/>
  <c r="M333" i="1"/>
  <c r="N333" i="1"/>
  <c r="O333" i="1"/>
  <c r="P333" i="1"/>
  <c r="L334" i="1"/>
  <c r="Q334" i="1" s="1"/>
  <c r="M334" i="1"/>
  <c r="N334" i="1"/>
  <c r="O334" i="1"/>
  <c r="P334" i="1"/>
  <c r="L335" i="1"/>
  <c r="Q335" i="1" s="1"/>
  <c r="M335" i="1"/>
  <c r="N335" i="1"/>
  <c r="O335" i="1"/>
  <c r="P335" i="1"/>
  <c r="L336" i="1"/>
  <c r="Q336" i="1" s="1"/>
  <c r="M336" i="1"/>
  <c r="N336" i="1"/>
  <c r="O336" i="1"/>
  <c r="P336" i="1"/>
  <c r="L337" i="1"/>
  <c r="Q337" i="1" s="1"/>
  <c r="M337" i="1"/>
  <c r="N337" i="1"/>
  <c r="O337" i="1"/>
  <c r="P337" i="1"/>
  <c r="L338" i="1"/>
  <c r="Q338" i="1" s="1"/>
  <c r="M338" i="1"/>
  <c r="N338" i="1"/>
  <c r="O338" i="1"/>
  <c r="P338" i="1"/>
  <c r="L339" i="1"/>
  <c r="Q339" i="1" s="1"/>
  <c r="M339" i="1"/>
  <c r="N339" i="1"/>
  <c r="O339" i="1"/>
  <c r="P339" i="1"/>
  <c r="L340" i="1"/>
  <c r="Q340" i="1" s="1"/>
  <c r="M340" i="1"/>
  <c r="N340" i="1"/>
  <c r="O340" i="1"/>
  <c r="P340" i="1"/>
  <c r="L341" i="1"/>
  <c r="Q341" i="1" s="1"/>
  <c r="M341" i="1"/>
  <c r="N341" i="1"/>
  <c r="O341" i="1"/>
  <c r="P341" i="1"/>
  <c r="L342" i="1"/>
  <c r="Q342" i="1" s="1"/>
  <c r="M342" i="1"/>
  <c r="N342" i="1"/>
  <c r="O342" i="1"/>
  <c r="P342" i="1"/>
  <c r="L343" i="1"/>
  <c r="Q343" i="1" s="1"/>
  <c r="M343" i="1"/>
  <c r="N343" i="1"/>
  <c r="O343" i="1"/>
  <c r="P343" i="1"/>
  <c r="L344" i="1"/>
  <c r="Q344" i="1" s="1"/>
  <c r="M344" i="1"/>
  <c r="N344" i="1"/>
  <c r="O344" i="1"/>
  <c r="P344" i="1"/>
  <c r="L345" i="1"/>
  <c r="Q345" i="1" s="1"/>
  <c r="M345" i="1"/>
  <c r="N345" i="1"/>
  <c r="O345" i="1"/>
  <c r="P345" i="1"/>
  <c r="L346" i="1"/>
  <c r="Q346" i="1" s="1"/>
  <c r="M346" i="1"/>
  <c r="N346" i="1"/>
  <c r="O346" i="1"/>
  <c r="P346" i="1"/>
  <c r="L347" i="1"/>
  <c r="Q347" i="1" s="1"/>
  <c r="M347" i="1"/>
  <c r="N347" i="1"/>
  <c r="O347" i="1"/>
  <c r="P347" i="1"/>
  <c r="L348" i="1"/>
  <c r="Q348" i="1" s="1"/>
  <c r="M348" i="1"/>
  <c r="N348" i="1"/>
  <c r="O348" i="1"/>
  <c r="P348" i="1"/>
  <c r="L349" i="1"/>
  <c r="Q349" i="1" s="1"/>
  <c r="M349" i="1"/>
  <c r="N349" i="1"/>
  <c r="O349" i="1"/>
  <c r="P349" i="1"/>
  <c r="L350" i="1"/>
  <c r="Q350" i="1" s="1"/>
  <c r="M350" i="1"/>
  <c r="N350" i="1"/>
  <c r="O350" i="1"/>
  <c r="P350" i="1"/>
  <c r="L351" i="1"/>
  <c r="Q351" i="1" s="1"/>
  <c r="M351" i="1"/>
  <c r="N351" i="1"/>
  <c r="O351" i="1"/>
  <c r="P351" i="1"/>
  <c r="L352" i="1"/>
  <c r="Q352" i="1" s="1"/>
  <c r="M352" i="1"/>
  <c r="N352" i="1"/>
  <c r="O352" i="1"/>
  <c r="P352" i="1"/>
  <c r="L353" i="1"/>
  <c r="Q353" i="1" s="1"/>
  <c r="M353" i="1"/>
  <c r="N353" i="1"/>
  <c r="O353" i="1"/>
  <c r="P353" i="1"/>
  <c r="L354" i="1"/>
  <c r="Q354" i="1" s="1"/>
  <c r="M354" i="1"/>
  <c r="N354" i="1"/>
  <c r="O354" i="1"/>
  <c r="P354" i="1"/>
  <c r="L355" i="1"/>
  <c r="Q355" i="1" s="1"/>
  <c r="M355" i="1"/>
  <c r="N355" i="1"/>
  <c r="O355" i="1"/>
  <c r="P355" i="1"/>
  <c r="L356" i="1"/>
  <c r="Q356" i="1" s="1"/>
  <c r="M356" i="1"/>
  <c r="N356" i="1"/>
  <c r="O356" i="1"/>
  <c r="P356" i="1"/>
  <c r="L357" i="1"/>
  <c r="Q357" i="1" s="1"/>
  <c r="M357" i="1"/>
  <c r="N357" i="1"/>
  <c r="O357" i="1"/>
  <c r="P357" i="1"/>
  <c r="L358" i="1"/>
  <c r="Q358" i="1" s="1"/>
  <c r="M358" i="1"/>
  <c r="N358" i="1"/>
  <c r="O358" i="1"/>
  <c r="P358" i="1"/>
  <c r="L359" i="1"/>
  <c r="Q359" i="1" s="1"/>
  <c r="M359" i="1"/>
  <c r="N359" i="1"/>
  <c r="O359" i="1"/>
  <c r="P359" i="1"/>
  <c r="L360" i="1"/>
  <c r="Q360" i="1" s="1"/>
  <c r="M360" i="1"/>
  <c r="N360" i="1"/>
  <c r="O360" i="1"/>
  <c r="P360" i="1"/>
  <c r="L361" i="1"/>
  <c r="Q361" i="1" s="1"/>
  <c r="M361" i="1"/>
  <c r="N361" i="1"/>
  <c r="O361" i="1"/>
  <c r="P361" i="1"/>
  <c r="L362" i="1"/>
  <c r="M362" i="1"/>
  <c r="N362" i="1"/>
  <c r="O362" i="1"/>
  <c r="P362" i="1"/>
  <c r="Q362" i="1"/>
  <c r="L363" i="1"/>
  <c r="Q363" i="1" s="1"/>
  <c r="M363" i="1"/>
  <c r="N363" i="1"/>
  <c r="O363" i="1"/>
  <c r="P363" i="1"/>
  <c r="L364" i="1"/>
  <c r="Q364" i="1" s="1"/>
  <c r="M364" i="1"/>
  <c r="N364" i="1"/>
  <c r="O364" i="1"/>
  <c r="P364" i="1"/>
  <c r="L365" i="1"/>
  <c r="Q365" i="1" s="1"/>
  <c r="M365" i="1"/>
  <c r="N365" i="1"/>
  <c r="O365" i="1"/>
  <c r="P365" i="1"/>
  <c r="L366" i="1"/>
  <c r="Q366" i="1" s="1"/>
  <c r="M366" i="1"/>
  <c r="N366" i="1"/>
  <c r="O366" i="1"/>
  <c r="P366" i="1"/>
  <c r="L367" i="1"/>
  <c r="Q367" i="1" s="1"/>
  <c r="M367" i="1"/>
  <c r="N367" i="1"/>
  <c r="O367" i="1"/>
  <c r="P367" i="1"/>
  <c r="L368" i="1"/>
  <c r="Q368" i="1" s="1"/>
  <c r="M368" i="1"/>
  <c r="N368" i="1"/>
  <c r="O368" i="1"/>
  <c r="P368" i="1"/>
  <c r="L369" i="1"/>
  <c r="Q369" i="1" s="1"/>
  <c r="M369" i="1"/>
  <c r="N369" i="1"/>
  <c r="O369" i="1"/>
  <c r="P369" i="1"/>
  <c r="L370" i="1"/>
  <c r="Q370" i="1" s="1"/>
  <c r="M370" i="1"/>
  <c r="N370" i="1"/>
  <c r="O370" i="1"/>
  <c r="P370" i="1"/>
  <c r="L371" i="1"/>
  <c r="Q371" i="1" s="1"/>
  <c r="M371" i="1"/>
  <c r="N371" i="1"/>
  <c r="O371" i="1"/>
  <c r="P371" i="1"/>
  <c r="L372" i="1"/>
  <c r="Q372" i="1" s="1"/>
  <c r="M372" i="1"/>
  <c r="N372" i="1"/>
  <c r="O372" i="1"/>
  <c r="P372" i="1"/>
  <c r="L373" i="1"/>
  <c r="Q373" i="1" s="1"/>
  <c r="M373" i="1"/>
  <c r="N373" i="1"/>
  <c r="O373" i="1"/>
  <c r="P373" i="1"/>
  <c r="L374" i="1"/>
  <c r="Q374" i="1" s="1"/>
  <c r="M374" i="1"/>
  <c r="N374" i="1"/>
  <c r="O374" i="1"/>
  <c r="P374" i="1"/>
  <c r="L375" i="1"/>
  <c r="Q375" i="1" s="1"/>
  <c r="M375" i="1"/>
  <c r="N375" i="1"/>
  <c r="O375" i="1"/>
  <c r="P375" i="1"/>
  <c r="L376" i="1"/>
  <c r="Q376" i="1" s="1"/>
  <c r="M376" i="1"/>
  <c r="N376" i="1"/>
  <c r="O376" i="1"/>
  <c r="P376" i="1"/>
  <c r="L377" i="1"/>
  <c r="Q377" i="1" s="1"/>
  <c r="M377" i="1"/>
  <c r="N377" i="1"/>
  <c r="O377" i="1"/>
  <c r="P377" i="1"/>
  <c r="L378" i="1"/>
  <c r="Q378" i="1" s="1"/>
  <c r="M378" i="1"/>
  <c r="N378" i="1"/>
  <c r="O378" i="1"/>
  <c r="P378" i="1"/>
  <c r="L379" i="1"/>
  <c r="Q379" i="1" s="1"/>
  <c r="M379" i="1"/>
  <c r="N379" i="1"/>
  <c r="O379" i="1"/>
  <c r="P379" i="1"/>
  <c r="L380" i="1"/>
  <c r="Q380" i="1" s="1"/>
  <c r="M380" i="1"/>
  <c r="N380" i="1"/>
  <c r="O380" i="1"/>
  <c r="P380" i="1"/>
  <c r="L381" i="1"/>
  <c r="Q381" i="1" s="1"/>
  <c r="M381" i="1"/>
  <c r="N381" i="1"/>
  <c r="O381" i="1"/>
  <c r="P381" i="1"/>
  <c r="L382" i="1"/>
  <c r="Q382" i="1" s="1"/>
  <c r="M382" i="1"/>
  <c r="N382" i="1"/>
  <c r="O382" i="1"/>
  <c r="P382" i="1"/>
  <c r="L383" i="1"/>
  <c r="Q383" i="1" s="1"/>
  <c r="M383" i="1"/>
  <c r="N383" i="1"/>
  <c r="O383" i="1"/>
  <c r="P383" i="1"/>
  <c r="L384" i="1"/>
  <c r="Q384" i="1" s="1"/>
  <c r="M384" i="1"/>
  <c r="N384" i="1"/>
  <c r="O384" i="1"/>
  <c r="P384" i="1"/>
  <c r="L385" i="1"/>
  <c r="Q385" i="1" s="1"/>
  <c r="M385" i="1"/>
  <c r="N385" i="1"/>
  <c r="O385" i="1"/>
  <c r="P385" i="1"/>
  <c r="L386" i="1"/>
  <c r="Q386" i="1" s="1"/>
  <c r="M386" i="1"/>
  <c r="N386" i="1"/>
  <c r="O386" i="1"/>
  <c r="P386" i="1"/>
  <c r="L387" i="1"/>
  <c r="Q387" i="1" s="1"/>
  <c r="M387" i="1"/>
  <c r="N387" i="1"/>
  <c r="O387" i="1"/>
  <c r="P387" i="1"/>
  <c r="L388" i="1"/>
  <c r="Q388" i="1" s="1"/>
  <c r="M388" i="1"/>
  <c r="N388" i="1"/>
  <c r="O388" i="1"/>
  <c r="P388" i="1"/>
  <c r="L389" i="1"/>
  <c r="Q389" i="1" s="1"/>
  <c r="M389" i="1"/>
  <c r="N389" i="1"/>
  <c r="O389" i="1"/>
  <c r="P389" i="1"/>
  <c r="L390" i="1"/>
  <c r="Q390" i="1" s="1"/>
  <c r="M390" i="1"/>
  <c r="N390" i="1"/>
  <c r="O390" i="1"/>
  <c r="P390" i="1"/>
  <c r="L391" i="1"/>
  <c r="Q391" i="1" s="1"/>
  <c r="M391" i="1"/>
  <c r="N391" i="1"/>
  <c r="O391" i="1"/>
  <c r="P391" i="1"/>
  <c r="L392" i="1"/>
  <c r="Q392" i="1" s="1"/>
  <c r="M392" i="1"/>
  <c r="N392" i="1"/>
  <c r="O392" i="1"/>
  <c r="P392" i="1"/>
  <c r="L393" i="1"/>
  <c r="Q393" i="1" s="1"/>
  <c r="M393" i="1"/>
  <c r="N393" i="1"/>
  <c r="O393" i="1"/>
  <c r="P393" i="1"/>
  <c r="L394" i="1"/>
  <c r="Q394" i="1" s="1"/>
  <c r="M394" i="1"/>
  <c r="N394" i="1"/>
  <c r="O394" i="1"/>
  <c r="P394" i="1"/>
  <c r="L395" i="1"/>
  <c r="Q395" i="1" s="1"/>
  <c r="M395" i="1"/>
  <c r="N395" i="1"/>
  <c r="O395" i="1"/>
  <c r="P395" i="1"/>
  <c r="L396" i="1"/>
  <c r="Q396" i="1" s="1"/>
  <c r="M396" i="1"/>
  <c r="N396" i="1"/>
  <c r="O396" i="1"/>
  <c r="P396" i="1"/>
  <c r="L397" i="1"/>
  <c r="Q397" i="1" s="1"/>
  <c r="M397" i="1"/>
  <c r="N397" i="1"/>
  <c r="O397" i="1"/>
  <c r="P397" i="1"/>
  <c r="L398" i="1"/>
  <c r="Q398" i="1" s="1"/>
  <c r="M398" i="1"/>
  <c r="N398" i="1"/>
  <c r="O398" i="1"/>
  <c r="P398" i="1"/>
  <c r="L399" i="1"/>
  <c r="Q399" i="1" s="1"/>
  <c r="M399" i="1"/>
  <c r="N399" i="1"/>
  <c r="O399" i="1"/>
  <c r="P399" i="1"/>
  <c r="L400" i="1"/>
  <c r="Q400" i="1" s="1"/>
  <c r="M400" i="1"/>
  <c r="N400" i="1"/>
  <c r="O400" i="1"/>
  <c r="P400" i="1"/>
  <c r="L401" i="1"/>
  <c r="Q401" i="1" s="1"/>
  <c r="M401" i="1"/>
  <c r="N401" i="1"/>
  <c r="O401" i="1"/>
  <c r="P401" i="1"/>
  <c r="L402" i="1"/>
  <c r="Q402" i="1" s="1"/>
  <c r="M402" i="1"/>
  <c r="N402" i="1"/>
  <c r="O402" i="1"/>
  <c r="P402" i="1"/>
  <c r="L403" i="1"/>
  <c r="Q403" i="1" s="1"/>
  <c r="M403" i="1"/>
  <c r="N403" i="1"/>
  <c r="O403" i="1"/>
  <c r="P403" i="1"/>
  <c r="L404" i="1"/>
  <c r="Q404" i="1" s="1"/>
  <c r="M404" i="1"/>
  <c r="N404" i="1"/>
  <c r="O404" i="1"/>
  <c r="P404" i="1"/>
  <c r="L405" i="1"/>
  <c r="Q405" i="1" s="1"/>
  <c r="M405" i="1"/>
  <c r="N405" i="1"/>
  <c r="O405" i="1"/>
  <c r="P405" i="1"/>
  <c r="L406" i="1"/>
  <c r="Q406" i="1" s="1"/>
  <c r="M406" i="1"/>
  <c r="N406" i="1"/>
  <c r="O406" i="1"/>
  <c r="P406" i="1"/>
  <c r="L407" i="1"/>
  <c r="Q407" i="1" s="1"/>
  <c r="M407" i="1"/>
  <c r="N407" i="1"/>
  <c r="O407" i="1"/>
  <c r="P407" i="1"/>
  <c r="L408" i="1"/>
  <c r="Q408" i="1" s="1"/>
  <c r="M408" i="1"/>
  <c r="N408" i="1"/>
  <c r="O408" i="1"/>
  <c r="P408" i="1"/>
  <c r="L409" i="1"/>
  <c r="Q409" i="1" s="1"/>
  <c r="M409" i="1"/>
  <c r="N409" i="1"/>
  <c r="O409" i="1"/>
  <c r="P409" i="1"/>
  <c r="L410" i="1"/>
  <c r="Q410" i="1" s="1"/>
  <c r="M410" i="1"/>
  <c r="N410" i="1"/>
  <c r="O410" i="1"/>
  <c r="P410" i="1"/>
  <c r="L411" i="1"/>
  <c r="Q411" i="1" s="1"/>
  <c r="M411" i="1"/>
  <c r="N411" i="1"/>
  <c r="O411" i="1"/>
  <c r="P411" i="1"/>
  <c r="L412" i="1"/>
  <c r="Q412" i="1" s="1"/>
  <c r="M412" i="1"/>
  <c r="N412" i="1"/>
  <c r="O412" i="1"/>
  <c r="P412" i="1"/>
  <c r="L413" i="1"/>
  <c r="Q413" i="1" s="1"/>
  <c r="M413" i="1"/>
  <c r="N413" i="1"/>
  <c r="O413" i="1"/>
  <c r="P413" i="1"/>
  <c r="L414" i="1"/>
  <c r="Q414" i="1" s="1"/>
  <c r="M414" i="1"/>
  <c r="N414" i="1"/>
  <c r="O414" i="1"/>
  <c r="P414" i="1"/>
  <c r="L415" i="1"/>
  <c r="Q415" i="1" s="1"/>
  <c r="M415" i="1"/>
  <c r="N415" i="1"/>
  <c r="O415" i="1"/>
  <c r="P415" i="1"/>
  <c r="L416" i="1"/>
  <c r="Q416" i="1" s="1"/>
  <c r="M416" i="1"/>
  <c r="N416" i="1"/>
  <c r="O416" i="1"/>
  <c r="P416" i="1"/>
  <c r="L417" i="1"/>
  <c r="Q417" i="1" s="1"/>
  <c r="M417" i="1"/>
  <c r="N417" i="1"/>
  <c r="O417" i="1"/>
  <c r="P417" i="1"/>
  <c r="L418" i="1"/>
  <c r="Q418" i="1" s="1"/>
  <c r="M418" i="1"/>
  <c r="N418" i="1"/>
  <c r="O418" i="1"/>
  <c r="P418" i="1"/>
  <c r="L419" i="1"/>
  <c r="Q419" i="1" s="1"/>
  <c r="M419" i="1"/>
  <c r="N419" i="1"/>
  <c r="O419" i="1"/>
  <c r="P419" i="1"/>
  <c r="L420" i="1"/>
  <c r="Q420" i="1" s="1"/>
  <c r="M420" i="1"/>
  <c r="N420" i="1"/>
  <c r="O420" i="1"/>
  <c r="P420" i="1"/>
  <c r="L421" i="1"/>
  <c r="Q421" i="1" s="1"/>
  <c r="M421" i="1"/>
  <c r="N421" i="1"/>
  <c r="O421" i="1"/>
  <c r="P421" i="1"/>
  <c r="L422" i="1"/>
  <c r="Q422" i="1" s="1"/>
  <c r="M422" i="1"/>
  <c r="N422" i="1"/>
  <c r="O422" i="1"/>
  <c r="P422" i="1"/>
  <c r="L423" i="1"/>
  <c r="Q423" i="1" s="1"/>
  <c r="M423" i="1"/>
  <c r="N423" i="1"/>
  <c r="O423" i="1"/>
  <c r="P423" i="1"/>
  <c r="L424" i="1"/>
  <c r="Q424" i="1" s="1"/>
  <c r="M424" i="1"/>
  <c r="N424" i="1"/>
  <c r="O424" i="1"/>
  <c r="P424" i="1"/>
  <c r="L425" i="1"/>
  <c r="Q425" i="1" s="1"/>
  <c r="M425" i="1"/>
  <c r="N425" i="1"/>
  <c r="O425" i="1"/>
  <c r="P425" i="1"/>
  <c r="L426" i="1"/>
  <c r="Q426" i="1" s="1"/>
  <c r="M426" i="1"/>
  <c r="N426" i="1"/>
  <c r="O426" i="1"/>
  <c r="P426" i="1"/>
  <c r="L427" i="1"/>
  <c r="Q427" i="1" s="1"/>
  <c r="M427" i="1"/>
  <c r="N427" i="1"/>
  <c r="O427" i="1"/>
  <c r="P427" i="1"/>
  <c r="L428" i="1"/>
  <c r="Q428" i="1" s="1"/>
  <c r="M428" i="1"/>
  <c r="N428" i="1"/>
  <c r="O428" i="1"/>
  <c r="P428" i="1"/>
  <c r="L429" i="1"/>
  <c r="Q429" i="1" s="1"/>
  <c r="M429" i="1"/>
  <c r="N429" i="1"/>
  <c r="O429" i="1"/>
  <c r="P429" i="1"/>
  <c r="L430" i="1"/>
  <c r="Q430" i="1" s="1"/>
  <c r="M430" i="1"/>
  <c r="N430" i="1"/>
  <c r="O430" i="1"/>
  <c r="P430" i="1"/>
  <c r="L431" i="1"/>
  <c r="Q431" i="1" s="1"/>
  <c r="M431" i="1"/>
  <c r="N431" i="1"/>
  <c r="O431" i="1"/>
  <c r="P431" i="1"/>
  <c r="L432" i="1"/>
  <c r="Q432" i="1" s="1"/>
  <c r="M432" i="1"/>
  <c r="N432" i="1"/>
  <c r="O432" i="1"/>
  <c r="P432" i="1"/>
  <c r="L433" i="1"/>
  <c r="Q433" i="1" s="1"/>
  <c r="M433" i="1"/>
  <c r="N433" i="1"/>
  <c r="O433" i="1"/>
  <c r="P433" i="1"/>
  <c r="L434" i="1"/>
  <c r="Q434" i="1" s="1"/>
  <c r="M434" i="1"/>
  <c r="N434" i="1"/>
  <c r="O434" i="1"/>
  <c r="P434" i="1"/>
  <c r="L435" i="1"/>
  <c r="Q435" i="1" s="1"/>
  <c r="M435" i="1"/>
  <c r="N435" i="1"/>
  <c r="O435" i="1"/>
  <c r="P435" i="1"/>
  <c r="L436" i="1"/>
  <c r="Q436" i="1" s="1"/>
  <c r="M436" i="1"/>
  <c r="N436" i="1"/>
  <c r="O436" i="1"/>
  <c r="P436" i="1"/>
  <c r="L437" i="1"/>
  <c r="Q437" i="1" s="1"/>
  <c r="M437" i="1"/>
  <c r="N437" i="1"/>
  <c r="O437" i="1"/>
  <c r="P437" i="1"/>
  <c r="L438" i="1"/>
  <c r="Q438" i="1" s="1"/>
  <c r="M438" i="1"/>
  <c r="N438" i="1"/>
  <c r="O438" i="1"/>
  <c r="P438" i="1"/>
  <c r="L439" i="1"/>
  <c r="Q439" i="1" s="1"/>
  <c r="M439" i="1"/>
  <c r="N439" i="1"/>
  <c r="O439" i="1"/>
  <c r="P439" i="1"/>
  <c r="L440" i="1"/>
  <c r="Q440" i="1" s="1"/>
  <c r="M440" i="1"/>
  <c r="N440" i="1"/>
  <c r="O440" i="1"/>
  <c r="P440" i="1"/>
  <c r="L441" i="1"/>
  <c r="Q441" i="1" s="1"/>
  <c r="M441" i="1"/>
  <c r="N441" i="1"/>
  <c r="O441" i="1"/>
  <c r="P441" i="1"/>
  <c r="L442" i="1"/>
  <c r="Q442" i="1" s="1"/>
  <c r="M442" i="1"/>
  <c r="N442" i="1"/>
  <c r="O442" i="1"/>
  <c r="P442" i="1"/>
  <c r="L443" i="1"/>
  <c r="Q443" i="1" s="1"/>
  <c r="M443" i="1"/>
  <c r="N443" i="1"/>
  <c r="O443" i="1"/>
  <c r="P443" i="1"/>
  <c r="L444" i="1"/>
  <c r="Q444" i="1" s="1"/>
  <c r="M444" i="1"/>
  <c r="N444" i="1"/>
  <c r="O444" i="1"/>
  <c r="P444" i="1"/>
  <c r="L445" i="1"/>
  <c r="Q445" i="1" s="1"/>
  <c r="M445" i="1"/>
  <c r="N445" i="1"/>
  <c r="O445" i="1"/>
  <c r="P445" i="1"/>
  <c r="L446" i="1"/>
  <c r="Q446" i="1" s="1"/>
  <c r="M446" i="1"/>
  <c r="N446" i="1"/>
  <c r="O446" i="1"/>
  <c r="P446" i="1"/>
  <c r="L447" i="1"/>
  <c r="Q447" i="1" s="1"/>
  <c r="M447" i="1"/>
  <c r="N447" i="1"/>
  <c r="O447" i="1"/>
  <c r="P447" i="1"/>
  <c r="L448" i="1"/>
  <c r="Q448" i="1" s="1"/>
  <c r="M448" i="1"/>
  <c r="N448" i="1"/>
  <c r="O448" i="1"/>
  <c r="P448" i="1"/>
  <c r="L449" i="1"/>
  <c r="Q449" i="1" s="1"/>
  <c r="M449" i="1"/>
  <c r="N449" i="1"/>
  <c r="O449" i="1"/>
  <c r="P449" i="1"/>
  <c r="L450" i="1"/>
  <c r="Q450" i="1" s="1"/>
  <c r="M450" i="1"/>
  <c r="N450" i="1"/>
  <c r="O450" i="1"/>
  <c r="P450" i="1"/>
  <c r="L451" i="1"/>
  <c r="Q451" i="1" s="1"/>
  <c r="M451" i="1"/>
  <c r="N451" i="1"/>
  <c r="O451" i="1"/>
  <c r="P451" i="1"/>
  <c r="L452" i="1"/>
  <c r="Q452" i="1" s="1"/>
  <c r="M452" i="1"/>
  <c r="N452" i="1"/>
  <c r="O452" i="1"/>
  <c r="P452" i="1"/>
  <c r="L453" i="1"/>
  <c r="Q453" i="1" s="1"/>
  <c r="M453" i="1"/>
  <c r="N453" i="1"/>
  <c r="O453" i="1"/>
  <c r="P453" i="1"/>
  <c r="L454" i="1"/>
  <c r="Q454" i="1" s="1"/>
  <c r="M454" i="1"/>
  <c r="N454" i="1"/>
  <c r="O454" i="1"/>
  <c r="P454" i="1"/>
  <c r="L455" i="1"/>
  <c r="Q455" i="1" s="1"/>
  <c r="M455" i="1"/>
  <c r="N455" i="1"/>
  <c r="O455" i="1"/>
  <c r="P455" i="1"/>
  <c r="L456" i="1"/>
  <c r="Q456" i="1" s="1"/>
  <c r="M456" i="1"/>
  <c r="N456" i="1"/>
  <c r="O456" i="1"/>
  <c r="P456" i="1"/>
  <c r="L457" i="1"/>
  <c r="Q457" i="1" s="1"/>
  <c r="M457" i="1"/>
  <c r="N457" i="1"/>
  <c r="O457" i="1"/>
  <c r="P457" i="1"/>
  <c r="L458" i="1"/>
  <c r="Q458" i="1" s="1"/>
  <c r="M458" i="1"/>
  <c r="N458" i="1"/>
  <c r="O458" i="1"/>
  <c r="P458" i="1"/>
  <c r="L459" i="1"/>
  <c r="Q459" i="1" s="1"/>
  <c r="M459" i="1"/>
  <c r="N459" i="1"/>
  <c r="O459" i="1"/>
  <c r="P459" i="1"/>
  <c r="L460" i="1"/>
  <c r="Q460" i="1" s="1"/>
  <c r="M460" i="1"/>
  <c r="N460" i="1"/>
  <c r="O460" i="1"/>
  <c r="P460" i="1"/>
  <c r="L461" i="1"/>
  <c r="Q461" i="1" s="1"/>
  <c r="M461" i="1"/>
  <c r="N461" i="1"/>
  <c r="O461" i="1"/>
  <c r="P461" i="1"/>
  <c r="L462" i="1"/>
  <c r="Q462" i="1" s="1"/>
  <c r="M462" i="1"/>
  <c r="N462" i="1"/>
  <c r="O462" i="1"/>
  <c r="P462" i="1"/>
  <c r="L463" i="1"/>
  <c r="Q463" i="1" s="1"/>
  <c r="M463" i="1"/>
  <c r="N463" i="1"/>
  <c r="O463" i="1"/>
  <c r="P463" i="1"/>
  <c r="L464" i="1"/>
  <c r="Q464" i="1" s="1"/>
  <c r="M464" i="1"/>
  <c r="N464" i="1"/>
  <c r="O464" i="1"/>
  <c r="P464" i="1"/>
  <c r="L465" i="1"/>
  <c r="Q465" i="1" s="1"/>
  <c r="M465" i="1"/>
  <c r="N465" i="1"/>
  <c r="O465" i="1"/>
  <c r="P465" i="1"/>
  <c r="L466" i="1"/>
  <c r="Q466" i="1" s="1"/>
  <c r="M466" i="1"/>
  <c r="N466" i="1"/>
  <c r="O466" i="1"/>
  <c r="P466" i="1"/>
  <c r="L467" i="1"/>
  <c r="Q467" i="1" s="1"/>
  <c r="M467" i="1"/>
  <c r="N467" i="1"/>
  <c r="O467" i="1"/>
  <c r="P467" i="1"/>
  <c r="L468" i="1"/>
  <c r="Q468" i="1" s="1"/>
  <c r="M468" i="1"/>
  <c r="N468" i="1"/>
  <c r="O468" i="1"/>
  <c r="P468" i="1"/>
  <c r="L469" i="1"/>
  <c r="Q469" i="1" s="1"/>
  <c r="M469" i="1"/>
  <c r="N469" i="1"/>
  <c r="O469" i="1"/>
  <c r="P469" i="1"/>
  <c r="L470" i="1"/>
  <c r="Q470" i="1" s="1"/>
  <c r="M470" i="1"/>
  <c r="N470" i="1"/>
  <c r="O470" i="1"/>
  <c r="P470" i="1"/>
  <c r="L471" i="1"/>
  <c r="M471" i="1"/>
  <c r="N471" i="1"/>
  <c r="O471" i="1"/>
  <c r="P471" i="1"/>
  <c r="Q471" i="1"/>
  <c r="L472" i="1"/>
  <c r="Q472" i="1" s="1"/>
  <c r="M472" i="1"/>
  <c r="N472" i="1"/>
  <c r="O472" i="1"/>
  <c r="P472" i="1"/>
  <c r="L473" i="1"/>
  <c r="Q473" i="1" s="1"/>
  <c r="M473" i="1"/>
  <c r="N473" i="1"/>
  <c r="O473" i="1"/>
  <c r="P473" i="1"/>
  <c r="L474" i="1"/>
  <c r="Q474" i="1" s="1"/>
  <c r="M474" i="1"/>
  <c r="N474" i="1"/>
  <c r="O474" i="1"/>
  <c r="P474" i="1"/>
  <c r="L475" i="1"/>
  <c r="Q475" i="1" s="1"/>
  <c r="M475" i="1"/>
  <c r="N475" i="1"/>
  <c r="O475" i="1"/>
  <c r="P475" i="1"/>
  <c r="L476" i="1"/>
  <c r="Q476" i="1" s="1"/>
  <c r="M476" i="1"/>
  <c r="N476" i="1"/>
  <c r="O476" i="1"/>
  <c r="P476" i="1"/>
  <c r="L477" i="1"/>
  <c r="Q477" i="1" s="1"/>
  <c r="M477" i="1"/>
  <c r="N477" i="1"/>
  <c r="O477" i="1"/>
  <c r="P477" i="1"/>
  <c r="L478" i="1"/>
  <c r="Q478" i="1" s="1"/>
  <c r="M478" i="1"/>
  <c r="N478" i="1"/>
  <c r="O478" i="1"/>
  <c r="P478" i="1"/>
  <c r="L479" i="1"/>
  <c r="Q479" i="1" s="1"/>
  <c r="M479" i="1"/>
  <c r="N479" i="1"/>
  <c r="O479" i="1"/>
  <c r="P479" i="1"/>
  <c r="L480" i="1"/>
  <c r="Q480" i="1" s="1"/>
  <c r="M480" i="1"/>
  <c r="N480" i="1"/>
  <c r="O480" i="1"/>
  <c r="P480" i="1"/>
  <c r="L481" i="1"/>
  <c r="Q481" i="1" s="1"/>
  <c r="M481" i="1"/>
  <c r="N481" i="1"/>
  <c r="O481" i="1"/>
  <c r="P481" i="1"/>
  <c r="L482" i="1"/>
  <c r="M482" i="1"/>
  <c r="N482" i="1"/>
  <c r="O482" i="1"/>
  <c r="P482" i="1"/>
  <c r="Q482" i="1"/>
  <c r="L483" i="1"/>
  <c r="Q483" i="1" s="1"/>
  <c r="M483" i="1"/>
  <c r="N483" i="1"/>
  <c r="O483" i="1"/>
  <c r="P483" i="1"/>
  <c r="L484" i="1"/>
  <c r="Q484" i="1" s="1"/>
  <c r="M484" i="1"/>
  <c r="N484" i="1"/>
  <c r="O484" i="1"/>
  <c r="P484" i="1"/>
  <c r="L485" i="1"/>
  <c r="Q485" i="1" s="1"/>
  <c r="M485" i="1"/>
  <c r="N485" i="1"/>
  <c r="O485" i="1"/>
  <c r="P485" i="1"/>
  <c r="L486" i="1"/>
  <c r="Q486" i="1" s="1"/>
  <c r="M486" i="1"/>
  <c r="N486" i="1"/>
  <c r="O486" i="1"/>
  <c r="P486" i="1"/>
  <c r="L487" i="1"/>
  <c r="Q487" i="1" s="1"/>
  <c r="M487" i="1"/>
  <c r="N487" i="1"/>
  <c r="O487" i="1"/>
  <c r="P487" i="1"/>
  <c r="L488" i="1"/>
  <c r="Q488" i="1" s="1"/>
  <c r="M488" i="1"/>
  <c r="N488" i="1"/>
  <c r="O488" i="1"/>
  <c r="P488" i="1"/>
  <c r="L489" i="1"/>
  <c r="Q489" i="1" s="1"/>
  <c r="M489" i="1"/>
  <c r="N489" i="1"/>
  <c r="O489" i="1"/>
  <c r="P489" i="1"/>
  <c r="L490" i="1"/>
  <c r="Q490" i="1" s="1"/>
  <c r="M490" i="1"/>
  <c r="N490" i="1"/>
  <c r="O490" i="1"/>
  <c r="P490" i="1"/>
  <c r="L491" i="1"/>
  <c r="Q491" i="1" s="1"/>
  <c r="M491" i="1"/>
  <c r="N491" i="1"/>
  <c r="O491" i="1"/>
  <c r="P491" i="1"/>
  <c r="L492" i="1"/>
  <c r="Q492" i="1" s="1"/>
  <c r="M492" i="1"/>
  <c r="N492" i="1"/>
  <c r="O492" i="1"/>
  <c r="P492" i="1"/>
  <c r="L493" i="1"/>
  <c r="Q493" i="1" s="1"/>
  <c r="M493" i="1"/>
  <c r="N493" i="1"/>
  <c r="O493" i="1"/>
  <c r="P493" i="1"/>
  <c r="L494" i="1"/>
  <c r="Q494" i="1" s="1"/>
  <c r="M494" i="1"/>
  <c r="N494" i="1"/>
  <c r="O494" i="1"/>
  <c r="P494" i="1"/>
  <c r="L495" i="1"/>
  <c r="Q495" i="1" s="1"/>
  <c r="M495" i="1"/>
  <c r="N495" i="1"/>
  <c r="O495" i="1"/>
  <c r="P495" i="1"/>
  <c r="L496" i="1"/>
  <c r="Q496" i="1" s="1"/>
  <c r="M496" i="1"/>
  <c r="N496" i="1"/>
  <c r="O496" i="1"/>
  <c r="P496" i="1"/>
  <c r="L497" i="1"/>
  <c r="Q497" i="1" s="1"/>
  <c r="M497" i="1"/>
  <c r="N497" i="1"/>
  <c r="O497" i="1"/>
  <c r="P497" i="1"/>
  <c r="L498" i="1"/>
  <c r="Q498" i="1" s="1"/>
  <c r="M498" i="1"/>
  <c r="N498" i="1"/>
  <c r="O498" i="1"/>
  <c r="P498" i="1"/>
  <c r="L499" i="1"/>
  <c r="Q499" i="1" s="1"/>
  <c r="M499" i="1"/>
  <c r="N499" i="1"/>
  <c r="O499" i="1"/>
  <c r="P499" i="1"/>
  <c r="L500" i="1"/>
  <c r="Q500" i="1" s="1"/>
  <c r="M500" i="1"/>
  <c r="N500" i="1"/>
  <c r="O500" i="1"/>
  <c r="P500" i="1"/>
  <c r="L501" i="1"/>
  <c r="Q501" i="1" s="1"/>
  <c r="M501" i="1"/>
  <c r="N501" i="1"/>
  <c r="O501" i="1"/>
  <c r="P501" i="1"/>
  <c r="L502" i="1"/>
  <c r="Q502" i="1" s="1"/>
  <c r="M502" i="1"/>
  <c r="N502" i="1"/>
  <c r="O502" i="1"/>
  <c r="P502" i="1"/>
  <c r="L503" i="1"/>
  <c r="Q503" i="1" s="1"/>
  <c r="M503" i="1"/>
  <c r="N503" i="1"/>
  <c r="O503" i="1"/>
  <c r="P503" i="1"/>
  <c r="L504" i="1"/>
  <c r="Q504" i="1" s="1"/>
  <c r="M504" i="1"/>
  <c r="N504" i="1"/>
  <c r="O504" i="1"/>
  <c r="P504" i="1"/>
  <c r="L505" i="1"/>
  <c r="Q505" i="1" s="1"/>
  <c r="M505" i="1"/>
  <c r="N505" i="1"/>
  <c r="O505" i="1"/>
  <c r="P505" i="1"/>
  <c r="L506" i="1"/>
  <c r="Q506" i="1" s="1"/>
  <c r="M506" i="1"/>
  <c r="N506" i="1"/>
  <c r="O506" i="1"/>
  <c r="P506" i="1"/>
  <c r="L507" i="1"/>
  <c r="Q507" i="1" s="1"/>
  <c r="M507" i="1"/>
  <c r="N507" i="1"/>
  <c r="O507" i="1"/>
  <c r="P507" i="1"/>
  <c r="L508" i="1"/>
  <c r="Q508" i="1" s="1"/>
  <c r="M508" i="1"/>
  <c r="N508" i="1"/>
  <c r="O508" i="1"/>
  <c r="P508" i="1"/>
  <c r="L509" i="1"/>
  <c r="Q509" i="1" s="1"/>
  <c r="M509" i="1"/>
  <c r="N509" i="1"/>
  <c r="O509" i="1"/>
  <c r="P509" i="1"/>
  <c r="L510" i="1"/>
  <c r="Q510" i="1" s="1"/>
  <c r="M510" i="1"/>
  <c r="N510" i="1"/>
  <c r="O510" i="1"/>
  <c r="P510" i="1"/>
  <c r="L511" i="1"/>
  <c r="Q511" i="1" s="1"/>
  <c r="M511" i="1"/>
  <c r="N511" i="1"/>
  <c r="O511" i="1"/>
  <c r="P511" i="1"/>
  <c r="L512" i="1"/>
  <c r="Q512" i="1" s="1"/>
  <c r="M512" i="1"/>
  <c r="N512" i="1"/>
  <c r="O512" i="1"/>
  <c r="P512" i="1"/>
  <c r="L513" i="1"/>
  <c r="Q513" i="1" s="1"/>
  <c r="M513" i="1"/>
  <c r="N513" i="1"/>
  <c r="O513" i="1"/>
  <c r="P513" i="1"/>
  <c r="L514" i="1"/>
  <c r="Q514" i="1" s="1"/>
  <c r="M514" i="1"/>
  <c r="N514" i="1"/>
  <c r="O514" i="1"/>
  <c r="P514" i="1"/>
  <c r="L515" i="1"/>
  <c r="Q515" i="1" s="1"/>
  <c r="M515" i="1"/>
  <c r="N515" i="1"/>
  <c r="O515" i="1"/>
  <c r="P515" i="1"/>
  <c r="L516" i="1"/>
  <c r="Q516" i="1" s="1"/>
  <c r="M516" i="1"/>
  <c r="N516" i="1"/>
  <c r="O516" i="1"/>
  <c r="P516" i="1"/>
  <c r="L517" i="1"/>
  <c r="Q517" i="1" s="1"/>
  <c r="M517" i="1"/>
  <c r="N517" i="1"/>
  <c r="O517" i="1"/>
  <c r="P517" i="1"/>
  <c r="L518" i="1"/>
  <c r="Q518" i="1" s="1"/>
  <c r="M518" i="1"/>
  <c r="N518" i="1"/>
  <c r="O518" i="1"/>
  <c r="P518" i="1"/>
  <c r="L519" i="1"/>
  <c r="Q519" i="1" s="1"/>
  <c r="M519" i="1"/>
  <c r="N519" i="1"/>
  <c r="O519" i="1"/>
  <c r="P519" i="1"/>
  <c r="L520" i="1"/>
  <c r="Q520" i="1" s="1"/>
  <c r="M520" i="1"/>
  <c r="N520" i="1"/>
  <c r="O520" i="1"/>
  <c r="P520" i="1"/>
  <c r="L521" i="1"/>
  <c r="Q521" i="1" s="1"/>
  <c r="M521" i="1"/>
  <c r="N521" i="1"/>
  <c r="O521" i="1"/>
  <c r="P521" i="1"/>
  <c r="L522" i="1"/>
  <c r="Q522" i="1" s="1"/>
  <c r="M522" i="1"/>
  <c r="N522" i="1"/>
  <c r="O522" i="1"/>
  <c r="P522" i="1"/>
  <c r="L523" i="1"/>
  <c r="Q523" i="1" s="1"/>
  <c r="M523" i="1"/>
  <c r="N523" i="1"/>
  <c r="O523" i="1"/>
  <c r="P523" i="1"/>
  <c r="L524" i="1"/>
  <c r="Q524" i="1" s="1"/>
  <c r="M524" i="1"/>
  <c r="N524" i="1"/>
  <c r="O524" i="1"/>
  <c r="P524" i="1"/>
  <c r="L525" i="1"/>
  <c r="Q525" i="1" s="1"/>
  <c r="M525" i="1"/>
  <c r="N525" i="1"/>
  <c r="O525" i="1"/>
  <c r="P525" i="1"/>
  <c r="L526" i="1"/>
  <c r="Q526" i="1" s="1"/>
  <c r="M526" i="1"/>
  <c r="N526" i="1"/>
  <c r="O526" i="1"/>
  <c r="P526" i="1"/>
  <c r="L527" i="1"/>
  <c r="Q527" i="1" s="1"/>
  <c r="M527" i="1"/>
  <c r="N527" i="1"/>
  <c r="O527" i="1"/>
  <c r="P527" i="1"/>
  <c r="L528" i="1"/>
  <c r="Q528" i="1" s="1"/>
  <c r="M528" i="1"/>
  <c r="N528" i="1"/>
  <c r="O528" i="1"/>
  <c r="P528" i="1"/>
  <c r="L529" i="1"/>
  <c r="Q529" i="1" s="1"/>
  <c r="M529" i="1"/>
  <c r="N529" i="1"/>
  <c r="O529" i="1"/>
  <c r="P529" i="1"/>
  <c r="L530" i="1"/>
  <c r="Q530" i="1" s="1"/>
  <c r="M530" i="1"/>
  <c r="N530" i="1"/>
  <c r="O530" i="1"/>
  <c r="P530" i="1"/>
  <c r="L531" i="1"/>
  <c r="Q531" i="1" s="1"/>
  <c r="M531" i="1"/>
  <c r="N531" i="1"/>
  <c r="O531" i="1"/>
  <c r="P531" i="1"/>
  <c r="L532" i="1"/>
  <c r="Q532" i="1" s="1"/>
  <c r="M532" i="1"/>
  <c r="N532" i="1"/>
  <c r="O532" i="1"/>
  <c r="P532" i="1"/>
  <c r="L533" i="1"/>
  <c r="Q533" i="1" s="1"/>
  <c r="M533" i="1"/>
  <c r="N533" i="1"/>
  <c r="O533" i="1"/>
  <c r="P533" i="1"/>
  <c r="L534" i="1"/>
  <c r="Q534" i="1" s="1"/>
  <c r="M534" i="1"/>
  <c r="N534" i="1"/>
  <c r="O534" i="1"/>
  <c r="P534" i="1"/>
  <c r="L535" i="1"/>
  <c r="Q535" i="1" s="1"/>
  <c r="M535" i="1"/>
  <c r="N535" i="1"/>
  <c r="O535" i="1"/>
  <c r="P535" i="1"/>
  <c r="L536" i="1"/>
  <c r="Q536" i="1" s="1"/>
  <c r="M536" i="1"/>
  <c r="N536" i="1"/>
  <c r="O536" i="1"/>
  <c r="P536" i="1"/>
  <c r="L537" i="1"/>
  <c r="Q537" i="1" s="1"/>
  <c r="M537" i="1"/>
  <c r="N537" i="1"/>
  <c r="O537" i="1"/>
  <c r="P537" i="1"/>
  <c r="L538" i="1"/>
  <c r="Q538" i="1" s="1"/>
  <c r="M538" i="1"/>
  <c r="N538" i="1"/>
  <c r="O538" i="1"/>
  <c r="P538" i="1"/>
  <c r="L539" i="1"/>
  <c r="Q539" i="1" s="1"/>
  <c r="M539" i="1"/>
  <c r="N539" i="1"/>
  <c r="O539" i="1"/>
  <c r="P539" i="1"/>
  <c r="L540" i="1"/>
  <c r="Q540" i="1" s="1"/>
  <c r="M540" i="1"/>
  <c r="N540" i="1"/>
  <c r="O540" i="1"/>
  <c r="P540" i="1"/>
  <c r="L541" i="1"/>
  <c r="Q541" i="1" s="1"/>
  <c r="M541" i="1"/>
  <c r="N541" i="1"/>
  <c r="O541" i="1"/>
  <c r="P541" i="1"/>
  <c r="L542" i="1"/>
  <c r="Q542" i="1" s="1"/>
  <c r="M542" i="1"/>
  <c r="N542" i="1"/>
  <c r="O542" i="1"/>
  <c r="P542" i="1"/>
  <c r="L543" i="1"/>
  <c r="Q543" i="1" s="1"/>
  <c r="M543" i="1"/>
  <c r="N543" i="1"/>
  <c r="O543" i="1"/>
  <c r="P543" i="1"/>
  <c r="L544" i="1"/>
  <c r="Q544" i="1" s="1"/>
  <c r="M544" i="1"/>
  <c r="N544" i="1"/>
  <c r="O544" i="1"/>
  <c r="P544" i="1"/>
  <c r="L545" i="1"/>
  <c r="Q545" i="1" s="1"/>
  <c r="M545" i="1"/>
  <c r="N545" i="1"/>
  <c r="O545" i="1"/>
  <c r="P545" i="1"/>
  <c r="L546" i="1"/>
  <c r="Q546" i="1" s="1"/>
  <c r="M546" i="1"/>
  <c r="N546" i="1"/>
  <c r="O546" i="1"/>
  <c r="P546" i="1"/>
  <c r="L547" i="1"/>
  <c r="Q547" i="1" s="1"/>
  <c r="M547" i="1"/>
  <c r="N547" i="1"/>
  <c r="O547" i="1"/>
  <c r="P547" i="1"/>
  <c r="L548" i="1"/>
  <c r="Q548" i="1" s="1"/>
  <c r="M548" i="1"/>
  <c r="N548" i="1"/>
  <c r="O548" i="1"/>
  <c r="P548" i="1"/>
  <c r="L549" i="1"/>
  <c r="Q549" i="1" s="1"/>
  <c r="M549" i="1"/>
  <c r="N549" i="1"/>
  <c r="O549" i="1"/>
  <c r="P549" i="1"/>
  <c r="L550" i="1"/>
  <c r="Q550" i="1" s="1"/>
  <c r="M550" i="1"/>
  <c r="N550" i="1"/>
  <c r="O550" i="1"/>
  <c r="P550" i="1"/>
  <c r="L551" i="1"/>
  <c r="Q551" i="1" s="1"/>
  <c r="M551" i="1"/>
  <c r="N551" i="1"/>
  <c r="O551" i="1"/>
  <c r="P551" i="1"/>
  <c r="L552" i="1"/>
  <c r="Q552" i="1" s="1"/>
  <c r="M552" i="1"/>
  <c r="N552" i="1"/>
  <c r="O552" i="1"/>
  <c r="P552" i="1"/>
  <c r="L553" i="1"/>
  <c r="Q553" i="1" s="1"/>
  <c r="M553" i="1"/>
  <c r="N553" i="1"/>
  <c r="O553" i="1"/>
  <c r="P553" i="1"/>
  <c r="L554" i="1"/>
  <c r="Q554" i="1" s="1"/>
  <c r="M554" i="1"/>
  <c r="N554" i="1"/>
  <c r="O554" i="1"/>
  <c r="P554" i="1"/>
  <c r="L555" i="1"/>
  <c r="Q555" i="1" s="1"/>
  <c r="M555" i="1"/>
  <c r="N555" i="1"/>
  <c r="O555" i="1"/>
  <c r="P555" i="1"/>
  <c r="L556" i="1"/>
  <c r="Q556" i="1" s="1"/>
  <c r="M556" i="1"/>
  <c r="N556" i="1"/>
  <c r="O556" i="1"/>
  <c r="P556" i="1"/>
  <c r="L557" i="1"/>
  <c r="Q557" i="1" s="1"/>
  <c r="M557" i="1"/>
  <c r="N557" i="1"/>
  <c r="O557" i="1"/>
  <c r="P557" i="1"/>
  <c r="L558" i="1"/>
  <c r="Q558" i="1" s="1"/>
  <c r="M558" i="1"/>
  <c r="N558" i="1"/>
  <c r="O558" i="1"/>
  <c r="P558" i="1"/>
  <c r="L559" i="1"/>
  <c r="Q559" i="1" s="1"/>
  <c r="M559" i="1"/>
  <c r="N559" i="1"/>
  <c r="O559" i="1"/>
  <c r="P559" i="1"/>
  <c r="L560" i="1"/>
  <c r="Q560" i="1" s="1"/>
  <c r="M560" i="1"/>
  <c r="N560" i="1"/>
  <c r="O560" i="1"/>
  <c r="P560" i="1"/>
  <c r="L561" i="1"/>
  <c r="Q561" i="1" s="1"/>
  <c r="M561" i="1"/>
  <c r="N561" i="1"/>
  <c r="O561" i="1"/>
  <c r="P561" i="1"/>
  <c r="L562" i="1"/>
  <c r="Q562" i="1" s="1"/>
  <c r="M562" i="1"/>
  <c r="N562" i="1"/>
  <c r="O562" i="1"/>
  <c r="P562" i="1"/>
  <c r="L563" i="1"/>
  <c r="Q563" i="1" s="1"/>
  <c r="M563" i="1"/>
  <c r="N563" i="1"/>
  <c r="O563" i="1"/>
  <c r="P563" i="1"/>
  <c r="L564" i="1"/>
  <c r="Q564" i="1" s="1"/>
  <c r="M564" i="1"/>
  <c r="N564" i="1"/>
  <c r="O564" i="1"/>
  <c r="P564" i="1"/>
  <c r="L565" i="1"/>
  <c r="Q565" i="1" s="1"/>
  <c r="M565" i="1"/>
  <c r="N565" i="1"/>
  <c r="O565" i="1"/>
  <c r="P565" i="1"/>
  <c r="L566" i="1"/>
  <c r="Q566" i="1" s="1"/>
  <c r="M566" i="1"/>
  <c r="N566" i="1"/>
  <c r="O566" i="1"/>
  <c r="P566" i="1"/>
  <c r="L567" i="1"/>
  <c r="Q567" i="1" s="1"/>
  <c r="M567" i="1"/>
  <c r="N567" i="1"/>
  <c r="O567" i="1"/>
  <c r="P567" i="1"/>
  <c r="L568" i="1"/>
  <c r="Q568" i="1" s="1"/>
  <c r="M568" i="1"/>
  <c r="N568" i="1"/>
  <c r="O568" i="1"/>
  <c r="P568" i="1"/>
  <c r="L569" i="1"/>
  <c r="Q569" i="1" s="1"/>
  <c r="M569" i="1"/>
  <c r="N569" i="1"/>
  <c r="O569" i="1"/>
  <c r="P569" i="1"/>
  <c r="L570" i="1"/>
  <c r="Q570" i="1" s="1"/>
  <c r="M570" i="1"/>
  <c r="N570" i="1"/>
  <c r="O570" i="1"/>
  <c r="P570" i="1"/>
  <c r="L571" i="1"/>
  <c r="Q571" i="1" s="1"/>
  <c r="M571" i="1"/>
  <c r="N571" i="1"/>
  <c r="O571" i="1"/>
  <c r="P571" i="1"/>
  <c r="L572" i="1"/>
  <c r="Q572" i="1" s="1"/>
  <c r="M572" i="1"/>
  <c r="N572" i="1"/>
  <c r="O572" i="1"/>
  <c r="P572" i="1"/>
  <c r="L573" i="1"/>
  <c r="Q573" i="1" s="1"/>
  <c r="M573" i="1"/>
  <c r="N573" i="1"/>
  <c r="O573" i="1"/>
  <c r="P573" i="1"/>
  <c r="L574" i="1"/>
  <c r="Q574" i="1" s="1"/>
  <c r="M574" i="1"/>
  <c r="N574" i="1"/>
  <c r="O574" i="1"/>
  <c r="P574" i="1"/>
  <c r="L575" i="1"/>
  <c r="Q575" i="1" s="1"/>
  <c r="M575" i="1"/>
  <c r="N575" i="1"/>
  <c r="O575" i="1"/>
  <c r="P575" i="1"/>
  <c r="L576" i="1"/>
  <c r="Q576" i="1" s="1"/>
  <c r="M576" i="1"/>
  <c r="N576" i="1"/>
  <c r="O576" i="1"/>
  <c r="P576" i="1"/>
  <c r="L577" i="1"/>
  <c r="Q577" i="1" s="1"/>
  <c r="M577" i="1"/>
  <c r="N577" i="1"/>
  <c r="O577" i="1"/>
  <c r="P577" i="1"/>
  <c r="L578" i="1"/>
  <c r="Q578" i="1" s="1"/>
  <c r="M578" i="1"/>
  <c r="N578" i="1"/>
  <c r="O578" i="1"/>
  <c r="P578" i="1"/>
  <c r="L579" i="1"/>
  <c r="Q579" i="1" s="1"/>
  <c r="M579" i="1"/>
  <c r="N579" i="1"/>
  <c r="O579" i="1"/>
  <c r="P579" i="1"/>
  <c r="L580" i="1"/>
  <c r="Q580" i="1" s="1"/>
  <c r="M580" i="1"/>
  <c r="N580" i="1"/>
  <c r="O580" i="1"/>
  <c r="P580" i="1"/>
  <c r="L581" i="1"/>
  <c r="Q581" i="1" s="1"/>
  <c r="M581" i="1"/>
  <c r="N581" i="1"/>
  <c r="O581" i="1"/>
  <c r="P581" i="1"/>
  <c r="L582" i="1"/>
  <c r="Q582" i="1" s="1"/>
  <c r="M582" i="1"/>
  <c r="N582" i="1"/>
  <c r="O582" i="1"/>
  <c r="P582" i="1"/>
  <c r="L583" i="1"/>
  <c r="Q583" i="1" s="1"/>
  <c r="M583" i="1"/>
  <c r="N583" i="1"/>
  <c r="O583" i="1"/>
  <c r="P583" i="1"/>
  <c r="L584" i="1"/>
  <c r="Q584" i="1" s="1"/>
  <c r="M584" i="1"/>
  <c r="N584" i="1"/>
  <c r="O584" i="1"/>
  <c r="P584" i="1"/>
  <c r="L585" i="1"/>
  <c r="Q585" i="1" s="1"/>
  <c r="M585" i="1"/>
  <c r="N585" i="1"/>
  <c r="O585" i="1"/>
  <c r="P585" i="1"/>
  <c r="L586" i="1"/>
  <c r="Q586" i="1" s="1"/>
  <c r="M586" i="1"/>
  <c r="N586" i="1"/>
  <c r="O586" i="1"/>
  <c r="P586" i="1"/>
  <c r="L587" i="1"/>
  <c r="M587" i="1"/>
  <c r="N587" i="1"/>
  <c r="O587" i="1"/>
  <c r="P587" i="1"/>
  <c r="Q587" i="1"/>
  <c r="L588" i="1"/>
  <c r="Q588" i="1" s="1"/>
  <c r="M588" i="1"/>
  <c r="N588" i="1"/>
  <c r="O588" i="1"/>
  <c r="P588" i="1"/>
  <c r="L589" i="1"/>
  <c r="Q589" i="1" s="1"/>
  <c r="M589" i="1"/>
  <c r="N589" i="1"/>
  <c r="O589" i="1"/>
  <c r="P589" i="1"/>
  <c r="L590" i="1"/>
  <c r="Q590" i="1" s="1"/>
  <c r="M590" i="1"/>
  <c r="N590" i="1"/>
  <c r="O590" i="1"/>
  <c r="P590" i="1"/>
  <c r="L591" i="1"/>
  <c r="Q591" i="1" s="1"/>
  <c r="M591" i="1"/>
  <c r="N591" i="1"/>
  <c r="O591" i="1"/>
  <c r="P591" i="1"/>
  <c r="L592" i="1"/>
  <c r="Q592" i="1" s="1"/>
  <c r="M592" i="1"/>
  <c r="N592" i="1"/>
  <c r="O592" i="1"/>
  <c r="P592" i="1"/>
  <c r="L593" i="1"/>
  <c r="Q593" i="1" s="1"/>
  <c r="M593" i="1"/>
  <c r="N593" i="1"/>
  <c r="O593" i="1"/>
  <c r="P593" i="1"/>
  <c r="L594" i="1"/>
  <c r="Q594" i="1" s="1"/>
  <c r="M594" i="1"/>
  <c r="N594" i="1"/>
  <c r="O594" i="1"/>
  <c r="P594" i="1"/>
  <c r="L595" i="1"/>
  <c r="Q595" i="1" s="1"/>
  <c r="M595" i="1"/>
  <c r="N595" i="1"/>
  <c r="O595" i="1"/>
  <c r="P595" i="1"/>
  <c r="L596" i="1"/>
  <c r="Q596" i="1" s="1"/>
  <c r="M596" i="1"/>
  <c r="N596" i="1"/>
  <c r="O596" i="1"/>
  <c r="P596" i="1"/>
  <c r="L597" i="1"/>
  <c r="Q597" i="1" s="1"/>
  <c r="M597" i="1"/>
  <c r="N597" i="1"/>
  <c r="O597" i="1"/>
  <c r="P597" i="1"/>
  <c r="L598" i="1"/>
  <c r="Q598" i="1" s="1"/>
  <c r="M598" i="1"/>
  <c r="N598" i="1"/>
  <c r="O598" i="1"/>
  <c r="P598" i="1"/>
  <c r="L599" i="1"/>
  <c r="Q599" i="1" s="1"/>
  <c r="M599" i="1"/>
  <c r="N599" i="1"/>
  <c r="O599" i="1"/>
  <c r="P599" i="1"/>
  <c r="L600" i="1"/>
  <c r="Q600" i="1" s="1"/>
  <c r="M600" i="1"/>
  <c r="N600" i="1"/>
  <c r="O600" i="1"/>
  <c r="P600" i="1"/>
  <c r="L601" i="1"/>
  <c r="Q601" i="1" s="1"/>
  <c r="M601" i="1"/>
  <c r="N601" i="1"/>
  <c r="O601" i="1"/>
  <c r="P601" i="1"/>
  <c r="L602" i="1"/>
  <c r="Q602" i="1" s="1"/>
  <c r="M602" i="1"/>
  <c r="N602" i="1"/>
  <c r="O602" i="1"/>
  <c r="P602" i="1"/>
  <c r="L603" i="1"/>
  <c r="Q603" i="1" s="1"/>
  <c r="M603" i="1"/>
  <c r="N603" i="1"/>
  <c r="O603" i="1"/>
  <c r="P603" i="1"/>
  <c r="L604" i="1"/>
  <c r="Q604" i="1" s="1"/>
  <c r="M604" i="1"/>
  <c r="N604" i="1"/>
  <c r="O604" i="1"/>
  <c r="P604" i="1"/>
  <c r="L605" i="1"/>
  <c r="Q605" i="1" s="1"/>
  <c r="M605" i="1"/>
  <c r="N605" i="1"/>
  <c r="O605" i="1"/>
  <c r="P605" i="1"/>
  <c r="L606" i="1"/>
  <c r="Q606" i="1" s="1"/>
  <c r="M606" i="1"/>
  <c r="N606" i="1"/>
  <c r="O606" i="1"/>
  <c r="P606" i="1"/>
  <c r="L607" i="1"/>
  <c r="Q607" i="1" s="1"/>
  <c r="M607" i="1"/>
  <c r="N607" i="1"/>
  <c r="O607" i="1"/>
  <c r="P607" i="1"/>
  <c r="L608" i="1"/>
  <c r="Q608" i="1" s="1"/>
  <c r="M608" i="1"/>
  <c r="N608" i="1"/>
  <c r="O608" i="1"/>
  <c r="P608" i="1"/>
  <c r="L609" i="1"/>
  <c r="Q609" i="1" s="1"/>
  <c r="M609" i="1"/>
  <c r="N609" i="1"/>
  <c r="O609" i="1"/>
  <c r="P609" i="1"/>
  <c r="L610" i="1"/>
  <c r="Q610" i="1" s="1"/>
  <c r="M610" i="1"/>
  <c r="N610" i="1"/>
  <c r="O610" i="1"/>
  <c r="P610" i="1"/>
  <c r="L611" i="1"/>
  <c r="Q611" i="1" s="1"/>
  <c r="M611" i="1"/>
  <c r="N611" i="1"/>
  <c r="O611" i="1"/>
  <c r="P611" i="1"/>
  <c r="L612" i="1"/>
  <c r="Q612" i="1" s="1"/>
  <c r="M612" i="1"/>
  <c r="N612" i="1"/>
  <c r="O612" i="1"/>
  <c r="P612" i="1"/>
  <c r="L613" i="1"/>
  <c r="Q613" i="1" s="1"/>
  <c r="M613" i="1"/>
  <c r="N613" i="1"/>
  <c r="O613" i="1"/>
  <c r="P613" i="1"/>
  <c r="L614" i="1"/>
  <c r="Q614" i="1" s="1"/>
  <c r="M614" i="1"/>
  <c r="N614" i="1"/>
  <c r="O614" i="1"/>
  <c r="P614" i="1"/>
  <c r="L615" i="1"/>
  <c r="Q615" i="1" s="1"/>
  <c r="M615" i="1"/>
  <c r="N615" i="1"/>
  <c r="O615" i="1"/>
  <c r="P615" i="1"/>
  <c r="L616" i="1"/>
  <c r="Q616" i="1" s="1"/>
  <c r="M616" i="1"/>
  <c r="N616" i="1"/>
  <c r="O616" i="1"/>
  <c r="P616" i="1"/>
  <c r="L617" i="1"/>
  <c r="Q617" i="1" s="1"/>
  <c r="M617" i="1"/>
  <c r="N617" i="1"/>
  <c r="O617" i="1"/>
  <c r="P617" i="1"/>
  <c r="L618" i="1"/>
  <c r="Q618" i="1" s="1"/>
  <c r="M618" i="1"/>
  <c r="N618" i="1"/>
  <c r="O618" i="1"/>
  <c r="P618" i="1"/>
  <c r="L619" i="1"/>
  <c r="Q619" i="1" s="1"/>
  <c r="M619" i="1"/>
  <c r="N619" i="1"/>
  <c r="O619" i="1"/>
  <c r="P619" i="1"/>
  <c r="L620" i="1"/>
  <c r="Q620" i="1" s="1"/>
  <c r="M620" i="1"/>
  <c r="N620" i="1"/>
  <c r="O620" i="1"/>
  <c r="P620" i="1"/>
  <c r="L621" i="1"/>
  <c r="Q621" i="1" s="1"/>
  <c r="M621" i="1"/>
  <c r="N621" i="1"/>
  <c r="O621" i="1"/>
  <c r="P621" i="1"/>
  <c r="L622" i="1"/>
  <c r="Q622" i="1" s="1"/>
  <c r="M622" i="1"/>
  <c r="N622" i="1"/>
  <c r="O622" i="1"/>
  <c r="P622" i="1"/>
  <c r="L623" i="1"/>
  <c r="Q623" i="1" s="1"/>
  <c r="M623" i="1"/>
  <c r="N623" i="1"/>
  <c r="O623" i="1"/>
  <c r="P623" i="1"/>
  <c r="L624" i="1"/>
  <c r="Q624" i="1" s="1"/>
  <c r="M624" i="1"/>
  <c r="N624" i="1"/>
  <c r="O624" i="1"/>
  <c r="P624" i="1"/>
  <c r="L625" i="1"/>
  <c r="Q625" i="1" s="1"/>
  <c r="M625" i="1"/>
  <c r="N625" i="1"/>
  <c r="O625" i="1"/>
  <c r="P625" i="1"/>
  <c r="L626" i="1"/>
  <c r="Q626" i="1" s="1"/>
  <c r="M626" i="1"/>
  <c r="N626" i="1"/>
  <c r="O626" i="1"/>
  <c r="P626" i="1"/>
  <c r="L627" i="1"/>
  <c r="Q627" i="1" s="1"/>
  <c r="M627" i="1"/>
  <c r="N627" i="1"/>
  <c r="O627" i="1"/>
  <c r="P627" i="1"/>
  <c r="L628" i="1"/>
  <c r="Q628" i="1" s="1"/>
  <c r="M628" i="1"/>
  <c r="N628" i="1"/>
  <c r="O628" i="1"/>
  <c r="P628" i="1"/>
  <c r="L629" i="1"/>
  <c r="Q629" i="1" s="1"/>
  <c r="M629" i="1"/>
  <c r="N629" i="1"/>
  <c r="O629" i="1"/>
  <c r="P629" i="1"/>
  <c r="L630" i="1"/>
  <c r="Q630" i="1" s="1"/>
  <c r="M630" i="1"/>
  <c r="N630" i="1"/>
  <c r="O630" i="1"/>
  <c r="P630" i="1"/>
  <c r="L631" i="1"/>
  <c r="Q631" i="1" s="1"/>
  <c r="M631" i="1"/>
  <c r="N631" i="1"/>
  <c r="O631" i="1"/>
  <c r="P631" i="1"/>
  <c r="L632" i="1"/>
  <c r="Q632" i="1" s="1"/>
  <c r="M632" i="1"/>
  <c r="N632" i="1"/>
  <c r="O632" i="1"/>
  <c r="P632" i="1"/>
  <c r="L633" i="1"/>
  <c r="Q633" i="1" s="1"/>
  <c r="M633" i="1"/>
  <c r="N633" i="1"/>
  <c r="O633" i="1"/>
  <c r="P633" i="1"/>
  <c r="L634" i="1"/>
  <c r="Q634" i="1" s="1"/>
  <c r="M634" i="1"/>
  <c r="N634" i="1"/>
  <c r="O634" i="1"/>
  <c r="P634" i="1"/>
  <c r="L635" i="1"/>
  <c r="Q635" i="1" s="1"/>
  <c r="M635" i="1"/>
  <c r="N635" i="1"/>
  <c r="O635" i="1"/>
  <c r="P635" i="1"/>
  <c r="L636" i="1"/>
  <c r="Q636" i="1" s="1"/>
  <c r="M636" i="1"/>
  <c r="N636" i="1"/>
  <c r="O636" i="1"/>
  <c r="P636" i="1"/>
  <c r="L637" i="1"/>
  <c r="Q637" i="1" s="1"/>
  <c r="M637" i="1"/>
  <c r="N637" i="1"/>
  <c r="O637" i="1"/>
  <c r="P637" i="1"/>
  <c r="L638" i="1"/>
  <c r="Q638" i="1" s="1"/>
  <c r="M638" i="1"/>
  <c r="N638" i="1"/>
  <c r="O638" i="1"/>
  <c r="P638" i="1"/>
  <c r="L639" i="1"/>
  <c r="Q639" i="1" s="1"/>
  <c r="M639" i="1"/>
  <c r="N639" i="1"/>
  <c r="O639" i="1"/>
  <c r="P639" i="1"/>
  <c r="L640" i="1"/>
  <c r="Q640" i="1" s="1"/>
  <c r="M640" i="1"/>
  <c r="N640" i="1"/>
  <c r="O640" i="1"/>
  <c r="P640" i="1"/>
  <c r="L641" i="1"/>
  <c r="Q641" i="1" s="1"/>
  <c r="M641" i="1"/>
  <c r="N641" i="1"/>
  <c r="O641" i="1"/>
  <c r="P641" i="1"/>
  <c r="L642" i="1"/>
  <c r="Q642" i="1" s="1"/>
  <c r="M642" i="1"/>
  <c r="N642" i="1"/>
  <c r="O642" i="1"/>
  <c r="P642" i="1"/>
  <c r="L643" i="1"/>
  <c r="Q643" i="1" s="1"/>
  <c r="M643" i="1"/>
  <c r="N643" i="1"/>
  <c r="O643" i="1"/>
  <c r="P643" i="1"/>
  <c r="L644" i="1"/>
  <c r="Q644" i="1" s="1"/>
  <c r="M644" i="1"/>
  <c r="N644" i="1"/>
  <c r="O644" i="1"/>
  <c r="P644" i="1"/>
  <c r="L645" i="1"/>
  <c r="Q645" i="1" s="1"/>
  <c r="M645" i="1"/>
  <c r="N645" i="1"/>
  <c r="O645" i="1"/>
  <c r="P645" i="1"/>
  <c r="L646" i="1"/>
  <c r="Q646" i="1" s="1"/>
  <c r="M646" i="1"/>
  <c r="N646" i="1"/>
  <c r="O646" i="1"/>
  <c r="P646" i="1"/>
  <c r="L647" i="1"/>
  <c r="Q647" i="1" s="1"/>
  <c r="M647" i="1"/>
  <c r="N647" i="1"/>
  <c r="O647" i="1"/>
  <c r="P647" i="1"/>
  <c r="L648" i="1"/>
  <c r="Q648" i="1" s="1"/>
  <c r="M648" i="1"/>
  <c r="N648" i="1"/>
  <c r="O648" i="1"/>
  <c r="P648" i="1"/>
  <c r="L649" i="1"/>
  <c r="Q649" i="1" s="1"/>
  <c r="M649" i="1"/>
  <c r="N649" i="1"/>
  <c r="O649" i="1"/>
  <c r="P649" i="1"/>
  <c r="L650" i="1"/>
  <c r="Q650" i="1" s="1"/>
  <c r="M650" i="1"/>
  <c r="N650" i="1"/>
  <c r="O650" i="1"/>
  <c r="P650" i="1"/>
  <c r="L651" i="1"/>
  <c r="Q651" i="1" s="1"/>
  <c r="M651" i="1"/>
  <c r="N651" i="1"/>
  <c r="O651" i="1"/>
  <c r="P651" i="1"/>
  <c r="L652" i="1"/>
  <c r="Q652" i="1" s="1"/>
  <c r="M652" i="1"/>
  <c r="N652" i="1"/>
  <c r="O652" i="1"/>
  <c r="P652" i="1"/>
  <c r="L653" i="1"/>
  <c r="Q653" i="1" s="1"/>
  <c r="M653" i="1"/>
  <c r="N653" i="1"/>
  <c r="O653" i="1"/>
  <c r="P653" i="1"/>
  <c r="L654" i="1"/>
  <c r="Q654" i="1" s="1"/>
  <c r="M654" i="1"/>
  <c r="N654" i="1"/>
  <c r="O654" i="1"/>
  <c r="P654" i="1"/>
  <c r="L655" i="1"/>
  <c r="Q655" i="1" s="1"/>
  <c r="M655" i="1"/>
  <c r="N655" i="1"/>
  <c r="O655" i="1"/>
  <c r="P655" i="1"/>
  <c r="L656" i="1"/>
  <c r="Q656" i="1" s="1"/>
  <c r="M656" i="1"/>
  <c r="N656" i="1"/>
  <c r="O656" i="1"/>
  <c r="P656" i="1"/>
  <c r="L657" i="1"/>
  <c r="Q657" i="1" s="1"/>
  <c r="M657" i="1"/>
  <c r="N657" i="1"/>
  <c r="O657" i="1"/>
  <c r="P657" i="1"/>
  <c r="L658" i="1"/>
  <c r="Q658" i="1" s="1"/>
  <c r="M658" i="1"/>
  <c r="N658" i="1"/>
  <c r="O658" i="1"/>
  <c r="P658" i="1"/>
  <c r="L659" i="1"/>
  <c r="Q659" i="1" s="1"/>
  <c r="M659" i="1"/>
  <c r="N659" i="1"/>
  <c r="O659" i="1"/>
  <c r="P659" i="1"/>
  <c r="L660" i="1"/>
  <c r="Q660" i="1" s="1"/>
  <c r="M660" i="1"/>
  <c r="N660" i="1"/>
  <c r="O660" i="1"/>
  <c r="P660" i="1"/>
  <c r="L661" i="1"/>
  <c r="Q661" i="1" s="1"/>
  <c r="M661" i="1"/>
  <c r="N661" i="1"/>
  <c r="O661" i="1"/>
  <c r="P661" i="1"/>
  <c r="L662" i="1"/>
  <c r="Q662" i="1" s="1"/>
  <c r="M662" i="1"/>
  <c r="N662" i="1"/>
  <c r="O662" i="1"/>
  <c r="P662" i="1"/>
  <c r="L663" i="1"/>
  <c r="Q663" i="1" s="1"/>
  <c r="M663" i="1"/>
  <c r="N663" i="1"/>
  <c r="O663" i="1"/>
  <c r="P663" i="1"/>
  <c r="L664" i="1"/>
  <c r="Q664" i="1" s="1"/>
  <c r="M664" i="1"/>
  <c r="N664" i="1"/>
  <c r="O664" i="1"/>
  <c r="P664" i="1"/>
  <c r="L665" i="1"/>
  <c r="Q665" i="1" s="1"/>
  <c r="M665" i="1"/>
  <c r="N665" i="1"/>
  <c r="O665" i="1"/>
  <c r="P665" i="1"/>
  <c r="L666" i="1"/>
  <c r="Q666" i="1" s="1"/>
  <c r="M666" i="1"/>
  <c r="N666" i="1"/>
  <c r="O666" i="1"/>
  <c r="P666" i="1"/>
  <c r="L667" i="1"/>
  <c r="Q667" i="1" s="1"/>
  <c r="M667" i="1"/>
  <c r="N667" i="1"/>
  <c r="O667" i="1"/>
  <c r="P667" i="1"/>
  <c r="L668" i="1"/>
  <c r="Q668" i="1" s="1"/>
  <c r="M668" i="1"/>
  <c r="N668" i="1"/>
  <c r="O668" i="1"/>
  <c r="P668" i="1"/>
  <c r="L669" i="1"/>
  <c r="Q669" i="1" s="1"/>
  <c r="M669" i="1"/>
  <c r="N669" i="1"/>
  <c r="O669" i="1"/>
  <c r="P669" i="1"/>
  <c r="L670" i="1"/>
  <c r="Q670" i="1" s="1"/>
  <c r="M670" i="1"/>
  <c r="N670" i="1"/>
  <c r="O670" i="1"/>
  <c r="P670" i="1"/>
  <c r="L671" i="1"/>
  <c r="Q671" i="1" s="1"/>
  <c r="M671" i="1"/>
  <c r="N671" i="1"/>
  <c r="O671" i="1"/>
  <c r="P671" i="1"/>
  <c r="L672" i="1"/>
  <c r="Q672" i="1" s="1"/>
  <c r="M672" i="1"/>
  <c r="N672" i="1"/>
  <c r="O672" i="1"/>
  <c r="P672" i="1"/>
  <c r="L673" i="1"/>
  <c r="Q673" i="1" s="1"/>
  <c r="M673" i="1"/>
  <c r="N673" i="1"/>
  <c r="O673" i="1"/>
  <c r="P673" i="1"/>
  <c r="L674" i="1"/>
  <c r="Q674" i="1" s="1"/>
  <c r="M674" i="1"/>
  <c r="N674" i="1"/>
  <c r="O674" i="1"/>
  <c r="P674" i="1"/>
  <c r="L675" i="1"/>
  <c r="Q675" i="1" s="1"/>
  <c r="M675" i="1"/>
  <c r="N675" i="1"/>
  <c r="O675" i="1"/>
  <c r="P675" i="1"/>
  <c r="L676" i="1"/>
  <c r="Q676" i="1" s="1"/>
  <c r="M676" i="1"/>
  <c r="N676" i="1"/>
  <c r="O676" i="1"/>
  <c r="P676" i="1"/>
  <c r="L677" i="1"/>
  <c r="Q677" i="1" s="1"/>
  <c r="M677" i="1"/>
  <c r="N677" i="1"/>
  <c r="O677" i="1"/>
  <c r="P677" i="1"/>
  <c r="L678" i="1"/>
  <c r="Q678" i="1" s="1"/>
  <c r="M678" i="1"/>
  <c r="N678" i="1"/>
  <c r="O678" i="1"/>
  <c r="P678" i="1"/>
  <c r="L679" i="1"/>
  <c r="Q679" i="1" s="1"/>
  <c r="M679" i="1"/>
  <c r="N679" i="1"/>
  <c r="O679" i="1"/>
  <c r="P679" i="1"/>
  <c r="L680" i="1"/>
  <c r="Q680" i="1" s="1"/>
  <c r="M680" i="1"/>
  <c r="N680" i="1"/>
  <c r="O680" i="1"/>
  <c r="P680" i="1"/>
  <c r="L681" i="1"/>
  <c r="Q681" i="1" s="1"/>
  <c r="M681" i="1"/>
  <c r="N681" i="1"/>
  <c r="O681" i="1"/>
  <c r="P681" i="1"/>
  <c r="L682" i="1"/>
  <c r="Q682" i="1" s="1"/>
  <c r="M682" i="1"/>
  <c r="N682" i="1"/>
  <c r="O682" i="1"/>
  <c r="P682" i="1"/>
  <c r="L683" i="1"/>
  <c r="Q683" i="1" s="1"/>
  <c r="M683" i="1"/>
  <c r="N683" i="1"/>
  <c r="O683" i="1"/>
  <c r="P683" i="1"/>
  <c r="L684" i="1"/>
  <c r="Q684" i="1" s="1"/>
  <c r="M684" i="1"/>
  <c r="N684" i="1"/>
  <c r="O684" i="1"/>
  <c r="P684" i="1"/>
  <c r="L685" i="1"/>
  <c r="Q685" i="1" s="1"/>
  <c r="M685" i="1"/>
  <c r="N685" i="1"/>
  <c r="O685" i="1"/>
  <c r="P685" i="1"/>
  <c r="L686" i="1"/>
  <c r="Q686" i="1" s="1"/>
  <c r="M686" i="1"/>
  <c r="N686" i="1"/>
  <c r="O686" i="1"/>
  <c r="P686" i="1"/>
  <c r="L687" i="1"/>
  <c r="Q687" i="1" s="1"/>
  <c r="M687" i="1"/>
  <c r="N687" i="1"/>
  <c r="O687" i="1"/>
  <c r="P687" i="1"/>
  <c r="L688" i="1"/>
  <c r="Q688" i="1" s="1"/>
  <c r="M688" i="1"/>
  <c r="N688" i="1"/>
  <c r="O688" i="1"/>
  <c r="P688" i="1"/>
  <c r="L689" i="1"/>
  <c r="Q689" i="1" s="1"/>
  <c r="M689" i="1"/>
  <c r="N689" i="1"/>
  <c r="O689" i="1"/>
  <c r="P689" i="1"/>
  <c r="L690" i="1"/>
  <c r="Q690" i="1" s="1"/>
  <c r="M690" i="1"/>
  <c r="N690" i="1"/>
  <c r="O690" i="1"/>
  <c r="P690" i="1"/>
  <c r="L691" i="1"/>
  <c r="Q691" i="1" s="1"/>
  <c r="M691" i="1"/>
  <c r="N691" i="1"/>
  <c r="O691" i="1"/>
  <c r="P691" i="1"/>
  <c r="L692" i="1"/>
  <c r="Q692" i="1" s="1"/>
  <c r="M692" i="1"/>
  <c r="N692" i="1"/>
  <c r="O692" i="1"/>
  <c r="P692" i="1"/>
  <c r="L693" i="1"/>
  <c r="Q693" i="1" s="1"/>
  <c r="M693" i="1"/>
  <c r="N693" i="1"/>
  <c r="O693" i="1"/>
  <c r="P693" i="1"/>
  <c r="L694" i="1"/>
  <c r="M694" i="1"/>
  <c r="N694" i="1"/>
  <c r="O694" i="1"/>
  <c r="P694" i="1"/>
  <c r="Q694" i="1"/>
  <c r="L695" i="1"/>
  <c r="Q695" i="1" s="1"/>
  <c r="M695" i="1"/>
  <c r="N695" i="1"/>
  <c r="O695" i="1"/>
  <c r="P695" i="1"/>
  <c r="L696" i="1"/>
  <c r="Q696" i="1" s="1"/>
  <c r="M696" i="1"/>
  <c r="N696" i="1"/>
  <c r="O696" i="1"/>
  <c r="P696" i="1"/>
  <c r="L697" i="1"/>
  <c r="Q697" i="1" s="1"/>
  <c r="M697" i="1"/>
  <c r="N697" i="1"/>
  <c r="O697" i="1"/>
  <c r="P697" i="1"/>
  <c r="L698" i="1"/>
  <c r="Q698" i="1" s="1"/>
  <c r="M698" i="1"/>
  <c r="N698" i="1"/>
  <c r="O698" i="1"/>
  <c r="P698" i="1"/>
  <c r="L699" i="1"/>
  <c r="Q699" i="1" s="1"/>
  <c r="M699" i="1"/>
  <c r="N699" i="1"/>
  <c r="O699" i="1"/>
  <c r="P699" i="1"/>
  <c r="L700" i="1"/>
  <c r="Q700" i="1" s="1"/>
  <c r="M700" i="1"/>
  <c r="N700" i="1"/>
  <c r="O700" i="1"/>
  <c r="P700" i="1"/>
  <c r="L701" i="1"/>
  <c r="Q701" i="1" s="1"/>
  <c r="M701" i="1"/>
  <c r="N701" i="1"/>
  <c r="O701" i="1"/>
  <c r="P701" i="1"/>
  <c r="L702" i="1"/>
  <c r="Q702" i="1" s="1"/>
  <c r="M702" i="1"/>
  <c r="N702" i="1"/>
  <c r="O702" i="1"/>
  <c r="P702" i="1"/>
  <c r="L703" i="1"/>
  <c r="Q703" i="1" s="1"/>
  <c r="M703" i="1"/>
  <c r="N703" i="1"/>
  <c r="O703" i="1"/>
  <c r="P703" i="1"/>
  <c r="L704" i="1"/>
  <c r="Q704" i="1" s="1"/>
  <c r="M704" i="1"/>
  <c r="N704" i="1"/>
  <c r="O704" i="1"/>
  <c r="P704" i="1"/>
  <c r="L705" i="1"/>
  <c r="Q705" i="1" s="1"/>
  <c r="M705" i="1"/>
  <c r="N705" i="1"/>
  <c r="O705" i="1"/>
  <c r="P705" i="1"/>
  <c r="L706" i="1"/>
  <c r="Q706" i="1" s="1"/>
  <c r="M706" i="1"/>
  <c r="N706" i="1"/>
  <c r="O706" i="1"/>
  <c r="P706" i="1"/>
  <c r="L707" i="1"/>
  <c r="Q707" i="1" s="1"/>
  <c r="M707" i="1"/>
  <c r="N707" i="1"/>
  <c r="O707" i="1"/>
  <c r="P707" i="1"/>
  <c r="L708" i="1"/>
  <c r="Q708" i="1" s="1"/>
  <c r="M708" i="1"/>
  <c r="N708" i="1"/>
  <c r="O708" i="1"/>
  <c r="P708" i="1"/>
  <c r="L709" i="1"/>
  <c r="Q709" i="1" s="1"/>
  <c r="M709" i="1"/>
  <c r="N709" i="1"/>
  <c r="O709" i="1"/>
  <c r="P709" i="1"/>
  <c r="L710" i="1"/>
  <c r="Q710" i="1" s="1"/>
  <c r="M710" i="1"/>
  <c r="N710" i="1"/>
  <c r="O710" i="1"/>
  <c r="P710" i="1"/>
  <c r="L711" i="1"/>
  <c r="Q711" i="1" s="1"/>
  <c r="M711" i="1"/>
  <c r="N711" i="1"/>
  <c r="O711" i="1"/>
  <c r="P711" i="1"/>
  <c r="L712" i="1"/>
  <c r="Q712" i="1" s="1"/>
  <c r="M712" i="1"/>
  <c r="N712" i="1"/>
  <c r="O712" i="1"/>
  <c r="P712" i="1"/>
  <c r="L713" i="1"/>
  <c r="Q713" i="1" s="1"/>
  <c r="M713" i="1"/>
  <c r="N713" i="1"/>
  <c r="O713" i="1"/>
  <c r="P713" i="1"/>
  <c r="L714" i="1"/>
  <c r="Q714" i="1" s="1"/>
  <c r="M714" i="1"/>
  <c r="N714" i="1"/>
  <c r="O714" i="1"/>
  <c r="P714" i="1"/>
  <c r="L715" i="1"/>
  <c r="Q715" i="1" s="1"/>
  <c r="M715" i="1"/>
  <c r="N715" i="1"/>
  <c r="O715" i="1"/>
  <c r="P715" i="1"/>
  <c r="L716" i="1"/>
  <c r="Q716" i="1" s="1"/>
  <c r="M716" i="1"/>
  <c r="N716" i="1"/>
  <c r="O716" i="1"/>
  <c r="P716" i="1"/>
  <c r="L717" i="1"/>
  <c r="Q717" i="1" s="1"/>
  <c r="M717" i="1"/>
  <c r="N717" i="1"/>
  <c r="O717" i="1"/>
  <c r="P717" i="1"/>
  <c r="L718" i="1"/>
  <c r="Q718" i="1" s="1"/>
  <c r="M718" i="1"/>
  <c r="N718" i="1"/>
  <c r="O718" i="1"/>
  <c r="P718" i="1"/>
  <c r="L719" i="1"/>
  <c r="Q719" i="1" s="1"/>
  <c r="M719" i="1"/>
  <c r="N719" i="1"/>
  <c r="O719" i="1"/>
  <c r="P719" i="1"/>
  <c r="L720" i="1"/>
  <c r="Q720" i="1" s="1"/>
  <c r="M720" i="1"/>
  <c r="N720" i="1"/>
  <c r="O720" i="1"/>
  <c r="P720" i="1"/>
  <c r="L721" i="1"/>
  <c r="Q721" i="1" s="1"/>
  <c r="M721" i="1"/>
  <c r="N721" i="1"/>
  <c r="O721" i="1"/>
  <c r="P721" i="1"/>
  <c r="L722" i="1"/>
  <c r="Q722" i="1" s="1"/>
  <c r="M722" i="1"/>
  <c r="N722" i="1"/>
  <c r="O722" i="1"/>
  <c r="P722" i="1"/>
  <c r="L723" i="1"/>
  <c r="Q723" i="1" s="1"/>
  <c r="M723" i="1"/>
  <c r="N723" i="1"/>
  <c r="O723" i="1"/>
  <c r="P723" i="1"/>
  <c r="L724" i="1"/>
  <c r="Q724" i="1" s="1"/>
  <c r="M724" i="1"/>
  <c r="N724" i="1"/>
  <c r="O724" i="1"/>
  <c r="P724" i="1"/>
  <c r="L725" i="1"/>
  <c r="Q725" i="1" s="1"/>
  <c r="M725" i="1"/>
  <c r="N725" i="1"/>
  <c r="O725" i="1"/>
  <c r="P725" i="1"/>
  <c r="L726" i="1"/>
  <c r="Q726" i="1" s="1"/>
  <c r="M726" i="1"/>
  <c r="N726" i="1"/>
  <c r="O726" i="1"/>
  <c r="P726" i="1"/>
  <c r="L727" i="1"/>
  <c r="Q727" i="1" s="1"/>
  <c r="M727" i="1"/>
  <c r="N727" i="1"/>
  <c r="O727" i="1"/>
  <c r="P727" i="1"/>
  <c r="L728" i="1"/>
  <c r="Q728" i="1" s="1"/>
  <c r="M728" i="1"/>
  <c r="N728" i="1"/>
  <c r="O728" i="1"/>
  <c r="P728" i="1"/>
  <c r="L729" i="1"/>
  <c r="Q729" i="1" s="1"/>
  <c r="M729" i="1"/>
  <c r="N729" i="1"/>
  <c r="O729" i="1"/>
  <c r="P729" i="1"/>
  <c r="L730" i="1"/>
  <c r="Q730" i="1" s="1"/>
  <c r="M730" i="1"/>
  <c r="N730" i="1"/>
  <c r="O730" i="1"/>
  <c r="P730" i="1"/>
  <c r="L731" i="1"/>
  <c r="Q731" i="1" s="1"/>
  <c r="M731" i="1"/>
  <c r="N731" i="1"/>
  <c r="O731" i="1"/>
  <c r="P731" i="1"/>
  <c r="L732" i="1"/>
  <c r="Q732" i="1" s="1"/>
  <c r="M732" i="1"/>
  <c r="N732" i="1"/>
  <c r="O732" i="1"/>
  <c r="P732" i="1"/>
  <c r="L733" i="1"/>
  <c r="Q733" i="1" s="1"/>
  <c r="M733" i="1"/>
  <c r="N733" i="1"/>
  <c r="O733" i="1"/>
  <c r="P733" i="1"/>
  <c r="L734" i="1"/>
  <c r="Q734" i="1" s="1"/>
  <c r="M734" i="1"/>
  <c r="N734" i="1"/>
  <c r="O734" i="1"/>
  <c r="P734" i="1"/>
  <c r="L735" i="1"/>
  <c r="Q735" i="1" s="1"/>
  <c r="M735" i="1"/>
  <c r="N735" i="1"/>
  <c r="O735" i="1"/>
  <c r="P735" i="1"/>
  <c r="L736" i="1"/>
  <c r="Q736" i="1" s="1"/>
  <c r="M736" i="1"/>
  <c r="N736" i="1"/>
  <c r="O736" i="1"/>
  <c r="P736" i="1"/>
  <c r="L737" i="1"/>
  <c r="Q737" i="1" s="1"/>
  <c r="M737" i="1"/>
  <c r="N737" i="1"/>
  <c r="O737" i="1"/>
  <c r="P737" i="1"/>
  <c r="L738" i="1"/>
  <c r="Q738" i="1" s="1"/>
  <c r="M738" i="1"/>
  <c r="N738" i="1"/>
  <c r="O738" i="1"/>
  <c r="P738" i="1"/>
  <c r="L739" i="1"/>
  <c r="Q739" i="1" s="1"/>
  <c r="M739" i="1"/>
  <c r="N739" i="1"/>
  <c r="O739" i="1"/>
  <c r="P739" i="1"/>
  <c r="L740" i="1"/>
  <c r="Q740" i="1" s="1"/>
  <c r="M740" i="1"/>
  <c r="N740" i="1"/>
  <c r="O740" i="1"/>
  <c r="P740" i="1"/>
  <c r="L741" i="1"/>
  <c r="Q741" i="1" s="1"/>
  <c r="M741" i="1"/>
  <c r="N741" i="1"/>
  <c r="O741" i="1"/>
  <c r="P741" i="1"/>
  <c r="L742" i="1"/>
  <c r="Q742" i="1" s="1"/>
  <c r="M742" i="1"/>
  <c r="N742" i="1"/>
  <c r="O742" i="1"/>
  <c r="P742" i="1"/>
  <c r="L743" i="1"/>
  <c r="Q743" i="1" s="1"/>
  <c r="M743" i="1"/>
  <c r="N743" i="1"/>
  <c r="O743" i="1"/>
  <c r="P743" i="1"/>
  <c r="L744" i="1"/>
  <c r="Q744" i="1" s="1"/>
  <c r="M744" i="1"/>
  <c r="N744" i="1"/>
  <c r="O744" i="1"/>
  <c r="P744" i="1"/>
  <c r="L745" i="1"/>
  <c r="Q745" i="1" s="1"/>
  <c r="M745" i="1"/>
  <c r="N745" i="1"/>
  <c r="O745" i="1"/>
  <c r="P745" i="1"/>
  <c r="L746" i="1"/>
  <c r="Q746" i="1" s="1"/>
  <c r="M746" i="1"/>
  <c r="N746" i="1"/>
  <c r="O746" i="1"/>
  <c r="P746" i="1"/>
  <c r="L747" i="1"/>
  <c r="Q747" i="1" s="1"/>
  <c r="M747" i="1"/>
  <c r="N747" i="1"/>
  <c r="O747" i="1"/>
  <c r="P747" i="1"/>
  <c r="L748" i="1"/>
  <c r="Q748" i="1" s="1"/>
  <c r="M748" i="1"/>
  <c r="N748" i="1"/>
  <c r="O748" i="1"/>
  <c r="P748" i="1"/>
  <c r="L749" i="1"/>
  <c r="Q749" i="1" s="1"/>
  <c r="M749" i="1"/>
  <c r="N749" i="1"/>
  <c r="O749" i="1"/>
  <c r="P749" i="1"/>
  <c r="L750" i="1"/>
  <c r="Q750" i="1" s="1"/>
  <c r="M750" i="1"/>
  <c r="N750" i="1"/>
  <c r="O750" i="1"/>
  <c r="P750" i="1"/>
  <c r="L751" i="1"/>
  <c r="Q751" i="1" s="1"/>
  <c r="M751" i="1"/>
  <c r="N751" i="1"/>
  <c r="O751" i="1"/>
  <c r="P751" i="1"/>
  <c r="L752" i="1"/>
  <c r="Q752" i="1" s="1"/>
  <c r="M752" i="1"/>
  <c r="N752" i="1"/>
  <c r="O752" i="1"/>
  <c r="P752" i="1"/>
  <c r="L753" i="1"/>
  <c r="Q753" i="1" s="1"/>
  <c r="M753" i="1"/>
  <c r="N753" i="1"/>
  <c r="O753" i="1"/>
  <c r="P753" i="1"/>
  <c r="L754" i="1"/>
  <c r="Q754" i="1" s="1"/>
  <c r="M754" i="1"/>
  <c r="N754" i="1"/>
  <c r="O754" i="1"/>
  <c r="P754" i="1"/>
  <c r="L755" i="1"/>
  <c r="Q755" i="1" s="1"/>
  <c r="M755" i="1"/>
  <c r="N755" i="1"/>
  <c r="O755" i="1"/>
  <c r="P755" i="1"/>
  <c r="L756" i="1"/>
  <c r="Q756" i="1" s="1"/>
  <c r="M756" i="1"/>
  <c r="N756" i="1"/>
  <c r="O756" i="1"/>
  <c r="P756" i="1"/>
  <c r="L757" i="1"/>
  <c r="Q757" i="1" s="1"/>
  <c r="M757" i="1"/>
  <c r="N757" i="1"/>
  <c r="O757" i="1"/>
  <c r="P757" i="1"/>
  <c r="L758" i="1"/>
  <c r="Q758" i="1" s="1"/>
  <c r="M758" i="1"/>
  <c r="N758" i="1"/>
  <c r="O758" i="1"/>
  <c r="P758" i="1"/>
  <c r="L759" i="1"/>
  <c r="Q759" i="1" s="1"/>
  <c r="M759" i="1"/>
  <c r="N759" i="1"/>
  <c r="O759" i="1"/>
  <c r="P759" i="1"/>
  <c r="L760" i="1"/>
  <c r="Q760" i="1" s="1"/>
  <c r="M760" i="1"/>
  <c r="N760" i="1"/>
  <c r="O760" i="1"/>
  <c r="P760" i="1"/>
  <c r="L761" i="1"/>
  <c r="Q761" i="1" s="1"/>
  <c r="M761" i="1"/>
  <c r="N761" i="1"/>
  <c r="O761" i="1"/>
  <c r="P761" i="1"/>
  <c r="L762" i="1"/>
  <c r="Q762" i="1" s="1"/>
  <c r="M762" i="1"/>
  <c r="N762" i="1"/>
  <c r="O762" i="1"/>
  <c r="P762" i="1"/>
  <c r="L763" i="1"/>
  <c r="Q763" i="1" s="1"/>
  <c r="M763" i="1"/>
  <c r="N763" i="1"/>
  <c r="O763" i="1"/>
  <c r="P763" i="1"/>
  <c r="L764" i="1"/>
  <c r="Q764" i="1" s="1"/>
  <c r="M764" i="1"/>
  <c r="N764" i="1"/>
  <c r="O764" i="1"/>
  <c r="P764" i="1"/>
  <c r="L765" i="1"/>
  <c r="Q765" i="1" s="1"/>
  <c r="M765" i="1"/>
  <c r="N765" i="1"/>
  <c r="O765" i="1"/>
  <c r="P765" i="1"/>
  <c r="L766" i="1"/>
  <c r="Q766" i="1" s="1"/>
  <c r="M766" i="1"/>
  <c r="N766" i="1"/>
  <c r="O766" i="1"/>
  <c r="P766" i="1"/>
  <c r="L767" i="1"/>
  <c r="Q767" i="1" s="1"/>
  <c r="M767" i="1"/>
  <c r="N767" i="1"/>
  <c r="O767" i="1"/>
  <c r="P767" i="1"/>
  <c r="L768" i="1"/>
  <c r="Q768" i="1" s="1"/>
  <c r="M768" i="1"/>
  <c r="N768" i="1"/>
  <c r="O768" i="1"/>
  <c r="P768" i="1"/>
  <c r="L769" i="1"/>
  <c r="Q769" i="1" s="1"/>
  <c r="M769" i="1"/>
  <c r="N769" i="1"/>
  <c r="O769" i="1"/>
  <c r="P769" i="1"/>
  <c r="L770" i="1"/>
  <c r="Q770" i="1" s="1"/>
  <c r="M770" i="1"/>
  <c r="N770" i="1"/>
  <c r="O770" i="1"/>
  <c r="P770" i="1"/>
  <c r="L771" i="1"/>
  <c r="Q771" i="1" s="1"/>
  <c r="M771" i="1"/>
  <c r="N771" i="1"/>
  <c r="O771" i="1"/>
  <c r="P771" i="1"/>
  <c r="L772" i="1"/>
  <c r="Q772" i="1" s="1"/>
  <c r="M772" i="1"/>
  <c r="N772" i="1"/>
  <c r="O772" i="1"/>
  <c r="P772" i="1"/>
  <c r="L773" i="1"/>
  <c r="Q773" i="1" s="1"/>
  <c r="M773" i="1"/>
  <c r="N773" i="1"/>
  <c r="O773" i="1"/>
  <c r="P773" i="1"/>
  <c r="L774" i="1"/>
  <c r="Q774" i="1" s="1"/>
  <c r="M774" i="1"/>
  <c r="N774" i="1"/>
  <c r="O774" i="1"/>
  <c r="P774" i="1"/>
  <c r="L775" i="1"/>
  <c r="Q775" i="1" s="1"/>
  <c r="M775" i="1"/>
  <c r="N775" i="1"/>
  <c r="O775" i="1"/>
  <c r="P775" i="1"/>
  <c r="L776" i="1"/>
  <c r="Q776" i="1" s="1"/>
  <c r="M776" i="1"/>
  <c r="N776" i="1"/>
  <c r="O776" i="1"/>
  <c r="P776" i="1"/>
  <c r="L777" i="1"/>
  <c r="Q777" i="1" s="1"/>
  <c r="M777" i="1"/>
  <c r="N777" i="1"/>
  <c r="O777" i="1"/>
  <c r="P777" i="1"/>
  <c r="L778" i="1"/>
  <c r="Q778" i="1" s="1"/>
  <c r="M778" i="1"/>
  <c r="N778" i="1"/>
  <c r="O778" i="1"/>
  <c r="P778" i="1"/>
  <c r="L779" i="1"/>
  <c r="Q779" i="1" s="1"/>
  <c r="M779" i="1"/>
  <c r="N779" i="1"/>
  <c r="O779" i="1"/>
  <c r="P779" i="1"/>
  <c r="L780" i="1"/>
  <c r="Q780" i="1" s="1"/>
  <c r="M780" i="1"/>
  <c r="N780" i="1"/>
  <c r="O780" i="1"/>
  <c r="P780" i="1"/>
  <c r="L781" i="1"/>
  <c r="Q781" i="1" s="1"/>
  <c r="M781" i="1"/>
  <c r="N781" i="1"/>
  <c r="O781" i="1"/>
  <c r="P781" i="1"/>
  <c r="L782" i="1"/>
  <c r="Q782" i="1" s="1"/>
  <c r="M782" i="1"/>
  <c r="N782" i="1"/>
  <c r="O782" i="1"/>
  <c r="P782" i="1"/>
  <c r="L783" i="1"/>
  <c r="Q783" i="1" s="1"/>
  <c r="M783" i="1"/>
  <c r="N783" i="1"/>
  <c r="O783" i="1"/>
  <c r="P783" i="1"/>
  <c r="L784" i="1"/>
  <c r="Q784" i="1" s="1"/>
  <c r="M784" i="1"/>
  <c r="N784" i="1"/>
  <c r="O784" i="1"/>
  <c r="P784" i="1"/>
  <c r="L785" i="1"/>
  <c r="Q785" i="1" s="1"/>
  <c r="M785" i="1"/>
  <c r="N785" i="1"/>
  <c r="O785" i="1"/>
  <c r="P785" i="1"/>
  <c r="L786" i="1"/>
  <c r="Q786" i="1" s="1"/>
  <c r="M786" i="1"/>
  <c r="N786" i="1"/>
  <c r="O786" i="1"/>
  <c r="P786" i="1"/>
  <c r="L787" i="1"/>
  <c r="Q787" i="1" s="1"/>
  <c r="M787" i="1"/>
  <c r="N787" i="1"/>
  <c r="O787" i="1"/>
  <c r="P787" i="1"/>
  <c r="L788" i="1"/>
  <c r="Q788" i="1" s="1"/>
  <c r="M788" i="1"/>
  <c r="N788" i="1"/>
  <c r="O788" i="1"/>
  <c r="P788" i="1"/>
  <c r="L789" i="1"/>
  <c r="Q789" i="1" s="1"/>
  <c r="M789" i="1"/>
  <c r="N789" i="1"/>
  <c r="O789" i="1"/>
  <c r="P789" i="1"/>
  <c r="L790" i="1"/>
  <c r="Q790" i="1" s="1"/>
  <c r="M790" i="1"/>
  <c r="N790" i="1"/>
  <c r="O790" i="1"/>
  <c r="P790" i="1"/>
  <c r="L791" i="1"/>
  <c r="Q791" i="1" s="1"/>
  <c r="M791" i="1"/>
  <c r="N791" i="1"/>
  <c r="O791" i="1"/>
  <c r="P791" i="1"/>
  <c r="L792" i="1"/>
  <c r="Q792" i="1" s="1"/>
  <c r="M792" i="1"/>
  <c r="N792" i="1"/>
  <c r="O792" i="1"/>
  <c r="P792" i="1"/>
  <c r="L793" i="1"/>
  <c r="Q793" i="1" s="1"/>
  <c r="M793" i="1"/>
  <c r="N793" i="1"/>
  <c r="O793" i="1"/>
  <c r="P793" i="1"/>
  <c r="L794" i="1"/>
  <c r="Q794" i="1" s="1"/>
  <c r="M794" i="1"/>
  <c r="N794" i="1"/>
  <c r="O794" i="1"/>
  <c r="P794" i="1"/>
  <c r="L795" i="1"/>
  <c r="Q795" i="1" s="1"/>
  <c r="M795" i="1"/>
  <c r="N795" i="1"/>
  <c r="O795" i="1"/>
  <c r="P795" i="1"/>
  <c r="L796" i="1"/>
  <c r="Q796" i="1" s="1"/>
  <c r="M796" i="1"/>
  <c r="N796" i="1"/>
  <c r="O796" i="1"/>
  <c r="P796" i="1"/>
  <c r="L797" i="1"/>
  <c r="Q797" i="1" s="1"/>
  <c r="M797" i="1"/>
  <c r="N797" i="1"/>
  <c r="O797" i="1"/>
  <c r="P797" i="1"/>
  <c r="L798" i="1"/>
  <c r="Q798" i="1" s="1"/>
  <c r="M798" i="1"/>
  <c r="N798" i="1"/>
  <c r="O798" i="1"/>
  <c r="P798" i="1"/>
  <c r="L799" i="1"/>
  <c r="Q799" i="1" s="1"/>
  <c r="M799" i="1"/>
  <c r="N799" i="1"/>
  <c r="O799" i="1"/>
  <c r="P799" i="1"/>
  <c r="L800" i="1"/>
  <c r="Q800" i="1" s="1"/>
  <c r="M800" i="1"/>
  <c r="N800" i="1"/>
  <c r="O800" i="1"/>
  <c r="P800" i="1"/>
  <c r="L801" i="1"/>
  <c r="Q801" i="1" s="1"/>
  <c r="M801" i="1"/>
  <c r="N801" i="1"/>
  <c r="O801" i="1"/>
  <c r="P801" i="1"/>
  <c r="L802" i="1"/>
  <c r="Q802" i="1" s="1"/>
  <c r="M802" i="1"/>
  <c r="N802" i="1"/>
  <c r="O802" i="1"/>
  <c r="P802" i="1"/>
  <c r="L803" i="1"/>
  <c r="Q803" i="1" s="1"/>
  <c r="M803" i="1"/>
  <c r="N803" i="1"/>
  <c r="O803" i="1"/>
  <c r="P803" i="1"/>
  <c r="L804" i="1"/>
  <c r="Q804" i="1" s="1"/>
  <c r="M804" i="1"/>
  <c r="N804" i="1"/>
  <c r="O804" i="1"/>
  <c r="P804" i="1"/>
  <c r="L805" i="1"/>
  <c r="Q805" i="1" s="1"/>
  <c r="M805" i="1"/>
  <c r="N805" i="1"/>
  <c r="O805" i="1"/>
  <c r="P805" i="1"/>
  <c r="L806" i="1"/>
  <c r="Q806" i="1" s="1"/>
  <c r="M806" i="1"/>
  <c r="N806" i="1"/>
  <c r="O806" i="1"/>
  <c r="P806" i="1"/>
  <c r="L807" i="1"/>
  <c r="Q807" i="1" s="1"/>
  <c r="M807" i="1"/>
  <c r="N807" i="1"/>
  <c r="O807" i="1"/>
  <c r="P807" i="1"/>
  <c r="L808" i="1"/>
  <c r="Q808" i="1" s="1"/>
  <c r="M808" i="1"/>
  <c r="N808" i="1"/>
  <c r="O808" i="1"/>
  <c r="P808" i="1"/>
  <c r="L809" i="1"/>
  <c r="Q809" i="1" s="1"/>
  <c r="M809" i="1"/>
  <c r="N809" i="1"/>
  <c r="O809" i="1"/>
  <c r="P809" i="1"/>
  <c r="L810" i="1"/>
  <c r="Q810" i="1" s="1"/>
  <c r="M810" i="1"/>
  <c r="N810" i="1"/>
  <c r="O810" i="1"/>
  <c r="P810" i="1"/>
  <c r="L811" i="1"/>
  <c r="Q811" i="1" s="1"/>
  <c r="M811" i="1"/>
  <c r="N811" i="1"/>
  <c r="O811" i="1"/>
  <c r="P811" i="1"/>
  <c r="L812" i="1"/>
  <c r="Q812" i="1" s="1"/>
  <c r="M812" i="1"/>
  <c r="N812" i="1"/>
  <c r="O812" i="1"/>
  <c r="P812" i="1"/>
  <c r="L813" i="1"/>
  <c r="Q813" i="1" s="1"/>
  <c r="M813" i="1"/>
  <c r="N813" i="1"/>
  <c r="O813" i="1"/>
  <c r="P813" i="1"/>
  <c r="L814" i="1"/>
  <c r="Q814" i="1" s="1"/>
  <c r="M814" i="1"/>
  <c r="N814" i="1"/>
  <c r="O814" i="1"/>
  <c r="P814" i="1"/>
  <c r="L815" i="1"/>
  <c r="Q815" i="1" s="1"/>
  <c r="M815" i="1"/>
  <c r="N815" i="1"/>
  <c r="O815" i="1"/>
  <c r="P815" i="1"/>
  <c r="L816" i="1"/>
  <c r="Q816" i="1" s="1"/>
  <c r="M816" i="1"/>
  <c r="N816" i="1"/>
  <c r="O816" i="1"/>
  <c r="P816" i="1"/>
  <c r="L817" i="1"/>
  <c r="Q817" i="1" s="1"/>
  <c r="M817" i="1"/>
  <c r="N817" i="1"/>
  <c r="O817" i="1"/>
  <c r="P817" i="1"/>
  <c r="L818" i="1"/>
  <c r="Q818" i="1" s="1"/>
  <c r="M818" i="1"/>
  <c r="N818" i="1"/>
  <c r="O818" i="1"/>
  <c r="P818" i="1"/>
  <c r="L819" i="1"/>
  <c r="Q819" i="1" s="1"/>
  <c r="M819" i="1"/>
  <c r="N819" i="1"/>
  <c r="O819" i="1"/>
  <c r="P819" i="1"/>
  <c r="L820" i="1"/>
  <c r="Q820" i="1" s="1"/>
  <c r="M820" i="1"/>
  <c r="N820" i="1"/>
  <c r="O820" i="1"/>
  <c r="P820" i="1"/>
  <c r="L821" i="1"/>
  <c r="Q821" i="1" s="1"/>
  <c r="M821" i="1"/>
  <c r="N821" i="1"/>
  <c r="O821" i="1"/>
  <c r="P821" i="1"/>
  <c r="L822" i="1"/>
  <c r="Q822" i="1" s="1"/>
  <c r="M822" i="1"/>
  <c r="N822" i="1"/>
  <c r="O822" i="1"/>
  <c r="P822" i="1"/>
  <c r="L823" i="1"/>
  <c r="Q823" i="1" s="1"/>
  <c r="M823" i="1"/>
  <c r="N823" i="1"/>
  <c r="O823" i="1"/>
  <c r="P823" i="1"/>
  <c r="L824" i="1"/>
  <c r="Q824" i="1" s="1"/>
  <c r="M824" i="1"/>
  <c r="N824" i="1"/>
  <c r="O824" i="1"/>
  <c r="P824" i="1"/>
  <c r="L825" i="1"/>
  <c r="Q825" i="1" s="1"/>
  <c r="M825" i="1"/>
  <c r="N825" i="1"/>
  <c r="O825" i="1"/>
  <c r="P825" i="1"/>
  <c r="L826" i="1"/>
  <c r="M826" i="1"/>
  <c r="N826" i="1"/>
  <c r="O826" i="1"/>
  <c r="P826" i="1"/>
  <c r="Q826" i="1"/>
  <c r="L827" i="1"/>
  <c r="Q827" i="1" s="1"/>
  <c r="M827" i="1"/>
  <c r="N827" i="1"/>
  <c r="O827" i="1"/>
  <c r="P827" i="1"/>
  <c r="L828" i="1"/>
  <c r="Q828" i="1" s="1"/>
  <c r="M828" i="1"/>
  <c r="N828" i="1"/>
  <c r="O828" i="1"/>
  <c r="P828" i="1"/>
  <c r="L829" i="1"/>
  <c r="Q829" i="1" s="1"/>
  <c r="M829" i="1"/>
  <c r="N829" i="1"/>
  <c r="O829" i="1"/>
  <c r="P829" i="1"/>
  <c r="L830" i="1"/>
  <c r="Q830" i="1" s="1"/>
  <c r="M830" i="1"/>
  <c r="N830" i="1"/>
  <c r="O830" i="1"/>
  <c r="P830" i="1"/>
  <c r="L831" i="1"/>
  <c r="Q831" i="1" s="1"/>
  <c r="M831" i="1"/>
  <c r="N831" i="1"/>
  <c r="O831" i="1"/>
  <c r="P831" i="1"/>
  <c r="L832" i="1"/>
  <c r="Q832" i="1" s="1"/>
  <c r="M832" i="1"/>
  <c r="N832" i="1"/>
  <c r="O832" i="1"/>
  <c r="P832" i="1"/>
  <c r="L833" i="1"/>
  <c r="Q833" i="1" s="1"/>
  <c r="M833" i="1"/>
  <c r="N833" i="1"/>
  <c r="O833" i="1"/>
  <c r="P833" i="1"/>
  <c r="L834" i="1"/>
  <c r="Q834" i="1" s="1"/>
  <c r="M834" i="1"/>
  <c r="N834" i="1"/>
  <c r="O834" i="1"/>
  <c r="P834" i="1"/>
  <c r="L835" i="1"/>
  <c r="Q835" i="1" s="1"/>
  <c r="M835" i="1"/>
  <c r="N835" i="1"/>
  <c r="O835" i="1"/>
  <c r="P835" i="1"/>
  <c r="L836" i="1"/>
  <c r="Q836" i="1" s="1"/>
  <c r="M836" i="1"/>
  <c r="N836" i="1"/>
  <c r="O836" i="1"/>
  <c r="P836" i="1"/>
  <c r="L837" i="1"/>
  <c r="Q837" i="1" s="1"/>
  <c r="M837" i="1"/>
  <c r="N837" i="1"/>
  <c r="O837" i="1"/>
  <c r="P837" i="1"/>
  <c r="L838" i="1"/>
  <c r="Q838" i="1" s="1"/>
  <c r="M838" i="1"/>
  <c r="N838" i="1"/>
  <c r="O838" i="1"/>
  <c r="P838" i="1"/>
  <c r="L839" i="1"/>
  <c r="Q839" i="1" s="1"/>
  <c r="M839" i="1"/>
  <c r="N839" i="1"/>
  <c r="O839" i="1"/>
  <c r="P839" i="1"/>
  <c r="L840" i="1"/>
  <c r="Q840" i="1" s="1"/>
  <c r="M840" i="1"/>
  <c r="N840" i="1"/>
  <c r="O840" i="1"/>
  <c r="P840" i="1"/>
  <c r="L841" i="1"/>
  <c r="Q841" i="1" s="1"/>
  <c r="M841" i="1"/>
  <c r="N841" i="1"/>
  <c r="O841" i="1"/>
  <c r="P841" i="1"/>
  <c r="L842" i="1"/>
  <c r="Q842" i="1" s="1"/>
  <c r="M842" i="1"/>
  <c r="N842" i="1"/>
  <c r="O842" i="1"/>
  <c r="P842" i="1"/>
  <c r="L843" i="1"/>
  <c r="Q843" i="1" s="1"/>
  <c r="M843" i="1"/>
  <c r="N843" i="1"/>
  <c r="O843" i="1"/>
  <c r="P843" i="1"/>
  <c r="L844" i="1"/>
  <c r="Q844" i="1" s="1"/>
  <c r="M844" i="1"/>
  <c r="N844" i="1"/>
  <c r="O844" i="1"/>
  <c r="P844" i="1"/>
  <c r="L845" i="1"/>
  <c r="Q845" i="1" s="1"/>
  <c r="M845" i="1"/>
  <c r="N845" i="1"/>
  <c r="O845" i="1"/>
  <c r="P845" i="1"/>
  <c r="L846" i="1"/>
  <c r="Q846" i="1" s="1"/>
  <c r="M846" i="1"/>
  <c r="N846" i="1"/>
  <c r="O846" i="1"/>
  <c r="P846" i="1"/>
  <c r="L847" i="1"/>
  <c r="Q847" i="1" s="1"/>
  <c r="M847" i="1"/>
  <c r="N847" i="1"/>
  <c r="O847" i="1"/>
  <c r="P847" i="1"/>
  <c r="L848" i="1"/>
  <c r="Q848" i="1" s="1"/>
  <c r="M848" i="1"/>
  <c r="N848" i="1"/>
  <c r="O848" i="1"/>
  <c r="P848" i="1"/>
  <c r="L849" i="1"/>
  <c r="Q849" i="1" s="1"/>
  <c r="M849" i="1"/>
  <c r="N849" i="1"/>
  <c r="O849" i="1"/>
  <c r="P849" i="1"/>
  <c r="L850" i="1"/>
  <c r="Q850" i="1" s="1"/>
  <c r="M850" i="1"/>
  <c r="N850" i="1"/>
  <c r="O850" i="1"/>
  <c r="P850" i="1"/>
  <c r="L851" i="1"/>
  <c r="Q851" i="1" s="1"/>
  <c r="M851" i="1"/>
  <c r="N851" i="1"/>
  <c r="O851" i="1"/>
  <c r="P851" i="1"/>
  <c r="L852" i="1"/>
  <c r="Q852" i="1" s="1"/>
  <c r="M852" i="1"/>
  <c r="N852" i="1"/>
  <c r="O852" i="1"/>
  <c r="P852" i="1"/>
  <c r="L853" i="1"/>
  <c r="Q853" i="1" s="1"/>
  <c r="M853" i="1"/>
  <c r="N853" i="1"/>
  <c r="O853" i="1"/>
  <c r="P853" i="1"/>
  <c r="L854" i="1"/>
  <c r="Q854" i="1" s="1"/>
  <c r="M854" i="1"/>
  <c r="N854" i="1"/>
  <c r="O854" i="1"/>
  <c r="P854" i="1"/>
  <c r="L855" i="1"/>
  <c r="Q855" i="1" s="1"/>
  <c r="M855" i="1"/>
  <c r="N855" i="1"/>
  <c r="O855" i="1"/>
  <c r="P855" i="1"/>
  <c r="L856" i="1"/>
  <c r="Q856" i="1" s="1"/>
  <c r="M856" i="1"/>
  <c r="N856" i="1"/>
  <c r="O856" i="1"/>
  <c r="P856" i="1"/>
  <c r="L857" i="1"/>
  <c r="Q857" i="1" s="1"/>
  <c r="M857" i="1"/>
  <c r="N857" i="1"/>
  <c r="O857" i="1"/>
  <c r="P857" i="1"/>
  <c r="L858" i="1"/>
  <c r="Q858" i="1" s="1"/>
  <c r="M858" i="1"/>
  <c r="N858" i="1"/>
  <c r="O858" i="1"/>
  <c r="P858" i="1"/>
  <c r="L859" i="1"/>
  <c r="Q859" i="1" s="1"/>
  <c r="M859" i="1"/>
  <c r="N859" i="1"/>
  <c r="O859" i="1"/>
  <c r="P859" i="1"/>
  <c r="L860" i="1"/>
  <c r="Q860" i="1" s="1"/>
  <c r="M860" i="1"/>
  <c r="N860" i="1"/>
  <c r="O860" i="1"/>
  <c r="P860" i="1"/>
  <c r="L861" i="1"/>
  <c r="Q861" i="1" s="1"/>
  <c r="M861" i="1"/>
  <c r="N861" i="1"/>
  <c r="O861" i="1"/>
  <c r="P861" i="1"/>
  <c r="L862" i="1"/>
  <c r="Q862" i="1" s="1"/>
  <c r="M862" i="1"/>
  <c r="N862" i="1"/>
  <c r="O862" i="1"/>
  <c r="P862" i="1"/>
  <c r="L863" i="1"/>
  <c r="Q863" i="1" s="1"/>
  <c r="M863" i="1"/>
  <c r="N863" i="1"/>
  <c r="O863" i="1"/>
  <c r="P863" i="1"/>
  <c r="L864" i="1"/>
  <c r="Q864" i="1" s="1"/>
  <c r="M864" i="1"/>
  <c r="N864" i="1"/>
  <c r="O864" i="1"/>
  <c r="P864" i="1"/>
  <c r="L865" i="1"/>
  <c r="Q865" i="1" s="1"/>
  <c r="M865" i="1"/>
  <c r="N865" i="1"/>
  <c r="O865" i="1"/>
  <c r="P865" i="1"/>
  <c r="L866" i="1"/>
  <c r="Q866" i="1" s="1"/>
  <c r="M866" i="1"/>
  <c r="N866" i="1"/>
  <c r="O866" i="1"/>
  <c r="P866" i="1"/>
  <c r="L867" i="1"/>
  <c r="Q867" i="1" s="1"/>
  <c r="M867" i="1"/>
  <c r="N867" i="1"/>
  <c r="O867" i="1"/>
  <c r="P867" i="1"/>
  <c r="L868" i="1"/>
  <c r="Q868" i="1" s="1"/>
  <c r="M868" i="1"/>
  <c r="N868" i="1"/>
  <c r="O868" i="1"/>
  <c r="P868" i="1"/>
  <c r="L869" i="1"/>
  <c r="Q869" i="1" s="1"/>
  <c r="M869" i="1"/>
  <c r="N869" i="1"/>
  <c r="O869" i="1"/>
  <c r="P869" i="1"/>
  <c r="L870" i="1"/>
  <c r="Q870" i="1" s="1"/>
  <c r="M870" i="1"/>
  <c r="N870" i="1"/>
  <c r="O870" i="1"/>
  <c r="P870" i="1"/>
  <c r="L871" i="1"/>
  <c r="Q871" i="1" s="1"/>
  <c r="M871" i="1"/>
  <c r="N871" i="1"/>
  <c r="O871" i="1"/>
  <c r="P871" i="1"/>
  <c r="L872" i="1"/>
  <c r="Q872" i="1" s="1"/>
  <c r="M872" i="1"/>
  <c r="N872" i="1"/>
  <c r="O872" i="1"/>
  <c r="P872" i="1"/>
  <c r="L873" i="1"/>
  <c r="Q873" i="1" s="1"/>
  <c r="M873" i="1"/>
  <c r="N873" i="1"/>
  <c r="O873" i="1"/>
  <c r="P873" i="1"/>
  <c r="L874" i="1"/>
  <c r="Q874" i="1" s="1"/>
  <c r="M874" i="1"/>
  <c r="N874" i="1"/>
  <c r="O874" i="1"/>
  <c r="P874" i="1"/>
  <c r="L875" i="1"/>
  <c r="Q875" i="1" s="1"/>
  <c r="M875" i="1"/>
  <c r="N875" i="1"/>
  <c r="O875" i="1"/>
  <c r="P875" i="1"/>
  <c r="L876" i="1"/>
  <c r="Q876" i="1" s="1"/>
  <c r="M876" i="1"/>
  <c r="N876" i="1"/>
  <c r="O876" i="1"/>
  <c r="P876" i="1"/>
  <c r="L877" i="1"/>
  <c r="Q877" i="1" s="1"/>
  <c r="M877" i="1"/>
  <c r="N877" i="1"/>
  <c r="O877" i="1"/>
  <c r="P877" i="1"/>
  <c r="L878" i="1"/>
  <c r="Q878" i="1" s="1"/>
  <c r="M878" i="1"/>
  <c r="N878" i="1"/>
  <c r="O878" i="1"/>
  <c r="P878" i="1"/>
  <c r="L879" i="1"/>
  <c r="Q879" i="1" s="1"/>
  <c r="M879" i="1"/>
  <c r="N879" i="1"/>
  <c r="O879" i="1"/>
  <c r="P879" i="1"/>
  <c r="L880" i="1"/>
  <c r="Q880" i="1" s="1"/>
  <c r="M880" i="1"/>
  <c r="N880" i="1"/>
  <c r="O880" i="1"/>
  <c r="P880" i="1"/>
  <c r="L881" i="1"/>
  <c r="Q881" i="1" s="1"/>
  <c r="M881" i="1"/>
  <c r="N881" i="1"/>
  <c r="O881" i="1"/>
  <c r="P881" i="1"/>
  <c r="L882" i="1"/>
  <c r="Q882" i="1" s="1"/>
  <c r="M882" i="1"/>
  <c r="N882" i="1"/>
  <c r="O882" i="1"/>
  <c r="P882" i="1"/>
  <c r="L883" i="1"/>
  <c r="Q883" i="1" s="1"/>
  <c r="M883" i="1"/>
  <c r="N883" i="1"/>
  <c r="O883" i="1"/>
  <c r="P883" i="1"/>
  <c r="L884" i="1"/>
  <c r="Q884" i="1" s="1"/>
  <c r="M884" i="1"/>
  <c r="N884" i="1"/>
  <c r="O884" i="1"/>
  <c r="P884" i="1"/>
  <c r="L885" i="1"/>
  <c r="Q885" i="1" s="1"/>
  <c r="M885" i="1"/>
  <c r="N885" i="1"/>
  <c r="O885" i="1"/>
  <c r="P885" i="1"/>
  <c r="L886" i="1"/>
  <c r="Q886" i="1" s="1"/>
  <c r="M886" i="1"/>
  <c r="N886" i="1"/>
  <c r="O886" i="1"/>
  <c r="P886" i="1"/>
  <c r="L887" i="1"/>
  <c r="Q887" i="1" s="1"/>
  <c r="M887" i="1"/>
  <c r="N887" i="1"/>
  <c r="O887" i="1"/>
  <c r="P887" i="1"/>
  <c r="L888" i="1"/>
  <c r="Q888" i="1" s="1"/>
  <c r="M888" i="1"/>
  <c r="N888" i="1"/>
  <c r="O888" i="1"/>
  <c r="P888" i="1"/>
  <c r="L889" i="1"/>
  <c r="Q889" i="1" s="1"/>
  <c r="M889" i="1"/>
  <c r="N889" i="1"/>
  <c r="O889" i="1"/>
  <c r="P889" i="1"/>
  <c r="L890" i="1"/>
  <c r="Q890" i="1" s="1"/>
  <c r="M890" i="1"/>
  <c r="N890" i="1"/>
  <c r="O890" i="1"/>
  <c r="P890" i="1"/>
  <c r="L891" i="1"/>
  <c r="Q891" i="1" s="1"/>
  <c r="M891" i="1"/>
  <c r="N891" i="1"/>
  <c r="O891" i="1"/>
  <c r="P891" i="1"/>
  <c r="L892" i="1"/>
  <c r="Q892" i="1" s="1"/>
  <c r="M892" i="1"/>
  <c r="N892" i="1"/>
  <c r="O892" i="1"/>
  <c r="P892" i="1"/>
  <c r="L893" i="1"/>
  <c r="Q893" i="1" s="1"/>
  <c r="M893" i="1"/>
  <c r="N893" i="1"/>
  <c r="O893" i="1"/>
  <c r="P893" i="1"/>
  <c r="L894" i="1"/>
  <c r="Q894" i="1" s="1"/>
  <c r="M894" i="1"/>
  <c r="N894" i="1"/>
  <c r="O894" i="1"/>
  <c r="P894" i="1"/>
  <c r="L895" i="1"/>
  <c r="Q895" i="1" s="1"/>
  <c r="M895" i="1"/>
  <c r="N895" i="1"/>
  <c r="O895" i="1"/>
  <c r="P895" i="1"/>
  <c r="L896" i="1"/>
  <c r="Q896" i="1" s="1"/>
  <c r="M896" i="1"/>
  <c r="N896" i="1"/>
  <c r="O896" i="1"/>
  <c r="P896" i="1"/>
  <c r="L897" i="1"/>
  <c r="Q897" i="1" s="1"/>
  <c r="M897" i="1"/>
  <c r="N897" i="1"/>
  <c r="O897" i="1"/>
  <c r="P897" i="1"/>
  <c r="L898" i="1"/>
  <c r="Q898" i="1" s="1"/>
  <c r="M898" i="1"/>
  <c r="N898" i="1"/>
  <c r="O898" i="1"/>
  <c r="P898" i="1"/>
  <c r="L899" i="1"/>
  <c r="Q899" i="1" s="1"/>
  <c r="M899" i="1"/>
  <c r="N899" i="1"/>
  <c r="O899" i="1"/>
  <c r="P899" i="1"/>
  <c r="L900" i="1"/>
  <c r="Q900" i="1" s="1"/>
  <c r="M900" i="1"/>
  <c r="N900" i="1"/>
  <c r="O900" i="1"/>
  <c r="P900" i="1"/>
  <c r="L901" i="1"/>
  <c r="Q901" i="1" s="1"/>
  <c r="M901" i="1"/>
  <c r="N901" i="1"/>
  <c r="O901" i="1"/>
  <c r="P901" i="1"/>
  <c r="L902" i="1"/>
  <c r="Q902" i="1" s="1"/>
  <c r="M902" i="1"/>
  <c r="N902" i="1"/>
  <c r="O902" i="1"/>
  <c r="P902" i="1"/>
  <c r="L903" i="1"/>
  <c r="Q903" i="1" s="1"/>
  <c r="M903" i="1"/>
  <c r="N903" i="1"/>
  <c r="O903" i="1"/>
  <c r="P903" i="1"/>
  <c r="L904" i="1"/>
  <c r="Q904" i="1" s="1"/>
  <c r="M904" i="1"/>
  <c r="N904" i="1"/>
  <c r="O904" i="1"/>
  <c r="P904" i="1"/>
  <c r="L905" i="1"/>
  <c r="Q905" i="1" s="1"/>
  <c r="M905" i="1"/>
  <c r="N905" i="1"/>
  <c r="O905" i="1"/>
  <c r="P905" i="1"/>
  <c r="L906" i="1"/>
  <c r="Q906" i="1" s="1"/>
  <c r="M906" i="1"/>
  <c r="N906" i="1"/>
  <c r="O906" i="1"/>
  <c r="P906" i="1"/>
  <c r="L907" i="1"/>
  <c r="Q907" i="1" s="1"/>
  <c r="M907" i="1"/>
  <c r="N907" i="1"/>
  <c r="O907" i="1"/>
  <c r="P907" i="1"/>
  <c r="L908" i="1"/>
  <c r="Q908" i="1" s="1"/>
  <c r="M908" i="1"/>
  <c r="N908" i="1"/>
  <c r="O908" i="1"/>
  <c r="P908" i="1"/>
  <c r="L909" i="1"/>
  <c r="Q909" i="1" s="1"/>
  <c r="M909" i="1"/>
  <c r="N909" i="1"/>
  <c r="O909" i="1"/>
  <c r="P909" i="1"/>
  <c r="L910" i="1"/>
  <c r="Q910" i="1" s="1"/>
  <c r="M910" i="1"/>
  <c r="N910" i="1"/>
  <c r="O910" i="1"/>
  <c r="P910" i="1"/>
  <c r="L911" i="1"/>
  <c r="Q911" i="1" s="1"/>
  <c r="M911" i="1"/>
  <c r="N911" i="1"/>
  <c r="O911" i="1"/>
  <c r="P911" i="1"/>
  <c r="L912" i="1"/>
  <c r="Q912" i="1" s="1"/>
  <c r="M912" i="1"/>
  <c r="N912" i="1"/>
  <c r="O912" i="1"/>
  <c r="P912" i="1"/>
  <c r="L913" i="1"/>
  <c r="Q913" i="1" s="1"/>
  <c r="M913" i="1"/>
  <c r="N913" i="1"/>
  <c r="O913" i="1"/>
  <c r="P913" i="1"/>
  <c r="L914" i="1"/>
  <c r="Q914" i="1" s="1"/>
  <c r="M914" i="1"/>
  <c r="N914" i="1"/>
  <c r="O914" i="1"/>
  <c r="P914" i="1"/>
  <c r="L915" i="1"/>
  <c r="Q915" i="1" s="1"/>
  <c r="M915" i="1"/>
  <c r="N915" i="1"/>
  <c r="O915" i="1"/>
  <c r="P915" i="1"/>
  <c r="L916" i="1"/>
  <c r="Q916" i="1" s="1"/>
  <c r="M916" i="1"/>
  <c r="N916" i="1"/>
  <c r="O916" i="1"/>
  <c r="P916" i="1"/>
  <c r="L917" i="1"/>
  <c r="Q917" i="1" s="1"/>
  <c r="M917" i="1"/>
  <c r="N917" i="1"/>
  <c r="O917" i="1"/>
  <c r="P917" i="1"/>
  <c r="L918" i="1"/>
  <c r="Q918" i="1" s="1"/>
  <c r="M918" i="1"/>
  <c r="N918" i="1"/>
  <c r="O918" i="1"/>
  <c r="P918" i="1"/>
  <c r="L919" i="1"/>
  <c r="Q919" i="1" s="1"/>
  <c r="M919" i="1"/>
  <c r="N919" i="1"/>
  <c r="O919" i="1"/>
  <c r="P919" i="1"/>
  <c r="L920" i="1"/>
  <c r="Q920" i="1" s="1"/>
  <c r="M920" i="1"/>
  <c r="N920" i="1"/>
  <c r="O920" i="1"/>
  <c r="P920" i="1"/>
  <c r="L921" i="1"/>
  <c r="Q921" i="1" s="1"/>
  <c r="M921" i="1"/>
  <c r="N921" i="1"/>
  <c r="O921" i="1"/>
  <c r="P921" i="1"/>
  <c r="L922" i="1"/>
  <c r="Q922" i="1" s="1"/>
  <c r="M922" i="1"/>
  <c r="N922" i="1"/>
  <c r="O922" i="1"/>
  <c r="P922" i="1"/>
  <c r="L923" i="1"/>
  <c r="Q923" i="1" s="1"/>
  <c r="M923" i="1"/>
  <c r="N923" i="1"/>
  <c r="O923" i="1"/>
  <c r="P923" i="1"/>
  <c r="L924" i="1"/>
  <c r="Q924" i="1" s="1"/>
  <c r="M924" i="1"/>
  <c r="N924" i="1"/>
  <c r="O924" i="1"/>
  <c r="P924" i="1"/>
  <c r="L925" i="1"/>
  <c r="Q925" i="1" s="1"/>
  <c r="M925" i="1"/>
  <c r="N925" i="1"/>
  <c r="O925" i="1"/>
  <c r="P925" i="1"/>
  <c r="L926" i="1"/>
  <c r="Q926" i="1" s="1"/>
  <c r="M926" i="1"/>
  <c r="N926" i="1"/>
  <c r="O926" i="1"/>
  <c r="P926" i="1"/>
  <c r="L927" i="1"/>
  <c r="Q927" i="1" s="1"/>
  <c r="M927" i="1"/>
  <c r="N927" i="1"/>
  <c r="O927" i="1"/>
  <c r="P927" i="1"/>
  <c r="L928" i="1"/>
  <c r="Q928" i="1" s="1"/>
  <c r="M928" i="1"/>
  <c r="N928" i="1"/>
  <c r="O928" i="1"/>
  <c r="P928" i="1"/>
  <c r="L929" i="1"/>
  <c r="Q929" i="1" s="1"/>
  <c r="M929" i="1"/>
  <c r="N929" i="1"/>
  <c r="O929" i="1"/>
  <c r="P929" i="1"/>
  <c r="L930" i="1"/>
  <c r="Q930" i="1" s="1"/>
  <c r="M930" i="1"/>
  <c r="N930" i="1"/>
  <c r="O930" i="1"/>
  <c r="P930" i="1"/>
  <c r="L931" i="1"/>
  <c r="Q931" i="1" s="1"/>
  <c r="M931" i="1"/>
  <c r="N931" i="1"/>
  <c r="O931" i="1"/>
  <c r="P931" i="1"/>
  <c r="L932" i="1"/>
  <c r="Q932" i="1" s="1"/>
  <c r="M932" i="1"/>
  <c r="N932" i="1"/>
  <c r="O932" i="1"/>
  <c r="P932" i="1"/>
  <c r="L933" i="1"/>
  <c r="Q933" i="1" s="1"/>
  <c r="M933" i="1"/>
  <c r="N933" i="1"/>
  <c r="O933" i="1"/>
  <c r="P933" i="1"/>
  <c r="L934" i="1"/>
  <c r="Q934" i="1" s="1"/>
  <c r="M934" i="1"/>
  <c r="N934" i="1"/>
  <c r="O934" i="1"/>
  <c r="P934" i="1"/>
  <c r="L935" i="1"/>
  <c r="Q935" i="1" s="1"/>
  <c r="M935" i="1"/>
  <c r="N935" i="1"/>
  <c r="O935" i="1"/>
  <c r="P935" i="1"/>
  <c r="L936" i="1"/>
  <c r="Q936" i="1" s="1"/>
  <c r="M936" i="1"/>
  <c r="N936" i="1"/>
  <c r="O936" i="1"/>
  <c r="P936" i="1"/>
  <c r="L937" i="1"/>
  <c r="Q937" i="1" s="1"/>
  <c r="M937" i="1"/>
  <c r="N937" i="1"/>
  <c r="O937" i="1"/>
  <c r="P937" i="1"/>
  <c r="L938" i="1"/>
  <c r="Q938" i="1" s="1"/>
  <c r="M938" i="1"/>
  <c r="N938" i="1"/>
  <c r="O938" i="1"/>
  <c r="P938" i="1"/>
  <c r="L939" i="1"/>
  <c r="Q939" i="1" s="1"/>
  <c r="M939" i="1"/>
  <c r="N939" i="1"/>
  <c r="O939" i="1"/>
  <c r="P939" i="1"/>
  <c r="L940" i="1"/>
  <c r="Q940" i="1" s="1"/>
  <c r="M940" i="1"/>
  <c r="N940" i="1"/>
  <c r="O940" i="1"/>
  <c r="P940" i="1"/>
  <c r="L941" i="1"/>
  <c r="Q941" i="1" s="1"/>
  <c r="M941" i="1"/>
  <c r="N941" i="1"/>
  <c r="O941" i="1"/>
  <c r="P941" i="1"/>
  <c r="L942" i="1"/>
  <c r="Q942" i="1" s="1"/>
  <c r="M942" i="1"/>
  <c r="N942" i="1"/>
  <c r="O942" i="1"/>
  <c r="P942" i="1"/>
  <c r="L943" i="1"/>
  <c r="Q943" i="1" s="1"/>
  <c r="M943" i="1"/>
  <c r="N943" i="1"/>
  <c r="O943" i="1"/>
  <c r="P943" i="1"/>
  <c r="L944" i="1"/>
  <c r="Q944" i="1" s="1"/>
  <c r="M944" i="1"/>
  <c r="N944" i="1"/>
  <c r="O944" i="1"/>
  <c r="P944" i="1"/>
  <c r="L945" i="1"/>
  <c r="Q945" i="1" s="1"/>
  <c r="M945" i="1"/>
  <c r="N945" i="1"/>
  <c r="O945" i="1"/>
  <c r="P945" i="1"/>
  <c r="L946" i="1"/>
  <c r="Q946" i="1" s="1"/>
  <c r="M946" i="1"/>
  <c r="N946" i="1"/>
  <c r="O946" i="1"/>
  <c r="P946" i="1"/>
  <c r="L947" i="1"/>
  <c r="Q947" i="1" s="1"/>
  <c r="M947" i="1"/>
  <c r="N947" i="1"/>
  <c r="O947" i="1"/>
  <c r="P947" i="1"/>
  <c r="L948" i="1"/>
  <c r="Q948" i="1" s="1"/>
  <c r="M948" i="1"/>
  <c r="N948" i="1"/>
  <c r="O948" i="1"/>
  <c r="P948" i="1"/>
  <c r="L949" i="1"/>
  <c r="Q949" i="1" s="1"/>
  <c r="M949" i="1"/>
  <c r="N949" i="1"/>
  <c r="O949" i="1"/>
  <c r="P949" i="1"/>
  <c r="L950" i="1"/>
  <c r="Q950" i="1" s="1"/>
  <c r="M950" i="1"/>
  <c r="N950" i="1"/>
  <c r="O950" i="1"/>
  <c r="P950" i="1"/>
  <c r="L951" i="1"/>
  <c r="Q951" i="1" s="1"/>
  <c r="M951" i="1"/>
  <c r="N951" i="1"/>
  <c r="O951" i="1"/>
  <c r="P951" i="1"/>
  <c r="L952" i="1"/>
  <c r="Q952" i="1" s="1"/>
  <c r="M952" i="1"/>
  <c r="N952" i="1"/>
  <c r="O952" i="1"/>
  <c r="P952" i="1"/>
  <c r="L953" i="1"/>
  <c r="Q953" i="1" s="1"/>
  <c r="M953" i="1"/>
  <c r="N953" i="1"/>
  <c r="O953" i="1"/>
  <c r="P953" i="1"/>
  <c r="L954" i="1"/>
  <c r="Q954" i="1" s="1"/>
  <c r="M954" i="1"/>
  <c r="N954" i="1"/>
  <c r="O954" i="1"/>
  <c r="P954" i="1"/>
  <c r="L955" i="1"/>
  <c r="Q955" i="1" s="1"/>
  <c r="M955" i="1"/>
  <c r="N955" i="1"/>
  <c r="O955" i="1"/>
  <c r="P955" i="1"/>
  <c r="L956" i="1"/>
  <c r="Q956" i="1" s="1"/>
  <c r="M956" i="1"/>
  <c r="N956" i="1"/>
  <c r="O956" i="1"/>
  <c r="P956" i="1"/>
  <c r="L957" i="1"/>
  <c r="Q957" i="1" s="1"/>
  <c r="M957" i="1"/>
  <c r="N957" i="1"/>
  <c r="O957" i="1"/>
  <c r="P957" i="1"/>
  <c r="L958" i="1"/>
  <c r="Q958" i="1" s="1"/>
  <c r="M958" i="1"/>
  <c r="N958" i="1"/>
  <c r="O958" i="1"/>
  <c r="P958" i="1"/>
  <c r="L959" i="1"/>
  <c r="Q959" i="1" s="1"/>
  <c r="M959" i="1"/>
  <c r="N959" i="1"/>
  <c r="O959" i="1"/>
  <c r="P959" i="1"/>
  <c r="L960" i="1"/>
  <c r="Q960" i="1" s="1"/>
  <c r="M960" i="1"/>
  <c r="N960" i="1"/>
  <c r="O960" i="1"/>
  <c r="P960" i="1"/>
  <c r="L961" i="1"/>
  <c r="Q961" i="1" s="1"/>
  <c r="M961" i="1"/>
  <c r="N961" i="1"/>
  <c r="O961" i="1"/>
  <c r="P961" i="1"/>
  <c r="L962" i="1"/>
  <c r="Q962" i="1" s="1"/>
  <c r="M962" i="1"/>
  <c r="N962" i="1"/>
  <c r="O962" i="1"/>
  <c r="P962" i="1"/>
  <c r="L963" i="1"/>
  <c r="Q963" i="1" s="1"/>
  <c r="M963" i="1"/>
  <c r="N963" i="1"/>
  <c r="O963" i="1"/>
  <c r="P963" i="1"/>
  <c r="L964" i="1"/>
  <c r="Q964" i="1" s="1"/>
  <c r="M964" i="1"/>
  <c r="N964" i="1"/>
  <c r="O964" i="1"/>
  <c r="P964" i="1"/>
  <c r="L965" i="1"/>
  <c r="Q965" i="1" s="1"/>
  <c r="M965" i="1"/>
  <c r="N965" i="1"/>
  <c r="O965" i="1"/>
  <c r="P965" i="1"/>
  <c r="L966" i="1"/>
  <c r="Q966" i="1" s="1"/>
  <c r="M966" i="1"/>
  <c r="N966" i="1"/>
  <c r="O966" i="1"/>
  <c r="P966" i="1"/>
  <c r="L967" i="1"/>
  <c r="Q967" i="1" s="1"/>
  <c r="M967" i="1"/>
  <c r="N967" i="1"/>
  <c r="O967" i="1"/>
  <c r="P967" i="1"/>
  <c r="L968" i="1"/>
  <c r="Q968" i="1" s="1"/>
  <c r="M968" i="1"/>
  <c r="N968" i="1"/>
  <c r="O968" i="1"/>
  <c r="P968" i="1"/>
  <c r="L969" i="1"/>
  <c r="Q969" i="1" s="1"/>
  <c r="M969" i="1"/>
  <c r="N969" i="1"/>
  <c r="O969" i="1"/>
  <c r="P969" i="1"/>
  <c r="L970" i="1"/>
  <c r="Q970" i="1" s="1"/>
  <c r="M970" i="1"/>
  <c r="N970" i="1"/>
  <c r="O970" i="1"/>
  <c r="P970" i="1"/>
  <c r="L971" i="1"/>
  <c r="Q971" i="1" s="1"/>
  <c r="M971" i="1"/>
  <c r="N971" i="1"/>
  <c r="O971" i="1"/>
  <c r="P971" i="1"/>
  <c r="L972" i="1"/>
  <c r="Q972" i="1" s="1"/>
  <c r="M972" i="1"/>
  <c r="N972" i="1"/>
  <c r="O972" i="1"/>
  <c r="P972" i="1"/>
  <c r="L973" i="1"/>
  <c r="Q973" i="1" s="1"/>
  <c r="M973" i="1"/>
  <c r="N973" i="1"/>
  <c r="O973" i="1"/>
  <c r="P973" i="1"/>
  <c r="L974" i="1"/>
  <c r="Q974" i="1" s="1"/>
  <c r="M974" i="1"/>
  <c r="N974" i="1"/>
  <c r="O974" i="1"/>
  <c r="P974" i="1"/>
  <c r="L975" i="1"/>
  <c r="Q975" i="1" s="1"/>
  <c r="M975" i="1"/>
  <c r="N975" i="1"/>
  <c r="O975" i="1"/>
  <c r="P975" i="1"/>
  <c r="L976" i="1"/>
  <c r="Q976" i="1" s="1"/>
  <c r="M976" i="1"/>
  <c r="N976" i="1"/>
  <c r="O976" i="1"/>
  <c r="P976" i="1"/>
  <c r="L977" i="1"/>
  <c r="Q977" i="1" s="1"/>
  <c r="M977" i="1"/>
  <c r="N977" i="1"/>
  <c r="O977" i="1"/>
  <c r="P977" i="1"/>
  <c r="L978" i="1"/>
  <c r="Q978" i="1" s="1"/>
  <c r="M978" i="1"/>
  <c r="N978" i="1"/>
  <c r="O978" i="1"/>
  <c r="P978" i="1"/>
  <c r="L979" i="1"/>
  <c r="Q979" i="1" s="1"/>
  <c r="M979" i="1"/>
  <c r="N979" i="1"/>
  <c r="O979" i="1"/>
  <c r="P979" i="1"/>
  <c r="L980" i="1"/>
  <c r="Q980" i="1" s="1"/>
  <c r="M980" i="1"/>
  <c r="N980" i="1"/>
  <c r="O980" i="1"/>
  <c r="P980" i="1"/>
  <c r="L981" i="1"/>
  <c r="Q981" i="1" s="1"/>
  <c r="M981" i="1"/>
  <c r="N981" i="1"/>
  <c r="O981" i="1"/>
  <c r="P981" i="1"/>
  <c r="L982" i="1"/>
  <c r="Q982" i="1" s="1"/>
  <c r="M982" i="1"/>
  <c r="N982" i="1"/>
  <c r="O982" i="1"/>
  <c r="P982" i="1"/>
  <c r="L983" i="1"/>
  <c r="Q983" i="1" s="1"/>
  <c r="M983" i="1"/>
  <c r="N983" i="1"/>
  <c r="O983" i="1"/>
  <c r="P983" i="1"/>
  <c r="L984" i="1"/>
  <c r="Q984" i="1" s="1"/>
  <c r="M984" i="1"/>
  <c r="N984" i="1"/>
  <c r="O984" i="1"/>
  <c r="P984" i="1"/>
  <c r="L985" i="1"/>
  <c r="Q985" i="1" s="1"/>
  <c r="M985" i="1"/>
  <c r="N985" i="1"/>
  <c r="O985" i="1"/>
  <c r="P985" i="1"/>
  <c r="L986" i="1"/>
  <c r="Q986" i="1" s="1"/>
  <c r="M986" i="1"/>
  <c r="N986" i="1"/>
  <c r="O986" i="1"/>
  <c r="P986" i="1"/>
  <c r="L987" i="1"/>
  <c r="Q987" i="1" s="1"/>
  <c r="M987" i="1"/>
  <c r="N987" i="1"/>
  <c r="O987" i="1"/>
  <c r="P987" i="1"/>
  <c r="L988" i="1"/>
  <c r="Q988" i="1" s="1"/>
  <c r="M988" i="1"/>
  <c r="N988" i="1"/>
  <c r="O988" i="1"/>
  <c r="P988" i="1"/>
  <c r="L989" i="1"/>
  <c r="Q989" i="1" s="1"/>
  <c r="M989" i="1"/>
  <c r="N989" i="1"/>
  <c r="O989" i="1"/>
  <c r="P989" i="1"/>
  <c r="L990" i="1"/>
  <c r="Q990" i="1" s="1"/>
  <c r="M990" i="1"/>
  <c r="N990" i="1"/>
  <c r="O990" i="1"/>
  <c r="P990" i="1"/>
  <c r="L991" i="1"/>
  <c r="Q991" i="1" s="1"/>
  <c r="M991" i="1"/>
  <c r="N991" i="1"/>
  <c r="O991" i="1"/>
  <c r="P991" i="1"/>
  <c r="L992" i="1"/>
  <c r="Q992" i="1" s="1"/>
  <c r="M992" i="1"/>
  <c r="N992" i="1"/>
  <c r="O992" i="1"/>
  <c r="P992" i="1"/>
  <c r="L993" i="1"/>
  <c r="Q993" i="1" s="1"/>
  <c r="M993" i="1"/>
  <c r="N993" i="1"/>
  <c r="O993" i="1"/>
  <c r="P993" i="1"/>
  <c r="L994" i="1"/>
  <c r="Q994" i="1" s="1"/>
  <c r="M994" i="1"/>
  <c r="N994" i="1"/>
  <c r="O994" i="1"/>
  <c r="P994" i="1"/>
  <c r="L995" i="1"/>
  <c r="Q995" i="1" s="1"/>
  <c r="M995" i="1"/>
  <c r="N995" i="1"/>
  <c r="O995" i="1"/>
  <c r="P995" i="1"/>
  <c r="L996" i="1"/>
  <c r="Q996" i="1" s="1"/>
  <c r="M996" i="1"/>
  <c r="N996" i="1"/>
  <c r="O996" i="1"/>
  <c r="P996" i="1"/>
  <c r="L997" i="1"/>
  <c r="Q997" i="1" s="1"/>
  <c r="M997" i="1"/>
  <c r="N997" i="1"/>
  <c r="O997" i="1"/>
  <c r="P997" i="1"/>
  <c r="L998" i="1"/>
  <c r="Q998" i="1" s="1"/>
  <c r="M998" i="1"/>
  <c r="N998" i="1"/>
  <c r="O998" i="1"/>
  <c r="P998" i="1"/>
  <c r="L999" i="1"/>
  <c r="Q999" i="1" s="1"/>
  <c r="M999" i="1"/>
  <c r="N999" i="1"/>
  <c r="O999" i="1"/>
  <c r="P999" i="1"/>
  <c r="L1000" i="1"/>
  <c r="Q1000" i="1" s="1"/>
  <c r="M1000" i="1"/>
  <c r="N1000" i="1"/>
  <c r="O1000" i="1"/>
  <c r="P1000" i="1"/>
  <c r="L1001" i="1"/>
  <c r="Q1001" i="1" s="1"/>
  <c r="M1001" i="1"/>
  <c r="N1001" i="1"/>
  <c r="O1001" i="1"/>
  <c r="P1001" i="1"/>
  <c r="L1002" i="1"/>
  <c r="Q1002" i="1" s="1"/>
  <c r="M1002" i="1"/>
  <c r="N1002" i="1"/>
  <c r="O1002" i="1"/>
  <c r="P1002" i="1"/>
  <c r="L1003" i="1"/>
  <c r="Q1003" i="1" s="1"/>
  <c r="M1003" i="1"/>
  <c r="N1003" i="1"/>
  <c r="O1003" i="1"/>
  <c r="P1003" i="1"/>
  <c r="L1004" i="1"/>
  <c r="Q1004" i="1" s="1"/>
  <c r="M1004" i="1"/>
  <c r="N1004" i="1"/>
  <c r="O1004" i="1"/>
  <c r="P1004" i="1"/>
  <c r="L1005" i="1"/>
  <c r="Q1005" i="1" s="1"/>
  <c r="M1005" i="1"/>
  <c r="N1005" i="1"/>
  <c r="O1005" i="1"/>
  <c r="P1005" i="1"/>
  <c r="L1006" i="1"/>
  <c r="Q1006" i="1" s="1"/>
  <c r="M1006" i="1"/>
  <c r="N1006" i="1"/>
  <c r="O1006" i="1"/>
  <c r="P1006" i="1"/>
  <c r="L1007" i="1"/>
  <c r="Q1007" i="1" s="1"/>
  <c r="M1007" i="1"/>
  <c r="N1007" i="1"/>
  <c r="O1007" i="1"/>
  <c r="P1007" i="1"/>
  <c r="L1008" i="1"/>
  <c r="Q1008" i="1" s="1"/>
  <c r="M1008" i="1"/>
  <c r="N1008" i="1"/>
  <c r="O1008" i="1"/>
  <c r="P1008" i="1"/>
  <c r="L1009" i="1"/>
  <c r="Q1009" i="1" s="1"/>
  <c r="M1009" i="1"/>
  <c r="N1009" i="1"/>
  <c r="O1009" i="1"/>
  <c r="P1009" i="1"/>
  <c r="L1010" i="1"/>
  <c r="Q1010" i="1" s="1"/>
  <c r="M1010" i="1"/>
  <c r="N1010" i="1"/>
  <c r="O1010" i="1"/>
  <c r="P1010" i="1"/>
  <c r="L1011" i="1"/>
  <c r="Q1011" i="1" s="1"/>
  <c r="M1011" i="1"/>
  <c r="N1011" i="1"/>
  <c r="O1011" i="1"/>
  <c r="P1011" i="1"/>
  <c r="L1012" i="1"/>
  <c r="Q1012" i="1" s="1"/>
  <c r="M1012" i="1"/>
  <c r="N1012" i="1"/>
  <c r="O1012" i="1"/>
  <c r="P1012" i="1"/>
  <c r="L1013" i="1"/>
  <c r="Q1013" i="1" s="1"/>
  <c r="M1013" i="1"/>
  <c r="N1013" i="1"/>
  <c r="O1013" i="1"/>
  <c r="P1013" i="1"/>
  <c r="L1014" i="1"/>
  <c r="Q1014" i="1" s="1"/>
  <c r="M1014" i="1"/>
  <c r="N1014" i="1"/>
  <c r="O1014" i="1"/>
  <c r="P1014" i="1"/>
  <c r="L1015" i="1"/>
  <c r="Q1015" i="1" s="1"/>
  <c r="M1015" i="1"/>
  <c r="N1015" i="1"/>
  <c r="O1015" i="1"/>
  <c r="P1015" i="1"/>
  <c r="L1016" i="1"/>
  <c r="Q1016" i="1" s="1"/>
  <c r="M1016" i="1"/>
  <c r="N1016" i="1"/>
  <c r="O1016" i="1"/>
  <c r="P1016" i="1"/>
  <c r="L1017" i="1"/>
  <c r="Q1017" i="1" s="1"/>
  <c r="M1017" i="1"/>
  <c r="N1017" i="1"/>
  <c r="O1017" i="1"/>
  <c r="P1017" i="1"/>
  <c r="L1018" i="1"/>
  <c r="Q1018" i="1" s="1"/>
  <c r="M1018" i="1"/>
  <c r="N1018" i="1"/>
  <c r="O1018" i="1"/>
  <c r="P1018" i="1"/>
  <c r="L1019" i="1"/>
  <c r="Q1019" i="1" s="1"/>
  <c r="M1019" i="1"/>
  <c r="N1019" i="1"/>
  <c r="O1019" i="1"/>
  <c r="P1019" i="1"/>
  <c r="L1020" i="1"/>
  <c r="Q1020" i="1" s="1"/>
  <c r="M1020" i="1"/>
  <c r="N1020" i="1"/>
  <c r="O1020" i="1"/>
  <c r="P1020" i="1"/>
  <c r="L1021" i="1"/>
  <c r="Q1021" i="1" s="1"/>
  <c r="M1021" i="1"/>
  <c r="N1021" i="1"/>
  <c r="O1021" i="1"/>
  <c r="P1021" i="1"/>
  <c r="L1022" i="1"/>
  <c r="Q1022" i="1" s="1"/>
  <c r="M1022" i="1"/>
  <c r="N1022" i="1"/>
  <c r="O1022" i="1"/>
  <c r="P1022" i="1"/>
  <c r="L1023" i="1"/>
  <c r="Q1023" i="1" s="1"/>
  <c r="M1023" i="1"/>
  <c r="N1023" i="1"/>
  <c r="O1023" i="1"/>
  <c r="P1023" i="1"/>
  <c r="L1024" i="1"/>
  <c r="Q1024" i="1" s="1"/>
  <c r="M1024" i="1"/>
  <c r="N1024" i="1"/>
  <c r="O1024" i="1"/>
  <c r="P1024" i="1"/>
  <c r="L1025" i="1"/>
  <c r="Q1025" i="1" s="1"/>
  <c r="M1025" i="1"/>
  <c r="N1025" i="1"/>
  <c r="O1025" i="1"/>
  <c r="P1025" i="1"/>
  <c r="L1026" i="1"/>
  <c r="Q1026" i="1" s="1"/>
  <c r="M1026" i="1"/>
  <c r="N1026" i="1"/>
  <c r="O1026" i="1"/>
  <c r="P1026" i="1"/>
  <c r="L1027" i="1"/>
  <c r="Q1027" i="1" s="1"/>
  <c r="M1027" i="1"/>
  <c r="N1027" i="1"/>
  <c r="O1027" i="1"/>
  <c r="P1027" i="1"/>
  <c r="L1028" i="1"/>
  <c r="Q1028" i="1" s="1"/>
  <c r="M1028" i="1"/>
  <c r="N1028" i="1"/>
  <c r="O1028" i="1"/>
  <c r="P1028" i="1"/>
  <c r="L1029" i="1"/>
  <c r="Q1029" i="1" s="1"/>
  <c r="M1029" i="1"/>
  <c r="N1029" i="1"/>
  <c r="O1029" i="1"/>
  <c r="P1029" i="1"/>
  <c r="L1030" i="1"/>
  <c r="Q1030" i="1" s="1"/>
  <c r="M1030" i="1"/>
  <c r="N1030" i="1"/>
  <c r="O1030" i="1"/>
  <c r="P1030" i="1"/>
  <c r="L1031" i="1"/>
  <c r="Q1031" i="1" s="1"/>
  <c r="M1031" i="1"/>
  <c r="N1031" i="1"/>
  <c r="O1031" i="1"/>
  <c r="P1031" i="1"/>
  <c r="L1032" i="1"/>
  <c r="Q1032" i="1" s="1"/>
  <c r="M1032" i="1"/>
  <c r="N1032" i="1"/>
  <c r="O1032" i="1"/>
  <c r="P1032" i="1"/>
  <c r="L1033" i="1"/>
  <c r="Q1033" i="1" s="1"/>
  <c r="M1033" i="1"/>
  <c r="N1033" i="1"/>
  <c r="O1033" i="1"/>
  <c r="P1033" i="1"/>
  <c r="L1034" i="1"/>
  <c r="Q1034" i="1" s="1"/>
  <c r="M1034" i="1"/>
  <c r="N1034" i="1"/>
  <c r="O1034" i="1"/>
  <c r="P1034" i="1"/>
  <c r="L1035" i="1"/>
  <c r="Q1035" i="1" s="1"/>
  <c r="M1035" i="1"/>
  <c r="N1035" i="1"/>
  <c r="O1035" i="1"/>
  <c r="P1035" i="1"/>
  <c r="L1036" i="1"/>
  <c r="Q1036" i="1" s="1"/>
  <c r="M1036" i="1"/>
  <c r="N1036" i="1"/>
  <c r="O1036" i="1"/>
  <c r="P1036" i="1"/>
  <c r="L1037" i="1"/>
  <c r="Q1037" i="1" s="1"/>
  <c r="M1037" i="1"/>
  <c r="N1037" i="1"/>
  <c r="O1037" i="1"/>
  <c r="P1037" i="1"/>
  <c r="L1038" i="1"/>
  <c r="Q1038" i="1" s="1"/>
  <c r="M1038" i="1"/>
  <c r="N1038" i="1"/>
  <c r="O1038" i="1"/>
  <c r="P1038" i="1"/>
  <c r="L1039" i="1"/>
  <c r="Q1039" i="1" s="1"/>
  <c r="M1039" i="1"/>
  <c r="N1039" i="1"/>
  <c r="O1039" i="1"/>
  <c r="P1039" i="1"/>
  <c r="L1040" i="1"/>
  <c r="Q1040" i="1" s="1"/>
  <c r="M1040" i="1"/>
  <c r="N1040" i="1"/>
  <c r="O1040" i="1"/>
  <c r="P1040" i="1"/>
  <c r="L1041" i="1"/>
  <c r="Q1041" i="1" s="1"/>
  <c r="M1041" i="1"/>
  <c r="N1041" i="1"/>
  <c r="O1041" i="1"/>
  <c r="P1041" i="1"/>
  <c r="L1042" i="1"/>
  <c r="Q1042" i="1" s="1"/>
  <c r="M1042" i="1"/>
  <c r="N1042" i="1"/>
  <c r="O1042" i="1"/>
  <c r="P1042" i="1"/>
  <c r="L1043" i="1"/>
  <c r="Q1043" i="1" s="1"/>
  <c r="M1043" i="1"/>
  <c r="N1043" i="1"/>
  <c r="O1043" i="1"/>
  <c r="P1043" i="1"/>
  <c r="L1044" i="1"/>
  <c r="Q1044" i="1" s="1"/>
  <c r="M1044" i="1"/>
  <c r="N1044" i="1"/>
  <c r="O1044" i="1"/>
  <c r="P1044" i="1"/>
  <c r="L1045" i="1"/>
  <c r="Q1045" i="1" s="1"/>
  <c r="M1045" i="1"/>
  <c r="N1045" i="1"/>
  <c r="O1045" i="1"/>
  <c r="P1045" i="1"/>
  <c r="L1046" i="1"/>
  <c r="Q1046" i="1" s="1"/>
  <c r="M1046" i="1"/>
  <c r="N1046" i="1"/>
  <c r="O1046" i="1"/>
  <c r="P1046" i="1"/>
  <c r="L1047" i="1"/>
  <c r="Q1047" i="1" s="1"/>
  <c r="M1047" i="1"/>
  <c r="N1047" i="1"/>
  <c r="O1047" i="1"/>
  <c r="P1047" i="1"/>
  <c r="L1048" i="1"/>
  <c r="Q1048" i="1" s="1"/>
  <c r="M1048" i="1"/>
  <c r="N1048" i="1"/>
  <c r="O1048" i="1"/>
  <c r="P1048" i="1"/>
  <c r="L1049" i="1"/>
  <c r="Q1049" i="1" s="1"/>
  <c r="M1049" i="1"/>
  <c r="N1049" i="1"/>
  <c r="O1049" i="1"/>
  <c r="P1049" i="1"/>
  <c r="L1050" i="1"/>
  <c r="Q1050" i="1" s="1"/>
  <c r="M1050" i="1"/>
  <c r="N1050" i="1"/>
  <c r="O1050" i="1"/>
  <c r="P1050" i="1"/>
  <c r="L1051" i="1"/>
  <c r="Q1051" i="1" s="1"/>
  <c r="M1051" i="1"/>
  <c r="N1051" i="1"/>
  <c r="O1051" i="1"/>
  <c r="P1051" i="1"/>
  <c r="L1052" i="1"/>
  <c r="Q1052" i="1" s="1"/>
  <c r="M1052" i="1"/>
  <c r="N1052" i="1"/>
  <c r="O1052" i="1"/>
  <c r="P1052" i="1"/>
  <c r="L1053" i="1"/>
  <c r="Q1053" i="1" s="1"/>
  <c r="M1053" i="1"/>
  <c r="N1053" i="1"/>
  <c r="O1053" i="1"/>
  <c r="P1053" i="1"/>
  <c r="L1054" i="1"/>
  <c r="Q1054" i="1" s="1"/>
  <c r="M1054" i="1"/>
  <c r="N1054" i="1"/>
  <c r="O1054" i="1"/>
  <c r="P1054" i="1"/>
  <c r="L1055" i="1"/>
  <c r="Q1055" i="1" s="1"/>
  <c r="M1055" i="1"/>
  <c r="N1055" i="1"/>
  <c r="O1055" i="1"/>
  <c r="P1055" i="1"/>
  <c r="L1056" i="1"/>
  <c r="Q1056" i="1" s="1"/>
  <c r="M1056" i="1"/>
  <c r="N1056" i="1"/>
  <c r="O1056" i="1"/>
  <c r="P1056" i="1"/>
  <c r="L1057" i="1"/>
  <c r="Q1057" i="1" s="1"/>
  <c r="M1057" i="1"/>
  <c r="N1057" i="1"/>
  <c r="O1057" i="1"/>
  <c r="P1057" i="1"/>
  <c r="L1058" i="1"/>
  <c r="Q1058" i="1" s="1"/>
  <c r="M1058" i="1"/>
  <c r="N1058" i="1"/>
  <c r="O1058" i="1"/>
  <c r="P1058" i="1"/>
  <c r="L1059" i="1"/>
  <c r="Q1059" i="1" s="1"/>
  <c r="M1059" i="1"/>
  <c r="N1059" i="1"/>
  <c r="O1059" i="1"/>
  <c r="P1059" i="1"/>
  <c r="L1060" i="1"/>
  <c r="Q1060" i="1" s="1"/>
  <c r="M1060" i="1"/>
  <c r="N1060" i="1"/>
  <c r="O1060" i="1"/>
  <c r="P1060" i="1"/>
  <c r="L1061" i="1"/>
  <c r="Q1061" i="1" s="1"/>
  <c r="M1061" i="1"/>
  <c r="N1061" i="1"/>
  <c r="O1061" i="1"/>
  <c r="P1061" i="1"/>
  <c r="L1062" i="1"/>
  <c r="Q1062" i="1" s="1"/>
  <c r="M1062" i="1"/>
  <c r="N1062" i="1"/>
  <c r="O1062" i="1"/>
  <c r="P1062" i="1"/>
  <c r="L1063" i="1"/>
  <c r="Q1063" i="1" s="1"/>
  <c r="M1063" i="1"/>
  <c r="N1063" i="1"/>
  <c r="O1063" i="1"/>
  <c r="P1063" i="1"/>
  <c r="L1064" i="1"/>
  <c r="Q1064" i="1" s="1"/>
  <c r="M1064" i="1"/>
  <c r="N1064" i="1"/>
  <c r="O1064" i="1"/>
  <c r="P1064" i="1"/>
  <c r="L1065" i="1"/>
  <c r="Q1065" i="1" s="1"/>
  <c r="M1065" i="1"/>
  <c r="N1065" i="1"/>
  <c r="O1065" i="1"/>
  <c r="P1065" i="1"/>
  <c r="L1066" i="1"/>
  <c r="Q1066" i="1" s="1"/>
  <c r="M1066" i="1"/>
  <c r="N1066" i="1"/>
  <c r="O1066" i="1"/>
  <c r="P1066" i="1"/>
  <c r="L1067" i="1"/>
  <c r="Q1067" i="1" s="1"/>
  <c r="M1067" i="1"/>
  <c r="N1067" i="1"/>
  <c r="O1067" i="1"/>
  <c r="P1067" i="1"/>
  <c r="L1068" i="1"/>
  <c r="Q1068" i="1" s="1"/>
  <c r="M1068" i="1"/>
  <c r="N1068" i="1"/>
  <c r="O1068" i="1"/>
  <c r="P1068" i="1"/>
  <c r="L1069" i="1"/>
  <c r="Q1069" i="1" s="1"/>
  <c r="M1069" i="1"/>
  <c r="N1069" i="1"/>
  <c r="O1069" i="1"/>
  <c r="P1069" i="1"/>
  <c r="L1070" i="1"/>
  <c r="Q1070" i="1" s="1"/>
  <c r="M1070" i="1"/>
  <c r="N1070" i="1"/>
  <c r="O1070" i="1"/>
  <c r="P1070" i="1"/>
  <c r="L1071" i="1"/>
  <c r="Q1071" i="1" s="1"/>
  <c r="M1071" i="1"/>
  <c r="N1071" i="1"/>
  <c r="O1071" i="1"/>
  <c r="P1071" i="1"/>
  <c r="L1072" i="1"/>
  <c r="Q1072" i="1" s="1"/>
  <c r="M1072" i="1"/>
  <c r="N1072" i="1"/>
  <c r="O1072" i="1"/>
  <c r="P1072" i="1"/>
  <c r="L1073" i="1"/>
  <c r="Q1073" i="1" s="1"/>
  <c r="M1073" i="1"/>
  <c r="N1073" i="1"/>
  <c r="O1073" i="1"/>
  <c r="P1073" i="1"/>
  <c r="L1074" i="1"/>
  <c r="Q1074" i="1" s="1"/>
  <c r="M1074" i="1"/>
  <c r="N1074" i="1"/>
  <c r="O1074" i="1"/>
  <c r="P1074" i="1"/>
  <c r="L1075" i="1"/>
  <c r="Q1075" i="1" s="1"/>
  <c r="M1075" i="1"/>
  <c r="N1075" i="1"/>
  <c r="O1075" i="1"/>
  <c r="P1075" i="1"/>
  <c r="L1076" i="1"/>
  <c r="Q1076" i="1" s="1"/>
  <c r="M1076" i="1"/>
  <c r="N1076" i="1"/>
  <c r="O1076" i="1"/>
  <c r="P1076" i="1"/>
  <c r="L1077" i="1"/>
  <c r="Q1077" i="1" s="1"/>
  <c r="M1077" i="1"/>
  <c r="N1077" i="1"/>
  <c r="O1077" i="1"/>
  <c r="P1077" i="1"/>
  <c r="L1078" i="1"/>
  <c r="Q1078" i="1" s="1"/>
  <c r="M1078" i="1"/>
  <c r="N1078" i="1"/>
  <c r="O1078" i="1"/>
  <c r="P1078" i="1"/>
  <c r="L1079" i="1"/>
  <c r="Q1079" i="1" s="1"/>
  <c r="M1079" i="1"/>
  <c r="N1079" i="1"/>
  <c r="O1079" i="1"/>
  <c r="P1079" i="1"/>
  <c r="L1080" i="1"/>
  <c r="Q1080" i="1" s="1"/>
  <c r="M1080" i="1"/>
  <c r="N1080" i="1"/>
  <c r="O1080" i="1"/>
  <c r="P1080" i="1"/>
  <c r="L1081" i="1"/>
  <c r="Q1081" i="1" s="1"/>
  <c r="M1081" i="1"/>
  <c r="N1081" i="1"/>
  <c r="O1081" i="1"/>
  <c r="P1081" i="1"/>
  <c r="L1082" i="1"/>
  <c r="Q1082" i="1" s="1"/>
  <c r="M1082" i="1"/>
  <c r="N1082" i="1"/>
  <c r="O1082" i="1"/>
  <c r="P1082" i="1"/>
  <c r="L1083" i="1"/>
  <c r="Q1083" i="1" s="1"/>
  <c r="M1083" i="1"/>
  <c r="N1083" i="1"/>
  <c r="O1083" i="1"/>
  <c r="P1083" i="1"/>
  <c r="L1084" i="1"/>
  <c r="Q1084" i="1" s="1"/>
  <c r="M1084" i="1"/>
  <c r="N1084" i="1"/>
  <c r="O1084" i="1"/>
  <c r="P1084" i="1"/>
  <c r="L1085" i="1"/>
  <c r="Q1085" i="1" s="1"/>
  <c r="M1085" i="1"/>
  <c r="N1085" i="1"/>
  <c r="O1085" i="1"/>
  <c r="P1085" i="1"/>
  <c r="L1086" i="1"/>
  <c r="Q1086" i="1" s="1"/>
  <c r="M1086" i="1"/>
  <c r="N1086" i="1"/>
  <c r="O1086" i="1"/>
  <c r="P1086" i="1"/>
  <c r="L1087" i="1"/>
  <c r="Q1087" i="1" s="1"/>
  <c r="M1087" i="1"/>
  <c r="N1087" i="1"/>
  <c r="O1087" i="1"/>
  <c r="P1087" i="1"/>
  <c r="L1088" i="1"/>
  <c r="Q1088" i="1" s="1"/>
  <c r="M1088" i="1"/>
  <c r="N1088" i="1"/>
  <c r="O1088" i="1"/>
  <c r="P1088" i="1"/>
  <c r="L1089" i="1"/>
  <c r="Q1089" i="1" s="1"/>
  <c r="M1089" i="1"/>
  <c r="N1089" i="1"/>
  <c r="O1089" i="1"/>
  <c r="P1089" i="1"/>
  <c r="L1090" i="1"/>
  <c r="Q1090" i="1" s="1"/>
  <c r="M1090" i="1"/>
  <c r="N1090" i="1"/>
  <c r="O1090" i="1"/>
  <c r="P1090" i="1"/>
  <c r="L1091" i="1"/>
  <c r="Q1091" i="1" s="1"/>
  <c r="M1091" i="1"/>
  <c r="N1091" i="1"/>
  <c r="O1091" i="1"/>
  <c r="P1091" i="1"/>
  <c r="L1092" i="1"/>
  <c r="Q1092" i="1" s="1"/>
  <c r="M1092" i="1"/>
  <c r="N1092" i="1"/>
  <c r="O1092" i="1"/>
  <c r="P1092" i="1"/>
  <c r="L1093" i="1"/>
  <c r="Q1093" i="1" s="1"/>
  <c r="M1093" i="1"/>
  <c r="N1093" i="1"/>
  <c r="O1093" i="1"/>
  <c r="P1093" i="1"/>
  <c r="L1094" i="1"/>
  <c r="Q1094" i="1" s="1"/>
  <c r="M1094" i="1"/>
  <c r="N1094" i="1"/>
  <c r="O1094" i="1"/>
  <c r="P1094" i="1"/>
  <c r="L1095" i="1"/>
  <c r="Q1095" i="1" s="1"/>
  <c r="M1095" i="1"/>
  <c r="N1095" i="1"/>
  <c r="O1095" i="1"/>
  <c r="P1095" i="1"/>
  <c r="L1096" i="1"/>
  <c r="Q1096" i="1" s="1"/>
  <c r="M1096" i="1"/>
  <c r="N1096" i="1"/>
  <c r="O1096" i="1"/>
  <c r="P1096" i="1"/>
  <c r="L1097" i="1"/>
  <c r="Q1097" i="1" s="1"/>
  <c r="M1097" i="1"/>
  <c r="N1097" i="1"/>
  <c r="O1097" i="1"/>
  <c r="P1097" i="1"/>
  <c r="L1098" i="1"/>
  <c r="Q1098" i="1" s="1"/>
  <c r="M1098" i="1"/>
  <c r="N1098" i="1"/>
  <c r="O1098" i="1"/>
  <c r="P1098" i="1"/>
  <c r="L1099" i="1"/>
  <c r="Q1099" i="1" s="1"/>
  <c r="M1099" i="1"/>
  <c r="N1099" i="1"/>
  <c r="O1099" i="1"/>
  <c r="P1099" i="1"/>
  <c r="L1100" i="1"/>
  <c r="Q1100" i="1" s="1"/>
  <c r="M1100" i="1"/>
  <c r="N1100" i="1"/>
  <c r="O1100" i="1"/>
  <c r="P1100" i="1"/>
  <c r="L1101" i="1"/>
  <c r="Q1101" i="1" s="1"/>
  <c r="M1101" i="1"/>
  <c r="N1101" i="1"/>
  <c r="O1101" i="1"/>
  <c r="P1101" i="1"/>
  <c r="L1102" i="1"/>
  <c r="Q1102" i="1" s="1"/>
  <c r="M1102" i="1"/>
  <c r="N1102" i="1"/>
  <c r="O1102" i="1"/>
  <c r="P1102" i="1"/>
  <c r="L1103" i="1"/>
  <c r="Q1103" i="1" s="1"/>
  <c r="M1103" i="1"/>
  <c r="N1103" i="1"/>
  <c r="O1103" i="1"/>
  <c r="P1103" i="1"/>
  <c r="L1104" i="1"/>
  <c r="Q1104" i="1" s="1"/>
  <c r="M1104" i="1"/>
  <c r="N1104" i="1"/>
  <c r="O1104" i="1"/>
  <c r="P1104" i="1"/>
  <c r="L1105" i="1"/>
  <c r="Q1105" i="1" s="1"/>
  <c r="M1105" i="1"/>
  <c r="N1105" i="1"/>
  <c r="O1105" i="1"/>
  <c r="P1105" i="1"/>
  <c r="L1106" i="1"/>
  <c r="Q1106" i="1" s="1"/>
  <c r="M1106" i="1"/>
  <c r="N1106" i="1"/>
  <c r="O1106" i="1"/>
  <c r="P1106" i="1"/>
  <c r="L1107" i="1"/>
  <c r="Q1107" i="1" s="1"/>
  <c r="M1107" i="1"/>
  <c r="N1107" i="1"/>
  <c r="O1107" i="1"/>
  <c r="P1107" i="1"/>
  <c r="L1108" i="1"/>
  <c r="M1108" i="1"/>
  <c r="N1108" i="1"/>
  <c r="O1108" i="1"/>
  <c r="P1108" i="1"/>
  <c r="Q1108" i="1"/>
  <c r="L1109" i="1"/>
  <c r="Q1109" i="1" s="1"/>
  <c r="M1109" i="1"/>
  <c r="N1109" i="1"/>
  <c r="O1109" i="1"/>
  <c r="P1109" i="1"/>
  <c r="L1110" i="1"/>
  <c r="Q1110" i="1" s="1"/>
  <c r="M1110" i="1"/>
  <c r="N1110" i="1"/>
  <c r="O1110" i="1"/>
  <c r="P1110" i="1"/>
  <c r="L1111" i="1"/>
  <c r="M1111" i="1"/>
  <c r="N1111" i="1"/>
  <c r="O1111" i="1"/>
  <c r="P1111" i="1"/>
  <c r="Q1111" i="1"/>
  <c r="L1112" i="1"/>
  <c r="Q1112" i="1" s="1"/>
  <c r="M1112" i="1"/>
  <c r="N1112" i="1"/>
  <c r="O1112" i="1"/>
  <c r="P1112" i="1"/>
  <c r="L1113" i="1"/>
  <c r="Q1113" i="1" s="1"/>
  <c r="M1113" i="1"/>
  <c r="N1113" i="1"/>
  <c r="O1113" i="1"/>
  <c r="P1113" i="1"/>
  <c r="L1114" i="1"/>
  <c r="Q1114" i="1" s="1"/>
  <c r="M1114" i="1"/>
  <c r="N1114" i="1"/>
  <c r="O1114" i="1"/>
  <c r="P1114" i="1"/>
  <c r="L1115" i="1"/>
  <c r="Q1115" i="1" s="1"/>
  <c r="M1115" i="1"/>
  <c r="N1115" i="1"/>
  <c r="O1115" i="1"/>
  <c r="P1115" i="1"/>
  <c r="L1116" i="1"/>
  <c r="Q1116" i="1" s="1"/>
  <c r="M1116" i="1"/>
  <c r="N1116" i="1"/>
  <c r="O1116" i="1"/>
  <c r="P1116" i="1"/>
  <c r="L1117" i="1"/>
  <c r="Q1117" i="1" s="1"/>
  <c r="M1117" i="1"/>
  <c r="N1117" i="1"/>
  <c r="O1117" i="1"/>
  <c r="P1117" i="1"/>
  <c r="L1118" i="1"/>
  <c r="Q1118" i="1" s="1"/>
  <c r="M1118" i="1"/>
  <c r="N1118" i="1"/>
  <c r="O1118" i="1"/>
  <c r="P1118" i="1"/>
  <c r="L1119" i="1"/>
  <c r="Q1119" i="1" s="1"/>
  <c r="M1119" i="1"/>
  <c r="N1119" i="1"/>
  <c r="O1119" i="1"/>
  <c r="P1119" i="1"/>
  <c r="L1120" i="1"/>
  <c r="Q1120" i="1" s="1"/>
  <c r="M1120" i="1"/>
  <c r="N1120" i="1"/>
  <c r="O1120" i="1"/>
  <c r="P1120" i="1"/>
  <c r="L1121" i="1"/>
  <c r="Q1121" i="1" s="1"/>
  <c r="M1121" i="1"/>
  <c r="N1121" i="1"/>
  <c r="O1121" i="1"/>
  <c r="P1121" i="1"/>
  <c r="L1122" i="1"/>
  <c r="Q1122" i="1" s="1"/>
  <c r="M1122" i="1"/>
  <c r="N1122" i="1"/>
  <c r="O1122" i="1"/>
  <c r="P1122" i="1"/>
  <c r="L1123" i="1"/>
  <c r="Q1123" i="1" s="1"/>
  <c r="M1123" i="1"/>
  <c r="N1123" i="1"/>
  <c r="O1123" i="1"/>
  <c r="P1123" i="1"/>
  <c r="L1124" i="1"/>
  <c r="Q1124" i="1" s="1"/>
  <c r="M1124" i="1"/>
  <c r="N1124" i="1"/>
  <c r="O1124" i="1"/>
  <c r="P1124" i="1"/>
  <c r="L1125" i="1"/>
  <c r="Q1125" i="1" s="1"/>
  <c r="M1125" i="1"/>
  <c r="N1125" i="1"/>
  <c r="O1125" i="1"/>
  <c r="P1125" i="1"/>
  <c r="L1126" i="1"/>
  <c r="Q1126" i="1" s="1"/>
  <c r="M1126" i="1"/>
  <c r="N1126" i="1"/>
  <c r="O1126" i="1"/>
  <c r="P1126" i="1"/>
  <c r="L1127" i="1"/>
  <c r="Q1127" i="1" s="1"/>
  <c r="M1127" i="1"/>
  <c r="N1127" i="1"/>
  <c r="O1127" i="1"/>
  <c r="P1127" i="1"/>
  <c r="L1128" i="1"/>
  <c r="Q1128" i="1" s="1"/>
  <c r="M1128" i="1"/>
  <c r="N1128" i="1"/>
  <c r="O1128" i="1"/>
  <c r="P1128" i="1"/>
  <c r="L1129" i="1"/>
  <c r="Q1129" i="1" s="1"/>
  <c r="M1129" i="1"/>
  <c r="N1129" i="1"/>
  <c r="O1129" i="1"/>
  <c r="P1129" i="1"/>
  <c r="L1130" i="1"/>
  <c r="Q1130" i="1" s="1"/>
  <c r="M1130" i="1"/>
  <c r="N1130" i="1"/>
  <c r="O1130" i="1"/>
  <c r="P1130" i="1"/>
  <c r="L1131" i="1"/>
  <c r="Q1131" i="1" s="1"/>
  <c r="M1131" i="1"/>
  <c r="N1131" i="1"/>
  <c r="O1131" i="1"/>
  <c r="P1131" i="1"/>
  <c r="L1132" i="1"/>
  <c r="Q1132" i="1" s="1"/>
  <c r="M1132" i="1"/>
  <c r="N1132" i="1"/>
  <c r="O1132" i="1"/>
  <c r="P1132" i="1"/>
  <c r="L1133" i="1"/>
  <c r="Q1133" i="1" s="1"/>
  <c r="M1133" i="1"/>
  <c r="N1133" i="1"/>
  <c r="O1133" i="1"/>
  <c r="P1133" i="1"/>
  <c r="L1134" i="1"/>
  <c r="Q1134" i="1" s="1"/>
  <c r="M1134" i="1"/>
  <c r="N1134" i="1"/>
  <c r="O1134" i="1"/>
  <c r="P1134" i="1"/>
  <c r="L1135" i="1"/>
  <c r="Q1135" i="1" s="1"/>
  <c r="M1135" i="1"/>
  <c r="N1135" i="1"/>
  <c r="O1135" i="1"/>
  <c r="P1135" i="1"/>
  <c r="L1136" i="1"/>
  <c r="Q1136" i="1" s="1"/>
  <c r="M1136" i="1"/>
  <c r="N1136" i="1"/>
  <c r="O1136" i="1"/>
  <c r="P1136" i="1"/>
  <c r="L1137" i="1"/>
  <c r="Q1137" i="1" s="1"/>
  <c r="M1137" i="1"/>
  <c r="N1137" i="1"/>
  <c r="O1137" i="1"/>
  <c r="P1137" i="1"/>
  <c r="L1138" i="1"/>
  <c r="Q1138" i="1" s="1"/>
  <c r="M1138" i="1"/>
  <c r="N1138" i="1"/>
  <c r="O1138" i="1"/>
  <c r="P1138" i="1"/>
  <c r="L1139" i="1"/>
  <c r="Q1139" i="1" s="1"/>
  <c r="M1139" i="1"/>
  <c r="N1139" i="1"/>
  <c r="O1139" i="1"/>
  <c r="P1139" i="1"/>
  <c r="L1140" i="1"/>
  <c r="Q1140" i="1" s="1"/>
  <c r="M1140" i="1"/>
  <c r="N1140" i="1"/>
  <c r="O1140" i="1"/>
  <c r="P1140" i="1"/>
  <c r="L1141" i="1"/>
  <c r="Q1141" i="1" s="1"/>
  <c r="M1141" i="1"/>
  <c r="N1141" i="1"/>
  <c r="O1141" i="1"/>
  <c r="P1141" i="1"/>
  <c r="L1142" i="1"/>
  <c r="Q1142" i="1" s="1"/>
  <c r="M1142" i="1"/>
  <c r="N1142" i="1"/>
  <c r="O1142" i="1"/>
  <c r="P1142" i="1"/>
  <c r="L1143" i="1"/>
  <c r="Q1143" i="1" s="1"/>
  <c r="M1143" i="1"/>
  <c r="N1143" i="1"/>
  <c r="O1143" i="1"/>
  <c r="P1143" i="1"/>
  <c r="L1144" i="1"/>
  <c r="Q1144" i="1" s="1"/>
  <c r="M1144" i="1"/>
  <c r="N1144" i="1"/>
  <c r="O1144" i="1"/>
  <c r="P1144" i="1"/>
  <c r="L1145" i="1"/>
  <c r="Q1145" i="1" s="1"/>
  <c r="M1145" i="1"/>
  <c r="N1145" i="1"/>
  <c r="O1145" i="1"/>
  <c r="P1145" i="1"/>
  <c r="L1146" i="1"/>
  <c r="Q1146" i="1" s="1"/>
  <c r="M1146" i="1"/>
  <c r="N1146" i="1"/>
  <c r="O1146" i="1"/>
  <c r="P1146" i="1"/>
  <c r="L1147" i="1"/>
  <c r="Q1147" i="1" s="1"/>
  <c r="M1147" i="1"/>
  <c r="N1147" i="1"/>
  <c r="O1147" i="1"/>
  <c r="P1147" i="1"/>
  <c r="L1148" i="1"/>
  <c r="Q1148" i="1" s="1"/>
  <c r="M1148" i="1"/>
  <c r="N1148" i="1"/>
  <c r="O1148" i="1"/>
  <c r="P1148" i="1"/>
  <c r="L1149" i="1"/>
  <c r="Q1149" i="1" s="1"/>
  <c r="M1149" i="1"/>
  <c r="N1149" i="1"/>
  <c r="O1149" i="1"/>
  <c r="P1149" i="1"/>
  <c r="L1150" i="1"/>
  <c r="Q1150" i="1" s="1"/>
  <c r="M1150" i="1"/>
  <c r="N1150" i="1"/>
  <c r="O1150" i="1"/>
  <c r="P1150" i="1"/>
  <c r="L1151" i="1"/>
  <c r="Q1151" i="1" s="1"/>
  <c r="M1151" i="1"/>
  <c r="N1151" i="1"/>
  <c r="O1151" i="1"/>
  <c r="P1151" i="1"/>
  <c r="L1152" i="1"/>
  <c r="M1152" i="1"/>
  <c r="N1152" i="1"/>
  <c r="O1152" i="1"/>
  <c r="P1152" i="1"/>
  <c r="Q1152" i="1"/>
  <c r="L1153" i="1"/>
  <c r="Q1153" i="1" s="1"/>
  <c r="M1153" i="1"/>
  <c r="N1153" i="1"/>
  <c r="O1153" i="1"/>
  <c r="P1153" i="1"/>
  <c r="L1154" i="1"/>
  <c r="Q1154" i="1" s="1"/>
  <c r="M1154" i="1"/>
  <c r="N1154" i="1"/>
  <c r="O1154" i="1"/>
  <c r="P1154" i="1"/>
  <c r="L1155" i="1"/>
  <c r="M1155" i="1"/>
  <c r="N1155" i="1"/>
  <c r="O1155" i="1"/>
  <c r="P1155" i="1"/>
  <c r="Q1155" i="1"/>
  <c r="L1156" i="1"/>
  <c r="Q1156" i="1" s="1"/>
  <c r="M1156" i="1"/>
  <c r="N1156" i="1"/>
  <c r="O1156" i="1"/>
  <c r="P1156" i="1"/>
  <c r="L1157" i="1"/>
  <c r="Q1157" i="1" s="1"/>
  <c r="M1157" i="1"/>
  <c r="N1157" i="1"/>
  <c r="O1157" i="1"/>
  <c r="P1157" i="1"/>
  <c r="L1158" i="1"/>
  <c r="Q1158" i="1" s="1"/>
  <c r="M1158" i="1"/>
  <c r="N1158" i="1"/>
  <c r="O1158" i="1"/>
  <c r="P1158" i="1"/>
  <c r="L1159" i="1"/>
  <c r="Q1159" i="1" s="1"/>
  <c r="M1159" i="1"/>
  <c r="N1159" i="1"/>
  <c r="O1159" i="1"/>
  <c r="P1159" i="1"/>
  <c r="L1160" i="1"/>
  <c r="Q1160" i="1" s="1"/>
  <c r="M1160" i="1"/>
  <c r="N1160" i="1"/>
  <c r="O1160" i="1"/>
  <c r="P1160" i="1"/>
  <c r="L1161" i="1"/>
  <c r="Q1161" i="1" s="1"/>
  <c r="M1161" i="1"/>
  <c r="N1161" i="1"/>
  <c r="O1161" i="1"/>
  <c r="P1161" i="1"/>
  <c r="L1162" i="1"/>
  <c r="Q1162" i="1" s="1"/>
  <c r="M1162" i="1"/>
  <c r="N1162" i="1"/>
  <c r="O1162" i="1"/>
  <c r="P1162" i="1"/>
  <c r="L1163" i="1"/>
  <c r="Q1163" i="1" s="1"/>
  <c r="M1163" i="1"/>
  <c r="N1163" i="1"/>
  <c r="O1163" i="1"/>
  <c r="P1163" i="1"/>
  <c r="L1164" i="1"/>
  <c r="Q1164" i="1" s="1"/>
  <c r="M1164" i="1"/>
  <c r="N1164" i="1"/>
  <c r="O1164" i="1"/>
  <c r="P1164" i="1"/>
  <c r="L1165" i="1"/>
  <c r="Q1165" i="1" s="1"/>
  <c r="M1165" i="1"/>
  <c r="N1165" i="1"/>
  <c r="O1165" i="1"/>
  <c r="P1165" i="1"/>
  <c r="L1166" i="1"/>
  <c r="Q1166" i="1" s="1"/>
  <c r="M1166" i="1"/>
  <c r="N1166" i="1"/>
  <c r="O1166" i="1"/>
  <c r="P1166" i="1"/>
  <c r="L1167" i="1"/>
  <c r="Q1167" i="1" s="1"/>
  <c r="M1167" i="1"/>
  <c r="N1167" i="1"/>
  <c r="O1167" i="1"/>
  <c r="P1167" i="1"/>
  <c r="L1168" i="1"/>
  <c r="Q1168" i="1" s="1"/>
  <c r="M1168" i="1"/>
  <c r="N1168" i="1"/>
  <c r="O1168" i="1"/>
  <c r="P1168" i="1"/>
  <c r="L1169" i="1"/>
  <c r="Q1169" i="1" s="1"/>
  <c r="M1169" i="1"/>
  <c r="N1169" i="1"/>
  <c r="O1169" i="1"/>
  <c r="P1169" i="1"/>
  <c r="L1170" i="1"/>
  <c r="Q1170" i="1" s="1"/>
  <c r="M1170" i="1"/>
  <c r="N1170" i="1"/>
  <c r="O1170" i="1"/>
  <c r="P1170" i="1"/>
  <c r="L1171" i="1"/>
  <c r="Q1171" i="1" s="1"/>
  <c r="M1171" i="1"/>
  <c r="N1171" i="1"/>
  <c r="O1171" i="1"/>
  <c r="P1171" i="1"/>
  <c r="L1172" i="1"/>
  <c r="Q1172" i="1" s="1"/>
  <c r="M1172" i="1"/>
  <c r="N1172" i="1"/>
  <c r="O1172" i="1"/>
  <c r="P1172" i="1"/>
  <c r="L1173" i="1"/>
  <c r="Q1173" i="1" s="1"/>
  <c r="M1173" i="1"/>
  <c r="N1173" i="1"/>
  <c r="O1173" i="1"/>
  <c r="P1173" i="1"/>
  <c r="L1174" i="1"/>
  <c r="Q1174" i="1" s="1"/>
  <c r="M1174" i="1"/>
  <c r="N1174" i="1"/>
  <c r="O1174" i="1"/>
  <c r="P1174" i="1"/>
  <c r="L1175" i="1"/>
  <c r="Q1175" i="1" s="1"/>
  <c r="M1175" i="1"/>
  <c r="N1175" i="1"/>
  <c r="O1175" i="1"/>
  <c r="P1175" i="1"/>
  <c r="L1176" i="1"/>
  <c r="Q1176" i="1" s="1"/>
  <c r="M1176" i="1"/>
  <c r="N1176" i="1"/>
  <c r="O1176" i="1"/>
  <c r="P1176" i="1"/>
  <c r="L1177" i="1"/>
  <c r="Q1177" i="1" s="1"/>
  <c r="M1177" i="1"/>
  <c r="N1177" i="1"/>
  <c r="O1177" i="1"/>
  <c r="P1177" i="1"/>
  <c r="L1178" i="1"/>
  <c r="Q1178" i="1" s="1"/>
  <c r="M1178" i="1"/>
  <c r="N1178" i="1"/>
  <c r="O1178" i="1"/>
  <c r="P1178" i="1"/>
  <c r="L1179" i="1"/>
  <c r="Q1179" i="1" s="1"/>
  <c r="M1179" i="1"/>
  <c r="N1179" i="1"/>
  <c r="O1179" i="1"/>
  <c r="P1179" i="1"/>
  <c r="L1180" i="1"/>
  <c r="Q1180" i="1" s="1"/>
  <c r="M1180" i="1"/>
  <c r="N1180" i="1"/>
  <c r="O1180" i="1"/>
  <c r="P1180" i="1"/>
  <c r="L1181" i="1"/>
  <c r="Q1181" i="1" s="1"/>
  <c r="M1181" i="1"/>
  <c r="N1181" i="1"/>
  <c r="O1181" i="1"/>
  <c r="P1181" i="1"/>
  <c r="L1182" i="1"/>
  <c r="Q1182" i="1" s="1"/>
  <c r="M1182" i="1"/>
  <c r="N1182" i="1"/>
  <c r="O1182" i="1"/>
  <c r="P1182" i="1"/>
  <c r="L1183" i="1"/>
  <c r="Q1183" i="1" s="1"/>
  <c r="M1183" i="1"/>
  <c r="N1183" i="1"/>
  <c r="O1183" i="1"/>
  <c r="P1183" i="1"/>
  <c r="L1184" i="1"/>
  <c r="Q1184" i="1" s="1"/>
  <c r="M1184" i="1"/>
  <c r="N1184" i="1"/>
  <c r="O1184" i="1"/>
  <c r="P1184" i="1"/>
  <c r="L1185" i="1"/>
  <c r="Q1185" i="1" s="1"/>
  <c r="M1185" i="1"/>
  <c r="N1185" i="1"/>
  <c r="O1185" i="1"/>
  <c r="P1185" i="1"/>
  <c r="L1186" i="1"/>
  <c r="Q1186" i="1" s="1"/>
  <c r="M1186" i="1"/>
  <c r="N1186" i="1"/>
  <c r="O1186" i="1"/>
  <c r="P1186" i="1"/>
  <c r="L1187" i="1"/>
  <c r="Q1187" i="1" s="1"/>
  <c r="M1187" i="1"/>
  <c r="N1187" i="1"/>
  <c r="O1187" i="1"/>
  <c r="P1187" i="1"/>
  <c r="L1188" i="1"/>
  <c r="Q1188" i="1" s="1"/>
  <c r="M1188" i="1"/>
  <c r="N1188" i="1"/>
  <c r="O1188" i="1"/>
  <c r="P1188" i="1"/>
  <c r="L1189" i="1"/>
  <c r="Q1189" i="1" s="1"/>
  <c r="M1189" i="1"/>
  <c r="N1189" i="1"/>
  <c r="O1189" i="1"/>
  <c r="P1189" i="1"/>
  <c r="L1190" i="1"/>
  <c r="Q1190" i="1" s="1"/>
  <c r="M1190" i="1"/>
  <c r="N1190" i="1"/>
  <c r="O1190" i="1"/>
  <c r="P1190" i="1"/>
  <c r="L1191" i="1"/>
  <c r="Q1191" i="1" s="1"/>
  <c r="M1191" i="1"/>
  <c r="N1191" i="1"/>
  <c r="O1191" i="1"/>
  <c r="P1191" i="1"/>
  <c r="L1192" i="1"/>
  <c r="Q1192" i="1" s="1"/>
  <c r="M1192" i="1"/>
  <c r="N1192" i="1"/>
  <c r="O1192" i="1"/>
  <c r="P1192" i="1"/>
  <c r="L1193" i="1"/>
  <c r="Q1193" i="1" s="1"/>
  <c r="M1193" i="1"/>
  <c r="N1193" i="1"/>
  <c r="O1193" i="1"/>
  <c r="P1193" i="1"/>
  <c r="L1194" i="1"/>
  <c r="Q1194" i="1" s="1"/>
  <c r="M1194" i="1"/>
  <c r="N1194" i="1"/>
  <c r="O1194" i="1"/>
  <c r="P1194" i="1"/>
  <c r="L1195" i="1"/>
  <c r="Q1195" i="1" s="1"/>
  <c r="M1195" i="1"/>
  <c r="N1195" i="1"/>
  <c r="O1195" i="1"/>
  <c r="P1195" i="1"/>
  <c r="L1196" i="1"/>
  <c r="Q1196" i="1" s="1"/>
  <c r="M1196" i="1"/>
  <c r="N1196" i="1"/>
  <c r="O1196" i="1"/>
  <c r="P1196" i="1"/>
  <c r="L1197" i="1"/>
  <c r="Q1197" i="1" s="1"/>
  <c r="M1197" i="1"/>
  <c r="N1197" i="1"/>
  <c r="O1197" i="1"/>
  <c r="P1197" i="1"/>
  <c r="L1198" i="1"/>
  <c r="Q1198" i="1" s="1"/>
  <c r="M1198" i="1"/>
  <c r="N1198" i="1"/>
  <c r="O1198" i="1"/>
  <c r="P1198" i="1"/>
  <c r="L1199" i="1"/>
  <c r="Q1199" i="1" s="1"/>
  <c r="M1199" i="1"/>
  <c r="N1199" i="1"/>
  <c r="O1199" i="1"/>
  <c r="P1199" i="1"/>
  <c r="L1200" i="1"/>
  <c r="Q1200" i="1" s="1"/>
  <c r="M1200" i="1"/>
  <c r="N1200" i="1"/>
  <c r="O1200" i="1"/>
  <c r="P1200" i="1"/>
  <c r="L1201" i="1"/>
  <c r="Q1201" i="1" s="1"/>
  <c r="M1201" i="1"/>
  <c r="N1201" i="1"/>
  <c r="O1201" i="1"/>
  <c r="P1201" i="1"/>
  <c r="L1202" i="1"/>
  <c r="Q1202" i="1" s="1"/>
  <c r="M1202" i="1"/>
  <c r="N1202" i="1"/>
  <c r="O1202" i="1"/>
  <c r="P1202" i="1"/>
  <c r="L1203" i="1"/>
  <c r="M1203" i="1"/>
  <c r="N1203" i="1"/>
  <c r="O1203" i="1"/>
  <c r="P1203" i="1"/>
  <c r="Q1203" i="1"/>
  <c r="L1204" i="1"/>
  <c r="Q1204" i="1" s="1"/>
  <c r="M1204" i="1"/>
  <c r="N1204" i="1"/>
  <c r="O1204" i="1"/>
  <c r="P1204" i="1"/>
  <c r="L1205" i="1"/>
  <c r="Q1205" i="1" s="1"/>
  <c r="M1205" i="1"/>
  <c r="N1205" i="1"/>
  <c r="O1205" i="1"/>
  <c r="P1205" i="1"/>
  <c r="L1206" i="1"/>
  <c r="M1206" i="1"/>
  <c r="N1206" i="1"/>
  <c r="O1206" i="1"/>
  <c r="P1206" i="1"/>
  <c r="Q1206" i="1"/>
  <c r="L1207" i="1"/>
  <c r="Q1207" i="1" s="1"/>
  <c r="M1207" i="1"/>
  <c r="N1207" i="1"/>
  <c r="O1207" i="1"/>
  <c r="P1207" i="1"/>
  <c r="L1208" i="1"/>
  <c r="Q1208" i="1" s="1"/>
  <c r="M1208" i="1"/>
  <c r="N1208" i="1"/>
  <c r="O1208" i="1"/>
  <c r="P1208" i="1"/>
  <c r="L1209" i="1"/>
  <c r="Q1209" i="1" s="1"/>
  <c r="M1209" i="1"/>
  <c r="N1209" i="1"/>
  <c r="O1209" i="1"/>
  <c r="P1209" i="1"/>
  <c r="L1210" i="1"/>
  <c r="Q1210" i="1" s="1"/>
  <c r="M1210" i="1"/>
  <c r="N1210" i="1"/>
  <c r="O1210" i="1"/>
  <c r="P1210" i="1"/>
  <c r="L1211" i="1"/>
  <c r="Q1211" i="1" s="1"/>
  <c r="M1211" i="1"/>
  <c r="N1211" i="1"/>
  <c r="O1211" i="1"/>
  <c r="P1211" i="1"/>
  <c r="L1212" i="1"/>
  <c r="Q1212" i="1" s="1"/>
  <c r="M1212" i="1"/>
  <c r="N1212" i="1"/>
  <c r="O1212" i="1"/>
  <c r="P1212" i="1"/>
  <c r="L1213" i="1"/>
  <c r="Q1213" i="1" s="1"/>
  <c r="M1213" i="1"/>
  <c r="N1213" i="1"/>
  <c r="O1213" i="1"/>
  <c r="P1213" i="1"/>
  <c r="L1214" i="1"/>
  <c r="Q1214" i="1" s="1"/>
  <c r="M1214" i="1"/>
  <c r="N1214" i="1"/>
  <c r="O1214" i="1"/>
  <c r="P1214" i="1"/>
  <c r="L1215" i="1"/>
  <c r="Q1215" i="1" s="1"/>
  <c r="M1215" i="1"/>
  <c r="N1215" i="1"/>
  <c r="O1215" i="1"/>
  <c r="P1215" i="1"/>
  <c r="L1216" i="1"/>
  <c r="Q1216" i="1" s="1"/>
  <c r="M1216" i="1"/>
  <c r="N1216" i="1"/>
  <c r="O1216" i="1"/>
  <c r="P1216" i="1"/>
  <c r="L1217" i="1"/>
  <c r="Q1217" i="1" s="1"/>
  <c r="M1217" i="1"/>
  <c r="N1217" i="1"/>
  <c r="O1217" i="1"/>
  <c r="P1217" i="1"/>
  <c r="L1218" i="1"/>
  <c r="Q1218" i="1" s="1"/>
  <c r="M1218" i="1"/>
  <c r="N1218" i="1"/>
  <c r="O1218" i="1"/>
  <c r="P1218" i="1"/>
  <c r="L1219" i="1"/>
  <c r="Q1219" i="1" s="1"/>
  <c r="M1219" i="1"/>
  <c r="N1219" i="1"/>
  <c r="O1219" i="1"/>
  <c r="P1219" i="1"/>
  <c r="L1220" i="1"/>
  <c r="Q1220" i="1" s="1"/>
  <c r="M1220" i="1"/>
  <c r="N1220" i="1"/>
  <c r="O1220" i="1"/>
  <c r="P1220" i="1"/>
  <c r="L1221" i="1"/>
  <c r="Q1221" i="1" s="1"/>
  <c r="M1221" i="1"/>
  <c r="N1221" i="1"/>
  <c r="O1221" i="1"/>
  <c r="P1221" i="1"/>
  <c r="L1222" i="1"/>
  <c r="Q1222" i="1" s="1"/>
  <c r="M1222" i="1"/>
  <c r="N1222" i="1"/>
  <c r="O1222" i="1"/>
  <c r="P1222" i="1"/>
  <c r="L1223" i="1"/>
  <c r="Q1223" i="1" s="1"/>
  <c r="M1223" i="1"/>
  <c r="N1223" i="1"/>
  <c r="O1223" i="1"/>
  <c r="P1223" i="1"/>
  <c r="L1224" i="1"/>
  <c r="Q1224" i="1" s="1"/>
  <c r="M1224" i="1"/>
  <c r="N1224" i="1"/>
  <c r="O1224" i="1"/>
  <c r="P1224" i="1"/>
  <c r="L1225" i="1"/>
  <c r="Q1225" i="1" s="1"/>
  <c r="M1225" i="1"/>
  <c r="N1225" i="1"/>
  <c r="O1225" i="1"/>
  <c r="P1225" i="1"/>
  <c r="L1226" i="1"/>
  <c r="Q1226" i="1" s="1"/>
  <c r="M1226" i="1"/>
  <c r="N1226" i="1"/>
  <c r="O1226" i="1"/>
  <c r="P1226" i="1"/>
  <c r="L1227" i="1"/>
  <c r="Q1227" i="1" s="1"/>
  <c r="M1227" i="1"/>
  <c r="N1227" i="1"/>
  <c r="O1227" i="1"/>
  <c r="P1227" i="1"/>
  <c r="L1228" i="1"/>
  <c r="Q1228" i="1" s="1"/>
  <c r="M1228" i="1"/>
  <c r="N1228" i="1"/>
  <c r="O1228" i="1"/>
  <c r="P1228" i="1"/>
  <c r="L1229" i="1"/>
  <c r="Q1229" i="1" s="1"/>
  <c r="M1229" i="1"/>
  <c r="N1229" i="1"/>
  <c r="O1229" i="1"/>
  <c r="P1229" i="1"/>
  <c r="L1230" i="1"/>
  <c r="Q1230" i="1" s="1"/>
  <c r="M1230" i="1"/>
  <c r="N1230" i="1"/>
  <c r="O1230" i="1"/>
  <c r="P1230" i="1"/>
  <c r="L1231" i="1"/>
  <c r="Q1231" i="1" s="1"/>
  <c r="M1231" i="1"/>
  <c r="N1231" i="1"/>
  <c r="O1231" i="1"/>
  <c r="P1231" i="1"/>
  <c r="L1232" i="1"/>
  <c r="Q1232" i="1" s="1"/>
  <c r="M1232" i="1"/>
  <c r="N1232" i="1"/>
  <c r="O1232" i="1"/>
  <c r="P1232" i="1"/>
  <c r="L1233" i="1"/>
  <c r="Q1233" i="1" s="1"/>
  <c r="M1233" i="1"/>
  <c r="N1233" i="1"/>
  <c r="O1233" i="1"/>
  <c r="P1233" i="1"/>
  <c r="L1234" i="1"/>
  <c r="Q1234" i="1" s="1"/>
  <c r="M1234" i="1"/>
  <c r="N1234" i="1"/>
  <c r="O1234" i="1"/>
  <c r="P1234" i="1"/>
  <c r="L1235" i="1"/>
  <c r="Q1235" i="1" s="1"/>
  <c r="M1235" i="1"/>
  <c r="N1235" i="1"/>
  <c r="O1235" i="1"/>
  <c r="P1235" i="1"/>
  <c r="L1236" i="1"/>
  <c r="Q1236" i="1" s="1"/>
  <c r="M1236" i="1"/>
  <c r="N1236" i="1"/>
  <c r="O1236" i="1"/>
  <c r="P1236" i="1"/>
  <c r="L1237" i="1"/>
  <c r="Q1237" i="1" s="1"/>
  <c r="M1237" i="1"/>
  <c r="N1237" i="1"/>
  <c r="O1237" i="1"/>
  <c r="P1237" i="1"/>
  <c r="L1238" i="1"/>
  <c r="Q1238" i="1" s="1"/>
  <c r="M1238" i="1"/>
  <c r="N1238" i="1"/>
  <c r="O1238" i="1"/>
  <c r="P1238" i="1"/>
  <c r="L1239" i="1"/>
  <c r="Q1239" i="1" s="1"/>
  <c r="M1239" i="1"/>
  <c r="N1239" i="1"/>
  <c r="O1239" i="1"/>
  <c r="P1239" i="1"/>
  <c r="L1240" i="1"/>
  <c r="Q1240" i="1" s="1"/>
  <c r="M1240" i="1"/>
  <c r="N1240" i="1"/>
  <c r="O1240" i="1"/>
  <c r="P1240" i="1"/>
  <c r="L1241" i="1"/>
  <c r="Q1241" i="1" s="1"/>
  <c r="M1241" i="1"/>
  <c r="N1241" i="1"/>
  <c r="O1241" i="1"/>
  <c r="P1241" i="1"/>
  <c r="L1242" i="1"/>
  <c r="Q1242" i="1" s="1"/>
  <c r="M1242" i="1"/>
  <c r="N1242" i="1"/>
  <c r="O1242" i="1"/>
  <c r="P1242" i="1"/>
  <c r="L1243" i="1"/>
  <c r="Q1243" i="1" s="1"/>
  <c r="M1243" i="1"/>
  <c r="N1243" i="1"/>
  <c r="O1243" i="1"/>
  <c r="P1243" i="1"/>
  <c r="L1244" i="1"/>
  <c r="Q1244" i="1" s="1"/>
  <c r="M1244" i="1"/>
  <c r="N1244" i="1"/>
  <c r="O1244" i="1"/>
  <c r="P1244" i="1"/>
  <c r="L1245" i="1"/>
  <c r="Q1245" i="1" s="1"/>
  <c r="M1245" i="1"/>
  <c r="N1245" i="1"/>
  <c r="O1245" i="1"/>
  <c r="P1245" i="1"/>
  <c r="L1246" i="1"/>
  <c r="Q1246" i="1" s="1"/>
  <c r="M1246" i="1"/>
  <c r="N1246" i="1"/>
  <c r="O1246" i="1"/>
  <c r="P1246" i="1"/>
  <c r="L1247" i="1"/>
  <c r="Q1247" i="1" s="1"/>
  <c r="M1247" i="1"/>
  <c r="N1247" i="1"/>
  <c r="O1247" i="1"/>
  <c r="P1247" i="1"/>
  <c r="L1248" i="1"/>
  <c r="Q1248" i="1" s="1"/>
  <c r="M1248" i="1"/>
  <c r="N1248" i="1"/>
  <c r="O1248" i="1"/>
  <c r="P1248" i="1"/>
  <c r="L1249" i="1"/>
  <c r="Q1249" i="1" s="1"/>
  <c r="M1249" i="1"/>
  <c r="N1249" i="1"/>
  <c r="O1249" i="1"/>
  <c r="P1249" i="1"/>
  <c r="L1250" i="1"/>
  <c r="M1250" i="1"/>
  <c r="N1250" i="1"/>
  <c r="O1250" i="1"/>
  <c r="P1250" i="1"/>
  <c r="Q1250" i="1"/>
  <c r="L1251" i="1"/>
  <c r="Q1251" i="1" s="1"/>
  <c r="M1251" i="1"/>
  <c r="N1251" i="1"/>
  <c r="O1251" i="1"/>
  <c r="P1251" i="1"/>
  <c r="L1252" i="1"/>
  <c r="Q1252" i="1" s="1"/>
  <c r="M1252" i="1"/>
  <c r="N1252" i="1"/>
  <c r="O1252" i="1"/>
  <c r="P1252" i="1"/>
  <c r="L1253" i="1"/>
  <c r="Q1253" i="1" s="1"/>
  <c r="M1253" i="1"/>
  <c r="N1253" i="1"/>
  <c r="O1253" i="1"/>
  <c r="P1253" i="1"/>
  <c r="L1254" i="1"/>
  <c r="Q1254" i="1" s="1"/>
  <c r="M1254" i="1"/>
  <c r="N1254" i="1"/>
  <c r="O1254" i="1"/>
  <c r="P1254" i="1"/>
  <c r="L1255" i="1"/>
  <c r="Q1255" i="1" s="1"/>
  <c r="M1255" i="1"/>
  <c r="N1255" i="1"/>
  <c r="O1255" i="1"/>
  <c r="P1255" i="1"/>
  <c r="L1256" i="1"/>
  <c r="Q1256" i="1" s="1"/>
  <c r="M1256" i="1"/>
  <c r="N1256" i="1"/>
  <c r="O1256" i="1"/>
  <c r="P1256" i="1"/>
  <c r="L1257" i="1"/>
  <c r="Q1257" i="1" s="1"/>
  <c r="M1257" i="1"/>
  <c r="N1257" i="1"/>
  <c r="O1257" i="1"/>
  <c r="P1257" i="1"/>
  <c r="L1258" i="1"/>
  <c r="Q1258" i="1" s="1"/>
  <c r="M1258" i="1"/>
  <c r="N1258" i="1"/>
  <c r="O1258" i="1"/>
  <c r="P1258" i="1"/>
  <c r="L1259" i="1"/>
  <c r="Q1259" i="1" s="1"/>
  <c r="M1259" i="1"/>
  <c r="N1259" i="1"/>
  <c r="O1259" i="1"/>
  <c r="P1259" i="1"/>
  <c r="L1260" i="1"/>
  <c r="Q1260" i="1" s="1"/>
  <c r="M1260" i="1"/>
  <c r="N1260" i="1"/>
  <c r="O1260" i="1"/>
  <c r="P1260" i="1"/>
  <c r="L1261" i="1"/>
  <c r="Q1261" i="1" s="1"/>
  <c r="M1261" i="1"/>
  <c r="N1261" i="1"/>
  <c r="O1261" i="1"/>
  <c r="P1261" i="1"/>
  <c r="L1262" i="1"/>
  <c r="Q1262" i="1" s="1"/>
  <c r="M1262" i="1"/>
  <c r="N1262" i="1"/>
  <c r="O1262" i="1"/>
  <c r="P1262" i="1"/>
  <c r="L1263" i="1"/>
  <c r="Q1263" i="1" s="1"/>
  <c r="M1263" i="1"/>
  <c r="N1263" i="1"/>
  <c r="O1263" i="1"/>
  <c r="P1263" i="1"/>
  <c r="L1264" i="1"/>
  <c r="Q1264" i="1" s="1"/>
  <c r="M1264" i="1"/>
  <c r="N1264" i="1"/>
  <c r="O1264" i="1"/>
  <c r="P1264" i="1"/>
  <c r="L1265" i="1"/>
  <c r="Q1265" i="1" s="1"/>
  <c r="M1265" i="1"/>
  <c r="N1265" i="1"/>
  <c r="O1265" i="1"/>
  <c r="P1265" i="1"/>
  <c r="L1266" i="1"/>
  <c r="Q1266" i="1" s="1"/>
  <c r="M1266" i="1"/>
  <c r="N1266" i="1"/>
  <c r="O1266" i="1"/>
  <c r="P1266" i="1"/>
  <c r="L1267" i="1"/>
  <c r="Q1267" i="1" s="1"/>
  <c r="M1267" i="1"/>
  <c r="N1267" i="1"/>
  <c r="O1267" i="1"/>
  <c r="P1267" i="1"/>
  <c r="L1268" i="1"/>
  <c r="Q1268" i="1" s="1"/>
  <c r="M1268" i="1"/>
  <c r="N1268" i="1"/>
  <c r="O1268" i="1"/>
  <c r="P1268" i="1"/>
  <c r="L1269" i="1"/>
  <c r="Q1269" i="1" s="1"/>
  <c r="M1269" i="1"/>
  <c r="N1269" i="1"/>
  <c r="O1269" i="1"/>
  <c r="P1269" i="1"/>
  <c r="L1270" i="1"/>
  <c r="Q1270" i="1" s="1"/>
  <c r="M1270" i="1"/>
  <c r="N1270" i="1"/>
  <c r="O1270" i="1"/>
  <c r="P1270" i="1"/>
  <c r="L1271" i="1"/>
  <c r="Q1271" i="1" s="1"/>
  <c r="M1271" i="1"/>
  <c r="N1271" i="1"/>
  <c r="O1271" i="1"/>
  <c r="P1271" i="1"/>
  <c r="L1272" i="1"/>
  <c r="Q1272" i="1" s="1"/>
  <c r="M1272" i="1"/>
  <c r="N1272" i="1"/>
  <c r="O1272" i="1"/>
  <c r="P1272" i="1"/>
  <c r="L1273" i="1"/>
  <c r="Q1273" i="1" s="1"/>
  <c r="M1273" i="1"/>
  <c r="N1273" i="1"/>
  <c r="O1273" i="1"/>
  <c r="P1273" i="1"/>
  <c r="L1274" i="1"/>
  <c r="Q1274" i="1" s="1"/>
  <c r="M1274" i="1"/>
  <c r="N1274" i="1"/>
  <c r="O1274" i="1"/>
  <c r="P1274" i="1"/>
  <c r="L1275" i="1"/>
  <c r="Q1275" i="1" s="1"/>
  <c r="M1275" i="1"/>
  <c r="N1275" i="1"/>
  <c r="O1275" i="1"/>
  <c r="P1275" i="1"/>
  <c r="L1276" i="1"/>
  <c r="Q1276" i="1" s="1"/>
  <c r="M1276" i="1"/>
  <c r="N1276" i="1"/>
  <c r="O1276" i="1"/>
  <c r="P1276" i="1"/>
  <c r="L1277" i="1"/>
  <c r="Q1277" i="1" s="1"/>
  <c r="M1277" i="1"/>
  <c r="N1277" i="1"/>
  <c r="O1277" i="1"/>
  <c r="P1277" i="1"/>
  <c r="L1278" i="1"/>
  <c r="Q1278" i="1" s="1"/>
  <c r="M1278" i="1"/>
  <c r="N1278" i="1"/>
  <c r="O1278" i="1"/>
  <c r="P1278" i="1"/>
  <c r="L1279" i="1"/>
  <c r="Q1279" i="1" s="1"/>
  <c r="M1279" i="1"/>
  <c r="N1279" i="1"/>
  <c r="O1279" i="1"/>
  <c r="P1279" i="1"/>
  <c r="L1280" i="1"/>
  <c r="Q1280" i="1" s="1"/>
  <c r="M1280" i="1"/>
  <c r="N1280" i="1"/>
  <c r="O1280" i="1"/>
  <c r="P1280" i="1"/>
  <c r="L1281" i="1"/>
  <c r="Q1281" i="1" s="1"/>
  <c r="M1281" i="1"/>
  <c r="N1281" i="1"/>
  <c r="O1281" i="1"/>
  <c r="P1281" i="1"/>
  <c r="L1282" i="1"/>
  <c r="Q1282" i="1" s="1"/>
  <c r="M1282" i="1"/>
  <c r="N1282" i="1"/>
  <c r="O1282" i="1"/>
  <c r="P1282" i="1"/>
  <c r="L1283" i="1"/>
  <c r="Q1283" i="1" s="1"/>
  <c r="M1283" i="1"/>
  <c r="N1283" i="1"/>
  <c r="O1283" i="1"/>
  <c r="P1283" i="1"/>
  <c r="L1284" i="1"/>
  <c r="Q1284" i="1" s="1"/>
  <c r="M1284" i="1"/>
  <c r="N1284" i="1"/>
  <c r="O1284" i="1"/>
  <c r="P1284" i="1"/>
  <c r="L1285" i="1"/>
  <c r="Q1285" i="1" s="1"/>
  <c r="M1285" i="1"/>
  <c r="N1285" i="1"/>
  <c r="O1285" i="1"/>
  <c r="P1285" i="1"/>
  <c r="L1286" i="1"/>
  <c r="Q1286" i="1" s="1"/>
  <c r="M1286" i="1"/>
  <c r="N1286" i="1"/>
  <c r="O1286" i="1"/>
  <c r="P1286" i="1"/>
  <c r="L1287" i="1"/>
  <c r="Q1287" i="1" s="1"/>
  <c r="M1287" i="1"/>
  <c r="N1287" i="1"/>
  <c r="O1287" i="1"/>
  <c r="P1287" i="1"/>
  <c r="L1288" i="1"/>
  <c r="Q1288" i="1" s="1"/>
  <c r="M1288" i="1"/>
  <c r="N1288" i="1"/>
  <c r="O1288" i="1"/>
  <c r="P1288" i="1"/>
  <c r="L1289" i="1"/>
  <c r="Q1289" i="1" s="1"/>
  <c r="M1289" i="1"/>
  <c r="N1289" i="1"/>
  <c r="O1289" i="1"/>
  <c r="P1289" i="1"/>
  <c r="L1290" i="1"/>
  <c r="Q1290" i="1" s="1"/>
  <c r="M1290" i="1"/>
  <c r="N1290" i="1"/>
  <c r="O1290" i="1"/>
  <c r="P1290" i="1"/>
  <c r="L1291" i="1"/>
  <c r="Q1291" i="1" s="1"/>
  <c r="M1291" i="1"/>
  <c r="N1291" i="1"/>
  <c r="O1291" i="1"/>
  <c r="P1291" i="1"/>
  <c r="L1292" i="1"/>
  <c r="Q1292" i="1" s="1"/>
  <c r="M1292" i="1"/>
  <c r="N1292" i="1"/>
  <c r="O1292" i="1"/>
  <c r="P1292" i="1"/>
  <c r="L1293" i="1"/>
  <c r="Q1293" i="1" s="1"/>
  <c r="M1293" i="1"/>
  <c r="N1293" i="1"/>
  <c r="O1293" i="1"/>
  <c r="P1293" i="1"/>
  <c r="L1294" i="1"/>
  <c r="M1294" i="1"/>
  <c r="N1294" i="1"/>
  <c r="O1294" i="1"/>
  <c r="P1294" i="1"/>
  <c r="Q1294" i="1"/>
  <c r="L1295" i="1"/>
  <c r="Q1295" i="1" s="1"/>
  <c r="M1295" i="1"/>
  <c r="N1295" i="1"/>
  <c r="O1295" i="1"/>
  <c r="P1295" i="1"/>
  <c r="L1296" i="1"/>
  <c r="Q1296" i="1" s="1"/>
  <c r="M1296" i="1"/>
  <c r="N1296" i="1"/>
  <c r="O1296" i="1"/>
  <c r="P1296" i="1"/>
  <c r="L1297" i="1"/>
  <c r="Q1297" i="1" s="1"/>
  <c r="M1297" i="1"/>
  <c r="N1297" i="1"/>
  <c r="O1297" i="1"/>
  <c r="P1297" i="1"/>
  <c r="L1298" i="1"/>
  <c r="Q1298" i="1" s="1"/>
  <c r="M1298" i="1"/>
  <c r="N1298" i="1"/>
  <c r="O1298" i="1"/>
  <c r="P1298" i="1"/>
  <c r="L1299" i="1"/>
  <c r="Q1299" i="1" s="1"/>
  <c r="M1299" i="1"/>
  <c r="N1299" i="1"/>
  <c r="O1299" i="1"/>
  <c r="P1299" i="1"/>
  <c r="L1300" i="1"/>
  <c r="Q1300" i="1" s="1"/>
  <c r="M1300" i="1"/>
  <c r="N1300" i="1"/>
  <c r="O1300" i="1"/>
  <c r="P1300" i="1"/>
  <c r="L1301" i="1"/>
  <c r="Q1301" i="1" s="1"/>
  <c r="M1301" i="1"/>
  <c r="N1301" i="1"/>
  <c r="O1301" i="1"/>
  <c r="P1301" i="1"/>
  <c r="L1302" i="1"/>
  <c r="Q1302" i="1" s="1"/>
  <c r="M1302" i="1"/>
  <c r="N1302" i="1"/>
  <c r="O1302" i="1"/>
  <c r="P1302" i="1"/>
  <c r="L1303" i="1"/>
  <c r="Q1303" i="1" s="1"/>
  <c r="M1303" i="1"/>
  <c r="N1303" i="1"/>
  <c r="O1303" i="1"/>
  <c r="P1303" i="1"/>
  <c r="L1304" i="1"/>
  <c r="Q1304" i="1" s="1"/>
  <c r="M1304" i="1"/>
  <c r="N1304" i="1"/>
  <c r="O1304" i="1"/>
  <c r="P1304" i="1"/>
  <c r="L1305" i="1"/>
  <c r="Q1305" i="1" s="1"/>
  <c r="M1305" i="1"/>
  <c r="N1305" i="1"/>
  <c r="O1305" i="1"/>
  <c r="P1305" i="1"/>
  <c r="L1306" i="1"/>
  <c r="Q1306" i="1" s="1"/>
  <c r="M1306" i="1"/>
  <c r="N1306" i="1"/>
  <c r="O1306" i="1"/>
  <c r="P1306" i="1"/>
  <c r="L1307" i="1"/>
  <c r="Q1307" i="1" s="1"/>
  <c r="M1307" i="1"/>
  <c r="N1307" i="1"/>
  <c r="O1307" i="1"/>
  <c r="P1307" i="1"/>
  <c r="L1308" i="1"/>
  <c r="Q1308" i="1" s="1"/>
  <c r="M1308" i="1"/>
  <c r="N1308" i="1"/>
  <c r="O1308" i="1"/>
  <c r="P1308" i="1"/>
  <c r="L1309" i="1"/>
  <c r="Q1309" i="1" s="1"/>
  <c r="M1309" i="1"/>
  <c r="N1309" i="1"/>
  <c r="O1309" i="1"/>
  <c r="P1309" i="1"/>
  <c r="L1310" i="1"/>
  <c r="Q1310" i="1" s="1"/>
  <c r="M1310" i="1"/>
  <c r="N1310" i="1"/>
  <c r="O1310" i="1"/>
  <c r="P1310" i="1"/>
  <c r="L1311" i="1"/>
  <c r="Q1311" i="1" s="1"/>
  <c r="M1311" i="1"/>
  <c r="N1311" i="1"/>
  <c r="O1311" i="1"/>
  <c r="P1311" i="1"/>
  <c r="L1312" i="1"/>
  <c r="Q1312" i="1" s="1"/>
  <c r="M1312" i="1"/>
  <c r="N1312" i="1"/>
  <c r="O1312" i="1"/>
  <c r="P1312" i="1"/>
  <c r="L1313" i="1"/>
  <c r="Q1313" i="1" s="1"/>
  <c r="M1313" i="1"/>
  <c r="N1313" i="1"/>
  <c r="O1313" i="1"/>
  <c r="P1313" i="1"/>
  <c r="L1314" i="1"/>
  <c r="Q1314" i="1" s="1"/>
  <c r="M1314" i="1"/>
  <c r="N1314" i="1"/>
  <c r="O1314" i="1"/>
  <c r="P1314" i="1"/>
  <c r="L1315" i="1"/>
  <c r="Q1315" i="1" s="1"/>
  <c r="M1315" i="1"/>
  <c r="N1315" i="1"/>
  <c r="O1315" i="1"/>
  <c r="P1315" i="1"/>
  <c r="L1316" i="1"/>
  <c r="Q1316" i="1" s="1"/>
  <c r="M1316" i="1"/>
  <c r="N1316" i="1"/>
  <c r="O1316" i="1"/>
  <c r="P1316" i="1"/>
  <c r="L1317" i="1"/>
  <c r="Q1317" i="1" s="1"/>
  <c r="M1317" i="1"/>
  <c r="N1317" i="1"/>
  <c r="O1317" i="1"/>
  <c r="P1317" i="1"/>
  <c r="L1318" i="1"/>
  <c r="Q1318" i="1" s="1"/>
  <c r="M1318" i="1"/>
  <c r="N1318" i="1"/>
  <c r="O1318" i="1"/>
  <c r="P1318" i="1"/>
  <c r="L1319" i="1"/>
  <c r="Q1319" i="1" s="1"/>
  <c r="M1319" i="1"/>
  <c r="N1319" i="1"/>
  <c r="O1319" i="1"/>
  <c r="P1319" i="1"/>
  <c r="L1320" i="1"/>
  <c r="Q1320" i="1" s="1"/>
  <c r="M1320" i="1"/>
  <c r="N1320" i="1"/>
  <c r="O1320" i="1"/>
  <c r="P1320" i="1"/>
  <c r="L1321" i="1"/>
  <c r="Q1321" i="1" s="1"/>
  <c r="M1321" i="1"/>
  <c r="N1321" i="1"/>
  <c r="O1321" i="1"/>
  <c r="P1321" i="1"/>
  <c r="L1322" i="1"/>
  <c r="Q1322" i="1" s="1"/>
  <c r="M1322" i="1"/>
  <c r="N1322" i="1"/>
  <c r="O1322" i="1"/>
  <c r="P1322" i="1"/>
  <c r="L1323" i="1"/>
  <c r="Q1323" i="1" s="1"/>
  <c r="M1323" i="1"/>
  <c r="N1323" i="1"/>
  <c r="O1323" i="1"/>
  <c r="P1323" i="1"/>
  <c r="L1324" i="1"/>
  <c r="Q1324" i="1" s="1"/>
  <c r="M1324" i="1"/>
  <c r="N1324" i="1"/>
  <c r="O1324" i="1"/>
  <c r="P1324" i="1"/>
  <c r="L1325" i="1"/>
  <c r="Q1325" i="1" s="1"/>
  <c r="M1325" i="1"/>
  <c r="N1325" i="1"/>
  <c r="O1325" i="1"/>
  <c r="P1325" i="1"/>
  <c r="L1326" i="1"/>
  <c r="Q1326" i="1" s="1"/>
  <c r="M1326" i="1"/>
  <c r="N1326" i="1"/>
  <c r="O1326" i="1"/>
  <c r="P1326" i="1"/>
  <c r="L1327" i="1"/>
  <c r="Q1327" i="1" s="1"/>
  <c r="M1327" i="1"/>
  <c r="N1327" i="1"/>
  <c r="O1327" i="1"/>
  <c r="P1327" i="1"/>
  <c r="L1328" i="1"/>
  <c r="Q1328" i="1" s="1"/>
  <c r="M1328" i="1"/>
  <c r="N1328" i="1"/>
  <c r="O1328" i="1"/>
  <c r="P1328" i="1"/>
  <c r="L1329" i="1"/>
  <c r="Q1329" i="1" s="1"/>
  <c r="M1329" i="1"/>
  <c r="N1329" i="1"/>
  <c r="O1329" i="1"/>
  <c r="P1329" i="1"/>
  <c r="L1330" i="1"/>
  <c r="Q1330" i="1" s="1"/>
  <c r="M1330" i="1"/>
  <c r="N1330" i="1"/>
  <c r="O1330" i="1"/>
  <c r="P1330" i="1"/>
  <c r="L1331" i="1"/>
  <c r="Q1331" i="1" s="1"/>
  <c r="M1331" i="1"/>
  <c r="N1331" i="1"/>
  <c r="O1331" i="1"/>
  <c r="P1331" i="1"/>
  <c r="L1332" i="1"/>
  <c r="Q1332" i="1" s="1"/>
  <c r="M1332" i="1"/>
  <c r="N1332" i="1"/>
  <c r="O1332" i="1"/>
  <c r="P1332" i="1"/>
  <c r="L1333" i="1"/>
  <c r="Q1333" i="1" s="1"/>
  <c r="M1333" i="1"/>
  <c r="N1333" i="1"/>
  <c r="O1333" i="1"/>
  <c r="P1333" i="1"/>
  <c r="L1334" i="1"/>
  <c r="Q1334" i="1" s="1"/>
  <c r="M1334" i="1"/>
  <c r="N1334" i="1"/>
  <c r="O1334" i="1"/>
  <c r="P1334" i="1"/>
  <c r="L1335" i="1"/>
  <c r="Q1335" i="1" s="1"/>
  <c r="M1335" i="1"/>
  <c r="N1335" i="1"/>
  <c r="O1335" i="1"/>
  <c r="P1335" i="1"/>
  <c r="L1336" i="1"/>
  <c r="Q1336" i="1" s="1"/>
  <c r="M1336" i="1"/>
  <c r="N1336" i="1"/>
  <c r="O1336" i="1"/>
  <c r="P1336" i="1"/>
  <c r="L1337" i="1"/>
  <c r="Q1337" i="1" s="1"/>
  <c r="M1337" i="1"/>
  <c r="N1337" i="1"/>
  <c r="O1337" i="1"/>
  <c r="P1337" i="1"/>
  <c r="L1338" i="1"/>
  <c r="Q1338" i="1" s="1"/>
  <c r="M1338" i="1"/>
  <c r="N1338" i="1"/>
  <c r="O1338" i="1"/>
  <c r="P1338" i="1"/>
  <c r="L1339" i="1"/>
  <c r="Q1339" i="1" s="1"/>
  <c r="M1339" i="1"/>
  <c r="N1339" i="1"/>
  <c r="O1339" i="1"/>
  <c r="P1339" i="1"/>
  <c r="L1340" i="1"/>
  <c r="Q1340" i="1" s="1"/>
  <c r="M1340" i="1"/>
  <c r="N1340" i="1"/>
  <c r="O1340" i="1"/>
  <c r="P1340" i="1"/>
  <c r="L1341" i="1"/>
  <c r="Q1341" i="1" s="1"/>
  <c r="M1341" i="1"/>
  <c r="N1341" i="1"/>
  <c r="O1341" i="1"/>
  <c r="P1341" i="1"/>
  <c r="L1342" i="1"/>
  <c r="Q1342" i="1" s="1"/>
  <c r="M1342" i="1"/>
  <c r="N1342" i="1"/>
  <c r="O1342" i="1"/>
  <c r="P1342" i="1"/>
  <c r="L1343" i="1"/>
  <c r="Q1343" i="1" s="1"/>
  <c r="M1343" i="1"/>
  <c r="N1343" i="1"/>
  <c r="O1343" i="1"/>
  <c r="P1343" i="1"/>
  <c r="L1344" i="1"/>
  <c r="Q1344" i="1" s="1"/>
  <c r="M1344" i="1"/>
  <c r="N1344" i="1"/>
  <c r="O1344" i="1"/>
  <c r="P1344" i="1"/>
  <c r="L1345" i="1"/>
  <c r="Q1345" i="1" s="1"/>
  <c r="M1345" i="1"/>
  <c r="N1345" i="1"/>
  <c r="O1345" i="1"/>
  <c r="P1345" i="1"/>
  <c r="L1346" i="1"/>
  <c r="Q1346" i="1" s="1"/>
  <c r="M1346" i="1"/>
  <c r="N1346" i="1"/>
  <c r="O1346" i="1"/>
  <c r="P1346" i="1"/>
  <c r="L1347" i="1"/>
  <c r="Q1347" i="1" s="1"/>
  <c r="M1347" i="1"/>
  <c r="N1347" i="1"/>
  <c r="O1347" i="1"/>
  <c r="P1347" i="1"/>
  <c r="L1348" i="1"/>
  <c r="Q1348" i="1" s="1"/>
  <c r="M1348" i="1"/>
  <c r="N1348" i="1"/>
  <c r="O1348" i="1"/>
  <c r="P1348" i="1"/>
  <c r="L1349" i="1"/>
  <c r="Q1349" i="1" s="1"/>
  <c r="M1349" i="1"/>
  <c r="N1349" i="1"/>
  <c r="O1349" i="1"/>
  <c r="P1349" i="1"/>
  <c r="L1350" i="1"/>
  <c r="Q1350" i="1" s="1"/>
  <c r="M1350" i="1"/>
  <c r="N1350" i="1"/>
  <c r="O1350" i="1"/>
  <c r="P1350" i="1"/>
  <c r="L1351" i="1"/>
  <c r="Q1351" i="1" s="1"/>
  <c r="M1351" i="1"/>
  <c r="N1351" i="1"/>
  <c r="O1351" i="1"/>
  <c r="P1351" i="1"/>
  <c r="L1352" i="1"/>
  <c r="Q1352" i="1" s="1"/>
  <c r="M1352" i="1"/>
  <c r="N1352" i="1"/>
  <c r="O1352" i="1"/>
  <c r="P1352" i="1"/>
  <c r="L1353" i="1"/>
  <c r="Q1353" i="1" s="1"/>
  <c r="M1353" i="1"/>
  <c r="N1353" i="1"/>
  <c r="O1353" i="1"/>
  <c r="P1353" i="1"/>
  <c r="L1354" i="1"/>
  <c r="Q1354" i="1" s="1"/>
  <c r="M1354" i="1"/>
  <c r="N1354" i="1"/>
  <c r="O1354" i="1"/>
  <c r="P1354" i="1"/>
  <c r="L1355" i="1"/>
  <c r="Q1355" i="1" s="1"/>
  <c r="M1355" i="1"/>
  <c r="N1355" i="1"/>
  <c r="O1355" i="1"/>
  <c r="P1355" i="1"/>
  <c r="L1356" i="1"/>
  <c r="Q1356" i="1" s="1"/>
  <c r="M1356" i="1"/>
  <c r="N1356" i="1"/>
  <c r="O1356" i="1"/>
  <c r="P1356" i="1"/>
  <c r="L1357" i="1"/>
  <c r="Q1357" i="1" s="1"/>
  <c r="M1357" i="1"/>
  <c r="N1357" i="1"/>
  <c r="O1357" i="1"/>
  <c r="P1357" i="1"/>
  <c r="L1358" i="1"/>
  <c r="Q1358" i="1" s="1"/>
  <c r="M1358" i="1"/>
  <c r="N1358" i="1"/>
  <c r="O1358" i="1"/>
  <c r="P1358" i="1"/>
  <c r="L1359" i="1"/>
  <c r="Q1359" i="1" s="1"/>
  <c r="M1359" i="1"/>
  <c r="N1359" i="1"/>
  <c r="O1359" i="1"/>
  <c r="P1359" i="1"/>
  <c r="L1360" i="1"/>
  <c r="M1360" i="1"/>
  <c r="N1360" i="1"/>
  <c r="O1360" i="1"/>
  <c r="P1360" i="1"/>
  <c r="Q1360" i="1"/>
  <c r="L1361" i="1"/>
  <c r="Q1361" i="1" s="1"/>
  <c r="M1361" i="1"/>
  <c r="N1361" i="1"/>
  <c r="O1361" i="1"/>
  <c r="P1361" i="1"/>
  <c r="L1362" i="1"/>
  <c r="Q1362" i="1" s="1"/>
  <c r="M1362" i="1"/>
  <c r="N1362" i="1"/>
  <c r="O1362" i="1"/>
  <c r="P1362" i="1"/>
  <c r="L1363" i="1"/>
  <c r="Q1363" i="1" s="1"/>
  <c r="M1363" i="1"/>
  <c r="N1363" i="1"/>
  <c r="O1363" i="1"/>
  <c r="P1363" i="1"/>
  <c r="L1364" i="1"/>
  <c r="Q1364" i="1" s="1"/>
  <c r="M1364" i="1"/>
  <c r="N1364" i="1"/>
  <c r="O1364" i="1"/>
  <c r="P1364" i="1"/>
  <c r="L1365" i="1"/>
  <c r="Q1365" i="1" s="1"/>
  <c r="M1365" i="1"/>
  <c r="N1365" i="1"/>
  <c r="O1365" i="1"/>
  <c r="P1365" i="1"/>
  <c r="L1366" i="1"/>
  <c r="Q1366" i="1" s="1"/>
  <c r="M1366" i="1"/>
  <c r="N1366" i="1"/>
  <c r="O1366" i="1"/>
  <c r="P1366" i="1"/>
  <c r="L1367" i="1"/>
  <c r="Q1367" i="1" s="1"/>
  <c r="M1367" i="1"/>
  <c r="N1367" i="1"/>
  <c r="O1367" i="1"/>
  <c r="P1367" i="1"/>
  <c r="L1368" i="1"/>
  <c r="Q1368" i="1" s="1"/>
  <c r="M1368" i="1"/>
  <c r="N1368" i="1"/>
  <c r="O1368" i="1"/>
  <c r="P1368" i="1"/>
  <c r="L1369" i="1"/>
  <c r="Q1369" i="1" s="1"/>
  <c r="M1369" i="1"/>
  <c r="N1369" i="1"/>
  <c r="O1369" i="1"/>
  <c r="P1369" i="1"/>
  <c r="L1370" i="1"/>
  <c r="Q1370" i="1" s="1"/>
  <c r="M1370" i="1"/>
  <c r="N1370" i="1"/>
  <c r="O1370" i="1"/>
  <c r="P1370" i="1"/>
  <c r="L1371" i="1"/>
  <c r="Q1371" i="1" s="1"/>
  <c r="M1371" i="1"/>
  <c r="N1371" i="1"/>
  <c r="O1371" i="1"/>
  <c r="P1371" i="1"/>
  <c r="L1372" i="1"/>
  <c r="Q1372" i="1" s="1"/>
  <c r="M1372" i="1"/>
  <c r="N1372" i="1"/>
  <c r="O1372" i="1"/>
  <c r="P1372" i="1"/>
  <c r="L1373" i="1"/>
  <c r="Q1373" i="1" s="1"/>
  <c r="M1373" i="1"/>
  <c r="N1373" i="1"/>
  <c r="O1373" i="1"/>
  <c r="P1373" i="1"/>
  <c r="L1374" i="1"/>
  <c r="Q1374" i="1" s="1"/>
  <c r="M1374" i="1"/>
  <c r="N1374" i="1"/>
  <c r="O1374" i="1"/>
  <c r="P1374" i="1"/>
  <c r="L1375" i="1"/>
  <c r="Q1375" i="1" s="1"/>
  <c r="M1375" i="1"/>
  <c r="N1375" i="1"/>
  <c r="O1375" i="1"/>
  <c r="P1375" i="1"/>
  <c r="L1376" i="1"/>
  <c r="Q1376" i="1" s="1"/>
  <c r="M1376" i="1"/>
  <c r="N1376" i="1"/>
  <c r="O1376" i="1"/>
  <c r="P1376" i="1"/>
  <c r="L1377" i="1"/>
  <c r="Q1377" i="1" s="1"/>
  <c r="M1377" i="1"/>
  <c r="N1377" i="1"/>
  <c r="O1377" i="1"/>
  <c r="P1377" i="1"/>
  <c r="L1378" i="1"/>
  <c r="Q1378" i="1" s="1"/>
  <c r="M1378" i="1"/>
  <c r="N1378" i="1"/>
  <c r="O1378" i="1"/>
  <c r="P1378" i="1"/>
  <c r="L1379" i="1"/>
  <c r="Q1379" i="1" s="1"/>
  <c r="M1379" i="1"/>
  <c r="N1379" i="1"/>
  <c r="O1379" i="1"/>
  <c r="P1379" i="1"/>
  <c r="L1380" i="1"/>
  <c r="Q1380" i="1" s="1"/>
  <c r="M1380" i="1"/>
  <c r="N1380" i="1"/>
  <c r="O1380" i="1"/>
  <c r="P1380" i="1"/>
  <c r="L1381" i="1"/>
  <c r="Q1381" i="1" s="1"/>
  <c r="M1381" i="1"/>
  <c r="N1381" i="1"/>
  <c r="O1381" i="1"/>
  <c r="P1381" i="1"/>
  <c r="L1382" i="1"/>
  <c r="Q1382" i="1" s="1"/>
  <c r="M1382" i="1"/>
  <c r="N1382" i="1"/>
  <c r="O1382" i="1"/>
  <c r="P1382" i="1"/>
  <c r="L1383" i="1"/>
  <c r="Q1383" i="1" s="1"/>
  <c r="M1383" i="1"/>
  <c r="N1383" i="1"/>
  <c r="O1383" i="1"/>
  <c r="P1383" i="1"/>
  <c r="L1384" i="1"/>
  <c r="Q1384" i="1" s="1"/>
  <c r="M1384" i="1"/>
  <c r="N1384" i="1"/>
  <c r="O1384" i="1"/>
  <c r="P1384" i="1"/>
  <c r="L1385" i="1"/>
  <c r="Q1385" i="1" s="1"/>
  <c r="M1385" i="1"/>
  <c r="N1385" i="1"/>
  <c r="O1385" i="1"/>
  <c r="P1385" i="1"/>
  <c r="L1386" i="1"/>
  <c r="Q1386" i="1" s="1"/>
  <c r="M1386" i="1"/>
  <c r="N1386" i="1"/>
  <c r="O1386" i="1"/>
  <c r="P1386" i="1"/>
  <c r="L1387" i="1"/>
  <c r="M1387" i="1"/>
  <c r="N1387" i="1"/>
  <c r="O1387" i="1"/>
  <c r="P1387" i="1"/>
  <c r="Q1387" i="1"/>
  <c r="L1388" i="1"/>
  <c r="Q1388" i="1" s="1"/>
  <c r="M1388" i="1"/>
  <c r="N1388" i="1"/>
  <c r="O1388" i="1"/>
  <c r="P1388" i="1"/>
  <c r="L1389" i="1"/>
  <c r="Q1389" i="1" s="1"/>
  <c r="M1389" i="1"/>
  <c r="N1389" i="1"/>
  <c r="O1389" i="1"/>
  <c r="P1389" i="1"/>
  <c r="L1390" i="1"/>
  <c r="M1390" i="1"/>
  <c r="N1390" i="1"/>
  <c r="O1390" i="1"/>
  <c r="P1390" i="1"/>
  <c r="Q1390" i="1"/>
  <c r="L1391" i="1"/>
  <c r="Q1391" i="1" s="1"/>
  <c r="M1391" i="1"/>
  <c r="N1391" i="1"/>
  <c r="O1391" i="1"/>
  <c r="P1391" i="1"/>
  <c r="L1392" i="1"/>
  <c r="Q1392" i="1" s="1"/>
  <c r="M1392" i="1"/>
  <c r="N1392" i="1"/>
  <c r="O1392" i="1"/>
  <c r="P1392" i="1"/>
  <c r="L1393" i="1"/>
  <c r="Q1393" i="1" s="1"/>
  <c r="M1393" i="1"/>
  <c r="N1393" i="1"/>
  <c r="O1393" i="1"/>
  <c r="P1393" i="1"/>
  <c r="L1394" i="1"/>
  <c r="Q1394" i="1" s="1"/>
  <c r="M1394" i="1"/>
  <c r="N1394" i="1"/>
  <c r="O1394" i="1"/>
  <c r="P1394" i="1"/>
  <c r="L1395" i="1"/>
  <c r="Q1395" i="1" s="1"/>
  <c r="M1395" i="1"/>
  <c r="N1395" i="1"/>
  <c r="O1395" i="1"/>
  <c r="P1395" i="1"/>
  <c r="L1396" i="1"/>
  <c r="Q1396" i="1" s="1"/>
  <c r="M1396" i="1"/>
  <c r="N1396" i="1"/>
  <c r="O1396" i="1"/>
  <c r="P1396" i="1"/>
  <c r="L1397" i="1"/>
  <c r="Q1397" i="1" s="1"/>
  <c r="M1397" i="1"/>
  <c r="N1397" i="1"/>
  <c r="O1397" i="1"/>
  <c r="P1397" i="1"/>
  <c r="L1398" i="1"/>
  <c r="Q1398" i="1" s="1"/>
  <c r="M1398" i="1"/>
  <c r="N1398" i="1"/>
  <c r="O1398" i="1"/>
  <c r="P1398" i="1"/>
  <c r="L1399" i="1"/>
  <c r="Q1399" i="1" s="1"/>
  <c r="M1399" i="1"/>
  <c r="N1399" i="1"/>
  <c r="O1399" i="1"/>
  <c r="P1399" i="1"/>
  <c r="L1400" i="1"/>
  <c r="Q1400" i="1" s="1"/>
  <c r="M1400" i="1"/>
  <c r="N1400" i="1"/>
  <c r="O1400" i="1"/>
  <c r="P1400" i="1"/>
  <c r="L1401" i="1"/>
  <c r="Q1401" i="1" s="1"/>
  <c r="M1401" i="1"/>
  <c r="N1401" i="1"/>
  <c r="O1401" i="1"/>
  <c r="P1401" i="1"/>
  <c r="L1402" i="1"/>
  <c r="Q1402" i="1" s="1"/>
  <c r="M1402" i="1"/>
  <c r="N1402" i="1"/>
  <c r="O1402" i="1"/>
  <c r="P1402" i="1"/>
  <c r="L1403" i="1"/>
  <c r="Q1403" i="1" s="1"/>
  <c r="M1403" i="1"/>
  <c r="N1403" i="1"/>
  <c r="O1403" i="1"/>
  <c r="P1403" i="1"/>
  <c r="L1404" i="1"/>
  <c r="Q1404" i="1" s="1"/>
  <c r="M1404" i="1"/>
  <c r="N1404" i="1"/>
  <c r="O1404" i="1"/>
  <c r="P1404" i="1"/>
  <c r="L1405" i="1"/>
  <c r="Q1405" i="1" s="1"/>
  <c r="M1405" i="1"/>
  <c r="N1405" i="1"/>
  <c r="O1405" i="1"/>
  <c r="P1405" i="1"/>
  <c r="L1406" i="1"/>
  <c r="Q1406" i="1" s="1"/>
  <c r="M1406" i="1"/>
  <c r="N1406" i="1"/>
  <c r="O1406" i="1"/>
  <c r="P1406" i="1"/>
  <c r="L1407" i="1"/>
  <c r="Q1407" i="1" s="1"/>
  <c r="M1407" i="1"/>
  <c r="N1407" i="1"/>
  <c r="O1407" i="1"/>
  <c r="P1407" i="1"/>
  <c r="L1408" i="1"/>
  <c r="Q1408" i="1" s="1"/>
  <c r="M1408" i="1"/>
  <c r="N1408" i="1"/>
  <c r="O1408" i="1"/>
  <c r="P1408" i="1"/>
  <c r="L1409" i="1"/>
  <c r="Q1409" i="1" s="1"/>
  <c r="M1409" i="1"/>
  <c r="N1409" i="1"/>
  <c r="O1409" i="1"/>
  <c r="P1409" i="1"/>
  <c r="L1410" i="1"/>
  <c r="Q1410" i="1" s="1"/>
  <c r="M1410" i="1"/>
  <c r="N1410" i="1"/>
  <c r="O1410" i="1"/>
  <c r="P1410" i="1"/>
  <c r="L1411" i="1"/>
  <c r="Q1411" i="1" s="1"/>
  <c r="M1411" i="1"/>
  <c r="N1411" i="1"/>
  <c r="O1411" i="1"/>
  <c r="P1411" i="1"/>
  <c r="L1412" i="1"/>
  <c r="Q1412" i="1" s="1"/>
  <c r="M1412" i="1"/>
  <c r="N1412" i="1"/>
  <c r="O1412" i="1"/>
  <c r="P1412" i="1"/>
  <c r="L1413" i="1"/>
  <c r="Q1413" i="1" s="1"/>
  <c r="M1413" i="1"/>
  <c r="N1413" i="1"/>
  <c r="O1413" i="1"/>
  <c r="P1413" i="1"/>
  <c r="L1414" i="1"/>
  <c r="Q1414" i="1" s="1"/>
  <c r="M1414" i="1"/>
  <c r="N1414" i="1"/>
  <c r="O1414" i="1"/>
  <c r="P1414" i="1"/>
  <c r="L1415" i="1"/>
  <c r="Q1415" i="1" s="1"/>
  <c r="M1415" i="1"/>
  <c r="N1415" i="1"/>
  <c r="O1415" i="1"/>
  <c r="P1415" i="1"/>
  <c r="L1416" i="1"/>
  <c r="Q1416" i="1" s="1"/>
  <c r="M1416" i="1"/>
  <c r="N1416" i="1"/>
  <c r="O1416" i="1"/>
  <c r="P1416" i="1"/>
  <c r="L1417" i="1"/>
  <c r="Q1417" i="1" s="1"/>
  <c r="M1417" i="1"/>
  <c r="N1417" i="1"/>
  <c r="O1417" i="1"/>
  <c r="P1417" i="1"/>
  <c r="L1418" i="1"/>
  <c r="Q1418" i="1" s="1"/>
  <c r="M1418" i="1"/>
  <c r="N1418" i="1"/>
  <c r="O1418" i="1"/>
  <c r="P1418" i="1"/>
  <c r="L1419" i="1"/>
  <c r="Q1419" i="1" s="1"/>
  <c r="M1419" i="1"/>
  <c r="N1419" i="1"/>
  <c r="O1419" i="1"/>
  <c r="P1419" i="1"/>
  <c r="L1420" i="1"/>
  <c r="Q1420" i="1" s="1"/>
  <c r="M1420" i="1"/>
  <c r="N1420" i="1"/>
  <c r="O1420" i="1"/>
  <c r="P1420" i="1"/>
  <c r="L1421" i="1"/>
  <c r="Q1421" i="1" s="1"/>
  <c r="M1421" i="1"/>
  <c r="N1421" i="1"/>
  <c r="O1421" i="1"/>
  <c r="P1421" i="1"/>
  <c r="L1422" i="1"/>
  <c r="Q1422" i="1" s="1"/>
  <c r="M1422" i="1"/>
  <c r="N1422" i="1"/>
  <c r="O1422" i="1"/>
  <c r="P1422" i="1"/>
  <c r="L1423" i="1"/>
  <c r="Q1423" i="1" s="1"/>
  <c r="M1423" i="1"/>
  <c r="N1423" i="1"/>
  <c r="O1423" i="1"/>
  <c r="P1423" i="1"/>
  <c r="L1424" i="1"/>
  <c r="Q1424" i="1" s="1"/>
  <c r="M1424" i="1"/>
  <c r="N1424" i="1"/>
  <c r="O1424" i="1"/>
  <c r="P1424" i="1"/>
  <c r="L1425" i="1"/>
  <c r="Q1425" i="1" s="1"/>
  <c r="M1425" i="1"/>
  <c r="N1425" i="1"/>
  <c r="O1425" i="1"/>
  <c r="P1425" i="1"/>
  <c r="L1426" i="1"/>
  <c r="Q1426" i="1" s="1"/>
  <c r="M1426" i="1"/>
  <c r="N1426" i="1"/>
  <c r="O1426" i="1"/>
  <c r="P1426" i="1"/>
  <c r="L1427" i="1"/>
  <c r="Q1427" i="1" s="1"/>
  <c r="M1427" i="1"/>
  <c r="N1427" i="1"/>
  <c r="O1427" i="1"/>
  <c r="P1427" i="1"/>
  <c r="L1428" i="1"/>
  <c r="M1428" i="1"/>
  <c r="N1428" i="1"/>
  <c r="O1428" i="1"/>
  <c r="P1428" i="1"/>
  <c r="Q1428" i="1"/>
  <c r="L1429" i="1"/>
  <c r="Q1429" i="1" s="1"/>
  <c r="M1429" i="1"/>
  <c r="N1429" i="1"/>
  <c r="O1429" i="1"/>
  <c r="P1429" i="1"/>
  <c r="L1430" i="1"/>
  <c r="Q1430" i="1" s="1"/>
  <c r="M1430" i="1"/>
  <c r="N1430" i="1"/>
  <c r="O1430" i="1"/>
  <c r="P1430" i="1"/>
  <c r="L1431" i="1"/>
  <c r="M1431" i="1"/>
  <c r="N1431" i="1"/>
  <c r="O1431" i="1"/>
  <c r="P1431" i="1"/>
  <c r="Q1431" i="1"/>
  <c r="L1432" i="1"/>
  <c r="Q1432" i="1" s="1"/>
  <c r="M1432" i="1"/>
  <c r="N1432" i="1"/>
  <c r="O1432" i="1"/>
  <c r="P1432" i="1"/>
  <c r="L1433" i="1"/>
  <c r="Q1433" i="1" s="1"/>
  <c r="M1433" i="1"/>
  <c r="N1433" i="1"/>
  <c r="O1433" i="1"/>
  <c r="P1433" i="1"/>
  <c r="L1434" i="1"/>
  <c r="Q1434" i="1" s="1"/>
  <c r="M1434" i="1"/>
  <c r="N1434" i="1"/>
  <c r="O1434" i="1"/>
  <c r="P1434" i="1"/>
  <c r="L1435" i="1"/>
  <c r="Q1435" i="1" s="1"/>
  <c r="M1435" i="1"/>
  <c r="N1435" i="1"/>
  <c r="O1435" i="1"/>
  <c r="P1435" i="1"/>
  <c r="L1436" i="1"/>
  <c r="Q1436" i="1" s="1"/>
  <c r="M1436" i="1"/>
  <c r="N1436" i="1"/>
  <c r="O1436" i="1"/>
  <c r="P1436" i="1"/>
  <c r="L1437" i="1"/>
  <c r="Q1437" i="1" s="1"/>
  <c r="M1437" i="1"/>
  <c r="N1437" i="1"/>
  <c r="O1437" i="1"/>
  <c r="P1437" i="1"/>
  <c r="L1438" i="1"/>
  <c r="Q1438" i="1" s="1"/>
  <c r="M1438" i="1"/>
  <c r="N1438" i="1"/>
  <c r="O1438" i="1"/>
  <c r="P1438" i="1"/>
  <c r="L1439" i="1"/>
  <c r="Q1439" i="1" s="1"/>
  <c r="M1439" i="1"/>
  <c r="N1439" i="1"/>
  <c r="O1439" i="1"/>
  <c r="P1439" i="1"/>
  <c r="L1440" i="1"/>
  <c r="Q1440" i="1" s="1"/>
  <c r="M1440" i="1"/>
  <c r="N1440" i="1"/>
  <c r="O1440" i="1"/>
  <c r="P1440" i="1"/>
  <c r="L1441" i="1"/>
  <c r="Q1441" i="1" s="1"/>
  <c r="M1441" i="1"/>
  <c r="N1441" i="1"/>
  <c r="O1441" i="1"/>
  <c r="P1441" i="1"/>
  <c r="L1442" i="1"/>
  <c r="M1442" i="1"/>
  <c r="N1442" i="1"/>
  <c r="O1442" i="1"/>
  <c r="P1442" i="1"/>
  <c r="Q1442" i="1"/>
  <c r="L1443" i="1"/>
  <c r="Q1443" i="1" s="1"/>
  <c r="M1443" i="1"/>
  <c r="N1443" i="1"/>
  <c r="O1443" i="1"/>
  <c r="P1443" i="1"/>
  <c r="L1444" i="1"/>
  <c r="Q1444" i="1" s="1"/>
  <c r="M1444" i="1"/>
  <c r="N1444" i="1"/>
  <c r="O1444" i="1"/>
  <c r="P1444" i="1"/>
  <c r="L1445" i="1"/>
  <c r="Q1445" i="1" s="1"/>
  <c r="M1445" i="1"/>
  <c r="N1445" i="1"/>
  <c r="O1445" i="1"/>
  <c r="P1445" i="1"/>
  <c r="L1446" i="1"/>
  <c r="Q1446" i="1" s="1"/>
  <c r="M1446" i="1"/>
  <c r="N1446" i="1"/>
  <c r="O1446" i="1"/>
  <c r="P1446" i="1"/>
  <c r="L1447" i="1"/>
  <c r="Q1447" i="1" s="1"/>
  <c r="M1447" i="1"/>
  <c r="N1447" i="1"/>
  <c r="O1447" i="1"/>
  <c r="P1447" i="1"/>
  <c r="L1448" i="1"/>
  <c r="Q1448" i="1" s="1"/>
  <c r="M1448" i="1"/>
  <c r="N1448" i="1"/>
  <c r="O1448" i="1"/>
  <c r="P1448" i="1"/>
  <c r="L1449" i="1"/>
  <c r="Q1449" i="1" s="1"/>
  <c r="M1449" i="1"/>
  <c r="N1449" i="1"/>
  <c r="O1449" i="1"/>
  <c r="P1449" i="1"/>
  <c r="L1450" i="1"/>
  <c r="Q1450" i="1" s="1"/>
  <c r="M1450" i="1"/>
  <c r="N1450" i="1"/>
  <c r="O1450" i="1"/>
  <c r="P1450" i="1"/>
  <c r="L1451" i="1"/>
  <c r="Q1451" i="1" s="1"/>
  <c r="M1451" i="1"/>
  <c r="N1451" i="1"/>
  <c r="O1451" i="1"/>
  <c r="P1451" i="1"/>
  <c r="L1452" i="1"/>
  <c r="Q1452" i="1" s="1"/>
  <c r="M1452" i="1"/>
  <c r="N1452" i="1"/>
  <c r="O1452" i="1"/>
  <c r="P1452" i="1"/>
  <c r="L1453" i="1"/>
  <c r="Q1453" i="1" s="1"/>
  <c r="M1453" i="1"/>
  <c r="N1453" i="1"/>
  <c r="O1453" i="1"/>
  <c r="P1453" i="1"/>
  <c r="L1454" i="1"/>
  <c r="Q1454" i="1" s="1"/>
  <c r="M1454" i="1"/>
  <c r="N1454" i="1"/>
  <c r="O1454" i="1"/>
  <c r="P1454" i="1"/>
  <c r="L1455" i="1"/>
  <c r="Q1455" i="1" s="1"/>
  <c r="M1455" i="1"/>
  <c r="N1455" i="1"/>
  <c r="O1455" i="1"/>
  <c r="P1455" i="1"/>
  <c r="L1456" i="1"/>
  <c r="Q1456" i="1" s="1"/>
  <c r="M1456" i="1"/>
  <c r="N1456" i="1"/>
  <c r="O1456" i="1"/>
  <c r="P1456" i="1"/>
  <c r="L1457" i="1"/>
  <c r="Q1457" i="1" s="1"/>
  <c r="M1457" i="1"/>
  <c r="N1457" i="1"/>
  <c r="O1457" i="1"/>
  <c r="P1457" i="1"/>
  <c r="L1458" i="1"/>
  <c r="Q1458" i="1" s="1"/>
  <c r="M1458" i="1"/>
  <c r="N1458" i="1"/>
  <c r="O1458" i="1"/>
  <c r="P1458" i="1"/>
  <c r="L1459" i="1"/>
  <c r="Q1459" i="1" s="1"/>
  <c r="M1459" i="1"/>
  <c r="N1459" i="1"/>
  <c r="O1459" i="1"/>
  <c r="P1459" i="1"/>
  <c r="L1460" i="1"/>
  <c r="Q1460" i="1" s="1"/>
  <c r="M1460" i="1"/>
  <c r="N1460" i="1"/>
  <c r="O1460" i="1"/>
  <c r="P1460" i="1"/>
  <c r="L1461" i="1"/>
  <c r="Q1461" i="1" s="1"/>
  <c r="M1461" i="1"/>
  <c r="N1461" i="1"/>
  <c r="O1461" i="1"/>
  <c r="P1461" i="1"/>
  <c r="L1462" i="1"/>
  <c r="Q1462" i="1" s="1"/>
  <c r="M1462" i="1"/>
  <c r="N1462" i="1"/>
  <c r="O1462" i="1"/>
  <c r="P1462" i="1"/>
  <c r="L1463" i="1"/>
  <c r="Q1463" i="1" s="1"/>
  <c r="M1463" i="1"/>
  <c r="N1463" i="1"/>
  <c r="O1463" i="1"/>
  <c r="P1463" i="1"/>
  <c r="L1464" i="1"/>
  <c r="Q1464" i="1" s="1"/>
  <c r="M1464" i="1"/>
  <c r="N1464" i="1"/>
  <c r="O1464" i="1"/>
  <c r="P1464" i="1"/>
  <c r="L1465" i="1"/>
  <c r="Q1465" i="1" s="1"/>
  <c r="M1465" i="1"/>
  <c r="N1465" i="1"/>
  <c r="O1465" i="1"/>
  <c r="P1465" i="1"/>
  <c r="L1466" i="1"/>
  <c r="Q1466" i="1" s="1"/>
  <c r="M1466" i="1"/>
  <c r="N1466" i="1"/>
  <c r="O1466" i="1"/>
  <c r="P1466" i="1"/>
  <c r="L1467" i="1"/>
  <c r="Q1467" i="1" s="1"/>
  <c r="M1467" i="1"/>
  <c r="N1467" i="1"/>
  <c r="O1467" i="1"/>
  <c r="P1467" i="1"/>
  <c r="L1468" i="1"/>
  <c r="Q1468" i="1" s="1"/>
  <c r="M1468" i="1"/>
  <c r="N1468" i="1"/>
  <c r="O1468" i="1"/>
  <c r="P1468" i="1"/>
  <c r="L1469" i="1"/>
  <c r="Q1469" i="1" s="1"/>
  <c r="M1469" i="1"/>
  <c r="N1469" i="1"/>
  <c r="O1469" i="1"/>
  <c r="P1469" i="1"/>
  <c r="L1470" i="1"/>
  <c r="Q1470" i="1" s="1"/>
  <c r="M1470" i="1"/>
  <c r="N1470" i="1"/>
  <c r="O1470" i="1"/>
  <c r="P1470" i="1"/>
  <c r="L1471" i="1"/>
  <c r="Q1471" i="1" s="1"/>
  <c r="M1471" i="1"/>
  <c r="N1471" i="1"/>
  <c r="O1471" i="1"/>
  <c r="P1471" i="1"/>
  <c r="L1472" i="1"/>
  <c r="Q1472" i="1" s="1"/>
  <c r="M1472" i="1"/>
  <c r="N1472" i="1"/>
  <c r="O1472" i="1"/>
  <c r="P1472" i="1"/>
  <c r="L1473" i="1"/>
  <c r="Q1473" i="1" s="1"/>
  <c r="M1473" i="1"/>
  <c r="N1473" i="1"/>
  <c r="O1473" i="1"/>
  <c r="P1473" i="1"/>
  <c r="L1474" i="1"/>
  <c r="Q1474" i="1" s="1"/>
  <c r="M1474" i="1"/>
  <c r="N1474" i="1"/>
  <c r="O1474" i="1"/>
  <c r="P1474" i="1"/>
  <c r="L1475" i="1"/>
  <c r="Q1475" i="1" s="1"/>
  <c r="M1475" i="1"/>
  <c r="N1475" i="1"/>
  <c r="O1475" i="1"/>
  <c r="P1475" i="1"/>
  <c r="L1476" i="1"/>
  <c r="Q1476" i="1" s="1"/>
  <c r="M1476" i="1"/>
  <c r="N1476" i="1"/>
  <c r="O1476" i="1"/>
  <c r="P1476" i="1"/>
  <c r="L1477" i="1"/>
  <c r="Q1477" i="1" s="1"/>
  <c r="M1477" i="1"/>
  <c r="N1477" i="1"/>
  <c r="O1477" i="1"/>
  <c r="P1477" i="1"/>
  <c r="L1478" i="1"/>
  <c r="Q1478" i="1" s="1"/>
  <c r="M1478" i="1"/>
  <c r="N1478" i="1"/>
  <c r="O1478" i="1"/>
  <c r="P1478" i="1"/>
  <c r="L1479" i="1"/>
  <c r="Q1479" i="1" s="1"/>
  <c r="M1479" i="1"/>
  <c r="N1479" i="1"/>
  <c r="O1479" i="1"/>
  <c r="P1479" i="1"/>
  <c r="L1480" i="1"/>
  <c r="Q1480" i="1" s="1"/>
  <c r="M1480" i="1"/>
  <c r="N1480" i="1"/>
  <c r="O1480" i="1"/>
  <c r="P1480" i="1"/>
  <c r="L1481" i="1"/>
  <c r="Q1481" i="1" s="1"/>
  <c r="M1481" i="1"/>
  <c r="N1481" i="1"/>
  <c r="O1481" i="1"/>
  <c r="P1481" i="1"/>
  <c r="L1482" i="1"/>
  <c r="Q1482" i="1" s="1"/>
  <c r="M1482" i="1"/>
  <c r="N1482" i="1"/>
  <c r="O1482" i="1"/>
  <c r="P1482" i="1"/>
  <c r="L1483" i="1"/>
  <c r="Q1483" i="1" s="1"/>
  <c r="M1483" i="1"/>
  <c r="N1483" i="1"/>
  <c r="O1483" i="1"/>
  <c r="P1483" i="1"/>
  <c r="L1484" i="1"/>
  <c r="Q1484" i="1" s="1"/>
  <c r="M1484" i="1"/>
  <c r="N1484" i="1"/>
  <c r="O1484" i="1"/>
  <c r="P1484" i="1"/>
  <c r="L1485" i="1"/>
  <c r="Q1485" i="1" s="1"/>
  <c r="M1485" i="1"/>
  <c r="N1485" i="1"/>
  <c r="O1485" i="1"/>
  <c r="P1485" i="1"/>
  <c r="L1486" i="1"/>
  <c r="Q1486" i="1" s="1"/>
  <c r="M1486" i="1"/>
  <c r="N1486" i="1"/>
  <c r="O1486" i="1"/>
  <c r="P1486" i="1"/>
  <c r="L1487" i="1"/>
  <c r="Q1487" i="1" s="1"/>
  <c r="M1487" i="1"/>
  <c r="N1487" i="1"/>
  <c r="O1487" i="1"/>
  <c r="P1487" i="1"/>
  <c r="L1488" i="1"/>
  <c r="Q1488" i="1" s="1"/>
  <c r="M1488" i="1"/>
  <c r="N1488" i="1"/>
  <c r="O1488" i="1"/>
  <c r="P1488" i="1"/>
  <c r="L1489" i="1"/>
  <c r="Q1489" i="1" s="1"/>
  <c r="M1489" i="1"/>
  <c r="N1489" i="1"/>
  <c r="O1489" i="1"/>
  <c r="P1489" i="1"/>
  <c r="L1490" i="1"/>
  <c r="Q1490" i="1" s="1"/>
  <c r="M1490" i="1"/>
  <c r="N1490" i="1"/>
  <c r="O1490" i="1"/>
  <c r="P1490" i="1"/>
  <c r="L1491" i="1"/>
  <c r="Q1491" i="1" s="1"/>
  <c r="M1491" i="1"/>
  <c r="N1491" i="1"/>
  <c r="O1491" i="1"/>
  <c r="P1491" i="1"/>
  <c r="L1492" i="1"/>
  <c r="Q1492" i="1" s="1"/>
  <c r="M1492" i="1"/>
  <c r="N1492" i="1"/>
  <c r="O1492" i="1"/>
  <c r="P1492" i="1"/>
  <c r="L1493" i="1"/>
  <c r="Q1493" i="1" s="1"/>
  <c r="M1493" i="1"/>
  <c r="N1493" i="1"/>
  <c r="O1493" i="1"/>
  <c r="P1493" i="1"/>
  <c r="L1494" i="1"/>
  <c r="Q1494" i="1" s="1"/>
  <c r="M1494" i="1"/>
  <c r="N1494" i="1"/>
  <c r="O1494" i="1"/>
  <c r="P1494" i="1"/>
  <c r="L1495" i="1"/>
  <c r="Q1495" i="1" s="1"/>
  <c r="M1495" i="1"/>
  <c r="N1495" i="1"/>
  <c r="O1495" i="1"/>
  <c r="P1495" i="1"/>
  <c r="L1496" i="1"/>
  <c r="Q1496" i="1" s="1"/>
  <c r="M1496" i="1"/>
  <c r="N1496" i="1"/>
  <c r="O1496" i="1"/>
  <c r="P1496" i="1"/>
  <c r="L1497" i="1"/>
  <c r="Q1497" i="1" s="1"/>
  <c r="M1497" i="1"/>
  <c r="N1497" i="1"/>
  <c r="O1497" i="1"/>
  <c r="P1497" i="1"/>
  <c r="L1498" i="1"/>
  <c r="Q1498" i="1" s="1"/>
  <c r="M1498" i="1"/>
  <c r="N1498" i="1"/>
  <c r="O1498" i="1"/>
  <c r="P1498" i="1"/>
  <c r="L1499" i="1"/>
  <c r="Q1499" i="1" s="1"/>
  <c r="M1499" i="1"/>
  <c r="N1499" i="1"/>
  <c r="O1499" i="1"/>
  <c r="P1499" i="1"/>
  <c r="L1500" i="1"/>
  <c r="Q1500" i="1" s="1"/>
  <c r="M1500" i="1"/>
  <c r="N1500" i="1"/>
  <c r="O1500" i="1"/>
  <c r="P1500" i="1"/>
  <c r="L1501" i="1"/>
  <c r="Q1501" i="1" s="1"/>
  <c r="M1501" i="1"/>
  <c r="N1501" i="1"/>
  <c r="O1501" i="1"/>
  <c r="P1501" i="1"/>
  <c r="L1502" i="1"/>
  <c r="Q1502" i="1" s="1"/>
  <c r="M1502" i="1"/>
  <c r="N1502" i="1"/>
  <c r="O1502" i="1"/>
  <c r="P1502" i="1"/>
  <c r="L1503" i="1"/>
  <c r="Q1503" i="1" s="1"/>
  <c r="M1503" i="1"/>
  <c r="N1503" i="1"/>
  <c r="O1503" i="1"/>
  <c r="P1503" i="1"/>
  <c r="L1504" i="1"/>
  <c r="M1504" i="1"/>
  <c r="N1504" i="1"/>
  <c r="O1504" i="1"/>
  <c r="P1504" i="1"/>
  <c r="Q1504" i="1"/>
  <c r="L1505" i="1"/>
  <c r="Q1505" i="1" s="1"/>
  <c r="M1505" i="1"/>
  <c r="N1505" i="1"/>
  <c r="O1505" i="1"/>
  <c r="P1505" i="1"/>
  <c r="L1506" i="1"/>
  <c r="Q1506" i="1" s="1"/>
  <c r="M1506" i="1"/>
  <c r="N1506" i="1"/>
  <c r="O1506" i="1"/>
  <c r="P1506" i="1"/>
  <c r="L1507" i="1"/>
  <c r="Q1507" i="1" s="1"/>
  <c r="M1507" i="1"/>
  <c r="N1507" i="1"/>
  <c r="O1507" i="1"/>
  <c r="P1507" i="1"/>
  <c r="L1508" i="1"/>
  <c r="Q1508" i="1" s="1"/>
  <c r="M1508" i="1"/>
  <c r="N1508" i="1"/>
  <c r="O1508" i="1"/>
  <c r="P1508" i="1"/>
  <c r="L1509" i="1"/>
  <c r="Q1509" i="1" s="1"/>
  <c r="M1509" i="1"/>
  <c r="N1509" i="1"/>
  <c r="O1509" i="1"/>
  <c r="P1509" i="1"/>
  <c r="L1510" i="1"/>
  <c r="Q1510" i="1" s="1"/>
  <c r="M1510" i="1"/>
  <c r="N1510" i="1"/>
  <c r="O1510" i="1"/>
  <c r="P1510" i="1"/>
  <c r="L1511" i="1"/>
  <c r="Q1511" i="1" s="1"/>
  <c r="M1511" i="1"/>
  <c r="N1511" i="1"/>
  <c r="O1511" i="1"/>
  <c r="P1511" i="1"/>
  <c r="L1512" i="1"/>
  <c r="Q1512" i="1" s="1"/>
  <c r="M1512" i="1"/>
  <c r="N1512" i="1"/>
  <c r="O1512" i="1"/>
  <c r="P1512" i="1"/>
  <c r="L1513" i="1"/>
  <c r="Q1513" i="1" s="1"/>
  <c r="M1513" i="1"/>
  <c r="N1513" i="1"/>
  <c r="O1513" i="1"/>
  <c r="P1513" i="1"/>
  <c r="L1514" i="1"/>
  <c r="Q1514" i="1" s="1"/>
  <c r="M1514" i="1"/>
  <c r="N1514" i="1"/>
  <c r="O1514" i="1"/>
  <c r="P1514" i="1"/>
  <c r="L1515" i="1"/>
  <c r="M1515" i="1"/>
  <c r="N1515" i="1"/>
  <c r="O1515" i="1"/>
  <c r="P1515" i="1"/>
  <c r="Q1515" i="1"/>
  <c r="L1516" i="1"/>
  <c r="Q1516" i="1" s="1"/>
  <c r="M1516" i="1"/>
  <c r="N1516" i="1"/>
  <c r="O1516" i="1"/>
  <c r="P1516" i="1"/>
  <c r="L1517" i="1"/>
  <c r="Q1517" i="1" s="1"/>
  <c r="M1517" i="1"/>
  <c r="N1517" i="1"/>
  <c r="O1517" i="1"/>
  <c r="P1517" i="1"/>
  <c r="L1518" i="1"/>
  <c r="M1518" i="1"/>
  <c r="N1518" i="1"/>
  <c r="O1518" i="1"/>
  <c r="P1518" i="1"/>
  <c r="Q1518" i="1"/>
  <c r="L1519" i="1"/>
  <c r="Q1519" i="1" s="1"/>
  <c r="M1519" i="1"/>
  <c r="N1519" i="1"/>
  <c r="O1519" i="1"/>
  <c r="P1519" i="1"/>
  <c r="L1520" i="1"/>
  <c r="Q1520" i="1" s="1"/>
  <c r="M1520" i="1"/>
  <c r="N1520" i="1"/>
  <c r="O1520" i="1"/>
  <c r="P1520" i="1"/>
  <c r="L1521" i="1"/>
  <c r="Q1521" i="1" s="1"/>
  <c r="M1521" i="1"/>
  <c r="N1521" i="1"/>
  <c r="O1521" i="1"/>
  <c r="P1521" i="1"/>
  <c r="L1522" i="1"/>
  <c r="Q1522" i="1" s="1"/>
  <c r="M1522" i="1"/>
  <c r="N1522" i="1"/>
  <c r="O1522" i="1"/>
  <c r="P1522" i="1"/>
  <c r="L1523" i="1"/>
  <c r="Q1523" i="1" s="1"/>
  <c r="M1523" i="1"/>
  <c r="N1523" i="1"/>
  <c r="O1523" i="1"/>
  <c r="P1523" i="1"/>
  <c r="L1524" i="1"/>
  <c r="Q1524" i="1" s="1"/>
  <c r="M1524" i="1"/>
  <c r="N1524" i="1"/>
  <c r="O1524" i="1"/>
  <c r="P1524" i="1"/>
  <c r="L1525" i="1"/>
  <c r="Q1525" i="1" s="1"/>
  <c r="M1525" i="1"/>
  <c r="N1525" i="1"/>
  <c r="O1525" i="1"/>
  <c r="P1525" i="1"/>
  <c r="L1526" i="1"/>
  <c r="Q1526" i="1" s="1"/>
  <c r="M1526" i="1"/>
  <c r="N1526" i="1"/>
  <c r="O1526" i="1"/>
  <c r="P1526" i="1"/>
  <c r="L1527" i="1"/>
  <c r="Q1527" i="1" s="1"/>
  <c r="M1527" i="1"/>
  <c r="N1527" i="1"/>
  <c r="O1527" i="1"/>
  <c r="P1527" i="1"/>
  <c r="L1528" i="1"/>
  <c r="Q1528" i="1" s="1"/>
  <c r="M1528" i="1"/>
  <c r="N1528" i="1"/>
  <c r="O1528" i="1"/>
  <c r="P1528" i="1"/>
  <c r="L1529" i="1"/>
  <c r="Q1529" i="1" s="1"/>
  <c r="M1529" i="1"/>
  <c r="N1529" i="1"/>
  <c r="O1529" i="1"/>
  <c r="P1529" i="1"/>
  <c r="L1530" i="1"/>
  <c r="Q1530" i="1" s="1"/>
  <c r="M1530" i="1"/>
  <c r="N1530" i="1"/>
  <c r="O1530" i="1"/>
  <c r="P1530" i="1"/>
  <c r="L1531" i="1"/>
  <c r="Q1531" i="1" s="1"/>
  <c r="M1531" i="1"/>
  <c r="N1531" i="1"/>
  <c r="O1531" i="1"/>
  <c r="P1531" i="1"/>
  <c r="L1532" i="1"/>
  <c r="Q1532" i="1" s="1"/>
  <c r="M1532" i="1"/>
  <c r="N1532" i="1"/>
  <c r="O1532" i="1"/>
  <c r="P1532" i="1"/>
  <c r="L1533" i="1"/>
  <c r="Q1533" i="1" s="1"/>
  <c r="M1533" i="1"/>
  <c r="N1533" i="1"/>
  <c r="O1533" i="1"/>
  <c r="P1533" i="1"/>
  <c r="L1534" i="1"/>
  <c r="Q1534" i="1" s="1"/>
  <c r="M1534" i="1"/>
  <c r="N1534" i="1"/>
  <c r="O1534" i="1"/>
  <c r="P1534" i="1"/>
  <c r="L1535" i="1"/>
  <c r="Q1535" i="1" s="1"/>
  <c r="M1535" i="1"/>
  <c r="N1535" i="1"/>
  <c r="O1535" i="1"/>
  <c r="P1535" i="1"/>
  <c r="L1536" i="1"/>
  <c r="Q1536" i="1" s="1"/>
  <c r="M1536" i="1"/>
  <c r="N1536" i="1"/>
  <c r="O1536" i="1"/>
  <c r="P1536" i="1"/>
  <c r="L1537" i="1"/>
  <c r="Q1537" i="1" s="1"/>
  <c r="M1537" i="1"/>
  <c r="N1537" i="1"/>
  <c r="O1537" i="1"/>
  <c r="P1537" i="1"/>
  <c r="L1538" i="1"/>
  <c r="Q1538" i="1" s="1"/>
  <c r="M1538" i="1"/>
  <c r="N1538" i="1"/>
  <c r="O1538" i="1"/>
  <c r="P1538" i="1"/>
  <c r="L1539" i="1"/>
  <c r="Q1539" i="1" s="1"/>
  <c r="M1539" i="1"/>
  <c r="N1539" i="1"/>
  <c r="O1539" i="1"/>
  <c r="P1539" i="1"/>
  <c r="L1540" i="1"/>
  <c r="Q1540" i="1" s="1"/>
  <c r="M1540" i="1"/>
  <c r="N1540" i="1"/>
  <c r="O1540" i="1"/>
  <c r="P1540" i="1"/>
  <c r="L1541" i="1"/>
  <c r="Q1541" i="1" s="1"/>
  <c r="M1541" i="1"/>
  <c r="N1541" i="1"/>
  <c r="O1541" i="1"/>
  <c r="P1541" i="1"/>
  <c r="L1542" i="1"/>
  <c r="Q1542" i="1" s="1"/>
  <c r="M1542" i="1"/>
  <c r="N1542" i="1"/>
  <c r="O1542" i="1"/>
  <c r="P1542" i="1"/>
  <c r="L1543" i="1"/>
  <c r="Q1543" i="1" s="1"/>
  <c r="M1543" i="1"/>
  <c r="N1543" i="1"/>
  <c r="O1543" i="1"/>
  <c r="P1543" i="1"/>
  <c r="L1544" i="1"/>
  <c r="Q1544" i="1" s="1"/>
  <c r="M1544" i="1"/>
  <c r="N1544" i="1"/>
  <c r="O1544" i="1"/>
  <c r="P1544" i="1"/>
  <c r="L1545" i="1"/>
  <c r="Q1545" i="1" s="1"/>
  <c r="M1545" i="1"/>
  <c r="N1545" i="1"/>
  <c r="O1545" i="1"/>
  <c r="P1545" i="1"/>
  <c r="L1546" i="1"/>
  <c r="Q1546" i="1" s="1"/>
  <c r="M1546" i="1"/>
  <c r="N1546" i="1"/>
  <c r="O1546" i="1"/>
  <c r="P1546" i="1"/>
  <c r="L1547" i="1"/>
  <c r="Q1547" i="1" s="1"/>
  <c r="M1547" i="1"/>
  <c r="N1547" i="1"/>
  <c r="O1547" i="1"/>
  <c r="P1547" i="1"/>
  <c r="L1548" i="1"/>
  <c r="Q1548" i="1" s="1"/>
  <c r="M1548" i="1"/>
  <c r="N1548" i="1"/>
  <c r="O1548" i="1"/>
  <c r="P1548" i="1"/>
  <c r="L1549" i="1"/>
  <c r="Q1549" i="1" s="1"/>
  <c r="M1549" i="1"/>
  <c r="N1549" i="1"/>
  <c r="O1549" i="1"/>
  <c r="P1549" i="1"/>
  <c r="L1550" i="1"/>
  <c r="Q1550" i="1" s="1"/>
  <c r="M1550" i="1"/>
  <c r="N1550" i="1"/>
  <c r="O1550" i="1"/>
  <c r="P1550" i="1"/>
  <c r="L1551" i="1"/>
  <c r="Q1551" i="1" s="1"/>
  <c r="M1551" i="1"/>
  <c r="N1551" i="1"/>
  <c r="O1551" i="1"/>
  <c r="P1551" i="1"/>
  <c r="L1552" i="1"/>
  <c r="Q1552" i="1" s="1"/>
  <c r="M1552" i="1"/>
  <c r="N1552" i="1"/>
  <c r="O1552" i="1"/>
  <c r="P1552" i="1"/>
  <c r="L1553" i="1"/>
  <c r="Q1553" i="1" s="1"/>
  <c r="M1553" i="1"/>
  <c r="N1553" i="1"/>
  <c r="O1553" i="1"/>
  <c r="P1553" i="1"/>
  <c r="L1554" i="1"/>
  <c r="Q1554" i="1" s="1"/>
  <c r="M1554" i="1"/>
  <c r="N1554" i="1"/>
  <c r="O1554" i="1"/>
  <c r="P1554" i="1"/>
  <c r="L1555" i="1"/>
  <c r="Q1555" i="1" s="1"/>
  <c r="M1555" i="1"/>
  <c r="N1555" i="1"/>
  <c r="O1555" i="1"/>
  <c r="P1555" i="1"/>
  <c r="L1556" i="1"/>
  <c r="Q1556" i="1" s="1"/>
  <c r="M1556" i="1"/>
  <c r="N1556" i="1"/>
  <c r="O1556" i="1"/>
  <c r="P1556" i="1"/>
  <c r="L1557" i="1"/>
  <c r="Q1557" i="1" s="1"/>
  <c r="M1557" i="1"/>
  <c r="N1557" i="1"/>
  <c r="O1557" i="1"/>
  <c r="P1557" i="1"/>
  <c r="L1558" i="1"/>
  <c r="Q1558" i="1" s="1"/>
  <c r="M1558" i="1"/>
  <c r="N1558" i="1"/>
  <c r="O1558" i="1"/>
  <c r="P1558" i="1"/>
  <c r="L1559" i="1"/>
  <c r="Q1559" i="1" s="1"/>
  <c r="M1559" i="1"/>
  <c r="N1559" i="1"/>
  <c r="O1559" i="1"/>
  <c r="P1559" i="1"/>
  <c r="L1560" i="1"/>
  <c r="Q1560" i="1" s="1"/>
  <c r="M1560" i="1"/>
  <c r="N1560" i="1"/>
  <c r="O1560" i="1"/>
  <c r="P1560" i="1"/>
  <c r="L1561" i="1"/>
  <c r="Q1561" i="1" s="1"/>
  <c r="M1561" i="1"/>
  <c r="N1561" i="1"/>
  <c r="O1561" i="1"/>
  <c r="P1561" i="1"/>
  <c r="L1562" i="1"/>
  <c r="Q1562" i="1" s="1"/>
  <c r="M1562" i="1"/>
  <c r="N1562" i="1"/>
  <c r="O1562" i="1"/>
  <c r="P1562" i="1"/>
  <c r="L1563" i="1"/>
  <c r="Q1563" i="1" s="1"/>
  <c r="M1563" i="1"/>
  <c r="N1563" i="1"/>
  <c r="O1563" i="1"/>
  <c r="P1563" i="1"/>
  <c r="L1564" i="1"/>
  <c r="Q1564" i="1" s="1"/>
  <c r="M1564" i="1"/>
  <c r="N1564" i="1"/>
  <c r="O1564" i="1"/>
  <c r="P1564" i="1"/>
  <c r="L1565" i="1"/>
  <c r="Q1565" i="1" s="1"/>
  <c r="M1565" i="1"/>
  <c r="N1565" i="1"/>
  <c r="O1565" i="1"/>
  <c r="P1565" i="1"/>
  <c r="L1566" i="1"/>
  <c r="Q1566" i="1" s="1"/>
  <c r="M1566" i="1"/>
  <c r="N1566" i="1"/>
  <c r="O1566" i="1"/>
  <c r="P1566" i="1"/>
  <c r="L1567" i="1"/>
  <c r="Q1567" i="1" s="1"/>
  <c r="M1567" i="1"/>
  <c r="N1567" i="1"/>
  <c r="O1567" i="1"/>
  <c r="P1567" i="1"/>
  <c r="L1568" i="1"/>
  <c r="Q1568" i="1" s="1"/>
  <c r="M1568" i="1"/>
  <c r="N1568" i="1"/>
  <c r="O1568" i="1"/>
  <c r="P1568" i="1"/>
  <c r="L1569" i="1"/>
  <c r="Q1569" i="1" s="1"/>
  <c r="M1569" i="1"/>
  <c r="N1569" i="1"/>
  <c r="O1569" i="1"/>
  <c r="P1569" i="1"/>
  <c r="L1570" i="1"/>
  <c r="Q1570" i="1" s="1"/>
  <c r="M1570" i="1"/>
  <c r="N1570" i="1"/>
  <c r="O1570" i="1"/>
  <c r="P1570" i="1"/>
  <c r="L1571" i="1"/>
  <c r="Q1571" i="1" s="1"/>
  <c r="M1571" i="1"/>
  <c r="N1571" i="1"/>
  <c r="O1571" i="1"/>
  <c r="P1571" i="1"/>
  <c r="L1572" i="1"/>
  <c r="Q1572" i="1" s="1"/>
  <c r="M1572" i="1"/>
  <c r="N1572" i="1"/>
  <c r="O1572" i="1"/>
  <c r="P1572" i="1"/>
  <c r="L1573" i="1"/>
  <c r="Q1573" i="1" s="1"/>
  <c r="M1573" i="1"/>
  <c r="N1573" i="1"/>
  <c r="O1573" i="1"/>
  <c r="P1573" i="1"/>
  <c r="L1574" i="1"/>
  <c r="Q1574" i="1" s="1"/>
  <c r="M1574" i="1"/>
  <c r="N1574" i="1"/>
  <c r="O1574" i="1"/>
  <c r="P1574" i="1"/>
  <c r="L1575" i="1"/>
  <c r="Q1575" i="1" s="1"/>
  <c r="M1575" i="1"/>
  <c r="N1575" i="1"/>
  <c r="O1575" i="1"/>
  <c r="P1575" i="1"/>
  <c r="L1576" i="1"/>
  <c r="Q1576" i="1" s="1"/>
  <c r="M1576" i="1"/>
  <c r="N1576" i="1"/>
  <c r="O1576" i="1"/>
  <c r="P1576" i="1"/>
  <c r="L1577" i="1"/>
  <c r="Q1577" i="1" s="1"/>
  <c r="M1577" i="1"/>
  <c r="N1577" i="1"/>
  <c r="O1577" i="1"/>
  <c r="P1577" i="1"/>
  <c r="L1578" i="1"/>
  <c r="Q1578" i="1" s="1"/>
  <c r="M1578" i="1"/>
  <c r="N1578" i="1"/>
  <c r="O1578" i="1"/>
  <c r="P1578" i="1"/>
  <c r="L1579" i="1"/>
  <c r="Q1579" i="1" s="1"/>
  <c r="M1579" i="1"/>
  <c r="N1579" i="1"/>
  <c r="O1579" i="1"/>
  <c r="P1579" i="1"/>
  <c r="L1580" i="1"/>
  <c r="Q1580" i="1" s="1"/>
  <c r="M1580" i="1"/>
  <c r="N1580" i="1"/>
  <c r="O1580" i="1"/>
  <c r="P1580" i="1"/>
  <c r="L1581" i="1"/>
  <c r="Q1581" i="1" s="1"/>
  <c r="M1581" i="1"/>
  <c r="N1581" i="1"/>
  <c r="O1581" i="1"/>
  <c r="P1581" i="1"/>
  <c r="L1582" i="1"/>
  <c r="Q1582" i="1" s="1"/>
  <c r="M1582" i="1"/>
  <c r="N1582" i="1"/>
  <c r="O1582" i="1"/>
  <c r="P1582" i="1"/>
  <c r="L1583" i="1"/>
  <c r="Q1583" i="1" s="1"/>
  <c r="M1583" i="1"/>
  <c r="N1583" i="1"/>
  <c r="O1583" i="1"/>
  <c r="P1583" i="1"/>
  <c r="L1584" i="1"/>
  <c r="Q1584" i="1" s="1"/>
  <c r="M1584" i="1"/>
  <c r="N1584" i="1"/>
  <c r="O1584" i="1"/>
  <c r="P1584" i="1"/>
  <c r="L1585" i="1"/>
  <c r="Q1585" i="1" s="1"/>
  <c r="M1585" i="1"/>
  <c r="N1585" i="1"/>
  <c r="O1585" i="1"/>
  <c r="P1585" i="1"/>
  <c r="L1586" i="1"/>
  <c r="Q1586" i="1" s="1"/>
  <c r="M1586" i="1"/>
  <c r="N1586" i="1"/>
  <c r="O1586" i="1"/>
  <c r="P1586" i="1"/>
  <c r="L1587" i="1"/>
  <c r="Q1587" i="1" s="1"/>
  <c r="M1587" i="1"/>
  <c r="N1587" i="1"/>
  <c r="O1587" i="1"/>
  <c r="P1587" i="1"/>
  <c r="L1588" i="1"/>
  <c r="Q1588" i="1" s="1"/>
  <c r="M1588" i="1"/>
  <c r="N1588" i="1"/>
  <c r="O1588" i="1"/>
  <c r="P1588" i="1"/>
  <c r="L1589" i="1"/>
  <c r="Q1589" i="1" s="1"/>
  <c r="M1589" i="1"/>
  <c r="N1589" i="1"/>
  <c r="O1589" i="1"/>
  <c r="P1589" i="1"/>
  <c r="L1590" i="1"/>
  <c r="Q1590" i="1" s="1"/>
  <c r="M1590" i="1"/>
  <c r="N1590" i="1"/>
  <c r="O1590" i="1"/>
  <c r="P1590" i="1"/>
  <c r="L1591" i="1"/>
  <c r="Q1591" i="1" s="1"/>
  <c r="M1591" i="1"/>
  <c r="N1591" i="1"/>
  <c r="O1591" i="1"/>
  <c r="P1591" i="1"/>
  <c r="L1592" i="1"/>
  <c r="Q1592" i="1" s="1"/>
  <c r="M1592" i="1"/>
  <c r="N1592" i="1"/>
  <c r="O1592" i="1"/>
  <c r="P1592" i="1"/>
  <c r="L1593" i="1"/>
  <c r="Q1593" i="1" s="1"/>
  <c r="M1593" i="1"/>
  <c r="N1593" i="1"/>
  <c r="O1593" i="1"/>
  <c r="P1593" i="1"/>
  <c r="L1594" i="1"/>
  <c r="Q1594" i="1" s="1"/>
  <c r="M1594" i="1"/>
  <c r="N1594" i="1"/>
  <c r="O1594" i="1"/>
  <c r="P1594" i="1"/>
  <c r="L1595" i="1"/>
  <c r="Q1595" i="1" s="1"/>
  <c r="M1595" i="1"/>
  <c r="N1595" i="1"/>
  <c r="O1595" i="1"/>
  <c r="P1595" i="1"/>
  <c r="L1596" i="1"/>
  <c r="Q1596" i="1" s="1"/>
  <c r="M1596" i="1"/>
  <c r="N1596" i="1"/>
  <c r="O1596" i="1"/>
  <c r="P1596" i="1"/>
  <c r="L1597" i="1"/>
  <c r="Q1597" i="1" s="1"/>
  <c r="M1597" i="1"/>
  <c r="N1597" i="1"/>
  <c r="O1597" i="1"/>
  <c r="P1597" i="1"/>
  <c r="L1598" i="1"/>
  <c r="Q1598" i="1" s="1"/>
  <c r="M1598" i="1"/>
  <c r="N1598" i="1"/>
  <c r="O1598" i="1"/>
  <c r="P1598" i="1"/>
  <c r="L1599" i="1"/>
  <c r="Q1599" i="1" s="1"/>
  <c r="M1599" i="1"/>
  <c r="N1599" i="1"/>
  <c r="O1599" i="1"/>
  <c r="P1599" i="1"/>
  <c r="L1600" i="1"/>
  <c r="Q1600" i="1" s="1"/>
  <c r="M1600" i="1"/>
  <c r="N1600" i="1"/>
  <c r="O1600" i="1"/>
  <c r="P1600" i="1"/>
  <c r="L1601" i="1"/>
  <c r="Q1601" i="1" s="1"/>
  <c r="M1601" i="1"/>
  <c r="N1601" i="1"/>
  <c r="O1601" i="1"/>
  <c r="P1601" i="1"/>
  <c r="L1602" i="1"/>
  <c r="Q1602" i="1" s="1"/>
  <c r="M1602" i="1"/>
  <c r="N1602" i="1"/>
  <c r="O1602" i="1"/>
  <c r="P1602" i="1"/>
  <c r="L1603" i="1"/>
  <c r="Q1603" i="1" s="1"/>
  <c r="M1603" i="1"/>
  <c r="N1603" i="1"/>
  <c r="O1603" i="1"/>
  <c r="P1603" i="1"/>
  <c r="L1604" i="1"/>
  <c r="Q1604" i="1" s="1"/>
  <c r="M1604" i="1"/>
  <c r="N1604" i="1"/>
  <c r="O1604" i="1"/>
  <c r="P1604" i="1"/>
  <c r="L1605" i="1"/>
  <c r="Q1605" i="1" s="1"/>
  <c r="M1605" i="1"/>
  <c r="N1605" i="1"/>
  <c r="O1605" i="1"/>
  <c r="P1605" i="1"/>
  <c r="L1606" i="1"/>
  <c r="Q1606" i="1" s="1"/>
  <c r="M1606" i="1"/>
  <c r="N1606" i="1"/>
  <c r="O1606" i="1"/>
  <c r="P1606" i="1"/>
  <c r="L1607" i="1"/>
  <c r="Q1607" i="1" s="1"/>
  <c r="M1607" i="1"/>
  <c r="N1607" i="1"/>
  <c r="O1607" i="1"/>
  <c r="P1607" i="1"/>
  <c r="L1608" i="1"/>
  <c r="Q1608" i="1" s="1"/>
  <c r="M1608" i="1"/>
  <c r="N1608" i="1"/>
  <c r="O1608" i="1"/>
  <c r="P1608" i="1"/>
  <c r="L1609" i="1"/>
  <c r="Q1609" i="1" s="1"/>
  <c r="M1609" i="1"/>
  <c r="N1609" i="1"/>
  <c r="O1609" i="1"/>
  <c r="P1609" i="1"/>
  <c r="L1610" i="1"/>
  <c r="Q1610" i="1" s="1"/>
  <c r="M1610" i="1"/>
  <c r="N1610" i="1"/>
  <c r="O1610" i="1"/>
  <c r="P1610" i="1"/>
  <c r="L1611" i="1"/>
  <c r="Q1611" i="1" s="1"/>
  <c r="M1611" i="1"/>
  <c r="N1611" i="1"/>
  <c r="O1611" i="1"/>
  <c r="P1611" i="1"/>
  <c r="L1612" i="1"/>
  <c r="Q1612" i="1" s="1"/>
  <c r="M1612" i="1"/>
  <c r="N1612" i="1"/>
  <c r="O1612" i="1"/>
  <c r="P1612" i="1"/>
  <c r="L1613" i="1"/>
  <c r="Q1613" i="1" s="1"/>
  <c r="M1613" i="1"/>
  <c r="N1613" i="1"/>
  <c r="O1613" i="1"/>
  <c r="P1613" i="1"/>
  <c r="L1614" i="1"/>
  <c r="Q1614" i="1" s="1"/>
  <c r="M1614" i="1"/>
  <c r="N1614" i="1"/>
  <c r="O1614" i="1"/>
  <c r="P1614" i="1"/>
  <c r="L1615" i="1"/>
  <c r="Q1615" i="1" s="1"/>
  <c r="M1615" i="1"/>
  <c r="N1615" i="1"/>
  <c r="O1615" i="1"/>
  <c r="P1615" i="1"/>
  <c r="L1616" i="1"/>
  <c r="Q1616" i="1" s="1"/>
  <c r="M1616" i="1"/>
  <c r="N1616" i="1"/>
  <c r="O1616" i="1"/>
  <c r="P1616" i="1"/>
  <c r="L1617" i="1"/>
  <c r="Q1617" i="1" s="1"/>
  <c r="M1617" i="1"/>
  <c r="N1617" i="1"/>
  <c r="O1617" i="1"/>
  <c r="P1617" i="1"/>
  <c r="L1618" i="1"/>
  <c r="Q1618" i="1" s="1"/>
  <c r="M1618" i="1"/>
  <c r="N1618" i="1"/>
  <c r="O1618" i="1"/>
  <c r="P1618" i="1"/>
  <c r="L1619" i="1"/>
  <c r="Q1619" i="1" s="1"/>
  <c r="M1619" i="1"/>
  <c r="N1619" i="1"/>
  <c r="O1619" i="1"/>
  <c r="P1619" i="1"/>
  <c r="L1620" i="1"/>
  <c r="Q1620" i="1" s="1"/>
  <c r="M1620" i="1"/>
  <c r="N1620" i="1"/>
  <c r="O1620" i="1"/>
  <c r="P1620" i="1"/>
  <c r="L1621" i="1"/>
  <c r="Q1621" i="1" s="1"/>
  <c r="M1621" i="1"/>
  <c r="N1621" i="1"/>
  <c r="O1621" i="1"/>
  <c r="P1621" i="1"/>
  <c r="L1622" i="1"/>
  <c r="Q1622" i="1" s="1"/>
  <c r="M1622" i="1"/>
  <c r="N1622" i="1"/>
  <c r="O1622" i="1"/>
  <c r="P1622" i="1"/>
  <c r="L1623" i="1"/>
  <c r="Q1623" i="1" s="1"/>
  <c r="M1623" i="1"/>
  <c r="N1623" i="1"/>
  <c r="O1623" i="1"/>
  <c r="P1623" i="1"/>
  <c r="L1624" i="1"/>
  <c r="Q1624" i="1" s="1"/>
  <c r="M1624" i="1"/>
  <c r="N1624" i="1"/>
  <c r="O1624" i="1"/>
  <c r="P1624" i="1"/>
  <c r="L1625" i="1"/>
  <c r="Q1625" i="1" s="1"/>
  <c r="M1625" i="1"/>
  <c r="N1625" i="1"/>
  <c r="O1625" i="1"/>
  <c r="P1625" i="1"/>
  <c r="L1626" i="1"/>
  <c r="Q1626" i="1" s="1"/>
  <c r="M1626" i="1"/>
  <c r="N1626" i="1"/>
  <c r="O1626" i="1"/>
  <c r="P1626" i="1"/>
  <c r="L1627" i="1"/>
  <c r="Q1627" i="1" s="1"/>
  <c r="M1627" i="1"/>
  <c r="N1627" i="1"/>
  <c r="O1627" i="1"/>
  <c r="P1627" i="1"/>
  <c r="L1628" i="1"/>
  <c r="Q1628" i="1" s="1"/>
  <c r="M1628" i="1"/>
  <c r="N1628" i="1"/>
  <c r="O1628" i="1"/>
  <c r="P1628" i="1"/>
  <c r="L1629" i="1"/>
  <c r="Q1629" i="1" s="1"/>
  <c r="M1629" i="1"/>
  <c r="N1629" i="1"/>
  <c r="O1629" i="1"/>
  <c r="P1629" i="1"/>
  <c r="L1630" i="1"/>
  <c r="Q1630" i="1" s="1"/>
  <c r="M1630" i="1"/>
  <c r="N1630" i="1"/>
  <c r="O1630" i="1"/>
  <c r="P1630" i="1"/>
  <c r="L1631" i="1"/>
  <c r="Q1631" i="1" s="1"/>
  <c r="M1631" i="1"/>
  <c r="N1631" i="1"/>
  <c r="O1631" i="1"/>
  <c r="P1631" i="1"/>
  <c r="L1632" i="1"/>
  <c r="Q1632" i="1" s="1"/>
  <c r="M1632" i="1"/>
  <c r="N1632" i="1"/>
  <c r="O1632" i="1"/>
  <c r="P1632" i="1"/>
  <c r="L1633" i="1"/>
  <c r="Q1633" i="1" s="1"/>
  <c r="M1633" i="1"/>
  <c r="N1633" i="1"/>
  <c r="O1633" i="1"/>
  <c r="P1633" i="1"/>
  <c r="L1634" i="1"/>
  <c r="Q1634" i="1" s="1"/>
  <c r="M1634" i="1"/>
  <c r="N1634" i="1"/>
  <c r="O1634" i="1"/>
  <c r="P1634" i="1"/>
  <c r="L1635" i="1"/>
  <c r="Q1635" i="1" s="1"/>
  <c r="M1635" i="1"/>
  <c r="N1635" i="1"/>
  <c r="O1635" i="1"/>
  <c r="P1635" i="1"/>
  <c r="L1636" i="1"/>
  <c r="Q1636" i="1" s="1"/>
  <c r="M1636" i="1"/>
  <c r="N1636" i="1"/>
  <c r="O1636" i="1"/>
  <c r="P1636" i="1"/>
  <c r="L1637" i="1"/>
  <c r="Q1637" i="1" s="1"/>
  <c r="M1637" i="1"/>
  <c r="N1637" i="1"/>
  <c r="O1637" i="1"/>
  <c r="P1637" i="1"/>
  <c r="L1638" i="1"/>
  <c r="Q1638" i="1" s="1"/>
  <c r="M1638" i="1"/>
  <c r="N1638" i="1"/>
  <c r="O1638" i="1"/>
  <c r="P1638" i="1"/>
  <c r="L1639" i="1"/>
  <c r="Q1639" i="1" s="1"/>
  <c r="M1639" i="1"/>
  <c r="N1639" i="1"/>
  <c r="O1639" i="1"/>
  <c r="P1639" i="1"/>
  <c r="L1640" i="1"/>
  <c r="Q1640" i="1" s="1"/>
  <c r="M1640" i="1"/>
  <c r="N1640" i="1"/>
  <c r="O1640" i="1"/>
  <c r="P1640" i="1"/>
  <c r="L1641" i="1"/>
  <c r="Q1641" i="1" s="1"/>
  <c r="M1641" i="1"/>
  <c r="N1641" i="1"/>
  <c r="O1641" i="1"/>
  <c r="P1641" i="1"/>
  <c r="L1642" i="1"/>
  <c r="Q1642" i="1" s="1"/>
  <c r="M1642" i="1"/>
  <c r="N1642" i="1"/>
  <c r="O1642" i="1"/>
  <c r="P1642" i="1"/>
  <c r="L1643" i="1"/>
  <c r="Q1643" i="1" s="1"/>
  <c r="M1643" i="1"/>
  <c r="N1643" i="1"/>
  <c r="O1643" i="1"/>
  <c r="P1643" i="1"/>
  <c r="L1644" i="1"/>
  <c r="Q1644" i="1" s="1"/>
  <c r="M1644" i="1"/>
  <c r="N1644" i="1"/>
  <c r="O1644" i="1"/>
  <c r="P1644" i="1"/>
  <c r="L1645" i="1"/>
  <c r="Q1645" i="1" s="1"/>
  <c r="M1645" i="1"/>
  <c r="N1645" i="1"/>
  <c r="O1645" i="1"/>
  <c r="P1645" i="1"/>
  <c r="L1646" i="1"/>
  <c r="Q1646" i="1" s="1"/>
  <c r="M1646" i="1"/>
  <c r="N1646" i="1"/>
  <c r="O1646" i="1"/>
  <c r="P1646" i="1"/>
  <c r="L1647" i="1"/>
  <c r="Q1647" i="1" s="1"/>
  <c r="M1647" i="1"/>
  <c r="N1647" i="1"/>
  <c r="O1647" i="1"/>
  <c r="P1647" i="1"/>
  <c r="L1648" i="1"/>
  <c r="Q1648" i="1" s="1"/>
  <c r="M1648" i="1"/>
  <c r="N1648" i="1"/>
  <c r="O1648" i="1"/>
  <c r="P1648" i="1"/>
  <c r="L1649" i="1"/>
  <c r="Q1649" i="1" s="1"/>
  <c r="M1649" i="1"/>
  <c r="N1649" i="1"/>
  <c r="O1649" i="1"/>
  <c r="P1649" i="1"/>
  <c r="L1650" i="1"/>
  <c r="Q1650" i="1" s="1"/>
  <c r="M1650" i="1"/>
  <c r="N1650" i="1"/>
  <c r="O1650" i="1"/>
  <c r="P1650" i="1"/>
  <c r="L1651" i="1"/>
  <c r="Q1651" i="1" s="1"/>
  <c r="M1651" i="1"/>
  <c r="N1651" i="1"/>
  <c r="O1651" i="1"/>
  <c r="P1651" i="1"/>
  <c r="L1652" i="1"/>
  <c r="Q1652" i="1" s="1"/>
  <c r="M1652" i="1"/>
  <c r="N1652" i="1"/>
  <c r="O1652" i="1"/>
  <c r="P1652" i="1"/>
  <c r="L1653" i="1"/>
  <c r="Q1653" i="1" s="1"/>
  <c r="M1653" i="1"/>
  <c r="N1653" i="1"/>
  <c r="O1653" i="1"/>
  <c r="P1653" i="1"/>
  <c r="L1654" i="1"/>
  <c r="Q1654" i="1" s="1"/>
  <c r="M1654" i="1"/>
  <c r="N1654" i="1"/>
  <c r="O1654" i="1"/>
  <c r="P1654" i="1"/>
  <c r="L1655" i="1"/>
  <c r="Q1655" i="1" s="1"/>
  <c r="M1655" i="1"/>
  <c r="N1655" i="1"/>
  <c r="O1655" i="1"/>
  <c r="P1655" i="1"/>
  <c r="L1656" i="1"/>
  <c r="Q1656" i="1" s="1"/>
  <c r="M1656" i="1"/>
  <c r="N1656" i="1"/>
  <c r="O1656" i="1"/>
  <c r="P1656" i="1"/>
  <c r="L1657" i="1"/>
  <c r="Q1657" i="1" s="1"/>
  <c r="M1657" i="1"/>
  <c r="N1657" i="1"/>
  <c r="O1657" i="1"/>
  <c r="P1657" i="1"/>
  <c r="L1658" i="1"/>
  <c r="Q1658" i="1" s="1"/>
  <c r="M1658" i="1"/>
  <c r="N1658" i="1"/>
  <c r="O1658" i="1"/>
  <c r="P1658" i="1"/>
  <c r="L1659" i="1"/>
  <c r="Q1659" i="1" s="1"/>
  <c r="M1659" i="1"/>
  <c r="N1659" i="1"/>
  <c r="O1659" i="1"/>
  <c r="P1659" i="1"/>
  <c r="L1660" i="1"/>
  <c r="Q1660" i="1" s="1"/>
  <c r="M1660" i="1"/>
  <c r="N1660" i="1"/>
  <c r="O1660" i="1"/>
  <c r="P1660" i="1"/>
  <c r="L1661" i="1"/>
  <c r="Q1661" i="1" s="1"/>
  <c r="M1661" i="1"/>
  <c r="N1661" i="1"/>
  <c r="O1661" i="1"/>
  <c r="P1661" i="1"/>
  <c r="L1662" i="1"/>
  <c r="Q1662" i="1" s="1"/>
  <c r="M1662" i="1"/>
  <c r="N1662" i="1"/>
  <c r="O1662" i="1"/>
  <c r="P1662" i="1"/>
  <c r="L1663" i="1"/>
  <c r="Q1663" i="1" s="1"/>
  <c r="M1663" i="1"/>
  <c r="N1663" i="1"/>
  <c r="O1663" i="1"/>
  <c r="P1663" i="1"/>
  <c r="L1664" i="1"/>
  <c r="Q1664" i="1" s="1"/>
  <c r="M1664" i="1"/>
  <c r="N1664" i="1"/>
  <c r="O1664" i="1"/>
  <c r="P1664" i="1"/>
  <c r="L1665" i="1"/>
  <c r="Q1665" i="1" s="1"/>
  <c r="M1665" i="1"/>
  <c r="N1665" i="1"/>
  <c r="O1665" i="1"/>
  <c r="P1665" i="1"/>
  <c r="L1666" i="1"/>
  <c r="Q1666" i="1" s="1"/>
  <c r="M1666" i="1"/>
  <c r="N1666" i="1"/>
  <c r="O1666" i="1"/>
  <c r="P1666" i="1"/>
  <c r="L1667" i="1"/>
  <c r="Q1667" i="1" s="1"/>
  <c r="M1667" i="1"/>
  <c r="N1667" i="1"/>
  <c r="O1667" i="1"/>
  <c r="P1667" i="1"/>
  <c r="L1668" i="1"/>
  <c r="Q1668" i="1" s="1"/>
  <c r="M1668" i="1"/>
  <c r="N1668" i="1"/>
  <c r="O1668" i="1"/>
  <c r="P1668" i="1"/>
  <c r="L1669" i="1"/>
  <c r="Q1669" i="1" s="1"/>
  <c r="M1669" i="1"/>
  <c r="N1669" i="1"/>
  <c r="O1669" i="1"/>
  <c r="P1669" i="1"/>
  <c r="L1670" i="1"/>
  <c r="Q1670" i="1" s="1"/>
  <c r="M1670" i="1"/>
  <c r="N1670" i="1"/>
  <c r="O1670" i="1"/>
  <c r="P1670" i="1"/>
  <c r="L1671" i="1"/>
  <c r="Q1671" i="1" s="1"/>
  <c r="M1671" i="1"/>
  <c r="N1671" i="1"/>
  <c r="O1671" i="1"/>
  <c r="P1671" i="1"/>
  <c r="L1672" i="1"/>
  <c r="Q1672" i="1" s="1"/>
  <c r="M1672" i="1"/>
  <c r="N1672" i="1"/>
  <c r="O1672" i="1"/>
  <c r="P1672" i="1"/>
  <c r="L1673" i="1"/>
  <c r="Q1673" i="1" s="1"/>
  <c r="M1673" i="1"/>
  <c r="N1673" i="1"/>
  <c r="O1673" i="1"/>
  <c r="P1673" i="1"/>
  <c r="L1674" i="1"/>
  <c r="Q1674" i="1" s="1"/>
  <c r="M1674" i="1"/>
  <c r="N1674" i="1"/>
  <c r="O1674" i="1"/>
  <c r="P1674" i="1"/>
  <c r="L1675" i="1"/>
  <c r="M1675" i="1"/>
  <c r="N1675" i="1"/>
  <c r="O1675" i="1"/>
  <c r="P1675" i="1"/>
  <c r="Q1675" i="1"/>
  <c r="L1676" i="1"/>
  <c r="Q1676" i="1" s="1"/>
  <c r="M1676" i="1"/>
  <c r="N1676" i="1"/>
  <c r="O1676" i="1"/>
  <c r="P1676" i="1"/>
  <c r="L1677" i="1"/>
  <c r="Q1677" i="1" s="1"/>
  <c r="M1677" i="1"/>
  <c r="N1677" i="1"/>
  <c r="O1677" i="1"/>
  <c r="P1677" i="1"/>
  <c r="L1678" i="1"/>
  <c r="Q1678" i="1" s="1"/>
  <c r="M1678" i="1"/>
  <c r="N1678" i="1"/>
  <c r="O1678" i="1"/>
  <c r="P1678" i="1"/>
  <c r="L1679" i="1"/>
  <c r="Q1679" i="1" s="1"/>
  <c r="M1679" i="1"/>
  <c r="N1679" i="1"/>
  <c r="O1679" i="1"/>
  <c r="P1679" i="1"/>
  <c r="L1680" i="1"/>
  <c r="Q1680" i="1" s="1"/>
  <c r="M1680" i="1"/>
  <c r="N1680" i="1"/>
  <c r="O1680" i="1"/>
  <c r="P1680" i="1"/>
  <c r="L1681" i="1"/>
  <c r="Q1681" i="1" s="1"/>
  <c r="M1681" i="1"/>
  <c r="N1681" i="1"/>
  <c r="O1681" i="1"/>
  <c r="P1681" i="1"/>
  <c r="L1682" i="1"/>
  <c r="Q1682" i="1" s="1"/>
  <c r="M1682" i="1"/>
  <c r="N1682" i="1"/>
  <c r="O1682" i="1"/>
  <c r="P1682" i="1"/>
  <c r="L1683" i="1"/>
  <c r="Q1683" i="1" s="1"/>
  <c r="M1683" i="1"/>
  <c r="N1683" i="1"/>
  <c r="O1683" i="1"/>
  <c r="P1683" i="1"/>
  <c r="L1684" i="1"/>
  <c r="Q1684" i="1" s="1"/>
  <c r="M1684" i="1"/>
  <c r="N1684" i="1"/>
  <c r="O1684" i="1"/>
  <c r="P1684" i="1"/>
  <c r="L1685" i="1"/>
  <c r="Q1685" i="1" s="1"/>
  <c r="M1685" i="1"/>
  <c r="N1685" i="1"/>
  <c r="O1685" i="1"/>
  <c r="P1685" i="1"/>
  <c r="L1686" i="1"/>
  <c r="Q1686" i="1" s="1"/>
  <c r="M1686" i="1"/>
  <c r="N1686" i="1"/>
  <c r="O1686" i="1"/>
  <c r="P1686" i="1"/>
  <c r="L1687" i="1"/>
  <c r="Q1687" i="1" s="1"/>
  <c r="M1687" i="1"/>
  <c r="N1687" i="1"/>
  <c r="O1687" i="1"/>
  <c r="P1687" i="1"/>
  <c r="L1688" i="1"/>
  <c r="Q1688" i="1" s="1"/>
  <c r="M1688" i="1"/>
  <c r="N1688" i="1"/>
  <c r="O1688" i="1"/>
  <c r="P1688" i="1"/>
  <c r="L1689" i="1"/>
  <c r="Q1689" i="1" s="1"/>
  <c r="M1689" i="1"/>
  <c r="N1689" i="1"/>
  <c r="O1689" i="1"/>
  <c r="P1689" i="1"/>
  <c r="L1690" i="1"/>
  <c r="Q1690" i="1" s="1"/>
  <c r="M1690" i="1"/>
  <c r="N1690" i="1"/>
  <c r="O1690" i="1"/>
  <c r="P1690" i="1"/>
  <c r="L1691" i="1"/>
  <c r="Q1691" i="1" s="1"/>
  <c r="M1691" i="1"/>
  <c r="N1691" i="1"/>
  <c r="O1691" i="1"/>
  <c r="P1691" i="1"/>
  <c r="L1692" i="1"/>
  <c r="Q1692" i="1" s="1"/>
  <c r="M1692" i="1"/>
  <c r="N1692" i="1"/>
  <c r="O1692" i="1"/>
  <c r="P1692" i="1"/>
  <c r="L1693" i="1"/>
  <c r="Q1693" i="1" s="1"/>
  <c r="M1693" i="1"/>
  <c r="N1693" i="1"/>
  <c r="O1693" i="1"/>
  <c r="P1693" i="1"/>
  <c r="L1694" i="1"/>
  <c r="Q1694" i="1" s="1"/>
  <c r="M1694" i="1"/>
  <c r="N1694" i="1"/>
  <c r="O1694" i="1"/>
  <c r="P1694" i="1"/>
  <c r="L1695" i="1"/>
  <c r="Q1695" i="1" s="1"/>
  <c r="M1695" i="1"/>
  <c r="N1695" i="1"/>
  <c r="O1695" i="1"/>
  <c r="P1695" i="1"/>
  <c r="L1696" i="1"/>
  <c r="Q1696" i="1" s="1"/>
  <c r="M1696" i="1"/>
  <c r="N1696" i="1"/>
  <c r="O1696" i="1"/>
  <c r="P1696" i="1"/>
  <c r="L1697" i="1"/>
  <c r="Q1697" i="1" s="1"/>
  <c r="M1697" i="1"/>
  <c r="N1697" i="1"/>
  <c r="O1697" i="1"/>
  <c r="P1697" i="1"/>
  <c r="L1698" i="1"/>
  <c r="Q1698" i="1" s="1"/>
  <c r="M1698" i="1"/>
  <c r="N1698" i="1"/>
  <c r="O1698" i="1"/>
  <c r="P1698" i="1"/>
  <c r="L1699" i="1"/>
  <c r="Q1699" i="1" s="1"/>
  <c r="M1699" i="1"/>
  <c r="N1699" i="1"/>
  <c r="O1699" i="1"/>
  <c r="P1699" i="1"/>
  <c r="L1700" i="1"/>
  <c r="Q1700" i="1" s="1"/>
  <c r="M1700" i="1"/>
  <c r="N1700" i="1"/>
  <c r="O1700" i="1"/>
  <c r="P1700" i="1"/>
  <c r="L1701" i="1"/>
  <c r="Q1701" i="1" s="1"/>
  <c r="M1701" i="1"/>
  <c r="N1701" i="1"/>
  <c r="O1701" i="1"/>
  <c r="P1701" i="1"/>
  <c r="L1702" i="1"/>
  <c r="Q1702" i="1" s="1"/>
  <c r="M1702" i="1"/>
  <c r="N1702" i="1"/>
  <c r="O1702" i="1"/>
  <c r="P1702" i="1"/>
  <c r="L1703" i="1"/>
  <c r="M1703" i="1"/>
  <c r="N1703" i="1"/>
  <c r="O1703" i="1"/>
  <c r="P1703" i="1"/>
  <c r="Q1703" i="1"/>
  <c r="L1704" i="1"/>
  <c r="Q1704" i="1" s="1"/>
  <c r="M1704" i="1"/>
  <c r="N1704" i="1"/>
  <c r="O1704" i="1"/>
  <c r="P1704" i="1"/>
  <c r="L1705" i="1"/>
  <c r="Q1705" i="1" s="1"/>
  <c r="M1705" i="1"/>
  <c r="N1705" i="1"/>
  <c r="O1705" i="1"/>
  <c r="P1705" i="1"/>
  <c r="L1706" i="1"/>
  <c r="Q1706" i="1" s="1"/>
  <c r="M1706" i="1"/>
  <c r="N1706" i="1"/>
  <c r="O1706" i="1"/>
  <c r="P1706" i="1"/>
  <c r="L1707" i="1"/>
  <c r="Q1707" i="1" s="1"/>
  <c r="M1707" i="1"/>
  <c r="N1707" i="1"/>
  <c r="O1707" i="1"/>
  <c r="P1707" i="1"/>
  <c r="L1708" i="1"/>
  <c r="Q1708" i="1" s="1"/>
  <c r="M1708" i="1"/>
  <c r="N1708" i="1"/>
  <c r="O1708" i="1"/>
  <c r="P1708" i="1"/>
  <c r="L1709" i="1"/>
  <c r="Q1709" i="1" s="1"/>
  <c r="M1709" i="1"/>
  <c r="N1709" i="1"/>
  <c r="O1709" i="1"/>
  <c r="P1709" i="1"/>
  <c r="L1710" i="1"/>
  <c r="Q1710" i="1" s="1"/>
  <c r="M1710" i="1"/>
  <c r="N1710" i="1"/>
  <c r="O1710" i="1"/>
  <c r="P1710" i="1"/>
  <c r="L1711" i="1"/>
  <c r="Q1711" i="1" s="1"/>
  <c r="M1711" i="1"/>
  <c r="N1711" i="1"/>
  <c r="O1711" i="1"/>
  <c r="P1711" i="1"/>
  <c r="L1712" i="1"/>
  <c r="Q1712" i="1" s="1"/>
  <c r="M1712" i="1"/>
  <c r="N1712" i="1"/>
  <c r="O1712" i="1"/>
  <c r="P1712" i="1"/>
  <c r="L1713" i="1"/>
  <c r="Q1713" i="1" s="1"/>
  <c r="M1713" i="1"/>
  <c r="N1713" i="1"/>
  <c r="O1713" i="1"/>
  <c r="P1713" i="1"/>
  <c r="L1714" i="1"/>
  <c r="Q1714" i="1" s="1"/>
  <c r="M1714" i="1"/>
  <c r="N1714" i="1"/>
  <c r="O1714" i="1"/>
  <c r="P1714" i="1"/>
  <c r="L1715" i="1"/>
  <c r="Q1715" i="1" s="1"/>
  <c r="M1715" i="1"/>
  <c r="N1715" i="1"/>
  <c r="O1715" i="1"/>
  <c r="P1715" i="1"/>
  <c r="L1716" i="1"/>
  <c r="Q1716" i="1" s="1"/>
  <c r="M1716" i="1"/>
  <c r="N1716" i="1"/>
  <c r="O1716" i="1"/>
  <c r="P1716" i="1"/>
  <c r="L1717" i="1"/>
  <c r="Q1717" i="1" s="1"/>
  <c r="M1717" i="1"/>
  <c r="N1717" i="1"/>
  <c r="O1717" i="1"/>
  <c r="P1717" i="1"/>
  <c r="L1718" i="1"/>
  <c r="Q1718" i="1" s="1"/>
  <c r="M1718" i="1"/>
  <c r="N1718" i="1"/>
  <c r="O1718" i="1"/>
  <c r="P1718" i="1"/>
  <c r="L1719" i="1"/>
  <c r="Q1719" i="1" s="1"/>
  <c r="M1719" i="1"/>
  <c r="N1719" i="1"/>
  <c r="O1719" i="1"/>
  <c r="P1719" i="1"/>
  <c r="L1720" i="1"/>
  <c r="Q1720" i="1" s="1"/>
  <c r="M1720" i="1"/>
  <c r="N1720" i="1"/>
  <c r="O1720" i="1"/>
  <c r="P1720" i="1"/>
  <c r="L1721" i="1"/>
  <c r="Q1721" i="1" s="1"/>
  <c r="M1721" i="1"/>
  <c r="N1721" i="1"/>
  <c r="O1721" i="1"/>
  <c r="P1721" i="1"/>
  <c r="L1722" i="1"/>
  <c r="Q1722" i="1" s="1"/>
  <c r="M1722" i="1"/>
  <c r="N1722" i="1"/>
  <c r="O1722" i="1"/>
  <c r="P1722" i="1"/>
  <c r="L1723" i="1"/>
  <c r="Q1723" i="1" s="1"/>
  <c r="M1723" i="1"/>
  <c r="N1723" i="1"/>
  <c r="O1723" i="1"/>
  <c r="P1723" i="1"/>
  <c r="L1724" i="1"/>
  <c r="Q1724" i="1" s="1"/>
  <c r="M1724" i="1"/>
  <c r="N1724" i="1"/>
  <c r="O1724" i="1"/>
  <c r="P1724" i="1"/>
  <c r="L1725" i="1"/>
  <c r="Q1725" i="1" s="1"/>
  <c r="M1725" i="1"/>
  <c r="N1725" i="1"/>
  <c r="O1725" i="1"/>
  <c r="P1725" i="1"/>
  <c r="L1726" i="1"/>
  <c r="Q1726" i="1" s="1"/>
  <c r="M1726" i="1"/>
  <c r="N1726" i="1"/>
  <c r="O1726" i="1"/>
  <c r="P1726" i="1"/>
  <c r="L1727" i="1"/>
  <c r="Q1727" i="1" s="1"/>
  <c r="M1727" i="1"/>
  <c r="N1727" i="1"/>
  <c r="O1727" i="1"/>
  <c r="P1727" i="1"/>
  <c r="L1728" i="1"/>
  <c r="Q1728" i="1" s="1"/>
  <c r="M1728" i="1"/>
  <c r="N1728" i="1"/>
  <c r="O1728" i="1"/>
  <c r="P1728" i="1"/>
  <c r="L1729" i="1"/>
  <c r="Q1729" i="1" s="1"/>
  <c r="M1729" i="1"/>
  <c r="N1729" i="1"/>
  <c r="O1729" i="1"/>
  <c r="P1729" i="1"/>
  <c r="L1730" i="1"/>
  <c r="Q1730" i="1" s="1"/>
  <c r="M1730" i="1"/>
  <c r="N1730" i="1"/>
  <c r="O1730" i="1"/>
  <c r="P1730" i="1"/>
  <c r="L1731" i="1"/>
  <c r="Q1731" i="1" s="1"/>
  <c r="M1731" i="1"/>
  <c r="N1731" i="1"/>
  <c r="O1731" i="1"/>
  <c r="P1731" i="1"/>
  <c r="L1732" i="1"/>
  <c r="Q1732" i="1" s="1"/>
  <c r="M1732" i="1"/>
  <c r="N1732" i="1"/>
  <c r="O1732" i="1"/>
  <c r="P1732" i="1"/>
  <c r="L1733" i="1"/>
  <c r="Q1733" i="1" s="1"/>
  <c r="M1733" i="1"/>
  <c r="N1733" i="1"/>
  <c r="O1733" i="1"/>
  <c r="P1733" i="1"/>
  <c r="L1734" i="1"/>
  <c r="Q1734" i="1" s="1"/>
  <c r="M1734" i="1"/>
  <c r="N1734" i="1"/>
  <c r="O1734" i="1"/>
  <c r="P1734" i="1"/>
  <c r="L1735" i="1"/>
  <c r="Q1735" i="1" s="1"/>
  <c r="M1735" i="1"/>
  <c r="N1735" i="1"/>
  <c r="O1735" i="1"/>
  <c r="P1735" i="1"/>
  <c r="L1736" i="1"/>
  <c r="Q1736" i="1" s="1"/>
  <c r="M1736" i="1"/>
  <c r="N1736" i="1"/>
  <c r="O1736" i="1"/>
  <c r="P1736" i="1"/>
  <c r="L1737" i="1"/>
  <c r="Q1737" i="1" s="1"/>
  <c r="M1737" i="1"/>
  <c r="N1737" i="1"/>
  <c r="O1737" i="1"/>
  <c r="P1737" i="1"/>
  <c r="L1738" i="1"/>
  <c r="Q1738" i="1" s="1"/>
  <c r="M1738" i="1"/>
  <c r="N1738" i="1"/>
  <c r="O1738" i="1"/>
  <c r="P1738" i="1"/>
  <c r="L1739" i="1"/>
  <c r="Q1739" i="1" s="1"/>
  <c r="M1739" i="1"/>
  <c r="N1739" i="1"/>
  <c r="O1739" i="1"/>
  <c r="P1739" i="1"/>
  <c r="L1740" i="1"/>
  <c r="Q1740" i="1" s="1"/>
  <c r="M1740" i="1"/>
  <c r="N1740" i="1"/>
  <c r="O1740" i="1"/>
  <c r="P1740" i="1"/>
  <c r="L1741" i="1"/>
  <c r="Q1741" i="1" s="1"/>
  <c r="M1741" i="1"/>
  <c r="N1741" i="1"/>
  <c r="O1741" i="1"/>
  <c r="P1741" i="1"/>
  <c r="L1742" i="1"/>
  <c r="Q1742" i="1" s="1"/>
  <c r="M1742" i="1"/>
  <c r="N1742" i="1"/>
  <c r="O1742" i="1"/>
  <c r="P1742" i="1"/>
  <c r="L1743" i="1"/>
  <c r="Q1743" i="1" s="1"/>
  <c r="M1743" i="1"/>
  <c r="N1743" i="1"/>
  <c r="O1743" i="1"/>
  <c r="P1743" i="1"/>
  <c r="L1744" i="1"/>
  <c r="Q1744" i="1" s="1"/>
  <c r="M1744" i="1"/>
  <c r="N1744" i="1"/>
  <c r="O1744" i="1"/>
  <c r="P1744" i="1"/>
  <c r="L1745" i="1"/>
  <c r="Q1745" i="1" s="1"/>
  <c r="M1745" i="1"/>
  <c r="N1745" i="1"/>
  <c r="O1745" i="1"/>
  <c r="P1745" i="1"/>
  <c r="L1746" i="1"/>
  <c r="Q1746" i="1" s="1"/>
  <c r="M1746" i="1"/>
  <c r="N1746" i="1"/>
  <c r="O1746" i="1"/>
  <c r="P1746" i="1"/>
  <c r="L1747" i="1"/>
  <c r="Q1747" i="1" s="1"/>
  <c r="M1747" i="1"/>
  <c r="N1747" i="1"/>
  <c r="O1747" i="1"/>
  <c r="P1747" i="1"/>
  <c r="L1748" i="1"/>
  <c r="Q1748" i="1" s="1"/>
  <c r="M1748" i="1"/>
  <c r="N1748" i="1"/>
  <c r="O1748" i="1"/>
  <c r="P1748" i="1"/>
  <c r="L1749" i="1"/>
  <c r="Q1749" i="1" s="1"/>
  <c r="M1749" i="1"/>
  <c r="N1749" i="1"/>
  <c r="O1749" i="1"/>
  <c r="P1749" i="1"/>
  <c r="L1750" i="1"/>
  <c r="Q1750" i="1" s="1"/>
  <c r="M1750" i="1"/>
  <c r="N1750" i="1"/>
  <c r="O1750" i="1"/>
  <c r="P1750" i="1"/>
  <c r="L1751" i="1"/>
  <c r="Q1751" i="1" s="1"/>
  <c r="M1751" i="1"/>
  <c r="N1751" i="1"/>
  <c r="O1751" i="1"/>
  <c r="P1751" i="1"/>
  <c r="L1752" i="1"/>
  <c r="Q1752" i="1" s="1"/>
  <c r="M1752" i="1"/>
  <c r="N1752" i="1"/>
  <c r="O1752" i="1"/>
  <c r="P1752" i="1"/>
  <c r="L1753" i="1"/>
  <c r="Q1753" i="1" s="1"/>
  <c r="M1753" i="1"/>
  <c r="N1753" i="1"/>
  <c r="O1753" i="1"/>
  <c r="P1753" i="1"/>
  <c r="L1754" i="1"/>
  <c r="Q1754" i="1" s="1"/>
  <c r="M1754" i="1"/>
  <c r="N1754" i="1"/>
  <c r="O1754" i="1"/>
  <c r="P1754" i="1"/>
  <c r="L1755" i="1"/>
  <c r="Q1755" i="1" s="1"/>
  <c r="M1755" i="1"/>
  <c r="N1755" i="1"/>
  <c r="O1755" i="1"/>
  <c r="P1755" i="1"/>
  <c r="L1756" i="1"/>
  <c r="Q1756" i="1" s="1"/>
  <c r="M1756" i="1"/>
  <c r="N1756" i="1"/>
  <c r="O1756" i="1"/>
  <c r="P1756" i="1"/>
  <c r="L1757" i="1"/>
  <c r="Q1757" i="1" s="1"/>
  <c r="M1757" i="1"/>
  <c r="N1757" i="1"/>
  <c r="O1757" i="1"/>
  <c r="P1757" i="1"/>
  <c r="L1758" i="1"/>
  <c r="Q1758" i="1" s="1"/>
  <c r="M1758" i="1"/>
  <c r="N1758" i="1"/>
  <c r="O1758" i="1"/>
  <c r="P1758" i="1"/>
  <c r="L1759" i="1"/>
  <c r="Q1759" i="1" s="1"/>
  <c r="M1759" i="1"/>
  <c r="N1759" i="1"/>
  <c r="O1759" i="1"/>
  <c r="P1759" i="1"/>
  <c r="L1760" i="1"/>
  <c r="Q1760" i="1" s="1"/>
  <c r="M1760" i="1"/>
  <c r="N1760" i="1"/>
  <c r="O1760" i="1"/>
  <c r="P1760" i="1"/>
  <c r="L1761" i="1"/>
  <c r="Q1761" i="1" s="1"/>
  <c r="M1761" i="1"/>
  <c r="N1761" i="1"/>
  <c r="O1761" i="1"/>
  <c r="P1761" i="1"/>
  <c r="L1762" i="1"/>
  <c r="Q1762" i="1" s="1"/>
  <c r="M1762" i="1"/>
  <c r="N1762" i="1"/>
  <c r="O1762" i="1"/>
  <c r="P1762" i="1"/>
  <c r="L1763" i="1"/>
  <c r="Q1763" i="1" s="1"/>
  <c r="M1763" i="1"/>
  <c r="N1763" i="1"/>
  <c r="O1763" i="1"/>
  <c r="P1763" i="1"/>
  <c r="L1764" i="1"/>
  <c r="Q1764" i="1" s="1"/>
  <c r="M1764" i="1"/>
  <c r="N1764" i="1"/>
  <c r="O1764" i="1"/>
  <c r="P1764" i="1"/>
  <c r="L1765" i="1"/>
  <c r="Q1765" i="1" s="1"/>
  <c r="M1765" i="1"/>
  <c r="N1765" i="1"/>
  <c r="O1765" i="1"/>
  <c r="P1765" i="1"/>
  <c r="L1766" i="1"/>
  <c r="Q1766" i="1" s="1"/>
  <c r="M1766" i="1"/>
  <c r="N1766" i="1"/>
  <c r="O1766" i="1"/>
  <c r="P1766" i="1"/>
  <c r="L1767" i="1"/>
  <c r="Q1767" i="1" s="1"/>
  <c r="M1767" i="1"/>
  <c r="N1767" i="1"/>
  <c r="O1767" i="1"/>
  <c r="P1767" i="1"/>
  <c r="L1768" i="1"/>
  <c r="Q1768" i="1" s="1"/>
  <c r="M1768" i="1"/>
  <c r="N1768" i="1"/>
  <c r="O1768" i="1"/>
  <c r="P1768" i="1"/>
  <c r="L1769" i="1"/>
  <c r="Q1769" i="1" s="1"/>
  <c r="M1769" i="1"/>
  <c r="N1769" i="1"/>
  <c r="O1769" i="1"/>
  <c r="P1769" i="1"/>
  <c r="L1770" i="1"/>
  <c r="Q1770" i="1" s="1"/>
  <c r="M1770" i="1"/>
  <c r="N1770" i="1"/>
  <c r="O1770" i="1"/>
  <c r="P1770" i="1"/>
  <c r="L1771" i="1"/>
  <c r="Q1771" i="1" s="1"/>
  <c r="M1771" i="1"/>
  <c r="N1771" i="1"/>
  <c r="O1771" i="1"/>
  <c r="P1771" i="1"/>
  <c r="L1772" i="1"/>
  <c r="Q1772" i="1" s="1"/>
  <c r="M1772" i="1"/>
  <c r="N1772" i="1"/>
  <c r="O1772" i="1"/>
  <c r="P1772" i="1"/>
  <c r="L1773" i="1"/>
  <c r="Q1773" i="1" s="1"/>
  <c r="M1773" i="1"/>
  <c r="N1773" i="1"/>
  <c r="O1773" i="1"/>
  <c r="P1773" i="1"/>
  <c r="L1774" i="1"/>
  <c r="Q1774" i="1" s="1"/>
  <c r="M1774" i="1"/>
  <c r="N1774" i="1"/>
  <c r="O1774" i="1"/>
  <c r="P1774" i="1"/>
  <c r="L1775" i="1"/>
  <c r="Q1775" i="1" s="1"/>
  <c r="M1775" i="1"/>
  <c r="N1775" i="1"/>
  <c r="O1775" i="1"/>
  <c r="P1775" i="1"/>
  <c r="L1776" i="1"/>
  <c r="Q1776" i="1" s="1"/>
  <c r="M1776" i="1"/>
  <c r="N1776" i="1"/>
  <c r="O1776" i="1"/>
  <c r="P1776" i="1"/>
  <c r="L1777" i="1"/>
  <c r="Q1777" i="1" s="1"/>
  <c r="M1777" i="1"/>
  <c r="N1777" i="1"/>
  <c r="O1777" i="1"/>
  <c r="P1777" i="1"/>
  <c r="L1778" i="1"/>
  <c r="Q1778" i="1" s="1"/>
  <c r="M1778" i="1"/>
  <c r="N1778" i="1"/>
  <c r="O1778" i="1"/>
  <c r="P1778" i="1"/>
  <c r="L1779" i="1"/>
  <c r="Q1779" i="1" s="1"/>
  <c r="M1779" i="1"/>
  <c r="N1779" i="1"/>
  <c r="O1779" i="1"/>
  <c r="P1779" i="1"/>
  <c r="L1780" i="1"/>
  <c r="Q1780" i="1" s="1"/>
  <c r="M1780" i="1"/>
  <c r="N1780" i="1"/>
  <c r="O1780" i="1"/>
  <c r="P1780" i="1"/>
  <c r="L1781" i="1"/>
  <c r="Q1781" i="1" s="1"/>
  <c r="M1781" i="1"/>
  <c r="N1781" i="1"/>
  <c r="O1781" i="1"/>
  <c r="P1781" i="1"/>
  <c r="L1782" i="1"/>
  <c r="Q1782" i="1" s="1"/>
  <c r="M1782" i="1"/>
  <c r="N1782" i="1"/>
  <c r="O1782" i="1"/>
  <c r="P1782" i="1"/>
  <c r="L1783" i="1"/>
  <c r="Q1783" i="1" s="1"/>
  <c r="M1783" i="1"/>
  <c r="N1783" i="1"/>
  <c r="O1783" i="1"/>
  <c r="P1783" i="1"/>
  <c r="L1784" i="1"/>
  <c r="Q1784" i="1" s="1"/>
  <c r="M1784" i="1"/>
  <c r="N1784" i="1"/>
  <c r="O1784" i="1"/>
  <c r="P1784" i="1"/>
  <c r="L1785" i="1"/>
  <c r="Q1785" i="1" s="1"/>
  <c r="M1785" i="1"/>
  <c r="N1785" i="1"/>
  <c r="O1785" i="1"/>
  <c r="P1785" i="1"/>
  <c r="L1786" i="1"/>
  <c r="Q1786" i="1" s="1"/>
  <c r="M1786" i="1"/>
  <c r="N1786" i="1"/>
  <c r="O1786" i="1"/>
  <c r="P1786" i="1"/>
  <c r="L1787" i="1"/>
  <c r="Q1787" i="1" s="1"/>
  <c r="M1787" i="1"/>
  <c r="N1787" i="1"/>
  <c r="O1787" i="1"/>
  <c r="P1787" i="1"/>
  <c r="L1788" i="1"/>
  <c r="Q1788" i="1" s="1"/>
  <c r="M1788" i="1"/>
  <c r="N1788" i="1"/>
  <c r="O1788" i="1"/>
  <c r="P1788" i="1"/>
  <c r="L1789" i="1"/>
  <c r="Q1789" i="1" s="1"/>
  <c r="M1789" i="1"/>
  <c r="N1789" i="1"/>
  <c r="O1789" i="1"/>
  <c r="P1789" i="1"/>
  <c r="L1790" i="1"/>
  <c r="Q1790" i="1" s="1"/>
  <c r="M1790" i="1"/>
  <c r="N1790" i="1"/>
  <c r="O1790" i="1"/>
  <c r="P1790" i="1"/>
  <c r="L1791" i="1"/>
  <c r="Q1791" i="1" s="1"/>
  <c r="M1791" i="1"/>
  <c r="N1791" i="1"/>
  <c r="O1791" i="1"/>
  <c r="P1791" i="1"/>
  <c r="L1792" i="1"/>
  <c r="Q1792" i="1" s="1"/>
  <c r="M1792" i="1"/>
  <c r="N1792" i="1"/>
  <c r="O1792" i="1"/>
  <c r="P1792" i="1"/>
  <c r="L1793" i="1"/>
  <c r="Q1793" i="1" s="1"/>
  <c r="M1793" i="1"/>
  <c r="N1793" i="1"/>
  <c r="O1793" i="1"/>
  <c r="P1793" i="1"/>
  <c r="L1794" i="1"/>
  <c r="Q1794" i="1" s="1"/>
  <c r="M1794" i="1"/>
  <c r="N1794" i="1"/>
  <c r="O1794" i="1"/>
  <c r="P1794" i="1"/>
  <c r="L1795" i="1"/>
  <c r="Q1795" i="1" s="1"/>
  <c r="M1795" i="1"/>
  <c r="N1795" i="1"/>
  <c r="O1795" i="1"/>
  <c r="P1795" i="1"/>
  <c r="L1796" i="1"/>
  <c r="Q1796" i="1" s="1"/>
  <c r="M1796" i="1"/>
  <c r="N1796" i="1"/>
  <c r="O1796" i="1"/>
  <c r="P1796" i="1"/>
  <c r="L1797" i="1"/>
  <c r="Q1797" i="1" s="1"/>
  <c r="M1797" i="1"/>
  <c r="N1797" i="1"/>
  <c r="O1797" i="1"/>
  <c r="P1797" i="1"/>
  <c r="L1798" i="1"/>
  <c r="Q1798" i="1" s="1"/>
  <c r="M1798" i="1"/>
  <c r="N1798" i="1"/>
  <c r="O1798" i="1"/>
  <c r="P1798" i="1"/>
  <c r="L1799" i="1"/>
  <c r="Q1799" i="1" s="1"/>
  <c r="M1799" i="1"/>
  <c r="N1799" i="1"/>
  <c r="O1799" i="1"/>
  <c r="P1799" i="1"/>
  <c r="L1800" i="1"/>
  <c r="Q1800" i="1" s="1"/>
  <c r="M1800" i="1"/>
  <c r="N1800" i="1"/>
  <c r="O1800" i="1"/>
  <c r="P1800" i="1"/>
  <c r="L1801" i="1"/>
  <c r="Q1801" i="1" s="1"/>
  <c r="M1801" i="1"/>
  <c r="N1801" i="1"/>
  <c r="O1801" i="1"/>
  <c r="P1801" i="1"/>
  <c r="L1802" i="1"/>
  <c r="Q1802" i="1" s="1"/>
  <c r="M1802" i="1"/>
  <c r="N1802" i="1"/>
  <c r="O1802" i="1"/>
  <c r="P1802" i="1"/>
  <c r="L1803" i="1"/>
  <c r="Q1803" i="1" s="1"/>
  <c r="M1803" i="1"/>
  <c r="N1803" i="1"/>
  <c r="O1803" i="1"/>
  <c r="P1803" i="1"/>
  <c r="L1804" i="1"/>
  <c r="Q1804" i="1" s="1"/>
  <c r="M1804" i="1"/>
  <c r="N1804" i="1"/>
  <c r="O1804" i="1"/>
  <c r="P1804" i="1"/>
  <c r="L1805" i="1"/>
  <c r="Q1805" i="1" s="1"/>
  <c r="M1805" i="1"/>
  <c r="N1805" i="1"/>
  <c r="O1805" i="1"/>
  <c r="P1805" i="1"/>
  <c r="L1806" i="1"/>
  <c r="Q1806" i="1" s="1"/>
  <c r="M1806" i="1"/>
  <c r="N1806" i="1"/>
  <c r="O1806" i="1"/>
  <c r="P1806" i="1"/>
  <c r="L1807" i="1"/>
  <c r="Q1807" i="1" s="1"/>
  <c r="M1807" i="1"/>
  <c r="N1807" i="1"/>
  <c r="O1807" i="1"/>
  <c r="P1807" i="1"/>
  <c r="L1808" i="1"/>
  <c r="Q1808" i="1" s="1"/>
  <c r="M1808" i="1"/>
  <c r="N1808" i="1"/>
  <c r="O1808" i="1"/>
  <c r="P1808" i="1"/>
  <c r="L1809" i="1"/>
  <c r="Q1809" i="1" s="1"/>
  <c r="M1809" i="1"/>
  <c r="N1809" i="1"/>
  <c r="O1809" i="1"/>
  <c r="P1809" i="1"/>
  <c r="L1810" i="1"/>
  <c r="Q1810" i="1" s="1"/>
  <c r="M1810" i="1"/>
  <c r="N1810" i="1"/>
  <c r="O1810" i="1"/>
  <c r="P1810" i="1"/>
  <c r="L1811" i="1"/>
  <c r="Q1811" i="1" s="1"/>
  <c r="M1811" i="1"/>
  <c r="N1811" i="1"/>
  <c r="O1811" i="1"/>
  <c r="P1811" i="1"/>
  <c r="L1812" i="1"/>
  <c r="Q1812" i="1" s="1"/>
  <c r="M1812" i="1"/>
  <c r="N1812" i="1"/>
  <c r="O1812" i="1"/>
  <c r="P1812" i="1"/>
  <c r="L1813" i="1"/>
  <c r="Q1813" i="1" s="1"/>
  <c r="M1813" i="1"/>
  <c r="N1813" i="1"/>
  <c r="O1813" i="1"/>
  <c r="P1813" i="1"/>
  <c r="L1814" i="1"/>
  <c r="Q1814" i="1" s="1"/>
  <c r="M1814" i="1"/>
  <c r="N1814" i="1"/>
  <c r="O1814" i="1"/>
  <c r="P1814" i="1"/>
  <c r="L1815" i="1"/>
  <c r="Q1815" i="1" s="1"/>
  <c r="M1815" i="1"/>
  <c r="N1815" i="1"/>
  <c r="O1815" i="1"/>
  <c r="P1815" i="1"/>
  <c r="L1816" i="1"/>
  <c r="Q1816" i="1" s="1"/>
  <c r="M1816" i="1"/>
  <c r="N1816" i="1"/>
  <c r="O1816" i="1"/>
  <c r="P1816" i="1"/>
  <c r="L1817" i="1"/>
  <c r="Q1817" i="1" s="1"/>
  <c r="M1817" i="1"/>
  <c r="N1817" i="1"/>
  <c r="O1817" i="1"/>
  <c r="P1817" i="1"/>
  <c r="L1818" i="1"/>
  <c r="Q1818" i="1" s="1"/>
  <c r="M1818" i="1"/>
  <c r="N1818" i="1"/>
  <c r="O1818" i="1"/>
  <c r="P1818" i="1"/>
  <c r="L1819" i="1"/>
  <c r="Q1819" i="1" s="1"/>
  <c r="M1819" i="1"/>
  <c r="N1819" i="1"/>
  <c r="O1819" i="1"/>
  <c r="P1819" i="1"/>
  <c r="L1820" i="1"/>
  <c r="Q1820" i="1" s="1"/>
  <c r="M1820" i="1"/>
  <c r="N1820" i="1"/>
  <c r="O1820" i="1"/>
  <c r="P1820" i="1"/>
  <c r="L1821" i="1"/>
  <c r="Q1821" i="1" s="1"/>
  <c r="M1821" i="1"/>
  <c r="N1821" i="1"/>
  <c r="O1821" i="1"/>
  <c r="P1821" i="1"/>
  <c r="L1822" i="1"/>
  <c r="Q1822" i="1" s="1"/>
  <c r="M1822" i="1"/>
  <c r="N1822" i="1"/>
  <c r="O1822" i="1"/>
  <c r="P1822" i="1"/>
  <c r="L1823" i="1"/>
  <c r="Q1823" i="1" s="1"/>
  <c r="M1823" i="1"/>
  <c r="N1823" i="1"/>
  <c r="O1823" i="1"/>
  <c r="P1823" i="1"/>
  <c r="L1824" i="1"/>
  <c r="Q1824" i="1" s="1"/>
  <c r="M1824" i="1"/>
  <c r="N1824" i="1"/>
  <c r="O1824" i="1"/>
  <c r="P1824" i="1"/>
  <c r="L1825" i="1"/>
  <c r="Q1825" i="1" s="1"/>
  <c r="M1825" i="1"/>
  <c r="N1825" i="1"/>
  <c r="O1825" i="1"/>
  <c r="P1825" i="1"/>
  <c r="L1826" i="1"/>
  <c r="Q1826" i="1" s="1"/>
  <c r="M1826" i="1"/>
  <c r="N1826" i="1"/>
  <c r="O1826" i="1"/>
  <c r="P1826" i="1"/>
  <c r="L1827" i="1"/>
  <c r="Q1827" i="1" s="1"/>
  <c r="M1827" i="1"/>
  <c r="N1827" i="1"/>
  <c r="O1827" i="1"/>
  <c r="P1827" i="1"/>
  <c r="L1828" i="1"/>
  <c r="Q1828" i="1" s="1"/>
  <c r="M1828" i="1"/>
  <c r="N1828" i="1"/>
  <c r="O1828" i="1"/>
  <c r="P1828" i="1"/>
  <c r="L1829" i="1"/>
  <c r="Q1829" i="1" s="1"/>
  <c r="M1829" i="1"/>
  <c r="N1829" i="1"/>
  <c r="O1829" i="1"/>
  <c r="P1829" i="1"/>
  <c r="L1830" i="1"/>
  <c r="Q1830" i="1" s="1"/>
  <c r="M1830" i="1"/>
  <c r="N1830" i="1"/>
  <c r="O1830" i="1"/>
  <c r="P1830" i="1"/>
  <c r="L1831" i="1"/>
  <c r="Q1831" i="1" s="1"/>
  <c r="M1831" i="1"/>
  <c r="N1831" i="1"/>
  <c r="O1831" i="1"/>
  <c r="P1831" i="1"/>
  <c r="L1832" i="1"/>
  <c r="Q1832" i="1" s="1"/>
  <c r="M1832" i="1"/>
  <c r="N1832" i="1"/>
  <c r="O1832" i="1"/>
  <c r="P1832" i="1"/>
  <c r="L1833" i="1"/>
  <c r="Q1833" i="1" s="1"/>
  <c r="M1833" i="1"/>
  <c r="N1833" i="1"/>
  <c r="O1833" i="1"/>
  <c r="P1833" i="1"/>
  <c r="L1834" i="1"/>
  <c r="Q1834" i="1" s="1"/>
  <c r="M1834" i="1"/>
  <c r="N1834" i="1"/>
  <c r="O1834" i="1"/>
  <c r="P1834" i="1"/>
  <c r="L1835" i="1"/>
  <c r="Q1835" i="1" s="1"/>
  <c r="M1835" i="1"/>
  <c r="N1835" i="1"/>
  <c r="O1835" i="1"/>
  <c r="P1835" i="1"/>
  <c r="L1836" i="1"/>
  <c r="Q1836" i="1" s="1"/>
  <c r="M1836" i="1"/>
  <c r="N1836" i="1"/>
  <c r="O1836" i="1"/>
  <c r="P1836" i="1"/>
  <c r="L1837" i="1"/>
  <c r="Q1837" i="1" s="1"/>
  <c r="M1837" i="1"/>
  <c r="N1837" i="1"/>
  <c r="O1837" i="1"/>
  <c r="P1837" i="1"/>
  <c r="L1838" i="1"/>
  <c r="Q1838" i="1" s="1"/>
  <c r="M1838" i="1"/>
  <c r="N1838" i="1"/>
  <c r="O1838" i="1"/>
  <c r="P1838" i="1"/>
  <c r="L1839" i="1"/>
  <c r="Q1839" i="1" s="1"/>
  <c r="M1839" i="1"/>
  <c r="N1839" i="1"/>
  <c r="O1839" i="1"/>
  <c r="P1839" i="1"/>
  <c r="L1840" i="1"/>
  <c r="Q1840" i="1" s="1"/>
  <c r="M1840" i="1"/>
  <c r="N1840" i="1"/>
  <c r="O1840" i="1"/>
  <c r="P1840" i="1"/>
  <c r="L1841" i="1"/>
  <c r="Q1841" i="1" s="1"/>
  <c r="M1841" i="1"/>
  <c r="N1841" i="1"/>
  <c r="O1841" i="1"/>
  <c r="P1841" i="1"/>
  <c r="L1842" i="1"/>
  <c r="Q1842" i="1" s="1"/>
  <c r="M1842" i="1"/>
  <c r="N1842" i="1"/>
  <c r="O1842" i="1"/>
  <c r="P1842" i="1"/>
  <c r="L1843" i="1"/>
  <c r="Q1843" i="1" s="1"/>
  <c r="M1843" i="1"/>
  <c r="N1843" i="1"/>
  <c r="O1843" i="1"/>
  <c r="P1843" i="1"/>
  <c r="L1844" i="1"/>
  <c r="Q1844" i="1" s="1"/>
  <c r="M1844" i="1"/>
  <c r="N1844" i="1"/>
  <c r="O1844" i="1"/>
  <c r="P1844" i="1"/>
  <c r="L1845" i="1"/>
  <c r="Q1845" i="1" s="1"/>
  <c r="M1845" i="1"/>
  <c r="N1845" i="1"/>
  <c r="O1845" i="1"/>
  <c r="P1845" i="1"/>
  <c r="L1846" i="1"/>
  <c r="Q1846" i="1" s="1"/>
  <c r="M1846" i="1"/>
  <c r="N1846" i="1"/>
  <c r="O1846" i="1"/>
  <c r="P1846" i="1"/>
  <c r="L1847" i="1"/>
  <c r="Q1847" i="1" s="1"/>
  <c r="M1847" i="1"/>
  <c r="N1847" i="1"/>
  <c r="O1847" i="1"/>
  <c r="P1847" i="1"/>
  <c r="L1848" i="1"/>
  <c r="Q1848" i="1" s="1"/>
  <c r="M1848" i="1"/>
  <c r="N1848" i="1"/>
  <c r="O1848" i="1"/>
  <c r="P1848" i="1"/>
  <c r="L1849" i="1"/>
  <c r="Q1849" i="1" s="1"/>
  <c r="M1849" i="1"/>
  <c r="N1849" i="1"/>
  <c r="O1849" i="1"/>
  <c r="P1849" i="1"/>
  <c r="L1850" i="1"/>
  <c r="Q1850" i="1" s="1"/>
  <c r="M1850" i="1"/>
  <c r="N1850" i="1"/>
  <c r="O1850" i="1"/>
  <c r="P1850" i="1"/>
  <c r="L1851" i="1"/>
  <c r="Q1851" i="1" s="1"/>
  <c r="M1851" i="1"/>
  <c r="N1851" i="1"/>
  <c r="O1851" i="1"/>
  <c r="P1851" i="1"/>
  <c r="L1852" i="1"/>
  <c r="Q1852" i="1" s="1"/>
  <c r="M1852" i="1"/>
  <c r="N1852" i="1"/>
  <c r="O1852" i="1"/>
  <c r="P1852" i="1"/>
  <c r="L1853" i="1"/>
  <c r="Q1853" i="1" s="1"/>
  <c r="M1853" i="1"/>
  <c r="N1853" i="1"/>
  <c r="O1853" i="1"/>
  <c r="P1853" i="1"/>
  <c r="L1854" i="1"/>
  <c r="Q1854" i="1" s="1"/>
  <c r="M1854" i="1"/>
  <c r="N1854" i="1"/>
  <c r="O1854" i="1"/>
  <c r="P1854" i="1"/>
  <c r="L1855" i="1"/>
  <c r="Q1855" i="1" s="1"/>
  <c r="M1855" i="1"/>
  <c r="N1855" i="1"/>
  <c r="O1855" i="1"/>
  <c r="P1855" i="1"/>
  <c r="L1856" i="1"/>
  <c r="Q1856" i="1" s="1"/>
  <c r="M1856" i="1"/>
  <c r="N1856" i="1"/>
  <c r="O1856" i="1"/>
  <c r="P1856" i="1"/>
  <c r="L1857" i="1"/>
  <c r="Q1857" i="1" s="1"/>
  <c r="M1857" i="1"/>
  <c r="N1857" i="1"/>
  <c r="O1857" i="1"/>
  <c r="P1857" i="1"/>
  <c r="L1858" i="1"/>
  <c r="Q1858" i="1" s="1"/>
  <c r="M1858" i="1"/>
  <c r="N1858" i="1"/>
  <c r="O1858" i="1"/>
  <c r="P1858" i="1"/>
  <c r="L1859" i="1"/>
  <c r="Q1859" i="1" s="1"/>
  <c r="M1859" i="1"/>
  <c r="N1859" i="1"/>
  <c r="O1859" i="1"/>
  <c r="P1859" i="1"/>
  <c r="L1860" i="1"/>
  <c r="Q1860" i="1" s="1"/>
  <c r="M1860" i="1"/>
  <c r="N1860" i="1"/>
  <c r="O1860" i="1"/>
  <c r="P1860" i="1"/>
  <c r="L1861" i="1"/>
  <c r="Q1861" i="1" s="1"/>
  <c r="M1861" i="1"/>
  <c r="N1861" i="1"/>
  <c r="O1861" i="1"/>
  <c r="P1861" i="1"/>
  <c r="L1862" i="1"/>
  <c r="Q1862" i="1" s="1"/>
  <c r="M1862" i="1"/>
  <c r="N1862" i="1"/>
  <c r="O1862" i="1"/>
  <c r="P1862" i="1"/>
  <c r="L1863" i="1"/>
  <c r="Q1863" i="1" s="1"/>
  <c r="M1863" i="1"/>
  <c r="N1863" i="1"/>
  <c r="O1863" i="1"/>
  <c r="P1863" i="1"/>
  <c r="L1864" i="1"/>
  <c r="Q1864" i="1" s="1"/>
  <c r="M1864" i="1"/>
  <c r="N1864" i="1"/>
  <c r="O1864" i="1"/>
  <c r="P1864" i="1"/>
  <c r="L1865" i="1"/>
  <c r="M1865" i="1"/>
  <c r="N1865" i="1"/>
  <c r="O1865" i="1"/>
  <c r="P1865" i="1"/>
  <c r="Q1865" i="1"/>
  <c r="L1866" i="1"/>
  <c r="Q1866" i="1" s="1"/>
  <c r="M1866" i="1"/>
  <c r="N1866" i="1"/>
  <c r="O1866" i="1"/>
  <c r="P1866" i="1"/>
  <c r="L1867" i="1"/>
  <c r="Q1867" i="1" s="1"/>
  <c r="M1867" i="1"/>
  <c r="N1867" i="1"/>
  <c r="O1867" i="1"/>
  <c r="P1867" i="1"/>
  <c r="L1868" i="1"/>
  <c r="Q1868" i="1" s="1"/>
  <c r="M1868" i="1"/>
  <c r="N1868" i="1"/>
  <c r="O1868" i="1"/>
  <c r="P1868" i="1"/>
  <c r="L1869" i="1"/>
  <c r="Q1869" i="1" s="1"/>
  <c r="M1869" i="1"/>
  <c r="N1869" i="1"/>
  <c r="O1869" i="1"/>
  <c r="P1869" i="1"/>
  <c r="L1870" i="1"/>
  <c r="Q1870" i="1" s="1"/>
  <c r="M1870" i="1"/>
  <c r="N1870" i="1"/>
  <c r="O1870" i="1"/>
  <c r="P1870" i="1"/>
  <c r="L1871" i="1"/>
  <c r="Q1871" i="1" s="1"/>
  <c r="M1871" i="1"/>
  <c r="N1871" i="1"/>
  <c r="O1871" i="1"/>
  <c r="P1871" i="1"/>
  <c r="L1872" i="1"/>
  <c r="Q1872" i="1" s="1"/>
  <c r="M1872" i="1"/>
  <c r="N1872" i="1"/>
  <c r="O1872" i="1"/>
  <c r="P1872" i="1"/>
  <c r="L1873" i="1"/>
  <c r="Q1873" i="1" s="1"/>
  <c r="M1873" i="1"/>
  <c r="N1873" i="1"/>
  <c r="O1873" i="1"/>
  <c r="P1873" i="1"/>
  <c r="L1874" i="1"/>
  <c r="Q1874" i="1" s="1"/>
  <c r="M1874" i="1"/>
  <c r="N1874" i="1"/>
  <c r="O1874" i="1"/>
  <c r="P1874" i="1"/>
  <c r="L1875" i="1"/>
  <c r="Q1875" i="1" s="1"/>
  <c r="M1875" i="1"/>
  <c r="N1875" i="1"/>
  <c r="O1875" i="1"/>
  <c r="P1875" i="1"/>
  <c r="L1876" i="1"/>
  <c r="Q1876" i="1" s="1"/>
  <c r="M1876" i="1"/>
  <c r="N1876" i="1"/>
  <c r="O1876" i="1"/>
  <c r="P1876" i="1"/>
  <c r="L1877" i="1"/>
  <c r="Q1877" i="1" s="1"/>
  <c r="M1877" i="1"/>
  <c r="N1877" i="1"/>
  <c r="O1877" i="1"/>
  <c r="P1877" i="1"/>
  <c r="L1878" i="1"/>
  <c r="Q1878" i="1" s="1"/>
  <c r="M1878" i="1"/>
  <c r="N1878" i="1"/>
  <c r="O1878" i="1"/>
  <c r="P1878" i="1"/>
  <c r="L1879" i="1"/>
  <c r="M1879" i="1"/>
  <c r="N1879" i="1"/>
  <c r="O1879" i="1"/>
  <c r="P1879" i="1"/>
  <c r="Q1879" i="1"/>
  <c r="L1880" i="1"/>
  <c r="Q1880" i="1" s="1"/>
  <c r="M1880" i="1"/>
  <c r="N1880" i="1"/>
  <c r="O1880" i="1"/>
  <c r="P1880" i="1"/>
  <c r="L1881" i="1"/>
  <c r="Q1881" i="1" s="1"/>
  <c r="M1881" i="1"/>
  <c r="N1881" i="1"/>
  <c r="O1881" i="1"/>
  <c r="P1881" i="1"/>
  <c r="L1882" i="1"/>
  <c r="Q1882" i="1" s="1"/>
  <c r="M1882" i="1"/>
  <c r="N1882" i="1"/>
  <c r="O1882" i="1"/>
  <c r="P1882" i="1"/>
  <c r="L1883" i="1"/>
  <c r="Q1883" i="1" s="1"/>
  <c r="M1883" i="1"/>
  <c r="N1883" i="1"/>
  <c r="O1883" i="1"/>
  <c r="P1883" i="1"/>
  <c r="L1884" i="1"/>
  <c r="Q1884" i="1" s="1"/>
  <c r="M1884" i="1"/>
  <c r="N1884" i="1"/>
  <c r="O1884" i="1"/>
  <c r="P1884" i="1"/>
  <c r="L1885" i="1"/>
  <c r="Q1885" i="1" s="1"/>
  <c r="M1885" i="1"/>
  <c r="N1885" i="1"/>
  <c r="O1885" i="1"/>
  <c r="P1885" i="1"/>
  <c r="L1886" i="1"/>
  <c r="Q1886" i="1" s="1"/>
  <c r="M1886" i="1"/>
  <c r="N1886" i="1"/>
  <c r="O1886" i="1"/>
  <c r="P1886" i="1"/>
  <c r="L1887" i="1"/>
  <c r="Q1887" i="1" s="1"/>
  <c r="M1887" i="1"/>
  <c r="N1887" i="1"/>
  <c r="O1887" i="1"/>
  <c r="P1887" i="1"/>
  <c r="L1888" i="1"/>
  <c r="Q1888" i="1" s="1"/>
  <c r="M1888" i="1"/>
  <c r="N1888" i="1"/>
  <c r="O1888" i="1"/>
  <c r="P1888" i="1"/>
  <c r="L1889" i="1"/>
  <c r="Q1889" i="1" s="1"/>
  <c r="M1889" i="1"/>
  <c r="N1889" i="1"/>
  <c r="O1889" i="1"/>
  <c r="P1889" i="1"/>
  <c r="L1890" i="1"/>
  <c r="Q1890" i="1" s="1"/>
  <c r="M1890" i="1"/>
  <c r="N1890" i="1"/>
  <c r="O1890" i="1"/>
  <c r="P1890" i="1"/>
  <c r="L1891" i="1"/>
  <c r="Q1891" i="1" s="1"/>
  <c r="M1891" i="1"/>
  <c r="N1891" i="1"/>
  <c r="O1891" i="1"/>
  <c r="P1891" i="1"/>
  <c r="L1892" i="1"/>
  <c r="Q1892" i="1" s="1"/>
  <c r="M1892" i="1"/>
  <c r="N1892" i="1"/>
  <c r="O1892" i="1"/>
  <c r="P1892" i="1"/>
  <c r="L1893" i="1"/>
  <c r="Q1893" i="1" s="1"/>
  <c r="M1893" i="1"/>
  <c r="N1893" i="1"/>
  <c r="O1893" i="1"/>
  <c r="P1893" i="1"/>
  <c r="L1894" i="1"/>
  <c r="Q1894" i="1" s="1"/>
  <c r="M1894" i="1"/>
  <c r="N1894" i="1"/>
  <c r="O1894" i="1"/>
  <c r="P1894" i="1"/>
  <c r="L1895" i="1"/>
  <c r="Q1895" i="1" s="1"/>
  <c r="M1895" i="1"/>
  <c r="N1895" i="1"/>
  <c r="O1895" i="1"/>
  <c r="P1895" i="1"/>
  <c r="L1896" i="1"/>
  <c r="Q1896" i="1" s="1"/>
  <c r="M1896" i="1"/>
  <c r="N1896" i="1"/>
  <c r="O1896" i="1"/>
  <c r="P1896" i="1"/>
  <c r="L1897" i="1"/>
  <c r="Q1897" i="1" s="1"/>
  <c r="M1897" i="1"/>
  <c r="N1897" i="1"/>
  <c r="O1897" i="1"/>
  <c r="P1897" i="1"/>
  <c r="L1898" i="1"/>
  <c r="Q1898" i="1" s="1"/>
  <c r="M1898" i="1"/>
  <c r="N1898" i="1"/>
  <c r="O1898" i="1"/>
  <c r="P1898" i="1"/>
  <c r="L1899" i="1"/>
  <c r="Q1899" i="1" s="1"/>
  <c r="M1899" i="1"/>
  <c r="N1899" i="1"/>
  <c r="O1899" i="1"/>
  <c r="P1899" i="1"/>
  <c r="L1900" i="1"/>
  <c r="Q1900" i="1" s="1"/>
  <c r="M1900" i="1"/>
  <c r="N1900" i="1"/>
  <c r="O1900" i="1"/>
  <c r="P1900" i="1"/>
  <c r="L1901" i="1"/>
  <c r="Q1901" i="1" s="1"/>
  <c r="M1901" i="1"/>
  <c r="N1901" i="1"/>
  <c r="O1901" i="1"/>
  <c r="P1901" i="1"/>
  <c r="L1902" i="1"/>
  <c r="Q1902" i="1" s="1"/>
  <c r="M1902" i="1"/>
  <c r="N1902" i="1"/>
  <c r="O1902" i="1"/>
  <c r="P1902" i="1"/>
  <c r="L1903" i="1"/>
  <c r="Q1903" i="1" s="1"/>
  <c r="M1903" i="1"/>
  <c r="N1903" i="1"/>
  <c r="O1903" i="1"/>
  <c r="P1903" i="1"/>
  <c r="L1904" i="1"/>
  <c r="Q1904" i="1" s="1"/>
  <c r="M1904" i="1"/>
  <c r="N1904" i="1"/>
  <c r="O1904" i="1"/>
  <c r="P1904" i="1"/>
  <c r="L1905" i="1"/>
  <c r="Q1905" i="1" s="1"/>
  <c r="M1905" i="1"/>
  <c r="N1905" i="1"/>
  <c r="O1905" i="1"/>
  <c r="P1905" i="1"/>
  <c r="L1906" i="1"/>
  <c r="Q1906" i="1" s="1"/>
  <c r="M1906" i="1"/>
  <c r="N1906" i="1"/>
  <c r="O1906" i="1"/>
  <c r="P1906" i="1"/>
  <c r="L1907" i="1"/>
  <c r="Q1907" i="1" s="1"/>
  <c r="M1907" i="1"/>
  <c r="N1907" i="1"/>
  <c r="O1907" i="1"/>
  <c r="P1907" i="1"/>
  <c r="L1908" i="1"/>
  <c r="Q1908" i="1" s="1"/>
  <c r="M1908" i="1"/>
  <c r="N1908" i="1"/>
  <c r="O1908" i="1"/>
  <c r="P1908" i="1"/>
  <c r="L1909" i="1"/>
  <c r="Q1909" i="1" s="1"/>
  <c r="M1909" i="1"/>
  <c r="N1909" i="1"/>
  <c r="O1909" i="1"/>
  <c r="P1909" i="1"/>
  <c r="L1910" i="1"/>
  <c r="Q1910" i="1" s="1"/>
  <c r="M1910" i="1"/>
  <c r="N1910" i="1"/>
  <c r="O1910" i="1"/>
  <c r="P1910" i="1"/>
  <c r="L1911" i="1"/>
  <c r="Q1911" i="1" s="1"/>
  <c r="M1911" i="1"/>
  <c r="N1911" i="1"/>
  <c r="O1911" i="1"/>
  <c r="P1911" i="1"/>
  <c r="L1912" i="1"/>
  <c r="Q1912" i="1" s="1"/>
  <c r="M1912" i="1"/>
  <c r="N1912" i="1"/>
  <c r="O1912" i="1"/>
  <c r="P1912" i="1"/>
  <c r="L1913" i="1"/>
  <c r="Q1913" i="1" s="1"/>
  <c r="M1913" i="1"/>
  <c r="N1913" i="1"/>
  <c r="O1913" i="1"/>
  <c r="P1913" i="1"/>
  <c r="L1914" i="1"/>
  <c r="Q1914" i="1" s="1"/>
  <c r="M1914" i="1"/>
  <c r="N1914" i="1"/>
  <c r="O1914" i="1"/>
  <c r="P1914" i="1"/>
  <c r="L1915" i="1"/>
  <c r="Q1915" i="1" s="1"/>
  <c r="M1915" i="1"/>
  <c r="N1915" i="1"/>
  <c r="O1915" i="1"/>
  <c r="P1915" i="1"/>
  <c r="L1916" i="1"/>
  <c r="Q1916" i="1" s="1"/>
  <c r="M1916" i="1"/>
  <c r="N1916" i="1"/>
  <c r="O1916" i="1"/>
  <c r="P1916" i="1"/>
  <c r="L1917" i="1"/>
  <c r="Q1917" i="1" s="1"/>
  <c r="M1917" i="1"/>
  <c r="N1917" i="1"/>
  <c r="O1917" i="1"/>
  <c r="P1917" i="1"/>
  <c r="L1918" i="1"/>
  <c r="Q1918" i="1" s="1"/>
  <c r="M1918" i="1"/>
  <c r="N1918" i="1"/>
  <c r="O1918" i="1"/>
  <c r="P1918" i="1"/>
  <c r="L1919" i="1"/>
  <c r="Q1919" i="1" s="1"/>
  <c r="M1919" i="1"/>
  <c r="N1919" i="1"/>
  <c r="O1919" i="1"/>
  <c r="P1919" i="1"/>
  <c r="L1920" i="1"/>
  <c r="Q1920" i="1" s="1"/>
  <c r="M1920" i="1"/>
  <c r="N1920" i="1"/>
  <c r="O1920" i="1"/>
  <c r="P1920" i="1"/>
  <c r="L1921" i="1"/>
  <c r="Q1921" i="1" s="1"/>
  <c r="M1921" i="1"/>
  <c r="N1921" i="1"/>
  <c r="O1921" i="1"/>
  <c r="P1921" i="1"/>
  <c r="L1922" i="1"/>
  <c r="Q1922" i="1" s="1"/>
  <c r="M1922" i="1"/>
  <c r="N1922" i="1"/>
  <c r="O1922" i="1"/>
  <c r="P1922" i="1"/>
  <c r="L1923" i="1"/>
  <c r="Q1923" i="1" s="1"/>
  <c r="M1923" i="1"/>
  <c r="N1923" i="1"/>
  <c r="O1923" i="1"/>
  <c r="P1923" i="1"/>
  <c r="L1924" i="1"/>
  <c r="Q1924" i="1" s="1"/>
  <c r="M1924" i="1"/>
  <c r="N1924" i="1"/>
  <c r="O1924" i="1"/>
  <c r="P1924" i="1"/>
  <c r="L1925" i="1"/>
  <c r="Q1925" i="1" s="1"/>
  <c r="M1925" i="1"/>
  <c r="N1925" i="1"/>
  <c r="O1925" i="1"/>
  <c r="P1925" i="1"/>
  <c r="L1926" i="1"/>
  <c r="Q1926" i="1" s="1"/>
  <c r="M1926" i="1"/>
  <c r="N1926" i="1"/>
  <c r="O1926" i="1"/>
  <c r="P1926" i="1"/>
  <c r="L1927" i="1"/>
  <c r="Q1927" i="1" s="1"/>
  <c r="M1927" i="1"/>
  <c r="N1927" i="1"/>
  <c r="O1927" i="1"/>
  <c r="P1927" i="1"/>
  <c r="L1928" i="1"/>
  <c r="Q1928" i="1" s="1"/>
  <c r="M1928" i="1"/>
  <c r="N1928" i="1"/>
  <c r="O1928" i="1"/>
  <c r="P1928" i="1"/>
  <c r="L1929" i="1"/>
  <c r="Q1929" i="1" s="1"/>
  <c r="M1929" i="1"/>
  <c r="N1929" i="1"/>
  <c r="O1929" i="1"/>
  <c r="P1929" i="1"/>
  <c r="L1930" i="1"/>
  <c r="Q1930" i="1" s="1"/>
  <c r="M1930" i="1"/>
  <c r="N1930" i="1"/>
  <c r="O1930" i="1"/>
  <c r="P1930" i="1"/>
  <c r="L1931" i="1"/>
  <c r="Q1931" i="1" s="1"/>
  <c r="M1931" i="1"/>
  <c r="N1931" i="1"/>
  <c r="O1931" i="1"/>
  <c r="P1931" i="1"/>
  <c r="L1932" i="1"/>
  <c r="Q1932" i="1" s="1"/>
  <c r="M1932" i="1"/>
  <c r="N1932" i="1"/>
  <c r="O1932" i="1"/>
  <c r="P1932" i="1"/>
  <c r="L1933" i="1"/>
  <c r="Q1933" i="1" s="1"/>
  <c r="M1933" i="1"/>
  <c r="N1933" i="1"/>
  <c r="O1933" i="1"/>
  <c r="P1933" i="1"/>
  <c r="L1934" i="1"/>
  <c r="Q1934" i="1" s="1"/>
  <c r="M1934" i="1"/>
  <c r="N1934" i="1"/>
  <c r="O1934" i="1"/>
  <c r="P1934" i="1"/>
  <c r="L1935" i="1"/>
  <c r="Q1935" i="1" s="1"/>
  <c r="M1935" i="1"/>
  <c r="N1935" i="1"/>
  <c r="O1935" i="1"/>
  <c r="P1935" i="1"/>
  <c r="L1936" i="1"/>
  <c r="Q1936" i="1" s="1"/>
  <c r="M1936" i="1"/>
  <c r="N1936" i="1"/>
  <c r="O1936" i="1"/>
  <c r="P1936" i="1"/>
  <c r="L1937" i="1"/>
  <c r="Q1937" i="1" s="1"/>
  <c r="M1937" i="1"/>
  <c r="N1937" i="1"/>
  <c r="O1937" i="1"/>
  <c r="P1937" i="1"/>
  <c r="L1938" i="1"/>
  <c r="Q1938" i="1" s="1"/>
  <c r="M1938" i="1"/>
  <c r="N1938" i="1"/>
  <c r="O1938" i="1"/>
  <c r="P1938" i="1"/>
  <c r="L1939" i="1"/>
  <c r="Q1939" i="1" s="1"/>
  <c r="M1939" i="1"/>
  <c r="N1939" i="1"/>
  <c r="O1939" i="1"/>
  <c r="P1939" i="1"/>
  <c r="L1940" i="1"/>
  <c r="Q1940" i="1" s="1"/>
  <c r="M1940" i="1"/>
  <c r="N1940" i="1"/>
  <c r="O1940" i="1"/>
  <c r="P1940" i="1"/>
  <c r="L1941" i="1"/>
  <c r="Q1941" i="1" s="1"/>
  <c r="M1941" i="1"/>
  <c r="N1941" i="1"/>
  <c r="O1941" i="1"/>
  <c r="P1941" i="1"/>
  <c r="L1942" i="1"/>
  <c r="Q1942" i="1" s="1"/>
  <c r="M1942" i="1"/>
  <c r="N1942" i="1"/>
  <c r="O1942" i="1"/>
  <c r="P1942" i="1"/>
  <c r="L1943" i="1"/>
  <c r="Q1943" i="1" s="1"/>
  <c r="M1943" i="1"/>
  <c r="N1943" i="1"/>
  <c r="O1943" i="1"/>
  <c r="P1943" i="1"/>
  <c r="L1944" i="1"/>
  <c r="Q1944" i="1" s="1"/>
  <c r="M1944" i="1"/>
  <c r="N1944" i="1"/>
  <c r="O1944" i="1"/>
  <c r="P1944" i="1"/>
  <c r="L1945" i="1"/>
  <c r="Q1945" i="1" s="1"/>
  <c r="M1945" i="1"/>
  <c r="N1945" i="1"/>
  <c r="O1945" i="1"/>
  <c r="P1945" i="1"/>
  <c r="L1946" i="1"/>
  <c r="Q1946" i="1" s="1"/>
  <c r="M1946" i="1"/>
  <c r="N1946" i="1"/>
  <c r="O1946" i="1"/>
  <c r="P1946" i="1"/>
  <c r="L1947" i="1"/>
  <c r="Q1947" i="1" s="1"/>
  <c r="M1947" i="1"/>
  <c r="N1947" i="1"/>
  <c r="O1947" i="1"/>
  <c r="P1947" i="1"/>
  <c r="L1948" i="1"/>
  <c r="Q1948" i="1" s="1"/>
  <c r="M1948" i="1"/>
  <c r="N1948" i="1"/>
  <c r="O1948" i="1"/>
  <c r="P1948" i="1"/>
  <c r="L1949" i="1"/>
  <c r="Q1949" i="1" s="1"/>
  <c r="M1949" i="1"/>
  <c r="N1949" i="1"/>
  <c r="O1949" i="1"/>
  <c r="P1949" i="1"/>
  <c r="L1950" i="1"/>
  <c r="Q1950" i="1" s="1"/>
  <c r="M1950" i="1"/>
  <c r="N1950" i="1"/>
  <c r="O1950" i="1"/>
  <c r="P1950" i="1"/>
  <c r="L1951" i="1"/>
  <c r="Q1951" i="1" s="1"/>
  <c r="M1951" i="1"/>
  <c r="N1951" i="1"/>
  <c r="O1951" i="1"/>
  <c r="P1951" i="1"/>
  <c r="L1952" i="1"/>
  <c r="Q1952" i="1" s="1"/>
  <c r="M1952" i="1"/>
  <c r="N1952" i="1"/>
  <c r="O1952" i="1"/>
  <c r="P1952" i="1"/>
  <c r="L1953" i="1"/>
  <c r="Q1953" i="1" s="1"/>
  <c r="M1953" i="1"/>
  <c r="N1953" i="1"/>
  <c r="O1953" i="1"/>
  <c r="P1953" i="1"/>
  <c r="L1954" i="1"/>
  <c r="Q1954" i="1" s="1"/>
  <c r="M1954" i="1"/>
  <c r="N1954" i="1"/>
  <c r="O1954" i="1"/>
  <c r="P1954" i="1"/>
  <c r="L1955" i="1"/>
  <c r="Q1955" i="1" s="1"/>
  <c r="M1955" i="1"/>
  <c r="N1955" i="1"/>
  <c r="O1955" i="1"/>
  <c r="P1955" i="1"/>
  <c r="L1956" i="1"/>
  <c r="Q1956" i="1" s="1"/>
  <c r="M1956" i="1"/>
  <c r="N1956" i="1"/>
  <c r="O1956" i="1"/>
  <c r="P1956" i="1"/>
  <c r="L1957" i="1"/>
  <c r="Q1957" i="1" s="1"/>
  <c r="M1957" i="1"/>
  <c r="N1957" i="1"/>
  <c r="O1957" i="1"/>
  <c r="P1957" i="1"/>
  <c r="L1958" i="1"/>
  <c r="Q1958" i="1" s="1"/>
  <c r="M1958" i="1"/>
  <c r="N1958" i="1"/>
  <c r="O1958" i="1"/>
  <c r="P1958" i="1"/>
  <c r="L1959" i="1"/>
  <c r="Q1959" i="1" s="1"/>
  <c r="M1959" i="1"/>
  <c r="N1959" i="1"/>
  <c r="O1959" i="1"/>
  <c r="P1959" i="1"/>
  <c r="L1960" i="1"/>
  <c r="Q1960" i="1" s="1"/>
  <c r="M1960" i="1"/>
  <c r="N1960" i="1"/>
  <c r="O1960" i="1"/>
  <c r="P1960" i="1"/>
  <c r="L1961" i="1"/>
  <c r="Q1961" i="1" s="1"/>
  <c r="M1961" i="1"/>
  <c r="N1961" i="1"/>
  <c r="O1961" i="1"/>
  <c r="P1961" i="1"/>
  <c r="L1962" i="1"/>
  <c r="Q1962" i="1" s="1"/>
  <c r="M1962" i="1"/>
  <c r="N1962" i="1"/>
  <c r="O1962" i="1"/>
  <c r="P1962" i="1"/>
  <c r="L1963" i="1"/>
  <c r="Q1963" i="1" s="1"/>
  <c r="M1963" i="1"/>
  <c r="N1963" i="1"/>
  <c r="O1963" i="1"/>
  <c r="P1963" i="1"/>
  <c r="L1964" i="1"/>
  <c r="Q1964" i="1" s="1"/>
  <c r="M1964" i="1"/>
  <c r="N1964" i="1"/>
  <c r="O1964" i="1"/>
  <c r="P1964" i="1"/>
  <c r="L1965" i="1"/>
  <c r="Q1965" i="1" s="1"/>
  <c r="M1965" i="1"/>
  <c r="N1965" i="1"/>
  <c r="O1965" i="1"/>
  <c r="P1965" i="1"/>
  <c r="L1966" i="1"/>
  <c r="Q1966" i="1" s="1"/>
  <c r="M1966" i="1"/>
  <c r="N1966" i="1"/>
  <c r="O1966" i="1"/>
  <c r="P1966" i="1"/>
  <c r="L1967" i="1"/>
  <c r="Q1967" i="1" s="1"/>
  <c r="M1967" i="1"/>
  <c r="N1967" i="1"/>
  <c r="O1967" i="1"/>
  <c r="P1967" i="1"/>
  <c r="L1968" i="1"/>
  <c r="Q1968" i="1" s="1"/>
  <c r="M1968" i="1"/>
  <c r="N1968" i="1"/>
  <c r="O1968" i="1"/>
  <c r="P1968" i="1"/>
  <c r="L1969" i="1"/>
  <c r="M1969" i="1"/>
  <c r="N1969" i="1"/>
  <c r="O1969" i="1"/>
  <c r="P1969" i="1"/>
  <c r="Q1969" i="1"/>
  <c r="L1970" i="1"/>
  <c r="Q1970" i="1" s="1"/>
  <c r="M1970" i="1"/>
  <c r="N1970" i="1"/>
  <c r="O1970" i="1"/>
  <c r="P1970" i="1"/>
  <c r="L1971" i="1"/>
  <c r="Q1971" i="1" s="1"/>
  <c r="M1971" i="1"/>
  <c r="N1971" i="1"/>
  <c r="O1971" i="1"/>
  <c r="P1971" i="1"/>
  <c r="L1972" i="1"/>
  <c r="Q1972" i="1" s="1"/>
  <c r="M1972" i="1"/>
  <c r="N1972" i="1"/>
  <c r="O1972" i="1"/>
  <c r="P1972" i="1"/>
  <c r="L1973" i="1"/>
  <c r="Q1973" i="1" s="1"/>
  <c r="M1973" i="1"/>
  <c r="N1973" i="1"/>
  <c r="O1973" i="1"/>
  <c r="P1973" i="1"/>
  <c r="L1974" i="1"/>
  <c r="Q1974" i="1" s="1"/>
  <c r="M1974" i="1"/>
  <c r="N1974" i="1"/>
  <c r="O1974" i="1"/>
  <c r="P1974" i="1"/>
  <c r="L1975" i="1"/>
  <c r="Q1975" i="1" s="1"/>
  <c r="M1975" i="1"/>
  <c r="N1975" i="1"/>
  <c r="O1975" i="1"/>
  <c r="P1975" i="1"/>
  <c r="L1976" i="1"/>
  <c r="Q1976" i="1" s="1"/>
  <c r="M1976" i="1"/>
  <c r="N1976" i="1"/>
  <c r="O1976" i="1"/>
  <c r="P1976" i="1"/>
  <c r="L1977" i="1"/>
  <c r="Q1977" i="1" s="1"/>
  <c r="M1977" i="1"/>
  <c r="N1977" i="1"/>
  <c r="O1977" i="1"/>
  <c r="P1977" i="1"/>
  <c r="L1978" i="1"/>
  <c r="Q1978" i="1" s="1"/>
  <c r="M1978" i="1"/>
  <c r="N1978" i="1"/>
  <c r="O1978" i="1"/>
  <c r="P1978" i="1"/>
  <c r="L1979" i="1"/>
  <c r="Q1979" i="1" s="1"/>
  <c r="M1979" i="1"/>
  <c r="N1979" i="1"/>
  <c r="O1979" i="1"/>
  <c r="P1979" i="1"/>
  <c r="L1980" i="1"/>
  <c r="Q1980" i="1" s="1"/>
  <c r="M1980" i="1"/>
  <c r="N1980" i="1"/>
  <c r="O1980" i="1"/>
  <c r="P1980" i="1"/>
  <c r="L1981" i="1"/>
  <c r="Q1981" i="1" s="1"/>
  <c r="M1981" i="1"/>
  <c r="N1981" i="1"/>
  <c r="O1981" i="1"/>
  <c r="P1981" i="1"/>
  <c r="L1982" i="1"/>
  <c r="Q1982" i="1" s="1"/>
  <c r="M1982" i="1"/>
  <c r="N1982" i="1"/>
  <c r="O1982" i="1"/>
  <c r="P1982" i="1"/>
  <c r="L1983" i="1"/>
  <c r="Q1983" i="1" s="1"/>
  <c r="M1983" i="1"/>
  <c r="N1983" i="1"/>
  <c r="O1983" i="1"/>
  <c r="P1983" i="1"/>
  <c r="L1984" i="1"/>
  <c r="Q1984" i="1" s="1"/>
  <c r="M1984" i="1"/>
  <c r="N1984" i="1"/>
  <c r="O1984" i="1"/>
  <c r="P1984" i="1"/>
  <c r="L1985" i="1"/>
  <c r="Q1985" i="1" s="1"/>
  <c r="M1985" i="1"/>
  <c r="N1985" i="1"/>
  <c r="O1985" i="1"/>
  <c r="P1985" i="1"/>
  <c r="L1986" i="1"/>
  <c r="Q1986" i="1" s="1"/>
  <c r="M1986" i="1"/>
  <c r="N1986" i="1"/>
  <c r="O1986" i="1"/>
  <c r="P1986" i="1"/>
  <c r="L1987" i="1"/>
  <c r="Q1987" i="1" s="1"/>
  <c r="M1987" i="1"/>
  <c r="N1987" i="1"/>
  <c r="O1987" i="1"/>
  <c r="P1987" i="1"/>
  <c r="L1988" i="1"/>
  <c r="Q1988" i="1" s="1"/>
  <c r="M1988" i="1"/>
  <c r="N1988" i="1"/>
  <c r="O1988" i="1"/>
  <c r="P1988" i="1"/>
  <c r="L1989" i="1"/>
  <c r="Q1989" i="1" s="1"/>
  <c r="M1989" i="1"/>
  <c r="N1989" i="1"/>
  <c r="O1989" i="1"/>
  <c r="P1989" i="1"/>
  <c r="L1990" i="1"/>
  <c r="Q1990" i="1" s="1"/>
  <c r="M1990" i="1"/>
  <c r="N1990" i="1"/>
  <c r="O1990" i="1"/>
  <c r="P1990" i="1"/>
  <c r="L1991" i="1"/>
  <c r="Q1991" i="1" s="1"/>
  <c r="M1991" i="1"/>
  <c r="N1991" i="1"/>
  <c r="O1991" i="1"/>
  <c r="P1991" i="1"/>
  <c r="L1992" i="1"/>
  <c r="Q1992" i="1" s="1"/>
  <c r="M1992" i="1"/>
  <c r="N1992" i="1"/>
  <c r="O1992" i="1"/>
  <c r="P1992" i="1"/>
  <c r="L1993" i="1"/>
  <c r="Q1993" i="1" s="1"/>
  <c r="M1993" i="1"/>
  <c r="N1993" i="1"/>
  <c r="O1993" i="1"/>
  <c r="P1993" i="1"/>
  <c r="L1994" i="1"/>
  <c r="Q1994" i="1" s="1"/>
  <c r="M1994" i="1"/>
  <c r="N1994" i="1"/>
  <c r="O1994" i="1"/>
  <c r="P1994" i="1"/>
  <c r="L1995" i="1"/>
  <c r="Q1995" i="1" s="1"/>
  <c r="M1995" i="1"/>
  <c r="N1995" i="1"/>
  <c r="O1995" i="1"/>
  <c r="P1995" i="1"/>
  <c r="L1996" i="1"/>
  <c r="Q1996" i="1" s="1"/>
  <c r="M1996" i="1"/>
  <c r="N1996" i="1"/>
  <c r="O1996" i="1"/>
  <c r="P1996" i="1"/>
  <c r="L1997" i="1"/>
  <c r="Q1997" i="1" s="1"/>
  <c r="M1997" i="1"/>
  <c r="N1997" i="1"/>
  <c r="O1997" i="1"/>
  <c r="P1997" i="1"/>
  <c r="L1998" i="1"/>
  <c r="Q1998" i="1" s="1"/>
  <c r="M1998" i="1"/>
  <c r="N1998" i="1"/>
  <c r="O1998" i="1"/>
  <c r="P1998" i="1"/>
  <c r="L1999" i="1"/>
  <c r="Q1999" i="1" s="1"/>
  <c r="M1999" i="1"/>
  <c r="N1999" i="1"/>
  <c r="O1999" i="1"/>
  <c r="P1999" i="1"/>
  <c r="L2000" i="1"/>
  <c r="Q2000" i="1" s="1"/>
  <c r="M2000" i="1"/>
  <c r="N2000" i="1"/>
  <c r="O2000" i="1"/>
  <c r="P2000" i="1"/>
  <c r="L2001" i="1"/>
  <c r="Q2001" i="1" s="1"/>
  <c r="M2001" i="1"/>
  <c r="N2001" i="1"/>
  <c r="O2001" i="1"/>
  <c r="P2001" i="1"/>
  <c r="L2002" i="1"/>
  <c r="Q2002" i="1" s="1"/>
  <c r="M2002" i="1"/>
  <c r="N2002" i="1"/>
  <c r="O2002" i="1"/>
  <c r="P2002" i="1"/>
  <c r="L2003" i="1"/>
  <c r="Q2003" i="1" s="1"/>
  <c r="M2003" i="1"/>
  <c r="N2003" i="1"/>
  <c r="O2003" i="1"/>
  <c r="P2003" i="1"/>
  <c r="L2004" i="1"/>
  <c r="Q2004" i="1" s="1"/>
  <c r="M2004" i="1"/>
  <c r="N2004" i="1"/>
  <c r="O2004" i="1"/>
  <c r="P2004" i="1"/>
  <c r="L2005" i="1"/>
  <c r="Q2005" i="1" s="1"/>
  <c r="M2005" i="1"/>
  <c r="N2005" i="1"/>
  <c r="O2005" i="1"/>
  <c r="P2005" i="1"/>
  <c r="L2006" i="1"/>
  <c r="Q2006" i="1" s="1"/>
  <c r="M2006" i="1"/>
  <c r="N2006" i="1"/>
  <c r="O2006" i="1"/>
  <c r="P2006" i="1"/>
  <c r="L2007" i="1"/>
  <c r="Q2007" i="1" s="1"/>
  <c r="M2007" i="1"/>
  <c r="N2007" i="1"/>
  <c r="O2007" i="1"/>
  <c r="P2007" i="1"/>
  <c r="L2008" i="1"/>
  <c r="Q2008" i="1" s="1"/>
  <c r="M2008" i="1"/>
  <c r="N2008" i="1"/>
  <c r="O2008" i="1"/>
  <c r="P2008" i="1"/>
  <c r="L2009" i="1"/>
  <c r="Q2009" i="1" s="1"/>
  <c r="M2009" i="1"/>
  <c r="N2009" i="1"/>
  <c r="O2009" i="1"/>
  <c r="P2009" i="1"/>
  <c r="L2010" i="1"/>
  <c r="Q2010" i="1" s="1"/>
  <c r="M2010" i="1"/>
  <c r="N2010" i="1"/>
  <c r="O2010" i="1"/>
  <c r="P2010" i="1"/>
  <c r="L2011" i="1"/>
  <c r="Q2011" i="1" s="1"/>
  <c r="M2011" i="1"/>
  <c r="N2011" i="1"/>
  <c r="O2011" i="1"/>
  <c r="P2011" i="1"/>
  <c r="L2012" i="1"/>
  <c r="Q2012" i="1" s="1"/>
  <c r="M2012" i="1"/>
  <c r="N2012" i="1"/>
  <c r="O2012" i="1"/>
  <c r="P2012" i="1"/>
  <c r="L2013" i="1"/>
  <c r="Q2013" i="1" s="1"/>
  <c r="M2013" i="1"/>
  <c r="N2013" i="1"/>
  <c r="O2013" i="1"/>
  <c r="P2013" i="1"/>
  <c r="L2014" i="1"/>
  <c r="Q2014" i="1" s="1"/>
  <c r="M2014" i="1"/>
  <c r="N2014" i="1"/>
  <c r="O2014" i="1"/>
  <c r="P2014" i="1"/>
  <c r="L2015" i="1"/>
  <c r="Q2015" i="1" s="1"/>
  <c r="M2015" i="1"/>
  <c r="N2015" i="1"/>
  <c r="O2015" i="1"/>
  <c r="P2015" i="1"/>
  <c r="L2016" i="1"/>
  <c r="Q2016" i="1" s="1"/>
  <c r="M2016" i="1"/>
  <c r="N2016" i="1"/>
  <c r="O2016" i="1"/>
  <c r="P2016" i="1"/>
  <c r="L2017" i="1"/>
  <c r="Q2017" i="1" s="1"/>
  <c r="M2017" i="1"/>
  <c r="N2017" i="1"/>
  <c r="O2017" i="1"/>
  <c r="P2017" i="1"/>
  <c r="L2018" i="1"/>
  <c r="Q2018" i="1" s="1"/>
  <c r="M2018" i="1"/>
  <c r="N2018" i="1"/>
  <c r="O2018" i="1"/>
  <c r="P2018" i="1"/>
  <c r="L2019" i="1"/>
  <c r="Q2019" i="1" s="1"/>
  <c r="M2019" i="1"/>
  <c r="N2019" i="1"/>
  <c r="O2019" i="1"/>
  <c r="P2019" i="1"/>
  <c r="L2020" i="1"/>
  <c r="Q2020" i="1" s="1"/>
  <c r="M2020" i="1"/>
  <c r="N2020" i="1"/>
  <c r="O2020" i="1"/>
  <c r="P2020" i="1"/>
  <c r="L2021" i="1"/>
  <c r="Q2021" i="1" s="1"/>
  <c r="M2021" i="1"/>
  <c r="N2021" i="1"/>
  <c r="O2021" i="1"/>
  <c r="P2021" i="1"/>
  <c r="L2022" i="1"/>
  <c r="Q2022" i="1" s="1"/>
  <c r="M2022" i="1"/>
  <c r="N2022" i="1"/>
  <c r="O2022" i="1"/>
  <c r="P2022" i="1"/>
  <c r="L2023" i="1"/>
  <c r="Q2023" i="1" s="1"/>
  <c r="M2023" i="1"/>
  <c r="N2023" i="1"/>
  <c r="O2023" i="1"/>
  <c r="P2023" i="1"/>
  <c r="L2024" i="1"/>
  <c r="Q2024" i="1" s="1"/>
  <c r="M2024" i="1"/>
  <c r="N2024" i="1"/>
  <c r="O2024" i="1"/>
  <c r="P2024" i="1"/>
  <c r="L2025" i="1"/>
  <c r="Q2025" i="1" s="1"/>
  <c r="M2025" i="1"/>
  <c r="N2025" i="1"/>
  <c r="O2025" i="1"/>
  <c r="P2025" i="1"/>
  <c r="L2026" i="1"/>
  <c r="Q2026" i="1" s="1"/>
  <c r="M2026" i="1"/>
  <c r="N2026" i="1"/>
  <c r="O2026" i="1"/>
  <c r="P2026" i="1"/>
  <c r="L2027" i="1"/>
  <c r="Q2027" i="1" s="1"/>
  <c r="M2027" i="1"/>
  <c r="N2027" i="1"/>
  <c r="O2027" i="1"/>
  <c r="P2027" i="1"/>
  <c r="L2028" i="1"/>
  <c r="Q2028" i="1" s="1"/>
  <c r="M2028" i="1"/>
  <c r="N2028" i="1"/>
  <c r="O2028" i="1"/>
  <c r="P2028" i="1"/>
  <c r="L2029" i="1"/>
  <c r="Q2029" i="1" s="1"/>
  <c r="M2029" i="1"/>
  <c r="N2029" i="1"/>
  <c r="O2029" i="1"/>
  <c r="P2029" i="1"/>
  <c r="L2030" i="1"/>
  <c r="Q2030" i="1" s="1"/>
  <c r="M2030" i="1"/>
  <c r="N2030" i="1"/>
  <c r="O2030" i="1"/>
  <c r="P2030" i="1"/>
  <c r="L2031" i="1"/>
  <c r="Q2031" i="1" s="1"/>
  <c r="M2031" i="1"/>
  <c r="N2031" i="1"/>
  <c r="O2031" i="1"/>
  <c r="P2031" i="1"/>
  <c r="L2032" i="1"/>
  <c r="Q2032" i="1" s="1"/>
  <c r="M2032" i="1"/>
  <c r="N2032" i="1"/>
  <c r="O2032" i="1"/>
  <c r="P2032" i="1"/>
  <c r="L2033" i="1"/>
  <c r="Q2033" i="1" s="1"/>
  <c r="M2033" i="1"/>
  <c r="N2033" i="1"/>
  <c r="O2033" i="1"/>
  <c r="P2033" i="1"/>
  <c r="L2034" i="1"/>
  <c r="Q2034" i="1" s="1"/>
  <c r="M2034" i="1"/>
  <c r="N2034" i="1"/>
  <c r="O2034" i="1"/>
  <c r="P2034" i="1"/>
  <c r="L2035" i="1"/>
  <c r="Q2035" i="1" s="1"/>
  <c r="M2035" i="1"/>
  <c r="N2035" i="1"/>
  <c r="O2035" i="1"/>
  <c r="P2035" i="1"/>
  <c r="L2036" i="1"/>
  <c r="Q2036" i="1" s="1"/>
  <c r="M2036" i="1"/>
  <c r="N2036" i="1"/>
  <c r="O2036" i="1"/>
  <c r="P2036" i="1"/>
  <c r="L2037" i="1"/>
  <c r="Q2037" i="1" s="1"/>
  <c r="M2037" i="1"/>
  <c r="N2037" i="1"/>
  <c r="O2037" i="1"/>
  <c r="P2037" i="1"/>
  <c r="L2038" i="1"/>
  <c r="Q2038" i="1" s="1"/>
  <c r="M2038" i="1"/>
  <c r="N2038" i="1"/>
  <c r="O2038" i="1"/>
  <c r="P2038" i="1"/>
  <c r="L2039" i="1"/>
  <c r="Q2039" i="1" s="1"/>
  <c r="M2039" i="1"/>
  <c r="N2039" i="1"/>
  <c r="O2039" i="1"/>
  <c r="P2039" i="1"/>
  <c r="L2040" i="1"/>
  <c r="M2040" i="1"/>
  <c r="N2040" i="1"/>
  <c r="O2040" i="1"/>
  <c r="P2040" i="1"/>
  <c r="Q2040" i="1"/>
  <c r="L2041" i="1"/>
  <c r="Q2041" i="1" s="1"/>
  <c r="M2041" i="1"/>
  <c r="N2041" i="1"/>
  <c r="O2041" i="1"/>
  <c r="P2041" i="1"/>
  <c r="L2042" i="1"/>
  <c r="Q2042" i="1" s="1"/>
  <c r="M2042" i="1"/>
  <c r="N2042" i="1"/>
  <c r="O2042" i="1"/>
  <c r="P2042" i="1"/>
  <c r="L2043" i="1"/>
  <c r="Q2043" i="1" s="1"/>
  <c r="M2043" i="1"/>
  <c r="N2043" i="1"/>
  <c r="O2043" i="1"/>
  <c r="P2043" i="1"/>
  <c r="L2044" i="1"/>
  <c r="Q2044" i="1" s="1"/>
  <c r="M2044" i="1"/>
  <c r="N2044" i="1"/>
  <c r="O2044" i="1"/>
  <c r="P2044" i="1"/>
  <c r="L2045" i="1"/>
  <c r="Q2045" i="1" s="1"/>
  <c r="M2045" i="1"/>
  <c r="N2045" i="1"/>
  <c r="O2045" i="1"/>
  <c r="P2045" i="1"/>
  <c r="L2046" i="1"/>
  <c r="Q2046" i="1" s="1"/>
  <c r="M2046" i="1"/>
  <c r="N2046" i="1"/>
  <c r="O2046" i="1"/>
  <c r="P2046" i="1"/>
  <c r="L2047" i="1"/>
  <c r="Q2047" i="1" s="1"/>
  <c r="M2047" i="1"/>
  <c r="N2047" i="1"/>
  <c r="O2047" i="1"/>
  <c r="P2047" i="1"/>
  <c r="L2048" i="1"/>
  <c r="Q2048" i="1" s="1"/>
  <c r="M2048" i="1"/>
  <c r="N2048" i="1"/>
  <c r="O2048" i="1"/>
  <c r="P2048" i="1"/>
  <c r="L2049" i="1"/>
  <c r="Q2049" i="1" s="1"/>
  <c r="M2049" i="1"/>
  <c r="N2049" i="1"/>
  <c r="O2049" i="1"/>
  <c r="P2049" i="1"/>
  <c r="L2050" i="1"/>
  <c r="Q2050" i="1" s="1"/>
  <c r="M2050" i="1"/>
  <c r="N2050" i="1"/>
  <c r="O2050" i="1"/>
  <c r="P2050" i="1"/>
  <c r="L2051" i="1"/>
  <c r="Q2051" i="1" s="1"/>
  <c r="M2051" i="1"/>
  <c r="N2051" i="1"/>
  <c r="O2051" i="1"/>
  <c r="P2051" i="1"/>
  <c r="L2052" i="1"/>
  <c r="Q2052" i="1" s="1"/>
  <c r="M2052" i="1"/>
  <c r="N2052" i="1"/>
  <c r="O2052" i="1"/>
  <c r="P2052" i="1"/>
  <c r="L2053" i="1"/>
  <c r="Q2053" i="1" s="1"/>
  <c r="M2053" i="1"/>
  <c r="N2053" i="1"/>
  <c r="O2053" i="1"/>
  <c r="P2053" i="1"/>
  <c r="L2054" i="1"/>
  <c r="Q2054" i="1" s="1"/>
  <c r="M2054" i="1"/>
  <c r="N2054" i="1"/>
  <c r="O2054" i="1"/>
  <c r="P2054" i="1"/>
  <c r="L2055" i="1"/>
  <c r="Q2055" i="1" s="1"/>
  <c r="M2055" i="1"/>
  <c r="N2055" i="1"/>
  <c r="O2055" i="1"/>
  <c r="P2055" i="1"/>
  <c r="L2056" i="1"/>
  <c r="Q2056" i="1" s="1"/>
  <c r="M2056" i="1"/>
  <c r="N2056" i="1"/>
  <c r="O2056" i="1"/>
  <c r="P2056" i="1"/>
  <c r="L2057" i="1"/>
  <c r="Q2057" i="1" s="1"/>
  <c r="M2057" i="1"/>
  <c r="N2057" i="1"/>
  <c r="O2057" i="1"/>
  <c r="P2057" i="1"/>
  <c r="L2058" i="1"/>
  <c r="Q2058" i="1" s="1"/>
  <c r="M2058" i="1"/>
  <c r="N2058" i="1"/>
  <c r="O2058" i="1"/>
  <c r="P2058" i="1"/>
  <c r="L2059" i="1"/>
  <c r="Q2059" i="1" s="1"/>
  <c r="M2059" i="1"/>
  <c r="N2059" i="1"/>
  <c r="O2059" i="1"/>
  <c r="P2059" i="1"/>
  <c r="L2060" i="1"/>
  <c r="Q2060" i="1" s="1"/>
  <c r="M2060" i="1"/>
  <c r="N2060" i="1"/>
  <c r="O2060" i="1"/>
  <c r="P2060" i="1"/>
  <c r="L2061" i="1"/>
  <c r="Q2061" i="1" s="1"/>
  <c r="M2061" i="1"/>
  <c r="N2061" i="1"/>
  <c r="O2061" i="1"/>
  <c r="P2061" i="1"/>
  <c r="L2062" i="1"/>
  <c r="Q2062" i="1" s="1"/>
  <c r="M2062" i="1"/>
  <c r="N2062" i="1"/>
  <c r="O2062" i="1"/>
  <c r="P2062" i="1"/>
  <c r="L2063" i="1"/>
  <c r="Q2063" i="1" s="1"/>
  <c r="M2063" i="1"/>
  <c r="N2063" i="1"/>
  <c r="O2063" i="1"/>
  <c r="P2063" i="1"/>
  <c r="L2064" i="1"/>
  <c r="Q2064" i="1" s="1"/>
  <c r="M2064" i="1"/>
  <c r="N2064" i="1"/>
  <c r="O2064" i="1"/>
  <c r="P2064" i="1"/>
  <c r="L2065" i="1"/>
  <c r="Q2065" i="1" s="1"/>
  <c r="M2065" i="1"/>
  <c r="N2065" i="1"/>
  <c r="O2065" i="1"/>
  <c r="P2065" i="1"/>
  <c r="L2066" i="1"/>
  <c r="Q2066" i="1" s="1"/>
  <c r="M2066" i="1"/>
  <c r="N2066" i="1"/>
  <c r="O2066" i="1"/>
  <c r="P2066" i="1"/>
  <c r="L2067" i="1"/>
  <c r="Q2067" i="1" s="1"/>
  <c r="M2067" i="1"/>
  <c r="N2067" i="1"/>
  <c r="O2067" i="1"/>
  <c r="P2067" i="1"/>
  <c r="L2068" i="1"/>
  <c r="Q2068" i="1" s="1"/>
  <c r="M2068" i="1"/>
  <c r="N2068" i="1"/>
  <c r="O2068" i="1"/>
  <c r="P2068" i="1"/>
  <c r="L2069" i="1"/>
  <c r="Q2069" i="1" s="1"/>
  <c r="M2069" i="1"/>
  <c r="N2069" i="1"/>
  <c r="O2069" i="1"/>
  <c r="P2069" i="1"/>
  <c r="L2070" i="1"/>
  <c r="Q2070" i="1" s="1"/>
  <c r="M2070" i="1"/>
  <c r="N2070" i="1"/>
  <c r="O2070" i="1"/>
  <c r="P2070" i="1"/>
  <c r="L2071" i="1"/>
  <c r="Q2071" i="1" s="1"/>
  <c r="M2071" i="1"/>
  <c r="N2071" i="1"/>
  <c r="O2071" i="1"/>
  <c r="P2071" i="1"/>
  <c r="L2072" i="1"/>
  <c r="Q2072" i="1" s="1"/>
  <c r="M2072" i="1"/>
  <c r="N2072" i="1"/>
  <c r="O2072" i="1"/>
  <c r="P2072" i="1"/>
  <c r="L2073" i="1"/>
  <c r="Q2073" i="1" s="1"/>
  <c r="M2073" i="1"/>
  <c r="N2073" i="1"/>
  <c r="O2073" i="1"/>
  <c r="P2073" i="1"/>
  <c r="L2074" i="1"/>
  <c r="Q2074" i="1" s="1"/>
  <c r="M2074" i="1"/>
  <c r="N2074" i="1"/>
  <c r="O2074" i="1"/>
  <c r="P2074" i="1"/>
  <c r="L2075" i="1"/>
  <c r="Q2075" i="1" s="1"/>
  <c r="M2075" i="1"/>
  <c r="N2075" i="1"/>
  <c r="O2075" i="1"/>
  <c r="P2075" i="1"/>
  <c r="L2076" i="1"/>
  <c r="Q2076" i="1" s="1"/>
  <c r="M2076" i="1"/>
  <c r="N2076" i="1"/>
  <c r="O2076" i="1"/>
  <c r="P2076" i="1"/>
  <c r="L2077" i="1"/>
  <c r="Q2077" i="1" s="1"/>
  <c r="M2077" i="1"/>
  <c r="N2077" i="1"/>
  <c r="O2077" i="1"/>
  <c r="P2077" i="1"/>
  <c r="L2078" i="1"/>
  <c r="Q2078" i="1" s="1"/>
  <c r="M2078" i="1"/>
  <c r="N2078" i="1"/>
  <c r="O2078" i="1"/>
  <c r="P2078" i="1"/>
  <c r="L2079" i="1"/>
  <c r="Q2079" i="1" s="1"/>
  <c r="M2079" i="1"/>
  <c r="N2079" i="1"/>
  <c r="O2079" i="1"/>
  <c r="P2079" i="1"/>
  <c r="L2080" i="1"/>
  <c r="M2080" i="1"/>
  <c r="N2080" i="1"/>
  <c r="O2080" i="1"/>
  <c r="P2080" i="1"/>
  <c r="Q2080" i="1"/>
  <c r="L2081" i="1"/>
  <c r="Q2081" i="1" s="1"/>
  <c r="M2081" i="1"/>
  <c r="N2081" i="1"/>
  <c r="O2081" i="1"/>
  <c r="P2081" i="1"/>
  <c r="L2082" i="1"/>
  <c r="Q2082" i="1" s="1"/>
  <c r="M2082" i="1"/>
  <c r="N2082" i="1"/>
  <c r="O2082" i="1"/>
  <c r="P2082" i="1"/>
  <c r="L2083" i="1"/>
  <c r="Q2083" i="1" s="1"/>
  <c r="M2083" i="1"/>
  <c r="N2083" i="1"/>
  <c r="O2083" i="1"/>
  <c r="P2083" i="1"/>
  <c r="L2084" i="1"/>
  <c r="Q2084" i="1" s="1"/>
  <c r="M2084" i="1"/>
  <c r="N2084" i="1"/>
  <c r="O2084" i="1"/>
  <c r="P2084" i="1"/>
  <c r="L2085" i="1"/>
  <c r="Q2085" i="1" s="1"/>
  <c r="M2085" i="1"/>
  <c r="N2085" i="1"/>
  <c r="O2085" i="1"/>
  <c r="P2085" i="1"/>
  <c r="L2086" i="1"/>
  <c r="Q2086" i="1" s="1"/>
  <c r="M2086" i="1"/>
  <c r="N2086" i="1"/>
  <c r="O2086" i="1"/>
  <c r="P2086" i="1"/>
  <c r="L2087" i="1"/>
  <c r="Q2087" i="1" s="1"/>
  <c r="M2087" i="1"/>
  <c r="N2087" i="1"/>
  <c r="O2087" i="1"/>
  <c r="P2087" i="1"/>
  <c r="L2088" i="1"/>
  <c r="Q2088" i="1" s="1"/>
  <c r="M2088" i="1"/>
  <c r="N2088" i="1"/>
  <c r="O2088" i="1"/>
  <c r="P2088" i="1"/>
  <c r="L2089" i="1"/>
  <c r="Q2089" i="1" s="1"/>
  <c r="M2089" i="1"/>
  <c r="N2089" i="1"/>
  <c r="O2089" i="1"/>
  <c r="P2089" i="1"/>
  <c r="L2090" i="1"/>
  <c r="Q2090" i="1" s="1"/>
  <c r="M2090" i="1"/>
  <c r="N2090" i="1"/>
  <c r="O2090" i="1"/>
  <c r="P2090" i="1"/>
  <c r="L2091" i="1"/>
  <c r="Q2091" i="1" s="1"/>
  <c r="M2091" i="1"/>
  <c r="N2091" i="1"/>
  <c r="O2091" i="1"/>
  <c r="P2091" i="1"/>
  <c r="L2092" i="1"/>
  <c r="Q2092" i="1" s="1"/>
  <c r="M2092" i="1"/>
  <c r="N2092" i="1"/>
  <c r="O2092" i="1"/>
  <c r="P2092" i="1"/>
  <c r="L2093" i="1"/>
  <c r="Q2093" i="1" s="1"/>
  <c r="M2093" i="1"/>
  <c r="N2093" i="1"/>
  <c r="O2093" i="1"/>
  <c r="P2093" i="1"/>
  <c r="L2094" i="1"/>
  <c r="Q2094" i="1" s="1"/>
  <c r="M2094" i="1"/>
  <c r="N2094" i="1"/>
  <c r="O2094" i="1"/>
  <c r="P2094" i="1"/>
  <c r="L2095" i="1"/>
  <c r="Q2095" i="1" s="1"/>
  <c r="M2095" i="1"/>
  <c r="N2095" i="1"/>
  <c r="O2095" i="1"/>
  <c r="P2095" i="1"/>
  <c r="L2096" i="1"/>
  <c r="Q2096" i="1" s="1"/>
  <c r="M2096" i="1"/>
  <c r="N2096" i="1"/>
  <c r="O2096" i="1"/>
  <c r="P2096" i="1"/>
  <c r="L2097" i="1"/>
  <c r="Q2097" i="1" s="1"/>
  <c r="M2097" i="1"/>
  <c r="N2097" i="1"/>
  <c r="O2097" i="1"/>
  <c r="P2097" i="1"/>
  <c r="L2098" i="1"/>
  <c r="Q2098" i="1" s="1"/>
  <c r="M2098" i="1"/>
  <c r="N2098" i="1"/>
  <c r="O2098" i="1"/>
  <c r="P2098" i="1"/>
  <c r="L2099" i="1"/>
  <c r="Q2099" i="1" s="1"/>
  <c r="M2099" i="1"/>
  <c r="N2099" i="1"/>
  <c r="O2099" i="1"/>
  <c r="P2099" i="1"/>
  <c r="L2100" i="1"/>
  <c r="Q2100" i="1" s="1"/>
  <c r="M2100" i="1"/>
  <c r="N2100" i="1"/>
  <c r="O2100" i="1"/>
  <c r="P2100" i="1"/>
  <c r="L2101" i="1"/>
  <c r="Q2101" i="1" s="1"/>
  <c r="M2101" i="1"/>
  <c r="N2101" i="1"/>
  <c r="O2101" i="1"/>
  <c r="P2101" i="1"/>
  <c r="L2102" i="1"/>
  <c r="Q2102" i="1" s="1"/>
  <c r="M2102" i="1"/>
  <c r="N2102" i="1"/>
  <c r="O2102" i="1"/>
  <c r="P2102" i="1"/>
  <c r="L2103" i="1"/>
  <c r="Q2103" i="1" s="1"/>
  <c r="M2103" i="1"/>
  <c r="N2103" i="1"/>
  <c r="O2103" i="1"/>
  <c r="P2103" i="1"/>
  <c r="L2104" i="1"/>
  <c r="Q2104" i="1" s="1"/>
  <c r="M2104" i="1"/>
  <c r="N2104" i="1"/>
  <c r="O2104" i="1"/>
  <c r="P2104" i="1"/>
  <c r="L2105" i="1"/>
  <c r="Q2105" i="1" s="1"/>
  <c r="M2105" i="1"/>
  <c r="N2105" i="1"/>
  <c r="O2105" i="1"/>
  <c r="P2105" i="1"/>
  <c r="L2106" i="1"/>
  <c r="Q2106" i="1" s="1"/>
  <c r="M2106" i="1"/>
  <c r="N2106" i="1"/>
  <c r="O2106" i="1"/>
  <c r="P2106" i="1"/>
  <c r="L2107" i="1"/>
  <c r="Q2107" i="1" s="1"/>
  <c r="M2107" i="1"/>
  <c r="N2107" i="1"/>
  <c r="O2107" i="1"/>
  <c r="P2107" i="1"/>
  <c r="L2108" i="1"/>
  <c r="Q2108" i="1" s="1"/>
  <c r="M2108" i="1"/>
  <c r="N2108" i="1"/>
  <c r="O2108" i="1"/>
  <c r="P2108" i="1"/>
  <c r="L2109" i="1"/>
  <c r="Q2109" i="1" s="1"/>
  <c r="M2109" i="1"/>
  <c r="N2109" i="1"/>
  <c r="O2109" i="1"/>
  <c r="P2109" i="1"/>
  <c r="L2110" i="1"/>
  <c r="Q2110" i="1" s="1"/>
  <c r="M2110" i="1"/>
  <c r="N2110" i="1"/>
  <c r="O2110" i="1"/>
  <c r="P2110" i="1"/>
  <c r="L2111" i="1"/>
  <c r="Q2111" i="1" s="1"/>
  <c r="M2111" i="1"/>
  <c r="N2111" i="1"/>
  <c r="O2111" i="1"/>
  <c r="P2111" i="1"/>
  <c r="L2112" i="1"/>
  <c r="Q2112" i="1" s="1"/>
  <c r="M2112" i="1"/>
  <c r="N2112" i="1"/>
  <c r="O2112" i="1"/>
  <c r="P2112" i="1"/>
  <c r="L2113" i="1"/>
  <c r="Q2113" i="1" s="1"/>
  <c r="M2113" i="1"/>
  <c r="N2113" i="1"/>
  <c r="O2113" i="1"/>
  <c r="P2113" i="1"/>
  <c r="L2114" i="1"/>
  <c r="Q2114" i="1" s="1"/>
  <c r="M2114" i="1"/>
  <c r="N2114" i="1"/>
  <c r="O2114" i="1"/>
  <c r="P2114" i="1"/>
  <c r="L2115" i="1"/>
  <c r="Q2115" i="1" s="1"/>
  <c r="M2115" i="1"/>
  <c r="N2115" i="1"/>
  <c r="O2115" i="1"/>
  <c r="P2115" i="1"/>
  <c r="L2116" i="1"/>
  <c r="Q2116" i="1" s="1"/>
  <c r="M2116" i="1"/>
  <c r="N2116" i="1"/>
  <c r="O2116" i="1"/>
  <c r="P2116" i="1"/>
  <c r="L2117" i="1"/>
  <c r="Q2117" i="1" s="1"/>
  <c r="M2117" i="1"/>
  <c r="N2117" i="1"/>
  <c r="O2117" i="1"/>
  <c r="P2117" i="1"/>
  <c r="L2118" i="1"/>
  <c r="Q2118" i="1" s="1"/>
  <c r="M2118" i="1"/>
  <c r="N2118" i="1"/>
  <c r="O2118" i="1"/>
  <c r="P2118" i="1"/>
  <c r="L2119" i="1"/>
  <c r="Q2119" i="1" s="1"/>
  <c r="M2119" i="1"/>
  <c r="N2119" i="1"/>
  <c r="O2119" i="1"/>
  <c r="P2119" i="1"/>
  <c r="L2120" i="1"/>
  <c r="Q2120" i="1" s="1"/>
  <c r="M2120" i="1"/>
  <c r="N2120" i="1"/>
  <c r="O2120" i="1"/>
  <c r="P2120" i="1"/>
  <c r="L2121" i="1"/>
  <c r="Q2121" i="1" s="1"/>
  <c r="M2121" i="1"/>
  <c r="N2121" i="1"/>
  <c r="O2121" i="1"/>
  <c r="P2121" i="1"/>
  <c r="L2122" i="1"/>
  <c r="Q2122" i="1" s="1"/>
  <c r="M2122" i="1"/>
  <c r="N2122" i="1"/>
  <c r="O2122" i="1"/>
  <c r="P2122" i="1"/>
  <c r="L2123" i="1"/>
  <c r="Q2123" i="1" s="1"/>
  <c r="M2123" i="1"/>
  <c r="N2123" i="1"/>
  <c r="O2123" i="1"/>
  <c r="P2123" i="1"/>
  <c r="L2124" i="1"/>
  <c r="Q2124" i="1" s="1"/>
  <c r="M2124" i="1"/>
  <c r="N2124" i="1"/>
  <c r="O2124" i="1"/>
  <c r="P2124" i="1"/>
  <c r="L2125" i="1"/>
  <c r="Q2125" i="1" s="1"/>
  <c r="M2125" i="1"/>
  <c r="N2125" i="1"/>
  <c r="O2125" i="1"/>
  <c r="P2125" i="1"/>
  <c r="L2126" i="1"/>
  <c r="Q2126" i="1" s="1"/>
  <c r="M2126" i="1"/>
  <c r="N2126" i="1"/>
  <c r="O2126" i="1"/>
  <c r="P2126" i="1"/>
  <c r="L2127" i="1"/>
  <c r="Q2127" i="1" s="1"/>
  <c r="M2127" i="1"/>
  <c r="N2127" i="1"/>
  <c r="O2127" i="1"/>
  <c r="P2127" i="1"/>
  <c r="L2128" i="1"/>
  <c r="Q2128" i="1" s="1"/>
  <c r="M2128" i="1"/>
  <c r="N2128" i="1"/>
  <c r="O2128" i="1"/>
  <c r="P2128" i="1"/>
  <c r="L2129" i="1"/>
  <c r="Q2129" i="1" s="1"/>
  <c r="M2129" i="1"/>
  <c r="N2129" i="1"/>
  <c r="O2129" i="1"/>
  <c r="P2129" i="1"/>
  <c r="L2130" i="1"/>
  <c r="Q2130" i="1" s="1"/>
  <c r="M2130" i="1"/>
  <c r="N2130" i="1"/>
  <c r="O2130" i="1"/>
  <c r="P2130" i="1"/>
  <c r="L2131" i="1"/>
  <c r="Q2131" i="1" s="1"/>
  <c r="M2131" i="1"/>
  <c r="N2131" i="1"/>
  <c r="O2131" i="1"/>
  <c r="P2131" i="1"/>
  <c r="L2132" i="1"/>
  <c r="Q2132" i="1" s="1"/>
  <c r="M2132" i="1"/>
  <c r="N2132" i="1"/>
  <c r="O2132" i="1"/>
  <c r="P2132" i="1"/>
  <c r="L2133" i="1"/>
  <c r="Q2133" i="1" s="1"/>
  <c r="M2133" i="1"/>
  <c r="N2133" i="1"/>
  <c r="O2133" i="1"/>
  <c r="P2133" i="1"/>
  <c r="L2134" i="1"/>
  <c r="Q2134" i="1" s="1"/>
  <c r="M2134" i="1"/>
  <c r="N2134" i="1"/>
  <c r="O2134" i="1"/>
  <c r="P2134" i="1"/>
  <c r="L2135" i="1"/>
  <c r="Q2135" i="1" s="1"/>
  <c r="M2135" i="1"/>
  <c r="N2135" i="1"/>
  <c r="O2135" i="1"/>
  <c r="P2135" i="1"/>
  <c r="L2136" i="1"/>
  <c r="Q2136" i="1" s="1"/>
  <c r="M2136" i="1"/>
  <c r="N2136" i="1"/>
  <c r="O2136" i="1"/>
  <c r="P2136" i="1"/>
  <c r="L2137" i="1"/>
  <c r="Q2137" i="1" s="1"/>
  <c r="M2137" i="1"/>
  <c r="N2137" i="1"/>
  <c r="O2137" i="1"/>
  <c r="P2137" i="1"/>
  <c r="L2138" i="1"/>
  <c r="Q2138" i="1" s="1"/>
  <c r="M2138" i="1"/>
  <c r="N2138" i="1"/>
  <c r="O2138" i="1"/>
  <c r="P2138" i="1"/>
  <c r="L2139" i="1"/>
  <c r="Q2139" i="1" s="1"/>
  <c r="M2139" i="1"/>
  <c r="N2139" i="1"/>
  <c r="O2139" i="1"/>
  <c r="P2139" i="1"/>
  <c r="L2140" i="1"/>
  <c r="Q2140" i="1" s="1"/>
  <c r="M2140" i="1"/>
  <c r="N2140" i="1"/>
  <c r="O2140" i="1"/>
  <c r="P2140" i="1"/>
  <c r="L2141" i="1"/>
  <c r="Q2141" i="1" s="1"/>
  <c r="M2141" i="1"/>
  <c r="N2141" i="1"/>
  <c r="O2141" i="1"/>
  <c r="P2141" i="1"/>
  <c r="L2142" i="1"/>
  <c r="Q2142" i="1" s="1"/>
  <c r="M2142" i="1"/>
  <c r="N2142" i="1"/>
  <c r="O2142" i="1"/>
  <c r="P2142" i="1"/>
  <c r="L2143" i="1"/>
  <c r="Q2143" i="1" s="1"/>
  <c r="M2143" i="1"/>
  <c r="N2143" i="1"/>
  <c r="O2143" i="1"/>
  <c r="P2143" i="1"/>
  <c r="L2144" i="1"/>
  <c r="Q2144" i="1" s="1"/>
  <c r="M2144" i="1"/>
  <c r="N2144" i="1"/>
  <c r="O2144" i="1"/>
  <c r="P2144" i="1"/>
  <c r="L2145" i="1"/>
  <c r="Q2145" i="1" s="1"/>
  <c r="M2145" i="1"/>
  <c r="N2145" i="1"/>
  <c r="O2145" i="1"/>
  <c r="P2145" i="1"/>
  <c r="L2146" i="1"/>
  <c r="Q2146" i="1" s="1"/>
  <c r="M2146" i="1"/>
  <c r="N2146" i="1"/>
  <c r="O2146" i="1"/>
  <c r="P2146" i="1"/>
  <c r="L2147" i="1"/>
  <c r="Q2147" i="1" s="1"/>
  <c r="M2147" i="1"/>
  <c r="N2147" i="1"/>
  <c r="O2147" i="1"/>
  <c r="P2147" i="1"/>
  <c r="L2148" i="1"/>
  <c r="Q2148" i="1" s="1"/>
  <c r="M2148" i="1"/>
  <c r="N2148" i="1"/>
  <c r="O2148" i="1"/>
  <c r="P2148" i="1"/>
  <c r="L2149" i="1"/>
  <c r="Q2149" i="1" s="1"/>
  <c r="M2149" i="1"/>
  <c r="N2149" i="1"/>
  <c r="O2149" i="1"/>
  <c r="P2149" i="1"/>
  <c r="L2150" i="1"/>
  <c r="Q2150" i="1" s="1"/>
  <c r="M2150" i="1"/>
  <c r="N2150" i="1"/>
  <c r="O2150" i="1"/>
  <c r="P2150" i="1"/>
  <c r="L2151" i="1"/>
  <c r="Q2151" i="1" s="1"/>
  <c r="M2151" i="1"/>
  <c r="N2151" i="1"/>
  <c r="O2151" i="1"/>
  <c r="P2151" i="1"/>
  <c r="L2152" i="1"/>
  <c r="Q2152" i="1" s="1"/>
  <c r="M2152" i="1"/>
  <c r="N2152" i="1"/>
  <c r="O2152" i="1"/>
  <c r="P2152" i="1"/>
  <c r="L2153" i="1"/>
  <c r="Q2153" i="1" s="1"/>
  <c r="M2153" i="1"/>
  <c r="N2153" i="1"/>
  <c r="O2153" i="1"/>
  <c r="P2153" i="1"/>
  <c r="L2154" i="1"/>
  <c r="Q2154" i="1" s="1"/>
  <c r="M2154" i="1"/>
  <c r="N2154" i="1"/>
  <c r="O2154" i="1"/>
  <c r="P2154" i="1"/>
  <c r="L2155" i="1"/>
  <c r="Q2155" i="1" s="1"/>
  <c r="M2155" i="1"/>
  <c r="N2155" i="1"/>
  <c r="O2155" i="1"/>
  <c r="P2155" i="1"/>
  <c r="L2156" i="1"/>
  <c r="Q2156" i="1" s="1"/>
  <c r="M2156" i="1"/>
  <c r="N2156" i="1"/>
  <c r="O2156" i="1"/>
  <c r="P2156" i="1"/>
  <c r="L2157" i="1"/>
  <c r="Q2157" i="1" s="1"/>
  <c r="M2157" i="1"/>
  <c r="N2157" i="1"/>
  <c r="O2157" i="1"/>
  <c r="P2157" i="1"/>
  <c r="L2158" i="1"/>
  <c r="Q2158" i="1" s="1"/>
  <c r="M2158" i="1"/>
  <c r="N2158" i="1"/>
  <c r="O2158" i="1"/>
  <c r="P2158" i="1"/>
  <c r="L2159" i="1"/>
  <c r="Q2159" i="1" s="1"/>
  <c r="M2159" i="1"/>
  <c r="N2159" i="1"/>
  <c r="O2159" i="1"/>
  <c r="P2159" i="1"/>
  <c r="L2160" i="1"/>
  <c r="Q2160" i="1" s="1"/>
  <c r="M2160" i="1"/>
  <c r="N2160" i="1"/>
  <c r="O2160" i="1"/>
  <c r="P2160" i="1"/>
  <c r="L2161" i="1"/>
  <c r="Q2161" i="1" s="1"/>
  <c r="M2161" i="1"/>
  <c r="N2161" i="1"/>
  <c r="O2161" i="1"/>
  <c r="P2161" i="1"/>
  <c r="L2162" i="1"/>
  <c r="Q2162" i="1" s="1"/>
  <c r="M2162" i="1"/>
  <c r="N2162" i="1"/>
  <c r="O2162" i="1"/>
  <c r="P2162" i="1"/>
  <c r="L2163" i="1"/>
  <c r="Q2163" i="1" s="1"/>
  <c r="M2163" i="1"/>
  <c r="N2163" i="1"/>
  <c r="O2163" i="1"/>
  <c r="P2163" i="1"/>
  <c r="L2164" i="1"/>
  <c r="Q2164" i="1" s="1"/>
  <c r="M2164" i="1"/>
  <c r="N2164" i="1"/>
  <c r="O2164" i="1"/>
  <c r="P2164" i="1"/>
  <c r="L2165" i="1"/>
  <c r="Q2165" i="1" s="1"/>
  <c r="M2165" i="1"/>
  <c r="N2165" i="1"/>
  <c r="O2165" i="1"/>
  <c r="P2165" i="1"/>
  <c r="L2166" i="1"/>
  <c r="Q2166" i="1" s="1"/>
  <c r="M2166" i="1"/>
  <c r="N2166" i="1"/>
  <c r="O2166" i="1"/>
  <c r="P2166" i="1"/>
  <c r="L2167" i="1"/>
  <c r="Q2167" i="1" s="1"/>
  <c r="M2167" i="1"/>
  <c r="N2167" i="1"/>
  <c r="O2167" i="1"/>
  <c r="P2167" i="1"/>
  <c r="L2168" i="1"/>
  <c r="Q2168" i="1" s="1"/>
  <c r="M2168" i="1"/>
  <c r="N2168" i="1"/>
  <c r="O2168" i="1"/>
  <c r="P2168" i="1"/>
  <c r="L2169" i="1"/>
  <c r="Q2169" i="1" s="1"/>
  <c r="M2169" i="1"/>
  <c r="N2169" i="1"/>
  <c r="O2169" i="1"/>
  <c r="P2169" i="1"/>
  <c r="L2170" i="1"/>
  <c r="Q2170" i="1" s="1"/>
  <c r="M2170" i="1"/>
  <c r="N2170" i="1"/>
  <c r="O2170" i="1"/>
  <c r="P2170" i="1"/>
  <c r="L2171" i="1"/>
  <c r="Q2171" i="1" s="1"/>
  <c r="M2171" i="1"/>
  <c r="N2171" i="1"/>
  <c r="O2171" i="1"/>
  <c r="P2171" i="1"/>
  <c r="L2172" i="1"/>
  <c r="Q2172" i="1" s="1"/>
  <c r="M2172" i="1"/>
  <c r="N2172" i="1"/>
  <c r="O2172" i="1"/>
  <c r="P2172" i="1"/>
  <c r="L2173" i="1"/>
  <c r="Q2173" i="1" s="1"/>
  <c r="M2173" i="1"/>
  <c r="N2173" i="1"/>
  <c r="O2173" i="1"/>
  <c r="P2173" i="1"/>
  <c r="L2174" i="1"/>
  <c r="Q2174" i="1" s="1"/>
  <c r="M2174" i="1"/>
  <c r="N2174" i="1"/>
  <c r="O2174" i="1"/>
  <c r="P2174" i="1"/>
  <c r="L2175" i="1"/>
  <c r="Q2175" i="1" s="1"/>
  <c r="M2175" i="1"/>
  <c r="N2175" i="1"/>
  <c r="O2175" i="1"/>
  <c r="P2175" i="1"/>
  <c r="L2176" i="1"/>
  <c r="Q2176" i="1" s="1"/>
  <c r="M2176" i="1"/>
  <c r="N2176" i="1"/>
  <c r="O2176" i="1"/>
  <c r="P2176" i="1"/>
  <c r="L2177" i="1"/>
  <c r="Q2177" i="1" s="1"/>
  <c r="M2177" i="1"/>
  <c r="N2177" i="1"/>
  <c r="O2177" i="1"/>
  <c r="P2177" i="1"/>
  <c r="L2178" i="1"/>
  <c r="Q2178" i="1" s="1"/>
  <c r="M2178" i="1"/>
  <c r="N2178" i="1"/>
  <c r="O2178" i="1"/>
  <c r="P2178" i="1"/>
  <c r="L2179" i="1"/>
  <c r="Q2179" i="1" s="1"/>
  <c r="M2179" i="1"/>
  <c r="N2179" i="1"/>
  <c r="O2179" i="1"/>
  <c r="P2179" i="1"/>
  <c r="L2180" i="1"/>
  <c r="Q2180" i="1" s="1"/>
  <c r="M2180" i="1"/>
  <c r="N2180" i="1"/>
  <c r="O2180" i="1"/>
  <c r="P2180" i="1"/>
  <c r="L2181" i="1"/>
  <c r="Q2181" i="1" s="1"/>
  <c r="M2181" i="1"/>
  <c r="N2181" i="1"/>
  <c r="O2181" i="1"/>
  <c r="P2181" i="1"/>
  <c r="L2182" i="1"/>
  <c r="Q2182" i="1" s="1"/>
  <c r="M2182" i="1"/>
  <c r="N2182" i="1"/>
  <c r="O2182" i="1"/>
  <c r="P2182" i="1"/>
  <c r="L2183" i="1"/>
  <c r="Q2183" i="1" s="1"/>
  <c r="M2183" i="1"/>
  <c r="N2183" i="1"/>
  <c r="O2183" i="1"/>
  <c r="P2183" i="1"/>
  <c r="L2184" i="1"/>
  <c r="Q2184" i="1" s="1"/>
  <c r="M2184" i="1"/>
  <c r="N2184" i="1"/>
  <c r="O2184" i="1"/>
  <c r="P2184" i="1"/>
  <c r="L2185" i="1"/>
  <c r="Q2185" i="1" s="1"/>
  <c r="M2185" i="1"/>
  <c r="N2185" i="1"/>
  <c r="O2185" i="1"/>
  <c r="P2185" i="1"/>
  <c r="L2186" i="1"/>
  <c r="Q2186" i="1" s="1"/>
  <c r="M2186" i="1"/>
  <c r="N2186" i="1"/>
  <c r="O2186" i="1"/>
  <c r="P2186" i="1"/>
  <c r="L2187" i="1"/>
  <c r="Q2187" i="1" s="1"/>
  <c r="M2187" i="1"/>
  <c r="N2187" i="1"/>
  <c r="O2187" i="1"/>
  <c r="P2187" i="1"/>
  <c r="L2188" i="1"/>
  <c r="Q2188" i="1" s="1"/>
  <c r="M2188" i="1"/>
  <c r="N2188" i="1"/>
  <c r="O2188" i="1"/>
  <c r="P2188" i="1"/>
  <c r="L2189" i="1"/>
  <c r="Q2189" i="1" s="1"/>
  <c r="M2189" i="1"/>
  <c r="N2189" i="1"/>
  <c r="O2189" i="1"/>
  <c r="P2189" i="1"/>
  <c r="L2190" i="1"/>
  <c r="Q2190" i="1" s="1"/>
  <c r="M2190" i="1"/>
  <c r="N2190" i="1"/>
  <c r="O2190" i="1"/>
  <c r="P2190" i="1"/>
  <c r="L2191" i="1"/>
  <c r="Q2191" i="1" s="1"/>
  <c r="M2191" i="1"/>
  <c r="N2191" i="1"/>
  <c r="O2191" i="1"/>
  <c r="P2191" i="1"/>
  <c r="L2192" i="1"/>
  <c r="Q2192" i="1" s="1"/>
  <c r="M2192" i="1"/>
  <c r="N2192" i="1"/>
  <c r="O2192" i="1"/>
  <c r="P2192" i="1"/>
  <c r="L2193" i="1"/>
  <c r="Q2193" i="1" s="1"/>
  <c r="M2193" i="1"/>
  <c r="N2193" i="1"/>
  <c r="O2193" i="1"/>
  <c r="P2193" i="1"/>
  <c r="L2194" i="1"/>
  <c r="Q2194" i="1" s="1"/>
  <c r="M2194" i="1"/>
  <c r="N2194" i="1"/>
  <c r="O2194" i="1"/>
  <c r="P2194" i="1"/>
  <c r="L2195" i="1"/>
  <c r="Q2195" i="1" s="1"/>
  <c r="M2195" i="1"/>
  <c r="N2195" i="1"/>
  <c r="O2195" i="1"/>
  <c r="P2195" i="1"/>
  <c r="L2196" i="1"/>
  <c r="Q2196" i="1" s="1"/>
  <c r="M2196" i="1"/>
  <c r="N2196" i="1"/>
  <c r="O2196" i="1"/>
  <c r="P2196" i="1"/>
  <c r="L2197" i="1"/>
  <c r="Q2197" i="1" s="1"/>
  <c r="M2197" i="1"/>
  <c r="N2197" i="1"/>
  <c r="O2197" i="1"/>
  <c r="P2197" i="1"/>
  <c r="L2198" i="1"/>
  <c r="Q2198" i="1" s="1"/>
  <c r="M2198" i="1"/>
  <c r="N2198" i="1"/>
  <c r="O2198" i="1"/>
  <c r="P2198" i="1"/>
  <c r="L2199" i="1"/>
  <c r="Q2199" i="1" s="1"/>
  <c r="M2199" i="1"/>
  <c r="N2199" i="1"/>
  <c r="O2199" i="1"/>
  <c r="P2199" i="1"/>
  <c r="L2200" i="1"/>
  <c r="Q2200" i="1" s="1"/>
  <c r="M2200" i="1"/>
  <c r="N2200" i="1"/>
  <c r="O2200" i="1"/>
  <c r="P2200" i="1"/>
  <c r="L2201" i="1"/>
  <c r="Q2201" i="1" s="1"/>
  <c r="M2201" i="1"/>
  <c r="N2201" i="1"/>
  <c r="O2201" i="1"/>
  <c r="P2201" i="1"/>
  <c r="L2202" i="1"/>
  <c r="Q2202" i="1" s="1"/>
  <c r="M2202" i="1"/>
  <c r="N2202" i="1"/>
  <c r="O2202" i="1"/>
  <c r="P2202" i="1"/>
  <c r="L2203" i="1"/>
  <c r="Q2203" i="1" s="1"/>
  <c r="M2203" i="1"/>
  <c r="N2203" i="1"/>
  <c r="O2203" i="1"/>
  <c r="P2203" i="1"/>
  <c r="L2204" i="1"/>
  <c r="Q2204" i="1" s="1"/>
  <c r="M2204" i="1"/>
  <c r="N2204" i="1"/>
  <c r="O2204" i="1"/>
  <c r="P2204" i="1"/>
  <c r="L2205" i="1"/>
  <c r="Q2205" i="1" s="1"/>
  <c r="M2205" i="1"/>
  <c r="N2205" i="1"/>
  <c r="O2205" i="1"/>
  <c r="P2205" i="1"/>
  <c r="L2206" i="1"/>
  <c r="Q2206" i="1" s="1"/>
  <c r="M2206" i="1"/>
  <c r="N2206" i="1"/>
  <c r="O2206" i="1"/>
  <c r="P2206" i="1"/>
  <c r="L2207" i="1"/>
  <c r="Q2207" i="1" s="1"/>
  <c r="M2207" i="1"/>
  <c r="N2207" i="1"/>
  <c r="O2207" i="1"/>
  <c r="P2207" i="1"/>
  <c r="L2208" i="1"/>
  <c r="Q2208" i="1" s="1"/>
  <c r="M2208" i="1"/>
  <c r="N2208" i="1"/>
  <c r="O2208" i="1"/>
  <c r="P2208" i="1"/>
  <c r="L2209" i="1"/>
  <c r="Q2209" i="1" s="1"/>
  <c r="M2209" i="1"/>
  <c r="N2209" i="1"/>
  <c r="O2209" i="1"/>
  <c r="P2209" i="1"/>
  <c r="L2210" i="1"/>
  <c r="Q2210" i="1" s="1"/>
  <c r="M2210" i="1"/>
  <c r="N2210" i="1"/>
  <c r="O2210" i="1"/>
  <c r="P2210" i="1"/>
  <c r="L2211" i="1"/>
  <c r="Q2211" i="1" s="1"/>
  <c r="M2211" i="1"/>
  <c r="N2211" i="1"/>
  <c r="O2211" i="1"/>
  <c r="P2211" i="1"/>
  <c r="L2212" i="1"/>
  <c r="Q2212" i="1" s="1"/>
  <c r="M2212" i="1"/>
  <c r="N2212" i="1"/>
  <c r="O2212" i="1"/>
  <c r="P2212" i="1"/>
  <c r="L2213" i="1"/>
  <c r="Q2213" i="1" s="1"/>
  <c r="M2213" i="1"/>
  <c r="N2213" i="1"/>
  <c r="O2213" i="1"/>
  <c r="P2213" i="1"/>
  <c r="L2214" i="1"/>
  <c r="Q2214" i="1" s="1"/>
  <c r="M2214" i="1"/>
  <c r="N2214" i="1"/>
  <c r="O2214" i="1"/>
  <c r="P2214" i="1"/>
  <c r="L2215" i="1"/>
  <c r="Q2215" i="1" s="1"/>
  <c r="M2215" i="1"/>
  <c r="N2215" i="1"/>
  <c r="O2215" i="1"/>
  <c r="P2215" i="1"/>
  <c r="L2216" i="1"/>
  <c r="Q2216" i="1" s="1"/>
  <c r="M2216" i="1"/>
  <c r="N2216" i="1"/>
  <c r="O2216" i="1"/>
  <c r="P2216" i="1"/>
  <c r="L2217" i="1"/>
  <c r="Q2217" i="1" s="1"/>
  <c r="M2217" i="1"/>
  <c r="N2217" i="1"/>
  <c r="O2217" i="1"/>
  <c r="P2217" i="1"/>
  <c r="L2218" i="1"/>
  <c r="Q2218" i="1" s="1"/>
  <c r="M2218" i="1"/>
  <c r="N2218" i="1"/>
  <c r="O2218" i="1"/>
  <c r="P2218" i="1"/>
  <c r="L2219" i="1"/>
  <c r="Q2219" i="1" s="1"/>
  <c r="M2219" i="1"/>
  <c r="N2219" i="1"/>
  <c r="O2219" i="1"/>
  <c r="P2219" i="1"/>
  <c r="L2220" i="1"/>
  <c r="Q2220" i="1" s="1"/>
  <c r="M2220" i="1"/>
  <c r="N2220" i="1"/>
  <c r="O2220" i="1"/>
  <c r="P2220" i="1"/>
  <c r="L2221" i="1"/>
  <c r="Q2221" i="1" s="1"/>
  <c r="M2221" i="1"/>
  <c r="N2221" i="1"/>
  <c r="O2221" i="1"/>
  <c r="P2221" i="1"/>
  <c r="L2222" i="1"/>
  <c r="Q2222" i="1" s="1"/>
  <c r="M2222" i="1"/>
  <c r="N2222" i="1"/>
  <c r="O2222" i="1"/>
  <c r="P2222" i="1"/>
  <c r="L2223" i="1"/>
  <c r="Q2223" i="1" s="1"/>
  <c r="M2223" i="1"/>
  <c r="N2223" i="1"/>
  <c r="O2223" i="1"/>
  <c r="P2223" i="1"/>
  <c r="L2224" i="1"/>
  <c r="Q2224" i="1" s="1"/>
  <c r="M2224" i="1"/>
  <c r="N2224" i="1"/>
  <c r="O2224" i="1"/>
  <c r="P2224" i="1"/>
  <c r="L2225" i="1"/>
  <c r="Q2225" i="1" s="1"/>
  <c r="M2225" i="1"/>
  <c r="N2225" i="1"/>
  <c r="O2225" i="1"/>
  <c r="P2225" i="1"/>
  <c r="L2226" i="1"/>
  <c r="Q2226" i="1" s="1"/>
  <c r="M2226" i="1"/>
  <c r="N2226" i="1"/>
  <c r="O2226" i="1"/>
  <c r="P2226" i="1"/>
  <c r="L2227" i="1"/>
  <c r="Q2227" i="1" s="1"/>
  <c r="M2227" i="1"/>
  <c r="N2227" i="1"/>
  <c r="O2227" i="1"/>
  <c r="P2227" i="1"/>
  <c r="L2228" i="1"/>
  <c r="Q2228" i="1" s="1"/>
  <c r="M2228" i="1"/>
  <c r="N2228" i="1"/>
  <c r="O2228" i="1"/>
  <c r="P2228" i="1"/>
  <c r="L2229" i="1"/>
  <c r="Q2229" i="1" s="1"/>
  <c r="M2229" i="1"/>
  <c r="N2229" i="1"/>
  <c r="O2229" i="1"/>
  <c r="P2229" i="1"/>
  <c r="L2230" i="1"/>
  <c r="Q2230" i="1" s="1"/>
  <c r="M2230" i="1"/>
  <c r="N2230" i="1"/>
  <c r="O2230" i="1"/>
  <c r="P2230" i="1"/>
  <c r="L2231" i="1"/>
  <c r="Q2231" i="1" s="1"/>
  <c r="M2231" i="1"/>
  <c r="N2231" i="1"/>
  <c r="O2231" i="1"/>
  <c r="P2231" i="1"/>
  <c r="L2232" i="1"/>
  <c r="Q2232" i="1" s="1"/>
  <c r="M2232" i="1"/>
  <c r="N2232" i="1"/>
  <c r="O2232" i="1"/>
  <c r="P2232" i="1"/>
  <c r="L2233" i="1"/>
  <c r="Q2233" i="1" s="1"/>
  <c r="M2233" i="1"/>
  <c r="N2233" i="1"/>
  <c r="O2233" i="1"/>
  <c r="P2233" i="1"/>
  <c r="L2234" i="1"/>
  <c r="Q2234" i="1" s="1"/>
  <c r="M2234" i="1"/>
  <c r="N2234" i="1"/>
  <c r="O2234" i="1"/>
  <c r="P2234" i="1"/>
  <c r="L2235" i="1"/>
  <c r="Q2235" i="1" s="1"/>
  <c r="M2235" i="1"/>
  <c r="N2235" i="1"/>
  <c r="O2235" i="1"/>
  <c r="P2235" i="1"/>
  <c r="L2236" i="1"/>
  <c r="Q2236" i="1" s="1"/>
  <c r="M2236" i="1"/>
  <c r="N2236" i="1"/>
  <c r="O2236" i="1"/>
  <c r="P2236" i="1"/>
  <c r="L2237" i="1"/>
  <c r="Q2237" i="1" s="1"/>
  <c r="M2237" i="1"/>
  <c r="N2237" i="1"/>
  <c r="O2237" i="1"/>
  <c r="P2237" i="1"/>
  <c r="L2238" i="1"/>
  <c r="Q2238" i="1" s="1"/>
  <c r="M2238" i="1"/>
  <c r="N2238" i="1"/>
  <c r="O2238" i="1"/>
  <c r="P2238" i="1"/>
  <c r="L2239" i="1"/>
  <c r="Q2239" i="1" s="1"/>
  <c r="M2239" i="1"/>
  <c r="N2239" i="1"/>
  <c r="O2239" i="1"/>
  <c r="P2239" i="1"/>
  <c r="L2240" i="1"/>
  <c r="Q2240" i="1" s="1"/>
  <c r="M2240" i="1"/>
  <c r="N2240" i="1"/>
  <c r="O2240" i="1"/>
  <c r="P2240" i="1"/>
  <c r="L2241" i="1"/>
  <c r="Q2241" i="1" s="1"/>
  <c r="M2241" i="1"/>
  <c r="N2241" i="1"/>
  <c r="O2241" i="1"/>
  <c r="P2241" i="1"/>
  <c r="L2242" i="1"/>
  <c r="Q2242" i="1" s="1"/>
  <c r="M2242" i="1"/>
  <c r="N2242" i="1"/>
  <c r="O2242" i="1"/>
  <c r="P2242" i="1"/>
  <c r="L2243" i="1"/>
  <c r="Q2243" i="1" s="1"/>
  <c r="M2243" i="1"/>
  <c r="N2243" i="1"/>
  <c r="O2243" i="1"/>
  <c r="P2243" i="1"/>
  <c r="L2244" i="1"/>
  <c r="Q2244" i="1" s="1"/>
  <c r="M2244" i="1"/>
  <c r="N2244" i="1"/>
  <c r="O2244" i="1"/>
  <c r="P2244" i="1"/>
  <c r="L2245" i="1"/>
  <c r="Q2245" i="1" s="1"/>
  <c r="M2245" i="1"/>
  <c r="N2245" i="1"/>
  <c r="O2245" i="1"/>
  <c r="P2245" i="1"/>
  <c r="L2246" i="1"/>
  <c r="Q2246" i="1" s="1"/>
  <c r="M2246" i="1"/>
  <c r="N2246" i="1"/>
  <c r="O2246" i="1"/>
  <c r="P2246" i="1"/>
  <c r="L2247" i="1"/>
  <c r="M2247" i="1"/>
  <c r="N2247" i="1"/>
  <c r="O2247" i="1"/>
  <c r="P2247" i="1"/>
  <c r="Q2247" i="1"/>
  <c r="L2248" i="1"/>
  <c r="Q2248" i="1" s="1"/>
  <c r="M2248" i="1"/>
  <c r="N2248" i="1"/>
  <c r="O2248" i="1"/>
  <c r="P2248" i="1"/>
  <c r="L2249" i="1"/>
  <c r="Q2249" i="1" s="1"/>
  <c r="M2249" i="1"/>
  <c r="N2249" i="1"/>
  <c r="O2249" i="1"/>
  <c r="P2249" i="1"/>
  <c r="L2250" i="1"/>
  <c r="Q2250" i="1" s="1"/>
  <c r="M2250" i="1"/>
  <c r="N2250" i="1"/>
  <c r="O2250" i="1"/>
  <c r="P2250" i="1"/>
  <c r="L2251" i="1"/>
  <c r="Q2251" i="1" s="1"/>
  <c r="M2251" i="1"/>
  <c r="N2251" i="1"/>
  <c r="O2251" i="1"/>
  <c r="P2251" i="1"/>
  <c r="L2252" i="1"/>
  <c r="Q2252" i="1" s="1"/>
  <c r="M2252" i="1"/>
  <c r="N2252" i="1"/>
  <c r="O2252" i="1"/>
  <c r="P2252" i="1"/>
  <c r="L2253" i="1"/>
  <c r="Q2253" i="1" s="1"/>
  <c r="M2253" i="1"/>
  <c r="N2253" i="1"/>
  <c r="O2253" i="1"/>
  <c r="P2253" i="1"/>
  <c r="L2254" i="1"/>
  <c r="Q2254" i="1" s="1"/>
  <c r="M2254" i="1"/>
  <c r="N2254" i="1"/>
  <c r="O2254" i="1"/>
  <c r="P2254" i="1"/>
  <c r="L2255" i="1"/>
  <c r="Q2255" i="1" s="1"/>
  <c r="M2255" i="1"/>
  <c r="N2255" i="1"/>
  <c r="O2255" i="1"/>
  <c r="P2255" i="1"/>
  <c r="L2256" i="1"/>
  <c r="Q2256" i="1" s="1"/>
  <c r="M2256" i="1"/>
  <c r="N2256" i="1"/>
  <c r="O2256" i="1"/>
  <c r="P2256" i="1"/>
  <c r="L2257" i="1"/>
  <c r="Q2257" i="1" s="1"/>
  <c r="M2257" i="1"/>
  <c r="N2257" i="1"/>
  <c r="O2257" i="1"/>
  <c r="P2257" i="1"/>
  <c r="L2258" i="1"/>
  <c r="Q2258" i="1" s="1"/>
  <c r="M2258" i="1"/>
  <c r="N2258" i="1"/>
  <c r="O2258" i="1"/>
  <c r="P2258" i="1"/>
  <c r="L2259" i="1"/>
  <c r="Q2259" i="1" s="1"/>
  <c r="M2259" i="1"/>
  <c r="N2259" i="1"/>
  <c r="O2259" i="1"/>
  <c r="P2259" i="1"/>
  <c r="L2260" i="1"/>
  <c r="Q2260" i="1" s="1"/>
  <c r="M2260" i="1"/>
  <c r="N2260" i="1"/>
  <c r="O2260" i="1"/>
  <c r="P2260" i="1"/>
  <c r="L2261" i="1"/>
  <c r="Q2261" i="1" s="1"/>
  <c r="M2261" i="1"/>
  <c r="N2261" i="1"/>
  <c r="O2261" i="1"/>
  <c r="P2261" i="1"/>
  <c r="L2262" i="1"/>
  <c r="Q2262" i="1" s="1"/>
  <c r="M2262" i="1"/>
  <c r="N2262" i="1"/>
  <c r="O2262" i="1"/>
  <c r="P2262" i="1"/>
  <c r="L2263" i="1"/>
  <c r="Q2263" i="1" s="1"/>
  <c r="M2263" i="1"/>
  <c r="N2263" i="1"/>
  <c r="O2263" i="1"/>
  <c r="P2263" i="1"/>
  <c r="L2264" i="1"/>
  <c r="Q2264" i="1" s="1"/>
  <c r="M2264" i="1"/>
  <c r="N2264" i="1"/>
  <c r="O2264" i="1"/>
  <c r="P2264" i="1"/>
  <c r="L2265" i="1"/>
  <c r="Q2265" i="1" s="1"/>
  <c r="M2265" i="1"/>
  <c r="N2265" i="1"/>
  <c r="O2265" i="1"/>
  <c r="P2265" i="1"/>
  <c r="L2266" i="1"/>
  <c r="Q2266" i="1" s="1"/>
  <c r="M2266" i="1"/>
  <c r="N2266" i="1"/>
  <c r="O2266" i="1"/>
  <c r="P2266" i="1"/>
  <c r="L2267" i="1"/>
  <c r="Q2267" i="1" s="1"/>
  <c r="M2267" i="1"/>
  <c r="N2267" i="1"/>
  <c r="O2267" i="1"/>
  <c r="P2267" i="1"/>
  <c r="L2268" i="1"/>
  <c r="Q2268" i="1" s="1"/>
  <c r="M2268" i="1"/>
  <c r="N2268" i="1"/>
  <c r="O2268" i="1"/>
  <c r="P2268" i="1"/>
  <c r="L2269" i="1"/>
  <c r="Q2269" i="1" s="1"/>
  <c r="M2269" i="1"/>
  <c r="N2269" i="1"/>
  <c r="O2269" i="1"/>
  <c r="P2269" i="1"/>
  <c r="L2270" i="1"/>
  <c r="Q2270" i="1" s="1"/>
  <c r="M2270" i="1"/>
  <c r="N2270" i="1"/>
  <c r="O2270" i="1"/>
  <c r="P2270" i="1"/>
  <c r="L2271" i="1"/>
  <c r="Q2271" i="1" s="1"/>
  <c r="M2271" i="1"/>
  <c r="N2271" i="1"/>
  <c r="O2271" i="1"/>
  <c r="P2271" i="1"/>
  <c r="L2272" i="1"/>
  <c r="Q2272" i="1" s="1"/>
  <c r="M2272" i="1"/>
  <c r="N2272" i="1"/>
  <c r="O2272" i="1"/>
  <c r="P2272" i="1"/>
  <c r="L2273" i="1"/>
  <c r="Q2273" i="1" s="1"/>
  <c r="M2273" i="1"/>
  <c r="N2273" i="1"/>
  <c r="O2273" i="1"/>
  <c r="P2273" i="1"/>
  <c r="L2274" i="1"/>
  <c r="Q2274" i="1" s="1"/>
  <c r="M2274" i="1"/>
  <c r="N2274" i="1"/>
  <c r="O2274" i="1"/>
  <c r="P2274" i="1"/>
  <c r="L2275" i="1"/>
  <c r="Q2275" i="1" s="1"/>
  <c r="M2275" i="1"/>
  <c r="N2275" i="1"/>
  <c r="O2275" i="1"/>
  <c r="P2275" i="1"/>
  <c r="L2276" i="1"/>
  <c r="Q2276" i="1" s="1"/>
  <c r="M2276" i="1"/>
  <c r="N2276" i="1"/>
  <c r="O2276" i="1"/>
  <c r="P2276" i="1"/>
  <c r="L2277" i="1"/>
  <c r="Q2277" i="1" s="1"/>
  <c r="M2277" i="1"/>
  <c r="N2277" i="1"/>
  <c r="O2277" i="1"/>
  <c r="P2277" i="1"/>
  <c r="L2278" i="1"/>
  <c r="Q2278" i="1" s="1"/>
  <c r="M2278" i="1"/>
  <c r="N2278" i="1"/>
  <c r="O2278" i="1"/>
  <c r="P2278" i="1"/>
  <c r="L2279" i="1"/>
  <c r="M2279" i="1"/>
  <c r="N2279" i="1"/>
  <c r="O2279" i="1"/>
  <c r="P2279" i="1"/>
  <c r="Q2279" i="1"/>
  <c r="L2280" i="1"/>
  <c r="Q2280" i="1" s="1"/>
  <c r="M2280" i="1"/>
  <c r="N2280" i="1"/>
  <c r="O2280" i="1"/>
  <c r="P2280" i="1"/>
  <c r="L2281" i="1"/>
  <c r="Q2281" i="1" s="1"/>
  <c r="M2281" i="1"/>
  <c r="N2281" i="1"/>
  <c r="O2281" i="1"/>
  <c r="P2281" i="1"/>
  <c r="L2282" i="1"/>
  <c r="Q2282" i="1" s="1"/>
  <c r="M2282" i="1"/>
  <c r="N2282" i="1"/>
  <c r="O2282" i="1"/>
  <c r="P2282" i="1"/>
  <c r="L2283" i="1"/>
  <c r="Q2283" i="1" s="1"/>
  <c r="M2283" i="1"/>
  <c r="N2283" i="1"/>
  <c r="O2283" i="1"/>
  <c r="P2283" i="1"/>
  <c r="L2284" i="1"/>
  <c r="Q2284" i="1" s="1"/>
  <c r="M2284" i="1"/>
  <c r="N2284" i="1"/>
  <c r="O2284" i="1"/>
  <c r="P2284" i="1"/>
  <c r="L2285" i="1"/>
  <c r="Q2285" i="1" s="1"/>
  <c r="M2285" i="1"/>
  <c r="N2285" i="1"/>
  <c r="O2285" i="1"/>
  <c r="P2285" i="1"/>
  <c r="L2286" i="1"/>
  <c r="Q2286" i="1" s="1"/>
  <c r="M2286" i="1"/>
  <c r="N2286" i="1"/>
  <c r="O2286" i="1"/>
  <c r="P2286" i="1"/>
  <c r="L2287" i="1"/>
  <c r="Q2287" i="1" s="1"/>
  <c r="M2287" i="1"/>
  <c r="N2287" i="1"/>
  <c r="O2287" i="1"/>
  <c r="P2287" i="1"/>
  <c r="L2288" i="1"/>
  <c r="Q2288" i="1" s="1"/>
  <c r="M2288" i="1"/>
  <c r="N2288" i="1"/>
  <c r="O2288" i="1"/>
  <c r="P2288" i="1"/>
  <c r="L2289" i="1"/>
  <c r="Q2289" i="1" s="1"/>
  <c r="M2289" i="1"/>
  <c r="N2289" i="1"/>
  <c r="O2289" i="1"/>
  <c r="P2289" i="1"/>
  <c r="L2290" i="1"/>
  <c r="Q2290" i="1" s="1"/>
  <c r="M2290" i="1"/>
  <c r="N2290" i="1"/>
  <c r="O2290" i="1"/>
  <c r="P2290" i="1"/>
  <c r="L2291" i="1"/>
  <c r="Q2291" i="1" s="1"/>
  <c r="M2291" i="1"/>
  <c r="N2291" i="1"/>
  <c r="O2291" i="1"/>
  <c r="P2291" i="1"/>
  <c r="L2292" i="1"/>
  <c r="Q2292" i="1" s="1"/>
  <c r="M2292" i="1"/>
  <c r="N2292" i="1"/>
  <c r="O2292" i="1"/>
  <c r="P2292" i="1"/>
  <c r="L2293" i="1"/>
  <c r="Q2293" i="1" s="1"/>
  <c r="M2293" i="1"/>
  <c r="N2293" i="1"/>
  <c r="O2293" i="1"/>
  <c r="P2293" i="1"/>
  <c r="L2294" i="1"/>
  <c r="Q2294" i="1" s="1"/>
  <c r="M2294" i="1"/>
  <c r="N2294" i="1"/>
  <c r="O2294" i="1"/>
  <c r="P2294" i="1"/>
  <c r="L2295" i="1"/>
  <c r="Q2295" i="1" s="1"/>
  <c r="M2295" i="1"/>
  <c r="N2295" i="1"/>
  <c r="O2295" i="1"/>
  <c r="P2295" i="1"/>
  <c r="L2296" i="1"/>
  <c r="Q2296" i="1" s="1"/>
  <c r="M2296" i="1"/>
  <c r="N2296" i="1"/>
  <c r="O2296" i="1"/>
  <c r="P2296" i="1"/>
  <c r="L2297" i="1"/>
  <c r="Q2297" i="1" s="1"/>
  <c r="M2297" i="1"/>
  <c r="N2297" i="1"/>
  <c r="O2297" i="1"/>
  <c r="P2297" i="1"/>
  <c r="L2298" i="1"/>
  <c r="Q2298" i="1" s="1"/>
  <c r="M2298" i="1"/>
  <c r="N2298" i="1"/>
  <c r="O2298" i="1"/>
  <c r="P2298" i="1"/>
  <c r="L2299" i="1"/>
  <c r="Q2299" i="1" s="1"/>
  <c r="M2299" i="1"/>
  <c r="N2299" i="1"/>
  <c r="O2299" i="1"/>
  <c r="P2299" i="1"/>
  <c r="L2300" i="1"/>
  <c r="Q2300" i="1" s="1"/>
  <c r="M2300" i="1"/>
  <c r="N2300" i="1"/>
  <c r="O2300" i="1"/>
  <c r="P2300" i="1"/>
  <c r="L2301" i="1"/>
  <c r="Q2301" i="1" s="1"/>
  <c r="M2301" i="1"/>
  <c r="N2301" i="1"/>
  <c r="O2301" i="1"/>
  <c r="P2301" i="1"/>
  <c r="L2302" i="1"/>
  <c r="Q2302" i="1" s="1"/>
  <c r="M2302" i="1"/>
  <c r="N2302" i="1"/>
  <c r="O2302" i="1"/>
  <c r="P2302" i="1"/>
  <c r="L2303" i="1"/>
  <c r="Q2303" i="1" s="1"/>
  <c r="M2303" i="1"/>
  <c r="N2303" i="1"/>
  <c r="O2303" i="1"/>
  <c r="P2303" i="1"/>
  <c r="L2304" i="1"/>
  <c r="Q2304" i="1" s="1"/>
  <c r="M2304" i="1"/>
  <c r="N2304" i="1"/>
  <c r="O2304" i="1"/>
  <c r="P2304" i="1"/>
  <c r="L2305" i="1"/>
  <c r="Q2305" i="1" s="1"/>
  <c r="M2305" i="1"/>
  <c r="N2305" i="1"/>
  <c r="O2305" i="1"/>
  <c r="P2305" i="1"/>
  <c r="L2306" i="1"/>
  <c r="Q2306" i="1" s="1"/>
  <c r="M2306" i="1"/>
  <c r="N2306" i="1"/>
  <c r="O2306" i="1"/>
  <c r="P2306" i="1"/>
  <c r="L2307" i="1"/>
  <c r="Q2307" i="1" s="1"/>
  <c r="M2307" i="1"/>
  <c r="N2307" i="1"/>
  <c r="O2307" i="1"/>
  <c r="P2307" i="1"/>
  <c r="L2308" i="1"/>
  <c r="Q2308" i="1" s="1"/>
  <c r="M2308" i="1"/>
  <c r="N2308" i="1"/>
  <c r="O2308" i="1"/>
  <c r="P2308" i="1"/>
  <c r="L2309" i="1"/>
  <c r="Q2309" i="1" s="1"/>
  <c r="M2309" i="1"/>
  <c r="N2309" i="1"/>
  <c r="O2309" i="1"/>
  <c r="P2309" i="1"/>
  <c r="L2310" i="1"/>
  <c r="Q2310" i="1" s="1"/>
  <c r="M2310" i="1"/>
  <c r="N2310" i="1"/>
  <c r="O2310" i="1"/>
  <c r="P2310" i="1"/>
  <c r="L2311" i="1"/>
  <c r="Q2311" i="1" s="1"/>
  <c r="M2311" i="1"/>
  <c r="N2311" i="1"/>
  <c r="O2311" i="1"/>
  <c r="P2311" i="1"/>
  <c r="L2312" i="1"/>
  <c r="Q2312" i="1" s="1"/>
  <c r="M2312" i="1"/>
  <c r="N2312" i="1"/>
  <c r="O2312" i="1"/>
  <c r="P2312" i="1"/>
  <c r="L2313" i="1"/>
  <c r="Q2313" i="1" s="1"/>
  <c r="M2313" i="1"/>
  <c r="N2313" i="1"/>
  <c r="O2313" i="1"/>
  <c r="P2313" i="1"/>
  <c r="L2314" i="1"/>
  <c r="Q2314" i="1" s="1"/>
  <c r="M2314" i="1"/>
  <c r="N2314" i="1"/>
  <c r="O2314" i="1"/>
  <c r="P2314" i="1"/>
  <c r="L2315" i="1"/>
  <c r="Q2315" i="1" s="1"/>
  <c r="M2315" i="1"/>
  <c r="N2315" i="1"/>
  <c r="O2315" i="1"/>
  <c r="P2315" i="1"/>
  <c r="L2316" i="1"/>
  <c r="Q2316" i="1" s="1"/>
  <c r="M2316" i="1"/>
  <c r="N2316" i="1"/>
  <c r="O2316" i="1"/>
  <c r="P2316" i="1"/>
  <c r="L2317" i="1"/>
  <c r="Q2317" i="1" s="1"/>
  <c r="M2317" i="1"/>
  <c r="N2317" i="1"/>
  <c r="O2317" i="1"/>
  <c r="P2317" i="1"/>
  <c r="L2318" i="1"/>
  <c r="Q2318" i="1" s="1"/>
  <c r="M2318" i="1"/>
  <c r="N2318" i="1"/>
  <c r="O2318" i="1"/>
  <c r="P2318" i="1"/>
  <c r="L2319" i="1"/>
  <c r="Q2319" i="1" s="1"/>
  <c r="M2319" i="1"/>
  <c r="N2319" i="1"/>
  <c r="O2319" i="1"/>
  <c r="P2319" i="1"/>
  <c r="L2320" i="1"/>
  <c r="Q2320" i="1" s="1"/>
  <c r="M2320" i="1"/>
  <c r="N2320" i="1"/>
  <c r="O2320" i="1"/>
  <c r="P2320" i="1"/>
  <c r="L2321" i="1"/>
  <c r="Q2321" i="1" s="1"/>
  <c r="M2321" i="1"/>
  <c r="N2321" i="1"/>
  <c r="O2321" i="1"/>
  <c r="P2321" i="1"/>
  <c r="L2322" i="1"/>
  <c r="Q2322" i="1" s="1"/>
  <c r="M2322" i="1"/>
  <c r="N2322" i="1"/>
  <c r="O2322" i="1"/>
  <c r="P2322" i="1"/>
  <c r="L2323" i="1"/>
  <c r="Q2323" i="1" s="1"/>
  <c r="M2323" i="1"/>
  <c r="N2323" i="1"/>
  <c r="O2323" i="1"/>
  <c r="P2323" i="1"/>
  <c r="L2324" i="1"/>
  <c r="Q2324" i="1" s="1"/>
  <c r="M2324" i="1"/>
  <c r="N2324" i="1"/>
  <c r="O2324" i="1"/>
  <c r="P2324" i="1"/>
  <c r="L2325" i="1"/>
  <c r="Q2325" i="1" s="1"/>
  <c r="M2325" i="1"/>
  <c r="N2325" i="1"/>
  <c r="O2325" i="1"/>
  <c r="P2325" i="1"/>
  <c r="L2326" i="1"/>
  <c r="Q2326" i="1" s="1"/>
  <c r="M2326" i="1"/>
  <c r="N2326" i="1"/>
  <c r="O2326" i="1"/>
  <c r="P2326" i="1"/>
  <c r="L2327" i="1"/>
  <c r="Q2327" i="1" s="1"/>
  <c r="M2327" i="1"/>
  <c r="N2327" i="1"/>
  <c r="O2327" i="1"/>
  <c r="P2327" i="1"/>
  <c r="L2328" i="1"/>
  <c r="Q2328" i="1" s="1"/>
  <c r="M2328" i="1"/>
  <c r="N2328" i="1"/>
  <c r="O2328" i="1"/>
  <c r="P2328" i="1"/>
  <c r="L2329" i="1"/>
  <c r="Q2329" i="1" s="1"/>
  <c r="M2329" i="1"/>
  <c r="N2329" i="1"/>
  <c r="O2329" i="1"/>
  <c r="P2329" i="1"/>
  <c r="L2330" i="1"/>
  <c r="Q2330" i="1" s="1"/>
  <c r="M2330" i="1"/>
  <c r="N2330" i="1"/>
  <c r="O2330" i="1"/>
  <c r="P2330" i="1"/>
  <c r="L2331" i="1"/>
  <c r="Q2331" i="1" s="1"/>
  <c r="M2331" i="1"/>
  <c r="N2331" i="1"/>
  <c r="O2331" i="1"/>
  <c r="P2331" i="1"/>
  <c r="L2332" i="1"/>
  <c r="Q2332" i="1" s="1"/>
  <c r="M2332" i="1"/>
  <c r="N2332" i="1"/>
  <c r="O2332" i="1"/>
  <c r="P2332" i="1"/>
  <c r="L2333" i="1"/>
  <c r="M2333" i="1"/>
  <c r="N2333" i="1"/>
  <c r="O2333" i="1"/>
  <c r="P2333" i="1"/>
  <c r="Q2333" i="1"/>
  <c r="L2334" i="1"/>
  <c r="Q2334" i="1" s="1"/>
  <c r="M2334" i="1"/>
  <c r="N2334" i="1"/>
  <c r="O2334" i="1"/>
  <c r="P2334" i="1"/>
  <c r="L2335" i="1"/>
  <c r="Q2335" i="1" s="1"/>
  <c r="M2335" i="1"/>
  <c r="N2335" i="1"/>
  <c r="O2335" i="1"/>
  <c r="P2335" i="1"/>
  <c r="L2336" i="1"/>
  <c r="Q2336" i="1" s="1"/>
  <c r="M2336" i="1"/>
  <c r="N2336" i="1"/>
  <c r="O2336" i="1"/>
  <c r="P2336" i="1"/>
  <c r="L2337" i="1"/>
  <c r="Q2337" i="1" s="1"/>
  <c r="M2337" i="1"/>
  <c r="N2337" i="1"/>
  <c r="O2337" i="1"/>
  <c r="P2337" i="1"/>
  <c r="L2338" i="1"/>
  <c r="Q2338" i="1" s="1"/>
  <c r="M2338" i="1"/>
  <c r="N2338" i="1"/>
  <c r="O2338" i="1"/>
  <c r="P2338" i="1"/>
  <c r="L2339" i="1"/>
  <c r="Q2339" i="1" s="1"/>
  <c r="M2339" i="1"/>
  <c r="N2339" i="1"/>
  <c r="O2339" i="1"/>
  <c r="P2339" i="1"/>
  <c r="L2340" i="1"/>
  <c r="Q2340" i="1" s="1"/>
  <c r="M2340" i="1"/>
  <c r="N2340" i="1"/>
  <c r="O2340" i="1"/>
  <c r="P2340" i="1"/>
  <c r="L2341" i="1"/>
  <c r="Q2341" i="1" s="1"/>
  <c r="M2341" i="1"/>
  <c r="N2341" i="1"/>
  <c r="O2341" i="1"/>
  <c r="P2341" i="1"/>
  <c r="L2342" i="1"/>
  <c r="Q2342" i="1" s="1"/>
  <c r="M2342" i="1"/>
  <c r="N2342" i="1"/>
  <c r="O2342" i="1"/>
  <c r="P2342" i="1"/>
  <c r="L2343" i="1"/>
  <c r="Q2343" i="1" s="1"/>
  <c r="M2343" i="1"/>
  <c r="N2343" i="1"/>
  <c r="O2343" i="1"/>
  <c r="P2343" i="1"/>
  <c r="L2344" i="1"/>
  <c r="Q2344" i="1" s="1"/>
  <c r="M2344" i="1"/>
  <c r="N2344" i="1"/>
  <c r="O2344" i="1"/>
  <c r="P2344" i="1"/>
  <c r="L2345" i="1"/>
  <c r="Q2345" i="1" s="1"/>
  <c r="M2345" i="1"/>
  <c r="N2345" i="1"/>
  <c r="O2345" i="1"/>
  <c r="P2345" i="1"/>
  <c r="L2346" i="1"/>
  <c r="Q2346" i="1" s="1"/>
  <c r="M2346" i="1"/>
  <c r="N2346" i="1"/>
  <c r="O2346" i="1"/>
  <c r="P2346" i="1"/>
  <c r="L2347" i="1"/>
  <c r="Q2347" i="1" s="1"/>
  <c r="M2347" i="1"/>
  <c r="N2347" i="1"/>
  <c r="O2347" i="1"/>
  <c r="P2347" i="1"/>
  <c r="L2348" i="1"/>
  <c r="Q2348" i="1" s="1"/>
  <c r="M2348" i="1"/>
  <c r="N2348" i="1"/>
  <c r="O2348" i="1"/>
  <c r="P2348" i="1"/>
  <c r="L2349" i="1"/>
  <c r="Q2349" i="1" s="1"/>
  <c r="M2349" i="1"/>
  <c r="N2349" i="1"/>
  <c r="O2349" i="1"/>
  <c r="P2349" i="1"/>
  <c r="L2350" i="1"/>
  <c r="Q2350" i="1" s="1"/>
  <c r="M2350" i="1"/>
  <c r="N2350" i="1"/>
  <c r="O2350" i="1"/>
  <c r="P2350" i="1"/>
  <c r="L2351" i="1"/>
  <c r="Q2351" i="1" s="1"/>
  <c r="M2351" i="1"/>
  <c r="N2351" i="1"/>
  <c r="O2351" i="1"/>
  <c r="P2351" i="1"/>
  <c r="L2352" i="1"/>
  <c r="Q2352" i="1" s="1"/>
  <c r="M2352" i="1"/>
  <c r="N2352" i="1"/>
  <c r="O2352" i="1"/>
  <c r="P2352" i="1"/>
  <c r="L2353" i="1"/>
  <c r="Q2353" i="1" s="1"/>
  <c r="M2353" i="1"/>
  <c r="N2353" i="1"/>
  <c r="O2353" i="1"/>
  <c r="P2353" i="1"/>
  <c r="L2354" i="1"/>
  <c r="Q2354" i="1" s="1"/>
  <c r="M2354" i="1"/>
  <c r="N2354" i="1"/>
  <c r="O2354" i="1"/>
  <c r="P2354" i="1"/>
  <c r="L2355" i="1"/>
  <c r="Q2355" i="1" s="1"/>
  <c r="M2355" i="1"/>
  <c r="N2355" i="1"/>
  <c r="O2355" i="1"/>
  <c r="P2355" i="1"/>
  <c r="L2356" i="1"/>
  <c r="Q2356" i="1" s="1"/>
  <c r="M2356" i="1"/>
  <c r="N2356" i="1"/>
  <c r="O2356" i="1"/>
  <c r="P2356" i="1"/>
  <c r="L2357" i="1"/>
  <c r="Q2357" i="1" s="1"/>
  <c r="M2357" i="1"/>
  <c r="N2357" i="1"/>
  <c r="O2357" i="1"/>
  <c r="P2357" i="1"/>
  <c r="L2358" i="1"/>
  <c r="Q2358" i="1" s="1"/>
  <c r="M2358" i="1"/>
  <c r="N2358" i="1"/>
  <c r="O2358" i="1"/>
  <c r="P2358" i="1"/>
  <c r="L2359" i="1"/>
  <c r="Q2359" i="1" s="1"/>
  <c r="M2359" i="1"/>
  <c r="N2359" i="1"/>
  <c r="O2359" i="1"/>
  <c r="P2359" i="1"/>
  <c r="L2360" i="1"/>
  <c r="Q2360" i="1" s="1"/>
  <c r="M2360" i="1"/>
  <c r="N2360" i="1"/>
  <c r="O2360" i="1"/>
  <c r="P2360" i="1"/>
  <c r="L2361" i="1"/>
  <c r="Q2361" i="1" s="1"/>
  <c r="M2361" i="1"/>
  <c r="N2361" i="1"/>
  <c r="O2361" i="1"/>
  <c r="P2361" i="1"/>
  <c r="L2362" i="1"/>
  <c r="Q2362" i="1" s="1"/>
  <c r="M2362" i="1"/>
  <c r="N2362" i="1"/>
  <c r="O2362" i="1"/>
  <c r="P2362" i="1"/>
  <c r="L2363" i="1"/>
  <c r="Q2363" i="1" s="1"/>
  <c r="M2363" i="1"/>
  <c r="N2363" i="1"/>
  <c r="O2363" i="1"/>
  <c r="P2363" i="1"/>
  <c r="L2364" i="1"/>
  <c r="Q2364" i="1" s="1"/>
  <c r="M2364" i="1"/>
  <c r="N2364" i="1"/>
  <c r="O2364" i="1"/>
  <c r="P2364" i="1"/>
  <c r="L2365" i="1"/>
  <c r="Q2365" i="1" s="1"/>
  <c r="M2365" i="1"/>
  <c r="N2365" i="1"/>
  <c r="O2365" i="1"/>
  <c r="P2365" i="1"/>
  <c r="L2366" i="1"/>
  <c r="Q2366" i="1" s="1"/>
  <c r="M2366" i="1"/>
  <c r="N2366" i="1"/>
  <c r="O2366" i="1"/>
  <c r="P2366" i="1"/>
  <c r="L2367" i="1"/>
  <c r="Q2367" i="1" s="1"/>
  <c r="M2367" i="1"/>
  <c r="N2367" i="1"/>
  <c r="O2367" i="1"/>
  <c r="P2367" i="1"/>
  <c r="L2368" i="1"/>
  <c r="Q2368" i="1" s="1"/>
  <c r="M2368" i="1"/>
  <c r="N2368" i="1"/>
  <c r="O2368" i="1"/>
  <c r="P2368" i="1"/>
  <c r="L2369" i="1"/>
  <c r="Q2369" i="1" s="1"/>
  <c r="M2369" i="1"/>
  <c r="N2369" i="1"/>
  <c r="O2369" i="1"/>
  <c r="P2369" i="1"/>
  <c r="L2370" i="1"/>
  <c r="Q2370" i="1" s="1"/>
  <c r="M2370" i="1"/>
  <c r="N2370" i="1"/>
  <c r="O2370" i="1"/>
  <c r="P2370" i="1"/>
  <c r="L2371" i="1"/>
  <c r="Q2371" i="1" s="1"/>
  <c r="M2371" i="1"/>
  <c r="N2371" i="1"/>
  <c r="O2371" i="1"/>
  <c r="P2371" i="1"/>
  <c r="L2372" i="1"/>
  <c r="Q2372" i="1" s="1"/>
  <c r="M2372" i="1"/>
  <c r="N2372" i="1"/>
  <c r="O2372" i="1"/>
  <c r="P2372" i="1"/>
  <c r="L2373" i="1"/>
  <c r="Q2373" i="1" s="1"/>
  <c r="M2373" i="1"/>
  <c r="N2373" i="1"/>
  <c r="O2373" i="1"/>
  <c r="P2373" i="1"/>
  <c r="L2374" i="1"/>
  <c r="Q2374" i="1" s="1"/>
  <c r="M2374" i="1"/>
  <c r="N2374" i="1"/>
  <c r="O2374" i="1"/>
  <c r="P2374" i="1"/>
  <c r="L2375" i="1"/>
  <c r="Q2375" i="1" s="1"/>
  <c r="M2375" i="1"/>
  <c r="N2375" i="1"/>
  <c r="O2375" i="1"/>
  <c r="P2375" i="1"/>
  <c r="L2376" i="1"/>
  <c r="Q2376" i="1" s="1"/>
  <c r="M2376" i="1"/>
  <c r="N2376" i="1"/>
  <c r="O2376" i="1"/>
  <c r="P2376" i="1"/>
  <c r="L2377" i="1"/>
  <c r="Q2377" i="1" s="1"/>
  <c r="M2377" i="1"/>
  <c r="N2377" i="1"/>
  <c r="O2377" i="1"/>
  <c r="P2377" i="1"/>
  <c r="L2378" i="1"/>
  <c r="Q2378" i="1" s="1"/>
  <c r="M2378" i="1"/>
  <c r="N2378" i="1"/>
  <c r="O2378" i="1"/>
  <c r="P2378" i="1"/>
  <c r="L2379" i="1"/>
  <c r="Q2379" i="1" s="1"/>
  <c r="M2379" i="1"/>
  <c r="N2379" i="1"/>
  <c r="O2379" i="1"/>
  <c r="P2379" i="1"/>
  <c r="L2380" i="1"/>
  <c r="Q2380" i="1" s="1"/>
  <c r="M2380" i="1"/>
  <c r="N2380" i="1"/>
  <c r="O2380" i="1"/>
  <c r="P2380" i="1"/>
  <c r="L2381" i="1"/>
  <c r="Q2381" i="1" s="1"/>
  <c r="M2381" i="1"/>
  <c r="N2381" i="1"/>
  <c r="O2381" i="1"/>
  <c r="P2381" i="1"/>
  <c r="L2382" i="1"/>
  <c r="Q2382" i="1" s="1"/>
  <c r="M2382" i="1"/>
  <c r="N2382" i="1"/>
  <c r="O2382" i="1"/>
  <c r="P2382" i="1"/>
  <c r="L2383" i="1"/>
  <c r="Q2383" i="1" s="1"/>
  <c r="M2383" i="1"/>
  <c r="N2383" i="1"/>
  <c r="O2383" i="1"/>
  <c r="P2383" i="1"/>
  <c r="L2384" i="1"/>
  <c r="Q2384" i="1" s="1"/>
  <c r="M2384" i="1"/>
  <c r="N2384" i="1"/>
  <c r="O2384" i="1"/>
  <c r="P2384" i="1"/>
  <c r="L2385" i="1"/>
  <c r="Q2385" i="1" s="1"/>
  <c r="M2385" i="1"/>
  <c r="N2385" i="1"/>
  <c r="O2385" i="1"/>
  <c r="P2385" i="1"/>
  <c r="L2386" i="1"/>
  <c r="Q2386" i="1" s="1"/>
  <c r="M2386" i="1"/>
  <c r="N2386" i="1"/>
  <c r="O2386" i="1"/>
  <c r="P2386" i="1"/>
  <c r="L2387" i="1"/>
  <c r="Q2387" i="1" s="1"/>
  <c r="M2387" i="1"/>
  <c r="N2387" i="1"/>
  <c r="O2387" i="1"/>
  <c r="P2387" i="1"/>
  <c r="L2388" i="1"/>
  <c r="Q2388" i="1" s="1"/>
  <c r="M2388" i="1"/>
  <c r="N2388" i="1"/>
  <c r="O2388" i="1"/>
  <c r="P2388" i="1"/>
  <c r="L2389" i="1"/>
  <c r="Q2389" i="1" s="1"/>
  <c r="M2389" i="1"/>
  <c r="N2389" i="1"/>
  <c r="O2389" i="1"/>
  <c r="P2389" i="1"/>
  <c r="L2390" i="1"/>
  <c r="Q2390" i="1" s="1"/>
  <c r="M2390" i="1"/>
  <c r="N2390" i="1"/>
  <c r="O2390" i="1"/>
  <c r="P2390" i="1"/>
  <c r="L2391" i="1"/>
  <c r="Q2391" i="1" s="1"/>
  <c r="M2391" i="1"/>
  <c r="N2391" i="1"/>
  <c r="O2391" i="1"/>
  <c r="P2391" i="1"/>
  <c r="L2392" i="1"/>
  <c r="Q2392" i="1" s="1"/>
  <c r="M2392" i="1"/>
  <c r="N2392" i="1"/>
  <c r="O2392" i="1"/>
  <c r="P2392" i="1"/>
  <c r="L2393" i="1"/>
  <c r="Q2393" i="1" s="1"/>
  <c r="M2393" i="1"/>
  <c r="N2393" i="1"/>
  <c r="O2393" i="1"/>
  <c r="P2393" i="1"/>
  <c r="L2394" i="1"/>
  <c r="Q2394" i="1" s="1"/>
  <c r="M2394" i="1"/>
  <c r="N2394" i="1"/>
  <c r="O2394" i="1"/>
  <c r="P2394" i="1"/>
  <c r="L2395" i="1"/>
  <c r="Q2395" i="1" s="1"/>
  <c r="M2395" i="1"/>
  <c r="N2395" i="1"/>
  <c r="O2395" i="1"/>
  <c r="P2395" i="1"/>
  <c r="L2396" i="1"/>
  <c r="Q2396" i="1" s="1"/>
  <c r="M2396" i="1"/>
  <c r="N2396" i="1"/>
  <c r="O2396" i="1"/>
  <c r="P2396" i="1"/>
  <c r="L2397" i="1"/>
  <c r="Q2397" i="1" s="1"/>
  <c r="M2397" i="1"/>
  <c r="N2397" i="1"/>
  <c r="O2397" i="1"/>
  <c r="P2397" i="1"/>
  <c r="L2398" i="1"/>
  <c r="Q2398" i="1" s="1"/>
  <c r="M2398" i="1"/>
  <c r="N2398" i="1"/>
  <c r="O2398" i="1"/>
  <c r="P2398" i="1"/>
  <c r="L2399" i="1"/>
  <c r="Q2399" i="1" s="1"/>
  <c r="M2399" i="1"/>
  <c r="N2399" i="1"/>
  <c r="O2399" i="1"/>
  <c r="P2399" i="1"/>
  <c r="L2400" i="1"/>
  <c r="Q2400" i="1" s="1"/>
  <c r="M2400" i="1"/>
  <c r="N2400" i="1"/>
  <c r="O2400" i="1"/>
  <c r="P2400" i="1"/>
  <c r="L2401" i="1"/>
  <c r="Q2401" i="1" s="1"/>
  <c r="M2401" i="1"/>
  <c r="N2401" i="1"/>
  <c r="O2401" i="1"/>
  <c r="P2401" i="1"/>
  <c r="L2402" i="1"/>
  <c r="Q2402" i="1" s="1"/>
  <c r="M2402" i="1"/>
  <c r="N2402" i="1"/>
  <c r="O2402" i="1"/>
  <c r="P2402" i="1"/>
  <c r="L2403" i="1"/>
  <c r="Q2403" i="1" s="1"/>
  <c r="M2403" i="1"/>
  <c r="N2403" i="1"/>
  <c r="O2403" i="1"/>
  <c r="P2403" i="1"/>
  <c r="L2404" i="1"/>
  <c r="Q2404" i="1" s="1"/>
  <c r="M2404" i="1"/>
  <c r="N2404" i="1"/>
  <c r="O2404" i="1"/>
  <c r="P2404" i="1"/>
  <c r="L2405" i="1"/>
  <c r="Q2405" i="1" s="1"/>
  <c r="M2405" i="1"/>
  <c r="N2405" i="1"/>
  <c r="O2405" i="1"/>
  <c r="P2405" i="1"/>
  <c r="L2406" i="1"/>
  <c r="Q2406" i="1" s="1"/>
  <c r="M2406" i="1"/>
  <c r="N2406" i="1"/>
  <c r="O2406" i="1"/>
  <c r="P2406" i="1"/>
  <c r="L2407" i="1"/>
  <c r="Q2407" i="1" s="1"/>
  <c r="M2407" i="1"/>
  <c r="N2407" i="1"/>
  <c r="O2407" i="1"/>
  <c r="P2407" i="1"/>
  <c r="L2408" i="1"/>
  <c r="Q2408" i="1" s="1"/>
  <c r="M2408" i="1"/>
  <c r="N2408" i="1"/>
  <c r="O2408" i="1"/>
  <c r="P2408" i="1"/>
  <c r="L2409" i="1"/>
  <c r="Q2409" i="1" s="1"/>
  <c r="M2409" i="1"/>
  <c r="N2409" i="1"/>
  <c r="O2409" i="1"/>
  <c r="P2409" i="1"/>
  <c r="L2410" i="1"/>
  <c r="Q2410" i="1" s="1"/>
  <c r="M2410" i="1"/>
  <c r="N2410" i="1"/>
  <c r="O2410" i="1"/>
  <c r="P2410" i="1"/>
  <c r="L2411" i="1"/>
  <c r="Q2411" i="1" s="1"/>
  <c r="M2411" i="1"/>
  <c r="N2411" i="1"/>
  <c r="O2411" i="1"/>
  <c r="P2411" i="1"/>
  <c r="L2412" i="1"/>
  <c r="Q2412" i="1" s="1"/>
  <c r="M2412" i="1"/>
  <c r="N2412" i="1"/>
  <c r="O2412" i="1"/>
  <c r="P2412" i="1"/>
  <c r="L2413" i="1"/>
  <c r="M2413" i="1"/>
  <c r="N2413" i="1"/>
  <c r="O2413" i="1"/>
  <c r="P2413" i="1"/>
  <c r="Q2413" i="1"/>
  <c r="L2414" i="1"/>
  <c r="Q2414" i="1" s="1"/>
  <c r="M2414" i="1"/>
  <c r="N2414" i="1"/>
  <c r="O2414" i="1"/>
  <c r="P2414" i="1"/>
  <c r="L2415" i="1"/>
  <c r="Q2415" i="1" s="1"/>
  <c r="M2415" i="1"/>
  <c r="N2415" i="1"/>
  <c r="O2415" i="1"/>
  <c r="P2415" i="1"/>
  <c r="L2416" i="1"/>
  <c r="Q2416" i="1" s="1"/>
  <c r="M2416" i="1"/>
  <c r="N2416" i="1"/>
  <c r="O2416" i="1"/>
  <c r="P2416" i="1"/>
  <c r="L2417" i="1"/>
  <c r="Q2417" i="1" s="1"/>
  <c r="M2417" i="1"/>
  <c r="N2417" i="1"/>
  <c r="O2417" i="1"/>
  <c r="P2417" i="1"/>
  <c r="L2418" i="1"/>
  <c r="Q2418" i="1" s="1"/>
  <c r="M2418" i="1"/>
  <c r="N2418" i="1"/>
  <c r="O2418" i="1"/>
  <c r="P2418" i="1"/>
  <c r="L2419" i="1"/>
  <c r="Q2419" i="1" s="1"/>
  <c r="M2419" i="1"/>
  <c r="N2419" i="1"/>
  <c r="O2419" i="1"/>
  <c r="P2419" i="1"/>
  <c r="L2420" i="1"/>
  <c r="Q2420" i="1" s="1"/>
  <c r="M2420" i="1"/>
  <c r="N2420" i="1"/>
  <c r="O2420" i="1"/>
  <c r="P2420" i="1"/>
  <c r="L2421" i="1"/>
  <c r="Q2421" i="1" s="1"/>
  <c r="M2421" i="1"/>
  <c r="N2421" i="1"/>
  <c r="O2421" i="1"/>
  <c r="P2421" i="1"/>
  <c r="L2422" i="1"/>
  <c r="Q2422" i="1" s="1"/>
  <c r="M2422" i="1"/>
  <c r="N2422" i="1"/>
  <c r="O2422" i="1"/>
  <c r="P2422" i="1"/>
  <c r="L2423" i="1"/>
  <c r="Q2423" i="1" s="1"/>
  <c r="M2423" i="1"/>
  <c r="N2423" i="1"/>
  <c r="O2423" i="1"/>
  <c r="P2423" i="1"/>
  <c r="L2424" i="1"/>
  <c r="Q2424" i="1" s="1"/>
  <c r="M2424" i="1"/>
  <c r="N2424" i="1"/>
  <c r="O2424" i="1"/>
  <c r="P2424" i="1"/>
  <c r="L2425" i="1"/>
  <c r="Q2425" i="1" s="1"/>
  <c r="M2425" i="1"/>
  <c r="N2425" i="1"/>
  <c r="O2425" i="1"/>
  <c r="P2425" i="1"/>
  <c r="L2426" i="1"/>
  <c r="Q2426" i="1" s="1"/>
  <c r="M2426" i="1"/>
  <c r="N2426" i="1"/>
  <c r="O2426" i="1"/>
  <c r="P2426" i="1"/>
  <c r="L2427" i="1"/>
  <c r="Q2427" i="1" s="1"/>
  <c r="M2427" i="1"/>
  <c r="N2427" i="1"/>
  <c r="O2427" i="1"/>
  <c r="P2427" i="1"/>
  <c r="L2428" i="1"/>
  <c r="Q2428" i="1" s="1"/>
  <c r="M2428" i="1"/>
  <c r="N2428" i="1"/>
  <c r="O2428" i="1"/>
  <c r="P2428" i="1"/>
  <c r="L2429" i="1"/>
  <c r="Q2429" i="1" s="1"/>
  <c r="M2429" i="1"/>
  <c r="N2429" i="1"/>
  <c r="O2429" i="1"/>
  <c r="P2429" i="1"/>
  <c r="L2430" i="1"/>
  <c r="Q2430" i="1" s="1"/>
  <c r="M2430" i="1"/>
  <c r="N2430" i="1"/>
  <c r="O2430" i="1"/>
  <c r="P2430" i="1"/>
  <c r="L2431" i="1"/>
  <c r="Q2431" i="1" s="1"/>
  <c r="M2431" i="1"/>
  <c r="N2431" i="1"/>
  <c r="O2431" i="1"/>
  <c r="P2431" i="1"/>
  <c r="L2432" i="1"/>
  <c r="Q2432" i="1" s="1"/>
  <c r="M2432" i="1"/>
  <c r="N2432" i="1"/>
  <c r="O2432" i="1"/>
  <c r="P2432" i="1"/>
  <c r="L2433" i="1"/>
  <c r="Q2433" i="1" s="1"/>
  <c r="M2433" i="1"/>
  <c r="N2433" i="1"/>
  <c r="O2433" i="1"/>
  <c r="P2433" i="1"/>
  <c r="L2434" i="1"/>
  <c r="Q2434" i="1" s="1"/>
  <c r="M2434" i="1"/>
  <c r="N2434" i="1"/>
  <c r="O2434" i="1"/>
  <c r="P2434" i="1"/>
  <c r="L2435" i="1"/>
  <c r="Q2435" i="1" s="1"/>
  <c r="M2435" i="1"/>
  <c r="N2435" i="1"/>
  <c r="O2435" i="1"/>
  <c r="P2435" i="1"/>
  <c r="L2436" i="1"/>
  <c r="Q2436" i="1" s="1"/>
  <c r="M2436" i="1"/>
  <c r="N2436" i="1"/>
  <c r="O2436" i="1"/>
  <c r="P2436" i="1"/>
  <c r="L2437" i="1"/>
  <c r="Q2437" i="1" s="1"/>
  <c r="M2437" i="1"/>
  <c r="N2437" i="1"/>
  <c r="O2437" i="1"/>
  <c r="P2437" i="1"/>
  <c r="L2438" i="1"/>
  <c r="Q2438" i="1" s="1"/>
  <c r="M2438" i="1"/>
  <c r="N2438" i="1"/>
  <c r="O2438" i="1"/>
  <c r="P2438" i="1"/>
  <c r="L2439" i="1"/>
  <c r="Q2439" i="1" s="1"/>
  <c r="M2439" i="1"/>
  <c r="N2439" i="1"/>
  <c r="O2439" i="1"/>
  <c r="P2439" i="1"/>
  <c r="L2440" i="1"/>
  <c r="Q2440" i="1" s="1"/>
  <c r="M2440" i="1"/>
  <c r="N2440" i="1"/>
  <c r="O2440" i="1"/>
  <c r="P2440" i="1"/>
  <c r="L2441" i="1"/>
  <c r="Q2441" i="1" s="1"/>
  <c r="M2441" i="1"/>
  <c r="N2441" i="1"/>
  <c r="O2441" i="1"/>
  <c r="P2441" i="1"/>
  <c r="L2442" i="1"/>
  <c r="Q2442" i="1" s="1"/>
  <c r="M2442" i="1"/>
  <c r="N2442" i="1"/>
  <c r="O2442" i="1"/>
  <c r="P2442" i="1"/>
  <c r="L2443" i="1"/>
  <c r="Q2443" i="1" s="1"/>
  <c r="M2443" i="1"/>
  <c r="N2443" i="1"/>
  <c r="O2443" i="1"/>
  <c r="P2443" i="1"/>
  <c r="L2444" i="1"/>
  <c r="Q2444" i="1" s="1"/>
  <c r="M2444" i="1"/>
  <c r="N2444" i="1"/>
  <c r="O2444" i="1"/>
  <c r="P2444" i="1"/>
  <c r="L2445" i="1"/>
  <c r="Q2445" i="1" s="1"/>
  <c r="M2445" i="1"/>
  <c r="N2445" i="1"/>
  <c r="O2445" i="1"/>
  <c r="P2445" i="1"/>
  <c r="L2446" i="1"/>
  <c r="Q2446" i="1" s="1"/>
  <c r="M2446" i="1"/>
  <c r="N2446" i="1"/>
  <c r="O2446" i="1"/>
  <c r="P2446" i="1"/>
  <c r="L2447" i="1"/>
  <c r="Q2447" i="1" s="1"/>
  <c r="M2447" i="1"/>
  <c r="N2447" i="1"/>
  <c r="O2447" i="1"/>
  <c r="P2447" i="1"/>
  <c r="L2448" i="1"/>
  <c r="Q2448" i="1" s="1"/>
  <c r="M2448" i="1"/>
  <c r="N2448" i="1"/>
  <c r="O2448" i="1"/>
  <c r="P2448" i="1"/>
  <c r="L2449" i="1"/>
  <c r="Q2449" i="1" s="1"/>
  <c r="M2449" i="1"/>
  <c r="N2449" i="1"/>
  <c r="O2449" i="1"/>
  <c r="P2449" i="1"/>
  <c r="L2450" i="1"/>
  <c r="Q2450" i="1" s="1"/>
  <c r="M2450" i="1"/>
  <c r="N2450" i="1"/>
  <c r="O2450" i="1"/>
  <c r="P2450" i="1"/>
  <c r="L2451" i="1"/>
  <c r="Q2451" i="1" s="1"/>
  <c r="M2451" i="1"/>
  <c r="N2451" i="1"/>
  <c r="O2451" i="1"/>
  <c r="P2451" i="1"/>
  <c r="L2452" i="1"/>
  <c r="Q2452" i="1" s="1"/>
  <c r="M2452" i="1"/>
  <c r="N2452" i="1"/>
  <c r="O2452" i="1"/>
  <c r="P2452" i="1"/>
  <c r="L2453" i="1"/>
  <c r="Q2453" i="1" s="1"/>
  <c r="M2453" i="1"/>
  <c r="N2453" i="1"/>
  <c r="O2453" i="1"/>
  <c r="P2453" i="1"/>
  <c r="L2454" i="1"/>
  <c r="Q2454" i="1" s="1"/>
  <c r="M2454" i="1"/>
  <c r="N2454" i="1"/>
  <c r="O2454" i="1"/>
  <c r="P2454" i="1"/>
  <c r="L2455" i="1"/>
  <c r="M2455" i="1"/>
  <c r="N2455" i="1"/>
  <c r="O2455" i="1"/>
  <c r="P2455" i="1"/>
  <c r="Q2455" i="1"/>
  <c r="L2456" i="1"/>
  <c r="Q2456" i="1" s="1"/>
  <c r="M2456" i="1"/>
  <c r="N2456" i="1"/>
  <c r="O2456" i="1"/>
  <c r="P2456" i="1"/>
  <c r="L2457" i="1"/>
  <c r="Q2457" i="1" s="1"/>
  <c r="M2457" i="1"/>
  <c r="N2457" i="1"/>
  <c r="O2457" i="1"/>
  <c r="P2457" i="1"/>
  <c r="L2458" i="1"/>
  <c r="Q2458" i="1" s="1"/>
  <c r="M2458" i="1"/>
  <c r="N2458" i="1"/>
  <c r="O2458" i="1"/>
  <c r="P2458" i="1"/>
  <c r="L2459" i="1"/>
  <c r="Q2459" i="1" s="1"/>
  <c r="M2459" i="1"/>
  <c r="N2459" i="1"/>
  <c r="O2459" i="1"/>
  <c r="P2459" i="1"/>
  <c r="L2460" i="1"/>
  <c r="Q2460" i="1" s="1"/>
  <c r="M2460" i="1"/>
  <c r="N2460" i="1"/>
  <c r="O2460" i="1"/>
  <c r="P2460" i="1"/>
  <c r="L2461" i="1"/>
  <c r="Q2461" i="1" s="1"/>
  <c r="M2461" i="1"/>
  <c r="N2461" i="1"/>
  <c r="O2461" i="1"/>
  <c r="P2461" i="1"/>
  <c r="L2462" i="1"/>
  <c r="Q2462" i="1" s="1"/>
  <c r="M2462" i="1"/>
  <c r="N2462" i="1"/>
  <c r="O2462" i="1"/>
  <c r="P2462" i="1"/>
  <c r="L2463" i="1"/>
  <c r="Q2463" i="1" s="1"/>
  <c r="M2463" i="1"/>
  <c r="N2463" i="1"/>
  <c r="O2463" i="1"/>
  <c r="P2463" i="1"/>
  <c r="L2464" i="1"/>
  <c r="Q2464" i="1" s="1"/>
  <c r="M2464" i="1"/>
  <c r="N2464" i="1"/>
  <c r="O2464" i="1"/>
  <c r="P2464" i="1"/>
  <c r="L2465" i="1"/>
  <c r="Q2465" i="1" s="1"/>
  <c r="M2465" i="1"/>
  <c r="N2465" i="1"/>
  <c r="O2465" i="1"/>
  <c r="P2465" i="1"/>
  <c r="L2466" i="1"/>
  <c r="Q2466" i="1" s="1"/>
  <c r="M2466" i="1"/>
  <c r="N2466" i="1"/>
  <c r="O2466" i="1"/>
  <c r="P2466" i="1"/>
  <c r="L2467" i="1"/>
  <c r="Q2467" i="1" s="1"/>
  <c r="M2467" i="1"/>
  <c r="N2467" i="1"/>
  <c r="O2467" i="1"/>
  <c r="P2467" i="1"/>
  <c r="L2468" i="1"/>
  <c r="Q2468" i="1" s="1"/>
  <c r="M2468" i="1"/>
  <c r="N2468" i="1"/>
  <c r="O2468" i="1"/>
  <c r="P2468" i="1"/>
  <c r="L2469" i="1"/>
  <c r="Q2469" i="1" s="1"/>
  <c r="M2469" i="1"/>
  <c r="N2469" i="1"/>
  <c r="O2469" i="1"/>
  <c r="P2469" i="1"/>
  <c r="L2470" i="1"/>
  <c r="Q2470" i="1" s="1"/>
  <c r="M2470" i="1"/>
  <c r="N2470" i="1"/>
  <c r="O2470" i="1"/>
  <c r="P2470" i="1"/>
  <c r="L2471" i="1"/>
  <c r="Q2471" i="1" s="1"/>
  <c r="M2471" i="1"/>
  <c r="N2471" i="1"/>
  <c r="O2471" i="1"/>
  <c r="P2471" i="1"/>
  <c r="L2472" i="1"/>
  <c r="Q2472" i="1" s="1"/>
  <c r="M2472" i="1"/>
  <c r="N2472" i="1"/>
  <c r="O2472" i="1"/>
  <c r="P2472" i="1"/>
  <c r="L2473" i="1"/>
  <c r="Q2473" i="1" s="1"/>
  <c r="M2473" i="1"/>
  <c r="N2473" i="1"/>
  <c r="O2473" i="1"/>
  <c r="P2473" i="1"/>
  <c r="L2474" i="1"/>
  <c r="Q2474" i="1" s="1"/>
  <c r="M2474" i="1"/>
  <c r="N2474" i="1"/>
  <c r="O2474" i="1"/>
  <c r="P2474" i="1"/>
  <c r="L2475" i="1"/>
  <c r="Q2475" i="1" s="1"/>
  <c r="M2475" i="1"/>
  <c r="N2475" i="1"/>
  <c r="O2475" i="1"/>
  <c r="P2475" i="1"/>
  <c r="L2476" i="1"/>
  <c r="Q2476" i="1" s="1"/>
  <c r="M2476" i="1"/>
  <c r="N2476" i="1"/>
  <c r="O2476" i="1"/>
  <c r="P2476" i="1"/>
  <c r="L2477" i="1"/>
  <c r="Q2477" i="1" s="1"/>
  <c r="M2477" i="1"/>
  <c r="N2477" i="1"/>
  <c r="O2477" i="1"/>
  <c r="P2477" i="1"/>
  <c r="L2478" i="1"/>
  <c r="Q2478" i="1" s="1"/>
  <c r="M2478" i="1"/>
  <c r="N2478" i="1"/>
  <c r="O2478" i="1"/>
  <c r="P2478" i="1"/>
  <c r="L2479" i="1"/>
  <c r="Q2479" i="1" s="1"/>
  <c r="M2479" i="1"/>
  <c r="N2479" i="1"/>
  <c r="O2479" i="1"/>
  <c r="P2479" i="1"/>
  <c r="L2480" i="1"/>
  <c r="Q2480" i="1" s="1"/>
  <c r="M2480" i="1"/>
  <c r="N2480" i="1"/>
  <c r="O2480" i="1"/>
  <c r="P2480" i="1"/>
  <c r="L2481" i="1"/>
  <c r="Q2481" i="1" s="1"/>
  <c r="M2481" i="1"/>
  <c r="N2481" i="1"/>
  <c r="O2481" i="1"/>
  <c r="P2481" i="1"/>
  <c r="L2482" i="1"/>
  <c r="Q2482" i="1" s="1"/>
  <c r="M2482" i="1"/>
  <c r="N2482" i="1"/>
  <c r="O2482" i="1"/>
  <c r="P2482" i="1"/>
  <c r="L2483" i="1"/>
  <c r="Q2483" i="1" s="1"/>
  <c r="M2483" i="1"/>
  <c r="N2483" i="1"/>
  <c r="O2483" i="1"/>
  <c r="P2483" i="1"/>
  <c r="L2484" i="1"/>
  <c r="Q2484" i="1" s="1"/>
  <c r="M2484" i="1"/>
  <c r="N2484" i="1"/>
  <c r="O2484" i="1"/>
  <c r="P2484" i="1"/>
  <c r="L2485" i="1"/>
  <c r="Q2485" i="1" s="1"/>
  <c r="M2485" i="1"/>
  <c r="N2485" i="1"/>
  <c r="O2485" i="1"/>
  <c r="P2485" i="1"/>
  <c r="L2486" i="1"/>
  <c r="Q2486" i="1" s="1"/>
  <c r="M2486" i="1"/>
  <c r="N2486" i="1"/>
  <c r="O2486" i="1"/>
  <c r="P2486" i="1"/>
  <c r="L2487" i="1"/>
  <c r="Q2487" i="1" s="1"/>
  <c r="M2487" i="1"/>
  <c r="N2487" i="1"/>
  <c r="O2487" i="1"/>
  <c r="P2487" i="1"/>
  <c r="L2488" i="1"/>
  <c r="Q2488" i="1" s="1"/>
  <c r="M2488" i="1"/>
  <c r="N2488" i="1"/>
  <c r="O2488" i="1"/>
  <c r="P2488" i="1"/>
  <c r="L2489" i="1"/>
  <c r="Q2489" i="1" s="1"/>
  <c r="M2489" i="1"/>
  <c r="N2489" i="1"/>
  <c r="O2489" i="1"/>
  <c r="P2489" i="1"/>
  <c r="L2490" i="1"/>
  <c r="Q2490" i="1" s="1"/>
  <c r="M2490" i="1"/>
  <c r="N2490" i="1"/>
  <c r="O2490" i="1"/>
  <c r="P2490" i="1"/>
  <c r="L2491" i="1"/>
  <c r="Q2491" i="1" s="1"/>
  <c r="M2491" i="1"/>
  <c r="N2491" i="1"/>
  <c r="O2491" i="1"/>
  <c r="P2491" i="1"/>
  <c r="L2492" i="1"/>
  <c r="Q2492" i="1" s="1"/>
  <c r="M2492" i="1"/>
  <c r="N2492" i="1"/>
  <c r="O2492" i="1"/>
  <c r="P2492" i="1"/>
  <c r="L2493" i="1"/>
  <c r="Q2493" i="1" s="1"/>
  <c r="M2493" i="1"/>
  <c r="N2493" i="1"/>
  <c r="O2493" i="1"/>
  <c r="P2493" i="1"/>
  <c r="L2494" i="1"/>
  <c r="Q2494" i="1" s="1"/>
  <c r="M2494" i="1"/>
  <c r="N2494" i="1"/>
  <c r="O2494" i="1"/>
  <c r="P2494" i="1"/>
  <c r="L2495" i="1"/>
  <c r="Q2495" i="1" s="1"/>
  <c r="M2495" i="1"/>
  <c r="N2495" i="1"/>
  <c r="O2495" i="1"/>
  <c r="P2495" i="1"/>
  <c r="L2496" i="1"/>
  <c r="Q2496" i="1" s="1"/>
  <c r="M2496" i="1"/>
  <c r="N2496" i="1"/>
  <c r="O2496" i="1"/>
  <c r="P2496" i="1"/>
  <c r="L2497" i="1"/>
  <c r="Q2497" i="1" s="1"/>
  <c r="M2497" i="1"/>
  <c r="N2497" i="1"/>
  <c r="O2497" i="1"/>
  <c r="P2497" i="1"/>
  <c r="L2498" i="1"/>
  <c r="Q2498" i="1" s="1"/>
  <c r="M2498" i="1"/>
  <c r="N2498" i="1"/>
  <c r="O2498" i="1"/>
  <c r="P2498" i="1"/>
  <c r="L2499" i="1"/>
  <c r="Q2499" i="1" s="1"/>
  <c r="M2499" i="1"/>
  <c r="N2499" i="1"/>
  <c r="O2499" i="1"/>
  <c r="P2499" i="1"/>
  <c r="L2500" i="1"/>
  <c r="Q2500" i="1" s="1"/>
  <c r="M2500" i="1"/>
  <c r="N2500" i="1"/>
  <c r="O2500" i="1"/>
  <c r="P2500" i="1"/>
  <c r="L2501" i="1"/>
  <c r="Q2501" i="1" s="1"/>
  <c r="M2501" i="1"/>
  <c r="N2501" i="1"/>
  <c r="O2501" i="1"/>
  <c r="P2501" i="1"/>
  <c r="L2502" i="1"/>
  <c r="Q2502" i="1" s="1"/>
  <c r="M2502" i="1"/>
  <c r="N2502" i="1"/>
  <c r="O2502" i="1"/>
  <c r="P2502" i="1"/>
  <c r="L2503" i="1"/>
  <c r="Q2503" i="1" s="1"/>
  <c r="M2503" i="1"/>
  <c r="N2503" i="1"/>
  <c r="O2503" i="1"/>
  <c r="P2503" i="1"/>
  <c r="L2504" i="1"/>
  <c r="Q2504" i="1" s="1"/>
  <c r="M2504" i="1"/>
  <c r="N2504" i="1"/>
  <c r="O2504" i="1"/>
  <c r="P2504" i="1"/>
  <c r="L2505" i="1"/>
  <c r="Q2505" i="1" s="1"/>
  <c r="M2505" i="1"/>
  <c r="N2505" i="1"/>
  <c r="O2505" i="1"/>
  <c r="P2505" i="1"/>
  <c r="L2506" i="1"/>
  <c r="Q2506" i="1" s="1"/>
  <c r="M2506" i="1"/>
  <c r="N2506" i="1"/>
  <c r="O2506" i="1"/>
  <c r="P2506" i="1"/>
  <c r="L2507" i="1"/>
  <c r="Q2507" i="1" s="1"/>
  <c r="M2507" i="1"/>
  <c r="N2507" i="1"/>
  <c r="O2507" i="1"/>
  <c r="P2507" i="1"/>
  <c r="L2508" i="1"/>
  <c r="Q2508" i="1" s="1"/>
  <c r="M2508" i="1"/>
  <c r="N2508" i="1"/>
  <c r="O2508" i="1"/>
  <c r="P2508" i="1"/>
  <c r="L2509" i="1"/>
  <c r="Q2509" i="1" s="1"/>
  <c r="M2509" i="1"/>
  <c r="N2509" i="1"/>
  <c r="O2509" i="1"/>
  <c r="P2509" i="1"/>
  <c r="L2510" i="1"/>
  <c r="Q2510" i="1" s="1"/>
  <c r="M2510" i="1"/>
  <c r="N2510" i="1"/>
  <c r="O2510" i="1"/>
  <c r="P2510" i="1"/>
  <c r="L2511" i="1"/>
  <c r="Q2511" i="1" s="1"/>
  <c r="M2511" i="1"/>
  <c r="N2511" i="1"/>
  <c r="O2511" i="1"/>
  <c r="P2511" i="1"/>
  <c r="L2512" i="1"/>
  <c r="Q2512" i="1" s="1"/>
  <c r="M2512" i="1"/>
  <c r="N2512" i="1"/>
  <c r="O2512" i="1"/>
  <c r="P2512" i="1"/>
  <c r="L2513" i="1"/>
  <c r="Q2513" i="1" s="1"/>
  <c r="M2513" i="1"/>
  <c r="N2513" i="1"/>
  <c r="O2513" i="1"/>
  <c r="P2513" i="1"/>
  <c r="L2514" i="1"/>
  <c r="Q2514" i="1" s="1"/>
  <c r="M2514" i="1"/>
  <c r="N2514" i="1"/>
  <c r="O2514" i="1"/>
  <c r="P2514" i="1"/>
  <c r="L2515" i="1"/>
  <c r="Q2515" i="1" s="1"/>
  <c r="M2515" i="1"/>
  <c r="N2515" i="1"/>
  <c r="O2515" i="1"/>
  <c r="P2515" i="1"/>
  <c r="L2516" i="1"/>
  <c r="Q2516" i="1" s="1"/>
  <c r="M2516" i="1"/>
  <c r="N2516" i="1"/>
  <c r="O2516" i="1"/>
  <c r="P2516" i="1"/>
  <c r="L2517" i="1"/>
  <c r="Q2517" i="1" s="1"/>
  <c r="M2517" i="1"/>
  <c r="N2517" i="1"/>
  <c r="O2517" i="1"/>
  <c r="P2517" i="1"/>
  <c r="L2518" i="1"/>
  <c r="Q2518" i="1" s="1"/>
  <c r="M2518" i="1"/>
  <c r="N2518" i="1"/>
  <c r="O2518" i="1"/>
  <c r="P2518" i="1"/>
  <c r="L2519" i="1"/>
  <c r="Q2519" i="1" s="1"/>
  <c r="M2519" i="1"/>
  <c r="N2519" i="1"/>
  <c r="O2519" i="1"/>
  <c r="P2519" i="1"/>
  <c r="L2520" i="1"/>
  <c r="Q2520" i="1" s="1"/>
  <c r="M2520" i="1"/>
  <c r="N2520" i="1"/>
  <c r="O2520" i="1"/>
  <c r="P2520" i="1"/>
  <c r="L2521" i="1"/>
  <c r="M2521" i="1"/>
  <c r="N2521" i="1"/>
  <c r="O2521" i="1"/>
  <c r="P2521" i="1"/>
  <c r="Q2521" i="1"/>
  <c r="L2522" i="1"/>
  <c r="Q2522" i="1" s="1"/>
  <c r="M2522" i="1"/>
  <c r="N2522" i="1"/>
  <c r="O2522" i="1"/>
  <c r="P2522" i="1"/>
  <c r="L2523" i="1"/>
  <c r="Q2523" i="1" s="1"/>
  <c r="M2523" i="1"/>
  <c r="N2523" i="1"/>
  <c r="O2523" i="1"/>
  <c r="P2523" i="1"/>
  <c r="L2524" i="1"/>
  <c r="Q2524" i="1" s="1"/>
  <c r="M2524" i="1"/>
  <c r="N2524" i="1"/>
  <c r="O2524" i="1"/>
  <c r="P2524" i="1"/>
  <c r="L2525" i="1"/>
  <c r="Q2525" i="1" s="1"/>
  <c r="M2525" i="1"/>
  <c r="N2525" i="1"/>
  <c r="O2525" i="1"/>
  <c r="P2525" i="1"/>
  <c r="L2526" i="1"/>
  <c r="Q2526" i="1" s="1"/>
  <c r="M2526" i="1"/>
  <c r="N2526" i="1"/>
  <c r="O2526" i="1"/>
  <c r="P2526" i="1"/>
  <c r="L2527" i="1"/>
  <c r="Q2527" i="1" s="1"/>
  <c r="M2527" i="1"/>
  <c r="N2527" i="1"/>
  <c r="O2527" i="1"/>
  <c r="P2527" i="1"/>
  <c r="L2528" i="1"/>
  <c r="Q2528" i="1" s="1"/>
  <c r="M2528" i="1"/>
  <c r="N2528" i="1"/>
  <c r="O2528" i="1"/>
  <c r="P2528" i="1"/>
  <c r="L2529" i="1"/>
  <c r="Q2529" i="1" s="1"/>
  <c r="M2529" i="1"/>
  <c r="N2529" i="1"/>
  <c r="O2529" i="1"/>
  <c r="P2529" i="1"/>
  <c r="L2530" i="1"/>
  <c r="Q2530" i="1" s="1"/>
  <c r="M2530" i="1"/>
  <c r="N2530" i="1"/>
  <c r="O2530" i="1"/>
  <c r="P2530" i="1"/>
  <c r="L2531" i="1"/>
  <c r="Q2531" i="1" s="1"/>
  <c r="M2531" i="1"/>
  <c r="N2531" i="1"/>
  <c r="O2531" i="1"/>
  <c r="P2531" i="1"/>
  <c r="L2532" i="1"/>
  <c r="Q2532" i="1" s="1"/>
  <c r="M2532" i="1"/>
  <c r="N2532" i="1"/>
  <c r="O2532" i="1"/>
  <c r="P2532" i="1"/>
  <c r="L2533" i="1"/>
  <c r="Q2533" i="1" s="1"/>
  <c r="M2533" i="1"/>
  <c r="N2533" i="1"/>
  <c r="O2533" i="1"/>
  <c r="P2533" i="1"/>
  <c r="L2534" i="1"/>
  <c r="Q2534" i="1" s="1"/>
  <c r="M2534" i="1"/>
  <c r="N2534" i="1"/>
  <c r="O2534" i="1"/>
  <c r="P2534" i="1"/>
  <c r="L2535" i="1"/>
  <c r="Q2535" i="1" s="1"/>
  <c r="M2535" i="1"/>
  <c r="N2535" i="1"/>
  <c r="O2535" i="1"/>
  <c r="P2535" i="1"/>
  <c r="L2536" i="1"/>
  <c r="Q2536" i="1" s="1"/>
  <c r="M2536" i="1"/>
  <c r="N2536" i="1"/>
  <c r="O2536" i="1"/>
  <c r="P2536" i="1"/>
  <c r="L2537" i="1"/>
  <c r="Q2537" i="1" s="1"/>
  <c r="M2537" i="1"/>
  <c r="N2537" i="1"/>
  <c r="O2537" i="1"/>
  <c r="P2537" i="1"/>
  <c r="L2538" i="1"/>
  <c r="Q2538" i="1" s="1"/>
  <c r="M2538" i="1"/>
  <c r="N2538" i="1"/>
  <c r="O2538" i="1"/>
  <c r="P2538" i="1"/>
  <c r="L2539" i="1"/>
  <c r="Q2539" i="1" s="1"/>
  <c r="M2539" i="1"/>
  <c r="N2539" i="1"/>
  <c r="O2539" i="1"/>
  <c r="P2539" i="1"/>
  <c r="L2540" i="1"/>
  <c r="Q2540" i="1" s="1"/>
  <c r="M2540" i="1"/>
  <c r="N2540" i="1"/>
  <c r="O2540" i="1"/>
  <c r="P2540" i="1"/>
  <c r="L2541" i="1"/>
  <c r="Q2541" i="1" s="1"/>
  <c r="M2541" i="1"/>
  <c r="N2541" i="1"/>
  <c r="O2541" i="1"/>
  <c r="P2541" i="1"/>
  <c r="L2542" i="1"/>
  <c r="Q2542" i="1" s="1"/>
  <c r="M2542" i="1"/>
  <c r="N2542" i="1"/>
  <c r="O2542" i="1"/>
  <c r="P2542" i="1"/>
  <c r="L2543" i="1"/>
  <c r="Q2543" i="1" s="1"/>
  <c r="M2543" i="1"/>
  <c r="N2543" i="1"/>
  <c r="O2543" i="1"/>
  <c r="P2543" i="1"/>
  <c r="L2544" i="1"/>
  <c r="Q2544" i="1" s="1"/>
  <c r="M2544" i="1"/>
  <c r="N2544" i="1"/>
  <c r="O2544" i="1"/>
  <c r="P2544" i="1"/>
  <c r="L2545" i="1"/>
  <c r="Q2545" i="1" s="1"/>
  <c r="M2545" i="1"/>
  <c r="N2545" i="1"/>
  <c r="O2545" i="1"/>
  <c r="P2545" i="1"/>
  <c r="L2546" i="1"/>
  <c r="Q2546" i="1" s="1"/>
  <c r="M2546" i="1"/>
  <c r="N2546" i="1"/>
  <c r="O2546" i="1"/>
  <c r="P2546" i="1"/>
  <c r="L2547" i="1"/>
  <c r="Q2547" i="1" s="1"/>
  <c r="M2547" i="1"/>
  <c r="N2547" i="1"/>
  <c r="O2547" i="1"/>
  <c r="P2547" i="1"/>
  <c r="L2548" i="1"/>
  <c r="Q2548" i="1" s="1"/>
  <c r="M2548" i="1"/>
  <c r="N2548" i="1"/>
  <c r="O2548" i="1"/>
  <c r="P2548" i="1"/>
  <c r="L2549" i="1"/>
  <c r="Q2549" i="1" s="1"/>
  <c r="M2549" i="1"/>
  <c r="N2549" i="1"/>
  <c r="O2549" i="1"/>
  <c r="P2549" i="1"/>
  <c r="L2550" i="1"/>
  <c r="Q2550" i="1" s="1"/>
  <c r="M2550" i="1"/>
  <c r="N2550" i="1"/>
  <c r="O2550" i="1"/>
  <c r="P2550" i="1"/>
  <c r="L2551" i="1"/>
  <c r="Q2551" i="1" s="1"/>
  <c r="M2551" i="1"/>
  <c r="N2551" i="1"/>
  <c r="O2551" i="1"/>
  <c r="P2551" i="1"/>
  <c r="L2552" i="1"/>
  <c r="Q2552" i="1" s="1"/>
  <c r="M2552" i="1"/>
  <c r="N2552" i="1"/>
  <c r="O2552" i="1"/>
  <c r="P2552" i="1"/>
  <c r="L2553" i="1"/>
  <c r="Q2553" i="1" s="1"/>
  <c r="M2553" i="1"/>
  <c r="N2553" i="1"/>
  <c r="O2553" i="1"/>
  <c r="P2553" i="1"/>
  <c r="L2554" i="1"/>
  <c r="Q2554" i="1" s="1"/>
  <c r="M2554" i="1"/>
  <c r="N2554" i="1"/>
  <c r="O2554" i="1"/>
  <c r="P2554" i="1"/>
  <c r="L2555" i="1"/>
  <c r="Q2555" i="1" s="1"/>
  <c r="M2555" i="1"/>
  <c r="N2555" i="1"/>
  <c r="O2555" i="1"/>
  <c r="P2555" i="1"/>
  <c r="L2556" i="1"/>
  <c r="Q2556" i="1" s="1"/>
  <c r="M2556" i="1"/>
  <c r="N2556" i="1"/>
  <c r="O2556" i="1"/>
  <c r="P2556" i="1"/>
  <c r="L2557" i="1"/>
  <c r="Q2557" i="1" s="1"/>
  <c r="M2557" i="1"/>
  <c r="N2557" i="1"/>
  <c r="O2557" i="1"/>
  <c r="P2557" i="1"/>
  <c r="L2558" i="1"/>
  <c r="Q2558" i="1" s="1"/>
  <c r="M2558" i="1"/>
  <c r="N2558" i="1"/>
  <c r="O2558" i="1"/>
  <c r="P2558" i="1"/>
  <c r="L2559" i="1"/>
  <c r="Q2559" i="1" s="1"/>
  <c r="M2559" i="1"/>
  <c r="N2559" i="1"/>
  <c r="O2559" i="1"/>
  <c r="P2559" i="1"/>
  <c r="L2560" i="1"/>
  <c r="Q2560" i="1" s="1"/>
  <c r="M2560" i="1"/>
  <c r="N2560" i="1"/>
  <c r="O2560" i="1"/>
  <c r="P2560" i="1"/>
  <c r="L2561" i="1"/>
  <c r="Q2561" i="1" s="1"/>
  <c r="M2561" i="1"/>
  <c r="N2561" i="1"/>
  <c r="O2561" i="1"/>
  <c r="P2561" i="1"/>
  <c r="L2562" i="1"/>
  <c r="Q2562" i="1" s="1"/>
  <c r="M2562" i="1"/>
  <c r="N2562" i="1"/>
  <c r="O2562" i="1"/>
  <c r="P2562" i="1"/>
  <c r="L2563" i="1"/>
  <c r="Q2563" i="1" s="1"/>
  <c r="M2563" i="1"/>
  <c r="N2563" i="1"/>
  <c r="O2563" i="1"/>
  <c r="P2563" i="1"/>
  <c r="L2564" i="1"/>
  <c r="Q2564" i="1" s="1"/>
  <c r="M2564" i="1"/>
  <c r="N2564" i="1"/>
  <c r="O2564" i="1"/>
  <c r="P2564" i="1"/>
  <c r="L2565" i="1"/>
  <c r="Q2565" i="1" s="1"/>
  <c r="M2565" i="1"/>
  <c r="N2565" i="1"/>
  <c r="O2565" i="1"/>
  <c r="P2565" i="1"/>
  <c r="L2566" i="1"/>
  <c r="Q2566" i="1" s="1"/>
  <c r="M2566" i="1"/>
  <c r="N2566" i="1"/>
  <c r="O2566" i="1"/>
  <c r="P2566" i="1"/>
  <c r="L2567" i="1"/>
  <c r="Q2567" i="1" s="1"/>
  <c r="M2567" i="1"/>
  <c r="N2567" i="1"/>
  <c r="O2567" i="1"/>
  <c r="P2567" i="1"/>
  <c r="L2568" i="1"/>
  <c r="Q2568" i="1" s="1"/>
  <c r="M2568" i="1"/>
  <c r="N2568" i="1"/>
  <c r="O2568" i="1"/>
  <c r="P2568" i="1"/>
  <c r="L2569" i="1"/>
  <c r="Q2569" i="1" s="1"/>
  <c r="M2569" i="1"/>
  <c r="N2569" i="1"/>
  <c r="O2569" i="1"/>
  <c r="P2569" i="1"/>
  <c r="L2570" i="1"/>
  <c r="Q2570" i="1" s="1"/>
  <c r="M2570" i="1"/>
  <c r="N2570" i="1"/>
  <c r="O2570" i="1"/>
  <c r="P2570" i="1"/>
  <c r="L2571" i="1"/>
  <c r="Q2571" i="1" s="1"/>
  <c r="M2571" i="1"/>
  <c r="N2571" i="1"/>
  <c r="O2571" i="1"/>
  <c r="P2571" i="1"/>
  <c r="L2572" i="1"/>
  <c r="Q2572" i="1" s="1"/>
  <c r="M2572" i="1"/>
  <c r="N2572" i="1"/>
  <c r="O2572" i="1"/>
  <c r="P2572" i="1"/>
  <c r="L2573" i="1"/>
  <c r="Q2573" i="1" s="1"/>
  <c r="M2573" i="1"/>
  <c r="N2573" i="1"/>
  <c r="O2573" i="1"/>
  <c r="P2573" i="1"/>
  <c r="L2574" i="1"/>
  <c r="Q2574" i="1" s="1"/>
  <c r="M2574" i="1"/>
  <c r="N2574" i="1"/>
  <c r="O2574" i="1"/>
  <c r="P2574" i="1"/>
  <c r="L2575" i="1"/>
  <c r="Q2575" i="1" s="1"/>
  <c r="M2575" i="1"/>
  <c r="N2575" i="1"/>
  <c r="O2575" i="1"/>
  <c r="P2575" i="1"/>
  <c r="L2576" i="1"/>
  <c r="Q2576" i="1" s="1"/>
  <c r="M2576" i="1"/>
  <c r="N2576" i="1"/>
  <c r="O2576" i="1"/>
  <c r="P2576" i="1"/>
  <c r="L2577" i="1"/>
  <c r="Q2577" i="1" s="1"/>
  <c r="M2577" i="1"/>
  <c r="N2577" i="1"/>
  <c r="O2577" i="1"/>
  <c r="P2577" i="1"/>
  <c r="L2578" i="1"/>
  <c r="Q2578" i="1" s="1"/>
  <c r="M2578" i="1"/>
  <c r="N2578" i="1"/>
  <c r="O2578" i="1"/>
  <c r="P2578" i="1"/>
  <c r="L2579" i="1"/>
  <c r="Q2579" i="1" s="1"/>
  <c r="M2579" i="1"/>
  <c r="N2579" i="1"/>
  <c r="O2579" i="1"/>
  <c r="P2579" i="1"/>
  <c r="L2580" i="1"/>
  <c r="Q2580" i="1" s="1"/>
  <c r="M2580" i="1"/>
  <c r="N2580" i="1"/>
  <c r="O2580" i="1"/>
  <c r="P2580" i="1"/>
  <c r="L2581" i="1"/>
  <c r="Q2581" i="1" s="1"/>
  <c r="M2581" i="1"/>
  <c r="N2581" i="1"/>
  <c r="O2581" i="1"/>
  <c r="P2581" i="1"/>
  <c r="L2582" i="1"/>
  <c r="Q2582" i="1" s="1"/>
  <c r="M2582" i="1"/>
  <c r="N2582" i="1"/>
  <c r="O2582" i="1"/>
  <c r="P2582" i="1"/>
  <c r="L2583" i="1"/>
  <c r="Q2583" i="1" s="1"/>
  <c r="M2583" i="1"/>
  <c r="N2583" i="1"/>
  <c r="O2583" i="1"/>
  <c r="P2583" i="1"/>
  <c r="L2584" i="1"/>
  <c r="Q2584" i="1" s="1"/>
  <c r="M2584" i="1"/>
  <c r="N2584" i="1"/>
  <c r="O2584" i="1"/>
  <c r="P2584" i="1"/>
  <c r="L2585" i="1"/>
  <c r="Q2585" i="1" s="1"/>
  <c r="M2585" i="1"/>
  <c r="N2585" i="1"/>
  <c r="O2585" i="1"/>
  <c r="P2585" i="1"/>
  <c r="L2586" i="1"/>
  <c r="Q2586" i="1" s="1"/>
  <c r="M2586" i="1"/>
  <c r="N2586" i="1"/>
  <c r="O2586" i="1"/>
  <c r="P2586" i="1"/>
  <c r="L2587" i="1"/>
  <c r="Q2587" i="1" s="1"/>
  <c r="M2587" i="1"/>
  <c r="N2587" i="1"/>
  <c r="O2587" i="1"/>
  <c r="P2587" i="1"/>
  <c r="L2588" i="1"/>
  <c r="Q2588" i="1" s="1"/>
  <c r="M2588" i="1"/>
  <c r="N2588" i="1"/>
  <c r="O2588" i="1"/>
  <c r="P2588" i="1"/>
  <c r="L2589" i="1"/>
  <c r="Q2589" i="1" s="1"/>
  <c r="M2589" i="1"/>
  <c r="N2589" i="1"/>
  <c r="O2589" i="1"/>
  <c r="P2589" i="1"/>
  <c r="L2590" i="1"/>
  <c r="Q2590" i="1" s="1"/>
  <c r="M2590" i="1"/>
  <c r="N2590" i="1"/>
  <c r="O2590" i="1"/>
  <c r="P2590" i="1"/>
  <c r="L2591" i="1"/>
  <c r="Q2591" i="1" s="1"/>
  <c r="M2591" i="1"/>
  <c r="N2591" i="1"/>
  <c r="O2591" i="1"/>
  <c r="P2591" i="1"/>
  <c r="L2592" i="1"/>
  <c r="Q2592" i="1" s="1"/>
  <c r="M2592" i="1"/>
  <c r="N2592" i="1"/>
  <c r="O2592" i="1"/>
  <c r="P2592" i="1"/>
  <c r="L2593" i="1"/>
  <c r="Q2593" i="1" s="1"/>
  <c r="M2593" i="1"/>
  <c r="N2593" i="1"/>
  <c r="O2593" i="1"/>
  <c r="P2593" i="1"/>
  <c r="L2594" i="1"/>
  <c r="Q2594" i="1" s="1"/>
  <c r="M2594" i="1"/>
  <c r="N2594" i="1"/>
  <c r="O2594" i="1"/>
  <c r="P2594" i="1"/>
  <c r="L2595" i="1"/>
  <c r="Q2595" i="1" s="1"/>
  <c r="M2595" i="1"/>
  <c r="N2595" i="1"/>
  <c r="O2595" i="1"/>
  <c r="P2595" i="1"/>
  <c r="L2596" i="1"/>
  <c r="Q2596" i="1" s="1"/>
  <c r="M2596" i="1"/>
  <c r="N2596" i="1"/>
  <c r="O2596" i="1"/>
  <c r="P2596" i="1"/>
  <c r="L2597" i="1"/>
  <c r="Q2597" i="1" s="1"/>
  <c r="M2597" i="1"/>
  <c r="N2597" i="1"/>
  <c r="O2597" i="1"/>
  <c r="P2597" i="1"/>
  <c r="L2598" i="1"/>
  <c r="Q2598" i="1" s="1"/>
  <c r="M2598" i="1"/>
  <c r="N2598" i="1"/>
  <c r="O2598" i="1"/>
  <c r="P2598" i="1"/>
  <c r="L2599" i="1"/>
  <c r="Q2599" i="1" s="1"/>
  <c r="M2599" i="1"/>
  <c r="N2599" i="1"/>
  <c r="O2599" i="1"/>
  <c r="P2599" i="1"/>
  <c r="L2600" i="1"/>
  <c r="Q2600" i="1" s="1"/>
  <c r="M2600" i="1"/>
  <c r="N2600" i="1"/>
  <c r="O2600" i="1"/>
  <c r="P2600" i="1"/>
  <c r="L2601" i="1"/>
  <c r="Q2601" i="1" s="1"/>
  <c r="M2601" i="1"/>
  <c r="N2601" i="1"/>
  <c r="O2601" i="1"/>
  <c r="P2601" i="1"/>
  <c r="L2602" i="1"/>
  <c r="Q2602" i="1" s="1"/>
  <c r="M2602" i="1"/>
  <c r="N2602" i="1"/>
  <c r="O2602" i="1"/>
  <c r="P2602" i="1"/>
  <c r="L2603" i="1"/>
  <c r="Q2603" i="1" s="1"/>
  <c r="M2603" i="1"/>
  <c r="N2603" i="1"/>
  <c r="O2603" i="1"/>
  <c r="P2603" i="1"/>
  <c r="L2604" i="1"/>
  <c r="Q2604" i="1" s="1"/>
  <c r="M2604" i="1"/>
  <c r="N2604" i="1"/>
  <c r="O2604" i="1"/>
  <c r="P2604" i="1"/>
  <c r="L2605" i="1"/>
  <c r="M2605" i="1"/>
  <c r="N2605" i="1"/>
  <c r="O2605" i="1"/>
  <c r="P2605" i="1"/>
  <c r="Q2605" i="1"/>
  <c r="L2606" i="1"/>
  <c r="Q2606" i="1" s="1"/>
  <c r="M2606" i="1"/>
  <c r="N2606" i="1"/>
  <c r="O2606" i="1"/>
  <c r="P2606" i="1"/>
  <c r="L2607" i="1"/>
  <c r="Q2607" i="1" s="1"/>
  <c r="M2607" i="1"/>
  <c r="N2607" i="1"/>
  <c r="O2607" i="1"/>
  <c r="P2607" i="1"/>
  <c r="L2608" i="1"/>
  <c r="M2608" i="1"/>
  <c r="N2608" i="1"/>
  <c r="O2608" i="1"/>
  <c r="P2608" i="1"/>
  <c r="Q2608" i="1"/>
  <c r="L2609" i="1"/>
  <c r="Q2609" i="1" s="1"/>
  <c r="M2609" i="1"/>
  <c r="N2609" i="1"/>
  <c r="O2609" i="1"/>
  <c r="P2609" i="1"/>
  <c r="L2610" i="1"/>
  <c r="Q2610" i="1" s="1"/>
  <c r="M2610" i="1"/>
  <c r="N2610" i="1"/>
  <c r="O2610" i="1"/>
  <c r="P2610" i="1"/>
  <c r="L2611" i="1"/>
  <c r="Q2611" i="1" s="1"/>
  <c r="M2611" i="1"/>
  <c r="N2611" i="1"/>
  <c r="O2611" i="1"/>
  <c r="P2611" i="1"/>
  <c r="L2612" i="1"/>
  <c r="Q2612" i="1" s="1"/>
  <c r="M2612" i="1"/>
  <c r="N2612" i="1"/>
  <c r="O2612" i="1"/>
  <c r="P2612" i="1"/>
  <c r="L2613" i="1"/>
  <c r="M2613" i="1"/>
  <c r="N2613" i="1"/>
  <c r="O2613" i="1"/>
  <c r="P2613" i="1"/>
  <c r="Q2613" i="1"/>
  <c r="L2614" i="1"/>
  <c r="Q2614" i="1" s="1"/>
  <c r="M2614" i="1"/>
  <c r="N2614" i="1"/>
  <c r="O2614" i="1"/>
  <c r="P2614" i="1"/>
  <c r="L2615" i="1"/>
  <c r="Q2615" i="1" s="1"/>
  <c r="M2615" i="1"/>
  <c r="N2615" i="1"/>
  <c r="O2615" i="1"/>
  <c r="P2615" i="1"/>
  <c r="L2616" i="1"/>
  <c r="M2616" i="1"/>
  <c r="N2616" i="1"/>
  <c r="O2616" i="1"/>
  <c r="P2616" i="1"/>
  <c r="Q2616" i="1"/>
  <c r="L2617" i="1"/>
  <c r="Q2617" i="1" s="1"/>
  <c r="M2617" i="1"/>
  <c r="N2617" i="1"/>
  <c r="O2617" i="1"/>
  <c r="P2617" i="1"/>
  <c r="L2618" i="1"/>
  <c r="Q2618" i="1" s="1"/>
  <c r="M2618" i="1"/>
  <c r="N2618" i="1"/>
  <c r="O2618" i="1"/>
  <c r="P2618" i="1"/>
  <c r="L2619" i="1"/>
  <c r="Q2619" i="1" s="1"/>
  <c r="M2619" i="1"/>
  <c r="N2619" i="1"/>
  <c r="O2619" i="1"/>
  <c r="P2619" i="1"/>
  <c r="L2620" i="1"/>
  <c r="Q2620" i="1" s="1"/>
  <c r="M2620" i="1"/>
  <c r="N2620" i="1"/>
  <c r="O2620" i="1"/>
  <c r="P2620" i="1"/>
  <c r="L2621" i="1"/>
  <c r="Q2621" i="1" s="1"/>
  <c r="M2621" i="1"/>
  <c r="N2621" i="1"/>
  <c r="O2621" i="1"/>
  <c r="P2621" i="1"/>
  <c r="L2622" i="1"/>
  <c r="Q2622" i="1" s="1"/>
  <c r="M2622" i="1"/>
  <c r="N2622" i="1"/>
  <c r="O2622" i="1"/>
  <c r="P2622" i="1"/>
  <c r="L2623" i="1"/>
  <c r="Q2623" i="1" s="1"/>
  <c r="M2623" i="1"/>
  <c r="N2623" i="1"/>
  <c r="O2623" i="1"/>
  <c r="P2623" i="1"/>
  <c r="L2624" i="1"/>
  <c r="Q2624" i="1" s="1"/>
  <c r="M2624" i="1"/>
  <c r="N2624" i="1"/>
  <c r="O2624" i="1"/>
  <c r="P2624" i="1"/>
  <c r="L2625" i="1"/>
  <c r="Q2625" i="1" s="1"/>
  <c r="M2625" i="1"/>
  <c r="N2625" i="1"/>
  <c r="O2625" i="1"/>
  <c r="P2625" i="1"/>
  <c r="L2626" i="1"/>
  <c r="Q2626" i="1" s="1"/>
  <c r="M2626" i="1"/>
  <c r="N2626" i="1"/>
  <c r="O2626" i="1"/>
  <c r="P2626" i="1"/>
  <c r="L2627" i="1"/>
  <c r="Q2627" i="1" s="1"/>
  <c r="M2627" i="1"/>
  <c r="N2627" i="1"/>
  <c r="O2627" i="1"/>
  <c r="P2627" i="1"/>
  <c r="L2628" i="1"/>
  <c r="Q2628" i="1" s="1"/>
  <c r="M2628" i="1"/>
  <c r="N2628" i="1"/>
  <c r="O2628" i="1"/>
  <c r="P2628" i="1"/>
  <c r="L2629" i="1"/>
  <c r="Q2629" i="1" s="1"/>
  <c r="M2629" i="1"/>
  <c r="N2629" i="1"/>
  <c r="O2629" i="1"/>
  <c r="P2629" i="1"/>
  <c r="L2630" i="1"/>
  <c r="Q2630" i="1" s="1"/>
  <c r="M2630" i="1"/>
  <c r="N2630" i="1"/>
  <c r="O2630" i="1"/>
  <c r="P2630" i="1"/>
  <c r="L2631" i="1"/>
  <c r="Q2631" i="1" s="1"/>
  <c r="M2631" i="1"/>
  <c r="N2631" i="1"/>
  <c r="O2631" i="1"/>
  <c r="P2631" i="1"/>
  <c r="L2632" i="1"/>
  <c r="Q2632" i="1" s="1"/>
  <c r="M2632" i="1"/>
  <c r="N2632" i="1"/>
  <c r="O2632" i="1"/>
  <c r="P2632" i="1"/>
  <c r="L2633" i="1"/>
  <c r="Q2633" i="1" s="1"/>
  <c r="M2633" i="1"/>
  <c r="N2633" i="1"/>
  <c r="O2633" i="1"/>
  <c r="P2633" i="1"/>
  <c r="L2634" i="1"/>
  <c r="Q2634" i="1" s="1"/>
  <c r="M2634" i="1"/>
  <c r="N2634" i="1"/>
  <c r="O2634" i="1"/>
  <c r="P2634" i="1"/>
  <c r="L2635" i="1"/>
  <c r="Q2635" i="1" s="1"/>
  <c r="M2635" i="1"/>
  <c r="N2635" i="1"/>
  <c r="O2635" i="1"/>
  <c r="P2635" i="1"/>
  <c r="L2636" i="1"/>
  <c r="Q2636" i="1" s="1"/>
  <c r="M2636" i="1"/>
  <c r="N2636" i="1"/>
  <c r="O2636" i="1"/>
  <c r="P2636" i="1"/>
  <c r="L2637" i="1"/>
  <c r="Q2637" i="1" s="1"/>
  <c r="M2637" i="1"/>
  <c r="N2637" i="1"/>
  <c r="O2637" i="1"/>
  <c r="P2637" i="1"/>
  <c r="L2638" i="1"/>
  <c r="Q2638" i="1" s="1"/>
  <c r="M2638" i="1"/>
  <c r="N2638" i="1"/>
  <c r="O2638" i="1"/>
  <c r="P2638" i="1"/>
  <c r="L2639" i="1"/>
  <c r="Q2639" i="1" s="1"/>
  <c r="M2639" i="1"/>
  <c r="N2639" i="1"/>
  <c r="O2639" i="1"/>
  <c r="P2639" i="1"/>
  <c r="L2640" i="1"/>
  <c r="Q2640" i="1" s="1"/>
  <c r="M2640" i="1"/>
  <c r="N2640" i="1"/>
  <c r="O2640" i="1"/>
  <c r="P2640" i="1"/>
  <c r="L2641" i="1"/>
  <c r="Q2641" i="1" s="1"/>
  <c r="M2641" i="1"/>
  <c r="N2641" i="1"/>
  <c r="O2641" i="1"/>
  <c r="P2641" i="1"/>
  <c r="L2642" i="1"/>
  <c r="Q2642" i="1" s="1"/>
  <c r="M2642" i="1"/>
  <c r="N2642" i="1"/>
  <c r="O2642" i="1"/>
  <c r="P2642" i="1"/>
  <c r="L2643" i="1"/>
  <c r="Q2643" i="1" s="1"/>
  <c r="M2643" i="1"/>
  <c r="N2643" i="1"/>
  <c r="O2643" i="1"/>
  <c r="P2643" i="1"/>
  <c r="L2644" i="1"/>
  <c r="Q2644" i="1" s="1"/>
  <c r="M2644" i="1"/>
  <c r="N2644" i="1"/>
  <c r="O2644" i="1"/>
  <c r="P2644" i="1"/>
  <c r="L2645" i="1"/>
  <c r="Q2645" i="1" s="1"/>
  <c r="M2645" i="1"/>
  <c r="N2645" i="1"/>
  <c r="O2645" i="1"/>
  <c r="P2645" i="1"/>
  <c r="L2646" i="1"/>
  <c r="Q2646" i="1" s="1"/>
  <c r="M2646" i="1"/>
  <c r="N2646" i="1"/>
  <c r="O2646" i="1"/>
  <c r="P2646" i="1"/>
  <c r="L2647" i="1"/>
  <c r="Q2647" i="1" s="1"/>
  <c r="M2647" i="1"/>
  <c r="N2647" i="1"/>
  <c r="O2647" i="1"/>
  <c r="P2647" i="1"/>
  <c r="L2648" i="1"/>
  <c r="Q2648" i="1" s="1"/>
  <c r="M2648" i="1"/>
  <c r="N2648" i="1"/>
  <c r="O2648" i="1"/>
  <c r="P2648" i="1"/>
  <c r="L2649" i="1"/>
  <c r="Q2649" i="1" s="1"/>
  <c r="M2649" i="1"/>
  <c r="N2649" i="1"/>
  <c r="O2649" i="1"/>
  <c r="P2649" i="1"/>
  <c r="L2650" i="1"/>
  <c r="Q2650" i="1" s="1"/>
  <c r="M2650" i="1"/>
  <c r="N2650" i="1"/>
  <c r="O2650" i="1"/>
  <c r="P2650" i="1"/>
  <c r="L2651" i="1"/>
  <c r="Q2651" i="1" s="1"/>
  <c r="M2651" i="1"/>
  <c r="N2651" i="1"/>
  <c r="O2651" i="1"/>
  <c r="P2651" i="1"/>
  <c r="L2652" i="1"/>
  <c r="Q2652" i="1" s="1"/>
  <c r="M2652" i="1"/>
  <c r="N2652" i="1"/>
  <c r="O2652" i="1"/>
  <c r="P2652" i="1"/>
  <c r="L2653" i="1"/>
  <c r="Q2653" i="1" s="1"/>
  <c r="M2653" i="1"/>
  <c r="N2653" i="1"/>
  <c r="O2653" i="1"/>
  <c r="P2653" i="1"/>
  <c r="L2654" i="1"/>
  <c r="Q2654" i="1" s="1"/>
  <c r="M2654" i="1"/>
  <c r="N2654" i="1"/>
  <c r="O2654" i="1"/>
  <c r="P2654" i="1"/>
  <c r="L2655" i="1"/>
  <c r="Q2655" i="1" s="1"/>
  <c r="M2655" i="1"/>
  <c r="N2655" i="1"/>
  <c r="O2655" i="1"/>
  <c r="P2655" i="1"/>
  <c r="L2656" i="1"/>
  <c r="Q2656" i="1" s="1"/>
  <c r="M2656" i="1"/>
  <c r="N2656" i="1"/>
  <c r="O2656" i="1"/>
  <c r="P2656" i="1"/>
  <c r="L2657" i="1"/>
  <c r="Q2657" i="1" s="1"/>
  <c r="M2657" i="1"/>
  <c r="N2657" i="1"/>
  <c r="O2657" i="1"/>
  <c r="P2657" i="1"/>
  <c r="L2658" i="1"/>
  <c r="Q2658" i="1" s="1"/>
  <c r="M2658" i="1"/>
  <c r="N2658" i="1"/>
  <c r="O2658" i="1"/>
  <c r="P2658" i="1"/>
  <c r="L2659" i="1"/>
  <c r="Q2659" i="1" s="1"/>
  <c r="M2659" i="1"/>
  <c r="N2659" i="1"/>
  <c r="O2659" i="1"/>
  <c r="P2659" i="1"/>
  <c r="L2660" i="1"/>
  <c r="Q2660" i="1" s="1"/>
  <c r="M2660" i="1"/>
  <c r="N2660" i="1"/>
  <c r="O2660" i="1"/>
  <c r="P2660" i="1"/>
  <c r="L2661" i="1"/>
  <c r="Q2661" i="1" s="1"/>
  <c r="M2661" i="1"/>
  <c r="N2661" i="1"/>
  <c r="O2661" i="1"/>
  <c r="P2661" i="1"/>
  <c r="L2662" i="1"/>
  <c r="Q2662" i="1" s="1"/>
  <c r="M2662" i="1"/>
  <c r="N2662" i="1"/>
  <c r="O2662" i="1"/>
  <c r="P2662" i="1"/>
  <c r="L2663" i="1"/>
  <c r="Q2663" i="1" s="1"/>
  <c r="M2663" i="1"/>
  <c r="N2663" i="1"/>
  <c r="O2663" i="1"/>
  <c r="P2663" i="1"/>
  <c r="L2664" i="1"/>
  <c r="Q2664" i="1" s="1"/>
  <c r="M2664" i="1"/>
  <c r="N2664" i="1"/>
  <c r="O2664" i="1"/>
  <c r="P2664" i="1"/>
  <c r="L2665" i="1"/>
  <c r="Q2665" i="1" s="1"/>
  <c r="M2665" i="1"/>
  <c r="N2665" i="1"/>
  <c r="O2665" i="1"/>
  <c r="P2665" i="1"/>
  <c r="L2666" i="1"/>
  <c r="Q2666" i="1" s="1"/>
  <c r="M2666" i="1"/>
  <c r="N2666" i="1"/>
  <c r="O2666" i="1"/>
  <c r="P2666" i="1"/>
  <c r="L2667" i="1"/>
  <c r="Q2667" i="1" s="1"/>
  <c r="M2667" i="1"/>
  <c r="N2667" i="1"/>
  <c r="O2667" i="1"/>
  <c r="P2667" i="1"/>
  <c r="L2668" i="1"/>
  <c r="Q2668" i="1" s="1"/>
  <c r="M2668" i="1"/>
  <c r="N2668" i="1"/>
  <c r="O2668" i="1"/>
  <c r="P2668" i="1"/>
  <c r="L2669" i="1"/>
  <c r="M2669" i="1"/>
  <c r="N2669" i="1"/>
  <c r="O2669" i="1"/>
  <c r="P2669" i="1"/>
  <c r="Q2669" i="1"/>
  <c r="L2670" i="1"/>
  <c r="Q2670" i="1" s="1"/>
  <c r="M2670" i="1"/>
  <c r="N2670" i="1"/>
  <c r="O2670" i="1"/>
  <c r="P2670" i="1"/>
  <c r="L2671" i="1"/>
  <c r="Q2671" i="1" s="1"/>
  <c r="M2671" i="1"/>
  <c r="N2671" i="1"/>
  <c r="O2671" i="1"/>
  <c r="P2671" i="1"/>
  <c r="L2672" i="1"/>
  <c r="M2672" i="1"/>
  <c r="N2672" i="1"/>
  <c r="O2672" i="1"/>
  <c r="P2672" i="1"/>
  <c r="Q2672" i="1"/>
  <c r="L2673" i="1"/>
  <c r="Q2673" i="1" s="1"/>
  <c r="M2673" i="1"/>
  <c r="N2673" i="1"/>
  <c r="O2673" i="1"/>
  <c r="P2673" i="1"/>
  <c r="L2674" i="1"/>
  <c r="Q2674" i="1" s="1"/>
  <c r="M2674" i="1"/>
  <c r="N2674" i="1"/>
  <c r="O2674" i="1"/>
  <c r="P2674" i="1"/>
  <c r="L2675" i="1"/>
  <c r="Q2675" i="1" s="1"/>
  <c r="M2675" i="1"/>
  <c r="N2675" i="1"/>
  <c r="O2675" i="1"/>
  <c r="P2675" i="1"/>
  <c r="L2676" i="1"/>
  <c r="Q2676" i="1" s="1"/>
  <c r="M2676" i="1"/>
  <c r="N2676" i="1"/>
  <c r="O2676" i="1"/>
  <c r="P2676" i="1"/>
  <c r="L2677" i="1"/>
  <c r="Q2677" i="1" s="1"/>
  <c r="M2677" i="1"/>
  <c r="N2677" i="1"/>
  <c r="O2677" i="1"/>
  <c r="P2677" i="1"/>
  <c r="L2678" i="1"/>
  <c r="Q2678" i="1" s="1"/>
  <c r="M2678" i="1"/>
  <c r="N2678" i="1"/>
  <c r="O2678" i="1"/>
  <c r="P2678" i="1"/>
  <c r="L2679" i="1"/>
  <c r="Q2679" i="1" s="1"/>
  <c r="M2679" i="1"/>
  <c r="N2679" i="1"/>
  <c r="O2679" i="1"/>
  <c r="P2679" i="1"/>
  <c r="L2680" i="1"/>
  <c r="Q2680" i="1" s="1"/>
  <c r="M2680" i="1"/>
  <c r="N2680" i="1"/>
  <c r="O2680" i="1"/>
  <c r="P2680" i="1"/>
  <c r="L2681" i="1"/>
  <c r="Q2681" i="1" s="1"/>
  <c r="M2681" i="1"/>
  <c r="N2681" i="1"/>
  <c r="O2681" i="1"/>
  <c r="P2681" i="1"/>
  <c r="L2682" i="1"/>
  <c r="Q2682" i="1" s="1"/>
  <c r="M2682" i="1"/>
  <c r="N2682" i="1"/>
  <c r="O2682" i="1"/>
  <c r="P2682" i="1"/>
  <c r="L2683" i="1"/>
  <c r="Q2683" i="1" s="1"/>
  <c r="M2683" i="1"/>
  <c r="N2683" i="1"/>
  <c r="O2683" i="1"/>
  <c r="P2683" i="1"/>
  <c r="L2684" i="1"/>
  <c r="Q2684" i="1" s="1"/>
  <c r="M2684" i="1"/>
  <c r="N2684" i="1"/>
  <c r="O2684" i="1"/>
  <c r="P2684" i="1"/>
  <c r="L2685" i="1"/>
  <c r="Q2685" i="1" s="1"/>
  <c r="M2685" i="1"/>
  <c r="N2685" i="1"/>
  <c r="O2685" i="1"/>
  <c r="P2685" i="1"/>
  <c r="L2686" i="1"/>
  <c r="Q2686" i="1" s="1"/>
  <c r="M2686" i="1"/>
  <c r="N2686" i="1"/>
  <c r="O2686" i="1"/>
  <c r="P2686" i="1"/>
  <c r="L2687" i="1"/>
  <c r="Q2687" i="1" s="1"/>
  <c r="M2687" i="1"/>
  <c r="N2687" i="1"/>
  <c r="O2687" i="1"/>
  <c r="P2687" i="1"/>
  <c r="L2688" i="1"/>
  <c r="Q2688" i="1" s="1"/>
  <c r="M2688" i="1"/>
  <c r="N2688" i="1"/>
  <c r="O2688" i="1"/>
  <c r="P2688" i="1"/>
  <c r="L2689" i="1"/>
  <c r="Q2689" i="1" s="1"/>
  <c r="M2689" i="1"/>
  <c r="N2689" i="1"/>
  <c r="O2689" i="1"/>
  <c r="P2689" i="1"/>
  <c r="L2690" i="1"/>
  <c r="Q2690" i="1" s="1"/>
  <c r="M2690" i="1"/>
  <c r="N2690" i="1"/>
  <c r="O2690" i="1"/>
  <c r="P2690" i="1"/>
  <c r="L2691" i="1"/>
  <c r="Q2691" i="1" s="1"/>
  <c r="M2691" i="1"/>
  <c r="N2691" i="1"/>
  <c r="O2691" i="1"/>
  <c r="P2691" i="1"/>
  <c r="L2692" i="1"/>
  <c r="Q2692" i="1" s="1"/>
  <c r="M2692" i="1"/>
  <c r="N2692" i="1"/>
  <c r="O2692" i="1"/>
  <c r="P2692" i="1"/>
  <c r="L2693" i="1"/>
  <c r="Q2693" i="1" s="1"/>
  <c r="M2693" i="1"/>
  <c r="N2693" i="1"/>
  <c r="O2693" i="1"/>
  <c r="P2693" i="1"/>
  <c r="L2694" i="1"/>
  <c r="Q2694" i="1" s="1"/>
  <c r="M2694" i="1"/>
  <c r="N2694" i="1"/>
  <c r="O2694" i="1"/>
  <c r="P2694" i="1"/>
  <c r="L2695" i="1"/>
  <c r="Q2695" i="1" s="1"/>
  <c r="M2695" i="1"/>
  <c r="N2695" i="1"/>
  <c r="O2695" i="1"/>
  <c r="P2695" i="1"/>
  <c r="L2696" i="1"/>
  <c r="Q2696" i="1" s="1"/>
  <c r="M2696" i="1"/>
  <c r="N2696" i="1"/>
  <c r="O2696" i="1"/>
  <c r="P2696" i="1"/>
  <c r="L2697" i="1"/>
  <c r="Q2697" i="1" s="1"/>
  <c r="M2697" i="1"/>
  <c r="N2697" i="1"/>
  <c r="O2697" i="1"/>
  <c r="P2697" i="1"/>
  <c r="L2698" i="1"/>
  <c r="Q2698" i="1" s="1"/>
  <c r="M2698" i="1"/>
  <c r="N2698" i="1"/>
  <c r="O2698" i="1"/>
  <c r="P2698" i="1"/>
  <c r="L2699" i="1"/>
  <c r="Q2699" i="1" s="1"/>
  <c r="M2699" i="1"/>
  <c r="N2699" i="1"/>
  <c r="O2699" i="1"/>
  <c r="P2699" i="1"/>
  <c r="L2700" i="1"/>
  <c r="Q2700" i="1" s="1"/>
  <c r="M2700" i="1"/>
  <c r="N2700" i="1"/>
  <c r="O2700" i="1"/>
  <c r="P2700" i="1"/>
  <c r="L2701" i="1"/>
  <c r="M2701" i="1"/>
  <c r="N2701" i="1"/>
  <c r="O2701" i="1"/>
  <c r="P2701" i="1"/>
  <c r="Q2701" i="1"/>
  <c r="L2702" i="1"/>
  <c r="Q2702" i="1" s="1"/>
  <c r="M2702" i="1"/>
  <c r="N2702" i="1"/>
  <c r="O2702" i="1"/>
  <c r="P2702" i="1"/>
  <c r="L2703" i="1"/>
  <c r="Q2703" i="1" s="1"/>
  <c r="M2703" i="1"/>
  <c r="N2703" i="1"/>
  <c r="O2703" i="1"/>
  <c r="P2703" i="1"/>
  <c r="L2704" i="1"/>
  <c r="M2704" i="1"/>
  <c r="N2704" i="1"/>
  <c r="O2704" i="1"/>
  <c r="P2704" i="1"/>
  <c r="Q2704" i="1"/>
  <c r="L2705" i="1"/>
  <c r="Q2705" i="1" s="1"/>
  <c r="M2705" i="1"/>
  <c r="N2705" i="1"/>
  <c r="O2705" i="1"/>
  <c r="P2705" i="1"/>
  <c r="L2706" i="1"/>
  <c r="Q2706" i="1" s="1"/>
  <c r="M2706" i="1"/>
  <c r="N2706" i="1"/>
  <c r="O2706" i="1"/>
  <c r="P2706" i="1"/>
  <c r="L2707" i="1"/>
  <c r="Q2707" i="1" s="1"/>
  <c r="M2707" i="1"/>
  <c r="N2707" i="1"/>
  <c r="O2707" i="1"/>
  <c r="P2707" i="1"/>
  <c r="L2708" i="1"/>
  <c r="Q2708" i="1" s="1"/>
  <c r="M2708" i="1"/>
  <c r="N2708" i="1"/>
  <c r="O2708" i="1"/>
  <c r="P2708" i="1"/>
  <c r="L2709" i="1"/>
  <c r="Q2709" i="1" s="1"/>
  <c r="M2709" i="1"/>
  <c r="N2709" i="1"/>
  <c r="O2709" i="1"/>
  <c r="P2709" i="1"/>
  <c r="L2710" i="1"/>
  <c r="Q2710" i="1" s="1"/>
  <c r="M2710" i="1"/>
  <c r="N2710" i="1"/>
  <c r="O2710" i="1"/>
  <c r="P2710" i="1"/>
  <c r="L2711" i="1"/>
  <c r="Q2711" i="1" s="1"/>
  <c r="M2711" i="1"/>
  <c r="N2711" i="1"/>
  <c r="O2711" i="1"/>
  <c r="P2711" i="1"/>
  <c r="L2712" i="1"/>
  <c r="Q2712" i="1" s="1"/>
  <c r="M2712" i="1"/>
  <c r="N2712" i="1"/>
  <c r="O2712" i="1"/>
  <c r="P2712" i="1"/>
  <c r="L2713" i="1"/>
  <c r="M2713" i="1"/>
  <c r="N2713" i="1"/>
  <c r="O2713" i="1"/>
  <c r="P2713" i="1"/>
  <c r="Q2713" i="1"/>
  <c r="L2714" i="1"/>
  <c r="Q2714" i="1" s="1"/>
  <c r="M2714" i="1"/>
  <c r="N2714" i="1"/>
  <c r="O2714" i="1"/>
  <c r="P2714" i="1"/>
  <c r="L2715" i="1"/>
  <c r="Q2715" i="1" s="1"/>
  <c r="M2715" i="1"/>
  <c r="N2715" i="1"/>
  <c r="O2715" i="1"/>
  <c r="P2715" i="1"/>
  <c r="L2716" i="1"/>
  <c r="Q2716" i="1" s="1"/>
  <c r="M2716" i="1"/>
  <c r="N2716" i="1"/>
  <c r="O2716" i="1"/>
  <c r="P2716" i="1"/>
  <c r="L2717" i="1"/>
  <c r="Q2717" i="1" s="1"/>
  <c r="M2717" i="1"/>
  <c r="N2717" i="1"/>
  <c r="O2717" i="1"/>
  <c r="P2717" i="1"/>
  <c r="L2718" i="1"/>
  <c r="Q2718" i="1" s="1"/>
  <c r="M2718" i="1"/>
  <c r="N2718" i="1"/>
  <c r="O2718" i="1"/>
  <c r="P2718" i="1"/>
  <c r="L2719" i="1"/>
  <c r="Q2719" i="1" s="1"/>
  <c r="M2719" i="1"/>
  <c r="N2719" i="1"/>
  <c r="O2719" i="1"/>
  <c r="P2719" i="1"/>
  <c r="L2720" i="1"/>
  <c r="Q2720" i="1" s="1"/>
  <c r="M2720" i="1"/>
  <c r="N2720" i="1"/>
  <c r="O2720" i="1"/>
  <c r="P2720" i="1"/>
  <c r="L2721" i="1"/>
  <c r="Q2721" i="1" s="1"/>
  <c r="M2721" i="1"/>
  <c r="N2721" i="1"/>
  <c r="O2721" i="1"/>
  <c r="P2721" i="1"/>
  <c r="L2722" i="1"/>
  <c r="Q2722" i="1" s="1"/>
  <c r="M2722" i="1"/>
  <c r="N2722" i="1"/>
  <c r="O2722" i="1"/>
  <c r="P2722" i="1"/>
  <c r="L2723" i="1"/>
  <c r="Q2723" i="1" s="1"/>
  <c r="M2723" i="1"/>
  <c r="N2723" i="1"/>
  <c r="O2723" i="1"/>
  <c r="P2723" i="1"/>
  <c r="L2724" i="1"/>
  <c r="Q2724" i="1" s="1"/>
  <c r="M2724" i="1"/>
  <c r="N2724" i="1"/>
  <c r="O2724" i="1"/>
  <c r="P2724" i="1"/>
  <c r="L2725" i="1"/>
  <c r="Q2725" i="1" s="1"/>
  <c r="M2725" i="1"/>
  <c r="N2725" i="1"/>
  <c r="O2725" i="1"/>
  <c r="P2725" i="1"/>
  <c r="L2726" i="1"/>
  <c r="Q2726" i="1" s="1"/>
  <c r="M2726" i="1"/>
  <c r="N2726" i="1"/>
  <c r="O2726" i="1"/>
  <c r="P2726" i="1"/>
  <c r="L2727" i="1"/>
  <c r="Q2727" i="1" s="1"/>
  <c r="M2727" i="1"/>
  <c r="N2727" i="1"/>
  <c r="O2727" i="1"/>
  <c r="P2727" i="1"/>
  <c r="L2728" i="1"/>
  <c r="Q2728" i="1" s="1"/>
  <c r="M2728" i="1"/>
  <c r="N2728" i="1"/>
  <c r="O2728" i="1"/>
  <c r="P2728" i="1"/>
  <c r="L2729" i="1"/>
  <c r="Q2729" i="1" s="1"/>
  <c r="M2729" i="1"/>
  <c r="N2729" i="1"/>
  <c r="O2729" i="1"/>
  <c r="P2729" i="1"/>
  <c r="L2730" i="1"/>
  <c r="Q2730" i="1" s="1"/>
  <c r="M2730" i="1"/>
  <c r="N2730" i="1"/>
  <c r="O2730" i="1"/>
  <c r="P2730" i="1"/>
  <c r="L2731" i="1"/>
  <c r="Q2731" i="1" s="1"/>
  <c r="M2731" i="1"/>
  <c r="N2731" i="1"/>
  <c r="O2731" i="1"/>
  <c r="P2731" i="1"/>
  <c r="L2732" i="1"/>
  <c r="Q2732" i="1" s="1"/>
  <c r="M2732" i="1"/>
  <c r="N2732" i="1"/>
  <c r="O2732" i="1"/>
  <c r="P2732" i="1"/>
  <c r="L2733" i="1"/>
  <c r="Q2733" i="1" s="1"/>
  <c r="M2733" i="1"/>
  <c r="N2733" i="1"/>
  <c r="O2733" i="1"/>
  <c r="P2733" i="1"/>
  <c r="L2734" i="1"/>
  <c r="Q2734" i="1" s="1"/>
  <c r="M2734" i="1"/>
  <c r="N2734" i="1"/>
  <c r="O2734" i="1"/>
  <c r="P2734" i="1"/>
  <c r="L2735" i="1"/>
  <c r="Q2735" i="1" s="1"/>
  <c r="M2735" i="1"/>
  <c r="N2735" i="1"/>
  <c r="O2735" i="1"/>
  <c r="P2735" i="1"/>
  <c r="L2736" i="1"/>
  <c r="Q2736" i="1" s="1"/>
  <c r="M2736" i="1"/>
  <c r="N2736" i="1"/>
  <c r="O2736" i="1"/>
  <c r="P2736" i="1"/>
  <c r="L2737" i="1"/>
  <c r="Q2737" i="1" s="1"/>
  <c r="M2737" i="1"/>
  <c r="N2737" i="1"/>
  <c r="O2737" i="1"/>
  <c r="P2737" i="1"/>
  <c r="L2738" i="1"/>
  <c r="Q2738" i="1" s="1"/>
  <c r="M2738" i="1"/>
  <c r="N2738" i="1"/>
  <c r="O2738" i="1"/>
  <c r="P2738" i="1"/>
  <c r="L2739" i="1"/>
  <c r="Q2739" i="1" s="1"/>
  <c r="M2739" i="1"/>
  <c r="N2739" i="1"/>
  <c r="O2739" i="1"/>
  <c r="P2739" i="1"/>
  <c r="L2740" i="1"/>
  <c r="Q2740" i="1" s="1"/>
  <c r="M2740" i="1"/>
  <c r="N2740" i="1"/>
  <c r="O2740" i="1"/>
  <c r="P2740" i="1"/>
  <c r="L2741" i="1"/>
  <c r="Q2741" i="1" s="1"/>
  <c r="M2741" i="1"/>
  <c r="N2741" i="1"/>
  <c r="O2741" i="1"/>
  <c r="P2741" i="1"/>
  <c r="L2742" i="1"/>
  <c r="Q2742" i="1" s="1"/>
  <c r="M2742" i="1"/>
  <c r="N2742" i="1"/>
  <c r="O2742" i="1"/>
  <c r="P2742" i="1"/>
  <c r="L2743" i="1"/>
  <c r="Q2743" i="1" s="1"/>
  <c r="M2743" i="1"/>
  <c r="N2743" i="1"/>
  <c r="O2743" i="1"/>
  <c r="P2743" i="1"/>
  <c r="L2744" i="1"/>
  <c r="Q2744" i="1" s="1"/>
  <c r="M2744" i="1"/>
  <c r="N2744" i="1"/>
  <c r="O2744" i="1"/>
  <c r="P2744" i="1"/>
  <c r="L2745" i="1"/>
  <c r="Q2745" i="1" s="1"/>
  <c r="M2745" i="1"/>
  <c r="N2745" i="1"/>
  <c r="O2745" i="1"/>
  <c r="P2745" i="1"/>
  <c r="L2746" i="1"/>
  <c r="Q2746" i="1" s="1"/>
  <c r="M2746" i="1"/>
  <c r="N2746" i="1"/>
  <c r="O2746" i="1"/>
  <c r="P2746" i="1"/>
  <c r="L2747" i="1"/>
  <c r="Q2747" i="1" s="1"/>
  <c r="M2747" i="1"/>
  <c r="N2747" i="1"/>
  <c r="O2747" i="1"/>
  <c r="P2747" i="1"/>
  <c r="L2748" i="1"/>
  <c r="Q2748" i="1" s="1"/>
  <c r="M2748" i="1"/>
  <c r="N2748" i="1"/>
  <c r="O2748" i="1"/>
  <c r="P2748" i="1"/>
  <c r="L2749" i="1"/>
  <c r="Q2749" i="1" s="1"/>
  <c r="M2749" i="1"/>
  <c r="N2749" i="1"/>
  <c r="O2749" i="1"/>
  <c r="P2749" i="1"/>
  <c r="L2750" i="1"/>
  <c r="Q2750" i="1" s="1"/>
  <c r="M2750" i="1"/>
  <c r="N2750" i="1"/>
  <c r="O2750" i="1"/>
  <c r="P2750" i="1"/>
  <c r="L2751" i="1"/>
  <c r="Q2751" i="1" s="1"/>
  <c r="M2751" i="1"/>
  <c r="N2751" i="1"/>
  <c r="O2751" i="1"/>
  <c r="P2751" i="1"/>
  <c r="L2752" i="1"/>
  <c r="Q2752" i="1" s="1"/>
  <c r="M2752" i="1"/>
  <c r="N2752" i="1"/>
  <c r="O2752" i="1"/>
  <c r="P2752" i="1"/>
  <c r="L2753" i="1"/>
  <c r="Q2753" i="1" s="1"/>
  <c r="M2753" i="1"/>
  <c r="N2753" i="1"/>
  <c r="O2753" i="1"/>
  <c r="P2753" i="1"/>
  <c r="L2754" i="1"/>
  <c r="Q2754" i="1" s="1"/>
  <c r="M2754" i="1"/>
  <c r="N2754" i="1"/>
  <c r="O2754" i="1"/>
  <c r="P2754" i="1"/>
  <c r="L2755" i="1"/>
  <c r="Q2755" i="1" s="1"/>
  <c r="M2755" i="1"/>
  <c r="N2755" i="1"/>
  <c r="O2755" i="1"/>
  <c r="P2755" i="1"/>
  <c r="L2756" i="1"/>
  <c r="Q2756" i="1" s="1"/>
  <c r="M2756" i="1"/>
  <c r="N2756" i="1"/>
  <c r="O2756" i="1"/>
  <c r="P2756" i="1"/>
  <c r="L2757" i="1"/>
  <c r="Q2757" i="1" s="1"/>
  <c r="M2757" i="1"/>
  <c r="N2757" i="1"/>
  <c r="O2757" i="1"/>
  <c r="P2757" i="1"/>
  <c r="L2758" i="1"/>
  <c r="Q2758" i="1" s="1"/>
  <c r="M2758" i="1"/>
  <c r="N2758" i="1"/>
  <c r="O2758" i="1"/>
  <c r="P2758" i="1"/>
  <c r="L2759" i="1"/>
  <c r="Q2759" i="1" s="1"/>
  <c r="M2759" i="1"/>
  <c r="N2759" i="1"/>
  <c r="O2759" i="1"/>
  <c r="P2759" i="1"/>
  <c r="L2760" i="1"/>
  <c r="Q2760" i="1" s="1"/>
  <c r="M2760" i="1"/>
  <c r="N2760" i="1"/>
  <c r="O2760" i="1"/>
  <c r="P2760" i="1"/>
  <c r="L2761" i="1"/>
  <c r="Q2761" i="1" s="1"/>
  <c r="M2761" i="1"/>
  <c r="N2761" i="1"/>
  <c r="O2761" i="1"/>
  <c r="P2761" i="1"/>
  <c r="L2762" i="1"/>
  <c r="Q2762" i="1" s="1"/>
  <c r="M2762" i="1"/>
  <c r="N2762" i="1"/>
  <c r="O2762" i="1"/>
  <c r="P2762" i="1"/>
  <c r="L2763" i="1"/>
  <c r="Q2763" i="1" s="1"/>
  <c r="M2763" i="1"/>
  <c r="N2763" i="1"/>
  <c r="O2763" i="1"/>
  <c r="P2763" i="1"/>
  <c r="L2764" i="1"/>
  <c r="Q2764" i="1" s="1"/>
  <c r="M2764" i="1"/>
  <c r="N2764" i="1"/>
  <c r="O2764" i="1"/>
  <c r="P2764" i="1"/>
  <c r="L2765" i="1"/>
  <c r="Q2765" i="1" s="1"/>
  <c r="M2765" i="1"/>
  <c r="N2765" i="1"/>
  <c r="O2765" i="1"/>
  <c r="P2765" i="1"/>
  <c r="L2766" i="1"/>
  <c r="Q2766" i="1" s="1"/>
  <c r="M2766" i="1"/>
  <c r="N2766" i="1"/>
  <c r="O2766" i="1"/>
  <c r="P2766" i="1"/>
  <c r="L2767" i="1"/>
  <c r="Q2767" i="1" s="1"/>
  <c r="M2767" i="1"/>
  <c r="N2767" i="1"/>
  <c r="O2767" i="1"/>
  <c r="P2767" i="1"/>
  <c r="L2768" i="1"/>
  <c r="Q2768" i="1" s="1"/>
  <c r="M2768" i="1"/>
  <c r="N2768" i="1"/>
  <c r="O2768" i="1"/>
  <c r="P2768" i="1"/>
  <c r="L2769" i="1"/>
  <c r="Q2769" i="1" s="1"/>
  <c r="M2769" i="1"/>
  <c r="N2769" i="1"/>
  <c r="O2769" i="1"/>
  <c r="P2769" i="1"/>
  <c r="L2770" i="1"/>
  <c r="Q2770" i="1" s="1"/>
  <c r="M2770" i="1"/>
  <c r="N2770" i="1"/>
  <c r="O2770" i="1"/>
  <c r="P2770" i="1"/>
  <c r="L2771" i="1"/>
  <c r="Q2771" i="1" s="1"/>
  <c r="M2771" i="1"/>
  <c r="N2771" i="1"/>
  <c r="O2771" i="1"/>
  <c r="P2771" i="1"/>
  <c r="L2772" i="1"/>
  <c r="Q2772" i="1" s="1"/>
  <c r="M2772" i="1"/>
  <c r="N2772" i="1"/>
  <c r="O2772" i="1"/>
  <c r="P2772" i="1"/>
  <c r="L2773" i="1"/>
  <c r="Q2773" i="1" s="1"/>
  <c r="M2773" i="1"/>
  <c r="N2773" i="1"/>
  <c r="O2773" i="1"/>
  <c r="P2773" i="1"/>
  <c r="L2774" i="1"/>
  <c r="Q2774" i="1" s="1"/>
  <c r="M2774" i="1"/>
  <c r="N2774" i="1"/>
  <c r="O2774" i="1"/>
  <c r="P2774" i="1"/>
  <c r="L2775" i="1"/>
  <c r="Q2775" i="1" s="1"/>
  <c r="M2775" i="1"/>
  <c r="N2775" i="1"/>
  <c r="O2775" i="1"/>
  <c r="P2775" i="1"/>
  <c r="L2776" i="1"/>
  <c r="Q2776" i="1" s="1"/>
  <c r="M2776" i="1"/>
  <c r="N2776" i="1"/>
  <c r="O2776" i="1"/>
  <c r="P2776" i="1"/>
  <c r="L2777" i="1"/>
  <c r="Q2777" i="1" s="1"/>
  <c r="M2777" i="1"/>
  <c r="N2777" i="1"/>
  <c r="O2777" i="1"/>
  <c r="P2777" i="1"/>
  <c r="L2778" i="1"/>
  <c r="Q2778" i="1" s="1"/>
  <c r="M2778" i="1"/>
  <c r="N2778" i="1"/>
  <c r="O2778" i="1"/>
  <c r="P2778" i="1"/>
  <c r="L2779" i="1"/>
  <c r="Q2779" i="1" s="1"/>
  <c r="M2779" i="1"/>
  <c r="N2779" i="1"/>
  <c r="O2779" i="1"/>
  <c r="P2779" i="1"/>
  <c r="L2780" i="1"/>
  <c r="Q2780" i="1" s="1"/>
  <c r="M2780" i="1"/>
  <c r="N2780" i="1"/>
  <c r="O2780" i="1"/>
  <c r="P2780" i="1"/>
  <c r="L2781" i="1"/>
  <c r="Q2781" i="1" s="1"/>
  <c r="M2781" i="1"/>
  <c r="N2781" i="1"/>
  <c r="O2781" i="1"/>
  <c r="P2781" i="1"/>
  <c r="L2782" i="1"/>
  <c r="Q2782" i="1" s="1"/>
  <c r="M2782" i="1"/>
  <c r="N2782" i="1"/>
  <c r="O2782" i="1"/>
  <c r="P2782" i="1"/>
  <c r="L2783" i="1"/>
  <c r="Q2783" i="1" s="1"/>
  <c r="M2783" i="1"/>
  <c r="N2783" i="1"/>
  <c r="O2783" i="1"/>
  <c r="P2783" i="1"/>
  <c r="L2784" i="1"/>
  <c r="Q2784" i="1" s="1"/>
  <c r="M2784" i="1"/>
  <c r="N2784" i="1"/>
  <c r="O2784" i="1"/>
  <c r="P2784" i="1"/>
  <c r="L2785" i="1"/>
  <c r="Q2785" i="1" s="1"/>
  <c r="M2785" i="1"/>
  <c r="N2785" i="1"/>
  <c r="O2785" i="1"/>
  <c r="P2785" i="1"/>
  <c r="L2786" i="1"/>
  <c r="Q2786" i="1" s="1"/>
  <c r="M2786" i="1"/>
  <c r="N2786" i="1"/>
  <c r="O2786" i="1"/>
  <c r="P2786" i="1"/>
  <c r="L2787" i="1"/>
  <c r="Q2787" i="1" s="1"/>
  <c r="M2787" i="1"/>
  <c r="N2787" i="1"/>
  <c r="O2787" i="1"/>
  <c r="P2787" i="1"/>
  <c r="L2788" i="1"/>
  <c r="Q2788" i="1" s="1"/>
  <c r="M2788" i="1"/>
  <c r="N2788" i="1"/>
  <c r="O2788" i="1"/>
  <c r="P2788" i="1"/>
  <c r="L2789" i="1"/>
  <c r="Q2789" i="1" s="1"/>
  <c r="M2789" i="1"/>
  <c r="N2789" i="1"/>
  <c r="O2789" i="1"/>
  <c r="P2789" i="1"/>
  <c r="L2790" i="1"/>
  <c r="Q2790" i="1" s="1"/>
  <c r="M2790" i="1"/>
  <c r="N2790" i="1"/>
  <c r="O2790" i="1"/>
  <c r="P2790" i="1"/>
  <c r="L2791" i="1"/>
  <c r="Q2791" i="1" s="1"/>
  <c r="M2791" i="1"/>
  <c r="N2791" i="1"/>
  <c r="O2791" i="1"/>
  <c r="P2791" i="1"/>
  <c r="L2792" i="1"/>
  <c r="Q2792" i="1" s="1"/>
  <c r="M2792" i="1"/>
  <c r="N2792" i="1"/>
  <c r="O2792" i="1"/>
  <c r="P2792" i="1"/>
  <c r="L2793" i="1"/>
  <c r="Q2793" i="1" s="1"/>
  <c r="M2793" i="1"/>
  <c r="N2793" i="1"/>
  <c r="O2793" i="1"/>
  <c r="P2793" i="1"/>
  <c r="L2794" i="1"/>
  <c r="Q2794" i="1" s="1"/>
  <c r="M2794" i="1"/>
  <c r="N2794" i="1"/>
  <c r="O2794" i="1"/>
  <c r="P2794" i="1"/>
  <c r="L2795" i="1"/>
  <c r="Q2795" i="1" s="1"/>
  <c r="M2795" i="1"/>
  <c r="N2795" i="1"/>
  <c r="O2795" i="1"/>
  <c r="P2795" i="1"/>
  <c r="L2796" i="1"/>
  <c r="Q2796" i="1" s="1"/>
  <c r="M2796" i="1"/>
  <c r="N2796" i="1"/>
  <c r="O2796" i="1"/>
  <c r="P2796" i="1"/>
  <c r="L2797" i="1"/>
  <c r="Q2797" i="1" s="1"/>
  <c r="M2797" i="1"/>
  <c r="N2797" i="1"/>
  <c r="O2797" i="1"/>
  <c r="P2797" i="1"/>
  <c r="L2798" i="1"/>
  <c r="Q2798" i="1" s="1"/>
  <c r="M2798" i="1"/>
  <c r="N2798" i="1"/>
  <c r="O2798" i="1"/>
  <c r="P2798" i="1"/>
  <c r="L2799" i="1"/>
  <c r="Q2799" i="1" s="1"/>
  <c r="M2799" i="1"/>
  <c r="N2799" i="1"/>
  <c r="O2799" i="1"/>
  <c r="P2799" i="1"/>
  <c r="L2800" i="1"/>
  <c r="Q2800" i="1" s="1"/>
  <c r="M2800" i="1"/>
  <c r="N2800" i="1"/>
  <c r="O2800" i="1"/>
  <c r="P2800" i="1"/>
  <c r="L2801" i="1"/>
  <c r="Q2801" i="1" s="1"/>
  <c r="M2801" i="1"/>
  <c r="N2801" i="1"/>
  <c r="O2801" i="1"/>
  <c r="P2801" i="1"/>
  <c r="L2802" i="1"/>
  <c r="Q2802" i="1" s="1"/>
  <c r="M2802" i="1"/>
  <c r="N2802" i="1"/>
  <c r="O2802" i="1"/>
  <c r="P2802" i="1"/>
  <c r="L2803" i="1"/>
  <c r="Q2803" i="1" s="1"/>
  <c r="M2803" i="1"/>
  <c r="N2803" i="1"/>
  <c r="O2803" i="1"/>
  <c r="P2803" i="1"/>
  <c r="L2804" i="1"/>
  <c r="Q2804" i="1" s="1"/>
  <c r="M2804" i="1"/>
  <c r="N2804" i="1"/>
  <c r="O2804" i="1"/>
  <c r="P2804" i="1"/>
  <c r="L2805" i="1"/>
  <c r="Q2805" i="1" s="1"/>
  <c r="M2805" i="1"/>
  <c r="N2805" i="1"/>
  <c r="O2805" i="1"/>
  <c r="P2805" i="1"/>
  <c r="L2806" i="1"/>
  <c r="Q2806" i="1" s="1"/>
  <c r="M2806" i="1"/>
  <c r="N2806" i="1"/>
  <c r="O2806" i="1"/>
  <c r="P2806" i="1"/>
  <c r="L2807" i="1"/>
  <c r="Q2807" i="1" s="1"/>
  <c r="M2807" i="1"/>
  <c r="N2807" i="1"/>
  <c r="O2807" i="1"/>
  <c r="P2807" i="1"/>
  <c r="L2808" i="1"/>
  <c r="Q2808" i="1" s="1"/>
  <c r="M2808" i="1"/>
  <c r="N2808" i="1"/>
  <c r="O2808" i="1"/>
  <c r="P2808" i="1"/>
  <c r="L2809" i="1"/>
  <c r="Q2809" i="1" s="1"/>
  <c r="M2809" i="1"/>
  <c r="N2809" i="1"/>
  <c r="O2809" i="1"/>
  <c r="P2809" i="1"/>
  <c r="L2810" i="1"/>
  <c r="Q2810" i="1" s="1"/>
  <c r="M2810" i="1"/>
  <c r="N2810" i="1"/>
  <c r="O2810" i="1"/>
  <c r="P2810" i="1"/>
  <c r="L2811" i="1"/>
  <c r="Q2811" i="1" s="1"/>
  <c r="M2811" i="1"/>
  <c r="N2811" i="1"/>
  <c r="O2811" i="1"/>
  <c r="P2811" i="1"/>
  <c r="L2812" i="1"/>
  <c r="Q2812" i="1" s="1"/>
  <c r="M2812" i="1"/>
  <c r="N2812" i="1"/>
  <c r="O2812" i="1"/>
  <c r="P2812" i="1"/>
  <c r="L2813" i="1"/>
  <c r="Q2813" i="1" s="1"/>
  <c r="M2813" i="1"/>
  <c r="N2813" i="1"/>
  <c r="O2813" i="1"/>
  <c r="P2813" i="1"/>
  <c r="L2814" i="1"/>
  <c r="Q2814" i="1" s="1"/>
  <c r="M2814" i="1"/>
  <c r="N2814" i="1"/>
  <c r="O2814" i="1"/>
  <c r="P2814" i="1"/>
  <c r="L2815" i="1"/>
  <c r="Q2815" i="1" s="1"/>
  <c r="M2815" i="1"/>
  <c r="N2815" i="1"/>
  <c r="O2815" i="1"/>
  <c r="P2815" i="1"/>
  <c r="L2816" i="1"/>
  <c r="Q2816" i="1" s="1"/>
  <c r="M2816" i="1"/>
  <c r="N2816" i="1"/>
  <c r="O2816" i="1"/>
  <c r="P2816" i="1"/>
  <c r="L2817" i="1"/>
  <c r="Q2817" i="1" s="1"/>
  <c r="M2817" i="1"/>
  <c r="N2817" i="1"/>
  <c r="O2817" i="1"/>
  <c r="P2817" i="1"/>
  <c r="L2818" i="1"/>
  <c r="Q2818" i="1" s="1"/>
  <c r="M2818" i="1"/>
  <c r="N2818" i="1"/>
  <c r="O2818" i="1"/>
  <c r="P2818" i="1"/>
  <c r="L2819" i="1"/>
  <c r="Q2819" i="1" s="1"/>
  <c r="M2819" i="1"/>
  <c r="N2819" i="1"/>
  <c r="O2819" i="1"/>
  <c r="P2819" i="1"/>
  <c r="L2820" i="1"/>
  <c r="Q2820" i="1" s="1"/>
  <c r="M2820" i="1"/>
  <c r="N2820" i="1"/>
  <c r="O2820" i="1"/>
  <c r="P2820" i="1"/>
  <c r="L2821" i="1"/>
  <c r="Q2821" i="1" s="1"/>
  <c r="M2821" i="1"/>
  <c r="N2821" i="1"/>
  <c r="O2821" i="1"/>
  <c r="P2821" i="1"/>
  <c r="L2822" i="1"/>
  <c r="Q2822" i="1" s="1"/>
  <c r="M2822" i="1"/>
  <c r="N2822" i="1"/>
  <c r="O2822" i="1"/>
  <c r="P2822" i="1"/>
  <c r="L2823" i="1"/>
  <c r="Q2823" i="1" s="1"/>
  <c r="M2823" i="1"/>
  <c r="N2823" i="1"/>
  <c r="O2823" i="1"/>
  <c r="P2823" i="1"/>
  <c r="L2824" i="1"/>
  <c r="Q2824" i="1" s="1"/>
  <c r="M2824" i="1"/>
  <c r="N2824" i="1"/>
  <c r="O2824" i="1"/>
  <c r="P2824" i="1"/>
  <c r="L2825" i="1"/>
  <c r="Q2825" i="1" s="1"/>
  <c r="M2825" i="1"/>
  <c r="N2825" i="1"/>
  <c r="O2825" i="1"/>
  <c r="P2825" i="1"/>
  <c r="L2826" i="1"/>
  <c r="Q2826" i="1" s="1"/>
  <c r="M2826" i="1"/>
  <c r="N2826" i="1"/>
  <c r="O2826" i="1"/>
  <c r="P2826" i="1"/>
  <c r="L2827" i="1"/>
  <c r="Q2827" i="1" s="1"/>
  <c r="M2827" i="1"/>
  <c r="N2827" i="1"/>
  <c r="O2827" i="1"/>
  <c r="P2827" i="1"/>
  <c r="L2828" i="1"/>
  <c r="Q2828" i="1" s="1"/>
  <c r="M2828" i="1"/>
  <c r="N2828" i="1"/>
  <c r="O2828" i="1"/>
  <c r="P2828" i="1"/>
  <c r="L2829" i="1"/>
  <c r="Q2829" i="1" s="1"/>
  <c r="M2829" i="1"/>
  <c r="N2829" i="1"/>
  <c r="O2829" i="1"/>
  <c r="P2829" i="1"/>
  <c r="L2830" i="1"/>
  <c r="Q2830" i="1" s="1"/>
  <c r="M2830" i="1"/>
  <c r="N2830" i="1"/>
  <c r="O2830" i="1"/>
  <c r="P2830" i="1"/>
  <c r="L2831" i="1"/>
  <c r="Q2831" i="1" s="1"/>
  <c r="M2831" i="1"/>
  <c r="N2831" i="1"/>
  <c r="O2831" i="1"/>
  <c r="P2831" i="1"/>
  <c r="L2832" i="1"/>
  <c r="Q2832" i="1" s="1"/>
  <c r="M2832" i="1"/>
  <c r="N2832" i="1"/>
  <c r="O2832" i="1"/>
  <c r="P2832" i="1"/>
  <c r="L2833" i="1"/>
  <c r="Q2833" i="1" s="1"/>
  <c r="M2833" i="1"/>
  <c r="N2833" i="1"/>
  <c r="O2833" i="1"/>
  <c r="P2833" i="1"/>
  <c r="L2834" i="1"/>
  <c r="Q2834" i="1" s="1"/>
  <c r="M2834" i="1"/>
  <c r="N2834" i="1"/>
  <c r="O2834" i="1"/>
  <c r="P2834" i="1"/>
  <c r="L2835" i="1"/>
  <c r="Q2835" i="1" s="1"/>
  <c r="M2835" i="1"/>
  <c r="N2835" i="1"/>
  <c r="O2835" i="1"/>
  <c r="P2835" i="1"/>
  <c r="L2836" i="1"/>
  <c r="Q2836" i="1" s="1"/>
  <c r="M2836" i="1"/>
  <c r="N2836" i="1"/>
  <c r="O2836" i="1"/>
  <c r="P2836" i="1"/>
  <c r="L2837" i="1"/>
  <c r="Q2837" i="1" s="1"/>
  <c r="M2837" i="1"/>
  <c r="N2837" i="1"/>
  <c r="O2837" i="1"/>
  <c r="P2837" i="1"/>
  <c r="L2838" i="1"/>
  <c r="Q2838" i="1" s="1"/>
  <c r="M2838" i="1"/>
  <c r="N2838" i="1"/>
  <c r="O2838" i="1"/>
  <c r="P2838" i="1"/>
  <c r="L2839" i="1"/>
  <c r="Q2839" i="1" s="1"/>
  <c r="M2839" i="1"/>
  <c r="N2839" i="1"/>
  <c r="O2839" i="1"/>
  <c r="P2839" i="1"/>
  <c r="L2840" i="1"/>
  <c r="Q2840" i="1" s="1"/>
  <c r="M2840" i="1"/>
  <c r="N2840" i="1"/>
  <c r="O2840" i="1"/>
  <c r="P2840" i="1"/>
  <c r="L2841" i="1"/>
  <c r="Q2841" i="1" s="1"/>
  <c r="M2841" i="1"/>
  <c r="N2841" i="1"/>
  <c r="O2841" i="1"/>
  <c r="P2841" i="1"/>
  <c r="L2842" i="1"/>
  <c r="Q2842" i="1" s="1"/>
  <c r="M2842" i="1"/>
  <c r="N2842" i="1"/>
  <c r="O2842" i="1"/>
  <c r="P2842" i="1"/>
  <c r="L2843" i="1"/>
  <c r="Q2843" i="1" s="1"/>
  <c r="M2843" i="1"/>
  <c r="N2843" i="1"/>
  <c r="O2843" i="1"/>
  <c r="P2843" i="1"/>
  <c r="L2844" i="1"/>
  <c r="Q2844" i="1" s="1"/>
  <c r="M2844" i="1"/>
  <c r="N2844" i="1"/>
  <c r="O2844" i="1"/>
  <c r="P2844" i="1"/>
  <c r="L2845" i="1"/>
  <c r="Q2845" i="1" s="1"/>
  <c r="M2845" i="1"/>
  <c r="N2845" i="1"/>
  <c r="O2845" i="1"/>
  <c r="P2845" i="1"/>
  <c r="L2846" i="1"/>
  <c r="Q2846" i="1" s="1"/>
  <c r="M2846" i="1"/>
  <c r="N2846" i="1"/>
  <c r="O2846" i="1"/>
  <c r="P2846" i="1"/>
  <c r="L2847" i="1"/>
  <c r="Q2847" i="1" s="1"/>
  <c r="M2847" i="1"/>
  <c r="N2847" i="1"/>
  <c r="O2847" i="1"/>
  <c r="P2847" i="1"/>
  <c r="L2848" i="1"/>
  <c r="Q2848" i="1" s="1"/>
  <c r="M2848" i="1"/>
  <c r="N2848" i="1"/>
  <c r="O2848" i="1"/>
  <c r="P2848" i="1"/>
  <c r="L2849" i="1"/>
  <c r="Q2849" i="1" s="1"/>
  <c r="M2849" i="1"/>
  <c r="N2849" i="1"/>
  <c r="O2849" i="1"/>
  <c r="P2849" i="1"/>
  <c r="L2850" i="1"/>
  <c r="Q2850" i="1" s="1"/>
  <c r="M2850" i="1"/>
  <c r="N2850" i="1"/>
  <c r="O2850" i="1"/>
  <c r="P2850" i="1"/>
  <c r="L2851" i="1"/>
  <c r="Q2851" i="1" s="1"/>
  <c r="M2851" i="1"/>
  <c r="N2851" i="1"/>
  <c r="O2851" i="1"/>
  <c r="P2851" i="1"/>
  <c r="L2852" i="1"/>
  <c r="Q2852" i="1" s="1"/>
  <c r="M2852" i="1"/>
  <c r="N2852" i="1"/>
  <c r="O2852" i="1"/>
  <c r="P2852" i="1"/>
  <c r="L2853" i="1"/>
  <c r="Q2853" i="1" s="1"/>
  <c r="M2853" i="1"/>
  <c r="N2853" i="1"/>
  <c r="O2853" i="1"/>
  <c r="P2853" i="1"/>
  <c r="L2854" i="1"/>
  <c r="Q2854" i="1" s="1"/>
  <c r="M2854" i="1"/>
  <c r="N2854" i="1"/>
  <c r="O2854" i="1"/>
  <c r="P2854" i="1"/>
  <c r="L2855" i="1"/>
  <c r="Q2855" i="1" s="1"/>
  <c r="M2855" i="1"/>
  <c r="N2855" i="1"/>
  <c r="O2855" i="1"/>
  <c r="P2855" i="1"/>
  <c r="L2856" i="1"/>
  <c r="Q2856" i="1" s="1"/>
  <c r="M2856" i="1"/>
  <c r="N2856" i="1"/>
  <c r="O2856" i="1"/>
  <c r="P2856" i="1"/>
  <c r="L2857" i="1"/>
  <c r="Q2857" i="1" s="1"/>
  <c r="M2857" i="1"/>
  <c r="N2857" i="1"/>
  <c r="O2857" i="1"/>
  <c r="P2857" i="1"/>
  <c r="L2858" i="1"/>
  <c r="Q2858" i="1" s="1"/>
  <c r="M2858" i="1"/>
  <c r="N2858" i="1"/>
  <c r="O2858" i="1"/>
  <c r="P2858" i="1"/>
  <c r="L2859" i="1"/>
  <c r="Q2859" i="1" s="1"/>
  <c r="M2859" i="1"/>
  <c r="N2859" i="1"/>
  <c r="O2859" i="1"/>
  <c r="P2859" i="1"/>
  <c r="L2860" i="1"/>
  <c r="Q2860" i="1" s="1"/>
  <c r="M2860" i="1"/>
  <c r="N2860" i="1"/>
  <c r="O2860" i="1"/>
  <c r="P2860" i="1"/>
  <c r="L2861" i="1"/>
  <c r="Q2861" i="1" s="1"/>
  <c r="M2861" i="1"/>
  <c r="N2861" i="1"/>
  <c r="O2861" i="1"/>
  <c r="P2861" i="1"/>
  <c r="L2862" i="1"/>
  <c r="Q2862" i="1" s="1"/>
  <c r="M2862" i="1"/>
  <c r="N2862" i="1"/>
  <c r="O2862" i="1"/>
  <c r="P2862" i="1"/>
  <c r="L2863" i="1"/>
  <c r="Q2863" i="1" s="1"/>
  <c r="M2863" i="1"/>
  <c r="N2863" i="1"/>
  <c r="O2863" i="1"/>
  <c r="P2863" i="1"/>
  <c r="L2864" i="1"/>
  <c r="Q2864" i="1" s="1"/>
  <c r="M2864" i="1"/>
  <c r="N2864" i="1"/>
  <c r="O2864" i="1"/>
  <c r="P2864" i="1"/>
  <c r="L2865" i="1"/>
  <c r="M2865" i="1"/>
  <c r="N2865" i="1"/>
  <c r="O2865" i="1"/>
  <c r="P2865" i="1"/>
  <c r="Q2865" i="1"/>
  <c r="L2866" i="1"/>
  <c r="Q2866" i="1" s="1"/>
  <c r="M2866" i="1"/>
  <c r="N2866" i="1"/>
  <c r="O2866" i="1"/>
  <c r="P2866" i="1"/>
  <c r="L2867" i="1"/>
  <c r="Q2867" i="1" s="1"/>
  <c r="M2867" i="1"/>
  <c r="N2867" i="1"/>
  <c r="O2867" i="1"/>
  <c r="P2867" i="1"/>
  <c r="L2868" i="1"/>
  <c r="M2868" i="1"/>
  <c r="N2868" i="1"/>
  <c r="O2868" i="1"/>
  <c r="P2868" i="1"/>
  <c r="Q2868" i="1"/>
  <c r="L2869" i="1"/>
  <c r="Q2869" i="1" s="1"/>
  <c r="M2869" i="1"/>
  <c r="N2869" i="1"/>
  <c r="O2869" i="1"/>
  <c r="P2869" i="1"/>
  <c r="L2870" i="1"/>
  <c r="Q2870" i="1" s="1"/>
  <c r="M2870" i="1"/>
  <c r="N2870" i="1"/>
  <c r="O2870" i="1"/>
  <c r="P2870" i="1"/>
  <c r="L2871" i="1"/>
  <c r="Q2871" i="1" s="1"/>
  <c r="M2871" i="1"/>
  <c r="N2871" i="1"/>
  <c r="O2871" i="1"/>
  <c r="P2871" i="1"/>
  <c r="L2872" i="1"/>
  <c r="Q2872" i="1" s="1"/>
  <c r="M2872" i="1"/>
  <c r="N2872" i="1"/>
  <c r="O2872" i="1"/>
  <c r="P2872" i="1"/>
  <c r="L2873" i="1"/>
  <c r="Q2873" i="1" s="1"/>
  <c r="M2873" i="1"/>
  <c r="N2873" i="1"/>
  <c r="O2873" i="1"/>
  <c r="P2873" i="1"/>
  <c r="L2874" i="1"/>
  <c r="Q2874" i="1" s="1"/>
  <c r="M2874" i="1"/>
  <c r="N2874" i="1"/>
  <c r="O2874" i="1"/>
  <c r="P2874" i="1"/>
  <c r="L2875" i="1"/>
  <c r="Q2875" i="1" s="1"/>
  <c r="M2875" i="1"/>
  <c r="N2875" i="1"/>
  <c r="O2875" i="1"/>
  <c r="P2875" i="1"/>
  <c r="L2876" i="1"/>
  <c r="Q2876" i="1" s="1"/>
  <c r="M2876" i="1"/>
  <c r="N2876" i="1"/>
  <c r="O2876" i="1"/>
  <c r="P2876" i="1"/>
  <c r="L2877" i="1"/>
  <c r="Q2877" i="1" s="1"/>
  <c r="M2877" i="1"/>
  <c r="N2877" i="1"/>
  <c r="O2877" i="1"/>
  <c r="P2877" i="1"/>
  <c r="L2878" i="1"/>
  <c r="Q2878" i="1" s="1"/>
  <c r="M2878" i="1"/>
  <c r="N2878" i="1"/>
  <c r="O2878" i="1"/>
  <c r="P2878" i="1"/>
  <c r="L2879" i="1"/>
  <c r="Q2879" i="1" s="1"/>
  <c r="M2879" i="1"/>
  <c r="N2879" i="1"/>
  <c r="O2879" i="1"/>
  <c r="P2879" i="1"/>
  <c r="L2880" i="1"/>
  <c r="Q2880" i="1" s="1"/>
  <c r="M2880" i="1"/>
  <c r="N2880" i="1"/>
  <c r="O2880" i="1"/>
  <c r="P2880" i="1"/>
  <c r="L2881" i="1"/>
  <c r="Q2881" i="1" s="1"/>
  <c r="M2881" i="1"/>
  <c r="N2881" i="1"/>
  <c r="O2881" i="1"/>
  <c r="P2881" i="1"/>
  <c r="L2882" i="1"/>
  <c r="Q2882" i="1" s="1"/>
  <c r="M2882" i="1"/>
  <c r="N2882" i="1"/>
  <c r="O2882" i="1"/>
  <c r="P2882" i="1"/>
  <c r="L2883" i="1"/>
  <c r="Q2883" i="1" s="1"/>
  <c r="M2883" i="1"/>
  <c r="N2883" i="1"/>
  <c r="O2883" i="1"/>
  <c r="P2883" i="1"/>
  <c r="L2884" i="1"/>
  <c r="Q2884" i="1" s="1"/>
  <c r="M2884" i="1"/>
  <c r="N2884" i="1"/>
  <c r="O2884" i="1"/>
  <c r="P2884" i="1"/>
  <c r="L2885" i="1"/>
  <c r="Q2885" i="1" s="1"/>
  <c r="M2885" i="1"/>
  <c r="N2885" i="1"/>
  <c r="O2885" i="1"/>
  <c r="P2885" i="1"/>
  <c r="L2886" i="1"/>
  <c r="Q2886" i="1" s="1"/>
  <c r="M2886" i="1"/>
  <c r="N2886" i="1"/>
  <c r="O2886" i="1"/>
  <c r="P2886" i="1"/>
  <c r="L2887" i="1"/>
  <c r="Q2887" i="1" s="1"/>
  <c r="M2887" i="1"/>
  <c r="N2887" i="1"/>
  <c r="O2887" i="1"/>
  <c r="P2887" i="1"/>
  <c r="L2888" i="1"/>
  <c r="Q2888" i="1" s="1"/>
  <c r="M2888" i="1"/>
  <c r="N2888" i="1"/>
  <c r="O2888" i="1"/>
  <c r="P2888" i="1"/>
  <c r="L2889" i="1"/>
  <c r="Q2889" i="1" s="1"/>
  <c r="M2889" i="1"/>
  <c r="N2889" i="1"/>
  <c r="O2889" i="1"/>
  <c r="P2889" i="1"/>
  <c r="L2890" i="1"/>
  <c r="Q2890" i="1" s="1"/>
  <c r="M2890" i="1"/>
  <c r="N2890" i="1"/>
  <c r="O2890" i="1"/>
  <c r="P2890" i="1"/>
  <c r="L2891" i="1"/>
  <c r="Q2891" i="1" s="1"/>
  <c r="M2891" i="1"/>
  <c r="N2891" i="1"/>
  <c r="O2891" i="1"/>
  <c r="P2891" i="1"/>
  <c r="L2892" i="1"/>
  <c r="Q2892" i="1" s="1"/>
  <c r="M2892" i="1"/>
  <c r="N2892" i="1"/>
  <c r="O2892" i="1"/>
  <c r="P2892" i="1"/>
  <c r="L2893" i="1"/>
  <c r="Q2893" i="1" s="1"/>
  <c r="M2893" i="1"/>
  <c r="N2893" i="1"/>
  <c r="O2893" i="1"/>
  <c r="P2893" i="1"/>
  <c r="L2894" i="1"/>
  <c r="Q2894" i="1" s="1"/>
  <c r="M2894" i="1"/>
  <c r="N2894" i="1"/>
  <c r="O2894" i="1"/>
  <c r="P2894" i="1"/>
  <c r="L2895" i="1"/>
  <c r="Q2895" i="1" s="1"/>
  <c r="M2895" i="1"/>
  <c r="N2895" i="1"/>
  <c r="O2895" i="1"/>
  <c r="P2895" i="1"/>
  <c r="L2896" i="1"/>
  <c r="Q2896" i="1" s="1"/>
  <c r="M2896" i="1"/>
  <c r="N2896" i="1"/>
  <c r="O2896" i="1"/>
  <c r="P2896" i="1"/>
  <c r="L2897" i="1"/>
  <c r="Q2897" i="1" s="1"/>
  <c r="M2897" i="1"/>
  <c r="N2897" i="1"/>
  <c r="O2897" i="1"/>
  <c r="P2897" i="1"/>
  <c r="L2898" i="1"/>
  <c r="Q2898" i="1" s="1"/>
  <c r="M2898" i="1"/>
  <c r="N2898" i="1"/>
  <c r="O2898" i="1"/>
  <c r="P2898" i="1"/>
  <c r="L2899" i="1"/>
  <c r="Q2899" i="1" s="1"/>
  <c r="M2899" i="1"/>
  <c r="N2899" i="1"/>
  <c r="O2899" i="1"/>
  <c r="P2899" i="1"/>
  <c r="L2900" i="1"/>
  <c r="Q2900" i="1" s="1"/>
  <c r="M2900" i="1"/>
  <c r="N2900" i="1"/>
  <c r="O2900" i="1"/>
  <c r="P2900" i="1"/>
  <c r="L2901" i="1"/>
  <c r="Q2901" i="1" s="1"/>
  <c r="M2901" i="1"/>
  <c r="N2901" i="1"/>
  <c r="O2901" i="1"/>
  <c r="P2901" i="1"/>
  <c r="L2902" i="1"/>
  <c r="Q2902" i="1" s="1"/>
  <c r="M2902" i="1"/>
  <c r="N2902" i="1"/>
  <c r="O2902" i="1"/>
  <c r="P2902" i="1"/>
  <c r="L2903" i="1"/>
  <c r="Q2903" i="1" s="1"/>
  <c r="M2903" i="1"/>
  <c r="N2903" i="1"/>
  <c r="O2903" i="1"/>
  <c r="P2903" i="1"/>
  <c r="L2904" i="1"/>
  <c r="Q2904" i="1" s="1"/>
  <c r="M2904" i="1"/>
  <c r="N2904" i="1"/>
  <c r="O2904" i="1"/>
  <c r="P2904" i="1"/>
  <c r="L2905" i="1"/>
  <c r="Q2905" i="1" s="1"/>
  <c r="M2905" i="1"/>
  <c r="N2905" i="1"/>
  <c r="O2905" i="1"/>
  <c r="P2905" i="1"/>
  <c r="L2906" i="1"/>
  <c r="Q2906" i="1" s="1"/>
  <c r="M2906" i="1"/>
  <c r="N2906" i="1"/>
  <c r="O2906" i="1"/>
  <c r="P2906" i="1"/>
  <c r="L2907" i="1"/>
  <c r="Q2907" i="1" s="1"/>
  <c r="M2907" i="1"/>
  <c r="N2907" i="1"/>
  <c r="O2907" i="1"/>
  <c r="P2907" i="1"/>
  <c r="L2908" i="1"/>
  <c r="Q2908" i="1" s="1"/>
  <c r="M2908" i="1"/>
  <c r="N2908" i="1"/>
  <c r="O2908" i="1"/>
  <c r="P2908" i="1"/>
  <c r="L2909" i="1"/>
  <c r="Q2909" i="1" s="1"/>
  <c r="M2909" i="1"/>
  <c r="N2909" i="1"/>
  <c r="O2909" i="1"/>
  <c r="P2909" i="1"/>
  <c r="L2910" i="1"/>
  <c r="Q2910" i="1" s="1"/>
  <c r="M2910" i="1"/>
  <c r="N2910" i="1"/>
  <c r="O2910" i="1"/>
  <c r="P2910" i="1"/>
  <c r="L2911" i="1"/>
  <c r="Q2911" i="1" s="1"/>
  <c r="M2911" i="1"/>
  <c r="N2911" i="1"/>
  <c r="O2911" i="1"/>
  <c r="P2911" i="1"/>
  <c r="L2912" i="1"/>
  <c r="Q2912" i="1" s="1"/>
  <c r="M2912" i="1"/>
  <c r="N2912" i="1"/>
  <c r="O2912" i="1"/>
  <c r="P2912" i="1"/>
  <c r="L2913" i="1"/>
  <c r="Q2913" i="1" s="1"/>
  <c r="M2913" i="1"/>
  <c r="N2913" i="1"/>
  <c r="O2913" i="1"/>
  <c r="P2913" i="1"/>
  <c r="L2914" i="1"/>
  <c r="Q2914" i="1" s="1"/>
  <c r="M2914" i="1"/>
  <c r="N2914" i="1"/>
  <c r="O2914" i="1"/>
  <c r="P2914" i="1"/>
  <c r="L2915" i="1"/>
  <c r="Q2915" i="1" s="1"/>
  <c r="M2915" i="1"/>
  <c r="N2915" i="1"/>
  <c r="O2915" i="1"/>
  <c r="P2915" i="1"/>
  <c r="L2916" i="1"/>
  <c r="Q2916" i="1" s="1"/>
  <c r="M2916" i="1"/>
  <c r="N2916" i="1"/>
  <c r="O2916" i="1"/>
  <c r="P2916" i="1"/>
  <c r="L2917" i="1"/>
  <c r="Q2917" i="1" s="1"/>
  <c r="M2917" i="1"/>
  <c r="N2917" i="1"/>
  <c r="O2917" i="1"/>
  <c r="P2917" i="1"/>
  <c r="L2918" i="1"/>
  <c r="Q2918" i="1" s="1"/>
  <c r="M2918" i="1"/>
  <c r="N2918" i="1"/>
  <c r="O2918" i="1"/>
  <c r="P2918" i="1"/>
  <c r="L2919" i="1"/>
  <c r="Q2919" i="1" s="1"/>
  <c r="M2919" i="1"/>
  <c r="N2919" i="1"/>
  <c r="O2919" i="1"/>
  <c r="P2919" i="1"/>
  <c r="L2920" i="1"/>
  <c r="Q2920" i="1" s="1"/>
  <c r="M2920" i="1"/>
  <c r="N2920" i="1"/>
  <c r="O2920" i="1"/>
  <c r="P2920" i="1"/>
  <c r="L2921" i="1"/>
  <c r="Q2921" i="1" s="1"/>
  <c r="M2921" i="1"/>
  <c r="N2921" i="1"/>
  <c r="O2921" i="1"/>
  <c r="P2921" i="1"/>
  <c r="L2922" i="1"/>
  <c r="Q2922" i="1" s="1"/>
  <c r="M2922" i="1"/>
  <c r="N2922" i="1"/>
  <c r="O2922" i="1"/>
  <c r="P2922" i="1"/>
  <c r="L2923" i="1"/>
  <c r="Q2923" i="1" s="1"/>
  <c r="M2923" i="1"/>
  <c r="N2923" i="1"/>
  <c r="O2923" i="1"/>
  <c r="P2923" i="1"/>
  <c r="L2924" i="1"/>
  <c r="Q2924" i="1" s="1"/>
  <c r="M2924" i="1"/>
  <c r="N2924" i="1"/>
  <c r="O2924" i="1"/>
  <c r="P2924" i="1"/>
  <c r="L2925" i="1"/>
  <c r="Q2925" i="1" s="1"/>
  <c r="M2925" i="1"/>
  <c r="N2925" i="1"/>
  <c r="O2925" i="1"/>
  <c r="P2925" i="1"/>
  <c r="L2926" i="1"/>
  <c r="Q2926" i="1" s="1"/>
  <c r="M2926" i="1"/>
  <c r="N2926" i="1"/>
  <c r="O2926" i="1"/>
  <c r="P2926" i="1"/>
  <c r="L2927" i="1"/>
  <c r="Q2927" i="1" s="1"/>
  <c r="M2927" i="1"/>
  <c r="N2927" i="1"/>
  <c r="O2927" i="1"/>
  <c r="P2927" i="1"/>
  <c r="L2928" i="1"/>
  <c r="Q2928" i="1" s="1"/>
  <c r="M2928" i="1"/>
  <c r="N2928" i="1"/>
  <c r="O2928" i="1"/>
  <c r="P2928" i="1"/>
  <c r="L2929" i="1"/>
  <c r="Q2929" i="1" s="1"/>
  <c r="M2929" i="1"/>
  <c r="N2929" i="1"/>
  <c r="O2929" i="1"/>
  <c r="P2929" i="1"/>
  <c r="L2930" i="1"/>
  <c r="Q2930" i="1" s="1"/>
  <c r="M2930" i="1"/>
  <c r="N2930" i="1"/>
  <c r="O2930" i="1"/>
  <c r="P2930" i="1"/>
  <c r="L2931" i="1"/>
  <c r="Q2931" i="1" s="1"/>
  <c r="M2931" i="1"/>
  <c r="N2931" i="1"/>
  <c r="O2931" i="1"/>
  <c r="P2931" i="1"/>
  <c r="L2932" i="1"/>
  <c r="Q2932" i="1" s="1"/>
  <c r="M2932" i="1"/>
  <c r="N2932" i="1"/>
  <c r="O2932" i="1"/>
  <c r="P2932" i="1"/>
  <c r="L2933" i="1"/>
  <c r="Q2933" i="1" s="1"/>
  <c r="M2933" i="1"/>
  <c r="N2933" i="1"/>
  <c r="O2933" i="1"/>
  <c r="P2933" i="1"/>
  <c r="L2934" i="1"/>
  <c r="Q2934" i="1" s="1"/>
  <c r="M2934" i="1"/>
  <c r="N2934" i="1"/>
  <c r="O2934" i="1"/>
  <c r="P2934" i="1"/>
  <c r="L2935" i="1"/>
  <c r="Q2935" i="1" s="1"/>
  <c r="M2935" i="1"/>
  <c r="N2935" i="1"/>
  <c r="O2935" i="1"/>
  <c r="P2935" i="1"/>
  <c r="L2936" i="1"/>
  <c r="Q2936" i="1" s="1"/>
  <c r="M2936" i="1"/>
  <c r="N2936" i="1"/>
  <c r="O2936" i="1"/>
  <c r="P2936" i="1"/>
  <c r="L2937" i="1"/>
  <c r="Q2937" i="1" s="1"/>
  <c r="M2937" i="1"/>
  <c r="N2937" i="1"/>
  <c r="O2937" i="1"/>
  <c r="P2937" i="1"/>
  <c r="L2938" i="1"/>
  <c r="Q2938" i="1" s="1"/>
  <c r="M2938" i="1"/>
  <c r="N2938" i="1"/>
  <c r="O2938" i="1"/>
  <c r="P2938" i="1"/>
  <c r="L2939" i="1"/>
  <c r="Q2939" i="1" s="1"/>
  <c r="M2939" i="1"/>
  <c r="N2939" i="1"/>
  <c r="O2939" i="1"/>
  <c r="P2939" i="1"/>
  <c r="L2940" i="1"/>
  <c r="Q2940" i="1" s="1"/>
  <c r="M2940" i="1"/>
  <c r="N2940" i="1"/>
  <c r="O2940" i="1"/>
  <c r="P2940" i="1"/>
  <c r="L2941" i="1"/>
  <c r="Q2941" i="1" s="1"/>
  <c r="M2941" i="1"/>
  <c r="N2941" i="1"/>
  <c r="O2941" i="1"/>
  <c r="P2941" i="1"/>
  <c r="L2942" i="1"/>
  <c r="Q2942" i="1" s="1"/>
  <c r="M2942" i="1"/>
  <c r="N2942" i="1"/>
  <c r="O2942" i="1"/>
  <c r="P2942" i="1"/>
  <c r="L2943" i="1"/>
  <c r="Q2943" i="1" s="1"/>
  <c r="M2943" i="1"/>
  <c r="N2943" i="1"/>
  <c r="O2943" i="1"/>
  <c r="P2943" i="1"/>
  <c r="L2944" i="1"/>
  <c r="Q2944" i="1" s="1"/>
  <c r="M2944" i="1"/>
  <c r="N2944" i="1"/>
  <c r="O2944" i="1"/>
  <c r="P2944" i="1"/>
  <c r="L2945" i="1"/>
  <c r="Q2945" i="1" s="1"/>
  <c r="M2945" i="1"/>
  <c r="N2945" i="1"/>
  <c r="O2945" i="1"/>
  <c r="P2945" i="1"/>
  <c r="L2946" i="1"/>
  <c r="Q2946" i="1" s="1"/>
  <c r="M2946" i="1"/>
  <c r="N2946" i="1"/>
  <c r="O2946" i="1"/>
  <c r="P2946" i="1"/>
  <c r="L2947" i="1"/>
  <c r="Q2947" i="1" s="1"/>
  <c r="M2947" i="1"/>
  <c r="N2947" i="1"/>
  <c r="O2947" i="1"/>
  <c r="P2947" i="1"/>
  <c r="L2948" i="1"/>
  <c r="Q2948" i="1" s="1"/>
  <c r="M2948" i="1"/>
  <c r="N2948" i="1"/>
  <c r="O2948" i="1"/>
  <c r="P2948" i="1"/>
  <c r="L2949" i="1"/>
  <c r="Q2949" i="1" s="1"/>
  <c r="M2949" i="1"/>
  <c r="N2949" i="1"/>
  <c r="O2949" i="1"/>
  <c r="P2949" i="1"/>
  <c r="L2950" i="1"/>
  <c r="Q2950" i="1" s="1"/>
  <c r="M2950" i="1"/>
  <c r="N2950" i="1"/>
  <c r="O2950" i="1"/>
  <c r="P2950" i="1"/>
  <c r="L2951" i="1"/>
  <c r="Q2951" i="1" s="1"/>
  <c r="M2951" i="1"/>
  <c r="N2951" i="1"/>
  <c r="O2951" i="1"/>
  <c r="P2951" i="1"/>
  <c r="L2952" i="1"/>
  <c r="Q2952" i="1" s="1"/>
  <c r="M2952" i="1"/>
  <c r="N2952" i="1"/>
  <c r="O2952" i="1"/>
  <c r="P2952" i="1"/>
  <c r="L2953" i="1"/>
  <c r="Q2953" i="1" s="1"/>
  <c r="M2953" i="1"/>
  <c r="N2953" i="1"/>
  <c r="O2953" i="1"/>
  <c r="P2953" i="1"/>
  <c r="L2954" i="1"/>
  <c r="Q2954" i="1" s="1"/>
  <c r="M2954" i="1"/>
  <c r="N2954" i="1"/>
  <c r="O2954" i="1"/>
  <c r="P2954" i="1"/>
  <c r="L2955" i="1"/>
  <c r="Q2955" i="1" s="1"/>
  <c r="M2955" i="1"/>
  <c r="N2955" i="1"/>
  <c r="O2955" i="1"/>
  <c r="P2955" i="1"/>
  <c r="L2956" i="1"/>
  <c r="Q2956" i="1" s="1"/>
  <c r="M2956" i="1"/>
  <c r="N2956" i="1"/>
  <c r="O2956" i="1"/>
  <c r="P2956" i="1"/>
  <c r="L2957" i="1"/>
  <c r="Q2957" i="1" s="1"/>
  <c r="M2957" i="1"/>
  <c r="N2957" i="1"/>
  <c r="O2957" i="1"/>
  <c r="P2957" i="1"/>
  <c r="L2958" i="1"/>
  <c r="Q2958" i="1" s="1"/>
  <c r="M2958" i="1"/>
  <c r="N2958" i="1"/>
  <c r="O2958" i="1"/>
  <c r="P2958" i="1"/>
  <c r="L2959" i="1"/>
  <c r="Q2959" i="1" s="1"/>
  <c r="M2959" i="1"/>
  <c r="N2959" i="1"/>
  <c r="O2959" i="1"/>
  <c r="P2959" i="1"/>
  <c r="L2960" i="1"/>
  <c r="Q2960" i="1" s="1"/>
  <c r="M2960" i="1"/>
  <c r="N2960" i="1"/>
  <c r="O2960" i="1"/>
  <c r="P2960" i="1"/>
  <c r="L2961" i="1"/>
  <c r="Q2961" i="1" s="1"/>
  <c r="M2961" i="1"/>
  <c r="N2961" i="1"/>
  <c r="O2961" i="1"/>
  <c r="P2961" i="1"/>
  <c r="L2962" i="1"/>
  <c r="Q2962" i="1" s="1"/>
  <c r="M2962" i="1"/>
  <c r="N2962" i="1"/>
  <c r="O2962" i="1"/>
  <c r="P2962" i="1"/>
  <c r="L2963" i="1"/>
  <c r="Q2963" i="1" s="1"/>
  <c r="M2963" i="1"/>
  <c r="N2963" i="1"/>
  <c r="O2963" i="1"/>
  <c r="P2963" i="1"/>
  <c r="L2964" i="1"/>
  <c r="Q2964" i="1" s="1"/>
  <c r="M2964" i="1"/>
  <c r="N2964" i="1"/>
  <c r="O2964" i="1"/>
  <c r="P2964" i="1"/>
  <c r="L2965" i="1"/>
  <c r="Q2965" i="1" s="1"/>
  <c r="M2965" i="1"/>
  <c r="N2965" i="1"/>
  <c r="O2965" i="1"/>
  <c r="P2965" i="1"/>
  <c r="L2966" i="1"/>
  <c r="Q2966" i="1" s="1"/>
  <c r="M2966" i="1"/>
  <c r="N2966" i="1"/>
  <c r="O2966" i="1"/>
  <c r="P2966" i="1"/>
  <c r="L2967" i="1"/>
  <c r="Q2967" i="1" s="1"/>
  <c r="M2967" i="1"/>
  <c r="N2967" i="1"/>
  <c r="O2967" i="1"/>
  <c r="P2967" i="1"/>
  <c r="L2968" i="1"/>
  <c r="Q2968" i="1" s="1"/>
  <c r="M2968" i="1"/>
  <c r="N2968" i="1"/>
  <c r="O2968" i="1"/>
  <c r="P2968" i="1"/>
  <c r="L2969" i="1"/>
  <c r="Q2969" i="1" s="1"/>
  <c r="M2969" i="1"/>
  <c r="N2969" i="1"/>
  <c r="O2969" i="1"/>
  <c r="P2969" i="1"/>
  <c r="L2970" i="1"/>
  <c r="Q2970" i="1" s="1"/>
  <c r="M2970" i="1"/>
  <c r="N2970" i="1"/>
  <c r="O2970" i="1"/>
  <c r="P2970" i="1"/>
  <c r="L2971" i="1"/>
  <c r="Q2971" i="1" s="1"/>
  <c r="M2971" i="1"/>
  <c r="N2971" i="1"/>
  <c r="O2971" i="1"/>
  <c r="P2971" i="1"/>
  <c r="L2972" i="1"/>
  <c r="Q2972" i="1" s="1"/>
  <c r="M2972" i="1"/>
  <c r="N2972" i="1"/>
  <c r="O2972" i="1"/>
  <c r="P2972" i="1"/>
  <c r="L2973" i="1"/>
  <c r="Q2973" i="1" s="1"/>
  <c r="M2973" i="1"/>
  <c r="N2973" i="1"/>
  <c r="O2973" i="1"/>
  <c r="P2973" i="1"/>
  <c r="L2974" i="1"/>
  <c r="Q2974" i="1" s="1"/>
  <c r="M2974" i="1"/>
  <c r="N2974" i="1"/>
  <c r="O2974" i="1"/>
  <c r="P2974" i="1"/>
  <c r="L2975" i="1"/>
  <c r="Q2975" i="1" s="1"/>
  <c r="M2975" i="1"/>
  <c r="N2975" i="1"/>
  <c r="O2975" i="1"/>
  <c r="P2975" i="1"/>
  <c r="L2976" i="1"/>
  <c r="Q2976" i="1" s="1"/>
  <c r="M2976" i="1"/>
  <c r="N2976" i="1"/>
  <c r="O2976" i="1"/>
  <c r="P2976" i="1"/>
  <c r="L2977" i="1"/>
  <c r="Q2977" i="1" s="1"/>
  <c r="M2977" i="1"/>
  <c r="N2977" i="1"/>
  <c r="O2977" i="1"/>
  <c r="P2977" i="1"/>
  <c r="L2978" i="1"/>
  <c r="Q2978" i="1" s="1"/>
  <c r="M2978" i="1"/>
  <c r="N2978" i="1"/>
  <c r="O2978" i="1"/>
  <c r="P2978" i="1"/>
  <c r="L2979" i="1"/>
  <c r="Q2979" i="1" s="1"/>
  <c r="M2979" i="1"/>
  <c r="N2979" i="1"/>
  <c r="O2979" i="1"/>
  <c r="P2979" i="1"/>
  <c r="L2980" i="1"/>
  <c r="Q2980" i="1" s="1"/>
  <c r="M2980" i="1"/>
  <c r="N2980" i="1"/>
  <c r="O2980" i="1"/>
  <c r="P2980" i="1"/>
  <c r="L2981" i="1"/>
  <c r="Q2981" i="1" s="1"/>
  <c r="M2981" i="1"/>
  <c r="N2981" i="1"/>
  <c r="O2981" i="1"/>
  <c r="P2981" i="1"/>
  <c r="L2982" i="1"/>
  <c r="Q2982" i="1" s="1"/>
  <c r="M2982" i="1"/>
  <c r="N2982" i="1"/>
  <c r="O2982" i="1"/>
  <c r="P2982" i="1"/>
  <c r="L2983" i="1"/>
  <c r="Q2983" i="1" s="1"/>
  <c r="M2983" i="1"/>
  <c r="N2983" i="1"/>
  <c r="O2983" i="1"/>
  <c r="P2983" i="1"/>
  <c r="L2984" i="1"/>
  <c r="Q2984" i="1" s="1"/>
  <c r="M2984" i="1"/>
  <c r="N2984" i="1"/>
  <c r="O2984" i="1"/>
  <c r="P2984" i="1"/>
  <c r="L2985" i="1"/>
  <c r="Q2985" i="1" s="1"/>
  <c r="M2985" i="1"/>
  <c r="N2985" i="1"/>
  <c r="O2985" i="1"/>
  <c r="P2985" i="1"/>
  <c r="L2986" i="1"/>
  <c r="Q2986" i="1" s="1"/>
  <c r="M2986" i="1"/>
  <c r="N2986" i="1"/>
  <c r="O2986" i="1"/>
  <c r="P2986" i="1"/>
  <c r="L2987" i="1"/>
  <c r="Q2987" i="1" s="1"/>
  <c r="M2987" i="1"/>
  <c r="N2987" i="1"/>
  <c r="O2987" i="1"/>
  <c r="P2987" i="1"/>
  <c r="L2988" i="1"/>
  <c r="Q2988" i="1" s="1"/>
  <c r="M2988" i="1"/>
  <c r="N2988" i="1"/>
  <c r="O2988" i="1"/>
  <c r="P2988" i="1"/>
  <c r="L2989" i="1"/>
  <c r="Q2989" i="1" s="1"/>
  <c r="M2989" i="1"/>
  <c r="N2989" i="1"/>
  <c r="O2989" i="1"/>
  <c r="P2989" i="1"/>
  <c r="L2990" i="1"/>
  <c r="Q2990" i="1" s="1"/>
  <c r="M2990" i="1"/>
  <c r="N2990" i="1"/>
  <c r="O2990" i="1"/>
  <c r="P2990" i="1"/>
  <c r="L2991" i="1"/>
  <c r="Q2991" i="1" s="1"/>
  <c r="M2991" i="1"/>
  <c r="N2991" i="1"/>
  <c r="O2991" i="1"/>
  <c r="P2991" i="1"/>
  <c r="L2992" i="1"/>
  <c r="Q2992" i="1" s="1"/>
  <c r="M2992" i="1"/>
  <c r="N2992" i="1"/>
  <c r="O2992" i="1"/>
  <c r="P2992" i="1"/>
  <c r="L2993" i="1"/>
  <c r="Q2993" i="1" s="1"/>
  <c r="M2993" i="1"/>
  <c r="N2993" i="1"/>
  <c r="O2993" i="1"/>
  <c r="P2993" i="1"/>
  <c r="L2994" i="1"/>
  <c r="Q2994" i="1" s="1"/>
  <c r="M2994" i="1"/>
  <c r="N2994" i="1"/>
  <c r="O2994" i="1"/>
  <c r="P2994" i="1"/>
  <c r="L2995" i="1"/>
  <c r="Q2995" i="1" s="1"/>
  <c r="M2995" i="1"/>
  <c r="N2995" i="1"/>
  <c r="O2995" i="1"/>
  <c r="P2995" i="1"/>
  <c r="L2996" i="1"/>
  <c r="Q2996" i="1" s="1"/>
  <c r="M2996" i="1"/>
  <c r="N2996" i="1"/>
  <c r="O2996" i="1"/>
  <c r="P2996" i="1"/>
  <c r="L2997" i="1"/>
  <c r="Q2997" i="1" s="1"/>
  <c r="M2997" i="1"/>
  <c r="N2997" i="1"/>
  <c r="O2997" i="1"/>
  <c r="P2997" i="1"/>
  <c r="L2998" i="1"/>
  <c r="Q2998" i="1" s="1"/>
  <c r="M2998" i="1"/>
  <c r="N2998" i="1"/>
  <c r="O2998" i="1"/>
  <c r="P2998" i="1"/>
  <c r="L2999" i="1"/>
  <c r="Q2999" i="1" s="1"/>
  <c r="M2999" i="1"/>
  <c r="N2999" i="1"/>
  <c r="O2999" i="1"/>
  <c r="P2999" i="1"/>
  <c r="L3000" i="1"/>
  <c r="Q3000" i="1" s="1"/>
  <c r="M3000" i="1"/>
  <c r="N3000" i="1"/>
  <c r="O3000" i="1"/>
  <c r="P3000" i="1"/>
  <c r="L3001" i="1"/>
  <c r="Q3001" i="1" s="1"/>
  <c r="M3001" i="1"/>
  <c r="N3001" i="1"/>
  <c r="O3001" i="1"/>
  <c r="P3001" i="1"/>
  <c r="L3002" i="1"/>
  <c r="Q3002" i="1" s="1"/>
  <c r="M3002" i="1"/>
  <c r="N3002" i="1"/>
  <c r="O3002" i="1"/>
  <c r="P3002" i="1"/>
  <c r="L3003" i="1"/>
  <c r="Q3003" i="1" s="1"/>
  <c r="M3003" i="1"/>
  <c r="N3003" i="1"/>
  <c r="O3003" i="1"/>
  <c r="P3003" i="1"/>
  <c r="L3004" i="1"/>
  <c r="Q3004" i="1" s="1"/>
  <c r="M3004" i="1"/>
  <c r="N3004" i="1"/>
  <c r="O3004" i="1"/>
  <c r="P3004" i="1"/>
  <c r="L3005" i="1"/>
  <c r="Q3005" i="1" s="1"/>
  <c r="M3005" i="1"/>
  <c r="N3005" i="1"/>
  <c r="O3005" i="1"/>
  <c r="P3005" i="1"/>
  <c r="L3006" i="1"/>
  <c r="Q3006" i="1" s="1"/>
  <c r="M3006" i="1"/>
  <c r="N3006" i="1"/>
  <c r="O3006" i="1"/>
  <c r="P3006" i="1"/>
  <c r="L3007" i="1"/>
  <c r="Q3007" i="1" s="1"/>
  <c r="M3007" i="1"/>
  <c r="N3007" i="1"/>
  <c r="O3007" i="1"/>
  <c r="P3007" i="1"/>
  <c r="L3008" i="1"/>
  <c r="Q3008" i="1" s="1"/>
  <c r="M3008" i="1"/>
  <c r="N3008" i="1"/>
  <c r="O3008" i="1"/>
  <c r="P3008" i="1"/>
  <c r="L3009" i="1"/>
  <c r="Q3009" i="1" s="1"/>
  <c r="M3009" i="1"/>
  <c r="N3009" i="1"/>
  <c r="O3009" i="1"/>
  <c r="P3009" i="1"/>
  <c r="L3010" i="1"/>
  <c r="Q3010" i="1" s="1"/>
  <c r="M3010" i="1"/>
  <c r="N3010" i="1"/>
  <c r="O3010" i="1"/>
  <c r="P3010" i="1"/>
  <c r="L3011" i="1"/>
  <c r="Q3011" i="1" s="1"/>
  <c r="M3011" i="1"/>
  <c r="N3011" i="1"/>
  <c r="O3011" i="1"/>
  <c r="P3011" i="1"/>
  <c r="L3012" i="1"/>
  <c r="Q3012" i="1" s="1"/>
  <c r="M3012" i="1"/>
  <c r="N3012" i="1"/>
  <c r="O3012" i="1"/>
  <c r="P3012" i="1"/>
  <c r="L3013" i="1"/>
  <c r="Q3013" i="1" s="1"/>
  <c r="M3013" i="1"/>
  <c r="N3013" i="1"/>
  <c r="O3013" i="1"/>
  <c r="P3013" i="1"/>
  <c r="L3014" i="1"/>
  <c r="Q3014" i="1" s="1"/>
  <c r="M3014" i="1"/>
  <c r="N3014" i="1"/>
  <c r="O3014" i="1"/>
  <c r="P3014" i="1"/>
  <c r="L3015" i="1"/>
  <c r="Q3015" i="1" s="1"/>
  <c r="M3015" i="1"/>
  <c r="N3015" i="1"/>
  <c r="O3015" i="1"/>
  <c r="P3015" i="1"/>
  <c r="L3016" i="1"/>
  <c r="Q3016" i="1" s="1"/>
  <c r="M3016" i="1"/>
  <c r="N3016" i="1"/>
  <c r="O3016" i="1"/>
  <c r="P3016" i="1"/>
  <c r="L3017" i="1"/>
  <c r="Q3017" i="1" s="1"/>
  <c r="M3017" i="1"/>
  <c r="N3017" i="1"/>
  <c r="O3017" i="1"/>
  <c r="P3017" i="1"/>
  <c r="L3018" i="1"/>
  <c r="Q3018" i="1" s="1"/>
  <c r="M3018" i="1"/>
  <c r="N3018" i="1"/>
  <c r="O3018" i="1"/>
  <c r="P3018" i="1"/>
  <c r="L3019" i="1"/>
  <c r="Q3019" i="1" s="1"/>
  <c r="M3019" i="1"/>
  <c r="N3019" i="1"/>
  <c r="O3019" i="1"/>
  <c r="P3019" i="1"/>
  <c r="L3020" i="1"/>
  <c r="Q3020" i="1" s="1"/>
  <c r="M3020" i="1"/>
  <c r="N3020" i="1"/>
  <c r="O3020" i="1"/>
  <c r="P3020" i="1"/>
  <c r="L3021" i="1"/>
  <c r="Q3021" i="1" s="1"/>
  <c r="M3021" i="1"/>
  <c r="N3021" i="1"/>
  <c r="O3021" i="1"/>
  <c r="P3021" i="1"/>
  <c r="L3022" i="1"/>
  <c r="Q3022" i="1" s="1"/>
  <c r="M3022" i="1"/>
  <c r="N3022" i="1"/>
  <c r="O3022" i="1"/>
  <c r="P3022" i="1"/>
  <c r="L3023" i="1"/>
  <c r="Q3023" i="1" s="1"/>
  <c r="M3023" i="1"/>
  <c r="N3023" i="1"/>
  <c r="O3023" i="1"/>
  <c r="P3023" i="1"/>
  <c r="L3024" i="1"/>
  <c r="Q3024" i="1" s="1"/>
  <c r="M3024" i="1"/>
  <c r="N3024" i="1"/>
  <c r="O3024" i="1"/>
  <c r="P3024" i="1"/>
  <c r="L3025" i="1"/>
  <c r="Q3025" i="1" s="1"/>
  <c r="M3025" i="1"/>
  <c r="N3025" i="1"/>
  <c r="O3025" i="1"/>
  <c r="P3025" i="1"/>
  <c r="L3026" i="1"/>
  <c r="Q3026" i="1" s="1"/>
  <c r="M3026" i="1"/>
  <c r="N3026" i="1"/>
  <c r="O3026" i="1"/>
  <c r="P3026" i="1"/>
  <c r="L3027" i="1"/>
  <c r="Q3027" i="1" s="1"/>
  <c r="M3027" i="1"/>
  <c r="N3027" i="1"/>
  <c r="O3027" i="1"/>
  <c r="P3027" i="1"/>
  <c r="L3028" i="1"/>
  <c r="Q3028" i="1" s="1"/>
  <c r="M3028" i="1"/>
  <c r="N3028" i="1"/>
  <c r="O3028" i="1"/>
  <c r="P3028" i="1"/>
  <c r="L3029" i="1"/>
  <c r="Q3029" i="1" s="1"/>
  <c r="M3029" i="1"/>
  <c r="N3029" i="1"/>
  <c r="O3029" i="1"/>
  <c r="P3029" i="1"/>
  <c r="L3030" i="1"/>
  <c r="Q3030" i="1" s="1"/>
  <c r="M3030" i="1"/>
  <c r="N3030" i="1"/>
  <c r="O3030" i="1"/>
  <c r="P3030" i="1"/>
  <c r="L3031" i="1"/>
  <c r="Q3031" i="1" s="1"/>
  <c r="M3031" i="1"/>
  <c r="N3031" i="1"/>
  <c r="O3031" i="1"/>
  <c r="P3031" i="1"/>
  <c r="L3032" i="1"/>
  <c r="Q3032" i="1" s="1"/>
  <c r="M3032" i="1"/>
  <c r="N3032" i="1"/>
  <c r="O3032" i="1"/>
  <c r="P3032" i="1"/>
  <c r="L3033" i="1"/>
  <c r="Q3033" i="1" s="1"/>
  <c r="M3033" i="1"/>
  <c r="N3033" i="1"/>
  <c r="O3033" i="1"/>
  <c r="P3033" i="1"/>
  <c r="L3034" i="1"/>
  <c r="Q3034" i="1" s="1"/>
  <c r="M3034" i="1"/>
  <c r="N3034" i="1"/>
  <c r="O3034" i="1"/>
  <c r="P3034" i="1"/>
  <c r="L3035" i="1"/>
  <c r="Q3035" i="1" s="1"/>
  <c r="M3035" i="1"/>
  <c r="N3035" i="1"/>
  <c r="O3035" i="1"/>
  <c r="P3035" i="1"/>
  <c r="L3036" i="1"/>
  <c r="Q3036" i="1" s="1"/>
  <c r="M3036" i="1"/>
  <c r="N3036" i="1"/>
  <c r="O3036" i="1"/>
  <c r="P3036" i="1"/>
  <c r="L3037" i="1"/>
  <c r="Q3037" i="1" s="1"/>
  <c r="M3037" i="1"/>
  <c r="N3037" i="1"/>
  <c r="O3037" i="1"/>
  <c r="P3037" i="1"/>
  <c r="L3038" i="1"/>
  <c r="Q3038" i="1" s="1"/>
  <c r="M3038" i="1"/>
  <c r="N3038" i="1"/>
  <c r="O3038" i="1"/>
  <c r="P3038" i="1"/>
  <c r="L3039" i="1"/>
  <c r="Q3039" i="1" s="1"/>
  <c r="M3039" i="1"/>
  <c r="N3039" i="1"/>
  <c r="O3039" i="1"/>
  <c r="P3039" i="1"/>
  <c r="L3040" i="1"/>
  <c r="Q3040" i="1" s="1"/>
  <c r="M3040" i="1"/>
  <c r="N3040" i="1"/>
  <c r="O3040" i="1"/>
  <c r="P3040" i="1"/>
  <c r="L3041" i="1"/>
  <c r="Q3041" i="1" s="1"/>
  <c r="M3041" i="1"/>
  <c r="N3041" i="1"/>
  <c r="O3041" i="1"/>
  <c r="P3041" i="1"/>
  <c r="L3042" i="1"/>
  <c r="Q3042" i="1" s="1"/>
  <c r="M3042" i="1"/>
  <c r="N3042" i="1"/>
  <c r="O3042" i="1"/>
  <c r="P3042" i="1"/>
  <c r="L3043" i="1"/>
  <c r="Q3043" i="1" s="1"/>
  <c r="M3043" i="1"/>
  <c r="N3043" i="1"/>
  <c r="O3043" i="1"/>
  <c r="P3043" i="1"/>
  <c r="L3044" i="1"/>
  <c r="Q3044" i="1" s="1"/>
  <c r="M3044" i="1"/>
  <c r="N3044" i="1"/>
  <c r="O3044" i="1"/>
  <c r="P3044" i="1"/>
  <c r="L3045" i="1"/>
  <c r="Q3045" i="1" s="1"/>
  <c r="M3045" i="1"/>
  <c r="N3045" i="1"/>
  <c r="O3045" i="1"/>
  <c r="P3045" i="1"/>
  <c r="L3046" i="1"/>
  <c r="Q3046" i="1" s="1"/>
  <c r="M3046" i="1"/>
  <c r="N3046" i="1"/>
  <c r="O3046" i="1"/>
  <c r="P3046" i="1"/>
  <c r="L3047" i="1"/>
  <c r="Q3047" i="1" s="1"/>
  <c r="M3047" i="1"/>
  <c r="N3047" i="1"/>
  <c r="O3047" i="1"/>
  <c r="P3047" i="1"/>
  <c r="L3048" i="1"/>
  <c r="Q3048" i="1" s="1"/>
  <c r="M3048" i="1"/>
  <c r="N3048" i="1"/>
  <c r="O3048" i="1"/>
  <c r="P3048" i="1"/>
  <c r="L3049" i="1"/>
  <c r="Q3049" i="1" s="1"/>
  <c r="M3049" i="1"/>
  <c r="N3049" i="1"/>
  <c r="O3049" i="1"/>
  <c r="P3049" i="1"/>
  <c r="L3050" i="1"/>
  <c r="Q3050" i="1" s="1"/>
  <c r="M3050" i="1"/>
  <c r="N3050" i="1"/>
  <c r="O3050" i="1"/>
  <c r="P3050" i="1"/>
  <c r="L3051" i="1"/>
  <c r="Q3051" i="1" s="1"/>
  <c r="M3051" i="1"/>
  <c r="N3051" i="1"/>
  <c r="O3051" i="1"/>
  <c r="P3051" i="1"/>
  <c r="L3052" i="1"/>
  <c r="Q3052" i="1" s="1"/>
  <c r="M3052" i="1"/>
  <c r="N3052" i="1"/>
  <c r="O3052" i="1"/>
  <c r="P3052" i="1"/>
  <c r="L3053" i="1"/>
  <c r="Q3053" i="1" s="1"/>
  <c r="M3053" i="1"/>
  <c r="N3053" i="1"/>
  <c r="O3053" i="1"/>
  <c r="P3053" i="1"/>
  <c r="L3054" i="1"/>
  <c r="M3054" i="1"/>
  <c r="N3054" i="1"/>
  <c r="O3054" i="1"/>
  <c r="P3054" i="1"/>
  <c r="Q3054" i="1"/>
  <c r="L3055" i="1"/>
  <c r="Q3055" i="1" s="1"/>
  <c r="M3055" i="1"/>
  <c r="N3055" i="1"/>
  <c r="O3055" i="1"/>
  <c r="P3055" i="1"/>
  <c r="L3056" i="1"/>
  <c r="Q3056" i="1" s="1"/>
  <c r="M3056" i="1"/>
  <c r="N3056" i="1"/>
  <c r="O3056" i="1"/>
  <c r="P3056" i="1"/>
  <c r="L3057" i="1"/>
  <c r="M3057" i="1"/>
  <c r="N3057" i="1"/>
  <c r="O3057" i="1"/>
  <c r="P3057" i="1"/>
  <c r="Q3057" i="1"/>
  <c r="L3058" i="1"/>
  <c r="Q3058" i="1" s="1"/>
  <c r="M3058" i="1"/>
  <c r="N3058" i="1"/>
  <c r="O3058" i="1"/>
  <c r="P3058" i="1"/>
  <c r="L3059" i="1"/>
  <c r="Q3059" i="1" s="1"/>
  <c r="M3059" i="1"/>
  <c r="N3059" i="1"/>
  <c r="O3059" i="1"/>
  <c r="P3059" i="1"/>
  <c r="L3060" i="1"/>
  <c r="M3060" i="1"/>
  <c r="N3060" i="1"/>
  <c r="O3060" i="1"/>
  <c r="P3060" i="1"/>
  <c r="Q3060" i="1"/>
  <c r="L3061" i="1"/>
  <c r="Q3061" i="1" s="1"/>
  <c r="M3061" i="1"/>
  <c r="N3061" i="1"/>
  <c r="O3061" i="1"/>
  <c r="P3061" i="1"/>
  <c r="L3062" i="1"/>
  <c r="Q3062" i="1" s="1"/>
  <c r="M3062" i="1"/>
  <c r="N3062" i="1"/>
  <c r="O3062" i="1"/>
  <c r="P3062" i="1"/>
  <c r="L3063" i="1"/>
  <c r="Q3063" i="1" s="1"/>
  <c r="M3063" i="1"/>
  <c r="N3063" i="1"/>
  <c r="O3063" i="1"/>
  <c r="P3063" i="1"/>
  <c r="L3064" i="1"/>
  <c r="Q3064" i="1" s="1"/>
  <c r="M3064" i="1"/>
  <c r="N3064" i="1"/>
  <c r="O3064" i="1"/>
  <c r="P3064" i="1"/>
  <c r="L3065" i="1"/>
  <c r="Q3065" i="1" s="1"/>
  <c r="M3065" i="1"/>
  <c r="N3065" i="1"/>
  <c r="O3065" i="1"/>
  <c r="P3065" i="1"/>
  <c r="L3066" i="1"/>
  <c r="Q3066" i="1" s="1"/>
  <c r="M3066" i="1"/>
  <c r="N3066" i="1"/>
  <c r="O3066" i="1"/>
  <c r="P3066" i="1"/>
  <c r="L3067" i="1"/>
  <c r="Q3067" i="1" s="1"/>
  <c r="M3067" i="1"/>
  <c r="N3067" i="1"/>
  <c r="O3067" i="1"/>
  <c r="P3067" i="1"/>
  <c r="L3068" i="1"/>
  <c r="Q3068" i="1" s="1"/>
  <c r="M3068" i="1"/>
  <c r="N3068" i="1"/>
  <c r="O3068" i="1"/>
  <c r="P3068" i="1"/>
  <c r="L3069" i="1"/>
  <c r="Q3069" i="1" s="1"/>
  <c r="M3069" i="1"/>
  <c r="N3069" i="1"/>
  <c r="O3069" i="1"/>
  <c r="P3069" i="1"/>
  <c r="L3070" i="1"/>
  <c r="Q3070" i="1" s="1"/>
  <c r="M3070" i="1"/>
  <c r="N3070" i="1"/>
  <c r="O3070" i="1"/>
  <c r="P3070" i="1"/>
  <c r="L3071" i="1"/>
  <c r="Q3071" i="1" s="1"/>
  <c r="M3071" i="1"/>
  <c r="N3071" i="1"/>
  <c r="O3071" i="1"/>
  <c r="P3071" i="1"/>
  <c r="L3072" i="1"/>
  <c r="Q3072" i="1" s="1"/>
  <c r="M3072" i="1"/>
  <c r="N3072" i="1"/>
  <c r="O3072" i="1"/>
  <c r="P3072" i="1"/>
  <c r="L3073" i="1"/>
  <c r="Q3073" i="1" s="1"/>
  <c r="M3073" i="1"/>
  <c r="N3073" i="1"/>
  <c r="O3073" i="1"/>
  <c r="P3073" i="1"/>
  <c r="L3074" i="1"/>
  <c r="Q3074" i="1" s="1"/>
  <c r="M3074" i="1"/>
  <c r="N3074" i="1"/>
  <c r="O3074" i="1"/>
  <c r="P3074" i="1"/>
  <c r="L3075" i="1"/>
  <c r="Q3075" i="1" s="1"/>
  <c r="M3075" i="1"/>
  <c r="N3075" i="1"/>
  <c r="O3075" i="1"/>
  <c r="P3075" i="1"/>
  <c r="L3076" i="1"/>
  <c r="Q3076" i="1" s="1"/>
  <c r="M3076" i="1"/>
  <c r="N3076" i="1"/>
  <c r="O3076" i="1"/>
  <c r="P3076" i="1"/>
  <c r="L3077" i="1"/>
  <c r="Q3077" i="1" s="1"/>
  <c r="M3077" i="1"/>
  <c r="N3077" i="1"/>
  <c r="O3077" i="1"/>
  <c r="P3077" i="1"/>
  <c r="L3078" i="1"/>
  <c r="Q3078" i="1" s="1"/>
  <c r="M3078" i="1"/>
  <c r="N3078" i="1"/>
  <c r="O3078" i="1"/>
  <c r="P3078" i="1"/>
  <c r="L3079" i="1"/>
  <c r="Q3079" i="1" s="1"/>
  <c r="M3079" i="1"/>
  <c r="N3079" i="1"/>
  <c r="O3079" i="1"/>
  <c r="P3079" i="1"/>
  <c r="L3080" i="1"/>
  <c r="Q3080" i="1" s="1"/>
  <c r="M3080" i="1"/>
  <c r="N3080" i="1"/>
  <c r="O3080" i="1"/>
  <c r="P3080" i="1"/>
  <c r="L3081" i="1"/>
  <c r="Q3081" i="1" s="1"/>
  <c r="M3081" i="1"/>
  <c r="N3081" i="1"/>
  <c r="O3081" i="1"/>
  <c r="P3081" i="1"/>
  <c r="L3082" i="1"/>
  <c r="M3082" i="1"/>
  <c r="N3082" i="1"/>
  <c r="O3082" i="1"/>
  <c r="P3082" i="1"/>
  <c r="Q3082" i="1"/>
  <c r="L3083" i="1"/>
  <c r="Q3083" i="1" s="1"/>
  <c r="M3083" i="1"/>
  <c r="N3083" i="1"/>
  <c r="O3083" i="1"/>
  <c r="P3083" i="1"/>
  <c r="L3084" i="1"/>
  <c r="Q3084" i="1" s="1"/>
  <c r="M3084" i="1"/>
  <c r="N3084" i="1"/>
  <c r="O3084" i="1"/>
  <c r="P3084" i="1"/>
  <c r="L3085" i="1"/>
  <c r="M3085" i="1"/>
  <c r="N3085" i="1"/>
  <c r="O3085" i="1"/>
  <c r="P3085" i="1"/>
  <c r="Q3085" i="1"/>
  <c r="L3086" i="1"/>
  <c r="Q3086" i="1" s="1"/>
  <c r="M3086" i="1"/>
  <c r="N3086" i="1"/>
  <c r="O3086" i="1"/>
  <c r="P3086" i="1"/>
  <c r="L3087" i="1"/>
  <c r="Q3087" i="1" s="1"/>
  <c r="M3087" i="1"/>
  <c r="N3087" i="1"/>
  <c r="O3087" i="1"/>
  <c r="P3087" i="1"/>
  <c r="L3088" i="1"/>
  <c r="Q3088" i="1" s="1"/>
  <c r="M3088" i="1"/>
  <c r="N3088" i="1"/>
  <c r="O3088" i="1"/>
  <c r="P3088" i="1"/>
  <c r="L3089" i="1"/>
  <c r="Q3089" i="1" s="1"/>
  <c r="M3089" i="1"/>
  <c r="N3089" i="1"/>
  <c r="O3089" i="1"/>
  <c r="P3089" i="1"/>
  <c r="L3090" i="1"/>
  <c r="Q3090" i="1" s="1"/>
  <c r="M3090" i="1"/>
  <c r="N3090" i="1"/>
  <c r="O3090" i="1"/>
  <c r="P3090" i="1"/>
  <c r="L3091" i="1"/>
  <c r="Q3091" i="1" s="1"/>
  <c r="M3091" i="1"/>
  <c r="N3091" i="1"/>
  <c r="O3091" i="1"/>
  <c r="P3091" i="1"/>
  <c r="L3092" i="1"/>
  <c r="Q3092" i="1" s="1"/>
  <c r="M3092" i="1"/>
  <c r="N3092" i="1"/>
  <c r="O3092" i="1"/>
  <c r="P3092" i="1"/>
  <c r="L3093" i="1"/>
  <c r="Q3093" i="1" s="1"/>
  <c r="M3093" i="1"/>
  <c r="N3093" i="1"/>
  <c r="O3093" i="1"/>
  <c r="P3093" i="1"/>
  <c r="L3094" i="1"/>
  <c r="Q3094" i="1" s="1"/>
  <c r="M3094" i="1"/>
  <c r="N3094" i="1"/>
  <c r="O3094" i="1"/>
  <c r="P3094" i="1"/>
  <c r="L3095" i="1"/>
  <c r="Q3095" i="1" s="1"/>
  <c r="M3095" i="1"/>
  <c r="N3095" i="1"/>
  <c r="O3095" i="1"/>
  <c r="P3095" i="1"/>
  <c r="L3096" i="1"/>
  <c r="Q3096" i="1" s="1"/>
  <c r="M3096" i="1"/>
  <c r="N3096" i="1"/>
  <c r="O3096" i="1"/>
  <c r="P3096" i="1"/>
  <c r="L3097" i="1"/>
  <c r="Q3097" i="1" s="1"/>
  <c r="M3097" i="1"/>
  <c r="N3097" i="1"/>
  <c r="O3097" i="1"/>
  <c r="P3097" i="1"/>
  <c r="L3098" i="1"/>
  <c r="Q3098" i="1" s="1"/>
  <c r="M3098" i="1"/>
  <c r="N3098" i="1"/>
  <c r="O3098" i="1"/>
  <c r="P3098" i="1"/>
  <c r="L3099" i="1"/>
  <c r="Q3099" i="1" s="1"/>
  <c r="M3099" i="1"/>
  <c r="N3099" i="1"/>
  <c r="O3099" i="1"/>
  <c r="P3099" i="1"/>
  <c r="L3100" i="1"/>
  <c r="Q3100" i="1" s="1"/>
  <c r="M3100" i="1"/>
  <c r="N3100" i="1"/>
  <c r="O3100" i="1"/>
  <c r="P3100" i="1"/>
  <c r="L3101" i="1"/>
  <c r="Q3101" i="1" s="1"/>
  <c r="M3101" i="1"/>
  <c r="N3101" i="1"/>
  <c r="O3101" i="1"/>
  <c r="P3101" i="1"/>
  <c r="L3102" i="1"/>
  <c r="Q3102" i="1" s="1"/>
  <c r="M3102" i="1"/>
  <c r="N3102" i="1"/>
  <c r="O3102" i="1"/>
  <c r="P3102" i="1"/>
  <c r="L3103" i="1"/>
  <c r="Q3103" i="1" s="1"/>
  <c r="M3103" i="1"/>
  <c r="N3103" i="1"/>
  <c r="O3103" i="1"/>
  <c r="P3103" i="1"/>
  <c r="L3104" i="1"/>
  <c r="Q3104" i="1" s="1"/>
  <c r="M3104" i="1"/>
  <c r="N3104" i="1"/>
  <c r="O3104" i="1"/>
  <c r="P3104" i="1"/>
  <c r="L3105" i="1"/>
  <c r="Q3105" i="1" s="1"/>
  <c r="M3105" i="1"/>
  <c r="N3105" i="1"/>
  <c r="O3105" i="1"/>
  <c r="P3105" i="1"/>
  <c r="L3106" i="1"/>
  <c r="Q3106" i="1" s="1"/>
  <c r="M3106" i="1"/>
  <c r="N3106" i="1"/>
  <c r="O3106" i="1"/>
  <c r="P3106" i="1"/>
  <c r="L3107" i="1"/>
  <c r="Q3107" i="1" s="1"/>
  <c r="M3107" i="1"/>
  <c r="N3107" i="1"/>
  <c r="O3107" i="1"/>
  <c r="P3107" i="1"/>
  <c r="L3108" i="1"/>
  <c r="Q3108" i="1" s="1"/>
  <c r="M3108" i="1"/>
  <c r="N3108" i="1"/>
  <c r="O3108" i="1"/>
  <c r="P3108" i="1"/>
  <c r="L3109" i="1"/>
  <c r="Q3109" i="1" s="1"/>
  <c r="M3109" i="1"/>
  <c r="N3109" i="1"/>
  <c r="O3109" i="1"/>
  <c r="P3109" i="1"/>
  <c r="L3110" i="1"/>
  <c r="Q3110" i="1" s="1"/>
  <c r="M3110" i="1"/>
  <c r="N3110" i="1"/>
  <c r="O3110" i="1"/>
  <c r="P3110" i="1"/>
  <c r="L3111" i="1"/>
  <c r="Q3111" i="1" s="1"/>
  <c r="M3111" i="1"/>
  <c r="N3111" i="1"/>
  <c r="O3111" i="1"/>
  <c r="P3111" i="1"/>
  <c r="L3112" i="1"/>
  <c r="Q3112" i="1" s="1"/>
  <c r="M3112" i="1"/>
  <c r="N3112" i="1"/>
  <c r="O3112" i="1"/>
  <c r="P3112" i="1"/>
  <c r="L3113" i="1"/>
  <c r="Q3113" i="1" s="1"/>
  <c r="M3113" i="1"/>
  <c r="N3113" i="1"/>
  <c r="O3113" i="1"/>
  <c r="P3113" i="1"/>
  <c r="L3114" i="1"/>
  <c r="Q3114" i="1" s="1"/>
  <c r="M3114" i="1"/>
  <c r="N3114" i="1"/>
  <c r="O3114" i="1"/>
  <c r="P3114" i="1"/>
  <c r="L3115" i="1"/>
  <c r="Q3115" i="1" s="1"/>
  <c r="M3115" i="1"/>
  <c r="N3115" i="1"/>
  <c r="O3115" i="1"/>
  <c r="P3115" i="1"/>
  <c r="L3116" i="1"/>
  <c r="Q3116" i="1" s="1"/>
  <c r="M3116" i="1"/>
  <c r="N3116" i="1"/>
  <c r="O3116" i="1"/>
  <c r="P3116" i="1"/>
  <c r="L3117" i="1"/>
  <c r="Q3117" i="1" s="1"/>
  <c r="M3117" i="1"/>
  <c r="N3117" i="1"/>
  <c r="O3117" i="1"/>
  <c r="P3117" i="1"/>
  <c r="L3118" i="1"/>
  <c r="Q3118" i="1" s="1"/>
  <c r="M3118" i="1"/>
  <c r="N3118" i="1"/>
  <c r="O3118" i="1"/>
  <c r="P3118" i="1"/>
  <c r="L3119" i="1"/>
  <c r="Q3119" i="1" s="1"/>
  <c r="M3119" i="1"/>
  <c r="N3119" i="1"/>
  <c r="O3119" i="1"/>
  <c r="P3119" i="1"/>
  <c r="L3120" i="1"/>
  <c r="Q3120" i="1" s="1"/>
  <c r="M3120" i="1"/>
  <c r="N3120" i="1"/>
  <c r="O3120" i="1"/>
  <c r="P3120" i="1"/>
  <c r="L3121" i="1"/>
  <c r="Q3121" i="1" s="1"/>
  <c r="M3121" i="1"/>
  <c r="N3121" i="1"/>
  <c r="O3121" i="1"/>
  <c r="P3121" i="1"/>
  <c r="L3122" i="1"/>
  <c r="Q3122" i="1" s="1"/>
  <c r="M3122" i="1"/>
  <c r="N3122" i="1"/>
  <c r="O3122" i="1"/>
  <c r="P3122" i="1"/>
  <c r="L3123" i="1"/>
  <c r="Q3123" i="1" s="1"/>
  <c r="M3123" i="1"/>
  <c r="N3123" i="1"/>
  <c r="O3123" i="1"/>
  <c r="P3123" i="1"/>
  <c r="L3124" i="1"/>
  <c r="Q3124" i="1" s="1"/>
  <c r="M3124" i="1"/>
  <c r="N3124" i="1"/>
  <c r="O3124" i="1"/>
  <c r="P3124" i="1"/>
  <c r="L3125" i="1"/>
  <c r="Q3125" i="1" s="1"/>
  <c r="M3125" i="1"/>
  <c r="N3125" i="1"/>
  <c r="O3125" i="1"/>
  <c r="P3125" i="1"/>
  <c r="L3126" i="1"/>
  <c r="Q3126" i="1" s="1"/>
  <c r="M3126" i="1"/>
  <c r="N3126" i="1"/>
  <c r="O3126" i="1"/>
  <c r="P3126" i="1"/>
  <c r="L3127" i="1"/>
  <c r="Q3127" i="1" s="1"/>
  <c r="M3127" i="1"/>
  <c r="N3127" i="1"/>
  <c r="O3127" i="1"/>
  <c r="P3127" i="1"/>
  <c r="L3128" i="1"/>
  <c r="Q3128" i="1" s="1"/>
  <c r="M3128" i="1"/>
  <c r="N3128" i="1"/>
  <c r="O3128" i="1"/>
  <c r="P3128" i="1"/>
  <c r="L3129" i="1"/>
  <c r="Q3129" i="1" s="1"/>
  <c r="M3129" i="1"/>
  <c r="N3129" i="1"/>
  <c r="O3129" i="1"/>
  <c r="P3129" i="1"/>
  <c r="L3130" i="1"/>
  <c r="Q3130" i="1" s="1"/>
  <c r="M3130" i="1"/>
  <c r="N3130" i="1"/>
  <c r="O3130" i="1"/>
  <c r="P3130" i="1"/>
  <c r="L3131" i="1"/>
  <c r="Q3131" i="1" s="1"/>
  <c r="M3131" i="1"/>
  <c r="N3131" i="1"/>
  <c r="O3131" i="1"/>
  <c r="P3131" i="1"/>
  <c r="L3132" i="1"/>
  <c r="Q3132" i="1" s="1"/>
  <c r="M3132" i="1"/>
  <c r="N3132" i="1"/>
  <c r="O3132" i="1"/>
  <c r="P3132" i="1"/>
  <c r="L3133" i="1"/>
  <c r="Q3133" i="1" s="1"/>
  <c r="M3133" i="1"/>
  <c r="N3133" i="1"/>
  <c r="O3133" i="1"/>
  <c r="P3133" i="1"/>
  <c r="L3134" i="1"/>
  <c r="Q3134" i="1" s="1"/>
  <c r="M3134" i="1"/>
  <c r="N3134" i="1"/>
  <c r="O3134" i="1"/>
  <c r="P3134" i="1"/>
  <c r="L3135" i="1"/>
  <c r="Q3135" i="1" s="1"/>
  <c r="M3135" i="1"/>
  <c r="N3135" i="1"/>
  <c r="O3135" i="1"/>
  <c r="P3135" i="1"/>
  <c r="L3136" i="1"/>
  <c r="M3136" i="1"/>
  <c r="N3136" i="1"/>
  <c r="O3136" i="1"/>
  <c r="P3136" i="1"/>
  <c r="Q3136" i="1"/>
  <c r="L3137" i="1"/>
  <c r="Q3137" i="1" s="1"/>
  <c r="M3137" i="1"/>
  <c r="N3137" i="1"/>
  <c r="O3137" i="1"/>
  <c r="P3137" i="1"/>
  <c r="L3138" i="1"/>
  <c r="Q3138" i="1" s="1"/>
  <c r="M3138" i="1"/>
  <c r="N3138" i="1"/>
  <c r="O3138" i="1"/>
  <c r="P3138" i="1"/>
  <c r="L3139" i="1"/>
  <c r="M3139" i="1"/>
  <c r="N3139" i="1"/>
  <c r="O3139" i="1"/>
  <c r="P3139" i="1"/>
  <c r="Q3139" i="1"/>
  <c r="L3140" i="1"/>
  <c r="Q3140" i="1" s="1"/>
  <c r="M3140" i="1"/>
  <c r="N3140" i="1"/>
  <c r="O3140" i="1"/>
  <c r="P3140" i="1"/>
  <c r="L3141" i="1"/>
  <c r="Q3141" i="1" s="1"/>
  <c r="M3141" i="1"/>
  <c r="N3141" i="1"/>
  <c r="O3141" i="1"/>
  <c r="P3141" i="1"/>
  <c r="L3142" i="1"/>
  <c r="Q3142" i="1" s="1"/>
  <c r="M3142" i="1"/>
  <c r="N3142" i="1"/>
  <c r="O3142" i="1"/>
  <c r="P3142" i="1"/>
  <c r="L3143" i="1"/>
  <c r="Q3143" i="1" s="1"/>
  <c r="M3143" i="1"/>
  <c r="N3143" i="1"/>
  <c r="O3143" i="1"/>
  <c r="P3143" i="1"/>
  <c r="L3144" i="1"/>
  <c r="Q3144" i="1" s="1"/>
  <c r="M3144" i="1"/>
  <c r="N3144" i="1"/>
  <c r="O3144" i="1"/>
  <c r="P3144" i="1"/>
  <c r="L3145" i="1"/>
  <c r="Q3145" i="1" s="1"/>
  <c r="M3145" i="1"/>
  <c r="N3145" i="1"/>
  <c r="O3145" i="1"/>
  <c r="P3145" i="1"/>
  <c r="L3146" i="1"/>
  <c r="Q3146" i="1" s="1"/>
  <c r="M3146" i="1"/>
  <c r="N3146" i="1"/>
  <c r="O3146" i="1"/>
  <c r="P3146" i="1"/>
  <c r="L3147" i="1"/>
  <c r="Q3147" i="1" s="1"/>
  <c r="M3147" i="1"/>
  <c r="N3147" i="1"/>
  <c r="O3147" i="1"/>
  <c r="P3147" i="1"/>
  <c r="L3148" i="1"/>
  <c r="Q3148" i="1" s="1"/>
  <c r="M3148" i="1"/>
  <c r="N3148" i="1"/>
  <c r="O3148" i="1"/>
  <c r="P3148" i="1"/>
  <c r="L3149" i="1"/>
  <c r="Q3149" i="1" s="1"/>
  <c r="M3149" i="1"/>
  <c r="N3149" i="1"/>
  <c r="O3149" i="1"/>
  <c r="P3149" i="1"/>
  <c r="L3150" i="1"/>
  <c r="Q3150" i="1" s="1"/>
  <c r="M3150" i="1"/>
  <c r="N3150" i="1"/>
  <c r="O3150" i="1"/>
  <c r="P3150" i="1"/>
  <c r="L3151" i="1"/>
  <c r="Q3151" i="1" s="1"/>
  <c r="M3151" i="1"/>
  <c r="N3151" i="1"/>
  <c r="O3151" i="1"/>
  <c r="P3151" i="1"/>
  <c r="L3152" i="1"/>
  <c r="Q3152" i="1" s="1"/>
  <c r="M3152" i="1"/>
  <c r="N3152" i="1"/>
  <c r="O3152" i="1"/>
  <c r="P3152" i="1"/>
  <c r="L3153" i="1"/>
  <c r="Q3153" i="1" s="1"/>
  <c r="M3153" i="1"/>
  <c r="N3153" i="1"/>
  <c r="O3153" i="1"/>
  <c r="P3153" i="1"/>
  <c r="L3154" i="1"/>
  <c r="Q3154" i="1" s="1"/>
  <c r="M3154" i="1"/>
  <c r="N3154" i="1"/>
  <c r="O3154" i="1"/>
  <c r="P3154" i="1"/>
  <c r="L3155" i="1"/>
  <c r="Q3155" i="1" s="1"/>
  <c r="M3155" i="1"/>
  <c r="N3155" i="1"/>
  <c r="O3155" i="1"/>
  <c r="P3155" i="1"/>
  <c r="L3156" i="1"/>
  <c r="Q3156" i="1" s="1"/>
  <c r="M3156" i="1"/>
  <c r="N3156" i="1"/>
  <c r="O3156" i="1"/>
  <c r="P3156" i="1"/>
  <c r="L3157" i="1"/>
  <c r="Q3157" i="1" s="1"/>
  <c r="M3157" i="1"/>
  <c r="N3157" i="1"/>
  <c r="O3157" i="1"/>
  <c r="P3157" i="1"/>
  <c r="L3158" i="1"/>
  <c r="Q3158" i="1" s="1"/>
  <c r="M3158" i="1"/>
  <c r="N3158" i="1"/>
  <c r="O3158" i="1"/>
  <c r="P3158" i="1"/>
  <c r="L3159" i="1"/>
  <c r="Q3159" i="1" s="1"/>
  <c r="M3159" i="1"/>
  <c r="N3159" i="1"/>
  <c r="O3159" i="1"/>
  <c r="P3159" i="1"/>
  <c r="L3160" i="1"/>
  <c r="Q3160" i="1" s="1"/>
  <c r="M3160" i="1"/>
  <c r="N3160" i="1"/>
  <c r="O3160" i="1"/>
  <c r="P3160" i="1"/>
  <c r="L3161" i="1"/>
  <c r="Q3161" i="1" s="1"/>
  <c r="M3161" i="1"/>
  <c r="N3161" i="1"/>
  <c r="O3161" i="1"/>
  <c r="P3161" i="1"/>
  <c r="L3162" i="1"/>
  <c r="Q3162" i="1" s="1"/>
  <c r="M3162" i="1"/>
  <c r="N3162" i="1"/>
  <c r="O3162" i="1"/>
  <c r="P3162" i="1"/>
  <c r="L3163" i="1"/>
  <c r="Q3163" i="1" s="1"/>
  <c r="M3163" i="1"/>
  <c r="N3163" i="1"/>
  <c r="O3163" i="1"/>
  <c r="P3163" i="1"/>
  <c r="L3164" i="1"/>
  <c r="Q3164" i="1" s="1"/>
  <c r="M3164" i="1"/>
  <c r="N3164" i="1"/>
  <c r="O3164" i="1"/>
  <c r="P3164" i="1"/>
  <c r="L3165" i="1"/>
  <c r="Q3165" i="1" s="1"/>
  <c r="M3165" i="1"/>
  <c r="N3165" i="1"/>
  <c r="O3165" i="1"/>
  <c r="P3165" i="1"/>
  <c r="L3166" i="1"/>
  <c r="Q3166" i="1" s="1"/>
  <c r="M3166" i="1"/>
  <c r="N3166" i="1"/>
  <c r="O3166" i="1"/>
  <c r="P3166" i="1"/>
  <c r="L3167" i="1"/>
  <c r="Q3167" i="1" s="1"/>
  <c r="M3167" i="1"/>
  <c r="N3167" i="1"/>
  <c r="O3167" i="1"/>
  <c r="P3167" i="1"/>
  <c r="L3168" i="1"/>
  <c r="M3168" i="1"/>
  <c r="N3168" i="1"/>
  <c r="O3168" i="1"/>
  <c r="P3168" i="1"/>
  <c r="Q3168" i="1"/>
  <c r="L3169" i="1"/>
  <c r="Q3169" i="1" s="1"/>
  <c r="M3169" i="1"/>
  <c r="N3169" i="1"/>
  <c r="O3169" i="1"/>
  <c r="P3169" i="1"/>
  <c r="L3170" i="1"/>
  <c r="Q3170" i="1" s="1"/>
  <c r="M3170" i="1"/>
  <c r="N3170" i="1"/>
  <c r="O3170" i="1"/>
  <c r="P3170" i="1"/>
  <c r="L3171" i="1"/>
  <c r="M3171" i="1"/>
  <c r="N3171" i="1"/>
  <c r="O3171" i="1"/>
  <c r="P3171" i="1"/>
  <c r="Q3171" i="1"/>
  <c r="L3172" i="1"/>
  <c r="Q3172" i="1" s="1"/>
  <c r="M3172" i="1"/>
  <c r="N3172" i="1"/>
  <c r="O3172" i="1"/>
  <c r="P3172" i="1"/>
  <c r="L3173" i="1"/>
  <c r="Q3173" i="1" s="1"/>
  <c r="M3173" i="1"/>
  <c r="N3173" i="1"/>
  <c r="O3173" i="1"/>
  <c r="P3173" i="1"/>
  <c r="L3174" i="1"/>
  <c r="Q3174" i="1" s="1"/>
  <c r="M3174" i="1"/>
  <c r="N3174" i="1"/>
  <c r="O3174" i="1"/>
  <c r="P3174" i="1"/>
  <c r="L3175" i="1"/>
  <c r="Q3175" i="1" s="1"/>
  <c r="M3175" i="1"/>
  <c r="N3175" i="1"/>
  <c r="O3175" i="1"/>
  <c r="P3175" i="1"/>
  <c r="L3176" i="1"/>
  <c r="M3176" i="1"/>
  <c r="N3176" i="1"/>
  <c r="O3176" i="1"/>
  <c r="P3176" i="1"/>
  <c r="Q3176" i="1"/>
  <c r="L3177" i="1"/>
  <c r="Q3177" i="1" s="1"/>
  <c r="M3177" i="1"/>
  <c r="N3177" i="1"/>
  <c r="O3177" i="1"/>
  <c r="P3177" i="1"/>
  <c r="L3178" i="1"/>
  <c r="Q3178" i="1" s="1"/>
  <c r="M3178" i="1"/>
  <c r="N3178" i="1"/>
  <c r="O3178" i="1"/>
  <c r="P3178" i="1"/>
  <c r="L3179" i="1"/>
  <c r="M3179" i="1"/>
  <c r="N3179" i="1"/>
  <c r="O3179" i="1"/>
  <c r="P3179" i="1"/>
  <c r="Q3179" i="1"/>
  <c r="L3180" i="1"/>
  <c r="Q3180" i="1" s="1"/>
  <c r="M3180" i="1"/>
  <c r="N3180" i="1"/>
  <c r="O3180" i="1"/>
  <c r="P3180" i="1"/>
  <c r="L3181" i="1"/>
  <c r="Q3181" i="1" s="1"/>
  <c r="M3181" i="1"/>
  <c r="N3181" i="1"/>
  <c r="O3181" i="1"/>
  <c r="P3181" i="1"/>
  <c r="L3182" i="1"/>
  <c r="Q3182" i="1" s="1"/>
  <c r="M3182" i="1"/>
  <c r="N3182" i="1"/>
  <c r="O3182" i="1"/>
  <c r="P3182" i="1"/>
  <c r="L3183" i="1"/>
  <c r="Q3183" i="1" s="1"/>
  <c r="M3183" i="1"/>
  <c r="N3183" i="1"/>
  <c r="O3183" i="1"/>
  <c r="P3183" i="1"/>
  <c r="L3184" i="1"/>
  <c r="Q3184" i="1" s="1"/>
  <c r="M3184" i="1"/>
  <c r="N3184" i="1"/>
  <c r="O3184" i="1"/>
  <c r="P3184" i="1"/>
  <c r="L3185" i="1"/>
  <c r="Q3185" i="1" s="1"/>
  <c r="M3185" i="1"/>
  <c r="N3185" i="1"/>
  <c r="O3185" i="1"/>
  <c r="P3185" i="1"/>
  <c r="L3186" i="1"/>
  <c r="Q3186" i="1" s="1"/>
  <c r="M3186" i="1"/>
  <c r="N3186" i="1"/>
  <c r="O3186" i="1"/>
  <c r="P3186" i="1"/>
  <c r="L3187" i="1"/>
  <c r="Q3187" i="1" s="1"/>
  <c r="M3187" i="1"/>
  <c r="N3187" i="1"/>
  <c r="O3187" i="1"/>
  <c r="P3187" i="1"/>
  <c r="L3188" i="1"/>
  <c r="Q3188" i="1" s="1"/>
  <c r="M3188" i="1"/>
  <c r="N3188" i="1"/>
  <c r="O3188" i="1"/>
  <c r="P3188" i="1"/>
  <c r="L3189" i="1"/>
  <c r="Q3189" i="1" s="1"/>
  <c r="M3189" i="1"/>
  <c r="N3189" i="1"/>
  <c r="O3189" i="1"/>
  <c r="P3189" i="1"/>
  <c r="L3190" i="1"/>
  <c r="Q3190" i="1" s="1"/>
  <c r="M3190" i="1"/>
  <c r="N3190" i="1"/>
  <c r="O3190" i="1"/>
  <c r="P3190" i="1"/>
  <c r="L3191" i="1"/>
  <c r="Q3191" i="1" s="1"/>
  <c r="M3191" i="1"/>
  <c r="N3191" i="1"/>
  <c r="O3191" i="1"/>
  <c r="P3191" i="1"/>
  <c r="L3192" i="1"/>
  <c r="Q3192" i="1" s="1"/>
  <c r="M3192" i="1"/>
  <c r="N3192" i="1"/>
  <c r="O3192" i="1"/>
  <c r="P3192" i="1"/>
  <c r="L3193" i="1"/>
  <c r="Q3193" i="1" s="1"/>
  <c r="M3193" i="1"/>
  <c r="N3193" i="1"/>
  <c r="O3193" i="1"/>
  <c r="P3193" i="1"/>
  <c r="L3194" i="1"/>
  <c r="Q3194" i="1" s="1"/>
  <c r="M3194" i="1"/>
  <c r="N3194" i="1"/>
  <c r="O3194" i="1"/>
  <c r="P3194" i="1"/>
  <c r="L3195" i="1"/>
  <c r="Q3195" i="1" s="1"/>
  <c r="M3195" i="1"/>
  <c r="N3195" i="1"/>
  <c r="O3195" i="1"/>
  <c r="P3195" i="1"/>
  <c r="L3196" i="1"/>
  <c r="Q3196" i="1" s="1"/>
  <c r="M3196" i="1"/>
  <c r="N3196" i="1"/>
  <c r="O3196" i="1"/>
  <c r="P3196" i="1"/>
  <c r="L3197" i="1"/>
  <c r="Q3197" i="1" s="1"/>
  <c r="M3197" i="1"/>
  <c r="N3197" i="1"/>
  <c r="O3197" i="1"/>
  <c r="P3197" i="1"/>
  <c r="L3198" i="1"/>
  <c r="Q3198" i="1" s="1"/>
  <c r="M3198" i="1"/>
  <c r="N3198" i="1"/>
  <c r="O3198" i="1"/>
  <c r="P3198" i="1"/>
  <c r="L3199" i="1"/>
  <c r="Q3199" i="1" s="1"/>
  <c r="M3199" i="1"/>
  <c r="N3199" i="1"/>
  <c r="O3199" i="1"/>
  <c r="P3199" i="1"/>
  <c r="L3200" i="1"/>
  <c r="Q3200" i="1" s="1"/>
  <c r="M3200" i="1"/>
  <c r="N3200" i="1"/>
  <c r="O3200" i="1"/>
  <c r="P3200" i="1"/>
  <c r="L3201" i="1"/>
  <c r="Q3201" i="1" s="1"/>
  <c r="M3201" i="1"/>
  <c r="N3201" i="1"/>
  <c r="O3201" i="1"/>
  <c r="P3201" i="1"/>
  <c r="L3202" i="1"/>
  <c r="Q3202" i="1" s="1"/>
  <c r="M3202" i="1"/>
  <c r="N3202" i="1"/>
  <c r="O3202" i="1"/>
  <c r="P3202" i="1"/>
  <c r="L3203" i="1"/>
  <c r="Q3203" i="1" s="1"/>
  <c r="M3203" i="1"/>
  <c r="N3203" i="1"/>
  <c r="O3203" i="1"/>
  <c r="P3203" i="1"/>
  <c r="L3204" i="1"/>
  <c r="Q3204" i="1" s="1"/>
  <c r="M3204" i="1"/>
  <c r="N3204" i="1"/>
  <c r="O3204" i="1"/>
  <c r="P3204" i="1"/>
  <c r="L3205" i="1"/>
  <c r="Q3205" i="1" s="1"/>
  <c r="M3205" i="1"/>
  <c r="N3205" i="1"/>
  <c r="O3205" i="1"/>
  <c r="P3205" i="1"/>
  <c r="L3206" i="1"/>
  <c r="Q3206" i="1" s="1"/>
  <c r="M3206" i="1"/>
  <c r="N3206" i="1"/>
  <c r="O3206" i="1"/>
  <c r="P3206" i="1"/>
  <c r="L3207" i="1"/>
  <c r="Q3207" i="1" s="1"/>
  <c r="M3207" i="1"/>
  <c r="N3207" i="1"/>
  <c r="O3207" i="1"/>
  <c r="P3207" i="1"/>
  <c r="L3208" i="1"/>
  <c r="Q3208" i="1" s="1"/>
  <c r="M3208" i="1"/>
  <c r="N3208" i="1"/>
  <c r="O3208" i="1"/>
  <c r="P3208" i="1"/>
  <c r="L3209" i="1"/>
  <c r="Q3209" i="1" s="1"/>
  <c r="M3209" i="1"/>
  <c r="N3209" i="1"/>
  <c r="O3209" i="1"/>
  <c r="P3209" i="1"/>
  <c r="L3210" i="1"/>
  <c r="Q3210" i="1" s="1"/>
  <c r="M3210" i="1"/>
  <c r="N3210" i="1"/>
  <c r="O3210" i="1"/>
  <c r="P3210" i="1"/>
  <c r="L3211" i="1"/>
  <c r="Q3211" i="1" s="1"/>
  <c r="M3211" i="1"/>
  <c r="N3211" i="1"/>
  <c r="O3211" i="1"/>
  <c r="P3211" i="1"/>
  <c r="L3212" i="1"/>
  <c r="Q3212" i="1" s="1"/>
  <c r="M3212" i="1"/>
  <c r="N3212" i="1"/>
  <c r="O3212" i="1"/>
  <c r="P3212" i="1"/>
  <c r="L3213" i="1"/>
  <c r="Q3213" i="1" s="1"/>
  <c r="M3213" i="1"/>
  <c r="N3213" i="1"/>
  <c r="O3213" i="1"/>
  <c r="P3213" i="1"/>
  <c r="L3214" i="1"/>
  <c r="Q3214" i="1" s="1"/>
  <c r="M3214" i="1"/>
  <c r="N3214" i="1"/>
  <c r="O3214" i="1"/>
  <c r="P3214" i="1"/>
  <c r="L3215" i="1"/>
  <c r="Q3215" i="1" s="1"/>
  <c r="M3215" i="1"/>
  <c r="N3215" i="1"/>
  <c r="O3215" i="1"/>
  <c r="P3215" i="1"/>
  <c r="L3216" i="1"/>
  <c r="Q3216" i="1" s="1"/>
  <c r="M3216" i="1"/>
  <c r="N3216" i="1"/>
  <c r="O3216" i="1"/>
  <c r="P3216" i="1"/>
  <c r="L3217" i="1"/>
  <c r="Q3217" i="1" s="1"/>
  <c r="M3217" i="1"/>
  <c r="N3217" i="1"/>
  <c r="O3217" i="1"/>
  <c r="P3217" i="1"/>
  <c r="L3218" i="1"/>
  <c r="Q3218" i="1" s="1"/>
  <c r="M3218" i="1"/>
  <c r="N3218" i="1"/>
  <c r="O3218" i="1"/>
  <c r="P3218" i="1"/>
  <c r="L3219" i="1"/>
  <c r="Q3219" i="1" s="1"/>
  <c r="M3219" i="1"/>
  <c r="N3219" i="1"/>
  <c r="O3219" i="1"/>
  <c r="P3219" i="1"/>
  <c r="L3220" i="1"/>
  <c r="Q3220" i="1" s="1"/>
  <c r="M3220" i="1"/>
  <c r="N3220" i="1"/>
  <c r="O3220" i="1"/>
  <c r="P3220" i="1"/>
  <c r="L3221" i="1"/>
  <c r="Q3221" i="1" s="1"/>
  <c r="M3221" i="1"/>
  <c r="N3221" i="1"/>
  <c r="O3221" i="1"/>
  <c r="P3221" i="1"/>
  <c r="L3222" i="1"/>
  <c r="Q3222" i="1" s="1"/>
  <c r="M3222" i="1"/>
  <c r="N3222" i="1"/>
  <c r="O3222" i="1"/>
  <c r="P3222" i="1"/>
  <c r="L3223" i="1"/>
  <c r="Q3223" i="1" s="1"/>
  <c r="M3223" i="1"/>
  <c r="N3223" i="1"/>
  <c r="O3223" i="1"/>
  <c r="P3223" i="1"/>
  <c r="L3224" i="1"/>
  <c r="Q3224" i="1" s="1"/>
  <c r="M3224" i="1"/>
  <c r="N3224" i="1"/>
  <c r="O3224" i="1"/>
  <c r="P3224" i="1"/>
  <c r="L3225" i="1"/>
  <c r="Q3225" i="1" s="1"/>
  <c r="M3225" i="1"/>
  <c r="N3225" i="1"/>
  <c r="O3225" i="1"/>
  <c r="P3225" i="1"/>
  <c r="L3226" i="1"/>
  <c r="Q3226" i="1" s="1"/>
  <c r="M3226" i="1"/>
  <c r="N3226" i="1"/>
  <c r="O3226" i="1"/>
  <c r="P3226" i="1"/>
  <c r="L3227" i="1"/>
  <c r="Q3227" i="1" s="1"/>
  <c r="M3227" i="1"/>
  <c r="N3227" i="1"/>
  <c r="O3227" i="1"/>
  <c r="P3227" i="1"/>
  <c r="L3228" i="1"/>
  <c r="Q3228" i="1" s="1"/>
  <c r="M3228" i="1"/>
  <c r="N3228" i="1"/>
  <c r="O3228" i="1"/>
  <c r="P3228" i="1"/>
  <c r="L3229" i="1"/>
  <c r="Q3229" i="1" s="1"/>
  <c r="M3229" i="1"/>
  <c r="N3229" i="1"/>
  <c r="O3229" i="1"/>
  <c r="P3229" i="1"/>
  <c r="L3230" i="1"/>
  <c r="Q3230" i="1" s="1"/>
  <c r="M3230" i="1"/>
  <c r="N3230" i="1"/>
  <c r="O3230" i="1"/>
  <c r="P3230" i="1"/>
  <c r="L3231" i="1"/>
  <c r="Q3231" i="1" s="1"/>
  <c r="M3231" i="1"/>
  <c r="N3231" i="1"/>
  <c r="O3231" i="1"/>
  <c r="P3231" i="1"/>
  <c r="L3232" i="1"/>
  <c r="M3232" i="1"/>
  <c r="N3232" i="1"/>
  <c r="O3232" i="1"/>
  <c r="P3232" i="1"/>
  <c r="Q3232" i="1"/>
  <c r="L3233" i="1"/>
  <c r="Q3233" i="1" s="1"/>
  <c r="M3233" i="1"/>
  <c r="N3233" i="1"/>
  <c r="O3233" i="1"/>
  <c r="P3233" i="1"/>
  <c r="L3234" i="1"/>
  <c r="Q3234" i="1" s="1"/>
  <c r="M3234" i="1"/>
  <c r="N3234" i="1"/>
  <c r="O3234" i="1"/>
  <c r="P3234" i="1"/>
  <c r="L3235" i="1"/>
  <c r="M3235" i="1"/>
  <c r="N3235" i="1"/>
  <c r="O3235" i="1"/>
  <c r="P3235" i="1"/>
  <c r="Q3235" i="1"/>
  <c r="L3236" i="1"/>
  <c r="Q3236" i="1" s="1"/>
  <c r="M3236" i="1"/>
  <c r="N3236" i="1"/>
  <c r="O3236" i="1"/>
  <c r="P3236" i="1"/>
  <c r="L3237" i="1"/>
  <c r="Q3237" i="1" s="1"/>
  <c r="M3237" i="1"/>
  <c r="N3237" i="1"/>
  <c r="O3237" i="1"/>
  <c r="P3237" i="1"/>
  <c r="L3238" i="1"/>
  <c r="Q3238" i="1" s="1"/>
  <c r="M3238" i="1"/>
  <c r="N3238" i="1"/>
  <c r="O3238" i="1"/>
  <c r="P3238" i="1"/>
  <c r="L3239" i="1"/>
  <c r="Q3239" i="1" s="1"/>
  <c r="M3239" i="1"/>
  <c r="N3239" i="1"/>
  <c r="O3239" i="1"/>
  <c r="P3239" i="1"/>
  <c r="L3240" i="1"/>
  <c r="Q3240" i="1" s="1"/>
  <c r="M3240" i="1"/>
  <c r="N3240" i="1"/>
  <c r="O3240" i="1"/>
  <c r="P3240" i="1"/>
  <c r="L3241" i="1"/>
  <c r="Q3241" i="1" s="1"/>
  <c r="M3241" i="1"/>
  <c r="N3241" i="1"/>
  <c r="O3241" i="1"/>
  <c r="P3241" i="1"/>
  <c r="L3242" i="1"/>
  <c r="Q3242" i="1" s="1"/>
  <c r="M3242" i="1"/>
  <c r="N3242" i="1"/>
  <c r="O3242" i="1"/>
  <c r="P3242" i="1"/>
  <c r="L3243" i="1"/>
  <c r="Q3243" i="1" s="1"/>
  <c r="M3243" i="1"/>
  <c r="N3243" i="1"/>
  <c r="O3243" i="1"/>
  <c r="P3243" i="1"/>
  <c r="L3244" i="1"/>
  <c r="Q3244" i="1" s="1"/>
  <c r="M3244" i="1"/>
  <c r="N3244" i="1"/>
  <c r="O3244" i="1"/>
  <c r="P3244" i="1"/>
  <c r="L3245" i="1"/>
  <c r="Q3245" i="1" s="1"/>
  <c r="M3245" i="1"/>
  <c r="N3245" i="1"/>
  <c r="O3245" i="1"/>
  <c r="P3245" i="1"/>
  <c r="L3246" i="1"/>
  <c r="Q3246" i="1" s="1"/>
  <c r="M3246" i="1"/>
  <c r="N3246" i="1"/>
  <c r="O3246" i="1"/>
  <c r="P3246" i="1"/>
  <c r="L3247" i="1"/>
  <c r="Q3247" i="1" s="1"/>
  <c r="M3247" i="1"/>
  <c r="N3247" i="1"/>
  <c r="O3247" i="1"/>
  <c r="P3247" i="1"/>
  <c r="L3248" i="1"/>
  <c r="Q3248" i="1" s="1"/>
  <c r="M3248" i="1"/>
  <c r="N3248" i="1"/>
  <c r="O3248" i="1"/>
  <c r="P3248" i="1"/>
  <c r="L3249" i="1"/>
  <c r="Q3249" i="1" s="1"/>
  <c r="M3249" i="1"/>
  <c r="N3249" i="1"/>
  <c r="O3249" i="1"/>
  <c r="P3249" i="1"/>
  <c r="L3250" i="1"/>
  <c r="Q3250" i="1" s="1"/>
  <c r="M3250" i="1"/>
  <c r="N3250" i="1"/>
  <c r="O3250" i="1"/>
  <c r="P3250" i="1"/>
  <c r="L3251" i="1"/>
  <c r="Q3251" i="1" s="1"/>
  <c r="M3251" i="1"/>
  <c r="N3251" i="1"/>
  <c r="O3251" i="1"/>
  <c r="P3251" i="1"/>
  <c r="L3252" i="1"/>
  <c r="Q3252" i="1" s="1"/>
  <c r="M3252" i="1"/>
  <c r="N3252" i="1"/>
  <c r="O3252" i="1"/>
  <c r="P3252" i="1"/>
  <c r="L3253" i="1"/>
  <c r="Q3253" i="1" s="1"/>
  <c r="M3253" i="1"/>
  <c r="N3253" i="1"/>
  <c r="O3253" i="1"/>
  <c r="P3253" i="1"/>
  <c r="L3254" i="1"/>
  <c r="Q3254" i="1" s="1"/>
  <c r="M3254" i="1"/>
  <c r="N3254" i="1"/>
  <c r="O3254" i="1"/>
  <c r="P3254" i="1"/>
  <c r="L3255" i="1"/>
  <c r="Q3255" i="1" s="1"/>
  <c r="M3255" i="1"/>
  <c r="N3255" i="1"/>
  <c r="O3255" i="1"/>
  <c r="P3255" i="1"/>
  <c r="L3256" i="1"/>
  <c r="Q3256" i="1" s="1"/>
  <c r="M3256" i="1"/>
  <c r="N3256" i="1"/>
  <c r="O3256" i="1"/>
  <c r="P3256" i="1"/>
  <c r="L3257" i="1"/>
  <c r="Q3257" i="1" s="1"/>
  <c r="M3257" i="1"/>
  <c r="N3257" i="1"/>
  <c r="O3257" i="1"/>
  <c r="P3257" i="1"/>
  <c r="L3258" i="1"/>
  <c r="Q3258" i="1" s="1"/>
  <c r="M3258" i="1"/>
  <c r="N3258" i="1"/>
  <c r="O3258" i="1"/>
  <c r="P3258" i="1"/>
  <c r="L3259" i="1"/>
  <c r="Q3259" i="1" s="1"/>
  <c r="M3259" i="1"/>
  <c r="N3259" i="1"/>
  <c r="O3259" i="1"/>
  <c r="P3259" i="1"/>
  <c r="L3260" i="1"/>
  <c r="Q3260" i="1" s="1"/>
  <c r="M3260" i="1"/>
  <c r="N3260" i="1"/>
  <c r="O3260" i="1"/>
  <c r="P3260" i="1"/>
  <c r="L3261" i="1"/>
  <c r="Q3261" i="1" s="1"/>
  <c r="M3261" i="1"/>
  <c r="N3261" i="1"/>
  <c r="O3261" i="1"/>
  <c r="P3261" i="1"/>
  <c r="L3262" i="1"/>
  <c r="Q3262" i="1" s="1"/>
  <c r="M3262" i="1"/>
  <c r="N3262" i="1"/>
  <c r="O3262" i="1"/>
  <c r="P3262" i="1"/>
  <c r="L3263" i="1"/>
  <c r="Q3263" i="1" s="1"/>
  <c r="M3263" i="1"/>
  <c r="N3263" i="1"/>
  <c r="O3263" i="1"/>
  <c r="P3263" i="1"/>
  <c r="L3264" i="1"/>
  <c r="Q3264" i="1" s="1"/>
  <c r="M3264" i="1"/>
  <c r="N3264" i="1"/>
  <c r="O3264" i="1"/>
  <c r="P3264" i="1"/>
  <c r="L3265" i="1"/>
  <c r="Q3265" i="1" s="1"/>
  <c r="M3265" i="1"/>
  <c r="N3265" i="1"/>
  <c r="O3265" i="1"/>
  <c r="P3265" i="1"/>
  <c r="L3266" i="1"/>
  <c r="Q3266" i="1" s="1"/>
  <c r="M3266" i="1"/>
  <c r="N3266" i="1"/>
  <c r="O3266" i="1"/>
  <c r="P3266" i="1"/>
  <c r="L3267" i="1"/>
  <c r="Q3267" i="1" s="1"/>
  <c r="M3267" i="1"/>
  <c r="N3267" i="1"/>
  <c r="O3267" i="1"/>
  <c r="P3267" i="1"/>
  <c r="L3268" i="1"/>
  <c r="Q3268" i="1" s="1"/>
  <c r="M3268" i="1"/>
  <c r="N3268" i="1"/>
  <c r="O3268" i="1"/>
  <c r="P3268" i="1"/>
  <c r="L3269" i="1"/>
  <c r="Q3269" i="1" s="1"/>
  <c r="M3269" i="1"/>
  <c r="N3269" i="1"/>
  <c r="O3269" i="1"/>
  <c r="P3269" i="1"/>
  <c r="L3270" i="1"/>
  <c r="Q3270" i="1" s="1"/>
  <c r="M3270" i="1"/>
  <c r="N3270" i="1"/>
  <c r="O3270" i="1"/>
  <c r="P3270" i="1"/>
  <c r="L3271" i="1"/>
  <c r="Q3271" i="1" s="1"/>
  <c r="M3271" i="1"/>
  <c r="N3271" i="1"/>
  <c r="O3271" i="1"/>
  <c r="P3271" i="1"/>
  <c r="L3272" i="1"/>
  <c r="Q3272" i="1" s="1"/>
  <c r="M3272" i="1"/>
  <c r="N3272" i="1"/>
  <c r="O3272" i="1"/>
  <c r="P3272" i="1"/>
  <c r="L3273" i="1"/>
  <c r="Q3273" i="1" s="1"/>
  <c r="M3273" i="1"/>
  <c r="N3273" i="1"/>
  <c r="O3273" i="1"/>
  <c r="P3273" i="1"/>
  <c r="L3274" i="1"/>
  <c r="Q3274" i="1" s="1"/>
  <c r="M3274" i="1"/>
  <c r="N3274" i="1"/>
  <c r="O3274" i="1"/>
  <c r="P3274" i="1"/>
  <c r="L3275" i="1"/>
  <c r="Q3275" i="1" s="1"/>
  <c r="M3275" i="1"/>
  <c r="N3275" i="1"/>
  <c r="O3275" i="1"/>
  <c r="P3275" i="1"/>
  <c r="L3276" i="1"/>
  <c r="Q3276" i="1" s="1"/>
  <c r="M3276" i="1"/>
  <c r="N3276" i="1"/>
  <c r="O3276" i="1"/>
  <c r="P3276" i="1"/>
  <c r="L3277" i="1"/>
  <c r="Q3277" i="1" s="1"/>
  <c r="M3277" i="1"/>
  <c r="N3277" i="1"/>
  <c r="O3277" i="1"/>
  <c r="P3277" i="1"/>
  <c r="L3278" i="1"/>
  <c r="Q3278" i="1" s="1"/>
  <c r="M3278" i="1"/>
  <c r="N3278" i="1"/>
  <c r="O3278" i="1"/>
  <c r="P3278" i="1"/>
  <c r="L3279" i="1"/>
  <c r="Q3279" i="1" s="1"/>
  <c r="M3279" i="1"/>
  <c r="N3279" i="1"/>
  <c r="O3279" i="1"/>
  <c r="P3279" i="1"/>
  <c r="L3280" i="1"/>
  <c r="Q3280" i="1" s="1"/>
  <c r="M3280" i="1"/>
  <c r="N3280" i="1"/>
  <c r="O3280" i="1"/>
  <c r="P3280" i="1"/>
  <c r="L3281" i="1"/>
  <c r="Q3281" i="1" s="1"/>
  <c r="M3281" i="1"/>
  <c r="N3281" i="1"/>
  <c r="O3281" i="1"/>
  <c r="P3281" i="1"/>
  <c r="L3282" i="1"/>
  <c r="Q3282" i="1" s="1"/>
  <c r="M3282" i="1"/>
  <c r="N3282" i="1"/>
  <c r="O3282" i="1"/>
  <c r="P3282" i="1"/>
  <c r="L3283" i="1"/>
  <c r="Q3283" i="1" s="1"/>
  <c r="M3283" i="1"/>
  <c r="N3283" i="1"/>
  <c r="O3283" i="1"/>
  <c r="P3283" i="1"/>
  <c r="L3284" i="1"/>
  <c r="Q3284" i="1" s="1"/>
  <c r="M3284" i="1"/>
  <c r="N3284" i="1"/>
  <c r="O3284" i="1"/>
  <c r="P3284" i="1"/>
  <c r="L3285" i="1"/>
  <c r="Q3285" i="1" s="1"/>
  <c r="M3285" i="1"/>
  <c r="N3285" i="1"/>
  <c r="O3285" i="1"/>
  <c r="P3285" i="1"/>
  <c r="L3286" i="1"/>
  <c r="Q3286" i="1" s="1"/>
  <c r="M3286" i="1"/>
  <c r="N3286" i="1"/>
  <c r="O3286" i="1"/>
  <c r="P3286" i="1"/>
  <c r="L3287" i="1"/>
  <c r="Q3287" i="1" s="1"/>
  <c r="M3287" i="1"/>
  <c r="N3287" i="1"/>
  <c r="O3287" i="1"/>
  <c r="P3287" i="1"/>
  <c r="L3288" i="1"/>
  <c r="Q3288" i="1" s="1"/>
  <c r="M3288" i="1"/>
  <c r="N3288" i="1"/>
  <c r="O3288" i="1"/>
  <c r="P3288" i="1"/>
  <c r="L3289" i="1"/>
  <c r="Q3289" i="1" s="1"/>
  <c r="M3289" i="1"/>
  <c r="N3289" i="1"/>
  <c r="O3289" i="1"/>
  <c r="P3289" i="1"/>
  <c r="L3290" i="1"/>
  <c r="Q3290" i="1" s="1"/>
  <c r="M3290" i="1"/>
  <c r="N3290" i="1"/>
  <c r="O3290" i="1"/>
  <c r="P3290" i="1"/>
  <c r="L3291" i="1"/>
  <c r="Q3291" i="1" s="1"/>
  <c r="M3291" i="1"/>
  <c r="N3291" i="1"/>
  <c r="O3291" i="1"/>
  <c r="P3291" i="1"/>
  <c r="L3292" i="1"/>
  <c r="Q3292" i="1" s="1"/>
  <c r="M3292" i="1"/>
  <c r="N3292" i="1"/>
  <c r="O3292" i="1"/>
  <c r="P3292" i="1"/>
  <c r="L3293" i="1"/>
  <c r="Q3293" i="1" s="1"/>
  <c r="M3293" i="1"/>
  <c r="N3293" i="1"/>
  <c r="O3293" i="1"/>
  <c r="P3293" i="1"/>
  <c r="L3294" i="1"/>
  <c r="Q3294" i="1" s="1"/>
  <c r="M3294" i="1"/>
  <c r="N3294" i="1"/>
  <c r="O3294" i="1"/>
  <c r="P3294" i="1"/>
  <c r="L3295" i="1"/>
  <c r="Q3295" i="1" s="1"/>
  <c r="M3295" i="1"/>
  <c r="N3295" i="1"/>
  <c r="O3295" i="1"/>
  <c r="P3295" i="1"/>
  <c r="L3296" i="1"/>
  <c r="M3296" i="1"/>
  <c r="N3296" i="1"/>
  <c r="O3296" i="1"/>
  <c r="P3296" i="1"/>
  <c r="Q3296" i="1"/>
  <c r="L3297" i="1"/>
  <c r="Q3297" i="1" s="1"/>
  <c r="M3297" i="1"/>
  <c r="N3297" i="1"/>
  <c r="O3297" i="1"/>
  <c r="P3297" i="1"/>
  <c r="L3298" i="1"/>
  <c r="Q3298" i="1" s="1"/>
  <c r="M3298" i="1"/>
  <c r="N3298" i="1"/>
  <c r="O3298" i="1"/>
  <c r="P3298" i="1"/>
  <c r="L3299" i="1"/>
  <c r="M3299" i="1"/>
  <c r="N3299" i="1"/>
  <c r="O3299" i="1"/>
  <c r="P3299" i="1"/>
  <c r="Q3299" i="1"/>
  <c r="L3300" i="1"/>
  <c r="Q3300" i="1" s="1"/>
  <c r="M3300" i="1"/>
  <c r="N3300" i="1"/>
  <c r="O3300" i="1"/>
  <c r="P3300" i="1"/>
  <c r="L3301" i="1"/>
  <c r="Q3301" i="1" s="1"/>
  <c r="M3301" i="1"/>
  <c r="N3301" i="1"/>
  <c r="O3301" i="1"/>
  <c r="P3301" i="1"/>
  <c r="L3302" i="1"/>
  <c r="Q3302" i="1" s="1"/>
  <c r="M3302" i="1"/>
  <c r="N3302" i="1"/>
  <c r="O3302" i="1"/>
  <c r="P3302" i="1"/>
  <c r="L3303" i="1"/>
  <c r="Q3303" i="1" s="1"/>
  <c r="M3303" i="1"/>
  <c r="N3303" i="1"/>
  <c r="O3303" i="1"/>
  <c r="P3303" i="1"/>
  <c r="L3304" i="1"/>
  <c r="Q3304" i="1" s="1"/>
  <c r="M3304" i="1"/>
  <c r="N3304" i="1"/>
  <c r="O3304" i="1"/>
  <c r="P3304" i="1"/>
  <c r="L3305" i="1"/>
  <c r="Q3305" i="1" s="1"/>
  <c r="M3305" i="1"/>
  <c r="N3305" i="1"/>
  <c r="O3305" i="1"/>
  <c r="P3305" i="1"/>
  <c r="L3306" i="1"/>
  <c r="Q3306" i="1" s="1"/>
  <c r="M3306" i="1"/>
  <c r="N3306" i="1"/>
  <c r="O3306" i="1"/>
  <c r="P3306" i="1"/>
  <c r="L3307" i="1"/>
  <c r="Q3307" i="1" s="1"/>
  <c r="M3307" i="1"/>
  <c r="N3307" i="1"/>
  <c r="O3307" i="1"/>
  <c r="P3307" i="1"/>
  <c r="L3308" i="1"/>
  <c r="Q3308" i="1" s="1"/>
  <c r="M3308" i="1"/>
  <c r="N3308" i="1"/>
  <c r="O3308" i="1"/>
  <c r="P3308" i="1"/>
  <c r="L3309" i="1"/>
  <c r="Q3309" i="1" s="1"/>
  <c r="M3309" i="1"/>
  <c r="N3309" i="1"/>
  <c r="O3309" i="1"/>
  <c r="P3309" i="1"/>
  <c r="L3310" i="1"/>
  <c r="Q3310" i="1" s="1"/>
  <c r="M3310" i="1"/>
  <c r="N3310" i="1"/>
  <c r="O3310" i="1"/>
  <c r="P3310" i="1"/>
  <c r="L3311" i="1"/>
  <c r="Q3311" i="1" s="1"/>
  <c r="M3311" i="1"/>
  <c r="N3311" i="1"/>
  <c r="O3311" i="1"/>
  <c r="P3311" i="1"/>
  <c r="L3312" i="1"/>
  <c r="Q3312" i="1" s="1"/>
  <c r="M3312" i="1"/>
  <c r="N3312" i="1"/>
  <c r="O3312" i="1"/>
  <c r="P3312" i="1"/>
  <c r="L3313" i="1"/>
  <c r="Q3313" i="1" s="1"/>
  <c r="M3313" i="1"/>
  <c r="N3313" i="1"/>
  <c r="O3313" i="1"/>
  <c r="P3313" i="1"/>
  <c r="L3314" i="1"/>
  <c r="Q3314" i="1" s="1"/>
  <c r="M3314" i="1"/>
  <c r="N3314" i="1"/>
  <c r="O3314" i="1"/>
  <c r="P3314" i="1"/>
  <c r="L3315" i="1"/>
  <c r="Q3315" i="1" s="1"/>
  <c r="M3315" i="1"/>
  <c r="N3315" i="1"/>
  <c r="O3315" i="1"/>
  <c r="P3315" i="1"/>
  <c r="L3316" i="1"/>
  <c r="Q3316" i="1" s="1"/>
  <c r="M3316" i="1"/>
  <c r="N3316" i="1"/>
  <c r="O3316" i="1"/>
  <c r="P3316" i="1"/>
  <c r="L3317" i="1"/>
  <c r="Q3317" i="1" s="1"/>
  <c r="M3317" i="1"/>
  <c r="N3317" i="1"/>
  <c r="O3317" i="1"/>
  <c r="P3317" i="1"/>
  <c r="L3318" i="1"/>
  <c r="Q3318" i="1" s="1"/>
  <c r="M3318" i="1"/>
  <c r="N3318" i="1"/>
  <c r="O3318" i="1"/>
  <c r="P3318" i="1"/>
  <c r="L3319" i="1"/>
  <c r="Q3319" i="1" s="1"/>
  <c r="M3319" i="1"/>
  <c r="N3319" i="1"/>
  <c r="O3319" i="1"/>
  <c r="P3319" i="1"/>
  <c r="L3320" i="1"/>
  <c r="Q3320" i="1" s="1"/>
  <c r="M3320" i="1"/>
  <c r="N3320" i="1"/>
  <c r="O3320" i="1"/>
  <c r="P3320" i="1"/>
  <c r="L3321" i="1"/>
  <c r="Q3321" i="1" s="1"/>
  <c r="M3321" i="1"/>
  <c r="N3321" i="1"/>
  <c r="O3321" i="1"/>
  <c r="P3321" i="1"/>
  <c r="L3322" i="1"/>
  <c r="Q3322" i="1" s="1"/>
  <c r="M3322" i="1"/>
  <c r="N3322" i="1"/>
  <c r="O3322" i="1"/>
  <c r="P3322" i="1"/>
  <c r="L3323" i="1"/>
  <c r="Q3323" i="1" s="1"/>
  <c r="M3323" i="1"/>
  <c r="N3323" i="1"/>
  <c r="O3323" i="1"/>
  <c r="P3323" i="1"/>
  <c r="L3324" i="1"/>
  <c r="Q3324" i="1" s="1"/>
  <c r="M3324" i="1"/>
  <c r="N3324" i="1"/>
  <c r="O3324" i="1"/>
  <c r="P3324" i="1"/>
  <c r="L3325" i="1"/>
  <c r="Q3325" i="1" s="1"/>
  <c r="M3325" i="1"/>
  <c r="N3325" i="1"/>
  <c r="O3325" i="1"/>
  <c r="P3325" i="1"/>
  <c r="L3326" i="1"/>
  <c r="Q3326" i="1" s="1"/>
  <c r="M3326" i="1"/>
  <c r="N3326" i="1"/>
  <c r="O3326" i="1"/>
  <c r="P3326" i="1"/>
  <c r="L3327" i="1"/>
  <c r="Q3327" i="1" s="1"/>
  <c r="M3327" i="1"/>
  <c r="N3327" i="1"/>
  <c r="O3327" i="1"/>
  <c r="P3327" i="1"/>
  <c r="L3328" i="1"/>
  <c r="Q3328" i="1" s="1"/>
  <c r="M3328" i="1"/>
  <c r="N3328" i="1"/>
  <c r="O3328" i="1"/>
  <c r="P3328" i="1"/>
  <c r="L3329" i="1"/>
  <c r="Q3329" i="1" s="1"/>
  <c r="M3329" i="1"/>
  <c r="N3329" i="1"/>
  <c r="O3329" i="1"/>
  <c r="P3329" i="1"/>
  <c r="L3330" i="1"/>
  <c r="Q3330" i="1" s="1"/>
  <c r="M3330" i="1"/>
  <c r="N3330" i="1"/>
  <c r="O3330" i="1"/>
  <c r="P3330" i="1"/>
  <c r="L3331" i="1"/>
  <c r="Q3331" i="1" s="1"/>
  <c r="M3331" i="1"/>
  <c r="N3331" i="1"/>
  <c r="O3331" i="1"/>
  <c r="P3331" i="1"/>
  <c r="L3332" i="1"/>
  <c r="Q3332" i="1" s="1"/>
  <c r="M3332" i="1"/>
  <c r="N3332" i="1"/>
  <c r="O3332" i="1"/>
  <c r="P3332" i="1"/>
  <c r="L3333" i="1"/>
  <c r="Q3333" i="1" s="1"/>
  <c r="M3333" i="1"/>
  <c r="N3333" i="1"/>
  <c r="O3333" i="1"/>
  <c r="P3333" i="1"/>
  <c r="L3334" i="1"/>
  <c r="Q3334" i="1" s="1"/>
  <c r="M3334" i="1"/>
  <c r="N3334" i="1"/>
  <c r="O3334" i="1"/>
  <c r="P3334" i="1"/>
  <c r="L3335" i="1"/>
  <c r="Q3335" i="1" s="1"/>
  <c r="M3335" i="1"/>
  <c r="N3335" i="1"/>
  <c r="O3335" i="1"/>
  <c r="P3335" i="1"/>
  <c r="L3336" i="1"/>
  <c r="Q3336" i="1" s="1"/>
  <c r="M3336" i="1"/>
  <c r="N3336" i="1"/>
  <c r="O3336" i="1"/>
  <c r="P3336" i="1"/>
  <c r="L3337" i="1"/>
  <c r="Q3337" i="1" s="1"/>
  <c r="M3337" i="1"/>
  <c r="N3337" i="1"/>
  <c r="O3337" i="1"/>
  <c r="P3337" i="1"/>
  <c r="L3338" i="1"/>
  <c r="Q3338" i="1" s="1"/>
  <c r="M3338" i="1"/>
  <c r="N3338" i="1"/>
  <c r="O3338" i="1"/>
  <c r="P3338" i="1"/>
  <c r="L3339" i="1"/>
  <c r="Q3339" i="1" s="1"/>
  <c r="M3339" i="1"/>
  <c r="N3339" i="1"/>
  <c r="O3339" i="1"/>
  <c r="P3339" i="1"/>
  <c r="L3340" i="1"/>
  <c r="Q3340" i="1" s="1"/>
  <c r="M3340" i="1"/>
  <c r="N3340" i="1"/>
  <c r="O3340" i="1"/>
  <c r="P3340" i="1"/>
  <c r="L3341" i="1"/>
  <c r="Q3341" i="1" s="1"/>
  <c r="M3341" i="1"/>
  <c r="N3341" i="1"/>
  <c r="O3341" i="1"/>
  <c r="P3341" i="1"/>
  <c r="L3342" i="1"/>
  <c r="Q3342" i="1" s="1"/>
  <c r="M3342" i="1"/>
  <c r="N3342" i="1"/>
  <c r="O3342" i="1"/>
  <c r="P3342" i="1"/>
  <c r="L3343" i="1"/>
  <c r="Q3343" i="1" s="1"/>
  <c r="M3343" i="1"/>
  <c r="N3343" i="1"/>
  <c r="O3343" i="1"/>
  <c r="P3343" i="1"/>
  <c r="L3344" i="1"/>
  <c r="Q3344" i="1" s="1"/>
  <c r="M3344" i="1"/>
  <c r="N3344" i="1"/>
  <c r="O3344" i="1"/>
  <c r="P3344" i="1"/>
  <c r="L3345" i="1"/>
  <c r="Q3345" i="1" s="1"/>
  <c r="M3345" i="1"/>
  <c r="N3345" i="1"/>
  <c r="O3345" i="1"/>
  <c r="P3345" i="1"/>
  <c r="L3346" i="1"/>
  <c r="Q3346" i="1" s="1"/>
  <c r="M3346" i="1"/>
  <c r="N3346" i="1"/>
  <c r="O3346" i="1"/>
  <c r="P3346" i="1"/>
  <c r="L3347" i="1"/>
  <c r="Q3347" i="1" s="1"/>
  <c r="M3347" i="1"/>
  <c r="N3347" i="1"/>
  <c r="O3347" i="1"/>
  <c r="P3347" i="1"/>
  <c r="L3348" i="1"/>
  <c r="Q3348" i="1" s="1"/>
  <c r="M3348" i="1"/>
  <c r="N3348" i="1"/>
  <c r="O3348" i="1"/>
  <c r="P3348" i="1"/>
  <c r="L3349" i="1"/>
  <c r="Q3349" i="1" s="1"/>
  <c r="M3349" i="1"/>
  <c r="N3349" i="1"/>
  <c r="O3349" i="1"/>
  <c r="P3349" i="1"/>
  <c r="L3350" i="1"/>
  <c r="Q3350" i="1" s="1"/>
  <c r="M3350" i="1"/>
  <c r="N3350" i="1"/>
  <c r="O3350" i="1"/>
  <c r="P3350" i="1"/>
  <c r="L3351" i="1"/>
  <c r="Q3351" i="1" s="1"/>
  <c r="M3351" i="1"/>
  <c r="N3351" i="1"/>
  <c r="O3351" i="1"/>
  <c r="P3351" i="1"/>
  <c r="L3352" i="1"/>
  <c r="Q3352" i="1" s="1"/>
  <c r="M3352" i="1"/>
  <c r="N3352" i="1"/>
  <c r="O3352" i="1"/>
  <c r="P3352" i="1"/>
  <c r="L3353" i="1"/>
  <c r="Q3353" i="1" s="1"/>
  <c r="M3353" i="1"/>
  <c r="N3353" i="1"/>
  <c r="O3353" i="1"/>
  <c r="P3353" i="1"/>
  <c r="L3354" i="1"/>
  <c r="Q3354" i="1" s="1"/>
  <c r="M3354" i="1"/>
  <c r="N3354" i="1"/>
  <c r="O3354" i="1"/>
  <c r="P3354" i="1"/>
  <c r="L3355" i="1"/>
  <c r="Q3355" i="1" s="1"/>
  <c r="M3355" i="1"/>
  <c r="N3355" i="1"/>
  <c r="O3355" i="1"/>
  <c r="P3355" i="1"/>
  <c r="L3356" i="1"/>
  <c r="Q3356" i="1" s="1"/>
  <c r="M3356" i="1"/>
  <c r="N3356" i="1"/>
  <c r="O3356" i="1"/>
  <c r="P3356" i="1"/>
  <c r="L3357" i="1"/>
  <c r="Q3357" i="1" s="1"/>
  <c r="M3357" i="1"/>
  <c r="N3357" i="1"/>
  <c r="O3357" i="1"/>
  <c r="P3357" i="1"/>
  <c r="L3358" i="1"/>
  <c r="Q3358" i="1" s="1"/>
  <c r="M3358" i="1"/>
  <c r="N3358" i="1"/>
  <c r="O3358" i="1"/>
  <c r="P3358" i="1"/>
  <c r="L3359" i="1"/>
  <c r="Q3359" i="1" s="1"/>
  <c r="M3359" i="1"/>
  <c r="N3359" i="1"/>
  <c r="O3359" i="1"/>
  <c r="P3359" i="1"/>
  <c r="L3360" i="1"/>
  <c r="Q3360" i="1" s="1"/>
  <c r="M3360" i="1"/>
  <c r="N3360" i="1"/>
  <c r="O3360" i="1"/>
  <c r="P3360" i="1"/>
  <c r="L3361" i="1"/>
  <c r="Q3361" i="1" s="1"/>
  <c r="M3361" i="1"/>
  <c r="N3361" i="1"/>
  <c r="O3361" i="1"/>
  <c r="P3361" i="1"/>
  <c r="L3362" i="1"/>
  <c r="Q3362" i="1" s="1"/>
  <c r="M3362" i="1"/>
  <c r="N3362" i="1"/>
  <c r="O3362" i="1"/>
  <c r="P3362" i="1"/>
  <c r="L3363" i="1"/>
  <c r="Q3363" i="1" s="1"/>
  <c r="M3363" i="1"/>
  <c r="N3363" i="1"/>
  <c r="O3363" i="1"/>
  <c r="P3363" i="1"/>
  <c r="L3364" i="1"/>
  <c r="Q3364" i="1" s="1"/>
  <c r="M3364" i="1"/>
  <c r="N3364" i="1"/>
  <c r="O3364" i="1"/>
  <c r="P3364" i="1"/>
  <c r="L3365" i="1"/>
  <c r="Q3365" i="1" s="1"/>
  <c r="M3365" i="1"/>
  <c r="N3365" i="1"/>
  <c r="O3365" i="1"/>
  <c r="P3365" i="1"/>
  <c r="L3366" i="1"/>
  <c r="Q3366" i="1" s="1"/>
  <c r="M3366" i="1"/>
  <c r="N3366" i="1"/>
  <c r="O3366" i="1"/>
  <c r="P3366" i="1"/>
  <c r="L3367" i="1"/>
  <c r="Q3367" i="1" s="1"/>
  <c r="M3367" i="1"/>
  <c r="N3367" i="1"/>
  <c r="O3367" i="1"/>
  <c r="P3367" i="1"/>
  <c r="L3368" i="1"/>
  <c r="Q3368" i="1" s="1"/>
  <c r="M3368" i="1"/>
  <c r="N3368" i="1"/>
  <c r="O3368" i="1"/>
  <c r="P3368" i="1"/>
  <c r="L3369" i="1"/>
  <c r="Q3369" i="1" s="1"/>
  <c r="M3369" i="1"/>
  <c r="N3369" i="1"/>
  <c r="O3369" i="1"/>
  <c r="P3369" i="1"/>
  <c r="L3370" i="1"/>
  <c r="Q3370" i="1" s="1"/>
  <c r="M3370" i="1"/>
  <c r="N3370" i="1"/>
  <c r="O3370" i="1"/>
  <c r="P3370" i="1"/>
  <c r="L3371" i="1"/>
  <c r="Q3371" i="1" s="1"/>
  <c r="M3371" i="1"/>
  <c r="N3371" i="1"/>
  <c r="O3371" i="1"/>
  <c r="P3371" i="1"/>
  <c r="L3372" i="1"/>
  <c r="Q3372" i="1" s="1"/>
  <c r="M3372" i="1"/>
  <c r="N3372" i="1"/>
  <c r="O3372" i="1"/>
  <c r="P3372" i="1"/>
  <c r="L3373" i="1"/>
  <c r="Q3373" i="1" s="1"/>
  <c r="M3373" i="1"/>
  <c r="N3373" i="1"/>
  <c r="O3373" i="1"/>
  <c r="P3373" i="1"/>
  <c r="L3374" i="1"/>
  <c r="Q3374" i="1" s="1"/>
  <c r="M3374" i="1"/>
  <c r="N3374" i="1"/>
  <c r="O3374" i="1"/>
  <c r="P3374" i="1"/>
  <c r="L3375" i="1"/>
  <c r="Q3375" i="1" s="1"/>
  <c r="M3375" i="1"/>
  <c r="N3375" i="1"/>
  <c r="O3375" i="1"/>
  <c r="P3375" i="1"/>
  <c r="L3376" i="1"/>
  <c r="M3376" i="1"/>
  <c r="N3376" i="1"/>
  <c r="O3376" i="1"/>
  <c r="P3376" i="1"/>
  <c r="Q3376" i="1"/>
  <c r="L3377" i="1"/>
  <c r="Q3377" i="1" s="1"/>
  <c r="M3377" i="1"/>
  <c r="N3377" i="1"/>
  <c r="O3377" i="1"/>
  <c r="P3377" i="1"/>
  <c r="L3378" i="1"/>
  <c r="Q3378" i="1" s="1"/>
  <c r="M3378" i="1"/>
  <c r="N3378" i="1"/>
  <c r="O3378" i="1"/>
  <c r="P3378" i="1"/>
  <c r="L3379" i="1"/>
  <c r="M3379" i="1"/>
  <c r="N3379" i="1"/>
  <c r="O3379" i="1"/>
  <c r="P3379" i="1"/>
  <c r="Q3379" i="1"/>
  <c r="L3380" i="1"/>
  <c r="Q3380" i="1" s="1"/>
  <c r="M3380" i="1"/>
  <c r="N3380" i="1"/>
  <c r="O3380" i="1"/>
  <c r="P3380" i="1"/>
  <c r="L3381" i="1"/>
  <c r="Q3381" i="1" s="1"/>
  <c r="M3381" i="1"/>
  <c r="N3381" i="1"/>
  <c r="O3381" i="1"/>
  <c r="P3381" i="1"/>
  <c r="L3382" i="1"/>
  <c r="Q3382" i="1" s="1"/>
  <c r="M3382" i="1"/>
  <c r="N3382" i="1"/>
  <c r="O3382" i="1"/>
  <c r="P3382" i="1"/>
  <c r="L3383" i="1"/>
  <c r="Q3383" i="1" s="1"/>
  <c r="M3383" i="1"/>
  <c r="N3383" i="1"/>
  <c r="O3383" i="1"/>
  <c r="P3383" i="1"/>
  <c r="L3384" i="1"/>
  <c r="Q3384" i="1" s="1"/>
  <c r="M3384" i="1"/>
  <c r="N3384" i="1"/>
  <c r="O3384" i="1"/>
  <c r="P3384" i="1"/>
  <c r="L3385" i="1"/>
  <c r="Q3385" i="1" s="1"/>
  <c r="M3385" i="1"/>
  <c r="N3385" i="1"/>
  <c r="O3385" i="1"/>
  <c r="P3385" i="1"/>
  <c r="L3386" i="1"/>
  <c r="Q3386" i="1" s="1"/>
  <c r="M3386" i="1"/>
  <c r="N3386" i="1"/>
  <c r="O3386" i="1"/>
  <c r="P3386" i="1"/>
  <c r="L3387" i="1"/>
  <c r="Q3387" i="1" s="1"/>
  <c r="M3387" i="1"/>
  <c r="N3387" i="1"/>
  <c r="O3387" i="1"/>
  <c r="P3387" i="1"/>
  <c r="L3388" i="1"/>
  <c r="Q3388" i="1" s="1"/>
  <c r="M3388" i="1"/>
  <c r="N3388" i="1"/>
  <c r="O3388" i="1"/>
  <c r="P3388" i="1"/>
  <c r="L3389" i="1"/>
  <c r="Q3389" i="1" s="1"/>
  <c r="M3389" i="1"/>
  <c r="N3389" i="1"/>
  <c r="O3389" i="1"/>
  <c r="P3389" i="1"/>
  <c r="L3390" i="1"/>
  <c r="Q3390" i="1" s="1"/>
  <c r="M3390" i="1"/>
  <c r="N3390" i="1"/>
  <c r="O3390" i="1"/>
  <c r="P3390" i="1"/>
  <c r="L3391" i="1"/>
  <c r="Q3391" i="1" s="1"/>
  <c r="M3391" i="1"/>
  <c r="N3391" i="1"/>
  <c r="O3391" i="1"/>
  <c r="P3391" i="1"/>
  <c r="L3392" i="1"/>
  <c r="Q3392" i="1" s="1"/>
  <c r="M3392" i="1"/>
  <c r="N3392" i="1"/>
  <c r="O3392" i="1"/>
  <c r="P3392" i="1"/>
  <c r="L3393" i="1"/>
  <c r="Q3393" i="1" s="1"/>
  <c r="M3393" i="1"/>
  <c r="N3393" i="1"/>
  <c r="O3393" i="1"/>
  <c r="P3393" i="1"/>
  <c r="L3394" i="1"/>
  <c r="Q3394" i="1" s="1"/>
  <c r="M3394" i="1"/>
  <c r="N3394" i="1"/>
  <c r="O3394" i="1"/>
  <c r="P3394" i="1"/>
  <c r="L3395" i="1"/>
  <c r="Q3395" i="1" s="1"/>
  <c r="M3395" i="1"/>
  <c r="N3395" i="1"/>
  <c r="O3395" i="1"/>
  <c r="P3395" i="1"/>
  <c r="L3396" i="1"/>
  <c r="Q3396" i="1" s="1"/>
  <c r="M3396" i="1"/>
  <c r="N3396" i="1"/>
  <c r="O3396" i="1"/>
  <c r="P3396" i="1"/>
  <c r="L3397" i="1"/>
  <c r="Q3397" i="1" s="1"/>
  <c r="M3397" i="1"/>
  <c r="N3397" i="1"/>
  <c r="O3397" i="1"/>
  <c r="P3397" i="1"/>
  <c r="L3398" i="1"/>
  <c r="Q3398" i="1" s="1"/>
  <c r="M3398" i="1"/>
  <c r="N3398" i="1"/>
  <c r="O3398" i="1"/>
  <c r="P3398" i="1"/>
  <c r="L3399" i="1"/>
  <c r="Q3399" i="1" s="1"/>
  <c r="M3399" i="1"/>
  <c r="N3399" i="1"/>
  <c r="O3399" i="1"/>
  <c r="P3399" i="1"/>
  <c r="L3400" i="1"/>
  <c r="Q3400" i="1" s="1"/>
  <c r="M3400" i="1"/>
  <c r="N3400" i="1"/>
  <c r="O3400" i="1"/>
  <c r="P3400" i="1"/>
  <c r="L3401" i="1"/>
  <c r="Q3401" i="1" s="1"/>
  <c r="M3401" i="1"/>
  <c r="N3401" i="1"/>
  <c r="O3401" i="1"/>
  <c r="P3401" i="1"/>
  <c r="L3402" i="1"/>
  <c r="Q3402" i="1" s="1"/>
  <c r="M3402" i="1"/>
  <c r="N3402" i="1"/>
  <c r="O3402" i="1"/>
  <c r="P3402" i="1"/>
  <c r="L3403" i="1"/>
  <c r="Q3403" i="1" s="1"/>
  <c r="M3403" i="1"/>
  <c r="N3403" i="1"/>
  <c r="O3403" i="1"/>
  <c r="P3403" i="1"/>
  <c r="L3404" i="1"/>
  <c r="Q3404" i="1" s="1"/>
  <c r="M3404" i="1"/>
  <c r="N3404" i="1"/>
  <c r="O3404" i="1"/>
  <c r="P3404" i="1"/>
  <c r="L3405" i="1"/>
  <c r="Q3405" i="1" s="1"/>
  <c r="M3405" i="1"/>
  <c r="N3405" i="1"/>
  <c r="O3405" i="1"/>
  <c r="P3405" i="1"/>
  <c r="L3406" i="1"/>
  <c r="Q3406" i="1" s="1"/>
  <c r="M3406" i="1"/>
  <c r="N3406" i="1"/>
  <c r="O3406" i="1"/>
  <c r="P3406" i="1"/>
  <c r="L3407" i="1"/>
  <c r="Q3407" i="1" s="1"/>
  <c r="M3407" i="1"/>
  <c r="N3407" i="1"/>
  <c r="O3407" i="1"/>
  <c r="P3407" i="1"/>
  <c r="L3408" i="1"/>
  <c r="M3408" i="1"/>
  <c r="N3408" i="1"/>
  <c r="O3408" i="1"/>
  <c r="P3408" i="1"/>
  <c r="Q3408" i="1"/>
  <c r="L3409" i="1"/>
  <c r="Q3409" i="1" s="1"/>
  <c r="M3409" i="1"/>
  <c r="N3409" i="1"/>
  <c r="O3409" i="1"/>
  <c r="P3409" i="1"/>
  <c r="L3410" i="1"/>
  <c r="Q3410" i="1" s="1"/>
  <c r="M3410" i="1"/>
  <c r="N3410" i="1"/>
  <c r="O3410" i="1"/>
  <c r="P3410" i="1"/>
  <c r="L3411" i="1"/>
  <c r="M3411" i="1"/>
  <c r="N3411" i="1"/>
  <c r="O3411" i="1"/>
  <c r="P3411" i="1"/>
  <c r="Q3411" i="1"/>
  <c r="L3412" i="1"/>
  <c r="Q3412" i="1" s="1"/>
  <c r="M3412" i="1"/>
  <c r="N3412" i="1"/>
  <c r="O3412" i="1"/>
  <c r="P3412" i="1"/>
  <c r="L3413" i="1"/>
  <c r="Q3413" i="1" s="1"/>
  <c r="M3413" i="1"/>
  <c r="N3413" i="1"/>
  <c r="O3413" i="1"/>
  <c r="P3413" i="1"/>
  <c r="L3414" i="1"/>
  <c r="Q3414" i="1" s="1"/>
  <c r="M3414" i="1"/>
  <c r="N3414" i="1"/>
  <c r="O3414" i="1"/>
  <c r="P3414" i="1"/>
  <c r="L3415" i="1"/>
  <c r="Q3415" i="1" s="1"/>
  <c r="M3415" i="1"/>
  <c r="N3415" i="1"/>
  <c r="O3415" i="1"/>
  <c r="P3415" i="1"/>
  <c r="L3416" i="1"/>
  <c r="Q3416" i="1" s="1"/>
  <c r="M3416" i="1"/>
  <c r="N3416" i="1"/>
  <c r="O3416" i="1"/>
  <c r="P3416" i="1"/>
  <c r="L3417" i="1"/>
  <c r="Q3417" i="1" s="1"/>
  <c r="M3417" i="1"/>
  <c r="N3417" i="1"/>
  <c r="O3417" i="1"/>
  <c r="P3417" i="1"/>
  <c r="L3418" i="1"/>
  <c r="Q3418" i="1" s="1"/>
  <c r="M3418" i="1"/>
  <c r="N3418" i="1"/>
  <c r="O3418" i="1"/>
  <c r="P3418" i="1"/>
  <c r="L3419" i="1"/>
  <c r="Q3419" i="1" s="1"/>
  <c r="M3419" i="1"/>
  <c r="N3419" i="1"/>
  <c r="O3419" i="1"/>
  <c r="P3419" i="1"/>
  <c r="L3420" i="1"/>
  <c r="Q3420" i="1" s="1"/>
  <c r="M3420" i="1"/>
  <c r="N3420" i="1"/>
  <c r="O3420" i="1"/>
  <c r="P3420" i="1"/>
  <c r="L3421" i="1"/>
  <c r="Q3421" i="1" s="1"/>
  <c r="M3421" i="1"/>
  <c r="N3421" i="1"/>
  <c r="O3421" i="1"/>
  <c r="P3421" i="1"/>
  <c r="L3422" i="1"/>
  <c r="Q3422" i="1" s="1"/>
  <c r="M3422" i="1"/>
  <c r="N3422" i="1"/>
  <c r="O3422" i="1"/>
  <c r="P3422" i="1"/>
  <c r="L3423" i="1"/>
  <c r="Q3423" i="1" s="1"/>
  <c r="M3423" i="1"/>
  <c r="N3423" i="1"/>
  <c r="O3423" i="1"/>
  <c r="P3423" i="1"/>
  <c r="L3424" i="1"/>
  <c r="Q3424" i="1" s="1"/>
  <c r="M3424" i="1"/>
  <c r="N3424" i="1"/>
  <c r="O3424" i="1"/>
  <c r="P3424" i="1"/>
  <c r="L3425" i="1"/>
  <c r="Q3425" i="1" s="1"/>
  <c r="M3425" i="1"/>
  <c r="N3425" i="1"/>
  <c r="O3425" i="1"/>
  <c r="P3425" i="1"/>
  <c r="L3426" i="1"/>
  <c r="Q3426" i="1" s="1"/>
  <c r="M3426" i="1"/>
  <c r="N3426" i="1"/>
  <c r="O3426" i="1"/>
  <c r="P3426" i="1"/>
  <c r="L3427" i="1"/>
  <c r="Q3427" i="1" s="1"/>
  <c r="M3427" i="1"/>
  <c r="N3427" i="1"/>
  <c r="O3427" i="1"/>
  <c r="P3427" i="1"/>
  <c r="L3428" i="1"/>
  <c r="Q3428" i="1" s="1"/>
  <c r="M3428" i="1"/>
  <c r="N3428" i="1"/>
  <c r="O3428" i="1"/>
  <c r="P3428" i="1"/>
  <c r="L3429" i="1"/>
  <c r="Q3429" i="1" s="1"/>
  <c r="M3429" i="1"/>
  <c r="N3429" i="1"/>
  <c r="O3429" i="1"/>
  <c r="P3429" i="1"/>
  <c r="L3430" i="1"/>
  <c r="Q3430" i="1" s="1"/>
  <c r="M3430" i="1"/>
  <c r="N3430" i="1"/>
  <c r="O3430" i="1"/>
  <c r="P3430" i="1"/>
  <c r="L3431" i="1"/>
  <c r="Q3431" i="1" s="1"/>
  <c r="M3431" i="1"/>
  <c r="N3431" i="1"/>
  <c r="O3431" i="1"/>
  <c r="P3431" i="1"/>
  <c r="L3432" i="1"/>
  <c r="Q3432" i="1" s="1"/>
  <c r="M3432" i="1"/>
  <c r="N3432" i="1"/>
  <c r="O3432" i="1"/>
  <c r="P3432" i="1"/>
  <c r="L3433" i="1"/>
  <c r="Q3433" i="1" s="1"/>
  <c r="M3433" i="1"/>
  <c r="N3433" i="1"/>
  <c r="O3433" i="1"/>
  <c r="P3433" i="1"/>
  <c r="L3434" i="1"/>
  <c r="Q3434" i="1" s="1"/>
  <c r="M3434" i="1"/>
  <c r="N3434" i="1"/>
  <c r="O3434" i="1"/>
  <c r="P3434" i="1"/>
  <c r="L3435" i="1"/>
  <c r="Q3435" i="1" s="1"/>
  <c r="M3435" i="1"/>
  <c r="N3435" i="1"/>
  <c r="O3435" i="1"/>
  <c r="P3435" i="1"/>
  <c r="L3436" i="1"/>
  <c r="Q3436" i="1" s="1"/>
  <c r="M3436" i="1"/>
  <c r="N3436" i="1"/>
  <c r="O3436" i="1"/>
  <c r="P3436" i="1"/>
  <c r="L3437" i="1"/>
  <c r="Q3437" i="1" s="1"/>
  <c r="M3437" i="1"/>
  <c r="N3437" i="1"/>
  <c r="O3437" i="1"/>
  <c r="P3437" i="1"/>
  <c r="L3438" i="1"/>
  <c r="Q3438" i="1" s="1"/>
  <c r="M3438" i="1"/>
  <c r="N3438" i="1"/>
  <c r="O3438" i="1"/>
  <c r="P3438" i="1"/>
  <c r="L3439" i="1"/>
  <c r="Q3439" i="1" s="1"/>
  <c r="M3439" i="1"/>
  <c r="N3439" i="1"/>
  <c r="O3439" i="1"/>
  <c r="P3439" i="1"/>
  <c r="L3440" i="1"/>
  <c r="Q3440" i="1" s="1"/>
  <c r="M3440" i="1"/>
  <c r="N3440" i="1"/>
  <c r="O3440" i="1"/>
  <c r="P3440" i="1"/>
  <c r="L3441" i="1"/>
  <c r="Q3441" i="1" s="1"/>
  <c r="M3441" i="1"/>
  <c r="N3441" i="1"/>
  <c r="O3441" i="1"/>
  <c r="P3441" i="1"/>
  <c r="L3442" i="1"/>
  <c r="Q3442" i="1" s="1"/>
  <c r="M3442" i="1"/>
  <c r="N3442" i="1"/>
  <c r="O3442" i="1"/>
  <c r="P3442" i="1"/>
  <c r="L3443" i="1"/>
  <c r="Q3443" i="1" s="1"/>
  <c r="M3443" i="1"/>
  <c r="N3443" i="1"/>
  <c r="O3443" i="1"/>
  <c r="P3443" i="1"/>
  <c r="L3444" i="1"/>
  <c r="Q3444" i="1" s="1"/>
  <c r="M3444" i="1"/>
  <c r="N3444" i="1"/>
  <c r="O3444" i="1"/>
  <c r="P3444" i="1"/>
  <c r="L3445" i="1"/>
  <c r="Q3445" i="1" s="1"/>
  <c r="M3445" i="1"/>
  <c r="N3445" i="1"/>
  <c r="O3445" i="1"/>
  <c r="P3445" i="1"/>
  <c r="L3446" i="1"/>
  <c r="Q3446" i="1" s="1"/>
  <c r="M3446" i="1"/>
  <c r="N3446" i="1"/>
  <c r="O3446" i="1"/>
  <c r="P3446" i="1"/>
  <c r="L3447" i="1"/>
  <c r="Q3447" i="1" s="1"/>
  <c r="M3447" i="1"/>
  <c r="N3447" i="1"/>
  <c r="O3447" i="1"/>
  <c r="P3447" i="1"/>
  <c r="L3448" i="1"/>
  <c r="Q3448" i="1" s="1"/>
  <c r="M3448" i="1"/>
  <c r="N3448" i="1"/>
  <c r="O3448" i="1"/>
  <c r="P3448" i="1"/>
  <c r="L3449" i="1"/>
  <c r="Q3449" i="1" s="1"/>
  <c r="M3449" i="1"/>
  <c r="N3449" i="1"/>
  <c r="O3449" i="1"/>
  <c r="P3449" i="1"/>
  <c r="L3450" i="1"/>
  <c r="Q3450" i="1" s="1"/>
  <c r="M3450" i="1"/>
  <c r="N3450" i="1"/>
  <c r="O3450" i="1"/>
  <c r="P3450" i="1"/>
  <c r="L3451" i="1"/>
  <c r="Q3451" i="1" s="1"/>
  <c r="M3451" i="1"/>
  <c r="N3451" i="1"/>
  <c r="O3451" i="1"/>
  <c r="P3451" i="1"/>
  <c r="L3452" i="1"/>
  <c r="Q3452" i="1" s="1"/>
  <c r="M3452" i="1"/>
  <c r="N3452" i="1"/>
  <c r="O3452" i="1"/>
  <c r="P3452" i="1"/>
  <c r="L3453" i="1"/>
  <c r="Q3453" i="1" s="1"/>
  <c r="M3453" i="1"/>
  <c r="N3453" i="1"/>
  <c r="O3453" i="1"/>
  <c r="P3453" i="1"/>
  <c r="L3454" i="1"/>
  <c r="Q3454" i="1" s="1"/>
  <c r="M3454" i="1"/>
  <c r="N3454" i="1"/>
  <c r="O3454" i="1"/>
  <c r="P3454" i="1"/>
  <c r="L3455" i="1"/>
  <c r="Q3455" i="1" s="1"/>
  <c r="M3455" i="1"/>
  <c r="N3455" i="1"/>
  <c r="O3455" i="1"/>
  <c r="P3455" i="1"/>
  <c r="L3456" i="1"/>
  <c r="Q3456" i="1" s="1"/>
  <c r="M3456" i="1"/>
  <c r="N3456" i="1"/>
  <c r="O3456" i="1"/>
  <c r="P3456" i="1"/>
  <c r="L3457" i="1"/>
  <c r="Q3457" i="1" s="1"/>
  <c r="M3457" i="1"/>
  <c r="N3457" i="1"/>
  <c r="O3457" i="1"/>
  <c r="P3457" i="1"/>
  <c r="L3458" i="1"/>
  <c r="Q3458" i="1" s="1"/>
  <c r="M3458" i="1"/>
  <c r="N3458" i="1"/>
  <c r="O3458" i="1"/>
  <c r="P3458" i="1"/>
  <c r="L3459" i="1"/>
  <c r="Q3459" i="1" s="1"/>
  <c r="M3459" i="1"/>
  <c r="N3459" i="1"/>
  <c r="O3459" i="1"/>
  <c r="P3459" i="1"/>
  <c r="L3460" i="1"/>
  <c r="Q3460" i="1" s="1"/>
  <c r="M3460" i="1"/>
  <c r="N3460" i="1"/>
  <c r="O3460" i="1"/>
  <c r="P3460" i="1"/>
  <c r="L3461" i="1"/>
  <c r="Q3461" i="1" s="1"/>
  <c r="M3461" i="1"/>
  <c r="N3461" i="1"/>
  <c r="O3461" i="1"/>
  <c r="P3461" i="1"/>
  <c r="L3462" i="1"/>
  <c r="Q3462" i="1" s="1"/>
  <c r="M3462" i="1"/>
  <c r="N3462" i="1"/>
  <c r="O3462" i="1"/>
  <c r="P3462" i="1"/>
  <c r="L3463" i="1"/>
  <c r="Q3463" i="1" s="1"/>
  <c r="M3463" i="1"/>
  <c r="N3463" i="1"/>
  <c r="O3463" i="1"/>
  <c r="P3463" i="1"/>
  <c r="L3464" i="1"/>
  <c r="Q3464" i="1" s="1"/>
  <c r="M3464" i="1"/>
  <c r="N3464" i="1"/>
  <c r="O3464" i="1"/>
  <c r="P3464" i="1"/>
  <c r="L3465" i="1"/>
  <c r="Q3465" i="1" s="1"/>
  <c r="M3465" i="1"/>
  <c r="N3465" i="1"/>
  <c r="O3465" i="1"/>
  <c r="P3465" i="1"/>
  <c r="L3466" i="1"/>
  <c r="Q3466" i="1" s="1"/>
  <c r="M3466" i="1"/>
  <c r="N3466" i="1"/>
  <c r="O3466" i="1"/>
  <c r="P3466" i="1"/>
  <c r="L3467" i="1"/>
  <c r="Q3467" i="1" s="1"/>
  <c r="M3467" i="1"/>
  <c r="N3467" i="1"/>
  <c r="O3467" i="1"/>
  <c r="P3467" i="1"/>
  <c r="L3468" i="1"/>
  <c r="Q3468" i="1" s="1"/>
  <c r="M3468" i="1"/>
  <c r="N3468" i="1"/>
  <c r="O3468" i="1"/>
  <c r="P3468" i="1"/>
  <c r="L3469" i="1"/>
  <c r="Q3469" i="1" s="1"/>
  <c r="M3469" i="1"/>
  <c r="N3469" i="1"/>
  <c r="O3469" i="1"/>
  <c r="P3469" i="1"/>
  <c r="L3470" i="1"/>
  <c r="Q3470" i="1" s="1"/>
  <c r="M3470" i="1"/>
  <c r="N3470" i="1"/>
  <c r="O3470" i="1"/>
  <c r="P3470" i="1"/>
  <c r="L3471" i="1"/>
  <c r="Q3471" i="1" s="1"/>
  <c r="M3471" i="1"/>
  <c r="N3471" i="1"/>
  <c r="O3471" i="1"/>
  <c r="P3471" i="1"/>
  <c r="L3472" i="1"/>
  <c r="Q3472" i="1" s="1"/>
  <c r="M3472" i="1"/>
  <c r="N3472" i="1"/>
  <c r="O3472" i="1"/>
  <c r="P3472" i="1"/>
  <c r="L3473" i="1"/>
  <c r="Q3473" i="1" s="1"/>
  <c r="M3473" i="1"/>
  <c r="N3473" i="1"/>
  <c r="O3473" i="1"/>
  <c r="P3473" i="1"/>
  <c r="L3474" i="1"/>
  <c r="Q3474" i="1" s="1"/>
  <c r="M3474" i="1"/>
  <c r="N3474" i="1"/>
  <c r="O3474" i="1"/>
  <c r="P3474" i="1"/>
  <c r="L3475" i="1"/>
  <c r="Q3475" i="1" s="1"/>
  <c r="M3475" i="1"/>
  <c r="N3475" i="1"/>
  <c r="O3475" i="1"/>
  <c r="P3475" i="1"/>
  <c r="L3476" i="1"/>
  <c r="Q3476" i="1" s="1"/>
  <c r="M3476" i="1"/>
  <c r="N3476" i="1"/>
  <c r="O3476" i="1"/>
  <c r="P3476" i="1"/>
  <c r="L3477" i="1"/>
  <c r="Q3477" i="1" s="1"/>
  <c r="M3477" i="1"/>
  <c r="N3477" i="1"/>
  <c r="O3477" i="1"/>
  <c r="P3477" i="1"/>
  <c r="L3478" i="1"/>
  <c r="Q3478" i="1" s="1"/>
  <c r="M3478" i="1"/>
  <c r="N3478" i="1"/>
  <c r="O3478" i="1"/>
  <c r="P3478" i="1"/>
  <c r="L3479" i="1"/>
  <c r="Q3479" i="1" s="1"/>
  <c r="M3479" i="1"/>
  <c r="N3479" i="1"/>
  <c r="O3479" i="1"/>
  <c r="P3479" i="1"/>
  <c r="L3480" i="1"/>
  <c r="Q3480" i="1" s="1"/>
  <c r="M3480" i="1"/>
  <c r="N3480" i="1"/>
  <c r="O3480" i="1"/>
  <c r="P3480" i="1"/>
  <c r="L3481" i="1"/>
  <c r="Q3481" i="1" s="1"/>
  <c r="M3481" i="1"/>
  <c r="N3481" i="1"/>
  <c r="O3481" i="1"/>
  <c r="P3481" i="1"/>
  <c r="L3482" i="1"/>
  <c r="Q3482" i="1" s="1"/>
  <c r="M3482" i="1"/>
  <c r="N3482" i="1"/>
  <c r="O3482" i="1"/>
  <c r="P3482" i="1"/>
  <c r="L3483" i="1"/>
  <c r="Q3483" i="1" s="1"/>
  <c r="M3483" i="1"/>
  <c r="N3483" i="1"/>
  <c r="O3483" i="1"/>
  <c r="P3483" i="1"/>
  <c r="L3484" i="1"/>
  <c r="Q3484" i="1" s="1"/>
  <c r="M3484" i="1"/>
  <c r="N3484" i="1"/>
  <c r="O3484" i="1"/>
  <c r="P3484" i="1"/>
  <c r="L3485" i="1"/>
  <c r="Q3485" i="1" s="1"/>
  <c r="M3485" i="1"/>
  <c r="N3485" i="1"/>
  <c r="O3485" i="1"/>
  <c r="P3485" i="1"/>
  <c r="L3486" i="1"/>
  <c r="Q3486" i="1" s="1"/>
  <c r="M3486" i="1"/>
  <c r="N3486" i="1"/>
  <c r="O3486" i="1"/>
  <c r="P3486" i="1"/>
  <c r="L3487" i="1"/>
  <c r="M3487" i="1"/>
  <c r="N3487" i="1"/>
  <c r="O3487" i="1"/>
  <c r="P3487" i="1"/>
  <c r="Q3487" i="1"/>
  <c r="L3488" i="1"/>
  <c r="Q3488" i="1" s="1"/>
  <c r="M3488" i="1"/>
  <c r="N3488" i="1"/>
  <c r="O3488" i="1"/>
  <c r="P3488" i="1"/>
  <c r="L3489" i="1"/>
  <c r="Q3489" i="1" s="1"/>
  <c r="M3489" i="1"/>
  <c r="N3489" i="1"/>
  <c r="O3489" i="1"/>
  <c r="P3489" i="1"/>
  <c r="L3490" i="1"/>
  <c r="Q3490" i="1" s="1"/>
  <c r="M3490" i="1"/>
  <c r="N3490" i="1"/>
  <c r="O3490" i="1"/>
  <c r="P3490" i="1"/>
  <c r="L3491" i="1"/>
  <c r="Q3491" i="1" s="1"/>
  <c r="M3491" i="1"/>
  <c r="N3491" i="1"/>
  <c r="O3491" i="1"/>
  <c r="P3491" i="1"/>
  <c r="L3492" i="1"/>
  <c r="Q3492" i="1" s="1"/>
  <c r="M3492" i="1"/>
  <c r="N3492" i="1"/>
  <c r="O3492" i="1"/>
  <c r="P3492" i="1"/>
  <c r="L3493" i="1"/>
  <c r="Q3493" i="1" s="1"/>
  <c r="M3493" i="1"/>
  <c r="N3493" i="1"/>
  <c r="O3493" i="1"/>
  <c r="P3493" i="1"/>
  <c r="L3494" i="1"/>
  <c r="Q3494" i="1" s="1"/>
  <c r="M3494" i="1"/>
  <c r="N3494" i="1"/>
  <c r="O3494" i="1"/>
  <c r="P3494" i="1"/>
  <c r="L3495" i="1"/>
  <c r="Q3495" i="1" s="1"/>
  <c r="M3495" i="1"/>
  <c r="N3495" i="1"/>
  <c r="O3495" i="1"/>
  <c r="P3495" i="1"/>
  <c r="L3496" i="1"/>
  <c r="Q3496" i="1" s="1"/>
  <c r="M3496" i="1"/>
  <c r="N3496" i="1"/>
  <c r="O3496" i="1"/>
  <c r="P3496" i="1"/>
  <c r="L3497" i="1"/>
  <c r="Q3497" i="1" s="1"/>
  <c r="M3497" i="1"/>
  <c r="N3497" i="1"/>
  <c r="O3497" i="1"/>
  <c r="P3497" i="1"/>
  <c r="L3498" i="1"/>
  <c r="Q3498" i="1" s="1"/>
  <c r="M3498" i="1"/>
  <c r="N3498" i="1"/>
  <c r="O3498" i="1"/>
  <c r="P3498" i="1"/>
  <c r="L3499" i="1"/>
  <c r="M3499" i="1"/>
  <c r="N3499" i="1"/>
  <c r="O3499" i="1"/>
  <c r="P3499" i="1"/>
  <c r="Q3499" i="1"/>
  <c r="L3500" i="1"/>
  <c r="Q3500" i="1" s="1"/>
  <c r="M3500" i="1"/>
  <c r="N3500" i="1"/>
  <c r="O3500" i="1"/>
  <c r="P3500" i="1"/>
  <c r="L3501" i="1"/>
  <c r="Q3501" i="1" s="1"/>
  <c r="M3501" i="1"/>
  <c r="N3501" i="1"/>
  <c r="O3501" i="1"/>
  <c r="P3501" i="1"/>
  <c r="L3502" i="1"/>
  <c r="Q3502" i="1" s="1"/>
  <c r="M3502" i="1"/>
  <c r="N3502" i="1"/>
  <c r="O3502" i="1"/>
  <c r="P3502" i="1"/>
  <c r="L3503" i="1"/>
  <c r="Q3503" i="1" s="1"/>
  <c r="M3503" i="1"/>
  <c r="N3503" i="1"/>
  <c r="O3503" i="1"/>
  <c r="P3503" i="1"/>
  <c r="L3504" i="1"/>
  <c r="Q3504" i="1" s="1"/>
  <c r="M3504" i="1"/>
  <c r="N3504" i="1"/>
  <c r="O3504" i="1"/>
  <c r="P3504" i="1"/>
  <c r="L3505" i="1"/>
  <c r="Q3505" i="1" s="1"/>
  <c r="M3505" i="1"/>
  <c r="N3505" i="1"/>
  <c r="O3505" i="1"/>
  <c r="P3505" i="1"/>
  <c r="L3506" i="1"/>
  <c r="Q3506" i="1" s="1"/>
  <c r="M3506" i="1"/>
  <c r="N3506" i="1"/>
  <c r="O3506" i="1"/>
  <c r="P3506" i="1"/>
  <c r="L3507" i="1"/>
  <c r="Q3507" i="1" s="1"/>
  <c r="M3507" i="1"/>
  <c r="N3507" i="1"/>
  <c r="O3507" i="1"/>
  <c r="P3507" i="1"/>
  <c r="L3508" i="1"/>
  <c r="Q3508" i="1" s="1"/>
  <c r="M3508" i="1"/>
  <c r="N3508" i="1"/>
  <c r="O3508" i="1"/>
  <c r="P3508" i="1"/>
  <c r="L3509" i="1"/>
  <c r="Q3509" i="1" s="1"/>
  <c r="M3509" i="1"/>
  <c r="N3509" i="1"/>
  <c r="O3509" i="1"/>
  <c r="P3509" i="1"/>
  <c r="L3510" i="1"/>
  <c r="Q3510" i="1" s="1"/>
  <c r="M3510" i="1"/>
  <c r="N3510" i="1"/>
  <c r="O3510" i="1"/>
  <c r="P3510" i="1"/>
  <c r="L3511" i="1"/>
  <c r="Q3511" i="1" s="1"/>
  <c r="M3511" i="1"/>
  <c r="N3511" i="1"/>
  <c r="O3511" i="1"/>
  <c r="P3511" i="1"/>
  <c r="L3512" i="1"/>
  <c r="Q3512" i="1" s="1"/>
  <c r="M3512" i="1"/>
  <c r="N3512" i="1"/>
  <c r="O3512" i="1"/>
  <c r="P3512" i="1"/>
  <c r="L3513" i="1"/>
  <c r="Q3513" i="1" s="1"/>
  <c r="M3513" i="1"/>
  <c r="N3513" i="1"/>
  <c r="O3513" i="1"/>
  <c r="P3513" i="1"/>
  <c r="L3514" i="1"/>
  <c r="Q3514" i="1" s="1"/>
  <c r="M3514" i="1"/>
  <c r="N3514" i="1"/>
  <c r="O3514" i="1"/>
  <c r="P3514" i="1"/>
  <c r="L3515" i="1"/>
  <c r="Q3515" i="1" s="1"/>
  <c r="M3515" i="1"/>
  <c r="N3515" i="1"/>
  <c r="O3515" i="1"/>
  <c r="P3515" i="1"/>
  <c r="L3516" i="1"/>
  <c r="Q3516" i="1" s="1"/>
  <c r="M3516" i="1"/>
  <c r="N3516" i="1"/>
  <c r="O3516" i="1"/>
  <c r="P3516" i="1"/>
  <c r="L3517" i="1"/>
  <c r="Q3517" i="1" s="1"/>
  <c r="M3517" i="1"/>
  <c r="N3517" i="1"/>
  <c r="O3517" i="1"/>
  <c r="P3517" i="1"/>
  <c r="L3518" i="1"/>
  <c r="Q3518" i="1" s="1"/>
  <c r="M3518" i="1"/>
  <c r="N3518" i="1"/>
  <c r="O3518" i="1"/>
  <c r="P3518" i="1"/>
  <c r="L3519" i="1"/>
  <c r="Q3519" i="1" s="1"/>
  <c r="M3519" i="1"/>
  <c r="N3519" i="1"/>
  <c r="O3519" i="1"/>
  <c r="P3519" i="1"/>
  <c r="L3520" i="1"/>
  <c r="Q3520" i="1" s="1"/>
  <c r="M3520" i="1"/>
  <c r="N3520" i="1"/>
  <c r="O3520" i="1"/>
  <c r="P3520" i="1"/>
  <c r="L3521" i="1"/>
  <c r="Q3521" i="1" s="1"/>
  <c r="M3521" i="1"/>
  <c r="N3521" i="1"/>
  <c r="O3521" i="1"/>
  <c r="P3521" i="1"/>
  <c r="L3522" i="1"/>
  <c r="Q3522" i="1" s="1"/>
  <c r="M3522" i="1"/>
  <c r="N3522" i="1"/>
  <c r="O3522" i="1"/>
  <c r="P3522" i="1"/>
  <c r="L3523" i="1"/>
  <c r="Q3523" i="1" s="1"/>
  <c r="M3523" i="1"/>
  <c r="N3523" i="1"/>
  <c r="O3523" i="1"/>
  <c r="P3523" i="1"/>
  <c r="L3524" i="1"/>
  <c r="M3524" i="1"/>
  <c r="N3524" i="1"/>
  <c r="O3524" i="1"/>
  <c r="P3524" i="1"/>
  <c r="Q3524" i="1"/>
  <c r="L3525" i="1"/>
  <c r="Q3525" i="1" s="1"/>
  <c r="M3525" i="1"/>
  <c r="N3525" i="1"/>
  <c r="O3525" i="1"/>
  <c r="P3525" i="1"/>
  <c r="L3526" i="1"/>
  <c r="Q3526" i="1" s="1"/>
  <c r="M3526" i="1"/>
  <c r="N3526" i="1"/>
  <c r="O3526" i="1"/>
  <c r="P3526" i="1"/>
  <c r="L3527" i="1"/>
  <c r="M3527" i="1"/>
  <c r="N3527" i="1"/>
  <c r="O3527" i="1"/>
  <c r="P3527" i="1"/>
  <c r="Q3527" i="1"/>
  <c r="L3528" i="1"/>
  <c r="Q3528" i="1" s="1"/>
  <c r="M3528" i="1"/>
  <c r="N3528" i="1"/>
  <c r="O3528" i="1"/>
  <c r="P3528" i="1"/>
  <c r="L3529" i="1"/>
  <c r="Q3529" i="1" s="1"/>
  <c r="M3529" i="1"/>
  <c r="N3529" i="1"/>
  <c r="O3529" i="1"/>
  <c r="P3529" i="1"/>
  <c r="L3530" i="1"/>
  <c r="Q3530" i="1" s="1"/>
  <c r="M3530" i="1"/>
  <c r="N3530" i="1"/>
  <c r="O3530" i="1"/>
  <c r="P3530" i="1"/>
  <c r="L3531" i="1"/>
  <c r="Q3531" i="1" s="1"/>
  <c r="M3531" i="1"/>
  <c r="N3531" i="1"/>
  <c r="O3531" i="1"/>
  <c r="P3531" i="1"/>
  <c r="L3532" i="1"/>
  <c r="Q3532" i="1" s="1"/>
  <c r="M3532" i="1"/>
  <c r="N3532" i="1"/>
  <c r="O3532" i="1"/>
  <c r="P3532" i="1"/>
  <c r="L3533" i="1"/>
  <c r="Q3533" i="1" s="1"/>
  <c r="M3533" i="1"/>
  <c r="N3533" i="1"/>
  <c r="O3533" i="1"/>
  <c r="P3533" i="1"/>
  <c r="L3534" i="1"/>
  <c r="Q3534" i="1" s="1"/>
  <c r="M3534" i="1"/>
  <c r="N3534" i="1"/>
  <c r="O3534" i="1"/>
  <c r="P3534" i="1"/>
  <c r="L3535" i="1"/>
  <c r="Q3535" i="1" s="1"/>
  <c r="M3535" i="1"/>
  <c r="N3535" i="1"/>
  <c r="O3535" i="1"/>
  <c r="P3535" i="1"/>
  <c r="L3536" i="1"/>
  <c r="Q3536" i="1" s="1"/>
  <c r="M3536" i="1"/>
  <c r="N3536" i="1"/>
  <c r="O3536" i="1"/>
  <c r="P3536" i="1"/>
  <c r="L3537" i="1"/>
  <c r="Q3537" i="1" s="1"/>
  <c r="M3537" i="1"/>
  <c r="N3537" i="1"/>
  <c r="O3537" i="1"/>
  <c r="P3537" i="1"/>
  <c r="L3538" i="1"/>
  <c r="Q3538" i="1" s="1"/>
  <c r="M3538" i="1"/>
  <c r="N3538" i="1"/>
  <c r="O3538" i="1"/>
  <c r="P3538" i="1"/>
  <c r="L3539" i="1"/>
  <c r="Q3539" i="1" s="1"/>
  <c r="M3539" i="1"/>
  <c r="N3539" i="1"/>
  <c r="O3539" i="1"/>
  <c r="P3539" i="1"/>
  <c r="L3540" i="1"/>
  <c r="Q3540" i="1" s="1"/>
  <c r="M3540" i="1"/>
  <c r="N3540" i="1"/>
  <c r="O3540" i="1"/>
  <c r="P3540" i="1"/>
  <c r="L3541" i="1"/>
  <c r="Q3541" i="1" s="1"/>
  <c r="M3541" i="1"/>
  <c r="N3541" i="1"/>
  <c r="O3541" i="1"/>
  <c r="P3541" i="1"/>
  <c r="L3542" i="1"/>
  <c r="Q3542" i="1" s="1"/>
  <c r="M3542" i="1"/>
  <c r="N3542" i="1"/>
  <c r="O3542" i="1"/>
  <c r="P3542" i="1"/>
  <c r="L3543" i="1"/>
  <c r="Q3543" i="1" s="1"/>
  <c r="M3543" i="1"/>
  <c r="N3543" i="1"/>
  <c r="O3543" i="1"/>
  <c r="P3543" i="1"/>
  <c r="L3544" i="1"/>
  <c r="Q3544" i="1" s="1"/>
  <c r="M3544" i="1"/>
  <c r="N3544" i="1"/>
  <c r="O3544" i="1"/>
  <c r="P3544" i="1"/>
  <c r="L3545" i="1"/>
  <c r="Q3545" i="1" s="1"/>
  <c r="M3545" i="1"/>
  <c r="N3545" i="1"/>
  <c r="O3545" i="1"/>
  <c r="P3545" i="1"/>
  <c r="L3546" i="1"/>
  <c r="Q3546" i="1" s="1"/>
  <c r="M3546" i="1"/>
  <c r="N3546" i="1"/>
  <c r="O3546" i="1"/>
  <c r="P3546" i="1"/>
  <c r="L3547" i="1"/>
  <c r="Q3547" i="1" s="1"/>
  <c r="M3547" i="1"/>
  <c r="N3547" i="1"/>
  <c r="O3547" i="1"/>
  <c r="P3547" i="1"/>
  <c r="L3548" i="1"/>
  <c r="Q3548" i="1" s="1"/>
  <c r="M3548" i="1"/>
  <c r="N3548" i="1"/>
  <c r="O3548" i="1"/>
  <c r="P3548" i="1"/>
  <c r="L3549" i="1"/>
  <c r="Q3549" i="1" s="1"/>
  <c r="M3549" i="1"/>
  <c r="N3549" i="1"/>
  <c r="O3549" i="1"/>
  <c r="P3549" i="1"/>
  <c r="L3550" i="1"/>
  <c r="Q3550" i="1" s="1"/>
  <c r="M3550" i="1"/>
  <c r="N3550" i="1"/>
  <c r="O3550" i="1"/>
  <c r="P3550" i="1"/>
  <c r="L3551" i="1"/>
  <c r="Q3551" i="1" s="1"/>
  <c r="M3551" i="1"/>
  <c r="N3551" i="1"/>
  <c r="O3551" i="1"/>
  <c r="P3551" i="1"/>
  <c r="L3552" i="1"/>
  <c r="Q3552" i="1" s="1"/>
  <c r="M3552" i="1"/>
  <c r="N3552" i="1"/>
  <c r="O3552" i="1"/>
  <c r="P3552" i="1"/>
  <c r="L3553" i="1"/>
  <c r="Q3553" i="1" s="1"/>
  <c r="M3553" i="1"/>
  <c r="N3553" i="1"/>
  <c r="O3553" i="1"/>
  <c r="P3553" i="1"/>
  <c r="L3554" i="1"/>
  <c r="Q3554" i="1" s="1"/>
  <c r="M3554" i="1"/>
  <c r="N3554" i="1"/>
  <c r="O3554" i="1"/>
  <c r="P3554" i="1"/>
  <c r="L3555" i="1"/>
  <c r="Q3555" i="1" s="1"/>
  <c r="M3555" i="1"/>
  <c r="N3555" i="1"/>
  <c r="O3555" i="1"/>
  <c r="P3555" i="1"/>
  <c r="L3556" i="1"/>
  <c r="Q3556" i="1" s="1"/>
  <c r="M3556" i="1"/>
  <c r="N3556" i="1"/>
  <c r="O3556" i="1"/>
  <c r="P3556" i="1"/>
  <c r="L3557" i="1"/>
  <c r="Q3557" i="1" s="1"/>
  <c r="M3557" i="1"/>
  <c r="N3557" i="1"/>
  <c r="O3557" i="1"/>
  <c r="P3557" i="1"/>
  <c r="L3558" i="1"/>
  <c r="Q3558" i="1" s="1"/>
  <c r="M3558" i="1"/>
  <c r="N3558" i="1"/>
  <c r="O3558" i="1"/>
  <c r="P3558" i="1"/>
  <c r="L3559" i="1"/>
  <c r="Q3559" i="1" s="1"/>
  <c r="M3559" i="1"/>
  <c r="N3559" i="1"/>
  <c r="O3559" i="1"/>
  <c r="P3559" i="1"/>
  <c r="L3560" i="1"/>
  <c r="Q3560" i="1" s="1"/>
  <c r="M3560" i="1"/>
  <c r="N3560" i="1"/>
  <c r="O3560" i="1"/>
  <c r="P3560" i="1"/>
  <c r="L3561" i="1"/>
  <c r="Q3561" i="1" s="1"/>
  <c r="M3561" i="1"/>
  <c r="N3561" i="1"/>
  <c r="O3561" i="1"/>
  <c r="P3561" i="1"/>
  <c r="L3562" i="1"/>
  <c r="Q3562" i="1" s="1"/>
  <c r="M3562" i="1"/>
  <c r="N3562" i="1"/>
  <c r="O3562" i="1"/>
  <c r="P3562" i="1"/>
  <c r="L3563" i="1"/>
  <c r="Q3563" i="1" s="1"/>
  <c r="M3563" i="1"/>
  <c r="N3563" i="1"/>
  <c r="O3563" i="1"/>
  <c r="P3563" i="1"/>
  <c r="L3564" i="1"/>
  <c r="Q3564" i="1" s="1"/>
  <c r="M3564" i="1"/>
  <c r="N3564" i="1"/>
  <c r="O3564" i="1"/>
  <c r="P3564" i="1"/>
  <c r="L3565" i="1"/>
  <c r="Q3565" i="1" s="1"/>
  <c r="M3565" i="1"/>
  <c r="N3565" i="1"/>
  <c r="O3565" i="1"/>
  <c r="P3565" i="1"/>
  <c r="L3566" i="1"/>
  <c r="Q3566" i="1" s="1"/>
  <c r="M3566" i="1"/>
  <c r="N3566" i="1"/>
  <c r="O3566" i="1"/>
  <c r="P3566" i="1"/>
  <c r="L3567" i="1"/>
  <c r="Q3567" i="1" s="1"/>
  <c r="M3567" i="1"/>
  <c r="N3567" i="1"/>
  <c r="O3567" i="1"/>
  <c r="P3567" i="1"/>
  <c r="L3568" i="1"/>
  <c r="Q3568" i="1" s="1"/>
  <c r="M3568" i="1"/>
  <c r="N3568" i="1"/>
  <c r="O3568" i="1"/>
  <c r="P3568" i="1"/>
  <c r="L3569" i="1"/>
  <c r="Q3569" i="1" s="1"/>
  <c r="M3569" i="1"/>
  <c r="N3569" i="1"/>
  <c r="O3569" i="1"/>
  <c r="P3569" i="1"/>
  <c r="L3570" i="1"/>
  <c r="Q3570" i="1" s="1"/>
  <c r="M3570" i="1"/>
  <c r="N3570" i="1"/>
  <c r="O3570" i="1"/>
  <c r="P3570" i="1"/>
  <c r="L3571" i="1"/>
  <c r="Q3571" i="1" s="1"/>
  <c r="M3571" i="1"/>
  <c r="N3571" i="1"/>
  <c r="O3571" i="1"/>
  <c r="P3571" i="1"/>
  <c r="L3572" i="1"/>
  <c r="Q3572" i="1" s="1"/>
  <c r="M3572" i="1"/>
  <c r="N3572" i="1"/>
  <c r="O3572" i="1"/>
  <c r="P3572" i="1"/>
  <c r="L3573" i="1"/>
  <c r="Q3573" i="1" s="1"/>
  <c r="M3573" i="1"/>
  <c r="N3573" i="1"/>
  <c r="O3573" i="1"/>
  <c r="P3573" i="1"/>
  <c r="L3574" i="1"/>
  <c r="Q3574" i="1" s="1"/>
  <c r="M3574" i="1"/>
  <c r="N3574" i="1"/>
  <c r="O3574" i="1"/>
  <c r="P3574" i="1"/>
  <c r="L3575" i="1"/>
  <c r="Q3575" i="1" s="1"/>
  <c r="M3575" i="1"/>
  <c r="N3575" i="1"/>
  <c r="O3575" i="1"/>
  <c r="P3575" i="1"/>
  <c r="L3576" i="1"/>
  <c r="Q3576" i="1" s="1"/>
  <c r="M3576" i="1"/>
  <c r="N3576" i="1"/>
  <c r="O3576" i="1"/>
  <c r="P3576" i="1"/>
  <c r="L3577" i="1"/>
  <c r="Q3577" i="1" s="1"/>
  <c r="M3577" i="1"/>
  <c r="N3577" i="1"/>
  <c r="O3577" i="1"/>
  <c r="P3577" i="1"/>
  <c r="L3578" i="1"/>
  <c r="Q3578" i="1" s="1"/>
  <c r="M3578" i="1"/>
  <c r="N3578" i="1"/>
  <c r="O3578" i="1"/>
  <c r="P3578" i="1"/>
  <c r="L3579" i="1"/>
  <c r="Q3579" i="1" s="1"/>
  <c r="M3579" i="1"/>
  <c r="N3579" i="1"/>
  <c r="O3579" i="1"/>
  <c r="P3579" i="1"/>
  <c r="L3580" i="1"/>
  <c r="Q3580" i="1" s="1"/>
  <c r="M3580" i="1"/>
  <c r="N3580" i="1"/>
  <c r="O3580" i="1"/>
  <c r="P3580" i="1"/>
  <c r="L3581" i="1"/>
  <c r="Q3581" i="1" s="1"/>
  <c r="M3581" i="1"/>
  <c r="N3581" i="1"/>
  <c r="O3581" i="1"/>
  <c r="P3581" i="1"/>
  <c r="L3582" i="1"/>
  <c r="Q3582" i="1" s="1"/>
  <c r="M3582" i="1"/>
  <c r="N3582" i="1"/>
  <c r="O3582" i="1"/>
  <c r="P3582" i="1"/>
  <c r="L3583" i="1"/>
  <c r="Q3583" i="1" s="1"/>
  <c r="M3583" i="1"/>
  <c r="N3583" i="1"/>
  <c r="O3583" i="1"/>
  <c r="P3583" i="1"/>
  <c r="L3584" i="1"/>
  <c r="Q3584" i="1" s="1"/>
  <c r="M3584" i="1"/>
  <c r="N3584" i="1"/>
  <c r="O3584" i="1"/>
  <c r="P3584" i="1"/>
  <c r="L3585" i="1"/>
  <c r="Q3585" i="1" s="1"/>
  <c r="M3585" i="1"/>
  <c r="N3585" i="1"/>
  <c r="O3585" i="1"/>
  <c r="P3585" i="1"/>
  <c r="L3586" i="1"/>
  <c r="Q3586" i="1" s="1"/>
  <c r="M3586" i="1"/>
  <c r="N3586" i="1"/>
  <c r="O3586" i="1"/>
  <c r="P3586" i="1"/>
  <c r="L3587" i="1"/>
  <c r="Q3587" i="1" s="1"/>
  <c r="M3587" i="1"/>
  <c r="N3587" i="1"/>
  <c r="O3587" i="1"/>
  <c r="P3587" i="1"/>
  <c r="L3588" i="1"/>
  <c r="Q3588" i="1" s="1"/>
  <c r="M3588" i="1"/>
  <c r="N3588" i="1"/>
  <c r="O3588" i="1"/>
  <c r="P3588" i="1"/>
  <c r="L3589" i="1"/>
  <c r="Q3589" i="1" s="1"/>
  <c r="M3589" i="1"/>
  <c r="N3589" i="1"/>
  <c r="O3589" i="1"/>
  <c r="P3589" i="1"/>
  <c r="L3590" i="1"/>
  <c r="Q3590" i="1" s="1"/>
  <c r="M3590" i="1"/>
  <c r="N3590" i="1"/>
  <c r="O3590" i="1"/>
  <c r="P3590" i="1"/>
  <c r="L3591" i="1"/>
  <c r="Q3591" i="1" s="1"/>
  <c r="M3591" i="1"/>
  <c r="N3591" i="1"/>
  <c r="O3591" i="1"/>
  <c r="P3591" i="1"/>
  <c r="L3592" i="1"/>
  <c r="Q3592" i="1" s="1"/>
  <c r="M3592" i="1"/>
  <c r="N3592" i="1"/>
  <c r="O3592" i="1"/>
  <c r="P3592" i="1"/>
  <c r="L3593" i="1"/>
  <c r="Q3593" i="1" s="1"/>
  <c r="M3593" i="1"/>
  <c r="N3593" i="1"/>
  <c r="O3593" i="1"/>
  <c r="P3593" i="1"/>
  <c r="L3594" i="1"/>
  <c r="Q3594" i="1" s="1"/>
  <c r="M3594" i="1"/>
  <c r="N3594" i="1"/>
  <c r="O3594" i="1"/>
  <c r="P3594" i="1"/>
  <c r="L3595" i="1"/>
  <c r="Q3595" i="1" s="1"/>
  <c r="M3595" i="1"/>
  <c r="N3595" i="1"/>
  <c r="O3595" i="1"/>
  <c r="P3595" i="1"/>
  <c r="L3596" i="1"/>
  <c r="Q3596" i="1" s="1"/>
  <c r="M3596" i="1"/>
  <c r="N3596" i="1"/>
  <c r="O3596" i="1"/>
  <c r="P3596" i="1"/>
  <c r="L3597" i="1"/>
  <c r="Q3597" i="1" s="1"/>
  <c r="M3597" i="1"/>
  <c r="N3597" i="1"/>
  <c r="O3597" i="1"/>
  <c r="P3597" i="1"/>
  <c r="L3598" i="1"/>
  <c r="Q3598" i="1" s="1"/>
  <c r="M3598" i="1"/>
  <c r="N3598" i="1"/>
  <c r="O3598" i="1"/>
  <c r="P3598" i="1"/>
  <c r="L3599" i="1"/>
  <c r="Q3599" i="1" s="1"/>
  <c r="M3599" i="1"/>
  <c r="N3599" i="1"/>
  <c r="O3599" i="1"/>
  <c r="P3599" i="1"/>
  <c r="L3600" i="1"/>
  <c r="M3600" i="1"/>
  <c r="N3600" i="1"/>
  <c r="O3600" i="1"/>
  <c r="P3600" i="1"/>
  <c r="Q3600" i="1"/>
  <c r="L3601" i="1"/>
  <c r="Q3601" i="1" s="1"/>
  <c r="M3601" i="1"/>
  <c r="N3601" i="1"/>
  <c r="O3601" i="1"/>
  <c r="P3601" i="1"/>
  <c r="L3602" i="1"/>
  <c r="Q3602" i="1" s="1"/>
  <c r="M3602" i="1"/>
  <c r="N3602" i="1"/>
  <c r="O3602" i="1"/>
  <c r="P3602" i="1"/>
  <c r="L3603" i="1"/>
  <c r="M3603" i="1"/>
  <c r="N3603" i="1"/>
  <c r="O3603" i="1"/>
  <c r="P3603" i="1"/>
  <c r="Q3603" i="1"/>
  <c r="L3604" i="1"/>
  <c r="Q3604" i="1" s="1"/>
  <c r="M3604" i="1"/>
  <c r="N3604" i="1"/>
  <c r="O3604" i="1"/>
  <c r="P3604" i="1"/>
  <c r="L3605" i="1"/>
  <c r="Q3605" i="1" s="1"/>
  <c r="M3605" i="1"/>
  <c r="N3605" i="1"/>
  <c r="O3605" i="1"/>
  <c r="P3605" i="1"/>
  <c r="L3606" i="1"/>
  <c r="Q3606" i="1" s="1"/>
  <c r="M3606" i="1"/>
  <c r="N3606" i="1"/>
  <c r="O3606" i="1"/>
  <c r="P3606" i="1"/>
  <c r="L3607" i="1"/>
  <c r="Q3607" i="1" s="1"/>
  <c r="M3607" i="1"/>
  <c r="N3607" i="1"/>
  <c r="O3607" i="1"/>
  <c r="P3607" i="1"/>
  <c r="L3608" i="1"/>
  <c r="Q3608" i="1" s="1"/>
  <c r="M3608" i="1"/>
  <c r="N3608" i="1"/>
  <c r="O3608" i="1"/>
  <c r="P3608" i="1"/>
  <c r="L3609" i="1"/>
  <c r="Q3609" i="1" s="1"/>
  <c r="M3609" i="1"/>
  <c r="N3609" i="1"/>
  <c r="O3609" i="1"/>
  <c r="P3609" i="1"/>
  <c r="L3610" i="1"/>
  <c r="Q3610" i="1" s="1"/>
  <c r="M3610" i="1"/>
  <c r="N3610" i="1"/>
  <c r="O3610" i="1"/>
  <c r="P3610" i="1"/>
  <c r="L3611" i="1"/>
  <c r="Q3611" i="1" s="1"/>
  <c r="M3611" i="1"/>
  <c r="N3611" i="1"/>
  <c r="O3611" i="1"/>
  <c r="P3611" i="1"/>
  <c r="L3612" i="1"/>
  <c r="Q3612" i="1" s="1"/>
  <c r="M3612" i="1"/>
  <c r="N3612" i="1"/>
  <c r="O3612" i="1"/>
  <c r="P3612" i="1"/>
  <c r="L3613" i="1"/>
  <c r="Q3613" i="1" s="1"/>
  <c r="M3613" i="1"/>
  <c r="N3613" i="1"/>
  <c r="O3613" i="1"/>
  <c r="P3613" i="1"/>
  <c r="L3614" i="1"/>
  <c r="Q3614" i="1" s="1"/>
  <c r="M3614" i="1"/>
  <c r="N3614" i="1"/>
  <c r="O3614" i="1"/>
  <c r="P3614" i="1"/>
  <c r="L3615" i="1"/>
  <c r="Q3615" i="1" s="1"/>
  <c r="M3615" i="1"/>
  <c r="N3615" i="1"/>
  <c r="O3615" i="1"/>
  <c r="P3615" i="1"/>
  <c r="L3616" i="1"/>
  <c r="Q3616" i="1" s="1"/>
  <c r="M3616" i="1"/>
  <c r="N3616" i="1"/>
  <c r="O3616" i="1"/>
  <c r="P3616" i="1"/>
  <c r="L3617" i="1"/>
  <c r="Q3617" i="1" s="1"/>
  <c r="M3617" i="1"/>
  <c r="N3617" i="1"/>
  <c r="O3617" i="1"/>
  <c r="P3617" i="1"/>
  <c r="L3618" i="1"/>
  <c r="Q3618" i="1" s="1"/>
  <c r="M3618" i="1"/>
  <c r="N3618" i="1"/>
  <c r="O3618" i="1"/>
  <c r="P3618" i="1"/>
  <c r="L3619" i="1"/>
  <c r="Q3619" i="1" s="1"/>
  <c r="M3619" i="1"/>
  <c r="N3619" i="1"/>
  <c r="O3619" i="1"/>
  <c r="P3619" i="1"/>
  <c r="L3620" i="1"/>
  <c r="Q3620" i="1" s="1"/>
  <c r="M3620" i="1"/>
  <c r="N3620" i="1"/>
  <c r="O3620" i="1"/>
  <c r="P3620" i="1"/>
  <c r="L3621" i="1"/>
  <c r="Q3621" i="1" s="1"/>
  <c r="M3621" i="1"/>
  <c r="N3621" i="1"/>
  <c r="O3621" i="1"/>
  <c r="P3621" i="1"/>
  <c r="L3622" i="1"/>
  <c r="Q3622" i="1" s="1"/>
  <c r="M3622" i="1"/>
  <c r="N3622" i="1"/>
  <c r="O3622" i="1"/>
  <c r="P3622" i="1"/>
  <c r="L3623" i="1"/>
  <c r="Q3623" i="1" s="1"/>
  <c r="M3623" i="1"/>
  <c r="N3623" i="1"/>
  <c r="O3623" i="1"/>
  <c r="P3623" i="1"/>
  <c r="L3624" i="1"/>
  <c r="Q3624" i="1" s="1"/>
  <c r="M3624" i="1"/>
  <c r="N3624" i="1"/>
  <c r="O3624" i="1"/>
  <c r="P3624" i="1"/>
  <c r="L3625" i="1"/>
  <c r="Q3625" i="1" s="1"/>
  <c r="M3625" i="1"/>
  <c r="N3625" i="1"/>
  <c r="O3625" i="1"/>
  <c r="P3625" i="1"/>
  <c r="L3626" i="1"/>
  <c r="Q3626" i="1" s="1"/>
  <c r="M3626" i="1"/>
  <c r="N3626" i="1"/>
  <c r="O3626" i="1"/>
  <c r="P3626" i="1"/>
  <c r="L3627" i="1"/>
  <c r="Q3627" i="1" s="1"/>
  <c r="M3627" i="1"/>
  <c r="N3627" i="1"/>
  <c r="O3627" i="1"/>
  <c r="P3627" i="1"/>
  <c r="L3628" i="1"/>
  <c r="Q3628" i="1" s="1"/>
  <c r="M3628" i="1"/>
  <c r="N3628" i="1"/>
  <c r="O3628" i="1"/>
  <c r="P3628" i="1"/>
  <c r="L3629" i="1"/>
  <c r="Q3629" i="1" s="1"/>
  <c r="M3629" i="1"/>
  <c r="N3629" i="1"/>
  <c r="O3629" i="1"/>
  <c r="P3629" i="1"/>
  <c r="L3630" i="1"/>
  <c r="Q3630" i="1" s="1"/>
  <c r="M3630" i="1"/>
  <c r="N3630" i="1"/>
  <c r="O3630" i="1"/>
  <c r="P3630" i="1"/>
  <c r="L3631" i="1"/>
  <c r="Q3631" i="1" s="1"/>
  <c r="M3631" i="1"/>
  <c r="N3631" i="1"/>
  <c r="O3631" i="1"/>
  <c r="P3631" i="1"/>
  <c r="L3632" i="1"/>
  <c r="Q3632" i="1" s="1"/>
  <c r="M3632" i="1"/>
  <c r="N3632" i="1"/>
  <c r="O3632" i="1"/>
  <c r="P3632" i="1"/>
  <c r="L3633" i="1"/>
  <c r="Q3633" i="1" s="1"/>
  <c r="M3633" i="1"/>
  <c r="N3633" i="1"/>
  <c r="O3633" i="1"/>
  <c r="P3633" i="1"/>
  <c r="L3634" i="1"/>
  <c r="Q3634" i="1" s="1"/>
  <c r="M3634" i="1"/>
  <c r="N3634" i="1"/>
  <c r="O3634" i="1"/>
  <c r="P3634" i="1"/>
  <c r="L3635" i="1"/>
  <c r="Q3635" i="1" s="1"/>
  <c r="M3635" i="1"/>
  <c r="N3635" i="1"/>
  <c r="O3635" i="1"/>
  <c r="P3635" i="1"/>
  <c r="L3636" i="1"/>
  <c r="Q3636" i="1" s="1"/>
  <c r="M3636" i="1"/>
  <c r="N3636" i="1"/>
  <c r="O3636" i="1"/>
  <c r="P3636" i="1"/>
  <c r="L3637" i="1"/>
  <c r="Q3637" i="1" s="1"/>
  <c r="M3637" i="1"/>
  <c r="N3637" i="1"/>
  <c r="O3637" i="1"/>
  <c r="P3637" i="1"/>
  <c r="L3638" i="1"/>
  <c r="Q3638" i="1" s="1"/>
  <c r="M3638" i="1"/>
  <c r="N3638" i="1"/>
  <c r="O3638" i="1"/>
  <c r="P3638" i="1"/>
  <c r="L3639" i="1"/>
  <c r="Q3639" i="1" s="1"/>
  <c r="M3639" i="1"/>
  <c r="N3639" i="1"/>
  <c r="O3639" i="1"/>
  <c r="P3639" i="1"/>
  <c r="L3640" i="1"/>
  <c r="Q3640" i="1" s="1"/>
  <c r="M3640" i="1"/>
  <c r="N3640" i="1"/>
  <c r="O3640" i="1"/>
  <c r="P3640" i="1"/>
  <c r="L3641" i="1"/>
  <c r="Q3641" i="1" s="1"/>
  <c r="M3641" i="1"/>
  <c r="N3641" i="1"/>
  <c r="O3641" i="1"/>
  <c r="P3641" i="1"/>
  <c r="L3642" i="1"/>
  <c r="Q3642" i="1" s="1"/>
  <c r="M3642" i="1"/>
  <c r="N3642" i="1"/>
  <c r="O3642" i="1"/>
  <c r="P3642" i="1"/>
  <c r="L3643" i="1"/>
  <c r="Q3643" i="1" s="1"/>
  <c r="M3643" i="1"/>
  <c r="N3643" i="1"/>
  <c r="O3643" i="1"/>
  <c r="P3643" i="1"/>
  <c r="L3644" i="1"/>
  <c r="Q3644" i="1" s="1"/>
  <c r="M3644" i="1"/>
  <c r="N3644" i="1"/>
  <c r="O3644" i="1"/>
  <c r="P3644" i="1"/>
  <c r="L3645" i="1"/>
  <c r="Q3645" i="1" s="1"/>
  <c r="M3645" i="1"/>
  <c r="N3645" i="1"/>
  <c r="O3645" i="1"/>
  <c r="P3645" i="1"/>
  <c r="L3646" i="1"/>
  <c r="Q3646" i="1" s="1"/>
  <c r="M3646" i="1"/>
  <c r="N3646" i="1"/>
  <c r="O3646" i="1"/>
  <c r="P3646" i="1"/>
  <c r="L3647" i="1"/>
  <c r="Q3647" i="1" s="1"/>
  <c r="M3647" i="1"/>
  <c r="N3647" i="1"/>
  <c r="O3647" i="1"/>
  <c r="P3647" i="1"/>
  <c r="L3648" i="1"/>
  <c r="Q3648" i="1" s="1"/>
  <c r="M3648" i="1"/>
  <c r="N3648" i="1"/>
  <c r="O3648" i="1"/>
  <c r="P3648" i="1"/>
  <c r="L3649" i="1"/>
  <c r="Q3649" i="1" s="1"/>
  <c r="M3649" i="1"/>
  <c r="N3649" i="1"/>
  <c r="O3649" i="1"/>
  <c r="P3649" i="1"/>
  <c r="L3650" i="1"/>
  <c r="Q3650" i="1" s="1"/>
  <c r="M3650" i="1"/>
  <c r="N3650" i="1"/>
  <c r="O3650" i="1"/>
  <c r="P3650" i="1"/>
  <c r="L3651" i="1"/>
  <c r="Q3651" i="1" s="1"/>
  <c r="M3651" i="1"/>
  <c r="N3651" i="1"/>
  <c r="O3651" i="1"/>
  <c r="P3651" i="1"/>
  <c r="L3652" i="1"/>
  <c r="Q3652" i="1" s="1"/>
  <c r="M3652" i="1"/>
  <c r="N3652" i="1"/>
  <c r="O3652" i="1"/>
  <c r="P3652" i="1"/>
  <c r="L3653" i="1"/>
  <c r="Q3653" i="1" s="1"/>
  <c r="M3653" i="1"/>
  <c r="N3653" i="1"/>
  <c r="O3653" i="1"/>
  <c r="P3653" i="1"/>
  <c r="L3654" i="1"/>
  <c r="Q3654" i="1" s="1"/>
  <c r="M3654" i="1"/>
  <c r="N3654" i="1"/>
  <c r="O3654" i="1"/>
  <c r="P3654" i="1"/>
  <c r="L3655" i="1"/>
  <c r="Q3655" i="1" s="1"/>
  <c r="M3655" i="1"/>
  <c r="N3655" i="1"/>
  <c r="O3655" i="1"/>
  <c r="P3655" i="1"/>
  <c r="L3656" i="1"/>
  <c r="Q3656" i="1" s="1"/>
  <c r="M3656" i="1"/>
  <c r="N3656" i="1"/>
  <c r="O3656" i="1"/>
  <c r="P3656" i="1"/>
  <c r="L3657" i="1"/>
  <c r="Q3657" i="1" s="1"/>
  <c r="M3657" i="1"/>
  <c r="N3657" i="1"/>
  <c r="O3657" i="1"/>
  <c r="P3657" i="1"/>
  <c r="L3658" i="1"/>
  <c r="Q3658" i="1" s="1"/>
  <c r="M3658" i="1"/>
  <c r="N3658" i="1"/>
  <c r="O3658" i="1"/>
  <c r="P3658" i="1"/>
  <c r="L3659" i="1"/>
  <c r="Q3659" i="1" s="1"/>
  <c r="M3659" i="1"/>
  <c r="N3659" i="1"/>
  <c r="O3659" i="1"/>
  <c r="P3659" i="1"/>
  <c r="L3660" i="1"/>
  <c r="Q3660" i="1" s="1"/>
  <c r="M3660" i="1"/>
  <c r="N3660" i="1"/>
  <c r="O3660" i="1"/>
  <c r="P3660" i="1"/>
  <c r="L3661" i="1"/>
  <c r="Q3661" i="1" s="1"/>
  <c r="M3661" i="1"/>
  <c r="N3661" i="1"/>
  <c r="O3661" i="1"/>
  <c r="P3661" i="1"/>
  <c r="L3662" i="1"/>
  <c r="Q3662" i="1" s="1"/>
  <c r="M3662" i="1"/>
  <c r="N3662" i="1"/>
  <c r="O3662" i="1"/>
  <c r="P3662" i="1"/>
  <c r="L3663" i="1"/>
  <c r="Q3663" i="1" s="1"/>
  <c r="M3663" i="1"/>
  <c r="N3663" i="1"/>
  <c r="O3663" i="1"/>
  <c r="P3663" i="1"/>
  <c r="L3664" i="1"/>
  <c r="Q3664" i="1" s="1"/>
  <c r="M3664" i="1"/>
  <c r="N3664" i="1"/>
  <c r="O3664" i="1"/>
  <c r="P3664" i="1"/>
  <c r="L3665" i="1"/>
  <c r="Q3665" i="1" s="1"/>
  <c r="M3665" i="1"/>
  <c r="N3665" i="1"/>
  <c r="O3665" i="1"/>
  <c r="P3665" i="1"/>
  <c r="L3666" i="1"/>
  <c r="Q3666" i="1" s="1"/>
  <c r="M3666" i="1"/>
  <c r="N3666" i="1"/>
  <c r="O3666" i="1"/>
  <c r="P3666" i="1"/>
  <c r="L3667" i="1"/>
  <c r="Q3667" i="1" s="1"/>
  <c r="M3667" i="1"/>
  <c r="N3667" i="1"/>
  <c r="O3667" i="1"/>
  <c r="P3667" i="1"/>
  <c r="L3668" i="1"/>
  <c r="Q3668" i="1" s="1"/>
  <c r="M3668" i="1"/>
  <c r="N3668" i="1"/>
  <c r="O3668" i="1"/>
  <c r="P3668" i="1"/>
  <c r="L3669" i="1"/>
  <c r="Q3669" i="1" s="1"/>
  <c r="M3669" i="1"/>
  <c r="N3669" i="1"/>
  <c r="O3669" i="1"/>
  <c r="P3669" i="1"/>
  <c r="L3670" i="1"/>
  <c r="Q3670" i="1" s="1"/>
  <c r="M3670" i="1"/>
  <c r="N3670" i="1"/>
  <c r="O3670" i="1"/>
  <c r="P3670" i="1"/>
  <c r="L3671" i="1"/>
  <c r="Q3671" i="1" s="1"/>
  <c r="M3671" i="1"/>
  <c r="N3671" i="1"/>
  <c r="O3671" i="1"/>
  <c r="P3671" i="1"/>
  <c r="L3672" i="1"/>
  <c r="Q3672" i="1" s="1"/>
  <c r="M3672" i="1"/>
  <c r="N3672" i="1"/>
  <c r="O3672" i="1"/>
  <c r="P3672" i="1"/>
  <c r="L3673" i="1"/>
  <c r="Q3673" i="1" s="1"/>
  <c r="M3673" i="1"/>
  <c r="N3673" i="1"/>
  <c r="O3673" i="1"/>
  <c r="P3673" i="1"/>
  <c r="L3674" i="1"/>
  <c r="Q3674" i="1" s="1"/>
  <c r="M3674" i="1"/>
  <c r="N3674" i="1"/>
  <c r="O3674" i="1"/>
  <c r="P3674" i="1"/>
  <c r="L3675" i="1"/>
  <c r="Q3675" i="1" s="1"/>
  <c r="M3675" i="1"/>
  <c r="N3675" i="1"/>
  <c r="O3675" i="1"/>
  <c r="P3675" i="1"/>
  <c r="L3676" i="1"/>
  <c r="Q3676" i="1" s="1"/>
  <c r="M3676" i="1"/>
  <c r="N3676" i="1"/>
  <c r="O3676" i="1"/>
  <c r="P3676" i="1"/>
  <c r="L3677" i="1"/>
  <c r="Q3677" i="1" s="1"/>
  <c r="M3677" i="1"/>
  <c r="N3677" i="1"/>
  <c r="O3677" i="1"/>
  <c r="P3677" i="1"/>
  <c r="L3678" i="1"/>
  <c r="Q3678" i="1" s="1"/>
  <c r="M3678" i="1"/>
  <c r="N3678" i="1"/>
  <c r="O3678" i="1"/>
  <c r="P3678" i="1"/>
  <c r="L3679" i="1"/>
  <c r="Q3679" i="1" s="1"/>
  <c r="M3679" i="1"/>
  <c r="N3679" i="1"/>
  <c r="O3679" i="1"/>
  <c r="P3679" i="1"/>
  <c r="L3680" i="1"/>
  <c r="Q3680" i="1" s="1"/>
  <c r="M3680" i="1"/>
  <c r="N3680" i="1"/>
  <c r="O3680" i="1"/>
  <c r="P3680" i="1"/>
  <c r="L3681" i="1"/>
  <c r="Q3681" i="1" s="1"/>
  <c r="M3681" i="1"/>
  <c r="N3681" i="1"/>
  <c r="O3681" i="1"/>
  <c r="P3681" i="1"/>
  <c r="L3682" i="1"/>
  <c r="Q3682" i="1" s="1"/>
  <c r="M3682" i="1"/>
  <c r="N3682" i="1"/>
  <c r="O3682" i="1"/>
  <c r="P3682" i="1"/>
  <c r="L3683" i="1"/>
  <c r="Q3683" i="1" s="1"/>
  <c r="M3683" i="1"/>
  <c r="N3683" i="1"/>
  <c r="O3683" i="1"/>
  <c r="P3683" i="1"/>
  <c r="L3684" i="1"/>
  <c r="Q3684" i="1" s="1"/>
  <c r="M3684" i="1"/>
  <c r="N3684" i="1"/>
  <c r="O3684" i="1"/>
  <c r="P3684" i="1"/>
  <c r="L3685" i="1"/>
  <c r="Q3685" i="1" s="1"/>
  <c r="M3685" i="1"/>
  <c r="N3685" i="1"/>
  <c r="O3685" i="1"/>
  <c r="P3685" i="1"/>
  <c r="L3686" i="1"/>
  <c r="Q3686" i="1" s="1"/>
  <c r="M3686" i="1"/>
  <c r="N3686" i="1"/>
  <c r="O3686" i="1"/>
  <c r="P3686" i="1"/>
  <c r="L3687" i="1"/>
  <c r="Q3687" i="1" s="1"/>
  <c r="M3687" i="1"/>
  <c r="N3687" i="1"/>
  <c r="O3687" i="1"/>
  <c r="P3687" i="1"/>
  <c r="L3688" i="1"/>
  <c r="Q3688" i="1" s="1"/>
  <c r="M3688" i="1"/>
  <c r="N3688" i="1"/>
  <c r="O3688" i="1"/>
  <c r="P3688" i="1"/>
  <c r="L3689" i="1"/>
  <c r="Q3689" i="1" s="1"/>
  <c r="M3689" i="1"/>
  <c r="N3689" i="1"/>
  <c r="O3689" i="1"/>
  <c r="P3689" i="1"/>
  <c r="L3690" i="1"/>
  <c r="Q3690" i="1" s="1"/>
  <c r="M3690" i="1"/>
  <c r="N3690" i="1"/>
  <c r="O3690" i="1"/>
  <c r="P3690" i="1"/>
  <c r="L3691" i="1"/>
  <c r="Q3691" i="1" s="1"/>
  <c r="M3691" i="1"/>
  <c r="N3691" i="1"/>
  <c r="O3691" i="1"/>
  <c r="P3691" i="1"/>
  <c r="L3692" i="1"/>
  <c r="Q3692" i="1" s="1"/>
  <c r="M3692" i="1"/>
  <c r="N3692" i="1"/>
  <c r="O3692" i="1"/>
  <c r="P3692" i="1"/>
  <c r="L3693" i="1"/>
  <c r="Q3693" i="1" s="1"/>
  <c r="M3693" i="1"/>
  <c r="N3693" i="1"/>
  <c r="O3693" i="1"/>
  <c r="P3693" i="1"/>
  <c r="L3694" i="1"/>
  <c r="Q3694" i="1" s="1"/>
  <c r="M3694" i="1"/>
  <c r="N3694" i="1"/>
  <c r="O3694" i="1"/>
  <c r="P3694" i="1"/>
  <c r="L3695" i="1"/>
  <c r="Q3695" i="1" s="1"/>
  <c r="M3695" i="1"/>
  <c r="N3695" i="1"/>
  <c r="O3695" i="1"/>
  <c r="P3695" i="1"/>
  <c r="L3696" i="1"/>
  <c r="Q3696" i="1" s="1"/>
  <c r="M3696" i="1"/>
  <c r="N3696" i="1"/>
  <c r="O3696" i="1"/>
  <c r="P3696" i="1"/>
  <c r="L3697" i="1"/>
  <c r="Q3697" i="1" s="1"/>
  <c r="M3697" i="1"/>
  <c r="N3697" i="1"/>
  <c r="O3697" i="1"/>
  <c r="P3697" i="1"/>
  <c r="L3698" i="1"/>
  <c r="Q3698" i="1" s="1"/>
  <c r="M3698" i="1"/>
  <c r="N3698" i="1"/>
  <c r="O3698" i="1"/>
  <c r="P3698" i="1"/>
  <c r="L3699" i="1"/>
  <c r="Q3699" i="1" s="1"/>
  <c r="M3699" i="1"/>
  <c r="N3699" i="1"/>
  <c r="O3699" i="1"/>
  <c r="P3699" i="1"/>
  <c r="L3700" i="1"/>
  <c r="Q3700" i="1" s="1"/>
  <c r="M3700" i="1"/>
  <c r="N3700" i="1"/>
  <c r="O3700" i="1"/>
  <c r="P3700" i="1"/>
  <c r="L3701" i="1"/>
  <c r="Q3701" i="1" s="1"/>
  <c r="M3701" i="1"/>
  <c r="N3701" i="1"/>
  <c r="O3701" i="1"/>
  <c r="P3701" i="1"/>
  <c r="L3702" i="1"/>
  <c r="Q3702" i="1" s="1"/>
  <c r="M3702" i="1"/>
  <c r="N3702" i="1"/>
  <c r="O3702" i="1"/>
  <c r="P3702" i="1"/>
  <c r="L3703" i="1"/>
  <c r="Q3703" i="1" s="1"/>
  <c r="M3703" i="1"/>
  <c r="N3703" i="1"/>
  <c r="O3703" i="1"/>
  <c r="P3703" i="1"/>
  <c r="L3704" i="1"/>
  <c r="Q3704" i="1" s="1"/>
  <c r="M3704" i="1"/>
  <c r="N3704" i="1"/>
  <c r="O3704" i="1"/>
  <c r="P3704" i="1"/>
  <c r="L3705" i="1"/>
  <c r="Q3705" i="1" s="1"/>
  <c r="M3705" i="1"/>
  <c r="N3705" i="1"/>
  <c r="O3705" i="1"/>
  <c r="P3705" i="1"/>
  <c r="L3706" i="1"/>
  <c r="Q3706" i="1" s="1"/>
  <c r="M3706" i="1"/>
  <c r="N3706" i="1"/>
  <c r="O3706" i="1"/>
  <c r="P3706" i="1"/>
  <c r="L3707" i="1"/>
  <c r="Q3707" i="1" s="1"/>
  <c r="M3707" i="1"/>
  <c r="N3707" i="1"/>
  <c r="O3707" i="1"/>
  <c r="P3707" i="1"/>
  <c r="L3708" i="1"/>
  <c r="Q3708" i="1" s="1"/>
  <c r="M3708" i="1"/>
  <c r="N3708" i="1"/>
  <c r="O3708" i="1"/>
  <c r="P3708" i="1"/>
  <c r="L3709" i="1"/>
  <c r="Q3709" i="1" s="1"/>
  <c r="M3709" i="1"/>
  <c r="N3709" i="1"/>
  <c r="O3709" i="1"/>
  <c r="P3709" i="1"/>
  <c r="L3710" i="1"/>
  <c r="Q3710" i="1" s="1"/>
  <c r="M3710" i="1"/>
  <c r="N3710" i="1"/>
  <c r="O3710" i="1"/>
  <c r="P3710" i="1"/>
  <c r="L3711" i="1"/>
  <c r="Q3711" i="1" s="1"/>
  <c r="M3711" i="1"/>
  <c r="N3711" i="1"/>
  <c r="O3711" i="1"/>
  <c r="P3711" i="1"/>
  <c r="L3712" i="1"/>
  <c r="Q3712" i="1" s="1"/>
  <c r="M3712" i="1"/>
  <c r="N3712" i="1"/>
  <c r="O3712" i="1"/>
  <c r="P3712" i="1"/>
  <c r="L3713" i="1"/>
  <c r="Q3713" i="1" s="1"/>
  <c r="M3713" i="1"/>
  <c r="N3713" i="1"/>
  <c r="O3713" i="1"/>
  <c r="P3713" i="1"/>
  <c r="L3714" i="1"/>
  <c r="Q3714" i="1" s="1"/>
  <c r="M3714" i="1"/>
  <c r="N3714" i="1"/>
  <c r="O3714" i="1"/>
  <c r="P3714" i="1"/>
  <c r="L3715" i="1"/>
  <c r="Q3715" i="1" s="1"/>
  <c r="M3715" i="1"/>
  <c r="N3715" i="1"/>
  <c r="O3715" i="1"/>
  <c r="P3715" i="1"/>
  <c r="L3716" i="1"/>
  <c r="Q3716" i="1" s="1"/>
  <c r="M3716" i="1"/>
  <c r="N3716" i="1"/>
  <c r="O3716" i="1"/>
  <c r="P3716" i="1"/>
  <c r="L3717" i="1"/>
  <c r="Q3717" i="1" s="1"/>
  <c r="M3717" i="1"/>
  <c r="N3717" i="1"/>
  <c r="O3717" i="1"/>
  <c r="P3717" i="1"/>
  <c r="L3718" i="1"/>
  <c r="Q3718" i="1" s="1"/>
  <c r="M3718" i="1"/>
  <c r="N3718" i="1"/>
  <c r="O3718" i="1"/>
  <c r="P3718" i="1"/>
  <c r="L3719" i="1"/>
  <c r="Q3719" i="1" s="1"/>
  <c r="M3719" i="1"/>
  <c r="N3719" i="1"/>
  <c r="O3719" i="1"/>
  <c r="P3719" i="1"/>
  <c r="L3720" i="1"/>
  <c r="Q3720" i="1" s="1"/>
  <c r="M3720" i="1"/>
  <c r="N3720" i="1"/>
  <c r="O3720" i="1"/>
  <c r="P3720" i="1"/>
  <c r="L3721" i="1"/>
  <c r="Q3721" i="1" s="1"/>
  <c r="M3721" i="1"/>
  <c r="N3721" i="1"/>
  <c r="O3721" i="1"/>
  <c r="P3721" i="1"/>
  <c r="L3722" i="1"/>
  <c r="Q3722" i="1" s="1"/>
  <c r="M3722" i="1"/>
  <c r="N3722" i="1"/>
  <c r="O3722" i="1"/>
  <c r="P3722" i="1"/>
  <c r="L3723" i="1"/>
  <c r="Q3723" i="1" s="1"/>
  <c r="M3723" i="1"/>
  <c r="N3723" i="1"/>
  <c r="O3723" i="1"/>
  <c r="P3723" i="1"/>
  <c r="L3724" i="1"/>
  <c r="Q3724" i="1" s="1"/>
  <c r="M3724" i="1"/>
  <c r="N3724" i="1"/>
  <c r="O3724" i="1"/>
  <c r="P3724" i="1"/>
  <c r="L3725" i="1"/>
  <c r="Q3725" i="1" s="1"/>
  <c r="M3725" i="1"/>
  <c r="N3725" i="1"/>
  <c r="O3725" i="1"/>
  <c r="P3725" i="1"/>
  <c r="L3726" i="1"/>
  <c r="Q3726" i="1" s="1"/>
  <c r="M3726" i="1"/>
  <c r="N3726" i="1"/>
  <c r="O3726" i="1"/>
  <c r="P3726" i="1"/>
  <c r="L3727" i="1"/>
  <c r="Q3727" i="1" s="1"/>
  <c r="M3727" i="1"/>
  <c r="N3727" i="1"/>
  <c r="O3727" i="1"/>
  <c r="P3727" i="1"/>
  <c r="L3728" i="1"/>
  <c r="Q3728" i="1" s="1"/>
  <c r="M3728" i="1"/>
  <c r="N3728" i="1"/>
  <c r="O3728" i="1"/>
  <c r="P3728" i="1"/>
  <c r="L3729" i="1"/>
  <c r="Q3729" i="1" s="1"/>
  <c r="M3729" i="1"/>
  <c r="N3729" i="1"/>
  <c r="O3729" i="1"/>
  <c r="P3729" i="1"/>
  <c r="L3730" i="1"/>
  <c r="Q3730" i="1" s="1"/>
  <c r="M3730" i="1"/>
  <c r="N3730" i="1"/>
  <c r="O3730" i="1"/>
  <c r="P3730" i="1"/>
  <c r="L3731" i="1"/>
  <c r="Q3731" i="1" s="1"/>
  <c r="M3731" i="1"/>
  <c r="N3731" i="1"/>
  <c r="O3731" i="1"/>
  <c r="P3731" i="1"/>
  <c r="L3732" i="1"/>
  <c r="Q3732" i="1" s="1"/>
  <c r="M3732" i="1"/>
  <c r="N3732" i="1"/>
  <c r="O3732" i="1"/>
  <c r="P3732" i="1"/>
  <c r="L3733" i="1"/>
  <c r="Q3733" i="1" s="1"/>
  <c r="M3733" i="1"/>
  <c r="N3733" i="1"/>
  <c r="O3733" i="1"/>
  <c r="P3733" i="1"/>
  <c r="L3734" i="1"/>
  <c r="Q3734" i="1" s="1"/>
  <c r="M3734" i="1"/>
  <c r="N3734" i="1"/>
  <c r="O3734" i="1"/>
  <c r="P3734" i="1"/>
  <c r="L3735" i="1"/>
  <c r="Q3735" i="1" s="1"/>
  <c r="M3735" i="1"/>
  <c r="N3735" i="1"/>
  <c r="O3735" i="1"/>
  <c r="P3735" i="1"/>
  <c r="L3736" i="1"/>
  <c r="Q3736" i="1" s="1"/>
  <c r="M3736" i="1"/>
  <c r="N3736" i="1"/>
  <c r="O3736" i="1"/>
  <c r="P3736" i="1"/>
  <c r="L3737" i="1"/>
  <c r="Q3737" i="1" s="1"/>
  <c r="M3737" i="1"/>
  <c r="N3737" i="1"/>
  <c r="O3737" i="1"/>
  <c r="P3737" i="1"/>
  <c r="L3738" i="1"/>
  <c r="Q3738" i="1" s="1"/>
  <c r="M3738" i="1"/>
  <c r="N3738" i="1"/>
  <c r="O3738" i="1"/>
  <c r="P3738" i="1"/>
  <c r="L3739" i="1"/>
  <c r="Q3739" i="1" s="1"/>
  <c r="M3739" i="1"/>
  <c r="N3739" i="1"/>
  <c r="O3739" i="1"/>
  <c r="P3739" i="1"/>
  <c r="L3740" i="1"/>
  <c r="Q3740" i="1" s="1"/>
  <c r="M3740" i="1"/>
  <c r="N3740" i="1"/>
  <c r="O3740" i="1"/>
  <c r="P3740" i="1"/>
  <c r="L3741" i="1"/>
  <c r="Q3741" i="1" s="1"/>
  <c r="M3741" i="1"/>
  <c r="N3741" i="1"/>
  <c r="O3741" i="1"/>
  <c r="P3741" i="1"/>
  <c r="L3742" i="1"/>
  <c r="Q3742" i="1" s="1"/>
  <c r="M3742" i="1"/>
  <c r="N3742" i="1"/>
  <c r="O3742" i="1"/>
  <c r="P3742" i="1"/>
  <c r="L3743" i="1"/>
  <c r="Q3743" i="1" s="1"/>
  <c r="M3743" i="1"/>
  <c r="N3743" i="1"/>
  <c r="O3743" i="1"/>
  <c r="P3743" i="1"/>
  <c r="L3744" i="1"/>
  <c r="Q3744" i="1" s="1"/>
  <c r="M3744" i="1"/>
  <c r="N3744" i="1"/>
  <c r="O3744" i="1"/>
  <c r="P3744" i="1"/>
  <c r="L3745" i="1"/>
  <c r="Q3745" i="1" s="1"/>
  <c r="M3745" i="1"/>
  <c r="N3745" i="1"/>
  <c r="O3745" i="1"/>
  <c r="P3745" i="1"/>
  <c r="L3746" i="1"/>
  <c r="Q3746" i="1" s="1"/>
  <c r="M3746" i="1"/>
  <c r="N3746" i="1"/>
  <c r="O3746" i="1"/>
  <c r="P3746" i="1"/>
  <c r="L3747" i="1"/>
  <c r="Q3747" i="1" s="1"/>
  <c r="M3747" i="1"/>
  <c r="N3747" i="1"/>
  <c r="O3747" i="1"/>
  <c r="P3747" i="1"/>
  <c r="L3748" i="1"/>
  <c r="Q3748" i="1" s="1"/>
  <c r="M3748" i="1"/>
  <c r="N3748" i="1"/>
  <c r="O3748" i="1"/>
  <c r="P3748" i="1"/>
  <c r="L3749" i="1"/>
  <c r="Q3749" i="1" s="1"/>
  <c r="M3749" i="1"/>
  <c r="N3749" i="1"/>
  <c r="O3749" i="1"/>
  <c r="P3749" i="1"/>
  <c r="L3750" i="1"/>
  <c r="Q3750" i="1" s="1"/>
  <c r="M3750" i="1"/>
  <c r="N3750" i="1"/>
  <c r="O3750" i="1"/>
  <c r="P3750" i="1"/>
  <c r="L3751" i="1"/>
  <c r="Q3751" i="1" s="1"/>
  <c r="M3751" i="1"/>
  <c r="N3751" i="1"/>
  <c r="O3751" i="1"/>
  <c r="P3751" i="1"/>
  <c r="L3752" i="1"/>
  <c r="Q3752" i="1" s="1"/>
  <c r="M3752" i="1"/>
  <c r="N3752" i="1"/>
  <c r="O3752" i="1"/>
  <c r="P3752" i="1"/>
  <c r="L3753" i="1"/>
  <c r="Q3753" i="1" s="1"/>
  <c r="M3753" i="1"/>
  <c r="N3753" i="1"/>
  <c r="O3753" i="1"/>
  <c r="P3753" i="1"/>
  <c r="L3754" i="1"/>
  <c r="Q3754" i="1" s="1"/>
  <c r="M3754" i="1"/>
  <c r="N3754" i="1"/>
  <c r="O3754" i="1"/>
  <c r="P3754" i="1"/>
  <c r="L3755" i="1"/>
  <c r="Q3755" i="1" s="1"/>
  <c r="M3755" i="1"/>
  <c r="N3755" i="1"/>
  <c r="O3755" i="1"/>
  <c r="P3755" i="1"/>
  <c r="L3756" i="1"/>
  <c r="Q3756" i="1" s="1"/>
  <c r="M3756" i="1"/>
  <c r="N3756" i="1"/>
  <c r="O3756" i="1"/>
  <c r="P3756" i="1"/>
  <c r="L3757" i="1"/>
  <c r="Q3757" i="1" s="1"/>
  <c r="M3757" i="1"/>
  <c r="N3757" i="1"/>
  <c r="O3757" i="1"/>
  <c r="P3757" i="1"/>
  <c r="L3758" i="1"/>
  <c r="Q3758" i="1" s="1"/>
  <c r="M3758" i="1"/>
  <c r="N3758" i="1"/>
  <c r="O3758" i="1"/>
  <c r="P3758" i="1"/>
  <c r="L3759" i="1"/>
  <c r="Q3759" i="1" s="1"/>
  <c r="M3759" i="1"/>
  <c r="N3759" i="1"/>
  <c r="O3759" i="1"/>
  <c r="P3759" i="1"/>
  <c r="L3760" i="1"/>
  <c r="Q3760" i="1" s="1"/>
  <c r="M3760" i="1"/>
  <c r="N3760" i="1"/>
  <c r="O3760" i="1"/>
  <c r="P3760" i="1"/>
  <c r="L3761" i="1"/>
  <c r="Q3761" i="1" s="1"/>
  <c r="M3761" i="1"/>
  <c r="N3761" i="1"/>
  <c r="O3761" i="1"/>
  <c r="P3761" i="1"/>
  <c r="L3762" i="1"/>
  <c r="Q3762" i="1" s="1"/>
  <c r="M3762" i="1"/>
  <c r="N3762" i="1"/>
  <c r="O3762" i="1"/>
  <c r="P3762" i="1"/>
  <c r="L3763" i="1"/>
  <c r="Q3763" i="1" s="1"/>
  <c r="M3763" i="1"/>
  <c r="N3763" i="1"/>
  <c r="O3763" i="1"/>
  <c r="P3763" i="1"/>
  <c r="L3764" i="1"/>
  <c r="Q3764" i="1" s="1"/>
  <c r="M3764" i="1"/>
  <c r="N3764" i="1"/>
  <c r="O3764" i="1"/>
  <c r="P3764" i="1"/>
  <c r="L3765" i="1"/>
  <c r="Q3765" i="1" s="1"/>
  <c r="M3765" i="1"/>
  <c r="N3765" i="1"/>
  <c r="O3765" i="1"/>
  <c r="P3765" i="1"/>
  <c r="L3766" i="1"/>
  <c r="Q3766" i="1" s="1"/>
  <c r="M3766" i="1"/>
  <c r="N3766" i="1"/>
  <c r="O3766" i="1"/>
  <c r="P3766" i="1"/>
  <c r="L3767" i="1"/>
  <c r="Q3767" i="1" s="1"/>
  <c r="M3767" i="1"/>
  <c r="N3767" i="1"/>
  <c r="O3767" i="1"/>
  <c r="P3767" i="1"/>
  <c r="L3768" i="1"/>
  <c r="Q3768" i="1" s="1"/>
  <c r="M3768" i="1"/>
  <c r="N3768" i="1"/>
  <c r="O3768" i="1"/>
  <c r="P3768" i="1"/>
  <c r="L3769" i="1"/>
  <c r="Q3769" i="1" s="1"/>
  <c r="M3769" i="1"/>
  <c r="N3769" i="1"/>
  <c r="O3769" i="1"/>
  <c r="P3769" i="1"/>
  <c r="L3770" i="1"/>
  <c r="Q3770" i="1" s="1"/>
  <c r="M3770" i="1"/>
  <c r="N3770" i="1"/>
  <c r="O3770" i="1"/>
  <c r="P3770" i="1"/>
  <c r="L3771" i="1"/>
  <c r="Q3771" i="1" s="1"/>
  <c r="M3771" i="1"/>
  <c r="N3771" i="1"/>
  <c r="O3771" i="1"/>
  <c r="P3771" i="1"/>
  <c r="L3772" i="1"/>
  <c r="Q3772" i="1" s="1"/>
  <c r="M3772" i="1"/>
  <c r="N3772" i="1"/>
  <c r="O3772" i="1"/>
  <c r="P3772" i="1"/>
  <c r="L3773" i="1"/>
  <c r="Q3773" i="1" s="1"/>
  <c r="M3773" i="1"/>
  <c r="N3773" i="1"/>
  <c r="O3773" i="1"/>
  <c r="P3773" i="1"/>
  <c r="L3774" i="1"/>
  <c r="Q3774" i="1" s="1"/>
  <c r="M3774" i="1"/>
  <c r="N3774" i="1"/>
  <c r="O3774" i="1"/>
  <c r="P3774" i="1"/>
  <c r="L3775" i="1"/>
  <c r="Q3775" i="1" s="1"/>
  <c r="M3775" i="1"/>
  <c r="N3775" i="1"/>
  <c r="O3775" i="1"/>
  <c r="P3775" i="1"/>
  <c r="L3776" i="1"/>
  <c r="Q3776" i="1" s="1"/>
  <c r="M3776" i="1"/>
  <c r="N3776" i="1"/>
  <c r="O3776" i="1"/>
  <c r="P3776" i="1"/>
  <c r="L3777" i="1"/>
  <c r="Q3777" i="1" s="1"/>
  <c r="M3777" i="1"/>
  <c r="N3777" i="1"/>
  <c r="O3777" i="1"/>
  <c r="P3777" i="1"/>
  <c r="L3778" i="1"/>
  <c r="Q3778" i="1" s="1"/>
  <c r="M3778" i="1"/>
  <c r="N3778" i="1"/>
  <c r="O3778" i="1"/>
  <c r="P3778" i="1"/>
  <c r="L3779" i="1"/>
  <c r="Q3779" i="1" s="1"/>
  <c r="M3779" i="1"/>
  <c r="N3779" i="1"/>
  <c r="O3779" i="1"/>
  <c r="P3779" i="1"/>
  <c r="L3780" i="1"/>
  <c r="Q3780" i="1" s="1"/>
  <c r="M3780" i="1"/>
  <c r="N3780" i="1"/>
  <c r="O3780" i="1"/>
  <c r="P3780" i="1"/>
  <c r="L3781" i="1"/>
  <c r="Q3781" i="1" s="1"/>
  <c r="M3781" i="1"/>
  <c r="N3781" i="1"/>
  <c r="O3781" i="1"/>
  <c r="P3781" i="1"/>
  <c r="L3782" i="1"/>
  <c r="Q3782" i="1" s="1"/>
  <c r="M3782" i="1"/>
  <c r="N3782" i="1"/>
  <c r="O3782" i="1"/>
  <c r="P3782" i="1"/>
  <c r="L3783" i="1"/>
  <c r="Q3783" i="1" s="1"/>
  <c r="M3783" i="1"/>
  <c r="N3783" i="1"/>
  <c r="O3783" i="1"/>
  <c r="P3783" i="1"/>
  <c r="L3784" i="1"/>
  <c r="Q3784" i="1" s="1"/>
  <c r="M3784" i="1"/>
  <c r="N3784" i="1"/>
  <c r="O3784" i="1"/>
  <c r="P3784" i="1"/>
  <c r="L3785" i="1"/>
  <c r="Q3785" i="1" s="1"/>
  <c r="M3785" i="1"/>
  <c r="N3785" i="1"/>
  <c r="O3785" i="1"/>
  <c r="P3785" i="1"/>
  <c r="L3786" i="1"/>
  <c r="Q3786" i="1" s="1"/>
  <c r="M3786" i="1"/>
  <c r="N3786" i="1"/>
  <c r="O3786" i="1"/>
  <c r="P3786" i="1"/>
  <c r="L3787" i="1"/>
  <c r="Q3787" i="1" s="1"/>
  <c r="M3787" i="1"/>
  <c r="N3787" i="1"/>
  <c r="O3787" i="1"/>
  <c r="P3787" i="1"/>
  <c r="L3788" i="1"/>
  <c r="Q3788" i="1" s="1"/>
  <c r="M3788" i="1"/>
  <c r="N3788" i="1"/>
  <c r="O3788" i="1"/>
  <c r="P3788" i="1"/>
  <c r="L3789" i="1"/>
  <c r="Q3789" i="1" s="1"/>
  <c r="M3789" i="1"/>
  <c r="N3789" i="1"/>
  <c r="O3789" i="1"/>
  <c r="P3789" i="1"/>
  <c r="L3790" i="1"/>
  <c r="Q3790" i="1" s="1"/>
  <c r="M3790" i="1"/>
  <c r="N3790" i="1"/>
  <c r="O3790" i="1"/>
  <c r="P3790" i="1"/>
  <c r="L3791" i="1"/>
  <c r="Q3791" i="1" s="1"/>
  <c r="M3791" i="1"/>
  <c r="N3791" i="1"/>
  <c r="O3791" i="1"/>
  <c r="P3791" i="1"/>
  <c r="L3792" i="1"/>
  <c r="Q3792" i="1" s="1"/>
  <c r="M3792" i="1"/>
  <c r="N3792" i="1"/>
  <c r="O3792" i="1"/>
  <c r="P3792" i="1"/>
  <c r="L3793" i="1"/>
  <c r="Q3793" i="1" s="1"/>
  <c r="M3793" i="1"/>
  <c r="N3793" i="1"/>
  <c r="O3793" i="1"/>
  <c r="P3793" i="1"/>
  <c r="L3794" i="1"/>
  <c r="Q3794" i="1" s="1"/>
  <c r="M3794" i="1"/>
  <c r="N3794" i="1"/>
  <c r="O3794" i="1"/>
  <c r="P3794" i="1"/>
  <c r="L3795" i="1"/>
  <c r="Q3795" i="1" s="1"/>
  <c r="M3795" i="1"/>
  <c r="N3795" i="1"/>
  <c r="O3795" i="1"/>
  <c r="P3795" i="1"/>
  <c r="L3796" i="1"/>
  <c r="Q3796" i="1" s="1"/>
  <c r="M3796" i="1"/>
  <c r="N3796" i="1"/>
  <c r="O3796" i="1"/>
  <c r="P3796" i="1"/>
  <c r="L3797" i="1"/>
  <c r="Q3797" i="1" s="1"/>
  <c r="M3797" i="1"/>
  <c r="N3797" i="1"/>
  <c r="O3797" i="1"/>
  <c r="P3797" i="1"/>
  <c r="L3798" i="1"/>
  <c r="Q3798" i="1" s="1"/>
  <c r="M3798" i="1"/>
  <c r="N3798" i="1"/>
  <c r="O3798" i="1"/>
  <c r="P3798" i="1"/>
  <c r="L3799" i="1"/>
  <c r="Q3799" i="1" s="1"/>
  <c r="M3799" i="1"/>
  <c r="N3799" i="1"/>
  <c r="O3799" i="1"/>
  <c r="P3799" i="1"/>
  <c r="L3800" i="1"/>
  <c r="Q3800" i="1" s="1"/>
  <c r="M3800" i="1"/>
  <c r="N3800" i="1"/>
  <c r="O3800" i="1"/>
  <c r="P3800" i="1"/>
  <c r="L3801" i="1"/>
  <c r="Q3801" i="1" s="1"/>
  <c r="M3801" i="1"/>
  <c r="N3801" i="1"/>
  <c r="O3801" i="1"/>
  <c r="P3801" i="1"/>
  <c r="L3802" i="1"/>
  <c r="Q3802" i="1" s="1"/>
  <c r="M3802" i="1"/>
  <c r="N3802" i="1"/>
  <c r="O3802" i="1"/>
  <c r="P3802" i="1"/>
  <c r="L3803" i="1"/>
  <c r="Q3803" i="1" s="1"/>
  <c r="M3803" i="1"/>
  <c r="N3803" i="1"/>
  <c r="O3803" i="1"/>
  <c r="P3803" i="1"/>
  <c r="L3804" i="1"/>
  <c r="Q3804" i="1" s="1"/>
  <c r="M3804" i="1"/>
  <c r="N3804" i="1"/>
  <c r="O3804" i="1"/>
  <c r="P3804" i="1"/>
  <c r="L3805" i="1"/>
  <c r="Q3805" i="1" s="1"/>
  <c r="M3805" i="1"/>
  <c r="N3805" i="1"/>
  <c r="O3805" i="1"/>
  <c r="P3805" i="1"/>
  <c r="L3806" i="1"/>
  <c r="Q3806" i="1" s="1"/>
  <c r="M3806" i="1"/>
  <c r="N3806" i="1"/>
  <c r="O3806" i="1"/>
  <c r="P3806" i="1"/>
  <c r="L3807" i="1"/>
  <c r="Q3807" i="1" s="1"/>
  <c r="M3807" i="1"/>
  <c r="N3807" i="1"/>
  <c r="O3807" i="1"/>
  <c r="P3807" i="1"/>
  <c r="L3808" i="1"/>
  <c r="Q3808" i="1" s="1"/>
  <c r="M3808" i="1"/>
  <c r="N3808" i="1"/>
  <c r="O3808" i="1"/>
  <c r="P3808" i="1"/>
  <c r="L3809" i="1"/>
  <c r="Q3809" i="1" s="1"/>
  <c r="M3809" i="1"/>
  <c r="N3809" i="1"/>
  <c r="O3809" i="1"/>
  <c r="P3809" i="1"/>
  <c r="L3810" i="1"/>
  <c r="Q3810" i="1" s="1"/>
  <c r="M3810" i="1"/>
  <c r="N3810" i="1"/>
  <c r="O3810" i="1"/>
  <c r="P3810" i="1"/>
  <c r="L3811" i="1"/>
  <c r="Q3811" i="1" s="1"/>
  <c r="M3811" i="1"/>
  <c r="N3811" i="1"/>
  <c r="O3811" i="1"/>
  <c r="P3811" i="1"/>
  <c r="L3812" i="1"/>
  <c r="Q3812" i="1" s="1"/>
  <c r="M3812" i="1"/>
  <c r="N3812" i="1"/>
  <c r="O3812" i="1"/>
  <c r="P3812" i="1"/>
  <c r="L3813" i="1"/>
  <c r="Q3813" i="1" s="1"/>
  <c r="M3813" i="1"/>
  <c r="N3813" i="1"/>
  <c r="O3813" i="1"/>
  <c r="P3813" i="1"/>
  <c r="L3814" i="1"/>
  <c r="Q3814" i="1" s="1"/>
  <c r="M3814" i="1"/>
  <c r="N3814" i="1"/>
  <c r="O3814" i="1"/>
  <c r="P3814" i="1"/>
  <c r="L3815" i="1"/>
  <c r="Q3815" i="1" s="1"/>
  <c r="M3815" i="1"/>
  <c r="N3815" i="1"/>
  <c r="O3815" i="1"/>
  <c r="P3815" i="1"/>
  <c r="L3816" i="1"/>
  <c r="Q3816" i="1" s="1"/>
  <c r="M3816" i="1"/>
  <c r="N3816" i="1"/>
  <c r="O3816" i="1"/>
  <c r="P3816" i="1"/>
  <c r="L3817" i="1"/>
  <c r="Q3817" i="1" s="1"/>
  <c r="M3817" i="1"/>
  <c r="N3817" i="1"/>
  <c r="O3817" i="1"/>
  <c r="P3817" i="1"/>
  <c r="L3818" i="1"/>
  <c r="Q3818" i="1" s="1"/>
  <c r="M3818" i="1"/>
  <c r="N3818" i="1"/>
  <c r="O3818" i="1"/>
  <c r="P3818" i="1"/>
  <c r="L3819" i="1"/>
  <c r="Q3819" i="1" s="1"/>
  <c r="M3819" i="1"/>
  <c r="N3819" i="1"/>
  <c r="O3819" i="1"/>
  <c r="P3819" i="1"/>
  <c r="L3820" i="1"/>
  <c r="Q3820" i="1" s="1"/>
  <c r="M3820" i="1"/>
  <c r="N3820" i="1"/>
  <c r="O3820" i="1"/>
  <c r="P3820" i="1"/>
  <c r="L3821" i="1"/>
  <c r="Q3821" i="1" s="1"/>
  <c r="M3821" i="1"/>
  <c r="N3821" i="1"/>
  <c r="O3821" i="1"/>
  <c r="P3821" i="1"/>
  <c r="L3822" i="1"/>
  <c r="Q3822" i="1" s="1"/>
  <c r="M3822" i="1"/>
  <c r="N3822" i="1"/>
  <c r="O3822" i="1"/>
  <c r="P3822" i="1"/>
  <c r="L3823" i="1"/>
  <c r="Q3823" i="1" s="1"/>
  <c r="M3823" i="1"/>
  <c r="N3823" i="1"/>
  <c r="O3823" i="1"/>
  <c r="P3823" i="1"/>
  <c r="L3824" i="1"/>
  <c r="Q3824" i="1" s="1"/>
  <c r="M3824" i="1"/>
  <c r="N3824" i="1"/>
  <c r="O3824" i="1"/>
  <c r="P3824" i="1"/>
  <c r="L3825" i="1"/>
  <c r="Q3825" i="1" s="1"/>
  <c r="M3825" i="1"/>
  <c r="N3825" i="1"/>
  <c r="O3825" i="1"/>
  <c r="P3825" i="1"/>
  <c r="L3826" i="1"/>
  <c r="Q3826" i="1" s="1"/>
  <c r="M3826" i="1"/>
  <c r="N3826" i="1"/>
  <c r="O3826" i="1"/>
  <c r="P3826" i="1"/>
  <c r="L3827" i="1"/>
  <c r="Q3827" i="1" s="1"/>
  <c r="M3827" i="1"/>
  <c r="N3827" i="1"/>
  <c r="O3827" i="1"/>
  <c r="P3827" i="1"/>
  <c r="L3828" i="1"/>
  <c r="Q3828" i="1" s="1"/>
  <c r="M3828" i="1"/>
  <c r="N3828" i="1"/>
  <c r="O3828" i="1"/>
  <c r="P3828" i="1"/>
  <c r="L3829" i="1"/>
  <c r="Q3829" i="1" s="1"/>
  <c r="M3829" i="1"/>
  <c r="N3829" i="1"/>
  <c r="O3829" i="1"/>
  <c r="P3829" i="1"/>
  <c r="L3830" i="1"/>
  <c r="Q3830" i="1" s="1"/>
  <c r="M3830" i="1"/>
  <c r="N3830" i="1"/>
  <c r="O3830" i="1"/>
  <c r="P3830" i="1"/>
  <c r="L3831" i="1"/>
  <c r="Q3831" i="1" s="1"/>
  <c r="M3831" i="1"/>
  <c r="N3831" i="1"/>
  <c r="O3831" i="1"/>
  <c r="P3831" i="1"/>
  <c r="L3832" i="1"/>
  <c r="Q3832" i="1" s="1"/>
  <c r="M3832" i="1"/>
  <c r="N3832" i="1"/>
  <c r="O3832" i="1"/>
  <c r="P3832" i="1"/>
  <c r="L3833" i="1"/>
  <c r="Q3833" i="1" s="1"/>
  <c r="M3833" i="1"/>
  <c r="N3833" i="1"/>
  <c r="O3833" i="1"/>
  <c r="P3833" i="1"/>
  <c r="L3834" i="1"/>
  <c r="Q3834" i="1" s="1"/>
  <c r="M3834" i="1"/>
  <c r="N3834" i="1"/>
  <c r="O3834" i="1"/>
  <c r="P3834" i="1"/>
  <c r="L3835" i="1"/>
  <c r="Q3835" i="1" s="1"/>
  <c r="M3835" i="1"/>
  <c r="N3835" i="1"/>
  <c r="O3835" i="1"/>
  <c r="P3835" i="1"/>
  <c r="L3836" i="1"/>
  <c r="Q3836" i="1" s="1"/>
  <c r="M3836" i="1"/>
  <c r="N3836" i="1"/>
  <c r="O3836" i="1"/>
  <c r="P3836" i="1"/>
  <c r="L3837" i="1"/>
  <c r="Q3837" i="1" s="1"/>
  <c r="M3837" i="1"/>
  <c r="N3837" i="1"/>
  <c r="O3837" i="1"/>
  <c r="P3837" i="1"/>
  <c r="L3838" i="1"/>
  <c r="Q3838" i="1" s="1"/>
  <c r="M3838" i="1"/>
  <c r="N3838" i="1"/>
  <c r="O3838" i="1"/>
  <c r="P3838" i="1"/>
  <c r="L3839" i="1"/>
  <c r="Q3839" i="1" s="1"/>
  <c r="M3839" i="1"/>
  <c r="N3839" i="1"/>
  <c r="O3839" i="1"/>
  <c r="P3839" i="1"/>
  <c r="L3840" i="1"/>
  <c r="Q3840" i="1" s="1"/>
  <c r="M3840" i="1"/>
  <c r="N3840" i="1"/>
  <c r="O3840" i="1"/>
  <c r="P3840" i="1"/>
  <c r="L3841" i="1"/>
  <c r="Q3841" i="1" s="1"/>
  <c r="M3841" i="1"/>
  <c r="N3841" i="1"/>
  <c r="O3841" i="1"/>
  <c r="P3841" i="1"/>
  <c r="L3842" i="1"/>
  <c r="Q3842" i="1" s="1"/>
  <c r="M3842" i="1"/>
  <c r="N3842" i="1"/>
  <c r="O3842" i="1"/>
  <c r="P3842" i="1"/>
  <c r="L3843" i="1"/>
  <c r="Q3843" i="1" s="1"/>
  <c r="M3843" i="1"/>
  <c r="N3843" i="1"/>
  <c r="O3843" i="1"/>
  <c r="P3843" i="1"/>
  <c r="L3844" i="1"/>
  <c r="Q3844" i="1" s="1"/>
  <c r="M3844" i="1"/>
  <c r="N3844" i="1"/>
  <c r="O3844" i="1"/>
  <c r="P3844" i="1"/>
  <c r="L3845" i="1"/>
  <c r="Q3845" i="1" s="1"/>
  <c r="M3845" i="1"/>
  <c r="N3845" i="1"/>
  <c r="O3845" i="1"/>
  <c r="P3845" i="1"/>
  <c r="L3846" i="1"/>
  <c r="Q3846" i="1" s="1"/>
  <c r="M3846" i="1"/>
  <c r="N3846" i="1"/>
  <c r="O3846" i="1"/>
  <c r="P3846" i="1"/>
  <c r="L3847" i="1"/>
  <c r="Q3847" i="1" s="1"/>
  <c r="M3847" i="1"/>
  <c r="N3847" i="1"/>
  <c r="O3847" i="1"/>
  <c r="P3847" i="1"/>
  <c r="L3848" i="1"/>
  <c r="Q3848" i="1" s="1"/>
  <c r="M3848" i="1"/>
  <c r="N3848" i="1"/>
  <c r="O3848" i="1"/>
  <c r="P3848" i="1"/>
  <c r="L3849" i="1"/>
  <c r="Q3849" i="1" s="1"/>
  <c r="M3849" i="1"/>
  <c r="N3849" i="1"/>
  <c r="O3849" i="1"/>
  <c r="P3849" i="1"/>
  <c r="L3850" i="1"/>
  <c r="Q3850" i="1" s="1"/>
  <c r="M3850" i="1"/>
  <c r="N3850" i="1"/>
  <c r="O3850" i="1"/>
  <c r="P3850" i="1"/>
  <c r="L3851" i="1"/>
  <c r="Q3851" i="1" s="1"/>
  <c r="M3851" i="1"/>
  <c r="N3851" i="1"/>
  <c r="O3851" i="1"/>
  <c r="P3851" i="1"/>
  <c r="L3852" i="1"/>
  <c r="Q3852" i="1" s="1"/>
  <c r="M3852" i="1"/>
  <c r="N3852" i="1"/>
  <c r="O3852" i="1"/>
  <c r="P3852" i="1"/>
  <c r="L3853" i="1"/>
  <c r="Q3853" i="1" s="1"/>
  <c r="M3853" i="1"/>
  <c r="N3853" i="1"/>
  <c r="O3853" i="1"/>
  <c r="P3853" i="1"/>
  <c r="L3854" i="1"/>
  <c r="Q3854" i="1" s="1"/>
  <c r="M3854" i="1"/>
  <c r="N3854" i="1"/>
  <c r="O3854" i="1"/>
  <c r="P3854" i="1"/>
  <c r="L3855" i="1"/>
  <c r="Q3855" i="1" s="1"/>
  <c r="M3855" i="1"/>
  <c r="N3855" i="1"/>
  <c r="O3855" i="1"/>
  <c r="P3855" i="1"/>
  <c r="L3856" i="1"/>
  <c r="Q3856" i="1" s="1"/>
  <c r="M3856" i="1"/>
  <c r="N3856" i="1"/>
  <c r="O3856" i="1"/>
  <c r="P3856" i="1"/>
  <c r="L3857" i="1"/>
  <c r="Q3857" i="1" s="1"/>
  <c r="M3857" i="1"/>
  <c r="N3857" i="1"/>
  <c r="O3857" i="1"/>
  <c r="P3857" i="1"/>
  <c r="L3858" i="1"/>
  <c r="Q3858" i="1" s="1"/>
  <c r="M3858" i="1"/>
  <c r="N3858" i="1"/>
  <c r="O3858" i="1"/>
  <c r="P3858" i="1"/>
  <c r="L3859" i="1"/>
  <c r="Q3859" i="1" s="1"/>
  <c r="M3859" i="1"/>
  <c r="N3859" i="1"/>
  <c r="O3859" i="1"/>
  <c r="P3859" i="1"/>
  <c r="L3860" i="1"/>
  <c r="Q3860" i="1" s="1"/>
  <c r="M3860" i="1"/>
  <c r="N3860" i="1"/>
  <c r="O3860" i="1"/>
  <c r="P3860" i="1"/>
  <c r="L3861" i="1"/>
  <c r="Q3861" i="1" s="1"/>
  <c r="M3861" i="1"/>
  <c r="N3861" i="1"/>
  <c r="O3861" i="1"/>
  <c r="P3861" i="1"/>
  <c r="L3862" i="1"/>
  <c r="Q3862" i="1" s="1"/>
  <c r="M3862" i="1"/>
  <c r="N3862" i="1"/>
  <c r="O3862" i="1"/>
  <c r="P3862" i="1"/>
  <c r="L3863" i="1"/>
  <c r="Q3863" i="1" s="1"/>
  <c r="M3863" i="1"/>
  <c r="N3863" i="1"/>
  <c r="O3863" i="1"/>
  <c r="P3863" i="1"/>
  <c r="L3864" i="1"/>
  <c r="Q3864" i="1" s="1"/>
  <c r="M3864" i="1"/>
  <c r="N3864" i="1"/>
  <c r="O3864" i="1"/>
  <c r="P3864" i="1"/>
  <c r="L3865" i="1"/>
  <c r="Q3865" i="1" s="1"/>
  <c r="M3865" i="1"/>
  <c r="N3865" i="1"/>
  <c r="O3865" i="1"/>
  <c r="P3865" i="1"/>
  <c r="L3866" i="1"/>
  <c r="Q3866" i="1" s="1"/>
  <c r="M3866" i="1"/>
  <c r="N3866" i="1"/>
  <c r="O3866" i="1"/>
  <c r="P3866" i="1"/>
  <c r="L3867" i="1"/>
  <c r="Q3867" i="1" s="1"/>
  <c r="M3867" i="1"/>
  <c r="N3867" i="1"/>
  <c r="O3867" i="1"/>
  <c r="P3867" i="1"/>
  <c r="L3868" i="1"/>
  <c r="Q3868" i="1" s="1"/>
  <c r="M3868" i="1"/>
  <c r="N3868" i="1"/>
  <c r="O3868" i="1"/>
  <c r="P3868" i="1"/>
  <c r="L3869" i="1"/>
  <c r="Q3869" i="1" s="1"/>
  <c r="M3869" i="1"/>
  <c r="N3869" i="1"/>
  <c r="O3869" i="1"/>
  <c r="P3869" i="1"/>
  <c r="L3870" i="1"/>
  <c r="Q3870" i="1" s="1"/>
  <c r="M3870" i="1"/>
  <c r="N3870" i="1"/>
  <c r="O3870" i="1"/>
  <c r="P3870" i="1"/>
  <c r="L3871" i="1"/>
  <c r="Q3871" i="1" s="1"/>
  <c r="M3871" i="1"/>
  <c r="N3871" i="1"/>
  <c r="O3871" i="1"/>
  <c r="P3871" i="1"/>
  <c r="L3872" i="1"/>
  <c r="Q3872" i="1" s="1"/>
  <c r="M3872" i="1"/>
  <c r="N3872" i="1"/>
  <c r="O3872" i="1"/>
  <c r="P3872" i="1"/>
  <c r="L3873" i="1"/>
  <c r="Q3873" i="1" s="1"/>
  <c r="M3873" i="1"/>
  <c r="N3873" i="1"/>
  <c r="O3873" i="1"/>
  <c r="P3873" i="1"/>
  <c r="L3874" i="1"/>
  <c r="Q3874" i="1" s="1"/>
  <c r="M3874" i="1"/>
  <c r="N3874" i="1"/>
  <c r="O3874" i="1"/>
  <c r="P3874" i="1"/>
  <c r="L3875" i="1"/>
  <c r="Q3875" i="1" s="1"/>
  <c r="M3875" i="1"/>
  <c r="N3875" i="1"/>
  <c r="O3875" i="1"/>
  <c r="P3875" i="1"/>
  <c r="L3876" i="1"/>
  <c r="Q3876" i="1" s="1"/>
  <c r="M3876" i="1"/>
  <c r="N3876" i="1"/>
  <c r="O3876" i="1"/>
  <c r="P3876" i="1"/>
  <c r="L3877" i="1"/>
  <c r="Q3877" i="1" s="1"/>
  <c r="M3877" i="1"/>
  <c r="N3877" i="1"/>
  <c r="O3877" i="1"/>
  <c r="P3877" i="1"/>
  <c r="L3878" i="1"/>
  <c r="Q3878" i="1" s="1"/>
  <c r="M3878" i="1"/>
  <c r="N3878" i="1"/>
  <c r="O3878" i="1"/>
  <c r="P3878" i="1"/>
  <c r="L3879" i="1"/>
  <c r="Q3879" i="1" s="1"/>
  <c r="M3879" i="1"/>
  <c r="N3879" i="1"/>
  <c r="O3879" i="1"/>
  <c r="P3879" i="1"/>
  <c r="L3880" i="1"/>
  <c r="Q3880" i="1" s="1"/>
  <c r="M3880" i="1"/>
  <c r="N3880" i="1"/>
  <c r="O3880" i="1"/>
  <c r="P3880" i="1"/>
  <c r="L3881" i="1"/>
  <c r="Q3881" i="1" s="1"/>
  <c r="M3881" i="1"/>
  <c r="N3881" i="1"/>
  <c r="O3881" i="1"/>
  <c r="P3881" i="1"/>
  <c r="L3882" i="1"/>
  <c r="Q3882" i="1" s="1"/>
  <c r="M3882" i="1"/>
  <c r="N3882" i="1"/>
  <c r="O3882" i="1"/>
  <c r="P3882" i="1"/>
  <c r="L3883" i="1"/>
  <c r="Q3883" i="1" s="1"/>
  <c r="M3883" i="1"/>
  <c r="N3883" i="1"/>
  <c r="O3883" i="1"/>
  <c r="P3883" i="1"/>
  <c r="L3884" i="1"/>
  <c r="Q3884" i="1" s="1"/>
  <c r="M3884" i="1"/>
  <c r="N3884" i="1"/>
  <c r="O3884" i="1"/>
  <c r="P3884" i="1"/>
  <c r="L3885" i="1"/>
  <c r="Q3885" i="1" s="1"/>
  <c r="M3885" i="1"/>
  <c r="N3885" i="1"/>
  <c r="O3885" i="1"/>
  <c r="P3885" i="1"/>
  <c r="L3886" i="1"/>
  <c r="Q3886" i="1" s="1"/>
  <c r="M3886" i="1"/>
  <c r="N3886" i="1"/>
  <c r="O3886" i="1"/>
  <c r="P3886" i="1"/>
  <c r="L3887" i="1"/>
  <c r="Q3887" i="1" s="1"/>
  <c r="M3887" i="1"/>
  <c r="N3887" i="1"/>
  <c r="O3887" i="1"/>
  <c r="P3887" i="1"/>
  <c r="L3888" i="1"/>
  <c r="Q3888" i="1" s="1"/>
  <c r="M3888" i="1"/>
  <c r="N3888" i="1"/>
  <c r="O3888" i="1"/>
  <c r="P3888" i="1"/>
  <c r="L3889" i="1"/>
  <c r="Q3889" i="1" s="1"/>
  <c r="M3889" i="1"/>
  <c r="N3889" i="1"/>
  <c r="O3889" i="1"/>
  <c r="P3889" i="1"/>
  <c r="L3890" i="1"/>
  <c r="Q3890" i="1" s="1"/>
  <c r="M3890" i="1"/>
  <c r="N3890" i="1"/>
  <c r="O3890" i="1"/>
  <c r="P3890" i="1"/>
  <c r="L3891" i="1"/>
  <c r="Q3891" i="1" s="1"/>
  <c r="M3891" i="1"/>
  <c r="N3891" i="1"/>
  <c r="O3891" i="1"/>
  <c r="P3891" i="1"/>
  <c r="L3892" i="1"/>
  <c r="Q3892" i="1" s="1"/>
  <c r="M3892" i="1"/>
  <c r="N3892" i="1"/>
  <c r="O3892" i="1"/>
  <c r="P3892" i="1"/>
  <c r="L3893" i="1"/>
  <c r="Q3893" i="1" s="1"/>
  <c r="M3893" i="1"/>
  <c r="N3893" i="1"/>
  <c r="O3893" i="1"/>
  <c r="P3893" i="1"/>
  <c r="L3894" i="1"/>
  <c r="Q3894" i="1" s="1"/>
  <c r="M3894" i="1"/>
  <c r="N3894" i="1"/>
  <c r="O3894" i="1"/>
  <c r="P3894" i="1"/>
  <c r="L3895" i="1"/>
  <c r="Q3895" i="1" s="1"/>
  <c r="M3895" i="1"/>
  <c r="N3895" i="1"/>
  <c r="O3895" i="1"/>
  <c r="P3895" i="1"/>
  <c r="L3896" i="1"/>
  <c r="Q3896" i="1" s="1"/>
  <c r="M3896" i="1"/>
  <c r="N3896" i="1"/>
  <c r="O3896" i="1"/>
  <c r="P3896" i="1"/>
  <c r="L3897" i="1"/>
  <c r="Q3897" i="1" s="1"/>
  <c r="M3897" i="1"/>
  <c r="N3897" i="1"/>
  <c r="O3897" i="1"/>
  <c r="P3897" i="1"/>
  <c r="L3898" i="1"/>
  <c r="Q3898" i="1" s="1"/>
  <c r="M3898" i="1"/>
  <c r="N3898" i="1"/>
  <c r="O3898" i="1"/>
  <c r="P3898" i="1"/>
  <c r="L3899" i="1"/>
  <c r="Q3899" i="1" s="1"/>
  <c r="M3899" i="1"/>
  <c r="N3899" i="1"/>
  <c r="O3899" i="1"/>
  <c r="P3899" i="1"/>
  <c r="L3900" i="1"/>
  <c r="Q3900" i="1" s="1"/>
  <c r="M3900" i="1"/>
  <c r="N3900" i="1"/>
  <c r="O3900" i="1"/>
  <c r="P3900" i="1"/>
  <c r="L3901" i="1"/>
  <c r="Q3901" i="1" s="1"/>
  <c r="M3901" i="1"/>
  <c r="N3901" i="1"/>
  <c r="O3901" i="1"/>
  <c r="P3901" i="1"/>
  <c r="L3902" i="1"/>
  <c r="Q3902" i="1" s="1"/>
  <c r="M3902" i="1"/>
  <c r="N3902" i="1"/>
  <c r="O3902" i="1"/>
  <c r="P3902" i="1"/>
  <c r="L3903" i="1"/>
  <c r="Q3903" i="1" s="1"/>
  <c r="M3903" i="1"/>
  <c r="N3903" i="1"/>
  <c r="O3903" i="1"/>
  <c r="P3903" i="1"/>
  <c r="L3904" i="1"/>
  <c r="Q3904" i="1" s="1"/>
  <c r="M3904" i="1"/>
  <c r="N3904" i="1"/>
  <c r="O3904" i="1"/>
  <c r="P3904" i="1"/>
  <c r="L3905" i="1"/>
  <c r="Q3905" i="1" s="1"/>
  <c r="M3905" i="1"/>
  <c r="N3905" i="1"/>
  <c r="O3905" i="1"/>
  <c r="P3905" i="1"/>
  <c r="L3906" i="1"/>
  <c r="Q3906" i="1" s="1"/>
  <c r="M3906" i="1"/>
  <c r="N3906" i="1"/>
  <c r="O3906" i="1"/>
  <c r="P3906" i="1"/>
  <c r="L3907" i="1"/>
  <c r="Q3907" i="1" s="1"/>
  <c r="M3907" i="1"/>
  <c r="N3907" i="1"/>
  <c r="O3907" i="1"/>
  <c r="P3907" i="1"/>
  <c r="L3908" i="1"/>
  <c r="Q3908" i="1" s="1"/>
  <c r="M3908" i="1"/>
  <c r="N3908" i="1"/>
  <c r="O3908" i="1"/>
  <c r="P3908" i="1"/>
  <c r="L3909" i="1"/>
  <c r="Q3909" i="1" s="1"/>
  <c r="M3909" i="1"/>
  <c r="N3909" i="1"/>
  <c r="O3909" i="1"/>
  <c r="P3909" i="1"/>
  <c r="L3910" i="1"/>
  <c r="Q3910" i="1" s="1"/>
  <c r="M3910" i="1"/>
  <c r="N3910" i="1"/>
  <c r="O3910" i="1"/>
  <c r="P3910" i="1"/>
  <c r="L3911" i="1"/>
  <c r="Q3911" i="1" s="1"/>
  <c r="M3911" i="1"/>
  <c r="N3911" i="1"/>
  <c r="O3911" i="1"/>
  <c r="P3911" i="1"/>
  <c r="L3912" i="1"/>
  <c r="Q3912" i="1" s="1"/>
  <c r="M3912" i="1"/>
  <c r="N3912" i="1"/>
  <c r="O3912" i="1"/>
  <c r="P3912" i="1"/>
  <c r="L3913" i="1"/>
  <c r="Q3913" i="1" s="1"/>
  <c r="M3913" i="1"/>
  <c r="N3913" i="1"/>
  <c r="O3913" i="1"/>
  <c r="P3913" i="1"/>
  <c r="L3914" i="1"/>
  <c r="Q3914" i="1" s="1"/>
  <c r="M3914" i="1"/>
  <c r="N3914" i="1"/>
  <c r="O3914" i="1"/>
  <c r="P3914" i="1"/>
  <c r="L3915" i="1"/>
  <c r="Q3915" i="1" s="1"/>
  <c r="M3915" i="1"/>
  <c r="N3915" i="1"/>
  <c r="O3915" i="1"/>
  <c r="P3915" i="1"/>
  <c r="L3916" i="1"/>
  <c r="Q3916" i="1" s="1"/>
  <c r="M3916" i="1"/>
  <c r="N3916" i="1"/>
  <c r="O3916" i="1"/>
  <c r="P3916" i="1"/>
  <c r="L3917" i="1"/>
  <c r="Q3917" i="1" s="1"/>
  <c r="M3917" i="1"/>
  <c r="N3917" i="1"/>
  <c r="O3917" i="1"/>
  <c r="P3917" i="1"/>
  <c r="L3918" i="1"/>
  <c r="Q3918" i="1" s="1"/>
  <c r="M3918" i="1"/>
  <c r="N3918" i="1"/>
  <c r="O3918" i="1"/>
  <c r="P3918" i="1"/>
  <c r="L3919" i="1"/>
  <c r="Q3919" i="1" s="1"/>
  <c r="M3919" i="1"/>
  <c r="N3919" i="1"/>
  <c r="O3919" i="1"/>
  <c r="P3919" i="1"/>
  <c r="L3920" i="1"/>
  <c r="Q3920" i="1" s="1"/>
  <c r="M3920" i="1"/>
  <c r="N3920" i="1"/>
  <c r="O3920" i="1"/>
  <c r="P3920" i="1"/>
  <c r="L3921" i="1"/>
  <c r="Q3921" i="1" s="1"/>
  <c r="M3921" i="1"/>
  <c r="N3921" i="1"/>
  <c r="O3921" i="1"/>
  <c r="P3921" i="1"/>
  <c r="L3922" i="1"/>
  <c r="M3922" i="1"/>
  <c r="N3922" i="1"/>
  <c r="O3922" i="1"/>
  <c r="P3922" i="1"/>
  <c r="Q3922" i="1"/>
  <c r="L3923" i="1"/>
  <c r="Q3923" i="1" s="1"/>
  <c r="M3923" i="1"/>
  <c r="N3923" i="1"/>
  <c r="O3923" i="1"/>
  <c r="P3923" i="1"/>
  <c r="L3924" i="1"/>
  <c r="Q3924" i="1" s="1"/>
  <c r="M3924" i="1"/>
  <c r="N3924" i="1"/>
  <c r="O3924" i="1"/>
  <c r="P3924" i="1"/>
  <c r="L3925" i="1"/>
  <c r="M3925" i="1"/>
  <c r="N3925" i="1"/>
  <c r="O3925" i="1"/>
  <c r="P3925" i="1"/>
  <c r="Q3925" i="1"/>
  <c r="L3926" i="1"/>
  <c r="Q3926" i="1" s="1"/>
  <c r="M3926" i="1"/>
  <c r="N3926" i="1"/>
  <c r="O3926" i="1"/>
  <c r="P3926" i="1"/>
  <c r="L3927" i="1"/>
  <c r="Q3927" i="1" s="1"/>
  <c r="M3927" i="1"/>
  <c r="N3927" i="1"/>
  <c r="O3927" i="1"/>
  <c r="P3927" i="1"/>
  <c r="L3928" i="1"/>
  <c r="Q3928" i="1" s="1"/>
  <c r="M3928" i="1"/>
  <c r="N3928" i="1"/>
  <c r="O3928" i="1"/>
  <c r="P3928" i="1"/>
  <c r="L3929" i="1"/>
  <c r="Q3929" i="1" s="1"/>
  <c r="M3929" i="1"/>
  <c r="N3929" i="1"/>
  <c r="O3929" i="1"/>
  <c r="P3929" i="1"/>
  <c r="L3930" i="1"/>
  <c r="Q3930" i="1" s="1"/>
  <c r="M3930" i="1"/>
  <c r="N3930" i="1"/>
  <c r="O3930" i="1"/>
  <c r="P3930" i="1"/>
  <c r="L3931" i="1"/>
  <c r="Q3931" i="1" s="1"/>
  <c r="M3931" i="1"/>
  <c r="N3931" i="1"/>
  <c r="O3931" i="1"/>
  <c r="P3931" i="1"/>
  <c r="L3932" i="1"/>
  <c r="Q3932" i="1" s="1"/>
  <c r="M3932" i="1"/>
  <c r="N3932" i="1"/>
  <c r="O3932" i="1"/>
  <c r="P3932" i="1"/>
  <c r="L3933" i="1"/>
  <c r="Q3933" i="1" s="1"/>
  <c r="M3933" i="1"/>
  <c r="N3933" i="1"/>
  <c r="O3933" i="1"/>
  <c r="P3933" i="1"/>
  <c r="L3934" i="1"/>
  <c r="Q3934" i="1" s="1"/>
  <c r="M3934" i="1"/>
  <c r="N3934" i="1"/>
  <c r="O3934" i="1"/>
  <c r="P3934" i="1"/>
  <c r="L3935" i="1"/>
  <c r="Q3935" i="1" s="1"/>
  <c r="M3935" i="1"/>
  <c r="N3935" i="1"/>
  <c r="O3935" i="1"/>
  <c r="P3935" i="1"/>
  <c r="L3936" i="1"/>
  <c r="Q3936" i="1" s="1"/>
  <c r="M3936" i="1"/>
  <c r="N3936" i="1"/>
  <c r="O3936" i="1"/>
  <c r="P3936" i="1"/>
  <c r="L3937" i="1"/>
  <c r="Q3937" i="1" s="1"/>
  <c r="M3937" i="1"/>
  <c r="N3937" i="1"/>
  <c r="O3937" i="1"/>
  <c r="P3937" i="1"/>
  <c r="L3938" i="1"/>
  <c r="Q3938" i="1" s="1"/>
  <c r="M3938" i="1"/>
  <c r="N3938" i="1"/>
  <c r="O3938" i="1"/>
  <c r="P3938" i="1"/>
  <c r="L3939" i="1"/>
  <c r="Q3939" i="1" s="1"/>
  <c r="M3939" i="1"/>
  <c r="N3939" i="1"/>
  <c r="O3939" i="1"/>
  <c r="P3939" i="1"/>
  <c r="L3940" i="1"/>
  <c r="Q3940" i="1" s="1"/>
  <c r="M3940" i="1"/>
  <c r="N3940" i="1"/>
  <c r="O3940" i="1"/>
  <c r="P3940" i="1"/>
  <c r="L3941" i="1"/>
  <c r="Q3941" i="1" s="1"/>
  <c r="M3941" i="1"/>
  <c r="N3941" i="1"/>
  <c r="O3941" i="1"/>
  <c r="P3941" i="1"/>
  <c r="L3942" i="1"/>
  <c r="Q3942" i="1" s="1"/>
  <c r="M3942" i="1"/>
  <c r="N3942" i="1"/>
  <c r="O3942" i="1"/>
  <c r="P3942" i="1"/>
  <c r="L3943" i="1"/>
  <c r="Q3943" i="1" s="1"/>
  <c r="M3943" i="1"/>
  <c r="N3943" i="1"/>
  <c r="O3943" i="1"/>
  <c r="P3943" i="1"/>
  <c r="L3944" i="1"/>
  <c r="Q3944" i="1" s="1"/>
  <c r="M3944" i="1"/>
  <c r="N3944" i="1"/>
  <c r="O3944" i="1"/>
  <c r="P3944" i="1"/>
  <c r="L3945" i="1"/>
  <c r="Q3945" i="1" s="1"/>
  <c r="M3945" i="1"/>
  <c r="N3945" i="1"/>
  <c r="O3945" i="1"/>
  <c r="P3945" i="1"/>
  <c r="L3946" i="1"/>
  <c r="Q3946" i="1" s="1"/>
  <c r="M3946" i="1"/>
  <c r="N3946" i="1"/>
  <c r="O3946" i="1"/>
  <c r="P3946" i="1"/>
  <c r="L3947" i="1"/>
  <c r="Q3947" i="1" s="1"/>
  <c r="M3947" i="1"/>
  <c r="N3947" i="1"/>
  <c r="O3947" i="1"/>
  <c r="P3947" i="1"/>
  <c r="L3948" i="1"/>
  <c r="Q3948" i="1" s="1"/>
  <c r="M3948" i="1"/>
  <c r="N3948" i="1"/>
  <c r="O3948" i="1"/>
  <c r="P3948" i="1"/>
  <c r="L3949" i="1"/>
  <c r="Q3949" i="1" s="1"/>
  <c r="M3949" i="1"/>
  <c r="N3949" i="1"/>
  <c r="O3949" i="1"/>
  <c r="P3949" i="1"/>
  <c r="L3950" i="1"/>
  <c r="Q3950" i="1" s="1"/>
  <c r="M3950" i="1"/>
  <c r="N3950" i="1"/>
  <c r="O3950" i="1"/>
  <c r="P3950" i="1"/>
  <c r="L3951" i="1"/>
  <c r="Q3951" i="1" s="1"/>
  <c r="M3951" i="1"/>
  <c r="N3951" i="1"/>
  <c r="O3951" i="1"/>
  <c r="P3951" i="1"/>
  <c r="L3952" i="1"/>
  <c r="Q3952" i="1" s="1"/>
  <c r="M3952" i="1"/>
  <c r="N3952" i="1"/>
  <c r="O3952" i="1"/>
  <c r="P3952" i="1"/>
  <c r="L3953" i="1"/>
  <c r="Q3953" i="1" s="1"/>
  <c r="M3953" i="1"/>
  <c r="N3953" i="1"/>
  <c r="O3953" i="1"/>
  <c r="P3953" i="1"/>
  <c r="L3954" i="1"/>
  <c r="Q3954" i="1" s="1"/>
  <c r="M3954" i="1"/>
  <c r="N3954" i="1"/>
  <c r="O3954" i="1"/>
  <c r="P3954" i="1"/>
  <c r="L3955" i="1"/>
  <c r="Q3955" i="1" s="1"/>
  <c r="M3955" i="1"/>
  <c r="N3955" i="1"/>
  <c r="O3955" i="1"/>
  <c r="P3955" i="1"/>
  <c r="L3956" i="1"/>
  <c r="Q3956" i="1" s="1"/>
  <c r="M3956" i="1"/>
  <c r="N3956" i="1"/>
  <c r="O3956" i="1"/>
  <c r="P3956" i="1"/>
  <c r="L3957" i="1"/>
  <c r="Q3957" i="1" s="1"/>
  <c r="M3957" i="1"/>
  <c r="N3957" i="1"/>
  <c r="O3957" i="1"/>
  <c r="P3957" i="1"/>
  <c r="L3958" i="1"/>
  <c r="Q3958" i="1" s="1"/>
  <c r="M3958" i="1"/>
  <c r="N3958" i="1"/>
  <c r="O3958" i="1"/>
  <c r="P3958" i="1"/>
  <c r="L3959" i="1"/>
  <c r="Q3959" i="1" s="1"/>
  <c r="M3959" i="1"/>
  <c r="N3959" i="1"/>
  <c r="O3959" i="1"/>
  <c r="P3959" i="1"/>
  <c r="L3960" i="1"/>
  <c r="Q3960" i="1" s="1"/>
  <c r="M3960" i="1"/>
  <c r="N3960" i="1"/>
  <c r="O3960" i="1"/>
  <c r="P3960" i="1"/>
  <c r="L3961" i="1"/>
  <c r="Q3961" i="1" s="1"/>
  <c r="M3961" i="1"/>
  <c r="N3961" i="1"/>
  <c r="O3961" i="1"/>
  <c r="P3961" i="1"/>
  <c r="L3962" i="1"/>
  <c r="Q3962" i="1" s="1"/>
  <c r="M3962" i="1"/>
  <c r="N3962" i="1"/>
  <c r="O3962" i="1"/>
  <c r="P3962" i="1"/>
  <c r="L3963" i="1"/>
  <c r="Q3963" i="1" s="1"/>
  <c r="M3963" i="1"/>
  <c r="N3963" i="1"/>
  <c r="O3963" i="1"/>
  <c r="P3963" i="1"/>
  <c r="L3964" i="1"/>
  <c r="Q3964" i="1" s="1"/>
  <c r="M3964" i="1"/>
  <c r="N3964" i="1"/>
  <c r="O3964" i="1"/>
  <c r="P3964" i="1"/>
  <c r="L3965" i="1"/>
  <c r="Q3965" i="1" s="1"/>
  <c r="M3965" i="1"/>
  <c r="N3965" i="1"/>
  <c r="O3965" i="1"/>
  <c r="P3965" i="1"/>
  <c r="L3966" i="1"/>
  <c r="Q3966" i="1" s="1"/>
  <c r="M3966" i="1"/>
  <c r="N3966" i="1"/>
  <c r="O3966" i="1"/>
  <c r="P3966" i="1"/>
  <c r="L3967" i="1"/>
  <c r="Q3967" i="1" s="1"/>
  <c r="M3967" i="1"/>
  <c r="N3967" i="1"/>
  <c r="O3967" i="1"/>
  <c r="P3967" i="1"/>
  <c r="L3968" i="1"/>
  <c r="Q3968" i="1" s="1"/>
  <c r="M3968" i="1"/>
  <c r="N3968" i="1"/>
  <c r="O3968" i="1"/>
  <c r="P3968" i="1"/>
  <c r="L3969" i="1"/>
  <c r="Q3969" i="1" s="1"/>
  <c r="M3969" i="1"/>
  <c r="N3969" i="1"/>
  <c r="O3969" i="1"/>
  <c r="P3969" i="1"/>
  <c r="L3970" i="1"/>
  <c r="Q3970" i="1" s="1"/>
  <c r="M3970" i="1"/>
  <c r="N3970" i="1"/>
  <c r="O3970" i="1"/>
  <c r="P3970" i="1"/>
  <c r="L3971" i="1"/>
  <c r="Q3971" i="1" s="1"/>
  <c r="M3971" i="1"/>
  <c r="N3971" i="1"/>
  <c r="O3971" i="1"/>
  <c r="P3971" i="1"/>
  <c r="L3972" i="1"/>
  <c r="Q3972" i="1" s="1"/>
  <c r="M3972" i="1"/>
  <c r="N3972" i="1"/>
  <c r="O3972" i="1"/>
  <c r="P3972" i="1"/>
  <c r="L3973" i="1"/>
  <c r="Q3973" i="1" s="1"/>
  <c r="M3973" i="1"/>
  <c r="N3973" i="1"/>
  <c r="O3973" i="1"/>
  <c r="P3973" i="1"/>
  <c r="L3974" i="1"/>
  <c r="Q3974" i="1" s="1"/>
  <c r="M3974" i="1"/>
  <c r="N3974" i="1"/>
  <c r="O3974" i="1"/>
  <c r="P3974" i="1"/>
  <c r="L3975" i="1"/>
  <c r="Q3975" i="1" s="1"/>
  <c r="M3975" i="1"/>
  <c r="N3975" i="1"/>
  <c r="O3975" i="1"/>
  <c r="P3975" i="1"/>
  <c r="L3976" i="1"/>
  <c r="Q3976" i="1" s="1"/>
  <c r="M3976" i="1"/>
  <c r="N3976" i="1"/>
  <c r="O3976" i="1"/>
  <c r="P3976" i="1"/>
  <c r="L3977" i="1"/>
  <c r="Q3977" i="1" s="1"/>
  <c r="M3977" i="1"/>
  <c r="N3977" i="1"/>
  <c r="O3977" i="1"/>
  <c r="P3977" i="1"/>
  <c r="L3978" i="1"/>
  <c r="Q3978" i="1" s="1"/>
  <c r="M3978" i="1"/>
  <c r="N3978" i="1"/>
  <c r="O3978" i="1"/>
  <c r="P3978" i="1"/>
  <c r="L3979" i="1"/>
  <c r="Q3979" i="1" s="1"/>
  <c r="M3979" i="1"/>
  <c r="N3979" i="1"/>
  <c r="O3979" i="1"/>
  <c r="P3979" i="1"/>
  <c r="L3980" i="1"/>
  <c r="Q3980" i="1" s="1"/>
  <c r="M3980" i="1"/>
  <c r="N3980" i="1"/>
  <c r="O3980" i="1"/>
  <c r="P3980" i="1"/>
  <c r="L3981" i="1"/>
  <c r="Q3981" i="1" s="1"/>
  <c r="M3981" i="1"/>
  <c r="N3981" i="1"/>
  <c r="O3981" i="1"/>
  <c r="P3981" i="1"/>
  <c r="L3982" i="1"/>
  <c r="Q3982" i="1" s="1"/>
  <c r="M3982" i="1"/>
  <c r="N3982" i="1"/>
  <c r="O3982" i="1"/>
  <c r="P3982" i="1"/>
  <c r="L3983" i="1"/>
  <c r="Q3983" i="1" s="1"/>
  <c r="M3983" i="1"/>
  <c r="N3983" i="1"/>
  <c r="O3983" i="1"/>
  <c r="P3983" i="1"/>
  <c r="L3984" i="1"/>
  <c r="Q3984" i="1" s="1"/>
  <c r="M3984" i="1"/>
  <c r="N3984" i="1"/>
  <c r="O3984" i="1"/>
  <c r="P3984" i="1"/>
  <c r="L3985" i="1"/>
  <c r="Q3985" i="1" s="1"/>
  <c r="M3985" i="1"/>
  <c r="N3985" i="1"/>
  <c r="O3985" i="1"/>
  <c r="P3985" i="1"/>
  <c r="L3986" i="1"/>
  <c r="Q3986" i="1" s="1"/>
  <c r="M3986" i="1"/>
  <c r="N3986" i="1"/>
  <c r="O3986" i="1"/>
  <c r="P3986" i="1"/>
  <c r="L3987" i="1"/>
  <c r="Q3987" i="1" s="1"/>
  <c r="M3987" i="1"/>
  <c r="N3987" i="1"/>
  <c r="O3987" i="1"/>
  <c r="P3987" i="1"/>
  <c r="L3988" i="1"/>
  <c r="Q3988" i="1" s="1"/>
  <c r="M3988" i="1"/>
  <c r="N3988" i="1"/>
  <c r="O3988" i="1"/>
  <c r="P3988" i="1"/>
  <c r="L3989" i="1"/>
  <c r="Q3989" i="1" s="1"/>
  <c r="M3989" i="1"/>
  <c r="N3989" i="1"/>
  <c r="O3989" i="1"/>
  <c r="P3989" i="1"/>
  <c r="L3990" i="1"/>
  <c r="Q3990" i="1" s="1"/>
  <c r="M3990" i="1"/>
  <c r="N3990" i="1"/>
  <c r="O3990" i="1"/>
  <c r="P3990" i="1"/>
  <c r="L3991" i="1"/>
  <c r="Q3991" i="1" s="1"/>
  <c r="M3991" i="1"/>
  <c r="N3991" i="1"/>
  <c r="O3991" i="1"/>
  <c r="P3991" i="1"/>
  <c r="L3992" i="1"/>
  <c r="Q3992" i="1" s="1"/>
  <c r="M3992" i="1"/>
  <c r="N3992" i="1"/>
  <c r="O3992" i="1"/>
  <c r="P3992" i="1"/>
  <c r="L3993" i="1"/>
  <c r="Q3993" i="1" s="1"/>
  <c r="M3993" i="1"/>
  <c r="N3993" i="1"/>
  <c r="O3993" i="1"/>
  <c r="P3993" i="1"/>
  <c r="L3994" i="1"/>
  <c r="Q3994" i="1" s="1"/>
  <c r="M3994" i="1"/>
  <c r="N3994" i="1"/>
  <c r="O3994" i="1"/>
  <c r="P3994" i="1"/>
  <c r="L3995" i="1"/>
  <c r="Q3995" i="1" s="1"/>
  <c r="M3995" i="1"/>
  <c r="N3995" i="1"/>
  <c r="O3995" i="1"/>
  <c r="P3995" i="1"/>
  <c r="L3996" i="1"/>
  <c r="Q3996" i="1" s="1"/>
  <c r="M3996" i="1"/>
  <c r="N3996" i="1"/>
  <c r="O3996" i="1"/>
  <c r="P3996" i="1"/>
  <c r="L3997" i="1"/>
  <c r="Q3997" i="1" s="1"/>
  <c r="M3997" i="1"/>
  <c r="N3997" i="1"/>
  <c r="O3997" i="1"/>
  <c r="P3997" i="1"/>
  <c r="L3998" i="1"/>
  <c r="Q3998" i="1" s="1"/>
  <c r="M3998" i="1"/>
  <c r="N3998" i="1"/>
  <c r="O3998" i="1"/>
  <c r="P3998" i="1"/>
  <c r="L3999" i="1"/>
  <c r="Q3999" i="1" s="1"/>
  <c r="M3999" i="1"/>
  <c r="N3999" i="1"/>
  <c r="O3999" i="1"/>
  <c r="P3999" i="1"/>
  <c r="L4000" i="1"/>
  <c r="Q4000" i="1" s="1"/>
  <c r="M4000" i="1"/>
  <c r="N4000" i="1"/>
  <c r="O4000" i="1"/>
  <c r="P4000" i="1"/>
  <c r="L4001" i="1"/>
  <c r="Q4001" i="1" s="1"/>
  <c r="M4001" i="1"/>
  <c r="N4001" i="1"/>
  <c r="O4001" i="1"/>
  <c r="P4001" i="1"/>
  <c r="L4002" i="1"/>
  <c r="Q4002" i="1" s="1"/>
  <c r="M4002" i="1"/>
  <c r="N4002" i="1"/>
  <c r="O4002" i="1"/>
  <c r="P4002" i="1"/>
  <c r="L4003" i="1"/>
  <c r="Q4003" i="1" s="1"/>
  <c r="M4003" i="1"/>
  <c r="N4003" i="1"/>
  <c r="O4003" i="1"/>
  <c r="P4003" i="1"/>
  <c r="L4004" i="1"/>
  <c r="Q4004" i="1" s="1"/>
  <c r="M4004" i="1"/>
  <c r="N4004" i="1"/>
  <c r="O4004" i="1"/>
  <c r="P4004" i="1"/>
  <c r="L4005" i="1"/>
  <c r="Q4005" i="1" s="1"/>
  <c r="M4005" i="1"/>
  <c r="N4005" i="1"/>
  <c r="O4005" i="1"/>
  <c r="P4005" i="1"/>
  <c r="L4006" i="1"/>
  <c r="Q4006" i="1" s="1"/>
  <c r="M4006" i="1"/>
  <c r="N4006" i="1"/>
  <c r="O4006" i="1"/>
  <c r="P4006" i="1"/>
  <c r="L4007" i="1"/>
  <c r="Q4007" i="1" s="1"/>
  <c r="M4007" i="1"/>
  <c r="N4007" i="1"/>
  <c r="O4007" i="1"/>
  <c r="P4007" i="1"/>
  <c r="L4008" i="1"/>
  <c r="Q4008" i="1" s="1"/>
  <c r="M4008" i="1"/>
  <c r="N4008" i="1"/>
  <c r="O4008" i="1"/>
  <c r="P4008" i="1"/>
  <c r="L4009" i="1"/>
  <c r="Q4009" i="1" s="1"/>
  <c r="M4009" i="1"/>
  <c r="N4009" i="1"/>
  <c r="O4009" i="1"/>
  <c r="P4009" i="1"/>
  <c r="L4010" i="1"/>
  <c r="Q4010" i="1" s="1"/>
  <c r="M4010" i="1"/>
  <c r="N4010" i="1"/>
  <c r="O4010" i="1"/>
  <c r="P4010" i="1"/>
  <c r="L4011" i="1"/>
  <c r="Q4011" i="1" s="1"/>
  <c r="M4011" i="1"/>
  <c r="N4011" i="1"/>
  <c r="O4011" i="1"/>
  <c r="P4011" i="1"/>
  <c r="L4012" i="1"/>
  <c r="Q4012" i="1" s="1"/>
  <c r="M4012" i="1"/>
  <c r="N4012" i="1"/>
  <c r="O4012" i="1"/>
  <c r="P4012" i="1"/>
  <c r="L4013" i="1"/>
  <c r="M4013" i="1"/>
  <c r="N4013" i="1"/>
  <c r="O4013" i="1"/>
  <c r="P4013" i="1"/>
  <c r="Q4013" i="1"/>
  <c r="L4014" i="1"/>
  <c r="Q4014" i="1" s="1"/>
  <c r="M4014" i="1"/>
  <c r="N4014" i="1"/>
  <c r="O4014" i="1"/>
  <c r="P4014" i="1"/>
  <c r="L4015" i="1"/>
  <c r="Q4015" i="1" s="1"/>
  <c r="M4015" i="1"/>
  <c r="N4015" i="1"/>
  <c r="O4015" i="1"/>
  <c r="P4015" i="1"/>
  <c r="L4016" i="1"/>
  <c r="Q4016" i="1" s="1"/>
  <c r="M4016" i="1"/>
  <c r="N4016" i="1"/>
  <c r="O4016" i="1"/>
  <c r="P4016" i="1"/>
  <c r="L4017" i="1"/>
  <c r="Q4017" i="1" s="1"/>
  <c r="M4017" i="1"/>
  <c r="N4017" i="1"/>
  <c r="O4017" i="1"/>
  <c r="P4017" i="1"/>
  <c r="L4018" i="1"/>
  <c r="Q4018" i="1" s="1"/>
  <c r="M4018" i="1"/>
  <c r="N4018" i="1"/>
  <c r="O4018" i="1"/>
  <c r="P4018" i="1"/>
  <c r="L4019" i="1"/>
  <c r="Q4019" i="1" s="1"/>
  <c r="M4019" i="1"/>
  <c r="N4019" i="1"/>
  <c r="O4019" i="1"/>
  <c r="P4019" i="1"/>
  <c r="L4020" i="1"/>
  <c r="Q4020" i="1" s="1"/>
  <c r="M4020" i="1"/>
  <c r="N4020" i="1"/>
  <c r="O4020" i="1"/>
  <c r="P4020" i="1"/>
  <c r="L4021" i="1"/>
  <c r="Q4021" i="1" s="1"/>
  <c r="M4021" i="1"/>
  <c r="N4021" i="1"/>
  <c r="O4021" i="1"/>
  <c r="P4021" i="1"/>
  <c r="L4022" i="1"/>
  <c r="Q4022" i="1" s="1"/>
  <c r="M4022" i="1"/>
  <c r="N4022" i="1"/>
  <c r="O4022" i="1"/>
  <c r="P4022" i="1"/>
  <c r="L4023" i="1"/>
  <c r="Q4023" i="1" s="1"/>
  <c r="M4023" i="1"/>
  <c r="N4023" i="1"/>
  <c r="O4023" i="1"/>
  <c r="P4023" i="1"/>
  <c r="L4024" i="1"/>
  <c r="Q4024" i="1" s="1"/>
  <c r="M4024" i="1"/>
  <c r="N4024" i="1"/>
  <c r="O4024" i="1"/>
  <c r="P4024" i="1"/>
  <c r="L4025" i="1"/>
  <c r="Q4025" i="1" s="1"/>
  <c r="M4025" i="1"/>
  <c r="N4025" i="1"/>
  <c r="O4025" i="1"/>
  <c r="P4025" i="1"/>
  <c r="L4026" i="1"/>
  <c r="Q4026" i="1" s="1"/>
  <c r="M4026" i="1"/>
  <c r="N4026" i="1"/>
  <c r="O4026" i="1"/>
  <c r="P4026" i="1"/>
  <c r="L4027" i="1"/>
  <c r="Q4027" i="1" s="1"/>
  <c r="M4027" i="1"/>
  <c r="N4027" i="1"/>
  <c r="O4027" i="1"/>
  <c r="P4027" i="1"/>
  <c r="L4028" i="1"/>
  <c r="Q4028" i="1" s="1"/>
  <c r="M4028" i="1"/>
  <c r="N4028" i="1"/>
  <c r="O4028" i="1"/>
  <c r="P4028" i="1"/>
  <c r="L4029" i="1"/>
  <c r="Q4029" i="1" s="1"/>
  <c r="M4029" i="1"/>
  <c r="N4029" i="1"/>
  <c r="O4029" i="1"/>
  <c r="P4029" i="1"/>
  <c r="L4030" i="1"/>
  <c r="Q4030" i="1" s="1"/>
  <c r="M4030" i="1"/>
  <c r="N4030" i="1"/>
  <c r="O4030" i="1"/>
  <c r="P4030" i="1"/>
  <c r="L4031" i="1"/>
  <c r="Q4031" i="1" s="1"/>
  <c r="M4031" i="1"/>
  <c r="N4031" i="1"/>
  <c r="O4031" i="1"/>
  <c r="P4031" i="1"/>
  <c r="L4032" i="1"/>
  <c r="Q4032" i="1" s="1"/>
  <c r="M4032" i="1"/>
  <c r="N4032" i="1"/>
  <c r="O4032" i="1"/>
  <c r="P4032" i="1"/>
  <c r="L4033" i="1"/>
  <c r="Q4033" i="1" s="1"/>
  <c r="M4033" i="1"/>
  <c r="N4033" i="1"/>
  <c r="O4033" i="1"/>
  <c r="P4033" i="1"/>
  <c r="L4034" i="1"/>
  <c r="Q4034" i="1" s="1"/>
  <c r="M4034" i="1"/>
  <c r="N4034" i="1"/>
  <c r="O4034" i="1"/>
  <c r="P4034" i="1"/>
  <c r="L4035" i="1"/>
  <c r="Q4035" i="1" s="1"/>
  <c r="M4035" i="1"/>
  <c r="N4035" i="1"/>
  <c r="O4035" i="1"/>
  <c r="P4035" i="1"/>
  <c r="L4036" i="1"/>
  <c r="Q4036" i="1" s="1"/>
  <c r="M4036" i="1"/>
  <c r="N4036" i="1"/>
  <c r="O4036" i="1"/>
  <c r="P4036" i="1"/>
  <c r="L4037" i="1"/>
  <c r="Q4037" i="1" s="1"/>
  <c r="M4037" i="1"/>
  <c r="N4037" i="1"/>
  <c r="O4037" i="1"/>
  <c r="P4037" i="1"/>
  <c r="L4038" i="1"/>
  <c r="Q4038" i="1" s="1"/>
  <c r="M4038" i="1"/>
  <c r="N4038" i="1"/>
  <c r="O4038" i="1"/>
  <c r="P4038" i="1"/>
  <c r="L4039" i="1"/>
  <c r="Q4039" i="1" s="1"/>
  <c r="M4039" i="1"/>
  <c r="N4039" i="1"/>
  <c r="O4039" i="1"/>
  <c r="P4039" i="1"/>
  <c r="L4040" i="1"/>
  <c r="Q4040" i="1" s="1"/>
  <c r="M4040" i="1"/>
  <c r="N4040" i="1"/>
  <c r="O4040" i="1"/>
  <c r="P4040" i="1"/>
  <c r="L4041" i="1"/>
  <c r="M4041" i="1"/>
  <c r="N4041" i="1"/>
  <c r="O4041" i="1"/>
  <c r="P4041" i="1"/>
  <c r="Q4041" i="1"/>
  <c r="L4042" i="1"/>
  <c r="Q4042" i="1" s="1"/>
  <c r="M4042" i="1"/>
  <c r="N4042" i="1"/>
  <c r="O4042" i="1"/>
  <c r="P4042" i="1"/>
  <c r="L4043" i="1"/>
  <c r="Q4043" i="1" s="1"/>
  <c r="M4043" i="1"/>
  <c r="N4043" i="1"/>
  <c r="O4043" i="1"/>
  <c r="P4043" i="1"/>
  <c r="L4044" i="1"/>
  <c r="Q4044" i="1" s="1"/>
  <c r="M4044" i="1"/>
  <c r="N4044" i="1"/>
  <c r="O4044" i="1"/>
  <c r="P4044" i="1"/>
  <c r="L4045" i="1"/>
  <c r="Q4045" i="1" s="1"/>
  <c r="M4045" i="1"/>
  <c r="N4045" i="1"/>
  <c r="O4045" i="1"/>
  <c r="P4045" i="1"/>
  <c r="L4046" i="1"/>
  <c r="Q4046" i="1" s="1"/>
  <c r="M4046" i="1"/>
  <c r="N4046" i="1"/>
  <c r="O4046" i="1"/>
  <c r="P4046" i="1"/>
  <c r="L4047" i="1"/>
  <c r="Q4047" i="1" s="1"/>
  <c r="M4047" i="1"/>
  <c r="N4047" i="1"/>
  <c r="O4047" i="1"/>
  <c r="P4047" i="1"/>
  <c r="L4048" i="1"/>
  <c r="Q4048" i="1" s="1"/>
  <c r="M4048" i="1"/>
  <c r="N4048" i="1"/>
  <c r="O4048" i="1"/>
  <c r="P4048" i="1"/>
  <c r="L4049" i="1"/>
  <c r="Q4049" i="1" s="1"/>
  <c r="M4049" i="1"/>
  <c r="N4049" i="1"/>
  <c r="O4049" i="1"/>
  <c r="P4049" i="1"/>
  <c r="L4050" i="1"/>
  <c r="Q4050" i="1" s="1"/>
  <c r="M4050" i="1"/>
  <c r="N4050" i="1"/>
  <c r="O4050" i="1"/>
  <c r="P4050" i="1"/>
  <c r="L4051" i="1"/>
  <c r="Q4051" i="1" s="1"/>
  <c r="M4051" i="1"/>
  <c r="N4051" i="1"/>
  <c r="O4051" i="1"/>
  <c r="P4051" i="1"/>
  <c r="L4052" i="1"/>
  <c r="Q4052" i="1" s="1"/>
  <c r="M4052" i="1"/>
  <c r="N4052" i="1"/>
  <c r="O4052" i="1"/>
  <c r="P4052" i="1"/>
  <c r="L4053" i="1"/>
  <c r="Q4053" i="1" s="1"/>
  <c r="M4053" i="1"/>
  <c r="N4053" i="1"/>
  <c r="O4053" i="1"/>
  <c r="P4053" i="1"/>
  <c r="L4054" i="1"/>
  <c r="Q4054" i="1" s="1"/>
  <c r="M4054" i="1"/>
  <c r="N4054" i="1"/>
  <c r="O4054" i="1"/>
  <c r="P4054" i="1"/>
  <c r="L4055" i="1"/>
  <c r="Q4055" i="1" s="1"/>
  <c r="M4055" i="1"/>
  <c r="N4055" i="1"/>
  <c r="O4055" i="1"/>
  <c r="P4055" i="1"/>
  <c r="L4056" i="1"/>
  <c r="Q4056" i="1" s="1"/>
  <c r="M4056" i="1"/>
  <c r="N4056" i="1"/>
  <c r="O4056" i="1"/>
  <c r="P4056" i="1"/>
  <c r="L4057" i="1"/>
  <c r="Q4057" i="1" s="1"/>
  <c r="M4057" i="1"/>
  <c r="N4057" i="1"/>
  <c r="O4057" i="1"/>
  <c r="P4057" i="1"/>
  <c r="L4058" i="1"/>
  <c r="Q4058" i="1" s="1"/>
  <c r="M4058" i="1"/>
  <c r="N4058" i="1"/>
  <c r="O4058" i="1"/>
  <c r="P4058" i="1"/>
  <c r="L4059" i="1"/>
  <c r="Q4059" i="1" s="1"/>
  <c r="M4059" i="1"/>
  <c r="N4059" i="1"/>
  <c r="O4059" i="1"/>
  <c r="P4059" i="1"/>
  <c r="L4060" i="1"/>
  <c r="Q4060" i="1" s="1"/>
  <c r="M4060" i="1"/>
  <c r="N4060" i="1"/>
  <c r="O4060" i="1"/>
  <c r="P4060" i="1"/>
  <c r="L4061" i="1"/>
  <c r="Q4061" i="1" s="1"/>
  <c r="M4061" i="1"/>
  <c r="N4061" i="1"/>
  <c r="O4061" i="1"/>
  <c r="P4061" i="1"/>
  <c r="L4062" i="1"/>
  <c r="Q4062" i="1" s="1"/>
  <c r="M4062" i="1"/>
  <c r="N4062" i="1"/>
  <c r="O4062" i="1"/>
  <c r="P4062" i="1"/>
  <c r="L4063" i="1"/>
  <c r="Q4063" i="1" s="1"/>
  <c r="M4063" i="1"/>
  <c r="N4063" i="1"/>
  <c r="O4063" i="1"/>
  <c r="P4063" i="1"/>
  <c r="L4064" i="1"/>
  <c r="Q4064" i="1" s="1"/>
  <c r="M4064" i="1"/>
  <c r="N4064" i="1"/>
  <c r="O4064" i="1"/>
  <c r="P4064" i="1"/>
  <c r="L4065" i="1"/>
  <c r="Q4065" i="1" s="1"/>
  <c r="M4065" i="1"/>
  <c r="N4065" i="1"/>
  <c r="O4065" i="1"/>
  <c r="P4065" i="1"/>
  <c r="L4066" i="1"/>
  <c r="Q4066" i="1" s="1"/>
  <c r="M4066" i="1"/>
  <c r="N4066" i="1"/>
  <c r="O4066" i="1"/>
  <c r="P4066" i="1"/>
  <c r="L4067" i="1"/>
  <c r="Q4067" i="1" s="1"/>
  <c r="M4067" i="1"/>
  <c r="N4067" i="1"/>
  <c r="O4067" i="1"/>
  <c r="P4067" i="1"/>
  <c r="L4068" i="1"/>
  <c r="Q4068" i="1" s="1"/>
  <c r="M4068" i="1"/>
  <c r="N4068" i="1"/>
  <c r="O4068" i="1"/>
  <c r="P4068" i="1"/>
  <c r="L4069" i="1"/>
  <c r="Q4069" i="1" s="1"/>
  <c r="M4069" i="1"/>
  <c r="N4069" i="1"/>
  <c r="O4069" i="1"/>
  <c r="P4069" i="1"/>
  <c r="L4070" i="1"/>
  <c r="Q4070" i="1" s="1"/>
  <c r="M4070" i="1"/>
  <c r="N4070" i="1"/>
  <c r="O4070" i="1"/>
  <c r="P4070" i="1"/>
  <c r="L4071" i="1"/>
  <c r="Q4071" i="1" s="1"/>
  <c r="M4071" i="1"/>
  <c r="N4071" i="1"/>
  <c r="O4071" i="1"/>
  <c r="P4071" i="1"/>
  <c r="L4072" i="1"/>
  <c r="Q4072" i="1" s="1"/>
  <c r="M4072" i="1"/>
  <c r="N4072" i="1"/>
  <c r="O4072" i="1"/>
  <c r="P4072" i="1"/>
  <c r="L4073" i="1"/>
  <c r="Q4073" i="1" s="1"/>
  <c r="M4073" i="1"/>
  <c r="N4073" i="1"/>
  <c r="O4073" i="1"/>
  <c r="P4073" i="1"/>
  <c r="L4074" i="1"/>
  <c r="Q4074" i="1" s="1"/>
  <c r="M4074" i="1"/>
  <c r="N4074" i="1"/>
  <c r="O4074" i="1"/>
  <c r="P4074" i="1"/>
  <c r="L4075" i="1"/>
  <c r="Q4075" i="1" s="1"/>
  <c r="M4075" i="1"/>
  <c r="N4075" i="1"/>
  <c r="O4075" i="1"/>
  <c r="P4075" i="1"/>
  <c r="L4076" i="1"/>
  <c r="Q4076" i="1" s="1"/>
  <c r="M4076" i="1"/>
  <c r="N4076" i="1"/>
  <c r="O4076" i="1"/>
  <c r="P4076" i="1"/>
  <c r="L4077" i="1"/>
  <c r="M4077" i="1"/>
  <c r="N4077" i="1"/>
  <c r="O4077" i="1"/>
  <c r="P4077" i="1"/>
  <c r="Q4077" i="1"/>
  <c r="L4078" i="1"/>
  <c r="Q4078" i="1" s="1"/>
  <c r="M4078" i="1"/>
  <c r="N4078" i="1"/>
  <c r="O4078" i="1"/>
  <c r="P4078" i="1"/>
  <c r="L4079" i="1"/>
  <c r="Q4079" i="1" s="1"/>
  <c r="M4079" i="1"/>
  <c r="N4079" i="1"/>
  <c r="O4079" i="1"/>
  <c r="P4079" i="1"/>
  <c r="L4080" i="1"/>
  <c r="Q4080" i="1" s="1"/>
  <c r="M4080" i="1"/>
  <c r="N4080" i="1"/>
  <c r="O4080" i="1"/>
  <c r="P4080" i="1"/>
  <c r="L4081" i="1"/>
  <c r="Q4081" i="1" s="1"/>
  <c r="M4081" i="1"/>
  <c r="N4081" i="1"/>
  <c r="O4081" i="1"/>
  <c r="P4081" i="1"/>
  <c r="L4082" i="1"/>
  <c r="Q4082" i="1" s="1"/>
  <c r="M4082" i="1"/>
  <c r="N4082" i="1"/>
  <c r="O4082" i="1"/>
  <c r="P4082" i="1"/>
  <c r="L4083" i="1"/>
  <c r="Q4083" i="1" s="1"/>
  <c r="M4083" i="1"/>
  <c r="N4083" i="1"/>
  <c r="O4083" i="1"/>
  <c r="P4083" i="1"/>
  <c r="L4084" i="1"/>
  <c r="Q4084" i="1" s="1"/>
  <c r="M4084" i="1"/>
  <c r="N4084" i="1"/>
  <c r="O4084" i="1"/>
  <c r="P4084" i="1"/>
  <c r="L4085" i="1"/>
  <c r="Q4085" i="1" s="1"/>
  <c r="M4085" i="1"/>
  <c r="N4085" i="1"/>
  <c r="O4085" i="1"/>
  <c r="P4085" i="1"/>
  <c r="L4086" i="1"/>
  <c r="Q4086" i="1" s="1"/>
  <c r="M4086" i="1"/>
  <c r="N4086" i="1"/>
  <c r="O4086" i="1"/>
  <c r="P4086" i="1"/>
  <c r="L4087" i="1"/>
  <c r="Q4087" i="1" s="1"/>
  <c r="M4087" i="1"/>
  <c r="N4087" i="1"/>
  <c r="O4087" i="1"/>
  <c r="P4087" i="1"/>
  <c r="L4088" i="1"/>
  <c r="Q4088" i="1" s="1"/>
  <c r="M4088" i="1"/>
  <c r="N4088" i="1"/>
  <c r="O4088" i="1"/>
  <c r="P4088" i="1"/>
  <c r="L4089" i="1"/>
  <c r="Q4089" i="1" s="1"/>
  <c r="M4089" i="1"/>
  <c r="N4089" i="1"/>
  <c r="O4089" i="1"/>
  <c r="P4089" i="1"/>
  <c r="L4090" i="1"/>
  <c r="Q4090" i="1" s="1"/>
  <c r="M4090" i="1"/>
  <c r="N4090" i="1"/>
  <c r="O4090" i="1"/>
  <c r="P4090" i="1"/>
  <c r="L4091" i="1"/>
  <c r="Q4091" i="1" s="1"/>
  <c r="M4091" i="1"/>
  <c r="N4091" i="1"/>
  <c r="O4091" i="1"/>
  <c r="P4091" i="1"/>
  <c r="L4092" i="1"/>
  <c r="Q4092" i="1" s="1"/>
  <c r="M4092" i="1"/>
  <c r="N4092" i="1"/>
  <c r="O4092" i="1"/>
  <c r="P4092" i="1"/>
  <c r="L4093" i="1"/>
  <c r="M4093" i="1"/>
  <c r="N4093" i="1"/>
  <c r="O4093" i="1"/>
  <c r="P4093" i="1"/>
  <c r="Q4093" i="1"/>
  <c r="L4094" i="1"/>
  <c r="Q4094" i="1" s="1"/>
  <c r="M4094" i="1"/>
  <c r="N4094" i="1"/>
  <c r="O4094" i="1"/>
  <c r="P4094" i="1"/>
  <c r="L4095" i="1"/>
  <c r="Q4095" i="1" s="1"/>
  <c r="M4095" i="1"/>
  <c r="N4095" i="1"/>
  <c r="O4095" i="1"/>
  <c r="P4095" i="1"/>
  <c r="L4096" i="1"/>
  <c r="Q4096" i="1" s="1"/>
  <c r="M4096" i="1"/>
  <c r="N4096" i="1"/>
  <c r="O4096" i="1"/>
  <c r="P4096" i="1"/>
  <c r="L4097" i="1"/>
  <c r="Q4097" i="1" s="1"/>
  <c r="M4097" i="1"/>
  <c r="N4097" i="1"/>
  <c r="O4097" i="1"/>
  <c r="P4097" i="1"/>
  <c r="L4098" i="1"/>
  <c r="Q4098" i="1" s="1"/>
  <c r="M4098" i="1"/>
  <c r="N4098" i="1"/>
  <c r="O4098" i="1"/>
  <c r="P4098" i="1"/>
  <c r="L4099" i="1"/>
  <c r="Q4099" i="1" s="1"/>
  <c r="M4099" i="1"/>
  <c r="N4099" i="1"/>
  <c r="O4099" i="1"/>
  <c r="P4099" i="1"/>
  <c r="L4100" i="1"/>
  <c r="Q4100" i="1" s="1"/>
  <c r="M4100" i="1"/>
  <c r="N4100" i="1"/>
  <c r="O4100" i="1"/>
  <c r="P4100" i="1"/>
  <c r="L4101" i="1"/>
  <c r="Q4101" i="1" s="1"/>
  <c r="M4101" i="1"/>
  <c r="N4101" i="1"/>
  <c r="O4101" i="1"/>
  <c r="P4101" i="1"/>
  <c r="L4102" i="1"/>
  <c r="Q4102" i="1" s="1"/>
  <c r="M4102" i="1"/>
  <c r="N4102" i="1"/>
  <c r="O4102" i="1"/>
  <c r="P4102" i="1"/>
  <c r="L4103" i="1"/>
  <c r="Q4103" i="1" s="1"/>
  <c r="M4103" i="1"/>
  <c r="N4103" i="1"/>
  <c r="O4103" i="1"/>
  <c r="P4103" i="1"/>
  <c r="L4104" i="1"/>
  <c r="Q4104" i="1" s="1"/>
  <c r="M4104" i="1"/>
  <c r="N4104" i="1"/>
  <c r="O4104" i="1"/>
  <c r="P4104" i="1"/>
  <c r="L4105" i="1"/>
  <c r="Q4105" i="1" s="1"/>
  <c r="M4105" i="1"/>
  <c r="N4105" i="1"/>
  <c r="O4105" i="1"/>
  <c r="P4105" i="1"/>
  <c r="L4106" i="1"/>
  <c r="Q4106" i="1" s="1"/>
  <c r="M4106" i="1"/>
  <c r="N4106" i="1"/>
  <c r="O4106" i="1"/>
  <c r="P4106" i="1"/>
  <c r="L4107" i="1"/>
  <c r="Q4107" i="1" s="1"/>
  <c r="M4107" i="1"/>
  <c r="N4107" i="1"/>
  <c r="O4107" i="1"/>
  <c r="P4107" i="1"/>
  <c r="L4108" i="1"/>
  <c r="Q4108" i="1" s="1"/>
  <c r="M4108" i="1"/>
  <c r="N4108" i="1"/>
  <c r="O4108" i="1"/>
  <c r="P4108" i="1"/>
  <c r="L4109" i="1"/>
  <c r="Q4109" i="1" s="1"/>
  <c r="M4109" i="1"/>
  <c r="N4109" i="1"/>
  <c r="O4109" i="1"/>
  <c r="P4109" i="1"/>
  <c r="L4110" i="1"/>
  <c r="Q4110" i="1" s="1"/>
  <c r="M4110" i="1"/>
  <c r="N4110" i="1"/>
  <c r="O4110" i="1"/>
  <c r="P4110" i="1"/>
  <c r="L4111" i="1"/>
  <c r="Q4111" i="1" s="1"/>
  <c r="M4111" i="1"/>
  <c r="N4111" i="1"/>
  <c r="O4111" i="1"/>
  <c r="P4111" i="1"/>
  <c r="L4112" i="1"/>
  <c r="Q4112" i="1" s="1"/>
  <c r="M4112" i="1"/>
  <c r="N4112" i="1"/>
  <c r="O4112" i="1"/>
  <c r="P4112" i="1"/>
  <c r="L4113" i="1"/>
  <c r="Q4113" i="1" s="1"/>
  <c r="M4113" i="1"/>
  <c r="N4113" i="1"/>
  <c r="O4113" i="1"/>
  <c r="P4113" i="1"/>
  <c r="L4114" i="1"/>
  <c r="Q4114" i="1" s="1"/>
  <c r="M4114" i="1"/>
  <c r="N4114" i="1"/>
  <c r="O4114" i="1"/>
  <c r="P4114" i="1"/>
  <c r="L4115" i="1"/>
  <c r="Q4115" i="1" s="1"/>
  <c r="M4115" i="1"/>
  <c r="N4115" i="1"/>
  <c r="O4115" i="1"/>
  <c r="P4115" i="1"/>
  <c r="L4116" i="1"/>
  <c r="Q4116" i="1" s="1"/>
  <c r="M4116" i="1"/>
  <c r="N4116" i="1"/>
  <c r="O4116" i="1"/>
  <c r="P4116" i="1"/>
  <c r="L4117" i="1"/>
  <c r="Q4117" i="1" s="1"/>
  <c r="M4117" i="1"/>
  <c r="N4117" i="1"/>
  <c r="O4117" i="1"/>
  <c r="P4117" i="1"/>
  <c r="L4118" i="1"/>
  <c r="Q4118" i="1" s="1"/>
  <c r="M4118" i="1"/>
  <c r="N4118" i="1"/>
  <c r="O4118" i="1"/>
  <c r="P4118" i="1"/>
  <c r="L4119" i="1"/>
  <c r="Q4119" i="1" s="1"/>
  <c r="M4119" i="1"/>
  <c r="N4119" i="1"/>
  <c r="O4119" i="1"/>
  <c r="P4119" i="1"/>
  <c r="L4120" i="1"/>
  <c r="Q4120" i="1" s="1"/>
  <c r="M4120" i="1"/>
  <c r="N4120" i="1"/>
  <c r="O4120" i="1"/>
  <c r="P4120" i="1"/>
  <c r="L4121" i="1"/>
  <c r="Q4121" i="1" s="1"/>
  <c r="M4121" i="1"/>
  <c r="N4121" i="1"/>
  <c r="O4121" i="1"/>
  <c r="P4121" i="1"/>
  <c r="L4122" i="1"/>
  <c r="Q4122" i="1" s="1"/>
  <c r="M4122" i="1"/>
  <c r="N4122" i="1"/>
  <c r="O4122" i="1"/>
  <c r="P4122" i="1"/>
  <c r="L4123" i="1"/>
  <c r="Q4123" i="1" s="1"/>
  <c r="M4123" i="1"/>
  <c r="N4123" i="1"/>
  <c r="O4123" i="1"/>
  <c r="P4123" i="1"/>
  <c r="L4124" i="1"/>
  <c r="Q4124" i="1" s="1"/>
  <c r="M4124" i="1"/>
  <c r="N4124" i="1"/>
  <c r="O4124" i="1"/>
  <c r="P4124" i="1"/>
  <c r="L4125" i="1"/>
  <c r="Q4125" i="1" s="1"/>
  <c r="M4125" i="1"/>
  <c r="N4125" i="1"/>
  <c r="O4125" i="1"/>
  <c r="P4125" i="1"/>
  <c r="L4126" i="1"/>
  <c r="Q4126" i="1" s="1"/>
  <c r="M4126" i="1"/>
  <c r="N4126" i="1"/>
  <c r="O4126" i="1"/>
  <c r="P4126" i="1"/>
  <c r="L4127" i="1"/>
  <c r="Q4127" i="1" s="1"/>
  <c r="M4127" i="1"/>
  <c r="N4127" i="1"/>
  <c r="O4127" i="1"/>
  <c r="P4127" i="1"/>
  <c r="L4128" i="1"/>
  <c r="Q4128" i="1" s="1"/>
  <c r="M4128" i="1"/>
  <c r="N4128" i="1"/>
  <c r="O4128" i="1"/>
  <c r="P4128" i="1"/>
  <c r="L4129" i="1"/>
  <c r="Q4129" i="1" s="1"/>
  <c r="M4129" i="1"/>
  <c r="N4129" i="1"/>
  <c r="O4129" i="1"/>
  <c r="P4129" i="1"/>
  <c r="L4130" i="1"/>
  <c r="Q4130" i="1" s="1"/>
  <c r="M4130" i="1"/>
  <c r="N4130" i="1"/>
  <c r="O4130" i="1"/>
  <c r="P4130" i="1"/>
  <c r="L4131" i="1"/>
  <c r="Q4131" i="1" s="1"/>
  <c r="M4131" i="1"/>
  <c r="N4131" i="1"/>
  <c r="O4131" i="1"/>
  <c r="P4131" i="1"/>
  <c r="L4132" i="1"/>
  <c r="Q4132" i="1" s="1"/>
  <c r="M4132" i="1"/>
  <c r="N4132" i="1"/>
  <c r="O4132" i="1"/>
  <c r="P4132" i="1"/>
  <c r="L4133" i="1"/>
  <c r="Q4133" i="1" s="1"/>
  <c r="M4133" i="1"/>
  <c r="N4133" i="1"/>
  <c r="O4133" i="1"/>
  <c r="P4133" i="1"/>
  <c r="L4134" i="1"/>
  <c r="Q4134" i="1" s="1"/>
  <c r="M4134" i="1"/>
  <c r="N4134" i="1"/>
  <c r="O4134" i="1"/>
  <c r="P4134" i="1"/>
  <c r="L4135" i="1"/>
  <c r="Q4135" i="1" s="1"/>
  <c r="M4135" i="1"/>
  <c r="N4135" i="1"/>
  <c r="O4135" i="1"/>
  <c r="P4135" i="1"/>
  <c r="L4136" i="1"/>
  <c r="Q4136" i="1" s="1"/>
  <c r="M4136" i="1"/>
  <c r="N4136" i="1"/>
  <c r="O4136" i="1"/>
  <c r="P4136" i="1"/>
  <c r="L4137" i="1"/>
  <c r="Q4137" i="1" s="1"/>
  <c r="M4137" i="1"/>
  <c r="N4137" i="1"/>
  <c r="O4137" i="1"/>
  <c r="P4137" i="1"/>
  <c r="L4138" i="1"/>
  <c r="Q4138" i="1" s="1"/>
  <c r="M4138" i="1"/>
  <c r="N4138" i="1"/>
  <c r="O4138" i="1"/>
  <c r="P4138" i="1"/>
  <c r="L4139" i="1"/>
  <c r="Q4139" i="1" s="1"/>
  <c r="M4139" i="1"/>
  <c r="N4139" i="1"/>
  <c r="O4139" i="1"/>
  <c r="P4139" i="1"/>
  <c r="L4140" i="1"/>
  <c r="Q4140" i="1" s="1"/>
  <c r="M4140" i="1"/>
  <c r="N4140" i="1"/>
  <c r="O4140" i="1"/>
  <c r="P4140" i="1"/>
  <c r="L4141" i="1"/>
  <c r="Q4141" i="1" s="1"/>
  <c r="M4141" i="1"/>
  <c r="N4141" i="1"/>
  <c r="O4141" i="1"/>
  <c r="P4141" i="1"/>
  <c r="L4142" i="1"/>
  <c r="Q4142" i="1" s="1"/>
  <c r="M4142" i="1"/>
  <c r="N4142" i="1"/>
  <c r="O4142" i="1"/>
  <c r="P4142" i="1"/>
  <c r="L4143" i="1"/>
  <c r="Q4143" i="1" s="1"/>
  <c r="M4143" i="1"/>
  <c r="N4143" i="1"/>
  <c r="O4143" i="1"/>
  <c r="P4143" i="1"/>
  <c r="L4144" i="1"/>
  <c r="Q4144" i="1" s="1"/>
  <c r="M4144" i="1"/>
  <c r="N4144" i="1"/>
  <c r="O4144" i="1"/>
  <c r="P4144" i="1"/>
  <c r="L4145" i="1"/>
  <c r="Q4145" i="1" s="1"/>
  <c r="M4145" i="1"/>
  <c r="N4145" i="1"/>
  <c r="O4145" i="1"/>
  <c r="P4145" i="1"/>
  <c r="L4146" i="1"/>
  <c r="Q4146" i="1" s="1"/>
  <c r="M4146" i="1"/>
  <c r="N4146" i="1"/>
  <c r="O4146" i="1"/>
  <c r="P4146" i="1"/>
  <c r="L4147" i="1"/>
  <c r="Q4147" i="1" s="1"/>
  <c r="M4147" i="1"/>
  <c r="N4147" i="1"/>
  <c r="O4147" i="1"/>
  <c r="P4147" i="1"/>
  <c r="L4148" i="1"/>
  <c r="Q4148" i="1" s="1"/>
  <c r="M4148" i="1"/>
  <c r="N4148" i="1"/>
  <c r="O4148" i="1"/>
  <c r="P4148" i="1"/>
  <c r="L4149" i="1"/>
  <c r="Q4149" i="1" s="1"/>
  <c r="M4149" i="1"/>
  <c r="N4149" i="1"/>
  <c r="O4149" i="1"/>
  <c r="P4149" i="1"/>
  <c r="L4150" i="1"/>
  <c r="Q4150" i="1" s="1"/>
  <c r="M4150" i="1"/>
  <c r="N4150" i="1"/>
  <c r="O4150" i="1"/>
  <c r="P4150" i="1"/>
  <c r="L4151" i="1"/>
  <c r="Q4151" i="1" s="1"/>
  <c r="M4151" i="1"/>
  <c r="N4151" i="1"/>
  <c r="O4151" i="1"/>
  <c r="P4151" i="1"/>
  <c r="L4152" i="1"/>
  <c r="Q4152" i="1" s="1"/>
  <c r="M4152" i="1"/>
  <c r="N4152" i="1"/>
  <c r="O4152" i="1"/>
  <c r="P4152" i="1"/>
  <c r="L4153" i="1"/>
  <c r="Q4153" i="1" s="1"/>
  <c r="M4153" i="1"/>
  <c r="N4153" i="1"/>
  <c r="O4153" i="1"/>
  <c r="P4153" i="1"/>
  <c r="L4154" i="1"/>
  <c r="Q4154" i="1" s="1"/>
  <c r="M4154" i="1"/>
  <c r="N4154" i="1"/>
  <c r="O4154" i="1"/>
  <c r="P4154" i="1"/>
  <c r="L4155" i="1"/>
  <c r="Q4155" i="1" s="1"/>
  <c r="M4155" i="1"/>
  <c r="N4155" i="1"/>
  <c r="O4155" i="1"/>
  <c r="P4155" i="1"/>
  <c r="L4156" i="1"/>
  <c r="Q4156" i="1" s="1"/>
  <c r="M4156" i="1"/>
  <c r="N4156" i="1"/>
  <c r="O4156" i="1"/>
  <c r="P4156" i="1"/>
  <c r="L4157" i="1"/>
  <c r="Q4157" i="1" s="1"/>
  <c r="M4157" i="1"/>
  <c r="N4157" i="1"/>
  <c r="O4157" i="1"/>
  <c r="P4157" i="1"/>
  <c r="L4158" i="1"/>
  <c r="Q4158" i="1" s="1"/>
  <c r="M4158" i="1"/>
  <c r="N4158" i="1"/>
  <c r="O4158" i="1"/>
  <c r="P4158" i="1"/>
  <c r="L4159" i="1"/>
  <c r="Q4159" i="1" s="1"/>
  <c r="M4159" i="1"/>
  <c r="N4159" i="1"/>
  <c r="O4159" i="1"/>
  <c r="P4159" i="1"/>
  <c r="L4160" i="1"/>
  <c r="Q4160" i="1" s="1"/>
  <c r="M4160" i="1"/>
  <c r="N4160" i="1"/>
  <c r="O4160" i="1"/>
  <c r="P4160" i="1"/>
  <c r="L4161" i="1"/>
  <c r="Q4161" i="1" s="1"/>
  <c r="M4161" i="1"/>
  <c r="N4161" i="1"/>
  <c r="O4161" i="1"/>
  <c r="P4161" i="1"/>
  <c r="L4162" i="1"/>
  <c r="Q4162" i="1" s="1"/>
  <c r="M4162" i="1"/>
  <c r="N4162" i="1"/>
  <c r="O4162" i="1"/>
  <c r="P4162" i="1"/>
  <c r="L4163" i="1"/>
  <c r="Q4163" i="1" s="1"/>
  <c r="M4163" i="1"/>
  <c r="N4163" i="1"/>
  <c r="O4163" i="1"/>
  <c r="P4163" i="1"/>
  <c r="L4164" i="1"/>
  <c r="Q4164" i="1" s="1"/>
  <c r="M4164" i="1"/>
  <c r="N4164" i="1"/>
  <c r="O4164" i="1"/>
  <c r="P4164" i="1"/>
  <c r="L4165" i="1"/>
  <c r="Q4165" i="1" s="1"/>
  <c r="M4165" i="1"/>
  <c r="N4165" i="1"/>
  <c r="O4165" i="1"/>
  <c r="P4165" i="1"/>
  <c r="L4166" i="1"/>
  <c r="Q4166" i="1" s="1"/>
  <c r="M4166" i="1"/>
  <c r="N4166" i="1"/>
  <c r="O4166" i="1"/>
  <c r="P4166" i="1"/>
  <c r="L4167" i="1"/>
  <c r="Q4167" i="1" s="1"/>
  <c r="M4167" i="1"/>
  <c r="N4167" i="1"/>
  <c r="O4167" i="1"/>
  <c r="P4167" i="1"/>
  <c r="L4168" i="1"/>
  <c r="Q4168" i="1" s="1"/>
  <c r="M4168" i="1"/>
  <c r="N4168" i="1"/>
  <c r="O4168" i="1"/>
  <c r="P4168" i="1"/>
  <c r="L4169" i="1"/>
  <c r="Q4169" i="1" s="1"/>
  <c r="M4169" i="1"/>
  <c r="N4169" i="1"/>
  <c r="O4169" i="1"/>
  <c r="P4169" i="1"/>
  <c r="L4170" i="1"/>
  <c r="Q4170" i="1" s="1"/>
  <c r="M4170" i="1"/>
  <c r="N4170" i="1"/>
  <c r="O4170" i="1"/>
  <c r="P4170" i="1"/>
  <c r="L4171" i="1"/>
  <c r="Q4171" i="1" s="1"/>
  <c r="M4171" i="1"/>
  <c r="N4171" i="1"/>
  <c r="O4171" i="1"/>
  <c r="P4171" i="1"/>
  <c r="L4172" i="1"/>
  <c r="Q4172" i="1" s="1"/>
  <c r="M4172" i="1"/>
  <c r="N4172" i="1"/>
  <c r="O4172" i="1"/>
  <c r="P4172" i="1"/>
  <c r="L4173" i="1"/>
  <c r="Q4173" i="1" s="1"/>
  <c r="M4173" i="1"/>
  <c r="N4173" i="1"/>
  <c r="O4173" i="1"/>
  <c r="P4173" i="1"/>
  <c r="L4174" i="1"/>
  <c r="Q4174" i="1" s="1"/>
  <c r="M4174" i="1"/>
  <c r="N4174" i="1"/>
  <c r="O4174" i="1"/>
  <c r="P4174" i="1"/>
  <c r="L4175" i="1"/>
  <c r="Q4175" i="1" s="1"/>
  <c r="M4175" i="1"/>
  <c r="N4175" i="1"/>
  <c r="O4175" i="1"/>
  <c r="P4175" i="1"/>
  <c r="L4176" i="1"/>
  <c r="Q4176" i="1" s="1"/>
  <c r="M4176" i="1"/>
  <c r="N4176" i="1"/>
  <c r="O4176" i="1"/>
  <c r="P4176" i="1"/>
  <c r="L4177" i="1"/>
  <c r="Q4177" i="1" s="1"/>
  <c r="M4177" i="1"/>
  <c r="N4177" i="1"/>
  <c r="O4177" i="1"/>
  <c r="P4177" i="1"/>
  <c r="L4178" i="1"/>
  <c r="M4178" i="1"/>
  <c r="N4178" i="1"/>
  <c r="O4178" i="1"/>
  <c r="P4178" i="1"/>
  <c r="Q4178" i="1"/>
  <c r="L4179" i="1"/>
  <c r="Q4179" i="1" s="1"/>
  <c r="M4179" i="1"/>
  <c r="N4179" i="1"/>
  <c r="O4179" i="1"/>
  <c r="P4179" i="1"/>
  <c r="L4180" i="1"/>
  <c r="Q4180" i="1" s="1"/>
  <c r="M4180" i="1"/>
  <c r="N4180" i="1"/>
  <c r="O4180" i="1"/>
  <c r="P4180" i="1"/>
  <c r="L4181" i="1"/>
  <c r="M4181" i="1"/>
  <c r="N4181" i="1"/>
  <c r="O4181" i="1"/>
  <c r="P4181" i="1"/>
  <c r="Q4181" i="1"/>
  <c r="L4182" i="1"/>
  <c r="Q4182" i="1" s="1"/>
  <c r="M4182" i="1"/>
  <c r="N4182" i="1"/>
  <c r="O4182" i="1"/>
  <c r="P4182" i="1"/>
  <c r="L4183" i="1"/>
  <c r="Q4183" i="1" s="1"/>
  <c r="M4183" i="1"/>
  <c r="N4183" i="1"/>
  <c r="O4183" i="1"/>
  <c r="P4183" i="1"/>
  <c r="L4184" i="1"/>
  <c r="Q4184" i="1" s="1"/>
  <c r="M4184" i="1"/>
  <c r="N4184" i="1"/>
  <c r="O4184" i="1"/>
  <c r="P4184" i="1"/>
  <c r="L4185" i="1"/>
  <c r="Q4185" i="1" s="1"/>
  <c r="M4185" i="1"/>
  <c r="N4185" i="1"/>
  <c r="O4185" i="1"/>
  <c r="P4185" i="1"/>
  <c r="L4186" i="1"/>
  <c r="Q4186" i="1" s="1"/>
  <c r="M4186" i="1"/>
  <c r="N4186" i="1"/>
  <c r="O4186" i="1"/>
  <c r="P4186" i="1"/>
  <c r="L4187" i="1"/>
  <c r="Q4187" i="1" s="1"/>
  <c r="M4187" i="1"/>
  <c r="N4187" i="1"/>
  <c r="O4187" i="1"/>
  <c r="P4187" i="1"/>
  <c r="L4188" i="1"/>
  <c r="Q4188" i="1" s="1"/>
  <c r="M4188" i="1"/>
  <c r="N4188" i="1"/>
  <c r="O4188" i="1"/>
  <c r="P4188" i="1"/>
  <c r="L4189" i="1"/>
  <c r="Q4189" i="1" s="1"/>
  <c r="M4189" i="1"/>
  <c r="N4189" i="1"/>
  <c r="O4189" i="1"/>
  <c r="P4189" i="1"/>
  <c r="L4190" i="1"/>
  <c r="Q4190" i="1" s="1"/>
  <c r="M4190" i="1"/>
  <c r="N4190" i="1"/>
  <c r="O4190" i="1"/>
  <c r="P4190" i="1"/>
  <c r="L4191" i="1"/>
  <c r="Q4191" i="1" s="1"/>
  <c r="M4191" i="1"/>
  <c r="N4191" i="1"/>
  <c r="O4191" i="1"/>
  <c r="P4191" i="1"/>
  <c r="L4192" i="1"/>
  <c r="Q4192" i="1" s="1"/>
  <c r="M4192" i="1"/>
  <c r="N4192" i="1"/>
  <c r="O4192" i="1"/>
  <c r="P4192" i="1"/>
  <c r="L4193" i="1"/>
  <c r="Q4193" i="1" s="1"/>
  <c r="M4193" i="1"/>
  <c r="N4193" i="1"/>
  <c r="O4193" i="1"/>
  <c r="P4193" i="1"/>
  <c r="L4194" i="1"/>
  <c r="Q4194" i="1" s="1"/>
  <c r="M4194" i="1"/>
  <c r="N4194" i="1"/>
  <c r="O4194" i="1"/>
  <c r="P4194" i="1"/>
  <c r="L4195" i="1"/>
  <c r="Q4195" i="1" s="1"/>
  <c r="M4195" i="1"/>
  <c r="N4195" i="1"/>
  <c r="O4195" i="1"/>
  <c r="P4195" i="1"/>
  <c r="L4196" i="1"/>
  <c r="Q4196" i="1" s="1"/>
  <c r="M4196" i="1"/>
  <c r="N4196" i="1"/>
  <c r="O4196" i="1"/>
  <c r="P4196" i="1"/>
  <c r="L4197" i="1"/>
  <c r="Q4197" i="1" s="1"/>
  <c r="M4197" i="1"/>
  <c r="N4197" i="1"/>
  <c r="O4197" i="1"/>
  <c r="P4197" i="1"/>
  <c r="L4198" i="1"/>
  <c r="Q4198" i="1" s="1"/>
  <c r="M4198" i="1"/>
  <c r="N4198" i="1"/>
  <c r="O4198" i="1"/>
  <c r="P4198" i="1"/>
  <c r="L4199" i="1"/>
  <c r="Q4199" i="1" s="1"/>
  <c r="M4199" i="1"/>
  <c r="N4199" i="1"/>
  <c r="O4199" i="1"/>
  <c r="P4199" i="1"/>
  <c r="L4200" i="1"/>
  <c r="Q4200" i="1" s="1"/>
  <c r="M4200" i="1"/>
  <c r="N4200" i="1"/>
  <c r="O4200" i="1"/>
  <c r="P4200" i="1"/>
  <c r="L4201" i="1"/>
  <c r="Q4201" i="1" s="1"/>
  <c r="M4201" i="1"/>
  <c r="N4201" i="1"/>
  <c r="O4201" i="1"/>
  <c r="P4201" i="1"/>
  <c r="L4202" i="1"/>
  <c r="Q4202" i="1" s="1"/>
  <c r="M4202" i="1"/>
  <c r="N4202" i="1"/>
  <c r="O4202" i="1"/>
  <c r="P4202" i="1"/>
  <c r="L4203" i="1"/>
  <c r="Q4203" i="1" s="1"/>
  <c r="M4203" i="1"/>
  <c r="N4203" i="1"/>
  <c r="O4203" i="1"/>
  <c r="P4203" i="1"/>
  <c r="L4204" i="1"/>
  <c r="Q4204" i="1" s="1"/>
  <c r="M4204" i="1"/>
  <c r="N4204" i="1"/>
  <c r="O4204" i="1"/>
  <c r="P4204" i="1"/>
  <c r="L4205" i="1"/>
  <c r="Q4205" i="1" s="1"/>
  <c r="M4205" i="1"/>
  <c r="N4205" i="1"/>
  <c r="O4205" i="1"/>
  <c r="P4205" i="1"/>
  <c r="L4206" i="1"/>
  <c r="Q4206" i="1" s="1"/>
  <c r="M4206" i="1"/>
  <c r="N4206" i="1"/>
  <c r="O4206" i="1"/>
  <c r="P4206" i="1"/>
  <c r="L4207" i="1"/>
  <c r="Q4207" i="1" s="1"/>
  <c r="M4207" i="1"/>
  <c r="N4207" i="1"/>
  <c r="O4207" i="1"/>
  <c r="P4207" i="1"/>
  <c r="L4208" i="1"/>
  <c r="Q4208" i="1" s="1"/>
  <c r="M4208" i="1"/>
  <c r="N4208" i="1"/>
  <c r="O4208" i="1"/>
  <c r="P4208" i="1"/>
  <c r="L4209" i="1"/>
  <c r="Q4209" i="1" s="1"/>
  <c r="M4209" i="1"/>
  <c r="N4209" i="1"/>
  <c r="O4209" i="1"/>
  <c r="P4209" i="1"/>
  <c r="L4210" i="1"/>
  <c r="Q4210" i="1" s="1"/>
  <c r="M4210" i="1"/>
  <c r="N4210" i="1"/>
  <c r="O4210" i="1"/>
  <c r="P4210" i="1"/>
  <c r="L4211" i="1"/>
  <c r="Q4211" i="1" s="1"/>
  <c r="M4211" i="1"/>
  <c r="N4211" i="1"/>
  <c r="O4211" i="1"/>
  <c r="P4211" i="1"/>
  <c r="L4212" i="1"/>
  <c r="Q4212" i="1" s="1"/>
  <c r="M4212" i="1"/>
  <c r="N4212" i="1"/>
  <c r="O4212" i="1"/>
  <c r="P4212" i="1"/>
  <c r="L4213" i="1"/>
  <c r="Q4213" i="1" s="1"/>
  <c r="M4213" i="1"/>
  <c r="N4213" i="1"/>
  <c r="O4213" i="1"/>
  <c r="P4213" i="1"/>
  <c r="L4214" i="1"/>
  <c r="Q4214" i="1" s="1"/>
  <c r="M4214" i="1"/>
  <c r="N4214" i="1"/>
  <c r="O4214" i="1"/>
  <c r="P4214" i="1"/>
  <c r="L4215" i="1"/>
  <c r="Q4215" i="1" s="1"/>
  <c r="M4215" i="1"/>
  <c r="N4215" i="1"/>
  <c r="O4215" i="1"/>
  <c r="P4215" i="1"/>
  <c r="L4216" i="1"/>
  <c r="Q4216" i="1" s="1"/>
  <c r="M4216" i="1"/>
  <c r="N4216" i="1"/>
  <c r="O4216" i="1"/>
  <c r="P4216" i="1"/>
  <c r="L4217" i="1"/>
  <c r="Q4217" i="1" s="1"/>
  <c r="M4217" i="1"/>
  <c r="N4217" i="1"/>
  <c r="O4217" i="1"/>
  <c r="P4217" i="1"/>
  <c r="L4218" i="1"/>
  <c r="Q4218" i="1" s="1"/>
  <c r="M4218" i="1"/>
  <c r="N4218" i="1"/>
  <c r="O4218" i="1"/>
  <c r="P4218" i="1"/>
  <c r="L4219" i="1"/>
  <c r="Q4219" i="1" s="1"/>
  <c r="M4219" i="1"/>
  <c r="N4219" i="1"/>
  <c r="O4219" i="1"/>
  <c r="P4219" i="1"/>
  <c r="L4220" i="1"/>
  <c r="Q4220" i="1" s="1"/>
  <c r="M4220" i="1"/>
  <c r="N4220" i="1"/>
  <c r="O4220" i="1"/>
  <c r="P4220" i="1"/>
  <c r="L4221" i="1"/>
  <c r="Q4221" i="1" s="1"/>
  <c r="M4221" i="1"/>
  <c r="N4221" i="1"/>
  <c r="O4221" i="1"/>
  <c r="P4221" i="1"/>
  <c r="L4222" i="1"/>
  <c r="Q4222" i="1" s="1"/>
  <c r="M4222" i="1"/>
  <c r="N4222" i="1"/>
  <c r="O4222" i="1"/>
  <c r="P4222" i="1"/>
  <c r="L4223" i="1"/>
  <c r="Q4223" i="1" s="1"/>
  <c r="M4223" i="1"/>
  <c r="N4223" i="1"/>
  <c r="O4223" i="1"/>
  <c r="P4223" i="1"/>
  <c r="L4224" i="1"/>
  <c r="Q4224" i="1" s="1"/>
  <c r="M4224" i="1"/>
  <c r="N4224" i="1"/>
  <c r="O4224" i="1"/>
  <c r="P4224" i="1"/>
  <c r="L4225" i="1"/>
  <c r="Q4225" i="1" s="1"/>
  <c r="M4225" i="1"/>
  <c r="N4225" i="1"/>
  <c r="O4225" i="1"/>
  <c r="P4225" i="1"/>
  <c r="L4226" i="1"/>
  <c r="Q4226" i="1" s="1"/>
  <c r="M4226" i="1"/>
  <c r="N4226" i="1"/>
  <c r="O4226" i="1"/>
  <c r="P4226" i="1"/>
  <c r="L4227" i="1"/>
  <c r="Q4227" i="1" s="1"/>
  <c r="M4227" i="1"/>
  <c r="N4227" i="1"/>
  <c r="O4227" i="1"/>
  <c r="P4227" i="1"/>
  <c r="L4228" i="1"/>
  <c r="Q4228" i="1" s="1"/>
  <c r="M4228" i="1"/>
  <c r="N4228" i="1"/>
  <c r="O4228" i="1"/>
  <c r="P4228" i="1"/>
  <c r="L4229" i="1"/>
  <c r="Q4229" i="1" s="1"/>
  <c r="M4229" i="1"/>
  <c r="N4229" i="1"/>
  <c r="O4229" i="1"/>
  <c r="P4229" i="1"/>
  <c r="L4230" i="1"/>
  <c r="Q4230" i="1" s="1"/>
  <c r="M4230" i="1"/>
  <c r="N4230" i="1"/>
  <c r="O4230" i="1"/>
  <c r="P4230" i="1"/>
  <c r="L4231" i="1"/>
  <c r="Q4231" i="1" s="1"/>
  <c r="M4231" i="1"/>
  <c r="N4231" i="1"/>
  <c r="O4231" i="1"/>
  <c r="P4231" i="1"/>
  <c r="L4232" i="1"/>
  <c r="Q4232" i="1" s="1"/>
  <c r="M4232" i="1"/>
  <c r="N4232" i="1"/>
  <c r="O4232" i="1"/>
  <c r="P4232" i="1"/>
  <c r="L4233" i="1"/>
  <c r="Q4233" i="1" s="1"/>
  <c r="M4233" i="1"/>
  <c r="N4233" i="1"/>
  <c r="O4233" i="1"/>
  <c r="P4233" i="1"/>
  <c r="L4234" i="1"/>
  <c r="Q4234" i="1" s="1"/>
  <c r="M4234" i="1"/>
  <c r="N4234" i="1"/>
  <c r="O4234" i="1"/>
  <c r="P4234" i="1"/>
  <c r="L4235" i="1"/>
  <c r="Q4235" i="1" s="1"/>
  <c r="M4235" i="1"/>
  <c r="N4235" i="1"/>
  <c r="O4235" i="1"/>
  <c r="P4235" i="1"/>
  <c r="L4236" i="1"/>
  <c r="Q4236" i="1" s="1"/>
  <c r="M4236" i="1"/>
  <c r="N4236" i="1"/>
  <c r="O4236" i="1"/>
  <c r="P4236" i="1"/>
  <c r="L4237" i="1"/>
  <c r="Q4237" i="1" s="1"/>
  <c r="M4237" i="1"/>
  <c r="N4237" i="1"/>
  <c r="O4237" i="1"/>
  <c r="P4237" i="1"/>
  <c r="L4238" i="1"/>
  <c r="Q4238" i="1" s="1"/>
  <c r="M4238" i="1"/>
  <c r="N4238" i="1"/>
  <c r="O4238" i="1"/>
  <c r="P4238" i="1"/>
  <c r="L4239" i="1"/>
  <c r="Q4239" i="1" s="1"/>
  <c r="M4239" i="1"/>
  <c r="N4239" i="1"/>
  <c r="O4239" i="1"/>
  <c r="P4239" i="1"/>
  <c r="L4240" i="1"/>
  <c r="Q4240" i="1" s="1"/>
  <c r="M4240" i="1"/>
  <c r="N4240" i="1"/>
  <c r="O4240" i="1"/>
  <c r="P4240" i="1"/>
  <c r="L4241" i="1"/>
  <c r="Q4241" i="1" s="1"/>
  <c r="M4241" i="1"/>
  <c r="N4241" i="1"/>
  <c r="O4241" i="1"/>
  <c r="P4241" i="1"/>
  <c r="L4242" i="1"/>
  <c r="Q4242" i="1" s="1"/>
  <c r="M4242" i="1"/>
  <c r="N4242" i="1"/>
  <c r="O4242" i="1"/>
  <c r="P4242" i="1"/>
  <c r="L4243" i="1"/>
  <c r="Q4243" i="1" s="1"/>
  <c r="M4243" i="1"/>
  <c r="N4243" i="1"/>
  <c r="O4243" i="1"/>
  <c r="P4243" i="1"/>
  <c r="L4244" i="1"/>
  <c r="Q4244" i="1" s="1"/>
  <c r="M4244" i="1"/>
  <c r="N4244" i="1"/>
  <c r="O4244" i="1"/>
  <c r="P4244" i="1"/>
  <c r="L4245" i="1"/>
  <c r="Q4245" i="1" s="1"/>
  <c r="M4245" i="1"/>
  <c r="N4245" i="1"/>
  <c r="O4245" i="1"/>
  <c r="P4245" i="1"/>
  <c r="L4246" i="1"/>
  <c r="Q4246" i="1" s="1"/>
  <c r="M4246" i="1"/>
  <c r="N4246" i="1"/>
  <c r="O4246" i="1"/>
  <c r="P4246" i="1"/>
  <c r="L4247" i="1"/>
  <c r="Q4247" i="1" s="1"/>
  <c r="M4247" i="1"/>
  <c r="N4247" i="1"/>
  <c r="O4247" i="1"/>
  <c r="P4247" i="1"/>
  <c r="L4248" i="1"/>
  <c r="Q4248" i="1" s="1"/>
  <c r="M4248" i="1"/>
  <c r="N4248" i="1"/>
  <c r="O4248" i="1"/>
  <c r="P4248" i="1"/>
  <c r="L4249" i="1"/>
  <c r="Q4249" i="1" s="1"/>
  <c r="M4249" i="1"/>
  <c r="N4249" i="1"/>
  <c r="O4249" i="1"/>
  <c r="P4249" i="1"/>
  <c r="L4250" i="1"/>
  <c r="Q4250" i="1" s="1"/>
  <c r="M4250" i="1"/>
  <c r="N4250" i="1"/>
  <c r="O4250" i="1"/>
  <c r="P4250" i="1"/>
  <c r="L4251" i="1"/>
  <c r="Q4251" i="1" s="1"/>
  <c r="M4251" i="1"/>
  <c r="N4251" i="1"/>
  <c r="O4251" i="1"/>
  <c r="P4251" i="1"/>
  <c r="L4252" i="1"/>
  <c r="Q4252" i="1" s="1"/>
  <c r="M4252" i="1"/>
  <c r="N4252" i="1"/>
  <c r="O4252" i="1"/>
  <c r="P4252" i="1"/>
  <c r="L4253" i="1"/>
  <c r="Q4253" i="1" s="1"/>
  <c r="M4253" i="1"/>
  <c r="N4253" i="1"/>
  <c r="O4253" i="1"/>
  <c r="P4253" i="1"/>
  <c r="L4254" i="1"/>
  <c r="Q4254" i="1" s="1"/>
  <c r="M4254" i="1"/>
  <c r="N4254" i="1"/>
  <c r="O4254" i="1"/>
  <c r="P4254" i="1"/>
  <c r="L4255" i="1"/>
  <c r="Q4255" i="1" s="1"/>
  <c r="M4255" i="1"/>
  <c r="N4255" i="1"/>
  <c r="O4255" i="1"/>
  <c r="P4255" i="1"/>
  <c r="L4256" i="1"/>
  <c r="Q4256" i="1" s="1"/>
  <c r="M4256" i="1"/>
  <c r="N4256" i="1"/>
  <c r="O4256" i="1"/>
  <c r="P4256" i="1"/>
  <c r="L4257" i="1"/>
  <c r="Q4257" i="1" s="1"/>
  <c r="M4257" i="1"/>
  <c r="N4257" i="1"/>
  <c r="O4257" i="1"/>
  <c r="P4257" i="1"/>
  <c r="L4258" i="1"/>
  <c r="Q4258" i="1" s="1"/>
  <c r="M4258" i="1"/>
  <c r="N4258" i="1"/>
  <c r="O4258" i="1"/>
  <c r="P4258" i="1"/>
  <c r="L4259" i="1"/>
  <c r="Q4259" i="1" s="1"/>
  <c r="M4259" i="1"/>
  <c r="N4259" i="1"/>
  <c r="O4259" i="1"/>
  <c r="P4259" i="1"/>
  <c r="L4260" i="1"/>
  <c r="Q4260" i="1" s="1"/>
  <c r="M4260" i="1"/>
  <c r="N4260" i="1"/>
  <c r="O4260" i="1"/>
  <c r="P4260" i="1"/>
  <c r="L4261" i="1"/>
  <c r="Q4261" i="1" s="1"/>
  <c r="M4261" i="1"/>
  <c r="N4261" i="1"/>
  <c r="O4261" i="1"/>
  <c r="P4261" i="1"/>
  <c r="L4262" i="1"/>
  <c r="Q4262" i="1" s="1"/>
  <c r="M4262" i="1"/>
  <c r="N4262" i="1"/>
  <c r="O4262" i="1"/>
  <c r="P4262" i="1"/>
  <c r="L4263" i="1"/>
  <c r="Q4263" i="1" s="1"/>
  <c r="M4263" i="1"/>
  <c r="N4263" i="1"/>
  <c r="O4263" i="1"/>
  <c r="P4263" i="1"/>
  <c r="L4264" i="1"/>
  <c r="Q4264" i="1" s="1"/>
  <c r="M4264" i="1"/>
  <c r="N4264" i="1"/>
  <c r="O4264" i="1"/>
  <c r="P4264" i="1"/>
  <c r="L4265" i="1"/>
  <c r="Q4265" i="1" s="1"/>
  <c r="M4265" i="1"/>
  <c r="N4265" i="1"/>
  <c r="O4265" i="1"/>
  <c r="P4265" i="1"/>
  <c r="L4266" i="1"/>
  <c r="Q4266" i="1" s="1"/>
  <c r="M4266" i="1"/>
  <c r="N4266" i="1"/>
  <c r="O4266" i="1"/>
  <c r="P4266" i="1"/>
  <c r="L4267" i="1"/>
  <c r="Q4267" i="1" s="1"/>
  <c r="M4267" i="1"/>
  <c r="N4267" i="1"/>
  <c r="O4267" i="1"/>
  <c r="P4267" i="1"/>
  <c r="L4268" i="1"/>
  <c r="Q4268" i="1" s="1"/>
  <c r="M4268" i="1"/>
  <c r="N4268" i="1"/>
  <c r="O4268" i="1"/>
  <c r="P4268" i="1"/>
  <c r="L4269" i="1"/>
  <c r="Q4269" i="1" s="1"/>
  <c r="M4269" i="1"/>
  <c r="N4269" i="1"/>
  <c r="O4269" i="1"/>
  <c r="P4269" i="1"/>
  <c r="L4270" i="1"/>
  <c r="Q4270" i="1" s="1"/>
  <c r="M4270" i="1"/>
  <c r="N4270" i="1"/>
  <c r="O4270" i="1"/>
  <c r="P4270" i="1"/>
  <c r="L4271" i="1"/>
  <c r="Q4271" i="1" s="1"/>
  <c r="M4271" i="1"/>
  <c r="N4271" i="1"/>
  <c r="O4271" i="1"/>
  <c r="P4271" i="1"/>
  <c r="L4272" i="1"/>
  <c r="Q4272" i="1" s="1"/>
  <c r="M4272" i="1"/>
  <c r="N4272" i="1"/>
  <c r="O4272" i="1"/>
  <c r="P4272" i="1"/>
  <c r="L4273" i="1"/>
  <c r="Q4273" i="1" s="1"/>
  <c r="M4273" i="1"/>
  <c r="N4273" i="1"/>
  <c r="O4273" i="1"/>
  <c r="P4273" i="1"/>
  <c r="L4274" i="1"/>
  <c r="Q4274" i="1" s="1"/>
  <c r="M4274" i="1"/>
  <c r="N4274" i="1"/>
  <c r="O4274" i="1"/>
  <c r="P4274" i="1"/>
  <c r="L4275" i="1"/>
  <c r="Q4275" i="1" s="1"/>
  <c r="M4275" i="1"/>
  <c r="N4275" i="1"/>
  <c r="O4275" i="1"/>
  <c r="P4275" i="1"/>
  <c r="L4276" i="1"/>
  <c r="Q4276" i="1" s="1"/>
  <c r="M4276" i="1"/>
  <c r="N4276" i="1"/>
  <c r="O4276" i="1"/>
  <c r="P4276" i="1"/>
  <c r="L4277" i="1"/>
  <c r="Q4277" i="1" s="1"/>
  <c r="M4277" i="1"/>
  <c r="N4277" i="1"/>
  <c r="O4277" i="1"/>
  <c r="P4277" i="1"/>
  <c r="L4278" i="1"/>
  <c r="Q4278" i="1" s="1"/>
  <c r="M4278" i="1"/>
  <c r="N4278" i="1"/>
  <c r="O4278" i="1"/>
  <c r="P4278" i="1"/>
  <c r="L4279" i="1"/>
  <c r="Q4279" i="1" s="1"/>
  <c r="M4279" i="1"/>
  <c r="N4279" i="1"/>
  <c r="O4279" i="1"/>
  <c r="P4279" i="1"/>
  <c r="L4280" i="1"/>
  <c r="Q4280" i="1" s="1"/>
  <c r="M4280" i="1"/>
  <c r="N4280" i="1"/>
  <c r="O4280" i="1"/>
  <c r="P4280" i="1"/>
  <c r="L4281" i="1"/>
  <c r="Q4281" i="1" s="1"/>
  <c r="M4281" i="1"/>
  <c r="N4281" i="1"/>
  <c r="O4281" i="1"/>
  <c r="P4281" i="1"/>
  <c r="L4282" i="1"/>
  <c r="Q4282" i="1" s="1"/>
  <c r="M4282" i="1"/>
  <c r="N4282" i="1"/>
  <c r="O4282" i="1"/>
  <c r="P4282" i="1"/>
  <c r="L4283" i="1"/>
  <c r="Q4283" i="1" s="1"/>
  <c r="M4283" i="1"/>
  <c r="N4283" i="1"/>
  <c r="O4283" i="1"/>
  <c r="P4283" i="1"/>
  <c r="L4284" i="1"/>
  <c r="Q4284" i="1" s="1"/>
  <c r="M4284" i="1"/>
  <c r="N4284" i="1"/>
  <c r="O4284" i="1"/>
  <c r="P4284" i="1"/>
  <c r="L4285" i="1"/>
  <c r="Q4285" i="1" s="1"/>
  <c r="M4285" i="1"/>
  <c r="N4285" i="1"/>
  <c r="O4285" i="1"/>
  <c r="P4285" i="1"/>
  <c r="L4286" i="1"/>
  <c r="Q4286" i="1" s="1"/>
  <c r="M4286" i="1"/>
  <c r="N4286" i="1"/>
  <c r="O4286" i="1"/>
  <c r="P4286" i="1"/>
  <c r="L4287" i="1"/>
  <c r="Q4287" i="1" s="1"/>
  <c r="M4287" i="1"/>
  <c r="N4287" i="1"/>
  <c r="O4287" i="1"/>
  <c r="P4287" i="1"/>
  <c r="L4288" i="1"/>
  <c r="Q4288" i="1" s="1"/>
  <c r="M4288" i="1"/>
  <c r="N4288" i="1"/>
  <c r="O4288" i="1"/>
  <c r="P4288" i="1"/>
  <c r="L4289" i="1"/>
  <c r="Q4289" i="1" s="1"/>
  <c r="M4289" i="1"/>
  <c r="N4289" i="1"/>
  <c r="O4289" i="1"/>
  <c r="P4289" i="1"/>
  <c r="L4290" i="1"/>
  <c r="Q4290" i="1" s="1"/>
  <c r="M4290" i="1"/>
  <c r="N4290" i="1"/>
  <c r="O4290" i="1"/>
  <c r="P4290" i="1"/>
  <c r="L4291" i="1"/>
  <c r="Q4291" i="1" s="1"/>
  <c r="M4291" i="1"/>
  <c r="N4291" i="1"/>
  <c r="O4291" i="1"/>
  <c r="P4291" i="1"/>
  <c r="L4292" i="1"/>
  <c r="Q4292" i="1" s="1"/>
  <c r="M4292" i="1"/>
  <c r="N4292" i="1"/>
  <c r="O4292" i="1"/>
  <c r="P4292" i="1"/>
  <c r="L4293" i="1"/>
  <c r="Q4293" i="1" s="1"/>
  <c r="M4293" i="1"/>
  <c r="N4293" i="1"/>
  <c r="O4293" i="1"/>
  <c r="P4293" i="1"/>
  <c r="L4294" i="1"/>
  <c r="Q4294" i="1" s="1"/>
  <c r="M4294" i="1"/>
  <c r="N4294" i="1"/>
  <c r="O4294" i="1"/>
  <c r="P4294" i="1"/>
  <c r="L4295" i="1"/>
  <c r="Q4295" i="1" s="1"/>
  <c r="M4295" i="1"/>
  <c r="N4295" i="1"/>
  <c r="O4295" i="1"/>
  <c r="P4295" i="1"/>
  <c r="L4296" i="1"/>
  <c r="Q4296" i="1" s="1"/>
  <c r="M4296" i="1"/>
  <c r="N4296" i="1"/>
  <c r="O4296" i="1"/>
  <c r="P4296" i="1"/>
  <c r="L4297" i="1"/>
  <c r="Q4297" i="1" s="1"/>
  <c r="M4297" i="1"/>
  <c r="N4297" i="1"/>
  <c r="O4297" i="1"/>
  <c r="P4297" i="1"/>
  <c r="L4298" i="1"/>
  <c r="Q4298" i="1" s="1"/>
  <c r="M4298" i="1"/>
  <c r="N4298" i="1"/>
  <c r="O4298" i="1"/>
  <c r="P4298" i="1"/>
  <c r="L4299" i="1"/>
  <c r="Q4299" i="1" s="1"/>
  <c r="M4299" i="1"/>
  <c r="N4299" i="1"/>
  <c r="O4299" i="1"/>
  <c r="P4299" i="1"/>
  <c r="L4300" i="1"/>
  <c r="Q4300" i="1" s="1"/>
  <c r="M4300" i="1"/>
  <c r="N4300" i="1"/>
  <c r="O4300" i="1"/>
  <c r="P4300" i="1"/>
  <c r="L4301" i="1"/>
  <c r="Q4301" i="1" s="1"/>
  <c r="M4301" i="1"/>
  <c r="N4301" i="1"/>
  <c r="O4301" i="1"/>
  <c r="P4301" i="1"/>
  <c r="L4302" i="1"/>
  <c r="Q4302" i="1" s="1"/>
  <c r="M4302" i="1"/>
  <c r="N4302" i="1"/>
  <c r="O4302" i="1"/>
  <c r="P4302" i="1"/>
  <c r="L4303" i="1"/>
  <c r="Q4303" i="1" s="1"/>
  <c r="M4303" i="1"/>
  <c r="N4303" i="1"/>
  <c r="O4303" i="1"/>
  <c r="P4303" i="1"/>
  <c r="L4304" i="1"/>
  <c r="Q4304" i="1" s="1"/>
  <c r="M4304" i="1"/>
  <c r="N4304" i="1"/>
  <c r="O4304" i="1"/>
  <c r="P4304" i="1"/>
  <c r="L4305" i="1"/>
  <c r="Q4305" i="1" s="1"/>
  <c r="M4305" i="1"/>
  <c r="N4305" i="1"/>
  <c r="O4305" i="1"/>
  <c r="P4305" i="1"/>
  <c r="L4306" i="1"/>
  <c r="Q4306" i="1" s="1"/>
  <c r="M4306" i="1"/>
  <c r="N4306" i="1"/>
  <c r="O4306" i="1"/>
  <c r="P4306" i="1"/>
  <c r="L4307" i="1"/>
  <c r="Q4307" i="1" s="1"/>
  <c r="M4307" i="1"/>
  <c r="N4307" i="1"/>
  <c r="O4307" i="1"/>
  <c r="P4307" i="1"/>
  <c r="L4308" i="1"/>
  <c r="Q4308" i="1" s="1"/>
  <c r="M4308" i="1"/>
  <c r="N4308" i="1"/>
  <c r="O4308" i="1"/>
  <c r="P4308" i="1"/>
  <c r="L4309" i="1"/>
  <c r="Q4309" i="1" s="1"/>
  <c r="M4309" i="1"/>
  <c r="N4309" i="1"/>
  <c r="O4309" i="1"/>
  <c r="P4309" i="1"/>
  <c r="L4310" i="1"/>
  <c r="Q4310" i="1" s="1"/>
  <c r="M4310" i="1"/>
  <c r="N4310" i="1"/>
  <c r="O4310" i="1"/>
  <c r="P4310" i="1"/>
  <c r="L4311" i="1"/>
  <c r="Q4311" i="1" s="1"/>
  <c r="M4311" i="1"/>
  <c r="N4311" i="1"/>
  <c r="O4311" i="1"/>
  <c r="P4311" i="1"/>
  <c r="L4312" i="1"/>
  <c r="Q4312" i="1" s="1"/>
  <c r="M4312" i="1"/>
  <c r="N4312" i="1"/>
  <c r="O4312" i="1"/>
  <c r="P4312" i="1"/>
  <c r="L4313" i="1"/>
  <c r="Q4313" i="1" s="1"/>
  <c r="M4313" i="1"/>
  <c r="N4313" i="1"/>
  <c r="O4313" i="1"/>
  <c r="P4313" i="1"/>
  <c r="L4314" i="1"/>
  <c r="Q4314" i="1" s="1"/>
  <c r="M4314" i="1"/>
  <c r="N4314" i="1"/>
  <c r="O4314" i="1"/>
  <c r="P4314" i="1"/>
  <c r="L4315" i="1"/>
  <c r="Q4315" i="1" s="1"/>
  <c r="M4315" i="1"/>
  <c r="N4315" i="1"/>
  <c r="O4315" i="1"/>
  <c r="P4315" i="1"/>
  <c r="L4316" i="1"/>
  <c r="Q4316" i="1" s="1"/>
  <c r="M4316" i="1"/>
  <c r="N4316" i="1"/>
  <c r="O4316" i="1"/>
  <c r="P4316" i="1"/>
  <c r="L4317" i="1"/>
  <c r="Q4317" i="1" s="1"/>
  <c r="M4317" i="1"/>
  <c r="N4317" i="1"/>
  <c r="O4317" i="1"/>
  <c r="P4317" i="1"/>
  <c r="L4318" i="1"/>
  <c r="Q4318" i="1" s="1"/>
  <c r="M4318" i="1"/>
  <c r="N4318" i="1"/>
  <c r="O4318" i="1"/>
  <c r="P4318" i="1"/>
  <c r="L4319" i="1"/>
  <c r="Q4319" i="1" s="1"/>
  <c r="M4319" i="1"/>
  <c r="N4319" i="1"/>
  <c r="O4319" i="1"/>
  <c r="P4319" i="1"/>
  <c r="L4320" i="1"/>
  <c r="Q4320" i="1" s="1"/>
  <c r="M4320" i="1"/>
  <c r="N4320" i="1"/>
  <c r="O4320" i="1"/>
  <c r="P4320" i="1"/>
  <c r="L4321" i="1"/>
  <c r="Q4321" i="1" s="1"/>
  <c r="M4321" i="1"/>
  <c r="N4321" i="1"/>
  <c r="O4321" i="1"/>
  <c r="P4321" i="1"/>
  <c r="L4322" i="1"/>
  <c r="Q4322" i="1" s="1"/>
  <c r="M4322" i="1"/>
  <c r="N4322" i="1"/>
  <c r="O4322" i="1"/>
  <c r="P4322" i="1"/>
  <c r="L4323" i="1"/>
  <c r="Q4323" i="1" s="1"/>
  <c r="M4323" i="1"/>
  <c r="N4323" i="1"/>
  <c r="O4323" i="1"/>
  <c r="P4323" i="1"/>
  <c r="L4324" i="1"/>
  <c r="Q4324" i="1" s="1"/>
  <c r="M4324" i="1"/>
  <c r="N4324" i="1"/>
  <c r="O4324" i="1"/>
  <c r="P4324" i="1"/>
  <c r="L4325" i="1"/>
  <c r="Q4325" i="1" s="1"/>
  <c r="M4325" i="1"/>
  <c r="N4325" i="1"/>
  <c r="O4325" i="1"/>
  <c r="P4325" i="1"/>
  <c r="L4326" i="1"/>
  <c r="Q4326" i="1" s="1"/>
  <c r="M4326" i="1"/>
  <c r="N4326" i="1"/>
  <c r="O4326" i="1"/>
  <c r="P4326" i="1"/>
  <c r="L4327" i="1"/>
  <c r="Q4327" i="1" s="1"/>
  <c r="M4327" i="1"/>
  <c r="N4327" i="1"/>
  <c r="O4327" i="1"/>
  <c r="P4327" i="1"/>
  <c r="L4328" i="1"/>
  <c r="Q4328" i="1" s="1"/>
  <c r="M4328" i="1"/>
  <c r="N4328" i="1"/>
  <c r="O4328" i="1"/>
  <c r="P4328" i="1"/>
  <c r="L4329" i="1"/>
  <c r="Q4329" i="1" s="1"/>
  <c r="M4329" i="1"/>
  <c r="N4329" i="1"/>
  <c r="O4329" i="1"/>
  <c r="P4329" i="1"/>
  <c r="L4330" i="1"/>
  <c r="Q4330" i="1" s="1"/>
  <c r="M4330" i="1"/>
  <c r="N4330" i="1"/>
  <c r="O4330" i="1"/>
  <c r="P4330" i="1"/>
  <c r="L4331" i="1"/>
  <c r="Q4331" i="1" s="1"/>
  <c r="M4331" i="1"/>
  <c r="N4331" i="1"/>
  <c r="O4331" i="1"/>
  <c r="P4331" i="1"/>
  <c r="L4332" i="1"/>
  <c r="Q4332" i="1" s="1"/>
  <c r="M4332" i="1"/>
  <c r="N4332" i="1"/>
  <c r="O4332" i="1"/>
  <c r="P4332" i="1"/>
  <c r="L4333" i="1"/>
  <c r="Q4333" i="1" s="1"/>
  <c r="M4333" i="1"/>
  <c r="N4333" i="1"/>
  <c r="O4333" i="1"/>
  <c r="P4333" i="1"/>
  <c r="L4334" i="1"/>
  <c r="Q4334" i="1" s="1"/>
  <c r="M4334" i="1"/>
  <c r="N4334" i="1"/>
  <c r="O4334" i="1"/>
  <c r="P4334" i="1"/>
  <c r="L4335" i="1"/>
  <c r="Q4335" i="1" s="1"/>
  <c r="M4335" i="1"/>
  <c r="N4335" i="1"/>
  <c r="O4335" i="1"/>
  <c r="P4335" i="1"/>
  <c r="L4336" i="1"/>
  <c r="Q4336" i="1" s="1"/>
  <c r="M4336" i="1"/>
  <c r="N4336" i="1"/>
  <c r="O4336" i="1"/>
  <c r="P4336" i="1"/>
  <c r="L4337" i="1"/>
  <c r="Q4337" i="1" s="1"/>
  <c r="M4337" i="1"/>
  <c r="N4337" i="1"/>
  <c r="O4337" i="1"/>
  <c r="P4337" i="1"/>
  <c r="L4338" i="1"/>
  <c r="M4338" i="1"/>
  <c r="N4338" i="1"/>
  <c r="O4338" i="1"/>
  <c r="P4338" i="1"/>
  <c r="Q4338" i="1"/>
  <c r="L4339" i="1"/>
  <c r="Q4339" i="1" s="1"/>
  <c r="M4339" i="1"/>
  <c r="N4339" i="1"/>
  <c r="O4339" i="1"/>
  <c r="P4339" i="1"/>
  <c r="L4340" i="1"/>
  <c r="Q4340" i="1" s="1"/>
  <c r="M4340" i="1"/>
  <c r="N4340" i="1"/>
  <c r="O4340" i="1"/>
  <c r="P4340" i="1"/>
  <c r="L4341" i="1"/>
  <c r="M4341" i="1"/>
  <c r="N4341" i="1"/>
  <c r="O4341" i="1"/>
  <c r="P4341" i="1"/>
  <c r="Q4341" i="1"/>
  <c r="L4342" i="1"/>
  <c r="Q4342" i="1" s="1"/>
  <c r="M4342" i="1"/>
  <c r="N4342" i="1"/>
  <c r="O4342" i="1"/>
  <c r="P4342" i="1"/>
  <c r="L4343" i="1"/>
  <c r="Q4343" i="1" s="1"/>
  <c r="M4343" i="1"/>
  <c r="N4343" i="1"/>
  <c r="O4343" i="1"/>
  <c r="P4343" i="1"/>
  <c r="L4344" i="1"/>
  <c r="Q4344" i="1" s="1"/>
  <c r="M4344" i="1"/>
  <c r="N4344" i="1"/>
  <c r="O4344" i="1"/>
  <c r="P4344" i="1"/>
  <c r="L4345" i="1"/>
  <c r="Q4345" i="1" s="1"/>
  <c r="M4345" i="1"/>
  <c r="N4345" i="1"/>
  <c r="O4345" i="1"/>
  <c r="P4345" i="1"/>
  <c r="L4346" i="1"/>
  <c r="Q4346" i="1" s="1"/>
  <c r="M4346" i="1"/>
  <c r="N4346" i="1"/>
  <c r="O4346" i="1"/>
  <c r="P4346" i="1"/>
  <c r="L4347" i="1"/>
  <c r="Q4347" i="1" s="1"/>
  <c r="M4347" i="1"/>
  <c r="N4347" i="1"/>
  <c r="O4347" i="1"/>
  <c r="P4347" i="1"/>
  <c r="L4348" i="1"/>
  <c r="Q4348" i="1" s="1"/>
  <c r="M4348" i="1"/>
  <c r="N4348" i="1"/>
  <c r="O4348" i="1"/>
  <c r="P4348" i="1"/>
  <c r="L4349" i="1"/>
  <c r="Q4349" i="1" s="1"/>
  <c r="M4349" i="1"/>
  <c r="N4349" i="1"/>
  <c r="O4349" i="1"/>
  <c r="P4349" i="1"/>
  <c r="L4350" i="1"/>
  <c r="Q4350" i="1" s="1"/>
  <c r="M4350" i="1"/>
  <c r="N4350" i="1"/>
  <c r="O4350" i="1"/>
  <c r="P4350" i="1"/>
  <c r="L4351" i="1"/>
  <c r="Q4351" i="1" s="1"/>
  <c r="M4351" i="1"/>
  <c r="N4351" i="1"/>
  <c r="O4351" i="1"/>
  <c r="P4351" i="1"/>
  <c r="L4352" i="1"/>
  <c r="Q4352" i="1" s="1"/>
  <c r="M4352" i="1"/>
  <c r="N4352" i="1"/>
  <c r="O4352" i="1"/>
  <c r="P4352" i="1"/>
  <c r="L4353" i="1"/>
  <c r="Q4353" i="1" s="1"/>
  <c r="M4353" i="1"/>
  <c r="N4353" i="1"/>
  <c r="O4353" i="1"/>
  <c r="P4353" i="1"/>
  <c r="L4354" i="1"/>
  <c r="Q4354" i="1" s="1"/>
  <c r="M4354" i="1"/>
  <c r="N4354" i="1"/>
  <c r="O4354" i="1"/>
  <c r="P4354" i="1"/>
  <c r="L4355" i="1"/>
  <c r="Q4355" i="1" s="1"/>
  <c r="M4355" i="1"/>
  <c r="N4355" i="1"/>
  <c r="O4355" i="1"/>
  <c r="P4355" i="1"/>
  <c r="L4356" i="1"/>
  <c r="Q4356" i="1" s="1"/>
  <c r="M4356" i="1"/>
  <c r="N4356" i="1"/>
  <c r="O4356" i="1"/>
  <c r="P4356" i="1"/>
  <c r="L4357" i="1"/>
  <c r="Q4357" i="1" s="1"/>
  <c r="M4357" i="1"/>
  <c r="N4357" i="1"/>
  <c r="O4357" i="1"/>
  <c r="P4357" i="1"/>
  <c r="L4358" i="1"/>
  <c r="Q4358" i="1" s="1"/>
  <c r="M4358" i="1"/>
  <c r="N4358" i="1"/>
  <c r="O4358" i="1"/>
  <c r="P4358" i="1"/>
  <c r="L4359" i="1"/>
  <c r="Q4359" i="1" s="1"/>
  <c r="M4359" i="1"/>
  <c r="N4359" i="1"/>
  <c r="O4359" i="1"/>
  <c r="P4359" i="1"/>
  <c r="L4360" i="1"/>
  <c r="Q4360" i="1" s="1"/>
  <c r="M4360" i="1"/>
  <c r="N4360" i="1"/>
  <c r="O4360" i="1"/>
  <c r="P4360" i="1"/>
  <c r="L4361" i="1"/>
  <c r="Q4361" i="1" s="1"/>
  <c r="M4361" i="1"/>
  <c r="N4361" i="1"/>
  <c r="O4361" i="1"/>
  <c r="P4361" i="1"/>
  <c r="L4362" i="1"/>
  <c r="Q4362" i="1" s="1"/>
  <c r="M4362" i="1"/>
  <c r="N4362" i="1"/>
  <c r="O4362" i="1"/>
  <c r="P4362" i="1"/>
  <c r="L4363" i="1"/>
  <c r="Q4363" i="1" s="1"/>
  <c r="M4363" i="1"/>
  <c r="N4363" i="1"/>
  <c r="O4363" i="1"/>
  <c r="P4363" i="1"/>
  <c r="L4364" i="1"/>
  <c r="Q4364" i="1" s="1"/>
  <c r="M4364" i="1"/>
  <c r="N4364" i="1"/>
  <c r="O4364" i="1"/>
  <c r="P4364" i="1"/>
  <c r="L4365" i="1"/>
  <c r="Q4365" i="1" s="1"/>
  <c r="M4365" i="1"/>
  <c r="N4365" i="1"/>
  <c r="O4365" i="1"/>
  <c r="P4365" i="1"/>
  <c r="L4366" i="1"/>
  <c r="Q4366" i="1" s="1"/>
  <c r="M4366" i="1"/>
  <c r="N4366" i="1"/>
  <c r="O4366" i="1"/>
  <c r="P4366" i="1"/>
  <c r="L4367" i="1"/>
  <c r="Q4367" i="1" s="1"/>
  <c r="M4367" i="1"/>
  <c r="N4367" i="1"/>
  <c r="O4367" i="1"/>
  <c r="P4367" i="1"/>
  <c r="L4368" i="1"/>
  <c r="Q4368" i="1" s="1"/>
  <c r="M4368" i="1"/>
  <c r="N4368" i="1"/>
  <c r="O4368" i="1"/>
  <c r="P4368" i="1"/>
  <c r="L4369" i="1"/>
  <c r="Q4369" i="1" s="1"/>
  <c r="M4369" i="1"/>
  <c r="N4369" i="1"/>
  <c r="O4369" i="1"/>
  <c r="P4369" i="1"/>
  <c r="L4370" i="1"/>
  <c r="Q4370" i="1" s="1"/>
  <c r="M4370" i="1"/>
  <c r="N4370" i="1"/>
  <c r="O4370" i="1"/>
  <c r="P4370" i="1"/>
  <c r="L4371" i="1"/>
  <c r="Q4371" i="1" s="1"/>
  <c r="M4371" i="1"/>
  <c r="N4371" i="1"/>
  <c r="O4371" i="1"/>
  <c r="P4371" i="1"/>
  <c r="L4372" i="1"/>
  <c r="Q4372" i="1" s="1"/>
  <c r="M4372" i="1"/>
  <c r="N4372" i="1"/>
  <c r="O4372" i="1"/>
  <c r="P4372" i="1"/>
  <c r="L4373" i="1"/>
  <c r="Q4373" i="1" s="1"/>
  <c r="M4373" i="1"/>
  <c r="N4373" i="1"/>
  <c r="O4373" i="1"/>
  <c r="P4373" i="1"/>
  <c r="L4374" i="1"/>
  <c r="Q4374" i="1" s="1"/>
  <c r="M4374" i="1"/>
  <c r="N4374" i="1"/>
  <c r="O4374" i="1"/>
  <c r="P4374" i="1"/>
  <c r="L4375" i="1"/>
  <c r="Q4375" i="1" s="1"/>
  <c r="M4375" i="1"/>
  <c r="N4375" i="1"/>
  <c r="O4375" i="1"/>
  <c r="P4375" i="1"/>
  <c r="L4376" i="1"/>
  <c r="Q4376" i="1" s="1"/>
  <c r="M4376" i="1"/>
  <c r="N4376" i="1"/>
  <c r="O4376" i="1"/>
  <c r="P4376" i="1"/>
  <c r="L4377" i="1"/>
  <c r="Q4377" i="1" s="1"/>
  <c r="M4377" i="1"/>
  <c r="N4377" i="1"/>
  <c r="O4377" i="1"/>
  <c r="P4377" i="1"/>
  <c r="L4378" i="1"/>
  <c r="Q4378" i="1" s="1"/>
  <c r="M4378" i="1"/>
  <c r="N4378" i="1"/>
  <c r="O4378" i="1"/>
  <c r="P4378" i="1"/>
  <c r="L4379" i="1"/>
  <c r="Q4379" i="1" s="1"/>
  <c r="M4379" i="1"/>
  <c r="N4379" i="1"/>
  <c r="O4379" i="1"/>
  <c r="P4379" i="1"/>
  <c r="L4380" i="1"/>
  <c r="Q4380" i="1" s="1"/>
  <c r="M4380" i="1"/>
  <c r="N4380" i="1"/>
  <c r="O4380" i="1"/>
  <c r="P4380" i="1"/>
  <c r="L4381" i="1"/>
  <c r="Q4381" i="1" s="1"/>
  <c r="M4381" i="1"/>
  <c r="N4381" i="1"/>
  <c r="O4381" i="1"/>
  <c r="P4381" i="1"/>
  <c r="L4382" i="1"/>
  <c r="Q4382" i="1" s="1"/>
  <c r="M4382" i="1"/>
  <c r="N4382" i="1"/>
  <c r="O4382" i="1"/>
  <c r="P4382" i="1"/>
  <c r="L4383" i="1"/>
  <c r="Q4383" i="1" s="1"/>
  <c r="M4383" i="1"/>
  <c r="N4383" i="1"/>
  <c r="O4383" i="1"/>
  <c r="P4383" i="1"/>
  <c r="L4384" i="1"/>
  <c r="Q4384" i="1" s="1"/>
  <c r="M4384" i="1"/>
  <c r="N4384" i="1"/>
  <c r="O4384" i="1"/>
  <c r="P4384" i="1"/>
  <c r="L4385" i="1"/>
  <c r="Q4385" i="1" s="1"/>
  <c r="M4385" i="1"/>
  <c r="N4385" i="1"/>
  <c r="O4385" i="1"/>
  <c r="P4385" i="1"/>
  <c r="L4386" i="1"/>
  <c r="Q4386" i="1" s="1"/>
  <c r="M4386" i="1"/>
  <c r="N4386" i="1"/>
  <c r="O4386" i="1"/>
  <c r="P4386" i="1"/>
  <c r="L4387" i="1"/>
  <c r="Q4387" i="1" s="1"/>
  <c r="M4387" i="1"/>
  <c r="N4387" i="1"/>
  <c r="O4387" i="1"/>
  <c r="P4387" i="1"/>
  <c r="L4388" i="1"/>
  <c r="Q4388" i="1" s="1"/>
  <c r="M4388" i="1"/>
  <c r="N4388" i="1"/>
  <c r="O4388" i="1"/>
  <c r="P4388" i="1"/>
  <c r="L4389" i="1"/>
  <c r="Q4389" i="1" s="1"/>
  <c r="M4389" i="1"/>
  <c r="N4389" i="1"/>
  <c r="O4389" i="1"/>
  <c r="P4389" i="1"/>
  <c r="L4390" i="1"/>
  <c r="Q4390" i="1" s="1"/>
  <c r="M4390" i="1"/>
  <c r="N4390" i="1"/>
  <c r="O4390" i="1"/>
  <c r="P4390" i="1"/>
  <c r="L4391" i="1"/>
  <c r="Q4391" i="1" s="1"/>
  <c r="M4391" i="1"/>
  <c r="N4391" i="1"/>
  <c r="O4391" i="1"/>
  <c r="P4391" i="1"/>
  <c r="L4392" i="1"/>
  <c r="Q4392" i="1" s="1"/>
  <c r="M4392" i="1"/>
  <c r="N4392" i="1"/>
  <c r="O4392" i="1"/>
  <c r="P4392" i="1"/>
  <c r="L4393" i="1"/>
  <c r="Q4393" i="1" s="1"/>
  <c r="M4393" i="1"/>
  <c r="N4393" i="1"/>
  <c r="O4393" i="1"/>
  <c r="P4393" i="1"/>
  <c r="L4394" i="1"/>
  <c r="Q4394" i="1" s="1"/>
  <c r="M4394" i="1"/>
  <c r="N4394" i="1"/>
  <c r="O4394" i="1"/>
  <c r="P4394" i="1"/>
  <c r="L4395" i="1"/>
  <c r="Q4395" i="1" s="1"/>
  <c r="M4395" i="1"/>
  <c r="N4395" i="1"/>
  <c r="O4395" i="1"/>
  <c r="P4395" i="1"/>
  <c r="L4396" i="1"/>
  <c r="Q4396" i="1" s="1"/>
  <c r="M4396" i="1"/>
  <c r="N4396" i="1"/>
  <c r="O4396" i="1"/>
  <c r="P4396" i="1"/>
  <c r="L4397" i="1"/>
  <c r="Q4397" i="1" s="1"/>
  <c r="M4397" i="1"/>
  <c r="N4397" i="1"/>
  <c r="O4397" i="1"/>
  <c r="P4397" i="1"/>
  <c r="L4398" i="1"/>
  <c r="Q4398" i="1" s="1"/>
  <c r="M4398" i="1"/>
  <c r="N4398" i="1"/>
  <c r="O4398" i="1"/>
  <c r="P4398" i="1"/>
  <c r="L4399" i="1"/>
  <c r="Q4399" i="1" s="1"/>
  <c r="M4399" i="1"/>
  <c r="N4399" i="1"/>
  <c r="O4399" i="1"/>
  <c r="P4399" i="1"/>
  <c r="L4400" i="1"/>
  <c r="Q4400" i="1" s="1"/>
  <c r="M4400" i="1"/>
  <c r="N4400" i="1"/>
  <c r="O4400" i="1"/>
  <c r="P4400" i="1"/>
  <c r="L4401" i="1"/>
  <c r="Q4401" i="1" s="1"/>
  <c r="M4401" i="1"/>
  <c r="N4401" i="1"/>
  <c r="O4401" i="1"/>
  <c r="P4401" i="1"/>
  <c r="L4402" i="1"/>
  <c r="Q4402" i="1" s="1"/>
  <c r="M4402" i="1"/>
  <c r="N4402" i="1"/>
  <c r="O4402" i="1"/>
  <c r="P4402" i="1"/>
  <c r="L4403" i="1"/>
  <c r="Q4403" i="1" s="1"/>
  <c r="M4403" i="1"/>
  <c r="N4403" i="1"/>
  <c r="O4403" i="1"/>
  <c r="P4403" i="1"/>
  <c r="L4404" i="1"/>
  <c r="Q4404" i="1" s="1"/>
  <c r="M4404" i="1"/>
  <c r="N4404" i="1"/>
  <c r="O4404" i="1"/>
  <c r="P4404" i="1"/>
  <c r="L4405" i="1"/>
  <c r="Q4405" i="1" s="1"/>
  <c r="M4405" i="1"/>
  <c r="N4405" i="1"/>
  <c r="O4405" i="1"/>
  <c r="P4405" i="1"/>
  <c r="L4406" i="1"/>
  <c r="Q4406" i="1" s="1"/>
  <c r="M4406" i="1"/>
  <c r="N4406" i="1"/>
  <c r="O4406" i="1"/>
  <c r="P4406" i="1"/>
  <c r="L4407" i="1"/>
  <c r="Q4407" i="1" s="1"/>
  <c r="M4407" i="1"/>
  <c r="N4407" i="1"/>
  <c r="O4407" i="1"/>
  <c r="P4407" i="1"/>
  <c r="L4408" i="1"/>
  <c r="Q4408" i="1" s="1"/>
  <c r="M4408" i="1"/>
  <c r="N4408" i="1"/>
  <c r="O4408" i="1"/>
  <c r="P4408" i="1"/>
  <c r="L4409" i="1"/>
  <c r="Q4409" i="1" s="1"/>
  <c r="M4409" i="1"/>
  <c r="N4409" i="1"/>
  <c r="O4409" i="1"/>
  <c r="P4409" i="1"/>
  <c r="L4410" i="1"/>
  <c r="Q4410" i="1" s="1"/>
  <c r="M4410" i="1"/>
  <c r="N4410" i="1"/>
  <c r="O4410" i="1"/>
  <c r="P4410" i="1"/>
  <c r="L4411" i="1"/>
  <c r="Q4411" i="1" s="1"/>
  <c r="M4411" i="1"/>
  <c r="N4411" i="1"/>
  <c r="O4411" i="1"/>
  <c r="P4411" i="1"/>
  <c r="L4412" i="1"/>
  <c r="Q4412" i="1" s="1"/>
  <c r="M4412" i="1"/>
  <c r="N4412" i="1"/>
  <c r="O4412" i="1"/>
  <c r="P4412" i="1"/>
  <c r="L4413" i="1"/>
  <c r="Q4413" i="1" s="1"/>
  <c r="M4413" i="1"/>
  <c r="N4413" i="1"/>
  <c r="O4413" i="1"/>
  <c r="P4413" i="1"/>
  <c r="L4414" i="1"/>
  <c r="Q4414" i="1" s="1"/>
  <c r="M4414" i="1"/>
  <c r="N4414" i="1"/>
  <c r="O4414" i="1"/>
  <c r="P4414" i="1"/>
  <c r="L4415" i="1"/>
  <c r="Q4415" i="1" s="1"/>
  <c r="M4415" i="1"/>
  <c r="N4415" i="1"/>
  <c r="O4415" i="1"/>
  <c r="P4415" i="1"/>
  <c r="L4416" i="1"/>
  <c r="Q4416" i="1" s="1"/>
  <c r="M4416" i="1"/>
  <c r="N4416" i="1"/>
  <c r="O4416" i="1"/>
  <c r="P4416" i="1"/>
  <c r="L4417" i="1"/>
  <c r="Q4417" i="1" s="1"/>
  <c r="M4417" i="1"/>
  <c r="N4417" i="1"/>
  <c r="O4417" i="1"/>
  <c r="P4417" i="1"/>
  <c r="L4418" i="1"/>
  <c r="Q4418" i="1" s="1"/>
  <c r="M4418" i="1"/>
  <c r="N4418" i="1"/>
  <c r="O4418" i="1"/>
  <c r="P4418" i="1"/>
  <c r="L4419" i="1"/>
  <c r="Q4419" i="1" s="1"/>
  <c r="M4419" i="1"/>
  <c r="N4419" i="1"/>
  <c r="O4419" i="1"/>
  <c r="P4419" i="1"/>
  <c r="L4420" i="1"/>
  <c r="Q4420" i="1" s="1"/>
  <c r="M4420" i="1"/>
  <c r="N4420" i="1"/>
  <c r="O4420" i="1"/>
  <c r="P4420" i="1"/>
  <c r="L4421" i="1"/>
  <c r="Q4421" i="1" s="1"/>
  <c r="M4421" i="1"/>
  <c r="N4421" i="1"/>
  <c r="O4421" i="1"/>
  <c r="P4421" i="1"/>
  <c r="L4422" i="1"/>
  <c r="Q4422" i="1" s="1"/>
  <c r="M4422" i="1"/>
  <c r="N4422" i="1"/>
  <c r="O4422" i="1"/>
  <c r="P4422" i="1"/>
  <c r="L4423" i="1"/>
  <c r="Q4423" i="1" s="1"/>
  <c r="M4423" i="1"/>
  <c r="N4423" i="1"/>
  <c r="O4423" i="1"/>
  <c r="P4423" i="1"/>
  <c r="L4424" i="1"/>
  <c r="Q4424" i="1" s="1"/>
  <c r="M4424" i="1"/>
  <c r="N4424" i="1"/>
  <c r="O4424" i="1"/>
  <c r="P4424" i="1"/>
  <c r="L4425" i="1"/>
  <c r="Q4425" i="1" s="1"/>
  <c r="M4425" i="1"/>
  <c r="N4425" i="1"/>
  <c r="O4425" i="1"/>
  <c r="P4425" i="1"/>
  <c r="L4426" i="1"/>
  <c r="Q4426" i="1" s="1"/>
  <c r="M4426" i="1"/>
  <c r="N4426" i="1"/>
  <c r="O4426" i="1"/>
  <c r="P4426" i="1"/>
  <c r="L4427" i="1"/>
  <c r="Q4427" i="1" s="1"/>
  <c r="M4427" i="1"/>
  <c r="N4427" i="1"/>
  <c r="O4427" i="1"/>
  <c r="P4427" i="1"/>
  <c r="L4428" i="1"/>
  <c r="Q4428" i="1" s="1"/>
  <c r="M4428" i="1"/>
  <c r="N4428" i="1"/>
  <c r="O4428" i="1"/>
  <c r="P4428" i="1"/>
  <c r="L4429" i="1"/>
  <c r="Q4429" i="1" s="1"/>
  <c r="M4429" i="1"/>
  <c r="N4429" i="1"/>
  <c r="O4429" i="1"/>
  <c r="P4429" i="1"/>
  <c r="L4430" i="1"/>
  <c r="Q4430" i="1" s="1"/>
  <c r="M4430" i="1"/>
  <c r="N4430" i="1"/>
  <c r="O4430" i="1"/>
  <c r="P4430" i="1"/>
  <c r="L4431" i="1"/>
  <c r="Q4431" i="1" s="1"/>
  <c r="M4431" i="1"/>
  <c r="N4431" i="1"/>
  <c r="O4431" i="1"/>
  <c r="P4431" i="1"/>
  <c r="L4432" i="1"/>
  <c r="Q4432" i="1" s="1"/>
  <c r="M4432" i="1"/>
  <c r="N4432" i="1"/>
  <c r="O4432" i="1"/>
  <c r="P4432" i="1"/>
  <c r="L4433" i="1"/>
  <c r="Q4433" i="1" s="1"/>
  <c r="M4433" i="1"/>
  <c r="N4433" i="1"/>
  <c r="O4433" i="1"/>
  <c r="P4433" i="1"/>
  <c r="L4434" i="1"/>
  <c r="Q4434" i="1" s="1"/>
  <c r="M4434" i="1"/>
  <c r="N4434" i="1"/>
  <c r="O4434" i="1"/>
  <c r="P4434" i="1"/>
  <c r="L4435" i="1"/>
  <c r="Q4435" i="1" s="1"/>
  <c r="M4435" i="1"/>
  <c r="N4435" i="1"/>
  <c r="O4435" i="1"/>
  <c r="P4435" i="1"/>
  <c r="L4436" i="1"/>
  <c r="Q4436" i="1" s="1"/>
  <c r="M4436" i="1"/>
  <c r="N4436" i="1"/>
  <c r="O4436" i="1"/>
  <c r="P4436" i="1"/>
  <c r="L4437" i="1"/>
  <c r="Q4437" i="1" s="1"/>
  <c r="M4437" i="1"/>
  <c r="N4437" i="1"/>
  <c r="O4437" i="1"/>
  <c r="P4437" i="1"/>
  <c r="L4438" i="1"/>
  <c r="Q4438" i="1" s="1"/>
  <c r="M4438" i="1"/>
  <c r="N4438" i="1"/>
  <c r="O4438" i="1"/>
  <c r="P4438" i="1"/>
  <c r="L4439" i="1"/>
  <c r="Q4439" i="1" s="1"/>
  <c r="M4439" i="1"/>
  <c r="N4439" i="1"/>
  <c r="O4439" i="1"/>
  <c r="P4439" i="1"/>
  <c r="L4440" i="1"/>
  <c r="Q4440" i="1" s="1"/>
  <c r="M4440" i="1"/>
  <c r="N4440" i="1"/>
  <c r="O4440" i="1"/>
  <c r="P4440" i="1"/>
  <c r="L4441" i="1"/>
  <c r="Q4441" i="1" s="1"/>
  <c r="M4441" i="1"/>
  <c r="N4441" i="1"/>
  <c r="O4441" i="1"/>
  <c r="P4441" i="1"/>
  <c r="L4442" i="1"/>
  <c r="Q4442" i="1" s="1"/>
  <c r="M4442" i="1"/>
  <c r="N4442" i="1"/>
  <c r="O4442" i="1"/>
  <c r="P4442" i="1"/>
  <c r="L4443" i="1"/>
  <c r="Q4443" i="1" s="1"/>
  <c r="M4443" i="1"/>
  <c r="N4443" i="1"/>
  <c r="O4443" i="1"/>
  <c r="P4443" i="1"/>
  <c r="L4444" i="1"/>
  <c r="Q4444" i="1" s="1"/>
  <c r="M4444" i="1"/>
  <c r="N4444" i="1"/>
  <c r="O4444" i="1"/>
  <c r="P4444" i="1"/>
  <c r="L4445" i="1"/>
  <c r="Q4445" i="1" s="1"/>
  <c r="M4445" i="1"/>
  <c r="N4445" i="1"/>
  <c r="O4445" i="1"/>
  <c r="P4445" i="1"/>
  <c r="L4446" i="1"/>
  <c r="Q4446" i="1" s="1"/>
  <c r="M4446" i="1"/>
  <c r="N4446" i="1"/>
  <c r="O4446" i="1"/>
  <c r="P4446" i="1"/>
  <c r="L4447" i="1"/>
  <c r="Q4447" i="1" s="1"/>
  <c r="M4447" i="1"/>
  <c r="N4447" i="1"/>
  <c r="O4447" i="1"/>
  <c r="P4447" i="1"/>
  <c r="L4448" i="1"/>
  <c r="Q4448" i="1" s="1"/>
  <c r="M4448" i="1"/>
  <c r="N4448" i="1"/>
  <c r="O4448" i="1"/>
  <c r="P4448" i="1"/>
  <c r="L4449" i="1"/>
  <c r="Q4449" i="1" s="1"/>
  <c r="M4449" i="1"/>
  <c r="N4449" i="1"/>
  <c r="O4449" i="1"/>
  <c r="P4449" i="1"/>
  <c r="L4450" i="1"/>
  <c r="Q4450" i="1" s="1"/>
  <c r="M4450" i="1"/>
  <c r="N4450" i="1"/>
  <c r="O4450" i="1"/>
  <c r="P4450" i="1"/>
  <c r="L4451" i="1"/>
  <c r="Q4451" i="1" s="1"/>
  <c r="M4451" i="1"/>
  <c r="N4451" i="1"/>
  <c r="O4451" i="1"/>
  <c r="P4451" i="1"/>
  <c r="L4452" i="1"/>
  <c r="Q4452" i="1" s="1"/>
  <c r="M4452" i="1"/>
  <c r="N4452" i="1"/>
  <c r="O4452" i="1"/>
  <c r="P4452" i="1"/>
  <c r="L4453" i="1"/>
  <c r="Q4453" i="1" s="1"/>
  <c r="M4453" i="1"/>
  <c r="N4453" i="1"/>
  <c r="O4453" i="1"/>
  <c r="P4453" i="1"/>
  <c r="L4454" i="1"/>
  <c r="Q4454" i="1" s="1"/>
  <c r="M4454" i="1"/>
  <c r="N4454" i="1"/>
  <c r="O4454" i="1"/>
  <c r="P4454" i="1"/>
  <c r="L4455" i="1"/>
  <c r="Q4455" i="1" s="1"/>
  <c r="M4455" i="1"/>
  <c r="N4455" i="1"/>
  <c r="O4455" i="1"/>
  <c r="P4455" i="1"/>
  <c r="L4456" i="1"/>
  <c r="Q4456" i="1" s="1"/>
  <c r="M4456" i="1"/>
  <c r="N4456" i="1"/>
  <c r="O4456" i="1"/>
  <c r="P4456" i="1"/>
  <c r="L4457" i="1"/>
  <c r="Q4457" i="1" s="1"/>
  <c r="M4457" i="1"/>
  <c r="N4457" i="1"/>
  <c r="O4457" i="1"/>
  <c r="P4457" i="1"/>
  <c r="L4458" i="1"/>
  <c r="Q4458" i="1" s="1"/>
  <c r="M4458" i="1"/>
  <c r="N4458" i="1"/>
  <c r="O4458" i="1"/>
  <c r="P4458" i="1"/>
  <c r="L4459" i="1"/>
  <c r="Q4459" i="1" s="1"/>
  <c r="M4459" i="1"/>
  <c r="N4459" i="1"/>
  <c r="O4459" i="1"/>
  <c r="P4459" i="1"/>
  <c r="L4460" i="1"/>
  <c r="Q4460" i="1" s="1"/>
  <c r="M4460" i="1"/>
  <c r="N4460" i="1"/>
  <c r="O4460" i="1"/>
  <c r="P4460" i="1"/>
  <c r="L4461" i="1"/>
  <c r="Q4461" i="1" s="1"/>
  <c r="M4461" i="1"/>
  <c r="N4461" i="1"/>
  <c r="O4461" i="1"/>
  <c r="P4461" i="1"/>
  <c r="L4462" i="1"/>
  <c r="Q4462" i="1" s="1"/>
  <c r="M4462" i="1"/>
  <c r="N4462" i="1"/>
  <c r="O4462" i="1"/>
  <c r="P4462" i="1"/>
  <c r="L4463" i="1"/>
  <c r="Q4463" i="1" s="1"/>
  <c r="M4463" i="1"/>
  <c r="N4463" i="1"/>
  <c r="O4463" i="1"/>
  <c r="P4463" i="1"/>
  <c r="L4464" i="1"/>
  <c r="Q4464" i="1" s="1"/>
  <c r="M4464" i="1"/>
  <c r="N4464" i="1"/>
  <c r="O4464" i="1"/>
  <c r="P4464" i="1"/>
  <c r="L4465" i="1"/>
  <c r="Q4465" i="1" s="1"/>
  <c r="M4465" i="1"/>
  <c r="N4465" i="1"/>
  <c r="O4465" i="1"/>
  <c r="P4465" i="1"/>
  <c r="L4466" i="1"/>
  <c r="Q4466" i="1" s="1"/>
  <c r="M4466" i="1"/>
  <c r="N4466" i="1"/>
  <c r="O4466" i="1"/>
  <c r="P4466" i="1"/>
  <c r="L4467" i="1"/>
  <c r="Q4467" i="1" s="1"/>
  <c r="M4467" i="1"/>
  <c r="N4467" i="1"/>
  <c r="O4467" i="1"/>
  <c r="P4467" i="1"/>
  <c r="L4468" i="1"/>
  <c r="Q4468" i="1" s="1"/>
  <c r="M4468" i="1"/>
  <c r="N4468" i="1"/>
  <c r="O4468" i="1"/>
  <c r="P4468" i="1"/>
  <c r="L4469" i="1"/>
  <c r="Q4469" i="1" s="1"/>
  <c r="M4469" i="1"/>
  <c r="N4469" i="1"/>
  <c r="O4469" i="1"/>
  <c r="P4469" i="1"/>
  <c r="L4470" i="1"/>
  <c r="Q4470" i="1" s="1"/>
  <c r="M4470" i="1"/>
  <c r="N4470" i="1"/>
  <c r="O4470" i="1"/>
  <c r="P4470" i="1"/>
  <c r="L4471" i="1"/>
  <c r="Q4471" i="1" s="1"/>
  <c r="M4471" i="1"/>
  <c r="N4471" i="1"/>
  <c r="O4471" i="1"/>
  <c r="P4471" i="1"/>
  <c r="L4472" i="1"/>
  <c r="Q4472" i="1" s="1"/>
  <c r="M4472" i="1"/>
  <c r="N4472" i="1"/>
  <c r="O4472" i="1"/>
  <c r="P4472" i="1"/>
  <c r="L4473" i="1"/>
  <c r="Q4473" i="1" s="1"/>
  <c r="M4473" i="1"/>
  <c r="N4473" i="1"/>
  <c r="O4473" i="1"/>
  <c r="P4473" i="1"/>
  <c r="L4474" i="1"/>
  <c r="Q4474" i="1" s="1"/>
  <c r="M4474" i="1"/>
  <c r="N4474" i="1"/>
  <c r="O4474" i="1"/>
  <c r="P4474" i="1"/>
  <c r="L4475" i="1"/>
  <c r="Q4475" i="1" s="1"/>
  <c r="M4475" i="1"/>
  <c r="N4475" i="1"/>
  <c r="O4475" i="1"/>
  <c r="P4475" i="1"/>
  <c r="L4476" i="1"/>
  <c r="Q4476" i="1" s="1"/>
  <c r="M4476" i="1"/>
  <c r="N4476" i="1"/>
  <c r="O4476" i="1"/>
  <c r="P4476" i="1"/>
  <c r="L4477" i="1"/>
  <c r="Q4477" i="1" s="1"/>
  <c r="M4477" i="1"/>
  <c r="N4477" i="1"/>
  <c r="O4477" i="1"/>
  <c r="P4477" i="1"/>
  <c r="L4478" i="1"/>
  <c r="Q4478" i="1" s="1"/>
  <c r="M4478" i="1"/>
  <c r="N4478" i="1"/>
  <c r="O4478" i="1"/>
  <c r="P4478" i="1"/>
  <c r="L4479" i="1"/>
  <c r="Q4479" i="1" s="1"/>
  <c r="M4479" i="1"/>
  <c r="N4479" i="1"/>
  <c r="O4479" i="1"/>
  <c r="P4479" i="1"/>
  <c r="L4480" i="1"/>
  <c r="Q4480" i="1" s="1"/>
  <c r="M4480" i="1"/>
  <c r="N4480" i="1"/>
  <c r="O4480" i="1"/>
  <c r="P4480" i="1"/>
  <c r="L4481" i="1"/>
  <c r="Q4481" i="1" s="1"/>
  <c r="M4481" i="1"/>
  <c r="N4481" i="1"/>
  <c r="O4481" i="1"/>
  <c r="P4481" i="1"/>
  <c r="L4482" i="1"/>
  <c r="Q4482" i="1" s="1"/>
  <c r="M4482" i="1"/>
  <c r="N4482" i="1"/>
  <c r="O4482" i="1"/>
  <c r="P4482" i="1"/>
  <c r="L4483" i="1"/>
  <c r="Q4483" i="1" s="1"/>
  <c r="M4483" i="1"/>
  <c r="N4483" i="1"/>
  <c r="O4483" i="1"/>
  <c r="P4483" i="1"/>
  <c r="L4484" i="1"/>
  <c r="Q4484" i="1" s="1"/>
  <c r="M4484" i="1"/>
  <c r="N4484" i="1"/>
  <c r="O4484" i="1"/>
  <c r="P4484" i="1"/>
  <c r="L4485" i="1"/>
  <c r="Q4485" i="1" s="1"/>
  <c r="M4485" i="1"/>
  <c r="N4485" i="1"/>
  <c r="O4485" i="1"/>
  <c r="P4485" i="1"/>
  <c r="L4486" i="1"/>
  <c r="Q4486" i="1" s="1"/>
  <c r="M4486" i="1"/>
  <c r="N4486" i="1"/>
  <c r="O4486" i="1"/>
  <c r="P4486" i="1"/>
  <c r="L4487" i="1"/>
  <c r="Q4487" i="1" s="1"/>
  <c r="M4487" i="1"/>
  <c r="N4487" i="1"/>
  <c r="O4487" i="1"/>
  <c r="P4487" i="1"/>
  <c r="L4488" i="1"/>
  <c r="Q4488" i="1" s="1"/>
  <c r="M4488" i="1"/>
  <c r="N4488" i="1"/>
  <c r="O4488" i="1"/>
  <c r="P4488" i="1"/>
  <c r="L4489" i="1"/>
  <c r="Q4489" i="1" s="1"/>
  <c r="M4489" i="1"/>
  <c r="N4489" i="1"/>
  <c r="O4489" i="1"/>
  <c r="P4489" i="1"/>
  <c r="L4490" i="1"/>
  <c r="Q4490" i="1" s="1"/>
  <c r="M4490" i="1"/>
  <c r="N4490" i="1"/>
  <c r="O4490" i="1"/>
  <c r="P4490" i="1"/>
  <c r="L4491" i="1"/>
  <c r="Q4491" i="1" s="1"/>
  <c r="M4491" i="1"/>
  <c r="N4491" i="1"/>
  <c r="O4491" i="1"/>
  <c r="P4491" i="1"/>
  <c r="L4492" i="1"/>
  <c r="Q4492" i="1" s="1"/>
  <c r="M4492" i="1"/>
  <c r="N4492" i="1"/>
  <c r="O4492" i="1"/>
  <c r="P4492" i="1"/>
  <c r="L4493" i="1"/>
  <c r="Q4493" i="1" s="1"/>
  <c r="M4493" i="1"/>
  <c r="N4493" i="1"/>
  <c r="O4493" i="1"/>
  <c r="P4493" i="1"/>
  <c r="L4494" i="1"/>
  <c r="Q4494" i="1" s="1"/>
  <c r="M4494" i="1"/>
  <c r="N4494" i="1"/>
  <c r="O4494" i="1"/>
  <c r="P4494" i="1"/>
  <c r="L4495" i="1"/>
  <c r="Q4495" i="1" s="1"/>
  <c r="M4495" i="1"/>
  <c r="N4495" i="1"/>
  <c r="O4495" i="1"/>
  <c r="P4495" i="1"/>
  <c r="L4496" i="1"/>
  <c r="Q4496" i="1" s="1"/>
  <c r="M4496" i="1"/>
  <c r="N4496" i="1"/>
  <c r="O4496" i="1"/>
  <c r="P4496" i="1"/>
  <c r="L4497" i="1"/>
  <c r="Q4497" i="1" s="1"/>
  <c r="M4497" i="1"/>
  <c r="N4497" i="1"/>
  <c r="O4497" i="1"/>
  <c r="P4497" i="1"/>
  <c r="L4498" i="1"/>
  <c r="Q4498" i="1" s="1"/>
  <c r="M4498" i="1"/>
  <c r="N4498" i="1"/>
  <c r="O4498" i="1"/>
  <c r="P4498" i="1"/>
  <c r="L4499" i="1"/>
  <c r="Q4499" i="1" s="1"/>
  <c r="M4499" i="1"/>
  <c r="N4499" i="1"/>
  <c r="O4499" i="1"/>
  <c r="P4499" i="1"/>
  <c r="L4500" i="1"/>
  <c r="Q4500" i="1" s="1"/>
  <c r="M4500" i="1"/>
  <c r="N4500" i="1"/>
  <c r="O4500" i="1"/>
  <c r="P4500" i="1"/>
  <c r="L4501" i="1"/>
  <c r="Q4501" i="1" s="1"/>
  <c r="M4501" i="1"/>
  <c r="N4501" i="1"/>
  <c r="O4501" i="1"/>
  <c r="P4501" i="1"/>
  <c r="L4502" i="1"/>
  <c r="Q4502" i="1" s="1"/>
  <c r="M4502" i="1"/>
  <c r="N4502" i="1"/>
  <c r="O4502" i="1"/>
  <c r="P4502" i="1"/>
  <c r="L4503" i="1"/>
  <c r="Q4503" i="1" s="1"/>
  <c r="M4503" i="1"/>
  <c r="N4503" i="1"/>
  <c r="O4503" i="1"/>
  <c r="P4503" i="1"/>
  <c r="L4504" i="1"/>
  <c r="Q4504" i="1" s="1"/>
  <c r="M4504" i="1"/>
  <c r="N4504" i="1"/>
  <c r="O4504" i="1"/>
  <c r="P4504" i="1"/>
  <c r="L4505" i="1"/>
  <c r="Q4505" i="1" s="1"/>
  <c r="M4505" i="1"/>
  <c r="N4505" i="1"/>
  <c r="O4505" i="1"/>
  <c r="P4505" i="1"/>
  <c r="L4506" i="1"/>
  <c r="Q4506" i="1" s="1"/>
  <c r="M4506" i="1"/>
  <c r="N4506" i="1"/>
  <c r="O4506" i="1"/>
  <c r="P4506" i="1"/>
  <c r="L4507" i="1"/>
  <c r="Q4507" i="1" s="1"/>
  <c r="M4507" i="1"/>
  <c r="N4507" i="1"/>
  <c r="O4507" i="1"/>
  <c r="P4507" i="1"/>
  <c r="L4508" i="1"/>
  <c r="Q4508" i="1" s="1"/>
  <c r="M4508" i="1"/>
  <c r="N4508" i="1"/>
  <c r="O4508" i="1"/>
  <c r="P4508" i="1"/>
  <c r="L4509" i="1"/>
  <c r="Q4509" i="1" s="1"/>
  <c r="M4509" i="1"/>
  <c r="N4509" i="1"/>
  <c r="O4509" i="1"/>
  <c r="P4509" i="1"/>
  <c r="L4510" i="1"/>
  <c r="Q4510" i="1" s="1"/>
  <c r="M4510" i="1"/>
  <c r="N4510" i="1"/>
  <c r="O4510" i="1"/>
  <c r="P4510" i="1"/>
  <c r="L4511" i="1"/>
  <c r="Q4511" i="1" s="1"/>
  <c r="M4511" i="1"/>
  <c r="N4511" i="1"/>
  <c r="O4511" i="1"/>
  <c r="P4511" i="1"/>
  <c r="L4512" i="1"/>
  <c r="Q4512" i="1" s="1"/>
  <c r="M4512" i="1"/>
  <c r="N4512" i="1"/>
  <c r="O4512" i="1"/>
  <c r="P4512" i="1"/>
  <c r="L4513" i="1"/>
  <c r="Q4513" i="1" s="1"/>
  <c r="M4513" i="1"/>
  <c r="N4513" i="1"/>
  <c r="O4513" i="1"/>
  <c r="P4513" i="1"/>
  <c r="L4514" i="1"/>
  <c r="Q4514" i="1" s="1"/>
  <c r="M4514" i="1"/>
  <c r="N4514" i="1"/>
  <c r="O4514" i="1"/>
  <c r="P4514" i="1"/>
  <c r="L4515" i="1"/>
  <c r="Q4515" i="1" s="1"/>
  <c r="M4515" i="1"/>
  <c r="N4515" i="1"/>
  <c r="O4515" i="1"/>
  <c r="P4515" i="1"/>
  <c r="L4516" i="1"/>
  <c r="Q4516" i="1" s="1"/>
  <c r="M4516" i="1"/>
  <c r="N4516" i="1"/>
  <c r="O4516" i="1"/>
  <c r="P4516" i="1"/>
  <c r="L4517" i="1"/>
  <c r="Q4517" i="1" s="1"/>
  <c r="M4517" i="1"/>
  <c r="N4517" i="1"/>
  <c r="O4517" i="1"/>
  <c r="P4517" i="1"/>
  <c r="L4518" i="1"/>
  <c r="Q4518" i="1" s="1"/>
  <c r="M4518" i="1"/>
  <c r="N4518" i="1"/>
  <c r="O4518" i="1"/>
  <c r="P4518" i="1"/>
  <c r="L4519" i="1"/>
  <c r="Q4519" i="1" s="1"/>
  <c r="M4519" i="1"/>
  <c r="N4519" i="1"/>
  <c r="O4519" i="1"/>
  <c r="P4519" i="1"/>
  <c r="L4520" i="1"/>
  <c r="Q4520" i="1" s="1"/>
  <c r="M4520" i="1"/>
  <c r="N4520" i="1"/>
  <c r="O4520" i="1"/>
  <c r="P4520" i="1"/>
  <c r="L4521" i="1"/>
  <c r="Q4521" i="1" s="1"/>
  <c r="M4521" i="1"/>
  <c r="N4521" i="1"/>
  <c r="O4521" i="1"/>
  <c r="P4521" i="1"/>
  <c r="L4522" i="1"/>
  <c r="Q4522" i="1" s="1"/>
  <c r="M4522" i="1"/>
  <c r="N4522" i="1"/>
  <c r="O4522" i="1"/>
  <c r="P4522" i="1"/>
  <c r="L4523" i="1"/>
  <c r="Q4523" i="1" s="1"/>
  <c r="M4523" i="1"/>
  <c r="N4523" i="1"/>
  <c r="O4523" i="1"/>
  <c r="P4523" i="1"/>
  <c r="L4524" i="1"/>
  <c r="Q4524" i="1" s="1"/>
  <c r="M4524" i="1"/>
  <c r="N4524" i="1"/>
  <c r="O4524" i="1"/>
  <c r="P4524" i="1"/>
  <c r="L4525" i="1"/>
  <c r="Q4525" i="1" s="1"/>
  <c r="M4525" i="1"/>
  <c r="N4525" i="1"/>
  <c r="O4525" i="1"/>
  <c r="P4525" i="1"/>
  <c r="L4526" i="1"/>
  <c r="Q4526" i="1" s="1"/>
  <c r="M4526" i="1"/>
  <c r="N4526" i="1"/>
  <c r="O4526" i="1"/>
  <c r="P4526" i="1"/>
  <c r="L4527" i="1"/>
  <c r="Q4527" i="1" s="1"/>
  <c r="M4527" i="1"/>
  <c r="N4527" i="1"/>
  <c r="O4527" i="1"/>
  <c r="P4527" i="1"/>
  <c r="L4528" i="1"/>
  <c r="Q4528" i="1" s="1"/>
  <c r="M4528" i="1"/>
  <c r="N4528" i="1"/>
  <c r="O4528" i="1"/>
  <c r="P4528" i="1"/>
  <c r="L4529" i="1"/>
  <c r="Q4529" i="1" s="1"/>
  <c r="M4529" i="1"/>
  <c r="N4529" i="1"/>
  <c r="O4529" i="1"/>
  <c r="P4529" i="1"/>
  <c r="L4530" i="1"/>
  <c r="Q4530" i="1" s="1"/>
  <c r="M4530" i="1"/>
  <c r="N4530" i="1"/>
  <c r="O4530" i="1"/>
  <c r="P4530" i="1"/>
  <c r="L4531" i="1"/>
  <c r="Q4531" i="1" s="1"/>
  <c r="M4531" i="1"/>
  <c r="N4531" i="1"/>
  <c r="O4531" i="1"/>
  <c r="P4531" i="1"/>
  <c r="L4532" i="1"/>
  <c r="Q4532" i="1" s="1"/>
  <c r="M4532" i="1"/>
  <c r="N4532" i="1"/>
  <c r="O4532" i="1"/>
  <c r="P4532" i="1"/>
  <c r="L4533" i="1"/>
  <c r="Q4533" i="1" s="1"/>
  <c r="M4533" i="1"/>
  <c r="N4533" i="1"/>
  <c r="O4533" i="1"/>
  <c r="P4533" i="1"/>
  <c r="L4534" i="1"/>
  <c r="Q4534" i="1" s="1"/>
  <c r="M4534" i="1"/>
  <c r="N4534" i="1"/>
  <c r="O4534" i="1"/>
  <c r="P4534" i="1"/>
  <c r="L4535" i="1"/>
  <c r="Q4535" i="1" s="1"/>
  <c r="M4535" i="1"/>
  <c r="N4535" i="1"/>
  <c r="O4535" i="1"/>
  <c r="P4535" i="1"/>
  <c r="L4536" i="1"/>
  <c r="Q4536" i="1" s="1"/>
  <c r="M4536" i="1"/>
  <c r="N4536" i="1"/>
  <c r="O4536" i="1"/>
  <c r="P4536" i="1"/>
  <c r="L4537" i="1"/>
  <c r="Q4537" i="1" s="1"/>
  <c r="M4537" i="1"/>
  <c r="N4537" i="1"/>
  <c r="O4537" i="1"/>
  <c r="P4537" i="1"/>
  <c r="L4538" i="1"/>
  <c r="Q4538" i="1" s="1"/>
  <c r="M4538" i="1"/>
  <c r="N4538" i="1"/>
  <c r="O4538" i="1"/>
  <c r="P4538" i="1"/>
  <c r="L4539" i="1"/>
  <c r="Q4539" i="1" s="1"/>
  <c r="M4539" i="1"/>
  <c r="N4539" i="1"/>
  <c r="O4539" i="1"/>
  <c r="P4539" i="1"/>
  <c r="L4540" i="1"/>
  <c r="Q4540" i="1" s="1"/>
  <c r="M4540" i="1"/>
  <c r="N4540" i="1"/>
  <c r="O4540" i="1"/>
  <c r="P4540" i="1"/>
  <c r="L4541" i="1"/>
  <c r="Q4541" i="1" s="1"/>
  <c r="M4541" i="1"/>
  <c r="N4541" i="1"/>
  <c r="O4541" i="1"/>
  <c r="P4541" i="1"/>
  <c r="L4542" i="1"/>
  <c r="Q4542" i="1" s="1"/>
  <c r="M4542" i="1"/>
  <c r="N4542" i="1"/>
  <c r="O4542" i="1"/>
  <c r="P4542" i="1"/>
  <c r="L4543" i="1"/>
  <c r="Q4543" i="1" s="1"/>
  <c r="M4543" i="1"/>
  <c r="N4543" i="1"/>
  <c r="O4543" i="1"/>
  <c r="P4543" i="1"/>
  <c r="L4544" i="1"/>
  <c r="Q4544" i="1" s="1"/>
  <c r="M4544" i="1"/>
  <c r="N4544" i="1"/>
  <c r="O4544" i="1"/>
  <c r="P4544" i="1"/>
  <c r="L4545" i="1"/>
  <c r="Q4545" i="1" s="1"/>
  <c r="M4545" i="1"/>
  <c r="N4545" i="1"/>
  <c r="O4545" i="1"/>
  <c r="P4545" i="1"/>
  <c r="L4546" i="1"/>
  <c r="Q4546" i="1" s="1"/>
  <c r="M4546" i="1"/>
  <c r="N4546" i="1"/>
  <c r="O4546" i="1"/>
  <c r="P4546" i="1"/>
  <c r="L4547" i="1"/>
  <c r="Q4547" i="1" s="1"/>
  <c r="M4547" i="1"/>
  <c r="N4547" i="1"/>
  <c r="O4547" i="1"/>
  <c r="P4547" i="1"/>
  <c r="L4548" i="1"/>
  <c r="Q4548" i="1" s="1"/>
  <c r="M4548" i="1"/>
  <c r="N4548" i="1"/>
  <c r="O4548" i="1"/>
  <c r="P4548" i="1"/>
  <c r="L4549" i="1"/>
  <c r="Q4549" i="1" s="1"/>
  <c r="M4549" i="1"/>
  <c r="N4549" i="1"/>
  <c r="O4549" i="1"/>
  <c r="P4549" i="1"/>
  <c r="L4550" i="1"/>
  <c r="Q4550" i="1" s="1"/>
  <c r="M4550" i="1"/>
  <c r="N4550" i="1"/>
  <c r="O4550" i="1"/>
  <c r="P4550" i="1"/>
  <c r="L4551" i="1"/>
  <c r="Q4551" i="1" s="1"/>
  <c r="M4551" i="1"/>
  <c r="N4551" i="1"/>
  <c r="O4551" i="1"/>
  <c r="P4551" i="1"/>
  <c r="L4552" i="1"/>
  <c r="Q4552" i="1" s="1"/>
  <c r="M4552" i="1"/>
  <c r="N4552" i="1"/>
  <c r="O4552" i="1"/>
  <c r="P4552" i="1"/>
  <c r="L4553" i="1"/>
  <c r="Q4553" i="1" s="1"/>
  <c r="M4553" i="1"/>
  <c r="N4553" i="1"/>
  <c r="O4553" i="1"/>
  <c r="P4553" i="1"/>
  <c r="L4554" i="1"/>
  <c r="Q4554" i="1" s="1"/>
  <c r="M4554" i="1"/>
  <c r="N4554" i="1"/>
  <c r="O4554" i="1"/>
  <c r="P4554" i="1"/>
  <c r="L4555" i="1"/>
  <c r="Q4555" i="1" s="1"/>
  <c r="M4555" i="1"/>
  <c r="N4555" i="1"/>
  <c r="O4555" i="1"/>
  <c r="P4555" i="1"/>
  <c r="L4556" i="1"/>
  <c r="Q4556" i="1" s="1"/>
  <c r="M4556" i="1"/>
  <c r="N4556" i="1"/>
  <c r="O4556" i="1"/>
  <c r="P4556" i="1"/>
  <c r="L4557" i="1"/>
  <c r="Q4557" i="1" s="1"/>
  <c r="M4557" i="1"/>
  <c r="N4557" i="1"/>
  <c r="O4557" i="1"/>
  <c r="P4557" i="1"/>
  <c r="L4558" i="1"/>
  <c r="Q4558" i="1" s="1"/>
  <c r="M4558" i="1"/>
  <c r="N4558" i="1"/>
  <c r="O4558" i="1"/>
  <c r="P4558" i="1"/>
  <c r="L4559" i="1"/>
  <c r="Q4559" i="1" s="1"/>
  <c r="M4559" i="1"/>
  <c r="N4559" i="1"/>
  <c r="O4559" i="1"/>
  <c r="P4559" i="1"/>
  <c r="L4560" i="1"/>
  <c r="Q4560" i="1" s="1"/>
  <c r="M4560" i="1"/>
  <c r="N4560" i="1"/>
  <c r="O4560" i="1"/>
  <c r="P4560" i="1"/>
  <c r="L4561" i="1"/>
  <c r="Q4561" i="1" s="1"/>
  <c r="M4561" i="1"/>
  <c r="N4561" i="1"/>
  <c r="O4561" i="1"/>
  <c r="P4561" i="1"/>
  <c r="L4562" i="1"/>
  <c r="Q4562" i="1" s="1"/>
  <c r="M4562" i="1"/>
  <c r="N4562" i="1"/>
  <c r="O4562" i="1"/>
  <c r="P4562" i="1"/>
  <c r="L4563" i="1"/>
  <c r="Q4563" i="1" s="1"/>
  <c r="M4563" i="1"/>
  <c r="N4563" i="1"/>
  <c r="O4563" i="1"/>
  <c r="P4563" i="1"/>
  <c r="L4564" i="1"/>
  <c r="Q4564" i="1" s="1"/>
  <c r="M4564" i="1"/>
  <c r="N4564" i="1"/>
  <c r="O4564" i="1"/>
  <c r="P4564" i="1"/>
  <c r="L4565" i="1"/>
  <c r="Q4565" i="1" s="1"/>
  <c r="M4565" i="1"/>
  <c r="N4565" i="1"/>
  <c r="O4565" i="1"/>
  <c r="P4565" i="1"/>
  <c r="L4566" i="1"/>
  <c r="Q4566" i="1" s="1"/>
  <c r="M4566" i="1"/>
  <c r="N4566" i="1"/>
  <c r="O4566" i="1"/>
  <c r="P4566" i="1"/>
  <c r="L4567" i="1"/>
  <c r="Q4567" i="1" s="1"/>
  <c r="M4567" i="1"/>
  <c r="N4567" i="1"/>
  <c r="O4567" i="1"/>
  <c r="P4567" i="1"/>
  <c r="L4568" i="1"/>
  <c r="Q4568" i="1" s="1"/>
  <c r="M4568" i="1"/>
  <c r="N4568" i="1"/>
  <c r="O4568" i="1"/>
  <c r="P4568" i="1"/>
  <c r="L4569" i="1"/>
  <c r="Q4569" i="1" s="1"/>
  <c r="M4569" i="1"/>
  <c r="N4569" i="1"/>
  <c r="O4569" i="1"/>
  <c r="P4569" i="1"/>
  <c r="L4570" i="1"/>
  <c r="Q4570" i="1" s="1"/>
  <c r="M4570" i="1"/>
  <c r="N4570" i="1"/>
  <c r="O4570" i="1"/>
  <c r="P4570" i="1"/>
  <c r="L4571" i="1"/>
  <c r="Q4571" i="1" s="1"/>
  <c r="M4571" i="1"/>
  <c r="N4571" i="1"/>
  <c r="O4571" i="1"/>
  <c r="P4571" i="1"/>
  <c r="L4572" i="1"/>
  <c r="Q4572" i="1" s="1"/>
  <c r="M4572" i="1"/>
  <c r="N4572" i="1"/>
  <c r="O4572" i="1"/>
  <c r="P4572" i="1"/>
  <c r="L4573" i="1"/>
  <c r="Q4573" i="1" s="1"/>
  <c r="M4573" i="1"/>
  <c r="N4573" i="1"/>
  <c r="O4573" i="1"/>
  <c r="P4573" i="1"/>
  <c r="L4574" i="1"/>
  <c r="Q4574" i="1" s="1"/>
  <c r="M4574" i="1"/>
  <c r="N4574" i="1"/>
  <c r="O4574" i="1"/>
  <c r="P4574" i="1"/>
  <c r="L4575" i="1"/>
  <c r="Q4575" i="1" s="1"/>
  <c r="M4575" i="1"/>
  <c r="N4575" i="1"/>
  <c r="O4575" i="1"/>
  <c r="P4575" i="1"/>
  <c r="L4576" i="1"/>
  <c r="Q4576" i="1" s="1"/>
  <c r="M4576" i="1"/>
  <c r="N4576" i="1"/>
  <c r="O4576" i="1"/>
  <c r="P4576" i="1"/>
  <c r="L4577" i="1"/>
  <c r="Q4577" i="1" s="1"/>
  <c r="M4577" i="1"/>
  <c r="N4577" i="1"/>
  <c r="O4577" i="1"/>
  <c r="P4577" i="1"/>
  <c r="L4578" i="1"/>
  <c r="Q4578" i="1" s="1"/>
  <c r="M4578" i="1"/>
  <c r="N4578" i="1"/>
  <c r="O4578" i="1"/>
  <c r="P4578" i="1"/>
  <c r="L4579" i="1"/>
  <c r="Q4579" i="1" s="1"/>
  <c r="M4579" i="1"/>
  <c r="N4579" i="1"/>
  <c r="O4579" i="1"/>
  <c r="P4579" i="1"/>
  <c r="L4580" i="1"/>
  <c r="Q4580" i="1" s="1"/>
  <c r="M4580" i="1"/>
  <c r="N4580" i="1"/>
  <c r="O4580" i="1"/>
  <c r="P4580" i="1"/>
  <c r="L4581" i="1"/>
  <c r="Q4581" i="1" s="1"/>
  <c r="M4581" i="1"/>
  <c r="N4581" i="1"/>
  <c r="O4581" i="1"/>
  <c r="P4581" i="1"/>
  <c r="L4582" i="1"/>
  <c r="Q4582" i="1" s="1"/>
  <c r="M4582" i="1"/>
  <c r="N4582" i="1"/>
  <c r="O4582" i="1"/>
  <c r="P4582" i="1"/>
  <c r="L4583" i="1"/>
  <c r="Q4583" i="1" s="1"/>
  <c r="M4583" i="1"/>
  <c r="N4583" i="1"/>
  <c r="O4583" i="1"/>
  <c r="P4583" i="1"/>
  <c r="L4584" i="1"/>
  <c r="Q4584" i="1" s="1"/>
  <c r="M4584" i="1"/>
  <c r="N4584" i="1"/>
  <c r="O4584" i="1"/>
  <c r="P4584" i="1"/>
  <c r="L4585" i="1"/>
  <c r="Q4585" i="1" s="1"/>
  <c r="M4585" i="1"/>
  <c r="N4585" i="1"/>
  <c r="O4585" i="1"/>
  <c r="P4585" i="1"/>
  <c r="L4586" i="1"/>
  <c r="Q4586" i="1" s="1"/>
  <c r="M4586" i="1"/>
  <c r="N4586" i="1"/>
  <c r="O4586" i="1"/>
  <c r="P4586" i="1"/>
  <c r="L4587" i="1"/>
  <c r="Q4587" i="1" s="1"/>
  <c r="M4587" i="1"/>
  <c r="N4587" i="1"/>
  <c r="O4587" i="1"/>
  <c r="P4587" i="1"/>
  <c r="L4588" i="1"/>
  <c r="Q4588" i="1" s="1"/>
  <c r="M4588" i="1"/>
  <c r="N4588" i="1"/>
  <c r="O4588" i="1"/>
  <c r="P4588" i="1"/>
  <c r="L4589" i="1"/>
  <c r="Q4589" i="1" s="1"/>
  <c r="M4589" i="1"/>
  <c r="N4589" i="1"/>
  <c r="O4589" i="1"/>
  <c r="P4589" i="1"/>
  <c r="L4590" i="1"/>
  <c r="Q4590" i="1" s="1"/>
  <c r="M4590" i="1"/>
  <c r="N4590" i="1"/>
  <c r="O4590" i="1"/>
  <c r="P4590" i="1"/>
  <c r="L4591" i="1"/>
  <c r="Q4591" i="1" s="1"/>
  <c r="M4591" i="1"/>
  <c r="N4591" i="1"/>
  <c r="O4591" i="1"/>
  <c r="P4591" i="1"/>
  <c r="L4592" i="1"/>
  <c r="Q4592" i="1" s="1"/>
  <c r="M4592" i="1"/>
  <c r="N4592" i="1"/>
  <c r="O4592" i="1"/>
  <c r="P4592" i="1"/>
  <c r="L4593" i="1"/>
  <c r="Q4593" i="1" s="1"/>
  <c r="M4593" i="1"/>
  <c r="N4593" i="1"/>
  <c r="O4593" i="1"/>
  <c r="P4593" i="1"/>
  <c r="L4594" i="1"/>
  <c r="Q4594" i="1" s="1"/>
  <c r="M4594" i="1"/>
  <c r="N4594" i="1"/>
  <c r="O4594" i="1"/>
  <c r="P4594" i="1"/>
  <c r="L4595" i="1"/>
  <c r="Q4595" i="1" s="1"/>
  <c r="M4595" i="1"/>
  <c r="N4595" i="1"/>
  <c r="O4595" i="1"/>
  <c r="P4595" i="1"/>
  <c r="L4596" i="1"/>
  <c r="Q4596" i="1" s="1"/>
  <c r="M4596" i="1"/>
  <c r="N4596" i="1"/>
  <c r="O4596" i="1"/>
  <c r="P4596" i="1"/>
  <c r="L4597" i="1"/>
  <c r="Q4597" i="1" s="1"/>
  <c r="M4597" i="1"/>
  <c r="N4597" i="1"/>
  <c r="O4597" i="1"/>
  <c r="P4597" i="1"/>
  <c r="L4598" i="1"/>
  <c r="Q4598" i="1" s="1"/>
  <c r="M4598" i="1"/>
  <c r="N4598" i="1"/>
  <c r="O4598" i="1"/>
  <c r="P4598" i="1"/>
  <c r="L4599" i="1"/>
  <c r="Q4599" i="1" s="1"/>
  <c r="M4599" i="1"/>
  <c r="N4599" i="1"/>
  <c r="O4599" i="1"/>
  <c r="P4599" i="1"/>
  <c r="L4600" i="1"/>
  <c r="Q4600" i="1" s="1"/>
  <c r="M4600" i="1"/>
  <c r="N4600" i="1"/>
  <c r="O4600" i="1"/>
  <c r="P4600" i="1"/>
  <c r="L4601" i="1"/>
  <c r="Q4601" i="1" s="1"/>
  <c r="M4601" i="1"/>
  <c r="N4601" i="1"/>
  <c r="O4601" i="1"/>
  <c r="P4601" i="1"/>
  <c r="L4602" i="1"/>
  <c r="Q4602" i="1" s="1"/>
  <c r="M4602" i="1"/>
  <c r="N4602" i="1"/>
  <c r="O4602" i="1"/>
  <c r="P4602" i="1"/>
  <c r="L4603" i="1"/>
  <c r="Q4603" i="1" s="1"/>
  <c r="M4603" i="1"/>
  <c r="N4603" i="1"/>
  <c r="O4603" i="1"/>
  <c r="P4603" i="1"/>
  <c r="L4604" i="1"/>
  <c r="Q4604" i="1" s="1"/>
  <c r="M4604" i="1"/>
  <c r="N4604" i="1"/>
  <c r="O4604" i="1"/>
  <c r="P4604" i="1"/>
  <c r="L4605" i="1"/>
  <c r="Q4605" i="1" s="1"/>
  <c r="M4605" i="1"/>
  <c r="N4605" i="1"/>
  <c r="O4605" i="1"/>
  <c r="P4605" i="1"/>
  <c r="L4606" i="1"/>
  <c r="Q4606" i="1" s="1"/>
  <c r="M4606" i="1"/>
  <c r="N4606" i="1"/>
  <c r="O4606" i="1"/>
  <c r="P4606" i="1"/>
  <c r="L4607" i="1"/>
  <c r="Q4607" i="1" s="1"/>
  <c r="M4607" i="1"/>
  <c r="N4607" i="1"/>
  <c r="O4607" i="1"/>
  <c r="P4607" i="1"/>
  <c r="L4608" i="1"/>
  <c r="Q4608" i="1" s="1"/>
  <c r="M4608" i="1"/>
  <c r="N4608" i="1"/>
  <c r="O4608" i="1"/>
  <c r="P4608" i="1"/>
  <c r="L4609" i="1"/>
  <c r="Q4609" i="1" s="1"/>
  <c r="M4609" i="1"/>
  <c r="N4609" i="1"/>
  <c r="O4609" i="1"/>
  <c r="P4609" i="1"/>
  <c r="L4610" i="1"/>
  <c r="Q4610" i="1" s="1"/>
  <c r="M4610" i="1"/>
  <c r="N4610" i="1"/>
  <c r="O4610" i="1"/>
  <c r="P4610" i="1"/>
  <c r="L4611" i="1"/>
  <c r="Q4611" i="1" s="1"/>
  <c r="M4611" i="1"/>
  <c r="N4611" i="1"/>
  <c r="O4611" i="1"/>
  <c r="P4611" i="1"/>
  <c r="L4612" i="1"/>
  <c r="Q4612" i="1" s="1"/>
  <c r="M4612" i="1"/>
  <c r="N4612" i="1"/>
  <c r="O4612" i="1"/>
  <c r="P4612" i="1"/>
  <c r="L4613" i="1"/>
  <c r="Q4613" i="1" s="1"/>
  <c r="M4613" i="1"/>
  <c r="N4613" i="1"/>
  <c r="O4613" i="1"/>
  <c r="P4613" i="1"/>
  <c r="L4614" i="1"/>
  <c r="Q4614" i="1" s="1"/>
  <c r="M4614" i="1"/>
  <c r="N4614" i="1"/>
  <c r="O4614" i="1"/>
  <c r="P4614" i="1"/>
  <c r="L4615" i="1"/>
  <c r="Q4615" i="1" s="1"/>
  <c r="M4615" i="1"/>
  <c r="N4615" i="1"/>
  <c r="O4615" i="1"/>
  <c r="P4615" i="1"/>
  <c r="L4616" i="1"/>
  <c r="Q4616" i="1" s="1"/>
  <c r="M4616" i="1"/>
  <c r="N4616" i="1"/>
  <c r="O4616" i="1"/>
  <c r="P4616" i="1"/>
  <c r="L4617" i="1"/>
  <c r="Q4617" i="1" s="1"/>
  <c r="M4617" i="1"/>
  <c r="N4617" i="1"/>
  <c r="O4617" i="1"/>
  <c r="P4617" i="1"/>
  <c r="L4618" i="1"/>
  <c r="Q4618" i="1" s="1"/>
  <c r="M4618" i="1"/>
  <c r="N4618" i="1"/>
  <c r="O4618" i="1"/>
  <c r="P4618" i="1"/>
  <c r="L4619" i="1"/>
  <c r="Q4619" i="1" s="1"/>
  <c r="M4619" i="1"/>
  <c r="N4619" i="1"/>
  <c r="O4619" i="1"/>
  <c r="P4619" i="1"/>
  <c r="L4620" i="1"/>
  <c r="Q4620" i="1" s="1"/>
  <c r="M4620" i="1"/>
  <c r="N4620" i="1"/>
  <c r="O4620" i="1"/>
  <c r="P4620" i="1"/>
  <c r="L4621" i="1"/>
  <c r="Q4621" i="1" s="1"/>
  <c r="M4621" i="1"/>
  <c r="N4621" i="1"/>
  <c r="O4621" i="1"/>
  <c r="P4621" i="1"/>
  <c r="L4622" i="1"/>
  <c r="Q4622" i="1" s="1"/>
  <c r="M4622" i="1"/>
  <c r="N4622" i="1"/>
  <c r="O4622" i="1"/>
  <c r="P4622" i="1"/>
  <c r="L4623" i="1"/>
  <c r="Q4623" i="1" s="1"/>
  <c r="M4623" i="1"/>
  <c r="N4623" i="1"/>
  <c r="O4623" i="1"/>
  <c r="P4623" i="1"/>
  <c r="L4624" i="1"/>
  <c r="Q4624" i="1" s="1"/>
  <c r="M4624" i="1"/>
  <c r="N4624" i="1"/>
  <c r="O4624" i="1"/>
  <c r="P4624" i="1"/>
  <c r="L4625" i="1"/>
  <c r="Q4625" i="1" s="1"/>
  <c r="M4625" i="1"/>
  <c r="N4625" i="1"/>
  <c r="O4625" i="1"/>
  <c r="P4625" i="1"/>
  <c r="L4626" i="1"/>
  <c r="Q4626" i="1" s="1"/>
  <c r="M4626" i="1"/>
  <c r="N4626" i="1"/>
  <c r="O4626" i="1"/>
  <c r="P4626" i="1"/>
  <c r="L4627" i="1"/>
  <c r="Q4627" i="1" s="1"/>
  <c r="M4627" i="1"/>
  <c r="N4627" i="1"/>
  <c r="O4627" i="1"/>
  <c r="P4627" i="1"/>
  <c r="L4628" i="1"/>
  <c r="Q4628" i="1" s="1"/>
  <c r="M4628" i="1"/>
  <c r="N4628" i="1"/>
  <c r="O4628" i="1"/>
  <c r="P4628" i="1"/>
  <c r="L4629" i="1"/>
  <c r="Q4629" i="1" s="1"/>
  <c r="M4629" i="1"/>
  <c r="N4629" i="1"/>
  <c r="O4629" i="1"/>
  <c r="P4629" i="1"/>
  <c r="L4630" i="1"/>
  <c r="Q4630" i="1" s="1"/>
  <c r="M4630" i="1"/>
  <c r="N4630" i="1"/>
  <c r="O4630" i="1"/>
  <c r="P4630" i="1"/>
  <c r="L4631" i="1"/>
  <c r="Q4631" i="1" s="1"/>
  <c r="M4631" i="1"/>
  <c r="N4631" i="1"/>
  <c r="O4631" i="1"/>
  <c r="P4631" i="1"/>
  <c r="L4632" i="1"/>
  <c r="Q4632" i="1" s="1"/>
  <c r="M4632" i="1"/>
  <c r="N4632" i="1"/>
  <c r="O4632" i="1"/>
  <c r="P4632" i="1"/>
  <c r="L4633" i="1"/>
  <c r="Q4633" i="1" s="1"/>
  <c r="M4633" i="1"/>
  <c r="N4633" i="1"/>
  <c r="O4633" i="1"/>
  <c r="P4633" i="1"/>
  <c r="L4634" i="1"/>
  <c r="Q4634" i="1" s="1"/>
  <c r="M4634" i="1"/>
  <c r="N4634" i="1"/>
  <c r="O4634" i="1"/>
  <c r="P4634" i="1"/>
  <c r="L4635" i="1"/>
  <c r="Q4635" i="1" s="1"/>
  <c r="M4635" i="1"/>
  <c r="N4635" i="1"/>
  <c r="O4635" i="1"/>
  <c r="P4635" i="1"/>
  <c r="L4636" i="1"/>
  <c r="Q4636" i="1" s="1"/>
  <c r="M4636" i="1"/>
  <c r="N4636" i="1"/>
  <c r="O4636" i="1"/>
  <c r="P4636" i="1"/>
  <c r="L4637" i="1"/>
  <c r="Q4637" i="1" s="1"/>
  <c r="M4637" i="1"/>
  <c r="N4637" i="1"/>
  <c r="O4637" i="1"/>
  <c r="P4637" i="1"/>
  <c r="L4638" i="1"/>
  <c r="Q4638" i="1" s="1"/>
  <c r="M4638" i="1"/>
  <c r="N4638" i="1"/>
  <c r="O4638" i="1"/>
  <c r="P4638" i="1"/>
  <c r="L4639" i="1"/>
  <c r="Q4639" i="1" s="1"/>
  <c r="M4639" i="1"/>
  <c r="N4639" i="1"/>
  <c r="O4639" i="1"/>
  <c r="P4639" i="1"/>
  <c r="L4640" i="1"/>
  <c r="Q4640" i="1" s="1"/>
  <c r="M4640" i="1"/>
  <c r="N4640" i="1"/>
  <c r="O4640" i="1"/>
  <c r="P4640" i="1"/>
  <c r="L4641" i="1"/>
  <c r="Q4641" i="1" s="1"/>
  <c r="M4641" i="1"/>
  <c r="N4641" i="1"/>
  <c r="O4641" i="1"/>
  <c r="P4641" i="1"/>
  <c r="L4642" i="1"/>
  <c r="Q4642" i="1" s="1"/>
  <c r="M4642" i="1"/>
  <c r="N4642" i="1"/>
  <c r="O4642" i="1"/>
  <c r="P4642" i="1"/>
  <c r="L4643" i="1"/>
  <c r="Q4643" i="1" s="1"/>
  <c r="M4643" i="1"/>
  <c r="N4643" i="1"/>
  <c r="O4643" i="1"/>
  <c r="P4643" i="1"/>
  <c r="L4644" i="1"/>
  <c r="Q4644" i="1" s="1"/>
  <c r="M4644" i="1"/>
  <c r="N4644" i="1"/>
  <c r="O4644" i="1"/>
  <c r="P4644" i="1"/>
  <c r="L4645" i="1"/>
  <c r="Q4645" i="1" s="1"/>
  <c r="M4645" i="1"/>
  <c r="N4645" i="1"/>
  <c r="O4645" i="1"/>
  <c r="P4645" i="1"/>
  <c r="L4646" i="1"/>
  <c r="Q4646" i="1" s="1"/>
  <c r="M4646" i="1"/>
  <c r="N4646" i="1"/>
  <c r="O4646" i="1"/>
  <c r="P4646" i="1"/>
  <c r="L4647" i="1"/>
  <c r="Q4647" i="1" s="1"/>
  <c r="M4647" i="1"/>
  <c r="N4647" i="1"/>
  <c r="O4647" i="1"/>
  <c r="P4647" i="1"/>
  <c r="L4648" i="1"/>
  <c r="Q4648" i="1" s="1"/>
  <c r="M4648" i="1"/>
  <c r="N4648" i="1"/>
  <c r="O4648" i="1"/>
  <c r="P4648" i="1"/>
  <c r="L4649" i="1"/>
  <c r="Q4649" i="1" s="1"/>
  <c r="M4649" i="1"/>
  <c r="N4649" i="1"/>
  <c r="O4649" i="1"/>
  <c r="P4649" i="1"/>
  <c r="L4650" i="1"/>
  <c r="Q4650" i="1" s="1"/>
  <c r="M4650" i="1"/>
  <c r="N4650" i="1"/>
  <c r="O4650" i="1"/>
  <c r="P4650" i="1"/>
  <c r="L4651" i="1"/>
  <c r="Q4651" i="1" s="1"/>
  <c r="M4651" i="1"/>
  <c r="N4651" i="1"/>
  <c r="O4651" i="1"/>
  <c r="P4651" i="1"/>
  <c r="L4652" i="1"/>
  <c r="Q4652" i="1" s="1"/>
  <c r="M4652" i="1"/>
  <c r="N4652" i="1"/>
  <c r="O4652" i="1"/>
  <c r="P4652" i="1"/>
  <c r="L4653" i="1"/>
  <c r="Q4653" i="1" s="1"/>
  <c r="M4653" i="1"/>
  <c r="N4653" i="1"/>
  <c r="O4653" i="1"/>
  <c r="P4653" i="1"/>
  <c r="L4654" i="1"/>
  <c r="Q4654" i="1" s="1"/>
  <c r="M4654" i="1"/>
  <c r="N4654" i="1"/>
  <c r="O4654" i="1"/>
  <c r="P4654" i="1"/>
  <c r="L4655" i="1"/>
  <c r="Q4655" i="1" s="1"/>
  <c r="M4655" i="1"/>
  <c r="N4655" i="1"/>
  <c r="O4655" i="1"/>
  <c r="P4655" i="1"/>
  <c r="L4656" i="1"/>
  <c r="Q4656" i="1" s="1"/>
  <c r="M4656" i="1"/>
  <c r="N4656" i="1"/>
  <c r="O4656" i="1"/>
  <c r="P4656" i="1"/>
  <c r="L4657" i="1"/>
  <c r="Q4657" i="1" s="1"/>
  <c r="M4657" i="1"/>
  <c r="N4657" i="1"/>
  <c r="O4657" i="1"/>
  <c r="P4657" i="1"/>
  <c r="L4658" i="1"/>
  <c r="Q4658" i="1" s="1"/>
  <c r="M4658" i="1"/>
  <c r="N4658" i="1"/>
  <c r="O4658" i="1"/>
  <c r="P4658" i="1"/>
  <c r="L4659" i="1"/>
  <c r="Q4659" i="1" s="1"/>
  <c r="M4659" i="1"/>
  <c r="N4659" i="1"/>
  <c r="O4659" i="1"/>
  <c r="P4659" i="1"/>
  <c r="L4660" i="1"/>
  <c r="Q4660" i="1" s="1"/>
  <c r="M4660" i="1"/>
  <c r="N4660" i="1"/>
  <c r="O4660" i="1"/>
  <c r="P4660" i="1"/>
  <c r="L4661" i="1"/>
  <c r="Q4661" i="1" s="1"/>
  <c r="M4661" i="1"/>
  <c r="N4661" i="1"/>
  <c r="O4661" i="1"/>
  <c r="P4661" i="1"/>
  <c r="L4662" i="1"/>
  <c r="Q4662" i="1" s="1"/>
  <c r="M4662" i="1"/>
  <c r="N4662" i="1"/>
  <c r="O4662" i="1"/>
  <c r="P4662" i="1"/>
  <c r="L4663" i="1"/>
  <c r="Q4663" i="1" s="1"/>
  <c r="M4663" i="1"/>
  <c r="N4663" i="1"/>
  <c r="O4663" i="1"/>
  <c r="P4663" i="1"/>
  <c r="L4664" i="1"/>
  <c r="Q4664" i="1" s="1"/>
  <c r="M4664" i="1"/>
  <c r="N4664" i="1"/>
  <c r="O4664" i="1"/>
  <c r="P4664" i="1"/>
  <c r="L4665" i="1"/>
  <c r="Q4665" i="1" s="1"/>
  <c r="M4665" i="1"/>
  <c r="N4665" i="1"/>
  <c r="O4665" i="1"/>
  <c r="P4665" i="1"/>
  <c r="L4666" i="1"/>
  <c r="Q4666" i="1" s="1"/>
  <c r="M4666" i="1"/>
  <c r="N4666" i="1"/>
  <c r="O4666" i="1"/>
  <c r="P4666" i="1"/>
  <c r="L4667" i="1"/>
  <c r="Q4667" i="1" s="1"/>
  <c r="M4667" i="1"/>
  <c r="N4667" i="1"/>
  <c r="O4667" i="1"/>
  <c r="P4667" i="1"/>
  <c r="L4668" i="1"/>
  <c r="Q4668" i="1" s="1"/>
  <c r="M4668" i="1"/>
  <c r="N4668" i="1"/>
  <c r="O4668" i="1"/>
  <c r="P4668" i="1"/>
  <c r="L4669" i="1"/>
  <c r="Q4669" i="1" s="1"/>
  <c r="M4669" i="1"/>
  <c r="N4669" i="1"/>
  <c r="O4669" i="1"/>
  <c r="P4669" i="1"/>
  <c r="L4670" i="1"/>
  <c r="Q4670" i="1" s="1"/>
  <c r="M4670" i="1"/>
  <c r="N4670" i="1"/>
  <c r="O4670" i="1"/>
  <c r="P4670" i="1"/>
  <c r="L4671" i="1"/>
  <c r="Q4671" i="1" s="1"/>
  <c r="M4671" i="1"/>
  <c r="N4671" i="1"/>
  <c r="O4671" i="1"/>
  <c r="P4671" i="1"/>
  <c r="L4672" i="1"/>
  <c r="Q4672" i="1" s="1"/>
  <c r="M4672" i="1"/>
  <c r="N4672" i="1"/>
  <c r="O4672" i="1"/>
  <c r="P4672" i="1"/>
  <c r="L4673" i="1"/>
  <c r="Q4673" i="1" s="1"/>
  <c r="M4673" i="1"/>
  <c r="N4673" i="1"/>
  <c r="O4673" i="1"/>
  <c r="P4673" i="1"/>
  <c r="L4674" i="1"/>
  <c r="Q4674" i="1" s="1"/>
  <c r="M4674" i="1"/>
  <c r="N4674" i="1"/>
  <c r="O4674" i="1"/>
  <c r="P4674" i="1"/>
  <c r="L4675" i="1"/>
  <c r="Q4675" i="1" s="1"/>
  <c r="M4675" i="1"/>
  <c r="N4675" i="1"/>
  <c r="O4675" i="1"/>
  <c r="P4675" i="1"/>
  <c r="L4676" i="1"/>
  <c r="Q4676" i="1" s="1"/>
  <c r="M4676" i="1"/>
  <c r="N4676" i="1"/>
  <c r="O4676" i="1"/>
  <c r="P4676" i="1"/>
  <c r="L4677" i="1"/>
  <c r="Q4677" i="1" s="1"/>
  <c r="M4677" i="1"/>
  <c r="N4677" i="1"/>
  <c r="O4677" i="1"/>
  <c r="P4677" i="1"/>
  <c r="L4678" i="1"/>
  <c r="Q4678" i="1" s="1"/>
  <c r="M4678" i="1"/>
  <c r="N4678" i="1"/>
  <c r="O4678" i="1"/>
  <c r="P4678" i="1"/>
  <c r="L4679" i="1"/>
  <c r="Q4679" i="1" s="1"/>
  <c r="M4679" i="1"/>
  <c r="N4679" i="1"/>
  <c r="O4679" i="1"/>
  <c r="P4679" i="1"/>
  <c r="L4680" i="1"/>
  <c r="Q4680" i="1" s="1"/>
  <c r="M4680" i="1"/>
  <c r="N4680" i="1"/>
  <c r="O4680" i="1"/>
  <c r="P4680" i="1"/>
  <c r="L4681" i="1"/>
  <c r="Q4681" i="1" s="1"/>
  <c r="M4681" i="1"/>
  <c r="N4681" i="1"/>
  <c r="O4681" i="1"/>
  <c r="P4681" i="1"/>
  <c r="L4682" i="1"/>
  <c r="Q4682" i="1" s="1"/>
  <c r="M4682" i="1"/>
  <c r="N4682" i="1"/>
  <c r="O4682" i="1"/>
  <c r="P4682" i="1"/>
  <c r="L4683" i="1"/>
  <c r="Q4683" i="1" s="1"/>
  <c r="M4683" i="1"/>
  <c r="N4683" i="1"/>
  <c r="O4683" i="1"/>
  <c r="P4683" i="1"/>
  <c r="L4684" i="1"/>
  <c r="Q4684" i="1" s="1"/>
  <c r="M4684" i="1"/>
  <c r="N4684" i="1"/>
  <c r="O4684" i="1"/>
  <c r="P4684" i="1"/>
  <c r="L4685" i="1"/>
  <c r="Q4685" i="1" s="1"/>
  <c r="M4685" i="1"/>
  <c r="N4685" i="1"/>
  <c r="O4685" i="1"/>
  <c r="P4685" i="1"/>
  <c r="L4686" i="1"/>
  <c r="Q4686" i="1" s="1"/>
  <c r="M4686" i="1"/>
  <c r="N4686" i="1"/>
  <c r="O4686" i="1"/>
  <c r="P4686" i="1"/>
  <c r="L4687" i="1"/>
  <c r="Q4687" i="1" s="1"/>
  <c r="M4687" i="1"/>
  <c r="N4687" i="1"/>
  <c r="O4687" i="1"/>
  <c r="P4687" i="1"/>
  <c r="L4688" i="1"/>
  <c r="Q4688" i="1" s="1"/>
  <c r="M4688" i="1"/>
  <c r="N4688" i="1"/>
  <c r="O4688" i="1"/>
  <c r="P4688" i="1"/>
  <c r="L4689" i="1"/>
  <c r="Q4689" i="1" s="1"/>
  <c r="M4689" i="1"/>
  <c r="N4689" i="1"/>
  <c r="O4689" i="1"/>
  <c r="P4689" i="1"/>
  <c r="L4690" i="1"/>
  <c r="Q4690" i="1" s="1"/>
  <c r="M4690" i="1"/>
  <c r="N4690" i="1"/>
  <c r="O4690" i="1"/>
  <c r="P4690" i="1"/>
  <c r="L4691" i="1"/>
  <c r="Q4691" i="1" s="1"/>
  <c r="M4691" i="1"/>
  <c r="N4691" i="1"/>
  <c r="O4691" i="1"/>
  <c r="P4691" i="1"/>
  <c r="L4692" i="1"/>
  <c r="Q4692" i="1" s="1"/>
  <c r="M4692" i="1"/>
  <c r="N4692" i="1"/>
  <c r="O4692" i="1"/>
  <c r="P4692" i="1"/>
  <c r="L4693" i="1"/>
  <c r="Q4693" i="1" s="1"/>
  <c r="M4693" i="1"/>
  <c r="N4693" i="1"/>
  <c r="O4693" i="1"/>
  <c r="P4693" i="1"/>
  <c r="L4694" i="1"/>
  <c r="Q4694" i="1" s="1"/>
  <c r="M4694" i="1"/>
  <c r="N4694" i="1"/>
  <c r="O4694" i="1"/>
  <c r="P4694" i="1"/>
  <c r="L4695" i="1"/>
  <c r="Q4695" i="1" s="1"/>
  <c r="M4695" i="1"/>
  <c r="N4695" i="1"/>
  <c r="O4695" i="1"/>
  <c r="P4695" i="1"/>
  <c r="L4696" i="1"/>
  <c r="Q4696" i="1" s="1"/>
  <c r="M4696" i="1"/>
  <c r="N4696" i="1"/>
  <c r="O4696" i="1"/>
  <c r="P4696" i="1"/>
  <c r="L4697" i="1"/>
  <c r="Q4697" i="1" s="1"/>
  <c r="M4697" i="1"/>
  <c r="N4697" i="1"/>
  <c r="O4697" i="1"/>
  <c r="P4697" i="1"/>
  <c r="L4698" i="1"/>
  <c r="Q4698" i="1" s="1"/>
  <c r="M4698" i="1"/>
  <c r="N4698" i="1"/>
  <c r="O4698" i="1"/>
  <c r="P4698" i="1"/>
  <c r="L4699" i="1"/>
  <c r="Q4699" i="1" s="1"/>
  <c r="M4699" i="1"/>
  <c r="N4699" i="1"/>
  <c r="O4699" i="1"/>
  <c r="P4699" i="1"/>
  <c r="L4700" i="1"/>
  <c r="Q4700" i="1" s="1"/>
  <c r="M4700" i="1"/>
  <c r="N4700" i="1"/>
  <c r="O4700" i="1"/>
  <c r="P4700" i="1"/>
  <c r="L4701" i="1"/>
  <c r="Q4701" i="1" s="1"/>
  <c r="M4701" i="1"/>
  <c r="N4701" i="1"/>
  <c r="O4701" i="1"/>
  <c r="P4701" i="1"/>
  <c r="L4702" i="1"/>
  <c r="Q4702" i="1" s="1"/>
  <c r="M4702" i="1"/>
  <c r="N4702" i="1"/>
  <c r="O4702" i="1"/>
  <c r="P4702" i="1"/>
  <c r="L4703" i="1"/>
  <c r="Q4703" i="1" s="1"/>
  <c r="M4703" i="1"/>
  <c r="N4703" i="1"/>
  <c r="O4703" i="1"/>
  <c r="P4703" i="1"/>
  <c r="L4704" i="1"/>
  <c r="Q4704" i="1" s="1"/>
  <c r="M4704" i="1"/>
  <c r="N4704" i="1"/>
  <c r="O4704" i="1"/>
  <c r="P4704" i="1"/>
  <c r="L4705" i="1"/>
  <c r="Q4705" i="1" s="1"/>
  <c r="M4705" i="1"/>
  <c r="N4705" i="1"/>
  <c r="O4705" i="1"/>
  <c r="P4705" i="1"/>
  <c r="L4706" i="1"/>
  <c r="Q4706" i="1" s="1"/>
  <c r="M4706" i="1"/>
  <c r="N4706" i="1"/>
  <c r="O4706" i="1"/>
  <c r="P4706" i="1"/>
  <c r="L4707" i="1"/>
  <c r="Q4707" i="1" s="1"/>
  <c r="M4707" i="1"/>
  <c r="N4707" i="1"/>
  <c r="O4707" i="1"/>
  <c r="P4707" i="1"/>
  <c r="L4708" i="1"/>
  <c r="Q4708" i="1" s="1"/>
  <c r="M4708" i="1"/>
  <c r="N4708" i="1"/>
  <c r="O4708" i="1"/>
  <c r="P4708" i="1"/>
  <c r="L4709" i="1"/>
  <c r="Q4709" i="1" s="1"/>
  <c r="M4709" i="1"/>
  <c r="N4709" i="1"/>
  <c r="O4709" i="1"/>
  <c r="P4709" i="1"/>
  <c r="L4710" i="1"/>
  <c r="Q4710" i="1" s="1"/>
  <c r="M4710" i="1"/>
  <c r="N4710" i="1"/>
  <c r="O4710" i="1"/>
  <c r="P4710" i="1"/>
  <c r="L4711" i="1"/>
  <c r="Q4711" i="1" s="1"/>
  <c r="M4711" i="1"/>
  <c r="N4711" i="1"/>
  <c r="O4711" i="1"/>
  <c r="P4711" i="1"/>
  <c r="L4712" i="1"/>
  <c r="Q4712" i="1" s="1"/>
  <c r="M4712" i="1"/>
  <c r="N4712" i="1"/>
  <c r="O4712" i="1"/>
  <c r="P4712" i="1"/>
  <c r="L4713" i="1"/>
  <c r="Q4713" i="1" s="1"/>
  <c r="M4713" i="1"/>
  <c r="N4713" i="1"/>
  <c r="O4713" i="1"/>
  <c r="P4713" i="1"/>
  <c r="L4714" i="1"/>
  <c r="Q4714" i="1" s="1"/>
  <c r="M4714" i="1"/>
  <c r="N4714" i="1"/>
  <c r="O4714" i="1"/>
  <c r="P4714" i="1"/>
  <c r="L4715" i="1"/>
  <c r="Q4715" i="1" s="1"/>
  <c r="M4715" i="1"/>
  <c r="N4715" i="1"/>
  <c r="O4715" i="1"/>
  <c r="P4715" i="1"/>
  <c r="L4716" i="1"/>
  <c r="Q4716" i="1" s="1"/>
  <c r="M4716" i="1"/>
  <c r="N4716" i="1"/>
  <c r="O4716" i="1"/>
  <c r="P4716" i="1"/>
  <c r="L4717" i="1"/>
  <c r="Q4717" i="1" s="1"/>
  <c r="M4717" i="1"/>
  <c r="N4717" i="1"/>
  <c r="O4717" i="1"/>
  <c r="P4717" i="1"/>
  <c r="L4718" i="1"/>
  <c r="Q4718" i="1" s="1"/>
  <c r="M4718" i="1"/>
  <c r="N4718" i="1"/>
  <c r="O4718" i="1"/>
  <c r="P4718" i="1"/>
  <c r="L4719" i="1"/>
  <c r="Q4719" i="1" s="1"/>
  <c r="M4719" i="1"/>
  <c r="N4719" i="1"/>
  <c r="O4719" i="1"/>
  <c r="P4719" i="1"/>
  <c r="L4720" i="1"/>
  <c r="Q4720" i="1" s="1"/>
  <c r="M4720" i="1"/>
  <c r="N4720" i="1"/>
  <c r="O4720" i="1"/>
  <c r="P4720" i="1"/>
  <c r="L4721" i="1"/>
  <c r="Q4721" i="1" s="1"/>
  <c r="M4721" i="1"/>
  <c r="N4721" i="1"/>
  <c r="O4721" i="1"/>
  <c r="P4721" i="1"/>
  <c r="L4722" i="1"/>
  <c r="Q4722" i="1" s="1"/>
  <c r="M4722" i="1"/>
  <c r="N4722" i="1"/>
  <c r="O4722" i="1"/>
  <c r="P4722" i="1"/>
  <c r="L4723" i="1"/>
  <c r="Q4723" i="1" s="1"/>
  <c r="M4723" i="1"/>
  <c r="N4723" i="1"/>
  <c r="O4723" i="1"/>
  <c r="P4723" i="1"/>
  <c r="L4724" i="1"/>
  <c r="Q4724" i="1" s="1"/>
  <c r="M4724" i="1"/>
  <c r="N4724" i="1"/>
  <c r="O4724" i="1"/>
  <c r="P4724" i="1"/>
  <c r="L4725" i="1"/>
  <c r="Q4725" i="1" s="1"/>
  <c r="M4725" i="1"/>
  <c r="N4725" i="1"/>
  <c r="O4725" i="1"/>
  <c r="P4725" i="1"/>
  <c r="L4726" i="1"/>
  <c r="Q4726" i="1" s="1"/>
  <c r="M4726" i="1"/>
  <c r="N4726" i="1"/>
  <c r="O4726" i="1"/>
  <c r="P4726" i="1"/>
  <c r="L4727" i="1"/>
  <c r="Q4727" i="1" s="1"/>
  <c r="M4727" i="1"/>
  <c r="N4727" i="1"/>
  <c r="O4727" i="1"/>
  <c r="P4727" i="1"/>
  <c r="L4728" i="1"/>
  <c r="Q4728" i="1" s="1"/>
  <c r="M4728" i="1"/>
  <c r="N4728" i="1"/>
  <c r="O4728" i="1"/>
  <c r="P4728" i="1"/>
  <c r="L4729" i="1"/>
  <c r="Q4729" i="1" s="1"/>
  <c r="M4729" i="1"/>
  <c r="N4729" i="1"/>
  <c r="O4729" i="1"/>
  <c r="P4729" i="1"/>
  <c r="L4730" i="1"/>
  <c r="Q4730" i="1" s="1"/>
  <c r="M4730" i="1"/>
  <c r="N4730" i="1"/>
  <c r="O4730" i="1"/>
  <c r="P4730" i="1"/>
  <c r="L4731" i="1"/>
  <c r="Q4731" i="1" s="1"/>
  <c r="M4731" i="1"/>
  <c r="N4731" i="1"/>
  <c r="O4731" i="1"/>
  <c r="P4731" i="1"/>
  <c r="L4732" i="1"/>
  <c r="Q4732" i="1" s="1"/>
  <c r="M4732" i="1"/>
  <c r="N4732" i="1"/>
  <c r="O4732" i="1"/>
  <c r="P4732" i="1"/>
  <c r="L4733" i="1"/>
  <c r="Q4733" i="1" s="1"/>
  <c r="M4733" i="1"/>
  <c r="N4733" i="1"/>
  <c r="O4733" i="1"/>
  <c r="P4733" i="1"/>
  <c r="L4734" i="1"/>
  <c r="Q4734" i="1" s="1"/>
  <c r="M4734" i="1"/>
  <c r="N4734" i="1"/>
  <c r="O4734" i="1"/>
  <c r="P4734" i="1"/>
  <c r="L4735" i="1"/>
  <c r="Q4735" i="1" s="1"/>
  <c r="M4735" i="1"/>
  <c r="N4735" i="1"/>
  <c r="O4735" i="1"/>
  <c r="P4735" i="1"/>
  <c r="L4736" i="1"/>
  <c r="Q4736" i="1" s="1"/>
  <c r="M4736" i="1"/>
  <c r="N4736" i="1"/>
  <c r="O4736" i="1"/>
  <c r="P4736" i="1"/>
  <c r="L4737" i="1"/>
  <c r="Q4737" i="1" s="1"/>
  <c r="M4737" i="1"/>
  <c r="N4737" i="1"/>
  <c r="O4737" i="1"/>
  <c r="P4737" i="1"/>
  <c r="L4738" i="1"/>
  <c r="Q4738" i="1" s="1"/>
  <c r="M4738" i="1"/>
  <c r="N4738" i="1"/>
  <c r="O4738" i="1"/>
  <c r="P4738" i="1"/>
  <c r="L4739" i="1"/>
  <c r="Q4739" i="1" s="1"/>
  <c r="M4739" i="1"/>
  <c r="N4739" i="1"/>
  <c r="O4739" i="1"/>
  <c r="P4739" i="1"/>
  <c r="L4740" i="1"/>
  <c r="Q4740" i="1" s="1"/>
  <c r="M4740" i="1"/>
  <c r="N4740" i="1"/>
  <c r="O4740" i="1"/>
  <c r="P4740" i="1"/>
  <c r="L4741" i="1"/>
  <c r="Q4741" i="1" s="1"/>
  <c r="M4741" i="1"/>
  <c r="N4741" i="1"/>
  <c r="O4741" i="1"/>
  <c r="P4741" i="1"/>
  <c r="L4742" i="1"/>
  <c r="Q4742" i="1" s="1"/>
  <c r="M4742" i="1"/>
  <c r="N4742" i="1"/>
  <c r="O4742" i="1"/>
  <c r="P4742" i="1"/>
  <c r="L4743" i="1"/>
  <c r="Q4743" i="1" s="1"/>
  <c r="M4743" i="1"/>
  <c r="N4743" i="1"/>
  <c r="O4743" i="1"/>
  <c r="P4743" i="1"/>
  <c r="L4744" i="1"/>
  <c r="Q4744" i="1" s="1"/>
  <c r="M4744" i="1"/>
  <c r="N4744" i="1"/>
  <c r="O4744" i="1"/>
  <c r="P4744" i="1"/>
  <c r="L4745" i="1"/>
  <c r="Q4745" i="1" s="1"/>
  <c r="M4745" i="1"/>
  <c r="N4745" i="1"/>
  <c r="O4745" i="1"/>
  <c r="P4745" i="1"/>
  <c r="L4746" i="1"/>
  <c r="Q4746" i="1" s="1"/>
  <c r="M4746" i="1"/>
  <c r="N4746" i="1"/>
  <c r="O4746" i="1"/>
  <c r="P4746" i="1"/>
  <c r="L4747" i="1"/>
  <c r="Q4747" i="1" s="1"/>
  <c r="M4747" i="1"/>
  <c r="N4747" i="1"/>
  <c r="O4747" i="1"/>
  <c r="P4747" i="1"/>
  <c r="L4748" i="1"/>
  <c r="Q4748" i="1" s="1"/>
  <c r="M4748" i="1"/>
  <c r="N4748" i="1"/>
  <c r="O4748" i="1"/>
  <c r="P4748" i="1"/>
  <c r="L4749" i="1"/>
  <c r="Q4749" i="1" s="1"/>
  <c r="M4749" i="1"/>
  <c r="N4749" i="1"/>
  <c r="O4749" i="1"/>
  <c r="P4749" i="1"/>
  <c r="L4750" i="1"/>
  <c r="Q4750" i="1" s="1"/>
  <c r="M4750" i="1"/>
  <c r="N4750" i="1"/>
  <c r="O4750" i="1"/>
  <c r="P4750" i="1"/>
  <c r="L4751" i="1"/>
  <c r="Q4751" i="1" s="1"/>
  <c r="M4751" i="1"/>
  <c r="N4751" i="1"/>
  <c r="O4751" i="1"/>
  <c r="P4751" i="1"/>
  <c r="L4752" i="1"/>
  <c r="Q4752" i="1" s="1"/>
  <c r="M4752" i="1"/>
  <c r="N4752" i="1"/>
  <c r="O4752" i="1"/>
  <c r="P4752" i="1"/>
  <c r="L4753" i="1"/>
  <c r="Q4753" i="1" s="1"/>
  <c r="M4753" i="1"/>
  <c r="N4753" i="1"/>
  <c r="O4753" i="1"/>
  <c r="P4753" i="1"/>
  <c r="L4754" i="1"/>
  <c r="Q4754" i="1" s="1"/>
  <c r="M4754" i="1"/>
  <c r="N4754" i="1"/>
  <c r="O4754" i="1"/>
  <c r="P4754" i="1"/>
  <c r="L4755" i="1"/>
  <c r="Q4755" i="1" s="1"/>
  <c r="M4755" i="1"/>
  <c r="N4755" i="1"/>
  <c r="O4755" i="1"/>
  <c r="P4755" i="1"/>
  <c r="L4756" i="1"/>
  <c r="Q4756" i="1" s="1"/>
  <c r="M4756" i="1"/>
  <c r="N4756" i="1"/>
  <c r="O4756" i="1"/>
  <c r="P4756" i="1"/>
  <c r="L4757" i="1"/>
  <c r="Q4757" i="1" s="1"/>
  <c r="M4757" i="1"/>
  <c r="N4757" i="1"/>
  <c r="O4757" i="1"/>
  <c r="P4757" i="1"/>
  <c r="L4758" i="1"/>
  <c r="Q4758" i="1" s="1"/>
  <c r="M4758" i="1"/>
  <c r="N4758" i="1"/>
  <c r="O4758" i="1"/>
  <c r="P4758" i="1"/>
  <c r="L4759" i="1"/>
  <c r="Q4759" i="1" s="1"/>
  <c r="M4759" i="1"/>
  <c r="N4759" i="1"/>
  <c r="O4759" i="1"/>
  <c r="P4759" i="1"/>
  <c r="L4760" i="1"/>
  <c r="Q4760" i="1" s="1"/>
  <c r="M4760" i="1"/>
  <c r="N4760" i="1"/>
  <c r="O4760" i="1"/>
  <c r="P4760" i="1"/>
  <c r="L4761" i="1"/>
  <c r="Q4761" i="1" s="1"/>
  <c r="M4761" i="1"/>
  <c r="N4761" i="1"/>
  <c r="O4761" i="1"/>
  <c r="P4761" i="1"/>
  <c r="L4762" i="1"/>
  <c r="Q4762" i="1" s="1"/>
  <c r="M4762" i="1"/>
  <c r="N4762" i="1"/>
  <c r="O4762" i="1"/>
  <c r="P4762" i="1"/>
  <c r="L4763" i="1"/>
  <c r="Q4763" i="1" s="1"/>
  <c r="M4763" i="1"/>
  <c r="N4763" i="1"/>
  <c r="O4763" i="1"/>
  <c r="P4763" i="1"/>
  <c r="L4764" i="1"/>
  <c r="Q4764" i="1" s="1"/>
  <c r="M4764" i="1"/>
  <c r="N4764" i="1"/>
  <c r="O4764" i="1"/>
  <c r="P4764" i="1"/>
  <c r="L4765" i="1"/>
  <c r="Q4765" i="1" s="1"/>
  <c r="M4765" i="1"/>
  <c r="N4765" i="1"/>
  <c r="O4765" i="1"/>
  <c r="P4765" i="1"/>
  <c r="L4766" i="1"/>
  <c r="Q4766" i="1" s="1"/>
  <c r="M4766" i="1"/>
  <c r="N4766" i="1"/>
  <c r="O4766" i="1"/>
  <c r="P4766" i="1"/>
  <c r="L4767" i="1"/>
  <c r="Q4767" i="1" s="1"/>
  <c r="M4767" i="1"/>
  <c r="N4767" i="1"/>
  <c r="O4767" i="1"/>
  <c r="P4767" i="1"/>
  <c r="L4768" i="1"/>
  <c r="Q4768" i="1" s="1"/>
  <c r="M4768" i="1"/>
  <c r="N4768" i="1"/>
  <c r="O4768" i="1"/>
  <c r="P4768" i="1"/>
  <c r="L4769" i="1"/>
  <c r="Q4769" i="1" s="1"/>
  <c r="M4769" i="1"/>
  <c r="N4769" i="1"/>
  <c r="O4769" i="1"/>
  <c r="P4769" i="1"/>
  <c r="L4770" i="1"/>
  <c r="Q4770" i="1" s="1"/>
  <c r="M4770" i="1"/>
  <c r="N4770" i="1"/>
  <c r="O4770" i="1"/>
  <c r="P4770" i="1"/>
  <c r="L4771" i="1"/>
  <c r="Q4771" i="1" s="1"/>
  <c r="M4771" i="1"/>
  <c r="N4771" i="1"/>
  <c r="O4771" i="1"/>
  <c r="P4771" i="1"/>
  <c r="L4772" i="1"/>
  <c r="Q4772" i="1" s="1"/>
  <c r="M4772" i="1"/>
  <c r="N4772" i="1"/>
  <c r="O4772" i="1"/>
  <c r="P4772" i="1"/>
  <c r="L4773" i="1"/>
  <c r="Q4773" i="1" s="1"/>
  <c r="M4773" i="1"/>
  <c r="N4773" i="1"/>
  <c r="O4773" i="1"/>
  <c r="P4773" i="1"/>
  <c r="L4774" i="1"/>
  <c r="Q4774" i="1" s="1"/>
  <c r="M4774" i="1"/>
  <c r="N4774" i="1"/>
  <c r="O4774" i="1"/>
  <c r="P4774" i="1"/>
  <c r="L4775" i="1"/>
  <c r="Q4775" i="1" s="1"/>
  <c r="M4775" i="1"/>
  <c r="N4775" i="1"/>
  <c r="O4775" i="1"/>
  <c r="P4775" i="1"/>
  <c r="L4776" i="1"/>
  <c r="Q4776" i="1" s="1"/>
  <c r="M4776" i="1"/>
  <c r="N4776" i="1"/>
  <c r="O4776" i="1"/>
  <c r="P4776" i="1"/>
  <c r="L4777" i="1"/>
  <c r="Q4777" i="1" s="1"/>
  <c r="M4777" i="1"/>
  <c r="N4777" i="1"/>
  <c r="O4777" i="1"/>
  <c r="P4777" i="1"/>
  <c r="L4778" i="1"/>
  <c r="Q4778" i="1" s="1"/>
  <c r="M4778" i="1"/>
  <c r="N4778" i="1"/>
  <c r="O4778" i="1"/>
  <c r="P4778" i="1"/>
  <c r="L4779" i="1"/>
  <c r="Q4779" i="1" s="1"/>
  <c r="M4779" i="1"/>
  <c r="N4779" i="1"/>
  <c r="O4779" i="1"/>
  <c r="P4779" i="1"/>
  <c r="L4780" i="1"/>
  <c r="Q4780" i="1" s="1"/>
  <c r="M4780" i="1"/>
  <c r="N4780" i="1"/>
  <c r="O4780" i="1"/>
  <c r="P4780" i="1"/>
  <c r="L4781" i="1"/>
  <c r="Q4781" i="1" s="1"/>
  <c r="M4781" i="1"/>
  <c r="N4781" i="1"/>
  <c r="O4781" i="1"/>
  <c r="P4781" i="1"/>
  <c r="L4782" i="1"/>
  <c r="Q4782" i="1" s="1"/>
  <c r="M4782" i="1"/>
  <c r="N4782" i="1"/>
  <c r="O4782" i="1"/>
  <c r="P4782" i="1"/>
  <c r="L4783" i="1"/>
  <c r="Q4783" i="1" s="1"/>
  <c r="M4783" i="1"/>
  <c r="N4783" i="1"/>
  <c r="O4783" i="1"/>
  <c r="P4783" i="1"/>
  <c r="L4784" i="1"/>
  <c r="Q4784" i="1" s="1"/>
  <c r="M4784" i="1"/>
  <c r="N4784" i="1"/>
  <c r="O4784" i="1"/>
  <c r="P4784" i="1"/>
  <c r="L4785" i="1"/>
  <c r="Q4785" i="1" s="1"/>
  <c r="M4785" i="1"/>
  <c r="N4785" i="1"/>
  <c r="O4785" i="1"/>
  <c r="P4785" i="1"/>
  <c r="L4786" i="1"/>
  <c r="Q4786" i="1" s="1"/>
  <c r="M4786" i="1"/>
  <c r="N4786" i="1"/>
  <c r="O4786" i="1"/>
  <c r="P4786" i="1"/>
  <c r="L4787" i="1"/>
  <c r="Q4787" i="1" s="1"/>
  <c r="M4787" i="1"/>
  <c r="N4787" i="1"/>
  <c r="O4787" i="1"/>
  <c r="P4787" i="1"/>
  <c r="L4788" i="1"/>
  <c r="Q4788" i="1" s="1"/>
  <c r="M4788" i="1"/>
  <c r="N4788" i="1"/>
  <c r="O4788" i="1"/>
  <c r="P4788" i="1"/>
  <c r="L4789" i="1"/>
  <c r="Q4789" i="1" s="1"/>
  <c r="M4789" i="1"/>
  <c r="N4789" i="1"/>
  <c r="O4789" i="1"/>
  <c r="P4789" i="1"/>
  <c r="L4790" i="1"/>
  <c r="Q4790" i="1" s="1"/>
  <c r="M4790" i="1"/>
  <c r="N4790" i="1"/>
  <c r="O4790" i="1"/>
  <c r="P4790" i="1"/>
  <c r="L4791" i="1"/>
  <c r="Q4791" i="1" s="1"/>
  <c r="M4791" i="1"/>
  <c r="N4791" i="1"/>
  <c r="O4791" i="1"/>
  <c r="P4791" i="1"/>
  <c r="L4792" i="1"/>
  <c r="Q4792" i="1" s="1"/>
  <c r="M4792" i="1"/>
  <c r="N4792" i="1"/>
  <c r="O4792" i="1"/>
  <c r="P4792" i="1"/>
  <c r="L4793" i="1"/>
  <c r="Q4793" i="1" s="1"/>
  <c r="M4793" i="1"/>
  <c r="N4793" i="1"/>
  <c r="O4793" i="1"/>
  <c r="P4793" i="1"/>
  <c r="L4794" i="1"/>
  <c r="Q4794" i="1" s="1"/>
  <c r="M4794" i="1"/>
  <c r="N4794" i="1"/>
  <c r="O4794" i="1"/>
  <c r="P4794" i="1"/>
  <c r="L4795" i="1"/>
  <c r="Q4795" i="1" s="1"/>
  <c r="M4795" i="1"/>
  <c r="N4795" i="1"/>
  <c r="O4795" i="1"/>
  <c r="P4795" i="1"/>
  <c r="L4796" i="1"/>
  <c r="Q4796" i="1" s="1"/>
  <c r="M4796" i="1"/>
  <c r="N4796" i="1"/>
  <c r="O4796" i="1"/>
  <c r="P4796" i="1"/>
  <c r="L4797" i="1"/>
  <c r="Q4797" i="1" s="1"/>
  <c r="M4797" i="1"/>
  <c r="N4797" i="1"/>
  <c r="O4797" i="1"/>
  <c r="P4797" i="1"/>
  <c r="L4798" i="1"/>
  <c r="Q4798" i="1" s="1"/>
  <c r="M4798" i="1"/>
  <c r="N4798" i="1"/>
  <c r="O4798" i="1"/>
  <c r="P4798" i="1"/>
  <c r="L4799" i="1"/>
  <c r="Q4799" i="1" s="1"/>
  <c r="M4799" i="1"/>
  <c r="N4799" i="1"/>
  <c r="O4799" i="1"/>
  <c r="P4799" i="1"/>
  <c r="L4800" i="1"/>
  <c r="Q4800" i="1" s="1"/>
  <c r="M4800" i="1"/>
  <c r="N4800" i="1"/>
  <c r="O4800" i="1"/>
  <c r="P4800" i="1"/>
  <c r="L4801" i="1"/>
  <c r="Q4801" i="1" s="1"/>
  <c r="M4801" i="1"/>
  <c r="N4801" i="1"/>
  <c r="O4801" i="1"/>
  <c r="P4801" i="1"/>
  <c r="L4802" i="1"/>
  <c r="Q4802" i="1" s="1"/>
  <c r="M4802" i="1"/>
  <c r="N4802" i="1"/>
  <c r="O4802" i="1"/>
  <c r="P4802" i="1"/>
  <c r="L4803" i="1"/>
  <c r="Q4803" i="1" s="1"/>
  <c r="M4803" i="1"/>
  <c r="N4803" i="1"/>
  <c r="O4803" i="1"/>
  <c r="P4803" i="1"/>
  <c r="L4804" i="1"/>
  <c r="Q4804" i="1" s="1"/>
  <c r="M4804" i="1"/>
  <c r="N4804" i="1"/>
  <c r="O4804" i="1"/>
  <c r="P4804" i="1"/>
  <c r="L4805" i="1"/>
  <c r="Q4805" i="1" s="1"/>
  <c r="M4805" i="1"/>
  <c r="N4805" i="1"/>
  <c r="O4805" i="1"/>
  <c r="P4805" i="1"/>
  <c r="L4806" i="1"/>
  <c r="Q4806" i="1" s="1"/>
  <c r="M4806" i="1"/>
  <c r="N4806" i="1"/>
  <c r="O4806" i="1"/>
  <c r="P4806" i="1"/>
  <c r="L4807" i="1"/>
  <c r="Q4807" i="1" s="1"/>
  <c r="M4807" i="1"/>
  <c r="N4807" i="1"/>
  <c r="O4807" i="1"/>
  <c r="P4807" i="1"/>
  <c r="L4808" i="1"/>
  <c r="Q4808" i="1" s="1"/>
  <c r="M4808" i="1"/>
  <c r="N4808" i="1"/>
  <c r="O4808" i="1"/>
  <c r="P4808" i="1"/>
  <c r="L4809" i="1"/>
  <c r="Q4809" i="1" s="1"/>
  <c r="M4809" i="1"/>
  <c r="N4809" i="1"/>
  <c r="O4809" i="1"/>
  <c r="P4809" i="1"/>
  <c r="L4810" i="1"/>
  <c r="Q4810" i="1" s="1"/>
  <c r="M4810" i="1"/>
  <c r="N4810" i="1"/>
  <c r="O4810" i="1"/>
  <c r="P4810" i="1"/>
  <c r="L4811" i="1"/>
  <c r="Q4811" i="1" s="1"/>
  <c r="M4811" i="1"/>
  <c r="N4811" i="1"/>
  <c r="O4811" i="1"/>
  <c r="P4811" i="1"/>
  <c r="L4812" i="1"/>
  <c r="Q4812" i="1" s="1"/>
  <c r="M4812" i="1"/>
  <c r="N4812" i="1"/>
  <c r="O4812" i="1"/>
  <c r="P4812" i="1"/>
  <c r="L4813" i="1"/>
  <c r="Q4813" i="1" s="1"/>
  <c r="M4813" i="1"/>
  <c r="N4813" i="1"/>
  <c r="O4813" i="1"/>
  <c r="P4813" i="1"/>
  <c r="L4814" i="1"/>
  <c r="Q4814" i="1" s="1"/>
  <c r="M4814" i="1"/>
  <c r="N4814" i="1"/>
  <c r="O4814" i="1"/>
  <c r="P4814" i="1"/>
  <c r="L4815" i="1"/>
  <c r="Q4815" i="1" s="1"/>
  <c r="M4815" i="1"/>
  <c r="N4815" i="1"/>
  <c r="O4815" i="1"/>
  <c r="P4815" i="1"/>
  <c r="L4816" i="1"/>
  <c r="Q4816" i="1" s="1"/>
  <c r="M4816" i="1"/>
  <c r="N4816" i="1"/>
  <c r="O4816" i="1"/>
  <c r="P4816" i="1"/>
  <c r="L4817" i="1"/>
  <c r="Q4817" i="1" s="1"/>
  <c r="M4817" i="1"/>
  <c r="N4817" i="1"/>
  <c r="O4817" i="1"/>
  <c r="P4817" i="1"/>
  <c r="L4818" i="1"/>
  <c r="Q4818" i="1" s="1"/>
  <c r="M4818" i="1"/>
  <c r="N4818" i="1"/>
  <c r="O4818" i="1"/>
  <c r="P4818" i="1"/>
  <c r="L4819" i="1"/>
  <c r="Q4819" i="1" s="1"/>
  <c r="M4819" i="1"/>
  <c r="N4819" i="1"/>
  <c r="O4819" i="1"/>
  <c r="P4819" i="1"/>
  <c r="L4820" i="1"/>
  <c r="Q4820" i="1" s="1"/>
  <c r="M4820" i="1"/>
  <c r="N4820" i="1"/>
  <c r="O4820" i="1"/>
  <c r="P4820" i="1"/>
  <c r="L4821" i="1"/>
  <c r="Q4821" i="1" s="1"/>
  <c r="M4821" i="1"/>
  <c r="N4821" i="1"/>
  <c r="O4821" i="1"/>
  <c r="P4821" i="1"/>
  <c r="L4822" i="1"/>
  <c r="Q4822" i="1" s="1"/>
  <c r="M4822" i="1"/>
  <c r="N4822" i="1"/>
  <c r="O4822" i="1"/>
  <c r="P4822" i="1"/>
  <c r="L4823" i="1"/>
  <c r="Q4823" i="1" s="1"/>
  <c r="M4823" i="1"/>
  <c r="N4823" i="1"/>
  <c r="O4823" i="1"/>
  <c r="P4823" i="1"/>
  <c r="L4824" i="1"/>
  <c r="Q4824" i="1" s="1"/>
  <c r="M4824" i="1"/>
  <c r="N4824" i="1"/>
  <c r="O4824" i="1"/>
  <c r="P4824" i="1"/>
  <c r="L4825" i="1"/>
  <c r="Q4825" i="1" s="1"/>
  <c r="M4825" i="1"/>
  <c r="N4825" i="1"/>
  <c r="O4825" i="1"/>
  <c r="P4825" i="1"/>
  <c r="L4826" i="1"/>
  <c r="Q4826" i="1" s="1"/>
  <c r="M4826" i="1"/>
  <c r="N4826" i="1"/>
  <c r="O4826" i="1"/>
  <c r="P4826" i="1"/>
  <c r="L4827" i="1"/>
  <c r="Q4827" i="1" s="1"/>
  <c r="M4827" i="1"/>
  <c r="N4827" i="1"/>
  <c r="O4827" i="1"/>
  <c r="P4827" i="1"/>
  <c r="L4828" i="1"/>
  <c r="Q4828" i="1" s="1"/>
  <c r="M4828" i="1"/>
  <c r="N4828" i="1"/>
  <c r="O4828" i="1"/>
  <c r="P4828" i="1"/>
  <c r="L4829" i="1"/>
  <c r="Q4829" i="1" s="1"/>
  <c r="M4829" i="1"/>
  <c r="N4829" i="1"/>
  <c r="O4829" i="1"/>
  <c r="P4829" i="1"/>
  <c r="L4830" i="1"/>
  <c r="Q4830" i="1" s="1"/>
  <c r="M4830" i="1"/>
  <c r="N4830" i="1"/>
  <c r="O4830" i="1"/>
  <c r="P4830" i="1"/>
  <c r="L4831" i="1"/>
  <c r="Q4831" i="1" s="1"/>
  <c r="M4831" i="1"/>
  <c r="N4831" i="1"/>
  <c r="O4831" i="1"/>
  <c r="P4831" i="1"/>
  <c r="L4832" i="1"/>
  <c r="Q4832" i="1" s="1"/>
  <c r="M4832" i="1"/>
  <c r="N4832" i="1"/>
  <c r="O4832" i="1"/>
  <c r="P4832" i="1"/>
  <c r="L4833" i="1"/>
  <c r="Q4833" i="1" s="1"/>
  <c r="M4833" i="1"/>
  <c r="N4833" i="1"/>
  <c r="O4833" i="1"/>
  <c r="P4833" i="1"/>
  <c r="L4834" i="1"/>
  <c r="Q4834" i="1" s="1"/>
  <c r="M4834" i="1"/>
  <c r="N4834" i="1"/>
  <c r="O4834" i="1"/>
  <c r="P4834" i="1"/>
  <c r="L4835" i="1"/>
  <c r="Q4835" i="1" s="1"/>
  <c r="M4835" i="1"/>
  <c r="N4835" i="1"/>
  <c r="O4835" i="1"/>
  <c r="P4835" i="1"/>
  <c r="L4836" i="1"/>
  <c r="Q4836" i="1" s="1"/>
  <c r="M4836" i="1"/>
  <c r="N4836" i="1"/>
  <c r="O4836" i="1"/>
  <c r="P4836" i="1"/>
  <c r="L4837" i="1"/>
  <c r="Q4837" i="1" s="1"/>
  <c r="M4837" i="1"/>
  <c r="N4837" i="1"/>
  <c r="O4837" i="1"/>
  <c r="P4837" i="1"/>
  <c r="L4838" i="1"/>
  <c r="Q4838" i="1" s="1"/>
  <c r="M4838" i="1"/>
  <c r="N4838" i="1"/>
  <c r="O4838" i="1"/>
  <c r="P4838" i="1"/>
  <c r="L4839" i="1"/>
  <c r="Q4839" i="1" s="1"/>
  <c r="M4839" i="1"/>
  <c r="N4839" i="1"/>
  <c r="O4839" i="1"/>
  <c r="P4839" i="1"/>
  <c r="L4840" i="1"/>
  <c r="Q4840" i="1" s="1"/>
  <c r="M4840" i="1"/>
  <c r="N4840" i="1"/>
  <c r="O4840" i="1"/>
  <c r="P4840" i="1"/>
  <c r="L4841" i="1"/>
  <c r="Q4841" i="1" s="1"/>
  <c r="M4841" i="1"/>
  <c r="N4841" i="1"/>
  <c r="O4841" i="1"/>
  <c r="P4841" i="1"/>
  <c r="L4842" i="1"/>
  <c r="Q4842" i="1" s="1"/>
  <c r="M4842" i="1"/>
  <c r="N4842" i="1"/>
  <c r="O4842" i="1"/>
  <c r="P4842" i="1"/>
  <c r="L4843" i="1"/>
  <c r="Q4843" i="1" s="1"/>
  <c r="M4843" i="1"/>
  <c r="N4843" i="1"/>
  <c r="O4843" i="1"/>
  <c r="P4843" i="1"/>
  <c r="L4844" i="1"/>
  <c r="Q4844" i="1" s="1"/>
  <c r="M4844" i="1"/>
  <c r="N4844" i="1"/>
  <c r="O4844" i="1"/>
  <c r="P4844" i="1"/>
  <c r="L4845" i="1"/>
  <c r="Q4845" i="1" s="1"/>
  <c r="M4845" i="1"/>
  <c r="N4845" i="1"/>
  <c r="O4845" i="1"/>
  <c r="P4845" i="1"/>
  <c r="L4846" i="1"/>
  <c r="Q4846" i="1" s="1"/>
  <c r="M4846" i="1"/>
  <c r="N4846" i="1"/>
  <c r="O4846" i="1"/>
  <c r="P4846" i="1"/>
  <c r="L4847" i="1"/>
  <c r="Q4847" i="1" s="1"/>
  <c r="M4847" i="1"/>
  <c r="N4847" i="1"/>
  <c r="O4847" i="1"/>
  <c r="P4847" i="1"/>
  <c r="L4848" i="1"/>
  <c r="Q4848" i="1" s="1"/>
  <c r="M4848" i="1"/>
  <c r="N4848" i="1"/>
  <c r="O4848" i="1"/>
  <c r="P4848" i="1"/>
  <c r="L4849" i="1"/>
  <c r="Q4849" i="1" s="1"/>
  <c r="M4849" i="1"/>
  <c r="N4849" i="1"/>
  <c r="O4849" i="1"/>
  <c r="P4849" i="1"/>
  <c r="L4850" i="1"/>
  <c r="Q4850" i="1" s="1"/>
  <c r="M4850" i="1"/>
  <c r="N4850" i="1"/>
  <c r="O4850" i="1"/>
  <c r="P4850" i="1"/>
  <c r="L4851" i="1"/>
  <c r="Q4851" i="1" s="1"/>
  <c r="M4851" i="1"/>
  <c r="N4851" i="1"/>
  <c r="O4851" i="1"/>
  <c r="P4851" i="1"/>
  <c r="L4852" i="1"/>
  <c r="Q4852" i="1" s="1"/>
  <c r="M4852" i="1"/>
  <c r="N4852" i="1"/>
  <c r="O4852" i="1"/>
  <c r="P4852" i="1"/>
  <c r="L4853" i="1"/>
  <c r="Q4853" i="1" s="1"/>
  <c r="M4853" i="1"/>
  <c r="N4853" i="1"/>
  <c r="O4853" i="1"/>
  <c r="P4853" i="1"/>
  <c r="L4854" i="1"/>
  <c r="Q4854" i="1" s="1"/>
  <c r="M4854" i="1"/>
  <c r="N4854" i="1"/>
  <c r="O4854" i="1"/>
  <c r="P4854" i="1"/>
  <c r="L4855" i="1"/>
  <c r="Q4855" i="1" s="1"/>
  <c r="M4855" i="1"/>
  <c r="N4855" i="1"/>
  <c r="O4855" i="1"/>
  <c r="P4855" i="1"/>
  <c r="L4856" i="1"/>
  <c r="Q4856" i="1" s="1"/>
  <c r="M4856" i="1"/>
  <c r="N4856" i="1"/>
  <c r="O4856" i="1"/>
  <c r="P4856" i="1"/>
  <c r="L4857" i="1"/>
  <c r="Q4857" i="1" s="1"/>
  <c r="M4857" i="1"/>
  <c r="N4857" i="1"/>
  <c r="O4857" i="1"/>
  <c r="P4857" i="1"/>
  <c r="L4858" i="1"/>
  <c r="Q4858" i="1" s="1"/>
  <c r="M4858" i="1"/>
  <c r="N4858" i="1"/>
  <c r="O4858" i="1"/>
  <c r="P4858" i="1"/>
  <c r="L4859" i="1"/>
  <c r="Q4859" i="1" s="1"/>
  <c r="M4859" i="1"/>
  <c r="N4859" i="1"/>
  <c r="O4859" i="1"/>
  <c r="P4859" i="1"/>
  <c r="L4860" i="1"/>
  <c r="Q4860" i="1" s="1"/>
  <c r="M4860" i="1"/>
  <c r="N4860" i="1"/>
  <c r="O4860" i="1"/>
  <c r="P4860" i="1"/>
  <c r="L4861" i="1"/>
  <c r="Q4861" i="1" s="1"/>
  <c r="M4861" i="1"/>
  <c r="N4861" i="1"/>
  <c r="O4861" i="1"/>
  <c r="P4861" i="1"/>
  <c r="L4862" i="1"/>
  <c r="Q4862" i="1" s="1"/>
  <c r="M4862" i="1"/>
  <c r="N4862" i="1"/>
  <c r="O4862" i="1"/>
  <c r="P4862" i="1"/>
  <c r="L4863" i="1"/>
  <c r="Q4863" i="1" s="1"/>
  <c r="M4863" i="1"/>
  <c r="N4863" i="1"/>
  <c r="O4863" i="1"/>
  <c r="P4863" i="1"/>
  <c r="L4864" i="1"/>
  <c r="Q4864" i="1" s="1"/>
  <c r="M4864" i="1"/>
  <c r="N4864" i="1"/>
  <c r="O4864" i="1"/>
  <c r="P4864" i="1"/>
  <c r="L4865" i="1"/>
  <c r="Q4865" i="1" s="1"/>
  <c r="M4865" i="1"/>
  <c r="N4865" i="1"/>
  <c r="O4865" i="1"/>
  <c r="P4865" i="1"/>
  <c r="L4866" i="1"/>
  <c r="Q4866" i="1" s="1"/>
  <c r="M4866" i="1"/>
  <c r="N4866" i="1"/>
  <c r="O4866" i="1"/>
  <c r="P4866" i="1"/>
  <c r="L4867" i="1"/>
  <c r="Q4867" i="1" s="1"/>
  <c r="M4867" i="1"/>
  <c r="N4867" i="1"/>
  <c r="O4867" i="1"/>
  <c r="P4867" i="1"/>
  <c r="L4868" i="1"/>
  <c r="Q4868" i="1" s="1"/>
  <c r="M4868" i="1"/>
  <c r="N4868" i="1"/>
  <c r="O4868" i="1"/>
  <c r="P4868" i="1"/>
  <c r="L4869" i="1"/>
  <c r="Q4869" i="1" s="1"/>
  <c r="M4869" i="1"/>
  <c r="N4869" i="1"/>
  <c r="O4869" i="1"/>
  <c r="P4869" i="1"/>
  <c r="L4870" i="1"/>
  <c r="Q4870" i="1" s="1"/>
  <c r="M4870" i="1"/>
  <c r="N4870" i="1"/>
  <c r="O4870" i="1"/>
  <c r="P4870" i="1"/>
  <c r="L4871" i="1"/>
  <c r="Q4871" i="1" s="1"/>
  <c r="M4871" i="1"/>
  <c r="N4871" i="1"/>
  <c r="O4871" i="1"/>
  <c r="P4871" i="1"/>
  <c r="L4872" i="1"/>
  <c r="Q4872" i="1" s="1"/>
  <c r="M4872" i="1"/>
  <c r="N4872" i="1"/>
  <c r="O4872" i="1"/>
  <c r="P4872" i="1"/>
  <c r="L4873" i="1"/>
  <c r="Q4873" i="1" s="1"/>
  <c r="M4873" i="1"/>
  <c r="N4873" i="1"/>
  <c r="O4873" i="1"/>
  <c r="P4873" i="1"/>
  <c r="L4874" i="1"/>
  <c r="Q4874" i="1" s="1"/>
  <c r="M4874" i="1"/>
  <c r="N4874" i="1"/>
  <c r="O4874" i="1"/>
  <c r="P4874" i="1"/>
  <c r="L4875" i="1"/>
  <c r="Q4875" i="1" s="1"/>
  <c r="M4875" i="1"/>
  <c r="N4875" i="1"/>
  <c r="O4875" i="1"/>
  <c r="P4875" i="1"/>
  <c r="L4876" i="1"/>
  <c r="Q4876" i="1" s="1"/>
  <c r="M4876" i="1"/>
  <c r="N4876" i="1"/>
  <c r="O4876" i="1"/>
  <c r="P4876" i="1"/>
  <c r="L4877" i="1"/>
  <c r="Q4877" i="1" s="1"/>
  <c r="M4877" i="1"/>
  <c r="N4877" i="1"/>
  <c r="O4877" i="1"/>
  <c r="P4877" i="1"/>
  <c r="L4878" i="1"/>
  <c r="Q4878" i="1" s="1"/>
  <c r="M4878" i="1"/>
  <c r="N4878" i="1"/>
  <c r="O4878" i="1"/>
  <c r="P4878" i="1"/>
  <c r="L4879" i="1"/>
  <c r="Q4879" i="1" s="1"/>
  <c r="M4879" i="1"/>
  <c r="N4879" i="1"/>
  <c r="O4879" i="1"/>
  <c r="P4879" i="1"/>
  <c r="L4880" i="1"/>
  <c r="Q4880" i="1" s="1"/>
  <c r="M4880" i="1"/>
  <c r="N4880" i="1"/>
  <c r="O4880" i="1"/>
  <c r="P4880" i="1"/>
  <c r="L4881" i="1"/>
  <c r="Q4881" i="1" s="1"/>
  <c r="M4881" i="1"/>
  <c r="N4881" i="1"/>
  <c r="O4881" i="1"/>
  <c r="P4881" i="1"/>
  <c r="L4882" i="1"/>
  <c r="Q4882" i="1" s="1"/>
  <c r="M4882" i="1"/>
  <c r="N4882" i="1"/>
  <c r="O4882" i="1"/>
  <c r="P4882" i="1"/>
  <c r="L4883" i="1"/>
  <c r="Q4883" i="1" s="1"/>
  <c r="M4883" i="1"/>
  <c r="N4883" i="1"/>
  <c r="O4883" i="1"/>
  <c r="P4883" i="1"/>
  <c r="L4884" i="1"/>
  <c r="Q4884" i="1" s="1"/>
  <c r="M4884" i="1"/>
  <c r="N4884" i="1"/>
  <c r="O4884" i="1"/>
  <c r="P4884" i="1"/>
  <c r="L4885" i="1"/>
  <c r="Q4885" i="1" s="1"/>
  <c r="M4885" i="1"/>
  <c r="N4885" i="1"/>
  <c r="O4885" i="1"/>
  <c r="P4885" i="1"/>
  <c r="L4886" i="1"/>
  <c r="Q4886" i="1" s="1"/>
  <c r="M4886" i="1"/>
  <c r="N4886" i="1"/>
  <c r="O4886" i="1"/>
  <c r="P4886" i="1"/>
  <c r="L4887" i="1"/>
  <c r="Q4887" i="1" s="1"/>
  <c r="M4887" i="1"/>
  <c r="N4887" i="1"/>
  <c r="O4887" i="1"/>
  <c r="P4887" i="1"/>
  <c r="L4888" i="1"/>
  <c r="Q4888" i="1" s="1"/>
  <c r="M4888" i="1"/>
  <c r="N4888" i="1"/>
  <c r="O4888" i="1"/>
  <c r="P4888" i="1"/>
  <c r="L4889" i="1"/>
  <c r="Q4889" i="1" s="1"/>
  <c r="M4889" i="1"/>
  <c r="N4889" i="1"/>
  <c r="O4889" i="1"/>
  <c r="P4889" i="1"/>
  <c r="L4890" i="1"/>
  <c r="Q4890" i="1" s="1"/>
  <c r="M4890" i="1"/>
  <c r="N4890" i="1"/>
  <c r="O4890" i="1"/>
  <c r="P4890" i="1"/>
  <c r="L4891" i="1"/>
  <c r="Q4891" i="1" s="1"/>
  <c r="M4891" i="1"/>
  <c r="N4891" i="1"/>
  <c r="O4891" i="1"/>
  <c r="P4891" i="1"/>
  <c r="L4892" i="1"/>
  <c r="Q4892" i="1" s="1"/>
  <c r="M4892" i="1"/>
  <c r="N4892" i="1"/>
  <c r="O4892" i="1"/>
  <c r="P4892" i="1"/>
  <c r="L4893" i="1"/>
  <c r="Q4893" i="1" s="1"/>
  <c r="M4893" i="1"/>
  <c r="N4893" i="1"/>
  <c r="O4893" i="1"/>
  <c r="P4893" i="1"/>
  <c r="L4894" i="1"/>
  <c r="Q4894" i="1" s="1"/>
  <c r="M4894" i="1"/>
  <c r="N4894" i="1"/>
  <c r="O4894" i="1"/>
  <c r="P4894" i="1"/>
  <c r="L4895" i="1"/>
  <c r="Q4895" i="1" s="1"/>
  <c r="M4895" i="1"/>
  <c r="N4895" i="1"/>
  <c r="O4895" i="1"/>
  <c r="P4895" i="1"/>
  <c r="L4896" i="1"/>
  <c r="Q4896" i="1" s="1"/>
  <c r="M4896" i="1"/>
  <c r="N4896" i="1"/>
  <c r="O4896" i="1"/>
  <c r="P4896" i="1"/>
  <c r="L4897" i="1"/>
  <c r="Q4897" i="1" s="1"/>
  <c r="M4897" i="1"/>
  <c r="N4897" i="1"/>
  <c r="O4897" i="1"/>
  <c r="P4897" i="1"/>
  <c r="L4898" i="1"/>
  <c r="Q4898" i="1" s="1"/>
  <c r="M4898" i="1"/>
  <c r="N4898" i="1"/>
  <c r="O4898" i="1"/>
  <c r="P4898" i="1"/>
  <c r="L4899" i="1"/>
  <c r="Q4899" i="1" s="1"/>
  <c r="M4899" i="1"/>
  <c r="N4899" i="1"/>
  <c r="O4899" i="1"/>
  <c r="P4899" i="1"/>
  <c r="L4900" i="1"/>
  <c r="Q4900" i="1" s="1"/>
  <c r="M4900" i="1"/>
  <c r="N4900" i="1"/>
  <c r="O4900" i="1"/>
  <c r="P4900" i="1"/>
  <c r="L4901" i="1"/>
  <c r="Q4901" i="1" s="1"/>
  <c r="M4901" i="1"/>
  <c r="N4901" i="1"/>
  <c r="O4901" i="1"/>
  <c r="P4901" i="1"/>
  <c r="L4902" i="1"/>
  <c r="Q4902" i="1" s="1"/>
  <c r="M4902" i="1"/>
  <c r="N4902" i="1"/>
  <c r="O4902" i="1"/>
  <c r="P4902" i="1"/>
  <c r="L4903" i="1"/>
  <c r="Q4903" i="1" s="1"/>
  <c r="M4903" i="1"/>
  <c r="N4903" i="1"/>
  <c r="O4903" i="1"/>
  <c r="P4903" i="1"/>
  <c r="L4904" i="1"/>
  <c r="Q4904" i="1" s="1"/>
  <c r="M4904" i="1"/>
  <c r="N4904" i="1"/>
  <c r="O4904" i="1"/>
  <c r="P4904" i="1"/>
  <c r="L4905" i="1"/>
  <c r="Q4905" i="1" s="1"/>
  <c r="M4905" i="1"/>
  <c r="N4905" i="1"/>
  <c r="O4905" i="1"/>
  <c r="P4905" i="1"/>
  <c r="L4906" i="1"/>
  <c r="Q4906" i="1" s="1"/>
  <c r="M4906" i="1"/>
  <c r="N4906" i="1"/>
  <c r="O4906" i="1"/>
  <c r="P4906" i="1"/>
  <c r="L4907" i="1"/>
  <c r="Q4907" i="1" s="1"/>
  <c r="M4907" i="1"/>
  <c r="N4907" i="1"/>
  <c r="O4907" i="1"/>
  <c r="P4907" i="1"/>
  <c r="L4908" i="1"/>
  <c r="Q4908" i="1" s="1"/>
  <c r="M4908" i="1"/>
  <c r="N4908" i="1"/>
  <c r="O4908" i="1"/>
  <c r="P4908" i="1"/>
  <c r="L4909" i="1"/>
  <c r="Q4909" i="1" s="1"/>
  <c r="M4909" i="1"/>
  <c r="N4909" i="1"/>
  <c r="O4909" i="1"/>
  <c r="P4909" i="1"/>
  <c r="L4910" i="1"/>
  <c r="Q4910" i="1" s="1"/>
  <c r="M4910" i="1"/>
  <c r="N4910" i="1"/>
  <c r="O4910" i="1"/>
  <c r="P4910" i="1"/>
  <c r="L4911" i="1"/>
  <c r="Q4911" i="1" s="1"/>
  <c r="M4911" i="1"/>
  <c r="N4911" i="1"/>
  <c r="O4911" i="1"/>
  <c r="P4911" i="1"/>
  <c r="L4912" i="1"/>
  <c r="Q4912" i="1" s="1"/>
  <c r="M4912" i="1"/>
  <c r="N4912" i="1"/>
  <c r="O4912" i="1"/>
  <c r="P4912" i="1"/>
  <c r="L4913" i="1"/>
  <c r="Q4913" i="1" s="1"/>
  <c r="M4913" i="1"/>
  <c r="N4913" i="1"/>
  <c r="O4913" i="1"/>
  <c r="P4913" i="1"/>
  <c r="L4914" i="1"/>
  <c r="Q4914" i="1" s="1"/>
  <c r="M4914" i="1"/>
  <c r="N4914" i="1"/>
  <c r="O4914" i="1"/>
  <c r="P4914" i="1"/>
  <c r="L4915" i="1"/>
  <c r="Q4915" i="1" s="1"/>
  <c r="M4915" i="1"/>
  <c r="N4915" i="1"/>
  <c r="O4915" i="1"/>
  <c r="P4915" i="1"/>
  <c r="L4916" i="1"/>
  <c r="Q4916" i="1" s="1"/>
  <c r="M4916" i="1"/>
  <c r="N4916" i="1"/>
  <c r="O4916" i="1"/>
  <c r="P4916" i="1"/>
  <c r="L4917" i="1"/>
  <c r="Q4917" i="1" s="1"/>
  <c r="M4917" i="1"/>
  <c r="N4917" i="1"/>
  <c r="O4917" i="1"/>
  <c r="P4917" i="1"/>
  <c r="L4918" i="1"/>
  <c r="Q4918" i="1" s="1"/>
  <c r="M4918" i="1"/>
  <c r="N4918" i="1"/>
  <c r="O4918" i="1"/>
  <c r="P4918" i="1"/>
  <c r="L4919" i="1"/>
  <c r="Q4919" i="1" s="1"/>
  <c r="M4919" i="1"/>
  <c r="N4919" i="1"/>
  <c r="O4919" i="1"/>
  <c r="P4919" i="1"/>
  <c r="L4920" i="1"/>
  <c r="Q4920" i="1" s="1"/>
  <c r="M4920" i="1"/>
  <c r="N4920" i="1"/>
  <c r="O4920" i="1"/>
  <c r="P4920" i="1"/>
  <c r="L4921" i="1"/>
  <c r="Q4921" i="1" s="1"/>
  <c r="M4921" i="1"/>
  <c r="N4921" i="1"/>
  <c r="O4921" i="1"/>
  <c r="P4921" i="1"/>
  <c r="L4922" i="1"/>
  <c r="Q4922" i="1" s="1"/>
  <c r="M4922" i="1"/>
  <c r="N4922" i="1"/>
  <c r="O4922" i="1"/>
  <c r="P4922" i="1"/>
  <c r="L4923" i="1"/>
  <c r="Q4923" i="1" s="1"/>
  <c r="M4923" i="1"/>
  <c r="N4923" i="1"/>
  <c r="O4923" i="1"/>
  <c r="P4923" i="1"/>
  <c r="L4924" i="1"/>
  <c r="Q4924" i="1" s="1"/>
  <c r="M4924" i="1"/>
  <c r="N4924" i="1"/>
  <c r="O4924" i="1"/>
  <c r="P4924" i="1"/>
  <c r="L4925" i="1"/>
  <c r="Q4925" i="1" s="1"/>
  <c r="M4925" i="1"/>
  <c r="N4925" i="1"/>
  <c r="O4925" i="1"/>
  <c r="P4925" i="1"/>
  <c r="L4926" i="1"/>
  <c r="Q4926" i="1" s="1"/>
  <c r="M4926" i="1"/>
  <c r="N4926" i="1"/>
  <c r="O4926" i="1"/>
  <c r="P4926" i="1"/>
  <c r="L4927" i="1"/>
  <c r="Q4927" i="1" s="1"/>
  <c r="M4927" i="1"/>
  <c r="N4927" i="1"/>
  <c r="O4927" i="1"/>
  <c r="P4927" i="1"/>
  <c r="L4928" i="1"/>
  <c r="Q4928" i="1" s="1"/>
  <c r="M4928" i="1"/>
  <c r="N4928" i="1"/>
  <c r="O4928" i="1"/>
  <c r="P4928" i="1"/>
  <c r="L4929" i="1"/>
  <c r="Q4929" i="1" s="1"/>
  <c r="M4929" i="1"/>
  <c r="N4929" i="1"/>
  <c r="O4929" i="1"/>
  <c r="P4929" i="1"/>
  <c r="L4930" i="1"/>
  <c r="Q4930" i="1" s="1"/>
  <c r="M4930" i="1"/>
  <c r="N4930" i="1"/>
  <c r="O4930" i="1"/>
  <c r="P4930" i="1"/>
  <c r="L4931" i="1"/>
  <c r="Q4931" i="1" s="1"/>
  <c r="M4931" i="1"/>
  <c r="N4931" i="1"/>
  <c r="O4931" i="1"/>
  <c r="P4931" i="1"/>
  <c r="L4932" i="1"/>
  <c r="Q4932" i="1" s="1"/>
  <c r="M4932" i="1"/>
  <c r="N4932" i="1"/>
  <c r="O4932" i="1"/>
  <c r="P4932" i="1"/>
  <c r="L4933" i="1"/>
  <c r="Q4933" i="1" s="1"/>
  <c r="M4933" i="1"/>
  <c r="N4933" i="1"/>
  <c r="O4933" i="1"/>
  <c r="P4933" i="1"/>
  <c r="L4934" i="1"/>
  <c r="Q4934" i="1" s="1"/>
  <c r="M4934" i="1"/>
  <c r="N4934" i="1"/>
  <c r="O4934" i="1"/>
  <c r="P4934" i="1"/>
  <c r="L4935" i="1"/>
  <c r="Q4935" i="1" s="1"/>
  <c r="M4935" i="1"/>
  <c r="N4935" i="1"/>
  <c r="O4935" i="1"/>
  <c r="P4935" i="1"/>
  <c r="L4936" i="1"/>
  <c r="Q4936" i="1" s="1"/>
  <c r="M4936" i="1"/>
  <c r="N4936" i="1"/>
  <c r="O4936" i="1"/>
  <c r="P4936" i="1"/>
  <c r="L4937" i="1"/>
  <c r="Q4937" i="1" s="1"/>
  <c r="M4937" i="1"/>
  <c r="N4937" i="1"/>
  <c r="O4937" i="1"/>
  <c r="P4937" i="1"/>
  <c r="L4938" i="1"/>
  <c r="Q4938" i="1" s="1"/>
  <c r="M4938" i="1"/>
  <c r="N4938" i="1"/>
  <c r="O4938" i="1"/>
  <c r="P4938" i="1"/>
  <c r="L4939" i="1"/>
  <c r="Q4939" i="1" s="1"/>
  <c r="M4939" i="1"/>
  <c r="N4939" i="1"/>
  <c r="O4939" i="1"/>
  <c r="P4939" i="1"/>
  <c r="L4940" i="1"/>
  <c r="Q4940" i="1" s="1"/>
  <c r="M4940" i="1"/>
  <c r="N4940" i="1"/>
  <c r="O4940" i="1"/>
  <c r="P4940" i="1"/>
  <c r="L4941" i="1"/>
  <c r="Q4941" i="1" s="1"/>
  <c r="M4941" i="1"/>
  <c r="N4941" i="1"/>
  <c r="O4941" i="1"/>
  <c r="P4941" i="1"/>
  <c r="L4942" i="1"/>
  <c r="Q4942" i="1" s="1"/>
  <c r="M4942" i="1"/>
  <c r="N4942" i="1"/>
  <c r="O4942" i="1"/>
  <c r="P4942" i="1"/>
  <c r="L4943" i="1"/>
  <c r="Q4943" i="1" s="1"/>
  <c r="M4943" i="1"/>
  <c r="N4943" i="1"/>
  <c r="O4943" i="1"/>
  <c r="P4943" i="1"/>
  <c r="L4944" i="1"/>
  <c r="Q4944" i="1" s="1"/>
  <c r="M4944" i="1"/>
  <c r="N4944" i="1"/>
  <c r="O4944" i="1"/>
  <c r="P4944" i="1"/>
  <c r="L4945" i="1"/>
  <c r="Q4945" i="1" s="1"/>
  <c r="M4945" i="1"/>
  <c r="N4945" i="1"/>
  <c r="O4945" i="1"/>
  <c r="P4945" i="1"/>
  <c r="L4946" i="1"/>
  <c r="Q4946" i="1" s="1"/>
  <c r="M4946" i="1"/>
  <c r="N4946" i="1"/>
  <c r="O4946" i="1"/>
  <c r="P4946" i="1"/>
  <c r="L4947" i="1"/>
  <c r="Q4947" i="1" s="1"/>
  <c r="M4947" i="1"/>
  <c r="N4947" i="1"/>
  <c r="O4947" i="1"/>
  <c r="P4947" i="1"/>
  <c r="L4948" i="1"/>
  <c r="Q4948" i="1" s="1"/>
  <c r="M4948" i="1"/>
  <c r="N4948" i="1"/>
  <c r="O4948" i="1"/>
  <c r="P4948" i="1"/>
  <c r="L4949" i="1"/>
  <c r="Q4949" i="1" s="1"/>
  <c r="M4949" i="1"/>
  <c r="N4949" i="1"/>
  <c r="O4949" i="1"/>
  <c r="P4949" i="1"/>
  <c r="L4950" i="1"/>
  <c r="Q4950" i="1" s="1"/>
  <c r="M4950" i="1"/>
  <c r="N4950" i="1"/>
  <c r="O4950" i="1"/>
  <c r="P4950" i="1"/>
  <c r="L4951" i="1"/>
  <c r="Q4951" i="1" s="1"/>
  <c r="M4951" i="1"/>
  <c r="N4951" i="1"/>
  <c r="O4951" i="1"/>
  <c r="P4951" i="1"/>
  <c r="L4952" i="1"/>
  <c r="Q4952" i="1" s="1"/>
  <c r="M4952" i="1"/>
  <c r="N4952" i="1"/>
  <c r="O4952" i="1"/>
  <c r="P4952" i="1"/>
  <c r="L4953" i="1"/>
  <c r="Q4953" i="1" s="1"/>
  <c r="M4953" i="1"/>
  <c r="N4953" i="1"/>
  <c r="O4953" i="1"/>
  <c r="P4953" i="1"/>
  <c r="L4954" i="1"/>
  <c r="Q4954" i="1" s="1"/>
  <c r="M4954" i="1"/>
  <c r="N4954" i="1"/>
  <c r="O4954" i="1"/>
  <c r="P4954" i="1"/>
  <c r="L4955" i="1"/>
  <c r="Q4955" i="1" s="1"/>
  <c r="M4955" i="1"/>
  <c r="N4955" i="1"/>
  <c r="O4955" i="1"/>
  <c r="P4955" i="1"/>
  <c r="L4956" i="1"/>
  <c r="Q4956" i="1" s="1"/>
  <c r="M4956" i="1"/>
  <c r="N4956" i="1"/>
  <c r="O4956" i="1"/>
  <c r="P4956" i="1"/>
  <c r="L4957" i="1"/>
  <c r="Q4957" i="1" s="1"/>
  <c r="M4957" i="1"/>
  <c r="N4957" i="1"/>
  <c r="O4957" i="1"/>
  <c r="P4957" i="1"/>
  <c r="L4958" i="1"/>
  <c r="Q4958" i="1" s="1"/>
  <c r="M4958" i="1"/>
  <c r="N4958" i="1"/>
  <c r="O4958" i="1"/>
  <c r="P4958" i="1"/>
  <c r="L4959" i="1"/>
  <c r="Q4959" i="1" s="1"/>
  <c r="M4959" i="1"/>
  <c r="N4959" i="1"/>
  <c r="O4959" i="1"/>
  <c r="P4959" i="1"/>
  <c r="L4960" i="1"/>
  <c r="Q4960" i="1" s="1"/>
  <c r="M4960" i="1"/>
  <c r="N4960" i="1"/>
  <c r="O4960" i="1"/>
  <c r="P4960" i="1"/>
  <c r="L4961" i="1"/>
  <c r="Q4961" i="1" s="1"/>
  <c r="M4961" i="1"/>
  <c r="N4961" i="1"/>
  <c r="O4961" i="1"/>
  <c r="P4961" i="1"/>
  <c r="L4962" i="1"/>
  <c r="Q4962" i="1" s="1"/>
  <c r="M4962" i="1"/>
  <c r="N4962" i="1"/>
  <c r="O4962" i="1"/>
  <c r="P4962" i="1"/>
  <c r="L4963" i="1"/>
  <c r="Q4963" i="1" s="1"/>
  <c r="M4963" i="1"/>
  <c r="N4963" i="1"/>
  <c r="O4963" i="1"/>
  <c r="P4963" i="1"/>
  <c r="L4964" i="1"/>
  <c r="Q4964" i="1" s="1"/>
  <c r="M4964" i="1"/>
  <c r="N4964" i="1"/>
  <c r="O4964" i="1"/>
  <c r="P4964" i="1"/>
  <c r="L4965" i="1"/>
  <c r="Q4965" i="1" s="1"/>
  <c r="M4965" i="1"/>
  <c r="N4965" i="1"/>
  <c r="O4965" i="1"/>
  <c r="P4965" i="1"/>
  <c r="L4966" i="1"/>
  <c r="Q4966" i="1" s="1"/>
  <c r="M4966" i="1"/>
  <c r="N4966" i="1"/>
  <c r="O4966" i="1"/>
  <c r="P4966" i="1"/>
  <c r="L4967" i="1"/>
  <c r="Q4967" i="1" s="1"/>
  <c r="M4967" i="1"/>
  <c r="N4967" i="1"/>
  <c r="O4967" i="1"/>
  <c r="P4967" i="1"/>
  <c r="L4968" i="1"/>
  <c r="Q4968" i="1" s="1"/>
  <c r="M4968" i="1"/>
  <c r="N4968" i="1"/>
  <c r="O4968" i="1"/>
  <c r="P4968" i="1"/>
  <c r="L4969" i="1"/>
  <c r="Q4969" i="1" s="1"/>
  <c r="M4969" i="1"/>
  <c r="N4969" i="1"/>
  <c r="O4969" i="1"/>
  <c r="P4969" i="1"/>
  <c r="L4970" i="1"/>
  <c r="Q4970" i="1" s="1"/>
  <c r="M4970" i="1"/>
  <c r="N4970" i="1"/>
  <c r="O4970" i="1"/>
  <c r="P4970" i="1"/>
  <c r="L4971" i="1"/>
  <c r="Q4971" i="1" s="1"/>
  <c r="M4971" i="1"/>
  <c r="N4971" i="1"/>
  <c r="O4971" i="1"/>
  <c r="P4971" i="1"/>
  <c r="L4972" i="1"/>
  <c r="Q4972" i="1" s="1"/>
  <c r="M4972" i="1"/>
  <c r="N4972" i="1"/>
  <c r="O4972" i="1"/>
  <c r="P4972" i="1"/>
  <c r="L4973" i="1"/>
  <c r="Q4973" i="1" s="1"/>
  <c r="M4973" i="1"/>
  <c r="N4973" i="1"/>
  <c r="O4973" i="1"/>
  <c r="P4973" i="1"/>
  <c r="L4974" i="1"/>
  <c r="Q4974" i="1" s="1"/>
  <c r="M4974" i="1"/>
  <c r="N4974" i="1"/>
  <c r="O4974" i="1"/>
  <c r="P4974" i="1"/>
  <c r="L4975" i="1"/>
  <c r="Q4975" i="1" s="1"/>
  <c r="M4975" i="1"/>
  <c r="N4975" i="1"/>
  <c r="O4975" i="1"/>
  <c r="P4975" i="1"/>
  <c r="L4976" i="1"/>
  <c r="Q4976" i="1" s="1"/>
  <c r="M4976" i="1"/>
  <c r="N4976" i="1"/>
  <c r="O4976" i="1"/>
  <c r="P4976" i="1"/>
  <c r="L4977" i="1"/>
  <c r="Q4977" i="1" s="1"/>
  <c r="M4977" i="1"/>
  <c r="N4977" i="1"/>
  <c r="O4977" i="1"/>
  <c r="P4977" i="1"/>
  <c r="L4978" i="1"/>
  <c r="Q4978" i="1" s="1"/>
  <c r="M4978" i="1"/>
  <c r="N4978" i="1"/>
  <c r="O4978" i="1"/>
  <c r="P4978" i="1"/>
  <c r="L4979" i="1"/>
  <c r="Q4979" i="1" s="1"/>
  <c r="M4979" i="1"/>
  <c r="N4979" i="1"/>
  <c r="O4979" i="1"/>
  <c r="P4979" i="1"/>
  <c r="L4980" i="1"/>
  <c r="Q4980" i="1" s="1"/>
  <c r="M4980" i="1"/>
  <c r="N4980" i="1"/>
  <c r="O4980" i="1"/>
  <c r="P4980" i="1"/>
  <c r="L4981" i="1"/>
  <c r="Q4981" i="1" s="1"/>
  <c r="M4981" i="1"/>
  <c r="N4981" i="1"/>
  <c r="O4981" i="1"/>
  <c r="P4981" i="1"/>
  <c r="L4982" i="1"/>
  <c r="Q4982" i="1" s="1"/>
  <c r="M4982" i="1"/>
  <c r="N4982" i="1"/>
  <c r="O4982" i="1"/>
  <c r="P4982" i="1"/>
  <c r="L4983" i="1"/>
  <c r="Q4983" i="1" s="1"/>
  <c r="M4983" i="1"/>
  <c r="N4983" i="1"/>
  <c r="O4983" i="1"/>
  <c r="P4983" i="1"/>
  <c r="L4984" i="1"/>
  <c r="Q4984" i="1" s="1"/>
  <c r="M4984" i="1"/>
  <c r="N4984" i="1"/>
  <c r="O4984" i="1"/>
  <c r="P4984" i="1"/>
  <c r="L4985" i="1"/>
  <c r="Q4985" i="1" s="1"/>
  <c r="M4985" i="1"/>
  <c r="N4985" i="1"/>
  <c r="O4985" i="1"/>
  <c r="P4985" i="1"/>
  <c r="L4986" i="1"/>
  <c r="Q4986" i="1" s="1"/>
  <c r="M4986" i="1"/>
  <c r="N4986" i="1"/>
  <c r="O4986" i="1"/>
  <c r="P4986" i="1"/>
  <c r="L4987" i="1"/>
  <c r="Q4987" i="1" s="1"/>
  <c r="M4987" i="1"/>
  <c r="N4987" i="1"/>
  <c r="O4987" i="1"/>
  <c r="P4987" i="1"/>
  <c r="L4988" i="1"/>
  <c r="Q4988" i="1" s="1"/>
  <c r="M4988" i="1"/>
  <c r="N4988" i="1"/>
  <c r="O4988" i="1"/>
  <c r="P4988" i="1"/>
  <c r="L4989" i="1"/>
  <c r="Q4989" i="1" s="1"/>
  <c r="M4989" i="1"/>
  <c r="N4989" i="1"/>
  <c r="O4989" i="1"/>
  <c r="P4989" i="1"/>
  <c r="L4990" i="1"/>
  <c r="Q4990" i="1" s="1"/>
  <c r="M4990" i="1"/>
  <c r="N4990" i="1"/>
  <c r="O4990" i="1"/>
  <c r="P4990" i="1"/>
  <c r="L4991" i="1"/>
  <c r="Q4991" i="1" s="1"/>
  <c r="M4991" i="1"/>
  <c r="N4991" i="1"/>
  <c r="O4991" i="1"/>
  <c r="P4991" i="1"/>
  <c r="L4992" i="1"/>
  <c r="Q4992" i="1" s="1"/>
  <c r="M4992" i="1"/>
  <c r="N4992" i="1"/>
  <c r="O4992" i="1"/>
  <c r="P4992" i="1"/>
  <c r="L4993" i="1"/>
  <c r="Q4993" i="1" s="1"/>
  <c r="M4993" i="1"/>
  <c r="N4993" i="1"/>
  <c r="O4993" i="1"/>
  <c r="P4993" i="1"/>
  <c r="L4994" i="1"/>
  <c r="Q4994" i="1" s="1"/>
  <c r="M4994" i="1"/>
  <c r="N4994" i="1"/>
  <c r="O4994" i="1"/>
  <c r="P4994" i="1"/>
  <c r="L4995" i="1"/>
  <c r="Q4995" i="1" s="1"/>
  <c r="M4995" i="1"/>
  <c r="N4995" i="1"/>
  <c r="O4995" i="1"/>
  <c r="P4995" i="1"/>
  <c r="L4996" i="1"/>
  <c r="Q4996" i="1" s="1"/>
  <c r="M4996" i="1"/>
  <c r="N4996" i="1"/>
  <c r="O4996" i="1"/>
  <c r="P4996" i="1"/>
  <c r="L4997" i="1"/>
  <c r="Q4997" i="1" s="1"/>
  <c r="M4997" i="1"/>
  <c r="N4997" i="1"/>
  <c r="O4997" i="1"/>
  <c r="P4997" i="1"/>
  <c r="L4998" i="1"/>
  <c r="Q4998" i="1" s="1"/>
  <c r="M4998" i="1"/>
  <c r="N4998" i="1"/>
  <c r="O4998" i="1"/>
  <c r="P4998" i="1"/>
  <c r="L4999" i="1"/>
  <c r="Q4999" i="1" s="1"/>
  <c r="M4999" i="1"/>
  <c r="N4999" i="1"/>
  <c r="O4999" i="1"/>
  <c r="P4999" i="1"/>
  <c r="L5000" i="1"/>
  <c r="Q5000" i="1" s="1"/>
  <c r="M5000" i="1"/>
  <c r="N5000" i="1"/>
  <c r="O5000" i="1"/>
  <c r="P5000" i="1"/>
  <c r="L5001" i="1"/>
  <c r="Q5001" i="1" s="1"/>
  <c r="M5001" i="1"/>
  <c r="N5001" i="1"/>
  <c r="O5001" i="1"/>
  <c r="P5001" i="1"/>
  <c r="L5002" i="1"/>
  <c r="Q5002" i="1" s="1"/>
  <c r="M5002" i="1"/>
  <c r="N5002" i="1"/>
  <c r="O5002" i="1"/>
  <c r="P5002" i="1"/>
  <c r="L5003" i="1"/>
  <c r="Q5003" i="1" s="1"/>
  <c r="M5003" i="1"/>
  <c r="N5003" i="1"/>
  <c r="O5003" i="1"/>
  <c r="P5003" i="1"/>
  <c r="L5004" i="1"/>
  <c r="Q5004" i="1" s="1"/>
  <c r="M5004" i="1"/>
  <c r="N5004" i="1"/>
  <c r="O5004" i="1"/>
  <c r="P5004" i="1"/>
  <c r="L5005" i="1"/>
  <c r="Q5005" i="1" s="1"/>
  <c r="M5005" i="1"/>
  <c r="N5005" i="1"/>
  <c r="O5005" i="1"/>
  <c r="P5005" i="1"/>
  <c r="L5006" i="1"/>
  <c r="Q5006" i="1" s="1"/>
  <c r="M5006" i="1"/>
  <c r="N5006" i="1"/>
  <c r="O5006" i="1"/>
  <c r="P5006" i="1"/>
  <c r="L5007" i="1"/>
  <c r="Q5007" i="1" s="1"/>
  <c r="M5007" i="1"/>
  <c r="N5007" i="1"/>
  <c r="O5007" i="1"/>
  <c r="P5007" i="1"/>
  <c r="L5008" i="1"/>
  <c r="Q5008" i="1" s="1"/>
  <c r="M5008" i="1"/>
  <c r="N5008" i="1"/>
  <c r="O5008" i="1"/>
  <c r="P5008" i="1"/>
  <c r="L5009" i="1"/>
  <c r="Q5009" i="1" s="1"/>
  <c r="M5009" i="1"/>
  <c r="N5009" i="1"/>
  <c r="O5009" i="1"/>
  <c r="P5009" i="1"/>
  <c r="L5010" i="1"/>
  <c r="Q5010" i="1" s="1"/>
  <c r="M5010" i="1"/>
  <c r="N5010" i="1"/>
  <c r="O5010" i="1"/>
  <c r="P5010" i="1"/>
  <c r="L5011" i="1"/>
  <c r="Q5011" i="1" s="1"/>
  <c r="M5011" i="1"/>
  <c r="N5011" i="1"/>
  <c r="O5011" i="1"/>
  <c r="P5011" i="1"/>
  <c r="L5012" i="1"/>
  <c r="Q5012" i="1" s="1"/>
  <c r="M5012" i="1"/>
  <c r="N5012" i="1"/>
  <c r="O5012" i="1"/>
  <c r="P5012" i="1"/>
  <c r="L5013" i="1"/>
  <c r="Q5013" i="1" s="1"/>
  <c r="M5013" i="1"/>
  <c r="N5013" i="1"/>
  <c r="O5013" i="1"/>
  <c r="P5013" i="1"/>
  <c r="L5014" i="1"/>
  <c r="Q5014" i="1" s="1"/>
  <c r="M5014" i="1"/>
  <c r="N5014" i="1"/>
  <c r="O5014" i="1"/>
  <c r="P5014" i="1"/>
  <c r="L5015" i="1"/>
  <c r="Q5015" i="1" s="1"/>
  <c r="M5015" i="1"/>
  <c r="N5015" i="1"/>
  <c r="O5015" i="1"/>
  <c r="P5015" i="1"/>
  <c r="L5016" i="1"/>
  <c r="Q5016" i="1" s="1"/>
  <c r="M5016" i="1"/>
  <c r="N5016" i="1"/>
  <c r="O5016" i="1"/>
  <c r="P5016" i="1"/>
  <c r="L5017" i="1"/>
  <c r="Q5017" i="1" s="1"/>
  <c r="M5017" i="1"/>
  <c r="N5017" i="1"/>
  <c r="O5017" i="1"/>
  <c r="P5017" i="1"/>
  <c r="L5018" i="1"/>
  <c r="Q5018" i="1" s="1"/>
  <c r="M5018" i="1"/>
  <c r="N5018" i="1"/>
  <c r="O5018" i="1"/>
  <c r="P5018" i="1"/>
  <c r="L5019" i="1"/>
  <c r="Q5019" i="1" s="1"/>
  <c r="M5019" i="1"/>
  <c r="N5019" i="1"/>
  <c r="O5019" i="1"/>
  <c r="P5019" i="1"/>
  <c r="L5020" i="1"/>
  <c r="Q5020" i="1" s="1"/>
  <c r="M5020" i="1"/>
  <c r="N5020" i="1"/>
  <c r="O5020" i="1"/>
  <c r="P5020" i="1"/>
  <c r="L5021" i="1"/>
  <c r="Q5021" i="1" s="1"/>
  <c r="M5021" i="1"/>
  <c r="N5021" i="1"/>
  <c r="O5021" i="1"/>
  <c r="P5021" i="1"/>
  <c r="L5022" i="1"/>
  <c r="Q5022" i="1" s="1"/>
  <c r="M5022" i="1"/>
  <c r="N5022" i="1"/>
  <c r="O5022" i="1"/>
  <c r="P5022" i="1"/>
  <c r="L5023" i="1"/>
  <c r="Q5023" i="1" s="1"/>
  <c r="M5023" i="1"/>
  <c r="N5023" i="1"/>
  <c r="O5023" i="1"/>
  <c r="P5023" i="1"/>
  <c r="L5024" i="1"/>
  <c r="Q5024" i="1" s="1"/>
  <c r="M5024" i="1"/>
  <c r="N5024" i="1"/>
  <c r="O5024" i="1"/>
  <c r="P5024" i="1"/>
  <c r="L5025" i="1"/>
  <c r="Q5025" i="1" s="1"/>
  <c r="M5025" i="1"/>
  <c r="N5025" i="1"/>
  <c r="O5025" i="1"/>
  <c r="P5025" i="1"/>
  <c r="L5026" i="1"/>
  <c r="Q5026" i="1" s="1"/>
  <c r="M5026" i="1"/>
  <c r="N5026" i="1"/>
  <c r="O5026" i="1"/>
  <c r="P5026" i="1"/>
  <c r="L5027" i="1"/>
  <c r="Q5027" i="1" s="1"/>
  <c r="M5027" i="1"/>
  <c r="N5027" i="1"/>
  <c r="O5027" i="1"/>
  <c r="P5027" i="1"/>
  <c r="L5028" i="1"/>
  <c r="Q5028" i="1" s="1"/>
  <c r="M5028" i="1"/>
  <c r="N5028" i="1"/>
  <c r="O5028" i="1"/>
  <c r="P5028" i="1"/>
  <c r="L5029" i="1"/>
  <c r="Q5029" i="1" s="1"/>
  <c r="M5029" i="1"/>
  <c r="N5029" i="1"/>
  <c r="O5029" i="1"/>
  <c r="P5029" i="1"/>
  <c r="L5030" i="1"/>
  <c r="Q5030" i="1" s="1"/>
  <c r="M5030" i="1"/>
  <c r="N5030" i="1"/>
  <c r="O5030" i="1"/>
  <c r="P5030" i="1"/>
  <c r="L5031" i="1"/>
  <c r="Q5031" i="1" s="1"/>
  <c r="M5031" i="1"/>
  <c r="N5031" i="1"/>
  <c r="O5031" i="1"/>
  <c r="P5031" i="1"/>
  <c r="L5032" i="1"/>
  <c r="Q5032" i="1" s="1"/>
  <c r="M5032" i="1"/>
  <c r="N5032" i="1"/>
  <c r="O5032" i="1"/>
  <c r="P5032" i="1"/>
  <c r="L5033" i="1"/>
  <c r="Q5033" i="1" s="1"/>
  <c r="M5033" i="1"/>
  <c r="N5033" i="1"/>
  <c r="O5033" i="1"/>
  <c r="P5033" i="1"/>
  <c r="L5034" i="1"/>
  <c r="Q5034" i="1" s="1"/>
  <c r="M5034" i="1"/>
  <c r="N5034" i="1"/>
  <c r="O5034" i="1"/>
  <c r="P5034" i="1"/>
  <c r="L5035" i="1"/>
  <c r="Q5035" i="1" s="1"/>
  <c r="M5035" i="1"/>
  <c r="N5035" i="1"/>
  <c r="O5035" i="1"/>
  <c r="P5035" i="1"/>
  <c r="L5036" i="1"/>
  <c r="Q5036" i="1" s="1"/>
  <c r="M5036" i="1"/>
  <c r="N5036" i="1"/>
  <c r="O5036" i="1"/>
  <c r="P5036" i="1"/>
  <c r="L5037" i="1"/>
  <c r="Q5037" i="1" s="1"/>
  <c r="M5037" i="1"/>
  <c r="N5037" i="1"/>
  <c r="O5037" i="1"/>
  <c r="P5037" i="1"/>
  <c r="L5038" i="1"/>
  <c r="Q5038" i="1" s="1"/>
  <c r="M5038" i="1"/>
  <c r="N5038" i="1"/>
  <c r="O5038" i="1"/>
  <c r="P5038" i="1"/>
  <c r="L5039" i="1"/>
  <c r="Q5039" i="1" s="1"/>
  <c r="M5039" i="1"/>
  <c r="N5039" i="1"/>
  <c r="O5039" i="1"/>
  <c r="P5039" i="1"/>
  <c r="L5040" i="1"/>
  <c r="Q5040" i="1" s="1"/>
  <c r="M5040" i="1"/>
  <c r="N5040" i="1"/>
  <c r="O5040" i="1"/>
  <c r="P5040" i="1"/>
  <c r="L5041" i="1"/>
  <c r="Q5041" i="1" s="1"/>
  <c r="M5041" i="1"/>
  <c r="N5041" i="1"/>
  <c r="O5041" i="1"/>
  <c r="P5041" i="1"/>
  <c r="L5042" i="1"/>
  <c r="Q5042" i="1" s="1"/>
  <c r="M5042" i="1"/>
  <c r="N5042" i="1"/>
  <c r="O5042" i="1"/>
  <c r="P5042" i="1"/>
  <c r="L5043" i="1"/>
  <c r="Q5043" i="1" s="1"/>
  <c r="M5043" i="1"/>
  <c r="N5043" i="1"/>
  <c r="O5043" i="1"/>
  <c r="P5043" i="1"/>
  <c r="L5044" i="1"/>
  <c r="Q5044" i="1" s="1"/>
  <c r="M5044" i="1"/>
  <c r="N5044" i="1"/>
  <c r="O5044" i="1"/>
  <c r="P5044" i="1"/>
  <c r="L5045" i="1"/>
  <c r="Q5045" i="1" s="1"/>
  <c r="M5045" i="1"/>
  <c r="N5045" i="1"/>
  <c r="O5045" i="1"/>
  <c r="P5045" i="1"/>
  <c r="L5046" i="1"/>
  <c r="Q5046" i="1" s="1"/>
  <c r="M5046" i="1"/>
  <c r="N5046" i="1"/>
  <c r="O5046" i="1"/>
  <c r="P5046" i="1"/>
  <c r="L5047" i="1"/>
  <c r="Q5047" i="1" s="1"/>
  <c r="M5047" i="1"/>
  <c r="N5047" i="1"/>
  <c r="O5047" i="1"/>
  <c r="P5047" i="1"/>
  <c r="L5048" i="1"/>
  <c r="Q5048" i="1" s="1"/>
  <c r="M5048" i="1"/>
  <c r="N5048" i="1"/>
  <c r="O5048" i="1"/>
  <c r="P5048" i="1"/>
  <c r="L5049" i="1"/>
  <c r="Q5049" i="1" s="1"/>
  <c r="M5049" i="1"/>
  <c r="N5049" i="1"/>
  <c r="O5049" i="1"/>
  <c r="P5049" i="1"/>
  <c r="L5050" i="1"/>
  <c r="Q5050" i="1" s="1"/>
  <c r="M5050" i="1"/>
  <c r="N5050" i="1"/>
  <c r="O5050" i="1"/>
  <c r="P5050" i="1"/>
  <c r="L5051" i="1"/>
  <c r="Q5051" i="1" s="1"/>
  <c r="M5051" i="1"/>
  <c r="N5051" i="1"/>
  <c r="O5051" i="1"/>
  <c r="P5051" i="1"/>
  <c r="L5052" i="1"/>
  <c r="Q5052" i="1" s="1"/>
  <c r="M5052" i="1"/>
  <c r="N5052" i="1"/>
  <c r="O5052" i="1"/>
  <c r="P5052" i="1"/>
  <c r="L5053" i="1"/>
  <c r="Q5053" i="1" s="1"/>
  <c r="M5053" i="1"/>
  <c r="N5053" i="1"/>
  <c r="O5053" i="1"/>
  <c r="P5053" i="1"/>
  <c r="L5054" i="1"/>
  <c r="Q5054" i="1" s="1"/>
  <c r="M5054" i="1"/>
  <c r="N5054" i="1"/>
  <c r="O5054" i="1"/>
  <c r="P5054" i="1"/>
  <c r="L5055" i="1"/>
  <c r="Q5055" i="1" s="1"/>
  <c r="M5055" i="1"/>
  <c r="N5055" i="1"/>
  <c r="O5055" i="1"/>
  <c r="P5055" i="1"/>
  <c r="L5056" i="1"/>
  <c r="Q5056" i="1" s="1"/>
  <c r="M5056" i="1"/>
  <c r="N5056" i="1"/>
  <c r="O5056" i="1"/>
  <c r="P5056" i="1"/>
  <c r="L5057" i="1"/>
  <c r="Q5057" i="1" s="1"/>
  <c r="M5057" i="1"/>
  <c r="N5057" i="1"/>
  <c r="O5057" i="1"/>
  <c r="P5057" i="1"/>
  <c r="L5058" i="1"/>
  <c r="Q5058" i="1" s="1"/>
  <c r="M5058" i="1"/>
  <c r="N5058" i="1"/>
  <c r="O5058" i="1"/>
  <c r="P5058" i="1"/>
  <c r="L5059" i="1"/>
  <c r="Q5059" i="1" s="1"/>
  <c r="M5059" i="1"/>
  <c r="N5059" i="1"/>
  <c r="O5059" i="1"/>
  <c r="P5059" i="1"/>
  <c r="L5060" i="1"/>
  <c r="Q5060" i="1" s="1"/>
  <c r="M5060" i="1"/>
  <c r="N5060" i="1"/>
  <c r="O5060" i="1"/>
  <c r="P5060" i="1"/>
  <c r="L5061" i="1"/>
  <c r="Q5061" i="1" s="1"/>
  <c r="M5061" i="1"/>
  <c r="N5061" i="1"/>
  <c r="O5061" i="1"/>
  <c r="P5061" i="1"/>
  <c r="L5062" i="1"/>
  <c r="Q5062" i="1" s="1"/>
  <c r="M5062" i="1"/>
  <c r="N5062" i="1"/>
  <c r="O5062" i="1"/>
  <c r="P5062" i="1"/>
  <c r="L5063" i="1"/>
  <c r="Q5063" i="1" s="1"/>
  <c r="M5063" i="1"/>
  <c r="N5063" i="1"/>
  <c r="O5063" i="1"/>
  <c r="P5063" i="1"/>
  <c r="L5064" i="1"/>
  <c r="Q5064" i="1" s="1"/>
  <c r="M5064" i="1"/>
  <c r="N5064" i="1"/>
  <c r="O5064" i="1"/>
  <c r="P5064" i="1"/>
  <c r="L5065" i="1"/>
  <c r="Q5065" i="1" s="1"/>
  <c r="M5065" i="1"/>
  <c r="N5065" i="1"/>
  <c r="O5065" i="1"/>
  <c r="P5065" i="1"/>
  <c r="L5066" i="1"/>
  <c r="Q5066" i="1" s="1"/>
  <c r="M5066" i="1"/>
  <c r="N5066" i="1"/>
  <c r="O5066" i="1"/>
  <c r="P5066" i="1"/>
  <c r="L5067" i="1"/>
  <c r="Q5067" i="1" s="1"/>
  <c r="M5067" i="1"/>
  <c r="N5067" i="1"/>
  <c r="O5067" i="1"/>
  <c r="P5067" i="1"/>
  <c r="L5068" i="1"/>
  <c r="Q5068" i="1" s="1"/>
  <c r="M5068" i="1"/>
  <c r="N5068" i="1"/>
  <c r="O5068" i="1"/>
  <c r="P5068" i="1"/>
  <c r="L5069" i="1"/>
  <c r="Q5069" i="1" s="1"/>
  <c r="M5069" i="1"/>
  <c r="N5069" i="1"/>
  <c r="O5069" i="1"/>
  <c r="P5069" i="1"/>
  <c r="L5070" i="1"/>
  <c r="Q5070" i="1" s="1"/>
  <c r="M5070" i="1"/>
  <c r="N5070" i="1"/>
  <c r="O5070" i="1"/>
  <c r="P5070" i="1"/>
  <c r="L5071" i="1"/>
  <c r="Q5071" i="1" s="1"/>
  <c r="M5071" i="1"/>
  <c r="N5071" i="1"/>
  <c r="O5071" i="1"/>
  <c r="P5071" i="1"/>
  <c r="L5072" i="1"/>
  <c r="Q5072" i="1" s="1"/>
  <c r="M5072" i="1"/>
  <c r="N5072" i="1"/>
  <c r="O5072" i="1"/>
  <c r="P5072" i="1"/>
  <c r="L5073" i="1"/>
  <c r="Q5073" i="1" s="1"/>
  <c r="M5073" i="1"/>
  <c r="N5073" i="1"/>
  <c r="O5073" i="1"/>
  <c r="P5073" i="1"/>
  <c r="L5074" i="1"/>
  <c r="Q5074" i="1" s="1"/>
  <c r="M5074" i="1"/>
  <c r="N5074" i="1"/>
  <c r="O5074" i="1"/>
  <c r="P5074" i="1"/>
  <c r="L5075" i="1"/>
  <c r="Q5075" i="1" s="1"/>
  <c r="M5075" i="1"/>
  <c r="N5075" i="1"/>
  <c r="O5075" i="1"/>
  <c r="P5075" i="1"/>
  <c r="L5076" i="1"/>
  <c r="Q5076" i="1" s="1"/>
  <c r="M5076" i="1"/>
  <c r="N5076" i="1"/>
  <c r="O5076" i="1"/>
  <c r="P5076" i="1"/>
  <c r="L5077" i="1"/>
  <c r="Q5077" i="1" s="1"/>
  <c r="M5077" i="1"/>
  <c r="N5077" i="1"/>
  <c r="O5077" i="1"/>
  <c r="P5077" i="1"/>
  <c r="L5078" i="1"/>
  <c r="Q5078" i="1" s="1"/>
  <c r="M5078" i="1"/>
  <c r="N5078" i="1"/>
  <c r="O5078" i="1"/>
  <c r="P5078" i="1"/>
  <c r="L5079" i="1"/>
  <c r="Q5079" i="1" s="1"/>
  <c r="M5079" i="1"/>
  <c r="N5079" i="1"/>
  <c r="O5079" i="1"/>
  <c r="P5079" i="1"/>
  <c r="L5080" i="1"/>
  <c r="Q5080" i="1" s="1"/>
  <c r="M5080" i="1"/>
  <c r="N5080" i="1"/>
  <c r="O5080" i="1"/>
  <c r="P5080" i="1"/>
  <c r="L5081" i="1"/>
  <c r="Q5081" i="1" s="1"/>
  <c r="M5081" i="1"/>
  <c r="N5081" i="1"/>
  <c r="O5081" i="1"/>
  <c r="P5081" i="1"/>
  <c r="L5082" i="1"/>
  <c r="Q5082" i="1" s="1"/>
  <c r="M5082" i="1"/>
  <c r="N5082" i="1"/>
  <c r="O5082" i="1"/>
  <c r="P5082" i="1"/>
  <c r="L5083" i="1"/>
  <c r="Q5083" i="1" s="1"/>
  <c r="M5083" i="1"/>
  <c r="N5083" i="1"/>
  <c r="O5083" i="1"/>
  <c r="P5083" i="1"/>
  <c r="L5084" i="1"/>
  <c r="Q5084" i="1" s="1"/>
  <c r="M5084" i="1"/>
  <c r="N5084" i="1"/>
  <c r="O5084" i="1"/>
  <c r="P5084" i="1"/>
  <c r="L5085" i="1"/>
  <c r="Q5085" i="1" s="1"/>
  <c r="M5085" i="1"/>
  <c r="N5085" i="1"/>
  <c r="O5085" i="1"/>
  <c r="P5085" i="1"/>
  <c r="L5086" i="1"/>
  <c r="Q5086" i="1" s="1"/>
  <c r="M5086" i="1"/>
  <c r="N5086" i="1"/>
  <c r="O5086" i="1"/>
  <c r="P5086" i="1"/>
  <c r="L5087" i="1"/>
  <c r="Q5087" i="1" s="1"/>
  <c r="M5087" i="1"/>
  <c r="N5087" i="1"/>
  <c r="O5087" i="1"/>
  <c r="P5087" i="1"/>
  <c r="L5088" i="1"/>
  <c r="Q5088" i="1" s="1"/>
  <c r="M5088" i="1"/>
  <c r="N5088" i="1"/>
  <c r="O5088" i="1"/>
  <c r="P5088" i="1"/>
  <c r="L5089" i="1"/>
  <c r="Q5089" i="1" s="1"/>
  <c r="M5089" i="1"/>
  <c r="N5089" i="1"/>
  <c r="O5089" i="1"/>
  <c r="P5089" i="1"/>
  <c r="L5090" i="1"/>
  <c r="Q5090" i="1" s="1"/>
  <c r="M5090" i="1"/>
  <c r="N5090" i="1"/>
  <c r="O5090" i="1"/>
  <c r="P5090" i="1"/>
  <c r="L5091" i="1"/>
  <c r="Q5091" i="1" s="1"/>
  <c r="M5091" i="1"/>
  <c r="N5091" i="1"/>
  <c r="O5091" i="1"/>
  <c r="P5091" i="1"/>
  <c r="L5092" i="1"/>
  <c r="Q5092" i="1" s="1"/>
  <c r="M5092" i="1"/>
  <c r="N5092" i="1"/>
  <c r="O5092" i="1"/>
  <c r="P5092" i="1"/>
  <c r="L5093" i="1"/>
  <c r="Q5093" i="1" s="1"/>
  <c r="M5093" i="1"/>
  <c r="N5093" i="1"/>
  <c r="O5093" i="1"/>
  <c r="P5093" i="1"/>
  <c r="L5094" i="1"/>
  <c r="Q5094" i="1" s="1"/>
  <c r="M5094" i="1"/>
  <c r="N5094" i="1"/>
  <c r="O5094" i="1"/>
  <c r="P5094" i="1"/>
  <c r="L5095" i="1"/>
  <c r="Q5095" i="1" s="1"/>
  <c r="M5095" i="1"/>
  <c r="N5095" i="1"/>
  <c r="O5095" i="1"/>
  <c r="P5095" i="1"/>
  <c r="L5096" i="1"/>
  <c r="M5096" i="1"/>
  <c r="N5096" i="1"/>
  <c r="O5096" i="1"/>
  <c r="P5096" i="1"/>
  <c r="Q5096" i="1"/>
  <c r="L5097" i="1"/>
  <c r="Q5097" i="1" s="1"/>
  <c r="M5097" i="1"/>
  <c r="N5097" i="1"/>
  <c r="O5097" i="1"/>
  <c r="P5097" i="1"/>
  <c r="L5098" i="1"/>
  <c r="Q5098" i="1" s="1"/>
  <c r="M5098" i="1"/>
  <c r="N5098" i="1"/>
  <c r="O5098" i="1"/>
  <c r="P5098" i="1"/>
  <c r="L5099" i="1"/>
  <c r="M5099" i="1"/>
  <c r="N5099" i="1"/>
  <c r="O5099" i="1"/>
  <c r="P5099" i="1"/>
  <c r="Q5099" i="1"/>
  <c r="L5100" i="1"/>
  <c r="Q5100" i="1" s="1"/>
  <c r="M5100" i="1"/>
  <c r="N5100" i="1"/>
  <c r="O5100" i="1"/>
  <c r="P5100" i="1"/>
  <c r="L5101" i="1"/>
  <c r="Q5101" i="1" s="1"/>
  <c r="M5101" i="1"/>
  <c r="N5101" i="1"/>
  <c r="O5101" i="1"/>
  <c r="P5101" i="1"/>
  <c r="L5102" i="1"/>
  <c r="Q5102" i="1" s="1"/>
  <c r="M5102" i="1"/>
  <c r="N5102" i="1"/>
  <c r="O5102" i="1"/>
  <c r="P5102" i="1"/>
  <c r="L5103" i="1"/>
  <c r="Q5103" i="1" s="1"/>
  <c r="M5103" i="1"/>
  <c r="N5103" i="1"/>
  <c r="O5103" i="1"/>
  <c r="P5103" i="1"/>
  <c r="L5104" i="1"/>
  <c r="Q5104" i="1" s="1"/>
  <c r="M5104" i="1"/>
  <c r="N5104" i="1"/>
  <c r="O5104" i="1"/>
  <c r="P5104" i="1"/>
  <c r="L5105" i="1"/>
  <c r="Q5105" i="1" s="1"/>
  <c r="M5105" i="1"/>
  <c r="N5105" i="1"/>
  <c r="O5105" i="1"/>
  <c r="P5105" i="1"/>
  <c r="L5106" i="1"/>
  <c r="Q5106" i="1" s="1"/>
  <c r="M5106" i="1"/>
  <c r="N5106" i="1"/>
  <c r="O5106" i="1"/>
  <c r="P5106" i="1"/>
  <c r="L5107" i="1"/>
  <c r="Q5107" i="1" s="1"/>
  <c r="M5107" i="1"/>
  <c r="N5107" i="1"/>
  <c r="O5107" i="1"/>
  <c r="P5107" i="1"/>
  <c r="L5108" i="1"/>
  <c r="Q5108" i="1" s="1"/>
  <c r="M5108" i="1"/>
  <c r="N5108" i="1"/>
  <c r="O5108" i="1"/>
  <c r="P5108" i="1"/>
  <c r="L5109" i="1"/>
  <c r="Q5109" i="1" s="1"/>
  <c r="M5109" i="1"/>
  <c r="N5109" i="1"/>
  <c r="O5109" i="1"/>
  <c r="P5109" i="1"/>
  <c r="L5110" i="1"/>
  <c r="Q5110" i="1" s="1"/>
  <c r="M5110" i="1"/>
  <c r="N5110" i="1"/>
  <c r="O5110" i="1"/>
  <c r="P5110" i="1"/>
  <c r="L5111" i="1"/>
  <c r="Q5111" i="1" s="1"/>
  <c r="M5111" i="1"/>
  <c r="N5111" i="1"/>
  <c r="O5111" i="1"/>
  <c r="P5111" i="1"/>
  <c r="L5112" i="1"/>
  <c r="Q5112" i="1" s="1"/>
  <c r="M5112" i="1"/>
  <c r="N5112" i="1"/>
  <c r="O5112" i="1"/>
  <c r="P5112" i="1"/>
  <c r="L5113" i="1"/>
  <c r="Q5113" i="1" s="1"/>
  <c r="M5113" i="1"/>
  <c r="N5113" i="1"/>
  <c r="O5113" i="1"/>
  <c r="P5113" i="1"/>
  <c r="L5114" i="1"/>
  <c r="Q5114" i="1" s="1"/>
  <c r="M5114" i="1"/>
  <c r="N5114" i="1"/>
  <c r="O5114" i="1"/>
  <c r="P5114" i="1"/>
  <c r="L5115" i="1"/>
  <c r="Q5115" i="1" s="1"/>
  <c r="M5115" i="1"/>
  <c r="N5115" i="1"/>
  <c r="O5115" i="1"/>
  <c r="P5115" i="1"/>
  <c r="L5116" i="1"/>
  <c r="Q5116" i="1" s="1"/>
  <c r="M5116" i="1"/>
  <c r="N5116" i="1"/>
  <c r="O5116" i="1"/>
  <c r="P5116" i="1"/>
  <c r="L5117" i="1"/>
  <c r="Q5117" i="1" s="1"/>
  <c r="M5117" i="1"/>
  <c r="N5117" i="1"/>
  <c r="O5117" i="1"/>
  <c r="P5117" i="1"/>
  <c r="L5118" i="1"/>
  <c r="Q5118" i="1" s="1"/>
  <c r="M5118" i="1"/>
  <c r="N5118" i="1"/>
  <c r="O5118" i="1"/>
  <c r="P5118" i="1"/>
  <c r="L5119" i="1"/>
  <c r="Q5119" i="1" s="1"/>
  <c r="M5119" i="1"/>
  <c r="N5119" i="1"/>
  <c r="O5119" i="1"/>
  <c r="P5119" i="1"/>
  <c r="L5120" i="1"/>
  <c r="Q5120" i="1" s="1"/>
  <c r="M5120" i="1"/>
  <c r="N5120" i="1"/>
  <c r="O5120" i="1"/>
  <c r="P5120" i="1"/>
  <c r="L5121" i="1"/>
  <c r="Q5121" i="1" s="1"/>
  <c r="M5121" i="1"/>
  <c r="N5121" i="1"/>
  <c r="O5121" i="1"/>
  <c r="P5121" i="1"/>
  <c r="L5122" i="1"/>
  <c r="Q5122" i="1" s="1"/>
  <c r="M5122" i="1"/>
  <c r="N5122" i="1"/>
  <c r="O5122" i="1"/>
  <c r="P5122" i="1"/>
  <c r="L5123" i="1"/>
  <c r="Q5123" i="1" s="1"/>
  <c r="M5123" i="1"/>
  <c r="N5123" i="1"/>
  <c r="O5123" i="1"/>
  <c r="P5123" i="1"/>
  <c r="L5124" i="1"/>
  <c r="Q5124" i="1" s="1"/>
  <c r="M5124" i="1"/>
  <c r="N5124" i="1"/>
  <c r="O5124" i="1"/>
  <c r="P5124" i="1"/>
  <c r="L5125" i="1"/>
  <c r="Q5125" i="1" s="1"/>
  <c r="M5125" i="1"/>
  <c r="N5125" i="1"/>
  <c r="O5125" i="1"/>
  <c r="P5125" i="1"/>
  <c r="L5126" i="1"/>
  <c r="Q5126" i="1" s="1"/>
  <c r="M5126" i="1"/>
  <c r="N5126" i="1"/>
  <c r="O5126" i="1"/>
  <c r="P5126" i="1"/>
  <c r="L5127" i="1"/>
  <c r="Q5127" i="1" s="1"/>
  <c r="M5127" i="1"/>
  <c r="N5127" i="1"/>
  <c r="O5127" i="1"/>
  <c r="P5127" i="1"/>
  <c r="L5128" i="1"/>
  <c r="Q5128" i="1" s="1"/>
  <c r="M5128" i="1"/>
  <c r="N5128" i="1"/>
  <c r="O5128" i="1"/>
  <c r="P5128" i="1"/>
  <c r="L5129" i="1"/>
  <c r="Q5129" i="1" s="1"/>
  <c r="M5129" i="1"/>
  <c r="N5129" i="1"/>
  <c r="O5129" i="1"/>
  <c r="P5129" i="1"/>
  <c r="L5130" i="1"/>
  <c r="Q5130" i="1" s="1"/>
  <c r="M5130" i="1"/>
  <c r="N5130" i="1"/>
  <c r="O5130" i="1"/>
  <c r="P5130" i="1"/>
  <c r="L5131" i="1"/>
  <c r="Q5131" i="1" s="1"/>
  <c r="M5131" i="1"/>
  <c r="N5131" i="1"/>
  <c r="O5131" i="1"/>
  <c r="P5131" i="1"/>
  <c r="L5132" i="1"/>
  <c r="Q5132" i="1" s="1"/>
  <c r="M5132" i="1"/>
  <c r="N5132" i="1"/>
  <c r="O5132" i="1"/>
  <c r="P5132" i="1"/>
  <c r="L5133" i="1"/>
  <c r="Q5133" i="1" s="1"/>
  <c r="M5133" i="1"/>
  <c r="N5133" i="1"/>
  <c r="O5133" i="1"/>
  <c r="P5133" i="1"/>
  <c r="L5134" i="1"/>
  <c r="Q5134" i="1" s="1"/>
  <c r="M5134" i="1"/>
  <c r="N5134" i="1"/>
  <c r="O5134" i="1"/>
  <c r="P5134" i="1"/>
  <c r="L5135" i="1"/>
  <c r="Q5135" i="1" s="1"/>
  <c r="M5135" i="1"/>
  <c r="N5135" i="1"/>
  <c r="O5135" i="1"/>
  <c r="P5135" i="1"/>
  <c r="L5136" i="1"/>
  <c r="Q5136" i="1" s="1"/>
  <c r="M5136" i="1"/>
  <c r="N5136" i="1"/>
  <c r="O5136" i="1"/>
  <c r="P5136" i="1"/>
  <c r="L5137" i="1"/>
  <c r="Q5137" i="1" s="1"/>
  <c r="M5137" i="1"/>
  <c r="N5137" i="1"/>
  <c r="O5137" i="1"/>
  <c r="P5137" i="1"/>
  <c r="L5138" i="1"/>
  <c r="Q5138" i="1" s="1"/>
  <c r="M5138" i="1"/>
  <c r="N5138" i="1"/>
  <c r="O5138" i="1"/>
  <c r="P5138" i="1"/>
  <c r="L5139" i="1"/>
  <c r="Q5139" i="1" s="1"/>
  <c r="M5139" i="1"/>
  <c r="N5139" i="1"/>
  <c r="O5139" i="1"/>
  <c r="P5139" i="1"/>
  <c r="L5140" i="1"/>
  <c r="Q5140" i="1" s="1"/>
  <c r="M5140" i="1"/>
  <c r="N5140" i="1"/>
  <c r="O5140" i="1"/>
  <c r="P5140" i="1"/>
  <c r="L5141" i="1"/>
  <c r="Q5141" i="1" s="1"/>
  <c r="M5141" i="1"/>
  <c r="N5141" i="1"/>
  <c r="O5141" i="1"/>
  <c r="P5141" i="1"/>
  <c r="L5142" i="1"/>
  <c r="Q5142" i="1" s="1"/>
  <c r="M5142" i="1"/>
  <c r="N5142" i="1"/>
  <c r="O5142" i="1"/>
  <c r="P5142" i="1"/>
  <c r="L5143" i="1"/>
  <c r="Q5143" i="1" s="1"/>
  <c r="M5143" i="1"/>
  <c r="N5143" i="1"/>
  <c r="O5143" i="1"/>
  <c r="P5143" i="1"/>
  <c r="L5144" i="1"/>
  <c r="Q5144" i="1" s="1"/>
  <c r="M5144" i="1"/>
  <c r="N5144" i="1"/>
  <c r="O5144" i="1"/>
  <c r="P5144" i="1"/>
  <c r="L5145" i="1"/>
  <c r="Q5145" i="1" s="1"/>
  <c r="M5145" i="1"/>
  <c r="N5145" i="1"/>
  <c r="O5145" i="1"/>
  <c r="P5145" i="1"/>
  <c r="L5146" i="1"/>
  <c r="Q5146" i="1" s="1"/>
  <c r="M5146" i="1"/>
  <c r="N5146" i="1"/>
  <c r="O5146" i="1"/>
  <c r="P5146" i="1"/>
  <c r="L5147" i="1"/>
  <c r="Q5147" i="1" s="1"/>
  <c r="M5147" i="1"/>
  <c r="N5147" i="1"/>
  <c r="O5147" i="1"/>
  <c r="P5147" i="1"/>
  <c r="L5148" i="1"/>
  <c r="Q5148" i="1" s="1"/>
  <c r="M5148" i="1"/>
  <c r="N5148" i="1"/>
  <c r="O5148" i="1"/>
  <c r="P5148" i="1"/>
  <c r="L5149" i="1"/>
  <c r="Q5149" i="1" s="1"/>
  <c r="M5149" i="1"/>
  <c r="N5149" i="1"/>
  <c r="O5149" i="1"/>
  <c r="P5149" i="1"/>
  <c r="L5150" i="1"/>
  <c r="Q5150" i="1" s="1"/>
  <c r="M5150" i="1"/>
  <c r="N5150" i="1"/>
  <c r="O5150" i="1"/>
  <c r="P5150" i="1"/>
  <c r="L5151" i="1"/>
  <c r="Q5151" i="1" s="1"/>
  <c r="M5151" i="1"/>
  <c r="N5151" i="1"/>
  <c r="O5151" i="1"/>
  <c r="P5151" i="1"/>
  <c r="L5152" i="1"/>
  <c r="Q5152" i="1" s="1"/>
  <c r="M5152" i="1"/>
  <c r="N5152" i="1"/>
  <c r="O5152" i="1"/>
  <c r="P5152" i="1"/>
  <c r="L5153" i="1"/>
  <c r="Q5153" i="1" s="1"/>
  <c r="M5153" i="1"/>
  <c r="N5153" i="1"/>
  <c r="O5153" i="1"/>
  <c r="P5153" i="1"/>
  <c r="L5154" i="1"/>
  <c r="Q5154" i="1" s="1"/>
  <c r="M5154" i="1"/>
  <c r="N5154" i="1"/>
  <c r="O5154" i="1"/>
  <c r="P5154" i="1"/>
  <c r="L5155" i="1"/>
  <c r="Q5155" i="1" s="1"/>
  <c r="M5155" i="1"/>
  <c r="N5155" i="1"/>
  <c r="O5155" i="1"/>
  <c r="P5155" i="1"/>
  <c r="L5156" i="1"/>
  <c r="Q5156" i="1" s="1"/>
  <c r="M5156" i="1"/>
  <c r="N5156" i="1"/>
  <c r="O5156" i="1"/>
  <c r="P5156" i="1"/>
  <c r="L5157" i="1"/>
  <c r="Q5157" i="1" s="1"/>
  <c r="M5157" i="1"/>
  <c r="N5157" i="1"/>
  <c r="O5157" i="1"/>
  <c r="P5157" i="1"/>
  <c r="L5158" i="1"/>
  <c r="Q5158" i="1" s="1"/>
  <c r="M5158" i="1"/>
  <c r="N5158" i="1"/>
  <c r="O5158" i="1"/>
  <c r="P5158" i="1"/>
  <c r="L5159" i="1"/>
  <c r="Q5159" i="1" s="1"/>
  <c r="M5159" i="1"/>
  <c r="N5159" i="1"/>
  <c r="O5159" i="1"/>
  <c r="P5159" i="1"/>
  <c r="L5160" i="1"/>
  <c r="Q5160" i="1" s="1"/>
  <c r="M5160" i="1"/>
  <c r="N5160" i="1"/>
  <c r="O5160" i="1"/>
  <c r="P5160" i="1"/>
  <c r="L5161" i="1"/>
  <c r="Q5161" i="1" s="1"/>
  <c r="M5161" i="1"/>
  <c r="N5161" i="1"/>
  <c r="O5161" i="1"/>
  <c r="P5161" i="1"/>
  <c r="L5162" i="1"/>
  <c r="Q5162" i="1" s="1"/>
  <c r="M5162" i="1"/>
  <c r="N5162" i="1"/>
  <c r="O5162" i="1"/>
  <c r="P5162" i="1"/>
  <c r="L5163" i="1"/>
  <c r="Q5163" i="1" s="1"/>
  <c r="M5163" i="1"/>
  <c r="N5163" i="1"/>
  <c r="O5163" i="1"/>
  <c r="P5163" i="1"/>
  <c r="L5164" i="1"/>
  <c r="Q5164" i="1" s="1"/>
  <c r="M5164" i="1"/>
  <c r="N5164" i="1"/>
  <c r="O5164" i="1"/>
  <c r="P5164" i="1"/>
  <c r="L5165" i="1"/>
  <c r="Q5165" i="1" s="1"/>
  <c r="M5165" i="1"/>
  <c r="N5165" i="1"/>
  <c r="O5165" i="1"/>
  <c r="P5165" i="1"/>
  <c r="L5166" i="1"/>
  <c r="Q5166" i="1" s="1"/>
  <c r="M5166" i="1"/>
  <c r="N5166" i="1"/>
  <c r="O5166" i="1"/>
  <c r="P5166" i="1"/>
  <c r="L5167" i="1"/>
  <c r="Q5167" i="1" s="1"/>
  <c r="M5167" i="1"/>
  <c r="N5167" i="1"/>
  <c r="O5167" i="1"/>
  <c r="P5167" i="1"/>
  <c r="L5168" i="1"/>
  <c r="Q5168" i="1" s="1"/>
  <c r="M5168" i="1"/>
  <c r="N5168" i="1"/>
  <c r="O5168" i="1"/>
  <c r="P5168" i="1"/>
  <c r="L5169" i="1"/>
  <c r="Q5169" i="1" s="1"/>
  <c r="M5169" i="1"/>
  <c r="N5169" i="1"/>
  <c r="O5169" i="1"/>
  <c r="P5169" i="1"/>
  <c r="L5170" i="1"/>
  <c r="Q5170" i="1" s="1"/>
  <c r="M5170" i="1"/>
  <c r="N5170" i="1"/>
  <c r="O5170" i="1"/>
  <c r="P5170" i="1"/>
  <c r="L5171" i="1"/>
  <c r="Q5171" i="1" s="1"/>
  <c r="M5171" i="1"/>
  <c r="N5171" i="1"/>
  <c r="O5171" i="1"/>
  <c r="P5171" i="1"/>
  <c r="L5172" i="1"/>
  <c r="Q5172" i="1" s="1"/>
  <c r="M5172" i="1"/>
  <c r="N5172" i="1"/>
  <c r="O5172" i="1"/>
  <c r="P5172" i="1"/>
  <c r="L5173" i="1"/>
  <c r="Q5173" i="1" s="1"/>
  <c r="M5173" i="1"/>
  <c r="N5173" i="1"/>
  <c r="O5173" i="1"/>
  <c r="P5173" i="1"/>
  <c r="L5174" i="1"/>
  <c r="Q5174" i="1" s="1"/>
  <c r="M5174" i="1"/>
  <c r="N5174" i="1"/>
  <c r="O5174" i="1"/>
  <c r="P5174" i="1"/>
  <c r="L5175" i="1"/>
  <c r="Q5175" i="1" s="1"/>
  <c r="M5175" i="1"/>
  <c r="N5175" i="1"/>
  <c r="O5175" i="1"/>
  <c r="P5175" i="1"/>
  <c r="L5176" i="1"/>
  <c r="Q5176" i="1" s="1"/>
  <c r="M5176" i="1"/>
  <c r="N5176" i="1"/>
  <c r="O5176" i="1"/>
  <c r="P5176" i="1"/>
  <c r="L5177" i="1"/>
  <c r="Q5177" i="1" s="1"/>
  <c r="M5177" i="1"/>
  <c r="N5177" i="1"/>
  <c r="O5177" i="1"/>
  <c r="P5177" i="1"/>
  <c r="L5178" i="1"/>
  <c r="Q5178" i="1" s="1"/>
  <c r="M5178" i="1"/>
  <c r="N5178" i="1"/>
  <c r="O5178" i="1"/>
  <c r="P5178" i="1"/>
  <c r="L5179" i="1"/>
  <c r="Q5179" i="1" s="1"/>
  <c r="M5179" i="1"/>
  <c r="N5179" i="1"/>
  <c r="O5179" i="1"/>
  <c r="P5179" i="1"/>
  <c r="L5180" i="1"/>
  <c r="Q5180" i="1" s="1"/>
  <c r="M5180" i="1"/>
  <c r="N5180" i="1"/>
  <c r="O5180" i="1"/>
  <c r="P5180" i="1"/>
  <c r="L5181" i="1"/>
  <c r="Q5181" i="1" s="1"/>
  <c r="M5181" i="1"/>
  <c r="N5181" i="1"/>
  <c r="O5181" i="1"/>
  <c r="P5181" i="1"/>
  <c r="L5182" i="1"/>
  <c r="Q5182" i="1" s="1"/>
  <c r="M5182" i="1"/>
  <c r="N5182" i="1"/>
  <c r="O5182" i="1"/>
  <c r="P5182" i="1"/>
  <c r="L5183" i="1"/>
  <c r="Q5183" i="1" s="1"/>
  <c r="M5183" i="1"/>
  <c r="N5183" i="1"/>
  <c r="O5183" i="1"/>
  <c r="P5183" i="1"/>
  <c r="L5184" i="1"/>
  <c r="Q5184" i="1" s="1"/>
  <c r="M5184" i="1"/>
  <c r="N5184" i="1"/>
  <c r="O5184" i="1"/>
  <c r="P5184" i="1"/>
  <c r="L5185" i="1"/>
  <c r="Q5185" i="1" s="1"/>
  <c r="M5185" i="1"/>
  <c r="N5185" i="1"/>
  <c r="O5185" i="1"/>
  <c r="P5185" i="1"/>
  <c r="L5186" i="1"/>
  <c r="Q5186" i="1" s="1"/>
  <c r="M5186" i="1"/>
  <c r="N5186" i="1"/>
  <c r="O5186" i="1"/>
  <c r="P5186" i="1"/>
  <c r="L5187" i="1"/>
  <c r="Q5187" i="1" s="1"/>
  <c r="M5187" i="1"/>
  <c r="N5187" i="1"/>
  <c r="O5187" i="1"/>
  <c r="P5187" i="1"/>
  <c r="L5188" i="1"/>
  <c r="Q5188" i="1" s="1"/>
  <c r="M5188" i="1"/>
  <c r="N5188" i="1"/>
  <c r="O5188" i="1"/>
  <c r="P5188" i="1"/>
  <c r="L5189" i="1"/>
  <c r="Q5189" i="1" s="1"/>
  <c r="M5189" i="1"/>
  <c r="N5189" i="1"/>
  <c r="O5189" i="1"/>
  <c r="P5189" i="1"/>
  <c r="L5190" i="1"/>
  <c r="Q5190" i="1" s="1"/>
  <c r="M5190" i="1"/>
  <c r="N5190" i="1"/>
  <c r="O5190" i="1"/>
  <c r="P5190" i="1"/>
  <c r="L5191" i="1"/>
  <c r="Q5191" i="1" s="1"/>
  <c r="M5191" i="1"/>
  <c r="N5191" i="1"/>
  <c r="O5191" i="1"/>
  <c r="P5191" i="1"/>
  <c r="L5192" i="1"/>
  <c r="Q5192" i="1" s="1"/>
  <c r="M5192" i="1"/>
  <c r="N5192" i="1"/>
  <c r="O5192" i="1"/>
  <c r="P5192" i="1"/>
  <c r="L5193" i="1"/>
  <c r="Q5193" i="1" s="1"/>
  <c r="M5193" i="1"/>
  <c r="N5193" i="1"/>
  <c r="O5193" i="1"/>
  <c r="P5193" i="1"/>
  <c r="L5194" i="1"/>
  <c r="Q5194" i="1" s="1"/>
  <c r="M5194" i="1"/>
  <c r="N5194" i="1"/>
  <c r="O5194" i="1"/>
  <c r="P5194" i="1"/>
  <c r="L5195" i="1"/>
  <c r="Q5195" i="1" s="1"/>
  <c r="M5195" i="1"/>
  <c r="N5195" i="1"/>
  <c r="O5195" i="1"/>
  <c r="P5195" i="1"/>
  <c r="L5196" i="1"/>
  <c r="Q5196" i="1" s="1"/>
  <c r="M5196" i="1"/>
  <c r="N5196" i="1"/>
  <c r="O5196" i="1"/>
  <c r="P5196" i="1"/>
  <c r="L5197" i="1"/>
  <c r="Q5197" i="1" s="1"/>
  <c r="M5197" i="1"/>
  <c r="N5197" i="1"/>
  <c r="O5197" i="1"/>
  <c r="P5197" i="1"/>
  <c r="L5198" i="1"/>
  <c r="Q5198" i="1" s="1"/>
  <c r="M5198" i="1"/>
  <c r="N5198" i="1"/>
  <c r="O5198" i="1"/>
  <c r="P5198" i="1"/>
  <c r="L5199" i="1"/>
  <c r="Q5199" i="1" s="1"/>
  <c r="M5199" i="1"/>
  <c r="N5199" i="1"/>
  <c r="O5199" i="1"/>
  <c r="P5199" i="1"/>
  <c r="L5200" i="1"/>
  <c r="Q5200" i="1" s="1"/>
  <c r="M5200" i="1"/>
  <c r="N5200" i="1"/>
  <c r="O5200" i="1"/>
  <c r="P5200" i="1"/>
  <c r="L5201" i="1"/>
  <c r="Q5201" i="1" s="1"/>
  <c r="M5201" i="1"/>
  <c r="N5201" i="1"/>
  <c r="O5201" i="1"/>
  <c r="P5201" i="1"/>
  <c r="L5202" i="1"/>
  <c r="Q5202" i="1" s="1"/>
  <c r="M5202" i="1"/>
  <c r="N5202" i="1"/>
  <c r="O5202" i="1"/>
  <c r="P5202" i="1"/>
  <c r="L5203" i="1"/>
  <c r="Q5203" i="1" s="1"/>
  <c r="M5203" i="1"/>
  <c r="N5203" i="1"/>
  <c r="O5203" i="1"/>
  <c r="P5203" i="1"/>
  <c r="L5204" i="1"/>
  <c r="Q5204" i="1" s="1"/>
  <c r="M5204" i="1"/>
  <c r="N5204" i="1"/>
  <c r="O5204" i="1"/>
  <c r="P5204" i="1"/>
  <c r="L5205" i="1"/>
  <c r="Q5205" i="1" s="1"/>
  <c r="M5205" i="1"/>
  <c r="N5205" i="1"/>
  <c r="O5205" i="1"/>
  <c r="P5205" i="1"/>
  <c r="L5206" i="1"/>
  <c r="Q5206" i="1" s="1"/>
  <c r="M5206" i="1"/>
  <c r="N5206" i="1"/>
  <c r="O5206" i="1"/>
  <c r="P5206" i="1"/>
  <c r="L5207" i="1"/>
  <c r="Q5207" i="1" s="1"/>
  <c r="M5207" i="1"/>
  <c r="N5207" i="1"/>
  <c r="O5207" i="1"/>
  <c r="P5207" i="1"/>
  <c r="L5208" i="1"/>
  <c r="Q5208" i="1" s="1"/>
  <c r="M5208" i="1"/>
  <c r="N5208" i="1"/>
  <c r="O5208" i="1"/>
  <c r="P5208" i="1"/>
  <c r="L5209" i="1"/>
  <c r="Q5209" i="1" s="1"/>
  <c r="M5209" i="1"/>
  <c r="N5209" i="1"/>
  <c r="O5209" i="1"/>
  <c r="P5209" i="1"/>
  <c r="L5210" i="1"/>
  <c r="Q5210" i="1" s="1"/>
  <c r="M5210" i="1"/>
  <c r="N5210" i="1"/>
  <c r="O5210" i="1"/>
  <c r="P5210" i="1"/>
  <c r="L5211" i="1"/>
  <c r="Q5211" i="1" s="1"/>
  <c r="M5211" i="1"/>
  <c r="N5211" i="1"/>
  <c r="O5211" i="1"/>
  <c r="P5211" i="1"/>
  <c r="L5212" i="1"/>
  <c r="Q5212" i="1" s="1"/>
  <c r="M5212" i="1"/>
  <c r="N5212" i="1"/>
  <c r="O5212" i="1"/>
  <c r="P5212" i="1"/>
  <c r="L5213" i="1"/>
  <c r="Q5213" i="1" s="1"/>
  <c r="M5213" i="1"/>
  <c r="N5213" i="1"/>
  <c r="O5213" i="1"/>
  <c r="P5213" i="1"/>
  <c r="L5214" i="1"/>
  <c r="Q5214" i="1" s="1"/>
  <c r="M5214" i="1"/>
  <c r="N5214" i="1"/>
  <c r="O5214" i="1"/>
  <c r="P5214" i="1"/>
  <c r="L5215" i="1"/>
  <c r="Q5215" i="1" s="1"/>
  <c r="M5215" i="1"/>
  <c r="N5215" i="1"/>
  <c r="O5215" i="1"/>
  <c r="P5215" i="1"/>
  <c r="L5216" i="1"/>
  <c r="Q5216" i="1" s="1"/>
  <c r="M5216" i="1"/>
  <c r="N5216" i="1"/>
  <c r="O5216" i="1"/>
  <c r="P5216" i="1"/>
  <c r="L5217" i="1"/>
  <c r="Q5217" i="1" s="1"/>
  <c r="M5217" i="1"/>
  <c r="N5217" i="1"/>
  <c r="O5217" i="1"/>
  <c r="P5217" i="1"/>
  <c r="L5218" i="1"/>
  <c r="Q5218" i="1" s="1"/>
  <c r="M5218" i="1"/>
  <c r="N5218" i="1"/>
  <c r="O5218" i="1"/>
  <c r="P5218" i="1"/>
  <c r="L5219" i="1"/>
  <c r="Q5219" i="1" s="1"/>
  <c r="M5219" i="1"/>
  <c r="N5219" i="1"/>
  <c r="O5219" i="1"/>
  <c r="P5219" i="1"/>
  <c r="L5220" i="1"/>
  <c r="Q5220" i="1" s="1"/>
  <c r="M5220" i="1"/>
  <c r="N5220" i="1"/>
  <c r="O5220" i="1"/>
  <c r="P5220" i="1"/>
  <c r="L5221" i="1"/>
  <c r="Q5221" i="1" s="1"/>
  <c r="M5221" i="1"/>
  <c r="N5221" i="1"/>
  <c r="O5221" i="1"/>
  <c r="P5221" i="1"/>
  <c r="L5222" i="1"/>
  <c r="Q5222" i="1" s="1"/>
  <c r="M5222" i="1"/>
  <c r="N5222" i="1"/>
  <c r="O5222" i="1"/>
  <c r="P5222" i="1"/>
  <c r="L5223" i="1"/>
  <c r="Q5223" i="1" s="1"/>
  <c r="M5223" i="1"/>
  <c r="N5223" i="1"/>
  <c r="O5223" i="1"/>
  <c r="P5223" i="1"/>
  <c r="L5224" i="1"/>
  <c r="Q5224" i="1" s="1"/>
  <c r="M5224" i="1"/>
  <c r="N5224" i="1"/>
  <c r="O5224" i="1"/>
  <c r="P5224" i="1"/>
  <c r="L5225" i="1"/>
  <c r="Q5225" i="1" s="1"/>
  <c r="M5225" i="1"/>
  <c r="N5225" i="1"/>
  <c r="O5225" i="1"/>
  <c r="P5225" i="1"/>
  <c r="L5226" i="1"/>
  <c r="Q5226" i="1" s="1"/>
  <c r="M5226" i="1"/>
  <c r="N5226" i="1"/>
  <c r="O5226" i="1"/>
  <c r="P5226" i="1"/>
  <c r="L5227" i="1"/>
  <c r="Q5227" i="1" s="1"/>
  <c r="M5227" i="1"/>
  <c r="N5227" i="1"/>
  <c r="O5227" i="1"/>
  <c r="P5227" i="1"/>
  <c r="L5228" i="1"/>
  <c r="Q5228" i="1" s="1"/>
  <c r="M5228" i="1"/>
  <c r="N5228" i="1"/>
  <c r="O5228" i="1"/>
  <c r="P5228" i="1"/>
  <c r="L5229" i="1"/>
  <c r="Q5229" i="1" s="1"/>
  <c r="M5229" i="1"/>
  <c r="N5229" i="1"/>
  <c r="O5229" i="1"/>
  <c r="P5229" i="1"/>
  <c r="L5230" i="1"/>
  <c r="Q5230" i="1" s="1"/>
  <c r="M5230" i="1"/>
  <c r="N5230" i="1"/>
  <c r="O5230" i="1"/>
  <c r="P5230" i="1"/>
  <c r="L5231" i="1"/>
  <c r="Q5231" i="1" s="1"/>
  <c r="M5231" i="1"/>
  <c r="N5231" i="1"/>
  <c r="O5231" i="1"/>
  <c r="P5231" i="1"/>
  <c r="L5232" i="1"/>
  <c r="Q5232" i="1" s="1"/>
  <c r="M5232" i="1"/>
  <c r="N5232" i="1"/>
  <c r="O5232" i="1"/>
  <c r="P5232" i="1"/>
  <c r="L5233" i="1"/>
  <c r="Q5233" i="1" s="1"/>
  <c r="M5233" i="1"/>
  <c r="N5233" i="1"/>
  <c r="O5233" i="1"/>
  <c r="P5233" i="1"/>
  <c r="L5234" i="1"/>
  <c r="Q5234" i="1" s="1"/>
  <c r="M5234" i="1"/>
  <c r="N5234" i="1"/>
  <c r="O5234" i="1"/>
  <c r="P5234" i="1"/>
  <c r="L5235" i="1"/>
  <c r="Q5235" i="1" s="1"/>
  <c r="M5235" i="1"/>
  <c r="N5235" i="1"/>
  <c r="O5235" i="1"/>
  <c r="P5235" i="1"/>
  <c r="L5236" i="1"/>
  <c r="Q5236" i="1" s="1"/>
  <c r="M5236" i="1"/>
  <c r="N5236" i="1"/>
  <c r="O5236" i="1"/>
  <c r="P5236" i="1"/>
  <c r="L5237" i="1"/>
  <c r="Q5237" i="1" s="1"/>
  <c r="M5237" i="1"/>
  <c r="N5237" i="1"/>
  <c r="O5237" i="1"/>
  <c r="P5237" i="1"/>
  <c r="L5238" i="1"/>
  <c r="Q5238" i="1" s="1"/>
  <c r="M5238" i="1"/>
  <c r="N5238" i="1"/>
  <c r="O5238" i="1"/>
  <c r="P5238" i="1"/>
  <c r="L5239" i="1"/>
  <c r="Q5239" i="1" s="1"/>
  <c r="M5239" i="1"/>
  <c r="N5239" i="1"/>
  <c r="O5239" i="1"/>
  <c r="P5239" i="1"/>
  <c r="L5240" i="1"/>
  <c r="Q5240" i="1" s="1"/>
  <c r="M5240" i="1"/>
  <c r="N5240" i="1"/>
  <c r="O5240" i="1"/>
  <c r="P5240" i="1"/>
  <c r="L5241" i="1"/>
  <c r="Q5241" i="1" s="1"/>
  <c r="M5241" i="1"/>
  <c r="N5241" i="1"/>
  <c r="O5241" i="1"/>
  <c r="P5241" i="1"/>
  <c r="L5242" i="1"/>
  <c r="Q5242" i="1" s="1"/>
  <c r="M5242" i="1"/>
  <c r="N5242" i="1"/>
  <c r="O5242" i="1"/>
  <c r="P5242" i="1"/>
  <c r="L5243" i="1"/>
  <c r="Q5243" i="1" s="1"/>
  <c r="M5243" i="1"/>
  <c r="N5243" i="1"/>
  <c r="O5243" i="1"/>
  <c r="P5243" i="1"/>
  <c r="L5244" i="1"/>
  <c r="Q5244" i="1" s="1"/>
  <c r="M5244" i="1"/>
  <c r="N5244" i="1"/>
  <c r="O5244" i="1"/>
  <c r="P5244" i="1"/>
  <c r="L5245" i="1"/>
  <c r="Q5245" i="1" s="1"/>
  <c r="M5245" i="1"/>
  <c r="N5245" i="1"/>
  <c r="O5245" i="1"/>
  <c r="P5245" i="1"/>
  <c r="L5246" i="1"/>
  <c r="Q5246" i="1" s="1"/>
  <c r="M5246" i="1"/>
  <c r="N5246" i="1"/>
  <c r="O5246" i="1"/>
  <c r="P5246" i="1"/>
  <c r="L5247" i="1"/>
  <c r="Q5247" i="1" s="1"/>
  <c r="M5247" i="1"/>
  <c r="N5247" i="1"/>
  <c r="O5247" i="1"/>
  <c r="P5247" i="1"/>
  <c r="L5248" i="1"/>
  <c r="Q5248" i="1" s="1"/>
  <c r="M5248" i="1"/>
  <c r="N5248" i="1"/>
  <c r="O5248" i="1"/>
  <c r="P5248" i="1"/>
  <c r="L5249" i="1"/>
  <c r="Q5249" i="1" s="1"/>
  <c r="M5249" i="1"/>
  <c r="N5249" i="1"/>
  <c r="O5249" i="1"/>
  <c r="P5249" i="1"/>
  <c r="L5250" i="1"/>
  <c r="Q5250" i="1" s="1"/>
  <c r="M5250" i="1"/>
  <c r="N5250" i="1"/>
  <c r="O5250" i="1"/>
  <c r="P5250" i="1"/>
  <c r="L5251" i="1"/>
  <c r="Q5251" i="1" s="1"/>
  <c r="M5251" i="1"/>
  <c r="N5251" i="1"/>
  <c r="O5251" i="1"/>
  <c r="P5251" i="1"/>
  <c r="L5252" i="1"/>
  <c r="Q5252" i="1" s="1"/>
  <c r="M5252" i="1"/>
  <c r="N5252" i="1"/>
  <c r="O5252" i="1"/>
  <c r="P5252" i="1"/>
  <c r="L5253" i="1"/>
  <c r="Q5253" i="1" s="1"/>
  <c r="M5253" i="1"/>
  <c r="N5253" i="1"/>
  <c r="O5253" i="1"/>
  <c r="P5253" i="1"/>
  <c r="L5254" i="1"/>
  <c r="Q5254" i="1" s="1"/>
  <c r="M5254" i="1"/>
  <c r="N5254" i="1"/>
  <c r="O5254" i="1"/>
  <c r="P5254" i="1"/>
  <c r="L5255" i="1"/>
  <c r="Q5255" i="1" s="1"/>
  <c r="M5255" i="1"/>
  <c r="N5255" i="1"/>
  <c r="O5255" i="1"/>
  <c r="P5255" i="1"/>
  <c r="L5256" i="1"/>
  <c r="Q5256" i="1" s="1"/>
  <c r="M5256" i="1"/>
  <c r="N5256" i="1"/>
  <c r="O5256" i="1"/>
  <c r="P5256" i="1"/>
  <c r="L5257" i="1"/>
  <c r="Q5257" i="1" s="1"/>
  <c r="M5257" i="1"/>
  <c r="N5257" i="1"/>
  <c r="O5257" i="1"/>
  <c r="P5257" i="1"/>
  <c r="L5258" i="1"/>
  <c r="Q5258" i="1" s="1"/>
  <c r="M5258" i="1"/>
  <c r="N5258" i="1"/>
  <c r="O5258" i="1"/>
  <c r="P5258" i="1"/>
  <c r="L5259" i="1"/>
  <c r="Q5259" i="1" s="1"/>
  <c r="M5259" i="1"/>
  <c r="N5259" i="1"/>
  <c r="O5259" i="1"/>
  <c r="P5259" i="1"/>
  <c r="L5260" i="1"/>
  <c r="Q5260" i="1" s="1"/>
  <c r="M5260" i="1"/>
  <c r="N5260" i="1"/>
  <c r="O5260" i="1"/>
  <c r="P5260" i="1"/>
  <c r="L5261" i="1"/>
  <c r="Q5261" i="1" s="1"/>
  <c r="M5261" i="1"/>
  <c r="N5261" i="1"/>
  <c r="O5261" i="1"/>
  <c r="P5261" i="1"/>
  <c r="L5262" i="1"/>
  <c r="Q5262" i="1" s="1"/>
  <c r="M5262" i="1"/>
  <c r="N5262" i="1"/>
  <c r="O5262" i="1"/>
  <c r="P5262" i="1"/>
  <c r="L5263" i="1"/>
  <c r="Q5263" i="1" s="1"/>
  <c r="M5263" i="1"/>
  <c r="N5263" i="1"/>
  <c r="O5263" i="1"/>
  <c r="P5263" i="1"/>
  <c r="L5264" i="1"/>
  <c r="Q5264" i="1" s="1"/>
  <c r="M5264" i="1"/>
  <c r="N5264" i="1"/>
  <c r="O5264" i="1"/>
  <c r="P5264" i="1"/>
  <c r="L5265" i="1"/>
  <c r="Q5265" i="1" s="1"/>
  <c r="M5265" i="1"/>
  <c r="N5265" i="1"/>
  <c r="O5265" i="1"/>
  <c r="P5265" i="1"/>
  <c r="L5266" i="1"/>
  <c r="Q5266" i="1" s="1"/>
  <c r="M5266" i="1"/>
  <c r="N5266" i="1"/>
  <c r="O5266" i="1"/>
  <c r="P5266" i="1"/>
  <c r="L5267" i="1"/>
  <c r="Q5267" i="1" s="1"/>
  <c r="M5267" i="1"/>
  <c r="N5267" i="1"/>
  <c r="O5267" i="1"/>
  <c r="P5267" i="1"/>
  <c r="L5268" i="1"/>
  <c r="Q5268" i="1" s="1"/>
  <c r="M5268" i="1"/>
  <c r="N5268" i="1"/>
  <c r="O5268" i="1"/>
  <c r="P5268" i="1"/>
  <c r="L5269" i="1"/>
  <c r="Q5269" i="1" s="1"/>
  <c r="M5269" i="1"/>
  <c r="N5269" i="1"/>
  <c r="O5269" i="1"/>
  <c r="P5269" i="1"/>
  <c r="L5270" i="1"/>
  <c r="Q5270" i="1" s="1"/>
  <c r="M5270" i="1"/>
  <c r="N5270" i="1"/>
  <c r="O5270" i="1"/>
  <c r="P5270" i="1"/>
  <c r="L5271" i="1"/>
  <c r="Q5271" i="1" s="1"/>
  <c r="M5271" i="1"/>
  <c r="N5271" i="1"/>
  <c r="O5271" i="1"/>
  <c r="P5271" i="1"/>
  <c r="L5272" i="1"/>
  <c r="Q5272" i="1" s="1"/>
  <c r="M5272" i="1"/>
  <c r="N5272" i="1"/>
  <c r="O5272" i="1"/>
  <c r="P5272" i="1"/>
  <c r="L5273" i="1"/>
  <c r="Q5273" i="1" s="1"/>
  <c r="M5273" i="1"/>
  <c r="N5273" i="1"/>
  <c r="O5273" i="1"/>
  <c r="P5273" i="1"/>
  <c r="L5274" i="1"/>
  <c r="Q5274" i="1" s="1"/>
  <c r="M5274" i="1"/>
  <c r="N5274" i="1"/>
  <c r="O5274" i="1"/>
  <c r="P5274" i="1"/>
  <c r="L5275" i="1"/>
  <c r="Q5275" i="1" s="1"/>
  <c r="M5275" i="1"/>
  <c r="N5275" i="1"/>
  <c r="O5275" i="1"/>
  <c r="P5275" i="1"/>
  <c r="L5276" i="1"/>
  <c r="Q5276" i="1" s="1"/>
  <c r="M5276" i="1"/>
  <c r="N5276" i="1"/>
  <c r="O5276" i="1"/>
  <c r="P5276" i="1"/>
  <c r="L5277" i="1"/>
  <c r="Q5277" i="1" s="1"/>
  <c r="M5277" i="1"/>
  <c r="N5277" i="1"/>
  <c r="O5277" i="1"/>
  <c r="P5277" i="1"/>
  <c r="L5278" i="1"/>
  <c r="Q5278" i="1" s="1"/>
  <c r="M5278" i="1"/>
  <c r="N5278" i="1"/>
  <c r="O5278" i="1"/>
  <c r="P5278" i="1"/>
  <c r="L5279" i="1"/>
  <c r="Q5279" i="1" s="1"/>
  <c r="M5279" i="1"/>
  <c r="N5279" i="1"/>
  <c r="O5279" i="1"/>
  <c r="P5279" i="1"/>
  <c r="L5280" i="1"/>
  <c r="Q5280" i="1" s="1"/>
  <c r="M5280" i="1"/>
  <c r="N5280" i="1"/>
  <c r="O5280" i="1"/>
  <c r="P5280" i="1"/>
  <c r="L5281" i="1"/>
  <c r="Q5281" i="1" s="1"/>
  <c r="M5281" i="1"/>
  <c r="N5281" i="1"/>
  <c r="O5281" i="1"/>
  <c r="P5281" i="1"/>
  <c r="L5282" i="1"/>
  <c r="Q5282" i="1" s="1"/>
  <c r="M5282" i="1"/>
  <c r="N5282" i="1"/>
  <c r="O5282" i="1"/>
  <c r="P5282" i="1"/>
  <c r="L5283" i="1"/>
  <c r="Q5283" i="1" s="1"/>
  <c r="M5283" i="1"/>
  <c r="N5283" i="1"/>
  <c r="O5283" i="1"/>
  <c r="P5283" i="1"/>
  <c r="L5284" i="1"/>
  <c r="Q5284" i="1" s="1"/>
  <c r="M5284" i="1"/>
  <c r="N5284" i="1"/>
  <c r="O5284" i="1"/>
  <c r="P5284" i="1"/>
  <c r="L5285" i="1"/>
  <c r="Q5285" i="1" s="1"/>
  <c r="M5285" i="1"/>
  <c r="N5285" i="1"/>
  <c r="O5285" i="1"/>
  <c r="P5285" i="1"/>
  <c r="L5286" i="1"/>
  <c r="Q5286" i="1" s="1"/>
  <c r="M5286" i="1"/>
  <c r="N5286" i="1"/>
  <c r="O5286" i="1"/>
  <c r="P5286" i="1"/>
  <c r="L5287" i="1"/>
  <c r="Q5287" i="1" s="1"/>
  <c r="M5287" i="1"/>
  <c r="N5287" i="1"/>
  <c r="O5287" i="1"/>
  <c r="P5287" i="1"/>
  <c r="L5288" i="1"/>
  <c r="Q5288" i="1" s="1"/>
  <c r="M5288" i="1"/>
  <c r="N5288" i="1"/>
  <c r="O5288" i="1"/>
  <c r="P5288" i="1"/>
  <c r="L5289" i="1"/>
  <c r="Q5289" i="1" s="1"/>
  <c r="M5289" i="1"/>
  <c r="N5289" i="1"/>
  <c r="O5289" i="1"/>
  <c r="P5289" i="1"/>
  <c r="L5290" i="1"/>
  <c r="Q5290" i="1" s="1"/>
  <c r="M5290" i="1"/>
  <c r="N5290" i="1"/>
  <c r="O5290" i="1"/>
  <c r="P5290" i="1"/>
  <c r="L5291" i="1"/>
  <c r="Q5291" i="1" s="1"/>
  <c r="M5291" i="1"/>
  <c r="N5291" i="1"/>
  <c r="O5291" i="1"/>
  <c r="P5291" i="1"/>
  <c r="L5292" i="1"/>
  <c r="Q5292" i="1" s="1"/>
  <c r="M5292" i="1"/>
  <c r="N5292" i="1"/>
  <c r="O5292" i="1"/>
  <c r="P5292" i="1"/>
  <c r="L5293" i="1"/>
  <c r="Q5293" i="1" s="1"/>
  <c r="M5293" i="1"/>
  <c r="N5293" i="1"/>
  <c r="O5293" i="1"/>
  <c r="P5293" i="1"/>
  <c r="L5294" i="1"/>
  <c r="Q5294" i="1" s="1"/>
  <c r="M5294" i="1"/>
  <c r="N5294" i="1"/>
  <c r="O5294" i="1"/>
  <c r="P5294" i="1"/>
  <c r="L5295" i="1"/>
  <c r="Q5295" i="1" s="1"/>
  <c r="M5295" i="1"/>
  <c r="N5295" i="1"/>
  <c r="O5295" i="1"/>
  <c r="P5295" i="1"/>
  <c r="L5296" i="1"/>
  <c r="Q5296" i="1" s="1"/>
  <c r="M5296" i="1"/>
  <c r="N5296" i="1"/>
  <c r="O5296" i="1"/>
  <c r="P5296" i="1"/>
  <c r="L5297" i="1"/>
  <c r="Q5297" i="1" s="1"/>
  <c r="M5297" i="1"/>
  <c r="N5297" i="1"/>
  <c r="O5297" i="1"/>
  <c r="P5297" i="1"/>
  <c r="L5298" i="1"/>
  <c r="Q5298" i="1" s="1"/>
  <c r="M5298" i="1"/>
  <c r="N5298" i="1"/>
  <c r="O5298" i="1"/>
  <c r="P5298" i="1"/>
  <c r="L5299" i="1"/>
  <c r="Q5299" i="1" s="1"/>
  <c r="M5299" i="1"/>
  <c r="N5299" i="1"/>
  <c r="O5299" i="1"/>
  <c r="P5299" i="1"/>
  <c r="L5300" i="1"/>
  <c r="Q5300" i="1" s="1"/>
  <c r="M5300" i="1"/>
  <c r="N5300" i="1"/>
  <c r="O5300" i="1"/>
  <c r="P5300" i="1"/>
  <c r="L5301" i="1"/>
  <c r="Q5301" i="1" s="1"/>
  <c r="M5301" i="1"/>
  <c r="N5301" i="1"/>
  <c r="O5301" i="1"/>
  <c r="P5301" i="1"/>
  <c r="L5302" i="1"/>
  <c r="Q5302" i="1" s="1"/>
  <c r="M5302" i="1"/>
  <c r="N5302" i="1"/>
  <c r="O5302" i="1"/>
  <c r="P5302" i="1"/>
  <c r="L5303" i="1"/>
  <c r="Q5303" i="1" s="1"/>
  <c r="M5303" i="1"/>
  <c r="N5303" i="1"/>
  <c r="O5303" i="1"/>
  <c r="P5303" i="1"/>
  <c r="L5304" i="1"/>
  <c r="Q5304" i="1" s="1"/>
  <c r="M5304" i="1"/>
  <c r="N5304" i="1"/>
  <c r="O5304" i="1"/>
  <c r="P5304" i="1"/>
  <c r="L5305" i="1"/>
  <c r="Q5305" i="1" s="1"/>
  <c r="M5305" i="1"/>
  <c r="N5305" i="1"/>
  <c r="O5305" i="1"/>
  <c r="P5305" i="1"/>
  <c r="L5306" i="1"/>
  <c r="Q5306" i="1" s="1"/>
  <c r="M5306" i="1"/>
  <c r="N5306" i="1"/>
  <c r="O5306" i="1"/>
  <c r="P5306" i="1"/>
  <c r="L5307" i="1"/>
  <c r="Q5307" i="1" s="1"/>
  <c r="M5307" i="1"/>
  <c r="N5307" i="1"/>
  <c r="O5307" i="1"/>
  <c r="P5307" i="1"/>
  <c r="L5308" i="1"/>
  <c r="Q5308" i="1" s="1"/>
  <c r="M5308" i="1"/>
  <c r="N5308" i="1"/>
  <c r="O5308" i="1"/>
  <c r="P5308" i="1"/>
  <c r="L5309" i="1"/>
  <c r="Q5309" i="1" s="1"/>
  <c r="M5309" i="1"/>
  <c r="N5309" i="1"/>
  <c r="O5309" i="1"/>
  <c r="P5309" i="1"/>
  <c r="L5310" i="1"/>
  <c r="Q5310" i="1" s="1"/>
  <c r="M5310" i="1"/>
  <c r="N5310" i="1"/>
  <c r="O5310" i="1"/>
  <c r="P5310" i="1"/>
  <c r="L5311" i="1"/>
  <c r="Q5311" i="1" s="1"/>
  <c r="M5311" i="1"/>
  <c r="N5311" i="1"/>
  <c r="O5311" i="1"/>
  <c r="P5311" i="1"/>
  <c r="L5312" i="1"/>
  <c r="Q5312" i="1" s="1"/>
  <c r="M5312" i="1"/>
  <c r="N5312" i="1"/>
  <c r="O5312" i="1"/>
  <c r="P5312" i="1"/>
  <c r="L5313" i="1"/>
  <c r="Q5313" i="1" s="1"/>
  <c r="M5313" i="1"/>
  <c r="N5313" i="1"/>
  <c r="O5313" i="1"/>
  <c r="P5313" i="1"/>
  <c r="L5314" i="1"/>
  <c r="Q5314" i="1" s="1"/>
  <c r="M5314" i="1"/>
  <c r="N5314" i="1"/>
  <c r="O5314" i="1"/>
  <c r="P5314" i="1"/>
  <c r="L5315" i="1"/>
  <c r="Q5315" i="1" s="1"/>
  <c r="M5315" i="1"/>
  <c r="N5315" i="1"/>
  <c r="O5315" i="1"/>
  <c r="P5315" i="1"/>
  <c r="L5316" i="1"/>
  <c r="Q5316" i="1" s="1"/>
  <c r="M5316" i="1"/>
  <c r="N5316" i="1"/>
  <c r="O5316" i="1"/>
  <c r="P5316" i="1"/>
  <c r="L5317" i="1"/>
  <c r="Q5317" i="1" s="1"/>
  <c r="M5317" i="1"/>
  <c r="N5317" i="1"/>
  <c r="O5317" i="1"/>
  <c r="P5317" i="1"/>
  <c r="L5318" i="1"/>
  <c r="Q5318" i="1" s="1"/>
  <c r="M5318" i="1"/>
  <c r="N5318" i="1"/>
  <c r="O5318" i="1"/>
  <c r="P5318" i="1"/>
  <c r="L5319" i="1"/>
  <c r="Q5319" i="1" s="1"/>
  <c r="M5319" i="1"/>
  <c r="N5319" i="1"/>
  <c r="O5319" i="1"/>
  <c r="P5319" i="1"/>
  <c r="L5320" i="1"/>
  <c r="Q5320" i="1" s="1"/>
  <c r="M5320" i="1"/>
  <c r="N5320" i="1"/>
  <c r="O5320" i="1"/>
  <c r="P5320" i="1"/>
  <c r="L5321" i="1"/>
  <c r="Q5321" i="1" s="1"/>
  <c r="M5321" i="1"/>
  <c r="N5321" i="1"/>
  <c r="O5321" i="1"/>
  <c r="P5321" i="1"/>
  <c r="L5322" i="1"/>
  <c r="Q5322" i="1" s="1"/>
  <c r="M5322" i="1"/>
  <c r="N5322" i="1"/>
  <c r="O5322" i="1"/>
  <c r="P5322" i="1"/>
  <c r="L5323" i="1"/>
  <c r="Q5323" i="1" s="1"/>
  <c r="M5323" i="1"/>
  <c r="N5323" i="1"/>
  <c r="O5323" i="1"/>
  <c r="P5323" i="1"/>
  <c r="L5324" i="1"/>
  <c r="Q5324" i="1" s="1"/>
  <c r="M5324" i="1"/>
  <c r="N5324" i="1"/>
  <c r="O5324" i="1"/>
  <c r="P5324" i="1"/>
  <c r="L5325" i="1"/>
  <c r="Q5325" i="1" s="1"/>
  <c r="M5325" i="1"/>
  <c r="N5325" i="1"/>
  <c r="O5325" i="1"/>
  <c r="P5325" i="1"/>
  <c r="L5326" i="1"/>
  <c r="Q5326" i="1" s="1"/>
  <c r="M5326" i="1"/>
  <c r="N5326" i="1"/>
  <c r="O5326" i="1"/>
  <c r="P5326" i="1"/>
  <c r="L5327" i="1"/>
  <c r="Q5327" i="1" s="1"/>
  <c r="M5327" i="1"/>
  <c r="N5327" i="1"/>
  <c r="O5327" i="1"/>
  <c r="P5327" i="1"/>
  <c r="L5328" i="1"/>
  <c r="Q5328" i="1" s="1"/>
  <c r="M5328" i="1"/>
  <c r="N5328" i="1"/>
  <c r="O5328" i="1"/>
  <c r="P5328" i="1"/>
  <c r="L5329" i="1"/>
  <c r="Q5329" i="1" s="1"/>
  <c r="M5329" i="1"/>
  <c r="N5329" i="1"/>
  <c r="O5329" i="1"/>
  <c r="P5329" i="1"/>
  <c r="L5330" i="1"/>
  <c r="Q5330" i="1" s="1"/>
  <c r="M5330" i="1"/>
  <c r="N5330" i="1"/>
  <c r="O5330" i="1"/>
  <c r="P5330" i="1"/>
  <c r="L5331" i="1"/>
  <c r="Q5331" i="1" s="1"/>
  <c r="M5331" i="1"/>
  <c r="N5331" i="1"/>
  <c r="O5331" i="1"/>
  <c r="P5331" i="1"/>
  <c r="L5332" i="1"/>
  <c r="Q5332" i="1" s="1"/>
  <c r="M5332" i="1"/>
  <c r="N5332" i="1"/>
  <c r="O5332" i="1"/>
  <c r="P5332" i="1"/>
  <c r="L5333" i="1"/>
  <c r="Q5333" i="1" s="1"/>
  <c r="M5333" i="1"/>
  <c r="N5333" i="1"/>
  <c r="O5333" i="1"/>
  <c r="P5333" i="1"/>
  <c r="L5334" i="1"/>
  <c r="Q5334" i="1" s="1"/>
  <c r="M5334" i="1"/>
  <c r="N5334" i="1"/>
  <c r="O5334" i="1"/>
  <c r="P5334" i="1"/>
  <c r="L5335" i="1"/>
  <c r="Q5335" i="1" s="1"/>
  <c r="M5335" i="1"/>
  <c r="N5335" i="1"/>
  <c r="O5335" i="1"/>
  <c r="P5335" i="1"/>
  <c r="L5336" i="1"/>
  <c r="Q5336" i="1" s="1"/>
  <c r="M5336" i="1"/>
  <c r="N5336" i="1"/>
  <c r="O5336" i="1"/>
  <c r="P5336" i="1"/>
  <c r="L5337" i="1"/>
  <c r="Q5337" i="1" s="1"/>
  <c r="M5337" i="1"/>
  <c r="N5337" i="1"/>
  <c r="O5337" i="1"/>
  <c r="P5337" i="1"/>
  <c r="L5338" i="1"/>
  <c r="Q5338" i="1" s="1"/>
  <c r="M5338" i="1"/>
  <c r="N5338" i="1"/>
  <c r="O5338" i="1"/>
  <c r="P5338" i="1"/>
  <c r="L5339" i="1"/>
  <c r="Q5339" i="1" s="1"/>
  <c r="M5339" i="1"/>
  <c r="N5339" i="1"/>
  <c r="O5339" i="1"/>
  <c r="P5339" i="1"/>
  <c r="L5340" i="1"/>
  <c r="Q5340" i="1" s="1"/>
  <c r="M5340" i="1"/>
  <c r="N5340" i="1"/>
  <c r="O5340" i="1"/>
  <c r="P5340" i="1"/>
  <c r="L5341" i="1"/>
  <c r="Q5341" i="1" s="1"/>
  <c r="M5341" i="1"/>
  <c r="N5341" i="1"/>
  <c r="O5341" i="1"/>
  <c r="P5341" i="1"/>
  <c r="L5342" i="1"/>
  <c r="Q5342" i="1" s="1"/>
  <c r="M5342" i="1"/>
  <c r="N5342" i="1"/>
  <c r="O5342" i="1"/>
  <c r="P5342" i="1"/>
  <c r="L5343" i="1"/>
  <c r="Q5343" i="1" s="1"/>
  <c r="M5343" i="1"/>
  <c r="N5343" i="1"/>
  <c r="O5343" i="1"/>
  <c r="P5343" i="1"/>
  <c r="L5344" i="1"/>
  <c r="Q5344" i="1" s="1"/>
  <c r="M5344" i="1"/>
  <c r="N5344" i="1"/>
  <c r="O5344" i="1"/>
  <c r="P5344" i="1"/>
  <c r="L5345" i="1"/>
  <c r="Q5345" i="1" s="1"/>
  <c r="M5345" i="1"/>
  <c r="N5345" i="1"/>
  <c r="O5345" i="1"/>
  <c r="P5345" i="1"/>
  <c r="L5346" i="1"/>
  <c r="Q5346" i="1" s="1"/>
  <c r="M5346" i="1"/>
  <c r="N5346" i="1"/>
  <c r="O5346" i="1"/>
  <c r="P5346" i="1"/>
  <c r="L5347" i="1"/>
  <c r="Q5347" i="1" s="1"/>
  <c r="M5347" i="1"/>
  <c r="N5347" i="1"/>
  <c r="O5347" i="1"/>
  <c r="P5347" i="1"/>
  <c r="L5348" i="1"/>
  <c r="Q5348" i="1" s="1"/>
  <c r="M5348" i="1"/>
  <c r="N5348" i="1"/>
  <c r="O5348" i="1"/>
  <c r="P5348" i="1"/>
  <c r="L5349" i="1"/>
  <c r="Q5349" i="1" s="1"/>
  <c r="M5349" i="1"/>
  <c r="N5349" i="1"/>
  <c r="O5349" i="1"/>
  <c r="P5349" i="1"/>
  <c r="L5350" i="1"/>
  <c r="Q5350" i="1" s="1"/>
  <c r="M5350" i="1"/>
  <c r="N5350" i="1"/>
  <c r="O5350" i="1"/>
  <c r="P5350" i="1"/>
  <c r="L5351" i="1"/>
  <c r="Q5351" i="1" s="1"/>
  <c r="M5351" i="1"/>
  <c r="N5351" i="1"/>
  <c r="O5351" i="1"/>
  <c r="P5351" i="1"/>
  <c r="L5352" i="1"/>
  <c r="Q5352" i="1" s="1"/>
  <c r="M5352" i="1"/>
  <c r="N5352" i="1"/>
  <c r="O5352" i="1"/>
  <c r="P5352" i="1"/>
  <c r="L5353" i="1"/>
  <c r="Q5353" i="1" s="1"/>
  <c r="M5353" i="1"/>
  <c r="N5353" i="1"/>
  <c r="O5353" i="1"/>
  <c r="P5353" i="1"/>
  <c r="L5354" i="1"/>
  <c r="Q5354" i="1" s="1"/>
  <c r="M5354" i="1"/>
  <c r="N5354" i="1"/>
  <c r="O5354" i="1"/>
  <c r="P5354" i="1"/>
  <c r="L5355" i="1"/>
  <c r="Q5355" i="1" s="1"/>
  <c r="M5355" i="1"/>
  <c r="N5355" i="1"/>
  <c r="O5355" i="1"/>
  <c r="P5355" i="1"/>
  <c r="L5356" i="1"/>
  <c r="Q5356" i="1" s="1"/>
  <c r="M5356" i="1"/>
  <c r="N5356" i="1"/>
  <c r="O5356" i="1"/>
  <c r="P5356" i="1"/>
  <c r="L5357" i="1"/>
  <c r="Q5357" i="1" s="1"/>
  <c r="M5357" i="1"/>
  <c r="N5357" i="1"/>
  <c r="O5357" i="1"/>
  <c r="P5357" i="1"/>
  <c r="L5358" i="1"/>
  <c r="Q5358" i="1" s="1"/>
  <c r="M5358" i="1"/>
  <c r="N5358" i="1"/>
  <c r="O5358" i="1"/>
  <c r="P5358" i="1"/>
  <c r="L5359" i="1"/>
  <c r="Q5359" i="1" s="1"/>
  <c r="M5359" i="1"/>
  <c r="N5359" i="1"/>
  <c r="O5359" i="1"/>
  <c r="P5359" i="1"/>
  <c r="L5360" i="1"/>
  <c r="Q5360" i="1" s="1"/>
  <c r="M5360" i="1"/>
  <c r="N5360" i="1"/>
  <c r="O5360" i="1"/>
  <c r="P5360" i="1"/>
  <c r="L5361" i="1"/>
  <c r="Q5361" i="1" s="1"/>
  <c r="M5361" i="1"/>
  <c r="N5361" i="1"/>
  <c r="O5361" i="1"/>
  <c r="P5361" i="1"/>
  <c r="L5362" i="1"/>
  <c r="Q5362" i="1" s="1"/>
  <c r="M5362" i="1"/>
  <c r="N5362" i="1"/>
  <c r="O5362" i="1"/>
  <c r="P5362" i="1"/>
  <c r="L5363" i="1"/>
  <c r="Q5363" i="1" s="1"/>
  <c r="M5363" i="1"/>
  <c r="N5363" i="1"/>
  <c r="O5363" i="1"/>
  <c r="P5363" i="1"/>
  <c r="L5364" i="1"/>
  <c r="Q5364" i="1" s="1"/>
  <c r="M5364" i="1"/>
  <c r="N5364" i="1"/>
  <c r="O5364" i="1"/>
  <c r="P5364" i="1"/>
  <c r="L5365" i="1"/>
  <c r="Q5365" i="1" s="1"/>
  <c r="M5365" i="1"/>
  <c r="N5365" i="1"/>
  <c r="O5365" i="1"/>
  <c r="P5365" i="1"/>
  <c r="L5366" i="1"/>
  <c r="Q5366" i="1" s="1"/>
  <c r="M5366" i="1"/>
  <c r="N5366" i="1"/>
  <c r="O5366" i="1"/>
  <c r="P5366" i="1"/>
  <c r="L5367" i="1"/>
  <c r="Q5367" i="1" s="1"/>
  <c r="M5367" i="1"/>
  <c r="N5367" i="1"/>
  <c r="O5367" i="1"/>
  <c r="P5367" i="1"/>
  <c r="L5368" i="1"/>
  <c r="Q5368" i="1" s="1"/>
  <c r="M5368" i="1"/>
  <c r="N5368" i="1"/>
  <c r="O5368" i="1"/>
  <c r="P5368" i="1"/>
  <c r="L5369" i="1"/>
  <c r="Q5369" i="1" s="1"/>
  <c r="M5369" i="1"/>
  <c r="N5369" i="1"/>
  <c r="O5369" i="1"/>
  <c r="P5369" i="1"/>
  <c r="L5370" i="1"/>
  <c r="Q5370" i="1" s="1"/>
  <c r="M5370" i="1"/>
  <c r="N5370" i="1"/>
  <c r="O5370" i="1"/>
  <c r="P5370" i="1"/>
  <c r="L5371" i="1"/>
  <c r="Q5371" i="1" s="1"/>
  <c r="M5371" i="1"/>
  <c r="N5371" i="1"/>
  <c r="O5371" i="1"/>
  <c r="P5371" i="1"/>
  <c r="L5372" i="1"/>
  <c r="Q5372" i="1" s="1"/>
  <c r="M5372" i="1"/>
  <c r="N5372" i="1"/>
  <c r="O5372" i="1"/>
  <c r="P5372" i="1"/>
  <c r="L5373" i="1"/>
  <c r="Q5373" i="1" s="1"/>
  <c r="M5373" i="1"/>
  <c r="N5373" i="1"/>
  <c r="O5373" i="1"/>
  <c r="P5373" i="1"/>
  <c r="L5374" i="1"/>
  <c r="Q5374" i="1" s="1"/>
  <c r="M5374" i="1"/>
  <c r="N5374" i="1"/>
  <c r="O5374" i="1"/>
  <c r="P5374" i="1"/>
  <c r="L5375" i="1"/>
  <c r="Q5375" i="1" s="1"/>
  <c r="M5375" i="1"/>
  <c r="N5375" i="1"/>
  <c r="O5375" i="1"/>
  <c r="P5375" i="1"/>
  <c r="L5376" i="1"/>
  <c r="Q5376" i="1" s="1"/>
  <c r="M5376" i="1"/>
  <c r="N5376" i="1"/>
  <c r="O5376" i="1"/>
  <c r="P5376" i="1"/>
  <c r="L5377" i="1"/>
  <c r="Q5377" i="1" s="1"/>
  <c r="M5377" i="1"/>
  <c r="N5377" i="1"/>
  <c r="O5377" i="1"/>
  <c r="P5377" i="1"/>
  <c r="L5378" i="1"/>
  <c r="Q5378" i="1" s="1"/>
  <c r="M5378" i="1"/>
  <c r="N5378" i="1"/>
  <c r="O5378" i="1"/>
  <c r="P5378" i="1"/>
  <c r="L5379" i="1"/>
  <c r="Q5379" i="1" s="1"/>
  <c r="M5379" i="1"/>
  <c r="N5379" i="1"/>
  <c r="O5379" i="1"/>
  <c r="P5379" i="1"/>
  <c r="L5380" i="1"/>
  <c r="Q5380" i="1" s="1"/>
  <c r="M5380" i="1"/>
  <c r="N5380" i="1"/>
  <c r="O5380" i="1"/>
  <c r="P5380" i="1"/>
  <c r="L5381" i="1"/>
  <c r="Q5381" i="1" s="1"/>
  <c r="M5381" i="1"/>
  <c r="N5381" i="1"/>
  <c r="O5381" i="1"/>
  <c r="P5381" i="1"/>
  <c r="L5382" i="1"/>
  <c r="Q5382" i="1" s="1"/>
  <c r="M5382" i="1"/>
  <c r="N5382" i="1"/>
  <c r="O5382" i="1"/>
  <c r="P5382" i="1"/>
  <c r="L5383" i="1"/>
  <c r="Q5383" i="1" s="1"/>
  <c r="M5383" i="1"/>
  <c r="N5383" i="1"/>
  <c r="O5383" i="1"/>
  <c r="P5383" i="1"/>
  <c r="L5384" i="1"/>
  <c r="Q5384" i="1" s="1"/>
  <c r="M5384" i="1"/>
  <c r="N5384" i="1"/>
  <c r="O5384" i="1"/>
  <c r="P5384" i="1"/>
  <c r="L5385" i="1"/>
  <c r="Q5385" i="1" s="1"/>
  <c r="M5385" i="1"/>
  <c r="N5385" i="1"/>
  <c r="O5385" i="1"/>
  <c r="P5385" i="1"/>
  <c r="L5386" i="1"/>
  <c r="Q5386" i="1" s="1"/>
  <c r="M5386" i="1"/>
  <c r="N5386" i="1"/>
  <c r="O5386" i="1"/>
  <c r="P5386" i="1"/>
  <c r="L5387" i="1"/>
  <c r="Q5387" i="1" s="1"/>
  <c r="M5387" i="1"/>
  <c r="N5387" i="1"/>
  <c r="O5387" i="1"/>
  <c r="P5387" i="1"/>
  <c r="L5388" i="1"/>
  <c r="Q5388" i="1" s="1"/>
  <c r="M5388" i="1"/>
  <c r="N5388" i="1"/>
  <c r="O5388" i="1"/>
  <c r="P5388" i="1"/>
  <c r="L5389" i="1"/>
  <c r="Q5389" i="1" s="1"/>
  <c r="M5389" i="1"/>
  <c r="N5389" i="1"/>
  <c r="O5389" i="1"/>
  <c r="P5389" i="1"/>
  <c r="L5390" i="1"/>
  <c r="Q5390" i="1" s="1"/>
  <c r="M5390" i="1"/>
  <c r="N5390" i="1"/>
  <c r="O5390" i="1"/>
  <c r="P5390" i="1"/>
  <c r="L5391" i="1"/>
  <c r="Q5391" i="1" s="1"/>
  <c r="M5391" i="1"/>
  <c r="N5391" i="1"/>
  <c r="O5391" i="1"/>
  <c r="P5391" i="1"/>
  <c r="L5392" i="1"/>
  <c r="Q5392" i="1" s="1"/>
  <c r="M5392" i="1"/>
  <c r="N5392" i="1"/>
  <c r="O5392" i="1"/>
  <c r="P5392" i="1"/>
  <c r="L5393" i="1"/>
  <c r="Q5393" i="1" s="1"/>
  <c r="M5393" i="1"/>
  <c r="N5393" i="1"/>
  <c r="O5393" i="1"/>
  <c r="P5393" i="1"/>
  <c r="L5394" i="1"/>
  <c r="Q5394" i="1" s="1"/>
  <c r="M5394" i="1"/>
  <c r="N5394" i="1"/>
  <c r="O5394" i="1"/>
  <c r="P5394" i="1"/>
  <c r="L5395" i="1"/>
  <c r="Q5395" i="1" s="1"/>
  <c r="M5395" i="1"/>
  <c r="N5395" i="1"/>
  <c r="O5395" i="1"/>
  <c r="P5395" i="1"/>
  <c r="L5396" i="1"/>
  <c r="Q5396" i="1" s="1"/>
  <c r="M5396" i="1"/>
  <c r="N5396" i="1"/>
  <c r="O5396" i="1"/>
  <c r="P5396" i="1"/>
  <c r="L5397" i="1"/>
  <c r="Q5397" i="1" s="1"/>
  <c r="M5397" i="1"/>
  <c r="N5397" i="1"/>
  <c r="O5397" i="1"/>
  <c r="P5397" i="1"/>
  <c r="L5398" i="1"/>
  <c r="Q5398" i="1" s="1"/>
  <c r="M5398" i="1"/>
  <c r="N5398" i="1"/>
  <c r="O5398" i="1"/>
  <c r="P5398" i="1"/>
  <c r="L5399" i="1"/>
  <c r="Q5399" i="1" s="1"/>
  <c r="M5399" i="1"/>
  <c r="N5399" i="1"/>
  <c r="O5399" i="1"/>
  <c r="P5399" i="1"/>
  <c r="L5400" i="1"/>
  <c r="Q5400" i="1" s="1"/>
  <c r="M5400" i="1"/>
  <c r="N5400" i="1"/>
  <c r="O5400" i="1"/>
  <c r="P5400" i="1"/>
  <c r="L5401" i="1"/>
  <c r="Q5401" i="1" s="1"/>
  <c r="M5401" i="1"/>
  <c r="N5401" i="1"/>
  <c r="O5401" i="1"/>
  <c r="P5401" i="1"/>
  <c r="L5402" i="1"/>
  <c r="Q5402" i="1" s="1"/>
  <c r="M5402" i="1"/>
  <c r="N5402" i="1"/>
  <c r="O5402" i="1"/>
  <c r="P5402" i="1"/>
  <c r="L5403" i="1"/>
  <c r="Q5403" i="1" s="1"/>
  <c r="M5403" i="1"/>
  <c r="N5403" i="1"/>
  <c r="O5403" i="1"/>
  <c r="P5403" i="1"/>
  <c r="L5404" i="1"/>
  <c r="Q5404" i="1" s="1"/>
  <c r="M5404" i="1"/>
  <c r="N5404" i="1"/>
  <c r="O5404" i="1"/>
  <c r="P5404" i="1"/>
  <c r="L5405" i="1"/>
  <c r="Q5405" i="1" s="1"/>
  <c r="M5405" i="1"/>
  <c r="N5405" i="1"/>
  <c r="O5405" i="1"/>
  <c r="P5405" i="1"/>
  <c r="L5406" i="1"/>
  <c r="Q5406" i="1" s="1"/>
  <c r="M5406" i="1"/>
  <c r="N5406" i="1"/>
  <c r="O5406" i="1"/>
  <c r="P5406" i="1"/>
  <c r="L5407" i="1"/>
  <c r="Q5407" i="1" s="1"/>
  <c r="M5407" i="1"/>
  <c r="N5407" i="1"/>
  <c r="O5407" i="1"/>
  <c r="P5407" i="1"/>
  <c r="L5408" i="1"/>
  <c r="Q5408" i="1" s="1"/>
  <c r="M5408" i="1"/>
  <c r="N5408" i="1"/>
  <c r="O5408" i="1"/>
  <c r="P5408" i="1"/>
  <c r="L5409" i="1"/>
  <c r="Q5409" i="1" s="1"/>
  <c r="M5409" i="1"/>
  <c r="N5409" i="1"/>
  <c r="O5409" i="1"/>
  <c r="P5409" i="1"/>
  <c r="L5410" i="1"/>
  <c r="Q5410" i="1" s="1"/>
  <c r="M5410" i="1"/>
  <c r="N5410" i="1"/>
  <c r="O5410" i="1"/>
  <c r="P5410" i="1"/>
  <c r="L5411" i="1"/>
  <c r="Q5411" i="1" s="1"/>
  <c r="M5411" i="1"/>
  <c r="N5411" i="1"/>
  <c r="O5411" i="1"/>
  <c r="P5411" i="1"/>
  <c r="L5412" i="1"/>
  <c r="Q5412" i="1" s="1"/>
  <c r="M5412" i="1"/>
  <c r="N5412" i="1"/>
  <c r="O5412" i="1"/>
  <c r="P5412" i="1"/>
  <c r="L5413" i="1"/>
  <c r="Q5413" i="1" s="1"/>
  <c r="M5413" i="1"/>
  <c r="N5413" i="1"/>
  <c r="O5413" i="1"/>
  <c r="P5413" i="1"/>
  <c r="L5414" i="1"/>
  <c r="Q5414" i="1" s="1"/>
  <c r="M5414" i="1"/>
  <c r="N5414" i="1"/>
  <c r="O5414" i="1"/>
  <c r="P5414" i="1"/>
  <c r="L5415" i="1"/>
  <c r="Q5415" i="1" s="1"/>
  <c r="M5415" i="1"/>
  <c r="N5415" i="1"/>
  <c r="O5415" i="1"/>
  <c r="P5415" i="1"/>
  <c r="L5416" i="1"/>
  <c r="Q5416" i="1" s="1"/>
  <c r="M5416" i="1"/>
  <c r="N5416" i="1"/>
  <c r="O5416" i="1"/>
  <c r="P5416" i="1"/>
  <c r="L5417" i="1"/>
  <c r="Q5417" i="1" s="1"/>
  <c r="M5417" i="1"/>
  <c r="N5417" i="1"/>
  <c r="O5417" i="1"/>
  <c r="P5417" i="1"/>
  <c r="L5418" i="1"/>
  <c r="Q5418" i="1" s="1"/>
  <c r="M5418" i="1"/>
  <c r="N5418" i="1"/>
  <c r="O5418" i="1"/>
  <c r="P5418" i="1"/>
  <c r="L5419" i="1"/>
  <c r="Q5419" i="1" s="1"/>
  <c r="M5419" i="1"/>
  <c r="N5419" i="1"/>
  <c r="O5419" i="1"/>
  <c r="P5419" i="1"/>
  <c r="L5420" i="1"/>
  <c r="Q5420" i="1" s="1"/>
  <c r="M5420" i="1"/>
  <c r="N5420" i="1"/>
  <c r="O5420" i="1"/>
  <c r="P5420" i="1"/>
  <c r="L5421" i="1"/>
  <c r="Q5421" i="1" s="1"/>
  <c r="M5421" i="1"/>
  <c r="N5421" i="1"/>
  <c r="O5421" i="1"/>
  <c r="P5421" i="1"/>
  <c r="L5422" i="1"/>
  <c r="Q5422" i="1" s="1"/>
  <c r="M5422" i="1"/>
  <c r="N5422" i="1"/>
  <c r="O5422" i="1"/>
  <c r="P5422" i="1"/>
  <c r="L5423" i="1"/>
  <c r="Q5423" i="1" s="1"/>
  <c r="M5423" i="1"/>
  <c r="N5423" i="1"/>
  <c r="O5423" i="1"/>
  <c r="P5423" i="1"/>
  <c r="L5424" i="1"/>
  <c r="Q5424" i="1" s="1"/>
  <c r="M5424" i="1"/>
  <c r="N5424" i="1"/>
  <c r="O5424" i="1"/>
  <c r="P5424" i="1"/>
  <c r="L5425" i="1"/>
  <c r="Q5425" i="1" s="1"/>
  <c r="M5425" i="1"/>
  <c r="N5425" i="1"/>
  <c r="O5425" i="1"/>
  <c r="P5425" i="1"/>
  <c r="L5426" i="1"/>
  <c r="Q5426" i="1" s="1"/>
  <c r="M5426" i="1"/>
  <c r="N5426" i="1"/>
  <c r="O5426" i="1"/>
  <c r="P5426" i="1"/>
  <c r="L5427" i="1"/>
  <c r="Q5427" i="1" s="1"/>
  <c r="M5427" i="1"/>
  <c r="N5427" i="1"/>
  <c r="O5427" i="1"/>
  <c r="P5427" i="1"/>
  <c r="L5428" i="1"/>
  <c r="Q5428" i="1" s="1"/>
  <c r="M5428" i="1"/>
  <c r="N5428" i="1"/>
  <c r="O5428" i="1"/>
  <c r="P5428" i="1"/>
  <c r="L5429" i="1"/>
  <c r="Q5429" i="1" s="1"/>
  <c r="M5429" i="1"/>
  <c r="N5429" i="1"/>
  <c r="O5429" i="1"/>
  <c r="P5429" i="1"/>
  <c r="L5430" i="1"/>
  <c r="Q5430" i="1" s="1"/>
  <c r="M5430" i="1"/>
  <c r="N5430" i="1"/>
  <c r="O5430" i="1"/>
  <c r="P5430" i="1"/>
  <c r="L5431" i="1"/>
  <c r="Q5431" i="1" s="1"/>
  <c r="M5431" i="1"/>
  <c r="N5431" i="1"/>
  <c r="O5431" i="1"/>
  <c r="P5431" i="1"/>
  <c r="L5432" i="1"/>
  <c r="Q5432" i="1" s="1"/>
  <c r="M5432" i="1"/>
  <c r="N5432" i="1"/>
  <c r="O5432" i="1"/>
  <c r="P5432" i="1"/>
  <c r="L5433" i="1"/>
  <c r="Q5433" i="1" s="1"/>
  <c r="M5433" i="1"/>
  <c r="N5433" i="1"/>
  <c r="O5433" i="1"/>
  <c r="P5433" i="1"/>
  <c r="L5434" i="1"/>
  <c r="Q5434" i="1" s="1"/>
  <c r="M5434" i="1"/>
  <c r="N5434" i="1"/>
  <c r="O5434" i="1"/>
  <c r="P5434" i="1"/>
  <c r="L5435" i="1"/>
  <c r="Q5435" i="1" s="1"/>
  <c r="M5435" i="1"/>
  <c r="N5435" i="1"/>
  <c r="O5435" i="1"/>
  <c r="P5435" i="1"/>
  <c r="L5436" i="1"/>
  <c r="Q5436" i="1" s="1"/>
  <c r="M5436" i="1"/>
  <c r="N5436" i="1"/>
  <c r="O5436" i="1"/>
  <c r="P5436" i="1"/>
  <c r="L5437" i="1"/>
  <c r="Q5437" i="1" s="1"/>
  <c r="M5437" i="1"/>
  <c r="N5437" i="1"/>
  <c r="O5437" i="1"/>
  <c r="P5437" i="1"/>
  <c r="L5438" i="1"/>
  <c r="Q5438" i="1" s="1"/>
  <c r="M5438" i="1"/>
  <c r="N5438" i="1"/>
  <c r="O5438" i="1"/>
  <c r="P5438" i="1"/>
  <c r="L5439" i="1"/>
  <c r="Q5439" i="1" s="1"/>
  <c r="M5439" i="1"/>
  <c r="N5439" i="1"/>
  <c r="O5439" i="1"/>
  <c r="P5439" i="1"/>
  <c r="L5440" i="1"/>
  <c r="Q5440" i="1" s="1"/>
  <c r="M5440" i="1"/>
  <c r="N5440" i="1"/>
  <c r="O5440" i="1"/>
  <c r="P5440" i="1"/>
  <c r="L5441" i="1"/>
  <c r="Q5441" i="1" s="1"/>
  <c r="M5441" i="1"/>
  <c r="N5441" i="1"/>
  <c r="O5441" i="1"/>
  <c r="P5441" i="1"/>
  <c r="L5442" i="1"/>
  <c r="Q5442" i="1" s="1"/>
  <c r="M5442" i="1"/>
  <c r="N5442" i="1"/>
  <c r="O5442" i="1"/>
  <c r="P5442" i="1"/>
  <c r="L5443" i="1"/>
  <c r="Q5443" i="1" s="1"/>
  <c r="M5443" i="1"/>
  <c r="N5443" i="1"/>
  <c r="O5443" i="1"/>
  <c r="P5443" i="1"/>
  <c r="L5444" i="1"/>
  <c r="Q5444" i="1" s="1"/>
  <c r="M5444" i="1"/>
  <c r="N5444" i="1"/>
  <c r="O5444" i="1"/>
  <c r="P5444" i="1"/>
  <c r="L5445" i="1"/>
  <c r="Q5445" i="1" s="1"/>
  <c r="M5445" i="1"/>
  <c r="N5445" i="1"/>
  <c r="O5445" i="1"/>
  <c r="P5445" i="1"/>
  <c r="L5446" i="1"/>
  <c r="Q5446" i="1" s="1"/>
  <c r="M5446" i="1"/>
  <c r="N5446" i="1"/>
  <c r="O5446" i="1"/>
  <c r="P5446" i="1"/>
  <c r="L5447" i="1"/>
  <c r="Q5447" i="1" s="1"/>
  <c r="M5447" i="1"/>
  <c r="N5447" i="1"/>
  <c r="O5447" i="1"/>
  <c r="P5447" i="1"/>
  <c r="L5448" i="1"/>
  <c r="Q5448" i="1" s="1"/>
  <c r="M5448" i="1"/>
  <c r="N5448" i="1"/>
  <c r="O5448" i="1"/>
  <c r="P5448" i="1"/>
  <c r="L5449" i="1"/>
  <c r="Q5449" i="1" s="1"/>
  <c r="M5449" i="1"/>
  <c r="N5449" i="1"/>
  <c r="O5449" i="1"/>
  <c r="P5449" i="1"/>
  <c r="L5450" i="1"/>
  <c r="Q5450" i="1" s="1"/>
  <c r="M5450" i="1"/>
  <c r="N5450" i="1"/>
  <c r="O5450" i="1"/>
  <c r="P5450" i="1"/>
  <c r="L5451" i="1"/>
  <c r="Q5451" i="1" s="1"/>
  <c r="M5451" i="1"/>
  <c r="N5451" i="1"/>
  <c r="O5451" i="1"/>
  <c r="P5451" i="1"/>
  <c r="L5452" i="1"/>
  <c r="Q5452" i="1" s="1"/>
  <c r="M5452" i="1"/>
  <c r="N5452" i="1"/>
  <c r="O5452" i="1"/>
  <c r="P5452" i="1"/>
  <c r="L5453" i="1"/>
  <c r="Q5453" i="1" s="1"/>
  <c r="M5453" i="1"/>
  <c r="N5453" i="1"/>
  <c r="O5453" i="1"/>
  <c r="P5453" i="1"/>
  <c r="L5454" i="1"/>
  <c r="Q5454" i="1" s="1"/>
  <c r="M5454" i="1"/>
  <c r="N5454" i="1"/>
  <c r="O5454" i="1"/>
  <c r="P5454" i="1"/>
  <c r="L5455" i="1"/>
  <c r="Q5455" i="1" s="1"/>
  <c r="M5455" i="1"/>
  <c r="N5455" i="1"/>
  <c r="O5455" i="1"/>
  <c r="P5455" i="1"/>
  <c r="L5456" i="1"/>
  <c r="Q5456" i="1" s="1"/>
  <c r="M5456" i="1"/>
  <c r="N5456" i="1"/>
  <c r="O5456" i="1"/>
  <c r="P5456" i="1"/>
  <c r="L5457" i="1"/>
  <c r="Q5457" i="1" s="1"/>
  <c r="M5457" i="1"/>
  <c r="N5457" i="1"/>
  <c r="O5457" i="1"/>
  <c r="P5457" i="1"/>
  <c r="L5458" i="1"/>
  <c r="Q5458" i="1" s="1"/>
  <c r="M5458" i="1"/>
  <c r="N5458" i="1"/>
  <c r="O5458" i="1"/>
  <c r="P5458" i="1"/>
  <c r="L5459" i="1"/>
  <c r="Q5459" i="1" s="1"/>
  <c r="M5459" i="1"/>
  <c r="N5459" i="1"/>
  <c r="O5459" i="1"/>
  <c r="P5459" i="1"/>
  <c r="L5460" i="1"/>
  <c r="Q5460" i="1" s="1"/>
  <c r="M5460" i="1"/>
  <c r="N5460" i="1"/>
  <c r="O5460" i="1"/>
  <c r="P5460" i="1"/>
  <c r="L5461" i="1"/>
  <c r="Q5461" i="1" s="1"/>
  <c r="M5461" i="1"/>
  <c r="N5461" i="1"/>
  <c r="O5461" i="1"/>
  <c r="P5461" i="1"/>
  <c r="L5462" i="1"/>
  <c r="Q5462" i="1" s="1"/>
  <c r="M5462" i="1"/>
  <c r="N5462" i="1"/>
  <c r="O5462" i="1"/>
  <c r="P5462" i="1"/>
  <c r="L5463" i="1"/>
  <c r="Q5463" i="1" s="1"/>
  <c r="M5463" i="1"/>
  <c r="N5463" i="1"/>
  <c r="O5463" i="1"/>
  <c r="P5463" i="1"/>
  <c r="L5464" i="1"/>
  <c r="Q5464" i="1" s="1"/>
  <c r="M5464" i="1"/>
  <c r="N5464" i="1"/>
  <c r="O5464" i="1"/>
  <c r="P5464" i="1"/>
  <c r="L5465" i="1"/>
  <c r="Q5465" i="1" s="1"/>
  <c r="M5465" i="1"/>
  <c r="N5465" i="1"/>
  <c r="O5465" i="1"/>
  <c r="P5465" i="1"/>
  <c r="L5466" i="1"/>
  <c r="Q5466" i="1" s="1"/>
  <c r="M5466" i="1"/>
  <c r="N5466" i="1"/>
  <c r="O5466" i="1"/>
  <c r="P5466" i="1"/>
  <c r="L5467" i="1"/>
  <c r="Q5467" i="1" s="1"/>
  <c r="M5467" i="1"/>
  <c r="N5467" i="1"/>
  <c r="O5467" i="1"/>
  <c r="P5467" i="1"/>
  <c r="L5468" i="1"/>
  <c r="Q5468" i="1" s="1"/>
  <c r="M5468" i="1"/>
  <c r="N5468" i="1"/>
  <c r="O5468" i="1"/>
  <c r="P5468" i="1"/>
  <c r="L5469" i="1"/>
  <c r="Q5469" i="1" s="1"/>
  <c r="M5469" i="1"/>
  <c r="N5469" i="1"/>
  <c r="O5469" i="1"/>
  <c r="P5469" i="1"/>
  <c r="L5470" i="1"/>
  <c r="Q5470" i="1" s="1"/>
  <c r="M5470" i="1"/>
  <c r="N5470" i="1"/>
  <c r="O5470" i="1"/>
  <c r="P5470" i="1"/>
  <c r="L5471" i="1"/>
  <c r="Q5471" i="1" s="1"/>
  <c r="M5471" i="1"/>
  <c r="N5471" i="1"/>
  <c r="O5471" i="1"/>
  <c r="P5471" i="1"/>
  <c r="L5472" i="1"/>
  <c r="Q5472" i="1" s="1"/>
  <c r="M5472" i="1"/>
  <c r="N5472" i="1"/>
  <c r="O5472" i="1"/>
  <c r="P5472" i="1"/>
  <c r="L5473" i="1"/>
  <c r="Q5473" i="1" s="1"/>
  <c r="M5473" i="1"/>
  <c r="N5473" i="1"/>
  <c r="O5473" i="1"/>
  <c r="P5473" i="1"/>
  <c r="L5474" i="1"/>
  <c r="Q5474" i="1" s="1"/>
  <c r="M5474" i="1"/>
  <c r="N5474" i="1"/>
  <c r="O5474" i="1"/>
  <c r="P5474" i="1"/>
  <c r="L5475" i="1"/>
  <c r="Q5475" i="1" s="1"/>
  <c r="M5475" i="1"/>
  <c r="N5475" i="1"/>
  <c r="O5475" i="1"/>
  <c r="P5475" i="1"/>
  <c r="L5476" i="1"/>
  <c r="Q5476" i="1" s="1"/>
  <c r="M5476" i="1"/>
  <c r="N5476" i="1"/>
  <c r="O5476" i="1"/>
  <c r="P5476" i="1"/>
  <c r="L5477" i="1"/>
  <c r="Q5477" i="1" s="1"/>
  <c r="M5477" i="1"/>
  <c r="N5477" i="1"/>
  <c r="O5477" i="1"/>
  <c r="P5477" i="1"/>
  <c r="L5478" i="1"/>
  <c r="Q5478" i="1" s="1"/>
  <c r="M5478" i="1"/>
  <c r="N5478" i="1"/>
  <c r="O5478" i="1"/>
  <c r="P5478" i="1"/>
  <c r="L5479" i="1"/>
  <c r="Q5479" i="1" s="1"/>
  <c r="M5479" i="1"/>
  <c r="N5479" i="1"/>
  <c r="O5479" i="1"/>
  <c r="P5479" i="1"/>
  <c r="L5480" i="1"/>
  <c r="Q5480" i="1" s="1"/>
  <c r="M5480" i="1"/>
  <c r="N5480" i="1"/>
  <c r="O5480" i="1"/>
  <c r="P5480" i="1"/>
  <c r="L5481" i="1"/>
  <c r="Q5481" i="1" s="1"/>
  <c r="M5481" i="1"/>
  <c r="N5481" i="1"/>
  <c r="O5481" i="1"/>
  <c r="P5481" i="1"/>
  <c r="L5482" i="1"/>
  <c r="Q5482" i="1" s="1"/>
  <c r="M5482" i="1"/>
  <c r="N5482" i="1"/>
  <c r="O5482" i="1"/>
  <c r="P5482" i="1"/>
  <c r="L5483" i="1"/>
  <c r="Q5483" i="1" s="1"/>
  <c r="M5483" i="1"/>
  <c r="N5483" i="1"/>
  <c r="O5483" i="1"/>
  <c r="P5483" i="1"/>
  <c r="L5484" i="1"/>
  <c r="Q5484" i="1" s="1"/>
  <c r="M5484" i="1"/>
  <c r="N5484" i="1"/>
  <c r="O5484" i="1"/>
  <c r="P5484" i="1"/>
  <c r="L5485" i="1"/>
  <c r="Q5485" i="1" s="1"/>
  <c r="M5485" i="1"/>
  <c r="N5485" i="1"/>
  <c r="O5485" i="1"/>
  <c r="P5485" i="1"/>
  <c r="L5486" i="1"/>
  <c r="Q5486" i="1" s="1"/>
  <c r="M5486" i="1"/>
  <c r="N5486" i="1"/>
  <c r="O5486" i="1"/>
  <c r="P5486" i="1"/>
  <c r="L5487" i="1"/>
  <c r="Q5487" i="1" s="1"/>
  <c r="M5487" i="1"/>
  <c r="N5487" i="1"/>
  <c r="O5487" i="1"/>
  <c r="P5487" i="1"/>
  <c r="L5488" i="1"/>
  <c r="Q5488" i="1" s="1"/>
  <c r="M5488" i="1"/>
  <c r="N5488" i="1"/>
  <c r="O5488" i="1"/>
  <c r="P5488" i="1"/>
  <c r="L5489" i="1"/>
  <c r="Q5489" i="1" s="1"/>
  <c r="M5489" i="1"/>
  <c r="N5489" i="1"/>
  <c r="O5489" i="1"/>
  <c r="P5489" i="1"/>
  <c r="L5490" i="1"/>
  <c r="Q5490" i="1" s="1"/>
  <c r="M5490" i="1"/>
  <c r="N5490" i="1"/>
  <c r="O5490" i="1"/>
  <c r="P5490" i="1"/>
  <c r="L5491" i="1"/>
  <c r="Q5491" i="1" s="1"/>
  <c r="M5491" i="1"/>
  <c r="N5491" i="1"/>
  <c r="O5491" i="1"/>
  <c r="P5491" i="1"/>
  <c r="L5492" i="1"/>
  <c r="Q5492" i="1" s="1"/>
  <c r="M5492" i="1"/>
  <c r="N5492" i="1"/>
  <c r="O5492" i="1"/>
  <c r="P5492" i="1"/>
  <c r="L5493" i="1"/>
  <c r="Q5493" i="1" s="1"/>
  <c r="M5493" i="1"/>
  <c r="N5493" i="1"/>
  <c r="O5493" i="1"/>
  <c r="P5493" i="1"/>
  <c r="L5494" i="1"/>
  <c r="Q5494" i="1" s="1"/>
  <c r="M5494" i="1"/>
  <c r="N5494" i="1"/>
  <c r="O5494" i="1"/>
  <c r="P5494" i="1"/>
  <c r="L5495" i="1"/>
  <c r="Q5495" i="1" s="1"/>
  <c r="M5495" i="1"/>
  <c r="N5495" i="1"/>
  <c r="O5495" i="1"/>
  <c r="P5495" i="1"/>
  <c r="L5496" i="1"/>
  <c r="Q5496" i="1" s="1"/>
  <c r="M5496" i="1"/>
  <c r="N5496" i="1"/>
  <c r="O5496" i="1"/>
  <c r="P5496" i="1"/>
  <c r="L5497" i="1"/>
  <c r="Q5497" i="1" s="1"/>
  <c r="M5497" i="1"/>
  <c r="N5497" i="1"/>
  <c r="O5497" i="1"/>
  <c r="P5497" i="1"/>
  <c r="L5498" i="1"/>
  <c r="Q5498" i="1" s="1"/>
  <c r="M5498" i="1"/>
  <c r="N5498" i="1"/>
  <c r="O5498" i="1"/>
  <c r="P5498" i="1"/>
  <c r="L5499" i="1"/>
  <c r="Q5499" i="1" s="1"/>
  <c r="M5499" i="1"/>
  <c r="N5499" i="1"/>
  <c r="O5499" i="1"/>
  <c r="P5499" i="1"/>
  <c r="L5500" i="1"/>
  <c r="Q5500" i="1" s="1"/>
  <c r="M5500" i="1"/>
  <c r="N5500" i="1"/>
  <c r="O5500" i="1"/>
  <c r="P5500" i="1"/>
  <c r="L5501" i="1"/>
  <c r="Q5501" i="1" s="1"/>
  <c r="M5501" i="1"/>
  <c r="N5501" i="1"/>
  <c r="O5501" i="1"/>
  <c r="P5501" i="1"/>
  <c r="L5502" i="1"/>
  <c r="Q5502" i="1" s="1"/>
  <c r="M5502" i="1"/>
  <c r="N5502" i="1"/>
  <c r="O5502" i="1"/>
  <c r="P5502" i="1"/>
  <c r="L5503" i="1"/>
  <c r="Q5503" i="1" s="1"/>
  <c r="M5503" i="1"/>
  <c r="N5503" i="1"/>
  <c r="O5503" i="1"/>
  <c r="P5503" i="1"/>
  <c r="L5504" i="1"/>
  <c r="Q5504" i="1" s="1"/>
  <c r="M5504" i="1"/>
  <c r="N5504" i="1"/>
  <c r="O5504" i="1"/>
  <c r="P5504" i="1"/>
  <c r="L5505" i="1"/>
  <c r="Q5505" i="1" s="1"/>
  <c r="M5505" i="1"/>
  <c r="N5505" i="1"/>
  <c r="O5505" i="1"/>
  <c r="P5505" i="1"/>
  <c r="L5506" i="1"/>
  <c r="Q5506" i="1" s="1"/>
  <c r="M5506" i="1"/>
  <c r="N5506" i="1"/>
  <c r="O5506" i="1"/>
  <c r="P5506" i="1"/>
  <c r="L5507" i="1"/>
  <c r="Q5507" i="1" s="1"/>
  <c r="M5507" i="1"/>
  <c r="N5507" i="1"/>
  <c r="O5507" i="1"/>
  <c r="P5507" i="1"/>
  <c r="L5508" i="1"/>
  <c r="Q5508" i="1" s="1"/>
  <c r="M5508" i="1"/>
  <c r="N5508" i="1"/>
  <c r="O5508" i="1"/>
  <c r="P5508" i="1"/>
  <c r="L5509" i="1"/>
  <c r="Q5509" i="1" s="1"/>
  <c r="M5509" i="1"/>
  <c r="N5509" i="1"/>
  <c r="O5509" i="1"/>
  <c r="P5509" i="1"/>
  <c r="L5510" i="1"/>
  <c r="Q5510" i="1" s="1"/>
  <c r="M5510" i="1"/>
  <c r="N5510" i="1"/>
  <c r="O5510" i="1"/>
  <c r="P5510" i="1"/>
  <c r="L5511" i="1"/>
  <c r="Q5511" i="1" s="1"/>
  <c r="M5511" i="1"/>
  <c r="N5511" i="1"/>
  <c r="O5511" i="1"/>
  <c r="P5511" i="1"/>
  <c r="L5512" i="1"/>
  <c r="Q5512" i="1" s="1"/>
  <c r="M5512" i="1"/>
  <c r="N5512" i="1"/>
  <c r="O5512" i="1"/>
  <c r="P5512" i="1"/>
  <c r="L5513" i="1"/>
  <c r="Q5513" i="1" s="1"/>
  <c r="M5513" i="1"/>
  <c r="N5513" i="1"/>
  <c r="O5513" i="1"/>
  <c r="P5513" i="1"/>
  <c r="L5514" i="1"/>
  <c r="Q5514" i="1" s="1"/>
  <c r="M5514" i="1"/>
  <c r="N5514" i="1"/>
  <c r="O5514" i="1"/>
  <c r="P5514" i="1"/>
  <c r="L5515" i="1"/>
  <c r="Q5515" i="1" s="1"/>
  <c r="M5515" i="1"/>
  <c r="N5515" i="1"/>
  <c r="O5515" i="1"/>
  <c r="P5515" i="1"/>
  <c r="L5516" i="1"/>
  <c r="Q5516" i="1" s="1"/>
  <c r="M5516" i="1"/>
  <c r="N5516" i="1"/>
  <c r="O5516" i="1"/>
  <c r="P5516" i="1"/>
  <c r="L5517" i="1"/>
  <c r="Q5517" i="1" s="1"/>
  <c r="M5517" i="1"/>
  <c r="N5517" i="1"/>
  <c r="O5517" i="1"/>
  <c r="P5517" i="1"/>
  <c r="L5518" i="1"/>
  <c r="Q5518" i="1" s="1"/>
  <c r="M5518" i="1"/>
  <c r="N5518" i="1"/>
  <c r="O5518" i="1"/>
  <c r="P5518" i="1"/>
  <c r="L5519" i="1"/>
  <c r="Q5519" i="1" s="1"/>
  <c r="M5519" i="1"/>
  <c r="N5519" i="1"/>
  <c r="O5519" i="1"/>
  <c r="P5519" i="1"/>
  <c r="L5520" i="1"/>
  <c r="Q5520" i="1" s="1"/>
  <c r="M5520" i="1"/>
  <c r="N5520" i="1"/>
  <c r="O5520" i="1"/>
  <c r="P5520" i="1"/>
  <c r="L5521" i="1"/>
  <c r="Q5521" i="1" s="1"/>
  <c r="M5521" i="1"/>
  <c r="N5521" i="1"/>
  <c r="O5521" i="1"/>
  <c r="P5521" i="1"/>
  <c r="L5522" i="1"/>
  <c r="Q5522" i="1" s="1"/>
  <c r="M5522" i="1"/>
  <c r="N5522" i="1"/>
  <c r="O5522" i="1"/>
  <c r="P5522" i="1"/>
  <c r="L5523" i="1"/>
  <c r="Q5523" i="1" s="1"/>
  <c r="M5523" i="1"/>
  <c r="N5523" i="1"/>
  <c r="O5523" i="1"/>
  <c r="P5523" i="1"/>
  <c r="L5524" i="1"/>
  <c r="Q5524" i="1" s="1"/>
  <c r="M5524" i="1"/>
  <c r="N5524" i="1"/>
  <c r="O5524" i="1"/>
  <c r="P5524" i="1"/>
  <c r="L5525" i="1"/>
  <c r="Q5525" i="1" s="1"/>
  <c r="M5525" i="1"/>
  <c r="N5525" i="1"/>
  <c r="O5525" i="1"/>
  <c r="P5525" i="1"/>
  <c r="L5526" i="1"/>
  <c r="Q5526" i="1" s="1"/>
  <c r="M5526" i="1"/>
  <c r="N5526" i="1"/>
  <c r="O5526" i="1"/>
  <c r="P5526" i="1"/>
  <c r="L5527" i="1"/>
  <c r="Q5527" i="1" s="1"/>
  <c r="M5527" i="1"/>
  <c r="N5527" i="1"/>
  <c r="O5527" i="1"/>
  <c r="P5527" i="1"/>
  <c r="L5528" i="1"/>
  <c r="Q5528" i="1" s="1"/>
  <c r="M5528" i="1"/>
  <c r="N5528" i="1"/>
  <c r="O5528" i="1"/>
  <c r="P5528" i="1"/>
  <c r="L5529" i="1"/>
  <c r="Q5529" i="1" s="1"/>
  <c r="M5529" i="1"/>
  <c r="N5529" i="1"/>
  <c r="O5529" i="1"/>
  <c r="P5529" i="1"/>
  <c r="L5530" i="1"/>
  <c r="Q5530" i="1" s="1"/>
  <c r="M5530" i="1"/>
  <c r="N5530" i="1"/>
  <c r="O5530" i="1"/>
  <c r="P5530" i="1"/>
  <c r="L5531" i="1"/>
  <c r="Q5531" i="1" s="1"/>
  <c r="M5531" i="1"/>
  <c r="N5531" i="1"/>
  <c r="O5531" i="1"/>
  <c r="P5531" i="1"/>
  <c r="L5532" i="1"/>
  <c r="Q5532" i="1" s="1"/>
  <c r="M5532" i="1"/>
  <c r="N5532" i="1"/>
  <c r="O5532" i="1"/>
  <c r="P5532" i="1"/>
  <c r="L5533" i="1"/>
  <c r="Q5533" i="1" s="1"/>
  <c r="M5533" i="1"/>
  <c r="N5533" i="1"/>
  <c r="O5533" i="1"/>
  <c r="P5533" i="1"/>
  <c r="L5534" i="1"/>
  <c r="Q5534" i="1" s="1"/>
  <c r="M5534" i="1"/>
  <c r="N5534" i="1"/>
  <c r="O5534" i="1"/>
  <c r="P5534" i="1"/>
  <c r="L5535" i="1"/>
  <c r="Q5535" i="1" s="1"/>
  <c r="M5535" i="1"/>
  <c r="N5535" i="1"/>
  <c r="O5535" i="1"/>
  <c r="P5535" i="1"/>
  <c r="L5536" i="1"/>
  <c r="Q5536" i="1" s="1"/>
  <c r="M5536" i="1"/>
  <c r="N5536" i="1"/>
  <c r="O5536" i="1"/>
  <c r="P5536" i="1"/>
  <c r="L5537" i="1"/>
  <c r="Q5537" i="1" s="1"/>
  <c r="M5537" i="1"/>
  <c r="N5537" i="1"/>
  <c r="O5537" i="1"/>
  <c r="P5537" i="1"/>
  <c r="L5538" i="1"/>
  <c r="Q5538" i="1" s="1"/>
  <c r="M5538" i="1"/>
  <c r="N5538" i="1"/>
  <c r="O5538" i="1"/>
  <c r="P5538" i="1"/>
  <c r="L5539" i="1"/>
  <c r="Q5539" i="1" s="1"/>
  <c r="M5539" i="1"/>
  <c r="N5539" i="1"/>
  <c r="O5539" i="1"/>
  <c r="P5539" i="1"/>
  <c r="L5540" i="1"/>
  <c r="Q5540" i="1" s="1"/>
  <c r="M5540" i="1"/>
  <c r="N5540" i="1"/>
  <c r="O5540" i="1"/>
  <c r="P5540" i="1"/>
  <c r="L5541" i="1"/>
  <c r="Q5541" i="1" s="1"/>
  <c r="M5541" i="1"/>
  <c r="N5541" i="1"/>
  <c r="O5541" i="1"/>
  <c r="P5541" i="1"/>
  <c r="L5542" i="1"/>
  <c r="Q5542" i="1" s="1"/>
  <c r="M5542" i="1"/>
  <c r="N5542" i="1"/>
  <c r="O5542" i="1"/>
  <c r="P5542" i="1"/>
  <c r="L5543" i="1"/>
  <c r="Q5543" i="1" s="1"/>
  <c r="M5543" i="1"/>
  <c r="N5543" i="1"/>
  <c r="O5543" i="1"/>
  <c r="P5543" i="1"/>
  <c r="L5544" i="1"/>
  <c r="Q5544" i="1" s="1"/>
  <c r="M5544" i="1"/>
  <c r="N5544" i="1"/>
  <c r="O5544" i="1"/>
  <c r="P5544" i="1"/>
  <c r="L5545" i="1"/>
  <c r="Q5545" i="1" s="1"/>
  <c r="M5545" i="1"/>
  <c r="N5545" i="1"/>
  <c r="O5545" i="1"/>
  <c r="P5545" i="1"/>
  <c r="L5546" i="1"/>
  <c r="Q5546" i="1" s="1"/>
  <c r="M5546" i="1"/>
  <c r="N5546" i="1"/>
  <c r="O5546" i="1"/>
  <c r="P5546" i="1"/>
  <c r="L5547" i="1"/>
  <c r="Q5547" i="1" s="1"/>
  <c r="M5547" i="1"/>
  <c r="N5547" i="1"/>
  <c r="O5547" i="1"/>
  <c r="P5547" i="1"/>
  <c r="L5548" i="1"/>
  <c r="Q5548" i="1" s="1"/>
  <c r="M5548" i="1"/>
  <c r="N5548" i="1"/>
  <c r="O5548" i="1"/>
  <c r="P5548" i="1"/>
  <c r="L5549" i="1"/>
  <c r="Q5549" i="1" s="1"/>
  <c r="M5549" i="1"/>
  <c r="N5549" i="1"/>
  <c r="O5549" i="1"/>
  <c r="P5549" i="1"/>
  <c r="L5550" i="1"/>
  <c r="Q5550" i="1" s="1"/>
  <c r="M5550" i="1"/>
  <c r="N5550" i="1"/>
  <c r="O5550" i="1"/>
  <c r="P5550" i="1"/>
  <c r="L5551" i="1"/>
  <c r="Q5551" i="1" s="1"/>
  <c r="M5551" i="1"/>
  <c r="N5551" i="1"/>
  <c r="O5551" i="1"/>
  <c r="P5551" i="1"/>
  <c r="L5552" i="1"/>
  <c r="Q5552" i="1" s="1"/>
  <c r="M5552" i="1"/>
  <c r="N5552" i="1"/>
  <c r="O5552" i="1"/>
  <c r="P5552" i="1"/>
  <c r="L5553" i="1"/>
  <c r="Q5553" i="1" s="1"/>
  <c r="M5553" i="1"/>
  <c r="N5553" i="1"/>
  <c r="O5553" i="1"/>
  <c r="P5553" i="1"/>
  <c r="L5554" i="1"/>
  <c r="Q5554" i="1" s="1"/>
  <c r="M5554" i="1"/>
  <c r="N5554" i="1"/>
  <c r="O5554" i="1"/>
  <c r="P5554" i="1"/>
  <c r="L5555" i="1"/>
  <c r="Q5555" i="1" s="1"/>
  <c r="M5555" i="1"/>
  <c r="N5555" i="1"/>
  <c r="O5555" i="1"/>
  <c r="P5555" i="1"/>
  <c r="L5556" i="1"/>
  <c r="Q5556" i="1" s="1"/>
  <c r="M5556" i="1"/>
  <c r="N5556" i="1"/>
  <c r="O5556" i="1"/>
  <c r="P5556" i="1"/>
  <c r="L5557" i="1"/>
  <c r="Q5557" i="1" s="1"/>
  <c r="M5557" i="1"/>
  <c r="N5557" i="1"/>
  <c r="O5557" i="1"/>
  <c r="P5557" i="1"/>
  <c r="L5558" i="1"/>
  <c r="Q5558" i="1" s="1"/>
  <c r="M5558" i="1"/>
  <c r="N5558" i="1"/>
  <c r="O5558" i="1"/>
  <c r="P5558" i="1"/>
  <c r="L5559" i="1"/>
  <c r="Q5559" i="1" s="1"/>
  <c r="M5559" i="1"/>
  <c r="N5559" i="1"/>
  <c r="O5559" i="1"/>
  <c r="P5559" i="1"/>
  <c r="L5560" i="1"/>
  <c r="Q5560" i="1" s="1"/>
  <c r="M5560" i="1"/>
  <c r="N5560" i="1"/>
  <c r="O5560" i="1"/>
  <c r="P5560" i="1"/>
  <c r="L5561" i="1"/>
  <c r="Q5561" i="1" s="1"/>
  <c r="M5561" i="1"/>
  <c r="N5561" i="1"/>
  <c r="O5561" i="1"/>
  <c r="P5561" i="1"/>
  <c r="L5562" i="1"/>
  <c r="Q5562" i="1" s="1"/>
  <c r="M5562" i="1"/>
  <c r="N5562" i="1"/>
  <c r="O5562" i="1"/>
  <c r="P5562" i="1"/>
  <c r="L5563" i="1"/>
  <c r="Q5563" i="1" s="1"/>
  <c r="M5563" i="1"/>
  <c r="N5563" i="1"/>
  <c r="O5563" i="1"/>
  <c r="P5563" i="1"/>
  <c r="L5564" i="1"/>
  <c r="Q5564" i="1" s="1"/>
  <c r="M5564" i="1"/>
  <c r="N5564" i="1"/>
  <c r="O5564" i="1"/>
  <c r="P5564" i="1"/>
  <c r="L5565" i="1"/>
  <c r="Q5565" i="1" s="1"/>
  <c r="M5565" i="1"/>
  <c r="N5565" i="1"/>
  <c r="O5565" i="1"/>
  <c r="P5565" i="1"/>
  <c r="L5566" i="1"/>
  <c r="Q5566" i="1" s="1"/>
  <c r="M5566" i="1"/>
  <c r="N5566" i="1"/>
  <c r="O5566" i="1"/>
  <c r="P5566" i="1"/>
  <c r="L5567" i="1"/>
  <c r="Q5567" i="1" s="1"/>
  <c r="M5567" i="1"/>
  <c r="N5567" i="1"/>
  <c r="O5567" i="1"/>
  <c r="P5567" i="1"/>
  <c r="L5568" i="1"/>
  <c r="Q5568" i="1" s="1"/>
  <c r="M5568" i="1"/>
  <c r="N5568" i="1"/>
  <c r="O5568" i="1"/>
  <c r="P5568" i="1"/>
  <c r="L5569" i="1"/>
  <c r="Q5569" i="1" s="1"/>
  <c r="M5569" i="1"/>
  <c r="N5569" i="1"/>
  <c r="O5569" i="1"/>
  <c r="P5569" i="1"/>
  <c r="L5570" i="1"/>
  <c r="Q5570" i="1" s="1"/>
  <c r="M5570" i="1"/>
  <c r="N5570" i="1"/>
  <c r="O5570" i="1"/>
  <c r="P5570" i="1"/>
  <c r="L5571" i="1"/>
  <c r="Q5571" i="1" s="1"/>
  <c r="M5571" i="1"/>
  <c r="N5571" i="1"/>
  <c r="O5571" i="1"/>
  <c r="P5571" i="1"/>
  <c r="L5572" i="1"/>
  <c r="Q5572" i="1" s="1"/>
  <c r="M5572" i="1"/>
  <c r="N5572" i="1"/>
  <c r="O5572" i="1"/>
  <c r="P5572" i="1"/>
  <c r="L5573" i="1"/>
  <c r="Q5573" i="1" s="1"/>
  <c r="M5573" i="1"/>
  <c r="N5573" i="1"/>
  <c r="O5573" i="1"/>
  <c r="P5573" i="1"/>
  <c r="L5574" i="1"/>
  <c r="Q5574" i="1" s="1"/>
  <c r="M5574" i="1"/>
  <c r="N5574" i="1"/>
  <c r="O5574" i="1"/>
  <c r="P5574" i="1"/>
  <c r="L5575" i="1"/>
  <c r="Q5575" i="1" s="1"/>
  <c r="M5575" i="1"/>
  <c r="N5575" i="1"/>
  <c r="O5575" i="1"/>
  <c r="P5575" i="1"/>
  <c r="L5576" i="1"/>
  <c r="Q5576" i="1" s="1"/>
  <c r="M5576" i="1"/>
  <c r="N5576" i="1"/>
  <c r="O5576" i="1"/>
  <c r="P5576" i="1"/>
  <c r="L5577" i="1"/>
  <c r="Q5577" i="1" s="1"/>
  <c r="M5577" i="1"/>
  <c r="N5577" i="1"/>
  <c r="O5577" i="1"/>
  <c r="P5577" i="1"/>
  <c r="L5578" i="1"/>
  <c r="Q5578" i="1" s="1"/>
  <c r="M5578" i="1"/>
  <c r="N5578" i="1"/>
  <c r="O5578" i="1"/>
  <c r="P5578" i="1"/>
  <c r="L5579" i="1"/>
  <c r="Q5579" i="1" s="1"/>
  <c r="M5579" i="1"/>
  <c r="N5579" i="1"/>
  <c r="O5579" i="1"/>
  <c r="P5579" i="1"/>
  <c r="L5580" i="1"/>
  <c r="Q5580" i="1" s="1"/>
  <c r="M5580" i="1"/>
  <c r="N5580" i="1"/>
  <c r="O5580" i="1"/>
  <c r="P5580" i="1"/>
  <c r="L5581" i="1"/>
  <c r="Q5581" i="1" s="1"/>
  <c r="M5581" i="1"/>
  <c r="N5581" i="1"/>
  <c r="O5581" i="1"/>
  <c r="P5581" i="1"/>
  <c r="L5582" i="1"/>
  <c r="Q5582" i="1" s="1"/>
  <c r="M5582" i="1"/>
  <c r="N5582" i="1"/>
  <c r="O5582" i="1"/>
  <c r="P5582" i="1"/>
  <c r="L5583" i="1"/>
  <c r="Q5583" i="1" s="1"/>
  <c r="M5583" i="1"/>
  <c r="N5583" i="1"/>
  <c r="O5583" i="1"/>
  <c r="P5583" i="1"/>
  <c r="L5584" i="1"/>
  <c r="Q5584" i="1" s="1"/>
  <c r="M5584" i="1"/>
  <c r="N5584" i="1"/>
  <c r="O5584" i="1"/>
  <c r="P5584" i="1"/>
  <c r="L5585" i="1"/>
  <c r="Q5585" i="1" s="1"/>
  <c r="M5585" i="1"/>
  <c r="N5585" i="1"/>
  <c r="O5585" i="1"/>
  <c r="P5585" i="1"/>
  <c r="L5586" i="1"/>
  <c r="Q5586" i="1" s="1"/>
  <c r="M5586" i="1"/>
  <c r="N5586" i="1"/>
  <c r="O5586" i="1"/>
  <c r="P5586" i="1"/>
  <c r="L5587" i="1"/>
  <c r="Q5587" i="1" s="1"/>
  <c r="M5587" i="1"/>
  <c r="N5587" i="1"/>
  <c r="O5587" i="1"/>
  <c r="P5587" i="1"/>
  <c r="L5588" i="1"/>
  <c r="Q5588" i="1" s="1"/>
  <c r="M5588" i="1"/>
  <c r="N5588" i="1"/>
  <c r="O5588" i="1"/>
  <c r="P5588" i="1"/>
  <c r="L5589" i="1"/>
  <c r="Q5589" i="1" s="1"/>
  <c r="M5589" i="1"/>
  <c r="N5589" i="1"/>
  <c r="O5589" i="1"/>
  <c r="P5589" i="1"/>
  <c r="L5590" i="1"/>
  <c r="Q5590" i="1" s="1"/>
  <c r="M5590" i="1"/>
  <c r="N5590" i="1"/>
  <c r="O5590" i="1"/>
  <c r="P5590" i="1"/>
  <c r="L5591" i="1"/>
  <c r="Q5591" i="1" s="1"/>
  <c r="M5591" i="1"/>
  <c r="N5591" i="1"/>
  <c r="O5591" i="1"/>
  <c r="P5591" i="1"/>
  <c r="L5592" i="1"/>
  <c r="Q5592" i="1" s="1"/>
  <c r="M5592" i="1"/>
  <c r="N5592" i="1"/>
  <c r="O5592" i="1"/>
  <c r="P5592" i="1"/>
  <c r="L5593" i="1"/>
  <c r="Q5593" i="1" s="1"/>
  <c r="M5593" i="1"/>
  <c r="N5593" i="1"/>
  <c r="O5593" i="1"/>
  <c r="P5593" i="1"/>
  <c r="L5594" i="1"/>
  <c r="M5594" i="1"/>
  <c r="N5594" i="1"/>
  <c r="O5594" i="1"/>
  <c r="P5594" i="1"/>
  <c r="Q5594" i="1"/>
  <c r="L5595" i="1"/>
  <c r="Q5595" i="1" s="1"/>
  <c r="M5595" i="1"/>
  <c r="N5595" i="1"/>
  <c r="O5595" i="1"/>
  <c r="P5595" i="1"/>
  <c r="L5596" i="1"/>
  <c r="Q5596" i="1" s="1"/>
  <c r="M5596" i="1"/>
  <c r="N5596" i="1"/>
  <c r="O5596" i="1"/>
  <c r="P5596" i="1"/>
  <c r="L5597" i="1"/>
  <c r="Q5597" i="1" s="1"/>
  <c r="M5597" i="1"/>
  <c r="N5597" i="1"/>
  <c r="O5597" i="1"/>
  <c r="P5597" i="1"/>
  <c r="L5598" i="1"/>
  <c r="Q5598" i="1" s="1"/>
  <c r="M5598" i="1"/>
  <c r="N5598" i="1"/>
  <c r="O5598" i="1"/>
  <c r="P5598" i="1"/>
  <c r="L5599" i="1"/>
  <c r="Q5599" i="1" s="1"/>
  <c r="M5599" i="1"/>
  <c r="N5599" i="1"/>
  <c r="O5599" i="1"/>
  <c r="P5599" i="1"/>
  <c r="L5600" i="1"/>
  <c r="Q5600" i="1" s="1"/>
  <c r="M5600" i="1"/>
  <c r="N5600" i="1"/>
  <c r="O5600" i="1"/>
  <c r="P5600" i="1"/>
  <c r="L5601" i="1"/>
  <c r="Q5601" i="1" s="1"/>
  <c r="M5601" i="1"/>
  <c r="N5601" i="1"/>
  <c r="O5601" i="1"/>
  <c r="P5601" i="1"/>
  <c r="L5602" i="1"/>
  <c r="Q5602" i="1" s="1"/>
  <c r="M5602" i="1"/>
  <c r="N5602" i="1"/>
  <c r="O5602" i="1"/>
  <c r="P5602" i="1"/>
  <c r="L5603" i="1"/>
  <c r="Q5603" i="1" s="1"/>
  <c r="M5603" i="1"/>
  <c r="N5603" i="1"/>
  <c r="O5603" i="1"/>
  <c r="P5603" i="1"/>
  <c r="L5604" i="1"/>
  <c r="Q5604" i="1" s="1"/>
  <c r="M5604" i="1"/>
  <c r="N5604" i="1"/>
  <c r="O5604" i="1"/>
  <c r="P5604" i="1"/>
  <c r="L5605" i="1"/>
  <c r="Q5605" i="1" s="1"/>
  <c r="M5605" i="1"/>
  <c r="N5605" i="1"/>
  <c r="O5605" i="1"/>
  <c r="P5605" i="1"/>
  <c r="L5606" i="1"/>
  <c r="Q5606" i="1" s="1"/>
  <c r="M5606" i="1"/>
  <c r="N5606" i="1"/>
  <c r="O5606" i="1"/>
  <c r="P5606" i="1"/>
  <c r="L5607" i="1"/>
  <c r="Q5607" i="1" s="1"/>
  <c r="M5607" i="1"/>
  <c r="N5607" i="1"/>
  <c r="O5607" i="1"/>
  <c r="P5607" i="1"/>
  <c r="L5608" i="1"/>
  <c r="Q5608" i="1" s="1"/>
  <c r="M5608" i="1"/>
  <c r="N5608" i="1"/>
  <c r="O5608" i="1"/>
  <c r="P5608" i="1"/>
  <c r="L5609" i="1"/>
  <c r="Q5609" i="1" s="1"/>
  <c r="M5609" i="1"/>
  <c r="N5609" i="1"/>
  <c r="O5609" i="1"/>
  <c r="P5609" i="1"/>
  <c r="L5610" i="1"/>
  <c r="Q5610" i="1" s="1"/>
  <c r="M5610" i="1"/>
  <c r="N5610" i="1"/>
  <c r="O5610" i="1"/>
  <c r="P5610" i="1"/>
  <c r="L5611" i="1"/>
  <c r="Q5611" i="1" s="1"/>
  <c r="M5611" i="1"/>
  <c r="N5611" i="1"/>
  <c r="O5611" i="1"/>
  <c r="P5611" i="1"/>
  <c r="L5612" i="1"/>
  <c r="Q5612" i="1" s="1"/>
  <c r="M5612" i="1"/>
  <c r="N5612" i="1"/>
  <c r="O5612" i="1"/>
  <c r="P5612" i="1"/>
  <c r="L5613" i="1"/>
  <c r="Q5613" i="1" s="1"/>
  <c r="M5613" i="1"/>
  <c r="N5613" i="1"/>
  <c r="O5613" i="1"/>
  <c r="P5613" i="1"/>
  <c r="L5614" i="1"/>
  <c r="Q5614" i="1" s="1"/>
  <c r="M5614" i="1"/>
  <c r="N5614" i="1"/>
  <c r="O5614" i="1"/>
  <c r="P5614" i="1"/>
  <c r="L5615" i="1"/>
  <c r="Q5615" i="1" s="1"/>
  <c r="M5615" i="1"/>
  <c r="N5615" i="1"/>
  <c r="O5615" i="1"/>
  <c r="P5615" i="1"/>
  <c r="L5616" i="1"/>
  <c r="Q5616" i="1" s="1"/>
  <c r="M5616" i="1"/>
  <c r="N5616" i="1"/>
  <c r="O5616" i="1"/>
  <c r="P5616" i="1"/>
  <c r="L5617" i="1"/>
  <c r="Q5617" i="1" s="1"/>
  <c r="M5617" i="1"/>
  <c r="N5617" i="1"/>
  <c r="O5617" i="1"/>
  <c r="P5617" i="1"/>
  <c r="L5618" i="1"/>
  <c r="Q5618" i="1" s="1"/>
  <c r="M5618" i="1"/>
  <c r="N5618" i="1"/>
  <c r="O5618" i="1"/>
  <c r="P5618" i="1"/>
  <c r="L5619" i="1"/>
  <c r="Q5619" i="1" s="1"/>
  <c r="M5619" i="1"/>
  <c r="N5619" i="1"/>
  <c r="O5619" i="1"/>
  <c r="P5619" i="1"/>
  <c r="L5620" i="1"/>
  <c r="Q5620" i="1" s="1"/>
  <c r="M5620" i="1"/>
  <c r="N5620" i="1"/>
  <c r="O5620" i="1"/>
  <c r="P5620" i="1"/>
  <c r="L5621" i="1"/>
  <c r="Q5621" i="1" s="1"/>
  <c r="M5621" i="1"/>
  <c r="N5621" i="1"/>
  <c r="O5621" i="1"/>
  <c r="P5621" i="1"/>
  <c r="L5622" i="1"/>
  <c r="Q5622" i="1" s="1"/>
  <c r="M5622" i="1"/>
  <c r="N5622" i="1"/>
  <c r="O5622" i="1"/>
  <c r="P5622" i="1"/>
  <c r="L5623" i="1"/>
  <c r="Q5623" i="1" s="1"/>
  <c r="M5623" i="1"/>
  <c r="N5623" i="1"/>
  <c r="O5623" i="1"/>
  <c r="P5623" i="1"/>
  <c r="L5624" i="1"/>
  <c r="Q5624" i="1" s="1"/>
  <c r="M5624" i="1"/>
  <c r="N5624" i="1"/>
  <c r="O5624" i="1"/>
  <c r="P5624" i="1"/>
  <c r="L5625" i="1"/>
  <c r="Q5625" i="1" s="1"/>
  <c r="M5625" i="1"/>
  <c r="N5625" i="1"/>
  <c r="O5625" i="1"/>
  <c r="P5625" i="1"/>
  <c r="L5626" i="1"/>
  <c r="Q5626" i="1" s="1"/>
  <c r="M5626" i="1"/>
  <c r="N5626" i="1"/>
  <c r="O5626" i="1"/>
  <c r="P5626" i="1"/>
  <c r="L5627" i="1"/>
  <c r="Q5627" i="1" s="1"/>
  <c r="M5627" i="1"/>
  <c r="N5627" i="1"/>
  <c r="O5627" i="1"/>
  <c r="P5627" i="1"/>
  <c r="L5628" i="1"/>
  <c r="Q5628" i="1" s="1"/>
  <c r="M5628" i="1"/>
  <c r="N5628" i="1"/>
  <c r="O5628" i="1"/>
  <c r="P5628" i="1"/>
  <c r="L5629" i="1"/>
  <c r="Q5629" i="1" s="1"/>
  <c r="M5629" i="1"/>
  <c r="N5629" i="1"/>
  <c r="O5629" i="1"/>
  <c r="P5629" i="1"/>
  <c r="L5630" i="1"/>
  <c r="Q5630" i="1" s="1"/>
  <c r="M5630" i="1"/>
  <c r="N5630" i="1"/>
  <c r="O5630" i="1"/>
  <c r="P5630" i="1"/>
  <c r="L5631" i="1"/>
  <c r="Q5631" i="1" s="1"/>
  <c r="M5631" i="1"/>
  <c r="N5631" i="1"/>
  <c r="O5631" i="1"/>
  <c r="P5631" i="1"/>
  <c r="L5632" i="1"/>
  <c r="Q5632" i="1" s="1"/>
  <c r="M5632" i="1"/>
  <c r="N5632" i="1"/>
  <c r="O5632" i="1"/>
  <c r="P5632" i="1"/>
  <c r="L5633" i="1"/>
  <c r="Q5633" i="1" s="1"/>
  <c r="M5633" i="1"/>
  <c r="N5633" i="1"/>
  <c r="O5633" i="1"/>
  <c r="P5633" i="1"/>
  <c r="L5634" i="1"/>
  <c r="Q5634" i="1" s="1"/>
  <c r="M5634" i="1"/>
  <c r="N5634" i="1"/>
  <c r="O5634" i="1"/>
  <c r="P5634" i="1"/>
  <c r="L5635" i="1"/>
  <c r="Q5635" i="1" s="1"/>
  <c r="M5635" i="1"/>
  <c r="N5635" i="1"/>
  <c r="O5635" i="1"/>
  <c r="P5635" i="1"/>
  <c r="L5636" i="1"/>
  <c r="Q5636" i="1" s="1"/>
  <c r="M5636" i="1"/>
  <c r="N5636" i="1"/>
  <c r="O5636" i="1"/>
  <c r="P5636" i="1"/>
  <c r="L5637" i="1"/>
  <c r="Q5637" i="1" s="1"/>
  <c r="M5637" i="1"/>
  <c r="N5637" i="1"/>
  <c r="O5637" i="1"/>
  <c r="P5637" i="1"/>
  <c r="L5638" i="1"/>
  <c r="Q5638" i="1" s="1"/>
  <c r="M5638" i="1"/>
  <c r="N5638" i="1"/>
  <c r="O5638" i="1"/>
  <c r="P5638" i="1"/>
  <c r="L5639" i="1"/>
  <c r="Q5639" i="1" s="1"/>
  <c r="M5639" i="1"/>
  <c r="N5639" i="1"/>
  <c r="O5639" i="1"/>
  <c r="P5639" i="1"/>
  <c r="L5640" i="1"/>
  <c r="Q5640" i="1" s="1"/>
  <c r="M5640" i="1"/>
  <c r="N5640" i="1"/>
  <c r="O5640" i="1"/>
  <c r="P5640" i="1"/>
  <c r="L5641" i="1"/>
  <c r="Q5641" i="1" s="1"/>
  <c r="M5641" i="1"/>
  <c r="N5641" i="1"/>
  <c r="O5641" i="1"/>
  <c r="P5641" i="1"/>
  <c r="L5642" i="1"/>
  <c r="Q5642" i="1" s="1"/>
  <c r="M5642" i="1"/>
  <c r="N5642" i="1"/>
  <c r="O5642" i="1"/>
  <c r="P5642" i="1"/>
  <c r="L5643" i="1"/>
  <c r="Q5643" i="1" s="1"/>
  <c r="M5643" i="1"/>
  <c r="N5643" i="1"/>
  <c r="O5643" i="1"/>
  <c r="P5643" i="1"/>
  <c r="L5644" i="1"/>
  <c r="Q5644" i="1" s="1"/>
  <c r="M5644" i="1"/>
  <c r="N5644" i="1"/>
  <c r="O5644" i="1"/>
  <c r="P5644" i="1"/>
  <c r="L5645" i="1"/>
  <c r="Q5645" i="1" s="1"/>
  <c r="M5645" i="1"/>
  <c r="N5645" i="1"/>
  <c r="O5645" i="1"/>
  <c r="P5645" i="1"/>
  <c r="L5646" i="1"/>
  <c r="Q5646" i="1" s="1"/>
  <c r="M5646" i="1"/>
  <c r="N5646" i="1"/>
  <c r="O5646" i="1"/>
  <c r="P5646" i="1"/>
  <c r="L5647" i="1"/>
  <c r="Q5647" i="1" s="1"/>
  <c r="M5647" i="1"/>
  <c r="N5647" i="1"/>
  <c r="O5647" i="1"/>
  <c r="P5647" i="1"/>
  <c r="L5648" i="1"/>
  <c r="Q5648" i="1" s="1"/>
  <c r="M5648" i="1"/>
  <c r="N5648" i="1"/>
  <c r="O5648" i="1"/>
  <c r="P5648" i="1"/>
  <c r="L5649" i="1"/>
  <c r="Q5649" i="1" s="1"/>
  <c r="M5649" i="1"/>
  <c r="N5649" i="1"/>
  <c r="O5649" i="1"/>
  <c r="P5649" i="1"/>
  <c r="L5650" i="1"/>
  <c r="Q5650" i="1" s="1"/>
  <c r="M5650" i="1"/>
  <c r="N5650" i="1"/>
  <c r="O5650" i="1"/>
  <c r="P5650" i="1"/>
  <c r="L5651" i="1"/>
  <c r="Q5651" i="1" s="1"/>
  <c r="M5651" i="1"/>
  <c r="N5651" i="1"/>
  <c r="O5651" i="1"/>
  <c r="P5651" i="1"/>
  <c r="L5652" i="1"/>
  <c r="Q5652" i="1" s="1"/>
  <c r="M5652" i="1"/>
  <c r="N5652" i="1"/>
  <c r="O5652" i="1"/>
  <c r="P5652" i="1"/>
  <c r="L5653" i="1"/>
  <c r="Q5653" i="1" s="1"/>
  <c r="M5653" i="1"/>
  <c r="N5653" i="1"/>
  <c r="O5653" i="1"/>
  <c r="P5653" i="1"/>
  <c r="L5654" i="1"/>
  <c r="Q5654" i="1" s="1"/>
  <c r="M5654" i="1"/>
  <c r="N5654" i="1"/>
  <c r="O5654" i="1"/>
  <c r="P5654" i="1"/>
  <c r="L5655" i="1"/>
  <c r="Q5655" i="1" s="1"/>
  <c r="M5655" i="1"/>
  <c r="N5655" i="1"/>
  <c r="O5655" i="1"/>
  <c r="P5655" i="1"/>
  <c r="L5656" i="1"/>
  <c r="Q5656" i="1" s="1"/>
  <c r="M5656" i="1"/>
  <c r="N5656" i="1"/>
  <c r="O5656" i="1"/>
  <c r="P5656" i="1"/>
  <c r="L5657" i="1"/>
  <c r="Q5657" i="1" s="1"/>
  <c r="M5657" i="1"/>
  <c r="N5657" i="1"/>
  <c r="O5657" i="1"/>
  <c r="P5657" i="1"/>
  <c r="L5658" i="1"/>
  <c r="Q5658" i="1" s="1"/>
  <c r="M5658" i="1"/>
  <c r="N5658" i="1"/>
  <c r="O5658" i="1"/>
  <c r="P5658" i="1"/>
  <c r="L5659" i="1"/>
  <c r="Q5659" i="1" s="1"/>
  <c r="M5659" i="1"/>
  <c r="N5659" i="1"/>
  <c r="O5659" i="1"/>
  <c r="P5659" i="1"/>
  <c r="L5660" i="1"/>
  <c r="Q5660" i="1" s="1"/>
  <c r="M5660" i="1"/>
  <c r="N5660" i="1"/>
  <c r="O5660" i="1"/>
  <c r="P5660" i="1"/>
  <c r="L5661" i="1"/>
  <c r="Q5661" i="1" s="1"/>
  <c r="M5661" i="1"/>
  <c r="N5661" i="1"/>
  <c r="O5661" i="1"/>
  <c r="P5661" i="1"/>
  <c r="L5662" i="1"/>
  <c r="Q5662" i="1" s="1"/>
  <c r="M5662" i="1"/>
  <c r="N5662" i="1"/>
  <c r="O5662" i="1"/>
  <c r="P5662" i="1"/>
  <c r="L5663" i="1"/>
  <c r="Q5663" i="1" s="1"/>
  <c r="M5663" i="1"/>
  <c r="N5663" i="1"/>
  <c r="O5663" i="1"/>
  <c r="P5663" i="1"/>
  <c r="L5664" i="1"/>
  <c r="Q5664" i="1" s="1"/>
  <c r="M5664" i="1"/>
  <c r="N5664" i="1"/>
  <c r="O5664" i="1"/>
  <c r="P5664" i="1"/>
  <c r="L5665" i="1"/>
  <c r="Q5665" i="1" s="1"/>
  <c r="M5665" i="1"/>
  <c r="N5665" i="1"/>
  <c r="O5665" i="1"/>
  <c r="P5665" i="1"/>
  <c r="L5666" i="1"/>
  <c r="Q5666" i="1" s="1"/>
  <c r="M5666" i="1"/>
  <c r="N5666" i="1"/>
  <c r="O5666" i="1"/>
  <c r="P5666" i="1"/>
  <c r="L5667" i="1"/>
  <c r="Q5667" i="1" s="1"/>
  <c r="M5667" i="1"/>
  <c r="N5667" i="1"/>
  <c r="O5667" i="1"/>
  <c r="P5667" i="1"/>
  <c r="L5668" i="1"/>
  <c r="Q5668" i="1" s="1"/>
  <c r="M5668" i="1"/>
  <c r="N5668" i="1"/>
  <c r="O5668" i="1"/>
  <c r="P5668" i="1"/>
  <c r="L5669" i="1"/>
  <c r="Q5669" i="1" s="1"/>
  <c r="M5669" i="1"/>
  <c r="N5669" i="1"/>
  <c r="O5669" i="1"/>
  <c r="P5669" i="1"/>
  <c r="L5670" i="1"/>
  <c r="Q5670" i="1" s="1"/>
  <c r="M5670" i="1"/>
  <c r="N5670" i="1"/>
  <c r="O5670" i="1"/>
  <c r="P5670" i="1"/>
  <c r="L5671" i="1"/>
  <c r="Q5671" i="1" s="1"/>
  <c r="M5671" i="1"/>
  <c r="N5671" i="1"/>
  <c r="O5671" i="1"/>
  <c r="P5671" i="1"/>
  <c r="L5672" i="1"/>
  <c r="Q5672" i="1" s="1"/>
  <c r="M5672" i="1"/>
  <c r="N5672" i="1"/>
  <c r="O5672" i="1"/>
  <c r="P5672" i="1"/>
  <c r="L5673" i="1"/>
  <c r="Q5673" i="1" s="1"/>
  <c r="M5673" i="1"/>
  <c r="N5673" i="1"/>
  <c r="O5673" i="1"/>
  <c r="P5673" i="1"/>
  <c r="L5674" i="1"/>
  <c r="Q5674" i="1" s="1"/>
  <c r="M5674" i="1"/>
  <c r="N5674" i="1"/>
  <c r="O5674" i="1"/>
  <c r="P5674" i="1"/>
  <c r="L5675" i="1"/>
  <c r="Q5675" i="1" s="1"/>
  <c r="M5675" i="1"/>
  <c r="N5675" i="1"/>
  <c r="O5675" i="1"/>
  <c r="P5675" i="1"/>
  <c r="L5676" i="1"/>
  <c r="Q5676" i="1" s="1"/>
  <c r="M5676" i="1"/>
  <c r="N5676" i="1"/>
  <c r="O5676" i="1"/>
  <c r="P5676" i="1"/>
  <c r="L5677" i="1"/>
  <c r="Q5677" i="1" s="1"/>
  <c r="M5677" i="1"/>
  <c r="N5677" i="1"/>
  <c r="O5677" i="1"/>
  <c r="P5677" i="1"/>
  <c r="L5678" i="1"/>
  <c r="Q5678" i="1" s="1"/>
  <c r="M5678" i="1"/>
  <c r="N5678" i="1"/>
  <c r="O5678" i="1"/>
  <c r="P5678" i="1"/>
  <c r="L5679" i="1"/>
  <c r="Q5679" i="1" s="1"/>
  <c r="M5679" i="1"/>
  <c r="N5679" i="1"/>
  <c r="O5679" i="1"/>
  <c r="P5679" i="1"/>
  <c r="L5680" i="1"/>
  <c r="Q5680" i="1" s="1"/>
  <c r="M5680" i="1"/>
  <c r="N5680" i="1"/>
  <c r="O5680" i="1"/>
  <c r="P5680" i="1"/>
  <c r="L5681" i="1"/>
  <c r="Q5681" i="1" s="1"/>
  <c r="M5681" i="1"/>
  <c r="N5681" i="1"/>
  <c r="O5681" i="1"/>
  <c r="P5681" i="1"/>
  <c r="L5682" i="1"/>
  <c r="Q5682" i="1" s="1"/>
  <c r="M5682" i="1"/>
  <c r="N5682" i="1"/>
  <c r="O5682" i="1"/>
  <c r="P5682" i="1"/>
  <c r="L5683" i="1"/>
  <c r="Q5683" i="1" s="1"/>
  <c r="M5683" i="1"/>
  <c r="N5683" i="1"/>
  <c r="O5683" i="1"/>
  <c r="P5683" i="1"/>
  <c r="L5684" i="1"/>
  <c r="Q5684" i="1" s="1"/>
  <c r="M5684" i="1"/>
  <c r="N5684" i="1"/>
  <c r="O5684" i="1"/>
  <c r="P5684" i="1"/>
  <c r="L5685" i="1"/>
  <c r="Q5685" i="1" s="1"/>
  <c r="M5685" i="1"/>
  <c r="N5685" i="1"/>
  <c r="O5685" i="1"/>
  <c r="P5685" i="1"/>
  <c r="L5686" i="1"/>
  <c r="Q5686" i="1" s="1"/>
  <c r="M5686" i="1"/>
  <c r="N5686" i="1"/>
  <c r="O5686" i="1"/>
  <c r="P5686" i="1"/>
  <c r="L5687" i="1"/>
  <c r="Q5687" i="1" s="1"/>
  <c r="M5687" i="1"/>
  <c r="N5687" i="1"/>
  <c r="O5687" i="1"/>
  <c r="P5687" i="1"/>
  <c r="L5688" i="1"/>
  <c r="Q5688" i="1" s="1"/>
  <c r="M5688" i="1"/>
  <c r="N5688" i="1"/>
  <c r="O5688" i="1"/>
  <c r="P5688" i="1"/>
  <c r="L5689" i="1"/>
  <c r="Q5689" i="1" s="1"/>
  <c r="M5689" i="1"/>
  <c r="N5689" i="1"/>
  <c r="O5689" i="1"/>
  <c r="P5689" i="1"/>
  <c r="L5690" i="1"/>
  <c r="Q5690" i="1" s="1"/>
  <c r="M5690" i="1"/>
  <c r="N5690" i="1"/>
  <c r="O5690" i="1"/>
  <c r="P5690" i="1"/>
  <c r="L5691" i="1"/>
  <c r="Q5691" i="1" s="1"/>
  <c r="M5691" i="1"/>
  <c r="N5691" i="1"/>
  <c r="O5691" i="1"/>
  <c r="P5691" i="1"/>
  <c r="L5692" i="1"/>
  <c r="Q5692" i="1" s="1"/>
  <c r="M5692" i="1"/>
  <c r="N5692" i="1"/>
  <c r="O5692" i="1"/>
  <c r="P5692" i="1"/>
  <c r="L5693" i="1"/>
  <c r="Q5693" i="1" s="1"/>
  <c r="M5693" i="1"/>
  <c r="N5693" i="1"/>
  <c r="O5693" i="1"/>
  <c r="P5693" i="1"/>
  <c r="L5694" i="1"/>
  <c r="Q5694" i="1" s="1"/>
  <c r="M5694" i="1"/>
  <c r="N5694" i="1"/>
  <c r="O5694" i="1"/>
  <c r="P5694" i="1"/>
  <c r="L5695" i="1"/>
  <c r="Q5695" i="1" s="1"/>
  <c r="M5695" i="1"/>
  <c r="N5695" i="1"/>
  <c r="O5695" i="1"/>
  <c r="P5695" i="1"/>
  <c r="L5696" i="1"/>
  <c r="Q5696" i="1" s="1"/>
  <c r="M5696" i="1"/>
  <c r="N5696" i="1"/>
  <c r="O5696" i="1"/>
  <c r="P5696" i="1"/>
  <c r="L5697" i="1"/>
  <c r="Q5697" i="1" s="1"/>
  <c r="M5697" i="1"/>
  <c r="N5697" i="1"/>
  <c r="O5697" i="1"/>
  <c r="P5697" i="1"/>
  <c r="L5698" i="1"/>
  <c r="Q5698" i="1" s="1"/>
  <c r="M5698" i="1"/>
  <c r="N5698" i="1"/>
  <c r="O5698" i="1"/>
  <c r="P5698" i="1"/>
  <c r="L5699" i="1"/>
  <c r="Q5699" i="1" s="1"/>
  <c r="M5699" i="1"/>
  <c r="N5699" i="1"/>
  <c r="O5699" i="1"/>
  <c r="P5699" i="1"/>
  <c r="L5700" i="1"/>
  <c r="Q5700" i="1" s="1"/>
  <c r="M5700" i="1"/>
  <c r="N5700" i="1"/>
  <c r="O5700" i="1"/>
  <c r="P5700" i="1"/>
  <c r="L5701" i="1"/>
  <c r="Q5701" i="1" s="1"/>
  <c r="M5701" i="1"/>
  <c r="N5701" i="1"/>
  <c r="O5701" i="1"/>
  <c r="P5701" i="1"/>
  <c r="L5702" i="1"/>
  <c r="Q5702" i="1" s="1"/>
  <c r="M5702" i="1"/>
  <c r="N5702" i="1"/>
  <c r="O5702" i="1"/>
  <c r="P5702" i="1"/>
  <c r="L5703" i="1"/>
  <c r="Q5703" i="1" s="1"/>
  <c r="M5703" i="1"/>
  <c r="N5703" i="1"/>
  <c r="O5703" i="1"/>
  <c r="P5703" i="1"/>
  <c r="L5704" i="1"/>
  <c r="Q5704" i="1" s="1"/>
  <c r="M5704" i="1"/>
  <c r="N5704" i="1"/>
  <c r="O5704" i="1"/>
  <c r="P5704" i="1"/>
  <c r="L5705" i="1"/>
  <c r="Q5705" i="1" s="1"/>
  <c r="M5705" i="1"/>
  <c r="N5705" i="1"/>
  <c r="O5705" i="1"/>
  <c r="P5705" i="1"/>
  <c r="L5706" i="1"/>
  <c r="Q5706" i="1" s="1"/>
  <c r="M5706" i="1"/>
  <c r="N5706" i="1"/>
  <c r="O5706" i="1"/>
  <c r="P5706" i="1"/>
  <c r="L5707" i="1"/>
  <c r="Q5707" i="1" s="1"/>
  <c r="M5707" i="1"/>
  <c r="N5707" i="1"/>
  <c r="O5707" i="1"/>
  <c r="P5707" i="1"/>
  <c r="L5708" i="1"/>
  <c r="Q5708" i="1" s="1"/>
  <c r="M5708" i="1"/>
  <c r="N5708" i="1"/>
  <c r="O5708" i="1"/>
  <c r="P5708" i="1"/>
  <c r="L5709" i="1"/>
  <c r="Q5709" i="1" s="1"/>
  <c r="M5709" i="1"/>
  <c r="N5709" i="1"/>
  <c r="O5709" i="1"/>
  <c r="P5709" i="1"/>
  <c r="L5710" i="1"/>
  <c r="Q5710" i="1" s="1"/>
  <c r="M5710" i="1"/>
  <c r="N5710" i="1"/>
  <c r="O5710" i="1"/>
  <c r="P5710" i="1"/>
  <c r="L5711" i="1"/>
  <c r="Q5711" i="1" s="1"/>
  <c r="M5711" i="1"/>
  <c r="N5711" i="1"/>
  <c r="O5711" i="1"/>
  <c r="P5711" i="1"/>
  <c r="L5712" i="1"/>
  <c r="Q5712" i="1" s="1"/>
  <c r="M5712" i="1"/>
  <c r="N5712" i="1"/>
  <c r="O5712" i="1"/>
  <c r="P5712" i="1"/>
  <c r="L5713" i="1"/>
  <c r="Q5713" i="1" s="1"/>
  <c r="M5713" i="1"/>
  <c r="N5713" i="1"/>
  <c r="O5713" i="1"/>
  <c r="P5713" i="1"/>
  <c r="L5714" i="1"/>
  <c r="Q5714" i="1" s="1"/>
  <c r="M5714" i="1"/>
  <c r="N5714" i="1"/>
  <c r="O5714" i="1"/>
  <c r="P5714" i="1"/>
  <c r="L5715" i="1"/>
  <c r="Q5715" i="1" s="1"/>
  <c r="M5715" i="1"/>
  <c r="N5715" i="1"/>
  <c r="O5715" i="1"/>
  <c r="P5715" i="1"/>
  <c r="L5716" i="1"/>
  <c r="Q5716" i="1" s="1"/>
  <c r="M5716" i="1"/>
  <c r="N5716" i="1"/>
  <c r="O5716" i="1"/>
  <c r="P5716" i="1"/>
  <c r="L5717" i="1"/>
  <c r="Q5717" i="1" s="1"/>
  <c r="M5717" i="1"/>
  <c r="N5717" i="1"/>
  <c r="O5717" i="1"/>
  <c r="P5717" i="1"/>
  <c r="L5718" i="1"/>
  <c r="Q5718" i="1" s="1"/>
  <c r="M5718" i="1"/>
  <c r="N5718" i="1"/>
  <c r="O5718" i="1"/>
  <c r="P5718" i="1"/>
  <c r="L5719" i="1"/>
  <c r="Q5719" i="1" s="1"/>
  <c r="M5719" i="1"/>
  <c r="N5719" i="1"/>
  <c r="O5719" i="1"/>
  <c r="P5719" i="1"/>
  <c r="L5720" i="1"/>
  <c r="Q5720" i="1" s="1"/>
  <c r="M5720" i="1"/>
  <c r="N5720" i="1"/>
  <c r="O5720" i="1"/>
  <c r="P5720" i="1"/>
  <c r="L5721" i="1"/>
  <c r="Q5721" i="1" s="1"/>
  <c r="M5721" i="1"/>
  <c r="N5721" i="1"/>
  <c r="O5721" i="1"/>
  <c r="P5721" i="1"/>
  <c r="L5722" i="1"/>
  <c r="Q5722" i="1" s="1"/>
  <c r="M5722" i="1"/>
  <c r="N5722" i="1"/>
  <c r="O5722" i="1"/>
  <c r="P5722" i="1"/>
  <c r="L5723" i="1"/>
  <c r="Q5723" i="1" s="1"/>
  <c r="M5723" i="1"/>
  <c r="N5723" i="1"/>
  <c r="O5723" i="1"/>
  <c r="P5723" i="1"/>
  <c r="L5724" i="1"/>
  <c r="Q5724" i="1" s="1"/>
  <c r="M5724" i="1"/>
  <c r="N5724" i="1"/>
  <c r="O5724" i="1"/>
  <c r="P5724" i="1"/>
  <c r="L5725" i="1"/>
  <c r="Q5725" i="1" s="1"/>
  <c r="M5725" i="1"/>
  <c r="N5725" i="1"/>
  <c r="O5725" i="1"/>
  <c r="P5725" i="1"/>
  <c r="L5726" i="1"/>
  <c r="Q5726" i="1" s="1"/>
  <c r="M5726" i="1"/>
  <c r="N5726" i="1"/>
  <c r="O5726" i="1"/>
  <c r="P5726" i="1"/>
  <c r="L5727" i="1"/>
  <c r="Q5727" i="1" s="1"/>
  <c r="M5727" i="1"/>
  <c r="N5727" i="1"/>
  <c r="O5727" i="1"/>
  <c r="P5727" i="1"/>
  <c r="L5728" i="1"/>
  <c r="Q5728" i="1" s="1"/>
  <c r="M5728" i="1"/>
  <c r="N5728" i="1"/>
  <c r="O5728" i="1"/>
  <c r="P5728" i="1"/>
  <c r="L5729" i="1"/>
  <c r="Q5729" i="1" s="1"/>
  <c r="M5729" i="1"/>
  <c r="N5729" i="1"/>
  <c r="O5729" i="1"/>
  <c r="P5729" i="1"/>
  <c r="L5730" i="1"/>
  <c r="Q5730" i="1" s="1"/>
  <c r="M5730" i="1"/>
  <c r="N5730" i="1"/>
  <c r="O5730" i="1"/>
  <c r="P5730" i="1"/>
  <c r="L5731" i="1"/>
  <c r="Q5731" i="1" s="1"/>
  <c r="M5731" i="1"/>
  <c r="N5731" i="1"/>
  <c r="O5731" i="1"/>
  <c r="P5731" i="1"/>
  <c r="L5732" i="1"/>
  <c r="Q5732" i="1" s="1"/>
  <c r="M5732" i="1"/>
  <c r="N5732" i="1"/>
  <c r="O5732" i="1"/>
  <c r="P5732" i="1"/>
  <c r="L5733" i="1"/>
  <c r="Q5733" i="1" s="1"/>
  <c r="M5733" i="1"/>
  <c r="N5733" i="1"/>
  <c r="O5733" i="1"/>
  <c r="P5733" i="1"/>
  <c r="L5734" i="1"/>
  <c r="Q5734" i="1" s="1"/>
  <c r="M5734" i="1"/>
  <c r="N5734" i="1"/>
  <c r="O5734" i="1"/>
  <c r="P5734" i="1"/>
  <c r="L5735" i="1"/>
  <c r="Q5735" i="1" s="1"/>
  <c r="M5735" i="1"/>
  <c r="N5735" i="1"/>
  <c r="O5735" i="1"/>
  <c r="P5735" i="1"/>
  <c r="L5736" i="1"/>
  <c r="Q5736" i="1" s="1"/>
  <c r="M5736" i="1"/>
  <c r="N5736" i="1"/>
  <c r="O5736" i="1"/>
  <c r="P5736" i="1"/>
  <c r="L5737" i="1"/>
  <c r="Q5737" i="1" s="1"/>
  <c r="M5737" i="1"/>
  <c r="N5737" i="1"/>
  <c r="O5737" i="1"/>
  <c r="P5737" i="1"/>
  <c r="L5738" i="1"/>
  <c r="Q5738" i="1" s="1"/>
  <c r="M5738" i="1"/>
  <c r="N5738" i="1"/>
  <c r="O5738" i="1"/>
  <c r="P5738" i="1"/>
  <c r="L5739" i="1"/>
  <c r="Q5739" i="1" s="1"/>
  <c r="M5739" i="1"/>
  <c r="N5739" i="1"/>
  <c r="O5739" i="1"/>
  <c r="P5739" i="1"/>
  <c r="L5740" i="1"/>
  <c r="Q5740" i="1" s="1"/>
  <c r="M5740" i="1"/>
  <c r="N5740" i="1"/>
  <c r="O5740" i="1"/>
  <c r="P5740" i="1"/>
  <c r="L5741" i="1"/>
  <c r="Q5741" i="1" s="1"/>
  <c r="M5741" i="1"/>
  <c r="N5741" i="1"/>
  <c r="O5741" i="1"/>
  <c r="P5741" i="1"/>
  <c r="L5742" i="1"/>
  <c r="Q5742" i="1" s="1"/>
  <c r="M5742" i="1"/>
  <c r="N5742" i="1"/>
  <c r="O5742" i="1"/>
  <c r="P5742" i="1"/>
  <c r="L5743" i="1"/>
  <c r="Q5743" i="1" s="1"/>
  <c r="M5743" i="1"/>
  <c r="N5743" i="1"/>
  <c r="O5743" i="1"/>
  <c r="P5743" i="1"/>
  <c r="L5744" i="1"/>
  <c r="Q5744" i="1" s="1"/>
  <c r="M5744" i="1"/>
  <c r="N5744" i="1"/>
  <c r="O5744" i="1"/>
  <c r="P5744" i="1"/>
  <c r="L5745" i="1"/>
  <c r="Q5745" i="1" s="1"/>
  <c r="M5745" i="1"/>
  <c r="N5745" i="1"/>
  <c r="O5745" i="1"/>
  <c r="P5745" i="1"/>
  <c r="L5746" i="1"/>
  <c r="Q5746" i="1" s="1"/>
  <c r="M5746" i="1"/>
  <c r="N5746" i="1"/>
  <c r="O5746" i="1"/>
  <c r="P5746" i="1"/>
  <c r="L5747" i="1"/>
  <c r="M5747" i="1"/>
  <c r="N5747" i="1"/>
  <c r="O5747" i="1"/>
  <c r="P5747" i="1"/>
  <c r="Q5747" i="1"/>
  <c r="L5748" i="1"/>
  <c r="Q5748" i="1" s="1"/>
  <c r="M5748" i="1"/>
  <c r="N5748" i="1"/>
  <c r="O5748" i="1"/>
  <c r="P5748" i="1"/>
  <c r="L5749" i="1"/>
  <c r="Q5749" i="1" s="1"/>
  <c r="M5749" i="1"/>
  <c r="N5749" i="1"/>
  <c r="O5749" i="1"/>
  <c r="P5749" i="1"/>
  <c r="L5750" i="1"/>
  <c r="M5750" i="1"/>
  <c r="N5750" i="1"/>
  <c r="O5750" i="1"/>
  <c r="P5750" i="1"/>
  <c r="Q5750" i="1"/>
  <c r="L5751" i="1"/>
  <c r="Q5751" i="1" s="1"/>
  <c r="M5751" i="1"/>
  <c r="N5751" i="1"/>
  <c r="O5751" i="1"/>
  <c r="P5751" i="1"/>
  <c r="L5752" i="1"/>
  <c r="Q5752" i="1" s="1"/>
  <c r="M5752" i="1"/>
  <c r="N5752" i="1"/>
  <c r="O5752" i="1"/>
  <c r="P5752" i="1"/>
  <c r="L5753" i="1"/>
  <c r="M5753" i="1"/>
  <c r="N5753" i="1"/>
  <c r="O5753" i="1"/>
  <c r="P5753" i="1"/>
  <c r="Q5753" i="1"/>
  <c r="L5754" i="1"/>
  <c r="Q5754" i="1" s="1"/>
  <c r="M5754" i="1"/>
  <c r="N5754" i="1"/>
  <c r="O5754" i="1"/>
  <c r="P5754" i="1"/>
  <c r="L5755" i="1"/>
  <c r="Q5755" i="1" s="1"/>
  <c r="M5755" i="1"/>
  <c r="N5755" i="1"/>
  <c r="O5755" i="1"/>
  <c r="P5755" i="1"/>
  <c r="L5756" i="1"/>
  <c r="Q5756" i="1" s="1"/>
  <c r="M5756" i="1"/>
  <c r="N5756" i="1"/>
  <c r="O5756" i="1"/>
  <c r="P5756" i="1"/>
  <c r="L5757" i="1"/>
  <c r="Q5757" i="1" s="1"/>
  <c r="M5757" i="1"/>
  <c r="N5757" i="1"/>
  <c r="O5757" i="1"/>
  <c r="P5757" i="1"/>
  <c r="L5758" i="1"/>
  <c r="Q5758" i="1" s="1"/>
  <c r="M5758" i="1"/>
  <c r="N5758" i="1"/>
  <c r="O5758" i="1"/>
  <c r="P5758" i="1"/>
  <c r="L5759" i="1"/>
  <c r="Q5759" i="1" s="1"/>
  <c r="M5759" i="1"/>
  <c r="N5759" i="1"/>
  <c r="O5759" i="1"/>
  <c r="P5759" i="1"/>
  <c r="L5760" i="1"/>
  <c r="Q5760" i="1" s="1"/>
  <c r="M5760" i="1"/>
  <c r="N5760" i="1"/>
  <c r="O5760" i="1"/>
  <c r="P5760" i="1"/>
  <c r="L5761" i="1"/>
  <c r="Q5761" i="1" s="1"/>
  <c r="M5761" i="1"/>
  <c r="N5761" i="1"/>
  <c r="O5761" i="1"/>
  <c r="P5761" i="1"/>
  <c r="L5762" i="1"/>
  <c r="Q5762" i="1" s="1"/>
  <c r="M5762" i="1"/>
  <c r="N5762" i="1"/>
  <c r="O5762" i="1"/>
  <c r="P5762" i="1"/>
  <c r="L5763" i="1"/>
  <c r="Q5763" i="1" s="1"/>
  <c r="M5763" i="1"/>
  <c r="N5763" i="1"/>
  <c r="O5763" i="1"/>
  <c r="P5763" i="1"/>
  <c r="L5764" i="1"/>
  <c r="Q5764" i="1" s="1"/>
  <c r="M5764" i="1"/>
  <c r="N5764" i="1"/>
  <c r="O5764" i="1"/>
  <c r="P5764" i="1"/>
  <c r="L5765" i="1"/>
  <c r="Q5765" i="1" s="1"/>
  <c r="M5765" i="1"/>
  <c r="N5765" i="1"/>
  <c r="O5765" i="1"/>
  <c r="P5765" i="1"/>
  <c r="L5766" i="1"/>
  <c r="Q5766" i="1" s="1"/>
  <c r="M5766" i="1"/>
  <c r="N5766" i="1"/>
  <c r="O5766" i="1"/>
  <c r="P5766" i="1"/>
  <c r="L5767" i="1"/>
  <c r="Q5767" i="1" s="1"/>
  <c r="M5767" i="1"/>
  <c r="N5767" i="1"/>
  <c r="O5767" i="1"/>
  <c r="P5767" i="1"/>
  <c r="L5768" i="1"/>
  <c r="Q5768" i="1" s="1"/>
  <c r="M5768" i="1"/>
  <c r="N5768" i="1"/>
  <c r="O5768" i="1"/>
  <c r="P5768" i="1"/>
  <c r="L5769" i="1"/>
  <c r="Q5769" i="1" s="1"/>
  <c r="M5769" i="1"/>
  <c r="N5769" i="1"/>
  <c r="O5769" i="1"/>
  <c r="P5769" i="1"/>
  <c r="L5770" i="1"/>
  <c r="M5770" i="1"/>
  <c r="N5770" i="1"/>
  <c r="O5770" i="1"/>
  <c r="P5770" i="1"/>
  <c r="Q5770" i="1"/>
  <c r="L5771" i="1"/>
  <c r="Q5771" i="1" s="1"/>
  <c r="M5771" i="1"/>
  <c r="N5771" i="1"/>
  <c r="O5771" i="1"/>
  <c r="P5771" i="1"/>
  <c r="L5772" i="1"/>
  <c r="Q5772" i="1" s="1"/>
  <c r="M5772" i="1"/>
  <c r="N5772" i="1"/>
  <c r="O5772" i="1"/>
  <c r="P5772" i="1"/>
  <c r="L5773" i="1"/>
  <c r="Q5773" i="1" s="1"/>
  <c r="M5773" i="1"/>
  <c r="N5773" i="1"/>
  <c r="O5773" i="1"/>
  <c r="P5773" i="1"/>
  <c r="L5774" i="1"/>
  <c r="Q5774" i="1" s="1"/>
  <c r="M5774" i="1"/>
  <c r="N5774" i="1"/>
  <c r="O5774" i="1"/>
  <c r="P5774" i="1"/>
  <c r="L5775" i="1"/>
  <c r="Q5775" i="1" s="1"/>
  <c r="M5775" i="1"/>
  <c r="N5775" i="1"/>
  <c r="O5775" i="1"/>
  <c r="P5775" i="1"/>
  <c r="L5776" i="1"/>
  <c r="Q5776" i="1" s="1"/>
  <c r="M5776" i="1"/>
  <c r="N5776" i="1"/>
  <c r="O5776" i="1"/>
  <c r="P5776" i="1"/>
  <c r="L5777" i="1"/>
  <c r="Q5777" i="1" s="1"/>
  <c r="M5777" i="1"/>
  <c r="N5777" i="1"/>
  <c r="O5777" i="1"/>
  <c r="P5777" i="1"/>
  <c r="L5778" i="1"/>
  <c r="Q5778" i="1" s="1"/>
  <c r="M5778" i="1"/>
  <c r="N5778" i="1"/>
  <c r="O5778" i="1"/>
  <c r="P5778" i="1"/>
  <c r="L5779" i="1"/>
  <c r="M5779" i="1"/>
  <c r="N5779" i="1"/>
  <c r="O5779" i="1"/>
  <c r="P5779" i="1"/>
  <c r="Q5779" i="1"/>
  <c r="L5780" i="1"/>
  <c r="Q5780" i="1" s="1"/>
  <c r="M5780" i="1"/>
  <c r="N5780" i="1"/>
  <c r="O5780" i="1"/>
  <c r="P5780" i="1"/>
  <c r="L5781" i="1"/>
  <c r="Q5781" i="1" s="1"/>
  <c r="M5781" i="1"/>
  <c r="N5781" i="1"/>
  <c r="O5781" i="1"/>
  <c r="P5781" i="1"/>
  <c r="L5782" i="1"/>
  <c r="M5782" i="1"/>
  <c r="N5782" i="1"/>
  <c r="O5782" i="1"/>
  <c r="P5782" i="1"/>
  <c r="Q5782" i="1"/>
  <c r="L5783" i="1"/>
  <c r="Q5783" i="1" s="1"/>
  <c r="M5783" i="1"/>
  <c r="N5783" i="1"/>
  <c r="O5783" i="1"/>
  <c r="P5783" i="1"/>
  <c r="L5784" i="1"/>
  <c r="Q5784" i="1" s="1"/>
  <c r="M5784" i="1"/>
  <c r="N5784" i="1"/>
  <c r="O5784" i="1"/>
  <c r="P5784" i="1"/>
  <c r="L5785" i="1"/>
  <c r="M5785" i="1"/>
  <c r="N5785" i="1"/>
  <c r="O5785" i="1"/>
  <c r="P5785" i="1"/>
  <c r="Q5785" i="1"/>
  <c r="L5786" i="1"/>
  <c r="Q5786" i="1" s="1"/>
  <c r="M5786" i="1"/>
  <c r="N5786" i="1"/>
  <c r="O5786" i="1"/>
  <c r="P5786" i="1"/>
  <c r="L5787" i="1"/>
  <c r="Q5787" i="1" s="1"/>
  <c r="M5787" i="1"/>
  <c r="N5787" i="1"/>
  <c r="O5787" i="1"/>
  <c r="P5787" i="1"/>
  <c r="L5788" i="1"/>
  <c r="Q5788" i="1" s="1"/>
  <c r="M5788" i="1"/>
  <c r="N5788" i="1"/>
  <c r="O5788" i="1"/>
  <c r="P5788" i="1"/>
  <c r="L5789" i="1"/>
  <c r="Q5789" i="1" s="1"/>
  <c r="M5789" i="1"/>
  <c r="N5789" i="1"/>
  <c r="O5789" i="1"/>
  <c r="P5789" i="1"/>
  <c r="L5790" i="1"/>
  <c r="Q5790" i="1" s="1"/>
  <c r="M5790" i="1"/>
  <c r="N5790" i="1"/>
  <c r="O5790" i="1"/>
  <c r="P5790" i="1"/>
  <c r="L5791" i="1"/>
  <c r="Q5791" i="1" s="1"/>
  <c r="M5791" i="1"/>
  <c r="N5791" i="1"/>
  <c r="O5791" i="1"/>
  <c r="P5791" i="1"/>
  <c r="L5792" i="1"/>
  <c r="Q5792" i="1" s="1"/>
  <c r="M5792" i="1"/>
  <c r="N5792" i="1"/>
  <c r="O5792" i="1"/>
  <c r="P5792" i="1"/>
  <c r="L5793" i="1"/>
  <c r="Q5793" i="1" s="1"/>
  <c r="M5793" i="1"/>
  <c r="N5793" i="1"/>
  <c r="O5793" i="1"/>
  <c r="P5793" i="1"/>
  <c r="L5794" i="1"/>
  <c r="Q5794" i="1" s="1"/>
  <c r="M5794" i="1"/>
  <c r="N5794" i="1"/>
  <c r="O5794" i="1"/>
  <c r="P5794" i="1"/>
  <c r="L5795" i="1"/>
  <c r="Q5795" i="1" s="1"/>
  <c r="M5795" i="1"/>
  <c r="N5795" i="1"/>
  <c r="O5795" i="1"/>
  <c r="P5795" i="1"/>
  <c r="L5796" i="1"/>
  <c r="Q5796" i="1" s="1"/>
  <c r="M5796" i="1"/>
  <c r="N5796" i="1"/>
  <c r="O5796" i="1"/>
  <c r="P5796" i="1"/>
  <c r="L5797" i="1"/>
  <c r="Q5797" i="1" s="1"/>
  <c r="M5797" i="1"/>
  <c r="N5797" i="1"/>
  <c r="O5797" i="1"/>
  <c r="P5797" i="1"/>
  <c r="L5798" i="1"/>
  <c r="Q5798" i="1" s="1"/>
  <c r="M5798" i="1"/>
  <c r="N5798" i="1"/>
  <c r="O5798" i="1"/>
  <c r="P5798" i="1"/>
  <c r="L5799" i="1"/>
  <c r="Q5799" i="1" s="1"/>
  <c r="M5799" i="1"/>
  <c r="N5799" i="1"/>
  <c r="O5799" i="1"/>
  <c r="P5799" i="1"/>
  <c r="L5800" i="1"/>
  <c r="Q5800" i="1" s="1"/>
  <c r="M5800" i="1"/>
  <c r="N5800" i="1"/>
  <c r="O5800" i="1"/>
  <c r="P5800" i="1"/>
  <c r="L5801" i="1"/>
  <c r="Q5801" i="1" s="1"/>
  <c r="M5801" i="1"/>
  <c r="N5801" i="1"/>
  <c r="O5801" i="1"/>
  <c r="P5801" i="1"/>
  <c r="L5802" i="1"/>
  <c r="Q5802" i="1" s="1"/>
  <c r="M5802" i="1"/>
  <c r="N5802" i="1"/>
  <c r="O5802" i="1"/>
  <c r="P5802" i="1"/>
  <c r="L5803" i="1"/>
  <c r="Q5803" i="1" s="1"/>
  <c r="M5803" i="1"/>
  <c r="N5803" i="1"/>
  <c r="O5803" i="1"/>
  <c r="P5803" i="1"/>
  <c r="L5804" i="1"/>
  <c r="Q5804" i="1" s="1"/>
  <c r="M5804" i="1"/>
  <c r="N5804" i="1"/>
  <c r="O5804" i="1"/>
  <c r="P5804" i="1"/>
  <c r="L5805" i="1"/>
  <c r="Q5805" i="1" s="1"/>
  <c r="M5805" i="1"/>
  <c r="N5805" i="1"/>
  <c r="O5805" i="1"/>
  <c r="P5805" i="1"/>
  <c r="L5806" i="1"/>
  <c r="Q5806" i="1" s="1"/>
  <c r="M5806" i="1"/>
  <c r="N5806" i="1"/>
  <c r="O5806" i="1"/>
  <c r="P5806" i="1"/>
  <c r="L5807" i="1"/>
  <c r="Q5807" i="1" s="1"/>
  <c r="M5807" i="1"/>
  <c r="N5807" i="1"/>
  <c r="O5807" i="1"/>
  <c r="P5807" i="1"/>
  <c r="L5808" i="1"/>
  <c r="Q5808" i="1" s="1"/>
  <c r="M5808" i="1"/>
  <c r="N5808" i="1"/>
  <c r="O5808" i="1"/>
  <c r="P5808" i="1"/>
  <c r="L5809" i="1"/>
  <c r="Q5809" i="1" s="1"/>
  <c r="M5809" i="1"/>
  <c r="N5809" i="1"/>
  <c r="O5809" i="1"/>
  <c r="P5809" i="1"/>
  <c r="L5810" i="1"/>
  <c r="Q5810" i="1" s="1"/>
  <c r="M5810" i="1"/>
  <c r="N5810" i="1"/>
  <c r="O5810" i="1"/>
  <c r="P5810" i="1"/>
  <c r="L5811" i="1"/>
  <c r="Q5811" i="1" s="1"/>
  <c r="M5811" i="1"/>
  <c r="N5811" i="1"/>
  <c r="O5811" i="1"/>
  <c r="P5811" i="1"/>
  <c r="L5812" i="1"/>
  <c r="Q5812" i="1" s="1"/>
  <c r="M5812" i="1"/>
  <c r="N5812" i="1"/>
  <c r="O5812" i="1"/>
  <c r="P5812" i="1"/>
  <c r="L5813" i="1"/>
  <c r="Q5813" i="1" s="1"/>
  <c r="M5813" i="1"/>
  <c r="N5813" i="1"/>
  <c r="O5813" i="1"/>
  <c r="P5813" i="1"/>
  <c r="L5814" i="1"/>
  <c r="Q5814" i="1" s="1"/>
  <c r="M5814" i="1"/>
  <c r="N5814" i="1"/>
  <c r="O5814" i="1"/>
  <c r="P5814" i="1"/>
  <c r="L5815" i="1"/>
  <c r="Q5815" i="1" s="1"/>
  <c r="M5815" i="1"/>
  <c r="N5815" i="1"/>
  <c r="O5815" i="1"/>
  <c r="P5815" i="1"/>
  <c r="L5816" i="1"/>
  <c r="Q5816" i="1" s="1"/>
  <c r="M5816" i="1"/>
  <c r="N5816" i="1"/>
  <c r="O5816" i="1"/>
  <c r="P5816" i="1"/>
  <c r="L5817" i="1"/>
  <c r="Q5817" i="1" s="1"/>
  <c r="M5817" i="1"/>
  <c r="N5817" i="1"/>
  <c r="O5817" i="1"/>
  <c r="P5817" i="1"/>
  <c r="L5818" i="1"/>
  <c r="M5818" i="1"/>
  <c r="N5818" i="1"/>
  <c r="O5818" i="1"/>
  <c r="P5818" i="1"/>
  <c r="Q5818" i="1"/>
  <c r="L5819" i="1"/>
  <c r="Q5819" i="1" s="1"/>
  <c r="M5819" i="1"/>
  <c r="N5819" i="1"/>
  <c r="O5819" i="1"/>
  <c r="P5819" i="1"/>
  <c r="L5820" i="1"/>
  <c r="Q5820" i="1" s="1"/>
  <c r="M5820" i="1"/>
  <c r="N5820" i="1"/>
  <c r="O5820" i="1"/>
  <c r="P5820" i="1"/>
  <c r="L5821" i="1"/>
  <c r="M5821" i="1"/>
  <c r="N5821" i="1"/>
  <c r="O5821" i="1"/>
  <c r="P5821" i="1"/>
  <c r="Q5821" i="1"/>
  <c r="L5822" i="1"/>
  <c r="Q5822" i="1" s="1"/>
  <c r="M5822" i="1"/>
  <c r="N5822" i="1"/>
  <c r="O5822" i="1"/>
  <c r="P5822" i="1"/>
  <c r="L5823" i="1"/>
  <c r="Q5823" i="1" s="1"/>
  <c r="M5823" i="1"/>
  <c r="N5823" i="1"/>
  <c r="O5823" i="1"/>
  <c r="P5823" i="1"/>
  <c r="L5824" i="1"/>
  <c r="Q5824" i="1" s="1"/>
  <c r="M5824" i="1"/>
  <c r="N5824" i="1"/>
  <c r="O5824" i="1"/>
  <c r="P5824" i="1"/>
  <c r="L5825" i="1"/>
  <c r="Q5825" i="1" s="1"/>
  <c r="M5825" i="1"/>
  <c r="N5825" i="1"/>
  <c r="O5825" i="1"/>
  <c r="P5825" i="1"/>
  <c r="L5826" i="1"/>
  <c r="Q5826" i="1" s="1"/>
  <c r="M5826" i="1"/>
  <c r="N5826" i="1"/>
  <c r="O5826" i="1"/>
  <c r="P5826" i="1"/>
  <c r="L5827" i="1"/>
  <c r="M5827" i="1"/>
  <c r="N5827" i="1"/>
  <c r="O5827" i="1"/>
  <c r="P5827" i="1"/>
  <c r="Q5827" i="1"/>
  <c r="L5828" i="1"/>
  <c r="Q5828" i="1" s="1"/>
  <c r="M5828" i="1"/>
  <c r="N5828" i="1"/>
  <c r="O5828" i="1"/>
  <c r="P5828" i="1"/>
  <c r="L5829" i="1"/>
  <c r="Q5829" i="1" s="1"/>
  <c r="M5829" i="1"/>
  <c r="N5829" i="1"/>
  <c r="O5829" i="1"/>
  <c r="P5829" i="1"/>
  <c r="L5830" i="1"/>
  <c r="Q5830" i="1" s="1"/>
  <c r="M5830" i="1"/>
  <c r="N5830" i="1"/>
  <c r="O5830" i="1"/>
  <c r="P5830" i="1"/>
  <c r="L5831" i="1"/>
  <c r="Q5831" i="1" s="1"/>
  <c r="M5831" i="1"/>
  <c r="N5831" i="1"/>
  <c r="O5831" i="1"/>
  <c r="P5831" i="1"/>
  <c r="L5832" i="1"/>
  <c r="Q5832" i="1" s="1"/>
  <c r="M5832" i="1"/>
  <c r="N5832" i="1"/>
  <c r="O5832" i="1"/>
  <c r="P5832" i="1"/>
  <c r="L5833" i="1"/>
  <c r="Q5833" i="1" s="1"/>
  <c r="M5833" i="1"/>
  <c r="N5833" i="1"/>
  <c r="O5833" i="1"/>
  <c r="P5833" i="1"/>
  <c r="L5834" i="1"/>
  <c r="Q5834" i="1" s="1"/>
  <c r="M5834" i="1"/>
  <c r="N5834" i="1"/>
  <c r="O5834" i="1"/>
  <c r="P5834" i="1"/>
  <c r="L5835" i="1"/>
  <c r="Q5835" i="1" s="1"/>
  <c r="M5835" i="1"/>
  <c r="N5835" i="1"/>
  <c r="O5835" i="1"/>
  <c r="P5835" i="1"/>
  <c r="L5836" i="1"/>
  <c r="Q5836" i="1" s="1"/>
  <c r="M5836" i="1"/>
  <c r="N5836" i="1"/>
  <c r="O5836" i="1"/>
  <c r="P5836" i="1"/>
  <c r="L5837" i="1"/>
  <c r="Q5837" i="1" s="1"/>
  <c r="M5837" i="1"/>
  <c r="N5837" i="1"/>
  <c r="O5837" i="1"/>
  <c r="P5837" i="1"/>
  <c r="L5838" i="1"/>
  <c r="Q5838" i="1" s="1"/>
  <c r="M5838" i="1"/>
  <c r="N5838" i="1"/>
  <c r="O5838" i="1"/>
  <c r="P5838" i="1"/>
  <c r="L5839" i="1"/>
  <c r="Q5839" i="1" s="1"/>
  <c r="M5839" i="1"/>
  <c r="N5839" i="1"/>
  <c r="O5839" i="1"/>
  <c r="P5839" i="1"/>
  <c r="L5840" i="1"/>
  <c r="Q5840" i="1" s="1"/>
  <c r="M5840" i="1"/>
  <c r="N5840" i="1"/>
  <c r="O5840" i="1"/>
  <c r="P5840" i="1"/>
  <c r="L5841" i="1"/>
  <c r="Q5841" i="1" s="1"/>
  <c r="M5841" i="1"/>
  <c r="N5841" i="1"/>
  <c r="O5841" i="1"/>
  <c r="P5841" i="1"/>
  <c r="L5842" i="1"/>
  <c r="M5842" i="1"/>
  <c r="N5842" i="1"/>
  <c r="O5842" i="1"/>
  <c r="P5842" i="1"/>
  <c r="Q5842" i="1"/>
  <c r="L5843" i="1"/>
  <c r="Q5843" i="1" s="1"/>
  <c r="M5843" i="1"/>
  <c r="N5843" i="1"/>
  <c r="O5843" i="1"/>
  <c r="P5843" i="1"/>
  <c r="L5844" i="1"/>
  <c r="Q5844" i="1" s="1"/>
  <c r="M5844" i="1"/>
  <c r="N5844" i="1"/>
  <c r="O5844" i="1"/>
  <c r="P5844" i="1"/>
  <c r="L5845" i="1"/>
  <c r="Q5845" i="1" s="1"/>
  <c r="M5845" i="1"/>
  <c r="N5845" i="1"/>
  <c r="O5845" i="1"/>
  <c r="P5845" i="1"/>
  <c r="L5846" i="1"/>
  <c r="Q5846" i="1" s="1"/>
  <c r="M5846" i="1"/>
  <c r="N5846" i="1"/>
  <c r="O5846" i="1"/>
  <c r="P5846" i="1"/>
  <c r="L5847" i="1"/>
  <c r="Q5847" i="1" s="1"/>
  <c r="M5847" i="1"/>
  <c r="N5847" i="1"/>
  <c r="O5847" i="1"/>
  <c r="P5847" i="1"/>
  <c r="L5848" i="1"/>
  <c r="Q5848" i="1" s="1"/>
  <c r="M5848" i="1"/>
  <c r="N5848" i="1"/>
  <c r="O5848" i="1"/>
  <c r="P5848" i="1"/>
  <c r="L5849" i="1"/>
  <c r="Q5849" i="1" s="1"/>
  <c r="M5849" i="1"/>
  <c r="N5849" i="1"/>
  <c r="O5849" i="1"/>
  <c r="P5849" i="1"/>
  <c r="L5850" i="1"/>
  <c r="Q5850" i="1" s="1"/>
  <c r="M5850" i="1"/>
  <c r="N5850" i="1"/>
  <c r="O5850" i="1"/>
  <c r="P5850" i="1"/>
  <c r="L5851" i="1"/>
  <c r="Q5851" i="1" s="1"/>
  <c r="M5851" i="1"/>
  <c r="N5851" i="1"/>
  <c r="O5851" i="1"/>
  <c r="P5851" i="1"/>
  <c r="L5852" i="1"/>
  <c r="Q5852" i="1" s="1"/>
  <c r="M5852" i="1"/>
  <c r="N5852" i="1"/>
  <c r="O5852" i="1"/>
  <c r="P5852" i="1"/>
  <c r="L5853" i="1"/>
  <c r="Q5853" i="1" s="1"/>
  <c r="M5853" i="1"/>
  <c r="N5853" i="1"/>
  <c r="O5853" i="1"/>
  <c r="P5853" i="1"/>
  <c r="L5854" i="1"/>
  <c r="Q5854" i="1" s="1"/>
  <c r="M5854" i="1"/>
  <c r="N5854" i="1"/>
  <c r="O5854" i="1"/>
  <c r="P5854" i="1"/>
  <c r="L5855" i="1"/>
  <c r="Q5855" i="1" s="1"/>
  <c r="M5855" i="1"/>
  <c r="N5855" i="1"/>
  <c r="O5855" i="1"/>
  <c r="P5855" i="1"/>
  <c r="L5856" i="1"/>
  <c r="Q5856" i="1" s="1"/>
  <c r="M5856" i="1"/>
  <c r="N5856" i="1"/>
  <c r="O5856" i="1"/>
  <c r="P5856" i="1"/>
  <c r="L5857" i="1"/>
  <c r="Q5857" i="1" s="1"/>
  <c r="M5857" i="1"/>
  <c r="N5857" i="1"/>
  <c r="O5857" i="1"/>
  <c r="P5857" i="1"/>
  <c r="L5858" i="1"/>
  <c r="Q5858" i="1" s="1"/>
  <c r="M5858" i="1"/>
  <c r="N5858" i="1"/>
  <c r="O5858" i="1"/>
  <c r="P5858" i="1"/>
  <c r="L5859" i="1"/>
  <c r="Q5859" i="1" s="1"/>
  <c r="M5859" i="1"/>
  <c r="N5859" i="1"/>
  <c r="O5859" i="1"/>
  <c r="P5859" i="1"/>
  <c r="L5860" i="1"/>
  <c r="Q5860" i="1" s="1"/>
  <c r="M5860" i="1"/>
  <c r="N5860" i="1"/>
  <c r="O5860" i="1"/>
  <c r="P5860" i="1"/>
  <c r="L5861" i="1"/>
  <c r="Q5861" i="1" s="1"/>
  <c r="M5861" i="1"/>
  <c r="N5861" i="1"/>
  <c r="O5861" i="1"/>
  <c r="P5861" i="1"/>
  <c r="L5862" i="1"/>
  <c r="Q5862" i="1" s="1"/>
  <c r="M5862" i="1"/>
  <c r="N5862" i="1"/>
  <c r="O5862" i="1"/>
  <c r="P5862" i="1"/>
  <c r="L5863" i="1"/>
  <c r="Q5863" i="1" s="1"/>
  <c r="M5863" i="1"/>
  <c r="N5863" i="1"/>
  <c r="O5863" i="1"/>
  <c r="P5863" i="1"/>
  <c r="L5864" i="1"/>
  <c r="Q5864" i="1" s="1"/>
  <c r="M5864" i="1"/>
  <c r="N5864" i="1"/>
  <c r="O5864" i="1"/>
  <c r="P5864" i="1"/>
  <c r="L5865" i="1"/>
  <c r="Q5865" i="1" s="1"/>
  <c r="M5865" i="1"/>
  <c r="N5865" i="1"/>
  <c r="O5865" i="1"/>
  <c r="P5865" i="1"/>
  <c r="L5866" i="1"/>
  <c r="Q5866" i="1" s="1"/>
  <c r="M5866" i="1"/>
  <c r="N5866" i="1"/>
  <c r="O5866" i="1"/>
  <c r="P5866" i="1"/>
  <c r="L5867" i="1"/>
  <c r="Q5867" i="1" s="1"/>
  <c r="M5867" i="1"/>
  <c r="N5867" i="1"/>
  <c r="O5867" i="1"/>
  <c r="P5867" i="1"/>
  <c r="L5868" i="1"/>
  <c r="Q5868" i="1" s="1"/>
  <c r="M5868" i="1"/>
  <c r="N5868" i="1"/>
  <c r="O5868" i="1"/>
  <c r="P5868" i="1"/>
  <c r="L5869" i="1"/>
  <c r="Q5869" i="1" s="1"/>
  <c r="M5869" i="1"/>
  <c r="N5869" i="1"/>
  <c r="O5869" i="1"/>
  <c r="P5869" i="1"/>
  <c r="L5870" i="1"/>
  <c r="Q5870" i="1" s="1"/>
  <c r="M5870" i="1"/>
  <c r="N5870" i="1"/>
  <c r="O5870" i="1"/>
  <c r="P5870" i="1"/>
  <c r="L5871" i="1"/>
  <c r="Q5871" i="1" s="1"/>
  <c r="M5871" i="1"/>
  <c r="N5871" i="1"/>
  <c r="O5871" i="1"/>
  <c r="P5871" i="1"/>
  <c r="L5872" i="1"/>
  <c r="Q5872" i="1" s="1"/>
  <c r="M5872" i="1"/>
  <c r="N5872" i="1"/>
  <c r="O5872" i="1"/>
  <c r="P5872" i="1"/>
  <c r="L5873" i="1"/>
  <c r="Q5873" i="1" s="1"/>
  <c r="M5873" i="1"/>
  <c r="N5873" i="1"/>
  <c r="O5873" i="1"/>
  <c r="P5873" i="1"/>
  <c r="L5874" i="1"/>
  <c r="Q5874" i="1" s="1"/>
  <c r="M5874" i="1"/>
  <c r="N5874" i="1"/>
  <c r="O5874" i="1"/>
  <c r="P5874" i="1"/>
  <c r="L5875" i="1"/>
  <c r="M5875" i="1"/>
  <c r="N5875" i="1"/>
  <c r="O5875" i="1"/>
  <c r="P5875" i="1"/>
  <c r="Q5875" i="1"/>
  <c r="L5876" i="1"/>
  <c r="Q5876" i="1" s="1"/>
  <c r="M5876" i="1"/>
  <c r="N5876" i="1"/>
  <c r="O5876" i="1"/>
  <c r="P5876" i="1"/>
  <c r="L5877" i="1"/>
  <c r="Q5877" i="1" s="1"/>
  <c r="M5877" i="1"/>
  <c r="N5877" i="1"/>
  <c r="O5877" i="1"/>
  <c r="P5877" i="1"/>
  <c r="L5878" i="1"/>
  <c r="M5878" i="1"/>
  <c r="N5878" i="1"/>
  <c r="O5878" i="1"/>
  <c r="P5878" i="1"/>
  <c r="Q5878" i="1"/>
  <c r="L5879" i="1"/>
  <c r="Q5879" i="1" s="1"/>
  <c r="M5879" i="1"/>
  <c r="N5879" i="1"/>
  <c r="O5879" i="1"/>
  <c r="P5879" i="1"/>
  <c r="L5880" i="1"/>
  <c r="Q5880" i="1" s="1"/>
  <c r="M5880" i="1"/>
  <c r="N5880" i="1"/>
  <c r="O5880" i="1"/>
  <c r="P5880" i="1"/>
  <c r="L5881" i="1"/>
  <c r="M5881" i="1"/>
  <c r="N5881" i="1"/>
  <c r="O5881" i="1"/>
  <c r="P5881" i="1"/>
  <c r="Q5881" i="1"/>
  <c r="L5882" i="1"/>
  <c r="Q5882" i="1" s="1"/>
  <c r="M5882" i="1"/>
  <c r="N5882" i="1"/>
  <c r="O5882" i="1"/>
  <c r="P5882" i="1"/>
  <c r="L5883" i="1"/>
  <c r="Q5883" i="1" s="1"/>
  <c r="M5883" i="1"/>
  <c r="N5883" i="1"/>
  <c r="O5883" i="1"/>
  <c r="P5883" i="1"/>
  <c r="L5884" i="1"/>
  <c r="Q5884" i="1" s="1"/>
  <c r="M5884" i="1"/>
  <c r="N5884" i="1"/>
  <c r="O5884" i="1"/>
  <c r="P5884" i="1"/>
  <c r="L5885" i="1"/>
  <c r="Q5885" i="1" s="1"/>
  <c r="M5885" i="1"/>
  <c r="N5885" i="1"/>
  <c r="O5885" i="1"/>
  <c r="P5885" i="1"/>
  <c r="L5886" i="1"/>
  <c r="Q5886" i="1" s="1"/>
  <c r="M5886" i="1"/>
  <c r="N5886" i="1"/>
  <c r="O5886" i="1"/>
  <c r="P5886" i="1"/>
  <c r="L5887" i="1"/>
  <c r="Q5887" i="1" s="1"/>
  <c r="M5887" i="1"/>
  <c r="N5887" i="1"/>
  <c r="O5887" i="1"/>
  <c r="P5887" i="1"/>
  <c r="L5888" i="1"/>
  <c r="Q5888" i="1" s="1"/>
  <c r="M5888" i="1"/>
  <c r="N5888" i="1"/>
  <c r="O5888" i="1"/>
  <c r="P5888" i="1"/>
  <c r="L5889" i="1"/>
  <c r="Q5889" i="1" s="1"/>
  <c r="M5889" i="1"/>
  <c r="N5889" i="1"/>
  <c r="O5889" i="1"/>
  <c r="P5889" i="1"/>
  <c r="L5890" i="1"/>
  <c r="Q5890" i="1" s="1"/>
  <c r="M5890" i="1"/>
  <c r="N5890" i="1"/>
  <c r="O5890" i="1"/>
  <c r="P5890" i="1"/>
  <c r="L5891" i="1"/>
  <c r="Q5891" i="1" s="1"/>
  <c r="M5891" i="1"/>
  <c r="N5891" i="1"/>
  <c r="O5891" i="1"/>
  <c r="P5891" i="1"/>
  <c r="L5892" i="1"/>
  <c r="Q5892" i="1" s="1"/>
  <c r="M5892" i="1"/>
  <c r="N5892" i="1"/>
  <c r="O5892" i="1"/>
  <c r="P5892" i="1"/>
  <c r="L5893" i="1"/>
  <c r="Q5893" i="1" s="1"/>
  <c r="M5893" i="1"/>
  <c r="N5893" i="1"/>
  <c r="O5893" i="1"/>
  <c r="P5893" i="1"/>
  <c r="L5894" i="1"/>
  <c r="Q5894" i="1" s="1"/>
  <c r="M5894" i="1"/>
  <c r="N5894" i="1"/>
  <c r="O5894" i="1"/>
  <c r="P5894" i="1"/>
  <c r="L5895" i="1"/>
  <c r="Q5895" i="1" s="1"/>
  <c r="M5895" i="1"/>
  <c r="N5895" i="1"/>
  <c r="O5895" i="1"/>
  <c r="P5895" i="1"/>
  <c r="L5896" i="1"/>
  <c r="Q5896" i="1" s="1"/>
  <c r="M5896" i="1"/>
  <c r="N5896" i="1"/>
  <c r="O5896" i="1"/>
  <c r="P5896" i="1"/>
  <c r="L5897" i="1"/>
  <c r="Q5897" i="1" s="1"/>
  <c r="M5897" i="1"/>
  <c r="N5897" i="1"/>
  <c r="O5897" i="1"/>
  <c r="P5897" i="1"/>
  <c r="L5898" i="1"/>
  <c r="M5898" i="1"/>
  <c r="N5898" i="1"/>
  <c r="O5898" i="1"/>
  <c r="P5898" i="1"/>
  <c r="Q5898" i="1"/>
  <c r="L5899" i="1"/>
  <c r="Q5899" i="1" s="1"/>
  <c r="M5899" i="1"/>
  <c r="N5899" i="1"/>
  <c r="O5899" i="1"/>
  <c r="P5899" i="1"/>
  <c r="L5900" i="1"/>
  <c r="Q5900" i="1" s="1"/>
  <c r="M5900" i="1"/>
  <c r="N5900" i="1"/>
  <c r="O5900" i="1"/>
  <c r="P5900" i="1"/>
  <c r="L5901" i="1"/>
  <c r="Q5901" i="1" s="1"/>
  <c r="M5901" i="1"/>
  <c r="N5901" i="1"/>
  <c r="O5901" i="1"/>
  <c r="P5901" i="1"/>
  <c r="L5902" i="1"/>
  <c r="Q5902" i="1" s="1"/>
  <c r="M5902" i="1"/>
  <c r="N5902" i="1"/>
  <c r="O5902" i="1"/>
  <c r="P5902" i="1"/>
  <c r="L5903" i="1"/>
  <c r="Q5903" i="1" s="1"/>
  <c r="M5903" i="1"/>
  <c r="N5903" i="1"/>
  <c r="O5903" i="1"/>
  <c r="P5903" i="1"/>
  <c r="L5904" i="1"/>
  <c r="Q5904" i="1" s="1"/>
  <c r="M5904" i="1"/>
  <c r="N5904" i="1"/>
  <c r="O5904" i="1"/>
  <c r="P5904" i="1"/>
  <c r="L5905" i="1"/>
  <c r="Q5905" i="1" s="1"/>
  <c r="M5905" i="1"/>
  <c r="N5905" i="1"/>
  <c r="O5905" i="1"/>
  <c r="P5905" i="1"/>
  <c r="L5906" i="1"/>
  <c r="Q5906" i="1" s="1"/>
  <c r="M5906" i="1"/>
  <c r="N5906" i="1"/>
  <c r="O5906" i="1"/>
  <c r="P5906" i="1"/>
  <c r="L5907" i="1"/>
  <c r="M5907" i="1"/>
  <c r="N5907" i="1"/>
  <c r="O5907" i="1"/>
  <c r="P5907" i="1"/>
  <c r="Q5907" i="1"/>
  <c r="L5908" i="1"/>
  <c r="Q5908" i="1" s="1"/>
  <c r="M5908" i="1"/>
  <c r="N5908" i="1"/>
  <c r="O5908" i="1"/>
  <c r="P5908" i="1"/>
  <c r="L5909" i="1"/>
  <c r="Q5909" i="1" s="1"/>
  <c r="M5909" i="1"/>
  <c r="N5909" i="1"/>
  <c r="O5909" i="1"/>
  <c r="P5909" i="1"/>
  <c r="L5910" i="1"/>
  <c r="M5910" i="1"/>
  <c r="N5910" i="1"/>
  <c r="O5910" i="1"/>
  <c r="P5910" i="1"/>
  <c r="Q5910" i="1"/>
  <c r="L5911" i="1"/>
  <c r="Q5911" i="1" s="1"/>
  <c r="M5911" i="1"/>
  <c r="N5911" i="1"/>
  <c r="O5911" i="1"/>
  <c r="P5911" i="1"/>
  <c r="L5912" i="1"/>
  <c r="Q5912" i="1" s="1"/>
  <c r="M5912" i="1"/>
  <c r="N5912" i="1"/>
  <c r="O5912" i="1"/>
  <c r="P5912" i="1"/>
  <c r="L5913" i="1"/>
  <c r="M5913" i="1"/>
  <c r="N5913" i="1"/>
  <c r="O5913" i="1"/>
  <c r="P5913" i="1"/>
  <c r="Q5913" i="1"/>
  <c r="L5914" i="1"/>
  <c r="M5914" i="1"/>
  <c r="N5914" i="1"/>
  <c r="O5914" i="1"/>
  <c r="P5914" i="1"/>
  <c r="Q5914" i="1"/>
  <c r="L5915" i="1"/>
  <c r="Q5915" i="1" s="1"/>
  <c r="M5915" i="1"/>
  <c r="N5915" i="1"/>
  <c r="O5915" i="1"/>
  <c r="P5915" i="1"/>
  <c r="L5916" i="1"/>
  <c r="Q5916" i="1" s="1"/>
  <c r="M5916" i="1"/>
  <c r="N5916" i="1"/>
  <c r="O5916" i="1"/>
  <c r="P5916" i="1"/>
  <c r="L5917" i="1"/>
  <c r="M5917" i="1"/>
  <c r="N5917" i="1"/>
  <c r="O5917" i="1"/>
  <c r="P5917" i="1"/>
  <c r="Q5917" i="1"/>
  <c r="L5918" i="1"/>
  <c r="Q5918" i="1" s="1"/>
  <c r="M5918" i="1"/>
  <c r="N5918" i="1"/>
  <c r="O5918" i="1"/>
  <c r="P5918" i="1"/>
  <c r="L5919" i="1"/>
  <c r="Q5919" i="1" s="1"/>
  <c r="M5919" i="1"/>
  <c r="N5919" i="1"/>
  <c r="O5919" i="1"/>
  <c r="P5919" i="1"/>
  <c r="L5920" i="1"/>
  <c r="Q5920" i="1" s="1"/>
  <c r="M5920" i="1"/>
  <c r="N5920" i="1"/>
  <c r="O5920" i="1"/>
  <c r="P5920" i="1"/>
  <c r="L5921" i="1"/>
  <c r="Q5921" i="1" s="1"/>
  <c r="M5921" i="1"/>
  <c r="N5921" i="1"/>
  <c r="O5921" i="1"/>
  <c r="P5921" i="1"/>
  <c r="L5922" i="1"/>
  <c r="Q5922" i="1" s="1"/>
  <c r="M5922" i="1"/>
  <c r="N5922" i="1"/>
  <c r="O5922" i="1"/>
  <c r="P5922" i="1"/>
  <c r="L5923" i="1"/>
  <c r="Q5923" i="1" s="1"/>
  <c r="M5923" i="1"/>
  <c r="N5923" i="1"/>
  <c r="O5923" i="1"/>
  <c r="P5923" i="1"/>
  <c r="L5924" i="1"/>
  <c r="Q5924" i="1" s="1"/>
  <c r="M5924" i="1"/>
  <c r="N5924" i="1"/>
  <c r="O5924" i="1"/>
  <c r="P5924" i="1"/>
  <c r="L5925" i="1"/>
  <c r="Q5925" i="1" s="1"/>
  <c r="M5925" i="1"/>
  <c r="N5925" i="1"/>
  <c r="O5925" i="1"/>
  <c r="P5925" i="1"/>
  <c r="L5926" i="1"/>
  <c r="Q5926" i="1" s="1"/>
  <c r="M5926" i="1"/>
  <c r="N5926" i="1"/>
  <c r="O5926" i="1"/>
  <c r="P5926" i="1"/>
  <c r="L5927" i="1"/>
  <c r="Q5927" i="1" s="1"/>
  <c r="M5927" i="1"/>
  <c r="N5927" i="1"/>
  <c r="O5927" i="1"/>
  <c r="P5927" i="1"/>
  <c r="L5928" i="1"/>
  <c r="Q5928" i="1" s="1"/>
  <c r="M5928" i="1"/>
  <c r="N5928" i="1"/>
  <c r="O5928" i="1"/>
  <c r="P5928" i="1"/>
  <c r="L5929" i="1"/>
  <c r="Q5929" i="1" s="1"/>
  <c r="M5929" i="1"/>
  <c r="N5929" i="1"/>
  <c r="O5929" i="1"/>
  <c r="P5929" i="1"/>
  <c r="L5930" i="1"/>
  <c r="Q5930" i="1" s="1"/>
  <c r="M5930" i="1"/>
  <c r="N5930" i="1"/>
  <c r="O5930" i="1"/>
  <c r="P5930" i="1"/>
  <c r="L5931" i="1"/>
  <c r="M5931" i="1"/>
  <c r="N5931" i="1"/>
  <c r="O5931" i="1"/>
  <c r="P5931" i="1"/>
  <c r="Q5931" i="1"/>
  <c r="L5932" i="1"/>
  <c r="Q5932" i="1" s="1"/>
  <c r="M5932" i="1"/>
  <c r="N5932" i="1"/>
  <c r="O5932" i="1"/>
  <c r="P5932" i="1"/>
  <c r="L5933" i="1"/>
  <c r="Q5933" i="1" s="1"/>
  <c r="M5933" i="1"/>
  <c r="N5933" i="1"/>
  <c r="O5933" i="1"/>
  <c r="P5933" i="1"/>
  <c r="L5934" i="1"/>
  <c r="Q5934" i="1" s="1"/>
  <c r="M5934" i="1"/>
  <c r="N5934" i="1"/>
  <c r="O5934" i="1"/>
  <c r="P5934" i="1"/>
  <c r="L5935" i="1"/>
  <c r="Q5935" i="1" s="1"/>
  <c r="M5935" i="1"/>
  <c r="N5935" i="1"/>
  <c r="O5935" i="1"/>
  <c r="P5935" i="1"/>
  <c r="L5936" i="1"/>
  <c r="Q5936" i="1" s="1"/>
  <c r="M5936" i="1"/>
  <c r="N5936" i="1"/>
  <c r="O5936" i="1"/>
  <c r="P5936" i="1"/>
  <c r="L5937" i="1"/>
  <c r="Q5937" i="1" s="1"/>
  <c r="M5937" i="1"/>
  <c r="N5937" i="1"/>
  <c r="O5937" i="1"/>
  <c r="P5937" i="1"/>
  <c r="L5938" i="1"/>
  <c r="Q5938" i="1" s="1"/>
  <c r="M5938" i="1"/>
  <c r="N5938" i="1"/>
  <c r="O5938" i="1"/>
  <c r="P5938" i="1"/>
  <c r="L5939" i="1"/>
  <c r="Q5939" i="1" s="1"/>
  <c r="M5939" i="1"/>
  <c r="N5939" i="1"/>
  <c r="O5939" i="1"/>
  <c r="P5939" i="1"/>
  <c r="L5940" i="1"/>
  <c r="Q5940" i="1" s="1"/>
  <c r="M5940" i="1"/>
  <c r="N5940" i="1"/>
  <c r="O5940" i="1"/>
  <c r="P5940" i="1"/>
  <c r="L5941" i="1"/>
  <c r="Q5941" i="1" s="1"/>
  <c r="M5941" i="1"/>
  <c r="N5941" i="1"/>
  <c r="O5941" i="1"/>
  <c r="P5941" i="1"/>
  <c r="L5942" i="1"/>
  <c r="Q5942" i="1" s="1"/>
  <c r="M5942" i="1"/>
  <c r="N5942" i="1"/>
  <c r="O5942" i="1"/>
  <c r="P5942" i="1"/>
  <c r="L5943" i="1"/>
  <c r="Q5943" i="1" s="1"/>
  <c r="M5943" i="1"/>
  <c r="N5943" i="1"/>
  <c r="O5943" i="1"/>
  <c r="P5943" i="1"/>
  <c r="L5944" i="1"/>
  <c r="Q5944" i="1" s="1"/>
  <c r="M5944" i="1"/>
  <c r="N5944" i="1"/>
  <c r="O5944" i="1"/>
  <c r="P5944" i="1"/>
  <c r="L5945" i="1"/>
  <c r="Q5945" i="1" s="1"/>
  <c r="M5945" i="1"/>
  <c r="N5945" i="1"/>
  <c r="O5945" i="1"/>
  <c r="P5945" i="1"/>
  <c r="L5946" i="1"/>
  <c r="Q5946" i="1" s="1"/>
  <c r="M5946" i="1"/>
  <c r="N5946" i="1"/>
  <c r="O5946" i="1"/>
  <c r="P5946" i="1"/>
  <c r="L5947" i="1"/>
  <c r="Q5947" i="1" s="1"/>
  <c r="M5947" i="1"/>
  <c r="N5947" i="1"/>
  <c r="O5947" i="1"/>
  <c r="P5947" i="1"/>
  <c r="L5948" i="1"/>
  <c r="Q5948" i="1" s="1"/>
  <c r="M5948" i="1"/>
  <c r="N5948" i="1"/>
  <c r="O5948" i="1"/>
  <c r="P5948" i="1"/>
  <c r="L5949" i="1"/>
  <c r="Q5949" i="1" s="1"/>
  <c r="M5949" i="1"/>
  <c r="N5949" i="1"/>
  <c r="O5949" i="1"/>
  <c r="P5949" i="1"/>
  <c r="L5950" i="1"/>
  <c r="Q5950" i="1" s="1"/>
  <c r="M5950" i="1"/>
  <c r="N5950" i="1"/>
  <c r="O5950" i="1"/>
  <c r="P5950" i="1"/>
  <c r="L5951" i="1"/>
  <c r="Q5951" i="1" s="1"/>
  <c r="M5951" i="1"/>
  <c r="N5951" i="1"/>
  <c r="O5951" i="1"/>
  <c r="P5951" i="1"/>
  <c r="L5952" i="1"/>
  <c r="Q5952" i="1" s="1"/>
  <c r="M5952" i="1"/>
  <c r="N5952" i="1"/>
  <c r="O5952" i="1"/>
  <c r="P5952" i="1"/>
  <c r="L5953" i="1"/>
  <c r="Q5953" i="1" s="1"/>
  <c r="M5953" i="1"/>
  <c r="N5953" i="1"/>
  <c r="O5953" i="1"/>
  <c r="P5953" i="1"/>
  <c r="L5954" i="1"/>
  <c r="Q5954" i="1" s="1"/>
  <c r="M5954" i="1"/>
  <c r="N5954" i="1"/>
  <c r="O5954" i="1"/>
  <c r="P5954" i="1"/>
  <c r="L5955" i="1"/>
  <c r="Q5955" i="1" s="1"/>
  <c r="M5955" i="1"/>
  <c r="N5955" i="1"/>
  <c r="O5955" i="1"/>
  <c r="P5955" i="1"/>
  <c r="L5956" i="1"/>
  <c r="Q5956" i="1" s="1"/>
  <c r="M5956" i="1"/>
  <c r="N5956" i="1"/>
  <c r="O5956" i="1"/>
  <c r="P5956" i="1"/>
  <c r="L5957" i="1"/>
  <c r="Q5957" i="1" s="1"/>
  <c r="M5957" i="1"/>
  <c r="N5957" i="1"/>
  <c r="O5957" i="1"/>
  <c r="P5957" i="1"/>
  <c r="L5958" i="1"/>
  <c r="Q5958" i="1" s="1"/>
  <c r="M5958" i="1"/>
  <c r="N5958" i="1"/>
  <c r="O5958" i="1"/>
  <c r="P5958" i="1"/>
  <c r="L5959" i="1"/>
  <c r="Q5959" i="1" s="1"/>
  <c r="M5959" i="1"/>
  <c r="N5959" i="1"/>
  <c r="O5959" i="1"/>
  <c r="P5959" i="1"/>
  <c r="L5960" i="1"/>
  <c r="Q5960" i="1" s="1"/>
  <c r="M5960" i="1"/>
  <c r="N5960" i="1"/>
  <c r="O5960" i="1"/>
  <c r="P5960" i="1"/>
  <c r="L5961" i="1"/>
  <c r="Q5961" i="1" s="1"/>
  <c r="M5961" i="1"/>
  <c r="N5961" i="1"/>
  <c r="O5961" i="1"/>
  <c r="P5961" i="1"/>
  <c r="L5962" i="1"/>
  <c r="Q5962" i="1" s="1"/>
  <c r="M5962" i="1"/>
  <c r="N5962" i="1"/>
  <c r="O5962" i="1"/>
  <c r="P5962" i="1"/>
  <c r="L5963" i="1"/>
  <c r="Q5963" i="1" s="1"/>
  <c r="M5963" i="1"/>
  <c r="N5963" i="1"/>
  <c r="O5963" i="1"/>
  <c r="P5963" i="1"/>
  <c r="L5964" i="1"/>
  <c r="Q5964" i="1" s="1"/>
  <c r="M5964" i="1"/>
  <c r="N5964" i="1"/>
  <c r="O5964" i="1"/>
  <c r="P5964" i="1"/>
  <c r="L5965" i="1"/>
  <c r="Q5965" i="1" s="1"/>
  <c r="M5965" i="1"/>
  <c r="N5965" i="1"/>
  <c r="O5965" i="1"/>
  <c r="P5965" i="1"/>
  <c r="L5966" i="1"/>
  <c r="Q5966" i="1" s="1"/>
  <c r="M5966" i="1"/>
  <c r="N5966" i="1"/>
  <c r="O5966" i="1"/>
  <c r="P5966" i="1"/>
  <c r="L5967" i="1"/>
  <c r="Q5967" i="1" s="1"/>
  <c r="M5967" i="1"/>
  <c r="N5967" i="1"/>
  <c r="O5967" i="1"/>
  <c r="P5967" i="1"/>
  <c r="L5968" i="1"/>
  <c r="Q5968" i="1" s="1"/>
  <c r="M5968" i="1"/>
  <c r="N5968" i="1"/>
  <c r="O5968" i="1"/>
  <c r="P5968" i="1"/>
  <c r="L5969" i="1"/>
  <c r="Q5969" i="1" s="1"/>
  <c r="M5969" i="1"/>
  <c r="N5969" i="1"/>
  <c r="O5969" i="1"/>
  <c r="P5969" i="1"/>
  <c r="L5970" i="1"/>
  <c r="Q5970" i="1" s="1"/>
  <c r="M5970" i="1"/>
  <c r="N5970" i="1"/>
  <c r="O5970" i="1"/>
  <c r="P5970" i="1"/>
  <c r="L5971" i="1"/>
  <c r="Q5971" i="1" s="1"/>
  <c r="M5971" i="1"/>
  <c r="N5971" i="1"/>
  <c r="O5971" i="1"/>
  <c r="P5971" i="1"/>
  <c r="L5972" i="1"/>
  <c r="Q5972" i="1" s="1"/>
  <c r="M5972" i="1"/>
  <c r="N5972" i="1"/>
  <c r="O5972" i="1"/>
  <c r="P5972" i="1"/>
  <c r="L5973" i="1"/>
  <c r="Q5973" i="1" s="1"/>
  <c r="M5973" i="1"/>
  <c r="N5973" i="1"/>
  <c r="O5973" i="1"/>
  <c r="P5973" i="1"/>
  <c r="L5974" i="1"/>
  <c r="Q5974" i="1" s="1"/>
  <c r="M5974" i="1"/>
  <c r="N5974" i="1"/>
  <c r="O5974" i="1"/>
  <c r="P5974" i="1"/>
  <c r="L5975" i="1"/>
  <c r="Q5975" i="1" s="1"/>
  <c r="M5975" i="1"/>
  <c r="N5975" i="1"/>
  <c r="O5975" i="1"/>
  <c r="P5975" i="1"/>
  <c r="L5976" i="1"/>
  <c r="Q5976" i="1" s="1"/>
  <c r="M5976" i="1"/>
  <c r="N5976" i="1"/>
  <c r="O5976" i="1"/>
  <c r="P5976" i="1"/>
  <c r="L5977" i="1"/>
  <c r="Q5977" i="1" s="1"/>
  <c r="M5977" i="1"/>
  <c r="N5977" i="1"/>
  <c r="O5977" i="1"/>
  <c r="P5977" i="1"/>
  <c r="L5978" i="1"/>
  <c r="Q5978" i="1" s="1"/>
  <c r="M5978" i="1"/>
  <c r="N5978" i="1"/>
  <c r="O5978" i="1"/>
  <c r="P5978" i="1"/>
  <c r="L5979" i="1"/>
  <c r="Q5979" i="1" s="1"/>
  <c r="M5979" i="1"/>
  <c r="N5979" i="1"/>
  <c r="O5979" i="1"/>
  <c r="P5979" i="1"/>
  <c r="L5980" i="1"/>
  <c r="Q5980" i="1" s="1"/>
  <c r="M5980" i="1"/>
  <c r="N5980" i="1"/>
  <c r="O5980" i="1"/>
  <c r="P5980" i="1"/>
  <c r="L5981" i="1"/>
  <c r="Q5981" i="1" s="1"/>
  <c r="M5981" i="1"/>
  <c r="N5981" i="1"/>
  <c r="O5981" i="1"/>
  <c r="P5981" i="1"/>
  <c r="L5982" i="1"/>
  <c r="Q5982" i="1" s="1"/>
  <c r="M5982" i="1"/>
  <c r="N5982" i="1"/>
  <c r="O5982" i="1"/>
  <c r="P5982" i="1"/>
  <c r="L5983" i="1"/>
  <c r="Q5983" i="1" s="1"/>
  <c r="M5983" i="1"/>
  <c r="N5983" i="1"/>
  <c r="O5983" i="1"/>
  <c r="P5983" i="1"/>
  <c r="L5984" i="1"/>
  <c r="Q5984" i="1" s="1"/>
  <c r="M5984" i="1"/>
  <c r="N5984" i="1"/>
  <c r="O5984" i="1"/>
  <c r="P5984" i="1"/>
  <c r="L5985" i="1"/>
  <c r="Q5985" i="1" s="1"/>
  <c r="M5985" i="1"/>
  <c r="N5985" i="1"/>
  <c r="O5985" i="1"/>
  <c r="P5985" i="1"/>
  <c r="L5986" i="1"/>
  <c r="Q5986" i="1" s="1"/>
  <c r="M5986" i="1"/>
  <c r="N5986" i="1"/>
  <c r="O5986" i="1"/>
  <c r="P5986" i="1"/>
  <c r="L5987" i="1"/>
  <c r="Q5987" i="1" s="1"/>
  <c r="M5987" i="1"/>
  <c r="N5987" i="1"/>
  <c r="O5987" i="1"/>
  <c r="P5987" i="1"/>
  <c r="L5988" i="1"/>
  <c r="Q5988" i="1" s="1"/>
  <c r="M5988" i="1"/>
  <c r="N5988" i="1"/>
  <c r="O5988" i="1"/>
  <c r="P5988" i="1"/>
  <c r="L5989" i="1"/>
  <c r="Q5989" i="1" s="1"/>
  <c r="M5989" i="1"/>
  <c r="N5989" i="1"/>
  <c r="O5989" i="1"/>
  <c r="P5989" i="1"/>
  <c r="L5990" i="1"/>
  <c r="Q5990" i="1" s="1"/>
  <c r="M5990" i="1"/>
  <c r="N5990" i="1"/>
  <c r="O5990" i="1"/>
  <c r="P5990" i="1"/>
  <c r="L5991" i="1"/>
  <c r="Q5991" i="1" s="1"/>
  <c r="M5991" i="1"/>
  <c r="N5991" i="1"/>
  <c r="O5991" i="1"/>
  <c r="P5991" i="1"/>
  <c r="L5992" i="1"/>
  <c r="Q5992" i="1" s="1"/>
  <c r="M5992" i="1"/>
  <c r="N5992" i="1"/>
  <c r="O5992" i="1"/>
  <c r="P5992" i="1"/>
  <c r="L5993" i="1"/>
  <c r="Q5993" i="1" s="1"/>
  <c r="M5993" i="1"/>
  <c r="N5993" i="1"/>
  <c r="O5993" i="1"/>
  <c r="P5993" i="1"/>
  <c r="L5994" i="1"/>
  <c r="Q5994" i="1" s="1"/>
  <c r="M5994" i="1"/>
  <c r="N5994" i="1"/>
  <c r="O5994" i="1"/>
  <c r="P5994" i="1"/>
  <c r="L5995" i="1"/>
  <c r="Q5995" i="1" s="1"/>
  <c r="M5995" i="1"/>
  <c r="N5995" i="1"/>
  <c r="O5995" i="1"/>
  <c r="P5995" i="1"/>
  <c r="L5996" i="1"/>
  <c r="Q5996" i="1" s="1"/>
  <c r="M5996" i="1"/>
  <c r="N5996" i="1"/>
  <c r="O5996" i="1"/>
  <c r="P5996" i="1"/>
  <c r="L5997" i="1"/>
  <c r="Q5997" i="1" s="1"/>
  <c r="M5997" i="1"/>
  <c r="N5997" i="1"/>
  <c r="O5997" i="1"/>
  <c r="P5997" i="1"/>
  <c r="L5998" i="1"/>
  <c r="Q5998" i="1" s="1"/>
  <c r="M5998" i="1"/>
  <c r="N5998" i="1"/>
  <c r="O5998" i="1"/>
  <c r="P5998" i="1"/>
  <c r="L5999" i="1"/>
  <c r="Q5999" i="1" s="1"/>
  <c r="M5999" i="1"/>
  <c r="N5999" i="1"/>
  <c r="O5999" i="1"/>
  <c r="P5999" i="1"/>
  <c r="L6000" i="1"/>
  <c r="Q6000" i="1" s="1"/>
  <c r="M6000" i="1"/>
  <c r="N6000" i="1"/>
  <c r="O6000" i="1"/>
  <c r="P6000" i="1"/>
  <c r="L6001" i="1"/>
  <c r="Q6001" i="1" s="1"/>
  <c r="M6001" i="1"/>
  <c r="N6001" i="1"/>
  <c r="O6001" i="1"/>
  <c r="P6001" i="1"/>
  <c r="L6002" i="1"/>
  <c r="M6002" i="1"/>
  <c r="N6002" i="1"/>
  <c r="O6002" i="1"/>
  <c r="P6002" i="1"/>
  <c r="Q6002" i="1"/>
  <c r="L6003" i="1"/>
  <c r="Q6003" i="1" s="1"/>
  <c r="M6003" i="1"/>
  <c r="N6003" i="1"/>
  <c r="O6003" i="1"/>
  <c r="P6003" i="1"/>
  <c r="L6004" i="1"/>
  <c r="Q6004" i="1" s="1"/>
  <c r="M6004" i="1"/>
  <c r="N6004" i="1"/>
  <c r="O6004" i="1"/>
  <c r="P6004" i="1"/>
  <c r="L6005" i="1"/>
  <c r="Q6005" i="1" s="1"/>
  <c r="M6005" i="1"/>
  <c r="N6005" i="1"/>
  <c r="O6005" i="1"/>
  <c r="P6005" i="1"/>
  <c r="L6006" i="1"/>
  <c r="Q6006" i="1" s="1"/>
  <c r="M6006" i="1"/>
  <c r="N6006" i="1"/>
  <c r="O6006" i="1"/>
  <c r="P6006" i="1"/>
  <c r="L6007" i="1"/>
  <c r="Q6007" i="1" s="1"/>
  <c r="M6007" i="1"/>
  <c r="N6007" i="1"/>
  <c r="O6007" i="1"/>
  <c r="P6007" i="1"/>
  <c r="L6008" i="1"/>
  <c r="Q6008" i="1" s="1"/>
  <c r="M6008" i="1"/>
  <c r="N6008" i="1"/>
  <c r="O6008" i="1"/>
  <c r="P6008" i="1"/>
  <c r="L6009" i="1"/>
  <c r="Q6009" i="1" s="1"/>
  <c r="M6009" i="1"/>
  <c r="N6009" i="1"/>
  <c r="O6009" i="1"/>
  <c r="P6009" i="1"/>
  <c r="L6010" i="1"/>
  <c r="M6010" i="1"/>
  <c r="N6010" i="1"/>
  <c r="O6010" i="1"/>
  <c r="P6010" i="1"/>
  <c r="Q6010" i="1"/>
  <c r="L6011" i="1"/>
  <c r="Q6011" i="1" s="1"/>
  <c r="M6011" i="1"/>
  <c r="N6011" i="1"/>
  <c r="O6011" i="1"/>
  <c r="P6011" i="1"/>
  <c r="L6012" i="1"/>
  <c r="Q6012" i="1" s="1"/>
  <c r="M6012" i="1"/>
  <c r="N6012" i="1"/>
  <c r="O6012" i="1"/>
  <c r="P6012" i="1"/>
  <c r="L6013" i="1"/>
  <c r="M6013" i="1"/>
  <c r="N6013" i="1"/>
  <c r="O6013" i="1"/>
  <c r="P6013" i="1"/>
  <c r="Q6013" i="1"/>
  <c r="L6014" i="1"/>
  <c r="Q6014" i="1" s="1"/>
  <c r="M6014" i="1"/>
  <c r="N6014" i="1"/>
  <c r="O6014" i="1"/>
  <c r="P6014" i="1"/>
  <c r="L6015" i="1"/>
  <c r="Q6015" i="1" s="1"/>
  <c r="M6015" i="1"/>
  <c r="N6015" i="1"/>
  <c r="O6015" i="1"/>
  <c r="P6015" i="1"/>
  <c r="L6016" i="1"/>
  <c r="Q6016" i="1" s="1"/>
  <c r="M6016" i="1"/>
  <c r="N6016" i="1"/>
  <c r="O6016" i="1"/>
  <c r="P6016" i="1"/>
  <c r="L6017" i="1"/>
  <c r="Q6017" i="1" s="1"/>
  <c r="M6017" i="1"/>
  <c r="N6017" i="1"/>
  <c r="O6017" i="1"/>
  <c r="P6017" i="1"/>
  <c r="L6018" i="1"/>
  <c r="Q6018" i="1" s="1"/>
  <c r="M6018" i="1"/>
  <c r="N6018" i="1"/>
  <c r="O6018" i="1"/>
  <c r="P6018" i="1"/>
  <c r="L6019" i="1"/>
  <c r="M6019" i="1"/>
  <c r="N6019" i="1"/>
  <c r="O6019" i="1"/>
  <c r="P6019" i="1"/>
  <c r="Q6019" i="1"/>
  <c r="L6020" i="1"/>
  <c r="Q6020" i="1" s="1"/>
  <c r="M6020" i="1"/>
  <c r="N6020" i="1"/>
  <c r="O6020" i="1"/>
  <c r="P6020" i="1"/>
  <c r="L6021" i="1"/>
  <c r="Q6021" i="1" s="1"/>
  <c r="M6021" i="1"/>
  <c r="N6021" i="1"/>
  <c r="O6021" i="1"/>
  <c r="P6021" i="1"/>
  <c r="L6022" i="1"/>
  <c r="Q6022" i="1" s="1"/>
  <c r="M6022" i="1"/>
  <c r="N6022" i="1"/>
  <c r="O6022" i="1"/>
  <c r="P6022" i="1"/>
  <c r="L6023" i="1"/>
  <c r="Q6023" i="1" s="1"/>
  <c r="M6023" i="1"/>
  <c r="N6023" i="1"/>
  <c r="O6023" i="1"/>
  <c r="P6023" i="1"/>
  <c r="L6024" i="1"/>
  <c r="Q6024" i="1" s="1"/>
  <c r="M6024" i="1"/>
  <c r="N6024" i="1"/>
  <c r="O6024" i="1"/>
  <c r="P6024" i="1"/>
  <c r="L6025" i="1"/>
  <c r="Q6025" i="1" s="1"/>
  <c r="M6025" i="1"/>
  <c r="N6025" i="1"/>
  <c r="O6025" i="1"/>
  <c r="P6025" i="1"/>
  <c r="L6026" i="1"/>
  <c r="Q6026" i="1" s="1"/>
  <c r="M6026" i="1"/>
  <c r="N6026" i="1"/>
  <c r="O6026" i="1"/>
  <c r="P6026" i="1"/>
  <c r="L6027" i="1"/>
  <c r="Q6027" i="1" s="1"/>
  <c r="M6027" i="1"/>
  <c r="N6027" i="1"/>
  <c r="O6027" i="1"/>
  <c r="P6027" i="1"/>
  <c r="L6028" i="1"/>
  <c r="Q6028" i="1" s="1"/>
  <c r="M6028" i="1"/>
  <c r="N6028" i="1"/>
  <c r="O6028" i="1"/>
  <c r="P6028" i="1"/>
  <c r="L6029" i="1"/>
  <c r="Q6029" i="1" s="1"/>
  <c r="M6029" i="1"/>
  <c r="N6029" i="1"/>
  <c r="O6029" i="1"/>
  <c r="P6029" i="1"/>
  <c r="L6030" i="1"/>
  <c r="Q6030" i="1" s="1"/>
  <c r="M6030" i="1"/>
  <c r="N6030" i="1"/>
  <c r="O6030" i="1"/>
  <c r="P6030" i="1"/>
  <c r="L6031" i="1"/>
  <c r="Q6031" i="1" s="1"/>
  <c r="M6031" i="1"/>
  <c r="N6031" i="1"/>
  <c r="O6031" i="1"/>
  <c r="P6031" i="1"/>
  <c r="L6032" i="1"/>
  <c r="Q6032" i="1" s="1"/>
  <c r="M6032" i="1"/>
  <c r="N6032" i="1"/>
  <c r="O6032" i="1"/>
  <c r="P6032" i="1"/>
  <c r="L6033" i="1"/>
  <c r="Q6033" i="1" s="1"/>
  <c r="M6033" i="1"/>
  <c r="N6033" i="1"/>
  <c r="O6033" i="1"/>
  <c r="P6033" i="1"/>
  <c r="L6034" i="1"/>
  <c r="Q6034" i="1" s="1"/>
  <c r="M6034" i="1"/>
  <c r="N6034" i="1"/>
  <c r="O6034" i="1"/>
  <c r="P6034" i="1"/>
  <c r="L6035" i="1"/>
  <c r="Q6035" i="1" s="1"/>
  <c r="M6035" i="1"/>
  <c r="N6035" i="1"/>
  <c r="O6035" i="1"/>
  <c r="P6035" i="1"/>
  <c r="L6036" i="1"/>
  <c r="Q6036" i="1" s="1"/>
  <c r="M6036" i="1"/>
  <c r="N6036" i="1"/>
  <c r="O6036" i="1"/>
  <c r="P6036" i="1"/>
  <c r="L6037" i="1"/>
  <c r="Q6037" i="1" s="1"/>
  <c r="M6037" i="1"/>
  <c r="N6037" i="1"/>
  <c r="O6037" i="1"/>
  <c r="P6037" i="1"/>
  <c r="L6038" i="1"/>
  <c r="Q6038" i="1" s="1"/>
  <c r="M6038" i="1"/>
  <c r="N6038" i="1"/>
  <c r="O6038" i="1"/>
  <c r="P6038" i="1"/>
  <c r="L6039" i="1"/>
  <c r="Q6039" i="1" s="1"/>
  <c r="M6039" i="1"/>
  <c r="N6039" i="1"/>
  <c r="O6039" i="1"/>
  <c r="P6039" i="1"/>
  <c r="L6040" i="1"/>
  <c r="Q6040" i="1" s="1"/>
  <c r="M6040" i="1"/>
  <c r="N6040" i="1"/>
  <c r="O6040" i="1"/>
  <c r="P6040" i="1"/>
  <c r="L6041" i="1"/>
  <c r="Q6041" i="1" s="1"/>
  <c r="M6041" i="1"/>
  <c r="N6041" i="1"/>
  <c r="O6041" i="1"/>
  <c r="P6041" i="1"/>
  <c r="L6042" i="1"/>
  <c r="Q6042" i="1" s="1"/>
  <c r="M6042" i="1"/>
  <c r="N6042" i="1"/>
  <c r="O6042" i="1"/>
  <c r="P6042" i="1"/>
  <c r="L6043" i="1"/>
  <c r="Q6043" i="1" s="1"/>
  <c r="M6043" i="1"/>
  <c r="N6043" i="1"/>
  <c r="O6043" i="1"/>
  <c r="P6043" i="1"/>
  <c r="L6044" i="1"/>
  <c r="Q6044" i="1" s="1"/>
  <c r="M6044" i="1"/>
  <c r="N6044" i="1"/>
  <c r="O6044" i="1"/>
  <c r="P6044" i="1"/>
  <c r="L6045" i="1"/>
  <c r="Q6045" i="1" s="1"/>
  <c r="M6045" i="1"/>
  <c r="N6045" i="1"/>
  <c r="O6045" i="1"/>
  <c r="P6045" i="1"/>
  <c r="L6046" i="1"/>
  <c r="Q6046" i="1" s="1"/>
  <c r="M6046" i="1"/>
  <c r="N6046" i="1"/>
  <c r="O6046" i="1"/>
  <c r="P6046" i="1"/>
  <c r="L6047" i="1"/>
  <c r="Q6047" i="1" s="1"/>
  <c r="M6047" i="1"/>
  <c r="N6047" i="1"/>
  <c r="O6047" i="1"/>
  <c r="P6047" i="1"/>
  <c r="L6048" i="1"/>
  <c r="Q6048" i="1" s="1"/>
  <c r="M6048" i="1"/>
  <c r="N6048" i="1"/>
  <c r="O6048" i="1"/>
  <c r="P6048" i="1"/>
  <c r="L6049" i="1"/>
  <c r="Q6049" i="1" s="1"/>
  <c r="M6049" i="1"/>
  <c r="N6049" i="1"/>
  <c r="O6049" i="1"/>
  <c r="P6049" i="1"/>
  <c r="L6050" i="1"/>
  <c r="Q6050" i="1" s="1"/>
  <c r="M6050" i="1"/>
  <c r="N6050" i="1"/>
  <c r="O6050" i="1"/>
  <c r="P6050" i="1"/>
  <c r="L6051" i="1"/>
  <c r="Q6051" i="1" s="1"/>
  <c r="M6051" i="1"/>
  <c r="N6051" i="1"/>
  <c r="O6051" i="1"/>
  <c r="P6051" i="1"/>
  <c r="L6052" i="1"/>
  <c r="Q6052" i="1" s="1"/>
  <c r="M6052" i="1"/>
  <c r="N6052" i="1"/>
  <c r="O6052" i="1"/>
  <c r="P6052" i="1"/>
  <c r="L6053" i="1"/>
  <c r="Q6053" i="1" s="1"/>
  <c r="M6053" i="1"/>
  <c r="N6053" i="1"/>
  <c r="O6053" i="1"/>
  <c r="P6053" i="1"/>
  <c r="L6054" i="1"/>
  <c r="Q6054" i="1" s="1"/>
  <c r="M6054" i="1"/>
  <c r="N6054" i="1"/>
  <c r="O6054" i="1"/>
  <c r="P6054" i="1"/>
  <c r="L6055" i="1"/>
  <c r="Q6055" i="1" s="1"/>
  <c r="M6055" i="1"/>
  <c r="N6055" i="1"/>
  <c r="O6055" i="1"/>
  <c r="P6055" i="1"/>
  <c r="L6056" i="1"/>
  <c r="Q6056" i="1" s="1"/>
  <c r="M6056" i="1"/>
  <c r="N6056" i="1"/>
  <c r="O6056" i="1"/>
  <c r="P6056" i="1"/>
  <c r="L6057" i="1"/>
  <c r="Q6057" i="1" s="1"/>
  <c r="M6057" i="1"/>
  <c r="N6057" i="1"/>
  <c r="O6057" i="1"/>
  <c r="P6057" i="1"/>
  <c r="L6058" i="1"/>
  <c r="Q6058" i="1" s="1"/>
  <c r="M6058" i="1"/>
  <c r="N6058" i="1"/>
  <c r="O6058" i="1"/>
  <c r="P6058" i="1"/>
  <c r="L6059" i="1"/>
  <c r="Q6059" i="1" s="1"/>
  <c r="M6059" i="1"/>
  <c r="N6059" i="1"/>
  <c r="O6059" i="1"/>
  <c r="P6059" i="1"/>
  <c r="L6060" i="1"/>
  <c r="Q6060" i="1" s="1"/>
  <c r="M6060" i="1"/>
  <c r="N6060" i="1"/>
  <c r="O6060" i="1"/>
  <c r="P6060" i="1"/>
  <c r="L6061" i="1"/>
  <c r="Q6061" i="1" s="1"/>
  <c r="M6061" i="1"/>
  <c r="N6061" i="1"/>
  <c r="O6061" i="1"/>
  <c r="P6061" i="1"/>
  <c r="L6062" i="1"/>
  <c r="Q6062" i="1" s="1"/>
  <c r="M6062" i="1"/>
  <c r="N6062" i="1"/>
  <c r="O6062" i="1"/>
  <c r="P6062" i="1"/>
  <c r="L6063" i="1"/>
  <c r="Q6063" i="1" s="1"/>
  <c r="M6063" i="1"/>
  <c r="N6063" i="1"/>
  <c r="O6063" i="1"/>
  <c r="P6063" i="1"/>
  <c r="L6064" i="1"/>
  <c r="Q6064" i="1" s="1"/>
  <c r="M6064" i="1"/>
  <c r="N6064" i="1"/>
  <c r="O6064" i="1"/>
  <c r="P6064" i="1"/>
  <c r="L6065" i="1"/>
  <c r="Q6065" i="1" s="1"/>
  <c r="M6065" i="1"/>
  <c r="N6065" i="1"/>
  <c r="O6065" i="1"/>
  <c r="P6065" i="1"/>
  <c r="L6066" i="1"/>
  <c r="M6066" i="1"/>
  <c r="N6066" i="1"/>
  <c r="O6066" i="1"/>
  <c r="P6066" i="1"/>
  <c r="Q6066" i="1"/>
  <c r="L6067" i="1"/>
  <c r="Q6067" i="1" s="1"/>
  <c r="M6067" i="1"/>
  <c r="N6067" i="1"/>
  <c r="O6067" i="1"/>
  <c r="P6067" i="1"/>
  <c r="L6068" i="1"/>
  <c r="Q6068" i="1" s="1"/>
  <c r="M6068" i="1"/>
  <c r="N6068" i="1"/>
  <c r="O6068" i="1"/>
  <c r="P6068" i="1"/>
  <c r="L6069" i="1"/>
  <c r="Q6069" i="1" s="1"/>
  <c r="M6069" i="1"/>
  <c r="N6069" i="1"/>
  <c r="O6069" i="1"/>
  <c r="P6069" i="1"/>
  <c r="L6070" i="1"/>
  <c r="Q6070" i="1" s="1"/>
  <c r="M6070" i="1"/>
  <c r="N6070" i="1"/>
  <c r="O6070" i="1"/>
  <c r="P6070" i="1"/>
  <c r="L6071" i="1"/>
  <c r="Q6071" i="1" s="1"/>
  <c r="M6071" i="1"/>
  <c r="N6071" i="1"/>
  <c r="O6071" i="1"/>
  <c r="P6071" i="1"/>
  <c r="L6072" i="1"/>
  <c r="Q6072" i="1" s="1"/>
  <c r="M6072" i="1"/>
  <c r="N6072" i="1"/>
  <c r="O6072" i="1"/>
  <c r="P6072" i="1"/>
  <c r="L6073" i="1"/>
  <c r="Q6073" i="1" s="1"/>
  <c r="M6073" i="1"/>
  <c r="N6073" i="1"/>
  <c r="O6073" i="1"/>
  <c r="P6073" i="1"/>
  <c r="L6074" i="1"/>
  <c r="M6074" i="1"/>
  <c r="N6074" i="1"/>
  <c r="O6074" i="1"/>
  <c r="P6074" i="1"/>
  <c r="Q6074" i="1"/>
  <c r="L6075" i="1"/>
  <c r="Q6075" i="1" s="1"/>
  <c r="M6075" i="1"/>
  <c r="N6075" i="1"/>
  <c r="O6075" i="1"/>
  <c r="P6075" i="1"/>
  <c r="L6076" i="1"/>
  <c r="Q6076" i="1" s="1"/>
  <c r="M6076" i="1"/>
  <c r="N6076" i="1"/>
  <c r="O6076" i="1"/>
  <c r="P6076" i="1"/>
  <c r="L6077" i="1"/>
  <c r="M6077" i="1"/>
  <c r="N6077" i="1"/>
  <c r="O6077" i="1"/>
  <c r="P6077" i="1"/>
  <c r="Q6077" i="1"/>
  <c r="L6078" i="1"/>
  <c r="Q6078" i="1" s="1"/>
  <c r="M6078" i="1"/>
  <c r="N6078" i="1"/>
  <c r="O6078" i="1"/>
  <c r="P6078" i="1"/>
  <c r="L6079" i="1"/>
  <c r="Q6079" i="1" s="1"/>
  <c r="M6079" i="1"/>
  <c r="N6079" i="1"/>
  <c r="O6079" i="1"/>
  <c r="P6079" i="1"/>
  <c r="L6080" i="1"/>
  <c r="Q6080" i="1" s="1"/>
  <c r="M6080" i="1"/>
  <c r="N6080" i="1"/>
  <c r="O6080" i="1"/>
  <c r="P6080" i="1"/>
  <c r="L6081" i="1"/>
  <c r="Q6081" i="1" s="1"/>
  <c r="M6081" i="1"/>
  <c r="N6081" i="1"/>
  <c r="O6081" i="1"/>
  <c r="P6081" i="1"/>
  <c r="L6082" i="1"/>
  <c r="Q6082" i="1" s="1"/>
  <c r="M6082" i="1"/>
  <c r="N6082" i="1"/>
  <c r="O6082" i="1"/>
  <c r="P6082" i="1"/>
  <c r="L6083" i="1"/>
  <c r="M6083" i="1"/>
  <c r="N6083" i="1"/>
  <c r="O6083" i="1"/>
  <c r="P6083" i="1"/>
  <c r="Q6083" i="1"/>
  <c r="L6084" i="1"/>
  <c r="Q6084" i="1" s="1"/>
  <c r="M6084" i="1"/>
  <c r="N6084" i="1"/>
  <c r="O6084" i="1"/>
  <c r="P6084" i="1"/>
  <c r="L6085" i="1"/>
  <c r="Q6085" i="1" s="1"/>
  <c r="M6085" i="1"/>
  <c r="N6085" i="1"/>
  <c r="O6085" i="1"/>
  <c r="P6085" i="1"/>
  <c r="L6086" i="1"/>
  <c r="Q6086" i="1" s="1"/>
  <c r="M6086" i="1"/>
  <c r="N6086" i="1"/>
  <c r="O6086" i="1"/>
  <c r="P6086" i="1"/>
  <c r="L6087" i="1"/>
  <c r="Q6087" i="1" s="1"/>
  <c r="M6087" i="1"/>
  <c r="N6087" i="1"/>
  <c r="O6087" i="1"/>
  <c r="P6087" i="1"/>
  <c r="L6088" i="1"/>
  <c r="Q6088" i="1" s="1"/>
  <c r="M6088" i="1"/>
  <c r="N6088" i="1"/>
  <c r="O6088" i="1"/>
  <c r="P6088" i="1"/>
  <c r="L6089" i="1"/>
  <c r="Q6089" i="1" s="1"/>
  <c r="M6089" i="1"/>
  <c r="N6089" i="1"/>
  <c r="O6089" i="1"/>
  <c r="P6089" i="1"/>
  <c r="L6090" i="1"/>
  <c r="Q6090" i="1" s="1"/>
  <c r="M6090" i="1"/>
  <c r="N6090" i="1"/>
  <c r="O6090" i="1"/>
  <c r="P6090" i="1"/>
  <c r="L6091" i="1"/>
  <c r="Q6091" i="1" s="1"/>
  <c r="M6091" i="1"/>
  <c r="N6091" i="1"/>
  <c r="O6091" i="1"/>
  <c r="P6091" i="1"/>
  <c r="L6092" i="1"/>
  <c r="Q6092" i="1" s="1"/>
  <c r="M6092" i="1"/>
  <c r="N6092" i="1"/>
  <c r="O6092" i="1"/>
  <c r="P6092" i="1"/>
  <c r="L6093" i="1"/>
  <c r="Q6093" i="1" s="1"/>
  <c r="M6093" i="1"/>
  <c r="N6093" i="1"/>
  <c r="O6093" i="1"/>
  <c r="P6093" i="1"/>
  <c r="L6094" i="1"/>
  <c r="Q6094" i="1" s="1"/>
  <c r="M6094" i="1"/>
  <c r="N6094" i="1"/>
  <c r="O6094" i="1"/>
  <c r="P6094" i="1"/>
  <c r="L6095" i="1"/>
  <c r="Q6095" i="1" s="1"/>
  <c r="M6095" i="1"/>
  <c r="N6095" i="1"/>
  <c r="O6095" i="1"/>
  <c r="P6095" i="1"/>
  <c r="L6096" i="1"/>
  <c r="Q6096" i="1" s="1"/>
  <c r="M6096" i="1"/>
  <c r="N6096" i="1"/>
  <c r="O6096" i="1"/>
  <c r="P6096" i="1"/>
  <c r="L6097" i="1"/>
  <c r="Q6097" i="1" s="1"/>
  <c r="M6097" i="1"/>
  <c r="N6097" i="1"/>
  <c r="O6097" i="1"/>
  <c r="P6097" i="1"/>
  <c r="L6098" i="1"/>
  <c r="Q6098" i="1" s="1"/>
  <c r="M6098" i="1"/>
  <c r="N6098" i="1"/>
  <c r="O6098" i="1"/>
  <c r="P6098" i="1"/>
  <c r="L6099" i="1"/>
  <c r="Q6099" i="1" s="1"/>
  <c r="M6099" i="1"/>
  <c r="N6099" i="1"/>
  <c r="O6099" i="1"/>
  <c r="P6099" i="1"/>
  <c r="L6100" i="1"/>
  <c r="Q6100" i="1" s="1"/>
  <c r="M6100" i="1"/>
  <c r="N6100" i="1"/>
  <c r="O6100" i="1"/>
  <c r="P6100" i="1"/>
  <c r="L6101" i="1"/>
  <c r="Q6101" i="1" s="1"/>
  <c r="M6101" i="1"/>
  <c r="N6101" i="1"/>
  <c r="O6101" i="1"/>
  <c r="P6101" i="1"/>
  <c r="L6102" i="1"/>
  <c r="Q6102" i="1" s="1"/>
  <c r="M6102" i="1"/>
  <c r="N6102" i="1"/>
  <c r="O6102" i="1"/>
  <c r="P6102" i="1"/>
  <c r="L6103" i="1"/>
  <c r="Q6103" i="1" s="1"/>
  <c r="M6103" i="1"/>
  <c r="N6103" i="1"/>
  <c r="O6103" i="1"/>
  <c r="P6103" i="1"/>
  <c r="L6104" i="1"/>
  <c r="Q6104" i="1" s="1"/>
  <c r="M6104" i="1"/>
  <c r="N6104" i="1"/>
  <c r="O6104" i="1"/>
  <c r="P6104" i="1"/>
  <c r="L6105" i="1"/>
  <c r="Q6105" i="1" s="1"/>
  <c r="M6105" i="1"/>
  <c r="N6105" i="1"/>
  <c r="O6105" i="1"/>
  <c r="P6105" i="1"/>
  <c r="L6106" i="1"/>
  <c r="Q6106" i="1" s="1"/>
  <c r="M6106" i="1"/>
  <c r="N6106" i="1"/>
  <c r="O6106" i="1"/>
  <c r="P6106" i="1"/>
  <c r="L6107" i="1"/>
  <c r="Q6107" i="1" s="1"/>
  <c r="M6107" i="1"/>
  <c r="N6107" i="1"/>
  <c r="O6107" i="1"/>
  <c r="P6107" i="1"/>
  <c r="L6108" i="1"/>
  <c r="Q6108" i="1" s="1"/>
  <c r="M6108" i="1"/>
  <c r="N6108" i="1"/>
  <c r="O6108" i="1"/>
  <c r="P6108" i="1"/>
  <c r="L6109" i="1"/>
  <c r="Q6109" i="1" s="1"/>
  <c r="M6109" i="1"/>
  <c r="N6109" i="1"/>
  <c r="O6109" i="1"/>
  <c r="P6109" i="1"/>
  <c r="L6110" i="1"/>
  <c r="Q6110" i="1" s="1"/>
  <c r="M6110" i="1"/>
  <c r="N6110" i="1"/>
  <c r="O6110" i="1"/>
  <c r="P6110" i="1"/>
  <c r="L6111" i="1"/>
  <c r="Q6111" i="1" s="1"/>
  <c r="M6111" i="1"/>
  <c r="N6111" i="1"/>
  <c r="O6111" i="1"/>
  <c r="P6111" i="1"/>
  <c r="L6112" i="1"/>
  <c r="Q6112" i="1" s="1"/>
  <c r="M6112" i="1"/>
  <c r="N6112" i="1"/>
  <c r="O6112" i="1"/>
  <c r="P6112" i="1"/>
  <c r="L6113" i="1"/>
  <c r="Q6113" i="1" s="1"/>
  <c r="M6113" i="1"/>
  <c r="N6113" i="1"/>
  <c r="O6113" i="1"/>
  <c r="P6113" i="1"/>
  <c r="L6114" i="1"/>
  <c r="Q6114" i="1" s="1"/>
  <c r="M6114" i="1"/>
  <c r="N6114" i="1"/>
  <c r="O6114" i="1"/>
  <c r="P6114" i="1"/>
  <c r="L6115" i="1"/>
  <c r="Q6115" i="1" s="1"/>
  <c r="M6115" i="1"/>
  <c r="N6115" i="1"/>
  <c r="O6115" i="1"/>
  <c r="P6115" i="1"/>
  <c r="L6116" i="1"/>
  <c r="Q6116" i="1" s="1"/>
  <c r="M6116" i="1"/>
  <c r="N6116" i="1"/>
  <c r="O6116" i="1"/>
  <c r="P6116" i="1"/>
  <c r="L6117" i="1"/>
  <c r="Q6117" i="1" s="1"/>
  <c r="M6117" i="1"/>
  <c r="N6117" i="1"/>
  <c r="O6117" i="1"/>
  <c r="P6117" i="1"/>
  <c r="L6118" i="1"/>
  <c r="Q6118" i="1" s="1"/>
  <c r="M6118" i="1"/>
  <c r="N6118" i="1"/>
  <c r="O6118" i="1"/>
  <c r="P6118" i="1"/>
  <c r="L6119" i="1"/>
  <c r="Q6119" i="1" s="1"/>
  <c r="M6119" i="1"/>
  <c r="N6119" i="1"/>
  <c r="O6119" i="1"/>
  <c r="P6119" i="1"/>
  <c r="L6120" i="1"/>
  <c r="Q6120" i="1" s="1"/>
  <c r="M6120" i="1"/>
  <c r="N6120" i="1"/>
  <c r="O6120" i="1"/>
  <c r="P6120" i="1"/>
  <c r="L6121" i="1"/>
  <c r="Q6121" i="1" s="1"/>
  <c r="M6121" i="1"/>
  <c r="N6121" i="1"/>
  <c r="O6121" i="1"/>
  <c r="P6121" i="1"/>
  <c r="L6122" i="1"/>
  <c r="Q6122" i="1" s="1"/>
  <c r="M6122" i="1"/>
  <c r="N6122" i="1"/>
  <c r="O6122" i="1"/>
  <c r="P6122" i="1"/>
  <c r="L6123" i="1"/>
  <c r="Q6123" i="1" s="1"/>
  <c r="M6123" i="1"/>
  <c r="N6123" i="1"/>
  <c r="O6123" i="1"/>
  <c r="P6123" i="1"/>
  <c r="L6124" i="1"/>
  <c r="Q6124" i="1" s="1"/>
  <c r="M6124" i="1"/>
  <c r="N6124" i="1"/>
  <c r="O6124" i="1"/>
  <c r="P6124" i="1"/>
  <c r="L6125" i="1"/>
  <c r="Q6125" i="1" s="1"/>
  <c r="M6125" i="1"/>
  <c r="N6125" i="1"/>
  <c r="O6125" i="1"/>
  <c r="P6125" i="1"/>
  <c r="L6126" i="1"/>
  <c r="Q6126" i="1" s="1"/>
  <c r="M6126" i="1"/>
  <c r="N6126" i="1"/>
  <c r="O6126" i="1"/>
  <c r="P6126" i="1"/>
  <c r="L6127" i="1"/>
  <c r="Q6127" i="1" s="1"/>
  <c r="M6127" i="1"/>
  <c r="N6127" i="1"/>
  <c r="O6127" i="1"/>
  <c r="P6127" i="1"/>
  <c r="L6128" i="1"/>
  <c r="Q6128" i="1" s="1"/>
  <c r="M6128" i="1"/>
  <c r="N6128" i="1"/>
  <c r="O6128" i="1"/>
  <c r="P6128" i="1"/>
  <c r="L6129" i="1"/>
  <c r="Q6129" i="1" s="1"/>
  <c r="M6129" i="1"/>
  <c r="N6129" i="1"/>
  <c r="O6129" i="1"/>
  <c r="P6129" i="1"/>
  <c r="L6130" i="1"/>
  <c r="M6130" i="1"/>
  <c r="N6130" i="1"/>
  <c r="O6130" i="1"/>
  <c r="P6130" i="1"/>
  <c r="Q6130" i="1"/>
  <c r="L6131" i="1"/>
  <c r="Q6131" i="1" s="1"/>
  <c r="M6131" i="1"/>
  <c r="N6131" i="1"/>
  <c r="O6131" i="1"/>
  <c r="P6131" i="1"/>
  <c r="L6132" i="1"/>
  <c r="Q6132" i="1" s="1"/>
  <c r="M6132" i="1"/>
  <c r="N6132" i="1"/>
  <c r="O6132" i="1"/>
  <c r="P6132" i="1"/>
  <c r="L6133" i="1"/>
  <c r="Q6133" i="1" s="1"/>
  <c r="M6133" i="1"/>
  <c r="N6133" i="1"/>
  <c r="O6133" i="1"/>
  <c r="P6133" i="1"/>
  <c r="L6134" i="1"/>
  <c r="Q6134" i="1" s="1"/>
  <c r="M6134" i="1"/>
  <c r="N6134" i="1"/>
  <c r="O6134" i="1"/>
  <c r="P6134" i="1"/>
  <c r="L6135" i="1"/>
  <c r="Q6135" i="1" s="1"/>
  <c r="M6135" i="1"/>
  <c r="N6135" i="1"/>
  <c r="O6135" i="1"/>
  <c r="P6135" i="1"/>
  <c r="L6136" i="1"/>
  <c r="Q6136" i="1" s="1"/>
  <c r="M6136" i="1"/>
  <c r="N6136" i="1"/>
  <c r="O6136" i="1"/>
  <c r="P6136" i="1"/>
  <c r="L6137" i="1"/>
  <c r="Q6137" i="1" s="1"/>
  <c r="M6137" i="1"/>
  <c r="N6137" i="1"/>
  <c r="O6137" i="1"/>
  <c r="P6137" i="1"/>
  <c r="L6138" i="1"/>
  <c r="Q6138" i="1" s="1"/>
  <c r="M6138" i="1"/>
  <c r="N6138" i="1"/>
  <c r="O6138" i="1"/>
  <c r="P6138" i="1"/>
  <c r="L6139" i="1"/>
  <c r="Q6139" i="1" s="1"/>
  <c r="M6139" i="1"/>
  <c r="N6139" i="1"/>
  <c r="O6139" i="1"/>
  <c r="P6139" i="1"/>
  <c r="L6140" i="1"/>
  <c r="Q6140" i="1" s="1"/>
  <c r="M6140" i="1"/>
  <c r="N6140" i="1"/>
  <c r="O6140" i="1"/>
  <c r="P6140" i="1"/>
  <c r="L6141" i="1"/>
  <c r="Q6141" i="1" s="1"/>
  <c r="M6141" i="1"/>
  <c r="N6141" i="1"/>
  <c r="O6141" i="1"/>
  <c r="P6141" i="1"/>
  <c r="L6142" i="1"/>
  <c r="Q6142" i="1" s="1"/>
  <c r="M6142" i="1"/>
  <c r="N6142" i="1"/>
  <c r="O6142" i="1"/>
  <c r="P6142" i="1"/>
  <c r="L6143" i="1"/>
  <c r="Q6143" i="1" s="1"/>
  <c r="M6143" i="1"/>
  <c r="N6143" i="1"/>
  <c r="O6143" i="1"/>
  <c r="P6143" i="1"/>
  <c r="L6144" i="1"/>
  <c r="Q6144" i="1" s="1"/>
  <c r="M6144" i="1"/>
  <c r="N6144" i="1"/>
  <c r="O6144" i="1"/>
  <c r="P6144" i="1"/>
  <c r="L6145" i="1"/>
  <c r="Q6145" i="1" s="1"/>
  <c r="M6145" i="1"/>
  <c r="N6145" i="1"/>
  <c r="O6145" i="1"/>
  <c r="P6145" i="1"/>
  <c r="L6146" i="1"/>
  <c r="Q6146" i="1" s="1"/>
  <c r="M6146" i="1"/>
  <c r="N6146" i="1"/>
  <c r="O6146" i="1"/>
  <c r="P6146" i="1"/>
  <c r="L6147" i="1"/>
  <c r="M6147" i="1"/>
  <c r="N6147" i="1"/>
  <c r="O6147" i="1"/>
  <c r="P6147" i="1"/>
  <c r="Q6147" i="1"/>
  <c r="L6148" i="1"/>
  <c r="Q6148" i="1" s="1"/>
  <c r="M6148" i="1"/>
  <c r="N6148" i="1"/>
  <c r="O6148" i="1"/>
  <c r="P6148" i="1"/>
  <c r="L6149" i="1"/>
  <c r="Q6149" i="1" s="1"/>
  <c r="M6149" i="1"/>
  <c r="N6149" i="1"/>
  <c r="O6149" i="1"/>
  <c r="P6149" i="1"/>
  <c r="L6150" i="1"/>
  <c r="Q6150" i="1" s="1"/>
  <c r="M6150" i="1"/>
  <c r="N6150" i="1"/>
  <c r="O6150" i="1"/>
  <c r="P6150" i="1"/>
  <c r="L6151" i="1"/>
  <c r="Q6151" i="1" s="1"/>
  <c r="M6151" i="1"/>
  <c r="N6151" i="1"/>
  <c r="O6151" i="1"/>
  <c r="P6151" i="1"/>
  <c r="L6152" i="1"/>
  <c r="Q6152" i="1" s="1"/>
  <c r="M6152" i="1"/>
  <c r="N6152" i="1"/>
  <c r="O6152" i="1"/>
  <c r="P6152" i="1"/>
  <c r="L6153" i="1"/>
  <c r="Q6153" i="1" s="1"/>
  <c r="M6153" i="1"/>
  <c r="N6153" i="1"/>
  <c r="O6153" i="1"/>
  <c r="P6153" i="1"/>
  <c r="L6154" i="1"/>
  <c r="Q6154" i="1" s="1"/>
  <c r="M6154" i="1"/>
  <c r="N6154" i="1"/>
  <c r="O6154" i="1"/>
  <c r="P6154" i="1"/>
  <c r="L6155" i="1"/>
  <c r="Q6155" i="1" s="1"/>
  <c r="M6155" i="1"/>
  <c r="N6155" i="1"/>
  <c r="O6155" i="1"/>
  <c r="P6155" i="1"/>
  <c r="L6156" i="1"/>
  <c r="Q6156" i="1" s="1"/>
  <c r="M6156" i="1"/>
  <c r="N6156" i="1"/>
  <c r="O6156" i="1"/>
  <c r="P6156" i="1"/>
  <c r="L6157" i="1"/>
  <c r="Q6157" i="1" s="1"/>
  <c r="M6157" i="1"/>
  <c r="N6157" i="1"/>
  <c r="O6157" i="1"/>
  <c r="P6157" i="1"/>
  <c r="L6158" i="1"/>
  <c r="Q6158" i="1" s="1"/>
  <c r="M6158" i="1"/>
  <c r="N6158" i="1"/>
  <c r="O6158" i="1"/>
  <c r="P6158" i="1"/>
  <c r="L6159" i="1"/>
  <c r="Q6159" i="1" s="1"/>
  <c r="M6159" i="1"/>
  <c r="N6159" i="1"/>
  <c r="O6159" i="1"/>
  <c r="P6159" i="1"/>
  <c r="L6160" i="1"/>
  <c r="Q6160" i="1" s="1"/>
  <c r="M6160" i="1"/>
  <c r="N6160" i="1"/>
  <c r="O6160" i="1"/>
  <c r="P6160" i="1"/>
  <c r="L6161" i="1"/>
  <c r="Q6161" i="1" s="1"/>
  <c r="M6161" i="1"/>
  <c r="N6161" i="1"/>
  <c r="O6161" i="1"/>
  <c r="P6161" i="1"/>
  <c r="L6162" i="1"/>
  <c r="Q6162" i="1" s="1"/>
  <c r="M6162" i="1"/>
  <c r="N6162" i="1"/>
  <c r="O6162" i="1"/>
  <c r="P6162" i="1"/>
  <c r="L6163" i="1"/>
  <c r="Q6163" i="1" s="1"/>
  <c r="M6163" i="1"/>
  <c r="N6163" i="1"/>
  <c r="O6163" i="1"/>
  <c r="P6163" i="1"/>
  <c r="L6164" i="1"/>
  <c r="Q6164" i="1" s="1"/>
  <c r="M6164" i="1"/>
  <c r="N6164" i="1"/>
  <c r="O6164" i="1"/>
  <c r="P6164" i="1"/>
  <c r="L6165" i="1"/>
  <c r="Q6165" i="1" s="1"/>
  <c r="M6165" i="1"/>
  <c r="N6165" i="1"/>
  <c r="O6165" i="1"/>
  <c r="P6165" i="1"/>
  <c r="L6166" i="1"/>
  <c r="Q6166" i="1" s="1"/>
  <c r="M6166" i="1"/>
  <c r="N6166" i="1"/>
  <c r="O6166" i="1"/>
  <c r="P6166" i="1"/>
  <c r="L6167" i="1"/>
  <c r="Q6167" i="1" s="1"/>
  <c r="M6167" i="1"/>
  <c r="N6167" i="1"/>
  <c r="O6167" i="1"/>
  <c r="P6167" i="1"/>
  <c r="L6168" i="1"/>
  <c r="Q6168" i="1" s="1"/>
  <c r="M6168" i="1"/>
  <c r="N6168" i="1"/>
  <c r="O6168" i="1"/>
  <c r="P6168" i="1"/>
  <c r="L6169" i="1"/>
  <c r="Q6169" i="1" s="1"/>
  <c r="M6169" i="1"/>
  <c r="N6169" i="1"/>
  <c r="O6169" i="1"/>
  <c r="P6169" i="1"/>
  <c r="L6170" i="1"/>
  <c r="Q6170" i="1" s="1"/>
  <c r="M6170" i="1"/>
  <c r="N6170" i="1"/>
  <c r="O6170" i="1"/>
  <c r="P6170" i="1"/>
  <c r="L6171" i="1"/>
  <c r="Q6171" i="1" s="1"/>
  <c r="M6171" i="1"/>
  <c r="N6171" i="1"/>
  <c r="O6171" i="1"/>
  <c r="P6171" i="1"/>
  <c r="L6172" i="1"/>
  <c r="Q6172" i="1" s="1"/>
  <c r="M6172" i="1"/>
  <c r="N6172" i="1"/>
  <c r="O6172" i="1"/>
  <c r="P6172" i="1"/>
  <c r="L6173" i="1"/>
  <c r="Q6173" i="1" s="1"/>
  <c r="M6173" i="1"/>
  <c r="N6173" i="1"/>
  <c r="O6173" i="1"/>
  <c r="P6173" i="1"/>
  <c r="L6174" i="1"/>
  <c r="Q6174" i="1" s="1"/>
  <c r="M6174" i="1"/>
  <c r="N6174" i="1"/>
  <c r="O6174" i="1"/>
  <c r="P6174" i="1"/>
  <c r="L6175" i="1"/>
  <c r="Q6175" i="1" s="1"/>
  <c r="M6175" i="1"/>
  <c r="N6175" i="1"/>
  <c r="O6175" i="1"/>
  <c r="P6175" i="1"/>
  <c r="L6176" i="1"/>
  <c r="Q6176" i="1" s="1"/>
  <c r="M6176" i="1"/>
  <c r="N6176" i="1"/>
  <c r="O6176" i="1"/>
  <c r="P6176" i="1"/>
  <c r="L6177" i="1"/>
  <c r="M6177" i="1"/>
  <c r="N6177" i="1"/>
  <c r="O6177" i="1"/>
  <c r="P6177" i="1"/>
  <c r="Q6177" i="1"/>
  <c r="L6178" i="1"/>
  <c r="Q6178" i="1" s="1"/>
  <c r="M6178" i="1"/>
  <c r="N6178" i="1"/>
  <c r="O6178" i="1"/>
  <c r="P6178" i="1"/>
  <c r="L6179" i="1"/>
  <c r="Q6179" i="1" s="1"/>
  <c r="M6179" i="1"/>
  <c r="N6179" i="1"/>
  <c r="O6179" i="1"/>
  <c r="P6179" i="1"/>
  <c r="L6180" i="1"/>
  <c r="Q6180" i="1" s="1"/>
  <c r="M6180" i="1"/>
  <c r="N6180" i="1"/>
  <c r="O6180" i="1"/>
  <c r="P6180" i="1"/>
  <c r="L6181" i="1"/>
  <c r="Q6181" i="1" s="1"/>
  <c r="M6181" i="1"/>
  <c r="N6181" i="1"/>
  <c r="O6181" i="1"/>
  <c r="P6181" i="1"/>
  <c r="L6182" i="1"/>
  <c r="Q6182" i="1" s="1"/>
  <c r="M6182" i="1"/>
  <c r="N6182" i="1"/>
  <c r="O6182" i="1"/>
  <c r="P6182" i="1"/>
  <c r="L6183" i="1"/>
  <c r="Q6183" i="1" s="1"/>
  <c r="M6183" i="1"/>
  <c r="N6183" i="1"/>
  <c r="O6183" i="1"/>
  <c r="P6183" i="1"/>
  <c r="L6184" i="1"/>
  <c r="Q6184" i="1" s="1"/>
  <c r="M6184" i="1"/>
  <c r="N6184" i="1"/>
  <c r="O6184" i="1"/>
  <c r="P6184" i="1"/>
  <c r="L6185" i="1"/>
  <c r="Q6185" i="1" s="1"/>
  <c r="M6185" i="1"/>
  <c r="N6185" i="1"/>
  <c r="O6185" i="1"/>
  <c r="P6185" i="1"/>
  <c r="L6186" i="1"/>
  <c r="Q6186" i="1" s="1"/>
  <c r="M6186" i="1"/>
  <c r="N6186" i="1"/>
  <c r="O6186" i="1"/>
  <c r="P6186" i="1"/>
  <c r="L6187" i="1"/>
  <c r="Q6187" i="1" s="1"/>
  <c r="M6187" i="1"/>
  <c r="N6187" i="1"/>
  <c r="O6187" i="1"/>
  <c r="P6187" i="1"/>
  <c r="L6188" i="1"/>
  <c r="Q6188" i="1" s="1"/>
  <c r="M6188" i="1"/>
  <c r="N6188" i="1"/>
  <c r="O6188" i="1"/>
  <c r="P6188" i="1"/>
  <c r="L6189" i="1"/>
  <c r="Q6189" i="1" s="1"/>
  <c r="M6189" i="1"/>
  <c r="N6189" i="1"/>
  <c r="O6189" i="1"/>
  <c r="P6189" i="1"/>
  <c r="L6190" i="1"/>
  <c r="Q6190" i="1" s="1"/>
  <c r="M6190" i="1"/>
  <c r="N6190" i="1"/>
  <c r="O6190" i="1"/>
  <c r="P6190" i="1"/>
  <c r="L6191" i="1"/>
  <c r="Q6191" i="1" s="1"/>
  <c r="M6191" i="1"/>
  <c r="N6191" i="1"/>
  <c r="O6191" i="1"/>
  <c r="P6191" i="1"/>
  <c r="L6192" i="1"/>
  <c r="Q6192" i="1" s="1"/>
  <c r="M6192" i="1"/>
  <c r="N6192" i="1"/>
  <c r="O6192" i="1"/>
  <c r="P6192" i="1"/>
  <c r="L6193" i="1"/>
  <c r="Q6193" i="1" s="1"/>
  <c r="M6193" i="1"/>
  <c r="N6193" i="1"/>
  <c r="O6193" i="1"/>
  <c r="P6193" i="1"/>
  <c r="L6194" i="1"/>
  <c r="Q6194" i="1" s="1"/>
  <c r="M6194" i="1"/>
  <c r="N6194" i="1"/>
  <c r="O6194" i="1"/>
  <c r="P6194" i="1"/>
  <c r="L6195" i="1"/>
  <c r="Q6195" i="1" s="1"/>
  <c r="M6195" i="1"/>
  <c r="N6195" i="1"/>
  <c r="O6195" i="1"/>
  <c r="P6195" i="1"/>
  <c r="L6196" i="1"/>
  <c r="Q6196" i="1" s="1"/>
  <c r="M6196" i="1"/>
  <c r="N6196" i="1"/>
  <c r="O6196" i="1"/>
  <c r="P6196" i="1"/>
  <c r="L6197" i="1"/>
  <c r="Q6197" i="1" s="1"/>
  <c r="M6197" i="1"/>
  <c r="N6197" i="1"/>
  <c r="O6197" i="1"/>
  <c r="P6197" i="1"/>
  <c r="L6198" i="1"/>
  <c r="Q6198" i="1" s="1"/>
  <c r="M6198" i="1"/>
  <c r="N6198" i="1"/>
  <c r="O6198" i="1"/>
  <c r="P6198" i="1"/>
  <c r="L6199" i="1"/>
  <c r="Q6199" i="1" s="1"/>
  <c r="M6199" i="1"/>
  <c r="N6199" i="1"/>
  <c r="O6199" i="1"/>
  <c r="P6199" i="1"/>
  <c r="L6200" i="1"/>
  <c r="Q6200" i="1" s="1"/>
  <c r="M6200" i="1"/>
  <c r="N6200" i="1"/>
  <c r="O6200" i="1"/>
  <c r="P6200" i="1"/>
  <c r="L6201" i="1"/>
  <c r="Q6201" i="1" s="1"/>
  <c r="M6201" i="1"/>
  <c r="N6201" i="1"/>
  <c r="O6201" i="1"/>
  <c r="P6201" i="1"/>
  <c r="L6202" i="1"/>
  <c r="M6202" i="1"/>
  <c r="N6202" i="1"/>
  <c r="O6202" i="1"/>
  <c r="P6202" i="1"/>
  <c r="Q6202" i="1"/>
  <c r="L6203" i="1"/>
  <c r="Q6203" i="1" s="1"/>
  <c r="M6203" i="1"/>
  <c r="N6203" i="1"/>
  <c r="O6203" i="1"/>
  <c r="P6203" i="1"/>
  <c r="L6204" i="1"/>
  <c r="Q6204" i="1" s="1"/>
  <c r="M6204" i="1"/>
  <c r="N6204" i="1"/>
  <c r="O6204" i="1"/>
  <c r="P6204" i="1"/>
  <c r="L6205" i="1"/>
  <c r="M6205" i="1"/>
  <c r="N6205" i="1"/>
  <c r="O6205" i="1"/>
  <c r="P6205" i="1"/>
  <c r="Q6205" i="1"/>
  <c r="L6206" i="1"/>
  <c r="Q6206" i="1" s="1"/>
  <c r="M6206" i="1"/>
  <c r="N6206" i="1"/>
  <c r="O6206" i="1"/>
  <c r="P6206" i="1"/>
  <c r="L6207" i="1"/>
  <c r="Q6207" i="1" s="1"/>
  <c r="M6207" i="1"/>
  <c r="N6207" i="1"/>
  <c r="O6207" i="1"/>
  <c r="P6207" i="1"/>
  <c r="L6208" i="1"/>
  <c r="Q6208" i="1" s="1"/>
  <c r="M6208" i="1"/>
  <c r="N6208" i="1"/>
  <c r="O6208" i="1"/>
  <c r="P6208" i="1"/>
  <c r="L6209" i="1"/>
  <c r="Q6209" i="1" s="1"/>
  <c r="M6209" i="1"/>
  <c r="N6209" i="1"/>
  <c r="O6209" i="1"/>
  <c r="P6209" i="1"/>
  <c r="L6210" i="1"/>
  <c r="Q6210" i="1" s="1"/>
  <c r="M6210" i="1"/>
  <c r="N6210" i="1"/>
  <c r="O6210" i="1"/>
  <c r="P6210" i="1"/>
  <c r="L6211" i="1"/>
  <c r="Q6211" i="1" s="1"/>
  <c r="M6211" i="1"/>
  <c r="N6211" i="1"/>
  <c r="O6211" i="1"/>
  <c r="P6211" i="1"/>
  <c r="L6212" i="1"/>
  <c r="Q6212" i="1" s="1"/>
  <c r="M6212" i="1"/>
  <c r="N6212" i="1"/>
  <c r="O6212" i="1"/>
  <c r="P6212" i="1"/>
  <c r="L6213" i="1"/>
  <c r="Q6213" i="1" s="1"/>
  <c r="M6213" i="1"/>
  <c r="N6213" i="1"/>
  <c r="O6213" i="1"/>
  <c r="P6213" i="1"/>
  <c r="L6214" i="1"/>
  <c r="Q6214" i="1" s="1"/>
  <c r="M6214" i="1"/>
  <c r="N6214" i="1"/>
  <c r="O6214" i="1"/>
  <c r="P6214" i="1"/>
  <c r="L6215" i="1"/>
  <c r="Q6215" i="1" s="1"/>
  <c r="M6215" i="1"/>
  <c r="N6215" i="1"/>
  <c r="O6215" i="1"/>
  <c r="P6215" i="1"/>
  <c r="L6216" i="1"/>
  <c r="Q6216" i="1" s="1"/>
  <c r="M6216" i="1"/>
  <c r="N6216" i="1"/>
  <c r="O6216" i="1"/>
  <c r="P6216" i="1"/>
  <c r="L6217" i="1"/>
  <c r="Q6217" i="1" s="1"/>
  <c r="M6217" i="1"/>
  <c r="N6217" i="1"/>
  <c r="O6217" i="1"/>
  <c r="P6217" i="1"/>
  <c r="L6218" i="1"/>
  <c r="Q6218" i="1" s="1"/>
  <c r="M6218" i="1"/>
  <c r="N6218" i="1"/>
  <c r="O6218" i="1"/>
  <c r="P6218" i="1"/>
  <c r="L6219" i="1"/>
  <c r="Q6219" i="1" s="1"/>
  <c r="M6219" i="1"/>
  <c r="N6219" i="1"/>
  <c r="O6219" i="1"/>
  <c r="P6219" i="1"/>
  <c r="L6220" i="1"/>
  <c r="Q6220" i="1" s="1"/>
  <c r="M6220" i="1"/>
  <c r="N6220" i="1"/>
  <c r="O6220" i="1"/>
  <c r="P6220" i="1"/>
  <c r="L6221" i="1"/>
  <c r="Q6221" i="1" s="1"/>
  <c r="M6221" i="1"/>
  <c r="N6221" i="1"/>
  <c r="O6221" i="1"/>
  <c r="P6221" i="1"/>
  <c r="L6222" i="1"/>
  <c r="Q6222" i="1" s="1"/>
  <c r="M6222" i="1"/>
  <c r="N6222" i="1"/>
  <c r="O6222" i="1"/>
  <c r="P6222" i="1"/>
  <c r="L6223" i="1"/>
  <c r="Q6223" i="1" s="1"/>
  <c r="M6223" i="1"/>
  <c r="N6223" i="1"/>
  <c r="O6223" i="1"/>
  <c r="P6223" i="1"/>
  <c r="L6224" i="1"/>
  <c r="Q6224" i="1" s="1"/>
  <c r="M6224" i="1"/>
  <c r="N6224" i="1"/>
  <c r="O6224" i="1"/>
  <c r="P6224" i="1"/>
  <c r="L6225" i="1"/>
  <c r="Q6225" i="1" s="1"/>
  <c r="M6225" i="1"/>
  <c r="N6225" i="1"/>
  <c r="O6225" i="1"/>
  <c r="P6225" i="1"/>
  <c r="L6226" i="1"/>
  <c r="Q6226" i="1" s="1"/>
  <c r="M6226" i="1"/>
  <c r="N6226" i="1"/>
  <c r="O6226" i="1"/>
  <c r="P6226" i="1"/>
  <c r="L6227" i="1"/>
  <c r="Q6227" i="1" s="1"/>
  <c r="M6227" i="1"/>
  <c r="N6227" i="1"/>
  <c r="O6227" i="1"/>
  <c r="P6227" i="1"/>
  <c r="L6228" i="1"/>
  <c r="Q6228" i="1" s="1"/>
  <c r="M6228" i="1"/>
  <c r="N6228" i="1"/>
  <c r="O6228" i="1"/>
  <c r="P6228" i="1"/>
  <c r="L6229" i="1"/>
  <c r="Q6229" i="1" s="1"/>
  <c r="M6229" i="1"/>
  <c r="N6229" i="1"/>
  <c r="O6229" i="1"/>
  <c r="P6229" i="1"/>
  <c r="L6230" i="1"/>
  <c r="Q6230" i="1" s="1"/>
  <c r="M6230" i="1"/>
  <c r="N6230" i="1"/>
  <c r="O6230" i="1"/>
  <c r="P6230" i="1"/>
  <c r="L6231" i="1"/>
  <c r="Q6231" i="1" s="1"/>
  <c r="M6231" i="1"/>
  <c r="N6231" i="1"/>
  <c r="O6231" i="1"/>
  <c r="P6231" i="1"/>
  <c r="L6232" i="1"/>
  <c r="Q6232" i="1" s="1"/>
  <c r="M6232" i="1"/>
  <c r="N6232" i="1"/>
  <c r="O6232" i="1"/>
  <c r="P6232" i="1"/>
  <c r="L6233" i="1"/>
  <c r="Q6233" i="1" s="1"/>
  <c r="M6233" i="1"/>
  <c r="N6233" i="1"/>
  <c r="O6233" i="1"/>
  <c r="P6233" i="1"/>
  <c r="L6234" i="1"/>
  <c r="Q6234" i="1" s="1"/>
  <c r="M6234" i="1"/>
  <c r="N6234" i="1"/>
  <c r="O6234" i="1"/>
  <c r="P6234" i="1"/>
  <c r="L6235" i="1"/>
  <c r="Q6235" i="1" s="1"/>
  <c r="M6235" i="1"/>
  <c r="N6235" i="1"/>
  <c r="O6235" i="1"/>
  <c r="P6235" i="1"/>
  <c r="L6236" i="1"/>
  <c r="Q6236" i="1" s="1"/>
  <c r="M6236" i="1"/>
  <c r="N6236" i="1"/>
  <c r="O6236" i="1"/>
  <c r="P6236" i="1"/>
  <c r="L6237" i="1"/>
  <c r="Q6237" i="1" s="1"/>
  <c r="M6237" i="1"/>
  <c r="N6237" i="1"/>
  <c r="O6237" i="1"/>
  <c r="P6237" i="1"/>
  <c r="L6238" i="1"/>
  <c r="Q6238" i="1" s="1"/>
  <c r="M6238" i="1"/>
  <c r="N6238" i="1"/>
  <c r="O6238" i="1"/>
  <c r="P6238" i="1"/>
  <c r="L6239" i="1"/>
  <c r="Q6239" i="1" s="1"/>
  <c r="M6239" i="1"/>
  <c r="N6239" i="1"/>
  <c r="O6239" i="1"/>
  <c r="P6239" i="1"/>
  <c r="L6240" i="1"/>
  <c r="Q6240" i="1" s="1"/>
  <c r="M6240" i="1"/>
  <c r="N6240" i="1"/>
  <c r="O6240" i="1"/>
  <c r="P6240" i="1"/>
  <c r="L6241" i="1"/>
  <c r="Q6241" i="1" s="1"/>
  <c r="M6241" i="1"/>
  <c r="N6241" i="1"/>
  <c r="O6241" i="1"/>
  <c r="P6241" i="1"/>
  <c r="L6242" i="1"/>
  <c r="Q6242" i="1" s="1"/>
  <c r="M6242" i="1"/>
  <c r="N6242" i="1"/>
  <c r="O6242" i="1"/>
  <c r="P6242" i="1"/>
  <c r="L6243" i="1"/>
  <c r="M6243" i="1"/>
  <c r="N6243" i="1"/>
  <c r="O6243" i="1"/>
  <c r="P6243" i="1"/>
  <c r="Q6243" i="1"/>
  <c r="L6244" i="1"/>
  <c r="Q6244" i="1" s="1"/>
  <c r="M6244" i="1"/>
  <c r="N6244" i="1"/>
  <c r="O6244" i="1"/>
  <c r="P6244" i="1"/>
  <c r="L6245" i="1"/>
  <c r="Q6245" i="1" s="1"/>
  <c r="M6245" i="1"/>
  <c r="N6245" i="1"/>
  <c r="O6245" i="1"/>
  <c r="P6245" i="1"/>
  <c r="L6246" i="1"/>
  <c r="Q6246" i="1" s="1"/>
  <c r="M6246" i="1"/>
  <c r="N6246" i="1"/>
  <c r="O6246" i="1"/>
  <c r="P6246" i="1"/>
  <c r="L6247" i="1"/>
  <c r="Q6247" i="1" s="1"/>
  <c r="M6247" i="1"/>
  <c r="N6247" i="1"/>
  <c r="O6247" i="1"/>
  <c r="P6247" i="1"/>
  <c r="L6248" i="1"/>
  <c r="Q6248" i="1" s="1"/>
  <c r="M6248" i="1"/>
  <c r="N6248" i="1"/>
  <c r="O6248" i="1"/>
  <c r="P6248" i="1"/>
  <c r="L6249" i="1"/>
  <c r="Q6249" i="1" s="1"/>
  <c r="M6249" i="1"/>
  <c r="N6249" i="1"/>
  <c r="O6249" i="1"/>
  <c r="P6249" i="1"/>
  <c r="L6250" i="1"/>
  <c r="Q6250" i="1" s="1"/>
  <c r="M6250" i="1"/>
  <c r="N6250" i="1"/>
  <c r="O6250" i="1"/>
  <c r="P6250" i="1"/>
  <c r="L6251" i="1"/>
  <c r="Q6251" i="1" s="1"/>
  <c r="M6251" i="1"/>
  <c r="N6251" i="1"/>
  <c r="O6251" i="1"/>
  <c r="P6251" i="1"/>
  <c r="L6252" i="1"/>
  <c r="Q6252" i="1" s="1"/>
  <c r="M6252" i="1"/>
  <c r="N6252" i="1"/>
  <c r="O6252" i="1"/>
  <c r="P6252" i="1"/>
  <c r="L6253" i="1"/>
  <c r="Q6253" i="1" s="1"/>
  <c r="M6253" i="1"/>
  <c r="N6253" i="1"/>
  <c r="O6253" i="1"/>
  <c r="P6253" i="1"/>
  <c r="L6254" i="1"/>
  <c r="Q6254" i="1" s="1"/>
  <c r="M6254" i="1"/>
  <c r="N6254" i="1"/>
  <c r="O6254" i="1"/>
  <c r="P6254" i="1"/>
  <c r="L6255" i="1"/>
  <c r="Q6255" i="1" s="1"/>
  <c r="M6255" i="1"/>
  <c r="N6255" i="1"/>
  <c r="O6255" i="1"/>
  <c r="P6255" i="1"/>
  <c r="L6256" i="1"/>
  <c r="Q6256" i="1" s="1"/>
  <c r="M6256" i="1"/>
  <c r="N6256" i="1"/>
  <c r="O6256" i="1"/>
  <c r="P6256" i="1"/>
  <c r="L6257" i="1"/>
  <c r="Q6257" i="1" s="1"/>
  <c r="M6257" i="1"/>
  <c r="N6257" i="1"/>
  <c r="O6257" i="1"/>
  <c r="P6257" i="1"/>
  <c r="L6258" i="1"/>
  <c r="Q6258" i="1" s="1"/>
  <c r="M6258" i="1"/>
  <c r="N6258" i="1"/>
  <c r="O6258" i="1"/>
  <c r="P6258" i="1"/>
  <c r="L6259" i="1"/>
  <c r="Q6259" i="1" s="1"/>
  <c r="M6259" i="1"/>
  <c r="N6259" i="1"/>
  <c r="O6259" i="1"/>
  <c r="P6259" i="1"/>
  <c r="L6260" i="1"/>
  <c r="Q6260" i="1" s="1"/>
  <c r="M6260" i="1"/>
  <c r="N6260" i="1"/>
  <c r="O6260" i="1"/>
  <c r="P6260" i="1"/>
  <c r="L6261" i="1"/>
  <c r="Q6261" i="1" s="1"/>
  <c r="M6261" i="1"/>
  <c r="N6261" i="1"/>
  <c r="O6261" i="1"/>
  <c r="P6261" i="1"/>
  <c r="L6262" i="1"/>
  <c r="Q6262" i="1" s="1"/>
  <c r="M6262" i="1"/>
  <c r="N6262" i="1"/>
  <c r="O6262" i="1"/>
  <c r="P6262" i="1"/>
  <c r="L6263" i="1"/>
  <c r="Q6263" i="1" s="1"/>
  <c r="M6263" i="1"/>
  <c r="N6263" i="1"/>
  <c r="O6263" i="1"/>
  <c r="P6263" i="1"/>
  <c r="L6264" i="1"/>
  <c r="Q6264" i="1" s="1"/>
  <c r="M6264" i="1"/>
  <c r="N6264" i="1"/>
  <c r="O6264" i="1"/>
  <c r="P6264" i="1"/>
  <c r="L6265" i="1"/>
  <c r="Q6265" i="1" s="1"/>
  <c r="M6265" i="1"/>
  <c r="N6265" i="1"/>
  <c r="O6265" i="1"/>
  <c r="P6265" i="1"/>
  <c r="L6266" i="1"/>
  <c r="Q6266" i="1" s="1"/>
  <c r="M6266" i="1"/>
  <c r="N6266" i="1"/>
  <c r="O6266" i="1"/>
  <c r="P6266" i="1"/>
  <c r="L6267" i="1"/>
  <c r="Q6267" i="1" s="1"/>
  <c r="M6267" i="1"/>
  <c r="N6267" i="1"/>
  <c r="O6267" i="1"/>
  <c r="P6267" i="1"/>
  <c r="L6268" i="1"/>
  <c r="Q6268" i="1" s="1"/>
  <c r="M6268" i="1"/>
  <c r="N6268" i="1"/>
  <c r="O6268" i="1"/>
  <c r="P6268" i="1"/>
  <c r="L6269" i="1"/>
  <c r="Q6269" i="1" s="1"/>
  <c r="M6269" i="1"/>
  <c r="N6269" i="1"/>
  <c r="O6269" i="1"/>
  <c r="P6269" i="1"/>
  <c r="L6270" i="1"/>
  <c r="Q6270" i="1" s="1"/>
  <c r="M6270" i="1"/>
  <c r="N6270" i="1"/>
  <c r="O6270" i="1"/>
  <c r="P6270" i="1"/>
  <c r="L6271" i="1"/>
  <c r="Q6271" i="1" s="1"/>
  <c r="M6271" i="1"/>
  <c r="N6271" i="1"/>
  <c r="O6271" i="1"/>
  <c r="P6271" i="1"/>
  <c r="L6272" i="1"/>
  <c r="Q6272" i="1" s="1"/>
  <c r="M6272" i="1"/>
  <c r="N6272" i="1"/>
  <c r="O6272" i="1"/>
  <c r="P6272" i="1"/>
  <c r="L6273" i="1"/>
  <c r="Q6273" i="1" s="1"/>
  <c r="M6273" i="1"/>
  <c r="N6273" i="1"/>
  <c r="O6273" i="1"/>
  <c r="P6273" i="1"/>
  <c r="L6274" i="1"/>
  <c r="Q6274" i="1" s="1"/>
  <c r="M6274" i="1"/>
  <c r="N6274" i="1"/>
  <c r="O6274" i="1"/>
  <c r="P6274" i="1"/>
  <c r="L6275" i="1"/>
  <c r="Q6275" i="1" s="1"/>
  <c r="M6275" i="1"/>
  <c r="N6275" i="1"/>
  <c r="O6275" i="1"/>
  <c r="P6275" i="1"/>
  <c r="L6276" i="1"/>
  <c r="Q6276" i="1" s="1"/>
  <c r="M6276" i="1"/>
  <c r="N6276" i="1"/>
  <c r="O6276" i="1"/>
  <c r="P6276" i="1"/>
  <c r="L6277" i="1"/>
  <c r="Q6277" i="1" s="1"/>
  <c r="M6277" i="1"/>
  <c r="N6277" i="1"/>
  <c r="O6277" i="1"/>
  <c r="P6277" i="1"/>
  <c r="L6278" i="1"/>
  <c r="Q6278" i="1" s="1"/>
  <c r="M6278" i="1"/>
  <c r="N6278" i="1"/>
  <c r="O6278" i="1"/>
  <c r="P6278" i="1"/>
  <c r="L6279" i="1"/>
  <c r="Q6279" i="1" s="1"/>
  <c r="M6279" i="1"/>
  <c r="N6279" i="1"/>
  <c r="O6279" i="1"/>
  <c r="P6279" i="1"/>
  <c r="L6280" i="1"/>
  <c r="Q6280" i="1" s="1"/>
  <c r="M6280" i="1"/>
  <c r="N6280" i="1"/>
  <c r="O6280" i="1"/>
  <c r="P6280" i="1"/>
  <c r="L6281" i="1"/>
  <c r="Q6281" i="1" s="1"/>
  <c r="M6281" i="1"/>
  <c r="N6281" i="1"/>
  <c r="O6281" i="1"/>
  <c r="P6281" i="1"/>
  <c r="L6282" i="1"/>
  <c r="Q6282" i="1" s="1"/>
  <c r="M6282" i="1"/>
  <c r="N6282" i="1"/>
  <c r="O6282" i="1"/>
  <c r="P6282" i="1"/>
  <c r="L6283" i="1"/>
  <c r="Q6283" i="1" s="1"/>
  <c r="M6283" i="1"/>
  <c r="N6283" i="1"/>
  <c r="O6283" i="1"/>
  <c r="P6283" i="1"/>
  <c r="L6284" i="1"/>
  <c r="Q6284" i="1" s="1"/>
  <c r="M6284" i="1"/>
  <c r="N6284" i="1"/>
  <c r="O6284" i="1"/>
  <c r="P6284" i="1"/>
  <c r="L6285" i="1"/>
  <c r="Q6285" i="1" s="1"/>
  <c r="M6285" i="1"/>
  <c r="N6285" i="1"/>
  <c r="O6285" i="1"/>
  <c r="P6285" i="1"/>
  <c r="L6286" i="1"/>
  <c r="Q6286" i="1" s="1"/>
  <c r="M6286" i="1"/>
  <c r="N6286" i="1"/>
  <c r="O6286" i="1"/>
  <c r="P6286" i="1"/>
  <c r="L6287" i="1"/>
  <c r="Q6287" i="1" s="1"/>
  <c r="M6287" i="1"/>
  <c r="N6287" i="1"/>
  <c r="O6287" i="1"/>
  <c r="P6287" i="1"/>
  <c r="L6288" i="1"/>
  <c r="Q6288" i="1" s="1"/>
  <c r="M6288" i="1"/>
  <c r="N6288" i="1"/>
  <c r="O6288" i="1"/>
  <c r="P6288" i="1"/>
  <c r="L6289" i="1"/>
  <c r="Q6289" i="1" s="1"/>
  <c r="M6289" i="1"/>
  <c r="N6289" i="1"/>
  <c r="O6289" i="1"/>
  <c r="P6289" i="1"/>
  <c r="L6290" i="1"/>
  <c r="Q6290" i="1" s="1"/>
  <c r="M6290" i="1"/>
  <c r="N6290" i="1"/>
  <c r="O6290" i="1"/>
  <c r="P6290" i="1"/>
  <c r="L6291" i="1"/>
  <c r="Q6291" i="1" s="1"/>
  <c r="M6291" i="1"/>
  <c r="N6291" i="1"/>
  <c r="O6291" i="1"/>
  <c r="P6291" i="1"/>
  <c r="L6292" i="1"/>
  <c r="Q6292" i="1" s="1"/>
  <c r="M6292" i="1"/>
  <c r="N6292" i="1"/>
  <c r="O6292" i="1"/>
  <c r="P6292" i="1"/>
  <c r="L6293" i="1"/>
  <c r="Q6293" i="1" s="1"/>
  <c r="M6293" i="1"/>
  <c r="N6293" i="1"/>
  <c r="O6293" i="1"/>
  <c r="P6293" i="1"/>
  <c r="L6294" i="1"/>
  <c r="Q6294" i="1" s="1"/>
  <c r="M6294" i="1"/>
  <c r="N6294" i="1"/>
  <c r="O6294" i="1"/>
  <c r="P6294" i="1"/>
  <c r="L6295" i="1"/>
  <c r="Q6295" i="1" s="1"/>
  <c r="M6295" i="1"/>
  <c r="N6295" i="1"/>
  <c r="O6295" i="1"/>
  <c r="P6295" i="1"/>
  <c r="L6296" i="1"/>
  <c r="Q6296" i="1" s="1"/>
  <c r="M6296" i="1"/>
  <c r="N6296" i="1"/>
  <c r="O6296" i="1"/>
  <c r="P6296" i="1"/>
  <c r="L6297" i="1"/>
  <c r="Q6297" i="1" s="1"/>
  <c r="M6297" i="1"/>
  <c r="N6297" i="1"/>
  <c r="O6297" i="1"/>
  <c r="P6297" i="1"/>
  <c r="L6298" i="1"/>
  <c r="M6298" i="1"/>
  <c r="N6298" i="1"/>
  <c r="O6298" i="1"/>
  <c r="P6298" i="1"/>
  <c r="Q6298" i="1"/>
  <c r="L6299" i="1"/>
  <c r="Q6299" i="1" s="1"/>
  <c r="M6299" i="1"/>
  <c r="N6299" i="1"/>
  <c r="O6299" i="1"/>
  <c r="P6299" i="1"/>
  <c r="L6300" i="1"/>
  <c r="Q6300" i="1" s="1"/>
  <c r="M6300" i="1"/>
  <c r="N6300" i="1"/>
  <c r="O6300" i="1"/>
  <c r="P6300" i="1"/>
  <c r="L6301" i="1"/>
  <c r="M6301" i="1"/>
  <c r="N6301" i="1"/>
  <c r="O6301" i="1"/>
  <c r="P6301" i="1"/>
  <c r="Q6301" i="1"/>
  <c r="L6302" i="1"/>
  <c r="Q6302" i="1" s="1"/>
  <c r="M6302" i="1"/>
  <c r="N6302" i="1"/>
  <c r="O6302" i="1"/>
  <c r="P6302" i="1"/>
  <c r="L6303" i="1"/>
  <c r="Q6303" i="1" s="1"/>
  <c r="M6303" i="1"/>
  <c r="N6303" i="1"/>
  <c r="O6303" i="1"/>
  <c r="P6303" i="1"/>
  <c r="L6304" i="1"/>
  <c r="Q6304" i="1" s="1"/>
  <c r="M6304" i="1"/>
  <c r="N6304" i="1"/>
  <c r="O6304" i="1"/>
  <c r="P6304" i="1"/>
  <c r="L6305" i="1"/>
  <c r="Q6305" i="1" s="1"/>
  <c r="M6305" i="1"/>
  <c r="N6305" i="1"/>
  <c r="O6305" i="1"/>
  <c r="P6305" i="1"/>
  <c r="L6306" i="1"/>
  <c r="Q6306" i="1" s="1"/>
  <c r="M6306" i="1"/>
  <c r="N6306" i="1"/>
  <c r="O6306" i="1"/>
  <c r="P6306" i="1"/>
  <c r="L6307" i="1"/>
  <c r="Q6307" i="1" s="1"/>
  <c r="M6307" i="1"/>
  <c r="N6307" i="1"/>
  <c r="O6307" i="1"/>
  <c r="P6307" i="1"/>
  <c r="L6308" i="1"/>
  <c r="Q6308" i="1" s="1"/>
  <c r="M6308" i="1"/>
  <c r="N6308" i="1"/>
  <c r="O6308" i="1"/>
  <c r="P6308" i="1"/>
  <c r="L6309" i="1"/>
  <c r="Q6309" i="1" s="1"/>
  <c r="M6309" i="1"/>
  <c r="N6309" i="1"/>
  <c r="O6309" i="1"/>
  <c r="P6309" i="1"/>
  <c r="L6310" i="1"/>
  <c r="Q6310" i="1" s="1"/>
  <c r="M6310" i="1"/>
  <c r="N6310" i="1"/>
  <c r="O6310" i="1"/>
  <c r="P6310" i="1"/>
  <c r="L6311" i="1"/>
  <c r="Q6311" i="1" s="1"/>
  <c r="M6311" i="1"/>
  <c r="N6311" i="1"/>
  <c r="O6311" i="1"/>
  <c r="P6311" i="1"/>
  <c r="L6312" i="1"/>
  <c r="Q6312" i="1" s="1"/>
  <c r="M6312" i="1"/>
  <c r="N6312" i="1"/>
  <c r="O6312" i="1"/>
  <c r="P6312" i="1"/>
  <c r="L6313" i="1"/>
  <c r="Q6313" i="1" s="1"/>
  <c r="M6313" i="1"/>
  <c r="N6313" i="1"/>
  <c r="O6313" i="1"/>
  <c r="P6313" i="1"/>
  <c r="L6314" i="1"/>
  <c r="Q6314" i="1" s="1"/>
  <c r="M6314" i="1"/>
  <c r="N6314" i="1"/>
  <c r="O6314" i="1"/>
  <c r="P6314" i="1"/>
  <c r="L6315" i="1"/>
  <c r="Q6315" i="1" s="1"/>
  <c r="M6315" i="1"/>
  <c r="N6315" i="1"/>
  <c r="O6315" i="1"/>
  <c r="P6315" i="1"/>
  <c r="L6316" i="1"/>
  <c r="Q6316" i="1" s="1"/>
  <c r="M6316" i="1"/>
  <c r="N6316" i="1"/>
  <c r="O6316" i="1"/>
  <c r="P6316" i="1"/>
  <c r="L6317" i="1"/>
  <c r="Q6317" i="1" s="1"/>
  <c r="M6317" i="1"/>
  <c r="N6317" i="1"/>
  <c r="O6317" i="1"/>
  <c r="P6317" i="1"/>
  <c r="L6318" i="1"/>
  <c r="Q6318" i="1" s="1"/>
  <c r="M6318" i="1"/>
  <c r="N6318" i="1"/>
  <c r="O6318" i="1"/>
  <c r="P6318" i="1"/>
  <c r="L6319" i="1"/>
  <c r="Q6319" i="1" s="1"/>
  <c r="M6319" i="1"/>
  <c r="N6319" i="1"/>
  <c r="O6319" i="1"/>
  <c r="P6319" i="1"/>
  <c r="L6320" i="1"/>
  <c r="Q6320" i="1" s="1"/>
  <c r="M6320" i="1"/>
  <c r="N6320" i="1"/>
  <c r="O6320" i="1"/>
  <c r="P6320" i="1"/>
  <c r="L6321" i="1"/>
  <c r="Q6321" i="1" s="1"/>
  <c r="M6321" i="1"/>
  <c r="N6321" i="1"/>
  <c r="O6321" i="1"/>
  <c r="P6321" i="1"/>
  <c r="L6322" i="1"/>
  <c r="Q6322" i="1" s="1"/>
  <c r="M6322" i="1"/>
  <c r="N6322" i="1"/>
  <c r="O6322" i="1"/>
  <c r="P6322" i="1"/>
  <c r="L6323" i="1"/>
  <c r="Q6323" i="1" s="1"/>
  <c r="M6323" i="1"/>
  <c r="N6323" i="1"/>
  <c r="O6323" i="1"/>
  <c r="P6323" i="1"/>
  <c r="L6324" i="1"/>
  <c r="Q6324" i="1" s="1"/>
  <c r="M6324" i="1"/>
  <c r="N6324" i="1"/>
  <c r="O6324" i="1"/>
  <c r="P6324" i="1"/>
  <c r="L6325" i="1"/>
  <c r="Q6325" i="1" s="1"/>
  <c r="M6325" i="1"/>
  <c r="N6325" i="1"/>
  <c r="O6325" i="1"/>
  <c r="P6325" i="1"/>
  <c r="L6326" i="1"/>
  <c r="Q6326" i="1" s="1"/>
  <c r="M6326" i="1"/>
  <c r="N6326" i="1"/>
  <c r="O6326" i="1"/>
  <c r="P6326" i="1"/>
  <c r="L6327" i="1"/>
  <c r="Q6327" i="1" s="1"/>
  <c r="M6327" i="1"/>
  <c r="N6327" i="1"/>
  <c r="O6327" i="1"/>
  <c r="P6327" i="1"/>
  <c r="L6328" i="1"/>
  <c r="Q6328" i="1" s="1"/>
  <c r="M6328" i="1"/>
  <c r="N6328" i="1"/>
  <c r="O6328" i="1"/>
  <c r="P6328" i="1"/>
  <c r="L6329" i="1"/>
  <c r="Q6329" i="1" s="1"/>
  <c r="M6329" i="1"/>
  <c r="N6329" i="1"/>
  <c r="O6329" i="1"/>
  <c r="P6329" i="1"/>
  <c r="L6330" i="1"/>
  <c r="Q6330" i="1" s="1"/>
  <c r="M6330" i="1"/>
  <c r="N6330" i="1"/>
  <c r="O6330" i="1"/>
  <c r="P6330" i="1"/>
  <c r="L6331" i="1"/>
  <c r="Q6331" i="1" s="1"/>
  <c r="M6331" i="1"/>
  <c r="N6331" i="1"/>
  <c r="O6331" i="1"/>
  <c r="P6331" i="1"/>
  <c r="L6332" i="1"/>
  <c r="Q6332" i="1" s="1"/>
  <c r="M6332" i="1"/>
  <c r="N6332" i="1"/>
  <c r="O6332" i="1"/>
  <c r="P6332" i="1"/>
  <c r="L6333" i="1"/>
  <c r="Q6333" i="1" s="1"/>
  <c r="M6333" i="1"/>
  <c r="N6333" i="1"/>
  <c r="O6333" i="1"/>
  <c r="P6333" i="1"/>
  <c r="L6334" i="1"/>
  <c r="Q6334" i="1" s="1"/>
  <c r="M6334" i="1"/>
  <c r="N6334" i="1"/>
  <c r="O6334" i="1"/>
  <c r="P6334" i="1"/>
  <c r="L6335" i="1"/>
  <c r="Q6335" i="1" s="1"/>
  <c r="M6335" i="1"/>
  <c r="N6335" i="1"/>
  <c r="O6335" i="1"/>
  <c r="P6335" i="1"/>
  <c r="L6336" i="1"/>
  <c r="Q6336" i="1" s="1"/>
  <c r="M6336" i="1"/>
  <c r="N6336" i="1"/>
  <c r="O6336" i="1"/>
  <c r="P6336" i="1"/>
  <c r="L6337" i="1"/>
  <c r="Q6337" i="1" s="1"/>
  <c r="M6337" i="1"/>
  <c r="N6337" i="1"/>
  <c r="O6337" i="1"/>
  <c r="P6337" i="1"/>
  <c r="L6338" i="1"/>
  <c r="Q6338" i="1" s="1"/>
  <c r="M6338" i="1"/>
  <c r="N6338" i="1"/>
  <c r="O6338" i="1"/>
  <c r="P6338" i="1"/>
  <c r="L6339" i="1"/>
  <c r="Q6339" i="1" s="1"/>
  <c r="M6339" i="1"/>
  <c r="N6339" i="1"/>
  <c r="O6339" i="1"/>
  <c r="P6339" i="1"/>
  <c r="L6340" i="1"/>
  <c r="Q6340" i="1" s="1"/>
  <c r="M6340" i="1"/>
  <c r="N6340" i="1"/>
  <c r="O6340" i="1"/>
  <c r="P6340" i="1"/>
  <c r="L6341" i="1"/>
  <c r="Q6341" i="1" s="1"/>
  <c r="M6341" i="1"/>
  <c r="N6341" i="1"/>
  <c r="O6341" i="1"/>
  <c r="P6341" i="1"/>
  <c r="L6342" i="1"/>
  <c r="Q6342" i="1" s="1"/>
  <c r="M6342" i="1"/>
  <c r="N6342" i="1"/>
  <c r="O6342" i="1"/>
  <c r="P6342" i="1"/>
  <c r="L6343" i="1"/>
  <c r="Q6343" i="1" s="1"/>
  <c r="M6343" i="1"/>
  <c r="N6343" i="1"/>
  <c r="O6343" i="1"/>
  <c r="P6343" i="1"/>
  <c r="L6344" i="1"/>
  <c r="Q6344" i="1" s="1"/>
  <c r="M6344" i="1"/>
  <c r="N6344" i="1"/>
  <c r="O6344" i="1"/>
  <c r="P6344" i="1"/>
  <c r="L6345" i="1"/>
  <c r="Q6345" i="1" s="1"/>
  <c r="M6345" i="1"/>
  <c r="N6345" i="1"/>
  <c r="O6345" i="1"/>
  <c r="P6345" i="1"/>
  <c r="L6346" i="1"/>
  <c r="Q6346" i="1" s="1"/>
  <c r="M6346" i="1"/>
  <c r="N6346" i="1"/>
  <c r="O6346" i="1"/>
  <c r="P6346" i="1"/>
  <c r="L6347" i="1"/>
  <c r="Q6347" i="1" s="1"/>
  <c r="M6347" i="1"/>
  <c r="N6347" i="1"/>
  <c r="O6347" i="1"/>
  <c r="P6347" i="1"/>
  <c r="L6348" i="1"/>
  <c r="Q6348" i="1" s="1"/>
  <c r="M6348" i="1"/>
  <c r="N6348" i="1"/>
  <c r="O6348" i="1"/>
  <c r="P6348" i="1"/>
  <c r="L6349" i="1"/>
  <c r="Q6349" i="1" s="1"/>
  <c r="M6349" i="1"/>
  <c r="N6349" i="1"/>
  <c r="O6349" i="1"/>
  <c r="P6349" i="1"/>
  <c r="L6350" i="1"/>
  <c r="Q6350" i="1" s="1"/>
  <c r="M6350" i="1"/>
  <c r="N6350" i="1"/>
  <c r="O6350" i="1"/>
  <c r="P6350" i="1"/>
  <c r="L6351" i="1"/>
  <c r="Q6351" i="1" s="1"/>
  <c r="M6351" i="1"/>
  <c r="N6351" i="1"/>
  <c r="O6351" i="1"/>
  <c r="P6351" i="1"/>
  <c r="L6352" i="1"/>
  <c r="Q6352" i="1" s="1"/>
  <c r="M6352" i="1"/>
  <c r="N6352" i="1"/>
  <c r="O6352" i="1"/>
  <c r="P6352" i="1"/>
  <c r="L6353" i="1"/>
  <c r="Q6353" i="1" s="1"/>
  <c r="M6353" i="1"/>
  <c r="N6353" i="1"/>
  <c r="O6353" i="1"/>
  <c r="P6353" i="1"/>
  <c r="L6354" i="1"/>
  <c r="Q6354" i="1" s="1"/>
  <c r="M6354" i="1"/>
  <c r="N6354" i="1"/>
  <c r="O6354" i="1"/>
  <c r="P6354" i="1"/>
  <c r="L6355" i="1"/>
  <c r="Q6355" i="1" s="1"/>
  <c r="M6355" i="1"/>
  <c r="N6355" i="1"/>
  <c r="O6355" i="1"/>
  <c r="P6355" i="1"/>
  <c r="L6356" i="1"/>
  <c r="Q6356" i="1" s="1"/>
  <c r="M6356" i="1"/>
  <c r="N6356" i="1"/>
  <c r="O6356" i="1"/>
  <c r="P6356" i="1"/>
  <c r="L6357" i="1"/>
  <c r="Q6357" i="1" s="1"/>
  <c r="M6357" i="1"/>
  <c r="N6357" i="1"/>
  <c r="O6357" i="1"/>
  <c r="P6357" i="1"/>
  <c r="L6358" i="1"/>
  <c r="Q6358" i="1" s="1"/>
  <c r="M6358" i="1"/>
  <c r="N6358" i="1"/>
  <c r="O6358" i="1"/>
  <c r="P6358" i="1"/>
  <c r="L6359" i="1"/>
  <c r="Q6359" i="1" s="1"/>
  <c r="M6359" i="1"/>
  <c r="N6359" i="1"/>
  <c r="O6359" i="1"/>
  <c r="P6359" i="1"/>
  <c r="L6360" i="1"/>
  <c r="Q6360" i="1" s="1"/>
  <c r="M6360" i="1"/>
  <c r="N6360" i="1"/>
  <c r="O6360" i="1"/>
  <c r="P6360" i="1"/>
  <c r="L6361" i="1"/>
  <c r="Q6361" i="1" s="1"/>
  <c r="M6361" i="1"/>
  <c r="N6361" i="1"/>
  <c r="O6361" i="1"/>
  <c r="P6361" i="1"/>
  <c r="L6362" i="1"/>
  <c r="Q6362" i="1" s="1"/>
  <c r="M6362" i="1"/>
  <c r="N6362" i="1"/>
  <c r="O6362" i="1"/>
  <c r="P6362" i="1"/>
  <c r="L6363" i="1"/>
  <c r="Q6363" i="1" s="1"/>
  <c r="M6363" i="1"/>
  <c r="N6363" i="1"/>
  <c r="O6363" i="1"/>
  <c r="P6363" i="1"/>
  <c r="L6364" i="1"/>
  <c r="Q6364" i="1" s="1"/>
  <c r="M6364" i="1"/>
  <c r="N6364" i="1"/>
  <c r="O6364" i="1"/>
  <c r="P6364" i="1"/>
  <c r="L6365" i="1"/>
  <c r="Q6365" i="1" s="1"/>
  <c r="M6365" i="1"/>
  <c r="N6365" i="1"/>
  <c r="O6365" i="1"/>
  <c r="P6365" i="1"/>
  <c r="L6366" i="1"/>
  <c r="Q6366" i="1" s="1"/>
  <c r="M6366" i="1"/>
  <c r="N6366" i="1"/>
  <c r="O6366" i="1"/>
  <c r="P6366" i="1"/>
  <c r="L6367" i="1"/>
  <c r="Q6367" i="1" s="1"/>
  <c r="M6367" i="1"/>
  <c r="N6367" i="1"/>
  <c r="O6367" i="1"/>
  <c r="P6367" i="1"/>
  <c r="L6368" i="1"/>
  <c r="Q6368" i="1" s="1"/>
  <c r="M6368" i="1"/>
  <c r="N6368" i="1"/>
  <c r="O6368" i="1"/>
  <c r="P6368" i="1"/>
  <c r="L6369" i="1"/>
  <c r="Q6369" i="1" s="1"/>
  <c r="M6369" i="1"/>
  <c r="N6369" i="1"/>
  <c r="O6369" i="1"/>
  <c r="P6369" i="1"/>
  <c r="L6370" i="1"/>
  <c r="M6370" i="1"/>
  <c r="N6370" i="1"/>
  <c r="O6370" i="1"/>
  <c r="P6370" i="1"/>
  <c r="Q6370" i="1"/>
  <c r="L6371" i="1"/>
  <c r="Q6371" i="1" s="1"/>
  <c r="M6371" i="1"/>
  <c r="N6371" i="1"/>
  <c r="O6371" i="1"/>
  <c r="P6371" i="1"/>
  <c r="L6372" i="1"/>
  <c r="Q6372" i="1" s="1"/>
  <c r="M6372" i="1"/>
  <c r="N6372" i="1"/>
  <c r="O6372" i="1"/>
  <c r="P6372" i="1"/>
  <c r="L6373" i="1"/>
  <c r="M6373" i="1"/>
  <c r="N6373" i="1"/>
  <c r="O6373" i="1"/>
  <c r="P6373" i="1"/>
  <c r="Q6373" i="1"/>
  <c r="L6374" i="1"/>
  <c r="Q6374" i="1" s="1"/>
  <c r="M6374" i="1"/>
  <c r="N6374" i="1"/>
  <c r="O6374" i="1"/>
  <c r="P6374" i="1"/>
  <c r="L6375" i="1"/>
  <c r="Q6375" i="1" s="1"/>
  <c r="M6375" i="1"/>
  <c r="N6375" i="1"/>
  <c r="O6375" i="1"/>
  <c r="P6375" i="1"/>
  <c r="L6376" i="1"/>
  <c r="Q6376" i="1" s="1"/>
  <c r="M6376" i="1"/>
  <c r="N6376" i="1"/>
  <c r="O6376" i="1"/>
  <c r="P6376" i="1"/>
  <c r="L6377" i="1"/>
  <c r="Q6377" i="1" s="1"/>
  <c r="M6377" i="1"/>
  <c r="N6377" i="1"/>
  <c r="O6377" i="1"/>
  <c r="P6377" i="1"/>
  <c r="L6378" i="1"/>
  <c r="Q6378" i="1" s="1"/>
  <c r="M6378" i="1"/>
  <c r="N6378" i="1"/>
  <c r="O6378" i="1"/>
  <c r="P6378" i="1"/>
  <c r="L6379" i="1"/>
  <c r="Q6379" i="1" s="1"/>
  <c r="M6379" i="1"/>
  <c r="N6379" i="1"/>
  <c r="O6379" i="1"/>
  <c r="P6379" i="1"/>
  <c r="L6380" i="1"/>
  <c r="Q6380" i="1" s="1"/>
  <c r="M6380" i="1"/>
  <c r="N6380" i="1"/>
  <c r="O6380" i="1"/>
  <c r="P6380" i="1"/>
  <c r="L6381" i="1"/>
  <c r="Q6381" i="1" s="1"/>
  <c r="M6381" i="1"/>
  <c r="N6381" i="1"/>
  <c r="O6381" i="1"/>
  <c r="P6381" i="1"/>
  <c r="L6382" i="1"/>
  <c r="Q6382" i="1" s="1"/>
  <c r="M6382" i="1"/>
  <c r="N6382" i="1"/>
  <c r="O6382" i="1"/>
  <c r="P6382" i="1"/>
  <c r="L6383" i="1"/>
  <c r="Q6383" i="1" s="1"/>
  <c r="M6383" i="1"/>
  <c r="N6383" i="1"/>
  <c r="O6383" i="1"/>
  <c r="P6383" i="1"/>
  <c r="L6384" i="1"/>
  <c r="Q6384" i="1" s="1"/>
  <c r="M6384" i="1"/>
  <c r="N6384" i="1"/>
  <c r="O6384" i="1"/>
  <c r="P6384" i="1"/>
  <c r="L6385" i="1"/>
  <c r="Q6385" i="1" s="1"/>
  <c r="M6385" i="1"/>
  <c r="N6385" i="1"/>
  <c r="O6385" i="1"/>
  <c r="P6385" i="1"/>
  <c r="L6386" i="1"/>
  <c r="Q6386" i="1" s="1"/>
  <c r="M6386" i="1"/>
  <c r="N6386" i="1"/>
  <c r="O6386" i="1"/>
  <c r="P6386" i="1"/>
  <c r="L6387" i="1"/>
  <c r="Q6387" i="1" s="1"/>
  <c r="M6387" i="1"/>
  <c r="N6387" i="1"/>
  <c r="O6387" i="1"/>
  <c r="P6387" i="1"/>
  <c r="L6388" i="1"/>
  <c r="Q6388" i="1" s="1"/>
  <c r="M6388" i="1"/>
  <c r="N6388" i="1"/>
  <c r="O6388" i="1"/>
  <c r="P6388" i="1"/>
  <c r="L6389" i="1"/>
  <c r="Q6389" i="1" s="1"/>
  <c r="M6389" i="1"/>
  <c r="N6389" i="1"/>
  <c r="O6389" i="1"/>
  <c r="P6389" i="1"/>
  <c r="L6390" i="1"/>
  <c r="Q6390" i="1" s="1"/>
  <c r="M6390" i="1"/>
  <c r="N6390" i="1"/>
  <c r="O6390" i="1"/>
  <c r="P6390" i="1"/>
  <c r="L6391" i="1"/>
  <c r="Q6391" i="1" s="1"/>
  <c r="M6391" i="1"/>
  <c r="N6391" i="1"/>
  <c r="O6391" i="1"/>
  <c r="P6391" i="1"/>
  <c r="L6392" i="1"/>
  <c r="Q6392" i="1" s="1"/>
  <c r="M6392" i="1"/>
  <c r="N6392" i="1"/>
  <c r="O6392" i="1"/>
  <c r="P6392" i="1"/>
  <c r="L6393" i="1"/>
  <c r="Q6393" i="1" s="1"/>
  <c r="M6393" i="1"/>
  <c r="N6393" i="1"/>
  <c r="O6393" i="1"/>
  <c r="P6393" i="1"/>
  <c r="L6394" i="1"/>
  <c r="Q6394" i="1" s="1"/>
  <c r="M6394" i="1"/>
  <c r="N6394" i="1"/>
  <c r="O6394" i="1"/>
  <c r="P6394" i="1"/>
  <c r="L6395" i="1"/>
  <c r="Q6395" i="1" s="1"/>
  <c r="M6395" i="1"/>
  <c r="N6395" i="1"/>
  <c r="O6395" i="1"/>
  <c r="P6395" i="1"/>
  <c r="L6396" i="1"/>
  <c r="Q6396" i="1" s="1"/>
  <c r="M6396" i="1"/>
  <c r="N6396" i="1"/>
  <c r="O6396" i="1"/>
  <c r="P6396" i="1"/>
  <c r="L6397" i="1"/>
  <c r="Q6397" i="1" s="1"/>
  <c r="M6397" i="1"/>
  <c r="N6397" i="1"/>
  <c r="O6397" i="1"/>
  <c r="P6397" i="1"/>
  <c r="L6398" i="1"/>
  <c r="Q6398" i="1" s="1"/>
  <c r="M6398" i="1"/>
  <c r="N6398" i="1"/>
  <c r="O6398" i="1"/>
  <c r="P6398" i="1"/>
  <c r="L6399" i="1"/>
  <c r="Q6399" i="1" s="1"/>
  <c r="M6399" i="1"/>
  <c r="N6399" i="1"/>
  <c r="O6399" i="1"/>
  <c r="P6399" i="1"/>
  <c r="L6400" i="1"/>
  <c r="Q6400" i="1" s="1"/>
  <c r="M6400" i="1"/>
  <c r="N6400" i="1"/>
  <c r="O6400" i="1"/>
  <c r="P6400" i="1"/>
  <c r="L6401" i="1"/>
  <c r="Q6401" i="1" s="1"/>
  <c r="M6401" i="1"/>
  <c r="N6401" i="1"/>
  <c r="O6401" i="1"/>
  <c r="P6401" i="1"/>
  <c r="L6402" i="1"/>
  <c r="Q6402" i="1" s="1"/>
  <c r="M6402" i="1"/>
  <c r="N6402" i="1"/>
  <c r="O6402" i="1"/>
  <c r="P6402" i="1"/>
  <c r="L6403" i="1"/>
  <c r="Q6403" i="1" s="1"/>
  <c r="M6403" i="1"/>
  <c r="N6403" i="1"/>
  <c r="O6403" i="1"/>
  <c r="P6403" i="1"/>
  <c r="L6404" i="1"/>
  <c r="Q6404" i="1" s="1"/>
  <c r="M6404" i="1"/>
  <c r="N6404" i="1"/>
  <c r="O6404" i="1"/>
  <c r="P6404" i="1"/>
  <c r="L6405" i="1"/>
  <c r="Q6405" i="1" s="1"/>
  <c r="M6405" i="1"/>
  <c r="N6405" i="1"/>
  <c r="O6405" i="1"/>
  <c r="P6405" i="1"/>
  <c r="L6406" i="1"/>
  <c r="Q6406" i="1" s="1"/>
  <c r="M6406" i="1"/>
  <c r="N6406" i="1"/>
  <c r="O6406" i="1"/>
  <c r="P6406" i="1"/>
  <c r="L6407" i="1"/>
  <c r="Q6407" i="1" s="1"/>
  <c r="M6407" i="1"/>
  <c r="N6407" i="1"/>
  <c r="O6407" i="1"/>
  <c r="P6407" i="1"/>
  <c r="L6408" i="1"/>
  <c r="Q6408" i="1" s="1"/>
  <c r="M6408" i="1"/>
  <c r="N6408" i="1"/>
  <c r="O6408" i="1"/>
  <c r="P6408" i="1"/>
  <c r="L6409" i="1"/>
  <c r="Q6409" i="1" s="1"/>
  <c r="M6409" i="1"/>
  <c r="N6409" i="1"/>
  <c r="O6409" i="1"/>
  <c r="P6409" i="1"/>
  <c r="L6410" i="1"/>
  <c r="Q6410" i="1" s="1"/>
  <c r="M6410" i="1"/>
  <c r="N6410" i="1"/>
  <c r="O6410" i="1"/>
  <c r="P6410" i="1"/>
  <c r="L6411" i="1"/>
  <c r="Q6411" i="1" s="1"/>
  <c r="M6411" i="1"/>
  <c r="N6411" i="1"/>
  <c r="O6411" i="1"/>
  <c r="P6411" i="1"/>
  <c r="L6412" i="1"/>
  <c r="Q6412" i="1" s="1"/>
  <c r="M6412" i="1"/>
  <c r="N6412" i="1"/>
  <c r="O6412" i="1"/>
  <c r="P6412" i="1"/>
  <c r="L6413" i="1"/>
  <c r="Q6413" i="1" s="1"/>
  <c r="M6413" i="1"/>
  <c r="N6413" i="1"/>
  <c r="O6413" i="1"/>
  <c r="P6413" i="1"/>
  <c r="L6414" i="1"/>
  <c r="M6414" i="1"/>
  <c r="N6414" i="1"/>
  <c r="O6414" i="1"/>
  <c r="P6414" i="1"/>
  <c r="Q6414" i="1"/>
  <c r="L6415" i="1"/>
  <c r="Q6415" i="1" s="1"/>
  <c r="M6415" i="1"/>
  <c r="N6415" i="1"/>
  <c r="O6415" i="1"/>
  <c r="P6415" i="1"/>
  <c r="L6416" i="1"/>
  <c r="Q6416" i="1" s="1"/>
  <c r="M6416" i="1"/>
  <c r="N6416" i="1"/>
  <c r="O6416" i="1"/>
  <c r="P6416" i="1"/>
  <c r="L6417" i="1"/>
  <c r="M6417" i="1"/>
  <c r="N6417" i="1"/>
  <c r="O6417" i="1"/>
  <c r="P6417" i="1"/>
  <c r="Q6417" i="1"/>
  <c r="L6418" i="1"/>
  <c r="Q6418" i="1" s="1"/>
  <c r="M6418" i="1"/>
  <c r="N6418" i="1"/>
  <c r="O6418" i="1"/>
  <c r="P6418" i="1"/>
  <c r="L6419" i="1"/>
  <c r="Q6419" i="1" s="1"/>
  <c r="M6419" i="1"/>
  <c r="N6419" i="1"/>
  <c r="O6419" i="1"/>
  <c r="P6419" i="1"/>
  <c r="L6420" i="1"/>
  <c r="Q6420" i="1" s="1"/>
  <c r="M6420" i="1"/>
  <c r="N6420" i="1"/>
  <c r="O6420" i="1"/>
  <c r="P6420" i="1"/>
  <c r="L6421" i="1"/>
  <c r="Q6421" i="1" s="1"/>
  <c r="M6421" i="1"/>
  <c r="N6421" i="1"/>
  <c r="O6421" i="1"/>
  <c r="P6421" i="1"/>
  <c r="L6422" i="1"/>
  <c r="Q6422" i="1" s="1"/>
  <c r="M6422" i="1"/>
  <c r="N6422" i="1"/>
  <c r="O6422" i="1"/>
  <c r="P6422" i="1"/>
  <c r="L6423" i="1"/>
  <c r="Q6423" i="1" s="1"/>
  <c r="M6423" i="1"/>
  <c r="N6423" i="1"/>
  <c r="O6423" i="1"/>
  <c r="P6423" i="1"/>
  <c r="L6424" i="1"/>
  <c r="Q6424" i="1" s="1"/>
  <c r="M6424" i="1"/>
  <c r="N6424" i="1"/>
  <c r="O6424" i="1"/>
  <c r="P6424" i="1"/>
  <c r="L6425" i="1"/>
  <c r="Q6425" i="1" s="1"/>
  <c r="M6425" i="1"/>
  <c r="N6425" i="1"/>
  <c r="O6425" i="1"/>
  <c r="P6425" i="1"/>
  <c r="L6426" i="1"/>
  <c r="M6426" i="1"/>
  <c r="N6426" i="1"/>
  <c r="O6426" i="1"/>
  <c r="P6426" i="1"/>
  <c r="Q6426" i="1"/>
  <c r="L6427" i="1"/>
  <c r="Q6427" i="1" s="1"/>
  <c r="M6427" i="1"/>
  <c r="N6427" i="1"/>
  <c r="O6427" i="1"/>
  <c r="P6427" i="1"/>
  <c r="L6428" i="1"/>
  <c r="Q6428" i="1" s="1"/>
  <c r="M6428" i="1"/>
  <c r="N6428" i="1"/>
  <c r="O6428" i="1"/>
  <c r="P6428" i="1"/>
  <c r="L6429" i="1"/>
  <c r="M6429" i="1"/>
  <c r="N6429" i="1"/>
  <c r="O6429" i="1"/>
  <c r="P6429" i="1"/>
  <c r="Q6429" i="1"/>
  <c r="L6430" i="1"/>
  <c r="Q6430" i="1" s="1"/>
  <c r="M6430" i="1"/>
  <c r="N6430" i="1"/>
  <c r="O6430" i="1"/>
  <c r="P6430" i="1"/>
  <c r="L6431" i="1"/>
  <c r="Q6431" i="1" s="1"/>
  <c r="M6431" i="1"/>
  <c r="N6431" i="1"/>
  <c r="O6431" i="1"/>
  <c r="P6431" i="1"/>
  <c r="L6432" i="1"/>
  <c r="Q6432" i="1" s="1"/>
  <c r="M6432" i="1"/>
  <c r="N6432" i="1"/>
  <c r="O6432" i="1"/>
  <c r="P6432" i="1"/>
  <c r="L6433" i="1"/>
  <c r="Q6433" i="1" s="1"/>
  <c r="M6433" i="1"/>
  <c r="N6433" i="1"/>
  <c r="O6433" i="1"/>
  <c r="P6433" i="1"/>
  <c r="L6434" i="1"/>
  <c r="Q6434" i="1" s="1"/>
  <c r="M6434" i="1"/>
  <c r="N6434" i="1"/>
  <c r="O6434" i="1"/>
  <c r="P6434" i="1"/>
  <c r="L6435" i="1"/>
  <c r="Q6435" i="1" s="1"/>
  <c r="M6435" i="1"/>
  <c r="N6435" i="1"/>
  <c r="O6435" i="1"/>
  <c r="P6435" i="1"/>
  <c r="L6436" i="1"/>
  <c r="Q6436" i="1" s="1"/>
  <c r="M6436" i="1"/>
  <c r="N6436" i="1"/>
  <c r="O6436" i="1"/>
  <c r="P6436" i="1"/>
  <c r="L6437" i="1"/>
  <c r="Q6437" i="1" s="1"/>
  <c r="M6437" i="1"/>
  <c r="N6437" i="1"/>
  <c r="O6437" i="1"/>
  <c r="P6437" i="1"/>
  <c r="L6438" i="1"/>
  <c r="Q6438" i="1" s="1"/>
  <c r="M6438" i="1"/>
  <c r="N6438" i="1"/>
  <c r="O6438" i="1"/>
  <c r="P6438" i="1"/>
  <c r="L6439" i="1"/>
  <c r="Q6439" i="1" s="1"/>
  <c r="M6439" i="1"/>
  <c r="N6439" i="1"/>
  <c r="O6439" i="1"/>
  <c r="P6439" i="1"/>
  <c r="L6440" i="1"/>
  <c r="Q6440" i="1" s="1"/>
  <c r="M6440" i="1"/>
  <c r="N6440" i="1"/>
  <c r="O6440" i="1"/>
  <c r="P6440" i="1"/>
  <c r="L6441" i="1"/>
  <c r="Q6441" i="1" s="1"/>
  <c r="M6441" i="1"/>
  <c r="N6441" i="1"/>
  <c r="O6441" i="1"/>
  <c r="P6441" i="1"/>
  <c r="L6442" i="1"/>
  <c r="M6442" i="1"/>
  <c r="N6442" i="1"/>
  <c r="O6442" i="1"/>
  <c r="P6442" i="1"/>
  <c r="Q6442" i="1"/>
  <c r="L6443" i="1"/>
  <c r="Q6443" i="1" s="1"/>
  <c r="M6443" i="1"/>
  <c r="N6443" i="1"/>
  <c r="O6443" i="1"/>
  <c r="P6443" i="1"/>
  <c r="L6444" i="1"/>
  <c r="Q6444" i="1" s="1"/>
  <c r="M6444" i="1"/>
  <c r="N6444" i="1"/>
  <c r="O6444" i="1"/>
  <c r="P6444" i="1"/>
  <c r="L6445" i="1"/>
  <c r="M6445" i="1"/>
  <c r="N6445" i="1"/>
  <c r="O6445" i="1"/>
  <c r="P6445" i="1"/>
  <c r="Q6445" i="1"/>
  <c r="L6446" i="1"/>
  <c r="Q6446" i="1" s="1"/>
  <c r="M6446" i="1"/>
  <c r="N6446" i="1"/>
  <c r="O6446" i="1"/>
  <c r="P6446" i="1"/>
  <c r="L6447" i="1"/>
  <c r="Q6447" i="1" s="1"/>
  <c r="M6447" i="1"/>
  <c r="N6447" i="1"/>
  <c r="O6447" i="1"/>
  <c r="P6447" i="1"/>
  <c r="L6448" i="1"/>
  <c r="Q6448" i="1" s="1"/>
  <c r="M6448" i="1"/>
  <c r="N6448" i="1"/>
  <c r="O6448" i="1"/>
  <c r="P6448" i="1"/>
  <c r="L6449" i="1"/>
  <c r="Q6449" i="1" s="1"/>
  <c r="M6449" i="1"/>
  <c r="N6449" i="1"/>
  <c r="O6449" i="1"/>
  <c r="P6449" i="1"/>
  <c r="L6450" i="1"/>
  <c r="Q6450" i="1" s="1"/>
  <c r="M6450" i="1"/>
  <c r="N6450" i="1"/>
  <c r="O6450" i="1"/>
  <c r="P6450" i="1"/>
  <c r="L6451" i="1"/>
  <c r="Q6451" i="1" s="1"/>
  <c r="M6451" i="1"/>
  <c r="N6451" i="1"/>
  <c r="O6451" i="1"/>
  <c r="P6451" i="1"/>
  <c r="L6452" i="1"/>
  <c r="Q6452" i="1" s="1"/>
  <c r="M6452" i="1"/>
  <c r="N6452" i="1"/>
  <c r="O6452" i="1"/>
  <c r="P6452" i="1"/>
  <c r="L6453" i="1"/>
  <c r="Q6453" i="1" s="1"/>
  <c r="M6453" i="1"/>
  <c r="N6453" i="1"/>
  <c r="O6453" i="1"/>
  <c r="P6453" i="1"/>
  <c r="L6454" i="1"/>
  <c r="Q6454" i="1" s="1"/>
  <c r="M6454" i="1"/>
  <c r="N6454" i="1"/>
  <c r="O6454" i="1"/>
  <c r="P6454" i="1"/>
  <c r="L6455" i="1"/>
  <c r="Q6455" i="1" s="1"/>
  <c r="M6455" i="1"/>
  <c r="N6455" i="1"/>
  <c r="O6455" i="1"/>
  <c r="P6455" i="1"/>
  <c r="L6456" i="1"/>
  <c r="Q6456" i="1" s="1"/>
  <c r="M6456" i="1"/>
  <c r="N6456" i="1"/>
  <c r="O6456" i="1"/>
  <c r="P6456" i="1"/>
  <c r="L6457" i="1"/>
  <c r="Q6457" i="1" s="1"/>
  <c r="M6457" i="1"/>
  <c r="N6457" i="1"/>
  <c r="O6457" i="1"/>
  <c r="P6457" i="1"/>
  <c r="L6458" i="1"/>
  <c r="Q6458" i="1" s="1"/>
  <c r="M6458" i="1"/>
  <c r="N6458" i="1"/>
  <c r="O6458" i="1"/>
  <c r="P6458" i="1"/>
  <c r="L6459" i="1"/>
  <c r="Q6459" i="1" s="1"/>
  <c r="M6459" i="1"/>
  <c r="N6459" i="1"/>
  <c r="O6459" i="1"/>
  <c r="P6459" i="1"/>
  <c r="L6460" i="1"/>
  <c r="Q6460" i="1" s="1"/>
  <c r="M6460" i="1"/>
  <c r="N6460" i="1"/>
  <c r="O6460" i="1"/>
  <c r="P6460" i="1"/>
  <c r="L6461" i="1"/>
  <c r="Q6461" i="1" s="1"/>
  <c r="M6461" i="1"/>
  <c r="N6461" i="1"/>
  <c r="O6461" i="1"/>
  <c r="P6461" i="1"/>
  <c r="L6462" i="1"/>
  <c r="Q6462" i="1" s="1"/>
  <c r="M6462" i="1"/>
  <c r="N6462" i="1"/>
  <c r="O6462" i="1"/>
  <c r="P6462" i="1"/>
  <c r="L6463" i="1"/>
  <c r="Q6463" i="1" s="1"/>
  <c r="M6463" i="1"/>
  <c r="N6463" i="1"/>
  <c r="O6463" i="1"/>
  <c r="P6463" i="1"/>
  <c r="L6464" i="1"/>
  <c r="Q6464" i="1" s="1"/>
  <c r="M6464" i="1"/>
  <c r="N6464" i="1"/>
  <c r="O6464" i="1"/>
  <c r="P6464" i="1"/>
  <c r="L6465" i="1"/>
  <c r="Q6465" i="1" s="1"/>
  <c r="M6465" i="1"/>
  <c r="N6465" i="1"/>
  <c r="O6465" i="1"/>
  <c r="P6465" i="1"/>
  <c r="L6466" i="1"/>
  <c r="Q6466" i="1" s="1"/>
  <c r="M6466" i="1"/>
  <c r="N6466" i="1"/>
  <c r="O6466" i="1"/>
  <c r="P6466" i="1"/>
  <c r="L6467" i="1"/>
  <c r="Q6467" i="1" s="1"/>
  <c r="M6467" i="1"/>
  <c r="N6467" i="1"/>
  <c r="O6467" i="1"/>
  <c r="P6467" i="1"/>
  <c r="L6468" i="1"/>
  <c r="Q6468" i="1" s="1"/>
  <c r="M6468" i="1"/>
  <c r="N6468" i="1"/>
  <c r="O6468" i="1"/>
  <c r="P6468" i="1"/>
  <c r="L6469" i="1"/>
  <c r="Q6469" i="1" s="1"/>
  <c r="M6469" i="1"/>
  <c r="N6469" i="1"/>
  <c r="O6469" i="1"/>
  <c r="P6469" i="1"/>
  <c r="L6470" i="1"/>
  <c r="Q6470" i="1" s="1"/>
  <c r="M6470" i="1"/>
  <c r="N6470" i="1"/>
  <c r="O6470" i="1"/>
  <c r="P6470" i="1"/>
  <c r="L6471" i="1"/>
  <c r="Q6471" i="1" s="1"/>
  <c r="M6471" i="1"/>
  <c r="N6471" i="1"/>
  <c r="O6471" i="1"/>
  <c r="P6471" i="1"/>
  <c r="L6472" i="1"/>
  <c r="Q6472" i="1" s="1"/>
  <c r="M6472" i="1"/>
  <c r="N6472" i="1"/>
  <c r="O6472" i="1"/>
  <c r="P6472" i="1"/>
  <c r="L6473" i="1"/>
  <c r="Q6473" i="1" s="1"/>
  <c r="M6473" i="1"/>
  <c r="N6473" i="1"/>
  <c r="O6473" i="1"/>
  <c r="P6473" i="1"/>
  <c r="L6474" i="1"/>
  <c r="Q6474" i="1" s="1"/>
  <c r="M6474" i="1"/>
  <c r="N6474" i="1"/>
  <c r="O6474" i="1"/>
  <c r="P6474" i="1"/>
  <c r="L6475" i="1"/>
  <c r="Q6475" i="1" s="1"/>
  <c r="M6475" i="1"/>
  <c r="N6475" i="1"/>
  <c r="O6475" i="1"/>
  <c r="P6475" i="1"/>
  <c r="L6476" i="1"/>
  <c r="Q6476" i="1" s="1"/>
  <c r="M6476" i="1"/>
  <c r="N6476" i="1"/>
  <c r="O6476" i="1"/>
  <c r="P6476" i="1"/>
  <c r="L6477" i="1"/>
  <c r="Q6477" i="1" s="1"/>
  <c r="M6477" i="1"/>
  <c r="N6477" i="1"/>
  <c r="O6477" i="1"/>
  <c r="P6477" i="1"/>
  <c r="L6478" i="1"/>
  <c r="M6478" i="1"/>
  <c r="N6478" i="1"/>
  <c r="O6478" i="1"/>
  <c r="P6478" i="1"/>
  <c r="Q6478" i="1"/>
  <c r="L6479" i="1"/>
  <c r="Q6479" i="1" s="1"/>
  <c r="M6479" i="1"/>
  <c r="N6479" i="1"/>
  <c r="O6479" i="1"/>
  <c r="P6479" i="1"/>
  <c r="L6480" i="1"/>
  <c r="Q6480" i="1" s="1"/>
  <c r="M6480" i="1"/>
  <c r="N6480" i="1"/>
  <c r="O6480" i="1"/>
  <c r="P6480" i="1"/>
  <c r="L6481" i="1"/>
  <c r="M6481" i="1"/>
  <c r="N6481" i="1"/>
  <c r="O6481" i="1"/>
  <c r="P6481" i="1"/>
  <c r="Q6481" i="1"/>
  <c r="L6482" i="1"/>
  <c r="M6482" i="1"/>
  <c r="N6482" i="1"/>
  <c r="O6482" i="1"/>
  <c r="P6482" i="1"/>
  <c r="Q6482" i="1"/>
  <c r="L6483" i="1"/>
  <c r="Q6483" i="1" s="1"/>
  <c r="M6483" i="1"/>
  <c r="N6483" i="1"/>
  <c r="O6483" i="1"/>
  <c r="P6483" i="1"/>
  <c r="L6484" i="1"/>
  <c r="Q6484" i="1" s="1"/>
  <c r="M6484" i="1"/>
  <c r="N6484" i="1"/>
  <c r="O6484" i="1"/>
  <c r="P6484" i="1"/>
  <c r="L6485" i="1"/>
  <c r="M6485" i="1"/>
  <c r="N6485" i="1"/>
  <c r="O6485" i="1"/>
  <c r="P6485" i="1"/>
  <c r="Q6485" i="1"/>
  <c r="L6486" i="1"/>
  <c r="Q6486" i="1" s="1"/>
  <c r="M6486" i="1"/>
  <c r="N6486" i="1"/>
  <c r="O6486" i="1"/>
  <c r="P6486" i="1"/>
  <c r="L6487" i="1"/>
  <c r="Q6487" i="1" s="1"/>
  <c r="M6487" i="1"/>
  <c r="N6487" i="1"/>
  <c r="O6487" i="1"/>
  <c r="P6487" i="1"/>
  <c r="L6488" i="1"/>
  <c r="Q6488" i="1" s="1"/>
  <c r="M6488" i="1"/>
  <c r="N6488" i="1"/>
  <c r="O6488" i="1"/>
  <c r="P6488" i="1"/>
  <c r="L6489" i="1"/>
  <c r="Q6489" i="1" s="1"/>
  <c r="M6489" i="1"/>
  <c r="N6489" i="1"/>
  <c r="O6489" i="1"/>
  <c r="P6489" i="1"/>
  <c r="L6490" i="1"/>
  <c r="M6490" i="1"/>
  <c r="N6490" i="1"/>
  <c r="O6490" i="1"/>
  <c r="P6490" i="1"/>
  <c r="Q6490" i="1"/>
  <c r="L6491" i="1"/>
  <c r="Q6491" i="1" s="1"/>
  <c r="M6491" i="1"/>
  <c r="N6491" i="1"/>
  <c r="O6491" i="1"/>
  <c r="P6491" i="1"/>
  <c r="L6492" i="1"/>
  <c r="Q6492" i="1" s="1"/>
  <c r="M6492" i="1"/>
  <c r="N6492" i="1"/>
  <c r="O6492" i="1"/>
  <c r="P6492" i="1"/>
  <c r="L6493" i="1"/>
  <c r="M6493" i="1"/>
  <c r="N6493" i="1"/>
  <c r="O6493" i="1"/>
  <c r="P6493" i="1"/>
  <c r="Q6493" i="1"/>
  <c r="L6494" i="1"/>
  <c r="M6494" i="1"/>
  <c r="N6494" i="1"/>
  <c r="O6494" i="1"/>
  <c r="P6494" i="1"/>
  <c r="Q6494" i="1"/>
  <c r="L6495" i="1"/>
  <c r="Q6495" i="1" s="1"/>
  <c r="M6495" i="1"/>
  <c r="N6495" i="1"/>
  <c r="O6495" i="1"/>
  <c r="P6495" i="1"/>
  <c r="L6496" i="1"/>
  <c r="Q6496" i="1" s="1"/>
  <c r="M6496" i="1"/>
  <c r="N6496" i="1"/>
  <c r="O6496" i="1"/>
  <c r="P6496" i="1"/>
  <c r="L6497" i="1"/>
  <c r="M6497" i="1"/>
  <c r="N6497" i="1"/>
  <c r="O6497" i="1"/>
  <c r="P6497" i="1"/>
  <c r="Q6497" i="1"/>
  <c r="L6498" i="1"/>
  <c r="Q6498" i="1" s="1"/>
  <c r="M6498" i="1"/>
  <c r="N6498" i="1"/>
  <c r="O6498" i="1"/>
  <c r="P6498" i="1"/>
  <c r="L6499" i="1"/>
  <c r="Q6499" i="1" s="1"/>
  <c r="M6499" i="1"/>
  <c r="N6499" i="1"/>
  <c r="O6499" i="1"/>
  <c r="P6499" i="1"/>
  <c r="L6500" i="1"/>
  <c r="Q6500" i="1" s="1"/>
  <c r="M6500" i="1"/>
  <c r="N6500" i="1"/>
  <c r="O6500" i="1"/>
  <c r="P6500" i="1"/>
  <c r="L6501" i="1"/>
  <c r="Q6501" i="1" s="1"/>
  <c r="M6501" i="1"/>
  <c r="N6501" i="1"/>
  <c r="O6501" i="1"/>
  <c r="P6501" i="1"/>
  <c r="L6502" i="1"/>
  <c r="Q6502" i="1" s="1"/>
  <c r="M6502" i="1"/>
  <c r="N6502" i="1"/>
  <c r="O6502" i="1"/>
  <c r="P6502" i="1"/>
  <c r="L6503" i="1"/>
  <c r="Q6503" i="1" s="1"/>
  <c r="M6503" i="1"/>
  <c r="N6503" i="1"/>
  <c r="O6503" i="1"/>
  <c r="P6503" i="1"/>
  <c r="L6504" i="1"/>
  <c r="Q6504" i="1" s="1"/>
  <c r="M6504" i="1"/>
  <c r="N6504" i="1"/>
  <c r="O6504" i="1"/>
  <c r="P6504" i="1"/>
  <c r="L6505" i="1"/>
  <c r="Q6505" i="1" s="1"/>
  <c r="M6505" i="1"/>
  <c r="N6505" i="1"/>
  <c r="O6505" i="1"/>
  <c r="P6505" i="1"/>
  <c r="L6506" i="1"/>
  <c r="M6506" i="1"/>
  <c r="N6506" i="1"/>
  <c r="O6506" i="1"/>
  <c r="P6506" i="1"/>
  <c r="Q6506" i="1"/>
  <c r="L6507" i="1"/>
  <c r="Q6507" i="1" s="1"/>
  <c r="M6507" i="1"/>
  <c r="N6507" i="1"/>
  <c r="O6507" i="1"/>
  <c r="P6507" i="1"/>
  <c r="L6508" i="1"/>
  <c r="Q6508" i="1" s="1"/>
  <c r="M6508" i="1"/>
  <c r="N6508" i="1"/>
  <c r="O6508" i="1"/>
  <c r="P6508" i="1"/>
  <c r="L6509" i="1"/>
  <c r="M6509" i="1"/>
  <c r="N6509" i="1"/>
  <c r="O6509" i="1"/>
  <c r="P6509" i="1"/>
  <c r="Q6509" i="1"/>
  <c r="L6510" i="1"/>
  <c r="Q6510" i="1" s="1"/>
  <c r="M6510" i="1"/>
  <c r="N6510" i="1"/>
  <c r="O6510" i="1"/>
  <c r="P6510" i="1"/>
  <c r="L6511" i="1"/>
  <c r="Q6511" i="1" s="1"/>
  <c r="M6511" i="1"/>
  <c r="N6511" i="1"/>
  <c r="O6511" i="1"/>
  <c r="P6511" i="1"/>
  <c r="L6512" i="1"/>
  <c r="Q6512" i="1" s="1"/>
  <c r="M6512" i="1"/>
  <c r="N6512" i="1"/>
  <c r="O6512" i="1"/>
  <c r="P6512" i="1"/>
  <c r="L6513" i="1"/>
  <c r="Q6513" i="1" s="1"/>
  <c r="M6513" i="1"/>
  <c r="N6513" i="1"/>
  <c r="O6513" i="1"/>
  <c r="P6513" i="1"/>
  <c r="L6514" i="1"/>
  <c r="Q6514" i="1" s="1"/>
  <c r="M6514" i="1"/>
  <c r="N6514" i="1"/>
  <c r="O6514" i="1"/>
  <c r="P6514" i="1"/>
  <c r="L6515" i="1"/>
  <c r="Q6515" i="1" s="1"/>
  <c r="M6515" i="1"/>
  <c r="N6515" i="1"/>
  <c r="O6515" i="1"/>
  <c r="P6515" i="1"/>
  <c r="L6516" i="1"/>
  <c r="Q6516" i="1" s="1"/>
  <c r="M6516" i="1"/>
  <c r="N6516" i="1"/>
  <c r="O6516" i="1"/>
  <c r="P6516" i="1"/>
  <c r="L6517" i="1"/>
  <c r="Q6517" i="1" s="1"/>
  <c r="M6517" i="1"/>
  <c r="N6517" i="1"/>
  <c r="O6517" i="1"/>
  <c r="P6517" i="1"/>
  <c r="L6518" i="1"/>
  <c r="Q6518" i="1" s="1"/>
  <c r="M6518" i="1"/>
  <c r="N6518" i="1"/>
  <c r="O6518" i="1"/>
  <c r="P6518" i="1"/>
  <c r="L6519" i="1"/>
  <c r="Q6519" i="1" s="1"/>
  <c r="M6519" i="1"/>
  <c r="N6519" i="1"/>
  <c r="O6519" i="1"/>
  <c r="P6519" i="1"/>
  <c r="L6520" i="1"/>
  <c r="Q6520" i="1" s="1"/>
  <c r="M6520" i="1"/>
  <c r="N6520" i="1"/>
  <c r="O6520" i="1"/>
  <c r="P6520" i="1"/>
  <c r="L6521" i="1"/>
  <c r="Q6521" i="1" s="1"/>
  <c r="M6521" i="1"/>
  <c r="N6521" i="1"/>
  <c r="O6521" i="1"/>
  <c r="P6521" i="1"/>
  <c r="L6522" i="1"/>
  <c r="Q6522" i="1" s="1"/>
  <c r="M6522" i="1"/>
  <c r="N6522" i="1"/>
  <c r="O6522" i="1"/>
  <c r="P6522" i="1"/>
  <c r="L6523" i="1"/>
  <c r="Q6523" i="1" s="1"/>
  <c r="M6523" i="1"/>
  <c r="N6523" i="1"/>
  <c r="O6523" i="1"/>
  <c r="P6523" i="1"/>
  <c r="L6524" i="1"/>
  <c r="Q6524" i="1" s="1"/>
  <c r="M6524" i="1"/>
  <c r="N6524" i="1"/>
  <c r="O6524" i="1"/>
  <c r="P6524" i="1"/>
  <c r="L6525" i="1"/>
  <c r="Q6525" i="1" s="1"/>
  <c r="M6525" i="1"/>
  <c r="N6525" i="1"/>
  <c r="O6525" i="1"/>
  <c r="P6525" i="1"/>
  <c r="L6526" i="1"/>
  <c r="Q6526" i="1" s="1"/>
  <c r="M6526" i="1"/>
  <c r="N6526" i="1"/>
  <c r="O6526" i="1"/>
  <c r="P6526" i="1"/>
  <c r="L6527" i="1"/>
  <c r="Q6527" i="1" s="1"/>
  <c r="M6527" i="1"/>
  <c r="N6527" i="1"/>
  <c r="O6527" i="1"/>
  <c r="P6527" i="1"/>
  <c r="L6528" i="1"/>
  <c r="Q6528" i="1" s="1"/>
  <c r="M6528" i="1"/>
  <c r="N6528" i="1"/>
  <c r="O6528" i="1"/>
  <c r="P6528" i="1"/>
  <c r="L6529" i="1"/>
  <c r="Q6529" i="1" s="1"/>
  <c r="M6529" i="1"/>
  <c r="N6529" i="1"/>
  <c r="O6529" i="1"/>
  <c r="P6529" i="1"/>
  <c r="L6530" i="1"/>
  <c r="Q6530" i="1" s="1"/>
  <c r="M6530" i="1"/>
  <c r="N6530" i="1"/>
  <c r="O6530" i="1"/>
  <c r="P6530" i="1"/>
  <c r="L6531" i="1"/>
  <c r="Q6531" i="1" s="1"/>
  <c r="M6531" i="1"/>
  <c r="N6531" i="1"/>
  <c r="O6531" i="1"/>
  <c r="P6531" i="1"/>
  <c r="L6532" i="1"/>
  <c r="Q6532" i="1" s="1"/>
  <c r="M6532" i="1"/>
  <c r="N6532" i="1"/>
  <c r="O6532" i="1"/>
  <c r="P6532" i="1"/>
  <c r="L6533" i="1"/>
  <c r="Q6533" i="1" s="1"/>
  <c r="M6533" i="1"/>
  <c r="N6533" i="1"/>
  <c r="O6533" i="1"/>
  <c r="P6533" i="1"/>
  <c r="L6534" i="1"/>
  <c r="Q6534" i="1" s="1"/>
  <c r="M6534" i="1"/>
  <c r="N6534" i="1"/>
  <c r="O6534" i="1"/>
  <c r="P6534" i="1"/>
  <c r="L6535" i="1"/>
  <c r="Q6535" i="1" s="1"/>
  <c r="M6535" i="1"/>
  <c r="N6535" i="1"/>
  <c r="O6535" i="1"/>
  <c r="P6535" i="1"/>
  <c r="L6536" i="1"/>
  <c r="Q6536" i="1" s="1"/>
  <c r="M6536" i="1"/>
  <c r="N6536" i="1"/>
  <c r="O6536" i="1"/>
  <c r="P6536" i="1"/>
  <c r="L6537" i="1"/>
  <c r="Q6537" i="1" s="1"/>
  <c r="M6537" i="1"/>
  <c r="N6537" i="1"/>
  <c r="O6537" i="1"/>
  <c r="P6537" i="1"/>
  <c r="L6538" i="1"/>
  <c r="Q6538" i="1" s="1"/>
  <c r="M6538" i="1"/>
  <c r="N6538" i="1"/>
  <c r="O6538" i="1"/>
  <c r="P6538" i="1"/>
  <c r="L6539" i="1"/>
  <c r="Q6539" i="1" s="1"/>
  <c r="M6539" i="1"/>
  <c r="N6539" i="1"/>
  <c r="O6539" i="1"/>
  <c r="P6539" i="1"/>
  <c r="L6540" i="1"/>
  <c r="Q6540" i="1" s="1"/>
  <c r="M6540" i="1"/>
  <c r="N6540" i="1"/>
  <c r="O6540" i="1"/>
  <c r="P6540" i="1"/>
  <c r="L6541" i="1"/>
  <c r="Q6541" i="1" s="1"/>
  <c r="M6541" i="1"/>
  <c r="N6541" i="1"/>
  <c r="O6541" i="1"/>
  <c r="P6541" i="1"/>
  <c r="L6542" i="1"/>
  <c r="Q6542" i="1" s="1"/>
  <c r="M6542" i="1"/>
  <c r="N6542" i="1"/>
  <c r="O6542" i="1"/>
  <c r="P6542" i="1"/>
  <c r="L6543" i="1"/>
  <c r="Q6543" i="1" s="1"/>
  <c r="M6543" i="1"/>
  <c r="N6543" i="1"/>
  <c r="O6543" i="1"/>
  <c r="P6543" i="1"/>
  <c r="L6544" i="1"/>
  <c r="Q6544" i="1" s="1"/>
  <c r="M6544" i="1"/>
  <c r="N6544" i="1"/>
  <c r="O6544" i="1"/>
  <c r="P6544" i="1"/>
  <c r="L6545" i="1"/>
  <c r="Q6545" i="1" s="1"/>
  <c r="M6545" i="1"/>
  <c r="N6545" i="1"/>
  <c r="O6545" i="1"/>
  <c r="P6545" i="1"/>
  <c r="L6546" i="1"/>
  <c r="Q6546" i="1" s="1"/>
  <c r="M6546" i="1"/>
  <c r="N6546" i="1"/>
  <c r="O6546" i="1"/>
  <c r="P6546" i="1"/>
  <c r="L6547" i="1"/>
  <c r="Q6547" i="1" s="1"/>
  <c r="M6547" i="1"/>
  <c r="N6547" i="1"/>
  <c r="O6547" i="1"/>
  <c r="P6547" i="1"/>
  <c r="L6548" i="1"/>
  <c r="Q6548" i="1" s="1"/>
  <c r="M6548" i="1"/>
  <c r="N6548" i="1"/>
  <c r="O6548" i="1"/>
  <c r="P6548" i="1"/>
  <c r="L6549" i="1"/>
  <c r="Q6549" i="1" s="1"/>
  <c r="M6549" i="1"/>
  <c r="N6549" i="1"/>
  <c r="O6549" i="1"/>
  <c r="P6549" i="1"/>
  <c r="L6550" i="1"/>
  <c r="Q6550" i="1" s="1"/>
  <c r="M6550" i="1"/>
  <c r="N6550" i="1"/>
  <c r="O6550" i="1"/>
  <c r="P6550" i="1"/>
  <c r="L6551" i="1"/>
  <c r="Q6551" i="1" s="1"/>
  <c r="M6551" i="1"/>
  <c r="N6551" i="1"/>
  <c r="O6551" i="1"/>
  <c r="P6551" i="1"/>
  <c r="L6552" i="1"/>
  <c r="Q6552" i="1" s="1"/>
  <c r="M6552" i="1"/>
  <c r="N6552" i="1"/>
  <c r="O6552" i="1"/>
  <c r="P6552" i="1"/>
  <c r="L6553" i="1"/>
  <c r="Q6553" i="1" s="1"/>
  <c r="M6553" i="1"/>
  <c r="N6553" i="1"/>
  <c r="O6553" i="1"/>
  <c r="P6553" i="1"/>
  <c r="L6554" i="1"/>
  <c r="Q6554" i="1" s="1"/>
  <c r="M6554" i="1"/>
  <c r="N6554" i="1"/>
  <c r="O6554" i="1"/>
  <c r="P6554" i="1"/>
  <c r="L6555" i="1"/>
  <c r="Q6555" i="1" s="1"/>
  <c r="M6555" i="1"/>
  <c r="N6555" i="1"/>
  <c r="O6555" i="1"/>
  <c r="P6555" i="1"/>
  <c r="L6556" i="1"/>
  <c r="Q6556" i="1" s="1"/>
  <c r="M6556" i="1"/>
  <c r="N6556" i="1"/>
  <c r="O6556" i="1"/>
  <c r="P6556" i="1"/>
  <c r="L6557" i="1"/>
  <c r="Q6557" i="1" s="1"/>
  <c r="M6557" i="1"/>
  <c r="N6557" i="1"/>
  <c r="O6557" i="1"/>
  <c r="P6557" i="1"/>
  <c r="L6558" i="1"/>
  <c r="M6558" i="1"/>
  <c r="N6558" i="1"/>
  <c r="O6558" i="1"/>
  <c r="P6558" i="1"/>
  <c r="Q6558" i="1"/>
  <c r="L6559" i="1"/>
  <c r="Q6559" i="1" s="1"/>
  <c r="M6559" i="1"/>
  <c r="N6559" i="1"/>
  <c r="O6559" i="1"/>
  <c r="P6559" i="1"/>
  <c r="L6560" i="1"/>
  <c r="Q6560" i="1" s="1"/>
  <c r="M6560" i="1"/>
  <c r="N6560" i="1"/>
  <c r="O6560" i="1"/>
  <c r="P6560" i="1"/>
  <c r="L6561" i="1"/>
  <c r="M6561" i="1"/>
  <c r="N6561" i="1"/>
  <c r="O6561" i="1"/>
  <c r="P6561" i="1"/>
  <c r="Q6561" i="1"/>
  <c r="L6562" i="1"/>
  <c r="Q6562" i="1" s="1"/>
  <c r="M6562" i="1"/>
  <c r="N6562" i="1"/>
  <c r="O6562" i="1"/>
  <c r="P6562" i="1"/>
  <c r="L6563" i="1"/>
  <c r="Q6563" i="1" s="1"/>
  <c r="M6563" i="1"/>
  <c r="N6563" i="1"/>
  <c r="O6563" i="1"/>
  <c r="P6563" i="1"/>
  <c r="L6564" i="1"/>
  <c r="Q6564" i="1" s="1"/>
  <c r="M6564" i="1"/>
  <c r="N6564" i="1"/>
  <c r="O6564" i="1"/>
  <c r="P6564" i="1"/>
  <c r="L6565" i="1"/>
  <c r="Q6565" i="1" s="1"/>
  <c r="M6565" i="1"/>
  <c r="N6565" i="1"/>
  <c r="O6565" i="1"/>
  <c r="P6565" i="1"/>
  <c r="L6566" i="1"/>
  <c r="Q6566" i="1" s="1"/>
  <c r="M6566" i="1"/>
  <c r="N6566" i="1"/>
  <c r="O6566" i="1"/>
  <c r="P6566" i="1"/>
  <c r="L6567" i="1"/>
  <c r="Q6567" i="1" s="1"/>
  <c r="M6567" i="1"/>
  <c r="N6567" i="1"/>
  <c r="O6567" i="1"/>
  <c r="P6567" i="1"/>
  <c r="L6568" i="1"/>
  <c r="Q6568" i="1" s="1"/>
  <c r="M6568" i="1"/>
  <c r="N6568" i="1"/>
  <c r="O6568" i="1"/>
  <c r="P6568" i="1"/>
  <c r="L6569" i="1"/>
  <c r="Q6569" i="1" s="1"/>
  <c r="M6569" i="1"/>
  <c r="N6569" i="1"/>
  <c r="O6569" i="1"/>
  <c r="P6569" i="1"/>
  <c r="L6570" i="1"/>
  <c r="M6570" i="1"/>
  <c r="N6570" i="1"/>
  <c r="O6570" i="1"/>
  <c r="P6570" i="1"/>
  <c r="Q6570" i="1"/>
  <c r="L6571" i="1"/>
  <c r="Q6571" i="1" s="1"/>
  <c r="M6571" i="1"/>
  <c r="N6571" i="1"/>
  <c r="O6571" i="1"/>
  <c r="P6571" i="1"/>
  <c r="L6572" i="1"/>
  <c r="Q6572" i="1" s="1"/>
  <c r="M6572" i="1"/>
  <c r="N6572" i="1"/>
  <c r="O6572" i="1"/>
  <c r="P6572" i="1"/>
  <c r="L6573" i="1"/>
  <c r="M6573" i="1"/>
  <c r="N6573" i="1"/>
  <c r="O6573" i="1"/>
  <c r="P6573" i="1"/>
  <c r="Q6573" i="1"/>
  <c r="L6574" i="1"/>
  <c r="Q6574" i="1" s="1"/>
  <c r="M6574" i="1"/>
  <c r="N6574" i="1"/>
  <c r="O6574" i="1"/>
  <c r="P6574" i="1"/>
  <c r="L6575" i="1"/>
  <c r="Q6575" i="1" s="1"/>
  <c r="M6575" i="1"/>
  <c r="N6575" i="1"/>
  <c r="O6575" i="1"/>
  <c r="P6575" i="1"/>
  <c r="L6576" i="1"/>
  <c r="Q6576" i="1" s="1"/>
  <c r="M6576" i="1"/>
  <c r="N6576" i="1"/>
  <c r="O6576" i="1"/>
  <c r="P6576" i="1"/>
  <c r="L6577" i="1"/>
  <c r="Q6577" i="1" s="1"/>
  <c r="M6577" i="1"/>
  <c r="N6577" i="1"/>
  <c r="O6577" i="1"/>
  <c r="P6577" i="1"/>
  <c r="L6578" i="1"/>
  <c r="Q6578" i="1" s="1"/>
  <c r="M6578" i="1"/>
  <c r="N6578" i="1"/>
  <c r="O6578" i="1"/>
  <c r="P6578" i="1"/>
  <c r="L6579" i="1"/>
  <c r="Q6579" i="1" s="1"/>
  <c r="M6579" i="1"/>
  <c r="N6579" i="1"/>
  <c r="O6579" i="1"/>
  <c r="P6579" i="1"/>
  <c r="L6580" i="1"/>
  <c r="Q6580" i="1" s="1"/>
  <c r="M6580" i="1"/>
  <c r="N6580" i="1"/>
  <c r="O6580" i="1"/>
  <c r="P6580" i="1"/>
  <c r="L6581" i="1"/>
  <c r="Q6581" i="1" s="1"/>
  <c r="M6581" i="1"/>
  <c r="N6581" i="1"/>
  <c r="O6581" i="1"/>
  <c r="P6581" i="1"/>
  <c r="L6582" i="1"/>
  <c r="Q6582" i="1" s="1"/>
  <c r="M6582" i="1"/>
  <c r="N6582" i="1"/>
  <c r="O6582" i="1"/>
  <c r="P6582" i="1"/>
  <c r="L6583" i="1"/>
  <c r="Q6583" i="1" s="1"/>
  <c r="M6583" i="1"/>
  <c r="N6583" i="1"/>
  <c r="O6583" i="1"/>
  <c r="P6583" i="1"/>
  <c r="L6584" i="1"/>
  <c r="Q6584" i="1" s="1"/>
  <c r="M6584" i="1"/>
  <c r="N6584" i="1"/>
  <c r="O6584" i="1"/>
  <c r="P6584" i="1"/>
  <c r="L6585" i="1"/>
  <c r="Q6585" i="1" s="1"/>
  <c r="M6585" i="1"/>
  <c r="N6585" i="1"/>
  <c r="O6585" i="1"/>
  <c r="P6585" i="1"/>
  <c r="L6586" i="1"/>
  <c r="M6586" i="1"/>
  <c r="N6586" i="1"/>
  <c r="O6586" i="1"/>
  <c r="P6586" i="1"/>
  <c r="Q6586" i="1"/>
  <c r="L6587" i="1"/>
  <c r="Q6587" i="1" s="1"/>
  <c r="M6587" i="1"/>
  <c r="N6587" i="1"/>
  <c r="O6587" i="1"/>
  <c r="P6587" i="1"/>
  <c r="L6588" i="1"/>
  <c r="Q6588" i="1" s="1"/>
  <c r="M6588" i="1"/>
  <c r="N6588" i="1"/>
  <c r="O6588" i="1"/>
  <c r="P6588" i="1"/>
  <c r="L6589" i="1"/>
  <c r="M6589" i="1"/>
  <c r="N6589" i="1"/>
  <c r="O6589" i="1"/>
  <c r="P6589" i="1"/>
  <c r="Q6589" i="1"/>
  <c r="L6590" i="1"/>
  <c r="Q6590" i="1" s="1"/>
  <c r="M6590" i="1"/>
  <c r="N6590" i="1"/>
  <c r="O6590" i="1"/>
  <c r="P6590" i="1"/>
  <c r="L6591" i="1"/>
  <c r="Q6591" i="1" s="1"/>
  <c r="M6591" i="1"/>
  <c r="N6591" i="1"/>
  <c r="O6591" i="1"/>
  <c r="P6591" i="1"/>
  <c r="L6592" i="1"/>
  <c r="Q6592" i="1" s="1"/>
  <c r="M6592" i="1"/>
  <c r="N6592" i="1"/>
  <c r="O6592" i="1"/>
  <c r="P6592" i="1"/>
  <c r="L6593" i="1"/>
  <c r="Q6593" i="1" s="1"/>
  <c r="M6593" i="1"/>
  <c r="N6593" i="1"/>
  <c r="O6593" i="1"/>
  <c r="P6593" i="1"/>
  <c r="L6594" i="1"/>
  <c r="Q6594" i="1" s="1"/>
  <c r="M6594" i="1"/>
  <c r="N6594" i="1"/>
  <c r="O6594" i="1"/>
  <c r="P6594" i="1"/>
  <c r="L6595" i="1"/>
  <c r="Q6595" i="1" s="1"/>
  <c r="M6595" i="1"/>
  <c r="N6595" i="1"/>
  <c r="O6595" i="1"/>
  <c r="P6595" i="1"/>
  <c r="L6596" i="1"/>
  <c r="Q6596" i="1" s="1"/>
  <c r="M6596" i="1"/>
  <c r="N6596" i="1"/>
  <c r="O6596" i="1"/>
  <c r="P6596" i="1"/>
  <c r="L6597" i="1"/>
  <c r="Q6597" i="1" s="1"/>
  <c r="M6597" i="1"/>
  <c r="N6597" i="1"/>
  <c r="O6597" i="1"/>
  <c r="P6597" i="1"/>
  <c r="L6598" i="1"/>
  <c r="Q6598" i="1" s="1"/>
  <c r="M6598" i="1"/>
  <c r="N6598" i="1"/>
  <c r="O6598" i="1"/>
  <c r="P6598" i="1"/>
  <c r="L6599" i="1"/>
  <c r="Q6599" i="1" s="1"/>
  <c r="M6599" i="1"/>
  <c r="N6599" i="1"/>
  <c r="O6599" i="1"/>
  <c r="P6599" i="1"/>
  <c r="L6600" i="1"/>
  <c r="Q6600" i="1" s="1"/>
  <c r="M6600" i="1"/>
  <c r="N6600" i="1"/>
  <c r="O6600" i="1"/>
  <c r="P6600" i="1"/>
  <c r="L6601" i="1"/>
  <c r="Q6601" i="1" s="1"/>
  <c r="M6601" i="1"/>
  <c r="N6601" i="1"/>
  <c r="O6601" i="1"/>
  <c r="P6601" i="1"/>
  <c r="L6602" i="1"/>
  <c r="Q6602" i="1" s="1"/>
  <c r="M6602" i="1"/>
  <c r="N6602" i="1"/>
  <c r="O6602" i="1"/>
  <c r="P6602" i="1"/>
  <c r="L6603" i="1"/>
  <c r="Q6603" i="1" s="1"/>
  <c r="M6603" i="1"/>
  <c r="N6603" i="1"/>
  <c r="O6603" i="1"/>
  <c r="P6603" i="1"/>
  <c r="L6604" i="1"/>
  <c r="Q6604" i="1" s="1"/>
  <c r="M6604" i="1"/>
  <c r="N6604" i="1"/>
  <c r="O6604" i="1"/>
  <c r="P6604" i="1"/>
  <c r="L6605" i="1"/>
  <c r="Q6605" i="1" s="1"/>
  <c r="M6605" i="1"/>
  <c r="N6605" i="1"/>
  <c r="O6605" i="1"/>
  <c r="P6605" i="1"/>
  <c r="L6606" i="1"/>
  <c r="Q6606" i="1" s="1"/>
  <c r="M6606" i="1"/>
  <c r="N6606" i="1"/>
  <c r="O6606" i="1"/>
  <c r="P6606" i="1"/>
  <c r="L6607" i="1"/>
  <c r="Q6607" i="1" s="1"/>
  <c r="M6607" i="1"/>
  <c r="N6607" i="1"/>
  <c r="O6607" i="1"/>
  <c r="P6607" i="1"/>
  <c r="L6608" i="1"/>
  <c r="Q6608" i="1" s="1"/>
  <c r="M6608" i="1"/>
  <c r="N6608" i="1"/>
  <c r="O6608" i="1"/>
  <c r="P6608" i="1"/>
  <c r="L6609" i="1"/>
  <c r="Q6609" i="1" s="1"/>
  <c r="M6609" i="1"/>
  <c r="N6609" i="1"/>
  <c r="O6609" i="1"/>
  <c r="P6609" i="1"/>
  <c r="L6610" i="1"/>
  <c r="Q6610" i="1" s="1"/>
  <c r="M6610" i="1"/>
  <c r="N6610" i="1"/>
  <c r="O6610" i="1"/>
  <c r="P6610" i="1"/>
  <c r="L6611" i="1"/>
  <c r="Q6611" i="1" s="1"/>
  <c r="M6611" i="1"/>
  <c r="N6611" i="1"/>
  <c r="O6611" i="1"/>
  <c r="P6611" i="1"/>
  <c r="L6612" i="1"/>
  <c r="Q6612" i="1" s="1"/>
  <c r="M6612" i="1"/>
  <c r="N6612" i="1"/>
  <c r="O6612" i="1"/>
  <c r="P6612" i="1"/>
  <c r="L6613" i="1"/>
  <c r="Q6613" i="1" s="1"/>
  <c r="M6613" i="1"/>
  <c r="N6613" i="1"/>
  <c r="O6613" i="1"/>
  <c r="P6613" i="1"/>
  <c r="L6614" i="1"/>
  <c r="Q6614" i="1" s="1"/>
  <c r="M6614" i="1"/>
  <c r="N6614" i="1"/>
  <c r="O6614" i="1"/>
  <c r="P6614" i="1"/>
  <c r="L6615" i="1"/>
  <c r="Q6615" i="1" s="1"/>
  <c r="M6615" i="1"/>
  <c r="N6615" i="1"/>
  <c r="O6615" i="1"/>
  <c r="P6615" i="1"/>
  <c r="L6616" i="1"/>
  <c r="Q6616" i="1" s="1"/>
  <c r="M6616" i="1"/>
  <c r="N6616" i="1"/>
  <c r="O6616" i="1"/>
  <c r="P6616" i="1"/>
  <c r="L6617" i="1"/>
  <c r="Q6617" i="1" s="1"/>
  <c r="M6617" i="1"/>
  <c r="N6617" i="1"/>
  <c r="O6617" i="1"/>
  <c r="P6617" i="1"/>
  <c r="L6618" i="1"/>
  <c r="Q6618" i="1" s="1"/>
  <c r="M6618" i="1"/>
  <c r="N6618" i="1"/>
  <c r="O6618" i="1"/>
  <c r="P6618" i="1"/>
  <c r="L6619" i="1"/>
  <c r="Q6619" i="1" s="1"/>
  <c r="M6619" i="1"/>
  <c r="N6619" i="1"/>
  <c r="O6619" i="1"/>
  <c r="P6619" i="1"/>
  <c r="L6620" i="1"/>
  <c r="Q6620" i="1" s="1"/>
  <c r="M6620" i="1"/>
  <c r="N6620" i="1"/>
  <c r="O6620" i="1"/>
  <c r="P6620" i="1"/>
  <c r="L6621" i="1"/>
  <c r="Q6621" i="1" s="1"/>
  <c r="M6621" i="1"/>
  <c r="N6621" i="1"/>
  <c r="O6621" i="1"/>
  <c r="P6621" i="1"/>
  <c r="L6622" i="1"/>
  <c r="M6622" i="1"/>
  <c r="N6622" i="1"/>
  <c r="O6622" i="1"/>
  <c r="P6622" i="1"/>
  <c r="Q6622" i="1"/>
  <c r="L6623" i="1"/>
  <c r="Q6623" i="1" s="1"/>
  <c r="M6623" i="1"/>
  <c r="N6623" i="1"/>
  <c r="O6623" i="1"/>
  <c r="P6623" i="1"/>
  <c r="L6624" i="1"/>
  <c r="Q6624" i="1" s="1"/>
  <c r="M6624" i="1"/>
  <c r="N6624" i="1"/>
  <c r="O6624" i="1"/>
  <c r="P6624" i="1"/>
  <c r="L6625" i="1"/>
  <c r="Q6625" i="1" s="1"/>
  <c r="M6625" i="1"/>
  <c r="N6625" i="1"/>
  <c r="O6625" i="1"/>
  <c r="P6625" i="1"/>
  <c r="L6626" i="1"/>
  <c r="Q6626" i="1" s="1"/>
  <c r="M6626" i="1"/>
  <c r="N6626" i="1"/>
  <c r="O6626" i="1"/>
  <c r="P6626" i="1"/>
  <c r="L6627" i="1"/>
  <c r="Q6627" i="1" s="1"/>
  <c r="M6627" i="1"/>
  <c r="N6627" i="1"/>
  <c r="O6627" i="1"/>
  <c r="P6627" i="1"/>
  <c r="L6628" i="1"/>
  <c r="Q6628" i="1" s="1"/>
  <c r="M6628" i="1"/>
  <c r="N6628" i="1"/>
  <c r="O6628" i="1"/>
  <c r="P6628" i="1"/>
  <c r="L6629" i="1"/>
  <c r="Q6629" i="1" s="1"/>
  <c r="M6629" i="1"/>
  <c r="N6629" i="1"/>
  <c r="O6629" i="1"/>
  <c r="P6629" i="1"/>
  <c r="L6630" i="1"/>
  <c r="Q6630" i="1" s="1"/>
  <c r="M6630" i="1"/>
  <c r="N6630" i="1"/>
  <c r="O6630" i="1"/>
  <c r="P6630" i="1"/>
  <c r="L6631" i="1"/>
  <c r="Q6631" i="1" s="1"/>
  <c r="M6631" i="1"/>
  <c r="N6631" i="1"/>
  <c r="O6631" i="1"/>
  <c r="P6631" i="1"/>
  <c r="L6632" i="1"/>
  <c r="Q6632" i="1" s="1"/>
  <c r="M6632" i="1"/>
  <c r="N6632" i="1"/>
  <c r="O6632" i="1"/>
  <c r="P6632" i="1"/>
  <c r="L6633" i="1"/>
  <c r="Q6633" i="1" s="1"/>
  <c r="M6633" i="1"/>
  <c r="N6633" i="1"/>
  <c r="O6633" i="1"/>
  <c r="P6633" i="1"/>
  <c r="L6634" i="1"/>
  <c r="Q6634" i="1" s="1"/>
  <c r="M6634" i="1"/>
  <c r="N6634" i="1"/>
  <c r="O6634" i="1"/>
  <c r="P6634" i="1"/>
  <c r="L6635" i="1"/>
  <c r="Q6635" i="1" s="1"/>
  <c r="M6635" i="1"/>
  <c r="N6635" i="1"/>
  <c r="O6635" i="1"/>
  <c r="P6635" i="1"/>
  <c r="L6636" i="1"/>
  <c r="Q6636" i="1" s="1"/>
  <c r="M6636" i="1"/>
  <c r="N6636" i="1"/>
  <c r="O6636" i="1"/>
  <c r="P6636" i="1"/>
  <c r="L6637" i="1"/>
  <c r="Q6637" i="1" s="1"/>
  <c r="M6637" i="1"/>
  <c r="N6637" i="1"/>
  <c r="O6637" i="1"/>
  <c r="P6637" i="1"/>
  <c r="L6638" i="1"/>
  <c r="Q6638" i="1" s="1"/>
  <c r="M6638" i="1"/>
  <c r="N6638" i="1"/>
  <c r="O6638" i="1"/>
  <c r="P6638" i="1"/>
  <c r="L6639" i="1"/>
  <c r="Q6639" i="1" s="1"/>
  <c r="M6639" i="1"/>
  <c r="N6639" i="1"/>
  <c r="O6639" i="1"/>
  <c r="P6639" i="1"/>
  <c r="L6640" i="1"/>
  <c r="Q6640" i="1" s="1"/>
  <c r="M6640" i="1"/>
  <c r="N6640" i="1"/>
  <c r="O6640" i="1"/>
  <c r="P6640" i="1"/>
  <c r="L6641" i="1"/>
  <c r="Q6641" i="1" s="1"/>
  <c r="M6641" i="1"/>
  <c r="N6641" i="1"/>
  <c r="O6641" i="1"/>
  <c r="P6641" i="1"/>
  <c r="L6642" i="1"/>
  <c r="Q6642" i="1" s="1"/>
  <c r="M6642" i="1"/>
  <c r="N6642" i="1"/>
  <c r="O6642" i="1"/>
  <c r="P6642" i="1"/>
  <c r="L6643" i="1"/>
  <c r="Q6643" i="1" s="1"/>
  <c r="M6643" i="1"/>
  <c r="N6643" i="1"/>
  <c r="O6643" i="1"/>
  <c r="P6643" i="1"/>
  <c r="L6644" i="1"/>
  <c r="Q6644" i="1" s="1"/>
  <c r="M6644" i="1"/>
  <c r="N6644" i="1"/>
  <c r="O6644" i="1"/>
  <c r="P6644" i="1"/>
  <c r="L6645" i="1"/>
  <c r="Q6645" i="1" s="1"/>
  <c r="M6645" i="1"/>
  <c r="N6645" i="1"/>
  <c r="O6645" i="1"/>
  <c r="P6645" i="1"/>
  <c r="L6646" i="1"/>
  <c r="Q6646" i="1" s="1"/>
  <c r="M6646" i="1"/>
  <c r="N6646" i="1"/>
  <c r="O6646" i="1"/>
  <c r="P6646" i="1"/>
  <c r="L6647" i="1"/>
  <c r="Q6647" i="1" s="1"/>
  <c r="M6647" i="1"/>
  <c r="N6647" i="1"/>
  <c r="O6647" i="1"/>
  <c r="P6647" i="1"/>
  <c r="L6648" i="1"/>
  <c r="Q6648" i="1" s="1"/>
  <c r="M6648" i="1"/>
  <c r="N6648" i="1"/>
  <c r="O6648" i="1"/>
  <c r="P6648" i="1"/>
  <c r="L6649" i="1"/>
  <c r="Q6649" i="1" s="1"/>
  <c r="M6649" i="1"/>
  <c r="N6649" i="1"/>
  <c r="O6649" i="1"/>
  <c r="P6649" i="1"/>
  <c r="L6650" i="1"/>
  <c r="Q6650" i="1" s="1"/>
  <c r="M6650" i="1"/>
  <c r="N6650" i="1"/>
  <c r="O6650" i="1"/>
  <c r="P6650" i="1"/>
  <c r="L6651" i="1"/>
  <c r="Q6651" i="1" s="1"/>
  <c r="M6651" i="1"/>
  <c r="N6651" i="1"/>
  <c r="O6651" i="1"/>
  <c r="P6651" i="1"/>
  <c r="L6652" i="1"/>
  <c r="Q6652" i="1" s="1"/>
  <c r="M6652" i="1"/>
  <c r="N6652" i="1"/>
  <c r="O6652" i="1"/>
  <c r="P6652" i="1"/>
  <c r="L6653" i="1"/>
  <c r="Q6653" i="1" s="1"/>
  <c r="M6653" i="1"/>
  <c r="N6653" i="1"/>
  <c r="O6653" i="1"/>
  <c r="P6653" i="1"/>
  <c r="L6654" i="1"/>
  <c r="Q6654" i="1" s="1"/>
  <c r="M6654" i="1"/>
  <c r="N6654" i="1"/>
  <c r="O6654" i="1"/>
  <c r="P6654" i="1"/>
  <c r="L6655" i="1"/>
  <c r="Q6655" i="1" s="1"/>
  <c r="M6655" i="1"/>
  <c r="N6655" i="1"/>
  <c r="O6655" i="1"/>
  <c r="P6655" i="1"/>
  <c r="L6656" i="1"/>
  <c r="Q6656" i="1" s="1"/>
  <c r="M6656" i="1"/>
  <c r="N6656" i="1"/>
  <c r="O6656" i="1"/>
  <c r="P6656" i="1"/>
  <c r="L6657" i="1"/>
  <c r="Q6657" i="1" s="1"/>
  <c r="M6657" i="1"/>
  <c r="N6657" i="1"/>
  <c r="O6657" i="1"/>
  <c r="P6657" i="1"/>
  <c r="L6658" i="1"/>
  <c r="Q6658" i="1" s="1"/>
  <c r="M6658" i="1"/>
  <c r="N6658" i="1"/>
  <c r="O6658" i="1"/>
  <c r="P6658" i="1"/>
  <c r="L6659" i="1"/>
  <c r="Q6659" i="1" s="1"/>
  <c r="M6659" i="1"/>
  <c r="N6659" i="1"/>
  <c r="O6659" i="1"/>
  <c r="P6659" i="1"/>
  <c r="L6660" i="1"/>
  <c r="Q6660" i="1" s="1"/>
  <c r="M6660" i="1"/>
  <c r="N6660" i="1"/>
  <c r="O6660" i="1"/>
  <c r="P6660" i="1"/>
  <c r="L6661" i="1"/>
  <c r="Q6661" i="1" s="1"/>
  <c r="M6661" i="1"/>
  <c r="N6661" i="1"/>
  <c r="O6661" i="1"/>
  <c r="P6661" i="1"/>
  <c r="L6662" i="1"/>
  <c r="Q6662" i="1" s="1"/>
  <c r="M6662" i="1"/>
  <c r="N6662" i="1"/>
  <c r="O6662" i="1"/>
  <c r="P6662" i="1"/>
  <c r="L6663" i="1"/>
  <c r="Q6663" i="1" s="1"/>
  <c r="M6663" i="1"/>
  <c r="N6663" i="1"/>
  <c r="O6663" i="1"/>
  <c r="P6663" i="1"/>
  <c r="L6664" i="1"/>
  <c r="Q6664" i="1" s="1"/>
  <c r="M6664" i="1"/>
  <c r="N6664" i="1"/>
  <c r="O6664" i="1"/>
  <c r="P6664" i="1"/>
  <c r="L6665" i="1"/>
  <c r="Q6665" i="1" s="1"/>
  <c r="M6665" i="1"/>
  <c r="N6665" i="1"/>
  <c r="O6665" i="1"/>
  <c r="P6665" i="1"/>
  <c r="L6666" i="1"/>
  <c r="Q6666" i="1" s="1"/>
  <c r="M6666" i="1"/>
  <c r="N6666" i="1"/>
  <c r="O6666" i="1"/>
  <c r="P6666" i="1"/>
  <c r="L6667" i="1"/>
  <c r="Q6667" i="1" s="1"/>
  <c r="M6667" i="1"/>
  <c r="N6667" i="1"/>
  <c r="O6667" i="1"/>
  <c r="P6667" i="1"/>
  <c r="L6668" i="1"/>
  <c r="Q6668" i="1" s="1"/>
  <c r="M6668" i="1"/>
  <c r="N6668" i="1"/>
  <c r="O6668" i="1"/>
  <c r="P6668" i="1"/>
  <c r="L6669" i="1"/>
  <c r="Q6669" i="1" s="1"/>
  <c r="M6669" i="1"/>
  <c r="N6669" i="1"/>
  <c r="O6669" i="1"/>
  <c r="P6669" i="1"/>
  <c r="L6670" i="1"/>
  <c r="Q6670" i="1" s="1"/>
  <c r="M6670" i="1"/>
  <c r="N6670" i="1"/>
  <c r="O6670" i="1"/>
  <c r="P6670" i="1"/>
  <c r="L6671" i="1"/>
  <c r="Q6671" i="1" s="1"/>
  <c r="M6671" i="1"/>
  <c r="N6671" i="1"/>
  <c r="O6671" i="1"/>
  <c r="P6671" i="1"/>
  <c r="L6672" i="1"/>
  <c r="Q6672" i="1" s="1"/>
  <c r="M6672" i="1"/>
  <c r="N6672" i="1"/>
  <c r="O6672" i="1"/>
  <c r="P6672" i="1"/>
  <c r="L6673" i="1"/>
  <c r="Q6673" i="1" s="1"/>
  <c r="M6673" i="1"/>
  <c r="N6673" i="1"/>
  <c r="O6673" i="1"/>
  <c r="P6673" i="1"/>
  <c r="L6674" i="1"/>
  <c r="M6674" i="1"/>
  <c r="N6674" i="1"/>
  <c r="O6674" i="1"/>
  <c r="P6674" i="1"/>
  <c r="Q6674" i="1"/>
  <c r="L6675" i="1"/>
  <c r="Q6675" i="1" s="1"/>
  <c r="M6675" i="1"/>
  <c r="N6675" i="1"/>
  <c r="O6675" i="1"/>
  <c r="P6675" i="1"/>
  <c r="L6676" i="1"/>
  <c r="Q6676" i="1" s="1"/>
  <c r="M6676" i="1"/>
  <c r="N6676" i="1"/>
  <c r="O6676" i="1"/>
  <c r="P6676" i="1"/>
  <c r="L6677" i="1"/>
  <c r="M6677" i="1"/>
  <c r="N6677" i="1"/>
  <c r="O6677" i="1"/>
  <c r="P6677" i="1"/>
  <c r="Q6677" i="1"/>
  <c r="L6678" i="1"/>
  <c r="Q6678" i="1" s="1"/>
  <c r="M6678" i="1"/>
  <c r="N6678" i="1"/>
  <c r="O6678" i="1"/>
  <c r="P6678" i="1"/>
  <c r="L6679" i="1"/>
  <c r="Q6679" i="1" s="1"/>
  <c r="M6679" i="1"/>
  <c r="N6679" i="1"/>
  <c r="O6679" i="1"/>
  <c r="P6679" i="1"/>
  <c r="L6680" i="1"/>
  <c r="Q6680" i="1" s="1"/>
  <c r="M6680" i="1"/>
  <c r="N6680" i="1"/>
  <c r="O6680" i="1"/>
  <c r="P6680" i="1"/>
  <c r="L6681" i="1"/>
  <c r="Q6681" i="1" s="1"/>
  <c r="M6681" i="1"/>
  <c r="N6681" i="1"/>
  <c r="O6681" i="1"/>
  <c r="P6681" i="1"/>
  <c r="L6682" i="1"/>
  <c r="Q6682" i="1" s="1"/>
  <c r="M6682" i="1"/>
  <c r="N6682" i="1"/>
  <c r="O6682" i="1"/>
  <c r="P6682" i="1"/>
  <c r="L6683" i="1"/>
  <c r="Q6683" i="1" s="1"/>
  <c r="M6683" i="1"/>
  <c r="N6683" i="1"/>
  <c r="O6683" i="1"/>
  <c r="P6683" i="1"/>
  <c r="L6684" i="1"/>
  <c r="Q6684" i="1" s="1"/>
  <c r="M6684" i="1"/>
  <c r="N6684" i="1"/>
  <c r="O6684" i="1"/>
  <c r="P6684" i="1"/>
  <c r="L6685" i="1"/>
  <c r="Q6685" i="1" s="1"/>
  <c r="M6685" i="1"/>
  <c r="N6685" i="1"/>
  <c r="O6685" i="1"/>
  <c r="P6685" i="1"/>
  <c r="L6686" i="1"/>
  <c r="Q6686" i="1" s="1"/>
  <c r="M6686" i="1"/>
  <c r="N6686" i="1"/>
  <c r="O6686" i="1"/>
  <c r="P6686" i="1"/>
  <c r="L6687" i="1"/>
  <c r="Q6687" i="1" s="1"/>
  <c r="M6687" i="1"/>
  <c r="N6687" i="1"/>
  <c r="O6687" i="1"/>
  <c r="P6687" i="1"/>
  <c r="L6688" i="1"/>
  <c r="Q6688" i="1" s="1"/>
  <c r="M6688" i="1"/>
  <c r="N6688" i="1"/>
  <c r="O6688" i="1"/>
  <c r="P6688" i="1"/>
  <c r="L6689" i="1"/>
  <c r="Q6689" i="1" s="1"/>
  <c r="M6689" i="1"/>
  <c r="N6689" i="1"/>
  <c r="O6689" i="1"/>
  <c r="P6689" i="1"/>
  <c r="L6690" i="1"/>
  <c r="Q6690" i="1" s="1"/>
  <c r="M6690" i="1"/>
  <c r="N6690" i="1"/>
  <c r="O6690" i="1"/>
  <c r="P6690" i="1"/>
  <c r="L6691" i="1"/>
  <c r="Q6691" i="1" s="1"/>
  <c r="M6691" i="1"/>
  <c r="N6691" i="1"/>
  <c r="O6691" i="1"/>
  <c r="P6691" i="1"/>
  <c r="L6692" i="1"/>
  <c r="Q6692" i="1" s="1"/>
  <c r="M6692" i="1"/>
  <c r="N6692" i="1"/>
  <c r="O6692" i="1"/>
  <c r="P6692" i="1"/>
  <c r="L6693" i="1"/>
  <c r="Q6693" i="1" s="1"/>
  <c r="M6693" i="1"/>
  <c r="N6693" i="1"/>
  <c r="O6693" i="1"/>
  <c r="P6693" i="1"/>
  <c r="L6694" i="1"/>
  <c r="M6694" i="1"/>
  <c r="N6694" i="1"/>
  <c r="O6694" i="1"/>
  <c r="P6694" i="1"/>
  <c r="Q6694" i="1"/>
  <c r="L6695" i="1"/>
  <c r="Q6695" i="1" s="1"/>
  <c r="M6695" i="1"/>
  <c r="N6695" i="1"/>
  <c r="O6695" i="1"/>
  <c r="P6695" i="1"/>
  <c r="L6696" i="1"/>
  <c r="Q6696" i="1" s="1"/>
  <c r="M6696" i="1"/>
  <c r="N6696" i="1"/>
  <c r="O6696" i="1"/>
  <c r="P6696" i="1"/>
  <c r="L6697" i="1"/>
  <c r="Q6697" i="1" s="1"/>
  <c r="M6697" i="1"/>
  <c r="N6697" i="1"/>
  <c r="O6697" i="1"/>
  <c r="P6697" i="1"/>
  <c r="L6698" i="1"/>
  <c r="Q6698" i="1" s="1"/>
  <c r="M6698" i="1"/>
  <c r="N6698" i="1"/>
  <c r="O6698" i="1"/>
  <c r="P6698" i="1"/>
  <c r="L6699" i="1"/>
  <c r="Q6699" i="1" s="1"/>
  <c r="M6699" i="1"/>
  <c r="N6699" i="1"/>
  <c r="O6699" i="1"/>
  <c r="P6699" i="1"/>
  <c r="L6700" i="1"/>
  <c r="Q6700" i="1" s="1"/>
  <c r="M6700" i="1"/>
  <c r="N6700" i="1"/>
  <c r="O6700" i="1"/>
  <c r="P6700" i="1"/>
  <c r="L6701" i="1"/>
  <c r="Q6701" i="1" s="1"/>
  <c r="M6701" i="1"/>
  <c r="N6701" i="1"/>
  <c r="O6701" i="1"/>
  <c r="P6701" i="1"/>
  <c r="L6702" i="1"/>
  <c r="M6702" i="1"/>
  <c r="N6702" i="1"/>
  <c r="O6702" i="1"/>
  <c r="P6702" i="1"/>
  <c r="Q6702" i="1"/>
  <c r="L6703" i="1"/>
  <c r="Q6703" i="1" s="1"/>
  <c r="M6703" i="1"/>
  <c r="N6703" i="1"/>
  <c r="O6703" i="1"/>
  <c r="P6703" i="1"/>
  <c r="L6704" i="1"/>
  <c r="Q6704" i="1" s="1"/>
  <c r="M6704" i="1"/>
  <c r="N6704" i="1"/>
  <c r="O6704" i="1"/>
  <c r="P6704" i="1"/>
  <c r="L6705" i="1"/>
  <c r="Q6705" i="1" s="1"/>
  <c r="M6705" i="1"/>
  <c r="N6705" i="1"/>
  <c r="O6705" i="1"/>
  <c r="P6705" i="1"/>
  <c r="L6706" i="1"/>
  <c r="Q6706" i="1" s="1"/>
  <c r="M6706" i="1"/>
  <c r="N6706" i="1"/>
  <c r="O6706" i="1"/>
  <c r="P6706" i="1"/>
  <c r="L6707" i="1"/>
  <c r="Q6707" i="1" s="1"/>
  <c r="M6707" i="1"/>
  <c r="N6707" i="1"/>
  <c r="O6707" i="1"/>
  <c r="P6707" i="1"/>
  <c r="L6708" i="1"/>
  <c r="Q6708" i="1" s="1"/>
  <c r="M6708" i="1"/>
  <c r="N6708" i="1"/>
  <c r="O6708" i="1"/>
  <c r="P6708" i="1"/>
  <c r="L6709" i="1"/>
  <c r="Q6709" i="1" s="1"/>
  <c r="M6709" i="1"/>
  <c r="N6709" i="1"/>
  <c r="O6709" i="1"/>
  <c r="P6709" i="1"/>
  <c r="L6710" i="1"/>
  <c r="Q6710" i="1" s="1"/>
  <c r="M6710" i="1"/>
  <c r="N6710" i="1"/>
  <c r="O6710" i="1"/>
  <c r="P6710" i="1"/>
  <c r="L6711" i="1"/>
  <c r="Q6711" i="1" s="1"/>
  <c r="M6711" i="1"/>
  <c r="N6711" i="1"/>
  <c r="O6711" i="1"/>
  <c r="P6711" i="1"/>
  <c r="L6712" i="1"/>
  <c r="Q6712" i="1" s="1"/>
  <c r="M6712" i="1"/>
  <c r="N6712" i="1"/>
  <c r="O6712" i="1"/>
  <c r="P6712" i="1"/>
  <c r="L6713" i="1"/>
  <c r="Q6713" i="1" s="1"/>
  <c r="M6713" i="1"/>
  <c r="N6713" i="1"/>
  <c r="O6713" i="1"/>
  <c r="P6713" i="1"/>
  <c r="L6714" i="1"/>
  <c r="Q6714" i="1" s="1"/>
  <c r="M6714" i="1"/>
  <c r="N6714" i="1"/>
  <c r="O6714" i="1"/>
  <c r="P6714" i="1"/>
  <c r="L6715" i="1"/>
  <c r="Q6715" i="1" s="1"/>
  <c r="M6715" i="1"/>
  <c r="N6715" i="1"/>
  <c r="O6715" i="1"/>
  <c r="P6715" i="1"/>
  <c r="L6716" i="1"/>
  <c r="Q6716" i="1" s="1"/>
  <c r="M6716" i="1"/>
  <c r="N6716" i="1"/>
  <c r="O6716" i="1"/>
  <c r="P6716" i="1"/>
  <c r="L6717" i="1"/>
  <c r="Q6717" i="1" s="1"/>
  <c r="M6717" i="1"/>
  <c r="N6717" i="1"/>
  <c r="O6717" i="1"/>
  <c r="P6717" i="1"/>
  <c r="L6718" i="1"/>
  <c r="Q6718" i="1" s="1"/>
  <c r="M6718" i="1"/>
  <c r="N6718" i="1"/>
  <c r="O6718" i="1"/>
  <c r="P6718" i="1"/>
  <c r="L6719" i="1"/>
  <c r="Q6719" i="1" s="1"/>
  <c r="M6719" i="1"/>
  <c r="N6719" i="1"/>
  <c r="O6719" i="1"/>
  <c r="P6719" i="1"/>
  <c r="L6720" i="1"/>
  <c r="Q6720" i="1" s="1"/>
  <c r="M6720" i="1"/>
  <c r="N6720" i="1"/>
  <c r="O6720" i="1"/>
  <c r="P6720" i="1"/>
  <c r="L6721" i="1"/>
  <c r="Q6721" i="1" s="1"/>
  <c r="M6721" i="1"/>
  <c r="N6721" i="1"/>
  <c r="O6721" i="1"/>
  <c r="P6721" i="1"/>
  <c r="L6722" i="1"/>
  <c r="Q6722" i="1" s="1"/>
  <c r="M6722" i="1"/>
  <c r="N6722" i="1"/>
  <c r="O6722" i="1"/>
  <c r="P6722" i="1"/>
  <c r="L6723" i="1"/>
  <c r="Q6723" i="1" s="1"/>
  <c r="M6723" i="1"/>
  <c r="N6723" i="1"/>
  <c r="O6723" i="1"/>
  <c r="P6723" i="1"/>
  <c r="L6724" i="1"/>
  <c r="Q6724" i="1" s="1"/>
  <c r="M6724" i="1"/>
  <c r="N6724" i="1"/>
  <c r="O6724" i="1"/>
  <c r="P6724" i="1"/>
  <c r="L6725" i="1"/>
  <c r="Q6725" i="1" s="1"/>
  <c r="M6725" i="1"/>
  <c r="N6725" i="1"/>
  <c r="O6725" i="1"/>
  <c r="P6725" i="1"/>
  <c r="L6726" i="1"/>
  <c r="Q6726" i="1" s="1"/>
  <c r="M6726" i="1"/>
  <c r="N6726" i="1"/>
  <c r="O6726" i="1"/>
  <c r="P6726" i="1"/>
  <c r="L6727" i="1"/>
  <c r="Q6727" i="1" s="1"/>
  <c r="M6727" i="1"/>
  <c r="N6727" i="1"/>
  <c r="O6727" i="1"/>
  <c r="P6727" i="1"/>
  <c r="L6728" i="1"/>
  <c r="Q6728" i="1" s="1"/>
  <c r="M6728" i="1"/>
  <c r="N6728" i="1"/>
  <c r="O6728" i="1"/>
  <c r="P6728" i="1"/>
  <c r="L6729" i="1"/>
  <c r="Q6729" i="1" s="1"/>
  <c r="M6729" i="1"/>
  <c r="N6729" i="1"/>
  <c r="O6729" i="1"/>
  <c r="P6729" i="1"/>
  <c r="L6730" i="1"/>
  <c r="Q6730" i="1" s="1"/>
  <c r="M6730" i="1"/>
  <c r="N6730" i="1"/>
  <c r="O6730" i="1"/>
  <c r="P6730" i="1"/>
  <c r="L6731" i="1"/>
  <c r="Q6731" i="1" s="1"/>
  <c r="M6731" i="1"/>
  <c r="N6731" i="1"/>
  <c r="O6731" i="1"/>
  <c r="P6731" i="1"/>
  <c r="L6732" i="1"/>
  <c r="Q6732" i="1" s="1"/>
  <c r="M6732" i="1"/>
  <c r="N6732" i="1"/>
  <c r="O6732" i="1"/>
  <c r="P6732" i="1"/>
  <c r="L6733" i="1"/>
  <c r="M6733" i="1"/>
  <c r="N6733" i="1"/>
  <c r="O6733" i="1"/>
  <c r="P6733" i="1"/>
  <c r="Q6733" i="1"/>
  <c r="L6734" i="1"/>
  <c r="Q6734" i="1" s="1"/>
  <c r="M6734" i="1"/>
  <c r="N6734" i="1"/>
  <c r="O6734" i="1"/>
  <c r="P6734" i="1"/>
  <c r="L6735" i="1"/>
  <c r="Q6735" i="1" s="1"/>
  <c r="M6735" i="1"/>
  <c r="N6735" i="1"/>
  <c r="O6735" i="1"/>
  <c r="P6735" i="1"/>
  <c r="L6736" i="1"/>
  <c r="M6736" i="1"/>
  <c r="N6736" i="1"/>
  <c r="O6736" i="1"/>
  <c r="P6736" i="1"/>
  <c r="Q6736" i="1"/>
  <c r="L6737" i="1"/>
  <c r="Q6737" i="1" s="1"/>
  <c r="M6737" i="1"/>
  <c r="N6737" i="1"/>
  <c r="O6737" i="1"/>
  <c r="P6737" i="1"/>
  <c r="L6738" i="1"/>
  <c r="Q6738" i="1" s="1"/>
  <c r="M6738" i="1"/>
  <c r="N6738" i="1"/>
  <c r="O6738" i="1"/>
  <c r="P6738" i="1"/>
  <c r="L6739" i="1"/>
  <c r="Q6739" i="1" s="1"/>
  <c r="M6739" i="1"/>
  <c r="N6739" i="1"/>
  <c r="O6739" i="1"/>
  <c r="P6739" i="1"/>
  <c r="L6740" i="1"/>
  <c r="Q6740" i="1" s="1"/>
  <c r="M6740" i="1"/>
  <c r="N6740" i="1"/>
  <c r="O6740" i="1"/>
  <c r="P6740" i="1"/>
  <c r="L6741" i="1"/>
  <c r="Q6741" i="1" s="1"/>
  <c r="M6741" i="1"/>
  <c r="N6741" i="1"/>
  <c r="O6741" i="1"/>
  <c r="P6741" i="1"/>
  <c r="L6742" i="1"/>
  <c r="Q6742" i="1" s="1"/>
  <c r="M6742" i="1"/>
  <c r="N6742" i="1"/>
  <c r="O6742" i="1"/>
  <c r="P6742" i="1"/>
  <c r="L6743" i="1"/>
  <c r="Q6743" i="1" s="1"/>
  <c r="M6743" i="1"/>
  <c r="N6743" i="1"/>
  <c r="O6743" i="1"/>
  <c r="P6743" i="1"/>
  <c r="L6744" i="1"/>
  <c r="Q6744" i="1" s="1"/>
  <c r="M6744" i="1"/>
  <c r="N6744" i="1"/>
  <c r="O6744" i="1"/>
  <c r="P6744" i="1"/>
  <c r="L6745" i="1"/>
  <c r="Q6745" i="1" s="1"/>
  <c r="M6745" i="1"/>
  <c r="N6745" i="1"/>
  <c r="O6745" i="1"/>
  <c r="P6745" i="1"/>
  <c r="L6746" i="1"/>
  <c r="Q6746" i="1" s="1"/>
  <c r="M6746" i="1"/>
  <c r="N6746" i="1"/>
  <c r="O6746" i="1"/>
  <c r="P6746" i="1"/>
  <c r="L6747" i="1"/>
  <c r="Q6747" i="1" s="1"/>
  <c r="M6747" i="1"/>
  <c r="N6747" i="1"/>
  <c r="O6747" i="1"/>
  <c r="P6747" i="1"/>
  <c r="L6748" i="1"/>
  <c r="Q6748" i="1" s="1"/>
  <c r="M6748" i="1"/>
  <c r="N6748" i="1"/>
  <c r="O6748" i="1"/>
  <c r="P6748" i="1"/>
  <c r="L6749" i="1"/>
  <c r="Q6749" i="1" s="1"/>
  <c r="M6749" i="1"/>
  <c r="N6749" i="1"/>
  <c r="O6749" i="1"/>
  <c r="P6749" i="1"/>
  <c r="L6750" i="1"/>
  <c r="Q6750" i="1" s="1"/>
  <c r="M6750" i="1"/>
  <c r="N6750" i="1"/>
  <c r="O6750" i="1"/>
  <c r="P6750" i="1"/>
  <c r="L6751" i="1"/>
  <c r="Q6751" i="1" s="1"/>
  <c r="M6751" i="1"/>
  <c r="N6751" i="1"/>
  <c r="O6751" i="1"/>
  <c r="P6751" i="1"/>
  <c r="L6752" i="1"/>
  <c r="Q6752" i="1" s="1"/>
  <c r="M6752" i="1"/>
  <c r="N6752" i="1"/>
  <c r="O6752" i="1"/>
  <c r="P6752" i="1"/>
  <c r="L6753" i="1"/>
  <c r="Q6753" i="1" s="1"/>
  <c r="M6753" i="1"/>
  <c r="N6753" i="1"/>
  <c r="O6753" i="1"/>
  <c r="P6753" i="1"/>
  <c r="L6754" i="1"/>
  <c r="Q6754" i="1" s="1"/>
  <c r="M6754" i="1"/>
  <c r="N6754" i="1"/>
  <c r="O6754" i="1"/>
  <c r="P6754" i="1"/>
  <c r="L6755" i="1"/>
  <c r="Q6755" i="1" s="1"/>
  <c r="M6755" i="1"/>
  <c r="N6755" i="1"/>
  <c r="O6755" i="1"/>
  <c r="P6755" i="1"/>
  <c r="L6756" i="1"/>
  <c r="Q6756" i="1" s="1"/>
  <c r="M6756" i="1"/>
  <c r="N6756" i="1"/>
  <c r="O6756" i="1"/>
  <c r="P6756" i="1"/>
  <c r="L6757" i="1"/>
  <c r="Q6757" i="1" s="1"/>
  <c r="M6757" i="1"/>
  <c r="N6757" i="1"/>
  <c r="O6757" i="1"/>
  <c r="P6757" i="1"/>
  <c r="L6758" i="1"/>
  <c r="Q6758" i="1" s="1"/>
  <c r="M6758" i="1"/>
  <c r="N6758" i="1"/>
  <c r="O6758" i="1"/>
  <c r="P6758" i="1"/>
  <c r="L6759" i="1"/>
  <c r="Q6759" i="1" s="1"/>
  <c r="M6759" i="1"/>
  <c r="N6759" i="1"/>
  <c r="O6759" i="1"/>
  <c r="P6759" i="1"/>
  <c r="L6760" i="1"/>
  <c r="Q6760" i="1" s="1"/>
  <c r="M6760" i="1"/>
  <c r="N6760" i="1"/>
  <c r="O6760" i="1"/>
  <c r="P6760" i="1"/>
  <c r="L6761" i="1"/>
  <c r="Q6761" i="1" s="1"/>
  <c r="M6761" i="1"/>
  <c r="N6761" i="1"/>
  <c r="O6761" i="1"/>
  <c r="P6761" i="1"/>
  <c r="L6762" i="1"/>
  <c r="Q6762" i="1" s="1"/>
  <c r="M6762" i="1"/>
  <c r="N6762" i="1"/>
  <c r="O6762" i="1"/>
  <c r="P6762" i="1"/>
  <c r="L6763" i="1"/>
  <c r="Q6763" i="1" s="1"/>
  <c r="M6763" i="1"/>
  <c r="N6763" i="1"/>
  <c r="O6763" i="1"/>
  <c r="P6763" i="1"/>
  <c r="L6764" i="1"/>
  <c r="Q6764" i="1" s="1"/>
  <c r="M6764" i="1"/>
  <c r="N6764" i="1"/>
  <c r="O6764" i="1"/>
  <c r="P6764" i="1"/>
  <c r="L6765" i="1"/>
  <c r="Q6765" i="1" s="1"/>
  <c r="M6765" i="1"/>
  <c r="N6765" i="1"/>
  <c r="O6765" i="1"/>
  <c r="P6765" i="1"/>
  <c r="L6766" i="1"/>
  <c r="Q6766" i="1" s="1"/>
  <c r="M6766" i="1"/>
  <c r="N6766" i="1"/>
  <c r="O6766" i="1"/>
  <c r="P6766" i="1"/>
  <c r="L6767" i="1"/>
  <c r="Q6767" i="1" s="1"/>
  <c r="M6767" i="1"/>
  <c r="N6767" i="1"/>
  <c r="O6767" i="1"/>
  <c r="P6767" i="1"/>
  <c r="L6768" i="1"/>
  <c r="Q6768" i="1" s="1"/>
  <c r="M6768" i="1"/>
  <c r="N6768" i="1"/>
  <c r="O6768" i="1"/>
  <c r="P6768" i="1"/>
  <c r="L6769" i="1"/>
  <c r="M6769" i="1"/>
  <c r="N6769" i="1"/>
  <c r="O6769" i="1"/>
  <c r="P6769" i="1"/>
  <c r="Q6769" i="1"/>
  <c r="L6770" i="1"/>
  <c r="Q6770" i="1" s="1"/>
  <c r="M6770" i="1"/>
  <c r="N6770" i="1"/>
  <c r="O6770" i="1"/>
  <c r="P6770" i="1"/>
  <c r="L6771" i="1"/>
  <c r="Q6771" i="1" s="1"/>
  <c r="M6771" i="1"/>
  <c r="N6771" i="1"/>
  <c r="O6771" i="1"/>
  <c r="P6771" i="1"/>
  <c r="L6772" i="1"/>
  <c r="Q6772" i="1" s="1"/>
  <c r="M6772" i="1"/>
  <c r="N6772" i="1"/>
  <c r="O6772" i="1"/>
  <c r="P6772" i="1"/>
  <c r="L6773" i="1"/>
  <c r="Q6773" i="1" s="1"/>
  <c r="M6773" i="1"/>
  <c r="N6773" i="1"/>
  <c r="O6773" i="1"/>
  <c r="P6773" i="1"/>
  <c r="L6774" i="1"/>
  <c r="Q6774" i="1" s="1"/>
  <c r="M6774" i="1"/>
  <c r="N6774" i="1"/>
  <c r="O6774" i="1"/>
  <c r="P6774" i="1"/>
  <c r="L6775" i="1"/>
  <c r="Q6775" i="1" s="1"/>
  <c r="M6775" i="1"/>
  <c r="N6775" i="1"/>
  <c r="O6775" i="1"/>
  <c r="P6775" i="1"/>
  <c r="L6776" i="1"/>
  <c r="Q6776" i="1" s="1"/>
  <c r="M6776" i="1"/>
  <c r="N6776" i="1"/>
  <c r="O6776" i="1"/>
  <c r="P6776" i="1"/>
  <c r="L6777" i="1"/>
  <c r="Q6777" i="1" s="1"/>
  <c r="M6777" i="1"/>
  <c r="N6777" i="1"/>
  <c r="O6777" i="1"/>
  <c r="P6777" i="1"/>
  <c r="L6778" i="1"/>
  <c r="Q6778" i="1" s="1"/>
  <c r="M6778" i="1"/>
  <c r="N6778" i="1"/>
  <c r="O6778" i="1"/>
  <c r="P6778" i="1"/>
  <c r="L6779" i="1"/>
  <c r="Q6779" i="1" s="1"/>
  <c r="M6779" i="1"/>
  <c r="N6779" i="1"/>
  <c r="O6779" i="1"/>
  <c r="P6779" i="1"/>
  <c r="L6780" i="1"/>
  <c r="Q6780" i="1" s="1"/>
  <c r="M6780" i="1"/>
  <c r="N6780" i="1"/>
  <c r="O6780" i="1"/>
  <c r="P6780" i="1"/>
  <c r="L6781" i="1"/>
  <c r="Q6781" i="1" s="1"/>
  <c r="M6781" i="1"/>
  <c r="N6781" i="1"/>
  <c r="O6781" i="1"/>
  <c r="P6781" i="1"/>
  <c r="L6782" i="1"/>
  <c r="Q6782" i="1" s="1"/>
  <c r="M6782" i="1"/>
  <c r="N6782" i="1"/>
  <c r="O6782" i="1"/>
  <c r="P6782" i="1"/>
  <c r="L6783" i="1"/>
  <c r="Q6783" i="1" s="1"/>
  <c r="M6783" i="1"/>
  <c r="N6783" i="1"/>
  <c r="O6783" i="1"/>
  <c r="P6783" i="1"/>
  <c r="L6784" i="1"/>
  <c r="Q6784" i="1" s="1"/>
  <c r="M6784" i="1"/>
  <c r="N6784" i="1"/>
  <c r="O6784" i="1"/>
  <c r="P6784" i="1"/>
  <c r="L6785" i="1"/>
  <c r="Q6785" i="1" s="1"/>
  <c r="M6785" i="1"/>
  <c r="N6785" i="1"/>
  <c r="O6785" i="1"/>
  <c r="P6785" i="1"/>
  <c r="L6786" i="1"/>
  <c r="Q6786" i="1" s="1"/>
  <c r="M6786" i="1"/>
  <c r="N6786" i="1"/>
  <c r="O6786" i="1"/>
  <c r="P6786" i="1"/>
  <c r="L6787" i="1"/>
  <c r="Q6787" i="1" s="1"/>
  <c r="M6787" i="1"/>
  <c r="N6787" i="1"/>
  <c r="O6787" i="1"/>
  <c r="P6787" i="1"/>
  <c r="L6788" i="1"/>
  <c r="Q6788" i="1" s="1"/>
  <c r="M6788" i="1"/>
  <c r="N6788" i="1"/>
  <c r="O6788" i="1"/>
  <c r="P6788" i="1"/>
  <c r="L6789" i="1"/>
  <c r="Q6789" i="1" s="1"/>
  <c r="M6789" i="1"/>
  <c r="N6789" i="1"/>
  <c r="O6789" i="1"/>
  <c r="P6789" i="1"/>
  <c r="L6790" i="1"/>
  <c r="Q6790" i="1" s="1"/>
  <c r="M6790" i="1"/>
  <c r="N6790" i="1"/>
  <c r="O6790" i="1"/>
  <c r="P6790" i="1"/>
  <c r="L6791" i="1"/>
  <c r="Q6791" i="1" s="1"/>
  <c r="M6791" i="1"/>
  <c r="N6791" i="1"/>
  <c r="O6791" i="1"/>
  <c r="P6791" i="1"/>
  <c r="L6792" i="1"/>
  <c r="Q6792" i="1" s="1"/>
  <c r="M6792" i="1"/>
  <c r="N6792" i="1"/>
  <c r="O6792" i="1"/>
  <c r="P6792" i="1"/>
  <c r="L6793" i="1"/>
  <c r="Q6793" i="1" s="1"/>
  <c r="M6793" i="1"/>
  <c r="N6793" i="1"/>
  <c r="O6793" i="1"/>
  <c r="P6793" i="1"/>
  <c r="L6794" i="1"/>
  <c r="Q6794" i="1" s="1"/>
  <c r="M6794" i="1"/>
  <c r="N6794" i="1"/>
  <c r="O6794" i="1"/>
  <c r="P6794" i="1"/>
  <c r="L6795" i="1"/>
  <c r="Q6795" i="1" s="1"/>
  <c r="M6795" i="1"/>
  <c r="N6795" i="1"/>
  <c r="O6795" i="1"/>
  <c r="P6795" i="1"/>
  <c r="L6796" i="1"/>
  <c r="Q6796" i="1" s="1"/>
  <c r="M6796" i="1"/>
  <c r="N6796" i="1"/>
  <c r="O6796" i="1"/>
  <c r="P6796" i="1"/>
  <c r="L6797" i="1"/>
  <c r="Q6797" i="1" s="1"/>
  <c r="M6797" i="1"/>
  <c r="N6797" i="1"/>
  <c r="O6797" i="1"/>
  <c r="P6797" i="1"/>
  <c r="L6798" i="1"/>
  <c r="Q6798" i="1" s="1"/>
  <c r="M6798" i="1"/>
  <c r="N6798" i="1"/>
  <c r="O6798" i="1"/>
  <c r="P6798" i="1"/>
  <c r="L6799" i="1"/>
  <c r="Q6799" i="1" s="1"/>
  <c r="M6799" i="1"/>
  <c r="N6799" i="1"/>
  <c r="O6799" i="1"/>
  <c r="P6799" i="1"/>
  <c r="L6800" i="1"/>
  <c r="Q6800" i="1" s="1"/>
  <c r="M6800" i="1"/>
  <c r="N6800" i="1"/>
  <c r="O6800" i="1"/>
  <c r="P6800" i="1"/>
  <c r="L6801" i="1"/>
  <c r="Q6801" i="1" s="1"/>
  <c r="M6801" i="1"/>
  <c r="N6801" i="1"/>
  <c r="O6801" i="1"/>
  <c r="P6801" i="1"/>
  <c r="L6802" i="1"/>
  <c r="Q6802" i="1" s="1"/>
  <c r="M6802" i="1"/>
  <c r="N6802" i="1"/>
  <c r="O6802" i="1"/>
  <c r="P6802" i="1"/>
  <c r="L6803" i="1"/>
  <c r="Q6803" i="1" s="1"/>
  <c r="M6803" i="1"/>
  <c r="N6803" i="1"/>
  <c r="O6803" i="1"/>
  <c r="P6803" i="1"/>
  <c r="L6804" i="1"/>
  <c r="Q6804" i="1" s="1"/>
  <c r="M6804" i="1"/>
  <c r="N6804" i="1"/>
  <c r="O6804" i="1"/>
  <c r="P6804" i="1"/>
  <c r="L6805" i="1"/>
  <c r="Q6805" i="1" s="1"/>
  <c r="M6805" i="1"/>
  <c r="N6805" i="1"/>
  <c r="O6805" i="1"/>
  <c r="P6805" i="1"/>
  <c r="L6806" i="1"/>
  <c r="Q6806" i="1" s="1"/>
  <c r="M6806" i="1"/>
  <c r="N6806" i="1"/>
  <c r="O6806" i="1"/>
  <c r="P6806" i="1"/>
  <c r="L6807" i="1"/>
  <c r="Q6807" i="1" s="1"/>
  <c r="M6807" i="1"/>
  <c r="N6807" i="1"/>
  <c r="O6807" i="1"/>
  <c r="P6807" i="1"/>
  <c r="L6808" i="1"/>
  <c r="Q6808" i="1" s="1"/>
  <c r="M6808" i="1"/>
  <c r="N6808" i="1"/>
  <c r="O6808" i="1"/>
  <c r="P6808" i="1"/>
  <c r="L6809" i="1"/>
  <c r="Q6809" i="1" s="1"/>
  <c r="M6809" i="1"/>
  <c r="N6809" i="1"/>
  <c r="O6809" i="1"/>
  <c r="P6809" i="1"/>
  <c r="L6810" i="1"/>
  <c r="Q6810" i="1" s="1"/>
  <c r="M6810" i="1"/>
  <c r="N6810" i="1"/>
  <c r="O6810" i="1"/>
  <c r="P6810" i="1"/>
  <c r="L6811" i="1"/>
  <c r="Q6811" i="1" s="1"/>
  <c r="M6811" i="1"/>
  <c r="N6811" i="1"/>
  <c r="O6811" i="1"/>
  <c r="P6811" i="1"/>
  <c r="L6812" i="1"/>
  <c r="Q6812" i="1" s="1"/>
  <c r="M6812" i="1"/>
  <c r="N6812" i="1"/>
  <c r="O6812" i="1"/>
  <c r="P6812" i="1"/>
  <c r="L6813" i="1"/>
  <c r="Q6813" i="1" s="1"/>
  <c r="M6813" i="1"/>
  <c r="N6813" i="1"/>
  <c r="O6813" i="1"/>
  <c r="P6813" i="1"/>
  <c r="L6814" i="1"/>
  <c r="Q6814" i="1" s="1"/>
  <c r="M6814" i="1"/>
  <c r="N6814" i="1"/>
  <c r="O6814" i="1"/>
  <c r="P6814" i="1"/>
  <c r="L6815" i="1"/>
  <c r="Q6815" i="1" s="1"/>
  <c r="M6815" i="1"/>
  <c r="N6815" i="1"/>
  <c r="O6815" i="1"/>
  <c r="P6815" i="1"/>
  <c r="L6816" i="1"/>
  <c r="Q6816" i="1" s="1"/>
  <c r="M6816" i="1"/>
  <c r="N6816" i="1"/>
  <c r="O6816" i="1"/>
  <c r="P6816" i="1"/>
  <c r="L6817" i="1"/>
  <c r="Q6817" i="1" s="1"/>
  <c r="M6817" i="1"/>
  <c r="N6817" i="1"/>
  <c r="O6817" i="1"/>
  <c r="P6817" i="1"/>
  <c r="L6818" i="1"/>
  <c r="Q6818" i="1" s="1"/>
  <c r="M6818" i="1"/>
  <c r="N6818" i="1"/>
  <c r="O6818" i="1"/>
  <c r="P6818" i="1"/>
  <c r="L6819" i="1"/>
  <c r="Q6819" i="1" s="1"/>
  <c r="M6819" i="1"/>
  <c r="N6819" i="1"/>
  <c r="O6819" i="1"/>
  <c r="P6819" i="1"/>
  <c r="L6820" i="1"/>
  <c r="Q6820" i="1" s="1"/>
  <c r="M6820" i="1"/>
  <c r="N6820" i="1"/>
  <c r="O6820" i="1"/>
  <c r="P6820" i="1"/>
  <c r="L6821" i="1"/>
  <c r="Q6821" i="1" s="1"/>
  <c r="M6821" i="1"/>
  <c r="N6821" i="1"/>
  <c r="O6821" i="1"/>
  <c r="P6821" i="1"/>
  <c r="L6822" i="1"/>
  <c r="Q6822" i="1" s="1"/>
  <c r="M6822" i="1"/>
  <c r="N6822" i="1"/>
  <c r="O6822" i="1"/>
  <c r="P6822" i="1"/>
  <c r="L6823" i="1"/>
  <c r="Q6823" i="1" s="1"/>
  <c r="M6823" i="1"/>
  <c r="N6823" i="1"/>
  <c r="O6823" i="1"/>
  <c r="P6823" i="1"/>
  <c r="L6824" i="1"/>
  <c r="Q6824" i="1" s="1"/>
  <c r="M6824" i="1"/>
  <c r="N6824" i="1"/>
  <c r="O6824" i="1"/>
  <c r="P6824" i="1"/>
  <c r="L6825" i="1"/>
  <c r="Q6825" i="1" s="1"/>
  <c r="M6825" i="1"/>
  <c r="N6825" i="1"/>
  <c r="O6825" i="1"/>
  <c r="P6825" i="1"/>
  <c r="L6826" i="1"/>
  <c r="Q6826" i="1" s="1"/>
  <c r="M6826" i="1"/>
  <c r="N6826" i="1"/>
  <c r="O6826" i="1"/>
  <c r="P6826" i="1"/>
  <c r="L6827" i="1"/>
  <c r="Q6827" i="1" s="1"/>
  <c r="M6827" i="1"/>
  <c r="N6827" i="1"/>
  <c r="O6827" i="1"/>
  <c r="P6827" i="1"/>
  <c r="L6828" i="1"/>
  <c r="Q6828" i="1" s="1"/>
  <c r="M6828" i="1"/>
  <c r="N6828" i="1"/>
  <c r="O6828" i="1"/>
  <c r="P6828" i="1"/>
  <c r="L6829" i="1"/>
  <c r="Q6829" i="1" s="1"/>
  <c r="M6829" i="1"/>
  <c r="N6829" i="1"/>
  <c r="O6829" i="1"/>
  <c r="P6829" i="1"/>
  <c r="L6830" i="1"/>
  <c r="Q6830" i="1" s="1"/>
  <c r="M6830" i="1"/>
  <c r="N6830" i="1"/>
  <c r="O6830" i="1"/>
  <c r="P6830" i="1"/>
  <c r="L6831" i="1"/>
  <c r="Q6831" i="1" s="1"/>
  <c r="M6831" i="1"/>
  <c r="N6831" i="1"/>
  <c r="O6831" i="1"/>
  <c r="P6831" i="1"/>
  <c r="L6832" i="1"/>
  <c r="Q6832" i="1" s="1"/>
  <c r="M6832" i="1"/>
  <c r="N6832" i="1"/>
  <c r="O6832" i="1"/>
  <c r="P6832" i="1"/>
  <c r="L6833" i="1"/>
  <c r="Q6833" i="1" s="1"/>
  <c r="M6833" i="1"/>
  <c r="N6833" i="1"/>
  <c r="O6833" i="1"/>
  <c r="P6833" i="1"/>
  <c r="L6834" i="1"/>
  <c r="Q6834" i="1" s="1"/>
  <c r="M6834" i="1"/>
  <c r="N6834" i="1"/>
  <c r="O6834" i="1"/>
  <c r="P6834" i="1"/>
  <c r="L6835" i="1"/>
  <c r="Q6835" i="1" s="1"/>
  <c r="M6835" i="1"/>
  <c r="N6835" i="1"/>
  <c r="O6835" i="1"/>
  <c r="P6835" i="1"/>
  <c r="L6836" i="1"/>
  <c r="Q6836" i="1" s="1"/>
  <c r="M6836" i="1"/>
  <c r="N6836" i="1"/>
  <c r="O6836" i="1"/>
  <c r="P6836" i="1"/>
  <c r="L6837" i="1"/>
  <c r="Q6837" i="1" s="1"/>
  <c r="M6837" i="1"/>
  <c r="N6837" i="1"/>
  <c r="O6837" i="1"/>
  <c r="P6837" i="1"/>
  <c r="L6838" i="1"/>
  <c r="Q6838" i="1" s="1"/>
  <c r="M6838" i="1"/>
  <c r="N6838" i="1"/>
  <c r="O6838" i="1"/>
  <c r="P6838" i="1"/>
  <c r="L6839" i="1"/>
  <c r="Q6839" i="1" s="1"/>
  <c r="M6839" i="1"/>
  <c r="N6839" i="1"/>
  <c r="O6839" i="1"/>
  <c r="P6839" i="1"/>
  <c r="L6840" i="1"/>
  <c r="Q6840" i="1" s="1"/>
  <c r="M6840" i="1"/>
  <c r="N6840" i="1"/>
  <c r="O6840" i="1"/>
  <c r="P6840" i="1"/>
  <c r="L6841" i="1"/>
  <c r="Q6841" i="1" s="1"/>
  <c r="M6841" i="1"/>
  <c r="N6841" i="1"/>
  <c r="O6841" i="1"/>
  <c r="P6841" i="1"/>
  <c r="L6842" i="1"/>
  <c r="Q6842" i="1" s="1"/>
  <c r="M6842" i="1"/>
  <c r="N6842" i="1"/>
  <c r="O6842" i="1"/>
  <c r="P6842" i="1"/>
  <c r="L6843" i="1"/>
  <c r="Q6843" i="1" s="1"/>
  <c r="M6843" i="1"/>
  <c r="N6843" i="1"/>
  <c r="O6843" i="1"/>
  <c r="P6843" i="1"/>
  <c r="L6844" i="1"/>
  <c r="Q6844" i="1" s="1"/>
  <c r="M6844" i="1"/>
  <c r="N6844" i="1"/>
  <c r="O6844" i="1"/>
  <c r="P6844" i="1"/>
  <c r="L6845" i="1"/>
  <c r="Q6845" i="1" s="1"/>
  <c r="M6845" i="1"/>
  <c r="N6845" i="1"/>
  <c r="O6845" i="1"/>
  <c r="P6845" i="1"/>
  <c r="L6846" i="1"/>
  <c r="Q6846" i="1" s="1"/>
  <c r="M6846" i="1"/>
  <c r="N6846" i="1"/>
  <c r="O6846" i="1"/>
  <c r="P6846" i="1"/>
  <c r="L6847" i="1"/>
  <c r="Q6847" i="1" s="1"/>
  <c r="M6847" i="1"/>
  <c r="N6847" i="1"/>
  <c r="O6847" i="1"/>
  <c r="P6847" i="1"/>
  <c r="L6848" i="1"/>
  <c r="Q6848" i="1" s="1"/>
  <c r="M6848" i="1"/>
  <c r="N6848" i="1"/>
  <c r="O6848" i="1"/>
  <c r="P6848" i="1"/>
  <c r="L6849" i="1"/>
  <c r="Q6849" i="1" s="1"/>
  <c r="M6849" i="1"/>
  <c r="N6849" i="1"/>
  <c r="O6849" i="1"/>
  <c r="P6849" i="1"/>
  <c r="L6850" i="1"/>
  <c r="Q6850" i="1" s="1"/>
  <c r="M6850" i="1"/>
  <c r="N6850" i="1"/>
  <c r="O6850" i="1"/>
  <c r="P6850" i="1"/>
  <c r="L6851" i="1"/>
  <c r="Q6851" i="1" s="1"/>
  <c r="M6851" i="1"/>
  <c r="N6851" i="1"/>
  <c r="O6851" i="1"/>
  <c r="P6851" i="1"/>
  <c r="L6852" i="1"/>
  <c r="Q6852" i="1" s="1"/>
  <c r="M6852" i="1"/>
  <c r="N6852" i="1"/>
  <c r="O6852" i="1"/>
  <c r="P6852" i="1"/>
  <c r="L6853" i="1"/>
  <c r="Q6853" i="1" s="1"/>
  <c r="M6853" i="1"/>
  <c r="N6853" i="1"/>
  <c r="O6853" i="1"/>
  <c r="P6853" i="1"/>
  <c r="L6854" i="1"/>
  <c r="Q6854" i="1" s="1"/>
  <c r="M6854" i="1"/>
  <c r="N6854" i="1"/>
  <c r="O6854" i="1"/>
  <c r="P6854" i="1"/>
  <c r="L6855" i="1"/>
  <c r="Q6855" i="1" s="1"/>
  <c r="M6855" i="1"/>
  <c r="N6855" i="1"/>
  <c r="O6855" i="1"/>
  <c r="P6855" i="1"/>
  <c r="L6856" i="1"/>
  <c r="Q6856" i="1" s="1"/>
  <c r="M6856" i="1"/>
  <c r="N6856" i="1"/>
  <c r="O6856" i="1"/>
  <c r="P6856" i="1"/>
  <c r="L6857" i="1"/>
  <c r="Q6857" i="1" s="1"/>
  <c r="M6857" i="1"/>
  <c r="N6857" i="1"/>
  <c r="O6857" i="1"/>
  <c r="P6857" i="1"/>
  <c r="L6858" i="1"/>
  <c r="Q6858" i="1" s="1"/>
  <c r="M6858" i="1"/>
  <c r="N6858" i="1"/>
  <c r="O6858" i="1"/>
  <c r="P6858" i="1"/>
  <c r="L6859" i="1"/>
  <c r="Q6859" i="1" s="1"/>
  <c r="M6859" i="1"/>
  <c r="N6859" i="1"/>
  <c r="O6859" i="1"/>
  <c r="P6859" i="1"/>
  <c r="L6860" i="1"/>
  <c r="Q6860" i="1" s="1"/>
  <c r="M6860" i="1"/>
  <c r="N6860" i="1"/>
  <c r="O6860" i="1"/>
  <c r="P6860" i="1"/>
  <c r="L6861" i="1"/>
  <c r="Q6861" i="1" s="1"/>
  <c r="M6861" i="1"/>
  <c r="N6861" i="1"/>
  <c r="O6861" i="1"/>
  <c r="P6861" i="1"/>
  <c r="L6862" i="1"/>
  <c r="Q6862" i="1" s="1"/>
  <c r="M6862" i="1"/>
  <c r="N6862" i="1"/>
  <c r="O6862" i="1"/>
  <c r="P6862" i="1"/>
  <c r="L6863" i="1"/>
  <c r="Q6863" i="1" s="1"/>
  <c r="M6863" i="1"/>
  <c r="N6863" i="1"/>
  <c r="O6863" i="1"/>
  <c r="P6863" i="1"/>
  <c r="L6864" i="1"/>
  <c r="Q6864" i="1" s="1"/>
  <c r="M6864" i="1"/>
  <c r="N6864" i="1"/>
  <c r="O6864" i="1"/>
  <c r="P6864" i="1"/>
  <c r="L6865" i="1"/>
  <c r="Q6865" i="1" s="1"/>
  <c r="M6865" i="1"/>
  <c r="N6865" i="1"/>
  <c r="O6865" i="1"/>
  <c r="P6865" i="1"/>
  <c r="L6866" i="1"/>
  <c r="Q6866" i="1" s="1"/>
  <c r="M6866" i="1"/>
  <c r="N6866" i="1"/>
  <c r="O6866" i="1"/>
  <c r="P6866" i="1"/>
  <c r="L6867" i="1"/>
  <c r="Q6867" i="1" s="1"/>
  <c r="M6867" i="1"/>
  <c r="N6867" i="1"/>
  <c r="O6867" i="1"/>
  <c r="P6867" i="1"/>
  <c r="L6868" i="1"/>
  <c r="Q6868" i="1" s="1"/>
  <c r="M6868" i="1"/>
  <c r="N6868" i="1"/>
  <c r="O6868" i="1"/>
  <c r="P6868" i="1"/>
  <c r="L6869" i="1"/>
  <c r="Q6869" i="1" s="1"/>
  <c r="M6869" i="1"/>
  <c r="N6869" i="1"/>
  <c r="O6869" i="1"/>
  <c r="P6869" i="1"/>
  <c r="L6870" i="1"/>
  <c r="Q6870" i="1" s="1"/>
  <c r="M6870" i="1"/>
  <c r="N6870" i="1"/>
  <c r="O6870" i="1"/>
  <c r="P6870" i="1"/>
  <c r="L6871" i="1"/>
  <c r="Q6871" i="1" s="1"/>
  <c r="M6871" i="1"/>
  <c r="N6871" i="1"/>
  <c r="O6871" i="1"/>
  <c r="P6871" i="1"/>
  <c r="L6872" i="1"/>
  <c r="Q6872" i="1" s="1"/>
  <c r="M6872" i="1"/>
  <c r="N6872" i="1"/>
  <c r="O6872" i="1"/>
  <c r="P6872" i="1"/>
  <c r="L6873" i="1"/>
  <c r="Q6873" i="1" s="1"/>
  <c r="M6873" i="1"/>
  <c r="N6873" i="1"/>
  <c r="O6873" i="1"/>
  <c r="P6873" i="1"/>
  <c r="L6874" i="1"/>
  <c r="Q6874" i="1" s="1"/>
  <c r="M6874" i="1"/>
  <c r="N6874" i="1"/>
  <c r="O6874" i="1"/>
  <c r="P6874" i="1"/>
  <c r="L6875" i="1"/>
  <c r="Q6875" i="1" s="1"/>
  <c r="M6875" i="1"/>
  <c r="N6875" i="1"/>
  <c r="O6875" i="1"/>
  <c r="P6875" i="1"/>
  <c r="L6876" i="1"/>
  <c r="Q6876" i="1" s="1"/>
  <c r="M6876" i="1"/>
  <c r="N6876" i="1"/>
  <c r="O6876" i="1"/>
  <c r="P6876" i="1"/>
  <c r="L6877" i="1"/>
  <c r="Q6877" i="1" s="1"/>
  <c r="M6877" i="1"/>
  <c r="N6877" i="1"/>
  <c r="O6877" i="1"/>
  <c r="P6877" i="1"/>
  <c r="L6878" i="1"/>
  <c r="Q6878" i="1" s="1"/>
  <c r="M6878" i="1"/>
  <c r="N6878" i="1"/>
  <c r="O6878" i="1"/>
  <c r="P6878" i="1"/>
  <c r="L6879" i="1"/>
  <c r="Q6879" i="1" s="1"/>
  <c r="M6879" i="1"/>
  <c r="N6879" i="1"/>
  <c r="O6879" i="1"/>
  <c r="P6879" i="1"/>
  <c r="L6880" i="1"/>
  <c r="Q6880" i="1" s="1"/>
  <c r="M6880" i="1"/>
  <c r="N6880" i="1"/>
  <c r="O6880" i="1"/>
  <c r="P6880" i="1"/>
  <c r="L6881" i="1"/>
  <c r="Q6881" i="1" s="1"/>
  <c r="M6881" i="1"/>
  <c r="N6881" i="1"/>
  <c r="O6881" i="1"/>
  <c r="P6881" i="1"/>
  <c r="L6882" i="1"/>
  <c r="Q6882" i="1" s="1"/>
  <c r="M6882" i="1"/>
  <c r="N6882" i="1"/>
  <c r="O6882" i="1"/>
  <c r="P6882" i="1"/>
  <c r="L6883" i="1"/>
  <c r="Q6883" i="1" s="1"/>
  <c r="M6883" i="1"/>
  <c r="N6883" i="1"/>
  <c r="O6883" i="1"/>
  <c r="P6883" i="1"/>
  <c r="L6884" i="1"/>
  <c r="Q6884" i="1" s="1"/>
  <c r="M6884" i="1"/>
  <c r="N6884" i="1"/>
  <c r="O6884" i="1"/>
  <c r="P6884" i="1"/>
  <c r="L6885" i="1"/>
  <c r="Q6885" i="1" s="1"/>
  <c r="M6885" i="1"/>
  <c r="N6885" i="1"/>
  <c r="O6885" i="1"/>
  <c r="P6885" i="1"/>
  <c r="L6886" i="1"/>
  <c r="Q6886" i="1" s="1"/>
  <c r="M6886" i="1"/>
  <c r="N6886" i="1"/>
  <c r="O6886" i="1"/>
  <c r="P6886" i="1"/>
  <c r="L6887" i="1"/>
  <c r="Q6887" i="1" s="1"/>
  <c r="M6887" i="1"/>
  <c r="N6887" i="1"/>
  <c r="O6887" i="1"/>
  <c r="P6887" i="1"/>
  <c r="L6888" i="1"/>
  <c r="Q6888" i="1" s="1"/>
  <c r="M6888" i="1"/>
  <c r="N6888" i="1"/>
  <c r="O6888" i="1"/>
  <c r="P6888" i="1"/>
  <c r="L6889" i="1"/>
  <c r="Q6889" i="1" s="1"/>
  <c r="M6889" i="1"/>
  <c r="N6889" i="1"/>
  <c r="O6889" i="1"/>
  <c r="P6889" i="1"/>
  <c r="L6890" i="1"/>
  <c r="Q6890" i="1" s="1"/>
  <c r="M6890" i="1"/>
  <c r="N6890" i="1"/>
  <c r="O6890" i="1"/>
  <c r="P6890" i="1"/>
  <c r="L6891" i="1"/>
  <c r="Q6891" i="1" s="1"/>
  <c r="M6891" i="1"/>
  <c r="N6891" i="1"/>
  <c r="O6891" i="1"/>
  <c r="P6891" i="1"/>
  <c r="L6892" i="1"/>
  <c r="Q6892" i="1" s="1"/>
  <c r="M6892" i="1"/>
  <c r="N6892" i="1"/>
  <c r="O6892" i="1"/>
  <c r="P6892" i="1"/>
  <c r="L6893" i="1"/>
  <c r="Q6893" i="1" s="1"/>
  <c r="M6893" i="1"/>
  <c r="N6893" i="1"/>
  <c r="O6893" i="1"/>
  <c r="P6893" i="1"/>
  <c r="L6894" i="1"/>
  <c r="Q6894" i="1" s="1"/>
  <c r="M6894" i="1"/>
  <c r="N6894" i="1"/>
  <c r="O6894" i="1"/>
  <c r="P6894" i="1"/>
  <c r="L6895" i="1"/>
  <c r="Q6895" i="1" s="1"/>
  <c r="M6895" i="1"/>
  <c r="N6895" i="1"/>
  <c r="O6895" i="1"/>
  <c r="P6895" i="1"/>
  <c r="L6896" i="1"/>
  <c r="Q6896" i="1" s="1"/>
  <c r="M6896" i="1"/>
  <c r="N6896" i="1"/>
  <c r="O6896" i="1"/>
  <c r="P6896" i="1"/>
  <c r="L6897" i="1"/>
  <c r="Q6897" i="1" s="1"/>
  <c r="M6897" i="1"/>
  <c r="N6897" i="1"/>
  <c r="O6897" i="1"/>
  <c r="P6897" i="1"/>
  <c r="L6898" i="1"/>
  <c r="Q6898" i="1" s="1"/>
  <c r="M6898" i="1"/>
  <c r="N6898" i="1"/>
  <c r="O6898" i="1"/>
  <c r="P6898" i="1"/>
  <c r="L6899" i="1"/>
  <c r="Q6899" i="1" s="1"/>
  <c r="M6899" i="1"/>
  <c r="N6899" i="1"/>
  <c r="O6899" i="1"/>
  <c r="P6899" i="1"/>
  <c r="L6900" i="1"/>
  <c r="Q6900" i="1" s="1"/>
  <c r="M6900" i="1"/>
  <c r="N6900" i="1"/>
  <c r="O6900" i="1"/>
  <c r="P6900" i="1"/>
  <c r="L6901" i="1"/>
  <c r="Q6901" i="1" s="1"/>
  <c r="M6901" i="1"/>
  <c r="N6901" i="1"/>
  <c r="O6901" i="1"/>
  <c r="P6901" i="1"/>
  <c r="L6902" i="1"/>
  <c r="Q6902" i="1" s="1"/>
  <c r="M6902" i="1"/>
  <c r="N6902" i="1"/>
  <c r="O6902" i="1"/>
  <c r="P6902" i="1"/>
  <c r="L6903" i="1"/>
  <c r="Q6903" i="1" s="1"/>
  <c r="M6903" i="1"/>
  <c r="N6903" i="1"/>
  <c r="O6903" i="1"/>
  <c r="P6903" i="1"/>
  <c r="L6904" i="1"/>
  <c r="Q6904" i="1" s="1"/>
  <c r="M6904" i="1"/>
  <c r="N6904" i="1"/>
  <c r="O6904" i="1"/>
  <c r="P6904" i="1"/>
  <c r="L6905" i="1"/>
  <c r="Q6905" i="1" s="1"/>
  <c r="M6905" i="1"/>
  <c r="N6905" i="1"/>
  <c r="O6905" i="1"/>
  <c r="P6905" i="1"/>
  <c r="L6906" i="1"/>
  <c r="Q6906" i="1" s="1"/>
  <c r="M6906" i="1"/>
  <c r="N6906" i="1"/>
  <c r="O6906" i="1"/>
  <c r="P6906" i="1"/>
  <c r="L6907" i="1"/>
  <c r="Q6907" i="1" s="1"/>
  <c r="M6907" i="1"/>
  <c r="N6907" i="1"/>
  <c r="O6907" i="1"/>
  <c r="P6907" i="1"/>
  <c r="L6908" i="1"/>
  <c r="Q6908" i="1" s="1"/>
  <c r="M6908" i="1"/>
  <c r="N6908" i="1"/>
  <c r="O6908" i="1"/>
  <c r="P6908" i="1"/>
  <c r="L6909" i="1"/>
  <c r="Q6909" i="1" s="1"/>
  <c r="M6909" i="1"/>
  <c r="N6909" i="1"/>
  <c r="O6909" i="1"/>
  <c r="P6909" i="1"/>
  <c r="L6910" i="1"/>
  <c r="Q6910" i="1" s="1"/>
  <c r="M6910" i="1"/>
  <c r="N6910" i="1"/>
  <c r="O6910" i="1"/>
  <c r="P6910" i="1"/>
  <c r="L6911" i="1"/>
  <c r="Q6911" i="1" s="1"/>
  <c r="M6911" i="1"/>
  <c r="N6911" i="1"/>
  <c r="O6911" i="1"/>
  <c r="P6911" i="1"/>
  <c r="L6912" i="1"/>
  <c r="Q6912" i="1" s="1"/>
  <c r="M6912" i="1"/>
  <c r="N6912" i="1"/>
  <c r="O6912" i="1"/>
  <c r="P6912" i="1"/>
  <c r="L6913" i="1"/>
  <c r="Q6913" i="1" s="1"/>
  <c r="M6913" i="1"/>
  <c r="N6913" i="1"/>
  <c r="O6913" i="1"/>
  <c r="P6913" i="1"/>
  <c r="L6914" i="1"/>
  <c r="Q6914" i="1" s="1"/>
  <c r="M6914" i="1"/>
  <c r="N6914" i="1"/>
  <c r="O6914" i="1"/>
  <c r="P6914" i="1"/>
  <c r="L6915" i="1"/>
  <c r="Q6915" i="1" s="1"/>
  <c r="M6915" i="1"/>
  <c r="N6915" i="1"/>
  <c r="O6915" i="1"/>
  <c r="P6915" i="1"/>
  <c r="L6916" i="1"/>
  <c r="Q6916" i="1" s="1"/>
  <c r="M6916" i="1"/>
  <c r="N6916" i="1"/>
  <c r="O6916" i="1"/>
  <c r="P6916" i="1"/>
  <c r="L6917" i="1"/>
  <c r="Q6917" i="1" s="1"/>
  <c r="M6917" i="1"/>
  <c r="N6917" i="1"/>
  <c r="O6917" i="1"/>
  <c r="P6917" i="1"/>
  <c r="L6918" i="1"/>
  <c r="Q6918" i="1" s="1"/>
  <c r="M6918" i="1"/>
  <c r="N6918" i="1"/>
  <c r="O6918" i="1"/>
  <c r="P6918" i="1"/>
  <c r="L6919" i="1"/>
  <c r="Q6919" i="1" s="1"/>
  <c r="M6919" i="1"/>
  <c r="N6919" i="1"/>
  <c r="O6919" i="1"/>
  <c r="P6919" i="1"/>
  <c r="L6920" i="1"/>
  <c r="Q6920" i="1" s="1"/>
  <c r="M6920" i="1"/>
  <c r="N6920" i="1"/>
  <c r="O6920" i="1"/>
  <c r="P6920" i="1"/>
  <c r="L6921" i="1"/>
  <c r="Q6921" i="1" s="1"/>
  <c r="M6921" i="1"/>
  <c r="N6921" i="1"/>
  <c r="O6921" i="1"/>
  <c r="P6921" i="1"/>
  <c r="L6922" i="1"/>
  <c r="Q6922" i="1" s="1"/>
  <c r="M6922" i="1"/>
  <c r="N6922" i="1"/>
  <c r="O6922" i="1"/>
  <c r="P6922" i="1"/>
  <c r="L6923" i="1"/>
  <c r="Q6923" i="1" s="1"/>
  <c r="M6923" i="1"/>
  <c r="N6923" i="1"/>
  <c r="O6923" i="1"/>
  <c r="P6923" i="1"/>
  <c r="L6924" i="1"/>
  <c r="Q6924" i="1" s="1"/>
  <c r="M6924" i="1"/>
  <c r="N6924" i="1"/>
  <c r="O6924" i="1"/>
  <c r="P6924" i="1"/>
  <c r="L6925" i="1"/>
  <c r="Q6925" i="1" s="1"/>
  <c r="M6925" i="1"/>
  <c r="N6925" i="1"/>
  <c r="O6925" i="1"/>
  <c r="P6925" i="1"/>
  <c r="L6926" i="1"/>
  <c r="Q6926" i="1" s="1"/>
  <c r="M6926" i="1"/>
  <c r="N6926" i="1"/>
  <c r="O6926" i="1"/>
  <c r="P6926" i="1"/>
  <c r="L6927" i="1"/>
  <c r="Q6927" i="1" s="1"/>
  <c r="M6927" i="1"/>
  <c r="N6927" i="1"/>
  <c r="O6927" i="1"/>
  <c r="P6927" i="1"/>
  <c r="L6928" i="1"/>
  <c r="Q6928" i="1" s="1"/>
  <c r="M6928" i="1"/>
  <c r="N6928" i="1"/>
  <c r="O6928" i="1"/>
  <c r="P6928" i="1"/>
  <c r="L6929" i="1"/>
  <c r="Q6929" i="1" s="1"/>
  <c r="M6929" i="1"/>
  <c r="N6929" i="1"/>
  <c r="O6929" i="1"/>
  <c r="P6929" i="1"/>
  <c r="L6930" i="1"/>
  <c r="Q6930" i="1" s="1"/>
  <c r="M6930" i="1"/>
  <c r="N6930" i="1"/>
  <c r="O6930" i="1"/>
  <c r="P6930" i="1"/>
  <c r="L6931" i="1"/>
  <c r="Q6931" i="1" s="1"/>
  <c r="M6931" i="1"/>
  <c r="N6931" i="1"/>
  <c r="O6931" i="1"/>
  <c r="P6931" i="1"/>
  <c r="L6932" i="1"/>
  <c r="Q6932" i="1" s="1"/>
  <c r="M6932" i="1"/>
  <c r="N6932" i="1"/>
  <c r="O6932" i="1"/>
  <c r="P6932" i="1"/>
  <c r="L6933" i="1"/>
  <c r="Q6933" i="1" s="1"/>
  <c r="M6933" i="1"/>
  <c r="N6933" i="1"/>
  <c r="O6933" i="1"/>
  <c r="P6933" i="1"/>
  <c r="L6934" i="1"/>
  <c r="Q6934" i="1" s="1"/>
  <c r="M6934" i="1"/>
  <c r="N6934" i="1"/>
  <c r="O6934" i="1"/>
  <c r="P6934" i="1"/>
  <c r="L6935" i="1"/>
  <c r="Q6935" i="1" s="1"/>
  <c r="M6935" i="1"/>
  <c r="N6935" i="1"/>
  <c r="O6935" i="1"/>
  <c r="P6935" i="1"/>
  <c r="L6936" i="1"/>
  <c r="Q6936" i="1" s="1"/>
  <c r="M6936" i="1"/>
  <c r="N6936" i="1"/>
  <c r="O6936" i="1"/>
  <c r="P6936" i="1"/>
  <c r="L6937" i="1"/>
  <c r="Q6937" i="1" s="1"/>
  <c r="M6937" i="1"/>
  <c r="N6937" i="1"/>
  <c r="O6937" i="1"/>
  <c r="P6937" i="1"/>
  <c r="L6938" i="1"/>
  <c r="Q6938" i="1" s="1"/>
  <c r="M6938" i="1"/>
  <c r="N6938" i="1"/>
  <c r="O6938" i="1"/>
  <c r="P6938" i="1"/>
  <c r="L6939" i="1"/>
  <c r="Q6939" i="1" s="1"/>
  <c r="M6939" i="1"/>
  <c r="N6939" i="1"/>
  <c r="O6939" i="1"/>
  <c r="P6939" i="1"/>
  <c r="L6940" i="1"/>
  <c r="Q6940" i="1" s="1"/>
  <c r="M6940" i="1"/>
  <c r="N6940" i="1"/>
  <c r="O6940" i="1"/>
  <c r="P6940" i="1"/>
  <c r="L6941" i="1"/>
  <c r="Q6941" i="1" s="1"/>
  <c r="M6941" i="1"/>
  <c r="N6941" i="1"/>
  <c r="O6941" i="1"/>
  <c r="P6941" i="1"/>
  <c r="L6942" i="1"/>
  <c r="Q6942" i="1" s="1"/>
  <c r="M6942" i="1"/>
  <c r="N6942" i="1"/>
  <c r="O6942" i="1"/>
  <c r="P6942" i="1"/>
  <c r="L6943" i="1"/>
  <c r="Q6943" i="1" s="1"/>
  <c r="M6943" i="1"/>
  <c r="N6943" i="1"/>
  <c r="O6943" i="1"/>
  <c r="P6943" i="1"/>
  <c r="L6944" i="1"/>
  <c r="Q6944" i="1" s="1"/>
  <c r="M6944" i="1"/>
  <c r="N6944" i="1"/>
  <c r="O6944" i="1"/>
  <c r="P6944" i="1"/>
  <c r="L6945" i="1"/>
  <c r="Q6945" i="1" s="1"/>
  <c r="M6945" i="1"/>
  <c r="N6945" i="1"/>
  <c r="O6945" i="1"/>
  <c r="P6945" i="1"/>
  <c r="L6946" i="1"/>
  <c r="Q6946" i="1" s="1"/>
  <c r="M6946" i="1"/>
  <c r="N6946" i="1"/>
  <c r="O6946" i="1"/>
  <c r="P6946" i="1"/>
  <c r="L6947" i="1"/>
  <c r="Q6947" i="1" s="1"/>
  <c r="M6947" i="1"/>
  <c r="N6947" i="1"/>
  <c r="O6947" i="1"/>
  <c r="P6947" i="1"/>
  <c r="L6948" i="1"/>
  <c r="Q6948" i="1" s="1"/>
  <c r="M6948" i="1"/>
  <c r="N6948" i="1"/>
  <c r="O6948" i="1"/>
  <c r="P6948" i="1"/>
  <c r="L6949" i="1"/>
  <c r="Q6949" i="1" s="1"/>
  <c r="M6949" i="1"/>
  <c r="N6949" i="1"/>
  <c r="O6949" i="1"/>
  <c r="P6949" i="1"/>
  <c r="L6950" i="1"/>
  <c r="Q6950" i="1" s="1"/>
  <c r="M6950" i="1"/>
  <c r="N6950" i="1"/>
  <c r="O6950" i="1"/>
  <c r="P6950" i="1"/>
  <c r="L6951" i="1"/>
  <c r="Q6951" i="1" s="1"/>
  <c r="M6951" i="1"/>
  <c r="N6951" i="1"/>
  <c r="O6951" i="1"/>
  <c r="P6951" i="1"/>
  <c r="L6952" i="1"/>
  <c r="Q6952" i="1" s="1"/>
  <c r="M6952" i="1"/>
  <c r="N6952" i="1"/>
  <c r="O6952" i="1"/>
  <c r="P6952" i="1"/>
  <c r="L6953" i="1"/>
  <c r="Q6953" i="1" s="1"/>
  <c r="M6953" i="1"/>
  <c r="N6953" i="1"/>
  <c r="O6953" i="1"/>
  <c r="P6953" i="1"/>
  <c r="L6954" i="1"/>
  <c r="Q6954" i="1" s="1"/>
  <c r="M6954" i="1"/>
  <c r="N6954" i="1"/>
  <c r="O6954" i="1"/>
  <c r="P6954" i="1"/>
  <c r="L6955" i="1"/>
  <c r="Q6955" i="1" s="1"/>
  <c r="M6955" i="1"/>
  <c r="N6955" i="1"/>
  <c r="O6955" i="1"/>
  <c r="P6955" i="1"/>
  <c r="L6956" i="1"/>
  <c r="Q6956" i="1" s="1"/>
  <c r="M6956" i="1"/>
  <c r="N6956" i="1"/>
  <c r="O6956" i="1"/>
  <c r="P6956" i="1"/>
  <c r="L6957" i="1"/>
  <c r="Q6957" i="1" s="1"/>
  <c r="M6957" i="1"/>
  <c r="N6957" i="1"/>
  <c r="O6957" i="1"/>
  <c r="P6957" i="1"/>
  <c r="L6958" i="1"/>
  <c r="Q6958" i="1" s="1"/>
  <c r="M6958" i="1"/>
  <c r="N6958" i="1"/>
  <c r="O6958" i="1"/>
  <c r="P6958" i="1"/>
  <c r="L6959" i="1"/>
  <c r="Q6959" i="1" s="1"/>
  <c r="M6959" i="1"/>
  <c r="N6959" i="1"/>
  <c r="O6959" i="1"/>
  <c r="P6959" i="1"/>
  <c r="L6960" i="1"/>
  <c r="Q6960" i="1" s="1"/>
  <c r="M6960" i="1"/>
  <c r="N6960" i="1"/>
  <c r="O6960" i="1"/>
  <c r="P6960" i="1"/>
  <c r="L6961" i="1"/>
  <c r="Q6961" i="1" s="1"/>
  <c r="M6961" i="1"/>
  <c r="N6961" i="1"/>
  <c r="O6961" i="1"/>
  <c r="P6961" i="1"/>
  <c r="L6962" i="1"/>
  <c r="Q6962" i="1" s="1"/>
  <c r="M6962" i="1"/>
  <c r="N6962" i="1"/>
  <c r="O6962" i="1"/>
  <c r="P6962" i="1"/>
  <c r="L6963" i="1"/>
  <c r="Q6963" i="1" s="1"/>
  <c r="M6963" i="1"/>
  <c r="N6963" i="1"/>
  <c r="O6963" i="1"/>
  <c r="P6963" i="1"/>
  <c r="L6964" i="1"/>
  <c r="Q6964" i="1" s="1"/>
  <c r="M6964" i="1"/>
  <c r="N6964" i="1"/>
  <c r="O6964" i="1"/>
  <c r="P6964" i="1"/>
  <c r="L6965" i="1"/>
  <c r="Q6965" i="1" s="1"/>
  <c r="M6965" i="1"/>
  <c r="N6965" i="1"/>
  <c r="O6965" i="1"/>
  <c r="P6965" i="1"/>
  <c r="L6966" i="1"/>
  <c r="Q6966" i="1" s="1"/>
  <c r="M6966" i="1"/>
  <c r="N6966" i="1"/>
  <c r="O6966" i="1"/>
  <c r="P6966" i="1"/>
  <c r="L6967" i="1"/>
  <c r="Q6967" i="1" s="1"/>
  <c r="M6967" i="1"/>
  <c r="N6967" i="1"/>
  <c r="O6967" i="1"/>
  <c r="P6967" i="1"/>
  <c r="L6968" i="1"/>
  <c r="Q6968" i="1" s="1"/>
  <c r="M6968" i="1"/>
  <c r="N6968" i="1"/>
  <c r="O6968" i="1"/>
  <c r="P6968" i="1"/>
  <c r="L6969" i="1"/>
  <c r="Q6969" i="1" s="1"/>
  <c r="M6969" i="1"/>
  <c r="N6969" i="1"/>
  <c r="O6969" i="1"/>
  <c r="P6969" i="1"/>
  <c r="L6970" i="1"/>
  <c r="Q6970" i="1" s="1"/>
  <c r="M6970" i="1"/>
  <c r="N6970" i="1"/>
  <c r="O6970" i="1"/>
  <c r="P6970" i="1"/>
  <c r="L6971" i="1"/>
  <c r="Q6971" i="1" s="1"/>
  <c r="M6971" i="1"/>
  <c r="N6971" i="1"/>
  <c r="O6971" i="1"/>
  <c r="P6971" i="1"/>
  <c r="L6972" i="1"/>
  <c r="Q6972" i="1" s="1"/>
  <c r="M6972" i="1"/>
  <c r="N6972" i="1"/>
  <c r="O6972" i="1"/>
  <c r="P6972" i="1"/>
  <c r="L6973" i="1"/>
  <c r="Q6973" i="1" s="1"/>
  <c r="M6973" i="1"/>
  <c r="N6973" i="1"/>
  <c r="O6973" i="1"/>
  <c r="P6973" i="1"/>
  <c r="L6974" i="1"/>
  <c r="M6974" i="1"/>
  <c r="N6974" i="1"/>
  <c r="O6974" i="1"/>
  <c r="P6974" i="1"/>
  <c r="Q6974" i="1"/>
  <c r="L6975" i="1"/>
  <c r="Q6975" i="1" s="1"/>
  <c r="M6975" i="1"/>
  <c r="N6975" i="1"/>
  <c r="O6975" i="1"/>
  <c r="P6975" i="1"/>
  <c r="L6976" i="1"/>
  <c r="Q6976" i="1" s="1"/>
  <c r="M6976" i="1"/>
  <c r="N6976" i="1"/>
  <c r="O6976" i="1"/>
  <c r="P6976" i="1"/>
  <c r="L6977" i="1"/>
  <c r="M6977" i="1"/>
  <c r="N6977" i="1"/>
  <c r="O6977" i="1"/>
  <c r="P6977" i="1"/>
  <c r="Q6977" i="1"/>
  <c r="L6978" i="1"/>
  <c r="Q6978" i="1" s="1"/>
  <c r="M6978" i="1"/>
  <c r="N6978" i="1"/>
  <c r="O6978" i="1"/>
  <c r="P6978" i="1"/>
  <c r="L6979" i="1"/>
  <c r="Q6979" i="1" s="1"/>
  <c r="M6979" i="1"/>
  <c r="N6979" i="1"/>
  <c r="O6979" i="1"/>
  <c r="P6979" i="1"/>
  <c r="L6980" i="1"/>
  <c r="Q6980" i="1" s="1"/>
  <c r="M6980" i="1"/>
  <c r="N6980" i="1"/>
  <c r="O6980" i="1"/>
  <c r="P6980" i="1"/>
  <c r="L6981" i="1"/>
  <c r="Q6981" i="1" s="1"/>
  <c r="M6981" i="1"/>
  <c r="N6981" i="1"/>
  <c r="O6981" i="1"/>
  <c r="P6981" i="1"/>
  <c r="L6982" i="1"/>
  <c r="Q6982" i="1" s="1"/>
  <c r="M6982" i="1"/>
  <c r="N6982" i="1"/>
  <c r="O6982" i="1"/>
  <c r="P6982" i="1"/>
  <c r="L6983" i="1"/>
  <c r="Q6983" i="1" s="1"/>
  <c r="M6983" i="1"/>
  <c r="N6983" i="1"/>
  <c r="O6983" i="1"/>
  <c r="P6983" i="1"/>
  <c r="L6984" i="1"/>
  <c r="Q6984" i="1" s="1"/>
  <c r="M6984" i="1"/>
  <c r="N6984" i="1"/>
  <c r="O6984" i="1"/>
  <c r="P6984" i="1"/>
  <c r="L6985" i="1"/>
  <c r="Q6985" i="1" s="1"/>
  <c r="M6985" i="1"/>
  <c r="N6985" i="1"/>
  <c r="O6985" i="1"/>
  <c r="P6985" i="1"/>
  <c r="L6986" i="1"/>
  <c r="Q6986" i="1" s="1"/>
  <c r="M6986" i="1"/>
  <c r="N6986" i="1"/>
  <c r="O6986" i="1"/>
  <c r="P6986" i="1"/>
  <c r="L6987" i="1"/>
  <c r="Q6987" i="1" s="1"/>
  <c r="M6987" i="1"/>
  <c r="N6987" i="1"/>
  <c r="O6987" i="1"/>
  <c r="P6987" i="1"/>
  <c r="L6988" i="1"/>
  <c r="Q6988" i="1" s="1"/>
  <c r="M6988" i="1"/>
  <c r="N6988" i="1"/>
  <c r="O6988" i="1"/>
  <c r="P6988" i="1"/>
  <c r="L6989" i="1"/>
  <c r="Q6989" i="1" s="1"/>
  <c r="M6989" i="1"/>
  <c r="N6989" i="1"/>
  <c r="O6989" i="1"/>
  <c r="P6989" i="1"/>
  <c r="L6990" i="1"/>
  <c r="Q6990" i="1" s="1"/>
  <c r="M6990" i="1"/>
  <c r="N6990" i="1"/>
  <c r="O6990" i="1"/>
  <c r="P6990" i="1"/>
  <c r="L6991" i="1"/>
  <c r="Q6991" i="1" s="1"/>
  <c r="M6991" i="1"/>
  <c r="N6991" i="1"/>
  <c r="O6991" i="1"/>
  <c r="P6991" i="1"/>
  <c r="L6992" i="1"/>
  <c r="Q6992" i="1" s="1"/>
  <c r="M6992" i="1"/>
  <c r="N6992" i="1"/>
  <c r="O6992" i="1"/>
  <c r="P6992" i="1"/>
  <c r="L6993" i="1"/>
  <c r="Q6993" i="1" s="1"/>
  <c r="M6993" i="1"/>
  <c r="N6993" i="1"/>
  <c r="O6993" i="1"/>
  <c r="P6993" i="1"/>
  <c r="L6994" i="1"/>
  <c r="Q6994" i="1" s="1"/>
  <c r="M6994" i="1"/>
  <c r="N6994" i="1"/>
  <c r="O6994" i="1"/>
  <c r="P6994" i="1"/>
  <c r="L6995" i="1"/>
  <c r="Q6995" i="1" s="1"/>
  <c r="M6995" i="1"/>
  <c r="N6995" i="1"/>
  <c r="O6995" i="1"/>
  <c r="P6995" i="1"/>
  <c r="L6996" i="1"/>
  <c r="Q6996" i="1" s="1"/>
  <c r="M6996" i="1"/>
  <c r="N6996" i="1"/>
  <c r="O6996" i="1"/>
  <c r="P6996" i="1"/>
  <c r="L6997" i="1"/>
  <c r="Q6997" i="1" s="1"/>
  <c r="M6997" i="1"/>
  <c r="N6997" i="1"/>
  <c r="O6997" i="1"/>
  <c r="P6997" i="1"/>
  <c r="L6998" i="1"/>
  <c r="Q6998" i="1" s="1"/>
  <c r="M6998" i="1"/>
  <c r="N6998" i="1"/>
  <c r="O6998" i="1"/>
  <c r="P6998" i="1"/>
  <c r="L6999" i="1"/>
  <c r="Q6999" i="1" s="1"/>
  <c r="M6999" i="1"/>
  <c r="N6999" i="1"/>
  <c r="O6999" i="1"/>
  <c r="P6999" i="1"/>
  <c r="L7000" i="1"/>
  <c r="Q7000" i="1" s="1"/>
  <c r="M7000" i="1"/>
  <c r="N7000" i="1"/>
  <c r="O7000" i="1"/>
  <c r="P7000" i="1"/>
  <c r="L7001" i="1"/>
  <c r="Q7001" i="1" s="1"/>
  <c r="M7001" i="1"/>
  <c r="N7001" i="1"/>
  <c r="O7001" i="1"/>
  <c r="P7001" i="1"/>
  <c r="L7002" i="1"/>
  <c r="Q7002" i="1" s="1"/>
  <c r="M7002" i="1"/>
  <c r="N7002" i="1"/>
  <c r="O7002" i="1"/>
  <c r="P7002" i="1"/>
  <c r="L7003" i="1"/>
  <c r="Q7003" i="1" s="1"/>
  <c r="M7003" i="1"/>
  <c r="N7003" i="1"/>
  <c r="O7003" i="1"/>
  <c r="P7003" i="1"/>
  <c r="L7004" i="1"/>
  <c r="Q7004" i="1" s="1"/>
  <c r="M7004" i="1"/>
  <c r="N7004" i="1"/>
  <c r="O7004" i="1"/>
  <c r="P7004" i="1"/>
  <c r="L7005" i="1"/>
  <c r="Q7005" i="1" s="1"/>
  <c r="M7005" i="1"/>
  <c r="N7005" i="1"/>
  <c r="O7005" i="1"/>
  <c r="P7005" i="1"/>
  <c r="L7006" i="1"/>
  <c r="Q7006" i="1" s="1"/>
  <c r="M7006" i="1"/>
  <c r="N7006" i="1"/>
  <c r="O7006" i="1"/>
  <c r="P7006" i="1"/>
  <c r="L7007" i="1"/>
  <c r="Q7007" i="1" s="1"/>
  <c r="M7007" i="1"/>
  <c r="N7007" i="1"/>
  <c r="O7007" i="1"/>
  <c r="P7007" i="1"/>
  <c r="L7008" i="1"/>
  <c r="Q7008" i="1" s="1"/>
  <c r="M7008" i="1"/>
  <c r="N7008" i="1"/>
  <c r="O7008" i="1"/>
  <c r="P7008" i="1"/>
  <c r="L7009" i="1"/>
  <c r="Q7009" i="1" s="1"/>
  <c r="M7009" i="1"/>
  <c r="N7009" i="1"/>
  <c r="O7009" i="1"/>
  <c r="P7009" i="1"/>
  <c r="L7010" i="1"/>
  <c r="Q7010" i="1" s="1"/>
  <c r="M7010" i="1"/>
  <c r="N7010" i="1"/>
  <c r="O7010" i="1"/>
  <c r="P7010" i="1"/>
  <c r="L7011" i="1"/>
  <c r="Q7011" i="1" s="1"/>
  <c r="M7011" i="1"/>
  <c r="N7011" i="1"/>
  <c r="O7011" i="1"/>
  <c r="P7011" i="1"/>
  <c r="L7012" i="1"/>
  <c r="Q7012" i="1" s="1"/>
  <c r="M7012" i="1"/>
  <c r="N7012" i="1"/>
  <c r="O7012" i="1"/>
  <c r="P7012" i="1"/>
  <c r="L7013" i="1"/>
  <c r="Q7013" i="1" s="1"/>
  <c r="M7013" i="1"/>
  <c r="N7013" i="1"/>
  <c r="O7013" i="1"/>
  <c r="P7013" i="1"/>
  <c r="L7014" i="1"/>
  <c r="Q7014" i="1" s="1"/>
  <c r="M7014" i="1"/>
  <c r="N7014" i="1"/>
  <c r="O7014" i="1"/>
  <c r="P7014" i="1"/>
  <c r="L7015" i="1"/>
  <c r="Q7015" i="1" s="1"/>
  <c r="M7015" i="1"/>
  <c r="N7015" i="1"/>
  <c r="O7015" i="1"/>
  <c r="P7015" i="1"/>
  <c r="L7016" i="1"/>
  <c r="Q7016" i="1" s="1"/>
  <c r="M7016" i="1"/>
  <c r="N7016" i="1"/>
  <c r="O7016" i="1"/>
  <c r="P7016" i="1"/>
  <c r="L7017" i="1"/>
  <c r="Q7017" i="1" s="1"/>
  <c r="M7017" i="1"/>
  <c r="N7017" i="1"/>
  <c r="O7017" i="1"/>
  <c r="P7017" i="1"/>
  <c r="L7018" i="1"/>
  <c r="Q7018" i="1" s="1"/>
  <c r="M7018" i="1"/>
  <c r="N7018" i="1"/>
  <c r="O7018" i="1"/>
  <c r="P7018" i="1"/>
  <c r="L7019" i="1"/>
  <c r="Q7019" i="1" s="1"/>
  <c r="M7019" i="1"/>
  <c r="N7019" i="1"/>
  <c r="O7019" i="1"/>
  <c r="P7019" i="1"/>
  <c r="L7020" i="1"/>
  <c r="Q7020" i="1" s="1"/>
  <c r="M7020" i="1"/>
  <c r="N7020" i="1"/>
  <c r="O7020" i="1"/>
  <c r="P7020" i="1"/>
  <c r="L7021" i="1"/>
  <c r="Q7021" i="1" s="1"/>
  <c r="M7021" i="1"/>
  <c r="N7021" i="1"/>
  <c r="O7021" i="1"/>
  <c r="P7021" i="1"/>
  <c r="L7022" i="1"/>
  <c r="Q7022" i="1" s="1"/>
  <c r="M7022" i="1"/>
  <c r="N7022" i="1"/>
  <c r="O7022" i="1"/>
  <c r="P7022" i="1"/>
  <c r="L7023" i="1"/>
  <c r="Q7023" i="1" s="1"/>
  <c r="M7023" i="1"/>
  <c r="N7023" i="1"/>
  <c r="O7023" i="1"/>
  <c r="P7023" i="1"/>
  <c r="L7024" i="1"/>
  <c r="Q7024" i="1" s="1"/>
  <c r="M7024" i="1"/>
  <c r="N7024" i="1"/>
  <c r="O7024" i="1"/>
  <c r="P7024" i="1"/>
  <c r="L7025" i="1"/>
  <c r="Q7025" i="1" s="1"/>
  <c r="M7025" i="1"/>
  <c r="N7025" i="1"/>
  <c r="O7025" i="1"/>
  <c r="P7025" i="1"/>
  <c r="L7026" i="1"/>
  <c r="Q7026" i="1" s="1"/>
  <c r="M7026" i="1"/>
  <c r="N7026" i="1"/>
  <c r="O7026" i="1"/>
  <c r="P7026" i="1"/>
  <c r="L7027" i="1"/>
  <c r="Q7027" i="1" s="1"/>
  <c r="M7027" i="1"/>
  <c r="N7027" i="1"/>
  <c r="O7027" i="1"/>
  <c r="P7027" i="1"/>
  <c r="L7028" i="1"/>
  <c r="Q7028" i="1" s="1"/>
  <c r="M7028" i="1"/>
  <c r="N7028" i="1"/>
  <c r="O7028" i="1"/>
  <c r="P7028" i="1"/>
  <c r="L7029" i="1"/>
  <c r="Q7029" i="1" s="1"/>
  <c r="M7029" i="1"/>
  <c r="N7029" i="1"/>
  <c r="O7029" i="1"/>
  <c r="P7029" i="1"/>
  <c r="L7030" i="1"/>
  <c r="Q7030" i="1" s="1"/>
  <c r="M7030" i="1"/>
  <c r="N7030" i="1"/>
  <c r="O7030" i="1"/>
  <c r="P7030" i="1"/>
  <c r="L7031" i="1"/>
  <c r="Q7031" i="1" s="1"/>
  <c r="M7031" i="1"/>
  <c r="N7031" i="1"/>
  <c r="O7031" i="1"/>
  <c r="P7031" i="1"/>
  <c r="L7032" i="1"/>
  <c r="Q7032" i="1" s="1"/>
  <c r="M7032" i="1"/>
  <c r="N7032" i="1"/>
  <c r="O7032" i="1"/>
  <c r="P7032" i="1"/>
  <c r="L7033" i="1"/>
  <c r="Q7033" i="1" s="1"/>
  <c r="M7033" i="1"/>
  <c r="N7033" i="1"/>
  <c r="O7033" i="1"/>
  <c r="P7033" i="1"/>
  <c r="L7034" i="1"/>
  <c r="Q7034" i="1" s="1"/>
  <c r="M7034" i="1"/>
  <c r="N7034" i="1"/>
  <c r="O7034" i="1"/>
  <c r="P7034" i="1"/>
  <c r="L7035" i="1"/>
  <c r="Q7035" i="1" s="1"/>
  <c r="M7035" i="1"/>
  <c r="N7035" i="1"/>
  <c r="O7035" i="1"/>
  <c r="P7035" i="1"/>
  <c r="L7036" i="1"/>
  <c r="Q7036" i="1" s="1"/>
  <c r="M7036" i="1"/>
  <c r="N7036" i="1"/>
  <c r="O7036" i="1"/>
  <c r="P7036" i="1"/>
  <c r="L7037" i="1"/>
  <c r="Q7037" i="1" s="1"/>
  <c r="M7037" i="1"/>
  <c r="N7037" i="1"/>
  <c r="O7037" i="1"/>
  <c r="P7037" i="1"/>
  <c r="L7038" i="1"/>
  <c r="Q7038" i="1" s="1"/>
  <c r="M7038" i="1"/>
  <c r="N7038" i="1"/>
  <c r="O7038" i="1"/>
  <c r="P7038" i="1"/>
  <c r="L7039" i="1"/>
  <c r="Q7039" i="1" s="1"/>
  <c r="M7039" i="1"/>
  <c r="N7039" i="1"/>
  <c r="O7039" i="1"/>
  <c r="P7039" i="1"/>
  <c r="L7040" i="1"/>
  <c r="Q7040" i="1" s="1"/>
  <c r="M7040" i="1"/>
  <c r="N7040" i="1"/>
  <c r="O7040" i="1"/>
  <c r="P7040" i="1"/>
  <c r="L7041" i="1"/>
  <c r="Q7041" i="1" s="1"/>
  <c r="M7041" i="1"/>
  <c r="N7041" i="1"/>
  <c r="O7041" i="1"/>
  <c r="P7041" i="1"/>
  <c r="L7042" i="1"/>
  <c r="Q7042" i="1" s="1"/>
  <c r="M7042" i="1"/>
  <c r="N7042" i="1"/>
  <c r="O7042" i="1"/>
  <c r="P7042" i="1"/>
  <c r="L7043" i="1"/>
  <c r="Q7043" i="1" s="1"/>
  <c r="M7043" i="1"/>
  <c r="N7043" i="1"/>
  <c r="O7043" i="1"/>
  <c r="P7043" i="1"/>
  <c r="L7044" i="1"/>
  <c r="Q7044" i="1" s="1"/>
  <c r="M7044" i="1"/>
  <c r="N7044" i="1"/>
  <c r="O7044" i="1"/>
  <c r="P7044" i="1"/>
  <c r="L7045" i="1"/>
  <c r="Q7045" i="1" s="1"/>
  <c r="M7045" i="1"/>
  <c r="N7045" i="1"/>
  <c r="O7045" i="1"/>
  <c r="P7045" i="1"/>
  <c r="L7046" i="1"/>
  <c r="Q7046" i="1" s="1"/>
  <c r="M7046" i="1"/>
  <c r="N7046" i="1"/>
  <c r="O7046" i="1"/>
  <c r="P7046" i="1"/>
  <c r="L7047" i="1"/>
  <c r="Q7047" i="1" s="1"/>
  <c r="M7047" i="1"/>
  <c r="N7047" i="1"/>
  <c r="O7047" i="1"/>
  <c r="P7047" i="1"/>
  <c r="L7048" i="1"/>
  <c r="Q7048" i="1" s="1"/>
  <c r="M7048" i="1"/>
  <c r="N7048" i="1"/>
  <c r="O7048" i="1"/>
  <c r="P7048" i="1"/>
  <c r="L7049" i="1"/>
  <c r="Q7049" i="1" s="1"/>
  <c r="M7049" i="1"/>
  <c r="N7049" i="1"/>
  <c r="O7049" i="1"/>
  <c r="P7049" i="1"/>
  <c r="L7050" i="1"/>
  <c r="Q7050" i="1" s="1"/>
  <c r="M7050" i="1"/>
  <c r="N7050" i="1"/>
  <c r="O7050" i="1"/>
  <c r="P7050" i="1"/>
  <c r="L7051" i="1"/>
  <c r="Q7051" i="1" s="1"/>
  <c r="M7051" i="1"/>
  <c r="N7051" i="1"/>
  <c r="O7051" i="1"/>
  <c r="P7051" i="1"/>
  <c r="L7052" i="1"/>
  <c r="Q7052" i="1" s="1"/>
  <c r="M7052" i="1"/>
  <c r="N7052" i="1"/>
  <c r="O7052" i="1"/>
  <c r="P7052" i="1"/>
  <c r="L7053" i="1"/>
  <c r="Q7053" i="1" s="1"/>
  <c r="M7053" i="1"/>
  <c r="N7053" i="1"/>
  <c r="O7053" i="1"/>
  <c r="P7053" i="1"/>
  <c r="L7054" i="1"/>
  <c r="Q7054" i="1" s="1"/>
  <c r="M7054" i="1"/>
  <c r="N7054" i="1"/>
  <c r="O7054" i="1"/>
  <c r="P7054" i="1"/>
  <c r="L7055" i="1"/>
  <c r="Q7055" i="1" s="1"/>
  <c r="M7055" i="1"/>
  <c r="N7055" i="1"/>
  <c r="O7055" i="1"/>
  <c r="P7055" i="1"/>
  <c r="L7056" i="1"/>
  <c r="Q7056" i="1" s="1"/>
  <c r="M7056" i="1"/>
  <c r="N7056" i="1"/>
  <c r="O7056" i="1"/>
  <c r="P7056" i="1"/>
  <c r="L7057" i="1"/>
  <c r="Q7057" i="1" s="1"/>
  <c r="M7057" i="1"/>
  <c r="N7057" i="1"/>
  <c r="O7057" i="1"/>
  <c r="P7057" i="1"/>
  <c r="L7058" i="1"/>
  <c r="Q7058" i="1" s="1"/>
  <c r="M7058" i="1"/>
  <c r="N7058" i="1"/>
  <c r="O7058" i="1"/>
  <c r="P7058" i="1"/>
  <c r="L7059" i="1"/>
  <c r="Q7059" i="1" s="1"/>
  <c r="M7059" i="1"/>
  <c r="N7059" i="1"/>
  <c r="O7059" i="1"/>
  <c r="P7059" i="1"/>
  <c r="L7060" i="1"/>
  <c r="Q7060" i="1" s="1"/>
  <c r="M7060" i="1"/>
  <c r="N7060" i="1"/>
  <c r="O7060" i="1"/>
  <c r="P7060" i="1"/>
  <c r="L7061" i="1"/>
  <c r="Q7061" i="1" s="1"/>
  <c r="M7061" i="1"/>
  <c r="N7061" i="1"/>
  <c r="O7061" i="1"/>
  <c r="P7061" i="1"/>
  <c r="L7062" i="1"/>
  <c r="Q7062" i="1" s="1"/>
  <c r="M7062" i="1"/>
  <c r="N7062" i="1"/>
  <c r="O7062" i="1"/>
  <c r="P7062" i="1"/>
  <c r="L7063" i="1"/>
  <c r="Q7063" i="1" s="1"/>
  <c r="M7063" i="1"/>
  <c r="N7063" i="1"/>
  <c r="O7063" i="1"/>
  <c r="P7063" i="1"/>
  <c r="L7064" i="1"/>
  <c r="Q7064" i="1" s="1"/>
  <c r="M7064" i="1"/>
  <c r="N7064" i="1"/>
  <c r="O7064" i="1"/>
  <c r="P7064" i="1"/>
  <c r="L7065" i="1"/>
  <c r="Q7065" i="1" s="1"/>
  <c r="M7065" i="1"/>
  <c r="N7065" i="1"/>
  <c r="O7065" i="1"/>
  <c r="P7065" i="1"/>
  <c r="L7066" i="1"/>
  <c r="Q7066" i="1" s="1"/>
  <c r="M7066" i="1"/>
  <c r="N7066" i="1"/>
  <c r="O7066" i="1"/>
  <c r="P7066" i="1"/>
  <c r="L7067" i="1"/>
  <c r="Q7067" i="1" s="1"/>
  <c r="M7067" i="1"/>
  <c r="N7067" i="1"/>
  <c r="O7067" i="1"/>
  <c r="P7067" i="1"/>
  <c r="L7068" i="1"/>
  <c r="Q7068" i="1" s="1"/>
  <c r="M7068" i="1"/>
  <c r="N7068" i="1"/>
  <c r="O7068" i="1"/>
  <c r="P7068" i="1"/>
  <c r="L7069" i="1"/>
  <c r="Q7069" i="1" s="1"/>
  <c r="M7069" i="1"/>
  <c r="N7069" i="1"/>
  <c r="O7069" i="1"/>
  <c r="P7069" i="1"/>
  <c r="L7070" i="1"/>
  <c r="Q7070" i="1" s="1"/>
  <c r="M7070" i="1"/>
  <c r="N7070" i="1"/>
  <c r="O7070" i="1"/>
  <c r="P7070" i="1"/>
  <c r="L7071" i="1"/>
  <c r="Q7071" i="1" s="1"/>
  <c r="M7071" i="1"/>
  <c r="N7071" i="1"/>
  <c r="O7071" i="1"/>
  <c r="P7071" i="1"/>
  <c r="L7072" i="1"/>
  <c r="Q7072" i="1" s="1"/>
  <c r="M7072" i="1"/>
  <c r="N7072" i="1"/>
  <c r="O7072" i="1"/>
  <c r="P7072" i="1"/>
  <c r="L7073" i="1"/>
  <c r="Q7073" i="1" s="1"/>
  <c r="M7073" i="1"/>
  <c r="N7073" i="1"/>
  <c r="O7073" i="1"/>
  <c r="P7073" i="1"/>
  <c r="L7074" i="1"/>
  <c r="Q7074" i="1" s="1"/>
  <c r="M7074" i="1"/>
  <c r="N7074" i="1"/>
  <c r="O7074" i="1"/>
  <c r="P7074" i="1"/>
  <c r="L7075" i="1"/>
  <c r="Q7075" i="1" s="1"/>
  <c r="M7075" i="1"/>
  <c r="N7075" i="1"/>
  <c r="O7075" i="1"/>
  <c r="P7075" i="1"/>
  <c r="L7076" i="1"/>
  <c r="Q7076" i="1" s="1"/>
  <c r="M7076" i="1"/>
  <c r="N7076" i="1"/>
  <c r="O7076" i="1"/>
  <c r="P7076" i="1"/>
  <c r="L7077" i="1"/>
  <c r="Q7077" i="1" s="1"/>
  <c r="M7077" i="1"/>
  <c r="N7077" i="1"/>
  <c r="O7077" i="1"/>
  <c r="P7077" i="1"/>
  <c r="L7078" i="1"/>
  <c r="Q7078" i="1" s="1"/>
  <c r="M7078" i="1"/>
  <c r="N7078" i="1"/>
  <c r="O7078" i="1"/>
  <c r="P7078" i="1"/>
  <c r="L7079" i="1"/>
  <c r="Q7079" i="1" s="1"/>
  <c r="M7079" i="1"/>
  <c r="N7079" i="1"/>
  <c r="O7079" i="1"/>
  <c r="P7079" i="1"/>
  <c r="L7080" i="1"/>
  <c r="Q7080" i="1" s="1"/>
  <c r="M7080" i="1"/>
  <c r="N7080" i="1"/>
  <c r="O7080" i="1"/>
  <c r="P7080" i="1"/>
  <c r="L7081" i="1"/>
  <c r="Q7081" i="1" s="1"/>
  <c r="M7081" i="1"/>
  <c r="N7081" i="1"/>
  <c r="O7081" i="1"/>
  <c r="P7081" i="1"/>
  <c r="L7082" i="1"/>
  <c r="Q7082" i="1" s="1"/>
  <c r="M7082" i="1"/>
  <c r="N7082" i="1"/>
  <c r="O7082" i="1"/>
  <c r="P7082" i="1"/>
  <c r="L7083" i="1"/>
  <c r="Q7083" i="1" s="1"/>
  <c r="M7083" i="1"/>
  <c r="N7083" i="1"/>
  <c r="O7083" i="1"/>
  <c r="P7083" i="1"/>
  <c r="L7084" i="1"/>
  <c r="Q7084" i="1" s="1"/>
  <c r="M7084" i="1"/>
  <c r="N7084" i="1"/>
  <c r="O7084" i="1"/>
  <c r="P7084" i="1"/>
  <c r="L7085" i="1"/>
  <c r="Q7085" i="1" s="1"/>
  <c r="M7085" i="1"/>
  <c r="N7085" i="1"/>
  <c r="O7085" i="1"/>
  <c r="P7085" i="1"/>
  <c r="L7086" i="1"/>
  <c r="Q7086" i="1" s="1"/>
  <c r="M7086" i="1"/>
  <c r="N7086" i="1"/>
  <c r="O7086" i="1"/>
  <c r="P7086" i="1"/>
  <c r="L7087" i="1"/>
  <c r="Q7087" i="1" s="1"/>
  <c r="M7087" i="1"/>
  <c r="N7087" i="1"/>
  <c r="O7087" i="1"/>
  <c r="P7087" i="1"/>
  <c r="L7088" i="1"/>
  <c r="Q7088" i="1" s="1"/>
  <c r="M7088" i="1"/>
  <c r="N7088" i="1"/>
  <c r="O7088" i="1"/>
  <c r="P7088" i="1"/>
  <c r="L7089" i="1"/>
  <c r="Q7089" i="1" s="1"/>
  <c r="M7089" i="1"/>
  <c r="N7089" i="1"/>
  <c r="O7089" i="1"/>
  <c r="P7089" i="1"/>
  <c r="L7090" i="1"/>
  <c r="Q7090" i="1" s="1"/>
  <c r="M7090" i="1"/>
  <c r="N7090" i="1"/>
  <c r="O7090" i="1"/>
  <c r="P7090" i="1"/>
  <c r="L7091" i="1"/>
  <c r="Q7091" i="1" s="1"/>
  <c r="M7091" i="1"/>
  <c r="N7091" i="1"/>
  <c r="O7091" i="1"/>
  <c r="P7091" i="1"/>
  <c r="L7092" i="1"/>
  <c r="Q7092" i="1" s="1"/>
  <c r="M7092" i="1"/>
  <c r="N7092" i="1"/>
  <c r="O7092" i="1"/>
  <c r="P7092" i="1"/>
  <c r="L7093" i="1"/>
  <c r="Q7093" i="1" s="1"/>
  <c r="M7093" i="1"/>
  <c r="N7093" i="1"/>
  <c r="O7093" i="1"/>
  <c r="P7093" i="1"/>
  <c r="L7094" i="1"/>
  <c r="Q7094" i="1" s="1"/>
  <c r="M7094" i="1"/>
  <c r="N7094" i="1"/>
  <c r="O7094" i="1"/>
  <c r="P7094" i="1"/>
  <c r="L7095" i="1"/>
  <c r="Q7095" i="1" s="1"/>
  <c r="M7095" i="1"/>
  <c r="N7095" i="1"/>
  <c r="O7095" i="1"/>
  <c r="P7095" i="1"/>
  <c r="L7096" i="1"/>
  <c r="Q7096" i="1" s="1"/>
  <c r="M7096" i="1"/>
  <c r="N7096" i="1"/>
  <c r="O7096" i="1"/>
  <c r="P7096" i="1"/>
  <c r="L7097" i="1"/>
  <c r="Q7097" i="1" s="1"/>
  <c r="M7097" i="1"/>
  <c r="N7097" i="1"/>
  <c r="O7097" i="1"/>
  <c r="P7097" i="1"/>
  <c r="L7098" i="1"/>
  <c r="Q7098" i="1" s="1"/>
  <c r="M7098" i="1"/>
  <c r="N7098" i="1"/>
  <c r="O7098" i="1"/>
  <c r="P7098" i="1"/>
  <c r="L7099" i="1"/>
  <c r="Q7099" i="1" s="1"/>
  <c r="M7099" i="1"/>
  <c r="N7099" i="1"/>
  <c r="O7099" i="1"/>
  <c r="P7099" i="1"/>
  <c r="L7100" i="1"/>
  <c r="Q7100" i="1" s="1"/>
  <c r="M7100" i="1"/>
  <c r="N7100" i="1"/>
  <c r="O7100" i="1"/>
  <c r="P7100" i="1"/>
  <c r="L7101" i="1"/>
  <c r="Q7101" i="1" s="1"/>
  <c r="M7101" i="1"/>
  <c r="N7101" i="1"/>
  <c r="O7101" i="1"/>
  <c r="P7101" i="1"/>
  <c r="L7102" i="1"/>
  <c r="Q7102" i="1" s="1"/>
  <c r="M7102" i="1"/>
  <c r="N7102" i="1"/>
  <c r="O7102" i="1"/>
  <c r="P7102" i="1"/>
  <c r="L7103" i="1"/>
  <c r="Q7103" i="1" s="1"/>
  <c r="M7103" i="1"/>
  <c r="N7103" i="1"/>
  <c r="O7103" i="1"/>
  <c r="P7103" i="1"/>
  <c r="L7104" i="1"/>
  <c r="Q7104" i="1" s="1"/>
  <c r="M7104" i="1"/>
  <c r="N7104" i="1"/>
  <c r="O7104" i="1"/>
  <c r="P7104" i="1"/>
  <c r="L7105" i="1"/>
  <c r="Q7105" i="1" s="1"/>
  <c r="M7105" i="1"/>
  <c r="N7105" i="1"/>
  <c r="O7105" i="1"/>
  <c r="P7105" i="1"/>
  <c r="L7106" i="1"/>
  <c r="Q7106" i="1" s="1"/>
  <c r="M7106" i="1"/>
  <c r="N7106" i="1"/>
  <c r="O7106" i="1"/>
  <c r="P7106" i="1"/>
  <c r="L7107" i="1"/>
  <c r="Q7107" i="1" s="1"/>
  <c r="M7107" i="1"/>
  <c r="N7107" i="1"/>
  <c r="O7107" i="1"/>
  <c r="P7107" i="1"/>
  <c r="L7108" i="1"/>
  <c r="Q7108" i="1" s="1"/>
  <c r="M7108" i="1"/>
  <c r="N7108" i="1"/>
  <c r="O7108" i="1"/>
  <c r="P7108" i="1"/>
  <c r="L7109" i="1"/>
  <c r="Q7109" i="1" s="1"/>
  <c r="M7109" i="1"/>
  <c r="N7109" i="1"/>
  <c r="O7109" i="1"/>
  <c r="P7109" i="1"/>
  <c r="L7110" i="1"/>
  <c r="Q7110" i="1" s="1"/>
  <c r="M7110" i="1"/>
  <c r="N7110" i="1"/>
  <c r="O7110" i="1"/>
  <c r="P7110" i="1"/>
  <c r="L7111" i="1"/>
  <c r="Q7111" i="1" s="1"/>
  <c r="M7111" i="1"/>
  <c r="N7111" i="1"/>
  <c r="O7111" i="1"/>
  <c r="P7111" i="1"/>
  <c r="L7112" i="1"/>
  <c r="Q7112" i="1" s="1"/>
  <c r="M7112" i="1"/>
  <c r="N7112" i="1"/>
  <c r="O7112" i="1"/>
  <c r="P7112" i="1"/>
  <c r="L7113" i="1"/>
  <c r="Q7113" i="1" s="1"/>
  <c r="M7113" i="1"/>
  <c r="N7113" i="1"/>
  <c r="O7113" i="1"/>
  <c r="P7113" i="1"/>
  <c r="L7114" i="1"/>
  <c r="Q7114" i="1" s="1"/>
  <c r="M7114" i="1"/>
  <c r="N7114" i="1"/>
  <c r="O7114" i="1"/>
  <c r="P7114" i="1"/>
  <c r="L7115" i="1"/>
  <c r="Q7115" i="1" s="1"/>
  <c r="M7115" i="1"/>
  <c r="N7115" i="1"/>
  <c r="O7115" i="1"/>
  <c r="P7115" i="1"/>
  <c r="L7116" i="1"/>
  <c r="Q7116" i="1" s="1"/>
  <c r="M7116" i="1"/>
  <c r="N7116" i="1"/>
  <c r="O7116" i="1"/>
  <c r="P7116" i="1"/>
  <c r="L7117" i="1"/>
  <c r="Q7117" i="1" s="1"/>
  <c r="M7117" i="1"/>
  <c r="N7117" i="1"/>
  <c r="O7117" i="1"/>
  <c r="P7117" i="1"/>
  <c r="L7118" i="1"/>
  <c r="Q7118" i="1" s="1"/>
  <c r="M7118" i="1"/>
  <c r="N7118" i="1"/>
  <c r="O7118" i="1"/>
  <c r="P7118" i="1"/>
  <c r="L7119" i="1"/>
  <c r="Q7119" i="1" s="1"/>
  <c r="M7119" i="1"/>
  <c r="N7119" i="1"/>
  <c r="O7119" i="1"/>
  <c r="P7119" i="1"/>
  <c r="L7120" i="1"/>
  <c r="Q7120" i="1" s="1"/>
  <c r="M7120" i="1"/>
  <c r="N7120" i="1"/>
  <c r="O7120" i="1"/>
  <c r="P7120" i="1"/>
  <c r="L7121" i="1"/>
  <c r="Q7121" i="1" s="1"/>
  <c r="M7121" i="1"/>
  <c r="N7121" i="1"/>
  <c r="O7121" i="1"/>
  <c r="P7121" i="1"/>
  <c r="L7122" i="1"/>
  <c r="Q7122" i="1" s="1"/>
  <c r="M7122" i="1"/>
  <c r="N7122" i="1"/>
  <c r="O7122" i="1"/>
  <c r="P7122" i="1"/>
  <c r="L7123" i="1"/>
  <c r="Q7123" i="1" s="1"/>
  <c r="M7123" i="1"/>
  <c r="N7123" i="1"/>
  <c r="O7123" i="1"/>
  <c r="P7123" i="1"/>
  <c r="L7124" i="1"/>
  <c r="Q7124" i="1" s="1"/>
  <c r="M7124" i="1"/>
  <c r="N7124" i="1"/>
  <c r="O7124" i="1"/>
  <c r="P7124" i="1"/>
  <c r="L7125" i="1"/>
  <c r="Q7125" i="1" s="1"/>
  <c r="M7125" i="1"/>
  <c r="N7125" i="1"/>
  <c r="O7125" i="1"/>
  <c r="P7125" i="1"/>
  <c r="L7126" i="1"/>
  <c r="Q7126" i="1" s="1"/>
  <c r="M7126" i="1"/>
  <c r="N7126" i="1"/>
  <c r="O7126" i="1"/>
  <c r="P7126" i="1"/>
  <c r="L7127" i="1"/>
  <c r="Q7127" i="1" s="1"/>
  <c r="M7127" i="1"/>
  <c r="N7127" i="1"/>
  <c r="O7127" i="1"/>
  <c r="P7127" i="1"/>
  <c r="L7128" i="1"/>
  <c r="Q7128" i="1" s="1"/>
  <c r="M7128" i="1"/>
  <c r="N7128" i="1"/>
  <c r="O7128" i="1"/>
  <c r="P7128" i="1"/>
  <c r="L7129" i="1"/>
  <c r="Q7129" i="1" s="1"/>
  <c r="M7129" i="1"/>
  <c r="N7129" i="1"/>
  <c r="O7129" i="1"/>
  <c r="P7129" i="1"/>
  <c r="L7130" i="1"/>
  <c r="Q7130" i="1" s="1"/>
  <c r="M7130" i="1"/>
  <c r="N7130" i="1"/>
  <c r="O7130" i="1"/>
  <c r="P7130" i="1"/>
  <c r="L7131" i="1"/>
  <c r="Q7131" i="1" s="1"/>
  <c r="M7131" i="1"/>
  <c r="N7131" i="1"/>
  <c r="O7131" i="1"/>
  <c r="P7131" i="1"/>
  <c r="L7132" i="1"/>
  <c r="Q7132" i="1" s="1"/>
  <c r="M7132" i="1"/>
  <c r="N7132" i="1"/>
  <c r="O7132" i="1"/>
  <c r="P7132" i="1"/>
  <c r="L7133" i="1"/>
  <c r="Q7133" i="1" s="1"/>
  <c r="M7133" i="1"/>
  <c r="N7133" i="1"/>
  <c r="O7133" i="1"/>
  <c r="P7133" i="1"/>
  <c r="L7134" i="1"/>
  <c r="Q7134" i="1" s="1"/>
  <c r="M7134" i="1"/>
  <c r="N7134" i="1"/>
  <c r="O7134" i="1"/>
  <c r="P7134" i="1"/>
  <c r="L7135" i="1"/>
  <c r="Q7135" i="1" s="1"/>
  <c r="M7135" i="1"/>
  <c r="N7135" i="1"/>
  <c r="O7135" i="1"/>
  <c r="P7135" i="1"/>
  <c r="L7136" i="1"/>
  <c r="Q7136" i="1" s="1"/>
  <c r="M7136" i="1"/>
  <c r="N7136" i="1"/>
  <c r="O7136" i="1"/>
  <c r="P7136" i="1"/>
  <c r="L7137" i="1"/>
  <c r="Q7137" i="1" s="1"/>
  <c r="M7137" i="1"/>
  <c r="N7137" i="1"/>
  <c r="O7137" i="1"/>
  <c r="P7137" i="1"/>
  <c r="L7138" i="1"/>
  <c r="Q7138" i="1" s="1"/>
  <c r="M7138" i="1"/>
  <c r="N7138" i="1"/>
  <c r="O7138" i="1"/>
  <c r="P7138" i="1"/>
  <c r="L7139" i="1"/>
  <c r="Q7139" i="1" s="1"/>
  <c r="M7139" i="1"/>
  <c r="N7139" i="1"/>
  <c r="O7139" i="1"/>
  <c r="P7139" i="1"/>
  <c r="L7140" i="1"/>
  <c r="Q7140" i="1" s="1"/>
  <c r="M7140" i="1"/>
  <c r="N7140" i="1"/>
  <c r="O7140" i="1"/>
  <c r="P7140" i="1"/>
  <c r="L7141" i="1"/>
  <c r="Q7141" i="1" s="1"/>
  <c r="M7141" i="1"/>
  <c r="N7141" i="1"/>
  <c r="O7141" i="1"/>
  <c r="P7141" i="1"/>
  <c r="L7142" i="1"/>
  <c r="Q7142" i="1" s="1"/>
  <c r="M7142" i="1"/>
  <c r="N7142" i="1"/>
  <c r="O7142" i="1"/>
  <c r="P7142" i="1"/>
  <c r="L7143" i="1"/>
  <c r="Q7143" i="1" s="1"/>
  <c r="M7143" i="1"/>
  <c r="N7143" i="1"/>
  <c r="O7143" i="1"/>
  <c r="P7143" i="1"/>
  <c r="L7144" i="1"/>
  <c r="Q7144" i="1" s="1"/>
  <c r="M7144" i="1"/>
  <c r="N7144" i="1"/>
  <c r="O7144" i="1"/>
  <c r="P7144" i="1"/>
  <c r="L7145" i="1"/>
  <c r="Q7145" i="1" s="1"/>
  <c r="M7145" i="1"/>
  <c r="N7145" i="1"/>
  <c r="O7145" i="1"/>
  <c r="P7145" i="1"/>
  <c r="L7146" i="1"/>
  <c r="Q7146" i="1" s="1"/>
  <c r="M7146" i="1"/>
  <c r="N7146" i="1"/>
  <c r="O7146" i="1"/>
  <c r="P7146" i="1"/>
  <c r="L7147" i="1"/>
  <c r="Q7147" i="1" s="1"/>
  <c r="M7147" i="1"/>
  <c r="N7147" i="1"/>
  <c r="O7147" i="1"/>
  <c r="P7147" i="1"/>
  <c r="L7148" i="1"/>
  <c r="Q7148" i="1" s="1"/>
  <c r="M7148" i="1"/>
  <c r="N7148" i="1"/>
  <c r="O7148" i="1"/>
  <c r="P7148" i="1"/>
  <c r="L7149" i="1"/>
  <c r="Q7149" i="1" s="1"/>
  <c r="M7149" i="1"/>
  <c r="N7149" i="1"/>
  <c r="O7149" i="1"/>
  <c r="P7149" i="1"/>
  <c r="L7150" i="1"/>
  <c r="Q7150" i="1" s="1"/>
  <c r="M7150" i="1"/>
  <c r="N7150" i="1"/>
  <c r="O7150" i="1"/>
  <c r="P7150" i="1"/>
  <c r="L7151" i="1"/>
  <c r="Q7151" i="1" s="1"/>
  <c r="M7151" i="1"/>
  <c r="N7151" i="1"/>
  <c r="O7151" i="1"/>
  <c r="P7151" i="1"/>
  <c r="L7152" i="1"/>
  <c r="Q7152" i="1" s="1"/>
  <c r="M7152" i="1"/>
  <c r="N7152" i="1"/>
  <c r="O7152" i="1"/>
  <c r="P7152" i="1"/>
  <c r="L7153" i="1"/>
  <c r="Q7153" i="1" s="1"/>
  <c r="M7153" i="1"/>
  <c r="N7153" i="1"/>
  <c r="O7153" i="1"/>
  <c r="P7153" i="1"/>
  <c r="L7154" i="1"/>
  <c r="Q7154" i="1" s="1"/>
  <c r="M7154" i="1"/>
  <c r="N7154" i="1"/>
  <c r="O7154" i="1"/>
  <c r="P7154" i="1"/>
  <c r="L7155" i="1"/>
  <c r="Q7155" i="1" s="1"/>
  <c r="M7155" i="1"/>
  <c r="N7155" i="1"/>
  <c r="O7155" i="1"/>
  <c r="P7155" i="1"/>
  <c r="L7156" i="1"/>
  <c r="Q7156" i="1" s="1"/>
  <c r="M7156" i="1"/>
  <c r="N7156" i="1"/>
  <c r="O7156" i="1"/>
  <c r="P7156" i="1"/>
  <c r="L7157" i="1"/>
  <c r="Q7157" i="1" s="1"/>
  <c r="M7157" i="1"/>
  <c r="N7157" i="1"/>
  <c r="O7157" i="1"/>
  <c r="P7157" i="1"/>
  <c r="L7158" i="1"/>
  <c r="Q7158" i="1" s="1"/>
  <c r="M7158" i="1"/>
  <c r="N7158" i="1"/>
  <c r="O7158" i="1"/>
  <c r="P7158" i="1"/>
  <c r="L7159" i="1"/>
  <c r="Q7159" i="1" s="1"/>
  <c r="M7159" i="1"/>
  <c r="N7159" i="1"/>
  <c r="O7159" i="1"/>
  <c r="P7159" i="1"/>
  <c r="L7160" i="1"/>
  <c r="Q7160" i="1" s="1"/>
  <c r="M7160" i="1"/>
  <c r="N7160" i="1"/>
  <c r="O7160" i="1"/>
  <c r="P7160" i="1"/>
  <c r="L7161" i="1"/>
  <c r="Q7161" i="1" s="1"/>
  <c r="M7161" i="1"/>
  <c r="N7161" i="1"/>
  <c r="O7161" i="1"/>
  <c r="P7161" i="1"/>
  <c r="L7162" i="1"/>
  <c r="Q7162" i="1" s="1"/>
  <c r="M7162" i="1"/>
  <c r="N7162" i="1"/>
  <c r="O7162" i="1"/>
  <c r="P7162" i="1"/>
  <c r="L7163" i="1"/>
  <c r="Q7163" i="1" s="1"/>
  <c r="M7163" i="1"/>
  <c r="N7163" i="1"/>
  <c r="O7163" i="1"/>
  <c r="P7163" i="1"/>
  <c r="L7164" i="1"/>
  <c r="Q7164" i="1" s="1"/>
  <c r="M7164" i="1"/>
  <c r="N7164" i="1"/>
  <c r="O7164" i="1"/>
  <c r="P7164" i="1"/>
  <c r="L7165" i="1"/>
  <c r="Q7165" i="1" s="1"/>
  <c r="M7165" i="1"/>
  <c r="N7165" i="1"/>
  <c r="O7165" i="1"/>
  <c r="P7165" i="1"/>
  <c r="L7166" i="1"/>
  <c r="Q7166" i="1" s="1"/>
  <c r="M7166" i="1"/>
  <c r="N7166" i="1"/>
  <c r="O7166" i="1"/>
  <c r="P7166" i="1"/>
  <c r="L7167" i="1"/>
  <c r="Q7167" i="1" s="1"/>
  <c r="M7167" i="1"/>
  <c r="N7167" i="1"/>
  <c r="O7167" i="1"/>
  <c r="P7167" i="1"/>
  <c r="L7168" i="1"/>
  <c r="Q7168" i="1" s="1"/>
  <c r="M7168" i="1"/>
  <c r="N7168" i="1"/>
  <c r="O7168" i="1"/>
  <c r="P7168" i="1"/>
  <c r="L7169" i="1"/>
  <c r="Q7169" i="1" s="1"/>
  <c r="M7169" i="1"/>
  <c r="N7169" i="1"/>
  <c r="O7169" i="1"/>
  <c r="P7169" i="1"/>
  <c r="L7170" i="1"/>
  <c r="Q7170" i="1" s="1"/>
  <c r="M7170" i="1"/>
  <c r="N7170" i="1"/>
  <c r="O7170" i="1"/>
  <c r="P7170" i="1"/>
  <c r="L7171" i="1"/>
  <c r="Q7171" i="1" s="1"/>
  <c r="M7171" i="1"/>
  <c r="N7171" i="1"/>
  <c r="O7171" i="1"/>
  <c r="P7171" i="1"/>
  <c r="L7172" i="1"/>
  <c r="Q7172" i="1" s="1"/>
  <c r="M7172" i="1"/>
  <c r="N7172" i="1"/>
  <c r="O7172" i="1"/>
  <c r="P7172" i="1"/>
  <c r="L7173" i="1"/>
  <c r="Q7173" i="1" s="1"/>
  <c r="M7173" i="1"/>
  <c r="N7173" i="1"/>
  <c r="O7173" i="1"/>
  <c r="P7173" i="1"/>
  <c r="L7174" i="1"/>
  <c r="Q7174" i="1" s="1"/>
  <c r="M7174" i="1"/>
  <c r="N7174" i="1"/>
  <c r="O7174" i="1"/>
  <c r="P7174" i="1"/>
  <c r="L7175" i="1"/>
  <c r="Q7175" i="1" s="1"/>
  <c r="M7175" i="1"/>
  <c r="N7175" i="1"/>
  <c r="O7175" i="1"/>
  <c r="P7175" i="1"/>
  <c r="L7176" i="1"/>
  <c r="Q7176" i="1" s="1"/>
  <c r="M7176" i="1"/>
  <c r="N7176" i="1"/>
  <c r="O7176" i="1"/>
  <c r="P7176" i="1"/>
  <c r="L7177" i="1"/>
  <c r="Q7177" i="1" s="1"/>
  <c r="M7177" i="1"/>
  <c r="N7177" i="1"/>
  <c r="O7177" i="1"/>
  <c r="P7177" i="1"/>
  <c r="L7178" i="1"/>
  <c r="Q7178" i="1" s="1"/>
  <c r="M7178" i="1"/>
  <c r="N7178" i="1"/>
  <c r="O7178" i="1"/>
  <c r="P7178" i="1"/>
  <c r="L7179" i="1"/>
  <c r="Q7179" i="1" s="1"/>
  <c r="M7179" i="1"/>
  <c r="N7179" i="1"/>
  <c r="O7179" i="1"/>
  <c r="P7179" i="1"/>
  <c r="L7180" i="1"/>
  <c r="Q7180" i="1" s="1"/>
  <c r="M7180" i="1"/>
  <c r="N7180" i="1"/>
  <c r="O7180" i="1"/>
  <c r="P7180" i="1"/>
  <c r="L7181" i="1"/>
  <c r="Q7181" i="1" s="1"/>
  <c r="M7181" i="1"/>
  <c r="N7181" i="1"/>
  <c r="O7181" i="1"/>
  <c r="P7181" i="1"/>
  <c r="L7182" i="1"/>
  <c r="Q7182" i="1" s="1"/>
  <c r="M7182" i="1"/>
  <c r="N7182" i="1"/>
  <c r="O7182" i="1"/>
  <c r="P7182" i="1"/>
  <c r="L7183" i="1"/>
  <c r="Q7183" i="1" s="1"/>
  <c r="M7183" i="1"/>
  <c r="N7183" i="1"/>
  <c r="O7183" i="1"/>
  <c r="P7183" i="1"/>
  <c r="L7184" i="1"/>
  <c r="Q7184" i="1" s="1"/>
  <c r="M7184" i="1"/>
  <c r="N7184" i="1"/>
  <c r="O7184" i="1"/>
  <c r="P7184" i="1"/>
  <c r="L7185" i="1"/>
  <c r="Q7185" i="1" s="1"/>
  <c r="M7185" i="1"/>
  <c r="N7185" i="1"/>
  <c r="O7185" i="1"/>
  <c r="P7185" i="1"/>
  <c r="L7186" i="1"/>
  <c r="Q7186" i="1" s="1"/>
  <c r="M7186" i="1"/>
  <c r="N7186" i="1"/>
  <c r="O7186" i="1"/>
  <c r="P7186" i="1"/>
  <c r="L7187" i="1"/>
  <c r="Q7187" i="1" s="1"/>
  <c r="M7187" i="1"/>
  <c r="N7187" i="1"/>
  <c r="O7187" i="1"/>
  <c r="P7187" i="1"/>
  <c r="L7188" i="1"/>
  <c r="Q7188" i="1" s="1"/>
  <c r="M7188" i="1"/>
  <c r="N7188" i="1"/>
  <c r="O7188" i="1"/>
  <c r="P7188" i="1"/>
  <c r="L7189" i="1"/>
  <c r="Q7189" i="1" s="1"/>
  <c r="M7189" i="1"/>
  <c r="N7189" i="1"/>
  <c r="O7189" i="1"/>
  <c r="P7189" i="1"/>
  <c r="L7190" i="1"/>
  <c r="Q7190" i="1" s="1"/>
  <c r="M7190" i="1"/>
  <c r="N7190" i="1"/>
  <c r="O7190" i="1"/>
  <c r="P7190" i="1"/>
  <c r="L7191" i="1"/>
  <c r="Q7191" i="1" s="1"/>
  <c r="M7191" i="1"/>
  <c r="N7191" i="1"/>
  <c r="O7191" i="1"/>
  <c r="P7191" i="1"/>
  <c r="L7192" i="1"/>
  <c r="Q7192" i="1" s="1"/>
  <c r="M7192" i="1"/>
  <c r="N7192" i="1"/>
  <c r="O7192" i="1"/>
  <c r="P7192" i="1"/>
  <c r="L7193" i="1"/>
  <c r="Q7193" i="1" s="1"/>
  <c r="M7193" i="1"/>
  <c r="N7193" i="1"/>
  <c r="O7193" i="1"/>
  <c r="P7193" i="1"/>
  <c r="L7194" i="1"/>
  <c r="Q7194" i="1" s="1"/>
  <c r="M7194" i="1"/>
  <c r="N7194" i="1"/>
  <c r="O7194" i="1"/>
  <c r="P7194" i="1"/>
  <c r="L7195" i="1"/>
  <c r="Q7195" i="1" s="1"/>
  <c r="M7195" i="1"/>
  <c r="N7195" i="1"/>
  <c r="O7195" i="1"/>
  <c r="P7195" i="1"/>
  <c r="L7196" i="1"/>
  <c r="Q7196" i="1" s="1"/>
  <c r="M7196" i="1"/>
  <c r="N7196" i="1"/>
  <c r="O7196" i="1"/>
  <c r="P7196" i="1"/>
  <c r="L7197" i="1"/>
  <c r="Q7197" i="1" s="1"/>
  <c r="M7197" i="1"/>
  <c r="N7197" i="1"/>
  <c r="O7197" i="1"/>
  <c r="P7197" i="1"/>
  <c r="L7198" i="1"/>
  <c r="Q7198" i="1" s="1"/>
  <c r="M7198" i="1"/>
  <c r="N7198" i="1"/>
  <c r="O7198" i="1"/>
  <c r="P7198" i="1"/>
  <c r="L7199" i="1"/>
  <c r="Q7199" i="1" s="1"/>
  <c r="M7199" i="1"/>
  <c r="N7199" i="1"/>
  <c r="O7199" i="1"/>
  <c r="P7199" i="1"/>
  <c r="L7200" i="1"/>
  <c r="Q7200" i="1" s="1"/>
  <c r="M7200" i="1"/>
  <c r="N7200" i="1"/>
  <c r="O7200" i="1"/>
  <c r="P7200" i="1"/>
  <c r="L7201" i="1"/>
  <c r="Q7201" i="1" s="1"/>
  <c r="M7201" i="1"/>
  <c r="N7201" i="1"/>
  <c r="O7201" i="1"/>
  <c r="P7201" i="1"/>
  <c r="L7202" i="1"/>
  <c r="Q7202" i="1" s="1"/>
  <c r="M7202" i="1"/>
  <c r="N7202" i="1"/>
  <c r="O7202" i="1"/>
  <c r="P7202" i="1"/>
  <c r="L7203" i="1"/>
  <c r="Q7203" i="1" s="1"/>
  <c r="M7203" i="1"/>
  <c r="N7203" i="1"/>
  <c r="O7203" i="1"/>
  <c r="P7203" i="1"/>
  <c r="L7204" i="1"/>
  <c r="Q7204" i="1" s="1"/>
  <c r="M7204" i="1"/>
  <c r="N7204" i="1"/>
  <c r="O7204" i="1"/>
  <c r="P7204" i="1"/>
  <c r="L7205" i="1"/>
  <c r="Q7205" i="1" s="1"/>
  <c r="M7205" i="1"/>
  <c r="N7205" i="1"/>
  <c r="O7205" i="1"/>
  <c r="P7205" i="1"/>
  <c r="L7206" i="1"/>
  <c r="Q7206" i="1" s="1"/>
  <c r="M7206" i="1"/>
  <c r="N7206" i="1"/>
  <c r="O7206" i="1"/>
  <c r="P7206" i="1"/>
  <c r="L7207" i="1"/>
  <c r="Q7207" i="1" s="1"/>
  <c r="M7207" i="1"/>
  <c r="N7207" i="1"/>
  <c r="O7207" i="1"/>
  <c r="P7207" i="1"/>
  <c r="L7208" i="1"/>
  <c r="Q7208" i="1" s="1"/>
  <c r="M7208" i="1"/>
  <c r="N7208" i="1"/>
  <c r="O7208" i="1"/>
  <c r="P7208" i="1"/>
  <c r="L7209" i="1"/>
  <c r="Q7209" i="1" s="1"/>
  <c r="M7209" i="1"/>
  <c r="N7209" i="1"/>
  <c r="O7209" i="1"/>
  <c r="P7209" i="1"/>
  <c r="L7210" i="1"/>
  <c r="Q7210" i="1" s="1"/>
  <c r="M7210" i="1"/>
  <c r="N7210" i="1"/>
  <c r="O7210" i="1"/>
  <c r="P7210" i="1"/>
  <c r="L7211" i="1"/>
  <c r="Q7211" i="1" s="1"/>
  <c r="M7211" i="1"/>
  <c r="N7211" i="1"/>
  <c r="O7211" i="1"/>
  <c r="P7211" i="1"/>
  <c r="L7212" i="1"/>
  <c r="Q7212" i="1" s="1"/>
  <c r="M7212" i="1"/>
  <c r="N7212" i="1"/>
  <c r="O7212" i="1"/>
  <c r="P7212" i="1"/>
  <c r="L7213" i="1"/>
  <c r="Q7213" i="1" s="1"/>
  <c r="M7213" i="1"/>
  <c r="N7213" i="1"/>
  <c r="O7213" i="1"/>
  <c r="P7213" i="1"/>
  <c r="L7214" i="1"/>
  <c r="Q7214" i="1" s="1"/>
  <c r="M7214" i="1"/>
  <c r="N7214" i="1"/>
  <c r="O7214" i="1"/>
  <c r="P7214" i="1"/>
  <c r="L7215" i="1"/>
  <c r="Q7215" i="1" s="1"/>
  <c r="M7215" i="1"/>
  <c r="N7215" i="1"/>
  <c r="O7215" i="1"/>
  <c r="P7215" i="1"/>
  <c r="L7216" i="1"/>
  <c r="Q7216" i="1" s="1"/>
  <c r="M7216" i="1"/>
  <c r="N7216" i="1"/>
  <c r="O7216" i="1"/>
  <c r="P7216" i="1"/>
  <c r="L7217" i="1"/>
  <c r="Q7217" i="1" s="1"/>
  <c r="M7217" i="1"/>
  <c r="N7217" i="1"/>
  <c r="O7217" i="1"/>
  <c r="P7217" i="1"/>
  <c r="L7218" i="1"/>
  <c r="Q7218" i="1" s="1"/>
  <c r="M7218" i="1"/>
  <c r="N7218" i="1"/>
  <c r="O7218" i="1"/>
  <c r="P7218" i="1"/>
  <c r="L7219" i="1"/>
  <c r="Q7219" i="1" s="1"/>
  <c r="M7219" i="1"/>
  <c r="N7219" i="1"/>
  <c r="O7219" i="1"/>
  <c r="P7219" i="1"/>
  <c r="L7220" i="1"/>
  <c r="Q7220" i="1" s="1"/>
  <c r="M7220" i="1"/>
  <c r="N7220" i="1"/>
  <c r="O7220" i="1"/>
  <c r="P7220" i="1"/>
  <c r="L7221" i="1"/>
  <c r="Q7221" i="1" s="1"/>
  <c r="M7221" i="1"/>
  <c r="N7221" i="1"/>
  <c r="O7221" i="1"/>
  <c r="P7221" i="1"/>
  <c r="L7222" i="1"/>
  <c r="Q7222" i="1" s="1"/>
  <c r="M7222" i="1"/>
  <c r="N7222" i="1"/>
  <c r="O7222" i="1"/>
  <c r="P7222" i="1"/>
  <c r="L7223" i="1"/>
  <c r="Q7223" i="1" s="1"/>
  <c r="M7223" i="1"/>
  <c r="N7223" i="1"/>
  <c r="O7223" i="1"/>
  <c r="P7223" i="1"/>
  <c r="L7224" i="1"/>
  <c r="Q7224" i="1" s="1"/>
  <c r="M7224" i="1"/>
  <c r="N7224" i="1"/>
  <c r="O7224" i="1"/>
  <c r="P7224" i="1"/>
  <c r="L7225" i="1"/>
  <c r="Q7225" i="1" s="1"/>
  <c r="M7225" i="1"/>
  <c r="N7225" i="1"/>
  <c r="O7225" i="1"/>
  <c r="P7225" i="1"/>
  <c r="L7226" i="1"/>
  <c r="Q7226" i="1" s="1"/>
  <c r="M7226" i="1"/>
  <c r="N7226" i="1"/>
  <c r="O7226" i="1"/>
  <c r="P7226" i="1"/>
  <c r="L7227" i="1"/>
  <c r="Q7227" i="1" s="1"/>
  <c r="M7227" i="1"/>
  <c r="N7227" i="1"/>
  <c r="O7227" i="1"/>
  <c r="P7227" i="1"/>
  <c r="L7228" i="1"/>
  <c r="Q7228" i="1" s="1"/>
  <c r="M7228" i="1"/>
  <c r="N7228" i="1"/>
  <c r="O7228" i="1"/>
  <c r="P7228" i="1"/>
  <c r="L7229" i="1"/>
  <c r="Q7229" i="1" s="1"/>
  <c r="M7229" i="1"/>
  <c r="N7229" i="1"/>
  <c r="O7229" i="1"/>
  <c r="P7229" i="1"/>
  <c r="L7230" i="1"/>
  <c r="Q7230" i="1" s="1"/>
  <c r="M7230" i="1"/>
  <c r="N7230" i="1"/>
  <c r="O7230" i="1"/>
  <c r="P7230" i="1"/>
  <c r="L7231" i="1"/>
  <c r="Q7231" i="1" s="1"/>
  <c r="M7231" i="1"/>
  <c r="N7231" i="1"/>
  <c r="O7231" i="1"/>
  <c r="P7231" i="1"/>
  <c r="L7232" i="1"/>
  <c r="Q7232" i="1" s="1"/>
  <c r="M7232" i="1"/>
  <c r="N7232" i="1"/>
  <c r="O7232" i="1"/>
  <c r="P7232" i="1"/>
  <c r="L7233" i="1"/>
  <c r="Q7233" i="1" s="1"/>
  <c r="M7233" i="1"/>
  <c r="N7233" i="1"/>
  <c r="O7233" i="1"/>
  <c r="P7233" i="1"/>
  <c r="L7234" i="1"/>
  <c r="Q7234" i="1" s="1"/>
  <c r="M7234" i="1"/>
  <c r="N7234" i="1"/>
  <c r="O7234" i="1"/>
  <c r="P7234" i="1"/>
  <c r="L7235" i="1"/>
  <c r="Q7235" i="1" s="1"/>
  <c r="M7235" i="1"/>
  <c r="N7235" i="1"/>
  <c r="O7235" i="1"/>
  <c r="P7235" i="1"/>
  <c r="L7236" i="1"/>
  <c r="Q7236" i="1" s="1"/>
  <c r="M7236" i="1"/>
  <c r="N7236" i="1"/>
  <c r="O7236" i="1"/>
  <c r="P7236" i="1"/>
  <c r="L7237" i="1"/>
  <c r="Q7237" i="1" s="1"/>
  <c r="M7237" i="1"/>
  <c r="N7237" i="1"/>
  <c r="O7237" i="1"/>
  <c r="P7237" i="1"/>
  <c r="L7238" i="1"/>
  <c r="Q7238" i="1" s="1"/>
  <c r="M7238" i="1"/>
  <c r="N7238" i="1"/>
  <c r="O7238" i="1"/>
  <c r="P7238" i="1"/>
  <c r="L7239" i="1"/>
  <c r="Q7239" i="1" s="1"/>
  <c r="M7239" i="1"/>
  <c r="N7239" i="1"/>
  <c r="O7239" i="1"/>
  <c r="P7239" i="1"/>
  <c r="L7240" i="1"/>
  <c r="Q7240" i="1" s="1"/>
  <c r="M7240" i="1"/>
  <c r="N7240" i="1"/>
  <c r="O7240" i="1"/>
  <c r="P7240" i="1"/>
  <c r="L7241" i="1"/>
  <c r="Q7241" i="1" s="1"/>
  <c r="M7241" i="1"/>
  <c r="N7241" i="1"/>
  <c r="O7241" i="1"/>
  <c r="P7241" i="1"/>
  <c r="L7242" i="1"/>
  <c r="Q7242" i="1" s="1"/>
  <c r="M7242" i="1"/>
  <c r="N7242" i="1"/>
  <c r="O7242" i="1"/>
  <c r="P7242" i="1"/>
  <c r="L7243" i="1"/>
  <c r="Q7243" i="1" s="1"/>
  <c r="M7243" i="1"/>
  <c r="N7243" i="1"/>
  <c r="O7243" i="1"/>
  <c r="P7243" i="1"/>
  <c r="L7244" i="1"/>
  <c r="Q7244" i="1" s="1"/>
  <c r="M7244" i="1"/>
  <c r="N7244" i="1"/>
  <c r="O7244" i="1"/>
  <c r="P7244" i="1"/>
  <c r="L7245" i="1"/>
  <c r="Q7245" i="1" s="1"/>
  <c r="M7245" i="1"/>
  <c r="N7245" i="1"/>
  <c r="O7245" i="1"/>
  <c r="P7245" i="1"/>
  <c r="L7246" i="1"/>
  <c r="Q7246" i="1" s="1"/>
  <c r="M7246" i="1"/>
  <c r="N7246" i="1"/>
  <c r="O7246" i="1"/>
  <c r="P7246" i="1"/>
  <c r="L7247" i="1"/>
  <c r="Q7247" i="1" s="1"/>
  <c r="M7247" i="1"/>
  <c r="N7247" i="1"/>
  <c r="O7247" i="1"/>
  <c r="P7247" i="1"/>
  <c r="L7248" i="1"/>
  <c r="Q7248" i="1" s="1"/>
  <c r="M7248" i="1"/>
  <c r="N7248" i="1"/>
  <c r="O7248" i="1"/>
  <c r="P7248" i="1"/>
  <c r="L7249" i="1"/>
  <c r="Q7249" i="1" s="1"/>
  <c r="M7249" i="1"/>
  <c r="N7249" i="1"/>
  <c r="O7249" i="1"/>
  <c r="P7249" i="1"/>
  <c r="L7250" i="1"/>
  <c r="Q7250" i="1" s="1"/>
  <c r="M7250" i="1"/>
  <c r="N7250" i="1"/>
  <c r="O7250" i="1"/>
  <c r="P7250" i="1"/>
  <c r="L7251" i="1"/>
  <c r="Q7251" i="1" s="1"/>
  <c r="M7251" i="1"/>
  <c r="N7251" i="1"/>
  <c r="O7251" i="1"/>
  <c r="P7251" i="1"/>
  <c r="L7252" i="1"/>
  <c r="Q7252" i="1" s="1"/>
  <c r="M7252" i="1"/>
  <c r="N7252" i="1"/>
  <c r="O7252" i="1"/>
  <c r="P7252" i="1"/>
  <c r="L7253" i="1"/>
  <c r="Q7253" i="1" s="1"/>
  <c r="M7253" i="1"/>
  <c r="N7253" i="1"/>
  <c r="O7253" i="1"/>
  <c r="P7253" i="1"/>
  <c r="L7254" i="1"/>
  <c r="Q7254" i="1" s="1"/>
  <c r="M7254" i="1"/>
  <c r="N7254" i="1"/>
  <c r="O7254" i="1"/>
  <c r="P7254" i="1"/>
  <c r="L7255" i="1"/>
  <c r="Q7255" i="1" s="1"/>
  <c r="M7255" i="1"/>
  <c r="N7255" i="1"/>
  <c r="O7255" i="1"/>
  <c r="P7255" i="1"/>
  <c r="L7256" i="1"/>
  <c r="Q7256" i="1" s="1"/>
  <c r="M7256" i="1"/>
  <c r="N7256" i="1"/>
  <c r="O7256" i="1"/>
  <c r="P7256" i="1"/>
  <c r="L7257" i="1"/>
  <c r="Q7257" i="1" s="1"/>
  <c r="M7257" i="1"/>
  <c r="N7257" i="1"/>
  <c r="O7257" i="1"/>
  <c r="P7257" i="1"/>
  <c r="L7258" i="1"/>
  <c r="Q7258" i="1" s="1"/>
  <c r="M7258" i="1"/>
  <c r="N7258" i="1"/>
  <c r="O7258" i="1"/>
  <c r="P7258" i="1"/>
  <c r="L7259" i="1"/>
  <c r="Q7259" i="1" s="1"/>
  <c r="M7259" i="1"/>
  <c r="N7259" i="1"/>
  <c r="O7259" i="1"/>
  <c r="P7259" i="1"/>
  <c r="L7260" i="1"/>
  <c r="Q7260" i="1" s="1"/>
  <c r="M7260" i="1"/>
  <c r="N7260" i="1"/>
  <c r="O7260" i="1"/>
  <c r="P7260" i="1"/>
  <c r="L7261" i="1"/>
  <c r="Q7261" i="1" s="1"/>
  <c r="M7261" i="1"/>
  <c r="N7261" i="1"/>
  <c r="O7261" i="1"/>
  <c r="P7261" i="1"/>
  <c r="L7262" i="1"/>
  <c r="Q7262" i="1" s="1"/>
  <c r="M7262" i="1"/>
  <c r="N7262" i="1"/>
  <c r="O7262" i="1"/>
  <c r="P7262" i="1"/>
  <c r="L7263" i="1"/>
  <c r="Q7263" i="1" s="1"/>
  <c r="M7263" i="1"/>
  <c r="N7263" i="1"/>
  <c r="O7263" i="1"/>
  <c r="P7263" i="1"/>
  <c r="L7264" i="1"/>
  <c r="Q7264" i="1" s="1"/>
  <c r="M7264" i="1"/>
  <c r="N7264" i="1"/>
  <c r="O7264" i="1"/>
  <c r="P7264" i="1"/>
  <c r="L7265" i="1"/>
  <c r="Q7265" i="1" s="1"/>
  <c r="M7265" i="1"/>
  <c r="N7265" i="1"/>
  <c r="O7265" i="1"/>
  <c r="P7265" i="1"/>
  <c r="L7266" i="1"/>
  <c r="Q7266" i="1" s="1"/>
  <c r="M7266" i="1"/>
  <c r="N7266" i="1"/>
  <c r="O7266" i="1"/>
  <c r="P7266" i="1"/>
  <c r="L7267" i="1"/>
  <c r="Q7267" i="1" s="1"/>
  <c r="M7267" i="1"/>
  <c r="N7267" i="1"/>
  <c r="O7267" i="1"/>
  <c r="P7267" i="1"/>
  <c r="L7268" i="1"/>
  <c r="Q7268" i="1" s="1"/>
  <c r="M7268" i="1"/>
  <c r="N7268" i="1"/>
  <c r="O7268" i="1"/>
  <c r="P7268" i="1"/>
  <c r="L7269" i="1"/>
  <c r="Q7269" i="1" s="1"/>
  <c r="M7269" i="1"/>
  <c r="N7269" i="1"/>
  <c r="O7269" i="1"/>
  <c r="P7269" i="1"/>
  <c r="L7270" i="1"/>
  <c r="Q7270" i="1" s="1"/>
  <c r="M7270" i="1"/>
  <c r="N7270" i="1"/>
  <c r="O7270" i="1"/>
  <c r="P7270" i="1"/>
  <c r="L7271" i="1"/>
  <c r="Q7271" i="1" s="1"/>
  <c r="M7271" i="1"/>
  <c r="N7271" i="1"/>
  <c r="O7271" i="1"/>
  <c r="P7271" i="1"/>
  <c r="L7272" i="1"/>
  <c r="Q7272" i="1" s="1"/>
  <c r="M7272" i="1"/>
  <c r="N7272" i="1"/>
  <c r="O7272" i="1"/>
  <c r="P7272" i="1"/>
  <c r="L7273" i="1"/>
  <c r="Q7273" i="1" s="1"/>
  <c r="M7273" i="1"/>
  <c r="N7273" i="1"/>
  <c r="O7273" i="1"/>
  <c r="P7273" i="1"/>
  <c r="L7274" i="1"/>
  <c r="Q7274" i="1" s="1"/>
  <c r="M7274" i="1"/>
  <c r="N7274" i="1"/>
  <c r="O7274" i="1"/>
  <c r="P7274" i="1"/>
  <c r="L7275" i="1"/>
  <c r="Q7275" i="1" s="1"/>
  <c r="M7275" i="1"/>
  <c r="N7275" i="1"/>
  <c r="O7275" i="1"/>
  <c r="P7275" i="1"/>
  <c r="L7276" i="1"/>
  <c r="Q7276" i="1" s="1"/>
  <c r="M7276" i="1"/>
  <c r="N7276" i="1"/>
  <c r="O7276" i="1"/>
  <c r="P7276" i="1"/>
  <c r="L7277" i="1"/>
  <c r="Q7277" i="1" s="1"/>
  <c r="M7277" i="1"/>
  <c r="N7277" i="1"/>
  <c r="O7277" i="1"/>
  <c r="P7277" i="1"/>
  <c r="L7278" i="1"/>
  <c r="M7278" i="1"/>
  <c r="N7278" i="1"/>
  <c r="O7278" i="1"/>
  <c r="P7278" i="1"/>
  <c r="Q7278" i="1"/>
  <c r="L7279" i="1"/>
  <c r="Q7279" i="1" s="1"/>
  <c r="M7279" i="1"/>
  <c r="N7279" i="1"/>
  <c r="O7279" i="1"/>
  <c r="P7279" i="1"/>
  <c r="L7280" i="1"/>
  <c r="Q7280" i="1" s="1"/>
  <c r="M7280" i="1"/>
  <c r="N7280" i="1"/>
  <c r="O7280" i="1"/>
  <c r="P7280" i="1"/>
  <c r="L7281" i="1"/>
  <c r="M7281" i="1"/>
  <c r="N7281" i="1"/>
  <c r="O7281" i="1"/>
  <c r="P7281" i="1"/>
  <c r="Q7281" i="1"/>
  <c r="L7282" i="1"/>
  <c r="Q7282" i="1" s="1"/>
  <c r="M7282" i="1"/>
  <c r="N7282" i="1"/>
  <c r="O7282" i="1"/>
  <c r="P7282" i="1"/>
  <c r="L7283" i="1"/>
  <c r="Q7283" i="1" s="1"/>
  <c r="M7283" i="1"/>
  <c r="N7283" i="1"/>
  <c r="O7283" i="1"/>
  <c r="P7283" i="1"/>
  <c r="L7284" i="1"/>
  <c r="Q7284" i="1" s="1"/>
  <c r="M7284" i="1"/>
  <c r="N7284" i="1"/>
  <c r="O7284" i="1"/>
  <c r="P7284" i="1"/>
  <c r="L7285" i="1"/>
  <c r="Q7285" i="1" s="1"/>
  <c r="M7285" i="1"/>
  <c r="N7285" i="1"/>
  <c r="O7285" i="1"/>
  <c r="P7285" i="1"/>
  <c r="L7286" i="1"/>
  <c r="Q7286" i="1" s="1"/>
  <c r="M7286" i="1"/>
  <c r="N7286" i="1"/>
  <c r="O7286" i="1"/>
  <c r="P7286" i="1"/>
  <c r="L7287" i="1"/>
  <c r="Q7287" i="1" s="1"/>
  <c r="M7287" i="1"/>
  <c r="N7287" i="1"/>
  <c r="O7287" i="1"/>
  <c r="P7287" i="1"/>
  <c r="L7288" i="1"/>
  <c r="Q7288" i="1" s="1"/>
  <c r="M7288" i="1"/>
  <c r="N7288" i="1"/>
  <c r="O7288" i="1"/>
  <c r="P7288" i="1"/>
  <c r="L7289" i="1"/>
  <c r="Q7289" i="1" s="1"/>
  <c r="M7289" i="1"/>
  <c r="N7289" i="1"/>
  <c r="O7289" i="1"/>
  <c r="P7289" i="1"/>
  <c r="L7290" i="1"/>
  <c r="Q7290" i="1" s="1"/>
  <c r="M7290" i="1"/>
  <c r="N7290" i="1"/>
  <c r="O7290" i="1"/>
  <c r="P7290" i="1"/>
  <c r="L7291" i="1"/>
  <c r="Q7291" i="1" s="1"/>
  <c r="M7291" i="1"/>
  <c r="N7291" i="1"/>
  <c r="O7291" i="1"/>
  <c r="P7291" i="1"/>
  <c r="L7292" i="1"/>
  <c r="Q7292" i="1" s="1"/>
  <c r="M7292" i="1"/>
  <c r="N7292" i="1"/>
  <c r="O7292" i="1"/>
  <c r="P7292" i="1"/>
  <c r="L7293" i="1"/>
  <c r="Q7293" i="1" s="1"/>
  <c r="M7293" i="1"/>
  <c r="N7293" i="1"/>
  <c r="O7293" i="1"/>
  <c r="P7293" i="1"/>
  <c r="L7294" i="1"/>
  <c r="Q7294" i="1" s="1"/>
  <c r="M7294" i="1"/>
  <c r="N7294" i="1"/>
  <c r="O7294" i="1"/>
  <c r="P7294" i="1"/>
  <c r="L7295" i="1"/>
  <c r="Q7295" i="1" s="1"/>
  <c r="M7295" i="1"/>
  <c r="N7295" i="1"/>
  <c r="O7295" i="1"/>
  <c r="P7295" i="1"/>
  <c r="L7296" i="1"/>
  <c r="Q7296" i="1" s="1"/>
  <c r="M7296" i="1"/>
  <c r="N7296" i="1"/>
  <c r="O7296" i="1"/>
  <c r="P7296" i="1"/>
  <c r="L7297" i="1"/>
  <c r="Q7297" i="1" s="1"/>
  <c r="M7297" i="1"/>
  <c r="N7297" i="1"/>
  <c r="O7297" i="1"/>
  <c r="P7297" i="1"/>
  <c r="L7298" i="1"/>
  <c r="Q7298" i="1" s="1"/>
  <c r="M7298" i="1"/>
  <c r="N7298" i="1"/>
  <c r="O7298" i="1"/>
  <c r="P7298" i="1"/>
  <c r="L7299" i="1"/>
  <c r="Q7299" i="1" s="1"/>
  <c r="M7299" i="1"/>
  <c r="N7299" i="1"/>
  <c r="O7299" i="1"/>
  <c r="P7299" i="1"/>
  <c r="L7300" i="1"/>
  <c r="Q7300" i="1" s="1"/>
  <c r="M7300" i="1"/>
  <c r="N7300" i="1"/>
  <c r="O7300" i="1"/>
  <c r="P7300" i="1"/>
  <c r="L7301" i="1"/>
  <c r="Q7301" i="1" s="1"/>
  <c r="M7301" i="1"/>
  <c r="N7301" i="1"/>
  <c r="O7301" i="1"/>
  <c r="P7301" i="1"/>
  <c r="L7302" i="1"/>
  <c r="Q7302" i="1" s="1"/>
  <c r="M7302" i="1"/>
  <c r="N7302" i="1"/>
  <c r="O7302" i="1"/>
  <c r="P7302" i="1"/>
  <c r="L7303" i="1"/>
  <c r="Q7303" i="1" s="1"/>
  <c r="M7303" i="1"/>
  <c r="N7303" i="1"/>
  <c r="O7303" i="1"/>
  <c r="P7303" i="1"/>
  <c r="L7304" i="1"/>
  <c r="Q7304" i="1" s="1"/>
  <c r="M7304" i="1"/>
  <c r="N7304" i="1"/>
  <c r="O7304" i="1"/>
  <c r="P7304" i="1"/>
  <c r="L7305" i="1"/>
  <c r="Q7305" i="1" s="1"/>
  <c r="M7305" i="1"/>
  <c r="N7305" i="1"/>
  <c r="O7305" i="1"/>
  <c r="P7305" i="1"/>
  <c r="L7306" i="1"/>
  <c r="Q7306" i="1" s="1"/>
  <c r="M7306" i="1"/>
  <c r="N7306" i="1"/>
  <c r="O7306" i="1"/>
  <c r="P7306" i="1"/>
  <c r="L7307" i="1"/>
  <c r="Q7307" i="1" s="1"/>
  <c r="M7307" i="1"/>
  <c r="N7307" i="1"/>
  <c r="O7307" i="1"/>
  <c r="P7307" i="1"/>
  <c r="L7308" i="1"/>
  <c r="Q7308" i="1" s="1"/>
  <c r="M7308" i="1"/>
  <c r="N7308" i="1"/>
  <c r="O7308" i="1"/>
  <c r="P7308" i="1"/>
  <c r="L7309" i="1"/>
  <c r="Q7309" i="1" s="1"/>
  <c r="M7309" i="1"/>
  <c r="N7309" i="1"/>
  <c r="O7309" i="1"/>
  <c r="P7309" i="1"/>
  <c r="L7310" i="1"/>
  <c r="Q7310" i="1" s="1"/>
  <c r="M7310" i="1"/>
  <c r="N7310" i="1"/>
  <c r="O7310" i="1"/>
  <c r="P7310" i="1"/>
  <c r="L7311" i="1"/>
  <c r="Q7311" i="1" s="1"/>
  <c r="M7311" i="1"/>
  <c r="N7311" i="1"/>
  <c r="O7311" i="1"/>
  <c r="P7311" i="1"/>
  <c r="L7312" i="1"/>
  <c r="Q7312" i="1" s="1"/>
  <c r="M7312" i="1"/>
  <c r="N7312" i="1"/>
  <c r="O7312" i="1"/>
  <c r="P7312" i="1"/>
  <c r="L7313" i="1"/>
  <c r="Q7313" i="1" s="1"/>
  <c r="M7313" i="1"/>
  <c r="N7313" i="1"/>
  <c r="O7313" i="1"/>
  <c r="P7313" i="1"/>
  <c r="L7314" i="1"/>
  <c r="Q7314" i="1" s="1"/>
  <c r="M7314" i="1"/>
  <c r="N7314" i="1"/>
  <c r="O7314" i="1"/>
  <c r="P7314" i="1"/>
  <c r="L7315" i="1"/>
  <c r="Q7315" i="1" s="1"/>
  <c r="M7315" i="1"/>
  <c r="N7315" i="1"/>
  <c r="O7315" i="1"/>
  <c r="P7315" i="1"/>
  <c r="L7316" i="1"/>
  <c r="Q7316" i="1" s="1"/>
  <c r="M7316" i="1"/>
  <c r="N7316" i="1"/>
  <c r="O7316" i="1"/>
  <c r="P7316" i="1"/>
  <c r="L7317" i="1"/>
  <c r="Q7317" i="1" s="1"/>
  <c r="M7317" i="1"/>
  <c r="N7317" i="1"/>
  <c r="O7317" i="1"/>
  <c r="P7317" i="1"/>
  <c r="L7318" i="1"/>
  <c r="Q7318" i="1" s="1"/>
  <c r="M7318" i="1"/>
  <c r="N7318" i="1"/>
  <c r="O7318" i="1"/>
  <c r="P7318" i="1"/>
  <c r="L7319" i="1"/>
  <c r="Q7319" i="1" s="1"/>
  <c r="M7319" i="1"/>
  <c r="N7319" i="1"/>
  <c r="O7319" i="1"/>
  <c r="P7319" i="1"/>
  <c r="L7320" i="1"/>
  <c r="Q7320" i="1" s="1"/>
  <c r="M7320" i="1"/>
  <c r="N7320" i="1"/>
  <c r="O7320" i="1"/>
  <c r="P7320" i="1"/>
  <c r="L7321" i="1"/>
  <c r="Q7321" i="1" s="1"/>
  <c r="M7321" i="1"/>
  <c r="N7321" i="1"/>
  <c r="O7321" i="1"/>
  <c r="P7321" i="1"/>
  <c r="L7322" i="1"/>
  <c r="Q7322" i="1" s="1"/>
  <c r="M7322" i="1"/>
  <c r="N7322" i="1"/>
  <c r="O7322" i="1"/>
  <c r="P7322" i="1"/>
  <c r="L7323" i="1"/>
  <c r="Q7323" i="1" s="1"/>
  <c r="M7323" i="1"/>
  <c r="N7323" i="1"/>
  <c r="O7323" i="1"/>
  <c r="P7323" i="1"/>
  <c r="L7324" i="1"/>
  <c r="Q7324" i="1" s="1"/>
  <c r="M7324" i="1"/>
  <c r="N7324" i="1"/>
  <c r="O7324" i="1"/>
  <c r="P7324" i="1"/>
  <c r="L7325" i="1"/>
  <c r="Q7325" i="1" s="1"/>
  <c r="M7325" i="1"/>
  <c r="N7325" i="1"/>
  <c r="O7325" i="1"/>
  <c r="P7325" i="1"/>
  <c r="L7326" i="1"/>
  <c r="Q7326" i="1" s="1"/>
  <c r="M7326" i="1"/>
  <c r="N7326" i="1"/>
  <c r="O7326" i="1"/>
  <c r="P7326" i="1"/>
  <c r="L7327" i="1"/>
  <c r="Q7327" i="1" s="1"/>
  <c r="M7327" i="1"/>
  <c r="N7327" i="1"/>
  <c r="O7327" i="1"/>
  <c r="P7327" i="1"/>
  <c r="L7328" i="1"/>
  <c r="Q7328" i="1" s="1"/>
  <c r="M7328" i="1"/>
  <c r="N7328" i="1"/>
  <c r="O7328" i="1"/>
  <c r="P7328" i="1"/>
  <c r="L7329" i="1"/>
  <c r="Q7329" i="1" s="1"/>
  <c r="M7329" i="1"/>
  <c r="N7329" i="1"/>
  <c r="O7329" i="1"/>
  <c r="P7329" i="1"/>
  <c r="L7330" i="1"/>
  <c r="Q7330" i="1" s="1"/>
  <c r="M7330" i="1"/>
  <c r="N7330" i="1"/>
  <c r="O7330" i="1"/>
  <c r="P7330" i="1"/>
  <c r="L7331" i="1"/>
  <c r="Q7331" i="1" s="1"/>
  <c r="M7331" i="1"/>
  <c r="N7331" i="1"/>
  <c r="O7331" i="1"/>
  <c r="P7331" i="1"/>
  <c r="L7332" i="1"/>
  <c r="Q7332" i="1" s="1"/>
  <c r="M7332" i="1"/>
  <c r="N7332" i="1"/>
  <c r="O7332" i="1"/>
  <c r="P7332" i="1"/>
  <c r="L7333" i="1"/>
  <c r="Q7333" i="1" s="1"/>
  <c r="M7333" i="1"/>
  <c r="N7333" i="1"/>
  <c r="O7333" i="1"/>
  <c r="P7333" i="1"/>
  <c r="L7334" i="1"/>
  <c r="Q7334" i="1" s="1"/>
  <c r="M7334" i="1"/>
  <c r="N7334" i="1"/>
  <c r="O7334" i="1"/>
  <c r="P7334" i="1"/>
  <c r="L7335" i="1"/>
  <c r="Q7335" i="1" s="1"/>
  <c r="M7335" i="1"/>
  <c r="N7335" i="1"/>
  <c r="O7335" i="1"/>
  <c r="P7335" i="1"/>
  <c r="L7336" i="1"/>
  <c r="Q7336" i="1" s="1"/>
  <c r="M7336" i="1"/>
  <c r="N7336" i="1"/>
  <c r="O7336" i="1"/>
  <c r="P7336" i="1"/>
  <c r="L7337" i="1"/>
  <c r="Q7337" i="1" s="1"/>
  <c r="M7337" i="1"/>
  <c r="N7337" i="1"/>
  <c r="O7337" i="1"/>
  <c r="P7337" i="1"/>
  <c r="L7338" i="1"/>
  <c r="Q7338" i="1" s="1"/>
  <c r="M7338" i="1"/>
  <c r="N7338" i="1"/>
  <c r="O7338" i="1"/>
  <c r="P7338" i="1"/>
  <c r="L7339" i="1"/>
  <c r="Q7339" i="1" s="1"/>
  <c r="M7339" i="1"/>
  <c r="N7339" i="1"/>
  <c r="O7339" i="1"/>
  <c r="P7339" i="1"/>
  <c r="L7340" i="1"/>
  <c r="Q7340" i="1" s="1"/>
  <c r="M7340" i="1"/>
  <c r="N7340" i="1"/>
  <c r="O7340" i="1"/>
  <c r="P7340" i="1"/>
  <c r="L7341" i="1"/>
  <c r="Q7341" i="1" s="1"/>
  <c r="M7341" i="1"/>
  <c r="N7341" i="1"/>
  <c r="O7341" i="1"/>
  <c r="P7341" i="1"/>
  <c r="L7342" i="1"/>
  <c r="Q7342" i="1" s="1"/>
  <c r="M7342" i="1"/>
  <c r="N7342" i="1"/>
  <c r="O7342" i="1"/>
  <c r="P7342" i="1"/>
  <c r="L7343" i="1"/>
  <c r="Q7343" i="1" s="1"/>
  <c r="M7343" i="1"/>
  <c r="N7343" i="1"/>
  <c r="O7343" i="1"/>
  <c r="P7343" i="1"/>
  <c r="L7344" i="1"/>
  <c r="Q7344" i="1" s="1"/>
  <c r="M7344" i="1"/>
  <c r="N7344" i="1"/>
  <c r="O7344" i="1"/>
  <c r="P7344" i="1"/>
  <c r="L7345" i="1"/>
  <c r="Q7345" i="1" s="1"/>
  <c r="M7345" i="1"/>
  <c r="N7345" i="1"/>
  <c r="O7345" i="1"/>
  <c r="P7345" i="1"/>
  <c r="L7346" i="1"/>
  <c r="Q7346" i="1" s="1"/>
  <c r="M7346" i="1"/>
  <c r="N7346" i="1"/>
  <c r="O7346" i="1"/>
  <c r="P7346" i="1"/>
  <c r="L7347" i="1"/>
  <c r="Q7347" i="1" s="1"/>
  <c r="M7347" i="1"/>
  <c r="N7347" i="1"/>
  <c r="O7347" i="1"/>
  <c r="P7347" i="1"/>
  <c r="L7348" i="1"/>
  <c r="Q7348" i="1" s="1"/>
  <c r="M7348" i="1"/>
  <c r="N7348" i="1"/>
  <c r="O7348" i="1"/>
  <c r="P7348" i="1"/>
  <c r="L7349" i="1"/>
  <c r="Q7349" i="1" s="1"/>
  <c r="M7349" i="1"/>
  <c r="N7349" i="1"/>
  <c r="O7349" i="1"/>
  <c r="P7349" i="1"/>
  <c r="L7350" i="1"/>
  <c r="Q7350" i="1" s="1"/>
  <c r="M7350" i="1"/>
  <c r="N7350" i="1"/>
  <c r="O7350" i="1"/>
  <c r="P7350" i="1"/>
  <c r="L7351" i="1"/>
  <c r="Q7351" i="1" s="1"/>
  <c r="M7351" i="1"/>
  <c r="N7351" i="1"/>
  <c r="O7351" i="1"/>
  <c r="P7351" i="1"/>
  <c r="L7352" i="1"/>
  <c r="Q7352" i="1" s="1"/>
  <c r="M7352" i="1"/>
  <c r="N7352" i="1"/>
  <c r="O7352" i="1"/>
  <c r="P7352" i="1"/>
  <c r="L7353" i="1"/>
  <c r="Q7353" i="1" s="1"/>
  <c r="M7353" i="1"/>
  <c r="N7353" i="1"/>
  <c r="O7353" i="1"/>
  <c r="P7353" i="1"/>
  <c r="L7354" i="1"/>
  <c r="Q7354" i="1" s="1"/>
  <c r="M7354" i="1"/>
  <c r="N7354" i="1"/>
  <c r="O7354" i="1"/>
  <c r="P7354" i="1"/>
  <c r="L7355" i="1"/>
  <c r="Q7355" i="1" s="1"/>
  <c r="M7355" i="1"/>
  <c r="N7355" i="1"/>
  <c r="O7355" i="1"/>
  <c r="P7355" i="1"/>
  <c r="L7356" i="1"/>
  <c r="Q7356" i="1" s="1"/>
  <c r="M7356" i="1"/>
  <c r="N7356" i="1"/>
  <c r="O7356" i="1"/>
  <c r="P7356" i="1"/>
  <c r="L7357" i="1"/>
  <c r="Q7357" i="1" s="1"/>
  <c r="M7357" i="1"/>
  <c r="N7357" i="1"/>
  <c r="O7357" i="1"/>
  <c r="P7357" i="1"/>
  <c r="L7358" i="1"/>
  <c r="Q7358" i="1" s="1"/>
  <c r="M7358" i="1"/>
  <c r="N7358" i="1"/>
  <c r="O7358" i="1"/>
  <c r="P7358" i="1"/>
  <c r="L7359" i="1"/>
  <c r="Q7359" i="1" s="1"/>
  <c r="M7359" i="1"/>
  <c r="N7359" i="1"/>
  <c r="O7359" i="1"/>
  <c r="P7359" i="1"/>
  <c r="L7360" i="1"/>
  <c r="Q7360" i="1" s="1"/>
  <c r="M7360" i="1"/>
  <c r="N7360" i="1"/>
  <c r="O7360" i="1"/>
  <c r="P7360" i="1"/>
  <c r="L7361" i="1"/>
  <c r="Q7361" i="1" s="1"/>
  <c r="M7361" i="1"/>
  <c r="N7361" i="1"/>
  <c r="O7361" i="1"/>
  <c r="P7361" i="1"/>
  <c r="L7362" i="1"/>
  <c r="Q7362" i="1" s="1"/>
  <c r="M7362" i="1"/>
  <c r="N7362" i="1"/>
  <c r="O7362" i="1"/>
  <c r="P7362" i="1"/>
  <c r="L7363" i="1"/>
  <c r="Q7363" i="1" s="1"/>
  <c r="M7363" i="1"/>
  <c r="N7363" i="1"/>
  <c r="O7363" i="1"/>
  <c r="P7363" i="1"/>
  <c r="L7364" i="1"/>
  <c r="Q7364" i="1" s="1"/>
  <c r="M7364" i="1"/>
  <c r="N7364" i="1"/>
  <c r="O7364" i="1"/>
  <c r="P7364" i="1"/>
  <c r="L7365" i="1"/>
  <c r="Q7365" i="1" s="1"/>
  <c r="M7365" i="1"/>
  <c r="N7365" i="1"/>
  <c r="O7365" i="1"/>
  <c r="P7365" i="1"/>
  <c r="L7366" i="1"/>
  <c r="Q7366" i="1" s="1"/>
  <c r="M7366" i="1"/>
  <c r="N7366" i="1"/>
  <c r="O7366" i="1"/>
  <c r="P7366" i="1"/>
  <c r="L7367" i="1"/>
  <c r="Q7367" i="1" s="1"/>
  <c r="M7367" i="1"/>
  <c r="N7367" i="1"/>
  <c r="O7367" i="1"/>
  <c r="P7367" i="1"/>
  <c r="L7368" i="1"/>
  <c r="Q7368" i="1" s="1"/>
  <c r="M7368" i="1"/>
  <c r="N7368" i="1"/>
  <c r="O7368" i="1"/>
  <c r="P7368" i="1"/>
  <c r="L7369" i="1"/>
  <c r="Q7369" i="1" s="1"/>
  <c r="M7369" i="1"/>
  <c r="N7369" i="1"/>
  <c r="O7369" i="1"/>
  <c r="P7369" i="1"/>
  <c r="L7370" i="1"/>
  <c r="Q7370" i="1" s="1"/>
  <c r="M7370" i="1"/>
  <c r="N7370" i="1"/>
  <c r="O7370" i="1"/>
  <c r="P7370" i="1"/>
  <c r="L7371" i="1"/>
  <c r="Q7371" i="1" s="1"/>
  <c r="M7371" i="1"/>
  <c r="N7371" i="1"/>
  <c r="O7371" i="1"/>
  <c r="P7371" i="1"/>
  <c r="L7372" i="1"/>
  <c r="Q7372" i="1" s="1"/>
  <c r="M7372" i="1"/>
  <c r="N7372" i="1"/>
  <c r="O7372" i="1"/>
  <c r="P7372" i="1"/>
  <c r="L7373" i="1"/>
  <c r="Q7373" i="1" s="1"/>
  <c r="M7373" i="1"/>
  <c r="N7373" i="1"/>
  <c r="O7373" i="1"/>
  <c r="P7373" i="1"/>
  <c r="L7374" i="1"/>
  <c r="Q7374" i="1" s="1"/>
  <c r="M7374" i="1"/>
  <c r="N7374" i="1"/>
  <c r="O7374" i="1"/>
  <c r="P7374" i="1"/>
  <c r="L7375" i="1"/>
  <c r="Q7375" i="1" s="1"/>
  <c r="M7375" i="1"/>
  <c r="N7375" i="1"/>
  <c r="O7375" i="1"/>
  <c r="P7375" i="1"/>
  <c r="L7376" i="1"/>
  <c r="Q7376" i="1" s="1"/>
  <c r="M7376" i="1"/>
  <c r="N7376" i="1"/>
  <c r="O7376" i="1"/>
  <c r="P7376" i="1"/>
  <c r="L7377" i="1"/>
  <c r="Q7377" i="1" s="1"/>
  <c r="M7377" i="1"/>
  <c r="N7377" i="1"/>
  <c r="O7377" i="1"/>
  <c r="P7377" i="1"/>
  <c r="L7378" i="1"/>
  <c r="Q7378" i="1" s="1"/>
  <c r="M7378" i="1"/>
  <c r="N7378" i="1"/>
  <c r="O7378" i="1"/>
  <c r="P7378" i="1"/>
  <c r="L7379" i="1"/>
  <c r="Q7379" i="1" s="1"/>
  <c r="M7379" i="1"/>
  <c r="N7379" i="1"/>
  <c r="O7379" i="1"/>
  <c r="P7379" i="1"/>
  <c r="L7380" i="1"/>
  <c r="Q7380" i="1" s="1"/>
  <c r="M7380" i="1"/>
  <c r="N7380" i="1"/>
  <c r="O7380" i="1"/>
  <c r="P7380" i="1"/>
  <c r="L7381" i="1"/>
  <c r="Q7381" i="1" s="1"/>
  <c r="M7381" i="1"/>
  <c r="N7381" i="1"/>
  <c r="O7381" i="1"/>
  <c r="P7381" i="1"/>
  <c r="L7382" i="1"/>
  <c r="Q7382" i="1" s="1"/>
  <c r="M7382" i="1"/>
  <c r="N7382" i="1"/>
  <c r="O7382" i="1"/>
  <c r="P7382" i="1"/>
  <c r="L7383" i="1"/>
  <c r="Q7383" i="1" s="1"/>
  <c r="M7383" i="1"/>
  <c r="N7383" i="1"/>
  <c r="O7383" i="1"/>
  <c r="P7383" i="1"/>
  <c r="L7384" i="1"/>
  <c r="Q7384" i="1" s="1"/>
  <c r="M7384" i="1"/>
  <c r="N7384" i="1"/>
  <c r="O7384" i="1"/>
  <c r="P7384" i="1"/>
  <c r="L7385" i="1"/>
  <c r="Q7385" i="1" s="1"/>
  <c r="M7385" i="1"/>
  <c r="N7385" i="1"/>
  <c r="O7385" i="1"/>
  <c r="P7385" i="1"/>
  <c r="L7386" i="1"/>
  <c r="Q7386" i="1" s="1"/>
  <c r="M7386" i="1"/>
  <c r="N7386" i="1"/>
  <c r="O7386" i="1"/>
  <c r="P7386" i="1"/>
  <c r="L7387" i="1"/>
  <c r="Q7387" i="1" s="1"/>
  <c r="M7387" i="1"/>
  <c r="N7387" i="1"/>
  <c r="O7387" i="1"/>
  <c r="P7387" i="1"/>
  <c r="L7388" i="1"/>
  <c r="Q7388" i="1" s="1"/>
  <c r="M7388" i="1"/>
  <c r="N7388" i="1"/>
  <c r="O7388" i="1"/>
  <c r="P7388" i="1"/>
  <c r="L7389" i="1"/>
  <c r="Q7389" i="1" s="1"/>
  <c r="M7389" i="1"/>
  <c r="N7389" i="1"/>
  <c r="O7389" i="1"/>
  <c r="P7389" i="1"/>
  <c r="L7390" i="1"/>
  <c r="Q7390" i="1" s="1"/>
  <c r="M7390" i="1"/>
  <c r="N7390" i="1"/>
  <c r="O7390" i="1"/>
  <c r="P7390" i="1"/>
  <c r="L7391" i="1"/>
  <c r="Q7391" i="1" s="1"/>
  <c r="M7391" i="1"/>
  <c r="N7391" i="1"/>
  <c r="O7391" i="1"/>
  <c r="P7391" i="1"/>
  <c r="L7392" i="1"/>
  <c r="Q7392" i="1" s="1"/>
  <c r="M7392" i="1"/>
  <c r="N7392" i="1"/>
  <c r="O7392" i="1"/>
  <c r="P7392" i="1"/>
  <c r="L7393" i="1"/>
  <c r="Q7393" i="1" s="1"/>
  <c r="M7393" i="1"/>
  <c r="N7393" i="1"/>
  <c r="O7393" i="1"/>
  <c r="P7393" i="1"/>
  <c r="L7394" i="1"/>
  <c r="Q7394" i="1" s="1"/>
  <c r="M7394" i="1"/>
  <c r="N7394" i="1"/>
  <c r="O7394" i="1"/>
  <c r="P7394" i="1"/>
  <c r="L7395" i="1"/>
  <c r="Q7395" i="1" s="1"/>
  <c r="M7395" i="1"/>
  <c r="N7395" i="1"/>
  <c r="O7395" i="1"/>
  <c r="P7395" i="1"/>
  <c r="L7396" i="1"/>
  <c r="Q7396" i="1" s="1"/>
  <c r="M7396" i="1"/>
  <c r="N7396" i="1"/>
  <c r="O7396" i="1"/>
  <c r="P7396" i="1"/>
  <c r="L7397" i="1"/>
  <c r="Q7397" i="1" s="1"/>
  <c r="M7397" i="1"/>
  <c r="N7397" i="1"/>
  <c r="O7397" i="1"/>
  <c r="P7397" i="1"/>
  <c r="L7398" i="1"/>
  <c r="Q7398" i="1" s="1"/>
  <c r="M7398" i="1"/>
  <c r="N7398" i="1"/>
  <c r="O7398" i="1"/>
  <c r="P7398" i="1"/>
  <c r="L7399" i="1"/>
  <c r="Q7399" i="1" s="1"/>
  <c r="M7399" i="1"/>
  <c r="N7399" i="1"/>
  <c r="O7399" i="1"/>
  <c r="P7399" i="1"/>
  <c r="L7400" i="1"/>
  <c r="Q7400" i="1" s="1"/>
  <c r="M7400" i="1"/>
  <c r="N7400" i="1"/>
  <c r="O7400" i="1"/>
  <c r="P7400" i="1"/>
  <c r="L7401" i="1"/>
  <c r="Q7401" i="1" s="1"/>
  <c r="M7401" i="1"/>
  <c r="N7401" i="1"/>
  <c r="O7401" i="1"/>
  <c r="P7401" i="1"/>
  <c r="L7402" i="1"/>
  <c r="Q7402" i="1" s="1"/>
  <c r="M7402" i="1"/>
  <c r="N7402" i="1"/>
  <c r="O7402" i="1"/>
  <c r="P7402" i="1"/>
  <c r="L7403" i="1"/>
  <c r="Q7403" i="1" s="1"/>
  <c r="M7403" i="1"/>
  <c r="N7403" i="1"/>
  <c r="O7403" i="1"/>
  <c r="P7403" i="1"/>
  <c r="L7404" i="1"/>
  <c r="Q7404" i="1" s="1"/>
  <c r="M7404" i="1"/>
  <c r="N7404" i="1"/>
  <c r="O7404" i="1"/>
  <c r="P7404" i="1"/>
  <c r="L7405" i="1"/>
  <c r="Q7405" i="1" s="1"/>
  <c r="M7405" i="1"/>
  <c r="N7405" i="1"/>
  <c r="O7405" i="1"/>
  <c r="P7405" i="1"/>
  <c r="L7406" i="1"/>
  <c r="Q7406" i="1" s="1"/>
  <c r="M7406" i="1"/>
  <c r="N7406" i="1"/>
  <c r="O7406" i="1"/>
  <c r="P7406" i="1"/>
  <c r="L7407" i="1"/>
  <c r="Q7407" i="1" s="1"/>
  <c r="M7407" i="1"/>
  <c r="N7407" i="1"/>
  <c r="O7407" i="1"/>
  <c r="P7407" i="1"/>
  <c r="L7408" i="1"/>
  <c r="Q7408" i="1" s="1"/>
  <c r="M7408" i="1"/>
  <c r="N7408" i="1"/>
  <c r="O7408" i="1"/>
  <c r="P7408" i="1"/>
  <c r="L7409" i="1"/>
  <c r="Q7409" i="1" s="1"/>
  <c r="M7409" i="1"/>
  <c r="N7409" i="1"/>
  <c r="O7409" i="1"/>
  <c r="P7409" i="1"/>
  <c r="L7410" i="1"/>
  <c r="Q7410" i="1" s="1"/>
  <c r="M7410" i="1"/>
  <c r="N7410" i="1"/>
  <c r="O7410" i="1"/>
  <c r="P7410" i="1"/>
  <c r="L7411" i="1"/>
  <c r="Q7411" i="1" s="1"/>
  <c r="M7411" i="1"/>
  <c r="N7411" i="1"/>
  <c r="O7411" i="1"/>
  <c r="P7411" i="1"/>
  <c r="L7412" i="1"/>
  <c r="Q7412" i="1" s="1"/>
  <c r="M7412" i="1"/>
  <c r="N7412" i="1"/>
  <c r="O7412" i="1"/>
  <c r="P7412" i="1"/>
  <c r="L7413" i="1"/>
  <c r="Q7413" i="1" s="1"/>
  <c r="M7413" i="1"/>
  <c r="N7413" i="1"/>
  <c r="O7413" i="1"/>
  <c r="P7413" i="1"/>
  <c r="L7414" i="1"/>
  <c r="Q7414" i="1" s="1"/>
  <c r="M7414" i="1"/>
  <c r="N7414" i="1"/>
  <c r="O7414" i="1"/>
  <c r="P7414" i="1"/>
  <c r="L7415" i="1"/>
  <c r="Q7415" i="1" s="1"/>
  <c r="M7415" i="1"/>
  <c r="N7415" i="1"/>
  <c r="O7415" i="1"/>
  <c r="P7415" i="1"/>
  <c r="L7416" i="1"/>
  <c r="Q7416" i="1" s="1"/>
  <c r="M7416" i="1"/>
  <c r="N7416" i="1"/>
  <c r="O7416" i="1"/>
  <c r="P7416" i="1"/>
  <c r="L7417" i="1"/>
  <c r="Q7417" i="1" s="1"/>
  <c r="M7417" i="1"/>
  <c r="N7417" i="1"/>
  <c r="O7417" i="1"/>
  <c r="P7417" i="1"/>
  <c r="L7418" i="1"/>
  <c r="Q7418" i="1" s="1"/>
  <c r="M7418" i="1"/>
  <c r="N7418" i="1"/>
  <c r="O7418" i="1"/>
  <c r="P7418" i="1"/>
  <c r="L7419" i="1"/>
  <c r="Q7419" i="1" s="1"/>
  <c r="M7419" i="1"/>
  <c r="N7419" i="1"/>
  <c r="O7419" i="1"/>
  <c r="P7419" i="1"/>
  <c r="L7420" i="1"/>
  <c r="Q7420" i="1" s="1"/>
  <c r="M7420" i="1"/>
  <c r="N7420" i="1"/>
  <c r="O7420" i="1"/>
  <c r="P7420" i="1"/>
  <c r="L7421" i="1"/>
  <c r="Q7421" i="1" s="1"/>
  <c r="M7421" i="1"/>
  <c r="N7421" i="1"/>
  <c r="O7421" i="1"/>
  <c r="P7421" i="1"/>
  <c r="L7422" i="1"/>
  <c r="Q7422" i="1" s="1"/>
  <c r="M7422" i="1"/>
  <c r="N7422" i="1"/>
  <c r="O7422" i="1"/>
  <c r="P7422" i="1"/>
  <c r="L7423" i="1"/>
  <c r="Q7423" i="1" s="1"/>
  <c r="M7423" i="1"/>
  <c r="N7423" i="1"/>
  <c r="O7423" i="1"/>
  <c r="P7423" i="1"/>
  <c r="L7424" i="1"/>
  <c r="Q7424" i="1" s="1"/>
  <c r="M7424" i="1"/>
  <c r="N7424" i="1"/>
  <c r="O7424" i="1"/>
  <c r="P7424" i="1"/>
  <c r="L7425" i="1"/>
  <c r="Q7425" i="1" s="1"/>
  <c r="M7425" i="1"/>
  <c r="N7425" i="1"/>
  <c r="O7425" i="1"/>
  <c r="P7425" i="1"/>
  <c r="L7426" i="1"/>
  <c r="Q7426" i="1" s="1"/>
  <c r="M7426" i="1"/>
  <c r="N7426" i="1"/>
  <c r="O7426" i="1"/>
  <c r="P7426" i="1"/>
  <c r="L7427" i="1"/>
  <c r="Q7427" i="1" s="1"/>
  <c r="M7427" i="1"/>
  <c r="N7427" i="1"/>
  <c r="O7427" i="1"/>
  <c r="P7427" i="1"/>
  <c r="L7428" i="1"/>
  <c r="Q7428" i="1" s="1"/>
  <c r="M7428" i="1"/>
  <c r="N7428" i="1"/>
  <c r="O7428" i="1"/>
  <c r="P7428" i="1"/>
  <c r="L7429" i="1"/>
  <c r="Q7429" i="1" s="1"/>
  <c r="M7429" i="1"/>
  <c r="N7429" i="1"/>
  <c r="O7429" i="1"/>
  <c r="P7429" i="1"/>
  <c r="L7430" i="1"/>
  <c r="Q7430" i="1" s="1"/>
  <c r="M7430" i="1"/>
  <c r="N7430" i="1"/>
  <c r="O7430" i="1"/>
  <c r="P7430" i="1"/>
  <c r="L7431" i="1"/>
  <c r="Q7431" i="1" s="1"/>
  <c r="M7431" i="1"/>
  <c r="N7431" i="1"/>
  <c r="O7431" i="1"/>
  <c r="P7431" i="1"/>
  <c r="L7432" i="1"/>
  <c r="Q7432" i="1" s="1"/>
  <c r="M7432" i="1"/>
  <c r="N7432" i="1"/>
  <c r="O7432" i="1"/>
  <c r="P7432" i="1"/>
  <c r="L7433" i="1"/>
  <c r="Q7433" i="1" s="1"/>
  <c r="M7433" i="1"/>
  <c r="N7433" i="1"/>
  <c r="O7433" i="1"/>
  <c r="P7433" i="1"/>
  <c r="L7434" i="1"/>
  <c r="Q7434" i="1" s="1"/>
  <c r="M7434" i="1"/>
  <c r="N7434" i="1"/>
  <c r="O7434" i="1"/>
  <c r="P7434" i="1"/>
  <c r="L7435" i="1"/>
  <c r="Q7435" i="1" s="1"/>
  <c r="M7435" i="1"/>
  <c r="N7435" i="1"/>
  <c r="O7435" i="1"/>
  <c r="P7435" i="1"/>
  <c r="L7436" i="1"/>
  <c r="Q7436" i="1" s="1"/>
  <c r="M7436" i="1"/>
  <c r="N7436" i="1"/>
  <c r="O7436" i="1"/>
  <c r="P7436" i="1"/>
  <c r="L7437" i="1"/>
  <c r="Q7437" i="1" s="1"/>
  <c r="M7437" i="1"/>
  <c r="N7437" i="1"/>
  <c r="O7437" i="1"/>
  <c r="P7437" i="1"/>
  <c r="L7438" i="1"/>
  <c r="Q7438" i="1" s="1"/>
  <c r="M7438" i="1"/>
  <c r="N7438" i="1"/>
  <c r="O7438" i="1"/>
  <c r="P7438" i="1"/>
  <c r="L7439" i="1"/>
  <c r="Q7439" i="1" s="1"/>
  <c r="M7439" i="1"/>
  <c r="N7439" i="1"/>
  <c r="O7439" i="1"/>
  <c r="P7439" i="1"/>
  <c r="L7440" i="1"/>
  <c r="Q7440" i="1" s="1"/>
  <c r="M7440" i="1"/>
  <c r="N7440" i="1"/>
  <c r="O7440" i="1"/>
  <c r="P7440" i="1"/>
  <c r="L7441" i="1"/>
  <c r="Q7441" i="1" s="1"/>
  <c r="M7441" i="1"/>
  <c r="N7441" i="1"/>
  <c r="O7441" i="1"/>
  <c r="P7441" i="1"/>
  <c r="L7442" i="1"/>
  <c r="Q7442" i="1" s="1"/>
  <c r="M7442" i="1"/>
  <c r="N7442" i="1"/>
  <c r="O7442" i="1"/>
  <c r="P7442" i="1"/>
  <c r="L7443" i="1"/>
  <c r="Q7443" i="1" s="1"/>
  <c r="M7443" i="1"/>
  <c r="N7443" i="1"/>
  <c r="O7443" i="1"/>
  <c r="P7443" i="1"/>
  <c r="L7444" i="1"/>
  <c r="Q7444" i="1" s="1"/>
  <c r="M7444" i="1"/>
  <c r="N7444" i="1"/>
  <c r="O7444" i="1"/>
  <c r="P7444" i="1"/>
  <c r="L7445" i="1"/>
  <c r="Q7445" i="1" s="1"/>
  <c r="M7445" i="1"/>
  <c r="N7445" i="1"/>
  <c r="O7445" i="1"/>
  <c r="P7445" i="1"/>
  <c r="L7446" i="1"/>
  <c r="Q7446" i="1" s="1"/>
  <c r="M7446" i="1"/>
  <c r="N7446" i="1"/>
  <c r="O7446" i="1"/>
  <c r="P7446" i="1"/>
  <c r="L7447" i="1"/>
  <c r="M7447" i="1"/>
  <c r="N7447" i="1"/>
  <c r="O7447" i="1"/>
  <c r="P7447" i="1"/>
  <c r="Q7447" i="1"/>
  <c r="L7448" i="1"/>
  <c r="Q7448" i="1" s="1"/>
  <c r="M7448" i="1"/>
  <c r="N7448" i="1"/>
  <c r="O7448" i="1"/>
  <c r="P7448" i="1"/>
  <c r="L7449" i="1"/>
  <c r="Q7449" i="1" s="1"/>
  <c r="M7449" i="1"/>
  <c r="N7449" i="1"/>
  <c r="O7449" i="1"/>
  <c r="P7449" i="1"/>
  <c r="L7450" i="1"/>
  <c r="M7450" i="1"/>
  <c r="N7450" i="1"/>
  <c r="O7450" i="1"/>
  <c r="P7450" i="1"/>
  <c r="Q7450" i="1"/>
  <c r="L7451" i="1"/>
  <c r="Q7451" i="1" s="1"/>
  <c r="M7451" i="1"/>
  <c r="N7451" i="1"/>
  <c r="O7451" i="1"/>
  <c r="P7451" i="1"/>
  <c r="L7452" i="1"/>
  <c r="Q7452" i="1" s="1"/>
  <c r="M7452" i="1"/>
  <c r="N7452" i="1"/>
  <c r="O7452" i="1"/>
  <c r="P7452" i="1"/>
  <c r="L7453" i="1"/>
  <c r="Q7453" i="1" s="1"/>
  <c r="M7453" i="1"/>
  <c r="N7453" i="1"/>
  <c r="O7453" i="1"/>
  <c r="P7453" i="1"/>
  <c r="L7454" i="1"/>
  <c r="Q7454" i="1" s="1"/>
  <c r="M7454" i="1"/>
  <c r="N7454" i="1"/>
  <c r="O7454" i="1"/>
  <c r="P7454" i="1"/>
  <c r="L7455" i="1"/>
  <c r="Q7455" i="1" s="1"/>
  <c r="M7455" i="1"/>
  <c r="N7455" i="1"/>
  <c r="O7455" i="1"/>
  <c r="P7455" i="1"/>
  <c r="L7456" i="1"/>
  <c r="Q7456" i="1" s="1"/>
  <c r="M7456" i="1"/>
  <c r="N7456" i="1"/>
  <c r="O7456" i="1"/>
  <c r="P7456" i="1"/>
  <c r="L7457" i="1"/>
  <c r="Q7457" i="1" s="1"/>
  <c r="M7457" i="1"/>
  <c r="N7457" i="1"/>
  <c r="O7457" i="1"/>
  <c r="P7457" i="1"/>
  <c r="L7458" i="1"/>
  <c r="Q7458" i="1" s="1"/>
  <c r="M7458" i="1"/>
  <c r="N7458" i="1"/>
  <c r="O7458" i="1"/>
  <c r="P7458" i="1"/>
  <c r="L7459" i="1"/>
  <c r="Q7459" i="1" s="1"/>
  <c r="M7459" i="1"/>
  <c r="N7459" i="1"/>
  <c r="O7459" i="1"/>
  <c r="P7459" i="1"/>
  <c r="L7460" i="1"/>
  <c r="Q7460" i="1" s="1"/>
  <c r="M7460" i="1"/>
  <c r="N7460" i="1"/>
  <c r="O7460" i="1"/>
  <c r="P7460" i="1"/>
  <c r="L7461" i="1"/>
  <c r="Q7461" i="1" s="1"/>
  <c r="M7461" i="1"/>
  <c r="N7461" i="1"/>
  <c r="O7461" i="1"/>
  <c r="P7461" i="1"/>
  <c r="L7462" i="1"/>
  <c r="Q7462" i="1" s="1"/>
  <c r="M7462" i="1"/>
  <c r="N7462" i="1"/>
  <c r="O7462" i="1"/>
  <c r="P7462" i="1"/>
  <c r="L7463" i="1"/>
  <c r="Q7463" i="1" s="1"/>
  <c r="M7463" i="1"/>
  <c r="N7463" i="1"/>
  <c r="O7463" i="1"/>
  <c r="P7463" i="1"/>
  <c r="L7464" i="1"/>
  <c r="Q7464" i="1" s="1"/>
  <c r="M7464" i="1"/>
  <c r="N7464" i="1"/>
  <c r="O7464" i="1"/>
  <c r="P7464" i="1"/>
  <c r="L7465" i="1"/>
  <c r="Q7465" i="1" s="1"/>
  <c r="M7465" i="1"/>
  <c r="N7465" i="1"/>
  <c r="O7465" i="1"/>
  <c r="P7465" i="1"/>
  <c r="L7466" i="1"/>
  <c r="Q7466" i="1" s="1"/>
  <c r="M7466" i="1"/>
  <c r="N7466" i="1"/>
  <c r="O7466" i="1"/>
  <c r="P7466" i="1"/>
  <c r="L7467" i="1"/>
  <c r="Q7467" i="1" s="1"/>
  <c r="M7467" i="1"/>
  <c r="N7467" i="1"/>
  <c r="O7467" i="1"/>
  <c r="P7467" i="1"/>
  <c r="L7468" i="1"/>
  <c r="Q7468" i="1" s="1"/>
  <c r="M7468" i="1"/>
  <c r="N7468" i="1"/>
  <c r="O7468" i="1"/>
  <c r="P7468" i="1"/>
  <c r="L7469" i="1"/>
  <c r="Q7469" i="1" s="1"/>
  <c r="M7469" i="1"/>
  <c r="N7469" i="1"/>
  <c r="O7469" i="1"/>
  <c r="P7469" i="1"/>
  <c r="L7470" i="1"/>
  <c r="Q7470" i="1" s="1"/>
  <c r="M7470" i="1"/>
  <c r="N7470" i="1"/>
  <c r="O7470" i="1"/>
  <c r="P7470" i="1"/>
  <c r="L7471" i="1"/>
  <c r="Q7471" i="1" s="1"/>
  <c r="M7471" i="1"/>
  <c r="N7471" i="1"/>
  <c r="O7471" i="1"/>
  <c r="P7471" i="1"/>
  <c r="L7472" i="1"/>
  <c r="Q7472" i="1" s="1"/>
  <c r="M7472" i="1"/>
  <c r="N7472" i="1"/>
  <c r="O7472" i="1"/>
  <c r="P7472" i="1"/>
  <c r="L7473" i="1"/>
  <c r="Q7473" i="1" s="1"/>
  <c r="M7473" i="1"/>
  <c r="N7473" i="1"/>
  <c r="O7473" i="1"/>
  <c r="P7473" i="1"/>
  <c r="L7474" i="1"/>
  <c r="Q7474" i="1" s="1"/>
  <c r="M7474" i="1"/>
  <c r="N7474" i="1"/>
  <c r="O7474" i="1"/>
  <c r="P7474" i="1"/>
  <c r="L7475" i="1"/>
  <c r="Q7475" i="1" s="1"/>
  <c r="M7475" i="1"/>
  <c r="N7475" i="1"/>
  <c r="O7475" i="1"/>
  <c r="P7475" i="1"/>
  <c r="L7476" i="1"/>
  <c r="Q7476" i="1" s="1"/>
  <c r="M7476" i="1"/>
  <c r="N7476" i="1"/>
  <c r="O7476" i="1"/>
  <c r="P7476" i="1"/>
  <c r="L7477" i="1"/>
  <c r="Q7477" i="1" s="1"/>
  <c r="M7477" i="1"/>
  <c r="N7477" i="1"/>
  <c r="O7477" i="1"/>
  <c r="P7477" i="1"/>
  <c r="L7478" i="1"/>
  <c r="Q7478" i="1" s="1"/>
  <c r="M7478" i="1"/>
  <c r="N7478" i="1"/>
  <c r="O7478" i="1"/>
  <c r="P7478" i="1"/>
  <c r="L7479" i="1"/>
  <c r="Q7479" i="1" s="1"/>
  <c r="M7479" i="1"/>
  <c r="N7479" i="1"/>
  <c r="O7479" i="1"/>
  <c r="P7479" i="1"/>
  <c r="L7480" i="1"/>
  <c r="Q7480" i="1" s="1"/>
  <c r="M7480" i="1"/>
  <c r="N7480" i="1"/>
  <c r="O7480" i="1"/>
  <c r="P7480" i="1"/>
  <c r="L7481" i="1"/>
  <c r="Q7481" i="1" s="1"/>
  <c r="M7481" i="1"/>
  <c r="N7481" i="1"/>
  <c r="O7481" i="1"/>
  <c r="P7481" i="1"/>
  <c r="L7482" i="1"/>
  <c r="Q7482" i="1" s="1"/>
  <c r="M7482" i="1"/>
  <c r="N7482" i="1"/>
  <c r="O7482" i="1"/>
  <c r="P7482" i="1"/>
  <c r="L7483" i="1"/>
  <c r="Q7483" i="1" s="1"/>
  <c r="M7483" i="1"/>
  <c r="N7483" i="1"/>
  <c r="O7483" i="1"/>
  <c r="P7483" i="1"/>
  <c r="L7484" i="1"/>
  <c r="Q7484" i="1" s="1"/>
  <c r="M7484" i="1"/>
  <c r="N7484" i="1"/>
  <c r="O7484" i="1"/>
  <c r="P7484" i="1"/>
  <c r="L7485" i="1"/>
  <c r="Q7485" i="1" s="1"/>
  <c r="M7485" i="1"/>
  <c r="N7485" i="1"/>
  <c r="O7485" i="1"/>
  <c r="P7485" i="1"/>
  <c r="L7486" i="1"/>
  <c r="Q7486" i="1" s="1"/>
  <c r="M7486" i="1"/>
  <c r="N7486" i="1"/>
  <c r="O7486" i="1"/>
  <c r="P7486" i="1"/>
  <c r="L7487" i="1"/>
  <c r="Q7487" i="1" s="1"/>
  <c r="M7487" i="1"/>
  <c r="N7487" i="1"/>
  <c r="O7487" i="1"/>
  <c r="P7487" i="1"/>
  <c r="L7488" i="1"/>
  <c r="Q7488" i="1" s="1"/>
  <c r="M7488" i="1"/>
  <c r="N7488" i="1"/>
  <c r="O7488" i="1"/>
  <c r="P7488" i="1"/>
  <c r="L7489" i="1"/>
  <c r="Q7489" i="1" s="1"/>
  <c r="M7489" i="1"/>
  <c r="N7489" i="1"/>
  <c r="O7489" i="1"/>
  <c r="P7489" i="1"/>
  <c r="L7490" i="1"/>
  <c r="Q7490" i="1" s="1"/>
  <c r="M7490" i="1"/>
  <c r="N7490" i="1"/>
  <c r="O7490" i="1"/>
  <c r="P7490" i="1"/>
  <c r="L7491" i="1"/>
  <c r="Q7491" i="1" s="1"/>
  <c r="M7491" i="1"/>
  <c r="N7491" i="1"/>
  <c r="O7491" i="1"/>
  <c r="P7491" i="1"/>
  <c r="L7492" i="1"/>
  <c r="Q7492" i="1" s="1"/>
  <c r="M7492" i="1"/>
  <c r="N7492" i="1"/>
  <c r="O7492" i="1"/>
  <c r="P7492" i="1"/>
  <c r="L7493" i="1"/>
  <c r="Q7493" i="1" s="1"/>
  <c r="M7493" i="1"/>
  <c r="N7493" i="1"/>
  <c r="O7493" i="1"/>
  <c r="P7493" i="1"/>
  <c r="L7494" i="1"/>
  <c r="Q7494" i="1" s="1"/>
  <c r="M7494" i="1"/>
  <c r="N7494" i="1"/>
  <c r="O7494" i="1"/>
  <c r="P7494" i="1"/>
  <c r="L7495" i="1"/>
  <c r="Q7495" i="1" s="1"/>
  <c r="M7495" i="1"/>
  <c r="N7495" i="1"/>
  <c r="O7495" i="1"/>
  <c r="P7495" i="1"/>
  <c r="L7496" i="1"/>
  <c r="Q7496" i="1" s="1"/>
  <c r="M7496" i="1"/>
  <c r="N7496" i="1"/>
  <c r="O7496" i="1"/>
  <c r="P7496" i="1"/>
  <c r="L7497" i="1"/>
  <c r="Q7497" i="1" s="1"/>
  <c r="M7497" i="1"/>
  <c r="N7497" i="1"/>
  <c r="O7497" i="1"/>
  <c r="P7497" i="1"/>
  <c r="L7498" i="1"/>
  <c r="Q7498" i="1" s="1"/>
  <c r="M7498" i="1"/>
  <c r="N7498" i="1"/>
  <c r="O7498" i="1"/>
  <c r="P7498" i="1"/>
  <c r="L7499" i="1"/>
  <c r="Q7499" i="1" s="1"/>
  <c r="M7499" i="1"/>
  <c r="N7499" i="1"/>
  <c r="O7499" i="1"/>
  <c r="P7499" i="1"/>
  <c r="L7500" i="1"/>
  <c r="Q7500" i="1" s="1"/>
  <c r="M7500" i="1"/>
  <c r="N7500" i="1"/>
  <c r="O7500" i="1"/>
  <c r="P7500" i="1"/>
  <c r="L7501" i="1"/>
  <c r="Q7501" i="1" s="1"/>
  <c r="M7501" i="1"/>
  <c r="N7501" i="1"/>
  <c r="O7501" i="1"/>
  <c r="P7501" i="1"/>
  <c r="L7502" i="1"/>
  <c r="Q7502" i="1" s="1"/>
  <c r="M7502" i="1"/>
  <c r="N7502" i="1"/>
  <c r="O7502" i="1"/>
  <c r="P7502" i="1"/>
  <c r="L7503" i="1"/>
  <c r="Q7503" i="1" s="1"/>
  <c r="M7503" i="1"/>
  <c r="N7503" i="1"/>
  <c r="O7503" i="1"/>
  <c r="P7503" i="1"/>
  <c r="L7504" i="1"/>
  <c r="Q7504" i="1" s="1"/>
  <c r="M7504" i="1"/>
  <c r="N7504" i="1"/>
  <c r="O7504" i="1"/>
  <c r="P7504" i="1"/>
  <c r="L7505" i="1"/>
  <c r="Q7505" i="1" s="1"/>
  <c r="M7505" i="1"/>
  <c r="N7505" i="1"/>
  <c r="O7505" i="1"/>
  <c r="P7505" i="1"/>
  <c r="L7506" i="1"/>
  <c r="Q7506" i="1" s="1"/>
  <c r="M7506" i="1"/>
  <c r="N7506" i="1"/>
  <c r="O7506" i="1"/>
  <c r="P7506" i="1"/>
  <c r="L7507" i="1"/>
  <c r="Q7507" i="1" s="1"/>
  <c r="M7507" i="1"/>
  <c r="N7507" i="1"/>
  <c r="O7507" i="1"/>
  <c r="P7507" i="1"/>
  <c r="L7508" i="1"/>
  <c r="Q7508" i="1" s="1"/>
  <c r="M7508" i="1"/>
  <c r="N7508" i="1"/>
  <c r="O7508" i="1"/>
  <c r="P7508" i="1"/>
  <c r="L7509" i="1"/>
  <c r="Q7509" i="1" s="1"/>
  <c r="M7509" i="1"/>
  <c r="N7509" i="1"/>
  <c r="O7509" i="1"/>
  <c r="P7509" i="1"/>
  <c r="L7510" i="1"/>
  <c r="Q7510" i="1" s="1"/>
  <c r="M7510" i="1"/>
  <c r="N7510" i="1"/>
  <c r="O7510" i="1"/>
  <c r="P7510" i="1"/>
  <c r="L7511" i="1"/>
  <c r="Q7511" i="1" s="1"/>
  <c r="M7511" i="1"/>
  <c r="N7511" i="1"/>
  <c r="O7511" i="1"/>
  <c r="P7511" i="1"/>
  <c r="L7512" i="1"/>
  <c r="Q7512" i="1" s="1"/>
  <c r="M7512" i="1"/>
  <c r="N7512" i="1"/>
  <c r="O7512" i="1"/>
  <c r="P7512" i="1"/>
  <c r="L7513" i="1"/>
  <c r="Q7513" i="1" s="1"/>
  <c r="M7513" i="1"/>
  <c r="N7513" i="1"/>
  <c r="O7513" i="1"/>
  <c r="P7513" i="1"/>
  <c r="L7514" i="1"/>
  <c r="Q7514" i="1" s="1"/>
  <c r="M7514" i="1"/>
  <c r="N7514" i="1"/>
  <c r="O7514" i="1"/>
  <c r="P7514" i="1"/>
  <c r="L7515" i="1"/>
  <c r="Q7515" i="1" s="1"/>
  <c r="M7515" i="1"/>
  <c r="N7515" i="1"/>
  <c r="O7515" i="1"/>
  <c r="P7515" i="1"/>
  <c r="L7516" i="1"/>
  <c r="Q7516" i="1" s="1"/>
  <c r="M7516" i="1"/>
  <c r="N7516" i="1"/>
  <c r="O7516" i="1"/>
  <c r="P7516" i="1"/>
  <c r="L7517" i="1"/>
  <c r="Q7517" i="1" s="1"/>
  <c r="M7517" i="1"/>
  <c r="N7517" i="1"/>
  <c r="O7517" i="1"/>
  <c r="P7517" i="1"/>
  <c r="L7518" i="1"/>
  <c r="Q7518" i="1" s="1"/>
  <c r="M7518" i="1"/>
  <c r="N7518" i="1"/>
  <c r="O7518" i="1"/>
  <c r="P7518" i="1"/>
  <c r="L7519" i="1"/>
  <c r="Q7519" i="1" s="1"/>
  <c r="M7519" i="1"/>
  <c r="N7519" i="1"/>
  <c r="O7519" i="1"/>
  <c r="P7519" i="1"/>
  <c r="L7520" i="1"/>
  <c r="Q7520" i="1" s="1"/>
  <c r="M7520" i="1"/>
  <c r="N7520" i="1"/>
  <c r="O7520" i="1"/>
  <c r="P7520" i="1"/>
  <c r="L7521" i="1"/>
  <c r="Q7521" i="1" s="1"/>
  <c r="M7521" i="1"/>
  <c r="N7521" i="1"/>
  <c r="O7521" i="1"/>
  <c r="P7521" i="1"/>
  <c r="L7522" i="1"/>
  <c r="Q7522" i="1" s="1"/>
  <c r="M7522" i="1"/>
  <c r="N7522" i="1"/>
  <c r="O7522" i="1"/>
  <c r="P7522" i="1"/>
  <c r="L7523" i="1"/>
  <c r="Q7523" i="1" s="1"/>
  <c r="M7523" i="1"/>
  <c r="N7523" i="1"/>
  <c r="O7523" i="1"/>
  <c r="P7523" i="1"/>
  <c r="L7524" i="1"/>
  <c r="Q7524" i="1" s="1"/>
  <c r="M7524" i="1"/>
  <c r="N7524" i="1"/>
  <c r="O7524" i="1"/>
  <c r="P7524" i="1"/>
  <c r="L7525" i="1"/>
  <c r="Q7525" i="1" s="1"/>
  <c r="M7525" i="1"/>
  <c r="N7525" i="1"/>
  <c r="O7525" i="1"/>
  <c r="P7525" i="1"/>
  <c r="L7526" i="1"/>
  <c r="Q7526" i="1" s="1"/>
  <c r="M7526" i="1"/>
  <c r="N7526" i="1"/>
  <c r="O7526" i="1"/>
  <c r="P7526" i="1"/>
  <c r="L7527" i="1"/>
  <c r="Q7527" i="1" s="1"/>
  <c r="M7527" i="1"/>
  <c r="N7527" i="1"/>
  <c r="O7527" i="1"/>
  <c r="P7527" i="1"/>
  <c r="L7528" i="1"/>
  <c r="Q7528" i="1" s="1"/>
  <c r="M7528" i="1"/>
  <c r="N7528" i="1"/>
  <c r="O7528" i="1"/>
  <c r="P7528" i="1"/>
  <c r="L7529" i="1"/>
  <c r="Q7529" i="1" s="1"/>
  <c r="M7529" i="1"/>
  <c r="N7529" i="1"/>
  <c r="O7529" i="1"/>
  <c r="P7529" i="1"/>
  <c r="L7530" i="1"/>
  <c r="Q7530" i="1" s="1"/>
  <c r="M7530" i="1"/>
  <c r="N7530" i="1"/>
  <c r="O7530" i="1"/>
  <c r="P7530" i="1"/>
  <c r="L7531" i="1"/>
  <c r="Q7531" i="1" s="1"/>
  <c r="M7531" i="1"/>
  <c r="N7531" i="1"/>
  <c r="O7531" i="1"/>
  <c r="P7531" i="1"/>
  <c r="L7532" i="1"/>
  <c r="Q7532" i="1" s="1"/>
  <c r="M7532" i="1"/>
  <c r="N7532" i="1"/>
  <c r="O7532" i="1"/>
  <c r="P7532" i="1"/>
  <c r="L7533" i="1"/>
  <c r="Q7533" i="1" s="1"/>
  <c r="M7533" i="1"/>
  <c r="N7533" i="1"/>
  <c r="O7533" i="1"/>
  <c r="P7533" i="1"/>
  <c r="L7534" i="1"/>
  <c r="Q7534" i="1" s="1"/>
  <c r="M7534" i="1"/>
  <c r="N7534" i="1"/>
  <c r="O7534" i="1"/>
  <c r="P7534" i="1"/>
  <c r="L7535" i="1"/>
  <c r="Q7535" i="1" s="1"/>
  <c r="M7535" i="1"/>
  <c r="N7535" i="1"/>
  <c r="O7535" i="1"/>
  <c r="P7535" i="1"/>
  <c r="L7536" i="1"/>
  <c r="Q7536" i="1" s="1"/>
  <c r="M7536" i="1"/>
  <c r="N7536" i="1"/>
  <c r="O7536" i="1"/>
  <c r="P7536" i="1"/>
  <c r="L7537" i="1"/>
  <c r="Q7537" i="1" s="1"/>
  <c r="M7537" i="1"/>
  <c r="N7537" i="1"/>
  <c r="O7537" i="1"/>
  <c r="P7537" i="1"/>
  <c r="L7538" i="1"/>
  <c r="Q7538" i="1" s="1"/>
  <c r="M7538" i="1"/>
  <c r="N7538" i="1"/>
  <c r="O7538" i="1"/>
  <c r="P7538" i="1"/>
  <c r="L7539" i="1"/>
  <c r="Q7539" i="1" s="1"/>
  <c r="M7539" i="1"/>
  <c r="N7539" i="1"/>
  <c r="O7539" i="1"/>
  <c r="P7539" i="1"/>
  <c r="L7540" i="1"/>
  <c r="Q7540" i="1" s="1"/>
  <c r="M7540" i="1"/>
  <c r="N7540" i="1"/>
  <c r="O7540" i="1"/>
  <c r="P7540" i="1"/>
  <c r="L7541" i="1"/>
  <c r="Q7541" i="1" s="1"/>
  <c r="M7541" i="1"/>
  <c r="N7541" i="1"/>
  <c r="O7541" i="1"/>
  <c r="P7541" i="1"/>
  <c r="L7542" i="1"/>
  <c r="Q7542" i="1" s="1"/>
  <c r="M7542" i="1"/>
  <c r="N7542" i="1"/>
  <c r="O7542" i="1"/>
  <c r="P7542" i="1"/>
  <c r="L7543" i="1"/>
  <c r="Q7543" i="1" s="1"/>
  <c r="M7543" i="1"/>
  <c r="N7543" i="1"/>
  <c r="O7543" i="1"/>
  <c r="P7543" i="1"/>
  <c r="L7544" i="1"/>
  <c r="Q7544" i="1" s="1"/>
  <c r="M7544" i="1"/>
  <c r="N7544" i="1"/>
  <c r="O7544" i="1"/>
  <c r="P7544" i="1"/>
  <c r="L7545" i="1"/>
  <c r="Q7545" i="1" s="1"/>
  <c r="M7545" i="1"/>
  <c r="N7545" i="1"/>
  <c r="O7545" i="1"/>
  <c r="P7545" i="1"/>
  <c r="L7546" i="1"/>
  <c r="Q7546" i="1" s="1"/>
  <c r="M7546" i="1"/>
  <c r="N7546" i="1"/>
  <c r="O7546" i="1"/>
  <c r="P7546" i="1"/>
  <c r="L7547" i="1"/>
  <c r="Q7547" i="1" s="1"/>
  <c r="M7547" i="1"/>
  <c r="N7547" i="1"/>
  <c r="O7547" i="1"/>
  <c r="P7547" i="1"/>
  <c r="L7548" i="1"/>
  <c r="Q7548" i="1" s="1"/>
  <c r="M7548" i="1"/>
  <c r="N7548" i="1"/>
  <c r="O7548" i="1"/>
  <c r="P7548" i="1"/>
  <c r="L7549" i="1"/>
  <c r="Q7549" i="1" s="1"/>
  <c r="M7549" i="1"/>
  <c r="N7549" i="1"/>
  <c r="O7549" i="1"/>
  <c r="P7549" i="1"/>
  <c r="L7550" i="1"/>
  <c r="Q7550" i="1" s="1"/>
  <c r="M7550" i="1"/>
  <c r="N7550" i="1"/>
  <c r="O7550" i="1"/>
  <c r="P7550" i="1"/>
  <c r="L7551" i="1"/>
  <c r="Q7551" i="1" s="1"/>
  <c r="M7551" i="1"/>
  <c r="N7551" i="1"/>
  <c r="O7551" i="1"/>
  <c r="P7551" i="1"/>
  <c r="L7552" i="1"/>
  <c r="Q7552" i="1" s="1"/>
  <c r="M7552" i="1"/>
  <c r="N7552" i="1"/>
  <c r="O7552" i="1"/>
  <c r="P7552" i="1"/>
  <c r="L7553" i="1"/>
  <c r="Q7553" i="1" s="1"/>
  <c r="M7553" i="1"/>
  <c r="N7553" i="1"/>
  <c r="O7553" i="1"/>
  <c r="P7553" i="1"/>
  <c r="L7554" i="1"/>
  <c r="Q7554" i="1" s="1"/>
  <c r="M7554" i="1"/>
  <c r="N7554" i="1"/>
  <c r="O7554" i="1"/>
  <c r="P7554" i="1"/>
  <c r="L7555" i="1"/>
  <c r="Q7555" i="1" s="1"/>
  <c r="M7555" i="1"/>
  <c r="N7555" i="1"/>
  <c r="O7555" i="1"/>
  <c r="P7555" i="1"/>
  <c r="L7556" i="1"/>
  <c r="Q7556" i="1" s="1"/>
  <c r="M7556" i="1"/>
  <c r="N7556" i="1"/>
  <c r="O7556" i="1"/>
  <c r="P7556" i="1"/>
  <c r="L7557" i="1"/>
  <c r="Q7557" i="1" s="1"/>
  <c r="M7557" i="1"/>
  <c r="N7557" i="1"/>
  <c r="O7557" i="1"/>
  <c r="P7557" i="1"/>
  <c r="L7558" i="1"/>
  <c r="Q7558" i="1" s="1"/>
  <c r="M7558" i="1"/>
  <c r="N7558" i="1"/>
  <c r="O7558" i="1"/>
  <c r="P7558" i="1"/>
  <c r="L7559" i="1"/>
  <c r="Q7559" i="1" s="1"/>
  <c r="M7559" i="1"/>
  <c r="N7559" i="1"/>
  <c r="O7559" i="1"/>
  <c r="P7559" i="1"/>
  <c r="L7560" i="1"/>
  <c r="Q7560" i="1" s="1"/>
  <c r="M7560" i="1"/>
  <c r="N7560" i="1"/>
  <c r="O7560" i="1"/>
  <c r="P7560" i="1"/>
  <c r="L7561" i="1"/>
  <c r="Q7561" i="1" s="1"/>
  <c r="M7561" i="1"/>
  <c r="N7561" i="1"/>
  <c r="O7561" i="1"/>
  <c r="P7561" i="1"/>
  <c r="L7562" i="1"/>
  <c r="Q7562" i="1" s="1"/>
  <c r="M7562" i="1"/>
  <c r="N7562" i="1"/>
  <c r="O7562" i="1"/>
  <c r="P7562" i="1"/>
  <c r="L7563" i="1"/>
  <c r="Q7563" i="1" s="1"/>
  <c r="M7563" i="1"/>
  <c r="N7563" i="1"/>
  <c r="O7563" i="1"/>
  <c r="P7563" i="1"/>
  <c r="L7564" i="1"/>
  <c r="Q7564" i="1" s="1"/>
  <c r="M7564" i="1"/>
  <c r="N7564" i="1"/>
  <c r="O7564" i="1"/>
  <c r="P7564" i="1"/>
  <c r="L7565" i="1"/>
  <c r="Q7565" i="1" s="1"/>
  <c r="M7565" i="1"/>
  <c r="N7565" i="1"/>
  <c r="O7565" i="1"/>
  <c r="P7565" i="1"/>
  <c r="L7566" i="1"/>
  <c r="Q7566" i="1" s="1"/>
  <c r="M7566" i="1"/>
  <c r="N7566" i="1"/>
  <c r="O7566" i="1"/>
  <c r="P7566" i="1"/>
  <c r="L7567" i="1"/>
  <c r="Q7567" i="1" s="1"/>
  <c r="M7567" i="1"/>
  <c r="N7567" i="1"/>
  <c r="O7567" i="1"/>
  <c r="P7567" i="1"/>
  <c r="L7568" i="1"/>
  <c r="Q7568" i="1" s="1"/>
  <c r="M7568" i="1"/>
  <c r="N7568" i="1"/>
  <c r="O7568" i="1"/>
  <c r="P7568" i="1"/>
  <c r="L7569" i="1"/>
  <c r="Q7569" i="1" s="1"/>
  <c r="M7569" i="1"/>
  <c r="N7569" i="1"/>
  <c r="O7569" i="1"/>
  <c r="P7569" i="1"/>
  <c r="L7570" i="1"/>
  <c r="Q7570" i="1" s="1"/>
  <c r="M7570" i="1"/>
  <c r="N7570" i="1"/>
  <c r="O7570" i="1"/>
  <c r="P7570" i="1"/>
  <c r="L7571" i="1"/>
  <c r="Q7571" i="1" s="1"/>
  <c r="M7571" i="1"/>
  <c r="N7571" i="1"/>
  <c r="O7571" i="1"/>
  <c r="P7571" i="1"/>
  <c r="L7572" i="1"/>
  <c r="Q7572" i="1" s="1"/>
  <c r="M7572" i="1"/>
  <c r="N7572" i="1"/>
  <c r="O7572" i="1"/>
  <c r="P7572" i="1"/>
  <c r="L7573" i="1"/>
  <c r="Q7573" i="1" s="1"/>
  <c r="M7573" i="1"/>
  <c r="N7573" i="1"/>
  <c r="O7573" i="1"/>
  <c r="P7573" i="1"/>
  <c r="L7574" i="1"/>
  <c r="Q7574" i="1" s="1"/>
  <c r="M7574" i="1"/>
  <c r="N7574" i="1"/>
  <c r="O7574" i="1"/>
  <c r="P7574" i="1"/>
  <c r="L7575" i="1"/>
  <c r="Q7575" i="1" s="1"/>
  <c r="M7575" i="1"/>
  <c r="N7575" i="1"/>
  <c r="O7575" i="1"/>
  <c r="P7575" i="1"/>
  <c r="L7576" i="1"/>
  <c r="Q7576" i="1" s="1"/>
  <c r="M7576" i="1"/>
  <c r="N7576" i="1"/>
  <c r="O7576" i="1"/>
  <c r="P7576" i="1"/>
  <c r="L7577" i="1"/>
  <c r="Q7577" i="1" s="1"/>
  <c r="M7577" i="1"/>
  <c r="N7577" i="1"/>
  <c r="O7577" i="1"/>
  <c r="P7577" i="1"/>
  <c r="L7578" i="1"/>
  <c r="Q7578" i="1" s="1"/>
  <c r="M7578" i="1"/>
  <c r="N7578" i="1"/>
  <c r="O7578" i="1"/>
  <c r="P7578" i="1"/>
  <c r="L7579" i="1"/>
  <c r="Q7579" i="1" s="1"/>
  <c r="M7579" i="1"/>
  <c r="N7579" i="1"/>
  <c r="O7579" i="1"/>
  <c r="P7579" i="1"/>
  <c r="L7580" i="1"/>
  <c r="Q7580" i="1" s="1"/>
  <c r="M7580" i="1"/>
  <c r="N7580" i="1"/>
  <c r="O7580" i="1"/>
  <c r="P7580" i="1"/>
  <c r="L7581" i="1"/>
  <c r="Q7581" i="1" s="1"/>
  <c r="M7581" i="1"/>
  <c r="N7581" i="1"/>
  <c r="O7581" i="1"/>
  <c r="P7581" i="1"/>
  <c r="L7582" i="1"/>
  <c r="Q7582" i="1" s="1"/>
  <c r="M7582" i="1"/>
  <c r="N7582" i="1"/>
  <c r="O7582" i="1"/>
  <c r="P7582" i="1"/>
  <c r="L7583" i="1"/>
  <c r="Q7583" i="1" s="1"/>
  <c r="M7583" i="1"/>
  <c r="N7583" i="1"/>
  <c r="O7583" i="1"/>
  <c r="P7583" i="1"/>
  <c r="L7584" i="1"/>
  <c r="Q7584" i="1" s="1"/>
  <c r="M7584" i="1"/>
  <c r="N7584" i="1"/>
  <c r="O7584" i="1"/>
  <c r="P7584" i="1"/>
  <c r="L7585" i="1"/>
  <c r="Q7585" i="1" s="1"/>
  <c r="M7585" i="1"/>
  <c r="N7585" i="1"/>
  <c r="O7585" i="1"/>
  <c r="P7585" i="1"/>
  <c r="L7586" i="1"/>
  <c r="Q7586" i="1" s="1"/>
  <c r="M7586" i="1"/>
  <c r="N7586" i="1"/>
  <c r="O7586" i="1"/>
  <c r="P7586" i="1"/>
  <c r="L7587" i="1"/>
  <c r="Q7587" i="1" s="1"/>
  <c r="M7587" i="1"/>
  <c r="N7587" i="1"/>
  <c r="O7587" i="1"/>
  <c r="P7587" i="1"/>
  <c r="L7588" i="1"/>
  <c r="Q7588" i="1" s="1"/>
  <c r="M7588" i="1"/>
  <c r="N7588" i="1"/>
  <c r="O7588" i="1"/>
  <c r="P7588" i="1"/>
  <c r="L7589" i="1"/>
  <c r="Q7589" i="1" s="1"/>
  <c r="M7589" i="1"/>
  <c r="N7589" i="1"/>
  <c r="O7589" i="1"/>
  <c r="P7589" i="1"/>
  <c r="L7590" i="1"/>
  <c r="Q7590" i="1" s="1"/>
  <c r="M7590" i="1"/>
  <c r="N7590" i="1"/>
  <c r="O7590" i="1"/>
  <c r="P7590" i="1"/>
  <c r="L7591" i="1"/>
  <c r="Q7591" i="1" s="1"/>
  <c r="M7591" i="1"/>
  <c r="N7591" i="1"/>
  <c r="O7591" i="1"/>
  <c r="P7591" i="1"/>
  <c r="L7592" i="1"/>
  <c r="Q7592" i="1" s="1"/>
  <c r="M7592" i="1"/>
  <c r="N7592" i="1"/>
  <c r="O7592" i="1"/>
  <c r="P7592" i="1"/>
  <c r="L7593" i="1"/>
  <c r="Q7593" i="1" s="1"/>
  <c r="M7593" i="1"/>
  <c r="N7593" i="1"/>
  <c r="O7593" i="1"/>
  <c r="P7593" i="1"/>
  <c r="L7594" i="1"/>
  <c r="Q7594" i="1" s="1"/>
  <c r="M7594" i="1"/>
  <c r="N7594" i="1"/>
  <c r="O7594" i="1"/>
  <c r="P7594" i="1"/>
  <c r="L7595" i="1"/>
  <c r="Q7595" i="1" s="1"/>
  <c r="M7595" i="1"/>
  <c r="N7595" i="1"/>
  <c r="O7595" i="1"/>
  <c r="P7595" i="1"/>
  <c r="L7596" i="1"/>
  <c r="Q7596" i="1" s="1"/>
  <c r="M7596" i="1"/>
  <c r="N7596" i="1"/>
  <c r="O7596" i="1"/>
  <c r="P7596" i="1"/>
  <c r="L7597" i="1"/>
  <c r="Q7597" i="1" s="1"/>
  <c r="M7597" i="1"/>
  <c r="N7597" i="1"/>
  <c r="O7597" i="1"/>
  <c r="P7597" i="1"/>
  <c r="L7598" i="1"/>
  <c r="Q7598" i="1" s="1"/>
  <c r="M7598" i="1"/>
  <c r="N7598" i="1"/>
  <c r="O7598" i="1"/>
  <c r="P7598" i="1"/>
  <c r="L7599" i="1"/>
  <c r="Q7599" i="1" s="1"/>
  <c r="M7599" i="1"/>
  <c r="N7599" i="1"/>
  <c r="O7599" i="1"/>
  <c r="P7599" i="1"/>
  <c r="L7600" i="1"/>
  <c r="Q7600" i="1" s="1"/>
  <c r="M7600" i="1"/>
  <c r="N7600" i="1"/>
  <c r="O7600" i="1"/>
  <c r="P7600" i="1"/>
  <c r="L7601" i="1"/>
  <c r="Q7601" i="1" s="1"/>
  <c r="M7601" i="1"/>
  <c r="N7601" i="1"/>
  <c r="O7601" i="1"/>
  <c r="P7601" i="1"/>
  <c r="L7602" i="1"/>
  <c r="Q7602" i="1" s="1"/>
  <c r="M7602" i="1"/>
  <c r="N7602" i="1"/>
  <c r="O7602" i="1"/>
  <c r="P7602" i="1"/>
  <c r="L7603" i="1"/>
  <c r="Q7603" i="1" s="1"/>
  <c r="M7603" i="1"/>
  <c r="N7603" i="1"/>
  <c r="O7603" i="1"/>
  <c r="P7603" i="1"/>
  <c r="L7604" i="1"/>
  <c r="Q7604" i="1" s="1"/>
  <c r="M7604" i="1"/>
  <c r="N7604" i="1"/>
  <c r="O7604" i="1"/>
  <c r="P7604" i="1"/>
  <c r="L7605" i="1"/>
  <c r="Q7605" i="1" s="1"/>
  <c r="M7605" i="1"/>
  <c r="N7605" i="1"/>
  <c r="O7605" i="1"/>
  <c r="P7605" i="1"/>
  <c r="L7606" i="1"/>
  <c r="Q7606" i="1" s="1"/>
  <c r="M7606" i="1"/>
  <c r="N7606" i="1"/>
  <c r="O7606" i="1"/>
  <c r="P7606" i="1"/>
  <c r="L7607" i="1"/>
  <c r="Q7607" i="1" s="1"/>
  <c r="M7607" i="1"/>
  <c r="N7607" i="1"/>
  <c r="O7607" i="1"/>
  <c r="P7607" i="1"/>
  <c r="L7608" i="1"/>
  <c r="Q7608" i="1" s="1"/>
  <c r="M7608" i="1"/>
  <c r="N7608" i="1"/>
  <c r="O7608" i="1"/>
  <c r="P7608" i="1"/>
  <c r="L7609" i="1"/>
  <c r="Q7609" i="1" s="1"/>
  <c r="M7609" i="1"/>
  <c r="N7609" i="1"/>
  <c r="O7609" i="1"/>
  <c r="P7609" i="1"/>
  <c r="L7610" i="1"/>
  <c r="Q7610" i="1" s="1"/>
  <c r="M7610" i="1"/>
  <c r="N7610" i="1"/>
  <c r="O7610" i="1"/>
  <c r="P7610" i="1"/>
  <c r="L7611" i="1"/>
  <c r="Q7611" i="1" s="1"/>
  <c r="M7611" i="1"/>
  <c r="N7611" i="1"/>
  <c r="O7611" i="1"/>
  <c r="P7611" i="1"/>
  <c r="L7612" i="1"/>
  <c r="Q7612" i="1" s="1"/>
  <c r="M7612" i="1"/>
  <c r="N7612" i="1"/>
  <c r="O7612" i="1"/>
  <c r="P7612" i="1"/>
  <c r="L7613" i="1"/>
  <c r="Q7613" i="1" s="1"/>
  <c r="M7613" i="1"/>
  <c r="N7613" i="1"/>
  <c r="O7613" i="1"/>
  <c r="P7613" i="1"/>
  <c r="L7614" i="1"/>
  <c r="Q7614" i="1" s="1"/>
  <c r="M7614" i="1"/>
  <c r="N7614" i="1"/>
  <c r="O7614" i="1"/>
  <c r="P7614" i="1"/>
  <c r="L7615" i="1"/>
  <c r="Q7615" i="1" s="1"/>
  <c r="M7615" i="1"/>
  <c r="N7615" i="1"/>
  <c r="O7615" i="1"/>
  <c r="P7615" i="1"/>
  <c r="L7616" i="1"/>
  <c r="Q7616" i="1" s="1"/>
  <c r="M7616" i="1"/>
  <c r="N7616" i="1"/>
  <c r="O7616" i="1"/>
  <c r="P7616" i="1"/>
  <c r="L7617" i="1"/>
  <c r="Q7617" i="1" s="1"/>
  <c r="M7617" i="1"/>
  <c r="N7617" i="1"/>
  <c r="O7617" i="1"/>
  <c r="P7617" i="1"/>
  <c r="L7618" i="1"/>
  <c r="Q7618" i="1" s="1"/>
  <c r="M7618" i="1"/>
  <c r="N7618" i="1"/>
  <c r="O7618" i="1"/>
  <c r="P7618" i="1"/>
  <c r="L7619" i="1"/>
  <c r="Q7619" i="1" s="1"/>
  <c r="M7619" i="1"/>
  <c r="N7619" i="1"/>
  <c r="O7619" i="1"/>
  <c r="P7619" i="1"/>
  <c r="L7620" i="1"/>
  <c r="Q7620" i="1" s="1"/>
  <c r="M7620" i="1"/>
  <c r="N7620" i="1"/>
  <c r="O7620" i="1"/>
  <c r="P7620" i="1"/>
  <c r="L7621" i="1"/>
  <c r="Q7621" i="1" s="1"/>
  <c r="M7621" i="1"/>
  <c r="N7621" i="1"/>
  <c r="O7621" i="1"/>
  <c r="P7621" i="1"/>
  <c r="L7622" i="1"/>
  <c r="Q7622" i="1" s="1"/>
  <c r="M7622" i="1"/>
  <c r="N7622" i="1"/>
  <c r="O7622" i="1"/>
  <c r="P7622" i="1"/>
  <c r="L7623" i="1"/>
  <c r="Q7623" i="1" s="1"/>
  <c r="M7623" i="1"/>
  <c r="N7623" i="1"/>
  <c r="O7623" i="1"/>
  <c r="P7623" i="1"/>
  <c r="L7624" i="1"/>
  <c r="Q7624" i="1" s="1"/>
  <c r="M7624" i="1"/>
  <c r="N7624" i="1"/>
  <c r="O7624" i="1"/>
  <c r="P7624" i="1"/>
  <c r="L7625" i="1"/>
  <c r="Q7625" i="1" s="1"/>
  <c r="M7625" i="1"/>
  <c r="N7625" i="1"/>
  <c r="O7625" i="1"/>
  <c r="P7625" i="1"/>
  <c r="L7626" i="1"/>
  <c r="Q7626" i="1" s="1"/>
  <c r="M7626" i="1"/>
  <c r="N7626" i="1"/>
  <c r="O7626" i="1"/>
  <c r="P7626" i="1"/>
  <c r="L7627" i="1"/>
  <c r="Q7627" i="1" s="1"/>
  <c r="M7627" i="1"/>
  <c r="N7627" i="1"/>
  <c r="O7627" i="1"/>
  <c r="P7627" i="1"/>
  <c r="L7628" i="1"/>
  <c r="Q7628" i="1" s="1"/>
  <c r="M7628" i="1"/>
  <c r="N7628" i="1"/>
  <c r="O7628" i="1"/>
  <c r="P7628" i="1"/>
  <c r="L7629" i="1"/>
  <c r="Q7629" i="1" s="1"/>
  <c r="M7629" i="1"/>
  <c r="N7629" i="1"/>
  <c r="O7629" i="1"/>
  <c r="P7629" i="1"/>
  <c r="L7630" i="1"/>
  <c r="Q7630" i="1" s="1"/>
  <c r="M7630" i="1"/>
  <c r="N7630" i="1"/>
  <c r="O7630" i="1"/>
  <c r="P7630" i="1"/>
  <c r="L7631" i="1"/>
  <c r="Q7631" i="1" s="1"/>
  <c r="M7631" i="1"/>
  <c r="N7631" i="1"/>
  <c r="O7631" i="1"/>
  <c r="P7631" i="1"/>
  <c r="L7632" i="1"/>
  <c r="Q7632" i="1" s="1"/>
  <c r="M7632" i="1"/>
  <c r="N7632" i="1"/>
  <c r="O7632" i="1"/>
  <c r="P7632" i="1"/>
  <c r="L7633" i="1"/>
  <c r="Q7633" i="1" s="1"/>
  <c r="M7633" i="1"/>
  <c r="N7633" i="1"/>
  <c r="O7633" i="1"/>
  <c r="P7633" i="1"/>
  <c r="L7634" i="1"/>
  <c r="Q7634" i="1" s="1"/>
  <c r="M7634" i="1"/>
  <c r="N7634" i="1"/>
  <c r="O7634" i="1"/>
  <c r="P7634" i="1"/>
  <c r="L7635" i="1"/>
  <c r="Q7635" i="1" s="1"/>
  <c r="M7635" i="1"/>
  <c r="N7635" i="1"/>
  <c r="O7635" i="1"/>
  <c r="P7635" i="1"/>
  <c r="L7636" i="1"/>
  <c r="Q7636" i="1" s="1"/>
  <c r="M7636" i="1"/>
  <c r="N7636" i="1"/>
  <c r="O7636" i="1"/>
  <c r="P7636" i="1"/>
  <c r="L7637" i="1"/>
  <c r="Q7637" i="1" s="1"/>
  <c r="M7637" i="1"/>
  <c r="N7637" i="1"/>
  <c r="O7637" i="1"/>
  <c r="P7637" i="1"/>
  <c r="L7638" i="1"/>
  <c r="Q7638" i="1" s="1"/>
  <c r="M7638" i="1"/>
  <c r="N7638" i="1"/>
  <c r="O7638" i="1"/>
  <c r="P7638" i="1"/>
  <c r="L7639" i="1"/>
  <c r="Q7639" i="1" s="1"/>
  <c r="M7639" i="1"/>
  <c r="N7639" i="1"/>
  <c r="O7639" i="1"/>
  <c r="P7639" i="1"/>
  <c r="L7640" i="1"/>
  <c r="Q7640" i="1" s="1"/>
  <c r="M7640" i="1"/>
  <c r="N7640" i="1"/>
  <c r="O7640" i="1"/>
  <c r="P7640" i="1"/>
  <c r="L7641" i="1"/>
  <c r="Q7641" i="1" s="1"/>
  <c r="M7641" i="1"/>
  <c r="N7641" i="1"/>
  <c r="O7641" i="1"/>
  <c r="P7641" i="1"/>
  <c r="L7642" i="1"/>
  <c r="Q7642" i="1" s="1"/>
  <c r="M7642" i="1"/>
  <c r="N7642" i="1"/>
  <c r="O7642" i="1"/>
  <c r="P7642" i="1"/>
  <c r="L7643" i="1"/>
  <c r="Q7643" i="1" s="1"/>
  <c r="M7643" i="1"/>
  <c r="N7643" i="1"/>
  <c r="O7643" i="1"/>
  <c r="P7643" i="1"/>
  <c r="L7644" i="1"/>
  <c r="Q7644" i="1" s="1"/>
  <c r="M7644" i="1"/>
  <c r="N7644" i="1"/>
  <c r="O7644" i="1"/>
  <c r="P7644" i="1"/>
  <c r="L7645" i="1"/>
  <c r="Q7645" i="1" s="1"/>
  <c r="M7645" i="1"/>
  <c r="N7645" i="1"/>
  <c r="O7645" i="1"/>
  <c r="P7645" i="1"/>
  <c r="L7646" i="1"/>
  <c r="Q7646" i="1" s="1"/>
  <c r="M7646" i="1"/>
  <c r="N7646" i="1"/>
  <c r="O7646" i="1"/>
  <c r="P7646" i="1"/>
  <c r="L7647" i="1"/>
  <c r="Q7647" i="1" s="1"/>
  <c r="M7647" i="1"/>
  <c r="N7647" i="1"/>
  <c r="O7647" i="1"/>
  <c r="P7647" i="1"/>
  <c r="L7648" i="1"/>
  <c r="Q7648" i="1" s="1"/>
  <c r="M7648" i="1"/>
  <c r="N7648" i="1"/>
  <c r="O7648" i="1"/>
  <c r="P7648" i="1"/>
  <c r="L7649" i="1"/>
  <c r="Q7649" i="1" s="1"/>
  <c r="M7649" i="1"/>
  <c r="N7649" i="1"/>
  <c r="O7649" i="1"/>
  <c r="P7649" i="1"/>
  <c r="L7650" i="1"/>
  <c r="Q7650" i="1" s="1"/>
  <c r="M7650" i="1"/>
  <c r="N7650" i="1"/>
  <c r="O7650" i="1"/>
  <c r="P7650" i="1"/>
  <c r="L7651" i="1"/>
  <c r="Q7651" i="1" s="1"/>
  <c r="M7651" i="1"/>
  <c r="N7651" i="1"/>
  <c r="O7651" i="1"/>
  <c r="P7651" i="1"/>
  <c r="L7652" i="1"/>
  <c r="Q7652" i="1" s="1"/>
  <c r="M7652" i="1"/>
  <c r="N7652" i="1"/>
  <c r="O7652" i="1"/>
  <c r="P7652" i="1"/>
  <c r="L7653" i="1"/>
  <c r="Q7653" i="1" s="1"/>
  <c r="M7653" i="1"/>
  <c r="N7653" i="1"/>
  <c r="O7653" i="1"/>
  <c r="P7653" i="1"/>
  <c r="L7654" i="1"/>
  <c r="Q7654" i="1" s="1"/>
  <c r="M7654" i="1"/>
  <c r="N7654" i="1"/>
  <c r="O7654" i="1"/>
  <c r="P7654" i="1"/>
  <c r="L7655" i="1"/>
  <c r="Q7655" i="1" s="1"/>
  <c r="M7655" i="1"/>
  <c r="N7655" i="1"/>
  <c r="O7655" i="1"/>
  <c r="P7655" i="1"/>
  <c r="L7656" i="1"/>
  <c r="Q7656" i="1" s="1"/>
  <c r="M7656" i="1"/>
  <c r="N7656" i="1"/>
  <c r="O7656" i="1"/>
  <c r="P7656" i="1"/>
  <c r="L7657" i="1"/>
  <c r="Q7657" i="1" s="1"/>
  <c r="M7657" i="1"/>
  <c r="N7657" i="1"/>
  <c r="O7657" i="1"/>
  <c r="P7657" i="1"/>
  <c r="L7658" i="1"/>
  <c r="Q7658" i="1" s="1"/>
  <c r="M7658" i="1"/>
  <c r="N7658" i="1"/>
  <c r="O7658" i="1"/>
  <c r="P7658" i="1"/>
  <c r="L7659" i="1"/>
  <c r="Q7659" i="1" s="1"/>
  <c r="M7659" i="1"/>
  <c r="N7659" i="1"/>
  <c r="O7659" i="1"/>
  <c r="P7659" i="1"/>
  <c r="L7660" i="1"/>
  <c r="Q7660" i="1" s="1"/>
  <c r="M7660" i="1"/>
  <c r="N7660" i="1"/>
  <c r="O7660" i="1"/>
  <c r="P7660" i="1"/>
  <c r="L7661" i="1"/>
  <c r="Q7661" i="1" s="1"/>
  <c r="M7661" i="1"/>
  <c r="N7661" i="1"/>
  <c r="O7661" i="1"/>
  <c r="P7661" i="1"/>
  <c r="L7662" i="1"/>
  <c r="Q7662" i="1" s="1"/>
  <c r="M7662" i="1"/>
  <c r="N7662" i="1"/>
  <c r="O7662" i="1"/>
  <c r="P7662" i="1"/>
  <c r="L7663" i="1"/>
  <c r="Q7663" i="1" s="1"/>
  <c r="M7663" i="1"/>
  <c r="N7663" i="1"/>
  <c r="O7663" i="1"/>
  <c r="P7663" i="1"/>
  <c r="L7664" i="1"/>
  <c r="Q7664" i="1" s="1"/>
  <c r="M7664" i="1"/>
  <c r="N7664" i="1"/>
  <c r="O7664" i="1"/>
  <c r="P7664" i="1"/>
  <c r="L7665" i="1"/>
  <c r="Q7665" i="1" s="1"/>
  <c r="M7665" i="1"/>
  <c r="N7665" i="1"/>
  <c r="O7665" i="1"/>
  <c r="P7665" i="1"/>
  <c r="L7666" i="1"/>
  <c r="Q7666" i="1" s="1"/>
  <c r="M7666" i="1"/>
  <c r="N7666" i="1"/>
  <c r="O7666" i="1"/>
  <c r="P7666" i="1"/>
  <c r="L7667" i="1"/>
  <c r="Q7667" i="1" s="1"/>
  <c r="M7667" i="1"/>
  <c r="N7667" i="1"/>
  <c r="O7667" i="1"/>
  <c r="P7667" i="1"/>
  <c r="L7668" i="1"/>
  <c r="Q7668" i="1" s="1"/>
  <c r="M7668" i="1"/>
  <c r="N7668" i="1"/>
  <c r="O7668" i="1"/>
  <c r="P7668" i="1"/>
  <c r="L7669" i="1"/>
  <c r="Q7669" i="1" s="1"/>
  <c r="M7669" i="1"/>
  <c r="N7669" i="1"/>
  <c r="O7669" i="1"/>
  <c r="P7669" i="1"/>
  <c r="L7670" i="1"/>
  <c r="Q7670" i="1" s="1"/>
  <c r="M7670" i="1"/>
  <c r="N7670" i="1"/>
  <c r="O7670" i="1"/>
  <c r="P7670" i="1"/>
  <c r="L7671" i="1"/>
  <c r="Q7671" i="1" s="1"/>
  <c r="M7671" i="1"/>
  <c r="N7671" i="1"/>
  <c r="O7671" i="1"/>
  <c r="P7671" i="1"/>
  <c r="L7672" i="1"/>
  <c r="Q7672" i="1" s="1"/>
  <c r="M7672" i="1"/>
  <c r="N7672" i="1"/>
  <c r="O7672" i="1"/>
  <c r="P7672" i="1"/>
  <c r="L7673" i="1"/>
  <c r="Q7673" i="1" s="1"/>
  <c r="M7673" i="1"/>
  <c r="N7673" i="1"/>
  <c r="O7673" i="1"/>
  <c r="P7673" i="1"/>
  <c r="L7674" i="1"/>
  <c r="Q7674" i="1" s="1"/>
  <c r="M7674" i="1"/>
  <c r="N7674" i="1"/>
  <c r="O7674" i="1"/>
  <c r="P7674" i="1"/>
  <c r="L7675" i="1"/>
  <c r="Q7675" i="1" s="1"/>
  <c r="M7675" i="1"/>
  <c r="N7675" i="1"/>
  <c r="O7675" i="1"/>
  <c r="P7675" i="1"/>
  <c r="L7676" i="1"/>
  <c r="Q7676" i="1" s="1"/>
  <c r="M7676" i="1"/>
  <c r="N7676" i="1"/>
  <c r="O7676" i="1"/>
  <c r="P7676" i="1"/>
  <c r="L7677" i="1"/>
  <c r="Q7677" i="1" s="1"/>
  <c r="M7677" i="1"/>
  <c r="N7677" i="1"/>
  <c r="O7677" i="1"/>
  <c r="P7677" i="1"/>
  <c r="L7678" i="1"/>
  <c r="Q7678" i="1" s="1"/>
  <c r="M7678" i="1"/>
  <c r="N7678" i="1"/>
  <c r="O7678" i="1"/>
  <c r="P7678" i="1"/>
  <c r="L7679" i="1"/>
  <c r="Q7679" i="1" s="1"/>
  <c r="M7679" i="1"/>
  <c r="N7679" i="1"/>
  <c r="O7679" i="1"/>
  <c r="P7679" i="1"/>
  <c r="L7680" i="1"/>
  <c r="Q7680" i="1" s="1"/>
  <c r="M7680" i="1"/>
  <c r="N7680" i="1"/>
  <c r="O7680" i="1"/>
  <c r="P7680" i="1"/>
  <c r="L7681" i="1"/>
  <c r="Q7681" i="1" s="1"/>
  <c r="M7681" i="1"/>
  <c r="N7681" i="1"/>
  <c r="O7681" i="1"/>
  <c r="P7681" i="1"/>
  <c r="L7682" i="1"/>
  <c r="Q7682" i="1" s="1"/>
  <c r="M7682" i="1"/>
  <c r="N7682" i="1"/>
  <c r="O7682" i="1"/>
  <c r="P7682" i="1"/>
  <c r="L7683" i="1"/>
  <c r="Q7683" i="1" s="1"/>
  <c r="M7683" i="1"/>
  <c r="N7683" i="1"/>
  <c r="O7683" i="1"/>
  <c r="P7683" i="1"/>
  <c r="L7684" i="1"/>
  <c r="Q7684" i="1" s="1"/>
  <c r="M7684" i="1"/>
  <c r="N7684" i="1"/>
  <c r="O7684" i="1"/>
  <c r="P7684" i="1"/>
  <c r="L7685" i="1"/>
  <c r="Q7685" i="1" s="1"/>
  <c r="M7685" i="1"/>
  <c r="N7685" i="1"/>
  <c r="O7685" i="1"/>
  <c r="P7685" i="1"/>
  <c r="L7686" i="1"/>
  <c r="Q7686" i="1" s="1"/>
  <c r="M7686" i="1"/>
  <c r="N7686" i="1"/>
  <c r="O7686" i="1"/>
  <c r="P7686" i="1"/>
  <c r="L7687" i="1"/>
  <c r="Q7687" i="1" s="1"/>
  <c r="M7687" i="1"/>
  <c r="N7687" i="1"/>
  <c r="O7687" i="1"/>
  <c r="P7687" i="1"/>
  <c r="L7688" i="1"/>
  <c r="Q7688" i="1" s="1"/>
  <c r="M7688" i="1"/>
  <c r="N7688" i="1"/>
  <c r="O7688" i="1"/>
  <c r="P7688" i="1"/>
  <c r="L7689" i="1"/>
  <c r="Q7689" i="1" s="1"/>
  <c r="M7689" i="1"/>
  <c r="N7689" i="1"/>
  <c r="O7689" i="1"/>
  <c r="P7689" i="1"/>
  <c r="L7690" i="1"/>
  <c r="Q7690" i="1" s="1"/>
  <c r="M7690" i="1"/>
  <c r="N7690" i="1"/>
  <c r="O7690" i="1"/>
  <c r="P7690" i="1"/>
  <c r="L7691" i="1"/>
  <c r="Q7691" i="1" s="1"/>
  <c r="M7691" i="1"/>
  <c r="N7691" i="1"/>
  <c r="O7691" i="1"/>
  <c r="P7691" i="1"/>
  <c r="L7692" i="1"/>
  <c r="Q7692" i="1" s="1"/>
  <c r="M7692" i="1"/>
  <c r="N7692" i="1"/>
  <c r="O7692" i="1"/>
  <c r="P7692" i="1"/>
  <c r="L7693" i="1"/>
  <c r="Q7693" i="1" s="1"/>
  <c r="M7693" i="1"/>
  <c r="N7693" i="1"/>
  <c r="O7693" i="1"/>
  <c r="P7693" i="1"/>
  <c r="L7694" i="1"/>
  <c r="Q7694" i="1" s="1"/>
  <c r="M7694" i="1"/>
  <c r="N7694" i="1"/>
  <c r="O7694" i="1"/>
  <c r="P7694" i="1"/>
  <c r="L7695" i="1"/>
  <c r="Q7695" i="1" s="1"/>
  <c r="M7695" i="1"/>
  <c r="N7695" i="1"/>
  <c r="O7695" i="1"/>
  <c r="P7695" i="1"/>
  <c r="L7696" i="1"/>
  <c r="Q7696" i="1" s="1"/>
  <c r="M7696" i="1"/>
  <c r="N7696" i="1"/>
  <c r="O7696" i="1"/>
  <c r="P7696" i="1"/>
  <c r="L7697" i="1"/>
  <c r="Q7697" i="1" s="1"/>
  <c r="M7697" i="1"/>
  <c r="N7697" i="1"/>
  <c r="O7697" i="1"/>
  <c r="P7697" i="1"/>
  <c r="L7698" i="1"/>
  <c r="Q7698" i="1" s="1"/>
  <c r="M7698" i="1"/>
  <c r="N7698" i="1"/>
  <c r="O7698" i="1"/>
  <c r="P7698" i="1"/>
  <c r="L7699" i="1"/>
  <c r="Q7699" i="1" s="1"/>
  <c r="M7699" i="1"/>
  <c r="N7699" i="1"/>
  <c r="O7699" i="1"/>
  <c r="P7699" i="1"/>
  <c r="L7700" i="1"/>
  <c r="Q7700" i="1" s="1"/>
  <c r="M7700" i="1"/>
  <c r="N7700" i="1"/>
  <c r="O7700" i="1"/>
  <c r="P7700" i="1"/>
  <c r="L7701" i="1"/>
  <c r="Q7701" i="1" s="1"/>
  <c r="M7701" i="1"/>
  <c r="N7701" i="1"/>
  <c r="O7701" i="1"/>
  <c r="P7701" i="1"/>
  <c r="L7702" i="1"/>
  <c r="Q7702" i="1" s="1"/>
  <c r="M7702" i="1"/>
  <c r="N7702" i="1"/>
  <c r="O7702" i="1"/>
  <c r="P7702" i="1"/>
  <c r="L7703" i="1"/>
  <c r="Q7703" i="1" s="1"/>
  <c r="M7703" i="1"/>
  <c r="N7703" i="1"/>
  <c r="O7703" i="1"/>
  <c r="P7703" i="1"/>
  <c r="L7704" i="1"/>
  <c r="Q7704" i="1" s="1"/>
  <c r="M7704" i="1"/>
  <c r="N7704" i="1"/>
  <c r="O7704" i="1"/>
  <c r="P7704" i="1"/>
  <c r="L7705" i="1"/>
  <c r="Q7705" i="1" s="1"/>
  <c r="M7705" i="1"/>
  <c r="N7705" i="1"/>
  <c r="O7705" i="1"/>
  <c r="P7705" i="1"/>
  <c r="L7706" i="1"/>
  <c r="Q7706" i="1" s="1"/>
  <c r="M7706" i="1"/>
  <c r="N7706" i="1"/>
  <c r="O7706" i="1"/>
  <c r="P7706" i="1"/>
  <c r="L7707" i="1"/>
  <c r="Q7707" i="1" s="1"/>
  <c r="M7707" i="1"/>
  <c r="N7707" i="1"/>
  <c r="O7707" i="1"/>
  <c r="P7707" i="1"/>
  <c r="L7708" i="1"/>
  <c r="Q7708" i="1" s="1"/>
  <c r="M7708" i="1"/>
  <c r="N7708" i="1"/>
  <c r="O7708" i="1"/>
  <c r="P7708" i="1"/>
  <c r="L7709" i="1"/>
  <c r="Q7709" i="1" s="1"/>
  <c r="M7709" i="1"/>
  <c r="N7709" i="1"/>
  <c r="O7709" i="1"/>
  <c r="P7709" i="1"/>
  <c r="L7710" i="1"/>
  <c r="Q7710" i="1" s="1"/>
  <c r="M7710" i="1"/>
  <c r="N7710" i="1"/>
  <c r="O7710" i="1"/>
  <c r="P7710" i="1"/>
  <c r="L7711" i="1"/>
  <c r="Q7711" i="1" s="1"/>
  <c r="M7711" i="1"/>
  <c r="N7711" i="1"/>
  <c r="O7711" i="1"/>
  <c r="P7711" i="1"/>
  <c r="L7712" i="1"/>
  <c r="Q7712" i="1" s="1"/>
  <c r="M7712" i="1"/>
  <c r="N7712" i="1"/>
  <c r="O7712" i="1"/>
  <c r="P7712" i="1"/>
  <c r="L7713" i="1"/>
  <c r="Q7713" i="1" s="1"/>
  <c r="M7713" i="1"/>
  <c r="N7713" i="1"/>
  <c r="O7713" i="1"/>
  <c r="P7713" i="1"/>
  <c r="L7714" i="1"/>
  <c r="Q7714" i="1" s="1"/>
  <c r="M7714" i="1"/>
  <c r="N7714" i="1"/>
  <c r="O7714" i="1"/>
  <c r="P7714" i="1"/>
  <c r="L7715" i="1"/>
  <c r="Q7715" i="1" s="1"/>
  <c r="M7715" i="1"/>
  <c r="N7715" i="1"/>
  <c r="O7715" i="1"/>
  <c r="P7715" i="1"/>
  <c r="L7716" i="1"/>
  <c r="Q7716" i="1" s="1"/>
  <c r="M7716" i="1"/>
  <c r="N7716" i="1"/>
  <c r="O7716" i="1"/>
  <c r="P7716" i="1"/>
  <c r="L7717" i="1"/>
  <c r="Q7717" i="1" s="1"/>
  <c r="M7717" i="1"/>
  <c r="N7717" i="1"/>
  <c r="O7717" i="1"/>
  <c r="P7717" i="1"/>
  <c r="L7718" i="1"/>
  <c r="Q7718" i="1" s="1"/>
  <c r="M7718" i="1"/>
  <c r="N7718" i="1"/>
  <c r="O7718" i="1"/>
  <c r="P7718" i="1"/>
  <c r="L7719" i="1"/>
  <c r="Q7719" i="1" s="1"/>
  <c r="M7719" i="1"/>
  <c r="N7719" i="1"/>
  <c r="O7719" i="1"/>
  <c r="P7719" i="1"/>
  <c r="L7720" i="1"/>
  <c r="Q7720" i="1" s="1"/>
  <c r="M7720" i="1"/>
  <c r="N7720" i="1"/>
  <c r="O7720" i="1"/>
  <c r="P7720" i="1"/>
  <c r="L7721" i="1"/>
  <c r="Q7721" i="1" s="1"/>
  <c r="M7721" i="1"/>
  <c r="N7721" i="1"/>
  <c r="O7721" i="1"/>
  <c r="P7721" i="1"/>
  <c r="L7722" i="1"/>
  <c r="Q7722" i="1" s="1"/>
  <c r="M7722" i="1"/>
  <c r="N7722" i="1"/>
  <c r="O7722" i="1"/>
  <c r="P7722" i="1"/>
  <c r="L7723" i="1"/>
  <c r="Q7723" i="1" s="1"/>
  <c r="M7723" i="1"/>
  <c r="N7723" i="1"/>
  <c r="O7723" i="1"/>
  <c r="P7723" i="1"/>
  <c r="L7724" i="1"/>
  <c r="Q7724" i="1" s="1"/>
  <c r="M7724" i="1"/>
  <c r="N7724" i="1"/>
  <c r="O7724" i="1"/>
  <c r="P7724" i="1"/>
  <c r="L7725" i="1"/>
  <c r="Q7725" i="1" s="1"/>
  <c r="M7725" i="1"/>
  <c r="N7725" i="1"/>
  <c r="O7725" i="1"/>
  <c r="P7725" i="1"/>
  <c r="L7726" i="1"/>
  <c r="Q7726" i="1" s="1"/>
  <c r="M7726" i="1"/>
  <c r="N7726" i="1"/>
  <c r="O7726" i="1"/>
  <c r="P7726" i="1"/>
  <c r="L7727" i="1"/>
  <c r="Q7727" i="1" s="1"/>
  <c r="M7727" i="1"/>
  <c r="N7727" i="1"/>
  <c r="O7727" i="1"/>
  <c r="P7727" i="1"/>
  <c r="L7728" i="1"/>
  <c r="Q7728" i="1" s="1"/>
  <c r="M7728" i="1"/>
  <c r="N7728" i="1"/>
  <c r="O7728" i="1"/>
  <c r="P7728" i="1"/>
  <c r="L7729" i="1"/>
  <c r="Q7729" i="1" s="1"/>
  <c r="M7729" i="1"/>
  <c r="N7729" i="1"/>
  <c r="O7729" i="1"/>
  <c r="P7729" i="1"/>
  <c r="L7730" i="1"/>
  <c r="Q7730" i="1" s="1"/>
  <c r="M7730" i="1"/>
  <c r="N7730" i="1"/>
  <c r="O7730" i="1"/>
  <c r="P7730" i="1"/>
  <c r="L7731" i="1"/>
  <c r="Q7731" i="1" s="1"/>
  <c r="M7731" i="1"/>
  <c r="N7731" i="1"/>
  <c r="O7731" i="1"/>
  <c r="P7731" i="1"/>
  <c r="L7732" i="1"/>
  <c r="Q7732" i="1" s="1"/>
  <c r="M7732" i="1"/>
  <c r="N7732" i="1"/>
  <c r="O7732" i="1"/>
  <c r="P7732" i="1"/>
  <c r="L7733" i="1"/>
  <c r="Q7733" i="1" s="1"/>
  <c r="M7733" i="1"/>
  <c r="N7733" i="1"/>
  <c r="O7733" i="1"/>
  <c r="P7733" i="1"/>
  <c r="L7734" i="1"/>
  <c r="Q7734" i="1" s="1"/>
  <c r="M7734" i="1"/>
  <c r="N7734" i="1"/>
  <c r="O7734" i="1"/>
  <c r="P7734" i="1"/>
  <c r="L7735" i="1"/>
  <c r="Q7735" i="1" s="1"/>
  <c r="M7735" i="1"/>
  <c r="N7735" i="1"/>
  <c r="O7735" i="1"/>
  <c r="P7735" i="1"/>
  <c r="L7736" i="1"/>
  <c r="Q7736" i="1" s="1"/>
  <c r="M7736" i="1"/>
  <c r="N7736" i="1"/>
  <c r="O7736" i="1"/>
  <c r="P7736" i="1"/>
  <c r="L7737" i="1"/>
  <c r="Q7737" i="1" s="1"/>
  <c r="M7737" i="1"/>
  <c r="N7737" i="1"/>
  <c r="O7737" i="1"/>
  <c r="P7737" i="1"/>
  <c r="L7738" i="1"/>
  <c r="Q7738" i="1" s="1"/>
  <c r="M7738" i="1"/>
  <c r="N7738" i="1"/>
  <c r="O7738" i="1"/>
  <c r="P7738" i="1"/>
  <c r="L7739" i="1"/>
  <c r="Q7739" i="1" s="1"/>
  <c r="M7739" i="1"/>
  <c r="N7739" i="1"/>
  <c r="O7739" i="1"/>
  <c r="P7739" i="1"/>
  <c r="L7740" i="1"/>
  <c r="Q7740" i="1" s="1"/>
  <c r="M7740" i="1"/>
  <c r="N7740" i="1"/>
  <c r="O7740" i="1"/>
  <c r="P7740" i="1"/>
  <c r="L7741" i="1"/>
  <c r="Q7741" i="1" s="1"/>
  <c r="M7741" i="1"/>
  <c r="N7741" i="1"/>
  <c r="O7741" i="1"/>
  <c r="P7741" i="1"/>
  <c r="L7742" i="1"/>
  <c r="Q7742" i="1" s="1"/>
  <c r="M7742" i="1"/>
  <c r="N7742" i="1"/>
  <c r="O7742" i="1"/>
  <c r="P7742" i="1"/>
  <c r="L7743" i="1"/>
  <c r="Q7743" i="1" s="1"/>
  <c r="M7743" i="1"/>
  <c r="N7743" i="1"/>
  <c r="O7743" i="1"/>
  <c r="P7743" i="1"/>
  <c r="L7744" i="1"/>
  <c r="Q7744" i="1" s="1"/>
  <c r="M7744" i="1"/>
  <c r="N7744" i="1"/>
  <c r="O7744" i="1"/>
  <c r="P7744" i="1"/>
  <c r="L7745" i="1"/>
  <c r="Q7745" i="1" s="1"/>
  <c r="M7745" i="1"/>
  <c r="N7745" i="1"/>
  <c r="O7745" i="1"/>
  <c r="P7745" i="1"/>
  <c r="L7746" i="1"/>
  <c r="Q7746" i="1" s="1"/>
  <c r="M7746" i="1"/>
  <c r="N7746" i="1"/>
  <c r="O7746" i="1"/>
  <c r="P7746" i="1"/>
  <c r="L7747" i="1"/>
  <c r="Q7747" i="1" s="1"/>
  <c r="M7747" i="1"/>
  <c r="N7747" i="1"/>
  <c r="O7747" i="1"/>
  <c r="P7747" i="1"/>
  <c r="L7748" i="1"/>
  <c r="Q7748" i="1" s="1"/>
  <c r="M7748" i="1"/>
  <c r="N7748" i="1"/>
  <c r="O7748" i="1"/>
  <c r="P7748" i="1"/>
  <c r="L7749" i="1"/>
  <c r="Q7749" i="1" s="1"/>
  <c r="M7749" i="1"/>
  <c r="N7749" i="1"/>
  <c r="O7749" i="1"/>
  <c r="P7749" i="1"/>
  <c r="L7750" i="1"/>
  <c r="Q7750" i="1" s="1"/>
  <c r="M7750" i="1"/>
  <c r="N7750" i="1"/>
  <c r="O7750" i="1"/>
  <c r="P7750" i="1"/>
  <c r="L7751" i="1"/>
  <c r="Q7751" i="1" s="1"/>
  <c r="M7751" i="1"/>
  <c r="N7751" i="1"/>
  <c r="O7751" i="1"/>
  <c r="P7751" i="1"/>
  <c r="L7752" i="1"/>
  <c r="Q7752" i="1" s="1"/>
  <c r="M7752" i="1"/>
  <c r="N7752" i="1"/>
  <c r="O7752" i="1"/>
  <c r="P7752" i="1"/>
  <c r="L7753" i="1"/>
  <c r="Q7753" i="1" s="1"/>
  <c r="M7753" i="1"/>
  <c r="N7753" i="1"/>
  <c r="O7753" i="1"/>
  <c r="P7753" i="1"/>
  <c r="L7754" i="1"/>
  <c r="Q7754" i="1" s="1"/>
  <c r="M7754" i="1"/>
  <c r="N7754" i="1"/>
  <c r="O7754" i="1"/>
  <c r="P7754" i="1"/>
  <c r="L7755" i="1"/>
  <c r="Q7755" i="1" s="1"/>
  <c r="M7755" i="1"/>
  <c r="N7755" i="1"/>
  <c r="O7755" i="1"/>
  <c r="P7755" i="1"/>
  <c r="L7756" i="1"/>
  <c r="Q7756" i="1" s="1"/>
  <c r="M7756" i="1"/>
  <c r="N7756" i="1"/>
  <c r="O7756" i="1"/>
  <c r="P7756" i="1"/>
  <c r="L7757" i="1"/>
  <c r="Q7757" i="1" s="1"/>
  <c r="M7757" i="1"/>
  <c r="N7757" i="1"/>
  <c r="O7757" i="1"/>
  <c r="P7757" i="1"/>
  <c r="L7758" i="1"/>
  <c r="Q7758" i="1" s="1"/>
  <c r="M7758" i="1"/>
  <c r="N7758" i="1"/>
  <c r="O7758" i="1"/>
  <c r="P7758" i="1"/>
  <c r="L7759" i="1"/>
  <c r="Q7759" i="1" s="1"/>
  <c r="M7759" i="1"/>
  <c r="N7759" i="1"/>
  <c r="O7759" i="1"/>
  <c r="P7759" i="1"/>
  <c r="L7760" i="1"/>
  <c r="Q7760" i="1" s="1"/>
  <c r="M7760" i="1"/>
  <c r="N7760" i="1"/>
  <c r="O7760" i="1"/>
  <c r="P7760" i="1"/>
  <c r="L7761" i="1"/>
  <c r="Q7761" i="1" s="1"/>
  <c r="M7761" i="1"/>
  <c r="N7761" i="1"/>
  <c r="O7761" i="1"/>
  <c r="P7761" i="1"/>
  <c r="L7762" i="1"/>
  <c r="Q7762" i="1" s="1"/>
  <c r="M7762" i="1"/>
  <c r="N7762" i="1"/>
  <c r="O7762" i="1"/>
  <c r="P7762" i="1"/>
  <c r="L7763" i="1"/>
  <c r="Q7763" i="1" s="1"/>
  <c r="M7763" i="1"/>
  <c r="N7763" i="1"/>
  <c r="O7763" i="1"/>
  <c r="P7763" i="1"/>
  <c r="L7764" i="1"/>
  <c r="Q7764" i="1" s="1"/>
  <c r="M7764" i="1"/>
  <c r="N7764" i="1"/>
  <c r="O7764" i="1"/>
  <c r="P7764" i="1"/>
  <c r="L7765" i="1"/>
  <c r="Q7765" i="1" s="1"/>
  <c r="M7765" i="1"/>
  <c r="N7765" i="1"/>
  <c r="O7765" i="1"/>
  <c r="P7765" i="1"/>
  <c r="L7766" i="1"/>
  <c r="Q7766" i="1" s="1"/>
  <c r="M7766" i="1"/>
  <c r="N7766" i="1"/>
  <c r="O7766" i="1"/>
  <c r="P7766" i="1"/>
  <c r="L7767" i="1"/>
  <c r="Q7767" i="1" s="1"/>
  <c r="M7767" i="1"/>
  <c r="N7767" i="1"/>
  <c r="O7767" i="1"/>
  <c r="P7767" i="1"/>
  <c r="L7768" i="1"/>
  <c r="Q7768" i="1" s="1"/>
  <c r="M7768" i="1"/>
  <c r="N7768" i="1"/>
  <c r="O7768" i="1"/>
  <c r="P7768" i="1"/>
  <c r="L7769" i="1"/>
  <c r="Q7769" i="1" s="1"/>
  <c r="M7769" i="1"/>
  <c r="N7769" i="1"/>
  <c r="O7769" i="1"/>
  <c r="P7769" i="1"/>
  <c r="L7770" i="1"/>
  <c r="Q7770" i="1" s="1"/>
  <c r="M7770" i="1"/>
  <c r="N7770" i="1"/>
  <c r="O7770" i="1"/>
  <c r="P7770" i="1"/>
  <c r="L7771" i="1"/>
  <c r="Q7771" i="1" s="1"/>
  <c r="M7771" i="1"/>
  <c r="N7771" i="1"/>
  <c r="O7771" i="1"/>
  <c r="P7771" i="1"/>
  <c r="L7772" i="1"/>
  <c r="Q7772" i="1" s="1"/>
  <c r="M7772" i="1"/>
  <c r="N7772" i="1"/>
  <c r="O7772" i="1"/>
  <c r="P7772" i="1"/>
  <c r="L7773" i="1"/>
  <c r="Q7773" i="1" s="1"/>
  <c r="M7773" i="1"/>
  <c r="N7773" i="1"/>
  <c r="O7773" i="1"/>
  <c r="P7773" i="1"/>
  <c r="L7774" i="1"/>
  <c r="Q7774" i="1" s="1"/>
  <c r="M7774" i="1"/>
  <c r="N7774" i="1"/>
  <c r="O7774" i="1"/>
  <c r="P7774" i="1"/>
  <c r="L7775" i="1"/>
  <c r="Q7775" i="1" s="1"/>
  <c r="M7775" i="1"/>
  <c r="N7775" i="1"/>
  <c r="O7775" i="1"/>
  <c r="P7775" i="1"/>
  <c r="L7776" i="1"/>
  <c r="Q7776" i="1" s="1"/>
  <c r="M7776" i="1"/>
  <c r="N7776" i="1"/>
  <c r="O7776" i="1"/>
  <c r="P7776" i="1"/>
  <c r="L7777" i="1"/>
  <c r="Q7777" i="1" s="1"/>
  <c r="M7777" i="1"/>
  <c r="N7777" i="1"/>
  <c r="O7777" i="1"/>
  <c r="P7777" i="1"/>
  <c r="L7778" i="1"/>
  <c r="Q7778" i="1" s="1"/>
  <c r="M7778" i="1"/>
  <c r="N7778" i="1"/>
  <c r="O7778" i="1"/>
  <c r="P7778" i="1"/>
  <c r="L7779" i="1"/>
  <c r="Q7779" i="1" s="1"/>
  <c r="M7779" i="1"/>
  <c r="N7779" i="1"/>
  <c r="O7779" i="1"/>
  <c r="P7779" i="1"/>
  <c r="L7780" i="1"/>
  <c r="Q7780" i="1" s="1"/>
  <c r="M7780" i="1"/>
  <c r="N7780" i="1"/>
  <c r="O7780" i="1"/>
  <c r="P7780" i="1"/>
  <c r="L7781" i="1"/>
  <c r="Q7781" i="1" s="1"/>
  <c r="M7781" i="1"/>
  <c r="N7781" i="1"/>
  <c r="O7781" i="1"/>
  <c r="P7781" i="1"/>
  <c r="L7782" i="1"/>
  <c r="Q7782" i="1" s="1"/>
  <c r="M7782" i="1"/>
  <c r="N7782" i="1"/>
  <c r="O7782" i="1"/>
  <c r="P7782" i="1"/>
  <c r="L7783" i="1"/>
  <c r="Q7783" i="1" s="1"/>
  <c r="M7783" i="1"/>
  <c r="N7783" i="1"/>
  <c r="O7783" i="1"/>
  <c r="P7783" i="1"/>
  <c r="L7784" i="1"/>
  <c r="Q7784" i="1" s="1"/>
  <c r="M7784" i="1"/>
  <c r="N7784" i="1"/>
  <c r="O7784" i="1"/>
  <c r="P7784" i="1"/>
  <c r="L7785" i="1"/>
  <c r="Q7785" i="1" s="1"/>
  <c r="M7785" i="1"/>
  <c r="N7785" i="1"/>
  <c r="O7785" i="1"/>
  <c r="P7785" i="1"/>
  <c r="L7786" i="1"/>
  <c r="Q7786" i="1" s="1"/>
  <c r="M7786" i="1"/>
  <c r="N7786" i="1"/>
  <c r="O7786" i="1"/>
  <c r="P7786" i="1"/>
  <c r="L7787" i="1"/>
  <c r="Q7787" i="1" s="1"/>
  <c r="M7787" i="1"/>
  <c r="N7787" i="1"/>
  <c r="O7787" i="1"/>
  <c r="P7787" i="1"/>
  <c r="L7788" i="1"/>
  <c r="Q7788" i="1" s="1"/>
  <c r="M7788" i="1"/>
  <c r="N7788" i="1"/>
  <c r="O7788" i="1"/>
  <c r="P7788" i="1"/>
  <c r="L7789" i="1"/>
  <c r="Q7789" i="1" s="1"/>
  <c r="M7789" i="1"/>
  <c r="N7789" i="1"/>
  <c r="O7789" i="1"/>
  <c r="P7789" i="1"/>
  <c r="L7790" i="1"/>
  <c r="Q7790" i="1" s="1"/>
  <c r="M7790" i="1"/>
  <c r="N7790" i="1"/>
  <c r="O7790" i="1"/>
  <c r="P7790" i="1"/>
  <c r="L7791" i="1"/>
  <c r="Q7791" i="1" s="1"/>
  <c r="M7791" i="1"/>
  <c r="N7791" i="1"/>
  <c r="O7791" i="1"/>
  <c r="P7791" i="1"/>
  <c r="L7792" i="1"/>
  <c r="Q7792" i="1" s="1"/>
  <c r="M7792" i="1"/>
  <c r="N7792" i="1"/>
  <c r="O7792" i="1"/>
  <c r="P7792" i="1"/>
  <c r="L7793" i="1"/>
  <c r="Q7793" i="1" s="1"/>
  <c r="M7793" i="1"/>
  <c r="N7793" i="1"/>
  <c r="O7793" i="1"/>
  <c r="P7793" i="1"/>
  <c r="L7794" i="1"/>
  <c r="Q7794" i="1" s="1"/>
  <c r="M7794" i="1"/>
  <c r="N7794" i="1"/>
  <c r="O7794" i="1"/>
  <c r="P7794" i="1"/>
  <c r="L7795" i="1"/>
  <c r="Q7795" i="1" s="1"/>
  <c r="M7795" i="1"/>
  <c r="N7795" i="1"/>
  <c r="O7795" i="1"/>
  <c r="P7795" i="1"/>
  <c r="L7796" i="1"/>
  <c r="Q7796" i="1" s="1"/>
  <c r="M7796" i="1"/>
  <c r="N7796" i="1"/>
  <c r="O7796" i="1"/>
  <c r="P7796" i="1"/>
  <c r="L7797" i="1"/>
  <c r="Q7797" i="1" s="1"/>
  <c r="M7797" i="1"/>
  <c r="N7797" i="1"/>
  <c r="O7797" i="1"/>
  <c r="P7797" i="1"/>
  <c r="L7798" i="1"/>
  <c r="Q7798" i="1" s="1"/>
  <c r="M7798" i="1"/>
  <c r="N7798" i="1"/>
  <c r="O7798" i="1"/>
  <c r="P7798" i="1"/>
  <c r="L7799" i="1"/>
  <c r="Q7799" i="1" s="1"/>
  <c r="M7799" i="1"/>
  <c r="N7799" i="1"/>
  <c r="O7799" i="1"/>
  <c r="P7799" i="1"/>
  <c r="L7800" i="1"/>
  <c r="Q7800" i="1" s="1"/>
  <c r="M7800" i="1"/>
  <c r="N7800" i="1"/>
  <c r="O7800" i="1"/>
  <c r="P7800" i="1"/>
  <c r="L7801" i="1"/>
  <c r="Q7801" i="1" s="1"/>
  <c r="M7801" i="1"/>
  <c r="N7801" i="1"/>
  <c r="O7801" i="1"/>
  <c r="P7801" i="1"/>
  <c r="L7802" i="1"/>
  <c r="Q7802" i="1" s="1"/>
  <c r="M7802" i="1"/>
  <c r="N7802" i="1"/>
  <c r="O7802" i="1"/>
  <c r="P7802" i="1"/>
  <c r="L7803" i="1"/>
  <c r="Q7803" i="1" s="1"/>
  <c r="M7803" i="1"/>
  <c r="N7803" i="1"/>
  <c r="O7803" i="1"/>
  <c r="P7803" i="1"/>
  <c r="L7804" i="1"/>
  <c r="Q7804" i="1" s="1"/>
  <c r="M7804" i="1"/>
  <c r="N7804" i="1"/>
  <c r="O7804" i="1"/>
  <c r="P7804" i="1"/>
  <c r="L7805" i="1"/>
  <c r="Q7805" i="1" s="1"/>
  <c r="M7805" i="1"/>
  <c r="N7805" i="1"/>
  <c r="O7805" i="1"/>
  <c r="P7805" i="1"/>
  <c r="L7806" i="1"/>
  <c r="Q7806" i="1" s="1"/>
  <c r="M7806" i="1"/>
  <c r="N7806" i="1"/>
  <c r="O7806" i="1"/>
  <c r="P7806" i="1"/>
  <c r="L7807" i="1"/>
  <c r="Q7807" i="1" s="1"/>
  <c r="M7807" i="1"/>
  <c r="N7807" i="1"/>
  <c r="O7807" i="1"/>
  <c r="P7807" i="1"/>
  <c r="L7808" i="1"/>
  <c r="Q7808" i="1" s="1"/>
  <c r="M7808" i="1"/>
  <c r="N7808" i="1"/>
  <c r="O7808" i="1"/>
  <c r="P7808" i="1"/>
  <c r="L7809" i="1"/>
  <c r="Q7809" i="1" s="1"/>
  <c r="M7809" i="1"/>
  <c r="N7809" i="1"/>
  <c r="O7809" i="1"/>
  <c r="P7809" i="1"/>
  <c r="L7810" i="1"/>
  <c r="Q7810" i="1" s="1"/>
  <c r="M7810" i="1"/>
  <c r="N7810" i="1"/>
  <c r="O7810" i="1"/>
  <c r="P7810" i="1"/>
  <c r="L7811" i="1"/>
  <c r="Q7811" i="1" s="1"/>
  <c r="M7811" i="1"/>
  <c r="N7811" i="1"/>
  <c r="O7811" i="1"/>
  <c r="P7811" i="1"/>
  <c r="L7812" i="1"/>
  <c r="Q7812" i="1" s="1"/>
  <c r="M7812" i="1"/>
  <c r="N7812" i="1"/>
  <c r="O7812" i="1"/>
  <c r="P7812" i="1"/>
  <c r="L7813" i="1"/>
  <c r="Q7813" i="1" s="1"/>
  <c r="M7813" i="1"/>
  <c r="N7813" i="1"/>
  <c r="O7813" i="1"/>
  <c r="P7813" i="1"/>
  <c r="L7814" i="1"/>
  <c r="Q7814" i="1" s="1"/>
  <c r="M7814" i="1"/>
  <c r="N7814" i="1"/>
  <c r="O7814" i="1"/>
  <c r="P7814" i="1"/>
  <c r="L7815" i="1"/>
  <c r="Q7815" i="1" s="1"/>
  <c r="M7815" i="1"/>
  <c r="N7815" i="1"/>
  <c r="O7815" i="1"/>
  <c r="P7815" i="1"/>
  <c r="L7816" i="1"/>
  <c r="Q7816" i="1" s="1"/>
  <c r="M7816" i="1"/>
  <c r="N7816" i="1"/>
  <c r="O7816" i="1"/>
  <c r="P7816" i="1"/>
  <c r="L7817" i="1"/>
  <c r="Q7817" i="1" s="1"/>
  <c r="M7817" i="1"/>
  <c r="N7817" i="1"/>
  <c r="O7817" i="1"/>
  <c r="P7817" i="1"/>
  <c r="L7818" i="1"/>
  <c r="Q7818" i="1" s="1"/>
  <c r="M7818" i="1"/>
  <c r="N7818" i="1"/>
  <c r="O7818" i="1"/>
  <c r="P7818" i="1"/>
  <c r="L7819" i="1"/>
  <c r="Q7819" i="1" s="1"/>
  <c r="M7819" i="1"/>
  <c r="N7819" i="1"/>
  <c r="O7819" i="1"/>
  <c r="P7819" i="1"/>
  <c r="L7820" i="1"/>
  <c r="Q7820" i="1" s="1"/>
  <c r="M7820" i="1"/>
  <c r="N7820" i="1"/>
  <c r="O7820" i="1"/>
  <c r="P7820" i="1"/>
  <c r="L7821" i="1"/>
  <c r="Q7821" i="1" s="1"/>
  <c r="M7821" i="1"/>
  <c r="N7821" i="1"/>
  <c r="O7821" i="1"/>
  <c r="P7821" i="1"/>
  <c r="L7822" i="1"/>
  <c r="Q7822" i="1" s="1"/>
  <c r="M7822" i="1"/>
  <c r="N7822" i="1"/>
  <c r="O7822" i="1"/>
  <c r="P7822" i="1"/>
  <c r="L7823" i="1"/>
  <c r="Q7823" i="1" s="1"/>
  <c r="M7823" i="1"/>
  <c r="N7823" i="1"/>
  <c r="O7823" i="1"/>
  <c r="P7823" i="1"/>
  <c r="L7824" i="1"/>
  <c r="Q7824" i="1" s="1"/>
  <c r="M7824" i="1"/>
  <c r="N7824" i="1"/>
  <c r="O7824" i="1"/>
  <c r="P7824" i="1"/>
  <c r="L7825" i="1"/>
  <c r="Q7825" i="1" s="1"/>
  <c r="M7825" i="1"/>
  <c r="N7825" i="1"/>
  <c r="O7825" i="1"/>
  <c r="P7825" i="1"/>
  <c r="L7826" i="1"/>
  <c r="Q7826" i="1" s="1"/>
  <c r="M7826" i="1"/>
  <c r="N7826" i="1"/>
  <c r="O7826" i="1"/>
  <c r="P7826" i="1"/>
  <c r="L7827" i="1"/>
  <c r="Q7827" i="1" s="1"/>
  <c r="M7827" i="1"/>
  <c r="N7827" i="1"/>
  <c r="O7827" i="1"/>
  <c r="P7827" i="1"/>
  <c r="L7828" i="1"/>
  <c r="M7828" i="1"/>
  <c r="N7828" i="1"/>
  <c r="O7828" i="1"/>
  <c r="P7828" i="1"/>
  <c r="Q7828" i="1"/>
  <c r="L7829" i="1"/>
  <c r="Q7829" i="1" s="1"/>
  <c r="M7829" i="1"/>
  <c r="N7829" i="1"/>
  <c r="O7829" i="1"/>
  <c r="P7829" i="1"/>
  <c r="L7830" i="1"/>
  <c r="Q7830" i="1" s="1"/>
  <c r="M7830" i="1"/>
  <c r="N7830" i="1"/>
  <c r="O7830" i="1"/>
  <c r="P7830" i="1"/>
  <c r="L7831" i="1"/>
  <c r="M7831" i="1"/>
  <c r="N7831" i="1"/>
  <c r="O7831" i="1"/>
  <c r="P7831" i="1"/>
  <c r="Q7831" i="1"/>
  <c r="L7832" i="1"/>
  <c r="Q7832" i="1" s="1"/>
  <c r="M7832" i="1"/>
  <c r="N7832" i="1"/>
  <c r="O7832" i="1"/>
  <c r="P7832" i="1"/>
  <c r="L7833" i="1"/>
  <c r="Q7833" i="1" s="1"/>
  <c r="M7833" i="1"/>
  <c r="N7833" i="1"/>
  <c r="O7833" i="1"/>
  <c r="P7833" i="1"/>
  <c r="L7834" i="1"/>
  <c r="Q7834" i="1" s="1"/>
  <c r="M7834" i="1"/>
  <c r="N7834" i="1"/>
  <c r="O7834" i="1"/>
  <c r="P7834" i="1"/>
  <c r="L7835" i="1"/>
  <c r="Q7835" i="1" s="1"/>
  <c r="M7835" i="1"/>
  <c r="N7835" i="1"/>
  <c r="O7835" i="1"/>
  <c r="P7835" i="1"/>
  <c r="L7836" i="1"/>
  <c r="Q7836" i="1" s="1"/>
  <c r="M7836" i="1"/>
  <c r="N7836" i="1"/>
  <c r="O7836" i="1"/>
  <c r="P7836" i="1"/>
  <c r="L7837" i="1"/>
  <c r="Q7837" i="1" s="1"/>
  <c r="M7837" i="1"/>
  <c r="N7837" i="1"/>
  <c r="O7837" i="1"/>
  <c r="P7837" i="1"/>
  <c r="L7838" i="1"/>
  <c r="Q7838" i="1" s="1"/>
  <c r="M7838" i="1"/>
  <c r="N7838" i="1"/>
  <c r="O7838" i="1"/>
  <c r="P7838" i="1"/>
  <c r="L7839" i="1"/>
  <c r="Q7839" i="1" s="1"/>
  <c r="M7839" i="1"/>
  <c r="N7839" i="1"/>
  <c r="O7839" i="1"/>
  <c r="P7839" i="1"/>
  <c r="L7840" i="1"/>
  <c r="Q7840" i="1" s="1"/>
  <c r="M7840" i="1"/>
  <c r="N7840" i="1"/>
  <c r="O7840" i="1"/>
  <c r="P7840" i="1"/>
  <c r="L7841" i="1"/>
  <c r="Q7841" i="1" s="1"/>
  <c r="M7841" i="1"/>
  <c r="N7841" i="1"/>
  <c r="O7841" i="1"/>
  <c r="P7841" i="1"/>
  <c r="L7842" i="1"/>
  <c r="Q7842" i="1" s="1"/>
  <c r="M7842" i="1"/>
  <c r="N7842" i="1"/>
  <c r="O7842" i="1"/>
  <c r="P7842" i="1"/>
  <c r="L7843" i="1"/>
  <c r="Q7843" i="1" s="1"/>
  <c r="M7843" i="1"/>
  <c r="N7843" i="1"/>
  <c r="O7843" i="1"/>
  <c r="P7843" i="1"/>
  <c r="L7844" i="1"/>
  <c r="Q7844" i="1" s="1"/>
  <c r="M7844" i="1"/>
  <c r="N7844" i="1"/>
  <c r="O7844" i="1"/>
  <c r="P7844" i="1"/>
  <c r="L7845" i="1"/>
  <c r="Q7845" i="1" s="1"/>
  <c r="M7845" i="1"/>
  <c r="N7845" i="1"/>
  <c r="O7845" i="1"/>
  <c r="P7845" i="1"/>
  <c r="L7846" i="1"/>
  <c r="Q7846" i="1" s="1"/>
  <c r="M7846" i="1"/>
  <c r="N7846" i="1"/>
  <c r="O7846" i="1"/>
  <c r="P7846" i="1"/>
  <c r="L7847" i="1"/>
  <c r="Q7847" i="1" s="1"/>
  <c r="M7847" i="1"/>
  <c r="N7847" i="1"/>
  <c r="O7847" i="1"/>
  <c r="P7847" i="1"/>
  <c r="L7848" i="1"/>
  <c r="Q7848" i="1" s="1"/>
  <c r="M7848" i="1"/>
  <c r="N7848" i="1"/>
  <c r="O7848" i="1"/>
  <c r="P7848" i="1"/>
  <c r="L7849" i="1"/>
  <c r="Q7849" i="1" s="1"/>
  <c r="M7849" i="1"/>
  <c r="N7849" i="1"/>
  <c r="O7849" i="1"/>
  <c r="P7849" i="1"/>
  <c r="L7850" i="1"/>
  <c r="Q7850" i="1" s="1"/>
  <c r="M7850" i="1"/>
  <c r="N7850" i="1"/>
  <c r="O7850" i="1"/>
  <c r="P7850" i="1"/>
  <c r="L7851" i="1"/>
  <c r="Q7851" i="1" s="1"/>
  <c r="M7851" i="1"/>
  <c r="N7851" i="1"/>
  <c r="O7851" i="1"/>
  <c r="P7851" i="1"/>
  <c r="L7852" i="1"/>
  <c r="Q7852" i="1" s="1"/>
  <c r="M7852" i="1"/>
  <c r="N7852" i="1"/>
  <c r="O7852" i="1"/>
  <c r="P7852" i="1"/>
  <c r="L7853" i="1"/>
  <c r="Q7853" i="1" s="1"/>
  <c r="M7853" i="1"/>
  <c r="N7853" i="1"/>
  <c r="O7853" i="1"/>
  <c r="P7853" i="1"/>
  <c r="L7854" i="1"/>
  <c r="Q7854" i="1" s="1"/>
  <c r="M7854" i="1"/>
  <c r="N7854" i="1"/>
  <c r="O7854" i="1"/>
  <c r="P7854" i="1"/>
  <c r="L7855" i="1"/>
  <c r="Q7855" i="1" s="1"/>
  <c r="M7855" i="1"/>
  <c r="N7855" i="1"/>
  <c r="O7855" i="1"/>
  <c r="P7855" i="1"/>
  <c r="L7856" i="1"/>
  <c r="Q7856" i="1" s="1"/>
  <c r="M7856" i="1"/>
  <c r="N7856" i="1"/>
  <c r="O7856" i="1"/>
  <c r="P7856" i="1"/>
  <c r="L7857" i="1"/>
  <c r="Q7857" i="1" s="1"/>
  <c r="M7857" i="1"/>
  <c r="N7857" i="1"/>
  <c r="O7857" i="1"/>
  <c r="P7857" i="1"/>
  <c r="L7858" i="1"/>
  <c r="Q7858" i="1" s="1"/>
  <c r="M7858" i="1"/>
  <c r="N7858" i="1"/>
  <c r="O7858" i="1"/>
  <c r="P7858" i="1"/>
  <c r="L7859" i="1"/>
  <c r="Q7859" i="1" s="1"/>
  <c r="M7859" i="1"/>
  <c r="N7859" i="1"/>
  <c r="O7859" i="1"/>
  <c r="P7859" i="1"/>
  <c r="L7860" i="1"/>
  <c r="Q7860" i="1" s="1"/>
  <c r="M7860" i="1"/>
  <c r="N7860" i="1"/>
  <c r="O7860" i="1"/>
  <c r="P7860" i="1"/>
  <c r="L7861" i="1"/>
  <c r="Q7861" i="1" s="1"/>
  <c r="M7861" i="1"/>
  <c r="N7861" i="1"/>
  <c r="O7861" i="1"/>
  <c r="P7861" i="1"/>
  <c r="L7862" i="1"/>
  <c r="Q7862" i="1" s="1"/>
  <c r="M7862" i="1"/>
  <c r="N7862" i="1"/>
  <c r="O7862" i="1"/>
  <c r="P7862" i="1"/>
  <c r="L7863" i="1"/>
  <c r="Q7863" i="1" s="1"/>
  <c r="M7863" i="1"/>
  <c r="N7863" i="1"/>
  <c r="O7863" i="1"/>
  <c r="P7863" i="1"/>
  <c r="L7864" i="1"/>
  <c r="Q7864" i="1" s="1"/>
  <c r="M7864" i="1"/>
  <c r="N7864" i="1"/>
  <c r="O7864" i="1"/>
  <c r="P7864" i="1"/>
  <c r="L7865" i="1"/>
  <c r="Q7865" i="1" s="1"/>
  <c r="M7865" i="1"/>
  <c r="N7865" i="1"/>
  <c r="O7865" i="1"/>
  <c r="P7865" i="1"/>
  <c r="L7866" i="1"/>
  <c r="Q7866" i="1" s="1"/>
  <c r="M7866" i="1"/>
  <c r="N7866" i="1"/>
  <c r="O7866" i="1"/>
  <c r="P7866" i="1"/>
  <c r="L7867" i="1"/>
  <c r="Q7867" i="1" s="1"/>
  <c r="M7867" i="1"/>
  <c r="N7867" i="1"/>
  <c r="O7867" i="1"/>
  <c r="P7867" i="1"/>
  <c r="L7868" i="1"/>
  <c r="Q7868" i="1" s="1"/>
  <c r="M7868" i="1"/>
  <c r="N7868" i="1"/>
  <c r="O7868" i="1"/>
  <c r="P7868" i="1"/>
  <c r="L7869" i="1"/>
  <c r="Q7869" i="1" s="1"/>
  <c r="M7869" i="1"/>
  <c r="N7869" i="1"/>
  <c r="O7869" i="1"/>
  <c r="P7869" i="1"/>
  <c r="L7870" i="1"/>
  <c r="Q7870" i="1" s="1"/>
  <c r="M7870" i="1"/>
  <c r="N7870" i="1"/>
  <c r="O7870" i="1"/>
  <c r="P7870" i="1"/>
  <c r="L7871" i="1"/>
  <c r="Q7871" i="1" s="1"/>
  <c r="M7871" i="1"/>
  <c r="N7871" i="1"/>
  <c r="O7871" i="1"/>
  <c r="P7871" i="1"/>
  <c r="L7872" i="1"/>
  <c r="Q7872" i="1" s="1"/>
  <c r="M7872" i="1"/>
  <c r="N7872" i="1"/>
  <c r="O7872" i="1"/>
  <c r="P7872" i="1"/>
  <c r="L7873" i="1"/>
  <c r="Q7873" i="1" s="1"/>
  <c r="M7873" i="1"/>
  <c r="N7873" i="1"/>
  <c r="O7873" i="1"/>
  <c r="P7873" i="1"/>
  <c r="L7874" i="1"/>
  <c r="Q7874" i="1" s="1"/>
  <c r="M7874" i="1"/>
  <c r="N7874" i="1"/>
  <c r="O7874" i="1"/>
  <c r="P7874" i="1"/>
  <c r="L7875" i="1"/>
  <c r="Q7875" i="1" s="1"/>
  <c r="M7875" i="1"/>
  <c r="N7875" i="1"/>
  <c r="O7875" i="1"/>
  <c r="P7875" i="1"/>
  <c r="L7876" i="1"/>
  <c r="Q7876" i="1" s="1"/>
  <c r="M7876" i="1"/>
  <c r="N7876" i="1"/>
  <c r="O7876" i="1"/>
  <c r="P7876" i="1"/>
  <c r="L7877" i="1"/>
  <c r="Q7877" i="1" s="1"/>
  <c r="M7877" i="1"/>
  <c r="N7877" i="1"/>
  <c r="O7877" i="1"/>
  <c r="P7877" i="1"/>
  <c r="L7878" i="1"/>
  <c r="Q7878" i="1" s="1"/>
  <c r="M7878" i="1"/>
  <c r="N7878" i="1"/>
  <c r="O7878" i="1"/>
  <c r="P7878" i="1"/>
  <c r="L7879" i="1"/>
  <c r="Q7879" i="1" s="1"/>
  <c r="M7879" i="1"/>
  <c r="N7879" i="1"/>
  <c r="O7879" i="1"/>
  <c r="P7879" i="1"/>
  <c r="L7880" i="1"/>
  <c r="Q7880" i="1" s="1"/>
  <c r="M7880" i="1"/>
  <c r="N7880" i="1"/>
  <c r="O7880" i="1"/>
  <c r="P7880" i="1"/>
  <c r="L7881" i="1"/>
  <c r="Q7881" i="1" s="1"/>
  <c r="M7881" i="1"/>
  <c r="N7881" i="1"/>
  <c r="O7881" i="1"/>
  <c r="P7881" i="1"/>
  <c r="L7882" i="1"/>
  <c r="Q7882" i="1" s="1"/>
  <c r="M7882" i="1"/>
  <c r="N7882" i="1"/>
  <c r="O7882" i="1"/>
  <c r="P7882" i="1"/>
  <c r="L7883" i="1"/>
  <c r="Q7883" i="1" s="1"/>
  <c r="M7883" i="1"/>
  <c r="N7883" i="1"/>
  <c r="O7883" i="1"/>
  <c r="P7883" i="1"/>
  <c r="L7884" i="1"/>
  <c r="Q7884" i="1" s="1"/>
  <c r="M7884" i="1"/>
  <c r="N7884" i="1"/>
  <c r="O7884" i="1"/>
  <c r="P7884" i="1"/>
  <c r="L7885" i="1"/>
  <c r="Q7885" i="1" s="1"/>
  <c r="M7885" i="1"/>
  <c r="N7885" i="1"/>
  <c r="O7885" i="1"/>
  <c r="P7885" i="1"/>
  <c r="L7886" i="1"/>
  <c r="Q7886" i="1" s="1"/>
  <c r="M7886" i="1"/>
  <c r="N7886" i="1"/>
  <c r="O7886" i="1"/>
  <c r="P7886" i="1"/>
  <c r="L7887" i="1"/>
  <c r="Q7887" i="1" s="1"/>
  <c r="M7887" i="1"/>
  <c r="N7887" i="1"/>
  <c r="O7887" i="1"/>
  <c r="P7887" i="1"/>
  <c r="L7888" i="1"/>
  <c r="Q7888" i="1" s="1"/>
  <c r="M7888" i="1"/>
  <c r="N7888" i="1"/>
  <c r="O7888" i="1"/>
  <c r="P7888" i="1"/>
  <c r="L7889" i="1"/>
  <c r="Q7889" i="1" s="1"/>
  <c r="M7889" i="1"/>
  <c r="N7889" i="1"/>
  <c r="O7889" i="1"/>
  <c r="P7889" i="1"/>
  <c r="L7890" i="1"/>
  <c r="Q7890" i="1" s="1"/>
  <c r="M7890" i="1"/>
  <c r="N7890" i="1"/>
  <c r="O7890" i="1"/>
  <c r="P7890" i="1"/>
  <c r="L7891" i="1"/>
  <c r="Q7891" i="1" s="1"/>
  <c r="M7891" i="1"/>
  <c r="N7891" i="1"/>
  <c r="O7891" i="1"/>
  <c r="P7891" i="1"/>
  <c r="L7892" i="1"/>
  <c r="Q7892" i="1" s="1"/>
  <c r="M7892" i="1"/>
  <c r="N7892" i="1"/>
  <c r="O7892" i="1"/>
  <c r="P7892" i="1"/>
  <c r="L7893" i="1"/>
  <c r="Q7893" i="1" s="1"/>
  <c r="M7893" i="1"/>
  <c r="N7893" i="1"/>
  <c r="O7893" i="1"/>
  <c r="P7893" i="1"/>
  <c r="L7894" i="1"/>
  <c r="Q7894" i="1" s="1"/>
  <c r="M7894" i="1"/>
  <c r="N7894" i="1"/>
  <c r="O7894" i="1"/>
  <c r="P7894" i="1"/>
  <c r="L7895" i="1"/>
  <c r="Q7895" i="1" s="1"/>
  <c r="M7895" i="1"/>
  <c r="N7895" i="1"/>
  <c r="O7895" i="1"/>
  <c r="P7895" i="1"/>
  <c r="L7896" i="1"/>
  <c r="Q7896" i="1" s="1"/>
  <c r="M7896" i="1"/>
  <c r="N7896" i="1"/>
  <c r="O7896" i="1"/>
  <c r="P7896" i="1"/>
  <c r="L7897" i="1"/>
  <c r="Q7897" i="1" s="1"/>
  <c r="M7897" i="1"/>
  <c r="N7897" i="1"/>
  <c r="O7897" i="1"/>
  <c r="P7897" i="1"/>
  <c r="L7898" i="1"/>
  <c r="Q7898" i="1" s="1"/>
  <c r="M7898" i="1"/>
  <c r="N7898" i="1"/>
  <c r="O7898" i="1"/>
  <c r="P7898" i="1"/>
  <c r="L7899" i="1"/>
  <c r="Q7899" i="1" s="1"/>
  <c r="M7899" i="1"/>
  <c r="N7899" i="1"/>
  <c r="O7899" i="1"/>
  <c r="P7899" i="1"/>
  <c r="L7900" i="1"/>
  <c r="Q7900" i="1" s="1"/>
  <c r="M7900" i="1"/>
  <c r="N7900" i="1"/>
  <c r="O7900" i="1"/>
  <c r="P7900" i="1"/>
  <c r="L7901" i="1"/>
  <c r="Q7901" i="1" s="1"/>
  <c r="M7901" i="1"/>
  <c r="N7901" i="1"/>
  <c r="O7901" i="1"/>
  <c r="P7901" i="1"/>
  <c r="L7902" i="1"/>
  <c r="Q7902" i="1" s="1"/>
  <c r="M7902" i="1"/>
  <c r="N7902" i="1"/>
  <c r="O7902" i="1"/>
  <c r="P7902" i="1"/>
  <c r="L7903" i="1"/>
  <c r="Q7903" i="1" s="1"/>
  <c r="M7903" i="1"/>
  <c r="N7903" i="1"/>
  <c r="O7903" i="1"/>
  <c r="P7903" i="1"/>
  <c r="L7904" i="1"/>
  <c r="Q7904" i="1" s="1"/>
  <c r="M7904" i="1"/>
  <c r="N7904" i="1"/>
  <c r="O7904" i="1"/>
  <c r="P7904" i="1"/>
  <c r="L7905" i="1"/>
  <c r="Q7905" i="1" s="1"/>
  <c r="M7905" i="1"/>
  <c r="N7905" i="1"/>
  <c r="O7905" i="1"/>
  <c r="P7905" i="1"/>
  <c r="L7906" i="1"/>
  <c r="Q7906" i="1" s="1"/>
  <c r="M7906" i="1"/>
  <c r="N7906" i="1"/>
  <c r="O7906" i="1"/>
  <c r="P7906" i="1"/>
  <c r="L7907" i="1"/>
  <c r="Q7907" i="1" s="1"/>
  <c r="M7907" i="1"/>
  <c r="N7907" i="1"/>
  <c r="O7907" i="1"/>
  <c r="P7907" i="1"/>
  <c r="L7908" i="1"/>
  <c r="Q7908" i="1" s="1"/>
  <c r="M7908" i="1"/>
  <c r="N7908" i="1"/>
  <c r="O7908" i="1"/>
  <c r="P7908" i="1"/>
  <c r="L7909" i="1"/>
  <c r="Q7909" i="1" s="1"/>
  <c r="M7909" i="1"/>
  <c r="N7909" i="1"/>
  <c r="O7909" i="1"/>
  <c r="P7909" i="1"/>
  <c r="L7910" i="1"/>
  <c r="Q7910" i="1" s="1"/>
  <c r="M7910" i="1"/>
  <c r="N7910" i="1"/>
  <c r="O7910" i="1"/>
  <c r="P7910" i="1"/>
  <c r="L7911" i="1"/>
  <c r="Q7911" i="1" s="1"/>
  <c r="M7911" i="1"/>
  <c r="N7911" i="1"/>
  <c r="O7911" i="1"/>
  <c r="P7911" i="1"/>
  <c r="L7912" i="1"/>
  <c r="Q7912" i="1" s="1"/>
  <c r="M7912" i="1"/>
  <c r="N7912" i="1"/>
  <c r="O7912" i="1"/>
  <c r="P7912" i="1"/>
  <c r="L7913" i="1"/>
  <c r="Q7913" i="1" s="1"/>
  <c r="M7913" i="1"/>
  <c r="N7913" i="1"/>
  <c r="O7913" i="1"/>
  <c r="P7913" i="1"/>
  <c r="L7914" i="1"/>
  <c r="Q7914" i="1" s="1"/>
  <c r="M7914" i="1"/>
  <c r="N7914" i="1"/>
  <c r="O7914" i="1"/>
  <c r="P7914" i="1"/>
  <c r="L7915" i="1"/>
  <c r="Q7915" i="1" s="1"/>
  <c r="M7915" i="1"/>
  <c r="N7915" i="1"/>
  <c r="O7915" i="1"/>
  <c r="P7915" i="1"/>
  <c r="L7916" i="1"/>
  <c r="Q7916" i="1" s="1"/>
  <c r="M7916" i="1"/>
  <c r="N7916" i="1"/>
  <c r="O7916" i="1"/>
  <c r="P7916" i="1"/>
  <c r="L7917" i="1"/>
  <c r="Q7917" i="1" s="1"/>
  <c r="M7917" i="1"/>
  <c r="N7917" i="1"/>
  <c r="O7917" i="1"/>
  <c r="P7917" i="1"/>
  <c r="L7918" i="1"/>
  <c r="Q7918" i="1" s="1"/>
  <c r="M7918" i="1"/>
  <c r="N7918" i="1"/>
  <c r="O7918" i="1"/>
  <c r="P7918" i="1"/>
  <c r="L7919" i="1"/>
  <c r="Q7919" i="1" s="1"/>
  <c r="M7919" i="1"/>
  <c r="N7919" i="1"/>
  <c r="O7919" i="1"/>
  <c r="P7919" i="1"/>
  <c r="L7920" i="1"/>
  <c r="Q7920" i="1" s="1"/>
  <c r="M7920" i="1"/>
  <c r="N7920" i="1"/>
  <c r="O7920" i="1"/>
  <c r="P7920" i="1"/>
  <c r="L7921" i="1"/>
  <c r="Q7921" i="1" s="1"/>
  <c r="M7921" i="1"/>
  <c r="N7921" i="1"/>
  <c r="O7921" i="1"/>
  <c r="P7921" i="1"/>
  <c r="L7922" i="1"/>
  <c r="Q7922" i="1" s="1"/>
  <c r="M7922" i="1"/>
  <c r="N7922" i="1"/>
  <c r="O7922" i="1"/>
  <c r="P7922" i="1"/>
  <c r="L7923" i="1"/>
  <c r="Q7923" i="1" s="1"/>
  <c r="M7923" i="1"/>
  <c r="N7923" i="1"/>
  <c r="O7923" i="1"/>
  <c r="P7923" i="1"/>
  <c r="L7924" i="1"/>
  <c r="Q7924" i="1" s="1"/>
  <c r="M7924" i="1"/>
  <c r="N7924" i="1"/>
  <c r="O7924" i="1"/>
  <c r="P7924" i="1"/>
  <c r="L7925" i="1"/>
  <c r="Q7925" i="1" s="1"/>
  <c r="M7925" i="1"/>
  <c r="N7925" i="1"/>
  <c r="O7925" i="1"/>
  <c r="P7925" i="1"/>
  <c r="L7926" i="1"/>
  <c r="Q7926" i="1" s="1"/>
  <c r="M7926" i="1"/>
  <c r="N7926" i="1"/>
  <c r="O7926" i="1"/>
  <c r="P7926" i="1"/>
  <c r="L7927" i="1"/>
  <c r="Q7927" i="1" s="1"/>
  <c r="M7927" i="1"/>
  <c r="N7927" i="1"/>
  <c r="O7927" i="1"/>
  <c r="P7927" i="1"/>
  <c r="L7928" i="1"/>
  <c r="Q7928" i="1" s="1"/>
  <c r="M7928" i="1"/>
  <c r="N7928" i="1"/>
  <c r="O7928" i="1"/>
  <c r="P7928" i="1"/>
  <c r="L7929" i="1"/>
  <c r="Q7929" i="1" s="1"/>
  <c r="M7929" i="1"/>
  <c r="N7929" i="1"/>
  <c r="O7929" i="1"/>
  <c r="P7929" i="1"/>
  <c r="L7930" i="1"/>
  <c r="Q7930" i="1" s="1"/>
  <c r="M7930" i="1"/>
  <c r="N7930" i="1"/>
  <c r="O7930" i="1"/>
  <c r="P7930" i="1"/>
  <c r="L7931" i="1"/>
  <c r="Q7931" i="1" s="1"/>
  <c r="M7931" i="1"/>
  <c r="N7931" i="1"/>
  <c r="O7931" i="1"/>
  <c r="P7931" i="1"/>
  <c r="L7932" i="1"/>
  <c r="Q7932" i="1" s="1"/>
  <c r="M7932" i="1"/>
  <c r="N7932" i="1"/>
  <c r="O7932" i="1"/>
  <c r="P7932" i="1"/>
  <c r="L7933" i="1"/>
  <c r="Q7933" i="1" s="1"/>
  <c r="M7933" i="1"/>
  <c r="N7933" i="1"/>
  <c r="O7933" i="1"/>
  <c r="P7933" i="1"/>
  <c r="L7934" i="1"/>
  <c r="Q7934" i="1" s="1"/>
  <c r="M7934" i="1"/>
  <c r="N7934" i="1"/>
  <c r="O7934" i="1"/>
  <c r="P7934" i="1"/>
  <c r="L7935" i="1"/>
  <c r="Q7935" i="1" s="1"/>
  <c r="M7935" i="1"/>
  <c r="N7935" i="1"/>
  <c r="O7935" i="1"/>
  <c r="P7935" i="1"/>
  <c r="L7936" i="1"/>
  <c r="Q7936" i="1" s="1"/>
  <c r="M7936" i="1"/>
  <c r="N7936" i="1"/>
  <c r="O7936" i="1"/>
  <c r="P7936" i="1"/>
  <c r="L7937" i="1"/>
  <c r="Q7937" i="1" s="1"/>
  <c r="M7937" i="1"/>
  <c r="N7937" i="1"/>
  <c r="O7937" i="1"/>
  <c r="P7937" i="1"/>
  <c r="L7938" i="1"/>
  <c r="Q7938" i="1" s="1"/>
  <c r="M7938" i="1"/>
  <c r="N7938" i="1"/>
  <c r="O7938" i="1"/>
  <c r="P7938" i="1"/>
  <c r="L7939" i="1"/>
  <c r="Q7939" i="1" s="1"/>
  <c r="M7939" i="1"/>
  <c r="N7939" i="1"/>
  <c r="O7939" i="1"/>
  <c r="P7939" i="1"/>
  <c r="L7940" i="1"/>
  <c r="Q7940" i="1" s="1"/>
  <c r="M7940" i="1"/>
  <c r="N7940" i="1"/>
  <c r="O7940" i="1"/>
  <c r="P7940" i="1"/>
  <c r="L7941" i="1"/>
  <c r="Q7941" i="1" s="1"/>
  <c r="M7941" i="1"/>
  <c r="N7941" i="1"/>
  <c r="O7941" i="1"/>
  <c r="P7941" i="1"/>
  <c r="L7942" i="1"/>
  <c r="Q7942" i="1" s="1"/>
  <c r="M7942" i="1"/>
  <c r="N7942" i="1"/>
  <c r="O7942" i="1"/>
  <c r="P7942" i="1"/>
  <c r="L7943" i="1"/>
  <c r="Q7943" i="1" s="1"/>
  <c r="M7943" i="1"/>
  <c r="N7943" i="1"/>
  <c r="O7943" i="1"/>
  <c r="P7943" i="1"/>
  <c r="L7944" i="1"/>
  <c r="Q7944" i="1" s="1"/>
  <c r="M7944" i="1"/>
  <c r="N7944" i="1"/>
  <c r="O7944" i="1"/>
  <c r="P7944" i="1"/>
  <c r="L7945" i="1"/>
  <c r="Q7945" i="1" s="1"/>
  <c r="M7945" i="1"/>
  <c r="N7945" i="1"/>
  <c r="O7945" i="1"/>
  <c r="P7945" i="1"/>
  <c r="L7946" i="1"/>
  <c r="Q7946" i="1" s="1"/>
  <c r="M7946" i="1"/>
  <c r="N7946" i="1"/>
  <c r="O7946" i="1"/>
  <c r="P7946" i="1"/>
  <c r="L7947" i="1"/>
  <c r="Q7947" i="1" s="1"/>
  <c r="M7947" i="1"/>
  <c r="N7947" i="1"/>
  <c r="O7947" i="1"/>
  <c r="P7947" i="1"/>
  <c r="L7948" i="1"/>
  <c r="Q7948" i="1" s="1"/>
  <c r="M7948" i="1"/>
  <c r="N7948" i="1"/>
  <c r="O7948" i="1"/>
  <c r="P7948" i="1"/>
  <c r="L7949" i="1"/>
  <c r="Q7949" i="1" s="1"/>
  <c r="M7949" i="1"/>
  <c r="N7949" i="1"/>
  <c r="O7949" i="1"/>
  <c r="P7949" i="1"/>
  <c r="L7950" i="1"/>
  <c r="Q7950" i="1" s="1"/>
  <c r="M7950" i="1"/>
  <c r="N7950" i="1"/>
  <c r="O7950" i="1"/>
  <c r="P7950" i="1"/>
  <c r="L7951" i="1"/>
  <c r="Q7951" i="1" s="1"/>
  <c r="M7951" i="1"/>
  <c r="N7951" i="1"/>
  <c r="O7951" i="1"/>
  <c r="P7951" i="1"/>
  <c r="L7952" i="1"/>
  <c r="Q7952" i="1" s="1"/>
  <c r="M7952" i="1"/>
  <c r="N7952" i="1"/>
  <c r="O7952" i="1"/>
  <c r="P7952" i="1"/>
  <c r="L7953" i="1"/>
  <c r="Q7953" i="1" s="1"/>
  <c r="M7953" i="1"/>
  <c r="N7953" i="1"/>
  <c r="O7953" i="1"/>
  <c r="P7953" i="1"/>
  <c r="L7954" i="1"/>
  <c r="Q7954" i="1" s="1"/>
  <c r="M7954" i="1"/>
  <c r="N7954" i="1"/>
  <c r="O7954" i="1"/>
  <c r="P7954" i="1"/>
  <c r="L7955" i="1"/>
  <c r="Q7955" i="1" s="1"/>
  <c r="M7955" i="1"/>
  <c r="N7955" i="1"/>
  <c r="O7955" i="1"/>
  <c r="P7955" i="1"/>
  <c r="L7956" i="1"/>
  <c r="Q7956" i="1" s="1"/>
  <c r="M7956" i="1"/>
  <c r="N7956" i="1"/>
  <c r="O7956" i="1"/>
  <c r="P7956" i="1"/>
  <c r="L7957" i="1"/>
  <c r="Q7957" i="1" s="1"/>
  <c r="M7957" i="1"/>
  <c r="N7957" i="1"/>
  <c r="O7957" i="1"/>
  <c r="P7957" i="1"/>
  <c r="L7958" i="1"/>
  <c r="Q7958" i="1" s="1"/>
  <c r="M7958" i="1"/>
  <c r="N7958" i="1"/>
  <c r="O7958" i="1"/>
  <c r="P7958" i="1"/>
  <c r="L7959" i="1"/>
  <c r="Q7959" i="1" s="1"/>
  <c r="M7959" i="1"/>
  <c r="N7959" i="1"/>
  <c r="O7959" i="1"/>
  <c r="P7959" i="1"/>
  <c r="L7960" i="1"/>
  <c r="Q7960" i="1" s="1"/>
  <c r="M7960" i="1"/>
  <c r="N7960" i="1"/>
  <c r="O7960" i="1"/>
  <c r="P7960" i="1"/>
  <c r="L7961" i="1"/>
  <c r="Q7961" i="1" s="1"/>
  <c r="M7961" i="1"/>
  <c r="N7961" i="1"/>
  <c r="O7961" i="1"/>
  <c r="P7961" i="1"/>
  <c r="L7962" i="1"/>
  <c r="Q7962" i="1" s="1"/>
  <c r="M7962" i="1"/>
  <c r="N7962" i="1"/>
  <c r="O7962" i="1"/>
  <c r="P7962" i="1"/>
  <c r="L7963" i="1"/>
  <c r="Q7963" i="1" s="1"/>
  <c r="M7963" i="1"/>
  <c r="N7963" i="1"/>
  <c r="O7963" i="1"/>
  <c r="P7963" i="1"/>
  <c r="L7964" i="1"/>
  <c r="Q7964" i="1" s="1"/>
  <c r="M7964" i="1"/>
  <c r="N7964" i="1"/>
  <c r="O7964" i="1"/>
  <c r="P7964" i="1"/>
  <c r="L7965" i="1"/>
  <c r="Q7965" i="1" s="1"/>
  <c r="M7965" i="1"/>
  <c r="N7965" i="1"/>
  <c r="O7965" i="1"/>
  <c r="P7965" i="1"/>
  <c r="L7966" i="1"/>
  <c r="Q7966" i="1" s="1"/>
  <c r="M7966" i="1"/>
  <c r="N7966" i="1"/>
  <c r="O7966" i="1"/>
  <c r="P7966" i="1"/>
  <c r="L7967" i="1"/>
  <c r="Q7967" i="1" s="1"/>
  <c r="M7967" i="1"/>
  <c r="N7967" i="1"/>
  <c r="O7967" i="1"/>
  <c r="P7967" i="1"/>
  <c r="L7968" i="1"/>
  <c r="Q7968" i="1" s="1"/>
  <c r="M7968" i="1"/>
  <c r="N7968" i="1"/>
  <c r="O7968" i="1"/>
  <c r="P7968" i="1"/>
  <c r="L7969" i="1"/>
  <c r="Q7969" i="1" s="1"/>
  <c r="M7969" i="1"/>
  <c r="N7969" i="1"/>
  <c r="O7969" i="1"/>
  <c r="P7969" i="1"/>
  <c r="L7970" i="1"/>
  <c r="Q7970" i="1" s="1"/>
  <c r="M7970" i="1"/>
  <c r="N7970" i="1"/>
  <c r="O7970" i="1"/>
  <c r="P7970" i="1"/>
  <c r="L7971" i="1"/>
  <c r="Q7971" i="1" s="1"/>
  <c r="M7971" i="1"/>
  <c r="N7971" i="1"/>
  <c r="O7971" i="1"/>
  <c r="P7971" i="1"/>
  <c r="L7972" i="1"/>
  <c r="Q7972" i="1" s="1"/>
  <c r="M7972" i="1"/>
  <c r="N7972" i="1"/>
  <c r="O7972" i="1"/>
  <c r="P7972" i="1"/>
  <c r="L7973" i="1"/>
  <c r="Q7973" i="1" s="1"/>
  <c r="M7973" i="1"/>
  <c r="N7973" i="1"/>
  <c r="O7973" i="1"/>
  <c r="P7973" i="1"/>
  <c r="L7974" i="1"/>
  <c r="Q7974" i="1" s="1"/>
  <c r="M7974" i="1"/>
  <c r="N7974" i="1"/>
  <c r="O7974" i="1"/>
  <c r="P7974" i="1"/>
  <c r="L7975" i="1"/>
  <c r="Q7975" i="1" s="1"/>
  <c r="M7975" i="1"/>
  <c r="N7975" i="1"/>
  <c r="O7975" i="1"/>
  <c r="P7975" i="1"/>
  <c r="L7976" i="1"/>
  <c r="Q7976" i="1" s="1"/>
  <c r="M7976" i="1"/>
  <c r="N7976" i="1"/>
  <c r="O7976" i="1"/>
  <c r="P7976" i="1"/>
  <c r="L7977" i="1"/>
  <c r="Q7977" i="1" s="1"/>
  <c r="M7977" i="1"/>
  <c r="N7977" i="1"/>
  <c r="O7977" i="1"/>
  <c r="P7977" i="1"/>
  <c r="L7978" i="1"/>
  <c r="Q7978" i="1" s="1"/>
  <c r="M7978" i="1"/>
  <c r="N7978" i="1"/>
  <c r="O7978" i="1"/>
  <c r="P7978" i="1"/>
  <c r="L7979" i="1"/>
  <c r="Q7979" i="1" s="1"/>
  <c r="M7979" i="1"/>
  <c r="N7979" i="1"/>
  <c r="O7979" i="1"/>
  <c r="P7979" i="1"/>
  <c r="L7980" i="1"/>
  <c r="Q7980" i="1" s="1"/>
  <c r="M7980" i="1"/>
  <c r="N7980" i="1"/>
  <c r="O7980" i="1"/>
  <c r="P7980" i="1"/>
  <c r="L7981" i="1"/>
  <c r="Q7981" i="1" s="1"/>
  <c r="M7981" i="1"/>
  <c r="N7981" i="1"/>
  <c r="O7981" i="1"/>
  <c r="P7981" i="1"/>
  <c r="L7982" i="1"/>
  <c r="Q7982" i="1" s="1"/>
  <c r="M7982" i="1"/>
  <c r="N7982" i="1"/>
  <c r="O7982" i="1"/>
  <c r="P7982" i="1"/>
  <c r="L7983" i="1"/>
  <c r="Q7983" i="1" s="1"/>
  <c r="M7983" i="1"/>
  <c r="N7983" i="1"/>
  <c r="O7983" i="1"/>
  <c r="P7983" i="1"/>
  <c r="L7984" i="1"/>
  <c r="Q7984" i="1" s="1"/>
  <c r="M7984" i="1"/>
  <c r="N7984" i="1"/>
  <c r="O7984" i="1"/>
  <c r="P7984" i="1"/>
  <c r="L7985" i="1"/>
  <c r="Q7985" i="1" s="1"/>
  <c r="M7985" i="1"/>
  <c r="N7985" i="1"/>
  <c r="O7985" i="1"/>
  <c r="P7985" i="1"/>
  <c r="L7986" i="1"/>
  <c r="Q7986" i="1" s="1"/>
  <c r="M7986" i="1"/>
  <c r="N7986" i="1"/>
  <c r="O7986" i="1"/>
  <c r="P7986" i="1"/>
  <c r="L7987" i="1"/>
  <c r="Q7987" i="1" s="1"/>
  <c r="M7987" i="1"/>
  <c r="N7987" i="1"/>
  <c r="O7987" i="1"/>
  <c r="P7987" i="1"/>
  <c r="L7988" i="1"/>
  <c r="M7988" i="1"/>
  <c r="N7988" i="1"/>
  <c r="O7988" i="1"/>
  <c r="P7988" i="1"/>
  <c r="Q7988" i="1"/>
  <c r="L7989" i="1"/>
  <c r="Q7989" i="1" s="1"/>
  <c r="M7989" i="1"/>
  <c r="N7989" i="1"/>
  <c r="O7989" i="1"/>
  <c r="P7989" i="1"/>
  <c r="L7990" i="1"/>
  <c r="Q7990" i="1" s="1"/>
  <c r="M7990" i="1"/>
  <c r="N7990" i="1"/>
  <c r="O7990" i="1"/>
  <c r="P7990" i="1"/>
  <c r="L7991" i="1"/>
  <c r="M7991" i="1"/>
  <c r="N7991" i="1"/>
  <c r="O7991" i="1"/>
  <c r="P7991" i="1"/>
  <c r="Q7991" i="1"/>
  <c r="L7992" i="1"/>
  <c r="Q7992" i="1" s="1"/>
  <c r="M7992" i="1"/>
  <c r="N7992" i="1"/>
  <c r="O7992" i="1"/>
  <c r="P7992" i="1"/>
  <c r="L7993" i="1"/>
  <c r="Q7993" i="1" s="1"/>
  <c r="M7993" i="1"/>
  <c r="N7993" i="1"/>
  <c r="O7993" i="1"/>
  <c r="P7993" i="1"/>
  <c r="L7994" i="1"/>
  <c r="Q7994" i="1" s="1"/>
  <c r="M7994" i="1"/>
  <c r="N7994" i="1"/>
  <c r="O7994" i="1"/>
  <c r="P7994" i="1"/>
  <c r="L7995" i="1"/>
  <c r="Q7995" i="1" s="1"/>
  <c r="M7995" i="1"/>
  <c r="N7995" i="1"/>
  <c r="O7995" i="1"/>
  <c r="P7995" i="1"/>
  <c r="L7996" i="1"/>
  <c r="Q7996" i="1" s="1"/>
  <c r="M7996" i="1"/>
  <c r="N7996" i="1"/>
  <c r="O7996" i="1"/>
  <c r="P7996" i="1"/>
  <c r="L7997" i="1"/>
  <c r="Q7997" i="1" s="1"/>
  <c r="M7997" i="1"/>
  <c r="N7997" i="1"/>
  <c r="O7997" i="1"/>
  <c r="P7997" i="1"/>
  <c r="L7998" i="1"/>
  <c r="Q7998" i="1" s="1"/>
  <c r="M7998" i="1"/>
  <c r="N7998" i="1"/>
  <c r="O7998" i="1"/>
  <c r="P7998" i="1"/>
  <c r="L7999" i="1"/>
  <c r="Q7999" i="1" s="1"/>
  <c r="M7999" i="1"/>
  <c r="N7999" i="1"/>
  <c r="O7999" i="1"/>
  <c r="P7999" i="1"/>
  <c r="L8000" i="1"/>
  <c r="M8000" i="1"/>
  <c r="N8000" i="1"/>
  <c r="O8000" i="1"/>
  <c r="P8000" i="1"/>
  <c r="Q8000" i="1"/>
  <c r="L8001" i="1"/>
  <c r="Q8001" i="1" s="1"/>
  <c r="M8001" i="1"/>
  <c r="N8001" i="1"/>
  <c r="O8001" i="1"/>
  <c r="P8001" i="1"/>
  <c r="L8002" i="1"/>
  <c r="Q8002" i="1" s="1"/>
  <c r="M8002" i="1"/>
  <c r="N8002" i="1"/>
  <c r="O8002" i="1"/>
  <c r="P8002" i="1"/>
  <c r="L8003" i="1"/>
  <c r="M8003" i="1"/>
  <c r="N8003" i="1"/>
  <c r="O8003" i="1"/>
  <c r="P8003" i="1"/>
  <c r="Q8003" i="1"/>
  <c r="L8004" i="1"/>
  <c r="Q8004" i="1" s="1"/>
  <c r="M8004" i="1"/>
  <c r="N8004" i="1"/>
  <c r="O8004" i="1"/>
  <c r="P8004" i="1"/>
  <c r="L8005" i="1"/>
  <c r="Q8005" i="1" s="1"/>
  <c r="M8005" i="1"/>
  <c r="N8005" i="1"/>
  <c r="O8005" i="1"/>
  <c r="P8005" i="1"/>
  <c r="L8006" i="1"/>
  <c r="Q8006" i="1" s="1"/>
  <c r="M8006" i="1"/>
  <c r="N8006" i="1"/>
  <c r="O8006" i="1"/>
  <c r="P8006" i="1"/>
  <c r="L8007" i="1"/>
  <c r="Q8007" i="1" s="1"/>
  <c r="M8007" i="1"/>
  <c r="N8007" i="1"/>
  <c r="O8007" i="1"/>
  <c r="P8007" i="1"/>
  <c r="L8008" i="1"/>
  <c r="Q8008" i="1" s="1"/>
  <c r="M8008" i="1"/>
  <c r="N8008" i="1"/>
  <c r="O8008" i="1"/>
  <c r="P8008" i="1"/>
  <c r="L8009" i="1"/>
  <c r="Q8009" i="1" s="1"/>
  <c r="M8009" i="1"/>
  <c r="N8009" i="1"/>
  <c r="O8009" i="1"/>
  <c r="P8009" i="1"/>
  <c r="L8010" i="1"/>
  <c r="Q8010" i="1" s="1"/>
  <c r="M8010" i="1"/>
  <c r="N8010" i="1"/>
  <c r="O8010" i="1"/>
  <c r="P8010" i="1"/>
  <c r="L8011" i="1"/>
  <c r="Q8011" i="1" s="1"/>
  <c r="M8011" i="1"/>
  <c r="N8011" i="1"/>
  <c r="O8011" i="1"/>
  <c r="P8011" i="1"/>
  <c r="L8012" i="1"/>
  <c r="Q8012" i="1" s="1"/>
  <c r="M8012" i="1"/>
  <c r="N8012" i="1"/>
  <c r="O8012" i="1"/>
  <c r="P8012" i="1"/>
  <c r="L8013" i="1"/>
  <c r="Q8013" i="1" s="1"/>
  <c r="M8013" i="1"/>
  <c r="N8013" i="1"/>
  <c r="O8013" i="1"/>
  <c r="P8013" i="1"/>
  <c r="L8014" i="1"/>
  <c r="Q8014" i="1" s="1"/>
  <c r="M8014" i="1"/>
  <c r="N8014" i="1"/>
  <c r="O8014" i="1"/>
  <c r="P8014" i="1"/>
  <c r="L8015" i="1"/>
  <c r="Q8015" i="1" s="1"/>
  <c r="M8015" i="1"/>
  <c r="N8015" i="1"/>
  <c r="O8015" i="1"/>
  <c r="P8015" i="1"/>
  <c r="L8016" i="1"/>
  <c r="Q8016" i="1" s="1"/>
  <c r="M8016" i="1"/>
  <c r="N8016" i="1"/>
  <c r="O8016" i="1"/>
  <c r="P8016" i="1"/>
  <c r="L8017" i="1"/>
  <c r="Q8017" i="1" s="1"/>
  <c r="M8017" i="1"/>
  <c r="N8017" i="1"/>
  <c r="O8017" i="1"/>
  <c r="P8017" i="1"/>
  <c r="L8018" i="1"/>
  <c r="Q8018" i="1" s="1"/>
  <c r="M8018" i="1"/>
  <c r="N8018" i="1"/>
  <c r="O8018" i="1"/>
  <c r="P8018" i="1"/>
  <c r="L8019" i="1"/>
  <c r="Q8019" i="1" s="1"/>
  <c r="M8019" i="1"/>
  <c r="N8019" i="1"/>
  <c r="O8019" i="1"/>
  <c r="P8019" i="1"/>
  <c r="L8020" i="1"/>
  <c r="Q8020" i="1" s="1"/>
  <c r="M8020" i="1"/>
  <c r="N8020" i="1"/>
  <c r="O8020" i="1"/>
  <c r="P8020" i="1"/>
  <c r="L8021" i="1"/>
  <c r="Q8021" i="1" s="1"/>
  <c r="M8021" i="1"/>
  <c r="N8021" i="1"/>
  <c r="O8021" i="1"/>
  <c r="P8021" i="1"/>
  <c r="L8022" i="1"/>
  <c r="Q8022" i="1" s="1"/>
  <c r="M8022" i="1"/>
  <c r="N8022" i="1"/>
  <c r="O8022" i="1"/>
  <c r="P8022" i="1"/>
  <c r="L8023" i="1"/>
  <c r="Q8023" i="1" s="1"/>
  <c r="M8023" i="1"/>
  <c r="N8023" i="1"/>
  <c r="O8023" i="1"/>
  <c r="P8023" i="1"/>
  <c r="L8024" i="1"/>
  <c r="Q8024" i="1" s="1"/>
  <c r="M8024" i="1"/>
  <c r="N8024" i="1"/>
  <c r="O8024" i="1"/>
  <c r="P8024" i="1"/>
  <c r="L8025" i="1"/>
  <c r="Q8025" i="1" s="1"/>
  <c r="M8025" i="1"/>
  <c r="N8025" i="1"/>
  <c r="O8025" i="1"/>
  <c r="P8025" i="1"/>
  <c r="L8026" i="1"/>
  <c r="Q8026" i="1" s="1"/>
  <c r="M8026" i="1"/>
  <c r="N8026" i="1"/>
  <c r="O8026" i="1"/>
  <c r="P8026" i="1"/>
  <c r="L8027" i="1"/>
  <c r="Q8027" i="1" s="1"/>
  <c r="M8027" i="1"/>
  <c r="N8027" i="1"/>
  <c r="O8027" i="1"/>
  <c r="P8027" i="1"/>
  <c r="L8028" i="1"/>
  <c r="Q8028" i="1" s="1"/>
  <c r="M8028" i="1"/>
  <c r="N8028" i="1"/>
  <c r="O8028" i="1"/>
  <c r="P8028" i="1"/>
  <c r="L8029" i="1"/>
  <c r="Q8029" i="1" s="1"/>
  <c r="M8029" i="1"/>
  <c r="N8029" i="1"/>
  <c r="O8029" i="1"/>
  <c r="P8029" i="1"/>
  <c r="L8030" i="1"/>
  <c r="Q8030" i="1" s="1"/>
  <c r="M8030" i="1"/>
  <c r="N8030" i="1"/>
  <c r="O8030" i="1"/>
  <c r="P8030" i="1"/>
  <c r="L8031" i="1"/>
  <c r="Q8031" i="1" s="1"/>
  <c r="M8031" i="1"/>
  <c r="N8031" i="1"/>
  <c r="O8031" i="1"/>
  <c r="P8031" i="1"/>
  <c r="L8032" i="1"/>
  <c r="Q8032" i="1" s="1"/>
  <c r="M8032" i="1"/>
  <c r="N8032" i="1"/>
  <c r="O8032" i="1"/>
  <c r="P8032" i="1"/>
  <c r="L8033" i="1"/>
  <c r="Q8033" i="1" s="1"/>
  <c r="M8033" i="1"/>
  <c r="N8033" i="1"/>
  <c r="O8033" i="1"/>
  <c r="P8033" i="1"/>
  <c r="L8034" i="1"/>
  <c r="Q8034" i="1" s="1"/>
  <c r="M8034" i="1"/>
  <c r="N8034" i="1"/>
  <c r="O8034" i="1"/>
  <c r="P8034" i="1"/>
  <c r="L8035" i="1"/>
  <c r="Q8035" i="1" s="1"/>
  <c r="M8035" i="1"/>
  <c r="N8035" i="1"/>
  <c r="O8035" i="1"/>
  <c r="P8035" i="1"/>
  <c r="L8036" i="1"/>
  <c r="Q8036" i="1" s="1"/>
  <c r="M8036" i="1"/>
  <c r="N8036" i="1"/>
  <c r="O8036" i="1"/>
  <c r="P8036" i="1"/>
  <c r="L8037" i="1"/>
  <c r="Q8037" i="1" s="1"/>
  <c r="M8037" i="1"/>
  <c r="N8037" i="1"/>
  <c r="O8037" i="1"/>
  <c r="P8037" i="1"/>
  <c r="L8038" i="1"/>
  <c r="Q8038" i="1" s="1"/>
  <c r="M8038" i="1"/>
  <c r="N8038" i="1"/>
  <c r="O8038" i="1"/>
  <c r="P8038" i="1"/>
  <c r="L8039" i="1"/>
  <c r="Q8039" i="1" s="1"/>
  <c r="M8039" i="1"/>
  <c r="N8039" i="1"/>
  <c r="O8039" i="1"/>
  <c r="P8039" i="1"/>
  <c r="L8040" i="1"/>
  <c r="Q8040" i="1" s="1"/>
  <c r="M8040" i="1"/>
  <c r="N8040" i="1"/>
  <c r="O8040" i="1"/>
  <c r="P8040" i="1"/>
  <c r="L8041" i="1"/>
  <c r="Q8041" i="1" s="1"/>
  <c r="M8041" i="1"/>
  <c r="N8041" i="1"/>
  <c r="O8041" i="1"/>
  <c r="P8041" i="1"/>
  <c r="L8042" i="1"/>
  <c r="Q8042" i="1" s="1"/>
  <c r="M8042" i="1"/>
  <c r="N8042" i="1"/>
  <c r="O8042" i="1"/>
  <c r="P8042" i="1"/>
  <c r="L8043" i="1"/>
  <c r="Q8043" i="1" s="1"/>
  <c r="M8043" i="1"/>
  <c r="N8043" i="1"/>
  <c r="O8043" i="1"/>
  <c r="P8043" i="1"/>
  <c r="L8044" i="1"/>
  <c r="Q8044" i="1" s="1"/>
  <c r="M8044" i="1"/>
  <c r="N8044" i="1"/>
  <c r="O8044" i="1"/>
  <c r="P8044" i="1"/>
  <c r="L8045" i="1"/>
  <c r="Q8045" i="1" s="1"/>
  <c r="M8045" i="1"/>
  <c r="N8045" i="1"/>
  <c r="O8045" i="1"/>
  <c r="P8045" i="1"/>
  <c r="L8046" i="1"/>
  <c r="Q8046" i="1" s="1"/>
  <c r="M8046" i="1"/>
  <c r="N8046" i="1"/>
  <c r="O8046" i="1"/>
  <c r="P8046" i="1"/>
  <c r="L8047" i="1"/>
  <c r="Q8047" i="1" s="1"/>
  <c r="M8047" i="1"/>
  <c r="N8047" i="1"/>
  <c r="O8047" i="1"/>
  <c r="P8047" i="1"/>
  <c r="L8048" i="1"/>
  <c r="Q8048" i="1" s="1"/>
  <c r="M8048" i="1"/>
  <c r="N8048" i="1"/>
  <c r="O8048" i="1"/>
  <c r="P8048" i="1"/>
  <c r="L8049" i="1"/>
  <c r="Q8049" i="1" s="1"/>
  <c r="M8049" i="1"/>
  <c r="N8049" i="1"/>
  <c r="O8049" i="1"/>
  <c r="P8049" i="1"/>
  <c r="L8050" i="1"/>
  <c r="Q8050" i="1" s="1"/>
  <c r="M8050" i="1"/>
  <c r="N8050" i="1"/>
  <c r="O8050" i="1"/>
  <c r="P8050" i="1"/>
  <c r="L8051" i="1"/>
  <c r="Q8051" i="1" s="1"/>
  <c r="M8051" i="1"/>
  <c r="N8051" i="1"/>
  <c r="O8051" i="1"/>
  <c r="P8051" i="1"/>
  <c r="L8052" i="1"/>
  <c r="Q8052" i="1" s="1"/>
  <c r="M8052" i="1"/>
  <c r="N8052" i="1"/>
  <c r="O8052" i="1"/>
  <c r="P8052" i="1"/>
  <c r="L8053" i="1"/>
  <c r="Q8053" i="1" s="1"/>
  <c r="M8053" i="1"/>
  <c r="N8053" i="1"/>
  <c r="O8053" i="1"/>
  <c r="P8053" i="1"/>
  <c r="L8054" i="1"/>
  <c r="Q8054" i="1" s="1"/>
  <c r="M8054" i="1"/>
  <c r="N8054" i="1"/>
  <c r="O8054" i="1"/>
  <c r="P8054" i="1"/>
  <c r="L8055" i="1"/>
  <c r="Q8055" i="1" s="1"/>
  <c r="M8055" i="1"/>
  <c r="N8055" i="1"/>
  <c r="O8055" i="1"/>
  <c r="P8055" i="1"/>
  <c r="L8056" i="1"/>
  <c r="Q8056" i="1" s="1"/>
  <c r="M8056" i="1"/>
  <c r="N8056" i="1"/>
  <c r="O8056" i="1"/>
  <c r="P8056" i="1"/>
  <c r="L8057" i="1"/>
  <c r="Q8057" i="1" s="1"/>
  <c r="M8057" i="1"/>
  <c r="N8057" i="1"/>
  <c r="O8057" i="1"/>
  <c r="P8057" i="1"/>
  <c r="L8058" i="1"/>
  <c r="Q8058" i="1" s="1"/>
  <c r="M8058" i="1"/>
  <c r="N8058" i="1"/>
  <c r="O8058" i="1"/>
  <c r="P8058" i="1"/>
  <c r="L8059" i="1"/>
  <c r="Q8059" i="1" s="1"/>
  <c r="M8059" i="1"/>
  <c r="N8059" i="1"/>
  <c r="O8059" i="1"/>
  <c r="P8059" i="1"/>
  <c r="L8060" i="1"/>
  <c r="Q8060" i="1" s="1"/>
  <c r="M8060" i="1"/>
  <c r="N8060" i="1"/>
  <c r="O8060" i="1"/>
  <c r="P8060" i="1"/>
  <c r="L8061" i="1"/>
  <c r="Q8061" i="1" s="1"/>
  <c r="M8061" i="1"/>
  <c r="N8061" i="1"/>
  <c r="O8061" i="1"/>
  <c r="P8061" i="1"/>
  <c r="L8062" i="1"/>
  <c r="Q8062" i="1" s="1"/>
  <c r="M8062" i="1"/>
  <c r="N8062" i="1"/>
  <c r="O8062" i="1"/>
  <c r="P8062" i="1"/>
  <c r="L8063" i="1"/>
  <c r="Q8063" i="1" s="1"/>
  <c r="M8063" i="1"/>
  <c r="N8063" i="1"/>
  <c r="O8063" i="1"/>
  <c r="P8063" i="1"/>
  <c r="L8064" i="1"/>
  <c r="Q8064" i="1" s="1"/>
  <c r="M8064" i="1"/>
  <c r="N8064" i="1"/>
  <c r="O8064" i="1"/>
  <c r="P8064" i="1"/>
  <c r="L8065" i="1"/>
  <c r="Q8065" i="1" s="1"/>
  <c r="M8065" i="1"/>
  <c r="N8065" i="1"/>
  <c r="O8065" i="1"/>
  <c r="P8065" i="1"/>
  <c r="L8066" i="1"/>
  <c r="Q8066" i="1" s="1"/>
  <c r="M8066" i="1"/>
  <c r="N8066" i="1"/>
  <c r="O8066" i="1"/>
  <c r="P8066" i="1"/>
  <c r="L8067" i="1"/>
  <c r="Q8067" i="1" s="1"/>
  <c r="M8067" i="1"/>
  <c r="N8067" i="1"/>
  <c r="O8067" i="1"/>
  <c r="P8067" i="1"/>
  <c r="L8068" i="1"/>
  <c r="Q8068" i="1" s="1"/>
  <c r="M8068" i="1"/>
  <c r="N8068" i="1"/>
  <c r="O8068" i="1"/>
  <c r="P8068" i="1"/>
  <c r="L8069" i="1"/>
  <c r="Q8069" i="1" s="1"/>
  <c r="M8069" i="1"/>
  <c r="N8069" i="1"/>
  <c r="O8069" i="1"/>
  <c r="P8069" i="1"/>
  <c r="L8070" i="1"/>
  <c r="Q8070" i="1" s="1"/>
  <c r="M8070" i="1"/>
  <c r="N8070" i="1"/>
  <c r="O8070" i="1"/>
  <c r="P8070" i="1"/>
  <c r="L8071" i="1"/>
  <c r="Q8071" i="1" s="1"/>
  <c r="M8071" i="1"/>
  <c r="N8071" i="1"/>
  <c r="O8071" i="1"/>
  <c r="P8071" i="1"/>
  <c r="L8072" i="1"/>
  <c r="Q8072" i="1" s="1"/>
  <c r="M8072" i="1"/>
  <c r="N8072" i="1"/>
  <c r="O8072" i="1"/>
  <c r="P8072" i="1"/>
  <c r="L8073" i="1"/>
  <c r="Q8073" i="1" s="1"/>
  <c r="M8073" i="1"/>
  <c r="N8073" i="1"/>
  <c r="O8073" i="1"/>
  <c r="P8073" i="1"/>
  <c r="L8074" i="1"/>
  <c r="Q8074" i="1" s="1"/>
  <c r="M8074" i="1"/>
  <c r="N8074" i="1"/>
  <c r="O8074" i="1"/>
  <c r="P8074" i="1"/>
  <c r="L8075" i="1"/>
  <c r="Q8075" i="1" s="1"/>
  <c r="M8075" i="1"/>
  <c r="N8075" i="1"/>
  <c r="O8075" i="1"/>
  <c r="P8075" i="1"/>
  <c r="L8076" i="1"/>
  <c r="Q8076" i="1" s="1"/>
  <c r="M8076" i="1"/>
  <c r="N8076" i="1"/>
  <c r="O8076" i="1"/>
  <c r="P8076" i="1"/>
  <c r="L8077" i="1"/>
  <c r="Q8077" i="1" s="1"/>
  <c r="M8077" i="1"/>
  <c r="N8077" i="1"/>
  <c r="O8077" i="1"/>
  <c r="P8077" i="1"/>
  <c r="L8078" i="1"/>
  <c r="Q8078" i="1" s="1"/>
  <c r="M8078" i="1"/>
  <c r="N8078" i="1"/>
  <c r="O8078" i="1"/>
  <c r="P8078" i="1"/>
  <c r="L8079" i="1"/>
  <c r="Q8079" i="1" s="1"/>
  <c r="M8079" i="1"/>
  <c r="N8079" i="1"/>
  <c r="O8079" i="1"/>
  <c r="P8079" i="1"/>
  <c r="L8080" i="1"/>
  <c r="Q8080" i="1" s="1"/>
  <c r="M8080" i="1"/>
  <c r="N8080" i="1"/>
  <c r="O8080" i="1"/>
  <c r="P8080" i="1"/>
  <c r="L8081" i="1"/>
  <c r="Q8081" i="1" s="1"/>
  <c r="M8081" i="1"/>
  <c r="N8081" i="1"/>
  <c r="O8081" i="1"/>
  <c r="P8081" i="1"/>
  <c r="L8082" i="1"/>
  <c r="Q8082" i="1" s="1"/>
  <c r="M8082" i="1"/>
  <c r="N8082" i="1"/>
  <c r="O8082" i="1"/>
  <c r="P8082" i="1"/>
  <c r="L8083" i="1"/>
  <c r="Q8083" i="1" s="1"/>
  <c r="M8083" i="1"/>
  <c r="N8083" i="1"/>
  <c r="O8083" i="1"/>
  <c r="P8083" i="1"/>
  <c r="L8084" i="1"/>
  <c r="Q8084" i="1" s="1"/>
  <c r="M8084" i="1"/>
  <c r="N8084" i="1"/>
  <c r="O8084" i="1"/>
  <c r="P8084" i="1"/>
  <c r="L8085" i="1"/>
  <c r="Q8085" i="1" s="1"/>
  <c r="M8085" i="1"/>
  <c r="N8085" i="1"/>
  <c r="O8085" i="1"/>
  <c r="P8085" i="1"/>
  <c r="L8086" i="1"/>
  <c r="Q8086" i="1" s="1"/>
  <c r="M8086" i="1"/>
  <c r="N8086" i="1"/>
  <c r="O8086" i="1"/>
  <c r="P8086" i="1"/>
  <c r="L8087" i="1"/>
  <c r="Q8087" i="1" s="1"/>
  <c r="M8087" i="1"/>
  <c r="N8087" i="1"/>
  <c r="O8087" i="1"/>
  <c r="P8087" i="1"/>
  <c r="L8088" i="1"/>
  <c r="Q8088" i="1" s="1"/>
  <c r="M8088" i="1"/>
  <c r="N8088" i="1"/>
  <c r="O8088" i="1"/>
  <c r="P8088" i="1"/>
  <c r="L8089" i="1"/>
  <c r="Q8089" i="1" s="1"/>
  <c r="M8089" i="1"/>
  <c r="N8089" i="1"/>
  <c r="O8089" i="1"/>
  <c r="P8089" i="1"/>
  <c r="L8090" i="1"/>
  <c r="Q8090" i="1" s="1"/>
  <c r="M8090" i="1"/>
  <c r="N8090" i="1"/>
  <c r="O8090" i="1"/>
  <c r="P8090" i="1"/>
  <c r="L8091" i="1"/>
  <c r="Q8091" i="1" s="1"/>
  <c r="M8091" i="1"/>
  <c r="N8091" i="1"/>
  <c r="O8091" i="1"/>
  <c r="P8091" i="1"/>
  <c r="L8092" i="1"/>
  <c r="Q8092" i="1" s="1"/>
  <c r="M8092" i="1"/>
  <c r="N8092" i="1"/>
  <c r="O8092" i="1"/>
  <c r="P8092" i="1"/>
  <c r="L8093" i="1"/>
  <c r="Q8093" i="1" s="1"/>
  <c r="M8093" i="1"/>
  <c r="N8093" i="1"/>
  <c r="O8093" i="1"/>
  <c r="P8093" i="1"/>
  <c r="L8094" i="1"/>
  <c r="Q8094" i="1" s="1"/>
  <c r="M8094" i="1"/>
  <c r="N8094" i="1"/>
  <c r="O8094" i="1"/>
  <c r="P8094" i="1"/>
  <c r="L8095" i="1"/>
  <c r="Q8095" i="1" s="1"/>
  <c r="M8095" i="1"/>
  <c r="N8095" i="1"/>
  <c r="O8095" i="1"/>
  <c r="P8095" i="1"/>
  <c r="L8096" i="1"/>
  <c r="Q8096" i="1" s="1"/>
  <c r="M8096" i="1"/>
  <c r="N8096" i="1"/>
  <c r="O8096" i="1"/>
  <c r="P8096" i="1"/>
  <c r="L8097" i="1"/>
  <c r="Q8097" i="1" s="1"/>
  <c r="M8097" i="1"/>
  <c r="N8097" i="1"/>
  <c r="O8097" i="1"/>
  <c r="P8097" i="1"/>
  <c r="L8098" i="1"/>
  <c r="Q8098" i="1" s="1"/>
  <c r="M8098" i="1"/>
  <c r="N8098" i="1"/>
  <c r="O8098" i="1"/>
  <c r="P8098" i="1"/>
  <c r="L8099" i="1"/>
  <c r="Q8099" i="1" s="1"/>
  <c r="M8099" i="1"/>
  <c r="N8099" i="1"/>
  <c r="O8099" i="1"/>
  <c r="P8099" i="1"/>
  <c r="L8100" i="1"/>
  <c r="Q8100" i="1" s="1"/>
  <c r="M8100" i="1"/>
  <c r="N8100" i="1"/>
  <c r="O8100" i="1"/>
  <c r="P8100" i="1"/>
  <c r="L8101" i="1"/>
  <c r="Q8101" i="1" s="1"/>
  <c r="M8101" i="1"/>
  <c r="N8101" i="1"/>
  <c r="O8101" i="1"/>
  <c r="P8101" i="1"/>
  <c r="L8102" i="1"/>
  <c r="Q8102" i="1" s="1"/>
  <c r="M8102" i="1"/>
  <c r="N8102" i="1"/>
  <c r="O8102" i="1"/>
  <c r="P8102" i="1"/>
  <c r="L8103" i="1"/>
  <c r="Q8103" i="1" s="1"/>
  <c r="M8103" i="1"/>
  <c r="N8103" i="1"/>
  <c r="O8103" i="1"/>
  <c r="P8103" i="1"/>
  <c r="L8104" i="1"/>
  <c r="Q8104" i="1" s="1"/>
  <c r="M8104" i="1"/>
  <c r="N8104" i="1"/>
  <c r="O8104" i="1"/>
  <c r="P8104" i="1"/>
  <c r="L8105" i="1"/>
  <c r="Q8105" i="1" s="1"/>
  <c r="M8105" i="1"/>
  <c r="N8105" i="1"/>
  <c r="O8105" i="1"/>
  <c r="P8105" i="1"/>
  <c r="L8106" i="1"/>
  <c r="Q8106" i="1" s="1"/>
  <c r="M8106" i="1"/>
  <c r="N8106" i="1"/>
  <c r="O8106" i="1"/>
  <c r="P8106" i="1"/>
  <c r="L8107" i="1"/>
  <c r="Q8107" i="1" s="1"/>
  <c r="M8107" i="1"/>
  <c r="N8107" i="1"/>
  <c r="O8107" i="1"/>
  <c r="P8107" i="1"/>
  <c r="L8108" i="1"/>
  <c r="Q8108" i="1" s="1"/>
  <c r="M8108" i="1"/>
  <c r="N8108" i="1"/>
  <c r="O8108" i="1"/>
  <c r="P8108" i="1"/>
  <c r="L8109" i="1"/>
  <c r="Q8109" i="1" s="1"/>
  <c r="M8109" i="1"/>
  <c r="N8109" i="1"/>
  <c r="O8109" i="1"/>
  <c r="P8109" i="1"/>
  <c r="L8110" i="1"/>
  <c r="Q8110" i="1" s="1"/>
  <c r="M8110" i="1"/>
  <c r="N8110" i="1"/>
  <c r="O8110" i="1"/>
  <c r="P8110" i="1"/>
  <c r="L8111" i="1"/>
  <c r="Q8111" i="1" s="1"/>
  <c r="M8111" i="1"/>
  <c r="N8111" i="1"/>
  <c r="O8111" i="1"/>
  <c r="P8111" i="1"/>
  <c r="L8112" i="1"/>
  <c r="Q8112" i="1" s="1"/>
  <c r="M8112" i="1"/>
  <c r="N8112" i="1"/>
  <c r="O8112" i="1"/>
  <c r="P8112" i="1"/>
  <c r="L8113" i="1"/>
  <c r="Q8113" i="1" s="1"/>
  <c r="M8113" i="1"/>
  <c r="N8113" i="1"/>
  <c r="O8113" i="1"/>
  <c r="P8113" i="1"/>
  <c r="L8114" i="1"/>
  <c r="Q8114" i="1" s="1"/>
  <c r="M8114" i="1"/>
  <c r="N8114" i="1"/>
  <c r="O8114" i="1"/>
  <c r="P8114" i="1"/>
  <c r="L8115" i="1"/>
  <c r="Q8115" i="1" s="1"/>
  <c r="M8115" i="1"/>
  <c r="N8115" i="1"/>
  <c r="O8115" i="1"/>
  <c r="P8115" i="1"/>
  <c r="L8116" i="1"/>
  <c r="Q8116" i="1" s="1"/>
  <c r="M8116" i="1"/>
  <c r="N8116" i="1"/>
  <c r="O8116" i="1"/>
  <c r="P8116" i="1"/>
  <c r="L8117" i="1"/>
  <c r="Q8117" i="1" s="1"/>
  <c r="M8117" i="1"/>
  <c r="N8117" i="1"/>
  <c r="O8117" i="1"/>
  <c r="P8117" i="1"/>
  <c r="L8118" i="1"/>
  <c r="Q8118" i="1" s="1"/>
  <c r="M8118" i="1"/>
  <c r="N8118" i="1"/>
  <c r="O8118" i="1"/>
  <c r="P8118" i="1"/>
  <c r="L8119" i="1"/>
  <c r="Q8119" i="1" s="1"/>
  <c r="M8119" i="1"/>
  <c r="N8119" i="1"/>
  <c r="O8119" i="1"/>
  <c r="P8119" i="1"/>
  <c r="L8120" i="1"/>
  <c r="Q8120" i="1" s="1"/>
  <c r="M8120" i="1"/>
  <c r="N8120" i="1"/>
  <c r="O8120" i="1"/>
  <c r="P8120" i="1"/>
  <c r="L8121" i="1"/>
  <c r="Q8121" i="1" s="1"/>
  <c r="M8121" i="1"/>
  <c r="N8121" i="1"/>
  <c r="O8121" i="1"/>
  <c r="P8121" i="1"/>
  <c r="L8122" i="1"/>
  <c r="Q8122" i="1" s="1"/>
  <c r="M8122" i="1"/>
  <c r="N8122" i="1"/>
  <c r="O8122" i="1"/>
  <c r="P8122" i="1"/>
  <c r="L8123" i="1"/>
  <c r="Q8123" i="1" s="1"/>
  <c r="M8123" i="1"/>
  <c r="N8123" i="1"/>
  <c r="O8123" i="1"/>
  <c r="P8123" i="1"/>
  <c r="L8124" i="1"/>
  <c r="Q8124" i="1" s="1"/>
  <c r="M8124" i="1"/>
  <c r="N8124" i="1"/>
  <c r="O8124" i="1"/>
  <c r="P8124" i="1"/>
  <c r="L8125" i="1"/>
  <c r="Q8125" i="1" s="1"/>
  <c r="M8125" i="1"/>
  <c r="N8125" i="1"/>
  <c r="O8125" i="1"/>
  <c r="P8125" i="1"/>
  <c r="L8126" i="1"/>
  <c r="Q8126" i="1" s="1"/>
  <c r="M8126" i="1"/>
  <c r="N8126" i="1"/>
  <c r="O8126" i="1"/>
  <c r="P8126" i="1"/>
  <c r="L8127" i="1"/>
  <c r="Q8127" i="1" s="1"/>
  <c r="M8127" i="1"/>
  <c r="N8127" i="1"/>
  <c r="O8127" i="1"/>
  <c r="P8127" i="1"/>
  <c r="L8128" i="1"/>
  <c r="Q8128" i="1" s="1"/>
  <c r="M8128" i="1"/>
  <c r="N8128" i="1"/>
  <c r="O8128" i="1"/>
  <c r="P8128" i="1"/>
  <c r="L8129" i="1"/>
  <c r="Q8129" i="1" s="1"/>
  <c r="M8129" i="1"/>
  <c r="N8129" i="1"/>
  <c r="O8129" i="1"/>
  <c r="P8129" i="1"/>
  <c r="L8130" i="1"/>
  <c r="Q8130" i="1" s="1"/>
  <c r="M8130" i="1"/>
  <c r="N8130" i="1"/>
  <c r="O8130" i="1"/>
  <c r="P8130" i="1"/>
  <c r="L8131" i="1"/>
  <c r="Q8131" i="1" s="1"/>
  <c r="M8131" i="1"/>
  <c r="N8131" i="1"/>
  <c r="O8131" i="1"/>
  <c r="P8131" i="1"/>
  <c r="L8132" i="1"/>
  <c r="Q8132" i="1" s="1"/>
  <c r="M8132" i="1"/>
  <c r="N8132" i="1"/>
  <c r="O8132" i="1"/>
  <c r="P8132" i="1"/>
  <c r="L8133" i="1"/>
  <c r="Q8133" i="1" s="1"/>
  <c r="M8133" i="1"/>
  <c r="N8133" i="1"/>
  <c r="O8133" i="1"/>
  <c r="P8133" i="1"/>
  <c r="L8134" i="1"/>
  <c r="Q8134" i="1" s="1"/>
  <c r="M8134" i="1"/>
  <c r="N8134" i="1"/>
  <c r="O8134" i="1"/>
  <c r="P8134" i="1"/>
  <c r="L8135" i="1"/>
  <c r="Q8135" i="1" s="1"/>
  <c r="M8135" i="1"/>
  <c r="N8135" i="1"/>
  <c r="O8135" i="1"/>
  <c r="P8135" i="1"/>
  <c r="L8136" i="1"/>
  <c r="Q8136" i="1" s="1"/>
  <c r="M8136" i="1"/>
  <c r="N8136" i="1"/>
  <c r="O8136" i="1"/>
  <c r="P8136" i="1"/>
  <c r="L8137" i="1"/>
  <c r="Q8137" i="1" s="1"/>
  <c r="M8137" i="1"/>
  <c r="N8137" i="1"/>
  <c r="O8137" i="1"/>
  <c r="P8137" i="1"/>
  <c r="L8138" i="1"/>
  <c r="Q8138" i="1" s="1"/>
  <c r="M8138" i="1"/>
  <c r="N8138" i="1"/>
  <c r="O8138" i="1"/>
  <c r="P8138" i="1"/>
  <c r="L8139" i="1"/>
  <c r="Q8139" i="1" s="1"/>
  <c r="M8139" i="1"/>
  <c r="N8139" i="1"/>
  <c r="O8139" i="1"/>
  <c r="P8139" i="1"/>
  <c r="L8140" i="1"/>
  <c r="Q8140" i="1" s="1"/>
  <c r="M8140" i="1"/>
  <c r="N8140" i="1"/>
  <c r="O8140" i="1"/>
  <c r="P8140" i="1"/>
  <c r="L8141" i="1"/>
  <c r="Q8141" i="1" s="1"/>
  <c r="M8141" i="1"/>
  <c r="N8141" i="1"/>
  <c r="O8141" i="1"/>
  <c r="P8141" i="1"/>
  <c r="L8142" i="1"/>
  <c r="Q8142" i="1" s="1"/>
  <c r="M8142" i="1"/>
  <c r="N8142" i="1"/>
  <c r="O8142" i="1"/>
  <c r="P8142" i="1"/>
  <c r="L8143" i="1"/>
  <c r="M8143" i="1"/>
  <c r="N8143" i="1"/>
  <c r="O8143" i="1"/>
  <c r="P8143" i="1"/>
  <c r="Q8143" i="1"/>
  <c r="L8144" i="1"/>
  <c r="Q8144" i="1" s="1"/>
  <c r="M8144" i="1"/>
  <c r="N8144" i="1"/>
  <c r="O8144" i="1"/>
  <c r="P8144" i="1"/>
  <c r="L8145" i="1"/>
  <c r="Q8145" i="1" s="1"/>
  <c r="M8145" i="1"/>
  <c r="N8145" i="1"/>
  <c r="O8145" i="1"/>
  <c r="P8145" i="1"/>
  <c r="L8146" i="1"/>
  <c r="Q8146" i="1" s="1"/>
  <c r="M8146" i="1"/>
  <c r="N8146" i="1"/>
  <c r="O8146" i="1"/>
  <c r="P8146" i="1"/>
  <c r="L8147" i="1"/>
  <c r="Q8147" i="1" s="1"/>
  <c r="M8147" i="1"/>
  <c r="N8147" i="1"/>
  <c r="O8147" i="1"/>
  <c r="P8147" i="1"/>
  <c r="L8148" i="1"/>
  <c r="Q8148" i="1" s="1"/>
  <c r="M8148" i="1"/>
  <c r="N8148" i="1"/>
  <c r="O8148" i="1"/>
  <c r="P8148" i="1"/>
  <c r="L8149" i="1"/>
  <c r="Q8149" i="1" s="1"/>
  <c r="M8149" i="1"/>
  <c r="N8149" i="1"/>
  <c r="O8149" i="1"/>
  <c r="P8149" i="1"/>
  <c r="L8150" i="1"/>
  <c r="Q8150" i="1" s="1"/>
  <c r="M8150" i="1"/>
  <c r="N8150" i="1"/>
  <c r="O8150" i="1"/>
  <c r="P8150" i="1"/>
  <c r="L8151" i="1"/>
  <c r="Q8151" i="1" s="1"/>
  <c r="M8151" i="1"/>
  <c r="N8151" i="1"/>
  <c r="O8151" i="1"/>
  <c r="P8151" i="1"/>
  <c r="L8152" i="1"/>
  <c r="Q8152" i="1" s="1"/>
  <c r="M8152" i="1"/>
  <c r="N8152" i="1"/>
  <c r="O8152" i="1"/>
  <c r="P8152" i="1"/>
  <c r="L8153" i="1"/>
  <c r="Q8153" i="1" s="1"/>
  <c r="M8153" i="1"/>
  <c r="N8153" i="1"/>
  <c r="O8153" i="1"/>
  <c r="P8153" i="1"/>
  <c r="L8154" i="1"/>
  <c r="Q8154" i="1" s="1"/>
  <c r="M8154" i="1"/>
  <c r="N8154" i="1"/>
  <c r="O8154" i="1"/>
  <c r="P8154" i="1"/>
  <c r="L8155" i="1"/>
  <c r="Q8155" i="1" s="1"/>
  <c r="M8155" i="1"/>
  <c r="N8155" i="1"/>
  <c r="O8155" i="1"/>
  <c r="P8155" i="1"/>
  <c r="L8156" i="1"/>
  <c r="Q8156" i="1" s="1"/>
  <c r="M8156" i="1"/>
  <c r="N8156" i="1"/>
  <c r="O8156" i="1"/>
  <c r="P8156" i="1"/>
  <c r="L8157" i="1"/>
  <c r="Q8157" i="1" s="1"/>
  <c r="M8157" i="1"/>
  <c r="N8157" i="1"/>
  <c r="O8157" i="1"/>
  <c r="P8157" i="1"/>
  <c r="L8158" i="1"/>
  <c r="Q8158" i="1" s="1"/>
  <c r="M8158" i="1"/>
  <c r="N8158" i="1"/>
  <c r="O8158" i="1"/>
  <c r="P8158" i="1"/>
  <c r="L8159" i="1"/>
  <c r="Q8159" i="1" s="1"/>
  <c r="M8159" i="1"/>
  <c r="N8159" i="1"/>
  <c r="O8159" i="1"/>
  <c r="P8159" i="1"/>
  <c r="L8160" i="1"/>
  <c r="Q8160" i="1" s="1"/>
  <c r="M8160" i="1"/>
  <c r="N8160" i="1"/>
  <c r="O8160" i="1"/>
  <c r="P8160" i="1"/>
  <c r="L8161" i="1"/>
  <c r="Q8161" i="1" s="1"/>
  <c r="M8161" i="1"/>
  <c r="N8161" i="1"/>
  <c r="O8161" i="1"/>
  <c r="P8161" i="1"/>
  <c r="L8162" i="1"/>
  <c r="Q8162" i="1" s="1"/>
  <c r="M8162" i="1"/>
  <c r="N8162" i="1"/>
  <c r="O8162" i="1"/>
  <c r="P8162" i="1"/>
  <c r="L8163" i="1"/>
  <c r="Q8163" i="1" s="1"/>
  <c r="M8163" i="1"/>
  <c r="N8163" i="1"/>
  <c r="O8163" i="1"/>
  <c r="P8163" i="1"/>
  <c r="L8164" i="1"/>
  <c r="Q8164" i="1" s="1"/>
  <c r="M8164" i="1"/>
  <c r="N8164" i="1"/>
  <c r="O8164" i="1"/>
  <c r="P8164" i="1"/>
  <c r="L8165" i="1"/>
  <c r="Q8165" i="1" s="1"/>
  <c r="M8165" i="1"/>
  <c r="N8165" i="1"/>
  <c r="O8165" i="1"/>
  <c r="P8165" i="1"/>
  <c r="L8166" i="1"/>
  <c r="Q8166" i="1" s="1"/>
  <c r="M8166" i="1"/>
  <c r="N8166" i="1"/>
  <c r="O8166" i="1"/>
  <c r="P8166" i="1"/>
  <c r="L8167" i="1"/>
  <c r="Q8167" i="1" s="1"/>
  <c r="M8167" i="1"/>
  <c r="N8167" i="1"/>
  <c r="O8167" i="1"/>
  <c r="P8167" i="1"/>
  <c r="L8168" i="1"/>
  <c r="Q8168" i="1" s="1"/>
  <c r="M8168" i="1"/>
  <c r="N8168" i="1"/>
  <c r="O8168" i="1"/>
  <c r="P8168" i="1"/>
  <c r="L8169" i="1"/>
  <c r="Q8169" i="1" s="1"/>
  <c r="M8169" i="1"/>
  <c r="N8169" i="1"/>
  <c r="O8169" i="1"/>
  <c r="P8169" i="1"/>
  <c r="L8170" i="1"/>
  <c r="Q8170" i="1" s="1"/>
  <c r="M8170" i="1"/>
  <c r="N8170" i="1"/>
  <c r="O8170" i="1"/>
  <c r="P8170" i="1"/>
  <c r="L8171" i="1"/>
  <c r="Q8171" i="1" s="1"/>
  <c r="M8171" i="1"/>
  <c r="N8171" i="1"/>
  <c r="O8171" i="1"/>
  <c r="P8171" i="1"/>
  <c r="L8172" i="1"/>
  <c r="Q8172" i="1" s="1"/>
  <c r="M8172" i="1"/>
  <c r="N8172" i="1"/>
  <c r="O8172" i="1"/>
  <c r="P8172" i="1"/>
  <c r="L8173" i="1"/>
  <c r="Q8173" i="1" s="1"/>
  <c r="M8173" i="1"/>
  <c r="N8173" i="1"/>
  <c r="O8173" i="1"/>
  <c r="P8173" i="1"/>
  <c r="L8174" i="1"/>
  <c r="Q8174" i="1" s="1"/>
  <c r="M8174" i="1"/>
  <c r="N8174" i="1"/>
  <c r="O8174" i="1"/>
  <c r="P8174" i="1"/>
  <c r="L8175" i="1"/>
  <c r="Q8175" i="1" s="1"/>
  <c r="M8175" i="1"/>
  <c r="N8175" i="1"/>
  <c r="O8175" i="1"/>
  <c r="P8175" i="1"/>
  <c r="L8176" i="1"/>
  <c r="Q8176" i="1" s="1"/>
  <c r="M8176" i="1"/>
  <c r="N8176" i="1"/>
  <c r="O8176" i="1"/>
  <c r="P8176" i="1"/>
  <c r="L8177" i="1"/>
  <c r="Q8177" i="1" s="1"/>
  <c r="M8177" i="1"/>
  <c r="N8177" i="1"/>
  <c r="O8177" i="1"/>
  <c r="P8177" i="1"/>
  <c r="L8178" i="1"/>
  <c r="Q8178" i="1" s="1"/>
  <c r="M8178" i="1"/>
  <c r="N8178" i="1"/>
  <c r="O8178" i="1"/>
  <c r="P8178" i="1"/>
  <c r="L8179" i="1"/>
  <c r="Q8179" i="1" s="1"/>
  <c r="M8179" i="1"/>
  <c r="N8179" i="1"/>
  <c r="O8179" i="1"/>
  <c r="P8179" i="1"/>
  <c r="L8180" i="1"/>
  <c r="M8180" i="1"/>
  <c r="N8180" i="1"/>
  <c r="O8180" i="1"/>
  <c r="P8180" i="1"/>
  <c r="Q8180" i="1"/>
  <c r="L8181" i="1"/>
  <c r="Q8181" i="1" s="1"/>
  <c r="M8181" i="1"/>
  <c r="N8181" i="1"/>
  <c r="O8181" i="1"/>
  <c r="P8181" i="1"/>
  <c r="L8182" i="1"/>
  <c r="Q8182" i="1" s="1"/>
  <c r="M8182" i="1"/>
  <c r="N8182" i="1"/>
  <c r="O8182" i="1"/>
  <c r="P8182" i="1"/>
  <c r="L8183" i="1"/>
  <c r="M8183" i="1"/>
  <c r="N8183" i="1"/>
  <c r="O8183" i="1"/>
  <c r="P8183" i="1"/>
  <c r="Q8183" i="1"/>
  <c r="L8184" i="1"/>
  <c r="Q8184" i="1" s="1"/>
  <c r="M8184" i="1"/>
  <c r="N8184" i="1"/>
  <c r="O8184" i="1"/>
  <c r="P8184" i="1"/>
  <c r="L8185" i="1"/>
  <c r="Q8185" i="1" s="1"/>
  <c r="M8185" i="1"/>
  <c r="N8185" i="1"/>
  <c r="O8185" i="1"/>
  <c r="P8185" i="1"/>
  <c r="L8186" i="1"/>
  <c r="Q8186" i="1" s="1"/>
  <c r="M8186" i="1"/>
  <c r="N8186" i="1"/>
  <c r="O8186" i="1"/>
  <c r="P8186" i="1"/>
  <c r="L8187" i="1"/>
  <c r="Q8187" i="1" s="1"/>
  <c r="M8187" i="1"/>
  <c r="N8187" i="1"/>
  <c r="O8187" i="1"/>
  <c r="P8187" i="1"/>
  <c r="L8188" i="1"/>
  <c r="Q8188" i="1" s="1"/>
  <c r="M8188" i="1"/>
  <c r="N8188" i="1"/>
  <c r="O8188" i="1"/>
  <c r="P8188" i="1"/>
  <c r="L8189" i="1"/>
  <c r="Q8189" i="1" s="1"/>
  <c r="M8189" i="1"/>
  <c r="N8189" i="1"/>
  <c r="O8189" i="1"/>
  <c r="P8189" i="1"/>
  <c r="L8190" i="1"/>
  <c r="Q8190" i="1" s="1"/>
  <c r="M8190" i="1"/>
  <c r="N8190" i="1"/>
  <c r="O8190" i="1"/>
  <c r="P8190" i="1"/>
  <c r="L8191" i="1"/>
  <c r="Q8191" i="1" s="1"/>
  <c r="M8191" i="1"/>
  <c r="N8191" i="1"/>
  <c r="O8191" i="1"/>
  <c r="P8191" i="1"/>
  <c r="L8192" i="1"/>
  <c r="Q8192" i="1" s="1"/>
  <c r="M8192" i="1"/>
  <c r="N8192" i="1"/>
  <c r="O8192" i="1"/>
  <c r="P8192" i="1"/>
  <c r="L8193" i="1"/>
  <c r="Q8193" i="1" s="1"/>
  <c r="M8193" i="1"/>
  <c r="N8193" i="1"/>
  <c r="O8193" i="1"/>
  <c r="P8193" i="1"/>
  <c r="L8194" i="1"/>
  <c r="Q8194" i="1" s="1"/>
  <c r="M8194" i="1"/>
  <c r="N8194" i="1"/>
  <c r="O8194" i="1"/>
  <c r="P8194" i="1"/>
  <c r="L8195" i="1"/>
  <c r="Q8195" i="1" s="1"/>
  <c r="M8195" i="1"/>
  <c r="N8195" i="1"/>
  <c r="O8195" i="1"/>
  <c r="P8195" i="1"/>
  <c r="L8196" i="1"/>
  <c r="Q8196" i="1" s="1"/>
  <c r="M8196" i="1"/>
  <c r="N8196" i="1"/>
  <c r="O8196" i="1"/>
  <c r="P8196" i="1"/>
  <c r="L8197" i="1"/>
  <c r="Q8197" i="1" s="1"/>
  <c r="M8197" i="1"/>
  <c r="N8197" i="1"/>
  <c r="O8197" i="1"/>
  <c r="P8197" i="1"/>
  <c r="L8198" i="1"/>
  <c r="Q8198" i="1" s="1"/>
  <c r="M8198" i="1"/>
  <c r="N8198" i="1"/>
  <c r="O8198" i="1"/>
  <c r="P8198" i="1"/>
  <c r="L8199" i="1"/>
  <c r="Q8199" i="1" s="1"/>
  <c r="M8199" i="1"/>
  <c r="N8199" i="1"/>
  <c r="O8199" i="1"/>
  <c r="P8199" i="1"/>
  <c r="L8200" i="1"/>
  <c r="Q8200" i="1" s="1"/>
  <c r="M8200" i="1"/>
  <c r="N8200" i="1"/>
  <c r="O8200" i="1"/>
  <c r="P8200" i="1"/>
  <c r="L8201" i="1"/>
  <c r="Q8201" i="1" s="1"/>
  <c r="M8201" i="1"/>
  <c r="N8201" i="1"/>
  <c r="O8201" i="1"/>
  <c r="P8201" i="1"/>
  <c r="L8202" i="1"/>
  <c r="Q8202" i="1" s="1"/>
  <c r="M8202" i="1"/>
  <c r="N8202" i="1"/>
  <c r="O8202" i="1"/>
  <c r="P8202" i="1"/>
  <c r="L8203" i="1"/>
  <c r="Q8203" i="1" s="1"/>
  <c r="M8203" i="1"/>
  <c r="N8203" i="1"/>
  <c r="O8203" i="1"/>
  <c r="P8203" i="1"/>
  <c r="L8204" i="1"/>
  <c r="Q8204" i="1" s="1"/>
  <c r="M8204" i="1"/>
  <c r="N8204" i="1"/>
  <c r="O8204" i="1"/>
  <c r="P8204" i="1"/>
  <c r="L8205" i="1"/>
  <c r="Q8205" i="1" s="1"/>
  <c r="M8205" i="1"/>
  <c r="N8205" i="1"/>
  <c r="O8205" i="1"/>
  <c r="P8205" i="1"/>
  <c r="L8206" i="1"/>
  <c r="Q8206" i="1" s="1"/>
  <c r="M8206" i="1"/>
  <c r="N8206" i="1"/>
  <c r="O8206" i="1"/>
  <c r="P8206" i="1"/>
  <c r="L8207" i="1"/>
  <c r="Q8207" i="1" s="1"/>
  <c r="M8207" i="1"/>
  <c r="N8207" i="1"/>
  <c r="O8207" i="1"/>
  <c r="P8207" i="1"/>
  <c r="L8208" i="1"/>
  <c r="Q8208" i="1" s="1"/>
  <c r="M8208" i="1"/>
  <c r="N8208" i="1"/>
  <c r="O8208" i="1"/>
  <c r="P8208" i="1"/>
  <c r="L8209" i="1"/>
  <c r="Q8209" i="1" s="1"/>
  <c r="M8209" i="1"/>
  <c r="N8209" i="1"/>
  <c r="O8209" i="1"/>
  <c r="P8209" i="1"/>
  <c r="L8210" i="1"/>
  <c r="Q8210" i="1" s="1"/>
  <c r="M8210" i="1"/>
  <c r="N8210" i="1"/>
  <c r="O8210" i="1"/>
  <c r="P8210" i="1"/>
  <c r="L8211" i="1"/>
  <c r="Q8211" i="1" s="1"/>
  <c r="M8211" i="1"/>
  <c r="N8211" i="1"/>
  <c r="O8211" i="1"/>
  <c r="P8211" i="1"/>
  <c r="L8212" i="1"/>
  <c r="Q8212" i="1" s="1"/>
  <c r="M8212" i="1"/>
  <c r="N8212" i="1"/>
  <c r="O8212" i="1"/>
  <c r="P8212" i="1"/>
  <c r="L8213" i="1"/>
  <c r="Q8213" i="1" s="1"/>
  <c r="M8213" i="1"/>
  <c r="N8213" i="1"/>
  <c r="O8213" i="1"/>
  <c r="P8213" i="1"/>
  <c r="L8214" i="1"/>
  <c r="Q8214" i="1" s="1"/>
  <c r="M8214" i="1"/>
  <c r="N8214" i="1"/>
  <c r="O8214" i="1"/>
  <c r="P8214" i="1"/>
  <c r="L8215" i="1"/>
  <c r="Q8215" i="1" s="1"/>
  <c r="M8215" i="1"/>
  <c r="N8215" i="1"/>
  <c r="O8215" i="1"/>
  <c r="P8215" i="1"/>
  <c r="L8216" i="1"/>
  <c r="Q8216" i="1" s="1"/>
  <c r="M8216" i="1"/>
  <c r="N8216" i="1"/>
  <c r="O8216" i="1"/>
  <c r="P8216" i="1"/>
  <c r="L8217" i="1"/>
  <c r="Q8217" i="1" s="1"/>
  <c r="M8217" i="1"/>
  <c r="N8217" i="1"/>
  <c r="O8217" i="1"/>
  <c r="P8217" i="1"/>
  <c r="L8218" i="1"/>
  <c r="Q8218" i="1" s="1"/>
  <c r="M8218" i="1"/>
  <c r="N8218" i="1"/>
  <c r="O8218" i="1"/>
  <c r="P8218" i="1"/>
  <c r="L8219" i="1"/>
  <c r="Q8219" i="1" s="1"/>
  <c r="M8219" i="1"/>
  <c r="N8219" i="1"/>
  <c r="O8219" i="1"/>
  <c r="P8219" i="1"/>
  <c r="L8220" i="1"/>
  <c r="Q8220" i="1" s="1"/>
  <c r="M8220" i="1"/>
  <c r="N8220" i="1"/>
  <c r="O8220" i="1"/>
  <c r="P8220" i="1"/>
  <c r="L8221" i="1"/>
  <c r="Q8221" i="1" s="1"/>
  <c r="M8221" i="1"/>
  <c r="N8221" i="1"/>
  <c r="O8221" i="1"/>
  <c r="P8221" i="1"/>
  <c r="L8222" i="1"/>
  <c r="Q8222" i="1" s="1"/>
  <c r="M8222" i="1"/>
  <c r="N8222" i="1"/>
  <c r="O8222" i="1"/>
  <c r="P8222" i="1"/>
  <c r="L8223" i="1"/>
  <c r="Q8223" i="1" s="1"/>
  <c r="M8223" i="1"/>
  <c r="N8223" i="1"/>
  <c r="O8223" i="1"/>
  <c r="P8223" i="1"/>
  <c r="L8224" i="1"/>
  <c r="Q8224" i="1" s="1"/>
  <c r="M8224" i="1"/>
  <c r="N8224" i="1"/>
  <c r="O8224" i="1"/>
  <c r="P8224" i="1"/>
  <c r="L8225" i="1"/>
  <c r="Q8225" i="1" s="1"/>
  <c r="M8225" i="1"/>
  <c r="N8225" i="1"/>
  <c r="O8225" i="1"/>
  <c r="P8225" i="1"/>
  <c r="L8226" i="1"/>
  <c r="Q8226" i="1" s="1"/>
  <c r="M8226" i="1"/>
  <c r="N8226" i="1"/>
  <c r="O8226" i="1"/>
  <c r="P8226" i="1"/>
  <c r="L8227" i="1"/>
  <c r="Q8227" i="1" s="1"/>
  <c r="M8227" i="1"/>
  <c r="N8227" i="1"/>
  <c r="O8227" i="1"/>
  <c r="P8227" i="1"/>
  <c r="L8228" i="1"/>
  <c r="Q8228" i="1" s="1"/>
  <c r="M8228" i="1"/>
  <c r="N8228" i="1"/>
  <c r="O8228" i="1"/>
  <c r="P8228" i="1"/>
  <c r="L8229" i="1"/>
  <c r="Q8229" i="1" s="1"/>
  <c r="M8229" i="1"/>
  <c r="N8229" i="1"/>
  <c r="O8229" i="1"/>
  <c r="P8229" i="1"/>
  <c r="L8230" i="1"/>
  <c r="Q8230" i="1" s="1"/>
  <c r="M8230" i="1"/>
  <c r="N8230" i="1"/>
  <c r="O8230" i="1"/>
  <c r="P8230" i="1"/>
  <c r="L8231" i="1"/>
  <c r="Q8231" i="1" s="1"/>
  <c r="M8231" i="1"/>
  <c r="N8231" i="1"/>
  <c r="O8231" i="1"/>
  <c r="P8231" i="1"/>
  <c r="L8232" i="1"/>
  <c r="Q8232" i="1" s="1"/>
  <c r="M8232" i="1"/>
  <c r="N8232" i="1"/>
  <c r="O8232" i="1"/>
  <c r="P8232" i="1"/>
  <c r="L8233" i="1"/>
  <c r="Q8233" i="1" s="1"/>
  <c r="M8233" i="1"/>
  <c r="N8233" i="1"/>
  <c r="O8233" i="1"/>
  <c r="P8233" i="1"/>
  <c r="L8234" i="1"/>
  <c r="Q8234" i="1" s="1"/>
  <c r="M8234" i="1"/>
  <c r="N8234" i="1"/>
  <c r="O8234" i="1"/>
  <c r="P8234" i="1"/>
  <c r="L8235" i="1"/>
  <c r="Q8235" i="1" s="1"/>
  <c r="M8235" i="1"/>
  <c r="N8235" i="1"/>
  <c r="O8235" i="1"/>
  <c r="P8235" i="1"/>
  <c r="L8236" i="1"/>
  <c r="Q8236" i="1" s="1"/>
  <c r="M8236" i="1"/>
  <c r="N8236" i="1"/>
  <c r="O8236" i="1"/>
  <c r="P8236" i="1"/>
  <c r="L8237" i="1"/>
  <c r="Q8237" i="1" s="1"/>
  <c r="M8237" i="1"/>
  <c r="N8237" i="1"/>
  <c r="O8237" i="1"/>
  <c r="P8237" i="1"/>
  <c r="L8238" i="1"/>
  <c r="Q8238" i="1" s="1"/>
  <c r="M8238" i="1"/>
  <c r="N8238" i="1"/>
  <c r="O8238" i="1"/>
  <c r="P8238" i="1"/>
  <c r="L8239" i="1"/>
  <c r="Q8239" i="1" s="1"/>
  <c r="M8239" i="1"/>
  <c r="N8239" i="1"/>
  <c r="O8239" i="1"/>
  <c r="P8239" i="1"/>
  <c r="L8240" i="1"/>
  <c r="Q8240" i="1" s="1"/>
  <c r="M8240" i="1"/>
  <c r="N8240" i="1"/>
  <c r="O8240" i="1"/>
  <c r="P8240" i="1"/>
  <c r="L8241" i="1"/>
  <c r="Q8241" i="1" s="1"/>
  <c r="M8241" i="1"/>
  <c r="N8241" i="1"/>
  <c r="O8241" i="1"/>
  <c r="P8241" i="1"/>
  <c r="L8242" i="1"/>
  <c r="Q8242" i="1" s="1"/>
  <c r="M8242" i="1"/>
  <c r="N8242" i="1"/>
  <c r="O8242" i="1"/>
  <c r="P8242" i="1"/>
  <c r="L8243" i="1"/>
  <c r="Q8243" i="1" s="1"/>
  <c r="M8243" i="1"/>
  <c r="N8243" i="1"/>
  <c r="O8243" i="1"/>
  <c r="P8243" i="1"/>
  <c r="L8244" i="1"/>
  <c r="Q8244" i="1" s="1"/>
  <c r="M8244" i="1"/>
  <c r="N8244" i="1"/>
  <c r="O8244" i="1"/>
  <c r="P8244" i="1"/>
  <c r="L8245" i="1"/>
  <c r="Q8245" i="1" s="1"/>
  <c r="M8245" i="1"/>
  <c r="N8245" i="1"/>
  <c r="O8245" i="1"/>
  <c r="P8245" i="1"/>
  <c r="L8246" i="1"/>
  <c r="Q8246" i="1" s="1"/>
  <c r="M8246" i="1"/>
  <c r="N8246" i="1"/>
  <c r="O8246" i="1"/>
  <c r="P8246" i="1"/>
  <c r="L8247" i="1"/>
  <c r="Q8247" i="1" s="1"/>
  <c r="M8247" i="1"/>
  <c r="N8247" i="1"/>
  <c r="O8247" i="1"/>
  <c r="P8247" i="1"/>
  <c r="L8248" i="1"/>
  <c r="Q8248" i="1" s="1"/>
  <c r="M8248" i="1"/>
  <c r="N8248" i="1"/>
  <c r="O8248" i="1"/>
  <c r="P8248" i="1"/>
  <c r="L8249" i="1"/>
  <c r="Q8249" i="1" s="1"/>
  <c r="M8249" i="1"/>
  <c r="N8249" i="1"/>
  <c r="O8249" i="1"/>
  <c r="P8249" i="1"/>
  <c r="L8250" i="1"/>
  <c r="Q8250" i="1" s="1"/>
  <c r="M8250" i="1"/>
  <c r="N8250" i="1"/>
  <c r="O8250" i="1"/>
  <c r="P8250" i="1"/>
  <c r="L8251" i="1"/>
  <c r="Q8251" i="1" s="1"/>
  <c r="M8251" i="1"/>
  <c r="N8251" i="1"/>
  <c r="O8251" i="1"/>
  <c r="P8251" i="1"/>
  <c r="L8252" i="1"/>
  <c r="Q8252" i="1" s="1"/>
  <c r="M8252" i="1"/>
  <c r="N8252" i="1"/>
  <c r="O8252" i="1"/>
  <c r="P8252" i="1"/>
  <c r="L8253" i="1"/>
  <c r="Q8253" i="1" s="1"/>
  <c r="M8253" i="1"/>
  <c r="N8253" i="1"/>
  <c r="O8253" i="1"/>
  <c r="P8253" i="1"/>
  <c r="L8254" i="1"/>
  <c r="Q8254" i="1" s="1"/>
  <c r="M8254" i="1"/>
  <c r="N8254" i="1"/>
  <c r="O8254" i="1"/>
  <c r="P8254" i="1"/>
  <c r="L8255" i="1"/>
  <c r="Q8255" i="1" s="1"/>
  <c r="M8255" i="1"/>
  <c r="N8255" i="1"/>
  <c r="O8255" i="1"/>
  <c r="P8255" i="1"/>
  <c r="L8256" i="1"/>
  <c r="M8256" i="1"/>
  <c r="N8256" i="1"/>
  <c r="O8256" i="1"/>
  <c r="P8256" i="1"/>
  <c r="Q8256" i="1"/>
  <c r="L8257" i="1"/>
  <c r="Q8257" i="1" s="1"/>
  <c r="M8257" i="1"/>
  <c r="N8257" i="1"/>
  <c r="O8257" i="1"/>
  <c r="P8257" i="1"/>
  <c r="L8258" i="1"/>
  <c r="Q8258" i="1" s="1"/>
  <c r="M8258" i="1"/>
  <c r="N8258" i="1"/>
  <c r="O8258" i="1"/>
  <c r="P8258" i="1"/>
  <c r="L8259" i="1"/>
  <c r="M8259" i="1"/>
  <c r="N8259" i="1"/>
  <c r="O8259" i="1"/>
  <c r="P8259" i="1"/>
  <c r="Q8259" i="1"/>
  <c r="L8260" i="1"/>
  <c r="Q8260" i="1" s="1"/>
  <c r="M8260" i="1"/>
  <c r="N8260" i="1"/>
  <c r="O8260" i="1"/>
  <c r="P8260" i="1"/>
  <c r="L8261" i="1"/>
  <c r="Q8261" i="1" s="1"/>
  <c r="M8261" i="1"/>
  <c r="N8261" i="1"/>
  <c r="O8261" i="1"/>
  <c r="P8261" i="1"/>
  <c r="L8262" i="1"/>
  <c r="Q8262" i="1" s="1"/>
  <c r="M8262" i="1"/>
  <c r="N8262" i="1"/>
  <c r="O8262" i="1"/>
  <c r="P8262" i="1"/>
  <c r="L8263" i="1"/>
  <c r="Q8263" i="1" s="1"/>
  <c r="M8263" i="1"/>
  <c r="N8263" i="1"/>
  <c r="O8263" i="1"/>
  <c r="P8263" i="1"/>
  <c r="L8264" i="1"/>
  <c r="Q8264" i="1" s="1"/>
  <c r="M8264" i="1"/>
  <c r="N8264" i="1"/>
  <c r="O8264" i="1"/>
  <c r="P8264" i="1"/>
  <c r="L8265" i="1"/>
  <c r="Q8265" i="1" s="1"/>
  <c r="M8265" i="1"/>
  <c r="N8265" i="1"/>
  <c r="O8265" i="1"/>
  <c r="P8265" i="1"/>
  <c r="L8266" i="1"/>
  <c r="Q8266" i="1" s="1"/>
  <c r="M8266" i="1"/>
  <c r="N8266" i="1"/>
  <c r="O8266" i="1"/>
  <c r="P8266" i="1"/>
  <c r="L8267" i="1"/>
  <c r="Q8267" i="1" s="1"/>
  <c r="M8267" i="1"/>
  <c r="N8267" i="1"/>
  <c r="O8267" i="1"/>
  <c r="P8267" i="1"/>
  <c r="L8268" i="1"/>
  <c r="Q8268" i="1" s="1"/>
  <c r="M8268" i="1"/>
  <c r="N8268" i="1"/>
  <c r="O8268" i="1"/>
  <c r="P8268" i="1"/>
  <c r="L8269" i="1"/>
  <c r="Q8269" i="1" s="1"/>
  <c r="M8269" i="1"/>
  <c r="N8269" i="1"/>
  <c r="O8269" i="1"/>
  <c r="P8269" i="1"/>
  <c r="L8270" i="1"/>
  <c r="Q8270" i="1" s="1"/>
  <c r="M8270" i="1"/>
  <c r="N8270" i="1"/>
  <c r="O8270" i="1"/>
  <c r="P8270" i="1"/>
  <c r="L8271" i="1"/>
  <c r="Q8271" i="1" s="1"/>
  <c r="M8271" i="1"/>
  <c r="N8271" i="1"/>
  <c r="O8271" i="1"/>
  <c r="P8271" i="1"/>
  <c r="L8272" i="1"/>
  <c r="Q8272" i="1" s="1"/>
  <c r="M8272" i="1"/>
  <c r="N8272" i="1"/>
  <c r="O8272" i="1"/>
  <c r="P8272" i="1"/>
  <c r="L8273" i="1"/>
  <c r="Q8273" i="1" s="1"/>
  <c r="M8273" i="1"/>
  <c r="N8273" i="1"/>
  <c r="O8273" i="1"/>
  <c r="P8273" i="1"/>
  <c r="L8274" i="1"/>
  <c r="Q8274" i="1" s="1"/>
  <c r="M8274" i="1"/>
  <c r="N8274" i="1"/>
  <c r="O8274" i="1"/>
  <c r="P8274" i="1"/>
  <c r="L8275" i="1"/>
  <c r="Q8275" i="1" s="1"/>
  <c r="M8275" i="1"/>
  <c r="N8275" i="1"/>
  <c r="O8275" i="1"/>
  <c r="P8275" i="1"/>
  <c r="L8276" i="1"/>
  <c r="Q8276" i="1" s="1"/>
  <c r="M8276" i="1"/>
  <c r="N8276" i="1"/>
  <c r="O8276" i="1"/>
  <c r="P8276" i="1"/>
  <c r="L8277" i="1"/>
  <c r="Q8277" i="1" s="1"/>
  <c r="M8277" i="1"/>
  <c r="N8277" i="1"/>
  <c r="O8277" i="1"/>
  <c r="P8277" i="1"/>
  <c r="L8278" i="1"/>
  <c r="Q8278" i="1" s="1"/>
  <c r="M8278" i="1"/>
  <c r="N8278" i="1"/>
  <c r="O8278" i="1"/>
  <c r="P8278" i="1"/>
  <c r="L8279" i="1"/>
  <c r="Q8279" i="1" s="1"/>
  <c r="M8279" i="1"/>
  <c r="N8279" i="1"/>
  <c r="O8279" i="1"/>
  <c r="P8279" i="1"/>
  <c r="L8280" i="1"/>
  <c r="Q8280" i="1" s="1"/>
  <c r="M8280" i="1"/>
  <c r="N8280" i="1"/>
  <c r="O8280" i="1"/>
  <c r="P8280" i="1"/>
  <c r="L8281" i="1"/>
  <c r="Q8281" i="1" s="1"/>
  <c r="M8281" i="1"/>
  <c r="N8281" i="1"/>
  <c r="O8281" i="1"/>
  <c r="P8281" i="1"/>
  <c r="L8282" i="1"/>
  <c r="Q8282" i="1" s="1"/>
  <c r="M8282" i="1"/>
  <c r="N8282" i="1"/>
  <c r="O8282" i="1"/>
  <c r="P8282" i="1"/>
  <c r="L8283" i="1"/>
  <c r="Q8283" i="1" s="1"/>
  <c r="M8283" i="1"/>
  <c r="N8283" i="1"/>
  <c r="O8283" i="1"/>
  <c r="P8283" i="1"/>
  <c r="L8284" i="1"/>
  <c r="Q8284" i="1" s="1"/>
  <c r="M8284" i="1"/>
  <c r="N8284" i="1"/>
  <c r="O8284" i="1"/>
  <c r="P8284" i="1"/>
  <c r="L8285" i="1"/>
  <c r="Q8285" i="1" s="1"/>
  <c r="M8285" i="1"/>
  <c r="N8285" i="1"/>
  <c r="O8285" i="1"/>
  <c r="P8285" i="1"/>
  <c r="L8286" i="1"/>
  <c r="Q8286" i="1" s="1"/>
  <c r="M8286" i="1"/>
  <c r="N8286" i="1"/>
  <c r="O8286" i="1"/>
  <c r="P8286" i="1"/>
  <c r="L8287" i="1"/>
  <c r="Q8287" i="1" s="1"/>
  <c r="M8287" i="1"/>
  <c r="N8287" i="1"/>
  <c r="O8287" i="1"/>
  <c r="P8287" i="1"/>
  <c r="L8288" i="1"/>
  <c r="Q8288" i="1" s="1"/>
  <c r="M8288" i="1"/>
  <c r="N8288" i="1"/>
  <c r="O8288" i="1"/>
  <c r="P8288" i="1"/>
  <c r="L8289" i="1"/>
  <c r="Q8289" i="1" s="1"/>
  <c r="M8289" i="1"/>
  <c r="N8289" i="1"/>
  <c r="O8289" i="1"/>
  <c r="P8289" i="1"/>
  <c r="L8290" i="1"/>
  <c r="Q8290" i="1" s="1"/>
  <c r="M8290" i="1"/>
  <c r="N8290" i="1"/>
  <c r="O8290" i="1"/>
  <c r="P8290" i="1"/>
  <c r="L8291" i="1"/>
  <c r="Q8291" i="1" s="1"/>
  <c r="M8291" i="1"/>
  <c r="N8291" i="1"/>
  <c r="O8291" i="1"/>
  <c r="P8291" i="1"/>
  <c r="L8292" i="1"/>
  <c r="Q8292" i="1" s="1"/>
  <c r="M8292" i="1"/>
  <c r="N8292" i="1"/>
  <c r="O8292" i="1"/>
  <c r="P8292" i="1"/>
  <c r="L8293" i="1"/>
  <c r="Q8293" i="1" s="1"/>
  <c r="M8293" i="1"/>
  <c r="N8293" i="1"/>
  <c r="O8293" i="1"/>
  <c r="P8293" i="1"/>
  <c r="L8294" i="1"/>
  <c r="Q8294" i="1" s="1"/>
  <c r="M8294" i="1"/>
  <c r="N8294" i="1"/>
  <c r="O8294" i="1"/>
  <c r="P8294" i="1"/>
  <c r="L8295" i="1"/>
  <c r="Q8295" i="1" s="1"/>
  <c r="M8295" i="1"/>
  <c r="N8295" i="1"/>
  <c r="O8295" i="1"/>
  <c r="P8295" i="1"/>
  <c r="L8296" i="1"/>
  <c r="Q8296" i="1" s="1"/>
  <c r="M8296" i="1"/>
  <c r="N8296" i="1"/>
  <c r="O8296" i="1"/>
  <c r="P8296" i="1"/>
  <c r="L8297" i="1"/>
  <c r="Q8297" i="1" s="1"/>
  <c r="M8297" i="1"/>
  <c r="N8297" i="1"/>
  <c r="O8297" i="1"/>
  <c r="P8297" i="1"/>
  <c r="L8298" i="1"/>
  <c r="Q8298" i="1" s="1"/>
  <c r="M8298" i="1"/>
  <c r="N8298" i="1"/>
  <c r="O8298" i="1"/>
  <c r="P8298" i="1"/>
  <c r="L8299" i="1"/>
  <c r="Q8299" i="1" s="1"/>
  <c r="M8299" i="1"/>
  <c r="N8299" i="1"/>
  <c r="O8299" i="1"/>
  <c r="P8299" i="1"/>
  <c r="L8300" i="1"/>
  <c r="Q8300" i="1" s="1"/>
  <c r="M8300" i="1"/>
  <c r="N8300" i="1"/>
  <c r="O8300" i="1"/>
  <c r="P8300" i="1"/>
  <c r="L8301" i="1"/>
  <c r="Q8301" i="1" s="1"/>
  <c r="M8301" i="1"/>
  <c r="N8301" i="1"/>
  <c r="O8301" i="1"/>
  <c r="P8301" i="1"/>
  <c r="L8302" i="1"/>
  <c r="Q8302" i="1" s="1"/>
  <c r="M8302" i="1"/>
  <c r="N8302" i="1"/>
  <c r="O8302" i="1"/>
  <c r="P8302" i="1"/>
  <c r="L8303" i="1"/>
  <c r="Q8303" i="1" s="1"/>
  <c r="M8303" i="1"/>
  <c r="N8303" i="1"/>
  <c r="O8303" i="1"/>
  <c r="P8303" i="1"/>
  <c r="L8304" i="1"/>
  <c r="Q8304" i="1" s="1"/>
  <c r="M8304" i="1"/>
  <c r="N8304" i="1"/>
  <c r="O8304" i="1"/>
  <c r="P8304" i="1"/>
  <c r="L8305" i="1"/>
  <c r="Q8305" i="1" s="1"/>
  <c r="M8305" i="1"/>
  <c r="N8305" i="1"/>
  <c r="O8305" i="1"/>
  <c r="P8305" i="1"/>
  <c r="L8306" i="1"/>
  <c r="Q8306" i="1" s="1"/>
  <c r="M8306" i="1"/>
  <c r="N8306" i="1"/>
  <c r="O8306" i="1"/>
  <c r="P8306" i="1"/>
  <c r="L8307" i="1"/>
  <c r="Q8307" i="1" s="1"/>
  <c r="M8307" i="1"/>
  <c r="N8307" i="1"/>
  <c r="O8307" i="1"/>
  <c r="P8307" i="1"/>
  <c r="L8308" i="1"/>
  <c r="Q8308" i="1" s="1"/>
  <c r="M8308" i="1"/>
  <c r="N8308" i="1"/>
  <c r="O8308" i="1"/>
  <c r="P8308" i="1"/>
  <c r="L8309" i="1"/>
  <c r="Q8309" i="1" s="1"/>
  <c r="M8309" i="1"/>
  <c r="N8309" i="1"/>
  <c r="O8309" i="1"/>
  <c r="P8309" i="1"/>
  <c r="L8310" i="1"/>
  <c r="Q8310" i="1" s="1"/>
  <c r="M8310" i="1"/>
  <c r="N8310" i="1"/>
  <c r="O8310" i="1"/>
  <c r="P8310" i="1"/>
  <c r="L8311" i="1"/>
  <c r="Q8311" i="1" s="1"/>
  <c r="M8311" i="1"/>
  <c r="N8311" i="1"/>
  <c r="O8311" i="1"/>
  <c r="P8311" i="1"/>
  <c r="L8312" i="1"/>
  <c r="Q8312" i="1" s="1"/>
  <c r="M8312" i="1"/>
  <c r="N8312" i="1"/>
  <c r="O8312" i="1"/>
  <c r="P8312" i="1"/>
  <c r="L8313" i="1"/>
  <c r="Q8313" i="1" s="1"/>
  <c r="M8313" i="1"/>
  <c r="N8313" i="1"/>
  <c r="O8313" i="1"/>
  <c r="P8313" i="1"/>
  <c r="L8314" i="1"/>
  <c r="Q8314" i="1" s="1"/>
  <c r="M8314" i="1"/>
  <c r="N8314" i="1"/>
  <c r="O8314" i="1"/>
  <c r="P8314" i="1"/>
  <c r="L8315" i="1"/>
  <c r="Q8315" i="1" s="1"/>
  <c r="M8315" i="1"/>
  <c r="N8315" i="1"/>
  <c r="O8315" i="1"/>
  <c r="P8315" i="1"/>
  <c r="L8316" i="1"/>
  <c r="Q8316" i="1" s="1"/>
  <c r="M8316" i="1"/>
  <c r="N8316" i="1"/>
  <c r="O8316" i="1"/>
  <c r="P8316" i="1"/>
  <c r="L8317" i="1"/>
  <c r="Q8317" i="1" s="1"/>
  <c r="M8317" i="1"/>
  <c r="N8317" i="1"/>
  <c r="O8317" i="1"/>
  <c r="P8317" i="1"/>
  <c r="L8318" i="1"/>
  <c r="Q8318" i="1" s="1"/>
  <c r="M8318" i="1"/>
  <c r="N8318" i="1"/>
  <c r="O8318" i="1"/>
  <c r="P8318" i="1"/>
  <c r="L8319" i="1"/>
  <c r="Q8319" i="1" s="1"/>
  <c r="M8319" i="1"/>
  <c r="N8319" i="1"/>
  <c r="O8319" i="1"/>
  <c r="P8319" i="1"/>
  <c r="L8320" i="1"/>
  <c r="Q8320" i="1" s="1"/>
  <c r="M8320" i="1"/>
  <c r="N8320" i="1"/>
  <c r="O8320" i="1"/>
  <c r="P8320" i="1"/>
  <c r="L8321" i="1"/>
  <c r="Q8321" i="1" s="1"/>
  <c r="M8321" i="1"/>
  <c r="N8321" i="1"/>
  <c r="O8321" i="1"/>
  <c r="P8321" i="1"/>
  <c r="L8322" i="1"/>
  <c r="Q8322" i="1" s="1"/>
  <c r="M8322" i="1"/>
  <c r="N8322" i="1"/>
  <c r="O8322" i="1"/>
  <c r="P8322" i="1"/>
  <c r="L8323" i="1"/>
  <c r="Q8323" i="1" s="1"/>
  <c r="M8323" i="1"/>
  <c r="N8323" i="1"/>
  <c r="O8323" i="1"/>
  <c r="P8323" i="1"/>
  <c r="L8324" i="1"/>
  <c r="Q8324" i="1" s="1"/>
  <c r="M8324" i="1"/>
  <c r="N8324" i="1"/>
  <c r="O8324" i="1"/>
  <c r="P8324" i="1"/>
  <c r="L8325" i="1"/>
  <c r="Q8325" i="1" s="1"/>
  <c r="M8325" i="1"/>
  <c r="N8325" i="1"/>
  <c r="O8325" i="1"/>
  <c r="P8325" i="1"/>
  <c r="L8326" i="1"/>
  <c r="Q8326" i="1" s="1"/>
  <c r="M8326" i="1"/>
  <c r="N8326" i="1"/>
  <c r="O8326" i="1"/>
  <c r="P8326" i="1"/>
  <c r="L8327" i="1"/>
  <c r="Q8327" i="1" s="1"/>
  <c r="M8327" i="1"/>
  <c r="N8327" i="1"/>
  <c r="O8327" i="1"/>
  <c r="P8327" i="1"/>
  <c r="L8328" i="1"/>
  <c r="Q8328" i="1" s="1"/>
  <c r="M8328" i="1"/>
  <c r="N8328" i="1"/>
  <c r="O8328" i="1"/>
  <c r="P8328" i="1"/>
  <c r="L8329" i="1"/>
  <c r="Q8329" i="1" s="1"/>
  <c r="M8329" i="1"/>
  <c r="N8329" i="1"/>
  <c r="O8329" i="1"/>
  <c r="P8329" i="1"/>
  <c r="L8330" i="1"/>
  <c r="Q8330" i="1" s="1"/>
  <c r="M8330" i="1"/>
  <c r="N8330" i="1"/>
  <c r="O8330" i="1"/>
  <c r="P8330" i="1"/>
  <c r="L8331" i="1"/>
  <c r="Q8331" i="1" s="1"/>
  <c r="M8331" i="1"/>
  <c r="N8331" i="1"/>
  <c r="O8331" i="1"/>
  <c r="P8331" i="1"/>
  <c r="L8332" i="1"/>
  <c r="Q8332" i="1" s="1"/>
  <c r="M8332" i="1"/>
  <c r="N8332" i="1"/>
  <c r="O8332" i="1"/>
  <c r="P8332" i="1"/>
  <c r="L8333" i="1"/>
  <c r="Q8333" i="1" s="1"/>
  <c r="M8333" i="1"/>
  <c r="N8333" i="1"/>
  <c r="O8333" i="1"/>
  <c r="P8333" i="1"/>
  <c r="L8334" i="1"/>
  <c r="Q8334" i="1" s="1"/>
  <c r="M8334" i="1"/>
  <c r="N8334" i="1"/>
  <c r="O8334" i="1"/>
  <c r="P8334" i="1"/>
  <c r="L8335" i="1"/>
  <c r="Q8335" i="1" s="1"/>
  <c r="M8335" i="1"/>
  <c r="N8335" i="1"/>
  <c r="O8335" i="1"/>
  <c r="P8335" i="1"/>
  <c r="L8336" i="1"/>
  <c r="Q8336" i="1" s="1"/>
  <c r="M8336" i="1"/>
  <c r="N8336" i="1"/>
  <c r="O8336" i="1"/>
  <c r="P8336" i="1"/>
  <c r="L8337" i="1"/>
  <c r="Q8337" i="1" s="1"/>
  <c r="M8337" i="1"/>
  <c r="N8337" i="1"/>
  <c r="O8337" i="1"/>
  <c r="P8337" i="1"/>
  <c r="L8338" i="1"/>
  <c r="Q8338" i="1" s="1"/>
  <c r="M8338" i="1"/>
  <c r="N8338" i="1"/>
  <c r="O8338" i="1"/>
  <c r="P8338" i="1"/>
  <c r="L8339" i="1"/>
  <c r="Q8339" i="1" s="1"/>
  <c r="M8339" i="1"/>
  <c r="N8339" i="1"/>
  <c r="O8339" i="1"/>
  <c r="P8339" i="1"/>
  <c r="L8340" i="1"/>
  <c r="Q8340" i="1" s="1"/>
  <c r="M8340" i="1"/>
  <c r="N8340" i="1"/>
  <c r="O8340" i="1"/>
  <c r="P8340" i="1"/>
  <c r="L8341" i="1"/>
  <c r="Q8341" i="1" s="1"/>
  <c r="M8341" i="1"/>
  <c r="N8341" i="1"/>
  <c r="O8341" i="1"/>
  <c r="P8341" i="1"/>
  <c r="L8342" i="1"/>
  <c r="Q8342" i="1" s="1"/>
  <c r="M8342" i="1"/>
  <c r="N8342" i="1"/>
  <c r="O8342" i="1"/>
  <c r="P8342" i="1"/>
  <c r="L8343" i="1"/>
  <c r="Q8343" i="1" s="1"/>
  <c r="M8343" i="1"/>
  <c r="N8343" i="1"/>
  <c r="O8343" i="1"/>
  <c r="P8343" i="1"/>
  <c r="L8344" i="1"/>
  <c r="Q8344" i="1" s="1"/>
  <c r="M8344" i="1"/>
  <c r="N8344" i="1"/>
  <c r="O8344" i="1"/>
  <c r="P8344" i="1"/>
  <c r="L8345" i="1"/>
  <c r="Q8345" i="1" s="1"/>
  <c r="M8345" i="1"/>
  <c r="N8345" i="1"/>
  <c r="O8345" i="1"/>
  <c r="P8345" i="1"/>
  <c r="L8346" i="1"/>
  <c r="Q8346" i="1" s="1"/>
  <c r="M8346" i="1"/>
  <c r="N8346" i="1"/>
  <c r="O8346" i="1"/>
  <c r="P8346" i="1"/>
  <c r="L8347" i="1"/>
  <c r="Q8347" i="1" s="1"/>
  <c r="M8347" i="1"/>
  <c r="N8347" i="1"/>
  <c r="O8347" i="1"/>
  <c r="P8347" i="1"/>
  <c r="L8348" i="1"/>
  <c r="Q8348" i="1" s="1"/>
  <c r="M8348" i="1"/>
  <c r="N8348" i="1"/>
  <c r="O8348" i="1"/>
  <c r="P8348" i="1"/>
  <c r="L8349" i="1"/>
  <c r="Q8349" i="1" s="1"/>
  <c r="M8349" i="1"/>
  <c r="N8349" i="1"/>
  <c r="O8349" i="1"/>
  <c r="P8349" i="1"/>
  <c r="L8350" i="1"/>
  <c r="Q8350" i="1" s="1"/>
  <c r="M8350" i="1"/>
  <c r="N8350" i="1"/>
  <c r="O8350" i="1"/>
  <c r="P8350" i="1"/>
  <c r="L8351" i="1"/>
  <c r="Q8351" i="1" s="1"/>
  <c r="M8351" i="1"/>
  <c r="N8351" i="1"/>
  <c r="O8351" i="1"/>
  <c r="P8351" i="1"/>
  <c r="L8352" i="1"/>
  <c r="Q8352" i="1" s="1"/>
  <c r="M8352" i="1"/>
  <c r="N8352" i="1"/>
  <c r="O8352" i="1"/>
  <c r="P8352" i="1"/>
  <c r="L8353" i="1"/>
  <c r="Q8353" i="1" s="1"/>
  <c r="M8353" i="1"/>
  <c r="N8353" i="1"/>
  <c r="O8353" i="1"/>
  <c r="P8353" i="1"/>
  <c r="L8354" i="1"/>
  <c r="Q8354" i="1" s="1"/>
  <c r="M8354" i="1"/>
  <c r="N8354" i="1"/>
  <c r="O8354" i="1"/>
  <c r="P8354" i="1"/>
  <c r="L8355" i="1"/>
  <c r="Q8355" i="1" s="1"/>
  <c r="M8355" i="1"/>
  <c r="N8355" i="1"/>
  <c r="O8355" i="1"/>
  <c r="P8355" i="1"/>
  <c r="L8356" i="1"/>
  <c r="Q8356" i="1" s="1"/>
  <c r="M8356" i="1"/>
  <c r="N8356" i="1"/>
  <c r="O8356" i="1"/>
  <c r="P8356" i="1"/>
  <c r="L8357" i="1"/>
  <c r="Q8357" i="1" s="1"/>
  <c r="M8357" i="1"/>
  <c r="N8357" i="1"/>
  <c r="O8357" i="1"/>
  <c r="P8357" i="1"/>
  <c r="L8358" i="1"/>
  <c r="Q8358" i="1" s="1"/>
  <c r="M8358" i="1"/>
  <c r="N8358" i="1"/>
  <c r="O8358" i="1"/>
  <c r="P8358" i="1"/>
  <c r="L8359" i="1"/>
  <c r="Q8359" i="1" s="1"/>
  <c r="M8359" i="1"/>
  <c r="N8359" i="1"/>
  <c r="O8359" i="1"/>
  <c r="P8359" i="1"/>
  <c r="L8360" i="1"/>
  <c r="Q8360" i="1" s="1"/>
  <c r="M8360" i="1"/>
  <c r="N8360" i="1"/>
  <c r="O8360" i="1"/>
  <c r="P8360" i="1"/>
  <c r="L8361" i="1"/>
  <c r="Q8361" i="1" s="1"/>
  <c r="M8361" i="1"/>
  <c r="N8361" i="1"/>
  <c r="O8361" i="1"/>
  <c r="P8361" i="1"/>
  <c r="L8362" i="1"/>
  <c r="Q8362" i="1" s="1"/>
  <c r="M8362" i="1"/>
  <c r="N8362" i="1"/>
  <c r="O8362" i="1"/>
  <c r="P8362" i="1"/>
  <c r="L8363" i="1"/>
  <c r="Q8363" i="1" s="1"/>
  <c r="M8363" i="1"/>
  <c r="N8363" i="1"/>
  <c r="O8363" i="1"/>
  <c r="P8363" i="1"/>
  <c r="L8364" i="1"/>
  <c r="Q8364" i="1" s="1"/>
  <c r="M8364" i="1"/>
  <c r="N8364" i="1"/>
  <c r="O8364" i="1"/>
  <c r="P8364" i="1"/>
  <c r="L8365" i="1"/>
  <c r="Q8365" i="1" s="1"/>
  <c r="M8365" i="1"/>
  <c r="N8365" i="1"/>
  <c r="O8365" i="1"/>
  <c r="P8365" i="1"/>
  <c r="L8366" i="1"/>
  <c r="Q8366" i="1" s="1"/>
  <c r="M8366" i="1"/>
  <c r="N8366" i="1"/>
  <c r="O8366" i="1"/>
  <c r="P8366" i="1"/>
  <c r="L8367" i="1"/>
  <c r="Q8367" i="1" s="1"/>
  <c r="M8367" i="1"/>
  <c r="N8367" i="1"/>
  <c r="O8367" i="1"/>
  <c r="P8367" i="1"/>
  <c r="L8368" i="1"/>
  <c r="Q8368" i="1" s="1"/>
  <c r="M8368" i="1"/>
  <c r="N8368" i="1"/>
  <c r="O8368" i="1"/>
  <c r="P8368" i="1"/>
  <c r="L8369" i="1"/>
  <c r="Q8369" i="1" s="1"/>
  <c r="M8369" i="1"/>
  <c r="N8369" i="1"/>
  <c r="O8369" i="1"/>
  <c r="P8369" i="1"/>
  <c r="L8370" i="1"/>
  <c r="Q8370" i="1" s="1"/>
  <c r="M8370" i="1"/>
  <c r="N8370" i="1"/>
  <c r="O8370" i="1"/>
  <c r="P8370" i="1"/>
  <c r="L8371" i="1"/>
  <c r="Q8371" i="1" s="1"/>
  <c r="M8371" i="1"/>
  <c r="N8371" i="1"/>
  <c r="O8371" i="1"/>
  <c r="P8371" i="1"/>
  <c r="L8372" i="1"/>
  <c r="Q8372" i="1" s="1"/>
  <c r="M8372" i="1"/>
  <c r="N8372" i="1"/>
  <c r="O8372" i="1"/>
  <c r="P8372" i="1"/>
  <c r="L8373" i="1"/>
  <c r="Q8373" i="1" s="1"/>
  <c r="M8373" i="1"/>
  <c r="N8373" i="1"/>
  <c r="O8373" i="1"/>
  <c r="P8373" i="1"/>
  <c r="L8374" i="1"/>
  <c r="Q8374" i="1" s="1"/>
  <c r="M8374" i="1"/>
  <c r="N8374" i="1"/>
  <c r="O8374" i="1"/>
  <c r="P8374" i="1"/>
  <c r="L8375" i="1"/>
  <c r="Q8375" i="1" s="1"/>
  <c r="M8375" i="1"/>
  <c r="N8375" i="1"/>
  <c r="O8375" i="1"/>
  <c r="P8375" i="1"/>
  <c r="L8376" i="1"/>
  <c r="Q8376" i="1" s="1"/>
  <c r="M8376" i="1"/>
  <c r="N8376" i="1"/>
  <c r="O8376" i="1"/>
  <c r="P8376" i="1"/>
  <c r="L8377" i="1"/>
  <c r="Q8377" i="1" s="1"/>
  <c r="M8377" i="1"/>
  <c r="N8377" i="1"/>
  <c r="O8377" i="1"/>
  <c r="P8377" i="1"/>
  <c r="L8378" i="1"/>
  <c r="Q8378" i="1" s="1"/>
  <c r="M8378" i="1"/>
  <c r="N8378" i="1"/>
  <c r="O8378" i="1"/>
  <c r="P8378" i="1"/>
  <c r="L8379" i="1"/>
  <c r="Q8379" i="1" s="1"/>
  <c r="M8379" i="1"/>
  <c r="N8379" i="1"/>
  <c r="O8379" i="1"/>
  <c r="P8379" i="1"/>
  <c r="L8380" i="1"/>
  <c r="Q8380" i="1" s="1"/>
  <c r="M8380" i="1"/>
  <c r="N8380" i="1"/>
  <c r="O8380" i="1"/>
  <c r="P8380" i="1"/>
  <c r="L8381" i="1"/>
  <c r="Q8381" i="1" s="1"/>
  <c r="M8381" i="1"/>
  <c r="N8381" i="1"/>
  <c r="O8381" i="1"/>
  <c r="P8381" i="1"/>
  <c r="L8382" i="1"/>
  <c r="Q8382" i="1" s="1"/>
  <c r="M8382" i="1"/>
  <c r="N8382" i="1"/>
  <c r="O8382" i="1"/>
  <c r="P8382" i="1"/>
  <c r="L8383" i="1"/>
  <c r="Q8383" i="1" s="1"/>
  <c r="M8383" i="1"/>
  <c r="N8383" i="1"/>
  <c r="O8383" i="1"/>
  <c r="P8383" i="1"/>
  <c r="L8384" i="1"/>
  <c r="Q8384" i="1" s="1"/>
  <c r="M8384" i="1"/>
  <c r="N8384" i="1"/>
  <c r="O8384" i="1"/>
  <c r="P8384" i="1"/>
  <c r="L8385" i="1"/>
  <c r="Q8385" i="1" s="1"/>
  <c r="M8385" i="1"/>
  <c r="N8385" i="1"/>
  <c r="O8385" i="1"/>
  <c r="P8385" i="1"/>
  <c r="L8386" i="1"/>
  <c r="Q8386" i="1" s="1"/>
  <c r="M8386" i="1"/>
  <c r="N8386" i="1"/>
  <c r="O8386" i="1"/>
  <c r="P8386" i="1"/>
  <c r="L8387" i="1"/>
  <c r="Q8387" i="1" s="1"/>
  <c r="M8387" i="1"/>
  <c r="N8387" i="1"/>
  <c r="O8387" i="1"/>
  <c r="P8387" i="1"/>
  <c r="L8388" i="1"/>
  <c r="Q8388" i="1" s="1"/>
  <c r="M8388" i="1"/>
  <c r="N8388" i="1"/>
  <c r="O8388" i="1"/>
  <c r="P8388" i="1"/>
  <c r="L8389" i="1"/>
  <c r="Q8389" i="1" s="1"/>
  <c r="M8389" i="1"/>
  <c r="N8389" i="1"/>
  <c r="O8389" i="1"/>
  <c r="P8389" i="1"/>
  <c r="L8390" i="1"/>
  <c r="Q8390" i="1" s="1"/>
  <c r="M8390" i="1"/>
  <c r="N8390" i="1"/>
  <c r="O8390" i="1"/>
  <c r="P8390" i="1"/>
  <c r="L8391" i="1"/>
  <c r="Q8391" i="1" s="1"/>
  <c r="M8391" i="1"/>
  <c r="N8391" i="1"/>
  <c r="O8391" i="1"/>
  <c r="P8391" i="1"/>
  <c r="L8392" i="1"/>
  <c r="Q8392" i="1" s="1"/>
  <c r="M8392" i="1"/>
  <c r="N8392" i="1"/>
  <c r="O8392" i="1"/>
  <c r="P8392" i="1"/>
  <c r="L8393" i="1"/>
  <c r="Q8393" i="1" s="1"/>
  <c r="M8393" i="1"/>
  <c r="N8393" i="1"/>
  <c r="O8393" i="1"/>
  <c r="P8393" i="1"/>
  <c r="L8394" i="1"/>
  <c r="Q8394" i="1" s="1"/>
  <c r="M8394" i="1"/>
  <c r="N8394" i="1"/>
  <c r="O8394" i="1"/>
  <c r="P8394" i="1"/>
  <c r="L8395" i="1"/>
  <c r="Q8395" i="1" s="1"/>
  <c r="M8395" i="1"/>
  <c r="N8395" i="1"/>
  <c r="O8395" i="1"/>
  <c r="P8395" i="1"/>
  <c r="L8396" i="1"/>
  <c r="Q8396" i="1" s="1"/>
  <c r="M8396" i="1"/>
  <c r="N8396" i="1"/>
  <c r="O8396" i="1"/>
  <c r="P8396" i="1"/>
  <c r="L8397" i="1"/>
  <c r="Q8397" i="1" s="1"/>
  <c r="M8397" i="1"/>
  <c r="N8397" i="1"/>
  <c r="O8397" i="1"/>
  <c r="P8397" i="1"/>
  <c r="L8398" i="1"/>
  <c r="Q8398" i="1" s="1"/>
  <c r="M8398" i="1"/>
  <c r="N8398" i="1"/>
  <c r="O8398" i="1"/>
  <c r="P8398" i="1"/>
  <c r="L8399" i="1"/>
  <c r="Q8399" i="1" s="1"/>
  <c r="M8399" i="1"/>
  <c r="N8399" i="1"/>
  <c r="O8399" i="1"/>
  <c r="P8399" i="1"/>
  <c r="L8400" i="1"/>
  <c r="Q8400" i="1" s="1"/>
  <c r="M8400" i="1"/>
  <c r="N8400" i="1"/>
  <c r="O8400" i="1"/>
  <c r="P8400" i="1"/>
  <c r="L8401" i="1"/>
  <c r="Q8401" i="1" s="1"/>
  <c r="M8401" i="1"/>
  <c r="N8401" i="1"/>
  <c r="O8401" i="1"/>
  <c r="P8401" i="1"/>
  <c r="L8402" i="1"/>
  <c r="Q8402" i="1" s="1"/>
  <c r="M8402" i="1"/>
  <c r="N8402" i="1"/>
  <c r="O8402" i="1"/>
  <c r="P8402" i="1"/>
  <c r="L8403" i="1"/>
  <c r="Q8403" i="1" s="1"/>
  <c r="M8403" i="1"/>
  <c r="N8403" i="1"/>
  <c r="O8403" i="1"/>
  <c r="P8403" i="1"/>
  <c r="L8404" i="1"/>
  <c r="Q8404" i="1" s="1"/>
  <c r="M8404" i="1"/>
  <c r="N8404" i="1"/>
  <c r="O8404" i="1"/>
  <c r="P8404" i="1"/>
  <c r="L8405" i="1"/>
  <c r="Q8405" i="1" s="1"/>
  <c r="M8405" i="1"/>
  <c r="N8405" i="1"/>
  <c r="O8405" i="1"/>
  <c r="P8405" i="1"/>
  <c r="L8406" i="1"/>
  <c r="Q8406" i="1" s="1"/>
  <c r="M8406" i="1"/>
  <c r="N8406" i="1"/>
  <c r="O8406" i="1"/>
  <c r="P8406" i="1"/>
  <c r="L8407" i="1"/>
  <c r="Q8407" i="1" s="1"/>
  <c r="M8407" i="1"/>
  <c r="N8407" i="1"/>
  <c r="O8407" i="1"/>
  <c r="P8407" i="1"/>
  <c r="L8408" i="1"/>
  <c r="Q8408" i="1" s="1"/>
  <c r="M8408" i="1"/>
  <c r="N8408" i="1"/>
  <c r="O8408" i="1"/>
  <c r="P8408" i="1"/>
  <c r="L8409" i="1"/>
  <c r="Q8409" i="1" s="1"/>
  <c r="M8409" i="1"/>
  <c r="N8409" i="1"/>
  <c r="O8409" i="1"/>
  <c r="P8409" i="1"/>
  <c r="L8410" i="1"/>
  <c r="Q8410" i="1" s="1"/>
  <c r="M8410" i="1"/>
  <c r="N8410" i="1"/>
  <c r="O8410" i="1"/>
  <c r="P8410" i="1"/>
  <c r="L8411" i="1"/>
  <c r="Q8411" i="1" s="1"/>
  <c r="M8411" i="1"/>
  <c r="N8411" i="1"/>
  <c r="O8411" i="1"/>
  <c r="P8411" i="1"/>
  <c r="L8412" i="1"/>
  <c r="Q8412" i="1" s="1"/>
  <c r="M8412" i="1"/>
  <c r="N8412" i="1"/>
  <c r="O8412" i="1"/>
  <c r="P8412" i="1"/>
  <c r="L8413" i="1"/>
  <c r="Q8413" i="1" s="1"/>
  <c r="M8413" i="1"/>
  <c r="N8413" i="1"/>
  <c r="O8413" i="1"/>
  <c r="P8413" i="1"/>
  <c r="L8414" i="1"/>
  <c r="Q8414" i="1" s="1"/>
  <c r="M8414" i="1"/>
  <c r="N8414" i="1"/>
  <c r="O8414" i="1"/>
  <c r="P8414" i="1"/>
  <c r="L8415" i="1"/>
  <c r="M8415" i="1"/>
  <c r="N8415" i="1"/>
  <c r="O8415" i="1"/>
  <c r="P8415" i="1"/>
  <c r="Q8415" i="1"/>
  <c r="L8416" i="1"/>
  <c r="Q8416" i="1" s="1"/>
  <c r="M8416" i="1"/>
  <c r="N8416" i="1"/>
  <c r="O8416" i="1"/>
  <c r="P8416" i="1"/>
  <c r="L8417" i="1"/>
  <c r="Q8417" i="1" s="1"/>
  <c r="M8417" i="1"/>
  <c r="N8417" i="1"/>
  <c r="O8417" i="1"/>
  <c r="P8417" i="1"/>
  <c r="L8418" i="1"/>
  <c r="Q8418" i="1" s="1"/>
  <c r="M8418" i="1"/>
  <c r="N8418" i="1"/>
  <c r="O8418" i="1"/>
  <c r="P8418" i="1"/>
  <c r="L8419" i="1"/>
  <c r="Q8419" i="1" s="1"/>
  <c r="M8419" i="1"/>
  <c r="N8419" i="1"/>
  <c r="O8419" i="1"/>
  <c r="P8419" i="1"/>
  <c r="L8420" i="1"/>
  <c r="Q8420" i="1" s="1"/>
  <c r="M8420" i="1"/>
  <c r="N8420" i="1"/>
  <c r="O8420" i="1"/>
  <c r="P8420" i="1"/>
  <c r="L8421" i="1"/>
  <c r="Q8421" i="1" s="1"/>
  <c r="M8421" i="1"/>
  <c r="N8421" i="1"/>
  <c r="O8421" i="1"/>
  <c r="P8421" i="1"/>
  <c r="L8422" i="1"/>
  <c r="Q8422" i="1" s="1"/>
  <c r="M8422" i="1"/>
  <c r="N8422" i="1"/>
  <c r="O8422" i="1"/>
  <c r="P8422" i="1"/>
  <c r="L8423" i="1"/>
  <c r="Q8423" i="1" s="1"/>
  <c r="M8423" i="1"/>
  <c r="N8423" i="1"/>
  <c r="O8423" i="1"/>
  <c r="P8423" i="1"/>
  <c r="L8424" i="1"/>
  <c r="Q8424" i="1" s="1"/>
  <c r="M8424" i="1"/>
  <c r="N8424" i="1"/>
  <c r="O8424" i="1"/>
  <c r="P8424" i="1"/>
  <c r="L8425" i="1"/>
  <c r="Q8425" i="1" s="1"/>
  <c r="M8425" i="1"/>
  <c r="N8425" i="1"/>
  <c r="O8425" i="1"/>
  <c r="P8425" i="1"/>
  <c r="L8426" i="1"/>
  <c r="Q8426" i="1" s="1"/>
  <c r="M8426" i="1"/>
  <c r="N8426" i="1"/>
  <c r="O8426" i="1"/>
  <c r="P8426" i="1"/>
  <c r="L8427" i="1"/>
  <c r="Q8427" i="1" s="1"/>
  <c r="M8427" i="1"/>
  <c r="N8427" i="1"/>
  <c r="O8427" i="1"/>
  <c r="P8427" i="1"/>
  <c r="L8428" i="1"/>
  <c r="Q8428" i="1" s="1"/>
  <c r="M8428" i="1"/>
  <c r="N8428" i="1"/>
  <c r="O8428" i="1"/>
  <c r="P8428" i="1"/>
  <c r="L8429" i="1"/>
  <c r="Q8429" i="1" s="1"/>
  <c r="M8429" i="1"/>
  <c r="N8429" i="1"/>
  <c r="O8429" i="1"/>
  <c r="P8429" i="1"/>
  <c r="L8430" i="1"/>
  <c r="Q8430" i="1" s="1"/>
  <c r="M8430" i="1"/>
  <c r="N8430" i="1"/>
  <c r="O8430" i="1"/>
  <c r="P8430" i="1"/>
  <c r="L8431" i="1"/>
  <c r="Q8431" i="1" s="1"/>
  <c r="M8431" i="1"/>
  <c r="N8431" i="1"/>
  <c r="O8431" i="1"/>
  <c r="P8431" i="1"/>
  <c r="L8432" i="1"/>
  <c r="Q8432" i="1" s="1"/>
  <c r="M8432" i="1"/>
  <c r="N8432" i="1"/>
  <c r="O8432" i="1"/>
  <c r="P8432" i="1"/>
  <c r="L8433" i="1"/>
  <c r="Q8433" i="1" s="1"/>
  <c r="M8433" i="1"/>
  <c r="N8433" i="1"/>
  <c r="O8433" i="1"/>
  <c r="P8433" i="1"/>
  <c r="L8434" i="1"/>
  <c r="Q8434" i="1" s="1"/>
  <c r="M8434" i="1"/>
  <c r="N8434" i="1"/>
  <c r="O8434" i="1"/>
  <c r="P8434" i="1"/>
  <c r="L8435" i="1"/>
  <c r="Q8435" i="1" s="1"/>
  <c r="M8435" i="1"/>
  <c r="N8435" i="1"/>
  <c r="O8435" i="1"/>
  <c r="P8435" i="1"/>
  <c r="L8436" i="1"/>
  <c r="Q8436" i="1" s="1"/>
  <c r="M8436" i="1"/>
  <c r="N8436" i="1"/>
  <c r="O8436" i="1"/>
  <c r="P8436" i="1"/>
  <c r="L8437" i="1"/>
  <c r="Q8437" i="1" s="1"/>
  <c r="M8437" i="1"/>
  <c r="N8437" i="1"/>
  <c r="O8437" i="1"/>
  <c r="P8437" i="1"/>
  <c r="L8438" i="1"/>
  <c r="Q8438" i="1" s="1"/>
  <c r="M8438" i="1"/>
  <c r="N8438" i="1"/>
  <c r="O8438" i="1"/>
  <c r="P8438" i="1"/>
  <c r="L8439" i="1"/>
  <c r="Q8439" i="1" s="1"/>
  <c r="M8439" i="1"/>
  <c r="N8439" i="1"/>
  <c r="O8439" i="1"/>
  <c r="P8439" i="1"/>
  <c r="L8440" i="1"/>
  <c r="Q8440" i="1" s="1"/>
  <c r="M8440" i="1"/>
  <c r="N8440" i="1"/>
  <c r="O8440" i="1"/>
  <c r="P8440" i="1"/>
  <c r="L8441" i="1"/>
  <c r="Q8441" i="1" s="1"/>
  <c r="M8441" i="1"/>
  <c r="N8441" i="1"/>
  <c r="O8441" i="1"/>
  <c r="P8441" i="1"/>
  <c r="L8442" i="1"/>
  <c r="Q8442" i="1" s="1"/>
  <c r="M8442" i="1"/>
  <c r="N8442" i="1"/>
  <c r="O8442" i="1"/>
  <c r="P8442" i="1"/>
  <c r="L8443" i="1"/>
  <c r="Q8443" i="1" s="1"/>
  <c r="M8443" i="1"/>
  <c r="N8443" i="1"/>
  <c r="O8443" i="1"/>
  <c r="P8443" i="1"/>
  <c r="L8444" i="1"/>
  <c r="Q8444" i="1" s="1"/>
  <c r="M8444" i="1"/>
  <c r="N8444" i="1"/>
  <c r="O8444" i="1"/>
  <c r="P8444" i="1"/>
  <c r="L8445" i="1"/>
  <c r="Q8445" i="1" s="1"/>
  <c r="M8445" i="1"/>
  <c r="N8445" i="1"/>
  <c r="O8445" i="1"/>
  <c r="P8445" i="1"/>
  <c r="L8446" i="1"/>
  <c r="Q8446" i="1" s="1"/>
  <c r="M8446" i="1"/>
  <c r="N8446" i="1"/>
  <c r="O8446" i="1"/>
  <c r="P8446" i="1"/>
  <c r="L8447" i="1"/>
  <c r="Q8447" i="1" s="1"/>
  <c r="M8447" i="1"/>
  <c r="N8447" i="1"/>
  <c r="O8447" i="1"/>
  <c r="P8447" i="1"/>
  <c r="L8448" i="1"/>
  <c r="Q8448" i="1" s="1"/>
  <c r="M8448" i="1"/>
  <c r="N8448" i="1"/>
  <c r="O8448" i="1"/>
  <c r="P8448" i="1"/>
  <c r="L8449" i="1"/>
  <c r="Q8449" i="1" s="1"/>
  <c r="M8449" i="1"/>
  <c r="N8449" i="1"/>
  <c r="O8449" i="1"/>
  <c r="P8449" i="1"/>
  <c r="L8450" i="1"/>
  <c r="Q8450" i="1" s="1"/>
  <c r="M8450" i="1"/>
  <c r="N8450" i="1"/>
  <c r="O8450" i="1"/>
  <c r="P8450" i="1"/>
  <c r="L8451" i="1"/>
  <c r="Q8451" i="1" s="1"/>
  <c r="M8451" i="1"/>
  <c r="N8451" i="1"/>
  <c r="O8451" i="1"/>
  <c r="P8451" i="1"/>
  <c r="L8452" i="1"/>
  <c r="Q8452" i="1" s="1"/>
  <c r="M8452" i="1"/>
  <c r="N8452" i="1"/>
  <c r="O8452" i="1"/>
  <c r="P8452" i="1"/>
  <c r="L8453" i="1"/>
  <c r="Q8453" i="1" s="1"/>
  <c r="M8453" i="1"/>
  <c r="N8453" i="1"/>
  <c r="O8453" i="1"/>
  <c r="P8453" i="1"/>
  <c r="L8454" i="1"/>
  <c r="Q8454" i="1" s="1"/>
  <c r="M8454" i="1"/>
  <c r="N8454" i="1"/>
  <c r="O8454" i="1"/>
  <c r="P8454" i="1"/>
  <c r="L8455" i="1"/>
  <c r="Q8455" i="1" s="1"/>
  <c r="M8455" i="1"/>
  <c r="N8455" i="1"/>
  <c r="O8455" i="1"/>
  <c r="P8455" i="1"/>
  <c r="L8456" i="1"/>
  <c r="Q8456" i="1" s="1"/>
  <c r="M8456" i="1"/>
  <c r="N8456" i="1"/>
  <c r="O8456" i="1"/>
  <c r="P8456" i="1"/>
  <c r="L8457" i="1"/>
  <c r="Q8457" i="1" s="1"/>
  <c r="M8457" i="1"/>
  <c r="N8457" i="1"/>
  <c r="O8457" i="1"/>
  <c r="P8457" i="1"/>
  <c r="L8458" i="1"/>
  <c r="Q8458" i="1" s="1"/>
  <c r="M8458" i="1"/>
  <c r="N8458" i="1"/>
  <c r="O8458" i="1"/>
  <c r="P8458" i="1"/>
  <c r="L8459" i="1"/>
  <c r="Q8459" i="1" s="1"/>
  <c r="M8459" i="1"/>
  <c r="N8459" i="1"/>
  <c r="O8459" i="1"/>
  <c r="P8459" i="1"/>
  <c r="L8460" i="1"/>
  <c r="Q8460" i="1" s="1"/>
  <c r="M8460" i="1"/>
  <c r="N8460" i="1"/>
  <c r="O8460" i="1"/>
  <c r="P8460" i="1"/>
  <c r="L8461" i="1"/>
  <c r="Q8461" i="1" s="1"/>
  <c r="M8461" i="1"/>
  <c r="N8461" i="1"/>
  <c r="O8461" i="1"/>
  <c r="P8461" i="1"/>
  <c r="L8462" i="1"/>
  <c r="Q8462" i="1" s="1"/>
  <c r="M8462" i="1"/>
  <c r="N8462" i="1"/>
  <c r="O8462" i="1"/>
  <c r="P8462" i="1"/>
  <c r="L8463" i="1"/>
  <c r="Q8463" i="1" s="1"/>
  <c r="M8463" i="1"/>
  <c r="N8463" i="1"/>
  <c r="O8463" i="1"/>
  <c r="P8463" i="1"/>
  <c r="L8464" i="1"/>
  <c r="Q8464" i="1" s="1"/>
  <c r="M8464" i="1"/>
  <c r="N8464" i="1"/>
  <c r="O8464" i="1"/>
  <c r="P8464" i="1"/>
  <c r="L8465" i="1"/>
  <c r="Q8465" i="1" s="1"/>
  <c r="M8465" i="1"/>
  <c r="N8465" i="1"/>
  <c r="O8465" i="1"/>
  <c r="P8465" i="1"/>
  <c r="L8466" i="1"/>
  <c r="Q8466" i="1" s="1"/>
  <c r="M8466" i="1"/>
  <c r="N8466" i="1"/>
  <c r="O8466" i="1"/>
  <c r="P8466" i="1"/>
  <c r="L8467" i="1"/>
  <c r="Q8467" i="1" s="1"/>
  <c r="M8467" i="1"/>
  <c r="N8467" i="1"/>
  <c r="O8467" i="1"/>
  <c r="P8467" i="1"/>
  <c r="L8468" i="1"/>
  <c r="M8468" i="1"/>
  <c r="N8468" i="1"/>
  <c r="O8468" i="1"/>
  <c r="P8468" i="1"/>
  <c r="Q8468" i="1"/>
  <c r="L8469" i="1"/>
  <c r="Q8469" i="1" s="1"/>
  <c r="M8469" i="1"/>
  <c r="N8469" i="1"/>
  <c r="O8469" i="1"/>
  <c r="P8469" i="1"/>
  <c r="L8470" i="1"/>
  <c r="Q8470" i="1" s="1"/>
  <c r="M8470" i="1"/>
  <c r="N8470" i="1"/>
  <c r="O8470" i="1"/>
  <c r="P8470" i="1"/>
  <c r="L8471" i="1"/>
  <c r="M8471" i="1"/>
  <c r="N8471" i="1"/>
  <c r="O8471" i="1"/>
  <c r="P8471" i="1"/>
  <c r="Q8471" i="1"/>
  <c r="L8472" i="1"/>
  <c r="Q8472" i="1" s="1"/>
  <c r="M8472" i="1"/>
  <c r="N8472" i="1"/>
  <c r="O8472" i="1"/>
  <c r="P8472" i="1"/>
  <c r="L8473" i="1"/>
  <c r="Q8473" i="1" s="1"/>
  <c r="M8473" i="1"/>
  <c r="N8473" i="1"/>
  <c r="O8473" i="1"/>
  <c r="P8473" i="1"/>
  <c r="L8474" i="1"/>
  <c r="Q8474" i="1" s="1"/>
  <c r="M8474" i="1"/>
  <c r="N8474" i="1"/>
  <c r="O8474" i="1"/>
  <c r="P8474" i="1"/>
  <c r="L8475" i="1"/>
  <c r="Q8475" i="1" s="1"/>
  <c r="M8475" i="1"/>
  <c r="N8475" i="1"/>
  <c r="O8475" i="1"/>
  <c r="P8475" i="1"/>
  <c r="L8476" i="1"/>
  <c r="Q8476" i="1" s="1"/>
  <c r="M8476" i="1"/>
  <c r="N8476" i="1"/>
  <c r="O8476" i="1"/>
  <c r="P8476" i="1"/>
  <c r="L8477" i="1"/>
  <c r="Q8477" i="1" s="1"/>
  <c r="M8477" i="1"/>
  <c r="N8477" i="1"/>
  <c r="O8477" i="1"/>
  <c r="P8477" i="1"/>
  <c r="L8478" i="1"/>
  <c r="Q8478" i="1" s="1"/>
  <c r="M8478" i="1"/>
  <c r="N8478" i="1"/>
  <c r="O8478" i="1"/>
  <c r="P8478" i="1"/>
  <c r="L8479" i="1"/>
  <c r="Q8479" i="1" s="1"/>
  <c r="M8479" i="1"/>
  <c r="N8479" i="1"/>
  <c r="O8479" i="1"/>
  <c r="P8479" i="1"/>
  <c r="L8480" i="1"/>
  <c r="Q8480" i="1" s="1"/>
  <c r="M8480" i="1"/>
  <c r="N8480" i="1"/>
  <c r="O8480" i="1"/>
  <c r="P8480" i="1"/>
  <c r="L8481" i="1"/>
  <c r="Q8481" i="1" s="1"/>
  <c r="M8481" i="1"/>
  <c r="N8481" i="1"/>
  <c r="O8481" i="1"/>
  <c r="P8481" i="1"/>
  <c r="L8482" i="1"/>
  <c r="Q8482" i="1" s="1"/>
  <c r="M8482" i="1"/>
  <c r="N8482" i="1"/>
  <c r="O8482" i="1"/>
  <c r="P8482" i="1"/>
  <c r="L8483" i="1"/>
  <c r="Q8483" i="1" s="1"/>
  <c r="M8483" i="1"/>
  <c r="N8483" i="1"/>
  <c r="O8483" i="1"/>
  <c r="P8483" i="1"/>
  <c r="L8484" i="1"/>
  <c r="Q8484" i="1" s="1"/>
  <c r="M8484" i="1"/>
  <c r="N8484" i="1"/>
  <c r="O8484" i="1"/>
  <c r="P8484" i="1"/>
  <c r="L8485" i="1"/>
  <c r="Q8485" i="1" s="1"/>
  <c r="M8485" i="1"/>
  <c r="N8485" i="1"/>
  <c r="O8485" i="1"/>
  <c r="P8485" i="1"/>
  <c r="L8486" i="1"/>
  <c r="Q8486" i="1" s="1"/>
  <c r="M8486" i="1"/>
  <c r="N8486" i="1"/>
  <c r="O8486" i="1"/>
  <c r="P8486" i="1"/>
  <c r="L8487" i="1"/>
  <c r="Q8487" i="1" s="1"/>
  <c r="M8487" i="1"/>
  <c r="N8487" i="1"/>
  <c r="O8487" i="1"/>
  <c r="P8487" i="1"/>
  <c r="L8488" i="1"/>
  <c r="M8488" i="1"/>
  <c r="N8488" i="1"/>
  <c r="O8488" i="1"/>
  <c r="P8488" i="1"/>
  <c r="Q8488" i="1"/>
  <c r="L8489" i="1"/>
  <c r="Q8489" i="1" s="1"/>
  <c r="M8489" i="1"/>
  <c r="N8489" i="1"/>
  <c r="O8489" i="1"/>
  <c r="P8489" i="1"/>
  <c r="L8490" i="1"/>
  <c r="Q8490" i="1" s="1"/>
  <c r="M8490" i="1"/>
  <c r="N8490" i="1"/>
  <c r="O8490" i="1"/>
  <c r="P8490" i="1"/>
  <c r="L8491" i="1"/>
  <c r="M8491" i="1"/>
  <c r="N8491" i="1"/>
  <c r="O8491" i="1"/>
  <c r="P8491" i="1"/>
  <c r="Q8491" i="1"/>
  <c r="L8492" i="1"/>
  <c r="Q8492" i="1" s="1"/>
  <c r="M8492" i="1"/>
  <c r="N8492" i="1"/>
  <c r="O8492" i="1"/>
  <c r="P8492" i="1"/>
  <c r="L8493" i="1"/>
  <c r="Q8493" i="1" s="1"/>
  <c r="M8493" i="1"/>
  <c r="N8493" i="1"/>
  <c r="O8493" i="1"/>
  <c r="P8493" i="1"/>
  <c r="L8494" i="1"/>
  <c r="Q8494" i="1" s="1"/>
  <c r="M8494" i="1"/>
  <c r="N8494" i="1"/>
  <c r="O8494" i="1"/>
  <c r="P8494" i="1"/>
  <c r="L8495" i="1"/>
  <c r="Q8495" i="1" s="1"/>
  <c r="M8495" i="1"/>
  <c r="N8495" i="1"/>
  <c r="O8495" i="1"/>
  <c r="P8495" i="1"/>
  <c r="L8496" i="1"/>
  <c r="Q8496" i="1" s="1"/>
  <c r="M8496" i="1"/>
  <c r="N8496" i="1"/>
  <c r="O8496" i="1"/>
  <c r="P8496" i="1"/>
  <c r="L8497" i="1"/>
  <c r="Q8497" i="1" s="1"/>
  <c r="M8497" i="1"/>
  <c r="N8497" i="1"/>
  <c r="O8497" i="1"/>
  <c r="P8497" i="1"/>
  <c r="L8498" i="1"/>
  <c r="Q8498" i="1" s="1"/>
  <c r="M8498" i="1"/>
  <c r="N8498" i="1"/>
  <c r="O8498" i="1"/>
  <c r="P8498" i="1"/>
  <c r="L8499" i="1"/>
  <c r="Q8499" i="1" s="1"/>
  <c r="M8499" i="1"/>
  <c r="N8499" i="1"/>
  <c r="O8499" i="1"/>
  <c r="P8499" i="1"/>
  <c r="L8500" i="1"/>
  <c r="Q8500" i="1" s="1"/>
  <c r="M8500" i="1"/>
  <c r="N8500" i="1"/>
  <c r="O8500" i="1"/>
  <c r="P8500" i="1"/>
  <c r="L8501" i="1"/>
  <c r="Q8501" i="1" s="1"/>
  <c r="M8501" i="1"/>
  <c r="N8501" i="1"/>
  <c r="O8501" i="1"/>
  <c r="P8501" i="1"/>
  <c r="L8502" i="1"/>
  <c r="Q8502" i="1" s="1"/>
  <c r="M8502" i="1"/>
  <c r="N8502" i="1"/>
  <c r="O8502" i="1"/>
  <c r="P8502" i="1"/>
  <c r="L8503" i="1"/>
  <c r="Q8503" i="1" s="1"/>
  <c r="M8503" i="1"/>
  <c r="N8503" i="1"/>
  <c r="O8503" i="1"/>
  <c r="P8503" i="1"/>
  <c r="L8504" i="1"/>
  <c r="Q8504" i="1" s="1"/>
  <c r="M8504" i="1"/>
  <c r="N8504" i="1"/>
  <c r="O8504" i="1"/>
  <c r="P8504" i="1"/>
  <c r="L8505" i="1"/>
  <c r="Q8505" i="1" s="1"/>
  <c r="M8505" i="1"/>
  <c r="N8505" i="1"/>
  <c r="O8505" i="1"/>
  <c r="P8505" i="1"/>
  <c r="L8506" i="1"/>
  <c r="Q8506" i="1" s="1"/>
  <c r="M8506" i="1"/>
  <c r="N8506" i="1"/>
  <c r="O8506" i="1"/>
  <c r="P8506" i="1"/>
  <c r="L8507" i="1"/>
  <c r="Q8507" i="1" s="1"/>
  <c r="M8507" i="1"/>
  <c r="N8507" i="1"/>
  <c r="O8507" i="1"/>
  <c r="P8507" i="1"/>
  <c r="L8508" i="1"/>
  <c r="Q8508" i="1" s="1"/>
  <c r="M8508" i="1"/>
  <c r="N8508" i="1"/>
  <c r="O8508" i="1"/>
  <c r="P8508" i="1"/>
  <c r="L8509" i="1"/>
  <c r="Q8509" i="1" s="1"/>
  <c r="M8509" i="1"/>
  <c r="N8509" i="1"/>
  <c r="O8509" i="1"/>
  <c r="P8509" i="1"/>
  <c r="L8510" i="1"/>
  <c r="Q8510" i="1" s="1"/>
  <c r="M8510" i="1"/>
  <c r="N8510" i="1"/>
  <c r="O8510" i="1"/>
  <c r="P8510" i="1"/>
  <c r="L8511" i="1"/>
  <c r="Q8511" i="1" s="1"/>
  <c r="M8511" i="1"/>
  <c r="N8511" i="1"/>
  <c r="O8511" i="1"/>
  <c r="P8511" i="1"/>
  <c r="L8512" i="1"/>
  <c r="Q8512" i="1" s="1"/>
  <c r="M8512" i="1"/>
  <c r="N8512" i="1"/>
  <c r="O8512" i="1"/>
  <c r="P8512" i="1"/>
  <c r="L8513" i="1"/>
  <c r="Q8513" i="1" s="1"/>
  <c r="M8513" i="1"/>
  <c r="N8513" i="1"/>
  <c r="O8513" i="1"/>
  <c r="P8513" i="1"/>
  <c r="L8514" i="1"/>
  <c r="Q8514" i="1" s="1"/>
  <c r="M8514" i="1"/>
  <c r="N8514" i="1"/>
  <c r="O8514" i="1"/>
  <c r="P8514" i="1"/>
  <c r="L8515" i="1"/>
  <c r="Q8515" i="1" s="1"/>
  <c r="M8515" i="1"/>
  <c r="N8515" i="1"/>
  <c r="O8515" i="1"/>
  <c r="P8515" i="1"/>
  <c r="L8516" i="1"/>
  <c r="Q8516" i="1" s="1"/>
  <c r="M8516" i="1"/>
  <c r="N8516" i="1"/>
  <c r="O8516" i="1"/>
  <c r="P8516" i="1"/>
  <c r="L8517" i="1"/>
  <c r="Q8517" i="1" s="1"/>
  <c r="M8517" i="1"/>
  <c r="N8517" i="1"/>
  <c r="O8517" i="1"/>
  <c r="P8517" i="1"/>
  <c r="L8518" i="1"/>
  <c r="Q8518" i="1" s="1"/>
  <c r="M8518" i="1"/>
  <c r="N8518" i="1"/>
  <c r="O8518" i="1"/>
  <c r="P8518" i="1"/>
  <c r="L8519" i="1"/>
  <c r="Q8519" i="1" s="1"/>
  <c r="M8519" i="1"/>
  <c r="N8519" i="1"/>
  <c r="O8519" i="1"/>
  <c r="P8519" i="1"/>
  <c r="L8520" i="1"/>
  <c r="Q8520" i="1" s="1"/>
  <c r="M8520" i="1"/>
  <c r="N8520" i="1"/>
  <c r="O8520" i="1"/>
  <c r="P8520" i="1"/>
  <c r="L8521" i="1"/>
  <c r="Q8521" i="1" s="1"/>
  <c r="M8521" i="1"/>
  <c r="N8521" i="1"/>
  <c r="O8521" i="1"/>
  <c r="P8521" i="1"/>
  <c r="L8522" i="1"/>
  <c r="Q8522" i="1" s="1"/>
  <c r="M8522" i="1"/>
  <c r="N8522" i="1"/>
  <c r="O8522" i="1"/>
  <c r="P8522" i="1"/>
  <c r="L8523" i="1"/>
  <c r="Q8523" i="1" s="1"/>
  <c r="M8523" i="1"/>
  <c r="N8523" i="1"/>
  <c r="O8523" i="1"/>
  <c r="P8523" i="1"/>
  <c r="L8524" i="1"/>
  <c r="Q8524" i="1" s="1"/>
  <c r="M8524" i="1"/>
  <c r="N8524" i="1"/>
  <c r="O8524" i="1"/>
  <c r="P8524" i="1"/>
  <c r="L8525" i="1"/>
  <c r="Q8525" i="1" s="1"/>
  <c r="M8525" i="1"/>
  <c r="N8525" i="1"/>
  <c r="O8525" i="1"/>
  <c r="P8525" i="1"/>
  <c r="L8526" i="1"/>
  <c r="Q8526" i="1" s="1"/>
  <c r="M8526" i="1"/>
  <c r="N8526" i="1"/>
  <c r="O8526" i="1"/>
  <c r="P8526" i="1"/>
  <c r="L8527" i="1"/>
  <c r="Q8527" i="1" s="1"/>
  <c r="M8527" i="1"/>
  <c r="N8527" i="1"/>
  <c r="O8527" i="1"/>
  <c r="P8527" i="1"/>
  <c r="L8528" i="1"/>
  <c r="Q8528" i="1" s="1"/>
  <c r="M8528" i="1"/>
  <c r="N8528" i="1"/>
  <c r="O8528" i="1"/>
  <c r="P8528" i="1"/>
  <c r="L8529" i="1"/>
  <c r="Q8529" i="1" s="1"/>
  <c r="M8529" i="1"/>
  <c r="N8529" i="1"/>
  <c r="O8529" i="1"/>
  <c r="P8529" i="1"/>
  <c r="L8530" i="1"/>
  <c r="Q8530" i="1" s="1"/>
  <c r="M8530" i="1"/>
  <c r="N8530" i="1"/>
  <c r="O8530" i="1"/>
  <c r="P8530" i="1"/>
  <c r="L8531" i="1"/>
  <c r="Q8531" i="1" s="1"/>
  <c r="M8531" i="1"/>
  <c r="N8531" i="1"/>
  <c r="O8531" i="1"/>
  <c r="P8531" i="1"/>
  <c r="L8532" i="1"/>
  <c r="Q8532" i="1" s="1"/>
  <c r="M8532" i="1"/>
  <c r="N8532" i="1"/>
  <c r="O8532" i="1"/>
  <c r="P8532" i="1"/>
  <c r="L8533" i="1"/>
  <c r="Q8533" i="1" s="1"/>
  <c r="M8533" i="1"/>
  <c r="N8533" i="1"/>
  <c r="O8533" i="1"/>
  <c r="P8533" i="1"/>
  <c r="L8534" i="1"/>
  <c r="Q8534" i="1" s="1"/>
  <c r="M8534" i="1"/>
  <c r="N8534" i="1"/>
  <c r="O8534" i="1"/>
  <c r="P8534" i="1"/>
  <c r="L8535" i="1"/>
  <c r="Q8535" i="1" s="1"/>
  <c r="M8535" i="1"/>
  <c r="N8535" i="1"/>
  <c r="O8535" i="1"/>
  <c r="P8535" i="1"/>
  <c r="L8536" i="1"/>
  <c r="Q8536" i="1" s="1"/>
  <c r="M8536" i="1"/>
  <c r="N8536" i="1"/>
  <c r="O8536" i="1"/>
  <c r="P8536" i="1"/>
  <c r="L8537" i="1"/>
  <c r="Q8537" i="1" s="1"/>
  <c r="M8537" i="1"/>
  <c r="N8537" i="1"/>
  <c r="O8537" i="1"/>
  <c r="P8537" i="1"/>
  <c r="L8538" i="1"/>
  <c r="Q8538" i="1" s="1"/>
  <c r="M8538" i="1"/>
  <c r="N8538" i="1"/>
  <c r="O8538" i="1"/>
  <c r="P8538" i="1"/>
  <c r="L8539" i="1"/>
  <c r="Q8539" i="1" s="1"/>
  <c r="M8539" i="1"/>
  <c r="N8539" i="1"/>
  <c r="O8539" i="1"/>
  <c r="P8539" i="1"/>
  <c r="L8540" i="1"/>
  <c r="Q8540" i="1" s="1"/>
  <c r="M8540" i="1"/>
  <c r="N8540" i="1"/>
  <c r="O8540" i="1"/>
  <c r="P8540" i="1"/>
  <c r="L8541" i="1"/>
  <c r="Q8541" i="1" s="1"/>
  <c r="M8541" i="1"/>
  <c r="N8541" i="1"/>
  <c r="O8541" i="1"/>
  <c r="P8541" i="1"/>
  <c r="L8542" i="1"/>
  <c r="Q8542" i="1" s="1"/>
  <c r="M8542" i="1"/>
  <c r="N8542" i="1"/>
  <c r="O8542" i="1"/>
  <c r="P8542" i="1"/>
  <c r="L8543" i="1"/>
  <c r="Q8543" i="1" s="1"/>
  <c r="M8543" i="1"/>
  <c r="N8543" i="1"/>
  <c r="O8543" i="1"/>
  <c r="P8543" i="1"/>
  <c r="L8544" i="1"/>
  <c r="Q8544" i="1" s="1"/>
  <c r="M8544" i="1"/>
  <c r="N8544" i="1"/>
  <c r="O8544" i="1"/>
  <c r="P8544" i="1"/>
  <c r="L8545" i="1"/>
  <c r="Q8545" i="1" s="1"/>
  <c r="M8545" i="1"/>
  <c r="N8545" i="1"/>
  <c r="O8545" i="1"/>
  <c r="P8545" i="1"/>
  <c r="L8546" i="1"/>
  <c r="Q8546" i="1" s="1"/>
  <c r="M8546" i="1"/>
  <c r="N8546" i="1"/>
  <c r="O8546" i="1"/>
  <c r="P8546" i="1"/>
  <c r="L8547" i="1"/>
  <c r="Q8547" i="1" s="1"/>
  <c r="M8547" i="1"/>
  <c r="N8547" i="1"/>
  <c r="O8547" i="1"/>
  <c r="P8547" i="1"/>
  <c r="L8548" i="1"/>
  <c r="Q8548" i="1" s="1"/>
  <c r="M8548" i="1"/>
  <c r="N8548" i="1"/>
  <c r="O8548" i="1"/>
  <c r="P8548" i="1"/>
  <c r="L8549" i="1"/>
  <c r="Q8549" i="1" s="1"/>
  <c r="M8549" i="1"/>
  <c r="N8549" i="1"/>
  <c r="O8549" i="1"/>
  <c r="P8549" i="1"/>
  <c r="L8550" i="1"/>
  <c r="Q8550" i="1" s="1"/>
  <c r="M8550" i="1"/>
  <c r="N8550" i="1"/>
  <c r="O8550" i="1"/>
  <c r="P8550" i="1"/>
  <c r="L8551" i="1"/>
  <c r="Q8551" i="1" s="1"/>
  <c r="M8551" i="1"/>
  <c r="N8551" i="1"/>
  <c r="O8551" i="1"/>
  <c r="P8551" i="1"/>
  <c r="L8552" i="1"/>
  <c r="Q8552" i="1" s="1"/>
  <c r="M8552" i="1"/>
  <c r="N8552" i="1"/>
  <c r="O8552" i="1"/>
  <c r="P8552" i="1"/>
  <c r="L8553" i="1"/>
  <c r="Q8553" i="1" s="1"/>
  <c r="M8553" i="1"/>
  <c r="N8553" i="1"/>
  <c r="O8553" i="1"/>
  <c r="P8553" i="1"/>
  <c r="L8554" i="1"/>
  <c r="Q8554" i="1" s="1"/>
  <c r="M8554" i="1"/>
  <c r="N8554" i="1"/>
  <c r="O8554" i="1"/>
  <c r="P8554" i="1"/>
  <c r="L8555" i="1"/>
  <c r="Q8555" i="1" s="1"/>
  <c r="M8555" i="1"/>
  <c r="N8555" i="1"/>
  <c r="O8555" i="1"/>
  <c r="P8555" i="1"/>
  <c r="L8556" i="1"/>
  <c r="Q8556" i="1" s="1"/>
  <c r="M8556" i="1"/>
  <c r="N8556" i="1"/>
  <c r="O8556" i="1"/>
  <c r="P8556" i="1"/>
  <c r="L8557" i="1"/>
  <c r="Q8557" i="1" s="1"/>
  <c r="M8557" i="1"/>
  <c r="N8557" i="1"/>
  <c r="O8557" i="1"/>
  <c r="P8557" i="1"/>
  <c r="L8558" i="1"/>
  <c r="Q8558" i="1" s="1"/>
  <c r="M8558" i="1"/>
  <c r="N8558" i="1"/>
  <c r="O8558" i="1"/>
  <c r="P8558" i="1"/>
  <c r="L8559" i="1"/>
  <c r="Q8559" i="1" s="1"/>
  <c r="M8559" i="1"/>
  <c r="N8559" i="1"/>
  <c r="O8559" i="1"/>
  <c r="P8559" i="1"/>
  <c r="L8560" i="1"/>
  <c r="Q8560" i="1" s="1"/>
  <c r="M8560" i="1"/>
  <c r="N8560" i="1"/>
  <c r="O8560" i="1"/>
  <c r="P8560" i="1"/>
  <c r="L8561" i="1"/>
  <c r="Q8561" i="1" s="1"/>
  <c r="M8561" i="1"/>
  <c r="N8561" i="1"/>
  <c r="O8561" i="1"/>
  <c r="P8561" i="1"/>
  <c r="L8562" i="1"/>
  <c r="Q8562" i="1" s="1"/>
  <c r="M8562" i="1"/>
  <c r="N8562" i="1"/>
  <c r="O8562" i="1"/>
  <c r="P8562" i="1"/>
  <c r="L8563" i="1"/>
  <c r="Q8563" i="1" s="1"/>
  <c r="M8563" i="1"/>
  <c r="N8563" i="1"/>
  <c r="O8563" i="1"/>
  <c r="P8563" i="1"/>
  <c r="L8564" i="1"/>
  <c r="M8564" i="1"/>
  <c r="N8564" i="1"/>
  <c r="O8564" i="1"/>
  <c r="P8564" i="1"/>
  <c r="Q8564" i="1"/>
  <c r="L8565" i="1"/>
  <c r="Q8565" i="1" s="1"/>
  <c r="M8565" i="1"/>
  <c r="N8565" i="1"/>
  <c r="O8565" i="1"/>
  <c r="P8565" i="1"/>
  <c r="L8566" i="1"/>
  <c r="Q8566" i="1" s="1"/>
  <c r="M8566" i="1"/>
  <c r="N8566" i="1"/>
  <c r="O8566" i="1"/>
  <c r="P8566" i="1"/>
  <c r="L8567" i="1"/>
  <c r="M8567" i="1"/>
  <c r="N8567" i="1"/>
  <c r="O8567" i="1"/>
  <c r="P8567" i="1"/>
  <c r="Q8567" i="1"/>
  <c r="L8568" i="1"/>
  <c r="Q8568" i="1" s="1"/>
  <c r="M8568" i="1"/>
  <c r="N8568" i="1"/>
  <c r="O8568" i="1"/>
  <c r="P8568" i="1"/>
  <c r="L8569" i="1"/>
  <c r="Q8569" i="1" s="1"/>
  <c r="M8569" i="1"/>
  <c r="N8569" i="1"/>
  <c r="O8569" i="1"/>
  <c r="P8569" i="1"/>
  <c r="L8570" i="1"/>
  <c r="Q8570" i="1" s="1"/>
  <c r="M8570" i="1"/>
  <c r="N8570" i="1"/>
  <c r="O8570" i="1"/>
  <c r="P8570" i="1"/>
  <c r="L8571" i="1"/>
  <c r="Q8571" i="1" s="1"/>
  <c r="M8571" i="1"/>
  <c r="N8571" i="1"/>
  <c r="O8571" i="1"/>
  <c r="P8571" i="1"/>
  <c r="L8572" i="1"/>
  <c r="Q8572" i="1" s="1"/>
  <c r="M8572" i="1"/>
  <c r="N8572" i="1"/>
  <c r="O8572" i="1"/>
  <c r="P8572" i="1"/>
  <c r="L8573" i="1"/>
  <c r="Q8573" i="1" s="1"/>
  <c r="M8573" i="1"/>
  <c r="N8573" i="1"/>
  <c r="O8573" i="1"/>
  <c r="P8573" i="1"/>
  <c r="L8574" i="1"/>
  <c r="Q8574" i="1" s="1"/>
  <c r="M8574" i="1"/>
  <c r="N8574" i="1"/>
  <c r="O8574" i="1"/>
  <c r="P8574" i="1"/>
  <c r="L8575" i="1"/>
  <c r="Q8575" i="1" s="1"/>
  <c r="M8575" i="1"/>
  <c r="N8575" i="1"/>
  <c r="O8575" i="1"/>
  <c r="P8575" i="1"/>
  <c r="L8576" i="1"/>
  <c r="Q8576" i="1" s="1"/>
  <c r="M8576" i="1"/>
  <c r="N8576" i="1"/>
  <c r="O8576" i="1"/>
  <c r="P8576" i="1"/>
  <c r="L8577" i="1"/>
  <c r="Q8577" i="1" s="1"/>
  <c r="M8577" i="1"/>
  <c r="N8577" i="1"/>
  <c r="O8577" i="1"/>
  <c r="P8577" i="1"/>
  <c r="L8578" i="1"/>
  <c r="Q8578" i="1" s="1"/>
  <c r="M8578" i="1"/>
  <c r="N8578" i="1"/>
  <c r="O8578" i="1"/>
  <c r="P8578" i="1"/>
  <c r="L8579" i="1"/>
  <c r="Q8579" i="1" s="1"/>
  <c r="M8579" i="1"/>
  <c r="N8579" i="1"/>
  <c r="O8579" i="1"/>
  <c r="P8579" i="1"/>
  <c r="L8580" i="1"/>
  <c r="Q8580" i="1" s="1"/>
  <c r="M8580" i="1"/>
  <c r="N8580" i="1"/>
  <c r="O8580" i="1"/>
  <c r="P8580" i="1"/>
  <c r="L8581" i="1"/>
  <c r="Q8581" i="1" s="1"/>
  <c r="M8581" i="1"/>
  <c r="N8581" i="1"/>
  <c r="O8581" i="1"/>
  <c r="P8581" i="1"/>
  <c r="L8582" i="1"/>
  <c r="Q8582" i="1" s="1"/>
  <c r="M8582" i="1"/>
  <c r="N8582" i="1"/>
  <c r="O8582" i="1"/>
  <c r="P8582" i="1"/>
  <c r="L8583" i="1"/>
  <c r="Q8583" i="1" s="1"/>
  <c r="M8583" i="1"/>
  <c r="N8583" i="1"/>
  <c r="O8583" i="1"/>
  <c r="P8583" i="1"/>
  <c r="L8584" i="1"/>
  <c r="Q8584" i="1" s="1"/>
  <c r="M8584" i="1"/>
  <c r="N8584" i="1"/>
  <c r="O8584" i="1"/>
  <c r="P8584" i="1"/>
  <c r="L8585" i="1"/>
  <c r="Q8585" i="1" s="1"/>
  <c r="M8585" i="1"/>
  <c r="N8585" i="1"/>
  <c r="O8585" i="1"/>
  <c r="P8585" i="1"/>
  <c r="L8586" i="1"/>
  <c r="Q8586" i="1" s="1"/>
  <c r="M8586" i="1"/>
  <c r="N8586" i="1"/>
  <c r="O8586" i="1"/>
  <c r="P8586" i="1"/>
  <c r="L8587" i="1"/>
  <c r="Q8587" i="1" s="1"/>
  <c r="M8587" i="1"/>
  <c r="N8587" i="1"/>
  <c r="O8587" i="1"/>
  <c r="P8587" i="1"/>
  <c r="L8588" i="1"/>
  <c r="Q8588" i="1" s="1"/>
  <c r="M8588" i="1"/>
  <c r="N8588" i="1"/>
  <c r="O8588" i="1"/>
  <c r="P8588" i="1"/>
  <c r="L8589" i="1"/>
  <c r="Q8589" i="1" s="1"/>
  <c r="M8589" i="1"/>
  <c r="N8589" i="1"/>
  <c r="O8589" i="1"/>
  <c r="P8589" i="1"/>
  <c r="L8590" i="1"/>
  <c r="Q8590" i="1" s="1"/>
  <c r="M8590" i="1"/>
  <c r="N8590" i="1"/>
  <c r="O8590" i="1"/>
  <c r="P8590" i="1"/>
  <c r="L8591" i="1"/>
  <c r="Q8591" i="1" s="1"/>
  <c r="M8591" i="1"/>
  <c r="N8591" i="1"/>
  <c r="O8591" i="1"/>
  <c r="P8591" i="1"/>
  <c r="L8592" i="1"/>
  <c r="Q8592" i="1" s="1"/>
  <c r="M8592" i="1"/>
  <c r="N8592" i="1"/>
  <c r="O8592" i="1"/>
  <c r="P8592" i="1"/>
  <c r="L8593" i="1"/>
  <c r="Q8593" i="1" s="1"/>
  <c r="M8593" i="1"/>
  <c r="N8593" i="1"/>
  <c r="O8593" i="1"/>
  <c r="P8593" i="1"/>
  <c r="L8594" i="1"/>
  <c r="Q8594" i="1" s="1"/>
  <c r="M8594" i="1"/>
  <c r="N8594" i="1"/>
  <c r="O8594" i="1"/>
  <c r="P8594" i="1"/>
  <c r="L8595" i="1"/>
  <c r="Q8595" i="1" s="1"/>
  <c r="M8595" i="1"/>
  <c r="N8595" i="1"/>
  <c r="O8595" i="1"/>
  <c r="P8595" i="1"/>
  <c r="L8596" i="1"/>
  <c r="Q8596" i="1" s="1"/>
  <c r="M8596" i="1"/>
  <c r="N8596" i="1"/>
  <c r="O8596" i="1"/>
  <c r="P8596" i="1"/>
  <c r="L8597" i="1"/>
  <c r="Q8597" i="1" s="1"/>
  <c r="M8597" i="1"/>
  <c r="N8597" i="1"/>
  <c r="O8597" i="1"/>
  <c r="P8597" i="1"/>
  <c r="L8598" i="1"/>
  <c r="Q8598" i="1" s="1"/>
  <c r="M8598" i="1"/>
  <c r="N8598" i="1"/>
  <c r="O8598" i="1"/>
  <c r="P8598" i="1"/>
  <c r="L8599" i="1"/>
  <c r="Q8599" i="1" s="1"/>
  <c r="M8599" i="1"/>
  <c r="N8599" i="1"/>
  <c r="O8599" i="1"/>
  <c r="P8599" i="1"/>
  <c r="L8600" i="1"/>
  <c r="Q8600" i="1" s="1"/>
  <c r="M8600" i="1"/>
  <c r="N8600" i="1"/>
  <c r="O8600" i="1"/>
  <c r="P8600" i="1"/>
  <c r="L8601" i="1"/>
  <c r="Q8601" i="1" s="1"/>
  <c r="M8601" i="1"/>
  <c r="N8601" i="1"/>
  <c r="O8601" i="1"/>
  <c r="P8601" i="1"/>
  <c r="L8602" i="1"/>
  <c r="Q8602" i="1" s="1"/>
  <c r="M8602" i="1"/>
  <c r="N8602" i="1"/>
  <c r="O8602" i="1"/>
  <c r="P8602" i="1"/>
  <c r="L8603" i="1"/>
  <c r="Q8603" i="1" s="1"/>
  <c r="M8603" i="1"/>
  <c r="N8603" i="1"/>
  <c r="O8603" i="1"/>
  <c r="P8603" i="1"/>
  <c r="L8604" i="1"/>
  <c r="Q8604" i="1" s="1"/>
  <c r="M8604" i="1"/>
  <c r="N8604" i="1"/>
  <c r="O8604" i="1"/>
  <c r="P8604" i="1"/>
  <c r="L8605" i="1"/>
  <c r="Q8605" i="1" s="1"/>
  <c r="M8605" i="1"/>
  <c r="N8605" i="1"/>
  <c r="O8605" i="1"/>
  <c r="P8605" i="1"/>
  <c r="L8606" i="1"/>
  <c r="Q8606" i="1" s="1"/>
  <c r="M8606" i="1"/>
  <c r="N8606" i="1"/>
  <c r="O8606" i="1"/>
  <c r="P8606" i="1"/>
  <c r="L8607" i="1"/>
  <c r="Q8607" i="1" s="1"/>
  <c r="M8607" i="1"/>
  <c r="N8607" i="1"/>
  <c r="O8607" i="1"/>
  <c r="P8607" i="1"/>
  <c r="L8608" i="1"/>
  <c r="Q8608" i="1" s="1"/>
  <c r="M8608" i="1"/>
  <c r="N8608" i="1"/>
  <c r="O8608" i="1"/>
  <c r="P8608" i="1"/>
  <c r="L8609" i="1"/>
  <c r="Q8609" i="1" s="1"/>
  <c r="M8609" i="1"/>
  <c r="N8609" i="1"/>
  <c r="O8609" i="1"/>
  <c r="P8609" i="1"/>
  <c r="L8610" i="1"/>
  <c r="Q8610" i="1" s="1"/>
  <c r="M8610" i="1"/>
  <c r="N8610" i="1"/>
  <c r="O8610" i="1"/>
  <c r="P8610" i="1"/>
  <c r="L8611" i="1"/>
  <c r="Q8611" i="1" s="1"/>
  <c r="M8611" i="1"/>
  <c r="N8611" i="1"/>
  <c r="O8611" i="1"/>
  <c r="P8611" i="1"/>
  <c r="L8612" i="1"/>
  <c r="Q8612" i="1" s="1"/>
  <c r="M8612" i="1"/>
  <c r="N8612" i="1"/>
  <c r="O8612" i="1"/>
  <c r="P8612" i="1"/>
  <c r="L8613" i="1"/>
  <c r="Q8613" i="1" s="1"/>
  <c r="M8613" i="1"/>
  <c r="N8613" i="1"/>
  <c r="O8613" i="1"/>
  <c r="P8613" i="1"/>
  <c r="L8614" i="1"/>
  <c r="Q8614" i="1" s="1"/>
  <c r="M8614" i="1"/>
  <c r="N8614" i="1"/>
  <c r="O8614" i="1"/>
  <c r="P8614" i="1"/>
  <c r="L8615" i="1"/>
  <c r="Q8615" i="1" s="1"/>
  <c r="M8615" i="1"/>
  <c r="N8615" i="1"/>
  <c r="O8615" i="1"/>
  <c r="P8615" i="1"/>
  <c r="L8616" i="1"/>
  <c r="Q8616" i="1" s="1"/>
  <c r="M8616" i="1"/>
  <c r="N8616" i="1"/>
  <c r="O8616" i="1"/>
  <c r="P8616" i="1"/>
  <c r="L8617" i="1"/>
  <c r="Q8617" i="1" s="1"/>
  <c r="M8617" i="1"/>
  <c r="N8617" i="1"/>
  <c r="O8617" i="1"/>
  <c r="P8617" i="1"/>
  <c r="L8618" i="1"/>
  <c r="Q8618" i="1" s="1"/>
  <c r="M8618" i="1"/>
  <c r="N8618" i="1"/>
  <c r="O8618" i="1"/>
  <c r="P8618" i="1"/>
  <c r="L8619" i="1"/>
  <c r="Q8619" i="1" s="1"/>
  <c r="M8619" i="1"/>
  <c r="N8619" i="1"/>
  <c r="O8619" i="1"/>
  <c r="P8619" i="1"/>
  <c r="L8620" i="1"/>
  <c r="Q8620" i="1" s="1"/>
  <c r="M8620" i="1"/>
  <c r="N8620" i="1"/>
  <c r="O8620" i="1"/>
  <c r="P8620" i="1"/>
  <c r="L8621" i="1"/>
  <c r="Q8621" i="1" s="1"/>
  <c r="M8621" i="1"/>
  <c r="N8621" i="1"/>
  <c r="O8621" i="1"/>
  <c r="P8621" i="1"/>
  <c r="L8622" i="1"/>
  <c r="Q8622" i="1" s="1"/>
  <c r="M8622" i="1"/>
  <c r="N8622" i="1"/>
  <c r="O8622" i="1"/>
  <c r="P8622" i="1"/>
  <c r="L8623" i="1"/>
  <c r="Q8623" i="1" s="1"/>
  <c r="M8623" i="1"/>
  <c r="N8623" i="1"/>
  <c r="O8623" i="1"/>
  <c r="P8623" i="1"/>
  <c r="L8624" i="1"/>
  <c r="M8624" i="1"/>
  <c r="N8624" i="1"/>
  <c r="O8624" i="1"/>
  <c r="P8624" i="1"/>
  <c r="Q8624" i="1"/>
  <c r="L8625" i="1"/>
  <c r="Q8625" i="1" s="1"/>
  <c r="M8625" i="1"/>
  <c r="N8625" i="1"/>
  <c r="O8625" i="1"/>
  <c r="P8625" i="1"/>
  <c r="L8626" i="1"/>
  <c r="Q8626" i="1" s="1"/>
  <c r="M8626" i="1"/>
  <c r="N8626" i="1"/>
  <c r="O8626" i="1"/>
  <c r="P8626" i="1"/>
  <c r="L8627" i="1"/>
  <c r="M8627" i="1"/>
  <c r="N8627" i="1"/>
  <c r="O8627" i="1"/>
  <c r="P8627" i="1"/>
  <c r="Q8627" i="1"/>
  <c r="L8628" i="1"/>
  <c r="Q8628" i="1" s="1"/>
  <c r="M8628" i="1"/>
  <c r="N8628" i="1"/>
  <c r="O8628" i="1"/>
  <c r="P8628" i="1"/>
  <c r="L8629" i="1"/>
  <c r="Q8629" i="1" s="1"/>
  <c r="M8629" i="1"/>
  <c r="N8629" i="1"/>
  <c r="O8629" i="1"/>
  <c r="P8629" i="1"/>
  <c r="L8630" i="1"/>
  <c r="Q8630" i="1" s="1"/>
  <c r="M8630" i="1"/>
  <c r="N8630" i="1"/>
  <c r="O8630" i="1"/>
  <c r="P8630" i="1"/>
  <c r="L8631" i="1"/>
  <c r="Q8631" i="1" s="1"/>
  <c r="M8631" i="1"/>
  <c r="N8631" i="1"/>
  <c r="O8631" i="1"/>
  <c r="P8631" i="1"/>
  <c r="L8632" i="1"/>
  <c r="Q8632" i="1" s="1"/>
  <c r="M8632" i="1"/>
  <c r="N8632" i="1"/>
  <c r="O8632" i="1"/>
  <c r="P8632" i="1"/>
  <c r="L8633" i="1"/>
  <c r="Q8633" i="1" s="1"/>
  <c r="M8633" i="1"/>
  <c r="N8633" i="1"/>
  <c r="O8633" i="1"/>
  <c r="P8633" i="1"/>
  <c r="L8634" i="1"/>
  <c r="Q8634" i="1" s="1"/>
  <c r="M8634" i="1"/>
  <c r="N8634" i="1"/>
  <c r="O8634" i="1"/>
  <c r="P8634" i="1"/>
  <c r="L8635" i="1"/>
  <c r="Q8635" i="1" s="1"/>
  <c r="M8635" i="1"/>
  <c r="N8635" i="1"/>
  <c r="O8635" i="1"/>
  <c r="P8635" i="1"/>
  <c r="L8636" i="1"/>
  <c r="Q8636" i="1" s="1"/>
  <c r="M8636" i="1"/>
  <c r="N8636" i="1"/>
  <c r="O8636" i="1"/>
  <c r="P8636" i="1"/>
  <c r="L8637" i="1"/>
  <c r="Q8637" i="1" s="1"/>
  <c r="M8637" i="1"/>
  <c r="N8637" i="1"/>
  <c r="O8637" i="1"/>
  <c r="P8637" i="1"/>
  <c r="L8638" i="1"/>
  <c r="Q8638" i="1" s="1"/>
  <c r="M8638" i="1"/>
  <c r="N8638" i="1"/>
  <c r="O8638" i="1"/>
  <c r="P8638" i="1"/>
  <c r="L8639" i="1"/>
  <c r="Q8639" i="1" s="1"/>
  <c r="M8639" i="1"/>
  <c r="N8639" i="1"/>
  <c r="O8639" i="1"/>
  <c r="P8639" i="1"/>
  <c r="L8640" i="1"/>
  <c r="Q8640" i="1" s="1"/>
  <c r="M8640" i="1"/>
  <c r="N8640" i="1"/>
  <c r="O8640" i="1"/>
  <c r="P8640" i="1"/>
  <c r="L8641" i="1"/>
  <c r="Q8641" i="1" s="1"/>
  <c r="M8641" i="1"/>
  <c r="N8641" i="1"/>
  <c r="O8641" i="1"/>
  <c r="P8641" i="1"/>
  <c r="L8642" i="1"/>
  <c r="Q8642" i="1" s="1"/>
  <c r="M8642" i="1"/>
  <c r="N8642" i="1"/>
  <c r="O8642" i="1"/>
  <c r="P8642" i="1"/>
  <c r="L8643" i="1"/>
  <c r="Q8643" i="1" s="1"/>
  <c r="M8643" i="1"/>
  <c r="N8643" i="1"/>
  <c r="O8643" i="1"/>
  <c r="P8643" i="1"/>
  <c r="L8644" i="1"/>
  <c r="Q8644" i="1" s="1"/>
  <c r="M8644" i="1"/>
  <c r="N8644" i="1"/>
  <c r="O8644" i="1"/>
  <c r="P8644" i="1"/>
  <c r="L8645" i="1"/>
  <c r="Q8645" i="1" s="1"/>
  <c r="M8645" i="1"/>
  <c r="N8645" i="1"/>
  <c r="O8645" i="1"/>
  <c r="P8645" i="1"/>
  <c r="L8646" i="1"/>
  <c r="Q8646" i="1" s="1"/>
  <c r="M8646" i="1"/>
  <c r="N8646" i="1"/>
  <c r="O8646" i="1"/>
  <c r="P8646" i="1"/>
  <c r="L8647" i="1"/>
  <c r="Q8647" i="1" s="1"/>
  <c r="M8647" i="1"/>
  <c r="N8647" i="1"/>
  <c r="O8647" i="1"/>
  <c r="P8647" i="1"/>
  <c r="L8648" i="1"/>
  <c r="Q8648" i="1" s="1"/>
  <c r="M8648" i="1"/>
  <c r="N8648" i="1"/>
  <c r="O8648" i="1"/>
  <c r="P8648" i="1"/>
  <c r="L8649" i="1"/>
  <c r="Q8649" i="1" s="1"/>
  <c r="M8649" i="1"/>
  <c r="N8649" i="1"/>
  <c r="O8649" i="1"/>
  <c r="P8649" i="1"/>
  <c r="L8650" i="1"/>
  <c r="Q8650" i="1" s="1"/>
  <c r="M8650" i="1"/>
  <c r="N8650" i="1"/>
  <c r="O8650" i="1"/>
  <c r="P8650" i="1"/>
  <c r="L8651" i="1"/>
  <c r="Q8651" i="1" s="1"/>
  <c r="M8651" i="1"/>
  <c r="N8651" i="1"/>
  <c r="O8651" i="1"/>
  <c r="P8651" i="1"/>
  <c r="L8652" i="1"/>
  <c r="Q8652" i="1" s="1"/>
  <c r="M8652" i="1"/>
  <c r="N8652" i="1"/>
  <c r="O8652" i="1"/>
  <c r="P8652" i="1"/>
  <c r="L8653" i="1"/>
  <c r="Q8653" i="1" s="1"/>
  <c r="M8653" i="1"/>
  <c r="N8653" i="1"/>
  <c r="O8653" i="1"/>
  <c r="P8653" i="1"/>
  <c r="L8654" i="1"/>
  <c r="Q8654" i="1" s="1"/>
  <c r="M8654" i="1"/>
  <c r="N8654" i="1"/>
  <c r="O8654" i="1"/>
  <c r="P8654" i="1"/>
  <c r="L8655" i="1"/>
  <c r="Q8655" i="1" s="1"/>
  <c r="M8655" i="1"/>
  <c r="N8655" i="1"/>
  <c r="O8655" i="1"/>
  <c r="P8655" i="1"/>
  <c r="L8656" i="1"/>
  <c r="Q8656" i="1" s="1"/>
  <c r="M8656" i="1"/>
  <c r="N8656" i="1"/>
  <c r="O8656" i="1"/>
  <c r="P8656" i="1"/>
  <c r="L8657" i="1"/>
  <c r="Q8657" i="1" s="1"/>
  <c r="M8657" i="1"/>
  <c r="N8657" i="1"/>
  <c r="O8657" i="1"/>
  <c r="P8657" i="1"/>
  <c r="L8658" i="1"/>
  <c r="Q8658" i="1" s="1"/>
  <c r="M8658" i="1"/>
  <c r="N8658" i="1"/>
  <c r="O8658" i="1"/>
  <c r="P8658" i="1"/>
  <c r="L8659" i="1"/>
  <c r="Q8659" i="1" s="1"/>
  <c r="M8659" i="1"/>
  <c r="N8659" i="1"/>
  <c r="O8659" i="1"/>
  <c r="P8659" i="1"/>
  <c r="L8660" i="1"/>
  <c r="Q8660" i="1" s="1"/>
  <c r="M8660" i="1"/>
  <c r="N8660" i="1"/>
  <c r="O8660" i="1"/>
  <c r="P8660" i="1"/>
  <c r="L8661" i="1"/>
  <c r="Q8661" i="1" s="1"/>
  <c r="M8661" i="1"/>
  <c r="N8661" i="1"/>
  <c r="O8661" i="1"/>
  <c r="P8661" i="1"/>
  <c r="L8662" i="1"/>
  <c r="Q8662" i="1" s="1"/>
  <c r="M8662" i="1"/>
  <c r="N8662" i="1"/>
  <c r="O8662" i="1"/>
  <c r="P8662" i="1"/>
  <c r="L8663" i="1"/>
  <c r="Q8663" i="1" s="1"/>
  <c r="M8663" i="1"/>
  <c r="N8663" i="1"/>
  <c r="O8663" i="1"/>
  <c r="P8663" i="1"/>
  <c r="L8664" i="1"/>
  <c r="Q8664" i="1" s="1"/>
  <c r="M8664" i="1"/>
  <c r="N8664" i="1"/>
  <c r="O8664" i="1"/>
  <c r="P8664" i="1"/>
  <c r="L8665" i="1"/>
  <c r="Q8665" i="1" s="1"/>
  <c r="M8665" i="1"/>
  <c r="N8665" i="1"/>
  <c r="O8665" i="1"/>
  <c r="P8665" i="1"/>
  <c r="L8666" i="1"/>
  <c r="Q8666" i="1" s="1"/>
  <c r="M8666" i="1"/>
  <c r="N8666" i="1"/>
  <c r="O8666" i="1"/>
  <c r="P8666" i="1"/>
  <c r="L8667" i="1"/>
  <c r="Q8667" i="1" s="1"/>
  <c r="M8667" i="1"/>
  <c r="N8667" i="1"/>
  <c r="O8667" i="1"/>
  <c r="P8667" i="1"/>
  <c r="L8668" i="1"/>
  <c r="Q8668" i="1" s="1"/>
  <c r="M8668" i="1"/>
  <c r="N8668" i="1"/>
  <c r="O8668" i="1"/>
  <c r="P8668" i="1"/>
  <c r="L8669" i="1"/>
  <c r="Q8669" i="1" s="1"/>
  <c r="M8669" i="1"/>
  <c r="N8669" i="1"/>
  <c r="O8669" i="1"/>
  <c r="P8669" i="1"/>
  <c r="L8670" i="1"/>
  <c r="Q8670" i="1" s="1"/>
  <c r="M8670" i="1"/>
  <c r="N8670" i="1"/>
  <c r="O8670" i="1"/>
  <c r="P8670" i="1"/>
  <c r="L8671" i="1"/>
  <c r="Q8671" i="1" s="1"/>
  <c r="M8671" i="1"/>
  <c r="N8671" i="1"/>
  <c r="O8671" i="1"/>
  <c r="P8671" i="1"/>
  <c r="L8672" i="1"/>
  <c r="Q8672" i="1" s="1"/>
  <c r="M8672" i="1"/>
  <c r="N8672" i="1"/>
  <c r="O8672" i="1"/>
  <c r="P8672" i="1"/>
  <c r="L8673" i="1"/>
  <c r="Q8673" i="1" s="1"/>
  <c r="M8673" i="1"/>
  <c r="N8673" i="1"/>
  <c r="O8673" i="1"/>
  <c r="P8673" i="1"/>
  <c r="L8674" i="1"/>
  <c r="Q8674" i="1" s="1"/>
  <c r="M8674" i="1"/>
  <c r="N8674" i="1"/>
  <c r="O8674" i="1"/>
  <c r="P8674" i="1"/>
  <c r="L8675" i="1"/>
  <c r="Q8675" i="1" s="1"/>
  <c r="M8675" i="1"/>
  <c r="N8675" i="1"/>
  <c r="O8675" i="1"/>
  <c r="P8675" i="1"/>
  <c r="L8676" i="1"/>
  <c r="Q8676" i="1" s="1"/>
  <c r="M8676" i="1"/>
  <c r="N8676" i="1"/>
  <c r="O8676" i="1"/>
  <c r="P8676" i="1"/>
  <c r="L8677" i="1"/>
  <c r="Q8677" i="1" s="1"/>
  <c r="M8677" i="1"/>
  <c r="N8677" i="1"/>
  <c r="O8677" i="1"/>
  <c r="P8677" i="1"/>
  <c r="L8678" i="1"/>
  <c r="Q8678" i="1" s="1"/>
  <c r="M8678" i="1"/>
  <c r="N8678" i="1"/>
  <c r="O8678" i="1"/>
  <c r="P8678" i="1"/>
  <c r="L8679" i="1"/>
  <c r="Q8679" i="1" s="1"/>
  <c r="M8679" i="1"/>
  <c r="N8679" i="1"/>
  <c r="O8679" i="1"/>
  <c r="P8679" i="1"/>
  <c r="L8680" i="1"/>
  <c r="Q8680" i="1" s="1"/>
  <c r="M8680" i="1"/>
  <c r="N8680" i="1"/>
  <c r="O8680" i="1"/>
  <c r="P8680" i="1"/>
  <c r="L8681" i="1"/>
  <c r="Q8681" i="1" s="1"/>
  <c r="M8681" i="1"/>
  <c r="N8681" i="1"/>
  <c r="O8681" i="1"/>
  <c r="P8681" i="1"/>
  <c r="L8682" i="1"/>
  <c r="Q8682" i="1" s="1"/>
  <c r="M8682" i="1"/>
  <c r="N8682" i="1"/>
  <c r="O8682" i="1"/>
  <c r="P8682" i="1"/>
  <c r="L8683" i="1"/>
  <c r="Q8683" i="1" s="1"/>
  <c r="M8683" i="1"/>
  <c r="N8683" i="1"/>
  <c r="O8683" i="1"/>
  <c r="P8683" i="1"/>
  <c r="L8684" i="1"/>
  <c r="Q8684" i="1" s="1"/>
  <c r="M8684" i="1"/>
  <c r="N8684" i="1"/>
  <c r="O8684" i="1"/>
  <c r="P8684" i="1"/>
  <c r="L8685" i="1"/>
  <c r="Q8685" i="1" s="1"/>
  <c r="M8685" i="1"/>
  <c r="N8685" i="1"/>
  <c r="O8685" i="1"/>
  <c r="P8685" i="1"/>
  <c r="L8686" i="1"/>
  <c r="Q8686" i="1" s="1"/>
  <c r="M8686" i="1"/>
  <c r="N8686" i="1"/>
  <c r="O8686" i="1"/>
  <c r="P8686" i="1"/>
  <c r="L8687" i="1"/>
  <c r="Q8687" i="1" s="1"/>
  <c r="M8687" i="1"/>
  <c r="N8687" i="1"/>
  <c r="O8687" i="1"/>
  <c r="P8687" i="1"/>
  <c r="L8688" i="1"/>
  <c r="Q8688" i="1" s="1"/>
  <c r="M8688" i="1"/>
  <c r="N8688" i="1"/>
  <c r="O8688" i="1"/>
  <c r="P8688" i="1"/>
  <c r="L8689" i="1"/>
  <c r="Q8689" i="1" s="1"/>
  <c r="M8689" i="1"/>
  <c r="N8689" i="1"/>
  <c r="O8689" i="1"/>
  <c r="P8689" i="1"/>
  <c r="L8690" i="1"/>
  <c r="Q8690" i="1" s="1"/>
  <c r="M8690" i="1"/>
  <c r="N8690" i="1"/>
  <c r="O8690" i="1"/>
  <c r="P8690" i="1"/>
  <c r="L8691" i="1"/>
  <c r="Q8691" i="1" s="1"/>
  <c r="M8691" i="1"/>
  <c r="N8691" i="1"/>
  <c r="O8691" i="1"/>
  <c r="P8691" i="1"/>
  <c r="L8692" i="1"/>
  <c r="Q8692" i="1" s="1"/>
  <c r="M8692" i="1"/>
  <c r="N8692" i="1"/>
  <c r="O8692" i="1"/>
  <c r="P8692" i="1"/>
  <c r="L8693" i="1"/>
  <c r="Q8693" i="1" s="1"/>
  <c r="M8693" i="1"/>
  <c r="N8693" i="1"/>
  <c r="O8693" i="1"/>
  <c r="P8693" i="1"/>
  <c r="L8694" i="1"/>
  <c r="Q8694" i="1" s="1"/>
  <c r="M8694" i="1"/>
  <c r="N8694" i="1"/>
  <c r="O8694" i="1"/>
  <c r="P8694" i="1"/>
  <c r="L8695" i="1"/>
  <c r="Q8695" i="1" s="1"/>
  <c r="M8695" i="1"/>
  <c r="N8695" i="1"/>
  <c r="O8695" i="1"/>
  <c r="P8695" i="1"/>
  <c r="L8696" i="1"/>
  <c r="Q8696" i="1" s="1"/>
  <c r="M8696" i="1"/>
  <c r="N8696" i="1"/>
  <c r="O8696" i="1"/>
  <c r="P8696" i="1"/>
  <c r="L8697" i="1"/>
  <c r="Q8697" i="1" s="1"/>
  <c r="M8697" i="1"/>
  <c r="N8697" i="1"/>
  <c r="O8697" i="1"/>
  <c r="P8697" i="1"/>
  <c r="L8698" i="1"/>
  <c r="Q8698" i="1" s="1"/>
  <c r="M8698" i="1"/>
  <c r="N8698" i="1"/>
  <c r="O8698" i="1"/>
  <c r="P8698" i="1"/>
  <c r="L8699" i="1"/>
  <c r="Q8699" i="1" s="1"/>
  <c r="M8699" i="1"/>
  <c r="N8699" i="1"/>
  <c r="O8699" i="1"/>
  <c r="P8699" i="1"/>
  <c r="L8700" i="1"/>
  <c r="Q8700" i="1" s="1"/>
  <c r="M8700" i="1"/>
  <c r="N8700" i="1"/>
  <c r="O8700" i="1"/>
  <c r="P8700" i="1"/>
  <c r="L8701" i="1"/>
  <c r="Q8701" i="1" s="1"/>
  <c r="M8701" i="1"/>
  <c r="N8701" i="1"/>
  <c r="O8701" i="1"/>
  <c r="P8701" i="1"/>
  <c r="L8702" i="1"/>
  <c r="Q8702" i="1" s="1"/>
  <c r="M8702" i="1"/>
  <c r="N8702" i="1"/>
  <c r="O8702" i="1"/>
  <c r="P8702" i="1"/>
  <c r="L8703" i="1"/>
  <c r="Q8703" i="1" s="1"/>
  <c r="M8703" i="1"/>
  <c r="N8703" i="1"/>
  <c r="O8703" i="1"/>
  <c r="P8703" i="1"/>
  <c r="L8704" i="1"/>
  <c r="Q8704" i="1" s="1"/>
  <c r="M8704" i="1"/>
  <c r="N8704" i="1"/>
  <c r="O8704" i="1"/>
  <c r="P8704" i="1"/>
  <c r="L8705" i="1"/>
  <c r="Q8705" i="1" s="1"/>
  <c r="M8705" i="1"/>
  <c r="N8705" i="1"/>
  <c r="O8705" i="1"/>
  <c r="P8705" i="1"/>
  <c r="L8706" i="1"/>
  <c r="Q8706" i="1" s="1"/>
  <c r="M8706" i="1"/>
  <c r="N8706" i="1"/>
  <c r="O8706" i="1"/>
  <c r="P8706" i="1"/>
  <c r="L8707" i="1"/>
  <c r="Q8707" i="1" s="1"/>
  <c r="M8707" i="1"/>
  <c r="N8707" i="1"/>
  <c r="O8707" i="1"/>
  <c r="P8707" i="1"/>
  <c r="L8708" i="1"/>
  <c r="Q8708" i="1" s="1"/>
  <c r="M8708" i="1"/>
  <c r="N8708" i="1"/>
  <c r="O8708" i="1"/>
  <c r="P8708" i="1"/>
  <c r="L8709" i="1"/>
  <c r="Q8709" i="1" s="1"/>
  <c r="M8709" i="1"/>
  <c r="N8709" i="1"/>
  <c r="O8709" i="1"/>
  <c r="P8709" i="1"/>
  <c r="L8710" i="1"/>
  <c r="Q8710" i="1" s="1"/>
  <c r="M8710" i="1"/>
  <c r="N8710" i="1"/>
  <c r="O8710" i="1"/>
  <c r="P8710" i="1"/>
  <c r="L8711" i="1"/>
  <c r="Q8711" i="1" s="1"/>
  <c r="M8711" i="1"/>
  <c r="N8711" i="1"/>
  <c r="O8711" i="1"/>
  <c r="P8711" i="1"/>
  <c r="L8712" i="1"/>
  <c r="Q8712" i="1" s="1"/>
  <c r="M8712" i="1"/>
  <c r="N8712" i="1"/>
  <c r="O8712" i="1"/>
  <c r="P8712" i="1"/>
  <c r="L8713" i="1"/>
  <c r="Q8713" i="1" s="1"/>
  <c r="M8713" i="1"/>
  <c r="N8713" i="1"/>
  <c r="O8713" i="1"/>
  <c r="P8713" i="1"/>
  <c r="L8714" i="1"/>
  <c r="Q8714" i="1" s="1"/>
  <c r="M8714" i="1"/>
  <c r="N8714" i="1"/>
  <c r="O8714" i="1"/>
  <c r="P8714" i="1"/>
  <c r="L8715" i="1"/>
  <c r="Q8715" i="1" s="1"/>
  <c r="M8715" i="1"/>
  <c r="N8715" i="1"/>
  <c r="O8715" i="1"/>
  <c r="P8715" i="1"/>
  <c r="L8716" i="1"/>
  <c r="Q8716" i="1" s="1"/>
  <c r="M8716" i="1"/>
  <c r="N8716" i="1"/>
  <c r="O8716" i="1"/>
  <c r="P8716" i="1"/>
  <c r="L8717" i="1"/>
  <c r="Q8717" i="1" s="1"/>
  <c r="M8717" i="1"/>
  <c r="N8717" i="1"/>
  <c r="O8717" i="1"/>
  <c r="P8717" i="1"/>
  <c r="L8718" i="1"/>
  <c r="Q8718" i="1" s="1"/>
  <c r="M8718" i="1"/>
  <c r="N8718" i="1"/>
  <c r="O8718" i="1"/>
  <c r="P8718" i="1"/>
  <c r="L8719" i="1"/>
  <c r="Q8719" i="1" s="1"/>
  <c r="M8719" i="1"/>
  <c r="N8719" i="1"/>
  <c r="O8719" i="1"/>
  <c r="P8719" i="1"/>
  <c r="L8720" i="1"/>
  <c r="Q8720" i="1" s="1"/>
  <c r="M8720" i="1"/>
  <c r="N8720" i="1"/>
  <c r="O8720" i="1"/>
  <c r="P8720" i="1"/>
  <c r="L8721" i="1"/>
  <c r="Q8721" i="1" s="1"/>
  <c r="M8721" i="1"/>
  <c r="N8721" i="1"/>
  <c r="O8721" i="1"/>
  <c r="P8721" i="1"/>
  <c r="L8722" i="1"/>
  <c r="Q8722" i="1" s="1"/>
  <c r="M8722" i="1"/>
  <c r="N8722" i="1"/>
  <c r="O8722" i="1"/>
  <c r="P8722" i="1"/>
  <c r="L8723" i="1"/>
  <c r="Q8723" i="1" s="1"/>
  <c r="M8723" i="1"/>
  <c r="N8723" i="1"/>
  <c r="O8723" i="1"/>
  <c r="P8723" i="1"/>
  <c r="L8724" i="1"/>
  <c r="Q8724" i="1" s="1"/>
  <c r="M8724" i="1"/>
  <c r="N8724" i="1"/>
  <c r="O8724" i="1"/>
  <c r="P8724" i="1"/>
  <c r="L8725" i="1"/>
  <c r="Q8725" i="1" s="1"/>
  <c r="M8725" i="1"/>
  <c r="N8725" i="1"/>
  <c r="O8725" i="1"/>
  <c r="P8725" i="1"/>
  <c r="L8726" i="1"/>
  <c r="Q8726" i="1" s="1"/>
  <c r="M8726" i="1"/>
  <c r="N8726" i="1"/>
  <c r="O8726" i="1"/>
  <c r="P8726" i="1"/>
  <c r="L8727" i="1"/>
  <c r="Q8727" i="1" s="1"/>
  <c r="M8727" i="1"/>
  <c r="N8727" i="1"/>
  <c r="O8727" i="1"/>
  <c r="P8727" i="1"/>
  <c r="L8728" i="1"/>
  <c r="Q8728" i="1" s="1"/>
  <c r="M8728" i="1"/>
  <c r="N8728" i="1"/>
  <c r="O8728" i="1"/>
  <c r="P8728" i="1"/>
  <c r="L8729" i="1"/>
  <c r="Q8729" i="1" s="1"/>
  <c r="M8729" i="1"/>
  <c r="N8729" i="1"/>
  <c r="O8729" i="1"/>
  <c r="P8729" i="1"/>
  <c r="L8730" i="1"/>
  <c r="Q8730" i="1" s="1"/>
  <c r="M8730" i="1"/>
  <c r="N8730" i="1"/>
  <c r="O8730" i="1"/>
  <c r="P8730" i="1"/>
  <c r="L8731" i="1"/>
  <c r="Q8731" i="1" s="1"/>
  <c r="M8731" i="1"/>
  <c r="N8731" i="1"/>
  <c r="O8731" i="1"/>
  <c r="P8731" i="1"/>
  <c r="L8732" i="1"/>
  <c r="Q8732" i="1" s="1"/>
  <c r="M8732" i="1"/>
  <c r="N8732" i="1"/>
  <c r="O8732" i="1"/>
  <c r="P8732" i="1"/>
  <c r="L8733" i="1"/>
  <c r="Q8733" i="1" s="1"/>
  <c r="M8733" i="1"/>
  <c r="N8733" i="1"/>
  <c r="O8733" i="1"/>
  <c r="P8733" i="1"/>
  <c r="L8734" i="1"/>
  <c r="Q8734" i="1" s="1"/>
  <c r="M8734" i="1"/>
  <c r="N8734" i="1"/>
  <c r="O8734" i="1"/>
  <c r="P8734" i="1"/>
  <c r="L8735" i="1"/>
  <c r="Q8735" i="1" s="1"/>
  <c r="M8735" i="1"/>
  <c r="N8735" i="1"/>
  <c r="O8735" i="1"/>
  <c r="P8735" i="1"/>
  <c r="L8736" i="1"/>
  <c r="Q8736" i="1" s="1"/>
  <c r="M8736" i="1"/>
  <c r="N8736" i="1"/>
  <c r="O8736" i="1"/>
  <c r="P8736" i="1"/>
  <c r="L8737" i="1"/>
  <c r="Q8737" i="1" s="1"/>
  <c r="M8737" i="1"/>
  <c r="N8737" i="1"/>
  <c r="O8737" i="1"/>
  <c r="P8737" i="1"/>
  <c r="L8738" i="1"/>
  <c r="Q8738" i="1" s="1"/>
  <c r="M8738" i="1"/>
  <c r="N8738" i="1"/>
  <c r="O8738" i="1"/>
  <c r="P8738" i="1"/>
  <c r="L8739" i="1"/>
  <c r="Q8739" i="1" s="1"/>
  <c r="M8739" i="1"/>
  <c r="N8739" i="1"/>
  <c r="O8739" i="1"/>
  <c r="P8739" i="1"/>
  <c r="L8740" i="1"/>
  <c r="M8740" i="1"/>
  <c r="N8740" i="1"/>
  <c r="O8740" i="1"/>
  <c r="P8740" i="1"/>
  <c r="Q8740" i="1"/>
  <c r="L8741" i="1"/>
  <c r="Q8741" i="1" s="1"/>
  <c r="M8741" i="1"/>
  <c r="N8741" i="1"/>
  <c r="O8741" i="1"/>
  <c r="P8741" i="1"/>
  <c r="L8742" i="1"/>
  <c r="Q8742" i="1" s="1"/>
  <c r="M8742" i="1"/>
  <c r="N8742" i="1"/>
  <c r="O8742" i="1"/>
  <c r="P8742" i="1"/>
  <c r="L8743" i="1"/>
  <c r="M8743" i="1"/>
  <c r="N8743" i="1"/>
  <c r="O8743" i="1"/>
  <c r="P8743" i="1"/>
  <c r="Q8743" i="1"/>
  <c r="L8744" i="1"/>
  <c r="M8744" i="1"/>
  <c r="N8744" i="1"/>
  <c r="O8744" i="1"/>
  <c r="P8744" i="1"/>
  <c r="Q8744" i="1"/>
  <c r="L8745" i="1"/>
  <c r="Q8745" i="1" s="1"/>
  <c r="M8745" i="1"/>
  <c r="N8745" i="1"/>
  <c r="O8745" i="1"/>
  <c r="P8745" i="1"/>
  <c r="L8746" i="1"/>
  <c r="Q8746" i="1" s="1"/>
  <c r="M8746" i="1"/>
  <c r="N8746" i="1"/>
  <c r="O8746" i="1"/>
  <c r="P8746" i="1"/>
  <c r="L8747" i="1"/>
  <c r="M8747" i="1"/>
  <c r="N8747" i="1"/>
  <c r="O8747" i="1"/>
  <c r="P8747" i="1"/>
  <c r="Q8747" i="1"/>
  <c r="L8748" i="1"/>
  <c r="Q8748" i="1" s="1"/>
  <c r="M8748" i="1"/>
  <c r="N8748" i="1"/>
  <c r="O8748" i="1"/>
  <c r="P8748" i="1"/>
  <c r="L8749" i="1"/>
  <c r="Q8749" i="1" s="1"/>
  <c r="M8749" i="1"/>
  <c r="N8749" i="1"/>
  <c r="O8749" i="1"/>
  <c r="P8749" i="1"/>
  <c r="L8750" i="1"/>
  <c r="Q8750" i="1" s="1"/>
  <c r="M8750" i="1"/>
  <c r="N8750" i="1"/>
  <c r="O8750" i="1"/>
  <c r="P8750" i="1"/>
  <c r="L8751" i="1"/>
  <c r="Q8751" i="1" s="1"/>
  <c r="M8751" i="1"/>
  <c r="N8751" i="1"/>
  <c r="O8751" i="1"/>
  <c r="P8751" i="1"/>
  <c r="L8752" i="1"/>
  <c r="M8752" i="1"/>
  <c r="N8752" i="1"/>
  <c r="O8752" i="1"/>
  <c r="P8752" i="1"/>
  <c r="Q8752" i="1"/>
  <c r="L8753" i="1"/>
  <c r="Q8753" i="1" s="1"/>
  <c r="M8753" i="1"/>
  <c r="N8753" i="1"/>
  <c r="O8753" i="1"/>
  <c r="P8753" i="1"/>
  <c r="L8754" i="1"/>
  <c r="Q8754" i="1" s="1"/>
  <c r="M8754" i="1"/>
  <c r="N8754" i="1"/>
  <c r="O8754" i="1"/>
  <c r="P8754" i="1"/>
  <c r="L8755" i="1"/>
  <c r="M8755" i="1"/>
  <c r="N8755" i="1"/>
  <c r="O8755" i="1"/>
  <c r="P8755" i="1"/>
  <c r="Q8755" i="1"/>
  <c r="L8756" i="1"/>
  <c r="M8756" i="1"/>
  <c r="N8756" i="1"/>
  <c r="O8756" i="1"/>
  <c r="P8756" i="1"/>
  <c r="Q8756" i="1"/>
  <c r="L8757" i="1"/>
  <c r="Q8757" i="1" s="1"/>
  <c r="M8757" i="1"/>
  <c r="N8757" i="1"/>
  <c r="O8757" i="1"/>
  <c r="P8757" i="1"/>
  <c r="L8758" i="1"/>
  <c r="Q8758" i="1" s="1"/>
  <c r="M8758" i="1"/>
  <c r="N8758" i="1"/>
  <c r="O8758" i="1"/>
  <c r="P8758" i="1"/>
  <c r="L8759" i="1"/>
  <c r="M8759" i="1"/>
  <c r="N8759" i="1"/>
  <c r="O8759" i="1"/>
  <c r="P8759" i="1"/>
  <c r="Q8759" i="1"/>
  <c r="L8760" i="1"/>
  <c r="Q8760" i="1" s="1"/>
  <c r="M8760" i="1"/>
  <c r="N8760" i="1"/>
  <c r="O8760" i="1"/>
  <c r="P8760" i="1"/>
  <c r="L8761" i="1"/>
  <c r="Q8761" i="1" s="1"/>
  <c r="M8761" i="1"/>
  <c r="N8761" i="1"/>
  <c r="O8761" i="1"/>
  <c r="P8761" i="1"/>
  <c r="L8762" i="1"/>
  <c r="Q8762" i="1" s="1"/>
  <c r="M8762" i="1"/>
  <c r="N8762" i="1"/>
  <c r="O8762" i="1"/>
  <c r="P8762" i="1"/>
  <c r="L8763" i="1"/>
  <c r="Q8763" i="1" s="1"/>
  <c r="M8763" i="1"/>
  <c r="N8763" i="1"/>
  <c r="O8763" i="1"/>
  <c r="P8763" i="1"/>
  <c r="L8764" i="1"/>
  <c r="Q8764" i="1" s="1"/>
  <c r="M8764" i="1"/>
  <c r="N8764" i="1"/>
  <c r="O8764" i="1"/>
  <c r="P8764" i="1"/>
  <c r="L8765" i="1"/>
  <c r="Q8765" i="1" s="1"/>
  <c r="M8765" i="1"/>
  <c r="N8765" i="1"/>
  <c r="O8765" i="1"/>
  <c r="P8765" i="1"/>
  <c r="L8766" i="1"/>
  <c r="Q8766" i="1" s="1"/>
  <c r="M8766" i="1"/>
  <c r="N8766" i="1"/>
  <c r="O8766" i="1"/>
  <c r="P8766" i="1"/>
  <c r="L8767" i="1"/>
  <c r="Q8767" i="1" s="1"/>
  <c r="M8767" i="1"/>
  <c r="N8767" i="1"/>
  <c r="O8767" i="1"/>
  <c r="P8767" i="1"/>
  <c r="L8768" i="1"/>
  <c r="Q8768" i="1" s="1"/>
  <c r="M8768" i="1"/>
  <c r="N8768" i="1"/>
  <c r="O8768" i="1"/>
  <c r="P8768" i="1"/>
  <c r="L8769" i="1"/>
  <c r="Q8769" i="1" s="1"/>
  <c r="M8769" i="1"/>
  <c r="N8769" i="1"/>
  <c r="O8769" i="1"/>
  <c r="P8769" i="1"/>
  <c r="L8770" i="1"/>
  <c r="Q8770" i="1" s="1"/>
  <c r="M8770" i="1"/>
  <c r="N8770" i="1"/>
  <c r="O8770" i="1"/>
  <c r="P8770" i="1"/>
  <c r="L8771" i="1"/>
  <c r="Q8771" i="1" s="1"/>
  <c r="M8771" i="1"/>
  <c r="N8771" i="1"/>
  <c r="O8771" i="1"/>
  <c r="P8771" i="1"/>
  <c r="L8772" i="1"/>
  <c r="Q8772" i="1" s="1"/>
  <c r="M8772" i="1"/>
  <c r="N8772" i="1"/>
  <c r="O8772" i="1"/>
  <c r="P8772" i="1"/>
  <c r="L8773" i="1"/>
  <c r="Q8773" i="1" s="1"/>
  <c r="M8773" i="1"/>
  <c r="N8773" i="1"/>
  <c r="O8773" i="1"/>
  <c r="P8773" i="1"/>
  <c r="L8774" i="1"/>
  <c r="Q8774" i="1" s="1"/>
  <c r="M8774" i="1"/>
  <c r="N8774" i="1"/>
  <c r="O8774" i="1"/>
  <c r="P8774" i="1"/>
  <c r="L8775" i="1"/>
  <c r="Q8775" i="1" s="1"/>
  <c r="M8775" i="1"/>
  <c r="N8775" i="1"/>
  <c r="O8775" i="1"/>
  <c r="P8775" i="1"/>
  <c r="L8776" i="1"/>
  <c r="Q8776" i="1" s="1"/>
  <c r="M8776" i="1"/>
  <c r="N8776" i="1"/>
  <c r="O8776" i="1"/>
  <c r="P8776" i="1"/>
  <c r="L8777" i="1"/>
  <c r="Q8777" i="1" s="1"/>
  <c r="M8777" i="1"/>
  <c r="N8777" i="1"/>
  <c r="O8777" i="1"/>
  <c r="P8777" i="1"/>
  <c r="L8778" i="1"/>
  <c r="Q8778" i="1" s="1"/>
  <c r="M8778" i="1"/>
  <c r="N8778" i="1"/>
  <c r="O8778" i="1"/>
  <c r="P8778" i="1"/>
  <c r="L8779" i="1"/>
  <c r="Q8779" i="1" s="1"/>
  <c r="M8779" i="1"/>
  <c r="N8779" i="1"/>
  <c r="O8779" i="1"/>
  <c r="P8779" i="1"/>
  <c r="L8780" i="1"/>
  <c r="Q8780" i="1" s="1"/>
  <c r="M8780" i="1"/>
  <c r="N8780" i="1"/>
  <c r="O8780" i="1"/>
  <c r="P8780" i="1"/>
  <c r="L8781" i="1"/>
  <c r="Q8781" i="1" s="1"/>
  <c r="M8781" i="1"/>
  <c r="N8781" i="1"/>
  <c r="O8781" i="1"/>
  <c r="P8781" i="1"/>
  <c r="L8782" i="1"/>
  <c r="Q8782" i="1" s="1"/>
  <c r="M8782" i="1"/>
  <c r="N8782" i="1"/>
  <c r="O8782" i="1"/>
  <c r="P8782" i="1"/>
  <c r="L8783" i="1"/>
  <c r="Q8783" i="1" s="1"/>
  <c r="M8783" i="1"/>
  <c r="N8783" i="1"/>
  <c r="O8783" i="1"/>
  <c r="P8783" i="1"/>
  <c r="L8784" i="1"/>
  <c r="Q8784" i="1" s="1"/>
  <c r="M8784" i="1"/>
  <c r="N8784" i="1"/>
  <c r="O8784" i="1"/>
  <c r="P8784" i="1"/>
  <c r="L8785" i="1"/>
  <c r="Q8785" i="1" s="1"/>
  <c r="M8785" i="1"/>
  <c r="N8785" i="1"/>
  <c r="O8785" i="1"/>
  <c r="P8785" i="1"/>
  <c r="L8786" i="1"/>
  <c r="Q8786" i="1" s="1"/>
  <c r="M8786" i="1"/>
  <c r="N8786" i="1"/>
  <c r="O8786" i="1"/>
  <c r="P8786" i="1"/>
  <c r="L8787" i="1"/>
  <c r="Q8787" i="1" s="1"/>
  <c r="M8787" i="1"/>
  <c r="N8787" i="1"/>
  <c r="O8787" i="1"/>
  <c r="P8787" i="1"/>
  <c r="L8788" i="1"/>
  <c r="Q8788" i="1" s="1"/>
  <c r="M8788" i="1"/>
  <c r="N8788" i="1"/>
  <c r="O8788" i="1"/>
  <c r="P8788" i="1"/>
  <c r="L8789" i="1"/>
  <c r="Q8789" i="1" s="1"/>
  <c r="M8789" i="1"/>
  <c r="N8789" i="1"/>
  <c r="O8789" i="1"/>
  <c r="P8789" i="1"/>
  <c r="L8790" i="1"/>
  <c r="Q8790" i="1" s="1"/>
  <c r="M8790" i="1"/>
  <c r="N8790" i="1"/>
  <c r="O8790" i="1"/>
  <c r="P8790" i="1"/>
  <c r="L8791" i="1"/>
  <c r="Q8791" i="1" s="1"/>
  <c r="M8791" i="1"/>
  <c r="N8791" i="1"/>
  <c r="O8791" i="1"/>
  <c r="P8791" i="1"/>
  <c r="L8792" i="1"/>
  <c r="Q8792" i="1" s="1"/>
  <c r="M8792" i="1"/>
  <c r="N8792" i="1"/>
  <c r="O8792" i="1"/>
  <c r="P8792" i="1"/>
  <c r="L8793" i="1"/>
  <c r="Q8793" i="1" s="1"/>
  <c r="M8793" i="1"/>
  <c r="N8793" i="1"/>
  <c r="O8793" i="1"/>
  <c r="P8793" i="1"/>
  <c r="L8794" i="1"/>
  <c r="Q8794" i="1" s="1"/>
  <c r="M8794" i="1"/>
  <c r="N8794" i="1"/>
  <c r="O8794" i="1"/>
  <c r="P8794" i="1"/>
  <c r="L8795" i="1"/>
  <c r="Q8795" i="1" s="1"/>
  <c r="M8795" i="1"/>
  <c r="N8795" i="1"/>
  <c r="O8795" i="1"/>
  <c r="P8795" i="1"/>
  <c r="L8796" i="1"/>
  <c r="Q8796" i="1" s="1"/>
  <c r="M8796" i="1"/>
  <c r="N8796" i="1"/>
  <c r="O8796" i="1"/>
  <c r="P8796" i="1"/>
  <c r="L8797" i="1"/>
  <c r="Q8797" i="1" s="1"/>
  <c r="M8797" i="1"/>
  <c r="N8797" i="1"/>
  <c r="O8797" i="1"/>
  <c r="P8797" i="1"/>
  <c r="L8798" i="1"/>
  <c r="Q8798" i="1" s="1"/>
  <c r="M8798" i="1"/>
  <c r="N8798" i="1"/>
  <c r="O8798" i="1"/>
  <c r="P8798" i="1"/>
  <c r="L8799" i="1"/>
  <c r="Q8799" i="1" s="1"/>
  <c r="M8799" i="1"/>
  <c r="N8799" i="1"/>
  <c r="O8799" i="1"/>
  <c r="P8799" i="1"/>
  <c r="L8800" i="1"/>
  <c r="Q8800" i="1" s="1"/>
  <c r="M8800" i="1"/>
  <c r="N8800" i="1"/>
  <c r="O8800" i="1"/>
  <c r="P8800" i="1"/>
  <c r="L8801" i="1"/>
  <c r="Q8801" i="1" s="1"/>
  <c r="M8801" i="1"/>
  <c r="N8801" i="1"/>
  <c r="O8801" i="1"/>
  <c r="P8801" i="1"/>
  <c r="L8802" i="1"/>
  <c r="Q8802" i="1" s="1"/>
  <c r="M8802" i="1"/>
  <c r="N8802" i="1"/>
  <c r="O8802" i="1"/>
  <c r="P8802" i="1"/>
  <c r="L8803" i="1"/>
  <c r="Q8803" i="1" s="1"/>
  <c r="M8803" i="1"/>
  <c r="N8803" i="1"/>
  <c r="O8803" i="1"/>
  <c r="P8803" i="1"/>
  <c r="L8804" i="1"/>
  <c r="Q8804" i="1" s="1"/>
  <c r="M8804" i="1"/>
  <c r="N8804" i="1"/>
  <c r="O8804" i="1"/>
  <c r="P8804" i="1"/>
  <c r="L8805" i="1"/>
  <c r="Q8805" i="1" s="1"/>
  <c r="M8805" i="1"/>
  <c r="N8805" i="1"/>
  <c r="O8805" i="1"/>
  <c r="P8805" i="1"/>
  <c r="L8806" i="1"/>
  <c r="Q8806" i="1" s="1"/>
  <c r="M8806" i="1"/>
  <c r="N8806" i="1"/>
  <c r="O8806" i="1"/>
  <c r="P8806" i="1"/>
  <c r="L8807" i="1"/>
  <c r="Q8807" i="1" s="1"/>
  <c r="M8807" i="1"/>
  <c r="N8807" i="1"/>
  <c r="O8807" i="1"/>
  <c r="P8807" i="1"/>
  <c r="L8808" i="1"/>
  <c r="Q8808" i="1" s="1"/>
  <c r="M8808" i="1"/>
  <c r="N8808" i="1"/>
  <c r="O8808" i="1"/>
  <c r="P8808" i="1"/>
  <c r="L8809" i="1"/>
  <c r="Q8809" i="1" s="1"/>
  <c r="M8809" i="1"/>
  <c r="N8809" i="1"/>
  <c r="O8809" i="1"/>
  <c r="P8809" i="1"/>
  <c r="L8810" i="1"/>
  <c r="Q8810" i="1" s="1"/>
  <c r="M8810" i="1"/>
  <c r="N8810" i="1"/>
  <c r="O8810" i="1"/>
  <c r="P8810" i="1"/>
  <c r="L8811" i="1"/>
  <c r="Q8811" i="1" s="1"/>
  <c r="M8811" i="1"/>
  <c r="N8811" i="1"/>
  <c r="O8811" i="1"/>
  <c r="P8811" i="1"/>
  <c r="L8812" i="1"/>
  <c r="Q8812" i="1" s="1"/>
  <c r="M8812" i="1"/>
  <c r="N8812" i="1"/>
  <c r="O8812" i="1"/>
  <c r="P8812" i="1"/>
  <c r="L8813" i="1"/>
  <c r="Q8813" i="1" s="1"/>
  <c r="M8813" i="1"/>
  <c r="N8813" i="1"/>
  <c r="O8813" i="1"/>
  <c r="P8813" i="1"/>
  <c r="L8814" i="1"/>
  <c r="Q8814" i="1" s="1"/>
  <c r="M8814" i="1"/>
  <c r="N8814" i="1"/>
  <c r="O8814" i="1"/>
  <c r="P8814" i="1"/>
  <c r="L8815" i="1"/>
  <c r="Q8815" i="1" s="1"/>
  <c r="M8815" i="1"/>
  <c r="N8815" i="1"/>
  <c r="O8815" i="1"/>
  <c r="P8815" i="1"/>
  <c r="L8816" i="1"/>
  <c r="Q8816" i="1" s="1"/>
  <c r="M8816" i="1"/>
  <c r="N8816" i="1"/>
  <c r="O8816" i="1"/>
  <c r="P8816" i="1"/>
  <c r="L8817" i="1"/>
  <c r="Q8817" i="1" s="1"/>
  <c r="M8817" i="1"/>
  <c r="N8817" i="1"/>
  <c r="O8817" i="1"/>
  <c r="P8817" i="1"/>
  <c r="L8818" i="1"/>
  <c r="Q8818" i="1" s="1"/>
  <c r="M8818" i="1"/>
  <c r="N8818" i="1"/>
  <c r="O8818" i="1"/>
  <c r="P8818" i="1"/>
  <c r="L8819" i="1"/>
  <c r="Q8819" i="1" s="1"/>
  <c r="M8819" i="1"/>
  <c r="N8819" i="1"/>
  <c r="O8819" i="1"/>
  <c r="P8819" i="1"/>
  <c r="L8820" i="1"/>
  <c r="Q8820" i="1" s="1"/>
  <c r="M8820" i="1"/>
  <c r="N8820" i="1"/>
  <c r="O8820" i="1"/>
  <c r="P8820" i="1"/>
  <c r="L8821" i="1"/>
  <c r="Q8821" i="1" s="1"/>
  <c r="M8821" i="1"/>
  <c r="N8821" i="1"/>
  <c r="O8821" i="1"/>
  <c r="P8821" i="1"/>
  <c r="L8822" i="1"/>
  <c r="Q8822" i="1" s="1"/>
  <c r="M8822" i="1"/>
  <c r="N8822" i="1"/>
  <c r="O8822" i="1"/>
  <c r="P8822" i="1"/>
  <c r="L8823" i="1"/>
  <c r="Q8823" i="1" s="1"/>
  <c r="M8823" i="1"/>
  <c r="N8823" i="1"/>
  <c r="O8823" i="1"/>
  <c r="P8823" i="1"/>
  <c r="L8824" i="1"/>
  <c r="Q8824" i="1" s="1"/>
  <c r="M8824" i="1"/>
  <c r="N8824" i="1"/>
  <c r="O8824" i="1"/>
  <c r="P8824" i="1"/>
  <c r="L8825" i="1"/>
  <c r="Q8825" i="1" s="1"/>
  <c r="M8825" i="1"/>
  <c r="N8825" i="1"/>
  <c r="O8825" i="1"/>
  <c r="P8825" i="1"/>
  <c r="L8826" i="1"/>
  <c r="Q8826" i="1" s="1"/>
  <c r="M8826" i="1"/>
  <c r="N8826" i="1"/>
  <c r="O8826" i="1"/>
  <c r="P8826" i="1"/>
  <c r="L8827" i="1"/>
  <c r="Q8827" i="1" s="1"/>
  <c r="M8827" i="1"/>
  <c r="N8827" i="1"/>
  <c r="O8827" i="1"/>
  <c r="P8827" i="1"/>
  <c r="L8828" i="1"/>
  <c r="Q8828" i="1" s="1"/>
  <c r="M8828" i="1"/>
  <c r="N8828" i="1"/>
  <c r="O8828" i="1"/>
  <c r="P8828" i="1"/>
  <c r="L8829" i="1"/>
  <c r="Q8829" i="1" s="1"/>
  <c r="M8829" i="1"/>
  <c r="N8829" i="1"/>
  <c r="O8829" i="1"/>
  <c r="P8829" i="1"/>
  <c r="L8830" i="1"/>
  <c r="Q8830" i="1" s="1"/>
  <c r="M8830" i="1"/>
  <c r="N8830" i="1"/>
  <c r="O8830" i="1"/>
  <c r="P8830" i="1"/>
  <c r="L8831" i="1"/>
  <c r="Q8831" i="1" s="1"/>
  <c r="M8831" i="1"/>
  <c r="N8831" i="1"/>
  <c r="O8831" i="1"/>
  <c r="P8831" i="1"/>
  <c r="L8832" i="1"/>
  <c r="M8832" i="1"/>
  <c r="N8832" i="1"/>
  <c r="O8832" i="1"/>
  <c r="P8832" i="1"/>
  <c r="Q8832" i="1"/>
  <c r="L8833" i="1"/>
  <c r="Q8833" i="1" s="1"/>
  <c r="M8833" i="1"/>
  <c r="N8833" i="1"/>
  <c r="O8833" i="1"/>
  <c r="P8833" i="1"/>
  <c r="L8834" i="1"/>
  <c r="Q8834" i="1" s="1"/>
  <c r="M8834" i="1"/>
  <c r="N8834" i="1"/>
  <c r="O8834" i="1"/>
  <c r="P8834" i="1"/>
  <c r="L8835" i="1"/>
  <c r="M8835" i="1"/>
  <c r="N8835" i="1"/>
  <c r="O8835" i="1"/>
  <c r="P8835" i="1"/>
  <c r="Q8835" i="1"/>
  <c r="L8836" i="1"/>
  <c r="Q8836" i="1" s="1"/>
  <c r="M8836" i="1"/>
  <c r="N8836" i="1"/>
  <c r="O8836" i="1"/>
  <c r="P8836" i="1"/>
  <c r="L8837" i="1"/>
  <c r="Q8837" i="1" s="1"/>
  <c r="M8837" i="1"/>
  <c r="N8837" i="1"/>
  <c r="O8837" i="1"/>
  <c r="P8837" i="1"/>
  <c r="L8838" i="1"/>
  <c r="Q8838" i="1" s="1"/>
  <c r="M8838" i="1"/>
  <c r="N8838" i="1"/>
  <c r="O8838" i="1"/>
  <c r="P8838" i="1"/>
  <c r="L8839" i="1"/>
  <c r="Q8839" i="1" s="1"/>
  <c r="M8839" i="1"/>
  <c r="N8839" i="1"/>
  <c r="O8839" i="1"/>
  <c r="P8839" i="1"/>
  <c r="L8840" i="1"/>
  <c r="Q8840" i="1" s="1"/>
  <c r="M8840" i="1"/>
  <c r="N8840" i="1"/>
  <c r="O8840" i="1"/>
  <c r="P8840" i="1"/>
  <c r="L8841" i="1"/>
  <c r="Q8841" i="1" s="1"/>
  <c r="M8841" i="1"/>
  <c r="N8841" i="1"/>
  <c r="O8841" i="1"/>
  <c r="P8841" i="1"/>
  <c r="L8842" i="1"/>
  <c r="Q8842" i="1" s="1"/>
  <c r="M8842" i="1"/>
  <c r="N8842" i="1"/>
  <c r="O8842" i="1"/>
  <c r="P8842" i="1"/>
  <c r="L8843" i="1"/>
  <c r="Q8843" i="1" s="1"/>
  <c r="M8843" i="1"/>
  <c r="N8843" i="1"/>
  <c r="O8843" i="1"/>
  <c r="P8843" i="1"/>
  <c r="L8844" i="1"/>
  <c r="Q8844" i="1" s="1"/>
  <c r="M8844" i="1"/>
  <c r="N8844" i="1"/>
  <c r="O8844" i="1"/>
  <c r="P8844" i="1"/>
  <c r="L8845" i="1"/>
  <c r="Q8845" i="1" s="1"/>
  <c r="M8845" i="1"/>
  <c r="N8845" i="1"/>
  <c r="O8845" i="1"/>
  <c r="P8845" i="1"/>
  <c r="L8846" i="1"/>
  <c r="Q8846" i="1" s="1"/>
  <c r="M8846" i="1"/>
  <c r="N8846" i="1"/>
  <c r="O8846" i="1"/>
  <c r="P8846" i="1"/>
  <c r="L8847" i="1"/>
  <c r="Q8847" i="1" s="1"/>
  <c r="M8847" i="1"/>
  <c r="N8847" i="1"/>
  <c r="O8847" i="1"/>
  <c r="P8847" i="1"/>
  <c r="L8848" i="1"/>
  <c r="Q8848" i="1" s="1"/>
  <c r="M8848" i="1"/>
  <c r="N8848" i="1"/>
  <c r="O8848" i="1"/>
  <c r="P8848" i="1"/>
  <c r="L8849" i="1"/>
  <c r="Q8849" i="1" s="1"/>
  <c r="M8849" i="1"/>
  <c r="N8849" i="1"/>
  <c r="O8849" i="1"/>
  <c r="P8849" i="1"/>
  <c r="L8850" i="1"/>
  <c r="Q8850" i="1" s="1"/>
  <c r="M8850" i="1"/>
  <c r="N8850" i="1"/>
  <c r="O8850" i="1"/>
  <c r="P8850" i="1"/>
  <c r="L8851" i="1"/>
  <c r="Q8851" i="1" s="1"/>
  <c r="M8851" i="1"/>
  <c r="N8851" i="1"/>
  <c r="O8851" i="1"/>
  <c r="P8851" i="1"/>
  <c r="L8852" i="1"/>
  <c r="Q8852" i="1" s="1"/>
  <c r="M8852" i="1"/>
  <c r="N8852" i="1"/>
  <c r="O8852" i="1"/>
  <c r="P8852" i="1"/>
  <c r="L8853" i="1"/>
  <c r="Q8853" i="1" s="1"/>
  <c r="M8853" i="1"/>
  <c r="N8853" i="1"/>
  <c r="O8853" i="1"/>
  <c r="P8853" i="1"/>
  <c r="L8854" i="1"/>
  <c r="Q8854" i="1" s="1"/>
  <c r="M8854" i="1"/>
  <c r="N8854" i="1"/>
  <c r="O8854" i="1"/>
  <c r="P8854" i="1"/>
  <c r="L8855" i="1"/>
  <c r="Q8855" i="1" s="1"/>
  <c r="M8855" i="1"/>
  <c r="N8855" i="1"/>
  <c r="O8855" i="1"/>
  <c r="P8855" i="1"/>
  <c r="L8856" i="1"/>
  <c r="Q8856" i="1" s="1"/>
  <c r="M8856" i="1"/>
  <c r="N8856" i="1"/>
  <c r="O8856" i="1"/>
  <c r="P8856" i="1"/>
  <c r="L8857" i="1"/>
  <c r="Q8857" i="1" s="1"/>
  <c r="M8857" i="1"/>
  <c r="N8857" i="1"/>
  <c r="O8857" i="1"/>
  <c r="P8857" i="1"/>
  <c r="L8858" i="1"/>
  <c r="Q8858" i="1" s="1"/>
  <c r="M8858" i="1"/>
  <c r="N8858" i="1"/>
  <c r="O8858" i="1"/>
  <c r="P8858" i="1"/>
  <c r="L8859" i="1"/>
  <c r="Q8859" i="1" s="1"/>
  <c r="M8859" i="1"/>
  <c r="N8859" i="1"/>
  <c r="O8859" i="1"/>
  <c r="P8859" i="1"/>
  <c r="L8860" i="1"/>
  <c r="Q8860" i="1" s="1"/>
  <c r="M8860" i="1"/>
  <c r="N8860" i="1"/>
  <c r="O8860" i="1"/>
  <c r="P8860" i="1"/>
  <c r="L8861" i="1"/>
  <c r="Q8861" i="1" s="1"/>
  <c r="M8861" i="1"/>
  <c r="N8861" i="1"/>
  <c r="O8861" i="1"/>
  <c r="P8861" i="1"/>
  <c r="L8862" i="1"/>
  <c r="Q8862" i="1" s="1"/>
  <c r="M8862" i="1"/>
  <c r="N8862" i="1"/>
  <c r="O8862" i="1"/>
  <c r="P8862" i="1"/>
  <c r="L8863" i="1"/>
  <c r="Q8863" i="1" s="1"/>
  <c r="M8863" i="1"/>
  <c r="N8863" i="1"/>
  <c r="O8863" i="1"/>
  <c r="P8863" i="1"/>
  <c r="L8864" i="1"/>
  <c r="Q8864" i="1" s="1"/>
  <c r="M8864" i="1"/>
  <c r="N8864" i="1"/>
  <c r="O8864" i="1"/>
  <c r="P8864" i="1"/>
  <c r="L8865" i="1"/>
  <c r="Q8865" i="1" s="1"/>
  <c r="M8865" i="1"/>
  <c r="N8865" i="1"/>
  <c r="O8865" i="1"/>
  <c r="P8865" i="1"/>
  <c r="L8866" i="1"/>
  <c r="Q8866" i="1" s="1"/>
  <c r="M8866" i="1"/>
  <c r="N8866" i="1"/>
  <c r="O8866" i="1"/>
  <c r="P8866" i="1"/>
  <c r="L8867" i="1"/>
  <c r="Q8867" i="1" s="1"/>
  <c r="M8867" i="1"/>
  <c r="N8867" i="1"/>
  <c r="O8867" i="1"/>
  <c r="P8867" i="1"/>
  <c r="L8868" i="1"/>
  <c r="Q8868" i="1" s="1"/>
  <c r="M8868" i="1"/>
  <c r="N8868" i="1"/>
  <c r="O8868" i="1"/>
  <c r="P8868" i="1"/>
  <c r="L8869" i="1"/>
  <c r="Q8869" i="1" s="1"/>
  <c r="M8869" i="1"/>
  <c r="N8869" i="1"/>
  <c r="O8869" i="1"/>
  <c r="P8869" i="1"/>
  <c r="L8870" i="1"/>
  <c r="Q8870" i="1" s="1"/>
  <c r="M8870" i="1"/>
  <c r="N8870" i="1"/>
  <c r="O8870" i="1"/>
  <c r="P8870" i="1"/>
  <c r="L8871" i="1"/>
  <c r="Q8871" i="1" s="1"/>
  <c r="M8871" i="1"/>
  <c r="N8871" i="1"/>
  <c r="O8871" i="1"/>
  <c r="P8871" i="1"/>
  <c r="L8872" i="1"/>
  <c r="Q8872" i="1" s="1"/>
  <c r="M8872" i="1"/>
  <c r="N8872" i="1"/>
  <c r="O8872" i="1"/>
  <c r="P8872" i="1"/>
  <c r="L8873" i="1"/>
  <c r="Q8873" i="1" s="1"/>
  <c r="M8873" i="1"/>
  <c r="N8873" i="1"/>
  <c r="O8873" i="1"/>
  <c r="P8873" i="1"/>
  <c r="L8874" i="1"/>
  <c r="Q8874" i="1" s="1"/>
  <c r="M8874" i="1"/>
  <c r="N8874" i="1"/>
  <c r="O8874" i="1"/>
  <c r="P8874" i="1"/>
  <c r="L8875" i="1"/>
  <c r="Q8875" i="1" s="1"/>
  <c r="M8875" i="1"/>
  <c r="N8875" i="1"/>
  <c r="O8875" i="1"/>
  <c r="P8875" i="1"/>
  <c r="L8876" i="1"/>
  <c r="Q8876" i="1" s="1"/>
  <c r="M8876" i="1"/>
  <c r="N8876" i="1"/>
  <c r="O8876" i="1"/>
  <c r="P8876" i="1"/>
  <c r="L8877" i="1"/>
  <c r="Q8877" i="1" s="1"/>
  <c r="M8877" i="1"/>
  <c r="N8877" i="1"/>
  <c r="O8877" i="1"/>
  <c r="P8877" i="1"/>
  <c r="L8878" i="1"/>
  <c r="Q8878" i="1" s="1"/>
  <c r="M8878" i="1"/>
  <c r="N8878" i="1"/>
  <c r="O8878" i="1"/>
  <c r="P8878" i="1"/>
  <c r="L8879" i="1"/>
  <c r="Q8879" i="1" s="1"/>
  <c r="M8879" i="1"/>
  <c r="N8879" i="1"/>
  <c r="O8879" i="1"/>
  <c r="P8879" i="1"/>
  <c r="L8880" i="1"/>
  <c r="Q8880" i="1" s="1"/>
  <c r="M8880" i="1"/>
  <c r="N8880" i="1"/>
  <c r="O8880" i="1"/>
  <c r="P8880" i="1"/>
  <c r="L8881" i="1"/>
  <c r="Q8881" i="1" s="1"/>
  <c r="M8881" i="1"/>
  <c r="N8881" i="1"/>
  <c r="O8881" i="1"/>
  <c r="P8881" i="1"/>
  <c r="L8882" i="1"/>
  <c r="Q8882" i="1" s="1"/>
  <c r="M8882" i="1"/>
  <c r="N8882" i="1"/>
  <c r="O8882" i="1"/>
  <c r="P8882" i="1"/>
  <c r="L8883" i="1"/>
  <c r="Q8883" i="1" s="1"/>
  <c r="M8883" i="1"/>
  <c r="N8883" i="1"/>
  <c r="O8883" i="1"/>
  <c r="P8883" i="1"/>
  <c r="L8884" i="1"/>
  <c r="Q8884" i="1" s="1"/>
  <c r="M8884" i="1"/>
  <c r="N8884" i="1"/>
  <c r="O8884" i="1"/>
  <c r="P8884" i="1"/>
  <c r="L8885" i="1"/>
  <c r="Q8885" i="1" s="1"/>
  <c r="M8885" i="1"/>
  <c r="N8885" i="1"/>
  <c r="O8885" i="1"/>
  <c r="P8885" i="1"/>
  <c r="L8886" i="1"/>
  <c r="Q8886" i="1" s="1"/>
  <c r="M8886" i="1"/>
  <c r="N8886" i="1"/>
  <c r="O8886" i="1"/>
  <c r="P8886" i="1"/>
  <c r="L8887" i="1"/>
  <c r="Q8887" i="1" s="1"/>
  <c r="M8887" i="1"/>
  <c r="N8887" i="1"/>
  <c r="O8887" i="1"/>
  <c r="P8887" i="1"/>
  <c r="L8888" i="1"/>
  <c r="Q8888" i="1" s="1"/>
  <c r="M8888" i="1"/>
  <c r="N8888" i="1"/>
  <c r="O8888" i="1"/>
  <c r="P8888" i="1"/>
  <c r="L8889" i="1"/>
  <c r="Q8889" i="1" s="1"/>
  <c r="M8889" i="1"/>
  <c r="N8889" i="1"/>
  <c r="O8889" i="1"/>
  <c r="P8889" i="1"/>
  <c r="L8890" i="1"/>
  <c r="Q8890" i="1" s="1"/>
  <c r="M8890" i="1"/>
  <c r="N8890" i="1"/>
  <c r="O8890" i="1"/>
  <c r="P8890" i="1"/>
  <c r="L8891" i="1"/>
  <c r="Q8891" i="1" s="1"/>
  <c r="M8891" i="1"/>
  <c r="N8891" i="1"/>
  <c r="O8891" i="1"/>
  <c r="P8891" i="1"/>
  <c r="L8892" i="1"/>
  <c r="Q8892" i="1" s="1"/>
  <c r="M8892" i="1"/>
  <c r="N8892" i="1"/>
  <c r="O8892" i="1"/>
  <c r="P8892" i="1"/>
  <c r="L8893" i="1"/>
  <c r="Q8893" i="1" s="1"/>
  <c r="M8893" i="1"/>
  <c r="N8893" i="1"/>
  <c r="O8893" i="1"/>
  <c r="P8893" i="1"/>
  <c r="L8894" i="1"/>
  <c r="Q8894" i="1" s="1"/>
  <c r="M8894" i="1"/>
  <c r="N8894" i="1"/>
  <c r="O8894" i="1"/>
  <c r="P8894" i="1"/>
  <c r="L8895" i="1"/>
  <c r="Q8895" i="1" s="1"/>
  <c r="M8895" i="1"/>
  <c r="N8895" i="1"/>
  <c r="O8895" i="1"/>
  <c r="P8895" i="1"/>
  <c r="L8896" i="1"/>
  <c r="Q8896" i="1" s="1"/>
  <c r="M8896" i="1"/>
  <c r="N8896" i="1"/>
  <c r="O8896" i="1"/>
  <c r="P8896" i="1"/>
  <c r="L8897" i="1"/>
  <c r="Q8897" i="1" s="1"/>
  <c r="M8897" i="1"/>
  <c r="N8897" i="1"/>
  <c r="O8897" i="1"/>
  <c r="P8897" i="1"/>
  <c r="L8898" i="1"/>
  <c r="Q8898" i="1" s="1"/>
  <c r="M8898" i="1"/>
  <c r="N8898" i="1"/>
  <c r="O8898" i="1"/>
  <c r="P8898" i="1"/>
  <c r="L8899" i="1"/>
  <c r="Q8899" i="1" s="1"/>
  <c r="M8899" i="1"/>
  <c r="N8899" i="1"/>
  <c r="O8899" i="1"/>
  <c r="P8899" i="1"/>
  <c r="L8900" i="1"/>
  <c r="Q8900" i="1" s="1"/>
  <c r="M8900" i="1"/>
  <c r="N8900" i="1"/>
  <c r="O8900" i="1"/>
  <c r="P8900" i="1"/>
  <c r="L8901" i="1"/>
  <c r="Q8901" i="1" s="1"/>
  <c r="M8901" i="1"/>
  <c r="N8901" i="1"/>
  <c r="O8901" i="1"/>
  <c r="P8901" i="1"/>
  <c r="L8902" i="1"/>
  <c r="Q8902" i="1" s="1"/>
  <c r="M8902" i="1"/>
  <c r="N8902" i="1"/>
  <c r="O8902" i="1"/>
  <c r="P8902" i="1"/>
  <c r="L8903" i="1"/>
  <c r="Q8903" i="1" s="1"/>
  <c r="M8903" i="1"/>
  <c r="N8903" i="1"/>
  <c r="O8903" i="1"/>
  <c r="P8903" i="1"/>
  <c r="L8904" i="1"/>
  <c r="Q8904" i="1" s="1"/>
  <c r="M8904" i="1"/>
  <c r="N8904" i="1"/>
  <c r="O8904" i="1"/>
  <c r="P8904" i="1"/>
  <c r="L8905" i="1"/>
  <c r="Q8905" i="1" s="1"/>
  <c r="M8905" i="1"/>
  <c r="N8905" i="1"/>
  <c r="O8905" i="1"/>
  <c r="P8905" i="1"/>
  <c r="L8906" i="1"/>
  <c r="Q8906" i="1" s="1"/>
  <c r="M8906" i="1"/>
  <c r="N8906" i="1"/>
  <c r="O8906" i="1"/>
  <c r="P8906" i="1"/>
  <c r="L8907" i="1"/>
  <c r="Q8907" i="1" s="1"/>
  <c r="M8907" i="1"/>
  <c r="N8907" i="1"/>
  <c r="O8907" i="1"/>
  <c r="P8907" i="1"/>
  <c r="L8908" i="1"/>
  <c r="Q8908" i="1" s="1"/>
  <c r="M8908" i="1"/>
  <c r="N8908" i="1"/>
  <c r="O8908" i="1"/>
  <c r="P8908" i="1"/>
  <c r="L8909" i="1"/>
  <c r="Q8909" i="1" s="1"/>
  <c r="M8909" i="1"/>
  <c r="N8909" i="1"/>
  <c r="O8909" i="1"/>
  <c r="P8909" i="1"/>
  <c r="L8910" i="1"/>
  <c r="Q8910" i="1" s="1"/>
  <c r="M8910" i="1"/>
  <c r="N8910" i="1"/>
  <c r="O8910" i="1"/>
  <c r="P8910" i="1"/>
  <c r="L8911" i="1"/>
  <c r="Q8911" i="1" s="1"/>
  <c r="M8911" i="1"/>
  <c r="N8911" i="1"/>
  <c r="O8911" i="1"/>
  <c r="P8911" i="1"/>
  <c r="L8912" i="1"/>
  <c r="Q8912" i="1" s="1"/>
  <c r="M8912" i="1"/>
  <c r="N8912" i="1"/>
  <c r="O8912" i="1"/>
  <c r="P8912" i="1"/>
  <c r="L8913" i="1"/>
  <c r="Q8913" i="1" s="1"/>
  <c r="M8913" i="1"/>
  <c r="N8913" i="1"/>
  <c r="O8913" i="1"/>
  <c r="P8913" i="1"/>
  <c r="L8914" i="1"/>
  <c r="Q8914" i="1" s="1"/>
  <c r="M8914" i="1"/>
  <c r="N8914" i="1"/>
  <c r="O8914" i="1"/>
  <c r="P8914" i="1"/>
  <c r="L8915" i="1"/>
  <c r="Q8915" i="1" s="1"/>
  <c r="M8915" i="1"/>
  <c r="N8915" i="1"/>
  <c r="O8915" i="1"/>
  <c r="P8915" i="1"/>
  <c r="L8916" i="1"/>
  <c r="Q8916" i="1" s="1"/>
  <c r="M8916" i="1"/>
  <c r="N8916" i="1"/>
  <c r="O8916" i="1"/>
  <c r="P8916" i="1"/>
  <c r="L8917" i="1"/>
  <c r="Q8917" i="1" s="1"/>
  <c r="M8917" i="1"/>
  <c r="N8917" i="1"/>
  <c r="O8917" i="1"/>
  <c r="P8917" i="1"/>
  <c r="L8918" i="1"/>
  <c r="Q8918" i="1" s="1"/>
  <c r="M8918" i="1"/>
  <c r="N8918" i="1"/>
  <c r="O8918" i="1"/>
  <c r="P8918" i="1"/>
  <c r="L8919" i="1"/>
  <c r="Q8919" i="1" s="1"/>
  <c r="M8919" i="1"/>
  <c r="N8919" i="1"/>
  <c r="O8919" i="1"/>
  <c r="P8919" i="1"/>
  <c r="L8920" i="1"/>
  <c r="Q8920" i="1" s="1"/>
  <c r="M8920" i="1"/>
  <c r="N8920" i="1"/>
  <c r="O8920" i="1"/>
  <c r="P8920" i="1"/>
  <c r="L8921" i="1"/>
  <c r="Q8921" i="1" s="1"/>
  <c r="M8921" i="1"/>
  <c r="N8921" i="1"/>
  <c r="O8921" i="1"/>
  <c r="P8921" i="1"/>
  <c r="L8922" i="1"/>
  <c r="Q8922" i="1" s="1"/>
  <c r="M8922" i="1"/>
  <c r="N8922" i="1"/>
  <c r="O8922" i="1"/>
  <c r="P8922" i="1"/>
  <c r="L8923" i="1"/>
  <c r="Q8923" i="1" s="1"/>
  <c r="M8923" i="1"/>
  <c r="N8923" i="1"/>
  <c r="O8923" i="1"/>
  <c r="P8923" i="1"/>
  <c r="L8924" i="1"/>
  <c r="Q8924" i="1" s="1"/>
  <c r="M8924" i="1"/>
  <c r="N8924" i="1"/>
  <c r="O8924" i="1"/>
  <c r="P8924" i="1"/>
  <c r="L8925" i="1"/>
  <c r="Q8925" i="1" s="1"/>
  <c r="M8925" i="1"/>
  <c r="N8925" i="1"/>
  <c r="O8925" i="1"/>
  <c r="P8925" i="1"/>
  <c r="L8926" i="1"/>
  <c r="Q8926" i="1" s="1"/>
  <c r="M8926" i="1"/>
  <c r="N8926" i="1"/>
  <c r="O8926" i="1"/>
  <c r="P8926" i="1"/>
  <c r="L8927" i="1"/>
  <c r="Q8927" i="1" s="1"/>
  <c r="M8927" i="1"/>
  <c r="N8927" i="1"/>
  <c r="O8927" i="1"/>
  <c r="P8927" i="1"/>
  <c r="L8928" i="1"/>
  <c r="Q8928" i="1" s="1"/>
  <c r="M8928" i="1"/>
  <c r="N8928" i="1"/>
  <c r="O8928" i="1"/>
  <c r="P8928" i="1"/>
  <c r="L8929" i="1"/>
  <c r="Q8929" i="1" s="1"/>
  <c r="M8929" i="1"/>
  <c r="N8929" i="1"/>
  <c r="O8929" i="1"/>
  <c r="P8929" i="1"/>
  <c r="L8930" i="1"/>
  <c r="Q8930" i="1" s="1"/>
  <c r="M8930" i="1"/>
  <c r="N8930" i="1"/>
  <c r="O8930" i="1"/>
  <c r="P8930" i="1"/>
  <c r="L8931" i="1"/>
  <c r="Q8931" i="1" s="1"/>
  <c r="M8931" i="1"/>
  <c r="N8931" i="1"/>
  <c r="O8931" i="1"/>
  <c r="P8931" i="1"/>
  <c r="L8932" i="1"/>
  <c r="Q8932" i="1" s="1"/>
  <c r="M8932" i="1"/>
  <c r="N8932" i="1"/>
  <c r="O8932" i="1"/>
  <c r="P8932" i="1"/>
  <c r="L8933" i="1"/>
  <c r="Q8933" i="1" s="1"/>
  <c r="M8933" i="1"/>
  <c r="N8933" i="1"/>
  <c r="O8933" i="1"/>
  <c r="P8933" i="1"/>
  <c r="L8934" i="1"/>
  <c r="Q8934" i="1" s="1"/>
  <c r="M8934" i="1"/>
  <c r="N8934" i="1"/>
  <c r="O8934" i="1"/>
  <c r="P8934" i="1"/>
  <c r="L8935" i="1"/>
  <c r="Q8935" i="1" s="1"/>
  <c r="M8935" i="1"/>
  <c r="N8935" i="1"/>
  <c r="O8935" i="1"/>
  <c r="P8935" i="1"/>
  <c r="L8936" i="1"/>
  <c r="Q8936" i="1" s="1"/>
  <c r="M8936" i="1"/>
  <c r="N8936" i="1"/>
  <c r="O8936" i="1"/>
  <c r="P8936" i="1"/>
  <c r="L8937" i="1"/>
  <c r="Q8937" i="1" s="1"/>
  <c r="M8937" i="1"/>
  <c r="N8937" i="1"/>
  <c r="O8937" i="1"/>
  <c r="P8937" i="1"/>
  <c r="L8938" i="1"/>
  <c r="Q8938" i="1" s="1"/>
  <c r="M8938" i="1"/>
  <c r="N8938" i="1"/>
  <c r="O8938" i="1"/>
  <c r="P8938" i="1"/>
  <c r="L8939" i="1"/>
  <c r="Q8939" i="1" s="1"/>
  <c r="M8939" i="1"/>
  <c r="N8939" i="1"/>
  <c r="O8939" i="1"/>
  <c r="P8939" i="1"/>
  <c r="L8940" i="1"/>
  <c r="Q8940" i="1" s="1"/>
  <c r="M8940" i="1"/>
  <c r="N8940" i="1"/>
  <c r="O8940" i="1"/>
  <c r="P8940" i="1"/>
  <c r="L8941" i="1"/>
  <c r="Q8941" i="1" s="1"/>
  <c r="M8941" i="1"/>
  <c r="N8941" i="1"/>
  <c r="O8941" i="1"/>
  <c r="P8941" i="1"/>
  <c r="L8942" i="1"/>
  <c r="Q8942" i="1" s="1"/>
  <c r="M8942" i="1"/>
  <c r="N8942" i="1"/>
  <c r="O8942" i="1"/>
  <c r="P8942" i="1"/>
  <c r="L8943" i="1"/>
  <c r="Q8943" i="1" s="1"/>
  <c r="M8943" i="1"/>
  <c r="N8943" i="1"/>
  <c r="O8943" i="1"/>
  <c r="P8943" i="1"/>
  <c r="L8944" i="1"/>
  <c r="Q8944" i="1" s="1"/>
  <c r="M8944" i="1"/>
  <c r="N8944" i="1"/>
  <c r="O8944" i="1"/>
  <c r="P8944" i="1"/>
  <c r="L8945" i="1"/>
  <c r="Q8945" i="1" s="1"/>
  <c r="M8945" i="1"/>
  <c r="N8945" i="1"/>
  <c r="O8945" i="1"/>
  <c r="P8945" i="1"/>
  <c r="L8946" i="1"/>
  <c r="Q8946" i="1" s="1"/>
  <c r="M8946" i="1"/>
  <c r="N8946" i="1"/>
  <c r="O8946" i="1"/>
  <c r="P8946" i="1"/>
  <c r="L8947" i="1"/>
  <c r="Q8947" i="1" s="1"/>
  <c r="M8947" i="1"/>
  <c r="N8947" i="1"/>
  <c r="O8947" i="1"/>
  <c r="P8947" i="1"/>
  <c r="L8948" i="1"/>
  <c r="Q8948" i="1" s="1"/>
  <c r="M8948" i="1"/>
  <c r="N8948" i="1"/>
  <c r="O8948" i="1"/>
  <c r="P8948" i="1"/>
  <c r="L8949" i="1"/>
  <c r="Q8949" i="1" s="1"/>
  <c r="M8949" i="1"/>
  <c r="N8949" i="1"/>
  <c r="O8949" i="1"/>
  <c r="P8949" i="1"/>
  <c r="L8950" i="1"/>
  <c r="Q8950" i="1" s="1"/>
  <c r="M8950" i="1"/>
  <c r="N8950" i="1"/>
  <c r="O8950" i="1"/>
  <c r="P8950" i="1"/>
  <c r="L8951" i="1"/>
  <c r="Q8951" i="1" s="1"/>
  <c r="M8951" i="1"/>
  <c r="N8951" i="1"/>
  <c r="O8951" i="1"/>
  <c r="P8951" i="1"/>
  <c r="L8952" i="1"/>
  <c r="Q8952" i="1" s="1"/>
  <c r="M8952" i="1"/>
  <c r="N8952" i="1"/>
  <c r="O8952" i="1"/>
  <c r="P8952" i="1"/>
  <c r="L8953" i="1"/>
  <c r="Q8953" i="1" s="1"/>
  <c r="M8953" i="1"/>
  <c r="N8953" i="1"/>
  <c r="O8953" i="1"/>
  <c r="P8953" i="1"/>
  <c r="L8954" i="1"/>
  <c r="Q8954" i="1" s="1"/>
  <c r="M8954" i="1"/>
  <c r="N8954" i="1"/>
  <c r="O8954" i="1"/>
  <c r="P8954" i="1"/>
  <c r="L8955" i="1"/>
  <c r="Q8955" i="1" s="1"/>
  <c r="M8955" i="1"/>
  <c r="N8955" i="1"/>
  <c r="O8955" i="1"/>
  <c r="P8955" i="1"/>
  <c r="L8956" i="1"/>
  <c r="Q8956" i="1" s="1"/>
  <c r="M8956" i="1"/>
  <c r="N8956" i="1"/>
  <c r="O8956" i="1"/>
  <c r="P8956" i="1"/>
  <c r="L8957" i="1"/>
  <c r="Q8957" i="1" s="1"/>
  <c r="M8957" i="1"/>
  <c r="N8957" i="1"/>
  <c r="O8957" i="1"/>
  <c r="P8957" i="1"/>
  <c r="L8958" i="1"/>
  <c r="Q8958" i="1" s="1"/>
  <c r="M8958" i="1"/>
  <c r="N8958" i="1"/>
  <c r="O8958" i="1"/>
  <c r="P8958" i="1"/>
  <c r="L8959" i="1"/>
  <c r="Q8959" i="1" s="1"/>
  <c r="M8959" i="1"/>
  <c r="N8959" i="1"/>
  <c r="O8959" i="1"/>
  <c r="P8959" i="1"/>
  <c r="L8960" i="1"/>
  <c r="Q8960" i="1" s="1"/>
  <c r="M8960" i="1"/>
  <c r="N8960" i="1"/>
  <c r="O8960" i="1"/>
  <c r="P8960" i="1"/>
  <c r="L8961" i="1"/>
  <c r="Q8961" i="1" s="1"/>
  <c r="M8961" i="1"/>
  <c r="N8961" i="1"/>
  <c r="O8961" i="1"/>
  <c r="P8961" i="1"/>
  <c r="L8962" i="1"/>
  <c r="Q8962" i="1" s="1"/>
  <c r="M8962" i="1"/>
  <c r="N8962" i="1"/>
  <c r="O8962" i="1"/>
  <c r="P8962" i="1"/>
  <c r="L8963" i="1"/>
  <c r="Q8963" i="1" s="1"/>
  <c r="M8963" i="1"/>
  <c r="N8963" i="1"/>
  <c r="O8963" i="1"/>
  <c r="P8963" i="1"/>
  <c r="L8964" i="1"/>
  <c r="Q8964" i="1" s="1"/>
  <c r="M8964" i="1"/>
  <c r="N8964" i="1"/>
  <c r="O8964" i="1"/>
  <c r="P8964" i="1"/>
  <c r="L8965" i="1"/>
  <c r="Q8965" i="1" s="1"/>
  <c r="M8965" i="1"/>
  <c r="N8965" i="1"/>
  <c r="O8965" i="1"/>
  <c r="P8965" i="1"/>
  <c r="L8966" i="1"/>
  <c r="Q8966" i="1" s="1"/>
  <c r="M8966" i="1"/>
  <c r="N8966" i="1"/>
  <c r="O8966" i="1"/>
  <c r="P8966" i="1"/>
  <c r="L8967" i="1"/>
  <c r="Q8967" i="1" s="1"/>
  <c r="M8967" i="1"/>
  <c r="N8967" i="1"/>
  <c r="O8967" i="1"/>
  <c r="P8967" i="1"/>
  <c r="L8968" i="1"/>
  <c r="Q8968" i="1" s="1"/>
  <c r="M8968" i="1"/>
  <c r="N8968" i="1"/>
  <c r="O8968" i="1"/>
  <c r="P8968" i="1"/>
  <c r="L8969" i="1"/>
  <c r="Q8969" i="1" s="1"/>
  <c r="M8969" i="1"/>
  <c r="N8969" i="1"/>
  <c r="O8969" i="1"/>
  <c r="P8969" i="1"/>
  <c r="L8970" i="1"/>
  <c r="Q8970" i="1" s="1"/>
  <c r="M8970" i="1"/>
  <c r="N8970" i="1"/>
  <c r="O8970" i="1"/>
  <c r="P8970" i="1"/>
  <c r="L8971" i="1"/>
  <c r="Q8971" i="1" s="1"/>
  <c r="M8971" i="1"/>
  <c r="N8971" i="1"/>
  <c r="O8971" i="1"/>
  <c r="P8971" i="1"/>
  <c r="L8972" i="1"/>
  <c r="Q8972" i="1" s="1"/>
  <c r="M8972" i="1"/>
  <c r="N8972" i="1"/>
  <c r="O8972" i="1"/>
  <c r="P8972" i="1"/>
  <c r="L8973" i="1"/>
  <c r="Q8973" i="1" s="1"/>
  <c r="M8973" i="1"/>
  <c r="N8973" i="1"/>
  <c r="O8973" i="1"/>
  <c r="P8973" i="1"/>
  <c r="L8974" i="1"/>
  <c r="Q8974" i="1" s="1"/>
  <c r="M8974" i="1"/>
  <c r="N8974" i="1"/>
  <c r="O8974" i="1"/>
  <c r="P8974" i="1"/>
  <c r="L8975" i="1"/>
  <c r="Q8975" i="1" s="1"/>
  <c r="M8975" i="1"/>
  <c r="N8975" i="1"/>
  <c r="O8975" i="1"/>
  <c r="P8975" i="1"/>
  <c r="L8976" i="1"/>
  <c r="Q8976" i="1" s="1"/>
  <c r="M8976" i="1"/>
  <c r="N8976" i="1"/>
  <c r="O8976" i="1"/>
  <c r="P8976" i="1"/>
  <c r="L8977" i="1"/>
  <c r="Q8977" i="1" s="1"/>
  <c r="M8977" i="1"/>
  <c r="N8977" i="1"/>
  <c r="O8977" i="1"/>
  <c r="P8977" i="1"/>
  <c r="L8978" i="1"/>
  <c r="Q8978" i="1" s="1"/>
  <c r="M8978" i="1"/>
  <c r="N8978" i="1"/>
  <c r="O8978" i="1"/>
  <c r="P8978" i="1"/>
  <c r="L8979" i="1"/>
  <c r="Q8979" i="1" s="1"/>
  <c r="M8979" i="1"/>
  <c r="N8979" i="1"/>
  <c r="O8979" i="1"/>
  <c r="P8979" i="1"/>
  <c r="L8980" i="1"/>
  <c r="Q8980" i="1" s="1"/>
  <c r="M8980" i="1"/>
  <c r="N8980" i="1"/>
  <c r="O8980" i="1"/>
  <c r="P8980" i="1"/>
  <c r="L8981" i="1"/>
  <c r="Q8981" i="1" s="1"/>
  <c r="M8981" i="1"/>
  <c r="N8981" i="1"/>
  <c r="O8981" i="1"/>
  <c r="P8981" i="1"/>
  <c r="L8982" i="1"/>
  <c r="Q8982" i="1" s="1"/>
  <c r="M8982" i="1"/>
  <c r="N8982" i="1"/>
  <c r="O8982" i="1"/>
  <c r="P8982" i="1"/>
  <c r="L8983" i="1"/>
  <c r="Q8983" i="1" s="1"/>
  <c r="M8983" i="1"/>
  <c r="N8983" i="1"/>
  <c r="O8983" i="1"/>
  <c r="P8983" i="1"/>
  <c r="L8984" i="1"/>
  <c r="Q8984" i="1" s="1"/>
  <c r="M8984" i="1"/>
  <c r="N8984" i="1"/>
  <c r="O8984" i="1"/>
  <c r="P8984" i="1"/>
  <c r="L8985" i="1"/>
  <c r="Q8985" i="1" s="1"/>
  <c r="M8985" i="1"/>
  <c r="N8985" i="1"/>
  <c r="O8985" i="1"/>
  <c r="P8985" i="1"/>
  <c r="L8986" i="1"/>
  <c r="Q8986" i="1" s="1"/>
  <c r="M8986" i="1"/>
  <c r="N8986" i="1"/>
  <c r="O8986" i="1"/>
  <c r="P8986" i="1"/>
  <c r="L8987" i="1"/>
  <c r="Q8987" i="1" s="1"/>
  <c r="M8987" i="1"/>
  <c r="N8987" i="1"/>
  <c r="O8987" i="1"/>
  <c r="P8987" i="1"/>
  <c r="L8988" i="1"/>
  <c r="Q8988" i="1" s="1"/>
  <c r="M8988" i="1"/>
  <c r="N8988" i="1"/>
  <c r="O8988" i="1"/>
  <c r="P8988" i="1"/>
  <c r="L8989" i="1"/>
  <c r="Q8989" i="1" s="1"/>
  <c r="M8989" i="1"/>
  <c r="N8989" i="1"/>
  <c r="O8989" i="1"/>
  <c r="P8989" i="1"/>
  <c r="L8990" i="1"/>
  <c r="Q8990" i="1" s="1"/>
  <c r="M8990" i="1"/>
  <c r="N8990" i="1"/>
  <c r="O8990" i="1"/>
  <c r="P8990" i="1"/>
  <c r="L8991" i="1"/>
  <c r="Q8991" i="1" s="1"/>
  <c r="M8991" i="1"/>
  <c r="N8991" i="1"/>
  <c r="O8991" i="1"/>
  <c r="P8991" i="1"/>
  <c r="L8992" i="1"/>
  <c r="Q8992" i="1" s="1"/>
  <c r="M8992" i="1"/>
  <c r="N8992" i="1"/>
  <c r="O8992" i="1"/>
  <c r="P8992" i="1"/>
  <c r="L8993" i="1"/>
  <c r="Q8993" i="1" s="1"/>
  <c r="M8993" i="1"/>
  <c r="N8993" i="1"/>
  <c r="O8993" i="1"/>
  <c r="P8993" i="1"/>
  <c r="L8994" i="1"/>
  <c r="Q8994" i="1" s="1"/>
  <c r="M8994" i="1"/>
  <c r="N8994" i="1"/>
  <c r="O8994" i="1"/>
  <c r="P8994" i="1"/>
  <c r="L8995" i="1"/>
  <c r="Q8995" i="1" s="1"/>
  <c r="M8995" i="1"/>
  <c r="N8995" i="1"/>
  <c r="O8995" i="1"/>
  <c r="P8995" i="1"/>
  <c r="L8996" i="1"/>
  <c r="Q8996" i="1" s="1"/>
  <c r="M8996" i="1"/>
  <c r="N8996" i="1"/>
  <c r="O8996" i="1"/>
  <c r="P8996" i="1"/>
  <c r="L8997" i="1"/>
  <c r="Q8997" i="1" s="1"/>
  <c r="M8997" i="1"/>
  <c r="N8997" i="1"/>
  <c r="O8997" i="1"/>
  <c r="P8997" i="1"/>
  <c r="L8998" i="1"/>
  <c r="Q8998" i="1" s="1"/>
  <c r="M8998" i="1"/>
  <c r="N8998" i="1"/>
  <c r="O8998" i="1"/>
  <c r="P8998" i="1"/>
  <c r="L8999" i="1"/>
  <c r="Q8999" i="1" s="1"/>
  <c r="M8999" i="1"/>
  <c r="N8999" i="1"/>
  <c r="O8999" i="1"/>
  <c r="P8999" i="1"/>
  <c r="L9000" i="1"/>
  <c r="Q9000" i="1" s="1"/>
  <c r="M9000" i="1"/>
  <c r="N9000" i="1"/>
  <c r="O9000" i="1"/>
  <c r="P9000" i="1"/>
  <c r="L9001" i="1"/>
  <c r="Q9001" i="1" s="1"/>
  <c r="M9001" i="1"/>
  <c r="N9001" i="1"/>
  <c r="O9001" i="1"/>
  <c r="P9001" i="1"/>
  <c r="L9002" i="1"/>
  <c r="Q9002" i="1" s="1"/>
  <c r="M9002" i="1"/>
  <c r="N9002" i="1"/>
  <c r="O9002" i="1"/>
  <c r="P9002" i="1"/>
  <c r="L9003" i="1"/>
  <c r="Q9003" i="1" s="1"/>
  <c r="M9003" i="1"/>
  <c r="N9003" i="1"/>
  <c r="O9003" i="1"/>
  <c r="P9003" i="1"/>
  <c r="L9004" i="1"/>
  <c r="Q9004" i="1" s="1"/>
  <c r="M9004" i="1"/>
  <c r="N9004" i="1"/>
  <c r="O9004" i="1"/>
  <c r="P9004" i="1"/>
  <c r="L9005" i="1"/>
  <c r="Q9005" i="1" s="1"/>
  <c r="M9005" i="1"/>
  <c r="N9005" i="1"/>
  <c r="O9005" i="1"/>
  <c r="P9005" i="1"/>
  <c r="L9006" i="1"/>
  <c r="Q9006" i="1" s="1"/>
  <c r="M9006" i="1"/>
  <c r="N9006" i="1"/>
  <c r="O9006" i="1"/>
  <c r="P9006" i="1"/>
  <c r="L9007" i="1"/>
  <c r="Q9007" i="1" s="1"/>
  <c r="M9007" i="1"/>
  <c r="N9007" i="1"/>
  <c r="O9007" i="1"/>
  <c r="P9007" i="1"/>
  <c r="L9008" i="1"/>
  <c r="Q9008" i="1" s="1"/>
  <c r="M9008" i="1"/>
  <c r="N9008" i="1"/>
  <c r="O9008" i="1"/>
  <c r="P9008" i="1"/>
  <c r="L9009" i="1"/>
  <c r="Q9009" i="1" s="1"/>
  <c r="M9009" i="1"/>
  <c r="N9009" i="1"/>
  <c r="O9009" i="1"/>
  <c r="P9009" i="1"/>
  <c r="L9010" i="1"/>
  <c r="Q9010" i="1" s="1"/>
  <c r="M9010" i="1"/>
  <c r="N9010" i="1"/>
  <c r="O9010" i="1"/>
  <c r="P9010" i="1"/>
  <c r="L9011" i="1"/>
  <c r="Q9011" i="1" s="1"/>
  <c r="M9011" i="1"/>
  <c r="N9011" i="1"/>
  <c r="O9011" i="1"/>
  <c r="P9011" i="1"/>
  <c r="L9012" i="1"/>
  <c r="Q9012" i="1" s="1"/>
  <c r="M9012" i="1"/>
  <c r="N9012" i="1"/>
  <c r="O9012" i="1"/>
  <c r="P9012" i="1"/>
  <c r="L9013" i="1"/>
  <c r="Q9013" i="1" s="1"/>
  <c r="M9013" i="1"/>
  <c r="N9013" i="1"/>
  <c r="O9013" i="1"/>
  <c r="P9013" i="1"/>
  <c r="L9014" i="1"/>
  <c r="Q9014" i="1" s="1"/>
  <c r="M9014" i="1"/>
  <c r="N9014" i="1"/>
  <c r="O9014" i="1"/>
  <c r="P9014" i="1"/>
  <c r="L9015" i="1"/>
  <c r="Q9015" i="1" s="1"/>
  <c r="M9015" i="1"/>
  <c r="N9015" i="1"/>
  <c r="O9015" i="1"/>
  <c r="P9015" i="1"/>
  <c r="L9016" i="1"/>
  <c r="Q9016" i="1" s="1"/>
  <c r="M9016" i="1"/>
  <c r="N9016" i="1"/>
  <c r="O9016" i="1"/>
  <c r="P9016" i="1"/>
  <c r="L9017" i="1"/>
  <c r="Q9017" i="1" s="1"/>
  <c r="M9017" i="1"/>
  <c r="N9017" i="1"/>
  <c r="O9017" i="1"/>
  <c r="P9017" i="1"/>
  <c r="L9018" i="1"/>
  <c r="Q9018" i="1" s="1"/>
  <c r="M9018" i="1"/>
  <c r="N9018" i="1"/>
  <c r="O9018" i="1"/>
  <c r="P9018" i="1"/>
  <c r="L9019" i="1"/>
  <c r="Q9019" i="1" s="1"/>
  <c r="M9019" i="1"/>
  <c r="N9019" i="1"/>
  <c r="O9019" i="1"/>
  <c r="P9019" i="1"/>
  <c r="L9020" i="1"/>
  <c r="Q9020" i="1" s="1"/>
  <c r="M9020" i="1"/>
  <c r="N9020" i="1"/>
  <c r="O9020" i="1"/>
  <c r="P9020" i="1"/>
  <c r="L9021" i="1"/>
  <c r="Q9021" i="1" s="1"/>
  <c r="M9021" i="1"/>
  <c r="N9021" i="1"/>
  <c r="O9021" i="1"/>
  <c r="P9021" i="1"/>
  <c r="L9022" i="1"/>
  <c r="Q9022" i="1" s="1"/>
  <c r="M9022" i="1"/>
  <c r="N9022" i="1"/>
  <c r="O9022" i="1"/>
  <c r="P9022" i="1"/>
  <c r="L9023" i="1"/>
  <c r="Q9023" i="1" s="1"/>
  <c r="M9023" i="1"/>
  <c r="N9023" i="1"/>
  <c r="O9023" i="1"/>
  <c r="P9023" i="1"/>
  <c r="L9024" i="1"/>
  <c r="Q9024" i="1" s="1"/>
  <c r="M9024" i="1"/>
  <c r="N9024" i="1"/>
  <c r="O9024" i="1"/>
  <c r="P9024" i="1"/>
  <c r="L9025" i="1"/>
  <c r="Q9025" i="1" s="1"/>
  <c r="M9025" i="1"/>
  <c r="N9025" i="1"/>
  <c r="O9025" i="1"/>
  <c r="P9025" i="1"/>
  <c r="L9026" i="1"/>
  <c r="Q9026" i="1" s="1"/>
  <c r="M9026" i="1"/>
  <c r="N9026" i="1"/>
  <c r="O9026" i="1"/>
  <c r="P9026" i="1"/>
  <c r="L9027" i="1"/>
  <c r="Q9027" i="1" s="1"/>
  <c r="M9027" i="1"/>
  <c r="N9027" i="1"/>
  <c r="O9027" i="1"/>
  <c r="P9027" i="1"/>
  <c r="L9028" i="1"/>
  <c r="Q9028" i="1" s="1"/>
  <c r="M9028" i="1"/>
  <c r="N9028" i="1"/>
  <c r="O9028" i="1"/>
  <c r="P9028" i="1"/>
  <c r="L9029" i="1"/>
  <c r="Q9029" i="1" s="1"/>
  <c r="M9029" i="1"/>
  <c r="N9029" i="1"/>
  <c r="O9029" i="1"/>
  <c r="P9029" i="1"/>
  <c r="L9030" i="1"/>
  <c r="Q9030" i="1" s="1"/>
  <c r="M9030" i="1"/>
  <c r="N9030" i="1"/>
  <c r="O9030" i="1"/>
  <c r="P9030" i="1"/>
  <c r="L9031" i="1"/>
  <c r="Q9031" i="1" s="1"/>
  <c r="M9031" i="1"/>
  <c r="N9031" i="1"/>
  <c r="O9031" i="1"/>
  <c r="P9031" i="1"/>
  <c r="L9032" i="1"/>
  <c r="Q9032" i="1" s="1"/>
  <c r="M9032" i="1"/>
  <c r="N9032" i="1"/>
  <c r="O9032" i="1"/>
  <c r="P9032" i="1"/>
  <c r="L9033" i="1"/>
  <c r="Q9033" i="1" s="1"/>
  <c r="M9033" i="1"/>
  <c r="N9033" i="1"/>
  <c r="O9033" i="1"/>
  <c r="P9033" i="1"/>
  <c r="L9034" i="1"/>
  <c r="Q9034" i="1" s="1"/>
  <c r="M9034" i="1"/>
  <c r="N9034" i="1"/>
  <c r="O9034" i="1"/>
  <c r="P9034" i="1"/>
  <c r="L9035" i="1"/>
  <c r="Q9035" i="1" s="1"/>
  <c r="M9035" i="1"/>
  <c r="N9035" i="1"/>
  <c r="O9035" i="1"/>
  <c r="P9035" i="1"/>
  <c r="L9036" i="1"/>
  <c r="Q9036" i="1" s="1"/>
  <c r="M9036" i="1"/>
  <c r="N9036" i="1"/>
  <c r="O9036" i="1"/>
  <c r="P9036" i="1"/>
  <c r="L9037" i="1"/>
  <c r="Q9037" i="1" s="1"/>
  <c r="M9037" i="1"/>
  <c r="N9037" i="1"/>
  <c r="O9037" i="1"/>
  <c r="P9037" i="1"/>
  <c r="L9038" i="1"/>
  <c r="Q9038" i="1" s="1"/>
  <c r="M9038" i="1"/>
  <c r="N9038" i="1"/>
  <c r="O9038" i="1"/>
  <c r="P9038" i="1"/>
  <c r="L9039" i="1"/>
  <c r="Q9039" i="1" s="1"/>
  <c r="M9039" i="1"/>
  <c r="N9039" i="1"/>
  <c r="O9039" i="1"/>
  <c r="P9039" i="1"/>
  <c r="L9040" i="1"/>
  <c r="Q9040" i="1" s="1"/>
  <c r="M9040" i="1"/>
  <c r="N9040" i="1"/>
  <c r="O9040" i="1"/>
  <c r="P9040" i="1"/>
  <c r="L9041" i="1"/>
  <c r="Q9041" i="1" s="1"/>
  <c r="M9041" i="1"/>
  <c r="N9041" i="1"/>
  <c r="O9041" i="1"/>
  <c r="P9041" i="1"/>
  <c r="L9042" i="1"/>
  <c r="Q9042" i="1" s="1"/>
  <c r="M9042" i="1"/>
  <c r="N9042" i="1"/>
  <c r="O9042" i="1"/>
  <c r="P9042" i="1"/>
  <c r="L9043" i="1"/>
  <c r="Q9043" i="1" s="1"/>
  <c r="M9043" i="1"/>
  <c r="N9043" i="1"/>
  <c r="O9043" i="1"/>
  <c r="P9043" i="1"/>
  <c r="L9044" i="1"/>
  <c r="Q9044" i="1" s="1"/>
  <c r="M9044" i="1"/>
  <c r="N9044" i="1"/>
  <c r="O9044" i="1"/>
  <c r="P9044" i="1"/>
  <c r="L9045" i="1"/>
  <c r="Q9045" i="1" s="1"/>
  <c r="M9045" i="1"/>
  <c r="N9045" i="1"/>
  <c r="O9045" i="1"/>
  <c r="P9045" i="1"/>
  <c r="L9046" i="1"/>
  <c r="Q9046" i="1" s="1"/>
  <c r="M9046" i="1"/>
  <c r="N9046" i="1"/>
  <c r="O9046" i="1"/>
  <c r="P9046" i="1"/>
  <c r="L9047" i="1"/>
  <c r="Q9047" i="1" s="1"/>
  <c r="M9047" i="1"/>
  <c r="N9047" i="1"/>
  <c r="O9047" i="1"/>
  <c r="P9047" i="1"/>
  <c r="L9048" i="1"/>
  <c r="Q9048" i="1" s="1"/>
  <c r="M9048" i="1"/>
  <c r="N9048" i="1"/>
  <c r="O9048" i="1"/>
  <c r="P9048" i="1"/>
  <c r="L9049" i="1"/>
  <c r="Q9049" i="1" s="1"/>
  <c r="M9049" i="1"/>
  <c r="N9049" i="1"/>
  <c r="O9049" i="1"/>
  <c r="P9049" i="1"/>
  <c r="L9050" i="1"/>
  <c r="Q9050" i="1" s="1"/>
  <c r="M9050" i="1"/>
  <c r="N9050" i="1"/>
  <c r="O9050" i="1"/>
  <c r="P9050" i="1"/>
  <c r="L9051" i="1"/>
  <c r="Q9051" i="1" s="1"/>
  <c r="M9051" i="1"/>
  <c r="N9051" i="1"/>
  <c r="O9051" i="1"/>
  <c r="P9051" i="1"/>
  <c r="L9052" i="1"/>
  <c r="Q9052" i="1" s="1"/>
  <c r="M9052" i="1"/>
  <c r="N9052" i="1"/>
  <c r="O9052" i="1"/>
  <c r="P9052" i="1"/>
  <c r="L9053" i="1"/>
  <c r="Q9053" i="1" s="1"/>
  <c r="M9053" i="1"/>
  <c r="N9053" i="1"/>
  <c r="O9053" i="1"/>
  <c r="P9053" i="1"/>
  <c r="L9054" i="1"/>
  <c r="Q9054" i="1" s="1"/>
  <c r="M9054" i="1"/>
  <c r="N9054" i="1"/>
  <c r="O9054" i="1"/>
  <c r="P9054" i="1"/>
  <c r="L9055" i="1"/>
  <c r="Q9055" i="1" s="1"/>
  <c r="M9055" i="1"/>
  <c r="N9055" i="1"/>
  <c r="O9055" i="1"/>
  <c r="P9055" i="1"/>
  <c r="L9056" i="1"/>
  <c r="Q9056" i="1" s="1"/>
  <c r="M9056" i="1"/>
  <c r="N9056" i="1"/>
  <c r="O9056" i="1"/>
  <c r="P9056" i="1"/>
  <c r="L9057" i="1"/>
  <c r="Q9057" i="1" s="1"/>
  <c r="M9057" i="1"/>
  <c r="N9057" i="1"/>
  <c r="O9057" i="1"/>
  <c r="P9057" i="1"/>
  <c r="L9058" i="1"/>
  <c r="Q9058" i="1" s="1"/>
  <c r="M9058" i="1"/>
  <c r="N9058" i="1"/>
  <c r="O9058" i="1"/>
  <c r="P9058" i="1"/>
  <c r="L9059" i="1"/>
  <c r="Q9059" i="1" s="1"/>
  <c r="M9059" i="1"/>
  <c r="N9059" i="1"/>
  <c r="O9059" i="1"/>
  <c r="P9059" i="1"/>
  <c r="L9060" i="1"/>
  <c r="Q9060" i="1" s="1"/>
  <c r="M9060" i="1"/>
  <c r="N9060" i="1"/>
  <c r="O9060" i="1"/>
  <c r="P9060" i="1"/>
  <c r="L9061" i="1"/>
  <c r="Q9061" i="1" s="1"/>
  <c r="M9061" i="1"/>
  <c r="N9061" i="1"/>
  <c r="O9061" i="1"/>
  <c r="P9061" i="1"/>
  <c r="L9062" i="1"/>
  <c r="Q9062" i="1" s="1"/>
  <c r="M9062" i="1"/>
  <c r="N9062" i="1"/>
  <c r="O9062" i="1"/>
  <c r="P9062" i="1"/>
  <c r="L9063" i="1"/>
  <c r="Q9063" i="1" s="1"/>
  <c r="M9063" i="1"/>
  <c r="N9063" i="1"/>
  <c r="O9063" i="1"/>
  <c r="P9063" i="1"/>
  <c r="L9064" i="1"/>
  <c r="Q9064" i="1" s="1"/>
  <c r="M9064" i="1"/>
  <c r="N9064" i="1"/>
  <c r="O9064" i="1"/>
  <c r="P9064" i="1"/>
  <c r="L9065" i="1"/>
  <c r="Q9065" i="1" s="1"/>
  <c r="M9065" i="1"/>
  <c r="N9065" i="1"/>
  <c r="O9065" i="1"/>
  <c r="P9065" i="1"/>
  <c r="L9066" i="1"/>
  <c r="Q9066" i="1" s="1"/>
  <c r="M9066" i="1"/>
  <c r="N9066" i="1"/>
  <c r="O9066" i="1"/>
  <c r="P9066" i="1"/>
  <c r="L9067" i="1"/>
  <c r="Q9067" i="1" s="1"/>
  <c r="M9067" i="1"/>
  <c r="N9067" i="1"/>
  <c r="O9067" i="1"/>
  <c r="P9067" i="1"/>
  <c r="L9068" i="1"/>
  <c r="Q9068" i="1" s="1"/>
  <c r="M9068" i="1"/>
  <c r="N9068" i="1"/>
  <c r="O9068" i="1"/>
  <c r="P9068" i="1"/>
  <c r="L9069" i="1"/>
  <c r="Q9069" i="1" s="1"/>
  <c r="M9069" i="1"/>
  <c r="N9069" i="1"/>
  <c r="O9069" i="1"/>
  <c r="P9069" i="1"/>
  <c r="L9070" i="1"/>
  <c r="Q9070" i="1" s="1"/>
  <c r="M9070" i="1"/>
  <c r="N9070" i="1"/>
  <c r="O9070" i="1"/>
  <c r="P9070" i="1"/>
  <c r="L9071" i="1"/>
  <c r="Q9071" i="1" s="1"/>
  <c r="M9071" i="1"/>
  <c r="N9071" i="1"/>
  <c r="O9071" i="1"/>
  <c r="P9071" i="1"/>
  <c r="L9072" i="1"/>
  <c r="Q9072" i="1" s="1"/>
  <c r="M9072" i="1"/>
  <c r="N9072" i="1"/>
  <c r="O9072" i="1"/>
  <c r="P9072" i="1"/>
  <c r="L9073" i="1"/>
  <c r="Q9073" i="1" s="1"/>
  <c r="M9073" i="1"/>
  <c r="N9073" i="1"/>
  <c r="O9073" i="1"/>
  <c r="P9073" i="1"/>
  <c r="L9074" i="1"/>
  <c r="Q9074" i="1" s="1"/>
  <c r="M9074" i="1"/>
  <c r="N9074" i="1"/>
  <c r="O9074" i="1"/>
  <c r="P9074" i="1"/>
  <c r="L9075" i="1"/>
  <c r="Q9075" i="1" s="1"/>
  <c r="M9075" i="1"/>
  <c r="N9075" i="1"/>
  <c r="O9075" i="1"/>
  <c r="P9075" i="1"/>
  <c r="L9076" i="1"/>
  <c r="Q9076" i="1" s="1"/>
  <c r="M9076" i="1"/>
  <c r="N9076" i="1"/>
  <c r="O9076" i="1"/>
  <c r="P9076" i="1"/>
  <c r="L9077" i="1"/>
  <c r="Q9077" i="1" s="1"/>
  <c r="M9077" i="1"/>
  <c r="N9077" i="1"/>
  <c r="O9077" i="1"/>
  <c r="P9077" i="1"/>
  <c r="L9078" i="1"/>
  <c r="Q9078" i="1" s="1"/>
  <c r="M9078" i="1"/>
  <c r="N9078" i="1"/>
  <c r="O9078" i="1"/>
  <c r="P9078" i="1"/>
  <c r="L9079" i="1"/>
  <c r="Q9079" i="1" s="1"/>
  <c r="M9079" i="1"/>
  <c r="N9079" i="1"/>
  <c r="O9079" i="1"/>
  <c r="P9079" i="1"/>
  <c r="L9080" i="1"/>
  <c r="Q9080" i="1" s="1"/>
  <c r="M9080" i="1"/>
  <c r="N9080" i="1"/>
  <c r="O9080" i="1"/>
  <c r="P9080" i="1"/>
  <c r="L9081" i="1"/>
  <c r="Q9081" i="1" s="1"/>
  <c r="M9081" i="1"/>
  <c r="N9081" i="1"/>
  <c r="O9081" i="1"/>
  <c r="P9081" i="1"/>
  <c r="L9082" i="1"/>
  <c r="Q9082" i="1" s="1"/>
  <c r="M9082" i="1"/>
  <c r="N9082" i="1"/>
  <c r="O9082" i="1"/>
  <c r="P9082" i="1"/>
  <c r="L9083" i="1"/>
  <c r="Q9083" i="1" s="1"/>
  <c r="M9083" i="1"/>
  <c r="N9083" i="1"/>
  <c r="O9083" i="1"/>
  <c r="P9083" i="1"/>
  <c r="L9084" i="1"/>
  <c r="Q9084" i="1" s="1"/>
  <c r="M9084" i="1"/>
  <c r="N9084" i="1"/>
  <c r="O9084" i="1"/>
  <c r="P9084" i="1"/>
  <c r="L9085" i="1"/>
  <c r="Q9085" i="1" s="1"/>
  <c r="M9085" i="1"/>
  <c r="N9085" i="1"/>
  <c r="O9085" i="1"/>
  <c r="P9085" i="1"/>
  <c r="L9086" i="1"/>
  <c r="Q9086" i="1" s="1"/>
  <c r="M9086" i="1"/>
  <c r="N9086" i="1"/>
  <c r="O9086" i="1"/>
  <c r="P9086" i="1"/>
  <c r="L9087" i="1"/>
  <c r="Q9087" i="1" s="1"/>
  <c r="M9087" i="1"/>
  <c r="N9087" i="1"/>
  <c r="O9087" i="1"/>
  <c r="P9087" i="1"/>
  <c r="L9088" i="1"/>
  <c r="Q9088" i="1" s="1"/>
  <c r="M9088" i="1"/>
  <c r="N9088" i="1"/>
  <c r="O9088" i="1"/>
  <c r="P9088" i="1"/>
  <c r="L9089" i="1"/>
  <c r="Q9089" i="1" s="1"/>
  <c r="M9089" i="1"/>
  <c r="N9089" i="1"/>
  <c r="O9089" i="1"/>
  <c r="P9089" i="1"/>
  <c r="L9090" i="1"/>
  <c r="Q9090" i="1" s="1"/>
  <c r="M9090" i="1"/>
  <c r="N9090" i="1"/>
  <c r="O9090" i="1"/>
  <c r="P9090" i="1"/>
  <c r="L9091" i="1"/>
  <c r="Q9091" i="1" s="1"/>
  <c r="M9091" i="1"/>
  <c r="N9091" i="1"/>
  <c r="O9091" i="1"/>
  <c r="P9091" i="1"/>
  <c r="L9092" i="1"/>
  <c r="Q9092" i="1" s="1"/>
  <c r="M9092" i="1"/>
  <c r="N9092" i="1"/>
  <c r="O9092" i="1"/>
  <c r="P9092" i="1"/>
  <c r="L9093" i="1"/>
  <c r="Q9093" i="1" s="1"/>
  <c r="M9093" i="1"/>
  <c r="N9093" i="1"/>
  <c r="O9093" i="1"/>
  <c r="P9093" i="1"/>
  <c r="L9094" i="1"/>
  <c r="Q9094" i="1" s="1"/>
  <c r="M9094" i="1"/>
  <c r="N9094" i="1"/>
  <c r="O9094" i="1"/>
  <c r="P9094" i="1"/>
  <c r="L9095" i="1"/>
  <c r="Q9095" i="1" s="1"/>
  <c r="M9095" i="1"/>
  <c r="N9095" i="1"/>
  <c r="O9095" i="1"/>
  <c r="P9095" i="1"/>
  <c r="L9096" i="1"/>
  <c r="Q9096" i="1" s="1"/>
  <c r="M9096" i="1"/>
  <c r="N9096" i="1"/>
  <c r="O9096" i="1"/>
  <c r="P9096" i="1"/>
  <c r="L9097" i="1"/>
  <c r="Q9097" i="1" s="1"/>
  <c r="M9097" i="1"/>
  <c r="N9097" i="1"/>
  <c r="O9097" i="1"/>
  <c r="P9097" i="1"/>
  <c r="L9098" i="1"/>
  <c r="Q9098" i="1" s="1"/>
  <c r="M9098" i="1"/>
  <c r="N9098" i="1"/>
  <c r="O9098" i="1"/>
  <c r="P9098" i="1"/>
  <c r="L9099" i="1"/>
  <c r="Q9099" i="1" s="1"/>
  <c r="M9099" i="1"/>
  <c r="N9099" i="1"/>
  <c r="O9099" i="1"/>
  <c r="P9099" i="1"/>
  <c r="L9100" i="1"/>
  <c r="Q9100" i="1" s="1"/>
  <c r="M9100" i="1"/>
  <c r="N9100" i="1"/>
  <c r="O9100" i="1"/>
  <c r="P9100" i="1"/>
  <c r="L9101" i="1"/>
  <c r="Q9101" i="1" s="1"/>
  <c r="M9101" i="1"/>
  <c r="N9101" i="1"/>
  <c r="O9101" i="1"/>
  <c r="P9101" i="1"/>
  <c r="L9102" i="1"/>
  <c r="Q9102" i="1" s="1"/>
  <c r="M9102" i="1"/>
  <c r="N9102" i="1"/>
  <c r="O9102" i="1"/>
  <c r="P9102" i="1"/>
  <c r="L9103" i="1"/>
  <c r="Q9103" i="1" s="1"/>
  <c r="M9103" i="1"/>
  <c r="N9103" i="1"/>
  <c r="O9103" i="1"/>
  <c r="P9103" i="1"/>
  <c r="L9104" i="1"/>
  <c r="Q9104" i="1" s="1"/>
  <c r="M9104" i="1"/>
  <c r="N9104" i="1"/>
  <c r="O9104" i="1"/>
  <c r="P9104" i="1"/>
  <c r="L9105" i="1"/>
  <c r="Q9105" i="1" s="1"/>
  <c r="M9105" i="1"/>
  <c r="N9105" i="1"/>
  <c r="O9105" i="1"/>
  <c r="P9105" i="1"/>
  <c r="L9106" i="1"/>
  <c r="Q9106" i="1" s="1"/>
  <c r="M9106" i="1"/>
  <c r="N9106" i="1"/>
  <c r="O9106" i="1"/>
  <c r="P9106" i="1"/>
  <c r="L9107" i="1"/>
  <c r="Q9107" i="1" s="1"/>
  <c r="M9107" i="1"/>
  <c r="N9107" i="1"/>
  <c r="O9107" i="1"/>
  <c r="P9107" i="1"/>
  <c r="L9108" i="1"/>
  <c r="Q9108" i="1" s="1"/>
  <c r="M9108" i="1"/>
  <c r="N9108" i="1"/>
  <c r="O9108" i="1"/>
  <c r="P9108" i="1"/>
  <c r="L9109" i="1"/>
  <c r="Q9109" i="1" s="1"/>
  <c r="M9109" i="1"/>
  <c r="N9109" i="1"/>
  <c r="O9109" i="1"/>
  <c r="P9109" i="1"/>
  <c r="L9110" i="1"/>
  <c r="Q9110" i="1" s="1"/>
  <c r="M9110" i="1"/>
  <c r="N9110" i="1"/>
  <c r="O9110" i="1"/>
  <c r="P9110" i="1"/>
  <c r="L9111" i="1"/>
  <c r="Q9111" i="1" s="1"/>
  <c r="M9111" i="1"/>
  <c r="N9111" i="1"/>
  <c r="O9111" i="1"/>
  <c r="P9111" i="1"/>
  <c r="L9112" i="1"/>
  <c r="Q9112" i="1" s="1"/>
  <c r="M9112" i="1"/>
  <c r="N9112" i="1"/>
  <c r="O9112" i="1"/>
  <c r="P9112" i="1"/>
  <c r="L9113" i="1"/>
  <c r="Q9113" i="1" s="1"/>
  <c r="M9113" i="1"/>
  <c r="N9113" i="1"/>
  <c r="O9113" i="1"/>
  <c r="P9113" i="1"/>
  <c r="L9114" i="1"/>
  <c r="Q9114" i="1" s="1"/>
  <c r="M9114" i="1"/>
  <c r="N9114" i="1"/>
  <c r="O9114" i="1"/>
  <c r="P9114" i="1"/>
  <c r="L9115" i="1"/>
  <c r="Q9115" i="1" s="1"/>
  <c r="M9115" i="1"/>
  <c r="N9115" i="1"/>
  <c r="O9115" i="1"/>
  <c r="P9115" i="1"/>
  <c r="L9116" i="1"/>
  <c r="Q9116" i="1" s="1"/>
  <c r="M9116" i="1"/>
  <c r="N9116" i="1"/>
  <c r="O9116" i="1"/>
  <c r="P9116" i="1"/>
  <c r="L9117" i="1"/>
  <c r="Q9117" i="1" s="1"/>
  <c r="M9117" i="1"/>
  <c r="N9117" i="1"/>
  <c r="O9117" i="1"/>
  <c r="P9117" i="1"/>
  <c r="L9118" i="1"/>
  <c r="Q9118" i="1" s="1"/>
  <c r="M9118" i="1"/>
  <c r="N9118" i="1"/>
  <c r="O9118" i="1"/>
  <c r="P9118" i="1"/>
  <c r="L9119" i="1"/>
  <c r="Q9119" i="1" s="1"/>
  <c r="M9119" i="1"/>
  <c r="N9119" i="1"/>
  <c r="O9119" i="1"/>
  <c r="P9119" i="1"/>
  <c r="L9120" i="1"/>
  <c r="Q9120" i="1" s="1"/>
  <c r="M9120" i="1"/>
  <c r="N9120" i="1"/>
  <c r="O9120" i="1"/>
  <c r="P9120" i="1"/>
  <c r="L9121" i="1"/>
  <c r="Q9121" i="1" s="1"/>
  <c r="M9121" i="1"/>
  <c r="N9121" i="1"/>
  <c r="O9121" i="1"/>
  <c r="P9121" i="1"/>
  <c r="L9122" i="1"/>
  <c r="Q9122" i="1" s="1"/>
  <c r="M9122" i="1"/>
  <c r="N9122" i="1"/>
  <c r="O9122" i="1"/>
  <c r="P9122" i="1"/>
  <c r="L9123" i="1"/>
  <c r="Q9123" i="1" s="1"/>
  <c r="M9123" i="1"/>
  <c r="N9123" i="1"/>
  <c r="O9123" i="1"/>
  <c r="P9123" i="1"/>
  <c r="L9124" i="1"/>
  <c r="Q9124" i="1" s="1"/>
  <c r="M9124" i="1"/>
  <c r="N9124" i="1"/>
  <c r="O9124" i="1"/>
  <c r="P9124" i="1"/>
  <c r="L9125" i="1"/>
  <c r="Q9125" i="1" s="1"/>
  <c r="M9125" i="1"/>
  <c r="N9125" i="1"/>
  <c r="O9125" i="1"/>
  <c r="P9125" i="1"/>
  <c r="L9126" i="1"/>
  <c r="Q9126" i="1" s="1"/>
  <c r="M9126" i="1"/>
  <c r="N9126" i="1"/>
  <c r="O9126" i="1"/>
  <c r="P9126" i="1"/>
  <c r="L9127" i="1"/>
  <c r="Q9127" i="1" s="1"/>
  <c r="M9127" i="1"/>
  <c r="N9127" i="1"/>
  <c r="O9127" i="1"/>
  <c r="P9127" i="1"/>
  <c r="L9128" i="1"/>
  <c r="Q9128" i="1" s="1"/>
  <c r="M9128" i="1"/>
  <c r="N9128" i="1"/>
  <c r="O9128" i="1"/>
  <c r="P9128" i="1"/>
  <c r="L9129" i="1"/>
  <c r="Q9129" i="1" s="1"/>
  <c r="M9129" i="1"/>
  <c r="N9129" i="1"/>
  <c r="O9129" i="1"/>
  <c r="P9129" i="1"/>
  <c r="L9130" i="1"/>
  <c r="Q9130" i="1" s="1"/>
  <c r="M9130" i="1"/>
  <c r="N9130" i="1"/>
  <c r="O9130" i="1"/>
  <c r="P9130" i="1"/>
  <c r="L9131" i="1"/>
  <c r="Q9131" i="1" s="1"/>
  <c r="M9131" i="1"/>
  <c r="N9131" i="1"/>
  <c r="O9131" i="1"/>
  <c r="P9131" i="1"/>
  <c r="L9132" i="1"/>
  <c r="Q9132" i="1" s="1"/>
  <c r="M9132" i="1"/>
  <c r="N9132" i="1"/>
  <c r="O9132" i="1"/>
  <c r="P9132" i="1"/>
  <c r="L9133" i="1"/>
  <c r="Q9133" i="1" s="1"/>
  <c r="M9133" i="1"/>
  <c r="N9133" i="1"/>
  <c r="O9133" i="1"/>
  <c r="P9133" i="1"/>
  <c r="L9134" i="1"/>
  <c r="Q9134" i="1" s="1"/>
  <c r="M9134" i="1"/>
  <c r="N9134" i="1"/>
  <c r="O9134" i="1"/>
  <c r="P9134" i="1"/>
  <c r="L9135" i="1"/>
  <c r="Q9135" i="1" s="1"/>
  <c r="M9135" i="1"/>
  <c r="N9135" i="1"/>
  <c r="O9135" i="1"/>
  <c r="P9135" i="1"/>
  <c r="L9136" i="1"/>
  <c r="Q9136" i="1" s="1"/>
  <c r="M9136" i="1"/>
  <c r="N9136" i="1"/>
  <c r="O9136" i="1"/>
  <c r="P9136" i="1"/>
  <c r="L9137" i="1"/>
  <c r="Q9137" i="1" s="1"/>
  <c r="M9137" i="1"/>
  <c r="N9137" i="1"/>
  <c r="O9137" i="1"/>
  <c r="P9137" i="1"/>
  <c r="L9138" i="1"/>
  <c r="Q9138" i="1" s="1"/>
  <c r="M9138" i="1"/>
  <c r="N9138" i="1"/>
  <c r="O9138" i="1"/>
  <c r="P9138" i="1"/>
  <c r="L9139" i="1"/>
  <c r="Q9139" i="1" s="1"/>
  <c r="M9139" i="1"/>
  <c r="N9139" i="1"/>
  <c r="O9139" i="1"/>
  <c r="P9139" i="1"/>
  <c r="L9140" i="1"/>
  <c r="Q9140" i="1" s="1"/>
  <c r="M9140" i="1"/>
  <c r="N9140" i="1"/>
  <c r="O9140" i="1"/>
  <c r="P9140" i="1"/>
  <c r="L9141" i="1"/>
  <c r="Q9141" i="1" s="1"/>
  <c r="M9141" i="1"/>
  <c r="N9141" i="1"/>
  <c r="O9141" i="1"/>
  <c r="P9141" i="1"/>
  <c r="L9142" i="1"/>
  <c r="Q9142" i="1" s="1"/>
  <c r="M9142" i="1"/>
  <c r="N9142" i="1"/>
  <c r="O9142" i="1"/>
  <c r="P9142" i="1"/>
  <c r="L9143" i="1"/>
  <c r="Q9143" i="1" s="1"/>
  <c r="M9143" i="1"/>
  <c r="N9143" i="1"/>
  <c r="O9143" i="1"/>
  <c r="P9143" i="1"/>
  <c r="L9144" i="1"/>
  <c r="Q9144" i="1" s="1"/>
  <c r="M9144" i="1"/>
  <c r="N9144" i="1"/>
  <c r="O9144" i="1"/>
  <c r="P9144" i="1"/>
  <c r="L9145" i="1"/>
  <c r="Q9145" i="1" s="1"/>
  <c r="M9145" i="1"/>
  <c r="N9145" i="1"/>
  <c r="O9145" i="1"/>
  <c r="P9145" i="1"/>
  <c r="L9146" i="1"/>
  <c r="Q9146" i="1" s="1"/>
  <c r="M9146" i="1"/>
  <c r="N9146" i="1"/>
  <c r="O9146" i="1"/>
  <c r="P9146" i="1"/>
  <c r="L9147" i="1"/>
  <c r="Q9147" i="1" s="1"/>
  <c r="M9147" i="1"/>
  <c r="N9147" i="1"/>
  <c r="O9147" i="1"/>
  <c r="P9147" i="1"/>
  <c r="L9148" i="1"/>
  <c r="Q9148" i="1" s="1"/>
  <c r="M9148" i="1"/>
  <c r="N9148" i="1"/>
  <c r="O9148" i="1"/>
  <c r="P9148" i="1"/>
  <c r="L9149" i="1"/>
  <c r="Q9149" i="1" s="1"/>
  <c r="M9149" i="1"/>
  <c r="N9149" i="1"/>
  <c r="O9149" i="1"/>
  <c r="P9149" i="1"/>
  <c r="L9150" i="1"/>
  <c r="Q9150" i="1" s="1"/>
  <c r="M9150" i="1"/>
  <c r="N9150" i="1"/>
  <c r="O9150" i="1"/>
  <c r="P9150" i="1"/>
  <c r="L9151" i="1"/>
  <c r="Q9151" i="1" s="1"/>
  <c r="M9151" i="1"/>
  <c r="N9151" i="1"/>
  <c r="O9151" i="1"/>
  <c r="P9151" i="1"/>
  <c r="L9152" i="1"/>
  <c r="Q9152" i="1" s="1"/>
  <c r="M9152" i="1"/>
  <c r="N9152" i="1"/>
  <c r="O9152" i="1"/>
  <c r="P9152" i="1"/>
  <c r="L9153" i="1"/>
  <c r="Q9153" i="1" s="1"/>
  <c r="M9153" i="1"/>
  <c r="N9153" i="1"/>
  <c r="O9153" i="1"/>
  <c r="P9153" i="1"/>
  <c r="L9154" i="1"/>
  <c r="Q9154" i="1" s="1"/>
  <c r="M9154" i="1"/>
  <c r="N9154" i="1"/>
  <c r="O9154" i="1"/>
  <c r="P9154" i="1"/>
  <c r="L9155" i="1"/>
  <c r="Q9155" i="1" s="1"/>
  <c r="M9155" i="1"/>
  <c r="N9155" i="1"/>
  <c r="O9155" i="1"/>
  <c r="P9155" i="1"/>
  <c r="L9156" i="1"/>
  <c r="Q9156" i="1" s="1"/>
  <c r="M9156" i="1"/>
  <c r="N9156" i="1"/>
  <c r="O9156" i="1"/>
  <c r="P9156" i="1"/>
  <c r="L9157" i="1"/>
  <c r="Q9157" i="1" s="1"/>
  <c r="M9157" i="1"/>
  <c r="N9157" i="1"/>
  <c r="O9157" i="1"/>
  <c r="P9157" i="1"/>
  <c r="L9158" i="1"/>
  <c r="Q9158" i="1" s="1"/>
  <c r="M9158" i="1"/>
  <c r="N9158" i="1"/>
  <c r="O9158" i="1"/>
  <c r="P9158" i="1"/>
  <c r="L9159" i="1"/>
  <c r="Q9159" i="1" s="1"/>
  <c r="M9159" i="1"/>
  <c r="N9159" i="1"/>
  <c r="O9159" i="1"/>
  <c r="P9159" i="1"/>
  <c r="L9160" i="1"/>
  <c r="Q9160" i="1" s="1"/>
  <c r="M9160" i="1"/>
  <c r="N9160" i="1"/>
  <c r="O9160" i="1"/>
  <c r="P9160" i="1"/>
  <c r="L9161" i="1"/>
  <c r="Q9161" i="1" s="1"/>
  <c r="M9161" i="1"/>
  <c r="N9161" i="1"/>
  <c r="O9161" i="1"/>
  <c r="P9161" i="1"/>
  <c r="L9162" i="1"/>
  <c r="Q9162" i="1" s="1"/>
  <c r="M9162" i="1"/>
  <c r="N9162" i="1"/>
  <c r="O9162" i="1"/>
  <c r="P9162" i="1"/>
  <c r="L9163" i="1"/>
  <c r="Q9163" i="1" s="1"/>
  <c r="M9163" i="1"/>
  <c r="N9163" i="1"/>
  <c r="O9163" i="1"/>
  <c r="P9163" i="1"/>
  <c r="L9164" i="1"/>
  <c r="Q9164" i="1" s="1"/>
  <c r="M9164" i="1"/>
  <c r="N9164" i="1"/>
  <c r="O9164" i="1"/>
  <c r="P9164" i="1"/>
  <c r="L9165" i="1"/>
  <c r="Q9165" i="1" s="1"/>
  <c r="M9165" i="1"/>
  <c r="N9165" i="1"/>
  <c r="O9165" i="1"/>
  <c r="P9165" i="1"/>
  <c r="L9166" i="1"/>
  <c r="Q9166" i="1" s="1"/>
  <c r="M9166" i="1"/>
  <c r="N9166" i="1"/>
  <c r="O9166" i="1"/>
  <c r="P9166" i="1"/>
  <c r="L9167" i="1"/>
  <c r="Q9167" i="1" s="1"/>
  <c r="M9167" i="1"/>
  <c r="N9167" i="1"/>
  <c r="O9167" i="1"/>
  <c r="P9167" i="1"/>
  <c r="L9168" i="1"/>
  <c r="Q9168" i="1" s="1"/>
  <c r="M9168" i="1"/>
  <c r="N9168" i="1"/>
  <c r="O9168" i="1"/>
  <c r="P9168" i="1"/>
  <c r="L9169" i="1"/>
  <c r="Q9169" i="1" s="1"/>
  <c r="M9169" i="1"/>
  <c r="N9169" i="1"/>
  <c r="O9169" i="1"/>
  <c r="P9169" i="1"/>
  <c r="L9170" i="1"/>
  <c r="Q9170" i="1" s="1"/>
  <c r="M9170" i="1"/>
  <c r="N9170" i="1"/>
  <c r="O9170" i="1"/>
  <c r="P9170" i="1"/>
  <c r="L9171" i="1"/>
  <c r="Q9171" i="1" s="1"/>
  <c r="M9171" i="1"/>
  <c r="N9171" i="1"/>
  <c r="O9171" i="1"/>
  <c r="P9171" i="1"/>
  <c r="L9172" i="1"/>
  <c r="Q9172" i="1" s="1"/>
  <c r="M9172" i="1"/>
  <c r="N9172" i="1"/>
  <c r="O9172" i="1"/>
  <c r="P9172" i="1"/>
  <c r="L9173" i="1"/>
  <c r="Q9173" i="1" s="1"/>
  <c r="M9173" i="1"/>
  <c r="N9173" i="1"/>
  <c r="O9173" i="1"/>
  <c r="P9173" i="1"/>
  <c r="L9174" i="1"/>
  <c r="Q9174" i="1" s="1"/>
  <c r="M9174" i="1"/>
  <c r="N9174" i="1"/>
  <c r="O9174" i="1"/>
  <c r="P9174" i="1"/>
  <c r="L9175" i="1"/>
  <c r="Q9175" i="1" s="1"/>
  <c r="M9175" i="1"/>
  <c r="N9175" i="1"/>
  <c r="O9175" i="1"/>
  <c r="P9175" i="1"/>
  <c r="L9176" i="1"/>
  <c r="Q9176" i="1" s="1"/>
  <c r="M9176" i="1"/>
  <c r="N9176" i="1"/>
  <c r="O9176" i="1"/>
  <c r="P9176" i="1"/>
  <c r="L9177" i="1"/>
  <c r="Q9177" i="1" s="1"/>
  <c r="M9177" i="1"/>
  <c r="N9177" i="1"/>
  <c r="O9177" i="1"/>
  <c r="P9177" i="1"/>
  <c r="L9178" i="1"/>
  <c r="Q9178" i="1" s="1"/>
  <c r="M9178" i="1"/>
  <c r="N9178" i="1"/>
  <c r="O9178" i="1"/>
  <c r="P9178" i="1"/>
  <c r="L9179" i="1"/>
  <c r="Q9179" i="1" s="1"/>
  <c r="M9179" i="1"/>
  <c r="N9179" i="1"/>
  <c r="O9179" i="1"/>
  <c r="P9179" i="1"/>
  <c r="L9180" i="1"/>
  <c r="Q9180" i="1" s="1"/>
  <c r="M9180" i="1"/>
  <c r="N9180" i="1"/>
  <c r="O9180" i="1"/>
  <c r="P9180" i="1"/>
  <c r="L9181" i="1"/>
  <c r="Q9181" i="1" s="1"/>
  <c r="M9181" i="1"/>
  <c r="N9181" i="1"/>
  <c r="O9181" i="1"/>
  <c r="P9181" i="1"/>
  <c r="L9182" i="1"/>
  <c r="Q9182" i="1" s="1"/>
  <c r="M9182" i="1"/>
  <c r="N9182" i="1"/>
  <c r="O9182" i="1"/>
  <c r="P9182" i="1"/>
  <c r="L9183" i="1"/>
  <c r="Q9183" i="1" s="1"/>
  <c r="M9183" i="1"/>
  <c r="N9183" i="1"/>
  <c r="O9183" i="1"/>
  <c r="P9183" i="1"/>
  <c r="L9184" i="1"/>
  <c r="Q9184" i="1" s="1"/>
  <c r="M9184" i="1"/>
  <c r="N9184" i="1"/>
  <c r="O9184" i="1"/>
  <c r="P9184" i="1"/>
  <c r="L9185" i="1"/>
  <c r="Q9185" i="1" s="1"/>
  <c r="M9185" i="1"/>
  <c r="N9185" i="1"/>
  <c r="O9185" i="1"/>
  <c r="P9185" i="1"/>
  <c r="L9186" i="1"/>
  <c r="Q9186" i="1" s="1"/>
  <c r="M9186" i="1"/>
  <c r="N9186" i="1"/>
  <c r="O9186" i="1"/>
  <c r="P9186" i="1"/>
  <c r="L9187" i="1"/>
  <c r="Q9187" i="1" s="1"/>
  <c r="M9187" i="1"/>
  <c r="N9187" i="1"/>
  <c r="O9187" i="1"/>
  <c r="P9187" i="1"/>
  <c r="L9188" i="1"/>
  <c r="Q9188" i="1" s="1"/>
  <c r="M9188" i="1"/>
  <c r="N9188" i="1"/>
  <c r="O9188" i="1"/>
  <c r="P9188" i="1"/>
  <c r="L9189" i="1"/>
  <c r="Q9189" i="1" s="1"/>
  <c r="M9189" i="1"/>
  <c r="N9189" i="1"/>
  <c r="O9189" i="1"/>
  <c r="P9189" i="1"/>
  <c r="L9190" i="1"/>
  <c r="Q9190" i="1" s="1"/>
  <c r="M9190" i="1"/>
  <c r="N9190" i="1"/>
  <c r="O9190" i="1"/>
  <c r="P9190" i="1"/>
  <c r="L9191" i="1"/>
  <c r="Q9191" i="1" s="1"/>
  <c r="M9191" i="1"/>
  <c r="N9191" i="1"/>
  <c r="O9191" i="1"/>
  <c r="P9191" i="1"/>
  <c r="L9192" i="1"/>
  <c r="Q9192" i="1" s="1"/>
  <c r="M9192" i="1"/>
  <c r="N9192" i="1"/>
  <c r="O9192" i="1"/>
  <c r="P9192" i="1"/>
  <c r="L9193" i="1"/>
  <c r="Q9193" i="1" s="1"/>
  <c r="M9193" i="1"/>
  <c r="N9193" i="1"/>
  <c r="O9193" i="1"/>
  <c r="P9193" i="1"/>
  <c r="L9194" i="1"/>
  <c r="Q9194" i="1" s="1"/>
  <c r="M9194" i="1"/>
  <c r="N9194" i="1"/>
  <c r="O9194" i="1"/>
  <c r="P9194" i="1"/>
  <c r="L9195" i="1"/>
  <c r="Q9195" i="1" s="1"/>
  <c r="M9195" i="1"/>
  <c r="N9195" i="1"/>
  <c r="O9195" i="1"/>
  <c r="P9195" i="1"/>
  <c r="L9196" i="1"/>
  <c r="Q9196" i="1" s="1"/>
  <c r="M9196" i="1"/>
  <c r="N9196" i="1"/>
  <c r="O9196" i="1"/>
  <c r="P9196" i="1"/>
  <c r="L9197" i="1"/>
  <c r="Q9197" i="1" s="1"/>
  <c r="M9197" i="1"/>
  <c r="N9197" i="1"/>
  <c r="O9197" i="1"/>
  <c r="P9197" i="1"/>
  <c r="L9198" i="1"/>
  <c r="Q9198" i="1" s="1"/>
  <c r="M9198" i="1"/>
  <c r="N9198" i="1"/>
  <c r="O9198" i="1"/>
  <c r="P9198" i="1"/>
  <c r="L9199" i="1"/>
  <c r="Q9199" i="1" s="1"/>
  <c r="M9199" i="1"/>
  <c r="N9199" i="1"/>
  <c r="O9199" i="1"/>
  <c r="P9199" i="1"/>
  <c r="L9200" i="1"/>
  <c r="Q9200" i="1" s="1"/>
  <c r="M9200" i="1"/>
  <c r="N9200" i="1"/>
  <c r="O9200" i="1"/>
  <c r="P9200" i="1"/>
  <c r="L9201" i="1"/>
  <c r="Q9201" i="1" s="1"/>
  <c r="M9201" i="1"/>
  <c r="N9201" i="1"/>
  <c r="O9201" i="1"/>
  <c r="P9201" i="1"/>
  <c r="L9202" i="1"/>
  <c r="Q9202" i="1" s="1"/>
  <c r="M9202" i="1"/>
  <c r="N9202" i="1"/>
  <c r="O9202" i="1"/>
  <c r="P9202" i="1"/>
  <c r="L9203" i="1"/>
  <c r="Q9203" i="1" s="1"/>
  <c r="M9203" i="1"/>
  <c r="N9203" i="1"/>
  <c r="O9203" i="1"/>
  <c r="P9203" i="1"/>
  <c r="L9204" i="1"/>
  <c r="Q9204" i="1" s="1"/>
  <c r="M9204" i="1"/>
  <c r="N9204" i="1"/>
  <c r="O9204" i="1"/>
  <c r="P9204" i="1"/>
  <c r="L9205" i="1"/>
  <c r="Q9205" i="1" s="1"/>
  <c r="M9205" i="1"/>
  <c r="N9205" i="1"/>
  <c r="O9205" i="1"/>
  <c r="P9205" i="1"/>
  <c r="L9206" i="1"/>
  <c r="Q9206" i="1" s="1"/>
  <c r="M9206" i="1"/>
  <c r="N9206" i="1"/>
  <c r="O9206" i="1"/>
  <c r="P9206" i="1"/>
  <c r="L9207" i="1"/>
  <c r="Q9207" i="1" s="1"/>
  <c r="M9207" i="1"/>
  <c r="N9207" i="1"/>
  <c r="O9207" i="1"/>
  <c r="P9207" i="1"/>
  <c r="L9208" i="1"/>
  <c r="Q9208" i="1" s="1"/>
  <c r="M9208" i="1"/>
  <c r="N9208" i="1"/>
  <c r="O9208" i="1"/>
  <c r="P9208" i="1"/>
  <c r="L9209" i="1"/>
  <c r="Q9209" i="1" s="1"/>
  <c r="M9209" i="1"/>
  <c r="N9209" i="1"/>
  <c r="O9209" i="1"/>
  <c r="P9209" i="1"/>
  <c r="L9210" i="1"/>
  <c r="Q9210" i="1" s="1"/>
  <c r="M9210" i="1"/>
  <c r="N9210" i="1"/>
  <c r="O9210" i="1"/>
  <c r="P9210" i="1"/>
  <c r="L9211" i="1"/>
  <c r="Q9211" i="1" s="1"/>
  <c r="M9211" i="1"/>
  <c r="N9211" i="1"/>
  <c r="O9211" i="1"/>
  <c r="P9211" i="1"/>
  <c r="L9212" i="1"/>
  <c r="Q9212" i="1" s="1"/>
  <c r="M9212" i="1"/>
  <c r="N9212" i="1"/>
  <c r="O9212" i="1"/>
  <c r="P9212" i="1"/>
  <c r="L9213" i="1"/>
  <c r="Q9213" i="1" s="1"/>
  <c r="M9213" i="1"/>
  <c r="N9213" i="1"/>
  <c r="O9213" i="1"/>
  <c r="P9213" i="1"/>
  <c r="L9214" i="1"/>
  <c r="Q9214" i="1" s="1"/>
  <c r="M9214" i="1"/>
  <c r="N9214" i="1"/>
  <c r="O9214" i="1"/>
  <c r="P9214" i="1"/>
  <c r="L9215" i="1"/>
  <c r="Q9215" i="1" s="1"/>
  <c r="M9215" i="1"/>
  <c r="N9215" i="1"/>
  <c r="O9215" i="1"/>
  <c r="P9215" i="1"/>
  <c r="L9216" i="1"/>
  <c r="Q9216" i="1" s="1"/>
  <c r="M9216" i="1"/>
  <c r="N9216" i="1"/>
  <c r="O9216" i="1"/>
  <c r="P9216" i="1"/>
  <c r="L9217" i="1"/>
  <c r="Q9217" i="1" s="1"/>
  <c r="M9217" i="1"/>
  <c r="N9217" i="1"/>
  <c r="O9217" i="1"/>
  <c r="P9217" i="1"/>
  <c r="L9218" i="1"/>
  <c r="Q9218" i="1" s="1"/>
  <c r="M9218" i="1"/>
  <c r="N9218" i="1"/>
  <c r="O9218" i="1"/>
  <c r="P9218" i="1"/>
  <c r="L9219" i="1"/>
  <c r="Q9219" i="1" s="1"/>
  <c r="M9219" i="1"/>
  <c r="N9219" i="1"/>
  <c r="O9219" i="1"/>
  <c r="P9219" i="1"/>
  <c r="L9220" i="1"/>
  <c r="Q9220" i="1" s="1"/>
  <c r="M9220" i="1"/>
  <c r="N9220" i="1"/>
  <c r="O9220" i="1"/>
  <c r="P9220" i="1"/>
  <c r="L9221" i="1"/>
  <c r="Q9221" i="1" s="1"/>
  <c r="M9221" i="1"/>
  <c r="N9221" i="1"/>
  <c r="O9221" i="1"/>
  <c r="P9221" i="1"/>
  <c r="L9222" i="1"/>
  <c r="Q9222" i="1" s="1"/>
  <c r="M9222" i="1"/>
  <c r="N9222" i="1"/>
  <c r="O9222" i="1"/>
  <c r="P9222" i="1"/>
  <c r="L9223" i="1"/>
  <c r="Q9223" i="1" s="1"/>
  <c r="M9223" i="1"/>
  <c r="N9223" i="1"/>
  <c r="O9223" i="1"/>
  <c r="P9223" i="1"/>
  <c r="L9224" i="1"/>
  <c r="Q9224" i="1" s="1"/>
  <c r="M9224" i="1"/>
  <c r="N9224" i="1"/>
  <c r="O9224" i="1"/>
  <c r="P9224" i="1"/>
  <c r="L9225" i="1"/>
  <c r="Q9225" i="1" s="1"/>
  <c r="M9225" i="1"/>
  <c r="N9225" i="1"/>
  <c r="O9225" i="1"/>
  <c r="P9225" i="1"/>
  <c r="L9226" i="1"/>
  <c r="Q9226" i="1" s="1"/>
  <c r="M9226" i="1"/>
  <c r="N9226" i="1"/>
  <c r="O9226" i="1"/>
  <c r="P9226" i="1"/>
  <c r="L9227" i="1"/>
  <c r="Q9227" i="1" s="1"/>
  <c r="M9227" i="1"/>
  <c r="N9227" i="1"/>
  <c r="O9227" i="1"/>
  <c r="P9227" i="1"/>
  <c r="L9228" i="1"/>
  <c r="Q9228" i="1" s="1"/>
  <c r="M9228" i="1"/>
  <c r="N9228" i="1"/>
  <c r="O9228" i="1"/>
  <c r="P9228" i="1"/>
  <c r="L9229" i="1"/>
  <c r="Q9229" i="1" s="1"/>
  <c r="M9229" i="1"/>
  <c r="N9229" i="1"/>
  <c r="O9229" i="1"/>
  <c r="P9229" i="1"/>
  <c r="L9230" i="1"/>
  <c r="Q9230" i="1" s="1"/>
  <c r="M9230" i="1"/>
  <c r="N9230" i="1"/>
  <c r="O9230" i="1"/>
  <c r="P9230" i="1"/>
  <c r="L9231" i="1"/>
  <c r="Q9231" i="1" s="1"/>
  <c r="M9231" i="1"/>
  <c r="N9231" i="1"/>
  <c r="O9231" i="1"/>
  <c r="P9231" i="1"/>
  <c r="L9232" i="1"/>
  <c r="Q9232" i="1" s="1"/>
  <c r="M9232" i="1"/>
  <c r="N9232" i="1"/>
  <c r="O9232" i="1"/>
  <c r="P9232" i="1"/>
  <c r="L9233" i="1"/>
  <c r="Q9233" i="1" s="1"/>
  <c r="M9233" i="1"/>
  <c r="N9233" i="1"/>
  <c r="O9233" i="1"/>
  <c r="P9233" i="1"/>
  <c r="L9234" i="1"/>
  <c r="Q9234" i="1" s="1"/>
  <c r="M9234" i="1"/>
  <c r="N9234" i="1"/>
  <c r="O9234" i="1"/>
  <c r="P9234" i="1"/>
  <c r="L9235" i="1"/>
  <c r="Q9235" i="1" s="1"/>
  <c r="M9235" i="1"/>
  <c r="N9235" i="1"/>
  <c r="O9235" i="1"/>
  <c r="P9235" i="1"/>
  <c r="L9236" i="1"/>
  <c r="Q9236" i="1" s="1"/>
  <c r="M9236" i="1"/>
  <c r="N9236" i="1"/>
  <c r="O9236" i="1"/>
  <c r="P9236" i="1"/>
  <c r="L9237" i="1"/>
  <c r="Q9237" i="1" s="1"/>
  <c r="M9237" i="1"/>
  <c r="N9237" i="1"/>
  <c r="O9237" i="1"/>
  <c r="P9237" i="1"/>
  <c r="L9238" i="1"/>
  <c r="Q9238" i="1" s="1"/>
  <c r="M9238" i="1"/>
  <c r="N9238" i="1"/>
  <c r="O9238" i="1"/>
  <c r="P9238" i="1"/>
  <c r="L9239" i="1"/>
  <c r="Q9239" i="1" s="1"/>
  <c r="M9239" i="1"/>
  <c r="N9239" i="1"/>
  <c r="O9239" i="1"/>
  <c r="P9239" i="1"/>
  <c r="L9240" i="1"/>
  <c r="Q9240" i="1" s="1"/>
  <c r="M9240" i="1"/>
  <c r="N9240" i="1"/>
  <c r="O9240" i="1"/>
  <c r="P9240" i="1"/>
  <c r="L9241" i="1"/>
  <c r="Q9241" i="1" s="1"/>
  <c r="M9241" i="1"/>
  <c r="N9241" i="1"/>
  <c r="O9241" i="1"/>
  <c r="P9241" i="1"/>
  <c r="L9242" i="1"/>
  <c r="Q9242" i="1" s="1"/>
  <c r="M9242" i="1"/>
  <c r="N9242" i="1"/>
  <c r="O9242" i="1"/>
  <c r="P9242" i="1"/>
  <c r="L9243" i="1"/>
  <c r="Q9243" i="1" s="1"/>
  <c r="M9243" i="1"/>
  <c r="N9243" i="1"/>
  <c r="O9243" i="1"/>
  <c r="P9243" i="1"/>
  <c r="L9244" i="1"/>
  <c r="Q9244" i="1" s="1"/>
  <c r="M9244" i="1"/>
  <c r="N9244" i="1"/>
  <c r="O9244" i="1"/>
  <c r="P9244" i="1"/>
  <c r="L9245" i="1"/>
  <c r="Q9245" i="1" s="1"/>
  <c r="M9245" i="1"/>
  <c r="N9245" i="1"/>
  <c r="O9245" i="1"/>
  <c r="P9245" i="1"/>
  <c r="L9246" i="1"/>
  <c r="Q9246" i="1" s="1"/>
  <c r="M9246" i="1"/>
  <c r="N9246" i="1"/>
  <c r="O9246" i="1"/>
  <c r="P9246" i="1"/>
  <c r="L9247" i="1"/>
  <c r="Q9247" i="1" s="1"/>
  <c r="M9247" i="1"/>
  <c r="N9247" i="1"/>
  <c r="O9247" i="1"/>
  <c r="P9247" i="1"/>
  <c r="L9248" i="1"/>
  <c r="Q9248" i="1" s="1"/>
  <c r="M9248" i="1"/>
  <c r="N9248" i="1"/>
  <c r="O9248" i="1"/>
  <c r="P9248" i="1"/>
  <c r="L9249" i="1"/>
  <c r="Q9249" i="1" s="1"/>
  <c r="M9249" i="1"/>
  <c r="N9249" i="1"/>
  <c r="O9249" i="1"/>
  <c r="P9249" i="1"/>
  <c r="L9250" i="1"/>
  <c r="Q9250" i="1" s="1"/>
  <c r="M9250" i="1"/>
  <c r="N9250" i="1"/>
  <c r="O9250" i="1"/>
  <c r="P9250" i="1"/>
  <c r="L9251" i="1"/>
  <c r="Q9251" i="1" s="1"/>
  <c r="M9251" i="1"/>
  <c r="N9251" i="1"/>
  <c r="O9251" i="1"/>
  <c r="P9251" i="1"/>
  <c r="L9252" i="1"/>
  <c r="Q9252" i="1" s="1"/>
  <c r="M9252" i="1"/>
  <c r="N9252" i="1"/>
  <c r="O9252" i="1"/>
  <c r="P9252" i="1"/>
  <c r="L9253" i="1"/>
  <c r="Q9253" i="1" s="1"/>
  <c r="M9253" i="1"/>
  <c r="N9253" i="1"/>
  <c r="O9253" i="1"/>
  <c r="P9253" i="1"/>
  <c r="L9254" i="1"/>
  <c r="Q9254" i="1" s="1"/>
  <c r="M9254" i="1"/>
  <c r="N9254" i="1"/>
  <c r="O9254" i="1"/>
  <c r="P9254" i="1"/>
  <c r="L9255" i="1"/>
  <c r="Q9255" i="1" s="1"/>
  <c r="M9255" i="1"/>
  <c r="N9255" i="1"/>
  <c r="O9255" i="1"/>
  <c r="P9255" i="1"/>
  <c r="L9256" i="1"/>
  <c r="Q9256" i="1" s="1"/>
  <c r="M9256" i="1"/>
  <c r="N9256" i="1"/>
  <c r="O9256" i="1"/>
  <c r="P9256" i="1"/>
  <c r="L9257" i="1"/>
  <c r="Q9257" i="1" s="1"/>
  <c r="M9257" i="1"/>
  <c r="N9257" i="1"/>
  <c r="O9257" i="1"/>
  <c r="P9257" i="1"/>
  <c r="L9258" i="1"/>
  <c r="Q9258" i="1" s="1"/>
  <c r="M9258" i="1"/>
  <c r="N9258" i="1"/>
  <c r="O9258" i="1"/>
  <c r="P9258" i="1"/>
  <c r="L9259" i="1"/>
  <c r="Q9259" i="1" s="1"/>
  <c r="M9259" i="1"/>
  <c r="N9259" i="1"/>
  <c r="O9259" i="1"/>
  <c r="P9259" i="1"/>
  <c r="L9260" i="1"/>
  <c r="Q9260" i="1" s="1"/>
  <c r="M9260" i="1"/>
  <c r="N9260" i="1"/>
  <c r="O9260" i="1"/>
  <c r="P9260" i="1"/>
  <c r="L9261" i="1"/>
  <c r="Q9261" i="1" s="1"/>
  <c r="M9261" i="1"/>
  <c r="N9261" i="1"/>
  <c r="O9261" i="1"/>
  <c r="P9261" i="1"/>
  <c r="L9262" i="1"/>
  <c r="Q9262" i="1" s="1"/>
  <c r="M9262" i="1"/>
  <c r="N9262" i="1"/>
  <c r="O9262" i="1"/>
  <c r="P9262" i="1"/>
  <c r="L9263" i="1"/>
  <c r="Q9263" i="1" s="1"/>
  <c r="M9263" i="1"/>
  <c r="N9263" i="1"/>
  <c r="O9263" i="1"/>
  <c r="P9263" i="1"/>
  <c r="L9264" i="1"/>
  <c r="Q9264" i="1" s="1"/>
  <c r="M9264" i="1"/>
  <c r="N9264" i="1"/>
  <c r="O9264" i="1"/>
  <c r="P9264" i="1"/>
  <c r="L9265" i="1"/>
  <c r="Q9265" i="1" s="1"/>
  <c r="M9265" i="1"/>
  <c r="N9265" i="1"/>
  <c r="O9265" i="1"/>
  <c r="P9265" i="1"/>
  <c r="L9266" i="1"/>
  <c r="Q9266" i="1" s="1"/>
  <c r="M9266" i="1"/>
  <c r="N9266" i="1"/>
  <c r="O9266" i="1"/>
  <c r="P9266" i="1"/>
  <c r="L9267" i="1"/>
  <c r="Q9267" i="1" s="1"/>
  <c r="M9267" i="1"/>
  <c r="N9267" i="1"/>
  <c r="O9267" i="1"/>
  <c r="P9267" i="1"/>
  <c r="L9268" i="1"/>
  <c r="Q9268" i="1" s="1"/>
  <c r="M9268" i="1"/>
  <c r="N9268" i="1"/>
  <c r="O9268" i="1"/>
  <c r="P9268" i="1"/>
  <c r="L9269" i="1"/>
  <c r="Q9269" i="1" s="1"/>
  <c r="M9269" i="1"/>
  <c r="N9269" i="1"/>
  <c r="O9269" i="1"/>
  <c r="P9269" i="1"/>
  <c r="L9270" i="1"/>
  <c r="Q9270" i="1" s="1"/>
  <c r="M9270" i="1"/>
  <c r="N9270" i="1"/>
  <c r="O9270" i="1"/>
  <c r="P9270" i="1"/>
  <c r="L9271" i="1"/>
  <c r="M9271" i="1"/>
  <c r="N9271" i="1"/>
  <c r="O9271" i="1"/>
  <c r="P9271" i="1"/>
  <c r="Q9271" i="1"/>
  <c r="L9272" i="1"/>
  <c r="Q9272" i="1" s="1"/>
  <c r="M9272" i="1"/>
  <c r="N9272" i="1"/>
  <c r="O9272" i="1"/>
  <c r="P9272" i="1"/>
  <c r="L9273" i="1"/>
  <c r="Q9273" i="1" s="1"/>
  <c r="M9273" i="1"/>
  <c r="N9273" i="1"/>
  <c r="O9273" i="1"/>
  <c r="P9273" i="1"/>
  <c r="L9274" i="1"/>
  <c r="Q9274" i="1" s="1"/>
  <c r="M9274" i="1"/>
  <c r="N9274" i="1"/>
  <c r="O9274" i="1"/>
  <c r="P9274" i="1"/>
  <c r="L9275" i="1"/>
  <c r="Q9275" i="1" s="1"/>
  <c r="M9275" i="1"/>
  <c r="N9275" i="1"/>
  <c r="O9275" i="1"/>
  <c r="P9275" i="1"/>
  <c r="L9276" i="1"/>
  <c r="Q9276" i="1" s="1"/>
  <c r="M9276" i="1"/>
  <c r="N9276" i="1"/>
  <c r="O9276" i="1"/>
  <c r="P9276" i="1"/>
  <c r="L9277" i="1"/>
  <c r="Q9277" i="1" s="1"/>
  <c r="M9277" i="1"/>
  <c r="N9277" i="1"/>
  <c r="O9277" i="1"/>
  <c r="P9277" i="1"/>
  <c r="L9278" i="1"/>
  <c r="Q9278" i="1" s="1"/>
  <c r="M9278" i="1"/>
  <c r="N9278" i="1"/>
  <c r="O9278" i="1"/>
  <c r="P9278" i="1"/>
  <c r="L9279" i="1"/>
  <c r="Q9279" i="1" s="1"/>
  <c r="M9279" i="1"/>
  <c r="N9279" i="1"/>
  <c r="O9279" i="1"/>
  <c r="P9279" i="1"/>
  <c r="L9280" i="1"/>
  <c r="Q9280" i="1" s="1"/>
  <c r="M9280" i="1"/>
  <c r="N9280" i="1"/>
  <c r="O9280" i="1"/>
  <c r="P9280" i="1"/>
  <c r="L9281" i="1"/>
  <c r="Q9281" i="1" s="1"/>
  <c r="M9281" i="1"/>
  <c r="N9281" i="1"/>
  <c r="O9281" i="1"/>
  <c r="P9281" i="1"/>
  <c r="L9282" i="1"/>
  <c r="Q9282" i="1" s="1"/>
  <c r="M9282" i="1"/>
  <c r="N9282" i="1"/>
  <c r="O9282" i="1"/>
  <c r="P9282" i="1"/>
  <c r="L9283" i="1"/>
  <c r="Q9283" i="1" s="1"/>
  <c r="M9283" i="1"/>
  <c r="N9283" i="1"/>
  <c r="O9283" i="1"/>
  <c r="P9283" i="1"/>
  <c r="L9284" i="1"/>
  <c r="Q9284" i="1" s="1"/>
  <c r="M9284" i="1"/>
  <c r="N9284" i="1"/>
  <c r="O9284" i="1"/>
  <c r="P9284" i="1"/>
  <c r="L9285" i="1"/>
  <c r="Q9285" i="1" s="1"/>
  <c r="M9285" i="1"/>
  <c r="N9285" i="1"/>
  <c r="O9285" i="1"/>
  <c r="P9285" i="1"/>
  <c r="L9286" i="1"/>
  <c r="Q9286" i="1" s="1"/>
  <c r="M9286" i="1"/>
  <c r="N9286" i="1"/>
  <c r="O9286" i="1"/>
  <c r="P9286" i="1"/>
  <c r="L9287" i="1"/>
  <c r="Q9287" i="1" s="1"/>
  <c r="M9287" i="1"/>
  <c r="N9287" i="1"/>
  <c r="O9287" i="1"/>
  <c r="P9287" i="1"/>
  <c r="L9288" i="1"/>
  <c r="Q9288" i="1" s="1"/>
  <c r="M9288" i="1"/>
  <c r="N9288" i="1"/>
  <c r="O9288" i="1"/>
  <c r="P9288" i="1"/>
  <c r="L9289" i="1"/>
  <c r="Q9289" i="1" s="1"/>
  <c r="M9289" i="1"/>
  <c r="N9289" i="1"/>
  <c r="O9289" i="1"/>
  <c r="P9289" i="1"/>
  <c r="L9290" i="1"/>
  <c r="Q9290" i="1" s="1"/>
  <c r="M9290" i="1"/>
  <c r="N9290" i="1"/>
  <c r="O9290" i="1"/>
  <c r="P9290" i="1"/>
  <c r="L9291" i="1"/>
  <c r="Q9291" i="1" s="1"/>
  <c r="M9291" i="1"/>
  <c r="N9291" i="1"/>
  <c r="O9291" i="1"/>
  <c r="P9291" i="1"/>
  <c r="L9292" i="1"/>
  <c r="Q9292" i="1" s="1"/>
  <c r="M9292" i="1"/>
  <c r="N9292" i="1"/>
  <c r="O9292" i="1"/>
  <c r="P9292" i="1"/>
  <c r="L9293" i="1"/>
  <c r="Q9293" i="1" s="1"/>
  <c r="M9293" i="1"/>
  <c r="N9293" i="1"/>
  <c r="O9293" i="1"/>
  <c r="P9293" i="1"/>
  <c r="L9294" i="1"/>
  <c r="Q9294" i="1" s="1"/>
  <c r="M9294" i="1"/>
  <c r="N9294" i="1"/>
  <c r="O9294" i="1"/>
  <c r="P9294" i="1"/>
  <c r="L9295" i="1"/>
  <c r="Q9295" i="1" s="1"/>
  <c r="M9295" i="1"/>
  <c r="N9295" i="1"/>
  <c r="O9295" i="1"/>
  <c r="P9295" i="1"/>
  <c r="L9296" i="1"/>
  <c r="Q9296" i="1" s="1"/>
  <c r="M9296" i="1"/>
  <c r="N9296" i="1"/>
  <c r="O9296" i="1"/>
  <c r="P9296" i="1"/>
  <c r="L9297" i="1"/>
  <c r="Q9297" i="1" s="1"/>
  <c r="M9297" i="1"/>
  <c r="N9297" i="1"/>
  <c r="O9297" i="1"/>
  <c r="P9297" i="1"/>
  <c r="L9298" i="1"/>
  <c r="Q9298" i="1" s="1"/>
  <c r="M9298" i="1"/>
  <c r="N9298" i="1"/>
  <c r="O9298" i="1"/>
  <c r="P9298" i="1"/>
  <c r="L9299" i="1"/>
  <c r="Q9299" i="1" s="1"/>
  <c r="M9299" i="1"/>
  <c r="N9299" i="1"/>
  <c r="O9299" i="1"/>
  <c r="P9299" i="1"/>
  <c r="L9300" i="1"/>
  <c r="Q9300" i="1" s="1"/>
  <c r="M9300" i="1"/>
  <c r="N9300" i="1"/>
  <c r="O9300" i="1"/>
  <c r="P9300" i="1"/>
  <c r="L9301" i="1"/>
  <c r="Q9301" i="1" s="1"/>
  <c r="M9301" i="1"/>
  <c r="N9301" i="1"/>
  <c r="O9301" i="1"/>
  <c r="P9301" i="1"/>
  <c r="L9302" i="1"/>
  <c r="Q9302" i="1" s="1"/>
  <c r="M9302" i="1"/>
  <c r="N9302" i="1"/>
  <c r="O9302" i="1"/>
  <c r="P9302" i="1"/>
  <c r="L9303" i="1"/>
  <c r="Q9303" i="1" s="1"/>
  <c r="M9303" i="1"/>
  <c r="N9303" i="1"/>
  <c r="O9303" i="1"/>
  <c r="P9303" i="1"/>
  <c r="L9304" i="1"/>
  <c r="Q9304" i="1" s="1"/>
  <c r="M9304" i="1"/>
  <c r="N9304" i="1"/>
  <c r="O9304" i="1"/>
  <c r="P9304" i="1"/>
  <c r="L9305" i="1"/>
  <c r="Q9305" i="1" s="1"/>
  <c r="M9305" i="1"/>
  <c r="N9305" i="1"/>
  <c r="O9305" i="1"/>
  <c r="P9305" i="1"/>
  <c r="L9306" i="1"/>
  <c r="Q9306" i="1" s="1"/>
  <c r="M9306" i="1"/>
  <c r="N9306" i="1"/>
  <c r="O9306" i="1"/>
  <c r="P9306" i="1"/>
  <c r="L9307" i="1"/>
  <c r="Q9307" i="1" s="1"/>
  <c r="M9307" i="1"/>
  <c r="N9307" i="1"/>
  <c r="O9307" i="1"/>
  <c r="P9307" i="1"/>
  <c r="L9308" i="1"/>
  <c r="Q9308" i="1" s="1"/>
  <c r="M9308" i="1"/>
  <c r="N9308" i="1"/>
  <c r="O9308" i="1"/>
  <c r="P9308" i="1"/>
  <c r="L9309" i="1"/>
  <c r="Q9309" i="1" s="1"/>
  <c r="M9309" i="1"/>
  <c r="N9309" i="1"/>
  <c r="O9309" i="1"/>
  <c r="P9309" i="1"/>
  <c r="L9310" i="1"/>
  <c r="Q9310" i="1" s="1"/>
  <c r="M9310" i="1"/>
  <c r="N9310" i="1"/>
  <c r="O9310" i="1"/>
  <c r="P9310" i="1"/>
  <c r="L9311" i="1"/>
  <c r="Q9311" i="1" s="1"/>
  <c r="M9311" i="1"/>
  <c r="N9311" i="1"/>
  <c r="O9311" i="1"/>
  <c r="P9311" i="1"/>
  <c r="L9312" i="1"/>
  <c r="Q9312" i="1" s="1"/>
  <c r="M9312" i="1"/>
  <c r="N9312" i="1"/>
  <c r="O9312" i="1"/>
  <c r="P9312" i="1"/>
  <c r="L9313" i="1"/>
  <c r="Q9313" i="1" s="1"/>
  <c r="M9313" i="1"/>
  <c r="N9313" i="1"/>
  <c r="O9313" i="1"/>
  <c r="P9313" i="1"/>
  <c r="L9314" i="1"/>
  <c r="Q9314" i="1" s="1"/>
  <c r="M9314" i="1"/>
  <c r="N9314" i="1"/>
  <c r="O9314" i="1"/>
  <c r="P9314" i="1"/>
  <c r="L9315" i="1"/>
  <c r="Q9315" i="1" s="1"/>
  <c r="M9315" i="1"/>
  <c r="N9315" i="1"/>
  <c r="O9315" i="1"/>
  <c r="P9315" i="1"/>
  <c r="L9316" i="1"/>
  <c r="Q9316" i="1" s="1"/>
  <c r="M9316" i="1"/>
  <c r="N9316" i="1"/>
  <c r="O9316" i="1"/>
  <c r="P9316" i="1"/>
  <c r="L9317" i="1"/>
  <c r="Q9317" i="1" s="1"/>
  <c r="M9317" i="1"/>
  <c r="N9317" i="1"/>
  <c r="O9317" i="1"/>
  <c r="P9317" i="1"/>
  <c r="L9318" i="1"/>
  <c r="Q9318" i="1" s="1"/>
  <c r="M9318" i="1"/>
  <c r="N9318" i="1"/>
  <c r="O9318" i="1"/>
  <c r="P9318" i="1"/>
  <c r="L9319" i="1"/>
  <c r="Q9319" i="1" s="1"/>
  <c r="M9319" i="1"/>
  <c r="N9319" i="1"/>
  <c r="O9319" i="1"/>
  <c r="P9319" i="1"/>
  <c r="L9320" i="1"/>
  <c r="Q9320" i="1" s="1"/>
  <c r="M9320" i="1"/>
  <c r="N9320" i="1"/>
  <c r="O9320" i="1"/>
  <c r="P9320" i="1"/>
  <c r="L9321" i="1"/>
  <c r="Q9321" i="1" s="1"/>
  <c r="M9321" i="1"/>
  <c r="N9321" i="1"/>
  <c r="O9321" i="1"/>
  <c r="P9321" i="1"/>
  <c r="L9322" i="1"/>
  <c r="Q9322" i="1" s="1"/>
  <c r="M9322" i="1"/>
  <c r="N9322" i="1"/>
  <c r="O9322" i="1"/>
  <c r="P9322" i="1"/>
  <c r="L9323" i="1"/>
  <c r="Q9323" i="1" s="1"/>
  <c r="M9323" i="1"/>
  <c r="N9323" i="1"/>
  <c r="O9323" i="1"/>
  <c r="P9323" i="1"/>
  <c r="L9324" i="1"/>
  <c r="Q9324" i="1" s="1"/>
  <c r="M9324" i="1"/>
  <c r="N9324" i="1"/>
  <c r="O9324" i="1"/>
  <c r="P9324" i="1"/>
  <c r="L9325" i="1"/>
  <c r="Q9325" i="1" s="1"/>
  <c r="M9325" i="1"/>
  <c r="N9325" i="1"/>
  <c r="O9325" i="1"/>
  <c r="P9325" i="1"/>
  <c r="L9326" i="1"/>
  <c r="Q9326" i="1" s="1"/>
  <c r="M9326" i="1"/>
  <c r="N9326" i="1"/>
  <c r="O9326" i="1"/>
  <c r="P9326" i="1"/>
  <c r="L9327" i="1"/>
  <c r="Q9327" i="1" s="1"/>
  <c r="M9327" i="1"/>
  <c r="N9327" i="1"/>
  <c r="O9327" i="1"/>
  <c r="P9327" i="1"/>
  <c r="L9328" i="1"/>
  <c r="Q9328" i="1" s="1"/>
  <c r="M9328" i="1"/>
  <c r="N9328" i="1"/>
  <c r="O9328" i="1"/>
  <c r="P9328" i="1"/>
  <c r="L9329" i="1"/>
  <c r="Q9329" i="1" s="1"/>
  <c r="M9329" i="1"/>
  <c r="N9329" i="1"/>
  <c r="O9329" i="1"/>
  <c r="P9329" i="1"/>
  <c r="L9330" i="1"/>
  <c r="Q9330" i="1" s="1"/>
  <c r="M9330" i="1"/>
  <c r="N9330" i="1"/>
  <c r="O9330" i="1"/>
  <c r="P9330" i="1"/>
  <c r="L9331" i="1"/>
  <c r="Q9331" i="1" s="1"/>
  <c r="M9331" i="1"/>
  <c r="N9331" i="1"/>
  <c r="O9331" i="1"/>
  <c r="P9331" i="1"/>
  <c r="L9332" i="1"/>
  <c r="Q9332" i="1" s="1"/>
  <c r="M9332" i="1"/>
  <c r="N9332" i="1"/>
  <c r="O9332" i="1"/>
  <c r="P9332" i="1"/>
  <c r="L9333" i="1"/>
  <c r="Q9333" i="1" s="1"/>
  <c r="M9333" i="1"/>
  <c r="N9333" i="1"/>
  <c r="O9333" i="1"/>
  <c r="P9333" i="1"/>
  <c r="L9334" i="1"/>
  <c r="Q9334" i="1" s="1"/>
  <c r="M9334" i="1"/>
  <c r="N9334" i="1"/>
  <c r="O9334" i="1"/>
  <c r="P9334" i="1"/>
  <c r="L9335" i="1"/>
  <c r="Q9335" i="1" s="1"/>
  <c r="M9335" i="1"/>
  <c r="N9335" i="1"/>
  <c r="O9335" i="1"/>
  <c r="P9335" i="1"/>
  <c r="L9336" i="1"/>
  <c r="Q9336" i="1" s="1"/>
  <c r="M9336" i="1"/>
  <c r="N9336" i="1"/>
  <c r="O9336" i="1"/>
  <c r="P9336" i="1"/>
  <c r="L9337" i="1"/>
  <c r="Q9337" i="1" s="1"/>
  <c r="M9337" i="1"/>
  <c r="N9337" i="1"/>
  <c r="O9337" i="1"/>
  <c r="P9337" i="1"/>
  <c r="L9338" i="1"/>
  <c r="Q9338" i="1" s="1"/>
  <c r="M9338" i="1"/>
  <c r="N9338" i="1"/>
  <c r="O9338" i="1"/>
  <c r="P9338" i="1"/>
  <c r="L9339" i="1"/>
  <c r="Q9339" i="1" s="1"/>
  <c r="M9339" i="1"/>
  <c r="N9339" i="1"/>
  <c r="O9339" i="1"/>
  <c r="P9339" i="1"/>
  <c r="L9340" i="1"/>
  <c r="Q9340" i="1" s="1"/>
  <c r="M9340" i="1"/>
  <c r="N9340" i="1"/>
  <c r="O9340" i="1"/>
  <c r="P9340" i="1"/>
  <c r="L9341" i="1"/>
  <c r="Q9341" i="1" s="1"/>
  <c r="M9341" i="1"/>
  <c r="N9341" i="1"/>
  <c r="O9341" i="1"/>
  <c r="P9341" i="1"/>
  <c r="L9342" i="1"/>
  <c r="Q9342" i="1" s="1"/>
  <c r="M9342" i="1"/>
  <c r="N9342" i="1"/>
  <c r="O9342" i="1"/>
  <c r="P9342" i="1"/>
  <c r="L9343" i="1"/>
  <c r="Q9343" i="1" s="1"/>
  <c r="M9343" i="1"/>
  <c r="N9343" i="1"/>
  <c r="O9343" i="1"/>
  <c r="P9343" i="1"/>
  <c r="L9344" i="1"/>
  <c r="Q9344" i="1" s="1"/>
  <c r="M9344" i="1"/>
  <c r="N9344" i="1"/>
  <c r="O9344" i="1"/>
  <c r="P9344" i="1"/>
  <c r="L9345" i="1"/>
  <c r="M9345" i="1"/>
  <c r="N9345" i="1"/>
  <c r="O9345" i="1"/>
  <c r="P9345" i="1"/>
  <c r="Q9345" i="1"/>
  <c r="L9346" i="1"/>
  <c r="Q9346" i="1" s="1"/>
  <c r="M9346" i="1"/>
  <c r="N9346" i="1"/>
  <c r="O9346" i="1"/>
  <c r="P9346" i="1"/>
  <c r="L9347" i="1"/>
  <c r="Q9347" i="1" s="1"/>
  <c r="M9347" i="1"/>
  <c r="N9347" i="1"/>
  <c r="O9347" i="1"/>
  <c r="P9347" i="1"/>
  <c r="L9348" i="1"/>
  <c r="Q9348" i="1" s="1"/>
  <c r="M9348" i="1"/>
  <c r="N9348" i="1"/>
  <c r="O9348" i="1"/>
  <c r="P9348" i="1"/>
  <c r="L9349" i="1"/>
  <c r="Q9349" i="1" s="1"/>
  <c r="M9349" i="1"/>
  <c r="N9349" i="1"/>
  <c r="O9349" i="1"/>
  <c r="P9349" i="1"/>
  <c r="L9350" i="1"/>
  <c r="Q9350" i="1" s="1"/>
  <c r="M9350" i="1"/>
  <c r="N9350" i="1"/>
  <c r="O9350" i="1"/>
  <c r="P9350" i="1"/>
  <c r="L9351" i="1"/>
  <c r="Q9351" i="1" s="1"/>
  <c r="M9351" i="1"/>
  <c r="N9351" i="1"/>
  <c r="O9351" i="1"/>
  <c r="P9351" i="1"/>
  <c r="L9352" i="1"/>
  <c r="Q9352" i="1" s="1"/>
  <c r="M9352" i="1"/>
  <c r="N9352" i="1"/>
  <c r="O9352" i="1"/>
  <c r="P9352" i="1"/>
  <c r="L9353" i="1"/>
  <c r="Q9353" i="1" s="1"/>
  <c r="M9353" i="1"/>
  <c r="N9353" i="1"/>
  <c r="O9353" i="1"/>
  <c r="P9353" i="1"/>
  <c r="L9354" i="1"/>
  <c r="Q9354" i="1" s="1"/>
  <c r="M9354" i="1"/>
  <c r="N9354" i="1"/>
  <c r="O9354" i="1"/>
  <c r="P9354" i="1"/>
  <c r="L9355" i="1"/>
  <c r="Q9355" i="1" s="1"/>
  <c r="M9355" i="1"/>
  <c r="N9355" i="1"/>
  <c r="O9355" i="1"/>
  <c r="P9355" i="1"/>
  <c r="L9356" i="1"/>
  <c r="Q9356" i="1" s="1"/>
  <c r="M9356" i="1"/>
  <c r="N9356" i="1"/>
  <c r="O9356" i="1"/>
  <c r="P9356" i="1"/>
  <c r="L9357" i="1"/>
  <c r="Q9357" i="1" s="1"/>
  <c r="M9357" i="1"/>
  <c r="N9357" i="1"/>
  <c r="O9357" i="1"/>
  <c r="P9357" i="1"/>
  <c r="L9358" i="1"/>
  <c r="Q9358" i="1" s="1"/>
  <c r="M9358" i="1"/>
  <c r="N9358" i="1"/>
  <c r="O9358" i="1"/>
  <c r="P9358" i="1"/>
  <c r="L9359" i="1"/>
  <c r="Q9359" i="1" s="1"/>
  <c r="M9359" i="1"/>
  <c r="N9359" i="1"/>
  <c r="O9359" i="1"/>
  <c r="P9359" i="1"/>
  <c r="L9360" i="1"/>
  <c r="Q9360" i="1" s="1"/>
  <c r="M9360" i="1"/>
  <c r="N9360" i="1"/>
  <c r="O9360" i="1"/>
  <c r="P9360" i="1"/>
  <c r="L9361" i="1"/>
  <c r="Q9361" i="1" s="1"/>
  <c r="M9361" i="1"/>
  <c r="N9361" i="1"/>
  <c r="O9361" i="1"/>
  <c r="P9361" i="1"/>
  <c r="L9362" i="1"/>
  <c r="Q9362" i="1" s="1"/>
  <c r="M9362" i="1"/>
  <c r="N9362" i="1"/>
  <c r="O9362" i="1"/>
  <c r="P9362" i="1"/>
  <c r="L9363" i="1"/>
  <c r="Q9363" i="1" s="1"/>
  <c r="M9363" i="1"/>
  <c r="N9363" i="1"/>
  <c r="O9363" i="1"/>
  <c r="P9363" i="1"/>
  <c r="L9364" i="1"/>
  <c r="Q9364" i="1" s="1"/>
  <c r="M9364" i="1"/>
  <c r="N9364" i="1"/>
  <c r="O9364" i="1"/>
  <c r="P9364" i="1"/>
  <c r="L9365" i="1"/>
  <c r="Q9365" i="1" s="1"/>
  <c r="M9365" i="1"/>
  <c r="N9365" i="1"/>
  <c r="O9365" i="1"/>
  <c r="P9365" i="1"/>
  <c r="L9366" i="1"/>
  <c r="Q9366" i="1" s="1"/>
  <c r="M9366" i="1"/>
  <c r="N9366" i="1"/>
  <c r="O9366" i="1"/>
  <c r="P9366" i="1"/>
  <c r="L9367" i="1"/>
  <c r="Q9367" i="1" s="1"/>
  <c r="M9367" i="1"/>
  <c r="N9367" i="1"/>
  <c r="O9367" i="1"/>
  <c r="P9367" i="1"/>
  <c r="L9368" i="1"/>
  <c r="Q9368" i="1" s="1"/>
  <c r="M9368" i="1"/>
  <c r="N9368" i="1"/>
  <c r="O9368" i="1"/>
  <c r="P9368" i="1"/>
  <c r="L9369" i="1"/>
  <c r="Q9369" i="1" s="1"/>
  <c r="M9369" i="1"/>
  <c r="N9369" i="1"/>
  <c r="O9369" i="1"/>
  <c r="P9369" i="1"/>
  <c r="L9370" i="1"/>
  <c r="Q9370" i="1" s="1"/>
  <c r="M9370" i="1"/>
  <c r="N9370" i="1"/>
  <c r="O9370" i="1"/>
  <c r="P9370" i="1"/>
  <c r="L9371" i="1"/>
  <c r="Q9371" i="1" s="1"/>
  <c r="M9371" i="1"/>
  <c r="N9371" i="1"/>
  <c r="O9371" i="1"/>
  <c r="P9371" i="1"/>
  <c r="L9372" i="1"/>
  <c r="Q9372" i="1" s="1"/>
  <c r="M9372" i="1"/>
  <c r="N9372" i="1"/>
  <c r="O9372" i="1"/>
  <c r="P9372" i="1"/>
  <c r="L9373" i="1"/>
  <c r="Q9373" i="1" s="1"/>
  <c r="M9373" i="1"/>
  <c r="N9373" i="1"/>
  <c r="O9373" i="1"/>
  <c r="P9373" i="1"/>
  <c r="L9374" i="1"/>
  <c r="Q9374" i="1" s="1"/>
  <c r="M9374" i="1"/>
  <c r="N9374" i="1"/>
  <c r="O9374" i="1"/>
  <c r="P9374" i="1"/>
  <c r="L9375" i="1"/>
  <c r="Q9375" i="1" s="1"/>
  <c r="M9375" i="1"/>
  <c r="N9375" i="1"/>
  <c r="O9375" i="1"/>
  <c r="P9375" i="1"/>
  <c r="L9376" i="1"/>
  <c r="Q9376" i="1" s="1"/>
  <c r="M9376" i="1"/>
  <c r="N9376" i="1"/>
  <c r="O9376" i="1"/>
  <c r="P9376" i="1"/>
  <c r="L9377" i="1"/>
  <c r="M9377" i="1"/>
  <c r="N9377" i="1"/>
  <c r="O9377" i="1"/>
  <c r="P9377" i="1"/>
  <c r="Q9377" i="1"/>
  <c r="L9378" i="1"/>
  <c r="Q9378" i="1" s="1"/>
  <c r="M9378" i="1"/>
  <c r="N9378" i="1"/>
  <c r="O9378" i="1"/>
  <c r="P9378" i="1"/>
  <c r="L9379" i="1"/>
  <c r="Q9379" i="1" s="1"/>
  <c r="M9379" i="1"/>
  <c r="N9379" i="1"/>
  <c r="O9379" i="1"/>
  <c r="P9379" i="1"/>
  <c r="L9380" i="1"/>
  <c r="Q9380" i="1" s="1"/>
  <c r="M9380" i="1"/>
  <c r="N9380" i="1"/>
  <c r="O9380" i="1"/>
  <c r="P9380" i="1"/>
  <c r="L9381" i="1"/>
  <c r="Q9381" i="1" s="1"/>
  <c r="M9381" i="1"/>
  <c r="N9381" i="1"/>
  <c r="O9381" i="1"/>
  <c r="P9381" i="1"/>
  <c r="L9382" i="1"/>
  <c r="Q9382" i="1" s="1"/>
  <c r="M9382" i="1"/>
  <c r="N9382" i="1"/>
  <c r="O9382" i="1"/>
  <c r="P9382" i="1"/>
  <c r="L9383" i="1"/>
  <c r="Q9383" i="1" s="1"/>
  <c r="M9383" i="1"/>
  <c r="N9383" i="1"/>
  <c r="O9383" i="1"/>
  <c r="P9383" i="1"/>
  <c r="L9384" i="1"/>
  <c r="Q9384" i="1" s="1"/>
  <c r="M9384" i="1"/>
  <c r="N9384" i="1"/>
  <c r="O9384" i="1"/>
  <c r="P9384" i="1"/>
  <c r="L9385" i="1"/>
  <c r="Q9385" i="1" s="1"/>
  <c r="M9385" i="1"/>
  <c r="N9385" i="1"/>
  <c r="O9385" i="1"/>
  <c r="P9385" i="1"/>
  <c r="L9386" i="1"/>
  <c r="Q9386" i="1" s="1"/>
  <c r="M9386" i="1"/>
  <c r="N9386" i="1"/>
  <c r="O9386" i="1"/>
  <c r="P9386" i="1"/>
  <c r="L9387" i="1"/>
  <c r="Q9387" i="1" s="1"/>
  <c r="M9387" i="1"/>
  <c r="N9387" i="1"/>
  <c r="O9387" i="1"/>
  <c r="P9387" i="1"/>
  <c r="L9388" i="1"/>
  <c r="Q9388" i="1" s="1"/>
  <c r="M9388" i="1"/>
  <c r="N9388" i="1"/>
  <c r="O9388" i="1"/>
  <c r="P9388" i="1"/>
  <c r="L9389" i="1"/>
  <c r="Q9389" i="1" s="1"/>
  <c r="M9389" i="1"/>
  <c r="N9389" i="1"/>
  <c r="O9389" i="1"/>
  <c r="P9389" i="1"/>
  <c r="L9390" i="1"/>
  <c r="Q9390" i="1" s="1"/>
  <c r="M9390" i="1"/>
  <c r="N9390" i="1"/>
  <c r="O9390" i="1"/>
  <c r="P9390" i="1"/>
  <c r="L9391" i="1"/>
  <c r="Q9391" i="1" s="1"/>
  <c r="M9391" i="1"/>
  <c r="N9391" i="1"/>
  <c r="O9391" i="1"/>
  <c r="P9391" i="1"/>
  <c r="L9392" i="1"/>
  <c r="Q9392" i="1" s="1"/>
  <c r="M9392" i="1"/>
  <c r="N9392" i="1"/>
  <c r="O9392" i="1"/>
  <c r="P9392" i="1"/>
  <c r="L9393" i="1"/>
  <c r="Q9393" i="1" s="1"/>
  <c r="M9393" i="1"/>
  <c r="N9393" i="1"/>
  <c r="O9393" i="1"/>
  <c r="P9393" i="1"/>
  <c r="L9394" i="1"/>
  <c r="Q9394" i="1" s="1"/>
  <c r="M9394" i="1"/>
  <c r="N9394" i="1"/>
  <c r="O9394" i="1"/>
  <c r="P9394" i="1"/>
  <c r="L9395" i="1"/>
  <c r="Q9395" i="1" s="1"/>
  <c r="M9395" i="1"/>
  <c r="N9395" i="1"/>
  <c r="O9395" i="1"/>
  <c r="P9395" i="1"/>
  <c r="L9396" i="1"/>
  <c r="Q9396" i="1" s="1"/>
  <c r="M9396" i="1"/>
  <c r="N9396" i="1"/>
  <c r="O9396" i="1"/>
  <c r="P9396" i="1"/>
  <c r="L9397" i="1"/>
  <c r="Q9397" i="1" s="1"/>
  <c r="M9397" i="1"/>
  <c r="N9397" i="1"/>
  <c r="O9397" i="1"/>
  <c r="P9397" i="1"/>
  <c r="L9398" i="1"/>
  <c r="Q9398" i="1" s="1"/>
  <c r="M9398" i="1"/>
  <c r="N9398" i="1"/>
  <c r="O9398" i="1"/>
  <c r="P9398" i="1"/>
  <c r="L9399" i="1"/>
  <c r="Q9399" i="1" s="1"/>
  <c r="M9399" i="1"/>
  <c r="N9399" i="1"/>
  <c r="O9399" i="1"/>
  <c r="P9399" i="1"/>
  <c r="L9400" i="1"/>
  <c r="Q9400" i="1" s="1"/>
  <c r="M9400" i="1"/>
  <c r="N9400" i="1"/>
  <c r="O9400" i="1"/>
  <c r="P9400" i="1"/>
  <c r="L9401" i="1"/>
  <c r="Q9401" i="1" s="1"/>
  <c r="M9401" i="1"/>
  <c r="N9401" i="1"/>
  <c r="O9401" i="1"/>
  <c r="P9401" i="1"/>
  <c r="L9402" i="1"/>
  <c r="Q9402" i="1" s="1"/>
  <c r="M9402" i="1"/>
  <c r="N9402" i="1"/>
  <c r="O9402" i="1"/>
  <c r="P9402" i="1"/>
  <c r="L9403" i="1"/>
  <c r="Q9403" i="1" s="1"/>
  <c r="M9403" i="1"/>
  <c r="N9403" i="1"/>
  <c r="O9403" i="1"/>
  <c r="P9403" i="1"/>
  <c r="L9404" i="1"/>
  <c r="Q9404" i="1" s="1"/>
  <c r="M9404" i="1"/>
  <c r="N9404" i="1"/>
  <c r="O9404" i="1"/>
  <c r="P9404" i="1"/>
  <c r="L9405" i="1"/>
  <c r="Q9405" i="1" s="1"/>
  <c r="M9405" i="1"/>
  <c r="N9405" i="1"/>
  <c r="O9405" i="1"/>
  <c r="P9405" i="1"/>
  <c r="L9406" i="1"/>
  <c r="Q9406" i="1" s="1"/>
  <c r="M9406" i="1"/>
  <c r="N9406" i="1"/>
  <c r="O9406" i="1"/>
  <c r="P9406" i="1"/>
  <c r="L9407" i="1"/>
  <c r="Q9407" i="1" s="1"/>
  <c r="M9407" i="1"/>
  <c r="N9407" i="1"/>
  <c r="O9407" i="1"/>
  <c r="P9407" i="1"/>
  <c r="L9408" i="1"/>
  <c r="Q9408" i="1" s="1"/>
  <c r="M9408" i="1"/>
  <c r="N9408" i="1"/>
  <c r="O9408" i="1"/>
  <c r="P9408" i="1"/>
  <c r="L9409" i="1"/>
  <c r="M9409" i="1"/>
  <c r="N9409" i="1"/>
  <c r="O9409" i="1"/>
  <c r="P9409" i="1"/>
  <c r="Q9409" i="1"/>
  <c r="L9410" i="1"/>
  <c r="Q9410" i="1" s="1"/>
  <c r="M9410" i="1"/>
  <c r="N9410" i="1"/>
  <c r="O9410" i="1"/>
  <c r="P9410" i="1"/>
  <c r="L9411" i="1"/>
  <c r="Q9411" i="1" s="1"/>
  <c r="M9411" i="1"/>
  <c r="N9411" i="1"/>
  <c r="O9411" i="1"/>
  <c r="P9411" i="1"/>
  <c r="L9412" i="1"/>
  <c r="Q9412" i="1" s="1"/>
  <c r="M9412" i="1"/>
  <c r="N9412" i="1"/>
  <c r="O9412" i="1"/>
  <c r="P9412" i="1"/>
  <c r="L9413" i="1"/>
  <c r="Q9413" i="1" s="1"/>
  <c r="M9413" i="1"/>
  <c r="N9413" i="1"/>
  <c r="O9413" i="1"/>
  <c r="P9413" i="1"/>
  <c r="L9414" i="1"/>
  <c r="Q9414" i="1" s="1"/>
  <c r="M9414" i="1"/>
  <c r="N9414" i="1"/>
  <c r="O9414" i="1"/>
  <c r="P9414" i="1"/>
  <c r="L9415" i="1"/>
  <c r="Q9415" i="1" s="1"/>
  <c r="M9415" i="1"/>
  <c r="N9415" i="1"/>
  <c r="O9415" i="1"/>
  <c r="P9415" i="1"/>
  <c r="L9416" i="1"/>
  <c r="Q9416" i="1" s="1"/>
  <c r="M9416" i="1"/>
  <c r="N9416" i="1"/>
  <c r="O9416" i="1"/>
  <c r="P9416" i="1"/>
  <c r="L9417" i="1"/>
  <c r="Q9417" i="1" s="1"/>
  <c r="M9417" i="1"/>
  <c r="N9417" i="1"/>
  <c r="O9417" i="1"/>
  <c r="P9417" i="1"/>
  <c r="L9418" i="1"/>
  <c r="Q9418" i="1" s="1"/>
  <c r="M9418" i="1"/>
  <c r="N9418" i="1"/>
  <c r="O9418" i="1"/>
  <c r="P9418" i="1"/>
  <c r="L9419" i="1"/>
  <c r="Q9419" i="1" s="1"/>
  <c r="M9419" i="1"/>
  <c r="N9419" i="1"/>
  <c r="O9419" i="1"/>
  <c r="P9419" i="1"/>
  <c r="L9420" i="1"/>
  <c r="Q9420" i="1" s="1"/>
  <c r="M9420" i="1"/>
  <c r="N9420" i="1"/>
  <c r="O9420" i="1"/>
  <c r="P9420" i="1"/>
  <c r="L9421" i="1"/>
  <c r="Q9421" i="1" s="1"/>
  <c r="M9421" i="1"/>
  <c r="N9421" i="1"/>
  <c r="O9421" i="1"/>
  <c r="P9421" i="1"/>
  <c r="L9422" i="1"/>
  <c r="Q9422" i="1" s="1"/>
  <c r="M9422" i="1"/>
  <c r="N9422" i="1"/>
  <c r="O9422" i="1"/>
  <c r="P9422" i="1"/>
  <c r="L9423" i="1"/>
  <c r="Q9423" i="1" s="1"/>
  <c r="M9423" i="1"/>
  <c r="N9423" i="1"/>
  <c r="O9423" i="1"/>
  <c r="P9423" i="1"/>
  <c r="L9424" i="1"/>
  <c r="Q9424" i="1" s="1"/>
  <c r="M9424" i="1"/>
  <c r="N9424" i="1"/>
  <c r="O9424" i="1"/>
  <c r="P9424" i="1"/>
  <c r="L9425" i="1"/>
  <c r="Q9425" i="1" s="1"/>
  <c r="M9425" i="1"/>
  <c r="N9425" i="1"/>
  <c r="O9425" i="1"/>
  <c r="P9425" i="1"/>
  <c r="L9426" i="1"/>
  <c r="Q9426" i="1" s="1"/>
  <c r="M9426" i="1"/>
  <c r="N9426" i="1"/>
  <c r="O9426" i="1"/>
  <c r="P9426" i="1"/>
  <c r="L9427" i="1"/>
  <c r="Q9427" i="1" s="1"/>
  <c r="M9427" i="1"/>
  <c r="N9427" i="1"/>
  <c r="O9427" i="1"/>
  <c r="P9427" i="1"/>
  <c r="L9428" i="1"/>
  <c r="Q9428" i="1" s="1"/>
  <c r="M9428" i="1"/>
  <c r="N9428" i="1"/>
  <c r="O9428" i="1"/>
  <c r="P9428" i="1"/>
  <c r="L9429" i="1"/>
  <c r="Q9429" i="1" s="1"/>
  <c r="M9429" i="1"/>
  <c r="N9429" i="1"/>
  <c r="O9429" i="1"/>
  <c r="P9429" i="1"/>
  <c r="L9430" i="1"/>
  <c r="Q9430" i="1" s="1"/>
  <c r="M9430" i="1"/>
  <c r="N9430" i="1"/>
  <c r="O9430" i="1"/>
  <c r="P9430" i="1"/>
  <c r="L9431" i="1"/>
  <c r="M9431" i="1"/>
  <c r="N9431" i="1"/>
  <c r="O9431" i="1"/>
  <c r="P9431" i="1"/>
  <c r="Q9431" i="1"/>
  <c r="L9432" i="1"/>
  <c r="Q9432" i="1" s="1"/>
  <c r="M9432" i="1"/>
  <c r="N9432" i="1"/>
  <c r="O9432" i="1"/>
  <c r="P9432" i="1"/>
  <c r="L9433" i="1"/>
  <c r="Q9433" i="1" s="1"/>
  <c r="M9433" i="1"/>
  <c r="N9433" i="1"/>
  <c r="O9433" i="1"/>
  <c r="P9433" i="1"/>
  <c r="L9434" i="1"/>
  <c r="Q9434" i="1" s="1"/>
  <c r="M9434" i="1"/>
  <c r="N9434" i="1"/>
  <c r="O9434" i="1"/>
  <c r="P9434" i="1"/>
  <c r="L9435" i="1"/>
  <c r="Q9435" i="1" s="1"/>
  <c r="M9435" i="1"/>
  <c r="N9435" i="1"/>
  <c r="O9435" i="1"/>
  <c r="P9435" i="1"/>
  <c r="L9436" i="1"/>
  <c r="Q9436" i="1" s="1"/>
  <c r="M9436" i="1"/>
  <c r="N9436" i="1"/>
  <c r="O9436" i="1"/>
  <c r="P9436" i="1"/>
  <c r="L9437" i="1"/>
  <c r="M9437" i="1"/>
  <c r="N9437" i="1"/>
  <c r="O9437" i="1"/>
  <c r="P9437" i="1"/>
  <c r="Q9437" i="1"/>
  <c r="L9438" i="1"/>
  <c r="Q9438" i="1" s="1"/>
  <c r="M9438" i="1"/>
  <c r="N9438" i="1"/>
  <c r="O9438" i="1"/>
  <c r="P9438" i="1"/>
  <c r="L9439" i="1"/>
  <c r="Q9439" i="1" s="1"/>
  <c r="M9439" i="1"/>
  <c r="N9439" i="1"/>
  <c r="O9439" i="1"/>
  <c r="P9439" i="1"/>
  <c r="L9440" i="1"/>
  <c r="Q9440" i="1" s="1"/>
  <c r="M9440" i="1"/>
  <c r="N9440" i="1"/>
  <c r="O9440" i="1"/>
  <c r="P9440" i="1"/>
  <c r="L9441" i="1"/>
  <c r="Q9441" i="1" s="1"/>
  <c r="M9441" i="1"/>
  <c r="N9441" i="1"/>
  <c r="O9441" i="1"/>
  <c r="P9441" i="1"/>
  <c r="L9442" i="1"/>
  <c r="Q9442" i="1" s="1"/>
  <c r="M9442" i="1"/>
  <c r="N9442" i="1"/>
  <c r="O9442" i="1"/>
  <c r="P9442" i="1"/>
  <c r="L9443" i="1"/>
  <c r="Q9443" i="1" s="1"/>
  <c r="M9443" i="1"/>
  <c r="N9443" i="1"/>
  <c r="O9443" i="1"/>
  <c r="P9443" i="1"/>
  <c r="L9444" i="1"/>
  <c r="Q9444" i="1" s="1"/>
  <c r="M9444" i="1"/>
  <c r="N9444" i="1"/>
  <c r="O9444" i="1"/>
  <c r="P9444" i="1"/>
  <c r="L9445" i="1"/>
  <c r="Q9445" i="1" s="1"/>
  <c r="M9445" i="1"/>
  <c r="N9445" i="1"/>
  <c r="O9445" i="1"/>
  <c r="P9445" i="1"/>
  <c r="L9446" i="1"/>
  <c r="Q9446" i="1" s="1"/>
  <c r="M9446" i="1"/>
  <c r="N9446" i="1"/>
  <c r="O9446" i="1"/>
  <c r="P9446" i="1"/>
  <c r="L9447" i="1"/>
  <c r="Q9447" i="1" s="1"/>
  <c r="M9447" i="1"/>
  <c r="N9447" i="1"/>
  <c r="O9447" i="1"/>
  <c r="P9447" i="1"/>
  <c r="L9448" i="1"/>
  <c r="Q9448" i="1" s="1"/>
  <c r="M9448" i="1"/>
  <c r="N9448" i="1"/>
  <c r="O9448" i="1"/>
  <c r="P9448" i="1"/>
  <c r="L9449" i="1"/>
  <c r="Q9449" i="1" s="1"/>
  <c r="M9449" i="1"/>
  <c r="N9449" i="1"/>
  <c r="O9449" i="1"/>
  <c r="P9449" i="1"/>
  <c r="L9450" i="1"/>
  <c r="Q9450" i="1" s="1"/>
  <c r="M9450" i="1"/>
  <c r="N9450" i="1"/>
  <c r="O9450" i="1"/>
  <c r="P9450" i="1"/>
  <c r="L9451" i="1"/>
  <c r="Q9451" i="1" s="1"/>
  <c r="M9451" i="1"/>
  <c r="N9451" i="1"/>
  <c r="O9451" i="1"/>
  <c r="P9451" i="1"/>
  <c r="L9452" i="1"/>
  <c r="Q9452" i="1" s="1"/>
  <c r="M9452" i="1"/>
  <c r="N9452" i="1"/>
  <c r="O9452" i="1"/>
  <c r="P9452" i="1"/>
  <c r="L9453" i="1"/>
  <c r="Q9453" i="1" s="1"/>
  <c r="M9453" i="1"/>
  <c r="N9453" i="1"/>
  <c r="O9453" i="1"/>
  <c r="P9453" i="1"/>
  <c r="L9454" i="1"/>
  <c r="Q9454" i="1" s="1"/>
  <c r="M9454" i="1"/>
  <c r="N9454" i="1"/>
  <c r="O9454" i="1"/>
  <c r="P9454" i="1"/>
  <c r="L9455" i="1"/>
  <c r="Q9455" i="1" s="1"/>
  <c r="M9455" i="1"/>
  <c r="N9455" i="1"/>
  <c r="O9455" i="1"/>
  <c r="P9455" i="1"/>
  <c r="L9456" i="1"/>
  <c r="Q9456" i="1" s="1"/>
  <c r="M9456" i="1"/>
  <c r="N9456" i="1"/>
  <c r="O9456" i="1"/>
  <c r="P9456" i="1"/>
  <c r="L9457" i="1"/>
  <c r="Q9457" i="1" s="1"/>
  <c r="M9457" i="1"/>
  <c r="N9457" i="1"/>
  <c r="O9457" i="1"/>
  <c r="P9457" i="1"/>
  <c r="L9458" i="1"/>
  <c r="Q9458" i="1" s="1"/>
  <c r="M9458" i="1"/>
  <c r="N9458" i="1"/>
  <c r="O9458" i="1"/>
  <c r="P9458" i="1"/>
  <c r="L9459" i="1"/>
  <c r="Q9459" i="1" s="1"/>
  <c r="M9459" i="1"/>
  <c r="N9459" i="1"/>
  <c r="O9459" i="1"/>
  <c r="P9459" i="1"/>
  <c r="L9460" i="1"/>
  <c r="Q9460" i="1" s="1"/>
  <c r="M9460" i="1"/>
  <c r="N9460" i="1"/>
  <c r="O9460" i="1"/>
  <c r="P9460" i="1"/>
  <c r="L9461" i="1"/>
  <c r="Q9461" i="1" s="1"/>
  <c r="M9461" i="1"/>
  <c r="N9461" i="1"/>
  <c r="O9461" i="1"/>
  <c r="P9461" i="1"/>
  <c r="L9462" i="1"/>
  <c r="Q9462" i="1" s="1"/>
  <c r="M9462" i="1"/>
  <c r="N9462" i="1"/>
  <c r="O9462" i="1"/>
  <c r="P9462" i="1"/>
  <c r="L9463" i="1"/>
  <c r="Q9463" i="1" s="1"/>
  <c r="M9463" i="1"/>
  <c r="N9463" i="1"/>
  <c r="O9463" i="1"/>
  <c r="P9463" i="1"/>
  <c r="L9464" i="1"/>
  <c r="Q9464" i="1" s="1"/>
  <c r="M9464" i="1"/>
  <c r="N9464" i="1"/>
  <c r="O9464" i="1"/>
  <c r="P9464" i="1"/>
  <c r="L9465" i="1"/>
  <c r="Q9465" i="1" s="1"/>
  <c r="M9465" i="1"/>
  <c r="N9465" i="1"/>
  <c r="O9465" i="1"/>
  <c r="P9465" i="1"/>
  <c r="L9466" i="1"/>
  <c r="Q9466" i="1" s="1"/>
  <c r="M9466" i="1"/>
  <c r="N9466" i="1"/>
  <c r="O9466" i="1"/>
  <c r="P9466" i="1"/>
  <c r="L9467" i="1"/>
  <c r="Q9467" i="1" s="1"/>
  <c r="M9467" i="1"/>
  <c r="N9467" i="1"/>
  <c r="O9467" i="1"/>
  <c r="P9467" i="1"/>
  <c r="L9468" i="1"/>
  <c r="Q9468" i="1" s="1"/>
  <c r="M9468" i="1"/>
  <c r="N9468" i="1"/>
  <c r="O9468" i="1"/>
  <c r="P9468" i="1"/>
  <c r="L9469" i="1"/>
  <c r="Q9469" i="1" s="1"/>
  <c r="M9469" i="1"/>
  <c r="N9469" i="1"/>
  <c r="O9469" i="1"/>
  <c r="P9469" i="1"/>
  <c r="L9470" i="1"/>
  <c r="Q9470" i="1" s="1"/>
  <c r="M9470" i="1"/>
  <c r="N9470" i="1"/>
  <c r="O9470" i="1"/>
  <c r="P9470" i="1"/>
  <c r="L9471" i="1"/>
  <c r="Q9471" i="1" s="1"/>
  <c r="M9471" i="1"/>
  <c r="N9471" i="1"/>
  <c r="O9471" i="1"/>
  <c r="P9471" i="1"/>
  <c r="L9472" i="1"/>
  <c r="M9472" i="1"/>
  <c r="N9472" i="1"/>
  <c r="O9472" i="1"/>
  <c r="P9472" i="1"/>
  <c r="Q9472" i="1"/>
  <c r="L9473" i="1"/>
  <c r="Q9473" i="1" s="1"/>
  <c r="M9473" i="1"/>
  <c r="N9473" i="1"/>
  <c r="O9473" i="1"/>
  <c r="P9473" i="1"/>
  <c r="L9474" i="1"/>
  <c r="Q9474" i="1" s="1"/>
  <c r="M9474" i="1"/>
  <c r="N9474" i="1"/>
  <c r="O9474" i="1"/>
  <c r="P9474" i="1"/>
  <c r="L9475" i="1"/>
  <c r="M9475" i="1"/>
  <c r="N9475" i="1"/>
  <c r="O9475" i="1"/>
  <c r="P9475" i="1"/>
  <c r="Q9475" i="1"/>
  <c r="L9476" i="1"/>
  <c r="Q9476" i="1" s="1"/>
  <c r="M9476" i="1"/>
  <c r="N9476" i="1"/>
  <c r="O9476" i="1"/>
  <c r="P9476" i="1"/>
  <c r="L9477" i="1"/>
  <c r="Q9477" i="1" s="1"/>
  <c r="M9477" i="1"/>
  <c r="N9477" i="1"/>
  <c r="O9477" i="1"/>
  <c r="P9477" i="1"/>
  <c r="L9478" i="1"/>
  <c r="Q9478" i="1" s="1"/>
  <c r="M9478" i="1"/>
  <c r="N9478" i="1"/>
  <c r="O9478" i="1"/>
  <c r="P9478" i="1"/>
  <c r="L9479" i="1"/>
  <c r="Q9479" i="1" s="1"/>
  <c r="M9479" i="1"/>
  <c r="N9479" i="1"/>
  <c r="O9479" i="1"/>
  <c r="P9479" i="1"/>
  <c r="L9480" i="1"/>
  <c r="Q9480" i="1" s="1"/>
  <c r="M9480" i="1"/>
  <c r="N9480" i="1"/>
  <c r="O9480" i="1"/>
  <c r="P9480" i="1"/>
  <c r="L9481" i="1"/>
  <c r="Q9481" i="1" s="1"/>
  <c r="M9481" i="1"/>
  <c r="N9481" i="1"/>
  <c r="O9481" i="1"/>
  <c r="P9481" i="1"/>
  <c r="L9482" i="1"/>
  <c r="Q9482" i="1" s="1"/>
  <c r="M9482" i="1"/>
  <c r="N9482" i="1"/>
  <c r="O9482" i="1"/>
  <c r="P9482" i="1"/>
  <c r="L9483" i="1"/>
  <c r="Q9483" i="1" s="1"/>
  <c r="M9483" i="1"/>
  <c r="N9483" i="1"/>
  <c r="O9483" i="1"/>
  <c r="P9483" i="1"/>
  <c r="L9484" i="1"/>
  <c r="Q9484" i="1" s="1"/>
  <c r="M9484" i="1"/>
  <c r="N9484" i="1"/>
  <c r="O9484" i="1"/>
  <c r="P9484" i="1"/>
  <c r="L9485" i="1"/>
  <c r="Q9485" i="1" s="1"/>
  <c r="M9485" i="1"/>
  <c r="N9485" i="1"/>
  <c r="O9485" i="1"/>
  <c r="P9485" i="1"/>
  <c r="L9486" i="1"/>
  <c r="Q9486" i="1" s="1"/>
  <c r="M9486" i="1"/>
  <c r="N9486" i="1"/>
  <c r="O9486" i="1"/>
  <c r="P9486" i="1"/>
  <c r="L9487" i="1"/>
  <c r="Q9487" i="1" s="1"/>
  <c r="M9487" i="1"/>
  <c r="N9487" i="1"/>
  <c r="O9487" i="1"/>
  <c r="P9487" i="1"/>
  <c r="L9488" i="1"/>
  <c r="Q9488" i="1" s="1"/>
  <c r="M9488" i="1"/>
  <c r="N9488" i="1"/>
  <c r="O9488" i="1"/>
  <c r="P9488" i="1"/>
  <c r="L9489" i="1"/>
  <c r="Q9489" i="1" s="1"/>
  <c r="M9489" i="1"/>
  <c r="N9489" i="1"/>
  <c r="O9489" i="1"/>
  <c r="P9489" i="1"/>
  <c r="L9490" i="1"/>
  <c r="Q9490" i="1" s="1"/>
  <c r="M9490" i="1"/>
  <c r="N9490" i="1"/>
  <c r="O9490" i="1"/>
  <c r="P9490" i="1"/>
  <c r="L9491" i="1"/>
  <c r="M9491" i="1"/>
  <c r="N9491" i="1"/>
  <c r="O9491" i="1"/>
  <c r="P9491" i="1"/>
  <c r="Q9491" i="1"/>
  <c r="L9492" i="1"/>
  <c r="Q9492" i="1" s="1"/>
  <c r="M9492" i="1"/>
  <c r="N9492" i="1"/>
  <c r="O9492" i="1"/>
  <c r="P9492" i="1"/>
  <c r="L9493" i="1"/>
  <c r="Q9493" i="1" s="1"/>
  <c r="M9493" i="1"/>
  <c r="N9493" i="1"/>
  <c r="O9493" i="1"/>
  <c r="P9493" i="1"/>
  <c r="L9494" i="1"/>
  <c r="Q9494" i="1" s="1"/>
  <c r="M9494" i="1"/>
  <c r="N9494" i="1"/>
  <c r="O9494" i="1"/>
  <c r="P9494" i="1"/>
  <c r="L9495" i="1"/>
  <c r="Q9495" i="1" s="1"/>
  <c r="M9495" i="1"/>
  <c r="N9495" i="1"/>
  <c r="O9495" i="1"/>
  <c r="P9495" i="1"/>
  <c r="L9496" i="1"/>
  <c r="Q9496" i="1" s="1"/>
  <c r="M9496" i="1"/>
  <c r="N9496" i="1"/>
  <c r="O9496" i="1"/>
  <c r="P9496" i="1"/>
  <c r="L9497" i="1"/>
  <c r="M9497" i="1"/>
  <c r="N9497" i="1"/>
  <c r="O9497" i="1"/>
  <c r="P9497" i="1"/>
  <c r="Q9497" i="1"/>
  <c r="L9498" i="1"/>
  <c r="Q9498" i="1" s="1"/>
  <c r="M9498" i="1"/>
  <c r="N9498" i="1"/>
  <c r="O9498" i="1"/>
  <c r="P9498" i="1"/>
  <c r="L9499" i="1"/>
  <c r="Q9499" i="1" s="1"/>
  <c r="M9499" i="1"/>
  <c r="N9499" i="1"/>
  <c r="O9499" i="1"/>
  <c r="P9499" i="1"/>
  <c r="L9500" i="1"/>
  <c r="Q9500" i="1" s="1"/>
  <c r="M9500" i="1"/>
  <c r="N9500" i="1"/>
  <c r="O9500" i="1"/>
  <c r="P9500" i="1"/>
  <c r="L9501" i="1"/>
  <c r="Q9501" i="1" s="1"/>
  <c r="M9501" i="1"/>
  <c r="N9501" i="1"/>
  <c r="O9501" i="1"/>
  <c r="P9501" i="1"/>
  <c r="L9502" i="1"/>
  <c r="Q9502" i="1" s="1"/>
  <c r="M9502" i="1"/>
  <c r="N9502" i="1"/>
  <c r="O9502" i="1"/>
  <c r="P9502" i="1"/>
  <c r="L9503" i="1"/>
  <c r="Q9503" i="1" s="1"/>
  <c r="M9503" i="1"/>
  <c r="N9503" i="1"/>
  <c r="O9503" i="1"/>
  <c r="P9503" i="1"/>
  <c r="L9504" i="1"/>
  <c r="Q9504" i="1" s="1"/>
  <c r="M9504" i="1"/>
  <c r="N9504" i="1"/>
  <c r="O9504" i="1"/>
  <c r="P9504" i="1"/>
  <c r="L9505" i="1"/>
  <c r="Q9505" i="1" s="1"/>
  <c r="M9505" i="1"/>
  <c r="N9505" i="1"/>
  <c r="O9505" i="1"/>
  <c r="P9505" i="1"/>
  <c r="L9506" i="1"/>
  <c r="Q9506" i="1" s="1"/>
  <c r="M9506" i="1"/>
  <c r="N9506" i="1"/>
  <c r="O9506" i="1"/>
  <c r="P9506" i="1"/>
  <c r="L9507" i="1"/>
  <c r="Q9507" i="1" s="1"/>
  <c r="M9507" i="1"/>
  <c r="N9507" i="1"/>
  <c r="O9507" i="1"/>
  <c r="P9507" i="1"/>
  <c r="L9508" i="1"/>
  <c r="Q9508" i="1" s="1"/>
  <c r="M9508" i="1"/>
  <c r="N9508" i="1"/>
  <c r="O9508" i="1"/>
  <c r="P9508" i="1"/>
  <c r="L9509" i="1"/>
  <c r="Q9509" i="1" s="1"/>
  <c r="M9509" i="1"/>
  <c r="N9509" i="1"/>
  <c r="O9509" i="1"/>
  <c r="P9509" i="1"/>
  <c r="L9510" i="1"/>
  <c r="Q9510" i="1" s="1"/>
  <c r="M9510" i="1"/>
  <c r="N9510" i="1"/>
  <c r="O9510" i="1"/>
  <c r="P9510" i="1"/>
  <c r="L9511" i="1"/>
  <c r="Q9511" i="1" s="1"/>
  <c r="M9511" i="1"/>
  <c r="N9511" i="1"/>
  <c r="O9511" i="1"/>
  <c r="P9511" i="1"/>
  <c r="L9512" i="1"/>
  <c r="Q9512" i="1" s="1"/>
  <c r="M9512" i="1"/>
  <c r="N9512" i="1"/>
  <c r="O9512" i="1"/>
  <c r="P9512" i="1"/>
  <c r="L9513" i="1"/>
  <c r="Q9513" i="1" s="1"/>
  <c r="M9513" i="1"/>
  <c r="N9513" i="1"/>
  <c r="O9513" i="1"/>
  <c r="P9513" i="1"/>
  <c r="L9514" i="1"/>
  <c r="Q9514" i="1" s="1"/>
  <c r="M9514" i="1"/>
  <c r="N9514" i="1"/>
  <c r="O9514" i="1"/>
  <c r="P9514" i="1"/>
  <c r="L9515" i="1"/>
  <c r="Q9515" i="1" s="1"/>
  <c r="M9515" i="1"/>
  <c r="N9515" i="1"/>
  <c r="O9515" i="1"/>
  <c r="P9515" i="1"/>
  <c r="L9516" i="1"/>
  <c r="Q9516" i="1" s="1"/>
  <c r="M9516" i="1"/>
  <c r="N9516" i="1"/>
  <c r="O9516" i="1"/>
  <c r="P9516" i="1"/>
  <c r="L9517" i="1"/>
  <c r="Q9517" i="1" s="1"/>
  <c r="M9517" i="1"/>
  <c r="N9517" i="1"/>
  <c r="O9517" i="1"/>
  <c r="P9517" i="1"/>
  <c r="L9518" i="1"/>
  <c r="Q9518" i="1" s="1"/>
  <c r="M9518" i="1"/>
  <c r="N9518" i="1"/>
  <c r="O9518" i="1"/>
  <c r="P9518" i="1"/>
  <c r="L9519" i="1"/>
  <c r="Q9519" i="1" s="1"/>
  <c r="M9519" i="1"/>
  <c r="N9519" i="1"/>
  <c r="O9519" i="1"/>
  <c r="P9519" i="1"/>
  <c r="L9520" i="1"/>
  <c r="Q9520" i="1" s="1"/>
  <c r="M9520" i="1"/>
  <c r="N9520" i="1"/>
  <c r="O9520" i="1"/>
  <c r="P9520" i="1"/>
  <c r="L9521" i="1"/>
  <c r="Q9521" i="1" s="1"/>
  <c r="M9521" i="1"/>
  <c r="N9521" i="1"/>
  <c r="O9521" i="1"/>
  <c r="P9521" i="1"/>
  <c r="L9522" i="1"/>
  <c r="Q9522" i="1" s="1"/>
  <c r="M9522" i="1"/>
  <c r="N9522" i="1"/>
  <c r="O9522" i="1"/>
  <c r="P9522" i="1"/>
  <c r="L9523" i="1"/>
  <c r="Q9523" i="1" s="1"/>
  <c r="M9523" i="1"/>
  <c r="N9523" i="1"/>
  <c r="O9523" i="1"/>
  <c r="P9523" i="1"/>
  <c r="L9524" i="1"/>
  <c r="Q9524" i="1" s="1"/>
  <c r="M9524" i="1"/>
  <c r="N9524" i="1"/>
  <c r="O9524" i="1"/>
  <c r="P9524" i="1"/>
  <c r="L9525" i="1"/>
  <c r="Q9525" i="1" s="1"/>
  <c r="M9525" i="1"/>
  <c r="N9525" i="1"/>
  <c r="O9525" i="1"/>
  <c r="P9525" i="1"/>
  <c r="L9526" i="1"/>
  <c r="Q9526" i="1" s="1"/>
  <c r="M9526" i="1"/>
  <c r="N9526" i="1"/>
  <c r="O9526" i="1"/>
  <c r="P9526" i="1"/>
  <c r="L9527" i="1"/>
  <c r="Q9527" i="1" s="1"/>
  <c r="M9527" i="1"/>
  <c r="N9527" i="1"/>
  <c r="O9527" i="1"/>
  <c r="P9527" i="1"/>
  <c r="L9528" i="1"/>
  <c r="Q9528" i="1" s="1"/>
  <c r="M9528" i="1"/>
  <c r="N9528" i="1"/>
  <c r="O9528" i="1"/>
  <c r="P9528" i="1"/>
  <c r="L9529" i="1"/>
  <c r="Q9529" i="1" s="1"/>
  <c r="M9529" i="1"/>
  <c r="N9529" i="1"/>
  <c r="O9529" i="1"/>
  <c r="P9529" i="1"/>
  <c r="L9530" i="1"/>
  <c r="Q9530" i="1" s="1"/>
  <c r="M9530" i="1"/>
  <c r="N9530" i="1"/>
  <c r="O9530" i="1"/>
  <c r="P9530" i="1"/>
  <c r="L9531" i="1"/>
  <c r="Q9531" i="1" s="1"/>
  <c r="M9531" i="1"/>
  <c r="N9531" i="1"/>
  <c r="O9531" i="1"/>
  <c r="P9531" i="1"/>
  <c r="L9532" i="1"/>
  <c r="Q9532" i="1" s="1"/>
  <c r="M9532" i="1"/>
  <c r="N9532" i="1"/>
  <c r="O9532" i="1"/>
  <c r="P9532" i="1"/>
  <c r="L9533" i="1"/>
  <c r="Q9533" i="1" s="1"/>
  <c r="M9533" i="1"/>
  <c r="N9533" i="1"/>
  <c r="O9533" i="1"/>
  <c r="P9533" i="1"/>
  <c r="L9534" i="1"/>
  <c r="Q9534" i="1" s="1"/>
  <c r="M9534" i="1"/>
  <c r="N9534" i="1"/>
  <c r="O9534" i="1"/>
  <c r="P9534" i="1"/>
  <c r="L9535" i="1"/>
  <c r="Q9535" i="1" s="1"/>
  <c r="M9535" i="1"/>
  <c r="N9535" i="1"/>
  <c r="O9535" i="1"/>
  <c r="P9535" i="1"/>
  <c r="L9536" i="1"/>
  <c r="Q9536" i="1" s="1"/>
  <c r="M9536" i="1"/>
  <c r="N9536" i="1"/>
  <c r="O9536" i="1"/>
  <c r="P9536" i="1"/>
  <c r="L9537" i="1"/>
  <c r="Q9537" i="1" s="1"/>
  <c r="M9537" i="1"/>
  <c r="N9537" i="1"/>
  <c r="O9537" i="1"/>
  <c r="P9537" i="1"/>
  <c r="L9538" i="1"/>
  <c r="Q9538" i="1" s="1"/>
  <c r="M9538" i="1"/>
  <c r="N9538" i="1"/>
  <c r="O9538" i="1"/>
  <c r="P9538" i="1"/>
  <c r="L9539" i="1"/>
  <c r="Q9539" i="1" s="1"/>
  <c r="M9539" i="1"/>
  <c r="N9539" i="1"/>
  <c r="O9539" i="1"/>
  <c r="P9539" i="1"/>
  <c r="L9540" i="1"/>
  <c r="Q9540" i="1" s="1"/>
  <c r="M9540" i="1"/>
  <c r="N9540" i="1"/>
  <c r="O9540" i="1"/>
  <c r="P9540" i="1"/>
  <c r="L9541" i="1"/>
  <c r="Q9541" i="1" s="1"/>
  <c r="M9541" i="1"/>
  <c r="N9541" i="1"/>
  <c r="O9541" i="1"/>
  <c r="P9541" i="1"/>
  <c r="L9542" i="1"/>
  <c r="Q9542" i="1" s="1"/>
  <c r="M9542" i="1"/>
  <c r="N9542" i="1"/>
  <c r="O9542" i="1"/>
  <c r="P9542" i="1"/>
  <c r="L9543" i="1"/>
  <c r="Q9543" i="1" s="1"/>
  <c r="M9543" i="1"/>
  <c r="N9543" i="1"/>
  <c r="O9543" i="1"/>
  <c r="P9543" i="1"/>
  <c r="L9544" i="1"/>
  <c r="Q9544" i="1" s="1"/>
  <c r="M9544" i="1"/>
  <c r="N9544" i="1"/>
  <c r="O9544" i="1"/>
  <c r="P9544" i="1"/>
  <c r="L9545" i="1"/>
  <c r="Q9545" i="1" s="1"/>
  <c r="M9545" i="1"/>
  <c r="N9545" i="1"/>
  <c r="O9545" i="1"/>
  <c r="P9545" i="1"/>
  <c r="L9546" i="1"/>
  <c r="Q9546" i="1" s="1"/>
  <c r="M9546" i="1"/>
  <c r="N9546" i="1"/>
  <c r="O9546" i="1"/>
  <c r="P9546" i="1"/>
  <c r="L9547" i="1"/>
  <c r="Q9547" i="1" s="1"/>
  <c r="M9547" i="1"/>
  <c r="N9547" i="1"/>
  <c r="O9547" i="1"/>
  <c r="P9547" i="1"/>
  <c r="L9548" i="1"/>
  <c r="Q9548" i="1" s="1"/>
  <c r="M9548" i="1"/>
  <c r="N9548" i="1"/>
  <c r="O9548" i="1"/>
  <c r="P9548" i="1"/>
  <c r="L9549" i="1"/>
  <c r="Q9549" i="1" s="1"/>
  <c r="M9549" i="1"/>
  <c r="N9549" i="1"/>
  <c r="O9549" i="1"/>
  <c r="P9549" i="1"/>
  <c r="L9550" i="1"/>
  <c r="Q9550" i="1" s="1"/>
  <c r="M9550" i="1"/>
  <c r="N9550" i="1"/>
  <c r="O9550" i="1"/>
  <c r="P9550" i="1"/>
  <c r="L9551" i="1"/>
  <c r="Q9551" i="1" s="1"/>
  <c r="M9551" i="1"/>
  <c r="N9551" i="1"/>
  <c r="O9551" i="1"/>
  <c r="P9551" i="1"/>
  <c r="L9552" i="1"/>
  <c r="Q9552" i="1" s="1"/>
  <c r="M9552" i="1"/>
  <c r="N9552" i="1"/>
  <c r="O9552" i="1"/>
  <c r="P9552" i="1"/>
  <c r="L9553" i="1"/>
  <c r="Q9553" i="1" s="1"/>
  <c r="M9553" i="1"/>
  <c r="N9553" i="1"/>
  <c r="O9553" i="1"/>
  <c r="P9553" i="1"/>
  <c r="L9554" i="1"/>
  <c r="Q9554" i="1" s="1"/>
  <c r="M9554" i="1"/>
  <c r="N9554" i="1"/>
  <c r="O9554" i="1"/>
  <c r="P9554" i="1"/>
  <c r="L9555" i="1"/>
  <c r="Q9555" i="1" s="1"/>
  <c r="M9555" i="1"/>
  <c r="N9555" i="1"/>
  <c r="O9555" i="1"/>
  <c r="P9555" i="1"/>
  <c r="L9556" i="1"/>
  <c r="Q9556" i="1" s="1"/>
  <c r="M9556" i="1"/>
  <c r="N9556" i="1"/>
  <c r="O9556" i="1"/>
  <c r="P9556" i="1"/>
  <c r="L9557" i="1"/>
  <c r="Q9557" i="1" s="1"/>
  <c r="M9557" i="1"/>
  <c r="N9557" i="1"/>
  <c r="O9557" i="1"/>
  <c r="P9557" i="1"/>
  <c r="L9558" i="1"/>
  <c r="Q9558" i="1" s="1"/>
  <c r="M9558" i="1"/>
  <c r="N9558" i="1"/>
  <c r="O9558" i="1"/>
  <c r="P9558" i="1"/>
  <c r="L9559" i="1"/>
  <c r="Q9559" i="1" s="1"/>
  <c r="M9559" i="1"/>
  <c r="N9559" i="1"/>
  <c r="O9559" i="1"/>
  <c r="P9559" i="1"/>
  <c r="L9560" i="1"/>
  <c r="Q9560" i="1" s="1"/>
  <c r="M9560" i="1"/>
  <c r="N9560" i="1"/>
  <c r="O9560" i="1"/>
  <c r="P9560" i="1"/>
  <c r="L9561" i="1"/>
  <c r="Q9561" i="1" s="1"/>
  <c r="M9561" i="1"/>
  <c r="N9561" i="1"/>
  <c r="O9561" i="1"/>
  <c r="P9561" i="1"/>
  <c r="L9562" i="1"/>
  <c r="Q9562" i="1" s="1"/>
  <c r="M9562" i="1"/>
  <c r="N9562" i="1"/>
  <c r="O9562" i="1"/>
  <c r="P9562" i="1"/>
  <c r="L9563" i="1"/>
  <c r="Q9563" i="1" s="1"/>
  <c r="M9563" i="1"/>
  <c r="N9563" i="1"/>
  <c r="O9563" i="1"/>
  <c r="P9563" i="1"/>
  <c r="L9564" i="1"/>
  <c r="Q9564" i="1" s="1"/>
  <c r="M9564" i="1"/>
  <c r="N9564" i="1"/>
  <c r="O9564" i="1"/>
  <c r="P9564" i="1"/>
  <c r="L9565" i="1"/>
  <c r="Q9565" i="1" s="1"/>
  <c r="M9565" i="1"/>
  <c r="N9565" i="1"/>
  <c r="O9565" i="1"/>
  <c r="P9565" i="1"/>
  <c r="L9566" i="1"/>
  <c r="Q9566" i="1" s="1"/>
  <c r="M9566" i="1"/>
  <c r="N9566" i="1"/>
  <c r="O9566" i="1"/>
  <c r="P9566" i="1"/>
  <c r="L9567" i="1"/>
  <c r="Q9567" i="1" s="1"/>
  <c r="M9567" i="1"/>
  <c r="N9567" i="1"/>
  <c r="O9567" i="1"/>
  <c r="P9567" i="1"/>
  <c r="L9568" i="1"/>
  <c r="Q9568" i="1" s="1"/>
  <c r="M9568" i="1"/>
  <c r="N9568" i="1"/>
  <c r="O9568" i="1"/>
  <c r="P9568" i="1"/>
  <c r="L9569" i="1"/>
  <c r="Q9569" i="1" s="1"/>
  <c r="M9569" i="1"/>
  <c r="N9569" i="1"/>
  <c r="O9569" i="1"/>
  <c r="P9569" i="1"/>
  <c r="L9570" i="1"/>
  <c r="Q9570" i="1" s="1"/>
  <c r="M9570" i="1"/>
  <c r="N9570" i="1"/>
  <c r="O9570" i="1"/>
  <c r="P9570" i="1"/>
  <c r="L9571" i="1"/>
  <c r="Q9571" i="1" s="1"/>
  <c r="M9571" i="1"/>
  <c r="N9571" i="1"/>
  <c r="O9571" i="1"/>
  <c r="P9571" i="1"/>
  <c r="L9572" i="1"/>
  <c r="Q9572" i="1" s="1"/>
  <c r="M9572" i="1"/>
  <c r="N9572" i="1"/>
  <c r="O9572" i="1"/>
  <c r="P9572" i="1"/>
  <c r="L9573" i="1"/>
  <c r="Q9573" i="1" s="1"/>
  <c r="M9573" i="1"/>
  <c r="N9573" i="1"/>
  <c r="O9573" i="1"/>
  <c r="P9573" i="1"/>
  <c r="L9574" i="1"/>
  <c r="Q9574" i="1" s="1"/>
  <c r="M9574" i="1"/>
  <c r="N9574" i="1"/>
  <c r="O9574" i="1"/>
  <c r="P9574" i="1"/>
  <c r="L9575" i="1"/>
  <c r="Q9575" i="1" s="1"/>
  <c r="M9575" i="1"/>
  <c r="N9575" i="1"/>
  <c r="O9575" i="1"/>
  <c r="P9575" i="1"/>
  <c r="L9576" i="1"/>
  <c r="Q9576" i="1" s="1"/>
  <c r="M9576" i="1"/>
  <c r="N9576" i="1"/>
  <c r="O9576" i="1"/>
  <c r="P9576" i="1"/>
  <c r="L9577" i="1"/>
  <c r="Q9577" i="1" s="1"/>
  <c r="M9577" i="1"/>
  <c r="N9577" i="1"/>
  <c r="O9577" i="1"/>
  <c r="P9577" i="1"/>
  <c r="L9578" i="1"/>
  <c r="Q9578" i="1" s="1"/>
  <c r="M9578" i="1"/>
  <c r="N9578" i="1"/>
  <c r="O9578" i="1"/>
  <c r="P9578" i="1"/>
  <c r="L9579" i="1"/>
  <c r="Q9579" i="1" s="1"/>
  <c r="M9579" i="1"/>
  <c r="N9579" i="1"/>
  <c r="O9579" i="1"/>
  <c r="P9579" i="1"/>
  <c r="L9580" i="1"/>
  <c r="Q9580" i="1" s="1"/>
  <c r="M9580" i="1"/>
  <c r="N9580" i="1"/>
  <c r="O9580" i="1"/>
  <c r="P9580" i="1"/>
  <c r="L9581" i="1"/>
  <c r="Q9581" i="1" s="1"/>
  <c r="M9581" i="1"/>
  <c r="N9581" i="1"/>
  <c r="O9581" i="1"/>
  <c r="P9581" i="1"/>
  <c r="L9582" i="1"/>
  <c r="Q9582" i="1" s="1"/>
  <c r="M9582" i="1"/>
  <c r="N9582" i="1"/>
  <c r="O9582" i="1"/>
  <c r="P9582" i="1"/>
  <c r="L9583" i="1"/>
  <c r="Q9583" i="1" s="1"/>
  <c r="M9583" i="1"/>
  <c r="N9583" i="1"/>
  <c r="O9583" i="1"/>
  <c r="P9583" i="1"/>
  <c r="L9584" i="1"/>
  <c r="Q9584" i="1" s="1"/>
  <c r="M9584" i="1"/>
  <c r="N9584" i="1"/>
  <c r="O9584" i="1"/>
  <c r="P9584" i="1"/>
  <c r="L9585" i="1"/>
  <c r="Q9585" i="1" s="1"/>
  <c r="M9585" i="1"/>
  <c r="N9585" i="1"/>
  <c r="O9585" i="1"/>
  <c r="P9585" i="1"/>
  <c r="L9586" i="1"/>
  <c r="Q9586" i="1" s="1"/>
  <c r="M9586" i="1"/>
  <c r="N9586" i="1"/>
  <c r="O9586" i="1"/>
  <c r="P9586" i="1"/>
  <c r="L9587" i="1"/>
  <c r="Q9587" i="1" s="1"/>
  <c r="M9587" i="1"/>
  <c r="N9587" i="1"/>
  <c r="O9587" i="1"/>
  <c r="P9587" i="1"/>
  <c r="L9588" i="1"/>
  <c r="Q9588" i="1" s="1"/>
  <c r="M9588" i="1"/>
  <c r="N9588" i="1"/>
  <c r="O9588" i="1"/>
  <c r="P9588" i="1"/>
  <c r="L9589" i="1"/>
  <c r="Q9589" i="1" s="1"/>
  <c r="M9589" i="1"/>
  <c r="N9589" i="1"/>
  <c r="O9589" i="1"/>
  <c r="P9589" i="1"/>
  <c r="L9590" i="1"/>
  <c r="Q9590" i="1" s="1"/>
  <c r="M9590" i="1"/>
  <c r="N9590" i="1"/>
  <c r="O9590" i="1"/>
  <c r="P9590" i="1"/>
  <c r="L9591" i="1"/>
  <c r="Q9591" i="1" s="1"/>
  <c r="M9591" i="1"/>
  <c r="N9591" i="1"/>
  <c r="O9591" i="1"/>
  <c r="P9591" i="1"/>
  <c r="L9592" i="1"/>
  <c r="Q9592" i="1" s="1"/>
  <c r="M9592" i="1"/>
  <c r="N9592" i="1"/>
  <c r="O9592" i="1"/>
  <c r="P9592" i="1"/>
  <c r="L9593" i="1"/>
  <c r="Q9593" i="1" s="1"/>
  <c r="M9593" i="1"/>
  <c r="N9593" i="1"/>
  <c r="O9593" i="1"/>
  <c r="P9593" i="1"/>
  <c r="L9594" i="1"/>
  <c r="Q9594" i="1" s="1"/>
  <c r="M9594" i="1"/>
  <c r="N9594" i="1"/>
  <c r="O9594" i="1"/>
  <c r="P9594" i="1"/>
  <c r="L9595" i="1"/>
  <c r="Q9595" i="1" s="1"/>
  <c r="M9595" i="1"/>
  <c r="N9595" i="1"/>
  <c r="O9595" i="1"/>
  <c r="P9595" i="1"/>
  <c r="L9596" i="1"/>
  <c r="Q9596" i="1" s="1"/>
  <c r="M9596" i="1"/>
  <c r="N9596" i="1"/>
  <c r="O9596" i="1"/>
  <c r="P9596" i="1"/>
  <c r="L9597" i="1"/>
  <c r="Q9597" i="1" s="1"/>
  <c r="M9597" i="1"/>
  <c r="N9597" i="1"/>
  <c r="O9597" i="1"/>
  <c r="P9597" i="1"/>
  <c r="L9598" i="1"/>
  <c r="Q9598" i="1" s="1"/>
  <c r="M9598" i="1"/>
  <c r="N9598" i="1"/>
  <c r="O9598" i="1"/>
  <c r="P9598" i="1"/>
  <c r="L9599" i="1"/>
  <c r="Q9599" i="1" s="1"/>
  <c r="M9599" i="1"/>
  <c r="N9599" i="1"/>
  <c r="O9599" i="1"/>
  <c r="P9599" i="1"/>
  <c r="L9600" i="1"/>
  <c r="Q9600" i="1" s="1"/>
  <c r="M9600" i="1"/>
  <c r="N9600" i="1"/>
  <c r="O9600" i="1"/>
  <c r="P9600" i="1"/>
  <c r="L9601" i="1"/>
  <c r="Q9601" i="1" s="1"/>
  <c r="M9601" i="1"/>
  <c r="N9601" i="1"/>
  <c r="O9601" i="1"/>
  <c r="P9601" i="1"/>
  <c r="L9602" i="1"/>
  <c r="Q9602" i="1" s="1"/>
  <c r="M9602" i="1"/>
  <c r="N9602" i="1"/>
  <c r="O9602" i="1"/>
  <c r="P9602" i="1"/>
  <c r="L9603" i="1"/>
  <c r="Q9603" i="1" s="1"/>
  <c r="M9603" i="1"/>
  <c r="N9603" i="1"/>
  <c r="O9603" i="1"/>
  <c r="P9603" i="1"/>
  <c r="L9604" i="1"/>
  <c r="Q9604" i="1" s="1"/>
  <c r="M9604" i="1"/>
  <c r="N9604" i="1"/>
  <c r="O9604" i="1"/>
  <c r="P9604" i="1"/>
  <c r="L9605" i="1"/>
  <c r="Q9605" i="1" s="1"/>
  <c r="M9605" i="1"/>
  <c r="N9605" i="1"/>
  <c r="O9605" i="1"/>
  <c r="P9605" i="1"/>
  <c r="L9606" i="1"/>
  <c r="Q9606" i="1" s="1"/>
  <c r="M9606" i="1"/>
  <c r="N9606" i="1"/>
  <c r="O9606" i="1"/>
  <c r="P9606" i="1"/>
  <c r="L9607" i="1"/>
  <c r="M9607" i="1"/>
  <c r="N9607" i="1"/>
  <c r="O9607" i="1"/>
  <c r="P9607" i="1"/>
  <c r="Q9607" i="1"/>
  <c r="L9608" i="1"/>
  <c r="Q9608" i="1" s="1"/>
  <c r="M9608" i="1"/>
  <c r="N9608" i="1"/>
  <c r="O9608" i="1"/>
  <c r="P9608" i="1"/>
  <c r="L9609" i="1"/>
  <c r="Q9609" i="1" s="1"/>
  <c r="M9609" i="1"/>
  <c r="N9609" i="1"/>
  <c r="O9609" i="1"/>
  <c r="P9609" i="1"/>
  <c r="L9610" i="1"/>
  <c r="Q9610" i="1" s="1"/>
  <c r="M9610" i="1"/>
  <c r="N9610" i="1"/>
  <c r="O9610" i="1"/>
  <c r="P9610" i="1"/>
  <c r="L9611" i="1"/>
  <c r="Q9611" i="1" s="1"/>
  <c r="M9611" i="1"/>
  <c r="N9611" i="1"/>
  <c r="O9611" i="1"/>
  <c r="P9611" i="1"/>
  <c r="L9612" i="1"/>
  <c r="Q9612" i="1" s="1"/>
  <c r="M9612" i="1"/>
  <c r="N9612" i="1"/>
  <c r="O9612" i="1"/>
  <c r="P9612" i="1"/>
  <c r="L9613" i="1"/>
  <c r="Q9613" i="1" s="1"/>
  <c r="M9613" i="1"/>
  <c r="N9613" i="1"/>
  <c r="O9613" i="1"/>
  <c r="P9613" i="1"/>
  <c r="L9614" i="1"/>
  <c r="Q9614" i="1" s="1"/>
  <c r="M9614" i="1"/>
  <c r="N9614" i="1"/>
  <c r="O9614" i="1"/>
  <c r="P9614" i="1"/>
  <c r="L9615" i="1"/>
  <c r="Q9615" i="1" s="1"/>
  <c r="M9615" i="1"/>
  <c r="N9615" i="1"/>
  <c r="O9615" i="1"/>
  <c r="P9615" i="1"/>
  <c r="H19" i="8"/>
  <c r="G19" i="8"/>
  <c r="E19" i="8"/>
  <c r="D19" i="8"/>
  <c r="H18" i="8"/>
  <c r="G18" i="8"/>
  <c r="E18" i="8"/>
  <c r="D18" i="8"/>
  <c r="F8" i="8"/>
  <c r="E8" i="8"/>
  <c r="C8" i="8"/>
  <c r="B8" i="8"/>
  <c r="F7" i="8"/>
  <c r="E7" i="8"/>
  <c r="C7" i="8"/>
  <c r="B7" i="8"/>
  <c r="F6" i="8"/>
  <c r="E6" i="8"/>
  <c r="C6" i="8"/>
  <c r="B6" i="8"/>
  <c r="F5" i="8"/>
  <c r="E5" i="8"/>
  <c r="C5" i="8"/>
  <c r="B5" i="8"/>
  <c r="H27" i="6"/>
  <c r="E27" i="6"/>
  <c r="C27" i="6"/>
  <c r="D27" i="6" s="1"/>
  <c r="B27" i="6"/>
  <c r="H26" i="6"/>
  <c r="E26" i="6"/>
  <c r="C26" i="6"/>
  <c r="D26" i="6" s="1"/>
  <c r="B26" i="6"/>
  <c r="H25" i="6"/>
  <c r="E25" i="6"/>
  <c r="D25" i="6"/>
  <c r="C25" i="6"/>
  <c r="B25" i="6"/>
  <c r="D24" i="6"/>
  <c r="C24" i="6"/>
  <c r="B24" i="6"/>
  <c r="C23" i="6"/>
  <c r="D23" i="6" s="1"/>
  <c r="B23" i="6"/>
  <c r="D22" i="6"/>
  <c r="C22" i="6"/>
  <c r="B22" i="6"/>
  <c r="C21" i="6"/>
  <c r="D21" i="6" s="1"/>
  <c r="B21" i="6"/>
  <c r="I20" i="6"/>
  <c r="F20" i="6"/>
  <c r="D20" i="6"/>
  <c r="C20" i="6"/>
  <c r="B20" i="6"/>
  <c r="C19" i="6"/>
  <c r="D19" i="6" s="1"/>
  <c r="B19" i="6"/>
  <c r="C18" i="6"/>
  <c r="D18" i="6" s="1"/>
  <c r="B18" i="6"/>
  <c r="D17" i="6"/>
  <c r="C17" i="6"/>
  <c r="B17" i="6"/>
  <c r="C16" i="6"/>
  <c r="D16" i="6" s="1"/>
  <c r="B16" i="6"/>
  <c r="D15" i="6"/>
  <c r="C15" i="6"/>
  <c r="B15" i="6"/>
  <c r="D14" i="6"/>
  <c r="C14" i="6"/>
  <c r="B14" i="6"/>
  <c r="D13" i="6"/>
  <c r="C13" i="6"/>
  <c r="B13" i="6"/>
  <c r="D12" i="6"/>
  <c r="C12" i="6"/>
  <c r="B12" i="6"/>
  <c r="C11" i="6"/>
  <c r="D11" i="6" s="1"/>
  <c r="B11" i="6"/>
  <c r="I10" i="6"/>
  <c r="F10" i="6"/>
  <c r="C10" i="6"/>
  <c r="D10" i="6" s="1"/>
  <c r="B10" i="6"/>
  <c r="D9" i="6"/>
  <c r="C9" i="6"/>
  <c r="B9" i="6"/>
  <c r="C8" i="6"/>
  <c r="D8" i="6" s="1"/>
  <c r="B8" i="6"/>
  <c r="D7" i="6"/>
  <c r="C7" i="6"/>
  <c r="B7" i="6"/>
  <c r="D6" i="6"/>
  <c r="C6" i="6"/>
  <c r="B6" i="6"/>
  <c r="I5" i="6"/>
  <c r="F5" i="6"/>
  <c r="C5" i="6"/>
  <c r="D5" i="6" s="1"/>
  <c r="B5" i="6"/>
  <c r="D4" i="6"/>
  <c r="C4" i="6"/>
  <c r="B4" i="6"/>
  <c r="C3" i="6"/>
  <c r="D3" i="6" s="1"/>
  <c r="B3" i="6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P2" i="1"/>
  <c r="O2" i="1"/>
  <c r="N2" i="1"/>
  <c r="M2" i="1"/>
  <c r="L2" i="1"/>
  <c r="Q2" i="1" s="1"/>
  <c r="G8" i="8" l="1"/>
  <c r="I19" i="8"/>
  <c r="B9" i="7"/>
  <c r="F19" i="8"/>
  <c r="B20" i="7"/>
  <c r="B10" i="7"/>
  <c r="B6" i="7"/>
  <c r="G14" i="7"/>
  <c r="G9" i="7"/>
  <c r="G5" i="7"/>
  <c r="B14" i="7"/>
  <c r="B5" i="7"/>
  <c r="G12" i="7"/>
  <c r="G8" i="7"/>
  <c r="I14" i="7" s="1"/>
  <c r="B12" i="7"/>
  <c r="G22" i="7"/>
  <c r="G20" i="7"/>
  <c r="B8" i="7"/>
  <c r="B11" i="7"/>
  <c r="G10" i="7"/>
  <c r="G28" i="7"/>
  <c r="G11" i="7"/>
  <c r="G7" i="7"/>
  <c r="B7" i="7"/>
  <c r="D5" i="7" s="1"/>
  <c r="G6" i="7"/>
  <c r="D6" i="8"/>
  <c r="D5" i="8"/>
  <c r="D7" i="8"/>
  <c r="G7" i="8"/>
  <c r="G29" i="7"/>
  <c r="G23" i="7"/>
  <c r="G21" i="7"/>
  <c r="I23" i="7" s="1"/>
  <c r="G19" i="7"/>
  <c r="G13" i="7"/>
  <c r="C29" i="7"/>
  <c r="C23" i="7"/>
  <c r="C21" i="7"/>
  <c r="C19" i="7"/>
  <c r="C13" i="7"/>
  <c r="C11" i="7"/>
  <c r="F11" i="7" s="1"/>
  <c r="H5" i="7"/>
  <c r="C9" i="7"/>
  <c r="F9" i="7" s="1"/>
  <c r="C7" i="7"/>
  <c r="H20" i="7"/>
  <c r="K20" i="7" s="1"/>
  <c r="C5" i="7"/>
  <c r="M5" i="7" s="1"/>
  <c r="H28" i="7"/>
  <c r="B23" i="7"/>
  <c r="B21" i="7"/>
  <c r="L21" i="7" s="1"/>
  <c r="B19" i="7"/>
  <c r="B13" i="7"/>
  <c r="F13" i="7" s="1"/>
  <c r="H14" i="7"/>
  <c r="H10" i="7"/>
  <c r="K10" i="7" s="1"/>
  <c r="H30" i="7"/>
  <c r="H22" i="7"/>
  <c r="K22" i="7" s="1"/>
  <c r="H12" i="7"/>
  <c r="H9" i="7"/>
  <c r="G30" i="7"/>
  <c r="C28" i="7"/>
  <c r="H8" i="7"/>
  <c r="H7" i="7"/>
  <c r="K7" i="7" s="1"/>
  <c r="C22" i="7"/>
  <c r="C20" i="7"/>
  <c r="C14" i="7"/>
  <c r="F14" i="7" s="1"/>
  <c r="C12" i="7"/>
  <c r="F12" i="7" s="1"/>
  <c r="H6" i="7"/>
  <c r="K6" i="7" s="1"/>
  <c r="C10" i="7"/>
  <c r="F10" i="7" s="1"/>
  <c r="C8" i="7"/>
  <c r="F8" i="7" s="1"/>
  <c r="H13" i="7"/>
  <c r="K13" i="7" s="1"/>
  <c r="H11" i="7"/>
  <c r="C6" i="7"/>
  <c r="H29" i="7"/>
  <c r="H23" i="7"/>
  <c r="M23" i="7" s="1"/>
  <c r="H21" i="7"/>
  <c r="K21" i="7" s="1"/>
  <c r="C30" i="7"/>
  <c r="H19" i="7"/>
  <c r="B22" i="7"/>
  <c r="L22" i="7" s="1"/>
  <c r="B30" i="7"/>
  <c r="B28" i="7"/>
  <c r="F28" i="7" s="1"/>
  <c r="B29" i="7"/>
  <c r="L5" i="7"/>
  <c r="L9" i="7"/>
  <c r="I20" i="7"/>
  <c r="D7" i="7"/>
  <c r="L20" i="7"/>
  <c r="L7" i="7"/>
  <c r="L13" i="7"/>
  <c r="D14" i="7"/>
  <c r="F18" i="8"/>
  <c r="G5" i="8"/>
  <c r="I18" i="8"/>
  <c r="G6" i="8"/>
  <c r="D8" i="8"/>
  <c r="B13" i="8"/>
  <c r="F13" i="8"/>
  <c r="E13" i="8"/>
  <c r="C13" i="8"/>
  <c r="L14" i="7"/>
  <c r="I19" i="7"/>
  <c r="L19" i="7"/>
  <c r="D10" i="7"/>
  <c r="L12" i="7"/>
  <c r="L10" i="7"/>
  <c r="I22" i="7"/>
  <c r="H20" i="6"/>
  <c r="J20" i="6" s="1"/>
  <c r="E20" i="6"/>
  <c r="G20" i="6" s="1"/>
  <c r="E22" i="6"/>
  <c r="H22" i="6"/>
  <c r="H8" i="6"/>
  <c r="E8" i="6"/>
  <c r="H12" i="6"/>
  <c r="E12" i="6"/>
  <c r="E7" i="6"/>
  <c r="H7" i="6"/>
  <c r="H4" i="6"/>
  <c r="E4" i="6"/>
  <c r="E13" i="6"/>
  <c r="H13" i="6"/>
  <c r="H14" i="6"/>
  <c r="E14" i="6"/>
  <c r="H6" i="6"/>
  <c r="E6" i="6"/>
  <c r="E15" i="6"/>
  <c r="H15" i="6"/>
  <c r="H9" i="6"/>
  <c r="E9" i="6"/>
  <c r="H17" i="6"/>
  <c r="E17" i="6"/>
  <c r="E23" i="6"/>
  <c r="H23" i="6"/>
  <c r="H18" i="6"/>
  <c r="E18" i="6"/>
  <c r="E10" i="6"/>
  <c r="G10" i="6" s="1"/>
  <c r="H10" i="6"/>
  <c r="J10" i="6" s="1"/>
  <c r="E21" i="6"/>
  <c r="H21" i="6"/>
  <c r="H16" i="6"/>
  <c r="E16" i="6"/>
  <c r="H5" i="6"/>
  <c r="J5" i="6" s="1"/>
  <c r="E5" i="6"/>
  <c r="G5" i="6" s="1"/>
  <c r="E11" i="6"/>
  <c r="H11" i="6"/>
  <c r="H19" i="6"/>
  <c r="E19" i="6"/>
  <c r="E3" i="6"/>
  <c r="H3" i="6"/>
  <c r="H24" i="6"/>
  <c r="E24" i="6"/>
  <c r="I3" i="6"/>
  <c r="F3" i="6"/>
  <c r="I24" i="6"/>
  <c r="F24" i="6"/>
  <c r="I27" i="6"/>
  <c r="J27" i="6" s="1"/>
  <c r="F27" i="6"/>
  <c r="G27" i="6" s="1"/>
  <c r="F21" i="6"/>
  <c r="I21" i="6"/>
  <c r="F22" i="6"/>
  <c r="I22" i="6"/>
  <c r="F6" i="6"/>
  <c r="I6" i="6"/>
  <c r="I23" i="6"/>
  <c r="F23" i="6"/>
  <c r="I19" i="6"/>
  <c r="F19" i="6"/>
  <c r="I8" i="6"/>
  <c r="J8" i="6" s="1"/>
  <c r="F8" i="6"/>
  <c r="G8" i="6" s="1"/>
  <c r="I4" i="6"/>
  <c r="F4" i="6"/>
  <c r="I25" i="6"/>
  <c r="J25" i="6" s="1"/>
  <c r="F25" i="6"/>
  <c r="G25" i="6" s="1"/>
  <c r="F18" i="6"/>
  <c r="I18" i="6"/>
  <c r="I13" i="6"/>
  <c r="F13" i="6"/>
  <c r="I7" i="6"/>
  <c r="F7" i="6"/>
  <c r="I17" i="6"/>
  <c r="F17" i="6"/>
  <c r="G17" i="6" s="1"/>
  <c r="I26" i="6"/>
  <c r="J26" i="6" s="1"/>
  <c r="F26" i="6"/>
  <c r="G26" i="6" s="1"/>
  <c r="I11" i="6"/>
  <c r="F11" i="6"/>
  <c r="I16" i="6"/>
  <c r="F16" i="6"/>
  <c r="F9" i="6"/>
  <c r="I9" i="6"/>
  <c r="F12" i="6"/>
  <c r="I12" i="6"/>
  <c r="F14" i="6"/>
  <c r="I14" i="6"/>
  <c r="I15" i="6"/>
  <c r="F15" i="6"/>
  <c r="D6" i="7" l="1"/>
  <c r="D8" i="7"/>
  <c r="L8" i="7"/>
  <c r="I9" i="7"/>
  <c r="M6" i="7"/>
  <c r="E21" i="7"/>
  <c r="I30" i="7"/>
  <c r="I11" i="7"/>
  <c r="K23" i="7"/>
  <c r="I6" i="7"/>
  <c r="D9" i="7"/>
  <c r="M19" i="7"/>
  <c r="K8" i="7"/>
  <c r="J9" i="6"/>
  <c r="I10" i="7"/>
  <c r="E20" i="7"/>
  <c r="K5" i="7"/>
  <c r="I7" i="7"/>
  <c r="M9" i="7"/>
  <c r="I8" i="7"/>
  <c r="D11" i="7"/>
  <c r="D13" i="7"/>
  <c r="D12" i="7"/>
  <c r="J13" i="6"/>
  <c r="M21" i="7"/>
  <c r="M13" i="7"/>
  <c r="I13" i="7"/>
  <c r="I5" i="7"/>
  <c r="I12" i="7"/>
  <c r="J28" i="7"/>
  <c r="J8" i="7"/>
  <c r="D21" i="7"/>
  <c r="J12" i="6"/>
  <c r="J17" i="6"/>
  <c r="G16" i="6"/>
  <c r="K9" i="7"/>
  <c r="D29" i="7"/>
  <c r="M11" i="7"/>
  <c r="E23" i="7"/>
  <c r="K30" i="7"/>
  <c r="F5" i="7"/>
  <c r="I29" i="7"/>
  <c r="E29" i="7"/>
  <c r="J30" i="7"/>
  <c r="D20" i="7"/>
  <c r="J6" i="7"/>
  <c r="M14" i="7"/>
  <c r="E7" i="7"/>
  <c r="K29" i="7"/>
  <c r="E10" i="7"/>
  <c r="K11" i="7"/>
  <c r="F30" i="7"/>
  <c r="G7" i="6"/>
  <c r="G14" i="6"/>
  <c r="L28" i="7"/>
  <c r="F21" i="7"/>
  <c r="L6" i="7"/>
  <c r="J19" i="6"/>
  <c r="G21" i="6"/>
  <c r="E9" i="7"/>
  <c r="F20" i="7"/>
  <c r="J22" i="7"/>
  <c r="K28" i="7"/>
  <c r="F19" i="7"/>
  <c r="L29" i="7"/>
  <c r="L11" i="7"/>
  <c r="K12" i="7"/>
  <c r="E13" i="7"/>
  <c r="E6" i="7"/>
  <c r="J12" i="7"/>
  <c r="E28" i="7"/>
  <c r="E5" i="7"/>
  <c r="E14" i="7"/>
  <c r="E22" i="7"/>
  <c r="M30" i="7"/>
  <c r="J18" i="6"/>
  <c r="G19" i="6"/>
  <c r="J21" i="6"/>
  <c r="J13" i="7"/>
  <c r="J7" i="7"/>
  <c r="E19" i="7"/>
  <c r="F7" i="7"/>
  <c r="J14" i="7"/>
  <c r="M10" i="7"/>
  <c r="M20" i="7"/>
  <c r="F23" i="7"/>
  <c r="J23" i="7"/>
  <c r="E30" i="7"/>
  <c r="L30" i="7"/>
  <c r="J11" i="7"/>
  <c r="K19" i="7"/>
  <c r="J19" i="7"/>
  <c r="K14" i="7"/>
  <c r="F29" i="7"/>
  <c r="M8" i="7"/>
  <c r="M28" i="7"/>
  <c r="F22" i="7"/>
  <c r="M7" i="7"/>
  <c r="M22" i="7"/>
  <c r="D28" i="7"/>
  <c r="D19" i="7"/>
  <c r="I21" i="7"/>
  <c r="M29" i="7"/>
  <c r="E8" i="7"/>
  <c r="J9" i="7"/>
  <c r="E12" i="7"/>
  <c r="E11" i="7"/>
  <c r="D22" i="7"/>
  <c r="G15" i="6"/>
  <c r="I28" i="7"/>
  <c r="F6" i="7"/>
  <c r="D23" i="7"/>
  <c r="D30" i="7"/>
  <c r="J29" i="7"/>
  <c r="M12" i="7"/>
  <c r="L23" i="7"/>
  <c r="J21" i="7"/>
  <c r="J20" i="7"/>
  <c r="J5" i="7"/>
  <c r="J10" i="7"/>
  <c r="G12" i="6"/>
  <c r="J23" i="6"/>
  <c r="J7" i="6"/>
  <c r="G6" i="6"/>
  <c r="J14" i="6"/>
  <c r="G13" i="6"/>
  <c r="J22" i="6"/>
  <c r="G3" i="6"/>
  <c r="G22" i="6"/>
  <c r="J3" i="6"/>
  <c r="J11" i="6"/>
  <c r="G9" i="6"/>
  <c r="G23" i="6"/>
  <c r="G18" i="6"/>
  <c r="J16" i="6"/>
  <c r="G4" i="6"/>
  <c r="J6" i="6"/>
  <c r="G24" i="6"/>
  <c r="D13" i="8"/>
  <c r="J15" i="6"/>
  <c r="G11" i="6"/>
  <c r="J4" i="6"/>
  <c r="J24" i="6"/>
  <c r="G13" i="8"/>
  <c r="B32" i="6" l="1"/>
  <c r="B30" i="6"/>
  <c r="C32" i="6"/>
  <c r="B31" i="6"/>
  <c r="C31" i="6"/>
  <c r="C30" i="6"/>
</calcChain>
</file>

<file path=xl/sharedStrings.xml><?xml version="1.0" encoding="utf-8"?>
<sst xmlns="http://schemas.openxmlformats.org/spreadsheetml/2006/main" count="116703" uniqueCount="29189">
  <si>
    <t>Driver #3 -- account mix shift. Outbound BAU (non-play) units AND ARR by industry / revenue band / region, FY26Q3 wk1-10 vs FY26Q4 wk1-10. unit_share_%/arr_share_% show each category's share of that quarter's total on each metric separately -- a stable unit share with a GROWING arr share means the category is winning a bigger piece of the (shrinking) ARR pie even though its unit count fell like everyone else's, i.e. avg_deal_size moved for that category specifically.</t>
  </si>
  <si>
    <t>industry</t>
  </si>
  <si>
    <t>category</t>
  </si>
  <si>
    <t>FY26Q3 units</t>
  </si>
  <si>
    <t>FY26Q4 units</t>
  </si>
  <si>
    <t>FY26Q3 unit_share_%</t>
  </si>
  <si>
    <t>FY26Q4 unit_share_%</t>
  </si>
  <si>
    <t>units_change_%</t>
  </si>
  <si>
    <t>FY26Q3 arr</t>
  </si>
  <si>
    <t>FY26Q4 arr</t>
  </si>
  <si>
    <t>FY26Q3 arr_share_%</t>
  </si>
  <si>
    <t>FY26Q4 arr_share_%</t>
  </si>
  <si>
    <t>arr_change_%</t>
  </si>
  <si>
    <t>avg_deal_FY26Q3</t>
  </si>
  <si>
    <t>avg_deal_FY26Q4</t>
  </si>
  <si>
    <t>Professional Services</t>
  </si>
  <si>
    <t>Retail Multi-Location</t>
  </si>
  <si>
    <t>Hospitality Group</t>
  </si>
  <si>
    <t>Construction</t>
  </si>
  <si>
    <t>Healthcare Services</t>
  </si>
  <si>
    <t>Field Services</t>
  </si>
  <si>
    <t>Manufacturing</t>
  </si>
  <si>
    <t>Logistics</t>
  </si>
  <si>
    <t>Nonprofit</t>
  </si>
  <si>
    <t>Wholesale &amp; Distribution</t>
  </si>
  <si>
    <t>annual_revenue_band</t>
  </si>
  <si>
    <t>$2.5M-$5M</t>
  </si>
  <si>
    <t>$5M-$10M</t>
  </si>
  <si>
    <t>&gt;$10M</t>
  </si>
  <si>
    <t>$1M-$2.5M</t>
  </si>
  <si>
    <t>&lt;$1M</t>
  </si>
  <si>
    <t>region</t>
  </si>
  <si>
    <t>East</t>
  </si>
  <si>
    <t>West</t>
  </si>
  <si>
    <t>Central</t>
  </si>
  <si>
    <t>win_id</t>
  </si>
  <si>
    <t>opp_id</t>
  </si>
  <si>
    <t>account_id</t>
  </si>
  <si>
    <t>week_ending</t>
  </si>
  <si>
    <t>fiscal_quarter</t>
  </si>
  <si>
    <t>fiscal_week</t>
  </si>
  <si>
    <t>channel</t>
  </si>
  <si>
    <t>seller_id</t>
  </si>
  <si>
    <t>product</t>
  </si>
  <si>
    <t>units</t>
  </si>
  <si>
    <t>arr_booked</t>
  </si>
  <si>
    <t>play_id</t>
  </si>
  <si>
    <t>seller_name</t>
  </si>
  <si>
    <t>is_BAU</t>
  </si>
  <si>
    <t>W50085</t>
  </si>
  <si>
    <t>O80085</t>
  </si>
  <si>
    <t>A20085</t>
  </si>
  <si>
    <t>FY25Q3</t>
  </si>
  <si>
    <t>Hunters</t>
  </si>
  <si>
    <t>S159</t>
  </si>
  <si>
    <t>Advanced</t>
  </si>
  <si>
    <t>W50086</t>
  </si>
  <si>
    <t>O80086</t>
  </si>
  <si>
    <t>A20086</t>
  </si>
  <si>
    <t>W50087</t>
  </si>
  <si>
    <t>O80087</t>
  </si>
  <si>
    <t>A20087</t>
  </si>
  <si>
    <t>W50088</t>
  </si>
  <si>
    <t>O80088</t>
  </si>
  <si>
    <t>A20088</t>
  </si>
  <si>
    <t>S156</t>
  </si>
  <si>
    <t>W50089</t>
  </si>
  <si>
    <t>O80089</t>
  </si>
  <si>
    <t>A20089</t>
  </si>
  <si>
    <t>S153</t>
  </si>
  <si>
    <t>W50090</t>
  </si>
  <si>
    <t>O80090</t>
  </si>
  <si>
    <t>A20090</t>
  </si>
  <si>
    <t>S155</t>
  </si>
  <si>
    <t>W50001</t>
  </si>
  <si>
    <t>O80001</t>
  </si>
  <si>
    <t>A20001</t>
  </si>
  <si>
    <t>Inbound</t>
  </si>
  <si>
    <t>S111</t>
  </si>
  <si>
    <t>Plus</t>
  </si>
  <si>
    <t>W50002</t>
  </si>
  <si>
    <t>O80002</t>
  </si>
  <si>
    <t>A20002</t>
  </si>
  <si>
    <t>S121</t>
  </si>
  <si>
    <t>W50003</t>
  </si>
  <si>
    <t>O80003</t>
  </si>
  <si>
    <t>A20003</t>
  </si>
  <si>
    <t>S124</t>
  </si>
  <si>
    <t>W50004</t>
  </si>
  <si>
    <t>O80004</t>
  </si>
  <si>
    <t>A20004</t>
  </si>
  <si>
    <t>S114</t>
  </si>
  <si>
    <t>W50005</t>
  </si>
  <si>
    <t>O80005</t>
  </si>
  <si>
    <t>A20005</t>
  </si>
  <si>
    <t>S122</t>
  </si>
  <si>
    <t>W50006</t>
  </si>
  <si>
    <t>O80006</t>
  </si>
  <si>
    <t>A20006</t>
  </si>
  <si>
    <t>S123</t>
  </si>
  <si>
    <t>W50007</t>
  </si>
  <si>
    <t>O80007</t>
  </si>
  <si>
    <t>A20007</t>
  </si>
  <si>
    <t>S117</t>
  </si>
  <si>
    <t>W50008</t>
  </si>
  <si>
    <t>O80008</t>
  </si>
  <si>
    <t>A20008</t>
  </si>
  <si>
    <t>S115</t>
  </si>
  <si>
    <t>W50009</t>
  </si>
  <si>
    <t>O80009</t>
  </si>
  <si>
    <t>A20009</t>
  </si>
  <si>
    <t>W50010</t>
  </si>
  <si>
    <t>O80010</t>
  </si>
  <si>
    <t>A20010</t>
  </si>
  <si>
    <t>S104</t>
  </si>
  <si>
    <t>W50011</t>
  </si>
  <si>
    <t>O80011</t>
  </si>
  <si>
    <t>A20011</t>
  </si>
  <si>
    <t>S110</t>
  </si>
  <si>
    <t>W50012</t>
  </si>
  <si>
    <t>O80012</t>
  </si>
  <si>
    <t>A20012</t>
  </si>
  <si>
    <t>S126</t>
  </si>
  <si>
    <t>W50013</t>
  </si>
  <si>
    <t>O80013</t>
  </si>
  <si>
    <t>A20013</t>
  </si>
  <si>
    <t>W50014</t>
  </si>
  <si>
    <t>O80014</t>
  </si>
  <si>
    <t>A20014</t>
  </si>
  <si>
    <t>S129</t>
  </si>
  <si>
    <t>W50015</t>
  </si>
  <si>
    <t>O80015</t>
  </si>
  <si>
    <t>A20015</t>
  </si>
  <si>
    <t>S101</t>
  </si>
  <si>
    <t>W50016</t>
  </si>
  <si>
    <t>O80016</t>
  </si>
  <si>
    <t>A20016</t>
  </si>
  <si>
    <t>W50017</t>
  </si>
  <si>
    <t>O80017</t>
  </si>
  <si>
    <t>A20017</t>
  </si>
  <si>
    <t>S120</t>
  </si>
  <si>
    <t>W50018</t>
  </si>
  <si>
    <t>O80018</t>
  </si>
  <si>
    <t>A20018</t>
  </si>
  <si>
    <t>W50019</t>
  </si>
  <si>
    <t>O80019</t>
  </si>
  <si>
    <t>A20019</t>
  </si>
  <si>
    <t>S119</t>
  </si>
  <si>
    <t>W50020</t>
  </si>
  <si>
    <t>O80020</t>
  </si>
  <si>
    <t>A20020</t>
  </si>
  <si>
    <t>S127</t>
  </si>
  <si>
    <t>W50021</t>
  </si>
  <si>
    <t>O80021</t>
  </si>
  <si>
    <t>A20021</t>
  </si>
  <si>
    <t>S103</t>
  </si>
  <si>
    <t>W50022</t>
  </si>
  <si>
    <t>O80022</t>
  </si>
  <si>
    <t>A20022</t>
  </si>
  <si>
    <t>S118</t>
  </si>
  <si>
    <t>W50023</t>
  </si>
  <si>
    <t>O80023</t>
  </si>
  <si>
    <t>A20023</t>
  </si>
  <si>
    <t>W50024</t>
  </si>
  <si>
    <t>O80024</t>
  </si>
  <si>
    <t>A20024</t>
  </si>
  <si>
    <t>W50025</t>
  </si>
  <si>
    <t>O80025</t>
  </si>
  <si>
    <t>A20025</t>
  </si>
  <si>
    <t>S112</t>
  </si>
  <si>
    <t>W50026</t>
  </si>
  <si>
    <t>O80026</t>
  </si>
  <si>
    <t>A20026</t>
  </si>
  <si>
    <t>S100</t>
  </si>
  <si>
    <t>W50027</t>
  </si>
  <si>
    <t>O80027</t>
  </si>
  <si>
    <t>A20027</t>
  </si>
  <si>
    <t>S113</t>
  </si>
  <si>
    <t>W50028</t>
  </si>
  <si>
    <t>O80028</t>
  </si>
  <si>
    <t>A20028</t>
  </si>
  <si>
    <t>W50029</t>
  </si>
  <si>
    <t>O80029</t>
  </si>
  <si>
    <t>A20029</t>
  </si>
  <si>
    <t>S116</t>
  </si>
  <si>
    <t>W50030</t>
  </si>
  <si>
    <t>O80030</t>
  </si>
  <si>
    <t>A20030</t>
  </si>
  <si>
    <t>W50031</t>
  </si>
  <si>
    <t>O80031</t>
  </si>
  <si>
    <t>A20031</t>
  </si>
  <si>
    <t>S107</t>
  </si>
  <si>
    <t>W50032</t>
  </si>
  <si>
    <t>O80032</t>
  </si>
  <si>
    <t>A20032</t>
  </si>
  <si>
    <t>W50033</t>
  </si>
  <si>
    <t>O80033</t>
  </si>
  <si>
    <t>A20033</t>
  </si>
  <si>
    <t>W50034</t>
  </si>
  <si>
    <t>O80034</t>
  </si>
  <si>
    <t>A20034</t>
  </si>
  <si>
    <t>W50035</t>
  </si>
  <si>
    <t>O80035</t>
  </si>
  <si>
    <t>A20035</t>
  </si>
  <si>
    <t>W50036</t>
  </si>
  <si>
    <t>O80036</t>
  </si>
  <si>
    <t>A20036</t>
  </si>
  <si>
    <t>W50037</t>
  </si>
  <si>
    <t>O80037</t>
  </si>
  <si>
    <t>A20037</t>
  </si>
  <si>
    <t>S108</t>
  </si>
  <si>
    <t>W50038</t>
  </si>
  <si>
    <t>O80038</t>
  </si>
  <si>
    <t>A20038</t>
  </si>
  <si>
    <t>S105</t>
  </si>
  <si>
    <t>W50039</t>
  </si>
  <si>
    <t>O80039</t>
  </si>
  <si>
    <t>A20039</t>
  </si>
  <si>
    <t>W50040</t>
  </si>
  <si>
    <t>O80040</t>
  </si>
  <si>
    <t>A20040</t>
  </si>
  <si>
    <t>W50041</t>
  </si>
  <si>
    <t>O80041</t>
  </si>
  <si>
    <t>A20041</t>
  </si>
  <si>
    <t>W50042</t>
  </si>
  <si>
    <t>O80042</t>
  </si>
  <si>
    <t>A20042</t>
  </si>
  <si>
    <t>W50043</t>
  </si>
  <si>
    <t>O80043</t>
  </si>
  <si>
    <t>A20043</t>
  </si>
  <si>
    <t>W50044</t>
  </si>
  <si>
    <t>O80044</t>
  </si>
  <si>
    <t>A20044</t>
  </si>
  <si>
    <t>W50045</t>
  </si>
  <si>
    <t>O80045</t>
  </si>
  <si>
    <t>A20045</t>
  </si>
  <si>
    <t>W50046</t>
  </si>
  <si>
    <t>O80046</t>
  </si>
  <si>
    <t>A20046</t>
  </si>
  <si>
    <t>W50047</t>
  </si>
  <si>
    <t>O80047</t>
  </si>
  <si>
    <t>A20047</t>
  </si>
  <si>
    <t>W50048</t>
  </si>
  <si>
    <t>O80048</t>
  </si>
  <si>
    <t>A20048</t>
  </si>
  <si>
    <t>W50049</t>
  </si>
  <si>
    <t>O80049</t>
  </si>
  <si>
    <t>A20049</t>
  </si>
  <si>
    <t>W50050</t>
  </si>
  <si>
    <t>O80050</t>
  </si>
  <si>
    <t>A20050</t>
  </si>
  <si>
    <t>W50051</t>
  </si>
  <si>
    <t>O80051</t>
  </si>
  <si>
    <t>A20051</t>
  </si>
  <si>
    <t>W50052</t>
  </si>
  <si>
    <t>O80052</t>
  </si>
  <si>
    <t>A20052</t>
  </si>
  <si>
    <t>W50053</t>
  </si>
  <si>
    <t>O80053</t>
  </si>
  <si>
    <t>A20053</t>
  </si>
  <si>
    <t>W50054</t>
  </si>
  <si>
    <t>O80054</t>
  </si>
  <si>
    <t>A20054</t>
  </si>
  <si>
    <t>W50055</t>
  </si>
  <si>
    <t>O80055</t>
  </si>
  <si>
    <t>A20055</t>
  </si>
  <si>
    <t>S102</t>
  </si>
  <si>
    <t>W50056</t>
  </si>
  <si>
    <t>O80056</t>
  </si>
  <si>
    <t>A20056</t>
  </si>
  <si>
    <t>W50057</t>
  </si>
  <si>
    <t>O80057</t>
  </si>
  <si>
    <t>A20057</t>
  </si>
  <si>
    <t>Outbound</t>
  </si>
  <si>
    <t>S151</t>
  </si>
  <si>
    <t>W50058</t>
  </si>
  <si>
    <t>O80058</t>
  </si>
  <si>
    <t>A20058</t>
  </si>
  <si>
    <t>S138</t>
  </si>
  <si>
    <t>W50059</t>
  </si>
  <si>
    <t>O80059</t>
  </si>
  <si>
    <t>A20059</t>
  </si>
  <si>
    <t>W50060</t>
  </si>
  <si>
    <t>O80060</t>
  </si>
  <si>
    <t>A20060</t>
  </si>
  <si>
    <t>S150</t>
  </si>
  <si>
    <t>W50061</t>
  </si>
  <si>
    <t>O80061</t>
  </si>
  <si>
    <t>A20061</t>
  </si>
  <si>
    <t>S139</t>
  </si>
  <si>
    <t>W50062</t>
  </si>
  <si>
    <t>O80062</t>
  </si>
  <si>
    <t>A20062</t>
  </si>
  <si>
    <t>S143</t>
  </si>
  <si>
    <t>W50063</t>
  </si>
  <si>
    <t>O80063</t>
  </si>
  <si>
    <t>A20063</t>
  </si>
  <si>
    <t>S141</t>
  </si>
  <si>
    <t>W50064</t>
  </si>
  <si>
    <t>O80064</t>
  </si>
  <si>
    <t>A20064</t>
  </si>
  <si>
    <t>S132</t>
  </si>
  <si>
    <t>W50065</t>
  </si>
  <si>
    <t>O80065</t>
  </si>
  <si>
    <t>A20065</t>
  </si>
  <si>
    <t>W50066</t>
  </si>
  <si>
    <t>O80066</t>
  </si>
  <si>
    <t>A20066</t>
  </si>
  <si>
    <t>S135</t>
  </si>
  <si>
    <t>W50067</t>
  </si>
  <si>
    <t>O80067</t>
  </si>
  <si>
    <t>A20067</t>
  </si>
  <si>
    <t>S140</t>
  </si>
  <si>
    <t>W50068</t>
  </si>
  <si>
    <t>O80068</t>
  </si>
  <si>
    <t>A20068</t>
  </si>
  <si>
    <t>W50069</t>
  </si>
  <si>
    <t>O80069</t>
  </si>
  <si>
    <t>A20069</t>
  </si>
  <si>
    <t>S137</t>
  </si>
  <si>
    <t>W50070</t>
  </si>
  <si>
    <t>O80070</t>
  </si>
  <si>
    <t>A20070</t>
  </si>
  <si>
    <t>S130</t>
  </si>
  <si>
    <t>W50071</t>
  </si>
  <si>
    <t>O80071</t>
  </si>
  <si>
    <t>A20071</t>
  </si>
  <si>
    <t>S146</t>
  </si>
  <si>
    <t>W50072</t>
  </si>
  <si>
    <t>O80072</t>
  </si>
  <si>
    <t>A20072</t>
  </si>
  <si>
    <t>W50073</t>
  </si>
  <si>
    <t>O80073</t>
  </si>
  <si>
    <t>A20073</t>
  </si>
  <si>
    <t>W50074</t>
  </si>
  <si>
    <t>O80074</t>
  </si>
  <si>
    <t>A20074</t>
  </si>
  <si>
    <t>S142</t>
  </si>
  <si>
    <t>W50075</t>
  </si>
  <si>
    <t>O80075</t>
  </si>
  <si>
    <t>A20075</t>
  </si>
  <si>
    <t>W50076</t>
  </si>
  <si>
    <t>O80076</t>
  </si>
  <si>
    <t>A20076</t>
  </si>
  <si>
    <t>S148</t>
  </si>
  <si>
    <t>W50077</t>
  </si>
  <si>
    <t>O80077</t>
  </si>
  <si>
    <t>A20077</t>
  </si>
  <si>
    <t>W50078</t>
  </si>
  <si>
    <t>O80078</t>
  </si>
  <si>
    <t>A20078</t>
  </si>
  <si>
    <t>W50079</t>
  </si>
  <si>
    <t>O80079</t>
  </si>
  <si>
    <t>A20079</t>
  </si>
  <si>
    <t>W50080</t>
  </si>
  <si>
    <t>O80080</t>
  </si>
  <si>
    <t>A20080</t>
  </si>
  <si>
    <t>S145</t>
  </si>
  <si>
    <t>W50081</t>
  </si>
  <si>
    <t>O80081</t>
  </si>
  <si>
    <t>A20081</t>
  </si>
  <si>
    <t>W50082</t>
  </si>
  <si>
    <t>O80082</t>
  </si>
  <si>
    <t>A20082</t>
  </si>
  <si>
    <t>W50083</t>
  </si>
  <si>
    <t>O80083</t>
  </si>
  <si>
    <t>A20083</t>
  </si>
  <si>
    <t>S131</t>
  </si>
  <si>
    <t>W50084</t>
  </si>
  <si>
    <t>O80084</t>
  </si>
  <si>
    <t>A20084</t>
  </si>
  <si>
    <t>W50091</t>
  </si>
  <si>
    <t>O80091</t>
  </si>
  <si>
    <t>A20091</t>
  </si>
  <si>
    <t>Upgrades</t>
  </si>
  <si>
    <t>S160</t>
  </si>
  <si>
    <t>W50092</t>
  </si>
  <si>
    <t>O80092</t>
  </si>
  <si>
    <t>A20092</t>
  </si>
  <si>
    <t>S165</t>
  </si>
  <si>
    <t>W50093</t>
  </si>
  <si>
    <t>O80093</t>
  </si>
  <si>
    <t>A20093</t>
  </si>
  <si>
    <t>S167</t>
  </si>
  <si>
    <t>W50094</t>
  </si>
  <si>
    <t>O80094</t>
  </si>
  <si>
    <t>A20094</t>
  </si>
  <si>
    <t>S172</t>
  </si>
  <si>
    <t>W50095</t>
  </si>
  <si>
    <t>O80095</t>
  </si>
  <si>
    <t>A20095</t>
  </si>
  <si>
    <t>S175</t>
  </si>
  <si>
    <t>W50096</t>
  </si>
  <si>
    <t>O80096</t>
  </si>
  <si>
    <t>A20096</t>
  </si>
  <si>
    <t>W50097</t>
  </si>
  <si>
    <t>O80097</t>
  </si>
  <si>
    <t>A20097</t>
  </si>
  <si>
    <t>S173</t>
  </si>
  <si>
    <t>W50098</t>
  </si>
  <si>
    <t>O80098</t>
  </si>
  <si>
    <t>A20098</t>
  </si>
  <si>
    <t>S163</t>
  </si>
  <si>
    <t>W50099</t>
  </si>
  <si>
    <t>O80099</t>
  </si>
  <si>
    <t>A20099</t>
  </si>
  <si>
    <t>W50100</t>
  </si>
  <si>
    <t>O80100</t>
  </si>
  <si>
    <t>A20100</t>
  </si>
  <si>
    <t>S169</t>
  </si>
  <si>
    <t>W50101</t>
  </si>
  <si>
    <t>O80101</t>
  </si>
  <si>
    <t>A20101</t>
  </si>
  <si>
    <t>S176</t>
  </si>
  <si>
    <t>W50102</t>
  </si>
  <si>
    <t>O80102</t>
  </si>
  <si>
    <t>A20102</t>
  </si>
  <si>
    <t>S170</t>
  </si>
  <si>
    <t>W50103</t>
  </si>
  <si>
    <t>O80103</t>
  </si>
  <si>
    <t>A20103</t>
  </si>
  <si>
    <t>W50104</t>
  </si>
  <si>
    <t>O80104</t>
  </si>
  <si>
    <t>A20104</t>
  </si>
  <si>
    <t>W50105</t>
  </si>
  <si>
    <t>O80105</t>
  </si>
  <si>
    <t>A20105</t>
  </si>
  <si>
    <t>S161</t>
  </si>
  <si>
    <t>W50106</t>
  </si>
  <si>
    <t>O80106</t>
  </si>
  <si>
    <t>A20106</t>
  </si>
  <si>
    <t>W50107</t>
  </si>
  <si>
    <t>O80107</t>
  </si>
  <si>
    <t>A20107</t>
  </si>
  <si>
    <t>W50108</t>
  </si>
  <si>
    <t>O80108</t>
  </si>
  <si>
    <t>A20108</t>
  </si>
  <si>
    <t>W50109</t>
  </si>
  <si>
    <t>O80109</t>
  </si>
  <si>
    <t>A20109</t>
  </si>
  <si>
    <t>W50110</t>
  </si>
  <si>
    <t>O80110</t>
  </si>
  <si>
    <t>A20110</t>
  </si>
  <si>
    <t>W50111</t>
  </si>
  <si>
    <t>O80111</t>
  </si>
  <si>
    <t>A20111</t>
  </si>
  <si>
    <t>W50112</t>
  </si>
  <si>
    <t>O80112</t>
  </si>
  <si>
    <t>A20112</t>
  </si>
  <si>
    <t>S174</t>
  </si>
  <si>
    <t>W50113</t>
  </si>
  <si>
    <t>O80113</t>
  </si>
  <si>
    <t>A20113</t>
  </si>
  <si>
    <t>W50114</t>
  </si>
  <si>
    <t>O80114</t>
  </si>
  <si>
    <t>A20114</t>
  </si>
  <si>
    <t>W50115</t>
  </si>
  <si>
    <t>O80115</t>
  </si>
  <si>
    <t>A20115</t>
  </si>
  <si>
    <t>W50116</t>
  </si>
  <si>
    <t>O80116</t>
  </si>
  <si>
    <t>A20116</t>
  </si>
  <si>
    <t>W50117</t>
  </si>
  <si>
    <t>O80117</t>
  </si>
  <si>
    <t>A20117</t>
  </si>
  <si>
    <t>W50118</t>
  </si>
  <si>
    <t>O80118</t>
  </si>
  <si>
    <t>A20118</t>
  </si>
  <si>
    <t>W50119</t>
  </si>
  <si>
    <t>O80119</t>
  </si>
  <si>
    <t>A20119</t>
  </si>
  <si>
    <t>W50120</t>
  </si>
  <si>
    <t>O80120</t>
  </si>
  <si>
    <t>A20120</t>
  </si>
  <si>
    <t>W50121</t>
  </si>
  <si>
    <t>O80121</t>
  </si>
  <si>
    <t>A20121</t>
  </si>
  <si>
    <t>W50122</t>
  </si>
  <si>
    <t>O80122</t>
  </si>
  <si>
    <t>A20122</t>
  </si>
  <si>
    <t>W50123</t>
  </si>
  <si>
    <t>O80123</t>
  </si>
  <si>
    <t>A20123</t>
  </si>
  <si>
    <t>W50124</t>
  </si>
  <si>
    <t>O80124</t>
  </si>
  <si>
    <t>A20124</t>
  </si>
  <si>
    <t>W50125</t>
  </si>
  <si>
    <t>O80125</t>
  </si>
  <si>
    <t>A20125</t>
  </si>
  <si>
    <t>W50126</t>
  </si>
  <si>
    <t>O80126</t>
  </si>
  <si>
    <t>A20126</t>
  </si>
  <si>
    <t>W50207</t>
  </si>
  <si>
    <t>O80207</t>
  </si>
  <si>
    <t>A20207</t>
  </si>
  <si>
    <t>S152</t>
  </si>
  <si>
    <t>W50208</t>
  </si>
  <si>
    <t>O80208</t>
  </si>
  <si>
    <t>A20208</t>
  </si>
  <si>
    <t>W50209</t>
  </si>
  <si>
    <t>O80209</t>
  </si>
  <si>
    <t>A20209</t>
  </si>
  <si>
    <t>W50210</t>
  </si>
  <si>
    <t>O80210</t>
  </si>
  <si>
    <t>A20210</t>
  </si>
  <si>
    <t>S158</t>
  </si>
  <si>
    <t>W50211</t>
  </si>
  <si>
    <t>O80211</t>
  </si>
  <si>
    <t>A20211</t>
  </si>
  <si>
    <t>W50212</t>
  </si>
  <si>
    <t>O80212</t>
  </si>
  <si>
    <t>A20212</t>
  </si>
  <si>
    <t>W50127</t>
  </si>
  <si>
    <t>O80127</t>
  </si>
  <si>
    <t>A20127</t>
  </si>
  <si>
    <t>W50128</t>
  </si>
  <si>
    <t>O80128</t>
  </si>
  <si>
    <t>A20128</t>
  </si>
  <si>
    <t>W50129</t>
  </si>
  <si>
    <t>O80129</t>
  </si>
  <si>
    <t>A20129</t>
  </si>
  <si>
    <t>W50130</t>
  </si>
  <si>
    <t>O80130</t>
  </si>
  <si>
    <t>A20130</t>
  </si>
  <si>
    <t>W50131</t>
  </si>
  <si>
    <t>O80131</t>
  </si>
  <si>
    <t>A20131</t>
  </si>
  <si>
    <t>S109</t>
  </si>
  <si>
    <t>W50132</t>
  </si>
  <si>
    <t>O80132</t>
  </si>
  <si>
    <t>A20132</t>
  </si>
  <si>
    <t>W50133</t>
  </si>
  <si>
    <t>O80133</t>
  </si>
  <si>
    <t>A20133</t>
  </si>
  <si>
    <t>W50134</t>
  </si>
  <si>
    <t>O80134</t>
  </si>
  <si>
    <t>A20134</t>
  </si>
  <si>
    <t>W50135</t>
  </si>
  <si>
    <t>O80135</t>
  </si>
  <si>
    <t>A20135</t>
  </si>
  <si>
    <t>W50136</t>
  </si>
  <si>
    <t>O80136</t>
  </si>
  <si>
    <t>A20136</t>
  </si>
  <si>
    <t>W50137</t>
  </si>
  <si>
    <t>O80137</t>
  </si>
  <si>
    <t>A20137</t>
  </si>
  <si>
    <t>W50138</t>
  </si>
  <si>
    <t>O80138</t>
  </si>
  <si>
    <t>A20138</t>
  </si>
  <si>
    <t>W50139</t>
  </si>
  <si>
    <t>O80139</t>
  </si>
  <si>
    <t>A20139</t>
  </si>
  <si>
    <t>W50140</t>
  </si>
  <si>
    <t>O80140</t>
  </si>
  <si>
    <t>A20140</t>
  </si>
  <si>
    <t>W50141</t>
  </si>
  <si>
    <t>O80141</t>
  </si>
  <si>
    <t>A20141</t>
  </si>
  <si>
    <t>W50142</t>
  </si>
  <si>
    <t>O80142</t>
  </si>
  <si>
    <t>A20142</t>
  </si>
  <si>
    <t>W50143</t>
  </si>
  <si>
    <t>O80143</t>
  </si>
  <si>
    <t>A20143</t>
  </si>
  <si>
    <t>W50144</t>
  </si>
  <si>
    <t>O80144</t>
  </si>
  <si>
    <t>A20144</t>
  </si>
  <si>
    <t>W50145</t>
  </si>
  <si>
    <t>O80145</t>
  </si>
  <si>
    <t>A20145</t>
  </si>
  <si>
    <t>W50146</t>
  </si>
  <si>
    <t>O80146</t>
  </si>
  <si>
    <t>A20146</t>
  </si>
  <si>
    <t>W50147</t>
  </si>
  <si>
    <t>O80147</t>
  </si>
  <si>
    <t>A20147</t>
  </si>
  <si>
    <t>W50148</t>
  </si>
  <si>
    <t>O80148</t>
  </si>
  <si>
    <t>A20148</t>
  </si>
  <si>
    <t>W50149</t>
  </si>
  <si>
    <t>O80149</t>
  </si>
  <si>
    <t>A20149</t>
  </si>
  <si>
    <t>W50150</t>
  </si>
  <si>
    <t>O80150</t>
  </si>
  <si>
    <t>A20150</t>
  </si>
  <si>
    <t>W50151</t>
  </si>
  <si>
    <t>O80151</t>
  </si>
  <si>
    <t>A20151</t>
  </si>
  <si>
    <t>W50152</t>
  </si>
  <si>
    <t>O80152</t>
  </si>
  <si>
    <t>A20152</t>
  </si>
  <si>
    <t>W50153</t>
  </si>
  <si>
    <t>O80153</t>
  </si>
  <si>
    <t>A20153</t>
  </si>
  <si>
    <t>W50154</t>
  </si>
  <si>
    <t>O80154</t>
  </si>
  <si>
    <t>A20154</t>
  </si>
  <si>
    <t>W50155</t>
  </si>
  <si>
    <t>O80155</t>
  </si>
  <si>
    <t>A20155</t>
  </si>
  <si>
    <t>W50156</t>
  </si>
  <si>
    <t>O80156</t>
  </si>
  <si>
    <t>A20156</t>
  </si>
  <si>
    <t>W50157</t>
  </si>
  <si>
    <t>O80157</t>
  </si>
  <si>
    <t>A20157</t>
  </si>
  <si>
    <t>W50158</t>
  </si>
  <si>
    <t>O80158</t>
  </si>
  <si>
    <t>A20158</t>
  </si>
  <si>
    <t>W50159</t>
  </si>
  <si>
    <t>O80159</t>
  </si>
  <si>
    <t>A20159</t>
  </si>
  <si>
    <t>W50160</t>
  </si>
  <si>
    <t>O80160</t>
  </si>
  <si>
    <t>A20160</t>
  </si>
  <si>
    <t>W50161</t>
  </si>
  <si>
    <t>O80161</t>
  </si>
  <si>
    <t>A20161</t>
  </si>
  <si>
    <t>S106</t>
  </si>
  <si>
    <t>W50162</t>
  </si>
  <si>
    <t>O80162</t>
  </si>
  <si>
    <t>A20162</t>
  </si>
  <si>
    <t>W50163</t>
  </si>
  <si>
    <t>O80163</t>
  </si>
  <si>
    <t>A20163</t>
  </si>
  <si>
    <t>W50164</t>
  </si>
  <si>
    <t>O80164</t>
  </si>
  <si>
    <t>A20164</t>
  </si>
  <si>
    <t>W50165</t>
  </si>
  <si>
    <t>O80165</t>
  </si>
  <si>
    <t>A20165</t>
  </si>
  <si>
    <t>W50166</t>
  </si>
  <si>
    <t>O80166</t>
  </si>
  <si>
    <t>A20166</t>
  </si>
  <si>
    <t>W50167</t>
  </si>
  <si>
    <t>O80167</t>
  </si>
  <si>
    <t>A20167</t>
  </si>
  <si>
    <t>W50168</t>
  </si>
  <si>
    <t>O80168</t>
  </si>
  <si>
    <t>A20168</t>
  </si>
  <si>
    <t>W50169</t>
  </si>
  <si>
    <t>O80169</t>
  </si>
  <si>
    <t>A20169</t>
  </si>
  <si>
    <t>W50170</t>
  </si>
  <si>
    <t>O80170</t>
  </si>
  <si>
    <t>A20170</t>
  </si>
  <si>
    <t>W50171</t>
  </si>
  <si>
    <t>O80171</t>
  </si>
  <si>
    <t>A20171</t>
  </si>
  <si>
    <t>W50172</t>
  </si>
  <si>
    <t>O80172</t>
  </si>
  <si>
    <t>A20172</t>
  </si>
  <si>
    <t>W50173</t>
  </si>
  <si>
    <t>O80173</t>
  </si>
  <si>
    <t>A20173</t>
  </si>
  <si>
    <t>W50174</t>
  </si>
  <si>
    <t>O80174</t>
  </si>
  <si>
    <t>A20174</t>
  </si>
  <si>
    <t>W50175</t>
  </si>
  <si>
    <t>O80175</t>
  </si>
  <si>
    <t>A20175</t>
  </si>
  <si>
    <t>W50176</t>
  </si>
  <si>
    <t>O80176</t>
  </si>
  <si>
    <t>A20176</t>
  </si>
  <si>
    <t>W50177</t>
  </si>
  <si>
    <t>O80177</t>
  </si>
  <si>
    <t>A20177</t>
  </si>
  <si>
    <t>W50178</t>
  </si>
  <si>
    <t>O80178</t>
  </si>
  <si>
    <t>A20178</t>
  </si>
  <si>
    <t>S133</t>
  </si>
  <si>
    <t>W50179</t>
  </si>
  <si>
    <t>O80179</t>
  </si>
  <si>
    <t>A20179</t>
  </si>
  <si>
    <t>W50180</t>
  </si>
  <si>
    <t>O80180</t>
  </si>
  <si>
    <t>A20180</t>
  </si>
  <si>
    <t>W50181</t>
  </si>
  <si>
    <t>O80181</t>
  </si>
  <si>
    <t>A20181</t>
  </si>
  <si>
    <t>S144</t>
  </si>
  <si>
    <t>W50182</t>
  </si>
  <si>
    <t>O80182</t>
  </si>
  <si>
    <t>A20182</t>
  </si>
  <si>
    <t>W50183</t>
  </si>
  <si>
    <t>O80183</t>
  </si>
  <si>
    <t>A20183</t>
  </si>
  <si>
    <t>W50184</t>
  </si>
  <si>
    <t>O80184</t>
  </si>
  <si>
    <t>A20184</t>
  </si>
  <si>
    <t>W50185</t>
  </si>
  <si>
    <t>O80185</t>
  </si>
  <si>
    <t>A20185</t>
  </si>
  <si>
    <t>W50186</t>
  </si>
  <si>
    <t>O80186</t>
  </si>
  <si>
    <t>A20186</t>
  </si>
  <si>
    <t>W50187</t>
  </si>
  <si>
    <t>O80187</t>
  </si>
  <si>
    <t>A20187</t>
  </si>
  <si>
    <t>W50188</t>
  </si>
  <si>
    <t>O80188</t>
  </si>
  <si>
    <t>A20188</t>
  </si>
  <si>
    <t>W50189</t>
  </si>
  <si>
    <t>O80189</t>
  </si>
  <si>
    <t>A20189</t>
  </si>
  <si>
    <t>W50190</t>
  </si>
  <si>
    <t>O80190</t>
  </si>
  <si>
    <t>A20190</t>
  </si>
  <si>
    <t>W50191</t>
  </si>
  <si>
    <t>O80191</t>
  </si>
  <si>
    <t>A20191</t>
  </si>
  <si>
    <t>W50192</t>
  </si>
  <si>
    <t>O80192</t>
  </si>
  <si>
    <t>A20192</t>
  </si>
  <si>
    <t>W50193</t>
  </si>
  <si>
    <t>O80193</t>
  </si>
  <si>
    <t>A20193</t>
  </si>
  <si>
    <t>S147</t>
  </si>
  <si>
    <t>W50194</t>
  </si>
  <si>
    <t>O80194</t>
  </si>
  <si>
    <t>A20194</t>
  </si>
  <si>
    <t>W50195</t>
  </si>
  <si>
    <t>O80195</t>
  </si>
  <si>
    <t>A20195</t>
  </si>
  <si>
    <t>W50196</t>
  </si>
  <si>
    <t>O80196</t>
  </si>
  <si>
    <t>A20196</t>
  </si>
  <si>
    <t>S149</t>
  </si>
  <si>
    <t>W50197</t>
  </si>
  <si>
    <t>O80197</t>
  </si>
  <si>
    <t>A20197</t>
  </si>
  <si>
    <t>W50198</t>
  </si>
  <si>
    <t>O80198</t>
  </si>
  <si>
    <t>A20198</t>
  </si>
  <si>
    <t>W50199</t>
  </si>
  <si>
    <t>O80199</t>
  </si>
  <si>
    <t>A20199</t>
  </si>
  <si>
    <t>W50200</t>
  </si>
  <si>
    <t>O80200</t>
  </si>
  <si>
    <t>A20200</t>
  </si>
  <si>
    <t>W50201</t>
  </si>
  <si>
    <t>O80201</t>
  </si>
  <si>
    <t>A20201</t>
  </si>
  <si>
    <t>W50202</t>
  </si>
  <si>
    <t>O80202</t>
  </si>
  <si>
    <t>A20202</t>
  </si>
  <si>
    <t>W50203</t>
  </si>
  <si>
    <t>O80203</t>
  </si>
  <si>
    <t>A20203</t>
  </si>
  <si>
    <t>W50204</t>
  </si>
  <si>
    <t>O80204</t>
  </si>
  <si>
    <t>A20204</t>
  </si>
  <si>
    <t>W50205</t>
  </si>
  <si>
    <t>O80205</t>
  </si>
  <si>
    <t>A20205</t>
  </si>
  <si>
    <t>S136</t>
  </si>
  <si>
    <t>W50206</t>
  </si>
  <si>
    <t>O80206</t>
  </si>
  <si>
    <t>A20206</t>
  </si>
  <si>
    <t>W50213</t>
  </si>
  <si>
    <t>O80213</t>
  </si>
  <si>
    <t>A20213</t>
  </si>
  <si>
    <t>W50214</t>
  </si>
  <si>
    <t>O80214</t>
  </si>
  <si>
    <t>A20214</t>
  </si>
  <si>
    <t>W50215</t>
  </si>
  <si>
    <t>O80215</t>
  </si>
  <si>
    <t>A20215</t>
  </si>
  <si>
    <t>W50216</t>
  </si>
  <si>
    <t>O80216</t>
  </si>
  <si>
    <t>A20216</t>
  </si>
  <si>
    <t>W50217</t>
  </si>
  <si>
    <t>O80217</t>
  </si>
  <si>
    <t>A20217</t>
  </si>
  <si>
    <t>W50218</t>
  </si>
  <si>
    <t>O80218</t>
  </si>
  <si>
    <t>A20218</t>
  </si>
  <si>
    <t>W50219</t>
  </si>
  <si>
    <t>O80219</t>
  </si>
  <si>
    <t>A20219</t>
  </si>
  <si>
    <t>W50220</t>
  </si>
  <si>
    <t>O80220</t>
  </si>
  <si>
    <t>A20220</t>
  </si>
  <si>
    <t>S171</t>
  </si>
  <si>
    <t>W50221</t>
  </si>
  <si>
    <t>O80221</t>
  </si>
  <si>
    <t>A20221</t>
  </si>
  <si>
    <t>W50222</t>
  </si>
  <si>
    <t>O80222</t>
  </si>
  <si>
    <t>A20222</t>
  </si>
  <si>
    <t>W50223</t>
  </si>
  <si>
    <t>O80223</t>
  </si>
  <si>
    <t>A20223</t>
  </si>
  <si>
    <t>W50224</t>
  </si>
  <si>
    <t>O80224</t>
  </si>
  <si>
    <t>A20224</t>
  </si>
  <si>
    <t>W50225</t>
  </si>
  <si>
    <t>O80225</t>
  </si>
  <si>
    <t>A20225</t>
  </si>
  <si>
    <t>W50226</t>
  </si>
  <si>
    <t>O80226</t>
  </si>
  <si>
    <t>A20226</t>
  </si>
  <si>
    <t>W50227</t>
  </si>
  <si>
    <t>O80227</t>
  </si>
  <si>
    <t>A20227</t>
  </si>
  <si>
    <t>W50228</t>
  </si>
  <si>
    <t>O80228</t>
  </si>
  <si>
    <t>A20228</t>
  </si>
  <si>
    <t>W50229</t>
  </si>
  <si>
    <t>O80229</t>
  </si>
  <si>
    <t>A20229</t>
  </si>
  <si>
    <t>W50230</t>
  </si>
  <si>
    <t>O80230</t>
  </si>
  <si>
    <t>A20230</t>
  </si>
  <si>
    <t>W50231</t>
  </si>
  <si>
    <t>O80231</t>
  </si>
  <si>
    <t>A20231</t>
  </si>
  <si>
    <t>W50232</t>
  </si>
  <si>
    <t>O80232</t>
  </si>
  <si>
    <t>A20232</t>
  </si>
  <si>
    <t>W50233</t>
  </si>
  <si>
    <t>O80233</t>
  </si>
  <si>
    <t>A20233</t>
  </si>
  <si>
    <t>W50234</t>
  </si>
  <si>
    <t>O80234</t>
  </si>
  <si>
    <t>A20234</t>
  </si>
  <si>
    <t>W50235</t>
  </si>
  <si>
    <t>O80235</t>
  </si>
  <si>
    <t>A20235</t>
  </si>
  <si>
    <t>W50236</t>
  </si>
  <si>
    <t>O80236</t>
  </si>
  <si>
    <t>A20236</t>
  </si>
  <si>
    <t>S166</t>
  </si>
  <si>
    <t>W50237</t>
  </si>
  <si>
    <t>O80237</t>
  </si>
  <si>
    <t>A20237</t>
  </si>
  <si>
    <t>W50238</t>
  </si>
  <si>
    <t>O80238</t>
  </si>
  <si>
    <t>A20238</t>
  </si>
  <si>
    <t>W50239</t>
  </si>
  <si>
    <t>O80239</t>
  </si>
  <si>
    <t>A20239</t>
  </si>
  <si>
    <t>W50321</t>
  </si>
  <si>
    <t>O80321</t>
  </si>
  <si>
    <t>A20321</t>
  </si>
  <si>
    <t>W50322</t>
  </si>
  <si>
    <t>O80322</t>
  </si>
  <si>
    <t>A20322</t>
  </si>
  <si>
    <t>W50323</t>
  </si>
  <si>
    <t>O80323</t>
  </si>
  <si>
    <t>A20323</t>
  </si>
  <si>
    <t>W50324</t>
  </si>
  <si>
    <t>O80324</t>
  </si>
  <si>
    <t>A20324</t>
  </si>
  <si>
    <t>W50325</t>
  </si>
  <si>
    <t>O80325</t>
  </si>
  <si>
    <t>A20325</t>
  </si>
  <si>
    <t>W50240</t>
  </si>
  <si>
    <t>O80240</t>
  </si>
  <si>
    <t>A20240</t>
  </si>
  <si>
    <t>W50241</t>
  </si>
  <si>
    <t>O80241</t>
  </si>
  <si>
    <t>A20241</t>
  </si>
  <si>
    <t>W50242</t>
  </si>
  <si>
    <t>O80242</t>
  </si>
  <si>
    <t>A20242</t>
  </si>
  <si>
    <t>S128</t>
  </si>
  <si>
    <t>W50243</t>
  </si>
  <si>
    <t>O80243</t>
  </si>
  <si>
    <t>A20243</t>
  </si>
  <si>
    <t>W50244</t>
  </si>
  <si>
    <t>O80244</t>
  </si>
  <si>
    <t>A20244</t>
  </si>
  <si>
    <t>W50245</t>
  </si>
  <si>
    <t>O80245</t>
  </si>
  <si>
    <t>A20245</t>
  </si>
  <si>
    <t>W50246</t>
  </si>
  <si>
    <t>O80246</t>
  </si>
  <si>
    <t>A20246</t>
  </si>
  <si>
    <t>W50247</t>
  </si>
  <si>
    <t>O80247</t>
  </si>
  <si>
    <t>A20247</t>
  </si>
  <si>
    <t>W50248</t>
  </si>
  <si>
    <t>O80248</t>
  </si>
  <si>
    <t>A20248</t>
  </si>
  <si>
    <t>W50249</t>
  </si>
  <si>
    <t>O80249</t>
  </si>
  <si>
    <t>A20249</t>
  </si>
  <si>
    <t>W50250</t>
  </si>
  <si>
    <t>O80250</t>
  </si>
  <si>
    <t>A20250</t>
  </si>
  <si>
    <t>W50251</t>
  </si>
  <si>
    <t>O80251</t>
  </si>
  <si>
    <t>A20251</t>
  </si>
  <si>
    <t>W50252</t>
  </si>
  <si>
    <t>O80252</t>
  </si>
  <si>
    <t>A20252</t>
  </si>
  <si>
    <t>W50253</t>
  </si>
  <si>
    <t>O80253</t>
  </si>
  <si>
    <t>A20253</t>
  </si>
  <si>
    <t>W50254</t>
  </si>
  <si>
    <t>O80254</t>
  </si>
  <si>
    <t>A20254</t>
  </si>
  <si>
    <t>W50255</t>
  </si>
  <si>
    <t>O80255</t>
  </si>
  <si>
    <t>A20255</t>
  </si>
  <si>
    <t>W50256</t>
  </si>
  <si>
    <t>O80256</t>
  </si>
  <si>
    <t>A20256</t>
  </si>
  <si>
    <t>W50257</t>
  </si>
  <si>
    <t>O80257</t>
  </si>
  <si>
    <t>A20257</t>
  </si>
  <si>
    <t>W50258</t>
  </si>
  <si>
    <t>O80258</t>
  </si>
  <si>
    <t>A20258</t>
  </si>
  <si>
    <t>W50259</t>
  </si>
  <si>
    <t>O80259</t>
  </si>
  <si>
    <t>A20259</t>
  </si>
  <si>
    <t>W50260</t>
  </si>
  <si>
    <t>O80260</t>
  </si>
  <si>
    <t>A20260</t>
  </si>
  <si>
    <t>W50261</t>
  </si>
  <si>
    <t>O80261</t>
  </si>
  <si>
    <t>A20261</t>
  </si>
  <si>
    <t>W50262</t>
  </si>
  <si>
    <t>O80262</t>
  </si>
  <si>
    <t>A20262</t>
  </si>
  <si>
    <t>W50263</t>
  </si>
  <si>
    <t>O80263</t>
  </si>
  <si>
    <t>A20263</t>
  </si>
  <si>
    <t>W50264</t>
  </si>
  <si>
    <t>O80264</t>
  </si>
  <si>
    <t>A20264</t>
  </si>
  <si>
    <t>W50265</t>
  </si>
  <si>
    <t>O80265</t>
  </si>
  <si>
    <t>A20265</t>
  </si>
  <si>
    <t>W50266</t>
  </si>
  <si>
    <t>O80266</t>
  </si>
  <si>
    <t>A20266</t>
  </si>
  <si>
    <t>W50267</t>
  </si>
  <si>
    <t>O80267</t>
  </si>
  <si>
    <t>A20267</t>
  </si>
  <si>
    <t>W50268</t>
  </si>
  <si>
    <t>O80268</t>
  </si>
  <si>
    <t>A20268</t>
  </si>
  <si>
    <t>W50269</t>
  </si>
  <si>
    <t>O80269</t>
  </si>
  <si>
    <t>A20269</t>
  </si>
  <si>
    <t>W50270</t>
  </si>
  <si>
    <t>O80270</t>
  </si>
  <si>
    <t>A20270</t>
  </si>
  <si>
    <t>W50271</t>
  </si>
  <si>
    <t>O80271</t>
  </si>
  <si>
    <t>A20271</t>
  </si>
  <si>
    <t>W50272</t>
  </si>
  <si>
    <t>O80272</t>
  </si>
  <si>
    <t>A20272</t>
  </si>
  <si>
    <t>W50273</t>
  </si>
  <si>
    <t>O80273</t>
  </si>
  <si>
    <t>A20273</t>
  </si>
  <si>
    <t>W50274</t>
  </si>
  <si>
    <t>O80274</t>
  </si>
  <si>
    <t>A20274</t>
  </si>
  <si>
    <t>W50275</t>
  </si>
  <si>
    <t>O80275</t>
  </si>
  <si>
    <t>A20275</t>
  </si>
  <si>
    <t>W50276</t>
  </si>
  <si>
    <t>O80276</t>
  </si>
  <si>
    <t>A20276</t>
  </si>
  <si>
    <t>W50277</t>
  </si>
  <si>
    <t>O80277</t>
  </si>
  <si>
    <t>A20277</t>
  </si>
  <si>
    <t>W50278</t>
  </si>
  <si>
    <t>O80278</t>
  </si>
  <si>
    <t>A20278</t>
  </si>
  <si>
    <t>W50279</t>
  </si>
  <si>
    <t>O80279</t>
  </si>
  <si>
    <t>A20279</t>
  </si>
  <si>
    <t>W50280</t>
  </si>
  <si>
    <t>O80280</t>
  </si>
  <si>
    <t>A20280</t>
  </si>
  <si>
    <t>W50281</t>
  </si>
  <si>
    <t>O80281</t>
  </si>
  <si>
    <t>A20281</t>
  </si>
  <si>
    <t>W50282</t>
  </si>
  <si>
    <t>O80282</t>
  </si>
  <si>
    <t>A20282</t>
  </si>
  <si>
    <t>W50283</t>
  </si>
  <si>
    <t>O80283</t>
  </si>
  <si>
    <t>A20283</t>
  </si>
  <si>
    <t>W50284</t>
  </si>
  <si>
    <t>O80284</t>
  </si>
  <si>
    <t>A20284</t>
  </si>
  <si>
    <t>W50285</t>
  </si>
  <si>
    <t>O80285</t>
  </si>
  <si>
    <t>A20285</t>
  </si>
  <si>
    <t>W50286</t>
  </si>
  <si>
    <t>O80286</t>
  </si>
  <si>
    <t>A20286</t>
  </si>
  <si>
    <t>W50287</t>
  </si>
  <si>
    <t>O80287</t>
  </si>
  <si>
    <t>A20287</t>
  </si>
  <si>
    <t>W50288</t>
  </si>
  <si>
    <t>O80288</t>
  </si>
  <si>
    <t>A20288</t>
  </si>
  <si>
    <t>W50289</t>
  </si>
  <si>
    <t>O80289</t>
  </si>
  <si>
    <t>A20289</t>
  </si>
  <si>
    <t>W50290</t>
  </si>
  <si>
    <t>O80290</t>
  </si>
  <si>
    <t>A20290</t>
  </si>
  <si>
    <t>W50291</t>
  </si>
  <si>
    <t>O80291</t>
  </si>
  <si>
    <t>A20291</t>
  </si>
  <si>
    <t>W50292</t>
  </si>
  <si>
    <t>O80292</t>
  </si>
  <si>
    <t>A20292</t>
  </si>
  <si>
    <t>W50293</t>
  </si>
  <si>
    <t>O80293</t>
  </si>
  <si>
    <t>A20293</t>
  </si>
  <si>
    <t>W50294</t>
  </si>
  <si>
    <t>O80294</t>
  </si>
  <si>
    <t>A20294</t>
  </si>
  <si>
    <t>W50295</t>
  </si>
  <si>
    <t>O80295</t>
  </si>
  <si>
    <t>A20295</t>
  </si>
  <si>
    <t>W50296</t>
  </si>
  <si>
    <t>O80296</t>
  </si>
  <si>
    <t>A20296</t>
  </si>
  <si>
    <t>W50297</t>
  </si>
  <si>
    <t>O80297</t>
  </si>
  <si>
    <t>A20297</t>
  </si>
  <si>
    <t>W50298</t>
  </si>
  <si>
    <t>O80298</t>
  </si>
  <si>
    <t>A20298</t>
  </si>
  <si>
    <t>W50299</t>
  </si>
  <si>
    <t>O80299</t>
  </si>
  <si>
    <t>A20299</t>
  </si>
  <si>
    <t>W50300</t>
  </si>
  <si>
    <t>O80300</t>
  </si>
  <si>
    <t>A20300</t>
  </si>
  <si>
    <t>W50301</t>
  </si>
  <si>
    <t>O80301</t>
  </si>
  <si>
    <t>A20301</t>
  </si>
  <si>
    <t>W50302</t>
  </si>
  <si>
    <t>O80302</t>
  </si>
  <si>
    <t>A20302</t>
  </si>
  <si>
    <t>W50303</t>
  </si>
  <si>
    <t>O80303</t>
  </si>
  <si>
    <t>A20303</t>
  </si>
  <si>
    <t>W50304</t>
  </si>
  <si>
    <t>O80304</t>
  </si>
  <si>
    <t>A20304</t>
  </si>
  <si>
    <t>W50305</t>
  </si>
  <si>
    <t>O80305</t>
  </si>
  <si>
    <t>A20305</t>
  </si>
  <si>
    <t>W50306</t>
  </si>
  <si>
    <t>O80306</t>
  </si>
  <si>
    <t>A20306</t>
  </si>
  <si>
    <t>W50307</t>
  </si>
  <si>
    <t>O80307</t>
  </si>
  <si>
    <t>A20307</t>
  </si>
  <si>
    <t>W50308</t>
  </si>
  <si>
    <t>O80308</t>
  </si>
  <si>
    <t>A20308</t>
  </si>
  <si>
    <t>W50309</t>
  </si>
  <si>
    <t>O80309</t>
  </si>
  <si>
    <t>A20309</t>
  </si>
  <si>
    <t>W50310</t>
  </si>
  <si>
    <t>O80310</t>
  </si>
  <si>
    <t>A20310</t>
  </si>
  <si>
    <t>W50311</t>
  </si>
  <si>
    <t>O80311</t>
  </si>
  <si>
    <t>A20311</t>
  </si>
  <si>
    <t>W50312</t>
  </si>
  <si>
    <t>O80312</t>
  </si>
  <si>
    <t>A20312</t>
  </si>
  <si>
    <t>W50313</t>
  </si>
  <si>
    <t>O80313</t>
  </si>
  <si>
    <t>A20313</t>
  </si>
  <si>
    <t>W50314</t>
  </si>
  <si>
    <t>O80314</t>
  </si>
  <si>
    <t>A20314</t>
  </si>
  <si>
    <t>W50315</t>
  </si>
  <si>
    <t>O80315</t>
  </si>
  <si>
    <t>A20315</t>
  </si>
  <si>
    <t>W50316</t>
  </si>
  <si>
    <t>O80316</t>
  </si>
  <si>
    <t>A20316</t>
  </si>
  <si>
    <t>W50317</t>
  </si>
  <si>
    <t>O80317</t>
  </si>
  <si>
    <t>A20317</t>
  </si>
  <si>
    <t>W50318</t>
  </si>
  <si>
    <t>O80318</t>
  </si>
  <si>
    <t>A20318</t>
  </si>
  <si>
    <t>W50319</t>
  </si>
  <si>
    <t>O80319</t>
  </si>
  <si>
    <t>A20319</t>
  </si>
  <si>
    <t>S134</t>
  </si>
  <si>
    <t>W50320</t>
  </si>
  <si>
    <t>O80320</t>
  </si>
  <si>
    <t>A20320</t>
  </si>
  <si>
    <t>W50326</t>
  </si>
  <si>
    <t>O80326</t>
  </si>
  <si>
    <t>A20326</t>
  </si>
  <si>
    <t>W50327</t>
  </si>
  <si>
    <t>O80327</t>
  </si>
  <si>
    <t>A20327</t>
  </si>
  <si>
    <t>W50328</t>
  </si>
  <si>
    <t>O80328</t>
  </si>
  <si>
    <t>A20328</t>
  </si>
  <si>
    <t>W50329</t>
  </si>
  <si>
    <t>O80329</t>
  </si>
  <si>
    <t>A20329</t>
  </si>
  <si>
    <t>W50330</t>
  </si>
  <si>
    <t>O80330</t>
  </si>
  <si>
    <t>A20330</t>
  </si>
  <si>
    <t>W50331</t>
  </si>
  <si>
    <t>O80331</t>
  </si>
  <si>
    <t>A20331</t>
  </si>
  <si>
    <t>W50332</t>
  </si>
  <si>
    <t>O80332</t>
  </si>
  <si>
    <t>A20332</t>
  </si>
  <si>
    <t>S177</t>
  </si>
  <si>
    <t>W50333</t>
  </si>
  <si>
    <t>O80333</t>
  </si>
  <si>
    <t>A20333</t>
  </si>
  <si>
    <t>W50334</t>
  </si>
  <si>
    <t>O80334</t>
  </si>
  <si>
    <t>A20334</t>
  </si>
  <si>
    <t>W50335</t>
  </si>
  <si>
    <t>O80335</t>
  </si>
  <si>
    <t>A20335</t>
  </si>
  <si>
    <t>W50336</t>
  </si>
  <si>
    <t>O80336</t>
  </si>
  <si>
    <t>A20336</t>
  </si>
  <si>
    <t>W50337</t>
  </si>
  <si>
    <t>O80337</t>
  </si>
  <si>
    <t>A20337</t>
  </si>
  <si>
    <t>W50338</t>
  </si>
  <si>
    <t>O80338</t>
  </si>
  <si>
    <t>A20338</t>
  </si>
  <si>
    <t>W50339</t>
  </si>
  <si>
    <t>O80339</t>
  </si>
  <si>
    <t>A20339</t>
  </si>
  <si>
    <t>W50340</t>
  </si>
  <si>
    <t>O80340</t>
  </si>
  <si>
    <t>A20340</t>
  </si>
  <si>
    <t>W50341</t>
  </si>
  <si>
    <t>O80341</t>
  </si>
  <si>
    <t>A20341</t>
  </si>
  <si>
    <t>W50342</t>
  </si>
  <si>
    <t>O80342</t>
  </si>
  <si>
    <t>A20342</t>
  </si>
  <si>
    <t>W50343</t>
  </si>
  <si>
    <t>O80343</t>
  </si>
  <si>
    <t>A20343</t>
  </si>
  <si>
    <t>W50344</t>
  </si>
  <si>
    <t>O80344</t>
  </si>
  <si>
    <t>A20344</t>
  </si>
  <si>
    <t>W50345</t>
  </si>
  <si>
    <t>O80345</t>
  </si>
  <si>
    <t>A20345</t>
  </si>
  <si>
    <t>W50346</t>
  </si>
  <si>
    <t>O80346</t>
  </si>
  <si>
    <t>A20346</t>
  </si>
  <si>
    <t>W50347</t>
  </si>
  <si>
    <t>O80347</t>
  </si>
  <si>
    <t>A20347</t>
  </si>
  <si>
    <t>W50348</t>
  </si>
  <si>
    <t>O80348</t>
  </si>
  <si>
    <t>A20348</t>
  </si>
  <si>
    <t>W50349</t>
  </si>
  <si>
    <t>O80349</t>
  </si>
  <si>
    <t>A20349</t>
  </si>
  <si>
    <t>W50350</t>
  </si>
  <si>
    <t>O80350</t>
  </si>
  <si>
    <t>A20350</t>
  </si>
  <si>
    <t>W50351</t>
  </si>
  <si>
    <t>O80351</t>
  </si>
  <si>
    <t>A20351</t>
  </si>
  <si>
    <t>W50352</t>
  </si>
  <si>
    <t>O80352</t>
  </si>
  <si>
    <t>A20352</t>
  </si>
  <si>
    <t>W50353</t>
  </si>
  <si>
    <t>O80353</t>
  </si>
  <si>
    <t>A20353</t>
  </si>
  <si>
    <t>W50354</t>
  </si>
  <si>
    <t>O80354</t>
  </si>
  <si>
    <t>A20354</t>
  </si>
  <si>
    <t>W50355</t>
  </si>
  <si>
    <t>O80355</t>
  </si>
  <si>
    <t>A20355</t>
  </si>
  <si>
    <t>W50356</t>
  </si>
  <si>
    <t>O80356</t>
  </si>
  <si>
    <t>A20356</t>
  </si>
  <si>
    <t>W50357</t>
  </si>
  <si>
    <t>O80357</t>
  </si>
  <si>
    <t>A20357</t>
  </si>
  <si>
    <t>W50358</t>
  </si>
  <si>
    <t>O80358</t>
  </si>
  <si>
    <t>A20358</t>
  </si>
  <si>
    <t>W50439</t>
  </si>
  <si>
    <t>O80439</t>
  </si>
  <si>
    <t>A20439</t>
  </si>
  <si>
    <t>W50440</t>
  </si>
  <si>
    <t>O80440</t>
  </si>
  <si>
    <t>A20440</t>
  </si>
  <si>
    <t>S157</t>
  </si>
  <si>
    <t>W50441</t>
  </si>
  <si>
    <t>O80441</t>
  </si>
  <si>
    <t>A20441</t>
  </si>
  <si>
    <t>W50442</t>
  </si>
  <si>
    <t>O80442</t>
  </si>
  <si>
    <t>A20442</t>
  </si>
  <si>
    <t>W50443</t>
  </si>
  <si>
    <t>O80443</t>
  </si>
  <si>
    <t>A20443</t>
  </si>
  <si>
    <t>W50444</t>
  </si>
  <si>
    <t>O80444</t>
  </si>
  <si>
    <t>A20444</t>
  </si>
  <si>
    <t>W50359</t>
  </si>
  <si>
    <t>O80359</t>
  </si>
  <si>
    <t>A20359</t>
  </si>
  <si>
    <t>W50360</t>
  </si>
  <si>
    <t>O80360</t>
  </si>
  <si>
    <t>A20360</t>
  </si>
  <si>
    <t>W50361</t>
  </si>
  <si>
    <t>O80361</t>
  </si>
  <si>
    <t>A20361</t>
  </si>
  <si>
    <t>S125</t>
  </si>
  <si>
    <t>W50362</t>
  </si>
  <si>
    <t>O80362</t>
  </si>
  <si>
    <t>A20362</t>
  </si>
  <si>
    <t>W50363</t>
  </si>
  <si>
    <t>O80363</t>
  </si>
  <si>
    <t>A20363</t>
  </si>
  <si>
    <t>W50364</t>
  </si>
  <si>
    <t>O80364</t>
  </si>
  <si>
    <t>A20364</t>
  </si>
  <si>
    <t>W50365</t>
  </si>
  <si>
    <t>O80365</t>
  </si>
  <si>
    <t>A20365</t>
  </si>
  <si>
    <t>W50366</t>
  </si>
  <si>
    <t>O80366</t>
  </si>
  <si>
    <t>A20366</t>
  </si>
  <si>
    <t>W50367</t>
  </si>
  <si>
    <t>O80367</t>
  </si>
  <si>
    <t>A20367</t>
  </si>
  <si>
    <t>W50368</t>
  </si>
  <si>
    <t>O80368</t>
  </si>
  <si>
    <t>A20368</t>
  </si>
  <si>
    <t>W50369</t>
  </si>
  <si>
    <t>O80369</t>
  </si>
  <si>
    <t>A20369</t>
  </si>
  <si>
    <t>W50370</t>
  </si>
  <si>
    <t>O80370</t>
  </si>
  <si>
    <t>A20370</t>
  </si>
  <si>
    <t>W50371</t>
  </si>
  <si>
    <t>O80371</t>
  </si>
  <si>
    <t>A20371</t>
  </si>
  <si>
    <t>W50372</t>
  </si>
  <si>
    <t>O80372</t>
  </si>
  <si>
    <t>A20372</t>
  </si>
  <si>
    <t>W50373</t>
  </si>
  <si>
    <t>O80373</t>
  </si>
  <si>
    <t>A20373</t>
  </si>
  <si>
    <t>W50374</t>
  </si>
  <si>
    <t>O80374</t>
  </si>
  <si>
    <t>A20374</t>
  </si>
  <si>
    <t>W50375</t>
  </si>
  <si>
    <t>O80375</t>
  </si>
  <si>
    <t>A20375</t>
  </si>
  <si>
    <t>W50376</t>
  </si>
  <si>
    <t>O80376</t>
  </si>
  <si>
    <t>A20376</t>
  </si>
  <si>
    <t>W50377</t>
  </si>
  <si>
    <t>O80377</t>
  </si>
  <si>
    <t>A20377</t>
  </si>
  <si>
    <t>W50378</t>
  </si>
  <si>
    <t>O80378</t>
  </si>
  <si>
    <t>A20378</t>
  </si>
  <si>
    <t>W50379</t>
  </si>
  <si>
    <t>O80379</t>
  </si>
  <si>
    <t>A20379</t>
  </si>
  <si>
    <t>W50380</t>
  </si>
  <si>
    <t>O80380</t>
  </si>
  <si>
    <t>A20380</t>
  </si>
  <si>
    <t>W50381</t>
  </si>
  <si>
    <t>O80381</t>
  </si>
  <si>
    <t>A20381</t>
  </si>
  <si>
    <t>W50382</t>
  </si>
  <si>
    <t>O80382</t>
  </si>
  <si>
    <t>A20382</t>
  </si>
  <si>
    <t>W50383</t>
  </si>
  <si>
    <t>O80383</t>
  </si>
  <si>
    <t>A20383</t>
  </si>
  <si>
    <t>W50384</t>
  </si>
  <si>
    <t>O80384</t>
  </si>
  <si>
    <t>A20384</t>
  </si>
  <si>
    <t>W50385</t>
  </si>
  <si>
    <t>O80385</t>
  </si>
  <si>
    <t>A20385</t>
  </si>
  <si>
    <t>W50386</t>
  </si>
  <si>
    <t>O80386</t>
  </si>
  <si>
    <t>A20386</t>
  </si>
  <si>
    <t>W50387</t>
  </si>
  <si>
    <t>O80387</t>
  </si>
  <si>
    <t>A20387</t>
  </si>
  <si>
    <t>W50388</t>
  </si>
  <si>
    <t>O80388</t>
  </si>
  <si>
    <t>A20388</t>
  </si>
  <si>
    <t>W50389</t>
  </si>
  <si>
    <t>O80389</t>
  </si>
  <si>
    <t>A20389</t>
  </si>
  <si>
    <t>W50390</t>
  </si>
  <si>
    <t>O80390</t>
  </si>
  <si>
    <t>A20390</t>
  </si>
  <si>
    <t>W50391</t>
  </si>
  <si>
    <t>O80391</t>
  </si>
  <si>
    <t>A20391</t>
  </si>
  <si>
    <t>W50392</t>
  </si>
  <si>
    <t>O80392</t>
  </si>
  <si>
    <t>A20392</t>
  </si>
  <si>
    <t>W50393</t>
  </si>
  <si>
    <t>O80393</t>
  </si>
  <si>
    <t>A20393</t>
  </si>
  <si>
    <t>W50394</t>
  </si>
  <si>
    <t>O80394</t>
  </si>
  <si>
    <t>A20394</t>
  </si>
  <si>
    <t>W50395</t>
  </si>
  <si>
    <t>O80395</t>
  </si>
  <si>
    <t>A20395</t>
  </si>
  <si>
    <t>W50396</t>
  </si>
  <si>
    <t>O80396</t>
  </si>
  <si>
    <t>A20396</t>
  </si>
  <si>
    <t>W50397</t>
  </si>
  <si>
    <t>O80397</t>
  </si>
  <si>
    <t>A20397</t>
  </si>
  <si>
    <t>W50398</t>
  </si>
  <si>
    <t>O80398</t>
  </si>
  <si>
    <t>A20398</t>
  </si>
  <si>
    <t>W50399</t>
  </si>
  <si>
    <t>O80399</t>
  </si>
  <si>
    <t>A20399</t>
  </si>
  <si>
    <t>W50400</t>
  </si>
  <si>
    <t>O80400</t>
  </si>
  <si>
    <t>A20400</t>
  </si>
  <si>
    <t>W50401</t>
  </si>
  <si>
    <t>O80401</t>
  </si>
  <si>
    <t>A20401</t>
  </si>
  <si>
    <t>W50402</t>
  </si>
  <si>
    <t>O80402</t>
  </si>
  <si>
    <t>A20402</t>
  </si>
  <si>
    <t>W50403</t>
  </si>
  <si>
    <t>O80403</t>
  </si>
  <si>
    <t>A20403</t>
  </si>
  <si>
    <t>W50404</t>
  </si>
  <si>
    <t>O80404</t>
  </si>
  <si>
    <t>A20404</t>
  </si>
  <si>
    <t>W50405</t>
  </si>
  <si>
    <t>O80405</t>
  </si>
  <si>
    <t>A20405</t>
  </si>
  <si>
    <t>W50406</t>
  </si>
  <si>
    <t>O80406</t>
  </si>
  <si>
    <t>A20406</t>
  </si>
  <si>
    <t>W50407</t>
  </si>
  <si>
    <t>O80407</t>
  </si>
  <si>
    <t>A20407</t>
  </si>
  <si>
    <t>W50408</t>
  </si>
  <si>
    <t>O80408</t>
  </si>
  <si>
    <t>A20408</t>
  </si>
  <si>
    <t>W50409</t>
  </si>
  <si>
    <t>O80409</t>
  </si>
  <si>
    <t>A20409</t>
  </si>
  <si>
    <t>W50410</t>
  </si>
  <si>
    <t>O80410</t>
  </si>
  <si>
    <t>A20410</t>
  </si>
  <si>
    <t>W50411</t>
  </si>
  <si>
    <t>O80411</t>
  </si>
  <si>
    <t>A20411</t>
  </si>
  <si>
    <t>W50412</t>
  </si>
  <si>
    <t>O80412</t>
  </si>
  <si>
    <t>A20412</t>
  </si>
  <si>
    <t>W50413</t>
  </si>
  <si>
    <t>O80413</t>
  </si>
  <si>
    <t>A20413</t>
  </si>
  <si>
    <t>W50414</t>
  </si>
  <si>
    <t>O80414</t>
  </si>
  <si>
    <t>A20414</t>
  </si>
  <si>
    <t>W50415</t>
  </si>
  <si>
    <t>O80415</t>
  </si>
  <si>
    <t>A20415</t>
  </si>
  <si>
    <t>W50416</t>
  </si>
  <si>
    <t>O80416</t>
  </si>
  <si>
    <t>A20416</t>
  </si>
  <si>
    <t>W50417</t>
  </si>
  <si>
    <t>O80417</t>
  </si>
  <si>
    <t>A20417</t>
  </si>
  <si>
    <t>W50418</t>
  </si>
  <si>
    <t>O80418</t>
  </si>
  <si>
    <t>A20418</t>
  </si>
  <si>
    <t>W50419</t>
  </si>
  <si>
    <t>O80419</t>
  </si>
  <si>
    <t>A20419</t>
  </si>
  <si>
    <t>W50420</t>
  </si>
  <si>
    <t>O80420</t>
  </si>
  <si>
    <t>A20420</t>
  </si>
  <si>
    <t>W50421</t>
  </si>
  <si>
    <t>O80421</t>
  </si>
  <si>
    <t>A20421</t>
  </si>
  <si>
    <t>W50422</t>
  </si>
  <si>
    <t>O80422</t>
  </si>
  <si>
    <t>A20422</t>
  </si>
  <si>
    <t>W50423</t>
  </si>
  <si>
    <t>O80423</t>
  </si>
  <si>
    <t>A20423</t>
  </si>
  <si>
    <t>W50424</t>
  </si>
  <si>
    <t>O80424</t>
  </si>
  <si>
    <t>A20424</t>
  </si>
  <si>
    <t>W50425</t>
  </si>
  <si>
    <t>O80425</t>
  </si>
  <si>
    <t>A20425</t>
  </si>
  <si>
    <t>W50426</t>
  </si>
  <si>
    <t>O80426</t>
  </si>
  <si>
    <t>A20426</t>
  </si>
  <si>
    <t>W50427</t>
  </si>
  <si>
    <t>O80427</t>
  </si>
  <si>
    <t>A20427</t>
  </si>
  <si>
    <t>W50428</t>
  </si>
  <si>
    <t>O80428</t>
  </si>
  <si>
    <t>A20428</t>
  </si>
  <si>
    <t>W50429</t>
  </si>
  <si>
    <t>O80429</t>
  </si>
  <si>
    <t>A20429</t>
  </si>
  <si>
    <t>W50430</t>
  </si>
  <si>
    <t>O80430</t>
  </si>
  <si>
    <t>A20430</t>
  </si>
  <si>
    <t>W50431</t>
  </si>
  <si>
    <t>O80431</t>
  </si>
  <si>
    <t>A20431</t>
  </si>
  <si>
    <t>W50432</t>
  </si>
  <si>
    <t>O80432</t>
  </si>
  <si>
    <t>A20432</t>
  </si>
  <si>
    <t>W50433</t>
  </si>
  <si>
    <t>O80433</t>
  </si>
  <si>
    <t>A20433</t>
  </si>
  <si>
    <t>W50434</t>
  </si>
  <si>
    <t>O80434</t>
  </si>
  <si>
    <t>A20434</t>
  </si>
  <si>
    <t>W50435</t>
  </si>
  <si>
    <t>O80435</t>
  </si>
  <si>
    <t>A20435</t>
  </si>
  <si>
    <t>W50436</t>
  </si>
  <si>
    <t>O80436</t>
  </si>
  <si>
    <t>A20436</t>
  </si>
  <si>
    <t>W50437</t>
  </si>
  <si>
    <t>O80437</t>
  </si>
  <si>
    <t>A20437</t>
  </si>
  <si>
    <t>W50438</t>
  </si>
  <si>
    <t>O80438</t>
  </si>
  <si>
    <t>A20438</t>
  </si>
  <si>
    <t>W50445</t>
  </si>
  <si>
    <t>O80445</t>
  </si>
  <si>
    <t>A20445</t>
  </si>
  <si>
    <t>W50446</t>
  </si>
  <si>
    <t>O80446</t>
  </si>
  <si>
    <t>A20446</t>
  </si>
  <si>
    <t>W50447</t>
  </si>
  <si>
    <t>O80447</t>
  </si>
  <si>
    <t>A20447</t>
  </si>
  <si>
    <t>W50448</t>
  </si>
  <si>
    <t>O80448</t>
  </si>
  <si>
    <t>A20448</t>
  </si>
  <si>
    <t>W50449</t>
  </si>
  <si>
    <t>O80449</t>
  </si>
  <si>
    <t>A20449</t>
  </si>
  <si>
    <t>W50450</t>
  </si>
  <si>
    <t>O80450</t>
  </si>
  <si>
    <t>A20450</t>
  </si>
  <si>
    <t>W50451</t>
  </si>
  <si>
    <t>O80451</t>
  </si>
  <si>
    <t>A20451</t>
  </si>
  <si>
    <t>W50452</t>
  </si>
  <si>
    <t>O80452</t>
  </si>
  <si>
    <t>A20452</t>
  </si>
  <si>
    <t>W50453</t>
  </si>
  <si>
    <t>O80453</t>
  </si>
  <si>
    <t>A20453</t>
  </si>
  <si>
    <t>W50454</t>
  </si>
  <si>
    <t>O80454</t>
  </si>
  <si>
    <t>A20454</t>
  </si>
  <si>
    <t>W50455</t>
  </si>
  <si>
    <t>O80455</t>
  </si>
  <si>
    <t>A20455</t>
  </si>
  <si>
    <t>W50456</t>
  </si>
  <si>
    <t>O80456</t>
  </si>
  <si>
    <t>A20456</t>
  </si>
  <si>
    <t>W50457</t>
  </si>
  <si>
    <t>O80457</t>
  </si>
  <si>
    <t>A20457</t>
  </si>
  <si>
    <t>W50458</t>
  </si>
  <si>
    <t>O80458</t>
  </si>
  <si>
    <t>A20458</t>
  </si>
  <si>
    <t>W50459</t>
  </si>
  <si>
    <t>O80459</t>
  </si>
  <si>
    <t>A20459</t>
  </si>
  <si>
    <t>W50460</t>
  </si>
  <si>
    <t>O80460</t>
  </si>
  <si>
    <t>A20460</t>
  </si>
  <si>
    <t>W50461</t>
  </si>
  <si>
    <t>O80461</t>
  </si>
  <si>
    <t>A20461</t>
  </si>
  <si>
    <t>W50462</t>
  </si>
  <si>
    <t>O80462</t>
  </si>
  <si>
    <t>A20462</t>
  </si>
  <si>
    <t>W50463</t>
  </si>
  <si>
    <t>O80463</t>
  </si>
  <si>
    <t>A20463</t>
  </si>
  <si>
    <t>W50464</t>
  </si>
  <si>
    <t>O80464</t>
  </si>
  <si>
    <t>A20464</t>
  </si>
  <si>
    <t>W50465</t>
  </si>
  <si>
    <t>O80465</t>
  </si>
  <si>
    <t>A20465</t>
  </si>
  <si>
    <t>W50466</t>
  </si>
  <si>
    <t>O80466</t>
  </si>
  <si>
    <t>A20466</t>
  </si>
  <si>
    <t>W50467</t>
  </si>
  <si>
    <t>O80467</t>
  </si>
  <si>
    <t>A20467</t>
  </si>
  <si>
    <t>W50468</t>
  </si>
  <si>
    <t>O80468</t>
  </si>
  <si>
    <t>A20468</t>
  </si>
  <si>
    <t>W50469</t>
  </si>
  <si>
    <t>O80469</t>
  </si>
  <si>
    <t>A20469</t>
  </si>
  <si>
    <t>W50470</t>
  </si>
  <si>
    <t>O80470</t>
  </si>
  <si>
    <t>A20470</t>
  </si>
  <si>
    <t>W50471</t>
  </si>
  <si>
    <t>O80471</t>
  </si>
  <si>
    <t>A20471</t>
  </si>
  <si>
    <t>W50472</t>
  </si>
  <si>
    <t>O80472</t>
  </si>
  <si>
    <t>A20472</t>
  </si>
  <si>
    <t>W50473</t>
  </si>
  <si>
    <t>O80473</t>
  </si>
  <si>
    <t>A20473</t>
  </si>
  <si>
    <t>W50474</t>
  </si>
  <si>
    <t>O80474</t>
  </si>
  <si>
    <t>A20474</t>
  </si>
  <si>
    <t>W50475</t>
  </si>
  <si>
    <t>O80475</t>
  </si>
  <si>
    <t>A20475</t>
  </si>
  <si>
    <t>W50476</t>
  </si>
  <si>
    <t>O80476</t>
  </si>
  <si>
    <t>A20476</t>
  </si>
  <si>
    <t>W50477</t>
  </si>
  <si>
    <t>O80477</t>
  </si>
  <si>
    <t>A20477</t>
  </si>
  <si>
    <t>W50478</t>
  </si>
  <si>
    <t>O80478</t>
  </si>
  <si>
    <t>A20478</t>
  </si>
  <si>
    <t>W50565</t>
  </si>
  <si>
    <t>O80565</t>
  </si>
  <si>
    <t>A20565</t>
  </si>
  <si>
    <t>W50566</t>
  </si>
  <si>
    <t>O80566</t>
  </si>
  <si>
    <t>A20566</t>
  </si>
  <si>
    <t>W50567</t>
  </si>
  <si>
    <t>O80567</t>
  </si>
  <si>
    <t>A20567</t>
  </si>
  <si>
    <t>W50568</t>
  </si>
  <si>
    <t>O80568</t>
  </si>
  <si>
    <t>A20568</t>
  </si>
  <si>
    <t>W50569</t>
  </si>
  <si>
    <t>O80569</t>
  </si>
  <si>
    <t>A20569</t>
  </si>
  <si>
    <t>W50570</t>
  </si>
  <si>
    <t>O80570</t>
  </si>
  <si>
    <t>A20570</t>
  </si>
  <si>
    <t>W50479</t>
  </si>
  <si>
    <t>O80479</t>
  </si>
  <si>
    <t>A20479</t>
  </si>
  <si>
    <t>W50480</t>
  </si>
  <si>
    <t>O80480</t>
  </si>
  <si>
    <t>A20480</t>
  </si>
  <si>
    <t>W50481</t>
  </si>
  <si>
    <t>O80481</t>
  </si>
  <si>
    <t>A20481</t>
  </si>
  <si>
    <t>W50482</t>
  </si>
  <si>
    <t>O80482</t>
  </si>
  <si>
    <t>A20482</t>
  </si>
  <si>
    <t>W50483</t>
  </si>
  <si>
    <t>O80483</t>
  </si>
  <si>
    <t>A20483</t>
  </si>
  <si>
    <t>W50484</t>
  </si>
  <si>
    <t>O80484</t>
  </si>
  <si>
    <t>A20484</t>
  </si>
  <si>
    <t>W50485</t>
  </si>
  <si>
    <t>O80485</t>
  </si>
  <si>
    <t>A20485</t>
  </si>
  <si>
    <t>W50486</t>
  </si>
  <si>
    <t>O80486</t>
  </si>
  <si>
    <t>A20486</t>
  </si>
  <si>
    <t>W50487</t>
  </si>
  <si>
    <t>O80487</t>
  </si>
  <si>
    <t>A20487</t>
  </si>
  <si>
    <t>W50488</t>
  </si>
  <si>
    <t>O80488</t>
  </si>
  <si>
    <t>A20488</t>
  </si>
  <si>
    <t>W50489</t>
  </si>
  <si>
    <t>O80489</t>
  </si>
  <si>
    <t>A20489</t>
  </si>
  <si>
    <t>W50490</t>
  </si>
  <si>
    <t>O80490</t>
  </si>
  <si>
    <t>A20490</t>
  </si>
  <si>
    <t>W50491</t>
  </si>
  <si>
    <t>O80491</t>
  </si>
  <si>
    <t>A20491</t>
  </si>
  <si>
    <t>W50492</t>
  </si>
  <si>
    <t>O80492</t>
  </si>
  <si>
    <t>A20492</t>
  </si>
  <si>
    <t>W50493</t>
  </si>
  <si>
    <t>O80493</t>
  </si>
  <si>
    <t>A20493</t>
  </si>
  <si>
    <t>W50494</t>
  </si>
  <si>
    <t>O80494</t>
  </si>
  <si>
    <t>A20494</t>
  </si>
  <si>
    <t>W50495</t>
  </si>
  <si>
    <t>O80495</t>
  </si>
  <si>
    <t>A20495</t>
  </si>
  <si>
    <t>W50496</t>
  </si>
  <si>
    <t>O80496</t>
  </si>
  <si>
    <t>A20496</t>
  </si>
  <si>
    <t>W50497</t>
  </si>
  <si>
    <t>O80497</t>
  </si>
  <si>
    <t>A20497</t>
  </si>
  <si>
    <t>W50498</t>
  </si>
  <si>
    <t>O80498</t>
  </si>
  <si>
    <t>A20498</t>
  </si>
  <si>
    <t>W50499</t>
  </si>
  <si>
    <t>O80499</t>
  </si>
  <si>
    <t>A20499</t>
  </si>
  <si>
    <t>W50500</t>
  </si>
  <si>
    <t>O80500</t>
  </si>
  <si>
    <t>A20500</t>
  </si>
  <si>
    <t>W50501</t>
  </si>
  <si>
    <t>O80501</t>
  </si>
  <si>
    <t>A20501</t>
  </si>
  <si>
    <t>W50502</t>
  </si>
  <si>
    <t>O80502</t>
  </si>
  <si>
    <t>A20502</t>
  </si>
  <si>
    <t>W50503</t>
  </si>
  <si>
    <t>O80503</t>
  </si>
  <si>
    <t>A20503</t>
  </si>
  <si>
    <t>W50504</t>
  </si>
  <si>
    <t>O80504</t>
  </si>
  <si>
    <t>A20504</t>
  </si>
  <si>
    <t>W50505</t>
  </si>
  <si>
    <t>O80505</t>
  </si>
  <si>
    <t>A20505</t>
  </si>
  <si>
    <t>W50506</t>
  </si>
  <si>
    <t>O80506</t>
  </si>
  <si>
    <t>A20506</t>
  </si>
  <si>
    <t>W50507</t>
  </si>
  <si>
    <t>O80507</t>
  </si>
  <si>
    <t>A20507</t>
  </si>
  <si>
    <t>W50508</t>
  </si>
  <si>
    <t>O80508</t>
  </si>
  <si>
    <t>A20508</t>
  </si>
  <si>
    <t>W50509</t>
  </si>
  <si>
    <t>O80509</t>
  </si>
  <si>
    <t>A20509</t>
  </si>
  <si>
    <t>W50510</t>
  </si>
  <si>
    <t>O80510</t>
  </si>
  <si>
    <t>A20510</t>
  </si>
  <si>
    <t>W50511</t>
  </si>
  <si>
    <t>O80511</t>
  </si>
  <si>
    <t>A20511</t>
  </si>
  <si>
    <t>W50512</t>
  </si>
  <si>
    <t>O80512</t>
  </si>
  <si>
    <t>A20512</t>
  </si>
  <si>
    <t>W50513</t>
  </si>
  <si>
    <t>O80513</t>
  </si>
  <si>
    <t>A20513</t>
  </si>
  <si>
    <t>W50514</t>
  </si>
  <si>
    <t>O80514</t>
  </si>
  <si>
    <t>A20514</t>
  </si>
  <si>
    <t>W50515</t>
  </si>
  <si>
    <t>O80515</t>
  </si>
  <si>
    <t>A20515</t>
  </si>
  <si>
    <t>W50516</t>
  </si>
  <si>
    <t>O80516</t>
  </si>
  <si>
    <t>A20516</t>
  </si>
  <si>
    <t>W50517</t>
  </si>
  <si>
    <t>O80517</t>
  </si>
  <si>
    <t>A20517</t>
  </si>
  <si>
    <t>W50518</t>
  </si>
  <si>
    <t>O80518</t>
  </si>
  <si>
    <t>A20518</t>
  </si>
  <si>
    <t>W50519</t>
  </si>
  <si>
    <t>O80519</t>
  </si>
  <si>
    <t>A20519</t>
  </si>
  <si>
    <t>W50520</t>
  </si>
  <si>
    <t>O80520</t>
  </si>
  <si>
    <t>A20520</t>
  </si>
  <si>
    <t>W50521</t>
  </si>
  <si>
    <t>O80521</t>
  </si>
  <si>
    <t>A20521</t>
  </si>
  <si>
    <t>W50522</t>
  </si>
  <si>
    <t>O80522</t>
  </si>
  <si>
    <t>A20522</t>
  </si>
  <si>
    <t>W50523</t>
  </si>
  <si>
    <t>O80523</t>
  </si>
  <si>
    <t>A20523</t>
  </si>
  <si>
    <t>W50524</t>
  </si>
  <si>
    <t>O80524</t>
  </si>
  <si>
    <t>A20524</t>
  </si>
  <si>
    <t>W50525</t>
  </si>
  <si>
    <t>O80525</t>
  </si>
  <si>
    <t>A20525</t>
  </si>
  <si>
    <t>W50526</t>
  </si>
  <si>
    <t>O80526</t>
  </si>
  <si>
    <t>A20526</t>
  </si>
  <si>
    <t>W50527</t>
  </si>
  <si>
    <t>O80527</t>
  </si>
  <si>
    <t>A20527</t>
  </si>
  <si>
    <t>W50528</t>
  </si>
  <si>
    <t>O80528</t>
  </si>
  <si>
    <t>A20528</t>
  </si>
  <si>
    <t>W50529</t>
  </si>
  <si>
    <t>O80529</t>
  </si>
  <si>
    <t>A20529</t>
  </si>
  <si>
    <t>W50530</t>
  </si>
  <si>
    <t>O80530</t>
  </si>
  <si>
    <t>A20530</t>
  </si>
  <si>
    <t>W50531</t>
  </si>
  <si>
    <t>O80531</t>
  </si>
  <si>
    <t>A20531</t>
  </si>
  <si>
    <t>W50532</t>
  </si>
  <si>
    <t>O80532</t>
  </si>
  <si>
    <t>A20532</t>
  </si>
  <si>
    <t>W50533</t>
  </si>
  <si>
    <t>O80533</t>
  </si>
  <si>
    <t>A20533</t>
  </si>
  <si>
    <t>W50534</t>
  </si>
  <si>
    <t>O80534</t>
  </si>
  <si>
    <t>A20534</t>
  </si>
  <si>
    <t>W50535</t>
  </si>
  <si>
    <t>O80535</t>
  </si>
  <si>
    <t>A20535</t>
  </si>
  <si>
    <t>W50536</t>
  </si>
  <si>
    <t>O80536</t>
  </si>
  <si>
    <t>A20536</t>
  </si>
  <si>
    <t>W50537</t>
  </si>
  <si>
    <t>O80537</t>
  </si>
  <si>
    <t>A20537</t>
  </si>
  <si>
    <t>W50538</t>
  </si>
  <si>
    <t>O80538</t>
  </si>
  <si>
    <t>A20538</t>
  </si>
  <si>
    <t>W50539</t>
  </si>
  <si>
    <t>O80539</t>
  </si>
  <si>
    <t>A20539</t>
  </si>
  <si>
    <t>W50540</t>
  </si>
  <si>
    <t>O80540</t>
  </si>
  <si>
    <t>A20540</t>
  </si>
  <si>
    <t>W50541</t>
  </si>
  <si>
    <t>O80541</t>
  </si>
  <si>
    <t>A20541</t>
  </si>
  <si>
    <t>W50542</t>
  </si>
  <si>
    <t>O80542</t>
  </si>
  <si>
    <t>A20542</t>
  </si>
  <si>
    <t>W50543</t>
  </si>
  <si>
    <t>O80543</t>
  </si>
  <si>
    <t>A20543</t>
  </si>
  <si>
    <t>W50544</t>
  </si>
  <si>
    <t>O80544</t>
  </si>
  <si>
    <t>A20544</t>
  </si>
  <si>
    <t>W50545</t>
  </si>
  <si>
    <t>O80545</t>
  </si>
  <si>
    <t>A20545</t>
  </si>
  <si>
    <t>W50546</t>
  </si>
  <si>
    <t>O80546</t>
  </si>
  <si>
    <t>A20546</t>
  </si>
  <si>
    <t>W50547</t>
  </si>
  <si>
    <t>O80547</t>
  </si>
  <si>
    <t>A20547</t>
  </si>
  <si>
    <t>W50548</t>
  </si>
  <si>
    <t>O80548</t>
  </si>
  <si>
    <t>A20548</t>
  </si>
  <si>
    <t>W50549</t>
  </si>
  <si>
    <t>O80549</t>
  </si>
  <si>
    <t>A20549</t>
  </si>
  <si>
    <t>W50550</t>
  </si>
  <si>
    <t>O80550</t>
  </si>
  <si>
    <t>A20550</t>
  </si>
  <si>
    <t>W50551</t>
  </si>
  <si>
    <t>O80551</t>
  </si>
  <si>
    <t>A20551</t>
  </si>
  <si>
    <t>W50552</t>
  </si>
  <si>
    <t>O80552</t>
  </si>
  <si>
    <t>A20552</t>
  </si>
  <si>
    <t>W50553</t>
  </si>
  <si>
    <t>O80553</t>
  </si>
  <si>
    <t>A20553</t>
  </si>
  <si>
    <t>W50554</t>
  </si>
  <si>
    <t>O80554</t>
  </si>
  <si>
    <t>A20554</t>
  </si>
  <si>
    <t>W50555</t>
  </si>
  <si>
    <t>O80555</t>
  </si>
  <si>
    <t>A20555</t>
  </si>
  <si>
    <t>W50556</t>
  </si>
  <si>
    <t>O80556</t>
  </si>
  <si>
    <t>A20556</t>
  </si>
  <si>
    <t>W50557</t>
  </si>
  <si>
    <t>O80557</t>
  </si>
  <si>
    <t>A20557</t>
  </si>
  <si>
    <t>W50558</t>
  </si>
  <si>
    <t>O80558</t>
  </si>
  <si>
    <t>A20558</t>
  </si>
  <si>
    <t>W50559</t>
  </si>
  <si>
    <t>O80559</t>
  </si>
  <si>
    <t>A20559</t>
  </si>
  <si>
    <t>W50560</t>
  </si>
  <si>
    <t>O80560</t>
  </si>
  <si>
    <t>A20560</t>
  </si>
  <si>
    <t>W50561</t>
  </si>
  <si>
    <t>O80561</t>
  </si>
  <si>
    <t>A20561</t>
  </si>
  <si>
    <t>W50562</t>
  </si>
  <si>
    <t>O80562</t>
  </si>
  <si>
    <t>A20562</t>
  </si>
  <si>
    <t>W50563</t>
  </si>
  <si>
    <t>O80563</t>
  </si>
  <si>
    <t>A20563</t>
  </si>
  <si>
    <t>W50564</t>
  </si>
  <si>
    <t>O80564</t>
  </si>
  <si>
    <t>A20564</t>
  </si>
  <si>
    <t>W50571</t>
  </si>
  <si>
    <t>O80571</t>
  </si>
  <si>
    <t>A20571</t>
  </si>
  <si>
    <t>S168</t>
  </si>
  <si>
    <t>W50572</t>
  </si>
  <si>
    <t>O80572</t>
  </si>
  <si>
    <t>A20572</t>
  </si>
  <si>
    <t>W50573</t>
  </si>
  <si>
    <t>O80573</t>
  </si>
  <si>
    <t>A20573</t>
  </si>
  <si>
    <t>W50574</t>
  </si>
  <si>
    <t>O80574</t>
  </si>
  <si>
    <t>A20574</t>
  </si>
  <si>
    <t>W50575</t>
  </si>
  <si>
    <t>O80575</t>
  </si>
  <si>
    <t>A20575</t>
  </si>
  <si>
    <t>W50576</t>
  </si>
  <si>
    <t>O80576</t>
  </si>
  <si>
    <t>A20576</t>
  </si>
  <si>
    <t>W50577</t>
  </si>
  <si>
    <t>O80577</t>
  </si>
  <si>
    <t>A20577</t>
  </si>
  <si>
    <t>W50578</t>
  </si>
  <si>
    <t>O80578</t>
  </si>
  <si>
    <t>A20578</t>
  </si>
  <si>
    <t>W50579</t>
  </si>
  <si>
    <t>O80579</t>
  </si>
  <si>
    <t>A20579</t>
  </si>
  <si>
    <t>W50580</t>
  </si>
  <si>
    <t>O80580</t>
  </si>
  <si>
    <t>A20580</t>
  </si>
  <si>
    <t>W50581</t>
  </si>
  <si>
    <t>O80581</t>
  </si>
  <si>
    <t>A20581</t>
  </si>
  <si>
    <t>W50582</t>
  </si>
  <si>
    <t>O80582</t>
  </si>
  <si>
    <t>A20582</t>
  </si>
  <si>
    <t>W50583</t>
  </si>
  <si>
    <t>O80583</t>
  </si>
  <si>
    <t>A20583</t>
  </si>
  <si>
    <t>W50584</t>
  </si>
  <si>
    <t>O80584</t>
  </si>
  <si>
    <t>A20584</t>
  </si>
  <si>
    <t>W50585</t>
  </si>
  <si>
    <t>O80585</t>
  </si>
  <si>
    <t>A20585</t>
  </si>
  <si>
    <t>W50586</t>
  </si>
  <si>
    <t>O80586</t>
  </si>
  <si>
    <t>A20586</t>
  </si>
  <si>
    <t>W50587</t>
  </si>
  <si>
    <t>O80587</t>
  </si>
  <si>
    <t>A20587</t>
  </si>
  <si>
    <t>W50588</t>
  </si>
  <si>
    <t>O80588</t>
  </si>
  <si>
    <t>A20588</t>
  </si>
  <si>
    <t>W50589</t>
  </si>
  <si>
    <t>O80589</t>
  </si>
  <si>
    <t>A20589</t>
  </si>
  <si>
    <t>W50590</t>
  </si>
  <si>
    <t>O80590</t>
  </si>
  <si>
    <t>A20590</t>
  </si>
  <si>
    <t>W50591</t>
  </si>
  <si>
    <t>O80591</t>
  </si>
  <si>
    <t>A20591</t>
  </si>
  <si>
    <t>W50592</t>
  </si>
  <si>
    <t>O80592</t>
  </si>
  <si>
    <t>A20592</t>
  </si>
  <si>
    <t>W50593</t>
  </si>
  <si>
    <t>O80593</t>
  </si>
  <si>
    <t>A20593</t>
  </si>
  <si>
    <t>W50594</t>
  </si>
  <si>
    <t>O80594</t>
  </si>
  <si>
    <t>A20594</t>
  </si>
  <si>
    <t>W50595</t>
  </si>
  <si>
    <t>O80595</t>
  </si>
  <si>
    <t>A20595</t>
  </si>
  <si>
    <t>W50596</t>
  </si>
  <si>
    <t>O80596</t>
  </si>
  <si>
    <t>A20596</t>
  </si>
  <si>
    <t>W50597</t>
  </si>
  <si>
    <t>O80597</t>
  </si>
  <si>
    <t>A20597</t>
  </si>
  <si>
    <t>W50598</t>
  </si>
  <si>
    <t>O80598</t>
  </si>
  <si>
    <t>A20598</t>
  </si>
  <si>
    <t>W50599</t>
  </si>
  <si>
    <t>O80599</t>
  </si>
  <si>
    <t>A20599</t>
  </si>
  <si>
    <t>W50600</t>
  </si>
  <si>
    <t>O80600</t>
  </si>
  <si>
    <t>A20600</t>
  </si>
  <si>
    <t>W50601</t>
  </si>
  <si>
    <t>O80601</t>
  </si>
  <si>
    <t>A20601</t>
  </si>
  <si>
    <t>W50602</t>
  </si>
  <si>
    <t>O80602</t>
  </si>
  <si>
    <t>A20602</t>
  </si>
  <si>
    <t>W50603</t>
  </si>
  <si>
    <t>O80603</t>
  </si>
  <si>
    <t>A20603</t>
  </si>
  <si>
    <t>W50604</t>
  </si>
  <si>
    <t>O80604</t>
  </si>
  <si>
    <t>A20604</t>
  </si>
  <si>
    <t>W50678</t>
  </si>
  <si>
    <t>O80678</t>
  </si>
  <si>
    <t>A20678</t>
  </si>
  <si>
    <t>W50679</t>
  </si>
  <si>
    <t>O80679</t>
  </si>
  <si>
    <t>A20679</t>
  </si>
  <si>
    <t>W50680</t>
  </si>
  <si>
    <t>O80680</t>
  </si>
  <si>
    <t>A20680</t>
  </si>
  <si>
    <t>W50681</t>
  </si>
  <si>
    <t>O80681</t>
  </si>
  <si>
    <t>A20681</t>
  </si>
  <si>
    <t>W50682</t>
  </si>
  <si>
    <t>O80682</t>
  </si>
  <si>
    <t>A20682</t>
  </si>
  <si>
    <t>W50683</t>
  </si>
  <si>
    <t>O80683</t>
  </si>
  <si>
    <t>A20683</t>
  </si>
  <si>
    <t>W50605</t>
  </si>
  <si>
    <t>O80605</t>
  </si>
  <si>
    <t>A20605</t>
  </si>
  <si>
    <t>W50606</t>
  </si>
  <si>
    <t>O80606</t>
  </si>
  <si>
    <t>A20606</t>
  </si>
  <si>
    <t>W50607</t>
  </si>
  <si>
    <t>O80607</t>
  </si>
  <si>
    <t>A20607</t>
  </si>
  <si>
    <t>W50608</t>
  </si>
  <si>
    <t>O80608</t>
  </si>
  <si>
    <t>A20608</t>
  </si>
  <si>
    <t>W50609</t>
  </si>
  <si>
    <t>O80609</t>
  </si>
  <si>
    <t>A20609</t>
  </si>
  <si>
    <t>W50610</t>
  </si>
  <si>
    <t>O80610</t>
  </si>
  <si>
    <t>A20610</t>
  </si>
  <si>
    <t>W50611</t>
  </si>
  <si>
    <t>O80611</t>
  </si>
  <si>
    <t>A20611</t>
  </si>
  <si>
    <t>W50612</t>
  </si>
  <si>
    <t>O80612</t>
  </si>
  <si>
    <t>A20612</t>
  </si>
  <si>
    <t>W50613</t>
  </si>
  <si>
    <t>O80613</t>
  </si>
  <si>
    <t>A20613</t>
  </si>
  <si>
    <t>W50614</t>
  </si>
  <si>
    <t>O80614</t>
  </si>
  <si>
    <t>A20614</t>
  </si>
  <si>
    <t>W50615</t>
  </si>
  <si>
    <t>O80615</t>
  </si>
  <si>
    <t>A20615</t>
  </si>
  <si>
    <t>W50616</t>
  </si>
  <si>
    <t>O80616</t>
  </si>
  <si>
    <t>A20616</t>
  </si>
  <si>
    <t>W50617</t>
  </si>
  <si>
    <t>O80617</t>
  </si>
  <si>
    <t>A20617</t>
  </si>
  <si>
    <t>W50618</t>
  </si>
  <si>
    <t>O80618</t>
  </si>
  <si>
    <t>A20618</t>
  </si>
  <si>
    <t>W50619</t>
  </si>
  <si>
    <t>O80619</t>
  </si>
  <si>
    <t>A20619</t>
  </si>
  <si>
    <t>W50620</t>
  </si>
  <si>
    <t>O80620</t>
  </si>
  <si>
    <t>A20620</t>
  </si>
  <si>
    <t>W50621</t>
  </si>
  <si>
    <t>O80621</t>
  </si>
  <si>
    <t>A20621</t>
  </si>
  <si>
    <t>W50622</t>
  </si>
  <si>
    <t>O80622</t>
  </si>
  <si>
    <t>A20622</t>
  </si>
  <si>
    <t>W50623</t>
  </si>
  <si>
    <t>O80623</t>
  </si>
  <si>
    <t>A20623</t>
  </si>
  <si>
    <t>W50624</t>
  </si>
  <si>
    <t>O80624</t>
  </si>
  <si>
    <t>A20624</t>
  </si>
  <si>
    <t>W50625</t>
  </si>
  <si>
    <t>O80625</t>
  </si>
  <si>
    <t>A20625</t>
  </si>
  <si>
    <t>W50626</t>
  </si>
  <si>
    <t>O80626</t>
  </si>
  <si>
    <t>A20626</t>
  </si>
  <si>
    <t>W50627</t>
  </si>
  <si>
    <t>O80627</t>
  </si>
  <si>
    <t>A20627</t>
  </si>
  <si>
    <t>W50628</t>
  </si>
  <si>
    <t>O80628</t>
  </si>
  <si>
    <t>A20628</t>
  </si>
  <si>
    <t>W50629</t>
  </si>
  <si>
    <t>O80629</t>
  </si>
  <si>
    <t>A20629</t>
  </si>
  <si>
    <t>W50630</t>
  </si>
  <si>
    <t>O80630</t>
  </si>
  <si>
    <t>A20630</t>
  </si>
  <si>
    <t>W50631</t>
  </si>
  <si>
    <t>O80631</t>
  </si>
  <si>
    <t>A20631</t>
  </si>
  <si>
    <t>W50632</t>
  </si>
  <si>
    <t>O80632</t>
  </si>
  <si>
    <t>A20632</t>
  </si>
  <si>
    <t>W50633</t>
  </si>
  <si>
    <t>O80633</t>
  </si>
  <si>
    <t>A20633</t>
  </si>
  <si>
    <t>W50634</t>
  </si>
  <si>
    <t>O80634</t>
  </si>
  <si>
    <t>A20634</t>
  </si>
  <si>
    <t>W50635</t>
  </si>
  <si>
    <t>O80635</t>
  </si>
  <si>
    <t>A20635</t>
  </si>
  <si>
    <t>W50636</t>
  </si>
  <si>
    <t>O80636</t>
  </si>
  <si>
    <t>A20636</t>
  </si>
  <si>
    <t>W50637</t>
  </si>
  <si>
    <t>O80637</t>
  </si>
  <si>
    <t>A20637</t>
  </si>
  <si>
    <t>W50638</t>
  </si>
  <si>
    <t>O80638</t>
  </si>
  <si>
    <t>A20638</t>
  </si>
  <si>
    <t>W50639</t>
  </si>
  <si>
    <t>O80639</t>
  </si>
  <si>
    <t>A20639</t>
  </si>
  <si>
    <t>W50640</t>
  </si>
  <si>
    <t>O80640</t>
  </si>
  <si>
    <t>A20640</t>
  </si>
  <si>
    <t>W50641</t>
  </si>
  <si>
    <t>O80641</t>
  </si>
  <si>
    <t>A20641</t>
  </si>
  <si>
    <t>W50642</t>
  </si>
  <si>
    <t>O80642</t>
  </si>
  <si>
    <t>A20642</t>
  </si>
  <si>
    <t>W50643</t>
  </si>
  <si>
    <t>O80643</t>
  </si>
  <si>
    <t>A20643</t>
  </si>
  <si>
    <t>W50644</t>
  </si>
  <si>
    <t>O80644</t>
  </si>
  <si>
    <t>A20644</t>
  </si>
  <si>
    <t>W50645</t>
  </si>
  <si>
    <t>O80645</t>
  </si>
  <si>
    <t>A20645</t>
  </si>
  <si>
    <t>W50646</t>
  </si>
  <si>
    <t>O80646</t>
  </si>
  <si>
    <t>A20646</t>
  </si>
  <si>
    <t>W50647</t>
  </si>
  <si>
    <t>O80647</t>
  </si>
  <si>
    <t>A20647</t>
  </si>
  <si>
    <t>W50648</t>
  </si>
  <si>
    <t>O80648</t>
  </si>
  <si>
    <t>A20648</t>
  </si>
  <si>
    <t>W50649</t>
  </si>
  <si>
    <t>O80649</t>
  </si>
  <si>
    <t>A20649</t>
  </si>
  <si>
    <t>W50650</t>
  </si>
  <si>
    <t>O80650</t>
  </si>
  <si>
    <t>A20650</t>
  </si>
  <si>
    <t>W50651</t>
  </si>
  <si>
    <t>O80651</t>
  </si>
  <si>
    <t>A20651</t>
  </si>
  <si>
    <t>W50652</t>
  </si>
  <si>
    <t>O80652</t>
  </si>
  <si>
    <t>A20652</t>
  </si>
  <si>
    <t>W50653</t>
  </si>
  <si>
    <t>O80653</t>
  </si>
  <si>
    <t>A20653</t>
  </si>
  <si>
    <t>W50654</t>
  </si>
  <si>
    <t>O80654</t>
  </si>
  <si>
    <t>A20654</t>
  </si>
  <si>
    <t>W50655</t>
  </si>
  <si>
    <t>O80655</t>
  </si>
  <si>
    <t>A20655</t>
  </si>
  <si>
    <t>W50656</t>
  </si>
  <si>
    <t>O80656</t>
  </si>
  <si>
    <t>A20656</t>
  </si>
  <si>
    <t>W50657</t>
  </si>
  <si>
    <t>O80657</t>
  </si>
  <si>
    <t>A20657</t>
  </si>
  <si>
    <t>W50658</t>
  </si>
  <si>
    <t>O80658</t>
  </si>
  <si>
    <t>A20658</t>
  </si>
  <si>
    <t>W50659</t>
  </si>
  <si>
    <t>O80659</t>
  </si>
  <si>
    <t>A20659</t>
  </si>
  <si>
    <t>W50660</t>
  </si>
  <si>
    <t>O80660</t>
  </si>
  <si>
    <t>A20660</t>
  </si>
  <si>
    <t>W50661</t>
  </si>
  <si>
    <t>O80661</t>
  </si>
  <si>
    <t>A20661</t>
  </si>
  <si>
    <t>W50662</t>
  </si>
  <si>
    <t>O80662</t>
  </si>
  <si>
    <t>A20662</t>
  </si>
  <si>
    <t>W50663</t>
  </si>
  <si>
    <t>O80663</t>
  </si>
  <si>
    <t>A20663</t>
  </si>
  <si>
    <t>W50664</t>
  </si>
  <si>
    <t>O80664</t>
  </si>
  <si>
    <t>A20664</t>
  </si>
  <si>
    <t>W50665</t>
  </si>
  <si>
    <t>O80665</t>
  </si>
  <si>
    <t>A20665</t>
  </si>
  <si>
    <t>W50666</t>
  </si>
  <si>
    <t>O80666</t>
  </si>
  <si>
    <t>A20666</t>
  </si>
  <si>
    <t>W50667</t>
  </si>
  <si>
    <t>O80667</t>
  </si>
  <si>
    <t>A20667</t>
  </si>
  <si>
    <t>W50668</t>
  </si>
  <si>
    <t>O80668</t>
  </si>
  <si>
    <t>A20668</t>
  </si>
  <si>
    <t>W50669</t>
  </si>
  <si>
    <t>O80669</t>
  </si>
  <si>
    <t>A20669</t>
  </si>
  <si>
    <t>W50670</t>
  </si>
  <si>
    <t>O80670</t>
  </si>
  <si>
    <t>A20670</t>
  </si>
  <si>
    <t>W50671</t>
  </si>
  <si>
    <t>O80671</t>
  </si>
  <si>
    <t>A20671</t>
  </si>
  <si>
    <t>W50672</t>
  </si>
  <si>
    <t>O80672</t>
  </si>
  <si>
    <t>A20672</t>
  </si>
  <si>
    <t>W50673</t>
  </si>
  <si>
    <t>O80673</t>
  </si>
  <si>
    <t>A20673</t>
  </si>
  <si>
    <t>W50674</t>
  </si>
  <si>
    <t>O80674</t>
  </si>
  <si>
    <t>A20674</t>
  </si>
  <si>
    <t>W50675</t>
  </si>
  <si>
    <t>O80675</t>
  </si>
  <si>
    <t>A20675</t>
  </si>
  <si>
    <t>W50676</t>
  </si>
  <si>
    <t>O80676</t>
  </si>
  <si>
    <t>A20676</t>
  </si>
  <si>
    <t>W50677</t>
  </si>
  <si>
    <t>O80677</t>
  </si>
  <si>
    <t>A20677</t>
  </si>
  <si>
    <t>W50684</t>
  </si>
  <si>
    <t>O80684</t>
  </si>
  <si>
    <t>A20684</t>
  </si>
  <si>
    <t>S164</t>
  </si>
  <si>
    <t>W50685</t>
  </si>
  <si>
    <t>O80685</t>
  </si>
  <si>
    <t>A20685</t>
  </si>
  <si>
    <t>W50686</t>
  </si>
  <si>
    <t>O80686</t>
  </si>
  <si>
    <t>A20686</t>
  </si>
  <si>
    <t>W50687</t>
  </si>
  <si>
    <t>O80687</t>
  </si>
  <si>
    <t>A20687</t>
  </si>
  <si>
    <t>W50688</t>
  </si>
  <si>
    <t>O80688</t>
  </si>
  <si>
    <t>A20688</t>
  </si>
  <si>
    <t>W50689</t>
  </si>
  <si>
    <t>O80689</t>
  </si>
  <si>
    <t>A20689</t>
  </si>
  <si>
    <t>W50690</t>
  </si>
  <si>
    <t>O80690</t>
  </si>
  <si>
    <t>A20690</t>
  </si>
  <si>
    <t>W50691</t>
  </si>
  <si>
    <t>O80691</t>
  </si>
  <si>
    <t>A20691</t>
  </si>
  <si>
    <t>W50692</t>
  </si>
  <si>
    <t>O80692</t>
  </si>
  <si>
    <t>A20692</t>
  </si>
  <si>
    <t>W50693</t>
  </si>
  <si>
    <t>O80693</t>
  </si>
  <si>
    <t>A20693</t>
  </si>
  <si>
    <t>W50694</t>
  </si>
  <si>
    <t>O80694</t>
  </si>
  <si>
    <t>A20694</t>
  </si>
  <si>
    <t>W50695</t>
  </si>
  <si>
    <t>O80695</t>
  </si>
  <si>
    <t>A20695</t>
  </si>
  <si>
    <t>W50696</t>
  </si>
  <si>
    <t>O80696</t>
  </si>
  <si>
    <t>A20696</t>
  </si>
  <si>
    <t>W50697</t>
  </si>
  <si>
    <t>O80697</t>
  </si>
  <si>
    <t>A20697</t>
  </si>
  <si>
    <t>W50698</t>
  </si>
  <si>
    <t>O80698</t>
  </si>
  <si>
    <t>A20698</t>
  </si>
  <si>
    <t>W50699</t>
  </si>
  <si>
    <t>O80699</t>
  </si>
  <si>
    <t>A20699</t>
  </si>
  <si>
    <t>W50700</t>
  </si>
  <si>
    <t>O80700</t>
  </si>
  <si>
    <t>A20700</t>
  </si>
  <si>
    <t>W50701</t>
  </si>
  <si>
    <t>O80701</t>
  </si>
  <si>
    <t>A20701</t>
  </si>
  <si>
    <t>W50702</t>
  </si>
  <si>
    <t>O80702</t>
  </si>
  <si>
    <t>A20702</t>
  </si>
  <si>
    <t>W50703</t>
  </si>
  <si>
    <t>O80703</t>
  </si>
  <si>
    <t>A20703</t>
  </si>
  <si>
    <t>W50704</t>
  </si>
  <si>
    <t>O80704</t>
  </si>
  <si>
    <t>A20704</t>
  </si>
  <si>
    <t>W50705</t>
  </si>
  <si>
    <t>O80705</t>
  </si>
  <si>
    <t>A20705</t>
  </si>
  <si>
    <t>W50706</t>
  </si>
  <si>
    <t>O80706</t>
  </si>
  <si>
    <t>A20706</t>
  </si>
  <si>
    <t>W50707</t>
  </si>
  <si>
    <t>O80707</t>
  </si>
  <si>
    <t>A20707</t>
  </si>
  <si>
    <t>W50708</t>
  </si>
  <si>
    <t>O80708</t>
  </si>
  <si>
    <t>A20708</t>
  </si>
  <si>
    <t>W50709</t>
  </si>
  <si>
    <t>O80709</t>
  </si>
  <si>
    <t>A20709</t>
  </si>
  <si>
    <t>W50710</t>
  </si>
  <si>
    <t>O80710</t>
  </si>
  <si>
    <t>A20710</t>
  </si>
  <si>
    <t>W50711</t>
  </si>
  <si>
    <t>O80711</t>
  </si>
  <si>
    <t>A20711</t>
  </si>
  <si>
    <t>W50712</t>
  </si>
  <si>
    <t>O80712</t>
  </si>
  <si>
    <t>A20712</t>
  </si>
  <si>
    <t>W50713</t>
  </si>
  <si>
    <t>O80713</t>
  </si>
  <si>
    <t>A20713</t>
  </si>
  <si>
    <t>W50714</t>
  </si>
  <si>
    <t>O80714</t>
  </si>
  <si>
    <t>A20714</t>
  </si>
  <si>
    <t>W50715</t>
  </si>
  <si>
    <t>O80715</t>
  </si>
  <si>
    <t>A20715</t>
  </si>
  <si>
    <t>W50716</t>
  </si>
  <si>
    <t>O80716</t>
  </si>
  <si>
    <t>A20716</t>
  </si>
  <si>
    <t>W50717</t>
  </si>
  <si>
    <t>O80717</t>
  </si>
  <si>
    <t>A20717</t>
  </si>
  <si>
    <t>W50718</t>
  </si>
  <si>
    <t>O80718</t>
  </si>
  <si>
    <t>A20718</t>
  </si>
  <si>
    <t>W50719</t>
  </si>
  <si>
    <t>O80719</t>
  </si>
  <si>
    <t>A20719</t>
  </si>
  <si>
    <t>W50720</t>
  </si>
  <si>
    <t>O80720</t>
  </si>
  <si>
    <t>A20720</t>
  </si>
  <si>
    <t>W50721</t>
  </si>
  <si>
    <t>O80721</t>
  </si>
  <si>
    <t>A20721</t>
  </si>
  <si>
    <t>W50722</t>
  </si>
  <si>
    <t>O80722</t>
  </si>
  <si>
    <t>A20722</t>
  </si>
  <si>
    <t>W50723</t>
  </si>
  <si>
    <t>O80723</t>
  </si>
  <si>
    <t>A20723</t>
  </si>
  <si>
    <t>W50803</t>
  </si>
  <si>
    <t>O80803</t>
  </si>
  <si>
    <t>A20803</t>
  </si>
  <si>
    <t>W50804</t>
  </si>
  <si>
    <t>O80804</t>
  </si>
  <si>
    <t>A20804</t>
  </si>
  <si>
    <t>W50805</t>
  </si>
  <si>
    <t>O80805</t>
  </si>
  <si>
    <t>A20805</t>
  </si>
  <si>
    <t>W50806</t>
  </si>
  <si>
    <t>O80806</t>
  </si>
  <si>
    <t>A20806</t>
  </si>
  <si>
    <t>W50807</t>
  </si>
  <si>
    <t>O80807</t>
  </si>
  <si>
    <t>A20807</t>
  </si>
  <si>
    <t>W50808</t>
  </si>
  <si>
    <t>O80808</t>
  </si>
  <si>
    <t>A20808</t>
  </si>
  <si>
    <t>W50724</t>
  </si>
  <si>
    <t>O80724</t>
  </si>
  <si>
    <t>A20724</t>
  </si>
  <si>
    <t>W50725</t>
  </si>
  <si>
    <t>O80725</t>
  </si>
  <si>
    <t>A20725</t>
  </si>
  <si>
    <t>W50726</t>
  </si>
  <si>
    <t>O80726</t>
  </si>
  <si>
    <t>A20726</t>
  </si>
  <si>
    <t>W50727</t>
  </si>
  <si>
    <t>O80727</t>
  </si>
  <si>
    <t>A20727</t>
  </si>
  <si>
    <t>W50728</t>
  </si>
  <si>
    <t>O80728</t>
  </si>
  <si>
    <t>A20728</t>
  </si>
  <si>
    <t>W50729</t>
  </si>
  <si>
    <t>O80729</t>
  </si>
  <si>
    <t>A20729</t>
  </si>
  <si>
    <t>W50730</t>
  </si>
  <si>
    <t>O80730</t>
  </si>
  <si>
    <t>A20730</t>
  </si>
  <si>
    <t>W50731</t>
  </si>
  <si>
    <t>O80731</t>
  </si>
  <si>
    <t>A20731</t>
  </si>
  <si>
    <t>W50732</t>
  </si>
  <si>
    <t>O80732</t>
  </si>
  <si>
    <t>A20732</t>
  </si>
  <si>
    <t>W50733</t>
  </si>
  <si>
    <t>O80733</t>
  </si>
  <si>
    <t>A20733</t>
  </si>
  <si>
    <t>W50734</t>
  </si>
  <si>
    <t>O80734</t>
  </si>
  <si>
    <t>A20734</t>
  </si>
  <si>
    <t>W50735</t>
  </si>
  <si>
    <t>O80735</t>
  </si>
  <si>
    <t>A20735</t>
  </si>
  <si>
    <t>W50736</t>
  </si>
  <si>
    <t>O80736</t>
  </si>
  <si>
    <t>A20736</t>
  </si>
  <si>
    <t>W50737</t>
  </si>
  <si>
    <t>O80737</t>
  </si>
  <si>
    <t>A20737</t>
  </si>
  <si>
    <t>W50738</t>
  </si>
  <si>
    <t>O80738</t>
  </si>
  <si>
    <t>A20738</t>
  </si>
  <si>
    <t>W50739</t>
  </si>
  <si>
    <t>O80739</t>
  </si>
  <si>
    <t>A20739</t>
  </si>
  <si>
    <t>W50740</t>
  </si>
  <si>
    <t>O80740</t>
  </si>
  <si>
    <t>A20740</t>
  </si>
  <si>
    <t>W50741</t>
  </si>
  <si>
    <t>O80741</t>
  </si>
  <si>
    <t>A20741</t>
  </si>
  <si>
    <t>W50742</t>
  </si>
  <si>
    <t>O80742</t>
  </si>
  <si>
    <t>A20742</t>
  </si>
  <si>
    <t>W50743</t>
  </si>
  <si>
    <t>O80743</t>
  </si>
  <si>
    <t>A20743</t>
  </si>
  <si>
    <t>W50744</t>
  </si>
  <si>
    <t>O80744</t>
  </si>
  <si>
    <t>A20744</t>
  </si>
  <si>
    <t>W50745</t>
  </si>
  <si>
    <t>O80745</t>
  </si>
  <si>
    <t>A20745</t>
  </si>
  <si>
    <t>W50746</t>
  </si>
  <si>
    <t>O80746</t>
  </si>
  <si>
    <t>A20746</t>
  </si>
  <si>
    <t>W50747</t>
  </si>
  <si>
    <t>O80747</t>
  </si>
  <si>
    <t>A20747</t>
  </si>
  <si>
    <t>W50748</t>
  </si>
  <si>
    <t>O80748</t>
  </si>
  <si>
    <t>A20748</t>
  </si>
  <si>
    <t>W50749</t>
  </si>
  <si>
    <t>O80749</t>
  </si>
  <si>
    <t>A20749</t>
  </si>
  <si>
    <t>W50750</t>
  </si>
  <si>
    <t>O80750</t>
  </si>
  <si>
    <t>A20750</t>
  </si>
  <si>
    <t>W50751</t>
  </si>
  <si>
    <t>O80751</t>
  </si>
  <si>
    <t>A20751</t>
  </si>
  <si>
    <t>W50752</t>
  </si>
  <si>
    <t>O80752</t>
  </si>
  <si>
    <t>A20752</t>
  </si>
  <si>
    <t>W50753</t>
  </si>
  <si>
    <t>O80753</t>
  </si>
  <si>
    <t>A20753</t>
  </si>
  <si>
    <t>W50754</t>
  </si>
  <si>
    <t>O80754</t>
  </si>
  <si>
    <t>A20754</t>
  </si>
  <si>
    <t>W50755</t>
  </si>
  <si>
    <t>O80755</t>
  </si>
  <si>
    <t>A20755</t>
  </si>
  <si>
    <t>W50756</t>
  </si>
  <si>
    <t>O80756</t>
  </si>
  <si>
    <t>A20756</t>
  </si>
  <si>
    <t>W50757</t>
  </si>
  <si>
    <t>O80757</t>
  </si>
  <si>
    <t>A20757</t>
  </si>
  <si>
    <t>W50758</t>
  </si>
  <si>
    <t>O80758</t>
  </si>
  <si>
    <t>A20758</t>
  </si>
  <si>
    <t>W50759</t>
  </si>
  <si>
    <t>O80759</t>
  </si>
  <si>
    <t>A20759</t>
  </si>
  <si>
    <t>W50760</t>
  </si>
  <si>
    <t>O80760</t>
  </si>
  <si>
    <t>A20760</t>
  </si>
  <si>
    <t>W50761</t>
  </si>
  <si>
    <t>O80761</t>
  </si>
  <si>
    <t>A20761</t>
  </si>
  <si>
    <t>W50762</t>
  </si>
  <si>
    <t>O80762</t>
  </si>
  <si>
    <t>A20762</t>
  </si>
  <si>
    <t>W50763</t>
  </si>
  <si>
    <t>O80763</t>
  </si>
  <si>
    <t>A20763</t>
  </si>
  <si>
    <t>W50764</t>
  </si>
  <si>
    <t>O80764</t>
  </si>
  <si>
    <t>A20764</t>
  </si>
  <si>
    <t>W50765</t>
  </si>
  <si>
    <t>O80765</t>
  </si>
  <si>
    <t>A20765</t>
  </si>
  <si>
    <t>W50766</t>
  </si>
  <si>
    <t>O80766</t>
  </si>
  <si>
    <t>A20766</t>
  </si>
  <si>
    <t>W50767</t>
  </si>
  <si>
    <t>O80767</t>
  </si>
  <si>
    <t>A20767</t>
  </si>
  <si>
    <t>W50768</t>
  </si>
  <si>
    <t>O80768</t>
  </si>
  <si>
    <t>A20768</t>
  </si>
  <si>
    <t>W50769</t>
  </si>
  <si>
    <t>O80769</t>
  </si>
  <si>
    <t>A20769</t>
  </si>
  <si>
    <t>W50770</t>
  </si>
  <si>
    <t>O80770</t>
  </si>
  <si>
    <t>A20770</t>
  </si>
  <si>
    <t>W50771</t>
  </si>
  <si>
    <t>O80771</t>
  </si>
  <si>
    <t>A20771</t>
  </si>
  <si>
    <t>W50772</t>
  </si>
  <si>
    <t>O80772</t>
  </si>
  <si>
    <t>A20772</t>
  </si>
  <si>
    <t>W50773</t>
  </si>
  <si>
    <t>O80773</t>
  </si>
  <si>
    <t>A20773</t>
  </si>
  <si>
    <t>W50774</t>
  </si>
  <si>
    <t>O80774</t>
  </si>
  <si>
    <t>A20774</t>
  </si>
  <si>
    <t>W50775</t>
  </si>
  <si>
    <t>O80775</t>
  </si>
  <si>
    <t>A20775</t>
  </si>
  <si>
    <t>W50776</t>
  </si>
  <si>
    <t>O80776</t>
  </si>
  <si>
    <t>A20776</t>
  </si>
  <si>
    <t>W50777</t>
  </si>
  <si>
    <t>O80777</t>
  </si>
  <si>
    <t>A20777</t>
  </si>
  <si>
    <t>W50778</t>
  </si>
  <si>
    <t>O80778</t>
  </si>
  <si>
    <t>A20778</t>
  </si>
  <si>
    <t>W50779</t>
  </si>
  <si>
    <t>O80779</t>
  </si>
  <si>
    <t>A20779</t>
  </si>
  <si>
    <t>W50780</t>
  </si>
  <si>
    <t>O80780</t>
  </si>
  <si>
    <t>A20780</t>
  </si>
  <si>
    <t>W50781</t>
  </si>
  <si>
    <t>O80781</t>
  </si>
  <si>
    <t>A20781</t>
  </si>
  <si>
    <t>W50782</t>
  </si>
  <si>
    <t>O80782</t>
  </si>
  <si>
    <t>A20782</t>
  </si>
  <si>
    <t>W50783</t>
  </si>
  <si>
    <t>O80783</t>
  </si>
  <si>
    <t>A20783</t>
  </si>
  <si>
    <t>W50784</t>
  </si>
  <si>
    <t>O80784</t>
  </si>
  <si>
    <t>A20784</t>
  </si>
  <si>
    <t>W50785</t>
  </si>
  <si>
    <t>O80785</t>
  </si>
  <si>
    <t>A20785</t>
  </si>
  <si>
    <t>W50786</t>
  </si>
  <si>
    <t>O80786</t>
  </si>
  <si>
    <t>A20786</t>
  </si>
  <si>
    <t>W50787</t>
  </si>
  <si>
    <t>O80787</t>
  </si>
  <si>
    <t>A20787</t>
  </si>
  <si>
    <t>W50788</t>
  </si>
  <si>
    <t>O80788</t>
  </si>
  <si>
    <t>A20788</t>
  </si>
  <si>
    <t>W50789</t>
  </si>
  <si>
    <t>O80789</t>
  </si>
  <si>
    <t>A20789</t>
  </si>
  <si>
    <t>W50790</t>
  </si>
  <si>
    <t>O80790</t>
  </si>
  <si>
    <t>A20790</t>
  </si>
  <si>
    <t>W50791</t>
  </si>
  <si>
    <t>O80791</t>
  </si>
  <si>
    <t>A20791</t>
  </si>
  <si>
    <t>W50792</t>
  </si>
  <si>
    <t>O80792</t>
  </si>
  <si>
    <t>A20792</t>
  </si>
  <si>
    <t>W50793</t>
  </si>
  <si>
    <t>O80793</t>
  </si>
  <si>
    <t>A20793</t>
  </si>
  <si>
    <t>W50794</t>
  </si>
  <si>
    <t>O80794</t>
  </si>
  <si>
    <t>A20794</t>
  </si>
  <si>
    <t>W50795</t>
  </si>
  <si>
    <t>O80795</t>
  </si>
  <si>
    <t>A20795</t>
  </si>
  <si>
    <t>W50796</t>
  </si>
  <si>
    <t>O80796</t>
  </si>
  <si>
    <t>A20796</t>
  </si>
  <si>
    <t>W50797</t>
  </si>
  <si>
    <t>O80797</t>
  </si>
  <si>
    <t>A20797</t>
  </si>
  <si>
    <t>W50798</t>
  </si>
  <si>
    <t>O80798</t>
  </si>
  <si>
    <t>A20798</t>
  </si>
  <si>
    <t>W50799</t>
  </si>
  <si>
    <t>O80799</t>
  </si>
  <si>
    <t>A20799</t>
  </si>
  <si>
    <t>W50800</t>
  </si>
  <si>
    <t>O80800</t>
  </si>
  <si>
    <t>A20800</t>
  </si>
  <si>
    <t>W50801</t>
  </si>
  <si>
    <t>O80801</t>
  </si>
  <si>
    <t>A20801</t>
  </si>
  <si>
    <t>W50802</t>
  </si>
  <si>
    <t>O80802</t>
  </si>
  <si>
    <t>A20802</t>
  </si>
  <si>
    <t>W50809</t>
  </si>
  <si>
    <t>O80809</t>
  </si>
  <si>
    <t>A20809</t>
  </si>
  <si>
    <t>W50810</t>
  </si>
  <si>
    <t>O80810</t>
  </si>
  <si>
    <t>A20810</t>
  </si>
  <si>
    <t>W50811</t>
  </si>
  <si>
    <t>O80811</t>
  </si>
  <si>
    <t>A20811</t>
  </si>
  <si>
    <t>W50812</t>
  </si>
  <si>
    <t>O80812</t>
  </si>
  <si>
    <t>A20812</t>
  </si>
  <si>
    <t>W50813</t>
  </si>
  <si>
    <t>O80813</t>
  </si>
  <si>
    <t>A20813</t>
  </si>
  <si>
    <t>W50814</t>
  </si>
  <si>
    <t>O80814</t>
  </si>
  <si>
    <t>A20814</t>
  </si>
  <si>
    <t>W50815</t>
  </si>
  <si>
    <t>O80815</t>
  </si>
  <si>
    <t>A20815</t>
  </si>
  <si>
    <t>W50816</t>
  </si>
  <si>
    <t>O80816</t>
  </si>
  <si>
    <t>A20816</t>
  </si>
  <si>
    <t>W50817</t>
  </si>
  <si>
    <t>O80817</t>
  </si>
  <si>
    <t>A20817</t>
  </si>
  <si>
    <t>W50818</t>
  </si>
  <si>
    <t>O80818</t>
  </si>
  <si>
    <t>A20818</t>
  </si>
  <si>
    <t>W50819</t>
  </si>
  <si>
    <t>O80819</t>
  </si>
  <si>
    <t>A20819</t>
  </si>
  <si>
    <t>W50820</t>
  </si>
  <si>
    <t>O80820</t>
  </si>
  <si>
    <t>A20820</t>
  </si>
  <si>
    <t>W50821</t>
  </si>
  <si>
    <t>O80821</t>
  </si>
  <si>
    <t>A20821</t>
  </si>
  <si>
    <t>W50822</t>
  </si>
  <si>
    <t>O80822</t>
  </si>
  <si>
    <t>A20822</t>
  </si>
  <si>
    <t>W50823</t>
  </si>
  <si>
    <t>O80823</t>
  </si>
  <si>
    <t>A20823</t>
  </si>
  <si>
    <t>W50824</t>
  </si>
  <si>
    <t>O80824</t>
  </si>
  <si>
    <t>A20824</t>
  </si>
  <si>
    <t>W50825</t>
  </si>
  <si>
    <t>O80825</t>
  </si>
  <si>
    <t>A20825</t>
  </si>
  <si>
    <t>W50826</t>
  </si>
  <si>
    <t>O80826</t>
  </si>
  <si>
    <t>A20826</t>
  </si>
  <si>
    <t>W50827</t>
  </si>
  <si>
    <t>O80827</t>
  </si>
  <si>
    <t>A20827</t>
  </si>
  <si>
    <t>W50828</t>
  </si>
  <si>
    <t>O80828</t>
  </si>
  <si>
    <t>A20828</t>
  </si>
  <si>
    <t>W50829</t>
  </si>
  <si>
    <t>O80829</t>
  </si>
  <si>
    <t>A20829</t>
  </si>
  <si>
    <t>W50830</t>
  </si>
  <si>
    <t>O80830</t>
  </si>
  <si>
    <t>A20830</t>
  </si>
  <si>
    <t>W50831</t>
  </si>
  <si>
    <t>O80831</t>
  </si>
  <si>
    <t>A20831</t>
  </si>
  <si>
    <t>W50832</t>
  </si>
  <si>
    <t>O80832</t>
  </si>
  <si>
    <t>A20832</t>
  </si>
  <si>
    <t>W50833</t>
  </si>
  <si>
    <t>O80833</t>
  </si>
  <si>
    <t>A20833</t>
  </si>
  <si>
    <t>W50834</t>
  </si>
  <si>
    <t>O80834</t>
  </si>
  <si>
    <t>A20834</t>
  </si>
  <si>
    <t>W50835</t>
  </si>
  <si>
    <t>O80835</t>
  </si>
  <si>
    <t>A20835</t>
  </si>
  <si>
    <t>W50836</t>
  </si>
  <si>
    <t>O80836</t>
  </si>
  <si>
    <t>A20836</t>
  </si>
  <si>
    <t>W50837</t>
  </si>
  <si>
    <t>O80837</t>
  </si>
  <si>
    <t>A20837</t>
  </si>
  <si>
    <t>W50923</t>
  </si>
  <si>
    <t>O80923</t>
  </si>
  <si>
    <t>A20923</t>
  </si>
  <si>
    <t>W50924</t>
  </si>
  <si>
    <t>O80924</t>
  </si>
  <si>
    <t>A20924</t>
  </si>
  <si>
    <t>W50925</t>
  </si>
  <si>
    <t>O80925</t>
  </si>
  <si>
    <t>A20925</t>
  </si>
  <si>
    <t>W50926</t>
  </si>
  <si>
    <t>O80926</t>
  </si>
  <si>
    <t>A20926</t>
  </si>
  <si>
    <t>W50927</t>
  </si>
  <si>
    <t>O80927</t>
  </si>
  <si>
    <t>A20927</t>
  </si>
  <si>
    <t>W50928</t>
  </si>
  <si>
    <t>O80928</t>
  </si>
  <si>
    <t>A20928</t>
  </si>
  <si>
    <t>W50838</t>
  </si>
  <si>
    <t>O80838</t>
  </si>
  <si>
    <t>A20838</t>
  </si>
  <si>
    <t>W50839</t>
  </si>
  <si>
    <t>O80839</t>
  </si>
  <si>
    <t>A20839</t>
  </si>
  <si>
    <t>W50840</t>
  </si>
  <si>
    <t>O80840</t>
  </si>
  <si>
    <t>A20840</t>
  </si>
  <si>
    <t>W50841</t>
  </si>
  <si>
    <t>O80841</t>
  </si>
  <si>
    <t>A20841</t>
  </si>
  <si>
    <t>W50842</t>
  </si>
  <si>
    <t>O80842</t>
  </si>
  <si>
    <t>A20842</t>
  </si>
  <si>
    <t>W50843</t>
  </si>
  <si>
    <t>O80843</t>
  </si>
  <si>
    <t>A20843</t>
  </si>
  <si>
    <t>W50844</t>
  </si>
  <si>
    <t>O80844</t>
  </si>
  <si>
    <t>A20844</t>
  </si>
  <si>
    <t>W50845</t>
  </si>
  <si>
    <t>O80845</t>
  </si>
  <si>
    <t>A20845</t>
  </si>
  <si>
    <t>W50846</t>
  </si>
  <si>
    <t>O80846</t>
  </si>
  <si>
    <t>A20846</t>
  </si>
  <si>
    <t>W50847</t>
  </si>
  <si>
    <t>O80847</t>
  </si>
  <si>
    <t>A20847</t>
  </si>
  <si>
    <t>W50848</t>
  </si>
  <si>
    <t>O80848</t>
  </si>
  <si>
    <t>A20848</t>
  </si>
  <si>
    <t>W50849</t>
  </si>
  <si>
    <t>O80849</t>
  </si>
  <si>
    <t>A20849</t>
  </si>
  <si>
    <t>W50850</t>
  </si>
  <si>
    <t>O80850</t>
  </si>
  <si>
    <t>A20850</t>
  </si>
  <si>
    <t>W50851</t>
  </si>
  <si>
    <t>O80851</t>
  </si>
  <si>
    <t>A20851</t>
  </si>
  <si>
    <t>W50852</t>
  </si>
  <si>
    <t>O80852</t>
  </si>
  <si>
    <t>A20852</t>
  </si>
  <si>
    <t>W50853</t>
  </si>
  <si>
    <t>O80853</t>
  </si>
  <si>
    <t>A20853</t>
  </si>
  <si>
    <t>W50854</t>
  </si>
  <si>
    <t>O80854</t>
  </si>
  <si>
    <t>A20854</t>
  </si>
  <si>
    <t>W50855</t>
  </si>
  <si>
    <t>O80855</t>
  </si>
  <si>
    <t>A20855</t>
  </si>
  <si>
    <t>W50856</t>
  </si>
  <si>
    <t>O80856</t>
  </si>
  <si>
    <t>A20856</t>
  </si>
  <si>
    <t>W50857</t>
  </si>
  <si>
    <t>O80857</t>
  </si>
  <si>
    <t>A20857</t>
  </si>
  <si>
    <t>W50858</t>
  </si>
  <si>
    <t>O80858</t>
  </si>
  <si>
    <t>A20858</t>
  </si>
  <si>
    <t>W50859</t>
  </si>
  <si>
    <t>O80859</t>
  </si>
  <si>
    <t>A20859</t>
  </si>
  <si>
    <t>W50860</t>
  </si>
  <si>
    <t>O80860</t>
  </si>
  <si>
    <t>A20860</t>
  </si>
  <si>
    <t>W50861</t>
  </si>
  <si>
    <t>O80861</t>
  </si>
  <si>
    <t>A20861</t>
  </si>
  <si>
    <t>W50862</t>
  </si>
  <si>
    <t>O80862</t>
  </si>
  <si>
    <t>A20862</t>
  </si>
  <si>
    <t>W50863</t>
  </si>
  <si>
    <t>O80863</t>
  </si>
  <si>
    <t>A20863</t>
  </si>
  <si>
    <t>W50864</t>
  </si>
  <si>
    <t>O80864</t>
  </si>
  <si>
    <t>A20864</t>
  </si>
  <si>
    <t>W50865</t>
  </si>
  <si>
    <t>O80865</t>
  </si>
  <si>
    <t>A20865</t>
  </si>
  <si>
    <t>W50866</t>
  </si>
  <si>
    <t>O80866</t>
  </si>
  <si>
    <t>A20866</t>
  </si>
  <si>
    <t>W50867</t>
  </si>
  <si>
    <t>O80867</t>
  </si>
  <si>
    <t>A20867</t>
  </si>
  <si>
    <t>W50868</t>
  </si>
  <si>
    <t>O80868</t>
  </si>
  <si>
    <t>A20868</t>
  </si>
  <si>
    <t>W50869</t>
  </si>
  <si>
    <t>O80869</t>
  </si>
  <si>
    <t>A20869</t>
  </si>
  <si>
    <t>W50870</t>
  </si>
  <si>
    <t>O80870</t>
  </si>
  <si>
    <t>A20870</t>
  </si>
  <si>
    <t>W50871</t>
  </si>
  <si>
    <t>O80871</t>
  </si>
  <si>
    <t>A20871</t>
  </si>
  <si>
    <t>W50872</t>
  </si>
  <si>
    <t>O80872</t>
  </si>
  <si>
    <t>A20872</t>
  </si>
  <si>
    <t>W50873</t>
  </si>
  <si>
    <t>O80873</t>
  </si>
  <si>
    <t>A20873</t>
  </si>
  <si>
    <t>W50874</t>
  </si>
  <si>
    <t>O80874</t>
  </si>
  <si>
    <t>A20874</t>
  </si>
  <si>
    <t>W50875</t>
  </si>
  <si>
    <t>O80875</t>
  </si>
  <si>
    <t>A20875</t>
  </si>
  <si>
    <t>W50876</t>
  </si>
  <si>
    <t>O80876</t>
  </si>
  <si>
    <t>A20876</t>
  </si>
  <si>
    <t>W50877</t>
  </si>
  <si>
    <t>O80877</t>
  </si>
  <si>
    <t>A20877</t>
  </si>
  <si>
    <t>W50878</t>
  </si>
  <si>
    <t>O80878</t>
  </si>
  <si>
    <t>A20878</t>
  </si>
  <si>
    <t>W50879</t>
  </si>
  <si>
    <t>O80879</t>
  </si>
  <si>
    <t>A20879</t>
  </si>
  <si>
    <t>W50880</t>
  </si>
  <si>
    <t>O80880</t>
  </si>
  <si>
    <t>A20880</t>
  </si>
  <si>
    <t>W50881</t>
  </si>
  <si>
    <t>O80881</t>
  </si>
  <si>
    <t>A20881</t>
  </si>
  <si>
    <t>W50882</t>
  </si>
  <si>
    <t>O80882</t>
  </si>
  <si>
    <t>A20882</t>
  </si>
  <si>
    <t>W50883</t>
  </si>
  <si>
    <t>O80883</t>
  </si>
  <si>
    <t>A20883</t>
  </si>
  <si>
    <t>W50884</t>
  </si>
  <si>
    <t>O80884</t>
  </si>
  <si>
    <t>A20884</t>
  </si>
  <si>
    <t>W50885</t>
  </si>
  <si>
    <t>O80885</t>
  </si>
  <si>
    <t>A20885</t>
  </si>
  <si>
    <t>W50886</t>
  </si>
  <si>
    <t>O80886</t>
  </si>
  <si>
    <t>A20886</t>
  </si>
  <si>
    <t>W50887</t>
  </si>
  <si>
    <t>O80887</t>
  </si>
  <si>
    <t>A20887</t>
  </si>
  <si>
    <t>W50888</t>
  </si>
  <si>
    <t>O80888</t>
  </si>
  <si>
    <t>A20888</t>
  </si>
  <si>
    <t>W50889</t>
  </si>
  <si>
    <t>O80889</t>
  </si>
  <si>
    <t>A20889</t>
  </si>
  <si>
    <t>W50890</t>
  </si>
  <si>
    <t>O80890</t>
  </si>
  <si>
    <t>A20890</t>
  </si>
  <si>
    <t>W50891</t>
  </si>
  <si>
    <t>O80891</t>
  </si>
  <si>
    <t>A20891</t>
  </si>
  <si>
    <t>W50892</t>
  </si>
  <si>
    <t>O80892</t>
  </si>
  <si>
    <t>A20892</t>
  </si>
  <si>
    <t>W50893</t>
  </si>
  <si>
    <t>O80893</t>
  </si>
  <si>
    <t>A20893</t>
  </si>
  <si>
    <t>W50894</t>
  </si>
  <si>
    <t>O80894</t>
  </si>
  <si>
    <t>A20894</t>
  </si>
  <si>
    <t>W50895</t>
  </si>
  <si>
    <t>O80895</t>
  </si>
  <si>
    <t>A20895</t>
  </si>
  <si>
    <t>W50896</t>
  </si>
  <si>
    <t>O80896</t>
  </si>
  <si>
    <t>A20896</t>
  </si>
  <si>
    <t>W50897</t>
  </si>
  <si>
    <t>O80897</t>
  </si>
  <si>
    <t>A20897</t>
  </si>
  <si>
    <t>W50898</t>
  </si>
  <si>
    <t>O80898</t>
  </si>
  <si>
    <t>A20898</t>
  </si>
  <si>
    <t>W50899</t>
  </si>
  <si>
    <t>O80899</t>
  </si>
  <si>
    <t>A20899</t>
  </si>
  <si>
    <t>W50900</t>
  </si>
  <si>
    <t>O80900</t>
  </si>
  <si>
    <t>A20900</t>
  </si>
  <si>
    <t>W50901</t>
  </si>
  <si>
    <t>O80901</t>
  </si>
  <si>
    <t>A20901</t>
  </si>
  <si>
    <t>W50902</t>
  </si>
  <si>
    <t>O80902</t>
  </si>
  <si>
    <t>A20902</t>
  </si>
  <si>
    <t>W50903</t>
  </si>
  <si>
    <t>O80903</t>
  </si>
  <si>
    <t>A20903</t>
  </si>
  <si>
    <t>W50904</t>
  </si>
  <si>
    <t>O80904</t>
  </si>
  <si>
    <t>A20904</t>
  </si>
  <si>
    <t>W50905</t>
  </si>
  <si>
    <t>O80905</t>
  </si>
  <si>
    <t>A20905</t>
  </si>
  <si>
    <t>W50906</t>
  </si>
  <si>
    <t>O80906</t>
  </si>
  <si>
    <t>A20906</t>
  </si>
  <si>
    <t>W50907</t>
  </si>
  <si>
    <t>O80907</t>
  </si>
  <si>
    <t>A20907</t>
  </si>
  <si>
    <t>W50908</t>
  </si>
  <si>
    <t>O80908</t>
  </si>
  <si>
    <t>A20908</t>
  </si>
  <si>
    <t>W50909</t>
  </si>
  <si>
    <t>O80909</t>
  </si>
  <si>
    <t>A20909</t>
  </si>
  <si>
    <t>W50910</t>
  </si>
  <si>
    <t>O80910</t>
  </si>
  <si>
    <t>A20910</t>
  </si>
  <si>
    <t>W50911</t>
  </si>
  <si>
    <t>O80911</t>
  </si>
  <si>
    <t>A20911</t>
  </si>
  <si>
    <t>W50912</t>
  </si>
  <si>
    <t>O80912</t>
  </si>
  <si>
    <t>A20912</t>
  </si>
  <si>
    <t>W50913</t>
  </si>
  <si>
    <t>O80913</t>
  </si>
  <si>
    <t>A20913</t>
  </si>
  <si>
    <t>W50914</t>
  </si>
  <si>
    <t>O80914</t>
  </si>
  <si>
    <t>A20914</t>
  </si>
  <si>
    <t>W50915</t>
  </si>
  <si>
    <t>O80915</t>
  </si>
  <si>
    <t>A20915</t>
  </si>
  <si>
    <t>W50916</t>
  </si>
  <si>
    <t>O80916</t>
  </si>
  <si>
    <t>A20916</t>
  </si>
  <si>
    <t>W50917</t>
  </si>
  <si>
    <t>O80917</t>
  </si>
  <si>
    <t>A20917</t>
  </si>
  <si>
    <t>W50918</t>
  </si>
  <si>
    <t>O80918</t>
  </si>
  <si>
    <t>A20918</t>
  </si>
  <si>
    <t>W50919</t>
  </si>
  <si>
    <t>O80919</t>
  </si>
  <si>
    <t>A20919</t>
  </si>
  <si>
    <t>W50920</t>
  </si>
  <si>
    <t>O80920</t>
  </si>
  <si>
    <t>A20920</t>
  </si>
  <si>
    <t>W50921</t>
  </si>
  <si>
    <t>O80921</t>
  </si>
  <si>
    <t>A20921</t>
  </si>
  <si>
    <t>W50922</t>
  </si>
  <si>
    <t>O80922</t>
  </si>
  <si>
    <t>A20922</t>
  </si>
  <si>
    <t>W50929</t>
  </si>
  <si>
    <t>O80929</t>
  </si>
  <si>
    <t>A20929</t>
  </si>
  <si>
    <t>W50930</t>
  </si>
  <si>
    <t>O80930</t>
  </si>
  <si>
    <t>A20930</t>
  </si>
  <si>
    <t>W50931</t>
  </si>
  <si>
    <t>O80931</t>
  </si>
  <si>
    <t>A20931</t>
  </si>
  <si>
    <t>W50932</t>
  </si>
  <si>
    <t>O80932</t>
  </si>
  <si>
    <t>A20932</t>
  </si>
  <si>
    <t>W50933</t>
  </si>
  <si>
    <t>O80933</t>
  </si>
  <si>
    <t>A20933</t>
  </si>
  <si>
    <t>W50934</t>
  </si>
  <si>
    <t>O80934</t>
  </si>
  <si>
    <t>A20934</t>
  </si>
  <si>
    <t>W50935</t>
  </si>
  <si>
    <t>O80935</t>
  </si>
  <si>
    <t>A20935</t>
  </si>
  <si>
    <t>W50936</t>
  </si>
  <si>
    <t>O80936</t>
  </si>
  <si>
    <t>A20936</t>
  </si>
  <si>
    <t>W50937</t>
  </si>
  <si>
    <t>O80937</t>
  </si>
  <si>
    <t>A20937</t>
  </si>
  <si>
    <t>W50938</t>
  </si>
  <si>
    <t>O80938</t>
  </si>
  <si>
    <t>A20938</t>
  </si>
  <si>
    <t>W50939</t>
  </si>
  <si>
    <t>O80939</t>
  </si>
  <si>
    <t>A20939</t>
  </si>
  <si>
    <t>W50940</t>
  </si>
  <si>
    <t>O80940</t>
  </si>
  <si>
    <t>A20940</t>
  </si>
  <si>
    <t>W50941</t>
  </si>
  <si>
    <t>O80941</t>
  </si>
  <si>
    <t>A20941</t>
  </si>
  <si>
    <t>W50942</t>
  </si>
  <si>
    <t>O80942</t>
  </si>
  <si>
    <t>A20942</t>
  </si>
  <si>
    <t>W50943</t>
  </si>
  <si>
    <t>O80943</t>
  </si>
  <si>
    <t>A20943</t>
  </si>
  <si>
    <t>W50944</t>
  </si>
  <si>
    <t>O80944</t>
  </si>
  <si>
    <t>A20944</t>
  </si>
  <si>
    <t>W50945</t>
  </si>
  <si>
    <t>O80945</t>
  </si>
  <si>
    <t>A20945</t>
  </si>
  <si>
    <t>W50946</t>
  </si>
  <si>
    <t>O80946</t>
  </si>
  <si>
    <t>A20946</t>
  </si>
  <si>
    <t>W50947</t>
  </si>
  <si>
    <t>O80947</t>
  </si>
  <si>
    <t>A20947</t>
  </si>
  <si>
    <t>W50948</t>
  </si>
  <si>
    <t>O80948</t>
  </si>
  <si>
    <t>A20948</t>
  </si>
  <si>
    <t>W50949</t>
  </si>
  <si>
    <t>O80949</t>
  </si>
  <si>
    <t>A20949</t>
  </si>
  <si>
    <t>W50950</t>
  </si>
  <si>
    <t>O80950</t>
  </si>
  <si>
    <t>A20950</t>
  </si>
  <si>
    <t>W50951</t>
  </si>
  <si>
    <t>O80951</t>
  </si>
  <si>
    <t>A20951</t>
  </si>
  <si>
    <t>W50952</t>
  </si>
  <si>
    <t>O80952</t>
  </si>
  <si>
    <t>A20952</t>
  </si>
  <si>
    <t>W50953</t>
  </si>
  <si>
    <t>O80953</t>
  </si>
  <si>
    <t>A20953</t>
  </si>
  <si>
    <t>W50954</t>
  </si>
  <si>
    <t>O80954</t>
  </si>
  <si>
    <t>A20954</t>
  </si>
  <si>
    <t>W50955</t>
  </si>
  <si>
    <t>O80955</t>
  </si>
  <si>
    <t>A20955</t>
  </si>
  <si>
    <t>W50956</t>
  </si>
  <si>
    <t>O80956</t>
  </si>
  <si>
    <t>A20956</t>
  </si>
  <si>
    <t>W50957</t>
  </si>
  <si>
    <t>O80957</t>
  </si>
  <si>
    <t>A20957</t>
  </si>
  <si>
    <t>W50958</t>
  </si>
  <si>
    <t>O80958</t>
  </si>
  <si>
    <t>A20958</t>
  </si>
  <si>
    <t>W50959</t>
  </si>
  <si>
    <t>O80959</t>
  </si>
  <si>
    <t>A20959</t>
  </si>
  <si>
    <t>W51037</t>
  </si>
  <si>
    <t>O81037</t>
  </si>
  <si>
    <t>A21037</t>
  </si>
  <si>
    <t>W51038</t>
  </si>
  <si>
    <t>O81038</t>
  </si>
  <si>
    <t>A21038</t>
  </si>
  <si>
    <t>W51039</t>
  </si>
  <si>
    <t>O81039</t>
  </si>
  <si>
    <t>A21039</t>
  </si>
  <si>
    <t>W51040</t>
  </si>
  <si>
    <t>O81040</t>
  </si>
  <si>
    <t>A21040</t>
  </si>
  <si>
    <t>W51041</t>
  </si>
  <si>
    <t>O81041</t>
  </si>
  <si>
    <t>A21041</t>
  </si>
  <si>
    <t>W51042</t>
  </si>
  <si>
    <t>O81042</t>
  </si>
  <si>
    <t>A21042</t>
  </si>
  <si>
    <t>W50960</t>
  </si>
  <si>
    <t>O80960</t>
  </si>
  <si>
    <t>A20960</t>
  </si>
  <si>
    <t>W50961</t>
  </si>
  <si>
    <t>O80961</t>
  </si>
  <si>
    <t>A20961</t>
  </si>
  <si>
    <t>W50962</t>
  </si>
  <si>
    <t>O80962</t>
  </si>
  <si>
    <t>A20962</t>
  </si>
  <si>
    <t>W50963</t>
  </si>
  <si>
    <t>O80963</t>
  </si>
  <si>
    <t>A20963</t>
  </si>
  <si>
    <t>W50964</t>
  </si>
  <si>
    <t>O80964</t>
  </si>
  <si>
    <t>A20964</t>
  </si>
  <si>
    <t>W50965</t>
  </si>
  <si>
    <t>O80965</t>
  </si>
  <si>
    <t>A20965</t>
  </si>
  <si>
    <t>W50966</t>
  </si>
  <si>
    <t>O80966</t>
  </si>
  <si>
    <t>A20966</t>
  </si>
  <si>
    <t>W50967</t>
  </si>
  <si>
    <t>O80967</t>
  </si>
  <si>
    <t>A20967</t>
  </si>
  <si>
    <t>W50968</t>
  </si>
  <si>
    <t>O80968</t>
  </si>
  <si>
    <t>A20968</t>
  </si>
  <si>
    <t>W50969</t>
  </si>
  <si>
    <t>O80969</t>
  </si>
  <si>
    <t>A20969</t>
  </si>
  <si>
    <t>W50970</t>
  </si>
  <si>
    <t>O80970</t>
  </si>
  <si>
    <t>A20970</t>
  </si>
  <si>
    <t>W50971</t>
  </si>
  <si>
    <t>O80971</t>
  </si>
  <si>
    <t>A20971</t>
  </si>
  <si>
    <t>W50972</t>
  </si>
  <si>
    <t>O80972</t>
  </si>
  <si>
    <t>A20972</t>
  </si>
  <si>
    <t>W50973</t>
  </si>
  <si>
    <t>O80973</t>
  </si>
  <si>
    <t>A20973</t>
  </si>
  <si>
    <t>W50974</t>
  </si>
  <si>
    <t>O80974</t>
  </si>
  <si>
    <t>A20974</t>
  </si>
  <si>
    <t>W50975</t>
  </si>
  <si>
    <t>O80975</t>
  </si>
  <si>
    <t>A20975</t>
  </si>
  <si>
    <t>W50976</t>
  </si>
  <si>
    <t>O80976</t>
  </si>
  <si>
    <t>A20976</t>
  </si>
  <si>
    <t>W50977</t>
  </si>
  <si>
    <t>O80977</t>
  </si>
  <si>
    <t>A20977</t>
  </si>
  <si>
    <t>W50978</t>
  </si>
  <si>
    <t>O80978</t>
  </si>
  <si>
    <t>A20978</t>
  </si>
  <si>
    <t>W50979</t>
  </si>
  <si>
    <t>O80979</t>
  </si>
  <si>
    <t>A20979</t>
  </si>
  <si>
    <t>W50980</t>
  </si>
  <si>
    <t>O80980</t>
  </si>
  <si>
    <t>A20980</t>
  </si>
  <si>
    <t>W50981</t>
  </si>
  <si>
    <t>O80981</t>
  </si>
  <si>
    <t>A20981</t>
  </si>
  <si>
    <t>W50982</t>
  </si>
  <si>
    <t>O80982</t>
  </si>
  <si>
    <t>A20982</t>
  </si>
  <si>
    <t>W50983</t>
  </si>
  <si>
    <t>O80983</t>
  </si>
  <si>
    <t>A20983</t>
  </si>
  <si>
    <t>W50984</t>
  </si>
  <si>
    <t>O80984</t>
  </si>
  <si>
    <t>A20984</t>
  </si>
  <si>
    <t>W50985</t>
  </si>
  <si>
    <t>O80985</t>
  </si>
  <si>
    <t>A20985</t>
  </si>
  <si>
    <t>W50986</t>
  </si>
  <si>
    <t>O80986</t>
  </si>
  <si>
    <t>A20986</t>
  </si>
  <si>
    <t>W50987</t>
  </si>
  <si>
    <t>O80987</t>
  </si>
  <si>
    <t>A20987</t>
  </si>
  <si>
    <t>W50988</t>
  </si>
  <si>
    <t>O80988</t>
  </si>
  <si>
    <t>A20988</t>
  </si>
  <si>
    <t>W50989</t>
  </si>
  <si>
    <t>O80989</t>
  </si>
  <si>
    <t>A20989</t>
  </si>
  <si>
    <t>W50990</t>
  </si>
  <si>
    <t>O80990</t>
  </si>
  <si>
    <t>A20990</t>
  </si>
  <si>
    <t>W50991</t>
  </si>
  <si>
    <t>O80991</t>
  </si>
  <si>
    <t>A20991</t>
  </si>
  <si>
    <t>W50992</t>
  </si>
  <si>
    <t>O80992</t>
  </si>
  <si>
    <t>A20992</t>
  </si>
  <si>
    <t>W50993</t>
  </si>
  <si>
    <t>O80993</t>
  </si>
  <si>
    <t>A20993</t>
  </si>
  <si>
    <t>W50994</t>
  </si>
  <si>
    <t>O80994</t>
  </si>
  <si>
    <t>A20994</t>
  </si>
  <si>
    <t>W50995</t>
  </si>
  <si>
    <t>O80995</t>
  </si>
  <si>
    <t>A20995</t>
  </si>
  <si>
    <t>W50996</t>
  </si>
  <si>
    <t>O80996</t>
  </si>
  <si>
    <t>A20996</t>
  </si>
  <si>
    <t>W50997</t>
  </si>
  <si>
    <t>O80997</t>
  </si>
  <si>
    <t>A20997</t>
  </si>
  <si>
    <t>W50998</t>
  </si>
  <si>
    <t>O80998</t>
  </si>
  <si>
    <t>A20998</t>
  </si>
  <si>
    <t>W50999</t>
  </si>
  <si>
    <t>O80999</t>
  </si>
  <si>
    <t>A20999</t>
  </si>
  <si>
    <t>W51000</t>
  </si>
  <si>
    <t>O81000</t>
  </si>
  <si>
    <t>A21000</t>
  </si>
  <si>
    <t>W51001</t>
  </si>
  <si>
    <t>O81001</t>
  </si>
  <si>
    <t>A21001</t>
  </si>
  <si>
    <t>W51002</t>
  </si>
  <si>
    <t>O81002</t>
  </si>
  <si>
    <t>A21002</t>
  </si>
  <si>
    <t>W51003</t>
  </si>
  <si>
    <t>O81003</t>
  </si>
  <si>
    <t>A21003</t>
  </si>
  <si>
    <t>W51004</t>
  </si>
  <si>
    <t>O81004</t>
  </si>
  <si>
    <t>A21004</t>
  </si>
  <si>
    <t>W51005</t>
  </si>
  <si>
    <t>O81005</t>
  </si>
  <si>
    <t>A21005</t>
  </si>
  <si>
    <t>W51006</t>
  </si>
  <si>
    <t>O81006</t>
  </si>
  <si>
    <t>A21006</t>
  </si>
  <si>
    <t>W51007</t>
  </si>
  <si>
    <t>O81007</t>
  </si>
  <si>
    <t>A21007</t>
  </si>
  <si>
    <t>W51008</t>
  </si>
  <si>
    <t>O81008</t>
  </si>
  <si>
    <t>A21008</t>
  </si>
  <si>
    <t>W51009</t>
  </si>
  <si>
    <t>O81009</t>
  </si>
  <si>
    <t>A21009</t>
  </si>
  <si>
    <t>W51010</t>
  </si>
  <si>
    <t>O81010</t>
  </si>
  <si>
    <t>A21010</t>
  </si>
  <si>
    <t>W51011</t>
  </si>
  <si>
    <t>O81011</t>
  </si>
  <si>
    <t>A21011</t>
  </si>
  <si>
    <t>W51012</t>
  </si>
  <si>
    <t>O81012</t>
  </si>
  <si>
    <t>A21012</t>
  </si>
  <si>
    <t>W51013</t>
  </si>
  <si>
    <t>O81013</t>
  </si>
  <si>
    <t>A21013</t>
  </si>
  <si>
    <t>W51014</t>
  </si>
  <si>
    <t>O81014</t>
  </si>
  <si>
    <t>A21014</t>
  </si>
  <si>
    <t>W51015</t>
  </si>
  <si>
    <t>O81015</t>
  </si>
  <si>
    <t>A21015</t>
  </si>
  <si>
    <t>W51016</t>
  </si>
  <si>
    <t>O81016</t>
  </si>
  <si>
    <t>A21016</t>
  </si>
  <si>
    <t>W51017</t>
  </si>
  <si>
    <t>O81017</t>
  </si>
  <si>
    <t>A21017</t>
  </si>
  <si>
    <t>W51018</t>
  </si>
  <si>
    <t>O81018</t>
  </si>
  <si>
    <t>A21018</t>
  </si>
  <si>
    <t>W51019</t>
  </si>
  <si>
    <t>O81019</t>
  </si>
  <si>
    <t>A21019</t>
  </si>
  <si>
    <t>W51020</t>
  </si>
  <si>
    <t>O81020</t>
  </si>
  <si>
    <t>A21020</t>
  </si>
  <si>
    <t>W51021</t>
  </si>
  <si>
    <t>O81021</t>
  </si>
  <si>
    <t>A21021</t>
  </si>
  <si>
    <t>W51022</t>
  </si>
  <si>
    <t>O81022</t>
  </si>
  <si>
    <t>A21022</t>
  </si>
  <si>
    <t>W51023</t>
  </si>
  <si>
    <t>O81023</t>
  </si>
  <si>
    <t>A21023</t>
  </si>
  <si>
    <t>W51024</t>
  </si>
  <si>
    <t>O81024</t>
  </si>
  <si>
    <t>A21024</t>
  </si>
  <si>
    <t>W51025</t>
  </si>
  <si>
    <t>O81025</t>
  </si>
  <si>
    <t>A21025</t>
  </si>
  <si>
    <t>W51026</t>
  </si>
  <si>
    <t>O81026</t>
  </si>
  <si>
    <t>A21026</t>
  </si>
  <si>
    <t>W51027</t>
  </si>
  <si>
    <t>O81027</t>
  </si>
  <si>
    <t>A21027</t>
  </si>
  <si>
    <t>W51028</t>
  </si>
  <si>
    <t>O81028</t>
  </si>
  <si>
    <t>A21028</t>
  </si>
  <si>
    <t>W51029</t>
  </si>
  <si>
    <t>O81029</t>
  </si>
  <si>
    <t>A21029</t>
  </si>
  <si>
    <t>W51030</t>
  </si>
  <si>
    <t>O81030</t>
  </si>
  <si>
    <t>A21030</t>
  </si>
  <si>
    <t>W51031</t>
  </si>
  <si>
    <t>O81031</t>
  </si>
  <si>
    <t>A21031</t>
  </si>
  <si>
    <t>W51032</t>
  </si>
  <si>
    <t>O81032</t>
  </si>
  <si>
    <t>A21032</t>
  </si>
  <si>
    <t>W51033</t>
  </si>
  <si>
    <t>O81033</t>
  </si>
  <si>
    <t>A21033</t>
  </si>
  <si>
    <t>W51034</t>
  </si>
  <si>
    <t>O81034</t>
  </si>
  <si>
    <t>A21034</t>
  </si>
  <si>
    <t>W51035</t>
  </si>
  <si>
    <t>O81035</t>
  </si>
  <si>
    <t>A21035</t>
  </si>
  <si>
    <t>W51036</t>
  </si>
  <si>
    <t>O81036</t>
  </si>
  <si>
    <t>A21036</t>
  </si>
  <si>
    <t>W51043</t>
  </si>
  <si>
    <t>O81043</t>
  </si>
  <si>
    <t>A21043</t>
  </si>
  <si>
    <t>W51044</t>
  </si>
  <si>
    <t>O81044</t>
  </si>
  <si>
    <t>A21044</t>
  </si>
  <si>
    <t>W51045</t>
  </si>
  <si>
    <t>O81045</t>
  </si>
  <si>
    <t>A21045</t>
  </si>
  <si>
    <t>W51046</t>
  </si>
  <si>
    <t>O81046</t>
  </si>
  <si>
    <t>A21046</t>
  </si>
  <si>
    <t>W51047</t>
  </si>
  <si>
    <t>O81047</t>
  </si>
  <si>
    <t>A21047</t>
  </si>
  <si>
    <t>W51048</t>
  </si>
  <si>
    <t>O81048</t>
  </si>
  <si>
    <t>A21048</t>
  </si>
  <si>
    <t>W51049</t>
  </si>
  <si>
    <t>O81049</t>
  </si>
  <si>
    <t>A21049</t>
  </si>
  <si>
    <t>W51050</t>
  </si>
  <si>
    <t>O81050</t>
  </si>
  <si>
    <t>A21050</t>
  </si>
  <si>
    <t>W51051</t>
  </si>
  <si>
    <t>O81051</t>
  </si>
  <si>
    <t>A21051</t>
  </si>
  <si>
    <t>W51052</t>
  </si>
  <si>
    <t>O81052</t>
  </si>
  <si>
    <t>A21052</t>
  </si>
  <si>
    <t>W51053</t>
  </si>
  <si>
    <t>O81053</t>
  </si>
  <si>
    <t>A21053</t>
  </si>
  <si>
    <t>W51054</t>
  </si>
  <si>
    <t>O81054</t>
  </si>
  <si>
    <t>A21054</t>
  </si>
  <si>
    <t>W51055</t>
  </si>
  <si>
    <t>O81055</t>
  </si>
  <si>
    <t>A21055</t>
  </si>
  <si>
    <t>W51056</t>
  </si>
  <si>
    <t>O81056</t>
  </si>
  <si>
    <t>A21056</t>
  </si>
  <si>
    <t>W51057</t>
  </si>
  <si>
    <t>O81057</t>
  </si>
  <si>
    <t>A21057</t>
  </si>
  <si>
    <t>W51058</t>
  </si>
  <si>
    <t>O81058</t>
  </si>
  <si>
    <t>A21058</t>
  </si>
  <si>
    <t>W51059</t>
  </si>
  <si>
    <t>O81059</t>
  </si>
  <si>
    <t>A21059</t>
  </si>
  <si>
    <t>W51060</t>
  </si>
  <si>
    <t>O81060</t>
  </si>
  <si>
    <t>A21060</t>
  </si>
  <si>
    <t>W51061</t>
  </si>
  <si>
    <t>O81061</t>
  </si>
  <si>
    <t>A21061</t>
  </si>
  <si>
    <t>W51062</t>
  </si>
  <si>
    <t>O81062</t>
  </si>
  <si>
    <t>A21062</t>
  </si>
  <si>
    <t>W51063</t>
  </si>
  <si>
    <t>O81063</t>
  </si>
  <si>
    <t>A21063</t>
  </si>
  <si>
    <t>W51064</t>
  </si>
  <si>
    <t>O81064</t>
  </si>
  <si>
    <t>A21064</t>
  </si>
  <si>
    <t>W51065</t>
  </si>
  <si>
    <t>O81065</t>
  </si>
  <si>
    <t>A21065</t>
  </si>
  <si>
    <t>W51066</t>
  </si>
  <si>
    <t>O81066</t>
  </si>
  <si>
    <t>A21066</t>
  </si>
  <si>
    <t>W51067</t>
  </si>
  <si>
    <t>O81067</t>
  </si>
  <si>
    <t>A21067</t>
  </si>
  <si>
    <t>W51068</t>
  </si>
  <si>
    <t>O81068</t>
  </si>
  <si>
    <t>A21068</t>
  </si>
  <si>
    <t>W51069</t>
  </si>
  <si>
    <t>O81069</t>
  </si>
  <si>
    <t>A21069</t>
  </si>
  <si>
    <t>W51070</t>
  </si>
  <si>
    <t>O81070</t>
  </si>
  <si>
    <t>A21070</t>
  </si>
  <si>
    <t>W51071</t>
  </si>
  <si>
    <t>O81071</t>
  </si>
  <si>
    <t>A21071</t>
  </si>
  <si>
    <t>W51156</t>
  </si>
  <si>
    <t>O81156</t>
  </si>
  <si>
    <t>A21156</t>
  </si>
  <si>
    <t>W51157</t>
  </si>
  <si>
    <t>O81157</t>
  </si>
  <si>
    <t>A21157</t>
  </si>
  <si>
    <t>W51158</t>
  </si>
  <si>
    <t>O81158</t>
  </si>
  <si>
    <t>A21158</t>
  </si>
  <si>
    <t>W51159</t>
  </si>
  <si>
    <t>O81159</t>
  </si>
  <si>
    <t>A21159</t>
  </si>
  <si>
    <t>W51160</t>
  </si>
  <si>
    <t>O81160</t>
  </si>
  <si>
    <t>A21160</t>
  </si>
  <si>
    <t>W51161</t>
  </si>
  <si>
    <t>O81161</t>
  </si>
  <si>
    <t>A21161</t>
  </si>
  <si>
    <t>W51162</t>
  </si>
  <si>
    <t>O81162</t>
  </si>
  <si>
    <t>A21162</t>
  </si>
  <si>
    <t>W51072</t>
  </si>
  <si>
    <t>O81072</t>
  </si>
  <si>
    <t>A21072</t>
  </si>
  <si>
    <t>W51073</t>
  </si>
  <si>
    <t>O81073</t>
  </si>
  <si>
    <t>A21073</t>
  </si>
  <si>
    <t>W51074</t>
  </si>
  <si>
    <t>O81074</t>
  </si>
  <si>
    <t>A21074</t>
  </si>
  <si>
    <t>W51075</t>
  </si>
  <si>
    <t>O81075</t>
  </si>
  <si>
    <t>A21075</t>
  </si>
  <si>
    <t>W51076</t>
  </si>
  <si>
    <t>O81076</t>
  </si>
  <si>
    <t>A21076</t>
  </si>
  <si>
    <t>W51077</t>
  </si>
  <si>
    <t>O81077</t>
  </si>
  <si>
    <t>A21077</t>
  </si>
  <si>
    <t>W51078</t>
  </si>
  <si>
    <t>O81078</t>
  </si>
  <si>
    <t>A21078</t>
  </si>
  <si>
    <t>W51079</t>
  </si>
  <si>
    <t>O81079</t>
  </si>
  <si>
    <t>A21079</t>
  </si>
  <si>
    <t>W51080</t>
  </si>
  <si>
    <t>O81080</t>
  </si>
  <si>
    <t>A21080</t>
  </si>
  <si>
    <t>W51081</t>
  </si>
  <si>
    <t>O81081</t>
  </si>
  <si>
    <t>A21081</t>
  </si>
  <si>
    <t>W51082</t>
  </si>
  <si>
    <t>O81082</t>
  </si>
  <si>
    <t>A21082</t>
  </si>
  <si>
    <t>W51083</t>
  </si>
  <si>
    <t>O81083</t>
  </si>
  <si>
    <t>A21083</t>
  </si>
  <si>
    <t>W51084</t>
  </si>
  <si>
    <t>O81084</t>
  </si>
  <si>
    <t>A21084</t>
  </si>
  <si>
    <t>W51085</t>
  </si>
  <si>
    <t>O81085</t>
  </si>
  <si>
    <t>A21085</t>
  </si>
  <si>
    <t>W51086</t>
  </si>
  <si>
    <t>O81086</t>
  </si>
  <si>
    <t>A21086</t>
  </si>
  <si>
    <t>W51087</t>
  </si>
  <si>
    <t>O81087</t>
  </si>
  <si>
    <t>A21087</t>
  </si>
  <si>
    <t>W51088</t>
  </si>
  <si>
    <t>O81088</t>
  </si>
  <si>
    <t>A21088</t>
  </si>
  <si>
    <t>W51089</t>
  </si>
  <si>
    <t>O81089</t>
  </si>
  <si>
    <t>A21089</t>
  </si>
  <si>
    <t>W51090</t>
  </si>
  <si>
    <t>O81090</t>
  </si>
  <si>
    <t>A21090</t>
  </si>
  <si>
    <t>W51091</t>
  </si>
  <si>
    <t>O81091</t>
  </si>
  <si>
    <t>A21091</t>
  </si>
  <si>
    <t>W51092</t>
  </si>
  <si>
    <t>O81092</t>
  </si>
  <si>
    <t>A21092</t>
  </si>
  <si>
    <t>W51093</t>
  </si>
  <si>
    <t>O81093</t>
  </si>
  <si>
    <t>A21093</t>
  </si>
  <si>
    <t>W51094</t>
  </si>
  <si>
    <t>O81094</t>
  </si>
  <si>
    <t>A21094</t>
  </si>
  <si>
    <t>W51095</t>
  </si>
  <si>
    <t>O81095</t>
  </si>
  <si>
    <t>A21095</t>
  </si>
  <si>
    <t>W51096</t>
  </si>
  <si>
    <t>O81096</t>
  </si>
  <si>
    <t>A21096</t>
  </si>
  <si>
    <t>W51097</t>
  </si>
  <si>
    <t>O81097</t>
  </si>
  <si>
    <t>A21097</t>
  </si>
  <si>
    <t>W51098</t>
  </si>
  <si>
    <t>O81098</t>
  </si>
  <si>
    <t>A21098</t>
  </si>
  <si>
    <t>W51099</t>
  </si>
  <si>
    <t>O81099</t>
  </si>
  <si>
    <t>A21099</t>
  </si>
  <si>
    <t>W51100</t>
  </si>
  <si>
    <t>O81100</t>
  </si>
  <si>
    <t>A21100</t>
  </si>
  <si>
    <t>W51101</t>
  </si>
  <si>
    <t>O81101</t>
  </si>
  <si>
    <t>A21101</t>
  </si>
  <si>
    <t>W51102</t>
  </si>
  <si>
    <t>O81102</t>
  </si>
  <si>
    <t>A21102</t>
  </si>
  <si>
    <t>W51103</t>
  </si>
  <si>
    <t>O81103</t>
  </si>
  <si>
    <t>A21103</t>
  </si>
  <si>
    <t>W51104</t>
  </si>
  <si>
    <t>O81104</t>
  </si>
  <si>
    <t>A21104</t>
  </si>
  <si>
    <t>W51105</t>
  </si>
  <si>
    <t>O81105</t>
  </si>
  <si>
    <t>A21105</t>
  </si>
  <si>
    <t>W51106</t>
  </si>
  <si>
    <t>O81106</t>
  </si>
  <si>
    <t>A21106</t>
  </si>
  <si>
    <t>W51107</t>
  </si>
  <si>
    <t>O81107</t>
  </si>
  <si>
    <t>A21107</t>
  </si>
  <si>
    <t>W51108</t>
  </si>
  <si>
    <t>O81108</t>
  </si>
  <si>
    <t>A21108</t>
  </si>
  <si>
    <t>W51109</t>
  </si>
  <si>
    <t>O81109</t>
  </si>
  <si>
    <t>A21109</t>
  </si>
  <si>
    <t>W51110</t>
  </si>
  <si>
    <t>O81110</t>
  </si>
  <si>
    <t>A21110</t>
  </si>
  <si>
    <t>W51111</t>
  </si>
  <si>
    <t>O81111</t>
  </si>
  <si>
    <t>A21111</t>
  </si>
  <si>
    <t>W51112</t>
  </si>
  <si>
    <t>O81112</t>
  </si>
  <si>
    <t>A21112</t>
  </si>
  <si>
    <t>W51113</t>
  </si>
  <si>
    <t>O81113</t>
  </si>
  <si>
    <t>A21113</t>
  </si>
  <si>
    <t>W51114</t>
  </si>
  <si>
    <t>O81114</t>
  </si>
  <si>
    <t>A21114</t>
  </si>
  <si>
    <t>W51115</t>
  </si>
  <si>
    <t>O81115</t>
  </si>
  <si>
    <t>A21115</t>
  </si>
  <si>
    <t>W51116</t>
  </si>
  <si>
    <t>O81116</t>
  </si>
  <si>
    <t>A21116</t>
  </si>
  <si>
    <t>W51117</t>
  </si>
  <si>
    <t>O81117</t>
  </si>
  <si>
    <t>A21117</t>
  </si>
  <si>
    <t>W51118</t>
  </si>
  <si>
    <t>O81118</t>
  </si>
  <si>
    <t>A21118</t>
  </si>
  <si>
    <t>W51119</t>
  </si>
  <si>
    <t>O81119</t>
  </si>
  <si>
    <t>A21119</t>
  </si>
  <si>
    <t>W51120</t>
  </si>
  <si>
    <t>O81120</t>
  </si>
  <si>
    <t>A21120</t>
  </si>
  <si>
    <t>W51121</t>
  </si>
  <si>
    <t>O81121</t>
  </si>
  <si>
    <t>A21121</t>
  </si>
  <si>
    <t>W51122</t>
  </si>
  <si>
    <t>O81122</t>
  </si>
  <si>
    <t>A21122</t>
  </si>
  <si>
    <t>W51123</t>
  </si>
  <si>
    <t>O81123</t>
  </si>
  <si>
    <t>A21123</t>
  </si>
  <si>
    <t>W51124</t>
  </si>
  <si>
    <t>O81124</t>
  </si>
  <si>
    <t>A21124</t>
  </si>
  <si>
    <t>W51125</t>
  </si>
  <si>
    <t>O81125</t>
  </si>
  <si>
    <t>A21125</t>
  </si>
  <si>
    <t>W51126</t>
  </si>
  <si>
    <t>O81126</t>
  </si>
  <si>
    <t>A21126</t>
  </si>
  <si>
    <t>W51127</t>
  </si>
  <si>
    <t>O81127</t>
  </si>
  <si>
    <t>A21127</t>
  </si>
  <si>
    <t>W51128</t>
  </si>
  <si>
    <t>O81128</t>
  </si>
  <si>
    <t>A21128</t>
  </si>
  <si>
    <t>W51129</t>
  </si>
  <si>
    <t>O81129</t>
  </si>
  <si>
    <t>A21129</t>
  </si>
  <si>
    <t>W51130</t>
  </si>
  <si>
    <t>O81130</t>
  </si>
  <si>
    <t>A21130</t>
  </si>
  <si>
    <t>W51131</t>
  </si>
  <si>
    <t>O81131</t>
  </si>
  <si>
    <t>A21131</t>
  </si>
  <si>
    <t>W51132</t>
  </si>
  <si>
    <t>O81132</t>
  </si>
  <si>
    <t>A21132</t>
  </si>
  <si>
    <t>W51133</t>
  </si>
  <si>
    <t>O81133</t>
  </si>
  <si>
    <t>A21133</t>
  </si>
  <si>
    <t>W51134</t>
  </si>
  <si>
    <t>O81134</t>
  </si>
  <si>
    <t>A21134</t>
  </si>
  <si>
    <t>W51135</t>
  </si>
  <si>
    <t>O81135</t>
  </si>
  <si>
    <t>A21135</t>
  </si>
  <si>
    <t>W51136</t>
  </si>
  <si>
    <t>O81136</t>
  </si>
  <si>
    <t>A21136</t>
  </si>
  <si>
    <t>W51137</t>
  </si>
  <si>
    <t>O81137</t>
  </si>
  <si>
    <t>A21137</t>
  </si>
  <si>
    <t>W51138</t>
  </si>
  <si>
    <t>O81138</t>
  </si>
  <si>
    <t>A21138</t>
  </si>
  <si>
    <t>W51139</t>
  </si>
  <si>
    <t>O81139</t>
  </si>
  <si>
    <t>A21139</t>
  </si>
  <si>
    <t>W51140</t>
  </si>
  <si>
    <t>O81140</t>
  </si>
  <si>
    <t>A21140</t>
  </si>
  <si>
    <t>W51141</t>
  </si>
  <si>
    <t>O81141</t>
  </si>
  <si>
    <t>A21141</t>
  </si>
  <si>
    <t>W51142</t>
  </si>
  <si>
    <t>O81142</t>
  </si>
  <si>
    <t>A21142</t>
  </si>
  <si>
    <t>W51143</t>
  </si>
  <si>
    <t>O81143</t>
  </si>
  <si>
    <t>A21143</t>
  </si>
  <si>
    <t>W51144</t>
  </si>
  <si>
    <t>O81144</t>
  </si>
  <si>
    <t>A21144</t>
  </si>
  <si>
    <t>W51145</t>
  </si>
  <si>
    <t>O81145</t>
  </si>
  <si>
    <t>A21145</t>
  </si>
  <si>
    <t>W51146</t>
  </si>
  <si>
    <t>O81146</t>
  </si>
  <si>
    <t>A21146</t>
  </si>
  <si>
    <t>W51147</t>
  </si>
  <si>
    <t>O81147</t>
  </si>
  <si>
    <t>A21147</t>
  </si>
  <si>
    <t>W51148</t>
  </si>
  <si>
    <t>O81148</t>
  </si>
  <si>
    <t>A21148</t>
  </si>
  <si>
    <t>W51149</t>
  </si>
  <si>
    <t>O81149</t>
  </si>
  <si>
    <t>A21149</t>
  </si>
  <si>
    <t>W51150</t>
  </si>
  <si>
    <t>O81150</t>
  </si>
  <si>
    <t>A21150</t>
  </si>
  <si>
    <t>W51151</t>
  </si>
  <si>
    <t>O81151</t>
  </si>
  <si>
    <t>A21151</t>
  </si>
  <si>
    <t>W51152</t>
  </si>
  <si>
    <t>O81152</t>
  </si>
  <si>
    <t>A21152</t>
  </si>
  <si>
    <t>W51153</t>
  </si>
  <si>
    <t>O81153</t>
  </si>
  <si>
    <t>A21153</t>
  </si>
  <si>
    <t>W51154</t>
  </si>
  <si>
    <t>O81154</t>
  </si>
  <si>
    <t>A21154</t>
  </si>
  <si>
    <t>W51155</t>
  </si>
  <si>
    <t>O81155</t>
  </si>
  <si>
    <t>A21155</t>
  </si>
  <si>
    <t>W51163</t>
  </si>
  <si>
    <t>O81163</t>
  </si>
  <si>
    <t>A21163</t>
  </si>
  <si>
    <t>W51164</t>
  </si>
  <si>
    <t>O81164</t>
  </si>
  <si>
    <t>A21164</t>
  </si>
  <si>
    <t>W51165</t>
  </si>
  <si>
    <t>O81165</t>
  </si>
  <si>
    <t>A21165</t>
  </si>
  <si>
    <t>W51166</t>
  </si>
  <si>
    <t>O81166</t>
  </si>
  <si>
    <t>A21166</t>
  </si>
  <si>
    <t>W51167</t>
  </si>
  <si>
    <t>O81167</t>
  </si>
  <si>
    <t>A21167</t>
  </si>
  <si>
    <t>W51168</t>
  </si>
  <si>
    <t>O81168</t>
  </si>
  <si>
    <t>A21168</t>
  </si>
  <si>
    <t>W51169</t>
  </si>
  <si>
    <t>O81169</t>
  </si>
  <si>
    <t>A21169</t>
  </si>
  <si>
    <t>W51170</t>
  </si>
  <si>
    <t>O81170</t>
  </si>
  <si>
    <t>A21170</t>
  </si>
  <si>
    <t>W51171</t>
  </si>
  <si>
    <t>O81171</t>
  </si>
  <si>
    <t>A21171</t>
  </si>
  <si>
    <t>W51172</t>
  </si>
  <si>
    <t>O81172</t>
  </si>
  <si>
    <t>A21172</t>
  </si>
  <si>
    <t>W51173</t>
  </si>
  <si>
    <t>O81173</t>
  </si>
  <si>
    <t>A21173</t>
  </si>
  <si>
    <t>W51174</t>
  </si>
  <si>
    <t>O81174</t>
  </si>
  <si>
    <t>A21174</t>
  </si>
  <si>
    <t>W51175</t>
  </si>
  <si>
    <t>O81175</t>
  </si>
  <si>
    <t>A21175</t>
  </si>
  <si>
    <t>W51176</t>
  </si>
  <si>
    <t>O81176</t>
  </si>
  <si>
    <t>A21176</t>
  </si>
  <si>
    <t>W51177</t>
  </si>
  <si>
    <t>O81177</t>
  </si>
  <si>
    <t>A21177</t>
  </si>
  <si>
    <t>W51178</t>
  </si>
  <si>
    <t>O81178</t>
  </si>
  <si>
    <t>A21178</t>
  </si>
  <si>
    <t>W51179</t>
  </si>
  <si>
    <t>O81179</t>
  </si>
  <si>
    <t>A21179</t>
  </si>
  <si>
    <t>W51180</t>
  </si>
  <si>
    <t>O81180</t>
  </si>
  <si>
    <t>A21180</t>
  </si>
  <si>
    <t>W51181</t>
  </si>
  <si>
    <t>O81181</t>
  </si>
  <si>
    <t>A21181</t>
  </si>
  <si>
    <t>W51182</t>
  </si>
  <si>
    <t>O81182</t>
  </si>
  <si>
    <t>A21182</t>
  </si>
  <si>
    <t>W51183</t>
  </si>
  <si>
    <t>O81183</t>
  </si>
  <si>
    <t>A21183</t>
  </si>
  <si>
    <t>W51184</t>
  </si>
  <si>
    <t>O81184</t>
  </si>
  <si>
    <t>A21184</t>
  </si>
  <si>
    <t>W51185</t>
  </si>
  <si>
    <t>O81185</t>
  </si>
  <si>
    <t>A21185</t>
  </si>
  <si>
    <t>W51186</t>
  </si>
  <si>
    <t>O81186</t>
  </si>
  <si>
    <t>A21186</t>
  </si>
  <si>
    <t>W51187</t>
  </si>
  <si>
    <t>O81187</t>
  </si>
  <si>
    <t>A21187</t>
  </si>
  <si>
    <t>W51188</t>
  </si>
  <si>
    <t>O81188</t>
  </si>
  <si>
    <t>A21188</t>
  </si>
  <si>
    <t>W51189</t>
  </si>
  <si>
    <t>O81189</t>
  </si>
  <si>
    <t>A21189</t>
  </si>
  <si>
    <t>W51190</t>
  </si>
  <si>
    <t>O81190</t>
  </si>
  <si>
    <t>A21190</t>
  </si>
  <si>
    <t>W51191</t>
  </si>
  <si>
    <t>O81191</t>
  </si>
  <si>
    <t>A21191</t>
  </si>
  <si>
    <t>W51192</t>
  </si>
  <si>
    <t>O81192</t>
  </si>
  <si>
    <t>A21192</t>
  </si>
  <si>
    <t>W51193</t>
  </si>
  <si>
    <t>O81193</t>
  </si>
  <si>
    <t>A21193</t>
  </si>
  <si>
    <t>W51194</t>
  </si>
  <si>
    <t>O81194</t>
  </si>
  <si>
    <t>A21194</t>
  </si>
  <si>
    <t>W51289</t>
  </si>
  <si>
    <t>O81289</t>
  </si>
  <si>
    <t>A21289</t>
  </si>
  <si>
    <t>W51290</t>
  </si>
  <si>
    <t>O81290</t>
  </si>
  <si>
    <t>A21290</t>
  </si>
  <si>
    <t>W51291</t>
  </si>
  <si>
    <t>O81291</t>
  </si>
  <si>
    <t>A21291</t>
  </si>
  <si>
    <t>W51292</t>
  </si>
  <si>
    <t>O81292</t>
  </si>
  <si>
    <t>A21292</t>
  </si>
  <si>
    <t>W51293</t>
  </si>
  <si>
    <t>O81293</t>
  </si>
  <si>
    <t>A21293</t>
  </si>
  <si>
    <t>S154</t>
  </si>
  <si>
    <t>W51294</t>
  </si>
  <si>
    <t>O81294</t>
  </si>
  <si>
    <t>A21294</t>
  </si>
  <si>
    <t>W51195</t>
  </si>
  <si>
    <t>O81195</t>
  </si>
  <si>
    <t>A21195</t>
  </si>
  <si>
    <t>W51196</t>
  </si>
  <si>
    <t>O81196</t>
  </si>
  <si>
    <t>A21196</t>
  </si>
  <si>
    <t>W51197</t>
  </si>
  <si>
    <t>O81197</t>
  </si>
  <si>
    <t>A21197</t>
  </si>
  <si>
    <t>W51198</t>
  </si>
  <si>
    <t>O81198</t>
  </si>
  <si>
    <t>A21198</t>
  </si>
  <si>
    <t>W51199</t>
  </si>
  <si>
    <t>O81199</t>
  </si>
  <si>
    <t>A21199</t>
  </si>
  <si>
    <t>W51200</t>
  </si>
  <si>
    <t>O81200</t>
  </si>
  <si>
    <t>A21200</t>
  </si>
  <si>
    <t>W51201</t>
  </si>
  <si>
    <t>O81201</t>
  </si>
  <si>
    <t>A21201</t>
  </si>
  <si>
    <t>W51202</t>
  </si>
  <si>
    <t>O81202</t>
  </si>
  <si>
    <t>A21202</t>
  </si>
  <si>
    <t>W51203</t>
  </si>
  <si>
    <t>O81203</t>
  </si>
  <si>
    <t>A21203</t>
  </si>
  <si>
    <t>W51204</t>
  </si>
  <si>
    <t>O81204</t>
  </si>
  <si>
    <t>A21204</t>
  </si>
  <si>
    <t>W51205</t>
  </si>
  <si>
    <t>O81205</t>
  </si>
  <si>
    <t>A21205</t>
  </si>
  <si>
    <t>W51206</t>
  </si>
  <si>
    <t>O81206</t>
  </si>
  <si>
    <t>A21206</t>
  </si>
  <si>
    <t>W51207</t>
  </si>
  <si>
    <t>O81207</t>
  </si>
  <si>
    <t>A21207</t>
  </si>
  <si>
    <t>W51208</t>
  </si>
  <si>
    <t>O81208</t>
  </si>
  <si>
    <t>A21208</t>
  </si>
  <si>
    <t>W51209</t>
  </si>
  <si>
    <t>O81209</t>
  </si>
  <si>
    <t>A21209</t>
  </si>
  <si>
    <t>W51210</t>
  </si>
  <si>
    <t>O81210</t>
  </si>
  <si>
    <t>A21210</t>
  </si>
  <si>
    <t>W51211</t>
  </si>
  <si>
    <t>O81211</t>
  </si>
  <si>
    <t>A21211</t>
  </si>
  <si>
    <t>W51212</t>
  </si>
  <si>
    <t>O81212</t>
  </si>
  <si>
    <t>A21212</t>
  </si>
  <si>
    <t>W51213</t>
  </si>
  <si>
    <t>O81213</t>
  </si>
  <si>
    <t>A21213</t>
  </si>
  <si>
    <t>W51214</t>
  </si>
  <si>
    <t>O81214</t>
  </si>
  <si>
    <t>A21214</t>
  </si>
  <si>
    <t>W51215</t>
  </si>
  <si>
    <t>O81215</t>
  </si>
  <si>
    <t>A21215</t>
  </si>
  <si>
    <t>W51216</t>
  </si>
  <si>
    <t>O81216</t>
  </si>
  <si>
    <t>A21216</t>
  </si>
  <si>
    <t>W51217</t>
  </si>
  <si>
    <t>O81217</t>
  </si>
  <si>
    <t>A21217</t>
  </si>
  <si>
    <t>W51218</t>
  </si>
  <si>
    <t>O81218</t>
  </si>
  <si>
    <t>A21218</t>
  </si>
  <si>
    <t>W51219</t>
  </si>
  <si>
    <t>O81219</t>
  </si>
  <si>
    <t>A21219</t>
  </si>
  <si>
    <t>W51220</t>
  </si>
  <si>
    <t>O81220</t>
  </si>
  <si>
    <t>A21220</t>
  </si>
  <si>
    <t>W51221</t>
  </si>
  <si>
    <t>O81221</t>
  </si>
  <si>
    <t>A21221</t>
  </si>
  <si>
    <t>W51222</t>
  </si>
  <si>
    <t>O81222</t>
  </si>
  <si>
    <t>A21222</t>
  </si>
  <si>
    <t>W51223</t>
  </si>
  <si>
    <t>O81223</t>
  </si>
  <si>
    <t>A21223</t>
  </si>
  <si>
    <t>W51224</t>
  </si>
  <si>
    <t>O81224</t>
  </si>
  <si>
    <t>A21224</t>
  </si>
  <si>
    <t>W51225</t>
  </si>
  <si>
    <t>O81225</t>
  </si>
  <si>
    <t>A21225</t>
  </si>
  <si>
    <t>W51226</t>
  </si>
  <si>
    <t>O81226</t>
  </si>
  <si>
    <t>A21226</t>
  </si>
  <si>
    <t>W51227</t>
  </si>
  <si>
    <t>O81227</t>
  </si>
  <si>
    <t>A21227</t>
  </si>
  <si>
    <t>W51228</t>
  </si>
  <si>
    <t>O81228</t>
  </si>
  <si>
    <t>A21228</t>
  </si>
  <si>
    <t>W51229</t>
  </si>
  <si>
    <t>O81229</t>
  </si>
  <si>
    <t>A21229</t>
  </si>
  <si>
    <t>W51230</t>
  </si>
  <si>
    <t>O81230</t>
  </si>
  <si>
    <t>A21230</t>
  </si>
  <si>
    <t>W51231</t>
  </si>
  <si>
    <t>O81231</t>
  </si>
  <si>
    <t>A21231</t>
  </si>
  <si>
    <t>W51232</t>
  </si>
  <si>
    <t>O81232</t>
  </si>
  <si>
    <t>A21232</t>
  </si>
  <si>
    <t>W51233</t>
  </si>
  <si>
    <t>O81233</t>
  </si>
  <si>
    <t>A21233</t>
  </si>
  <si>
    <t>W51234</t>
  </si>
  <si>
    <t>O81234</t>
  </si>
  <si>
    <t>A21234</t>
  </si>
  <si>
    <t>W51235</t>
  </si>
  <si>
    <t>O81235</t>
  </si>
  <si>
    <t>A21235</t>
  </si>
  <si>
    <t>W51236</t>
  </si>
  <si>
    <t>O81236</t>
  </si>
  <si>
    <t>A21236</t>
  </si>
  <si>
    <t>W51237</t>
  </si>
  <si>
    <t>O81237</t>
  </si>
  <si>
    <t>A21237</t>
  </si>
  <si>
    <t>W51238</t>
  </si>
  <si>
    <t>O81238</t>
  </si>
  <si>
    <t>A21238</t>
  </si>
  <si>
    <t>W51239</t>
  </si>
  <si>
    <t>O81239</t>
  </si>
  <si>
    <t>A21239</t>
  </si>
  <si>
    <t>W51240</t>
  </si>
  <si>
    <t>O81240</t>
  </si>
  <si>
    <t>A21240</t>
  </si>
  <si>
    <t>W51241</t>
  </si>
  <si>
    <t>O81241</t>
  </si>
  <si>
    <t>A21241</t>
  </si>
  <si>
    <t>W51242</t>
  </si>
  <si>
    <t>O81242</t>
  </si>
  <si>
    <t>A21242</t>
  </si>
  <si>
    <t>W51243</t>
  </si>
  <si>
    <t>O81243</t>
  </si>
  <si>
    <t>A21243</t>
  </si>
  <si>
    <t>W51244</t>
  </si>
  <si>
    <t>O81244</t>
  </si>
  <si>
    <t>A21244</t>
  </si>
  <si>
    <t>W51245</t>
  </si>
  <si>
    <t>O81245</t>
  </si>
  <si>
    <t>A21245</t>
  </si>
  <si>
    <t>W51246</t>
  </si>
  <si>
    <t>O81246</t>
  </si>
  <si>
    <t>A21246</t>
  </si>
  <si>
    <t>W51247</t>
  </si>
  <si>
    <t>O81247</t>
  </si>
  <si>
    <t>A21247</t>
  </si>
  <si>
    <t>W51248</t>
  </si>
  <si>
    <t>O81248</t>
  </si>
  <si>
    <t>A21248</t>
  </si>
  <si>
    <t>W51249</t>
  </si>
  <si>
    <t>O81249</t>
  </si>
  <si>
    <t>A21249</t>
  </si>
  <si>
    <t>W51250</t>
  </si>
  <si>
    <t>O81250</t>
  </si>
  <si>
    <t>A21250</t>
  </si>
  <si>
    <t>W51251</t>
  </si>
  <si>
    <t>O81251</t>
  </si>
  <si>
    <t>A21251</t>
  </si>
  <si>
    <t>W51252</t>
  </si>
  <si>
    <t>O81252</t>
  </si>
  <si>
    <t>A21252</t>
  </si>
  <si>
    <t>W51253</t>
  </si>
  <si>
    <t>O81253</t>
  </si>
  <si>
    <t>A21253</t>
  </si>
  <si>
    <t>W51254</t>
  </si>
  <si>
    <t>O81254</t>
  </si>
  <si>
    <t>A21254</t>
  </si>
  <si>
    <t>W51255</t>
  </si>
  <si>
    <t>O81255</t>
  </si>
  <si>
    <t>A21255</t>
  </si>
  <si>
    <t>W51256</t>
  </si>
  <si>
    <t>O81256</t>
  </si>
  <si>
    <t>A21256</t>
  </si>
  <si>
    <t>W51257</t>
  </si>
  <si>
    <t>O81257</t>
  </si>
  <si>
    <t>A21257</t>
  </si>
  <si>
    <t>W51258</t>
  </si>
  <si>
    <t>O81258</t>
  </si>
  <si>
    <t>A21258</t>
  </si>
  <si>
    <t>W51259</t>
  </si>
  <si>
    <t>O81259</t>
  </si>
  <si>
    <t>A21259</t>
  </si>
  <si>
    <t>W51260</t>
  </si>
  <si>
    <t>O81260</t>
  </si>
  <si>
    <t>A21260</t>
  </si>
  <si>
    <t>W51261</t>
  </si>
  <si>
    <t>O81261</t>
  </si>
  <si>
    <t>A21261</t>
  </si>
  <si>
    <t>W51262</t>
  </si>
  <si>
    <t>O81262</t>
  </si>
  <si>
    <t>A21262</t>
  </si>
  <si>
    <t>W51263</t>
  </si>
  <si>
    <t>O81263</t>
  </si>
  <si>
    <t>A21263</t>
  </si>
  <si>
    <t>W51264</t>
  </si>
  <si>
    <t>O81264</t>
  </si>
  <si>
    <t>A21264</t>
  </si>
  <si>
    <t>W51265</t>
  </si>
  <si>
    <t>O81265</t>
  </si>
  <si>
    <t>A21265</t>
  </si>
  <si>
    <t>W51266</t>
  </si>
  <si>
    <t>O81266</t>
  </si>
  <si>
    <t>A21266</t>
  </si>
  <si>
    <t>W51267</t>
  </si>
  <si>
    <t>O81267</t>
  </si>
  <si>
    <t>A21267</t>
  </si>
  <si>
    <t>W51268</t>
  </si>
  <si>
    <t>O81268</t>
  </si>
  <si>
    <t>A21268</t>
  </si>
  <si>
    <t>W51269</t>
  </si>
  <si>
    <t>O81269</t>
  </si>
  <si>
    <t>A21269</t>
  </si>
  <si>
    <t>W51270</t>
  </si>
  <si>
    <t>O81270</t>
  </si>
  <si>
    <t>A21270</t>
  </si>
  <si>
    <t>W51271</t>
  </si>
  <si>
    <t>O81271</t>
  </si>
  <si>
    <t>A21271</t>
  </si>
  <si>
    <t>W51272</t>
  </si>
  <si>
    <t>O81272</t>
  </si>
  <si>
    <t>A21272</t>
  </si>
  <si>
    <t>W51273</t>
  </si>
  <si>
    <t>O81273</t>
  </si>
  <si>
    <t>A21273</t>
  </si>
  <si>
    <t>W51274</t>
  </si>
  <si>
    <t>O81274</t>
  </si>
  <si>
    <t>A21274</t>
  </si>
  <si>
    <t>W51275</t>
  </si>
  <si>
    <t>O81275</t>
  </si>
  <si>
    <t>A21275</t>
  </si>
  <si>
    <t>W51276</t>
  </si>
  <si>
    <t>O81276</t>
  </si>
  <si>
    <t>A21276</t>
  </si>
  <si>
    <t>W51277</t>
  </si>
  <si>
    <t>O81277</t>
  </si>
  <si>
    <t>A21277</t>
  </si>
  <si>
    <t>W51278</t>
  </si>
  <si>
    <t>O81278</t>
  </si>
  <si>
    <t>A21278</t>
  </si>
  <si>
    <t>W51279</t>
  </si>
  <si>
    <t>O81279</t>
  </si>
  <si>
    <t>A21279</t>
  </si>
  <si>
    <t>W51280</t>
  </si>
  <si>
    <t>O81280</t>
  </si>
  <si>
    <t>A21280</t>
  </si>
  <si>
    <t>W51281</t>
  </si>
  <si>
    <t>O81281</t>
  </si>
  <si>
    <t>A21281</t>
  </si>
  <si>
    <t>W51282</t>
  </si>
  <si>
    <t>O81282</t>
  </si>
  <si>
    <t>A21282</t>
  </si>
  <si>
    <t>W51283</t>
  </si>
  <si>
    <t>O81283</t>
  </si>
  <si>
    <t>A21283</t>
  </si>
  <si>
    <t>W51284</t>
  </si>
  <si>
    <t>O81284</t>
  </si>
  <si>
    <t>A21284</t>
  </si>
  <si>
    <t>W51285</t>
  </si>
  <si>
    <t>O81285</t>
  </si>
  <si>
    <t>A21285</t>
  </si>
  <si>
    <t>W51286</t>
  </si>
  <si>
    <t>O81286</t>
  </si>
  <si>
    <t>A21286</t>
  </si>
  <si>
    <t>W51287</t>
  </si>
  <si>
    <t>O81287</t>
  </si>
  <si>
    <t>A21287</t>
  </si>
  <si>
    <t>W51288</t>
  </si>
  <si>
    <t>O81288</t>
  </si>
  <si>
    <t>A21288</t>
  </si>
  <si>
    <t>W51295</t>
  </si>
  <si>
    <t>O81295</t>
  </si>
  <si>
    <t>A21295</t>
  </si>
  <si>
    <t>W51296</t>
  </si>
  <si>
    <t>O81296</t>
  </si>
  <si>
    <t>A21296</t>
  </si>
  <si>
    <t>W51297</t>
  </si>
  <si>
    <t>O81297</t>
  </si>
  <si>
    <t>A21297</t>
  </si>
  <si>
    <t>W51298</t>
  </si>
  <si>
    <t>O81298</t>
  </si>
  <si>
    <t>A21298</t>
  </si>
  <si>
    <t>W51299</t>
  </si>
  <si>
    <t>O81299</t>
  </si>
  <si>
    <t>A21299</t>
  </si>
  <si>
    <t>W51300</t>
  </si>
  <si>
    <t>O81300</t>
  </si>
  <si>
    <t>A21300</t>
  </si>
  <si>
    <t>W51301</t>
  </si>
  <si>
    <t>O81301</t>
  </si>
  <si>
    <t>A21301</t>
  </si>
  <si>
    <t>W51302</t>
  </si>
  <si>
    <t>O81302</t>
  </si>
  <si>
    <t>A21302</t>
  </si>
  <si>
    <t>W51303</t>
  </si>
  <si>
    <t>O81303</t>
  </si>
  <si>
    <t>A21303</t>
  </si>
  <si>
    <t>W51304</t>
  </si>
  <si>
    <t>O81304</t>
  </si>
  <si>
    <t>A21304</t>
  </si>
  <si>
    <t>W51305</t>
  </si>
  <si>
    <t>O81305</t>
  </si>
  <si>
    <t>A21305</t>
  </si>
  <si>
    <t>W51306</t>
  </si>
  <si>
    <t>O81306</t>
  </si>
  <si>
    <t>A21306</t>
  </si>
  <si>
    <t>W51307</t>
  </si>
  <si>
    <t>O81307</t>
  </si>
  <si>
    <t>A21307</t>
  </si>
  <si>
    <t>W51308</t>
  </si>
  <si>
    <t>O81308</t>
  </si>
  <si>
    <t>A21308</t>
  </si>
  <si>
    <t>W51309</t>
  </si>
  <si>
    <t>O81309</t>
  </si>
  <si>
    <t>A21309</t>
  </si>
  <si>
    <t>W51310</t>
  </si>
  <si>
    <t>O81310</t>
  </si>
  <si>
    <t>A21310</t>
  </si>
  <si>
    <t>W51311</t>
  </si>
  <si>
    <t>O81311</t>
  </si>
  <si>
    <t>A21311</t>
  </si>
  <si>
    <t>W51312</t>
  </si>
  <si>
    <t>O81312</t>
  </si>
  <si>
    <t>A21312</t>
  </si>
  <si>
    <t>W51313</t>
  </si>
  <si>
    <t>O81313</t>
  </si>
  <si>
    <t>A21313</t>
  </si>
  <si>
    <t>W51314</t>
  </si>
  <si>
    <t>O81314</t>
  </si>
  <si>
    <t>A21314</t>
  </si>
  <si>
    <t>W51315</t>
  </si>
  <si>
    <t>O81315</t>
  </si>
  <si>
    <t>A21315</t>
  </si>
  <si>
    <t>W51316</t>
  </si>
  <si>
    <t>O81316</t>
  </si>
  <si>
    <t>A21316</t>
  </si>
  <si>
    <t>W51317</t>
  </si>
  <si>
    <t>O81317</t>
  </si>
  <si>
    <t>A21317</t>
  </si>
  <si>
    <t>W51318</t>
  </si>
  <si>
    <t>O81318</t>
  </si>
  <si>
    <t>A21318</t>
  </si>
  <si>
    <t>W51319</t>
  </si>
  <si>
    <t>O81319</t>
  </si>
  <si>
    <t>A21319</t>
  </si>
  <si>
    <t>W51320</t>
  </si>
  <si>
    <t>O81320</t>
  </si>
  <si>
    <t>A21320</t>
  </si>
  <si>
    <t>W51321</t>
  </si>
  <si>
    <t>O81321</t>
  </si>
  <si>
    <t>A21321</t>
  </si>
  <si>
    <t>S162</t>
  </si>
  <si>
    <t>W51322</t>
  </si>
  <si>
    <t>O81322</t>
  </si>
  <si>
    <t>A21322</t>
  </si>
  <si>
    <t>W51403</t>
  </si>
  <si>
    <t>O81403</t>
  </si>
  <si>
    <t>A21403</t>
  </si>
  <si>
    <t>W51404</t>
  </si>
  <si>
    <t>O81404</t>
  </si>
  <si>
    <t>A21404</t>
  </si>
  <si>
    <t>W51405</t>
  </si>
  <si>
    <t>O81405</t>
  </si>
  <si>
    <t>A21405</t>
  </si>
  <si>
    <t>W51406</t>
  </si>
  <si>
    <t>O81406</t>
  </si>
  <si>
    <t>A21406</t>
  </si>
  <si>
    <t>W51407</t>
  </si>
  <si>
    <t>O81407</t>
  </si>
  <si>
    <t>A21407</t>
  </si>
  <si>
    <t>W51408</t>
  </si>
  <si>
    <t>O81408</t>
  </si>
  <si>
    <t>A21408</t>
  </si>
  <si>
    <t>W51323</t>
  </si>
  <si>
    <t>O81323</t>
  </si>
  <si>
    <t>A21323</t>
  </si>
  <si>
    <t>W51324</t>
  </si>
  <si>
    <t>O81324</t>
  </si>
  <si>
    <t>A21324</t>
  </si>
  <si>
    <t>W51325</t>
  </si>
  <si>
    <t>O81325</t>
  </si>
  <si>
    <t>A21325</t>
  </si>
  <si>
    <t>W51326</t>
  </si>
  <si>
    <t>O81326</t>
  </si>
  <si>
    <t>A21326</t>
  </si>
  <si>
    <t>W51327</t>
  </si>
  <si>
    <t>O81327</t>
  </si>
  <si>
    <t>A21327</t>
  </si>
  <si>
    <t>W51328</t>
  </si>
  <si>
    <t>O81328</t>
  </si>
  <si>
    <t>A21328</t>
  </si>
  <si>
    <t>W51329</t>
  </si>
  <si>
    <t>O81329</t>
  </si>
  <si>
    <t>A21329</t>
  </si>
  <si>
    <t>W51330</t>
  </si>
  <si>
    <t>O81330</t>
  </si>
  <si>
    <t>A21330</t>
  </si>
  <si>
    <t>W51331</t>
  </si>
  <si>
    <t>O81331</t>
  </si>
  <si>
    <t>A21331</t>
  </si>
  <si>
    <t>W51332</t>
  </si>
  <si>
    <t>O81332</t>
  </si>
  <si>
    <t>A21332</t>
  </si>
  <si>
    <t>W51333</t>
  </si>
  <si>
    <t>O81333</t>
  </si>
  <si>
    <t>A21333</t>
  </si>
  <si>
    <t>W51334</t>
  </si>
  <si>
    <t>O81334</t>
  </si>
  <si>
    <t>A21334</t>
  </si>
  <si>
    <t>W51335</t>
  </si>
  <si>
    <t>O81335</t>
  </si>
  <si>
    <t>A21335</t>
  </si>
  <si>
    <t>W51336</t>
  </si>
  <si>
    <t>O81336</t>
  </si>
  <si>
    <t>A21336</t>
  </si>
  <si>
    <t>W51337</t>
  </si>
  <si>
    <t>O81337</t>
  </si>
  <si>
    <t>A21337</t>
  </si>
  <si>
    <t>W51338</t>
  </si>
  <si>
    <t>O81338</t>
  </si>
  <si>
    <t>A21338</t>
  </si>
  <si>
    <t>W51339</t>
  </si>
  <si>
    <t>O81339</t>
  </si>
  <si>
    <t>A21339</t>
  </si>
  <si>
    <t>W51340</t>
  </si>
  <si>
    <t>O81340</t>
  </si>
  <si>
    <t>A21340</t>
  </si>
  <si>
    <t>W51341</t>
  </si>
  <si>
    <t>O81341</t>
  </si>
  <si>
    <t>A21341</t>
  </si>
  <si>
    <t>W51342</t>
  </si>
  <si>
    <t>O81342</t>
  </si>
  <si>
    <t>A21342</t>
  </si>
  <si>
    <t>W51343</t>
  </si>
  <si>
    <t>O81343</t>
  </si>
  <si>
    <t>A21343</t>
  </si>
  <si>
    <t>W51344</t>
  </si>
  <si>
    <t>O81344</t>
  </si>
  <si>
    <t>A21344</t>
  </si>
  <si>
    <t>W51345</t>
  </si>
  <si>
    <t>O81345</t>
  </si>
  <si>
    <t>A21345</t>
  </si>
  <si>
    <t>W51346</t>
  </si>
  <si>
    <t>O81346</t>
  </si>
  <si>
    <t>A21346</t>
  </si>
  <si>
    <t>W51347</t>
  </si>
  <si>
    <t>O81347</t>
  </si>
  <si>
    <t>A21347</t>
  </si>
  <si>
    <t>W51348</t>
  </si>
  <si>
    <t>O81348</t>
  </si>
  <si>
    <t>A21348</t>
  </si>
  <si>
    <t>W51349</t>
  </si>
  <si>
    <t>O81349</t>
  </si>
  <si>
    <t>A21349</t>
  </si>
  <si>
    <t>W51350</t>
  </si>
  <si>
    <t>O81350</t>
  </si>
  <si>
    <t>A21350</t>
  </si>
  <si>
    <t>W51351</t>
  </si>
  <si>
    <t>O81351</t>
  </si>
  <si>
    <t>A21351</t>
  </si>
  <si>
    <t>W51352</t>
  </si>
  <si>
    <t>O81352</t>
  </si>
  <si>
    <t>A21352</t>
  </si>
  <si>
    <t>W51353</t>
  </si>
  <si>
    <t>O81353</t>
  </si>
  <si>
    <t>A21353</t>
  </si>
  <si>
    <t>W51354</t>
  </si>
  <si>
    <t>O81354</t>
  </si>
  <si>
    <t>A21354</t>
  </si>
  <si>
    <t>W51355</t>
  </si>
  <si>
    <t>O81355</t>
  </si>
  <si>
    <t>A21355</t>
  </si>
  <si>
    <t>W51356</t>
  </si>
  <si>
    <t>O81356</t>
  </si>
  <si>
    <t>A21356</t>
  </si>
  <si>
    <t>W51357</t>
  </si>
  <si>
    <t>O81357</t>
  </si>
  <si>
    <t>A21357</t>
  </si>
  <si>
    <t>W51358</t>
  </si>
  <si>
    <t>O81358</t>
  </si>
  <si>
    <t>A21358</t>
  </si>
  <si>
    <t>W51359</t>
  </si>
  <si>
    <t>O81359</t>
  </si>
  <si>
    <t>A21359</t>
  </si>
  <si>
    <t>W51360</t>
  </si>
  <si>
    <t>O81360</t>
  </si>
  <si>
    <t>A21360</t>
  </si>
  <si>
    <t>W51361</t>
  </si>
  <si>
    <t>O81361</t>
  </si>
  <si>
    <t>A21361</t>
  </si>
  <si>
    <t>W51362</t>
  </si>
  <si>
    <t>O81362</t>
  </si>
  <si>
    <t>A21362</t>
  </si>
  <si>
    <t>W51363</t>
  </si>
  <si>
    <t>O81363</t>
  </si>
  <si>
    <t>A21363</t>
  </si>
  <si>
    <t>W51364</t>
  </si>
  <si>
    <t>O81364</t>
  </si>
  <si>
    <t>A21364</t>
  </si>
  <si>
    <t>W51365</t>
  </si>
  <si>
    <t>O81365</t>
  </si>
  <si>
    <t>A21365</t>
  </si>
  <si>
    <t>W51366</t>
  </si>
  <si>
    <t>O81366</t>
  </si>
  <si>
    <t>A21366</t>
  </si>
  <si>
    <t>W51367</t>
  </si>
  <si>
    <t>O81367</t>
  </si>
  <si>
    <t>A21367</t>
  </si>
  <si>
    <t>W51368</t>
  </si>
  <si>
    <t>O81368</t>
  </si>
  <si>
    <t>A21368</t>
  </si>
  <si>
    <t>W51369</t>
  </si>
  <si>
    <t>O81369</t>
  </si>
  <si>
    <t>A21369</t>
  </si>
  <si>
    <t>W51370</t>
  </si>
  <si>
    <t>O81370</t>
  </si>
  <si>
    <t>A21370</t>
  </si>
  <si>
    <t>W51371</t>
  </si>
  <si>
    <t>O81371</t>
  </si>
  <si>
    <t>A21371</t>
  </si>
  <si>
    <t>W51372</t>
  </si>
  <si>
    <t>O81372</t>
  </si>
  <si>
    <t>A21372</t>
  </si>
  <si>
    <t>W51373</t>
  </si>
  <si>
    <t>O81373</t>
  </si>
  <si>
    <t>A21373</t>
  </si>
  <si>
    <t>W51374</t>
  </si>
  <si>
    <t>O81374</t>
  </si>
  <si>
    <t>A21374</t>
  </si>
  <si>
    <t>W51375</t>
  </si>
  <si>
    <t>O81375</t>
  </si>
  <si>
    <t>A21375</t>
  </si>
  <si>
    <t>W51376</t>
  </si>
  <si>
    <t>O81376</t>
  </si>
  <si>
    <t>A21376</t>
  </si>
  <si>
    <t>W51377</t>
  </si>
  <si>
    <t>O81377</t>
  </si>
  <si>
    <t>A21377</t>
  </si>
  <si>
    <t>W51378</t>
  </si>
  <si>
    <t>O81378</t>
  </si>
  <si>
    <t>A21378</t>
  </si>
  <si>
    <t>W51379</t>
  </si>
  <si>
    <t>O81379</t>
  </si>
  <si>
    <t>A21379</t>
  </si>
  <si>
    <t>W51380</t>
  </si>
  <si>
    <t>O81380</t>
  </si>
  <si>
    <t>A21380</t>
  </si>
  <si>
    <t>W51381</t>
  </si>
  <si>
    <t>O81381</t>
  </si>
  <si>
    <t>A21381</t>
  </si>
  <si>
    <t>W51382</t>
  </si>
  <si>
    <t>O81382</t>
  </si>
  <si>
    <t>A21382</t>
  </si>
  <si>
    <t>W51383</t>
  </si>
  <si>
    <t>O81383</t>
  </si>
  <si>
    <t>A21383</t>
  </si>
  <si>
    <t>W51384</t>
  </si>
  <si>
    <t>O81384</t>
  </si>
  <si>
    <t>A21384</t>
  </si>
  <si>
    <t>W51385</t>
  </si>
  <si>
    <t>O81385</t>
  </si>
  <si>
    <t>A21385</t>
  </si>
  <si>
    <t>W51386</t>
  </si>
  <si>
    <t>O81386</t>
  </si>
  <si>
    <t>A21386</t>
  </si>
  <si>
    <t>W51387</t>
  </si>
  <si>
    <t>O81387</t>
  </si>
  <si>
    <t>A21387</t>
  </si>
  <si>
    <t>W51388</t>
  </si>
  <si>
    <t>O81388</t>
  </si>
  <si>
    <t>A21388</t>
  </si>
  <si>
    <t>W51389</t>
  </si>
  <si>
    <t>O81389</t>
  </si>
  <si>
    <t>A21389</t>
  </si>
  <si>
    <t>W51390</t>
  </si>
  <si>
    <t>O81390</t>
  </si>
  <si>
    <t>A21390</t>
  </si>
  <si>
    <t>W51391</t>
  </si>
  <si>
    <t>O81391</t>
  </si>
  <si>
    <t>A21391</t>
  </si>
  <si>
    <t>W51392</t>
  </si>
  <si>
    <t>O81392</t>
  </si>
  <si>
    <t>A21392</t>
  </si>
  <si>
    <t>W51393</t>
  </si>
  <si>
    <t>O81393</t>
  </si>
  <si>
    <t>A21393</t>
  </si>
  <si>
    <t>W51394</t>
  </si>
  <si>
    <t>O81394</t>
  </si>
  <si>
    <t>A21394</t>
  </si>
  <si>
    <t>W51395</t>
  </si>
  <si>
    <t>O81395</t>
  </si>
  <si>
    <t>A21395</t>
  </si>
  <si>
    <t>W51396</t>
  </si>
  <si>
    <t>O81396</t>
  </si>
  <si>
    <t>A21396</t>
  </si>
  <si>
    <t>W51397</t>
  </si>
  <si>
    <t>O81397</t>
  </si>
  <si>
    <t>A21397</t>
  </si>
  <si>
    <t>W51398</t>
  </si>
  <si>
    <t>O81398</t>
  </si>
  <si>
    <t>A21398</t>
  </si>
  <si>
    <t>W51399</t>
  </si>
  <si>
    <t>O81399</t>
  </si>
  <si>
    <t>A21399</t>
  </si>
  <si>
    <t>W51400</t>
  </si>
  <si>
    <t>O81400</t>
  </si>
  <si>
    <t>A21400</t>
  </si>
  <si>
    <t>W51401</t>
  </si>
  <si>
    <t>O81401</t>
  </si>
  <si>
    <t>A21401</t>
  </si>
  <si>
    <t>W51402</t>
  </si>
  <si>
    <t>O81402</t>
  </si>
  <si>
    <t>A21402</t>
  </si>
  <si>
    <t>W51409</t>
  </si>
  <si>
    <t>O81409</t>
  </si>
  <si>
    <t>A21409</t>
  </si>
  <si>
    <t>W51410</t>
  </si>
  <si>
    <t>O81410</t>
  </si>
  <si>
    <t>A21410</t>
  </si>
  <si>
    <t>W51411</t>
  </si>
  <si>
    <t>O81411</t>
  </si>
  <si>
    <t>A21411</t>
  </si>
  <si>
    <t>W51412</t>
  </si>
  <si>
    <t>O81412</t>
  </si>
  <si>
    <t>A21412</t>
  </si>
  <si>
    <t>W51413</t>
  </si>
  <si>
    <t>O81413</t>
  </si>
  <si>
    <t>A21413</t>
  </si>
  <si>
    <t>W51414</t>
  </si>
  <si>
    <t>O81414</t>
  </si>
  <si>
    <t>A21414</t>
  </si>
  <si>
    <t>W51415</t>
  </si>
  <si>
    <t>O81415</t>
  </si>
  <si>
    <t>A21415</t>
  </si>
  <si>
    <t>W51416</t>
  </si>
  <si>
    <t>O81416</t>
  </si>
  <si>
    <t>A21416</t>
  </si>
  <si>
    <t>W51417</t>
  </si>
  <si>
    <t>O81417</t>
  </si>
  <si>
    <t>A21417</t>
  </si>
  <si>
    <t>W51418</t>
  </si>
  <si>
    <t>O81418</t>
  </si>
  <si>
    <t>A21418</t>
  </si>
  <si>
    <t>W51419</t>
  </si>
  <si>
    <t>O81419</t>
  </si>
  <si>
    <t>A21419</t>
  </si>
  <si>
    <t>W51420</t>
  </si>
  <si>
    <t>O81420</t>
  </si>
  <si>
    <t>A21420</t>
  </si>
  <si>
    <t>W51421</t>
  </si>
  <si>
    <t>O81421</t>
  </si>
  <si>
    <t>A21421</t>
  </si>
  <si>
    <t>W51422</t>
  </si>
  <si>
    <t>O81422</t>
  </si>
  <si>
    <t>A21422</t>
  </si>
  <si>
    <t>W51423</t>
  </si>
  <si>
    <t>O81423</t>
  </si>
  <si>
    <t>A21423</t>
  </si>
  <si>
    <t>W51424</t>
  </si>
  <si>
    <t>O81424</t>
  </si>
  <si>
    <t>A21424</t>
  </si>
  <si>
    <t>W51425</t>
  </si>
  <si>
    <t>O81425</t>
  </si>
  <si>
    <t>A21425</t>
  </si>
  <si>
    <t>W51426</t>
  </si>
  <si>
    <t>O81426</t>
  </si>
  <si>
    <t>A21426</t>
  </si>
  <si>
    <t>W51427</t>
  </si>
  <si>
    <t>O81427</t>
  </si>
  <si>
    <t>A21427</t>
  </si>
  <si>
    <t>W51428</t>
  </si>
  <si>
    <t>O81428</t>
  </si>
  <si>
    <t>A21428</t>
  </si>
  <si>
    <t>W51429</t>
  </si>
  <si>
    <t>O81429</t>
  </si>
  <si>
    <t>A21429</t>
  </si>
  <si>
    <t>W51430</t>
  </si>
  <si>
    <t>O81430</t>
  </si>
  <si>
    <t>A21430</t>
  </si>
  <si>
    <t>W51431</t>
  </si>
  <si>
    <t>O81431</t>
  </si>
  <si>
    <t>A21431</t>
  </si>
  <si>
    <t>W51432</t>
  </si>
  <si>
    <t>O81432</t>
  </si>
  <si>
    <t>A21432</t>
  </si>
  <si>
    <t>W51433</t>
  </si>
  <si>
    <t>O81433</t>
  </si>
  <si>
    <t>A21433</t>
  </si>
  <si>
    <t>W51434</t>
  </si>
  <si>
    <t>O81434</t>
  </si>
  <si>
    <t>A21434</t>
  </si>
  <si>
    <t>W51435</t>
  </si>
  <si>
    <t>O81435</t>
  </si>
  <si>
    <t>A21435</t>
  </si>
  <si>
    <t>W51436</t>
  </si>
  <si>
    <t>O81436</t>
  </si>
  <si>
    <t>A21436</t>
  </si>
  <si>
    <t>W51437</t>
  </si>
  <si>
    <t>O81437</t>
  </si>
  <si>
    <t>A21437</t>
  </si>
  <si>
    <t>W51438</t>
  </si>
  <si>
    <t>O81438</t>
  </si>
  <si>
    <t>A21438</t>
  </si>
  <si>
    <t>W51439</t>
  </si>
  <si>
    <t>O81439</t>
  </si>
  <si>
    <t>A21439</t>
  </si>
  <si>
    <t>W51440</t>
  </si>
  <si>
    <t>O81440</t>
  </si>
  <si>
    <t>A21440</t>
  </si>
  <si>
    <t>W51441</t>
  </si>
  <si>
    <t>O81441</t>
  </si>
  <si>
    <t>A21441</t>
  </si>
  <si>
    <t>W51442</t>
  </si>
  <si>
    <t>O81442</t>
  </si>
  <si>
    <t>A21442</t>
  </si>
  <si>
    <t>W51443</t>
  </si>
  <si>
    <t>O81443</t>
  </si>
  <si>
    <t>A21443</t>
  </si>
  <si>
    <t>W51444</t>
  </si>
  <si>
    <t>O81444</t>
  </si>
  <si>
    <t>A21444</t>
  </si>
  <si>
    <t>W51445</t>
  </si>
  <si>
    <t>O81445</t>
  </si>
  <si>
    <t>A21445</t>
  </si>
  <si>
    <t>W51531</t>
  </si>
  <si>
    <t>O81531</t>
  </si>
  <si>
    <t>A21531</t>
  </si>
  <si>
    <t>W51532</t>
  </si>
  <si>
    <t>O81532</t>
  </si>
  <si>
    <t>A21532</t>
  </si>
  <si>
    <t>W51533</t>
  </si>
  <si>
    <t>O81533</t>
  </si>
  <si>
    <t>A21533</t>
  </si>
  <si>
    <t>W51534</t>
  </si>
  <si>
    <t>O81534</t>
  </si>
  <si>
    <t>A21534</t>
  </si>
  <si>
    <t>W51535</t>
  </si>
  <si>
    <t>O81535</t>
  </si>
  <si>
    <t>A21535</t>
  </si>
  <si>
    <t>W51536</t>
  </si>
  <si>
    <t>O81536</t>
  </si>
  <si>
    <t>A21536</t>
  </si>
  <si>
    <t>W51446</t>
  </si>
  <si>
    <t>O81446</t>
  </si>
  <si>
    <t>A21446</t>
  </si>
  <si>
    <t>W51447</t>
  </si>
  <si>
    <t>O81447</t>
  </si>
  <si>
    <t>A21447</t>
  </si>
  <si>
    <t>W51448</t>
  </si>
  <si>
    <t>O81448</t>
  </si>
  <si>
    <t>A21448</t>
  </si>
  <si>
    <t>W51449</t>
  </si>
  <si>
    <t>O81449</t>
  </si>
  <si>
    <t>A21449</t>
  </si>
  <si>
    <t>W51450</t>
  </si>
  <si>
    <t>O81450</t>
  </si>
  <si>
    <t>A21450</t>
  </si>
  <si>
    <t>W51451</t>
  </si>
  <si>
    <t>O81451</t>
  </si>
  <si>
    <t>A21451</t>
  </si>
  <si>
    <t>W51452</t>
  </si>
  <si>
    <t>O81452</t>
  </si>
  <si>
    <t>A21452</t>
  </si>
  <si>
    <t>W51453</t>
  </si>
  <si>
    <t>O81453</t>
  </si>
  <si>
    <t>A21453</t>
  </si>
  <si>
    <t>W51454</t>
  </si>
  <si>
    <t>O81454</t>
  </si>
  <si>
    <t>A21454</t>
  </si>
  <si>
    <t>W51455</t>
  </si>
  <si>
    <t>O81455</t>
  </si>
  <si>
    <t>A21455</t>
  </si>
  <si>
    <t>W51456</t>
  </si>
  <si>
    <t>O81456</t>
  </si>
  <si>
    <t>A21456</t>
  </si>
  <si>
    <t>W51457</t>
  </si>
  <si>
    <t>O81457</t>
  </si>
  <si>
    <t>A21457</t>
  </si>
  <si>
    <t>W51458</t>
  </si>
  <si>
    <t>O81458</t>
  </si>
  <si>
    <t>A21458</t>
  </si>
  <si>
    <t>W51459</t>
  </si>
  <si>
    <t>O81459</t>
  </si>
  <si>
    <t>A21459</t>
  </si>
  <si>
    <t>W51460</t>
  </si>
  <si>
    <t>O81460</t>
  </si>
  <si>
    <t>A21460</t>
  </si>
  <si>
    <t>W51461</t>
  </si>
  <si>
    <t>O81461</t>
  </si>
  <si>
    <t>A21461</t>
  </si>
  <si>
    <t>W51462</t>
  </si>
  <si>
    <t>O81462</t>
  </si>
  <si>
    <t>A21462</t>
  </si>
  <si>
    <t>W51463</t>
  </si>
  <si>
    <t>O81463</t>
  </si>
  <si>
    <t>A21463</t>
  </si>
  <si>
    <t>W51464</t>
  </si>
  <si>
    <t>O81464</t>
  </si>
  <si>
    <t>A21464</t>
  </si>
  <si>
    <t>W51465</t>
  </si>
  <si>
    <t>O81465</t>
  </si>
  <si>
    <t>A21465</t>
  </si>
  <si>
    <t>W51466</t>
  </si>
  <si>
    <t>O81466</t>
  </si>
  <si>
    <t>A21466</t>
  </si>
  <si>
    <t>W51467</t>
  </si>
  <si>
    <t>O81467</t>
  </si>
  <si>
    <t>A21467</t>
  </si>
  <si>
    <t>W51468</t>
  </si>
  <si>
    <t>O81468</t>
  </si>
  <si>
    <t>A21468</t>
  </si>
  <si>
    <t>W51469</t>
  </si>
  <si>
    <t>O81469</t>
  </si>
  <si>
    <t>A21469</t>
  </si>
  <si>
    <t>W51470</t>
  </si>
  <si>
    <t>O81470</t>
  </si>
  <si>
    <t>A21470</t>
  </si>
  <si>
    <t>W51471</t>
  </si>
  <si>
    <t>O81471</t>
  </si>
  <si>
    <t>A21471</t>
  </si>
  <si>
    <t>W51472</t>
  </si>
  <si>
    <t>O81472</t>
  </si>
  <si>
    <t>A21472</t>
  </si>
  <si>
    <t>W51473</t>
  </si>
  <si>
    <t>O81473</t>
  </si>
  <si>
    <t>A21473</t>
  </si>
  <si>
    <t>W51474</t>
  </si>
  <si>
    <t>O81474</t>
  </si>
  <si>
    <t>A21474</t>
  </si>
  <si>
    <t>W51475</t>
  </si>
  <si>
    <t>O81475</t>
  </si>
  <si>
    <t>A21475</t>
  </si>
  <si>
    <t>W51476</t>
  </si>
  <si>
    <t>O81476</t>
  </si>
  <si>
    <t>A21476</t>
  </si>
  <si>
    <t>W51477</t>
  </si>
  <si>
    <t>O81477</t>
  </si>
  <si>
    <t>A21477</t>
  </si>
  <si>
    <t>W51478</t>
  </si>
  <si>
    <t>O81478</t>
  </si>
  <si>
    <t>A21478</t>
  </si>
  <si>
    <t>W51479</t>
  </si>
  <si>
    <t>O81479</t>
  </si>
  <si>
    <t>A21479</t>
  </si>
  <si>
    <t>W51480</t>
  </si>
  <si>
    <t>O81480</t>
  </si>
  <si>
    <t>A21480</t>
  </si>
  <si>
    <t>W51481</t>
  </si>
  <si>
    <t>O81481</t>
  </si>
  <si>
    <t>A21481</t>
  </si>
  <si>
    <t>W51482</t>
  </si>
  <si>
    <t>O81482</t>
  </si>
  <si>
    <t>A21482</t>
  </si>
  <si>
    <t>W51483</t>
  </si>
  <si>
    <t>O81483</t>
  </si>
  <si>
    <t>A21483</t>
  </si>
  <si>
    <t>W51484</t>
  </si>
  <si>
    <t>O81484</t>
  </si>
  <si>
    <t>A21484</t>
  </si>
  <si>
    <t>W51485</t>
  </si>
  <si>
    <t>O81485</t>
  </si>
  <si>
    <t>A21485</t>
  </si>
  <si>
    <t>W51486</t>
  </si>
  <si>
    <t>O81486</t>
  </si>
  <si>
    <t>A21486</t>
  </si>
  <si>
    <t>W51487</t>
  </si>
  <si>
    <t>O81487</t>
  </si>
  <si>
    <t>A21487</t>
  </si>
  <si>
    <t>W51488</t>
  </si>
  <si>
    <t>O81488</t>
  </si>
  <si>
    <t>A21488</t>
  </si>
  <si>
    <t>W51489</t>
  </si>
  <si>
    <t>O81489</t>
  </si>
  <si>
    <t>A21489</t>
  </si>
  <si>
    <t>W51490</t>
  </si>
  <si>
    <t>O81490</t>
  </si>
  <si>
    <t>A21490</t>
  </si>
  <si>
    <t>W51491</t>
  </si>
  <si>
    <t>O81491</t>
  </si>
  <si>
    <t>A21491</t>
  </si>
  <si>
    <t>W51492</t>
  </si>
  <si>
    <t>O81492</t>
  </si>
  <si>
    <t>A21492</t>
  </si>
  <si>
    <t>W51493</t>
  </si>
  <si>
    <t>O81493</t>
  </si>
  <si>
    <t>A21493</t>
  </si>
  <si>
    <t>W51494</t>
  </si>
  <si>
    <t>O81494</t>
  </si>
  <si>
    <t>A21494</t>
  </si>
  <si>
    <t>W51495</t>
  </si>
  <si>
    <t>O81495</t>
  </si>
  <si>
    <t>A21495</t>
  </si>
  <si>
    <t>W51496</t>
  </si>
  <si>
    <t>O81496</t>
  </si>
  <si>
    <t>A21496</t>
  </si>
  <si>
    <t>W51497</t>
  </si>
  <si>
    <t>O81497</t>
  </si>
  <si>
    <t>A21497</t>
  </si>
  <si>
    <t>W51498</t>
  </si>
  <si>
    <t>O81498</t>
  </si>
  <si>
    <t>A21498</t>
  </si>
  <si>
    <t>W51499</t>
  </si>
  <si>
    <t>O81499</t>
  </si>
  <si>
    <t>A21499</t>
  </si>
  <si>
    <t>W51500</t>
  </si>
  <si>
    <t>O81500</t>
  </si>
  <si>
    <t>A21500</t>
  </si>
  <si>
    <t>W51501</t>
  </si>
  <si>
    <t>O81501</t>
  </si>
  <si>
    <t>A21501</t>
  </si>
  <si>
    <t>W51502</t>
  </si>
  <si>
    <t>O81502</t>
  </si>
  <si>
    <t>A21502</t>
  </si>
  <si>
    <t>W51503</t>
  </si>
  <si>
    <t>O81503</t>
  </si>
  <si>
    <t>A21503</t>
  </si>
  <si>
    <t>W51504</t>
  </si>
  <si>
    <t>O81504</t>
  </si>
  <si>
    <t>A21504</t>
  </si>
  <si>
    <t>W51505</t>
  </si>
  <si>
    <t>O81505</t>
  </si>
  <si>
    <t>A21505</t>
  </si>
  <si>
    <t>W51506</t>
  </si>
  <si>
    <t>O81506</t>
  </si>
  <si>
    <t>A21506</t>
  </si>
  <si>
    <t>W51507</t>
  </si>
  <si>
    <t>O81507</t>
  </si>
  <si>
    <t>A21507</t>
  </si>
  <si>
    <t>W51508</t>
  </si>
  <si>
    <t>O81508</t>
  </si>
  <si>
    <t>A21508</t>
  </si>
  <si>
    <t>W51509</t>
  </si>
  <si>
    <t>O81509</t>
  </si>
  <si>
    <t>A21509</t>
  </si>
  <si>
    <t>W51510</t>
  </si>
  <si>
    <t>O81510</t>
  </si>
  <si>
    <t>A21510</t>
  </si>
  <si>
    <t>W51511</t>
  </si>
  <si>
    <t>O81511</t>
  </si>
  <si>
    <t>A21511</t>
  </si>
  <si>
    <t>W51512</t>
  </si>
  <si>
    <t>O81512</t>
  </si>
  <si>
    <t>A21512</t>
  </si>
  <si>
    <t>W51513</t>
  </si>
  <si>
    <t>O81513</t>
  </si>
  <si>
    <t>A21513</t>
  </si>
  <si>
    <t>W51514</t>
  </si>
  <si>
    <t>O81514</t>
  </si>
  <si>
    <t>A21514</t>
  </si>
  <si>
    <t>W51515</t>
  </si>
  <si>
    <t>O81515</t>
  </si>
  <si>
    <t>A21515</t>
  </si>
  <si>
    <t>W51516</t>
  </si>
  <si>
    <t>O81516</t>
  </si>
  <si>
    <t>A21516</t>
  </si>
  <si>
    <t>W51517</t>
  </si>
  <si>
    <t>O81517</t>
  </si>
  <si>
    <t>A21517</t>
  </si>
  <si>
    <t>W51518</t>
  </si>
  <si>
    <t>O81518</t>
  </si>
  <si>
    <t>A21518</t>
  </si>
  <si>
    <t>W51519</t>
  </si>
  <si>
    <t>O81519</t>
  </si>
  <si>
    <t>A21519</t>
  </si>
  <si>
    <t>W51520</t>
  </si>
  <si>
    <t>O81520</t>
  </si>
  <si>
    <t>A21520</t>
  </si>
  <si>
    <t>W51521</t>
  </si>
  <si>
    <t>O81521</t>
  </si>
  <si>
    <t>A21521</t>
  </si>
  <si>
    <t>W51522</t>
  </si>
  <si>
    <t>O81522</t>
  </si>
  <si>
    <t>A21522</t>
  </si>
  <si>
    <t>W51523</t>
  </si>
  <si>
    <t>O81523</t>
  </si>
  <si>
    <t>A21523</t>
  </si>
  <si>
    <t>W51524</t>
  </si>
  <si>
    <t>O81524</t>
  </si>
  <si>
    <t>A21524</t>
  </si>
  <si>
    <t>W51525</t>
  </si>
  <si>
    <t>O81525</t>
  </si>
  <si>
    <t>A21525</t>
  </si>
  <si>
    <t>W51526</t>
  </si>
  <si>
    <t>O81526</t>
  </si>
  <si>
    <t>A21526</t>
  </si>
  <si>
    <t>W51527</t>
  </si>
  <si>
    <t>O81527</t>
  </si>
  <si>
    <t>A21527</t>
  </si>
  <si>
    <t>W51528</t>
  </si>
  <si>
    <t>O81528</t>
  </si>
  <si>
    <t>A21528</t>
  </si>
  <si>
    <t>W51529</t>
  </si>
  <si>
    <t>O81529</t>
  </si>
  <si>
    <t>A21529</t>
  </si>
  <si>
    <t>W51530</t>
  </si>
  <si>
    <t>O81530</t>
  </si>
  <si>
    <t>A21530</t>
  </si>
  <si>
    <t>W51537</t>
  </si>
  <si>
    <t>O81537</t>
  </si>
  <si>
    <t>A21537</t>
  </si>
  <si>
    <t>W51538</t>
  </si>
  <si>
    <t>O81538</t>
  </si>
  <si>
    <t>A21538</t>
  </si>
  <si>
    <t>W51539</t>
  </si>
  <si>
    <t>O81539</t>
  </si>
  <si>
    <t>A21539</t>
  </si>
  <si>
    <t>W51540</t>
  </si>
  <si>
    <t>O81540</t>
  </si>
  <si>
    <t>A21540</t>
  </si>
  <si>
    <t>W51541</t>
  </si>
  <si>
    <t>O81541</t>
  </si>
  <si>
    <t>A21541</t>
  </si>
  <si>
    <t>W51542</t>
  </si>
  <si>
    <t>O81542</t>
  </si>
  <si>
    <t>A21542</t>
  </si>
  <si>
    <t>W51543</t>
  </si>
  <si>
    <t>O81543</t>
  </si>
  <si>
    <t>A21543</t>
  </si>
  <si>
    <t>W51544</t>
  </si>
  <si>
    <t>O81544</t>
  </si>
  <si>
    <t>A21544</t>
  </si>
  <si>
    <t>W51545</t>
  </si>
  <si>
    <t>O81545</t>
  </si>
  <si>
    <t>A21545</t>
  </si>
  <si>
    <t>W51546</t>
  </si>
  <si>
    <t>O81546</t>
  </si>
  <si>
    <t>A21546</t>
  </si>
  <si>
    <t>W51547</t>
  </si>
  <si>
    <t>O81547</t>
  </si>
  <si>
    <t>A21547</t>
  </si>
  <si>
    <t>W51548</t>
  </si>
  <si>
    <t>O81548</t>
  </si>
  <si>
    <t>A21548</t>
  </si>
  <si>
    <t>W51549</t>
  </si>
  <si>
    <t>O81549</t>
  </si>
  <si>
    <t>A21549</t>
  </si>
  <si>
    <t>W51550</t>
  </si>
  <si>
    <t>O81550</t>
  </si>
  <si>
    <t>A21550</t>
  </si>
  <si>
    <t>W51551</t>
  </si>
  <si>
    <t>O81551</t>
  </si>
  <si>
    <t>A21551</t>
  </si>
  <si>
    <t>W51552</t>
  </si>
  <si>
    <t>O81552</t>
  </si>
  <si>
    <t>A21552</t>
  </si>
  <si>
    <t>W51553</t>
  </si>
  <si>
    <t>O81553</t>
  </si>
  <si>
    <t>A21553</t>
  </si>
  <si>
    <t>W51554</t>
  </si>
  <si>
    <t>O81554</t>
  </si>
  <si>
    <t>A21554</t>
  </si>
  <si>
    <t>W51555</t>
  </si>
  <si>
    <t>O81555</t>
  </si>
  <si>
    <t>A21555</t>
  </si>
  <si>
    <t>W51556</t>
  </si>
  <si>
    <t>O81556</t>
  </si>
  <si>
    <t>A21556</t>
  </si>
  <si>
    <t>W51557</t>
  </si>
  <si>
    <t>O81557</t>
  </si>
  <si>
    <t>A21557</t>
  </si>
  <si>
    <t>W51558</t>
  </si>
  <si>
    <t>O81558</t>
  </si>
  <si>
    <t>A21558</t>
  </si>
  <si>
    <t>W51559</t>
  </si>
  <si>
    <t>O81559</t>
  </si>
  <si>
    <t>A21559</t>
  </si>
  <si>
    <t>W51560</t>
  </si>
  <si>
    <t>O81560</t>
  </si>
  <si>
    <t>A21560</t>
  </si>
  <si>
    <t>W51561</t>
  </si>
  <si>
    <t>O81561</t>
  </si>
  <si>
    <t>A21561</t>
  </si>
  <si>
    <t>W51562</t>
  </si>
  <si>
    <t>O81562</t>
  </si>
  <si>
    <t>A21562</t>
  </si>
  <si>
    <t>W51563</t>
  </si>
  <si>
    <t>O81563</t>
  </si>
  <si>
    <t>A21563</t>
  </si>
  <si>
    <t>W51564</t>
  </si>
  <si>
    <t>O81564</t>
  </si>
  <si>
    <t>A21564</t>
  </si>
  <si>
    <t>W51565</t>
  </si>
  <si>
    <t>O81565</t>
  </si>
  <si>
    <t>A21565</t>
  </si>
  <si>
    <t>W51658</t>
  </si>
  <si>
    <t>O81658</t>
  </si>
  <si>
    <t>A21658</t>
  </si>
  <si>
    <t>FY25Q4</t>
  </si>
  <si>
    <t>W51659</t>
  </si>
  <si>
    <t>O81659</t>
  </si>
  <si>
    <t>A21659</t>
  </si>
  <si>
    <t>W51660</t>
  </si>
  <si>
    <t>O81660</t>
  </si>
  <si>
    <t>A21660</t>
  </si>
  <si>
    <t>W51661</t>
  </si>
  <si>
    <t>O81661</t>
  </si>
  <si>
    <t>A21661</t>
  </si>
  <si>
    <t>W51662</t>
  </si>
  <si>
    <t>O81662</t>
  </si>
  <si>
    <t>A21662</t>
  </si>
  <si>
    <t>W51663</t>
  </si>
  <si>
    <t>O81663</t>
  </si>
  <si>
    <t>A21663</t>
  </si>
  <si>
    <t>W51664</t>
  </si>
  <si>
    <t>O81664</t>
  </si>
  <si>
    <t>A21664</t>
  </si>
  <si>
    <t>W51566</t>
  </si>
  <si>
    <t>O81566</t>
  </si>
  <si>
    <t>A21566</t>
  </si>
  <si>
    <t>W51567</t>
  </si>
  <si>
    <t>O81567</t>
  </si>
  <si>
    <t>A21567</t>
  </si>
  <si>
    <t>W51568</t>
  </si>
  <si>
    <t>O81568</t>
  </si>
  <si>
    <t>A21568</t>
  </si>
  <si>
    <t>W51569</t>
  </si>
  <si>
    <t>O81569</t>
  </si>
  <si>
    <t>A21569</t>
  </si>
  <si>
    <t>W51570</t>
  </si>
  <si>
    <t>O81570</t>
  </si>
  <si>
    <t>A21570</t>
  </si>
  <si>
    <t>W51571</t>
  </si>
  <si>
    <t>O81571</t>
  </si>
  <si>
    <t>A21571</t>
  </si>
  <si>
    <t>W51572</t>
  </si>
  <si>
    <t>O81572</t>
  </si>
  <si>
    <t>A21572</t>
  </si>
  <si>
    <t>W51573</t>
  </si>
  <si>
    <t>O81573</t>
  </si>
  <si>
    <t>A21573</t>
  </si>
  <si>
    <t>W51574</t>
  </si>
  <si>
    <t>O81574</t>
  </si>
  <si>
    <t>A21574</t>
  </si>
  <si>
    <t>W51575</t>
  </si>
  <si>
    <t>O81575</t>
  </si>
  <si>
    <t>A21575</t>
  </si>
  <si>
    <t>W51576</t>
  </si>
  <si>
    <t>O81576</t>
  </si>
  <si>
    <t>A21576</t>
  </si>
  <si>
    <t>W51577</t>
  </si>
  <si>
    <t>O81577</t>
  </si>
  <si>
    <t>A21577</t>
  </si>
  <si>
    <t>W51578</t>
  </si>
  <si>
    <t>O81578</t>
  </si>
  <si>
    <t>A21578</t>
  </si>
  <si>
    <t>W51579</t>
  </si>
  <si>
    <t>O81579</t>
  </si>
  <si>
    <t>A21579</t>
  </si>
  <si>
    <t>W51580</t>
  </si>
  <si>
    <t>O81580</t>
  </si>
  <si>
    <t>A21580</t>
  </si>
  <si>
    <t>W51581</t>
  </si>
  <si>
    <t>O81581</t>
  </si>
  <si>
    <t>A21581</t>
  </si>
  <si>
    <t>W51582</t>
  </si>
  <si>
    <t>O81582</t>
  </si>
  <si>
    <t>A21582</t>
  </si>
  <si>
    <t>W51583</t>
  </si>
  <si>
    <t>O81583</t>
  </si>
  <si>
    <t>A21583</t>
  </si>
  <si>
    <t>W51584</t>
  </si>
  <si>
    <t>O81584</t>
  </si>
  <si>
    <t>A21584</t>
  </si>
  <si>
    <t>W51585</t>
  </si>
  <si>
    <t>O81585</t>
  </si>
  <si>
    <t>A21585</t>
  </si>
  <si>
    <t>W51586</t>
  </si>
  <si>
    <t>O81586</t>
  </si>
  <si>
    <t>A21586</t>
  </si>
  <si>
    <t>W51587</t>
  </si>
  <si>
    <t>O81587</t>
  </si>
  <si>
    <t>A21587</t>
  </si>
  <si>
    <t>W51588</t>
  </si>
  <si>
    <t>O81588</t>
  </si>
  <si>
    <t>A21588</t>
  </si>
  <si>
    <t>W51589</t>
  </si>
  <si>
    <t>O81589</t>
  </si>
  <si>
    <t>A21589</t>
  </si>
  <si>
    <t>W51590</t>
  </si>
  <si>
    <t>O81590</t>
  </si>
  <si>
    <t>A21590</t>
  </si>
  <si>
    <t>W51591</t>
  </si>
  <si>
    <t>O81591</t>
  </si>
  <si>
    <t>A21591</t>
  </si>
  <si>
    <t>W51592</t>
  </si>
  <si>
    <t>O81592</t>
  </si>
  <si>
    <t>A21592</t>
  </si>
  <si>
    <t>W51593</t>
  </si>
  <si>
    <t>O81593</t>
  </si>
  <si>
    <t>A21593</t>
  </si>
  <si>
    <t>W51594</t>
  </si>
  <si>
    <t>O81594</t>
  </si>
  <si>
    <t>A21594</t>
  </si>
  <si>
    <t>W51595</t>
  </si>
  <si>
    <t>O81595</t>
  </si>
  <si>
    <t>A21595</t>
  </si>
  <si>
    <t>W51596</t>
  </si>
  <si>
    <t>O81596</t>
  </si>
  <si>
    <t>A21596</t>
  </si>
  <si>
    <t>W51597</t>
  </si>
  <si>
    <t>O81597</t>
  </si>
  <si>
    <t>A21597</t>
  </si>
  <si>
    <t>W51598</t>
  </si>
  <si>
    <t>O81598</t>
  </si>
  <si>
    <t>A21598</t>
  </si>
  <si>
    <t>W51599</t>
  </si>
  <si>
    <t>O81599</t>
  </si>
  <si>
    <t>A21599</t>
  </si>
  <si>
    <t>W51600</t>
  </si>
  <si>
    <t>O81600</t>
  </si>
  <si>
    <t>A21600</t>
  </si>
  <si>
    <t>W51601</t>
  </si>
  <si>
    <t>O81601</t>
  </si>
  <si>
    <t>A21601</t>
  </si>
  <si>
    <t>W51602</t>
  </si>
  <si>
    <t>O81602</t>
  </si>
  <si>
    <t>A21602</t>
  </si>
  <si>
    <t>W51603</t>
  </si>
  <si>
    <t>O81603</t>
  </si>
  <si>
    <t>A21603</t>
  </si>
  <si>
    <t>W51604</t>
  </si>
  <si>
    <t>O81604</t>
  </si>
  <si>
    <t>A21604</t>
  </si>
  <si>
    <t>W51605</t>
  </si>
  <si>
    <t>O81605</t>
  </si>
  <si>
    <t>A21605</t>
  </si>
  <si>
    <t>W51606</t>
  </si>
  <si>
    <t>O81606</t>
  </si>
  <si>
    <t>A21606</t>
  </si>
  <si>
    <t>W51607</t>
  </si>
  <si>
    <t>O81607</t>
  </si>
  <si>
    <t>A21607</t>
  </si>
  <si>
    <t>W51608</t>
  </si>
  <si>
    <t>O81608</t>
  </si>
  <si>
    <t>A21608</t>
  </si>
  <si>
    <t>W51609</t>
  </si>
  <si>
    <t>O81609</t>
  </si>
  <si>
    <t>A21609</t>
  </si>
  <si>
    <t>W51610</t>
  </si>
  <si>
    <t>O81610</t>
  </si>
  <si>
    <t>A21610</t>
  </si>
  <si>
    <t>W51611</t>
  </si>
  <si>
    <t>O81611</t>
  </si>
  <si>
    <t>A21611</t>
  </si>
  <si>
    <t>W51612</t>
  </si>
  <si>
    <t>O81612</t>
  </si>
  <si>
    <t>A21612</t>
  </si>
  <si>
    <t>W51613</t>
  </si>
  <si>
    <t>O81613</t>
  </si>
  <si>
    <t>A21613</t>
  </si>
  <si>
    <t>W51614</t>
  </si>
  <si>
    <t>O81614</t>
  </si>
  <si>
    <t>A21614</t>
  </si>
  <si>
    <t>W51615</t>
  </si>
  <si>
    <t>O81615</t>
  </si>
  <si>
    <t>A21615</t>
  </si>
  <si>
    <t>W51616</t>
  </si>
  <si>
    <t>O81616</t>
  </si>
  <si>
    <t>A21616</t>
  </si>
  <si>
    <t>W51617</t>
  </si>
  <si>
    <t>O81617</t>
  </si>
  <si>
    <t>A21617</t>
  </si>
  <si>
    <t>W51618</t>
  </si>
  <si>
    <t>O81618</t>
  </si>
  <si>
    <t>A21618</t>
  </si>
  <si>
    <t>W51619</t>
  </si>
  <si>
    <t>O81619</t>
  </si>
  <si>
    <t>A21619</t>
  </si>
  <si>
    <t>W51620</t>
  </si>
  <si>
    <t>O81620</t>
  </si>
  <si>
    <t>A21620</t>
  </si>
  <si>
    <t>W51621</t>
  </si>
  <si>
    <t>O81621</t>
  </si>
  <si>
    <t>A21621</t>
  </si>
  <si>
    <t>W51622</t>
  </si>
  <si>
    <t>O81622</t>
  </si>
  <si>
    <t>A21622</t>
  </si>
  <si>
    <t>W51623</t>
  </si>
  <si>
    <t>O81623</t>
  </si>
  <si>
    <t>A21623</t>
  </si>
  <si>
    <t>W51624</t>
  </si>
  <si>
    <t>O81624</t>
  </si>
  <si>
    <t>A21624</t>
  </si>
  <si>
    <t>W51625</t>
  </si>
  <si>
    <t>O81625</t>
  </si>
  <si>
    <t>A21625</t>
  </si>
  <si>
    <t>W51626</t>
  </si>
  <si>
    <t>O81626</t>
  </si>
  <si>
    <t>A21626</t>
  </si>
  <si>
    <t>W51627</t>
  </si>
  <si>
    <t>O81627</t>
  </si>
  <si>
    <t>A21627</t>
  </si>
  <si>
    <t>W51628</t>
  </si>
  <si>
    <t>O81628</t>
  </si>
  <si>
    <t>A21628</t>
  </si>
  <si>
    <t>W51629</t>
  </si>
  <si>
    <t>O81629</t>
  </si>
  <si>
    <t>A21629</t>
  </si>
  <si>
    <t>W51630</t>
  </si>
  <si>
    <t>O81630</t>
  </si>
  <si>
    <t>A21630</t>
  </si>
  <si>
    <t>W51631</t>
  </si>
  <si>
    <t>O81631</t>
  </si>
  <si>
    <t>A21631</t>
  </si>
  <si>
    <t>W51632</t>
  </si>
  <si>
    <t>O81632</t>
  </si>
  <si>
    <t>A21632</t>
  </si>
  <si>
    <t>W51633</t>
  </si>
  <si>
    <t>O81633</t>
  </si>
  <si>
    <t>A21633</t>
  </si>
  <si>
    <t>W51634</t>
  </si>
  <si>
    <t>O81634</t>
  </si>
  <si>
    <t>A21634</t>
  </si>
  <si>
    <t>W51635</t>
  </si>
  <si>
    <t>O81635</t>
  </si>
  <si>
    <t>A21635</t>
  </si>
  <si>
    <t>W51636</t>
  </si>
  <si>
    <t>O81636</t>
  </si>
  <si>
    <t>A21636</t>
  </si>
  <si>
    <t>W51637</t>
  </si>
  <si>
    <t>O81637</t>
  </si>
  <si>
    <t>A21637</t>
  </si>
  <si>
    <t>W51638</t>
  </si>
  <si>
    <t>O81638</t>
  </si>
  <si>
    <t>A21638</t>
  </si>
  <si>
    <t>W51639</t>
  </si>
  <si>
    <t>O81639</t>
  </si>
  <si>
    <t>A21639</t>
  </si>
  <si>
    <t>W51640</t>
  </si>
  <si>
    <t>O81640</t>
  </si>
  <si>
    <t>A21640</t>
  </si>
  <si>
    <t>W51641</t>
  </si>
  <si>
    <t>O81641</t>
  </si>
  <si>
    <t>A21641</t>
  </si>
  <si>
    <t>W51642</t>
  </si>
  <si>
    <t>O81642</t>
  </si>
  <si>
    <t>A21642</t>
  </si>
  <si>
    <t>W51643</t>
  </si>
  <si>
    <t>O81643</t>
  </si>
  <si>
    <t>A21643</t>
  </si>
  <si>
    <t>W51644</t>
  </si>
  <si>
    <t>O81644</t>
  </si>
  <si>
    <t>A21644</t>
  </si>
  <si>
    <t>W51645</t>
  </si>
  <si>
    <t>O81645</t>
  </si>
  <si>
    <t>A21645</t>
  </si>
  <si>
    <t>W51646</t>
  </si>
  <si>
    <t>O81646</t>
  </si>
  <si>
    <t>A21646</t>
  </si>
  <si>
    <t>W51647</t>
  </si>
  <si>
    <t>O81647</t>
  </si>
  <si>
    <t>A21647</t>
  </si>
  <si>
    <t>W51648</t>
  </si>
  <si>
    <t>O81648</t>
  </si>
  <si>
    <t>A21648</t>
  </si>
  <si>
    <t>W51649</t>
  </si>
  <si>
    <t>O81649</t>
  </si>
  <si>
    <t>A21649</t>
  </si>
  <si>
    <t>W51650</t>
  </si>
  <si>
    <t>O81650</t>
  </si>
  <si>
    <t>A21650</t>
  </si>
  <si>
    <t>W51651</t>
  </si>
  <si>
    <t>O81651</t>
  </si>
  <si>
    <t>A21651</t>
  </si>
  <si>
    <t>W51652</t>
  </si>
  <si>
    <t>O81652</t>
  </si>
  <si>
    <t>A21652</t>
  </si>
  <si>
    <t>W51653</t>
  </si>
  <si>
    <t>O81653</t>
  </si>
  <si>
    <t>A21653</t>
  </si>
  <si>
    <t>W51654</t>
  </si>
  <si>
    <t>O81654</t>
  </si>
  <si>
    <t>A21654</t>
  </si>
  <si>
    <t>W51655</t>
  </si>
  <si>
    <t>O81655</t>
  </si>
  <si>
    <t>A21655</t>
  </si>
  <si>
    <t>W51656</t>
  </si>
  <si>
    <t>O81656</t>
  </si>
  <si>
    <t>A21656</t>
  </si>
  <si>
    <t>W51657</t>
  </si>
  <si>
    <t>O81657</t>
  </si>
  <si>
    <t>A21657</t>
  </si>
  <si>
    <t>W51665</t>
  </si>
  <si>
    <t>O81665</t>
  </si>
  <si>
    <t>A21665</t>
  </si>
  <si>
    <t>W51666</t>
  </si>
  <si>
    <t>O81666</t>
  </si>
  <si>
    <t>A21666</t>
  </si>
  <si>
    <t>W51667</t>
  </si>
  <si>
    <t>O81667</t>
  </si>
  <si>
    <t>A21667</t>
  </si>
  <si>
    <t>W51668</t>
  </si>
  <si>
    <t>O81668</t>
  </si>
  <si>
    <t>A21668</t>
  </si>
  <si>
    <t>W51669</t>
  </si>
  <si>
    <t>O81669</t>
  </si>
  <si>
    <t>A21669</t>
  </si>
  <si>
    <t>W51670</t>
  </si>
  <si>
    <t>O81670</t>
  </si>
  <si>
    <t>A21670</t>
  </si>
  <si>
    <t>W51671</t>
  </si>
  <si>
    <t>O81671</t>
  </si>
  <si>
    <t>A21671</t>
  </si>
  <si>
    <t>W51672</t>
  </si>
  <si>
    <t>O81672</t>
  </si>
  <si>
    <t>A21672</t>
  </si>
  <si>
    <t>W51673</t>
  </si>
  <si>
    <t>O81673</t>
  </si>
  <si>
    <t>A21673</t>
  </si>
  <si>
    <t>W51674</t>
  </si>
  <si>
    <t>O81674</t>
  </si>
  <si>
    <t>A21674</t>
  </si>
  <si>
    <t>W51675</t>
  </si>
  <si>
    <t>O81675</t>
  </si>
  <si>
    <t>A21675</t>
  </si>
  <si>
    <t>W51676</t>
  </si>
  <si>
    <t>O81676</t>
  </si>
  <si>
    <t>A21676</t>
  </si>
  <si>
    <t>W51677</t>
  </si>
  <si>
    <t>O81677</t>
  </si>
  <si>
    <t>A21677</t>
  </si>
  <si>
    <t>W51678</t>
  </si>
  <si>
    <t>O81678</t>
  </si>
  <si>
    <t>A21678</t>
  </si>
  <si>
    <t>W51679</t>
  </si>
  <si>
    <t>O81679</t>
  </si>
  <si>
    <t>A21679</t>
  </si>
  <si>
    <t>W51680</t>
  </si>
  <si>
    <t>O81680</t>
  </si>
  <si>
    <t>A21680</t>
  </si>
  <si>
    <t>W51681</t>
  </si>
  <si>
    <t>O81681</t>
  </si>
  <si>
    <t>A21681</t>
  </si>
  <si>
    <t>W51682</t>
  </si>
  <si>
    <t>O81682</t>
  </si>
  <si>
    <t>A21682</t>
  </si>
  <si>
    <t>W51683</t>
  </si>
  <si>
    <t>O81683</t>
  </si>
  <si>
    <t>A21683</t>
  </si>
  <si>
    <t>W51684</t>
  </si>
  <si>
    <t>O81684</t>
  </si>
  <si>
    <t>A21684</t>
  </si>
  <si>
    <t>W51685</t>
  </si>
  <si>
    <t>O81685</t>
  </si>
  <si>
    <t>A21685</t>
  </si>
  <si>
    <t>W51686</t>
  </si>
  <si>
    <t>O81686</t>
  </si>
  <si>
    <t>A21686</t>
  </si>
  <si>
    <t>W51687</t>
  </si>
  <si>
    <t>O81687</t>
  </si>
  <si>
    <t>A21687</t>
  </si>
  <si>
    <t>W51688</t>
  </si>
  <si>
    <t>O81688</t>
  </si>
  <si>
    <t>A21688</t>
  </si>
  <si>
    <t>W51689</t>
  </si>
  <si>
    <t>O81689</t>
  </si>
  <si>
    <t>A21689</t>
  </si>
  <si>
    <t>W51690</t>
  </si>
  <si>
    <t>O81690</t>
  </si>
  <si>
    <t>A21690</t>
  </si>
  <si>
    <t>W51691</t>
  </si>
  <si>
    <t>O81691</t>
  </si>
  <si>
    <t>A21691</t>
  </si>
  <si>
    <t>W51692</t>
  </si>
  <si>
    <t>O81692</t>
  </si>
  <si>
    <t>A21692</t>
  </si>
  <si>
    <t>W51693</t>
  </si>
  <si>
    <t>O81693</t>
  </si>
  <si>
    <t>A21693</t>
  </si>
  <si>
    <t>W51694</t>
  </si>
  <si>
    <t>O81694</t>
  </si>
  <si>
    <t>A21694</t>
  </si>
  <si>
    <t>W51695</t>
  </si>
  <si>
    <t>O81695</t>
  </si>
  <si>
    <t>A21695</t>
  </si>
  <si>
    <t>W51696</t>
  </si>
  <si>
    <t>O81696</t>
  </si>
  <si>
    <t>A21696</t>
  </si>
  <si>
    <t>W51787</t>
  </si>
  <si>
    <t>O81787</t>
  </si>
  <si>
    <t>A21787</t>
  </si>
  <si>
    <t>W51788</t>
  </si>
  <si>
    <t>O81788</t>
  </si>
  <si>
    <t>A21788</t>
  </si>
  <si>
    <t>W51789</t>
  </si>
  <si>
    <t>O81789</t>
  </si>
  <si>
    <t>A21789</t>
  </si>
  <si>
    <t>W51790</t>
  </si>
  <si>
    <t>O81790</t>
  </si>
  <si>
    <t>A21790</t>
  </si>
  <si>
    <t>W51791</t>
  </si>
  <si>
    <t>O81791</t>
  </si>
  <si>
    <t>A21791</t>
  </si>
  <si>
    <t>W51792</t>
  </si>
  <si>
    <t>O81792</t>
  </si>
  <si>
    <t>A21792</t>
  </si>
  <si>
    <t>W51793</t>
  </si>
  <si>
    <t>O81793</t>
  </si>
  <si>
    <t>A21793</t>
  </si>
  <si>
    <t>W51697</t>
  </si>
  <si>
    <t>O81697</t>
  </si>
  <si>
    <t>A21697</t>
  </si>
  <si>
    <t>W51698</t>
  </si>
  <si>
    <t>O81698</t>
  </si>
  <si>
    <t>A21698</t>
  </si>
  <si>
    <t>W51699</t>
  </si>
  <si>
    <t>O81699</t>
  </si>
  <si>
    <t>A21699</t>
  </si>
  <si>
    <t>W51700</t>
  </si>
  <si>
    <t>O81700</t>
  </si>
  <si>
    <t>A21700</t>
  </si>
  <si>
    <t>W51701</t>
  </si>
  <si>
    <t>O81701</t>
  </si>
  <si>
    <t>A21701</t>
  </si>
  <si>
    <t>W51702</t>
  </si>
  <si>
    <t>O81702</t>
  </si>
  <si>
    <t>A21702</t>
  </si>
  <si>
    <t>W51703</t>
  </si>
  <si>
    <t>O81703</t>
  </si>
  <si>
    <t>A21703</t>
  </si>
  <si>
    <t>W51704</t>
  </si>
  <si>
    <t>O81704</t>
  </si>
  <si>
    <t>A21704</t>
  </si>
  <si>
    <t>W51705</t>
  </si>
  <si>
    <t>O81705</t>
  </si>
  <si>
    <t>A21705</t>
  </si>
  <si>
    <t>W51706</t>
  </si>
  <si>
    <t>O81706</t>
  </si>
  <si>
    <t>A21706</t>
  </si>
  <si>
    <t>W51707</t>
  </si>
  <si>
    <t>O81707</t>
  </si>
  <si>
    <t>A21707</t>
  </si>
  <si>
    <t>W51708</t>
  </si>
  <si>
    <t>O81708</t>
  </si>
  <si>
    <t>A21708</t>
  </si>
  <si>
    <t>W51709</t>
  </si>
  <si>
    <t>O81709</t>
  </si>
  <si>
    <t>A21709</t>
  </si>
  <si>
    <t>W51710</t>
  </si>
  <si>
    <t>O81710</t>
  </si>
  <si>
    <t>A21710</t>
  </si>
  <si>
    <t>W51711</t>
  </si>
  <si>
    <t>O81711</t>
  </si>
  <si>
    <t>A21711</t>
  </si>
  <si>
    <t>W51712</t>
  </si>
  <si>
    <t>O81712</t>
  </si>
  <si>
    <t>A21712</t>
  </si>
  <si>
    <t>W51713</t>
  </si>
  <si>
    <t>O81713</t>
  </si>
  <si>
    <t>A21713</t>
  </si>
  <si>
    <t>W51714</t>
  </si>
  <si>
    <t>O81714</t>
  </si>
  <si>
    <t>A21714</t>
  </si>
  <si>
    <t>W51715</t>
  </si>
  <si>
    <t>O81715</t>
  </si>
  <si>
    <t>A21715</t>
  </si>
  <si>
    <t>W51716</t>
  </si>
  <si>
    <t>O81716</t>
  </si>
  <si>
    <t>A21716</t>
  </si>
  <si>
    <t>W51717</t>
  </si>
  <si>
    <t>O81717</t>
  </si>
  <si>
    <t>A21717</t>
  </si>
  <si>
    <t>W51718</t>
  </si>
  <si>
    <t>O81718</t>
  </si>
  <si>
    <t>A21718</t>
  </si>
  <si>
    <t>W51719</t>
  </si>
  <si>
    <t>O81719</t>
  </si>
  <si>
    <t>A21719</t>
  </si>
  <si>
    <t>W51720</t>
  </si>
  <si>
    <t>O81720</t>
  </si>
  <si>
    <t>A21720</t>
  </si>
  <si>
    <t>W51721</t>
  </si>
  <si>
    <t>O81721</t>
  </si>
  <si>
    <t>A21721</t>
  </si>
  <si>
    <t>W51722</t>
  </si>
  <si>
    <t>O81722</t>
  </si>
  <si>
    <t>A21722</t>
  </si>
  <si>
    <t>W51723</t>
  </si>
  <si>
    <t>O81723</t>
  </si>
  <si>
    <t>A21723</t>
  </si>
  <si>
    <t>W51724</t>
  </si>
  <si>
    <t>O81724</t>
  </si>
  <si>
    <t>A21724</t>
  </si>
  <si>
    <t>W51725</t>
  </si>
  <si>
    <t>O81725</t>
  </si>
  <si>
    <t>A21725</t>
  </si>
  <si>
    <t>W51726</t>
  </si>
  <si>
    <t>O81726</t>
  </si>
  <si>
    <t>A21726</t>
  </si>
  <si>
    <t>W51727</t>
  </si>
  <si>
    <t>O81727</t>
  </si>
  <si>
    <t>A21727</t>
  </si>
  <si>
    <t>W51728</t>
  </si>
  <si>
    <t>O81728</t>
  </si>
  <si>
    <t>A21728</t>
  </si>
  <si>
    <t>W51729</t>
  </si>
  <si>
    <t>O81729</t>
  </si>
  <si>
    <t>A21729</t>
  </si>
  <si>
    <t>W51730</t>
  </si>
  <si>
    <t>O81730</t>
  </si>
  <si>
    <t>A21730</t>
  </si>
  <si>
    <t>W51731</t>
  </si>
  <si>
    <t>O81731</t>
  </si>
  <si>
    <t>A21731</t>
  </si>
  <si>
    <t>W51732</t>
  </si>
  <si>
    <t>O81732</t>
  </si>
  <si>
    <t>A21732</t>
  </si>
  <si>
    <t>W51733</t>
  </si>
  <si>
    <t>O81733</t>
  </si>
  <si>
    <t>A21733</t>
  </si>
  <si>
    <t>W51734</t>
  </si>
  <si>
    <t>O81734</t>
  </si>
  <si>
    <t>A21734</t>
  </si>
  <si>
    <t>W51735</t>
  </si>
  <si>
    <t>O81735</t>
  </si>
  <si>
    <t>A21735</t>
  </si>
  <si>
    <t>W51736</t>
  </si>
  <si>
    <t>O81736</t>
  </si>
  <si>
    <t>A21736</t>
  </si>
  <si>
    <t>W51737</t>
  </si>
  <si>
    <t>O81737</t>
  </si>
  <si>
    <t>A21737</t>
  </si>
  <si>
    <t>W51738</t>
  </si>
  <si>
    <t>O81738</t>
  </si>
  <si>
    <t>A21738</t>
  </si>
  <si>
    <t>W51739</t>
  </si>
  <si>
    <t>O81739</t>
  </si>
  <si>
    <t>A21739</t>
  </si>
  <si>
    <t>W51740</t>
  </si>
  <si>
    <t>O81740</t>
  </si>
  <si>
    <t>A21740</t>
  </si>
  <si>
    <t>W51741</t>
  </si>
  <si>
    <t>O81741</t>
  </si>
  <si>
    <t>A21741</t>
  </si>
  <si>
    <t>W51742</t>
  </si>
  <si>
    <t>O81742</t>
  </si>
  <si>
    <t>A21742</t>
  </si>
  <si>
    <t>W51743</t>
  </si>
  <si>
    <t>O81743</t>
  </si>
  <si>
    <t>A21743</t>
  </si>
  <si>
    <t>W51744</t>
  </si>
  <si>
    <t>O81744</t>
  </si>
  <si>
    <t>A21744</t>
  </si>
  <si>
    <t>W51745</t>
  </si>
  <si>
    <t>O81745</t>
  </si>
  <si>
    <t>A21745</t>
  </si>
  <si>
    <t>W51746</t>
  </si>
  <si>
    <t>O81746</t>
  </si>
  <si>
    <t>A21746</t>
  </si>
  <si>
    <t>W51747</t>
  </si>
  <si>
    <t>O81747</t>
  </si>
  <si>
    <t>A21747</t>
  </si>
  <si>
    <t>W51748</t>
  </si>
  <si>
    <t>O81748</t>
  </si>
  <si>
    <t>A21748</t>
  </si>
  <si>
    <t>W51749</t>
  </si>
  <si>
    <t>O81749</t>
  </si>
  <si>
    <t>A21749</t>
  </si>
  <si>
    <t>W51750</t>
  </si>
  <si>
    <t>O81750</t>
  </si>
  <si>
    <t>A21750</t>
  </si>
  <si>
    <t>W51751</t>
  </si>
  <si>
    <t>O81751</t>
  </si>
  <si>
    <t>A21751</t>
  </si>
  <si>
    <t>W51752</t>
  </si>
  <si>
    <t>O81752</t>
  </si>
  <si>
    <t>A21752</t>
  </si>
  <si>
    <t>W51753</t>
  </si>
  <si>
    <t>O81753</t>
  </si>
  <si>
    <t>A21753</t>
  </si>
  <si>
    <t>W51754</t>
  </si>
  <si>
    <t>O81754</t>
  </si>
  <si>
    <t>A21754</t>
  </si>
  <si>
    <t>W51755</t>
  </si>
  <si>
    <t>O81755</t>
  </si>
  <si>
    <t>A21755</t>
  </si>
  <si>
    <t>W51756</t>
  </si>
  <si>
    <t>O81756</t>
  </si>
  <si>
    <t>A21756</t>
  </si>
  <si>
    <t>W51757</t>
  </si>
  <si>
    <t>O81757</t>
  </si>
  <si>
    <t>A21757</t>
  </si>
  <si>
    <t>W51758</t>
  </si>
  <si>
    <t>O81758</t>
  </si>
  <si>
    <t>A21758</t>
  </si>
  <si>
    <t>W51759</t>
  </si>
  <si>
    <t>O81759</t>
  </si>
  <si>
    <t>A21759</t>
  </si>
  <si>
    <t>W51760</t>
  </si>
  <si>
    <t>O81760</t>
  </si>
  <si>
    <t>A21760</t>
  </si>
  <si>
    <t>W51761</t>
  </si>
  <si>
    <t>O81761</t>
  </si>
  <si>
    <t>A21761</t>
  </si>
  <si>
    <t>W51762</t>
  </si>
  <si>
    <t>O81762</t>
  </si>
  <si>
    <t>A21762</t>
  </si>
  <si>
    <t>W51763</t>
  </si>
  <si>
    <t>O81763</t>
  </si>
  <si>
    <t>A21763</t>
  </si>
  <si>
    <t>W51764</t>
  </si>
  <si>
    <t>O81764</t>
  </si>
  <si>
    <t>A21764</t>
  </si>
  <si>
    <t>W51765</t>
  </si>
  <si>
    <t>O81765</t>
  </si>
  <si>
    <t>A21765</t>
  </si>
  <si>
    <t>W51766</t>
  </si>
  <si>
    <t>O81766</t>
  </si>
  <si>
    <t>A21766</t>
  </si>
  <si>
    <t>W51767</t>
  </si>
  <si>
    <t>O81767</t>
  </si>
  <si>
    <t>A21767</t>
  </si>
  <si>
    <t>W51768</t>
  </si>
  <si>
    <t>O81768</t>
  </si>
  <si>
    <t>A21768</t>
  </si>
  <si>
    <t>W51769</t>
  </si>
  <si>
    <t>O81769</t>
  </si>
  <si>
    <t>A21769</t>
  </si>
  <si>
    <t>W51770</t>
  </si>
  <si>
    <t>O81770</t>
  </si>
  <si>
    <t>A21770</t>
  </si>
  <si>
    <t>W51771</t>
  </si>
  <si>
    <t>O81771</t>
  </si>
  <si>
    <t>A21771</t>
  </si>
  <si>
    <t>W51772</t>
  </si>
  <si>
    <t>O81772</t>
  </si>
  <si>
    <t>A21772</t>
  </si>
  <si>
    <t>W51773</t>
  </si>
  <si>
    <t>O81773</t>
  </si>
  <si>
    <t>A21773</t>
  </si>
  <si>
    <t>W51774</t>
  </si>
  <si>
    <t>O81774</t>
  </si>
  <si>
    <t>A21774</t>
  </si>
  <si>
    <t>W51775</t>
  </si>
  <si>
    <t>O81775</t>
  </si>
  <si>
    <t>A21775</t>
  </si>
  <si>
    <t>W51776</t>
  </si>
  <si>
    <t>O81776</t>
  </si>
  <si>
    <t>A21776</t>
  </si>
  <si>
    <t>W51777</t>
  </si>
  <si>
    <t>O81777</t>
  </si>
  <si>
    <t>A21777</t>
  </si>
  <si>
    <t>W51778</t>
  </si>
  <si>
    <t>O81778</t>
  </si>
  <si>
    <t>A21778</t>
  </si>
  <si>
    <t>W51779</t>
  </si>
  <si>
    <t>O81779</t>
  </si>
  <si>
    <t>A21779</t>
  </si>
  <si>
    <t>W51780</t>
  </si>
  <si>
    <t>O81780</t>
  </si>
  <si>
    <t>A21780</t>
  </si>
  <si>
    <t>W51781</t>
  </si>
  <si>
    <t>O81781</t>
  </si>
  <si>
    <t>A21781</t>
  </si>
  <si>
    <t>W51782</t>
  </si>
  <si>
    <t>O81782</t>
  </si>
  <si>
    <t>A21782</t>
  </si>
  <si>
    <t>W51783</t>
  </si>
  <si>
    <t>O81783</t>
  </si>
  <si>
    <t>A21783</t>
  </si>
  <si>
    <t>W51784</t>
  </si>
  <si>
    <t>O81784</t>
  </si>
  <si>
    <t>A21784</t>
  </si>
  <si>
    <t>W51785</t>
  </si>
  <si>
    <t>O81785</t>
  </si>
  <si>
    <t>A21785</t>
  </si>
  <si>
    <t>W51786</t>
  </si>
  <si>
    <t>O81786</t>
  </si>
  <si>
    <t>A21786</t>
  </si>
  <si>
    <t>W51794</t>
  </si>
  <si>
    <t>O81794</t>
  </si>
  <si>
    <t>A21794</t>
  </si>
  <si>
    <t>W51795</t>
  </si>
  <si>
    <t>O81795</t>
  </si>
  <si>
    <t>A21795</t>
  </si>
  <si>
    <t>W51796</t>
  </si>
  <si>
    <t>O81796</t>
  </si>
  <si>
    <t>A21796</t>
  </si>
  <si>
    <t>W51797</t>
  </si>
  <si>
    <t>O81797</t>
  </si>
  <si>
    <t>A21797</t>
  </si>
  <si>
    <t>W51798</t>
  </si>
  <si>
    <t>O81798</t>
  </si>
  <si>
    <t>A21798</t>
  </si>
  <si>
    <t>W51799</t>
  </si>
  <si>
    <t>O81799</t>
  </si>
  <si>
    <t>A21799</t>
  </si>
  <si>
    <t>W51800</t>
  </si>
  <si>
    <t>O81800</t>
  </si>
  <si>
    <t>A21800</t>
  </si>
  <si>
    <t>W51801</t>
  </si>
  <si>
    <t>O81801</t>
  </si>
  <si>
    <t>A21801</t>
  </si>
  <si>
    <t>W51802</t>
  </si>
  <si>
    <t>O81802</t>
  </si>
  <si>
    <t>A21802</t>
  </si>
  <si>
    <t>W51803</t>
  </si>
  <si>
    <t>O81803</t>
  </si>
  <si>
    <t>A21803</t>
  </si>
  <si>
    <t>W51804</t>
  </si>
  <si>
    <t>O81804</t>
  </si>
  <si>
    <t>A21804</t>
  </si>
  <si>
    <t>W51805</t>
  </si>
  <si>
    <t>O81805</t>
  </si>
  <si>
    <t>A21805</t>
  </si>
  <si>
    <t>W51806</t>
  </si>
  <si>
    <t>O81806</t>
  </si>
  <si>
    <t>A21806</t>
  </si>
  <si>
    <t>W51807</t>
  </si>
  <si>
    <t>O81807</t>
  </si>
  <si>
    <t>A21807</t>
  </si>
  <si>
    <t>W51808</t>
  </si>
  <si>
    <t>O81808</t>
  </si>
  <si>
    <t>A21808</t>
  </si>
  <si>
    <t>W51809</t>
  </si>
  <si>
    <t>O81809</t>
  </si>
  <si>
    <t>A21809</t>
  </si>
  <si>
    <t>W51810</t>
  </si>
  <si>
    <t>O81810</t>
  </si>
  <si>
    <t>A21810</t>
  </si>
  <si>
    <t>W51811</t>
  </si>
  <si>
    <t>O81811</t>
  </si>
  <si>
    <t>A21811</t>
  </si>
  <si>
    <t>W51812</t>
  </si>
  <si>
    <t>O81812</t>
  </si>
  <si>
    <t>A21812</t>
  </si>
  <si>
    <t>W51813</t>
  </si>
  <si>
    <t>O81813</t>
  </si>
  <si>
    <t>A21813</t>
  </si>
  <si>
    <t>W51814</t>
  </si>
  <si>
    <t>O81814</t>
  </si>
  <si>
    <t>A21814</t>
  </si>
  <si>
    <t>W51815</t>
  </si>
  <si>
    <t>O81815</t>
  </si>
  <si>
    <t>A21815</t>
  </si>
  <si>
    <t>W51816</t>
  </si>
  <si>
    <t>O81816</t>
  </si>
  <si>
    <t>A21816</t>
  </si>
  <si>
    <t>W51817</t>
  </si>
  <si>
    <t>O81817</t>
  </si>
  <si>
    <t>A21817</t>
  </si>
  <si>
    <t>W51818</t>
  </si>
  <si>
    <t>O81818</t>
  </si>
  <si>
    <t>A21818</t>
  </si>
  <si>
    <t>W51819</t>
  </si>
  <si>
    <t>O81819</t>
  </si>
  <si>
    <t>A21819</t>
  </si>
  <si>
    <t>W51820</t>
  </si>
  <si>
    <t>O81820</t>
  </si>
  <si>
    <t>A21820</t>
  </si>
  <si>
    <t>W51821</t>
  </si>
  <si>
    <t>O81821</t>
  </si>
  <si>
    <t>A21821</t>
  </si>
  <si>
    <t>W51822</t>
  </si>
  <si>
    <t>O81822</t>
  </si>
  <si>
    <t>A21822</t>
  </si>
  <si>
    <t>W51823</t>
  </si>
  <si>
    <t>O81823</t>
  </si>
  <si>
    <t>A21823</t>
  </si>
  <si>
    <t>W51824</t>
  </si>
  <si>
    <t>O81824</t>
  </si>
  <si>
    <t>A21824</t>
  </si>
  <si>
    <t>W51915</t>
  </si>
  <si>
    <t>O81915</t>
  </si>
  <si>
    <t>A21915</t>
  </si>
  <si>
    <t>W51916</t>
  </si>
  <si>
    <t>O81916</t>
  </si>
  <si>
    <t>A21916</t>
  </si>
  <si>
    <t>W51917</t>
  </si>
  <si>
    <t>O81917</t>
  </si>
  <si>
    <t>A21917</t>
  </si>
  <si>
    <t>W51918</t>
  </si>
  <si>
    <t>O81918</t>
  </si>
  <si>
    <t>A21918</t>
  </si>
  <si>
    <t>W51919</t>
  </si>
  <si>
    <t>O81919</t>
  </si>
  <si>
    <t>A21919</t>
  </si>
  <si>
    <t>W51920</t>
  </si>
  <si>
    <t>O81920</t>
  </si>
  <si>
    <t>A21920</t>
  </si>
  <si>
    <t>W51825</t>
  </si>
  <si>
    <t>O81825</t>
  </si>
  <si>
    <t>A21825</t>
  </si>
  <si>
    <t>W51826</t>
  </si>
  <si>
    <t>O81826</t>
  </si>
  <si>
    <t>A21826</t>
  </si>
  <si>
    <t>W51827</t>
  </si>
  <si>
    <t>O81827</t>
  </si>
  <si>
    <t>A21827</t>
  </si>
  <si>
    <t>W51828</t>
  </si>
  <si>
    <t>O81828</t>
  </si>
  <si>
    <t>A21828</t>
  </si>
  <si>
    <t>W51829</t>
  </si>
  <si>
    <t>O81829</t>
  </si>
  <si>
    <t>A21829</t>
  </si>
  <si>
    <t>W51830</t>
  </si>
  <si>
    <t>O81830</t>
  </si>
  <si>
    <t>A21830</t>
  </si>
  <si>
    <t>W51831</t>
  </si>
  <si>
    <t>O81831</t>
  </si>
  <si>
    <t>A21831</t>
  </si>
  <si>
    <t>W51832</t>
  </si>
  <si>
    <t>O81832</t>
  </si>
  <si>
    <t>A21832</t>
  </si>
  <si>
    <t>W51833</t>
  </si>
  <si>
    <t>O81833</t>
  </si>
  <si>
    <t>A21833</t>
  </si>
  <si>
    <t>W51834</t>
  </si>
  <si>
    <t>O81834</t>
  </si>
  <si>
    <t>A21834</t>
  </si>
  <si>
    <t>W51835</t>
  </si>
  <si>
    <t>O81835</t>
  </si>
  <si>
    <t>A21835</t>
  </si>
  <si>
    <t>W51836</t>
  </si>
  <si>
    <t>O81836</t>
  </si>
  <si>
    <t>A21836</t>
  </si>
  <si>
    <t>W51837</t>
  </si>
  <si>
    <t>O81837</t>
  </si>
  <si>
    <t>A21837</t>
  </si>
  <si>
    <t>W51838</t>
  </si>
  <si>
    <t>O81838</t>
  </si>
  <si>
    <t>A21838</t>
  </si>
  <si>
    <t>W51839</t>
  </si>
  <si>
    <t>O81839</t>
  </si>
  <si>
    <t>A21839</t>
  </si>
  <si>
    <t>W51840</t>
  </si>
  <si>
    <t>O81840</t>
  </si>
  <si>
    <t>A21840</t>
  </si>
  <si>
    <t>W51841</t>
  </si>
  <si>
    <t>O81841</t>
  </si>
  <si>
    <t>A21841</t>
  </si>
  <si>
    <t>W51842</t>
  </si>
  <si>
    <t>O81842</t>
  </si>
  <si>
    <t>A21842</t>
  </si>
  <si>
    <t>W51843</t>
  </si>
  <si>
    <t>O81843</t>
  </si>
  <si>
    <t>A21843</t>
  </si>
  <si>
    <t>W51844</t>
  </si>
  <si>
    <t>O81844</t>
  </si>
  <si>
    <t>A21844</t>
  </si>
  <si>
    <t>W51845</t>
  </si>
  <si>
    <t>O81845</t>
  </si>
  <si>
    <t>A21845</t>
  </si>
  <si>
    <t>W51846</t>
  </si>
  <si>
    <t>O81846</t>
  </si>
  <si>
    <t>A21846</t>
  </si>
  <si>
    <t>W51847</t>
  </si>
  <si>
    <t>O81847</t>
  </si>
  <si>
    <t>A21847</t>
  </si>
  <si>
    <t>W51848</t>
  </si>
  <si>
    <t>O81848</t>
  </si>
  <si>
    <t>A21848</t>
  </si>
  <si>
    <t>W51849</t>
  </si>
  <si>
    <t>O81849</t>
  </si>
  <si>
    <t>A21849</t>
  </si>
  <si>
    <t>W51850</t>
  </si>
  <si>
    <t>O81850</t>
  </si>
  <si>
    <t>A21850</t>
  </si>
  <si>
    <t>W51851</t>
  </si>
  <si>
    <t>O81851</t>
  </si>
  <si>
    <t>A21851</t>
  </si>
  <si>
    <t>W51852</t>
  </si>
  <si>
    <t>O81852</t>
  </si>
  <si>
    <t>A21852</t>
  </si>
  <si>
    <t>W51853</t>
  </si>
  <si>
    <t>O81853</t>
  </si>
  <si>
    <t>A21853</t>
  </si>
  <si>
    <t>W51854</t>
  </si>
  <si>
    <t>O81854</t>
  </si>
  <si>
    <t>A21854</t>
  </si>
  <si>
    <t>W51855</t>
  </si>
  <si>
    <t>O81855</t>
  </si>
  <si>
    <t>A21855</t>
  </si>
  <si>
    <t>W51856</t>
  </si>
  <si>
    <t>O81856</t>
  </si>
  <si>
    <t>A21856</t>
  </si>
  <si>
    <t>W51857</t>
  </si>
  <si>
    <t>O81857</t>
  </si>
  <si>
    <t>A21857</t>
  </si>
  <si>
    <t>W51858</t>
  </si>
  <si>
    <t>O81858</t>
  </si>
  <si>
    <t>A21858</t>
  </si>
  <si>
    <t>W51859</t>
  </si>
  <si>
    <t>O81859</t>
  </si>
  <si>
    <t>A21859</t>
  </si>
  <si>
    <t>W51860</t>
  </si>
  <si>
    <t>O81860</t>
  </si>
  <si>
    <t>A21860</t>
  </si>
  <si>
    <t>W51861</t>
  </si>
  <si>
    <t>O81861</t>
  </si>
  <si>
    <t>A21861</t>
  </si>
  <si>
    <t>W51862</t>
  </si>
  <si>
    <t>O81862</t>
  </si>
  <si>
    <t>A21862</t>
  </si>
  <si>
    <t>W51863</t>
  </si>
  <si>
    <t>O81863</t>
  </si>
  <si>
    <t>A21863</t>
  </si>
  <si>
    <t>W51864</t>
  </si>
  <si>
    <t>O81864</t>
  </si>
  <si>
    <t>A21864</t>
  </si>
  <si>
    <t>W51865</t>
  </si>
  <si>
    <t>O81865</t>
  </si>
  <si>
    <t>A21865</t>
  </si>
  <si>
    <t>W51866</t>
  </si>
  <si>
    <t>O81866</t>
  </si>
  <si>
    <t>A21866</t>
  </si>
  <si>
    <t>W51867</t>
  </si>
  <si>
    <t>O81867</t>
  </si>
  <si>
    <t>A21867</t>
  </si>
  <si>
    <t>W51868</t>
  </si>
  <si>
    <t>O81868</t>
  </si>
  <si>
    <t>A21868</t>
  </si>
  <si>
    <t>W51869</t>
  </si>
  <si>
    <t>O81869</t>
  </si>
  <si>
    <t>A21869</t>
  </si>
  <si>
    <t>W51870</t>
  </si>
  <si>
    <t>O81870</t>
  </si>
  <si>
    <t>A21870</t>
  </si>
  <si>
    <t>W51871</t>
  </si>
  <si>
    <t>O81871</t>
  </si>
  <si>
    <t>A21871</t>
  </si>
  <si>
    <t>W51872</t>
  </si>
  <si>
    <t>O81872</t>
  </si>
  <si>
    <t>A21872</t>
  </si>
  <si>
    <t>W51873</t>
  </si>
  <si>
    <t>O81873</t>
  </si>
  <si>
    <t>A21873</t>
  </si>
  <si>
    <t>W51874</t>
  </si>
  <si>
    <t>O81874</t>
  </si>
  <si>
    <t>A21874</t>
  </si>
  <si>
    <t>W51875</t>
  </si>
  <si>
    <t>O81875</t>
  </si>
  <si>
    <t>A21875</t>
  </si>
  <si>
    <t>W51876</t>
  </si>
  <si>
    <t>O81876</t>
  </si>
  <si>
    <t>A21876</t>
  </si>
  <si>
    <t>W51877</t>
  </si>
  <si>
    <t>O81877</t>
  </si>
  <si>
    <t>A21877</t>
  </si>
  <si>
    <t>W51878</t>
  </si>
  <si>
    <t>O81878</t>
  </si>
  <si>
    <t>A21878</t>
  </si>
  <si>
    <t>W51879</t>
  </si>
  <si>
    <t>O81879</t>
  </si>
  <si>
    <t>A21879</t>
  </si>
  <si>
    <t>W51880</t>
  </si>
  <si>
    <t>O81880</t>
  </si>
  <si>
    <t>A21880</t>
  </si>
  <si>
    <t>W51881</t>
  </si>
  <si>
    <t>O81881</t>
  </si>
  <si>
    <t>A21881</t>
  </si>
  <si>
    <t>W51882</t>
  </si>
  <si>
    <t>O81882</t>
  </si>
  <si>
    <t>A21882</t>
  </si>
  <si>
    <t>W51883</t>
  </si>
  <si>
    <t>O81883</t>
  </si>
  <si>
    <t>A21883</t>
  </si>
  <si>
    <t>W51884</t>
  </si>
  <si>
    <t>O81884</t>
  </si>
  <si>
    <t>A21884</t>
  </si>
  <si>
    <t>W51885</t>
  </si>
  <si>
    <t>O81885</t>
  </si>
  <si>
    <t>A21885</t>
  </si>
  <si>
    <t>W51886</t>
  </si>
  <si>
    <t>O81886</t>
  </si>
  <si>
    <t>A21886</t>
  </si>
  <si>
    <t>W51887</t>
  </si>
  <si>
    <t>O81887</t>
  </si>
  <si>
    <t>A21887</t>
  </si>
  <si>
    <t>W51888</t>
  </si>
  <si>
    <t>O81888</t>
  </si>
  <si>
    <t>A21888</t>
  </si>
  <si>
    <t>W51889</t>
  </si>
  <si>
    <t>O81889</t>
  </si>
  <si>
    <t>A21889</t>
  </si>
  <si>
    <t>W51890</t>
  </si>
  <si>
    <t>O81890</t>
  </si>
  <si>
    <t>A21890</t>
  </si>
  <si>
    <t>W51891</t>
  </si>
  <si>
    <t>O81891</t>
  </si>
  <si>
    <t>A21891</t>
  </si>
  <si>
    <t>W51892</t>
  </si>
  <si>
    <t>O81892</t>
  </si>
  <si>
    <t>A21892</t>
  </si>
  <si>
    <t>W51893</t>
  </si>
  <si>
    <t>O81893</t>
  </si>
  <si>
    <t>A21893</t>
  </si>
  <si>
    <t>W51894</t>
  </si>
  <si>
    <t>O81894</t>
  </si>
  <si>
    <t>A21894</t>
  </si>
  <si>
    <t>W51895</t>
  </si>
  <si>
    <t>O81895</t>
  </si>
  <si>
    <t>A21895</t>
  </si>
  <si>
    <t>W51896</t>
  </si>
  <si>
    <t>O81896</t>
  </si>
  <si>
    <t>A21896</t>
  </si>
  <si>
    <t>W51897</t>
  </si>
  <si>
    <t>O81897</t>
  </si>
  <si>
    <t>A21897</t>
  </si>
  <si>
    <t>W51898</t>
  </si>
  <si>
    <t>O81898</t>
  </si>
  <si>
    <t>A21898</t>
  </si>
  <si>
    <t>W51899</t>
  </si>
  <si>
    <t>O81899</t>
  </si>
  <si>
    <t>A21899</t>
  </si>
  <si>
    <t>W51900</t>
  </si>
  <si>
    <t>O81900</t>
  </si>
  <si>
    <t>A21900</t>
  </si>
  <si>
    <t>W51901</t>
  </si>
  <si>
    <t>O81901</t>
  </si>
  <si>
    <t>A21901</t>
  </si>
  <si>
    <t>W51902</t>
  </si>
  <si>
    <t>O81902</t>
  </si>
  <si>
    <t>A21902</t>
  </si>
  <si>
    <t>W51903</t>
  </si>
  <si>
    <t>O81903</t>
  </si>
  <si>
    <t>A21903</t>
  </si>
  <si>
    <t>W51904</t>
  </si>
  <si>
    <t>O81904</t>
  </si>
  <si>
    <t>A21904</t>
  </si>
  <si>
    <t>W51905</t>
  </si>
  <si>
    <t>O81905</t>
  </si>
  <si>
    <t>A21905</t>
  </si>
  <si>
    <t>W51906</t>
  </si>
  <si>
    <t>O81906</t>
  </si>
  <si>
    <t>A21906</t>
  </si>
  <si>
    <t>W51907</t>
  </si>
  <si>
    <t>O81907</t>
  </si>
  <si>
    <t>A21907</t>
  </si>
  <si>
    <t>W51908</t>
  </si>
  <si>
    <t>O81908</t>
  </si>
  <si>
    <t>A21908</t>
  </si>
  <si>
    <t>W51909</t>
  </si>
  <si>
    <t>O81909</t>
  </si>
  <si>
    <t>A21909</t>
  </si>
  <si>
    <t>W51910</t>
  </si>
  <si>
    <t>O81910</t>
  </si>
  <si>
    <t>A21910</t>
  </si>
  <si>
    <t>W51911</t>
  </si>
  <si>
    <t>O81911</t>
  </si>
  <si>
    <t>A21911</t>
  </si>
  <si>
    <t>W51912</t>
  </si>
  <si>
    <t>O81912</t>
  </si>
  <si>
    <t>A21912</t>
  </si>
  <si>
    <t>W51913</t>
  </si>
  <si>
    <t>O81913</t>
  </si>
  <si>
    <t>A21913</t>
  </si>
  <si>
    <t>W51914</t>
  </si>
  <si>
    <t>O81914</t>
  </si>
  <si>
    <t>A21914</t>
  </si>
  <si>
    <t>W51921</t>
  </si>
  <si>
    <t>O81921</t>
  </si>
  <si>
    <t>A21921</t>
  </si>
  <si>
    <t>W51922</t>
  </si>
  <si>
    <t>O81922</t>
  </si>
  <si>
    <t>A21922</t>
  </si>
  <si>
    <t>W51923</t>
  </si>
  <si>
    <t>O81923</t>
  </si>
  <si>
    <t>A21923</t>
  </si>
  <si>
    <t>W51924</t>
  </si>
  <si>
    <t>O81924</t>
  </si>
  <si>
    <t>A21924</t>
  </si>
  <si>
    <t>W51925</t>
  </si>
  <si>
    <t>O81925</t>
  </si>
  <si>
    <t>A21925</t>
  </si>
  <si>
    <t>W51926</t>
  </si>
  <si>
    <t>O81926</t>
  </si>
  <si>
    <t>A21926</t>
  </si>
  <si>
    <t>W51927</t>
  </si>
  <si>
    <t>O81927</t>
  </si>
  <si>
    <t>A21927</t>
  </si>
  <si>
    <t>W51928</t>
  </si>
  <si>
    <t>O81928</t>
  </si>
  <si>
    <t>A21928</t>
  </si>
  <si>
    <t>W51929</t>
  </si>
  <si>
    <t>O81929</t>
  </si>
  <si>
    <t>A21929</t>
  </si>
  <si>
    <t>W51930</t>
  </si>
  <si>
    <t>O81930</t>
  </si>
  <si>
    <t>A21930</t>
  </si>
  <si>
    <t>W51931</t>
  </si>
  <si>
    <t>O81931</t>
  </si>
  <si>
    <t>A21931</t>
  </si>
  <si>
    <t>W51932</t>
  </si>
  <si>
    <t>O81932</t>
  </si>
  <si>
    <t>A21932</t>
  </si>
  <si>
    <t>W51933</t>
  </si>
  <si>
    <t>O81933</t>
  </si>
  <si>
    <t>A21933</t>
  </si>
  <si>
    <t>W51934</t>
  </si>
  <si>
    <t>O81934</t>
  </si>
  <si>
    <t>A21934</t>
  </si>
  <si>
    <t>W51935</t>
  </si>
  <si>
    <t>O81935</t>
  </si>
  <si>
    <t>A21935</t>
  </si>
  <si>
    <t>W51936</t>
  </si>
  <si>
    <t>O81936</t>
  </si>
  <si>
    <t>A21936</t>
  </si>
  <si>
    <t>W51937</t>
  </si>
  <si>
    <t>O81937</t>
  </si>
  <si>
    <t>A21937</t>
  </si>
  <si>
    <t>W51938</t>
  </si>
  <si>
    <t>O81938</t>
  </si>
  <si>
    <t>A21938</t>
  </si>
  <si>
    <t>W51939</t>
  </si>
  <si>
    <t>O81939</t>
  </si>
  <si>
    <t>A21939</t>
  </si>
  <si>
    <t>W51940</t>
  </si>
  <si>
    <t>O81940</t>
  </si>
  <si>
    <t>A21940</t>
  </si>
  <si>
    <t>W51941</t>
  </si>
  <si>
    <t>O81941</t>
  </si>
  <si>
    <t>A21941</t>
  </si>
  <si>
    <t>W51942</t>
  </si>
  <si>
    <t>O81942</t>
  </si>
  <si>
    <t>A21942</t>
  </si>
  <si>
    <t>W51943</t>
  </si>
  <si>
    <t>O81943</t>
  </si>
  <si>
    <t>A21943</t>
  </si>
  <si>
    <t>W51944</t>
  </si>
  <si>
    <t>O81944</t>
  </si>
  <si>
    <t>A21944</t>
  </si>
  <si>
    <t>W51945</t>
  </si>
  <si>
    <t>O81945</t>
  </si>
  <si>
    <t>A21945</t>
  </si>
  <si>
    <t>W51946</t>
  </si>
  <si>
    <t>O81946</t>
  </si>
  <si>
    <t>A21946</t>
  </si>
  <si>
    <t>W51947</t>
  </si>
  <si>
    <t>O81947</t>
  </si>
  <si>
    <t>A21947</t>
  </si>
  <si>
    <t>W51948</t>
  </si>
  <si>
    <t>O81948</t>
  </si>
  <si>
    <t>A21948</t>
  </si>
  <si>
    <t>W51949</t>
  </si>
  <si>
    <t>O81949</t>
  </si>
  <si>
    <t>A21949</t>
  </si>
  <si>
    <t>W51950</t>
  </si>
  <si>
    <t>O81950</t>
  </si>
  <si>
    <t>A21950</t>
  </si>
  <si>
    <t>W51951</t>
  </si>
  <si>
    <t>O81951</t>
  </si>
  <si>
    <t>A21951</t>
  </si>
  <si>
    <t>W51952</t>
  </si>
  <si>
    <t>O81952</t>
  </si>
  <si>
    <t>A21952</t>
  </si>
  <si>
    <t>W51953</t>
  </si>
  <si>
    <t>O81953</t>
  </si>
  <si>
    <t>A21953</t>
  </si>
  <si>
    <t>W51954</t>
  </si>
  <si>
    <t>O81954</t>
  </si>
  <si>
    <t>A21954</t>
  </si>
  <si>
    <t>W51955</t>
  </si>
  <si>
    <t>O81955</t>
  </si>
  <si>
    <t>A21955</t>
  </si>
  <si>
    <t>W51956</t>
  </si>
  <si>
    <t>O81956</t>
  </si>
  <si>
    <t>A21956</t>
  </si>
  <si>
    <t>W52049</t>
  </si>
  <si>
    <t>O82049</t>
  </si>
  <si>
    <t>A22049</t>
  </si>
  <si>
    <t>W52050</t>
  </si>
  <si>
    <t>O82050</t>
  </si>
  <si>
    <t>A22050</t>
  </si>
  <si>
    <t>W52051</t>
  </si>
  <si>
    <t>O82051</t>
  </si>
  <si>
    <t>A22051</t>
  </si>
  <si>
    <t>W52052</t>
  </si>
  <si>
    <t>O82052</t>
  </si>
  <si>
    <t>A22052</t>
  </si>
  <si>
    <t>W52053</t>
  </si>
  <si>
    <t>O82053</t>
  </si>
  <si>
    <t>A22053</t>
  </si>
  <si>
    <t>W52054</t>
  </si>
  <si>
    <t>O82054</t>
  </si>
  <si>
    <t>A22054</t>
  </si>
  <si>
    <t>W52055</t>
  </si>
  <si>
    <t>O82055</t>
  </si>
  <si>
    <t>A22055</t>
  </si>
  <si>
    <t>W51957</t>
  </si>
  <si>
    <t>O81957</t>
  </si>
  <si>
    <t>A21957</t>
  </si>
  <si>
    <t>W51958</t>
  </si>
  <si>
    <t>O81958</t>
  </si>
  <si>
    <t>A21958</t>
  </si>
  <si>
    <t>W51959</t>
  </si>
  <si>
    <t>O81959</t>
  </si>
  <si>
    <t>A21959</t>
  </si>
  <si>
    <t>W51960</t>
  </si>
  <si>
    <t>O81960</t>
  </si>
  <si>
    <t>A21960</t>
  </si>
  <si>
    <t>W51961</t>
  </si>
  <si>
    <t>O81961</t>
  </si>
  <si>
    <t>A21961</t>
  </si>
  <si>
    <t>W51962</t>
  </si>
  <si>
    <t>O81962</t>
  </si>
  <si>
    <t>A21962</t>
  </si>
  <si>
    <t>W51963</t>
  </si>
  <si>
    <t>O81963</t>
  </si>
  <si>
    <t>A21963</t>
  </si>
  <si>
    <t>W51964</t>
  </si>
  <si>
    <t>O81964</t>
  </si>
  <si>
    <t>A21964</t>
  </si>
  <si>
    <t>W51965</t>
  </si>
  <si>
    <t>O81965</t>
  </si>
  <si>
    <t>A21965</t>
  </si>
  <si>
    <t>W51966</t>
  </si>
  <si>
    <t>O81966</t>
  </si>
  <si>
    <t>A21966</t>
  </si>
  <si>
    <t>W51967</t>
  </si>
  <si>
    <t>O81967</t>
  </si>
  <si>
    <t>A21967</t>
  </si>
  <si>
    <t>W51968</t>
  </si>
  <si>
    <t>O81968</t>
  </si>
  <si>
    <t>A21968</t>
  </si>
  <si>
    <t>W51969</t>
  </si>
  <si>
    <t>O81969</t>
  </si>
  <si>
    <t>A21969</t>
  </si>
  <si>
    <t>W51970</t>
  </si>
  <si>
    <t>O81970</t>
  </si>
  <si>
    <t>A21970</t>
  </si>
  <si>
    <t>W51971</t>
  </si>
  <si>
    <t>O81971</t>
  </si>
  <si>
    <t>A21971</t>
  </si>
  <si>
    <t>W51972</t>
  </si>
  <si>
    <t>O81972</t>
  </si>
  <si>
    <t>A21972</t>
  </si>
  <si>
    <t>W51973</t>
  </si>
  <si>
    <t>O81973</t>
  </si>
  <si>
    <t>A21973</t>
  </si>
  <si>
    <t>W51974</t>
  </si>
  <si>
    <t>O81974</t>
  </si>
  <si>
    <t>A21974</t>
  </si>
  <si>
    <t>W51975</t>
  </si>
  <si>
    <t>O81975</t>
  </si>
  <si>
    <t>A21975</t>
  </si>
  <si>
    <t>W51976</t>
  </si>
  <si>
    <t>O81976</t>
  </si>
  <si>
    <t>A21976</t>
  </si>
  <si>
    <t>W51977</t>
  </si>
  <si>
    <t>O81977</t>
  </si>
  <si>
    <t>A21977</t>
  </si>
  <si>
    <t>W51978</t>
  </si>
  <si>
    <t>O81978</t>
  </si>
  <si>
    <t>A21978</t>
  </si>
  <si>
    <t>W51979</t>
  </si>
  <si>
    <t>O81979</t>
  </si>
  <si>
    <t>A21979</t>
  </si>
  <si>
    <t>W51980</t>
  </si>
  <si>
    <t>O81980</t>
  </si>
  <si>
    <t>A21980</t>
  </si>
  <si>
    <t>W51981</t>
  </si>
  <si>
    <t>O81981</t>
  </si>
  <si>
    <t>A21981</t>
  </si>
  <si>
    <t>W51982</t>
  </si>
  <si>
    <t>O81982</t>
  </si>
  <si>
    <t>A21982</t>
  </si>
  <si>
    <t>W51983</t>
  </si>
  <si>
    <t>O81983</t>
  </si>
  <si>
    <t>A21983</t>
  </si>
  <si>
    <t>W51984</t>
  </si>
  <si>
    <t>O81984</t>
  </si>
  <si>
    <t>A21984</t>
  </si>
  <si>
    <t>W51985</t>
  </si>
  <si>
    <t>O81985</t>
  </si>
  <si>
    <t>A21985</t>
  </si>
  <si>
    <t>W51986</t>
  </si>
  <si>
    <t>O81986</t>
  </si>
  <si>
    <t>A21986</t>
  </si>
  <si>
    <t>W51987</t>
  </si>
  <si>
    <t>O81987</t>
  </si>
  <si>
    <t>A21987</t>
  </si>
  <si>
    <t>W51988</t>
  </si>
  <si>
    <t>O81988</t>
  </si>
  <si>
    <t>A21988</t>
  </si>
  <si>
    <t>W51989</t>
  </si>
  <si>
    <t>O81989</t>
  </si>
  <si>
    <t>A21989</t>
  </si>
  <si>
    <t>W51990</t>
  </si>
  <si>
    <t>O81990</t>
  </si>
  <si>
    <t>A21990</t>
  </si>
  <si>
    <t>W51991</t>
  </si>
  <si>
    <t>O81991</t>
  </si>
  <si>
    <t>A21991</t>
  </si>
  <si>
    <t>W51992</t>
  </si>
  <si>
    <t>O81992</t>
  </si>
  <si>
    <t>A21992</t>
  </si>
  <si>
    <t>W51993</t>
  </si>
  <si>
    <t>O81993</t>
  </si>
  <si>
    <t>A21993</t>
  </si>
  <si>
    <t>W51994</t>
  </si>
  <si>
    <t>O81994</t>
  </si>
  <si>
    <t>A21994</t>
  </si>
  <si>
    <t>W51995</t>
  </si>
  <si>
    <t>O81995</t>
  </si>
  <si>
    <t>A21995</t>
  </si>
  <si>
    <t>W51996</t>
  </si>
  <si>
    <t>O81996</t>
  </si>
  <si>
    <t>A21996</t>
  </si>
  <si>
    <t>W51997</t>
  </si>
  <si>
    <t>O81997</t>
  </si>
  <si>
    <t>A21997</t>
  </si>
  <si>
    <t>W51998</t>
  </si>
  <si>
    <t>O81998</t>
  </si>
  <si>
    <t>A21998</t>
  </si>
  <si>
    <t>W51999</t>
  </si>
  <si>
    <t>O81999</t>
  </si>
  <si>
    <t>A21999</t>
  </si>
  <si>
    <t>W52000</t>
  </si>
  <si>
    <t>O82000</t>
  </si>
  <si>
    <t>A22000</t>
  </si>
  <si>
    <t>W52001</t>
  </si>
  <si>
    <t>O82001</t>
  </si>
  <si>
    <t>A22001</t>
  </si>
  <si>
    <t>W52002</t>
  </si>
  <si>
    <t>O82002</t>
  </si>
  <si>
    <t>A22002</t>
  </si>
  <si>
    <t>W52003</t>
  </si>
  <si>
    <t>O82003</t>
  </si>
  <si>
    <t>A22003</t>
  </si>
  <si>
    <t>W52004</t>
  </si>
  <si>
    <t>O82004</t>
  </si>
  <si>
    <t>A22004</t>
  </si>
  <si>
    <t>W52005</t>
  </si>
  <si>
    <t>O82005</t>
  </si>
  <si>
    <t>A22005</t>
  </si>
  <si>
    <t>W52006</t>
  </si>
  <si>
    <t>O82006</t>
  </si>
  <si>
    <t>A22006</t>
  </si>
  <si>
    <t>W52007</t>
  </si>
  <si>
    <t>O82007</t>
  </si>
  <si>
    <t>A22007</t>
  </si>
  <si>
    <t>W52008</t>
  </si>
  <si>
    <t>O82008</t>
  </si>
  <si>
    <t>A22008</t>
  </si>
  <si>
    <t>W52009</t>
  </si>
  <si>
    <t>O82009</t>
  </si>
  <si>
    <t>A22009</t>
  </si>
  <si>
    <t>W52010</t>
  </si>
  <si>
    <t>O82010</t>
  </si>
  <si>
    <t>A22010</t>
  </si>
  <si>
    <t>W52011</t>
  </si>
  <si>
    <t>O82011</t>
  </si>
  <si>
    <t>A22011</t>
  </si>
  <si>
    <t>W52012</t>
  </si>
  <si>
    <t>O82012</t>
  </si>
  <si>
    <t>A22012</t>
  </si>
  <si>
    <t>W52013</t>
  </si>
  <si>
    <t>O82013</t>
  </si>
  <si>
    <t>A22013</t>
  </si>
  <si>
    <t>W52014</t>
  </si>
  <si>
    <t>O82014</t>
  </si>
  <si>
    <t>A22014</t>
  </si>
  <si>
    <t>W52015</t>
  </si>
  <si>
    <t>O82015</t>
  </si>
  <si>
    <t>A22015</t>
  </si>
  <si>
    <t>W52016</t>
  </si>
  <si>
    <t>O82016</t>
  </si>
  <si>
    <t>A22016</t>
  </si>
  <si>
    <t>W52017</t>
  </si>
  <si>
    <t>O82017</t>
  </si>
  <si>
    <t>A22017</t>
  </si>
  <si>
    <t>W52018</t>
  </si>
  <si>
    <t>O82018</t>
  </si>
  <si>
    <t>A22018</t>
  </si>
  <si>
    <t>W52019</t>
  </si>
  <si>
    <t>O82019</t>
  </si>
  <si>
    <t>A22019</t>
  </si>
  <si>
    <t>W52020</t>
  </si>
  <si>
    <t>O82020</t>
  </si>
  <si>
    <t>A22020</t>
  </si>
  <si>
    <t>W52021</t>
  </si>
  <si>
    <t>O82021</t>
  </si>
  <si>
    <t>A22021</t>
  </si>
  <si>
    <t>W52022</t>
  </si>
  <si>
    <t>O82022</t>
  </si>
  <si>
    <t>A22022</t>
  </si>
  <si>
    <t>W52023</t>
  </si>
  <si>
    <t>O82023</t>
  </si>
  <si>
    <t>A22023</t>
  </si>
  <si>
    <t>W52024</t>
  </si>
  <si>
    <t>O82024</t>
  </si>
  <si>
    <t>A22024</t>
  </si>
  <si>
    <t>W52025</t>
  </si>
  <si>
    <t>O82025</t>
  </si>
  <si>
    <t>A22025</t>
  </si>
  <si>
    <t>W52026</t>
  </si>
  <si>
    <t>O82026</t>
  </si>
  <si>
    <t>A22026</t>
  </si>
  <si>
    <t>W52027</t>
  </si>
  <si>
    <t>O82027</t>
  </si>
  <si>
    <t>A22027</t>
  </si>
  <si>
    <t>W52028</t>
  </si>
  <si>
    <t>O82028</t>
  </si>
  <si>
    <t>A22028</t>
  </si>
  <si>
    <t>W52029</t>
  </si>
  <si>
    <t>O82029</t>
  </si>
  <si>
    <t>A22029</t>
  </si>
  <si>
    <t>W52030</t>
  </si>
  <si>
    <t>O82030</t>
  </si>
  <si>
    <t>A22030</t>
  </si>
  <si>
    <t>W52031</t>
  </si>
  <si>
    <t>O82031</t>
  </si>
  <si>
    <t>A22031</t>
  </si>
  <si>
    <t>W52032</t>
  </si>
  <si>
    <t>O82032</t>
  </si>
  <si>
    <t>A22032</t>
  </si>
  <si>
    <t>W52033</t>
  </si>
  <si>
    <t>O82033</t>
  </si>
  <si>
    <t>A22033</t>
  </si>
  <si>
    <t>W52034</t>
  </si>
  <si>
    <t>O82034</t>
  </si>
  <si>
    <t>A22034</t>
  </si>
  <si>
    <t>W52035</t>
  </si>
  <si>
    <t>O82035</t>
  </si>
  <si>
    <t>A22035</t>
  </si>
  <si>
    <t>W52036</t>
  </si>
  <si>
    <t>O82036</t>
  </si>
  <si>
    <t>A22036</t>
  </si>
  <si>
    <t>W52037</t>
  </si>
  <si>
    <t>O82037</t>
  </si>
  <si>
    <t>A22037</t>
  </si>
  <si>
    <t>W52038</t>
  </si>
  <si>
    <t>O82038</t>
  </si>
  <si>
    <t>A22038</t>
  </si>
  <si>
    <t>W52039</t>
  </si>
  <si>
    <t>O82039</t>
  </si>
  <si>
    <t>A22039</t>
  </si>
  <si>
    <t>W52040</t>
  </si>
  <si>
    <t>O82040</t>
  </si>
  <si>
    <t>A22040</t>
  </si>
  <si>
    <t>W52041</t>
  </si>
  <si>
    <t>O82041</t>
  </si>
  <si>
    <t>A22041</t>
  </si>
  <si>
    <t>W52042</t>
  </si>
  <si>
    <t>O82042</t>
  </si>
  <si>
    <t>A22042</t>
  </si>
  <si>
    <t>W52043</t>
  </si>
  <si>
    <t>O82043</t>
  </si>
  <si>
    <t>A22043</t>
  </si>
  <si>
    <t>W52044</t>
  </si>
  <si>
    <t>O82044</t>
  </si>
  <si>
    <t>A22044</t>
  </si>
  <si>
    <t>W52045</t>
  </si>
  <si>
    <t>O82045</t>
  </si>
  <si>
    <t>A22045</t>
  </si>
  <si>
    <t>W52046</t>
  </si>
  <si>
    <t>O82046</t>
  </si>
  <si>
    <t>A22046</t>
  </si>
  <si>
    <t>W52047</t>
  </si>
  <si>
    <t>O82047</t>
  </si>
  <si>
    <t>A22047</t>
  </si>
  <si>
    <t>W52048</t>
  </si>
  <si>
    <t>O82048</t>
  </si>
  <si>
    <t>A22048</t>
  </si>
  <si>
    <t>W52056</t>
  </si>
  <si>
    <t>O82056</t>
  </si>
  <si>
    <t>A22056</t>
  </si>
  <si>
    <t>W52057</t>
  </si>
  <si>
    <t>O82057</t>
  </si>
  <si>
    <t>A22057</t>
  </si>
  <si>
    <t>W52058</t>
  </si>
  <si>
    <t>O82058</t>
  </si>
  <si>
    <t>A22058</t>
  </si>
  <si>
    <t>W52059</t>
  </si>
  <si>
    <t>O82059</t>
  </si>
  <si>
    <t>A22059</t>
  </si>
  <si>
    <t>W52060</t>
  </si>
  <si>
    <t>O82060</t>
  </si>
  <si>
    <t>A22060</t>
  </si>
  <si>
    <t>W52061</t>
  </si>
  <si>
    <t>O82061</t>
  </si>
  <si>
    <t>A22061</t>
  </si>
  <si>
    <t>W52062</t>
  </si>
  <si>
    <t>O82062</t>
  </si>
  <si>
    <t>A22062</t>
  </si>
  <si>
    <t>W52063</t>
  </si>
  <si>
    <t>O82063</t>
  </si>
  <si>
    <t>A22063</t>
  </si>
  <si>
    <t>W52064</t>
  </si>
  <si>
    <t>O82064</t>
  </si>
  <si>
    <t>A22064</t>
  </si>
  <si>
    <t>W52065</t>
  </si>
  <si>
    <t>O82065</t>
  </si>
  <si>
    <t>A22065</t>
  </si>
  <si>
    <t>W52066</t>
  </si>
  <si>
    <t>O82066</t>
  </si>
  <si>
    <t>A22066</t>
  </si>
  <si>
    <t>W52067</t>
  </si>
  <si>
    <t>O82067</t>
  </si>
  <si>
    <t>A22067</t>
  </si>
  <si>
    <t>W52068</t>
  </si>
  <si>
    <t>O82068</t>
  </si>
  <si>
    <t>A22068</t>
  </si>
  <si>
    <t>W52069</t>
  </si>
  <si>
    <t>O82069</t>
  </si>
  <si>
    <t>A22069</t>
  </si>
  <si>
    <t>W52070</t>
  </si>
  <si>
    <t>O82070</t>
  </si>
  <si>
    <t>A22070</t>
  </si>
  <si>
    <t>W52071</t>
  </si>
  <si>
    <t>O82071</t>
  </si>
  <si>
    <t>A22071</t>
  </si>
  <si>
    <t>W52072</t>
  </si>
  <si>
    <t>O82072</t>
  </si>
  <si>
    <t>A22072</t>
  </si>
  <si>
    <t>W52073</t>
  </si>
  <si>
    <t>O82073</t>
  </si>
  <si>
    <t>A22073</t>
  </si>
  <si>
    <t>W52074</t>
  </si>
  <si>
    <t>O82074</t>
  </si>
  <si>
    <t>A22074</t>
  </si>
  <si>
    <t>W52075</t>
  </si>
  <si>
    <t>O82075</t>
  </si>
  <si>
    <t>A22075</t>
  </si>
  <si>
    <t>W52076</t>
  </si>
  <si>
    <t>O82076</t>
  </si>
  <si>
    <t>A22076</t>
  </si>
  <si>
    <t>W52077</t>
  </si>
  <si>
    <t>O82077</t>
  </si>
  <si>
    <t>A22077</t>
  </si>
  <si>
    <t>W52078</t>
  </si>
  <si>
    <t>O82078</t>
  </si>
  <si>
    <t>A22078</t>
  </si>
  <si>
    <t>W52079</t>
  </si>
  <si>
    <t>O82079</t>
  </si>
  <si>
    <t>A22079</t>
  </si>
  <si>
    <t>W52080</t>
  </si>
  <si>
    <t>O82080</t>
  </si>
  <si>
    <t>A22080</t>
  </si>
  <si>
    <t>W52081</t>
  </si>
  <si>
    <t>O82081</t>
  </si>
  <si>
    <t>A22081</t>
  </si>
  <si>
    <t>W52082</t>
  </si>
  <si>
    <t>O82082</t>
  </si>
  <si>
    <t>A22082</t>
  </si>
  <si>
    <t>W52083</t>
  </si>
  <si>
    <t>O82083</t>
  </si>
  <si>
    <t>A22083</t>
  </si>
  <si>
    <t>W52084</t>
  </si>
  <si>
    <t>O82084</t>
  </si>
  <si>
    <t>A22084</t>
  </si>
  <si>
    <t>W52085</t>
  </si>
  <si>
    <t>O82085</t>
  </si>
  <si>
    <t>A22085</t>
  </si>
  <si>
    <t>W52086</t>
  </si>
  <si>
    <t>O82086</t>
  </si>
  <si>
    <t>A22086</t>
  </si>
  <si>
    <t>W52087</t>
  </si>
  <si>
    <t>O82087</t>
  </si>
  <si>
    <t>A22087</t>
  </si>
  <si>
    <t>W52088</t>
  </si>
  <si>
    <t>O82088</t>
  </si>
  <si>
    <t>A22088</t>
  </si>
  <si>
    <t>W52089</t>
  </si>
  <si>
    <t>O82089</t>
  </si>
  <si>
    <t>A22089</t>
  </si>
  <si>
    <t>W52090</t>
  </si>
  <si>
    <t>O82090</t>
  </si>
  <si>
    <t>A22090</t>
  </si>
  <si>
    <t>W52180</t>
  </si>
  <si>
    <t>O82180</t>
  </si>
  <si>
    <t>A22180</t>
  </si>
  <si>
    <t>W52181</t>
  </si>
  <si>
    <t>O82181</t>
  </si>
  <si>
    <t>A22181</t>
  </si>
  <si>
    <t>W52182</t>
  </si>
  <si>
    <t>O82182</t>
  </si>
  <si>
    <t>A22182</t>
  </si>
  <si>
    <t>W52183</t>
  </si>
  <si>
    <t>O82183</t>
  </si>
  <si>
    <t>A22183</t>
  </si>
  <si>
    <t>W52184</t>
  </si>
  <si>
    <t>O82184</t>
  </si>
  <si>
    <t>A22184</t>
  </si>
  <si>
    <t>W52091</t>
  </si>
  <si>
    <t>O82091</t>
  </si>
  <si>
    <t>A22091</t>
  </si>
  <si>
    <t>W52092</t>
  </si>
  <si>
    <t>O82092</t>
  </si>
  <si>
    <t>A22092</t>
  </si>
  <si>
    <t>W52093</t>
  </si>
  <si>
    <t>O82093</t>
  </si>
  <si>
    <t>A22093</t>
  </si>
  <si>
    <t>W52094</t>
  </si>
  <si>
    <t>O82094</t>
  </si>
  <si>
    <t>A22094</t>
  </si>
  <si>
    <t>W52095</t>
  </si>
  <si>
    <t>O82095</t>
  </si>
  <si>
    <t>A22095</t>
  </si>
  <si>
    <t>W52096</t>
  </si>
  <si>
    <t>O82096</t>
  </si>
  <si>
    <t>A22096</t>
  </si>
  <si>
    <t>W52097</t>
  </si>
  <si>
    <t>O82097</t>
  </si>
  <si>
    <t>A22097</t>
  </si>
  <si>
    <t>W52098</t>
  </si>
  <si>
    <t>O82098</t>
  </si>
  <si>
    <t>A22098</t>
  </si>
  <si>
    <t>W52099</t>
  </si>
  <si>
    <t>O82099</t>
  </si>
  <si>
    <t>A22099</t>
  </si>
  <si>
    <t>W52100</t>
  </si>
  <si>
    <t>O82100</t>
  </si>
  <si>
    <t>A22100</t>
  </si>
  <si>
    <t>W52101</t>
  </si>
  <si>
    <t>O82101</t>
  </si>
  <si>
    <t>A22101</t>
  </si>
  <si>
    <t>W52102</t>
  </si>
  <si>
    <t>O82102</t>
  </si>
  <si>
    <t>A22102</t>
  </si>
  <si>
    <t>W52103</t>
  </si>
  <si>
    <t>O82103</t>
  </si>
  <si>
    <t>A22103</t>
  </si>
  <si>
    <t>W52104</t>
  </si>
  <si>
    <t>O82104</t>
  </si>
  <si>
    <t>A22104</t>
  </si>
  <si>
    <t>W52105</t>
  </si>
  <si>
    <t>O82105</t>
  </si>
  <si>
    <t>A22105</t>
  </si>
  <si>
    <t>W52106</t>
  </si>
  <si>
    <t>O82106</t>
  </si>
  <si>
    <t>A22106</t>
  </si>
  <si>
    <t>W52107</t>
  </si>
  <si>
    <t>O82107</t>
  </si>
  <si>
    <t>A22107</t>
  </si>
  <si>
    <t>W52108</t>
  </si>
  <si>
    <t>O82108</t>
  </si>
  <si>
    <t>A22108</t>
  </si>
  <si>
    <t>W52109</t>
  </si>
  <si>
    <t>O82109</t>
  </si>
  <si>
    <t>A22109</t>
  </si>
  <si>
    <t>W52110</t>
  </si>
  <si>
    <t>O82110</t>
  </si>
  <si>
    <t>A22110</t>
  </si>
  <si>
    <t>W52111</t>
  </si>
  <si>
    <t>O82111</t>
  </si>
  <si>
    <t>A22111</t>
  </si>
  <si>
    <t>W52112</t>
  </si>
  <si>
    <t>O82112</t>
  </si>
  <si>
    <t>A22112</t>
  </si>
  <si>
    <t>W52113</t>
  </si>
  <si>
    <t>O82113</t>
  </si>
  <si>
    <t>A22113</t>
  </si>
  <si>
    <t>W52114</t>
  </si>
  <si>
    <t>O82114</t>
  </si>
  <si>
    <t>A22114</t>
  </si>
  <si>
    <t>W52115</t>
  </si>
  <si>
    <t>O82115</t>
  </si>
  <si>
    <t>A22115</t>
  </si>
  <si>
    <t>W52116</t>
  </si>
  <si>
    <t>O82116</t>
  </si>
  <si>
    <t>A22116</t>
  </si>
  <si>
    <t>W52117</t>
  </si>
  <si>
    <t>O82117</t>
  </si>
  <si>
    <t>A22117</t>
  </si>
  <si>
    <t>W52118</t>
  </si>
  <si>
    <t>O82118</t>
  </si>
  <si>
    <t>A22118</t>
  </si>
  <si>
    <t>W52119</t>
  </si>
  <si>
    <t>O82119</t>
  </si>
  <si>
    <t>A22119</t>
  </si>
  <si>
    <t>W52120</t>
  </si>
  <si>
    <t>O82120</t>
  </si>
  <si>
    <t>A22120</t>
  </si>
  <si>
    <t>W52121</t>
  </si>
  <si>
    <t>O82121</t>
  </si>
  <si>
    <t>A22121</t>
  </si>
  <si>
    <t>W52122</t>
  </si>
  <si>
    <t>O82122</t>
  </si>
  <si>
    <t>A22122</t>
  </si>
  <si>
    <t>W52123</t>
  </si>
  <si>
    <t>O82123</t>
  </si>
  <si>
    <t>A22123</t>
  </si>
  <si>
    <t>W52124</t>
  </si>
  <si>
    <t>O82124</t>
  </si>
  <si>
    <t>A22124</t>
  </si>
  <si>
    <t>W52125</t>
  </si>
  <si>
    <t>O82125</t>
  </si>
  <si>
    <t>A22125</t>
  </si>
  <si>
    <t>W52126</t>
  </si>
  <si>
    <t>O82126</t>
  </si>
  <si>
    <t>A22126</t>
  </si>
  <si>
    <t>W52127</t>
  </si>
  <si>
    <t>O82127</t>
  </si>
  <si>
    <t>A22127</t>
  </si>
  <si>
    <t>W52128</t>
  </si>
  <si>
    <t>O82128</t>
  </si>
  <si>
    <t>A22128</t>
  </si>
  <si>
    <t>W52129</t>
  </si>
  <si>
    <t>O82129</t>
  </si>
  <si>
    <t>A22129</t>
  </si>
  <si>
    <t>W52130</t>
  </si>
  <si>
    <t>O82130</t>
  </si>
  <si>
    <t>A22130</t>
  </si>
  <si>
    <t>W52131</t>
  </si>
  <si>
    <t>O82131</t>
  </si>
  <si>
    <t>A22131</t>
  </si>
  <si>
    <t>W52132</t>
  </si>
  <si>
    <t>O82132</t>
  </si>
  <si>
    <t>A22132</t>
  </si>
  <si>
    <t>W52133</t>
  </si>
  <si>
    <t>O82133</t>
  </si>
  <si>
    <t>A22133</t>
  </si>
  <si>
    <t>W52134</t>
  </si>
  <si>
    <t>O82134</t>
  </si>
  <si>
    <t>A22134</t>
  </si>
  <si>
    <t>W52135</t>
  </si>
  <si>
    <t>O82135</t>
  </si>
  <si>
    <t>A22135</t>
  </si>
  <si>
    <t>W52136</t>
  </si>
  <si>
    <t>O82136</t>
  </si>
  <si>
    <t>A22136</t>
  </si>
  <si>
    <t>W52137</t>
  </si>
  <si>
    <t>O82137</t>
  </si>
  <si>
    <t>A22137</t>
  </si>
  <si>
    <t>W52138</t>
  </si>
  <si>
    <t>O82138</t>
  </si>
  <si>
    <t>A22138</t>
  </si>
  <si>
    <t>W52139</t>
  </si>
  <si>
    <t>O82139</t>
  </si>
  <si>
    <t>A22139</t>
  </si>
  <si>
    <t>W52140</t>
  </si>
  <si>
    <t>O82140</t>
  </si>
  <si>
    <t>A22140</t>
  </si>
  <si>
    <t>W52141</t>
  </si>
  <si>
    <t>O82141</t>
  </si>
  <si>
    <t>A22141</t>
  </si>
  <si>
    <t>W52142</t>
  </si>
  <si>
    <t>O82142</t>
  </si>
  <si>
    <t>A22142</t>
  </si>
  <si>
    <t>W52143</t>
  </si>
  <si>
    <t>O82143</t>
  </si>
  <si>
    <t>A22143</t>
  </si>
  <si>
    <t>W52144</t>
  </si>
  <si>
    <t>O82144</t>
  </si>
  <si>
    <t>A22144</t>
  </si>
  <si>
    <t>W52145</t>
  </si>
  <si>
    <t>O82145</t>
  </si>
  <si>
    <t>A22145</t>
  </si>
  <si>
    <t>W52146</t>
  </si>
  <si>
    <t>O82146</t>
  </si>
  <si>
    <t>A22146</t>
  </si>
  <si>
    <t>W52147</t>
  </si>
  <si>
    <t>O82147</t>
  </si>
  <si>
    <t>A22147</t>
  </si>
  <si>
    <t>W52148</t>
  </si>
  <si>
    <t>O82148</t>
  </si>
  <si>
    <t>A22148</t>
  </si>
  <si>
    <t>W52149</t>
  </si>
  <si>
    <t>O82149</t>
  </si>
  <si>
    <t>A22149</t>
  </si>
  <si>
    <t>W52150</t>
  </si>
  <si>
    <t>O82150</t>
  </si>
  <si>
    <t>A22150</t>
  </si>
  <si>
    <t>W52151</t>
  </si>
  <si>
    <t>O82151</t>
  </si>
  <si>
    <t>A22151</t>
  </si>
  <si>
    <t>W52152</t>
  </si>
  <si>
    <t>O82152</t>
  </si>
  <si>
    <t>A22152</t>
  </si>
  <si>
    <t>W52153</t>
  </si>
  <si>
    <t>O82153</t>
  </si>
  <si>
    <t>A22153</t>
  </si>
  <si>
    <t>W52154</t>
  </si>
  <si>
    <t>O82154</t>
  </si>
  <si>
    <t>A22154</t>
  </si>
  <si>
    <t>W52155</t>
  </si>
  <si>
    <t>O82155</t>
  </si>
  <si>
    <t>A22155</t>
  </si>
  <si>
    <t>W52156</t>
  </si>
  <si>
    <t>O82156</t>
  </si>
  <si>
    <t>A22156</t>
  </si>
  <si>
    <t>W52157</t>
  </si>
  <si>
    <t>O82157</t>
  </si>
  <si>
    <t>A22157</t>
  </si>
  <si>
    <t>W52158</t>
  </si>
  <si>
    <t>O82158</t>
  </si>
  <si>
    <t>A22158</t>
  </si>
  <si>
    <t>W52159</t>
  </si>
  <si>
    <t>O82159</t>
  </si>
  <si>
    <t>A22159</t>
  </si>
  <si>
    <t>W52160</t>
  </si>
  <si>
    <t>O82160</t>
  </si>
  <si>
    <t>A22160</t>
  </si>
  <si>
    <t>W52161</t>
  </si>
  <si>
    <t>O82161</t>
  </si>
  <si>
    <t>A22161</t>
  </si>
  <si>
    <t>W52162</t>
  </si>
  <si>
    <t>O82162</t>
  </si>
  <si>
    <t>A22162</t>
  </si>
  <si>
    <t>W52163</t>
  </si>
  <si>
    <t>O82163</t>
  </si>
  <si>
    <t>A22163</t>
  </si>
  <si>
    <t>W52164</t>
  </si>
  <si>
    <t>O82164</t>
  </si>
  <si>
    <t>A22164</t>
  </si>
  <si>
    <t>W52165</t>
  </si>
  <si>
    <t>O82165</t>
  </si>
  <si>
    <t>A22165</t>
  </si>
  <si>
    <t>W52166</t>
  </si>
  <si>
    <t>O82166</t>
  </si>
  <si>
    <t>A22166</t>
  </si>
  <si>
    <t>W52167</t>
  </si>
  <si>
    <t>O82167</t>
  </si>
  <si>
    <t>A22167</t>
  </si>
  <si>
    <t>W52168</t>
  </si>
  <si>
    <t>O82168</t>
  </si>
  <si>
    <t>A22168</t>
  </si>
  <si>
    <t>W52169</t>
  </si>
  <si>
    <t>O82169</t>
  </si>
  <si>
    <t>A22169</t>
  </si>
  <si>
    <t>W52170</t>
  </si>
  <si>
    <t>O82170</t>
  </si>
  <si>
    <t>A22170</t>
  </si>
  <si>
    <t>W52171</t>
  </si>
  <si>
    <t>O82171</t>
  </si>
  <si>
    <t>A22171</t>
  </si>
  <si>
    <t>W52172</t>
  </si>
  <si>
    <t>O82172</t>
  </si>
  <si>
    <t>A22172</t>
  </si>
  <si>
    <t>W52173</t>
  </si>
  <si>
    <t>O82173</t>
  </si>
  <si>
    <t>A22173</t>
  </si>
  <si>
    <t>W52174</t>
  </si>
  <si>
    <t>O82174</t>
  </si>
  <si>
    <t>A22174</t>
  </si>
  <si>
    <t>W52175</t>
  </si>
  <si>
    <t>O82175</t>
  </si>
  <si>
    <t>A22175</t>
  </si>
  <si>
    <t>W52176</t>
  </si>
  <si>
    <t>O82176</t>
  </si>
  <si>
    <t>A22176</t>
  </si>
  <si>
    <t>W52177</t>
  </si>
  <si>
    <t>O82177</t>
  </si>
  <si>
    <t>A22177</t>
  </si>
  <si>
    <t>W52178</t>
  </si>
  <si>
    <t>O82178</t>
  </si>
  <si>
    <t>A22178</t>
  </si>
  <si>
    <t>W52179</t>
  </si>
  <si>
    <t>O82179</t>
  </si>
  <si>
    <t>A22179</t>
  </si>
  <si>
    <t>W52185</t>
  </si>
  <si>
    <t>O82185</t>
  </si>
  <si>
    <t>A22185</t>
  </si>
  <si>
    <t>W52186</t>
  </si>
  <si>
    <t>O82186</t>
  </si>
  <si>
    <t>A22186</t>
  </si>
  <si>
    <t>W52187</t>
  </si>
  <si>
    <t>O82187</t>
  </si>
  <si>
    <t>A22187</t>
  </si>
  <si>
    <t>W52188</t>
  </si>
  <si>
    <t>O82188</t>
  </si>
  <si>
    <t>A22188</t>
  </si>
  <si>
    <t>W52189</t>
  </si>
  <si>
    <t>O82189</t>
  </si>
  <si>
    <t>A22189</t>
  </si>
  <si>
    <t>W52190</t>
  </si>
  <si>
    <t>O82190</t>
  </si>
  <si>
    <t>A22190</t>
  </si>
  <si>
    <t>W52191</t>
  </si>
  <si>
    <t>O82191</t>
  </si>
  <si>
    <t>A22191</t>
  </si>
  <si>
    <t>W52192</t>
  </si>
  <si>
    <t>O82192</t>
  </si>
  <si>
    <t>A22192</t>
  </si>
  <si>
    <t>W52193</t>
  </si>
  <si>
    <t>O82193</t>
  </si>
  <si>
    <t>A22193</t>
  </si>
  <si>
    <t>W52194</t>
  </si>
  <si>
    <t>O82194</t>
  </si>
  <si>
    <t>A22194</t>
  </si>
  <si>
    <t>W52195</t>
  </si>
  <si>
    <t>O82195</t>
  </si>
  <si>
    <t>A22195</t>
  </si>
  <si>
    <t>W52196</t>
  </si>
  <si>
    <t>O82196</t>
  </si>
  <si>
    <t>A22196</t>
  </si>
  <si>
    <t>W52197</t>
  </si>
  <si>
    <t>O82197</t>
  </si>
  <si>
    <t>A22197</t>
  </si>
  <si>
    <t>W52198</t>
  </si>
  <si>
    <t>O82198</t>
  </si>
  <si>
    <t>A22198</t>
  </si>
  <si>
    <t>W52199</t>
  </si>
  <si>
    <t>O82199</t>
  </si>
  <si>
    <t>A22199</t>
  </si>
  <si>
    <t>W52200</t>
  </si>
  <si>
    <t>O82200</t>
  </si>
  <si>
    <t>A22200</t>
  </si>
  <si>
    <t>W52201</t>
  </si>
  <si>
    <t>O82201</t>
  </si>
  <si>
    <t>A22201</t>
  </si>
  <si>
    <t>W52202</t>
  </si>
  <si>
    <t>O82202</t>
  </si>
  <si>
    <t>A22202</t>
  </si>
  <si>
    <t>W52203</t>
  </si>
  <si>
    <t>O82203</t>
  </si>
  <si>
    <t>A22203</t>
  </si>
  <si>
    <t>W52204</t>
  </si>
  <si>
    <t>O82204</t>
  </si>
  <si>
    <t>A22204</t>
  </si>
  <si>
    <t>W52205</t>
  </si>
  <si>
    <t>O82205</t>
  </si>
  <si>
    <t>A22205</t>
  </si>
  <si>
    <t>W52206</t>
  </si>
  <si>
    <t>O82206</t>
  </si>
  <si>
    <t>A22206</t>
  </si>
  <si>
    <t>W52207</t>
  </si>
  <si>
    <t>O82207</t>
  </si>
  <si>
    <t>A22207</t>
  </si>
  <si>
    <t>W52208</t>
  </si>
  <si>
    <t>O82208</t>
  </si>
  <si>
    <t>A22208</t>
  </si>
  <si>
    <t>W52209</t>
  </si>
  <si>
    <t>O82209</t>
  </si>
  <si>
    <t>A22209</t>
  </si>
  <si>
    <t>W52210</t>
  </si>
  <si>
    <t>O82210</t>
  </si>
  <si>
    <t>A22210</t>
  </si>
  <si>
    <t>W52211</t>
  </si>
  <si>
    <t>O82211</t>
  </si>
  <si>
    <t>A22211</t>
  </si>
  <si>
    <t>W52212</t>
  </si>
  <si>
    <t>O82212</t>
  </si>
  <si>
    <t>A22212</t>
  </si>
  <si>
    <t>W52213</t>
  </si>
  <si>
    <t>O82213</t>
  </si>
  <si>
    <t>A22213</t>
  </si>
  <si>
    <t>W52214</t>
  </si>
  <si>
    <t>O82214</t>
  </si>
  <si>
    <t>A22214</t>
  </si>
  <si>
    <t>W52215</t>
  </si>
  <si>
    <t>O82215</t>
  </si>
  <si>
    <t>A22215</t>
  </si>
  <si>
    <t>W52216</t>
  </si>
  <si>
    <t>O82216</t>
  </si>
  <si>
    <t>A22216</t>
  </si>
  <si>
    <t>W52217</t>
  </si>
  <si>
    <t>O82217</t>
  </si>
  <si>
    <t>A22217</t>
  </si>
  <si>
    <t>W52218</t>
  </si>
  <si>
    <t>O82218</t>
  </si>
  <si>
    <t>A22218</t>
  </si>
  <si>
    <t>W52294</t>
  </si>
  <si>
    <t>O82294</t>
  </si>
  <si>
    <t>A22294</t>
  </si>
  <si>
    <t>W52295</t>
  </si>
  <si>
    <t>O82295</t>
  </si>
  <si>
    <t>A22295</t>
  </si>
  <si>
    <t>W52296</t>
  </si>
  <si>
    <t>O82296</t>
  </si>
  <si>
    <t>A22296</t>
  </si>
  <si>
    <t>W52297</t>
  </si>
  <si>
    <t>O82297</t>
  </si>
  <si>
    <t>A22297</t>
  </si>
  <si>
    <t>W52298</t>
  </si>
  <si>
    <t>O82298</t>
  </si>
  <si>
    <t>A22298</t>
  </si>
  <si>
    <t>W52299</t>
  </si>
  <si>
    <t>O82299</t>
  </si>
  <si>
    <t>A22299</t>
  </si>
  <si>
    <t>W52219</t>
  </si>
  <si>
    <t>O82219</t>
  </si>
  <si>
    <t>A22219</t>
  </si>
  <si>
    <t>W52220</t>
  </si>
  <si>
    <t>O82220</t>
  </si>
  <si>
    <t>A22220</t>
  </si>
  <si>
    <t>W52221</t>
  </si>
  <si>
    <t>O82221</t>
  </si>
  <si>
    <t>A22221</t>
  </si>
  <si>
    <t>W52222</t>
  </si>
  <si>
    <t>O82222</t>
  </si>
  <si>
    <t>A22222</t>
  </si>
  <si>
    <t>W52223</t>
  </si>
  <si>
    <t>O82223</t>
  </si>
  <si>
    <t>A22223</t>
  </si>
  <si>
    <t>W52224</t>
  </si>
  <si>
    <t>O82224</t>
  </si>
  <si>
    <t>A22224</t>
  </si>
  <si>
    <t>W52225</t>
  </si>
  <si>
    <t>O82225</t>
  </si>
  <si>
    <t>A22225</t>
  </si>
  <si>
    <t>W52226</t>
  </si>
  <si>
    <t>O82226</t>
  </si>
  <si>
    <t>A22226</t>
  </si>
  <si>
    <t>W52227</t>
  </si>
  <si>
    <t>O82227</t>
  </si>
  <si>
    <t>A22227</t>
  </si>
  <si>
    <t>W52228</t>
  </si>
  <si>
    <t>O82228</t>
  </si>
  <si>
    <t>A22228</t>
  </si>
  <si>
    <t>W52229</t>
  </si>
  <si>
    <t>O82229</t>
  </si>
  <si>
    <t>A22229</t>
  </si>
  <si>
    <t>W52230</t>
  </si>
  <si>
    <t>O82230</t>
  </si>
  <si>
    <t>A22230</t>
  </si>
  <si>
    <t>W52231</t>
  </si>
  <si>
    <t>O82231</t>
  </si>
  <si>
    <t>A22231</t>
  </si>
  <si>
    <t>W52232</t>
  </si>
  <si>
    <t>O82232</t>
  </si>
  <si>
    <t>A22232</t>
  </si>
  <si>
    <t>W52233</t>
  </si>
  <si>
    <t>O82233</t>
  </si>
  <si>
    <t>A22233</t>
  </si>
  <si>
    <t>W52234</t>
  </si>
  <si>
    <t>O82234</t>
  </si>
  <si>
    <t>A22234</t>
  </si>
  <si>
    <t>W52235</t>
  </si>
  <si>
    <t>O82235</t>
  </si>
  <si>
    <t>A22235</t>
  </si>
  <si>
    <t>W52236</t>
  </si>
  <si>
    <t>O82236</t>
  </si>
  <si>
    <t>A22236</t>
  </si>
  <si>
    <t>W52237</t>
  </si>
  <si>
    <t>O82237</t>
  </si>
  <si>
    <t>A22237</t>
  </si>
  <si>
    <t>W52238</t>
  </si>
  <si>
    <t>O82238</t>
  </si>
  <si>
    <t>A22238</t>
  </si>
  <si>
    <t>W52239</t>
  </si>
  <si>
    <t>O82239</t>
  </si>
  <si>
    <t>A22239</t>
  </si>
  <si>
    <t>W52240</t>
  </si>
  <si>
    <t>O82240</t>
  </si>
  <si>
    <t>A22240</t>
  </si>
  <si>
    <t>W52241</t>
  </si>
  <si>
    <t>O82241</t>
  </si>
  <si>
    <t>A22241</t>
  </si>
  <si>
    <t>W52242</t>
  </si>
  <si>
    <t>O82242</t>
  </si>
  <si>
    <t>A22242</t>
  </si>
  <si>
    <t>W52243</t>
  </si>
  <si>
    <t>O82243</t>
  </si>
  <si>
    <t>A22243</t>
  </si>
  <si>
    <t>W52244</t>
  </si>
  <si>
    <t>O82244</t>
  </si>
  <si>
    <t>A22244</t>
  </si>
  <si>
    <t>W52245</t>
  </si>
  <si>
    <t>O82245</t>
  </si>
  <si>
    <t>A22245</t>
  </si>
  <si>
    <t>W52246</t>
  </si>
  <si>
    <t>O82246</t>
  </si>
  <si>
    <t>A22246</t>
  </si>
  <si>
    <t>W52247</t>
  </si>
  <si>
    <t>O82247</t>
  </si>
  <si>
    <t>A22247</t>
  </si>
  <si>
    <t>W52248</t>
  </si>
  <si>
    <t>O82248</t>
  </si>
  <si>
    <t>A22248</t>
  </si>
  <si>
    <t>W52249</t>
  </si>
  <si>
    <t>O82249</t>
  </si>
  <si>
    <t>A22249</t>
  </si>
  <si>
    <t>W52250</t>
  </si>
  <si>
    <t>O82250</t>
  </si>
  <si>
    <t>A22250</t>
  </si>
  <si>
    <t>W52251</t>
  </si>
  <si>
    <t>O82251</t>
  </si>
  <si>
    <t>A22251</t>
  </si>
  <si>
    <t>W52252</t>
  </si>
  <si>
    <t>O82252</t>
  </si>
  <si>
    <t>A22252</t>
  </si>
  <si>
    <t>W52253</t>
  </si>
  <si>
    <t>O82253</t>
  </si>
  <si>
    <t>A22253</t>
  </si>
  <si>
    <t>W52254</t>
  </si>
  <si>
    <t>O82254</t>
  </si>
  <si>
    <t>A22254</t>
  </si>
  <si>
    <t>W52255</t>
  </si>
  <si>
    <t>O82255</t>
  </si>
  <si>
    <t>A22255</t>
  </si>
  <si>
    <t>W52256</t>
  </si>
  <si>
    <t>O82256</t>
  </si>
  <si>
    <t>A22256</t>
  </si>
  <si>
    <t>W52257</t>
  </si>
  <si>
    <t>O82257</t>
  </si>
  <si>
    <t>A22257</t>
  </si>
  <si>
    <t>W52258</t>
  </si>
  <si>
    <t>O82258</t>
  </si>
  <si>
    <t>A22258</t>
  </si>
  <si>
    <t>W52259</t>
  </si>
  <si>
    <t>O82259</t>
  </si>
  <si>
    <t>A22259</t>
  </si>
  <si>
    <t>W52260</t>
  </si>
  <si>
    <t>O82260</t>
  </si>
  <si>
    <t>A22260</t>
  </si>
  <si>
    <t>W52261</t>
  </si>
  <si>
    <t>O82261</t>
  </si>
  <si>
    <t>A22261</t>
  </si>
  <si>
    <t>W52262</t>
  </si>
  <si>
    <t>O82262</t>
  </si>
  <si>
    <t>A22262</t>
  </si>
  <si>
    <t>W52263</t>
  </si>
  <si>
    <t>O82263</t>
  </si>
  <si>
    <t>A22263</t>
  </si>
  <si>
    <t>W52264</t>
  </si>
  <si>
    <t>O82264</t>
  </si>
  <si>
    <t>A22264</t>
  </si>
  <si>
    <t>W52265</t>
  </si>
  <si>
    <t>O82265</t>
  </si>
  <si>
    <t>A22265</t>
  </si>
  <si>
    <t>W52266</t>
  </si>
  <si>
    <t>O82266</t>
  </si>
  <si>
    <t>A22266</t>
  </si>
  <si>
    <t>W52267</t>
  </si>
  <si>
    <t>O82267</t>
  </si>
  <si>
    <t>A22267</t>
  </si>
  <si>
    <t>W52268</t>
  </si>
  <si>
    <t>O82268</t>
  </si>
  <si>
    <t>A22268</t>
  </si>
  <si>
    <t>W52269</t>
  </si>
  <si>
    <t>O82269</t>
  </si>
  <si>
    <t>A22269</t>
  </si>
  <si>
    <t>W52270</t>
  </si>
  <si>
    <t>O82270</t>
  </si>
  <si>
    <t>A22270</t>
  </si>
  <si>
    <t>W52271</t>
  </si>
  <si>
    <t>O82271</t>
  </si>
  <si>
    <t>A22271</t>
  </si>
  <si>
    <t>W52272</t>
  </si>
  <si>
    <t>O82272</t>
  </si>
  <si>
    <t>A22272</t>
  </si>
  <si>
    <t>W52273</t>
  </si>
  <si>
    <t>O82273</t>
  </si>
  <si>
    <t>A22273</t>
  </si>
  <si>
    <t>W52274</t>
  </si>
  <si>
    <t>O82274</t>
  </si>
  <si>
    <t>A22274</t>
  </si>
  <si>
    <t>W52275</t>
  </si>
  <si>
    <t>O82275</t>
  </si>
  <si>
    <t>A22275</t>
  </si>
  <si>
    <t>W52276</t>
  </si>
  <si>
    <t>O82276</t>
  </si>
  <si>
    <t>A22276</t>
  </si>
  <si>
    <t>W52277</t>
  </si>
  <si>
    <t>O82277</t>
  </si>
  <si>
    <t>A22277</t>
  </si>
  <si>
    <t>W52278</t>
  </si>
  <si>
    <t>O82278</t>
  </si>
  <si>
    <t>A22278</t>
  </si>
  <si>
    <t>W52279</t>
  </si>
  <si>
    <t>O82279</t>
  </si>
  <si>
    <t>A22279</t>
  </si>
  <si>
    <t>W52280</t>
  </si>
  <si>
    <t>O82280</t>
  </si>
  <si>
    <t>A22280</t>
  </si>
  <si>
    <t>W52281</t>
  </si>
  <si>
    <t>O82281</t>
  </si>
  <si>
    <t>A22281</t>
  </si>
  <si>
    <t>W52282</t>
  </si>
  <si>
    <t>O82282</t>
  </si>
  <si>
    <t>A22282</t>
  </si>
  <si>
    <t>W52283</t>
  </si>
  <si>
    <t>O82283</t>
  </si>
  <si>
    <t>A22283</t>
  </si>
  <si>
    <t>W52284</t>
  </si>
  <si>
    <t>O82284</t>
  </si>
  <si>
    <t>A22284</t>
  </si>
  <si>
    <t>W52285</t>
  </si>
  <si>
    <t>O82285</t>
  </si>
  <si>
    <t>A22285</t>
  </si>
  <si>
    <t>W52286</t>
  </si>
  <si>
    <t>O82286</t>
  </si>
  <si>
    <t>A22286</t>
  </si>
  <si>
    <t>W52287</t>
  </si>
  <si>
    <t>O82287</t>
  </si>
  <si>
    <t>A22287</t>
  </si>
  <si>
    <t>W52288</t>
  </si>
  <si>
    <t>O82288</t>
  </si>
  <si>
    <t>A22288</t>
  </si>
  <si>
    <t>W52289</t>
  </si>
  <si>
    <t>O82289</t>
  </si>
  <si>
    <t>A22289</t>
  </si>
  <si>
    <t>W52290</t>
  </si>
  <si>
    <t>O82290</t>
  </si>
  <si>
    <t>A22290</t>
  </si>
  <si>
    <t>W52291</t>
  </si>
  <si>
    <t>O82291</t>
  </si>
  <si>
    <t>A22291</t>
  </si>
  <si>
    <t>W52292</t>
  </si>
  <si>
    <t>O82292</t>
  </si>
  <si>
    <t>A22292</t>
  </si>
  <si>
    <t>W52293</t>
  </si>
  <si>
    <t>O82293</t>
  </si>
  <si>
    <t>A22293</t>
  </si>
  <si>
    <t>W52300</t>
  </si>
  <si>
    <t>O82300</t>
  </si>
  <si>
    <t>A22300</t>
  </si>
  <si>
    <t>W52301</t>
  </si>
  <si>
    <t>O82301</t>
  </si>
  <si>
    <t>A22301</t>
  </si>
  <si>
    <t>W52302</t>
  </si>
  <si>
    <t>O82302</t>
  </si>
  <si>
    <t>A22302</t>
  </si>
  <si>
    <t>W52303</t>
  </si>
  <si>
    <t>O82303</t>
  </si>
  <si>
    <t>A22303</t>
  </si>
  <si>
    <t>W52304</t>
  </si>
  <si>
    <t>O82304</t>
  </si>
  <si>
    <t>A22304</t>
  </si>
  <si>
    <t>W52305</t>
  </si>
  <si>
    <t>O82305</t>
  </si>
  <si>
    <t>A22305</t>
  </si>
  <si>
    <t>W52306</t>
  </si>
  <si>
    <t>O82306</t>
  </si>
  <si>
    <t>A22306</t>
  </si>
  <si>
    <t>W52307</t>
  </si>
  <si>
    <t>O82307</t>
  </si>
  <si>
    <t>A22307</t>
  </si>
  <si>
    <t>W52308</t>
  </si>
  <si>
    <t>O82308</t>
  </si>
  <si>
    <t>A22308</t>
  </si>
  <si>
    <t>W52309</t>
  </si>
  <si>
    <t>O82309</t>
  </si>
  <si>
    <t>A22309</t>
  </si>
  <si>
    <t>W52310</t>
  </si>
  <si>
    <t>O82310</t>
  </si>
  <si>
    <t>A22310</t>
  </si>
  <si>
    <t>W52311</t>
  </si>
  <si>
    <t>O82311</t>
  </si>
  <si>
    <t>A22311</t>
  </si>
  <si>
    <t>W52312</t>
  </si>
  <si>
    <t>O82312</t>
  </si>
  <si>
    <t>A22312</t>
  </si>
  <si>
    <t>W52313</t>
  </si>
  <si>
    <t>O82313</t>
  </si>
  <si>
    <t>A22313</t>
  </si>
  <si>
    <t>W52314</t>
  </si>
  <si>
    <t>O82314</t>
  </si>
  <si>
    <t>A22314</t>
  </si>
  <si>
    <t>W52315</t>
  </si>
  <si>
    <t>O82315</t>
  </si>
  <si>
    <t>A22315</t>
  </si>
  <si>
    <t>W52316</t>
  </si>
  <si>
    <t>O82316</t>
  </si>
  <si>
    <t>A22316</t>
  </si>
  <si>
    <t>W52317</t>
  </si>
  <si>
    <t>O82317</t>
  </si>
  <si>
    <t>A22317</t>
  </si>
  <si>
    <t>W52318</t>
  </si>
  <si>
    <t>O82318</t>
  </si>
  <si>
    <t>A22318</t>
  </si>
  <si>
    <t>W52319</t>
  </si>
  <si>
    <t>O82319</t>
  </si>
  <si>
    <t>A22319</t>
  </si>
  <si>
    <t>W52320</t>
  </si>
  <si>
    <t>O82320</t>
  </si>
  <si>
    <t>A22320</t>
  </si>
  <si>
    <t>W52321</t>
  </si>
  <si>
    <t>O82321</t>
  </si>
  <si>
    <t>A22321</t>
  </si>
  <si>
    <t>W52322</t>
  </si>
  <si>
    <t>O82322</t>
  </si>
  <si>
    <t>A22322</t>
  </si>
  <si>
    <t>W52323</t>
  </si>
  <si>
    <t>O82323</t>
  </si>
  <si>
    <t>A22323</t>
  </si>
  <si>
    <t>W52324</t>
  </si>
  <si>
    <t>O82324</t>
  </si>
  <si>
    <t>A22324</t>
  </si>
  <si>
    <t>W52325</t>
  </si>
  <si>
    <t>O82325</t>
  </si>
  <si>
    <t>A22325</t>
  </si>
  <si>
    <t>W52326</t>
  </si>
  <si>
    <t>O82326</t>
  </si>
  <si>
    <t>A22326</t>
  </si>
  <si>
    <t>W52327</t>
  </si>
  <si>
    <t>O82327</t>
  </si>
  <si>
    <t>A22327</t>
  </si>
  <si>
    <t>W52328</t>
  </si>
  <si>
    <t>O82328</t>
  </si>
  <si>
    <t>A22328</t>
  </si>
  <si>
    <t>W52329</t>
  </si>
  <si>
    <t>O82329</t>
  </si>
  <si>
    <t>A22329</t>
  </si>
  <si>
    <t>W52330</t>
  </si>
  <si>
    <t>O82330</t>
  </si>
  <si>
    <t>A22330</t>
  </si>
  <si>
    <t>W52331</t>
  </si>
  <si>
    <t>O82331</t>
  </si>
  <si>
    <t>A22331</t>
  </si>
  <si>
    <t>W52332</t>
  </si>
  <si>
    <t>O82332</t>
  </si>
  <si>
    <t>A22332</t>
  </si>
  <si>
    <t>W52425</t>
  </si>
  <si>
    <t>O82425</t>
  </si>
  <si>
    <t>A22425</t>
  </si>
  <si>
    <t>W52426</t>
  </si>
  <si>
    <t>O82426</t>
  </si>
  <si>
    <t>A22426</t>
  </si>
  <si>
    <t>W52427</t>
  </si>
  <si>
    <t>O82427</t>
  </si>
  <si>
    <t>A22427</t>
  </si>
  <si>
    <t>W52428</t>
  </si>
  <si>
    <t>O82428</t>
  </si>
  <si>
    <t>A22428</t>
  </si>
  <si>
    <t>W52429</t>
  </si>
  <si>
    <t>O82429</t>
  </si>
  <si>
    <t>A22429</t>
  </si>
  <si>
    <t>W52430</t>
  </si>
  <si>
    <t>O82430</t>
  </si>
  <si>
    <t>A22430</t>
  </si>
  <si>
    <t>W52333</t>
  </si>
  <si>
    <t>O82333</t>
  </si>
  <si>
    <t>A22333</t>
  </si>
  <si>
    <t>W52334</t>
  </si>
  <si>
    <t>O82334</t>
  </si>
  <si>
    <t>A22334</t>
  </si>
  <si>
    <t>W52335</t>
  </si>
  <si>
    <t>O82335</t>
  </si>
  <si>
    <t>A22335</t>
  </si>
  <si>
    <t>W52336</t>
  </si>
  <si>
    <t>O82336</t>
  </si>
  <si>
    <t>A22336</t>
  </si>
  <si>
    <t>W52337</t>
  </si>
  <si>
    <t>O82337</t>
  </si>
  <si>
    <t>A22337</t>
  </si>
  <si>
    <t>W52338</t>
  </si>
  <si>
    <t>O82338</t>
  </si>
  <si>
    <t>A22338</t>
  </si>
  <si>
    <t>W52339</t>
  </si>
  <si>
    <t>O82339</t>
  </si>
  <si>
    <t>A22339</t>
  </si>
  <si>
    <t>W52340</t>
  </si>
  <si>
    <t>O82340</t>
  </si>
  <si>
    <t>A22340</t>
  </si>
  <si>
    <t>W52341</t>
  </si>
  <si>
    <t>O82341</t>
  </si>
  <si>
    <t>A22341</t>
  </si>
  <si>
    <t>W52342</t>
  </si>
  <si>
    <t>O82342</t>
  </si>
  <si>
    <t>A22342</t>
  </si>
  <si>
    <t>W52343</t>
  </si>
  <si>
    <t>O82343</t>
  </si>
  <si>
    <t>A22343</t>
  </si>
  <si>
    <t>W52344</t>
  </si>
  <si>
    <t>O82344</t>
  </si>
  <si>
    <t>A22344</t>
  </si>
  <si>
    <t>W52345</t>
  </si>
  <si>
    <t>O82345</t>
  </si>
  <si>
    <t>A22345</t>
  </si>
  <si>
    <t>W52346</t>
  </si>
  <si>
    <t>O82346</t>
  </si>
  <si>
    <t>A22346</t>
  </si>
  <si>
    <t>W52347</t>
  </si>
  <si>
    <t>O82347</t>
  </si>
  <si>
    <t>A22347</t>
  </si>
  <si>
    <t>W52348</t>
  </si>
  <si>
    <t>O82348</t>
  </si>
  <si>
    <t>A22348</t>
  </si>
  <si>
    <t>W52349</t>
  </si>
  <si>
    <t>O82349</t>
  </si>
  <si>
    <t>A22349</t>
  </si>
  <si>
    <t>W52350</t>
  </si>
  <si>
    <t>O82350</t>
  </si>
  <si>
    <t>A22350</t>
  </si>
  <si>
    <t>W52351</t>
  </si>
  <si>
    <t>O82351</t>
  </si>
  <si>
    <t>A22351</t>
  </si>
  <si>
    <t>W52352</t>
  </si>
  <si>
    <t>O82352</t>
  </si>
  <si>
    <t>A22352</t>
  </si>
  <si>
    <t>W52353</t>
  </si>
  <si>
    <t>O82353</t>
  </si>
  <si>
    <t>A22353</t>
  </si>
  <si>
    <t>W52354</t>
  </si>
  <si>
    <t>O82354</t>
  </si>
  <si>
    <t>A22354</t>
  </si>
  <si>
    <t>W52355</t>
  </si>
  <si>
    <t>O82355</t>
  </si>
  <si>
    <t>A22355</t>
  </si>
  <si>
    <t>W52356</t>
  </si>
  <si>
    <t>O82356</t>
  </si>
  <si>
    <t>A22356</t>
  </si>
  <si>
    <t>W52357</t>
  </si>
  <si>
    <t>O82357</t>
  </si>
  <si>
    <t>A22357</t>
  </si>
  <si>
    <t>W52358</t>
  </si>
  <si>
    <t>O82358</t>
  </si>
  <si>
    <t>A22358</t>
  </si>
  <si>
    <t>W52359</t>
  </si>
  <si>
    <t>O82359</t>
  </si>
  <si>
    <t>A22359</t>
  </si>
  <si>
    <t>W52360</t>
  </si>
  <si>
    <t>O82360</t>
  </si>
  <si>
    <t>A22360</t>
  </si>
  <si>
    <t>W52361</t>
  </si>
  <si>
    <t>O82361</t>
  </si>
  <si>
    <t>A22361</t>
  </si>
  <si>
    <t>W52362</t>
  </si>
  <si>
    <t>O82362</t>
  </si>
  <si>
    <t>A22362</t>
  </si>
  <si>
    <t>W52363</t>
  </si>
  <si>
    <t>O82363</t>
  </si>
  <si>
    <t>A22363</t>
  </si>
  <si>
    <t>W52364</t>
  </si>
  <si>
    <t>O82364</t>
  </si>
  <si>
    <t>A22364</t>
  </si>
  <si>
    <t>W52365</t>
  </si>
  <si>
    <t>O82365</t>
  </si>
  <si>
    <t>A22365</t>
  </si>
  <si>
    <t>W52366</t>
  </si>
  <si>
    <t>O82366</t>
  </si>
  <si>
    <t>A22366</t>
  </si>
  <si>
    <t>W52367</t>
  </si>
  <si>
    <t>O82367</t>
  </si>
  <si>
    <t>A22367</t>
  </si>
  <si>
    <t>W52368</t>
  </si>
  <si>
    <t>O82368</t>
  </si>
  <si>
    <t>A22368</t>
  </si>
  <si>
    <t>W52369</t>
  </si>
  <si>
    <t>O82369</t>
  </si>
  <si>
    <t>A22369</t>
  </si>
  <si>
    <t>W52370</t>
  </si>
  <si>
    <t>O82370</t>
  </si>
  <si>
    <t>A22370</t>
  </si>
  <si>
    <t>W52371</t>
  </si>
  <si>
    <t>O82371</t>
  </si>
  <si>
    <t>A22371</t>
  </si>
  <si>
    <t>W52372</t>
  </si>
  <si>
    <t>O82372</t>
  </si>
  <si>
    <t>A22372</t>
  </si>
  <si>
    <t>W52373</t>
  </si>
  <si>
    <t>O82373</t>
  </si>
  <si>
    <t>A22373</t>
  </si>
  <si>
    <t>W52374</t>
  </si>
  <si>
    <t>O82374</t>
  </si>
  <si>
    <t>A22374</t>
  </si>
  <si>
    <t>W52375</t>
  </si>
  <si>
    <t>O82375</t>
  </si>
  <si>
    <t>A22375</t>
  </si>
  <si>
    <t>W52376</t>
  </si>
  <si>
    <t>O82376</t>
  </si>
  <si>
    <t>A22376</t>
  </si>
  <si>
    <t>W52377</t>
  </si>
  <si>
    <t>O82377</t>
  </si>
  <si>
    <t>A22377</t>
  </si>
  <si>
    <t>W52378</t>
  </si>
  <si>
    <t>O82378</t>
  </si>
  <si>
    <t>A22378</t>
  </si>
  <si>
    <t>W52379</t>
  </si>
  <si>
    <t>O82379</t>
  </si>
  <si>
    <t>A22379</t>
  </si>
  <si>
    <t>W52380</t>
  </si>
  <si>
    <t>O82380</t>
  </si>
  <si>
    <t>A22380</t>
  </si>
  <si>
    <t>W52381</t>
  </si>
  <si>
    <t>O82381</t>
  </si>
  <si>
    <t>A22381</t>
  </si>
  <si>
    <t>W52382</t>
  </si>
  <si>
    <t>O82382</t>
  </si>
  <si>
    <t>A22382</t>
  </si>
  <si>
    <t>W52383</t>
  </si>
  <si>
    <t>O82383</t>
  </si>
  <si>
    <t>A22383</t>
  </si>
  <si>
    <t>W52384</t>
  </si>
  <si>
    <t>O82384</t>
  </si>
  <si>
    <t>A22384</t>
  </si>
  <si>
    <t>W52385</t>
  </si>
  <si>
    <t>O82385</t>
  </si>
  <si>
    <t>A22385</t>
  </si>
  <si>
    <t>W52386</t>
  </si>
  <si>
    <t>O82386</t>
  </si>
  <si>
    <t>A22386</t>
  </si>
  <si>
    <t>W52387</t>
  </si>
  <si>
    <t>O82387</t>
  </si>
  <si>
    <t>A22387</t>
  </si>
  <si>
    <t>W52388</t>
  </si>
  <si>
    <t>O82388</t>
  </si>
  <si>
    <t>A22388</t>
  </si>
  <si>
    <t>W52389</t>
  </si>
  <si>
    <t>O82389</t>
  </si>
  <si>
    <t>A22389</t>
  </si>
  <si>
    <t>W52390</t>
  </si>
  <si>
    <t>O82390</t>
  </si>
  <si>
    <t>A22390</t>
  </si>
  <si>
    <t>W52391</t>
  </si>
  <si>
    <t>O82391</t>
  </si>
  <si>
    <t>A22391</t>
  </si>
  <si>
    <t>W52392</t>
  </si>
  <si>
    <t>O82392</t>
  </si>
  <si>
    <t>A22392</t>
  </si>
  <si>
    <t>W52393</t>
  </si>
  <si>
    <t>O82393</t>
  </si>
  <si>
    <t>A22393</t>
  </si>
  <si>
    <t>W52394</t>
  </si>
  <si>
    <t>O82394</t>
  </si>
  <si>
    <t>A22394</t>
  </si>
  <si>
    <t>W52395</t>
  </si>
  <si>
    <t>O82395</t>
  </si>
  <si>
    <t>A22395</t>
  </si>
  <si>
    <t>W52396</t>
  </si>
  <si>
    <t>O82396</t>
  </si>
  <si>
    <t>A22396</t>
  </si>
  <si>
    <t>W52397</t>
  </si>
  <si>
    <t>O82397</t>
  </si>
  <si>
    <t>A22397</t>
  </si>
  <si>
    <t>W52398</t>
  </si>
  <si>
    <t>O82398</t>
  </si>
  <si>
    <t>A22398</t>
  </si>
  <si>
    <t>W52399</t>
  </si>
  <si>
    <t>O82399</t>
  </si>
  <si>
    <t>A22399</t>
  </si>
  <si>
    <t>W52400</t>
  </si>
  <si>
    <t>O82400</t>
  </si>
  <si>
    <t>A22400</t>
  </si>
  <si>
    <t>W52401</t>
  </si>
  <si>
    <t>O82401</t>
  </si>
  <si>
    <t>A22401</t>
  </si>
  <si>
    <t>W52402</t>
  </si>
  <si>
    <t>O82402</t>
  </si>
  <si>
    <t>A22402</t>
  </si>
  <si>
    <t>W52403</t>
  </si>
  <si>
    <t>O82403</t>
  </si>
  <si>
    <t>A22403</t>
  </si>
  <si>
    <t>W52404</t>
  </si>
  <si>
    <t>O82404</t>
  </si>
  <si>
    <t>A22404</t>
  </si>
  <si>
    <t>W52405</t>
  </si>
  <si>
    <t>O82405</t>
  </si>
  <si>
    <t>A22405</t>
  </si>
  <si>
    <t>W52406</t>
  </si>
  <si>
    <t>O82406</t>
  </si>
  <si>
    <t>A22406</t>
  </si>
  <si>
    <t>W52407</t>
  </si>
  <si>
    <t>O82407</t>
  </si>
  <si>
    <t>A22407</t>
  </si>
  <si>
    <t>W52408</t>
  </si>
  <si>
    <t>O82408</t>
  </si>
  <si>
    <t>A22408</t>
  </si>
  <si>
    <t>W52409</t>
  </si>
  <si>
    <t>O82409</t>
  </si>
  <si>
    <t>A22409</t>
  </si>
  <si>
    <t>W52410</t>
  </si>
  <si>
    <t>O82410</t>
  </si>
  <si>
    <t>A22410</t>
  </si>
  <si>
    <t>W52411</t>
  </si>
  <si>
    <t>O82411</t>
  </si>
  <si>
    <t>A22411</t>
  </si>
  <si>
    <t>W52412</t>
  </si>
  <si>
    <t>O82412</t>
  </si>
  <si>
    <t>A22412</t>
  </si>
  <si>
    <t>W52413</t>
  </si>
  <si>
    <t>O82413</t>
  </si>
  <si>
    <t>A22413</t>
  </si>
  <si>
    <t>W52414</t>
  </si>
  <si>
    <t>O82414</t>
  </si>
  <si>
    <t>A22414</t>
  </si>
  <si>
    <t>W52415</t>
  </si>
  <si>
    <t>O82415</t>
  </si>
  <si>
    <t>A22415</t>
  </si>
  <si>
    <t>W52416</t>
  </si>
  <si>
    <t>O82416</t>
  </si>
  <si>
    <t>A22416</t>
  </si>
  <si>
    <t>W52417</t>
  </si>
  <si>
    <t>O82417</t>
  </si>
  <si>
    <t>A22417</t>
  </si>
  <si>
    <t>W52418</t>
  </si>
  <si>
    <t>O82418</t>
  </si>
  <si>
    <t>A22418</t>
  </si>
  <si>
    <t>W52419</t>
  </si>
  <si>
    <t>O82419</t>
  </si>
  <si>
    <t>A22419</t>
  </si>
  <si>
    <t>W52420</t>
  </si>
  <si>
    <t>O82420</t>
  </si>
  <si>
    <t>A22420</t>
  </si>
  <si>
    <t>W52421</t>
  </si>
  <si>
    <t>O82421</t>
  </si>
  <si>
    <t>A22421</t>
  </si>
  <si>
    <t>W52422</t>
  </si>
  <si>
    <t>O82422</t>
  </si>
  <si>
    <t>A22422</t>
  </si>
  <si>
    <t>W52423</t>
  </si>
  <si>
    <t>O82423</t>
  </si>
  <si>
    <t>A22423</t>
  </si>
  <si>
    <t>W52424</t>
  </si>
  <si>
    <t>O82424</t>
  </si>
  <si>
    <t>A22424</t>
  </si>
  <si>
    <t>W52431</t>
  </si>
  <si>
    <t>O82431</t>
  </si>
  <si>
    <t>A22431</t>
  </si>
  <si>
    <t>W52432</t>
  </si>
  <si>
    <t>O82432</t>
  </si>
  <si>
    <t>A22432</t>
  </si>
  <si>
    <t>W52433</t>
  </si>
  <si>
    <t>O82433</t>
  </si>
  <si>
    <t>A22433</t>
  </si>
  <si>
    <t>W52434</t>
  </si>
  <si>
    <t>O82434</t>
  </si>
  <si>
    <t>A22434</t>
  </si>
  <si>
    <t>W52435</t>
  </si>
  <si>
    <t>O82435</t>
  </si>
  <si>
    <t>A22435</t>
  </si>
  <si>
    <t>W52436</t>
  </si>
  <si>
    <t>O82436</t>
  </si>
  <si>
    <t>A22436</t>
  </si>
  <si>
    <t>W52437</t>
  </si>
  <si>
    <t>O82437</t>
  </si>
  <si>
    <t>A22437</t>
  </si>
  <si>
    <t>W52438</t>
  </si>
  <si>
    <t>O82438</t>
  </si>
  <si>
    <t>A22438</t>
  </si>
  <si>
    <t>W52439</t>
  </si>
  <si>
    <t>O82439</t>
  </si>
  <si>
    <t>A22439</t>
  </si>
  <si>
    <t>W52440</t>
  </si>
  <si>
    <t>O82440</t>
  </si>
  <si>
    <t>A22440</t>
  </si>
  <si>
    <t>W52441</t>
  </si>
  <si>
    <t>O82441</t>
  </si>
  <si>
    <t>A22441</t>
  </si>
  <si>
    <t>W52442</t>
  </si>
  <si>
    <t>O82442</t>
  </si>
  <si>
    <t>A22442</t>
  </si>
  <si>
    <t>W52443</t>
  </si>
  <si>
    <t>O82443</t>
  </si>
  <si>
    <t>A22443</t>
  </si>
  <si>
    <t>W52444</t>
  </si>
  <si>
    <t>O82444</t>
  </si>
  <si>
    <t>A22444</t>
  </si>
  <si>
    <t>W52445</t>
  </si>
  <si>
    <t>O82445</t>
  </si>
  <si>
    <t>A22445</t>
  </si>
  <si>
    <t>W52446</t>
  </si>
  <si>
    <t>O82446</t>
  </si>
  <si>
    <t>A22446</t>
  </si>
  <si>
    <t>W52447</t>
  </si>
  <si>
    <t>O82447</t>
  </si>
  <si>
    <t>A22447</t>
  </si>
  <si>
    <t>W52448</t>
  </si>
  <si>
    <t>O82448</t>
  </si>
  <si>
    <t>A22448</t>
  </si>
  <si>
    <t>W52449</t>
  </si>
  <si>
    <t>O82449</t>
  </si>
  <si>
    <t>A22449</t>
  </si>
  <si>
    <t>W52450</t>
  </si>
  <si>
    <t>O82450</t>
  </si>
  <si>
    <t>A22450</t>
  </si>
  <si>
    <t>W52451</t>
  </si>
  <si>
    <t>O82451</t>
  </si>
  <si>
    <t>A22451</t>
  </si>
  <si>
    <t>W52452</t>
  </si>
  <si>
    <t>O82452</t>
  </si>
  <si>
    <t>A22452</t>
  </si>
  <si>
    <t>W52453</t>
  </si>
  <si>
    <t>O82453</t>
  </si>
  <si>
    <t>A22453</t>
  </si>
  <si>
    <t>W52454</t>
  </si>
  <si>
    <t>O82454</t>
  </si>
  <si>
    <t>A22454</t>
  </si>
  <si>
    <t>W52455</t>
  </si>
  <si>
    <t>O82455</t>
  </si>
  <si>
    <t>A22455</t>
  </si>
  <si>
    <t>W52456</t>
  </si>
  <si>
    <t>O82456</t>
  </si>
  <si>
    <t>A22456</t>
  </si>
  <si>
    <t>W52457</t>
  </si>
  <si>
    <t>O82457</t>
  </si>
  <si>
    <t>A22457</t>
  </si>
  <si>
    <t>W52458</t>
  </si>
  <si>
    <t>O82458</t>
  </si>
  <si>
    <t>A22458</t>
  </si>
  <si>
    <t>W52459</t>
  </si>
  <si>
    <t>O82459</t>
  </si>
  <si>
    <t>A22459</t>
  </si>
  <si>
    <t>W52460</t>
  </si>
  <si>
    <t>O82460</t>
  </si>
  <si>
    <t>A22460</t>
  </si>
  <si>
    <t>W52461</t>
  </si>
  <si>
    <t>O82461</t>
  </si>
  <si>
    <t>A22461</t>
  </si>
  <si>
    <t>W52462</t>
  </si>
  <si>
    <t>O82462</t>
  </si>
  <si>
    <t>A22462</t>
  </si>
  <si>
    <t>W52463</t>
  </si>
  <si>
    <t>O82463</t>
  </si>
  <si>
    <t>A22463</t>
  </si>
  <si>
    <t>W52464</t>
  </si>
  <si>
    <t>O82464</t>
  </si>
  <si>
    <t>A22464</t>
  </si>
  <si>
    <t>W52465</t>
  </si>
  <si>
    <t>O82465</t>
  </si>
  <si>
    <t>A22465</t>
  </si>
  <si>
    <t>W52544</t>
  </si>
  <si>
    <t>O82544</t>
  </si>
  <si>
    <t>A22544</t>
  </si>
  <si>
    <t>W52545</t>
  </si>
  <si>
    <t>O82545</t>
  </si>
  <si>
    <t>A22545</t>
  </si>
  <si>
    <t>W52546</t>
  </si>
  <si>
    <t>O82546</t>
  </si>
  <si>
    <t>A22546</t>
  </si>
  <si>
    <t>W52547</t>
  </si>
  <si>
    <t>O82547</t>
  </si>
  <si>
    <t>A22547</t>
  </si>
  <si>
    <t>W52548</t>
  </si>
  <si>
    <t>O82548</t>
  </si>
  <si>
    <t>A22548</t>
  </si>
  <si>
    <t>W52549</t>
  </si>
  <si>
    <t>O82549</t>
  </si>
  <si>
    <t>A22549</t>
  </si>
  <si>
    <t>W52550</t>
  </si>
  <si>
    <t>O82550</t>
  </si>
  <si>
    <t>A22550</t>
  </si>
  <si>
    <t>W52466</t>
  </si>
  <si>
    <t>O82466</t>
  </si>
  <si>
    <t>A22466</t>
  </si>
  <si>
    <t>W52467</t>
  </si>
  <si>
    <t>O82467</t>
  </si>
  <si>
    <t>A22467</t>
  </si>
  <si>
    <t>W52468</t>
  </si>
  <si>
    <t>O82468</t>
  </si>
  <si>
    <t>A22468</t>
  </si>
  <si>
    <t>W52469</t>
  </si>
  <si>
    <t>O82469</t>
  </si>
  <si>
    <t>A22469</t>
  </si>
  <si>
    <t>W52470</t>
  </si>
  <si>
    <t>O82470</t>
  </si>
  <si>
    <t>A22470</t>
  </si>
  <si>
    <t>W52471</t>
  </si>
  <si>
    <t>O82471</t>
  </si>
  <si>
    <t>A22471</t>
  </si>
  <si>
    <t>W52472</t>
  </si>
  <si>
    <t>O82472</t>
  </si>
  <si>
    <t>A22472</t>
  </si>
  <si>
    <t>W52473</t>
  </si>
  <si>
    <t>O82473</t>
  </si>
  <si>
    <t>A22473</t>
  </si>
  <si>
    <t>W52474</t>
  </si>
  <si>
    <t>O82474</t>
  </si>
  <si>
    <t>A22474</t>
  </si>
  <si>
    <t>W52475</t>
  </si>
  <si>
    <t>O82475</t>
  </si>
  <si>
    <t>A22475</t>
  </si>
  <si>
    <t>W52476</t>
  </si>
  <si>
    <t>O82476</t>
  </si>
  <si>
    <t>A22476</t>
  </si>
  <si>
    <t>W52477</t>
  </si>
  <si>
    <t>O82477</t>
  </si>
  <si>
    <t>A22477</t>
  </si>
  <si>
    <t>W52478</t>
  </si>
  <si>
    <t>O82478</t>
  </si>
  <si>
    <t>A22478</t>
  </si>
  <si>
    <t>W52479</t>
  </si>
  <si>
    <t>O82479</t>
  </si>
  <si>
    <t>A22479</t>
  </si>
  <si>
    <t>W52480</t>
  </si>
  <si>
    <t>O82480</t>
  </si>
  <si>
    <t>A22480</t>
  </si>
  <si>
    <t>W52481</t>
  </si>
  <si>
    <t>O82481</t>
  </si>
  <si>
    <t>A22481</t>
  </si>
  <si>
    <t>W52482</t>
  </si>
  <si>
    <t>O82482</t>
  </si>
  <si>
    <t>A22482</t>
  </si>
  <si>
    <t>W52483</t>
  </si>
  <si>
    <t>O82483</t>
  </si>
  <si>
    <t>A22483</t>
  </si>
  <si>
    <t>W52484</t>
  </si>
  <si>
    <t>O82484</t>
  </si>
  <si>
    <t>A22484</t>
  </si>
  <si>
    <t>W52485</t>
  </si>
  <si>
    <t>O82485</t>
  </si>
  <si>
    <t>A22485</t>
  </si>
  <si>
    <t>W52486</t>
  </si>
  <si>
    <t>O82486</t>
  </si>
  <si>
    <t>A22486</t>
  </si>
  <si>
    <t>W52487</t>
  </si>
  <si>
    <t>O82487</t>
  </si>
  <si>
    <t>A22487</t>
  </si>
  <si>
    <t>W52488</t>
  </si>
  <si>
    <t>O82488</t>
  </si>
  <si>
    <t>A22488</t>
  </si>
  <si>
    <t>W52489</t>
  </si>
  <si>
    <t>O82489</t>
  </si>
  <si>
    <t>A22489</t>
  </si>
  <si>
    <t>W52490</t>
  </si>
  <si>
    <t>O82490</t>
  </si>
  <si>
    <t>A22490</t>
  </si>
  <si>
    <t>W52491</t>
  </si>
  <si>
    <t>O82491</t>
  </si>
  <si>
    <t>A22491</t>
  </si>
  <si>
    <t>W52492</t>
  </si>
  <si>
    <t>O82492</t>
  </si>
  <si>
    <t>A22492</t>
  </si>
  <si>
    <t>W52493</t>
  </si>
  <si>
    <t>O82493</t>
  </si>
  <si>
    <t>A22493</t>
  </si>
  <si>
    <t>W52494</t>
  </si>
  <si>
    <t>O82494</t>
  </si>
  <si>
    <t>A22494</t>
  </si>
  <si>
    <t>W52495</t>
  </si>
  <si>
    <t>O82495</t>
  </si>
  <si>
    <t>A22495</t>
  </si>
  <si>
    <t>W52496</t>
  </si>
  <si>
    <t>O82496</t>
  </si>
  <si>
    <t>A22496</t>
  </si>
  <si>
    <t>W52497</t>
  </si>
  <si>
    <t>O82497</t>
  </si>
  <si>
    <t>A22497</t>
  </si>
  <si>
    <t>W52498</t>
  </si>
  <si>
    <t>O82498</t>
  </si>
  <si>
    <t>A22498</t>
  </si>
  <si>
    <t>W52499</t>
  </si>
  <si>
    <t>O82499</t>
  </si>
  <si>
    <t>A22499</t>
  </si>
  <si>
    <t>W52500</t>
  </si>
  <si>
    <t>O82500</t>
  </si>
  <si>
    <t>A22500</t>
  </si>
  <si>
    <t>W52501</t>
  </si>
  <si>
    <t>O82501</t>
  </si>
  <si>
    <t>A22501</t>
  </si>
  <si>
    <t>W52502</t>
  </si>
  <si>
    <t>O82502</t>
  </si>
  <si>
    <t>A22502</t>
  </si>
  <si>
    <t>W52503</t>
  </si>
  <si>
    <t>O82503</t>
  </si>
  <si>
    <t>A22503</t>
  </si>
  <si>
    <t>W52504</t>
  </si>
  <si>
    <t>O82504</t>
  </si>
  <si>
    <t>A22504</t>
  </si>
  <si>
    <t>W52505</t>
  </si>
  <si>
    <t>O82505</t>
  </si>
  <si>
    <t>A22505</t>
  </si>
  <si>
    <t>W52506</t>
  </si>
  <si>
    <t>O82506</t>
  </si>
  <si>
    <t>A22506</t>
  </si>
  <si>
    <t>W52507</t>
  </si>
  <si>
    <t>O82507</t>
  </si>
  <si>
    <t>A22507</t>
  </si>
  <si>
    <t>W52508</t>
  </si>
  <si>
    <t>O82508</t>
  </si>
  <si>
    <t>A22508</t>
  </si>
  <si>
    <t>W52509</t>
  </si>
  <si>
    <t>O82509</t>
  </si>
  <si>
    <t>A22509</t>
  </si>
  <si>
    <t>W52510</t>
  </si>
  <si>
    <t>O82510</t>
  </si>
  <si>
    <t>A22510</t>
  </si>
  <si>
    <t>W52511</t>
  </si>
  <si>
    <t>O82511</t>
  </si>
  <si>
    <t>A22511</t>
  </si>
  <si>
    <t>W52512</t>
  </si>
  <si>
    <t>O82512</t>
  </si>
  <si>
    <t>A22512</t>
  </si>
  <si>
    <t>W52513</t>
  </si>
  <si>
    <t>O82513</t>
  </si>
  <si>
    <t>A22513</t>
  </si>
  <si>
    <t>W52514</t>
  </si>
  <si>
    <t>O82514</t>
  </si>
  <si>
    <t>A22514</t>
  </si>
  <si>
    <t>W52515</t>
  </si>
  <si>
    <t>O82515</t>
  </si>
  <si>
    <t>A22515</t>
  </si>
  <si>
    <t>W52516</t>
  </si>
  <si>
    <t>O82516</t>
  </si>
  <si>
    <t>A22516</t>
  </si>
  <si>
    <t>W52517</t>
  </si>
  <si>
    <t>O82517</t>
  </si>
  <si>
    <t>A22517</t>
  </si>
  <si>
    <t>W52518</t>
  </si>
  <si>
    <t>O82518</t>
  </si>
  <si>
    <t>A22518</t>
  </si>
  <si>
    <t>W52519</t>
  </si>
  <si>
    <t>O82519</t>
  </si>
  <si>
    <t>A22519</t>
  </si>
  <si>
    <t>W52520</t>
  </si>
  <si>
    <t>O82520</t>
  </si>
  <si>
    <t>A22520</t>
  </si>
  <si>
    <t>W52521</t>
  </si>
  <si>
    <t>O82521</t>
  </si>
  <si>
    <t>A22521</t>
  </si>
  <si>
    <t>W52522</t>
  </si>
  <si>
    <t>O82522</t>
  </si>
  <si>
    <t>A22522</t>
  </si>
  <si>
    <t>W52523</t>
  </si>
  <si>
    <t>O82523</t>
  </si>
  <si>
    <t>A22523</t>
  </si>
  <si>
    <t>W52524</t>
  </si>
  <si>
    <t>O82524</t>
  </si>
  <si>
    <t>A22524</t>
  </si>
  <si>
    <t>W52525</t>
  </si>
  <si>
    <t>O82525</t>
  </si>
  <si>
    <t>A22525</t>
  </si>
  <si>
    <t>W52526</t>
  </si>
  <si>
    <t>O82526</t>
  </si>
  <si>
    <t>A22526</t>
  </si>
  <si>
    <t>W52527</t>
  </si>
  <si>
    <t>O82527</t>
  </si>
  <si>
    <t>A22527</t>
  </si>
  <si>
    <t>W52528</t>
  </si>
  <si>
    <t>O82528</t>
  </si>
  <si>
    <t>A22528</t>
  </si>
  <si>
    <t>W52529</t>
  </si>
  <si>
    <t>O82529</t>
  </si>
  <si>
    <t>A22529</t>
  </si>
  <si>
    <t>W52530</t>
  </si>
  <si>
    <t>O82530</t>
  </si>
  <si>
    <t>A22530</t>
  </si>
  <si>
    <t>W52531</t>
  </si>
  <si>
    <t>O82531</t>
  </si>
  <si>
    <t>A22531</t>
  </si>
  <si>
    <t>W52532</t>
  </si>
  <si>
    <t>O82532</t>
  </si>
  <si>
    <t>A22532</t>
  </si>
  <si>
    <t>W52533</t>
  </si>
  <si>
    <t>O82533</t>
  </si>
  <si>
    <t>A22533</t>
  </si>
  <si>
    <t>W52534</t>
  </si>
  <si>
    <t>O82534</t>
  </si>
  <si>
    <t>A22534</t>
  </si>
  <si>
    <t>W52535</t>
  </si>
  <si>
    <t>O82535</t>
  </si>
  <si>
    <t>A22535</t>
  </si>
  <si>
    <t>W52536</t>
  </si>
  <si>
    <t>O82536</t>
  </si>
  <si>
    <t>A22536</t>
  </si>
  <si>
    <t>W52537</t>
  </si>
  <si>
    <t>O82537</t>
  </si>
  <si>
    <t>A22537</t>
  </si>
  <si>
    <t>W52538</t>
  </si>
  <si>
    <t>O82538</t>
  </si>
  <si>
    <t>A22538</t>
  </si>
  <si>
    <t>W52539</t>
  </si>
  <si>
    <t>O82539</t>
  </si>
  <si>
    <t>A22539</t>
  </si>
  <si>
    <t>W52540</t>
  </si>
  <si>
    <t>O82540</t>
  </si>
  <si>
    <t>A22540</t>
  </si>
  <si>
    <t>W52541</t>
  </si>
  <si>
    <t>O82541</t>
  </si>
  <si>
    <t>A22541</t>
  </si>
  <si>
    <t>W52542</t>
  </si>
  <si>
    <t>O82542</t>
  </si>
  <si>
    <t>A22542</t>
  </si>
  <si>
    <t>W52543</t>
  </si>
  <si>
    <t>O82543</t>
  </si>
  <si>
    <t>A22543</t>
  </si>
  <si>
    <t>W52551</t>
  </si>
  <si>
    <t>O82551</t>
  </si>
  <si>
    <t>A22551</t>
  </si>
  <si>
    <t>W52552</t>
  </si>
  <si>
    <t>O82552</t>
  </si>
  <si>
    <t>A22552</t>
  </si>
  <si>
    <t>W52553</t>
  </si>
  <si>
    <t>O82553</t>
  </si>
  <si>
    <t>A22553</t>
  </si>
  <si>
    <t>W52554</t>
  </si>
  <si>
    <t>O82554</t>
  </si>
  <si>
    <t>A22554</t>
  </si>
  <si>
    <t>W52555</t>
  </si>
  <si>
    <t>O82555</t>
  </si>
  <si>
    <t>A22555</t>
  </si>
  <si>
    <t>W52556</t>
  </si>
  <si>
    <t>O82556</t>
  </si>
  <si>
    <t>A22556</t>
  </si>
  <si>
    <t>W52557</t>
  </si>
  <si>
    <t>O82557</t>
  </si>
  <si>
    <t>A22557</t>
  </si>
  <si>
    <t>W52558</t>
  </si>
  <si>
    <t>O82558</t>
  </si>
  <si>
    <t>A22558</t>
  </si>
  <si>
    <t>W52559</t>
  </si>
  <si>
    <t>O82559</t>
  </si>
  <si>
    <t>A22559</t>
  </si>
  <si>
    <t>W52560</t>
  </si>
  <si>
    <t>O82560</t>
  </si>
  <si>
    <t>A22560</t>
  </si>
  <si>
    <t>W52561</t>
  </si>
  <si>
    <t>O82561</t>
  </si>
  <si>
    <t>A22561</t>
  </si>
  <si>
    <t>W52562</t>
  </si>
  <si>
    <t>O82562</t>
  </si>
  <si>
    <t>A22562</t>
  </si>
  <si>
    <t>W52563</t>
  </si>
  <si>
    <t>O82563</t>
  </si>
  <si>
    <t>A22563</t>
  </si>
  <si>
    <t>W52564</t>
  </si>
  <si>
    <t>O82564</t>
  </si>
  <si>
    <t>A22564</t>
  </si>
  <si>
    <t>W52565</t>
  </si>
  <si>
    <t>O82565</t>
  </si>
  <si>
    <t>A22565</t>
  </si>
  <si>
    <t>W52566</t>
  </si>
  <si>
    <t>O82566</t>
  </si>
  <si>
    <t>A22566</t>
  </si>
  <si>
    <t>W52567</t>
  </si>
  <si>
    <t>O82567</t>
  </si>
  <si>
    <t>A22567</t>
  </si>
  <si>
    <t>W52568</t>
  </si>
  <si>
    <t>O82568</t>
  </si>
  <si>
    <t>A22568</t>
  </si>
  <si>
    <t>W52569</t>
  </si>
  <si>
    <t>O82569</t>
  </si>
  <si>
    <t>A22569</t>
  </si>
  <si>
    <t>W52570</t>
  </si>
  <si>
    <t>O82570</t>
  </si>
  <si>
    <t>A22570</t>
  </si>
  <si>
    <t>W52571</t>
  </si>
  <si>
    <t>O82571</t>
  </si>
  <si>
    <t>A22571</t>
  </si>
  <si>
    <t>W52572</t>
  </si>
  <si>
    <t>O82572</t>
  </si>
  <si>
    <t>A22572</t>
  </si>
  <si>
    <t>W52573</t>
  </si>
  <si>
    <t>O82573</t>
  </si>
  <si>
    <t>A22573</t>
  </si>
  <si>
    <t>W52574</t>
  </si>
  <si>
    <t>O82574</t>
  </si>
  <si>
    <t>A22574</t>
  </si>
  <si>
    <t>W52575</t>
  </si>
  <si>
    <t>O82575</t>
  </si>
  <si>
    <t>A22575</t>
  </si>
  <si>
    <t>W52576</t>
  </si>
  <si>
    <t>O82576</t>
  </si>
  <si>
    <t>A22576</t>
  </si>
  <si>
    <t>W52577</t>
  </si>
  <si>
    <t>O82577</t>
  </si>
  <si>
    <t>A22577</t>
  </si>
  <si>
    <t>W52578</t>
  </si>
  <si>
    <t>O82578</t>
  </si>
  <si>
    <t>A22578</t>
  </si>
  <si>
    <t>W52579</t>
  </si>
  <si>
    <t>O82579</t>
  </si>
  <si>
    <t>A22579</t>
  </si>
  <si>
    <t>W52580</t>
  </si>
  <si>
    <t>O82580</t>
  </si>
  <si>
    <t>A22580</t>
  </si>
  <si>
    <t>W52581</t>
  </si>
  <si>
    <t>O82581</t>
  </si>
  <si>
    <t>A22581</t>
  </si>
  <si>
    <t>W52582</t>
  </si>
  <si>
    <t>O82582</t>
  </si>
  <si>
    <t>A22582</t>
  </si>
  <si>
    <t>W52583</t>
  </si>
  <si>
    <t>O82583</t>
  </si>
  <si>
    <t>A22583</t>
  </si>
  <si>
    <t>W52584</t>
  </si>
  <si>
    <t>O82584</t>
  </si>
  <si>
    <t>A22584</t>
  </si>
  <si>
    <t>W52585</t>
  </si>
  <si>
    <t>O82585</t>
  </si>
  <si>
    <t>A22585</t>
  </si>
  <si>
    <t>W52586</t>
  </si>
  <si>
    <t>O82586</t>
  </si>
  <si>
    <t>A22586</t>
  </si>
  <si>
    <t>W52587</t>
  </si>
  <si>
    <t>O82587</t>
  </si>
  <si>
    <t>A22587</t>
  </si>
  <si>
    <t>W52669</t>
  </si>
  <si>
    <t>O82669</t>
  </si>
  <si>
    <t>A22669</t>
  </si>
  <si>
    <t>W52670</t>
  </si>
  <si>
    <t>O82670</t>
  </si>
  <si>
    <t>A22670</t>
  </si>
  <si>
    <t>W52671</t>
  </si>
  <si>
    <t>O82671</t>
  </si>
  <si>
    <t>A22671</t>
  </si>
  <si>
    <t>W52672</t>
  </si>
  <si>
    <t>O82672</t>
  </si>
  <si>
    <t>A22672</t>
  </si>
  <si>
    <t>W52673</t>
  </si>
  <si>
    <t>O82673</t>
  </si>
  <si>
    <t>A22673</t>
  </si>
  <si>
    <t>W52674</t>
  </si>
  <si>
    <t>O82674</t>
  </si>
  <si>
    <t>A22674</t>
  </si>
  <si>
    <t>W52588</t>
  </si>
  <si>
    <t>O82588</t>
  </si>
  <si>
    <t>A22588</t>
  </si>
  <si>
    <t>W52589</t>
  </si>
  <si>
    <t>O82589</t>
  </si>
  <si>
    <t>A22589</t>
  </si>
  <si>
    <t>W52590</t>
  </si>
  <si>
    <t>O82590</t>
  </si>
  <si>
    <t>A22590</t>
  </si>
  <si>
    <t>W52591</t>
  </si>
  <si>
    <t>O82591</t>
  </si>
  <si>
    <t>A22591</t>
  </si>
  <si>
    <t>W52592</t>
  </si>
  <si>
    <t>O82592</t>
  </si>
  <si>
    <t>A22592</t>
  </si>
  <si>
    <t>W52593</t>
  </si>
  <si>
    <t>O82593</t>
  </si>
  <si>
    <t>A22593</t>
  </si>
  <si>
    <t>W52594</t>
  </si>
  <si>
    <t>O82594</t>
  </si>
  <si>
    <t>A22594</t>
  </si>
  <si>
    <t>W52595</t>
  </si>
  <si>
    <t>O82595</t>
  </si>
  <si>
    <t>A22595</t>
  </si>
  <si>
    <t>W52596</t>
  </si>
  <si>
    <t>O82596</t>
  </si>
  <si>
    <t>A22596</t>
  </si>
  <si>
    <t>W52597</t>
  </si>
  <si>
    <t>O82597</t>
  </si>
  <si>
    <t>A22597</t>
  </si>
  <si>
    <t>W52598</t>
  </si>
  <si>
    <t>O82598</t>
  </si>
  <si>
    <t>A22598</t>
  </si>
  <si>
    <t>W52599</t>
  </si>
  <si>
    <t>O82599</t>
  </si>
  <si>
    <t>A22599</t>
  </si>
  <si>
    <t>W52600</t>
  </si>
  <si>
    <t>O82600</t>
  </si>
  <si>
    <t>A22600</t>
  </si>
  <si>
    <t>W52601</t>
  </si>
  <si>
    <t>O82601</t>
  </si>
  <si>
    <t>A22601</t>
  </si>
  <si>
    <t>W52602</t>
  </si>
  <si>
    <t>O82602</t>
  </si>
  <si>
    <t>A22602</t>
  </si>
  <si>
    <t>W52603</t>
  </si>
  <si>
    <t>O82603</t>
  </si>
  <si>
    <t>A22603</t>
  </si>
  <si>
    <t>W52604</t>
  </si>
  <si>
    <t>O82604</t>
  </si>
  <si>
    <t>A22604</t>
  </si>
  <si>
    <t>W52605</t>
  </si>
  <si>
    <t>O82605</t>
  </si>
  <si>
    <t>A22605</t>
  </si>
  <si>
    <t>W52606</t>
  </si>
  <si>
    <t>O82606</t>
  </si>
  <si>
    <t>A22606</t>
  </si>
  <si>
    <t>W52607</t>
  </si>
  <si>
    <t>O82607</t>
  </si>
  <si>
    <t>A22607</t>
  </si>
  <si>
    <t>W52608</t>
  </si>
  <si>
    <t>O82608</t>
  </si>
  <si>
    <t>A22608</t>
  </si>
  <si>
    <t>W52609</t>
  </si>
  <si>
    <t>O82609</t>
  </si>
  <si>
    <t>A22609</t>
  </si>
  <si>
    <t>W52610</t>
  </si>
  <si>
    <t>O82610</t>
  </si>
  <si>
    <t>A22610</t>
  </si>
  <si>
    <t>W52611</t>
  </si>
  <si>
    <t>O82611</t>
  </si>
  <si>
    <t>A22611</t>
  </si>
  <si>
    <t>W52612</t>
  </si>
  <si>
    <t>O82612</t>
  </si>
  <si>
    <t>A22612</t>
  </si>
  <si>
    <t>W52613</t>
  </si>
  <si>
    <t>O82613</t>
  </si>
  <si>
    <t>A22613</t>
  </si>
  <si>
    <t>W52614</t>
  </si>
  <si>
    <t>O82614</t>
  </si>
  <si>
    <t>A22614</t>
  </si>
  <si>
    <t>W52615</t>
  </si>
  <si>
    <t>O82615</t>
  </si>
  <si>
    <t>A22615</t>
  </si>
  <si>
    <t>W52616</t>
  </si>
  <si>
    <t>O82616</t>
  </si>
  <si>
    <t>A22616</t>
  </si>
  <si>
    <t>W52617</t>
  </si>
  <si>
    <t>O82617</t>
  </si>
  <si>
    <t>A22617</t>
  </si>
  <si>
    <t>W52618</t>
  </si>
  <si>
    <t>O82618</t>
  </si>
  <si>
    <t>A22618</t>
  </si>
  <si>
    <t>W52619</t>
  </si>
  <si>
    <t>O82619</t>
  </si>
  <si>
    <t>A22619</t>
  </si>
  <si>
    <t>W52620</t>
  </si>
  <si>
    <t>O82620</t>
  </si>
  <si>
    <t>A22620</t>
  </si>
  <si>
    <t>W52621</t>
  </si>
  <si>
    <t>O82621</t>
  </si>
  <si>
    <t>A22621</t>
  </si>
  <si>
    <t>W52622</t>
  </si>
  <si>
    <t>O82622</t>
  </si>
  <si>
    <t>A22622</t>
  </si>
  <si>
    <t>W52623</t>
  </si>
  <si>
    <t>O82623</t>
  </si>
  <si>
    <t>A22623</t>
  </si>
  <si>
    <t>W52624</t>
  </si>
  <si>
    <t>O82624</t>
  </si>
  <si>
    <t>A22624</t>
  </si>
  <si>
    <t>W52625</t>
  </si>
  <si>
    <t>O82625</t>
  </si>
  <si>
    <t>A22625</t>
  </si>
  <si>
    <t>W52626</t>
  </si>
  <si>
    <t>O82626</t>
  </si>
  <si>
    <t>A22626</t>
  </si>
  <si>
    <t>W52627</t>
  </si>
  <si>
    <t>O82627</t>
  </si>
  <si>
    <t>A22627</t>
  </si>
  <si>
    <t>W52628</t>
  </si>
  <si>
    <t>O82628</t>
  </si>
  <si>
    <t>A22628</t>
  </si>
  <si>
    <t>W52629</t>
  </si>
  <si>
    <t>O82629</t>
  </si>
  <si>
    <t>A22629</t>
  </si>
  <si>
    <t>W52630</t>
  </si>
  <si>
    <t>O82630</t>
  </si>
  <si>
    <t>A22630</t>
  </si>
  <si>
    <t>W52631</t>
  </si>
  <si>
    <t>O82631</t>
  </si>
  <si>
    <t>A22631</t>
  </si>
  <si>
    <t>W52632</t>
  </si>
  <si>
    <t>O82632</t>
  </si>
  <si>
    <t>A22632</t>
  </si>
  <si>
    <t>W52633</t>
  </si>
  <si>
    <t>O82633</t>
  </si>
  <si>
    <t>A22633</t>
  </si>
  <si>
    <t>W52634</t>
  </si>
  <si>
    <t>O82634</t>
  </si>
  <si>
    <t>A22634</t>
  </si>
  <si>
    <t>W52635</t>
  </si>
  <si>
    <t>O82635</t>
  </si>
  <si>
    <t>A22635</t>
  </si>
  <si>
    <t>W52636</t>
  </si>
  <si>
    <t>O82636</t>
  </si>
  <si>
    <t>A22636</t>
  </si>
  <si>
    <t>W52637</t>
  </si>
  <si>
    <t>O82637</t>
  </si>
  <si>
    <t>A22637</t>
  </si>
  <si>
    <t>W52638</t>
  </si>
  <si>
    <t>O82638</t>
  </si>
  <si>
    <t>A22638</t>
  </si>
  <si>
    <t>W52639</t>
  </si>
  <si>
    <t>O82639</t>
  </si>
  <si>
    <t>A22639</t>
  </si>
  <si>
    <t>W52640</t>
  </si>
  <si>
    <t>O82640</t>
  </si>
  <si>
    <t>A22640</t>
  </si>
  <si>
    <t>W52641</t>
  </si>
  <si>
    <t>O82641</t>
  </si>
  <si>
    <t>A22641</t>
  </si>
  <si>
    <t>W52642</t>
  </si>
  <si>
    <t>O82642</t>
  </si>
  <si>
    <t>A22642</t>
  </si>
  <si>
    <t>W52643</t>
  </si>
  <si>
    <t>O82643</t>
  </si>
  <si>
    <t>A22643</t>
  </si>
  <si>
    <t>W52644</t>
  </si>
  <si>
    <t>O82644</t>
  </si>
  <si>
    <t>A22644</t>
  </si>
  <si>
    <t>W52645</t>
  </si>
  <si>
    <t>O82645</t>
  </si>
  <si>
    <t>A22645</t>
  </si>
  <si>
    <t>W52646</t>
  </si>
  <si>
    <t>O82646</t>
  </si>
  <si>
    <t>A22646</t>
  </si>
  <si>
    <t>W52647</t>
  </si>
  <si>
    <t>O82647</t>
  </si>
  <si>
    <t>A22647</t>
  </si>
  <si>
    <t>W52648</t>
  </si>
  <si>
    <t>O82648</t>
  </si>
  <si>
    <t>A22648</t>
  </si>
  <si>
    <t>W52649</t>
  </si>
  <si>
    <t>O82649</t>
  </si>
  <si>
    <t>A22649</t>
  </si>
  <si>
    <t>W52650</t>
  </si>
  <si>
    <t>O82650</t>
  </si>
  <si>
    <t>A22650</t>
  </si>
  <si>
    <t>W52651</t>
  </si>
  <si>
    <t>O82651</t>
  </si>
  <si>
    <t>A22651</t>
  </si>
  <si>
    <t>W52652</t>
  </si>
  <si>
    <t>O82652</t>
  </si>
  <si>
    <t>A22652</t>
  </si>
  <si>
    <t>W52653</t>
  </si>
  <si>
    <t>O82653</t>
  </si>
  <si>
    <t>A22653</t>
  </si>
  <si>
    <t>W52654</t>
  </si>
  <si>
    <t>O82654</t>
  </si>
  <si>
    <t>A22654</t>
  </si>
  <si>
    <t>W52655</t>
  </si>
  <si>
    <t>O82655</t>
  </si>
  <si>
    <t>A22655</t>
  </si>
  <si>
    <t>W52656</t>
  </si>
  <si>
    <t>O82656</t>
  </si>
  <si>
    <t>A22656</t>
  </si>
  <si>
    <t>W52657</t>
  </si>
  <si>
    <t>O82657</t>
  </si>
  <si>
    <t>A22657</t>
  </si>
  <si>
    <t>W52658</t>
  </si>
  <si>
    <t>O82658</t>
  </si>
  <si>
    <t>A22658</t>
  </si>
  <si>
    <t>W52659</t>
  </si>
  <si>
    <t>O82659</t>
  </si>
  <si>
    <t>A22659</t>
  </si>
  <si>
    <t>W52660</t>
  </si>
  <si>
    <t>O82660</t>
  </si>
  <si>
    <t>A22660</t>
  </si>
  <si>
    <t>W52661</t>
  </si>
  <si>
    <t>O82661</t>
  </si>
  <si>
    <t>A22661</t>
  </si>
  <si>
    <t>W52662</t>
  </si>
  <si>
    <t>O82662</t>
  </si>
  <si>
    <t>A22662</t>
  </si>
  <si>
    <t>W52663</t>
  </si>
  <si>
    <t>O82663</t>
  </si>
  <si>
    <t>A22663</t>
  </si>
  <si>
    <t>W52664</t>
  </si>
  <si>
    <t>O82664</t>
  </si>
  <si>
    <t>A22664</t>
  </si>
  <si>
    <t>W52665</t>
  </si>
  <si>
    <t>O82665</t>
  </si>
  <si>
    <t>A22665</t>
  </si>
  <si>
    <t>W52666</t>
  </si>
  <si>
    <t>O82666</t>
  </si>
  <si>
    <t>A22666</t>
  </si>
  <si>
    <t>W52667</t>
  </si>
  <si>
    <t>O82667</t>
  </si>
  <si>
    <t>A22667</t>
  </si>
  <si>
    <t>W52668</t>
  </si>
  <si>
    <t>O82668</t>
  </si>
  <si>
    <t>A22668</t>
  </si>
  <si>
    <t>W52675</t>
  </si>
  <si>
    <t>O82675</t>
  </si>
  <si>
    <t>A22675</t>
  </si>
  <si>
    <t>W52676</t>
  </si>
  <si>
    <t>O82676</t>
  </si>
  <si>
    <t>A22676</t>
  </si>
  <si>
    <t>W52677</t>
  </si>
  <si>
    <t>O82677</t>
  </si>
  <si>
    <t>A22677</t>
  </si>
  <si>
    <t>W52678</t>
  </si>
  <si>
    <t>O82678</t>
  </si>
  <si>
    <t>A22678</t>
  </si>
  <si>
    <t>W52679</t>
  </si>
  <si>
    <t>O82679</t>
  </si>
  <si>
    <t>A22679</t>
  </si>
  <si>
    <t>W52680</t>
  </si>
  <si>
    <t>O82680</t>
  </si>
  <si>
    <t>A22680</t>
  </si>
  <si>
    <t>W52681</t>
  </si>
  <si>
    <t>O82681</t>
  </si>
  <si>
    <t>A22681</t>
  </si>
  <si>
    <t>W52682</t>
  </si>
  <si>
    <t>O82682</t>
  </si>
  <si>
    <t>A22682</t>
  </si>
  <si>
    <t>W52683</t>
  </si>
  <si>
    <t>O82683</t>
  </si>
  <si>
    <t>A22683</t>
  </si>
  <si>
    <t>W52684</t>
  </si>
  <si>
    <t>O82684</t>
  </si>
  <si>
    <t>A22684</t>
  </si>
  <si>
    <t>W52685</t>
  </si>
  <si>
    <t>O82685</t>
  </si>
  <si>
    <t>A22685</t>
  </si>
  <si>
    <t>W52686</t>
  </si>
  <si>
    <t>O82686</t>
  </si>
  <si>
    <t>A22686</t>
  </si>
  <si>
    <t>W52687</t>
  </si>
  <si>
    <t>O82687</t>
  </si>
  <si>
    <t>A22687</t>
  </si>
  <si>
    <t>W52688</t>
  </si>
  <si>
    <t>O82688</t>
  </si>
  <si>
    <t>A22688</t>
  </si>
  <si>
    <t>W52689</t>
  </si>
  <si>
    <t>O82689</t>
  </si>
  <si>
    <t>A22689</t>
  </si>
  <si>
    <t>W52690</t>
  </si>
  <si>
    <t>O82690</t>
  </si>
  <si>
    <t>A22690</t>
  </si>
  <si>
    <t>W52691</t>
  </si>
  <si>
    <t>O82691</t>
  </si>
  <si>
    <t>A22691</t>
  </si>
  <si>
    <t>W52692</t>
  </si>
  <si>
    <t>O82692</t>
  </si>
  <si>
    <t>A22692</t>
  </si>
  <si>
    <t>W52693</t>
  </si>
  <si>
    <t>O82693</t>
  </si>
  <si>
    <t>A22693</t>
  </si>
  <si>
    <t>W52694</t>
  </si>
  <si>
    <t>O82694</t>
  </si>
  <si>
    <t>A22694</t>
  </si>
  <si>
    <t>W52695</t>
  </si>
  <si>
    <t>O82695</t>
  </si>
  <si>
    <t>A22695</t>
  </si>
  <si>
    <t>W52696</t>
  </si>
  <si>
    <t>O82696</t>
  </si>
  <si>
    <t>A22696</t>
  </si>
  <si>
    <t>W52697</t>
  </si>
  <si>
    <t>O82697</t>
  </si>
  <si>
    <t>A22697</t>
  </si>
  <si>
    <t>W52698</t>
  </si>
  <si>
    <t>O82698</t>
  </si>
  <si>
    <t>A22698</t>
  </si>
  <si>
    <t>W52699</t>
  </si>
  <si>
    <t>O82699</t>
  </si>
  <si>
    <t>A22699</t>
  </si>
  <si>
    <t>W52700</t>
  </si>
  <si>
    <t>O82700</t>
  </si>
  <si>
    <t>A22700</t>
  </si>
  <si>
    <t>W52701</t>
  </si>
  <si>
    <t>O82701</t>
  </si>
  <si>
    <t>A22701</t>
  </si>
  <si>
    <t>W52702</t>
  </si>
  <si>
    <t>O82702</t>
  </si>
  <si>
    <t>A22702</t>
  </si>
  <si>
    <t>W52703</t>
  </si>
  <si>
    <t>O82703</t>
  </si>
  <si>
    <t>A22703</t>
  </si>
  <si>
    <t>W52704</t>
  </si>
  <si>
    <t>O82704</t>
  </si>
  <si>
    <t>A22704</t>
  </si>
  <si>
    <t>W52705</t>
  </si>
  <si>
    <t>O82705</t>
  </si>
  <si>
    <t>A22705</t>
  </si>
  <si>
    <t>W52706</t>
  </si>
  <si>
    <t>O82706</t>
  </si>
  <si>
    <t>A22706</t>
  </si>
  <si>
    <t>W52707</t>
  </si>
  <si>
    <t>O82707</t>
  </si>
  <si>
    <t>A22707</t>
  </si>
  <si>
    <t>W52708</t>
  </si>
  <si>
    <t>O82708</t>
  </si>
  <si>
    <t>A22708</t>
  </si>
  <si>
    <t>W52709</t>
  </si>
  <si>
    <t>O82709</t>
  </si>
  <si>
    <t>A22709</t>
  </si>
  <si>
    <t>W52710</t>
  </si>
  <si>
    <t>O82710</t>
  </si>
  <si>
    <t>A22710</t>
  </si>
  <si>
    <t>W52711</t>
  </si>
  <si>
    <t>O82711</t>
  </si>
  <si>
    <t>A22711</t>
  </si>
  <si>
    <t>W52805</t>
  </si>
  <si>
    <t>O82805</t>
  </si>
  <si>
    <t>A22805</t>
  </si>
  <si>
    <t>W52806</t>
  </si>
  <si>
    <t>O82806</t>
  </si>
  <si>
    <t>A22806</t>
  </si>
  <si>
    <t>W52807</t>
  </si>
  <si>
    <t>O82807</t>
  </si>
  <si>
    <t>A22807</t>
  </si>
  <si>
    <t>W52808</t>
  </si>
  <si>
    <t>O82808</t>
  </si>
  <si>
    <t>A22808</t>
  </si>
  <si>
    <t>W52809</t>
  </si>
  <si>
    <t>O82809</t>
  </si>
  <si>
    <t>A22809</t>
  </si>
  <si>
    <t>W52810</t>
  </si>
  <si>
    <t>O82810</t>
  </si>
  <si>
    <t>A22810</t>
  </si>
  <si>
    <t>W52811</t>
  </si>
  <si>
    <t>O82811</t>
  </si>
  <si>
    <t>A22811</t>
  </si>
  <si>
    <t>W52712</t>
  </si>
  <si>
    <t>O82712</t>
  </si>
  <si>
    <t>A22712</t>
  </si>
  <si>
    <t>W52713</t>
  </si>
  <si>
    <t>O82713</t>
  </si>
  <si>
    <t>A22713</t>
  </si>
  <si>
    <t>W52714</t>
  </si>
  <si>
    <t>O82714</t>
  </si>
  <si>
    <t>A22714</t>
  </si>
  <si>
    <t>W52715</t>
  </si>
  <si>
    <t>O82715</t>
  </si>
  <si>
    <t>A22715</t>
  </si>
  <si>
    <t>W52716</t>
  </si>
  <si>
    <t>O82716</t>
  </si>
  <si>
    <t>A22716</t>
  </si>
  <si>
    <t>W52717</t>
  </si>
  <si>
    <t>O82717</t>
  </si>
  <si>
    <t>A22717</t>
  </si>
  <si>
    <t>W52718</t>
  </si>
  <si>
    <t>O82718</t>
  </si>
  <si>
    <t>A22718</t>
  </si>
  <si>
    <t>W52719</t>
  </si>
  <si>
    <t>O82719</t>
  </si>
  <si>
    <t>A22719</t>
  </si>
  <si>
    <t>W52720</t>
  </si>
  <si>
    <t>O82720</t>
  </si>
  <si>
    <t>A22720</t>
  </si>
  <si>
    <t>W52721</t>
  </si>
  <si>
    <t>O82721</t>
  </si>
  <si>
    <t>A22721</t>
  </si>
  <si>
    <t>W52722</t>
  </si>
  <si>
    <t>O82722</t>
  </si>
  <si>
    <t>A22722</t>
  </si>
  <si>
    <t>W52723</t>
  </si>
  <si>
    <t>O82723</t>
  </si>
  <si>
    <t>A22723</t>
  </si>
  <si>
    <t>W52724</t>
  </si>
  <si>
    <t>O82724</t>
  </si>
  <si>
    <t>A22724</t>
  </si>
  <si>
    <t>W52725</t>
  </si>
  <si>
    <t>O82725</t>
  </si>
  <si>
    <t>A22725</t>
  </si>
  <si>
    <t>W52726</t>
  </si>
  <si>
    <t>O82726</t>
  </si>
  <si>
    <t>A22726</t>
  </si>
  <si>
    <t>W52727</t>
  </si>
  <si>
    <t>O82727</t>
  </si>
  <si>
    <t>A22727</t>
  </si>
  <si>
    <t>W52728</t>
  </si>
  <si>
    <t>O82728</t>
  </si>
  <si>
    <t>A22728</t>
  </si>
  <si>
    <t>W52729</t>
  </si>
  <si>
    <t>O82729</t>
  </si>
  <si>
    <t>A22729</t>
  </si>
  <si>
    <t>W52730</t>
  </si>
  <si>
    <t>O82730</t>
  </si>
  <si>
    <t>A22730</t>
  </si>
  <si>
    <t>W52731</t>
  </si>
  <si>
    <t>O82731</t>
  </si>
  <si>
    <t>A22731</t>
  </si>
  <si>
    <t>W52732</t>
  </si>
  <si>
    <t>O82732</t>
  </si>
  <si>
    <t>A22732</t>
  </si>
  <si>
    <t>W52733</t>
  </si>
  <si>
    <t>O82733</t>
  </si>
  <si>
    <t>A22733</t>
  </si>
  <si>
    <t>W52734</t>
  </si>
  <si>
    <t>O82734</t>
  </si>
  <si>
    <t>A22734</t>
  </si>
  <si>
    <t>W52735</t>
  </si>
  <si>
    <t>O82735</t>
  </si>
  <si>
    <t>A22735</t>
  </si>
  <si>
    <t>W52736</t>
  </si>
  <si>
    <t>O82736</t>
  </si>
  <si>
    <t>A22736</t>
  </si>
  <si>
    <t>W52737</t>
  </si>
  <si>
    <t>O82737</t>
  </si>
  <si>
    <t>A22737</t>
  </si>
  <si>
    <t>W52738</t>
  </si>
  <si>
    <t>O82738</t>
  </si>
  <si>
    <t>A22738</t>
  </si>
  <si>
    <t>W52739</t>
  </si>
  <si>
    <t>O82739</t>
  </si>
  <si>
    <t>A22739</t>
  </si>
  <si>
    <t>W52740</t>
  </si>
  <si>
    <t>O82740</t>
  </si>
  <si>
    <t>A22740</t>
  </si>
  <si>
    <t>W52741</t>
  </si>
  <si>
    <t>O82741</t>
  </si>
  <si>
    <t>A22741</t>
  </si>
  <si>
    <t>W52742</t>
  </si>
  <si>
    <t>O82742</t>
  </si>
  <si>
    <t>A22742</t>
  </si>
  <si>
    <t>W52743</t>
  </si>
  <si>
    <t>O82743</t>
  </si>
  <si>
    <t>A22743</t>
  </si>
  <si>
    <t>W52744</t>
  </si>
  <si>
    <t>O82744</t>
  </si>
  <si>
    <t>A22744</t>
  </si>
  <si>
    <t>W52745</t>
  </si>
  <si>
    <t>O82745</t>
  </si>
  <si>
    <t>A22745</t>
  </si>
  <si>
    <t>W52746</t>
  </si>
  <si>
    <t>O82746</t>
  </si>
  <si>
    <t>A22746</t>
  </si>
  <si>
    <t>W52747</t>
  </si>
  <si>
    <t>O82747</t>
  </si>
  <si>
    <t>A22747</t>
  </si>
  <si>
    <t>W52748</t>
  </si>
  <si>
    <t>O82748</t>
  </si>
  <si>
    <t>A22748</t>
  </si>
  <si>
    <t>W52749</t>
  </si>
  <si>
    <t>O82749</t>
  </si>
  <si>
    <t>A22749</t>
  </si>
  <si>
    <t>W52750</t>
  </si>
  <si>
    <t>O82750</t>
  </si>
  <si>
    <t>A22750</t>
  </si>
  <si>
    <t>W52751</t>
  </si>
  <si>
    <t>O82751</t>
  </si>
  <si>
    <t>A22751</t>
  </si>
  <si>
    <t>W52752</t>
  </si>
  <si>
    <t>O82752</t>
  </si>
  <si>
    <t>A22752</t>
  </si>
  <si>
    <t>W52753</t>
  </si>
  <si>
    <t>O82753</t>
  </si>
  <si>
    <t>A22753</t>
  </si>
  <si>
    <t>W52754</t>
  </si>
  <si>
    <t>O82754</t>
  </si>
  <si>
    <t>A22754</t>
  </si>
  <si>
    <t>W52755</t>
  </si>
  <si>
    <t>O82755</t>
  </si>
  <si>
    <t>A22755</t>
  </si>
  <si>
    <t>W52756</t>
  </si>
  <si>
    <t>O82756</t>
  </si>
  <si>
    <t>A22756</t>
  </si>
  <si>
    <t>W52757</t>
  </si>
  <si>
    <t>O82757</t>
  </si>
  <si>
    <t>A22757</t>
  </si>
  <si>
    <t>W52758</t>
  </si>
  <si>
    <t>O82758</t>
  </si>
  <si>
    <t>A22758</t>
  </si>
  <si>
    <t>W52759</t>
  </si>
  <si>
    <t>O82759</t>
  </si>
  <si>
    <t>A22759</t>
  </si>
  <si>
    <t>W52760</t>
  </si>
  <si>
    <t>O82760</t>
  </si>
  <si>
    <t>A22760</t>
  </si>
  <si>
    <t>W52761</t>
  </si>
  <si>
    <t>O82761</t>
  </si>
  <si>
    <t>A22761</t>
  </si>
  <si>
    <t>W52762</t>
  </si>
  <si>
    <t>O82762</t>
  </si>
  <si>
    <t>A22762</t>
  </si>
  <si>
    <t>W52763</t>
  </si>
  <si>
    <t>O82763</t>
  </si>
  <si>
    <t>A22763</t>
  </si>
  <si>
    <t>W52764</t>
  </si>
  <si>
    <t>O82764</t>
  </si>
  <si>
    <t>A22764</t>
  </si>
  <si>
    <t>W52765</t>
  </si>
  <si>
    <t>O82765</t>
  </si>
  <si>
    <t>A22765</t>
  </si>
  <si>
    <t>W52766</t>
  </si>
  <si>
    <t>O82766</t>
  </si>
  <si>
    <t>A22766</t>
  </si>
  <si>
    <t>W52767</t>
  </si>
  <si>
    <t>O82767</t>
  </si>
  <si>
    <t>A22767</t>
  </si>
  <si>
    <t>W52768</t>
  </si>
  <si>
    <t>O82768</t>
  </si>
  <si>
    <t>A22768</t>
  </si>
  <si>
    <t>W52769</t>
  </si>
  <si>
    <t>O82769</t>
  </si>
  <si>
    <t>A22769</t>
  </si>
  <si>
    <t>W52770</t>
  </si>
  <si>
    <t>O82770</t>
  </si>
  <si>
    <t>A22770</t>
  </si>
  <si>
    <t>W52771</t>
  </si>
  <si>
    <t>O82771</t>
  </si>
  <si>
    <t>A22771</t>
  </si>
  <si>
    <t>W52772</t>
  </si>
  <si>
    <t>O82772</t>
  </si>
  <si>
    <t>A22772</t>
  </si>
  <si>
    <t>W52773</t>
  </si>
  <si>
    <t>O82773</t>
  </si>
  <si>
    <t>A22773</t>
  </si>
  <si>
    <t>W52774</t>
  </si>
  <si>
    <t>O82774</t>
  </si>
  <si>
    <t>A22774</t>
  </si>
  <si>
    <t>W52775</t>
  </si>
  <si>
    <t>O82775</t>
  </si>
  <si>
    <t>A22775</t>
  </si>
  <si>
    <t>W52776</t>
  </si>
  <si>
    <t>O82776</t>
  </si>
  <si>
    <t>A22776</t>
  </si>
  <si>
    <t>W52777</t>
  </si>
  <si>
    <t>O82777</t>
  </si>
  <si>
    <t>A22777</t>
  </si>
  <si>
    <t>W52778</t>
  </si>
  <si>
    <t>O82778</t>
  </si>
  <si>
    <t>A22778</t>
  </si>
  <si>
    <t>W52779</t>
  </si>
  <si>
    <t>O82779</t>
  </si>
  <si>
    <t>A22779</t>
  </si>
  <si>
    <t>W52780</t>
  </si>
  <si>
    <t>O82780</t>
  </si>
  <si>
    <t>A22780</t>
  </si>
  <si>
    <t>W52781</t>
  </si>
  <si>
    <t>O82781</t>
  </si>
  <si>
    <t>A22781</t>
  </si>
  <si>
    <t>W52782</t>
  </si>
  <si>
    <t>O82782</t>
  </si>
  <si>
    <t>A22782</t>
  </si>
  <si>
    <t>W52783</t>
  </si>
  <si>
    <t>O82783</t>
  </si>
  <si>
    <t>A22783</t>
  </si>
  <si>
    <t>W52784</t>
  </si>
  <si>
    <t>O82784</t>
  </si>
  <si>
    <t>A22784</t>
  </si>
  <si>
    <t>W52785</t>
  </si>
  <si>
    <t>O82785</t>
  </si>
  <si>
    <t>A22785</t>
  </si>
  <si>
    <t>W52786</t>
  </si>
  <si>
    <t>O82786</t>
  </si>
  <si>
    <t>A22786</t>
  </si>
  <si>
    <t>W52787</t>
  </si>
  <si>
    <t>O82787</t>
  </si>
  <si>
    <t>A22787</t>
  </si>
  <si>
    <t>W52788</t>
  </si>
  <si>
    <t>O82788</t>
  </si>
  <si>
    <t>A22788</t>
  </si>
  <si>
    <t>W52789</t>
  </si>
  <si>
    <t>O82789</t>
  </si>
  <si>
    <t>A22789</t>
  </si>
  <si>
    <t>W52790</t>
  </si>
  <si>
    <t>O82790</t>
  </si>
  <si>
    <t>A22790</t>
  </si>
  <si>
    <t>W52791</t>
  </si>
  <si>
    <t>O82791</t>
  </si>
  <si>
    <t>A22791</t>
  </si>
  <si>
    <t>W52792</t>
  </si>
  <si>
    <t>O82792</t>
  </si>
  <si>
    <t>A22792</t>
  </si>
  <si>
    <t>W52793</t>
  </si>
  <si>
    <t>O82793</t>
  </si>
  <si>
    <t>A22793</t>
  </si>
  <si>
    <t>W52794</t>
  </si>
  <si>
    <t>O82794</t>
  </si>
  <si>
    <t>A22794</t>
  </si>
  <si>
    <t>W52795</t>
  </si>
  <si>
    <t>O82795</t>
  </si>
  <si>
    <t>A22795</t>
  </si>
  <si>
    <t>W52796</t>
  </si>
  <si>
    <t>O82796</t>
  </si>
  <si>
    <t>A22796</t>
  </si>
  <si>
    <t>W52797</t>
  </si>
  <si>
    <t>O82797</t>
  </si>
  <si>
    <t>A22797</t>
  </si>
  <si>
    <t>W52798</t>
  </si>
  <si>
    <t>O82798</t>
  </si>
  <si>
    <t>A22798</t>
  </si>
  <si>
    <t>W52799</t>
  </si>
  <si>
    <t>O82799</t>
  </si>
  <si>
    <t>A22799</t>
  </si>
  <si>
    <t>W52800</t>
  </si>
  <si>
    <t>O82800</t>
  </si>
  <si>
    <t>A22800</t>
  </si>
  <si>
    <t>W52801</t>
  </si>
  <si>
    <t>O82801</t>
  </si>
  <si>
    <t>A22801</t>
  </si>
  <si>
    <t>W52802</t>
  </si>
  <si>
    <t>O82802</t>
  </si>
  <si>
    <t>A22802</t>
  </si>
  <si>
    <t>W52803</t>
  </si>
  <si>
    <t>O82803</t>
  </si>
  <si>
    <t>A22803</t>
  </si>
  <si>
    <t>W52804</t>
  </si>
  <si>
    <t>O82804</t>
  </si>
  <si>
    <t>A22804</t>
  </si>
  <si>
    <t>W52812</t>
  </si>
  <si>
    <t>O82812</t>
  </si>
  <si>
    <t>A22812</t>
  </si>
  <si>
    <t>W52813</t>
  </si>
  <si>
    <t>O82813</t>
  </si>
  <si>
    <t>A22813</t>
  </si>
  <si>
    <t>W52814</t>
  </si>
  <si>
    <t>O82814</t>
  </si>
  <si>
    <t>A22814</t>
  </si>
  <si>
    <t>W52815</t>
  </si>
  <si>
    <t>O82815</t>
  </si>
  <si>
    <t>A22815</t>
  </si>
  <si>
    <t>W52816</t>
  </si>
  <si>
    <t>O82816</t>
  </si>
  <si>
    <t>A22816</t>
  </si>
  <si>
    <t>W52817</t>
  </si>
  <si>
    <t>O82817</t>
  </si>
  <si>
    <t>A22817</t>
  </si>
  <si>
    <t>W52818</t>
  </si>
  <si>
    <t>O82818</t>
  </si>
  <si>
    <t>A22818</t>
  </si>
  <si>
    <t>W52819</t>
  </si>
  <si>
    <t>O82819</t>
  </si>
  <si>
    <t>A22819</t>
  </si>
  <si>
    <t>W52820</t>
  </si>
  <si>
    <t>O82820</t>
  </si>
  <si>
    <t>A22820</t>
  </si>
  <si>
    <t>W52821</t>
  </si>
  <si>
    <t>O82821</t>
  </si>
  <si>
    <t>A22821</t>
  </si>
  <si>
    <t>W52822</t>
  </si>
  <si>
    <t>O82822</t>
  </si>
  <si>
    <t>A22822</t>
  </si>
  <si>
    <t>W52823</t>
  </si>
  <si>
    <t>O82823</t>
  </si>
  <si>
    <t>A22823</t>
  </si>
  <si>
    <t>W52824</t>
  </si>
  <si>
    <t>O82824</t>
  </si>
  <si>
    <t>A22824</t>
  </si>
  <si>
    <t>W52825</t>
  </si>
  <si>
    <t>O82825</t>
  </si>
  <si>
    <t>A22825</t>
  </si>
  <si>
    <t>W52826</t>
  </si>
  <si>
    <t>O82826</t>
  </si>
  <si>
    <t>A22826</t>
  </si>
  <si>
    <t>W52827</t>
  </si>
  <si>
    <t>O82827</t>
  </si>
  <si>
    <t>A22827</t>
  </si>
  <si>
    <t>W52828</t>
  </si>
  <si>
    <t>O82828</t>
  </si>
  <si>
    <t>A22828</t>
  </si>
  <si>
    <t>W52829</t>
  </si>
  <si>
    <t>O82829</t>
  </si>
  <si>
    <t>A22829</t>
  </si>
  <si>
    <t>W52830</t>
  </si>
  <si>
    <t>O82830</t>
  </si>
  <si>
    <t>A22830</t>
  </si>
  <si>
    <t>W52831</t>
  </si>
  <si>
    <t>O82831</t>
  </si>
  <si>
    <t>A22831</t>
  </si>
  <si>
    <t>W52832</t>
  </si>
  <si>
    <t>O82832</t>
  </si>
  <si>
    <t>A22832</t>
  </si>
  <si>
    <t>W52833</t>
  </si>
  <si>
    <t>O82833</t>
  </si>
  <si>
    <t>A22833</t>
  </si>
  <si>
    <t>W52834</t>
  </si>
  <si>
    <t>O82834</t>
  </si>
  <si>
    <t>A22834</t>
  </si>
  <si>
    <t>W52835</t>
  </si>
  <si>
    <t>O82835</t>
  </si>
  <si>
    <t>A22835</t>
  </si>
  <si>
    <t>W52836</t>
  </si>
  <si>
    <t>O82836</t>
  </si>
  <si>
    <t>A22836</t>
  </si>
  <si>
    <t>W52837</t>
  </si>
  <si>
    <t>O82837</t>
  </si>
  <si>
    <t>A22837</t>
  </si>
  <si>
    <t>W52838</t>
  </si>
  <si>
    <t>O82838</t>
  </si>
  <si>
    <t>A22838</t>
  </si>
  <si>
    <t>W52839</t>
  </si>
  <si>
    <t>O82839</t>
  </si>
  <si>
    <t>A22839</t>
  </si>
  <si>
    <t>W52924</t>
  </si>
  <si>
    <t>O82924</t>
  </si>
  <si>
    <t>A22924</t>
  </si>
  <si>
    <t>W52925</t>
  </si>
  <si>
    <t>O82925</t>
  </si>
  <si>
    <t>A22925</t>
  </si>
  <si>
    <t>W52926</t>
  </si>
  <si>
    <t>O82926</t>
  </si>
  <si>
    <t>A22926</t>
  </si>
  <si>
    <t>W52927</t>
  </si>
  <si>
    <t>O82927</t>
  </si>
  <si>
    <t>A22927</t>
  </si>
  <si>
    <t>W52928</t>
  </si>
  <si>
    <t>O82928</t>
  </si>
  <si>
    <t>A22928</t>
  </si>
  <si>
    <t>W52929</t>
  </si>
  <si>
    <t>O82929</t>
  </si>
  <si>
    <t>A22929</t>
  </si>
  <si>
    <t>W52840</t>
  </si>
  <si>
    <t>O82840</t>
  </si>
  <si>
    <t>A22840</t>
  </si>
  <si>
    <t>W52841</t>
  </si>
  <si>
    <t>O82841</t>
  </si>
  <si>
    <t>A22841</t>
  </si>
  <si>
    <t>W52842</t>
  </si>
  <si>
    <t>O82842</t>
  </si>
  <si>
    <t>A22842</t>
  </si>
  <si>
    <t>W52843</t>
  </si>
  <si>
    <t>O82843</t>
  </si>
  <si>
    <t>A22843</t>
  </si>
  <si>
    <t>W52844</t>
  </si>
  <si>
    <t>O82844</t>
  </si>
  <si>
    <t>A22844</t>
  </si>
  <si>
    <t>W52845</t>
  </si>
  <si>
    <t>O82845</t>
  </si>
  <si>
    <t>A22845</t>
  </si>
  <si>
    <t>W52846</t>
  </si>
  <si>
    <t>O82846</t>
  </si>
  <si>
    <t>A22846</t>
  </si>
  <si>
    <t>W52847</t>
  </si>
  <si>
    <t>O82847</t>
  </si>
  <si>
    <t>A22847</t>
  </si>
  <si>
    <t>W52848</t>
  </si>
  <si>
    <t>O82848</t>
  </si>
  <si>
    <t>A22848</t>
  </si>
  <si>
    <t>W52849</t>
  </si>
  <si>
    <t>O82849</t>
  </si>
  <si>
    <t>A22849</t>
  </si>
  <si>
    <t>W52850</t>
  </si>
  <si>
    <t>O82850</t>
  </si>
  <si>
    <t>A22850</t>
  </si>
  <si>
    <t>W52851</t>
  </si>
  <si>
    <t>O82851</t>
  </si>
  <si>
    <t>A22851</t>
  </si>
  <si>
    <t>W52852</t>
  </si>
  <si>
    <t>O82852</t>
  </si>
  <si>
    <t>A22852</t>
  </si>
  <si>
    <t>W52853</t>
  </si>
  <si>
    <t>O82853</t>
  </si>
  <si>
    <t>A22853</t>
  </si>
  <si>
    <t>W52854</t>
  </si>
  <si>
    <t>O82854</t>
  </si>
  <si>
    <t>A22854</t>
  </si>
  <si>
    <t>W52855</t>
  </si>
  <si>
    <t>O82855</t>
  </si>
  <si>
    <t>A22855</t>
  </si>
  <si>
    <t>W52856</t>
  </si>
  <si>
    <t>O82856</t>
  </si>
  <si>
    <t>A22856</t>
  </si>
  <si>
    <t>W52857</t>
  </si>
  <si>
    <t>O82857</t>
  </si>
  <si>
    <t>A22857</t>
  </si>
  <si>
    <t>W52858</t>
  </si>
  <si>
    <t>O82858</t>
  </si>
  <si>
    <t>A22858</t>
  </si>
  <si>
    <t>W52859</t>
  </si>
  <si>
    <t>O82859</t>
  </si>
  <si>
    <t>A22859</t>
  </si>
  <si>
    <t>W52860</t>
  </si>
  <si>
    <t>O82860</t>
  </si>
  <si>
    <t>A22860</t>
  </si>
  <si>
    <t>W52861</t>
  </si>
  <si>
    <t>O82861</t>
  </si>
  <si>
    <t>A22861</t>
  </si>
  <si>
    <t>W52862</t>
  </si>
  <si>
    <t>O82862</t>
  </si>
  <si>
    <t>A22862</t>
  </si>
  <si>
    <t>W52863</t>
  </si>
  <si>
    <t>O82863</t>
  </si>
  <si>
    <t>A22863</t>
  </si>
  <si>
    <t>W52864</t>
  </si>
  <si>
    <t>O82864</t>
  </si>
  <si>
    <t>A22864</t>
  </si>
  <si>
    <t>W52865</t>
  </si>
  <si>
    <t>O82865</t>
  </si>
  <si>
    <t>A22865</t>
  </si>
  <si>
    <t>W52866</t>
  </si>
  <si>
    <t>O82866</t>
  </si>
  <si>
    <t>A22866</t>
  </si>
  <si>
    <t>W52867</t>
  </si>
  <si>
    <t>O82867</t>
  </si>
  <si>
    <t>A22867</t>
  </si>
  <si>
    <t>W52868</t>
  </si>
  <si>
    <t>O82868</t>
  </si>
  <si>
    <t>A22868</t>
  </si>
  <si>
    <t>W52869</t>
  </si>
  <si>
    <t>O82869</t>
  </si>
  <si>
    <t>A22869</t>
  </si>
  <si>
    <t>W52870</t>
  </si>
  <si>
    <t>O82870</t>
  </si>
  <si>
    <t>A22870</t>
  </si>
  <si>
    <t>W52871</t>
  </si>
  <si>
    <t>O82871</t>
  </si>
  <si>
    <t>A22871</t>
  </si>
  <si>
    <t>W52872</t>
  </si>
  <si>
    <t>O82872</t>
  </si>
  <si>
    <t>A22872</t>
  </si>
  <si>
    <t>W52873</t>
  </si>
  <si>
    <t>O82873</t>
  </si>
  <si>
    <t>A22873</t>
  </si>
  <si>
    <t>W52874</t>
  </si>
  <si>
    <t>O82874</t>
  </si>
  <si>
    <t>A22874</t>
  </si>
  <si>
    <t>W52875</t>
  </si>
  <si>
    <t>O82875</t>
  </si>
  <si>
    <t>A22875</t>
  </si>
  <si>
    <t>W52876</t>
  </si>
  <si>
    <t>O82876</t>
  </si>
  <si>
    <t>A22876</t>
  </si>
  <si>
    <t>W52877</t>
  </si>
  <si>
    <t>O82877</t>
  </si>
  <si>
    <t>A22877</t>
  </si>
  <si>
    <t>W52878</t>
  </si>
  <si>
    <t>O82878</t>
  </si>
  <si>
    <t>A22878</t>
  </si>
  <si>
    <t>W52879</t>
  </si>
  <si>
    <t>O82879</t>
  </si>
  <si>
    <t>A22879</t>
  </si>
  <si>
    <t>W52880</t>
  </si>
  <si>
    <t>O82880</t>
  </si>
  <si>
    <t>A22880</t>
  </si>
  <si>
    <t>W52881</t>
  </si>
  <si>
    <t>O82881</t>
  </si>
  <si>
    <t>A22881</t>
  </si>
  <si>
    <t>W52882</t>
  </si>
  <si>
    <t>O82882</t>
  </si>
  <si>
    <t>A22882</t>
  </si>
  <si>
    <t>W52883</t>
  </si>
  <si>
    <t>O82883</t>
  </si>
  <si>
    <t>A22883</t>
  </si>
  <si>
    <t>W52884</t>
  </si>
  <si>
    <t>O82884</t>
  </si>
  <si>
    <t>A22884</t>
  </si>
  <si>
    <t>W52885</t>
  </si>
  <si>
    <t>O82885</t>
  </si>
  <si>
    <t>A22885</t>
  </si>
  <si>
    <t>W52886</t>
  </si>
  <si>
    <t>O82886</t>
  </si>
  <si>
    <t>A22886</t>
  </si>
  <si>
    <t>W52887</t>
  </si>
  <si>
    <t>O82887</t>
  </si>
  <si>
    <t>A22887</t>
  </si>
  <si>
    <t>W52888</t>
  </si>
  <si>
    <t>O82888</t>
  </si>
  <si>
    <t>A22888</t>
  </si>
  <si>
    <t>W52889</t>
  </si>
  <si>
    <t>O82889</t>
  </si>
  <si>
    <t>A22889</t>
  </si>
  <si>
    <t>W52890</t>
  </si>
  <si>
    <t>O82890</t>
  </si>
  <si>
    <t>A22890</t>
  </si>
  <si>
    <t>W52891</t>
  </si>
  <si>
    <t>O82891</t>
  </si>
  <si>
    <t>A22891</t>
  </si>
  <si>
    <t>W52892</t>
  </si>
  <si>
    <t>O82892</t>
  </si>
  <si>
    <t>A22892</t>
  </si>
  <si>
    <t>W52893</t>
  </si>
  <si>
    <t>O82893</t>
  </si>
  <si>
    <t>A22893</t>
  </si>
  <si>
    <t>W52894</t>
  </si>
  <si>
    <t>O82894</t>
  </si>
  <si>
    <t>A22894</t>
  </si>
  <si>
    <t>W52895</t>
  </si>
  <si>
    <t>O82895</t>
  </si>
  <si>
    <t>A22895</t>
  </si>
  <si>
    <t>W52896</t>
  </si>
  <si>
    <t>O82896</t>
  </si>
  <si>
    <t>A22896</t>
  </si>
  <si>
    <t>W52897</t>
  </si>
  <si>
    <t>O82897</t>
  </si>
  <si>
    <t>A22897</t>
  </si>
  <si>
    <t>W52898</t>
  </si>
  <si>
    <t>O82898</t>
  </si>
  <si>
    <t>A22898</t>
  </si>
  <si>
    <t>W52899</t>
  </si>
  <si>
    <t>O82899</t>
  </si>
  <si>
    <t>A22899</t>
  </si>
  <si>
    <t>W52900</t>
  </si>
  <si>
    <t>O82900</t>
  </si>
  <si>
    <t>A22900</t>
  </si>
  <si>
    <t>W52901</t>
  </si>
  <si>
    <t>O82901</t>
  </si>
  <si>
    <t>A22901</t>
  </si>
  <si>
    <t>W52902</t>
  </si>
  <si>
    <t>O82902</t>
  </si>
  <si>
    <t>A22902</t>
  </si>
  <si>
    <t>W52903</t>
  </si>
  <si>
    <t>O82903</t>
  </si>
  <si>
    <t>A22903</t>
  </si>
  <si>
    <t>W52904</t>
  </si>
  <si>
    <t>O82904</t>
  </si>
  <si>
    <t>A22904</t>
  </si>
  <si>
    <t>W52905</t>
  </si>
  <si>
    <t>O82905</t>
  </si>
  <si>
    <t>A22905</t>
  </si>
  <si>
    <t>W52906</t>
  </si>
  <si>
    <t>O82906</t>
  </si>
  <si>
    <t>A22906</t>
  </si>
  <si>
    <t>W52907</t>
  </si>
  <si>
    <t>O82907</t>
  </si>
  <si>
    <t>A22907</t>
  </si>
  <si>
    <t>W52908</t>
  </si>
  <si>
    <t>O82908</t>
  </si>
  <si>
    <t>A22908</t>
  </si>
  <si>
    <t>W52909</t>
  </si>
  <si>
    <t>O82909</t>
  </si>
  <si>
    <t>A22909</t>
  </si>
  <si>
    <t>W52910</t>
  </si>
  <si>
    <t>O82910</t>
  </si>
  <si>
    <t>A22910</t>
  </si>
  <si>
    <t>W52911</t>
  </si>
  <si>
    <t>O82911</t>
  </si>
  <si>
    <t>A22911</t>
  </si>
  <si>
    <t>W52912</t>
  </si>
  <si>
    <t>O82912</t>
  </si>
  <si>
    <t>A22912</t>
  </si>
  <si>
    <t>W52913</t>
  </si>
  <si>
    <t>O82913</t>
  </si>
  <si>
    <t>A22913</t>
  </si>
  <si>
    <t>W52914</t>
  </si>
  <si>
    <t>O82914</t>
  </si>
  <si>
    <t>A22914</t>
  </si>
  <si>
    <t>W52915</t>
  </si>
  <si>
    <t>O82915</t>
  </si>
  <si>
    <t>A22915</t>
  </si>
  <si>
    <t>W52916</t>
  </si>
  <si>
    <t>O82916</t>
  </si>
  <si>
    <t>A22916</t>
  </si>
  <si>
    <t>W52917</t>
  </si>
  <si>
    <t>O82917</t>
  </si>
  <si>
    <t>A22917</t>
  </si>
  <si>
    <t>W52918</t>
  </si>
  <si>
    <t>O82918</t>
  </si>
  <si>
    <t>A22918</t>
  </si>
  <si>
    <t>W52919</t>
  </si>
  <si>
    <t>O82919</t>
  </si>
  <si>
    <t>A22919</t>
  </si>
  <si>
    <t>W52920</t>
  </si>
  <si>
    <t>O82920</t>
  </si>
  <si>
    <t>A22920</t>
  </si>
  <si>
    <t>W52921</t>
  </si>
  <si>
    <t>O82921</t>
  </si>
  <si>
    <t>A22921</t>
  </si>
  <si>
    <t>W52922</t>
  </si>
  <si>
    <t>O82922</t>
  </si>
  <si>
    <t>A22922</t>
  </si>
  <si>
    <t>W52923</t>
  </si>
  <si>
    <t>O82923</t>
  </si>
  <si>
    <t>A22923</t>
  </si>
  <si>
    <t>W52930</t>
  </si>
  <si>
    <t>O82930</t>
  </si>
  <si>
    <t>A22930</t>
  </si>
  <si>
    <t>W52931</t>
  </si>
  <si>
    <t>O82931</t>
  </si>
  <si>
    <t>A22931</t>
  </si>
  <si>
    <t>W52932</t>
  </si>
  <si>
    <t>O82932</t>
  </si>
  <si>
    <t>A22932</t>
  </si>
  <si>
    <t>W52933</t>
  </si>
  <si>
    <t>O82933</t>
  </si>
  <si>
    <t>A22933</t>
  </si>
  <si>
    <t>W52934</t>
  </si>
  <si>
    <t>O82934</t>
  </si>
  <si>
    <t>A22934</t>
  </si>
  <si>
    <t>W52935</t>
  </si>
  <si>
    <t>O82935</t>
  </si>
  <si>
    <t>A22935</t>
  </si>
  <si>
    <t>W52936</t>
  </si>
  <si>
    <t>O82936</t>
  </si>
  <si>
    <t>A22936</t>
  </si>
  <si>
    <t>W52937</t>
  </si>
  <si>
    <t>O82937</t>
  </si>
  <si>
    <t>A22937</t>
  </si>
  <si>
    <t>W52938</t>
  </si>
  <si>
    <t>O82938</t>
  </si>
  <si>
    <t>A22938</t>
  </si>
  <si>
    <t>W52939</t>
  </si>
  <si>
    <t>O82939</t>
  </si>
  <si>
    <t>A22939</t>
  </si>
  <si>
    <t>W52940</t>
  </si>
  <si>
    <t>O82940</t>
  </si>
  <si>
    <t>A22940</t>
  </si>
  <si>
    <t>W52941</t>
  </si>
  <si>
    <t>O82941</t>
  </si>
  <si>
    <t>A22941</t>
  </si>
  <si>
    <t>W52942</t>
  </si>
  <si>
    <t>O82942</t>
  </si>
  <si>
    <t>A22942</t>
  </si>
  <si>
    <t>W52943</t>
  </si>
  <si>
    <t>O82943</t>
  </si>
  <si>
    <t>A22943</t>
  </si>
  <si>
    <t>W52944</t>
  </si>
  <si>
    <t>O82944</t>
  </si>
  <si>
    <t>A22944</t>
  </si>
  <si>
    <t>W52945</t>
  </si>
  <si>
    <t>O82945</t>
  </si>
  <si>
    <t>A22945</t>
  </si>
  <si>
    <t>W52946</t>
  </si>
  <si>
    <t>O82946</t>
  </si>
  <si>
    <t>A22946</t>
  </si>
  <si>
    <t>W52947</t>
  </si>
  <si>
    <t>O82947</t>
  </si>
  <si>
    <t>A22947</t>
  </si>
  <si>
    <t>W52948</t>
  </si>
  <si>
    <t>O82948</t>
  </si>
  <si>
    <t>A22948</t>
  </si>
  <si>
    <t>W52949</t>
  </si>
  <si>
    <t>O82949</t>
  </si>
  <si>
    <t>A22949</t>
  </si>
  <si>
    <t>W52950</t>
  </si>
  <si>
    <t>O82950</t>
  </si>
  <si>
    <t>A22950</t>
  </si>
  <si>
    <t>W52951</t>
  </si>
  <si>
    <t>O82951</t>
  </si>
  <si>
    <t>A22951</t>
  </si>
  <si>
    <t>W52952</t>
  </si>
  <si>
    <t>O82952</t>
  </si>
  <si>
    <t>A22952</t>
  </si>
  <si>
    <t>W52953</t>
  </si>
  <si>
    <t>O82953</t>
  </si>
  <si>
    <t>A22953</t>
  </si>
  <si>
    <t>W52954</t>
  </si>
  <si>
    <t>O82954</t>
  </si>
  <si>
    <t>A22954</t>
  </si>
  <si>
    <t>W52955</t>
  </si>
  <si>
    <t>O82955</t>
  </si>
  <si>
    <t>A22955</t>
  </si>
  <si>
    <t>W52956</t>
  </si>
  <si>
    <t>O82956</t>
  </si>
  <si>
    <t>A22956</t>
  </si>
  <si>
    <t>W52957</t>
  </si>
  <si>
    <t>O82957</t>
  </si>
  <si>
    <t>A22957</t>
  </si>
  <si>
    <t>W52958</t>
  </si>
  <si>
    <t>O82958</t>
  </si>
  <si>
    <t>A22958</t>
  </si>
  <si>
    <t>W52959</t>
  </si>
  <si>
    <t>O82959</t>
  </si>
  <si>
    <t>A22959</t>
  </si>
  <si>
    <t>W53045</t>
  </si>
  <si>
    <t>O83045</t>
  </si>
  <si>
    <t>A23045</t>
  </si>
  <si>
    <t>W53046</t>
  </si>
  <si>
    <t>O83046</t>
  </si>
  <si>
    <t>A23046</t>
  </si>
  <si>
    <t>W53047</t>
  </si>
  <si>
    <t>O83047</t>
  </si>
  <si>
    <t>A23047</t>
  </si>
  <si>
    <t>W53048</t>
  </si>
  <si>
    <t>O83048</t>
  </si>
  <si>
    <t>A23048</t>
  </si>
  <si>
    <t>W53049</t>
  </si>
  <si>
    <t>O83049</t>
  </si>
  <si>
    <t>A23049</t>
  </si>
  <si>
    <t>W53050</t>
  </si>
  <si>
    <t>O83050</t>
  </si>
  <si>
    <t>A23050</t>
  </si>
  <si>
    <t>W53051</t>
  </si>
  <si>
    <t>O83051</t>
  </si>
  <si>
    <t>A23051</t>
  </si>
  <si>
    <t>W52960</t>
  </si>
  <si>
    <t>O82960</t>
  </si>
  <si>
    <t>A22960</t>
  </si>
  <si>
    <t>W52961</t>
  </si>
  <si>
    <t>O82961</t>
  </si>
  <si>
    <t>A22961</t>
  </si>
  <si>
    <t>W52962</t>
  </si>
  <si>
    <t>O82962</t>
  </si>
  <si>
    <t>A22962</t>
  </si>
  <si>
    <t>W52963</t>
  </si>
  <si>
    <t>O82963</t>
  </si>
  <si>
    <t>A22963</t>
  </si>
  <si>
    <t>W52964</t>
  </si>
  <si>
    <t>O82964</t>
  </si>
  <si>
    <t>A22964</t>
  </si>
  <si>
    <t>W52965</t>
  </si>
  <si>
    <t>O82965</t>
  </si>
  <si>
    <t>A22965</t>
  </si>
  <si>
    <t>W52966</t>
  </si>
  <si>
    <t>O82966</t>
  </si>
  <si>
    <t>A22966</t>
  </si>
  <si>
    <t>W52967</t>
  </si>
  <si>
    <t>O82967</t>
  </si>
  <si>
    <t>A22967</t>
  </si>
  <si>
    <t>W52968</t>
  </si>
  <si>
    <t>O82968</t>
  </si>
  <si>
    <t>A22968</t>
  </si>
  <si>
    <t>W52969</t>
  </si>
  <si>
    <t>O82969</t>
  </si>
  <si>
    <t>A22969</t>
  </si>
  <si>
    <t>W52970</t>
  </si>
  <si>
    <t>O82970</t>
  </si>
  <si>
    <t>A22970</t>
  </si>
  <si>
    <t>W52971</t>
  </si>
  <si>
    <t>O82971</t>
  </si>
  <si>
    <t>A22971</t>
  </si>
  <si>
    <t>W52972</t>
  </si>
  <si>
    <t>O82972</t>
  </si>
  <si>
    <t>A22972</t>
  </si>
  <si>
    <t>W52973</t>
  </si>
  <si>
    <t>O82973</t>
  </si>
  <si>
    <t>A22973</t>
  </si>
  <si>
    <t>W52974</t>
  </si>
  <si>
    <t>O82974</t>
  </si>
  <si>
    <t>A22974</t>
  </si>
  <si>
    <t>W52975</t>
  </si>
  <si>
    <t>O82975</t>
  </si>
  <si>
    <t>A22975</t>
  </si>
  <si>
    <t>W52976</t>
  </si>
  <si>
    <t>O82976</t>
  </si>
  <si>
    <t>A22976</t>
  </si>
  <si>
    <t>W52977</t>
  </si>
  <si>
    <t>O82977</t>
  </si>
  <si>
    <t>A22977</t>
  </si>
  <si>
    <t>W52978</t>
  </si>
  <si>
    <t>O82978</t>
  </si>
  <si>
    <t>A22978</t>
  </si>
  <si>
    <t>W52979</t>
  </si>
  <si>
    <t>O82979</t>
  </si>
  <si>
    <t>A22979</t>
  </si>
  <si>
    <t>W52980</t>
  </si>
  <si>
    <t>O82980</t>
  </si>
  <si>
    <t>A22980</t>
  </si>
  <si>
    <t>W52981</t>
  </si>
  <si>
    <t>O82981</t>
  </si>
  <si>
    <t>A22981</t>
  </si>
  <si>
    <t>W52982</t>
  </si>
  <si>
    <t>O82982</t>
  </si>
  <si>
    <t>A22982</t>
  </si>
  <si>
    <t>W52983</t>
  </si>
  <si>
    <t>O82983</t>
  </si>
  <si>
    <t>A22983</t>
  </si>
  <si>
    <t>W52984</t>
  </si>
  <si>
    <t>O82984</t>
  </si>
  <si>
    <t>A22984</t>
  </si>
  <si>
    <t>W52985</t>
  </si>
  <si>
    <t>O82985</t>
  </si>
  <si>
    <t>A22985</t>
  </si>
  <si>
    <t>W52986</t>
  </si>
  <si>
    <t>O82986</t>
  </si>
  <si>
    <t>A22986</t>
  </si>
  <si>
    <t>W52987</t>
  </si>
  <si>
    <t>O82987</t>
  </si>
  <si>
    <t>A22987</t>
  </si>
  <si>
    <t>W52988</t>
  </si>
  <si>
    <t>O82988</t>
  </si>
  <si>
    <t>A22988</t>
  </si>
  <si>
    <t>W52989</t>
  </si>
  <si>
    <t>O82989</t>
  </si>
  <si>
    <t>A22989</t>
  </si>
  <si>
    <t>W52990</t>
  </si>
  <si>
    <t>O82990</t>
  </si>
  <si>
    <t>A22990</t>
  </si>
  <si>
    <t>W52991</t>
  </si>
  <si>
    <t>O82991</t>
  </si>
  <si>
    <t>A22991</t>
  </si>
  <si>
    <t>W52992</t>
  </si>
  <si>
    <t>O82992</t>
  </si>
  <si>
    <t>A22992</t>
  </si>
  <si>
    <t>W52993</t>
  </si>
  <si>
    <t>O82993</t>
  </si>
  <si>
    <t>A22993</t>
  </si>
  <si>
    <t>W52994</t>
  </si>
  <si>
    <t>O82994</t>
  </si>
  <si>
    <t>A22994</t>
  </si>
  <si>
    <t>W52995</t>
  </si>
  <si>
    <t>O82995</t>
  </si>
  <si>
    <t>A22995</t>
  </si>
  <si>
    <t>W52996</t>
  </si>
  <si>
    <t>O82996</t>
  </si>
  <si>
    <t>A22996</t>
  </si>
  <si>
    <t>W52997</t>
  </si>
  <si>
    <t>O82997</t>
  </si>
  <si>
    <t>A22997</t>
  </si>
  <si>
    <t>W52998</t>
  </si>
  <si>
    <t>O82998</t>
  </si>
  <si>
    <t>A22998</t>
  </si>
  <si>
    <t>W52999</t>
  </si>
  <si>
    <t>O82999</t>
  </si>
  <si>
    <t>A22999</t>
  </si>
  <si>
    <t>W53000</t>
  </si>
  <si>
    <t>O83000</t>
  </si>
  <si>
    <t>A23000</t>
  </si>
  <si>
    <t>W53001</t>
  </si>
  <si>
    <t>O83001</t>
  </si>
  <si>
    <t>A23001</t>
  </si>
  <si>
    <t>W53002</t>
  </si>
  <si>
    <t>O83002</t>
  </si>
  <si>
    <t>A23002</t>
  </si>
  <si>
    <t>W53003</t>
  </si>
  <si>
    <t>O83003</t>
  </si>
  <si>
    <t>A23003</t>
  </si>
  <si>
    <t>W53004</t>
  </si>
  <si>
    <t>O83004</t>
  </si>
  <si>
    <t>A23004</t>
  </si>
  <si>
    <t>W53005</t>
  </si>
  <si>
    <t>O83005</t>
  </si>
  <si>
    <t>A23005</t>
  </si>
  <si>
    <t>W53006</t>
  </si>
  <si>
    <t>O83006</t>
  </si>
  <si>
    <t>A23006</t>
  </si>
  <si>
    <t>W53007</t>
  </si>
  <si>
    <t>O83007</t>
  </si>
  <si>
    <t>A23007</t>
  </si>
  <si>
    <t>W53008</t>
  </si>
  <si>
    <t>O83008</t>
  </si>
  <si>
    <t>A23008</t>
  </si>
  <si>
    <t>W53009</t>
  </si>
  <si>
    <t>O83009</t>
  </si>
  <si>
    <t>A23009</t>
  </si>
  <si>
    <t>W53010</t>
  </si>
  <si>
    <t>O83010</t>
  </si>
  <si>
    <t>A23010</t>
  </si>
  <si>
    <t>W53011</t>
  </si>
  <si>
    <t>O83011</t>
  </si>
  <si>
    <t>A23011</t>
  </si>
  <si>
    <t>W53012</t>
  </si>
  <si>
    <t>O83012</t>
  </si>
  <si>
    <t>A23012</t>
  </si>
  <si>
    <t>W53013</t>
  </si>
  <si>
    <t>O83013</t>
  </si>
  <si>
    <t>A23013</t>
  </si>
  <si>
    <t>W53014</t>
  </si>
  <si>
    <t>O83014</t>
  </si>
  <si>
    <t>A23014</t>
  </si>
  <si>
    <t>W53015</t>
  </si>
  <si>
    <t>O83015</t>
  </si>
  <si>
    <t>A23015</t>
  </si>
  <si>
    <t>W53016</t>
  </si>
  <si>
    <t>O83016</t>
  </si>
  <si>
    <t>A23016</t>
  </si>
  <si>
    <t>W53017</t>
  </si>
  <si>
    <t>O83017</t>
  </si>
  <si>
    <t>A23017</t>
  </si>
  <si>
    <t>W53018</t>
  </si>
  <si>
    <t>O83018</t>
  </si>
  <si>
    <t>A23018</t>
  </si>
  <si>
    <t>W53019</t>
  </si>
  <si>
    <t>O83019</t>
  </si>
  <si>
    <t>A23019</t>
  </si>
  <si>
    <t>W53020</t>
  </si>
  <si>
    <t>O83020</t>
  </si>
  <si>
    <t>A23020</t>
  </si>
  <si>
    <t>W53021</t>
  </si>
  <si>
    <t>O83021</t>
  </si>
  <si>
    <t>A23021</t>
  </si>
  <si>
    <t>W53022</t>
  </si>
  <si>
    <t>O83022</t>
  </si>
  <si>
    <t>A23022</t>
  </si>
  <si>
    <t>W53023</t>
  </si>
  <si>
    <t>O83023</t>
  </si>
  <si>
    <t>A23023</t>
  </si>
  <si>
    <t>W53024</t>
  </si>
  <si>
    <t>O83024</t>
  </si>
  <si>
    <t>A23024</t>
  </si>
  <si>
    <t>W53025</t>
  </si>
  <si>
    <t>O83025</t>
  </si>
  <si>
    <t>A23025</t>
  </si>
  <si>
    <t>W53026</t>
  </si>
  <si>
    <t>O83026</t>
  </si>
  <si>
    <t>A23026</t>
  </si>
  <si>
    <t>W53027</t>
  </si>
  <si>
    <t>O83027</t>
  </si>
  <si>
    <t>A23027</t>
  </si>
  <si>
    <t>W53028</t>
  </si>
  <si>
    <t>O83028</t>
  </si>
  <si>
    <t>A23028</t>
  </si>
  <si>
    <t>W53029</t>
  </si>
  <si>
    <t>O83029</t>
  </si>
  <si>
    <t>A23029</t>
  </si>
  <si>
    <t>W53030</t>
  </si>
  <si>
    <t>O83030</t>
  </si>
  <si>
    <t>A23030</t>
  </si>
  <si>
    <t>W53031</t>
  </si>
  <si>
    <t>O83031</t>
  </si>
  <si>
    <t>A23031</t>
  </si>
  <si>
    <t>W53032</t>
  </si>
  <si>
    <t>O83032</t>
  </si>
  <si>
    <t>A23032</t>
  </si>
  <si>
    <t>W53033</t>
  </si>
  <si>
    <t>O83033</t>
  </si>
  <si>
    <t>A23033</t>
  </si>
  <si>
    <t>W53034</t>
  </si>
  <si>
    <t>O83034</t>
  </si>
  <si>
    <t>A23034</t>
  </si>
  <si>
    <t>W53035</t>
  </si>
  <si>
    <t>O83035</t>
  </si>
  <si>
    <t>A23035</t>
  </si>
  <si>
    <t>W53036</t>
  </si>
  <si>
    <t>O83036</t>
  </si>
  <si>
    <t>A23036</t>
  </si>
  <si>
    <t>W53037</t>
  </si>
  <si>
    <t>O83037</t>
  </si>
  <si>
    <t>A23037</t>
  </si>
  <si>
    <t>W53038</t>
  </si>
  <si>
    <t>O83038</t>
  </si>
  <si>
    <t>A23038</t>
  </si>
  <si>
    <t>W53039</t>
  </si>
  <si>
    <t>O83039</t>
  </si>
  <si>
    <t>A23039</t>
  </si>
  <si>
    <t>W53040</t>
  </si>
  <si>
    <t>O83040</t>
  </si>
  <si>
    <t>A23040</t>
  </si>
  <si>
    <t>W53041</t>
  </si>
  <si>
    <t>O83041</t>
  </si>
  <si>
    <t>A23041</t>
  </si>
  <si>
    <t>W53042</t>
  </si>
  <si>
    <t>O83042</t>
  </si>
  <si>
    <t>A23042</t>
  </si>
  <si>
    <t>W53043</t>
  </si>
  <si>
    <t>O83043</t>
  </si>
  <si>
    <t>A23043</t>
  </si>
  <si>
    <t>W53044</t>
  </si>
  <si>
    <t>O83044</t>
  </si>
  <si>
    <t>A23044</t>
  </si>
  <si>
    <t>W53052</t>
  </si>
  <si>
    <t>O83052</t>
  </si>
  <si>
    <t>A23052</t>
  </si>
  <si>
    <t>W53053</t>
  </si>
  <si>
    <t>O83053</t>
  </si>
  <si>
    <t>A23053</t>
  </si>
  <si>
    <t>W53054</t>
  </si>
  <si>
    <t>O83054</t>
  </si>
  <si>
    <t>A23054</t>
  </si>
  <si>
    <t>W53055</t>
  </si>
  <si>
    <t>O83055</t>
  </si>
  <si>
    <t>A23055</t>
  </si>
  <si>
    <t>W53056</t>
  </si>
  <si>
    <t>O83056</t>
  </si>
  <si>
    <t>A23056</t>
  </si>
  <si>
    <t>W53057</t>
  </si>
  <si>
    <t>O83057</t>
  </si>
  <si>
    <t>A23057</t>
  </si>
  <si>
    <t>W53058</t>
  </si>
  <si>
    <t>O83058</t>
  </si>
  <si>
    <t>A23058</t>
  </si>
  <si>
    <t>W53059</t>
  </si>
  <si>
    <t>O83059</t>
  </si>
  <si>
    <t>A23059</t>
  </si>
  <si>
    <t>W53060</t>
  </si>
  <si>
    <t>O83060</t>
  </si>
  <si>
    <t>A23060</t>
  </si>
  <si>
    <t>W53061</t>
  </si>
  <si>
    <t>O83061</t>
  </si>
  <si>
    <t>A23061</t>
  </si>
  <si>
    <t>W53062</t>
  </si>
  <si>
    <t>O83062</t>
  </si>
  <si>
    <t>A23062</t>
  </si>
  <si>
    <t>W53063</t>
  </si>
  <si>
    <t>O83063</t>
  </si>
  <si>
    <t>A23063</t>
  </si>
  <si>
    <t>W53064</t>
  </si>
  <si>
    <t>O83064</t>
  </si>
  <si>
    <t>A23064</t>
  </si>
  <si>
    <t>W53065</t>
  </si>
  <si>
    <t>O83065</t>
  </si>
  <si>
    <t>A23065</t>
  </si>
  <si>
    <t>W53066</t>
  </si>
  <si>
    <t>O83066</t>
  </si>
  <si>
    <t>A23066</t>
  </si>
  <si>
    <t>W53067</t>
  </si>
  <si>
    <t>O83067</t>
  </si>
  <si>
    <t>A23067</t>
  </si>
  <si>
    <t>W53068</t>
  </si>
  <si>
    <t>O83068</t>
  </si>
  <si>
    <t>A23068</t>
  </si>
  <si>
    <t>W53069</t>
  </si>
  <si>
    <t>O83069</t>
  </si>
  <si>
    <t>A23069</t>
  </si>
  <si>
    <t>W53070</t>
  </si>
  <si>
    <t>O83070</t>
  </si>
  <si>
    <t>A23070</t>
  </si>
  <si>
    <t>W53071</t>
  </si>
  <si>
    <t>O83071</t>
  </si>
  <si>
    <t>A23071</t>
  </si>
  <si>
    <t>W53072</t>
  </si>
  <si>
    <t>O83072</t>
  </si>
  <si>
    <t>A23072</t>
  </si>
  <si>
    <t>W53073</t>
  </si>
  <si>
    <t>O83073</t>
  </si>
  <si>
    <t>A23073</t>
  </si>
  <si>
    <t>W53074</t>
  </si>
  <si>
    <t>O83074</t>
  </si>
  <si>
    <t>A23074</t>
  </si>
  <si>
    <t>W53075</t>
  </si>
  <si>
    <t>O83075</t>
  </si>
  <si>
    <t>A23075</t>
  </si>
  <si>
    <t>W53076</t>
  </si>
  <si>
    <t>O83076</t>
  </si>
  <si>
    <t>A23076</t>
  </si>
  <si>
    <t>W53077</t>
  </si>
  <si>
    <t>O83077</t>
  </si>
  <si>
    <t>A23077</t>
  </si>
  <si>
    <t>W53078</t>
  </si>
  <si>
    <t>O83078</t>
  </si>
  <si>
    <t>A23078</t>
  </si>
  <si>
    <t>W53079</t>
  </si>
  <si>
    <t>O83079</t>
  </si>
  <si>
    <t>A23079</t>
  </si>
  <si>
    <t>W53080</t>
  </si>
  <si>
    <t>O83080</t>
  </si>
  <si>
    <t>A23080</t>
  </si>
  <si>
    <t>W53081</t>
  </si>
  <si>
    <t>O83081</t>
  </si>
  <si>
    <t>A23081</t>
  </si>
  <si>
    <t>W53082</t>
  </si>
  <si>
    <t>O83082</t>
  </si>
  <si>
    <t>A23082</t>
  </si>
  <si>
    <t>W53083</t>
  </si>
  <si>
    <t>O83083</t>
  </si>
  <si>
    <t>A23083</t>
  </si>
  <si>
    <t>W53084</t>
  </si>
  <si>
    <t>O83084</t>
  </si>
  <si>
    <t>A23084</t>
  </si>
  <si>
    <t>W53085</t>
  </si>
  <si>
    <t>O83085</t>
  </si>
  <si>
    <t>A23085</t>
  </si>
  <si>
    <t>W53086</t>
  </si>
  <si>
    <t>O83086</t>
  </si>
  <si>
    <t>A23086</t>
  </si>
  <si>
    <t>W53087</t>
  </si>
  <si>
    <t>O83087</t>
  </si>
  <si>
    <t>A23087</t>
  </si>
  <si>
    <t>W53088</t>
  </si>
  <si>
    <t>O83088</t>
  </si>
  <si>
    <t>A23088</t>
  </si>
  <si>
    <t>W53089</t>
  </si>
  <si>
    <t>O83089</t>
  </si>
  <si>
    <t>A23089</t>
  </si>
  <si>
    <t>W53090</t>
  </si>
  <si>
    <t>O83090</t>
  </si>
  <si>
    <t>A23090</t>
  </si>
  <si>
    <t>W53181</t>
  </si>
  <si>
    <t>O83181</t>
  </si>
  <si>
    <t>A23181</t>
  </si>
  <si>
    <t>W53182</t>
  </si>
  <si>
    <t>O83182</t>
  </si>
  <si>
    <t>A23182</t>
  </si>
  <si>
    <t>W53183</t>
  </si>
  <si>
    <t>O83183</t>
  </si>
  <si>
    <t>A23183</t>
  </si>
  <si>
    <t>W53184</t>
  </si>
  <si>
    <t>O83184</t>
  </si>
  <si>
    <t>A23184</t>
  </si>
  <si>
    <t>W53185</t>
  </si>
  <si>
    <t>O83185</t>
  </si>
  <si>
    <t>A23185</t>
  </si>
  <si>
    <t>W53091</t>
  </si>
  <si>
    <t>O83091</t>
  </si>
  <si>
    <t>A23091</t>
  </si>
  <si>
    <t>W53092</t>
  </si>
  <si>
    <t>O83092</t>
  </si>
  <si>
    <t>A23092</t>
  </si>
  <si>
    <t>W53093</t>
  </si>
  <si>
    <t>O83093</t>
  </si>
  <si>
    <t>A23093</t>
  </si>
  <si>
    <t>W53094</t>
  </si>
  <si>
    <t>O83094</t>
  </si>
  <si>
    <t>A23094</t>
  </si>
  <si>
    <t>W53095</t>
  </si>
  <si>
    <t>O83095</t>
  </si>
  <si>
    <t>A23095</t>
  </si>
  <si>
    <t>W53096</t>
  </si>
  <si>
    <t>O83096</t>
  </si>
  <si>
    <t>A23096</t>
  </si>
  <si>
    <t>W53097</t>
  </si>
  <si>
    <t>O83097</t>
  </si>
  <si>
    <t>A23097</t>
  </si>
  <si>
    <t>W53098</t>
  </si>
  <si>
    <t>O83098</t>
  </si>
  <si>
    <t>A23098</t>
  </si>
  <si>
    <t>W53099</t>
  </si>
  <si>
    <t>O83099</t>
  </si>
  <si>
    <t>A23099</t>
  </si>
  <si>
    <t>W53100</t>
  </si>
  <si>
    <t>O83100</t>
  </si>
  <si>
    <t>A23100</t>
  </si>
  <si>
    <t>W53101</t>
  </si>
  <si>
    <t>O83101</t>
  </si>
  <si>
    <t>A23101</t>
  </si>
  <si>
    <t>W53102</t>
  </si>
  <si>
    <t>O83102</t>
  </si>
  <si>
    <t>A23102</t>
  </si>
  <si>
    <t>W53103</t>
  </si>
  <si>
    <t>O83103</t>
  </si>
  <si>
    <t>A23103</t>
  </si>
  <si>
    <t>W53104</t>
  </si>
  <si>
    <t>O83104</t>
  </si>
  <si>
    <t>A23104</t>
  </si>
  <si>
    <t>W53105</t>
  </si>
  <si>
    <t>O83105</t>
  </si>
  <si>
    <t>A23105</t>
  </si>
  <si>
    <t>W53106</t>
  </si>
  <si>
    <t>O83106</t>
  </si>
  <si>
    <t>A23106</t>
  </si>
  <si>
    <t>W53107</t>
  </si>
  <si>
    <t>O83107</t>
  </si>
  <si>
    <t>A23107</t>
  </si>
  <si>
    <t>W53108</t>
  </si>
  <si>
    <t>O83108</t>
  </si>
  <si>
    <t>A23108</t>
  </si>
  <si>
    <t>W53109</t>
  </si>
  <si>
    <t>O83109</t>
  </si>
  <si>
    <t>A23109</t>
  </si>
  <si>
    <t>W53110</t>
  </si>
  <si>
    <t>O83110</t>
  </si>
  <si>
    <t>A23110</t>
  </si>
  <si>
    <t>W53111</t>
  </si>
  <si>
    <t>O83111</t>
  </si>
  <si>
    <t>A23111</t>
  </si>
  <si>
    <t>W53112</t>
  </si>
  <si>
    <t>O83112</t>
  </si>
  <si>
    <t>A23112</t>
  </si>
  <si>
    <t>W53113</t>
  </si>
  <si>
    <t>O83113</t>
  </si>
  <si>
    <t>A23113</t>
  </si>
  <si>
    <t>W53114</t>
  </si>
  <si>
    <t>O83114</t>
  </si>
  <si>
    <t>A23114</t>
  </si>
  <si>
    <t>W53115</t>
  </si>
  <si>
    <t>O83115</t>
  </si>
  <si>
    <t>A23115</t>
  </si>
  <si>
    <t>W53116</t>
  </si>
  <si>
    <t>O83116</t>
  </si>
  <si>
    <t>A23116</t>
  </si>
  <si>
    <t>W53117</t>
  </si>
  <si>
    <t>O83117</t>
  </si>
  <si>
    <t>A23117</t>
  </si>
  <si>
    <t>W53118</t>
  </si>
  <si>
    <t>O83118</t>
  </si>
  <si>
    <t>A23118</t>
  </si>
  <si>
    <t>W53119</t>
  </si>
  <si>
    <t>O83119</t>
  </si>
  <si>
    <t>A23119</t>
  </si>
  <si>
    <t>W53120</t>
  </si>
  <si>
    <t>O83120</t>
  </si>
  <si>
    <t>A23120</t>
  </si>
  <si>
    <t>W53121</t>
  </si>
  <si>
    <t>O83121</t>
  </si>
  <si>
    <t>A23121</t>
  </si>
  <si>
    <t>W53122</t>
  </si>
  <si>
    <t>O83122</t>
  </si>
  <si>
    <t>A23122</t>
  </si>
  <si>
    <t>W53123</t>
  </si>
  <si>
    <t>O83123</t>
  </si>
  <si>
    <t>A23123</t>
  </si>
  <si>
    <t>W53124</t>
  </si>
  <si>
    <t>O83124</t>
  </si>
  <si>
    <t>A23124</t>
  </si>
  <si>
    <t>W53125</t>
  </si>
  <si>
    <t>O83125</t>
  </si>
  <si>
    <t>A23125</t>
  </si>
  <si>
    <t>W53126</t>
  </si>
  <si>
    <t>O83126</t>
  </si>
  <si>
    <t>A23126</t>
  </si>
  <si>
    <t>W53127</t>
  </si>
  <si>
    <t>O83127</t>
  </si>
  <si>
    <t>A23127</t>
  </si>
  <si>
    <t>W53128</t>
  </si>
  <si>
    <t>O83128</t>
  </si>
  <si>
    <t>A23128</t>
  </si>
  <si>
    <t>W53129</t>
  </si>
  <si>
    <t>O83129</t>
  </si>
  <si>
    <t>A23129</t>
  </si>
  <si>
    <t>W53130</t>
  </si>
  <si>
    <t>O83130</t>
  </si>
  <si>
    <t>A23130</t>
  </si>
  <si>
    <t>W53131</t>
  </si>
  <si>
    <t>O83131</t>
  </si>
  <si>
    <t>A23131</t>
  </si>
  <si>
    <t>W53132</t>
  </si>
  <si>
    <t>O83132</t>
  </si>
  <si>
    <t>A23132</t>
  </si>
  <si>
    <t>W53133</t>
  </si>
  <si>
    <t>O83133</t>
  </si>
  <si>
    <t>A23133</t>
  </si>
  <si>
    <t>W53134</t>
  </si>
  <si>
    <t>O83134</t>
  </si>
  <si>
    <t>A23134</t>
  </si>
  <si>
    <t>W53135</t>
  </si>
  <si>
    <t>O83135</t>
  </si>
  <si>
    <t>A23135</t>
  </si>
  <si>
    <t>W53136</t>
  </si>
  <si>
    <t>O83136</t>
  </si>
  <si>
    <t>A23136</t>
  </si>
  <si>
    <t>W53137</t>
  </si>
  <si>
    <t>O83137</t>
  </si>
  <si>
    <t>A23137</t>
  </si>
  <si>
    <t>W53138</t>
  </si>
  <si>
    <t>O83138</t>
  </si>
  <si>
    <t>A23138</t>
  </si>
  <si>
    <t>W53139</t>
  </si>
  <si>
    <t>O83139</t>
  </si>
  <si>
    <t>A23139</t>
  </si>
  <si>
    <t>W53140</t>
  </si>
  <si>
    <t>O83140</t>
  </si>
  <si>
    <t>A23140</t>
  </si>
  <si>
    <t>W53141</t>
  </si>
  <si>
    <t>O83141</t>
  </si>
  <si>
    <t>A23141</t>
  </si>
  <si>
    <t>W53142</t>
  </si>
  <si>
    <t>O83142</t>
  </si>
  <si>
    <t>A23142</t>
  </si>
  <si>
    <t>W53143</t>
  </si>
  <si>
    <t>O83143</t>
  </si>
  <si>
    <t>A23143</t>
  </si>
  <si>
    <t>W53144</t>
  </si>
  <si>
    <t>O83144</t>
  </si>
  <si>
    <t>A23144</t>
  </si>
  <si>
    <t>W53145</t>
  </si>
  <si>
    <t>O83145</t>
  </si>
  <si>
    <t>A23145</t>
  </si>
  <si>
    <t>W53146</t>
  </si>
  <si>
    <t>O83146</t>
  </si>
  <si>
    <t>A23146</t>
  </si>
  <si>
    <t>W53147</t>
  </si>
  <si>
    <t>O83147</t>
  </si>
  <si>
    <t>A23147</t>
  </si>
  <si>
    <t>W53148</t>
  </si>
  <si>
    <t>O83148</t>
  </si>
  <si>
    <t>A23148</t>
  </si>
  <si>
    <t>W53149</t>
  </si>
  <si>
    <t>O83149</t>
  </si>
  <si>
    <t>A23149</t>
  </si>
  <si>
    <t>W53150</t>
  </si>
  <si>
    <t>O83150</t>
  </si>
  <si>
    <t>A23150</t>
  </si>
  <si>
    <t>W53151</t>
  </si>
  <si>
    <t>O83151</t>
  </si>
  <si>
    <t>A23151</t>
  </si>
  <si>
    <t>W53152</t>
  </si>
  <si>
    <t>O83152</t>
  </si>
  <si>
    <t>A23152</t>
  </si>
  <si>
    <t>W53153</t>
  </si>
  <si>
    <t>O83153</t>
  </si>
  <si>
    <t>A23153</t>
  </si>
  <si>
    <t>W53154</t>
  </si>
  <si>
    <t>O83154</t>
  </si>
  <si>
    <t>A23154</t>
  </si>
  <si>
    <t>W53155</t>
  </si>
  <si>
    <t>O83155</t>
  </si>
  <si>
    <t>A23155</t>
  </si>
  <si>
    <t>W53156</t>
  </si>
  <si>
    <t>O83156</t>
  </si>
  <si>
    <t>A23156</t>
  </si>
  <si>
    <t>W53157</t>
  </si>
  <si>
    <t>O83157</t>
  </si>
  <si>
    <t>A23157</t>
  </si>
  <si>
    <t>W53158</t>
  </si>
  <si>
    <t>O83158</t>
  </si>
  <si>
    <t>A23158</t>
  </si>
  <si>
    <t>W53159</t>
  </si>
  <si>
    <t>O83159</t>
  </si>
  <si>
    <t>A23159</t>
  </si>
  <si>
    <t>W53160</t>
  </si>
  <si>
    <t>O83160</t>
  </si>
  <si>
    <t>A23160</t>
  </si>
  <si>
    <t>W53161</t>
  </si>
  <si>
    <t>O83161</t>
  </si>
  <si>
    <t>A23161</t>
  </si>
  <si>
    <t>W53162</t>
  </si>
  <si>
    <t>O83162</t>
  </si>
  <si>
    <t>A23162</t>
  </si>
  <si>
    <t>W53163</t>
  </si>
  <si>
    <t>O83163</t>
  </si>
  <si>
    <t>A23163</t>
  </si>
  <si>
    <t>W53164</t>
  </si>
  <si>
    <t>O83164</t>
  </si>
  <si>
    <t>A23164</t>
  </si>
  <si>
    <t>W53165</t>
  </si>
  <si>
    <t>O83165</t>
  </si>
  <si>
    <t>A23165</t>
  </si>
  <si>
    <t>W53166</t>
  </si>
  <si>
    <t>O83166</t>
  </si>
  <si>
    <t>A23166</t>
  </si>
  <si>
    <t>W53167</t>
  </si>
  <si>
    <t>O83167</t>
  </si>
  <si>
    <t>A23167</t>
  </si>
  <si>
    <t>W53168</t>
  </si>
  <si>
    <t>O83168</t>
  </si>
  <si>
    <t>A23168</t>
  </si>
  <si>
    <t>W53169</t>
  </si>
  <si>
    <t>O83169</t>
  </si>
  <si>
    <t>A23169</t>
  </si>
  <si>
    <t>W53170</t>
  </si>
  <si>
    <t>O83170</t>
  </si>
  <si>
    <t>A23170</t>
  </si>
  <si>
    <t>W53171</t>
  </si>
  <si>
    <t>O83171</t>
  </si>
  <si>
    <t>A23171</t>
  </si>
  <si>
    <t>W53172</t>
  </si>
  <si>
    <t>O83172</t>
  </si>
  <si>
    <t>A23172</t>
  </si>
  <si>
    <t>W53173</t>
  </si>
  <si>
    <t>O83173</t>
  </si>
  <si>
    <t>A23173</t>
  </si>
  <si>
    <t>W53174</t>
  </si>
  <si>
    <t>O83174</t>
  </si>
  <si>
    <t>A23174</t>
  </si>
  <si>
    <t>W53175</t>
  </si>
  <si>
    <t>O83175</t>
  </si>
  <si>
    <t>A23175</t>
  </si>
  <si>
    <t>W53176</t>
  </si>
  <si>
    <t>O83176</t>
  </si>
  <si>
    <t>A23176</t>
  </si>
  <si>
    <t>W53177</t>
  </si>
  <si>
    <t>O83177</t>
  </si>
  <si>
    <t>A23177</t>
  </si>
  <si>
    <t>W53178</t>
  </si>
  <si>
    <t>O83178</t>
  </si>
  <si>
    <t>A23178</t>
  </si>
  <si>
    <t>W53179</t>
  </si>
  <si>
    <t>O83179</t>
  </si>
  <si>
    <t>A23179</t>
  </si>
  <si>
    <t>W53180</t>
  </si>
  <si>
    <t>O83180</t>
  </si>
  <si>
    <t>A23180</t>
  </si>
  <si>
    <t>W53186</t>
  </si>
  <si>
    <t>O83186</t>
  </si>
  <si>
    <t>A23186</t>
  </si>
  <si>
    <t>W53187</t>
  </si>
  <si>
    <t>O83187</t>
  </si>
  <si>
    <t>A23187</t>
  </si>
  <si>
    <t>W53188</t>
  </si>
  <si>
    <t>O83188</t>
  </si>
  <si>
    <t>A23188</t>
  </si>
  <si>
    <t>W53189</t>
  </si>
  <si>
    <t>O83189</t>
  </si>
  <si>
    <t>A23189</t>
  </si>
  <si>
    <t>W53190</t>
  </si>
  <si>
    <t>O83190</t>
  </si>
  <si>
    <t>A23190</t>
  </si>
  <si>
    <t>W53191</t>
  </si>
  <si>
    <t>O83191</t>
  </si>
  <si>
    <t>A23191</t>
  </si>
  <si>
    <t>W53192</t>
  </si>
  <si>
    <t>O83192</t>
  </si>
  <si>
    <t>A23192</t>
  </si>
  <si>
    <t>W53193</t>
  </si>
  <si>
    <t>O83193</t>
  </si>
  <si>
    <t>A23193</t>
  </si>
  <si>
    <t>W53194</t>
  </si>
  <si>
    <t>O83194</t>
  </si>
  <si>
    <t>A23194</t>
  </si>
  <si>
    <t>W53195</t>
  </si>
  <si>
    <t>O83195</t>
  </si>
  <si>
    <t>A23195</t>
  </si>
  <si>
    <t>W53196</t>
  </si>
  <si>
    <t>O83196</t>
  </si>
  <si>
    <t>A23196</t>
  </si>
  <si>
    <t>W53197</t>
  </si>
  <si>
    <t>O83197</t>
  </si>
  <si>
    <t>A23197</t>
  </si>
  <si>
    <t>W53198</t>
  </si>
  <si>
    <t>O83198</t>
  </si>
  <si>
    <t>A23198</t>
  </si>
  <si>
    <t>W53199</t>
  </si>
  <si>
    <t>O83199</t>
  </si>
  <si>
    <t>A23199</t>
  </si>
  <si>
    <t>W53200</t>
  </si>
  <si>
    <t>O83200</t>
  </si>
  <si>
    <t>A23200</t>
  </si>
  <si>
    <t>W53201</t>
  </si>
  <si>
    <t>O83201</t>
  </si>
  <si>
    <t>A23201</t>
  </si>
  <si>
    <t>W53202</t>
  </si>
  <si>
    <t>O83202</t>
  </si>
  <si>
    <t>A23202</t>
  </si>
  <si>
    <t>W53203</t>
  </si>
  <si>
    <t>O83203</t>
  </si>
  <si>
    <t>A23203</t>
  </si>
  <si>
    <t>W53204</t>
  </si>
  <si>
    <t>O83204</t>
  </si>
  <si>
    <t>A23204</t>
  </si>
  <si>
    <t>W53205</t>
  </si>
  <si>
    <t>O83205</t>
  </si>
  <si>
    <t>A23205</t>
  </si>
  <si>
    <t>W53206</t>
  </si>
  <si>
    <t>O83206</t>
  </si>
  <si>
    <t>A23206</t>
  </si>
  <si>
    <t>W53207</t>
  </si>
  <si>
    <t>O83207</t>
  </si>
  <si>
    <t>A23207</t>
  </si>
  <si>
    <t>W53208</t>
  </si>
  <si>
    <t>O83208</t>
  </si>
  <si>
    <t>A23208</t>
  </si>
  <si>
    <t>W53209</t>
  </si>
  <si>
    <t>O83209</t>
  </si>
  <si>
    <t>A23209</t>
  </si>
  <si>
    <t>W53210</t>
  </si>
  <si>
    <t>O83210</t>
  </si>
  <si>
    <t>A23210</t>
  </si>
  <si>
    <t>W53211</t>
  </si>
  <si>
    <t>O83211</t>
  </si>
  <si>
    <t>A23211</t>
  </si>
  <si>
    <t>W53212</t>
  </si>
  <si>
    <t>O83212</t>
  </si>
  <si>
    <t>A23212</t>
  </si>
  <si>
    <t>W53213</t>
  </si>
  <si>
    <t>O83213</t>
  </si>
  <si>
    <t>A23213</t>
  </si>
  <si>
    <t>W53214</t>
  </si>
  <si>
    <t>O83214</t>
  </si>
  <si>
    <t>A23214</t>
  </si>
  <si>
    <t>W53215</t>
  </si>
  <si>
    <t>O83215</t>
  </si>
  <si>
    <t>A23215</t>
  </si>
  <si>
    <t>W53216</t>
  </si>
  <si>
    <t>O83216</t>
  </si>
  <si>
    <t>A23216</t>
  </si>
  <si>
    <t>W53217</t>
  </si>
  <si>
    <t>O83217</t>
  </si>
  <si>
    <t>A23217</t>
  </si>
  <si>
    <t>W53304</t>
  </si>
  <si>
    <t>O83304</t>
  </si>
  <si>
    <t>A23304</t>
  </si>
  <si>
    <t>FY26Q1</t>
  </si>
  <si>
    <t>W53305</t>
  </si>
  <si>
    <t>O83305</t>
  </si>
  <si>
    <t>A23305</t>
  </si>
  <si>
    <t>W53306</t>
  </si>
  <si>
    <t>O83306</t>
  </si>
  <si>
    <t>A23306</t>
  </si>
  <si>
    <t>W53307</t>
  </si>
  <si>
    <t>O83307</t>
  </si>
  <si>
    <t>A23307</t>
  </si>
  <si>
    <t>W53308</t>
  </si>
  <si>
    <t>O83308</t>
  </si>
  <si>
    <t>A23308</t>
  </si>
  <si>
    <t>W53309</t>
  </si>
  <si>
    <t>O83309</t>
  </si>
  <si>
    <t>A23309</t>
  </si>
  <si>
    <t>W53218</t>
  </si>
  <si>
    <t>O83218</t>
  </si>
  <si>
    <t>A23218</t>
  </si>
  <si>
    <t>W53219</t>
  </si>
  <si>
    <t>O83219</t>
  </si>
  <si>
    <t>A23219</t>
  </si>
  <si>
    <t>W53220</t>
  </si>
  <si>
    <t>O83220</t>
  </si>
  <si>
    <t>A23220</t>
  </si>
  <si>
    <t>W53221</t>
  </si>
  <si>
    <t>O83221</t>
  </si>
  <si>
    <t>A23221</t>
  </si>
  <si>
    <t>W53222</t>
  </si>
  <si>
    <t>O83222</t>
  </si>
  <si>
    <t>A23222</t>
  </si>
  <si>
    <t>W53223</t>
  </si>
  <si>
    <t>O83223</t>
  </si>
  <si>
    <t>A23223</t>
  </si>
  <si>
    <t>W53224</t>
  </si>
  <si>
    <t>O83224</t>
  </si>
  <si>
    <t>A23224</t>
  </si>
  <si>
    <t>W53225</t>
  </si>
  <si>
    <t>O83225</t>
  </si>
  <si>
    <t>A23225</t>
  </si>
  <si>
    <t>W53226</t>
  </si>
  <si>
    <t>O83226</t>
  </si>
  <si>
    <t>A23226</t>
  </si>
  <si>
    <t>W53227</t>
  </si>
  <si>
    <t>O83227</t>
  </si>
  <si>
    <t>A23227</t>
  </si>
  <si>
    <t>W53228</t>
  </si>
  <si>
    <t>O83228</t>
  </si>
  <si>
    <t>A23228</t>
  </si>
  <si>
    <t>W53229</t>
  </si>
  <si>
    <t>O83229</t>
  </si>
  <si>
    <t>A23229</t>
  </si>
  <si>
    <t>W53230</t>
  </si>
  <si>
    <t>O83230</t>
  </si>
  <si>
    <t>A23230</t>
  </si>
  <si>
    <t>W53231</t>
  </si>
  <si>
    <t>O83231</t>
  </si>
  <si>
    <t>A23231</t>
  </si>
  <si>
    <t>W53232</t>
  </si>
  <si>
    <t>O83232</t>
  </si>
  <si>
    <t>A23232</t>
  </si>
  <si>
    <t>W53233</t>
  </si>
  <si>
    <t>O83233</t>
  </si>
  <si>
    <t>A23233</t>
  </si>
  <si>
    <t>W53234</t>
  </si>
  <si>
    <t>O83234</t>
  </si>
  <si>
    <t>A23234</t>
  </si>
  <si>
    <t>W53235</t>
  </si>
  <si>
    <t>O83235</t>
  </si>
  <si>
    <t>A23235</t>
  </si>
  <si>
    <t>W53236</t>
  </si>
  <si>
    <t>O83236</t>
  </si>
  <si>
    <t>A23236</t>
  </si>
  <si>
    <t>W53237</t>
  </si>
  <si>
    <t>O83237</t>
  </si>
  <si>
    <t>A23237</t>
  </si>
  <si>
    <t>W53238</t>
  </si>
  <si>
    <t>O83238</t>
  </si>
  <si>
    <t>A23238</t>
  </si>
  <si>
    <t>W53239</t>
  </si>
  <si>
    <t>O83239</t>
  </si>
  <si>
    <t>A23239</t>
  </si>
  <si>
    <t>W53240</t>
  </si>
  <si>
    <t>O83240</t>
  </si>
  <si>
    <t>A23240</t>
  </si>
  <si>
    <t>W53241</t>
  </si>
  <si>
    <t>O83241</t>
  </si>
  <si>
    <t>A23241</t>
  </si>
  <si>
    <t>W53242</t>
  </si>
  <si>
    <t>O83242</t>
  </si>
  <si>
    <t>A23242</t>
  </si>
  <si>
    <t>W53243</t>
  </si>
  <si>
    <t>O83243</t>
  </si>
  <si>
    <t>A23243</t>
  </si>
  <si>
    <t>W53244</t>
  </si>
  <si>
    <t>O83244</t>
  </si>
  <si>
    <t>A23244</t>
  </si>
  <si>
    <t>W53245</t>
  </si>
  <si>
    <t>O83245</t>
  </si>
  <si>
    <t>A23245</t>
  </si>
  <si>
    <t>W53246</t>
  </si>
  <si>
    <t>O83246</t>
  </si>
  <si>
    <t>A23246</t>
  </si>
  <si>
    <t>W53247</t>
  </si>
  <si>
    <t>O83247</t>
  </si>
  <si>
    <t>A23247</t>
  </si>
  <si>
    <t>W53248</t>
  </si>
  <si>
    <t>O83248</t>
  </si>
  <si>
    <t>A23248</t>
  </si>
  <si>
    <t>W53249</t>
  </si>
  <si>
    <t>O83249</t>
  </si>
  <si>
    <t>A23249</t>
  </si>
  <si>
    <t>W53250</t>
  </si>
  <si>
    <t>O83250</t>
  </si>
  <si>
    <t>A23250</t>
  </si>
  <si>
    <t>W53251</t>
  </si>
  <si>
    <t>O83251</t>
  </si>
  <si>
    <t>A23251</t>
  </si>
  <si>
    <t>W53252</t>
  </si>
  <si>
    <t>O83252</t>
  </si>
  <si>
    <t>A23252</t>
  </si>
  <si>
    <t>W53253</t>
  </si>
  <si>
    <t>O83253</t>
  </si>
  <si>
    <t>A23253</t>
  </si>
  <si>
    <t>W53254</t>
  </si>
  <si>
    <t>O83254</t>
  </si>
  <si>
    <t>A23254</t>
  </si>
  <si>
    <t>W53255</t>
  </si>
  <si>
    <t>O83255</t>
  </si>
  <si>
    <t>A23255</t>
  </si>
  <si>
    <t>W53256</t>
  </si>
  <si>
    <t>O83256</t>
  </si>
  <si>
    <t>A23256</t>
  </si>
  <si>
    <t>W53257</t>
  </si>
  <si>
    <t>O83257</t>
  </si>
  <si>
    <t>A23257</t>
  </si>
  <si>
    <t>W53258</t>
  </si>
  <si>
    <t>O83258</t>
  </si>
  <si>
    <t>A23258</t>
  </si>
  <si>
    <t>W53259</t>
  </si>
  <si>
    <t>O83259</t>
  </si>
  <si>
    <t>A23259</t>
  </si>
  <si>
    <t>W53260</t>
  </si>
  <si>
    <t>O83260</t>
  </si>
  <si>
    <t>A23260</t>
  </si>
  <si>
    <t>W53261</t>
  </si>
  <si>
    <t>O83261</t>
  </si>
  <si>
    <t>A23261</t>
  </si>
  <si>
    <t>W53262</t>
  </si>
  <si>
    <t>O83262</t>
  </si>
  <si>
    <t>A23262</t>
  </si>
  <si>
    <t>W53263</t>
  </si>
  <si>
    <t>O83263</t>
  </si>
  <si>
    <t>A23263</t>
  </si>
  <si>
    <t>W53264</t>
  </si>
  <si>
    <t>O83264</t>
  </si>
  <si>
    <t>A23264</t>
  </si>
  <si>
    <t>W53265</t>
  </si>
  <si>
    <t>O83265</t>
  </si>
  <si>
    <t>A23265</t>
  </si>
  <si>
    <t>W53266</t>
  </si>
  <si>
    <t>O83266</t>
  </si>
  <si>
    <t>A23266</t>
  </si>
  <si>
    <t>W53267</t>
  </si>
  <si>
    <t>O83267</t>
  </si>
  <si>
    <t>A23267</t>
  </si>
  <si>
    <t>W53268</t>
  </si>
  <si>
    <t>O83268</t>
  </si>
  <si>
    <t>A23268</t>
  </si>
  <si>
    <t>W53269</t>
  </si>
  <si>
    <t>O83269</t>
  </si>
  <si>
    <t>A23269</t>
  </si>
  <si>
    <t>W53270</t>
  </si>
  <si>
    <t>O83270</t>
  </si>
  <si>
    <t>A23270</t>
  </si>
  <si>
    <t>W53271</t>
  </si>
  <si>
    <t>O83271</t>
  </si>
  <si>
    <t>A23271</t>
  </si>
  <si>
    <t>W53272</t>
  </si>
  <si>
    <t>O83272</t>
  </si>
  <si>
    <t>A23272</t>
  </si>
  <si>
    <t>W53273</t>
  </si>
  <si>
    <t>O83273</t>
  </si>
  <si>
    <t>A23273</t>
  </si>
  <si>
    <t>W53274</t>
  </si>
  <si>
    <t>O83274</t>
  </si>
  <si>
    <t>A23274</t>
  </si>
  <si>
    <t>W53275</t>
  </si>
  <si>
    <t>O83275</t>
  </si>
  <si>
    <t>A23275</t>
  </si>
  <si>
    <t>W53276</t>
  </si>
  <si>
    <t>O83276</t>
  </si>
  <si>
    <t>A23276</t>
  </si>
  <si>
    <t>W53277</t>
  </si>
  <si>
    <t>O83277</t>
  </si>
  <si>
    <t>A23277</t>
  </si>
  <si>
    <t>W53278</t>
  </si>
  <si>
    <t>O83278</t>
  </si>
  <si>
    <t>A23278</t>
  </si>
  <si>
    <t>W53279</t>
  </si>
  <si>
    <t>O83279</t>
  </si>
  <si>
    <t>A23279</t>
  </si>
  <si>
    <t>W53280</t>
  </si>
  <si>
    <t>O83280</t>
  </si>
  <si>
    <t>A23280</t>
  </si>
  <si>
    <t>W53281</t>
  </si>
  <si>
    <t>O83281</t>
  </si>
  <si>
    <t>A23281</t>
  </si>
  <si>
    <t>W53282</t>
  </si>
  <si>
    <t>O83282</t>
  </si>
  <si>
    <t>A23282</t>
  </si>
  <si>
    <t>W53283</t>
  </si>
  <si>
    <t>O83283</t>
  </si>
  <si>
    <t>A23283</t>
  </si>
  <si>
    <t>W53284</t>
  </si>
  <si>
    <t>O83284</t>
  </si>
  <si>
    <t>A23284</t>
  </si>
  <si>
    <t>W53285</t>
  </si>
  <si>
    <t>O83285</t>
  </si>
  <si>
    <t>A23285</t>
  </si>
  <si>
    <t>W53286</t>
  </si>
  <si>
    <t>O83286</t>
  </si>
  <si>
    <t>A23286</t>
  </si>
  <si>
    <t>W53287</t>
  </si>
  <si>
    <t>O83287</t>
  </si>
  <si>
    <t>A23287</t>
  </si>
  <si>
    <t>W53288</t>
  </si>
  <si>
    <t>O83288</t>
  </si>
  <si>
    <t>A23288</t>
  </si>
  <si>
    <t>W53289</t>
  </si>
  <si>
    <t>O83289</t>
  </si>
  <si>
    <t>A23289</t>
  </si>
  <si>
    <t>W53290</t>
  </si>
  <si>
    <t>O83290</t>
  </si>
  <si>
    <t>A23290</t>
  </si>
  <si>
    <t>W53291</t>
  </si>
  <si>
    <t>O83291</t>
  </si>
  <si>
    <t>A23291</t>
  </si>
  <si>
    <t>W53292</t>
  </si>
  <si>
    <t>O83292</t>
  </si>
  <si>
    <t>A23292</t>
  </si>
  <si>
    <t>W53293</t>
  </si>
  <si>
    <t>O83293</t>
  </si>
  <si>
    <t>A23293</t>
  </si>
  <si>
    <t>W53294</t>
  </si>
  <si>
    <t>O83294</t>
  </si>
  <si>
    <t>A23294</t>
  </si>
  <si>
    <t>W53295</t>
  </si>
  <si>
    <t>O83295</t>
  </si>
  <si>
    <t>A23295</t>
  </si>
  <si>
    <t>W53296</t>
  </si>
  <si>
    <t>O83296</t>
  </si>
  <si>
    <t>A23296</t>
  </si>
  <si>
    <t>W53297</t>
  </si>
  <si>
    <t>O83297</t>
  </si>
  <si>
    <t>A23297</t>
  </si>
  <si>
    <t>W53298</t>
  </si>
  <si>
    <t>O83298</t>
  </si>
  <si>
    <t>A23298</t>
  </si>
  <si>
    <t>W53299</t>
  </si>
  <si>
    <t>O83299</t>
  </si>
  <si>
    <t>A23299</t>
  </si>
  <si>
    <t>W53300</t>
  </si>
  <si>
    <t>O83300</t>
  </si>
  <si>
    <t>A23300</t>
  </si>
  <si>
    <t>W53301</t>
  </si>
  <si>
    <t>O83301</t>
  </si>
  <si>
    <t>A23301</t>
  </si>
  <si>
    <t>W53302</t>
  </si>
  <si>
    <t>O83302</t>
  </si>
  <si>
    <t>A23302</t>
  </si>
  <si>
    <t>W53303</t>
  </si>
  <si>
    <t>O83303</t>
  </si>
  <si>
    <t>A23303</t>
  </si>
  <si>
    <t>W53310</t>
  </si>
  <si>
    <t>O83310</t>
  </si>
  <si>
    <t>A23310</t>
  </si>
  <si>
    <t>W53311</t>
  </si>
  <si>
    <t>O83311</t>
  </si>
  <si>
    <t>A23311</t>
  </si>
  <si>
    <t>W53312</t>
  </si>
  <si>
    <t>O83312</t>
  </si>
  <si>
    <t>A23312</t>
  </si>
  <si>
    <t>W53313</t>
  </si>
  <si>
    <t>O83313</t>
  </si>
  <si>
    <t>A23313</t>
  </si>
  <si>
    <t>W53314</t>
  </si>
  <si>
    <t>O83314</t>
  </si>
  <si>
    <t>A23314</t>
  </si>
  <si>
    <t>W53315</t>
  </si>
  <si>
    <t>O83315</t>
  </si>
  <si>
    <t>A23315</t>
  </si>
  <si>
    <t>W53316</t>
  </si>
  <si>
    <t>O83316</t>
  </si>
  <si>
    <t>A23316</t>
  </si>
  <si>
    <t>W53317</t>
  </si>
  <si>
    <t>O83317</t>
  </si>
  <si>
    <t>A23317</t>
  </si>
  <si>
    <t>W53318</t>
  </si>
  <si>
    <t>O83318</t>
  </si>
  <si>
    <t>A23318</t>
  </si>
  <si>
    <t>W53319</t>
  </si>
  <si>
    <t>O83319</t>
  </si>
  <si>
    <t>A23319</t>
  </si>
  <si>
    <t>W53320</t>
  </si>
  <si>
    <t>O83320</t>
  </si>
  <si>
    <t>A23320</t>
  </si>
  <si>
    <t>W53321</t>
  </si>
  <si>
    <t>O83321</t>
  </si>
  <si>
    <t>A23321</t>
  </si>
  <si>
    <t>W53322</t>
  </si>
  <si>
    <t>O83322</t>
  </si>
  <si>
    <t>A23322</t>
  </si>
  <si>
    <t>W53323</t>
  </si>
  <si>
    <t>O83323</t>
  </si>
  <si>
    <t>A23323</t>
  </si>
  <si>
    <t>W53324</t>
  </si>
  <si>
    <t>O83324</t>
  </si>
  <si>
    <t>A23324</t>
  </si>
  <si>
    <t>W53325</t>
  </si>
  <si>
    <t>O83325</t>
  </si>
  <si>
    <t>A23325</t>
  </si>
  <si>
    <t>W53326</t>
  </si>
  <si>
    <t>O83326</t>
  </si>
  <si>
    <t>A23326</t>
  </si>
  <si>
    <t>W53327</t>
  </si>
  <si>
    <t>O83327</t>
  </si>
  <si>
    <t>A23327</t>
  </si>
  <si>
    <t>W53328</t>
  </si>
  <si>
    <t>O83328</t>
  </si>
  <si>
    <t>A23328</t>
  </si>
  <si>
    <t>W53329</t>
  </si>
  <si>
    <t>O83329</t>
  </si>
  <si>
    <t>A23329</t>
  </si>
  <si>
    <t>W53330</t>
  </si>
  <si>
    <t>O83330</t>
  </si>
  <si>
    <t>A23330</t>
  </si>
  <si>
    <t>W53331</t>
  </si>
  <si>
    <t>O83331</t>
  </si>
  <si>
    <t>A23331</t>
  </si>
  <si>
    <t>W53332</t>
  </si>
  <si>
    <t>O83332</t>
  </si>
  <si>
    <t>A23332</t>
  </si>
  <si>
    <t>W53333</t>
  </si>
  <si>
    <t>O83333</t>
  </si>
  <si>
    <t>A23333</t>
  </si>
  <si>
    <t>W53334</t>
  </si>
  <si>
    <t>O83334</t>
  </si>
  <si>
    <t>A23334</t>
  </si>
  <si>
    <t>W53335</t>
  </si>
  <si>
    <t>O83335</t>
  </si>
  <si>
    <t>A23335</t>
  </si>
  <si>
    <t>W53336</t>
  </si>
  <si>
    <t>O83336</t>
  </si>
  <si>
    <t>A23336</t>
  </si>
  <si>
    <t>W53337</t>
  </si>
  <si>
    <t>O83337</t>
  </si>
  <si>
    <t>A23337</t>
  </si>
  <si>
    <t>W53338</t>
  </si>
  <si>
    <t>O83338</t>
  </si>
  <si>
    <t>A23338</t>
  </si>
  <si>
    <t>W53339</t>
  </si>
  <si>
    <t>O83339</t>
  </si>
  <si>
    <t>A23339</t>
  </si>
  <si>
    <t>W53340</t>
  </si>
  <si>
    <t>O83340</t>
  </si>
  <si>
    <t>A23340</t>
  </si>
  <si>
    <t>W53341</t>
  </si>
  <si>
    <t>O83341</t>
  </si>
  <si>
    <t>A23341</t>
  </si>
  <si>
    <t>W53342</t>
  </si>
  <si>
    <t>O83342</t>
  </si>
  <si>
    <t>A23342</t>
  </si>
  <si>
    <t>W53343</t>
  </si>
  <si>
    <t>O83343</t>
  </si>
  <si>
    <t>A23343</t>
  </si>
  <si>
    <t>W53344</t>
  </si>
  <si>
    <t>O83344</t>
  </si>
  <si>
    <t>A23344</t>
  </si>
  <si>
    <t>W53345</t>
  </si>
  <si>
    <t>O83345</t>
  </si>
  <si>
    <t>A23345</t>
  </si>
  <si>
    <t>W53346</t>
  </si>
  <si>
    <t>O83346</t>
  </si>
  <si>
    <t>A23346</t>
  </si>
  <si>
    <t>W53439</t>
  </si>
  <si>
    <t>O83439</t>
  </si>
  <si>
    <t>A23439</t>
  </si>
  <si>
    <t>W53440</t>
  </si>
  <si>
    <t>O83440</t>
  </si>
  <si>
    <t>A23440</t>
  </si>
  <si>
    <t>W53441</t>
  </si>
  <si>
    <t>O83441</t>
  </si>
  <si>
    <t>A23441</t>
  </si>
  <si>
    <t>W53442</t>
  </si>
  <si>
    <t>O83442</t>
  </si>
  <si>
    <t>A23442</t>
  </si>
  <si>
    <t>W53443</t>
  </si>
  <si>
    <t>O83443</t>
  </si>
  <si>
    <t>A23443</t>
  </si>
  <si>
    <t>W53444</t>
  </si>
  <si>
    <t>O83444</t>
  </si>
  <si>
    <t>A23444</t>
  </si>
  <si>
    <t>W53347</t>
  </si>
  <si>
    <t>O83347</t>
  </si>
  <si>
    <t>A23347</t>
  </si>
  <si>
    <t>W53348</t>
  </si>
  <si>
    <t>O83348</t>
  </si>
  <si>
    <t>A23348</t>
  </si>
  <si>
    <t>W53349</t>
  </si>
  <si>
    <t>O83349</t>
  </si>
  <si>
    <t>A23349</t>
  </si>
  <si>
    <t>W53350</t>
  </si>
  <si>
    <t>O83350</t>
  </si>
  <si>
    <t>A23350</t>
  </si>
  <si>
    <t>W53351</t>
  </si>
  <si>
    <t>O83351</t>
  </si>
  <si>
    <t>A23351</t>
  </si>
  <si>
    <t>W53352</t>
  </si>
  <si>
    <t>O83352</t>
  </si>
  <si>
    <t>A23352</t>
  </si>
  <si>
    <t>W53353</t>
  </si>
  <si>
    <t>O83353</t>
  </si>
  <si>
    <t>A23353</t>
  </si>
  <si>
    <t>W53354</t>
  </si>
  <si>
    <t>O83354</t>
  </si>
  <si>
    <t>A23354</t>
  </si>
  <si>
    <t>W53355</t>
  </si>
  <si>
    <t>O83355</t>
  </si>
  <si>
    <t>A23355</t>
  </si>
  <si>
    <t>W53356</t>
  </si>
  <si>
    <t>O83356</t>
  </si>
  <si>
    <t>A23356</t>
  </si>
  <si>
    <t>W53357</t>
  </si>
  <si>
    <t>O83357</t>
  </si>
  <si>
    <t>A23357</t>
  </si>
  <si>
    <t>W53358</t>
  </si>
  <si>
    <t>O83358</t>
  </si>
  <si>
    <t>A23358</t>
  </si>
  <si>
    <t>W53359</t>
  </si>
  <si>
    <t>O83359</t>
  </si>
  <si>
    <t>A23359</t>
  </si>
  <si>
    <t>W53360</t>
  </si>
  <si>
    <t>O83360</t>
  </si>
  <si>
    <t>A23360</t>
  </si>
  <si>
    <t>W53361</t>
  </si>
  <si>
    <t>O83361</t>
  </si>
  <si>
    <t>A23361</t>
  </si>
  <si>
    <t>W53362</t>
  </si>
  <si>
    <t>O83362</t>
  </si>
  <si>
    <t>A23362</t>
  </si>
  <si>
    <t>W53363</t>
  </si>
  <si>
    <t>O83363</t>
  </si>
  <si>
    <t>A23363</t>
  </si>
  <si>
    <t>W53364</t>
  </si>
  <si>
    <t>O83364</t>
  </si>
  <si>
    <t>A23364</t>
  </si>
  <si>
    <t>W53365</t>
  </si>
  <si>
    <t>O83365</t>
  </si>
  <si>
    <t>A23365</t>
  </si>
  <si>
    <t>W53366</t>
  </si>
  <si>
    <t>O83366</t>
  </si>
  <si>
    <t>A23366</t>
  </si>
  <si>
    <t>W53367</t>
  </si>
  <si>
    <t>O83367</t>
  </si>
  <si>
    <t>A23367</t>
  </si>
  <si>
    <t>W53368</t>
  </si>
  <si>
    <t>O83368</t>
  </si>
  <si>
    <t>A23368</t>
  </si>
  <si>
    <t>W53369</t>
  </si>
  <si>
    <t>O83369</t>
  </si>
  <si>
    <t>A23369</t>
  </si>
  <si>
    <t>W53370</t>
  </si>
  <si>
    <t>O83370</t>
  </si>
  <si>
    <t>A23370</t>
  </si>
  <si>
    <t>W53371</t>
  </si>
  <si>
    <t>O83371</t>
  </si>
  <si>
    <t>A23371</t>
  </si>
  <si>
    <t>W53372</t>
  </si>
  <si>
    <t>O83372</t>
  </si>
  <si>
    <t>A23372</t>
  </si>
  <si>
    <t>W53373</t>
  </si>
  <si>
    <t>O83373</t>
  </si>
  <si>
    <t>A23373</t>
  </si>
  <si>
    <t>W53374</t>
  </si>
  <si>
    <t>O83374</t>
  </si>
  <si>
    <t>A23374</t>
  </si>
  <si>
    <t>W53375</t>
  </si>
  <si>
    <t>O83375</t>
  </si>
  <si>
    <t>A23375</t>
  </si>
  <si>
    <t>W53376</t>
  </si>
  <si>
    <t>O83376</t>
  </si>
  <si>
    <t>A23376</t>
  </si>
  <si>
    <t>W53377</t>
  </si>
  <si>
    <t>O83377</t>
  </si>
  <si>
    <t>A23377</t>
  </si>
  <si>
    <t>W53378</t>
  </si>
  <si>
    <t>O83378</t>
  </si>
  <si>
    <t>A23378</t>
  </si>
  <si>
    <t>W53379</t>
  </si>
  <si>
    <t>O83379</t>
  </si>
  <si>
    <t>A23379</t>
  </si>
  <si>
    <t>W53380</t>
  </si>
  <si>
    <t>O83380</t>
  </si>
  <si>
    <t>A23380</t>
  </si>
  <si>
    <t>W53381</t>
  </si>
  <si>
    <t>O83381</t>
  </si>
  <si>
    <t>A23381</t>
  </si>
  <si>
    <t>W53382</t>
  </si>
  <si>
    <t>O83382</t>
  </si>
  <si>
    <t>A23382</t>
  </si>
  <si>
    <t>W53383</t>
  </si>
  <si>
    <t>O83383</t>
  </si>
  <si>
    <t>A23383</t>
  </si>
  <si>
    <t>W53384</t>
  </si>
  <si>
    <t>O83384</t>
  </si>
  <si>
    <t>A23384</t>
  </si>
  <si>
    <t>W53385</t>
  </si>
  <si>
    <t>O83385</t>
  </si>
  <si>
    <t>A23385</t>
  </si>
  <si>
    <t>W53386</t>
  </si>
  <si>
    <t>O83386</t>
  </si>
  <si>
    <t>A23386</t>
  </si>
  <si>
    <t>W53387</t>
  </si>
  <si>
    <t>O83387</t>
  </si>
  <si>
    <t>A23387</t>
  </si>
  <si>
    <t>W53388</t>
  </si>
  <si>
    <t>O83388</t>
  </si>
  <si>
    <t>A23388</t>
  </si>
  <si>
    <t>W53389</t>
  </si>
  <si>
    <t>O83389</t>
  </si>
  <si>
    <t>A23389</t>
  </si>
  <si>
    <t>W53390</t>
  </si>
  <si>
    <t>O83390</t>
  </si>
  <si>
    <t>A23390</t>
  </si>
  <si>
    <t>W53391</t>
  </si>
  <si>
    <t>O83391</t>
  </si>
  <si>
    <t>A23391</t>
  </si>
  <si>
    <t>W53392</t>
  </si>
  <si>
    <t>O83392</t>
  </si>
  <si>
    <t>A23392</t>
  </si>
  <si>
    <t>W53393</t>
  </si>
  <si>
    <t>O83393</t>
  </si>
  <si>
    <t>A23393</t>
  </si>
  <si>
    <t>W53394</t>
  </si>
  <si>
    <t>O83394</t>
  </si>
  <si>
    <t>A23394</t>
  </si>
  <si>
    <t>W53395</t>
  </si>
  <si>
    <t>O83395</t>
  </si>
  <si>
    <t>A23395</t>
  </si>
  <si>
    <t>W53396</t>
  </si>
  <si>
    <t>O83396</t>
  </si>
  <si>
    <t>A23396</t>
  </si>
  <si>
    <t>W53397</t>
  </si>
  <si>
    <t>O83397</t>
  </si>
  <si>
    <t>A23397</t>
  </si>
  <si>
    <t>W53398</t>
  </si>
  <si>
    <t>O83398</t>
  </si>
  <si>
    <t>A23398</t>
  </si>
  <si>
    <t>W53399</t>
  </si>
  <si>
    <t>O83399</t>
  </si>
  <si>
    <t>A23399</t>
  </si>
  <si>
    <t>W53400</t>
  </si>
  <si>
    <t>O83400</t>
  </si>
  <si>
    <t>A23400</t>
  </si>
  <si>
    <t>W53401</t>
  </si>
  <si>
    <t>O83401</t>
  </si>
  <si>
    <t>A23401</t>
  </si>
  <si>
    <t>W53402</t>
  </si>
  <si>
    <t>O83402</t>
  </si>
  <si>
    <t>A23402</t>
  </si>
  <si>
    <t>W53403</t>
  </si>
  <si>
    <t>O83403</t>
  </si>
  <si>
    <t>A23403</t>
  </si>
  <si>
    <t>W53404</t>
  </si>
  <si>
    <t>O83404</t>
  </si>
  <si>
    <t>A23404</t>
  </si>
  <si>
    <t>W53405</t>
  </si>
  <si>
    <t>O83405</t>
  </si>
  <si>
    <t>A23405</t>
  </si>
  <si>
    <t>W53406</t>
  </si>
  <si>
    <t>O83406</t>
  </si>
  <si>
    <t>A23406</t>
  </si>
  <si>
    <t>W53407</t>
  </si>
  <si>
    <t>O83407</t>
  </si>
  <si>
    <t>A23407</t>
  </si>
  <si>
    <t>W53408</t>
  </si>
  <si>
    <t>O83408</t>
  </si>
  <si>
    <t>A23408</t>
  </si>
  <si>
    <t>W53409</t>
  </si>
  <si>
    <t>O83409</t>
  </si>
  <si>
    <t>A23409</t>
  </si>
  <si>
    <t>W53410</t>
  </si>
  <si>
    <t>O83410</t>
  </si>
  <si>
    <t>A23410</t>
  </si>
  <si>
    <t>W53411</t>
  </si>
  <si>
    <t>O83411</t>
  </si>
  <si>
    <t>A23411</t>
  </si>
  <si>
    <t>W53412</t>
  </si>
  <si>
    <t>O83412</t>
  </si>
  <si>
    <t>A23412</t>
  </si>
  <si>
    <t>W53413</t>
  </si>
  <si>
    <t>O83413</t>
  </si>
  <si>
    <t>A23413</t>
  </si>
  <si>
    <t>W53414</t>
  </si>
  <si>
    <t>O83414</t>
  </si>
  <si>
    <t>A23414</t>
  </si>
  <si>
    <t>W53415</t>
  </si>
  <si>
    <t>O83415</t>
  </si>
  <si>
    <t>A23415</t>
  </si>
  <si>
    <t>W53416</t>
  </si>
  <si>
    <t>O83416</t>
  </si>
  <si>
    <t>A23416</t>
  </si>
  <si>
    <t>W53417</t>
  </si>
  <si>
    <t>O83417</t>
  </si>
  <si>
    <t>A23417</t>
  </si>
  <si>
    <t>W53418</t>
  </si>
  <si>
    <t>O83418</t>
  </si>
  <si>
    <t>A23418</t>
  </si>
  <si>
    <t>W53419</t>
  </si>
  <si>
    <t>O83419</t>
  </si>
  <si>
    <t>A23419</t>
  </si>
  <si>
    <t>W53420</t>
  </si>
  <si>
    <t>O83420</t>
  </si>
  <si>
    <t>A23420</t>
  </si>
  <si>
    <t>W53421</t>
  </si>
  <si>
    <t>O83421</t>
  </si>
  <si>
    <t>A23421</t>
  </si>
  <si>
    <t>W53422</t>
  </si>
  <si>
    <t>O83422</t>
  </si>
  <si>
    <t>A23422</t>
  </si>
  <si>
    <t>W53423</t>
  </si>
  <si>
    <t>O83423</t>
  </si>
  <si>
    <t>A23423</t>
  </si>
  <si>
    <t>W53424</t>
  </si>
  <si>
    <t>O83424</t>
  </si>
  <si>
    <t>A23424</t>
  </si>
  <si>
    <t>W53425</t>
  </si>
  <si>
    <t>O83425</t>
  </si>
  <si>
    <t>A23425</t>
  </si>
  <si>
    <t>W53426</t>
  </si>
  <si>
    <t>O83426</t>
  </si>
  <si>
    <t>A23426</t>
  </si>
  <si>
    <t>W53427</t>
  </si>
  <si>
    <t>O83427</t>
  </si>
  <si>
    <t>A23427</t>
  </si>
  <si>
    <t>W53428</t>
  </si>
  <si>
    <t>O83428</t>
  </si>
  <si>
    <t>A23428</t>
  </si>
  <si>
    <t>W53429</t>
  </si>
  <si>
    <t>O83429</t>
  </si>
  <si>
    <t>A23429</t>
  </si>
  <si>
    <t>W53430</t>
  </si>
  <si>
    <t>O83430</t>
  </si>
  <si>
    <t>A23430</t>
  </si>
  <si>
    <t>W53431</t>
  </si>
  <si>
    <t>O83431</t>
  </si>
  <si>
    <t>A23431</t>
  </si>
  <si>
    <t>W53432</t>
  </si>
  <si>
    <t>O83432</t>
  </si>
  <si>
    <t>A23432</t>
  </si>
  <si>
    <t>W53433</t>
  </si>
  <si>
    <t>O83433</t>
  </si>
  <si>
    <t>A23433</t>
  </si>
  <si>
    <t>W53434</t>
  </si>
  <si>
    <t>O83434</t>
  </si>
  <si>
    <t>A23434</t>
  </si>
  <si>
    <t>W53435</t>
  </si>
  <si>
    <t>O83435</t>
  </si>
  <si>
    <t>A23435</t>
  </si>
  <si>
    <t>W53436</t>
  </si>
  <si>
    <t>O83436</t>
  </si>
  <si>
    <t>A23436</t>
  </si>
  <si>
    <t>W53437</t>
  </si>
  <si>
    <t>O83437</t>
  </si>
  <si>
    <t>A23437</t>
  </si>
  <si>
    <t>W53438</t>
  </si>
  <si>
    <t>O83438</t>
  </si>
  <si>
    <t>A23438</t>
  </si>
  <si>
    <t>W53445</t>
  </si>
  <si>
    <t>O83445</t>
  </si>
  <si>
    <t>A23445</t>
  </si>
  <si>
    <t>W53446</t>
  </si>
  <si>
    <t>O83446</t>
  </si>
  <si>
    <t>A23446</t>
  </si>
  <si>
    <t>W53447</t>
  </si>
  <si>
    <t>O83447</t>
  </si>
  <si>
    <t>A23447</t>
  </si>
  <si>
    <t>W53448</t>
  </si>
  <si>
    <t>O83448</t>
  </si>
  <si>
    <t>A23448</t>
  </si>
  <si>
    <t>W53449</t>
  </si>
  <si>
    <t>O83449</t>
  </si>
  <si>
    <t>A23449</t>
  </si>
  <si>
    <t>W53450</t>
  </si>
  <si>
    <t>O83450</t>
  </si>
  <si>
    <t>A23450</t>
  </si>
  <si>
    <t>W53451</t>
  </si>
  <si>
    <t>O83451</t>
  </si>
  <si>
    <t>A23451</t>
  </si>
  <si>
    <t>W53452</t>
  </si>
  <si>
    <t>O83452</t>
  </si>
  <si>
    <t>A23452</t>
  </si>
  <si>
    <t>W53453</t>
  </si>
  <si>
    <t>O83453</t>
  </si>
  <si>
    <t>A23453</t>
  </si>
  <si>
    <t>W53454</t>
  </si>
  <si>
    <t>O83454</t>
  </si>
  <si>
    <t>A23454</t>
  </si>
  <si>
    <t>W53455</t>
  </si>
  <si>
    <t>O83455</t>
  </si>
  <si>
    <t>A23455</t>
  </si>
  <si>
    <t>W53456</t>
  </si>
  <si>
    <t>O83456</t>
  </si>
  <si>
    <t>A23456</t>
  </si>
  <si>
    <t>W53457</t>
  </si>
  <si>
    <t>O83457</t>
  </si>
  <si>
    <t>A23457</t>
  </si>
  <si>
    <t>W53458</t>
  </si>
  <si>
    <t>O83458</t>
  </si>
  <si>
    <t>A23458</t>
  </si>
  <si>
    <t>W53459</t>
  </si>
  <si>
    <t>O83459</t>
  </si>
  <si>
    <t>A23459</t>
  </si>
  <si>
    <t>W53460</t>
  </si>
  <si>
    <t>O83460</t>
  </si>
  <si>
    <t>A23460</t>
  </si>
  <si>
    <t>W53461</t>
  </si>
  <si>
    <t>O83461</t>
  </si>
  <si>
    <t>A23461</t>
  </si>
  <si>
    <t>W53462</t>
  </si>
  <si>
    <t>O83462</t>
  </si>
  <si>
    <t>A23462</t>
  </si>
  <si>
    <t>W53463</t>
  </si>
  <si>
    <t>O83463</t>
  </si>
  <si>
    <t>A23463</t>
  </si>
  <si>
    <t>W53464</t>
  </si>
  <si>
    <t>O83464</t>
  </si>
  <si>
    <t>A23464</t>
  </si>
  <si>
    <t>W53465</t>
  </si>
  <si>
    <t>O83465</t>
  </si>
  <si>
    <t>A23465</t>
  </si>
  <si>
    <t>W53466</t>
  </si>
  <si>
    <t>O83466</t>
  </si>
  <si>
    <t>A23466</t>
  </si>
  <si>
    <t>W53467</t>
  </si>
  <si>
    <t>O83467</t>
  </si>
  <si>
    <t>A23467</t>
  </si>
  <si>
    <t>W53468</t>
  </si>
  <si>
    <t>O83468</t>
  </si>
  <si>
    <t>A23468</t>
  </si>
  <si>
    <t>W53469</t>
  </si>
  <si>
    <t>O83469</t>
  </si>
  <si>
    <t>A23469</t>
  </si>
  <si>
    <t>W53470</t>
  </si>
  <si>
    <t>O83470</t>
  </si>
  <si>
    <t>A23470</t>
  </si>
  <si>
    <t>W53471</t>
  </si>
  <si>
    <t>O83471</t>
  </si>
  <si>
    <t>A23471</t>
  </si>
  <si>
    <t>W53472</t>
  </si>
  <si>
    <t>O83472</t>
  </si>
  <si>
    <t>A23472</t>
  </si>
  <si>
    <t>W53473</t>
  </si>
  <si>
    <t>O83473</t>
  </si>
  <si>
    <t>A23473</t>
  </si>
  <si>
    <t>W53474</t>
  </si>
  <si>
    <t>O83474</t>
  </si>
  <si>
    <t>A23474</t>
  </si>
  <si>
    <t>W53475</t>
  </si>
  <si>
    <t>O83475</t>
  </si>
  <si>
    <t>A23475</t>
  </si>
  <si>
    <t>W53476</t>
  </si>
  <si>
    <t>O83476</t>
  </si>
  <si>
    <t>A23476</t>
  </si>
  <si>
    <t>W53477</t>
  </si>
  <si>
    <t>O83477</t>
  </si>
  <si>
    <t>A23477</t>
  </si>
  <si>
    <t>W53478</t>
  </si>
  <si>
    <t>O83478</t>
  </si>
  <si>
    <t>A23478</t>
  </si>
  <si>
    <t>W53479</t>
  </si>
  <si>
    <t>O83479</t>
  </si>
  <si>
    <t>A23479</t>
  </si>
  <si>
    <t>W53480</t>
  </si>
  <si>
    <t>O83480</t>
  </si>
  <si>
    <t>A23480</t>
  </si>
  <si>
    <t>W53481</t>
  </si>
  <si>
    <t>O83481</t>
  </si>
  <si>
    <t>A23481</t>
  </si>
  <si>
    <t>W53571</t>
  </si>
  <si>
    <t>O83571</t>
  </si>
  <si>
    <t>A23571</t>
  </si>
  <si>
    <t>W53572</t>
  </si>
  <si>
    <t>O83572</t>
  </si>
  <si>
    <t>A23572</t>
  </si>
  <si>
    <t>W53573</t>
  </si>
  <si>
    <t>O83573</t>
  </si>
  <si>
    <t>A23573</t>
  </si>
  <si>
    <t>W53574</t>
  </si>
  <si>
    <t>O83574</t>
  </si>
  <si>
    <t>A23574</t>
  </si>
  <si>
    <t>W53575</t>
  </si>
  <si>
    <t>O83575</t>
  </si>
  <si>
    <t>A23575</t>
  </si>
  <si>
    <t>W53576</t>
  </si>
  <si>
    <t>O83576</t>
  </si>
  <si>
    <t>A23576</t>
  </si>
  <si>
    <t>W53577</t>
  </si>
  <si>
    <t>O83577</t>
  </si>
  <si>
    <t>A23577</t>
  </si>
  <si>
    <t>W53482</t>
  </si>
  <si>
    <t>O83482</t>
  </si>
  <si>
    <t>A23482</t>
  </si>
  <si>
    <t>W53483</t>
  </si>
  <si>
    <t>O83483</t>
  </si>
  <si>
    <t>A23483</t>
  </si>
  <si>
    <t>W53484</t>
  </si>
  <si>
    <t>O83484</t>
  </si>
  <si>
    <t>A23484</t>
  </si>
  <si>
    <t>W53485</t>
  </si>
  <si>
    <t>O83485</t>
  </si>
  <si>
    <t>A23485</t>
  </si>
  <si>
    <t>W53486</t>
  </si>
  <si>
    <t>O83486</t>
  </si>
  <si>
    <t>A23486</t>
  </si>
  <si>
    <t>W53487</t>
  </si>
  <si>
    <t>O83487</t>
  </si>
  <si>
    <t>A23487</t>
  </si>
  <si>
    <t>W53488</t>
  </si>
  <si>
    <t>O83488</t>
  </si>
  <si>
    <t>A23488</t>
  </si>
  <si>
    <t>W53489</t>
  </si>
  <si>
    <t>O83489</t>
  </si>
  <si>
    <t>A23489</t>
  </si>
  <si>
    <t>W53490</t>
  </si>
  <si>
    <t>O83490</t>
  </si>
  <si>
    <t>A23490</t>
  </si>
  <si>
    <t>W53491</t>
  </si>
  <si>
    <t>O83491</t>
  </si>
  <si>
    <t>A23491</t>
  </si>
  <si>
    <t>W53492</t>
  </si>
  <si>
    <t>O83492</t>
  </si>
  <si>
    <t>A23492</t>
  </si>
  <si>
    <t>W53493</t>
  </si>
  <si>
    <t>O83493</t>
  </si>
  <si>
    <t>A23493</t>
  </si>
  <si>
    <t>W53494</t>
  </si>
  <si>
    <t>O83494</t>
  </si>
  <si>
    <t>A23494</t>
  </si>
  <si>
    <t>W53495</t>
  </si>
  <si>
    <t>O83495</t>
  </si>
  <si>
    <t>A23495</t>
  </si>
  <si>
    <t>W53496</t>
  </si>
  <si>
    <t>O83496</t>
  </si>
  <si>
    <t>A23496</t>
  </si>
  <si>
    <t>W53497</t>
  </si>
  <si>
    <t>O83497</t>
  </si>
  <si>
    <t>A23497</t>
  </si>
  <si>
    <t>W53498</t>
  </si>
  <si>
    <t>O83498</t>
  </si>
  <si>
    <t>A23498</t>
  </si>
  <si>
    <t>W53499</t>
  </si>
  <si>
    <t>O83499</t>
  </si>
  <si>
    <t>A23499</t>
  </si>
  <si>
    <t>W53500</t>
  </si>
  <si>
    <t>O83500</t>
  </si>
  <si>
    <t>A23500</t>
  </si>
  <si>
    <t>W53501</t>
  </si>
  <si>
    <t>O83501</t>
  </si>
  <si>
    <t>A23501</t>
  </si>
  <si>
    <t>W53502</t>
  </si>
  <si>
    <t>O83502</t>
  </si>
  <si>
    <t>A23502</t>
  </si>
  <si>
    <t>W53503</t>
  </si>
  <si>
    <t>O83503</t>
  </si>
  <si>
    <t>A23503</t>
  </si>
  <si>
    <t>W53504</t>
  </si>
  <si>
    <t>O83504</t>
  </si>
  <si>
    <t>A23504</t>
  </si>
  <si>
    <t>W53505</t>
  </si>
  <si>
    <t>O83505</t>
  </si>
  <si>
    <t>A23505</t>
  </si>
  <si>
    <t>W53506</t>
  </si>
  <si>
    <t>O83506</t>
  </si>
  <si>
    <t>A23506</t>
  </si>
  <si>
    <t>W53507</t>
  </si>
  <si>
    <t>O83507</t>
  </si>
  <si>
    <t>A23507</t>
  </si>
  <si>
    <t>W53508</t>
  </si>
  <si>
    <t>O83508</t>
  </si>
  <si>
    <t>A23508</t>
  </si>
  <si>
    <t>W53509</t>
  </si>
  <si>
    <t>O83509</t>
  </si>
  <si>
    <t>A23509</t>
  </si>
  <si>
    <t>W53510</t>
  </si>
  <si>
    <t>O83510</t>
  </si>
  <si>
    <t>A23510</t>
  </si>
  <si>
    <t>W53511</t>
  </si>
  <si>
    <t>O83511</t>
  </si>
  <si>
    <t>A23511</t>
  </si>
  <si>
    <t>W53512</t>
  </si>
  <si>
    <t>O83512</t>
  </si>
  <si>
    <t>A23512</t>
  </si>
  <si>
    <t>W53513</t>
  </si>
  <si>
    <t>O83513</t>
  </si>
  <si>
    <t>A23513</t>
  </si>
  <si>
    <t>W53514</t>
  </si>
  <si>
    <t>O83514</t>
  </si>
  <si>
    <t>A23514</t>
  </si>
  <si>
    <t>W53515</t>
  </si>
  <si>
    <t>O83515</t>
  </si>
  <si>
    <t>A23515</t>
  </si>
  <si>
    <t>W53516</t>
  </si>
  <si>
    <t>O83516</t>
  </si>
  <si>
    <t>A23516</t>
  </si>
  <si>
    <t>W53517</t>
  </si>
  <si>
    <t>O83517</t>
  </si>
  <si>
    <t>A23517</t>
  </si>
  <si>
    <t>W53518</t>
  </si>
  <si>
    <t>O83518</t>
  </si>
  <si>
    <t>A23518</t>
  </si>
  <si>
    <t>W53519</t>
  </si>
  <si>
    <t>O83519</t>
  </si>
  <si>
    <t>A23519</t>
  </si>
  <si>
    <t>W53520</t>
  </si>
  <si>
    <t>O83520</t>
  </si>
  <si>
    <t>A23520</t>
  </si>
  <si>
    <t>W53521</t>
  </si>
  <si>
    <t>O83521</t>
  </si>
  <si>
    <t>A23521</t>
  </si>
  <si>
    <t>W53522</t>
  </si>
  <si>
    <t>O83522</t>
  </si>
  <si>
    <t>A23522</t>
  </si>
  <si>
    <t>W53523</t>
  </si>
  <si>
    <t>O83523</t>
  </si>
  <si>
    <t>A23523</t>
  </si>
  <si>
    <t>W53524</t>
  </si>
  <si>
    <t>O83524</t>
  </si>
  <si>
    <t>A23524</t>
  </si>
  <si>
    <t>W53525</t>
  </si>
  <si>
    <t>O83525</t>
  </si>
  <si>
    <t>A23525</t>
  </si>
  <si>
    <t>W53526</t>
  </si>
  <si>
    <t>O83526</t>
  </si>
  <si>
    <t>A23526</t>
  </si>
  <si>
    <t>W53527</t>
  </si>
  <si>
    <t>O83527</t>
  </si>
  <si>
    <t>A23527</t>
  </si>
  <si>
    <t>W53528</t>
  </si>
  <si>
    <t>O83528</t>
  </si>
  <si>
    <t>A23528</t>
  </si>
  <si>
    <t>W53529</t>
  </si>
  <si>
    <t>O83529</t>
  </si>
  <si>
    <t>A23529</t>
  </si>
  <si>
    <t>W53530</t>
  </si>
  <si>
    <t>O83530</t>
  </si>
  <si>
    <t>A23530</t>
  </si>
  <si>
    <t>W53531</t>
  </si>
  <si>
    <t>O83531</t>
  </si>
  <si>
    <t>A23531</t>
  </si>
  <si>
    <t>W53532</t>
  </si>
  <si>
    <t>O83532</t>
  </si>
  <si>
    <t>A23532</t>
  </si>
  <si>
    <t>W53533</t>
  </si>
  <si>
    <t>O83533</t>
  </si>
  <si>
    <t>A23533</t>
  </si>
  <si>
    <t>W53534</t>
  </si>
  <si>
    <t>O83534</t>
  </si>
  <si>
    <t>A23534</t>
  </si>
  <si>
    <t>W53535</t>
  </si>
  <si>
    <t>O83535</t>
  </si>
  <si>
    <t>A23535</t>
  </si>
  <si>
    <t>W53536</t>
  </si>
  <si>
    <t>O83536</t>
  </si>
  <si>
    <t>A23536</t>
  </si>
  <si>
    <t>W53537</t>
  </si>
  <si>
    <t>O83537</t>
  </si>
  <si>
    <t>A23537</t>
  </si>
  <si>
    <t>W53538</t>
  </si>
  <si>
    <t>O83538</t>
  </si>
  <si>
    <t>A23538</t>
  </si>
  <si>
    <t>W53539</t>
  </si>
  <si>
    <t>O83539</t>
  </si>
  <si>
    <t>A23539</t>
  </si>
  <si>
    <t>W53540</t>
  </si>
  <si>
    <t>O83540</t>
  </si>
  <si>
    <t>A23540</t>
  </si>
  <si>
    <t>W53541</t>
  </si>
  <si>
    <t>O83541</t>
  </si>
  <si>
    <t>A23541</t>
  </si>
  <si>
    <t>W53542</t>
  </si>
  <si>
    <t>O83542</t>
  </si>
  <si>
    <t>A23542</t>
  </si>
  <si>
    <t>W53543</t>
  </si>
  <si>
    <t>O83543</t>
  </si>
  <si>
    <t>A23543</t>
  </si>
  <si>
    <t>W53544</t>
  </si>
  <si>
    <t>O83544</t>
  </si>
  <si>
    <t>A23544</t>
  </si>
  <si>
    <t>W53545</t>
  </si>
  <si>
    <t>O83545</t>
  </si>
  <si>
    <t>A23545</t>
  </si>
  <si>
    <t>W53546</t>
  </si>
  <si>
    <t>O83546</t>
  </si>
  <si>
    <t>A23546</t>
  </si>
  <si>
    <t>W53547</t>
  </si>
  <si>
    <t>O83547</t>
  </si>
  <si>
    <t>A23547</t>
  </si>
  <si>
    <t>W53548</t>
  </si>
  <si>
    <t>O83548</t>
  </si>
  <si>
    <t>A23548</t>
  </si>
  <si>
    <t>W53549</t>
  </si>
  <si>
    <t>O83549</t>
  </si>
  <si>
    <t>A23549</t>
  </si>
  <si>
    <t>W53550</t>
  </si>
  <si>
    <t>O83550</t>
  </si>
  <si>
    <t>A23550</t>
  </si>
  <si>
    <t>W53551</t>
  </si>
  <si>
    <t>O83551</t>
  </si>
  <si>
    <t>A23551</t>
  </si>
  <si>
    <t>W53552</t>
  </si>
  <si>
    <t>O83552</t>
  </si>
  <si>
    <t>A23552</t>
  </si>
  <si>
    <t>W53553</t>
  </si>
  <si>
    <t>O83553</t>
  </si>
  <si>
    <t>A23553</t>
  </si>
  <si>
    <t>W53554</t>
  </si>
  <si>
    <t>O83554</t>
  </si>
  <si>
    <t>A23554</t>
  </si>
  <si>
    <t>W53555</t>
  </si>
  <si>
    <t>O83555</t>
  </si>
  <si>
    <t>A23555</t>
  </si>
  <si>
    <t>W53556</t>
  </si>
  <si>
    <t>O83556</t>
  </si>
  <si>
    <t>A23556</t>
  </si>
  <si>
    <t>W53557</t>
  </si>
  <si>
    <t>O83557</t>
  </si>
  <si>
    <t>A23557</t>
  </si>
  <si>
    <t>W53558</t>
  </si>
  <si>
    <t>O83558</t>
  </si>
  <si>
    <t>A23558</t>
  </si>
  <si>
    <t>W53559</t>
  </si>
  <si>
    <t>O83559</t>
  </si>
  <si>
    <t>A23559</t>
  </si>
  <si>
    <t>W53560</t>
  </si>
  <si>
    <t>O83560</t>
  </si>
  <si>
    <t>A23560</t>
  </si>
  <si>
    <t>W53561</t>
  </si>
  <si>
    <t>O83561</t>
  </si>
  <si>
    <t>A23561</t>
  </si>
  <si>
    <t>W53562</t>
  </si>
  <si>
    <t>O83562</t>
  </si>
  <si>
    <t>A23562</t>
  </si>
  <si>
    <t>W53563</t>
  </si>
  <si>
    <t>O83563</t>
  </si>
  <si>
    <t>A23563</t>
  </si>
  <si>
    <t>W53564</t>
  </si>
  <si>
    <t>O83564</t>
  </si>
  <si>
    <t>A23564</t>
  </si>
  <si>
    <t>W53565</t>
  </si>
  <si>
    <t>O83565</t>
  </si>
  <si>
    <t>A23565</t>
  </si>
  <si>
    <t>W53566</t>
  </si>
  <si>
    <t>O83566</t>
  </si>
  <si>
    <t>A23566</t>
  </si>
  <si>
    <t>W53567</t>
  </si>
  <si>
    <t>O83567</t>
  </si>
  <si>
    <t>A23567</t>
  </si>
  <si>
    <t>W53568</t>
  </si>
  <si>
    <t>O83568</t>
  </si>
  <si>
    <t>A23568</t>
  </si>
  <si>
    <t>W53569</t>
  </si>
  <si>
    <t>O83569</t>
  </si>
  <si>
    <t>A23569</t>
  </si>
  <si>
    <t>W53570</t>
  </si>
  <si>
    <t>O83570</t>
  </si>
  <si>
    <t>A23570</t>
  </si>
  <si>
    <t>W53578</t>
  </si>
  <si>
    <t>O83578</t>
  </si>
  <si>
    <t>A23578</t>
  </si>
  <si>
    <t>W53579</t>
  </si>
  <si>
    <t>O83579</t>
  </si>
  <si>
    <t>A23579</t>
  </si>
  <si>
    <t>W53580</t>
  </si>
  <si>
    <t>O83580</t>
  </si>
  <si>
    <t>A23580</t>
  </si>
  <si>
    <t>W53581</t>
  </si>
  <si>
    <t>O83581</t>
  </si>
  <si>
    <t>A23581</t>
  </si>
  <si>
    <t>W53582</t>
  </si>
  <si>
    <t>O83582</t>
  </si>
  <si>
    <t>A23582</t>
  </si>
  <si>
    <t>W53583</t>
  </si>
  <si>
    <t>O83583</t>
  </si>
  <si>
    <t>A23583</t>
  </si>
  <si>
    <t>W53584</t>
  </si>
  <si>
    <t>O83584</t>
  </si>
  <si>
    <t>A23584</t>
  </si>
  <si>
    <t>W53585</t>
  </si>
  <si>
    <t>O83585</t>
  </si>
  <si>
    <t>A23585</t>
  </si>
  <si>
    <t>W53586</t>
  </si>
  <si>
    <t>O83586</t>
  </si>
  <si>
    <t>A23586</t>
  </si>
  <si>
    <t>W53587</t>
  </si>
  <si>
    <t>O83587</t>
  </si>
  <si>
    <t>A23587</t>
  </si>
  <si>
    <t>W53588</t>
  </si>
  <si>
    <t>O83588</t>
  </si>
  <si>
    <t>A23588</t>
  </si>
  <si>
    <t>W53589</t>
  </si>
  <si>
    <t>O83589</t>
  </si>
  <si>
    <t>A23589</t>
  </si>
  <si>
    <t>W53590</t>
  </si>
  <si>
    <t>O83590</t>
  </si>
  <si>
    <t>A23590</t>
  </si>
  <si>
    <t>W53591</t>
  </si>
  <si>
    <t>O83591</t>
  </si>
  <si>
    <t>A23591</t>
  </si>
  <si>
    <t>W53592</t>
  </si>
  <si>
    <t>O83592</t>
  </si>
  <si>
    <t>A23592</t>
  </si>
  <si>
    <t>W53593</t>
  </si>
  <si>
    <t>O83593</t>
  </si>
  <si>
    <t>A23593</t>
  </si>
  <si>
    <t>W53594</t>
  </si>
  <si>
    <t>O83594</t>
  </si>
  <si>
    <t>A23594</t>
  </si>
  <si>
    <t>W53595</t>
  </si>
  <si>
    <t>O83595</t>
  </si>
  <si>
    <t>A23595</t>
  </si>
  <si>
    <t>W53596</t>
  </si>
  <si>
    <t>O83596</t>
  </si>
  <si>
    <t>A23596</t>
  </si>
  <si>
    <t>W53597</t>
  </si>
  <si>
    <t>O83597</t>
  </si>
  <si>
    <t>A23597</t>
  </si>
  <si>
    <t>W53598</t>
  </si>
  <si>
    <t>O83598</t>
  </si>
  <si>
    <t>A23598</t>
  </si>
  <si>
    <t>W53599</t>
  </si>
  <si>
    <t>O83599</t>
  </si>
  <si>
    <t>A23599</t>
  </si>
  <si>
    <t>W53600</t>
  </si>
  <si>
    <t>O83600</t>
  </si>
  <si>
    <t>A23600</t>
  </si>
  <si>
    <t>W53601</t>
  </si>
  <si>
    <t>O83601</t>
  </si>
  <si>
    <t>A23601</t>
  </si>
  <si>
    <t>W53602</t>
  </si>
  <si>
    <t>O83602</t>
  </si>
  <si>
    <t>A23602</t>
  </si>
  <si>
    <t>W53603</t>
  </si>
  <si>
    <t>O83603</t>
  </si>
  <si>
    <t>A23603</t>
  </si>
  <si>
    <t>W53604</t>
  </si>
  <si>
    <t>O83604</t>
  </si>
  <si>
    <t>A23604</t>
  </si>
  <si>
    <t>W53605</t>
  </si>
  <si>
    <t>O83605</t>
  </si>
  <si>
    <t>A23605</t>
  </si>
  <si>
    <t>W53606</t>
  </si>
  <si>
    <t>O83606</t>
  </si>
  <si>
    <t>A23606</t>
  </si>
  <si>
    <t>W53607</t>
  </si>
  <si>
    <t>O83607</t>
  </si>
  <si>
    <t>A23607</t>
  </si>
  <si>
    <t>W53608</t>
  </si>
  <si>
    <t>O83608</t>
  </si>
  <si>
    <t>A23608</t>
  </si>
  <si>
    <t>W53609</t>
  </si>
  <si>
    <t>O83609</t>
  </si>
  <si>
    <t>A23609</t>
  </si>
  <si>
    <t>W53610</t>
  </si>
  <si>
    <t>O83610</t>
  </si>
  <si>
    <t>A23610</t>
  </si>
  <si>
    <t>W53611</t>
  </si>
  <si>
    <t>O83611</t>
  </si>
  <si>
    <t>A23611</t>
  </si>
  <si>
    <t>W53612</t>
  </si>
  <si>
    <t>O83612</t>
  </si>
  <si>
    <t>A23612</t>
  </si>
  <si>
    <t>W53613</t>
  </si>
  <si>
    <t>O83613</t>
  </si>
  <si>
    <t>A23613</t>
  </si>
  <si>
    <t>W53614</t>
  </si>
  <si>
    <t>O83614</t>
  </si>
  <si>
    <t>A23614</t>
  </si>
  <si>
    <t>W53699</t>
  </si>
  <si>
    <t>O83699</t>
  </si>
  <si>
    <t>A23699</t>
  </si>
  <si>
    <t>W53700</t>
  </si>
  <si>
    <t>O83700</t>
  </si>
  <si>
    <t>A23700</t>
  </si>
  <si>
    <t>W53701</t>
  </si>
  <si>
    <t>O83701</t>
  </si>
  <si>
    <t>A23701</t>
  </si>
  <si>
    <t>W53702</t>
  </si>
  <si>
    <t>O83702</t>
  </si>
  <si>
    <t>A23702</t>
  </si>
  <si>
    <t>W53703</t>
  </si>
  <si>
    <t>O83703</t>
  </si>
  <si>
    <t>A23703</t>
  </si>
  <si>
    <t>W53704</t>
  </si>
  <si>
    <t>O83704</t>
  </si>
  <si>
    <t>A23704</t>
  </si>
  <si>
    <t>W53705</t>
  </si>
  <si>
    <t>O83705</t>
  </si>
  <si>
    <t>A23705</t>
  </si>
  <si>
    <t>W53706</t>
  </si>
  <si>
    <t>O83706</t>
  </si>
  <si>
    <t>A23706</t>
  </si>
  <si>
    <t>W53615</t>
  </si>
  <si>
    <t>O83615</t>
  </si>
  <si>
    <t>A23615</t>
  </si>
  <si>
    <t>W53616</t>
  </si>
  <si>
    <t>O83616</t>
  </si>
  <si>
    <t>A23616</t>
  </si>
  <si>
    <t>W53617</t>
  </si>
  <si>
    <t>O83617</t>
  </si>
  <si>
    <t>A23617</t>
  </si>
  <si>
    <t>W53618</t>
  </si>
  <si>
    <t>O83618</t>
  </si>
  <si>
    <t>A23618</t>
  </si>
  <si>
    <t>W53619</t>
  </si>
  <si>
    <t>O83619</t>
  </si>
  <si>
    <t>A23619</t>
  </si>
  <si>
    <t>W53620</t>
  </si>
  <si>
    <t>O83620</t>
  </si>
  <si>
    <t>A23620</t>
  </si>
  <si>
    <t>W53621</t>
  </si>
  <si>
    <t>O83621</t>
  </si>
  <si>
    <t>A23621</t>
  </si>
  <si>
    <t>W53622</t>
  </si>
  <si>
    <t>O83622</t>
  </si>
  <si>
    <t>A23622</t>
  </si>
  <si>
    <t>W53623</t>
  </si>
  <si>
    <t>O83623</t>
  </si>
  <si>
    <t>A23623</t>
  </si>
  <si>
    <t>W53624</t>
  </si>
  <si>
    <t>O83624</t>
  </si>
  <si>
    <t>A23624</t>
  </si>
  <si>
    <t>W53625</t>
  </si>
  <si>
    <t>O83625</t>
  </si>
  <si>
    <t>A23625</t>
  </si>
  <si>
    <t>W53626</t>
  </si>
  <si>
    <t>O83626</t>
  </si>
  <si>
    <t>A23626</t>
  </si>
  <si>
    <t>W53627</t>
  </si>
  <si>
    <t>O83627</t>
  </si>
  <si>
    <t>A23627</t>
  </si>
  <si>
    <t>W53628</t>
  </si>
  <si>
    <t>O83628</t>
  </si>
  <si>
    <t>A23628</t>
  </si>
  <si>
    <t>W53629</t>
  </si>
  <si>
    <t>O83629</t>
  </si>
  <si>
    <t>A23629</t>
  </si>
  <si>
    <t>W53630</t>
  </si>
  <si>
    <t>O83630</t>
  </si>
  <si>
    <t>A23630</t>
  </si>
  <si>
    <t>W53631</t>
  </si>
  <si>
    <t>O83631</t>
  </si>
  <si>
    <t>A23631</t>
  </si>
  <si>
    <t>W53632</t>
  </si>
  <si>
    <t>O83632</t>
  </si>
  <si>
    <t>A23632</t>
  </si>
  <si>
    <t>W53633</t>
  </si>
  <si>
    <t>O83633</t>
  </si>
  <si>
    <t>A23633</t>
  </si>
  <si>
    <t>W53634</t>
  </si>
  <si>
    <t>O83634</t>
  </si>
  <si>
    <t>A23634</t>
  </si>
  <si>
    <t>W53635</t>
  </si>
  <si>
    <t>O83635</t>
  </si>
  <si>
    <t>A23635</t>
  </si>
  <si>
    <t>W53636</t>
  </si>
  <si>
    <t>O83636</t>
  </si>
  <si>
    <t>A23636</t>
  </si>
  <si>
    <t>W53637</t>
  </si>
  <si>
    <t>O83637</t>
  </si>
  <si>
    <t>A23637</t>
  </si>
  <si>
    <t>W53638</t>
  </si>
  <si>
    <t>O83638</t>
  </si>
  <si>
    <t>A23638</t>
  </si>
  <si>
    <t>W53639</t>
  </si>
  <si>
    <t>O83639</t>
  </si>
  <si>
    <t>A23639</t>
  </si>
  <si>
    <t>W53640</t>
  </si>
  <si>
    <t>O83640</t>
  </si>
  <si>
    <t>A23640</t>
  </si>
  <si>
    <t>W53641</t>
  </si>
  <si>
    <t>O83641</t>
  </si>
  <si>
    <t>A23641</t>
  </si>
  <si>
    <t>W53642</t>
  </si>
  <si>
    <t>O83642</t>
  </si>
  <si>
    <t>A23642</t>
  </si>
  <si>
    <t>W53643</t>
  </si>
  <si>
    <t>O83643</t>
  </si>
  <si>
    <t>A23643</t>
  </si>
  <si>
    <t>W53644</t>
  </si>
  <si>
    <t>O83644</t>
  </si>
  <si>
    <t>A23644</t>
  </si>
  <si>
    <t>W53645</t>
  </si>
  <si>
    <t>O83645</t>
  </si>
  <si>
    <t>A23645</t>
  </si>
  <si>
    <t>W53646</t>
  </si>
  <si>
    <t>O83646</t>
  </si>
  <si>
    <t>A23646</t>
  </si>
  <si>
    <t>W53647</t>
  </si>
  <si>
    <t>O83647</t>
  </si>
  <si>
    <t>A23647</t>
  </si>
  <si>
    <t>W53648</t>
  </si>
  <si>
    <t>O83648</t>
  </si>
  <si>
    <t>A23648</t>
  </si>
  <si>
    <t>W53649</t>
  </si>
  <si>
    <t>O83649</t>
  </si>
  <si>
    <t>A23649</t>
  </si>
  <si>
    <t>W53650</t>
  </si>
  <si>
    <t>O83650</t>
  </si>
  <si>
    <t>A23650</t>
  </si>
  <si>
    <t>W53651</t>
  </si>
  <si>
    <t>O83651</t>
  </si>
  <si>
    <t>A23651</t>
  </si>
  <si>
    <t>W53652</t>
  </si>
  <si>
    <t>O83652</t>
  </si>
  <si>
    <t>A23652</t>
  </si>
  <si>
    <t>W53653</t>
  </si>
  <si>
    <t>O83653</t>
  </si>
  <si>
    <t>A23653</t>
  </si>
  <si>
    <t>W53654</t>
  </si>
  <si>
    <t>O83654</t>
  </si>
  <si>
    <t>A23654</t>
  </si>
  <si>
    <t>W53655</t>
  </si>
  <si>
    <t>O83655</t>
  </si>
  <si>
    <t>A23655</t>
  </si>
  <si>
    <t>W53656</t>
  </si>
  <si>
    <t>O83656</t>
  </si>
  <si>
    <t>A23656</t>
  </si>
  <si>
    <t>W53657</t>
  </si>
  <si>
    <t>O83657</t>
  </si>
  <si>
    <t>A23657</t>
  </si>
  <si>
    <t>W53658</t>
  </si>
  <si>
    <t>O83658</t>
  </si>
  <si>
    <t>A23658</t>
  </si>
  <si>
    <t>W53659</t>
  </si>
  <si>
    <t>O83659</t>
  </si>
  <si>
    <t>A23659</t>
  </si>
  <si>
    <t>W53660</t>
  </si>
  <si>
    <t>O83660</t>
  </si>
  <si>
    <t>A23660</t>
  </si>
  <si>
    <t>W53661</t>
  </si>
  <si>
    <t>O83661</t>
  </si>
  <si>
    <t>A23661</t>
  </si>
  <si>
    <t>W53662</t>
  </si>
  <si>
    <t>O83662</t>
  </si>
  <si>
    <t>A23662</t>
  </si>
  <si>
    <t>W53663</t>
  </si>
  <si>
    <t>O83663</t>
  </si>
  <si>
    <t>A23663</t>
  </si>
  <si>
    <t>W53664</t>
  </si>
  <si>
    <t>O83664</t>
  </si>
  <si>
    <t>A23664</t>
  </si>
  <si>
    <t>W53665</t>
  </si>
  <si>
    <t>O83665</t>
  </si>
  <si>
    <t>A23665</t>
  </si>
  <si>
    <t>W53666</t>
  </si>
  <si>
    <t>O83666</t>
  </si>
  <si>
    <t>A23666</t>
  </si>
  <si>
    <t>W53667</t>
  </si>
  <si>
    <t>O83667</t>
  </si>
  <si>
    <t>A23667</t>
  </si>
  <si>
    <t>W53668</t>
  </si>
  <si>
    <t>O83668</t>
  </si>
  <si>
    <t>A23668</t>
  </si>
  <si>
    <t>W53669</t>
  </si>
  <si>
    <t>O83669</t>
  </si>
  <si>
    <t>A23669</t>
  </si>
  <si>
    <t>W53670</t>
  </si>
  <si>
    <t>O83670</t>
  </si>
  <si>
    <t>A23670</t>
  </si>
  <si>
    <t>W53671</t>
  </si>
  <si>
    <t>O83671</t>
  </si>
  <si>
    <t>A23671</t>
  </si>
  <si>
    <t>W53672</t>
  </si>
  <si>
    <t>O83672</t>
  </si>
  <si>
    <t>A23672</t>
  </si>
  <si>
    <t>W53673</t>
  </si>
  <si>
    <t>O83673</t>
  </si>
  <si>
    <t>A23673</t>
  </si>
  <si>
    <t>W53674</t>
  </si>
  <si>
    <t>O83674</t>
  </si>
  <si>
    <t>A23674</t>
  </si>
  <si>
    <t>W53675</t>
  </si>
  <si>
    <t>O83675</t>
  </si>
  <si>
    <t>A23675</t>
  </si>
  <si>
    <t>W53676</t>
  </si>
  <si>
    <t>O83676</t>
  </si>
  <si>
    <t>A23676</t>
  </si>
  <si>
    <t>W53677</t>
  </si>
  <si>
    <t>O83677</t>
  </si>
  <si>
    <t>A23677</t>
  </si>
  <si>
    <t>W53678</t>
  </si>
  <si>
    <t>O83678</t>
  </si>
  <si>
    <t>A23678</t>
  </si>
  <si>
    <t>W53679</t>
  </si>
  <si>
    <t>O83679</t>
  </si>
  <si>
    <t>A23679</t>
  </si>
  <si>
    <t>W53680</t>
  </si>
  <si>
    <t>O83680</t>
  </si>
  <si>
    <t>A23680</t>
  </si>
  <si>
    <t>W53681</t>
  </si>
  <si>
    <t>O83681</t>
  </si>
  <si>
    <t>A23681</t>
  </si>
  <si>
    <t>W53682</t>
  </si>
  <si>
    <t>O83682</t>
  </si>
  <si>
    <t>A23682</t>
  </si>
  <si>
    <t>W53683</t>
  </si>
  <si>
    <t>O83683</t>
  </si>
  <si>
    <t>A23683</t>
  </si>
  <si>
    <t>W53684</t>
  </si>
  <si>
    <t>O83684</t>
  </si>
  <si>
    <t>A23684</t>
  </si>
  <si>
    <t>W53685</t>
  </si>
  <si>
    <t>O83685</t>
  </si>
  <si>
    <t>A23685</t>
  </si>
  <si>
    <t>W53686</t>
  </si>
  <si>
    <t>O83686</t>
  </si>
  <si>
    <t>A23686</t>
  </si>
  <si>
    <t>W53687</t>
  </si>
  <si>
    <t>O83687</t>
  </si>
  <si>
    <t>A23687</t>
  </si>
  <si>
    <t>W53688</t>
  </si>
  <si>
    <t>O83688</t>
  </si>
  <si>
    <t>A23688</t>
  </si>
  <si>
    <t>W53689</t>
  </si>
  <si>
    <t>O83689</t>
  </si>
  <si>
    <t>A23689</t>
  </si>
  <si>
    <t>W53690</t>
  </si>
  <si>
    <t>O83690</t>
  </si>
  <si>
    <t>A23690</t>
  </si>
  <si>
    <t>W53691</t>
  </si>
  <si>
    <t>O83691</t>
  </si>
  <si>
    <t>A23691</t>
  </si>
  <si>
    <t>W53692</t>
  </si>
  <si>
    <t>O83692</t>
  </si>
  <si>
    <t>A23692</t>
  </si>
  <si>
    <t>W53693</t>
  </si>
  <si>
    <t>O83693</t>
  </si>
  <si>
    <t>A23693</t>
  </si>
  <si>
    <t>W53694</t>
  </si>
  <si>
    <t>O83694</t>
  </si>
  <si>
    <t>A23694</t>
  </si>
  <si>
    <t>W53695</t>
  </si>
  <si>
    <t>O83695</t>
  </si>
  <si>
    <t>A23695</t>
  </si>
  <si>
    <t>W53696</t>
  </si>
  <si>
    <t>O83696</t>
  </si>
  <si>
    <t>A23696</t>
  </si>
  <si>
    <t>W53697</t>
  </si>
  <si>
    <t>O83697</t>
  </si>
  <si>
    <t>A23697</t>
  </si>
  <si>
    <t>W53698</t>
  </si>
  <si>
    <t>O83698</t>
  </si>
  <si>
    <t>A23698</t>
  </si>
  <si>
    <t>W53707</t>
  </si>
  <si>
    <t>O83707</t>
  </si>
  <si>
    <t>A23707</t>
  </si>
  <si>
    <t>W53708</t>
  </si>
  <si>
    <t>O83708</t>
  </si>
  <si>
    <t>A23708</t>
  </si>
  <si>
    <t>W53709</t>
  </si>
  <si>
    <t>O83709</t>
  </si>
  <si>
    <t>A23709</t>
  </si>
  <si>
    <t>W53710</t>
  </si>
  <si>
    <t>O83710</t>
  </si>
  <si>
    <t>A23710</t>
  </si>
  <si>
    <t>W53711</t>
  </si>
  <si>
    <t>O83711</t>
  </si>
  <si>
    <t>A23711</t>
  </si>
  <si>
    <t>W53712</t>
  </si>
  <si>
    <t>O83712</t>
  </si>
  <si>
    <t>A23712</t>
  </si>
  <si>
    <t>W53713</t>
  </si>
  <si>
    <t>O83713</t>
  </si>
  <si>
    <t>A23713</t>
  </si>
  <si>
    <t>W53714</t>
  </si>
  <si>
    <t>O83714</t>
  </si>
  <si>
    <t>A23714</t>
  </si>
  <si>
    <t>W53715</t>
  </si>
  <si>
    <t>O83715</t>
  </si>
  <si>
    <t>A23715</t>
  </si>
  <si>
    <t>W53716</t>
  </si>
  <si>
    <t>O83716</t>
  </si>
  <si>
    <t>A23716</t>
  </si>
  <si>
    <t>W53717</t>
  </si>
  <si>
    <t>O83717</t>
  </si>
  <si>
    <t>A23717</t>
  </si>
  <si>
    <t>W53718</t>
  </si>
  <si>
    <t>O83718</t>
  </si>
  <si>
    <t>A23718</t>
  </si>
  <si>
    <t>W53719</t>
  </si>
  <si>
    <t>O83719</t>
  </si>
  <si>
    <t>A23719</t>
  </si>
  <si>
    <t>W53720</t>
  </si>
  <si>
    <t>O83720</t>
  </si>
  <si>
    <t>A23720</t>
  </si>
  <si>
    <t>W53721</t>
  </si>
  <si>
    <t>O83721</t>
  </si>
  <si>
    <t>A23721</t>
  </si>
  <si>
    <t>W53722</t>
  </si>
  <si>
    <t>O83722</t>
  </si>
  <si>
    <t>A23722</t>
  </si>
  <si>
    <t>W53723</t>
  </si>
  <si>
    <t>O83723</t>
  </si>
  <si>
    <t>A23723</t>
  </si>
  <si>
    <t>W53724</t>
  </si>
  <si>
    <t>O83724</t>
  </si>
  <si>
    <t>A23724</t>
  </si>
  <si>
    <t>W53725</t>
  </si>
  <si>
    <t>O83725</t>
  </si>
  <si>
    <t>A23725</t>
  </si>
  <si>
    <t>W53726</t>
  </si>
  <si>
    <t>O83726</t>
  </si>
  <si>
    <t>A23726</t>
  </si>
  <si>
    <t>W53727</t>
  </si>
  <si>
    <t>O83727</t>
  </si>
  <si>
    <t>A23727</t>
  </si>
  <si>
    <t>W53728</t>
  </si>
  <si>
    <t>O83728</t>
  </si>
  <si>
    <t>A23728</t>
  </si>
  <si>
    <t>W53729</t>
  </si>
  <si>
    <t>O83729</t>
  </si>
  <si>
    <t>A23729</t>
  </si>
  <si>
    <t>W53730</t>
  </si>
  <si>
    <t>O83730</t>
  </si>
  <si>
    <t>A23730</t>
  </si>
  <si>
    <t>W53731</t>
  </si>
  <si>
    <t>O83731</t>
  </si>
  <si>
    <t>A23731</t>
  </si>
  <si>
    <t>W53732</t>
  </si>
  <si>
    <t>O83732</t>
  </si>
  <si>
    <t>A23732</t>
  </si>
  <si>
    <t>W53733</t>
  </si>
  <si>
    <t>O83733</t>
  </si>
  <si>
    <t>A23733</t>
  </si>
  <si>
    <t>W53734</t>
  </si>
  <si>
    <t>O83734</t>
  </si>
  <si>
    <t>A23734</t>
  </si>
  <si>
    <t>W53735</t>
  </si>
  <si>
    <t>O83735</t>
  </si>
  <si>
    <t>A23735</t>
  </si>
  <si>
    <t>W53736</t>
  </si>
  <si>
    <t>O83736</t>
  </si>
  <si>
    <t>A23736</t>
  </si>
  <si>
    <t>W53737</t>
  </si>
  <si>
    <t>O83737</t>
  </si>
  <si>
    <t>A23737</t>
  </si>
  <si>
    <t>W53738</t>
  </si>
  <si>
    <t>O83738</t>
  </si>
  <si>
    <t>A23738</t>
  </si>
  <si>
    <t>W53739</t>
  </si>
  <si>
    <t>O83739</t>
  </si>
  <si>
    <t>A23739</t>
  </si>
  <si>
    <t>W53740</t>
  </si>
  <si>
    <t>O83740</t>
  </si>
  <si>
    <t>A23740</t>
  </si>
  <si>
    <t>W53741</t>
  </si>
  <si>
    <t>O83741</t>
  </si>
  <si>
    <t>A23741</t>
  </si>
  <si>
    <t>W53742</t>
  </si>
  <si>
    <t>O83742</t>
  </si>
  <si>
    <t>A23742</t>
  </si>
  <si>
    <t>W53743</t>
  </si>
  <si>
    <t>O83743</t>
  </si>
  <si>
    <t>A23743</t>
  </si>
  <si>
    <t>W53744</t>
  </si>
  <si>
    <t>O83744</t>
  </si>
  <si>
    <t>A23744</t>
  </si>
  <si>
    <t>W53745</t>
  </si>
  <si>
    <t>O83745</t>
  </si>
  <si>
    <t>A23745</t>
  </si>
  <si>
    <t>W53836</t>
  </si>
  <si>
    <t>O83836</t>
  </si>
  <si>
    <t>A23836</t>
  </si>
  <si>
    <t>W53837</t>
  </si>
  <si>
    <t>O83837</t>
  </si>
  <si>
    <t>A23837</t>
  </si>
  <si>
    <t>W53838</t>
  </si>
  <si>
    <t>O83838</t>
  </si>
  <si>
    <t>A23838</t>
  </si>
  <si>
    <t>W53839</t>
  </si>
  <si>
    <t>O83839</t>
  </si>
  <si>
    <t>A23839</t>
  </si>
  <si>
    <t>W53840</t>
  </si>
  <si>
    <t>O83840</t>
  </si>
  <si>
    <t>A23840</t>
  </si>
  <si>
    <t>W53841</t>
  </si>
  <si>
    <t>O83841</t>
  </si>
  <si>
    <t>A23841</t>
  </si>
  <si>
    <t>W53746</t>
  </si>
  <si>
    <t>O83746</t>
  </si>
  <si>
    <t>A23746</t>
  </si>
  <si>
    <t>W53747</t>
  </si>
  <si>
    <t>O83747</t>
  </si>
  <si>
    <t>A23747</t>
  </si>
  <si>
    <t>W53748</t>
  </si>
  <si>
    <t>O83748</t>
  </si>
  <si>
    <t>A23748</t>
  </si>
  <si>
    <t>W53749</t>
  </si>
  <si>
    <t>O83749</t>
  </si>
  <si>
    <t>A23749</t>
  </si>
  <si>
    <t>W53750</t>
  </si>
  <si>
    <t>O83750</t>
  </si>
  <si>
    <t>A23750</t>
  </si>
  <si>
    <t>W53751</t>
  </si>
  <si>
    <t>O83751</t>
  </si>
  <si>
    <t>A23751</t>
  </si>
  <si>
    <t>W53752</t>
  </si>
  <si>
    <t>O83752</t>
  </si>
  <si>
    <t>A23752</t>
  </si>
  <si>
    <t>W53753</t>
  </si>
  <si>
    <t>O83753</t>
  </si>
  <si>
    <t>A23753</t>
  </si>
  <si>
    <t>W53754</t>
  </si>
  <si>
    <t>O83754</t>
  </si>
  <si>
    <t>A23754</t>
  </si>
  <si>
    <t>W53755</t>
  </si>
  <si>
    <t>O83755</t>
  </si>
  <si>
    <t>A23755</t>
  </si>
  <si>
    <t>W53756</t>
  </si>
  <si>
    <t>O83756</t>
  </si>
  <si>
    <t>A23756</t>
  </si>
  <si>
    <t>W53757</t>
  </si>
  <si>
    <t>O83757</t>
  </si>
  <si>
    <t>A23757</t>
  </si>
  <si>
    <t>W53758</t>
  </si>
  <si>
    <t>O83758</t>
  </si>
  <si>
    <t>A23758</t>
  </si>
  <si>
    <t>W53759</t>
  </si>
  <si>
    <t>O83759</t>
  </si>
  <si>
    <t>A23759</t>
  </si>
  <si>
    <t>W53760</t>
  </si>
  <si>
    <t>O83760</t>
  </si>
  <si>
    <t>A23760</t>
  </si>
  <si>
    <t>W53761</t>
  </si>
  <si>
    <t>O83761</t>
  </si>
  <si>
    <t>A23761</t>
  </si>
  <si>
    <t>W53762</t>
  </si>
  <si>
    <t>O83762</t>
  </si>
  <si>
    <t>A23762</t>
  </si>
  <si>
    <t>W53763</t>
  </si>
  <si>
    <t>O83763</t>
  </si>
  <si>
    <t>A23763</t>
  </si>
  <si>
    <t>W53764</t>
  </si>
  <si>
    <t>O83764</t>
  </si>
  <si>
    <t>A23764</t>
  </si>
  <si>
    <t>W53765</t>
  </si>
  <si>
    <t>O83765</t>
  </si>
  <si>
    <t>A23765</t>
  </si>
  <si>
    <t>W53766</t>
  </si>
  <si>
    <t>O83766</t>
  </si>
  <si>
    <t>A23766</t>
  </si>
  <si>
    <t>W53767</t>
  </si>
  <si>
    <t>O83767</t>
  </si>
  <si>
    <t>A23767</t>
  </si>
  <si>
    <t>W53768</t>
  </si>
  <si>
    <t>O83768</t>
  </si>
  <si>
    <t>A23768</t>
  </si>
  <si>
    <t>W53769</t>
  </si>
  <si>
    <t>O83769</t>
  </si>
  <si>
    <t>A23769</t>
  </si>
  <si>
    <t>W53770</t>
  </si>
  <si>
    <t>O83770</t>
  </si>
  <si>
    <t>A23770</t>
  </si>
  <si>
    <t>W53771</t>
  </si>
  <si>
    <t>O83771</t>
  </si>
  <si>
    <t>A23771</t>
  </si>
  <si>
    <t>W53772</t>
  </si>
  <si>
    <t>O83772</t>
  </si>
  <si>
    <t>A23772</t>
  </si>
  <si>
    <t>W53773</t>
  </si>
  <si>
    <t>O83773</t>
  </si>
  <si>
    <t>A23773</t>
  </si>
  <si>
    <t>W53774</t>
  </si>
  <si>
    <t>O83774</t>
  </si>
  <si>
    <t>A23774</t>
  </si>
  <si>
    <t>W53775</t>
  </si>
  <si>
    <t>O83775</t>
  </si>
  <si>
    <t>A23775</t>
  </si>
  <si>
    <t>W53776</t>
  </si>
  <si>
    <t>O83776</t>
  </si>
  <si>
    <t>A23776</t>
  </si>
  <si>
    <t>W53777</t>
  </si>
  <si>
    <t>O83777</t>
  </si>
  <si>
    <t>A23777</t>
  </si>
  <si>
    <t>W53778</t>
  </si>
  <si>
    <t>O83778</t>
  </si>
  <si>
    <t>A23778</t>
  </si>
  <si>
    <t>W53779</t>
  </si>
  <si>
    <t>O83779</t>
  </si>
  <si>
    <t>A23779</t>
  </si>
  <si>
    <t>W53780</t>
  </si>
  <si>
    <t>O83780</t>
  </si>
  <si>
    <t>A23780</t>
  </si>
  <si>
    <t>W53781</t>
  </si>
  <si>
    <t>O83781</t>
  </si>
  <si>
    <t>A23781</t>
  </si>
  <si>
    <t>W53782</t>
  </si>
  <si>
    <t>O83782</t>
  </si>
  <si>
    <t>A23782</t>
  </si>
  <si>
    <t>W53783</t>
  </si>
  <si>
    <t>O83783</t>
  </si>
  <si>
    <t>A23783</t>
  </si>
  <si>
    <t>W53784</t>
  </si>
  <si>
    <t>O83784</t>
  </si>
  <si>
    <t>A23784</t>
  </si>
  <si>
    <t>W53785</t>
  </si>
  <si>
    <t>O83785</t>
  </si>
  <si>
    <t>A23785</t>
  </si>
  <si>
    <t>W53786</t>
  </si>
  <si>
    <t>O83786</t>
  </si>
  <si>
    <t>A23786</t>
  </si>
  <si>
    <t>W53787</t>
  </si>
  <si>
    <t>O83787</t>
  </si>
  <si>
    <t>A23787</t>
  </si>
  <si>
    <t>W53788</t>
  </si>
  <si>
    <t>O83788</t>
  </si>
  <si>
    <t>A23788</t>
  </si>
  <si>
    <t>W53789</t>
  </si>
  <si>
    <t>O83789</t>
  </si>
  <si>
    <t>A23789</t>
  </si>
  <si>
    <t>W53790</t>
  </si>
  <si>
    <t>O83790</t>
  </si>
  <si>
    <t>A23790</t>
  </si>
  <si>
    <t>W53791</t>
  </si>
  <si>
    <t>O83791</t>
  </si>
  <si>
    <t>A23791</t>
  </si>
  <si>
    <t>W53792</t>
  </si>
  <si>
    <t>O83792</t>
  </si>
  <si>
    <t>A23792</t>
  </si>
  <si>
    <t>W53793</t>
  </si>
  <si>
    <t>O83793</t>
  </si>
  <si>
    <t>A23793</t>
  </si>
  <si>
    <t>W53794</t>
  </si>
  <si>
    <t>O83794</t>
  </si>
  <si>
    <t>A23794</t>
  </si>
  <si>
    <t>W53795</t>
  </si>
  <si>
    <t>O83795</t>
  </si>
  <si>
    <t>A23795</t>
  </si>
  <si>
    <t>W53796</t>
  </si>
  <si>
    <t>O83796</t>
  </si>
  <si>
    <t>A23796</t>
  </si>
  <si>
    <t>W53797</t>
  </si>
  <si>
    <t>O83797</t>
  </si>
  <si>
    <t>A23797</t>
  </si>
  <si>
    <t>W53798</t>
  </si>
  <si>
    <t>O83798</t>
  </si>
  <si>
    <t>A23798</t>
  </si>
  <si>
    <t>W53799</t>
  </si>
  <si>
    <t>O83799</t>
  </si>
  <si>
    <t>A23799</t>
  </si>
  <si>
    <t>W53800</t>
  </si>
  <si>
    <t>O83800</t>
  </si>
  <si>
    <t>A23800</t>
  </si>
  <si>
    <t>W53801</t>
  </si>
  <si>
    <t>O83801</t>
  </si>
  <si>
    <t>A23801</t>
  </si>
  <si>
    <t>W53802</t>
  </si>
  <si>
    <t>O83802</t>
  </si>
  <si>
    <t>A23802</t>
  </si>
  <si>
    <t>W53803</t>
  </si>
  <si>
    <t>O83803</t>
  </si>
  <si>
    <t>A23803</t>
  </si>
  <si>
    <t>W53804</t>
  </si>
  <si>
    <t>O83804</t>
  </si>
  <si>
    <t>A23804</t>
  </si>
  <si>
    <t>W53805</t>
  </si>
  <si>
    <t>O83805</t>
  </si>
  <si>
    <t>A23805</t>
  </si>
  <si>
    <t>W53806</t>
  </si>
  <si>
    <t>O83806</t>
  </si>
  <si>
    <t>A23806</t>
  </si>
  <si>
    <t>W53807</t>
  </si>
  <si>
    <t>O83807</t>
  </si>
  <si>
    <t>A23807</t>
  </si>
  <si>
    <t>W53808</t>
  </si>
  <si>
    <t>O83808</t>
  </si>
  <si>
    <t>A23808</t>
  </si>
  <si>
    <t>W53809</t>
  </si>
  <si>
    <t>O83809</t>
  </si>
  <si>
    <t>A23809</t>
  </si>
  <si>
    <t>W53810</t>
  </si>
  <si>
    <t>O83810</t>
  </si>
  <si>
    <t>A23810</t>
  </si>
  <si>
    <t>W53811</t>
  </si>
  <si>
    <t>O83811</t>
  </si>
  <si>
    <t>A23811</t>
  </si>
  <si>
    <t>W53812</t>
  </si>
  <si>
    <t>O83812</t>
  </si>
  <si>
    <t>A23812</t>
  </si>
  <si>
    <t>W53813</t>
  </si>
  <si>
    <t>O83813</t>
  </si>
  <si>
    <t>A23813</t>
  </si>
  <si>
    <t>W53814</t>
  </si>
  <si>
    <t>O83814</t>
  </si>
  <si>
    <t>A23814</t>
  </si>
  <si>
    <t>W53815</t>
  </si>
  <si>
    <t>O83815</t>
  </si>
  <si>
    <t>A23815</t>
  </si>
  <si>
    <t>W53816</t>
  </si>
  <si>
    <t>O83816</t>
  </si>
  <si>
    <t>A23816</t>
  </si>
  <si>
    <t>W53817</t>
  </si>
  <si>
    <t>O83817</t>
  </si>
  <si>
    <t>A23817</t>
  </si>
  <si>
    <t>W53818</t>
  </si>
  <si>
    <t>O83818</t>
  </si>
  <si>
    <t>A23818</t>
  </si>
  <si>
    <t>W53819</t>
  </si>
  <si>
    <t>O83819</t>
  </si>
  <si>
    <t>A23819</t>
  </si>
  <si>
    <t>W53820</t>
  </si>
  <si>
    <t>O83820</t>
  </si>
  <si>
    <t>A23820</t>
  </si>
  <si>
    <t>W53821</t>
  </si>
  <si>
    <t>O83821</t>
  </si>
  <si>
    <t>A23821</t>
  </si>
  <si>
    <t>W53822</t>
  </si>
  <si>
    <t>O83822</t>
  </si>
  <si>
    <t>A23822</t>
  </si>
  <si>
    <t>W53823</t>
  </si>
  <si>
    <t>O83823</t>
  </si>
  <si>
    <t>A23823</t>
  </si>
  <si>
    <t>W53824</t>
  </si>
  <si>
    <t>O83824</t>
  </si>
  <si>
    <t>A23824</t>
  </si>
  <si>
    <t>W53825</t>
  </si>
  <si>
    <t>O83825</t>
  </si>
  <si>
    <t>A23825</t>
  </si>
  <si>
    <t>W53826</t>
  </si>
  <si>
    <t>O83826</t>
  </si>
  <si>
    <t>A23826</t>
  </si>
  <si>
    <t>W53827</t>
  </si>
  <si>
    <t>O83827</t>
  </si>
  <si>
    <t>A23827</t>
  </si>
  <si>
    <t>W53828</t>
  </si>
  <si>
    <t>O83828</t>
  </si>
  <si>
    <t>A23828</t>
  </si>
  <si>
    <t>W53829</t>
  </si>
  <si>
    <t>O83829</t>
  </si>
  <si>
    <t>A23829</t>
  </si>
  <si>
    <t>W53830</t>
  </si>
  <si>
    <t>O83830</t>
  </si>
  <si>
    <t>A23830</t>
  </si>
  <si>
    <t>W53831</t>
  </si>
  <si>
    <t>O83831</t>
  </si>
  <si>
    <t>A23831</t>
  </si>
  <si>
    <t>W53832</t>
  </si>
  <si>
    <t>O83832</t>
  </si>
  <si>
    <t>A23832</t>
  </si>
  <si>
    <t>W53833</t>
  </si>
  <si>
    <t>O83833</t>
  </si>
  <si>
    <t>A23833</t>
  </si>
  <si>
    <t>W53834</t>
  </si>
  <si>
    <t>O83834</t>
  </si>
  <si>
    <t>A23834</t>
  </si>
  <si>
    <t>W53835</t>
  </si>
  <si>
    <t>O83835</t>
  </si>
  <si>
    <t>A23835</t>
  </si>
  <si>
    <t>W53842</t>
  </si>
  <si>
    <t>O83842</t>
  </si>
  <si>
    <t>A23842</t>
  </si>
  <si>
    <t>W53843</t>
  </si>
  <si>
    <t>O83843</t>
  </si>
  <si>
    <t>A23843</t>
  </si>
  <si>
    <t>W53844</t>
  </si>
  <si>
    <t>O83844</t>
  </si>
  <si>
    <t>A23844</t>
  </si>
  <si>
    <t>W53845</t>
  </si>
  <si>
    <t>O83845</t>
  </si>
  <si>
    <t>A23845</t>
  </si>
  <si>
    <t>W53846</t>
  </si>
  <si>
    <t>O83846</t>
  </si>
  <si>
    <t>A23846</t>
  </si>
  <si>
    <t>W53847</t>
  </si>
  <si>
    <t>O83847</t>
  </si>
  <si>
    <t>A23847</t>
  </si>
  <si>
    <t>W53848</t>
  </si>
  <si>
    <t>O83848</t>
  </si>
  <si>
    <t>A23848</t>
  </si>
  <si>
    <t>W53849</t>
  </si>
  <si>
    <t>O83849</t>
  </si>
  <si>
    <t>A23849</t>
  </si>
  <si>
    <t>W53850</t>
  </si>
  <si>
    <t>O83850</t>
  </si>
  <si>
    <t>A23850</t>
  </si>
  <si>
    <t>W53851</t>
  </si>
  <si>
    <t>O83851</t>
  </si>
  <si>
    <t>A23851</t>
  </si>
  <si>
    <t>W53852</t>
  </si>
  <si>
    <t>O83852</t>
  </si>
  <si>
    <t>A23852</t>
  </si>
  <si>
    <t>W53853</t>
  </si>
  <si>
    <t>O83853</t>
  </si>
  <si>
    <t>A23853</t>
  </si>
  <si>
    <t>W53854</t>
  </si>
  <si>
    <t>O83854</t>
  </si>
  <si>
    <t>A23854</t>
  </si>
  <si>
    <t>W53855</t>
  </si>
  <si>
    <t>O83855</t>
  </si>
  <si>
    <t>A23855</t>
  </si>
  <si>
    <t>W53856</t>
  </si>
  <si>
    <t>O83856</t>
  </si>
  <si>
    <t>A23856</t>
  </si>
  <si>
    <t>W53857</t>
  </si>
  <si>
    <t>O83857</t>
  </si>
  <si>
    <t>A23857</t>
  </si>
  <si>
    <t>W53858</t>
  </si>
  <si>
    <t>O83858</t>
  </si>
  <si>
    <t>A23858</t>
  </si>
  <si>
    <t>W53859</t>
  </si>
  <si>
    <t>O83859</t>
  </si>
  <si>
    <t>A23859</t>
  </si>
  <si>
    <t>W53860</t>
  </si>
  <si>
    <t>O83860</t>
  </si>
  <si>
    <t>A23860</t>
  </si>
  <si>
    <t>W53861</t>
  </si>
  <si>
    <t>O83861</t>
  </si>
  <si>
    <t>A23861</t>
  </si>
  <si>
    <t>W53862</t>
  </si>
  <si>
    <t>O83862</t>
  </si>
  <si>
    <t>A23862</t>
  </si>
  <si>
    <t>W53863</t>
  </si>
  <si>
    <t>O83863</t>
  </si>
  <si>
    <t>A23863</t>
  </si>
  <si>
    <t>W53864</t>
  </si>
  <si>
    <t>O83864</t>
  </si>
  <si>
    <t>A23864</t>
  </si>
  <si>
    <t>W53865</t>
  </si>
  <si>
    <t>O83865</t>
  </si>
  <si>
    <t>A23865</t>
  </si>
  <si>
    <t>W53866</t>
  </si>
  <si>
    <t>O83866</t>
  </si>
  <si>
    <t>A23866</t>
  </si>
  <si>
    <t>W53867</t>
  </si>
  <si>
    <t>O83867</t>
  </si>
  <si>
    <t>A23867</t>
  </si>
  <si>
    <t>W53868</t>
  </si>
  <si>
    <t>O83868</t>
  </si>
  <si>
    <t>A23868</t>
  </si>
  <si>
    <t>W53869</t>
  </si>
  <si>
    <t>O83869</t>
  </si>
  <si>
    <t>A23869</t>
  </si>
  <si>
    <t>W53870</t>
  </si>
  <si>
    <t>O83870</t>
  </si>
  <si>
    <t>A23870</t>
  </si>
  <si>
    <t>W53871</t>
  </si>
  <si>
    <t>O83871</t>
  </si>
  <si>
    <t>A23871</t>
  </si>
  <si>
    <t>W53872</t>
  </si>
  <si>
    <t>O83872</t>
  </si>
  <si>
    <t>A23872</t>
  </si>
  <si>
    <t>W53873</t>
  </si>
  <si>
    <t>O83873</t>
  </si>
  <si>
    <t>A23873</t>
  </si>
  <si>
    <t>W53874</t>
  </si>
  <si>
    <t>O83874</t>
  </si>
  <si>
    <t>A23874</t>
  </si>
  <si>
    <t>W53875</t>
  </si>
  <si>
    <t>O83875</t>
  </si>
  <si>
    <t>A23875</t>
  </si>
  <si>
    <t>W53876</t>
  </si>
  <si>
    <t>O83876</t>
  </si>
  <si>
    <t>A23876</t>
  </si>
  <si>
    <t>W53877</t>
  </si>
  <si>
    <t>O83877</t>
  </si>
  <si>
    <t>A23877</t>
  </si>
  <si>
    <t>W53878</t>
  </si>
  <si>
    <t>O83878</t>
  </si>
  <si>
    <t>A23878</t>
  </si>
  <si>
    <t>W53879</t>
  </si>
  <si>
    <t>O83879</t>
  </si>
  <si>
    <t>A23879</t>
  </si>
  <si>
    <t>W53880</t>
  </si>
  <si>
    <t>O83880</t>
  </si>
  <si>
    <t>A23880</t>
  </si>
  <si>
    <t>W53881</t>
  </si>
  <si>
    <t>O83881</t>
  </si>
  <si>
    <t>A23881</t>
  </si>
  <si>
    <t>W53882</t>
  </si>
  <si>
    <t>O83882</t>
  </si>
  <si>
    <t>A23882</t>
  </si>
  <si>
    <t>W53960</t>
  </si>
  <si>
    <t>O83960</t>
  </si>
  <si>
    <t>A23960</t>
  </si>
  <si>
    <t>W53961</t>
  </si>
  <si>
    <t>O83961</t>
  </si>
  <si>
    <t>A23961</t>
  </si>
  <si>
    <t>W53962</t>
  </si>
  <si>
    <t>O83962</t>
  </si>
  <si>
    <t>A23962</t>
  </si>
  <si>
    <t>W53963</t>
  </si>
  <si>
    <t>O83963</t>
  </si>
  <si>
    <t>A23963</t>
  </si>
  <si>
    <t>W53964</t>
  </si>
  <si>
    <t>O83964</t>
  </si>
  <si>
    <t>A23964</t>
  </si>
  <si>
    <t>W53965</t>
  </si>
  <si>
    <t>O83965</t>
  </si>
  <si>
    <t>A23965</t>
  </si>
  <si>
    <t>W53883</t>
  </si>
  <si>
    <t>O83883</t>
  </si>
  <si>
    <t>A23883</t>
  </si>
  <si>
    <t>W53884</t>
  </si>
  <si>
    <t>O83884</t>
  </si>
  <si>
    <t>A23884</t>
  </si>
  <si>
    <t>W53885</t>
  </si>
  <si>
    <t>O83885</t>
  </si>
  <si>
    <t>A23885</t>
  </si>
  <si>
    <t>W53886</t>
  </si>
  <si>
    <t>O83886</t>
  </si>
  <si>
    <t>A23886</t>
  </si>
  <si>
    <t>W53887</t>
  </si>
  <si>
    <t>O83887</t>
  </si>
  <si>
    <t>A23887</t>
  </si>
  <si>
    <t>W53888</t>
  </si>
  <si>
    <t>O83888</t>
  </si>
  <si>
    <t>A23888</t>
  </si>
  <si>
    <t>W53889</t>
  </si>
  <si>
    <t>O83889</t>
  </si>
  <si>
    <t>A23889</t>
  </si>
  <si>
    <t>W53890</t>
  </si>
  <si>
    <t>O83890</t>
  </si>
  <si>
    <t>A23890</t>
  </si>
  <si>
    <t>W53891</t>
  </si>
  <si>
    <t>O83891</t>
  </si>
  <si>
    <t>A23891</t>
  </si>
  <si>
    <t>W53892</t>
  </si>
  <si>
    <t>O83892</t>
  </si>
  <si>
    <t>A23892</t>
  </si>
  <si>
    <t>W53893</t>
  </si>
  <si>
    <t>O83893</t>
  </si>
  <si>
    <t>A23893</t>
  </si>
  <si>
    <t>W53894</t>
  </si>
  <si>
    <t>O83894</t>
  </si>
  <si>
    <t>A23894</t>
  </si>
  <si>
    <t>W53895</t>
  </si>
  <si>
    <t>O83895</t>
  </si>
  <si>
    <t>A23895</t>
  </si>
  <si>
    <t>W53896</t>
  </si>
  <si>
    <t>O83896</t>
  </si>
  <si>
    <t>A23896</t>
  </si>
  <si>
    <t>W53897</t>
  </si>
  <si>
    <t>O83897</t>
  </si>
  <si>
    <t>A23897</t>
  </si>
  <si>
    <t>W53898</t>
  </si>
  <si>
    <t>O83898</t>
  </si>
  <si>
    <t>A23898</t>
  </si>
  <si>
    <t>W53899</t>
  </si>
  <si>
    <t>O83899</t>
  </si>
  <si>
    <t>A23899</t>
  </si>
  <si>
    <t>W53900</t>
  </si>
  <si>
    <t>O83900</t>
  </si>
  <si>
    <t>A23900</t>
  </si>
  <si>
    <t>W53901</t>
  </si>
  <si>
    <t>O83901</t>
  </si>
  <si>
    <t>A23901</t>
  </si>
  <si>
    <t>W53902</t>
  </si>
  <si>
    <t>O83902</t>
  </si>
  <si>
    <t>A23902</t>
  </si>
  <si>
    <t>W53903</t>
  </si>
  <si>
    <t>O83903</t>
  </si>
  <si>
    <t>A23903</t>
  </si>
  <si>
    <t>W53904</t>
  </si>
  <si>
    <t>O83904</t>
  </si>
  <si>
    <t>A23904</t>
  </si>
  <si>
    <t>W53905</t>
  </si>
  <si>
    <t>O83905</t>
  </si>
  <si>
    <t>A23905</t>
  </si>
  <si>
    <t>W53906</t>
  </si>
  <si>
    <t>O83906</t>
  </si>
  <si>
    <t>A23906</t>
  </si>
  <si>
    <t>W53907</t>
  </si>
  <si>
    <t>O83907</t>
  </si>
  <si>
    <t>A23907</t>
  </si>
  <si>
    <t>W53908</t>
  </si>
  <si>
    <t>O83908</t>
  </si>
  <si>
    <t>A23908</t>
  </si>
  <si>
    <t>W53909</t>
  </si>
  <si>
    <t>O83909</t>
  </si>
  <si>
    <t>A23909</t>
  </si>
  <si>
    <t>W53910</t>
  </si>
  <si>
    <t>O83910</t>
  </si>
  <si>
    <t>A23910</t>
  </si>
  <si>
    <t>W53911</t>
  </si>
  <si>
    <t>O83911</t>
  </si>
  <si>
    <t>A23911</t>
  </si>
  <si>
    <t>W53912</t>
  </si>
  <si>
    <t>O83912</t>
  </si>
  <si>
    <t>A23912</t>
  </si>
  <si>
    <t>W53913</t>
  </si>
  <si>
    <t>O83913</t>
  </si>
  <si>
    <t>A23913</t>
  </si>
  <si>
    <t>W53914</t>
  </si>
  <si>
    <t>O83914</t>
  </si>
  <si>
    <t>A23914</t>
  </si>
  <si>
    <t>W53915</t>
  </si>
  <si>
    <t>O83915</t>
  </si>
  <si>
    <t>A23915</t>
  </si>
  <si>
    <t>W53916</t>
  </si>
  <si>
    <t>O83916</t>
  </si>
  <si>
    <t>A23916</t>
  </si>
  <si>
    <t>W53917</t>
  </si>
  <si>
    <t>O83917</t>
  </si>
  <si>
    <t>A23917</t>
  </si>
  <si>
    <t>W53918</t>
  </si>
  <si>
    <t>O83918</t>
  </si>
  <si>
    <t>A23918</t>
  </si>
  <si>
    <t>W53919</t>
  </si>
  <si>
    <t>O83919</t>
  </si>
  <si>
    <t>A23919</t>
  </si>
  <si>
    <t>W53920</t>
  </si>
  <si>
    <t>O83920</t>
  </si>
  <si>
    <t>A23920</t>
  </si>
  <si>
    <t>W53921</t>
  </si>
  <si>
    <t>O83921</t>
  </si>
  <si>
    <t>A23921</t>
  </si>
  <si>
    <t>W53922</t>
  </si>
  <si>
    <t>O83922</t>
  </si>
  <si>
    <t>A23922</t>
  </si>
  <si>
    <t>W53923</t>
  </si>
  <si>
    <t>O83923</t>
  </si>
  <si>
    <t>A23923</t>
  </si>
  <si>
    <t>W53924</t>
  </si>
  <si>
    <t>O83924</t>
  </si>
  <si>
    <t>A23924</t>
  </si>
  <si>
    <t>W53925</t>
  </si>
  <si>
    <t>O83925</t>
  </si>
  <si>
    <t>A23925</t>
  </si>
  <si>
    <t>W53926</t>
  </si>
  <si>
    <t>O83926</t>
  </si>
  <si>
    <t>A23926</t>
  </si>
  <si>
    <t>W53927</t>
  </si>
  <si>
    <t>O83927</t>
  </si>
  <si>
    <t>A23927</t>
  </si>
  <si>
    <t>W53928</t>
  </si>
  <si>
    <t>O83928</t>
  </si>
  <si>
    <t>A23928</t>
  </si>
  <si>
    <t>W53929</t>
  </si>
  <si>
    <t>O83929</t>
  </si>
  <si>
    <t>A23929</t>
  </si>
  <si>
    <t>W53930</t>
  </si>
  <si>
    <t>O83930</t>
  </si>
  <si>
    <t>A23930</t>
  </si>
  <si>
    <t>W53931</t>
  </si>
  <si>
    <t>O83931</t>
  </si>
  <si>
    <t>A23931</t>
  </si>
  <si>
    <t>W53932</t>
  </si>
  <si>
    <t>O83932</t>
  </si>
  <si>
    <t>A23932</t>
  </si>
  <si>
    <t>W53933</t>
  </si>
  <si>
    <t>O83933</t>
  </si>
  <si>
    <t>A23933</t>
  </si>
  <si>
    <t>W53934</t>
  </si>
  <si>
    <t>O83934</t>
  </si>
  <si>
    <t>A23934</t>
  </si>
  <si>
    <t>W53935</t>
  </si>
  <si>
    <t>O83935</t>
  </si>
  <si>
    <t>A23935</t>
  </si>
  <si>
    <t>W53936</t>
  </si>
  <si>
    <t>O83936</t>
  </si>
  <si>
    <t>A23936</t>
  </si>
  <si>
    <t>W53937</t>
  </si>
  <si>
    <t>O83937</t>
  </si>
  <si>
    <t>A23937</t>
  </si>
  <si>
    <t>W53938</t>
  </si>
  <si>
    <t>O83938</t>
  </si>
  <si>
    <t>A23938</t>
  </si>
  <si>
    <t>W53939</t>
  </si>
  <si>
    <t>O83939</t>
  </si>
  <si>
    <t>A23939</t>
  </si>
  <si>
    <t>W53940</t>
  </si>
  <si>
    <t>O83940</t>
  </si>
  <si>
    <t>A23940</t>
  </si>
  <si>
    <t>W53941</t>
  </si>
  <si>
    <t>O83941</t>
  </si>
  <si>
    <t>A23941</t>
  </si>
  <si>
    <t>W53942</t>
  </si>
  <si>
    <t>O83942</t>
  </si>
  <si>
    <t>A23942</t>
  </si>
  <si>
    <t>W53943</t>
  </si>
  <si>
    <t>O83943</t>
  </si>
  <si>
    <t>A23943</t>
  </si>
  <si>
    <t>W53944</t>
  </si>
  <si>
    <t>O83944</t>
  </si>
  <si>
    <t>A23944</t>
  </si>
  <si>
    <t>W53945</t>
  </si>
  <si>
    <t>O83945</t>
  </si>
  <si>
    <t>A23945</t>
  </si>
  <si>
    <t>W53946</t>
  </si>
  <si>
    <t>O83946</t>
  </si>
  <si>
    <t>A23946</t>
  </si>
  <si>
    <t>W53947</t>
  </si>
  <si>
    <t>O83947</t>
  </si>
  <si>
    <t>A23947</t>
  </si>
  <si>
    <t>W53948</t>
  </si>
  <si>
    <t>O83948</t>
  </si>
  <si>
    <t>A23948</t>
  </si>
  <si>
    <t>W53949</t>
  </si>
  <si>
    <t>O83949</t>
  </si>
  <si>
    <t>A23949</t>
  </si>
  <si>
    <t>W53950</t>
  </si>
  <si>
    <t>O83950</t>
  </si>
  <si>
    <t>A23950</t>
  </si>
  <si>
    <t>W53951</t>
  </si>
  <si>
    <t>O83951</t>
  </si>
  <si>
    <t>A23951</t>
  </si>
  <si>
    <t>W53952</t>
  </si>
  <si>
    <t>O83952</t>
  </si>
  <si>
    <t>A23952</t>
  </si>
  <si>
    <t>W53953</t>
  </si>
  <si>
    <t>O83953</t>
  </si>
  <si>
    <t>A23953</t>
  </si>
  <si>
    <t>W53954</t>
  </si>
  <si>
    <t>O83954</t>
  </si>
  <si>
    <t>A23954</t>
  </si>
  <si>
    <t>W53955</t>
  </si>
  <si>
    <t>O83955</t>
  </si>
  <si>
    <t>A23955</t>
  </si>
  <si>
    <t>W53956</t>
  </si>
  <si>
    <t>O83956</t>
  </si>
  <si>
    <t>A23956</t>
  </si>
  <si>
    <t>W53957</t>
  </si>
  <si>
    <t>O83957</t>
  </si>
  <si>
    <t>A23957</t>
  </si>
  <si>
    <t>W53958</t>
  </si>
  <si>
    <t>O83958</t>
  </si>
  <si>
    <t>A23958</t>
  </si>
  <si>
    <t>W53959</t>
  </si>
  <si>
    <t>O83959</t>
  </si>
  <si>
    <t>A23959</t>
  </si>
  <si>
    <t>W53966</t>
  </si>
  <si>
    <t>O83966</t>
  </si>
  <si>
    <t>A23966</t>
  </si>
  <si>
    <t>W53967</t>
  </si>
  <si>
    <t>O83967</t>
  </si>
  <si>
    <t>A23967</t>
  </si>
  <si>
    <t>W53968</t>
  </si>
  <si>
    <t>O83968</t>
  </si>
  <si>
    <t>A23968</t>
  </si>
  <si>
    <t>W53969</t>
  </si>
  <si>
    <t>O83969</t>
  </si>
  <si>
    <t>A23969</t>
  </si>
  <si>
    <t>W53970</t>
  </si>
  <si>
    <t>O83970</t>
  </si>
  <si>
    <t>A23970</t>
  </si>
  <si>
    <t>W53971</t>
  </si>
  <si>
    <t>O83971</t>
  </si>
  <si>
    <t>A23971</t>
  </si>
  <si>
    <t>W53972</t>
  </si>
  <si>
    <t>O83972</t>
  </si>
  <si>
    <t>A23972</t>
  </si>
  <si>
    <t>W53973</t>
  </si>
  <si>
    <t>O83973</t>
  </si>
  <si>
    <t>A23973</t>
  </si>
  <si>
    <t>W53974</t>
  </si>
  <si>
    <t>O83974</t>
  </si>
  <si>
    <t>A23974</t>
  </si>
  <si>
    <t>W53975</t>
  </si>
  <si>
    <t>O83975</t>
  </si>
  <si>
    <t>A23975</t>
  </si>
  <si>
    <t>W53976</t>
  </si>
  <si>
    <t>O83976</t>
  </si>
  <si>
    <t>A23976</t>
  </si>
  <si>
    <t>W53977</t>
  </si>
  <si>
    <t>O83977</t>
  </si>
  <si>
    <t>A23977</t>
  </si>
  <si>
    <t>W53978</t>
  </si>
  <si>
    <t>O83978</t>
  </si>
  <si>
    <t>A23978</t>
  </si>
  <si>
    <t>W53979</t>
  </si>
  <si>
    <t>O83979</t>
  </si>
  <si>
    <t>A23979</t>
  </si>
  <si>
    <t>W53980</t>
  </si>
  <si>
    <t>O83980</t>
  </si>
  <si>
    <t>A23980</t>
  </si>
  <si>
    <t>W53981</t>
  </si>
  <si>
    <t>O83981</t>
  </si>
  <si>
    <t>A23981</t>
  </si>
  <si>
    <t>W53982</t>
  </si>
  <si>
    <t>O83982</t>
  </si>
  <si>
    <t>A23982</t>
  </si>
  <si>
    <t>W53983</t>
  </si>
  <si>
    <t>O83983</t>
  </si>
  <si>
    <t>A23983</t>
  </si>
  <si>
    <t>W53984</t>
  </si>
  <si>
    <t>O83984</t>
  </si>
  <si>
    <t>A23984</t>
  </si>
  <si>
    <t>W53985</t>
  </si>
  <si>
    <t>O83985</t>
  </si>
  <si>
    <t>A23985</t>
  </si>
  <si>
    <t>W53986</t>
  </si>
  <si>
    <t>O83986</t>
  </si>
  <si>
    <t>A23986</t>
  </si>
  <si>
    <t>W53987</t>
  </si>
  <si>
    <t>O83987</t>
  </si>
  <si>
    <t>A23987</t>
  </si>
  <si>
    <t>W53988</t>
  </si>
  <si>
    <t>O83988</t>
  </si>
  <si>
    <t>A23988</t>
  </si>
  <si>
    <t>W53989</t>
  </si>
  <si>
    <t>O83989</t>
  </si>
  <si>
    <t>A23989</t>
  </si>
  <si>
    <t>W53990</t>
  </si>
  <si>
    <t>O83990</t>
  </si>
  <si>
    <t>A23990</t>
  </si>
  <si>
    <t>W53991</t>
  </si>
  <si>
    <t>O83991</t>
  </si>
  <si>
    <t>A23991</t>
  </si>
  <si>
    <t>W53992</t>
  </si>
  <si>
    <t>O83992</t>
  </si>
  <si>
    <t>A23992</t>
  </si>
  <si>
    <t>W53993</t>
  </si>
  <si>
    <t>O83993</t>
  </si>
  <si>
    <t>A23993</t>
  </si>
  <si>
    <t>W53994</t>
  </si>
  <si>
    <t>O83994</t>
  </si>
  <si>
    <t>A23994</t>
  </si>
  <si>
    <t>W53995</t>
  </si>
  <si>
    <t>O83995</t>
  </si>
  <si>
    <t>A23995</t>
  </si>
  <si>
    <t>W53996</t>
  </si>
  <si>
    <t>O83996</t>
  </si>
  <si>
    <t>A23996</t>
  </si>
  <si>
    <t>W53997</t>
  </si>
  <si>
    <t>O83997</t>
  </si>
  <si>
    <t>A23997</t>
  </si>
  <si>
    <t>W53998</t>
  </si>
  <si>
    <t>O83998</t>
  </si>
  <si>
    <t>A23998</t>
  </si>
  <si>
    <t>W53999</t>
  </si>
  <si>
    <t>O83999</t>
  </si>
  <si>
    <t>A23999</t>
  </si>
  <si>
    <t>W54000</t>
  </si>
  <si>
    <t>O84000</t>
  </si>
  <si>
    <t>A24000</t>
  </si>
  <si>
    <t>W54001</t>
  </si>
  <si>
    <t>O84001</t>
  </si>
  <si>
    <t>A24001</t>
  </si>
  <si>
    <t>W54002</t>
  </si>
  <si>
    <t>O84002</t>
  </si>
  <si>
    <t>A24002</t>
  </si>
  <si>
    <t>W54003</t>
  </si>
  <si>
    <t>O84003</t>
  </si>
  <si>
    <t>A24003</t>
  </si>
  <si>
    <t>W54004</t>
  </si>
  <si>
    <t>O84004</t>
  </si>
  <si>
    <t>A24004</t>
  </si>
  <si>
    <t>W54005</t>
  </si>
  <si>
    <t>O84005</t>
  </si>
  <si>
    <t>A24005</t>
  </si>
  <si>
    <t>W54006</t>
  </si>
  <si>
    <t>O84006</t>
  </si>
  <si>
    <t>A24006</t>
  </si>
  <si>
    <t>W54007</t>
  </si>
  <si>
    <t>O84007</t>
  </si>
  <si>
    <t>A24007</t>
  </si>
  <si>
    <t>W54101</t>
  </si>
  <si>
    <t>O84101</t>
  </si>
  <si>
    <t>A24101</t>
  </si>
  <si>
    <t>W54102</t>
  </si>
  <si>
    <t>O84102</t>
  </si>
  <si>
    <t>A24102</t>
  </si>
  <si>
    <t>W54103</t>
  </si>
  <si>
    <t>O84103</t>
  </si>
  <si>
    <t>A24103</t>
  </si>
  <si>
    <t>W54104</t>
  </si>
  <si>
    <t>O84104</t>
  </si>
  <si>
    <t>A24104</t>
  </si>
  <si>
    <t>W54105</t>
  </si>
  <si>
    <t>O84105</t>
  </si>
  <si>
    <t>A24105</t>
  </si>
  <si>
    <t>W54106</t>
  </si>
  <si>
    <t>O84106</t>
  </si>
  <si>
    <t>A24106</t>
  </si>
  <si>
    <t>W54008</t>
  </si>
  <si>
    <t>O84008</t>
  </si>
  <si>
    <t>A24008</t>
  </si>
  <si>
    <t>W54009</t>
  </si>
  <si>
    <t>O84009</t>
  </si>
  <si>
    <t>A24009</t>
  </si>
  <si>
    <t>W54010</t>
  </si>
  <si>
    <t>O84010</t>
  </si>
  <si>
    <t>A24010</t>
  </si>
  <si>
    <t>W54011</t>
  </si>
  <si>
    <t>O84011</t>
  </si>
  <si>
    <t>A24011</t>
  </si>
  <si>
    <t>W54012</t>
  </si>
  <si>
    <t>O84012</t>
  </si>
  <si>
    <t>A24012</t>
  </si>
  <si>
    <t>W54013</t>
  </si>
  <si>
    <t>O84013</t>
  </si>
  <si>
    <t>A24013</t>
  </si>
  <si>
    <t>W54014</t>
  </si>
  <si>
    <t>O84014</t>
  </si>
  <si>
    <t>A24014</t>
  </si>
  <si>
    <t>W54015</t>
  </si>
  <si>
    <t>O84015</t>
  </si>
  <si>
    <t>A24015</t>
  </si>
  <si>
    <t>W54016</t>
  </si>
  <si>
    <t>O84016</t>
  </si>
  <si>
    <t>A24016</t>
  </si>
  <si>
    <t>W54017</t>
  </si>
  <si>
    <t>O84017</t>
  </si>
  <si>
    <t>A24017</t>
  </si>
  <si>
    <t>W54018</t>
  </si>
  <si>
    <t>O84018</t>
  </si>
  <si>
    <t>A24018</t>
  </si>
  <si>
    <t>W54019</t>
  </si>
  <si>
    <t>O84019</t>
  </si>
  <si>
    <t>A24019</t>
  </si>
  <si>
    <t>W54020</t>
  </si>
  <si>
    <t>O84020</t>
  </si>
  <si>
    <t>A24020</t>
  </si>
  <si>
    <t>W54021</t>
  </si>
  <si>
    <t>O84021</t>
  </si>
  <si>
    <t>A24021</t>
  </si>
  <si>
    <t>W54022</t>
  </si>
  <si>
    <t>O84022</t>
  </si>
  <si>
    <t>A24022</t>
  </si>
  <si>
    <t>W54023</t>
  </si>
  <si>
    <t>O84023</t>
  </si>
  <si>
    <t>A24023</t>
  </si>
  <si>
    <t>W54024</t>
  </si>
  <si>
    <t>O84024</t>
  </si>
  <si>
    <t>A24024</t>
  </si>
  <si>
    <t>W54025</t>
  </si>
  <si>
    <t>O84025</t>
  </si>
  <si>
    <t>A24025</t>
  </si>
  <si>
    <t>W54026</t>
  </si>
  <si>
    <t>O84026</t>
  </si>
  <si>
    <t>A24026</t>
  </si>
  <si>
    <t>W54027</t>
  </si>
  <si>
    <t>O84027</t>
  </si>
  <si>
    <t>A24027</t>
  </si>
  <si>
    <t>W54028</t>
  </si>
  <si>
    <t>O84028</t>
  </si>
  <si>
    <t>A24028</t>
  </si>
  <si>
    <t>W54029</t>
  </si>
  <si>
    <t>O84029</t>
  </si>
  <si>
    <t>A24029</t>
  </si>
  <si>
    <t>W54030</t>
  </si>
  <si>
    <t>O84030</t>
  </si>
  <si>
    <t>A24030</t>
  </si>
  <si>
    <t>W54031</t>
  </si>
  <si>
    <t>O84031</t>
  </si>
  <si>
    <t>A24031</t>
  </si>
  <si>
    <t>W54032</t>
  </si>
  <si>
    <t>O84032</t>
  </si>
  <si>
    <t>A24032</t>
  </si>
  <si>
    <t>W54033</t>
  </si>
  <si>
    <t>O84033</t>
  </si>
  <si>
    <t>A24033</t>
  </si>
  <si>
    <t>W54034</t>
  </si>
  <si>
    <t>O84034</t>
  </si>
  <si>
    <t>A24034</t>
  </si>
  <si>
    <t>W54035</t>
  </si>
  <si>
    <t>O84035</t>
  </si>
  <si>
    <t>A24035</t>
  </si>
  <si>
    <t>W54036</t>
  </si>
  <si>
    <t>O84036</t>
  </si>
  <si>
    <t>A24036</t>
  </si>
  <si>
    <t>W54037</t>
  </si>
  <si>
    <t>O84037</t>
  </si>
  <si>
    <t>A24037</t>
  </si>
  <si>
    <t>W54038</t>
  </si>
  <si>
    <t>O84038</t>
  </si>
  <si>
    <t>A24038</t>
  </si>
  <si>
    <t>W54039</t>
  </si>
  <si>
    <t>O84039</t>
  </si>
  <si>
    <t>A24039</t>
  </si>
  <si>
    <t>W54040</t>
  </si>
  <si>
    <t>O84040</t>
  </si>
  <si>
    <t>A24040</t>
  </si>
  <si>
    <t>W54041</t>
  </si>
  <si>
    <t>O84041</t>
  </si>
  <si>
    <t>A24041</t>
  </si>
  <si>
    <t>W54042</t>
  </si>
  <si>
    <t>O84042</t>
  </si>
  <si>
    <t>A24042</t>
  </si>
  <si>
    <t>W54043</t>
  </si>
  <si>
    <t>O84043</t>
  </si>
  <si>
    <t>A24043</t>
  </si>
  <si>
    <t>W54044</t>
  </si>
  <si>
    <t>O84044</t>
  </si>
  <si>
    <t>A24044</t>
  </si>
  <si>
    <t>W54045</t>
  </si>
  <si>
    <t>O84045</t>
  </si>
  <si>
    <t>A24045</t>
  </si>
  <si>
    <t>W54046</t>
  </si>
  <si>
    <t>O84046</t>
  </si>
  <si>
    <t>A24046</t>
  </si>
  <si>
    <t>W54047</t>
  </si>
  <si>
    <t>O84047</t>
  </si>
  <si>
    <t>A24047</t>
  </si>
  <si>
    <t>W54048</t>
  </si>
  <si>
    <t>O84048</t>
  </si>
  <si>
    <t>A24048</t>
  </si>
  <si>
    <t>W54049</t>
  </si>
  <si>
    <t>O84049</t>
  </si>
  <si>
    <t>A24049</t>
  </si>
  <si>
    <t>W54050</t>
  </si>
  <si>
    <t>O84050</t>
  </si>
  <si>
    <t>A24050</t>
  </si>
  <si>
    <t>W54051</t>
  </si>
  <si>
    <t>O84051</t>
  </si>
  <si>
    <t>A24051</t>
  </si>
  <si>
    <t>W54052</t>
  </si>
  <si>
    <t>O84052</t>
  </si>
  <si>
    <t>A24052</t>
  </si>
  <si>
    <t>W54053</t>
  </si>
  <si>
    <t>O84053</t>
  </si>
  <si>
    <t>A24053</t>
  </si>
  <si>
    <t>W54054</t>
  </si>
  <si>
    <t>O84054</t>
  </si>
  <si>
    <t>A24054</t>
  </si>
  <si>
    <t>W54055</t>
  </si>
  <si>
    <t>O84055</t>
  </si>
  <si>
    <t>A24055</t>
  </si>
  <si>
    <t>W54056</t>
  </si>
  <si>
    <t>O84056</t>
  </si>
  <si>
    <t>A24056</t>
  </si>
  <si>
    <t>W54057</t>
  </si>
  <si>
    <t>O84057</t>
  </si>
  <si>
    <t>A24057</t>
  </si>
  <si>
    <t>W54058</t>
  </si>
  <si>
    <t>O84058</t>
  </si>
  <si>
    <t>A24058</t>
  </si>
  <si>
    <t>W54059</t>
  </si>
  <si>
    <t>O84059</t>
  </si>
  <si>
    <t>A24059</t>
  </si>
  <si>
    <t>W54060</t>
  </si>
  <si>
    <t>O84060</t>
  </si>
  <si>
    <t>A24060</t>
  </si>
  <si>
    <t>W54061</t>
  </si>
  <si>
    <t>O84061</t>
  </si>
  <si>
    <t>A24061</t>
  </si>
  <si>
    <t>W54062</t>
  </si>
  <si>
    <t>O84062</t>
  </si>
  <si>
    <t>A24062</t>
  </si>
  <si>
    <t>W54063</t>
  </si>
  <si>
    <t>O84063</t>
  </si>
  <si>
    <t>A24063</t>
  </si>
  <si>
    <t>W54064</t>
  </si>
  <si>
    <t>O84064</t>
  </si>
  <si>
    <t>A24064</t>
  </si>
  <si>
    <t>W54065</t>
  </si>
  <si>
    <t>O84065</t>
  </si>
  <si>
    <t>A24065</t>
  </si>
  <si>
    <t>W54066</t>
  </si>
  <si>
    <t>O84066</t>
  </si>
  <si>
    <t>A24066</t>
  </si>
  <si>
    <t>W54067</t>
  </si>
  <si>
    <t>O84067</t>
  </si>
  <si>
    <t>A24067</t>
  </si>
  <si>
    <t>W54068</t>
  </si>
  <si>
    <t>O84068</t>
  </si>
  <si>
    <t>A24068</t>
  </si>
  <si>
    <t>W54069</t>
  </si>
  <si>
    <t>O84069</t>
  </si>
  <si>
    <t>A24069</t>
  </si>
  <si>
    <t>W54070</t>
  </si>
  <si>
    <t>O84070</t>
  </si>
  <si>
    <t>A24070</t>
  </si>
  <si>
    <t>W54071</t>
  </si>
  <si>
    <t>O84071</t>
  </si>
  <si>
    <t>A24071</t>
  </si>
  <si>
    <t>W54072</t>
  </si>
  <si>
    <t>O84072</t>
  </si>
  <si>
    <t>A24072</t>
  </si>
  <si>
    <t>W54073</t>
  </si>
  <si>
    <t>O84073</t>
  </si>
  <si>
    <t>A24073</t>
  </si>
  <si>
    <t>W54074</t>
  </si>
  <si>
    <t>O84074</t>
  </si>
  <si>
    <t>A24074</t>
  </si>
  <si>
    <t>W54075</t>
  </si>
  <si>
    <t>O84075</t>
  </si>
  <si>
    <t>A24075</t>
  </si>
  <si>
    <t>W54076</t>
  </si>
  <si>
    <t>O84076</t>
  </si>
  <si>
    <t>A24076</t>
  </si>
  <si>
    <t>W54077</t>
  </si>
  <si>
    <t>O84077</t>
  </si>
  <si>
    <t>A24077</t>
  </si>
  <si>
    <t>W54078</t>
  </si>
  <si>
    <t>O84078</t>
  </si>
  <si>
    <t>A24078</t>
  </si>
  <si>
    <t>W54079</t>
  </si>
  <si>
    <t>O84079</t>
  </si>
  <si>
    <t>A24079</t>
  </si>
  <si>
    <t>W54080</t>
  </si>
  <si>
    <t>O84080</t>
  </si>
  <si>
    <t>A24080</t>
  </si>
  <si>
    <t>W54081</t>
  </si>
  <si>
    <t>O84081</t>
  </si>
  <si>
    <t>A24081</t>
  </si>
  <si>
    <t>W54082</t>
  </si>
  <si>
    <t>O84082</t>
  </si>
  <si>
    <t>A24082</t>
  </si>
  <si>
    <t>W54083</t>
  </si>
  <si>
    <t>O84083</t>
  </si>
  <si>
    <t>A24083</t>
  </si>
  <si>
    <t>W54084</t>
  </si>
  <si>
    <t>O84084</t>
  </si>
  <si>
    <t>A24084</t>
  </si>
  <si>
    <t>W54085</t>
  </si>
  <si>
    <t>O84085</t>
  </si>
  <si>
    <t>A24085</t>
  </si>
  <si>
    <t>W54086</t>
  </si>
  <si>
    <t>O84086</t>
  </si>
  <si>
    <t>A24086</t>
  </si>
  <si>
    <t>W54087</t>
  </si>
  <si>
    <t>O84087</t>
  </si>
  <si>
    <t>A24087</t>
  </si>
  <si>
    <t>W54088</t>
  </si>
  <si>
    <t>O84088</t>
  </si>
  <si>
    <t>A24088</t>
  </si>
  <si>
    <t>W54089</t>
  </si>
  <si>
    <t>O84089</t>
  </si>
  <si>
    <t>A24089</t>
  </si>
  <si>
    <t>W54090</t>
  </si>
  <si>
    <t>O84090</t>
  </si>
  <si>
    <t>A24090</t>
  </si>
  <si>
    <t>W54091</t>
  </si>
  <si>
    <t>O84091</t>
  </si>
  <si>
    <t>A24091</t>
  </si>
  <si>
    <t>W54092</t>
  </si>
  <si>
    <t>O84092</t>
  </si>
  <si>
    <t>A24092</t>
  </si>
  <si>
    <t>W54093</t>
  </si>
  <si>
    <t>O84093</t>
  </si>
  <si>
    <t>A24093</t>
  </si>
  <si>
    <t>W54094</t>
  </si>
  <si>
    <t>O84094</t>
  </si>
  <si>
    <t>A24094</t>
  </si>
  <si>
    <t>W54095</t>
  </si>
  <si>
    <t>O84095</t>
  </si>
  <si>
    <t>A24095</t>
  </si>
  <si>
    <t>W54096</t>
  </si>
  <si>
    <t>O84096</t>
  </si>
  <si>
    <t>A24096</t>
  </si>
  <si>
    <t>W54097</t>
  </si>
  <si>
    <t>O84097</t>
  </si>
  <si>
    <t>A24097</t>
  </si>
  <si>
    <t>W54098</t>
  </si>
  <si>
    <t>O84098</t>
  </si>
  <si>
    <t>A24098</t>
  </si>
  <si>
    <t>W54099</t>
  </si>
  <si>
    <t>O84099</t>
  </si>
  <si>
    <t>A24099</t>
  </si>
  <si>
    <t>W54100</t>
  </si>
  <si>
    <t>O84100</t>
  </si>
  <si>
    <t>A24100</t>
  </si>
  <si>
    <t>W54107</t>
  </si>
  <si>
    <t>O84107</t>
  </si>
  <si>
    <t>A24107</t>
  </si>
  <si>
    <t>W54108</t>
  </si>
  <si>
    <t>O84108</t>
  </si>
  <si>
    <t>A24108</t>
  </si>
  <si>
    <t>W54109</t>
  </si>
  <si>
    <t>O84109</t>
  </si>
  <si>
    <t>A24109</t>
  </si>
  <si>
    <t>W54110</t>
  </si>
  <si>
    <t>O84110</t>
  </si>
  <si>
    <t>A24110</t>
  </si>
  <si>
    <t>W54111</t>
  </si>
  <si>
    <t>O84111</t>
  </si>
  <si>
    <t>A24111</t>
  </si>
  <si>
    <t>W54112</t>
  </si>
  <si>
    <t>O84112</t>
  </si>
  <si>
    <t>A24112</t>
  </si>
  <si>
    <t>W54113</t>
  </si>
  <si>
    <t>O84113</t>
  </si>
  <si>
    <t>A24113</t>
  </si>
  <si>
    <t>W54114</t>
  </si>
  <si>
    <t>O84114</t>
  </si>
  <si>
    <t>A24114</t>
  </si>
  <si>
    <t>W54115</t>
  </si>
  <si>
    <t>O84115</t>
  </si>
  <si>
    <t>A24115</t>
  </si>
  <si>
    <t>W54116</t>
  </si>
  <si>
    <t>O84116</t>
  </si>
  <si>
    <t>A24116</t>
  </si>
  <si>
    <t>W54117</t>
  </si>
  <si>
    <t>O84117</t>
  </si>
  <si>
    <t>A24117</t>
  </si>
  <si>
    <t>W54118</t>
  </si>
  <si>
    <t>O84118</t>
  </si>
  <si>
    <t>A24118</t>
  </si>
  <si>
    <t>W54119</t>
  </si>
  <si>
    <t>O84119</t>
  </si>
  <si>
    <t>A24119</t>
  </si>
  <si>
    <t>W54120</t>
  </si>
  <si>
    <t>O84120</t>
  </si>
  <si>
    <t>A24120</t>
  </si>
  <si>
    <t>W54121</t>
  </si>
  <si>
    <t>O84121</t>
  </si>
  <si>
    <t>A24121</t>
  </si>
  <si>
    <t>W54122</t>
  </si>
  <si>
    <t>O84122</t>
  </si>
  <si>
    <t>A24122</t>
  </si>
  <si>
    <t>W54123</t>
  </si>
  <si>
    <t>O84123</t>
  </si>
  <si>
    <t>A24123</t>
  </si>
  <si>
    <t>W54124</t>
  </si>
  <si>
    <t>O84124</t>
  </si>
  <si>
    <t>A24124</t>
  </si>
  <si>
    <t>W54125</t>
  </si>
  <si>
    <t>O84125</t>
  </si>
  <si>
    <t>A24125</t>
  </si>
  <si>
    <t>W54126</t>
  </si>
  <si>
    <t>O84126</t>
  </si>
  <si>
    <t>A24126</t>
  </si>
  <si>
    <t>W54127</t>
  </si>
  <si>
    <t>O84127</t>
  </si>
  <si>
    <t>A24127</t>
  </si>
  <si>
    <t>W54128</t>
  </si>
  <si>
    <t>O84128</t>
  </si>
  <si>
    <t>A24128</t>
  </si>
  <si>
    <t>W54129</t>
  </si>
  <si>
    <t>O84129</t>
  </si>
  <si>
    <t>A24129</t>
  </si>
  <si>
    <t>W54130</t>
  </si>
  <si>
    <t>O84130</t>
  </si>
  <si>
    <t>A24130</t>
  </si>
  <si>
    <t>W54131</t>
  </si>
  <si>
    <t>O84131</t>
  </si>
  <si>
    <t>A24131</t>
  </si>
  <si>
    <t>W54132</t>
  </si>
  <si>
    <t>O84132</t>
  </si>
  <si>
    <t>A24132</t>
  </si>
  <si>
    <t>W54133</t>
  </si>
  <si>
    <t>O84133</t>
  </si>
  <si>
    <t>A24133</t>
  </si>
  <si>
    <t>W54134</t>
  </si>
  <si>
    <t>O84134</t>
  </si>
  <si>
    <t>A24134</t>
  </si>
  <si>
    <t>W54135</t>
  </si>
  <si>
    <t>O84135</t>
  </si>
  <si>
    <t>A24135</t>
  </si>
  <si>
    <t>W54136</t>
  </si>
  <si>
    <t>O84136</t>
  </si>
  <si>
    <t>A24136</t>
  </si>
  <si>
    <t>W54137</t>
  </si>
  <si>
    <t>O84137</t>
  </si>
  <si>
    <t>A24137</t>
  </si>
  <si>
    <t>W54138</t>
  </si>
  <si>
    <t>O84138</t>
  </si>
  <si>
    <t>A24138</t>
  </si>
  <si>
    <t>W54139</t>
  </si>
  <si>
    <t>O84139</t>
  </si>
  <si>
    <t>A24139</t>
  </si>
  <si>
    <t>W54140</t>
  </si>
  <si>
    <t>O84140</t>
  </si>
  <si>
    <t>A24140</t>
  </si>
  <si>
    <t>W54141</t>
  </si>
  <si>
    <t>O84141</t>
  </si>
  <si>
    <t>A24141</t>
  </si>
  <si>
    <t>W54223</t>
  </si>
  <si>
    <t>O84223</t>
  </si>
  <si>
    <t>A24223</t>
  </si>
  <si>
    <t>W54224</t>
  </si>
  <si>
    <t>O84224</t>
  </si>
  <si>
    <t>A24224</t>
  </si>
  <si>
    <t>W54225</t>
  </si>
  <si>
    <t>O84225</t>
  </si>
  <si>
    <t>A24225</t>
  </si>
  <si>
    <t>W54226</t>
  </si>
  <si>
    <t>O84226</t>
  </si>
  <si>
    <t>A24226</t>
  </si>
  <si>
    <t>W54227</t>
  </si>
  <si>
    <t>O84227</t>
  </si>
  <si>
    <t>A24227</t>
  </si>
  <si>
    <t>W54228</t>
  </si>
  <si>
    <t>O84228</t>
  </si>
  <si>
    <t>A24228</t>
  </si>
  <si>
    <t>W54229</t>
  </si>
  <si>
    <t>O84229</t>
  </si>
  <si>
    <t>A24229</t>
  </si>
  <si>
    <t>W54142</t>
  </si>
  <si>
    <t>O84142</t>
  </si>
  <si>
    <t>A24142</t>
  </si>
  <si>
    <t>W54143</t>
  </si>
  <si>
    <t>O84143</t>
  </si>
  <si>
    <t>A24143</t>
  </si>
  <si>
    <t>W54144</t>
  </si>
  <si>
    <t>O84144</t>
  </si>
  <si>
    <t>A24144</t>
  </si>
  <si>
    <t>W54145</t>
  </si>
  <si>
    <t>O84145</t>
  </si>
  <si>
    <t>A24145</t>
  </si>
  <si>
    <t>W54146</t>
  </si>
  <si>
    <t>O84146</t>
  </si>
  <si>
    <t>A24146</t>
  </si>
  <si>
    <t>W54147</t>
  </si>
  <si>
    <t>O84147</t>
  </si>
  <si>
    <t>A24147</t>
  </si>
  <si>
    <t>W54148</t>
  </si>
  <si>
    <t>O84148</t>
  </si>
  <si>
    <t>A24148</t>
  </si>
  <si>
    <t>W54149</t>
  </si>
  <si>
    <t>O84149</t>
  </si>
  <si>
    <t>A24149</t>
  </si>
  <si>
    <t>W54150</t>
  </si>
  <si>
    <t>O84150</t>
  </si>
  <si>
    <t>A24150</t>
  </si>
  <si>
    <t>W54151</t>
  </si>
  <si>
    <t>O84151</t>
  </si>
  <si>
    <t>A24151</t>
  </si>
  <si>
    <t>W54152</t>
  </si>
  <si>
    <t>O84152</t>
  </si>
  <si>
    <t>A24152</t>
  </si>
  <si>
    <t>W54153</t>
  </si>
  <si>
    <t>O84153</t>
  </si>
  <si>
    <t>A24153</t>
  </si>
  <si>
    <t>W54154</t>
  </si>
  <si>
    <t>O84154</t>
  </si>
  <si>
    <t>A24154</t>
  </si>
  <si>
    <t>W54155</t>
  </si>
  <si>
    <t>O84155</t>
  </si>
  <si>
    <t>A24155</t>
  </si>
  <si>
    <t>W54156</t>
  </si>
  <si>
    <t>O84156</t>
  </si>
  <si>
    <t>A24156</t>
  </si>
  <si>
    <t>W54157</t>
  </si>
  <si>
    <t>O84157</t>
  </si>
  <si>
    <t>A24157</t>
  </si>
  <si>
    <t>W54158</t>
  </si>
  <si>
    <t>O84158</t>
  </si>
  <si>
    <t>A24158</t>
  </si>
  <si>
    <t>W54159</t>
  </si>
  <si>
    <t>O84159</t>
  </si>
  <si>
    <t>A24159</t>
  </si>
  <si>
    <t>W54160</t>
  </si>
  <si>
    <t>O84160</t>
  </si>
  <si>
    <t>A24160</t>
  </si>
  <si>
    <t>W54161</t>
  </si>
  <si>
    <t>O84161</t>
  </si>
  <si>
    <t>A24161</t>
  </si>
  <si>
    <t>W54162</t>
  </si>
  <si>
    <t>O84162</t>
  </si>
  <si>
    <t>A24162</t>
  </si>
  <si>
    <t>W54163</t>
  </si>
  <si>
    <t>O84163</t>
  </si>
  <si>
    <t>A24163</t>
  </si>
  <si>
    <t>W54164</t>
  </si>
  <si>
    <t>O84164</t>
  </si>
  <si>
    <t>A24164</t>
  </si>
  <si>
    <t>W54165</t>
  </si>
  <si>
    <t>O84165</t>
  </si>
  <si>
    <t>A24165</t>
  </si>
  <si>
    <t>W54166</t>
  </si>
  <si>
    <t>O84166</t>
  </si>
  <si>
    <t>A24166</t>
  </si>
  <si>
    <t>W54167</t>
  </si>
  <si>
    <t>O84167</t>
  </si>
  <si>
    <t>A24167</t>
  </si>
  <si>
    <t>W54168</t>
  </si>
  <si>
    <t>O84168</t>
  </si>
  <si>
    <t>A24168</t>
  </si>
  <si>
    <t>W54169</t>
  </si>
  <si>
    <t>O84169</t>
  </si>
  <si>
    <t>A24169</t>
  </si>
  <si>
    <t>W54170</t>
  </si>
  <si>
    <t>O84170</t>
  </si>
  <si>
    <t>A24170</t>
  </si>
  <si>
    <t>W54171</t>
  </si>
  <si>
    <t>O84171</t>
  </si>
  <si>
    <t>A24171</t>
  </si>
  <si>
    <t>W54172</t>
  </si>
  <si>
    <t>O84172</t>
  </si>
  <si>
    <t>A24172</t>
  </si>
  <si>
    <t>W54173</t>
  </si>
  <si>
    <t>O84173</t>
  </si>
  <si>
    <t>A24173</t>
  </si>
  <si>
    <t>W54174</t>
  </si>
  <si>
    <t>O84174</t>
  </si>
  <si>
    <t>A24174</t>
  </si>
  <si>
    <t>W54175</t>
  </si>
  <si>
    <t>O84175</t>
  </si>
  <si>
    <t>A24175</t>
  </si>
  <si>
    <t>W54176</t>
  </si>
  <si>
    <t>O84176</t>
  </si>
  <si>
    <t>A24176</t>
  </si>
  <si>
    <t>W54177</t>
  </si>
  <si>
    <t>O84177</t>
  </si>
  <si>
    <t>A24177</t>
  </si>
  <si>
    <t>W54178</t>
  </si>
  <si>
    <t>O84178</t>
  </si>
  <si>
    <t>A24178</t>
  </si>
  <si>
    <t>W54179</t>
  </si>
  <si>
    <t>O84179</t>
  </si>
  <si>
    <t>A24179</t>
  </si>
  <si>
    <t>W54180</t>
  </si>
  <si>
    <t>O84180</t>
  </si>
  <si>
    <t>A24180</t>
  </si>
  <si>
    <t>W54181</t>
  </si>
  <si>
    <t>O84181</t>
  </si>
  <si>
    <t>A24181</t>
  </si>
  <si>
    <t>W54182</t>
  </si>
  <si>
    <t>O84182</t>
  </si>
  <si>
    <t>A24182</t>
  </si>
  <si>
    <t>W54183</t>
  </si>
  <si>
    <t>O84183</t>
  </si>
  <si>
    <t>A24183</t>
  </si>
  <si>
    <t>W54184</t>
  </si>
  <si>
    <t>O84184</t>
  </si>
  <si>
    <t>A24184</t>
  </si>
  <si>
    <t>W54185</t>
  </si>
  <si>
    <t>O84185</t>
  </si>
  <si>
    <t>A24185</t>
  </si>
  <si>
    <t>W54186</t>
  </si>
  <si>
    <t>O84186</t>
  </si>
  <si>
    <t>A24186</t>
  </si>
  <si>
    <t>W54187</t>
  </si>
  <si>
    <t>O84187</t>
  </si>
  <si>
    <t>A24187</t>
  </si>
  <si>
    <t>W54188</t>
  </si>
  <si>
    <t>O84188</t>
  </si>
  <si>
    <t>A24188</t>
  </si>
  <si>
    <t>W54189</t>
  </si>
  <si>
    <t>O84189</t>
  </si>
  <si>
    <t>A24189</t>
  </si>
  <si>
    <t>W54190</t>
  </si>
  <si>
    <t>O84190</t>
  </si>
  <si>
    <t>A24190</t>
  </si>
  <si>
    <t>W54191</t>
  </si>
  <si>
    <t>O84191</t>
  </si>
  <si>
    <t>A24191</t>
  </si>
  <si>
    <t>W54192</t>
  </si>
  <si>
    <t>O84192</t>
  </si>
  <si>
    <t>A24192</t>
  </si>
  <si>
    <t>W54193</t>
  </si>
  <si>
    <t>O84193</t>
  </si>
  <si>
    <t>A24193</t>
  </si>
  <si>
    <t>W54194</t>
  </si>
  <si>
    <t>O84194</t>
  </si>
  <si>
    <t>A24194</t>
  </si>
  <si>
    <t>W54195</t>
  </si>
  <si>
    <t>O84195</t>
  </si>
  <si>
    <t>A24195</t>
  </si>
  <si>
    <t>W54196</t>
  </si>
  <si>
    <t>O84196</t>
  </si>
  <si>
    <t>A24196</t>
  </si>
  <si>
    <t>W54197</t>
  </si>
  <si>
    <t>O84197</t>
  </si>
  <si>
    <t>A24197</t>
  </si>
  <si>
    <t>W54198</t>
  </si>
  <si>
    <t>O84198</t>
  </si>
  <si>
    <t>A24198</t>
  </si>
  <si>
    <t>W54199</t>
  </si>
  <si>
    <t>O84199</t>
  </si>
  <si>
    <t>A24199</t>
  </si>
  <si>
    <t>W54200</t>
  </si>
  <si>
    <t>O84200</t>
  </si>
  <si>
    <t>A24200</t>
  </si>
  <si>
    <t>W54201</t>
  </si>
  <si>
    <t>O84201</t>
  </si>
  <si>
    <t>A24201</t>
  </si>
  <si>
    <t>W54202</t>
  </si>
  <si>
    <t>O84202</t>
  </si>
  <si>
    <t>A24202</t>
  </si>
  <si>
    <t>W54203</t>
  </si>
  <si>
    <t>O84203</t>
  </si>
  <si>
    <t>A24203</t>
  </si>
  <si>
    <t>W54204</t>
  </si>
  <si>
    <t>O84204</t>
  </si>
  <si>
    <t>A24204</t>
  </si>
  <si>
    <t>W54205</t>
  </si>
  <si>
    <t>O84205</t>
  </si>
  <si>
    <t>A24205</t>
  </si>
  <si>
    <t>W54206</t>
  </si>
  <si>
    <t>O84206</t>
  </si>
  <si>
    <t>A24206</t>
  </si>
  <si>
    <t>W54207</t>
  </si>
  <si>
    <t>O84207</t>
  </si>
  <si>
    <t>A24207</t>
  </si>
  <si>
    <t>W54208</t>
  </si>
  <si>
    <t>O84208</t>
  </si>
  <si>
    <t>A24208</t>
  </si>
  <si>
    <t>W54209</t>
  </si>
  <si>
    <t>O84209</t>
  </si>
  <si>
    <t>A24209</t>
  </si>
  <si>
    <t>W54210</t>
  </si>
  <si>
    <t>O84210</t>
  </si>
  <si>
    <t>A24210</t>
  </si>
  <si>
    <t>W54211</t>
  </si>
  <si>
    <t>O84211</t>
  </si>
  <si>
    <t>A24211</t>
  </si>
  <si>
    <t>W54212</t>
  </si>
  <si>
    <t>O84212</t>
  </si>
  <si>
    <t>A24212</t>
  </si>
  <si>
    <t>W54213</t>
  </si>
  <si>
    <t>O84213</t>
  </si>
  <si>
    <t>A24213</t>
  </si>
  <si>
    <t>W54214</t>
  </si>
  <si>
    <t>O84214</t>
  </si>
  <si>
    <t>A24214</t>
  </si>
  <si>
    <t>W54215</t>
  </si>
  <si>
    <t>O84215</t>
  </si>
  <si>
    <t>A24215</t>
  </si>
  <si>
    <t>W54216</t>
  </si>
  <si>
    <t>O84216</t>
  </si>
  <si>
    <t>A24216</t>
  </si>
  <si>
    <t>W54217</t>
  </si>
  <si>
    <t>O84217</t>
  </si>
  <si>
    <t>A24217</t>
  </si>
  <si>
    <t>W54218</t>
  </si>
  <si>
    <t>O84218</t>
  </si>
  <si>
    <t>A24218</t>
  </si>
  <si>
    <t>W54219</t>
  </si>
  <si>
    <t>O84219</t>
  </si>
  <si>
    <t>A24219</t>
  </si>
  <si>
    <t>W54220</t>
  </si>
  <si>
    <t>O84220</t>
  </si>
  <si>
    <t>A24220</t>
  </si>
  <si>
    <t>W54221</t>
  </si>
  <si>
    <t>O84221</t>
  </si>
  <si>
    <t>A24221</t>
  </si>
  <si>
    <t>W54222</t>
  </si>
  <si>
    <t>O84222</t>
  </si>
  <si>
    <t>A24222</t>
  </si>
  <si>
    <t>W54230</t>
  </si>
  <si>
    <t>O84230</t>
  </si>
  <si>
    <t>A24230</t>
  </si>
  <si>
    <t>W54231</t>
  </si>
  <si>
    <t>O84231</t>
  </si>
  <si>
    <t>A24231</t>
  </si>
  <si>
    <t>W54232</t>
  </si>
  <si>
    <t>O84232</t>
  </si>
  <si>
    <t>A24232</t>
  </si>
  <si>
    <t>W54233</t>
  </si>
  <si>
    <t>O84233</t>
  </si>
  <si>
    <t>A24233</t>
  </si>
  <si>
    <t>W54234</t>
  </si>
  <si>
    <t>O84234</t>
  </si>
  <si>
    <t>A24234</t>
  </si>
  <si>
    <t>W54235</t>
  </si>
  <si>
    <t>O84235</t>
  </si>
  <si>
    <t>A24235</t>
  </si>
  <si>
    <t>W54236</t>
  </si>
  <si>
    <t>O84236</t>
  </si>
  <si>
    <t>A24236</t>
  </si>
  <si>
    <t>W54237</t>
  </si>
  <si>
    <t>O84237</t>
  </si>
  <si>
    <t>A24237</t>
  </si>
  <si>
    <t>W54238</t>
  </si>
  <si>
    <t>O84238</t>
  </si>
  <si>
    <t>A24238</t>
  </si>
  <si>
    <t>W54239</t>
  </si>
  <si>
    <t>O84239</t>
  </si>
  <si>
    <t>A24239</t>
  </si>
  <si>
    <t>W54240</t>
  </si>
  <si>
    <t>O84240</t>
  </si>
  <si>
    <t>A24240</t>
  </si>
  <si>
    <t>W54241</t>
  </si>
  <si>
    <t>O84241</t>
  </si>
  <si>
    <t>A24241</t>
  </si>
  <si>
    <t>W54242</t>
  </si>
  <si>
    <t>O84242</t>
  </si>
  <si>
    <t>A24242</t>
  </si>
  <si>
    <t>W54243</t>
  </si>
  <si>
    <t>O84243</t>
  </si>
  <si>
    <t>A24243</t>
  </si>
  <si>
    <t>W54244</t>
  </si>
  <si>
    <t>O84244</t>
  </si>
  <si>
    <t>A24244</t>
  </si>
  <si>
    <t>W54245</t>
  </si>
  <si>
    <t>O84245</t>
  </si>
  <si>
    <t>A24245</t>
  </si>
  <si>
    <t>W54246</t>
  </si>
  <si>
    <t>O84246</t>
  </si>
  <si>
    <t>A24246</t>
  </si>
  <si>
    <t>W54247</t>
  </si>
  <si>
    <t>O84247</t>
  </si>
  <si>
    <t>A24247</t>
  </si>
  <si>
    <t>W54248</t>
  </si>
  <si>
    <t>O84248</t>
  </si>
  <si>
    <t>A24248</t>
  </si>
  <si>
    <t>W54249</t>
  </si>
  <si>
    <t>O84249</t>
  </si>
  <si>
    <t>A24249</t>
  </si>
  <si>
    <t>W54250</t>
  </si>
  <si>
    <t>O84250</t>
  </si>
  <si>
    <t>A24250</t>
  </si>
  <si>
    <t>W54251</t>
  </si>
  <si>
    <t>O84251</t>
  </si>
  <si>
    <t>A24251</t>
  </si>
  <si>
    <t>W54252</t>
  </si>
  <si>
    <t>O84252</t>
  </si>
  <si>
    <t>A24252</t>
  </si>
  <si>
    <t>W54253</t>
  </si>
  <si>
    <t>O84253</t>
  </si>
  <si>
    <t>A24253</t>
  </si>
  <si>
    <t>W54254</t>
  </si>
  <si>
    <t>O84254</t>
  </si>
  <si>
    <t>A24254</t>
  </si>
  <si>
    <t>W54255</t>
  </si>
  <si>
    <t>O84255</t>
  </si>
  <si>
    <t>A24255</t>
  </si>
  <si>
    <t>W54256</t>
  </si>
  <si>
    <t>O84256</t>
  </si>
  <si>
    <t>A24256</t>
  </si>
  <si>
    <t>W54257</t>
  </si>
  <si>
    <t>O84257</t>
  </si>
  <si>
    <t>A24257</t>
  </si>
  <si>
    <t>W54258</t>
  </si>
  <si>
    <t>O84258</t>
  </si>
  <si>
    <t>A24258</t>
  </si>
  <si>
    <t>W54259</t>
  </si>
  <si>
    <t>O84259</t>
  </si>
  <si>
    <t>A24259</t>
  </si>
  <si>
    <t>W54260</t>
  </si>
  <si>
    <t>O84260</t>
  </si>
  <si>
    <t>A24260</t>
  </si>
  <si>
    <t>W54261</t>
  </si>
  <si>
    <t>O84261</t>
  </si>
  <si>
    <t>A24261</t>
  </si>
  <si>
    <t>W54262</t>
  </si>
  <si>
    <t>O84262</t>
  </si>
  <si>
    <t>A24262</t>
  </si>
  <si>
    <t>W54263</t>
  </si>
  <si>
    <t>O84263</t>
  </si>
  <si>
    <t>A24263</t>
  </si>
  <si>
    <t>W54264</t>
  </si>
  <si>
    <t>O84264</t>
  </si>
  <si>
    <t>A24264</t>
  </si>
  <si>
    <t>W54265</t>
  </si>
  <si>
    <t>O84265</t>
  </si>
  <si>
    <t>A24265</t>
  </si>
  <si>
    <t>W54338</t>
  </si>
  <si>
    <t>O84338</t>
  </si>
  <si>
    <t>A24338</t>
  </si>
  <si>
    <t>W54339</t>
  </si>
  <si>
    <t>O84339</t>
  </si>
  <si>
    <t>A24339</t>
  </si>
  <si>
    <t>W54340</t>
  </si>
  <si>
    <t>O84340</t>
  </si>
  <si>
    <t>A24340</t>
  </si>
  <si>
    <t>W54341</t>
  </si>
  <si>
    <t>O84341</t>
  </si>
  <si>
    <t>A24341</t>
  </si>
  <si>
    <t>W54342</t>
  </si>
  <si>
    <t>O84342</t>
  </si>
  <si>
    <t>A24342</t>
  </si>
  <si>
    <t>W54343</t>
  </si>
  <si>
    <t>O84343</t>
  </si>
  <si>
    <t>A24343</t>
  </si>
  <si>
    <t>W54266</t>
  </si>
  <si>
    <t>O84266</t>
  </si>
  <si>
    <t>A24266</t>
  </si>
  <si>
    <t>W54267</t>
  </si>
  <si>
    <t>O84267</t>
  </si>
  <si>
    <t>A24267</t>
  </si>
  <si>
    <t>W54268</t>
  </si>
  <si>
    <t>O84268</t>
  </si>
  <si>
    <t>A24268</t>
  </si>
  <si>
    <t>W54269</t>
  </si>
  <si>
    <t>O84269</t>
  </si>
  <si>
    <t>A24269</t>
  </si>
  <si>
    <t>W54270</t>
  </si>
  <si>
    <t>O84270</t>
  </si>
  <si>
    <t>A24270</t>
  </si>
  <si>
    <t>W54271</t>
  </si>
  <si>
    <t>O84271</t>
  </si>
  <si>
    <t>A24271</t>
  </si>
  <si>
    <t>W54272</t>
  </si>
  <si>
    <t>O84272</t>
  </si>
  <si>
    <t>A24272</t>
  </si>
  <si>
    <t>W54273</t>
  </si>
  <si>
    <t>O84273</t>
  </si>
  <si>
    <t>A24273</t>
  </si>
  <si>
    <t>W54274</t>
  </si>
  <si>
    <t>O84274</t>
  </si>
  <si>
    <t>A24274</t>
  </si>
  <si>
    <t>W54275</t>
  </si>
  <si>
    <t>O84275</t>
  </si>
  <si>
    <t>A24275</t>
  </si>
  <si>
    <t>W54276</t>
  </si>
  <si>
    <t>O84276</t>
  </si>
  <si>
    <t>A24276</t>
  </si>
  <si>
    <t>W54277</t>
  </si>
  <si>
    <t>O84277</t>
  </si>
  <si>
    <t>A24277</t>
  </si>
  <si>
    <t>W54278</t>
  </si>
  <si>
    <t>O84278</t>
  </si>
  <si>
    <t>A24278</t>
  </si>
  <si>
    <t>W54279</t>
  </si>
  <si>
    <t>O84279</t>
  </si>
  <si>
    <t>A24279</t>
  </si>
  <si>
    <t>W54280</t>
  </si>
  <si>
    <t>O84280</t>
  </si>
  <si>
    <t>A24280</t>
  </si>
  <si>
    <t>W54281</t>
  </si>
  <si>
    <t>O84281</t>
  </si>
  <si>
    <t>A24281</t>
  </si>
  <si>
    <t>W54282</t>
  </si>
  <si>
    <t>O84282</t>
  </si>
  <si>
    <t>A24282</t>
  </si>
  <si>
    <t>W54283</t>
  </si>
  <si>
    <t>O84283</t>
  </si>
  <si>
    <t>A24283</t>
  </si>
  <si>
    <t>W54284</t>
  </si>
  <si>
    <t>O84284</t>
  </si>
  <si>
    <t>A24284</t>
  </si>
  <si>
    <t>W54285</t>
  </si>
  <si>
    <t>O84285</t>
  </si>
  <si>
    <t>A24285</t>
  </si>
  <si>
    <t>W54286</t>
  </si>
  <si>
    <t>O84286</t>
  </si>
  <si>
    <t>A24286</t>
  </si>
  <si>
    <t>W54287</t>
  </si>
  <si>
    <t>O84287</t>
  </si>
  <si>
    <t>A24287</t>
  </si>
  <si>
    <t>W54288</t>
  </si>
  <si>
    <t>O84288</t>
  </si>
  <si>
    <t>A24288</t>
  </si>
  <si>
    <t>W54289</t>
  </si>
  <si>
    <t>O84289</t>
  </si>
  <si>
    <t>A24289</t>
  </si>
  <si>
    <t>W54290</t>
  </si>
  <si>
    <t>O84290</t>
  </si>
  <si>
    <t>A24290</t>
  </si>
  <si>
    <t>W54291</t>
  </si>
  <si>
    <t>O84291</t>
  </si>
  <si>
    <t>A24291</t>
  </si>
  <si>
    <t>W54292</t>
  </si>
  <si>
    <t>O84292</t>
  </si>
  <si>
    <t>A24292</t>
  </si>
  <si>
    <t>W54293</t>
  </si>
  <si>
    <t>O84293</t>
  </si>
  <si>
    <t>A24293</t>
  </si>
  <si>
    <t>W54294</t>
  </si>
  <si>
    <t>O84294</t>
  </si>
  <si>
    <t>A24294</t>
  </si>
  <si>
    <t>W54295</t>
  </si>
  <si>
    <t>O84295</t>
  </si>
  <si>
    <t>A24295</t>
  </si>
  <si>
    <t>W54296</t>
  </si>
  <si>
    <t>O84296</t>
  </si>
  <si>
    <t>A24296</t>
  </si>
  <si>
    <t>W54297</t>
  </si>
  <si>
    <t>O84297</t>
  </si>
  <si>
    <t>A24297</t>
  </si>
  <si>
    <t>W54298</t>
  </si>
  <si>
    <t>O84298</t>
  </si>
  <si>
    <t>A24298</t>
  </si>
  <si>
    <t>W54299</t>
  </si>
  <si>
    <t>O84299</t>
  </si>
  <si>
    <t>A24299</t>
  </si>
  <si>
    <t>W54300</t>
  </si>
  <si>
    <t>O84300</t>
  </si>
  <si>
    <t>A24300</t>
  </si>
  <si>
    <t>W54301</t>
  </si>
  <si>
    <t>O84301</t>
  </si>
  <si>
    <t>A24301</t>
  </si>
  <si>
    <t>W54302</t>
  </si>
  <si>
    <t>O84302</t>
  </si>
  <si>
    <t>A24302</t>
  </si>
  <si>
    <t>W54303</t>
  </si>
  <si>
    <t>O84303</t>
  </si>
  <si>
    <t>A24303</t>
  </si>
  <si>
    <t>W54304</t>
  </si>
  <si>
    <t>O84304</t>
  </si>
  <si>
    <t>A24304</t>
  </si>
  <si>
    <t>W54305</t>
  </si>
  <si>
    <t>O84305</t>
  </si>
  <si>
    <t>A24305</t>
  </si>
  <si>
    <t>W54306</t>
  </si>
  <si>
    <t>O84306</t>
  </si>
  <si>
    <t>A24306</t>
  </si>
  <si>
    <t>W54307</t>
  </si>
  <si>
    <t>O84307</t>
  </si>
  <si>
    <t>A24307</t>
  </si>
  <si>
    <t>W54308</t>
  </si>
  <si>
    <t>O84308</t>
  </si>
  <si>
    <t>A24308</t>
  </si>
  <si>
    <t>W54309</t>
  </si>
  <si>
    <t>O84309</t>
  </si>
  <si>
    <t>A24309</t>
  </si>
  <si>
    <t>W54310</t>
  </si>
  <si>
    <t>O84310</t>
  </si>
  <si>
    <t>A24310</t>
  </si>
  <si>
    <t>W54311</t>
  </si>
  <si>
    <t>O84311</t>
  </si>
  <si>
    <t>A24311</t>
  </si>
  <si>
    <t>W54312</t>
  </si>
  <si>
    <t>O84312</t>
  </si>
  <si>
    <t>A24312</t>
  </si>
  <si>
    <t>W54313</t>
  </si>
  <si>
    <t>O84313</t>
  </si>
  <si>
    <t>A24313</t>
  </si>
  <si>
    <t>W54314</t>
  </si>
  <si>
    <t>O84314</t>
  </si>
  <si>
    <t>A24314</t>
  </si>
  <si>
    <t>W54315</t>
  </si>
  <si>
    <t>O84315</t>
  </si>
  <si>
    <t>A24315</t>
  </si>
  <si>
    <t>W54316</t>
  </si>
  <si>
    <t>O84316</t>
  </si>
  <si>
    <t>A24316</t>
  </si>
  <si>
    <t>W54317</t>
  </si>
  <si>
    <t>O84317</t>
  </si>
  <si>
    <t>A24317</t>
  </si>
  <si>
    <t>W54318</t>
  </si>
  <si>
    <t>O84318</t>
  </si>
  <si>
    <t>A24318</t>
  </si>
  <si>
    <t>W54319</t>
  </si>
  <si>
    <t>O84319</t>
  </si>
  <si>
    <t>A24319</t>
  </si>
  <si>
    <t>W54320</t>
  </si>
  <si>
    <t>O84320</t>
  </si>
  <si>
    <t>A24320</t>
  </si>
  <si>
    <t>W54321</t>
  </si>
  <si>
    <t>O84321</t>
  </si>
  <si>
    <t>A24321</t>
  </si>
  <si>
    <t>W54322</t>
  </si>
  <si>
    <t>O84322</t>
  </si>
  <si>
    <t>A24322</t>
  </si>
  <si>
    <t>W54323</t>
  </si>
  <si>
    <t>O84323</t>
  </si>
  <si>
    <t>A24323</t>
  </si>
  <si>
    <t>W54324</t>
  </si>
  <si>
    <t>O84324</t>
  </si>
  <si>
    <t>A24324</t>
  </si>
  <si>
    <t>W54325</t>
  </si>
  <si>
    <t>O84325</t>
  </si>
  <si>
    <t>A24325</t>
  </si>
  <si>
    <t>W54326</t>
  </si>
  <si>
    <t>O84326</t>
  </si>
  <si>
    <t>A24326</t>
  </si>
  <si>
    <t>W54327</t>
  </si>
  <si>
    <t>O84327</t>
  </si>
  <si>
    <t>A24327</t>
  </si>
  <si>
    <t>W54328</t>
  </si>
  <si>
    <t>O84328</t>
  </si>
  <si>
    <t>A24328</t>
  </si>
  <si>
    <t>W54329</t>
  </si>
  <si>
    <t>O84329</t>
  </si>
  <si>
    <t>A24329</t>
  </si>
  <si>
    <t>W54330</t>
  </si>
  <si>
    <t>O84330</t>
  </si>
  <si>
    <t>A24330</t>
  </si>
  <si>
    <t>W54331</t>
  </si>
  <si>
    <t>O84331</t>
  </si>
  <si>
    <t>A24331</t>
  </si>
  <si>
    <t>W54332</t>
  </si>
  <si>
    <t>O84332</t>
  </si>
  <si>
    <t>A24332</t>
  </si>
  <si>
    <t>W54333</t>
  </si>
  <si>
    <t>O84333</t>
  </si>
  <si>
    <t>A24333</t>
  </si>
  <si>
    <t>W54334</t>
  </si>
  <si>
    <t>O84334</t>
  </si>
  <si>
    <t>A24334</t>
  </si>
  <si>
    <t>W54335</t>
  </si>
  <si>
    <t>O84335</t>
  </si>
  <si>
    <t>A24335</t>
  </si>
  <si>
    <t>W54336</t>
  </si>
  <si>
    <t>O84336</t>
  </si>
  <si>
    <t>A24336</t>
  </si>
  <si>
    <t>W54337</t>
  </si>
  <si>
    <t>O84337</t>
  </si>
  <si>
    <t>A24337</t>
  </si>
  <si>
    <t>W54344</t>
  </si>
  <si>
    <t>O84344</t>
  </si>
  <si>
    <t>A24344</t>
  </si>
  <si>
    <t>W54345</t>
  </si>
  <si>
    <t>O84345</t>
  </si>
  <si>
    <t>A24345</t>
  </si>
  <si>
    <t>W54346</t>
  </si>
  <si>
    <t>O84346</t>
  </si>
  <si>
    <t>A24346</t>
  </si>
  <si>
    <t>W54347</t>
  </si>
  <si>
    <t>O84347</t>
  </si>
  <si>
    <t>A24347</t>
  </si>
  <si>
    <t>W54348</t>
  </si>
  <si>
    <t>O84348</t>
  </si>
  <si>
    <t>A24348</t>
  </si>
  <si>
    <t>W54349</t>
  </si>
  <si>
    <t>O84349</t>
  </si>
  <si>
    <t>A24349</t>
  </si>
  <si>
    <t>W54350</t>
  </si>
  <si>
    <t>O84350</t>
  </si>
  <si>
    <t>A24350</t>
  </si>
  <si>
    <t>W54351</t>
  </si>
  <si>
    <t>O84351</t>
  </si>
  <si>
    <t>A24351</t>
  </si>
  <si>
    <t>W54352</t>
  </si>
  <si>
    <t>O84352</t>
  </si>
  <si>
    <t>A24352</t>
  </si>
  <si>
    <t>W54353</t>
  </si>
  <si>
    <t>O84353</t>
  </si>
  <si>
    <t>A24353</t>
  </si>
  <si>
    <t>W54354</t>
  </si>
  <si>
    <t>O84354</t>
  </si>
  <si>
    <t>A24354</t>
  </si>
  <si>
    <t>W54355</t>
  </si>
  <si>
    <t>O84355</t>
  </si>
  <si>
    <t>A24355</t>
  </si>
  <si>
    <t>W54356</t>
  </si>
  <si>
    <t>O84356</t>
  </si>
  <si>
    <t>A24356</t>
  </si>
  <si>
    <t>W54357</t>
  </si>
  <si>
    <t>O84357</t>
  </si>
  <si>
    <t>A24357</t>
  </si>
  <si>
    <t>W54358</t>
  </si>
  <si>
    <t>O84358</t>
  </si>
  <si>
    <t>A24358</t>
  </si>
  <si>
    <t>W54359</t>
  </si>
  <si>
    <t>O84359</t>
  </si>
  <si>
    <t>A24359</t>
  </si>
  <si>
    <t>W54360</t>
  </si>
  <si>
    <t>O84360</t>
  </si>
  <si>
    <t>A24360</t>
  </si>
  <si>
    <t>W54361</t>
  </si>
  <si>
    <t>O84361</t>
  </si>
  <si>
    <t>A24361</t>
  </si>
  <si>
    <t>W54362</t>
  </si>
  <si>
    <t>O84362</t>
  </si>
  <si>
    <t>A24362</t>
  </si>
  <si>
    <t>W54363</t>
  </si>
  <si>
    <t>O84363</t>
  </si>
  <si>
    <t>A24363</t>
  </si>
  <si>
    <t>W54364</t>
  </si>
  <si>
    <t>O84364</t>
  </si>
  <si>
    <t>A24364</t>
  </si>
  <si>
    <t>W54365</t>
  </si>
  <si>
    <t>O84365</t>
  </si>
  <si>
    <t>A24365</t>
  </si>
  <si>
    <t>W54366</t>
  </si>
  <si>
    <t>O84366</t>
  </si>
  <si>
    <t>A24366</t>
  </si>
  <si>
    <t>W54367</t>
  </si>
  <si>
    <t>O84367</t>
  </si>
  <si>
    <t>A24367</t>
  </si>
  <si>
    <t>W54368</t>
  </si>
  <si>
    <t>O84368</t>
  </si>
  <si>
    <t>A24368</t>
  </si>
  <si>
    <t>W54369</t>
  </si>
  <si>
    <t>O84369</t>
  </si>
  <si>
    <t>A24369</t>
  </si>
  <si>
    <t>W54370</t>
  </si>
  <si>
    <t>O84370</t>
  </si>
  <si>
    <t>A24370</t>
  </si>
  <si>
    <t>W54371</t>
  </si>
  <si>
    <t>O84371</t>
  </si>
  <si>
    <t>A24371</t>
  </si>
  <si>
    <t>W54372</t>
  </si>
  <si>
    <t>O84372</t>
  </si>
  <si>
    <t>A24372</t>
  </si>
  <si>
    <t>W54373</t>
  </si>
  <si>
    <t>O84373</t>
  </si>
  <si>
    <t>A24373</t>
  </si>
  <si>
    <t>W54374</t>
  </si>
  <si>
    <t>O84374</t>
  </si>
  <si>
    <t>A24374</t>
  </si>
  <si>
    <t>W54375</t>
  </si>
  <si>
    <t>O84375</t>
  </si>
  <si>
    <t>A24375</t>
  </si>
  <si>
    <t>W54376</t>
  </si>
  <si>
    <t>O84376</t>
  </si>
  <si>
    <t>A24376</t>
  </si>
  <si>
    <t>W54377</t>
  </si>
  <si>
    <t>O84377</t>
  </si>
  <si>
    <t>A24377</t>
  </si>
  <si>
    <t>W54378</t>
  </si>
  <si>
    <t>O84378</t>
  </si>
  <si>
    <t>A24378</t>
  </si>
  <si>
    <t>W54379</t>
  </si>
  <si>
    <t>O84379</t>
  </si>
  <si>
    <t>A24379</t>
  </si>
  <si>
    <t>W54380</t>
  </si>
  <si>
    <t>O84380</t>
  </si>
  <si>
    <t>A24380</t>
  </si>
  <si>
    <t>W54381</t>
  </si>
  <si>
    <t>O84381</t>
  </si>
  <si>
    <t>A24381</t>
  </si>
  <si>
    <t>W54382</t>
  </si>
  <si>
    <t>O84382</t>
  </si>
  <si>
    <t>A24382</t>
  </si>
  <si>
    <t>W54462</t>
  </si>
  <si>
    <t>O84462</t>
  </si>
  <si>
    <t>A24462</t>
  </si>
  <si>
    <t>W54463</t>
  </si>
  <si>
    <t>O84463</t>
  </si>
  <si>
    <t>A24463</t>
  </si>
  <si>
    <t>W54464</t>
  </si>
  <si>
    <t>O84464</t>
  </si>
  <si>
    <t>A24464</t>
  </si>
  <si>
    <t>W54465</t>
  </si>
  <si>
    <t>O84465</t>
  </si>
  <si>
    <t>A24465</t>
  </si>
  <si>
    <t>W54466</t>
  </si>
  <si>
    <t>O84466</t>
  </si>
  <si>
    <t>A24466</t>
  </si>
  <si>
    <t>W54467</t>
  </si>
  <si>
    <t>O84467</t>
  </si>
  <si>
    <t>A24467</t>
  </si>
  <si>
    <t>W54468</t>
  </si>
  <si>
    <t>O84468</t>
  </si>
  <si>
    <t>A24468</t>
  </si>
  <si>
    <t>W54383</t>
  </si>
  <si>
    <t>O84383</t>
  </si>
  <si>
    <t>A24383</t>
  </si>
  <si>
    <t>W54384</t>
  </si>
  <si>
    <t>O84384</t>
  </si>
  <si>
    <t>A24384</t>
  </si>
  <si>
    <t>W54385</t>
  </si>
  <si>
    <t>O84385</t>
  </si>
  <si>
    <t>A24385</t>
  </si>
  <si>
    <t>W54386</t>
  </si>
  <si>
    <t>O84386</t>
  </si>
  <si>
    <t>A24386</t>
  </si>
  <si>
    <t>W54387</t>
  </si>
  <si>
    <t>O84387</t>
  </si>
  <si>
    <t>A24387</t>
  </si>
  <si>
    <t>W54388</t>
  </si>
  <si>
    <t>O84388</t>
  </si>
  <si>
    <t>A24388</t>
  </si>
  <si>
    <t>W54389</t>
  </si>
  <si>
    <t>O84389</t>
  </si>
  <si>
    <t>A24389</t>
  </si>
  <si>
    <t>W54390</t>
  </si>
  <si>
    <t>O84390</t>
  </si>
  <si>
    <t>A24390</t>
  </si>
  <si>
    <t>W54391</t>
  </si>
  <si>
    <t>O84391</t>
  </si>
  <si>
    <t>A24391</t>
  </si>
  <si>
    <t>W54392</t>
  </si>
  <si>
    <t>O84392</t>
  </si>
  <si>
    <t>A24392</t>
  </si>
  <si>
    <t>W54393</t>
  </si>
  <si>
    <t>O84393</t>
  </si>
  <si>
    <t>A24393</t>
  </si>
  <si>
    <t>W54394</t>
  </si>
  <si>
    <t>O84394</t>
  </si>
  <si>
    <t>A24394</t>
  </si>
  <si>
    <t>W54395</t>
  </si>
  <si>
    <t>O84395</t>
  </si>
  <si>
    <t>A24395</t>
  </si>
  <si>
    <t>W54396</t>
  </si>
  <si>
    <t>O84396</t>
  </si>
  <si>
    <t>A24396</t>
  </si>
  <si>
    <t>W54397</t>
  </si>
  <si>
    <t>O84397</t>
  </si>
  <si>
    <t>A24397</t>
  </si>
  <si>
    <t>W54398</t>
  </si>
  <si>
    <t>O84398</t>
  </si>
  <si>
    <t>A24398</t>
  </si>
  <si>
    <t>W54399</t>
  </si>
  <si>
    <t>O84399</t>
  </si>
  <si>
    <t>A24399</t>
  </si>
  <si>
    <t>W54400</t>
  </si>
  <si>
    <t>O84400</t>
  </si>
  <si>
    <t>A24400</t>
  </si>
  <si>
    <t>W54401</t>
  </si>
  <si>
    <t>O84401</t>
  </si>
  <si>
    <t>A24401</t>
  </si>
  <si>
    <t>W54402</t>
  </si>
  <si>
    <t>O84402</t>
  </si>
  <si>
    <t>A24402</t>
  </si>
  <si>
    <t>W54403</t>
  </si>
  <si>
    <t>O84403</t>
  </si>
  <si>
    <t>A24403</t>
  </si>
  <si>
    <t>W54404</t>
  </si>
  <si>
    <t>O84404</t>
  </si>
  <si>
    <t>A24404</t>
  </si>
  <si>
    <t>W54405</t>
  </si>
  <si>
    <t>O84405</t>
  </si>
  <si>
    <t>A24405</t>
  </si>
  <si>
    <t>W54406</t>
  </si>
  <si>
    <t>O84406</t>
  </si>
  <si>
    <t>A24406</t>
  </si>
  <si>
    <t>W54407</t>
  </si>
  <si>
    <t>O84407</t>
  </si>
  <si>
    <t>A24407</t>
  </si>
  <si>
    <t>W54408</t>
  </si>
  <si>
    <t>O84408</t>
  </si>
  <si>
    <t>A24408</t>
  </si>
  <si>
    <t>W54409</t>
  </si>
  <si>
    <t>O84409</t>
  </si>
  <si>
    <t>A24409</t>
  </si>
  <si>
    <t>W54410</t>
  </si>
  <si>
    <t>O84410</t>
  </si>
  <si>
    <t>A24410</t>
  </si>
  <si>
    <t>W54411</t>
  </si>
  <si>
    <t>O84411</t>
  </si>
  <si>
    <t>A24411</t>
  </si>
  <si>
    <t>W54412</t>
  </si>
  <si>
    <t>O84412</t>
  </si>
  <si>
    <t>A24412</t>
  </si>
  <si>
    <t>W54413</t>
  </si>
  <si>
    <t>O84413</t>
  </si>
  <si>
    <t>A24413</t>
  </si>
  <si>
    <t>W54414</t>
  </si>
  <si>
    <t>O84414</t>
  </si>
  <si>
    <t>A24414</t>
  </si>
  <si>
    <t>W54415</t>
  </si>
  <si>
    <t>O84415</t>
  </si>
  <si>
    <t>A24415</t>
  </si>
  <si>
    <t>W54416</t>
  </si>
  <si>
    <t>O84416</t>
  </si>
  <si>
    <t>A24416</t>
  </si>
  <si>
    <t>W54417</t>
  </si>
  <si>
    <t>O84417</t>
  </si>
  <si>
    <t>A24417</t>
  </si>
  <si>
    <t>W54418</t>
  </si>
  <si>
    <t>O84418</t>
  </si>
  <si>
    <t>A24418</t>
  </si>
  <si>
    <t>W54419</t>
  </si>
  <si>
    <t>O84419</t>
  </si>
  <si>
    <t>A24419</t>
  </si>
  <si>
    <t>W54420</t>
  </si>
  <si>
    <t>O84420</t>
  </si>
  <si>
    <t>A24420</t>
  </si>
  <si>
    <t>W54421</t>
  </si>
  <si>
    <t>O84421</t>
  </si>
  <si>
    <t>A24421</t>
  </si>
  <si>
    <t>W54422</t>
  </si>
  <si>
    <t>O84422</t>
  </si>
  <si>
    <t>A24422</t>
  </si>
  <si>
    <t>W54423</t>
  </si>
  <si>
    <t>O84423</t>
  </si>
  <si>
    <t>A24423</t>
  </si>
  <si>
    <t>W54424</t>
  </si>
  <si>
    <t>O84424</t>
  </si>
  <si>
    <t>A24424</t>
  </si>
  <si>
    <t>W54425</t>
  </si>
  <si>
    <t>O84425</t>
  </si>
  <si>
    <t>A24425</t>
  </si>
  <si>
    <t>W54426</t>
  </si>
  <si>
    <t>O84426</t>
  </si>
  <si>
    <t>A24426</t>
  </si>
  <si>
    <t>W54427</t>
  </si>
  <si>
    <t>O84427</t>
  </si>
  <si>
    <t>A24427</t>
  </si>
  <si>
    <t>W54428</t>
  </si>
  <si>
    <t>O84428</t>
  </si>
  <si>
    <t>A24428</t>
  </si>
  <si>
    <t>W54429</t>
  </si>
  <si>
    <t>O84429</t>
  </si>
  <si>
    <t>A24429</t>
  </si>
  <si>
    <t>W54430</t>
  </si>
  <si>
    <t>O84430</t>
  </si>
  <si>
    <t>A24430</t>
  </si>
  <si>
    <t>W54431</t>
  </si>
  <si>
    <t>O84431</t>
  </si>
  <si>
    <t>A24431</t>
  </si>
  <si>
    <t>W54432</t>
  </si>
  <si>
    <t>O84432</t>
  </si>
  <si>
    <t>A24432</t>
  </si>
  <si>
    <t>W54433</t>
  </si>
  <si>
    <t>O84433</t>
  </si>
  <si>
    <t>A24433</t>
  </si>
  <si>
    <t>W54434</t>
  </si>
  <si>
    <t>O84434</t>
  </si>
  <si>
    <t>A24434</t>
  </si>
  <si>
    <t>W54435</t>
  </si>
  <si>
    <t>O84435</t>
  </si>
  <si>
    <t>A24435</t>
  </si>
  <si>
    <t>W54436</t>
  </si>
  <si>
    <t>O84436</t>
  </si>
  <si>
    <t>A24436</t>
  </si>
  <si>
    <t>W54437</t>
  </si>
  <si>
    <t>O84437</t>
  </si>
  <si>
    <t>A24437</t>
  </si>
  <si>
    <t>W54438</t>
  </si>
  <si>
    <t>O84438</t>
  </si>
  <si>
    <t>A24438</t>
  </si>
  <si>
    <t>W54439</t>
  </si>
  <si>
    <t>O84439</t>
  </si>
  <si>
    <t>A24439</t>
  </si>
  <si>
    <t>W54440</t>
  </si>
  <si>
    <t>O84440</t>
  </si>
  <si>
    <t>A24440</t>
  </si>
  <si>
    <t>W54441</t>
  </si>
  <si>
    <t>O84441</t>
  </si>
  <si>
    <t>A24441</t>
  </si>
  <si>
    <t>W54442</t>
  </si>
  <si>
    <t>O84442</t>
  </si>
  <si>
    <t>A24442</t>
  </si>
  <si>
    <t>W54443</t>
  </si>
  <si>
    <t>O84443</t>
  </si>
  <si>
    <t>A24443</t>
  </si>
  <si>
    <t>W54444</t>
  </si>
  <si>
    <t>O84444</t>
  </si>
  <si>
    <t>A24444</t>
  </si>
  <si>
    <t>W54445</t>
  </si>
  <si>
    <t>O84445</t>
  </si>
  <si>
    <t>A24445</t>
  </si>
  <si>
    <t>W54446</t>
  </si>
  <si>
    <t>O84446</t>
  </si>
  <si>
    <t>A24446</t>
  </si>
  <si>
    <t>W54447</t>
  </si>
  <si>
    <t>O84447</t>
  </si>
  <si>
    <t>A24447</t>
  </si>
  <si>
    <t>W54448</t>
  </si>
  <si>
    <t>O84448</t>
  </si>
  <si>
    <t>A24448</t>
  </si>
  <si>
    <t>W54449</t>
  </si>
  <si>
    <t>O84449</t>
  </si>
  <si>
    <t>A24449</t>
  </si>
  <si>
    <t>W54450</t>
  </si>
  <si>
    <t>O84450</t>
  </si>
  <si>
    <t>A24450</t>
  </si>
  <si>
    <t>W54451</t>
  </si>
  <si>
    <t>O84451</t>
  </si>
  <si>
    <t>A24451</t>
  </si>
  <si>
    <t>W54452</t>
  </si>
  <si>
    <t>O84452</t>
  </si>
  <si>
    <t>A24452</t>
  </si>
  <si>
    <t>W54453</t>
  </si>
  <si>
    <t>O84453</t>
  </si>
  <si>
    <t>A24453</t>
  </si>
  <si>
    <t>W54454</t>
  </si>
  <si>
    <t>O84454</t>
  </si>
  <si>
    <t>A24454</t>
  </si>
  <si>
    <t>W54455</t>
  </si>
  <si>
    <t>O84455</t>
  </si>
  <si>
    <t>A24455</t>
  </si>
  <si>
    <t>W54456</t>
  </si>
  <si>
    <t>O84456</t>
  </si>
  <si>
    <t>A24456</t>
  </si>
  <si>
    <t>W54457</t>
  </si>
  <si>
    <t>O84457</t>
  </si>
  <si>
    <t>A24457</t>
  </si>
  <si>
    <t>W54458</t>
  </si>
  <si>
    <t>O84458</t>
  </si>
  <si>
    <t>A24458</t>
  </si>
  <si>
    <t>W54459</t>
  </si>
  <si>
    <t>O84459</t>
  </si>
  <si>
    <t>A24459</t>
  </si>
  <si>
    <t>W54460</t>
  </si>
  <si>
    <t>O84460</t>
  </si>
  <si>
    <t>A24460</t>
  </si>
  <si>
    <t>W54461</t>
  </si>
  <si>
    <t>O84461</t>
  </si>
  <si>
    <t>A24461</t>
  </si>
  <si>
    <t>W54469</t>
  </si>
  <si>
    <t>O84469</t>
  </si>
  <si>
    <t>A24469</t>
  </si>
  <si>
    <t>W54470</t>
  </si>
  <si>
    <t>O84470</t>
  </si>
  <si>
    <t>A24470</t>
  </si>
  <si>
    <t>W54471</t>
  </si>
  <si>
    <t>O84471</t>
  </si>
  <si>
    <t>A24471</t>
  </si>
  <si>
    <t>W54472</t>
  </si>
  <si>
    <t>O84472</t>
  </si>
  <si>
    <t>A24472</t>
  </si>
  <si>
    <t>W54473</t>
  </si>
  <si>
    <t>O84473</t>
  </si>
  <si>
    <t>A24473</t>
  </si>
  <si>
    <t>W54474</t>
  </si>
  <si>
    <t>O84474</t>
  </si>
  <si>
    <t>A24474</t>
  </si>
  <si>
    <t>W54475</t>
  </si>
  <si>
    <t>O84475</t>
  </si>
  <si>
    <t>A24475</t>
  </si>
  <si>
    <t>W54476</t>
  </si>
  <si>
    <t>O84476</t>
  </si>
  <si>
    <t>A24476</t>
  </si>
  <si>
    <t>W54477</t>
  </si>
  <si>
    <t>O84477</t>
  </si>
  <si>
    <t>A24477</t>
  </si>
  <si>
    <t>W54478</t>
  </si>
  <si>
    <t>O84478</t>
  </si>
  <si>
    <t>A24478</t>
  </si>
  <si>
    <t>W54479</t>
  </si>
  <si>
    <t>O84479</t>
  </si>
  <si>
    <t>A24479</t>
  </si>
  <si>
    <t>W54480</t>
  </si>
  <si>
    <t>O84480</t>
  </si>
  <si>
    <t>A24480</t>
  </si>
  <si>
    <t>W54481</t>
  </si>
  <si>
    <t>O84481</t>
  </si>
  <si>
    <t>A24481</t>
  </si>
  <si>
    <t>W54482</t>
  </si>
  <si>
    <t>O84482</t>
  </si>
  <si>
    <t>A24482</t>
  </si>
  <si>
    <t>W54483</t>
  </si>
  <si>
    <t>O84483</t>
  </si>
  <si>
    <t>A24483</t>
  </si>
  <si>
    <t>W54484</t>
  </si>
  <si>
    <t>O84484</t>
  </si>
  <si>
    <t>A24484</t>
  </si>
  <si>
    <t>W54485</t>
  </si>
  <si>
    <t>O84485</t>
  </si>
  <si>
    <t>A24485</t>
  </si>
  <si>
    <t>W54486</t>
  </si>
  <si>
    <t>O84486</t>
  </si>
  <si>
    <t>A24486</t>
  </si>
  <si>
    <t>W54487</t>
  </si>
  <si>
    <t>O84487</t>
  </si>
  <si>
    <t>A24487</t>
  </si>
  <si>
    <t>W54488</t>
  </si>
  <si>
    <t>O84488</t>
  </si>
  <si>
    <t>A24488</t>
  </si>
  <si>
    <t>W54489</t>
  </si>
  <si>
    <t>O84489</t>
  </si>
  <si>
    <t>A24489</t>
  </si>
  <si>
    <t>W54490</t>
  </si>
  <si>
    <t>O84490</t>
  </si>
  <si>
    <t>A24490</t>
  </si>
  <si>
    <t>W54491</t>
  </si>
  <si>
    <t>O84491</t>
  </si>
  <si>
    <t>A24491</t>
  </si>
  <si>
    <t>W54492</t>
  </si>
  <si>
    <t>O84492</t>
  </si>
  <si>
    <t>A24492</t>
  </si>
  <si>
    <t>W54493</t>
  </si>
  <si>
    <t>O84493</t>
  </si>
  <si>
    <t>A24493</t>
  </si>
  <si>
    <t>W54494</t>
  </si>
  <si>
    <t>O84494</t>
  </si>
  <si>
    <t>A24494</t>
  </si>
  <si>
    <t>W54495</t>
  </si>
  <si>
    <t>O84495</t>
  </si>
  <si>
    <t>A24495</t>
  </si>
  <si>
    <t>W54496</t>
  </si>
  <si>
    <t>O84496</t>
  </si>
  <si>
    <t>A24496</t>
  </si>
  <si>
    <t>W54497</t>
  </si>
  <si>
    <t>O84497</t>
  </si>
  <si>
    <t>A24497</t>
  </si>
  <si>
    <t>W54498</t>
  </si>
  <si>
    <t>O84498</t>
  </si>
  <si>
    <t>A24498</t>
  </si>
  <si>
    <t>W54499</t>
  </si>
  <si>
    <t>O84499</t>
  </si>
  <si>
    <t>A24499</t>
  </si>
  <si>
    <t>W54500</t>
  </si>
  <si>
    <t>O84500</t>
  </si>
  <si>
    <t>A24500</t>
  </si>
  <si>
    <t>W54501</t>
  </si>
  <si>
    <t>O84501</t>
  </si>
  <si>
    <t>A24501</t>
  </si>
  <si>
    <t>W54502</t>
  </si>
  <si>
    <t>O84502</t>
  </si>
  <si>
    <t>A24502</t>
  </si>
  <si>
    <t>W54594</t>
  </si>
  <si>
    <t>O84594</t>
  </si>
  <si>
    <t>A24594</t>
  </si>
  <si>
    <t>W54595</t>
  </si>
  <si>
    <t>O84595</t>
  </si>
  <si>
    <t>A24595</t>
  </si>
  <si>
    <t>W54596</t>
  </si>
  <si>
    <t>O84596</t>
  </si>
  <si>
    <t>A24596</t>
  </si>
  <si>
    <t>W54597</t>
  </si>
  <si>
    <t>O84597</t>
  </si>
  <si>
    <t>A24597</t>
  </si>
  <si>
    <t>W54598</t>
  </si>
  <si>
    <t>O84598</t>
  </si>
  <si>
    <t>A24598</t>
  </si>
  <si>
    <t>W54599</t>
  </si>
  <si>
    <t>O84599</t>
  </si>
  <si>
    <t>A24599</t>
  </si>
  <si>
    <t>W54600</t>
  </si>
  <si>
    <t>O84600</t>
  </si>
  <si>
    <t>A24600</t>
  </si>
  <si>
    <t>W54503</t>
  </si>
  <si>
    <t>O84503</t>
  </si>
  <si>
    <t>A24503</t>
  </si>
  <si>
    <t>W54504</t>
  </si>
  <si>
    <t>O84504</t>
  </si>
  <si>
    <t>A24504</t>
  </si>
  <si>
    <t>W54505</t>
  </si>
  <si>
    <t>O84505</t>
  </si>
  <si>
    <t>A24505</t>
  </si>
  <si>
    <t>W54506</t>
  </si>
  <si>
    <t>O84506</t>
  </si>
  <si>
    <t>A24506</t>
  </si>
  <si>
    <t>W54507</t>
  </si>
  <si>
    <t>O84507</t>
  </si>
  <si>
    <t>A24507</t>
  </si>
  <si>
    <t>W54508</t>
  </si>
  <si>
    <t>O84508</t>
  </si>
  <si>
    <t>A24508</t>
  </si>
  <si>
    <t>W54509</t>
  </si>
  <si>
    <t>O84509</t>
  </si>
  <si>
    <t>A24509</t>
  </si>
  <si>
    <t>W54510</t>
  </si>
  <si>
    <t>O84510</t>
  </si>
  <si>
    <t>A24510</t>
  </si>
  <si>
    <t>W54511</t>
  </si>
  <si>
    <t>O84511</t>
  </si>
  <si>
    <t>A24511</t>
  </si>
  <si>
    <t>W54512</t>
  </si>
  <si>
    <t>O84512</t>
  </si>
  <si>
    <t>A24512</t>
  </si>
  <si>
    <t>W54513</t>
  </si>
  <si>
    <t>O84513</t>
  </si>
  <si>
    <t>A24513</t>
  </si>
  <si>
    <t>W54514</t>
  </si>
  <si>
    <t>O84514</t>
  </si>
  <si>
    <t>A24514</t>
  </si>
  <si>
    <t>W54515</t>
  </si>
  <si>
    <t>O84515</t>
  </si>
  <si>
    <t>A24515</t>
  </si>
  <si>
    <t>W54516</t>
  </si>
  <si>
    <t>O84516</t>
  </si>
  <si>
    <t>A24516</t>
  </si>
  <si>
    <t>W54517</t>
  </si>
  <si>
    <t>O84517</t>
  </si>
  <si>
    <t>A24517</t>
  </si>
  <si>
    <t>W54518</t>
  </si>
  <si>
    <t>O84518</t>
  </si>
  <si>
    <t>A24518</t>
  </si>
  <si>
    <t>W54519</t>
  </si>
  <si>
    <t>O84519</t>
  </si>
  <si>
    <t>A24519</t>
  </si>
  <si>
    <t>W54520</t>
  </si>
  <si>
    <t>O84520</t>
  </si>
  <si>
    <t>A24520</t>
  </si>
  <si>
    <t>W54521</t>
  </si>
  <si>
    <t>O84521</t>
  </si>
  <si>
    <t>A24521</t>
  </si>
  <si>
    <t>W54522</t>
  </si>
  <si>
    <t>O84522</t>
  </si>
  <si>
    <t>A24522</t>
  </si>
  <si>
    <t>W54523</t>
  </si>
  <si>
    <t>O84523</t>
  </si>
  <si>
    <t>A24523</t>
  </si>
  <si>
    <t>W54524</t>
  </si>
  <si>
    <t>O84524</t>
  </si>
  <si>
    <t>A24524</t>
  </si>
  <si>
    <t>W54525</t>
  </si>
  <si>
    <t>O84525</t>
  </si>
  <si>
    <t>A24525</t>
  </si>
  <si>
    <t>W54526</t>
  </si>
  <si>
    <t>O84526</t>
  </si>
  <si>
    <t>A24526</t>
  </si>
  <si>
    <t>W54527</t>
  </si>
  <si>
    <t>O84527</t>
  </si>
  <si>
    <t>A24527</t>
  </si>
  <si>
    <t>W54528</t>
  </si>
  <si>
    <t>O84528</t>
  </si>
  <si>
    <t>A24528</t>
  </si>
  <si>
    <t>W54529</t>
  </si>
  <si>
    <t>O84529</t>
  </si>
  <si>
    <t>A24529</t>
  </si>
  <si>
    <t>W54530</t>
  </si>
  <si>
    <t>O84530</t>
  </si>
  <si>
    <t>A24530</t>
  </si>
  <si>
    <t>W54531</t>
  </si>
  <si>
    <t>O84531</t>
  </si>
  <si>
    <t>A24531</t>
  </si>
  <si>
    <t>W54532</t>
  </si>
  <si>
    <t>O84532</t>
  </si>
  <si>
    <t>A24532</t>
  </si>
  <si>
    <t>W54533</t>
  </si>
  <si>
    <t>O84533</t>
  </si>
  <si>
    <t>A24533</t>
  </si>
  <si>
    <t>W54534</t>
  </si>
  <si>
    <t>O84534</t>
  </si>
  <si>
    <t>A24534</t>
  </si>
  <si>
    <t>W54535</t>
  </si>
  <si>
    <t>O84535</t>
  </si>
  <si>
    <t>A24535</t>
  </si>
  <si>
    <t>W54536</t>
  </si>
  <si>
    <t>O84536</t>
  </si>
  <si>
    <t>A24536</t>
  </si>
  <si>
    <t>W54537</t>
  </si>
  <si>
    <t>O84537</t>
  </si>
  <si>
    <t>A24537</t>
  </si>
  <si>
    <t>W54538</t>
  </si>
  <si>
    <t>O84538</t>
  </si>
  <si>
    <t>A24538</t>
  </si>
  <si>
    <t>W54539</t>
  </si>
  <si>
    <t>O84539</t>
  </si>
  <si>
    <t>A24539</t>
  </si>
  <si>
    <t>W54540</t>
  </si>
  <si>
    <t>O84540</t>
  </si>
  <si>
    <t>A24540</t>
  </si>
  <si>
    <t>W54541</t>
  </si>
  <si>
    <t>O84541</t>
  </si>
  <si>
    <t>A24541</t>
  </si>
  <si>
    <t>W54542</t>
  </si>
  <si>
    <t>O84542</t>
  </si>
  <si>
    <t>A24542</t>
  </si>
  <si>
    <t>W54543</t>
  </si>
  <si>
    <t>O84543</t>
  </si>
  <si>
    <t>A24543</t>
  </si>
  <si>
    <t>W54544</t>
  </si>
  <si>
    <t>O84544</t>
  </si>
  <si>
    <t>A24544</t>
  </si>
  <si>
    <t>W54545</t>
  </si>
  <si>
    <t>O84545</t>
  </si>
  <si>
    <t>A24545</t>
  </si>
  <si>
    <t>W54546</t>
  </si>
  <si>
    <t>O84546</t>
  </si>
  <si>
    <t>A24546</t>
  </si>
  <si>
    <t>W54547</t>
  </si>
  <si>
    <t>O84547</t>
  </si>
  <si>
    <t>A24547</t>
  </si>
  <si>
    <t>W54548</t>
  </si>
  <si>
    <t>O84548</t>
  </si>
  <si>
    <t>A24548</t>
  </si>
  <si>
    <t>W54549</t>
  </si>
  <si>
    <t>O84549</t>
  </si>
  <si>
    <t>A24549</t>
  </si>
  <si>
    <t>W54550</t>
  </si>
  <si>
    <t>O84550</t>
  </si>
  <si>
    <t>A24550</t>
  </si>
  <si>
    <t>W54551</t>
  </si>
  <si>
    <t>O84551</t>
  </si>
  <si>
    <t>A24551</t>
  </si>
  <si>
    <t>W54552</t>
  </si>
  <si>
    <t>O84552</t>
  </si>
  <si>
    <t>A24552</t>
  </si>
  <si>
    <t>W54553</t>
  </si>
  <si>
    <t>O84553</t>
  </si>
  <si>
    <t>A24553</t>
  </si>
  <si>
    <t>W54554</t>
  </si>
  <si>
    <t>O84554</t>
  </si>
  <si>
    <t>A24554</t>
  </si>
  <si>
    <t>W54555</t>
  </si>
  <si>
    <t>O84555</t>
  </si>
  <si>
    <t>A24555</t>
  </si>
  <si>
    <t>W54556</t>
  </si>
  <si>
    <t>O84556</t>
  </si>
  <si>
    <t>A24556</t>
  </si>
  <si>
    <t>W54557</t>
  </si>
  <si>
    <t>O84557</t>
  </si>
  <si>
    <t>A24557</t>
  </si>
  <si>
    <t>W54558</t>
  </si>
  <si>
    <t>O84558</t>
  </si>
  <si>
    <t>A24558</t>
  </si>
  <si>
    <t>W54559</t>
  </si>
  <si>
    <t>O84559</t>
  </si>
  <si>
    <t>A24559</t>
  </si>
  <si>
    <t>W54560</t>
  </si>
  <si>
    <t>O84560</t>
  </si>
  <si>
    <t>A24560</t>
  </si>
  <si>
    <t>W54561</t>
  </si>
  <si>
    <t>O84561</t>
  </si>
  <si>
    <t>A24561</t>
  </si>
  <si>
    <t>W54562</t>
  </si>
  <si>
    <t>O84562</t>
  </si>
  <si>
    <t>A24562</t>
  </si>
  <si>
    <t>W54563</t>
  </si>
  <si>
    <t>O84563</t>
  </si>
  <si>
    <t>A24563</t>
  </si>
  <si>
    <t>W54564</t>
  </si>
  <si>
    <t>O84564</t>
  </si>
  <si>
    <t>A24564</t>
  </si>
  <si>
    <t>W54565</t>
  </si>
  <si>
    <t>O84565</t>
  </si>
  <si>
    <t>A24565</t>
  </si>
  <si>
    <t>W54566</t>
  </si>
  <si>
    <t>O84566</t>
  </si>
  <si>
    <t>A24566</t>
  </si>
  <si>
    <t>W54567</t>
  </si>
  <si>
    <t>O84567</t>
  </si>
  <si>
    <t>A24567</t>
  </si>
  <si>
    <t>W54568</t>
  </si>
  <si>
    <t>O84568</t>
  </si>
  <si>
    <t>A24568</t>
  </si>
  <si>
    <t>W54569</t>
  </si>
  <si>
    <t>O84569</t>
  </si>
  <si>
    <t>A24569</t>
  </si>
  <si>
    <t>W54570</t>
  </si>
  <si>
    <t>O84570</t>
  </si>
  <si>
    <t>A24570</t>
  </si>
  <si>
    <t>W54571</t>
  </si>
  <si>
    <t>O84571</t>
  </si>
  <si>
    <t>A24571</t>
  </si>
  <si>
    <t>W54572</t>
  </si>
  <si>
    <t>O84572</t>
  </si>
  <si>
    <t>A24572</t>
  </si>
  <si>
    <t>W54573</t>
  </si>
  <si>
    <t>O84573</t>
  </si>
  <si>
    <t>A24573</t>
  </si>
  <si>
    <t>W54574</t>
  </si>
  <si>
    <t>O84574</t>
  </si>
  <si>
    <t>A24574</t>
  </si>
  <si>
    <t>W54575</t>
  </si>
  <si>
    <t>O84575</t>
  </si>
  <si>
    <t>A24575</t>
  </si>
  <si>
    <t>W54576</t>
  </si>
  <si>
    <t>O84576</t>
  </si>
  <si>
    <t>A24576</t>
  </si>
  <si>
    <t>W54577</t>
  </si>
  <si>
    <t>O84577</t>
  </si>
  <si>
    <t>A24577</t>
  </si>
  <si>
    <t>W54578</t>
  </si>
  <si>
    <t>O84578</t>
  </si>
  <si>
    <t>A24578</t>
  </si>
  <si>
    <t>W54579</t>
  </si>
  <si>
    <t>O84579</t>
  </si>
  <si>
    <t>A24579</t>
  </si>
  <si>
    <t>W54580</t>
  </si>
  <si>
    <t>O84580</t>
  </si>
  <si>
    <t>A24580</t>
  </si>
  <si>
    <t>W54581</t>
  </si>
  <si>
    <t>O84581</t>
  </si>
  <si>
    <t>A24581</t>
  </si>
  <si>
    <t>W54582</t>
  </si>
  <si>
    <t>O84582</t>
  </si>
  <si>
    <t>A24582</t>
  </si>
  <si>
    <t>W54583</t>
  </si>
  <si>
    <t>O84583</t>
  </si>
  <si>
    <t>A24583</t>
  </si>
  <si>
    <t>W54584</t>
  </si>
  <si>
    <t>O84584</t>
  </si>
  <si>
    <t>A24584</t>
  </si>
  <si>
    <t>W54585</t>
  </si>
  <si>
    <t>O84585</t>
  </si>
  <si>
    <t>A24585</t>
  </si>
  <si>
    <t>W54586</t>
  </si>
  <si>
    <t>O84586</t>
  </si>
  <si>
    <t>A24586</t>
  </si>
  <si>
    <t>W54587</t>
  </si>
  <si>
    <t>O84587</t>
  </si>
  <si>
    <t>A24587</t>
  </si>
  <si>
    <t>W54588</t>
  </si>
  <si>
    <t>O84588</t>
  </si>
  <si>
    <t>A24588</t>
  </si>
  <si>
    <t>W54589</t>
  </si>
  <si>
    <t>O84589</t>
  </si>
  <si>
    <t>A24589</t>
  </si>
  <si>
    <t>W54590</t>
  </si>
  <si>
    <t>O84590</t>
  </si>
  <si>
    <t>A24590</t>
  </si>
  <si>
    <t>W54591</t>
  </si>
  <si>
    <t>O84591</t>
  </si>
  <si>
    <t>A24591</t>
  </si>
  <si>
    <t>W54592</t>
  </si>
  <si>
    <t>O84592</t>
  </si>
  <si>
    <t>A24592</t>
  </si>
  <si>
    <t>W54593</t>
  </si>
  <si>
    <t>O84593</t>
  </si>
  <si>
    <t>A24593</t>
  </si>
  <si>
    <t>W54601</t>
  </si>
  <si>
    <t>O84601</t>
  </si>
  <si>
    <t>A24601</t>
  </si>
  <si>
    <t>W54602</t>
  </si>
  <si>
    <t>O84602</t>
  </si>
  <si>
    <t>A24602</t>
  </si>
  <si>
    <t>W54603</t>
  </si>
  <si>
    <t>O84603</t>
  </si>
  <si>
    <t>A24603</t>
  </si>
  <si>
    <t>W54604</t>
  </si>
  <si>
    <t>O84604</t>
  </si>
  <si>
    <t>A24604</t>
  </si>
  <si>
    <t>W54605</t>
  </si>
  <si>
    <t>O84605</t>
  </si>
  <si>
    <t>A24605</t>
  </si>
  <si>
    <t>W54606</t>
  </si>
  <si>
    <t>O84606</t>
  </si>
  <si>
    <t>A24606</t>
  </si>
  <si>
    <t>W54607</t>
  </si>
  <si>
    <t>O84607</t>
  </si>
  <si>
    <t>A24607</t>
  </si>
  <si>
    <t>W54608</t>
  </si>
  <si>
    <t>O84608</t>
  </si>
  <si>
    <t>A24608</t>
  </si>
  <si>
    <t>W54609</t>
  </si>
  <si>
    <t>O84609</t>
  </si>
  <si>
    <t>A24609</t>
  </si>
  <si>
    <t>W54610</t>
  </si>
  <si>
    <t>O84610</t>
  </si>
  <si>
    <t>A24610</t>
  </si>
  <si>
    <t>W54611</t>
  </si>
  <si>
    <t>O84611</t>
  </si>
  <si>
    <t>A24611</t>
  </si>
  <si>
    <t>W54612</t>
  </si>
  <si>
    <t>O84612</t>
  </si>
  <si>
    <t>A24612</t>
  </si>
  <si>
    <t>W54613</t>
  </si>
  <si>
    <t>O84613</t>
  </si>
  <si>
    <t>A24613</t>
  </si>
  <si>
    <t>W54614</t>
  </si>
  <si>
    <t>O84614</t>
  </si>
  <si>
    <t>A24614</t>
  </si>
  <si>
    <t>W54615</t>
  </si>
  <si>
    <t>O84615</t>
  </si>
  <si>
    <t>A24615</t>
  </si>
  <si>
    <t>W54616</t>
  </si>
  <si>
    <t>O84616</t>
  </si>
  <si>
    <t>A24616</t>
  </si>
  <si>
    <t>W54617</t>
  </si>
  <si>
    <t>O84617</t>
  </si>
  <si>
    <t>A24617</t>
  </si>
  <si>
    <t>W54618</t>
  </si>
  <si>
    <t>O84618</t>
  </si>
  <si>
    <t>A24618</t>
  </si>
  <si>
    <t>W54619</t>
  </si>
  <si>
    <t>O84619</t>
  </si>
  <si>
    <t>A24619</t>
  </si>
  <si>
    <t>W54620</t>
  </si>
  <si>
    <t>O84620</t>
  </si>
  <si>
    <t>A24620</t>
  </si>
  <si>
    <t>W54621</t>
  </si>
  <si>
    <t>O84621</t>
  </si>
  <si>
    <t>A24621</t>
  </si>
  <si>
    <t>W54622</t>
  </si>
  <si>
    <t>O84622</t>
  </si>
  <si>
    <t>A24622</t>
  </si>
  <si>
    <t>W54623</t>
  </si>
  <si>
    <t>O84623</t>
  </si>
  <si>
    <t>A24623</t>
  </si>
  <si>
    <t>W54624</t>
  </si>
  <si>
    <t>O84624</t>
  </si>
  <si>
    <t>A24624</t>
  </si>
  <si>
    <t>W54625</t>
  </si>
  <si>
    <t>O84625</t>
  </si>
  <si>
    <t>A24625</t>
  </si>
  <si>
    <t>W54626</t>
  </si>
  <si>
    <t>O84626</t>
  </si>
  <si>
    <t>A24626</t>
  </si>
  <si>
    <t>W54627</t>
  </si>
  <si>
    <t>O84627</t>
  </si>
  <si>
    <t>A24627</t>
  </si>
  <si>
    <t>W54628</t>
  </si>
  <si>
    <t>O84628</t>
  </si>
  <si>
    <t>A24628</t>
  </si>
  <si>
    <t>W54629</t>
  </si>
  <si>
    <t>O84629</t>
  </si>
  <si>
    <t>A24629</t>
  </si>
  <si>
    <t>W54630</t>
  </si>
  <si>
    <t>O84630</t>
  </si>
  <si>
    <t>A24630</t>
  </si>
  <si>
    <t>W54631</t>
  </si>
  <si>
    <t>O84631</t>
  </si>
  <si>
    <t>A24631</t>
  </si>
  <si>
    <t>W54632</t>
  </si>
  <si>
    <t>O84632</t>
  </si>
  <si>
    <t>A24632</t>
  </si>
  <si>
    <t>W54633</t>
  </si>
  <si>
    <t>O84633</t>
  </si>
  <si>
    <t>A24633</t>
  </si>
  <si>
    <t>W54634</t>
  </si>
  <si>
    <t>O84634</t>
  </si>
  <si>
    <t>A24634</t>
  </si>
  <si>
    <t>W54635</t>
  </si>
  <si>
    <t>O84635</t>
  </si>
  <si>
    <t>A24635</t>
  </si>
  <si>
    <t>W54636</t>
  </si>
  <si>
    <t>O84636</t>
  </si>
  <si>
    <t>A24636</t>
  </si>
  <si>
    <t>W54637</t>
  </si>
  <si>
    <t>O84637</t>
  </si>
  <si>
    <t>A24637</t>
  </si>
  <si>
    <t>W54733</t>
  </si>
  <si>
    <t>O84733</t>
  </si>
  <si>
    <t>A24733</t>
  </si>
  <si>
    <t>W54734</t>
  </si>
  <si>
    <t>O84734</t>
  </si>
  <si>
    <t>A24734</t>
  </si>
  <si>
    <t>W54735</t>
  </si>
  <si>
    <t>O84735</t>
  </si>
  <si>
    <t>A24735</t>
  </si>
  <si>
    <t>W54736</t>
  </si>
  <si>
    <t>O84736</t>
  </si>
  <si>
    <t>A24736</t>
  </si>
  <si>
    <t>W54737</t>
  </si>
  <si>
    <t>O84737</t>
  </si>
  <si>
    <t>A24737</t>
  </si>
  <si>
    <t>W54738</t>
  </si>
  <si>
    <t>O84738</t>
  </si>
  <si>
    <t>A24738</t>
  </si>
  <si>
    <t>W54638</t>
  </si>
  <si>
    <t>O84638</t>
  </si>
  <si>
    <t>A24638</t>
  </si>
  <si>
    <t>W54639</t>
  </si>
  <si>
    <t>O84639</t>
  </si>
  <si>
    <t>A24639</t>
  </si>
  <si>
    <t>W54640</t>
  </si>
  <si>
    <t>O84640</t>
  </si>
  <si>
    <t>A24640</t>
  </si>
  <si>
    <t>W54641</t>
  </si>
  <si>
    <t>O84641</t>
  </si>
  <si>
    <t>A24641</t>
  </si>
  <si>
    <t>W54642</t>
  </si>
  <si>
    <t>O84642</t>
  </si>
  <si>
    <t>A24642</t>
  </si>
  <si>
    <t>W54643</t>
  </si>
  <si>
    <t>O84643</t>
  </si>
  <si>
    <t>A24643</t>
  </si>
  <si>
    <t>W54644</t>
  </si>
  <si>
    <t>O84644</t>
  </si>
  <si>
    <t>A24644</t>
  </si>
  <si>
    <t>W54645</t>
  </si>
  <si>
    <t>O84645</t>
  </si>
  <si>
    <t>A24645</t>
  </si>
  <si>
    <t>W54646</t>
  </si>
  <si>
    <t>O84646</t>
  </si>
  <si>
    <t>A24646</t>
  </si>
  <si>
    <t>W54647</t>
  </si>
  <si>
    <t>O84647</t>
  </si>
  <si>
    <t>A24647</t>
  </si>
  <si>
    <t>W54648</t>
  </si>
  <si>
    <t>O84648</t>
  </si>
  <si>
    <t>A24648</t>
  </si>
  <si>
    <t>W54649</t>
  </si>
  <si>
    <t>O84649</t>
  </si>
  <si>
    <t>A24649</t>
  </si>
  <si>
    <t>W54650</t>
  </si>
  <si>
    <t>O84650</t>
  </si>
  <si>
    <t>A24650</t>
  </si>
  <si>
    <t>W54651</t>
  </si>
  <si>
    <t>O84651</t>
  </si>
  <si>
    <t>A24651</t>
  </si>
  <si>
    <t>W54652</t>
  </si>
  <si>
    <t>O84652</t>
  </si>
  <si>
    <t>A24652</t>
  </si>
  <si>
    <t>W54653</t>
  </si>
  <si>
    <t>O84653</t>
  </si>
  <si>
    <t>A24653</t>
  </si>
  <si>
    <t>W54654</t>
  </si>
  <si>
    <t>O84654</t>
  </si>
  <si>
    <t>A24654</t>
  </si>
  <si>
    <t>W54655</t>
  </si>
  <si>
    <t>O84655</t>
  </si>
  <si>
    <t>A24655</t>
  </si>
  <si>
    <t>W54656</t>
  </si>
  <si>
    <t>O84656</t>
  </si>
  <si>
    <t>A24656</t>
  </si>
  <si>
    <t>W54657</t>
  </si>
  <si>
    <t>O84657</t>
  </si>
  <si>
    <t>A24657</t>
  </si>
  <si>
    <t>W54658</t>
  </si>
  <si>
    <t>O84658</t>
  </si>
  <si>
    <t>A24658</t>
  </si>
  <si>
    <t>W54659</t>
  </si>
  <si>
    <t>O84659</t>
  </si>
  <si>
    <t>A24659</t>
  </si>
  <si>
    <t>W54660</t>
  </si>
  <si>
    <t>O84660</t>
  </si>
  <si>
    <t>A24660</t>
  </si>
  <si>
    <t>W54661</t>
  </si>
  <si>
    <t>O84661</t>
  </si>
  <si>
    <t>A24661</t>
  </si>
  <si>
    <t>W54662</t>
  </si>
  <si>
    <t>O84662</t>
  </si>
  <si>
    <t>A24662</t>
  </si>
  <si>
    <t>W54663</t>
  </si>
  <si>
    <t>O84663</t>
  </si>
  <si>
    <t>A24663</t>
  </si>
  <si>
    <t>W54664</t>
  </si>
  <si>
    <t>O84664</t>
  </si>
  <si>
    <t>A24664</t>
  </si>
  <si>
    <t>W54665</t>
  </si>
  <si>
    <t>O84665</t>
  </si>
  <si>
    <t>A24665</t>
  </si>
  <si>
    <t>W54666</t>
  </si>
  <si>
    <t>O84666</t>
  </si>
  <si>
    <t>A24666</t>
  </si>
  <si>
    <t>W54667</t>
  </si>
  <si>
    <t>O84667</t>
  </si>
  <si>
    <t>A24667</t>
  </si>
  <si>
    <t>W54668</t>
  </si>
  <si>
    <t>O84668</t>
  </si>
  <si>
    <t>A24668</t>
  </si>
  <si>
    <t>W54669</t>
  </si>
  <si>
    <t>O84669</t>
  </si>
  <si>
    <t>A24669</t>
  </si>
  <si>
    <t>W54670</t>
  </si>
  <si>
    <t>O84670</t>
  </si>
  <si>
    <t>A24670</t>
  </si>
  <si>
    <t>W54671</t>
  </si>
  <si>
    <t>O84671</t>
  </si>
  <si>
    <t>A24671</t>
  </si>
  <si>
    <t>W54672</t>
  </si>
  <si>
    <t>O84672</t>
  </si>
  <si>
    <t>A24672</t>
  </si>
  <si>
    <t>W54673</t>
  </si>
  <si>
    <t>O84673</t>
  </si>
  <si>
    <t>A24673</t>
  </si>
  <si>
    <t>W54674</t>
  </si>
  <si>
    <t>O84674</t>
  </si>
  <si>
    <t>A24674</t>
  </si>
  <si>
    <t>W54675</t>
  </si>
  <si>
    <t>O84675</t>
  </si>
  <si>
    <t>A24675</t>
  </si>
  <si>
    <t>W54676</t>
  </si>
  <si>
    <t>O84676</t>
  </si>
  <si>
    <t>A24676</t>
  </si>
  <si>
    <t>W54677</t>
  </si>
  <si>
    <t>O84677</t>
  </si>
  <si>
    <t>A24677</t>
  </si>
  <si>
    <t>W54678</t>
  </si>
  <si>
    <t>O84678</t>
  </si>
  <si>
    <t>A24678</t>
  </si>
  <si>
    <t>W54679</t>
  </si>
  <si>
    <t>O84679</t>
  </si>
  <si>
    <t>A24679</t>
  </si>
  <si>
    <t>W54680</t>
  </si>
  <si>
    <t>O84680</t>
  </si>
  <si>
    <t>A24680</t>
  </si>
  <si>
    <t>W54681</t>
  </si>
  <si>
    <t>O84681</t>
  </si>
  <si>
    <t>A24681</t>
  </si>
  <si>
    <t>W54682</t>
  </si>
  <si>
    <t>O84682</t>
  </si>
  <si>
    <t>A24682</t>
  </si>
  <si>
    <t>W54683</t>
  </si>
  <si>
    <t>O84683</t>
  </si>
  <si>
    <t>A24683</t>
  </si>
  <si>
    <t>W54684</t>
  </si>
  <si>
    <t>O84684</t>
  </si>
  <si>
    <t>A24684</t>
  </si>
  <si>
    <t>W54685</t>
  </si>
  <si>
    <t>O84685</t>
  </si>
  <si>
    <t>A24685</t>
  </si>
  <si>
    <t>W54686</t>
  </si>
  <si>
    <t>O84686</t>
  </si>
  <si>
    <t>A24686</t>
  </si>
  <si>
    <t>W54687</t>
  </si>
  <si>
    <t>O84687</t>
  </si>
  <si>
    <t>A24687</t>
  </si>
  <si>
    <t>W54688</t>
  </si>
  <si>
    <t>O84688</t>
  </si>
  <si>
    <t>A24688</t>
  </si>
  <si>
    <t>W54689</t>
  </si>
  <si>
    <t>O84689</t>
  </si>
  <si>
    <t>A24689</t>
  </si>
  <si>
    <t>W54690</t>
  </si>
  <si>
    <t>O84690</t>
  </si>
  <si>
    <t>A24690</t>
  </si>
  <si>
    <t>W54691</t>
  </si>
  <si>
    <t>O84691</t>
  </si>
  <si>
    <t>A24691</t>
  </si>
  <si>
    <t>W54692</t>
  </si>
  <si>
    <t>O84692</t>
  </si>
  <si>
    <t>A24692</t>
  </si>
  <si>
    <t>W54693</t>
  </si>
  <si>
    <t>O84693</t>
  </si>
  <si>
    <t>A24693</t>
  </si>
  <si>
    <t>W54694</t>
  </si>
  <si>
    <t>O84694</t>
  </si>
  <si>
    <t>A24694</t>
  </si>
  <si>
    <t>W54695</t>
  </si>
  <si>
    <t>O84695</t>
  </si>
  <si>
    <t>A24695</t>
  </si>
  <si>
    <t>W54696</t>
  </si>
  <si>
    <t>O84696</t>
  </si>
  <si>
    <t>A24696</t>
  </si>
  <si>
    <t>W54697</t>
  </si>
  <si>
    <t>O84697</t>
  </si>
  <si>
    <t>A24697</t>
  </si>
  <si>
    <t>W54698</t>
  </si>
  <si>
    <t>O84698</t>
  </si>
  <si>
    <t>A24698</t>
  </si>
  <si>
    <t>W54699</t>
  </si>
  <si>
    <t>O84699</t>
  </si>
  <si>
    <t>A24699</t>
  </si>
  <si>
    <t>W54700</t>
  </si>
  <si>
    <t>O84700</t>
  </si>
  <si>
    <t>A24700</t>
  </si>
  <si>
    <t>W54701</t>
  </si>
  <si>
    <t>O84701</t>
  </si>
  <si>
    <t>A24701</t>
  </si>
  <si>
    <t>W54702</t>
  </si>
  <si>
    <t>O84702</t>
  </si>
  <si>
    <t>A24702</t>
  </si>
  <si>
    <t>W54703</t>
  </si>
  <si>
    <t>O84703</t>
  </si>
  <si>
    <t>A24703</t>
  </si>
  <si>
    <t>W54704</t>
  </si>
  <si>
    <t>O84704</t>
  </si>
  <si>
    <t>A24704</t>
  </si>
  <si>
    <t>W54705</t>
  </si>
  <si>
    <t>O84705</t>
  </si>
  <si>
    <t>A24705</t>
  </si>
  <si>
    <t>W54706</t>
  </si>
  <si>
    <t>O84706</t>
  </si>
  <si>
    <t>A24706</t>
  </si>
  <si>
    <t>W54707</t>
  </si>
  <si>
    <t>O84707</t>
  </si>
  <si>
    <t>A24707</t>
  </si>
  <si>
    <t>W54708</t>
  </si>
  <si>
    <t>O84708</t>
  </si>
  <si>
    <t>A24708</t>
  </si>
  <si>
    <t>W54709</t>
  </si>
  <si>
    <t>O84709</t>
  </si>
  <si>
    <t>A24709</t>
  </si>
  <si>
    <t>W54710</t>
  </si>
  <si>
    <t>O84710</t>
  </si>
  <si>
    <t>A24710</t>
  </si>
  <si>
    <t>W54711</t>
  </si>
  <si>
    <t>O84711</t>
  </si>
  <si>
    <t>A24711</t>
  </si>
  <si>
    <t>W54712</t>
  </si>
  <si>
    <t>O84712</t>
  </si>
  <si>
    <t>A24712</t>
  </si>
  <si>
    <t>W54713</t>
  </si>
  <si>
    <t>O84713</t>
  </si>
  <si>
    <t>A24713</t>
  </si>
  <si>
    <t>W54714</t>
  </si>
  <si>
    <t>O84714</t>
  </si>
  <si>
    <t>A24714</t>
  </si>
  <si>
    <t>W54715</t>
  </si>
  <si>
    <t>O84715</t>
  </si>
  <si>
    <t>A24715</t>
  </si>
  <si>
    <t>W54716</t>
  </si>
  <si>
    <t>O84716</t>
  </si>
  <si>
    <t>A24716</t>
  </si>
  <si>
    <t>W54717</t>
  </si>
  <si>
    <t>O84717</t>
  </si>
  <si>
    <t>A24717</t>
  </si>
  <si>
    <t>W54718</t>
  </si>
  <si>
    <t>O84718</t>
  </si>
  <si>
    <t>A24718</t>
  </si>
  <si>
    <t>W54719</t>
  </si>
  <si>
    <t>O84719</t>
  </si>
  <si>
    <t>A24719</t>
  </si>
  <si>
    <t>W54720</t>
  </si>
  <si>
    <t>O84720</t>
  </si>
  <si>
    <t>A24720</t>
  </si>
  <si>
    <t>W54721</t>
  </si>
  <si>
    <t>O84721</t>
  </si>
  <si>
    <t>A24721</t>
  </si>
  <si>
    <t>W54722</t>
  </si>
  <si>
    <t>O84722</t>
  </si>
  <si>
    <t>A24722</t>
  </si>
  <si>
    <t>W54723</t>
  </si>
  <si>
    <t>O84723</t>
  </si>
  <si>
    <t>A24723</t>
  </si>
  <si>
    <t>W54724</t>
  </si>
  <si>
    <t>O84724</t>
  </si>
  <si>
    <t>A24724</t>
  </si>
  <si>
    <t>W54725</t>
  </si>
  <si>
    <t>O84725</t>
  </si>
  <si>
    <t>A24725</t>
  </si>
  <si>
    <t>W54726</t>
  </si>
  <si>
    <t>O84726</t>
  </si>
  <si>
    <t>A24726</t>
  </si>
  <si>
    <t>W54727</t>
  </si>
  <si>
    <t>O84727</t>
  </si>
  <si>
    <t>A24727</t>
  </si>
  <si>
    <t>W54728</t>
  </si>
  <si>
    <t>O84728</t>
  </si>
  <si>
    <t>A24728</t>
  </si>
  <si>
    <t>W54729</t>
  </si>
  <si>
    <t>O84729</t>
  </si>
  <si>
    <t>A24729</t>
  </si>
  <si>
    <t>W54730</t>
  </si>
  <si>
    <t>O84730</t>
  </si>
  <si>
    <t>A24730</t>
  </si>
  <si>
    <t>W54731</t>
  </si>
  <si>
    <t>O84731</t>
  </si>
  <si>
    <t>A24731</t>
  </si>
  <si>
    <t>W54732</t>
  </si>
  <si>
    <t>O84732</t>
  </si>
  <si>
    <t>A24732</t>
  </si>
  <si>
    <t>W54739</t>
  </si>
  <si>
    <t>O84739</t>
  </si>
  <si>
    <t>A24739</t>
  </si>
  <si>
    <t>W54740</t>
  </si>
  <si>
    <t>O84740</t>
  </si>
  <si>
    <t>A24740</t>
  </si>
  <si>
    <t>W54741</t>
  </si>
  <si>
    <t>O84741</t>
  </si>
  <si>
    <t>A24741</t>
  </si>
  <si>
    <t>W54742</t>
  </si>
  <si>
    <t>O84742</t>
  </si>
  <si>
    <t>A24742</t>
  </si>
  <si>
    <t>W54743</t>
  </si>
  <si>
    <t>O84743</t>
  </si>
  <si>
    <t>A24743</t>
  </si>
  <si>
    <t>W54744</t>
  </si>
  <si>
    <t>O84744</t>
  </si>
  <si>
    <t>A24744</t>
  </si>
  <si>
    <t>W54745</t>
  </si>
  <si>
    <t>O84745</t>
  </si>
  <si>
    <t>A24745</t>
  </si>
  <si>
    <t>W54746</t>
  </si>
  <si>
    <t>O84746</t>
  </si>
  <si>
    <t>A24746</t>
  </si>
  <si>
    <t>W54747</t>
  </si>
  <si>
    <t>O84747</t>
  </si>
  <si>
    <t>A24747</t>
  </si>
  <si>
    <t>W54748</t>
  </si>
  <si>
    <t>O84748</t>
  </si>
  <si>
    <t>A24748</t>
  </si>
  <si>
    <t>W54749</t>
  </si>
  <si>
    <t>O84749</t>
  </si>
  <si>
    <t>A24749</t>
  </si>
  <si>
    <t>W54750</t>
  </si>
  <si>
    <t>O84750</t>
  </si>
  <si>
    <t>A24750</t>
  </si>
  <si>
    <t>W54751</t>
  </si>
  <si>
    <t>O84751</t>
  </si>
  <si>
    <t>A24751</t>
  </si>
  <si>
    <t>W54752</t>
  </si>
  <si>
    <t>O84752</t>
  </si>
  <si>
    <t>A24752</t>
  </si>
  <si>
    <t>W54753</t>
  </si>
  <si>
    <t>O84753</t>
  </si>
  <si>
    <t>A24753</t>
  </si>
  <si>
    <t>W54754</t>
  </si>
  <si>
    <t>O84754</t>
  </si>
  <si>
    <t>A24754</t>
  </si>
  <si>
    <t>W54755</t>
  </si>
  <si>
    <t>O84755</t>
  </si>
  <si>
    <t>A24755</t>
  </si>
  <si>
    <t>W54756</t>
  </si>
  <si>
    <t>O84756</t>
  </si>
  <si>
    <t>A24756</t>
  </si>
  <si>
    <t>W54757</t>
  </si>
  <si>
    <t>O84757</t>
  </si>
  <si>
    <t>A24757</t>
  </si>
  <si>
    <t>W54758</t>
  </si>
  <si>
    <t>O84758</t>
  </si>
  <si>
    <t>A24758</t>
  </si>
  <si>
    <t>W54759</t>
  </si>
  <si>
    <t>O84759</t>
  </si>
  <si>
    <t>A24759</t>
  </si>
  <si>
    <t>W54760</t>
  </si>
  <si>
    <t>O84760</t>
  </si>
  <si>
    <t>A24760</t>
  </si>
  <si>
    <t>W54761</t>
  </si>
  <si>
    <t>O84761</t>
  </si>
  <si>
    <t>A24761</t>
  </si>
  <si>
    <t>W54762</t>
  </si>
  <si>
    <t>O84762</t>
  </si>
  <si>
    <t>A24762</t>
  </si>
  <si>
    <t>W54763</t>
  </si>
  <si>
    <t>O84763</t>
  </si>
  <si>
    <t>A24763</t>
  </si>
  <si>
    <t>W54764</t>
  </si>
  <si>
    <t>O84764</t>
  </si>
  <si>
    <t>A24764</t>
  </si>
  <si>
    <t>W54765</t>
  </si>
  <si>
    <t>O84765</t>
  </si>
  <si>
    <t>A24765</t>
  </si>
  <si>
    <t>W54766</t>
  </si>
  <si>
    <t>O84766</t>
  </si>
  <si>
    <t>A24766</t>
  </si>
  <si>
    <t>W54767</t>
  </si>
  <si>
    <t>O84767</t>
  </si>
  <si>
    <t>A24767</t>
  </si>
  <si>
    <t>W54768</t>
  </si>
  <si>
    <t>O84768</t>
  </si>
  <si>
    <t>A24768</t>
  </si>
  <si>
    <t>W54769</t>
  </si>
  <si>
    <t>O84769</t>
  </si>
  <si>
    <t>A24769</t>
  </si>
  <si>
    <t>W54770</t>
  </si>
  <si>
    <t>O84770</t>
  </si>
  <si>
    <t>A24770</t>
  </si>
  <si>
    <t>W54771</t>
  </si>
  <si>
    <t>O84771</t>
  </si>
  <si>
    <t>A24771</t>
  </si>
  <si>
    <t>W54772</t>
  </si>
  <si>
    <t>O84772</t>
  </si>
  <si>
    <t>A24772</t>
  </si>
  <si>
    <t>W54773</t>
  </si>
  <si>
    <t>O84773</t>
  </si>
  <si>
    <t>A24773</t>
  </si>
  <si>
    <t>W54774</t>
  </si>
  <si>
    <t>O84774</t>
  </si>
  <si>
    <t>A24774</t>
  </si>
  <si>
    <t>W54775</t>
  </si>
  <si>
    <t>O84775</t>
  </si>
  <si>
    <t>A24775</t>
  </si>
  <si>
    <t>W54864</t>
  </si>
  <si>
    <t>O84864</t>
  </si>
  <si>
    <t>A24864</t>
  </si>
  <si>
    <t>W54865</t>
  </si>
  <si>
    <t>O84865</t>
  </si>
  <si>
    <t>A24865</t>
  </si>
  <si>
    <t>W54866</t>
  </si>
  <si>
    <t>O84866</t>
  </si>
  <si>
    <t>A24866</t>
  </si>
  <si>
    <t>W54867</t>
  </si>
  <si>
    <t>O84867</t>
  </si>
  <si>
    <t>A24867</t>
  </si>
  <si>
    <t>W54868</t>
  </si>
  <si>
    <t>O84868</t>
  </si>
  <si>
    <t>A24868</t>
  </si>
  <si>
    <t>W54869</t>
  </si>
  <si>
    <t>O84869</t>
  </si>
  <si>
    <t>A24869</t>
  </si>
  <si>
    <t>W54776</t>
  </si>
  <si>
    <t>O84776</t>
  </si>
  <si>
    <t>A24776</t>
  </si>
  <si>
    <t>W54777</t>
  </si>
  <si>
    <t>O84777</t>
  </si>
  <si>
    <t>A24777</t>
  </si>
  <si>
    <t>W54778</t>
  </si>
  <si>
    <t>O84778</t>
  </si>
  <si>
    <t>A24778</t>
  </si>
  <si>
    <t>W54779</t>
  </si>
  <si>
    <t>O84779</t>
  </si>
  <si>
    <t>A24779</t>
  </si>
  <si>
    <t>W54780</t>
  </si>
  <si>
    <t>O84780</t>
  </si>
  <si>
    <t>A24780</t>
  </si>
  <si>
    <t>W54781</t>
  </si>
  <si>
    <t>O84781</t>
  </si>
  <si>
    <t>A24781</t>
  </si>
  <si>
    <t>W54782</t>
  </si>
  <si>
    <t>O84782</t>
  </si>
  <si>
    <t>A24782</t>
  </si>
  <si>
    <t>W54783</t>
  </si>
  <si>
    <t>O84783</t>
  </si>
  <si>
    <t>A24783</t>
  </si>
  <si>
    <t>W54784</t>
  </si>
  <si>
    <t>O84784</t>
  </si>
  <si>
    <t>A24784</t>
  </si>
  <si>
    <t>W54785</t>
  </si>
  <si>
    <t>O84785</t>
  </si>
  <si>
    <t>A24785</t>
  </si>
  <si>
    <t>W54786</t>
  </si>
  <si>
    <t>O84786</t>
  </si>
  <si>
    <t>A24786</t>
  </si>
  <si>
    <t>W54787</t>
  </si>
  <si>
    <t>O84787</t>
  </si>
  <si>
    <t>A24787</t>
  </si>
  <si>
    <t>W54788</t>
  </si>
  <si>
    <t>O84788</t>
  </si>
  <si>
    <t>A24788</t>
  </si>
  <si>
    <t>W54789</t>
  </si>
  <si>
    <t>O84789</t>
  </si>
  <si>
    <t>A24789</t>
  </si>
  <si>
    <t>W54790</t>
  </si>
  <si>
    <t>O84790</t>
  </si>
  <si>
    <t>A24790</t>
  </si>
  <si>
    <t>W54791</t>
  </si>
  <si>
    <t>O84791</t>
  </si>
  <si>
    <t>A24791</t>
  </si>
  <si>
    <t>W54792</t>
  </si>
  <si>
    <t>O84792</t>
  </si>
  <si>
    <t>A24792</t>
  </si>
  <si>
    <t>W54793</t>
  </si>
  <si>
    <t>O84793</t>
  </si>
  <si>
    <t>A24793</t>
  </si>
  <si>
    <t>W54794</t>
  </si>
  <si>
    <t>O84794</t>
  </si>
  <si>
    <t>A24794</t>
  </si>
  <si>
    <t>W54795</t>
  </si>
  <si>
    <t>O84795</t>
  </si>
  <si>
    <t>A24795</t>
  </si>
  <si>
    <t>W54796</t>
  </si>
  <si>
    <t>O84796</t>
  </si>
  <si>
    <t>A24796</t>
  </si>
  <si>
    <t>W54797</t>
  </si>
  <si>
    <t>O84797</t>
  </si>
  <si>
    <t>A24797</t>
  </si>
  <si>
    <t>W54798</t>
  </si>
  <si>
    <t>O84798</t>
  </si>
  <si>
    <t>A24798</t>
  </si>
  <si>
    <t>W54799</t>
  </si>
  <si>
    <t>O84799</t>
  </si>
  <si>
    <t>A24799</t>
  </si>
  <si>
    <t>W54800</t>
  </si>
  <si>
    <t>O84800</t>
  </si>
  <si>
    <t>A24800</t>
  </si>
  <si>
    <t>W54801</t>
  </si>
  <si>
    <t>O84801</t>
  </si>
  <si>
    <t>A24801</t>
  </si>
  <si>
    <t>W54802</t>
  </si>
  <si>
    <t>O84802</t>
  </si>
  <si>
    <t>A24802</t>
  </si>
  <si>
    <t>W54803</t>
  </si>
  <si>
    <t>O84803</t>
  </si>
  <si>
    <t>A24803</t>
  </si>
  <si>
    <t>W54804</t>
  </si>
  <si>
    <t>O84804</t>
  </si>
  <si>
    <t>A24804</t>
  </si>
  <si>
    <t>W54805</t>
  </si>
  <si>
    <t>O84805</t>
  </si>
  <si>
    <t>A24805</t>
  </si>
  <si>
    <t>W54806</t>
  </si>
  <si>
    <t>O84806</t>
  </si>
  <si>
    <t>A24806</t>
  </si>
  <si>
    <t>W54807</t>
  </si>
  <si>
    <t>O84807</t>
  </si>
  <si>
    <t>A24807</t>
  </si>
  <si>
    <t>W54808</t>
  </si>
  <si>
    <t>O84808</t>
  </si>
  <si>
    <t>A24808</t>
  </si>
  <si>
    <t>W54809</t>
  </si>
  <si>
    <t>O84809</t>
  </si>
  <si>
    <t>A24809</t>
  </si>
  <si>
    <t>W54810</t>
  </si>
  <si>
    <t>O84810</t>
  </si>
  <si>
    <t>A24810</t>
  </si>
  <si>
    <t>W54811</t>
  </si>
  <si>
    <t>O84811</t>
  </si>
  <si>
    <t>A24811</t>
  </si>
  <si>
    <t>W54812</t>
  </si>
  <si>
    <t>O84812</t>
  </si>
  <si>
    <t>A24812</t>
  </si>
  <si>
    <t>W54813</t>
  </si>
  <si>
    <t>O84813</t>
  </si>
  <si>
    <t>A24813</t>
  </si>
  <si>
    <t>W54814</t>
  </si>
  <si>
    <t>O84814</t>
  </si>
  <si>
    <t>A24814</t>
  </si>
  <si>
    <t>W54815</t>
  </si>
  <si>
    <t>O84815</t>
  </si>
  <si>
    <t>A24815</t>
  </si>
  <si>
    <t>W54816</t>
  </si>
  <si>
    <t>O84816</t>
  </si>
  <si>
    <t>A24816</t>
  </si>
  <si>
    <t>W54817</t>
  </si>
  <si>
    <t>O84817</t>
  </si>
  <si>
    <t>A24817</t>
  </si>
  <si>
    <t>W54818</t>
  </si>
  <si>
    <t>O84818</t>
  </si>
  <si>
    <t>A24818</t>
  </si>
  <si>
    <t>W54819</t>
  </si>
  <si>
    <t>O84819</t>
  </si>
  <si>
    <t>A24819</t>
  </si>
  <si>
    <t>W54820</t>
  </si>
  <si>
    <t>O84820</t>
  </si>
  <si>
    <t>A24820</t>
  </si>
  <si>
    <t>W54821</t>
  </si>
  <si>
    <t>O84821</t>
  </si>
  <si>
    <t>A24821</t>
  </si>
  <si>
    <t>W54822</t>
  </si>
  <si>
    <t>O84822</t>
  </si>
  <si>
    <t>A24822</t>
  </si>
  <si>
    <t>W54823</t>
  </si>
  <si>
    <t>O84823</t>
  </si>
  <si>
    <t>A24823</t>
  </si>
  <si>
    <t>W54824</t>
  </si>
  <si>
    <t>O84824</t>
  </si>
  <si>
    <t>A24824</t>
  </si>
  <si>
    <t>W54825</t>
  </si>
  <si>
    <t>O84825</t>
  </si>
  <si>
    <t>A24825</t>
  </si>
  <si>
    <t>W54826</t>
  </si>
  <si>
    <t>O84826</t>
  </si>
  <si>
    <t>A24826</t>
  </si>
  <si>
    <t>W54827</t>
  </si>
  <si>
    <t>O84827</t>
  </si>
  <si>
    <t>A24827</t>
  </si>
  <si>
    <t>W54828</t>
  </si>
  <si>
    <t>O84828</t>
  </si>
  <si>
    <t>A24828</t>
  </si>
  <si>
    <t>W54829</t>
  </si>
  <si>
    <t>O84829</t>
  </si>
  <si>
    <t>A24829</t>
  </si>
  <si>
    <t>W54830</t>
  </si>
  <si>
    <t>O84830</t>
  </si>
  <si>
    <t>A24830</t>
  </si>
  <si>
    <t>W54831</t>
  </si>
  <si>
    <t>O84831</t>
  </si>
  <si>
    <t>A24831</t>
  </si>
  <si>
    <t>W54832</t>
  </si>
  <si>
    <t>O84832</t>
  </si>
  <si>
    <t>A24832</t>
  </si>
  <si>
    <t>W54833</t>
  </si>
  <si>
    <t>O84833</t>
  </si>
  <si>
    <t>A24833</t>
  </si>
  <si>
    <t>W54834</t>
  </si>
  <si>
    <t>O84834</t>
  </si>
  <si>
    <t>A24834</t>
  </si>
  <si>
    <t>W54835</t>
  </si>
  <si>
    <t>O84835</t>
  </si>
  <si>
    <t>A24835</t>
  </si>
  <si>
    <t>W54836</t>
  </si>
  <si>
    <t>O84836</t>
  </si>
  <si>
    <t>A24836</t>
  </si>
  <si>
    <t>W54837</t>
  </si>
  <si>
    <t>O84837</t>
  </si>
  <si>
    <t>A24837</t>
  </si>
  <si>
    <t>W54838</t>
  </si>
  <si>
    <t>O84838</t>
  </si>
  <si>
    <t>A24838</t>
  </si>
  <si>
    <t>W54839</t>
  </si>
  <si>
    <t>O84839</t>
  </si>
  <si>
    <t>A24839</t>
  </si>
  <si>
    <t>W54840</t>
  </si>
  <si>
    <t>O84840</t>
  </si>
  <si>
    <t>A24840</t>
  </si>
  <si>
    <t>W54841</t>
  </si>
  <si>
    <t>O84841</t>
  </si>
  <si>
    <t>A24841</t>
  </si>
  <si>
    <t>W54842</t>
  </si>
  <si>
    <t>O84842</t>
  </si>
  <si>
    <t>A24842</t>
  </si>
  <si>
    <t>W54843</t>
  </si>
  <si>
    <t>O84843</t>
  </si>
  <si>
    <t>A24843</t>
  </si>
  <si>
    <t>W54844</t>
  </si>
  <si>
    <t>O84844</t>
  </si>
  <si>
    <t>A24844</t>
  </si>
  <si>
    <t>W54845</t>
  </si>
  <si>
    <t>O84845</t>
  </si>
  <si>
    <t>A24845</t>
  </si>
  <si>
    <t>W54846</t>
  </si>
  <si>
    <t>O84846</t>
  </si>
  <si>
    <t>A24846</t>
  </si>
  <si>
    <t>W54847</t>
  </si>
  <si>
    <t>O84847</t>
  </si>
  <si>
    <t>A24847</t>
  </si>
  <si>
    <t>W54848</t>
  </si>
  <si>
    <t>O84848</t>
  </si>
  <si>
    <t>A24848</t>
  </si>
  <si>
    <t>W54849</t>
  </si>
  <si>
    <t>O84849</t>
  </si>
  <si>
    <t>A24849</t>
  </si>
  <si>
    <t>W54850</t>
  </si>
  <si>
    <t>O84850</t>
  </si>
  <si>
    <t>A24850</t>
  </si>
  <si>
    <t>W54851</t>
  </si>
  <si>
    <t>O84851</t>
  </si>
  <si>
    <t>A24851</t>
  </si>
  <si>
    <t>W54852</t>
  </si>
  <si>
    <t>O84852</t>
  </si>
  <si>
    <t>A24852</t>
  </si>
  <si>
    <t>W54853</t>
  </si>
  <si>
    <t>O84853</t>
  </si>
  <si>
    <t>A24853</t>
  </si>
  <si>
    <t>W54854</t>
  </si>
  <si>
    <t>O84854</t>
  </si>
  <si>
    <t>A24854</t>
  </si>
  <si>
    <t>W54855</t>
  </si>
  <si>
    <t>O84855</t>
  </si>
  <si>
    <t>A24855</t>
  </si>
  <si>
    <t>W54856</t>
  </si>
  <si>
    <t>O84856</t>
  </si>
  <si>
    <t>A24856</t>
  </si>
  <si>
    <t>W54857</t>
  </si>
  <si>
    <t>O84857</t>
  </si>
  <si>
    <t>A24857</t>
  </si>
  <si>
    <t>W54858</t>
  </si>
  <si>
    <t>O84858</t>
  </si>
  <si>
    <t>A24858</t>
  </si>
  <si>
    <t>W54859</t>
  </si>
  <si>
    <t>O84859</t>
  </si>
  <si>
    <t>A24859</t>
  </si>
  <si>
    <t>W54860</t>
  </si>
  <si>
    <t>O84860</t>
  </si>
  <si>
    <t>A24860</t>
  </si>
  <si>
    <t>W54861</t>
  </si>
  <si>
    <t>O84861</t>
  </si>
  <si>
    <t>A24861</t>
  </si>
  <si>
    <t>W54862</t>
  </si>
  <si>
    <t>O84862</t>
  </si>
  <si>
    <t>A24862</t>
  </si>
  <si>
    <t>W54863</t>
  </si>
  <si>
    <t>O84863</t>
  </si>
  <si>
    <t>A24863</t>
  </si>
  <si>
    <t>W54870</t>
  </si>
  <si>
    <t>O84870</t>
  </si>
  <si>
    <t>A24870</t>
  </si>
  <si>
    <t>W54871</t>
  </si>
  <si>
    <t>O84871</t>
  </si>
  <si>
    <t>A24871</t>
  </si>
  <si>
    <t>W54872</t>
  </si>
  <si>
    <t>O84872</t>
  </si>
  <si>
    <t>A24872</t>
  </si>
  <si>
    <t>W54873</t>
  </si>
  <si>
    <t>O84873</t>
  </si>
  <si>
    <t>A24873</t>
  </si>
  <si>
    <t>W54874</t>
  </si>
  <si>
    <t>O84874</t>
  </si>
  <si>
    <t>A24874</t>
  </si>
  <si>
    <t>W54875</t>
  </si>
  <si>
    <t>O84875</t>
  </si>
  <si>
    <t>A24875</t>
  </si>
  <si>
    <t>W54876</t>
  </si>
  <si>
    <t>O84876</t>
  </si>
  <si>
    <t>A24876</t>
  </si>
  <si>
    <t>W54877</t>
  </si>
  <si>
    <t>O84877</t>
  </si>
  <si>
    <t>A24877</t>
  </si>
  <si>
    <t>W54878</t>
  </si>
  <si>
    <t>O84878</t>
  </si>
  <si>
    <t>A24878</t>
  </si>
  <si>
    <t>W54879</t>
  </si>
  <si>
    <t>O84879</t>
  </si>
  <si>
    <t>A24879</t>
  </si>
  <si>
    <t>W54880</t>
  </si>
  <si>
    <t>O84880</t>
  </si>
  <si>
    <t>A24880</t>
  </si>
  <si>
    <t>W54881</t>
  </si>
  <si>
    <t>O84881</t>
  </si>
  <si>
    <t>A24881</t>
  </si>
  <si>
    <t>W54882</t>
  </si>
  <si>
    <t>O84882</t>
  </si>
  <si>
    <t>A24882</t>
  </si>
  <si>
    <t>W54883</t>
  </si>
  <si>
    <t>O84883</t>
  </si>
  <si>
    <t>A24883</t>
  </si>
  <si>
    <t>W54884</t>
  </si>
  <si>
    <t>O84884</t>
  </si>
  <si>
    <t>A24884</t>
  </si>
  <si>
    <t>W54885</t>
  </si>
  <si>
    <t>O84885</t>
  </si>
  <si>
    <t>A24885</t>
  </si>
  <si>
    <t>W54886</t>
  </si>
  <si>
    <t>O84886</t>
  </si>
  <si>
    <t>A24886</t>
  </si>
  <si>
    <t>W54887</t>
  </si>
  <si>
    <t>O84887</t>
  </si>
  <si>
    <t>A24887</t>
  </si>
  <si>
    <t>W54888</t>
  </si>
  <si>
    <t>O84888</t>
  </si>
  <si>
    <t>A24888</t>
  </si>
  <si>
    <t>W54889</t>
  </si>
  <si>
    <t>O84889</t>
  </si>
  <si>
    <t>A24889</t>
  </si>
  <si>
    <t>W54890</t>
  </si>
  <si>
    <t>O84890</t>
  </si>
  <si>
    <t>A24890</t>
  </si>
  <si>
    <t>W54891</t>
  </si>
  <si>
    <t>O84891</t>
  </si>
  <si>
    <t>A24891</t>
  </si>
  <si>
    <t>W54892</t>
  </si>
  <si>
    <t>O84892</t>
  </si>
  <si>
    <t>A24892</t>
  </si>
  <si>
    <t>W54893</t>
  </si>
  <si>
    <t>O84893</t>
  </si>
  <si>
    <t>A24893</t>
  </si>
  <si>
    <t>W54894</t>
  </si>
  <si>
    <t>O84894</t>
  </si>
  <si>
    <t>A24894</t>
  </si>
  <si>
    <t>W54895</t>
  </si>
  <si>
    <t>O84895</t>
  </si>
  <si>
    <t>A24895</t>
  </si>
  <si>
    <t>W54896</t>
  </si>
  <si>
    <t>O84896</t>
  </si>
  <si>
    <t>A24896</t>
  </si>
  <si>
    <t>W54897</t>
  </si>
  <si>
    <t>O84897</t>
  </si>
  <si>
    <t>A24897</t>
  </si>
  <si>
    <t>W54898</t>
  </si>
  <si>
    <t>O84898</t>
  </si>
  <si>
    <t>A24898</t>
  </si>
  <si>
    <t>W54899</t>
  </si>
  <si>
    <t>O84899</t>
  </si>
  <si>
    <t>A24899</t>
  </si>
  <si>
    <t>W54900</t>
  </si>
  <si>
    <t>O84900</t>
  </si>
  <si>
    <t>A24900</t>
  </si>
  <si>
    <t>W54901</t>
  </si>
  <si>
    <t>O84901</t>
  </si>
  <si>
    <t>A24901</t>
  </si>
  <si>
    <t>W54902</t>
  </si>
  <si>
    <t>O84902</t>
  </si>
  <si>
    <t>A24902</t>
  </si>
  <si>
    <t>W54903</t>
  </si>
  <si>
    <t>O84903</t>
  </si>
  <si>
    <t>A24903</t>
  </si>
  <si>
    <t>W54904</t>
  </si>
  <si>
    <t>O84904</t>
  </si>
  <si>
    <t>A24904</t>
  </si>
  <si>
    <t>W54905</t>
  </si>
  <si>
    <t>O84905</t>
  </si>
  <si>
    <t>A24905</t>
  </si>
  <si>
    <t>W54993</t>
  </si>
  <si>
    <t>O84993</t>
  </si>
  <si>
    <t>A24993</t>
  </si>
  <si>
    <t>FY26Q2</t>
  </si>
  <si>
    <t>W54994</t>
  </si>
  <si>
    <t>O84994</t>
  </si>
  <si>
    <t>A24994</t>
  </si>
  <si>
    <t>W54995</t>
  </si>
  <si>
    <t>O84995</t>
  </si>
  <si>
    <t>A24995</t>
  </si>
  <si>
    <t>W54996</t>
  </si>
  <si>
    <t>O84996</t>
  </si>
  <si>
    <t>A24996</t>
  </si>
  <si>
    <t>W54997</t>
  </si>
  <si>
    <t>O84997</t>
  </si>
  <si>
    <t>A24997</t>
  </si>
  <si>
    <t>W54998</t>
  </si>
  <si>
    <t>O84998</t>
  </si>
  <si>
    <t>A24998</t>
  </si>
  <si>
    <t>W54906</t>
  </si>
  <si>
    <t>O84906</t>
  </si>
  <si>
    <t>A24906</t>
  </si>
  <si>
    <t>W54907</t>
  </si>
  <si>
    <t>O84907</t>
  </si>
  <si>
    <t>A24907</t>
  </si>
  <si>
    <t>W54908</t>
  </si>
  <si>
    <t>O84908</t>
  </si>
  <si>
    <t>A24908</t>
  </si>
  <si>
    <t>W54909</t>
  </si>
  <si>
    <t>O84909</t>
  </si>
  <si>
    <t>A24909</t>
  </si>
  <si>
    <t>W54910</t>
  </si>
  <si>
    <t>O84910</t>
  </si>
  <si>
    <t>A24910</t>
  </si>
  <si>
    <t>W54911</t>
  </si>
  <si>
    <t>O84911</t>
  </si>
  <si>
    <t>A24911</t>
  </si>
  <si>
    <t>W54912</t>
  </si>
  <si>
    <t>O84912</t>
  </si>
  <si>
    <t>A24912</t>
  </si>
  <si>
    <t>W54913</t>
  </si>
  <si>
    <t>O84913</t>
  </si>
  <si>
    <t>A24913</t>
  </si>
  <si>
    <t>W54914</t>
  </si>
  <si>
    <t>O84914</t>
  </si>
  <si>
    <t>A24914</t>
  </si>
  <si>
    <t>W54915</t>
  </si>
  <si>
    <t>O84915</t>
  </si>
  <si>
    <t>A24915</t>
  </si>
  <si>
    <t>W54916</t>
  </si>
  <si>
    <t>O84916</t>
  </si>
  <si>
    <t>A24916</t>
  </si>
  <si>
    <t>W54917</t>
  </si>
  <si>
    <t>O84917</t>
  </si>
  <si>
    <t>A24917</t>
  </si>
  <si>
    <t>W54918</t>
  </si>
  <si>
    <t>O84918</t>
  </si>
  <si>
    <t>A24918</t>
  </si>
  <si>
    <t>W54919</t>
  </si>
  <si>
    <t>O84919</t>
  </si>
  <si>
    <t>A24919</t>
  </si>
  <si>
    <t>W54920</t>
  </si>
  <si>
    <t>O84920</t>
  </si>
  <si>
    <t>A24920</t>
  </si>
  <si>
    <t>W54921</t>
  </si>
  <si>
    <t>O84921</t>
  </si>
  <si>
    <t>A24921</t>
  </si>
  <si>
    <t>W54922</t>
  </si>
  <si>
    <t>O84922</t>
  </si>
  <si>
    <t>A24922</t>
  </si>
  <si>
    <t>W54923</t>
  </si>
  <si>
    <t>O84923</t>
  </si>
  <si>
    <t>A24923</t>
  </si>
  <si>
    <t>W54924</t>
  </si>
  <si>
    <t>O84924</t>
  </si>
  <si>
    <t>A24924</t>
  </si>
  <si>
    <t>W54925</t>
  </si>
  <si>
    <t>O84925</t>
  </si>
  <si>
    <t>A24925</t>
  </si>
  <si>
    <t>W54926</t>
  </si>
  <si>
    <t>O84926</t>
  </si>
  <si>
    <t>A24926</t>
  </si>
  <si>
    <t>W54927</t>
  </si>
  <si>
    <t>O84927</t>
  </si>
  <si>
    <t>A24927</t>
  </si>
  <si>
    <t>W54928</t>
  </si>
  <si>
    <t>O84928</t>
  </si>
  <si>
    <t>A24928</t>
  </si>
  <si>
    <t>W54929</t>
  </si>
  <si>
    <t>O84929</t>
  </si>
  <si>
    <t>A24929</t>
  </si>
  <si>
    <t>W54930</t>
  </si>
  <si>
    <t>O84930</t>
  </si>
  <si>
    <t>A24930</t>
  </si>
  <si>
    <t>W54931</t>
  </si>
  <si>
    <t>O84931</t>
  </si>
  <si>
    <t>A24931</t>
  </si>
  <si>
    <t>W54932</t>
  </si>
  <si>
    <t>O84932</t>
  </si>
  <si>
    <t>A24932</t>
  </si>
  <si>
    <t>W54933</t>
  </si>
  <si>
    <t>O84933</t>
  </si>
  <si>
    <t>A24933</t>
  </si>
  <si>
    <t>W54934</t>
  </si>
  <si>
    <t>O84934</t>
  </si>
  <si>
    <t>A24934</t>
  </si>
  <si>
    <t>W54935</t>
  </si>
  <si>
    <t>O84935</t>
  </si>
  <si>
    <t>A24935</t>
  </si>
  <si>
    <t>W54936</t>
  </si>
  <si>
    <t>O84936</t>
  </si>
  <si>
    <t>A24936</t>
  </si>
  <si>
    <t>W54937</t>
  </si>
  <si>
    <t>O84937</t>
  </si>
  <si>
    <t>A24937</t>
  </si>
  <si>
    <t>W54938</t>
  </si>
  <si>
    <t>O84938</t>
  </si>
  <si>
    <t>A24938</t>
  </si>
  <si>
    <t>W54939</t>
  </si>
  <si>
    <t>O84939</t>
  </si>
  <si>
    <t>A24939</t>
  </si>
  <si>
    <t>W54940</t>
  </si>
  <si>
    <t>O84940</t>
  </si>
  <si>
    <t>A24940</t>
  </si>
  <si>
    <t>W54941</t>
  </si>
  <si>
    <t>O84941</t>
  </si>
  <si>
    <t>A24941</t>
  </si>
  <si>
    <t>W54942</t>
  </si>
  <si>
    <t>O84942</t>
  </si>
  <si>
    <t>A24942</t>
  </si>
  <si>
    <t>W54943</t>
  </si>
  <si>
    <t>O84943</t>
  </si>
  <si>
    <t>A24943</t>
  </si>
  <si>
    <t>W54944</t>
  </si>
  <si>
    <t>O84944</t>
  </si>
  <si>
    <t>A24944</t>
  </si>
  <si>
    <t>W54945</t>
  </si>
  <si>
    <t>O84945</t>
  </si>
  <si>
    <t>A24945</t>
  </si>
  <si>
    <t>W54946</t>
  </si>
  <si>
    <t>O84946</t>
  </si>
  <si>
    <t>A24946</t>
  </si>
  <si>
    <t>W54947</t>
  </si>
  <si>
    <t>O84947</t>
  </si>
  <si>
    <t>A24947</t>
  </si>
  <si>
    <t>W54948</t>
  </si>
  <si>
    <t>O84948</t>
  </si>
  <si>
    <t>A24948</t>
  </si>
  <si>
    <t>W54949</t>
  </si>
  <si>
    <t>O84949</t>
  </si>
  <si>
    <t>A24949</t>
  </si>
  <si>
    <t>W54950</t>
  </si>
  <si>
    <t>O84950</t>
  </si>
  <si>
    <t>A24950</t>
  </si>
  <si>
    <t>W54951</t>
  </si>
  <si>
    <t>O84951</t>
  </si>
  <si>
    <t>A24951</t>
  </si>
  <si>
    <t>W54952</t>
  </si>
  <si>
    <t>O84952</t>
  </si>
  <si>
    <t>A24952</t>
  </si>
  <si>
    <t>W54953</t>
  </si>
  <si>
    <t>O84953</t>
  </si>
  <si>
    <t>A24953</t>
  </si>
  <si>
    <t>W54954</t>
  </si>
  <si>
    <t>O84954</t>
  </si>
  <si>
    <t>A24954</t>
  </si>
  <si>
    <t>W54955</t>
  </si>
  <si>
    <t>O84955</t>
  </si>
  <si>
    <t>A24955</t>
  </si>
  <si>
    <t>W54956</t>
  </si>
  <si>
    <t>O84956</t>
  </si>
  <si>
    <t>A24956</t>
  </si>
  <si>
    <t>W54957</t>
  </si>
  <si>
    <t>O84957</t>
  </si>
  <si>
    <t>A24957</t>
  </si>
  <si>
    <t>W54958</t>
  </si>
  <si>
    <t>O84958</t>
  </si>
  <si>
    <t>A24958</t>
  </si>
  <si>
    <t>W54959</t>
  </si>
  <si>
    <t>O84959</t>
  </si>
  <si>
    <t>A24959</t>
  </si>
  <si>
    <t>W54960</t>
  </si>
  <si>
    <t>O84960</t>
  </si>
  <si>
    <t>A24960</t>
  </si>
  <si>
    <t>W54961</t>
  </si>
  <si>
    <t>O84961</t>
  </si>
  <si>
    <t>A24961</t>
  </si>
  <si>
    <t>W54962</t>
  </si>
  <si>
    <t>O84962</t>
  </si>
  <si>
    <t>A24962</t>
  </si>
  <si>
    <t>W54963</t>
  </si>
  <si>
    <t>O84963</t>
  </si>
  <si>
    <t>A24963</t>
  </si>
  <si>
    <t>W54964</t>
  </si>
  <si>
    <t>O84964</t>
  </si>
  <si>
    <t>A24964</t>
  </si>
  <si>
    <t>W54965</t>
  </si>
  <si>
    <t>O84965</t>
  </si>
  <si>
    <t>A24965</t>
  </si>
  <si>
    <t>W54966</t>
  </si>
  <si>
    <t>O84966</t>
  </si>
  <si>
    <t>A24966</t>
  </si>
  <si>
    <t>W54967</t>
  </si>
  <si>
    <t>O84967</t>
  </si>
  <si>
    <t>A24967</t>
  </si>
  <si>
    <t>W54968</t>
  </si>
  <si>
    <t>O84968</t>
  </si>
  <si>
    <t>A24968</t>
  </si>
  <si>
    <t>W54969</t>
  </si>
  <si>
    <t>O84969</t>
  </si>
  <si>
    <t>A24969</t>
  </si>
  <si>
    <t>W54970</t>
  </si>
  <si>
    <t>O84970</t>
  </si>
  <si>
    <t>A24970</t>
  </si>
  <si>
    <t>W54971</t>
  </si>
  <si>
    <t>O84971</t>
  </si>
  <si>
    <t>A24971</t>
  </si>
  <si>
    <t>W54972</t>
  </si>
  <si>
    <t>O84972</t>
  </si>
  <si>
    <t>A24972</t>
  </si>
  <si>
    <t>W54973</t>
  </si>
  <si>
    <t>O84973</t>
  </si>
  <si>
    <t>A24973</t>
  </si>
  <si>
    <t>W54974</t>
  </si>
  <si>
    <t>O84974</t>
  </si>
  <si>
    <t>A24974</t>
  </si>
  <si>
    <t>W54975</t>
  </si>
  <si>
    <t>O84975</t>
  </si>
  <si>
    <t>A24975</t>
  </si>
  <si>
    <t>W54976</t>
  </si>
  <si>
    <t>O84976</t>
  </si>
  <si>
    <t>A24976</t>
  </si>
  <si>
    <t>W54977</t>
  </si>
  <si>
    <t>O84977</t>
  </si>
  <si>
    <t>A24977</t>
  </si>
  <si>
    <t>W54978</t>
  </si>
  <si>
    <t>O84978</t>
  </si>
  <si>
    <t>A24978</t>
  </si>
  <si>
    <t>W54979</t>
  </si>
  <si>
    <t>O84979</t>
  </si>
  <si>
    <t>A24979</t>
  </si>
  <si>
    <t>W54980</t>
  </si>
  <si>
    <t>O84980</t>
  </si>
  <si>
    <t>A24980</t>
  </si>
  <si>
    <t>W54981</t>
  </si>
  <si>
    <t>O84981</t>
  </si>
  <si>
    <t>A24981</t>
  </si>
  <si>
    <t>W54982</t>
  </si>
  <si>
    <t>O84982</t>
  </si>
  <si>
    <t>A24982</t>
  </si>
  <si>
    <t>W54983</t>
  </si>
  <si>
    <t>O84983</t>
  </si>
  <si>
    <t>A24983</t>
  </si>
  <si>
    <t>W54984</t>
  </si>
  <si>
    <t>O84984</t>
  </si>
  <si>
    <t>A24984</t>
  </si>
  <si>
    <t>W54985</t>
  </si>
  <si>
    <t>O84985</t>
  </si>
  <si>
    <t>A24985</t>
  </si>
  <si>
    <t>W54986</t>
  </si>
  <si>
    <t>O84986</t>
  </si>
  <si>
    <t>A24986</t>
  </si>
  <si>
    <t>W54987</t>
  </si>
  <si>
    <t>O84987</t>
  </si>
  <si>
    <t>A24987</t>
  </si>
  <si>
    <t>W54988</t>
  </si>
  <si>
    <t>O84988</t>
  </si>
  <si>
    <t>A24988</t>
  </si>
  <si>
    <t>W54989</t>
  </si>
  <si>
    <t>O84989</t>
  </si>
  <si>
    <t>A24989</t>
  </si>
  <si>
    <t>W54990</t>
  </si>
  <si>
    <t>O84990</t>
  </si>
  <si>
    <t>A24990</t>
  </si>
  <si>
    <t>W54991</t>
  </si>
  <si>
    <t>O84991</t>
  </si>
  <si>
    <t>A24991</t>
  </si>
  <si>
    <t>W54992</t>
  </si>
  <si>
    <t>O84992</t>
  </si>
  <si>
    <t>A24992</t>
  </si>
  <si>
    <t>W54999</t>
  </si>
  <si>
    <t>O84999</t>
  </si>
  <si>
    <t>A24999</t>
  </si>
  <si>
    <t>W55000</t>
  </si>
  <si>
    <t>O85000</t>
  </si>
  <si>
    <t>A25000</t>
  </si>
  <si>
    <t>W55001</t>
  </si>
  <si>
    <t>O85001</t>
  </si>
  <si>
    <t>A25001</t>
  </si>
  <si>
    <t>W55002</t>
  </si>
  <si>
    <t>O85002</t>
  </si>
  <si>
    <t>A25002</t>
  </si>
  <si>
    <t>W55003</t>
  </si>
  <si>
    <t>O85003</t>
  </si>
  <si>
    <t>A25003</t>
  </si>
  <si>
    <t>W55004</t>
  </si>
  <si>
    <t>O85004</t>
  </si>
  <si>
    <t>A25004</t>
  </si>
  <si>
    <t>W55005</t>
  </si>
  <si>
    <t>O85005</t>
  </si>
  <si>
    <t>A25005</t>
  </si>
  <si>
    <t>W55006</t>
  </si>
  <si>
    <t>O85006</t>
  </si>
  <si>
    <t>A25006</t>
  </si>
  <si>
    <t>W55007</t>
  </si>
  <si>
    <t>O85007</t>
  </si>
  <si>
    <t>A25007</t>
  </si>
  <si>
    <t>W55008</t>
  </si>
  <si>
    <t>O85008</t>
  </si>
  <si>
    <t>A25008</t>
  </si>
  <si>
    <t>W55009</t>
  </si>
  <si>
    <t>O85009</t>
  </si>
  <si>
    <t>A25009</t>
  </si>
  <si>
    <t>W55010</t>
  </si>
  <si>
    <t>O85010</t>
  </si>
  <si>
    <t>A25010</t>
  </si>
  <si>
    <t>W55011</t>
  </si>
  <si>
    <t>O85011</t>
  </si>
  <si>
    <t>A25011</t>
  </si>
  <si>
    <t>W55012</t>
  </si>
  <si>
    <t>O85012</t>
  </si>
  <si>
    <t>A25012</t>
  </si>
  <si>
    <t>W55013</t>
  </si>
  <si>
    <t>O85013</t>
  </si>
  <si>
    <t>A25013</t>
  </si>
  <si>
    <t>W55014</t>
  </si>
  <si>
    <t>O85014</t>
  </si>
  <si>
    <t>A25014</t>
  </si>
  <si>
    <t>W55015</t>
  </si>
  <si>
    <t>O85015</t>
  </si>
  <si>
    <t>A25015</t>
  </si>
  <si>
    <t>W55016</t>
  </si>
  <si>
    <t>O85016</t>
  </si>
  <si>
    <t>A25016</t>
  </si>
  <si>
    <t>W55017</t>
  </si>
  <si>
    <t>O85017</t>
  </si>
  <si>
    <t>A25017</t>
  </si>
  <si>
    <t>W55018</t>
  </si>
  <si>
    <t>O85018</t>
  </si>
  <si>
    <t>A25018</t>
  </si>
  <si>
    <t>W55019</t>
  </si>
  <si>
    <t>O85019</t>
  </si>
  <si>
    <t>A25019</t>
  </si>
  <si>
    <t>W55020</t>
  </si>
  <si>
    <t>O85020</t>
  </si>
  <si>
    <t>A25020</t>
  </si>
  <si>
    <t>W55021</t>
  </si>
  <si>
    <t>O85021</t>
  </si>
  <si>
    <t>A25021</t>
  </si>
  <si>
    <t>W55022</t>
  </si>
  <si>
    <t>O85022</t>
  </si>
  <si>
    <t>A25022</t>
  </si>
  <si>
    <t>W55023</t>
  </si>
  <si>
    <t>O85023</t>
  </si>
  <si>
    <t>A25023</t>
  </si>
  <si>
    <t>W55024</t>
  </si>
  <si>
    <t>O85024</t>
  </si>
  <si>
    <t>A25024</t>
  </si>
  <si>
    <t>W55025</t>
  </si>
  <si>
    <t>O85025</t>
  </si>
  <si>
    <t>A25025</t>
  </si>
  <si>
    <t>W55026</t>
  </si>
  <si>
    <t>O85026</t>
  </si>
  <si>
    <t>A25026</t>
  </si>
  <si>
    <t>W55027</t>
  </si>
  <si>
    <t>O85027</t>
  </si>
  <si>
    <t>A25027</t>
  </si>
  <si>
    <t>W55028</t>
  </si>
  <si>
    <t>O85028</t>
  </si>
  <si>
    <t>A25028</t>
  </si>
  <si>
    <t>W55029</t>
  </si>
  <si>
    <t>O85029</t>
  </si>
  <si>
    <t>A25029</t>
  </si>
  <si>
    <t>W55030</t>
  </si>
  <si>
    <t>O85030</t>
  </si>
  <si>
    <t>A25030</t>
  </si>
  <si>
    <t>W55031</t>
  </si>
  <si>
    <t>O85031</t>
  </si>
  <si>
    <t>A25031</t>
  </si>
  <si>
    <t>W55032</t>
  </si>
  <si>
    <t>O85032</t>
  </si>
  <si>
    <t>A25032</t>
  </si>
  <si>
    <t>W55033</t>
  </si>
  <si>
    <t>O85033</t>
  </si>
  <si>
    <t>A25033</t>
  </si>
  <si>
    <t>W55034</t>
  </si>
  <si>
    <t>O85034</t>
  </si>
  <si>
    <t>A25034</t>
  </si>
  <si>
    <t>W55035</t>
  </si>
  <si>
    <t>O85035</t>
  </si>
  <si>
    <t>A25035</t>
  </si>
  <si>
    <t>W55036</t>
  </si>
  <si>
    <t>O85036</t>
  </si>
  <si>
    <t>A25036</t>
  </si>
  <si>
    <t>W55037</t>
  </si>
  <si>
    <t>O85037</t>
  </si>
  <si>
    <t>A25037</t>
  </si>
  <si>
    <t>W55038</t>
  </si>
  <si>
    <t>O85038</t>
  </si>
  <si>
    <t>A25038</t>
  </si>
  <si>
    <t>W55039</t>
  </si>
  <si>
    <t>O85039</t>
  </si>
  <si>
    <t>A25039</t>
  </si>
  <si>
    <t>W55040</t>
  </si>
  <si>
    <t>O85040</t>
  </si>
  <si>
    <t>A25040</t>
  </si>
  <si>
    <t>W55041</t>
  </si>
  <si>
    <t>O85041</t>
  </si>
  <si>
    <t>A25041</t>
  </si>
  <si>
    <t>W55124</t>
  </si>
  <si>
    <t>O85124</t>
  </si>
  <si>
    <t>A25124</t>
  </si>
  <si>
    <t>W55125</t>
  </si>
  <si>
    <t>O85125</t>
  </si>
  <si>
    <t>A25125</t>
  </si>
  <si>
    <t>W55126</t>
  </si>
  <si>
    <t>O85126</t>
  </si>
  <si>
    <t>A25126</t>
  </si>
  <si>
    <t>W55127</t>
  </si>
  <si>
    <t>O85127</t>
  </si>
  <si>
    <t>A25127</t>
  </si>
  <si>
    <t>W55128</t>
  </si>
  <si>
    <t>O85128</t>
  </si>
  <si>
    <t>A25128</t>
  </si>
  <si>
    <t>W55129</t>
  </si>
  <si>
    <t>O85129</t>
  </si>
  <si>
    <t>A25129</t>
  </si>
  <si>
    <t>W55042</t>
  </si>
  <si>
    <t>O85042</t>
  </si>
  <si>
    <t>A25042</t>
  </si>
  <si>
    <t>W55043</t>
  </si>
  <si>
    <t>O85043</t>
  </si>
  <si>
    <t>A25043</t>
  </si>
  <si>
    <t>W55044</t>
  </si>
  <si>
    <t>O85044</t>
  </si>
  <si>
    <t>A25044</t>
  </si>
  <si>
    <t>W55045</t>
  </si>
  <si>
    <t>O85045</t>
  </si>
  <si>
    <t>A25045</t>
  </si>
  <si>
    <t>W55046</t>
  </si>
  <si>
    <t>O85046</t>
  </si>
  <si>
    <t>A25046</t>
  </si>
  <si>
    <t>W55047</t>
  </si>
  <si>
    <t>O85047</t>
  </si>
  <si>
    <t>A25047</t>
  </si>
  <si>
    <t>W55048</t>
  </si>
  <si>
    <t>O85048</t>
  </si>
  <si>
    <t>A25048</t>
  </si>
  <si>
    <t>W55049</t>
  </si>
  <si>
    <t>O85049</t>
  </si>
  <si>
    <t>A25049</t>
  </si>
  <si>
    <t>W55050</t>
  </si>
  <si>
    <t>O85050</t>
  </si>
  <si>
    <t>A25050</t>
  </si>
  <si>
    <t>W55051</t>
  </si>
  <si>
    <t>O85051</t>
  </si>
  <si>
    <t>A25051</t>
  </si>
  <si>
    <t>W55052</t>
  </si>
  <si>
    <t>O85052</t>
  </si>
  <si>
    <t>A25052</t>
  </si>
  <si>
    <t>W55053</t>
  </si>
  <si>
    <t>O85053</t>
  </si>
  <si>
    <t>A25053</t>
  </si>
  <si>
    <t>W55054</t>
  </si>
  <si>
    <t>O85054</t>
  </si>
  <si>
    <t>A25054</t>
  </si>
  <si>
    <t>W55055</t>
  </si>
  <si>
    <t>O85055</t>
  </si>
  <si>
    <t>A25055</t>
  </si>
  <si>
    <t>W55056</t>
  </si>
  <si>
    <t>O85056</t>
  </si>
  <si>
    <t>A25056</t>
  </si>
  <si>
    <t>W55057</t>
  </si>
  <si>
    <t>O85057</t>
  </si>
  <si>
    <t>A25057</t>
  </si>
  <si>
    <t>W55058</t>
  </si>
  <si>
    <t>O85058</t>
  </si>
  <si>
    <t>A25058</t>
  </si>
  <si>
    <t>W55059</t>
  </si>
  <si>
    <t>O85059</t>
  </si>
  <si>
    <t>A25059</t>
  </si>
  <si>
    <t>W55060</t>
  </si>
  <si>
    <t>O85060</t>
  </si>
  <si>
    <t>A25060</t>
  </si>
  <si>
    <t>W55061</t>
  </si>
  <si>
    <t>O85061</t>
  </si>
  <si>
    <t>A25061</t>
  </si>
  <si>
    <t>W55062</t>
  </si>
  <si>
    <t>O85062</t>
  </si>
  <si>
    <t>A25062</t>
  </si>
  <si>
    <t>W55063</t>
  </si>
  <si>
    <t>O85063</t>
  </si>
  <si>
    <t>A25063</t>
  </si>
  <si>
    <t>W55064</t>
  </si>
  <si>
    <t>O85064</t>
  </si>
  <si>
    <t>A25064</t>
  </si>
  <si>
    <t>W55065</t>
  </si>
  <si>
    <t>O85065</t>
  </si>
  <si>
    <t>A25065</t>
  </si>
  <si>
    <t>W55066</t>
  </si>
  <si>
    <t>O85066</t>
  </si>
  <si>
    <t>A25066</t>
  </si>
  <si>
    <t>W55067</t>
  </si>
  <si>
    <t>O85067</t>
  </si>
  <si>
    <t>A25067</t>
  </si>
  <si>
    <t>W55068</t>
  </si>
  <si>
    <t>O85068</t>
  </si>
  <si>
    <t>A25068</t>
  </si>
  <si>
    <t>W55069</t>
  </si>
  <si>
    <t>O85069</t>
  </si>
  <si>
    <t>A25069</t>
  </si>
  <si>
    <t>W55070</t>
  </si>
  <si>
    <t>O85070</t>
  </si>
  <si>
    <t>A25070</t>
  </si>
  <si>
    <t>W55071</t>
  </si>
  <si>
    <t>O85071</t>
  </si>
  <si>
    <t>A25071</t>
  </si>
  <si>
    <t>W55072</t>
  </si>
  <si>
    <t>O85072</t>
  </si>
  <si>
    <t>A25072</t>
  </si>
  <si>
    <t>W55073</t>
  </si>
  <si>
    <t>O85073</t>
  </si>
  <si>
    <t>A25073</t>
  </si>
  <si>
    <t>W55074</t>
  </si>
  <si>
    <t>O85074</t>
  </si>
  <si>
    <t>A25074</t>
  </si>
  <si>
    <t>W55075</t>
  </si>
  <si>
    <t>O85075</t>
  </si>
  <si>
    <t>A25075</t>
  </si>
  <si>
    <t>W55076</t>
  </si>
  <si>
    <t>O85076</t>
  </si>
  <si>
    <t>A25076</t>
  </si>
  <si>
    <t>W55077</t>
  </si>
  <si>
    <t>O85077</t>
  </si>
  <si>
    <t>A25077</t>
  </si>
  <si>
    <t>W55078</t>
  </si>
  <si>
    <t>O85078</t>
  </si>
  <si>
    <t>A25078</t>
  </si>
  <si>
    <t>W55079</t>
  </si>
  <si>
    <t>O85079</t>
  </si>
  <si>
    <t>A25079</t>
  </si>
  <si>
    <t>W55080</t>
  </si>
  <si>
    <t>O85080</t>
  </si>
  <si>
    <t>A25080</t>
  </si>
  <si>
    <t>W55081</t>
  </si>
  <si>
    <t>O85081</t>
  </si>
  <si>
    <t>A25081</t>
  </si>
  <si>
    <t>W55082</t>
  </si>
  <si>
    <t>O85082</t>
  </si>
  <si>
    <t>A25082</t>
  </si>
  <si>
    <t>W55083</t>
  </si>
  <si>
    <t>O85083</t>
  </si>
  <si>
    <t>A25083</t>
  </si>
  <si>
    <t>W55084</t>
  </si>
  <si>
    <t>O85084</t>
  </si>
  <si>
    <t>A25084</t>
  </si>
  <si>
    <t>W55085</t>
  </si>
  <si>
    <t>O85085</t>
  </si>
  <si>
    <t>A25085</t>
  </si>
  <si>
    <t>W55086</t>
  </si>
  <si>
    <t>O85086</t>
  </si>
  <si>
    <t>A25086</t>
  </si>
  <si>
    <t>W55087</t>
  </si>
  <si>
    <t>O85087</t>
  </si>
  <si>
    <t>A25087</t>
  </si>
  <si>
    <t>W55088</t>
  </si>
  <si>
    <t>O85088</t>
  </si>
  <si>
    <t>A25088</t>
  </si>
  <si>
    <t>W55089</t>
  </si>
  <si>
    <t>O85089</t>
  </si>
  <si>
    <t>A25089</t>
  </si>
  <si>
    <t>W55090</t>
  </si>
  <si>
    <t>O85090</t>
  </si>
  <si>
    <t>A25090</t>
  </si>
  <si>
    <t>W55091</t>
  </si>
  <si>
    <t>O85091</t>
  </si>
  <si>
    <t>A25091</t>
  </si>
  <si>
    <t>W55092</t>
  </si>
  <si>
    <t>O85092</t>
  </si>
  <si>
    <t>A25092</t>
  </si>
  <si>
    <t>W55093</t>
  </si>
  <si>
    <t>O85093</t>
  </si>
  <si>
    <t>A25093</t>
  </si>
  <si>
    <t>W55094</t>
  </si>
  <si>
    <t>O85094</t>
  </si>
  <si>
    <t>A25094</t>
  </si>
  <si>
    <t>W55095</t>
  </si>
  <si>
    <t>O85095</t>
  </si>
  <si>
    <t>A25095</t>
  </si>
  <si>
    <t>W55096</t>
  </si>
  <si>
    <t>O85096</t>
  </si>
  <si>
    <t>A25096</t>
  </si>
  <si>
    <t>W55097</t>
  </si>
  <si>
    <t>O85097</t>
  </si>
  <si>
    <t>A25097</t>
  </si>
  <si>
    <t>W55098</t>
  </si>
  <si>
    <t>O85098</t>
  </si>
  <si>
    <t>A25098</t>
  </si>
  <si>
    <t>W55099</t>
  </si>
  <si>
    <t>O85099</t>
  </si>
  <si>
    <t>A25099</t>
  </si>
  <si>
    <t>W55100</t>
  </si>
  <si>
    <t>O85100</t>
  </si>
  <si>
    <t>A25100</t>
  </si>
  <si>
    <t>W55101</t>
  </si>
  <si>
    <t>O85101</t>
  </si>
  <si>
    <t>A25101</t>
  </si>
  <si>
    <t>W55102</t>
  </si>
  <si>
    <t>O85102</t>
  </si>
  <si>
    <t>A25102</t>
  </si>
  <si>
    <t>W55103</t>
  </si>
  <si>
    <t>O85103</t>
  </si>
  <si>
    <t>A25103</t>
  </si>
  <si>
    <t>W55104</t>
  </si>
  <si>
    <t>O85104</t>
  </si>
  <si>
    <t>A25104</t>
  </si>
  <si>
    <t>W55105</t>
  </si>
  <si>
    <t>O85105</t>
  </si>
  <si>
    <t>A25105</t>
  </si>
  <si>
    <t>W55106</t>
  </si>
  <si>
    <t>O85106</t>
  </si>
  <si>
    <t>A25106</t>
  </si>
  <si>
    <t>W55107</t>
  </si>
  <si>
    <t>O85107</t>
  </si>
  <si>
    <t>A25107</t>
  </si>
  <si>
    <t>W55108</t>
  </si>
  <si>
    <t>O85108</t>
  </si>
  <si>
    <t>A25108</t>
  </si>
  <si>
    <t>W55109</t>
  </si>
  <si>
    <t>O85109</t>
  </si>
  <si>
    <t>A25109</t>
  </si>
  <si>
    <t>W55110</t>
  </si>
  <si>
    <t>O85110</t>
  </si>
  <si>
    <t>A25110</t>
  </si>
  <si>
    <t>W55111</t>
  </si>
  <si>
    <t>O85111</t>
  </si>
  <si>
    <t>A25111</t>
  </si>
  <si>
    <t>W55112</t>
  </si>
  <si>
    <t>O85112</t>
  </si>
  <si>
    <t>A25112</t>
  </si>
  <si>
    <t>W55113</t>
  </si>
  <si>
    <t>O85113</t>
  </si>
  <si>
    <t>A25113</t>
  </si>
  <si>
    <t>W55114</t>
  </si>
  <si>
    <t>O85114</t>
  </si>
  <si>
    <t>A25114</t>
  </si>
  <si>
    <t>W55115</t>
  </si>
  <si>
    <t>O85115</t>
  </si>
  <si>
    <t>A25115</t>
  </si>
  <si>
    <t>W55116</t>
  </si>
  <si>
    <t>O85116</t>
  </si>
  <si>
    <t>A25116</t>
  </si>
  <si>
    <t>W55117</t>
  </si>
  <si>
    <t>O85117</t>
  </si>
  <si>
    <t>A25117</t>
  </si>
  <si>
    <t>W55118</t>
  </si>
  <si>
    <t>O85118</t>
  </si>
  <si>
    <t>A25118</t>
  </si>
  <si>
    <t>W55119</t>
  </si>
  <si>
    <t>O85119</t>
  </si>
  <si>
    <t>A25119</t>
  </si>
  <si>
    <t>W55120</t>
  </si>
  <si>
    <t>O85120</t>
  </si>
  <si>
    <t>A25120</t>
  </si>
  <si>
    <t>W55121</t>
  </si>
  <si>
    <t>O85121</t>
  </si>
  <si>
    <t>A25121</t>
  </si>
  <si>
    <t>W55122</t>
  </si>
  <si>
    <t>O85122</t>
  </si>
  <si>
    <t>A25122</t>
  </si>
  <si>
    <t>W55123</t>
  </si>
  <si>
    <t>O85123</t>
  </si>
  <si>
    <t>A25123</t>
  </si>
  <si>
    <t>W55130</t>
  </si>
  <si>
    <t>O85130</t>
  </si>
  <si>
    <t>A25130</t>
  </si>
  <si>
    <t>W55131</t>
  </si>
  <si>
    <t>O85131</t>
  </si>
  <si>
    <t>A25131</t>
  </si>
  <si>
    <t>W55132</t>
  </si>
  <si>
    <t>O85132</t>
  </si>
  <si>
    <t>A25132</t>
  </si>
  <si>
    <t>W55133</t>
  </si>
  <si>
    <t>O85133</t>
  </si>
  <si>
    <t>A25133</t>
  </si>
  <si>
    <t>W55134</t>
  </si>
  <si>
    <t>O85134</t>
  </si>
  <si>
    <t>A25134</t>
  </si>
  <si>
    <t>W55135</t>
  </si>
  <si>
    <t>O85135</t>
  </si>
  <si>
    <t>A25135</t>
  </si>
  <si>
    <t>W55136</t>
  </si>
  <si>
    <t>O85136</t>
  </si>
  <si>
    <t>A25136</t>
  </si>
  <si>
    <t>W55137</t>
  </si>
  <si>
    <t>O85137</t>
  </si>
  <si>
    <t>A25137</t>
  </si>
  <si>
    <t>W55138</t>
  </si>
  <si>
    <t>O85138</t>
  </si>
  <si>
    <t>A25138</t>
  </si>
  <si>
    <t>W55139</t>
  </si>
  <si>
    <t>O85139</t>
  </si>
  <si>
    <t>A25139</t>
  </si>
  <si>
    <t>W55140</t>
  </si>
  <si>
    <t>O85140</t>
  </si>
  <si>
    <t>A25140</t>
  </si>
  <si>
    <t>W55141</t>
  </si>
  <si>
    <t>O85141</t>
  </si>
  <si>
    <t>A25141</t>
  </si>
  <si>
    <t>W55142</t>
  </si>
  <si>
    <t>O85142</t>
  </si>
  <si>
    <t>A25142</t>
  </si>
  <si>
    <t>W55143</t>
  </si>
  <si>
    <t>O85143</t>
  </si>
  <si>
    <t>A25143</t>
  </si>
  <si>
    <t>W55144</t>
  </si>
  <si>
    <t>O85144</t>
  </si>
  <si>
    <t>A25144</t>
  </si>
  <si>
    <t>W55145</t>
  </si>
  <si>
    <t>O85145</t>
  </si>
  <si>
    <t>A25145</t>
  </si>
  <si>
    <t>W55146</t>
  </si>
  <si>
    <t>O85146</t>
  </si>
  <si>
    <t>A25146</t>
  </si>
  <si>
    <t>W55147</t>
  </si>
  <si>
    <t>O85147</t>
  </si>
  <si>
    <t>A25147</t>
  </si>
  <si>
    <t>W55148</t>
  </si>
  <si>
    <t>O85148</t>
  </si>
  <si>
    <t>A25148</t>
  </si>
  <si>
    <t>W55149</t>
  </si>
  <si>
    <t>O85149</t>
  </si>
  <si>
    <t>A25149</t>
  </si>
  <si>
    <t>W55150</t>
  </si>
  <si>
    <t>O85150</t>
  </si>
  <si>
    <t>A25150</t>
  </si>
  <si>
    <t>W55151</t>
  </si>
  <si>
    <t>O85151</t>
  </si>
  <si>
    <t>A25151</t>
  </si>
  <si>
    <t>W55152</t>
  </si>
  <si>
    <t>O85152</t>
  </si>
  <si>
    <t>A25152</t>
  </si>
  <si>
    <t>W55153</t>
  </si>
  <si>
    <t>O85153</t>
  </si>
  <si>
    <t>A25153</t>
  </si>
  <si>
    <t>W55154</t>
  </si>
  <si>
    <t>O85154</t>
  </si>
  <si>
    <t>A25154</t>
  </si>
  <si>
    <t>W55155</t>
  </si>
  <si>
    <t>O85155</t>
  </si>
  <si>
    <t>A25155</t>
  </si>
  <si>
    <t>W55156</t>
  </si>
  <si>
    <t>O85156</t>
  </si>
  <si>
    <t>A25156</t>
  </si>
  <si>
    <t>W55157</t>
  </si>
  <si>
    <t>O85157</t>
  </si>
  <si>
    <t>A25157</t>
  </si>
  <si>
    <t>W55158</t>
  </si>
  <si>
    <t>O85158</t>
  </si>
  <si>
    <t>A25158</t>
  </si>
  <si>
    <t>W55159</t>
  </si>
  <si>
    <t>O85159</t>
  </si>
  <si>
    <t>A25159</t>
  </si>
  <si>
    <t>W55160</t>
  </si>
  <si>
    <t>O85160</t>
  </si>
  <si>
    <t>A25160</t>
  </si>
  <si>
    <t>W55161</t>
  </si>
  <si>
    <t>O85161</t>
  </si>
  <si>
    <t>A25161</t>
  </si>
  <si>
    <t>W55162</t>
  </si>
  <si>
    <t>O85162</t>
  </si>
  <si>
    <t>A25162</t>
  </si>
  <si>
    <t>W55163</t>
  </si>
  <si>
    <t>O85163</t>
  </si>
  <si>
    <t>A25163</t>
  </si>
  <si>
    <t>W55164</t>
  </si>
  <si>
    <t>O85164</t>
  </si>
  <si>
    <t>A25164</t>
  </si>
  <si>
    <t>W55165</t>
  </si>
  <si>
    <t>O85165</t>
  </si>
  <si>
    <t>A25165</t>
  </si>
  <si>
    <t>W55166</t>
  </si>
  <si>
    <t>O85166</t>
  </si>
  <si>
    <t>A25166</t>
  </si>
  <si>
    <t>W55167</t>
  </si>
  <si>
    <t>O85167</t>
  </si>
  <si>
    <t>A25167</t>
  </si>
  <si>
    <t>W55245</t>
  </si>
  <si>
    <t>O85245</t>
  </si>
  <si>
    <t>A25245</t>
  </si>
  <si>
    <t>W55246</t>
  </si>
  <si>
    <t>O85246</t>
  </si>
  <si>
    <t>A25246</t>
  </si>
  <si>
    <t>W55247</t>
  </si>
  <si>
    <t>O85247</t>
  </si>
  <si>
    <t>A25247</t>
  </si>
  <si>
    <t>W55248</t>
  </si>
  <si>
    <t>O85248</t>
  </si>
  <si>
    <t>A25248</t>
  </si>
  <si>
    <t>W55249</t>
  </si>
  <si>
    <t>O85249</t>
  </si>
  <si>
    <t>A25249</t>
  </si>
  <si>
    <t>W55250</t>
  </si>
  <si>
    <t>O85250</t>
  </si>
  <si>
    <t>A25250</t>
  </si>
  <si>
    <t>W55168</t>
  </si>
  <si>
    <t>O85168</t>
  </si>
  <si>
    <t>A25168</t>
  </si>
  <si>
    <t>W55169</t>
  </si>
  <si>
    <t>O85169</t>
  </si>
  <si>
    <t>A25169</t>
  </si>
  <si>
    <t>W55170</t>
  </si>
  <si>
    <t>O85170</t>
  </si>
  <si>
    <t>A25170</t>
  </si>
  <si>
    <t>W55171</t>
  </si>
  <si>
    <t>O85171</t>
  </si>
  <si>
    <t>A25171</t>
  </si>
  <si>
    <t>W55172</t>
  </si>
  <si>
    <t>O85172</t>
  </si>
  <si>
    <t>A25172</t>
  </si>
  <si>
    <t>W55173</t>
  </si>
  <si>
    <t>O85173</t>
  </si>
  <si>
    <t>A25173</t>
  </si>
  <si>
    <t>W55174</t>
  </si>
  <si>
    <t>O85174</t>
  </si>
  <si>
    <t>A25174</t>
  </si>
  <si>
    <t>W55175</t>
  </si>
  <si>
    <t>O85175</t>
  </si>
  <si>
    <t>A25175</t>
  </si>
  <si>
    <t>W55176</t>
  </si>
  <si>
    <t>O85176</t>
  </si>
  <si>
    <t>A25176</t>
  </si>
  <si>
    <t>W55177</t>
  </si>
  <si>
    <t>O85177</t>
  </si>
  <si>
    <t>A25177</t>
  </si>
  <si>
    <t>W55178</t>
  </si>
  <si>
    <t>O85178</t>
  </si>
  <si>
    <t>A25178</t>
  </si>
  <si>
    <t>W55179</t>
  </si>
  <si>
    <t>O85179</t>
  </si>
  <si>
    <t>A25179</t>
  </si>
  <si>
    <t>W55180</t>
  </si>
  <si>
    <t>O85180</t>
  </si>
  <si>
    <t>A25180</t>
  </si>
  <si>
    <t>W55181</t>
  </si>
  <si>
    <t>O85181</t>
  </si>
  <si>
    <t>A25181</t>
  </si>
  <si>
    <t>W55182</t>
  </si>
  <si>
    <t>O85182</t>
  </si>
  <si>
    <t>A25182</t>
  </si>
  <si>
    <t>W55183</t>
  </si>
  <si>
    <t>O85183</t>
  </si>
  <si>
    <t>A25183</t>
  </si>
  <si>
    <t>W55184</t>
  </si>
  <si>
    <t>O85184</t>
  </si>
  <si>
    <t>A25184</t>
  </si>
  <si>
    <t>W55185</t>
  </si>
  <si>
    <t>O85185</t>
  </si>
  <si>
    <t>A25185</t>
  </si>
  <si>
    <t>W55186</t>
  </si>
  <si>
    <t>O85186</t>
  </si>
  <si>
    <t>A25186</t>
  </si>
  <si>
    <t>W55187</t>
  </si>
  <si>
    <t>O85187</t>
  </si>
  <si>
    <t>A25187</t>
  </si>
  <si>
    <t>W55188</t>
  </si>
  <si>
    <t>O85188</t>
  </si>
  <si>
    <t>A25188</t>
  </si>
  <si>
    <t>W55189</t>
  </si>
  <si>
    <t>O85189</t>
  </si>
  <si>
    <t>A25189</t>
  </si>
  <si>
    <t>W55190</t>
  </si>
  <si>
    <t>O85190</t>
  </si>
  <si>
    <t>A25190</t>
  </si>
  <si>
    <t>W55191</t>
  </si>
  <si>
    <t>O85191</t>
  </si>
  <si>
    <t>A25191</t>
  </si>
  <si>
    <t>W55192</t>
  </si>
  <si>
    <t>O85192</t>
  </si>
  <si>
    <t>A25192</t>
  </si>
  <si>
    <t>W55193</t>
  </si>
  <si>
    <t>O85193</t>
  </si>
  <si>
    <t>A25193</t>
  </si>
  <si>
    <t>W55194</t>
  </si>
  <si>
    <t>O85194</t>
  </si>
  <si>
    <t>A25194</t>
  </si>
  <si>
    <t>W55195</t>
  </si>
  <si>
    <t>O85195</t>
  </si>
  <si>
    <t>A25195</t>
  </si>
  <si>
    <t>W55196</t>
  </si>
  <si>
    <t>O85196</t>
  </si>
  <si>
    <t>A25196</t>
  </si>
  <si>
    <t>W55197</t>
  </si>
  <si>
    <t>O85197</t>
  </si>
  <si>
    <t>A25197</t>
  </si>
  <si>
    <t>W55198</t>
  </si>
  <si>
    <t>O85198</t>
  </si>
  <si>
    <t>A25198</t>
  </si>
  <si>
    <t>W55199</t>
  </si>
  <si>
    <t>O85199</t>
  </si>
  <si>
    <t>A25199</t>
  </si>
  <si>
    <t>W55200</t>
  </si>
  <si>
    <t>O85200</t>
  </si>
  <si>
    <t>A25200</t>
  </si>
  <si>
    <t>W55201</t>
  </si>
  <si>
    <t>O85201</t>
  </si>
  <si>
    <t>A25201</t>
  </si>
  <si>
    <t>W55202</t>
  </si>
  <si>
    <t>O85202</t>
  </si>
  <si>
    <t>A25202</t>
  </si>
  <si>
    <t>W55203</t>
  </si>
  <si>
    <t>O85203</t>
  </si>
  <si>
    <t>A25203</t>
  </si>
  <si>
    <t>W55204</t>
  </si>
  <si>
    <t>O85204</t>
  </si>
  <si>
    <t>A25204</t>
  </si>
  <si>
    <t>W55205</t>
  </si>
  <si>
    <t>O85205</t>
  </si>
  <si>
    <t>A25205</t>
  </si>
  <si>
    <t>W55206</t>
  </si>
  <si>
    <t>O85206</t>
  </si>
  <si>
    <t>A25206</t>
  </si>
  <si>
    <t>W55207</t>
  </si>
  <si>
    <t>O85207</t>
  </si>
  <si>
    <t>A25207</t>
  </si>
  <si>
    <t>W55208</t>
  </si>
  <si>
    <t>O85208</t>
  </si>
  <si>
    <t>A25208</t>
  </si>
  <si>
    <t>W55209</t>
  </si>
  <si>
    <t>O85209</t>
  </si>
  <si>
    <t>A25209</t>
  </si>
  <si>
    <t>W55210</t>
  </si>
  <si>
    <t>O85210</t>
  </si>
  <si>
    <t>A25210</t>
  </si>
  <si>
    <t>W55211</t>
  </si>
  <si>
    <t>O85211</t>
  </si>
  <si>
    <t>A25211</t>
  </si>
  <si>
    <t>W55212</t>
  </si>
  <si>
    <t>O85212</t>
  </si>
  <si>
    <t>A25212</t>
  </si>
  <si>
    <t>W55213</t>
  </si>
  <si>
    <t>O85213</t>
  </si>
  <si>
    <t>A25213</t>
  </si>
  <si>
    <t>W55214</t>
  </si>
  <si>
    <t>O85214</t>
  </si>
  <si>
    <t>A25214</t>
  </si>
  <si>
    <t>W55215</t>
  </si>
  <si>
    <t>O85215</t>
  </si>
  <si>
    <t>A25215</t>
  </si>
  <si>
    <t>W55216</t>
  </si>
  <si>
    <t>O85216</t>
  </si>
  <si>
    <t>A25216</t>
  </si>
  <si>
    <t>W55217</t>
  </si>
  <si>
    <t>O85217</t>
  </si>
  <si>
    <t>A25217</t>
  </si>
  <si>
    <t>W55218</t>
  </si>
  <si>
    <t>O85218</t>
  </si>
  <si>
    <t>A25218</t>
  </si>
  <si>
    <t>W55219</t>
  </si>
  <si>
    <t>O85219</t>
  </si>
  <si>
    <t>A25219</t>
  </si>
  <si>
    <t>W55220</t>
  </si>
  <si>
    <t>O85220</t>
  </si>
  <si>
    <t>A25220</t>
  </si>
  <si>
    <t>W55221</t>
  </si>
  <si>
    <t>O85221</t>
  </si>
  <si>
    <t>A25221</t>
  </si>
  <si>
    <t>W55222</t>
  </si>
  <si>
    <t>O85222</t>
  </si>
  <si>
    <t>A25222</t>
  </si>
  <si>
    <t>W55223</t>
  </si>
  <si>
    <t>O85223</t>
  </si>
  <si>
    <t>A25223</t>
  </si>
  <si>
    <t>W55224</t>
  </si>
  <si>
    <t>O85224</t>
  </si>
  <si>
    <t>A25224</t>
  </si>
  <si>
    <t>W55225</t>
  </si>
  <si>
    <t>O85225</t>
  </si>
  <si>
    <t>A25225</t>
  </si>
  <si>
    <t>W55226</t>
  </si>
  <si>
    <t>O85226</t>
  </si>
  <si>
    <t>A25226</t>
  </si>
  <si>
    <t>W55227</t>
  </si>
  <si>
    <t>O85227</t>
  </si>
  <si>
    <t>A25227</t>
  </si>
  <si>
    <t>W55228</t>
  </si>
  <si>
    <t>O85228</t>
  </si>
  <si>
    <t>A25228</t>
  </si>
  <si>
    <t>W55229</t>
  </si>
  <si>
    <t>O85229</t>
  </si>
  <si>
    <t>A25229</t>
  </si>
  <si>
    <t>W55230</t>
  </si>
  <si>
    <t>O85230</t>
  </si>
  <si>
    <t>A25230</t>
  </si>
  <si>
    <t>W55231</t>
  </si>
  <si>
    <t>O85231</t>
  </si>
  <si>
    <t>A25231</t>
  </si>
  <si>
    <t>W55232</t>
  </si>
  <si>
    <t>O85232</t>
  </si>
  <si>
    <t>A25232</t>
  </si>
  <si>
    <t>W55233</t>
  </si>
  <si>
    <t>O85233</t>
  </si>
  <si>
    <t>A25233</t>
  </si>
  <si>
    <t>W55234</t>
  </si>
  <si>
    <t>O85234</t>
  </si>
  <si>
    <t>A25234</t>
  </si>
  <si>
    <t>W55235</t>
  </si>
  <si>
    <t>O85235</t>
  </si>
  <si>
    <t>A25235</t>
  </si>
  <si>
    <t>W55236</t>
  </si>
  <si>
    <t>O85236</t>
  </si>
  <si>
    <t>A25236</t>
  </si>
  <si>
    <t>W55237</t>
  </si>
  <si>
    <t>O85237</t>
  </si>
  <si>
    <t>A25237</t>
  </si>
  <si>
    <t>W55238</t>
  </si>
  <si>
    <t>O85238</t>
  </si>
  <si>
    <t>A25238</t>
  </si>
  <si>
    <t>W55239</t>
  </si>
  <si>
    <t>O85239</t>
  </si>
  <si>
    <t>A25239</t>
  </si>
  <si>
    <t>W55240</t>
  </si>
  <si>
    <t>O85240</t>
  </si>
  <si>
    <t>A25240</t>
  </si>
  <si>
    <t>W55241</t>
  </si>
  <si>
    <t>O85241</t>
  </si>
  <si>
    <t>A25241</t>
  </si>
  <si>
    <t>W55242</t>
  </si>
  <si>
    <t>O85242</t>
  </si>
  <si>
    <t>A25242</t>
  </si>
  <si>
    <t>W55243</t>
  </si>
  <si>
    <t>O85243</t>
  </si>
  <si>
    <t>A25243</t>
  </si>
  <si>
    <t>W55244</t>
  </si>
  <si>
    <t>O85244</t>
  </si>
  <si>
    <t>A25244</t>
  </si>
  <si>
    <t>W55251</t>
  </si>
  <si>
    <t>O85251</t>
  </si>
  <si>
    <t>A25251</t>
  </si>
  <si>
    <t>W55252</t>
  </si>
  <si>
    <t>O85252</t>
  </si>
  <si>
    <t>A25252</t>
  </si>
  <si>
    <t>W55253</t>
  </si>
  <si>
    <t>O85253</t>
  </si>
  <si>
    <t>A25253</t>
  </si>
  <si>
    <t>W55254</t>
  </si>
  <si>
    <t>O85254</t>
  </si>
  <si>
    <t>A25254</t>
  </si>
  <si>
    <t>W55255</t>
  </si>
  <si>
    <t>O85255</t>
  </si>
  <si>
    <t>A25255</t>
  </si>
  <si>
    <t>W55256</t>
  </si>
  <si>
    <t>O85256</t>
  </si>
  <si>
    <t>A25256</t>
  </si>
  <si>
    <t>W55257</t>
  </si>
  <si>
    <t>O85257</t>
  </si>
  <si>
    <t>A25257</t>
  </si>
  <si>
    <t>W55258</t>
  </si>
  <si>
    <t>O85258</t>
  </si>
  <si>
    <t>A25258</t>
  </si>
  <si>
    <t>W55259</t>
  </si>
  <si>
    <t>O85259</t>
  </si>
  <si>
    <t>A25259</t>
  </si>
  <si>
    <t>W55260</t>
  </si>
  <si>
    <t>O85260</t>
  </si>
  <si>
    <t>A25260</t>
  </si>
  <si>
    <t>W55261</t>
  </si>
  <si>
    <t>O85261</t>
  </si>
  <si>
    <t>A25261</t>
  </si>
  <si>
    <t>W55262</t>
  </si>
  <si>
    <t>O85262</t>
  </si>
  <si>
    <t>A25262</t>
  </si>
  <si>
    <t>W55263</t>
  </si>
  <si>
    <t>O85263</t>
  </si>
  <si>
    <t>A25263</t>
  </si>
  <si>
    <t>W55264</t>
  </si>
  <si>
    <t>O85264</t>
  </si>
  <si>
    <t>A25264</t>
  </si>
  <si>
    <t>W55265</t>
  </si>
  <si>
    <t>O85265</t>
  </si>
  <si>
    <t>A25265</t>
  </si>
  <si>
    <t>W55266</t>
  </si>
  <si>
    <t>O85266</t>
  </si>
  <si>
    <t>A25266</t>
  </si>
  <si>
    <t>W55267</t>
  </si>
  <si>
    <t>O85267</t>
  </si>
  <si>
    <t>A25267</t>
  </si>
  <si>
    <t>W55268</t>
  </si>
  <si>
    <t>O85268</t>
  </si>
  <si>
    <t>A25268</t>
  </si>
  <si>
    <t>W55269</t>
  </si>
  <si>
    <t>O85269</t>
  </si>
  <si>
    <t>A25269</t>
  </si>
  <si>
    <t>W55270</t>
  </si>
  <si>
    <t>O85270</t>
  </si>
  <si>
    <t>A25270</t>
  </si>
  <si>
    <t>W55271</t>
  </si>
  <si>
    <t>O85271</t>
  </si>
  <si>
    <t>A25271</t>
  </si>
  <si>
    <t>W55272</t>
  </si>
  <si>
    <t>O85272</t>
  </si>
  <si>
    <t>A25272</t>
  </si>
  <si>
    <t>W55273</t>
  </si>
  <si>
    <t>O85273</t>
  </si>
  <si>
    <t>A25273</t>
  </si>
  <si>
    <t>W55274</t>
  </si>
  <si>
    <t>O85274</t>
  </si>
  <si>
    <t>A25274</t>
  </si>
  <si>
    <t>W55275</t>
  </si>
  <si>
    <t>O85275</t>
  </si>
  <si>
    <t>A25275</t>
  </si>
  <si>
    <t>W55276</t>
  </si>
  <si>
    <t>O85276</t>
  </si>
  <si>
    <t>A25276</t>
  </si>
  <si>
    <t>W55277</t>
  </si>
  <si>
    <t>O85277</t>
  </si>
  <si>
    <t>A25277</t>
  </si>
  <si>
    <t>W55278</t>
  </si>
  <si>
    <t>O85278</t>
  </si>
  <si>
    <t>A25278</t>
  </si>
  <si>
    <t>W55279</t>
  </si>
  <si>
    <t>O85279</t>
  </si>
  <si>
    <t>A25279</t>
  </si>
  <si>
    <t>W55280</t>
  </si>
  <si>
    <t>O85280</t>
  </si>
  <si>
    <t>A25280</t>
  </si>
  <si>
    <t>W55281</t>
  </si>
  <si>
    <t>O85281</t>
  </si>
  <si>
    <t>A25281</t>
  </si>
  <si>
    <t>W55282</t>
  </si>
  <si>
    <t>O85282</t>
  </si>
  <si>
    <t>A25282</t>
  </si>
  <si>
    <t>W55283</t>
  </si>
  <si>
    <t>O85283</t>
  </si>
  <si>
    <t>A25283</t>
  </si>
  <si>
    <t>W55284</t>
  </si>
  <si>
    <t>O85284</t>
  </si>
  <si>
    <t>A25284</t>
  </si>
  <si>
    <t>W55285</t>
  </si>
  <si>
    <t>O85285</t>
  </si>
  <si>
    <t>A25285</t>
  </si>
  <si>
    <t>W55286</t>
  </si>
  <si>
    <t>O85286</t>
  </si>
  <si>
    <t>A25286</t>
  </si>
  <si>
    <t>W55287</t>
  </si>
  <si>
    <t>O85287</t>
  </si>
  <si>
    <t>A25287</t>
  </si>
  <si>
    <t>W55288</t>
  </si>
  <si>
    <t>O85288</t>
  </si>
  <si>
    <t>A25288</t>
  </si>
  <si>
    <t>W55289</t>
  </si>
  <si>
    <t>O85289</t>
  </si>
  <si>
    <t>A25289</t>
  </si>
  <si>
    <t>W55376</t>
  </si>
  <si>
    <t>O85376</t>
  </si>
  <si>
    <t>A25376</t>
  </si>
  <si>
    <t>W55377</t>
  </si>
  <si>
    <t>O85377</t>
  </si>
  <si>
    <t>A25377</t>
  </si>
  <si>
    <t>W55378</t>
  </si>
  <si>
    <t>O85378</t>
  </si>
  <si>
    <t>A25378</t>
  </si>
  <si>
    <t>W55379</t>
  </si>
  <si>
    <t>O85379</t>
  </si>
  <si>
    <t>A25379</t>
  </si>
  <si>
    <t>W55380</t>
  </si>
  <si>
    <t>O85380</t>
  </si>
  <si>
    <t>A25380</t>
  </si>
  <si>
    <t>W55381</t>
  </si>
  <si>
    <t>O85381</t>
  </si>
  <si>
    <t>A25381</t>
  </si>
  <si>
    <t>W55290</t>
  </si>
  <si>
    <t>O85290</t>
  </si>
  <si>
    <t>A25290</t>
  </si>
  <si>
    <t>W55291</t>
  </si>
  <si>
    <t>O85291</t>
  </si>
  <si>
    <t>A25291</t>
  </si>
  <si>
    <t>W55292</t>
  </si>
  <si>
    <t>O85292</t>
  </si>
  <si>
    <t>A25292</t>
  </si>
  <si>
    <t>W55293</t>
  </si>
  <si>
    <t>O85293</t>
  </si>
  <si>
    <t>A25293</t>
  </si>
  <si>
    <t>W55294</t>
  </si>
  <si>
    <t>O85294</t>
  </si>
  <si>
    <t>A25294</t>
  </si>
  <si>
    <t>W55295</t>
  </si>
  <si>
    <t>O85295</t>
  </si>
  <si>
    <t>A25295</t>
  </si>
  <si>
    <t>W55296</t>
  </si>
  <si>
    <t>O85296</t>
  </si>
  <si>
    <t>A25296</t>
  </si>
  <si>
    <t>W55297</t>
  </si>
  <si>
    <t>O85297</t>
  </si>
  <si>
    <t>A25297</t>
  </si>
  <si>
    <t>W55298</t>
  </si>
  <si>
    <t>O85298</t>
  </si>
  <si>
    <t>A25298</t>
  </si>
  <si>
    <t>W55299</t>
  </si>
  <si>
    <t>O85299</t>
  </si>
  <si>
    <t>A25299</t>
  </si>
  <si>
    <t>W55300</t>
  </si>
  <si>
    <t>O85300</t>
  </si>
  <si>
    <t>A25300</t>
  </si>
  <si>
    <t>W55301</t>
  </si>
  <si>
    <t>O85301</t>
  </si>
  <si>
    <t>A25301</t>
  </si>
  <si>
    <t>W55302</t>
  </si>
  <si>
    <t>O85302</t>
  </si>
  <si>
    <t>A25302</t>
  </si>
  <si>
    <t>W55303</t>
  </si>
  <si>
    <t>O85303</t>
  </si>
  <si>
    <t>A25303</t>
  </si>
  <si>
    <t>W55304</t>
  </si>
  <si>
    <t>O85304</t>
  </si>
  <si>
    <t>A25304</t>
  </si>
  <si>
    <t>W55305</t>
  </si>
  <si>
    <t>O85305</t>
  </si>
  <si>
    <t>A25305</t>
  </si>
  <si>
    <t>W55306</t>
  </si>
  <si>
    <t>O85306</t>
  </si>
  <si>
    <t>A25306</t>
  </si>
  <si>
    <t>W55307</t>
  </si>
  <si>
    <t>O85307</t>
  </si>
  <si>
    <t>A25307</t>
  </si>
  <si>
    <t>W55308</t>
  </si>
  <si>
    <t>O85308</t>
  </si>
  <si>
    <t>A25308</t>
  </si>
  <si>
    <t>W55309</t>
  </si>
  <si>
    <t>O85309</t>
  </si>
  <si>
    <t>A25309</t>
  </si>
  <si>
    <t>W55310</t>
  </si>
  <si>
    <t>O85310</t>
  </si>
  <si>
    <t>A25310</t>
  </si>
  <si>
    <t>W55311</t>
  </si>
  <si>
    <t>O85311</t>
  </si>
  <si>
    <t>A25311</t>
  </si>
  <si>
    <t>W55312</t>
  </si>
  <si>
    <t>O85312</t>
  </si>
  <si>
    <t>A25312</t>
  </si>
  <si>
    <t>W55313</t>
  </si>
  <si>
    <t>O85313</t>
  </si>
  <si>
    <t>A25313</t>
  </si>
  <si>
    <t>W55314</t>
  </si>
  <si>
    <t>O85314</t>
  </si>
  <si>
    <t>A25314</t>
  </si>
  <si>
    <t>W55315</t>
  </si>
  <si>
    <t>O85315</t>
  </si>
  <si>
    <t>A25315</t>
  </si>
  <si>
    <t>W55316</t>
  </si>
  <si>
    <t>O85316</t>
  </si>
  <si>
    <t>A25316</t>
  </si>
  <si>
    <t>W55317</t>
  </si>
  <si>
    <t>O85317</t>
  </si>
  <si>
    <t>A25317</t>
  </si>
  <si>
    <t>W55318</t>
  </si>
  <si>
    <t>O85318</t>
  </si>
  <si>
    <t>A25318</t>
  </si>
  <si>
    <t>W55319</t>
  </si>
  <si>
    <t>O85319</t>
  </si>
  <si>
    <t>A25319</t>
  </si>
  <si>
    <t>W55320</t>
  </si>
  <si>
    <t>O85320</t>
  </si>
  <si>
    <t>A25320</t>
  </si>
  <si>
    <t>W55321</t>
  </si>
  <si>
    <t>O85321</t>
  </si>
  <si>
    <t>A25321</t>
  </si>
  <si>
    <t>W55322</t>
  </si>
  <si>
    <t>O85322</t>
  </si>
  <si>
    <t>A25322</t>
  </si>
  <si>
    <t>W55323</t>
  </si>
  <si>
    <t>O85323</t>
  </si>
  <si>
    <t>A25323</t>
  </si>
  <si>
    <t>W55324</t>
  </si>
  <si>
    <t>O85324</t>
  </si>
  <si>
    <t>A25324</t>
  </si>
  <si>
    <t>W55325</t>
  </si>
  <si>
    <t>O85325</t>
  </si>
  <si>
    <t>A25325</t>
  </si>
  <si>
    <t>W55326</t>
  </si>
  <si>
    <t>O85326</t>
  </si>
  <si>
    <t>A25326</t>
  </si>
  <si>
    <t>W55327</t>
  </si>
  <si>
    <t>O85327</t>
  </si>
  <si>
    <t>A25327</t>
  </si>
  <si>
    <t>W55328</t>
  </si>
  <si>
    <t>O85328</t>
  </si>
  <si>
    <t>A25328</t>
  </si>
  <si>
    <t>W55329</t>
  </si>
  <si>
    <t>O85329</t>
  </si>
  <si>
    <t>A25329</t>
  </si>
  <si>
    <t>W55330</t>
  </si>
  <si>
    <t>O85330</t>
  </si>
  <si>
    <t>A25330</t>
  </si>
  <si>
    <t>W55331</t>
  </si>
  <si>
    <t>O85331</t>
  </si>
  <si>
    <t>A25331</t>
  </si>
  <si>
    <t>W55332</t>
  </si>
  <si>
    <t>O85332</t>
  </si>
  <si>
    <t>A25332</t>
  </si>
  <si>
    <t>W55333</t>
  </si>
  <si>
    <t>O85333</t>
  </si>
  <si>
    <t>A25333</t>
  </si>
  <si>
    <t>W55334</t>
  </si>
  <si>
    <t>O85334</t>
  </si>
  <si>
    <t>A25334</t>
  </si>
  <si>
    <t>W55335</t>
  </si>
  <si>
    <t>O85335</t>
  </si>
  <si>
    <t>A25335</t>
  </si>
  <si>
    <t>W55336</t>
  </si>
  <si>
    <t>O85336</t>
  </si>
  <si>
    <t>A25336</t>
  </si>
  <si>
    <t>W55337</t>
  </si>
  <si>
    <t>O85337</t>
  </si>
  <si>
    <t>A25337</t>
  </si>
  <si>
    <t>W55338</t>
  </si>
  <si>
    <t>O85338</t>
  </si>
  <si>
    <t>A25338</t>
  </si>
  <si>
    <t>W55339</t>
  </si>
  <si>
    <t>O85339</t>
  </si>
  <si>
    <t>A25339</t>
  </si>
  <si>
    <t>W55340</t>
  </si>
  <si>
    <t>O85340</t>
  </si>
  <si>
    <t>A25340</t>
  </si>
  <si>
    <t>W55341</t>
  </si>
  <si>
    <t>O85341</t>
  </si>
  <si>
    <t>A25341</t>
  </si>
  <si>
    <t>W55342</t>
  </si>
  <si>
    <t>O85342</t>
  </si>
  <si>
    <t>A25342</t>
  </si>
  <si>
    <t>W55343</t>
  </si>
  <si>
    <t>O85343</t>
  </si>
  <si>
    <t>A25343</t>
  </si>
  <si>
    <t>W55344</t>
  </si>
  <si>
    <t>O85344</t>
  </si>
  <si>
    <t>A25344</t>
  </si>
  <si>
    <t>W55345</t>
  </si>
  <si>
    <t>O85345</t>
  </si>
  <si>
    <t>A25345</t>
  </si>
  <si>
    <t>W55346</t>
  </si>
  <si>
    <t>O85346</t>
  </si>
  <si>
    <t>A25346</t>
  </si>
  <si>
    <t>W55347</t>
  </si>
  <si>
    <t>O85347</t>
  </si>
  <si>
    <t>A25347</t>
  </si>
  <si>
    <t>W55348</t>
  </si>
  <si>
    <t>O85348</t>
  </si>
  <si>
    <t>A25348</t>
  </si>
  <si>
    <t>W55349</t>
  </si>
  <si>
    <t>O85349</t>
  </si>
  <si>
    <t>A25349</t>
  </si>
  <si>
    <t>W55350</t>
  </si>
  <si>
    <t>O85350</t>
  </si>
  <si>
    <t>A25350</t>
  </si>
  <si>
    <t>W55351</t>
  </si>
  <si>
    <t>O85351</t>
  </si>
  <si>
    <t>A25351</t>
  </si>
  <si>
    <t>W55352</t>
  </si>
  <si>
    <t>O85352</t>
  </si>
  <si>
    <t>A25352</t>
  </si>
  <si>
    <t>W55353</t>
  </si>
  <si>
    <t>O85353</t>
  </si>
  <si>
    <t>A25353</t>
  </si>
  <si>
    <t>W55354</t>
  </si>
  <si>
    <t>O85354</t>
  </si>
  <si>
    <t>A25354</t>
  </si>
  <si>
    <t>W55355</t>
  </si>
  <si>
    <t>O85355</t>
  </si>
  <si>
    <t>A25355</t>
  </si>
  <si>
    <t>W55356</t>
  </si>
  <si>
    <t>O85356</t>
  </si>
  <si>
    <t>A25356</t>
  </si>
  <si>
    <t>W55357</t>
  </si>
  <si>
    <t>O85357</t>
  </si>
  <si>
    <t>A25357</t>
  </si>
  <si>
    <t>W55358</t>
  </si>
  <si>
    <t>O85358</t>
  </si>
  <si>
    <t>A25358</t>
  </si>
  <si>
    <t>W55359</t>
  </si>
  <si>
    <t>O85359</t>
  </si>
  <si>
    <t>A25359</t>
  </si>
  <si>
    <t>W55360</t>
  </si>
  <si>
    <t>O85360</t>
  </si>
  <si>
    <t>A25360</t>
  </si>
  <si>
    <t>W55361</t>
  </si>
  <si>
    <t>O85361</t>
  </si>
  <si>
    <t>A25361</t>
  </si>
  <si>
    <t>W55362</t>
  </si>
  <si>
    <t>O85362</t>
  </si>
  <si>
    <t>A25362</t>
  </si>
  <si>
    <t>W55363</t>
  </si>
  <si>
    <t>O85363</t>
  </si>
  <si>
    <t>A25363</t>
  </si>
  <si>
    <t>W55364</t>
  </si>
  <si>
    <t>O85364</t>
  </si>
  <si>
    <t>A25364</t>
  </si>
  <si>
    <t>W55365</t>
  </si>
  <si>
    <t>O85365</t>
  </si>
  <si>
    <t>A25365</t>
  </si>
  <si>
    <t>W55366</t>
  </si>
  <si>
    <t>O85366</t>
  </si>
  <si>
    <t>A25366</t>
  </si>
  <si>
    <t>W55367</t>
  </si>
  <si>
    <t>O85367</t>
  </si>
  <si>
    <t>A25367</t>
  </si>
  <si>
    <t>W55368</t>
  </si>
  <si>
    <t>O85368</t>
  </si>
  <si>
    <t>A25368</t>
  </si>
  <si>
    <t>W55369</t>
  </si>
  <si>
    <t>O85369</t>
  </si>
  <si>
    <t>A25369</t>
  </si>
  <si>
    <t>W55370</t>
  </si>
  <si>
    <t>O85370</t>
  </si>
  <si>
    <t>A25370</t>
  </si>
  <si>
    <t>W55371</t>
  </si>
  <si>
    <t>O85371</t>
  </si>
  <si>
    <t>A25371</t>
  </si>
  <si>
    <t>W55372</t>
  </si>
  <si>
    <t>O85372</t>
  </si>
  <si>
    <t>A25372</t>
  </si>
  <si>
    <t>W55373</t>
  </si>
  <si>
    <t>O85373</t>
  </si>
  <si>
    <t>A25373</t>
  </si>
  <si>
    <t>W55374</t>
  </si>
  <si>
    <t>O85374</t>
  </si>
  <si>
    <t>A25374</t>
  </si>
  <si>
    <t>W55375</t>
  </si>
  <si>
    <t>O85375</t>
  </si>
  <si>
    <t>A25375</t>
  </si>
  <si>
    <t>W55382</t>
  </si>
  <si>
    <t>O85382</t>
  </si>
  <si>
    <t>A25382</t>
  </si>
  <si>
    <t>W55383</t>
  </si>
  <si>
    <t>O85383</t>
  </si>
  <si>
    <t>A25383</t>
  </si>
  <si>
    <t>W55384</t>
  </si>
  <si>
    <t>O85384</t>
  </si>
  <si>
    <t>A25384</t>
  </si>
  <si>
    <t>W55385</t>
  </si>
  <si>
    <t>O85385</t>
  </si>
  <si>
    <t>A25385</t>
  </si>
  <si>
    <t>W55386</t>
  </si>
  <si>
    <t>O85386</t>
  </si>
  <si>
    <t>A25386</t>
  </si>
  <si>
    <t>W55387</t>
  </si>
  <si>
    <t>O85387</t>
  </si>
  <si>
    <t>A25387</t>
  </si>
  <si>
    <t>W55388</t>
  </si>
  <si>
    <t>O85388</t>
  </si>
  <si>
    <t>A25388</t>
  </si>
  <si>
    <t>W55389</t>
  </si>
  <si>
    <t>O85389</t>
  </si>
  <si>
    <t>A25389</t>
  </si>
  <si>
    <t>W55390</t>
  </si>
  <si>
    <t>O85390</t>
  </si>
  <si>
    <t>A25390</t>
  </si>
  <si>
    <t>W55391</t>
  </si>
  <si>
    <t>O85391</t>
  </si>
  <si>
    <t>A25391</t>
  </si>
  <si>
    <t>W55392</t>
  </si>
  <si>
    <t>O85392</t>
  </si>
  <si>
    <t>A25392</t>
  </si>
  <si>
    <t>W55393</t>
  </si>
  <si>
    <t>O85393</t>
  </si>
  <si>
    <t>A25393</t>
  </si>
  <si>
    <t>W55394</t>
  </si>
  <si>
    <t>O85394</t>
  </si>
  <si>
    <t>A25394</t>
  </si>
  <si>
    <t>W55395</t>
  </si>
  <si>
    <t>O85395</t>
  </si>
  <si>
    <t>A25395</t>
  </si>
  <si>
    <t>W55396</t>
  </si>
  <si>
    <t>O85396</t>
  </si>
  <si>
    <t>A25396</t>
  </si>
  <si>
    <t>W55397</t>
  </si>
  <si>
    <t>O85397</t>
  </si>
  <si>
    <t>A25397</t>
  </si>
  <si>
    <t>W55398</t>
  </si>
  <si>
    <t>O85398</t>
  </si>
  <si>
    <t>A25398</t>
  </si>
  <si>
    <t>W55399</t>
  </si>
  <si>
    <t>O85399</t>
  </si>
  <si>
    <t>A25399</t>
  </si>
  <si>
    <t>W55400</t>
  </si>
  <si>
    <t>O85400</t>
  </si>
  <si>
    <t>A25400</t>
  </si>
  <si>
    <t>W55401</t>
  </si>
  <si>
    <t>O85401</t>
  </si>
  <si>
    <t>A25401</t>
  </si>
  <si>
    <t>W55402</t>
  </si>
  <si>
    <t>O85402</t>
  </si>
  <si>
    <t>A25402</t>
  </si>
  <si>
    <t>W55403</t>
  </si>
  <si>
    <t>O85403</t>
  </si>
  <si>
    <t>A25403</t>
  </si>
  <si>
    <t>W55404</t>
  </si>
  <si>
    <t>O85404</t>
  </si>
  <si>
    <t>A25404</t>
  </si>
  <si>
    <t>W55405</t>
  </si>
  <si>
    <t>O85405</t>
  </si>
  <si>
    <t>A25405</t>
  </si>
  <si>
    <t>W55406</t>
  </si>
  <si>
    <t>O85406</t>
  </si>
  <si>
    <t>A25406</t>
  </si>
  <si>
    <t>W55407</t>
  </si>
  <si>
    <t>O85407</t>
  </si>
  <si>
    <t>A25407</t>
  </si>
  <si>
    <t>W55408</t>
  </si>
  <si>
    <t>O85408</t>
  </si>
  <si>
    <t>A25408</t>
  </si>
  <si>
    <t>W55409</t>
  </si>
  <si>
    <t>O85409</t>
  </si>
  <si>
    <t>A25409</t>
  </si>
  <si>
    <t>W55410</t>
  </si>
  <si>
    <t>O85410</t>
  </si>
  <si>
    <t>A25410</t>
  </si>
  <si>
    <t>W55411</t>
  </si>
  <si>
    <t>O85411</t>
  </si>
  <si>
    <t>A25411</t>
  </si>
  <si>
    <t>W55412</t>
  </si>
  <si>
    <t>O85412</t>
  </si>
  <si>
    <t>A25412</t>
  </si>
  <si>
    <t>W55413</t>
  </si>
  <si>
    <t>O85413</t>
  </si>
  <si>
    <t>A25413</t>
  </si>
  <si>
    <t>W55414</t>
  </si>
  <si>
    <t>O85414</t>
  </si>
  <si>
    <t>A25414</t>
  </si>
  <si>
    <t>W55415</t>
  </si>
  <si>
    <t>O85415</t>
  </si>
  <si>
    <t>A25415</t>
  </si>
  <si>
    <t>W55416</t>
  </si>
  <si>
    <t>O85416</t>
  </si>
  <si>
    <t>A25416</t>
  </si>
  <si>
    <t>W55417</t>
  </si>
  <si>
    <t>O85417</t>
  </si>
  <si>
    <t>A25417</t>
  </si>
  <si>
    <t>W55418</t>
  </si>
  <si>
    <t>O85418</t>
  </si>
  <si>
    <t>A25418</t>
  </si>
  <si>
    <t>W55419</t>
  </si>
  <si>
    <t>O85419</t>
  </si>
  <si>
    <t>A25419</t>
  </si>
  <si>
    <t>W55420</t>
  </si>
  <si>
    <t>O85420</t>
  </si>
  <si>
    <t>A25420</t>
  </si>
  <si>
    <t>W55421</t>
  </si>
  <si>
    <t>O85421</t>
  </si>
  <si>
    <t>A25421</t>
  </si>
  <si>
    <t>W55422</t>
  </si>
  <si>
    <t>O85422</t>
  </si>
  <si>
    <t>A25422</t>
  </si>
  <si>
    <t>W55513</t>
  </si>
  <si>
    <t>O85513</t>
  </si>
  <si>
    <t>A25513</t>
  </si>
  <si>
    <t>W55514</t>
  </si>
  <si>
    <t>O85514</t>
  </si>
  <si>
    <t>A25514</t>
  </si>
  <si>
    <t>W55515</t>
  </si>
  <si>
    <t>O85515</t>
  </si>
  <si>
    <t>A25515</t>
  </si>
  <si>
    <t>W55516</t>
  </si>
  <si>
    <t>O85516</t>
  </si>
  <si>
    <t>A25516</t>
  </si>
  <si>
    <t>W55517</t>
  </si>
  <si>
    <t>O85517</t>
  </si>
  <si>
    <t>A25517</t>
  </si>
  <si>
    <t>W55518</t>
  </si>
  <si>
    <t>O85518</t>
  </si>
  <si>
    <t>A25518</t>
  </si>
  <si>
    <t>W55519</t>
  </si>
  <si>
    <t>O85519</t>
  </si>
  <si>
    <t>A25519</t>
  </si>
  <si>
    <t>W55423</t>
  </si>
  <si>
    <t>O85423</t>
  </si>
  <si>
    <t>A25423</t>
  </si>
  <si>
    <t>W55424</t>
  </si>
  <si>
    <t>O85424</t>
  </si>
  <si>
    <t>A25424</t>
  </si>
  <si>
    <t>W55425</t>
  </si>
  <si>
    <t>O85425</t>
  </si>
  <si>
    <t>A25425</t>
  </si>
  <si>
    <t>W55426</t>
  </si>
  <si>
    <t>O85426</t>
  </si>
  <si>
    <t>A25426</t>
  </si>
  <si>
    <t>W55427</t>
  </si>
  <si>
    <t>O85427</t>
  </si>
  <si>
    <t>A25427</t>
  </si>
  <si>
    <t>W55428</t>
  </si>
  <si>
    <t>O85428</t>
  </si>
  <si>
    <t>A25428</t>
  </si>
  <si>
    <t>W55429</t>
  </si>
  <si>
    <t>O85429</t>
  </si>
  <si>
    <t>A25429</t>
  </si>
  <si>
    <t>W55430</t>
  </si>
  <si>
    <t>O85430</t>
  </si>
  <si>
    <t>A25430</t>
  </si>
  <si>
    <t>W55431</t>
  </si>
  <si>
    <t>O85431</t>
  </si>
  <si>
    <t>A25431</t>
  </si>
  <si>
    <t>W55432</t>
  </si>
  <si>
    <t>O85432</t>
  </si>
  <si>
    <t>A25432</t>
  </si>
  <si>
    <t>W55433</t>
  </si>
  <si>
    <t>O85433</t>
  </si>
  <si>
    <t>A25433</t>
  </si>
  <si>
    <t>W55434</t>
  </si>
  <si>
    <t>O85434</t>
  </si>
  <si>
    <t>A25434</t>
  </si>
  <si>
    <t>W55435</t>
  </si>
  <si>
    <t>O85435</t>
  </si>
  <si>
    <t>A25435</t>
  </si>
  <si>
    <t>W55436</t>
  </si>
  <si>
    <t>O85436</t>
  </si>
  <si>
    <t>A25436</t>
  </si>
  <si>
    <t>W55437</t>
  </si>
  <si>
    <t>O85437</t>
  </si>
  <si>
    <t>A25437</t>
  </si>
  <si>
    <t>W55438</t>
  </si>
  <si>
    <t>O85438</t>
  </si>
  <si>
    <t>A25438</t>
  </si>
  <si>
    <t>W55439</t>
  </si>
  <si>
    <t>O85439</t>
  </si>
  <si>
    <t>A25439</t>
  </si>
  <si>
    <t>W55440</t>
  </si>
  <si>
    <t>O85440</t>
  </si>
  <si>
    <t>A25440</t>
  </si>
  <si>
    <t>W55441</t>
  </si>
  <si>
    <t>O85441</t>
  </si>
  <si>
    <t>A25441</t>
  </si>
  <si>
    <t>W55442</t>
  </si>
  <si>
    <t>O85442</t>
  </si>
  <si>
    <t>A25442</t>
  </si>
  <si>
    <t>W55443</t>
  </si>
  <si>
    <t>O85443</t>
  </si>
  <si>
    <t>A25443</t>
  </si>
  <si>
    <t>W55444</t>
  </si>
  <si>
    <t>O85444</t>
  </si>
  <si>
    <t>A25444</t>
  </si>
  <si>
    <t>W55445</t>
  </si>
  <si>
    <t>O85445</t>
  </si>
  <si>
    <t>A25445</t>
  </si>
  <si>
    <t>W55446</t>
  </si>
  <si>
    <t>O85446</t>
  </si>
  <si>
    <t>A25446</t>
  </si>
  <si>
    <t>W55447</t>
  </si>
  <si>
    <t>O85447</t>
  </si>
  <si>
    <t>A25447</t>
  </si>
  <si>
    <t>W55448</t>
  </si>
  <si>
    <t>O85448</t>
  </si>
  <si>
    <t>A25448</t>
  </si>
  <si>
    <t>W55449</t>
  </si>
  <si>
    <t>O85449</t>
  </si>
  <si>
    <t>A25449</t>
  </si>
  <si>
    <t>W55450</t>
  </si>
  <si>
    <t>O85450</t>
  </si>
  <si>
    <t>A25450</t>
  </si>
  <si>
    <t>W55451</t>
  </si>
  <si>
    <t>O85451</t>
  </si>
  <si>
    <t>A25451</t>
  </si>
  <si>
    <t>W55452</t>
  </si>
  <si>
    <t>O85452</t>
  </si>
  <si>
    <t>A25452</t>
  </si>
  <si>
    <t>W55453</t>
  </si>
  <si>
    <t>O85453</t>
  </si>
  <si>
    <t>A25453</t>
  </si>
  <si>
    <t>W55454</t>
  </si>
  <si>
    <t>O85454</t>
  </si>
  <si>
    <t>A25454</t>
  </si>
  <si>
    <t>W55455</t>
  </si>
  <si>
    <t>O85455</t>
  </si>
  <si>
    <t>A25455</t>
  </si>
  <si>
    <t>W55456</t>
  </si>
  <si>
    <t>O85456</t>
  </si>
  <si>
    <t>A25456</t>
  </si>
  <si>
    <t>W55457</t>
  </si>
  <si>
    <t>O85457</t>
  </si>
  <si>
    <t>A25457</t>
  </si>
  <si>
    <t>W55458</t>
  </si>
  <si>
    <t>O85458</t>
  </si>
  <si>
    <t>A25458</t>
  </si>
  <si>
    <t>W55459</t>
  </si>
  <si>
    <t>O85459</t>
  </si>
  <si>
    <t>A25459</t>
  </si>
  <si>
    <t>W55460</t>
  </si>
  <si>
    <t>O85460</t>
  </si>
  <si>
    <t>A25460</t>
  </si>
  <si>
    <t>W55461</t>
  </si>
  <si>
    <t>O85461</t>
  </si>
  <si>
    <t>A25461</t>
  </si>
  <si>
    <t>W55462</t>
  </si>
  <si>
    <t>O85462</t>
  </si>
  <si>
    <t>A25462</t>
  </si>
  <si>
    <t>W55463</t>
  </si>
  <si>
    <t>O85463</t>
  </si>
  <si>
    <t>A25463</t>
  </si>
  <si>
    <t>W55464</t>
  </si>
  <si>
    <t>O85464</t>
  </si>
  <si>
    <t>A25464</t>
  </si>
  <si>
    <t>W55465</t>
  </si>
  <si>
    <t>O85465</t>
  </si>
  <si>
    <t>A25465</t>
  </si>
  <si>
    <t>W55466</t>
  </si>
  <si>
    <t>O85466</t>
  </si>
  <si>
    <t>A25466</t>
  </si>
  <si>
    <t>W55467</t>
  </si>
  <si>
    <t>O85467</t>
  </si>
  <si>
    <t>A25467</t>
  </si>
  <si>
    <t>W55468</t>
  </si>
  <si>
    <t>O85468</t>
  </si>
  <si>
    <t>A25468</t>
  </si>
  <si>
    <t>W55469</t>
  </si>
  <si>
    <t>O85469</t>
  </si>
  <si>
    <t>A25469</t>
  </si>
  <si>
    <t>W55470</t>
  </si>
  <si>
    <t>O85470</t>
  </si>
  <si>
    <t>A25470</t>
  </si>
  <si>
    <t>W55471</t>
  </si>
  <si>
    <t>O85471</t>
  </si>
  <si>
    <t>A25471</t>
  </si>
  <si>
    <t>W55472</t>
  </si>
  <si>
    <t>O85472</t>
  </si>
  <si>
    <t>A25472</t>
  </si>
  <si>
    <t>W55473</t>
  </si>
  <si>
    <t>O85473</t>
  </si>
  <si>
    <t>A25473</t>
  </si>
  <si>
    <t>W55474</t>
  </si>
  <si>
    <t>O85474</t>
  </si>
  <si>
    <t>A25474</t>
  </si>
  <si>
    <t>W55475</t>
  </si>
  <si>
    <t>O85475</t>
  </si>
  <si>
    <t>A25475</t>
  </si>
  <si>
    <t>W55476</t>
  </si>
  <si>
    <t>O85476</t>
  </si>
  <si>
    <t>A25476</t>
  </si>
  <si>
    <t>W55477</t>
  </si>
  <si>
    <t>O85477</t>
  </si>
  <si>
    <t>A25477</t>
  </si>
  <si>
    <t>W55478</t>
  </si>
  <si>
    <t>O85478</t>
  </si>
  <si>
    <t>A25478</t>
  </si>
  <si>
    <t>W55479</t>
  </si>
  <si>
    <t>O85479</t>
  </si>
  <si>
    <t>A25479</t>
  </si>
  <si>
    <t>W55480</t>
  </si>
  <si>
    <t>O85480</t>
  </si>
  <si>
    <t>A25480</t>
  </si>
  <si>
    <t>W55481</t>
  </si>
  <si>
    <t>O85481</t>
  </si>
  <si>
    <t>A25481</t>
  </si>
  <si>
    <t>W55482</t>
  </si>
  <si>
    <t>O85482</t>
  </si>
  <si>
    <t>A25482</t>
  </si>
  <si>
    <t>W55483</t>
  </si>
  <si>
    <t>O85483</t>
  </si>
  <si>
    <t>A25483</t>
  </si>
  <si>
    <t>W55484</t>
  </si>
  <si>
    <t>O85484</t>
  </si>
  <si>
    <t>A25484</t>
  </si>
  <si>
    <t>W55485</t>
  </si>
  <si>
    <t>O85485</t>
  </si>
  <si>
    <t>A25485</t>
  </si>
  <si>
    <t>W55486</t>
  </si>
  <si>
    <t>O85486</t>
  </si>
  <si>
    <t>A25486</t>
  </si>
  <si>
    <t>W55487</t>
  </si>
  <si>
    <t>O85487</t>
  </si>
  <si>
    <t>A25487</t>
  </si>
  <si>
    <t>W55488</t>
  </si>
  <si>
    <t>O85488</t>
  </si>
  <si>
    <t>A25488</t>
  </si>
  <si>
    <t>W55489</t>
  </si>
  <si>
    <t>O85489</t>
  </si>
  <si>
    <t>A25489</t>
  </si>
  <si>
    <t>W55490</t>
  </si>
  <si>
    <t>O85490</t>
  </si>
  <si>
    <t>A25490</t>
  </si>
  <si>
    <t>W55491</t>
  </si>
  <si>
    <t>O85491</t>
  </si>
  <si>
    <t>A25491</t>
  </si>
  <si>
    <t>W55492</t>
  </si>
  <si>
    <t>O85492</t>
  </si>
  <si>
    <t>A25492</t>
  </si>
  <si>
    <t>W55493</t>
  </si>
  <si>
    <t>O85493</t>
  </si>
  <si>
    <t>A25493</t>
  </si>
  <si>
    <t>W55494</t>
  </si>
  <si>
    <t>O85494</t>
  </si>
  <si>
    <t>A25494</t>
  </si>
  <si>
    <t>W55495</t>
  </si>
  <si>
    <t>O85495</t>
  </si>
  <si>
    <t>A25495</t>
  </si>
  <si>
    <t>W55496</t>
  </si>
  <si>
    <t>O85496</t>
  </si>
  <si>
    <t>A25496</t>
  </si>
  <si>
    <t>W55497</t>
  </si>
  <si>
    <t>O85497</t>
  </si>
  <si>
    <t>A25497</t>
  </si>
  <si>
    <t>W55498</t>
  </si>
  <si>
    <t>O85498</t>
  </si>
  <si>
    <t>A25498</t>
  </si>
  <si>
    <t>W55499</t>
  </si>
  <si>
    <t>O85499</t>
  </si>
  <si>
    <t>A25499</t>
  </si>
  <si>
    <t>W55500</t>
  </si>
  <si>
    <t>O85500</t>
  </si>
  <si>
    <t>A25500</t>
  </si>
  <si>
    <t>W55501</t>
  </si>
  <si>
    <t>O85501</t>
  </si>
  <si>
    <t>A25501</t>
  </si>
  <si>
    <t>W55502</t>
  </si>
  <si>
    <t>O85502</t>
  </si>
  <si>
    <t>A25502</t>
  </si>
  <si>
    <t>W55503</t>
  </si>
  <si>
    <t>O85503</t>
  </si>
  <si>
    <t>A25503</t>
  </si>
  <si>
    <t>W55504</t>
  </si>
  <si>
    <t>O85504</t>
  </si>
  <si>
    <t>A25504</t>
  </si>
  <si>
    <t>W55505</t>
  </si>
  <si>
    <t>O85505</t>
  </si>
  <si>
    <t>A25505</t>
  </si>
  <si>
    <t>W55506</t>
  </si>
  <si>
    <t>O85506</t>
  </si>
  <si>
    <t>A25506</t>
  </si>
  <si>
    <t>W55507</t>
  </si>
  <si>
    <t>O85507</t>
  </si>
  <si>
    <t>A25507</t>
  </si>
  <si>
    <t>W55508</t>
  </si>
  <si>
    <t>O85508</t>
  </si>
  <si>
    <t>A25508</t>
  </si>
  <si>
    <t>W55509</t>
  </si>
  <si>
    <t>O85509</t>
  </si>
  <si>
    <t>A25509</t>
  </si>
  <si>
    <t>W55510</t>
  </si>
  <si>
    <t>O85510</t>
  </si>
  <si>
    <t>A25510</t>
  </si>
  <si>
    <t>W55511</t>
  </si>
  <si>
    <t>O85511</t>
  </si>
  <si>
    <t>A25511</t>
  </si>
  <si>
    <t>W55512</t>
  </si>
  <si>
    <t>O85512</t>
  </si>
  <si>
    <t>A25512</t>
  </si>
  <si>
    <t>W55520</t>
  </si>
  <si>
    <t>O85520</t>
  </si>
  <si>
    <t>A25520</t>
  </si>
  <si>
    <t>W55521</t>
  </si>
  <si>
    <t>O85521</t>
  </si>
  <si>
    <t>A25521</t>
  </si>
  <si>
    <t>W55522</t>
  </si>
  <si>
    <t>O85522</t>
  </si>
  <si>
    <t>A25522</t>
  </si>
  <si>
    <t>W55523</t>
  </si>
  <si>
    <t>O85523</t>
  </si>
  <si>
    <t>A25523</t>
  </si>
  <si>
    <t>W55524</t>
  </si>
  <si>
    <t>O85524</t>
  </si>
  <si>
    <t>A25524</t>
  </si>
  <si>
    <t>W55525</t>
  </si>
  <si>
    <t>O85525</t>
  </si>
  <si>
    <t>A25525</t>
  </si>
  <si>
    <t>W55526</t>
  </si>
  <si>
    <t>O85526</t>
  </si>
  <si>
    <t>A25526</t>
  </si>
  <si>
    <t>W55527</t>
  </si>
  <si>
    <t>O85527</t>
  </si>
  <si>
    <t>A25527</t>
  </si>
  <si>
    <t>W55528</t>
  </si>
  <si>
    <t>O85528</t>
  </si>
  <si>
    <t>A25528</t>
  </si>
  <si>
    <t>W55529</t>
  </si>
  <si>
    <t>O85529</t>
  </si>
  <si>
    <t>A25529</t>
  </si>
  <si>
    <t>W55530</t>
  </si>
  <si>
    <t>O85530</t>
  </si>
  <si>
    <t>A25530</t>
  </si>
  <si>
    <t>W55531</t>
  </si>
  <si>
    <t>O85531</t>
  </si>
  <si>
    <t>A25531</t>
  </si>
  <si>
    <t>W55532</t>
  </si>
  <si>
    <t>O85532</t>
  </si>
  <si>
    <t>A25532</t>
  </si>
  <si>
    <t>W55533</t>
  </si>
  <si>
    <t>O85533</t>
  </si>
  <si>
    <t>A25533</t>
  </si>
  <si>
    <t>W55534</t>
  </si>
  <si>
    <t>O85534</t>
  </si>
  <si>
    <t>A25534</t>
  </si>
  <si>
    <t>W55535</t>
  </si>
  <si>
    <t>O85535</t>
  </si>
  <si>
    <t>A25535</t>
  </si>
  <si>
    <t>W55536</t>
  </si>
  <si>
    <t>O85536</t>
  </si>
  <si>
    <t>A25536</t>
  </si>
  <si>
    <t>W55537</t>
  </si>
  <si>
    <t>O85537</t>
  </si>
  <si>
    <t>A25537</t>
  </si>
  <si>
    <t>W55538</t>
  </si>
  <si>
    <t>O85538</t>
  </si>
  <si>
    <t>A25538</t>
  </si>
  <si>
    <t>W55539</t>
  </si>
  <si>
    <t>O85539</t>
  </si>
  <si>
    <t>A25539</t>
  </si>
  <si>
    <t>W55540</t>
  </si>
  <si>
    <t>O85540</t>
  </si>
  <si>
    <t>A25540</t>
  </si>
  <si>
    <t>W55541</t>
  </si>
  <si>
    <t>O85541</t>
  </si>
  <si>
    <t>A25541</t>
  </si>
  <si>
    <t>W55542</t>
  </si>
  <si>
    <t>O85542</t>
  </si>
  <si>
    <t>A25542</t>
  </si>
  <si>
    <t>W55543</t>
  </si>
  <si>
    <t>O85543</t>
  </si>
  <si>
    <t>A25543</t>
  </si>
  <si>
    <t>W55544</t>
  </si>
  <si>
    <t>O85544</t>
  </si>
  <si>
    <t>A25544</t>
  </si>
  <si>
    <t>W55545</t>
  </si>
  <si>
    <t>O85545</t>
  </si>
  <si>
    <t>A25545</t>
  </si>
  <si>
    <t>W55546</t>
  </si>
  <si>
    <t>O85546</t>
  </si>
  <si>
    <t>A25546</t>
  </si>
  <si>
    <t>W55547</t>
  </si>
  <si>
    <t>O85547</t>
  </si>
  <si>
    <t>A25547</t>
  </si>
  <si>
    <t>W55548</t>
  </si>
  <si>
    <t>O85548</t>
  </si>
  <si>
    <t>A25548</t>
  </si>
  <si>
    <t>W55549</t>
  </si>
  <si>
    <t>O85549</t>
  </si>
  <si>
    <t>A25549</t>
  </si>
  <si>
    <t>W55550</t>
  </si>
  <si>
    <t>O85550</t>
  </si>
  <si>
    <t>A25550</t>
  </si>
  <si>
    <t>W55551</t>
  </si>
  <si>
    <t>O85551</t>
  </si>
  <si>
    <t>A25551</t>
  </si>
  <si>
    <t>W55552</t>
  </si>
  <si>
    <t>O85552</t>
  </si>
  <si>
    <t>A25552</t>
  </si>
  <si>
    <t>W55553</t>
  </si>
  <si>
    <t>O85553</t>
  </si>
  <si>
    <t>A25553</t>
  </si>
  <si>
    <t>W55554</t>
  </si>
  <si>
    <t>O85554</t>
  </si>
  <si>
    <t>A25554</t>
  </si>
  <si>
    <t>W55555</t>
  </si>
  <si>
    <t>O85555</t>
  </si>
  <si>
    <t>A25555</t>
  </si>
  <si>
    <t>W55556</t>
  </si>
  <si>
    <t>O85556</t>
  </si>
  <si>
    <t>A25556</t>
  </si>
  <si>
    <t>W55557</t>
  </si>
  <si>
    <t>O85557</t>
  </si>
  <si>
    <t>A25557</t>
  </si>
  <si>
    <t>W55558</t>
  </si>
  <si>
    <t>O85558</t>
  </si>
  <si>
    <t>A25558</t>
  </si>
  <si>
    <t>W55559</t>
  </si>
  <si>
    <t>O85559</t>
  </si>
  <si>
    <t>A25559</t>
  </si>
  <si>
    <t>W55560</t>
  </si>
  <si>
    <t>O85560</t>
  </si>
  <si>
    <t>A25560</t>
  </si>
  <si>
    <t>W55561</t>
  </si>
  <si>
    <t>O85561</t>
  </si>
  <si>
    <t>A25561</t>
  </si>
  <si>
    <t>W55562</t>
  </si>
  <si>
    <t>O85562</t>
  </si>
  <si>
    <t>A25562</t>
  </si>
  <si>
    <t>W55563</t>
  </si>
  <si>
    <t>O85563</t>
  </si>
  <si>
    <t>A25563</t>
  </si>
  <si>
    <t>W55564</t>
  </si>
  <si>
    <t>O85564</t>
  </si>
  <si>
    <t>A25564</t>
  </si>
  <si>
    <t>W55646</t>
  </si>
  <si>
    <t>O85646</t>
  </si>
  <si>
    <t>A25646</t>
  </si>
  <si>
    <t>W55647</t>
  </si>
  <si>
    <t>O85647</t>
  </si>
  <si>
    <t>A25647</t>
  </si>
  <si>
    <t>W55648</t>
  </si>
  <si>
    <t>O85648</t>
  </si>
  <si>
    <t>A25648</t>
  </si>
  <si>
    <t>W55649</t>
  </si>
  <si>
    <t>O85649</t>
  </si>
  <si>
    <t>A25649</t>
  </si>
  <si>
    <t>W55650</t>
  </si>
  <si>
    <t>O85650</t>
  </si>
  <si>
    <t>A25650</t>
  </si>
  <si>
    <t>W55651</t>
  </si>
  <si>
    <t>O85651</t>
  </si>
  <si>
    <t>A25651</t>
  </si>
  <si>
    <t>W55565</t>
  </si>
  <si>
    <t>O85565</t>
  </si>
  <si>
    <t>A25565</t>
  </si>
  <si>
    <t>W55566</t>
  </si>
  <si>
    <t>O85566</t>
  </si>
  <si>
    <t>A25566</t>
  </si>
  <si>
    <t>W55567</t>
  </si>
  <si>
    <t>O85567</t>
  </si>
  <si>
    <t>A25567</t>
  </si>
  <si>
    <t>W55568</t>
  </si>
  <si>
    <t>O85568</t>
  </si>
  <si>
    <t>A25568</t>
  </si>
  <si>
    <t>W55569</t>
  </si>
  <si>
    <t>O85569</t>
  </si>
  <si>
    <t>A25569</t>
  </si>
  <si>
    <t>W55570</t>
  </si>
  <si>
    <t>O85570</t>
  </si>
  <si>
    <t>A25570</t>
  </si>
  <si>
    <t>W55571</t>
  </si>
  <si>
    <t>O85571</t>
  </si>
  <si>
    <t>A25571</t>
  </si>
  <si>
    <t>W55572</t>
  </si>
  <si>
    <t>O85572</t>
  </si>
  <si>
    <t>A25572</t>
  </si>
  <si>
    <t>W55573</t>
  </si>
  <si>
    <t>O85573</t>
  </si>
  <si>
    <t>A25573</t>
  </si>
  <si>
    <t>W55574</t>
  </si>
  <si>
    <t>O85574</t>
  </si>
  <si>
    <t>A25574</t>
  </si>
  <si>
    <t>W55575</t>
  </si>
  <si>
    <t>O85575</t>
  </si>
  <si>
    <t>A25575</t>
  </si>
  <si>
    <t>W55576</t>
  </si>
  <si>
    <t>O85576</t>
  </si>
  <si>
    <t>A25576</t>
  </si>
  <si>
    <t>W55577</t>
  </si>
  <si>
    <t>O85577</t>
  </si>
  <si>
    <t>A25577</t>
  </si>
  <si>
    <t>W55578</t>
  </si>
  <si>
    <t>O85578</t>
  </si>
  <si>
    <t>A25578</t>
  </si>
  <si>
    <t>W55579</t>
  </si>
  <si>
    <t>O85579</t>
  </si>
  <si>
    <t>A25579</t>
  </si>
  <si>
    <t>W55580</t>
  </si>
  <si>
    <t>O85580</t>
  </si>
  <si>
    <t>A25580</t>
  </si>
  <si>
    <t>W55581</t>
  </si>
  <si>
    <t>O85581</t>
  </si>
  <si>
    <t>A25581</t>
  </si>
  <si>
    <t>W55582</t>
  </si>
  <si>
    <t>O85582</t>
  </si>
  <si>
    <t>A25582</t>
  </si>
  <si>
    <t>W55583</t>
  </si>
  <si>
    <t>O85583</t>
  </si>
  <si>
    <t>A25583</t>
  </si>
  <si>
    <t>W55584</t>
  </si>
  <si>
    <t>O85584</t>
  </si>
  <si>
    <t>A25584</t>
  </si>
  <si>
    <t>W55585</t>
  </si>
  <si>
    <t>O85585</t>
  </si>
  <si>
    <t>A25585</t>
  </si>
  <si>
    <t>W55586</t>
  </si>
  <si>
    <t>O85586</t>
  </si>
  <si>
    <t>A25586</t>
  </si>
  <si>
    <t>W55587</t>
  </si>
  <si>
    <t>O85587</t>
  </si>
  <si>
    <t>A25587</t>
  </si>
  <si>
    <t>W55588</t>
  </si>
  <si>
    <t>O85588</t>
  </si>
  <si>
    <t>A25588</t>
  </si>
  <si>
    <t>W55589</t>
  </si>
  <si>
    <t>O85589</t>
  </si>
  <si>
    <t>A25589</t>
  </si>
  <si>
    <t>W55590</t>
  </si>
  <si>
    <t>O85590</t>
  </si>
  <si>
    <t>A25590</t>
  </si>
  <si>
    <t>W55591</t>
  </si>
  <si>
    <t>O85591</t>
  </si>
  <si>
    <t>A25591</t>
  </si>
  <si>
    <t>W55592</t>
  </si>
  <si>
    <t>O85592</t>
  </si>
  <si>
    <t>A25592</t>
  </si>
  <si>
    <t>W55593</t>
  </si>
  <si>
    <t>O85593</t>
  </si>
  <si>
    <t>A25593</t>
  </si>
  <si>
    <t>W55594</t>
  </si>
  <si>
    <t>O85594</t>
  </si>
  <si>
    <t>A25594</t>
  </si>
  <si>
    <t>W55595</t>
  </si>
  <si>
    <t>O85595</t>
  </si>
  <si>
    <t>A25595</t>
  </si>
  <si>
    <t>W55596</t>
  </si>
  <si>
    <t>O85596</t>
  </si>
  <si>
    <t>A25596</t>
  </si>
  <si>
    <t>W55597</t>
  </si>
  <si>
    <t>O85597</t>
  </si>
  <si>
    <t>A25597</t>
  </si>
  <si>
    <t>W55598</t>
  </si>
  <si>
    <t>O85598</t>
  </si>
  <si>
    <t>A25598</t>
  </si>
  <si>
    <t>W55599</t>
  </si>
  <si>
    <t>O85599</t>
  </si>
  <si>
    <t>A25599</t>
  </si>
  <si>
    <t>W55600</t>
  </si>
  <si>
    <t>O85600</t>
  </si>
  <si>
    <t>A25600</t>
  </si>
  <si>
    <t>W55601</t>
  </si>
  <si>
    <t>O85601</t>
  </si>
  <si>
    <t>A25601</t>
  </si>
  <si>
    <t>W55602</t>
  </si>
  <si>
    <t>O85602</t>
  </si>
  <si>
    <t>A25602</t>
  </si>
  <si>
    <t>W55603</t>
  </si>
  <si>
    <t>O85603</t>
  </si>
  <si>
    <t>A25603</t>
  </si>
  <si>
    <t>W55604</t>
  </si>
  <si>
    <t>O85604</t>
  </si>
  <si>
    <t>A25604</t>
  </si>
  <si>
    <t>W55605</t>
  </si>
  <si>
    <t>O85605</t>
  </si>
  <si>
    <t>A25605</t>
  </si>
  <si>
    <t>W55606</t>
  </si>
  <si>
    <t>O85606</t>
  </si>
  <si>
    <t>A25606</t>
  </si>
  <si>
    <t>W55607</t>
  </si>
  <si>
    <t>O85607</t>
  </si>
  <si>
    <t>A25607</t>
  </si>
  <si>
    <t>W55608</t>
  </si>
  <si>
    <t>O85608</t>
  </si>
  <si>
    <t>A25608</t>
  </si>
  <si>
    <t>W55609</t>
  </si>
  <si>
    <t>O85609</t>
  </si>
  <si>
    <t>A25609</t>
  </si>
  <si>
    <t>W55610</t>
  </si>
  <si>
    <t>O85610</t>
  </si>
  <si>
    <t>A25610</t>
  </si>
  <si>
    <t>W55611</t>
  </si>
  <si>
    <t>O85611</t>
  </si>
  <si>
    <t>A25611</t>
  </si>
  <si>
    <t>W55612</t>
  </si>
  <si>
    <t>O85612</t>
  </si>
  <si>
    <t>A25612</t>
  </si>
  <si>
    <t>W55613</t>
  </si>
  <si>
    <t>O85613</t>
  </si>
  <si>
    <t>A25613</t>
  </si>
  <si>
    <t>W55614</t>
  </si>
  <si>
    <t>O85614</t>
  </si>
  <si>
    <t>A25614</t>
  </si>
  <si>
    <t>W55615</t>
  </si>
  <si>
    <t>O85615</t>
  </si>
  <si>
    <t>A25615</t>
  </si>
  <si>
    <t>W55616</t>
  </si>
  <si>
    <t>O85616</t>
  </si>
  <si>
    <t>A25616</t>
  </si>
  <si>
    <t>W55617</t>
  </si>
  <si>
    <t>O85617</t>
  </si>
  <si>
    <t>A25617</t>
  </si>
  <si>
    <t>W55618</t>
  </si>
  <si>
    <t>O85618</t>
  </si>
  <si>
    <t>A25618</t>
  </si>
  <si>
    <t>W55619</t>
  </si>
  <si>
    <t>O85619</t>
  </si>
  <si>
    <t>A25619</t>
  </si>
  <si>
    <t>W55620</t>
  </si>
  <si>
    <t>O85620</t>
  </si>
  <si>
    <t>A25620</t>
  </si>
  <si>
    <t>W55621</t>
  </si>
  <si>
    <t>O85621</t>
  </si>
  <si>
    <t>A25621</t>
  </si>
  <si>
    <t>W55622</t>
  </si>
  <si>
    <t>O85622</t>
  </si>
  <si>
    <t>A25622</t>
  </si>
  <si>
    <t>W55623</t>
  </si>
  <si>
    <t>O85623</t>
  </si>
  <si>
    <t>A25623</t>
  </si>
  <si>
    <t>W55624</t>
  </si>
  <si>
    <t>O85624</t>
  </si>
  <si>
    <t>A25624</t>
  </si>
  <si>
    <t>W55625</t>
  </si>
  <si>
    <t>O85625</t>
  </si>
  <si>
    <t>A25625</t>
  </si>
  <si>
    <t>W55626</t>
  </si>
  <si>
    <t>O85626</t>
  </si>
  <si>
    <t>A25626</t>
  </si>
  <si>
    <t>W55627</t>
  </si>
  <si>
    <t>O85627</t>
  </si>
  <si>
    <t>A25627</t>
  </si>
  <si>
    <t>W55628</t>
  </si>
  <si>
    <t>O85628</t>
  </si>
  <si>
    <t>A25628</t>
  </si>
  <si>
    <t>W55629</t>
  </si>
  <si>
    <t>O85629</t>
  </si>
  <si>
    <t>A25629</t>
  </si>
  <si>
    <t>W55630</t>
  </si>
  <si>
    <t>O85630</t>
  </si>
  <si>
    <t>A25630</t>
  </si>
  <si>
    <t>W55631</t>
  </si>
  <si>
    <t>O85631</t>
  </si>
  <si>
    <t>A25631</t>
  </si>
  <si>
    <t>W55632</t>
  </si>
  <si>
    <t>O85632</t>
  </si>
  <si>
    <t>A25632</t>
  </si>
  <si>
    <t>W55633</t>
  </si>
  <si>
    <t>O85633</t>
  </si>
  <si>
    <t>A25633</t>
  </si>
  <si>
    <t>W55634</t>
  </si>
  <si>
    <t>O85634</t>
  </si>
  <si>
    <t>A25634</t>
  </si>
  <si>
    <t>W55635</t>
  </si>
  <si>
    <t>O85635</t>
  </si>
  <si>
    <t>A25635</t>
  </si>
  <si>
    <t>W55636</t>
  </si>
  <si>
    <t>O85636</t>
  </si>
  <si>
    <t>A25636</t>
  </si>
  <si>
    <t>W55637</t>
  </si>
  <si>
    <t>O85637</t>
  </si>
  <si>
    <t>A25637</t>
  </si>
  <si>
    <t>W55638</t>
  </si>
  <si>
    <t>O85638</t>
  </si>
  <si>
    <t>A25638</t>
  </si>
  <si>
    <t>W55639</t>
  </si>
  <si>
    <t>O85639</t>
  </si>
  <si>
    <t>A25639</t>
  </si>
  <si>
    <t>W55640</t>
  </si>
  <si>
    <t>O85640</t>
  </si>
  <si>
    <t>A25640</t>
  </si>
  <si>
    <t>W55641</t>
  </si>
  <si>
    <t>O85641</t>
  </si>
  <si>
    <t>A25641</t>
  </si>
  <si>
    <t>W55642</t>
  </si>
  <si>
    <t>O85642</t>
  </si>
  <si>
    <t>A25642</t>
  </si>
  <si>
    <t>W55643</t>
  </si>
  <si>
    <t>O85643</t>
  </si>
  <si>
    <t>A25643</t>
  </si>
  <si>
    <t>W55644</t>
  </si>
  <si>
    <t>O85644</t>
  </si>
  <si>
    <t>A25644</t>
  </si>
  <si>
    <t>W55645</t>
  </si>
  <si>
    <t>O85645</t>
  </si>
  <si>
    <t>A25645</t>
  </si>
  <si>
    <t>W55652</t>
  </si>
  <si>
    <t>O85652</t>
  </si>
  <si>
    <t>A25652</t>
  </si>
  <si>
    <t>W55653</t>
  </si>
  <si>
    <t>O85653</t>
  </si>
  <si>
    <t>A25653</t>
  </si>
  <si>
    <t>W55654</t>
  </si>
  <si>
    <t>O85654</t>
  </si>
  <si>
    <t>A25654</t>
  </si>
  <si>
    <t>W55655</t>
  </si>
  <si>
    <t>O85655</t>
  </si>
  <si>
    <t>A25655</t>
  </si>
  <si>
    <t>W55656</t>
  </si>
  <si>
    <t>O85656</t>
  </si>
  <si>
    <t>A25656</t>
  </si>
  <si>
    <t>W55657</t>
  </si>
  <si>
    <t>O85657</t>
  </si>
  <si>
    <t>A25657</t>
  </si>
  <si>
    <t>W55658</t>
  </si>
  <si>
    <t>O85658</t>
  </si>
  <si>
    <t>A25658</t>
  </si>
  <si>
    <t>W55659</t>
  </si>
  <si>
    <t>O85659</t>
  </si>
  <si>
    <t>A25659</t>
  </si>
  <si>
    <t>W55660</t>
  </si>
  <si>
    <t>O85660</t>
  </si>
  <si>
    <t>A25660</t>
  </si>
  <si>
    <t>W55661</t>
  </si>
  <si>
    <t>O85661</t>
  </si>
  <si>
    <t>A25661</t>
  </si>
  <si>
    <t>W55662</t>
  </si>
  <si>
    <t>O85662</t>
  </si>
  <si>
    <t>A25662</t>
  </si>
  <si>
    <t>W55663</t>
  </si>
  <si>
    <t>O85663</t>
  </si>
  <si>
    <t>A25663</t>
  </si>
  <si>
    <t>W55664</t>
  </si>
  <si>
    <t>O85664</t>
  </si>
  <si>
    <t>A25664</t>
  </si>
  <si>
    <t>W55665</t>
  </si>
  <si>
    <t>O85665</t>
  </si>
  <si>
    <t>A25665</t>
  </si>
  <si>
    <t>W55666</t>
  </si>
  <si>
    <t>O85666</t>
  </si>
  <si>
    <t>A25666</t>
  </si>
  <si>
    <t>W55667</t>
  </si>
  <si>
    <t>O85667</t>
  </si>
  <si>
    <t>A25667</t>
  </si>
  <si>
    <t>W55668</t>
  </si>
  <si>
    <t>O85668</t>
  </si>
  <si>
    <t>A25668</t>
  </si>
  <si>
    <t>W55669</t>
  </si>
  <si>
    <t>O85669</t>
  </si>
  <si>
    <t>A25669</t>
  </si>
  <si>
    <t>W55670</t>
  </si>
  <si>
    <t>O85670</t>
  </si>
  <si>
    <t>A25670</t>
  </si>
  <si>
    <t>W55671</t>
  </si>
  <si>
    <t>O85671</t>
  </si>
  <si>
    <t>A25671</t>
  </si>
  <si>
    <t>W55672</t>
  </si>
  <si>
    <t>O85672</t>
  </si>
  <si>
    <t>A25672</t>
  </si>
  <si>
    <t>W55673</t>
  </si>
  <si>
    <t>O85673</t>
  </si>
  <si>
    <t>A25673</t>
  </si>
  <si>
    <t>W55674</t>
  </si>
  <si>
    <t>O85674</t>
  </si>
  <si>
    <t>A25674</t>
  </si>
  <si>
    <t>W55675</t>
  </si>
  <si>
    <t>O85675</t>
  </si>
  <si>
    <t>A25675</t>
  </si>
  <si>
    <t>W55676</t>
  </si>
  <si>
    <t>O85676</t>
  </si>
  <si>
    <t>A25676</t>
  </si>
  <si>
    <t>W55677</t>
  </si>
  <si>
    <t>O85677</t>
  </si>
  <si>
    <t>A25677</t>
  </si>
  <si>
    <t>W55678</t>
  </si>
  <si>
    <t>O85678</t>
  </si>
  <si>
    <t>A25678</t>
  </si>
  <si>
    <t>W55679</t>
  </si>
  <si>
    <t>O85679</t>
  </si>
  <si>
    <t>A25679</t>
  </si>
  <si>
    <t>W55680</t>
  </si>
  <si>
    <t>O85680</t>
  </si>
  <si>
    <t>A25680</t>
  </si>
  <si>
    <t>W55681</t>
  </si>
  <si>
    <t>O85681</t>
  </si>
  <si>
    <t>A25681</t>
  </si>
  <si>
    <t>W55682</t>
  </si>
  <si>
    <t>O85682</t>
  </si>
  <si>
    <t>A25682</t>
  </si>
  <si>
    <t>W55683</t>
  </si>
  <si>
    <t>O85683</t>
  </si>
  <si>
    <t>A25683</t>
  </si>
  <si>
    <t>W55684</t>
  </si>
  <si>
    <t>O85684</t>
  </si>
  <si>
    <t>A25684</t>
  </si>
  <si>
    <t>W55685</t>
  </si>
  <si>
    <t>O85685</t>
  </si>
  <si>
    <t>A25685</t>
  </si>
  <si>
    <t>W55686</t>
  </si>
  <si>
    <t>O85686</t>
  </si>
  <si>
    <t>A25686</t>
  </si>
  <si>
    <t>W55687</t>
  </si>
  <si>
    <t>O85687</t>
  </si>
  <si>
    <t>A25687</t>
  </si>
  <si>
    <t>W55688</t>
  </si>
  <si>
    <t>O85688</t>
  </si>
  <si>
    <t>A25688</t>
  </si>
  <si>
    <t>W55689</t>
  </si>
  <si>
    <t>O85689</t>
  </si>
  <si>
    <t>A25689</t>
  </si>
  <si>
    <t>W55690</t>
  </si>
  <si>
    <t>O85690</t>
  </si>
  <si>
    <t>A25690</t>
  </si>
  <si>
    <t>W55691</t>
  </si>
  <si>
    <t>O85691</t>
  </si>
  <si>
    <t>A25691</t>
  </si>
  <si>
    <t>W55776</t>
  </si>
  <si>
    <t>O85776</t>
  </si>
  <si>
    <t>A25776</t>
  </si>
  <si>
    <t>W55777</t>
  </si>
  <si>
    <t>O85777</t>
  </si>
  <si>
    <t>A25777</t>
  </si>
  <si>
    <t>W55778</t>
  </si>
  <si>
    <t>O85778</t>
  </si>
  <si>
    <t>A25778</t>
  </si>
  <si>
    <t>W55779</t>
  </si>
  <si>
    <t>O85779</t>
  </si>
  <si>
    <t>A25779</t>
  </si>
  <si>
    <t>W55780</t>
  </si>
  <si>
    <t>O85780</t>
  </si>
  <si>
    <t>A25780</t>
  </si>
  <si>
    <t>W55781</t>
  </si>
  <si>
    <t>O85781</t>
  </si>
  <si>
    <t>A25781</t>
  </si>
  <si>
    <t>W55692</t>
  </si>
  <si>
    <t>O85692</t>
  </si>
  <si>
    <t>A25692</t>
  </si>
  <si>
    <t>W55693</t>
  </si>
  <si>
    <t>O85693</t>
  </si>
  <si>
    <t>A25693</t>
  </si>
  <si>
    <t>W55694</t>
  </si>
  <si>
    <t>O85694</t>
  </si>
  <si>
    <t>A25694</t>
  </si>
  <si>
    <t>W55695</t>
  </si>
  <si>
    <t>O85695</t>
  </si>
  <si>
    <t>A25695</t>
  </si>
  <si>
    <t>W55696</t>
  </si>
  <si>
    <t>O85696</t>
  </si>
  <si>
    <t>A25696</t>
  </si>
  <si>
    <t>W55697</t>
  </si>
  <si>
    <t>O85697</t>
  </si>
  <si>
    <t>A25697</t>
  </si>
  <si>
    <t>W55698</t>
  </si>
  <si>
    <t>O85698</t>
  </si>
  <si>
    <t>A25698</t>
  </si>
  <si>
    <t>W55699</t>
  </si>
  <si>
    <t>O85699</t>
  </si>
  <si>
    <t>A25699</t>
  </si>
  <si>
    <t>W55700</t>
  </si>
  <si>
    <t>O85700</t>
  </si>
  <si>
    <t>A25700</t>
  </si>
  <si>
    <t>W55701</t>
  </si>
  <si>
    <t>O85701</t>
  </si>
  <si>
    <t>A25701</t>
  </si>
  <si>
    <t>W55702</t>
  </si>
  <si>
    <t>O85702</t>
  </si>
  <si>
    <t>A25702</t>
  </si>
  <si>
    <t>W55703</t>
  </si>
  <si>
    <t>O85703</t>
  </si>
  <si>
    <t>A25703</t>
  </si>
  <si>
    <t>W55704</t>
  </si>
  <si>
    <t>O85704</t>
  </si>
  <si>
    <t>A25704</t>
  </si>
  <si>
    <t>W55705</t>
  </si>
  <si>
    <t>O85705</t>
  </si>
  <si>
    <t>A25705</t>
  </si>
  <si>
    <t>W55706</t>
  </si>
  <si>
    <t>O85706</t>
  </si>
  <si>
    <t>A25706</t>
  </si>
  <si>
    <t>W55707</t>
  </si>
  <si>
    <t>O85707</t>
  </si>
  <si>
    <t>A25707</t>
  </si>
  <si>
    <t>W55708</t>
  </si>
  <si>
    <t>O85708</t>
  </si>
  <si>
    <t>A25708</t>
  </si>
  <si>
    <t>W55709</t>
  </si>
  <si>
    <t>O85709</t>
  </si>
  <si>
    <t>A25709</t>
  </si>
  <si>
    <t>W55710</t>
  </si>
  <si>
    <t>O85710</t>
  </si>
  <si>
    <t>A25710</t>
  </si>
  <si>
    <t>W55711</t>
  </si>
  <si>
    <t>O85711</t>
  </si>
  <si>
    <t>A25711</t>
  </si>
  <si>
    <t>W55712</t>
  </si>
  <si>
    <t>O85712</t>
  </si>
  <si>
    <t>A25712</t>
  </si>
  <si>
    <t>W55713</t>
  </si>
  <si>
    <t>O85713</t>
  </si>
  <si>
    <t>A25713</t>
  </si>
  <si>
    <t>W55714</t>
  </si>
  <si>
    <t>O85714</t>
  </si>
  <si>
    <t>A25714</t>
  </si>
  <si>
    <t>W55715</t>
  </si>
  <si>
    <t>O85715</t>
  </si>
  <si>
    <t>A25715</t>
  </si>
  <si>
    <t>W55716</t>
  </si>
  <si>
    <t>O85716</t>
  </si>
  <si>
    <t>A25716</t>
  </si>
  <si>
    <t>W55717</t>
  </si>
  <si>
    <t>O85717</t>
  </si>
  <si>
    <t>A25717</t>
  </si>
  <si>
    <t>W55718</t>
  </si>
  <si>
    <t>O85718</t>
  </si>
  <si>
    <t>A25718</t>
  </si>
  <si>
    <t>W55719</t>
  </si>
  <si>
    <t>O85719</t>
  </si>
  <si>
    <t>A25719</t>
  </si>
  <si>
    <t>W55720</t>
  </si>
  <si>
    <t>O85720</t>
  </si>
  <si>
    <t>A25720</t>
  </si>
  <si>
    <t>W55721</t>
  </si>
  <si>
    <t>O85721</t>
  </si>
  <si>
    <t>A25721</t>
  </si>
  <si>
    <t>W55722</t>
  </si>
  <si>
    <t>O85722</t>
  </si>
  <si>
    <t>A25722</t>
  </si>
  <si>
    <t>W55723</t>
  </si>
  <si>
    <t>O85723</t>
  </si>
  <si>
    <t>A25723</t>
  </si>
  <si>
    <t>W55724</t>
  </si>
  <si>
    <t>O85724</t>
  </si>
  <si>
    <t>A25724</t>
  </si>
  <si>
    <t>W55725</t>
  </si>
  <si>
    <t>O85725</t>
  </si>
  <si>
    <t>A25725</t>
  </si>
  <si>
    <t>W55726</t>
  </si>
  <si>
    <t>O85726</t>
  </si>
  <si>
    <t>A25726</t>
  </si>
  <si>
    <t>W55727</t>
  </si>
  <si>
    <t>O85727</t>
  </si>
  <si>
    <t>A25727</t>
  </si>
  <si>
    <t>W55728</t>
  </si>
  <si>
    <t>O85728</t>
  </si>
  <si>
    <t>A25728</t>
  </si>
  <si>
    <t>W55729</t>
  </si>
  <si>
    <t>O85729</t>
  </si>
  <si>
    <t>A25729</t>
  </si>
  <si>
    <t>W55730</t>
  </si>
  <si>
    <t>O85730</t>
  </si>
  <si>
    <t>A25730</t>
  </si>
  <si>
    <t>W55731</t>
  </si>
  <si>
    <t>O85731</t>
  </si>
  <si>
    <t>A25731</t>
  </si>
  <si>
    <t>W55732</t>
  </si>
  <si>
    <t>O85732</t>
  </si>
  <si>
    <t>A25732</t>
  </si>
  <si>
    <t>W55733</t>
  </si>
  <si>
    <t>O85733</t>
  </si>
  <si>
    <t>A25733</t>
  </si>
  <si>
    <t>W55734</t>
  </si>
  <si>
    <t>O85734</t>
  </si>
  <si>
    <t>A25734</t>
  </si>
  <si>
    <t>W55735</t>
  </si>
  <si>
    <t>O85735</t>
  </si>
  <si>
    <t>A25735</t>
  </si>
  <si>
    <t>W55736</t>
  </si>
  <si>
    <t>O85736</t>
  </si>
  <si>
    <t>A25736</t>
  </si>
  <si>
    <t>W55737</t>
  </si>
  <si>
    <t>O85737</t>
  </si>
  <si>
    <t>A25737</t>
  </si>
  <si>
    <t>W55738</t>
  </si>
  <si>
    <t>O85738</t>
  </si>
  <si>
    <t>A25738</t>
  </si>
  <si>
    <t>W55739</t>
  </si>
  <si>
    <t>O85739</t>
  </si>
  <si>
    <t>A25739</t>
  </si>
  <si>
    <t>W55740</t>
  </si>
  <si>
    <t>O85740</t>
  </si>
  <si>
    <t>A25740</t>
  </si>
  <si>
    <t>W55741</t>
  </si>
  <si>
    <t>O85741</t>
  </si>
  <si>
    <t>A25741</t>
  </si>
  <si>
    <t>W55742</t>
  </si>
  <si>
    <t>O85742</t>
  </si>
  <si>
    <t>A25742</t>
  </si>
  <si>
    <t>W55743</t>
  </si>
  <si>
    <t>O85743</t>
  </si>
  <si>
    <t>A25743</t>
  </si>
  <si>
    <t>W55744</t>
  </si>
  <si>
    <t>O85744</t>
  </si>
  <si>
    <t>A25744</t>
  </si>
  <si>
    <t>W55745</t>
  </si>
  <si>
    <t>O85745</t>
  </si>
  <si>
    <t>A25745</t>
  </si>
  <si>
    <t>W55746</t>
  </si>
  <si>
    <t>O85746</t>
  </si>
  <si>
    <t>A25746</t>
  </si>
  <si>
    <t>W55747</t>
  </si>
  <si>
    <t>O85747</t>
  </si>
  <si>
    <t>A25747</t>
  </si>
  <si>
    <t>W55748</t>
  </si>
  <si>
    <t>O85748</t>
  </si>
  <si>
    <t>A25748</t>
  </si>
  <si>
    <t>W55749</t>
  </si>
  <si>
    <t>O85749</t>
  </si>
  <si>
    <t>A25749</t>
  </si>
  <si>
    <t>W55750</t>
  </si>
  <si>
    <t>O85750</t>
  </si>
  <si>
    <t>A25750</t>
  </si>
  <si>
    <t>W55751</t>
  </si>
  <si>
    <t>O85751</t>
  </si>
  <si>
    <t>A25751</t>
  </si>
  <si>
    <t>W55752</t>
  </si>
  <si>
    <t>O85752</t>
  </si>
  <si>
    <t>A25752</t>
  </si>
  <si>
    <t>W55753</t>
  </si>
  <si>
    <t>O85753</t>
  </si>
  <si>
    <t>A25753</t>
  </si>
  <si>
    <t>W55754</t>
  </si>
  <si>
    <t>O85754</t>
  </si>
  <si>
    <t>A25754</t>
  </si>
  <si>
    <t>W55755</t>
  </si>
  <si>
    <t>O85755</t>
  </si>
  <si>
    <t>A25755</t>
  </si>
  <si>
    <t>W55756</t>
  </si>
  <si>
    <t>O85756</t>
  </si>
  <si>
    <t>A25756</t>
  </si>
  <si>
    <t>W55757</t>
  </si>
  <si>
    <t>O85757</t>
  </si>
  <si>
    <t>A25757</t>
  </si>
  <si>
    <t>W55758</t>
  </si>
  <si>
    <t>O85758</t>
  </si>
  <si>
    <t>A25758</t>
  </si>
  <si>
    <t>W55759</t>
  </si>
  <si>
    <t>O85759</t>
  </si>
  <si>
    <t>A25759</t>
  </si>
  <si>
    <t>W55760</t>
  </si>
  <si>
    <t>O85760</t>
  </si>
  <si>
    <t>A25760</t>
  </si>
  <si>
    <t>W55761</t>
  </si>
  <si>
    <t>O85761</t>
  </si>
  <si>
    <t>A25761</t>
  </si>
  <si>
    <t>W55762</t>
  </si>
  <si>
    <t>O85762</t>
  </si>
  <si>
    <t>A25762</t>
  </si>
  <si>
    <t>W55763</t>
  </si>
  <si>
    <t>O85763</t>
  </si>
  <si>
    <t>A25763</t>
  </si>
  <si>
    <t>W55764</t>
  </si>
  <si>
    <t>O85764</t>
  </si>
  <si>
    <t>A25764</t>
  </si>
  <si>
    <t>W55765</t>
  </si>
  <si>
    <t>O85765</t>
  </si>
  <si>
    <t>A25765</t>
  </si>
  <si>
    <t>W55766</t>
  </si>
  <si>
    <t>O85766</t>
  </si>
  <si>
    <t>A25766</t>
  </si>
  <si>
    <t>W55767</t>
  </si>
  <si>
    <t>O85767</t>
  </si>
  <si>
    <t>A25767</t>
  </si>
  <si>
    <t>W55768</t>
  </si>
  <si>
    <t>O85768</t>
  </si>
  <si>
    <t>A25768</t>
  </si>
  <si>
    <t>W55769</t>
  </si>
  <si>
    <t>O85769</t>
  </si>
  <si>
    <t>A25769</t>
  </si>
  <si>
    <t>W55770</t>
  </si>
  <si>
    <t>O85770</t>
  </si>
  <si>
    <t>A25770</t>
  </si>
  <si>
    <t>W55771</t>
  </si>
  <si>
    <t>O85771</t>
  </si>
  <si>
    <t>A25771</t>
  </si>
  <si>
    <t>W55772</t>
  </si>
  <si>
    <t>O85772</t>
  </si>
  <si>
    <t>A25772</t>
  </si>
  <si>
    <t>W55773</t>
  </si>
  <si>
    <t>O85773</t>
  </si>
  <si>
    <t>A25773</t>
  </si>
  <si>
    <t>W55774</t>
  </si>
  <si>
    <t>O85774</t>
  </si>
  <si>
    <t>A25774</t>
  </si>
  <si>
    <t>W55775</t>
  </si>
  <si>
    <t>O85775</t>
  </si>
  <si>
    <t>A25775</t>
  </si>
  <si>
    <t>W55782</t>
  </si>
  <si>
    <t>O85782</t>
  </si>
  <si>
    <t>A25782</t>
  </si>
  <si>
    <t>W55783</t>
  </si>
  <si>
    <t>O85783</t>
  </si>
  <si>
    <t>A25783</t>
  </si>
  <si>
    <t>W55784</t>
  </si>
  <si>
    <t>O85784</t>
  </si>
  <si>
    <t>A25784</t>
  </si>
  <si>
    <t>W55785</t>
  </si>
  <si>
    <t>O85785</t>
  </si>
  <si>
    <t>A25785</t>
  </si>
  <si>
    <t>W55786</t>
  </si>
  <si>
    <t>O85786</t>
  </si>
  <si>
    <t>A25786</t>
  </si>
  <si>
    <t>W55787</t>
  </si>
  <si>
    <t>O85787</t>
  </si>
  <si>
    <t>A25787</t>
  </si>
  <si>
    <t>W55788</t>
  </si>
  <si>
    <t>O85788</t>
  </si>
  <si>
    <t>A25788</t>
  </si>
  <si>
    <t>W55789</t>
  </si>
  <si>
    <t>O85789</t>
  </si>
  <si>
    <t>A25789</t>
  </si>
  <si>
    <t>W55790</t>
  </si>
  <si>
    <t>O85790</t>
  </si>
  <si>
    <t>A25790</t>
  </si>
  <si>
    <t>W55791</t>
  </si>
  <si>
    <t>O85791</t>
  </si>
  <si>
    <t>A25791</t>
  </si>
  <si>
    <t>W55792</t>
  </si>
  <si>
    <t>O85792</t>
  </si>
  <si>
    <t>A25792</t>
  </si>
  <si>
    <t>W55793</t>
  </si>
  <si>
    <t>O85793</t>
  </si>
  <si>
    <t>A25793</t>
  </si>
  <si>
    <t>W55794</t>
  </si>
  <si>
    <t>O85794</t>
  </si>
  <si>
    <t>A25794</t>
  </si>
  <si>
    <t>W55795</t>
  </si>
  <si>
    <t>O85795</t>
  </si>
  <si>
    <t>A25795</t>
  </si>
  <si>
    <t>W55796</t>
  </si>
  <si>
    <t>O85796</t>
  </si>
  <si>
    <t>A25796</t>
  </si>
  <si>
    <t>W55797</t>
  </si>
  <si>
    <t>O85797</t>
  </si>
  <si>
    <t>A25797</t>
  </si>
  <si>
    <t>W55798</t>
  </si>
  <si>
    <t>O85798</t>
  </si>
  <si>
    <t>A25798</t>
  </si>
  <si>
    <t>W55799</t>
  </si>
  <si>
    <t>O85799</t>
  </si>
  <si>
    <t>A25799</t>
  </si>
  <si>
    <t>W55800</t>
  </si>
  <si>
    <t>O85800</t>
  </si>
  <si>
    <t>A25800</t>
  </si>
  <si>
    <t>W55801</t>
  </si>
  <si>
    <t>O85801</t>
  </si>
  <si>
    <t>A25801</t>
  </si>
  <si>
    <t>W55802</t>
  </si>
  <si>
    <t>O85802</t>
  </si>
  <si>
    <t>A25802</t>
  </si>
  <si>
    <t>W55803</t>
  </si>
  <si>
    <t>O85803</t>
  </si>
  <si>
    <t>A25803</t>
  </si>
  <si>
    <t>W55804</t>
  </si>
  <si>
    <t>O85804</t>
  </si>
  <si>
    <t>A25804</t>
  </si>
  <si>
    <t>W55805</t>
  </si>
  <si>
    <t>O85805</t>
  </si>
  <si>
    <t>A25805</t>
  </si>
  <si>
    <t>W55806</t>
  </si>
  <si>
    <t>O85806</t>
  </si>
  <si>
    <t>A25806</t>
  </si>
  <si>
    <t>W55807</t>
  </si>
  <si>
    <t>O85807</t>
  </si>
  <si>
    <t>A25807</t>
  </si>
  <si>
    <t>W55808</t>
  </si>
  <si>
    <t>O85808</t>
  </si>
  <si>
    <t>A25808</t>
  </si>
  <si>
    <t>W55809</t>
  </si>
  <si>
    <t>O85809</t>
  </si>
  <si>
    <t>A25809</t>
  </si>
  <si>
    <t>W55810</t>
  </si>
  <si>
    <t>O85810</t>
  </si>
  <si>
    <t>A25810</t>
  </si>
  <si>
    <t>W55811</t>
  </si>
  <si>
    <t>O85811</t>
  </si>
  <si>
    <t>A25811</t>
  </si>
  <si>
    <t>W55812</t>
  </si>
  <si>
    <t>O85812</t>
  </si>
  <si>
    <t>A25812</t>
  </si>
  <si>
    <t>W55813</t>
  </si>
  <si>
    <t>O85813</t>
  </si>
  <si>
    <t>A25813</t>
  </si>
  <si>
    <t>W55814</t>
  </si>
  <si>
    <t>O85814</t>
  </si>
  <si>
    <t>A25814</t>
  </si>
  <si>
    <t>W55815</t>
  </si>
  <si>
    <t>O85815</t>
  </si>
  <si>
    <t>A25815</t>
  </si>
  <si>
    <t>W55816</t>
  </si>
  <si>
    <t>O85816</t>
  </si>
  <si>
    <t>A25816</t>
  </si>
  <si>
    <t>W55817</t>
  </si>
  <si>
    <t>O85817</t>
  </si>
  <si>
    <t>A25817</t>
  </si>
  <si>
    <t>W55818</t>
  </si>
  <si>
    <t>O85818</t>
  </si>
  <si>
    <t>A25818</t>
  </si>
  <si>
    <t>W55904</t>
  </si>
  <si>
    <t>O85904</t>
  </si>
  <si>
    <t>A25904</t>
  </si>
  <si>
    <t>W55905</t>
  </si>
  <si>
    <t>O85905</t>
  </si>
  <si>
    <t>A25905</t>
  </si>
  <si>
    <t>W55906</t>
  </si>
  <si>
    <t>O85906</t>
  </si>
  <si>
    <t>A25906</t>
  </si>
  <si>
    <t>W55907</t>
  </si>
  <si>
    <t>O85907</t>
  </si>
  <si>
    <t>A25907</t>
  </si>
  <si>
    <t>W55908</t>
  </si>
  <si>
    <t>O85908</t>
  </si>
  <si>
    <t>A25908</t>
  </si>
  <si>
    <t>W55909</t>
  </si>
  <si>
    <t>O85909</t>
  </si>
  <si>
    <t>A25909</t>
  </si>
  <si>
    <t>W55819</t>
  </si>
  <si>
    <t>O85819</t>
  </si>
  <si>
    <t>A25819</t>
  </si>
  <si>
    <t>W55820</t>
  </si>
  <si>
    <t>O85820</t>
  </si>
  <si>
    <t>A25820</t>
  </si>
  <si>
    <t>W55821</t>
  </si>
  <si>
    <t>O85821</t>
  </si>
  <si>
    <t>A25821</t>
  </si>
  <si>
    <t>W55822</t>
  </si>
  <si>
    <t>O85822</t>
  </si>
  <si>
    <t>A25822</t>
  </si>
  <si>
    <t>W55823</t>
  </si>
  <si>
    <t>O85823</t>
  </si>
  <si>
    <t>A25823</t>
  </si>
  <si>
    <t>W55824</t>
  </si>
  <si>
    <t>O85824</t>
  </si>
  <si>
    <t>A25824</t>
  </si>
  <si>
    <t>W55825</t>
  </si>
  <si>
    <t>O85825</t>
  </si>
  <si>
    <t>A25825</t>
  </si>
  <si>
    <t>W55826</t>
  </si>
  <si>
    <t>O85826</t>
  </si>
  <si>
    <t>A25826</t>
  </si>
  <si>
    <t>W55827</t>
  </si>
  <si>
    <t>O85827</t>
  </si>
  <si>
    <t>A25827</t>
  </si>
  <si>
    <t>W55828</t>
  </si>
  <si>
    <t>O85828</t>
  </si>
  <si>
    <t>A25828</t>
  </si>
  <si>
    <t>W55829</t>
  </si>
  <si>
    <t>O85829</t>
  </si>
  <si>
    <t>A25829</t>
  </si>
  <si>
    <t>W55830</t>
  </si>
  <si>
    <t>O85830</t>
  </si>
  <si>
    <t>A25830</t>
  </si>
  <si>
    <t>W55831</t>
  </si>
  <si>
    <t>O85831</t>
  </si>
  <si>
    <t>A25831</t>
  </si>
  <si>
    <t>W55832</t>
  </si>
  <si>
    <t>O85832</t>
  </si>
  <si>
    <t>A25832</t>
  </si>
  <si>
    <t>W55833</t>
  </si>
  <si>
    <t>O85833</t>
  </si>
  <si>
    <t>A25833</t>
  </si>
  <si>
    <t>W55834</t>
  </si>
  <si>
    <t>O85834</t>
  </si>
  <si>
    <t>A25834</t>
  </si>
  <si>
    <t>W55835</t>
  </si>
  <si>
    <t>O85835</t>
  </si>
  <si>
    <t>A25835</t>
  </si>
  <si>
    <t>W55836</t>
  </si>
  <si>
    <t>O85836</t>
  </si>
  <si>
    <t>A25836</t>
  </si>
  <si>
    <t>W55837</t>
  </si>
  <si>
    <t>O85837</t>
  </si>
  <si>
    <t>A25837</t>
  </si>
  <si>
    <t>W55838</t>
  </si>
  <si>
    <t>O85838</t>
  </si>
  <si>
    <t>A25838</t>
  </si>
  <si>
    <t>W55839</t>
  </si>
  <si>
    <t>O85839</t>
  </si>
  <si>
    <t>A25839</t>
  </si>
  <si>
    <t>W55840</t>
  </si>
  <si>
    <t>O85840</t>
  </si>
  <si>
    <t>A25840</t>
  </si>
  <si>
    <t>W55841</t>
  </si>
  <si>
    <t>O85841</t>
  </si>
  <si>
    <t>A25841</t>
  </si>
  <si>
    <t>W55842</t>
  </si>
  <si>
    <t>O85842</t>
  </si>
  <si>
    <t>A25842</t>
  </si>
  <si>
    <t>W55843</t>
  </si>
  <si>
    <t>O85843</t>
  </si>
  <si>
    <t>A25843</t>
  </si>
  <si>
    <t>W55844</t>
  </si>
  <si>
    <t>O85844</t>
  </si>
  <si>
    <t>A25844</t>
  </si>
  <si>
    <t>W55845</t>
  </si>
  <si>
    <t>O85845</t>
  </si>
  <si>
    <t>A25845</t>
  </si>
  <si>
    <t>W55846</t>
  </si>
  <si>
    <t>O85846</t>
  </si>
  <si>
    <t>A25846</t>
  </si>
  <si>
    <t>W55847</t>
  </si>
  <si>
    <t>O85847</t>
  </si>
  <si>
    <t>A25847</t>
  </si>
  <si>
    <t>W55848</t>
  </si>
  <si>
    <t>O85848</t>
  </si>
  <si>
    <t>A25848</t>
  </si>
  <si>
    <t>W55849</t>
  </si>
  <si>
    <t>O85849</t>
  </si>
  <si>
    <t>A25849</t>
  </si>
  <si>
    <t>W55850</t>
  </si>
  <si>
    <t>O85850</t>
  </si>
  <si>
    <t>A25850</t>
  </si>
  <si>
    <t>W55851</t>
  </si>
  <si>
    <t>O85851</t>
  </si>
  <si>
    <t>A25851</t>
  </si>
  <si>
    <t>W55852</t>
  </si>
  <si>
    <t>O85852</t>
  </si>
  <si>
    <t>A25852</t>
  </si>
  <si>
    <t>W55853</t>
  </si>
  <si>
    <t>O85853</t>
  </si>
  <si>
    <t>A25853</t>
  </si>
  <si>
    <t>W55854</t>
  </si>
  <si>
    <t>O85854</t>
  </si>
  <si>
    <t>A25854</t>
  </si>
  <si>
    <t>W55855</t>
  </si>
  <si>
    <t>O85855</t>
  </si>
  <si>
    <t>A25855</t>
  </si>
  <si>
    <t>W55856</t>
  </si>
  <si>
    <t>O85856</t>
  </si>
  <si>
    <t>A25856</t>
  </si>
  <si>
    <t>W55857</t>
  </si>
  <si>
    <t>O85857</t>
  </si>
  <si>
    <t>A25857</t>
  </si>
  <si>
    <t>W55858</t>
  </si>
  <si>
    <t>O85858</t>
  </si>
  <si>
    <t>A25858</t>
  </si>
  <si>
    <t>W55859</t>
  </si>
  <si>
    <t>O85859</t>
  </si>
  <si>
    <t>A25859</t>
  </si>
  <si>
    <t>W55860</t>
  </si>
  <si>
    <t>O85860</t>
  </si>
  <si>
    <t>A25860</t>
  </si>
  <si>
    <t>W55861</t>
  </si>
  <si>
    <t>O85861</t>
  </si>
  <si>
    <t>A25861</t>
  </si>
  <si>
    <t>W55862</t>
  </si>
  <si>
    <t>O85862</t>
  </si>
  <si>
    <t>A25862</t>
  </si>
  <si>
    <t>W55863</t>
  </si>
  <si>
    <t>O85863</t>
  </si>
  <si>
    <t>A25863</t>
  </si>
  <si>
    <t>W55864</t>
  </si>
  <si>
    <t>O85864</t>
  </si>
  <si>
    <t>A25864</t>
  </si>
  <si>
    <t>W55865</t>
  </si>
  <si>
    <t>O85865</t>
  </si>
  <si>
    <t>A25865</t>
  </si>
  <si>
    <t>W55866</t>
  </si>
  <si>
    <t>O85866</t>
  </si>
  <si>
    <t>A25866</t>
  </si>
  <si>
    <t>W55867</t>
  </si>
  <si>
    <t>O85867</t>
  </si>
  <si>
    <t>A25867</t>
  </si>
  <si>
    <t>W55868</t>
  </si>
  <si>
    <t>O85868</t>
  </si>
  <si>
    <t>A25868</t>
  </si>
  <si>
    <t>W55869</t>
  </si>
  <si>
    <t>O85869</t>
  </si>
  <si>
    <t>A25869</t>
  </si>
  <si>
    <t>W55870</t>
  </si>
  <si>
    <t>O85870</t>
  </si>
  <si>
    <t>A25870</t>
  </si>
  <si>
    <t>W55871</t>
  </si>
  <si>
    <t>O85871</t>
  </si>
  <si>
    <t>A25871</t>
  </si>
  <si>
    <t>W55872</t>
  </si>
  <si>
    <t>O85872</t>
  </si>
  <si>
    <t>A25872</t>
  </si>
  <si>
    <t>W55873</t>
  </si>
  <si>
    <t>O85873</t>
  </si>
  <si>
    <t>A25873</t>
  </si>
  <si>
    <t>W55874</t>
  </si>
  <si>
    <t>O85874</t>
  </si>
  <si>
    <t>A25874</t>
  </si>
  <si>
    <t>W55875</t>
  </si>
  <si>
    <t>O85875</t>
  </si>
  <si>
    <t>A25875</t>
  </si>
  <si>
    <t>W55876</t>
  </si>
  <si>
    <t>O85876</t>
  </si>
  <si>
    <t>A25876</t>
  </si>
  <si>
    <t>W55877</t>
  </si>
  <si>
    <t>O85877</t>
  </si>
  <si>
    <t>A25877</t>
  </si>
  <si>
    <t>W55878</t>
  </si>
  <si>
    <t>O85878</t>
  </si>
  <si>
    <t>A25878</t>
  </si>
  <si>
    <t>W55879</t>
  </si>
  <si>
    <t>O85879</t>
  </si>
  <si>
    <t>A25879</t>
  </si>
  <si>
    <t>W55880</t>
  </si>
  <si>
    <t>O85880</t>
  </si>
  <si>
    <t>A25880</t>
  </si>
  <si>
    <t>W55881</t>
  </si>
  <si>
    <t>O85881</t>
  </si>
  <si>
    <t>A25881</t>
  </si>
  <si>
    <t>W55882</t>
  </si>
  <si>
    <t>O85882</t>
  </si>
  <si>
    <t>A25882</t>
  </si>
  <si>
    <t>W55883</t>
  </si>
  <si>
    <t>O85883</t>
  </si>
  <si>
    <t>A25883</t>
  </si>
  <si>
    <t>W55884</t>
  </si>
  <si>
    <t>O85884</t>
  </si>
  <si>
    <t>A25884</t>
  </si>
  <si>
    <t>W55885</t>
  </si>
  <si>
    <t>O85885</t>
  </si>
  <si>
    <t>A25885</t>
  </si>
  <si>
    <t>W55886</t>
  </si>
  <si>
    <t>O85886</t>
  </si>
  <si>
    <t>A25886</t>
  </si>
  <si>
    <t>W55887</t>
  </si>
  <si>
    <t>O85887</t>
  </si>
  <si>
    <t>A25887</t>
  </si>
  <si>
    <t>W55888</t>
  </si>
  <si>
    <t>O85888</t>
  </si>
  <si>
    <t>A25888</t>
  </si>
  <si>
    <t>W55889</t>
  </si>
  <si>
    <t>O85889</t>
  </si>
  <si>
    <t>A25889</t>
  </si>
  <si>
    <t>W55890</t>
  </si>
  <si>
    <t>O85890</t>
  </si>
  <si>
    <t>A25890</t>
  </si>
  <si>
    <t>W55891</t>
  </si>
  <si>
    <t>O85891</t>
  </si>
  <si>
    <t>A25891</t>
  </si>
  <si>
    <t>W55892</t>
  </si>
  <si>
    <t>O85892</t>
  </si>
  <si>
    <t>A25892</t>
  </si>
  <si>
    <t>W55893</t>
  </si>
  <si>
    <t>O85893</t>
  </si>
  <si>
    <t>A25893</t>
  </si>
  <si>
    <t>W55894</t>
  </si>
  <si>
    <t>O85894</t>
  </si>
  <si>
    <t>A25894</t>
  </si>
  <si>
    <t>W55895</t>
  </si>
  <si>
    <t>O85895</t>
  </si>
  <si>
    <t>A25895</t>
  </si>
  <si>
    <t>W55896</t>
  </si>
  <si>
    <t>O85896</t>
  </si>
  <si>
    <t>A25896</t>
  </si>
  <si>
    <t>W55897</t>
  </si>
  <si>
    <t>O85897</t>
  </si>
  <si>
    <t>A25897</t>
  </si>
  <si>
    <t>W55898</t>
  </si>
  <si>
    <t>O85898</t>
  </si>
  <si>
    <t>A25898</t>
  </si>
  <si>
    <t>W55899</t>
  </si>
  <si>
    <t>O85899</t>
  </si>
  <si>
    <t>A25899</t>
  </si>
  <si>
    <t>W55900</t>
  </si>
  <si>
    <t>O85900</t>
  </si>
  <si>
    <t>A25900</t>
  </si>
  <si>
    <t>W55901</t>
  </si>
  <si>
    <t>O85901</t>
  </si>
  <si>
    <t>A25901</t>
  </si>
  <si>
    <t>W55902</t>
  </si>
  <si>
    <t>O85902</t>
  </si>
  <si>
    <t>A25902</t>
  </si>
  <si>
    <t>W55903</t>
  </si>
  <si>
    <t>O85903</t>
  </si>
  <si>
    <t>A25903</t>
  </si>
  <si>
    <t>W55910</t>
  </si>
  <si>
    <t>O85910</t>
  </si>
  <si>
    <t>A25910</t>
  </si>
  <si>
    <t>W55911</t>
  </si>
  <si>
    <t>O85911</t>
  </si>
  <si>
    <t>A25911</t>
  </si>
  <si>
    <t>W55912</t>
  </si>
  <si>
    <t>O85912</t>
  </si>
  <si>
    <t>A25912</t>
  </si>
  <si>
    <t>W55913</t>
  </si>
  <si>
    <t>O85913</t>
  </si>
  <si>
    <t>A25913</t>
  </si>
  <si>
    <t>W55914</t>
  </si>
  <si>
    <t>O85914</t>
  </si>
  <si>
    <t>A25914</t>
  </si>
  <si>
    <t>W55915</t>
  </si>
  <si>
    <t>O85915</t>
  </si>
  <si>
    <t>A25915</t>
  </si>
  <si>
    <t>W55916</t>
  </si>
  <si>
    <t>O85916</t>
  </si>
  <si>
    <t>A25916</t>
  </si>
  <si>
    <t>W55917</t>
  </si>
  <si>
    <t>O85917</t>
  </si>
  <si>
    <t>A25917</t>
  </si>
  <si>
    <t>W55918</t>
  </si>
  <si>
    <t>O85918</t>
  </si>
  <si>
    <t>A25918</t>
  </si>
  <si>
    <t>W55919</t>
  </si>
  <si>
    <t>O85919</t>
  </si>
  <si>
    <t>A25919</t>
  </si>
  <si>
    <t>W55920</t>
  </si>
  <si>
    <t>O85920</t>
  </si>
  <si>
    <t>A25920</t>
  </si>
  <si>
    <t>W55921</t>
  </si>
  <si>
    <t>O85921</t>
  </si>
  <si>
    <t>A25921</t>
  </si>
  <si>
    <t>W55922</t>
  </si>
  <si>
    <t>O85922</t>
  </si>
  <si>
    <t>A25922</t>
  </si>
  <si>
    <t>W55923</t>
  </si>
  <si>
    <t>O85923</t>
  </si>
  <si>
    <t>A25923</t>
  </si>
  <si>
    <t>W55924</t>
  </si>
  <si>
    <t>O85924</t>
  </si>
  <si>
    <t>A25924</t>
  </si>
  <si>
    <t>W55925</t>
  </si>
  <si>
    <t>O85925</t>
  </si>
  <si>
    <t>A25925</t>
  </si>
  <si>
    <t>W55926</t>
  </si>
  <si>
    <t>O85926</t>
  </si>
  <si>
    <t>A25926</t>
  </si>
  <si>
    <t>W55927</t>
  </si>
  <si>
    <t>O85927</t>
  </si>
  <si>
    <t>A25927</t>
  </si>
  <si>
    <t>W55928</t>
  </si>
  <si>
    <t>O85928</t>
  </si>
  <si>
    <t>A25928</t>
  </si>
  <si>
    <t>W55929</t>
  </si>
  <si>
    <t>O85929</t>
  </si>
  <si>
    <t>A25929</t>
  </si>
  <si>
    <t>W55930</t>
  </si>
  <si>
    <t>O85930</t>
  </si>
  <si>
    <t>A25930</t>
  </si>
  <si>
    <t>W55931</t>
  </si>
  <si>
    <t>O85931</t>
  </si>
  <si>
    <t>A25931</t>
  </si>
  <si>
    <t>W55932</t>
  </si>
  <si>
    <t>O85932</t>
  </si>
  <si>
    <t>A25932</t>
  </si>
  <si>
    <t>W55933</t>
  </si>
  <si>
    <t>O85933</t>
  </si>
  <si>
    <t>A25933</t>
  </si>
  <si>
    <t>W55934</t>
  </si>
  <si>
    <t>O85934</t>
  </si>
  <si>
    <t>A25934</t>
  </si>
  <si>
    <t>W55935</t>
  </si>
  <si>
    <t>O85935</t>
  </si>
  <si>
    <t>A25935</t>
  </si>
  <si>
    <t>W55936</t>
  </si>
  <si>
    <t>O85936</t>
  </si>
  <si>
    <t>A25936</t>
  </si>
  <si>
    <t>W55937</t>
  </si>
  <si>
    <t>O85937</t>
  </si>
  <si>
    <t>A25937</t>
  </si>
  <si>
    <t>W55938</t>
  </si>
  <si>
    <t>O85938</t>
  </si>
  <si>
    <t>A25938</t>
  </si>
  <si>
    <t>W55939</t>
  </si>
  <si>
    <t>O85939</t>
  </si>
  <si>
    <t>A25939</t>
  </si>
  <si>
    <t>W55940</t>
  </si>
  <si>
    <t>O85940</t>
  </si>
  <si>
    <t>A25940</t>
  </si>
  <si>
    <t>W55941</t>
  </si>
  <si>
    <t>O85941</t>
  </si>
  <si>
    <t>A25941</t>
  </si>
  <si>
    <t>W55942</t>
  </si>
  <si>
    <t>O85942</t>
  </si>
  <si>
    <t>A25942</t>
  </si>
  <si>
    <t>W55943</t>
  </si>
  <si>
    <t>O85943</t>
  </si>
  <si>
    <t>A25943</t>
  </si>
  <si>
    <t>W55944</t>
  </si>
  <si>
    <t>O85944</t>
  </si>
  <si>
    <t>A25944</t>
  </si>
  <si>
    <t>W55945</t>
  </si>
  <si>
    <t>O85945</t>
  </si>
  <si>
    <t>A25945</t>
  </si>
  <si>
    <t>W55946</t>
  </si>
  <si>
    <t>O85946</t>
  </si>
  <si>
    <t>A25946</t>
  </si>
  <si>
    <t>W55947</t>
  </si>
  <si>
    <t>O85947</t>
  </si>
  <si>
    <t>A25947</t>
  </si>
  <si>
    <t>W55948</t>
  </si>
  <si>
    <t>O85948</t>
  </si>
  <si>
    <t>A25948</t>
  </si>
  <si>
    <t>W55949</t>
  </si>
  <si>
    <t>O85949</t>
  </si>
  <si>
    <t>A25949</t>
  </si>
  <si>
    <t>W56028</t>
  </si>
  <si>
    <t>O86028</t>
  </si>
  <si>
    <t>A26028</t>
  </si>
  <si>
    <t>W56029</t>
  </si>
  <si>
    <t>O86029</t>
  </si>
  <si>
    <t>A26029</t>
  </si>
  <si>
    <t>W56030</t>
  </si>
  <si>
    <t>O86030</t>
  </si>
  <si>
    <t>A26030</t>
  </si>
  <si>
    <t>W56031</t>
  </si>
  <si>
    <t>O86031</t>
  </si>
  <si>
    <t>A26031</t>
  </si>
  <si>
    <t>W56032</t>
  </si>
  <si>
    <t>O86032</t>
  </si>
  <si>
    <t>A26032</t>
  </si>
  <si>
    <t>W56033</t>
  </si>
  <si>
    <t>O86033</t>
  </si>
  <si>
    <t>A26033</t>
  </si>
  <si>
    <t>W56034</t>
  </si>
  <si>
    <t>O86034</t>
  </si>
  <si>
    <t>A26034</t>
  </si>
  <si>
    <t>W55950</t>
  </si>
  <si>
    <t>O85950</t>
  </si>
  <si>
    <t>A25950</t>
  </si>
  <si>
    <t>W55951</t>
  </si>
  <si>
    <t>O85951</t>
  </si>
  <si>
    <t>A25951</t>
  </si>
  <si>
    <t>W55952</t>
  </si>
  <si>
    <t>O85952</t>
  </si>
  <si>
    <t>A25952</t>
  </si>
  <si>
    <t>W55953</t>
  </si>
  <si>
    <t>O85953</t>
  </si>
  <si>
    <t>A25953</t>
  </si>
  <si>
    <t>W55954</t>
  </si>
  <si>
    <t>O85954</t>
  </si>
  <si>
    <t>A25954</t>
  </si>
  <si>
    <t>W55955</t>
  </si>
  <si>
    <t>O85955</t>
  </si>
  <si>
    <t>A25955</t>
  </si>
  <si>
    <t>W55956</t>
  </si>
  <si>
    <t>O85956</t>
  </si>
  <si>
    <t>A25956</t>
  </si>
  <si>
    <t>W55957</t>
  </si>
  <si>
    <t>O85957</t>
  </si>
  <si>
    <t>A25957</t>
  </si>
  <si>
    <t>W55958</t>
  </si>
  <si>
    <t>O85958</t>
  </si>
  <si>
    <t>A25958</t>
  </si>
  <si>
    <t>W55959</t>
  </si>
  <si>
    <t>O85959</t>
  </si>
  <si>
    <t>A25959</t>
  </si>
  <si>
    <t>W55960</t>
  </si>
  <si>
    <t>O85960</t>
  </si>
  <si>
    <t>A25960</t>
  </si>
  <si>
    <t>W55961</t>
  </si>
  <si>
    <t>O85961</t>
  </si>
  <si>
    <t>A25961</t>
  </si>
  <si>
    <t>W55962</t>
  </si>
  <si>
    <t>O85962</t>
  </si>
  <si>
    <t>A25962</t>
  </si>
  <si>
    <t>W55963</t>
  </si>
  <si>
    <t>O85963</t>
  </si>
  <si>
    <t>A25963</t>
  </si>
  <si>
    <t>W55964</t>
  </si>
  <si>
    <t>O85964</t>
  </si>
  <si>
    <t>A25964</t>
  </si>
  <si>
    <t>W55965</t>
  </si>
  <si>
    <t>O85965</t>
  </si>
  <si>
    <t>A25965</t>
  </si>
  <si>
    <t>W55966</t>
  </si>
  <si>
    <t>O85966</t>
  </si>
  <si>
    <t>A25966</t>
  </si>
  <si>
    <t>W55967</t>
  </si>
  <si>
    <t>O85967</t>
  </si>
  <si>
    <t>A25967</t>
  </si>
  <si>
    <t>W55968</t>
  </si>
  <si>
    <t>O85968</t>
  </si>
  <si>
    <t>A25968</t>
  </si>
  <si>
    <t>W55969</t>
  </si>
  <si>
    <t>O85969</t>
  </si>
  <si>
    <t>A25969</t>
  </si>
  <si>
    <t>W55970</t>
  </si>
  <si>
    <t>O85970</t>
  </si>
  <si>
    <t>A25970</t>
  </si>
  <si>
    <t>W55971</t>
  </si>
  <si>
    <t>O85971</t>
  </si>
  <si>
    <t>A25971</t>
  </si>
  <si>
    <t>W55972</t>
  </si>
  <si>
    <t>O85972</t>
  </si>
  <si>
    <t>A25972</t>
  </si>
  <si>
    <t>W55973</t>
  </si>
  <si>
    <t>O85973</t>
  </si>
  <si>
    <t>A25973</t>
  </si>
  <si>
    <t>W55974</t>
  </si>
  <si>
    <t>O85974</t>
  </si>
  <si>
    <t>A25974</t>
  </si>
  <si>
    <t>W55975</t>
  </si>
  <si>
    <t>O85975</t>
  </si>
  <si>
    <t>A25975</t>
  </si>
  <si>
    <t>W55976</t>
  </si>
  <si>
    <t>O85976</t>
  </si>
  <si>
    <t>A25976</t>
  </si>
  <si>
    <t>W55977</t>
  </si>
  <si>
    <t>O85977</t>
  </si>
  <si>
    <t>A25977</t>
  </si>
  <si>
    <t>W55978</t>
  </si>
  <si>
    <t>O85978</t>
  </si>
  <si>
    <t>A25978</t>
  </si>
  <si>
    <t>W55979</t>
  </si>
  <si>
    <t>O85979</t>
  </si>
  <si>
    <t>A25979</t>
  </si>
  <si>
    <t>W55980</t>
  </si>
  <si>
    <t>O85980</t>
  </si>
  <si>
    <t>A25980</t>
  </si>
  <si>
    <t>W55981</t>
  </si>
  <si>
    <t>O85981</t>
  </si>
  <si>
    <t>A25981</t>
  </si>
  <si>
    <t>W55982</t>
  </si>
  <si>
    <t>O85982</t>
  </si>
  <si>
    <t>A25982</t>
  </si>
  <si>
    <t>W55983</t>
  </si>
  <si>
    <t>O85983</t>
  </si>
  <si>
    <t>A25983</t>
  </si>
  <si>
    <t>W55984</t>
  </si>
  <si>
    <t>O85984</t>
  </si>
  <si>
    <t>A25984</t>
  </si>
  <si>
    <t>W55985</t>
  </si>
  <si>
    <t>O85985</t>
  </si>
  <si>
    <t>A25985</t>
  </si>
  <si>
    <t>W55986</t>
  </si>
  <si>
    <t>O85986</t>
  </si>
  <si>
    <t>A25986</t>
  </si>
  <si>
    <t>W55987</t>
  </si>
  <si>
    <t>O85987</t>
  </si>
  <si>
    <t>A25987</t>
  </si>
  <si>
    <t>W55988</t>
  </si>
  <si>
    <t>O85988</t>
  </si>
  <si>
    <t>A25988</t>
  </si>
  <si>
    <t>W55989</t>
  </si>
  <si>
    <t>O85989</t>
  </si>
  <si>
    <t>A25989</t>
  </si>
  <si>
    <t>W55990</t>
  </si>
  <si>
    <t>O85990</t>
  </si>
  <si>
    <t>A25990</t>
  </si>
  <si>
    <t>W55991</t>
  </si>
  <si>
    <t>O85991</t>
  </si>
  <si>
    <t>A25991</t>
  </si>
  <si>
    <t>W55992</t>
  </si>
  <si>
    <t>O85992</t>
  </si>
  <si>
    <t>A25992</t>
  </si>
  <si>
    <t>W55993</t>
  </si>
  <si>
    <t>O85993</t>
  </si>
  <si>
    <t>A25993</t>
  </si>
  <si>
    <t>W55994</t>
  </si>
  <si>
    <t>O85994</t>
  </si>
  <si>
    <t>A25994</t>
  </si>
  <si>
    <t>W55995</t>
  </si>
  <si>
    <t>O85995</t>
  </si>
  <si>
    <t>A25995</t>
  </si>
  <si>
    <t>W55996</t>
  </si>
  <si>
    <t>O85996</t>
  </si>
  <si>
    <t>A25996</t>
  </si>
  <si>
    <t>W55997</t>
  </si>
  <si>
    <t>O85997</t>
  </si>
  <si>
    <t>A25997</t>
  </si>
  <si>
    <t>W55998</t>
  </si>
  <si>
    <t>O85998</t>
  </si>
  <si>
    <t>A25998</t>
  </si>
  <si>
    <t>W55999</t>
  </si>
  <si>
    <t>O85999</t>
  </si>
  <si>
    <t>A25999</t>
  </si>
  <si>
    <t>W56000</t>
  </si>
  <si>
    <t>O86000</t>
  </si>
  <si>
    <t>A26000</t>
  </si>
  <si>
    <t>W56001</t>
  </si>
  <si>
    <t>O86001</t>
  </si>
  <si>
    <t>A26001</t>
  </si>
  <si>
    <t>W56002</t>
  </si>
  <si>
    <t>O86002</t>
  </si>
  <si>
    <t>A26002</t>
  </si>
  <si>
    <t>W56003</t>
  </si>
  <si>
    <t>O86003</t>
  </si>
  <si>
    <t>A26003</t>
  </si>
  <si>
    <t>W56004</t>
  </si>
  <si>
    <t>O86004</t>
  </si>
  <si>
    <t>A26004</t>
  </si>
  <si>
    <t>W56005</t>
  </si>
  <si>
    <t>O86005</t>
  </si>
  <si>
    <t>A26005</t>
  </si>
  <si>
    <t>W56006</t>
  </si>
  <si>
    <t>O86006</t>
  </si>
  <si>
    <t>A26006</t>
  </si>
  <si>
    <t>W56007</t>
  </si>
  <si>
    <t>O86007</t>
  </si>
  <si>
    <t>A26007</t>
  </si>
  <si>
    <t>W56008</t>
  </si>
  <si>
    <t>O86008</t>
  </si>
  <si>
    <t>A26008</t>
  </si>
  <si>
    <t>W56009</t>
  </si>
  <si>
    <t>O86009</t>
  </si>
  <si>
    <t>A26009</t>
  </si>
  <si>
    <t>W56010</t>
  </si>
  <si>
    <t>O86010</t>
  </si>
  <si>
    <t>A26010</t>
  </si>
  <si>
    <t>W56011</t>
  </si>
  <si>
    <t>O86011</t>
  </si>
  <si>
    <t>A26011</t>
  </si>
  <si>
    <t>W56012</t>
  </si>
  <si>
    <t>O86012</t>
  </si>
  <si>
    <t>A26012</t>
  </si>
  <si>
    <t>W56013</t>
  </si>
  <si>
    <t>O86013</t>
  </si>
  <si>
    <t>A26013</t>
  </si>
  <si>
    <t>W56014</t>
  </si>
  <si>
    <t>O86014</t>
  </si>
  <si>
    <t>A26014</t>
  </si>
  <si>
    <t>W56015</t>
  </si>
  <si>
    <t>O86015</t>
  </si>
  <si>
    <t>A26015</t>
  </si>
  <si>
    <t>W56016</t>
  </si>
  <si>
    <t>O86016</t>
  </si>
  <si>
    <t>A26016</t>
  </si>
  <si>
    <t>W56017</t>
  </si>
  <si>
    <t>O86017</t>
  </si>
  <si>
    <t>A26017</t>
  </si>
  <si>
    <t>W56018</t>
  </si>
  <si>
    <t>O86018</t>
  </si>
  <si>
    <t>A26018</t>
  </si>
  <si>
    <t>W56019</t>
  </si>
  <si>
    <t>O86019</t>
  </si>
  <si>
    <t>A26019</t>
  </si>
  <si>
    <t>W56020</t>
  </si>
  <si>
    <t>O86020</t>
  </si>
  <si>
    <t>A26020</t>
  </si>
  <si>
    <t>W56021</t>
  </si>
  <si>
    <t>O86021</t>
  </si>
  <si>
    <t>A26021</t>
  </si>
  <si>
    <t>W56022</t>
  </si>
  <si>
    <t>O86022</t>
  </si>
  <si>
    <t>A26022</t>
  </si>
  <si>
    <t>W56023</t>
  </si>
  <si>
    <t>O86023</t>
  </si>
  <si>
    <t>A26023</t>
  </si>
  <si>
    <t>W56024</t>
  </si>
  <si>
    <t>O86024</t>
  </si>
  <si>
    <t>A26024</t>
  </si>
  <si>
    <t>W56025</t>
  </si>
  <si>
    <t>O86025</t>
  </si>
  <si>
    <t>A26025</t>
  </si>
  <si>
    <t>W56026</t>
  </si>
  <si>
    <t>O86026</t>
  </si>
  <si>
    <t>A26026</t>
  </si>
  <si>
    <t>W56027</t>
  </si>
  <si>
    <t>O86027</t>
  </si>
  <si>
    <t>A26027</t>
  </si>
  <si>
    <t>W56035</t>
  </si>
  <si>
    <t>O86035</t>
  </si>
  <si>
    <t>A26035</t>
  </si>
  <si>
    <t>W56036</t>
  </si>
  <si>
    <t>O86036</t>
  </si>
  <si>
    <t>A26036</t>
  </si>
  <si>
    <t>W56037</t>
  </si>
  <si>
    <t>O86037</t>
  </si>
  <si>
    <t>A26037</t>
  </si>
  <si>
    <t>W56038</t>
  </si>
  <si>
    <t>O86038</t>
  </si>
  <si>
    <t>A26038</t>
  </si>
  <si>
    <t>W56039</t>
  </si>
  <si>
    <t>O86039</t>
  </si>
  <si>
    <t>A26039</t>
  </si>
  <si>
    <t>W56040</t>
  </si>
  <si>
    <t>O86040</t>
  </si>
  <si>
    <t>A26040</t>
  </si>
  <si>
    <t>W56041</t>
  </si>
  <si>
    <t>O86041</t>
  </si>
  <si>
    <t>A26041</t>
  </si>
  <si>
    <t>W56042</t>
  </si>
  <si>
    <t>O86042</t>
  </si>
  <si>
    <t>A26042</t>
  </si>
  <si>
    <t>W56043</t>
  </si>
  <si>
    <t>O86043</t>
  </si>
  <si>
    <t>A26043</t>
  </si>
  <si>
    <t>W56044</t>
  </si>
  <si>
    <t>O86044</t>
  </si>
  <si>
    <t>A26044</t>
  </si>
  <si>
    <t>W56045</t>
  </si>
  <si>
    <t>O86045</t>
  </si>
  <si>
    <t>A26045</t>
  </si>
  <si>
    <t>W56046</t>
  </si>
  <si>
    <t>O86046</t>
  </si>
  <si>
    <t>A26046</t>
  </si>
  <si>
    <t>W56047</t>
  </si>
  <si>
    <t>O86047</t>
  </si>
  <si>
    <t>A26047</t>
  </si>
  <si>
    <t>W56048</t>
  </si>
  <si>
    <t>O86048</t>
  </si>
  <si>
    <t>A26048</t>
  </si>
  <si>
    <t>W56049</t>
  </si>
  <si>
    <t>O86049</t>
  </si>
  <si>
    <t>A26049</t>
  </si>
  <si>
    <t>W56050</t>
  </si>
  <si>
    <t>O86050</t>
  </si>
  <si>
    <t>A26050</t>
  </si>
  <si>
    <t>W56051</t>
  </si>
  <si>
    <t>O86051</t>
  </si>
  <si>
    <t>A26051</t>
  </si>
  <si>
    <t>W56052</t>
  </si>
  <si>
    <t>O86052</t>
  </si>
  <si>
    <t>A26052</t>
  </si>
  <si>
    <t>W56053</t>
  </si>
  <si>
    <t>O86053</t>
  </si>
  <si>
    <t>A26053</t>
  </si>
  <si>
    <t>W56054</t>
  </si>
  <si>
    <t>O86054</t>
  </si>
  <si>
    <t>A26054</t>
  </si>
  <si>
    <t>W56055</t>
  </si>
  <si>
    <t>O86055</t>
  </si>
  <si>
    <t>A26055</t>
  </si>
  <si>
    <t>W56056</t>
  </si>
  <si>
    <t>O86056</t>
  </si>
  <si>
    <t>A26056</t>
  </si>
  <si>
    <t>W56057</t>
  </si>
  <si>
    <t>O86057</t>
  </si>
  <si>
    <t>A26057</t>
  </si>
  <si>
    <t>W56058</t>
  </si>
  <si>
    <t>O86058</t>
  </si>
  <si>
    <t>A26058</t>
  </si>
  <si>
    <t>W56059</t>
  </si>
  <si>
    <t>O86059</t>
  </si>
  <si>
    <t>A26059</t>
  </si>
  <si>
    <t>W56060</t>
  </si>
  <si>
    <t>O86060</t>
  </si>
  <si>
    <t>A26060</t>
  </si>
  <si>
    <t>W56061</t>
  </si>
  <si>
    <t>O86061</t>
  </si>
  <si>
    <t>A26061</t>
  </si>
  <si>
    <t>W56062</t>
  </si>
  <si>
    <t>O86062</t>
  </si>
  <si>
    <t>A26062</t>
  </si>
  <si>
    <t>W56063</t>
  </si>
  <si>
    <t>O86063</t>
  </si>
  <si>
    <t>A26063</t>
  </si>
  <si>
    <t>W56064</t>
  </si>
  <si>
    <t>O86064</t>
  </si>
  <si>
    <t>A26064</t>
  </si>
  <si>
    <t>W56065</t>
  </si>
  <si>
    <t>O86065</t>
  </si>
  <si>
    <t>A26065</t>
  </si>
  <si>
    <t>W56066</t>
  </si>
  <si>
    <t>O86066</t>
  </si>
  <si>
    <t>A26066</t>
  </si>
  <si>
    <t>W56067</t>
  </si>
  <si>
    <t>O86067</t>
  </si>
  <si>
    <t>A26067</t>
  </si>
  <si>
    <t>W56068</t>
  </si>
  <si>
    <t>O86068</t>
  </si>
  <si>
    <t>A26068</t>
  </si>
  <si>
    <t>W56069</t>
  </si>
  <si>
    <t>O86069</t>
  </si>
  <si>
    <t>A26069</t>
  </si>
  <si>
    <t>W56156</t>
  </si>
  <si>
    <t>O86156</t>
  </si>
  <si>
    <t>A26156</t>
  </si>
  <si>
    <t>W56157</t>
  </si>
  <si>
    <t>O86157</t>
  </si>
  <si>
    <t>A26157</t>
  </si>
  <si>
    <t>W56158</t>
  </si>
  <si>
    <t>O86158</t>
  </si>
  <si>
    <t>A26158</t>
  </si>
  <si>
    <t>W56159</t>
  </si>
  <si>
    <t>O86159</t>
  </si>
  <si>
    <t>A26159</t>
  </si>
  <si>
    <t>W56160</t>
  </si>
  <si>
    <t>O86160</t>
  </si>
  <si>
    <t>A26160</t>
  </si>
  <si>
    <t>W56161</t>
  </si>
  <si>
    <t>O86161</t>
  </si>
  <si>
    <t>A26161</t>
  </si>
  <si>
    <t>W56070</t>
  </si>
  <si>
    <t>O86070</t>
  </si>
  <si>
    <t>A26070</t>
  </si>
  <si>
    <t>W56071</t>
  </si>
  <si>
    <t>O86071</t>
  </si>
  <si>
    <t>A26071</t>
  </si>
  <si>
    <t>W56072</t>
  </si>
  <si>
    <t>O86072</t>
  </si>
  <si>
    <t>A26072</t>
  </si>
  <si>
    <t>W56073</t>
  </si>
  <si>
    <t>O86073</t>
  </si>
  <si>
    <t>A26073</t>
  </si>
  <si>
    <t>W56074</t>
  </si>
  <si>
    <t>O86074</t>
  </si>
  <si>
    <t>A26074</t>
  </si>
  <si>
    <t>W56075</t>
  </si>
  <si>
    <t>O86075</t>
  </si>
  <si>
    <t>A26075</t>
  </si>
  <si>
    <t>W56076</t>
  </si>
  <si>
    <t>O86076</t>
  </si>
  <si>
    <t>A26076</t>
  </si>
  <si>
    <t>W56077</t>
  </si>
  <si>
    <t>O86077</t>
  </si>
  <si>
    <t>A26077</t>
  </si>
  <si>
    <t>W56078</t>
  </si>
  <si>
    <t>O86078</t>
  </si>
  <si>
    <t>A26078</t>
  </si>
  <si>
    <t>W56079</t>
  </si>
  <si>
    <t>O86079</t>
  </si>
  <si>
    <t>A26079</t>
  </si>
  <si>
    <t>W56080</t>
  </si>
  <si>
    <t>O86080</t>
  </si>
  <si>
    <t>A26080</t>
  </si>
  <si>
    <t>W56081</t>
  </si>
  <si>
    <t>O86081</t>
  </si>
  <si>
    <t>A26081</t>
  </si>
  <si>
    <t>W56082</t>
  </si>
  <si>
    <t>O86082</t>
  </si>
  <si>
    <t>A26082</t>
  </si>
  <si>
    <t>W56083</t>
  </si>
  <si>
    <t>O86083</t>
  </si>
  <si>
    <t>A26083</t>
  </si>
  <si>
    <t>W56084</t>
  </si>
  <si>
    <t>O86084</t>
  </si>
  <si>
    <t>A26084</t>
  </si>
  <si>
    <t>W56085</t>
  </si>
  <si>
    <t>O86085</t>
  </si>
  <si>
    <t>A26085</t>
  </si>
  <si>
    <t>W56086</t>
  </si>
  <si>
    <t>O86086</t>
  </si>
  <si>
    <t>A26086</t>
  </si>
  <si>
    <t>W56087</t>
  </si>
  <si>
    <t>O86087</t>
  </si>
  <si>
    <t>A26087</t>
  </si>
  <si>
    <t>W56088</t>
  </si>
  <si>
    <t>O86088</t>
  </si>
  <si>
    <t>A26088</t>
  </si>
  <si>
    <t>W56089</t>
  </si>
  <si>
    <t>O86089</t>
  </si>
  <si>
    <t>A26089</t>
  </si>
  <si>
    <t>W56090</t>
  </si>
  <si>
    <t>O86090</t>
  </si>
  <si>
    <t>A26090</t>
  </si>
  <si>
    <t>W56091</t>
  </si>
  <si>
    <t>O86091</t>
  </si>
  <si>
    <t>A26091</t>
  </si>
  <si>
    <t>W56092</t>
  </si>
  <si>
    <t>O86092</t>
  </si>
  <si>
    <t>A26092</t>
  </si>
  <si>
    <t>W56093</t>
  </si>
  <si>
    <t>O86093</t>
  </si>
  <si>
    <t>A26093</t>
  </si>
  <si>
    <t>W56094</t>
  </si>
  <si>
    <t>O86094</t>
  </si>
  <si>
    <t>A26094</t>
  </si>
  <si>
    <t>W56095</t>
  </si>
  <si>
    <t>O86095</t>
  </si>
  <si>
    <t>A26095</t>
  </si>
  <si>
    <t>W56096</t>
  </si>
  <si>
    <t>O86096</t>
  </si>
  <si>
    <t>A26096</t>
  </si>
  <si>
    <t>W56097</t>
  </si>
  <si>
    <t>O86097</t>
  </si>
  <si>
    <t>A26097</t>
  </si>
  <si>
    <t>W56098</t>
  </si>
  <si>
    <t>O86098</t>
  </si>
  <si>
    <t>A26098</t>
  </si>
  <si>
    <t>W56099</t>
  </si>
  <si>
    <t>O86099</t>
  </si>
  <si>
    <t>A26099</t>
  </si>
  <si>
    <t>W56100</t>
  </si>
  <si>
    <t>O86100</t>
  </si>
  <si>
    <t>A26100</t>
  </si>
  <si>
    <t>W56101</t>
  </si>
  <si>
    <t>O86101</t>
  </si>
  <si>
    <t>A26101</t>
  </si>
  <si>
    <t>W56102</t>
  </si>
  <si>
    <t>O86102</t>
  </si>
  <si>
    <t>A26102</t>
  </si>
  <si>
    <t>W56103</t>
  </si>
  <si>
    <t>O86103</t>
  </si>
  <si>
    <t>A26103</t>
  </si>
  <si>
    <t>W56104</t>
  </si>
  <si>
    <t>O86104</t>
  </si>
  <si>
    <t>A26104</t>
  </si>
  <si>
    <t>W56105</t>
  </si>
  <si>
    <t>O86105</t>
  </si>
  <si>
    <t>A26105</t>
  </si>
  <si>
    <t>W56106</t>
  </si>
  <si>
    <t>O86106</t>
  </si>
  <si>
    <t>A26106</t>
  </si>
  <si>
    <t>W56107</t>
  </si>
  <si>
    <t>O86107</t>
  </si>
  <si>
    <t>A26107</t>
  </si>
  <si>
    <t>W56108</t>
  </si>
  <si>
    <t>O86108</t>
  </si>
  <si>
    <t>A26108</t>
  </si>
  <si>
    <t>W56109</t>
  </si>
  <si>
    <t>O86109</t>
  </si>
  <si>
    <t>A26109</t>
  </si>
  <si>
    <t>W56110</t>
  </si>
  <si>
    <t>O86110</t>
  </si>
  <si>
    <t>A26110</t>
  </si>
  <si>
    <t>W56111</t>
  </si>
  <si>
    <t>O86111</t>
  </si>
  <si>
    <t>A26111</t>
  </si>
  <si>
    <t>W56112</t>
  </si>
  <si>
    <t>O86112</t>
  </si>
  <si>
    <t>A26112</t>
  </si>
  <si>
    <t>W56113</t>
  </si>
  <si>
    <t>O86113</t>
  </si>
  <si>
    <t>A26113</t>
  </si>
  <si>
    <t>W56114</t>
  </si>
  <si>
    <t>O86114</t>
  </si>
  <si>
    <t>A26114</t>
  </si>
  <si>
    <t>W56115</t>
  </si>
  <si>
    <t>O86115</t>
  </si>
  <si>
    <t>A26115</t>
  </si>
  <si>
    <t>W56116</t>
  </si>
  <si>
    <t>O86116</t>
  </si>
  <si>
    <t>A26116</t>
  </si>
  <si>
    <t>W56117</t>
  </si>
  <si>
    <t>O86117</t>
  </si>
  <si>
    <t>A26117</t>
  </si>
  <si>
    <t>W56118</t>
  </si>
  <si>
    <t>O86118</t>
  </si>
  <si>
    <t>A26118</t>
  </si>
  <si>
    <t>W56119</t>
  </si>
  <si>
    <t>O86119</t>
  </si>
  <si>
    <t>A26119</t>
  </si>
  <si>
    <t>W56120</t>
  </si>
  <si>
    <t>O86120</t>
  </si>
  <si>
    <t>A26120</t>
  </si>
  <si>
    <t>W56121</t>
  </si>
  <si>
    <t>O86121</t>
  </si>
  <si>
    <t>A26121</t>
  </si>
  <si>
    <t>W56122</t>
  </si>
  <si>
    <t>O86122</t>
  </si>
  <si>
    <t>A26122</t>
  </si>
  <si>
    <t>W56123</t>
  </si>
  <si>
    <t>O86123</t>
  </si>
  <si>
    <t>A26123</t>
  </si>
  <si>
    <t>W56124</t>
  </si>
  <si>
    <t>O86124</t>
  </si>
  <si>
    <t>A26124</t>
  </si>
  <si>
    <t>W56125</t>
  </si>
  <si>
    <t>O86125</t>
  </si>
  <si>
    <t>A26125</t>
  </si>
  <si>
    <t>W56126</t>
  </si>
  <si>
    <t>O86126</t>
  </si>
  <si>
    <t>A26126</t>
  </si>
  <si>
    <t>W56127</t>
  </si>
  <si>
    <t>O86127</t>
  </si>
  <si>
    <t>A26127</t>
  </si>
  <si>
    <t>W56128</t>
  </si>
  <si>
    <t>O86128</t>
  </si>
  <si>
    <t>A26128</t>
  </si>
  <si>
    <t>W56129</t>
  </si>
  <si>
    <t>O86129</t>
  </si>
  <si>
    <t>A26129</t>
  </si>
  <si>
    <t>W56130</t>
  </si>
  <si>
    <t>O86130</t>
  </si>
  <si>
    <t>A26130</t>
  </si>
  <si>
    <t>W56131</t>
  </si>
  <si>
    <t>O86131</t>
  </si>
  <si>
    <t>A26131</t>
  </si>
  <si>
    <t>W56132</t>
  </si>
  <si>
    <t>O86132</t>
  </si>
  <si>
    <t>A26132</t>
  </si>
  <si>
    <t>W56133</t>
  </si>
  <si>
    <t>O86133</t>
  </si>
  <si>
    <t>A26133</t>
  </si>
  <si>
    <t>W56134</t>
  </si>
  <si>
    <t>O86134</t>
  </si>
  <si>
    <t>A26134</t>
  </si>
  <si>
    <t>W56135</t>
  </si>
  <si>
    <t>O86135</t>
  </si>
  <si>
    <t>A26135</t>
  </si>
  <si>
    <t>W56136</t>
  </si>
  <si>
    <t>O86136</t>
  </si>
  <si>
    <t>A26136</t>
  </si>
  <si>
    <t>W56137</t>
  </si>
  <si>
    <t>O86137</t>
  </si>
  <si>
    <t>A26137</t>
  </si>
  <si>
    <t>W56138</t>
  </si>
  <si>
    <t>O86138</t>
  </si>
  <si>
    <t>A26138</t>
  </si>
  <si>
    <t>W56139</t>
  </si>
  <si>
    <t>O86139</t>
  </si>
  <si>
    <t>A26139</t>
  </si>
  <si>
    <t>W56140</t>
  </si>
  <si>
    <t>O86140</t>
  </si>
  <si>
    <t>A26140</t>
  </si>
  <si>
    <t>W56141</t>
  </si>
  <si>
    <t>O86141</t>
  </si>
  <si>
    <t>A26141</t>
  </si>
  <si>
    <t>W56142</t>
  </si>
  <si>
    <t>O86142</t>
  </si>
  <si>
    <t>A26142</t>
  </si>
  <si>
    <t>W56143</t>
  </si>
  <si>
    <t>O86143</t>
  </si>
  <si>
    <t>A26143</t>
  </si>
  <si>
    <t>W56144</t>
  </si>
  <si>
    <t>O86144</t>
  </si>
  <si>
    <t>A26144</t>
  </si>
  <si>
    <t>W56145</t>
  </si>
  <si>
    <t>O86145</t>
  </si>
  <si>
    <t>A26145</t>
  </si>
  <si>
    <t>W56146</t>
  </si>
  <si>
    <t>O86146</t>
  </si>
  <si>
    <t>A26146</t>
  </si>
  <si>
    <t>W56147</t>
  </si>
  <si>
    <t>O86147</t>
  </si>
  <si>
    <t>A26147</t>
  </si>
  <si>
    <t>W56148</t>
  </si>
  <si>
    <t>O86148</t>
  </si>
  <si>
    <t>A26148</t>
  </si>
  <si>
    <t>W56149</t>
  </si>
  <si>
    <t>O86149</t>
  </si>
  <si>
    <t>A26149</t>
  </si>
  <si>
    <t>W56150</t>
  </si>
  <si>
    <t>O86150</t>
  </si>
  <si>
    <t>A26150</t>
  </si>
  <si>
    <t>W56151</t>
  </si>
  <si>
    <t>O86151</t>
  </si>
  <si>
    <t>A26151</t>
  </si>
  <si>
    <t>W56152</t>
  </si>
  <si>
    <t>O86152</t>
  </si>
  <si>
    <t>A26152</t>
  </si>
  <si>
    <t>W56153</t>
  </si>
  <si>
    <t>O86153</t>
  </si>
  <si>
    <t>A26153</t>
  </si>
  <si>
    <t>W56154</t>
  </si>
  <si>
    <t>O86154</t>
  </si>
  <si>
    <t>A26154</t>
  </si>
  <si>
    <t>W56155</t>
  </si>
  <si>
    <t>O86155</t>
  </si>
  <si>
    <t>A26155</t>
  </si>
  <si>
    <t>W56162</t>
  </si>
  <si>
    <t>O86162</t>
  </si>
  <si>
    <t>A26162</t>
  </si>
  <si>
    <t>W56163</t>
  </si>
  <si>
    <t>O86163</t>
  </si>
  <si>
    <t>A26163</t>
  </si>
  <si>
    <t>W56164</t>
  </si>
  <si>
    <t>O86164</t>
  </si>
  <si>
    <t>A26164</t>
  </si>
  <si>
    <t>W56165</t>
  </si>
  <si>
    <t>O86165</t>
  </si>
  <si>
    <t>A26165</t>
  </si>
  <si>
    <t>W56166</t>
  </si>
  <si>
    <t>O86166</t>
  </si>
  <si>
    <t>A26166</t>
  </si>
  <si>
    <t>W56167</t>
  </si>
  <si>
    <t>O86167</t>
  </si>
  <si>
    <t>A26167</t>
  </si>
  <si>
    <t>W56168</t>
  </si>
  <si>
    <t>O86168</t>
  </si>
  <si>
    <t>A26168</t>
  </si>
  <si>
    <t>W56169</t>
  </si>
  <si>
    <t>O86169</t>
  </si>
  <si>
    <t>A26169</t>
  </si>
  <si>
    <t>W56170</t>
  </si>
  <si>
    <t>O86170</t>
  </si>
  <si>
    <t>A26170</t>
  </si>
  <si>
    <t>W56171</t>
  </si>
  <si>
    <t>O86171</t>
  </si>
  <si>
    <t>A26171</t>
  </si>
  <si>
    <t>W56172</t>
  </si>
  <si>
    <t>O86172</t>
  </si>
  <si>
    <t>A26172</t>
  </si>
  <si>
    <t>W56173</t>
  </si>
  <si>
    <t>O86173</t>
  </si>
  <si>
    <t>A26173</t>
  </si>
  <si>
    <t>W56174</t>
  </si>
  <si>
    <t>O86174</t>
  </si>
  <si>
    <t>A26174</t>
  </si>
  <si>
    <t>W56175</t>
  </si>
  <si>
    <t>O86175</t>
  </si>
  <si>
    <t>A26175</t>
  </si>
  <si>
    <t>W56176</t>
  </si>
  <si>
    <t>O86176</t>
  </si>
  <si>
    <t>A26176</t>
  </si>
  <si>
    <t>W56177</t>
  </si>
  <si>
    <t>O86177</t>
  </si>
  <si>
    <t>A26177</t>
  </si>
  <si>
    <t>W56178</t>
  </si>
  <si>
    <t>O86178</t>
  </si>
  <si>
    <t>A26178</t>
  </si>
  <si>
    <t>W56179</t>
  </si>
  <si>
    <t>O86179</t>
  </si>
  <si>
    <t>A26179</t>
  </si>
  <si>
    <t>W56180</t>
  </si>
  <si>
    <t>O86180</t>
  </si>
  <si>
    <t>A26180</t>
  </si>
  <si>
    <t>W56181</t>
  </si>
  <si>
    <t>O86181</t>
  </si>
  <si>
    <t>A26181</t>
  </si>
  <si>
    <t>W56182</t>
  </si>
  <si>
    <t>O86182</t>
  </si>
  <si>
    <t>A26182</t>
  </si>
  <si>
    <t>W56183</t>
  </si>
  <si>
    <t>O86183</t>
  </si>
  <si>
    <t>A26183</t>
  </si>
  <si>
    <t>W56184</t>
  </si>
  <si>
    <t>O86184</t>
  </si>
  <si>
    <t>A26184</t>
  </si>
  <si>
    <t>W56185</t>
  </si>
  <si>
    <t>O86185</t>
  </si>
  <si>
    <t>A26185</t>
  </si>
  <si>
    <t>W56186</t>
  </si>
  <si>
    <t>O86186</t>
  </si>
  <si>
    <t>A26186</t>
  </si>
  <si>
    <t>W56187</t>
  </si>
  <si>
    <t>O86187</t>
  </si>
  <si>
    <t>A26187</t>
  </si>
  <si>
    <t>W56188</t>
  </si>
  <si>
    <t>O86188</t>
  </si>
  <si>
    <t>A26188</t>
  </si>
  <si>
    <t>W56189</t>
  </si>
  <si>
    <t>O86189</t>
  </si>
  <si>
    <t>A26189</t>
  </si>
  <si>
    <t>W56190</t>
  </si>
  <si>
    <t>O86190</t>
  </si>
  <si>
    <t>A26190</t>
  </si>
  <si>
    <t>W56191</t>
  </si>
  <si>
    <t>O86191</t>
  </si>
  <si>
    <t>A26191</t>
  </si>
  <si>
    <t>W56192</t>
  </si>
  <si>
    <t>O86192</t>
  </si>
  <si>
    <t>A26192</t>
  </si>
  <si>
    <t>W56193</t>
  </si>
  <si>
    <t>O86193</t>
  </si>
  <si>
    <t>A26193</t>
  </si>
  <si>
    <t>W56194</t>
  </si>
  <si>
    <t>O86194</t>
  </si>
  <si>
    <t>A26194</t>
  </si>
  <si>
    <t>W56195</t>
  </si>
  <si>
    <t>O86195</t>
  </si>
  <si>
    <t>A26195</t>
  </si>
  <si>
    <t>W56196</t>
  </si>
  <si>
    <t>O86196</t>
  </si>
  <si>
    <t>A26196</t>
  </si>
  <si>
    <t>W56197</t>
  </si>
  <si>
    <t>O86197</t>
  </si>
  <si>
    <t>A26197</t>
  </si>
  <si>
    <t>W56198</t>
  </si>
  <si>
    <t>O86198</t>
  </si>
  <si>
    <t>A26198</t>
  </si>
  <si>
    <t>W56199</t>
  </si>
  <si>
    <t>O86199</t>
  </si>
  <si>
    <t>A26199</t>
  </si>
  <si>
    <t>W56200</t>
  </si>
  <si>
    <t>O86200</t>
  </si>
  <si>
    <t>A26200</t>
  </si>
  <si>
    <t>W56201</t>
  </si>
  <si>
    <t>O86201</t>
  </si>
  <si>
    <t>A26201</t>
  </si>
  <si>
    <t>W56286</t>
  </si>
  <si>
    <t>O86286</t>
  </si>
  <si>
    <t>A26286</t>
  </si>
  <si>
    <t>W56287</t>
  </si>
  <si>
    <t>O86287</t>
  </si>
  <si>
    <t>A26287</t>
  </si>
  <si>
    <t>W56288</t>
  </si>
  <si>
    <t>O86288</t>
  </si>
  <si>
    <t>A26288</t>
  </si>
  <si>
    <t>W56289</t>
  </si>
  <si>
    <t>O86289</t>
  </si>
  <si>
    <t>A26289</t>
  </si>
  <si>
    <t>W56290</t>
  </si>
  <si>
    <t>O86290</t>
  </si>
  <si>
    <t>A26290</t>
  </si>
  <si>
    <t>W56291</t>
  </si>
  <si>
    <t>O86291</t>
  </si>
  <si>
    <t>A26291</t>
  </si>
  <si>
    <t>W56292</t>
  </si>
  <si>
    <t>O86292</t>
  </si>
  <si>
    <t>A26292</t>
  </si>
  <si>
    <t>W56202</t>
  </si>
  <si>
    <t>O86202</t>
  </si>
  <si>
    <t>A26202</t>
  </si>
  <si>
    <t>W56203</t>
  </si>
  <si>
    <t>O86203</t>
  </si>
  <si>
    <t>A26203</t>
  </si>
  <si>
    <t>W56204</t>
  </si>
  <si>
    <t>O86204</t>
  </si>
  <si>
    <t>A26204</t>
  </si>
  <si>
    <t>W56205</t>
  </si>
  <si>
    <t>O86205</t>
  </si>
  <si>
    <t>A26205</t>
  </si>
  <si>
    <t>W56206</t>
  </si>
  <si>
    <t>O86206</t>
  </si>
  <si>
    <t>A26206</t>
  </si>
  <si>
    <t>W56207</t>
  </si>
  <si>
    <t>O86207</t>
  </si>
  <si>
    <t>A26207</t>
  </si>
  <si>
    <t>W56208</t>
  </si>
  <si>
    <t>O86208</t>
  </si>
  <si>
    <t>A26208</t>
  </si>
  <si>
    <t>W56209</t>
  </si>
  <si>
    <t>O86209</t>
  </si>
  <si>
    <t>A26209</t>
  </si>
  <si>
    <t>W56210</t>
  </si>
  <si>
    <t>O86210</t>
  </si>
  <si>
    <t>A26210</t>
  </si>
  <si>
    <t>W56211</t>
  </si>
  <si>
    <t>O86211</t>
  </si>
  <si>
    <t>A26211</t>
  </si>
  <si>
    <t>W56212</t>
  </si>
  <si>
    <t>O86212</t>
  </si>
  <si>
    <t>A26212</t>
  </si>
  <si>
    <t>W56213</t>
  </si>
  <si>
    <t>O86213</t>
  </si>
  <si>
    <t>A26213</t>
  </si>
  <si>
    <t>W56214</t>
  </si>
  <si>
    <t>O86214</t>
  </si>
  <si>
    <t>A26214</t>
  </si>
  <si>
    <t>W56215</t>
  </si>
  <si>
    <t>O86215</t>
  </si>
  <si>
    <t>A26215</t>
  </si>
  <si>
    <t>W56216</t>
  </si>
  <si>
    <t>O86216</t>
  </si>
  <si>
    <t>A26216</t>
  </si>
  <si>
    <t>W56217</t>
  </si>
  <si>
    <t>O86217</t>
  </si>
  <si>
    <t>A26217</t>
  </si>
  <si>
    <t>W56218</t>
  </si>
  <si>
    <t>O86218</t>
  </si>
  <si>
    <t>A26218</t>
  </si>
  <si>
    <t>W56219</t>
  </si>
  <si>
    <t>O86219</t>
  </si>
  <si>
    <t>A26219</t>
  </si>
  <si>
    <t>W56220</t>
  </si>
  <si>
    <t>O86220</t>
  </si>
  <si>
    <t>A26220</t>
  </si>
  <si>
    <t>W56221</t>
  </si>
  <si>
    <t>O86221</t>
  </si>
  <si>
    <t>A26221</t>
  </si>
  <si>
    <t>W56222</t>
  </si>
  <si>
    <t>O86222</t>
  </si>
  <si>
    <t>A26222</t>
  </si>
  <si>
    <t>W56223</t>
  </si>
  <si>
    <t>O86223</t>
  </si>
  <si>
    <t>A26223</t>
  </si>
  <si>
    <t>W56224</t>
  </si>
  <si>
    <t>O86224</t>
  </si>
  <si>
    <t>A26224</t>
  </si>
  <si>
    <t>W56225</t>
  </si>
  <si>
    <t>O86225</t>
  </si>
  <si>
    <t>A26225</t>
  </si>
  <si>
    <t>W56226</t>
  </si>
  <si>
    <t>O86226</t>
  </si>
  <si>
    <t>A26226</t>
  </si>
  <si>
    <t>W56227</t>
  </si>
  <si>
    <t>O86227</t>
  </si>
  <si>
    <t>A26227</t>
  </si>
  <si>
    <t>W56228</t>
  </si>
  <si>
    <t>O86228</t>
  </si>
  <si>
    <t>A26228</t>
  </si>
  <si>
    <t>W56229</t>
  </si>
  <si>
    <t>O86229</t>
  </si>
  <si>
    <t>A26229</t>
  </si>
  <si>
    <t>W56230</t>
  </si>
  <si>
    <t>O86230</t>
  </si>
  <si>
    <t>A26230</t>
  </si>
  <si>
    <t>W56231</t>
  </si>
  <si>
    <t>O86231</t>
  </si>
  <si>
    <t>A26231</t>
  </si>
  <si>
    <t>W56232</t>
  </si>
  <si>
    <t>O86232</t>
  </si>
  <si>
    <t>A26232</t>
  </si>
  <si>
    <t>W56233</t>
  </si>
  <si>
    <t>O86233</t>
  </si>
  <si>
    <t>A26233</t>
  </si>
  <si>
    <t>W56234</t>
  </si>
  <si>
    <t>O86234</t>
  </si>
  <si>
    <t>A26234</t>
  </si>
  <si>
    <t>W56235</t>
  </si>
  <si>
    <t>O86235</t>
  </si>
  <si>
    <t>A26235</t>
  </si>
  <si>
    <t>W56236</t>
  </si>
  <si>
    <t>O86236</t>
  </si>
  <si>
    <t>A26236</t>
  </si>
  <si>
    <t>W56237</t>
  </si>
  <si>
    <t>O86237</t>
  </si>
  <si>
    <t>A26237</t>
  </si>
  <si>
    <t>W56238</t>
  </si>
  <si>
    <t>O86238</t>
  </si>
  <si>
    <t>A26238</t>
  </si>
  <si>
    <t>W56239</t>
  </si>
  <si>
    <t>O86239</t>
  </si>
  <si>
    <t>A26239</t>
  </si>
  <si>
    <t>W56240</t>
  </si>
  <si>
    <t>O86240</t>
  </si>
  <si>
    <t>A26240</t>
  </si>
  <si>
    <t>W56241</t>
  </si>
  <si>
    <t>O86241</t>
  </si>
  <si>
    <t>A26241</t>
  </si>
  <si>
    <t>W56242</t>
  </si>
  <si>
    <t>O86242</t>
  </si>
  <si>
    <t>A26242</t>
  </si>
  <si>
    <t>W56243</t>
  </si>
  <si>
    <t>O86243</t>
  </si>
  <si>
    <t>A26243</t>
  </si>
  <si>
    <t>W56244</t>
  </si>
  <si>
    <t>O86244</t>
  </si>
  <si>
    <t>A26244</t>
  </si>
  <si>
    <t>W56245</t>
  </si>
  <si>
    <t>O86245</t>
  </si>
  <si>
    <t>A26245</t>
  </si>
  <si>
    <t>W56246</t>
  </si>
  <si>
    <t>O86246</t>
  </si>
  <si>
    <t>A26246</t>
  </si>
  <si>
    <t>W56247</t>
  </si>
  <si>
    <t>O86247</t>
  </si>
  <si>
    <t>A26247</t>
  </si>
  <si>
    <t>W56248</t>
  </si>
  <si>
    <t>O86248</t>
  </si>
  <si>
    <t>A26248</t>
  </si>
  <si>
    <t>W56249</t>
  </si>
  <si>
    <t>O86249</t>
  </si>
  <si>
    <t>A26249</t>
  </si>
  <si>
    <t>W56250</t>
  </si>
  <si>
    <t>O86250</t>
  </si>
  <si>
    <t>A26250</t>
  </si>
  <si>
    <t>W56251</t>
  </si>
  <si>
    <t>O86251</t>
  </si>
  <si>
    <t>A26251</t>
  </si>
  <si>
    <t>W56252</t>
  </si>
  <si>
    <t>O86252</t>
  </si>
  <si>
    <t>A26252</t>
  </si>
  <si>
    <t>W56253</t>
  </si>
  <si>
    <t>O86253</t>
  </si>
  <si>
    <t>A26253</t>
  </si>
  <si>
    <t>W56254</t>
  </si>
  <si>
    <t>O86254</t>
  </si>
  <si>
    <t>A26254</t>
  </si>
  <si>
    <t>W56255</t>
  </si>
  <si>
    <t>O86255</t>
  </si>
  <si>
    <t>A26255</t>
  </si>
  <si>
    <t>W56256</t>
  </si>
  <si>
    <t>O86256</t>
  </si>
  <si>
    <t>A26256</t>
  </si>
  <si>
    <t>W56257</t>
  </si>
  <si>
    <t>O86257</t>
  </si>
  <si>
    <t>A26257</t>
  </si>
  <si>
    <t>W56258</t>
  </si>
  <si>
    <t>O86258</t>
  </si>
  <si>
    <t>A26258</t>
  </si>
  <si>
    <t>W56259</t>
  </si>
  <si>
    <t>O86259</t>
  </si>
  <si>
    <t>A26259</t>
  </si>
  <si>
    <t>W56260</t>
  </si>
  <si>
    <t>O86260</t>
  </si>
  <si>
    <t>A26260</t>
  </si>
  <si>
    <t>W56261</t>
  </si>
  <si>
    <t>O86261</t>
  </si>
  <si>
    <t>A26261</t>
  </si>
  <si>
    <t>W56262</t>
  </si>
  <si>
    <t>O86262</t>
  </si>
  <si>
    <t>A26262</t>
  </si>
  <si>
    <t>W56263</t>
  </si>
  <si>
    <t>O86263</t>
  </si>
  <si>
    <t>A26263</t>
  </si>
  <si>
    <t>W56264</t>
  </si>
  <si>
    <t>O86264</t>
  </si>
  <si>
    <t>A26264</t>
  </si>
  <si>
    <t>W56265</t>
  </si>
  <si>
    <t>O86265</t>
  </si>
  <si>
    <t>A26265</t>
  </si>
  <si>
    <t>W56266</t>
  </si>
  <si>
    <t>O86266</t>
  </si>
  <si>
    <t>A26266</t>
  </si>
  <si>
    <t>W56267</t>
  </si>
  <si>
    <t>O86267</t>
  </si>
  <si>
    <t>A26267</t>
  </si>
  <si>
    <t>W56268</t>
  </si>
  <si>
    <t>O86268</t>
  </si>
  <si>
    <t>A26268</t>
  </si>
  <si>
    <t>W56269</t>
  </si>
  <si>
    <t>O86269</t>
  </si>
  <si>
    <t>A26269</t>
  </si>
  <si>
    <t>W56270</t>
  </si>
  <si>
    <t>O86270</t>
  </si>
  <si>
    <t>A26270</t>
  </si>
  <si>
    <t>W56271</t>
  </si>
  <si>
    <t>O86271</t>
  </si>
  <si>
    <t>A26271</t>
  </si>
  <si>
    <t>W56272</t>
  </si>
  <si>
    <t>O86272</t>
  </si>
  <si>
    <t>A26272</t>
  </si>
  <si>
    <t>W56273</t>
  </si>
  <si>
    <t>O86273</t>
  </si>
  <si>
    <t>A26273</t>
  </si>
  <si>
    <t>W56274</t>
  </si>
  <si>
    <t>O86274</t>
  </si>
  <si>
    <t>A26274</t>
  </si>
  <si>
    <t>W56275</t>
  </si>
  <si>
    <t>O86275</t>
  </si>
  <si>
    <t>A26275</t>
  </si>
  <si>
    <t>W56276</t>
  </si>
  <si>
    <t>O86276</t>
  </si>
  <si>
    <t>A26276</t>
  </si>
  <si>
    <t>W56277</t>
  </si>
  <si>
    <t>O86277</t>
  </si>
  <si>
    <t>A26277</t>
  </si>
  <si>
    <t>W56278</t>
  </si>
  <si>
    <t>O86278</t>
  </si>
  <si>
    <t>A26278</t>
  </si>
  <si>
    <t>W56279</t>
  </si>
  <si>
    <t>O86279</t>
  </si>
  <si>
    <t>A26279</t>
  </si>
  <si>
    <t>W56280</t>
  </si>
  <si>
    <t>O86280</t>
  </si>
  <si>
    <t>A26280</t>
  </si>
  <si>
    <t>W56281</t>
  </si>
  <si>
    <t>O86281</t>
  </si>
  <si>
    <t>A26281</t>
  </si>
  <si>
    <t>W56282</t>
  </si>
  <si>
    <t>O86282</t>
  </si>
  <si>
    <t>A26282</t>
  </si>
  <si>
    <t>W56283</t>
  </si>
  <si>
    <t>O86283</t>
  </si>
  <si>
    <t>A26283</t>
  </si>
  <si>
    <t>W56284</t>
  </si>
  <si>
    <t>O86284</t>
  </si>
  <si>
    <t>A26284</t>
  </si>
  <si>
    <t>W56285</t>
  </si>
  <si>
    <t>O86285</t>
  </si>
  <si>
    <t>A26285</t>
  </si>
  <si>
    <t>W56293</t>
  </si>
  <si>
    <t>O86293</t>
  </si>
  <si>
    <t>A26293</t>
  </si>
  <si>
    <t>W56294</t>
  </si>
  <si>
    <t>O86294</t>
  </si>
  <si>
    <t>A26294</t>
  </si>
  <si>
    <t>W56295</t>
  </si>
  <si>
    <t>O86295</t>
  </si>
  <si>
    <t>A26295</t>
  </si>
  <si>
    <t>W56296</t>
  </si>
  <si>
    <t>O86296</t>
  </si>
  <si>
    <t>A26296</t>
  </si>
  <si>
    <t>W56297</t>
  </si>
  <si>
    <t>O86297</t>
  </si>
  <si>
    <t>A26297</t>
  </si>
  <si>
    <t>W56298</t>
  </si>
  <si>
    <t>O86298</t>
  </si>
  <si>
    <t>A26298</t>
  </si>
  <si>
    <t>W56299</t>
  </si>
  <si>
    <t>O86299</t>
  </si>
  <si>
    <t>A26299</t>
  </si>
  <si>
    <t>W56300</t>
  </si>
  <si>
    <t>O86300</t>
  </si>
  <si>
    <t>A26300</t>
  </si>
  <si>
    <t>W56301</t>
  </si>
  <si>
    <t>O86301</t>
  </si>
  <si>
    <t>A26301</t>
  </si>
  <si>
    <t>W56302</t>
  </si>
  <si>
    <t>O86302</t>
  </si>
  <si>
    <t>A26302</t>
  </si>
  <si>
    <t>W56303</t>
  </si>
  <si>
    <t>O86303</t>
  </si>
  <si>
    <t>A26303</t>
  </si>
  <si>
    <t>W56304</t>
  </si>
  <si>
    <t>O86304</t>
  </si>
  <si>
    <t>A26304</t>
  </si>
  <si>
    <t>W56305</t>
  </si>
  <si>
    <t>O86305</t>
  </si>
  <si>
    <t>A26305</t>
  </si>
  <si>
    <t>W56306</t>
  </si>
  <si>
    <t>O86306</t>
  </si>
  <si>
    <t>A26306</t>
  </si>
  <si>
    <t>W56307</t>
  </si>
  <si>
    <t>O86307</t>
  </si>
  <si>
    <t>A26307</t>
  </si>
  <si>
    <t>W56308</t>
  </si>
  <si>
    <t>O86308</t>
  </si>
  <si>
    <t>A26308</t>
  </si>
  <si>
    <t>W56309</t>
  </si>
  <si>
    <t>O86309</t>
  </si>
  <si>
    <t>A26309</t>
  </si>
  <si>
    <t>W56310</t>
  </si>
  <si>
    <t>O86310</t>
  </si>
  <si>
    <t>A26310</t>
  </si>
  <si>
    <t>W56311</t>
  </si>
  <si>
    <t>O86311</t>
  </si>
  <si>
    <t>A26311</t>
  </si>
  <si>
    <t>W56312</t>
  </si>
  <si>
    <t>O86312</t>
  </si>
  <si>
    <t>A26312</t>
  </si>
  <si>
    <t>W56313</t>
  </si>
  <si>
    <t>O86313</t>
  </si>
  <si>
    <t>A26313</t>
  </si>
  <si>
    <t>W56314</t>
  </si>
  <si>
    <t>O86314</t>
  </si>
  <si>
    <t>A26314</t>
  </si>
  <si>
    <t>W56315</t>
  </si>
  <si>
    <t>O86315</t>
  </si>
  <si>
    <t>A26315</t>
  </si>
  <si>
    <t>W56316</t>
  </si>
  <si>
    <t>O86316</t>
  </si>
  <si>
    <t>A26316</t>
  </si>
  <si>
    <t>W56317</t>
  </si>
  <si>
    <t>O86317</t>
  </si>
  <si>
    <t>A26317</t>
  </si>
  <si>
    <t>W56318</t>
  </si>
  <si>
    <t>O86318</t>
  </si>
  <si>
    <t>A26318</t>
  </si>
  <si>
    <t>W56319</t>
  </si>
  <si>
    <t>O86319</t>
  </si>
  <si>
    <t>A26319</t>
  </si>
  <si>
    <t>W56320</t>
  </si>
  <si>
    <t>O86320</t>
  </si>
  <si>
    <t>A26320</t>
  </si>
  <si>
    <t>W56321</t>
  </si>
  <si>
    <t>O86321</t>
  </si>
  <si>
    <t>A26321</t>
  </si>
  <si>
    <t>W56322</t>
  </si>
  <si>
    <t>O86322</t>
  </si>
  <si>
    <t>A26322</t>
  </si>
  <si>
    <t>W56323</t>
  </si>
  <si>
    <t>O86323</t>
  </si>
  <si>
    <t>A26323</t>
  </si>
  <si>
    <t>W56324</t>
  </si>
  <si>
    <t>O86324</t>
  </si>
  <si>
    <t>A26324</t>
  </si>
  <si>
    <t>W56325</t>
  </si>
  <si>
    <t>O86325</t>
  </si>
  <si>
    <t>A26325</t>
  </si>
  <si>
    <t>W56326</t>
  </si>
  <si>
    <t>O86326</t>
  </si>
  <si>
    <t>A26326</t>
  </si>
  <si>
    <t>W56327</t>
  </si>
  <si>
    <t>O86327</t>
  </si>
  <si>
    <t>A26327</t>
  </si>
  <si>
    <t>W56328</t>
  </si>
  <si>
    <t>O86328</t>
  </si>
  <si>
    <t>A26328</t>
  </si>
  <si>
    <t>W56329</t>
  </si>
  <si>
    <t>O86329</t>
  </si>
  <si>
    <t>A26329</t>
  </si>
  <si>
    <t>W56330</t>
  </si>
  <si>
    <t>O86330</t>
  </si>
  <si>
    <t>A26330</t>
  </si>
  <si>
    <t>W56413</t>
  </si>
  <si>
    <t>O86413</t>
  </si>
  <si>
    <t>A26413</t>
  </si>
  <si>
    <t>W56414</t>
  </si>
  <si>
    <t>O86414</t>
  </si>
  <si>
    <t>A26414</t>
  </si>
  <si>
    <t>W56415</t>
  </si>
  <si>
    <t>O86415</t>
  </si>
  <si>
    <t>A26415</t>
  </si>
  <si>
    <t>W56416</t>
  </si>
  <si>
    <t>O86416</t>
  </si>
  <si>
    <t>A26416</t>
  </si>
  <si>
    <t>W56417</t>
  </si>
  <si>
    <t>O86417</t>
  </si>
  <si>
    <t>A26417</t>
  </si>
  <si>
    <t>W56418</t>
  </si>
  <si>
    <t>O86418</t>
  </si>
  <si>
    <t>A26418</t>
  </si>
  <si>
    <t>W56419</t>
  </si>
  <si>
    <t>O86419</t>
  </si>
  <si>
    <t>A26419</t>
  </si>
  <si>
    <t>W56331</t>
  </si>
  <si>
    <t>O86331</t>
  </si>
  <si>
    <t>A26331</t>
  </si>
  <si>
    <t>W56332</t>
  </si>
  <si>
    <t>O86332</t>
  </si>
  <si>
    <t>A26332</t>
  </si>
  <si>
    <t>W56333</t>
  </si>
  <si>
    <t>O86333</t>
  </si>
  <si>
    <t>A26333</t>
  </si>
  <si>
    <t>W56334</t>
  </si>
  <si>
    <t>O86334</t>
  </si>
  <si>
    <t>A26334</t>
  </si>
  <si>
    <t>W56335</t>
  </si>
  <si>
    <t>O86335</t>
  </si>
  <si>
    <t>A26335</t>
  </si>
  <si>
    <t>W56336</t>
  </si>
  <si>
    <t>O86336</t>
  </si>
  <si>
    <t>A26336</t>
  </si>
  <si>
    <t>W56337</t>
  </si>
  <si>
    <t>O86337</t>
  </si>
  <si>
    <t>A26337</t>
  </si>
  <si>
    <t>W56338</t>
  </si>
  <si>
    <t>O86338</t>
  </si>
  <si>
    <t>A26338</t>
  </si>
  <si>
    <t>W56339</t>
  </si>
  <si>
    <t>O86339</t>
  </si>
  <si>
    <t>A26339</t>
  </si>
  <si>
    <t>W56340</t>
  </si>
  <si>
    <t>O86340</t>
  </si>
  <si>
    <t>A26340</t>
  </si>
  <si>
    <t>W56341</t>
  </si>
  <si>
    <t>O86341</t>
  </si>
  <si>
    <t>A26341</t>
  </si>
  <si>
    <t>W56342</t>
  </si>
  <si>
    <t>O86342</t>
  </si>
  <si>
    <t>A26342</t>
  </si>
  <si>
    <t>W56343</t>
  </si>
  <si>
    <t>O86343</t>
  </si>
  <si>
    <t>A26343</t>
  </si>
  <si>
    <t>W56344</t>
  </si>
  <si>
    <t>O86344</t>
  </si>
  <si>
    <t>A26344</t>
  </si>
  <si>
    <t>W56345</t>
  </si>
  <si>
    <t>O86345</t>
  </si>
  <si>
    <t>A26345</t>
  </si>
  <si>
    <t>W56346</t>
  </si>
  <si>
    <t>O86346</t>
  </si>
  <si>
    <t>A26346</t>
  </si>
  <si>
    <t>W56347</t>
  </si>
  <si>
    <t>O86347</t>
  </si>
  <si>
    <t>A26347</t>
  </si>
  <si>
    <t>W56348</t>
  </si>
  <si>
    <t>O86348</t>
  </si>
  <si>
    <t>A26348</t>
  </si>
  <si>
    <t>W56349</t>
  </si>
  <si>
    <t>O86349</t>
  </si>
  <si>
    <t>A26349</t>
  </si>
  <si>
    <t>W56350</t>
  </si>
  <si>
    <t>O86350</t>
  </si>
  <si>
    <t>A26350</t>
  </si>
  <si>
    <t>W56351</t>
  </si>
  <si>
    <t>O86351</t>
  </si>
  <si>
    <t>A26351</t>
  </si>
  <si>
    <t>W56352</t>
  </si>
  <si>
    <t>O86352</t>
  </si>
  <si>
    <t>A26352</t>
  </si>
  <si>
    <t>W56353</t>
  </si>
  <si>
    <t>O86353</t>
  </si>
  <si>
    <t>A26353</t>
  </si>
  <si>
    <t>W56354</t>
  </si>
  <si>
    <t>O86354</t>
  </si>
  <si>
    <t>A26354</t>
  </si>
  <si>
    <t>W56355</t>
  </si>
  <si>
    <t>O86355</t>
  </si>
  <si>
    <t>A26355</t>
  </si>
  <si>
    <t>W56356</t>
  </si>
  <si>
    <t>O86356</t>
  </si>
  <si>
    <t>A26356</t>
  </si>
  <si>
    <t>W56357</t>
  </si>
  <si>
    <t>O86357</t>
  </si>
  <si>
    <t>A26357</t>
  </si>
  <si>
    <t>W56358</t>
  </si>
  <si>
    <t>O86358</t>
  </si>
  <si>
    <t>A26358</t>
  </si>
  <si>
    <t>W56359</t>
  </si>
  <si>
    <t>O86359</t>
  </si>
  <si>
    <t>A26359</t>
  </si>
  <si>
    <t>W56360</t>
  </si>
  <si>
    <t>O86360</t>
  </si>
  <si>
    <t>A26360</t>
  </si>
  <si>
    <t>W56361</t>
  </si>
  <si>
    <t>O86361</t>
  </si>
  <si>
    <t>A26361</t>
  </si>
  <si>
    <t>W56362</t>
  </si>
  <si>
    <t>O86362</t>
  </si>
  <si>
    <t>A26362</t>
  </si>
  <si>
    <t>W56363</t>
  </si>
  <si>
    <t>O86363</t>
  </si>
  <si>
    <t>A26363</t>
  </si>
  <si>
    <t>W56364</t>
  </si>
  <si>
    <t>O86364</t>
  </si>
  <si>
    <t>A26364</t>
  </si>
  <si>
    <t>W56365</t>
  </si>
  <si>
    <t>O86365</t>
  </si>
  <si>
    <t>A26365</t>
  </si>
  <si>
    <t>W56366</t>
  </si>
  <si>
    <t>O86366</t>
  </si>
  <si>
    <t>A26366</t>
  </si>
  <si>
    <t>W56367</t>
  </si>
  <si>
    <t>O86367</t>
  </si>
  <si>
    <t>A26367</t>
  </si>
  <si>
    <t>W56368</t>
  </si>
  <si>
    <t>O86368</t>
  </si>
  <si>
    <t>A26368</t>
  </si>
  <si>
    <t>W56369</t>
  </si>
  <si>
    <t>O86369</t>
  </si>
  <si>
    <t>A26369</t>
  </si>
  <si>
    <t>W56370</t>
  </si>
  <si>
    <t>O86370</t>
  </si>
  <si>
    <t>A26370</t>
  </si>
  <si>
    <t>W56371</t>
  </si>
  <si>
    <t>O86371</t>
  </si>
  <si>
    <t>A26371</t>
  </si>
  <si>
    <t>W56372</t>
  </si>
  <si>
    <t>O86372</t>
  </si>
  <si>
    <t>A26372</t>
  </si>
  <si>
    <t>W56373</t>
  </si>
  <si>
    <t>O86373</t>
  </si>
  <si>
    <t>A26373</t>
  </si>
  <si>
    <t>W56374</t>
  </si>
  <si>
    <t>O86374</t>
  </si>
  <si>
    <t>A26374</t>
  </si>
  <si>
    <t>W56375</t>
  </si>
  <si>
    <t>O86375</t>
  </si>
  <si>
    <t>A26375</t>
  </si>
  <si>
    <t>W56376</t>
  </si>
  <si>
    <t>O86376</t>
  </si>
  <si>
    <t>A26376</t>
  </si>
  <si>
    <t>W56377</t>
  </si>
  <si>
    <t>O86377</t>
  </si>
  <si>
    <t>A26377</t>
  </si>
  <si>
    <t>W56378</t>
  </si>
  <si>
    <t>O86378</t>
  </si>
  <si>
    <t>A26378</t>
  </si>
  <si>
    <t>W56379</t>
  </si>
  <si>
    <t>O86379</t>
  </si>
  <si>
    <t>A26379</t>
  </si>
  <si>
    <t>W56380</t>
  </si>
  <si>
    <t>O86380</t>
  </si>
  <si>
    <t>A26380</t>
  </si>
  <si>
    <t>W56381</t>
  </si>
  <si>
    <t>O86381</t>
  </si>
  <si>
    <t>A26381</t>
  </si>
  <si>
    <t>W56382</t>
  </si>
  <si>
    <t>O86382</t>
  </si>
  <si>
    <t>A26382</t>
  </si>
  <si>
    <t>W56383</t>
  </si>
  <si>
    <t>O86383</t>
  </si>
  <si>
    <t>A26383</t>
  </si>
  <si>
    <t>W56384</t>
  </si>
  <si>
    <t>O86384</t>
  </si>
  <si>
    <t>A26384</t>
  </si>
  <si>
    <t>W56385</t>
  </si>
  <si>
    <t>O86385</t>
  </si>
  <si>
    <t>A26385</t>
  </si>
  <si>
    <t>W56386</t>
  </si>
  <si>
    <t>O86386</t>
  </si>
  <si>
    <t>A26386</t>
  </si>
  <si>
    <t>W56387</t>
  </si>
  <si>
    <t>O86387</t>
  </si>
  <si>
    <t>A26387</t>
  </si>
  <si>
    <t>W56388</t>
  </si>
  <si>
    <t>O86388</t>
  </si>
  <si>
    <t>A26388</t>
  </si>
  <si>
    <t>W56389</t>
  </si>
  <si>
    <t>O86389</t>
  </si>
  <si>
    <t>A26389</t>
  </si>
  <si>
    <t>W56390</t>
  </si>
  <si>
    <t>O86390</t>
  </si>
  <si>
    <t>A26390</t>
  </si>
  <si>
    <t>W56391</t>
  </si>
  <si>
    <t>O86391</t>
  </si>
  <si>
    <t>A26391</t>
  </si>
  <si>
    <t>W56392</t>
  </si>
  <si>
    <t>O86392</t>
  </si>
  <si>
    <t>A26392</t>
  </si>
  <si>
    <t>W56393</t>
  </si>
  <si>
    <t>O86393</t>
  </si>
  <si>
    <t>A26393</t>
  </si>
  <si>
    <t>W56394</t>
  </si>
  <si>
    <t>O86394</t>
  </si>
  <si>
    <t>A26394</t>
  </si>
  <si>
    <t>W56395</t>
  </si>
  <si>
    <t>O86395</t>
  </si>
  <si>
    <t>A26395</t>
  </si>
  <si>
    <t>W56396</t>
  </si>
  <si>
    <t>O86396</t>
  </si>
  <si>
    <t>A26396</t>
  </si>
  <si>
    <t>W56397</t>
  </si>
  <si>
    <t>O86397</t>
  </si>
  <si>
    <t>A26397</t>
  </si>
  <si>
    <t>W56398</t>
  </si>
  <si>
    <t>O86398</t>
  </si>
  <si>
    <t>A26398</t>
  </si>
  <si>
    <t>W56399</t>
  </si>
  <si>
    <t>O86399</t>
  </si>
  <si>
    <t>A26399</t>
  </si>
  <si>
    <t>W56400</t>
  </si>
  <si>
    <t>O86400</t>
  </si>
  <si>
    <t>A26400</t>
  </si>
  <si>
    <t>W56401</t>
  </si>
  <si>
    <t>O86401</t>
  </si>
  <si>
    <t>A26401</t>
  </si>
  <si>
    <t>W56402</t>
  </si>
  <si>
    <t>O86402</t>
  </si>
  <si>
    <t>A26402</t>
  </si>
  <si>
    <t>W56403</t>
  </si>
  <si>
    <t>O86403</t>
  </si>
  <si>
    <t>A26403</t>
  </si>
  <si>
    <t>W56404</t>
  </si>
  <si>
    <t>O86404</t>
  </si>
  <si>
    <t>A26404</t>
  </si>
  <si>
    <t>W56405</t>
  </si>
  <si>
    <t>O86405</t>
  </si>
  <si>
    <t>A26405</t>
  </si>
  <si>
    <t>W56406</t>
  </si>
  <si>
    <t>O86406</t>
  </si>
  <si>
    <t>A26406</t>
  </si>
  <si>
    <t>W56407</t>
  </si>
  <si>
    <t>O86407</t>
  </si>
  <si>
    <t>A26407</t>
  </si>
  <si>
    <t>W56408</t>
  </si>
  <si>
    <t>O86408</t>
  </si>
  <si>
    <t>A26408</t>
  </si>
  <si>
    <t>W56409</t>
  </si>
  <si>
    <t>O86409</t>
  </si>
  <si>
    <t>A26409</t>
  </si>
  <si>
    <t>W56410</t>
  </si>
  <si>
    <t>O86410</t>
  </si>
  <si>
    <t>A26410</t>
  </si>
  <si>
    <t>W56411</t>
  </si>
  <si>
    <t>O86411</t>
  </si>
  <si>
    <t>A26411</t>
  </si>
  <si>
    <t>W56412</t>
  </si>
  <si>
    <t>O86412</t>
  </si>
  <si>
    <t>A26412</t>
  </si>
  <si>
    <t>W56420</t>
  </si>
  <si>
    <t>O86420</t>
  </si>
  <si>
    <t>A26420</t>
  </si>
  <si>
    <t>W56421</t>
  </si>
  <si>
    <t>O86421</t>
  </si>
  <si>
    <t>A26421</t>
  </si>
  <si>
    <t>W56422</t>
  </si>
  <si>
    <t>O86422</t>
  </si>
  <si>
    <t>A26422</t>
  </si>
  <si>
    <t>W56423</t>
  </si>
  <si>
    <t>O86423</t>
  </si>
  <si>
    <t>A26423</t>
  </si>
  <si>
    <t>W56424</t>
  </si>
  <si>
    <t>O86424</t>
  </si>
  <si>
    <t>A26424</t>
  </si>
  <si>
    <t>W56425</t>
  </si>
  <si>
    <t>O86425</t>
  </si>
  <si>
    <t>A26425</t>
  </si>
  <si>
    <t>W56426</t>
  </si>
  <si>
    <t>O86426</t>
  </si>
  <si>
    <t>A26426</t>
  </si>
  <si>
    <t>W56427</t>
  </si>
  <si>
    <t>O86427</t>
  </si>
  <si>
    <t>A26427</t>
  </si>
  <si>
    <t>W56428</t>
  </si>
  <si>
    <t>O86428</t>
  </si>
  <si>
    <t>A26428</t>
  </si>
  <si>
    <t>W56429</t>
  </si>
  <si>
    <t>O86429</t>
  </si>
  <si>
    <t>A26429</t>
  </si>
  <si>
    <t>W56430</t>
  </si>
  <si>
    <t>O86430</t>
  </si>
  <si>
    <t>A26430</t>
  </si>
  <si>
    <t>W56431</t>
  </si>
  <si>
    <t>O86431</t>
  </si>
  <si>
    <t>A26431</t>
  </si>
  <si>
    <t>W56432</t>
  </si>
  <si>
    <t>O86432</t>
  </si>
  <si>
    <t>A26432</t>
  </si>
  <si>
    <t>W56433</t>
  </si>
  <si>
    <t>O86433</t>
  </si>
  <si>
    <t>A26433</t>
  </si>
  <si>
    <t>W56434</t>
  </si>
  <si>
    <t>O86434</t>
  </si>
  <si>
    <t>A26434</t>
  </si>
  <si>
    <t>W56435</t>
  </si>
  <si>
    <t>O86435</t>
  </si>
  <si>
    <t>A26435</t>
  </si>
  <si>
    <t>W56436</t>
  </si>
  <si>
    <t>O86436</t>
  </si>
  <si>
    <t>A26436</t>
  </si>
  <si>
    <t>W56437</t>
  </si>
  <si>
    <t>O86437</t>
  </si>
  <si>
    <t>A26437</t>
  </si>
  <si>
    <t>W56438</t>
  </si>
  <si>
    <t>O86438</t>
  </si>
  <si>
    <t>A26438</t>
  </si>
  <si>
    <t>W56439</t>
  </si>
  <si>
    <t>O86439</t>
  </si>
  <si>
    <t>A26439</t>
  </si>
  <si>
    <t>W56440</t>
  </si>
  <si>
    <t>O86440</t>
  </si>
  <si>
    <t>A26440</t>
  </si>
  <si>
    <t>W56441</t>
  </si>
  <si>
    <t>O86441</t>
  </si>
  <si>
    <t>A26441</t>
  </si>
  <si>
    <t>W56442</t>
  </si>
  <si>
    <t>O86442</t>
  </si>
  <si>
    <t>A26442</t>
  </si>
  <si>
    <t>W56443</t>
  </si>
  <si>
    <t>O86443</t>
  </si>
  <si>
    <t>A26443</t>
  </si>
  <si>
    <t>W56444</t>
  </si>
  <si>
    <t>O86444</t>
  </si>
  <si>
    <t>A26444</t>
  </si>
  <si>
    <t>W56445</t>
  </si>
  <si>
    <t>O86445</t>
  </si>
  <si>
    <t>A26445</t>
  </si>
  <si>
    <t>W56446</t>
  </si>
  <si>
    <t>O86446</t>
  </si>
  <si>
    <t>A26446</t>
  </si>
  <si>
    <t>W56447</t>
  </si>
  <si>
    <t>O86447</t>
  </si>
  <si>
    <t>A26447</t>
  </si>
  <si>
    <t>W56448</t>
  </si>
  <si>
    <t>O86448</t>
  </si>
  <si>
    <t>A26448</t>
  </si>
  <si>
    <t>W56449</t>
  </si>
  <si>
    <t>O86449</t>
  </si>
  <si>
    <t>A26449</t>
  </si>
  <si>
    <t>W56450</t>
  </si>
  <si>
    <t>O86450</t>
  </si>
  <si>
    <t>A26450</t>
  </si>
  <si>
    <t>W56451</t>
  </si>
  <si>
    <t>O86451</t>
  </si>
  <si>
    <t>A26451</t>
  </si>
  <si>
    <t>W56452</t>
  </si>
  <si>
    <t>O86452</t>
  </si>
  <si>
    <t>A26452</t>
  </si>
  <si>
    <t>W56453</t>
  </si>
  <si>
    <t>O86453</t>
  </si>
  <si>
    <t>A26453</t>
  </si>
  <si>
    <t>W56454</t>
  </si>
  <si>
    <t>O86454</t>
  </si>
  <si>
    <t>A26454</t>
  </si>
  <si>
    <t>W56455</t>
  </si>
  <si>
    <t>O86455</t>
  </si>
  <si>
    <t>A26455</t>
  </si>
  <si>
    <t>W56456</t>
  </si>
  <si>
    <t>O86456</t>
  </si>
  <si>
    <t>A26456</t>
  </si>
  <si>
    <t>W56457</t>
  </si>
  <si>
    <t>O86457</t>
  </si>
  <si>
    <t>A26457</t>
  </si>
  <si>
    <t>W56458</t>
  </si>
  <si>
    <t>O86458</t>
  </si>
  <si>
    <t>A26458</t>
  </si>
  <si>
    <t>W56459</t>
  </si>
  <si>
    <t>O86459</t>
  </si>
  <si>
    <t>A26459</t>
  </si>
  <si>
    <t>W56460</t>
  </si>
  <si>
    <t>O86460</t>
  </si>
  <si>
    <t>A26460</t>
  </si>
  <si>
    <t>W56461</t>
  </si>
  <si>
    <t>O86461</t>
  </si>
  <si>
    <t>A26461</t>
  </si>
  <si>
    <t>W56462</t>
  </si>
  <si>
    <t>O86462</t>
  </si>
  <si>
    <t>A26462</t>
  </si>
  <si>
    <t>W56463</t>
  </si>
  <si>
    <t>O86463</t>
  </si>
  <si>
    <t>A26463</t>
  </si>
  <si>
    <t>W56549</t>
  </si>
  <si>
    <t>O86549</t>
  </si>
  <si>
    <t>A26549</t>
  </si>
  <si>
    <t>W56550</t>
  </si>
  <si>
    <t>O86550</t>
  </si>
  <si>
    <t>A26550</t>
  </si>
  <si>
    <t>W56551</t>
  </si>
  <si>
    <t>O86551</t>
  </si>
  <si>
    <t>A26551</t>
  </si>
  <si>
    <t>W56552</t>
  </si>
  <si>
    <t>O86552</t>
  </si>
  <si>
    <t>A26552</t>
  </si>
  <si>
    <t>W56553</t>
  </si>
  <si>
    <t>O86553</t>
  </si>
  <si>
    <t>A26553</t>
  </si>
  <si>
    <t>W56554</t>
  </si>
  <si>
    <t>O86554</t>
  </si>
  <si>
    <t>A26554</t>
  </si>
  <si>
    <t>W56555</t>
  </si>
  <si>
    <t>O86555</t>
  </si>
  <si>
    <t>A26555</t>
  </si>
  <si>
    <t>W56464</t>
  </si>
  <si>
    <t>O86464</t>
  </si>
  <si>
    <t>A26464</t>
  </si>
  <si>
    <t>W56465</t>
  </si>
  <si>
    <t>O86465</t>
  </si>
  <si>
    <t>A26465</t>
  </si>
  <si>
    <t>W56466</t>
  </si>
  <si>
    <t>O86466</t>
  </si>
  <si>
    <t>A26466</t>
  </si>
  <si>
    <t>W56467</t>
  </si>
  <si>
    <t>O86467</t>
  </si>
  <si>
    <t>A26467</t>
  </si>
  <si>
    <t>W56468</t>
  </si>
  <si>
    <t>O86468</t>
  </si>
  <si>
    <t>A26468</t>
  </si>
  <si>
    <t>W56469</t>
  </si>
  <si>
    <t>O86469</t>
  </si>
  <si>
    <t>A26469</t>
  </si>
  <si>
    <t>W56470</t>
  </si>
  <si>
    <t>O86470</t>
  </si>
  <si>
    <t>A26470</t>
  </si>
  <si>
    <t>W56471</t>
  </si>
  <si>
    <t>O86471</t>
  </si>
  <si>
    <t>A26471</t>
  </si>
  <si>
    <t>W56472</t>
  </si>
  <si>
    <t>O86472</t>
  </si>
  <si>
    <t>A26472</t>
  </si>
  <si>
    <t>W56473</t>
  </si>
  <si>
    <t>O86473</t>
  </si>
  <si>
    <t>A26473</t>
  </si>
  <si>
    <t>W56474</t>
  </si>
  <si>
    <t>O86474</t>
  </si>
  <si>
    <t>A26474</t>
  </si>
  <si>
    <t>W56475</t>
  </si>
  <si>
    <t>O86475</t>
  </si>
  <si>
    <t>A26475</t>
  </si>
  <si>
    <t>W56476</t>
  </si>
  <si>
    <t>O86476</t>
  </si>
  <si>
    <t>A26476</t>
  </si>
  <si>
    <t>W56477</t>
  </si>
  <si>
    <t>O86477</t>
  </si>
  <si>
    <t>A26477</t>
  </si>
  <si>
    <t>W56478</t>
  </si>
  <si>
    <t>O86478</t>
  </si>
  <si>
    <t>A26478</t>
  </si>
  <si>
    <t>W56479</t>
  </si>
  <si>
    <t>O86479</t>
  </si>
  <si>
    <t>A26479</t>
  </si>
  <si>
    <t>W56480</t>
  </si>
  <si>
    <t>O86480</t>
  </si>
  <si>
    <t>A26480</t>
  </si>
  <si>
    <t>W56481</t>
  </si>
  <si>
    <t>O86481</t>
  </si>
  <si>
    <t>A26481</t>
  </si>
  <si>
    <t>W56482</t>
  </si>
  <si>
    <t>O86482</t>
  </si>
  <si>
    <t>A26482</t>
  </si>
  <si>
    <t>W56483</t>
  </si>
  <si>
    <t>O86483</t>
  </si>
  <si>
    <t>A26483</t>
  </si>
  <si>
    <t>W56484</t>
  </si>
  <si>
    <t>O86484</t>
  </si>
  <si>
    <t>A26484</t>
  </si>
  <si>
    <t>W56485</t>
  </si>
  <si>
    <t>O86485</t>
  </si>
  <si>
    <t>A26485</t>
  </si>
  <si>
    <t>W56486</t>
  </si>
  <si>
    <t>O86486</t>
  </si>
  <si>
    <t>A26486</t>
  </si>
  <si>
    <t>W56487</t>
  </si>
  <si>
    <t>O86487</t>
  </si>
  <si>
    <t>A26487</t>
  </si>
  <si>
    <t>W56488</t>
  </si>
  <si>
    <t>O86488</t>
  </si>
  <si>
    <t>A26488</t>
  </si>
  <si>
    <t>W56489</t>
  </si>
  <si>
    <t>O86489</t>
  </si>
  <si>
    <t>A26489</t>
  </si>
  <si>
    <t>W56490</t>
  </si>
  <si>
    <t>O86490</t>
  </si>
  <si>
    <t>A26490</t>
  </si>
  <si>
    <t>W56491</t>
  </si>
  <si>
    <t>O86491</t>
  </si>
  <si>
    <t>A26491</t>
  </si>
  <si>
    <t>W56492</t>
  </si>
  <si>
    <t>O86492</t>
  </si>
  <si>
    <t>A26492</t>
  </si>
  <si>
    <t>W56493</t>
  </si>
  <si>
    <t>O86493</t>
  </si>
  <si>
    <t>A26493</t>
  </si>
  <si>
    <t>W56494</t>
  </si>
  <si>
    <t>O86494</t>
  </si>
  <si>
    <t>A26494</t>
  </si>
  <si>
    <t>W56495</t>
  </si>
  <si>
    <t>O86495</t>
  </si>
  <si>
    <t>A26495</t>
  </si>
  <si>
    <t>W56496</t>
  </si>
  <si>
    <t>O86496</t>
  </si>
  <si>
    <t>A26496</t>
  </si>
  <si>
    <t>W56497</t>
  </si>
  <si>
    <t>O86497</t>
  </si>
  <si>
    <t>A26497</t>
  </si>
  <si>
    <t>W56498</t>
  </si>
  <si>
    <t>O86498</t>
  </si>
  <si>
    <t>A26498</t>
  </si>
  <si>
    <t>W56499</t>
  </si>
  <si>
    <t>O86499</t>
  </si>
  <si>
    <t>A26499</t>
  </si>
  <si>
    <t>W56500</t>
  </si>
  <si>
    <t>O86500</t>
  </si>
  <si>
    <t>A26500</t>
  </si>
  <si>
    <t>W56501</t>
  </si>
  <si>
    <t>O86501</t>
  </si>
  <si>
    <t>A26501</t>
  </si>
  <si>
    <t>W56502</t>
  </si>
  <si>
    <t>O86502</t>
  </si>
  <si>
    <t>A26502</t>
  </si>
  <si>
    <t>W56503</t>
  </si>
  <si>
    <t>O86503</t>
  </si>
  <si>
    <t>A26503</t>
  </si>
  <si>
    <t>W56504</t>
  </si>
  <si>
    <t>O86504</t>
  </si>
  <si>
    <t>A26504</t>
  </si>
  <si>
    <t>W56505</t>
  </si>
  <si>
    <t>O86505</t>
  </si>
  <si>
    <t>A26505</t>
  </si>
  <si>
    <t>W56506</t>
  </si>
  <si>
    <t>O86506</t>
  </si>
  <si>
    <t>A26506</t>
  </si>
  <si>
    <t>W56507</t>
  </si>
  <si>
    <t>O86507</t>
  </si>
  <si>
    <t>A26507</t>
  </si>
  <si>
    <t>W56508</t>
  </si>
  <si>
    <t>O86508</t>
  </si>
  <si>
    <t>A26508</t>
  </si>
  <si>
    <t>W56509</t>
  </si>
  <si>
    <t>O86509</t>
  </si>
  <si>
    <t>A26509</t>
  </si>
  <si>
    <t>W56510</t>
  </si>
  <si>
    <t>O86510</t>
  </si>
  <si>
    <t>A26510</t>
  </si>
  <si>
    <t>W56511</t>
  </si>
  <si>
    <t>O86511</t>
  </si>
  <si>
    <t>A26511</t>
  </si>
  <si>
    <t>W56512</t>
  </si>
  <si>
    <t>O86512</t>
  </si>
  <si>
    <t>A26512</t>
  </si>
  <si>
    <t>W56513</t>
  </si>
  <si>
    <t>O86513</t>
  </si>
  <si>
    <t>A26513</t>
  </si>
  <si>
    <t>W56514</t>
  </si>
  <si>
    <t>O86514</t>
  </si>
  <si>
    <t>A26514</t>
  </si>
  <si>
    <t>W56515</t>
  </si>
  <si>
    <t>O86515</t>
  </si>
  <si>
    <t>A26515</t>
  </si>
  <si>
    <t>W56516</t>
  </si>
  <si>
    <t>O86516</t>
  </si>
  <si>
    <t>A26516</t>
  </si>
  <si>
    <t>W56517</t>
  </si>
  <si>
    <t>O86517</t>
  </si>
  <si>
    <t>A26517</t>
  </si>
  <si>
    <t>W56518</t>
  </si>
  <si>
    <t>O86518</t>
  </si>
  <si>
    <t>A26518</t>
  </si>
  <si>
    <t>W56519</t>
  </si>
  <si>
    <t>O86519</t>
  </si>
  <si>
    <t>A26519</t>
  </si>
  <si>
    <t>W56520</t>
  </si>
  <si>
    <t>O86520</t>
  </si>
  <si>
    <t>A26520</t>
  </si>
  <si>
    <t>W56521</t>
  </si>
  <si>
    <t>O86521</t>
  </si>
  <si>
    <t>A26521</t>
  </si>
  <si>
    <t>W56522</t>
  </si>
  <si>
    <t>O86522</t>
  </si>
  <si>
    <t>A26522</t>
  </si>
  <si>
    <t>W56523</t>
  </si>
  <si>
    <t>O86523</t>
  </si>
  <si>
    <t>A26523</t>
  </si>
  <si>
    <t>W56524</t>
  </si>
  <si>
    <t>O86524</t>
  </si>
  <si>
    <t>A26524</t>
  </si>
  <si>
    <t>W56525</t>
  </si>
  <si>
    <t>O86525</t>
  </si>
  <si>
    <t>A26525</t>
  </si>
  <si>
    <t>W56526</t>
  </si>
  <si>
    <t>O86526</t>
  </si>
  <si>
    <t>A26526</t>
  </si>
  <si>
    <t>W56527</t>
  </si>
  <si>
    <t>O86527</t>
  </si>
  <si>
    <t>A26527</t>
  </si>
  <si>
    <t>W56528</t>
  </si>
  <si>
    <t>O86528</t>
  </si>
  <si>
    <t>A26528</t>
  </si>
  <si>
    <t>W56529</t>
  </si>
  <si>
    <t>O86529</t>
  </si>
  <si>
    <t>A26529</t>
  </si>
  <si>
    <t>W56530</t>
  </si>
  <si>
    <t>O86530</t>
  </si>
  <si>
    <t>A26530</t>
  </si>
  <si>
    <t>W56531</t>
  </si>
  <si>
    <t>O86531</t>
  </si>
  <si>
    <t>A26531</t>
  </si>
  <si>
    <t>W56532</t>
  </si>
  <si>
    <t>O86532</t>
  </si>
  <si>
    <t>A26532</t>
  </si>
  <si>
    <t>W56533</t>
  </si>
  <si>
    <t>O86533</t>
  </si>
  <si>
    <t>A26533</t>
  </si>
  <si>
    <t>W56534</t>
  </si>
  <si>
    <t>O86534</t>
  </si>
  <si>
    <t>A26534</t>
  </si>
  <si>
    <t>W56535</t>
  </si>
  <si>
    <t>O86535</t>
  </si>
  <si>
    <t>A26535</t>
  </si>
  <si>
    <t>W56536</t>
  </si>
  <si>
    <t>O86536</t>
  </si>
  <si>
    <t>A26536</t>
  </si>
  <si>
    <t>W56537</t>
  </si>
  <si>
    <t>O86537</t>
  </si>
  <si>
    <t>A26537</t>
  </si>
  <si>
    <t>W56538</t>
  </si>
  <si>
    <t>O86538</t>
  </si>
  <si>
    <t>A26538</t>
  </si>
  <si>
    <t>W56539</t>
  </si>
  <si>
    <t>O86539</t>
  </si>
  <si>
    <t>A26539</t>
  </si>
  <si>
    <t>W56540</t>
  </si>
  <si>
    <t>O86540</t>
  </si>
  <si>
    <t>A26540</t>
  </si>
  <si>
    <t>W56541</t>
  </si>
  <si>
    <t>O86541</t>
  </si>
  <si>
    <t>A26541</t>
  </si>
  <si>
    <t>W56542</t>
  </si>
  <si>
    <t>O86542</t>
  </si>
  <si>
    <t>A26542</t>
  </si>
  <si>
    <t>W56543</t>
  </si>
  <si>
    <t>O86543</t>
  </si>
  <si>
    <t>A26543</t>
  </si>
  <si>
    <t>W56544</t>
  </si>
  <si>
    <t>O86544</t>
  </si>
  <si>
    <t>A26544</t>
  </si>
  <si>
    <t>W56545</t>
  </si>
  <si>
    <t>O86545</t>
  </si>
  <si>
    <t>A26545</t>
  </si>
  <si>
    <t>W56546</t>
  </si>
  <si>
    <t>O86546</t>
  </si>
  <si>
    <t>A26546</t>
  </si>
  <si>
    <t>W56547</t>
  </si>
  <si>
    <t>O86547</t>
  </si>
  <si>
    <t>A26547</t>
  </si>
  <si>
    <t>W56548</t>
  </si>
  <si>
    <t>O86548</t>
  </si>
  <si>
    <t>A26548</t>
  </si>
  <si>
    <t>W56556</t>
  </si>
  <si>
    <t>O86556</t>
  </si>
  <si>
    <t>A26556</t>
  </si>
  <si>
    <t>W56557</t>
  </si>
  <si>
    <t>O86557</t>
  </si>
  <si>
    <t>A26557</t>
  </si>
  <si>
    <t>W56558</t>
  </si>
  <si>
    <t>O86558</t>
  </si>
  <si>
    <t>A26558</t>
  </si>
  <si>
    <t>W56559</t>
  </si>
  <si>
    <t>O86559</t>
  </si>
  <si>
    <t>A26559</t>
  </si>
  <si>
    <t>W56560</t>
  </si>
  <si>
    <t>O86560</t>
  </si>
  <si>
    <t>A26560</t>
  </si>
  <si>
    <t>W56561</t>
  </si>
  <si>
    <t>O86561</t>
  </si>
  <si>
    <t>A26561</t>
  </si>
  <si>
    <t>W56562</t>
  </si>
  <si>
    <t>O86562</t>
  </si>
  <si>
    <t>A26562</t>
  </si>
  <si>
    <t>W56563</t>
  </si>
  <si>
    <t>O86563</t>
  </si>
  <si>
    <t>A26563</t>
  </si>
  <si>
    <t>W56564</t>
  </si>
  <si>
    <t>O86564</t>
  </si>
  <si>
    <t>A26564</t>
  </si>
  <si>
    <t>W56565</t>
  </si>
  <si>
    <t>O86565</t>
  </si>
  <si>
    <t>A26565</t>
  </si>
  <si>
    <t>W56566</t>
  </si>
  <si>
    <t>O86566</t>
  </si>
  <si>
    <t>A26566</t>
  </si>
  <si>
    <t>W56567</t>
  </si>
  <si>
    <t>O86567</t>
  </si>
  <si>
    <t>A26567</t>
  </si>
  <si>
    <t>W56568</t>
  </si>
  <si>
    <t>O86568</t>
  </si>
  <si>
    <t>A26568</t>
  </si>
  <si>
    <t>W56569</t>
  </si>
  <si>
    <t>O86569</t>
  </si>
  <si>
    <t>A26569</t>
  </si>
  <si>
    <t>W56570</t>
  </si>
  <si>
    <t>O86570</t>
  </si>
  <si>
    <t>A26570</t>
  </si>
  <si>
    <t>W56571</t>
  </si>
  <si>
    <t>O86571</t>
  </si>
  <si>
    <t>A26571</t>
  </si>
  <si>
    <t>W56572</t>
  </si>
  <si>
    <t>O86572</t>
  </si>
  <si>
    <t>A26572</t>
  </si>
  <si>
    <t>W56573</t>
  </si>
  <si>
    <t>O86573</t>
  </si>
  <si>
    <t>A26573</t>
  </si>
  <si>
    <t>W56574</t>
  </si>
  <si>
    <t>O86574</t>
  </si>
  <si>
    <t>A26574</t>
  </si>
  <si>
    <t>W56575</t>
  </si>
  <si>
    <t>O86575</t>
  </si>
  <si>
    <t>A26575</t>
  </si>
  <si>
    <t>W56576</t>
  </si>
  <si>
    <t>O86576</t>
  </si>
  <si>
    <t>A26576</t>
  </si>
  <si>
    <t>W56577</t>
  </si>
  <si>
    <t>O86577</t>
  </si>
  <si>
    <t>A26577</t>
  </si>
  <si>
    <t>W56578</t>
  </si>
  <si>
    <t>O86578</t>
  </si>
  <si>
    <t>A26578</t>
  </si>
  <si>
    <t>W56579</t>
  </si>
  <si>
    <t>O86579</t>
  </si>
  <si>
    <t>A26579</t>
  </si>
  <si>
    <t>W56580</t>
  </si>
  <si>
    <t>O86580</t>
  </si>
  <si>
    <t>A26580</t>
  </si>
  <si>
    <t>W56581</t>
  </si>
  <si>
    <t>O86581</t>
  </si>
  <si>
    <t>A26581</t>
  </si>
  <si>
    <t>W56582</t>
  </si>
  <si>
    <t>O86582</t>
  </si>
  <si>
    <t>A26582</t>
  </si>
  <si>
    <t>W56583</t>
  </si>
  <si>
    <t>O86583</t>
  </si>
  <si>
    <t>A26583</t>
  </si>
  <si>
    <t>W56584</t>
  </si>
  <si>
    <t>O86584</t>
  </si>
  <si>
    <t>A26584</t>
  </si>
  <si>
    <t>W56585</t>
  </si>
  <si>
    <t>O86585</t>
  </si>
  <si>
    <t>A26585</t>
  </si>
  <si>
    <t>W56586</t>
  </si>
  <si>
    <t>O86586</t>
  </si>
  <si>
    <t>A26586</t>
  </si>
  <si>
    <t>W56587</t>
  </si>
  <si>
    <t>O86587</t>
  </si>
  <si>
    <t>A26587</t>
  </si>
  <si>
    <t>W56588</t>
  </si>
  <si>
    <t>O86588</t>
  </si>
  <si>
    <t>A26588</t>
  </si>
  <si>
    <t>W56589</t>
  </si>
  <si>
    <t>O86589</t>
  </si>
  <si>
    <t>A26589</t>
  </si>
  <si>
    <t>W56590</t>
  </si>
  <si>
    <t>O86590</t>
  </si>
  <si>
    <t>A26590</t>
  </si>
  <si>
    <t>W56591</t>
  </si>
  <si>
    <t>O86591</t>
  </si>
  <si>
    <t>A26591</t>
  </si>
  <si>
    <t>W56592</t>
  </si>
  <si>
    <t>O86592</t>
  </si>
  <si>
    <t>A26592</t>
  </si>
  <si>
    <t>W56678</t>
  </si>
  <si>
    <t>O86678</t>
  </si>
  <si>
    <t>A26678</t>
  </si>
  <si>
    <t>FY26Q3</t>
  </si>
  <si>
    <t>W56679</t>
  </si>
  <si>
    <t>O86679</t>
  </si>
  <si>
    <t>A26679</t>
  </si>
  <si>
    <t>W56680</t>
  </si>
  <si>
    <t>O86680</t>
  </si>
  <si>
    <t>A26680</t>
  </si>
  <si>
    <t>W56681</t>
  </si>
  <si>
    <t>O86681</t>
  </si>
  <si>
    <t>A26681</t>
  </si>
  <si>
    <t>W56682</t>
  </si>
  <si>
    <t>O86682</t>
  </si>
  <si>
    <t>A26682</t>
  </si>
  <si>
    <t>W56683</t>
  </si>
  <si>
    <t>O86683</t>
  </si>
  <si>
    <t>A26683</t>
  </si>
  <si>
    <t>W56684</t>
  </si>
  <si>
    <t>O86684</t>
  </si>
  <si>
    <t>A26684</t>
  </si>
  <si>
    <t>W56593</t>
  </si>
  <si>
    <t>O86593</t>
  </si>
  <si>
    <t>A26593</t>
  </si>
  <si>
    <t>W56594</t>
  </si>
  <si>
    <t>O86594</t>
  </si>
  <si>
    <t>A26594</t>
  </si>
  <si>
    <t>W56595</t>
  </si>
  <si>
    <t>O86595</t>
  </si>
  <si>
    <t>A26595</t>
  </si>
  <si>
    <t>W56596</t>
  </si>
  <si>
    <t>O86596</t>
  </si>
  <si>
    <t>A26596</t>
  </si>
  <si>
    <t>W56597</t>
  </si>
  <si>
    <t>O86597</t>
  </si>
  <si>
    <t>A26597</t>
  </si>
  <si>
    <t>W56598</t>
  </si>
  <si>
    <t>O86598</t>
  </si>
  <si>
    <t>A26598</t>
  </si>
  <si>
    <t>W56599</t>
  </si>
  <si>
    <t>O86599</t>
  </si>
  <si>
    <t>A26599</t>
  </si>
  <si>
    <t>W56600</t>
  </si>
  <si>
    <t>O86600</t>
  </si>
  <si>
    <t>A26600</t>
  </si>
  <si>
    <t>W56601</t>
  </si>
  <si>
    <t>O86601</t>
  </si>
  <si>
    <t>A26601</t>
  </si>
  <si>
    <t>W56602</t>
  </si>
  <si>
    <t>O86602</t>
  </si>
  <si>
    <t>A26602</t>
  </si>
  <si>
    <t>W56603</t>
  </si>
  <si>
    <t>O86603</t>
  </si>
  <si>
    <t>A26603</t>
  </si>
  <si>
    <t>W56604</t>
  </si>
  <si>
    <t>O86604</t>
  </si>
  <si>
    <t>A26604</t>
  </si>
  <si>
    <t>W56605</t>
  </si>
  <si>
    <t>O86605</t>
  </si>
  <si>
    <t>A26605</t>
  </si>
  <si>
    <t>W56606</t>
  </si>
  <si>
    <t>O86606</t>
  </si>
  <si>
    <t>A26606</t>
  </si>
  <si>
    <t>W56607</t>
  </si>
  <si>
    <t>O86607</t>
  </si>
  <si>
    <t>A26607</t>
  </si>
  <si>
    <t>W56608</t>
  </si>
  <si>
    <t>O86608</t>
  </si>
  <si>
    <t>A26608</t>
  </si>
  <si>
    <t>W56609</t>
  </si>
  <si>
    <t>O86609</t>
  </si>
  <si>
    <t>A26609</t>
  </si>
  <si>
    <t>W56610</t>
  </si>
  <si>
    <t>O86610</t>
  </si>
  <si>
    <t>A26610</t>
  </si>
  <si>
    <t>W56611</t>
  </si>
  <si>
    <t>O86611</t>
  </si>
  <si>
    <t>A26611</t>
  </si>
  <si>
    <t>W56612</t>
  </si>
  <si>
    <t>O86612</t>
  </si>
  <si>
    <t>A26612</t>
  </si>
  <si>
    <t>W56613</t>
  </si>
  <si>
    <t>O86613</t>
  </si>
  <si>
    <t>A26613</t>
  </si>
  <si>
    <t>W56614</t>
  </si>
  <si>
    <t>O86614</t>
  </si>
  <si>
    <t>A26614</t>
  </si>
  <si>
    <t>W56615</t>
  </si>
  <si>
    <t>O86615</t>
  </si>
  <si>
    <t>A26615</t>
  </si>
  <si>
    <t>W56616</t>
  </si>
  <si>
    <t>O86616</t>
  </si>
  <si>
    <t>A26616</t>
  </si>
  <si>
    <t>W56617</t>
  </si>
  <si>
    <t>O86617</t>
  </si>
  <si>
    <t>A26617</t>
  </si>
  <si>
    <t>W56618</t>
  </si>
  <si>
    <t>O86618</t>
  </si>
  <si>
    <t>A26618</t>
  </si>
  <si>
    <t>W56619</t>
  </si>
  <si>
    <t>O86619</t>
  </si>
  <si>
    <t>A26619</t>
  </si>
  <si>
    <t>W56620</t>
  </si>
  <si>
    <t>O86620</t>
  </si>
  <si>
    <t>A26620</t>
  </si>
  <si>
    <t>W56621</t>
  </si>
  <si>
    <t>O86621</t>
  </si>
  <si>
    <t>A26621</t>
  </si>
  <si>
    <t>W56622</t>
  </si>
  <si>
    <t>O86622</t>
  </si>
  <si>
    <t>A26622</t>
  </si>
  <si>
    <t>W56623</t>
  </si>
  <si>
    <t>O86623</t>
  </si>
  <si>
    <t>A26623</t>
  </si>
  <si>
    <t>W56624</t>
  </si>
  <si>
    <t>O86624</t>
  </si>
  <si>
    <t>A26624</t>
  </si>
  <si>
    <t>W56625</t>
  </si>
  <si>
    <t>O86625</t>
  </si>
  <si>
    <t>A26625</t>
  </si>
  <si>
    <t>W56626</t>
  </si>
  <si>
    <t>O86626</t>
  </si>
  <si>
    <t>A26626</t>
  </si>
  <si>
    <t>W56627</t>
  </si>
  <si>
    <t>O86627</t>
  </si>
  <si>
    <t>A26627</t>
  </si>
  <si>
    <t>W56628</t>
  </si>
  <si>
    <t>O86628</t>
  </si>
  <si>
    <t>A26628</t>
  </si>
  <si>
    <t>W56629</t>
  </si>
  <si>
    <t>O86629</t>
  </si>
  <si>
    <t>A26629</t>
  </si>
  <si>
    <t>W56630</t>
  </si>
  <si>
    <t>O86630</t>
  </si>
  <si>
    <t>A26630</t>
  </si>
  <si>
    <t>W56631</t>
  </si>
  <si>
    <t>O86631</t>
  </si>
  <si>
    <t>A26631</t>
  </si>
  <si>
    <t>W56632</t>
  </si>
  <si>
    <t>O86632</t>
  </si>
  <si>
    <t>A26632</t>
  </si>
  <si>
    <t>W56633</t>
  </si>
  <si>
    <t>O86633</t>
  </si>
  <si>
    <t>A26633</t>
  </si>
  <si>
    <t>W56634</t>
  </si>
  <si>
    <t>O86634</t>
  </si>
  <si>
    <t>A26634</t>
  </si>
  <si>
    <t>W56635</t>
  </si>
  <si>
    <t>O86635</t>
  </si>
  <si>
    <t>A26635</t>
  </si>
  <si>
    <t>W56636</t>
  </si>
  <si>
    <t>O86636</t>
  </si>
  <si>
    <t>A26636</t>
  </si>
  <si>
    <t>W56637</t>
  </si>
  <si>
    <t>O86637</t>
  </si>
  <si>
    <t>A26637</t>
  </si>
  <si>
    <t>W56638</t>
  </si>
  <si>
    <t>O86638</t>
  </si>
  <si>
    <t>A26638</t>
  </si>
  <si>
    <t>W56639</t>
  </si>
  <si>
    <t>O86639</t>
  </si>
  <si>
    <t>A26639</t>
  </si>
  <si>
    <t>W56640</t>
  </si>
  <si>
    <t>O86640</t>
  </si>
  <si>
    <t>A26640</t>
  </si>
  <si>
    <t>W56641</t>
  </si>
  <si>
    <t>O86641</t>
  </si>
  <si>
    <t>A26641</t>
  </si>
  <si>
    <t>W56642</t>
  </si>
  <si>
    <t>O86642</t>
  </si>
  <si>
    <t>A26642</t>
  </si>
  <si>
    <t>W56643</t>
  </si>
  <si>
    <t>O86643</t>
  </si>
  <si>
    <t>A26643</t>
  </si>
  <si>
    <t>W56644</t>
  </si>
  <si>
    <t>O86644</t>
  </si>
  <si>
    <t>A26644</t>
  </si>
  <si>
    <t>W56645</t>
  </si>
  <si>
    <t>O86645</t>
  </si>
  <si>
    <t>A26645</t>
  </si>
  <si>
    <t>W56646</t>
  </si>
  <si>
    <t>O86646</t>
  </si>
  <si>
    <t>A26646</t>
  </si>
  <si>
    <t>W56647</t>
  </si>
  <si>
    <t>O86647</t>
  </si>
  <si>
    <t>A26647</t>
  </si>
  <si>
    <t>W56648</t>
  </si>
  <si>
    <t>O86648</t>
  </si>
  <si>
    <t>A26648</t>
  </si>
  <si>
    <t>W56649</t>
  </si>
  <si>
    <t>O86649</t>
  </si>
  <si>
    <t>A26649</t>
  </si>
  <si>
    <t>W56650</t>
  </si>
  <si>
    <t>O86650</t>
  </si>
  <si>
    <t>A26650</t>
  </si>
  <si>
    <t>W56651</t>
  </si>
  <si>
    <t>O86651</t>
  </si>
  <si>
    <t>A26651</t>
  </si>
  <si>
    <t>W56652</t>
  </si>
  <si>
    <t>O86652</t>
  </si>
  <si>
    <t>A26652</t>
  </si>
  <si>
    <t>W56653</t>
  </si>
  <si>
    <t>O86653</t>
  </si>
  <si>
    <t>A26653</t>
  </si>
  <si>
    <t>W56654</t>
  </si>
  <si>
    <t>O86654</t>
  </si>
  <si>
    <t>A26654</t>
  </si>
  <si>
    <t>W56655</t>
  </si>
  <si>
    <t>O86655</t>
  </si>
  <si>
    <t>A26655</t>
  </si>
  <si>
    <t>W56656</t>
  </si>
  <si>
    <t>O86656</t>
  </si>
  <si>
    <t>A26656</t>
  </si>
  <si>
    <t>W56657</t>
  </si>
  <si>
    <t>O86657</t>
  </si>
  <si>
    <t>A26657</t>
  </si>
  <si>
    <t>W56658</t>
  </si>
  <si>
    <t>O86658</t>
  </si>
  <si>
    <t>A26658</t>
  </si>
  <si>
    <t>W56659</t>
  </si>
  <si>
    <t>O86659</t>
  </si>
  <si>
    <t>A26659</t>
  </si>
  <si>
    <t>W56660</t>
  </si>
  <si>
    <t>O86660</t>
  </si>
  <si>
    <t>A26660</t>
  </si>
  <si>
    <t>W56661</t>
  </si>
  <si>
    <t>O86661</t>
  </si>
  <si>
    <t>A26661</t>
  </si>
  <si>
    <t>W56662</t>
  </si>
  <si>
    <t>O86662</t>
  </si>
  <si>
    <t>A26662</t>
  </si>
  <si>
    <t>W56663</t>
  </si>
  <si>
    <t>O86663</t>
  </si>
  <si>
    <t>A26663</t>
  </si>
  <si>
    <t>W56664</t>
  </si>
  <si>
    <t>O86664</t>
  </si>
  <si>
    <t>A26664</t>
  </si>
  <si>
    <t>W56665</t>
  </si>
  <si>
    <t>O86665</t>
  </si>
  <si>
    <t>A26665</t>
  </si>
  <si>
    <t>W56666</t>
  </si>
  <si>
    <t>O86666</t>
  </si>
  <si>
    <t>A26666</t>
  </si>
  <si>
    <t>W56667</t>
  </si>
  <si>
    <t>O86667</t>
  </si>
  <si>
    <t>A26667</t>
  </si>
  <si>
    <t>W56668</t>
  </si>
  <si>
    <t>O86668</t>
  </si>
  <si>
    <t>A26668</t>
  </si>
  <si>
    <t>W56669</t>
  </si>
  <si>
    <t>O86669</t>
  </si>
  <si>
    <t>A26669</t>
  </si>
  <si>
    <t>W56670</t>
  </si>
  <si>
    <t>O86670</t>
  </si>
  <si>
    <t>A26670</t>
  </si>
  <si>
    <t>W56671</t>
  </si>
  <si>
    <t>O86671</t>
  </si>
  <si>
    <t>A26671</t>
  </si>
  <si>
    <t>W56672</t>
  </si>
  <si>
    <t>O86672</t>
  </si>
  <si>
    <t>A26672</t>
  </si>
  <si>
    <t>W56673</t>
  </si>
  <si>
    <t>O86673</t>
  </si>
  <si>
    <t>A26673</t>
  </si>
  <si>
    <t>W56674</t>
  </si>
  <si>
    <t>O86674</t>
  </si>
  <si>
    <t>A26674</t>
  </si>
  <si>
    <t>W56675</t>
  </si>
  <si>
    <t>O86675</t>
  </si>
  <si>
    <t>A26675</t>
  </si>
  <si>
    <t>W56676</t>
  </si>
  <si>
    <t>O86676</t>
  </si>
  <si>
    <t>A26676</t>
  </si>
  <si>
    <t>W56677</t>
  </si>
  <si>
    <t>O86677</t>
  </si>
  <si>
    <t>A26677</t>
  </si>
  <si>
    <t>W56685</t>
  </si>
  <si>
    <t>O86685</t>
  </si>
  <si>
    <t>A26685</t>
  </si>
  <si>
    <t>W56686</t>
  </si>
  <si>
    <t>O86686</t>
  </si>
  <si>
    <t>A26686</t>
  </si>
  <si>
    <t>W56687</t>
  </si>
  <si>
    <t>O86687</t>
  </si>
  <si>
    <t>A26687</t>
  </si>
  <si>
    <t>W56688</t>
  </si>
  <si>
    <t>O86688</t>
  </si>
  <si>
    <t>A26688</t>
  </si>
  <si>
    <t>W56689</t>
  </si>
  <si>
    <t>O86689</t>
  </si>
  <si>
    <t>A26689</t>
  </si>
  <si>
    <t>W56690</t>
  </si>
  <si>
    <t>O86690</t>
  </si>
  <si>
    <t>A26690</t>
  </si>
  <si>
    <t>W56691</t>
  </si>
  <si>
    <t>O86691</t>
  </si>
  <si>
    <t>A26691</t>
  </si>
  <si>
    <t>W56692</t>
  </si>
  <si>
    <t>O86692</t>
  </si>
  <si>
    <t>A26692</t>
  </si>
  <si>
    <t>W56693</t>
  </si>
  <si>
    <t>O86693</t>
  </si>
  <si>
    <t>A26693</t>
  </si>
  <si>
    <t>W56694</t>
  </si>
  <si>
    <t>O86694</t>
  </si>
  <si>
    <t>A26694</t>
  </si>
  <si>
    <t>W56695</t>
  </si>
  <si>
    <t>O86695</t>
  </si>
  <si>
    <t>A26695</t>
  </si>
  <si>
    <t>W56696</t>
  </si>
  <si>
    <t>O86696</t>
  </si>
  <si>
    <t>A26696</t>
  </si>
  <si>
    <t>W56697</t>
  </si>
  <si>
    <t>O86697</t>
  </si>
  <si>
    <t>A26697</t>
  </si>
  <si>
    <t>W56698</t>
  </si>
  <si>
    <t>O86698</t>
  </si>
  <si>
    <t>A26698</t>
  </si>
  <si>
    <t>W56699</t>
  </si>
  <si>
    <t>O86699</t>
  </si>
  <si>
    <t>A26699</t>
  </si>
  <si>
    <t>W56700</t>
  </si>
  <si>
    <t>O86700</t>
  </si>
  <si>
    <t>A26700</t>
  </si>
  <si>
    <t>W56701</t>
  </si>
  <si>
    <t>O86701</t>
  </si>
  <si>
    <t>A26701</t>
  </si>
  <si>
    <t>W56702</t>
  </si>
  <si>
    <t>O86702</t>
  </si>
  <si>
    <t>A26702</t>
  </si>
  <si>
    <t>W56703</t>
  </si>
  <si>
    <t>O86703</t>
  </si>
  <si>
    <t>A26703</t>
  </si>
  <si>
    <t>W56704</t>
  </si>
  <si>
    <t>O86704</t>
  </si>
  <si>
    <t>A26704</t>
  </si>
  <si>
    <t>W56705</t>
  </si>
  <si>
    <t>O86705</t>
  </si>
  <si>
    <t>A26705</t>
  </si>
  <si>
    <t>W56706</t>
  </si>
  <si>
    <t>O86706</t>
  </si>
  <si>
    <t>A26706</t>
  </si>
  <si>
    <t>W56707</t>
  </si>
  <si>
    <t>O86707</t>
  </si>
  <si>
    <t>A26707</t>
  </si>
  <si>
    <t>W56708</t>
  </si>
  <si>
    <t>O86708</t>
  </si>
  <si>
    <t>A26708</t>
  </si>
  <si>
    <t>W56709</t>
  </si>
  <si>
    <t>O86709</t>
  </si>
  <si>
    <t>A26709</t>
  </si>
  <si>
    <t>W56710</t>
  </si>
  <si>
    <t>O86710</t>
  </si>
  <si>
    <t>A26710</t>
  </si>
  <si>
    <t>W56711</t>
  </si>
  <si>
    <t>O86711</t>
  </si>
  <si>
    <t>A26711</t>
  </si>
  <si>
    <t>W56712</t>
  </si>
  <si>
    <t>O86712</t>
  </si>
  <si>
    <t>A26712</t>
  </si>
  <si>
    <t>W56713</t>
  </si>
  <si>
    <t>O86713</t>
  </si>
  <si>
    <t>A26713</t>
  </si>
  <si>
    <t>W56714</t>
  </si>
  <si>
    <t>O86714</t>
  </si>
  <si>
    <t>A26714</t>
  </si>
  <si>
    <t>W56715</t>
  </si>
  <si>
    <t>O86715</t>
  </si>
  <si>
    <t>A26715</t>
  </si>
  <si>
    <t>W56716</t>
  </si>
  <si>
    <t>O86716</t>
  </si>
  <si>
    <t>A26716</t>
  </si>
  <si>
    <t>W56717</t>
  </si>
  <si>
    <t>O86717</t>
  </si>
  <si>
    <t>A26717</t>
  </si>
  <si>
    <t>W56718</t>
  </si>
  <si>
    <t>O86718</t>
  </si>
  <si>
    <t>A26718</t>
  </si>
  <si>
    <t>W56719</t>
  </si>
  <si>
    <t>O86719</t>
  </si>
  <si>
    <t>A26719</t>
  </si>
  <si>
    <t>W56720</t>
  </si>
  <si>
    <t>O86720</t>
  </si>
  <si>
    <t>A26720</t>
  </si>
  <si>
    <t>W56721</t>
  </si>
  <si>
    <t>O86721</t>
  </si>
  <si>
    <t>A26721</t>
  </si>
  <si>
    <t>W56722</t>
  </si>
  <si>
    <t>O86722</t>
  </si>
  <si>
    <t>A26722</t>
  </si>
  <si>
    <t>W56723</t>
  </si>
  <si>
    <t>O86723</t>
  </si>
  <si>
    <t>A26723</t>
  </si>
  <si>
    <t>W56724</t>
  </si>
  <si>
    <t>O86724</t>
  </si>
  <si>
    <t>A26724</t>
  </si>
  <si>
    <t>W56725</t>
  </si>
  <si>
    <t>O86725</t>
  </si>
  <si>
    <t>A26725</t>
  </si>
  <si>
    <t>W56726</t>
  </si>
  <si>
    <t>O86726</t>
  </si>
  <si>
    <t>A26726</t>
  </si>
  <si>
    <t>W56727</t>
  </si>
  <si>
    <t>O86727</t>
  </si>
  <si>
    <t>A26727</t>
  </si>
  <si>
    <t>W56728</t>
  </si>
  <si>
    <t>O86728</t>
  </si>
  <si>
    <t>A26728</t>
  </si>
  <si>
    <t>W56729</t>
  </si>
  <si>
    <t>O86729</t>
  </si>
  <si>
    <t>A26729</t>
  </si>
  <si>
    <t>W56730</t>
  </si>
  <si>
    <t>O86730</t>
  </si>
  <si>
    <t>A26730</t>
  </si>
  <si>
    <t>W56731</t>
  </si>
  <si>
    <t>O86731</t>
  </si>
  <si>
    <t>A26731</t>
  </si>
  <si>
    <t>W56821</t>
  </si>
  <si>
    <t>O86821</t>
  </si>
  <si>
    <t>A26821</t>
  </si>
  <si>
    <t>W56822</t>
  </si>
  <si>
    <t>O86822</t>
  </si>
  <si>
    <t>A26822</t>
  </si>
  <si>
    <t>W56823</t>
  </si>
  <si>
    <t>O86823</t>
  </si>
  <si>
    <t>A26823</t>
  </si>
  <si>
    <t>W56824</t>
  </si>
  <si>
    <t>O86824</t>
  </si>
  <si>
    <t>A26824</t>
  </si>
  <si>
    <t>W56825</t>
  </si>
  <si>
    <t>O86825</t>
  </si>
  <si>
    <t>A26825</t>
  </si>
  <si>
    <t>W56826</t>
  </si>
  <si>
    <t>O86826</t>
  </si>
  <si>
    <t>A26826</t>
  </si>
  <si>
    <t>W56827</t>
  </si>
  <si>
    <t>O86827</t>
  </si>
  <si>
    <t>A26827</t>
  </si>
  <si>
    <t>W56732</t>
  </si>
  <si>
    <t>O86732</t>
  </si>
  <si>
    <t>A26732</t>
  </si>
  <si>
    <t>W56733</t>
  </si>
  <si>
    <t>O86733</t>
  </si>
  <si>
    <t>A26733</t>
  </si>
  <si>
    <t>W56734</t>
  </si>
  <si>
    <t>O86734</t>
  </si>
  <si>
    <t>A26734</t>
  </si>
  <si>
    <t>W56735</t>
  </si>
  <si>
    <t>O86735</t>
  </si>
  <si>
    <t>A26735</t>
  </si>
  <si>
    <t>W56736</t>
  </si>
  <si>
    <t>O86736</t>
  </si>
  <si>
    <t>A26736</t>
  </si>
  <si>
    <t>W56737</t>
  </si>
  <si>
    <t>O86737</t>
  </si>
  <si>
    <t>A26737</t>
  </si>
  <si>
    <t>W56738</t>
  </si>
  <si>
    <t>O86738</t>
  </si>
  <si>
    <t>A26738</t>
  </si>
  <si>
    <t>W56739</t>
  </si>
  <si>
    <t>O86739</t>
  </si>
  <si>
    <t>A26739</t>
  </si>
  <si>
    <t>W56740</t>
  </si>
  <si>
    <t>O86740</t>
  </si>
  <si>
    <t>A26740</t>
  </si>
  <si>
    <t>W56741</t>
  </si>
  <si>
    <t>O86741</t>
  </si>
  <si>
    <t>A26741</t>
  </si>
  <si>
    <t>W56742</t>
  </si>
  <si>
    <t>O86742</t>
  </si>
  <si>
    <t>A26742</t>
  </si>
  <si>
    <t>W56743</t>
  </si>
  <si>
    <t>O86743</t>
  </si>
  <si>
    <t>A26743</t>
  </si>
  <si>
    <t>W56744</t>
  </si>
  <si>
    <t>O86744</t>
  </si>
  <si>
    <t>A26744</t>
  </si>
  <si>
    <t>W56745</t>
  </si>
  <si>
    <t>O86745</t>
  </si>
  <si>
    <t>A26745</t>
  </si>
  <si>
    <t>W56746</t>
  </si>
  <si>
    <t>O86746</t>
  </si>
  <si>
    <t>A26746</t>
  </si>
  <si>
    <t>W56747</t>
  </si>
  <si>
    <t>O86747</t>
  </si>
  <si>
    <t>A26747</t>
  </si>
  <si>
    <t>W56748</t>
  </si>
  <si>
    <t>O86748</t>
  </si>
  <si>
    <t>A26748</t>
  </si>
  <si>
    <t>W56749</t>
  </si>
  <si>
    <t>O86749</t>
  </si>
  <si>
    <t>A26749</t>
  </si>
  <si>
    <t>W56750</t>
  </si>
  <si>
    <t>O86750</t>
  </si>
  <si>
    <t>A26750</t>
  </si>
  <si>
    <t>W56751</t>
  </si>
  <si>
    <t>O86751</t>
  </si>
  <si>
    <t>A26751</t>
  </si>
  <si>
    <t>W56752</t>
  </si>
  <si>
    <t>O86752</t>
  </si>
  <si>
    <t>A26752</t>
  </si>
  <si>
    <t>W56753</t>
  </si>
  <si>
    <t>O86753</t>
  </si>
  <si>
    <t>A26753</t>
  </si>
  <si>
    <t>W56754</t>
  </si>
  <si>
    <t>O86754</t>
  </si>
  <si>
    <t>A26754</t>
  </si>
  <si>
    <t>W56755</t>
  </si>
  <si>
    <t>O86755</t>
  </si>
  <si>
    <t>A26755</t>
  </si>
  <si>
    <t>W56756</t>
  </si>
  <si>
    <t>O86756</t>
  </si>
  <si>
    <t>A26756</t>
  </si>
  <si>
    <t>W56757</t>
  </si>
  <si>
    <t>O86757</t>
  </si>
  <si>
    <t>A26757</t>
  </si>
  <si>
    <t>W56758</t>
  </si>
  <si>
    <t>O86758</t>
  </si>
  <si>
    <t>A26758</t>
  </si>
  <si>
    <t>W56759</t>
  </si>
  <si>
    <t>O86759</t>
  </si>
  <si>
    <t>A26759</t>
  </si>
  <si>
    <t>W56760</t>
  </si>
  <si>
    <t>O86760</t>
  </si>
  <si>
    <t>A26760</t>
  </si>
  <si>
    <t>W56761</t>
  </si>
  <si>
    <t>O86761</t>
  </si>
  <si>
    <t>A26761</t>
  </si>
  <si>
    <t>W56762</t>
  </si>
  <si>
    <t>O86762</t>
  </si>
  <si>
    <t>A26762</t>
  </si>
  <si>
    <t>W56763</t>
  </si>
  <si>
    <t>O86763</t>
  </si>
  <si>
    <t>A26763</t>
  </si>
  <si>
    <t>W56764</t>
  </si>
  <si>
    <t>O86764</t>
  </si>
  <si>
    <t>A26764</t>
  </si>
  <si>
    <t>W56765</t>
  </si>
  <si>
    <t>O86765</t>
  </si>
  <si>
    <t>A26765</t>
  </si>
  <si>
    <t>W56766</t>
  </si>
  <si>
    <t>O86766</t>
  </si>
  <si>
    <t>A26766</t>
  </si>
  <si>
    <t>W56767</t>
  </si>
  <si>
    <t>O86767</t>
  </si>
  <si>
    <t>A26767</t>
  </si>
  <si>
    <t>W56768</t>
  </si>
  <si>
    <t>O86768</t>
  </si>
  <si>
    <t>A26768</t>
  </si>
  <si>
    <t>W56769</t>
  </si>
  <si>
    <t>O86769</t>
  </si>
  <si>
    <t>A26769</t>
  </si>
  <si>
    <t>W56770</t>
  </si>
  <si>
    <t>O86770</t>
  </si>
  <si>
    <t>A26770</t>
  </si>
  <si>
    <t>W56771</t>
  </si>
  <si>
    <t>O86771</t>
  </si>
  <si>
    <t>A26771</t>
  </si>
  <si>
    <t>W56772</t>
  </si>
  <si>
    <t>O86772</t>
  </si>
  <si>
    <t>A26772</t>
  </si>
  <si>
    <t>W56773</t>
  </si>
  <si>
    <t>O86773</t>
  </si>
  <si>
    <t>A26773</t>
  </si>
  <si>
    <t>W56774</t>
  </si>
  <si>
    <t>O86774</t>
  </si>
  <si>
    <t>A26774</t>
  </si>
  <si>
    <t>W56775</t>
  </si>
  <si>
    <t>O86775</t>
  </si>
  <si>
    <t>A26775</t>
  </si>
  <si>
    <t>W56776</t>
  </si>
  <si>
    <t>O86776</t>
  </si>
  <si>
    <t>A26776</t>
  </si>
  <si>
    <t>W56777</t>
  </si>
  <si>
    <t>O86777</t>
  </si>
  <si>
    <t>A26777</t>
  </si>
  <si>
    <t>W56778</t>
  </si>
  <si>
    <t>O86778</t>
  </si>
  <si>
    <t>A26778</t>
  </si>
  <si>
    <t>W56779</t>
  </si>
  <si>
    <t>O86779</t>
  </si>
  <si>
    <t>A26779</t>
  </si>
  <si>
    <t>W56780</t>
  </si>
  <si>
    <t>O86780</t>
  </si>
  <si>
    <t>A26780</t>
  </si>
  <si>
    <t>W56781</t>
  </si>
  <si>
    <t>O86781</t>
  </si>
  <si>
    <t>A26781</t>
  </si>
  <si>
    <t>W56782</t>
  </si>
  <si>
    <t>O86782</t>
  </si>
  <si>
    <t>A26782</t>
  </si>
  <si>
    <t>W56783</t>
  </si>
  <si>
    <t>O86783</t>
  </si>
  <si>
    <t>A26783</t>
  </si>
  <si>
    <t>W56784</t>
  </si>
  <si>
    <t>O86784</t>
  </si>
  <si>
    <t>A26784</t>
  </si>
  <si>
    <t>W56785</t>
  </si>
  <si>
    <t>O86785</t>
  </si>
  <si>
    <t>A26785</t>
  </si>
  <si>
    <t>W56786</t>
  </si>
  <si>
    <t>O86786</t>
  </si>
  <si>
    <t>A26786</t>
  </si>
  <si>
    <t>W56787</t>
  </si>
  <si>
    <t>O86787</t>
  </si>
  <si>
    <t>A26787</t>
  </si>
  <si>
    <t>W56788</t>
  </si>
  <si>
    <t>O86788</t>
  </si>
  <si>
    <t>A26788</t>
  </si>
  <si>
    <t>W56789</t>
  </si>
  <si>
    <t>O86789</t>
  </si>
  <si>
    <t>A26789</t>
  </si>
  <si>
    <t>W56790</t>
  </si>
  <si>
    <t>O86790</t>
  </si>
  <si>
    <t>A26790</t>
  </si>
  <si>
    <t>W56791</t>
  </si>
  <si>
    <t>O86791</t>
  </si>
  <si>
    <t>A26791</t>
  </si>
  <si>
    <t>W56792</t>
  </si>
  <si>
    <t>O86792</t>
  </si>
  <si>
    <t>A26792</t>
  </si>
  <si>
    <t>W56793</t>
  </si>
  <si>
    <t>O86793</t>
  </si>
  <si>
    <t>A26793</t>
  </si>
  <si>
    <t>W56794</t>
  </si>
  <si>
    <t>O86794</t>
  </si>
  <si>
    <t>A26794</t>
  </si>
  <si>
    <t>W56795</t>
  </si>
  <si>
    <t>O86795</t>
  </si>
  <si>
    <t>A26795</t>
  </si>
  <si>
    <t>W56796</t>
  </si>
  <si>
    <t>O86796</t>
  </si>
  <si>
    <t>A26796</t>
  </si>
  <si>
    <t>W56797</t>
  </si>
  <si>
    <t>O86797</t>
  </si>
  <si>
    <t>A26797</t>
  </si>
  <si>
    <t>W56798</t>
  </si>
  <si>
    <t>O86798</t>
  </si>
  <si>
    <t>A26798</t>
  </si>
  <si>
    <t>W56799</t>
  </si>
  <si>
    <t>O86799</t>
  </si>
  <si>
    <t>A26799</t>
  </si>
  <si>
    <t>W56800</t>
  </si>
  <si>
    <t>O86800</t>
  </si>
  <si>
    <t>A26800</t>
  </si>
  <si>
    <t>W56801</t>
  </si>
  <si>
    <t>O86801</t>
  </si>
  <si>
    <t>A26801</t>
  </si>
  <si>
    <t>W56802</t>
  </si>
  <si>
    <t>O86802</t>
  </si>
  <si>
    <t>A26802</t>
  </si>
  <si>
    <t>W56803</t>
  </si>
  <si>
    <t>O86803</t>
  </si>
  <si>
    <t>A26803</t>
  </si>
  <si>
    <t>W56804</t>
  </si>
  <si>
    <t>O86804</t>
  </si>
  <si>
    <t>A26804</t>
  </si>
  <si>
    <t>W56805</t>
  </si>
  <si>
    <t>O86805</t>
  </si>
  <si>
    <t>A26805</t>
  </si>
  <si>
    <t>W56806</t>
  </si>
  <si>
    <t>O86806</t>
  </si>
  <si>
    <t>A26806</t>
  </si>
  <si>
    <t>W56807</t>
  </si>
  <si>
    <t>O86807</t>
  </si>
  <si>
    <t>A26807</t>
  </si>
  <si>
    <t>W56808</t>
  </si>
  <si>
    <t>O86808</t>
  </si>
  <si>
    <t>A26808</t>
  </si>
  <si>
    <t>W56809</t>
  </si>
  <si>
    <t>O86809</t>
  </si>
  <si>
    <t>A26809</t>
  </si>
  <si>
    <t>W56810</t>
  </si>
  <si>
    <t>O86810</t>
  </si>
  <si>
    <t>A26810</t>
  </si>
  <si>
    <t>W56811</t>
  </si>
  <si>
    <t>O86811</t>
  </si>
  <si>
    <t>A26811</t>
  </si>
  <si>
    <t>W56812</t>
  </si>
  <si>
    <t>O86812</t>
  </si>
  <si>
    <t>A26812</t>
  </si>
  <si>
    <t>W56813</t>
  </si>
  <si>
    <t>O86813</t>
  </si>
  <si>
    <t>A26813</t>
  </si>
  <si>
    <t>W56814</t>
  </si>
  <si>
    <t>O86814</t>
  </si>
  <si>
    <t>A26814</t>
  </si>
  <si>
    <t>W56815</t>
  </si>
  <si>
    <t>O86815</t>
  </si>
  <si>
    <t>A26815</t>
  </si>
  <si>
    <t>W56816</t>
  </si>
  <si>
    <t>O86816</t>
  </si>
  <si>
    <t>A26816</t>
  </si>
  <si>
    <t>W56817</t>
  </si>
  <si>
    <t>O86817</t>
  </si>
  <si>
    <t>A26817</t>
  </si>
  <si>
    <t>W56818</t>
  </si>
  <si>
    <t>O86818</t>
  </si>
  <si>
    <t>A26818</t>
  </si>
  <si>
    <t>W56819</t>
  </si>
  <si>
    <t>O86819</t>
  </si>
  <si>
    <t>A26819</t>
  </si>
  <si>
    <t>W56820</t>
  </si>
  <si>
    <t>O86820</t>
  </si>
  <si>
    <t>A26820</t>
  </si>
  <si>
    <t>W56828</t>
  </si>
  <si>
    <t>O86828</t>
  </si>
  <si>
    <t>A26828</t>
  </si>
  <si>
    <t>W56829</t>
  </si>
  <si>
    <t>O86829</t>
  </si>
  <si>
    <t>A26829</t>
  </si>
  <si>
    <t>W56830</t>
  </si>
  <si>
    <t>O86830</t>
  </si>
  <si>
    <t>A26830</t>
  </si>
  <si>
    <t>W56831</t>
  </si>
  <si>
    <t>O86831</t>
  </si>
  <si>
    <t>A26831</t>
  </si>
  <si>
    <t>W56832</t>
  </si>
  <si>
    <t>O86832</t>
  </si>
  <si>
    <t>A26832</t>
  </si>
  <si>
    <t>W56833</t>
  </si>
  <si>
    <t>O86833</t>
  </si>
  <si>
    <t>A26833</t>
  </si>
  <si>
    <t>W56834</t>
  </si>
  <si>
    <t>O86834</t>
  </si>
  <si>
    <t>A26834</t>
  </si>
  <si>
    <t>W56835</t>
  </si>
  <si>
    <t>O86835</t>
  </si>
  <si>
    <t>A26835</t>
  </si>
  <si>
    <t>W56836</t>
  </si>
  <si>
    <t>O86836</t>
  </si>
  <si>
    <t>A26836</t>
  </si>
  <si>
    <t>W56837</t>
  </si>
  <si>
    <t>O86837</t>
  </si>
  <si>
    <t>A26837</t>
  </si>
  <si>
    <t>W56838</t>
  </si>
  <si>
    <t>O86838</t>
  </si>
  <si>
    <t>A26838</t>
  </si>
  <si>
    <t>W56839</t>
  </si>
  <si>
    <t>O86839</t>
  </si>
  <si>
    <t>A26839</t>
  </si>
  <si>
    <t>W56840</t>
  </si>
  <si>
    <t>O86840</t>
  </si>
  <si>
    <t>A26840</t>
  </si>
  <si>
    <t>W56841</t>
  </si>
  <si>
    <t>O86841</t>
  </si>
  <si>
    <t>A26841</t>
  </si>
  <si>
    <t>W56842</t>
  </si>
  <si>
    <t>O86842</t>
  </si>
  <si>
    <t>A26842</t>
  </si>
  <si>
    <t>W56843</t>
  </si>
  <si>
    <t>O86843</t>
  </si>
  <si>
    <t>A26843</t>
  </si>
  <si>
    <t>W56844</t>
  </si>
  <si>
    <t>O86844</t>
  </si>
  <si>
    <t>A26844</t>
  </si>
  <si>
    <t>W56845</t>
  </si>
  <si>
    <t>O86845</t>
  </si>
  <si>
    <t>A26845</t>
  </si>
  <si>
    <t>W56846</t>
  </si>
  <si>
    <t>O86846</t>
  </si>
  <si>
    <t>A26846</t>
  </si>
  <si>
    <t>W56847</t>
  </si>
  <si>
    <t>O86847</t>
  </si>
  <si>
    <t>A26847</t>
  </si>
  <si>
    <t>W56848</t>
  </si>
  <si>
    <t>O86848</t>
  </si>
  <si>
    <t>A26848</t>
  </si>
  <si>
    <t>W56849</t>
  </si>
  <si>
    <t>O86849</t>
  </si>
  <si>
    <t>A26849</t>
  </si>
  <si>
    <t>W56850</t>
  </si>
  <si>
    <t>O86850</t>
  </si>
  <si>
    <t>A26850</t>
  </si>
  <si>
    <t>W56851</t>
  </si>
  <si>
    <t>O86851</t>
  </si>
  <si>
    <t>A26851</t>
  </si>
  <si>
    <t>W56852</t>
  </si>
  <si>
    <t>O86852</t>
  </si>
  <si>
    <t>A26852</t>
  </si>
  <si>
    <t>W56853</t>
  </si>
  <si>
    <t>O86853</t>
  </si>
  <si>
    <t>A26853</t>
  </si>
  <si>
    <t>W56854</t>
  </si>
  <si>
    <t>O86854</t>
  </si>
  <si>
    <t>A26854</t>
  </si>
  <si>
    <t>W56855</t>
  </si>
  <si>
    <t>O86855</t>
  </si>
  <si>
    <t>A26855</t>
  </si>
  <si>
    <t>W56856</t>
  </si>
  <si>
    <t>O86856</t>
  </si>
  <si>
    <t>A26856</t>
  </si>
  <si>
    <t>W56857</t>
  </si>
  <si>
    <t>O86857</t>
  </si>
  <si>
    <t>A26857</t>
  </si>
  <si>
    <t>W56858</t>
  </si>
  <si>
    <t>O86858</t>
  </si>
  <si>
    <t>A26858</t>
  </si>
  <si>
    <t>W56859</t>
  </si>
  <si>
    <t>O86859</t>
  </si>
  <si>
    <t>A26859</t>
  </si>
  <si>
    <t>W56860</t>
  </si>
  <si>
    <t>O86860</t>
  </si>
  <si>
    <t>A26860</t>
  </si>
  <si>
    <t>W56861</t>
  </si>
  <si>
    <t>O86861</t>
  </si>
  <si>
    <t>A26861</t>
  </si>
  <si>
    <t>W56862</t>
  </si>
  <si>
    <t>O86862</t>
  </si>
  <si>
    <t>A26862</t>
  </si>
  <si>
    <t>W56863</t>
  </si>
  <si>
    <t>O86863</t>
  </si>
  <si>
    <t>A26863</t>
  </si>
  <si>
    <t>W56864</t>
  </si>
  <si>
    <t>O86864</t>
  </si>
  <si>
    <t>A26864</t>
  </si>
  <si>
    <t>W56865</t>
  </si>
  <si>
    <t>O86865</t>
  </si>
  <si>
    <t>A26865</t>
  </si>
  <si>
    <t>W56866</t>
  </si>
  <si>
    <t>O86866</t>
  </si>
  <si>
    <t>A26866</t>
  </si>
  <si>
    <t>W56867</t>
  </si>
  <si>
    <t>O86867</t>
  </si>
  <si>
    <t>A26867</t>
  </si>
  <si>
    <t>W56868</t>
  </si>
  <si>
    <t>O86868</t>
  </si>
  <si>
    <t>A26868</t>
  </si>
  <si>
    <t>W56869</t>
  </si>
  <si>
    <t>O86869</t>
  </si>
  <si>
    <t>A26869</t>
  </si>
  <si>
    <t>W56954</t>
  </si>
  <si>
    <t>O86954</t>
  </si>
  <si>
    <t>A26954</t>
  </si>
  <si>
    <t>W56955</t>
  </si>
  <si>
    <t>O86955</t>
  </si>
  <si>
    <t>A26955</t>
  </si>
  <si>
    <t>W56956</t>
  </si>
  <si>
    <t>O86956</t>
  </si>
  <si>
    <t>A26956</t>
  </si>
  <si>
    <t>W56957</t>
  </si>
  <si>
    <t>O86957</t>
  </si>
  <si>
    <t>A26957</t>
  </si>
  <si>
    <t>W56958</t>
  </si>
  <si>
    <t>O86958</t>
  </si>
  <si>
    <t>A26958</t>
  </si>
  <si>
    <t>W56959</t>
  </si>
  <si>
    <t>O86959</t>
  </si>
  <si>
    <t>A26959</t>
  </si>
  <si>
    <t>W56870</t>
  </si>
  <si>
    <t>O86870</t>
  </si>
  <si>
    <t>A26870</t>
  </si>
  <si>
    <t>W56871</t>
  </si>
  <si>
    <t>O86871</t>
  </si>
  <si>
    <t>A26871</t>
  </si>
  <si>
    <t>W56872</t>
  </si>
  <si>
    <t>O86872</t>
  </si>
  <si>
    <t>A26872</t>
  </si>
  <si>
    <t>W56873</t>
  </si>
  <si>
    <t>O86873</t>
  </si>
  <si>
    <t>A26873</t>
  </si>
  <si>
    <t>W56874</t>
  </si>
  <si>
    <t>O86874</t>
  </si>
  <si>
    <t>A26874</t>
  </si>
  <si>
    <t>W56875</t>
  </si>
  <si>
    <t>O86875</t>
  </si>
  <si>
    <t>A26875</t>
  </si>
  <si>
    <t>W56876</t>
  </si>
  <si>
    <t>O86876</t>
  </si>
  <si>
    <t>A26876</t>
  </si>
  <si>
    <t>W56877</t>
  </si>
  <si>
    <t>O86877</t>
  </si>
  <si>
    <t>A26877</t>
  </si>
  <si>
    <t>W56878</t>
  </si>
  <si>
    <t>O86878</t>
  </si>
  <si>
    <t>A26878</t>
  </si>
  <si>
    <t>W56879</t>
  </si>
  <si>
    <t>O86879</t>
  </si>
  <si>
    <t>A26879</t>
  </si>
  <si>
    <t>W56880</t>
  </si>
  <si>
    <t>O86880</t>
  </si>
  <si>
    <t>A26880</t>
  </si>
  <si>
    <t>W56881</t>
  </si>
  <si>
    <t>O86881</t>
  </si>
  <si>
    <t>A26881</t>
  </si>
  <si>
    <t>W56882</t>
  </si>
  <si>
    <t>O86882</t>
  </si>
  <si>
    <t>A26882</t>
  </si>
  <si>
    <t>W56883</t>
  </si>
  <si>
    <t>O86883</t>
  </si>
  <si>
    <t>A26883</t>
  </si>
  <si>
    <t>W56884</t>
  </si>
  <si>
    <t>O86884</t>
  </si>
  <si>
    <t>A26884</t>
  </si>
  <si>
    <t>W56885</t>
  </si>
  <si>
    <t>O86885</t>
  </si>
  <si>
    <t>A26885</t>
  </si>
  <si>
    <t>W56886</t>
  </si>
  <si>
    <t>O86886</t>
  </si>
  <si>
    <t>A26886</t>
  </si>
  <si>
    <t>W56887</t>
  </si>
  <si>
    <t>O86887</t>
  </si>
  <si>
    <t>A26887</t>
  </si>
  <si>
    <t>W56888</t>
  </si>
  <si>
    <t>O86888</t>
  </si>
  <si>
    <t>A26888</t>
  </si>
  <si>
    <t>W56889</t>
  </si>
  <si>
    <t>O86889</t>
  </si>
  <si>
    <t>A26889</t>
  </si>
  <si>
    <t>W56890</t>
  </si>
  <si>
    <t>O86890</t>
  </si>
  <si>
    <t>A26890</t>
  </si>
  <si>
    <t>W56891</t>
  </si>
  <si>
    <t>O86891</t>
  </si>
  <si>
    <t>A26891</t>
  </si>
  <si>
    <t>W56892</t>
  </si>
  <si>
    <t>O86892</t>
  </si>
  <si>
    <t>A26892</t>
  </si>
  <si>
    <t>W56893</t>
  </si>
  <si>
    <t>O86893</t>
  </si>
  <si>
    <t>A26893</t>
  </si>
  <si>
    <t>W56894</t>
  </si>
  <si>
    <t>O86894</t>
  </si>
  <si>
    <t>A26894</t>
  </si>
  <si>
    <t>W56895</t>
  </si>
  <si>
    <t>O86895</t>
  </si>
  <si>
    <t>A26895</t>
  </si>
  <si>
    <t>W56896</t>
  </si>
  <si>
    <t>O86896</t>
  </si>
  <si>
    <t>A26896</t>
  </si>
  <si>
    <t>W56897</t>
  </si>
  <si>
    <t>O86897</t>
  </si>
  <si>
    <t>A26897</t>
  </si>
  <si>
    <t>W56898</t>
  </si>
  <si>
    <t>O86898</t>
  </si>
  <si>
    <t>A26898</t>
  </si>
  <si>
    <t>W56899</t>
  </si>
  <si>
    <t>O86899</t>
  </si>
  <si>
    <t>A26899</t>
  </si>
  <si>
    <t>W56900</t>
  </si>
  <si>
    <t>O86900</t>
  </si>
  <si>
    <t>A26900</t>
  </si>
  <si>
    <t>W56901</t>
  </si>
  <si>
    <t>O86901</t>
  </si>
  <si>
    <t>A26901</t>
  </si>
  <si>
    <t>W56902</t>
  </si>
  <si>
    <t>O86902</t>
  </si>
  <si>
    <t>A26902</t>
  </si>
  <si>
    <t>W56903</t>
  </si>
  <si>
    <t>O86903</t>
  </si>
  <si>
    <t>A26903</t>
  </si>
  <si>
    <t>W56904</t>
  </si>
  <si>
    <t>O86904</t>
  </si>
  <si>
    <t>A26904</t>
  </si>
  <si>
    <t>W56905</t>
  </si>
  <si>
    <t>O86905</t>
  </si>
  <si>
    <t>A26905</t>
  </si>
  <si>
    <t>W56906</t>
  </si>
  <si>
    <t>O86906</t>
  </si>
  <si>
    <t>A26906</t>
  </si>
  <si>
    <t>W56907</t>
  </si>
  <si>
    <t>O86907</t>
  </si>
  <si>
    <t>A26907</t>
  </si>
  <si>
    <t>W56908</t>
  </si>
  <si>
    <t>O86908</t>
  </si>
  <si>
    <t>A26908</t>
  </si>
  <si>
    <t>W56909</t>
  </si>
  <si>
    <t>O86909</t>
  </si>
  <si>
    <t>A26909</t>
  </si>
  <si>
    <t>W56910</t>
  </si>
  <si>
    <t>O86910</t>
  </si>
  <si>
    <t>A26910</t>
  </si>
  <si>
    <t>W56911</t>
  </si>
  <si>
    <t>O86911</t>
  </si>
  <si>
    <t>A26911</t>
  </si>
  <si>
    <t>W56912</t>
  </si>
  <si>
    <t>O86912</t>
  </si>
  <si>
    <t>A26912</t>
  </si>
  <si>
    <t>W56913</t>
  </si>
  <si>
    <t>O86913</t>
  </si>
  <si>
    <t>A26913</t>
  </si>
  <si>
    <t>W56914</t>
  </si>
  <si>
    <t>O86914</t>
  </si>
  <si>
    <t>A26914</t>
  </si>
  <si>
    <t>W56915</t>
  </si>
  <si>
    <t>O86915</t>
  </si>
  <si>
    <t>A26915</t>
  </si>
  <si>
    <t>W56916</t>
  </si>
  <si>
    <t>O86916</t>
  </si>
  <si>
    <t>A26916</t>
  </si>
  <si>
    <t>W56917</t>
  </si>
  <si>
    <t>O86917</t>
  </si>
  <si>
    <t>A26917</t>
  </si>
  <si>
    <t>W56918</t>
  </si>
  <si>
    <t>O86918</t>
  </si>
  <si>
    <t>A26918</t>
  </si>
  <si>
    <t>W56919</t>
  </si>
  <si>
    <t>O86919</t>
  </si>
  <si>
    <t>A26919</t>
  </si>
  <si>
    <t>W56920</t>
  </si>
  <si>
    <t>O86920</t>
  </si>
  <si>
    <t>A26920</t>
  </si>
  <si>
    <t>W56921</t>
  </si>
  <si>
    <t>O86921</t>
  </si>
  <si>
    <t>A26921</t>
  </si>
  <si>
    <t>W56922</t>
  </si>
  <si>
    <t>O86922</t>
  </si>
  <si>
    <t>A26922</t>
  </si>
  <si>
    <t>W56923</t>
  </si>
  <si>
    <t>O86923</t>
  </si>
  <si>
    <t>A26923</t>
  </si>
  <si>
    <t>W56924</t>
  </si>
  <si>
    <t>O86924</t>
  </si>
  <si>
    <t>A26924</t>
  </si>
  <si>
    <t>W56925</t>
  </si>
  <si>
    <t>O86925</t>
  </si>
  <si>
    <t>A26925</t>
  </si>
  <si>
    <t>W56926</t>
  </si>
  <si>
    <t>O86926</t>
  </si>
  <si>
    <t>A26926</t>
  </si>
  <si>
    <t>W56927</t>
  </si>
  <si>
    <t>O86927</t>
  </si>
  <si>
    <t>A26927</t>
  </si>
  <si>
    <t>W56928</t>
  </si>
  <si>
    <t>O86928</t>
  </si>
  <si>
    <t>A26928</t>
  </si>
  <si>
    <t>W56929</t>
  </si>
  <si>
    <t>O86929</t>
  </si>
  <si>
    <t>A26929</t>
  </si>
  <si>
    <t>W56930</t>
  </si>
  <si>
    <t>O86930</t>
  </si>
  <si>
    <t>A26930</t>
  </si>
  <si>
    <t>W56931</t>
  </si>
  <si>
    <t>O86931</t>
  </si>
  <si>
    <t>A26931</t>
  </si>
  <si>
    <t>W56932</t>
  </si>
  <si>
    <t>O86932</t>
  </si>
  <si>
    <t>A26932</t>
  </si>
  <si>
    <t>W56933</t>
  </si>
  <si>
    <t>O86933</t>
  </si>
  <si>
    <t>A26933</t>
  </si>
  <si>
    <t>W56934</t>
  </si>
  <si>
    <t>O86934</t>
  </si>
  <si>
    <t>A26934</t>
  </si>
  <si>
    <t>W56935</t>
  </si>
  <si>
    <t>O86935</t>
  </si>
  <si>
    <t>A26935</t>
  </si>
  <si>
    <t>W56936</t>
  </si>
  <si>
    <t>O86936</t>
  </si>
  <si>
    <t>A26936</t>
  </si>
  <si>
    <t>W56937</t>
  </si>
  <si>
    <t>O86937</t>
  </si>
  <si>
    <t>A26937</t>
  </si>
  <si>
    <t>W56938</t>
  </si>
  <si>
    <t>O86938</t>
  </si>
  <si>
    <t>A26938</t>
  </si>
  <si>
    <t>W56939</t>
  </si>
  <si>
    <t>O86939</t>
  </si>
  <si>
    <t>A26939</t>
  </si>
  <si>
    <t>W56940</t>
  </si>
  <si>
    <t>O86940</t>
  </si>
  <si>
    <t>A26940</t>
  </si>
  <si>
    <t>W56941</t>
  </si>
  <si>
    <t>O86941</t>
  </si>
  <si>
    <t>A26941</t>
  </si>
  <si>
    <t>W56942</t>
  </si>
  <si>
    <t>O86942</t>
  </si>
  <si>
    <t>A26942</t>
  </si>
  <si>
    <t>W56943</t>
  </si>
  <si>
    <t>O86943</t>
  </si>
  <si>
    <t>A26943</t>
  </si>
  <si>
    <t>W56944</t>
  </si>
  <si>
    <t>O86944</t>
  </si>
  <si>
    <t>A26944</t>
  </si>
  <si>
    <t>W56945</t>
  </si>
  <si>
    <t>O86945</t>
  </si>
  <si>
    <t>A26945</t>
  </si>
  <si>
    <t>W56946</t>
  </si>
  <si>
    <t>O86946</t>
  </si>
  <si>
    <t>A26946</t>
  </si>
  <si>
    <t>W56947</t>
  </si>
  <si>
    <t>O86947</t>
  </si>
  <si>
    <t>A26947</t>
  </si>
  <si>
    <t>W56948</t>
  </si>
  <si>
    <t>O86948</t>
  </si>
  <si>
    <t>A26948</t>
  </si>
  <si>
    <t>W56949</t>
  </si>
  <si>
    <t>O86949</t>
  </si>
  <si>
    <t>A26949</t>
  </si>
  <si>
    <t>W56950</t>
  </si>
  <si>
    <t>O86950</t>
  </si>
  <si>
    <t>A26950</t>
  </si>
  <si>
    <t>W56951</t>
  </si>
  <si>
    <t>O86951</t>
  </si>
  <si>
    <t>A26951</t>
  </si>
  <si>
    <t>W56952</t>
  </si>
  <si>
    <t>O86952</t>
  </si>
  <si>
    <t>A26952</t>
  </si>
  <si>
    <t>W56953</t>
  </si>
  <si>
    <t>O86953</t>
  </si>
  <si>
    <t>A26953</t>
  </si>
  <si>
    <t>W56960</t>
  </si>
  <si>
    <t>O86960</t>
  </si>
  <si>
    <t>A26960</t>
  </si>
  <si>
    <t>W56961</t>
  </si>
  <si>
    <t>O86961</t>
  </si>
  <si>
    <t>A26961</t>
  </si>
  <si>
    <t>W56962</t>
  </si>
  <si>
    <t>O86962</t>
  </si>
  <si>
    <t>A26962</t>
  </si>
  <si>
    <t>W56963</t>
  </si>
  <si>
    <t>O86963</t>
  </si>
  <si>
    <t>A26963</t>
  </si>
  <si>
    <t>W56964</t>
  </si>
  <si>
    <t>O86964</t>
  </si>
  <si>
    <t>A26964</t>
  </si>
  <si>
    <t>W56965</t>
  </si>
  <si>
    <t>O86965</t>
  </si>
  <si>
    <t>A26965</t>
  </si>
  <si>
    <t>W56966</t>
  </si>
  <si>
    <t>O86966</t>
  </si>
  <si>
    <t>A26966</t>
  </si>
  <si>
    <t>W56967</t>
  </si>
  <si>
    <t>O86967</t>
  </si>
  <si>
    <t>A26967</t>
  </si>
  <si>
    <t>W56968</t>
  </si>
  <si>
    <t>O86968</t>
  </si>
  <si>
    <t>A26968</t>
  </si>
  <si>
    <t>W56969</t>
  </si>
  <si>
    <t>O86969</t>
  </si>
  <si>
    <t>A26969</t>
  </si>
  <si>
    <t>W56970</t>
  </si>
  <si>
    <t>O86970</t>
  </si>
  <si>
    <t>A26970</t>
  </si>
  <si>
    <t>W56971</t>
  </si>
  <si>
    <t>O86971</t>
  </si>
  <si>
    <t>A26971</t>
  </si>
  <si>
    <t>W56972</t>
  </si>
  <si>
    <t>O86972</t>
  </si>
  <si>
    <t>A26972</t>
  </si>
  <si>
    <t>W56973</t>
  </si>
  <si>
    <t>O86973</t>
  </si>
  <si>
    <t>A26973</t>
  </si>
  <si>
    <t>W56974</t>
  </si>
  <si>
    <t>O86974</t>
  </si>
  <si>
    <t>A26974</t>
  </si>
  <si>
    <t>W56975</t>
  </si>
  <si>
    <t>O86975</t>
  </si>
  <si>
    <t>A26975</t>
  </si>
  <si>
    <t>W56976</t>
  </si>
  <si>
    <t>O86976</t>
  </si>
  <si>
    <t>A26976</t>
  </si>
  <si>
    <t>W56977</t>
  </si>
  <si>
    <t>O86977</t>
  </si>
  <si>
    <t>A26977</t>
  </si>
  <si>
    <t>W56978</t>
  </si>
  <si>
    <t>O86978</t>
  </si>
  <si>
    <t>A26978</t>
  </si>
  <si>
    <t>W56979</t>
  </si>
  <si>
    <t>O86979</t>
  </si>
  <si>
    <t>A26979</t>
  </si>
  <si>
    <t>W56980</t>
  </si>
  <si>
    <t>O86980</t>
  </si>
  <si>
    <t>A26980</t>
  </si>
  <si>
    <t>W56981</t>
  </si>
  <si>
    <t>O86981</t>
  </si>
  <si>
    <t>A26981</t>
  </si>
  <si>
    <t>W56982</t>
  </si>
  <si>
    <t>O86982</t>
  </si>
  <si>
    <t>A26982</t>
  </si>
  <si>
    <t>W56983</t>
  </si>
  <si>
    <t>O86983</t>
  </si>
  <si>
    <t>A26983</t>
  </si>
  <si>
    <t>W56984</t>
  </si>
  <si>
    <t>O86984</t>
  </si>
  <si>
    <t>A26984</t>
  </si>
  <si>
    <t>W56985</t>
  </si>
  <si>
    <t>O86985</t>
  </si>
  <si>
    <t>A26985</t>
  </si>
  <si>
    <t>W56986</t>
  </si>
  <si>
    <t>O86986</t>
  </si>
  <si>
    <t>A26986</t>
  </si>
  <si>
    <t>W56987</t>
  </si>
  <si>
    <t>O86987</t>
  </si>
  <si>
    <t>A26987</t>
  </si>
  <si>
    <t>W56988</t>
  </si>
  <si>
    <t>O86988</t>
  </si>
  <si>
    <t>A26988</t>
  </si>
  <si>
    <t>W56989</t>
  </si>
  <si>
    <t>O86989</t>
  </si>
  <si>
    <t>A26989</t>
  </si>
  <si>
    <t>W56990</t>
  </si>
  <si>
    <t>O86990</t>
  </si>
  <si>
    <t>A26990</t>
  </si>
  <si>
    <t>W56991</t>
  </si>
  <si>
    <t>O86991</t>
  </si>
  <si>
    <t>A26991</t>
  </si>
  <si>
    <t>W56992</t>
  </si>
  <si>
    <t>O86992</t>
  </si>
  <si>
    <t>A26992</t>
  </si>
  <si>
    <t>W56993</t>
  </si>
  <si>
    <t>O86993</t>
  </si>
  <si>
    <t>A26993</t>
  </si>
  <si>
    <t>W56994</t>
  </si>
  <si>
    <t>O86994</t>
  </si>
  <si>
    <t>A26994</t>
  </si>
  <si>
    <t>W56995</t>
  </si>
  <si>
    <t>O86995</t>
  </si>
  <si>
    <t>A26995</t>
  </si>
  <si>
    <t>W56996</t>
  </si>
  <si>
    <t>O86996</t>
  </si>
  <si>
    <t>A26996</t>
  </si>
  <si>
    <t>W56997</t>
  </si>
  <si>
    <t>O86997</t>
  </si>
  <si>
    <t>A26997</t>
  </si>
  <si>
    <t>W56998</t>
  </si>
  <si>
    <t>O86998</t>
  </si>
  <si>
    <t>A26998</t>
  </si>
  <si>
    <t>W56999</t>
  </si>
  <si>
    <t>O86999</t>
  </si>
  <si>
    <t>A26999</t>
  </si>
  <si>
    <t>W57000</t>
  </si>
  <si>
    <t>O87000</t>
  </si>
  <si>
    <t>A27000</t>
  </si>
  <si>
    <t>W57001</t>
  </si>
  <si>
    <t>O87001</t>
  </si>
  <si>
    <t>A27001</t>
  </si>
  <si>
    <t>W57086</t>
  </si>
  <si>
    <t>O87086</t>
  </si>
  <si>
    <t>A27086</t>
  </si>
  <si>
    <t>W57087</t>
  </si>
  <si>
    <t>O87087</t>
  </si>
  <si>
    <t>A27087</t>
  </si>
  <si>
    <t>W57088</t>
  </si>
  <si>
    <t>O87088</t>
  </si>
  <si>
    <t>A27088</t>
  </si>
  <si>
    <t>W57089</t>
  </si>
  <si>
    <t>O87089</t>
  </si>
  <si>
    <t>A27089</t>
  </si>
  <si>
    <t>W57090</t>
  </si>
  <si>
    <t>O87090</t>
  </si>
  <si>
    <t>A27090</t>
  </si>
  <si>
    <t>W57091</t>
  </si>
  <si>
    <t>O87091</t>
  </si>
  <si>
    <t>A27091</t>
  </si>
  <si>
    <t>W57092</t>
  </si>
  <si>
    <t>O87092</t>
  </si>
  <si>
    <t>A27092</t>
  </si>
  <si>
    <t>W57002</t>
  </si>
  <si>
    <t>O87002</t>
  </si>
  <si>
    <t>A27002</t>
  </si>
  <si>
    <t>W57003</t>
  </si>
  <si>
    <t>O87003</t>
  </si>
  <si>
    <t>A27003</t>
  </si>
  <si>
    <t>W57004</t>
  </si>
  <si>
    <t>O87004</t>
  </si>
  <si>
    <t>A27004</t>
  </si>
  <si>
    <t>W57005</t>
  </si>
  <si>
    <t>O87005</t>
  </si>
  <si>
    <t>A27005</t>
  </si>
  <si>
    <t>W57006</t>
  </si>
  <si>
    <t>O87006</t>
  </si>
  <si>
    <t>A27006</t>
  </si>
  <si>
    <t>W57007</t>
  </si>
  <si>
    <t>O87007</t>
  </si>
  <si>
    <t>A27007</t>
  </si>
  <si>
    <t>W57008</t>
  </si>
  <si>
    <t>O87008</t>
  </si>
  <si>
    <t>A27008</t>
  </si>
  <si>
    <t>W57009</t>
  </si>
  <si>
    <t>O87009</t>
  </si>
  <si>
    <t>A27009</t>
  </si>
  <si>
    <t>W57010</t>
  </si>
  <si>
    <t>O87010</t>
  </si>
  <si>
    <t>A27010</t>
  </si>
  <si>
    <t>W57011</t>
  </si>
  <si>
    <t>O87011</t>
  </si>
  <si>
    <t>A27011</t>
  </si>
  <si>
    <t>W57012</t>
  </si>
  <si>
    <t>O87012</t>
  </si>
  <si>
    <t>A27012</t>
  </si>
  <si>
    <t>W57013</t>
  </si>
  <si>
    <t>O87013</t>
  </si>
  <si>
    <t>A27013</t>
  </si>
  <si>
    <t>W57014</t>
  </si>
  <si>
    <t>O87014</t>
  </si>
  <si>
    <t>A27014</t>
  </si>
  <si>
    <t>W57015</t>
  </si>
  <si>
    <t>O87015</t>
  </si>
  <si>
    <t>A27015</t>
  </si>
  <si>
    <t>W57016</t>
  </si>
  <si>
    <t>O87016</t>
  </si>
  <si>
    <t>A27016</t>
  </si>
  <si>
    <t>W57017</t>
  </si>
  <si>
    <t>O87017</t>
  </si>
  <si>
    <t>A27017</t>
  </si>
  <si>
    <t>W57018</t>
  </si>
  <si>
    <t>O87018</t>
  </si>
  <si>
    <t>A27018</t>
  </si>
  <si>
    <t>W57019</t>
  </si>
  <si>
    <t>O87019</t>
  </si>
  <si>
    <t>A27019</t>
  </si>
  <si>
    <t>W57020</t>
  </si>
  <si>
    <t>O87020</t>
  </si>
  <si>
    <t>A27020</t>
  </si>
  <si>
    <t>W57021</t>
  </si>
  <si>
    <t>O87021</t>
  </si>
  <si>
    <t>A27021</t>
  </si>
  <si>
    <t>W57022</t>
  </si>
  <si>
    <t>O87022</t>
  </si>
  <si>
    <t>A27022</t>
  </si>
  <si>
    <t>W57023</t>
  </si>
  <si>
    <t>O87023</t>
  </si>
  <si>
    <t>A27023</t>
  </si>
  <si>
    <t>W57024</t>
  </si>
  <si>
    <t>O87024</t>
  </si>
  <si>
    <t>A27024</t>
  </si>
  <si>
    <t>W57025</t>
  </si>
  <si>
    <t>O87025</t>
  </si>
  <si>
    <t>A27025</t>
  </si>
  <si>
    <t>W57026</t>
  </si>
  <si>
    <t>O87026</t>
  </si>
  <si>
    <t>A27026</t>
  </si>
  <si>
    <t>W57027</t>
  </si>
  <si>
    <t>O87027</t>
  </si>
  <si>
    <t>A27027</t>
  </si>
  <si>
    <t>W57028</t>
  </si>
  <si>
    <t>O87028</t>
  </si>
  <si>
    <t>A27028</t>
  </si>
  <si>
    <t>W57029</t>
  </si>
  <si>
    <t>O87029</t>
  </si>
  <si>
    <t>A27029</t>
  </si>
  <si>
    <t>W57030</t>
  </si>
  <si>
    <t>O87030</t>
  </si>
  <si>
    <t>A27030</t>
  </si>
  <si>
    <t>W57031</t>
  </si>
  <si>
    <t>O87031</t>
  </si>
  <si>
    <t>A27031</t>
  </si>
  <si>
    <t>W57032</t>
  </si>
  <si>
    <t>O87032</t>
  </si>
  <si>
    <t>A27032</t>
  </si>
  <si>
    <t>W57033</t>
  </si>
  <si>
    <t>O87033</t>
  </si>
  <si>
    <t>A27033</t>
  </si>
  <si>
    <t>W57034</t>
  </si>
  <si>
    <t>O87034</t>
  </si>
  <si>
    <t>A27034</t>
  </si>
  <si>
    <t>W57035</t>
  </si>
  <si>
    <t>O87035</t>
  </si>
  <si>
    <t>A27035</t>
  </si>
  <si>
    <t>W57036</t>
  </si>
  <si>
    <t>O87036</t>
  </si>
  <si>
    <t>A27036</t>
  </si>
  <si>
    <t>W57037</t>
  </si>
  <si>
    <t>O87037</t>
  </si>
  <si>
    <t>A27037</t>
  </si>
  <si>
    <t>W57038</t>
  </si>
  <si>
    <t>O87038</t>
  </si>
  <si>
    <t>A27038</t>
  </si>
  <si>
    <t>W57039</t>
  </si>
  <si>
    <t>O87039</t>
  </si>
  <si>
    <t>A27039</t>
  </si>
  <si>
    <t>W57040</t>
  </si>
  <si>
    <t>O87040</t>
  </si>
  <si>
    <t>A27040</t>
  </si>
  <si>
    <t>W57041</t>
  </si>
  <si>
    <t>O87041</t>
  </si>
  <si>
    <t>A27041</t>
  </si>
  <si>
    <t>W57042</t>
  </si>
  <si>
    <t>O87042</t>
  </si>
  <si>
    <t>A27042</t>
  </si>
  <si>
    <t>W57043</t>
  </si>
  <si>
    <t>O87043</t>
  </si>
  <si>
    <t>A27043</t>
  </si>
  <si>
    <t>W57044</t>
  </si>
  <si>
    <t>O87044</t>
  </si>
  <si>
    <t>A27044</t>
  </si>
  <si>
    <t>W57045</t>
  </si>
  <si>
    <t>O87045</t>
  </si>
  <si>
    <t>A27045</t>
  </si>
  <si>
    <t>W57046</t>
  </si>
  <si>
    <t>O87046</t>
  </si>
  <si>
    <t>A27046</t>
  </si>
  <si>
    <t>W57047</t>
  </si>
  <si>
    <t>O87047</t>
  </si>
  <si>
    <t>A27047</t>
  </si>
  <si>
    <t>W57048</t>
  </si>
  <si>
    <t>O87048</t>
  </si>
  <si>
    <t>A27048</t>
  </si>
  <si>
    <t>W57049</t>
  </si>
  <si>
    <t>O87049</t>
  </si>
  <si>
    <t>A27049</t>
  </si>
  <si>
    <t>W57050</t>
  </si>
  <si>
    <t>O87050</t>
  </si>
  <si>
    <t>A27050</t>
  </si>
  <si>
    <t>W57051</t>
  </si>
  <si>
    <t>O87051</t>
  </si>
  <si>
    <t>A27051</t>
  </si>
  <si>
    <t>W57052</t>
  </si>
  <si>
    <t>O87052</t>
  </si>
  <si>
    <t>A27052</t>
  </si>
  <si>
    <t>W57053</t>
  </si>
  <si>
    <t>O87053</t>
  </si>
  <si>
    <t>A27053</t>
  </si>
  <si>
    <t>W57054</t>
  </si>
  <si>
    <t>O87054</t>
  </si>
  <si>
    <t>A27054</t>
  </si>
  <si>
    <t>W57055</t>
  </si>
  <si>
    <t>O87055</t>
  </si>
  <si>
    <t>A27055</t>
  </si>
  <si>
    <t>W57056</t>
  </si>
  <si>
    <t>O87056</t>
  </si>
  <si>
    <t>A27056</t>
  </si>
  <si>
    <t>W57057</t>
  </si>
  <si>
    <t>O87057</t>
  </si>
  <si>
    <t>A27057</t>
  </si>
  <si>
    <t>W57058</t>
  </si>
  <si>
    <t>O87058</t>
  </si>
  <si>
    <t>A27058</t>
  </si>
  <si>
    <t>W57059</t>
  </si>
  <si>
    <t>O87059</t>
  </si>
  <si>
    <t>A27059</t>
  </si>
  <si>
    <t>W57060</t>
  </si>
  <si>
    <t>O87060</t>
  </si>
  <si>
    <t>A27060</t>
  </si>
  <si>
    <t>W57061</t>
  </si>
  <si>
    <t>O87061</t>
  </si>
  <si>
    <t>A27061</t>
  </si>
  <si>
    <t>W57062</t>
  </si>
  <si>
    <t>O87062</t>
  </si>
  <si>
    <t>A27062</t>
  </si>
  <si>
    <t>W57063</t>
  </si>
  <si>
    <t>O87063</t>
  </si>
  <si>
    <t>A27063</t>
  </si>
  <si>
    <t>W57064</t>
  </si>
  <si>
    <t>O87064</t>
  </si>
  <si>
    <t>A27064</t>
  </si>
  <si>
    <t>W57065</t>
  </si>
  <si>
    <t>O87065</t>
  </si>
  <si>
    <t>A27065</t>
  </si>
  <si>
    <t>W57066</t>
  </si>
  <si>
    <t>O87066</t>
  </si>
  <si>
    <t>A27066</t>
  </si>
  <si>
    <t>W57067</t>
  </si>
  <si>
    <t>O87067</t>
  </si>
  <si>
    <t>A27067</t>
  </si>
  <si>
    <t>W57068</t>
  </si>
  <si>
    <t>O87068</t>
  </si>
  <si>
    <t>A27068</t>
  </si>
  <si>
    <t>W57069</t>
  </si>
  <si>
    <t>O87069</t>
  </si>
  <si>
    <t>A27069</t>
  </si>
  <si>
    <t>W57070</t>
  </si>
  <si>
    <t>O87070</t>
  </si>
  <si>
    <t>A27070</t>
  </si>
  <si>
    <t>W57071</t>
  </si>
  <si>
    <t>O87071</t>
  </si>
  <si>
    <t>A27071</t>
  </si>
  <si>
    <t>W57072</t>
  </si>
  <si>
    <t>O87072</t>
  </si>
  <si>
    <t>A27072</t>
  </si>
  <si>
    <t>W57073</t>
  </si>
  <si>
    <t>O87073</t>
  </si>
  <si>
    <t>A27073</t>
  </si>
  <si>
    <t>W57074</t>
  </si>
  <si>
    <t>O87074</t>
  </si>
  <si>
    <t>A27074</t>
  </si>
  <si>
    <t>W57075</t>
  </si>
  <si>
    <t>O87075</t>
  </si>
  <si>
    <t>A27075</t>
  </si>
  <si>
    <t>W57076</t>
  </si>
  <si>
    <t>O87076</t>
  </si>
  <si>
    <t>A27076</t>
  </si>
  <si>
    <t>W57077</t>
  </si>
  <si>
    <t>O87077</t>
  </si>
  <si>
    <t>A27077</t>
  </si>
  <si>
    <t>W57078</t>
  </si>
  <si>
    <t>O87078</t>
  </si>
  <si>
    <t>A27078</t>
  </si>
  <si>
    <t>W57079</t>
  </si>
  <si>
    <t>O87079</t>
  </si>
  <si>
    <t>A27079</t>
  </si>
  <si>
    <t>W57080</t>
  </si>
  <si>
    <t>O87080</t>
  </si>
  <si>
    <t>A27080</t>
  </si>
  <si>
    <t>W57081</t>
  </si>
  <si>
    <t>O87081</t>
  </si>
  <si>
    <t>A27081</t>
  </si>
  <si>
    <t>W57082</t>
  </si>
  <si>
    <t>O87082</t>
  </si>
  <si>
    <t>A27082</t>
  </si>
  <si>
    <t>W57083</t>
  </si>
  <si>
    <t>O87083</t>
  </si>
  <si>
    <t>A27083</t>
  </si>
  <si>
    <t>W57084</t>
  </si>
  <si>
    <t>O87084</t>
  </si>
  <si>
    <t>A27084</t>
  </si>
  <si>
    <t>W57085</t>
  </si>
  <si>
    <t>O87085</t>
  </si>
  <si>
    <t>A27085</t>
  </si>
  <si>
    <t>W57093</t>
  </si>
  <si>
    <t>O87093</t>
  </si>
  <si>
    <t>A27093</t>
  </si>
  <si>
    <t>W57094</t>
  </si>
  <si>
    <t>O87094</t>
  </si>
  <si>
    <t>A27094</t>
  </si>
  <si>
    <t>W57095</t>
  </si>
  <si>
    <t>O87095</t>
  </si>
  <si>
    <t>A27095</t>
  </si>
  <si>
    <t>W57096</t>
  </si>
  <si>
    <t>O87096</t>
  </si>
  <si>
    <t>A27096</t>
  </si>
  <si>
    <t>W57097</t>
  </si>
  <si>
    <t>O87097</t>
  </si>
  <si>
    <t>A27097</t>
  </si>
  <si>
    <t>W57098</t>
  </si>
  <si>
    <t>O87098</t>
  </si>
  <si>
    <t>A27098</t>
  </si>
  <si>
    <t>W57099</t>
  </si>
  <si>
    <t>O87099</t>
  </si>
  <si>
    <t>A27099</t>
  </si>
  <si>
    <t>W57100</t>
  </si>
  <si>
    <t>O87100</t>
  </si>
  <si>
    <t>A27100</t>
  </si>
  <si>
    <t>W57101</t>
  </si>
  <si>
    <t>O87101</t>
  </si>
  <si>
    <t>A27101</t>
  </si>
  <si>
    <t>W57102</t>
  </si>
  <si>
    <t>O87102</t>
  </si>
  <si>
    <t>A27102</t>
  </si>
  <si>
    <t>W57103</t>
  </si>
  <si>
    <t>O87103</t>
  </si>
  <si>
    <t>A27103</t>
  </si>
  <si>
    <t>W57104</t>
  </si>
  <si>
    <t>O87104</t>
  </si>
  <si>
    <t>A27104</t>
  </si>
  <si>
    <t>W57105</t>
  </si>
  <si>
    <t>O87105</t>
  </si>
  <si>
    <t>A27105</t>
  </si>
  <si>
    <t>W57106</t>
  </si>
  <si>
    <t>O87106</t>
  </si>
  <si>
    <t>A27106</t>
  </si>
  <si>
    <t>W57107</t>
  </si>
  <si>
    <t>O87107</t>
  </si>
  <si>
    <t>A27107</t>
  </si>
  <si>
    <t>W57108</t>
  </si>
  <si>
    <t>O87108</t>
  </si>
  <si>
    <t>A27108</t>
  </si>
  <si>
    <t>W57109</t>
  </si>
  <si>
    <t>O87109</t>
  </si>
  <si>
    <t>A27109</t>
  </si>
  <si>
    <t>W57110</t>
  </si>
  <si>
    <t>O87110</t>
  </si>
  <si>
    <t>A27110</t>
  </si>
  <si>
    <t>W57111</t>
  </si>
  <si>
    <t>O87111</t>
  </si>
  <si>
    <t>A27111</t>
  </si>
  <si>
    <t>W57112</t>
  </si>
  <si>
    <t>O87112</t>
  </si>
  <si>
    <t>A27112</t>
  </si>
  <si>
    <t>W57113</t>
  </si>
  <si>
    <t>O87113</t>
  </si>
  <si>
    <t>A27113</t>
  </si>
  <si>
    <t>W57114</t>
  </si>
  <si>
    <t>O87114</t>
  </si>
  <si>
    <t>A27114</t>
  </si>
  <si>
    <t>W57115</t>
  </si>
  <si>
    <t>O87115</t>
  </si>
  <si>
    <t>A27115</t>
  </si>
  <si>
    <t>W57116</t>
  </si>
  <si>
    <t>O87116</t>
  </si>
  <si>
    <t>A27116</t>
  </si>
  <si>
    <t>W57117</t>
  </si>
  <si>
    <t>O87117</t>
  </si>
  <si>
    <t>A27117</t>
  </si>
  <si>
    <t>W57118</t>
  </si>
  <si>
    <t>O87118</t>
  </si>
  <si>
    <t>A27118</t>
  </si>
  <si>
    <t>W57119</t>
  </si>
  <si>
    <t>O87119</t>
  </si>
  <si>
    <t>A27119</t>
  </si>
  <si>
    <t>W57120</t>
  </si>
  <si>
    <t>O87120</t>
  </si>
  <si>
    <t>A27120</t>
  </si>
  <si>
    <t>W57121</t>
  </si>
  <si>
    <t>O87121</t>
  </si>
  <si>
    <t>A27121</t>
  </si>
  <si>
    <t>W57122</t>
  </si>
  <si>
    <t>O87122</t>
  </si>
  <si>
    <t>A27122</t>
  </si>
  <si>
    <t>W57123</t>
  </si>
  <si>
    <t>O87123</t>
  </si>
  <si>
    <t>A27123</t>
  </si>
  <si>
    <t>W57124</t>
  </si>
  <si>
    <t>O87124</t>
  </si>
  <si>
    <t>A27124</t>
  </si>
  <si>
    <t>W57125</t>
  </si>
  <si>
    <t>O87125</t>
  </si>
  <si>
    <t>A27125</t>
  </si>
  <si>
    <t>W57126</t>
  </si>
  <si>
    <t>O87126</t>
  </si>
  <si>
    <t>A27126</t>
  </si>
  <si>
    <t>W57127</t>
  </si>
  <si>
    <t>O87127</t>
  </si>
  <si>
    <t>A27127</t>
  </si>
  <si>
    <t>W57128</t>
  </si>
  <si>
    <t>O87128</t>
  </si>
  <si>
    <t>A27128</t>
  </si>
  <si>
    <t>W57129</t>
  </si>
  <si>
    <t>O87129</t>
  </si>
  <si>
    <t>A27129</t>
  </si>
  <si>
    <t>W57130</t>
  </si>
  <si>
    <t>O87130</t>
  </si>
  <si>
    <t>A27130</t>
  </si>
  <si>
    <t>W57131</t>
  </si>
  <si>
    <t>O87131</t>
  </si>
  <si>
    <t>A27131</t>
  </si>
  <si>
    <t>W57218</t>
  </si>
  <si>
    <t>O87218</t>
  </si>
  <si>
    <t>A27218</t>
  </si>
  <si>
    <t>W57219</t>
  </si>
  <si>
    <t>O87219</t>
  </si>
  <si>
    <t>A27219</t>
  </si>
  <si>
    <t>W57220</t>
  </si>
  <si>
    <t>O87220</t>
  </si>
  <si>
    <t>A27220</t>
  </si>
  <si>
    <t>W57221</t>
  </si>
  <si>
    <t>O87221</t>
  </si>
  <si>
    <t>A27221</t>
  </si>
  <si>
    <t>W57222</t>
  </si>
  <si>
    <t>O87222</t>
  </si>
  <si>
    <t>A27222</t>
  </si>
  <si>
    <t>W57223</t>
  </si>
  <si>
    <t>O87223</t>
  </si>
  <si>
    <t>A27223</t>
  </si>
  <si>
    <t>W57132</t>
  </si>
  <si>
    <t>O87132</t>
  </si>
  <si>
    <t>A27132</t>
  </si>
  <si>
    <t>W57133</t>
  </si>
  <si>
    <t>O87133</t>
  </si>
  <si>
    <t>A27133</t>
  </si>
  <si>
    <t>W57134</t>
  </si>
  <si>
    <t>O87134</t>
  </si>
  <si>
    <t>A27134</t>
  </si>
  <si>
    <t>W57135</t>
  </si>
  <si>
    <t>O87135</t>
  </si>
  <si>
    <t>A27135</t>
  </si>
  <si>
    <t>W57136</t>
  </si>
  <si>
    <t>O87136</t>
  </si>
  <si>
    <t>A27136</t>
  </si>
  <si>
    <t>W57137</t>
  </si>
  <si>
    <t>O87137</t>
  </si>
  <si>
    <t>A27137</t>
  </si>
  <si>
    <t>W57138</t>
  </si>
  <si>
    <t>O87138</t>
  </si>
  <si>
    <t>A27138</t>
  </si>
  <si>
    <t>W57139</t>
  </si>
  <si>
    <t>O87139</t>
  </si>
  <si>
    <t>A27139</t>
  </si>
  <si>
    <t>W57140</t>
  </si>
  <si>
    <t>O87140</t>
  </si>
  <si>
    <t>A27140</t>
  </si>
  <si>
    <t>W57141</t>
  </si>
  <si>
    <t>O87141</t>
  </si>
  <si>
    <t>A27141</t>
  </si>
  <si>
    <t>W57142</t>
  </si>
  <si>
    <t>O87142</t>
  </si>
  <si>
    <t>A27142</t>
  </si>
  <si>
    <t>W57143</t>
  </si>
  <si>
    <t>O87143</t>
  </si>
  <si>
    <t>A27143</t>
  </si>
  <si>
    <t>W57144</t>
  </si>
  <si>
    <t>O87144</t>
  </si>
  <si>
    <t>A27144</t>
  </si>
  <si>
    <t>W57145</t>
  </si>
  <si>
    <t>O87145</t>
  </si>
  <si>
    <t>A27145</t>
  </si>
  <si>
    <t>W57146</t>
  </si>
  <si>
    <t>O87146</t>
  </si>
  <si>
    <t>A27146</t>
  </si>
  <si>
    <t>W57147</t>
  </si>
  <si>
    <t>O87147</t>
  </si>
  <si>
    <t>A27147</t>
  </si>
  <si>
    <t>W57148</t>
  </si>
  <si>
    <t>O87148</t>
  </si>
  <si>
    <t>A27148</t>
  </si>
  <si>
    <t>W57149</t>
  </si>
  <si>
    <t>O87149</t>
  </si>
  <si>
    <t>A27149</t>
  </si>
  <si>
    <t>W57150</t>
  </si>
  <si>
    <t>O87150</t>
  </si>
  <si>
    <t>A27150</t>
  </si>
  <si>
    <t>W57151</t>
  </si>
  <si>
    <t>O87151</t>
  </si>
  <si>
    <t>A27151</t>
  </si>
  <si>
    <t>W57152</t>
  </si>
  <si>
    <t>O87152</t>
  </si>
  <si>
    <t>A27152</t>
  </si>
  <si>
    <t>W57153</t>
  </si>
  <si>
    <t>O87153</t>
  </si>
  <si>
    <t>A27153</t>
  </si>
  <si>
    <t>W57154</t>
  </si>
  <si>
    <t>O87154</t>
  </si>
  <si>
    <t>A27154</t>
  </si>
  <si>
    <t>W57155</t>
  </si>
  <si>
    <t>O87155</t>
  </si>
  <si>
    <t>A27155</t>
  </si>
  <si>
    <t>W57156</t>
  </si>
  <si>
    <t>O87156</t>
  </si>
  <si>
    <t>A27156</t>
  </si>
  <si>
    <t>W57157</t>
  </si>
  <si>
    <t>O87157</t>
  </si>
  <si>
    <t>A27157</t>
  </si>
  <si>
    <t>W57158</t>
  </si>
  <si>
    <t>O87158</t>
  </si>
  <si>
    <t>A27158</t>
  </si>
  <si>
    <t>W57159</t>
  </si>
  <si>
    <t>O87159</t>
  </si>
  <si>
    <t>A27159</t>
  </si>
  <si>
    <t>W57160</t>
  </si>
  <si>
    <t>O87160</t>
  </si>
  <si>
    <t>A27160</t>
  </si>
  <si>
    <t>W57161</t>
  </si>
  <si>
    <t>O87161</t>
  </si>
  <si>
    <t>A27161</t>
  </si>
  <si>
    <t>W57162</t>
  </si>
  <si>
    <t>O87162</t>
  </si>
  <si>
    <t>A27162</t>
  </si>
  <si>
    <t>W57163</t>
  </si>
  <si>
    <t>O87163</t>
  </si>
  <si>
    <t>A27163</t>
  </si>
  <si>
    <t>W57164</t>
  </si>
  <si>
    <t>O87164</t>
  </si>
  <si>
    <t>A27164</t>
  </si>
  <si>
    <t>W57165</t>
  </si>
  <si>
    <t>O87165</t>
  </si>
  <si>
    <t>A27165</t>
  </si>
  <si>
    <t>W57166</t>
  </si>
  <si>
    <t>O87166</t>
  </si>
  <si>
    <t>A27166</t>
  </si>
  <si>
    <t>W57167</t>
  </si>
  <si>
    <t>O87167</t>
  </si>
  <si>
    <t>A27167</t>
  </si>
  <si>
    <t>W57168</t>
  </si>
  <si>
    <t>O87168</t>
  </si>
  <si>
    <t>A27168</t>
  </si>
  <si>
    <t>W57169</t>
  </si>
  <si>
    <t>O87169</t>
  </si>
  <si>
    <t>A27169</t>
  </si>
  <si>
    <t>W57170</t>
  </si>
  <si>
    <t>O87170</t>
  </si>
  <si>
    <t>A27170</t>
  </si>
  <si>
    <t>W57171</t>
  </si>
  <si>
    <t>O87171</t>
  </si>
  <si>
    <t>A27171</t>
  </si>
  <si>
    <t>W57172</t>
  </si>
  <si>
    <t>O87172</t>
  </si>
  <si>
    <t>A27172</t>
  </si>
  <si>
    <t>W57173</t>
  </si>
  <si>
    <t>O87173</t>
  </si>
  <si>
    <t>A27173</t>
  </si>
  <si>
    <t>W57174</t>
  </si>
  <si>
    <t>O87174</t>
  </si>
  <si>
    <t>A27174</t>
  </si>
  <si>
    <t>W57175</t>
  </si>
  <si>
    <t>O87175</t>
  </si>
  <si>
    <t>A27175</t>
  </si>
  <si>
    <t>W57176</t>
  </si>
  <si>
    <t>O87176</t>
  </si>
  <si>
    <t>A27176</t>
  </si>
  <si>
    <t>W57177</t>
  </si>
  <si>
    <t>O87177</t>
  </si>
  <si>
    <t>A27177</t>
  </si>
  <si>
    <t>W57178</t>
  </si>
  <si>
    <t>O87178</t>
  </si>
  <si>
    <t>A27178</t>
  </si>
  <si>
    <t>W57179</t>
  </si>
  <si>
    <t>O87179</t>
  </si>
  <si>
    <t>A27179</t>
  </si>
  <si>
    <t>W57180</t>
  </si>
  <si>
    <t>O87180</t>
  </si>
  <si>
    <t>A27180</t>
  </si>
  <si>
    <t>W57181</t>
  </si>
  <si>
    <t>O87181</t>
  </si>
  <si>
    <t>A27181</t>
  </si>
  <si>
    <t>W57182</t>
  </si>
  <si>
    <t>O87182</t>
  </si>
  <si>
    <t>A27182</t>
  </si>
  <si>
    <t>W57183</t>
  </si>
  <si>
    <t>O87183</t>
  </si>
  <si>
    <t>A27183</t>
  </si>
  <si>
    <t>W57184</t>
  </si>
  <si>
    <t>O87184</t>
  </si>
  <si>
    <t>A27184</t>
  </si>
  <si>
    <t>W57185</t>
  </si>
  <si>
    <t>O87185</t>
  </si>
  <si>
    <t>A27185</t>
  </si>
  <si>
    <t>W57186</t>
  </si>
  <si>
    <t>O87186</t>
  </si>
  <si>
    <t>A27186</t>
  </si>
  <si>
    <t>W57187</t>
  </si>
  <si>
    <t>O87187</t>
  </si>
  <si>
    <t>A27187</t>
  </si>
  <si>
    <t>W57188</t>
  </si>
  <si>
    <t>O87188</t>
  </si>
  <si>
    <t>A27188</t>
  </si>
  <si>
    <t>W57189</t>
  </si>
  <si>
    <t>O87189</t>
  </si>
  <si>
    <t>A27189</t>
  </si>
  <si>
    <t>W57190</t>
  </si>
  <si>
    <t>O87190</t>
  </si>
  <si>
    <t>A27190</t>
  </si>
  <si>
    <t>W57191</t>
  </si>
  <si>
    <t>O87191</t>
  </si>
  <si>
    <t>A27191</t>
  </si>
  <si>
    <t>W57192</t>
  </si>
  <si>
    <t>O87192</t>
  </si>
  <si>
    <t>A27192</t>
  </si>
  <si>
    <t>W57193</t>
  </si>
  <si>
    <t>O87193</t>
  </si>
  <si>
    <t>A27193</t>
  </si>
  <si>
    <t>W57194</t>
  </si>
  <si>
    <t>O87194</t>
  </si>
  <si>
    <t>A27194</t>
  </si>
  <si>
    <t>W57195</t>
  </si>
  <si>
    <t>O87195</t>
  </si>
  <si>
    <t>A27195</t>
  </si>
  <si>
    <t>W57196</t>
  </si>
  <si>
    <t>O87196</t>
  </si>
  <si>
    <t>A27196</t>
  </si>
  <si>
    <t>W57197</t>
  </si>
  <si>
    <t>O87197</t>
  </si>
  <si>
    <t>A27197</t>
  </si>
  <si>
    <t>W57198</t>
  </si>
  <si>
    <t>O87198</t>
  </si>
  <si>
    <t>A27198</t>
  </si>
  <si>
    <t>W57199</t>
  </si>
  <si>
    <t>O87199</t>
  </si>
  <si>
    <t>A27199</t>
  </si>
  <si>
    <t>W57200</t>
  </si>
  <si>
    <t>O87200</t>
  </si>
  <si>
    <t>A27200</t>
  </si>
  <si>
    <t>W57201</t>
  </si>
  <si>
    <t>O87201</t>
  </si>
  <si>
    <t>A27201</t>
  </si>
  <si>
    <t>W57202</t>
  </si>
  <si>
    <t>O87202</t>
  </si>
  <si>
    <t>A27202</t>
  </si>
  <si>
    <t>W57203</t>
  </si>
  <si>
    <t>O87203</t>
  </si>
  <si>
    <t>A27203</t>
  </si>
  <si>
    <t>W57204</t>
  </si>
  <si>
    <t>O87204</t>
  </si>
  <si>
    <t>A27204</t>
  </si>
  <si>
    <t>W57205</t>
  </si>
  <si>
    <t>O87205</t>
  </si>
  <si>
    <t>A27205</t>
  </si>
  <si>
    <t>W57206</t>
  </si>
  <si>
    <t>O87206</t>
  </si>
  <si>
    <t>A27206</t>
  </si>
  <si>
    <t>W57207</t>
  </si>
  <si>
    <t>O87207</t>
  </si>
  <si>
    <t>A27207</t>
  </si>
  <si>
    <t>W57208</t>
  </si>
  <si>
    <t>O87208</t>
  </si>
  <si>
    <t>A27208</t>
  </si>
  <si>
    <t>W57209</t>
  </si>
  <si>
    <t>O87209</t>
  </si>
  <si>
    <t>A27209</t>
  </si>
  <si>
    <t>W57210</t>
  </si>
  <si>
    <t>O87210</t>
  </si>
  <si>
    <t>A27210</t>
  </si>
  <si>
    <t>W57211</t>
  </si>
  <si>
    <t>O87211</t>
  </si>
  <si>
    <t>A27211</t>
  </si>
  <si>
    <t>W57212</t>
  </si>
  <si>
    <t>O87212</t>
  </si>
  <si>
    <t>A27212</t>
  </si>
  <si>
    <t>W57213</t>
  </si>
  <si>
    <t>O87213</t>
  </si>
  <si>
    <t>A27213</t>
  </si>
  <si>
    <t>W57214</t>
  </si>
  <si>
    <t>O87214</t>
  </si>
  <si>
    <t>A27214</t>
  </si>
  <si>
    <t>W57215</t>
  </si>
  <si>
    <t>O87215</t>
  </si>
  <si>
    <t>A27215</t>
  </si>
  <si>
    <t>W57216</t>
  </si>
  <si>
    <t>O87216</t>
  </si>
  <si>
    <t>A27216</t>
  </si>
  <si>
    <t>W57217</t>
  </si>
  <si>
    <t>O87217</t>
  </si>
  <si>
    <t>A27217</t>
  </si>
  <si>
    <t>W57224</t>
  </si>
  <si>
    <t>O87224</t>
  </si>
  <si>
    <t>A27224</t>
  </si>
  <si>
    <t>W57225</t>
  </si>
  <si>
    <t>O87225</t>
  </si>
  <si>
    <t>A27225</t>
  </si>
  <si>
    <t>W57226</t>
  </si>
  <si>
    <t>O87226</t>
  </si>
  <si>
    <t>A27226</t>
  </si>
  <si>
    <t>W57227</t>
  </si>
  <si>
    <t>O87227</t>
  </si>
  <si>
    <t>A27227</t>
  </si>
  <si>
    <t>W57228</t>
  </si>
  <si>
    <t>O87228</t>
  </si>
  <si>
    <t>A27228</t>
  </si>
  <si>
    <t>W57229</t>
  </si>
  <si>
    <t>O87229</t>
  </si>
  <si>
    <t>A27229</t>
  </si>
  <si>
    <t>W57230</t>
  </si>
  <si>
    <t>O87230</t>
  </si>
  <si>
    <t>A27230</t>
  </si>
  <si>
    <t>W57231</t>
  </si>
  <si>
    <t>O87231</t>
  </si>
  <si>
    <t>A27231</t>
  </si>
  <si>
    <t>W57232</t>
  </si>
  <si>
    <t>O87232</t>
  </si>
  <si>
    <t>A27232</t>
  </si>
  <si>
    <t>W57233</t>
  </si>
  <si>
    <t>O87233</t>
  </si>
  <si>
    <t>A27233</t>
  </si>
  <si>
    <t>W57234</t>
  </si>
  <si>
    <t>O87234</t>
  </si>
  <si>
    <t>A27234</t>
  </si>
  <si>
    <t>W57235</t>
  </si>
  <si>
    <t>O87235</t>
  </si>
  <si>
    <t>A27235</t>
  </si>
  <si>
    <t>W57236</t>
  </si>
  <si>
    <t>O87236</t>
  </si>
  <si>
    <t>A27236</t>
  </si>
  <si>
    <t>W57237</t>
  </si>
  <si>
    <t>O87237</t>
  </si>
  <si>
    <t>A27237</t>
  </si>
  <si>
    <t>W57238</t>
  </si>
  <si>
    <t>O87238</t>
  </si>
  <si>
    <t>A27238</t>
  </si>
  <si>
    <t>W57239</t>
  </si>
  <si>
    <t>O87239</t>
  </si>
  <si>
    <t>A27239</t>
  </si>
  <si>
    <t>W57240</t>
  </si>
  <si>
    <t>O87240</t>
  </si>
  <si>
    <t>A27240</t>
  </si>
  <si>
    <t>W57241</t>
  </si>
  <si>
    <t>O87241</t>
  </si>
  <si>
    <t>A27241</t>
  </si>
  <si>
    <t>W57242</t>
  </si>
  <si>
    <t>O87242</t>
  </si>
  <si>
    <t>A27242</t>
  </si>
  <si>
    <t>W57243</t>
  </si>
  <si>
    <t>O87243</t>
  </si>
  <si>
    <t>A27243</t>
  </si>
  <si>
    <t>W57244</t>
  </si>
  <si>
    <t>O87244</t>
  </si>
  <si>
    <t>A27244</t>
  </si>
  <si>
    <t>W57245</t>
  </si>
  <si>
    <t>O87245</t>
  </si>
  <si>
    <t>A27245</t>
  </si>
  <si>
    <t>W57246</t>
  </si>
  <si>
    <t>O87246</t>
  </si>
  <si>
    <t>A27246</t>
  </si>
  <si>
    <t>W57247</t>
  </si>
  <si>
    <t>O87247</t>
  </si>
  <si>
    <t>A27247</t>
  </si>
  <si>
    <t>W57248</t>
  </si>
  <si>
    <t>O87248</t>
  </si>
  <si>
    <t>A27248</t>
  </si>
  <si>
    <t>W57249</t>
  </si>
  <si>
    <t>O87249</t>
  </si>
  <si>
    <t>A27249</t>
  </si>
  <si>
    <t>W57250</t>
  </si>
  <si>
    <t>O87250</t>
  </si>
  <si>
    <t>A27250</t>
  </si>
  <si>
    <t>W57251</t>
  </si>
  <si>
    <t>O87251</t>
  </si>
  <si>
    <t>A27251</t>
  </si>
  <si>
    <t>W57252</t>
  </si>
  <si>
    <t>O87252</t>
  </si>
  <si>
    <t>A27252</t>
  </si>
  <si>
    <t>W57253</t>
  </si>
  <si>
    <t>O87253</t>
  </si>
  <si>
    <t>A27253</t>
  </si>
  <si>
    <t>W57254</t>
  </si>
  <si>
    <t>O87254</t>
  </si>
  <si>
    <t>A27254</t>
  </si>
  <si>
    <t>W57255</t>
  </si>
  <si>
    <t>O87255</t>
  </si>
  <si>
    <t>A27255</t>
  </si>
  <si>
    <t>W57256</t>
  </si>
  <si>
    <t>O87256</t>
  </si>
  <si>
    <t>A27256</t>
  </si>
  <si>
    <t>W57257</t>
  </si>
  <si>
    <t>O87257</t>
  </si>
  <si>
    <t>A27257</t>
  </si>
  <si>
    <t>W57258</t>
  </si>
  <si>
    <t>O87258</t>
  </si>
  <si>
    <t>A27258</t>
  </si>
  <si>
    <t>W57259</t>
  </si>
  <si>
    <t>O87259</t>
  </si>
  <si>
    <t>A27259</t>
  </si>
  <si>
    <t>W57260</t>
  </si>
  <si>
    <t>O87260</t>
  </si>
  <si>
    <t>A27260</t>
  </si>
  <si>
    <t>W57261</t>
  </si>
  <si>
    <t>O87261</t>
  </si>
  <si>
    <t>A27261</t>
  </si>
  <si>
    <t>W57262</t>
  </si>
  <si>
    <t>O87262</t>
  </si>
  <si>
    <t>A27262</t>
  </si>
  <si>
    <t>W57263</t>
  </si>
  <si>
    <t>O87263</t>
  </si>
  <si>
    <t>A27263</t>
  </si>
  <si>
    <t>W57264</t>
  </si>
  <si>
    <t>O87264</t>
  </si>
  <si>
    <t>A27264</t>
  </si>
  <si>
    <t>W57265</t>
  </si>
  <si>
    <t>O87265</t>
  </si>
  <si>
    <t>A27265</t>
  </si>
  <si>
    <t>W57266</t>
  </si>
  <si>
    <t>O87266</t>
  </si>
  <si>
    <t>A27266</t>
  </si>
  <si>
    <t>W57267</t>
  </si>
  <si>
    <t>O87267</t>
  </si>
  <si>
    <t>A27267</t>
  </si>
  <si>
    <t>W57350</t>
  </si>
  <si>
    <t>O87350</t>
  </si>
  <si>
    <t>A27350</t>
  </si>
  <si>
    <t>W57351</t>
  </si>
  <si>
    <t>O87351</t>
  </si>
  <si>
    <t>A27351</t>
  </si>
  <si>
    <t>W57352</t>
  </si>
  <si>
    <t>O87352</t>
  </si>
  <si>
    <t>A27352</t>
  </si>
  <si>
    <t>W57353</t>
  </si>
  <si>
    <t>O87353</t>
  </si>
  <si>
    <t>A27353</t>
  </si>
  <si>
    <t>W57354</t>
  </si>
  <si>
    <t>O87354</t>
  </si>
  <si>
    <t>A27354</t>
  </si>
  <si>
    <t>W57355</t>
  </si>
  <si>
    <t>O87355</t>
  </si>
  <si>
    <t>A27355</t>
  </si>
  <si>
    <t>W57356</t>
  </si>
  <si>
    <t>O87356</t>
  </si>
  <si>
    <t>A27356</t>
  </si>
  <si>
    <t>W57268</t>
  </si>
  <si>
    <t>O87268</t>
  </si>
  <si>
    <t>A27268</t>
  </si>
  <si>
    <t>W57269</t>
  </si>
  <si>
    <t>O87269</t>
  </si>
  <si>
    <t>A27269</t>
  </si>
  <si>
    <t>W57270</t>
  </si>
  <si>
    <t>O87270</t>
  </si>
  <si>
    <t>A27270</t>
  </si>
  <si>
    <t>W57271</t>
  </si>
  <si>
    <t>O87271</t>
  </si>
  <si>
    <t>A27271</t>
  </si>
  <si>
    <t>W57272</t>
  </si>
  <si>
    <t>O87272</t>
  </si>
  <si>
    <t>A27272</t>
  </si>
  <si>
    <t>W57273</t>
  </si>
  <si>
    <t>O87273</t>
  </si>
  <si>
    <t>A27273</t>
  </si>
  <si>
    <t>W57274</t>
  </si>
  <si>
    <t>O87274</t>
  </si>
  <si>
    <t>A27274</t>
  </si>
  <si>
    <t>W57275</t>
  </si>
  <si>
    <t>O87275</t>
  </si>
  <si>
    <t>A27275</t>
  </si>
  <si>
    <t>W57276</t>
  </si>
  <si>
    <t>O87276</t>
  </si>
  <si>
    <t>A27276</t>
  </si>
  <si>
    <t>W57277</t>
  </si>
  <si>
    <t>O87277</t>
  </si>
  <si>
    <t>A27277</t>
  </si>
  <si>
    <t>W57278</t>
  </si>
  <si>
    <t>O87278</t>
  </si>
  <si>
    <t>A27278</t>
  </si>
  <si>
    <t>W57279</t>
  </si>
  <si>
    <t>O87279</t>
  </si>
  <si>
    <t>A27279</t>
  </si>
  <si>
    <t>W57280</t>
  </si>
  <si>
    <t>O87280</t>
  </si>
  <si>
    <t>A27280</t>
  </si>
  <si>
    <t>W57281</t>
  </si>
  <si>
    <t>O87281</t>
  </si>
  <si>
    <t>A27281</t>
  </si>
  <si>
    <t>W57282</t>
  </si>
  <si>
    <t>O87282</t>
  </si>
  <si>
    <t>A27282</t>
  </si>
  <si>
    <t>W57283</t>
  </si>
  <si>
    <t>O87283</t>
  </si>
  <si>
    <t>A27283</t>
  </si>
  <si>
    <t>W57284</t>
  </si>
  <si>
    <t>O87284</t>
  </si>
  <si>
    <t>A27284</t>
  </si>
  <si>
    <t>W57285</t>
  </si>
  <si>
    <t>O87285</t>
  </si>
  <si>
    <t>A27285</t>
  </si>
  <si>
    <t>W57286</t>
  </si>
  <si>
    <t>O87286</t>
  </si>
  <si>
    <t>A27286</t>
  </si>
  <si>
    <t>W57287</t>
  </si>
  <si>
    <t>O87287</t>
  </si>
  <si>
    <t>A27287</t>
  </si>
  <si>
    <t>W57288</t>
  </si>
  <si>
    <t>O87288</t>
  </si>
  <si>
    <t>A27288</t>
  </si>
  <si>
    <t>W57289</t>
  </si>
  <si>
    <t>O87289</t>
  </si>
  <si>
    <t>A27289</t>
  </si>
  <si>
    <t>W57290</t>
  </si>
  <si>
    <t>O87290</t>
  </si>
  <si>
    <t>A27290</t>
  </si>
  <si>
    <t>W57291</t>
  </si>
  <si>
    <t>O87291</t>
  </si>
  <si>
    <t>A27291</t>
  </si>
  <si>
    <t>W57292</t>
  </si>
  <si>
    <t>O87292</t>
  </si>
  <si>
    <t>A27292</t>
  </si>
  <si>
    <t>W57293</t>
  </si>
  <si>
    <t>O87293</t>
  </si>
  <si>
    <t>A27293</t>
  </si>
  <si>
    <t>W57294</t>
  </si>
  <si>
    <t>O87294</t>
  </si>
  <si>
    <t>A27294</t>
  </si>
  <si>
    <t>W57295</t>
  </si>
  <si>
    <t>O87295</t>
  </si>
  <si>
    <t>A27295</t>
  </si>
  <si>
    <t>W57296</t>
  </si>
  <si>
    <t>O87296</t>
  </si>
  <si>
    <t>A27296</t>
  </si>
  <si>
    <t>W57297</t>
  </si>
  <si>
    <t>O87297</t>
  </si>
  <si>
    <t>A27297</t>
  </si>
  <si>
    <t>W57298</t>
  </si>
  <si>
    <t>O87298</t>
  </si>
  <si>
    <t>A27298</t>
  </si>
  <si>
    <t>W57299</t>
  </si>
  <si>
    <t>O87299</t>
  </si>
  <si>
    <t>A27299</t>
  </si>
  <si>
    <t>W57300</t>
  </si>
  <si>
    <t>O87300</t>
  </si>
  <si>
    <t>A27300</t>
  </si>
  <si>
    <t>W57301</t>
  </si>
  <si>
    <t>O87301</t>
  </si>
  <si>
    <t>A27301</t>
  </si>
  <si>
    <t>W57302</t>
  </si>
  <si>
    <t>O87302</t>
  </si>
  <si>
    <t>A27302</t>
  </si>
  <si>
    <t>W57303</t>
  </si>
  <si>
    <t>O87303</t>
  </si>
  <si>
    <t>A27303</t>
  </si>
  <si>
    <t>W57304</t>
  </si>
  <si>
    <t>O87304</t>
  </si>
  <si>
    <t>A27304</t>
  </si>
  <si>
    <t>W57305</t>
  </si>
  <si>
    <t>O87305</t>
  </si>
  <si>
    <t>A27305</t>
  </si>
  <si>
    <t>W57306</t>
  </si>
  <si>
    <t>O87306</t>
  </si>
  <si>
    <t>A27306</t>
  </si>
  <si>
    <t>W57307</t>
  </si>
  <si>
    <t>O87307</t>
  </si>
  <si>
    <t>A27307</t>
  </si>
  <si>
    <t>W57308</t>
  </si>
  <si>
    <t>O87308</t>
  </si>
  <si>
    <t>A27308</t>
  </si>
  <si>
    <t>W57309</t>
  </si>
  <si>
    <t>O87309</t>
  </si>
  <si>
    <t>A27309</t>
  </si>
  <si>
    <t>W57310</t>
  </si>
  <si>
    <t>O87310</t>
  </si>
  <si>
    <t>A27310</t>
  </si>
  <si>
    <t>W57311</t>
  </si>
  <si>
    <t>O87311</t>
  </si>
  <si>
    <t>A27311</t>
  </si>
  <si>
    <t>W57312</t>
  </si>
  <si>
    <t>O87312</t>
  </si>
  <si>
    <t>A27312</t>
  </si>
  <si>
    <t>W57313</t>
  </si>
  <si>
    <t>O87313</t>
  </si>
  <si>
    <t>A27313</t>
  </si>
  <si>
    <t>W57314</t>
  </si>
  <si>
    <t>O87314</t>
  </si>
  <si>
    <t>A27314</t>
  </si>
  <si>
    <t>W57315</t>
  </si>
  <si>
    <t>O87315</t>
  </si>
  <si>
    <t>A27315</t>
  </si>
  <si>
    <t>W57316</t>
  </si>
  <si>
    <t>O87316</t>
  </si>
  <si>
    <t>A27316</t>
  </si>
  <si>
    <t>W57317</t>
  </si>
  <si>
    <t>O87317</t>
  </si>
  <si>
    <t>A27317</t>
  </si>
  <si>
    <t>W57318</t>
  </si>
  <si>
    <t>O87318</t>
  </si>
  <si>
    <t>A27318</t>
  </si>
  <si>
    <t>W57319</t>
  </si>
  <si>
    <t>O87319</t>
  </si>
  <si>
    <t>A27319</t>
  </si>
  <si>
    <t>W57320</t>
  </si>
  <si>
    <t>O87320</t>
  </si>
  <si>
    <t>A27320</t>
  </si>
  <si>
    <t>W57321</t>
  </si>
  <si>
    <t>O87321</t>
  </si>
  <si>
    <t>A27321</t>
  </si>
  <si>
    <t>W57322</t>
  </si>
  <si>
    <t>O87322</t>
  </si>
  <si>
    <t>A27322</t>
  </si>
  <si>
    <t>W57323</t>
  </si>
  <si>
    <t>O87323</t>
  </si>
  <si>
    <t>A27323</t>
  </si>
  <si>
    <t>W57324</t>
  </si>
  <si>
    <t>O87324</t>
  </si>
  <si>
    <t>A27324</t>
  </si>
  <si>
    <t>W57325</t>
  </si>
  <si>
    <t>O87325</t>
  </si>
  <si>
    <t>A27325</t>
  </si>
  <si>
    <t>W57326</t>
  </si>
  <si>
    <t>O87326</t>
  </si>
  <si>
    <t>A27326</t>
  </si>
  <si>
    <t>W57327</t>
  </si>
  <si>
    <t>O87327</t>
  </si>
  <si>
    <t>A27327</t>
  </si>
  <si>
    <t>W57328</t>
  </si>
  <si>
    <t>O87328</t>
  </si>
  <si>
    <t>A27328</t>
  </si>
  <si>
    <t>W57329</t>
  </si>
  <si>
    <t>O87329</t>
  </si>
  <si>
    <t>A27329</t>
  </si>
  <si>
    <t>W57330</t>
  </si>
  <si>
    <t>O87330</t>
  </si>
  <si>
    <t>A27330</t>
  </si>
  <si>
    <t>W57331</t>
  </si>
  <si>
    <t>O87331</t>
  </si>
  <si>
    <t>A27331</t>
  </si>
  <si>
    <t>W57332</t>
  </si>
  <si>
    <t>O87332</t>
  </si>
  <si>
    <t>A27332</t>
  </si>
  <si>
    <t>W57333</t>
  </si>
  <si>
    <t>O87333</t>
  </si>
  <si>
    <t>A27333</t>
  </si>
  <si>
    <t>W57334</t>
  </si>
  <si>
    <t>O87334</t>
  </si>
  <si>
    <t>A27334</t>
  </si>
  <si>
    <t>W57335</t>
  </si>
  <si>
    <t>O87335</t>
  </si>
  <si>
    <t>A27335</t>
  </si>
  <si>
    <t>W57336</t>
  </si>
  <si>
    <t>O87336</t>
  </si>
  <si>
    <t>A27336</t>
  </si>
  <si>
    <t>W57337</t>
  </si>
  <si>
    <t>O87337</t>
  </si>
  <si>
    <t>A27337</t>
  </si>
  <si>
    <t>W57338</t>
  </si>
  <si>
    <t>O87338</t>
  </si>
  <si>
    <t>A27338</t>
  </si>
  <si>
    <t>W57339</t>
  </si>
  <si>
    <t>O87339</t>
  </si>
  <si>
    <t>A27339</t>
  </si>
  <si>
    <t>W57340</t>
  </si>
  <si>
    <t>O87340</t>
  </si>
  <si>
    <t>A27340</t>
  </si>
  <si>
    <t>W57341</t>
  </si>
  <si>
    <t>O87341</t>
  </si>
  <si>
    <t>A27341</t>
  </si>
  <si>
    <t>W57342</t>
  </si>
  <si>
    <t>O87342</t>
  </si>
  <si>
    <t>A27342</t>
  </si>
  <si>
    <t>W57343</t>
  </si>
  <si>
    <t>O87343</t>
  </si>
  <si>
    <t>A27343</t>
  </si>
  <si>
    <t>W57344</t>
  </si>
  <si>
    <t>O87344</t>
  </si>
  <si>
    <t>A27344</t>
  </si>
  <si>
    <t>W57345</t>
  </si>
  <si>
    <t>O87345</t>
  </si>
  <si>
    <t>A27345</t>
  </si>
  <si>
    <t>W57346</t>
  </si>
  <si>
    <t>O87346</t>
  </si>
  <si>
    <t>A27346</t>
  </si>
  <si>
    <t>W57347</t>
  </si>
  <si>
    <t>O87347</t>
  </si>
  <si>
    <t>A27347</t>
  </si>
  <si>
    <t>W57348</t>
  </si>
  <si>
    <t>O87348</t>
  </si>
  <si>
    <t>A27348</t>
  </si>
  <si>
    <t>W57349</t>
  </si>
  <si>
    <t>O87349</t>
  </si>
  <si>
    <t>A27349</t>
  </si>
  <si>
    <t>W57357</t>
  </si>
  <si>
    <t>O87357</t>
  </si>
  <si>
    <t>A27357</t>
  </si>
  <si>
    <t>W57358</t>
  </si>
  <si>
    <t>O87358</t>
  </si>
  <si>
    <t>A27358</t>
  </si>
  <si>
    <t>W57359</t>
  </si>
  <si>
    <t>O87359</t>
  </si>
  <si>
    <t>A27359</t>
  </si>
  <si>
    <t>W57360</t>
  </si>
  <si>
    <t>O87360</t>
  </si>
  <si>
    <t>A27360</t>
  </si>
  <si>
    <t>W57361</t>
  </si>
  <si>
    <t>O87361</t>
  </si>
  <si>
    <t>A27361</t>
  </si>
  <si>
    <t>W57362</t>
  </si>
  <si>
    <t>O87362</t>
  </si>
  <si>
    <t>A27362</t>
  </si>
  <si>
    <t>W57363</t>
  </si>
  <si>
    <t>O87363</t>
  </si>
  <si>
    <t>A27363</t>
  </si>
  <si>
    <t>W57364</t>
  </si>
  <si>
    <t>O87364</t>
  </si>
  <si>
    <t>A27364</t>
  </si>
  <si>
    <t>W57365</t>
  </si>
  <si>
    <t>O87365</t>
  </si>
  <si>
    <t>A27365</t>
  </si>
  <si>
    <t>W57366</t>
  </si>
  <si>
    <t>O87366</t>
  </si>
  <si>
    <t>A27366</t>
  </si>
  <si>
    <t>W57367</t>
  </si>
  <si>
    <t>O87367</t>
  </si>
  <si>
    <t>A27367</t>
  </si>
  <si>
    <t>W57368</t>
  </si>
  <si>
    <t>O87368</t>
  </si>
  <si>
    <t>A27368</t>
  </si>
  <si>
    <t>W57369</t>
  </si>
  <si>
    <t>O87369</t>
  </si>
  <si>
    <t>A27369</t>
  </si>
  <si>
    <t>W57370</t>
  </si>
  <si>
    <t>O87370</t>
  </si>
  <si>
    <t>A27370</t>
  </si>
  <si>
    <t>W57371</t>
  </si>
  <si>
    <t>O87371</t>
  </si>
  <si>
    <t>A27371</t>
  </si>
  <si>
    <t>W57372</t>
  </si>
  <si>
    <t>O87372</t>
  </si>
  <si>
    <t>A27372</t>
  </si>
  <si>
    <t>W57373</t>
  </si>
  <si>
    <t>O87373</t>
  </si>
  <si>
    <t>A27373</t>
  </si>
  <si>
    <t>W57374</t>
  </si>
  <si>
    <t>O87374</t>
  </si>
  <si>
    <t>A27374</t>
  </si>
  <si>
    <t>W57375</t>
  </si>
  <si>
    <t>O87375</t>
  </si>
  <si>
    <t>A27375</t>
  </si>
  <si>
    <t>W57376</t>
  </si>
  <si>
    <t>O87376</t>
  </si>
  <si>
    <t>A27376</t>
  </si>
  <si>
    <t>W57377</t>
  </si>
  <si>
    <t>O87377</t>
  </si>
  <si>
    <t>A27377</t>
  </si>
  <si>
    <t>W57378</t>
  </si>
  <si>
    <t>O87378</t>
  </si>
  <si>
    <t>A27378</t>
  </si>
  <si>
    <t>W57379</t>
  </si>
  <si>
    <t>O87379</t>
  </si>
  <si>
    <t>A27379</t>
  </si>
  <si>
    <t>W57380</t>
  </si>
  <si>
    <t>O87380</t>
  </si>
  <si>
    <t>A27380</t>
  </si>
  <si>
    <t>W57381</t>
  </si>
  <si>
    <t>O87381</t>
  </si>
  <si>
    <t>A27381</t>
  </si>
  <si>
    <t>W57382</t>
  </si>
  <si>
    <t>O87382</t>
  </si>
  <si>
    <t>A27382</t>
  </si>
  <si>
    <t>W57383</t>
  </si>
  <si>
    <t>O87383</t>
  </si>
  <si>
    <t>A27383</t>
  </si>
  <si>
    <t>W57384</t>
  </si>
  <si>
    <t>O87384</t>
  </si>
  <si>
    <t>A27384</t>
  </si>
  <si>
    <t>W57385</t>
  </si>
  <si>
    <t>O87385</t>
  </si>
  <si>
    <t>A27385</t>
  </si>
  <si>
    <t>W57386</t>
  </si>
  <si>
    <t>O87386</t>
  </si>
  <si>
    <t>A27386</t>
  </si>
  <si>
    <t>W57387</t>
  </si>
  <si>
    <t>O87387</t>
  </si>
  <si>
    <t>A27387</t>
  </si>
  <si>
    <t>W57388</t>
  </si>
  <si>
    <t>O87388</t>
  </si>
  <si>
    <t>A27388</t>
  </si>
  <si>
    <t>W57389</t>
  </si>
  <si>
    <t>O87389</t>
  </si>
  <si>
    <t>A27389</t>
  </si>
  <si>
    <t>W57390</t>
  </si>
  <si>
    <t>O87390</t>
  </si>
  <si>
    <t>A27390</t>
  </si>
  <si>
    <t>W57391</t>
  </si>
  <si>
    <t>O87391</t>
  </si>
  <si>
    <t>A27391</t>
  </si>
  <si>
    <t>W57392</t>
  </si>
  <si>
    <t>O87392</t>
  </si>
  <si>
    <t>A27392</t>
  </si>
  <si>
    <t>W57393</t>
  </si>
  <si>
    <t>O87393</t>
  </si>
  <si>
    <t>A27393</t>
  </si>
  <si>
    <t>W57394</t>
  </si>
  <si>
    <t>O87394</t>
  </si>
  <si>
    <t>A27394</t>
  </si>
  <si>
    <t>W57487</t>
  </si>
  <si>
    <t>O87487</t>
  </si>
  <si>
    <t>A27487</t>
  </si>
  <si>
    <t>W57488</t>
  </si>
  <si>
    <t>O87488</t>
  </si>
  <si>
    <t>A27488</t>
  </si>
  <si>
    <t>W57489</t>
  </si>
  <si>
    <t>O87489</t>
  </si>
  <si>
    <t>A27489</t>
  </si>
  <si>
    <t>W57490</t>
  </si>
  <si>
    <t>O87490</t>
  </si>
  <si>
    <t>A27490</t>
  </si>
  <si>
    <t>W57491</t>
  </si>
  <si>
    <t>O87491</t>
  </si>
  <si>
    <t>A27491</t>
  </si>
  <si>
    <t>W57492</t>
  </si>
  <si>
    <t>O87492</t>
  </si>
  <si>
    <t>A27492</t>
  </si>
  <si>
    <t>W57493</t>
  </si>
  <si>
    <t>O87493</t>
  </si>
  <si>
    <t>A27493</t>
  </si>
  <si>
    <t>W57395</t>
  </si>
  <si>
    <t>O87395</t>
  </si>
  <si>
    <t>A27395</t>
  </si>
  <si>
    <t>W57396</t>
  </si>
  <si>
    <t>O87396</t>
  </si>
  <si>
    <t>A27396</t>
  </si>
  <si>
    <t>W57397</t>
  </si>
  <si>
    <t>O87397</t>
  </si>
  <si>
    <t>A27397</t>
  </si>
  <si>
    <t>W57398</t>
  </si>
  <si>
    <t>O87398</t>
  </si>
  <si>
    <t>A27398</t>
  </si>
  <si>
    <t>W57399</t>
  </si>
  <si>
    <t>O87399</t>
  </si>
  <si>
    <t>A27399</t>
  </si>
  <si>
    <t>W57400</t>
  </si>
  <si>
    <t>O87400</t>
  </si>
  <si>
    <t>A27400</t>
  </si>
  <si>
    <t>W57401</t>
  </si>
  <si>
    <t>O87401</t>
  </si>
  <si>
    <t>A27401</t>
  </si>
  <si>
    <t>W57402</t>
  </si>
  <si>
    <t>O87402</t>
  </si>
  <si>
    <t>A27402</t>
  </si>
  <si>
    <t>W57403</t>
  </si>
  <si>
    <t>O87403</t>
  </si>
  <si>
    <t>A27403</t>
  </si>
  <si>
    <t>W57404</t>
  </si>
  <si>
    <t>O87404</t>
  </si>
  <si>
    <t>A27404</t>
  </si>
  <si>
    <t>W57405</t>
  </si>
  <si>
    <t>O87405</t>
  </si>
  <si>
    <t>A27405</t>
  </si>
  <si>
    <t>W57406</t>
  </si>
  <si>
    <t>O87406</t>
  </si>
  <si>
    <t>A27406</t>
  </si>
  <si>
    <t>W57407</t>
  </si>
  <si>
    <t>O87407</t>
  </si>
  <si>
    <t>A27407</t>
  </si>
  <si>
    <t>W57408</t>
  </si>
  <si>
    <t>O87408</t>
  </si>
  <si>
    <t>A27408</t>
  </si>
  <si>
    <t>W57409</t>
  </si>
  <si>
    <t>O87409</t>
  </si>
  <si>
    <t>A27409</t>
  </si>
  <si>
    <t>W57410</t>
  </si>
  <si>
    <t>O87410</t>
  </si>
  <si>
    <t>A27410</t>
  </si>
  <si>
    <t>W57411</t>
  </si>
  <si>
    <t>O87411</t>
  </si>
  <si>
    <t>A27411</t>
  </si>
  <si>
    <t>W57412</t>
  </si>
  <si>
    <t>O87412</t>
  </si>
  <si>
    <t>A27412</t>
  </si>
  <si>
    <t>W57413</t>
  </si>
  <si>
    <t>O87413</t>
  </si>
  <si>
    <t>A27413</t>
  </si>
  <si>
    <t>W57414</t>
  </si>
  <si>
    <t>O87414</t>
  </si>
  <si>
    <t>A27414</t>
  </si>
  <si>
    <t>W57415</t>
  </si>
  <si>
    <t>O87415</t>
  </si>
  <si>
    <t>A27415</t>
  </si>
  <si>
    <t>W57416</t>
  </si>
  <si>
    <t>O87416</t>
  </si>
  <si>
    <t>A27416</t>
  </si>
  <si>
    <t>W57417</t>
  </si>
  <si>
    <t>O87417</t>
  </si>
  <si>
    <t>A27417</t>
  </si>
  <si>
    <t>W57418</t>
  </si>
  <si>
    <t>O87418</t>
  </si>
  <si>
    <t>A27418</t>
  </si>
  <si>
    <t>W57419</t>
  </si>
  <si>
    <t>O87419</t>
  </si>
  <si>
    <t>A27419</t>
  </si>
  <si>
    <t>W57420</t>
  </si>
  <si>
    <t>O87420</t>
  </si>
  <si>
    <t>A27420</t>
  </si>
  <si>
    <t>W57421</t>
  </si>
  <si>
    <t>O87421</t>
  </si>
  <si>
    <t>A27421</t>
  </si>
  <si>
    <t>W57422</t>
  </si>
  <si>
    <t>O87422</t>
  </si>
  <si>
    <t>A27422</t>
  </si>
  <si>
    <t>W57423</t>
  </si>
  <si>
    <t>O87423</t>
  </si>
  <si>
    <t>A27423</t>
  </si>
  <si>
    <t>W57424</t>
  </si>
  <si>
    <t>O87424</t>
  </si>
  <si>
    <t>A27424</t>
  </si>
  <si>
    <t>W57425</t>
  </si>
  <si>
    <t>O87425</t>
  </si>
  <si>
    <t>A27425</t>
  </si>
  <si>
    <t>W57426</t>
  </si>
  <si>
    <t>O87426</t>
  </si>
  <si>
    <t>A27426</t>
  </si>
  <si>
    <t>W57427</t>
  </si>
  <si>
    <t>O87427</t>
  </si>
  <si>
    <t>A27427</t>
  </si>
  <si>
    <t>W57428</t>
  </si>
  <si>
    <t>O87428</t>
  </si>
  <si>
    <t>A27428</t>
  </si>
  <si>
    <t>W57429</t>
  </si>
  <si>
    <t>O87429</t>
  </si>
  <si>
    <t>A27429</t>
  </si>
  <si>
    <t>W57430</t>
  </si>
  <si>
    <t>O87430</t>
  </si>
  <si>
    <t>A27430</t>
  </si>
  <si>
    <t>W57431</t>
  </si>
  <si>
    <t>O87431</t>
  </si>
  <si>
    <t>A27431</t>
  </si>
  <si>
    <t>W57432</t>
  </si>
  <si>
    <t>O87432</t>
  </si>
  <si>
    <t>A27432</t>
  </si>
  <si>
    <t>W57433</t>
  </si>
  <si>
    <t>O87433</t>
  </si>
  <si>
    <t>A27433</t>
  </si>
  <si>
    <t>W57434</t>
  </si>
  <si>
    <t>O87434</t>
  </si>
  <si>
    <t>A27434</t>
  </si>
  <si>
    <t>W57435</t>
  </si>
  <si>
    <t>O87435</t>
  </si>
  <si>
    <t>A27435</t>
  </si>
  <si>
    <t>W57436</t>
  </si>
  <si>
    <t>O87436</t>
  </si>
  <si>
    <t>A27436</t>
  </si>
  <si>
    <t>W57437</t>
  </si>
  <si>
    <t>O87437</t>
  </si>
  <si>
    <t>A27437</t>
  </si>
  <si>
    <t>W57438</t>
  </si>
  <si>
    <t>O87438</t>
  </si>
  <si>
    <t>A27438</t>
  </si>
  <si>
    <t>W57439</t>
  </si>
  <si>
    <t>O87439</t>
  </si>
  <si>
    <t>A27439</t>
  </si>
  <si>
    <t>W57440</t>
  </si>
  <si>
    <t>O87440</t>
  </si>
  <si>
    <t>A27440</t>
  </si>
  <si>
    <t>W57441</t>
  </si>
  <si>
    <t>O87441</t>
  </si>
  <si>
    <t>A27441</t>
  </si>
  <si>
    <t>W57442</t>
  </si>
  <si>
    <t>O87442</t>
  </si>
  <si>
    <t>A27442</t>
  </si>
  <si>
    <t>W57443</t>
  </si>
  <si>
    <t>O87443</t>
  </si>
  <si>
    <t>A27443</t>
  </si>
  <si>
    <t>W57444</t>
  </si>
  <si>
    <t>O87444</t>
  </si>
  <si>
    <t>A27444</t>
  </si>
  <si>
    <t>W57445</t>
  </si>
  <si>
    <t>O87445</t>
  </si>
  <si>
    <t>A27445</t>
  </si>
  <si>
    <t>W57446</t>
  </si>
  <si>
    <t>O87446</t>
  </si>
  <si>
    <t>A27446</t>
  </si>
  <si>
    <t>W57447</t>
  </si>
  <si>
    <t>O87447</t>
  </si>
  <si>
    <t>A27447</t>
  </si>
  <si>
    <t>W57448</t>
  </si>
  <si>
    <t>O87448</t>
  </si>
  <si>
    <t>A27448</t>
  </si>
  <si>
    <t>W57449</t>
  </si>
  <si>
    <t>O87449</t>
  </si>
  <si>
    <t>A27449</t>
  </si>
  <si>
    <t>W57450</t>
  </si>
  <si>
    <t>O87450</t>
  </si>
  <si>
    <t>A27450</t>
  </si>
  <si>
    <t>W57451</t>
  </si>
  <si>
    <t>O87451</t>
  </si>
  <si>
    <t>A27451</t>
  </si>
  <si>
    <t>W57452</t>
  </si>
  <si>
    <t>O87452</t>
  </si>
  <si>
    <t>A27452</t>
  </si>
  <si>
    <t>W57453</t>
  </si>
  <si>
    <t>O87453</t>
  </si>
  <si>
    <t>A27453</t>
  </si>
  <si>
    <t>W57454</t>
  </si>
  <si>
    <t>O87454</t>
  </si>
  <si>
    <t>A27454</t>
  </si>
  <si>
    <t>W57455</t>
  </si>
  <si>
    <t>O87455</t>
  </si>
  <si>
    <t>A27455</t>
  </si>
  <si>
    <t>W57456</t>
  </si>
  <si>
    <t>O87456</t>
  </si>
  <si>
    <t>A27456</t>
  </si>
  <si>
    <t>W57457</t>
  </si>
  <si>
    <t>O87457</t>
  </si>
  <si>
    <t>A27457</t>
  </si>
  <si>
    <t>W57458</t>
  </si>
  <si>
    <t>O87458</t>
  </si>
  <si>
    <t>A27458</t>
  </si>
  <si>
    <t>W57459</t>
  </si>
  <si>
    <t>O87459</t>
  </si>
  <si>
    <t>A27459</t>
  </si>
  <si>
    <t>W57460</t>
  </si>
  <si>
    <t>O87460</t>
  </si>
  <si>
    <t>A27460</t>
  </si>
  <si>
    <t>W57461</t>
  </si>
  <si>
    <t>O87461</t>
  </si>
  <si>
    <t>A27461</t>
  </si>
  <si>
    <t>W57462</t>
  </si>
  <si>
    <t>O87462</t>
  </si>
  <si>
    <t>A27462</t>
  </si>
  <si>
    <t>W57463</t>
  </si>
  <si>
    <t>O87463</t>
  </si>
  <si>
    <t>A27463</t>
  </si>
  <si>
    <t>W57464</t>
  </si>
  <si>
    <t>O87464</t>
  </si>
  <si>
    <t>A27464</t>
  </si>
  <si>
    <t>W57465</t>
  </si>
  <si>
    <t>O87465</t>
  </si>
  <si>
    <t>A27465</t>
  </si>
  <si>
    <t>W57466</t>
  </si>
  <si>
    <t>O87466</t>
  </si>
  <si>
    <t>A27466</t>
  </si>
  <si>
    <t>W57467</t>
  </si>
  <si>
    <t>O87467</t>
  </si>
  <si>
    <t>A27467</t>
  </si>
  <si>
    <t>W57468</t>
  </si>
  <si>
    <t>O87468</t>
  </si>
  <si>
    <t>A27468</t>
  </si>
  <si>
    <t>W57469</t>
  </si>
  <si>
    <t>O87469</t>
  </si>
  <si>
    <t>A27469</t>
  </si>
  <si>
    <t>W57470</t>
  </si>
  <si>
    <t>O87470</t>
  </si>
  <si>
    <t>A27470</t>
  </si>
  <si>
    <t>W57471</t>
  </si>
  <si>
    <t>O87471</t>
  </si>
  <si>
    <t>A27471</t>
  </si>
  <si>
    <t>W57472</t>
  </si>
  <si>
    <t>O87472</t>
  </si>
  <si>
    <t>A27472</t>
  </si>
  <si>
    <t>W57473</t>
  </si>
  <si>
    <t>O87473</t>
  </si>
  <si>
    <t>A27473</t>
  </si>
  <si>
    <t>W57474</t>
  </si>
  <si>
    <t>O87474</t>
  </si>
  <si>
    <t>A27474</t>
  </si>
  <si>
    <t>W57475</t>
  </si>
  <si>
    <t>O87475</t>
  </si>
  <si>
    <t>A27475</t>
  </si>
  <si>
    <t>W57476</t>
  </si>
  <si>
    <t>O87476</t>
  </si>
  <si>
    <t>A27476</t>
  </si>
  <si>
    <t>W57477</t>
  </si>
  <si>
    <t>O87477</t>
  </si>
  <si>
    <t>A27477</t>
  </si>
  <si>
    <t>W57478</t>
  </si>
  <si>
    <t>O87478</t>
  </si>
  <si>
    <t>A27478</t>
  </si>
  <si>
    <t>W57479</t>
  </si>
  <si>
    <t>O87479</t>
  </si>
  <si>
    <t>A27479</t>
  </si>
  <si>
    <t>W57480</t>
  </si>
  <si>
    <t>O87480</t>
  </si>
  <si>
    <t>A27480</t>
  </si>
  <si>
    <t>W57481</t>
  </si>
  <si>
    <t>O87481</t>
  </si>
  <si>
    <t>A27481</t>
  </si>
  <si>
    <t>W57482</t>
  </si>
  <si>
    <t>O87482</t>
  </si>
  <si>
    <t>A27482</t>
  </si>
  <si>
    <t>W57483</t>
  </si>
  <si>
    <t>O87483</t>
  </si>
  <si>
    <t>A27483</t>
  </si>
  <si>
    <t>W57484</t>
  </si>
  <si>
    <t>O87484</t>
  </si>
  <si>
    <t>A27484</t>
  </si>
  <si>
    <t>W57485</t>
  </si>
  <si>
    <t>O87485</t>
  </si>
  <si>
    <t>A27485</t>
  </si>
  <si>
    <t>W57486</t>
  </si>
  <si>
    <t>O87486</t>
  </si>
  <si>
    <t>A27486</t>
  </si>
  <si>
    <t>W57494</t>
  </si>
  <si>
    <t>O87494</t>
  </si>
  <si>
    <t>A27494</t>
  </si>
  <si>
    <t>W57495</t>
  </si>
  <si>
    <t>O87495</t>
  </si>
  <si>
    <t>A27495</t>
  </si>
  <si>
    <t>W57496</t>
  </si>
  <si>
    <t>O87496</t>
  </si>
  <si>
    <t>A27496</t>
  </si>
  <si>
    <t>W57497</t>
  </si>
  <si>
    <t>O87497</t>
  </si>
  <si>
    <t>A27497</t>
  </si>
  <si>
    <t>W57498</t>
  </si>
  <si>
    <t>O87498</t>
  </si>
  <si>
    <t>A27498</t>
  </si>
  <si>
    <t>W57499</t>
  </si>
  <si>
    <t>O87499</t>
  </si>
  <si>
    <t>A27499</t>
  </si>
  <si>
    <t>W57500</t>
  </si>
  <si>
    <t>O87500</t>
  </si>
  <si>
    <t>A27500</t>
  </si>
  <si>
    <t>W57501</t>
  </si>
  <si>
    <t>O87501</t>
  </si>
  <si>
    <t>A27501</t>
  </si>
  <si>
    <t>W57502</t>
  </si>
  <si>
    <t>O87502</t>
  </si>
  <si>
    <t>A27502</t>
  </si>
  <si>
    <t>W57503</t>
  </si>
  <si>
    <t>O87503</t>
  </si>
  <si>
    <t>A27503</t>
  </si>
  <si>
    <t>W57504</t>
  </si>
  <si>
    <t>O87504</t>
  </si>
  <si>
    <t>A27504</t>
  </si>
  <si>
    <t>W57505</t>
  </si>
  <si>
    <t>O87505</t>
  </si>
  <si>
    <t>A27505</t>
  </si>
  <si>
    <t>W57506</t>
  </si>
  <si>
    <t>O87506</t>
  </si>
  <si>
    <t>A27506</t>
  </si>
  <si>
    <t>W57507</t>
  </si>
  <si>
    <t>O87507</t>
  </si>
  <si>
    <t>A27507</t>
  </si>
  <si>
    <t>W57508</t>
  </si>
  <si>
    <t>O87508</t>
  </si>
  <si>
    <t>A27508</t>
  </si>
  <si>
    <t>W57509</t>
  </si>
  <si>
    <t>O87509</t>
  </si>
  <si>
    <t>A27509</t>
  </si>
  <si>
    <t>W57510</t>
  </si>
  <si>
    <t>O87510</t>
  </si>
  <si>
    <t>A27510</t>
  </si>
  <si>
    <t>W57511</t>
  </si>
  <si>
    <t>O87511</t>
  </si>
  <si>
    <t>A27511</t>
  </si>
  <si>
    <t>W57512</t>
  </si>
  <si>
    <t>O87512</t>
  </si>
  <si>
    <t>A27512</t>
  </si>
  <si>
    <t>W57513</t>
  </si>
  <si>
    <t>O87513</t>
  </si>
  <si>
    <t>A27513</t>
  </si>
  <si>
    <t>W57514</t>
  </si>
  <si>
    <t>O87514</t>
  </si>
  <si>
    <t>A27514</t>
  </si>
  <si>
    <t>W57515</t>
  </si>
  <si>
    <t>O87515</t>
  </si>
  <si>
    <t>A27515</t>
  </si>
  <si>
    <t>W57516</t>
  </si>
  <si>
    <t>O87516</t>
  </si>
  <si>
    <t>A27516</t>
  </si>
  <si>
    <t>W57517</t>
  </si>
  <si>
    <t>O87517</t>
  </si>
  <si>
    <t>A27517</t>
  </si>
  <si>
    <t>W57518</t>
  </si>
  <si>
    <t>O87518</t>
  </si>
  <si>
    <t>A27518</t>
  </si>
  <si>
    <t>W57519</t>
  </si>
  <si>
    <t>O87519</t>
  </si>
  <si>
    <t>A27519</t>
  </si>
  <si>
    <t>W57520</t>
  </si>
  <si>
    <t>O87520</t>
  </si>
  <si>
    <t>A27520</t>
  </si>
  <si>
    <t>W57521</t>
  </si>
  <si>
    <t>O87521</t>
  </si>
  <si>
    <t>A27521</t>
  </si>
  <si>
    <t>W57522</t>
  </si>
  <si>
    <t>O87522</t>
  </si>
  <si>
    <t>A27522</t>
  </si>
  <si>
    <t>W57523</t>
  </si>
  <si>
    <t>O87523</t>
  </si>
  <si>
    <t>A27523</t>
  </si>
  <si>
    <t>W57524</t>
  </si>
  <si>
    <t>O87524</t>
  </si>
  <si>
    <t>A27524</t>
  </si>
  <si>
    <t>W57525</t>
  </si>
  <si>
    <t>O87525</t>
  </si>
  <si>
    <t>A27525</t>
  </si>
  <si>
    <t>W57526</t>
  </si>
  <si>
    <t>O87526</t>
  </si>
  <si>
    <t>A27526</t>
  </si>
  <si>
    <t>W57527</t>
  </si>
  <si>
    <t>O87527</t>
  </si>
  <si>
    <t>A27527</t>
  </si>
  <si>
    <t>W57528</t>
  </si>
  <si>
    <t>O87528</t>
  </si>
  <si>
    <t>A27528</t>
  </si>
  <si>
    <t>W57529</t>
  </si>
  <si>
    <t>O87529</t>
  </si>
  <si>
    <t>A27529</t>
  </si>
  <si>
    <t>W57530</t>
  </si>
  <si>
    <t>O87530</t>
  </si>
  <si>
    <t>A27530</t>
  </si>
  <si>
    <t>W57531</t>
  </si>
  <si>
    <t>O87531</t>
  </si>
  <si>
    <t>A27531</t>
  </si>
  <si>
    <t>W57532</t>
  </si>
  <si>
    <t>O87532</t>
  </si>
  <si>
    <t>A27532</t>
  </si>
  <si>
    <t>W57533</t>
  </si>
  <si>
    <t>O87533</t>
  </si>
  <si>
    <t>A27533</t>
  </si>
  <si>
    <t>W57625</t>
  </si>
  <si>
    <t>O87625</t>
  </si>
  <si>
    <t>A27625</t>
  </si>
  <si>
    <t>W57626</t>
  </si>
  <si>
    <t>O87626</t>
  </si>
  <si>
    <t>A27626</t>
  </si>
  <si>
    <t>W57627</t>
  </si>
  <si>
    <t>O87627</t>
  </si>
  <si>
    <t>A27627</t>
  </si>
  <si>
    <t>W57628</t>
  </si>
  <si>
    <t>O87628</t>
  </si>
  <si>
    <t>A27628</t>
  </si>
  <si>
    <t>W57629</t>
  </si>
  <si>
    <t>O87629</t>
  </si>
  <si>
    <t>A27629</t>
  </si>
  <si>
    <t>W57630</t>
  </si>
  <si>
    <t>O87630</t>
  </si>
  <si>
    <t>A27630</t>
  </si>
  <si>
    <t>W57534</t>
  </si>
  <si>
    <t>O87534</t>
  </si>
  <si>
    <t>A27534</t>
  </si>
  <si>
    <t>W57535</t>
  </si>
  <si>
    <t>O87535</t>
  </si>
  <si>
    <t>A27535</t>
  </si>
  <si>
    <t>W57536</t>
  </si>
  <si>
    <t>O87536</t>
  </si>
  <si>
    <t>A27536</t>
  </si>
  <si>
    <t>W57537</t>
  </si>
  <si>
    <t>O87537</t>
  </si>
  <si>
    <t>A27537</t>
  </si>
  <si>
    <t>W57538</t>
  </si>
  <si>
    <t>O87538</t>
  </si>
  <si>
    <t>A27538</t>
  </si>
  <si>
    <t>W57539</t>
  </si>
  <si>
    <t>O87539</t>
  </si>
  <si>
    <t>A27539</t>
  </si>
  <si>
    <t>W57540</t>
  </si>
  <si>
    <t>O87540</t>
  </si>
  <si>
    <t>A27540</t>
  </si>
  <si>
    <t>W57541</t>
  </si>
  <si>
    <t>O87541</t>
  </si>
  <si>
    <t>A27541</t>
  </si>
  <si>
    <t>W57542</t>
  </si>
  <si>
    <t>O87542</t>
  </si>
  <si>
    <t>A27542</t>
  </si>
  <si>
    <t>W57543</t>
  </si>
  <si>
    <t>O87543</t>
  </si>
  <si>
    <t>A27543</t>
  </si>
  <si>
    <t>W57544</t>
  </si>
  <si>
    <t>O87544</t>
  </si>
  <si>
    <t>A27544</t>
  </si>
  <si>
    <t>W57545</t>
  </si>
  <si>
    <t>O87545</t>
  </si>
  <si>
    <t>A27545</t>
  </si>
  <si>
    <t>W57546</t>
  </si>
  <si>
    <t>O87546</t>
  </si>
  <si>
    <t>A27546</t>
  </si>
  <si>
    <t>W57547</t>
  </si>
  <si>
    <t>O87547</t>
  </si>
  <si>
    <t>A27547</t>
  </si>
  <si>
    <t>W57548</t>
  </si>
  <si>
    <t>O87548</t>
  </si>
  <si>
    <t>A27548</t>
  </si>
  <si>
    <t>W57549</t>
  </si>
  <si>
    <t>O87549</t>
  </si>
  <si>
    <t>A27549</t>
  </si>
  <si>
    <t>W57550</t>
  </si>
  <si>
    <t>O87550</t>
  </si>
  <si>
    <t>A27550</t>
  </si>
  <si>
    <t>W57551</t>
  </si>
  <si>
    <t>O87551</t>
  </si>
  <si>
    <t>A27551</t>
  </si>
  <si>
    <t>W57552</t>
  </si>
  <si>
    <t>O87552</t>
  </si>
  <si>
    <t>A27552</t>
  </si>
  <si>
    <t>W57553</t>
  </si>
  <si>
    <t>O87553</t>
  </si>
  <si>
    <t>A27553</t>
  </si>
  <si>
    <t>W57554</t>
  </si>
  <si>
    <t>O87554</t>
  </si>
  <si>
    <t>A27554</t>
  </si>
  <si>
    <t>W57555</t>
  </si>
  <si>
    <t>O87555</t>
  </si>
  <si>
    <t>A27555</t>
  </si>
  <si>
    <t>W57556</t>
  </si>
  <si>
    <t>O87556</t>
  </si>
  <si>
    <t>A27556</t>
  </si>
  <si>
    <t>W57557</t>
  </si>
  <si>
    <t>O87557</t>
  </si>
  <si>
    <t>A27557</t>
  </si>
  <si>
    <t>W57558</t>
  </si>
  <si>
    <t>O87558</t>
  </si>
  <si>
    <t>A27558</t>
  </si>
  <si>
    <t>W57559</t>
  </si>
  <si>
    <t>O87559</t>
  </si>
  <si>
    <t>A27559</t>
  </si>
  <si>
    <t>W57560</t>
  </si>
  <si>
    <t>O87560</t>
  </si>
  <si>
    <t>A27560</t>
  </si>
  <si>
    <t>W57561</t>
  </si>
  <si>
    <t>O87561</t>
  </si>
  <si>
    <t>A27561</t>
  </si>
  <si>
    <t>W57562</t>
  </si>
  <si>
    <t>O87562</t>
  </si>
  <si>
    <t>A27562</t>
  </si>
  <si>
    <t>W57563</t>
  </si>
  <si>
    <t>O87563</t>
  </si>
  <si>
    <t>A27563</t>
  </si>
  <si>
    <t>W57564</t>
  </si>
  <si>
    <t>O87564</t>
  </si>
  <si>
    <t>A27564</t>
  </si>
  <si>
    <t>W57565</t>
  </si>
  <si>
    <t>O87565</t>
  </si>
  <si>
    <t>A27565</t>
  </si>
  <si>
    <t>W57566</t>
  </si>
  <si>
    <t>O87566</t>
  </si>
  <si>
    <t>A27566</t>
  </si>
  <si>
    <t>W57567</t>
  </si>
  <si>
    <t>O87567</t>
  </si>
  <si>
    <t>A27567</t>
  </si>
  <si>
    <t>W57568</t>
  </si>
  <si>
    <t>O87568</t>
  </si>
  <si>
    <t>A27568</t>
  </si>
  <si>
    <t>W57569</t>
  </si>
  <si>
    <t>O87569</t>
  </si>
  <si>
    <t>A27569</t>
  </si>
  <si>
    <t>W57570</t>
  </si>
  <si>
    <t>O87570</t>
  </si>
  <si>
    <t>A27570</t>
  </si>
  <si>
    <t>W57571</t>
  </si>
  <si>
    <t>O87571</t>
  </si>
  <si>
    <t>A27571</t>
  </si>
  <si>
    <t>W57572</t>
  </si>
  <si>
    <t>O87572</t>
  </si>
  <si>
    <t>A27572</t>
  </si>
  <si>
    <t>W57573</t>
  </si>
  <si>
    <t>O87573</t>
  </si>
  <si>
    <t>A27573</t>
  </si>
  <si>
    <t>W57574</t>
  </si>
  <si>
    <t>O87574</t>
  </si>
  <si>
    <t>A27574</t>
  </si>
  <si>
    <t>W57575</t>
  </si>
  <si>
    <t>O87575</t>
  </si>
  <si>
    <t>A27575</t>
  </si>
  <si>
    <t>W57576</t>
  </si>
  <si>
    <t>O87576</t>
  </si>
  <si>
    <t>A27576</t>
  </si>
  <si>
    <t>W57577</t>
  </si>
  <si>
    <t>O87577</t>
  </si>
  <si>
    <t>A27577</t>
  </si>
  <si>
    <t>W57578</t>
  </si>
  <si>
    <t>O87578</t>
  </si>
  <si>
    <t>A27578</t>
  </si>
  <si>
    <t>W57579</t>
  </si>
  <si>
    <t>O87579</t>
  </si>
  <si>
    <t>A27579</t>
  </si>
  <si>
    <t>W57580</t>
  </si>
  <si>
    <t>O87580</t>
  </si>
  <si>
    <t>A27580</t>
  </si>
  <si>
    <t>W57581</t>
  </si>
  <si>
    <t>O87581</t>
  </si>
  <si>
    <t>A27581</t>
  </si>
  <si>
    <t>W57582</t>
  </si>
  <si>
    <t>O87582</t>
  </si>
  <si>
    <t>A27582</t>
  </si>
  <si>
    <t>W57583</t>
  </si>
  <si>
    <t>O87583</t>
  </si>
  <si>
    <t>A27583</t>
  </si>
  <si>
    <t>W57584</t>
  </si>
  <si>
    <t>O87584</t>
  </si>
  <si>
    <t>A27584</t>
  </si>
  <si>
    <t>W57585</t>
  </si>
  <si>
    <t>O87585</t>
  </si>
  <si>
    <t>A27585</t>
  </si>
  <si>
    <t>W57586</t>
  </si>
  <si>
    <t>O87586</t>
  </si>
  <si>
    <t>A27586</t>
  </si>
  <si>
    <t>W57587</t>
  </si>
  <si>
    <t>O87587</t>
  </si>
  <si>
    <t>A27587</t>
  </si>
  <si>
    <t>W57588</t>
  </si>
  <si>
    <t>O87588</t>
  </si>
  <si>
    <t>A27588</t>
  </si>
  <si>
    <t>W57589</t>
  </si>
  <si>
    <t>O87589</t>
  </si>
  <si>
    <t>A27589</t>
  </si>
  <si>
    <t>W57590</t>
  </si>
  <si>
    <t>O87590</t>
  </si>
  <si>
    <t>A27590</t>
  </si>
  <si>
    <t>W57591</t>
  </si>
  <si>
    <t>O87591</t>
  </si>
  <si>
    <t>A27591</t>
  </si>
  <si>
    <t>W57592</t>
  </si>
  <si>
    <t>O87592</t>
  </si>
  <si>
    <t>A27592</t>
  </si>
  <si>
    <t>W57593</t>
  </si>
  <si>
    <t>O87593</t>
  </si>
  <si>
    <t>A27593</t>
  </si>
  <si>
    <t>W57594</t>
  </si>
  <si>
    <t>O87594</t>
  </si>
  <si>
    <t>A27594</t>
  </si>
  <si>
    <t>W57595</t>
  </si>
  <si>
    <t>O87595</t>
  </si>
  <si>
    <t>A27595</t>
  </si>
  <si>
    <t>W57596</t>
  </si>
  <si>
    <t>O87596</t>
  </si>
  <si>
    <t>A27596</t>
  </si>
  <si>
    <t>W57597</t>
  </si>
  <si>
    <t>O87597</t>
  </si>
  <si>
    <t>A27597</t>
  </si>
  <si>
    <t>W57598</t>
  </si>
  <si>
    <t>O87598</t>
  </si>
  <si>
    <t>A27598</t>
  </si>
  <si>
    <t>W57599</t>
  </si>
  <si>
    <t>O87599</t>
  </si>
  <si>
    <t>A27599</t>
  </si>
  <si>
    <t>W57600</t>
  </si>
  <si>
    <t>O87600</t>
  </si>
  <si>
    <t>A27600</t>
  </si>
  <si>
    <t>W57601</t>
  </si>
  <si>
    <t>O87601</t>
  </si>
  <si>
    <t>A27601</t>
  </si>
  <si>
    <t>W57602</t>
  </si>
  <si>
    <t>O87602</t>
  </si>
  <si>
    <t>A27602</t>
  </si>
  <si>
    <t>W57603</t>
  </si>
  <si>
    <t>O87603</t>
  </si>
  <si>
    <t>A27603</t>
  </si>
  <si>
    <t>W57604</t>
  </si>
  <si>
    <t>O87604</t>
  </si>
  <si>
    <t>A27604</t>
  </si>
  <si>
    <t>W57605</t>
  </si>
  <si>
    <t>O87605</t>
  </si>
  <si>
    <t>A27605</t>
  </si>
  <si>
    <t>W57606</t>
  </si>
  <si>
    <t>O87606</t>
  </si>
  <si>
    <t>A27606</t>
  </si>
  <si>
    <t>W57607</t>
  </si>
  <si>
    <t>O87607</t>
  </si>
  <si>
    <t>A27607</t>
  </si>
  <si>
    <t>W57608</t>
  </si>
  <si>
    <t>O87608</t>
  </si>
  <si>
    <t>A27608</t>
  </si>
  <si>
    <t>W57609</t>
  </si>
  <si>
    <t>O87609</t>
  </si>
  <si>
    <t>A27609</t>
  </si>
  <si>
    <t>W57610</t>
  </si>
  <si>
    <t>O87610</t>
  </si>
  <si>
    <t>A27610</t>
  </si>
  <si>
    <t>W57611</t>
  </si>
  <si>
    <t>O87611</t>
  </si>
  <si>
    <t>A27611</t>
  </si>
  <si>
    <t>W57612</t>
  </si>
  <si>
    <t>O87612</t>
  </si>
  <si>
    <t>A27612</t>
  </si>
  <si>
    <t>W57613</t>
  </si>
  <si>
    <t>O87613</t>
  </si>
  <si>
    <t>A27613</t>
  </si>
  <si>
    <t>W57614</t>
  </si>
  <si>
    <t>O87614</t>
  </si>
  <si>
    <t>A27614</t>
  </si>
  <si>
    <t>W57615</t>
  </si>
  <si>
    <t>O87615</t>
  </si>
  <si>
    <t>A27615</t>
  </si>
  <si>
    <t>W57616</t>
  </si>
  <si>
    <t>O87616</t>
  </si>
  <si>
    <t>A27616</t>
  </si>
  <si>
    <t>W57617</t>
  </si>
  <si>
    <t>O87617</t>
  </si>
  <si>
    <t>A27617</t>
  </si>
  <si>
    <t>W57618</t>
  </si>
  <si>
    <t>O87618</t>
  </si>
  <si>
    <t>A27618</t>
  </si>
  <si>
    <t>W57619</t>
  </si>
  <si>
    <t>O87619</t>
  </si>
  <si>
    <t>A27619</t>
  </si>
  <si>
    <t>W57620</t>
  </si>
  <si>
    <t>O87620</t>
  </si>
  <si>
    <t>A27620</t>
  </si>
  <si>
    <t>W57621</t>
  </si>
  <si>
    <t>O87621</t>
  </si>
  <si>
    <t>A27621</t>
  </si>
  <si>
    <t>W57622</t>
  </si>
  <si>
    <t>O87622</t>
  </si>
  <si>
    <t>A27622</t>
  </si>
  <si>
    <t>W57623</t>
  </si>
  <si>
    <t>O87623</t>
  </si>
  <si>
    <t>A27623</t>
  </si>
  <si>
    <t>W57624</t>
  </si>
  <si>
    <t>O87624</t>
  </si>
  <si>
    <t>A27624</t>
  </si>
  <si>
    <t>W57631</t>
  </si>
  <si>
    <t>O87631</t>
  </si>
  <si>
    <t>A27631</t>
  </si>
  <si>
    <t>W57632</t>
  </si>
  <si>
    <t>O87632</t>
  </si>
  <si>
    <t>A27632</t>
  </si>
  <si>
    <t>W57633</t>
  </si>
  <si>
    <t>O87633</t>
  </si>
  <si>
    <t>A27633</t>
  </si>
  <si>
    <t>W57634</t>
  </si>
  <si>
    <t>O87634</t>
  </si>
  <si>
    <t>A27634</t>
  </si>
  <si>
    <t>W57635</t>
  </si>
  <si>
    <t>O87635</t>
  </si>
  <si>
    <t>A27635</t>
  </si>
  <si>
    <t>W57636</t>
  </si>
  <si>
    <t>O87636</t>
  </si>
  <si>
    <t>A27636</t>
  </si>
  <si>
    <t>W57637</t>
  </si>
  <si>
    <t>O87637</t>
  </si>
  <si>
    <t>A27637</t>
  </si>
  <si>
    <t>W57638</t>
  </si>
  <si>
    <t>O87638</t>
  </si>
  <si>
    <t>A27638</t>
  </si>
  <si>
    <t>W57639</t>
  </si>
  <si>
    <t>O87639</t>
  </si>
  <si>
    <t>A27639</t>
  </si>
  <si>
    <t>W57640</t>
  </si>
  <si>
    <t>O87640</t>
  </si>
  <si>
    <t>A27640</t>
  </si>
  <si>
    <t>W57641</t>
  </si>
  <si>
    <t>O87641</t>
  </si>
  <si>
    <t>A27641</t>
  </si>
  <si>
    <t>W57642</t>
  </si>
  <si>
    <t>O87642</t>
  </si>
  <si>
    <t>A27642</t>
  </si>
  <si>
    <t>W57643</t>
  </si>
  <si>
    <t>O87643</t>
  </si>
  <si>
    <t>A27643</t>
  </si>
  <si>
    <t>W57644</t>
  </si>
  <si>
    <t>O87644</t>
  </si>
  <si>
    <t>A27644</t>
  </si>
  <si>
    <t>W57645</t>
  </si>
  <si>
    <t>O87645</t>
  </si>
  <si>
    <t>A27645</t>
  </si>
  <si>
    <t>W57646</t>
  </si>
  <si>
    <t>O87646</t>
  </si>
  <si>
    <t>A27646</t>
  </si>
  <si>
    <t>W57647</t>
  </si>
  <si>
    <t>O87647</t>
  </si>
  <si>
    <t>A27647</t>
  </si>
  <si>
    <t>W57648</t>
  </si>
  <si>
    <t>O87648</t>
  </si>
  <si>
    <t>A27648</t>
  </si>
  <si>
    <t>W57649</t>
  </si>
  <si>
    <t>O87649</t>
  </si>
  <si>
    <t>A27649</t>
  </si>
  <si>
    <t>W57650</t>
  </si>
  <si>
    <t>O87650</t>
  </si>
  <si>
    <t>A27650</t>
  </si>
  <si>
    <t>W57651</t>
  </si>
  <si>
    <t>O87651</t>
  </si>
  <si>
    <t>A27651</t>
  </si>
  <si>
    <t>W57652</t>
  </si>
  <si>
    <t>O87652</t>
  </si>
  <si>
    <t>A27652</t>
  </si>
  <si>
    <t>W57653</t>
  </si>
  <si>
    <t>O87653</t>
  </si>
  <si>
    <t>A27653</t>
  </si>
  <si>
    <t>W57654</t>
  </si>
  <si>
    <t>O87654</t>
  </si>
  <si>
    <t>A27654</t>
  </si>
  <si>
    <t>W57655</t>
  </si>
  <si>
    <t>O87655</t>
  </si>
  <si>
    <t>A27655</t>
  </si>
  <si>
    <t>W57656</t>
  </si>
  <si>
    <t>O87656</t>
  </si>
  <si>
    <t>A27656</t>
  </si>
  <si>
    <t>W57657</t>
  </si>
  <si>
    <t>O87657</t>
  </si>
  <si>
    <t>A27657</t>
  </si>
  <si>
    <t>W57658</t>
  </si>
  <si>
    <t>O87658</t>
  </si>
  <si>
    <t>A27658</t>
  </si>
  <si>
    <t>W57659</t>
  </si>
  <si>
    <t>O87659</t>
  </si>
  <si>
    <t>A27659</t>
  </si>
  <si>
    <t>W57660</t>
  </si>
  <si>
    <t>O87660</t>
  </si>
  <si>
    <t>A27660</t>
  </si>
  <si>
    <t>W57661</t>
  </si>
  <si>
    <t>O87661</t>
  </si>
  <si>
    <t>A27661</t>
  </si>
  <si>
    <t>W57662</t>
  </si>
  <si>
    <t>O87662</t>
  </si>
  <si>
    <t>A27662</t>
  </si>
  <si>
    <t>W57663</t>
  </si>
  <si>
    <t>O87663</t>
  </si>
  <si>
    <t>A27663</t>
  </si>
  <si>
    <t>W57664</t>
  </si>
  <si>
    <t>O87664</t>
  </si>
  <si>
    <t>A27664</t>
  </si>
  <si>
    <t>W57665</t>
  </si>
  <si>
    <t>O87665</t>
  </si>
  <si>
    <t>A27665</t>
  </si>
  <si>
    <t>W57666</t>
  </si>
  <si>
    <t>O87666</t>
  </si>
  <si>
    <t>A27666</t>
  </si>
  <si>
    <t>W57667</t>
  </si>
  <si>
    <t>O87667</t>
  </si>
  <si>
    <t>A27667</t>
  </si>
  <si>
    <t>W57668</t>
  </si>
  <si>
    <t>O87668</t>
  </si>
  <si>
    <t>A27668</t>
  </si>
  <si>
    <t>W57669</t>
  </si>
  <si>
    <t>O87669</t>
  </si>
  <si>
    <t>A27669</t>
  </si>
  <si>
    <t>W57670</t>
  </si>
  <si>
    <t>O87670</t>
  </si>
  <si>
    <t>A27670</t>
  </si>
  <si>
    <t>W57671</t>
  </si>
  <si>
    <t>O87671</t>
  </si>
  <si>
    <t>A27671</t>
  </si>
  <si>
    <t>W57672</t>
  </si>
  <si>
    <t>O87672</t>
  </si>
  <si>
    <t>A27672</t>
  </si>
  <si>
    <t>W57673</t>
  </si>
  <si>
    <t>O87673</t>
  </si>
  <si>
    <t>A27673</t>
  </si>
  <si>
    <t>W57674</t>
  </si>
  <si>
    <t>O87674</t>
  </si>
  <si>
    <t>A27674</t>
  </si>
  <si>
    <t>W57759</t>
  </si>
  <si>
    <t>O87759</t>
  </si>
  <si>
    <t>A27759</t>
  </si>
  <si>
    <t>W57760</t>
  </si>
  <si>
    <t>O87760</t>
  </si>
  <si>
    <t>A27760</t>
  </si>
  <si>
    <t>W57761</t>
  </si>
  <si>
    <t>O87761</t>
  </si>
  <si>
    <t>A27761</t>
  </si>
  <si>
    <t>W57762</t>
  </si>
  <si>
    <t>O87762</t>
  </si>
  <si>
    <t>A27762</t>
  </si>
  <si>
    <t>W57763</t>
  </si>
  <si>
    <t>O87763</t>
  </si>
  <si>
    <t>A27763</t>
  </si>
  <si>
    <t>W57764</t>
  </si>
  <si>
    <t>O87764</t>
  </si>
  <si>
    <t>A27764</t>
  </si>
  <si>
    <t>W57765</t>
  </si>
  <si>
    <t>O87765</t>
  </si>
  <si>
    <t>A27765</t>
  </si>
  <si>
    <t>W57675</t>
  </si>
  <si>
    <t>O87675</t>
  </si>
  <si>
    <t>A27675</t>
  </si>
  <si>
    <t>W57676</t>
  </si>
  <si>
    <t>O87676</t>
  </si>
  <si>
    <t>A27676</t>
  </si>
  <si>
    <t>W57677</t>
  </si>
  <si>
    <t>O87677</t>
  </si>
  <si>
    <t>A27677</t>
  </si>
  <si>
    <t>W57678</t>
  </si>
  <si>
    <t>O87678</t>
  </si>
  <si>
    <t>A27678</t>
  </si>
  <si>
    <t>W57679</t>
  </si>
  <si>
    <t>O87679</t>
  </si>
  <si>
    <t>A27679</t>
  </si>
  <si>
    <t>W57680</t>
  </si>
  <si>
    <t>O87680</t>
  </si>
  <si>
    <t>A27680</t>
  </si>
  <si>
    <t>W57681</t>
  </si>
  <si>
    <t>O87681</t>
  </si>
  <si>
    <t>A27681</t>
  </si>
  <si>
    <t>W57682</t>
  </si>
  <si>
    <t>O87682</t>
  </si>
  <si>
    <t>A27682</t>
  </si>
  <si>
    <t>W57683</t>
  </si>
  <si>
    <t>O87683</t>
  </si>
  <si>
    <t>A27683</t>
  </si>
  <si>
    <t>W57684</t>
  </si>
  <si>
    <t>O87684</t>
  </si>
  <si>
    <t>A27684</t>
  </si>
  <si>
    <t>W57685</t>
  </si>
  <si>
    <t>O87685</t>
  </si>
  <si>
    <t>A27685</t>
  </si>
  <si>
    <t>W57686</t>
  </si>
  <si>
    <t>O87686</t>
  </si>
  <si>
    <t>A27686</t>
  </si>
  <si>
    <t>W57687</t>
  </si>
  <si>
    <t>O87687</t>
  </si>
  <si>
    <t>A27687</t>
  </si>
  <si>
    <t>W57688</t>
  </si>
  <si>
    <t>O87688</t>
  </si>
  <si>
    <t>A27688</t>
  </si>
  <si>
    <t>W57689</t>
  </si>
  <si>
    <t>O87689</t>
  </si>
  <si>
    <t>A27689</t>
  </si>
  <si>
    <t>W57690</t>
  </si>
  <si>
    <t>O87690</t>
  </si>
  <si>
    <t>A27690</t>
  </si>
  <si>
    <t>W57691</t>
  </si>
  <si>
    <t>O87691</t>
  </si>
  <si>
    <t>A27691</t>
  </si>
  <si>
    <t>W57692</t>
  </si>
  <si>
    <t>O87692</t>
  </si>
  <si>
    <t>A27692</t>
  </si>
  <si>
    <t>W57693</t>
  </si>
  <si>
    <t>O87693</t>
  </si>
  <si>
    <t>A27693</t>
  </si>
  <si>
    <t>W57694</t>
  </si>
  <si>
    <t>O87694</t>
  </si>
  <si>
    <t>A27694</t>
  </si>
  <si>
    <t>W57695</t>
  </si>
  <si>
    <t>O87695</t>
  </si>
  <si>
    <t>A27695</t>
  </si>
  <si>
    <t>W57696</t>
  </si>
  <si>
    <t>O87696</t>
  </si>
  <si>
    <t>A27696</t>
  </si>
  <si>
    <t>W57697</t>
  </si>
  <si>
    <t>O87697</t>
  </si>
  <si>
    <t>A27697</t>
  </si>
  <si>
    <t>W57698</t>
  </si>
  <si>
    <t>O87698</t>
  </si>
  <si>
    <t>A27698</t>
  </si>
  <si>
    <t>W57699</t>
  </si>
  <si>
    <t>O87699</t>
  </si>
  <si>
    <t>A27699</t>
  </si>
  <si>
    <t>W57700</t>
  </si>
  <si>
    <t>O87700</t>
  </si>
  <si>
    <t>A27700</t>
  </si>
  <si>
    <t>W57701</t>
  </si>
  <si>
    <t>O87701</t>
  </si>
  <si>
    <t>A27701</t>
  </si>
  <si>
    <t>W57702</t>
  </si>
  <si>
    <t>O87702</t>
  </si>
  <si>
    <t>A27702</t>
  </si>
  <si>
    <t>W57703</t>
  </si>
  <si>
    <t>O87703</t>
  </si>
  <si>
    <t>A27703</t>
  </si>
  <si>
    <t>W57704</t>
  </si>
  <si>
    <t>O87704</t>
  </si>
  <si>
    <t>A27704</t>
  </si>
  <si>
    <t>W57705</t>
  </si>
  <si>
    <t>O87705</t>
  </si>
  <si>
    <t>A27705</t>
  </si>
  <si>
    <t>W57706</t>
  </si>
  <si>
    <t>O87706</t>
  </si>
  <si>
    <t>A27706</t>
  </si>
  <si>
    <t>W57707</t>
  </si>
  <si>
    <t>O87707</t>
  </si>
  <si>
    <t>A27707</t>
  </si>
  <si>
    <t>W57708</t>
  </si>
  <si>
    <t>O87708</t>
  </si>
  <si>
    <t>A27708</t>
  </si>
  <si>
    <t>W57709</t>
  </si>
  <si>
    <t>O87709</t>
  </si>
  <si>
    <t>A27709</t>
  </si>
  <si>
    <t>W57710</t>
  </si>
  <si>
    <t>O87710</t>
  </si>
  <si>
    <t>A27710</t>
  </si>
  <si>
    <t>W57711</t>
  </si>
  <si>
    <t>O87711</t>
  </si>
  <si>
    <t>A27711</t>
  </si>
  <si>
    <t>W57712</t>
  </si>
  <si>
    <t>O87712</t>
  </si>
  <si>
    <t>A27712</t>
  </si>
  <si>
    <t>W57713</t>
  </si>
  <si>
    <t>O87713</t>
  </si>
  <si>
    <t>A27713</t>
  </si>
  <si>
    <t>W57714</t>
  </si>
  <si>
    <t>O87714</t>
  </si>
  <si>
    <t>A27714</t>
  </si>
  <si>
    <t>W57715</t>
  </si>
  <si>
    <t>O87715</t>
  </si>
  <si>
    <t>A27715</t>
  </si>
  <si>
    <t>W57716</t>
  </si>
  <si>
    <t>O87716</t>
  </si>
  <si>
    <t>A27716</t>
  </si>
  <si>
    <t>W57717</t>
  </si>
  <si>
    <t>O87717</t>
  </si>
  <si>
    <t>A27717</t>
  </si>
  <si>
    <t>W57718</t>
  </si>
  <si>
    <t>O87718</t>
  </si>
  <si>
    <t>A27718</t>
  </si>
  <si>
    <t>W57719</t>
  </si>
  <si>
    <t>O87719</t>
  </si>
  <si>
    <t>A27719</t>
  </si>
  <si>
    <t>W57720</t>
  </si>
  <si>
    <t>O87720</t>
  </si>
  <si>
    <t>A27720</t>
  </si>
  <si>
    <t>W57721</t>
  </si>
  <si>
    <t>O87721</t>
  </si>
  <si>
    <t>A27721</t>
  </si>
  <si>
    <t>W57722</t>
  </si>
  <si>
    <t>O87722</t>
  </si>
  <si>
    <t>A27722</t>
  </si>
  <si>
    <t>W57723</t>
  </si>
  <si>
    <t>O87723</t>
  </si>
  <si>
    <t>A27723</t>
  </si>
  <si>
    <t>W57724</t>
  </si>
  <si>
    <t>O87724</t>
  </si>
  <si>
    <t>A27724</t>
  </si>
  <si>
    <t>W57725</t>
  </si>
  <si>
    <t>O87725</t>
  </si>
  <si>
    <t>A27725</t>
  </si>
  <si>
    <t>W57726</t>
  </si>
  <si>
    <t>O87726</t>
  </si>
  <si>
    <t>A27726</t>
  </si>
  <si>
    <t>W57727</t>
  </si>
  <si>
    <t>O87727</t>
  </si>
  <si>
    <t>A27727</t>
  </si>
  <si>
    <t>W57728</t>
  </si>
  <si>
    <t>O87728</t>
  </si>
  <si>
    <t>A27728</t>
  </si>
  <si>
    <t>W57729</t>
  </si>
  <si>
    <t>O87729</t>
  </si>
  <si>
    <t>A27729</t>
  </si>
  <si>
    <t>W57730</t>
  </si>
  <si>
    <t>O87730</t>
  </si>
  <si>
    <t>A27730</t>
  </si>
  <si>
    <t>W57731</t>
  </si>
  <si>
    <t>O87731</t>
  </si>
  <si>
    <t>A27731</t>
  </si>
  <si>
    <t>W57732</t>
  </si>
  <si>
    <t>O87732</t>
  </si>
  <si>
    <t>A27732</t>
  </si>
  <si>
    <t>W57733</t>
  </si>
  <si>
    <t>O87733</t>
  </si>
  <si>
    <t>A27733</t>
  </si>
  <si>
    <t>W57734</t>
  </si>
  <si>
    <t>O87734</t>
  </si>
  <si>
    <t>A27734</t>
  </si>
  <si>
    <t>W57735</t>
  </si>
  <si>
    <t>O87735</t>
  </si>
  <si>
    <t>A27735</t>
  </si>
  <si>
    <t>W57736</t>
  </si>
  <si>
    <t>O87736</t>
  </si>
  <si>
    <t>A27736</t>
  </si>
  <si>
    <t>W57737</t>
  </si>
  <si>
    <t>O87737</t>
  </si>
  <si>
    <t>A27737</t>
  </si>
  <si>
    <t>W57738</t>
  </si>
  <si>
    <t>O87738</t>
  </si>
  <si>
    <t>A27738</t>
  </si>
  <si>
    <t>W57739</t>
  </si>
  <si>
    <t>O87739</t>
  </si>
  <si>
    <t>A27739</t>
  </si>
  <si>
    <t>W57740</t>
  </si>
  <si>
    <t>O87740</t>
  </si>
  <si>
    <t>A27740</t>
  </si>
  <si>
    <t>W57741</t>
  </si>
  <si>
    <t>O87741</t>
  </si>
  <si>
    <t>A27741</t>
  </si>
  <si>
    <t>W57742</t>
  </si>
  <si>
    <t>O87742</t>
  </si>
  <si>
    <t>A27742</t>
  </si>
  <si>
    <t>W57743</t>
  </si>
  <si>
    <t>O87743</t>
  </si>
  <si>
    <t>A27743</t>
  </si>
  <si>
    <t>W57744</t>
  </si>
  <si>
    <t>O87744</t>
  </si>
  <si>
    <t>A27744</t>
  </si>
  <si>
    <t>W57745</t>
  </si>
  <si>
    <t>O87745</t>
  </si>
  <si>
    <t>A27745</t>
  </si>
  <si>
    <t>W57746</t>
  </si>
  <si>
    <t>O87746</t>
  </si>
  <si>
    <t>A27746</t>
  </si>
  <si>
    <t>W57747</t>
  </si>
  <si>
    <t>O87747</t>
  </si>
  <si>
    <t>A27747</t>
  </si>
  <si>
    <t>W57748</t>
  </si>
  <si>
    <t>O87748</t>
  </si>
  <si>
    <t>A27748</t>
  </si>
  <si>
    <t>W57749</t>
  </si>
  <si>
    <t>O87749</t>
  </si>
  <si>
    <t>A27749</t>
  </si>
  <si>
    <t>W57750</t>
  </si>
  <si>
    <t>O87750</t>
  </si>
  <si>
    <t>A27750</t>
  </si>
  <si>
    <t>W57751</t>
  </si>
  <si>
    <t>O87751</t>
  </si>
  <si>
    <t>A27751</t>
  </si>
  <si>
    <t>W57752</t>
  </si>
  <si>
    <t>O87752</t>
  </si>
  <si>
    <t>A27752</t>
  </si>
  <si>
    <t>W57753</t>
  </si>
  <si>
    <t>O87753</t>
  </si>
  <si>
    <t>A27753</t>
  </si>
  <si>
    <t>W57754</t>
  </si>
  <si>
    <t>O87754</t>
  </si>
  <si>
    <t>A27754</t>
  </si>
  <si>
    <t>W57755</t>
  </si>
  <si>
    <t>O87755</t>
  </si>
  <si>
    <t>A27755</t>
  </si>
  <si>
    <t>W57756</t>
  </si>
  <si>
    <t>O87756</t>
  </si>
  <si>
    <t>A27756</t>
  </si>
  <si>
    <t>W57757</t>
  </si>
  <si>
    <t>O87757</t>
  </si>
  <si>
    <t>A27757</t>
  </si>
  <si>
    <t>W57758</t>
  </si>
  <si>
    <t>O87758</t>
  </si>
  <si>
    <t>A27758</t>
  </si>
  <si>
    <t>W57766</t>
  </si>
  <si>
    <t>O87766</t>
  </si>
  <si>
    <t>A27766</t>
  </si>
  <si>
    <t>W57767</t>
  </si>
  <si>
    <t>O87767</t>
  </si>
  <si>
    <t>A27767</t>
  </si>
  <si>
    <t>W57768</t>
  </si>
  <si>
    <t>O87768</t>
  </si>
  <si>
    <t>A27768</t>
  </si>
  <si>
    <t>W57769</t>
  </si>
  <si>
    <t>O87769</t>
  </si>
  <si>
    <t>A27769</t>
  </si>
  <si>
    <t>W57770</t>
  </si>
  <si>
    <t>O87770</t>
  </si>
  <si>
    <t>A27770</t>
  </si>
  <si>
    <t>W57771</t>
  </si>
  <si>
    <t>O87771</t>
  </si>
  <si>
    <t>A27771</t>
  </si>
  <si>
    <t>W57772</t>
  </si>
  <si>
    <t>O87772</t>
  </si>
  <si>
    <t>A27772</t>
  </si>
  <si>
    <t>W57773</t>
  </si>
  <si>
    <t>O87773</t>
  </si>
  <si>
    <t>A27773</t>
  </si>
  <si>
    <t>W57774</t>
  </si>
  <si>
    <t>O87774</t>
  </si>
  <si>
    <t>A27774</t>
  </si>
  <si>
    <t>W57775</t>
  </si>
  <si>
    <t>O87775</t>
  </si>
  <si>
    <t>A27775</t>
  </si>
  <si>
    <t>W57776</t>
  </si>
  <si>
    <t>O87776</t>
  </si>
  <si>
    <t>A27776</t>
  </si>
  <si>
    <t>W57777</t>
  </si>
  <si>
    <t>O87777</t>
  </si>
  <si>
    <t>A27777</t>
  </si>
  <si>
    <t>W57778</t>
  </si>
  <si>
    <t>O87778</t>
  </si>
  <si>
    <t>A27778</t>
  </si>
  <si>
    <t>W57779</t>
  </si>
  <si>
    <t>O87779</t>
  </si>
  <si>
    <t>A27779</t>
  </si>
  <si>
    <t>W57780</t>
  </si>
  <si>
    <t>O87780</t>
  </si>
  <si>
    <t>A27780</t>
  </si>
  <si>
    <t>W57781</t>
  </si>
  <si>
    <t>O87781</t>
  </si>
  <si>
    <t>A27781</t>
  </si>
  <si>
    <t>W57782</t>
  </si>
  <si>
    <t>O87782</t>
  </si>
  <si>
    <t>A27782</t>
  </si>
  <si>
    <t>W57783</t>
  </si>
  <si>
    <t>O87783</t>
  </si>
  <si>
    <t>A27783</t>
  </si>
  <si>
    <t>W57784</t>
  </si>
  <si>
    <t>O87784</t>
  </si>
  <si>
    <t>A27784</t>
  </si>
  <si>
    <t>W57785</t>
  </si>
  <si>
    <t>O87785</t>
  </si>
  <si>
    <t>A27785</t>
  </si>
  <si>
    <t>W57786</t>
  </si>
  <si>
    <t>O87786</t>
  </si>
  <si>
    <t>A27786</t>
  </si>
  <si>
    <t>W57787</t>
  </si>
  <si>
    <t>O87787</t>
  </si>
  <si>
    <t>A27787</t>
  </si>
  <si>
    <t>W57788</t>
  </si>
  <si>
    <t>O87788</t>
  </si>
  <si>
    <t>A27788</t>
  </si>
  <si>
    <t>W57789</t>
  </si>
  <si>
    <t>O87789</t>
  </si>
  <si>
    <t>A27789</t>
  </si>
  <si>
    <t>W57790</t>
  </si>
  <si>
    <t>O87790</t>
  </si>
  <si>
    <t>A27790</t>
  </si>
  <si>
    <t>W57791</t>
  </si>
  <si>
    <t>O87791</t>
  </si>
  <si>
    <t>A27791</t>
  </si>
  <si>
    <t>W57792</t>
  </si>
  <si>
    <t>O87792</t>
  </si>
  <si>
    <t>A27792</t>
  </si>
  <si>
    <t>W57793</t>
  </si>
  <si>
    <t>O87793</t>
  </si>
  <si>
    <t>A27793</t>
  </si>
  <si>
    <t>W57794</t>
  </si>
  <si>
    <t>O87794</t>
  </si>
  <si>
    <t>A27794</t>
  </si>
  <si>
    <t>W57795</t>
  </si>
  <si>
    <t>O87795</t>
  </si>
  <si>
    <t>A27795</t>
  </si>
  <si>
    <t>W57796</t>
  </si>
  <si>
    <t>O87796</t>
  </si>
  <si>
    <t>A27796</t>
  </si>
  <si>
    <t>W57797</t>
  </si>
  <si>
    <t>O87797</t>
  </si>
  <si>
    <t>A27797</t>
  </si>
  <si>
    <t>W57798</t>
  </si>
  <si>
    <t>O87798</t>
  </si>
  <si>
    <t>A27798</t>
  </si>
  <si>
    <t>W57799</t>
  </si>
  <si>
    <t>O87799</t>
  </si>
  <si>
    <t>A27799</t>
  </si>
  <si>
    <t>W57800</t>
  </si>
  <si>
    <t>O87800</t>
  </si>
  <si>
    <t>A27800</t>
  </si>
  <si>
    <t>W57801</t>
  </si>
  <si>
    <t>O87801</t>
  </si>
  <si>
    <t>A27801</t>
  </si>
  <si>
    <t>W57802</t>
  </si>
  <si>
    <t>O87802</t>
  </si>
  <si>
    <t>A27802</t>
  </si>
  <si>
    <t>W57803</t>
  </si>
  <si>
    <t>O87803</t>
  </si>
  <si>
    <t>A27803</t>
  </si>
  <si>
    <t>W57804</t>
  </si>
  <si>
    <t>O87804</t>
  </si>
  <si>
    <t>A27804</t>
  </si>
  <si>
    <t>W57805</t>
  </si>
  <si>
    <t>O87805</t>
  </si>
  <si>
    <t>A27805</t>
  </si>
  <si>
    <t>W57806</t>
  </si>
  <si>
    <t>O87806</t>
  </si>
  <si>
    <t>A27806</t>
  </si>
  <si>
    <t>W57807</t>
  </si>
  <si>
    <t>O87807</t>
  </si>
  <si>
    <t>A27807</t>
  </si>
  <si>
    <t>W57808</t>
  </si>
  <si>
    <t>O87808</t>
  </si>
  <si>
    <t>A27808</t>
  </si>
  <si>
    <t>W57809</t>
  </si>
  <si>
    <t>O87809</t>
  </si>
  <si>
    <t>A27809</t>
  </si>
  <si>
    <t>W57810</t>
  </si>
  <si>
    <t>O87810</t>
  </si>
  <si>
    <t>A27810</t>
  </si>
  <si>
    <t>W57811</t>
  </si>
  <si>
    <t>O87811</t>
  </si>
  <si>
    <t>A27811</t>
  </si>
  <si>
    <t>W57812</t>
  </si>
  <si>
    <t>O87812</t>
  </si>
  <si>
    <t>A27812</t>
  </si>
  <si>
    <t>W57813</t>
  </si>
  <si>
    <t>O87813</t>
  </si>
  <si>
    <t>A27813</t>
  </si>
  <si>
    <t>W57898</t>
  </si>
  <si>
    <t>O87898</t>
  </si>
  <si>
    <t>A27898</t>
  </si>
  <si>
    <t>W57899</t>
  </si>
  <si>
    <t>O87899</t>
  </si>
  <si>
    <t>A27899</t>
  </si>
  <si>
    <t>W57900</t>
  </si>
  <si>
    <t>O87900</t>
  </si>
  <si>
    <t>A27900</t>
  </si>
  <si>
    <t>W57901</t>
  </si>
  <si>
    <t>O87901</t>
  </si>
  <si>
    <t>A27901</t>
  </si>
  <si>
    <t>W57902</t>
  </si>
  <si>
    <t>O87902</t>
  </si>
  <si>
    <t>A27902</t>
  </si>
  <si>
    <t>W57903</t>
  </si>
  <si>
    <t>O87903</t>
  </si>
  <si>
    <t>A27903</t>
  </si>
  <si>
    <t>W57904</t>
  </si>
  <si>
    <t>O87904</t>
  </si>
  <si>
    <t>A27904</t>
  </si>
  <si>
    <t>W57814</t>
  </si>
  <si>
    <t>O87814</t>
  </si>
  <si>
    <t>A27814</t>
  </si>
  <si>
    <t>W57815</t>
  </si>
  <si>
    <t>O87815</t>
  </si>
  <si>
    <t>A27815</t>
  </si>
  <si>
    <t>W57816</t>
  </si>
  <si>
    <t>O87816</t>
  </si>
  <si>
    <t>A27816</t>
  </si>
  <si>
    <t>W57817</t>
  </si>
  <si>
    <t>O87817</t>
  </si>
  <si>
    <t>A27817</t>
  </si>
  <si>
    <t>W57818</t>
  </si>
  <si>
    <t>O87818</t>
  </si>
  <si>
    <t>A27818</t>
  </si>
  <si>
    <t>W57819</t>
  </si>
  <si>
    <t>O87819</t>
  </si>
  <si>
    <t>A27819</t>
  </si>
  <si>
    <t>W57820</t>
  </si>
  <si>
    <t>O87820</t>
  </si>
  <si>
    <t>A27820</t>
  </si>
  <si>
    <t>W57821</t>
  </si>
  <si>
    <t>O87821</t>
  </si>
  <si>
    <t>A27821</t>
  </si>
  <si>
    <t>W57822</t>
  </si>
  <si>
    <t>O87822</t>
  </si>
  <si>
    <t>A27822</t>
  </si>
  <si>
    <t>W57823</t>
  </si>
  <si>
    <t>O87823</t>
  </si>
  <si>
    <t>A27823</t>
  </si>
  <si>
    <t>W57824</t>
  </si>
  <si>
    <t>O87824</t>
  </si>
  <si>
    <t>A27824</t>
  </si>
  <si>
    <t>W57825</t>
  </si>
  <si>
    <t>O87825</t>
  </si>
  <si>
    <t>A27825</t>
  </si>
  <si>
    <t>W57826</t>
  </si>
  <si>
    <t>O87826</t>
  </si>
  <si>
    <t>A27826</t>
  </si>
  <si>
    <t>W57827</t>
  </si>
  <si>
    <t>O87827</t>
  </si>
  <si>
    <t>A27827</t>
  </si>
  <si>
    <t>W57828</t>
  </si>
  <si>
    <t>O87828</t>
  </si>
  <si>
    <t>A27828</t>
  </si>
  <si>
    <t>W57829</t>
  </si>
  <si>
    <t>O87829</t>
  </si>
  <si>
    <t>A27829</t>
  </si>
  <si>
    <t>W57830</t>
  </si>
  <si>
    <t>O87830</t>
  </si>
  <si>
    <t>A27830</t>
  </si>
  <si>
    <t>W57831</t>
  </si>
  <si>
    <t>O87831</t>
  </si>
  <si>
    <t>A27831</t>
  </si>
  <si>
    <t>W57832</t>
  </si>
  <si>
    <t>O87832</t>
  </si>
  <si>
    <t>A27832</t>
  </si>
  <si>
    <t>W57833</t>
  </si>
  <si>
    <t>O87833</t>
  </si>
  <si>
    <t>A27833</t>
  </si>
  <si>
    <t>W57834</t>
  </si>
  <si>
    <t>O87834</t>
  </si>
  <si>
    <t>A27834</t>
  </si>
  <si>
    <t>W57835</t>
  </si>
  <si>
    <t>O87835</t>
  </si>
  <si>
    <t>A27835</t>
  </si>
  <si>
    <t>W57836</t>
  </si>
  <si>
    <t>O87836</t>
  </si>
  <si>
    <t>A27836</t>
  </si>
  <si>
    <t>W57837</t>
  </si>
  <si>
    <t>O87837</t>
  </si>
  <si>
    <t>A27837</t>
  </si>
  <si>
    <t>W57838</t>
  </si>
  <si>
    <t>O87838</t>
  </si>
  <si>
    <t>A27838</t>
  </si>
  <si>
    <t>W57839</t>
  </si>
  <si>
    <t>O87839</t>
  </si>
  <si>
    <t>A27839</t>
  </si>
  <si>
    <t>W57840</t>
  </si>
  <si>
    <t>O87840</t>
  </si>
  <si>
    <t>A27840</t>
  </si>
  <si>
    <t>W57841</t>
  </si>
  <si>
    <t>O87841</t>
  </si>
  <si>
    <t>A27841</t>
  </si>
  <si>
    <t>W57842</t>
  </si>
  <si>
    <t>O87842</t>
  </si>
  <si>
    <t>A27842</t>
  </si>
  <si>
    <t>W57843</t>
  </si>
  <si>
    <t>O87843</t>
  </si>
  <si>
    <t>A27843</t>
  </si>
  <si>
    <t>W57844</t>
  </si>
  <si>
    <t>O87844</t>
  </si>
  <si>
    <t>A27844</t>
  </si>
  <si>
    <t>W57845</t>
  </si>
  <si>
    <t>O87845</t>
  </si>
  <si>
    <t>A27845</t>
  </si>
  <si>
    <t>W57846</t>
  </si>
  <si>
    <t>O87846</t>
  </si>
  <si>
    <t>A27846</t>
  </si>
  <si>
    <t>W57847</t>
  </si>
  <si>
    <t>O87847</t>
  </si>
  <si>
    <t>A27847</t>
  </si>
  <si>
    <t>W57848</t>
  </si>
  <si>
    <t>O87848</t>
  </si>
  <si>
    <t>A27848</t>
  </si>
  <si>
    <t>W57849</t>
  </si>
  <si>
    <t>O87849</t>
  </si>
  <si>
    <t>A27849</t>
  </si>
  <si>
    <t>W57850</t>
  </si>
  <si>
    <t>O87850</t>
  </si>
  <si>
    <t>A27850</t>
  </si>
  <si>
    <t>W57851</t>
  </si>
  <si>
    <t>O87851</t>
  </si>
  <si>
    <t>A27851</t>
  </si>
  <si>
    <t>W57852</t>
  </si>
  <si>
    <t>O87852</t>
  </si>
  <si>
    <t>A27852</t>
  </si>
  <si>
    <t>W57853</t>
  </si>
  <si>
    <t>O87853</t>
  </si>
  <si>
    <t>A27853</t>
  </si>
  <si>
    <t>W57854</t>
  </si>
  <si>
    <t>O87854</t>
  </si>
  <si>
    <t>A27854</t>
  </si>
  <si>
    <t>W57855</t>
  </si>
  <si>
    <t>O87855</t>
  </si>
  <si>
    <t>A27855</t>
  </si>
  <si>
    <t>W57856</t>
  </si>
  <si>
    <t>O87856</t>
  </si>
  <si>
    <t>A27856</t>
  </si>
  <si>
    <t>W57857</t>
  </si>
  <si>
    <t>O87857</t>
  </si>
  <si>
    <t>A27857</t>
  </si>
  <si>
    <t>W57858</t>
  </si>
  <si>
    <t>O87858</t>
  </si>
  <si>
    <t>A27858</t>
  </si>
  <si>
    <t>W57859</t>
  </si>
  <si>
    <t>O87859</t>
  </si>
  <si>
    <t>A27859</t>
  </si>
  <si>
    <t>W57860</t>
  </si>
  <si>
    <t>O87860</t>
  </si>
  <si>
    <t>A27860</t>
  </si>
  <si>
    <t>W57861</t>
  </si>
  <si>
    <t>O87861</t>
  </si>
  <si>
    <t>A27861</t>
  </si>
  <si>
    <t>W57862</t>
  </si>
  <si>
    <t>O87862</t>
  </si>
  <si>
    <t>A27862</t>
  </si>
  <si>
    <t>W57863</t>
  </si>
  <si>
    <t>O87863</t>
  </si>
  <si>
    <t>A27863</t>
  </si>
  <si>
    <t>W57864</t>
  </si>
  <si>
    <t>O87864</t>
  </si>
  <si>
    <t>A27864</t>
  </si>
  <si>
    <t>W57865</t>
  </si>
  <si>
    <t>O87865</t>
  </si>
  <si>
    <t>A27865</t>
  </si>
  <si>
    <t>W57866</t>
  </si>
  <si>
    <t>O87866</t>
  </si>
  <si>
    <t>A27866</t>
  </si>
  <si>
    <t>W57867</t>
  </si>
  <si>
    <t>O87867</t>
  </si>
  <si>
    <t>A27867</t>
  </si>
  <si>
    <t>W57868</t>
  </si>
  <si>
    <t>O87868</t>
  </si>
  <si>
    <t>A27868</t>
  </si>
  <si>
    <t>W57869</t>
  </si>
  <si>
    <t>O87869</t>
  </si>
  <si>
    <t>A27869</t>
  </si>
  <si>
    <t>W57870</t>
  </si>
  <si>
    <t>O87870</t>
  </si>
  <si>
    <t>A27870</t>
  </si>
  <si>
    <t>W57871</t>
  </si>
  <si>
    <t>O87871</t>
  </si>
  <si>
    <t>A27871</t>
  </si>
  <si>
    <t>W57872</t>
  </si>
  <si>
    <t>O87872</t>
  </si>
  <si>
    <t>A27872</t>
  </si>
  <si>
    <t>W57873</t>
  </si>
  <si>
    <t>O87873</t>
  </si>
  <si>
    <t>A27873</t>
  </si>
  <si>
    <t>W57874</t>
  </si>
  <si>
    <t>O87874</t>
  </si>
  <si>
    <t>A27874</t>
  </si>
  <si>
    <t>W57875</t>
  </si>
  <si>
    <t>O87875</t>
  </si>
  <si>
    <t>A27875</t>
  </si>
  <si>
    <t>W57876</t>
  </si>
  <si>
    <t>O87876</t>
  </si>
  <si>
    <t>A27876</t>
  </si>
  <si>
    <t>W57877</t>
  </si>
  <si>
    <t>O87877</t>
  </si>
  <si>
    <t>A27877</t>
  </si>
  <si>
    <t>W57878</t>
  </si>
  <si>
    <t>O87878</t>
  </si>
  <si>
    <t>A27878</t>
  </si>
  <si>
    <t>W57879</t>
  </si>
  <si>
    <t>O87879</t>
  </si>
  <si>
    <t>A27879</t>
  </si>
  <si>
    <t>W57880</t>
  </si>
  <si>
    <t>O87880</t>
  </si>
  <si>
    <t>A27880</t>
  </si>
  <si>
    <t>W57881</t>
  </si>
  <si>
    <t>O87881</t>
  </si>
  <si>
    <t>A27881</t>
  </si>
  <si>
    <t>W57882</t>
  </si>
  <si>
    <t>O87882</t>
  </si>
  <si>
    <t>A27882</t>
  </si>
  <si>
    <t>W57883</t>
  </si>
  <si>
    <t>O87883</t>
  </si>
  <si>
    <t>A27883</t>
  </si>
  <si>
    <t>W57884</t>
  </si>
  <si>
    <t>O87884</t>
  </si>
  <si>
    <t>A27884</t>
  </si>
  <si>
    <t>W57885</t>
  </si>
  <si>
    <t>O87885</t>
  </si>
  <si>
    <t>A27885</t>
  </si>
  <si>
    <t>W57886</t>
  </si>
  <si>
    <t>O87886</t>
  </si>
  <si>
    <t>A27886</t>
  </si>
  <si>
    <t>W57887</t>
  </si>
  <si>
    <t>O87887</t>
  </si>
  <si>
    <t>A27887</t>
  </si>
  <si>
    <t>W57888</t>
  </si>
  <si>
    <t>O87888</t>
  </si>
  <si>
    <t>A27888</t>
  </si>
  <si>
    <t>W57889</t>
  </si>
  <si>
    <t>O87889</t>
  </si>
  <si>
    <t>A27889</t>
  </si>
  <si>
    <t>W57890</t>
  </si>
  <si>
    <t>O87890</t>
  </si>
  <si>
    <t>A27890</t>
  </si>
  <si>
    <t>W57891</t>
  </si>
  <si>
    <t>O87891</t>
  </si>
  <si>
    <t>A27891</t>
  </si>
  <si>
    <t>W57892</t>
  </si>
  <si>
    <t>O87892</t>
  </si>
  <si>
    <t>A27892</t>
  </si>
  <si>
    <t>W57893</t>
  </si>
  <si>
    <t>O87893</t>
  </si>
  <si>
    <t>A27893</t>
  </si>
  <si>
    <t>W57894</t>
  </si>
  <si>
    <t>O87894</t>
  </si>
  <si>
    <t>A27894</t>
  </si>
  <si>
    <t>W57895</t>
  </si>
  <si>
    <t>O87895</t>
  </si>
  <si>
    <t>A27895</t>
  </si>
  <si>
    <t>W57896</t>
  </si>
  <si>
    <t>O87896</t>
  </si>
  <si>
    <t>A27896</t>
  </si>
  <si>
    <t>W57897</t>
  </si>
  <si>
    <t>O87897</t>
  </si>
  <si>
    <t>A27897</t>
  </si>
  <si>
    <t>W57905</t>
  </si>
  <si>
    <t>O87905</t>
  </si>
  <si>
    <t>A27905</t>
  </si>
  <si>
    <t>W57906</t>
  </si>
  <si>
    <t>O87906</t>
  </si>
  <si>
    <t>A27906</t>
  </si>
  <si>
    <t>W57907</t>
  </si>
  <si>
    <t>O87907</t>
  </si>
  <si>
    <t>A27907</t>
  </si>
  <si>
    <t>W57908</t>
  </si>
  <si>
    <t>O87908</t>
  </si>
  <si>
    <t>A27908</t>
  </si>
  <si>
    <t>W57909</t>
  </si>
  <si>
    <t>O87909</t>
  </si>
  <si>
    <t>A27909</t>
  </si>
  <si>
    <t>W57910</t>
  </si>
  <si>
    <t>O87910</t>
  </si>
  <si>
    <t>A27910</t>
  </si>
  <si>
    <t>W57911</t>
  </si>
  <si>
    <t>O87911</t>
  </si>
  <si>
    <t>A27911</t>
  </si>
  <si>
    <t>W57912</t>
  </si>
  <si>
    <t>O87912</t>
  </si>
  <si>
    <t>A27912</t>
  </si>
  <si>
    <t>W57913</t>
  </si>
  <si>
    <t>O87913</t>
  </si>
  <si>
    <t>A27913</t>
  </si>
  <si>
    <t>W57914</t>
  </si>
  <si>
    <t>O87914</t>
  </si>
  <si>
    <t>A27914</t>
  </si>
  <si>
    <t>W57915</t>
  </si>
  <si>
    <t>O87915</t>
  </si>
  <si>
    <t>A27915</t>
  </si>
  <si>
    <t>W57916</t>
  </si>
  <si>
    <t>O87916</t>
  </si>
  <si>
    <t>A27916</t>
  </si>
  <si>
    <t>W57917</t>
  </si>
  <si>
    <t>O87917</t>
  </si>
  <si>
    <t>A27917</t>
  </si>
  <si>
    <t>W57918</t>
  </si>
  <si>
    <t>O87918</t>
  </si>
  <si>
    <t>A27918</t>
  </si>
  <si>
    <t>W57919</t>
  </si>
  <si>
    <t>O87919</t>
  </si>
  <si>
    <t>A27919</t>
  </si>
  <si>
    <t>W57920</t>
  </si>
  <si>
    <t>O87920</t>
  </si>
  <si>
    <t>A27920</t>
  </si>
  <si>
    <t>W57921</t>
  </si>
  <si>
    <t>O87921</t>
  </si>
  <si>
    <t>A27921</t>
  </si>
  <si>
    <t>W57922</t>
  </si>
  <si>
    <t>O87922</t>
  </si>
  <si>
    <t>A27922</t>
  </si>
  <si>
    <t>W57923</t>
  </si>
  <si>
    <t>O87923</t>
  </si>
  <si>
    <t>A27923</t>
  </si>
  <si>
    <t>W57924</t>
  </si>
  <si>
    <t>O87924</t>
  </si>
  <si>
    <t>A27924</t>
  </si>
  <si>
    <t>W57925</t>
  </si>
  <si>
    <t>O87925</t>
  </si>
  <si>
    <t>A27925</t>
  </si>
  <si>
    <t>W57926</t>
  </si>
  <si>
    <t>O87926</t>
  </si>
  <si>
    <t>A27926</t>
  </si>
  <si>
    <t>W57927</t>
  </si>
  <si>
    <t>O87927</t>
  </si>
  <si>
    <t>A27927</t>
  </si>
  <si>
    <t>W57928</t>
  </si>
  <si>
    <t>O87928</t>
  </si>
  <si>
    <t>A27928</t>
  </si>
  <si>
    <t>W57929</t>
  </si>
  <si>
    <t>O87929</t>
  </si>
  <si>
    <t>A27929</t>
  </si>
  <si>
    <t>W57930</t>
  </si>
  <si>
    <t>O87930</t>
  </si>
  <si>
    <t>A27930</t>
  </si>
  <si>
    <t>W57931</t>
  </si>
  <si>
    <t>O87931</t>
  </si>
  <si>
    <t>A27931</t>
  </si>
  <si>
    <t>W57932</t>
  </si>
  <si>
    <t>O87932</t>
  </si>
  <si>
    <t>A27932</t>
  </si>
  <si>
    <t>W57933</t>
  </si>
  <si>
    <t>O87933</t>
  </si>
  <si>
    <t>A27933</t>
  </si>
  <si>
    <t>W57934</t>
  </si>
  <si>
    <t>O87934</t>
  </si>
  <si>
    <t>A27934</t>
  </si>
  <si>
    <t>W57935</t>
  </si>
  <si>
    <t>O87935</t>
  </si>
  <si>
    <t>A27935</t>
  </si>
  <si>
    <t>W57936</t>
  </si>
  <si>
    <t>O87936</t>
  </si>
  <si>
    <t>A27936</t>
  </si>
  <si>
    <t>W57937</t>
  </si>
  <si>
    <t>O87937</t>
  </si>
  <si>
    <t>A27937</t>
  </si>
  <si>
    <t>W57938</t>
  </si>
  <si>
    <t>O87938</t>
  </si>
  <si>
    <t>A27938</t>
  </si>
  <si>
    <t>W57939</t>
  </si>
  <si>
    <t>O87939</t>
  </si>
  <si>
    <t>A27939</t>
  </si>
  <si>
    <t>W57940</t>
  </si>
  <si>
    <t>O87940</t>
  </si>
  <si>
    <t>A27940</t>
  </si>
  <si>
    <t>W57941</t>
  </si>
  <si>
    <t>O87941</t>
  </si>
  <si>
    <t>A27941</t>
  </si>
  <si>
    <t>W57942</t>
  </si>
  <si>
    <t>O87942</t>
  </si>
  <si>
    <t>A27942</t>
  </si>
  <si>
    <t>W57943</t>
  </si>
  <si>
    <t>O87943</t>
  </si>
  <si>
    <t>A27943</t>
  </si>
  <si>
    <t>W57944</t>
  </si>
  <si>
    <t>O87944</t>
  </si>
  <si>
    <t>A27944</t>
  </si>
  <si>
    <t>W57945</t>
  </si>
  <si>
    <t>O87945</t>
  </si>
  <si>
    <t>A27945</t>
  </si>
  <si>
    <t>W57946</t>
  </si>
  <si>
    <t>O87946</t>
  </si>
  <si>
    <t>A27946</t>
  </si>
  <si>
    <t>W57947</t>
  </si>
  <si>
    <t>O87947</t>
  </si>
  <si>
    <t>A27947</t>
  </si>
  <si>
    <t>W57948</t>
  </si>
  <si>
    <t>O87948</t>
  </si>
  <si>
    <t>A27948</t>
  </si>
  <si>
    <t>W57949</t>
  </si>
  <si>
    <t>O87949</t>
  </si>
  <si>
    <t>A27949</t>
  </si>
  <si>
    <t>W57950</t>
  </si>
  <si>
    <t>O87950</t>
  </si>
  <si>
    <t>A27950</t>
  </si>
  <si>
    <t>W57951</t>
  </si>
  <si>
    <t>O87951</t>
  </si>
  <si>
    <t>A27951</t>
  </si>
  <si>
    <t>W57952</t>
  </si>
  <si>
    <t>O87952</t>
  </si>
  <si>
    <t>A27952</t>
  </si>
  <si>
    <t>W58049</t>
  </si>
  <si>
    <t>O88049</t>
  </si>
  <si>
    <t>A28049</t>
  </si>
  <si>
    <t>W58050</t>
  </si>
  <si>
    <t>O88050</t>
  </si>
  <si>
    <t>A28050</t>
  </si>
  <si>
    <t>W58051</t>
  </si>
  <si>
    <t>O88051</t>
  </si>
  <si>
    <t>A28051</t>
  </si>
  <si>
    <t>W58052</t>
  </si>
  <si>
    <t>O88052</t>
  </si>
  <si>
    <t>A28052</t>
  </si>
  <si>
    <t>W58053</t>
  </si>
  <si>
    <t>O88053</t>
  </si>
  <si>
    <t>A28053</t>
  </si>
  <si>
    <t>W57953</t>
  </si>
  <si>
    <t>O87953</t>
  </si>
  <si>
    <t>A27953</t>
  </si>
  <si>
    <t>W57954</t>
  </si>
  <si>
    <t>O87954</t>
  </si>
  <si>
    <t>A27954</t>
  </si>
  <si>
    <t>W57955</t>
  </si>
  <si>
    <t>O87955</t>
  </si>
  <si>
    <t>A27955</t>
  </si>
  <si>
    <t>W57956</t>
  </si>
  <si>
    <t>O87956</t>
  </si>
  <si>
    <t>A27956</t>
  </si>
  <si>
    <t>W57957</t>
  </si>
  <si>
    <t>O87957</t>
  </si>
  <si>
    <t>A27957</t>
  </si>
  <si>
    <t>W57958</t>
  </si>
  <si>
    <t>O87958</t>
  </si>
  <si>
    <t>A27958</t>
  </si>
  <si>
    <t>W57959</t>
  </si>
  <si>
    <t>O87959</t>
  </si>
  <si>
    <t>A27959</t>
  </si>
  <si>
    <t>W57960</t>
  </si>
  <si>
    <t>O87960</t>
  </si>
  <si>
    <t>A27960</t>
  </si>
  <si>
    <t>W57961</t>
  </si>
  <si>
    <t>O87961</t>
  </si>
  <si>
    <t>A27961</t>
  </si>
  <si>
    <t>W57962</t>
  </si>
  <si>
    <t>O87962</t>
  </si>
  <si>
    <t>A27962</t>
  </si>
  <si>
    <t>W57963</t>
  </si>
  <si>
    <t>O87963</t>
  </si>
  <si>
    <t>A27963</t>
  </si>
  <si>
    <t>W57964</t>
  </si>
  <si>
    <t>O87964</t>
  </si>
  <si>
    <t>A27964</t>
  </si>
  <si>
    <t>W57965</t>
  </si>
  <si>
    <t>O87965</t>
  </si>
  <si>
    <t>A27965</t>
  </si>
  <si>
    <t>W57966</t>
  </si>
  <si>
    <t>O87966</t>
  </si>
  <si>
    <t>A27966</t>
  </si>
  <si>
    <t>W57967</t>
  </si>
  <si>
    <t>O87967</t>
  </si>
  <si>
    <t>A27967</t>
  </si>
  <si>
    <t>W57968</t>
  </si>
  <si>
    <t>O87968</t>
  </si>
  <si>
    <t>A27968</t>
  </si>
  <si>
    <t>W57969</t>
  </si>
  <si>
    <t>O87969</t>
  </si>
  <si>
    <t>A27969</t>
  </si>
  <si>
    <t>W57970</t>
  </si>
  <si>
    <t>O87970</t>
  </si>
  <si>
    <t>A27970</t>
  </si>
  <si>
    <t>W57971</t>
  </si>
  <si>
    <t>O87971</t>
  </si>
  <si>
    <t>A27971</t>
  </si>
  <si>
    <t>W57972</t>
  </si>
  <si>
    <t>O87972</t>
  </si>
  <si>
    <t>A27972</t>
  </si>
  <si>
    <t>W57973</t>
  </si>
  <si>
    <t>O87973</t>
  </si>
  <si>
    <t>A27973</t>
  </si>
  <si>
    <t>W57974</t>
  </si>
  <si>
    <t>O87974</t>
  </si>
  <si>
    <t>A27974</t>
  </si>
  <si>
    <t>W57975</t>
  </si>
  <si>
    <t>O87975</t>
  </si>
  <si>
    <t>A27975</t>
  </si>
  <si>
    <t>W57976</t>
  </si>
  <si>
    <t>O87976</t>
  </si>
  <si>
    <t>A27976</t>
  </si>
  <si>
    <t>W57977</t>
  </si>
  <si>
    <t>O87977</t>
  </si>
  <si>
    <t>A27977</t>
  </si>
  <si>
    <t>W57978</t>
  </si>
  <si>
    <t>O87978</t>
  </si>
  <si>
    <t>A27978</t>
  </si>
  <si>
    <t>W57979</t>
  </si>
  <si>
    <t>O87979</t>
  </si>
  <si>
    <t>A27979</t>
  </si>
  <si>
    <t>W57980</t>
  </si>
  <si>
    <t>O87980</t>
  </si>
  <si>
    <t>A27980</t>
  </si>
  <si>
    <t>W57981</t>
  </si>
  <si>
    <t>O87981</t>
  </si>
  <si>
    <t>A27981</t>
  </si>
  <si>
    <t>W57982</t>
  </si>
  <si>
    <t>O87982</t>
  </si>
  <si>
    <t>A27982</t>
  </si>
  <si>
    <t>W57983</t>
  </si>
  <si>
    <t>O87983</t>
  </si>
  <si>
    <t>A27983</t>
  </si>
  <si>
    <t>W57984</t>
  </si>
  <si>
    <t>O87984</t>
  </si>
  <si>
    <t>A27984</t>
  </si>
  <si>
    <t>W57985</t>
  </si>
  <si>
    <t>O87985</t>
  </si>
  <si>
    <t>A27985</t>
  </si>
  <si>
    <t>W57986</t>
  </si>
  <si>
    <t>O87986</t>
  </si>
  <si>
    <t>A27986</t>
  </si>
  <si>
    <t>W57987</t>
  </si>
  <si>
    <t>O87987</t>
  </si>
  <si>
    <t>A27987</t>
  </si>
  <si>
    <t>W57988</t>
  </si>
  <si>
    <t>O87988</t>
  </si>
  <si>
    <t>A27988</t>
  </si>
  <si>
    <t>W57989</t>
  </si>
  <si>
    <t>O87989</t>
  </si>
  <si>
    <t>A27989</t>
  </si>
  <si>
    <t>W57990</t>
  </si>
  <si>
    <t>O87990</t>
  </si>
  <si>
    <t>A27990</t>
  </si>
  <si>
    <t>W57991</t>
  </si>
  <si>
    <t>O87991</t>
  </si>
  <si>
    <t>A27991</t>
  </si>
  <si>
    <t>W57992</t>
  </si>
  <si>
    <t>O87992</t>
  </si>
  <si>
    <t>A27992</t>
  </si>
  <si>
    <t>W57993</t>
  </si>
  <si>
    <t>O87993</t>
  </si>
  <si>
    <t>A27993</t>
  </si>
  <si>
    <t>W57994</t>
  </si>
  <si>
    <t>O87994</t>
  </si>
  <si>
    <t>A27994</t>
  </si>
  <si>
    <t>W57995</t>
  </si>
  <si>
    <t>O87995</t>
  </si>
  <si>
    <t>A27995</t>
  </si>
  <si>
    <t>W57996</t>
  </si>
  <si>
    <t>O87996</t>
  </si>
  <si>
    <t>A27996</t>
  </si>
  <si>
    <t>W57997</t>
  </si>
  <si>
    <t>O87997</t>
  </si>
  <si>
    <t>A27997</t>
  </si>
  <si>
    <t>W57998</t>
  </si>
  <si>
    <t>O87998</t>
  </si>
  <si>
    <t>A27998</t>
  </si>
  <si>
    <t>W57999</t>
  </si>
  <si>
    <t>O87999</t>
  </si>
  <si>
    <t>A27999</t>
  </si>
  <si>
    <t>W58000</t>
  </si>
  <si>
    <t>O88000</t>
  </si>
  <si>
    <t>A28000</t>
  </si>
  <si>
    <t>W58001</t>
  </si>
  <si>
    <t>O88001</t>
  </si>
  <si>
    <t>A28001</t>
  </si>
  <si>
    <t>W58002</t>
  </si>
  <si>
    <t>O88002</t>
  </si>
  <si>
    <t>A28002</t>
  </si>
  <si>
    <t>W58003</t>
  </si>
  <si>
    <t>O88003</t>
  </si>
  <si>
    <t>A28003</t>
  </si>
  <si>
    <t>W58004</t>
  </si>
  <si>
    <t>O88004</t>
  </si>
  <si>
    <t>A28004</t>
  </si>
  <si>
    <t>W58005</t>
  </si>
  <si>
    <t>O88005</t>
  </si>
  <si>
    <t>A28005</t>
  </si>
  <si>
    <t>W58006</t>
  </si>
  <si>
    <t>O88006</t>
  </si>
  <si>
    <t>A28006</t>
  </si>
  <si>
    <t>W58007</t>
  </si>
  <si>
    <t>O88007</t>
  </si>
  <si>
    <t>A28007</t>
  </si>
  <si>
    <t>W58008</t>
  </si>
  <si>
    <t>O88008</t>
  </si>
  <si>
    <t>A28008</t>
  </si>
  <si>
    <t>W58009</t>
  </si>
  <si>
    <t>O88009</t>
  </si>
  <si>
    <t>A28009</t>
  </si>
  <si>
    <t>W58010</t>
  </si>
  <si>
    <t>O88010</t>
  </si>
  <si>
    <t>A28010</t>
  </si>
  <si>
    <t>W58011</t>
  </si>
  <si>
    <t>O88011</t>
  </si>
  <si>
    <t>A28011</t>
  </si>
  <si>
    <t>W58012</t>
  </si>
  <si>
    <t>O88012</t>
  </si>
  <si>
    <t>A28012</t>
  </si>
  <si>
    <t>W58013</t>
  </si>
  <si>
    <t>O88013</t>
  </si>
  <si>
    <t>A28013</t>
  </si>
  <si>
    <t>W58014</t>
  </si>
  <si>
    <t>O88014</t>
  </si>
  <si>
    <t>A28014</t>
  </si>
  <si>
    <t>W58015</t>
  </si>
  <si>
    <t>O88015</t>
  </si>
  <si>
    <t>A28015</t>
  </si>
  <si>
    <t>W58016</t>
  </si>
  <si>
    <t>O88016</t>
  </si>
  <si>
    <t>A28016</t>
  </si>
  <si>
    <t>W58017</t>
  </si>
  <si>
    <t>O88017</t>
  </si>
  <si>
    <t>A28017</t>
  </si>
  <si>
    <t>W58018</t>
  </si>
  <si>
    <t>O88018</t>
  </si>
  <si>
    <t>A28018</t>
  </si>
  <si>
    <t>W58019</t>
  </si>
  <si>
    <t>O88019</t>
  </si>
  <si>
    <t>A28019</t>
  </si>
  <si>
    <t>W58020</t>
  </si>
  <si>
    <t>O88020</t>
  </si>
  <si>
    <t>A28020</t>
  </si>
  <si>
    <t>W58021</t>
  </si>
  <si>
    <t>O88021</t>
  </si>
  <si>
    <t>A28021</t>
  </si>
  <si>
    <t>W58022</t>
  </si>
  <si>
    <t>O88022</t>
  </si>
  <si>
    <t>A28022</t>
  </si>
  <si>
    <t>W58023</t>
  </si>
  <si>
    <t>O88023</t>
  </si>
  <si>
    <t>A28023</t>
  </si>
  <si>
    <t>W58024</t>
  </si>
  <si>
    <t>O88024</t>
  </si>
  <si>
    <t>A28024</t>
  </si>
  <si>
    <t>W58025</t>
  </si>
  <si>
    <t>O88025</t>
  </si>
  <si>
    <t>A28025</t>
  </si>
  <si>
    <t>W58026</t>
  </si>
  <si>
    <t>O88026</t>
  </si>
  <si>
    <t>A28026</t>
  </si>
  <si>
    <t>W58027</t>
  </si>
  <si>
    <t>O88027</t>
  </si>
  <si>
    <t>A28027</t>
  </si>
  <si>
    <t>W58028</t>
  </si>
  <si>
    <t>O88028</t>
  </si>
  <si>
    <t>A28028</t>
  </si>
  <si>
    <t>W58029</t>
  </si>
  <si>
    <t>O88029</t>
  </si>
  <si>
    <t>A28029</t>
  </si>
  <si>
    <t>W58030</t>
  </si>
  <si>
    <t>O88030</t>
  </si>
  <si>
    <t>A28030</t>
  </si>
  <si>
    <t>W58031</t>
  </si>
  <si>
    <t>O88031</t>
  </si>
  <si>
    <t>A28031</t>
  </si>
  <si>
    <t>W58032</t>
  </si>
  <si>
    <t>O88032</t>
  </si>
  <si>
    <t>A28032</t>
  </si>
  <si>
    <t>W58033</t>
  </si>
  <si>
    <t>O88033</t>
  </si>
  <si>
    <t>A28033</t>
  </si>
  <si>
    <t>W58034</t>
  </si>
  <si>
    <t>O88034</t>
  </si>
  <si>
    <t>A28034</t>
  </si>
  <si>
    <t>W58035</t>
  </si>
  <si>
    <t>O88035</t>
  </si>
  <si>
    <t>A28035</t>
  </si>
  <si>
    <t>W58036</t>
  </si>
  <si>
    <t>O88036</t>
  </si>
  <si>
    <t>A28036</t>
  </si>
  <si>
    <t>W58037</t>
  </si>
  <si>
    <t>O88037</t>
  </si>
  <si>
    <t>A28037</t>
  </si>
  <si>
    <t>W58038</t>
  </si>
  <si>
    <t>O88038</t>
  </si>
  <si>
    <t>A28038</t>
  </si>
  <si>
    <t>W58039</t>
  </si>
  <si>
    <t>O88039</t>
  </si>
  <si>
    <t>A28039</t>
  </si>
  <si>
    <t>W58040</t>
  </si>
  <si>
    <t>O88040</t>
  </si>
  <si>
    <t>A28040</t>
  </si>
  <si>
    <t>W58041</t>
  </si>
  <si>
    <t>O88041</t>
  </si>
  <si>
    <t>A28041</t>
  </si>
  <si>
    <t>W58042</t>
  </si>
  <si>
    <t>O88042</t>
  </si>
  <si>
    <t>A28042</t>
  </si>
  <si>
    <t>W58043</t>
  </si>
  <si>
    <t>O88043</t>
  </si>
  <si>
    <t>A28043</t>
  </si>
  <si>
    <t>W58044</t>
  </si>
  <si>
    <t>O88044</t>
  </si>
  <si>
    <t>A28044</t>
  </si>
  <si>
    <t>W58045</t>
  </si>
  <si>
    <t>O88045</t>
  </si>
  <si>
    <t>A28045</t>
  </si>
  <si>
    <t>W58046</t>
  </si>
  <si>
    <t>O88046</t>
  </si>
  <si>
    <t>A28046</t>
  </si>
  <si>
    <t>W58047</t>
  </si>
  <si>
    <t>O88047</t>
  </si>
  <si>
    <t>A28047</t>
  </si>
  <si>
    <t>W58048</t>
  </si>
  <si>
    <t>O88048</t>
  </si>
  <si>
    <t>A28048</t>
  </si>
  <si>
    <t>W58054</t>
  </si>
  <si>
    <t>O88054</t>
  </si>
  <si>
    <t>A28054</t>
  </si>
  <si>
    <t>W58055</t>
  </si>
  <si>
    <t>O88055</t>
  </si>
  <si>
    <t>A28055</t>
  </si>
  <si>
    <t>W58056</t>
  </si>
  <si>
    <t>O88056</t>
  </si>
  <si>
    <t>A28056</t>
  </si>
  <si>
    <t>W58057</t>
  </si>
  <si>
    <t>O88057</t>
  </si>
  <si>
    <t>A28057</t>
  </si>
  <si>
    <t>W58058</t>
  </si>
  <si>
    <t>O88058</t>
  </si>
  <si>
    <t>A28058</t>
  </si>
  <si>
    <t>W58059</t>
  </si>
  <si>
    <t>O88059</t>
  </si>
  <si>
    <t>A28059</t>
  </si>
  <si>
    <t>W58060</t>
  </si>
  <si>
    <t>O88060</t>
  </si>
  <si>
    <t>A28060</t>
  </si>
  <si>
    <t>W58061</t>
  </si>
  <si>
    <t>O88061</t>
  </si>
  <si>
    <t>A28061</t>
  </si>
  <si>
    <t>W58062</t>
  </si>
  <si>
    <t>O88062</t>
  </si>
  <si>
    <t>A28062</t>
  </si>
  <si>
    <t>W58063</t>
  </si>
  <si>
    <t>O88063</t>
  </si>
  <si>
    <t>A28063</t>
  </si>
  <si>
    <t>W58064</t>
  </si>
  <si>
    <t>O88064</t>
  </si>
  <si>
    <t>A28064</t>
  </si>
  <si>
    <t>W58065</t>
  </si>
  <si>
    <t>O88065</t>
  </si>
  <si>
    <t>A28065</t>
  </si>
  <si>
    <t>W58066</t>
  </si>
  <si>
    <t>O88066</t>
  </si>
  <si>
    <t>A28066</t>
  </si>
  <si>
    <t>W58067</t>
  </si>
  <si>
    <t>O88067</t>
  </si>
  <si>
    <t>A28067</t>
  </si>
  <si>
    <t>W58068</t>
  </si>
  <si>
    <t>O88068</t>
  </si>
  <si>
    <t>A28068</t>
  </si>
  <si>
    <t>W58069</t>
  </si>
  <si>
    <t>O88069</t>
  </si>
  <si>
    <t>A28069</t>
  </si>
  <si>
    <t>W58070</t>
  </si>
  <si>
    <t>O88070</t>
  </si>
  <si>
    <t>A28070</t>
  </si>
  <si>
    <t>W58071</t>
  </si>
  <si>
    <t>O88071</t>
  </si>
  <si>
    <t>A28071</t>
  </si>
  <si>
    <t>W58072</t>
  </si>
  <si>
    <t>O88072</t>
  </si>
  <si>
    <t>A28072</t>
  </si>
  <si>
    <t>W58073</t>
  </si>
  <si>
    <t>O88073</t>
  </si>
  <si>
    <t>A28073</t>
  </si>
  <si>
    <t>W58074</t>
  </si>
  <si>
    <t>O88074</t>
  </si>
  <si>
    <t>A28074</t>
  </si>
  <si>
    <t>W58075</t>
  </si>
  <si>
    <t>O88075</t>
  </si>
  <si>
    <t>A28075</t>
  </si>
  <si>
    <t>W58076</t>
  </si>
  <si>
    <t>O88076</t>
  </si>
  <si>
    <t>A28076</t>
  </si>
  <si>
    <t>W58077</t>
  </si>
  <si>
    <t>O88077</t>
  </si>
  <si>
    <t>A28077</t>
  </si>
  <si>
    <t>W58078</t>
  </si>
  <si>
    <t>O88078</t>
  </si>
  <si>
    <t>A28078</t>
  </si>
  <si>
    <t>W58079</t>
  </si>
  <si>
    <t>O88079</t>
  </si>
  <si>
    <t>A28079</t>
  </si>
  <si>
    <t>W58080</t>
  </si>
  <si>
    <t>O88080</t>
  </si>
  <si>
    <t>A28080</t>
  </si>
  <si>
    <t>W58081</t>
  </si>
  <si>
    <t>O88081</t>
  </si>
  <si>
    <t>A28081</t>
  </si>
  <si>
    <t>W58082</t>
  </si>
  <si>
    <t>O88082</t>
  </si>
  <si>
    <t>A28082</t>
  </si>
  <si>
    <t>W58083</t>
  </si>
  <si>
    <t>O88083</t>
  </si>
  <si>
    <t>A28083</t>
  </si>
  <si>
    <t>W58084</t>
  </si>
  <si>
    <t>O88084</t>
  </si>
  <si>
    <t>A28084</t>
  </si>
  <si>
    <t>W58085</t>
  </si>
  <si>
    <t>O88085</t>
  </si>
  <si>
    <t>A28085</t>
  </si>
  <si>
    <t>W58086</t>
  </si>
  <si>
    <t>O88086</t>
  </si>
  <si>
    <t>A28086</t>
  </si>
  <si>
    <t>W58087</t>
  </si>
  <si>
    <t>O88087</t>
  </si>
  <si>
    <t>A28087</t>
  </si>
  <si>
    <t>W58088</t>
  </si>
  <si>
    <t>O88088</t>
  </si>
  <si>
    <t>A28088</t>
  </si>
  <si>
    <t>W58089</t>
  </si>
  <si>
    <t>O88089</t>
  </si>
  <si>
    <t>A28089</t>
  </si>
  <si>
    <t>W58090</t>
  </si>
  <si>
    <t>O88090</t>
  </si>
  <si>
    <t>A28090</t>
  </si>
  <si>
    <t>W58091</t>
  </si>
  <si>
    <t>O88091</t>
  </si>
  <si>
    <t>A28091</t>
  </si>
  <si>
    <t>W58092</t>
  </si>
  <si>
    <t>O88092</t>
  </si>
  <si>
    <t>A28092</t>
  </si>
  <si>
    <t>W58093</t>
  </si>
  <si>
    <t>O88093</t>
  </si>
  <si>
    <t>A28093</t>
  </si>
  <si>
    <t>W58094</t>
  </si>
  <si>
    <t>O88094</t>
  </si>
  <si>
    <t>A28094</t>
  </si>
  <si>
    <t>W58095</t>
  </si>
  <si>
    <t>O88095</t>
  </si>
  <si>
    <t>A28095</t>
  </si>
  <si>
    <t>W58096</t>
  </si>
  <si>
    <t>O88096</t>
  </si>
  <si>
    <t>A28096</t>
  </si>
  <si>
    <t>W58097</t>
  </si>
  <si>
    <t>O88097</t>
  </si>
  <si>
    <t>A28097</t>
  </si>
  <si>
    <t>W58098</t>
  </si>
  <si>
    <t>O88098</t>
  </si>
  <si>
    <t>A28098</t>
  </si>
  <si>
    <t>W58099</t>
  </si>
  <si>
    <t>O88099</t>
  </si>
  <si>
    <t>A28099</t>
  </si>
  <si>
    <t>W58100</t>
  </si>
  <si>
    <t>O88100</t>
  </si>
  <si>
    <t>A28100</t>
  </si>
  <si>
    <t>W58195</t>
  </si>
  <si>
    <t>O88195</t>
  </si>
  <si>
    <t>A28195</t>
  </si>
  <si>
    <t>W58196</t>
  </si>
  <si>
    <t>O88196</t>
  </si>
  <si>
    <t>A28196</t>
  </si>
  <si>
    <t>W58197</t>
  </si>
  <si>
    <t>O88197</t>
  </si>
  <si>
    <t>A28197</t>
  </si>
  <si>
    <t>W58198</t>
  </si>
  <si>
    <t>O88198</t>
  </si>
  <si>
    <t>A28198</t>
  </si>
  <si>
    <t>W58199</t>
  </si>
  <si>
    <t>O88199</t>
  </si>
  <si>
    <t>A28199</t>
  </si>
  <si>
    <t>W58200</t>
  </si>
  <si>
    <t>O88200</t>
  </si>
  <si>
    <t>A28200</t>
  </si>
  <si>
    <t>W58201</t>
  </si>
  <si>
    <t>O88201</t>
  </si>
  <si>
    <t>A28201</t>
  </si>
  <si>
    <t>W58101</t>
  </si>
  <si>
    <t>O88101</t>
  </si>
  <si>
    <t>A28101</t>
  </si>
  <si>
    <t>W58102</t>
  </si>
  <si>
    <t>O88102</t>
  </si>
  <si>
    <t>A28102</t>
  </si>
  <si>
    <t>W58103</t>
  </si>
  <si>
    <t>O88103</t>
  </si>
  <si>
    <t>A28103</t>
  </si>
  <si>
    <t>W58104</t>
  </si>
  <si>
    <t>O88104</t>
  </si>
  <si>
    <t>A28104</t>
  </si>
  <si>
    <t>W58105</t>
  </si>
  <si>
    <t>O88105</t>
  </si>
  <si>
    <t>A28105</t>
  </si>
  <si>
    <t>W58106</t>
  </si>
  <si>
    <t>O88106</t>
  </si>
  <si>
    <t>A28106</t>
  </si>
  <si>
    <t>W58107</t>
  </si>
  <si>
    <t>O88107</t>
  </si>
  <si>
    <t>A28107</t>
  </si>
  <si>
    <t>W58108</t>
  </si>
  <si>
    <t>O88108</t>
  </si>
  <si>
    <t>A28108</t>
  </si>
  <si>
    <t>W58109</t>
  </si>
  <si>
    <t>O88109</t>
  </si>
  <si>
    <t>A28109</t>
  </si>
  <si>
    <t>W58110</t>
  </si>
  <si>
    <t>O88110</t>
  </si>
  <si>
    <t>A28110</t>
  </si>
  <si>
    <t>W58111</t>
  </si>
  <si>
    <t>O88111</t>
  </si>
  <si>
    <t>A28111</t>
  </si>
  <si>
    <t>W58112</t>
  </si>
  <si>
    <t>O88112</t>
  </si>
  <si>
    <t>A28112</t>
  </si>
  <si>
    <t>W58113</t>
  </si>
  <si>
    <t>O88113</t>
  </si>
  <si>
    <t>A28113</t>
  </si>
  <si>
    <t>W58114</t>
  </si>
  <si>
    <t>O88114</t>
  </si>
  <si>
    <t>A28114</t>
  </si>
  <si>
    <t>W58115</t>
  </si>
  <si>
    <t>O88115</t>
  </si>
  <si>
    <t>A28115</t>
  </si>
  <si>
    <t>W58116</t>
  </si>
  <si>
    <t>O88116</t>
  </si>
  <si>
    <t>A28116</t>
  </si>
  <si>
    <t>W58117</t>
  </si>
  <si>
    <t>O88117</t>
  </si>
  <si>
    <t>A28117</t>
  </si>
  <si>
    <t>W58118</t>
  </si>
  <si>
    <t>O88118</t>
  </si>
  <si>
    <t>A28118</t>
  </si>
  <si>
    <t>W58119</t>
  </si>
  <si>
    <t>O88119</t>
  </si>
  <si>
    <t>A28119</t>
  </si>
  <si>
    <t>W58120</t>
  </si>
  <si>
    <t>O88120</t>
  </si>
  <si>
    <t>A28120</t>
  </si>
  <si>
    <t>W58121</t>
  </si>
  <si>
    <t>O88121</t>
  </si>
  <si>
    <t>A28121</t>
  </si>
  <si>
    <t>W58122</t>
  </si>
  <si>
    <t>O88122</t>
  </si>
  <si>
    <t>A28122</t>
  </si>
  <si>
    <t>W58123</t>
  </si>
  <si>
    <t>O88123</t>
  </si>
  <si>
    <t>A28123</t>
  </si>
  <si>
    <t>W58124</t>
  </si>
  <si>
    <t>O88124</t>
  </si>
  <si>
    <t>A28124</t>
  </si>
  <si>
    <t>W58125</t>
  </si>
  <si>
    <t>O88125</t>
  </si>
  <si>
    <t>A28125</t>
  </si>
  <si>
    <t>W58126</t>
  </si>
  <si>
    <t>O88126</t>
  </si>
  <si>
    <t>A28126</t>
  </si>
  <si>
    <t>W58127</t>
  </si>
  <si>
    <t>O88127</t>
  </si>
  <si>
    <t>A28127</t>
  </si>
  <si>
    <t>W58128</t>
  </si>
  <si>
    <t>O88128</t>
  </si>
  <si>
    <t>A28128</t>
  </si>
  <si>
    <t>W58129</t>
  </si>
  <si>
    <t>O88129</t>
  </si>
  <si>
    <t>A28129</t>
  </si>
  <si>
    <t>W58130</t>
  </si>
  <si>
    <t>O88130</t>
  </si>
  <si>
    <t>A28130</t>
  </si>
  <si>
    <t>W58131</t>
  </si>
  <si>
    <t>O88131</t>
  </si>
  <si>
    <t>A28131</t>
  </si>
  <si>
    <t>W58132</t>
  </si>
  <si>
    <t>O88132</t>
  </si>
  <si>
    <t>A28132</t>
  </si>
  <si>
    <t>W58133</t>
  </si>
  <si>
    <t>O88133</t>
  </si>
  <si>
    <t>A28133</t>
  </si>
  <si>
    <t>W58134</t>
  </si>
  <si>
    <t>O88134</t>
  </si>
  <si>
    <t>A28134</t>
  </si>
  <si>
    <t>W58135</t>
  </si>
  <si>
    <t>O88135</t>
  </si>
  <si>
    <t>A28135</t>
  </si>
  <si>
    <t>W58136</t>
  </si>
  <si>
    <t>O88136</t>
  </si>
  <si>
    <t>A28136</t>
  </si>
  <si>
    <t>W58137</t>
  </si>
  <si>
    <t>O88137</t>
  </si>
  <si>
    <t>A28137</t>
  </si>
  <si>
    <t>W58138</t>
  </si>
  <si>
    <t>O88138</t>
  </si>
  <si>
    <t>A28138</t>
  </si>
  <si>
    <t>W58139</t>
  </si>
  <si>
    <t>O88139</t>
  </si>
  <si>
    <t>A28139</t>
  </si>
  <si>
    <t>W58140</t>
  </si>
  <si>
    <t>O88140</t>
  </si>
  <si>
    <t>A28140</t>
  </si>
  <si>
    <t>W58141</t>
  </si>
  <si>
    <t>O88141</t>
  </si>
  <si>
    <t>A28141</t>
  </si>
  <si>
    <t>W58142</t>
  </si>
  <si>
    <t>O88142</t>
  </si>
  <si>
    <t>A28142</t>
  </si>
  <si>
    <t>W58143</t>
  </si>
  <si>
    <t>O88143</t>
  </si>
  <si>
    <t>A28143</t>
  </si>
  <si>
    <t>W58144</t>
  </si>
  <si>
    <t>O88144</t>
  </si>
  <si>
    <t>A28144</t>
  </si>
  <si>
    <t>W58145</t>
  </si>
  <si>
    <t>O88145</t>
  </si>
  <si>
    <t>A28145</t>
  </si>
  <si>
    <t>W58146</t>
  </si>
  <si>
    <t>O88146</t>
  </si>
  <si>
    <t>A28146</t>
  </si>
  <si>
    <t>W58147</t>
  </si>
  <si>
    <t>O88147</t>
  </si>
  <si>
    <t>A28147</t>
  </si>
  <si>
    <t>W58148</t>
  </si>
  <si>
    <t>O88148</t>
  </si>
  <si>
    <t>A28148</t>
  </si>
  <si>
    <t>W58149</t>
  </si>
  <si>
    <t>O88149</t>
  </si>
  <si>
    <t>A28149</t>
  </si>
  <si>
    <t>W58150</t>
  </si>
  <si>
    <t>O88150</t>
  </si>
  <si>
    <t>A28150</t>
  </si>
  <si>
    <t>W58151</t>
  </si>
  <si>
    <t>O88151</t>
  </si>
  <si>
    <t>A28151</t>
  </si>
  <si>
    <t>W58152</t>
  </si>
  <si>
    <t>O88152</t>
  </si>
  <si>
    <t>A28152</t>
  </si>
  <si>
    <t>W58153</t>
  </si>
  <si>
    <t>O88153</t>
  </si>
  <si>
    <t>A28153</t>
  </si>
  <si>
    <t>W58154</t>
  </si>
  <si>
    <t>O88154</t>
  </si>
  <si>
    <t>A28154</t>
  </si>
  <si>
    <t>W58155</t>
  </si>
  <si>
    <t>O88155</t>
  </si>
  <si>
    <t>A28155</t>
  </si>
  <si>
    <t>W58156</t>
  </si>
  <si>
    <t>O88156</t>
  </si>
  <si>
    <t>A28156</t>
  </si>
  <si>
    <t>W58157</t>
  </si>
  <si>
    <t>O88157</t>
  </si>
  <si>
    <t>A28157</t>
  </si>
  <si>
    <t>W58158</t>
  </si>
  <si>
    <t>O88158</t>
  </si>
  <si>
    <t>A28158</t>
  </si>
  <si>
    <t>W58159</t>
  </si>
  <si>
    <t>O88159</t>
  </si>
  <si>
    <t>A28159</t>
  </si>
  <si>
    <t>W58160</t>
  </si>
  <si>
    <t>O88160</t>
  </si>
  <si>
    <t>A28160</t>
  </si>
  <si>
    <t>W58161</t>
  </si>
  <si>
    <t>O88161</t>
  </si>
  <si>
    <t>A28161</t>
  </si>
  <si>
    <t>W58162</t>
  </si>
  <si>
    <t>O88162</t>
  </si>
  <si>
    <t>A28162</t>
  </si>
  <si>
    <t>W58163</t>
  </si>
  <si>
    <t>O88163</t>
  </si>
  <si>
    <t>A28163</t>
  </si>
  <si>
    <t>W58164</t>
  </si>
  <si>
    <t>O88164</t>
  </si>
  <si>
    <t>A28164</t>
  </si>
  <si>
    <t>W58165</t>
  </si>
  <si>
    <t>O88165</t>
  </si>
  <si>
    <t>A28165</t>
  </si>
  <si>
    <t>W58166</t>
  </si>
  <si>
    <t>O88166</t>
  </si>
  <si>
    <t>A28166</t>
  </si>
  <si>
    <t>W58167</t>
  </si>
  <si>
    <t>O88167</t>
  </si>
  <si>
    <t>A28167</t>
  </si>
  <si>
    <t>W58168</t>
  </si>
  <si>
    <t>O88168</t>
  </si>
  <si>
    <t>A28168</t>
  </si>
  <si>
    <t>W58169</t>
  </si>
  <si>
    <t>O88169</t>
  </si>
  <si>
    <t>A28169</t>
  </si>
  <si>
    <t>W58170</t>
  </si>
  <si>
    <t>O88170</t>
  </si>
  <si>
    <t>A28170</t>
  </si>
  <si>
    <t>W58171</t>
  </si>
  <si>
    <t>O88171</t>
  </si>
  <si>
    <t>A28171</t>
  </si>
  <si>
    <t>W58172</t>
  </si>
  <si>
    <t>O88172</t>
  </si>
  <si>
    <t>A28172</t>
  </si>
  <si>
    <t>W58173</t>
  </si>
  <si>
    <t>O88173</t>
  </si>
  <si>
    <t>A28173</t>
  </si>
  <si>
    <t>W58174</t>
  </si>
  <si>
    <t>O88174</t>
  </si>
  <si>
    <t>A28174</t>
  </si>
  <si>
    <t>W58175</t>
  </si>
  <si>
    <t>O88175</t>
  </si>
  <si>
    <t>A28175</t>
  </si>
  <si>
    <t>W58176</t>
  </si>
  <si>
    <t>O88176</t>
  </si>
  <si>
    <t>A28176</t>
  </si>
  <si>
    <t>W58177</t>
  </si>
  <si>
    <t>O88177</t>
  </si>
  <si>
    <t>A28177</t>
  </si>
  <si>
    <t>W58178</t>
  </si>
  <si>
    <t>O88178</t>
  </si>
  <si>
    <t>A28178</t>
  </si>
  <si>
    <t>W58179</t>
  </si>
  <si>
    <t>O88179</t>
  </si>
  <si>
    <t>A28179</t>
  </si>
  <si>
    <t>W58180</t>
  </si>
  <si>
    <t>O88180</t>
  </si>
  <si>
    <t>A28180</t>
  </si>
  <si>
    <t>W58181</t>
  </si>
  <si>
    <t>O88181</t>
  </si>
  <si>
    <t>A28181</t>
  </si>
  <si>
    <t>W58182</t>
  </si>
  <si>
    <t>O88182</t>
  </si>
  <si>
    <t>A28182</t>
  </si>
  <si>
    <t>W58183</t>
  </si>
  <si>
    <t>O88183</t>
  </si>
  <si>
    <t>A28183</t>
  </si>
  <si>
    <t>W58184</t>
  </si>
  <si>
    <t>O88184</t>
  </si>
  <si>
    <t>A28184</t>
  </si>
  <si>
    <t>W58185</t>
  </si>
  <si>
    <t>O88185</t>
  </si>
  <si>
    <t>A28185</t>
  </si>
  <si>
    <t>W58186</t>
  </si>
  <si>
    <t>O88186</t>
  </si>
  <si>
    <t>A28186</t>
  </si>
  <si>
    <t>W58187</t>
  </si>
  <si>
    <t>O88187</t>
  </si>
  <si>
    <t>A28187</t>
  </si>
  <si>
    <t>W58188</t>
  </si>
  <si>
    <t>O88188</t>
  </si>
  <si>
    <t>A28188</t>
  </si>
  <si>
    <t>W58189</t>
  </si>
  <si>
    <t>O88189</t>
  </si>
  <si>
    <t>A28189</t>
  </si>
  <si>
    <t>W58190</t>
  </si>
  <si>
    <t>O88190</t>
  </si>
  <si>
    <t>A28190</t>
  </si>
  <si>
    <t>W58191</t>
  </si>
  <si>
    <t>O88191</t>
  </si>
  <si>
    <t>A28191</t>
  </si>
  <si>
    <t>W58192</t>
  </si>
  <si>
    <t>O88192</t>
  </si>
  <si>
    <t>A28192</t>
  </si>
  <si>
    <t>W58193</t>
  </si>
  <si>
    <t>O88193</t>
  </si>
  <si>
    <t>A28193</t>
  </si>
  <si>
    <t>W58194</t>
  </si>
  <si>
    <t>O88194</t>
  </si>
  <si>
    <t>A28194</t>
  </si>
  <si>
    <t>W58202</t>
  </si>
  <si>
    <t>O88202</t>
  </si>
  <si>
    <t>A28202</t>
  </si>
  <si>
    <t>W58203</t>
  </si>
  <si>
    <t>O88203</t>
  </si>
  <si>
    <t>A28203</t>
  </si>
  <si>
    <t>W58204</t>
  </si>
  <si>
    <t>O88204</t>
  </si>
  <si>
    <t>A28204</t>
  </si>
  <si>
    <t>W58205</t>
  </si>
  <si>
    <t>O88205</t>
  </si>
  <si>
    <t>A28205</t>
  </si>
  <si>
    <t>W58206</t>
  </si>
  <si>
    <t>O88206</t>
  </si>
  <si>
    <t>A28206</t>
  </si>
  <si>
    <t>W58207</t>
  </si>
  <si>
    <t>O88207</t>
  </si>
  <si>
    <t>A28207</t>
  </si>
  <si>
    <t>W58208</t>
  </si>
  <si>
    <t>O88208</t>
  </si>
  <si>
    <t>A28208</t>
  </si>
  <si>
    <t>W58209</t>
  </si>
  <si>
    <t>O88209</t>
  </si>
  <si>
    <t>A28209</t>
  </si>
  <si>
    <t>W58210</t>
  </si>
  <si>
    <t>O88210</t>
  </si>
  <si>
    <t>A28210</t>
  </si>
  <si>
    <t>W58211</t>
  </si>
  <si>
    <t>O88211</t>
  </si>
  <si>
    <t>A28211</t>
  </si>
  <si>
    <t>W58212</t>
  </si>
  <si>
    <t>O88212</t>
  </si>
  <si>
    <t>A28212</t>
  </si>
  <si>
    <t>W58213</t>
  </si>
  <si>
    <t>O88213</t>
  </si>
  <si>
    <t>A28213</t>
  </si>
  <si>
    <t>W58214</t>
  </si>
  <si>
    <t>O88214</t>
  </si>
  <si>
    <t>A28214</t>
  </si>
  <si>
    <t>W58215</t>
  </si>
  <si>
    <t>O88215</t>
  </si>
  <si>
    <t>A28215</t>
  </si>
  <si>
    <t>W58216</t>
  </si>
  <si>
    <t>O88216</t>
  </si>
  <si>
    <t>A28216</t>
  </si>
  <si>
    <t>W58217</t>
  </si>
  <si>
    <t>O88217</t>
  </si>
  <si>
    <t>A28217</t>
  </si>
  <si>
    <t>W58218</t>
  </si>
  <si>
    <t>O88218</t>
  </si>
  <si>
    <t>A28218</t>
  </si>
  <si>
    <t>W58219</t>
  </si>
  <si>
    <t>O88219</t>
  </si>
  <si>
    <t>A28219</t>
  </si>
  <si>
    <t>W58220</t>
  </si>
  <si>
    <t>O88220</t>
  </si>
  <si>
    <t>A28220</t>
  </si>
  <si>
    <t>W58221</t>
  </si>
  <si>
    <t>O88221</t>
  </si>
  <si>
    <t>A28221</t>
  </si>
  <si>
    <t>W58222</t>
  </si>
  <si>
    <t>O88222</t>
  </si>
  <si>
    <t>A28222</t>
  </si>
  <si>
    <t>W58223</t>
  </si>
  <si>
    <t>O88223</t>
  </si>
  <si>
    <t>A28223</t>
  </si>
  <si>
    <t>W58224</t>
  </si>
  <si>
    <t>O88224</t>
  </si>
  <si>
    <t>A28224</t>
  </si>
  <si>
    <t>W58225</t>
  </si>
  <si>
    <t>O88225</t>
  </si>
  <si>
    <t>A28225</t>
  </si>
  <si>
    <t>W58226</t>
  </si>
  <si>
    <t>O88226</t>
  </si>
  <si>
    <t>A28226</t>
  </si>
  <si>
    <t>W58227</t>
  </si>
  <si>
    <t>O88227</t>
  </si>
  <si>
    <t>A28227</t>
  </si>
  <si>
    <t>W58228</t>
  </si>
  <si>
    <t>O88228</t>
  </si>
  <si>
    <t>A28228</t>
  </si>
  <si>
    <t>W58229</t>
  </si>
  <si>
    <t>O88229</t>
  </si>
  <si>
    <t>A28229</t>
  </si>
  <si>
    <t>W58230</t>
  </si>
  <si>
    <t>O88230</t>
  </si>
  <si>
    <t>A28230</t>
  </si>
  <si>
    <t>W58231</t>
  </si>
  <si>
    <t>O88231</t>
  </si>
  <si>
    <t>A28231</t>
  </si>
  <si>
    <t>W58232</t>
  </si>
  <si>
    <t>O88232</t>
  </si>
  <si>
    <t>A28232</t>
  </si>
  <si>
    <t>W58233</t>
  </si>
  <si>
    <t>O88233</t>
  </si>
  <si>
    <t>A28233</t>
  </si>
  <si>
    <t>W58234</t>
  </si>
  <si>
    <t>O88234</t>
  </si>
  <si>
    <t>A28234</t>
  </si>
  <si>
    <t>W58235</t>
  </si>
  <si>
    <t>O88235</t>
  </si>
  <si>
    <t>A28235</t>
  </si>
  <si>
    <t>W58236</t>
  </si>
  <si>
    <t>O88236</t>
  </si>
  <si>
    <t>A28236</t>
  </si>
  <si>
    <t>W58237</t>
  </si>
  <si>
    <t>O88237</t>
  </si>
  <si>
    <t>A28237</t>
  </si>
  <si>
    <t>W58238</t>
  </si>
  <si>
    <t>O88238</t>
  </si>
  <si>
    <t>A28238</t>
  </si>
  <si>
    <t>W58239</t>
  </si>
  <si>
    <t>O88239</t>
  </si>
  <si>
    <t>A28239</t>
  </si>
  <si>
    <t>W58240</t>
  </si>
  <si>
    <t>O88240</t>
  </si>
  <si>
    <t>A28240</t>
  </si>
  <si>
    <t>W58241</t>
  </si>
  <si>
    <t>O88241</t>
  </si>
  <si>
    <t>A28241</t>
  </si>
  <si>
    <t>W58242</t>
  </si>
  <si>
    <t>O88242</t>
  </si>
  <si>
    <t>A28242</t>
  </si>
  <si>
    <t>W58243</t>
  </si>
  <si>
    <t>O88243</t>
  </si>
  <si>
    <t>A28243</t>
  </si>
  <si>
    <t>W58244</t>
  </si>
  <si>
    <t>O88244</t>
  </si>
  <si>
    <t>A28244</t>
  </si>
  <si>
    <t>W58334</t>
  </si>
  <si>
    <t>O88334</t>
  </si>
  <si>
    <t>A28334</t>
  </si>
  <si>
    <t>W58335</t>
  </si>
  <si>
    <t>O88335</t>
  </si>
  <si>
    <t>A28335</t>
  </si>
  <si>
    <t>W58336</t>
  </si>
  <si>
    <t>O88336</t>
  </si>
  <si>
    <t>A28336</t>
  </si>
  <si>
    <t>W58337</t>
  </si>
  <si>
    <t>O88337</t>
  </si>
  <si>
    <t>A28337</t>
  </si>
  <si>
    <t>W58338</t>
  </si>
  <si>
    <t>O88338</t>
  </si>
  <si>
    <t>A28338</t>
  </si>
  <si>
    <t>W58339</t>
  </si>
  <si>
    <t>O88339</t>
  </si>
  <si>
    <t>A28339</t>
  </si>
  <si>
    <t>W58340</t>
  </si>
  <si>
    <t>O88340</t>
  </si>
  <si>
    <t>A28340</t>
  </si>
  <si>
    <t>W58341</t>
  </si>
  <si>
    <t>O88341</t>
  </si>
  <si>
    <t>A28341</t>
  </si>
  <si>
    <t>W58245</t>
  </si>
  <si>
    <t>O88245</t>
  </si>
  <si>
    <t>A28245</t>
  </si>
  <si>
    <t>W58246</t>
  </si>
  <si>
    <t>O88246</t>
  </si>
  <si>
    <t>A28246</t>
  </si>
  <si>
    <t>W58247</t>
  </si>
  <si>
    <t>O88247</t>
  </si>
  <si>
    <t>A28247</t>
  </si>
  <si>
    <t>W58248</t>
  </si>
  <si>
    <t>O88248</t>
  </si>
  <si>
    <t>A28248</t>
  </si>
  <si>
    <t>W58249</t>
  </si>
  <si>
    <t>O88249</t>
  </si>
  <si>
    <t>A28249</t>
  </si>
  <si>
    <t>W58250</t>
  </si>
  <si>
    <t>O88250</t>
  </si>
  <si>
    <t>A28250</t>
  </si>
  <si>
    <t>W58251</t>
  </si>
  <si>
    <t>O88251</t>
  </si>
  <si>
    <t>A28251</t>
  </si>
  <si>
    <t>W58252</t>
  </si>
  <si>
    <t>O88252</t>
  </si>
  <si>
    <t>A28252</t>
  </si>
  <si>
    <t>W58253</t>
  </si>
  <si>
    <t>O88253</t>
  </si>
  <si>
    <t>A28253</t>
  </si>
  <si>
    <t>W58254</t>
  </si>
  <si>
    <t>O88254</t>
  </si>
  <si>
    <t>A28254</t>
  </si>
  <si>
    <t>W58255</t>
  </si>
  <si>
    <t>O88255</t>
  </si>
  <si>
    <t>A28255</t>
  </si>
  <si>
    <t>W58256</t>
  </si>
  <si>
    <t>O88256</t>
  </si>
  <si>
    <t>A28256</t>
  </si>
  <si>
    <t>W58257</t>
  </si>
  <si>
    <t>O88257</t>
  </si>
  <si>
    <t>A28257</t>
  </si>
  <si>
    <t>W58258</t>
  </si>
  <si>
    <t>O88258</t>
  </si>
  <si>
    <t>A28258</t>
  </si>
  <si>
    <t>W58259</t>
  </si>
  <si>
    <t>O88259</t>
  </si>
  <si>
    <t>A28259</t>
  </si>
  <si>
    <t>W58260</t>
  </si>
  <si>
    <t>O88260</t>
  </si>
  <si>
    <t>A28260</t>
  </si>
  <si>
    <t>W58261</t>
  </si>
  <si>
    <t>O88261</t>
  </si>
  <si>
    <t>A28261</t>
  </si>
  <si>
    <t>W58262</t>
  </si>
  <si>
    <t>O88262</t>
  </si>
  <si>
    <t>A28262</t>
  </si>
  <si>
    <t>W58263</t>
  </si>
  <si>
    <t>O88263</t>
  </si>
  <si>
    <t>A28263</t>
  </si>
  <si>
    <t>W58264</t>
  </si>
  <si>
    <t>O88264</t>
  </si>
  <si>
    <t>A28264</t>
  </si>
  <si>
    <t>W58265</t>
  </si>
  <si>
    <t>O88265</t>
  </si>
  <si>
    <t>A28265</t>
  </si>
  <si>
    <t>W58266</t>
  </si>
  <si>
    <t>O88266</t>
  </si>
  <si>
    <t>A28266</t>
  </si>
  <si>
    <t>W58267</t>
  </si>
  <si>
    <t>O88267</t>
  </si>
  <si>
    <t>A28267</t>
  </si>
  <si>
    <t>W58268</t>
  </si>
  <si>
    <t>O88268</t>
  </si>
  <si>
    <t>A28268</t>
  </si>
  <si>
    <t>W58269</t>
  </si>
  <si>
    <t>O88269</t>
  </si>
  <si>
    <t>A28269</t>
  </si>
  <si>
    <t>W58270</t>
  </si>
  <si>
    <t>O88270</t>
  </si>
  <si>
    <t>A28270</t>
  </si>
  <si>
    <t>W58271</t>
  </si>
  <si>
    <t>O88271</t>
  </si>
  <si>
    <t>A28271</t>
  </si>
  <si>
    <t>W58272</t>
  </si>
  <si>
    <t>O88272</t>
  </si>
  <si>
    <t>A28272</t>
  </si>
  <si>
    <t>W58273</t>
  </si>
  <si>
    <t>O88273</t>
  </si>
  <si>
    <t>A28273</t>
  </si>
  <si>
    <t>W58274</t>
  </si>
  <si>
    <t>O88274</t>
  </si>
  <si>
    <t>A28274</t>
  </si>
  <si>
    <t>W58275</t>
  </si>
  <si>
    <t>O88275</t>
  </si>
  <si>
    <t>A28275</t>
  </si>
  <si>
    <t>W58276</t>
  </si>
  <si>
    <t>O88276</t>
  </si>
  <si>
    <t>A28276</t>
  </si>
  <si>
    <t>W58277</t>
  </si>
  <si>
    <t>O88277</t>
  </si>
  <si>
    <t>A28277</t>
  </si>
  <si>
    <t>W58278</t>
  </si>
  <si>
    <t>O88278</t>
  </si>
  <si>
    <t>A28278</t>
  </si>
  <si>
    <t>W58279</t>
  </si>
  <si>
    <t>O88279</t>
  </si>
  <si>
    <t>A28279</t>
  </si>
  <si>
    <t>W58280</t>
  </si>
  <si>
    <t>O88280</t>
  </si>
  <si>
    <t>A28280</t>
  </si>
  <si>
    <t>W58281</t>
  </si>
  <si>
    <t>O88281</t>
  </si>
  <si>
    <t>A28281</t>
  </si>
  <si>
    <t>W58282</t>
  </si>
  <si>
    <t>O88282</t>
  </si>
  <si>
    <t>A28282</t>
  </si>
  <si>
    <t>W58283</t>
  </si>
  <si>
    <t>O88283</t>
  </si>
  <si>
    <t>A28283</t>
  </si>
  <si>
    <t>W58284</t>
  </si>
  <si>
    <t>O88284</t>
  </si>
  <si>
    <t>A28284</t>
  </si>
  <si>
    <t>W58285</t>
  </si>
  <si>
    <t>O88285</t>
  </si>
  <si>
    <t>A28285</t>
  </si>
  <si>
    <t>W58286</t>
  </si>
  <si>
    <t>O88286</t>
  </si>
  <si>
    <t>A28286</t>
  </si>
  <si>
    <t>W58287</t>
  </si>
  <si>
    <t>O88287</t>
  </si>
  <si>
    <t>A28287</t>
  </si>
  <si>
    <t>W58288</t>
  </si>
  <si>
    <t>O88288</t>
  </si>
  <si>
    <t>A28288</t>
  </si>
  <si>
    <t>W58289</t>
  </si>
  <si>
    <t>O88289</t>
  </si>
  <si>
    <t>A28289</t>
  </si>
  <si>
    <t>W58290</t>
  </si>
  <si>
    <t>O88290</t>
  </si>
  <si>
    <t>A28290</t>
  </si>
  <si>
    <t>W58291</t>
  </si>
  <si>
    <t>O88291</t>
  </si>
  <si>
    <t>A28291</t>
  </si>
  <si>
    <t>W58292</t>
  </si>
  <si>
    <t>O88292</t>
  </si>
  <si>
    <t>A28292</t>
  </si>
  <si>
    <t>W58293</t>
  </si>
  <si>
    <t>O88293</t>
  </si>
  <si>
    <t>A28293</t>
  </si>
  <si>
    <t>W58294</t>
  </si>
  <si>
    <t>O88294</t>
  </si>
  <si>
    <t>A28294</t>
  </si>
  <si>
    <t>W58295</t>
  </si>
  <si>
    <t>O88295</t>
  </si>
  <si>
    <t>A28295</t>
  </si>
  <si>
    <t>W58296</t>
  </si>
  <si>
    <t>O88296</t>
  </si>
  <si>
    <t>A28296</t>
  </si>
  <si>
    <t>W58297</t>
  </si>
  <si>
    <t>O88297</t>
  </si>
  <si>
    <t>A28297</t>
  </si>
  <si>
    <t>W58298</t>
  </si>
  <si>
    <t>O88298</t>
  </si>
  <si>
    <t>A28298</t>
  </si>
  <si>
    <t>W58299</t>
  </si>
  <si>
    <t>O88299</t>
  </si>
  <si>
    <t>A28299</t>
  </si>
  <si>
    <t>W58300</t>
  </si>
  <si>
    <t>O88300</t>
  </si>
  <si>
    <t>A28300</t>
  </si>
  <si>
    <t>W58301</t>
  </si>
  <si>
    <t>O88301</t>
  </si>
  <si>
    <t>A28301</t>
  </si>
  <si>
    <t>W58302</t>
  </si>
  <si>
    <t>O88302</t>
  </si>
  <si>
    <t>A28302</t>
  </si>
  <si>
    <t>W58303</t>
  </si>
  <si>
    <t>O88303</t>
  </si>
  <si>
    <t>A28303</t>
  </si>
  <si>
    <t>W58304</t>
  </si>
  <si>
    <t>O88304</t>
  </si>
  <si>
    <t>A28304</t>
  </si>
  <si>
    <t>W58305</t>
  </si>
  <si>
    <t>O88305</t>
  </si>
  <si>
    <t>A28305</t>
  </si>
  <si>
    <t>W58306</t>
  </si>
  <si>
    <t>O88306</t>
  </si>
  <si>
    <t>A28306</t>
  </si>
  <si>
    <t>W58307</t>
  </si>
  <si>
    <t>O88307</t>
  </si>
  <si>
    <t>A28307</t>
  </si>
  <si>
    <t>W58308</t>
  </si>
  <si>
    <t>O88308</t>
  </si>
  <si>
    <t>A28308</t>
  </si>
  <si>
    <t>W58309</t>
  </si>
  <si>
    <t>O88309</t>
  </si>
  <si>
    <t>A28309</t>
  </si>
  <si>
    <t>W58310</t>
  </si>
  <si>
    <t>O88310</t>
  </si>
  <si>
    <t>A28310</t>
  </si>
  <si>
    <t>W58311</t>
  </si>
  <si>
    <t>O88311</t>
  </si>
  <si>
    <t>A28311</t>
  </si>
  <si>
    <t>W58312</t>
  </si>
  <si>
    <t>O88312</t>
  </si>
  <si>
    <t>A28312</t>
  </si>
  <si>
    <t>W58313</t>
  </si>
  <si>
    <t>O88313</t>
  </si>
  <si>
    <t>A28313</t>
  </si>
  <si>
    <t>W58314</t>
  </si>
  <si>
    <t>O88314</t>
  </si>
  <si>
    <t>A28314</t>
  </si>
  <si>
    <t>W58315</t>
  </si>
  <si>
    <t>O88315</t>
  </si>
  <si>
    <t>A28315</t>
  </si>
  <si>
    <t>W58316</t>
  </si>
  <si>
    <t>O88316</t>
  </si>
  <si>
    <t>A28316</t>
  </si>
  <si>
    <t>W58317</t>
  </si>
  <si>
    <t>O88317</t>
  </si>
  <si>
    <t>A28317</t>
  </si>
  <si>
    <t>W58318</t>
  </si>
  <si>
    <t>O88318</t>
  </si>
  <si>
    <t>A28318</t>
  </si>
  <si>
    <t>W58319</t>
  </si>
  <si>
    <t>O88319</t>
  </si>
  <si>
    <t>A28319</t>
  </si>
  <si>
    <t>W58320</t>
  </si>
  <si>
    <t>O88320</t>
  </si>
  <si>
    <t>A28320</t>
  </si>
  <si>
    <t>W58321</t>
  </si>
  <si>
    <t>O88321</t>
  </si>
  <si>
    <t>A28321</t>
  </si>
  <si>
    <t>S178</t>
  </si>
  <si>
    <t>W58322</t>
  </si>
  <si>
    <t>O88322</t>
  </si>
  <si>
    <t>A28322</t>
  </si>
  <si>
    <t>W58323</t>
  </si>
  <si>
    <t>O88323</t>
  </si>
  <si>
    <t>A28323</t>
  </si>
  <si>
    <t>W58324</t>
  </si>
  <si>
    <t>O88324</t>
  </si>
  <si>
    <t>A28324</t>
  </si>
  <si>
    <t>W58325</t>
  </si>
  <si>
    <t>O88325</t>
  </si>
  <si>
    <t>A28325</t>
  </si>
  <si>
    <t>W58326</t>
  </si>
  <si>
    <t>O88326</t>
  </si>
  <si>
    <t>A28326</t>
  </si>
  <si>
    <t>W58327</t>
  </si>
  <si>
    <t>O88327</t>
  </si>
  <si>
    <t>A28327</t>
  </si>
  <si>
    <t>W58328</t>
  </si>
  <si>
    <t>O88328</t>
  </si>
  <si>
    <t>A28328</t>
  </si>
  <si>
    <t>W58329</t>
  </si>
  <si>
    <t>O88329</t>
  </si>
  <si>
    <t>A28329</t>
  </si>
  <si>
    <t>W58330</t>
  </si>
  <si>
    <t>O88330</t>
  </si>
  <si>
    <t>A28330</t>
  </si>
  <si>
    <t>W58331</t>
  </si>
  <si>
    <t>O88331</t>
  </si>
  <si>
    <t>A28331</t>
  </si>
  <si>
    <t>W58332</t>
  </si>
  <si>
    <t>O88332</t>
  </si>
  <si>
    <t>A28332</t>
  </si>
  <si>
    <t>W58333</t>
  </si>
  <si>
    <t>O88333</t>
  </si>
  <si>
    <t>A28333</t>
  </si>
  <si>
    <t>W58342</t>
  </si>
  <si>
    <t>O88342</t>
  </si>
  <si>
    <t>A28342</t>
  </si>
  <si>
    <t>W58343</t>
  </si>
  <si>
    <t>O88343</t>
  </si>
  <si>
    <t>A28343</t>
  </si>
  <si>
    <t>W58344</t>
  </si>
  <si>
    <t>O88344</t>
  </si>
  <si>
    <t>A28344</t>
  </si>
  <si>
    <t>W58345</t>
  </si>
  <si>
    <t>O88345</t>
  </si>
  <si>
    <t>A28345</t>
  </si>
  <si>
    <t>W58346</t>
  </si>
  <si>
    <t>O88346</t>
  </si>
  <si>
    <t>A28346</t>
  </si>
  <si>
    <t>W58347</t>
  </si>
  <si>
    <t>O88347</t>
  </si>
  <si>
    <t>A28347</t>
  </si>
  <si>
    <t>W58348</t>
  </si>
  <si>
    <t>O88348</t>
  </si>
  <si>
    <t>A28348</t>
  </si>
  <si>
    <t>W58349</t>
  </si>
  <si>
    <t>O88349</t>
  </si>
  <si>
    <t>A28349</t>
  </si>
  <si>
    <t>W58350</t>
  </si>
  <si>
    <t>O88350</t>
  </si>
  <si>
    <t>A28350</t>
  </si>
  <si>
    <t>W58351</t>
  </si>
  <si>
    <t>O88351</t>
  </si>
  <si>
    <t>A28351</t>
  </si>
  <si>
    <t>W58352</t>
  </si>
  <si>
    <t>O88352</t>
  </si>
  <si>
    <t>A28352</t>
  </si>
  <si>
    <t>W58353</t>
  </si>
  <si>
    <t>O88353</t>
  </si>
  <si>
    <t>A28353</t>
  </si>
  <si>
    <t>W58354</t>
  </si>
  <si>
    <t>O88354</t>
  </si>
  <si>
    <t>A28354</t>
  </si>
  <si>
    <t>W58355</t>
  </si>
  <si>
    <t>O88355</t>
  </si>
  <si>
    <t>A28355</t>
  </si>
  <si>
    <t>W58356</t>
  </si>
  <si>
    <t>O88356</t>
  </si>
  <si>
    <t>A28356</t>
  </si>
  <si>
    <t>W58357</t>
  </si>
  <si>
    <t>O88357</t>
  </si>
  <si>
    <t>A28357</t>
  </si>
  <si>
    <t>W58358</t>
  </si>
  <si>
    <t>O88358</t>
  </si>
  <si>
    <t>A28358</t>
  </si>
  <si>
    <t>W58359</t>
  </si>
  <si>
    <t>O88359</t>
  </si>
  <si>
    <t>A28359</t>
  </si>
  <si>
    <t>W58360</t>
  </si>
  <si>
    <t>O88360</t>
  </si>
  <si>
    <t>A28360</t>
  </si>
  <si>
    <t>W58361</t>
  </si>
  <si>
    <t>O88361</t>
  </si>
  <si>
    <t>A28361</t>
  </si>
  <si>
    <t>W58362</t>
  </si>
  <si>
    <t>O88362</t>
  </si>
  <si>
    <t>A28362</t>
  </si>
  <si>
    <t>W58363</t>
  </si>
  <si>
    <t>O88363</t>
  </si>
  <si>
    <t>A28363</t>
  </si>
  <si>
    <t>W58364</t>
  </si>
  <si>
    <t>O88364</t>
  </si>
  <si>
    <t>A28364</t>
  </si>
  <si>
    <t>W58365</t>
  </si>
  <si>
    <t>O88365</t>
  </si>
  <si>
    <t>A28365</t>
  </si>
  <si>
    <t>W58366</t>
  </si>
  <si>
    <t>O88366</t>
  </si>
  <si>
    <t>A28366</t>
  </si>
  <si>
    <t>W58367</t>
  </si>
  <si>
    <t>O88367</t>
  </si>
  <si>
    <t>A28367</t>
  </si>
  <si>
    <t>W58368</t>
  </si>
  <si>
    <t>O88368</t>
  </si>
  <si>
    <t>A28368</t>
  </si>
  <si>
    <t>W58369</t>
  </si>
  <si>
    <t>O88369</t>
  </si>
  <si>
    <t>A28369</t>
  </si>
  <si>
    <t>W58370</t>
  </si>
  <si>
    <t>O88370</t>
  </si>
  <si>
    <t>A28370</t>
  </si>
  <si>
    <t>W58371</t>
  </si>
  <si>
    <t>O88371</t>
  </si>
  <si>
    <t>A28371</t>
  </si>
  <si>
    <t>W58372</t>
  </si>
  <si>
    <t>O88372</t>
  </si>
  <si>
    <t>A28372</t>
  </si>
  <si>
    <t>W58373</t>
  </si>
  <si>
    <t>O88373</t>
  </si>
  <si>
    <t>A28373</t>
  </si>
  <si>
    <t>W58374</t>
  </si>
  <si>
    <t>O88374</t>
  </si>
  <si>
    <t>A28374</t>
  </si>
  <si>
    <t>W58375</t>
  </si>
  <si>
    <t>O88375</t>
  </si>
  <si>
    <t>A28375</t>
  </si>
  <si>
    <t>W58376</t>
  </si>
  <si>
    <t>O88376</t>
  </si>
  <si>
    <t>A28376</t>
  </si>
  <si>
    <t>W58377</t>
  </si>
  <si>
    <t>O88377</t>
  </si>
  <si>
    <t>A28377</t>
  </si>
  <si>
    <t>W58378</t>
  </si>
  <si>
    <t>O88378</t>
  </si>
  <si>
    <t>A28378</t>
  </si>
  <si>
    <t>W58379</t>
  </si>
  <si>
    <t>O88379</t>
  </si>
  <si>
    <t>A28379</t>
  </si>
  <si>
    <t>W58380</t>
  </si>
  <si>
    <t>O88380</t>
  </si>
  <si>
    <t>A28380</t>
  </si>
  <si>
    <t>W58381</t>
  </si>
  <si>
    <t>O88381</t>
  </si>
  <si>
    <t>A28381</t>
  </si>
  <si>
    <t>W58382</t>
  </si>
  <si>
    <t>O88382</t>
  </si>
  <si>
    <t>A28382</t>
  </si>
  <si>
    <t>W58383</t>
  </si>
  <si>
    <t>O88383</t>
  </si>
  <si>
    <t>A28383</t>
  </si>
  <si>
    <t>W58460</t>
  </si>
  <si>
    <t>O88460</t>
  </si>
  <si>
    <t>A28460</t>
  </si>
  <si>
    <t>FY26Q4</t>
  </si>
  <si>
    <t>W58461</t>
  </si>
  <si>
    <t>O88461</t>
  </si>
  <si>
    <t>A28461</t>
  </si>
  <si>
    <t>W58462</t>
  </si>
  <si>
    <t>O88462</t>
  </si>
  <si>
    <t>A28462</t>
  </si>
  <si>
    <t>W58463</t>
  </si>
  <si>
    <t>O88463</t>
  </si>
  <si>
    <t>A28463</t>
  </si>
  <si>
    <t>W58464</t>
  </si>
  <si>
    <t>O88464</t>
  </si>
  <si>
    <t>A28464</t>
  </si>
  <si>
    <t>W58384</t>
  </si>
  <si>
    <t>O88384</t>
  </si>
  <si>
    <t>A28384</t>
  </si>
  <si>
    <t>W58385</t>
  </si>
  <si>
    <t>O88385</t>
  </si>
  <si>
    <t>A28385</t>
  </si>
  <si>
    <t>W58386</t>
  </si>
  <si>
    <t>O88386</t>
  </si>
  <si>
    <t>A28386</t>
  </si>
  <si>
    <t>W58387</t>
  </si>
  <si>
    <t>O88387</t>
  </si>
  <si>
    <t>A28387</t>
  </si>
  <si>
    <t>W58388</t>
  </si>
  <si>
    <t>O88388</t>
  </si>
  <si>
    <t>A28388</t>
  </si>
  <si>
    <t>W58389</t>
  </si>
  <si>
    <t>O88389</t>
  </si>
  <si>
    <t>A28389</t>
  </si>
  <si>
    <t>W58390</t>
  </si>
  <si>
    <t>O88390</t>
  </si>
  <si>
    <t>A28390</t>
  </si>
  <si>
    <t>W58391</t>
  </si>
  <si>
    <t>O88391</t>
  </si>
  <si>
    <t>A28391</t>
  </si>
  <si>
    <t>W58392</t>
  </si>
  <si>
    <t>O88392</t>
  </si>
  <si>
    <t>A28392</t>
  </si>
  <si>
    <t>W58393</t>
  </si>
  <si>
    <t>O88393</t>
  </si>
  <si>
    <t>A28393</t>
  </si>
  <si>
    <t>W58394</t>
  </si>
  <si>
    <t>O88394</t>
  </si>
  <si>
    <t>A28394</t>
  </si>
  <si>
    <t>W58395</t>
  </si>
  <si>
    <t>O88395</t>
  </si>
  <si>
    <t>A28395</t>
  </si>
  <si>
    <t>W58396</t>
  </si>
  <si>
    <t>O88396</t>
  </si>
  <si>
    <t>A28396</t>
  </si>
  <si>
    <t>W58397</t>
  </si>
  <si>
    <t>O88397</t>
  </si>
  <si>
    <t>A28397</t>
  </si>
  <si>
    <t>W58398</t>
  </si>
  <si>
    <t>O88398</t>
  </si>
  <si>
    <t>A28398</t>
  </si>
  <si>
    <t>W58399</t>
  </si>
  <si>
    <t>O88399</t>
  </si>
  <si>
    <t>A28399</t>
  </si>
  <si>
    <t>W58400</t>
  </si>
  <si>
    <t>O88400</t>
  </si>
  <si>
    <t>A28400</t>
  </si>
  <si>
    <t>W58401</t>
  </si>
  <si>
    <t>O88401</t>
  </si>
  <si>
    <t>A28401</t>
  </si>
  <si>
    <t>W58402</t>
  </si>
  <si>
    <t>O88402</t>
  </si>
  <si>
    <t>A28402</t>
  </si>
  <si>
    <t>W58403</t>
  </si>
  <si>
    <t>O88403</t>
  </si>
  <si>
    <t>A28403</t>
  </si>
  <si>
    <t>W58404</t>
  </si>
  <si>
    <t>O88404</t>
  </si>
  <si>
    <t>A28404</t>
  </si>
  <si>
    <t>W58405</t>
  </si>
  <si>
    <t>O88405</t>
  </si>
  <si>
    <t>A28405</t>
  </si>
  <si>
    <t>W58406</t>
  </si>
  <si>
    <t>O88406</t>
  </si>
  <si>
    <t>A28406</t>
  </si>
  <si>
    <t>W58407</t>
  </si>
  <si>
    <t>O88407</t>
  </si>
  <si>
    <t>A28407</t>
  </si>
  <si>
    <t>W58408</t>
  </si>
  <si>
    <t>O88408</t>
  </si>
  <si>
    <t>A28408</t>
  </si>
  <si>
    <t>W58409</t>
  </si>
  <si>
    <t>O88409</t>
  </si>
  <si>
    <t>A28409</t>
  </si>
  <si>
    <t>W58410</t>
  </si>
  <si>
    <t>O88410</t>
  </si>
  <si>
    <t>A28410</t>
  </si>
  <si>
    <t>W58411</t>
  </si>
  <si>
    <t>O88411</t>
  </si>
  <si>
    <t>A28411</t>
  </si>
  <si>
    <t>W58412</t>
  </si>
  <si>
    <t>O88412</t>
  </si>
  <si>
    <t>A28412</t>
  </si>
  <si>
    <t>W58413</t>
  </si>
  <si>
    <t>O88413</t>
  </si>
  <si>
    <t>A28413</t>
  </si>
  <si>
    <t>W58414</t>
  </si>
  <si>
    <t>O88414</t>
  </si>
  <si>
    <t>A28414</t>
  </si>
  <si>
    <t>W58415</t>
  </si>
  <si>
    <t>O88415</t>
  </si>
  <si>
    <t>A28415</t>
  </si>
  <si>
    <t>W58416</t>
  </si>
  <si>
    <t>O88416</t>
  </si>
  <si>
    <t>A28416</t>
  </si>
  <si>
    <t>W58417</t>
  </si>
  <si>
    <t>O88417</t>
  </si>
  <si>
    <t>A28417</t>
  </si>
  <si>
    <t>W58418</t>
  </si>
  <si>
    <t>O88418</t>
  </si>
  <si>
    <t>A28418</t>
  </si>
  <si>
    <t>W58419</t>
  </si>
  <si>
    <t>O88419</t>
  </si>
  <si>
    <t>A28419</t>
  </si>
  <si>
    <t>W58420</t>
  </si>
  <si>
    <t>O88420</t>
  </si>
  <si>
    <t>A28420</t>
  </si>
  <si>
    <t>W58421</t>
  </si>
  <si>
    <t>O88421</t>
  </si>
  <si>
    <t>A28421</t>
  </si>
  <si>
    <t>W58422</t>
  </si>
  <si>
    <t>O88422</t>
  </si>
  <si>
    <t>A28422</t>
  </si>
  <si>
    <t>W58423</t>
  </si>
  <si>
    <t>O88423</t>
  </si>
  <si>
    <t>A28423</t>
  </si>
  <si>
    <t>W58424</t>
  </si>
  <si>
    <t>O88424</t>
  </si>
  <si>
    <t>A28424</t>
  </si>
  <si>
    <t>W58425</t>
  </si>
  <si>
    <t>O88425</t>
  </si>
  <si>
    <t>A28425</t>
  </si>
  <si>
    <t>W58426</t>
  </si>
  <si>
    <t>O88426</t>
  </si>
  <si>
    <t>A28426</t>
  </si>
  <si>
    <t>W58427</t>
  </si>
  <si>
    <t>O88427</t>
  </si>
  <si>
    <t>A28427</t>
  </si>
  <si>
    <t>W58428</t>
  </si>
  <si>
    <t>O88428</t>
  </si>
  <si>
    <t>A28428</t>
  </si>
  <si>
    <t>W58429</t>
  </si>
  <si>
    <t>O88429</t>
  </si>
  <si>
    <t>A28429</t>
  </si>
  <si>
    <t>W58430</t>
  </si>
  <si>
    <t>O88430</t>
  </si>
  <si>
    <t>A28430</t>
  </si>
  <si>
    <t>W58431</t>
  </si>
  <si>
    <t>O88431</t>
  </si>
  <si>
    <t>A28431</t>
  </si>
  <si>
    <t>W58432</t>
  </si>
  <si>
    <t>O88432</t>
  </si>
  <si>
    <t>A28432</t>
  </si>
  <si>
    <t>W58433</t>
  </si>
  <si>
    <t>O88433</t>
  </si>
  <si>
    <t>A28433</t>
  </si>
  <si>
    <t>W58434</t>
  </si>
  <si>
    <t>O88434</t>
  </si>
  <si>
    <t>A28434</t>
  </si>
  <si>
    <t>W58435</t>
  </si>
  <si>
    <t>O88435</t>
  </si>
  <si>
    <t>A28435</t>
  </si>
  <si>
    <t>W58436</t>
  </si>
  <si>
    <t>O88436</t>
  </si>
  <si>
    <t>A28436</t>
  </si>
  <si>
    <t>W58437</t>
  </si>
  <si>
    <t>O88437</t>
  </si>
  <si>
    <t>A28437</t>
  </si>
  <si>
    <t>W58438</t>
  </si>
  <si>
    <t>O88438</t>
  </si>
  <si>
    <t>A28438</t>
  </si>
  <si>
    <t>W58439</t>
  </si>
  <si>
    <t>O88439</t>
  </si>
  <si>
    <t>A28439</t>
  </si>
  <si>
    <t>W58440</t>
  </si>
  <si>
    <t>O88440</t>
  </si>
  <si>
    <t>A28440</t>
  </si>
  <si>
    <t>W58441</t>
  </si>
  <si>
    <t>O88441</t>
  </si>
  <si>
    <t>A28441</t>
  </si>
  <si>
    <t>W58442</t>
  </si>
  <si>
    <t>O88442</t>
  </si>
  <si>
    <t>A28442</t>
  </si>
  <si>
    <t>W58443</t>
  </si>
  <si>
    <t>O88443</t>
  </si>
  <si>
    <t>A28443</t>
  </si>
  <si>
    <t>W58444</t>
  </si>
  <si>
    <t>O88444</t>
  </si>
  <si>
    <t>A28444</t>
  </si>
  <si>
    <t>W58445</t>
  </si>
  <si>
    <t>O88445</t>
  </si>
  <si>
    <t>A28445</t>
  </si>
  <si>
    <t>W58446</t>
  </si>
  <si>
    <t>O88446</t>
  </si>
  <si>
    <t>A28446</t>
  </si>
  <si>
    <t>W58447</t>
  </si>
  <si>
    <t>O88447</t>
  </si>
  <si>
    <t>A28447</t>
  </si>
  <si>
    <t>W58448</t>
  </si>
  <si>
    <t>O88448</t>
  </si>
  <si>
    <t>A28448</t>
  </si>
  <si>
    <t>W58449</t>
  </si>
  <si>
    <t>O88449</t>
  </si>
  <si>
    <t>A28449</t>
  </si>
  <si>
    <t>W58450</t>
  </si>
  <si>
    <t>O88450</t>
  </si>
  <si>
    <t>A28450</t>
  </si>
  <si>
    <t>W58451</t>
  </si>
  <si>
    <t>O88451</t>
  </si>
  <si>
    <t>A28451</t>
  </si>
  <si>
    <t>W58452</t>
  </si>
  <si>
    <t>O88452</t>
  </si>
  <si>
    <t>A28452</t>
  </si>
  <si>
    <t>W58453</t>
  </si>
  <si>
    <t>O88453</t>
  </si>
  <si>
    <t>A28453</t>
  </si>
  <si>
    <t>W58454</t>
  </si>
  <si>
    <t>O88454</t>
  </si>
  <si>
    <t>A28454</t>
  </si>
  <si>
    <t>W58455</t>
  </si>
  <si>
    <t>O88455</t>
  </si>
  <si>
    <t>A28455</t>
  </si>
  <si>
    <t>W58456</t>
  </si>
  <si>
    <t>O88456</t>
  </si>
  <si>
    <t>A28456</t>
  </si>
  <si>
    <t>W58457</t>
  </si>
  <si>
    <t>O88457</t>
  </si>
  <si>
    <t>A28457</t>
  </si>
  <si>
    <t>W58458</t>
  </si>
  <si>
    <t>O88458</t>
  </si>
  <si>
    <t>A28458</t>
  </si>
  <si>
    <t>W58459</t>
  </si>
  <si>
    <t>O88459</t>
  </si>
  <si>
    <t>A28459</t>
  </si>
  <si>
    <t>W58465</t>
  </si>
  <si>
    <t>O88465</t>
  </si>
  <si>
    <t>A28465</t>
  </si>
  <si>
    <t>W58466</t>
  </si>
  <si>
    <t>O88466</t>
  </si>
  <si>
    <t>A28466</t>
  </si>
  <si>
    <t>W58467</t>
  </si>
  <si>
    <t>O88467</t>
  </si>
  <si>
    <t>A28467</t>
  </si>
  <si>
    <t>W58468</t>
  </si>
  <si>
    <t>O88468</t>
  </si>
  <si>
    <t>A28468</t>
  </si>
  <si>
    <t>W58469</t>
  </si>
  <si>
    <t>O88469</t>
  </si>
  <si>
    <t>A28469</t>
  </si>
  <si>
    <t>W58470</t>
  </si>
  <si>
    <t>O88470</t>
  </si>
  <si>
    <t>A28470</t>
  </si>
  <si>
    <t>W58471</t>
  </si>
  <si>
    <t>O88471</t>
  </si>
  <si>
    <t>A28471</t>
  </si>
  <si>
    <t>W58472</t>
  </si>
  <si>
    <t>O88472</t>
  </si>
  <si>
    <t>A28472</t>
  </si>
  <si>
    <t>W58473</t>
  </si>
  <si>
    <t>O88473</t>
  </si>
  <si>
    <t>A28473</t>
  </si>
  <si>
    <t>W58474</t>
  </si>
  <si>
    <t>O88474</t>
  </si>
  <si>
    <t>A28474</t>
  </si>
  <si>
    <t>W58475</t>
  </si>
  <si>
    <t>O88475</t>
  </si>
  <si>
    <t>A28475</t>
  </si>
  <si>
    <t>W58476</t>
  </si>
  <si>
    <t>O88476</t>
  </si>
  <si>
    <t>A28476</t>
  </si>
  <si>
    <t>W58477</t>
  </si>
  <si>
    <t>O88477</t>
  </si>
  <si>
    <t>A28477</t>
  </si>
  <si>
    <t>W58478</t>
  </si>
  <si>
    <t>O88478</t>
  </si>
  <si>
    <t>A28478</t>
  </si>
  <si>
    <t>W58479</t>
  </si>
  <si>
    <t>O88479</t>
  </si>
  <si>
    <t>A28479</t>
  </si>
  <si>
    <t>W58480</t>
  </si>
  <si>
    <t>O88480</t>
  </si>
  <si>
    <t>A28480</t>
  </si>
  <si>
    <t>W58481</t>
  </si>
  <si>
    <t>O88481</t>
  </si>
  <si>
    <t>A28481</t>
  </si>
  <si>
    <t>W58482</t>
  </si>
  <si>
    <t>O88482</t>
  </si>
  <si>
    <t>A28482</t>
  </si>
  <si>
    <t>W58483</t>
  </si>
  <si>
    <t>O88483</t>
  </si>
  <si>
    <t>A28483</t>
  </si>
  <si>
    <t>W58484</t>
  </si>
  <si>
    <t>O88484</t>
  </si>
  <si>
    <t>A28484</t>
  </si>
  <si>
    <t>W58485</t>
  </si>
  <si>
    <t>O88485</t>
  </si>
  <si>
    <t>A28485</t>
  </si>
  <si>
    <t>W58486</t>
  </si>
  <si>
    <t>O88486</t>
  </si>
  <si>
    <t>A28486</t>
  </si>
  <si>
    <t>W58487</t>
  </si>
  <si>
    <t>O88487</t>
  </si>
  <si>
    <t>A28487</t>
  </si>
  <si>
    <t>W58488</t>
  </si>
  <si>
    <t>O88488</t>
  </si>
  <si>
    <t>A28488</t>
  </si>
  <si>
    <t>W58489</t>
  </si>
  <si>
    <t>O88489</t>
  </si>
  <si>
    <t>A28489</t>
  </si>
  <si>
    <t>W58490</t>
  </si>
  <si>
    <t>O88490</t>
  </si>
  <si>
    <t>A28490</t>
  </si>
  <si>
    <t>W58491</t>
  </si>
  <si>
    <t>O88491</t>
  </si>
  <si>
    <t>A28491</t>
  </si>
  <si>
    <t>W58492</t>
  </si>
  <si>
    <t>O88492</t>
  </si>
  <si>
    <t>A28492</t>
  </si>
  <si>
    <t>W58493</t>
  </si>
  <si>
    <t>O88493</t>
  </si>
  <si>
    <t>A28493</t>
  </si>
  <si>
    <t>W58494</t>
  </si>
  <si>
    <t>O88494</t>
  </si>
  <si>
    <t>A28494</t>
  </si>
  <si>
    <t>W58495</t>
  </si>
  <si>
    <t>O88495</t>
  </si>
  <si>
    <t>A28495</t>
  </si>
  <si>
    <t>W58496</t>
  </si>
  <si>
    <t>O88496</t>
  </si>
  <si>
    <t>A28496</t>
  </si>
  <si>
    <t>W58497</t>
  </si>
  <si>
    <t>O88497</t>
  </si>
  <si>
    <t>A28497</t>
  </si>
  <si>
    <t>W58498</t>
  </si>
  <si>
    <t>O88498</t>
  </si>
  <si>
    <t>A28498</t>
  </si>
  <si>
    <t>W58499</t>
  </si>
  <si>
    <t>O88499</t>
  </si>
  <si>
    <t>A28499</t>
  </si>
  <si>
    <t>W58500</t>
  </si>
  <si>
    <t>O88500</t>
  </si>
  <si>
    <t>A28500</t>
  </si>
  <si>
    <t>W58501</t>
  </si>
  <si>
    <t>O88501</t>
  </si>
  <si>
    <t>A28501</t>
  </si>
  <si>
    <t>W58502</t>
  </si>
  <si>
    <t>O88502</t>
  </si>
  <si>
    <t>A28502</t>
  </si>
  <si>
    <t>W58503</t>
  </si>
  <si>
    <t>O88503</t>
  </si>
  <si>
    <t>A28503</t>
  </si>
  <si>
    <t>W58504</t>
  </si>
  <si>
    <t>O88504</t>
  </si>
  <si>
    <t>A28504</t>
  </si>
  <si>
    <t>W58505</t>
  </si>
  <si>
    <t>O88505</t>
  </si>
  <si>
    <t>A28505</t>
  </si>
  <si>
    <t>W58506</t>
  </si>
  <si>
    <t>O88506</t>
  </si>
  <si>
    <t>A28506</t>
  </si>
  <si>
    <t>W58588</t>
  </si>
  <si>
    <t>O88588</t>
  </si>
  <si>
    <t>A28588</t>
  </si>
  <si>
    <t>W58589</t>
  </si>
  <si>
    <t>O88589</t>
  </si>
  <si>
    <t>A28589</t>
  </si>
  <si>
    <t>W58590</t>
  </si>
  <si>
    <t>O88590</t>
  </si>
  <si>
    <t>A28590</t>
  </si>
  <si>
    <t>W58591</t>
  </si>
  <si>
    <t>O88591</t>
  </si>
  <si>
    <t>A28591</t>
  </si>
  <si>
    <t>W58592</t>
  </si>
  <si>
    <t>O88592</t>
  </si>
  <si>
    <t>A28592</t>
  </si>
  <si>
    <t>W58593</t>
  </si>
  <si>
    <t>O88593</t>
  </si>
  <si>
    <t>A28593</t>
  </si>
  <si>
    <t>W58507</t>
  </si>
  <si>
    <t>O88507</t>
  </si>
  <si>
    <t>A28507</t>
  </si>
  <si>
    <t>W58508</t>
  </si>
  <si>
    <t>O88508</t>
  </si>
  <si>
    <t>A28508</t>
  </si>
  <si>
    <t>W58509</t>
  </si>
  <si>
    <t>O88509</t>
  </si>
  <si>
    <t>A28509</t>
  </si>
  <si>
    <t>W58510</t>
  </si>
  <si>
    <t>O88510</t>
  </si>
  <si>
    <t>A28510</t>
  </si>
  <si>
    <t>W58511</t>
  </si>
  <si>
    <t>O88511</t>
  </si>
  <si>
    <t>A28511</t>
  </si>
  <si>
    <t>W58512</t>
  </si>
  <si>
    <t>O88512</t>
  </si>
  <si>
    <t>A28512</t>
  </si>
  <si>
    <t>W58513</t>
  </si>
  <si>
    <t>O88513</t>
  </si>
  <si>
    <t>A28513</t>
  </si>
  <si>
    <t>W58514</t>
  </si>
  <si>
    <t>O88514</t>
  </si>
  <si>
    <t>A28514</t>
  </si>
  <si>
    <t>W58515</t>
  </si>
  <si>
    <t>O88515</t>
  </si>
  <si>
    <t>A28515</t>
  </si>
  <si>
    <t>W58516</t>
  </si>
  <si>
    <t>O88516</t>
  </si>
  <si>
    <t>A28516</t>
  </si>
  <si>
    <t>W58517</t>
  </si>
  <si>
    <t>O88517</t>
  </si>
  <si>
    <t>A28517</t>
  </si>
  <si>
    <t>W58518</t>
  </si>
  <si>
    <t>O88518</t>
  </si>
  <si>
    <t>A28518</t>
  </si>
  <si>
    <t>W58519</t>
  </si>
  <si>
    <t>O88519</t>
  </si>
  <si>
    <t>A28519</t>
  </si>
  <si>
    <t>W58520</t>
  </si>
  <si>
    <t>O88520</t>
  </si>
  <si>
    <t>A28520</t>
  </si>
  <si>
    <t>W58521</t>
  </si>
  <si>
    <t>O88521</t>
  </si>
  <si>
    <t>A28521</t>
  </si>
  <si>
    <t>W58522</t>
  </si>
  <si>
    <t>O88522</t>
  </si>
  <si>
    <t>A28522</t>
  </si>
  <si>
    <t>W58523</t>
  </si>
  <si>
    <t>O88523</t>
  </si>
  <si>
    <t>A28523</t>
  </si>
  <si>
    <t>W58524</t>
  </si>
  <si>
    <t>O88524</t>
  </si>
  <si>
    <t>A28524</t>
  </si>
  <si>
    <t>W58525</t>
  </si>
  <si>
    <t>O88525</t>
  </si>
  <si>
    <t>A28525</t>
  </si>
  <si>
    <t>W58526</t>
  </si>
  <si>
    <t>O88526</t>
  </si>
  <si>
    <t>A28526</t>
  </si>
  <si>
    <t>W58527</t>
  </si>
  <si>
    <t>O88527</t>
  </si>
  <si>
    <t>A28527</t>
  </si>
  <si>
    <t>W58528</t>
  </si>
  <si>
    <t>O88528</t>
  </si>
  <si>
    <t>A28528</t>
  </si>
  <si>
    <t>W58529</t>
  </si>
  <si>
    <t>O88529</t>
  </si>
  <si>
    <t>A28529</t>
  </si>
  <si>
    <t>W58530</t>
  </si>
  <si>
    <t>O88530</t>
  </si>
  <si>
    <t>A28530</t>
  </si>
  <si>
    <t>W58531</t>
  </si>
  <si>
    <t>O88531</t>
  </si>
  <si>
    <t>A28531</t>
  </si>
  <si>
    <t>W58532</t>
  </si>
  <si>
    <t>O88532</t>
  </si>
  <si>
    <t>A28532</t>
  </si>
  <si>
    <t>W58533</t>
  </si>
  <si>
    <t>O88533</t>
  </si>
  <si>
    <t>A28533</t>
  </si>
  <si>
    <t>W58534</t>
  </si>
  <si>
    <t>O88534</t>
  </si>
  <si>
    <t>A28534</t>
  </si>
  <si>
    <t>W58535</t>
  </si>
  <si>
    <t>O88535</t>
  </si>
  <si>
    <t>A28535</t>
  </si>
  <si>
    <t>W58536</t>
  </si>
  <si>
    <t>O88536</t>
  </si>
  <si>
    <t>A28536</t>
  </si>
  <si>
    <t>W58537</t>
  </si>
  <si>
    <t>O88537</t>
  </si>
  <si>
    <t>A28537</t>
  </si>
  <si>
    <t>W58538</t>
  </si>
  <si>
    <t>O88538</t>
  </si>
  <si>
    <t>A28538</t>
  </si>
  <si>
    <t>W58539</t>
  </si>
  <si>
    <t>O88539</t>
  </si>
  <si>
    <t>A28539</t>
  </si>
  <si>
    <t>W58540</t>
  </si>
  <si>
    <t>O88540</t>
  </si>
  <si>
    <t>A28540</t>
  </si>
  <si>
    <t>W58541</t>
  </si>
  <si>
    <t>O88541</t>
  </si>
  <si>
    <t>A28541</t>
  </si>
  <si>
    <t>W58542</t>
  </si>
  <si>
    <t>O88542</t>
  </si>
  <si>
    <t>A28542</t>
  </si>
  <si>
    <t>W58543</t>
  </si>
  <si>
    <t>O88543</t>
  </si>
  <si>
    <t>A28543</t>
  </si>
  <si>
    <t>W58544</t>
  </si>
  <si>
    <t>O88544</t>
  </si>
  <si>
    <t>A28544</t>
  </si>
  <si>
    <t>W58545</t>
  </si>
  <si>
    <t>O88545</t>
  </si>
  <si>
    <t>A28545</t>
  </si>
  <si>
    <t>W58546</t>
  </si>
  <si>
    <t>O88546</t>
  </si>
  <si>
    <t>A28546</t>
  </si>
  <si>
    <t>W58547</t>
  </si>
  <si>
    <t>O88547</t>
  </si>
  <si>
    <t>A28547</t>
  </si>
  <si>
    <t>W58548</t>
  </si>
  <si>
    <t>O88548</t>
  </si>
  <si>
    <t>A28548</t>
  </si>
  <si>
    <t>W58549</t>
  </si>
  <si>
    <t>O88549</t>
  </si>
  <si>
    <t>A28549</t>
  </si>
  <si>
    <t>W58550</t>
  </si>
  <si>
    <t>O88550</t>
  </si>
  <si>
    <t>A28550</t>
  </si>
  <si>
    <t>W58551</t>
  </si>
  <si>
    <t>O88551</t>
  </si>
  <si>
    <t>A28551</t>
  </si>
  <si>
    <t>W58552</t>
  </si>
  <si>
    <t>O88552</t>
  </si>
  <si>
    <t>A28552</t>
  </si>
  <si>
    <t>W58553</t>
  </si>
  <si>
    <t>O88553</t>
  </si>
  <si>
    <t>A28553</t>
  </si>
  <si>
    <t>W58554</t>
  </si>
  <si>
    <t>O88554</t>
  </si>
  <si>
    <t>A28554</t>
  </si>
  <si>
    <t>W58555</t>
  </si>
  <si>
    <t>O88555</t>
  </si>
  <si>
    <t>A28555</t>
  </si>
  <si>
    <t>W58556</t>
  </si>
  <si>
    <t>O88556</t>
  </si>
  <si>
    <t>A28556</t>
  </si>
  <si>
    <t>W58557</t>
  </si>
  <si>
    <t>O88557</t>
  </si>
  <si>
    <t>A28557</t>
  </si>
  <si>
    <t>W58558</t>
  </si>
  <si>
    <t>O88558</t>
  </si>
  <si>
    <t>A28558</t>
  </si>
  <si>
    <t>W58559</t>
  </si>
  <si>
    <t>O88559</t>
  </si>
  <si>
    <t>A28559</t>
  </si>
  <si>
    <t>W58560</t>
  </si>
  <si>
    <t>O88560</t>
  </si>
  <si>
    <t>A28560</t>
  </si>
  <si>
    <t>W58561</t>
  </si>
  <si>
    <t>O88561</t>
  </si>
  <si>
    <t>A28561</t>
  </si>
  <si>
    <t>W58562</t>
  </si>
  <si>
    <t>O88562</t>
  </si>
  <si>
    <t>A28562</t>
  </si>
  <si>
    <t>W58563</t>
  </si>
  <si>
    <t>O88563</t>
  </si>
  <si>
    <t>A28563</t>
  </si>
  <si>
    <t>W58564</t>
  </si>
  <si>
    <t>O88564</t>
  </si>
  <si>
    <t>A28564</t>
  </si>
  <si>
    <t>W58565</t>
  </si>
  <si>
    <t>O88565</t>
  </si>
  <si>
    <t>A28565</t>
  </si>
  <si>
    <t>W58566</t>
  </si>
  <si>
    <t>O88566</t>
  </si>
  <si>
    <t>A28566</t>
  </si>
  <si>
    <t>W58567</t>
  </si>
  <si>
    <t>O88567</t>
  </si>
  <si>
    <t>A28567</t>
  </si>
  <si>
    <t>W58568</t>
  </si>
  <si>
    <t>O88568</t>
  </si>
  <si>
    <t>A28568</t>
  </si>
  <si>
    <t>W58569</t>
  </si>
  <si>
    <t>O88569</t>
  </si>
  <si>
    <t>A28569</t>
  </si>
  <si>
    <t>W58570</t>
  </si>
  <si>
    <t>O88570</t>
  </si>
  <si>
    <t>A28570</t>
  </si>
  <si>
    <t>S179</t>
  </si>
  <si>
    <t>W58571</t>
  </si>
  <si>
    <t>O88571</t>
  </si>
  <si>
    <t>A28571</t>
  </si>
  <si>
    <t>W58572</t>
  </si>
  <si>
    <t>O88572</t>
  </si>
  <si>
    <t>A28572</t>
  </si>
  <si>
    <t>W58573</t>
  </si>
  <si>
    <t>O88573</t>
  </si>
  <si>
    <t>A28573</t>
  </si>
  <si>
    <t>W58574</t>
  </si>
  <si>
    <t>O88574</t>
  </si>
  <si>
    <t>A28574</t>
  </si>
  <si>
    <t>W58575</t>
  </si>
  <si>
    <t>O88575</t>
  </si>
  <si>
    <t>A28575</t>
  </si>
  <si>
    <t>W58576</t>
  </si>
  <si>
    <t>O88576</t>
  </si>
  <si>
    <t>A28576</t>
  </si>
  <si>
    <t>W58577</t>
  </si>
  <si>
    <t>O88577</t>
  </si>
  <si>
    <t>A28577</t>
  </si>
  <si>
    <t>W58578</t>
  </si>
  <si>
    <t>O88578</t>
  </si>
  <si>
    <t>A28578</t>
  </si>
  <si>
    <t>W58579</t>
  </si>
  <si>
    <t>O88579</t>
  </si>
  <si>
    <t>A28579</t>
  </si>
  <si>
    <t>W58580</t>
  </si>
  <si>
    <t>O88580</t>
  </si>
  <si>
    <t>A28580</t>
  </si>
  <si>
    <t>W58581</t>
  </si>
  <si>
    <t>O88581</t>
  </si>
  <si>
    <t>A28581</t>
  </si>
  <si>
    <t>W58582</t>
  </si>
  <si>
    <t>O88582</t>
  </si>
  <si>
    <t>A28582</t>
  </si>
  <si>
    <t>W58583</t>
  </si>
  <si>
    <t>O88583</t>
  </si>
  <si>
    <t>A28583</t>
  </si>
  <si>
    <t>W58584</t>
  </si>
  <si>
    <t>O88584</t>
  </si>
  <si>
    <t>A28584</t>
  </si>
  <si>
    <t>W58585</t>
  </si>
  <si>
    <t>O88585</t>
  </si>
  <si>
    <t>A28585</t>
  </si>
  <si>
    <t>W58586</t>
  </si>
  <si>
    <t>O88586</t>
  </si>
  <si>
    <t>A28586</t>
  </si>
  <si>
    <t>W58587</t>
  </si>
  <si>
    <t>O88587</t>
  </si>
  <si>
    <t>A28587</t>
  </si>
  <si>
    <t>W58594</t>
  </si>
  <si>
    <t>O88594</t>
  </si>
  <si>
    <t>A28594</t>
  </si>
  <si>
    <t>W58595</t>
  </si>
  <si>
    <t>O88595</t>
  </si>
  <si>
    <t>A28595</t>
  </si>
  <si>
    <t>W58596</t>
  </si>
  <si>
    <t>O88596</t>
  </si>
  <si>
    <t>A28596</t>
  </si>
  <si>
    <t>W58597</t>
  </si>
  <si>
    <t>O88597</t>
  </si>
  <si>
    <t>A28597</t>
  </si>
  <si>
    <t>W58598</t>
  </si>
  <si>
    <t>O88598</t>
  </si>
  <si>
    <t>A28598</t>
  </si>
  <si>
    <t>W58599</t>
  </si>
  <si>
    <t>O88599</t>
  </si>
  <si>
    <t>A28599</t>
  </si>
  <si>
    <t>W58600</t>
  </si>
  <si>
    <t>O88600</t>
  </si>
  <si>
    <t>A28600</t>
  </si>
  <si>
    <t>W58601</t>
  </si>
  <si>
    <t>O88601</t>
  </si>
  <si>
    <t>A28601</t>
  </si>
  <si>
    <t>W58602</t>
  </si>
  <si>
    <t>O88602</t>
  </si>
  <si>
    <t>A28602</t>
  </si>
  <si>
    <t>W58603</t>
  </si>
  <si>
    <t>O88603</t>
  </si>
  <si>
    <t>A28603</t>
  </si>
  <si>
    <t>W58604</t>
  </si>
  <si>
    <t>O88604</t>
  </si>
  <si>
    <t>A28604</t>
  </si>
  <si>
    <t>W58605</t>
  </si>
  <si>
    <t>O88605</t>
  </si>
  <si>
    <t>A28605</t>
  </si>
  <si>
    <t>W58606</t>
  </si>
  <si>
    <t>O88606</t>
  </si>
  <si>
    <t>A28606</t>
  </si>
  <si>
    <t>W58607</t>
  </si>
  <si>
    <t>O88607</t>
  </si>
  <si>
    <t>A28607</t>
  </si>
  <si>
    <t>W58608</t>
  </si>
  <si>
    <t>O88608</t>
  </si>
  <si>
    <t>A28608</t>
  </si>
  <si>
    <t>W58609</t>
  </si>
  <si>
    <t>O88609</t>
  </si>
  <si>
    <t>A28609</t>
  </si>
  <si>
    <t>W58610</t>
  </si>
  <si>
    <t>O88610</t>
  </si>
  <si>
    <t>A28610</t>
  </si>
  <si>
    <t>W58611</t>
  </si>
  <si>
    <t>O88611</t>
  </si>
  <si>
    <t>A28611</t>
  </si>
  <si>
    <t>W58612</t>
  </si>
  <si>
    <t>O88612</t>
  </si>
  <si>
    <t>A28612</t>
  </si>
  <si>
    <t>W58613</t>
  </si>
  <si>
    <t>O88613</t>
  </si>
  <si>
    <t>A28613</t>
  </si>
  <si>
    <t>W58614</t>
  </si>
  <si>
    <t>O88614</t>
  </si>
  <si>
    <t>A28614</t>
  </si>
  <si>
    <t>W58615</t>
  </si>
  <si>
    <t>O88615</t>
  </si>
  <si>
    <t>A28615</t>
  </si>
  <si>
    <t>W58616</t>
  </si>
  <si>
    <t>O88616</t>
  </si>
  <si>
    <t>A28616</t>
  </si>
  <si>
    <t>W58617</t>
  </si>
  <si>
    <t>O88617</t>
  </si>
  <si>
    <t>A28617</t>
  </si>
  <si>
    <t>W58618</t>
  </si>
  <si>
    <t>O88618</t>
  </si>
  <si>
    <t>A28618</t>
  </si>
  <si>
    <t>W58619</t>
  </si>
  <si>
    <t>O88619</t>
  </si>
  <si>
    <t>A28619</t>
  </si>
  <si>
    <t>W58620</t>
  </si>
  <si>
    <t>O88620</t>
  </si>
  <si>
    <t>A28620</t>
  </si>
  <si>
    <t>W58621</t>
  </si>
  <si>
    <t>O88621</t>
  </si>
  <si>
    <t>A28621</t>
  </si>
  <si>
    <t>W58622</t>
  </si>
  <si>
    <t>O88622</t>
  </si>
  <si>
    <t>A28622</t>
  </si>
  <si>
    <t>W58623</t>
  </si>
  <si>
    <t>O88623</t>
  </si>
  <si>
    <t>A28623</t>
  </si>
  <si>
    <t>W58624</t>
  </si>
  <si>
    <t>O88624</t>
  </si>
  <si>
    <t>A28624</t>
  </si>
  <si>
    <t>W58625</t>
  </si>
  <si>
    <t>O88625</t>
  </si>
  <si>
    <t>A28625</t>
  </si>
  <si>
    <t>W58626</t>
  </si>
  <si>
    <t>O88626</t>
  </si>
  <si>
    <t>A28626</t>
  </si>
  <si>
    <t>W58627</t>
  </si>
  <si>
    <t>O88627</t>
  </si>
  <si>
    <t>A28627</t>
  </si>
  <si>
    <t>W58628</t>
  </si>
  <si>
    <t>O88628</t>
  </si>
  <si>
    <t>A28628</t>
  </si>
  <si>
    <t>W58629</t>
  </si>
  <si>
    <t>O88629</t>
  </si>
  <si>
    <t>A28629</t>
  </si>
  <si>
    <t>W58630</t>
  </si>
  <si>
    <t>O88630</t>
  </si>
  <si>
    <t>A28630</t>
  </si>
  <si>
    <t>W58631</t>
  </si>
  <si>
    <t>O88631</t>
  </si>
  <si>
    <t>A28631</t>
  </si>
  <si>
    <t>W58632</t>
  </si>
  <si>
    <t>O88632</t>
  </si>
  <si>
    <t>A28632</t>
  </si>
  <si>
    <t>W58633</t>
  </si>
  <si>
    <t>O88633</t>
  </si>
  <si>
    <t>A28633</t>
  </si>
  <si>
    <t>W58634</t>
  </si>
  <si>
    <t>O88634</t>
  </si>
  <si>
    <t>A28634</t>
  </si>
  <si>
    <t>W58703</t>
  </si>
  <si>
    <t>O88703</t>
  </si>
  <si>
    <t>A28703</t>
  </si>
  <si>
    <t>W58704</t>
  </si>
  <si>
    <t>O88704</t>
  </si>
  <si>
    <t>A28704</t>
  </si>
  <si>
    <t>W58705</t>
  </si>
  <si>
    <t>O88705</t>
  </si>
  <si>
    <t>A28705</t>
  </si>
  <si>
    <t>W58706</t>
  </si>
  <si>
    <t>O88706</t>
  </si>
  <si>
    <t>A28706</t>
  </si>
  <si>
    <t>W58707</t>
  </si>
  <si>
    <t>O88707</t>
  </si>
  <si>
    <t>A28707</t>
  </si>
  <si>
    <t>W58708</t>
  </si>
  <si>
    <t>O88708</t>
  </si>
  <si>
    <t>A28708</t>
  </si>
  <si>
    <t>W58635</t>
  </si>
  <si>
    <t>O88635</t>
  </si>
  <si>
    <t>A28635</t>
  </si>
  <si>
    <t>W58636</t>
  </si>
  <si>
    <t>O88636</t>
  </si>
  <si>
    <t>A28636</t>
  </si>
  <si>
    <t>W58637</t>
  </si>
  <si>
    <t>O88637</t>
  </si>
  <si>
    <t>A28637</t>
  </si>
  <si>
    <t>S181</t>
  </si>
  <si>
    <t>W58638</t>
  </si>
  <si>
    <t>O88638</t>
  </si>
  <si>
    <t>A28638</t>
  </si>
  <si>
    <t>W58639</t>
  </si>
  <si>
    <t>O88639</t>
  </si>
  <si>
    <t>A28639</t>
  </si>
  <si>
    <t>W58640</t>
  </si>
  <si>
    <t>O88640</t>
  </si>
  <si>
    <t>A28640</t>
  </si>
  <si>
    <t>W58641</t>
  </si>
  <si>
    <t>O88641</t>
  </si>
  <si>
    <t>A28641</t>
  </si>
  <si>
    <t>W58642</t>
  </si>
  <si>
    <t>O88642</t>
  </si>
  <si>
    <t>A28642</t>
  </si>
  <si>
    <t>W58643</t>
  </si>
  <si>
    <t>O88643</t>
  </si>
  <si>
    <t>A28643</t>
  </si>
  <si>
    <t>W58644</t>
  </si>
  <si>
    <t>O88644</t>
  </si>
  <si>
    <t>A28644</t>
  </si>
  <si>
    <t>W58645</t>
  </si>
  <si>
    <t>O88645</t>
  </si>
  <si>
    <t>A28645</t>
  </si>
  <si>
    <t>W58646</t>
  </si>
  <si>
    <t>O88646</t>
  </si>
  <si>
    <t>A28646</t>
  </si>
  <si>
    <t>W58647</t>
  </si>
  <si>
    <t>O88647</t>
  </si>
  <si>
    <t>A28647</t>
  </si>
  <si>
    <t>W58648</t>
  </si>
  <si>
    <t>O88648</t>
  </si>
  <si>
    <t>A28648</t>
  </si>
  <si>
    <t>W58649</t>
  </si>
  <si>
    <t>O88649</t>
  </si>
  <si>
    <t>A28649</t>
  </si>
  <si>
    <t>W58650</t>
  </si>
  <si>
    <t>O88650</t>
  </si>
  <si>
    <t>A28650</t>
  </si>
  <si>
    <t>W58651</t>
  </si>
  <si>
    <t>O88651</t>
  </si>
  <si>
    <t>A28651</t>
  </si>
  <si>
    <t>W58652</t>
  </si>
  <si>
    <t>O88652</t>
  </si>
  <si>
    <t>A28652</t>
  </si>
  <si>
    <t>W58653</t>
  </si>
  <si>
    <t>O88653</t>
  </si>
  <si>
    <t>A28653</t>
  </si>
  <si>
    <t>W58654</t>
  </si>
  <si>
    <t>O88654</t>
  </si>
  <si>
    <t>A28654</t>
  </si>
  <si>
    <t>W58655</t>
  </si>
  <si>
    <t>O88655</t>
  </si>
  <si>
    <t>A28655</t>
  </si>
  <si>
    <t>W58656</t>
  </si>
  <si>
    <t>O88656</t>
  </si>
  <si>
    <t>A28656</t>
  </si>
  <si>
    <t>W58657</t>
  </si>
  <si>
    <t>O88657</t>
  </si>
  <si>
    <t>A28657</t>
  </si>
  <si>
    <t>W58658</t>
  </si>
  <si>
    <t>O88658</t>
  </si>
  <si>
    <t>A28658</t>
  </si>
  <si>
    <t>W58659</t>
  </si>
  <si>
    <t>O88659</t>
  </si>
  <si>
    <t>A28659</t>
  </si>
  <si>
    <t>W58660</t>
  </si>
  <si>
    <t>O88660</t>
  </si>
  <si>
    <t>A28660</t>
  </si>
  <si>
    <t>W58661</t>
  </si>
  <si>
    <t>O88661</t>
  </si>
  <si>
    <t>A28661</t>
  </si>
  <si>
    <t>W58662</t>
  </si>
  <si>
    <t>O88662</t>
  </si>
  <si>
    <t>A28662</t>
  </si>
  <si>
    <t>W58663</t>
  </si>
  <si>
    <t>O88663</t>
  </si>
  <si>
    <t>A28663</t>
  </si>
  <si>
    <t>W58664</t>
  </si>
  <si>
    <t>O88664</t>
  </si>
  <si>
    <t>A28664</t>
  </si>
  <si>
    <t>W58665</t>
  </si>
  <si>
    <t>O88665</t>
  </si>
  <si>
    <t>A28665</t>
  </si>
  <si>
    <t>W58666</t>
  </si>
  <si>
    <t>O88666</t>
  </si>
  <si>
    <t>A28666</t>
  </si>
  <si>
    <t>W58667</t>
  </si>
  <si>
    <t>O88667</t>
  </si>
  <si>
    <t>A28667</t>
  </si>
  <si>
    <t>W58668</t>
  </si>
  <si>
    <t>O88668</t>
  </si>
  <si>
    <t>A28668</t>
  </si>
  <si>
    <t>W58669</t>
  </si>
  <si>
    <t>O88669</t>
  </si>
  <si>
    <t>A28669</t>
  </si>
  <si>
    <t>W58670</t>
  </si>
  <si>
    <t>O88670</t>
  </si>
  <si>
    <t>A28670</t>
  </si>
  <si>
    <t>W58671</t>
  </si>
  <si>
    <t>O88671</t>
  </si>
  <si>
    <t>A28671</t>
  </si>
  <si>
    <t>W58672</t>
  </si>
  <si>
    <t>O88672</t>
  </si>
  <si>
    <t>A28672</t>
  </si>
  <si>
    <t>W58673</t>
  </si>
  <si>
    <t>O88673</t>
  </si>
  <si>
    <t>A28673</t>
  </si>
  <si>
    <t>W58674</t>
  </si>
  <si>
    <t>O88674</t>
  </si>
  <si>
    <t>A28674</t>
  </si>
  <si>
    <t>W58675</t>
  </si>
  <si>
    <t>O88675</t>
  </si>
  <si>
    <t>A28675</t>
  </si>
  <si>
    <t>W58676</t>
  </si>
  <si>
    <t>O88676</t>
  </si>
  <si>
    <t>A28676</t>
  </si>
  <si>
    <t>W58677</t>
  </si>
  <si>
    <t>O88677</t>
  </si>
  <si>
    <t>A28677</t>
  </si>
  <si>
    <t>W58678</t>
  </si>
  <si>
    <t>O88678</t>
  </si>
  <si>
    <t>A28678</t>
  </si>
  <si>
    <t>W58679</t>
  </si>
  <si>
    <t>O88679</t>
  </si>
  <si>
    <t>A28679</t>
  </si>
  <si>
    <t>W58680</t>
  </si>
  <si>
    <t>O88680</t>
  </si>
  <si>
    <t>A28680</t>
  </si>
  <si>
    <t>W58681</t>
  </si>
  <si>
    <t>O88681</t>
  </si>
  <si>
    <t>A28681</t>
  </si>
  <si>
    <t>W58682</t>
  </si>
  <si>
    <t>O88682</t>
  </si>
  <si>
    <t>A28682</t>
  </si>
  <si>
    <t>W58683</t>
  </si>
  <si>
    <t>O88683</t>
  </si>
  <si>
    <t>A28683</t>
  </si>
  <si>
    <t>W58684</t>
  </si>
  <si>
    <t>O88684</t>
  </si>
  <si>
    <t>A28684</t>
  </si>
  <si>
    <t>W58685</t>
  </si>
  <si>
    <t>O88685</t>
  </si>
  <si>
    <t>A28685</t>
  </si>
  <si>
    <t>W58686</t>
  </si>
  <si>
    <t>O88686</t>
  </si>
  <si>
    <t>A28686</t>
  </si>
  <si>
    <t>W58687</t>
  </si>
  <si>
    <t>O88687</t>
  </si>
  <si>
    <t>A28687</t>
  </si>
  <si>
    <t>W58688</t>
  </si>
  <si>
    <t>O88688</t>
  </si>
  <si>
    <t>A28688</t>
  </si>
  <si>
    <t>W58689</t>
  </si>
  <si>
    <t>O88689</t>
  </si>
  <si>
    <t>A28689</t>
  </si>
  <si>
    <t>W58690</t>
  </si>
  <si>
    <t>O88690</t>
  </si>
  <si>
    <t>A28690</t>
  </si>
  <si>
    <t>W58691</t>
  </si>
  <si>
    <t>O88691</t>
  </si>
  <si>
    <t>A28691</t>
  </si>
  <si>
    <t>W58692</t>
  </si>
  <si>
    <t>O88692</t>
  </si>
  <si>
    <t>A28692</t>
  </si>
  <si>
    <t>W58693</t>
  </si>
  <si>
    <t>O88693</t>
  </si>
  <si>
    <t>A28693</t>
  </si>
  <si>
    <t>W58694</t>
  </si>
  <si>
    <t>O88694</t>
  </si>
  <si>
    <t>A28694</t>
  </si>
  <si>
    <t>W58695</t>
  </si>
  <si>
    <t>O88695</t>
  </si>
  <si>
    <t>A28695</t>
  </si>
  <si>
    <t>W58696</t>
  </si>
  <si>
    <t>O88696</t>
  </si>
  <si>
    <t>A28696</t>
  </si>
  <si>
    <t>W58697</t>
  </si>
  <si>
    <t>O88697</t>
  </si>
  <si>
    <t>A28697</t>
  </si>
  <si>
    <t>W58698</t>
  </si>
  <si>
    <t>O88698</t>
  </si>
  <si>
    <t>A28698</t>
  </si>
  <si>
    <t>W58699</t>
  </si>
  <si>
    <t>O88699</t>
  </si>
  <si>
    <t>A28699</t>
  </si>
  <si>
    <t>W58700</t>
  </si>
  <si>
    <t>O88700</t>
  </si>
  <si>
    <t>A28700</t>
  </si>
  <si>
    <t>W58701</t>
  </si>
  <si>
    <t>O88701</t>
  </si>
  <si>
    <t>A28701</t>
  </si>
  <si>
    <t>W58702</t>
  </si>
  <si>
    <t>O88702</t>
  </si>
  <si>
    <t>A28702</t>
  </si>
  <si>
    <t>W58709</t>
  </si>
  <si>
    <t>O88709</t>
  </si>
  <si>
    <t>A28709</t>
  </si>
  <si>
    <t>W58710</t>
  </si>
  <si>
    <t>O88710</t>
  </si>
  <si>
    <t>A28710</t>
  </si>
  <si>
    <t>W58711</t>
  </si>
  <si>
    <t>O88711</t>
  </si>
  <si>
    <t>A28711</t>
  </si>
  <si>
    <t>W58712</t>
  </si>
  <si>
    <t>O88712</t>
  </si>
  <si>
    <t>A28712</t>
  </si>
  <si>
    <t>W58713</t>
  </si>
  <si>
    <t>O88713</t>
  </si>
  <si>
    <t>A28713</t>
  </si>
  <si>
    <t>W58714</t>
  </si>
  <si>
    <t>O88714</t>
  </si>
  <si>
    <t>A28714</t>
  </si>
  <si>
    <t>W58715</t>
  </si>
  <si>
    <t>O88715</t>
  </si>
  <si>
    <t>A28715</t>
  </si>
  <si>
    <t>W58716</t>
  </si>
  <si>
    <t>O88716</t>
  </si>
  <si>
    <t>A28716</t>
  </si>
  <si>
    <t>W58717</t>
  </si>
  <si>
    <t>O88717</t>
  </si>
  <si>
    <t>A28717</t>
  </si>
  <si>
    <t>W58718</t>
  </si>
  <si>
    <t>O88718</t>
  </si>
  <si>
    <t>A28718</t>
  </si>
  <si>
    <t>W58719</t>
  </si>
  <si>
    <t>O88719</t>
  </si>
  <si>
    <t>A28719</t>
  </si>
  <si>
    <t>W58720</t>
  </si>
  <si>
    <t>O88720</t>
  </si>
  <si>
    <t>A28720</t>
  </si>
  <si>
    <t>W58721</t>
  </si>
  <si>
    <t>O88721</t>
  </si>
  <si>
    <t>A28721</t>
  </si>
  <si>
    <t>W58722</t>
  </si>
  <si>
    <t>O88722</t>
  </si>
  <si>
    <t>A28722</t>
  </si>
  <si>
    <t>W58723</t>
  </si>
  <si>
    <t>O88723</t>
  </si>
  <si>
    <t>A28723</t>
  </si>
  <si>
    <t>W58724</t>
  </si>
  <si>
    <t>O88724</t>
  </si>
  <si>
    <t>A28724</t>
  </si>
  <si>
    <t>W58725</t>
  </si>
  <si>
    <t>O88725</t>
  </si>
  <si>
    <t>A28725</t>
  </si>
  <si>
    <t>W58726</t>
  </si>
  <si>
    <t>O88726</t>
  </si>
  <si>
    <t>A28726</t>
  </si>
  <si>
    <t>W58727</t>
  </si>
  <si>
    <t>O88727</t>
  </si>
  <si>
    <t>A28727</t>
  </si>
  <si>
    <t>W58728</t>
  </si>
  <si>
    <t>O88728</t>
  </si>
  <si>
    <t>A28728</t>
  </si>
  <si>
    <t>W58729</t>
  </si>
  <si>
    <t>O88729</t>
  </si>
  <si>
    <t>A28729</t>
  </si>
  <si>
    <t>W58730</t>
  </si>
  <si>
    <t>O88730</t>
  </si>
  <si>
    <t>A28730</t>
  </si>
  <si>
    <t>W58731</t>
  </si>
  <si>
    <t>O88731</t>
  </si>
  <si>
    <t>A28731</t>
  </si>
  <si>
    <t>W58732</t>
  </si>
  <si>
    <t>O88732</t>
  </si>
  <si>
    <t>A28732</t>
  </si>
  <si>
    <t>W58733</t>
  </si>
  <si>
    <t>O88733</t>
  </si>
  <si>
    <t>A28733</t>
  </si>
  <si>
    <t>W58734</t>
  </si>
  <si>
    <t>O88734</t>
  </si>
  <si>
    <t>A28734</t>
  </si>
  <si>
    <t>W58735</t>
  </si>
  <si>
    <t>O88735</t>
  </si>
  <si>
    <t>A28735</t>
  </si>
  <si>
    <t>W58736</t>
  </si>
  <si>
    <t>O88736</t>
  </si>
  <si>
    <t>A28736</t>
  </si>
  <si>
    <t>W58737</t>
  </si>
  <si>
    <t>O88737</t>
  </si>
  <si>
    <t>A28737</t>
  </si>
  <si>
    <t>W58738</t>
  </si>
  <si>
    <t>O88738</t>
  </si>
  <si>
    <t>A28738</t>
  </si>
  <si>
    <t>W58739</t>
  </si>
  <si>
    <t>O88739</t>
  </si>
  <si>
    <t>A28739</t>
  </si>
  <si>
    <t>W58740</t>
  </si>
  <si>
    <t>O88740</t>
  </si>
  <si>
    <t>A28740</t>
  </si>
  <si>
    <t>W58741</t>
  </si>
  <si>
    <t>O88741</t>
  </si>
  <si>
    <t>A28741</t>
  </si>
  <si>
    <t>W58742</t>
  </si>
  <si>
    <t>O88742</t>
  </si>
  <si>
    <t>A28742</t>
  </si>
  <si>
    <t>W58743</t>
  </si>
  <si>
    <t>O88743</t>
  </si>
  <si>
    <t>A28743</t>
  </si>
  <si>
    <t>W58744</t>
  </si>
  <si>
    <t>O88744</t>
  </si>
  <si>
    <t>A28744</t>
  </si>
  <si>
    <t>W58745</t>
  </si>
  <si>
    <t>O88745</t>
  </si>
  <si>
    <t>A28745</t>
  </si>
  <si>
    <t>W58746</t>
  </si>
  <si>
    <t>O88746</t>
  </si>
  <si>
    <t>A28746</t>
  </si>
  <si>
    <t>W58747</t>
  </si>
  <si>
    <t>O88747</t>
  </si>
  <si>
    <t>A28747</t>
  </si>
  <si>
    <t>W58748</t>
  </si>
  <si>
    <t>O88748</t>
  </si>
  <si>
    <t>A28748</t>
  </si>
  <si>
    <t>W58749</t>
  </si>
  <si>
    <t>O88749</t>
  </si>
  <si>
    <t>A28749</t>
  </si>
  <si>
    <t>W58750</t>
  </si>
  <si>
    <t>O88750</t>
  </si>
  <si>
    <t>A28750</t>
  </si>
  <si>
    <t>W58751</t>
  </si>
  <si>
    <t>O88751</t>
  </si>
  <si>
    <t>A28751</t>
  </si>
  <si>
    <t>W58752</t>
  </si>
  <si>
    <t>O88752</t>
  </si>
  <si>
    <t>A28752</t>
  </si>
  <si>
    <t>W58753</t>
  </si>
  <si>
    <t>O88753</t>
  </si>
  <si>
    <t>A28753</t>
  </si>
  <si>
    <t>W58754</t>
  </si>
  <si>
    <t>O88754</t>
  </si>
  <si>
    <t>A28754</t>
  </si>
  <si>
    <t>W58755</t>
  </si>
  <si>
    <t>O88755</t>
  </si>
  <si>
    <t>A28755</t>
  </si>
  <si>
    <t>W58756</t>
  </si>
  <si>
    <t>O88756</t>
  </si>
  <si>
    <t>A28756</t>
  </si>
  <si>
    <t>W58833</t>
  </si>
  <si>
    <t>O88833</t>
  </si>
  <si>
    <t>A28833</t>
  </si>
  <si>
    <t>W58834</t>
  </si>
  <si>
    <t>O88834</t>
  </si>
  <si>
    <t>A28834</t>
  </si>
  <si>
    <t>W58835</t>
  </si>
  <si>
    <t>O88835</t>
  </si>
  <si>
    <t>A28835</t>
  </si>
  <si>
    <t>W58836</t>
  </si>
  <si>
    <t>O88836</t>
  </si>
  <si>
    <t>A28836</t>
  </si>
  <si>
    <t>W58837</t>
  </si>
  <si>
    <t>O88837</t>
  </si>
  <si>
    <t>A28837</t>
  </si>
  <si>
    <t>W58757</t>
  </si>
  <si>
    <t>O88757</t>
  </si>
  <si>
    <t>A28757</t>
  </si>
  <si>
    <t>W58758</t>
  </si>
  <si>
    <t>O88758</t>
  </si>
  <si>
    <t>A28758</t>
  </si>
  <si>
    <t>W58759</t>
  </si>
  <si>
    <t>O88759</t>
  </si>
  <si>
    <t>A28759</t>
  </si>
  <si>
    <t>W58760</t>
  </si>
  <si>
    <t>O88760</t>
  </si>
  <si>
    <t>A28760</t>
  </si>
  <si>
    <t>W58761</t>
  </si>
  <si>
    <t>O88761</t>
  </si>
  <si>
    <t>A28761</t>
  </si>
  <si>
    <t>W58762</t>
  </si>
  <si>
    <t>O88762</t>
  </si>
  <si>
    <t>A28762</t>
  </si>
  <si>
    <t>W58763</t>
  </si>
  <si>
    <t>O88763</t>
  </si>
  <si>
    <t>A28763</t>
  </si>
  <si>
    <t>W58764</t>
  </si>
  <si>
    <t>O88764</t>
  </si>
  <si>
    <t>A28764</t>
  </si>
  <si>
    <t>W58765</t>
  </si>
  <si>
    <t>O88765</t>
  </si>
  <si>
    <t>A28765</t>
  </si>
  <si>
    <t>W58766</t>
  </si>
  <si>
    <t>O88766</t>
  </si>
  <si>
    <t>A28766</t>
  </si>
  <si>
    <t>W58767</t>
  </si>
  <si>
    <t>O88767</t>
  </si>
  <si>
    <t>A28767</t>
  </si>
  <si>
    <t>W58768</t>
  </si>
  <si>
    <t>O88768</t>
  </si>
  <si>
    <t>A28768</t>
  </si>
  <si>
    <t>W58769</t>
  </si>
  <si>
    <t>O88769</t>
  </si>
  <si>
    <t>A28769</t>
  </si>
  <si>
    <t>W58770</t>
  </si>
  <si>
    <t>O88770</t>
  </si>
  <si>
    <t>A28770</t>
  </si>
  <si>
    <t>W58771</t>
  </si>
  <si>
    <t>O88771</t>
  </si>
  <si>
    <t>A28771</t>
  </si>
  <si>
    <t>W58772</t>
  </si>
  <si>
    <t>O88772</t>
  </si>
  <si>
    <t>A28772</t>
  </si>
  <si>
    <t>W58773</t>
  </si>
  <si>
    <t>O88773</t>
  </si>
  <si>
    <t>A28773</t>
  </si>
  <si>
    <t>W58774</t>
  </si>
  <si>
    <t>O88774</t>
  </si>
  <si>
    <t>A28774</t>
  </si>
  <si>
    <t>W58775</t>
  </si>
  <si>
    <t>O88775</t>
  </si>
  <si>
    <t>A28775</t>
  </si>
  <si>
    <t>W58776</t>
  </si>
  <si>
    <t>O88776</t>
  </si>
  <si>
    <t>A28776</t>
  </si>
  <si>
    <t>W58777</t>
  </si>
  <si>
    <t>O88777</t>
  </si>
  <si>
    <t>A28777</t>
  </si>
  <si>
    <t>W58778</t>
  </si>
  <si>
    <t>O88778</t>
  </si>
  <si>
    <t>A28778</t>
  </si>
  <si>
    <t>W58779</t>
  </si>
  <si>
    <t>O88779</t>
  </si>
  <si>
    <t>A28779</t>
  </si>
  <si>
    <t>W58780</t>
  </si>
  <si>
    <t>O88780</t>
  </si>
  <si>
    <t>A28780</t>
  </si>
  <si>
    <t>W58781</t>
  </si>
  <si>
    <t>O88781</t>
  </si>
  <si>
    <t>A28781</t>
  </si>
  <si>
    <t>W58782</t>
  </si>
  <si>
    <t>O88782</t>
  </si>
  <si>
    <t>A28782</t>
  </si>
  <si>
    <t>W58783</t>
  </si>
  <si>
    <t>O88783</t>
  </si>
  <si>
    <t>A28783</t>
  </si>
  <si>
    <t>W58784</t>
  </si>
  <si>
    <t>O88784</t>
  </si>
  <si>
    <t>A28784</t>
  </si>
  <si>
    <t>W58785</t>
  </si>
  <si>
    <t>O88785</t>
  </si>
  <si>
    <t>A28785</t>
  </si>
  <si>
    <t>W58786</t>
  </si>
  <si>
    <t>O88786</t>
  </si>
  <si>
    <t>A28786</t>
  </si>
  <si>
    <t>W58787</t>
  </si>
  <si>
    <t>O88787</t>
  </si>
  <si>
    <t>A28787</t>
  </si>
  <si>
    <t>W58788</t>
  </si>
  <si>
    <t>O88788</t>
  </si>
  <si>
    <t>A28788</t>
  </si>
  <si>
    <t>W58789</t>
  </si>
  <si>
    <t>O88789</t>
  </si>
  <si>
    <t>A28789</t>
  </si>
  <si>
    <t>W58790</t>
  </si>
  <si>
    <t>O88790</t>
  </si>
  <si>
    <t>A28790</t>
  </si>
  <si>
    <t>W58791</t>
  </si>
  <si>
    <t>O88791</t>
  </si>
  <si>
    <t>A28791</t>
  </si>
  <si>
    <t>W58792</t>
  </si>
  <si>
    <t>O88792</t>
  </si>
  <si>
    <t>A28792</t>
  </si>
  <si>
    <t>W58793</t>
  </si>
  <si>
    <t>O88793</t>
  </si>
  <si>
    <t>A28793</t>
  </si>
  <si>
    <t>W58794</t>
  </si>
  <si>
    <t>O88794</t>
  </si>
  <si>
    <t>A28794</t>
  </si>
  <si>
    <t>W58795</t>
  </si>
  <si>
    <t>O88795</t>
  </si>
  <si>
    <t>A28795</t>
  </si>
  <si>
    <t>W58796</t>
  </si>
  <si>
    <t>O88796</t>
  </si>
  <si>
    <t>A28796</t>
  </si>
  <si>
    <t>W58797</t>
  </si>
  <si>
    <t>O88797</t>
  </si>
  <si>
    <t>A28797</t>
  </si>
  <si>
    <t>W58798</t>
  </si>
  <si>
    <t>O88798</t>
  </si>
  <si>
    <t>A28798</t>
  </si>
  <si>
    <t>W58799</t>
  </si>
  <si>
    <t>O88799</t>
  </si>
  <si>
    <t>A28799</t>
  </si>
  <si>
    <t>W58800</t>
  </si>
  <si>
    <t>O88800</t>
  </si>
  <si>
    <t>A28800</t>
  </si>
  <si>
    <t>W58801</t>
  </si>
  <si>
    <t>O88801</t>
  </si>
  <si>
    <t>A28801</t>
  </si>
  <si>
    <t>W58802</t>
  </si>
  <si>
    <t>O88802</t>
  </si>
  <si>
    <t>A28802</t>
  </si>
  <si>
    <t>W58803</t>
  </si>
  <si>
    <t>O88803</t>
  </si>
  <si>
    <t>A28803</t>
  </si>
  <si>
    <t>W58804</t>
  </si>
  <si>
    <t>O88804</t>
  </si>
  <si>
    <t>A28804</t>
  </si>
  <si>
    <t>W58805</t>
  </si>
  <si>
    <t>O88805</t>
  </si>
  <si>
    <t>A28805</t>
  </si>
  <si>
    <t>W58806</t>
  </si>
  <si>
    <t>O88806</t>
  </si>
  <si>
    <t>A28806</t>
  </si>
  <si>
    <t>W58807</t>
  </si>
  <si>
    <t>O88807</t>
  </si>
  <si>
    <t>A28807</t>
  </si>
  <si>
    <t>W58808</t>
  </si>
  <si>
    <t>O88808</t>
  </si>
  <si>
    <t>A28808</t>
  </si>
  <si>
    <t>W58809</t>
  </si>
  <si>
    <t>O88809</t>
  </si>
  <si>
    <t>A28809</t>
  </si>
  <si>
    <t>W58810</t>
  </si>
  <si>
    <t>O88810</t>
  </si>
  <si>
    <t>A28810</t>
  </si>
  <si>
    <t>W58811</t>
  </si>
  <si>
    <t>O88811</t>
  </si>
  <si>
    <t>A28811</t>
  </si>
  <si>
    <t>W58812</t>
  </si>
  <si>
    <t>O88812</t>
  </si>
  <si>
    <t>A28812</t>
  </si>
  <si>
    <t>W58813</t>
  </si>
  <si>
    <t>O88813</t>
  </si>
  <si>
    <t>A28813</t>
  </si>
  <si>
    <t>W58814</t>
  </si>
  <si>
    <t>O88814</t>
  </si>
  <si>
    <t>A28814</t>
  </si>
  <si>
    <t>W58815</t>
  </si>
  <si>
    <t>O88815</t>
  </si>
  <si>
    <t>A28815</t>
  </si>
  <si>
    <t>W58816</t>
  </si>
  <si>
    <t>O88816</t>
  </si>
  <si>
    <t>A28816</t>
  </si>
  <si>
    <t>W58817</t>
  </si>
  <si>
    <t>O88817</t>
  </si>
  <si>
    <t>A28817</t>
  </si>
  <si>
    <t>W58818</t>
  </si>
  <si>
    <t>O88818</t>
  </si>
  <si>
    <t>A28818</t>
  </si>
  <si>
    <t>W58819</t>
  </si>
  <si>
    <t>O88819</t>
  </si>
  <si>
    <t>A28819</t>
  </si>
  <si>
    <t>W58820</t>
  </si>
  <si>
    <t>O88820</t>
  </si>
  <si>
    <t>A28820</t>
  </si>
  <si>
    <t>W58821</t>
  </si>
  <si>
    <t>O88821</t>
  </si>
  <si>
    <t>A28821</t>
  </si>
  <si>
    <t>W58822</t>
  </si>
  <si>
    <t>O88822</t>
  </si>
  <si>
    <t>A28822</t>
  </si>
  <si>
    <t>W58823</t>
  </si>
  <si>
    <t>O88823</t>
  </si>
  <si>
    <t>A28823</t>
  </si>
  <si>
    <t>W58824</t>
  </si>
  <si>
    <t>O88824</t>
  </si>
  <si>
    <t>A28824</t>
  </si>
  <si>
    <t>W58825</t>
  </si>
  <si>
    <t>O88825</t>
  </si>
  <si>
    <t>A28825</t>
  </si>
  <si>
    <t>W58826</t>
  </si>
  <si>
    <t>O88826</t>
  </si>
  <si>
    <t>A28826</t>
  </si>
  <si>
    <t>W58827</t>
  </si>
  <si>
    <t>O88827</t>
  </si>
  <si>
    <t>A28827</t>
  </si>
  <si>
    <t>W58828</t>
  </si>
  <si>
    <t>O88828</t>
  </si>
  <si>
    <t>A28828</t>
  </si>
  <si>
    <t>W58829</t>
  </si>
  <si>
    <t>O88829</t>
  </si>
  <si>
    <t>A28829</t>
  </si>
  <si>
    <t>W58830</t>
  </si>
  <si>
    <t>O88830</t>
  </si>
  <si>
    <t>A28830</t>
  </si>
  <si>
    <t>W58831</t>
  </si>
  <si>
    <t>O88831</t>
  </si>
  <si>
    <t>A28831</t>
  </si>
  <si>
    <t>W58832</t>
  </si>
  <si>
    <t>O88832</t>
  </si>
  <si>
    <t>A28832</t>
  </si>
  <si>
    <t>W58838</t>
  </si>
  <si>
    <t>O88838</t>
  </si>
  <si>
    <t>A28838</t>
  </si>
  <si>
    <t>W58839</t>
  </si>
  <si>
    <t>O88839</t>
  </si>
  <si>
    <t>A28839</t>
  </si>
  <si>
    <t>W58840</t>
  </si>
  <si>
    <t>O88840</t>
  </si>
  <si>
    <t>A28840</t>
  </si>
  <si>
    <t>W58841</t>
  </si>
  <si>
    <t>O88841</t>
  </si>
  <si>
    <t>A28841</t>
  </si>
  <si>
    <t>W58842</t>
  </si>
  <si>
    <t>O88842</t>
  </si>
  <si>
    <t>A28842</t>
  </si>
  <si>
    <t>W58843</t>
  </si>
  <si>
    <t>O88843</t>
  </si>
  <si>
    <t>A28843</t>
  </si>
  <si>
    <t>W58844</t>
  </si>
  <si>
    <t>O88844</t>
  </si>
  <si>
    <t>A28844</t>
  </si>
  <si>
    <t>W58845</t>
  </si>
  <si>
    <t>O88845</t>
  </si>
  <si>
    <t>A28845</t>
  </si>
  <si>
    <t>W58846</t>
  </si>
  <si>
    <t>O88846</t>
  </si>
  <si>
    <t>A28846</t>
  </si>
  <si>
    <t>W58847</t>
  </si>
  <si>
    <t>O88847</t>
  </si>
  <si>
    <t>A28847</t>
  </si>
  <si>
    <t>W58848</t>
  </si>
  <si>
    <t>O88848</t>
  </si>
  <si>
    <t>A28848</t>
  </si>
  <si>
    <t>W58849</t>
  </si>
  <si>
    <t>O88849</t>
  </si>
  <si>
    <t>A28849</t>
  </si>
  <si>
    <t>W58850</t>
  </si>
  <si>
    <t>O88850</t>
  </si>
  <si>
    <t>A28850</t>
  </si>
  <si>
    <t>W58851</t>
  </si>
  <si>
    <t>O88851</t>
  </si>
  <si>
    <t>A28851</t>
  </si>
  <si>
    <t>W58852</t>
  </si>
  <si>
    <t>O88852</t>
  </si>
  <si>
    <t>A28852</t>
  </si>
  <si>
    <t>W58853</t>
  </si>
  <si>
    <t>O88853</t>
  </si>
  <si>
    <t>A28853</t>
  </si>
  <si>
    <t>W58854</t>
  </si>
  <si>
    <t>O88854</t>
  </si>
  <si>
    <t>A28854</t>
  </si>
  <si>
    <t>W58855</t>
  </si>
  <si>
    <t>O88855</t>
  </si>
  <si>
    <t>A28855</t>
  </si>
  <si>
    <t>W58856</t>
  </si>
  <si>
    <t>O88856</t>
  </si>
  <si>
    <t>A28856</t>
  </si>
  <si>
    <t>W58857</t>
  </si>
  <si>
    <t>O88857</t>
  </si>
  <si>
    <t>A28857</t>
  </si>
  <si>
    <t>W58858</t>
  </si>
  <si>
    <t>O88858</t>
  </si>
  <si>
    <t>A28858</t>
  </si>
  <si>
    <t>W58859</t>
  </si>
  <si>
    <t>O88859</t>
  </si>
  <si>
    <t>A28859</t>
  </si>
  <si>
    <t>W58860</t>
  </si>
  <si>
    <t>O88860</t>
  </si>
  <si>
    <t>A28860</t>
  </si>
  <si>
    <t>W58861</t>
  </si>
  <si>
    <t>O88861</t>
  </si>
  <si>
    <t>A28861</t>
  </si>
  <si>
    <t>W58862</t>
  </si>
  <si>
    <t>O88862</t>
  </si>
  <si>
    <t>A28862</t>
  </si>
  <si>
    <t>W58863</t>
  </si>
  <si>
    <t>O88863</t>
  </si>
  <si>
    <t>A28863</t>
  </si>
  <si>
    <t>W58864</t>
  </si>
  <si>
    <t>O88864</t>
  </si>
  <si>
    <t>A28864</t>
  </si>
  <si>
    <t>W58865</t>
  </si>
  <si>
    <t>O88865</t>
  </si>
  <si>
    <t>A28865</t>
  </si>
  <si>
    <t>W58866</t>
  </si>
  <si>
    <t>O88866</t>
  </si>
  <si>
    <t>A28866</t>
  </si>
  <si>
    <t>W58867</t>
  </si>
  <si>
    <t>O88867</t>
  </si>
  <si>
    <t>A28867</t>
  </si>
  <si>
    <t>W58868</t>
  </si>
  <si>
    <t>O88868</t>
  </si>
  <si>
    <t>A28868</t>
  </si>
  <si>
    <t>W58869</t>
  </si>
  <si>
    <t>O88869</t>
  </si>
  <si>
    <t>A28869</t>
  </si>
  <si>
    <t>W58870</t>
  </si>
  <si>
    <t>O88870</t>
  </si>
  <si>
    <t>A28870</t>
  </si>
  <si>
    <t>W58871</t>
  </si>
  <si>
    <t>O88871</t>
  </si>
  <si>
    <t>A28871</t>
  </si>
  <si>
    <t>W58872</t>
  </si>
  <si>
    <t>O88872</t>
  </si>
  <si>
    <t>A28872</t>
  </si>
  <si>
    <t>W58873</t>
  </si>
  <si>
    <t>O88873</t>
  </si>
  <si>
    <t>A28873</t>
  </si>
  <si>
    <t>W58874</t>
  </si>
  <si>
    <t>O88874</t>
  </si>
  <si>
    <t>A28874</t>
  </si>
  <si>
    <t>W58875</t>
  </si>
  <si>
    <t>O88875</t>
  </si>
  <si>
    <t>A28875</t>
  </si>
  <si>
    <t>W58876</t>
  </si>
  <si>
    <t>O88876</t>
  </si>
  <si>
    <t>A28876</t>
  </si>
  <si>
    <t>W58877</t>
  </si>
  <si>
    <t>O88877</t>
  </si>
  <si>
    <t>A28877</t>
  </si>
  <si>
    <t>W58878</t>
  </si>
  <si>
    <t>O88878</t>
  </si>
  <si>
    <t>A28878</t>
  </si>
  <si>
    <t>W58879</t>
  </si>
  <si>
    <t>O88879</t>
  </si>
  <si>
    <t>A28879</t>
  </si>
  <si>
    <t>W58880</t>
  </si>
  <si>
    <t>O88880</t>
  </si>
  <si>
    <t>A28880</t>
  </si>
  <si>
    <t>W58881</t>
  </si>
  <si>
    <t>O88881</t>
  </si>
  <si>
    <t>A28881</t>
  </si>
  <si>
    <t>W58882</t>
  </si>
  <si>
    <t>O88882</t>
  </si>
  <si>
    <t>A28882</t>
  </si>
  <si>
    <t>W58883</t>
  </si>
  <si>
    <t>O88883</t>
  </si>
  <si>
    <t>A28883</t>
  </si>
  <si>
    <t>W58884</t>
  </si>
  <si>
    <t>O88884</t>
  </si>
  <si>
    <t>A28884</t>
  </si>
  <si>
    <t>W58964</t>
  </si>
  <si>
    <t>O88964</t>
  </si>
  <si>
    <t>A28964</t>
  </si>
  <si>
    <t>W58965</t>
  </si>
  <si>
    <t>O88965</t>
  </si>
  <si>
    <t>A28965</t>
  </si>
  <si>
    <t>W58966</t>
  </si>
  <si>
    <t>O88966</t>
  </si>
  <si>
    <t>A28966</t>
  </si>
  <si>
    <t>W58967</t>
  </si>
  <si>
    <t>O88967</t>
  </si>
  <si>
    <t>A28967</t>
  </si>
  <si>
    <t>W58968</t>
  </si>
  <si>
    <t>O88968</t>
  </si>
  <si>
    <t>A28968</t>
  </si>
  <si>
    <t>W58969</t>
  </si>
  <si>
    <t>O88969</t>
  </si>
  <si>
    <t>A28969</t>
  </si>
  <si>
    <t>W58885</t>
  </si>
  <si>
    <t>O88885</t>
  </si>
  <si>
    <t>A28885</t>
  </si>
  <si>
    <t>W58886</t>
  </si>
  <si>
    <t>O88886</t>
  </si>
  <si>
    <t>A28886</t>
  </si>
  <si>
    <t>W58887</t>
  </si>
  <si>
    <t>O88887</t>
  </si>
  <si>
    <t>A28887</t>
  </si>
  <si>
    <t>W58888</t>
  </si>
  <si>
    <t>O88888</t>
  </si>
  <si>
    <t>A28888</t>
  </si>
  <si>
    <t>W58889</t>
  </si>
  <si>
    <t>O88889</t>
  </si>
  <si>
    <t>A28889</t>
  </si>
  <si>
    <t>W58890</t>
  </si>
  <si>
    <t>O88890</t>
  </si>
  <si>
    <t>A28890</t>
  </si>
  <si>
    <t>W58891</t>
  </si>
  <si>
    <t>O88891</t>
  </si>
  <si>
    <t>A28891</t>
  </si>
  <si>
    <t>W58892</t>
  </si>
  <si>
    <t>O88892</t>
  </si>
  <si>
    <t>A28892</t>
  </si>
  <si>
    <t>W58893</t>
  </si>
  <si>
    <t>O88893</t>
  </si>
  <si>
    <t>A28893</t>
  </si>
  <si>
    <t>W58894</t>
  </si>
  <si>
    <t>O88894</t>
  </si>
  <si>
    <t>A28894</t>
  </si>
  <si>
    <t>W58895</t>
  </si>
  <si>
    <t>O88895</t>
  </si>
  <si>
    <t>A28895</t>
  </si>
  <si>
    <t>W58896</t>
  </si>
  <si>
    <t>O88896</t>
  </si>
  <si>
    <t>A28896</t>
  </si>
  <si>
    <t>W58897</t>
  </si>
  <si>
    <t>O88897</t>
  </si>
  <si>
    <t>A28897</t>
  </si>
  <si>
    <t>W58898</t>
  </si>
  <si>
    <t>O88898</t>
  </si>
  <si>
    <t>A28898</t>
  </si>
  <si>
    <t>W58899</t>
  </si>
  <si>
    <t>O88899</t>
  </si>
  <si>
    <t>A28899</t>
  </si>
  <si>
    <t>W58900</t>
  </si>
  <si>
    <t>O88900</t>
  </si>
  <si>
    <t>A28900</t>
  </si>
  <si>
    <t>W58901</t>
  </si>
  <si>
    <t>O88901</t>
  </si>
  <si>
    <t>A28901</t>
  </si>
  <si>
    <t>W58902</t>
  </si>
  <si>
    <t>O88902</t>
  </si>
  <si>
    <t>A28902</t>
  </si>
  <si>
    <t>W58903</t>
  </si>
  <si>
    <t>O88903</t>
  </si>
  <si>
    <t>A28903</t>
  </si>
  <si>
    <t>W58904</t>
  </si>
  <si>
    <t>O88904</t>
  </si>
  <si>
    <t>A28904</t>
  </si>
  <si>
    <t>W58905</t>
  </si>
  <si>
    <t>O88905</t>
  </si>
  <si>
    <t>A28905</t>
  </si>
  <si>
    <t>W58906</t>
  </si>
  <si>
    <t>O88906</t>
  </si>
  <si>
    <t>A28906</t>
  </si>
  <si>
    <t>W58907</t>
  </si>
  <si>
    <t>O88907</t>
  </si>
  <si>
    <t>A28907</t>
  </si>
  <si>
    <t>W58908</t>
  </si>
  <si>
    <t>O88908</t>
  </si>
  <si>
    <t>A28908</t>
  </si>
  <si>
    <t>W58909</t>
  </si>
  <si>
    <t>O88909</t>
  </si>
  <si>
    <t>A28909</t>
  </si>
  <si>
    <t>W58910</t>
  </si>
  <si>
    <t>O88910</t>
  </si>
  <si>
    <t>A28910</t>
  </si>
  <si>
    <t>W58911</t>
  </si>
  <si>
    <t>O88911</t>
  </si>
  <si>
    <t>A28911</t>
  </si>
  <si>
    <t>W58912</t>
  </si>
  <si>
    <t>O88912</t>
  </si>
  <si>
    <t>A28912</t>
  </si>
  <si>
    <t>W58913</t>
  </si>
  <si>
    <t>O88913</t>
  </si>
  <si>
    <t>A28913</t>
  </si>
  <si>
    <t>W58914</t>
  </si>
  <si>
    <t>O88914</t>
  </si>
  <si>
    <t>A28914</t>
  </si>
  <si>
    <t>W58915</t>
  </si>
  <si>
    <t>O88915</t>
  </si>
  <si>
    <t>A28915</t>
  </si>
  <si>
    <t>W58916</t>
  </si>
  <si>
    <t>O88916</t>
  </si>
  <si>
    <t>A28916</t>
  </si>
  <si>
    <t>W58917</t>
  </si>
  <si>
    <t>O88917</t>
  </si>
  <si>
    <t>A28917</t>
  </si>
  <si>
    <t>W58918</t>
  </si>
  <si>
    <t>O88918</t>
  </si>
  <si>
    <t>A28918</t>
  </si>
  <si>
    <t>W58919</t>
  </si>
  <si>
    <t>O88919</t>
  </si>
  <si>
    <t>A28919</t>
  </si>
  <si>
    <t>W58920</t>
  </si>
  <si>
    <t>O88920</t>
  </si>
  <si>
    <t>A28920</t>
  </si>
  <si>
    <t>W58921</t>
  </si>
  <si>
    <t>O88921</t>
  </si>
  <si>
    <t>A28921</t>
  </si>
  <si>
    <t>W58922</t>
  </si>
  <si>
    <t>O88922</t>
  </si>
  <si>
    <t>A28922</t>
  </si>
  <si>
    <t>W58923</t>
  </si>
  <si>
    <t>O88923</t>
  </si>
  <si>
    <t>A28923</t>
  </si>
  <si>
    <t>W58924</t>
  </si>
  <si>
    <t>O88924</t>
  </si>
  <si>
    <t>A28924</t>
  </si>
  <si>
    <t>W58925</t>
  </si>
  <si>
    <t>O88925</t>
  </si>
  <si>
    <t>A28925</t>
  </si>
  <si>
    <t>W58926</t>
  </si>
  <si>
    <t>O88926</t>
  </si>
  <si>
    <t>A28926</t>
  </si>
  <si>
    <t>W58927</t>
  </si>
  <si>
    <t>O88927</t>
  </si>
  <si>
    <t>A28927</t>
  </si>
  <si>
    <t>W58928</t>
  </si>
  <si>
    <t>O88928</t>
  </si>
  <si>
    <t>A28928</t>
  </si>
  <si>
    <t>W58929</t>
  </si>
  <si>
    <t>O88929</t>
  </si>
  <si>
    <t>A28929</t>
  </si>
  <si>
    <t>W58930</t>
  </si>
  <si>
    <t>O88930</t>
  </si>
  <si>
    <t>A28930</t>
  </si>
  <si>
    <t>W58931</t>
  </si>
  <si>
    <t>O88931</t>
  </si>
  <si>
    <t>A28931</t>
  </si>
  <si>
    <t>W58932</t>
  </si>
  <si>
    <t>O88932</t>
  </si>
  <si>
    <t>A28932</t>
  </si>
  <si>
    <t>W58933</t>
  </si>
  <si>
    <t>O88933</t>
  </si>
  <si>
    <t>A28933</t>
  </si>
  <si>
    <t>W58934</t>
  </si>
  <si>
    <t>O88934</t>
  </si>
  <si>
    <t>A28934</t>
  </si>
  <si>
    <t>W58935</t>
  </si>
  <si>
    <t>O88935</t>
  </si>
  <si>
    <t>A28935</t>
  </si>
  <si>
    <t>W58936</t>
  </si>
  <si>
    <t>O88936</t>
  </si>
  <si>
    <t>A28936</t>
  </si>
  <si>
    <t>W58937</t>
  </si>
  <si>
    <t>O88937</t>
  </si>
  <si>
    <t>A28937</t>
  </si>
  <si>
    <t>W58938</t>
  </si>
  <si>
    <t>O88938</t>
  </si>
  <si>
    <t>A28938</t>
  </si>
  <si>
    <t>W58939</t>
  </si>
  <si>
    <t>O88939</t>
  </si>
  <si>
    <t>A28939</t>
  </si>
  <si>
    <t>W58940</t>
  </si>
  <si>
    <t>O88940</t>
  </si>
  <si>
    <t>A28940</t>
  </si>
  <si>
    <t>W58941</t>
  </si>
  <si>
    <t>O88941</t>
  </si>
  <si>
    <t>A28941</t>
  </si>
  <si>
    <t>W58942</t>
  </si>
  <si>
    <t>O88942</t>
  </si>
  <si>
    <t>A28942</t>
  </si>
  <si>
    <t>W58943</t>
  </si>
  <si>
    <t>O88943</t>
  </si>
  <si>
    <t>A28943</t>
  </si>
  <si>
    <t>W58944</t>
  </si>
  <si>
    <t>O88944</t>
  </si>
  <si>
    <t>A28944</t>
  </si>
  <si>
    <t>W58945</t>
  </si>
  <si>
    <t>O88945</t>
  </si>
  <si>
    <t>A28945</t>
  </si>
  <si>
    <t>W58946</t>
  </si>
  <si>
    <t>O88946</t>
  </si>
  <si>
    <t>A28946</t>
  </si>
  <si>
    <t>W58947</t>
  </si>
  <si>
    <t>O88947</t>
  </si>
  <si>
    <t>A28947</t>
  </si>
  <si>
    <t>W58948</t>
  </si>
  <si>
    <t>O88948</t>
  </si>
  <si>
    <t>A28948</t>
  </si>
  <si>
    <t>W58949</t>
  </si>
  <si>
    <t>O88949</t>
  </si>
  <si>
    <t>A28949</t>
  </si>
  <si>
    <t>W58950</t>
  </si>
  <si>
    <t>O88950</t>
  </si>
  <si>
    <t>A28950</t>
  </si>
  <si>
    <t>W58951</t>
  </si>
  <si>
    <t>O88951</t>
  </si>
  <si>
    <t>A28951</t>
  </si>
  <si>
    <t>W58952</t>
  </si>
  <si>
    <t>O88952</t>
  </si>
  <si>
    <t>A28952</t>
  </si>
  <si>
    <t>W58953</t>
  </si>
  <si>
    <t>O88953</t>
  </si>
  <si>
    <t>A28953</t>
  </si>
  <si>
    <t>W58954</t>
  </si>
  <si>
    <t>O88954</t>
  </si>
  <si>
    <t>A28954</t>
  </si>
  <si>
    <t>W58955</t>
  </si>
  <si>
    <t>O88955</t>
  </si>
  <si>
    <t>A28955</t>
  </si>
  <si>
    <t>W58956</t>
  </si>
  <si>
    <t>O88956</t>
  </si>
  <si>
    <t>A28956</t>
  </si>
  <si>
    <t>W58957</t>
  </si>
  <si>
    <t>O88957</t>
  </si>
  <si>
    <t>A28957</t>
  </si>
  <si>
    <t>W58958</t>
  </si>
  <si>
    <t>O88958</t>
  </si>
  <si>
    <t>A28958</t>
  </si>
  <si>
    <t>W58959</t>
  </si>
  <si>
    <t>O88959</t>
  </si>
  <si>
    <t>A28959</t>
  </si>
  <si>
    <t>W58960</t>
  </si>
  <si>
    <t>O88960</t>
  </si>
  <si>
    <t>A28960</t>
  </si>
  <si>
    <t>S180</t>
  </si>
  <si>
    <t>W58961</t>
  </si>
  <si>
    <t>O88961</t>
  </si>
  <si>
    <t>A28961</t>
  </si>
  <si>
    <t>W58962</t>
  </si>
  <si>
    <t>O88962</t>
  </si>
  <si>
    <t>A28962</t>
  </si>
  <si>
    <t>W58963</t>
  </si>
  <si>
    <t>O88963</t>
  </si>
  <si>
    <t>A28963</t>
  </si>
  <si>
    <t>W58970</t>
  </si>
  <si>
    <t>O88970</t>
  </si>
  <si>
    <t>A28970</t>
  </si>
  <si>
    <t>W58971</t>
  </si>
  <si>
    <t>O88971</t>
  </si>
  <si>
    <t>A28971</t>
  </si>
  <si>
    <t>W58972</t>
  </si>
  <si>
    <t>O88972</t>
  </si>
  <si>
    <t>A28972</t>
  </si>
  <si>
    <t>W58973</t>
  </si>
  <si>
    <t>O88973</t>
  </si>
  <si>
    <t>A28973</t>
  </si>
  <si>
    <t>W58974</t>
  </si>
  <si>
    <t>O88974</t>
  </si>
  <si>
    <t>A28974</t>
  </si>
  <si>
    <t>W58975</t>
  </si>
  <si>
    <t>O88975</t>
  </si>
  <si>
    <t>A28975</t>
  </si>
  <si>
    <t>W58976</t>
  </si>
  <si>
    <t>O88976</t>
  </si>
  <si>
    <t>A28976</t>
  </si>
  <si>
    <t>W58977</t>
  </si>
  <si>
    <t>O88977</t>
  </si>
  <si>
    <t>A28977</t>
  </si>
  <si>
    <t>W58978</t>
  </si>
  <si>
    <t>O88978</t>
  </si>
  <si>
    <t>A28978</t>
  </si>
  <si>
    <t>W58979</t>
  </si>
  <si>
    <t>O88979</t>
  </si>
  <si>
    <t>A28979</t>
  </si>
  <si>
    <t>W58980</t>
  </si>
  <si>
    <t>O88980</t>
  </si>
  <si>
    <t>A28980</t>
  </si>
  <si>
    <t>W58981</t>
  </si>
  <si>
    <t>O88981</t>
  </si>
  <si>
    <t>A28981</t>
  </si>
  <si>
    <t>W58982</t>
  </si>
  <si>
    <t>O88982</t>
  </si>
  <si>
    <t>A28982</t>
  </si>
  <si>
    <t>W58983</t>
  </si>
  <si>
    <t>O88983</t>
  </si>
  <si>
    <t>A28983</t>
  </si>
  <si>
    <t>W58984</t>
  </si>
  <si>
    <t>O88984</t>
  </si>
  <si>
    <t>A28984</t>
  </si>
  <si>
    <t>W58985</t>
  </si>
  <si>
    <t>O88985</t>
  </si>
  <si>
    <t>A28985</t>
  </si>
  <si>
    <t>W58986</t>
  </si>
  <si>
    <t>O88986</t>
  </si>
  <si>
    <t>A28986</t>
  </si>
  <si>
    <t>W58987</t>
  </si>
  <si>
    <t>O88987</t>
  </si>
  <si>
    <t>A28987</t>
  </si>
  <si>
    <t>W58988</t>
  </si>
  <si>
    <t>O88988</t>
  </si>
  <si>
    <t>A28988</t>
  </si>
  <si>
    <t>W58989</t>
  </si>
  <si>
    <t>O88989</t>
  </si>
  <si>
    <t>A28989</t>
  </si>
  <si>
    <t>W58990</t>
  </si>
  <si>
    <t>O88990</t>
  </si>
  <si>
    <t>A28990</t>
  </si>
  <si>
    <t>W58991</t>
  </si>
  <si>
    <t>O88991</t>
  </si>
  <si>
    <t>A28991</t>
  </si>
  <si>
    <t>W58992</t>
  </si>
  <si>
    <t>O88992</t>
  </si>
  <si>
    <t>A28992</t>
  </si>
  <si>
    <t>W58993</t>
  </si>
  <si>
    <t>O88993</t>
  </si>
  <si>
    <t>A28993</t>
  </si>
  <si>
    <t>W58994</t>
  </si>
  <si>
    <t>O88994</t>
  </si>
  <si>
    <t>A28994</t>
  </si>
  <si>
    <t>W58995</t>
  </si>
  <si>
    <t>O88995</t>
  </si>
  <si>
    <t>A28995</t>
  </si>
  <si>
    <t>W58996</t>
  </si>
  <si>
    <t>O88996</t>
  </si>
  <si>
    <t>A28996</t>
  </si>
  <si>
    <t>W58997</t>
  </si>
  <si>
    <t>O88997</t>
  </si>
  <si>
    <t>A28997</t>
  </si>
  <si>
    <t>W58998</t>
  </si>
  <si>
    <t>O88998</t>
  </si>
  <si>
    <t>A28998</t>
  </si>
  <si>
    <t>W58999</t>
  </si>
  <si>
    <t>O88999</t>
  </si>
  <si>
    <t>A28999</t>
  </si>
  <si>
    <t>W59000</t>
  </si>
  <si>
    <t>O89000</t>
  </si>
  <si>
    <t>A29000</t>
  </si>
  <si>
    <t>W59001</t>
  </si>
  <si>
    <t>O89001</t>
  </si>
  <si>
    <t>A29001</t>
  </si>
  <si>
    <t>W59002</t>
  </si>
  <si>
    <t>O89002</t>
  </si>
  <si>
    <t>A29002</t>
  </si>
  <si>
    <t>W59003</t>
  </si>
  <si>
    <t>O89003</t>
  </si>
  <si>
    <t>A29003</t>
  </si>
  <si>
    <t>W59004</t>
  </si>
  <si>
    <t>O89004</t>
  </si>
  <si>
    <t>A29004</t>
  </si>
  <si>
    <t>W59005</t>
  </si>
  <si>
    <t>O89005</t>
  </si>
  <si>
    <t>A29005</t>
  </si>
  <si>
    <t>W59006</t>
  </si>
  <si>
    <t>O89006</t>
  </si>
  <si>
    <t>A29006</t>
  </si>
  <si>
    <t>W59007</t>
  </si>
  <si>
    <t>O89007</t>
  </si>
  <si>
    <t>A29007</t>
  </si>
  <si>
    <t>W59008</t>
  </si>
  <si>
    <t>O89008</t>
  </si>
  <si>
    <t>A29008</t>
  </si>
  <si>
    <t>W59009</t>
  </si>
  <si>
    <t>O89009</t>
  </si>
  <si>
    <t>A29009</t>
  </si>
  <si>
    <t>W59092</t>
  </si>
  <si>
    <t>O89092</t>
  </si>
  <si>
    <t>A29092</t>
  </si>
  <si>
    <t>W59093</t>
  </si>
  <si>
    <t>O89093</t>
  </si>
  <si>
    <t>A29093</t>
  </si>
  <si>
    <t>W59094</t>
  </si>
  <si>
    <t>O89094</t>
  </si>
  <si>
    <t>A29094</t>
  </si>
  <si>
    <t>W59095</t>
  </si>
  <si>
    <t>O89095</t>
  </si>
  <si>
    <t>A29095</t>
  </si>
  <si>
    <t>W59096</t>
  </si>
  <si>
    <t>O89096</t>
  </si>
  <si>
    <t>A29096</t>
  </si>
  <si>
    <t>W59097</t>
  </si>
  <si>
    <t>O89097</t>
  </si>
  <si>
    <t>A29097</t>
  </si>
  <si>
    <t>W59010</t>
  </si>
  <si>
    <t>O89010</t>
  </si>
  <si>
    <t>A29010</t>
  </si>
  <si>
    <t>W59011</t>
  </si>
  <si>
    <t>O89011</t>
  </si>
  <si>
    <t>A29011</t>
  </si>
  <si>
    <t>W59012</t>
  </si>
  <si>
    <t>O89012</t>
  </si>
  <si>
    <t>A29012</t>
  </si>
  <si>
    <t>W59013</t>
  </si>
  <si>
    <t>O89013</t>
  </si>
  <si>
    <t>A29013</t>
  </si>
  <si>
    <t>W59014</t>
  </si>
  <si>
    <t>O89014</t>
  </si>
  <si>
    <t>A29014</t>
  </si>
  <si>
    <t>W59015</t>
  </si>
  <si>
    <t>O89015</t>
  </si>
  <si>
    <t>A29015</t>
  </si>
  <si>
    <t>W59016</t>
  </si>
  <si>
    <t>O89016</t>
  </si>
  <si>
    <t>A29016</t>
  </si>
  <si>
    <t>S182</t>
  </si>
  <si>
    <t>W59017</t>
  </si>
  <si>
    <t>O89017</t>
  </si>
  <si>
    <t>A29017</t>
  </si>
  <si>
    <t>W59018</t>
  </si>
  <si>
    <t>O89018</t>
  </si>
  <si>
    <t>A29018</t>
  </si>
  <si>
    <t>W59019</t>
  </si>
  <si>
    <t>O89019</t>
  </si>
  <si>
    <t>A29019</t>
  </si>
  <si>
    <t>W59020</t>
  </si>
  <si>
    <t>O89020</t>
  </si>
  <si>
    <t>A29020</t>
  </si>
  <si>
    <t>W59021</t>
  </si>
  <si>
    <t>O89021</t>
  </si>
  <si>
    <t>A29021</t>
  </si>
  <si>
    <t>W59022</t>
  </si>
  <si>
    <t>O89022</t>
  </si>
  <si>
    <t>A29022</t>
  </si>
  <si>
    <t>W59023</t>
  </si>
  <si>
    <t>O89023</t>
  </si>
  <si>
    <t>A29023</t>
  </si>
  <si>
    <t>W59024</t>
  </si>
  <si>
    <t>O89024</t>
  </si>
  <si>
    <t>A29024</t>
  </si>
  <si>
    <t>W59025</t>
  </si>
  <si>
    <t>O89025</t>
  </si>
  <si>
    <t>A29025</t>
  </si>
  <si>
    <t>W59026</t>
  </si>
  <si>
    <t>O89026</t>
  </si>
  <si>
    <t>A29026</t>
  </si>
  <si>
    <t>W59027</t>
  </si>
  <si>
    <t>O89027</t>
  </si>
  <si>
    <t>A29027</t>
  </si>
  <si>
    <t>W59028</t>
  </si>
  <si>
    <t>O89028</t>
  </si>
  <si>
    <t>A29028</t>
  </si>
  <si>
    <t>W59029</t>
  </si>
  <si>
    <t>O89029</t>
  </si>
  <si>
    <t>A29029</t>
  </si>
  <si>
    <t>W59030</t>
  </si>
  <si>
    <t>O89030</t>
  </si>
  <si>
    <t>A29030</t>
  </si>
  <si>
    <t>W59031</t>
  </si>
  <si>
    <t>O89031</t>
  </si>
  <si>
    <t>A29031</t>
  </si>
  <si>
    <t>W59032</t>
  </si>
  <si>
    <t>O89032</t>
  </si>
  <si>
    <t>A29032</t>
  </si>
  <si>
    <t>W59033</t>
  </si>
  <si>
    <t>O89033</t>
  </si>
  <si>
    <t>A29033</t>
  </si>
  <si>
    <t>W59034</t>
  </si>
  <si>
    <t>O89034</t>
  </si>
  <si>
    <t>A29034</t>
  </si>
  <si>
    <t>W59035</t>
  </si>
  <si>
    <t>O89035</t>
  </si>
  <si>
    <t>A29035</t>
  </si>
  <si>
    <t>W59036</t>
  </si>
  <si>
    <t>O89036</t>
  </si>
  <si>
    <t>A29036</t>
  </si>
  <si>
    <t>W59037</t>
  </si>
  <si>
    <t>O89037</t>
  </si>
  <si>
    <t>A29037</t>
  </si>
  <si>
    <t>W59038</t>
  </si>
  <si>
    <t>O89038</t>
  </si>
  <si>
    <t>A29038</t>
  </si>
  <si>
    <t>W59039</t>
  </si>
  <si>
    <t>O89039</t>
  </si>
  <si>
    <t>A29039</t>
  </si>
  <si>
    <t>W59040</t>
  </si>
  <si>
    <t>O89040</t>
  </si>
  <si>
    <t>A29040</t>
  </si>
  <si>
    <t>W59041</t>
  </si>
  <si>
    <t>O89041</t>
  </si>
  <si>
    <t>A29041</t>
  </si>
  <si>
    <t>W59042</t>
  </si>
  <si>
    <t>O89042</t>
  </si>
  <si>
    <t>A29042</t>
  </si>
  <si>
    <t>W59043</t>
  </si>
  <si>
    <t>O89043</t>
  </si>
  <si>
    <t>A29043</t>
  </si>
  <si>
    <t>W59044</t>
  </si>
  <si>
    <t>O89044</t>
  </si>
  <si>
    <t>A29044</t>
  </si>
  <si>
    <t>W59045</t>
  </si>
  <si>
    <t>O89045</t>
  </si>
  <si>
    <t>A29045</t>
  </si>
  <si>
    <t>W59046</t>
  </si>
  <si>
    <t>O89046</t>
  </si>
  <si>
    <t>A29046</t>
  </si>
  <si>
    <t>W59047</t>
  </si>
  <si>
    <t>O89047</t>
  </si>
  <si>
    <t>A29047</t>
  </si>
  <si>
    <t>W59048</t>
  </si>
  <si>
    <t>O89048</t>
  </si>
  <si>
    <t>A29048</t>
  </si>
  <si>
    <t>W59049</t>
  </si>
  <si>
    <t>O89049</t>
  </si>
  <si>
    <t>A29049</t>
  </si>
  <si>
    <t>W59050</t>
  </si>
  <si>
    <t>O89050</t>
  </si>
  <si>
    <t>A29050</t>
  </si>
  <si>
    <t>W59051</t>
  </si>
  <si>
    <t>O89051</t>
  </si>
  <si>
    <t>A29051</t>
  </si>
  <si>
    <t>W59052</t>
  </si>
  <si>
    <t>O89052</t>
  </si>
  <si>
    <t>A29052</t>
  </si>
  <si>
    <t>W59053</t>
  </si>
  <si>
    <t>O89053</t>
  </si>
  <si>
    <t>A29053</t>
  </si>
  <si>
    <t>W59054</t>
  </si>
  <si>
    <t>O89054</t>
  </si>
  <si>
    <t>A29054</t>
  </si>
  <si>
    <t>W59055</t>
  </si>
  <si>
    <t>O89055</t>
  </si>
  <si>
    <t>A29055</t>
  </si>
  <si>
    <t>W59056</t>
  </si>
  <si>
    <t>O89056</t>
  </si>
  <si>
    <t>A29056</t>
  </si>
  <si>
    <t>W59057</t>
  </si>
  <si>
    <t>O89057</t>
  </si>
  <si>
    <t>A29057</t>
  </si>
  <si>
    <t>W59058</t>
  </si>
  <si>
    <t>O89058</t>
  </si>
  <si>
    <t>A29058</t>
  </si>
  <si>
    <t>W59059</t>
  </si>
  <si>
    <t>O89059</t>
  </si>
  <si>
    <t>A29059</t>
  </si>
  <si>
    <t>W59060</t>
  </si>
  <si>
    <t>O89060</t>
  </si>
  <si>
    <t>A29060</t>
  </si>
  <si>
    <t>W59061</t>
  </si>
  <si>
    <t>O89061</t>
  </si>
  <si>
    <t>A29061</t>
  </si>
  <si>
    <t>W59062</t>
  </si>
  <si>
    <t>O89062</t>
  </si>
  <si>
    <t>A29062</t>
  </si>
  <si>
    <t>W59063</t>
  </si>
  <si>
    <t>O89063</t>
  </si>
  <si>
    <t>A29063</t>
  </si>
  <si>
    <t>W59064</t>
  </si>
  <si>
    <t>O89064</t>
  </si>
  <si>
    <t>A29064</t>
  </si>
  <si>
    <t>W59065</t>
  </si>
  <si>
    <t>O89065</t>
  </si>
  <si>
    <t>A29065</t>
  </si>
  <si>
    <t>W59066</t>
  </si>
  <si>
    <t>O89066</t>
  </si>
  <si>
    <t>A29066</t>
  </si>
  <si>
    <t>W59067</t>
  </si>
  <si>
    <t>O89067</t>
  </si>
  <si>
    <t>A29067</t>
  </si>
  <si>
    <t>W59068</t>
  </si>
  <si>
    <t>O89068</t>
  </si>
  <si>
    <t>A29068</t>
  </si>
  <si>
    <t>W59069</t>
  </si>
  <si>
    <t>O89069</t>
  </si>
  <si>
    <t>A29069</t>
  </si>
  <si>
    <t>W59070</t>
  </si>
  <si>
    <t>O89070</t>
  </si>
  <si>
    <t>A29070</t>
  </si>
  <si>
    <t>W59071</t>
  </si>
  <si>
    <t>O89071</t>
  </si>
  <si>
    <t>A29071</t>
  </si>
  <si>
    <t>W59072</t>
  </si>
  <si>
    <t>O89072</t>
  </si>
  <si>
    <t>A29072</t>
  </si>
  <si>
    <t>W59073</t>
  </si>
  <si>
    <t>O89073</t>
  </si>
  <si>
    <t>A29073</t>
  </si>
  <si>
    <t>W59074</t>
  </si>
  <si>
    <t>O89074</t>
  </si>
  <si>
    <t>A29074</t>
  </si>
  <si>
    <t>W59075</t>
  </si>
  <si>
    <t>O89075</t>
  </si>
  <si>
    <t>A29075</t>
  </si>
  <si>
    <t>W59076</t>
  </si>
  <si>
    <t>O89076</t>
  </si>
  <si>
    <t>A29076</t>
  </si>
  <si>
    <t>W59077</t>
  </si>
  <si>
    <t>O89077</t>
  </si>
  <si>
    <t>A29077</t>
  </si>
  <si>
    <t>W59078</t>
  </si>
  <si>
    <t>O89078</t>
  </si>
  <si>
    <t>A29078</t>
  </si>
  <si>
    <t>W59079</t>
  </si>
  <si>
    <t>O89079</t>
  </si>
  <si>
    <t>A29079</t>
  </si>
  <si>
    <t>W59080</t>
  </si>
  <si>
    <t>O89080</t>
  </si>
  <si>
    <t>A29080</t>
  </si>
  <si>
    <t>W59081</t>
  </si>
  <si>
    <t>O89081</t>
  </si>
  <si>
    <t>A29081</t>
  </si>
  <si>
    <t>W59082</t>
  </si>
  <si>
    <t>O89082</t>
  </si>
  <si>
    <t>A29082</t>
  </si>
  <si>
    <t>W59083</t>
  </si>
  <si>
    <t>O89083</t>
  </si>
  <si>
    <t>A29083</t>
  </si>
  <si>
    <t>W59084</t>
  </si>
  <si>
    <t>O89084</t>
  </si>
  <si>
    <t>A29084</t>
  </si>
  <si>
    <t>W59085</t>
  </si>
  <si>
    <t>O89085</t>
  </si>
  <si>
    <t>A29085</t>
  </si>
  <si>
    <t>W59086</t>
  </si>
  <si>
    <t>O89086</t>
  </si>
  <si>
    <t>A29086</t>
  </si>
  <si>
    <t>W59087</t>
  </si>
  <si>
    <t>O89087</t>
  </si>
  <si>
    <t>A29087</t>
  </si>
  <si>
    <t>W59088</t>
  </si>
  <si>
    <t>O89088</t>
  </si>
  <si>
    <t>A29088</t>
  </si>
  <si>
    <t>W59089</t>
  </si>
  <si>
    <t>O89089</t>
  </si>
  <si>
    <t>A29089</t>
  </si>
  <si>
    <t>W59090</t>
  </si>
  <si>
    <t>O89090</t>
  </si>
  <si>
    <t>A29090</t>
  </si>
  <si>
    <t>W59091</t>
  </si>
  <si>
    <t>O89091</t>
  </si>
  <si>
    <t>A29091</t>
  </si>
  <si>
    <t>W59098</t>
  </si>
  <si>
    <t>O89098</t>
  </si>
  <si>
    <t>A29098</t>
  </si>
  <si>
    <t>W59099</t>
  </si>
  <si>
    <t>O89099</t>
  </si>
  <si>
    <t>A29099</t>
  </si>
  <si>
    <t>W59100</t>
  </si>
  <si>
    <t>O89100</t>
  </si>
  <si>
    <t>A29100</t>
  </si>
  <si>
    <t>W59101</t>
  </si>
  <si>
    <t>O89101</t>
  </si>
  <si>
    <t>A29101</t>
  </si>
  <si>
    <t>W59102</t>
  </si>
  <si>
    <t>O89102</t>
  </si>
  <si>
    <t>A29102</t>
  </si>
  <si>
    <t>W59103</t>
  </si>
  <si>
    <t>O89103</t>
  </si>
  <si>
    <t>A29103</t>
  </si>
  <si>
    <t>W59104</t>
  </si>
  <si>
    <t>O89104</t>
  </si>
  <si>
    <t>A29104</t>
  </si>
  <si>
    <t>W59105</t>
  </si>
  <si>
    <t>O89105</t>
  </si>
  <si>
    <t>A29105</t>
  </si>
  <si>
    <t>W59106</t>
  </si>
  <si>
    <t>O89106</t>
  </si>
  <si>
    <t>A29106</t>
  </si>
  <si>
    <t>W59107</t>
  </si>
  <si>
    <t>O89107</t>
  </si>
  <si>
    <t>A29107</t>
  </si>
  <si>
    <t>W59108</t>
  </si>
  <si>
    <t>O89108</t>
  </si>
  <si>
    <t>A29108</t>
  </si>
  <si>
    <t>W59109</t>
  </si>
  <si>
    <t>O89109</t>
  </si>
  <si>
    <t>A29109</t>
  </si>
  <si>
    <t>W59110</t>
  </si>
  <si>
    <t>O89110</t>
  </si>
  <si>
    <t>A29110</t>
  </si>
  <si>
    <t>W59111</t>
  </si>
  <si>
    <t>O89111</t>
  </si>
  <si>
    <t>A29111</t>
  </si>
  <si>
    <t>W59112</t>
  </si>
  <si>
    <t>O89112</t>
  </si>
  <si>
    <t>A29112</t>
  </si>
  <si>
    <t>W59113</t>
  </si>
  <si>
    <t>O89113</t>
  </si>
  <si>
    <t>A29113</t>
  </si>
  <si>
    <t>W59114</t>
  </si>
  <si>
    <t>O89114</t>
  </si>
  <si>
    <t>A29114</t>
  </si>
  <si>
    <t>W59115</t>
  </si>
  <si>
    <t>O89115</t>
  </si>
  <si>
    <t>A29115</t>
  </si>
  <si>
    <t>W59116</t>
  </si>
  <si>
    <t>O89116</t>
  </si>
  <si>
    <t>A29116</t>
  </si>
  <si>
    <t>W59117</t>
  </si>
  <si>
    <t>O89117</t>
  </si>
  <si>
    <t>A29117</t>
  </si>
  <si>
    <t>W59118</t>
  </si>
  <si>
    <t>O89118</t>
  </si>
  <si>
    <t>A29118</t>
  </si>
  <si>
    <t>W59119</t>
  </si>
  <si>
    <t>O89119</t>
  </si>
  <si>
    <t>A29119</t>
  </si>
  <si>
    <t>W59120</t>
  </si>
  <si>
    <t>O89120</t>
  </si>
  <si>
    <t>A29120</t>
  </si>
  <si>
    <t>W59121</t>
  </si>
  <si>
    <t>O89121</t>
  </si>
  <si>
    <t>A29121</t>
  </si>
  <si>
    <t>W59122</t>
  </si>
  <si>
    <t>O89122</t>
  </si>
  <si>
    <t>A29122</t>
  </si>
  <si>
    <t>W59123</t>
  </si>
  <si>
    <t>O89123</t>
  </si>
  <si>
    <t>A29123</t>
  </si>
  <si>
    <t>W59124</t>
  </si>
  <si>
    <t>O89124</t>
  </si>
  <si>
    <t>A29124</t>
  </si>
  <si>
    <t>W59125</t>
  </si>
  <si>
    <t>O89125</t>
  </si>
  <si>
    <t>A29125</t>
  </si>
  <si>
    <t>W59126</t>
  </si>
  <si>
    <t>O89126</t>
  </si>
  <si>
    <t>A29126</t>
  </si>
  <si>
    <t>W59127</t>
  </si>
  <si>
    <t>O89127</t>
  </si>
  <si>
    <t>A29127</t>
  </si>
  <si>
    <t>W59128</t>
  </si>
  <si>
    <t>O89128</t>
  </si>
  <si>
    <t>A29128</t>
  </si>
  <si>
    <t>W59129</t>
  </si>
  <si>
    <t>O89129</t>
  </si>
  <si>
    <t>A29129</t>
  </si>
  <si>
    <t>W59130</t>
  </si>
  <si>
    <t>O89130</t>
  </si>
  <si>
    <t>A29130</t>
  </si>
  <si>
    <t>W59131</t>
  </si>
  <si>
    <t>O89131</t>
  </si>
  <si>
    <t>A29131</t>
  </si>
  <si>
    <t>W59132</t>
  </si>
  <si>
    <t>O89132</t>
  </si>
  <si>
    <t>A29132</t>
  </si>
  <si>
    <t>W59133</t>
  </si>
  <si>
    <t>O89133</t>
  </si>
  <si>
    <t>A29133</t>
  </si>
  <si>
    <t>W59134</t>
  </si>
  <si>
    <t>O89134</t>
  </si>
  <si>
    <t>A29134</t>
  </si>
  <si>
    <t>W59135</t>
  </si>
  <si>
    <t>O89135</t>
  </si>
  <si>
    <t>A29135</t>
  </si>
  <si>
    <t>W59136</t>
  </si>
  <si>
    <t>O89136</t>
  </si>
  <si>
    <t>A29136</t>
  </si>
  <si>
    <t>W59137</t>
  </si>
  <si>
    <t>O89137</t>
  </si>
  <si>
    <t>A29137</t>
  </si>
  <si>
    <t>W59138</t>
  </si>
  <si>
    <t>O89138</t>
  </si>
  <si>
    <t>A29138</t>
  </si>
  <si>
    <t>W59139</t>
  </si>
  <si>
    <t>O89139</t>
  </si>
  <si>
    <t>A29139</t>
  </si>
  <si>
    <t>W59203</t>
  </si>
  <si>
    <t>O89203</t>
  </si>
  <si>
    <t>A29203</t>
  </si>
  <si>
    <t>W59204</t>
  </si>
  <si>
    <t>O89204</t>
  </si>
  <si>
    <t>A29204</t>
  </si>
  <si>
    <t>W59205</t>
  </si>
  <si>
    <t>O89205</t>
  </si>
  <si>
    <t>A29205</t>
  </si>
  <si>
    <t>W59206</t>
  </si>
  <si>
    <t>O89206</t>
  </si>
  <si>
    <t>A29206</t>
  </si>
  <si>
    <t>W59207</t>
  </si>
  <si>
    <t>O89207</t>
  </si>
  <si>
    <t>A29207</t>
  </si>
  <si>
    <t>W59140</t>
  </si>
  <si>
    <t>O89140</t>
  </si>
  <si>
    <t>A29140</t>
  </si>
  <si>
    <t>W59141</t>
  </si>
  <si>
    <t>O89141</t>
  </si>
  <si>
    <t>A29141</t>
  </si>
  <si>
    <t>W59142</t>
  </si>
  <si>
    <t>O89142</t>
  </si>
  <si>
    <t>A29142</t>
  </si>
  <si>
    <t>W59143</t>
  </si>
  <si>
    <t>O89143</t>
  </si>
  <si>
    <t>A29143</t>
  </si>
  <si>
    <t>W59144</t>
  </si>
  <si>
    <t>O89144</t>
  </si>
  <si>
    <t>A29144</t>
  </si>
  <si>
    <t>W59145</t>
  </si>
  <si>
    <t>O89145</t>
  </si>
  <si>
    <t>A29145</t>
  </si>
  <si>
    <t>W59146</t>
  </si>
  <si>
    <t>O89146</t>
  </si>
  <si>
    <t>A29146</t>
  </si>
  <si>
    <t>W59147</t>
  </si>
  <si>
    <t>O89147</t>
  </si>
  <si>
    <t>A29147</t>
  </si>
  <si>
    <t>W59148</t>
  </si>
  <si>
    <t>O89148</t>
  </si>
  <si>
    <t>A29148</t>
  </si>
  <si>
    <t>W59149</t>
  </si>
  <si>
    <t>O89149</t>
  </si>
  <si>
    <t>A29149</t>
  </si>
  <si>
    <t>W59150</t>
  </si>
  <si>
    <t>O89150</t>
  </si>
  <si>
    <t>A29150</t>
  </si>
  <si>
    <t>W59151</t>
  </si>
  <si>
    <t>O89151</t>
  </si>
  <si>
    <t>A29151</t>
  </si>
  <si>
    <t>W59152</t>
  </si>
  <si>
    <t>O89152</t>
  </si>
  <si>
    <t>A29152</t>
  </si>
  <si>
    <t>W59153</t>
  </si>
  <si>
    <t>O89153</t>
  </si>
  <si>
    <t>A29153</t>
  </si>
  <si>
    <t>W59154</t>
  </si>
  <si>
    <t>O89154</t>
  </si>
  <si>
    <t>A29154</t>
  </si>
  <si>
    <t>W59155</t>
  </si>
  <si>
    <t>O89155</t>
  </si>
  <si>
    <t>A29155</t>
  </si>
  <si>
    <t>W59156</t>
  </si>
  <si>
    <t>O89156</t>
  </si>
  <si>
    <t>A29156</t>
  </si>
  <si>
    <t>W59157</t>
  </si>
  <si>
    <t>O89157</t>
  </si>
  <si>
    <t>A29157</t>
  </si>
  <si>
    <t>W59158</t>
  </si>
  <si>
    <t>O89158</t>
  </si>
  <si>
    <t>A29158</t>
  </si>
  <si>
    <t>W59159</t>
  </si>
  <si>
    <t>O89159</t>
  </si>
  <si>
    <t>A29159</t>
  </si>
  <si>
    <t>W59160</t>
  </si>
  <si>
    <t>O89160</t>
  </si>
  <si>
    <t>A29160</t>
  </si>
  <si>
    <t>W59161</t>
  </si>
  <si>
    <t>O89161</t>
  </si>
  <si>
    <t>A29161</t>
  </si>
  <si>
    <t>W59162</t>
  </si>
  <si>
    <t>O89162</t>
  </si>
  <si>
    <t>A29162</t>
  </si>
  <si>
    <t>W59163</t>
  </si>
  <si>
    <t>O89163</t>
  </si>
  <si>
    <t>A29163</t>
  </si>
  <si>
    <t>W59164</t>
  </si>
  <si>
    <t>O89164</t>
  </si>
  <si>
    <t>A29164</t>
  </si>
  <si>
    <t>W59165</t>
  </si>
  <si>
    <t>O89165</t>
  </si>
  <si>
    <t>A29165</t>
  </si>
  <si>
    <t>W59166</t>
  </si>
  <si>
    <t>O89166</t>
  </si>
  <si>
    <t>A29166</t>
  </si>
  <si>
    <t>W59167</t>
  </si>
  <si>
    <t>O89167</t>
  </si>
  <si>
    <t>A29167</t>
  </si>
  <si>
    <t>W59168</t>
  </si>
  <si>
    <t>O89168</t>
  </si>
  <si>
    <t>A29168</t>
  </si>
  <si>
    <t>W59169</t>
  </si>
  <si>
    <t>O89169</t>
  </si>
  <si>
    <t>A29169</t>
  </si>
  <si>
    <t>W59170</t>
  </si>
  <si>
    <t>O89170</t>
  </si>
  <si>
    <t>A29170</t>
  </si>
  <si>
    <t>W59171</t>
  </si>
  <si>
    <t>O89171</t>
  </si>
  <si>
    <t>A29171</t>
  </si>
  <si>
    <t>W59172</t>
  </si>
  <si>
    <t>O89172</t>
  </si>
  <si>
    <t>A29172</t>
  </si>
  <si>
    <t>W59173</t>
  </si>
  <si>
    <t>O89173</t>
  </si>
  <si>
    <t>A29173</t>
  </si>
  <si>
    <t>W59174</t>
  </si>
  <si>
    <t>O89174</t>
  </si>
  <si>
    <t>A29174</t>
  </si>
  <si>
    <t>W59175</t>
  </si>
  <si>
    <t>O89175</t>
  </si>
  <si>
    <t>A29175</t>
  </si>
  <si>
    <t>W59176</t>
  </si>
  <si>
    <t>O89176</t>
  </si>
  <si>
    <t>A29176</t>
  </si>
  <si>
    <t>W59177</t>
  </si>
  <si>
    <t>O89177</t>
  </si>
  <si>
    <t>A29177</t>
  </si>
  <si>
    <t>W59178</t>
  </si>
  <si>
    <t>O89178</t>
  </si>
  <si>
    <t>A29178</t>
  </si>
  <si>
    <t>W59179</t>
  </si>
  <si>
    <t>O89179</t>
  </si>
  <si>
    <t>A29179</t>
  </si>
  <si>
    <t>W59180</t>
  </si>
  <si>
    <t>O89180</t>
  </si>
  <si>
    <t>A29180</t>
  </si>
  <si>
    <t>W59181</t>
  </si>
  <si>
    <t>O89181</t>
  </si>
  <si>
    <t>A29181</t>
  </si>
  <si>
    <t>W59182</t>
  </si>
  <si>
    <t>O89182</t>
  </si>
  <si>
    <t>A29182</t>
  </si>
  <si>
    <t>W59183</t>
  </si>
  <si>
    <t>O89183</t>
  </si>
  <si>
    <t>A29183</t>
  </si>
  <si>
    <t>W59184</t>
  </si>
  <si>
    <t>O89184</t>
  </si>
  <si>
    <t>A29184</t>
  </si>
  <si>
    <t>W59185</t>
  </si>
  <si>
    <t>O89185</t>
  </si>
  <si>
    <t>A29185</t>
  </si>
  <si>
    <t>W59186</t>
  </si>
  <si>
    <t>O89186</t>
  </si>
  <si>
    <t>A29186</t>
  </si>
  <si>
    <t>W59187</t>
  </si>
  <si>
    <t>O89187</t>
  </si>
  <si>
    <t>A29187</t>
  </si>
  <si>
    <t>W59188</t>
  </si>
  <si>
    <t>O89188</t>
  </si>
  <si>
    <t>A29188</t>
  </si>
  <si>
    <t>W59189</t>
  </si>
  <si>
    <t>O89189</t>
  </si>
  <si>
    <t>A29189</t>
  </si>
  <si>
    <t>W59190</t>
  </si>
  <si>
    <t>O89190</t>
  </si>
  <si>
    <t>A29190</t>
  </si>
  <si>
    <t>W59191</t>
  </si>
  <si>
    <t>O89191</t>
  </si>
  <si>
    <t>A29191</t>
  </si>
  <si>
    <t>W59192</t>
  </si>
  <si>
    <t>O89192</t>
  </si>
  <si>
    <t>A29192</t>
  </si>
  <si>
    <t>W59193</t>
  </si>
  <si>
    <t>O89193</t>
  </si>
  <si>
    <t>A29193</t>
  </si>
  <si>
    <t>W59194</t>
  </si>
  <si>
    <t>O89194</t>
  </si>
  <si>
    <t>A29194</t>
  </si>
  <si>
    <t>W59195</t>
  </si>
  <si>
    <t>O89195</t>
  </si>
  <si>
    <t>A29195</t>
  </si>
  <si>
    <t>W59196</t>
  </si>
  <si>
    <t>O89196</t>
  </si>
  <si>
    <t>A29196</t>
  </si>
  <si>
    <t>W59197</t>
  </si>
  <si>
    <t>O89197</t>
  </si>
  <si>
    <t>A29197</t>
  </si>
  <si>
    <t>W59198</t>
  </si>
  <si>
    <t>O89198</t>
  </si>
  <si>
    <t>A29198</t>
  </si>
  <si>
    <t>W59199</t>
  </si>
  <si>
    <t>O89199</t>
  </si>
  <si>
    <t>A29199</t>
  </si>
  <si>
    <t>W59200</t>
  </si>
  <si>
    <t>O89200</t>
  </si>
  <si>
    <t>A29200</t>
  </si>
  <si>
    <t>W59201</t>
  </si>
  <si>
    <t>O89201</t>
  </si>
  <si>
    <t>A29201</t>
  </si>
  <si>
    <t>W59202</t>
  </si>
  <si>
    <t>O89202</t>
  </si>
  <si>
    <t>A29202</t>
  </si>
  <si>
    <t>W59208</t>
  </si>
  <si>
    <t>O89208</t>
  </si>
  <si>
    <t>A29208</t>
  </si>
  <si>
    <t>W59209</t>
  </si>
  <si>
    <t>O89209</t>
  </si>
  <si>
    <t>A29209</t>
  </si>
  <si>
    <t>W59210</t>
  </si>
  <si>
    <t>O89210</t>
  </si>
  <si>
    <t>A29210</t>
  </si>
  <si>
    <t>W59211</t>
  </si>
  <si>
    <t>O89211</t>
  </si>
  <si>
    <t>A29211</t>
  </si>
  <si>
    <t>W59212</t>
  </si>
  <si>
    <t>O89212</t>
  </si>
  <si>
    <t>A29212</t>
  </si>
  <si>
    <t>W59213</t>
  </si>
  <si>
    <t>O89213</t>
  </si>
  <si>
    <t>A29213</t>
  </si>
  <si>
    <t>W59214</t>
  </si>
  <si>
    <t>O89214</t>
  </si>
  <si>
    <t>A29214</t>
  </si>
  <si>
    <t>W59215</t>
  </si>
  <si>
    <t>O89215</t>
  </si>
  <si>
    <t>A29215</t>
  </si>
  <si>
    <t>W59216</t>
  </si>
  <si>
    <t>O89216</t>
  </si>
  <si>
    <t>A29216</t>
  </si>
  <si>
    <t>W59217</t>
  </si>
  <si>
    <t>O89217</t>
  </si>
  <si>
    <t>A29217</t>
  </si>
  <si>
    <t>W59218</t>
  </si>
  <si>
    <t>O89218</t>
  </si>
  <si>
    <t>A29218</t>
  </si>
  <si>
    <t>W59219</t>
  </si>
  <si>
    <t>O89219</t>
  </si>
  <si>
    <t>A29219</t>
  </si>
  <si>
    <t>W59220</t>
  </si>
  <si>
    <t>O89220</t>
  </si>
  <si>
    <t>A29220</t>
  </si>
  <si>
    <t>W59221</t>
  </si>
  <si>
    <t>O89221</t>
  </si>
  <si>
    <t>A29221</t>
  </si>
  <si>
    <t>W59222</t>
  </si>
  <si>
    <t>O89222</t>
  </si>
  <si>
    <t>A29222</t>
  </si>
  <si>
    <t>W59223</t>
  </si>
  <si>
    <t>O89223</t>
  </si>
  <si>
    <t>A29223</t>
  </si>
  <si>
    <t>W59224</t>
  </si>
  <si>
    <t>O89224</t>
  </si>
  <si>
    <t>A29224</t>
  </si>
  <si>
    <t>W59225</t>
  </si>
  <si>
    <t>O89225</t>
  </si>
  <si>
    <t>A29225</t>
  </si>
  <si>
    <t>W59226</t>
  </si>
  <si>
    <t>O89226</t>
  </si>
  <si>
    <t>A29226</t>
  </si>
  <si>
    <t>W59227</t>
  </si>
  <si>
    <t>O89227</t>
  </si>
  <si>
    <t>A29227</t>
  </si>
  <si>
    <t>W59228</t>
  </si>
  <si>
    <t>O89228</t>
  </si>
  <si>
    <t>A29228</t>
  </si>
  <si>
    <t>W59229</t>
  </si>
  <si>
    <t>O89229</t>
  </si>
  <si>
    <t>A29229</t>
  </si>
  <si>
    <t>W59230</t>
  </si>
  <si>
    <t>O89230</t>
  </si>
  <si>
    <t>A29230</t>
  </si>
  <si>
    <t>W59231</t>
  </si>
  <si>
    <t>O89231</t>
  </si>
  <si>
    <t>A29231</t>
  </si>
  <si>
    <t>W59232</t>
  </si>
  <si>
    <t>O89232</t>
  </si>
  <si>
    <t>A29232</t>
  </si>
  <si>
    <t>W59233</t>
  </si>
  <si>
    <t>O89233</t>
  </si>
  <si>
    <t>A29233</t>
  </si>
  <si>
    <t>W59234</t>
  </si>
  <si>
    <t>O89234</t>
  </si>
  <si>
    <t>A29234</t>
  </si>
  <si>
    <t>W59235</t>
  </si>
  <si>
    <t>O89235</t>
  </si>
  <si>
    <t>A29235</t>
  </si>
  <si>
    <t>W59236</t>
  </si>
  <si>
    <t>O89236</t>
  </si>
  <si>
    <t>A29236</t>
  </si>
  <si>
    <t>S183</t>
  </si>
  <si>
    <t>W59237</t>
  </si>
  <si>
    <t>O89237</t>
  </si>
  <si>
    <t>A29237</t>
  </si>
  <si>
    <t>W59238</t>
  </si>
  <si>
    <t>O89238</t>
  </si>
  <si>
    <t>A29238</t>
  </si>
  <si>
    <t>W59239</t>
  </si>
  <si>
    <t>O89239</t>
  </si>
  <si>
    <t>A29239</t>
  </si>
  <si>
    <t>W59240</t>
  </si>
  <si>
    <t>O89240</t>
  </si>
  <si>
    <t>A29240</t>
  </si>
  <si>
    <t>W59241</t>
  </si>
  <si>
    <t>O89241</t>
  </si>
  <si>
    <t>A29241</t>
  </si>
  <si>
    <t>W59242</t>
  </si>
  <si>
    <t>O89242</t>
  </si>
  <si>
    <t>A29242</t>
  </si>
  <si>
    <t>W59243</t>
  </si>
  <si>
    <t>O89243</t>
  </si>
  <si>
    <t>A29243</t>
  </si>
  <si>
    <t>W59244</t>
  </si>
  <si>
    <t>O89244</t>
  </si>
  <si>
    <t>A29244</t>
  </si>
  <si>
    <t>W59245</t>
  </si>
  <si>
    <t>O89245</t>
  </si>
  <si>
    <t>A29245</t>
  </si>
  <si>
    <t>W59246</t>
  </si>
  <si>
    <t>O89246</t>
  </si>
  <si>
    <t>A29246</t>
  </si>
  <si>
    <t>W59247</t>
  </si>
  <si>
    <t>O89247</t>
  </si>
  <si>
    <t>A29247</t>
  </si>
  <si>
    <t>W59248</t>
  </si>
  <si>
    <t>O89248</t>
  </si>
  <si>
    <t>A29248</t>
  </si>
  <si>
    <t>W59249</t>
  </si>
  <si>
    <t>O89249</t>
  </si>
  <si>
    <t>A29249</t>
  </si>
  <si>
    <t>W59250</t>
  </si>
  <si>
    <t>O89250</t>
  </si>
  <si>
    <t>A29250</t>
  </si>
  <si>
    <t>W59251</t>
  </si>
  <si>
    <t>O89251</t>
  </si>
  <si>
    <t>A29251</t>
  </si>
  <si>
    <t>W59252</t>
  </si>
  <si>
    <t>O89252</t>
  </si>
  <si>
    <t>A29252</t>
  </si>
  <si>
    <t>W59253</t>
  </si>
  <si>
    <t>O89253</t>
  </si>
  <si>
    <t>A29253</t>
  </si>
  <si>
    <t>W59322</t>
  </si>
  <si>
    <t>O89322</t>
  </si>
  <si>
    <t>A29322</t>
  </si>
  <si>
    <t>W59323</t>
  </si>
  <si>
    <t>O89323</t>
  </si>
  <si>
    <t>A29323</t>
  </si>
  <si>
    <t>W59324</t>
  </si>
  <si>
    <t>O89324</t>
  </si>
  <si>
    <t>A29324</t>
  </si>
  <si>
    <t>W59325</t>
  </si>
  <si>
    <t>O89325</t>
  </si>
  <si>
    <t>A29325</t>
  </si>
  <si>
    <t>W59326</t>
  </si>
  <si>
    <t>O89326</t>
  </si>
  <si>
    <t>A29326</t>
  </si>
  <si>
    <t>W59327</t>
  </si>
  <si>
    <t>O89327</t>
  </si>
  <si>
    <t>A29327</t>
  </si>
  <si>
    <t>W59254</t>
  </si>
  <si>
    <t>O89254</t>
  </si>
  <si>
    <t>A29254</t>
  </si>
  <si>
    <t>W59255</t>
  </si>
  <si>
    <t>O89255</t>
  </si>
  <si>
    <t>A29255</t>
  </si>
  <si>
    <t>W59256</t>
  </si>
  <si>
    <t>O89256</t>
  </si>
  <si>
    <t>A29256</t>
  </si>
  <si>
    <t>W59257</t>
  </si>
  <si>
    <t>O89257</t>
  </si>
  <si>
    <t>A29257</t>
  </si>
  <si>
    <t>W59258</t>
  </si>
  <si>
    <t>O89258</t>
  </si>
  <si>
    <t>A29258</t>
  </si>
  <si>
    <t>W59259</t>
  </si>
  <si>
    <t>O89259</t>
  </si>
  <si>
    <t>A29259</t>
  </si>
  <si>
    <t>W59260</t>
  </si>
  <si>
    <t>O89260</t>
  </si>
  <si>
    <t>A29260</t>
  </si>
  <si>
    <t>W59261</t>
  </si>
  <si>
    <t>O89261</t>
  </si>
  <si>
    <t>A29261</t>
  </si>
  <si>
    <t>W59262</t>
  </si>
  <si>
    <t>O89262</t>
  </si>
  <si>
    <t>A29262</t>
  </si>
  <si>
    <t>W59263</t>
  </si>
  <si>
    <t>O89263</t>
  </si>
  <si>
    <t>A29263</t>
  </si>
  <si>
    <t>W59264</t>
  </si>
  <si>
    <t>O89264</t>
  </si>
  <si>
    <t>A29264</t>
  </si>
  <si>
    <t>W59265</t>
  </si>
  <si>
    <t>O89265</t>
  </si>
  <si>
    <t>A29265</t>
  </si>
  <si>
    <t>W59266</t>
  </si>
  <si>
    <t>O89266</t>
  </si>
  <si>
    <t>A29266</t>
  </si>
  <si>
    <t>W59267</t>
  </si>
  <si>
    <t>O89267</t>
  </si>
  <si>
    <t>A29267</t>
  </si>
  <si>
    <t>W59268</t>
  </si>
  <si>
    <t>O89268</t>
  </si>
  <si>
    <t>A29268</t>
  </si>
  <si>
    <t>W59269</t>
  </si>
  <si>
    <t>O89269</t>
  </si>
  <si>
    <t>A29269</t>
  </si>
  <si>
    <t>W59270</t>
  </si>
  <si>
    <t>O89270</t>
  </si>
  <si>
    <t>A29270</t>
  </si>
  <si>
    <t>W59271</t>
  </si>
  <si>
    <t>O89271</t>
  </si>
  <si>
    <t>A29271</t>
  </si>
  <si>
    <t>W59272</t>
  </si>
  <si>
    <t>O89272</t>
  </si>
  <si>
    <t>A29272</t>
  </si>
  <si>
    <t>W59273</t>
  </si>
  <si>
    <t>O89273</t>
  </si>
  <si>
    <t>A29273</t>
  </si>
  <si>
    <t>W59274</t>
  </si>
  <si>
    <t>O89274</t>
  </si>
  <si>
    <t>A29274</t>
  </si>
  <si>
    <t>W59275</t>
  </si>
  <si>
    <t>O89275</t>
  </si>
  <si>
    <t>A29275</t>
  </si>
  <si>
    <t>W59276</t>
  </si>
  <si>
    <t>O89276</t>
  </si>
  <si>
    <t>A29276</t>
  </si>
  <si>
    <t>W59277</t>
  </si>
  <si>
    <t>O89277</t>
  </si>
  <si>
    <t>A29277</t>
  </si>
  <si>
    <t>W59278</t>
  </si>
  <si>
    <t>O89278</t>
  </si>
  <si>
    <t>A29278</t>
  </si>
  <si>
    <t>W59279</t>
  </si>
  <si>
    <t>O89279</t>
  </si>
  <si>
    <t>A29279</t>
  </si>
  <si>
    <t>W59280</t>
  </si>
  <si>
    <t>O89280</t>
  </si>
  <si>
    <t>A29280</t>
  </si>
  <si>
    <t>W59281</t>
  </si>
  <si>
    <t>O89281</t>
  </si>
  <si>
    <t>A29281</t>
  </si>
  <si>
    <t>W59282</t>
  </si>
  <si>
    <t>O89282</t>
  </si>
  <si>
    <t>A29282</t>
  </si>
  <si>
    <t>W59283</t>
  </si>
  <si>
    <t>O89283</t>
  </si>
  <si>
    <t>A29283</t>
  </si>
  <si>
    <t>W59284</t>
  </si>
  <si>
    <t>O89284</t>
  </si>
  <si>
    <t>A29284</t>
  </si>
  <si>
    <t>W59285</t>
  </si>
  <si>
    <t>O89285</t>
  </si>
  <si>
    <t>A29285</t>
  </si>
  <si>
    <t>W59286</t>
  </si>
  <si>
    <t>O89286</t>
  </si>
  <si>
    <t>A29286</t>
  </si>
  <si>
    <t>W59287</t>
  </si>
  <si>
    <t>O89287</t>
  </si>
  <si>
    <t>A29287</t>
  </si>
  <si>
    <t>W59288</t>
  </si>
  <si>
    <t>O89288</t>
  </si>
  <si>
    <t>A29288</t>
  </si>
  <si>
    <t>W59289</t>
  </si>
  <si>
    <t>O89289</t>
  </si>
  <si>
    <t>A29289</t>
  </si>
  <si>
    <t>W59290</t>
  </si>
  <si>
    <t>O89290</t>
  </si>
  <si>
    <t>A29290</t>
  </si>
  <si>
    <t>W59291</t>
  </si>
  <si>
    <t>O89291</t>
  </si>
  <si>
    <t>A29291</t>
  </si>
  <si>
    <t>W59292</t>
  </si>
  <si>
    <t>O89292</t>
  </si>
  <si>
    <t>A29292</t>
  </si>
  <si>
    <t>W59293</t>
  </si>
  <si>
    <t>O89293</t>
  </si>
  <si>
    <t>A29293</t>
  </si>
  <si>
    <t>W59294</t>
  </si>
  <si>
    <t>O89294</t>
  </si>
  <si>
    <t>A29294</t>
  </si>
  <si>
    <t>W59295</t>
  </si>
  <si>
    <t>O89295</t>
  </si>
  <si>
    <t>A29295</t>
  </si>
  <si>
    <t>W59296</t>
  </si>
  <si>
    <t>O89296</t>
  </si>
  <si>
    <t>A29296</t>
  </si>
  <si>
    <t>W59297</t>
  </si>
  <si>
    <t>O89297</t>
  </si>
  <si>
    <t>A29297</t>
  </si>
  <si>
    <t>W59298</t>
  </si>
  <si>
    <t>O89298</t>
  </si>
  <si>
    <t>A29298</t>
  </si>
  <si>
    <t>W59299</t>
  </si>
  <si>
    <t>O89299</t>
  </si>
  <si>
    <t>A29299</t>
  </si>
  <si>
    <t>W59300</t>
  </si>
  <si>
    <t>O89300</t>
  </si>
  <si>
    <t>A29300</t>
  </si>
  <si>
    <t>W59301</t>
  </si>
  <si>
    <t>O89301</t>
  </si>
  <si>
    <t>A29301</t>
  </si>
  <si>
    <t>W59302</t>
  </si>
  <si>
    <t>O89302</t>
  </si>
  <si>
    <t>A29302</t>
  </si>
  <si>
    <t>W59303</t>
  </si>
  <si>
    <t>O89303</t>
  </si>
  <si>
    <t>A29303</t>
  </si>
  <si>
    <t>W59304</t>
  </si>
  <si>
    <t>O89304</t>
  </si>
  <si>
    <t>A29304</t>
  </si>
  <si>
    <t>W59305</t>
  </si>
  <si>
    <t>O89305</t>
  </si>
  <si>
    <t>A29305</t>
  </si>
  <si>
    <t>W59306</t>
  </si>
  <si>
    <t>O89306</t>
  </si>
  <si>
    <t>A29306</t>
  </si>
  <si>
    <t>W59307</t>
  </si>
  <si>
    <t>O89307</t>
  </si>
  <si>
    <t>A29307</t>
  </si>
  <si>
    <t>W59308</t>
  </si>
  <si>
    <t>O89308</t>
  </si>
  <si>
    <t>A29308</t>
  </si>
  <si>
    <t>W59309</t>
  </si>
  <si>
    <t>O89309</t>
  </si>
  <si>
    <t>A29309</t>
  </si>
  <si>
    <t>W59310</t>
  </si>
  <si>
    <t>O89310</t>
  </si>
  <si>
    <t>A29310</t>
  </si>
  <si>
    <t>W59311</t>
  </si>
  <si>
    <t>O89311</t>
  </si>
  <si>
    <t>A29311</t>
  </si>
  <si>
    <t>W59312</t>
  </si>
  <si>
    <t>O89312</t>
  </si>
  <si>
    <t>A29312</t>
  </si>
  <si>
    <t>W59313</t>
  </si>
  <si>
    <t>O89313</t>
  </si>
  <si>
    <t>A29313</t>
  </si>
  <si>
    <t>W59314</t>
  </si>
  <si>
    <t>O89314</t>
  </si>
  <si>
    <t>A29314</t>
  </si>
  <si>
    <t>W59315</t>
  </si>
  <si>
    <t>O89315</t>
  </si>
  <si>
    <t>A29315</t>
  </si>
  <si>
    <t>W59316</t>
  </si>
  <si>
    <t>O89316</t>
  </si>
  <si>
    <t>A29316</t>
  </si>
  <si>
    <t>W59317</t>
  </si>
  <si>
    <t>O89317</t>
  </si>
  <si>
    <t>A29317</t>
  </si>
  <si>
    <t>W59318</t>
  </si>
  <si>
    <t>O89318</t>
  </si>
  <si>
    <t>A29318</t>
  </si>
  <si>
    <t>W59319</t>
  </si>
  <si>
    <t>O89319</t>
  </si>
  <si>
    <t>A29319</t>
  </si>
  <si>
    <t>W59320</t>
  </si>
  <si>
    <t>O89320</t>
  </si>
  <si>
    <t>A29320</t>
  </si>
  <si>
    <t>W59321</t>
  </si>
  <si>
    <t>O89321</t>
  </si>
  <si>
    <t>A29321</t>
  </si>
  <si>
    <t>W59328</t>
  </si>
  <si>
    <t>O89328</t>
  </si>
  <si>
    <t>A29328</t>
  </si>
  <si>
    <t>W59329</t>
  </si>
  <si>
    <t>O89329</t>
  </si>
  <si>
    <t>A29329</t>
  </si>
  <si>
    <t>W59330</t>
  </si>
  <si>
    <t>O89330</t>
  </si>
  <si>
    <t>A29330</t>
  </si>
  <si>
    <t>W59331</t>
  </si>
  <si>
    <t>O89331</t>
  </si>
  <si>
    <t>A29331</t>
  </si>
  <si>
    <t>W59332</t>
  </si>
  <si>
    <t>O89332</t>
  </si>
  <si>
    <t>A29332</t>
  </si>
  <si>
    <t>W59333</t>
  </si>
  <si>
    <t>O89333</t>
  </si>
  <si>
    <t>A29333</t>
  </si>
  <si>
    <t>W59334</t>
  </si>
  <si>
    <t>O89334</t>
  </si>
  <si>
    <t>A29334</t>
  </si>
  <si>
    <t>W59335</t>
  </si>
  <si>
    <t>O89335</t>
  </si>
  <si>
    <t>A29335</t>
  </si>
  <si>
    <t>W59336</t>
  </si>
  <si>
    <t>O89336</t>
  </si>
  <si>
    <t>A29336</t>
  </si>
  <si>
    <t>W59337</t>
  </si>
  <si>
    <t>O89337</t>
  </si>
  <si>
    <t>A29337</t>
  </si>
  <si>
    <t>W59338</t>
  </si>
  <si>
    <t>O89338</t>
  </si>
  <si>
    <t>A29338</t>
  </si>
  <si>
    <t>W59339</t>
  </si>
  <si>
    <t>O89339</t>
  </si>
  <si>
    <t>A29339</t>
  </si>
  <si>
    <t>W59340</t>
  </si>
  <si>
    <t>O89340</t>
  </si>
  <si>
    <t>A29340</t>
  </si>
  <si>
    <t>W59341</t>
  </si>
  <si>
    <t>O89341</t>
  </si>
  <si>
    <t>A29341</t>
  </si>
  <si>
    <t>W59342</t>
  </si>
  <si>
    <t>O89342</t>
  </si>
  <si>
    <t>A29342</t>
  </si>
  <si>
    <t>W59343</t>
  </si>
  <si>
    <t>O89343</t>
  </si>
  <si>
    <t>A29343</t>
  </si>
  <si>
    <t>W59344</t>
  </si>
  <si>
    <t>O89344</t>
  </si>
  <si>
    <t>A29344</t>
  </si>
  <si>
    <t>W59345</t>
  </si>
  <si>
    <t>O89345</t>
  </si>
  <si>
    <t>A29345</t>
  </si>
  <si>
    <t>W59346</t>
  </si>
  <si>
    <t>O89346</t>
  </si>
  <si>
    <t>A29346</t>
  </si>
  <si>
    <t>W59347</t>
  </si>
  <si>
    <t>O89347</t>
  </si>
  <si>
    <t>A29347</t>
  </si>
  <si>
    <t>W59348</t>
  </si>
  <si>
    <t>O89348</t>
  </si>
  <si>
    <t>A29348</t>
  </si>
  <si>
    <t>W59349</t>
  </si>
  <si>
    <t>O89349</t>
  </si>
  <si>
    <t>A29349</t>
  </si>
  <si>
    <t>W59350</t>
  </si>
  <si>
    <t>O89350</t>
  </si>
  <si>
    <t>A29350</t>
  </si>
  <si>
    <t>W59351</t>
  </si>
  <si>
    <t>O89351</t>
  </si>
  <si>
    <t>A29351</t>
  </si>
  <si>
    <t>W59352</t>
  </si>
  <si>
    <t>O89352</t>
  </si>
  <si>
    <t>A29352</t>
  </si>
  <si>
    <t>W59353</t>
  </si>
  <si>
    <t>O89353</t>
  </si>
  <si>
    <t>A29353</t>
  </si>
  <si>
    <t>W59354</t>
  </si>
  <si>
    <t>O89354</t>
  </si>
  <si>
    <t>A29354</t>
  </si>
  <si>
    <t>W59355</t>
  </si>
  <si>
    <t>O89355</t>
  </si>
  <si>
    <t>A29355</t>
  </si>
  <si>
    <t>W59356</t>
  </si>
  <si>
    <t>O89356</t>
  </si>
  <si>
    <t>A29356</t>
  </si>
  <si>
    <t>W59357</t>
  </si>
  <si>
    <t>O89357</t>
  </si>
  <si>
    <t>A29357</t>
  </si>
  <si>
    <t>W59358</t>
  </si>
  <si>
    <t>O89358</t>
  </si>
  <si>
    <t>A29358</t>
  </si>
  <si>
    <t>W59359</t>
  </si>
  <si>
    <t>O89359</t>
  </si>
  <si>
    <t>A29359</t>
  </si>
  <si>
    <t>W59360</t>
  </si>
  <si>
    <t>O89360</t>
  </si>
  <si>
    <t>A29360</t>
  </si>
  <si>
    <t>W59361</t>
  </si>
  <si>
    <t>O89361</t>
  </si>
  <si>
    <t>A29361</t>
  </si>
  <si>
    <t>W59362</t>
  </si>
  <si>
    <t>O89362</t>
  </si>
  <si>
    <t>A29362</t>
  </si>
  <si>
    <t>W59363</t>
  </si>
  <si>
    <t>O89363</t>
  </si>
  <si>
    <t>A29363</t>
  </si>
  <si>
    <t>W59364</t>
  </si>
  <si>
    <t>O89364</t>
  </si>
  <si>
    <t>A29364</t>
  </si>
  <si>
    <t>W59365</t>
  </si>
  <si>
    <t>O89365</t>
  </si>
  <si>
    <t>A29365</t>
  </si>
  <si>
    <t>W59366</t>
  </si>
  <si>
    <t>O89366</t>
  </si>
  <si>
    <t>A29366</t>
  </si>
  <si>
    <t>W59367</t>
  </si>
  <si>
    <t>O89367</t>
  </si>
  <si>
    <t>A29367</t>
  </si>
  <si>
    <t>W59442</t>
  </si>
  <si>
    <t>O89442</t>
  </si>
  <si>
    <t>A29442</t>
  </si>
  <si>
    <t>W59443</t>
  </si>
  <si>
    <t>O89443</t>
  </si>
  <si>
    <t>A29443</t>
  </si>
  <si>
    <t>W59444</t>
  </si>
  <si>
    <t>O89444</t>
  </si>
  <si>
    <t>A29444</t>
  </si>
  <si>
    <t>W59445</t>
  </si>
  <si>
    <t>O89445</t>
  </si>
  <si>
    <t>A29445</t>
  </si>
  <si>
    <t>W59446</t>
  </si>
  <si>
    <t>O89446</t>
  </si>
  <si>
    <t>A29446</t>
  </si>
  <si>
    <t>W59447</t>
  </si>
  <si>
    <t>O89447</t>
  </si>
  <si>
    <t>A29447</t>
  </si>
  <si>
    <t>W59368</t>
  </si>
  <si>
    <t>O89368</t>
  </si>
  <si>
    <t>A29368</t>
  </si>
  <si>
    <t>W59369</t>
  </si>
  <si>
    <t>O89369</t>
  </si>
  <si>
    <t>A29369</t>
  </si>
  <si>
    <t>W59370</t>
  </si>
  <si>
    <t>O89370</t>
  </si>
  <si>
    <t>A29370</t>
  </si>
  <si>
    <t>W59371</t>
  </si>
  <si>
    <t>O89371</t>
  </si>
  <si>
    <t>A29371</t>
  </si>
  <si>
    <t>W59372</t>
  </si>
  <si>
    <t>O89372</t>
  </si>
  <si>
    <t>A29372</t>
  </si>
  <si>
    <t>W59373</t>
  </si>
  <si>
    <t>O89373</t>
  </si>
  <si>
    <t>A29373</t>
  </si>
  <si>
    <t>W59374</t>
  </si>
  <si>
    <t>O89374</t>
  </si>
  <si>
    <t>A29374</t>
  </si>
  <si>
    <t>W59375</t>
  </si>
  <si>
    <t>O89375</t>
  </si>
  <si>
    <t>A29375</t>
  </si>
  <si>
    <t>W59376</t>
  </si>
  <si>
    <t>O89376</t>
  </si>
  <si>
    <t>A29376</t>
  </si>
  <si>
    <t>W59377</t>
  </si>
  <si>
    <t>O89377</t>
  </si>
  <si>
    <t>A29377</t>
  </si>
  <si>
    <t>W59378</t>
  </si>
  <si>
    <t>O89378</t>
  </si>
  <si>
    <t>A29378</t>
  </si>
  <si>
    <t>W59379</t>
  </si>
  <si>
    <t>O89379</t>
  </si>
  <si>
    <t>A29379</t>
  </si>
  <si>
    <t>W59380</t>
  </si>
  <si>
    <t>O89380</t>
  </si>
  <si>
    <t>A29380</t>
  </si>
  <si>
    <t>W59381</t>
  </si>
  <si>
    <t>O89381</t>
  </si>
  <si>
    <t>A29381</t>
  </si>
  <si>
    <t>W59382</t>
  </si>
  <si>
    <t>O89382</t>
  </si>
  <si>
    <t>A29382</t>
  </si>
  <si>
    <t>W59383</t>
  </si>
  <si>
    <t>O89383</t>
  </si>
  <si>
    <t>A29383</t>
  </si>
  <si>
    <t>W59384</t>
  </si>
  <si>
    <t>O89384</t>
  </si>
  <si>
    <t>A29384</t>
  </si>
  <si>
    <t>W59385</t>
  </si>
  <si>
    <t>O89385</t>
  </si>
  <si>
    <t>A29385</t>
  </si>
  <si>
    <t>W59386</t>
  </si>
  <si>
    <t>O89386</t>
  </si>
  <si>
    <t>A29386</t>
  </si>
  <si>
    <t>W59387</t>
  </si>
  <si>
    <t>O89387</t>
  </si>
  <si>
    <t>A29387</t>
  </si>
  <si>
    <t>W59388</t>
  </si>
  <si>
    <t>O89388</t>
  </si>
  <si>
    <t>A29388</t>
  </si>
  <si>
    <t>W59389</t>
  </si>
  <si>
    <t>O89389</t>
  </si>
  <si>
    <t>A29389</t>
  </si>
  <si>
    <t>W59390</t>
  </si>
  <si>
    <t>O89390</t>
  </si>
  <si>
    <t>A29390</t>
  </si>
  <si>
    <t>W59391</t>
  </si>
  <si>
    <t>O89391</t>
  </si>
  <si>
    <t>A29391</t>
  </si>
  <si>
    <t>W59392</t>
  </si>
  <si>
    <t>O89392</t>
  </si>
  <si>
    <t>A29392</t>
  </si>
  <si>
    <t>W59393</t>
  </si>
  <si>
    <t>O89393</t>
  </si>
  <si>
    <t>A29393</t>
  </si>
  <si>
    <t>W59394</t>
  </si>
  <si>
    <t>O89394</t>
  </si>
  <si>
    <t>A29394</t>
  </si>
  <si>
    <t>W59395</t>
  </si>
  <si>
    <t>O89395</t>
  </si>
  <si>
    <t>A29395</t>
  </si>
  <si>
    <t>W59396</t>
  </si>
  <si>
    <t>O89396</t>
  </si>
  <si>
    <t>A29396</t>
  </si>
  <si>
    <t>W59397</t>
  </si>
  <si>
    <t>O89397</t>
  </si>
  <si>
    <t>A29397</t>
  </si>
  <si>
    <t>W59398</t>
  </si>
  <si>
    <t>O89398</t>
  </si>
  <si>
    <t>A29398</t>
  </si>
  <si>
    <t>W59399</t>
  </si>
  <si>
    <t>O89399</t>
  </si>
  <si>
    <t>A29399</t>
  </si>
  <si>
    <t>W59400</t>
  </si>
  <si>
    <t>O89400</t>
  </si>
  <si>
    <t>A29400</t>
  </si>
  <si>
    <t>W59401</t>
  </si>
  <si>
    <t>O89401</t>
  </si>
  <si>
    <t>A29401</t>
  </si>
  <si>
    <t>W59402</t>
  </si>
  <si>
    <t>O89402</t>
  </si>
  <si>
    <t>A29402</t>
  </si>
  <si>
    <t>W59403</t>
  </si>
  <si>
    <t>O89403</t>
  </si>
  <si>
    <t>A29403</t>
  </si>
  <si>
    <t>W59404</t>
  </si>
  <si>
    <t>O89404</t>
  </si>
  <si>
    <t>A29404</t>
  </si>
  <si>
    <t>W59405</t>
  </si>
  <si>
    <t>O89405</t>
  </si>
  <si>
    <t>A29405</t>
  </si>
  <si>
    <t>W59406</t>
  </si>
  <si>
    <t>O89406</t>
  </si>
  <si>
    <t>A29406</t>
  </si>
  <si>
    <t>W59407</t>
  </si>
  <si>
    <t>O89407</t>
  </si>
  <si>
    <t>A29407</t>
  </si>
  <si>
    <t>W59408</t>
  </si>
  <si>
    <t>O89408</t>
  </si>
  <si>
    <t>A29408</t>
  </si>
  <si>
    <t>W59409</t>
  </si>
  <si>
    <t>O89409</t>
  </si>
  <si>
    <t>A29409</t>
  </si>
  <si>
    <t>W59410</t>
  </si>
  <si>
    <t>O89410</t>
  </si>
  <si>
    <t>A29410</t>
  </si>
  <si>
    <t>W59411</t>
  </si>
  <si>
    <t>O89411</t>
  </si>
  <si>
    <t>A29411</t>
  </si>
  <si>
    <t>W59412</t>
  </si>
  <si>
    <t>O89412</t>
  </si>
  <si>
    <t>A29412</t>
  </si>
  <si>
    <t>W59413</t>
  </si>
  <si>
    <t>O89413</t>
  </si>
  <si>
    <t>A29413</t>
  </si>
  <si>
    <t>W59414</t>
  </si>
  <si>
    <t>O89414</t>
  </si>
  <si>
    <t>A29414</t>
  </si>
  <si>
    <t>W59415</t>
  </si>
  <si>
    <t>O89415</t>
  </si>
  <si>
    <t>A29415</t>
  </si>
  <si>
    <t>W59416</t>
  </si>
  <si>
    <t>O89416</t>
  </si>
  <si>
    <t>A29416</t>
  </si>
  <si>
    <t>W59417</t>
  </si>
  <si>
    <t>O89417</t>
  </si>
  <si>
    <t>A29417</t>
  </si>
  <si>
    <t>W59418</t>
  </si>
  <si>
    <t>O89418</t>
  </si>
  <si>
    <t>A29418</t>
  </si>
  <si>
    <t>W59419</t>
  </si>
  <si>
    <t>O89419</t>
  </si>
  <si>
    <t>A29419</t>
  </si>
  <si>
    <t>W59420</t>
  </si>
  <si>
    <t>O89420</t>
  </si>
  <si>
    <t>A29420</t>
  </si>
  <si>
    <t>W59421</t>
  </si>
  <si>
    <t>O89421</t>
  </si>
  <si>
    <t>A29421</t>
  </si>
  <si>
    <t>W59422</t>
  </si>
  <si>
    <t>O89422</t>
  </si>
  <si>
    <t>A29422</t>
  </si>
  <si>
    <t>W59423</t>
  </si>
  <si>
    <t>O89423</t>
  </si>
  <si>
    <t>A29423</t>
  </si>
  <si>
    <t>W59424</t>
  </si>
  <si>
    <t>O89424</t>
  </si>
  <si>
    <t>A29424</t>
  </si>
  <si>
    <t>W59425</t>
  </si>
  <si>
    <t>O89425</t>
  </si>
  <si>
    <t>A29425</t>
  </si>
  <si>
    <t>W59426</t>
  </si>
  <si>
    <t>O89426</t>
  </si>
  <si>
    <t>A29426</t>
  </si>
  <si>
    <t>W59427</t>
  </si>
  <si>
    <t>O89427</t>
  </si>
  <si>
    <t>A29427</t>
  </si>
  <si>
    <t>W59428</t>
  </si>
  <si>
    <t>O89428</t>
  </si>
  <si>
    <t>A29428</t>
  </si>
  <si>
    <t>W59429</t>
  </si>
  <si>
    <t>O89429</t>
  </si>
  <si>
    <t>A29429</t>
  </si>
  <si>
    <t>W59430</t>
  </si>
  <si>
    <t>O89430</t>
  </si>
  <si>
    <t>A29430</t>
  </si>
  <si>
    <t>W59431</t>
  </si>
  <si>
    <t>O89431</t>
  </si>
  <si>
    <t>A29431</t>
  </si>
  <si>
    <t>W59432</t>
  </si>
  <si>
    <t>O89432</t>
  </si>
  <si>
    <t>A29432</t>
  </si>
  <si>
    <t>W59433</t>
  </si>
  <si>
    <t>O89433</t>
  </si>
  <si>
    <t>A29433</t>
  </si>
  <si>
    <t>W59434</t>
  </si>
  <si>
    <t>O89434</t>
  </si>
  <si>
    <t>A29434</t>
  </si>
  <si>
    <t>W59435</t>
  </si>
  <si>
    <t>O89435</t>
  </si>
  <si>
    <t>A29435</t>
  </si>
  <si>
    <t>W59436</t>
  </si>
  <si>
    <t>O89436</t>
  </si>
  <si>
    <t>A29436</t>
  </si>
  <si>
    <t>W59437</t>
  </si>
  <si>
    <t>O89437</t>
  </si>
  <si>
    <t>A29437</t>
  </si>
  <si>
    <t>W59438</t>
  </si>
  <si>
    <t>O89438</t>
  </si>
  <si>
    <t>A29438</t>
  </si>
  <si>
    <t>W59439</t>
  </si>
  <si>
    <t>O89439</t>
  </si>
  <si>
    <t>A29439</t>
  </si>
  <si>
    <t>W59440</t>
  </si>
  <si>
    <t>O89440</t>
  </si>
  <si>
    <t>A29440</t>
  </si>
  <si>
    <t>W59441</t>
  </si>
  <si>
    <t>O89441</t>
  </si>
  <si>
    <t>A29441</t>
  </si>
  <si>
    <t>W59448</t>
  </si>
  <si>
    <t>O89448</t>
  </si>
  <si>
    <t>A29448</t>
  </si>
  <si>
    <t>W59449</t>
  </si>
  <si>
    <t>O89449</t>
  </si>
  <si>
    <t>A29449</t>
  </si>
  <si>
    <t>W59450</t>
  </si>
  <si>
    <t>O89450</t>
  </si>
  <si>
    <t>A29450</t>
  </si>
  <si>
    <t>W59451</t>
  </si>
  <si>
    <t>O89451</t>
  </si>
  <si>
    <t>A29451</t>
  </si>
  <si>
    <t>W59452</t>
  </si>
  <si>
    <t>O89452</t>
  </si>
  <si>
    <t>A29452</t>
  </si>
  <si>
    <t>W59453</t>
  </si>
  <si>
    <t>O89453</t>
  </si>
  <si>
    <t>A29453</t>
  </si>
  <si>
    <t>W59454</t>
  </si>
  <si>
    <t>O89454</t>
  </si>
  <si>
    <t>A29454</t>
  </si>
  <si>
    <t>W59455</t>
  </si>
  <si>
    <t>O89455</t>
  </si>
  <si>
    <t>A29455</t>
  </si>
  <si>
    <t>W59456</t>
  </si>
  <si>
    <t>O89456</t>
  </si>
  <si>
    <t>A29456</t>
  </si>
  <si>
    <t>W59457</t>
  </si>
  <si>
    <t>O89457</t>
  </si>
  <si>
    <t>A29457</t>
  </si>
  <si>
    <t>W59458</t>
  </si>
  <si>
    <t>O89458</t>
  </si>
  <si>
    <t>A29458</t>
  </si>
  <si>
    <t>W59459</t>
  </si>
  <si>
    <t>O89459</t>
  </si>
  <si>
    <t>A29459</t>
  </si>
  <si>
    <t>W59460</t>
  </si>
  <si>
    <t>O89460</t>
  </si>
  <si>
    <t>A29460</t>
  </si>
  <si>
    <t>W59461</t>
  </si>
  <si>
    <t>O89461</t>
  </si>
  <si>
    <t>A29461</t>
  </si>
  <si>
    <t>W59462</t>
  </si>
  <si>
    <t>O89462</t>
  </si>
  <si>
    <t>A29462</t>
  </si>
  <si>
    <t>W59463</t>
  </si>
  <si>
    <t>O89463</t>
  </si>
  <si>
    <t>A29463</t>
  </si>
  <si>
    <t>W59464</t>
  </si>
  <si>
    <t>O89464</t>
  </si>
  <si>
    <t>A29464</t>
  </si>
  <si>
    <t>W59465</t>
  </si>
  <si>
    <t>O89465</t>
  </si>
  <si>
    <t>A29465</t>
  </si>
  <si>
    <t>W59466</t>
  </si>
  <si>
    <t>O89466</t>
  </si>
  <si>
    <t>A29466</t>
  </si>
  <si>
    <t>W59467</t>
  </si>
  <si>
    <t>O89467</t>
  </si>
  <si>
    <t>A29467</t>
  </si>
  <si>
    <t>W59468</t>
  </si>
  <si>
    <t>O89468</t>
  </si>
  <si>
    <t>A29468</t>
  </si>
  <si>
    <t>W59469</t>
  </si>
  <si>
    <t>O89469</t>
  </si>
  <si>
    <t>A29469</t>
  </si>
  <si>
    <t>W59470</t>
  </si>
  <si>
    <t>O89470</t>
  </si>
  <si>
    <t>A29470</t>
  </si>
  <si>
    <t>W59471</t>
  </si>
  <si>
    <t>O89471</t>
  </si>
  <si>
    <t>A29471</t>
  </si>
  <si>
    <t>W59472</t>
  </si>
  <si>
    <t>O89472</t>
  </si>
  <si>
    <t>A29472</t>
  </si>
  <si>
    <t>W59473</t>
  </si>
  <si>
    <t>O89473</t>
  </si>
  <si>
    <t>A29473</t>
  </si>
  <si>
    <t>W59474</t>
  </si>
  <si>
    <t>O89474</t>
  </si>
  <si>
    <t>A29474</t>
  </si>
  <si>
    <t>W59475</t>
  </si>
  <si>
    <t>O89475</t>
  </si>
  <si>
    <t>A29475</t>
  </si>
  <si>
    <t>W59476</t>
  </si>
  <si>
    <t>O89476</t>
  </si>
  <si>
    <t>A29476</t>
  </si>
  <si>
    <t>W59477</t>
  </si>
  <si>
    <t>O89477</t>
  </si>
  <si>
    <t>A29477</t>
  </si>
  <si>
    <t>W59478</t>
  </si>
  <si>
    <t>O89478</t>
  </si>
  <si>
    <t>A29478</t>
  </si>
  <si>
    <t>W59479</t>
  </si>
  <si>
    <t>O89479</t>
  </si>
  <si>
    <t>A29479</t>
  </si>
  <si>
    <t>W59480</t>
  </si>
  <si>
    <t>O89480</t>
  </si>
  <si>
    <t>A29480</t>
  </si>
  <si>
    <t>W59481</t>
  </si>
  <si>
    <t>O89481</t>
  </si>
  <si>
    <t>A29481</t>
  </si>
  <si>
    <t>W59482</t>
  </si>
  <si>
    <t>O89482</t>
  </si>
  <si>
    <t>A29482</t>
  </si>
  <si>
    <t>W59483</t>
  </si>
  <si>
    <t>O89483</t>
  </si>
  <si>
    <t>A29483</t>
  </si>
  <si>
    <t>W59484</t>
  </si>
  <si>
    <t>O89484</t>
  </si>
  <si>
    <t>A29484</t>
  </si>
  <si>
    <t>W59485</t>
  </si>
  <si>
    <t>O89485</t>
  </si>
  <si>
    <t>A29485</t>
  </si>
  <si>
    <t>W59486</t>
  </si>
  <si>
    <t>O89486</t>
  </si>
  <si>
    <t>A29486</t>
  </si>
  <si>
    <t>W59487</t>
  </si>
  <si>
    <t>O89487</t>
  </si>
  <si>
    <t>A29487</t>
  </si>
  <si>
    <t>W59488</t>
  </si>
  <si>
    <t>O89488</t>
  </si>
  <si>
    <t>A29488</t>
  </si>
  <si>
    <t>W59489</t>
  </si>
  <si>
    <t>O89489</t>
  </si>
  <si>
    <t>A29489</t>
  </si>
  <si>
    <t>W59490</t>
  </si>
  <si>
    <t>O89490</t>
  </si>
  <si>
    <t>A29490</t>
  </si>
  <si>
    <t>W59562</t>
  </si>
  <si>
    <t>O89562</t>
  </si>
  <si>
    <t>A29562</t>
  </si>
  <si>
    <t>W59563</t>
  </si>
  <si>
    <t>O89563</t>
  </si>
  <si>
    <t>A29563</t>
  </si>
  <si>
    <t>W59564</t>
  </si>
  <si>
    <t>O89564</t>
  </si>
  <si>
    <t>A29564</t>
  </si>
  <si>
    <t>W59565</t>
  </si>
  <si>
    <t>O89565</t>
  </si>
  <si>
    <t>A29565</t>
  </si>
  <si>
    <t>W59566</t>
  </si>
  <si>
    <t>O89566</t>
  </si>
  <si>
    <t>A29566</t>
  </si>
  <si>
    <t>W59567</t>
  </si>
  <si>
    <t>O89567</t>
  </si>
  <si>
    <t>A29567</t>
  </si>
  <si>
    <t>W59568</t>
  </si>
  <si>
    <t>O89568</t>
  </si>
  <si>
    <t>A29568</t>
  </si>
  <si>
    <t>W59491</t>
  </si>
  <si>
    <t>O89491</t>
  </si>
  <si>
    <t>A29491</t>
  </si>
  <si>
    <t>W59492</t>
  </si>
  <si>
    <t>O89492</t>
  </si>
  <si>
    <t>A29492</t>
  </si>
  <si>
    <t>W59493</t>
  </si>
  <si>
    <t>O89493</t>
  </si>
  <si>
    <t>A29493</t>
  </si>
  <si>
    <t>W59494</t>
  </si>
  <si>
    <t>O89494</t>
  </si>
  <si>
    <t>A29494</t>
  </si>
  <si>
    <t>W59495</t>
  </si>
  <si>
    <t>O89495</t>
  </si>
  <si>
    <t>A29495</t>
  </si>
  <si>
    <t>W59496</t>
  </si>
  <si>
    <t>O89496</t>
  </si>
  <si>
    <t>A29496</t>
  </si>
  <si>
    <t>W59497</t>
  </si>
  <si>
    <t>O89497</t>
  </si>
  <si>
    <t>A29497</t>
  </si>
  <si>
    <t>W59498</t>
  </si>
  <si>
    <t>O89498</t>
  </si>
  <si>
    <t>A29498</t>
  </si>
  <si>
    <t>W59499</t>
  </si>
  <si>
    <t>O89499</t>
  </si>
  <si>
    <t>A29499</t>
  </si>
  <si>
    <t>W59500</t>
  </si>
  <si>
    <t>O89500</t>
  </si>
  <si>
    <t>A29500</t>
  </si>
  <si>
    <t>W59501</t>
  </si>
  <si>
    <t>O89501</t>
  </si>
  <si>
    <t>A29501</t>
  </si>
  <si>
    <t>W59502</t>
  </si>
  <si>
    <t>O89502</t>
  </si>
  <si>
    <t>A29502</t>
  </si>
  <si>
    <t>W59503</t>
  </si>
  <si>
    <t>O89503</t>
  </si>
  <si>
    <t>A29503</t>
  </si>
  <si>
    <t>W59504</t>
  </si>
  <si>
    <t>O89504</t>
  </si>
  <si>
    <t>A29504</t>
  </si>
  <si>
    <t>W59505</t>
  </si>
  <si>
    <t>O89505</t>
  </si>
  <si>
    <t>A29505</t>
  </si>
  <si>
    <t>W59506</t>
  </si>
  <si>
    <t>O89506</t>
  </si>
  <si>
    <t>A29506</t>
  </si>
  <si>
    <t>W59507</t>
  </si>
  <si>
    <t>O89507</t>
  </si>
  <si>
    <t>A29507</t>
  </si>
  <si>
    <t>W59508</t>
  </si>
  <si>
    <t>O89508</t>
  </si>
  <si>
    <t>A29508</t>
  </si>
  <si>
    <t>W59509</t>
  </si>
  <si>
    <t>O89509</t>
  </si>
  <si>
    <t>A29509</t>
  </si>
  <si>
    <t>W59510</t>
  </si>
  <si>
    <t>O89510</t>
  </si>
  <si>
    <t>A29510</t>
  </si>
  <si>
    <t>W59511</t>
  </si>
  <si>
    <t>O89511</t>
  </si>
  <si>
    <t>A29511</t>
  </si>
  <si>
    <t>W59512</t>
  </si>
  <si>
    <t>O89512</t>
  </si>
  <si>
    <t>A29512</t>
  </si>
  <si>
    <t>W59513</t>
  </si>
  <si>
    <t>O89513</t>
  </si>
  <si>
    <t>A29513</t>
  </si>
  <si>
    <t>W59514</t>
  </si>
  <si>
    <t>O89514</t>
  </si>
  <si>
    <t>A29514</t>
  </si>
  <si>
    <t>W59515</t>
  </si>
  <si>
    <t>O89515</t>
  </si>
  <si>
    <t>A29515</t>
  </si>
  <si>
    <t>W59516</t>
  </si>
  <si>
    <t>O89516</t>
  </si>
  <si>
    <t>A29516</t>
  </si>
  <si>
    <t>W59517</t>
  </si>
  <si>
    <t>O89517</t>
  </si>
  <si>
    <t>A29517</t>
  </si>
  <si>
    <t>W59518</t>
  </si>
  <si>
    <t>O89518</t>
  </si>
  <si>
    <t>A29518</t>
  </si>
  <si>
    <t>W59519</t>
  </si>
  <si>
    <t>O89519</t>
  </si>
  <si>
    <t>A29519</t>
  </si>
  <si>
    <t>W59520</t>
  </si>
  <si>
    <t>O89520</t>
  </si>
  <si>
    <t>A29520</t>
  </si>
  <si>
    <t>W59521</t>
  </si>
  <si>
    <t>O89521</t>
  </si>
  <si>
    <t>A29521</t>
  </si>
  <si>
    <t>W59522</t>
  </si>
  <si>
    <t>O89522</t>
  </si>
  <si>
    <t>A29522</t>
  </si>
  <si>
    <t>W59523</t>
  </si>
  <si>
    <t>O89523</t>
  </si>
  <si>
    <t>A29523</t>
  </si>
  <si>
    <t>W59524</t>
  </si>
  <si>
    <t>O89524</t>
  </si>
  <si>
    <t>A29524</t>
  </si>
  <si>
    <t>W59525</t>
  </si>
  <si>
    <t>O89525</t>
  </si>
  <si>
    <t>A29525</t>
  </si>
  <si>
    <t>W59526</t>
  </si>
  <si>
    <t>O89526</t>
  </si>
  <si>
    <t>A29526</t>
  </si>
  <si>
    <t>W59527</t>
  </si>
  <si>
    <t>O89527</t>
  </si>
  <si>
    <t>A29527</t>
  </si>
  <si>
    <t>W59528</t>
  </si>
  <si>
    <t>O89528</t>
  </si>
  <si>
    <t>A29528</t>
  </si>
  <si>
    <t>W59529</t>
  </si>
  <si>
    <t>O89529</t>
  </si>
  <si>
    <t>A29529</t>
  </si>
  <si>
    <t>W59530</t>
  </si>
  <si>
    <t>O89530</t>
  </si>
  <si>
    <t>A29530</t>
  </si>
  <si>
    <t>W59531</t>
  </si>
  <si>
    <t>O89531</t>
  </si>
  <si>
    <t>A29531</t>
  </si>
  <si>
    <t>W59532</t>
  </si>
  <si>
    <t>O89532</t>
  </si>
  <si>
    <t>A29532</t>
  </si>
  <si>
    <t>W59533</t>
  </si>
  <si>
    <t>O89533</t>
  </si>
  <si>
    <t>A29533</t>
  </si>
  <si>
    <t>W59534</t>
  </si>
  <si>
    <t>O89534</t>
  </si>
  <si>
    <t>A29534</t>
  </si>
  <si>
    <t>W59535</t>
  </si>
  <si>
    <t>O89535</t>
  </si>
  <si>
    <t>A29535</t>
  </si>
  <si>
    <t>W59536</t>
  </si>
  <si>
    <t>O89536</t>
  </si>
  <si>
    <t>A29536</t>
  </si>
  <si>
    <t>W59537</t>
  </si>
  <si>
    <t>O89537</t>
  </si>
  <si>
    <t>A29537</t>
  </si>
  <si>
    <t>W59538</t>
  </si>
  <si>
    <t>O89538</t>
  </si>
  <si>
    <t>A29538</t>
  </si>
  <si>
    <t>W59539</t>
  </si>
  <si>
    <t>O89539</t>
  </si>
  <si>
    <t>A29539</t>
  </si>
  <si>
    <t>W59540</t>
  </si>
  <si>
    <t>O89540</t>
  </si>
  <si>
    <t>A29540</t>
  </si>
  <si>
    <t>W59541</t>
  </si>
  <si>
    <t>O89541</t>
  </si>
  <si>
    <t>A29541</t>
  </si>
  <si>
    <t>W59542</t>
  </si>
  <si>
    <t>O89542</t>
  </si>
  <si>
    <t>A29542</t>
  </si>
  <si>
    <t>W59543</t>
  </si>
  <si>
    <t>O89543</t>
  </si>
  <si>
    <t>A29543</t>
  </si>
  <si>
    <t>W59544</t>
  </si>
  <si>
    <t>O89544</t>
  </si>
  <si>
    <t>A29544</t>
  </si>
  <si>
    <t>W59545</t>
  </si>
  <si>
    <t>O89545</t>
  </si>
  <si>
    <t>A29545</t>
  </si>
  <si>
    <t>W59546</t>
  </si>
  <si>
    <t>O89546</t>
  </si>
  <si>
    <t>A29546</t>
  </si>
  <si>
    <t>W59547</t>
  </si>
  <si>
    <t>O89547</t>
  </si>
  <si>
    <t>A29547</t>
  </si>
  <si>
    <t>W59548</t>
  </si>
  <si>
    <t>O89548</t>
  </si>
  <si>
    <t>A29548</t>
  </si>
  <si>
    <t>W59549</t>
  </si>
  <si>
    <t>O89549</t>
  </si>
  <si>
    <t>A29549</t>
  </si>
  <si>
    <t>W59550</t>
  </si>
  <si>
    <t>O89550</t>
  </si>
  <si>
    <t>A29550</t>
  </si>
  <si>
    <t>W59551</t>
  </si>
  <si>
    <t>O89551</t>
  </si>
  <si>
    <t>A29551</t>
  </si>
  <si>
    <t>W59552</t>
  </si>
  <si>
    <t>O89552</t>
  </si>
  <si>
    <t>A29552</t>
  </si>
  <si>
    <t>W59553</t>
  </si>
  <si>
    <t>O89553</t>
  </si>
  <si>
    <t>A29553</t>
  </si>
  <si>
    <t>W59554</t>
  </si>
  <si>
    <t>O89554</t>
  </si>
  <si>
    <t>A29554</t>
  </si>
  <si>
    <t>W59555</t>
  </si>
  <si>
    <t>O89555</t>
  </si>
  <si>
    <t>A29555</t>
  </si>
  <si>
    <t>W59556</t>
  </si>
  <si>
    <t>O89556</t>
  </si>
  <si>
    <t>A29556</t>
  </si>
  <si>
    <t>W59557</t>
  </si>
  <si>
    <t>O89557</t>
  </si>
  <si>
    <t>A29557</t>
  </si>
  <si>
    <t>W59558</t>
  </si>
  <si>
    <t>O89558</t>
  </si>
  <si>
    <t>A29558</t>
  </si>
  <si>
    <t>W59559</t>
  </si>
  <si>
    <t>O89559</t>
  </si>
  <si>
    <t>A29559</t>
  </si>
  <si>
    <t>W59560</t>
  </si>
  <si>
    <t>O89560</t>
  </si>
  <si>
    <t>A29560</t>
  </si>
  <si>
    <t>W59561</t>
  </si>
  <si>
    <t>O89561</t>
  </si>
  <si>
    <t>A29561</t>
  </si>
  <si>
    <t>W59569</t>
  </si>
  <si>
    <t>O89569</t>
  </si>
  <si>
    <t>A29569</t>
  </si>
  <si>
    <t>W59570</t>
  </si>
  <si>
    <t>O89570</t>
  </si>
  <si>
    <t>A29570</t>
  </si>
  <si>
    <t>W59571</t>
  </si>
  <si>
    <t>O89571</t>
  </si>
  <si>
    <t>A29571</t>
  </si>
  <si>
    <t>W59572</t>
  </si>
  <si>
    <t>O89572</t>
  </si>
  <si>
    <t>A29572</t>
  </si>
  <si>
    <t>W59573</t>
  </si>
  <si>
    <t>O89573</t>
  </si>
  <si>
    <t>A29573</t>
  </si>
  <si>
    <t>W59574</t>
  </si>
  <si>
    <t>O89574</t>
  </si>
  <si>
    <t>A29574</t>
  </si>
  <si>
    <t>W59575</t>
  </si>
  <si>
    <t>O89575</t>
  </si>
  <si>
    <t>A29575</t>
  </si>
  <si>
    <t>W59576</t>
  </si>
  <si>
    <t>O89576</t>
  </si>
  <si>
    <t>A29576</t>
  </si>
  <si>
    <t>W59577</t>
  </si>
  <si>
    <t>O89577</t>
  </si>
  <si>
    <t>A29577</t>
  </si>
  <si>
    <t>W59578</t>
  </si>
  <si>
    <t>O89578</t>
  </si>
  <si>
    <t>A29578</t>
  </si>
  <si>
    <t>W59579</t>
  </si>
  <si>
    <t>O89579</t>
  </si>
  <si>
    <t>A29579</t>
  </si>
  <si>
    <t>W59580</t>
  </si>
  <si>
    <t>O89580</t>
  </si>
  <si>
    <t>A29580</t>
  </si>
  <si>
    <t>W59581</t>
  </si>
  <si>
    <t>O89581</t>
  </si>
  <si>
    <t>A29581</t>
  </si>
  <si>
    <t>W59582</t>
  </si>
  <si>
    <t>O89582</t>
  </si>
  <si>
    <t>A29582</t>
  </si>
  <si>
    <t>W59583</t>
  </si>
  <si>
    <t>O89583</t>
  </si>
  <si>
    <t>A29583</t>
  </si>
  <si>
    <t>W59584</t>
  </si>
  <si>
    <t>O89584</t>
  </si>
  <si>
    <t>A29584</t>
  </si>
  <si>
    <t>W59585</t>
  </si>
  <si>
    <t>O89585</t>
  </si>
  <si>
    <t>A29585</t>
  </si>
  <si>
    <t>W59586</t>
  </si>
  <si>
    <t>O89586</t>
  </si>
  <si>
    <t>A29586</t>
  </si>
  <si>
    <t>W59587</t>
  </si>
  <si>
    <t>O89587</t>
  </si>
  <si>
    <t>A29587</t>
  </si>
  <si>
    <t>W59588</t>
  </si>
  <si>
    <t>O89588</t>
  </si>
  <si>
    <t>A29588</t>
  </si>
  <si>
    <t>W59589</t>
  </si>
  <si>
    <t>O89589</t>
  </si>
  <si>
    <t>A29589</t>
  </si>
  <si>
    <t>W59590</t>
  </si>
  <si>
    <t>O89590</t>
  </si>
  <si>
    <t>A29590</t>
  </si>
  <si>
    <t>W59591</t>
  </si>
  <si>
    <t>O89591</t>
  </si>
  <si>
    <t>A29591</t>
  </si>
  <si>
    <t>W59592</t>
  </si>
  <si>
    <t>O89592</t>
  </si>
  <si>
    <t>A29592</t>
  </si>
  <si>
    <t>W59593</t>
  </si>
  <si>
    <t>O89593</t>
  </si>
  <si>
    <t>A29593</t>
  </si>
  <si>
    <t>W59594</t>
  </si>
  <si>
    <t>O89594</t>
  </si>
  <si>
    <t>A29594</t>
  </si>
  <si>
    <t>W59595</t>
  </si>
  <si>
    <t>O89595</t>
  </si>
  <si>
    <t>A29595</t>
  </si>
  <si>
    <t>W59596</t>
  </si>
  <si>
    <t>O89596</t>
  </si>
  <si>
    <t>A29596</t>
  </si>
  <si>
    <t>W59597</t>
  </si>
  <si>
    <t>O89597</t>
  </si>
  <si>
    <t>A29597</t>
  </si>
  <si>
    <t>W59598</t>
  </si>
  <si>
    <t>O89598</t>
  </si>
  <si>
    <t>A29598</t>
  </si>
  <si>
    <t>W59599</t>
  </si>
  <si>
    <t>O89599</t>
  </si>
  <si>
    <t>A29599</t>
  </si>
  <si>
    <t>W59600</t>
  </si>
  <si>
    <t>O89600</t>
  </si>
  <si>
    <t>A29600</t>
  </si>
  <si>
    <t>W59601</t>
  </si>
  <si>
    <t>O89601</t>
  </si>
  <si>
    <t>A29601</t>
  </si>
  <si>
    <t>W59602</t>
  </si>
  <si>
    <t>O89602</t>
  </si>
  <si>
    <t>A29602</t>
  </si>
  <si>
    <t>W59603</t>
  </si>
  <si>
    <t>O89603</t>
  </si>
  <si>
    <t>A29603</t>
  </si>
  <si>
    <t>W59604</t>
  </si>
  <si>
    <t>O89604</t>
  </si>
  <si>
    <t>A29604</t>
  </si>
  <si>
    <t>W59605</t>
  </si>
  <si>
    <t>O89605</t>
  </si>
  <si>
    <t>A29605</t>
  </si>
  <si>
    <t>W59606</t>
  </si>
  <si>
    <t>O89606</t>
  </si>
  <si>
    <t>A29606</t>
  </si>
  <si>
    <t>W59607</t>
  </si>
  <si>
    <t>O89607</t>
  </si>
  <si>
    <t>A29607</t>
  </si>
  <si>
    <t>W59608</t>
  </si>
  <si>
    <t>O89608</t>
  </si>
  <si>
    <t>A29608</t>
  </si>
  <si>
    <t>W59609</t>
  </si>
  <si>
    <t>O89609</t>
  </si>
  <si>
    <t>A29609</t>
  </si>
  <si>
    <t>W59610</t>
  </si>
  <si>
    <t>O89610</t>
  </si>
  <si>
    <t>A29610</t>
  </si>
  <si>
    <t>W59611</t>
  </si>
  <si>
    <t>O89611</t>
  </si>
  <si>
    <t>A29611</t>
  </si>
  <si>
    <t>W59612</t>
  </si>
  <si>
    <t>O89612</t>
  </si>
  <si>
    <t>A29612</t>
  </si>
  <si>
    <t>W59613</t>
  </si>
  <si>
    <t>O89613</t>
  </si>
  <si>
    <t>A29613</t>
  </si>
  <si>
    <t>W59614</t>
  </si>
  <si>
    <t>O89614</t>
  </si>
  <si>
    <t>A29614</t>
  </si>
  <si>
    <t>P1</t>
  </si>
  <si>
    <t>P3</t>
  </si>
  <si>
    <t>P2</t>
  </si>
  <si>
    <t>P4</t>
  </si>
  <si>
    <t>P5</t>
  </si>
  <si>
    <t>P6</t>
  </si>
  <si>
    <t>Removed duplicate rows (CRM dual-export artifact) — audit record</t>
  </si>
  <si>
    <t>35 rows removed from the "wins" tab: exact duplicates of FY26Q3 Outbound wins (same account_id, arr_booked, units, channel), appearing under a second, out-of-sequence win_id (90000+ range vs. the normal 56593-58383 range for that quarter). Consistent with a dual CRM export during the migration cutover (2026-02-28 to 2026-03-14). See assumptions_and_findings.md, Finding 13, for full detection methodology and downstream impact on other calculations.</t>
  </si>
  <si>
    <t>W90002</t>
  </si>
  <si>
    <t>O95002</t>
  </si>
  <si>
    <t>W90010</t>
  </si>
  <si>
    <t>O95010</t>
  </si>
  <si>
    <t>W90011</t>
  </si>
  <si>
    <t>O95011</t>
  </si>
  <si>
    <t>W90013</t>
  </si>
  <si>
    <t>O95013</t>
  </si>
  <si>
    <t>W90015</t>
  </si>
  <si>
    <t>O95015</t>
  </si>
  <si>
    <t>W90018</t>
  </si>
  <si>
    <t>O95018</t>
  </si>
  <si>
    <t>W90021</t>
  </si>
  <si>
    <t>O95021</t>
  </si>
  <si>
    <t>W90024</t>
  </si>
  <si>
    <t>O95024</t>
  </si>
  <si>
    <t>W90025</t>
  </si>
  <si>
    <t>O95025</t>
  </si>
  <si>
    <t>W90026</t>
  </si>
  <si>
    <t>O95026</t>
  </si>
  <si>
    <t>W90028</t>
  </si>
  <si>
    <t>O95028</t>
  </si>
  <si>
    <t>W90030</t>
  </si>
  <si>
    <t>O95030</t>
  </si>
  <si>
    <t>W90031</t>
  </si>
  <si>
    <t>O95031</t>
  </si>
  <si>
    <t>W90032</t>
  </si>
  <si>
    <t>O95032</t>
  </si>
  <si>
    <t>W90034</t>
  </si>
  <si>
    <t>O95034</t>
  </si>
  <si>
    <t>W90004</t>
  </si>
  <si>
    <t>O95004</t>
  </si>
  <si>
    <t>W90005</t>
  </si>
  <si>
    <t>O95005</t>
  </si>
  <si>
    <t>W90006</t>
  </si>
  <si>
    <t>O95006</t>
  </si>
  <si>
    <t>W90008</t>
  </si>
  <si>
    <t>O95008</t>
  </si>
  <si>
    <t>W90012</t>
  </si>
  <si>
    <t>O95012</t>
  </si>
  <si>
    <t>W90016</t>
  </si>
  <si>
    <t>O95016</t>
  </si>
  <si>
    <t>W90022</t>
  </si>
  <si>
    <t>O95022</t>
  </si>
  <si>
    <t>W90023</t>
  </si>
  <si>
    <t>O95023</t>
  </si>
  <si>
    <t>W90029</t>
  </si>
  <si>
    <t>O95029</t>
  </si>
  <si>
    <t>W90000</t>
  </si>
  <si>
    <t>O95000</t>
  </si>
  <si>
    <t>W90001</t>
  </si>
  <si>
    <t>O95001</t>
  </si>
  <si>
    <t>W90003</t>
  </si>
  <si>
    <t>O95003</t>
  </si>
  <si>
    <t>W90007</t>
  </si>
  <si>
    <t>O95007</t>
  </si>
  <si>
    <t>W90009</t>
  </si>
  <si>
    <t>O95009</t>
  </si>
  <si>
    <t>W90014</t>
  </si>
  <si>
    <t>O95014</t>
  </si>
  <si>
    <t>W90017</t>
  </si>
  <si>
    <t>O95017</t>
  </si>
  <si>
    <t>W90019</t>
  </si>
  <si>
    <t>O95019</t>
  </si>
  <si>
    <t>W90020</t>
  </si>
  <si>
    <t>O95020</t>
  </si>
  <si>
    <t>W90027</t>
  </si>
  <si>
    <t>O95027</t>
  </si>
  <si>
    <t>W90033</t>
  </si>
  <si>
    <t>O95033</t>
  </si>
  <si>
    <t>start_date</t>
  </si>
  <si>
    <t>term_date</t>
  </si>
  <si>
    <t>weekly_quota_units</t>
  </si>
  <si>
    <t>Pia Reyes</t>
  </si>
  <si>
    <t>Devon Tran</t>
  </si>
  <si>
    <t>Dakota Vega</t>
  </si>
  <si>
    <t>Indigo Osei</t>
  </si>
  <si>
    <t>Ray Reyes</t>
  </si>
  <si>
    <t>Rhea Abadi</t>
  </si>
  <si>
    <t>Parker Reyes</t>
  </si>
  <si>
    <t>Blake Lindqvist</t>
  </si>
  <si>
    <t>Emerson Reyes</t>
  </si>
  <si>
    <t>Nia Mbeki</t>
  </si>
  <si>
    <t>Val Reyes</t>
  </si>
  <si>
    <t>Lennon Ferro</t>
  </si>
  <si>
    <t>Rhea Doyle</t>
  </si>
  <si>
    <t>Gray Marsh</t>
  </si>
  <si>
    <t>Kira Sorensen</t>
  </si>
  <si>
    <t>Skyler Doyle</t>
  </si>
  <si>
    <t>Zion Silva</t>
  </si>
  <si>
    <t>Jax Reyes</t>
  </si>
  <si>
    <t>Kai Bianchi</t>
  </si>
  <si>
    <t>Riley Tran</t>
  </si>
  <si>
    <t>Lane Lindqvist</t>
  </si>
  <si>
    <t>Sage Ruiz</t>
  </si>
  <si>
    <t>Frankie Ferro</t>
  </si>
  <si>
    <t>Shiloh Sorensen</t>
  </si>
  <si>
    <t>Harper Tran</t>
  </si>
  <si>
    <t>Lennon Doyle</t>
  </si>
  <si>
    <t>Uma Osei</t>
  </si>
  <si>
    <t>Marley Lindqvist</t>
  </si>
  <si>
    <t>Kira Novak</t>
  </si>
  <si>
    <t>Gray Vega</t>
  </si>
  <si>
    <t>Finley Kowalski</t>
  </si>
  <si>
    <t>Zion Ito</t>
  </si>
  <si>
    <t>Pia Marsh</t>
  </si>
  <si>
    <t>True Kowalski</t>
  </si>
  <si>
    <t>Yael Okafor</t>
  </si>
  <si>
    <t>Blake Ruiz</t>
  </si>
  <si>
    <t>Jesse Silva</t>
  </si>
  <si>
    <t>Nia Kowalski</t>
  </si>
  <si>
    <t>Kira Bianchi</t>
  </si>
  <si>
    <t>Skyler Okafor</t>
  </si>
  <si>
    <t>Tatum Osei</t>
  </si>
  <si>
    <t>Ray Moreau</t>
  </si>
  <si>
    <t>Flor Bianchi</t>
  </si>
  <si>
    <t>Hayden Sorensen</t>
  </si>
  <si>
    <t>Tatum Ruiz</t>
  </si>
  <si>
    <t>Hollis Abadi</t>
  </si>
  <si>
    <t>Frankie Lindqvist</t>
  </si>
  <si>
    <t>Corey Novak</t>
  </si>
  <si>
    <t>Wren Kowalski</t>
  </si>
  <si>
    <t>Finley Okafor</t>
  </si>
  <si>
    <t>Bryn Lindqvist</t>
  </si>
  <si>
    <t>Shiloh Petrov</t>
  </si>
  <si>
    <t>Gio Ferro</t>
  </si>
  <si>
    <t>Uma Moreau</t>
  </si>
  <si>
    <t>True Ito</t>
  </si>
  <si>
    <t>Rhea Ruiz</t>
  </si>
  <si>
    <t>Bryn Moreau</t>
  </si>
  <si>
    <t>Eden Okafor</t>
  </si>
  <si>
    <t>Xen Mbeki</t>
  </si>
  <si>
    <t>Rhea Okafor</t>
  </si>
  <si>
    <t>Sol Lindqvist</t>
  </si>
  <si>
    <t>Peyton Moreau</t>
  </si>
  <si>
    <t>Vesper Kim</t>
  </si>
  <si>
    <t>Frankie Vega</t>
  </si>
  <si>
    <t>Rowan Tran</t>
  </si>
  <si>
    <t>Tatum Vega</t>
  </si>
  <si>
    <t>Noel Nkemelu</t>
  </si>
  <si>
    <t>Flor Ruiz</t>
  </si>
  <si>
    <t>Quinn Mbeki</t>
  </si>
  <si>
    <t>Devon Okafor</t>
  </si>
  <si>
    <t>Bryn Reyes</t>
  </si>
  <si>
    <t>Omar Tran</t>
  </si>
  <si>
    <t>Ray Kim</t>
  </si>
  <si>
    <t>Rowan Kim</t>
  </si>
  <si>
    <t>Hayden Okafor</t>
  </si>
  <si>
    <t>Sam Walsh</t>
  </si>
  <si>
    <t>Phoenix Doyle</t>
  </si>
  <si>
    <t>Peyton Silva</t>
  </si>
  <si>
    <t>Lennon Okafor</t>
  </si>
  <si>
    <t>Frankie Mbeki</t>
  </si>
  <si>
    <t>Bellamy Ferro</t>
  </si>
  <si>
    <t>Sol Sorensen</t>
  </si>
  <si>
    <t>Shiloh Kim</t>
  </si>
  <si>
    <t>Ellis Walsh</t>
  </si>
  <si>
    <t>employee_count</t>
  </si>
  <si>
    <t>current_solution</t>
  </si>
  <si>
    <t>Spreadsheets</t>
  </si>
  <si>
    <t>Homegrown/ERP</t>
  </si>
  <si>
    <t>Competitor cloud accounting</t>
  </si>
  <si>
    <t>Desktop</t>
  </si>
  <si>
    <t>Driver #2 -- rep-level variance. Outbound BAU (non-play) units AND ARR, FY26Q3 wk1-10 vs FY26Q4 wk1-10 -- reported together, never as a single number, since units and ARR can move differently per rep (see CLAUDE.md convention). Sorted worst units decline first. is_new_hire = started after the FY26Q3 comparison window closed (2026-04-11), so they have no prior-quarter baseline.</t>
  </si>
  <si>
    <t>is_new_hire</t>
  </si>
  <si>
    <t>FY26Q3 units (wk1-10)</t>
  </si>
  <si>
    <t>FY26Q4 units (wk1-10)</t>
  </si>
  <si>
    <t>units_change</t>
  </si>
  <si>
    <t>FY26Q3 arr (wk1-10)</t>
  </si>
  <si>
    <t>FY26Q4 arr (wk1-10)</t>
  </si>
  <si>
    <t>arr_change</t>
  </si>
  <si>
    <t>Tenured reps active in FY26Q3 (is_new_hire=FALSE, FY26Q3 units&gt;0):</t>
  </si>
  <si>
    <t>declined (units / arr)</t>
  </si>
  <si>
    <t>increased (units / arr)</t>
  </si>
  <si>
    <t>flat (units / arr)</t>
  </si>
  <si>
    <t>Driver #4 -- true year-over-year timing check (not QoQ). Same weeks-1-10 window, one year apart, no proration.</t>
  </si>
  <si>
    <t>All channels, total actuals, FY25Q4 wk1-10 vs FY26Q4 wk1-10 (control group)</t>
  </si>
  <si>
    <t>FY25Q4 units</t>
  </si>
  <si>
    <t>yoy_units_%</t>
  </si>
  <si>
    <t>FY25Q4 arr</t>
  </si>
  <si>
    <t>yoy_arr_%</t>
  </si>
  <si>
    <t>Outbound BAU-only (ex-play) YoY -- isolates the organic trend from this year's play volume, which didn't exist last year</t>
  </si>
  <si>
    <t>Outbound (BAU)</t>
  </si>
  <si>
    <t>Second check: did Outbound normally soften Q3-&gt;Q4 in prior years too, or is that new this year? Total actuals, Outbound, no BAU filter.</t>
  </si>
  <si>
    <t>period</t>
  </si>
  <si>
    <t>from_quarter</t>
  </si>
  <si>
    <t>to_quarter</t>
  </si>
  <si>
    <t>from_units</t>
  </si>
  <si>
    <t>to_units</t>
  </si>
  <si>
    <t>from_arr</t>
  </si>
  <si>
    <t>to_arr</t>
  </si>
  <si>
    <t>Last year</t>
  </si>
  <si>
    <t>This year</t>
  </si>
  <si>
    <t>is_duplicate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</si>
</sst>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:mm:ss"/>
    <numFmt numFmtId="166" formatCode="yyyy\-mm\-dd"/>
  </numFmts>
  <fonts count="7" x14ac:knownFonts="1">
    <font>
      <sz val="12"/>
      <color theme="1"/>
      <name val="Calibri"/>
      <family val="2"/>
      <charset val="1"/>
    </font>
    <font>
      <b/>
      <sz val="11"/>
      <name val="Arial"/>
      <family val="2"/>
      <charset val="1"/>
    </font>
    <font>
      <b/>
      <sz val="12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b/>
      <sz val="12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62317"/>
        <bgColor rgb="FF99336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66" fontId="0" fillId="0" borderId="0" xfId="0" applyNumberFormat="1"/>
    <xf numFmtId="0" fontId="6" fillId="3" borderId="1" xfId="0" applyFont="1" applyFill="1" applyBorder="1"/>
    <xf numFmtId="0" fontId="6" fillId="3" borderId="0" xfId="0" applyFont="1" applyFill="1"/>
    <xf numFmtId="0" fontId="0" fillId="0" borderId="0" xfId="0"/>
    <xf numFmtId="0" fontId="3" fillId="0" borderId="0" xfId="0" applyFont="1" applyAlignment="1">
      <alignment wrapText="1"/>
    </xf>
    <xf numFmtId="14" fontId="0" fillId="0" borderId="0" xfId="0" applyNumberFormat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A62317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615"/>
  <sheetViews>
    <sheetView tabSelected="1" zoomScaleNormal="100" workbookViewId="0">
      <selection activeCell="Q2" sqref="Q2"/>
    </sheetView>
  </sheetViews>
  <sheetFormatPr baseColWidth="10" defaultColWidth="10.6640625" defaultRowHeight="16" x14ac:dyDescent="0.2"/>
  <cols>
    <col min="1" max="11" width="18.33203125" customWidth="1"/>
    <col min="12" max="12" width="10" customWidth="1"/>
  </cols>
  <sheetData>
    <row r="1" spans="1:18" ht="15.75" customHeight="1" x14ac:dyDescent="0.2">
      <c r="A1" s="6" t="s">
        <v>35</v>
      </c>
      <c r="B1" s="7" t="s">
        <v>36</v>
      </c>
      <c r="C1" s="7" t="s">
        <v>37</v>
      </c>
      <c r="D1" s="7" t="s">
        <v>38</v>
      </c>
      <c r="E1" s="7" t="s">
        <v>39</v>
      </c>
      <c r="F1" s="7" t="s">
        <v>40</v>
      </c>
      <c r="G1" s="7" t="s">
        <v>41</v>
      </c>
      <c r="H1" s="7" t="s">
        <v>42</v>
      </c>
      <c r="I1" s="7" t="s">
        <v>43</v>
      </c>
      <c r="J1" s="7" t="s">
        <v>44</v>
      </c>
      <c r="K1" s="7" t="s">
        <v>45</v>
      </c>
      <c r="L1" s="7" t="s">
        <v>46</v>
      </c>
      <c r="M1" s="7" t="s">
        <v>47</v>
      </c>
      <c r="N1" s="7" t="s">
        <v>1</v>
      </c>
      <c r="O1" s="7" t="s">
        <v>25</v>
      </c>
      <c r="P1" s="7" t="s">
        <v>31</v>
      </c>
      <c r="Q1" s="7" t="s">
        <v>48</v>
      </c>
      <c r="R1" s="11" t="s">
        <v>29188</v>
      </c>
    </row>
    <row r="2" spans="1:18" ht="15.75" customHeight="1" x14ac:dyDescent="0.2">
      <c r="A2" t="s">
        <v>49</v>
      </c>
      <c r="B2" t="s">
        <v>50</v>
      </c>
      <c r="C2" t="s">
        <v>51</v>
      </c>
      <c r="D2" s="10">
        <v>45696</v>
      </c>
      <c r="E2" t="s">
        <v>52</v>
      </c>
      <c r="F2">
        <v>1</v>
      </c>
      <c r="G2" t="s">
        <v>53</v>
      </c>
      <c r="H2" t="s">
        <v>54</v>
      </c>
      <c r="I2" t="s">
        <v>55</v>
      </c>
      <c r="J2">
        <v>1</v>
      </c>
      <c r="K2">
        <v>32041</v>
      </c>
      <c r="L2" t="str">
        <f>IFERROR(INDEX(play_attribution!$B$2:$B$328,MATCH(A2,play_attribution!$A$2:$A$328,0)),"")</f>
        <v/>
      </c>
      <c r="M2" t="str">
        <f>VLOOKUP(H2,seller_roster!$A$2:$B$85,2,FALSE)</f>
        <v>Rhea Okafor</v>
      </c>
      <c r="N2" t="str">
        <f>VLOOKUP(C2,accounts!$A$2:$F$9615,2,FALSE)</f>
        <v>Nonprofit</v>
      </c>
      <c r="O2" t="str">
        <f>VLOOKUP(C2,accounts!$A$2:$F$9615,3,FALSE)</f>
        <v>$5M-$10M</v>
      </c>
      <c r="P2" t="str">
        <f>VLOOKUP(C2,accounts!$A$2:$F$9615,5,FALSE)</f>
        <v>West</v>
      </c>
      <c r="Q2" t="b">
        <f t="shared" ref="Q2:Q65" si="0">L2=""</f>
        <v>1</v>
      </c>
      <c r="R2" t="e">
        <f>INDEX(removed_duplicate_rows!$A$5:$A$39,MATCH(wins!A2,removed_duplicate_rows!$A$5:$A$39,0))</f>
        <v>#N/A</v>
      </c>
    </row>
    <row r="3" spans="1:18" ht="15.75" customHeight="1" x14ac:dyDescent="0.2">
      <c r="A3" t="s">
        <v>56</v>
      </c>
      <c r="B3" t="s">
        <v>57</v>
      </c>
      <c r="C3" t="s">
        <v>58</v>
      </c>
      <c r="D3" s="10">
        <v>45696</v>
      </c>
      <c r="E3" t="s">
        <v>52</v>
      </c>
      <c r="F3">
        <v>1</v>
      </c>
      <c r="G3" t="s">
        <v>53</v>
      </c>
      <c r="H3" t="s">
        <v>54</v>
      </c>
      <c r="I3" t="s">
        <v>55</v>
      </c>
      <c r="J3">
        <v>1</v>
      </c>
      <c r="K3">
        <v>11527</v>
      </c>
      <c r="L3" t="str">
        <f>IFERROR(INDEX(play_attribution!$B$2:$B$328,MATCH(A3,play_attribution!$A$2:$A$328,0)),"")</f>
        <v/>
      </c>
      <c r="M3" t="str">
        <f>VLOOKUP(H3,seller_roster!$A$2:$B$85,2,FALSE)</f>
        <v>Rhea Okafor</v>
      </c>
      <c r="N3" t="str">
        <f>VLOOKUP(C3,accounts!$A$2:$F$9615,2,FALSE)</f>
        <v>Construction</v>
      </c>
      <c r="O3" t="str">
        <f>VLOOKUP(C3,accounts!$A$2:$F$9615,3,FALSE)</f>
        <v>$5M-$10M</v>
      </c>
      <c r="P3" t="str">
        <f>VLOOKUP(C3,accounts!$A$2:$F$9615,5,FALSE)</f>
        <v>East</v>
      </c>
      <c r="Q3" t="b">
        <f t="shared" ref="Q3:Q66" si="1">L3=""</f>
        <v>1</v>
      </c>
      <c r="R3" t="e">
        <f>INDEX(removed_duplicate_rows!$A$5:$A$39,MATCH(wins!A3,removed_duplicate_rows!$A$5:$A$39,0))</f>
        <v>#N/A</v>
      </c>
    </row>
    <row r="4" spans="1:18" ht="15.75" customHeight="1" x14ac:dyDescent="0.2">
      <c r="A4" t="s">
        <v>59</v>
      </c>
      <c r="B4" t="s">
        <v>60</v>
      </c>
      <c r="C4" t="s">
        <v>61</v>
      </c>
      <c r="D4" s="10">
        <v>45696</v>
      </c>
      <c r="E4" t="s">
        <v>52</v>
      </c>
      <c r="F4">
        <v>1</v>
      </c>
      <c r="G4" t="s">
        <v>53</v>
      </c>
      <c r="H4" t="s">
        <v>54</v>
      </c>
      <c r="I4" t="s">
        <v>55</v>
      </c>
      <c r="J4">
        <v>1</v>
      </c>
      <c r="K4">
        <v>19731</v>
      </c>
      <c r="L4" t="str">
        <f>IFERROR(INDEX(play_attribution!$B$2:$B$328,MATCH(A4,play_attribution!$A$2:$A$328,0)),"")</f>
        <v/>
      </c>
      <c r="M4" t="str">
        <f>VLOOKUP(H4,seller_roster!$A$2:$B$85,2,FALSE)</f>
        <v>Rhea Okafor</v>
      </c>
      <c r="N4" t="str">
        <f>VLOOKUP(C4,accounts!$A$2:$F$9615,2,FALSE)</f>
        <v>Wholesale &amp; Distribution</v>
      </c>
      <c r="O4" t="str">
        <f>VLOOKUP(C4,accounts!$A$2:$F$9615,3,FALSE)</f>
        <v>$2.5M-$5M</v>
      </c>
      <c r="P4" t="str">
        <f>VLOOKUP(C4,accounts!$A$2:$F$9615,5,FALSE)</f>
        <v>East</v>
      </c>
      <c r="Q4" t="b">
        <f t="shared" si="1"/>
        <v>1</v>
      </c>
      <c r="R4" t="e">
        <f>INDEX(removed_duplicate_rows!$A$5:$A$39,MATCH(wins!A4,removed_duplicate_rows!$A$5:$A$39,0))</f>
        <v>#N/A</v>
      </c>
    </row>
    <row r="5" spans="1:18" ht="15.75" customHeight="1" x14ac:dyDescent="0.2">
      <c r="A5" t="s">
        <v>62</v>
      </c>
      <c r="B5" t="s">
        <v>63</v>
      </c>
      <c r="C5" t="s">
        <v>64</v>
      </c>
      <c r="D5" s="10">
        <v>45696</v>
      </c>
      <c r="E5" t="s">
        <v>52</v>
      </c>
      <c r="F5">
        <v>1</v>
      </c>
      <c r="G5" t="s">
        <v>53</v>
      </c>
      <c r="H5" t="s">
        <v>65</v>
      </c>
      <c r="I5" t="s">
        <v>55</v>
      </c>
      <c r="J5">
        <v>1</v>
      </c>
      <c r="K5">
        <v>17402</v>
      </c>
      <c r="L5" t="str">
        <f>IFERROR(INDEX(play_attribution!$B$2:$B$328,MATCH(A5,play_attribution!$A$2:$A$328,0)),"")</f>
        <v/>
      </c>
      <c r="M5" t="str">
        <f>VLOOKUP(H5,seller_roster!$A$2:$B$85,2,FALSE)</f>
        <v>Bryn Moreau</v>
      </c>
      <c r="N5" t="str">
        <f>VLOOKUP(C5,accounts!$A$2:$F$9615,2,FALSE)</f>
        <v>Wholesale &amp; Distribution</v>
      </c>
      <c r="O5" t="str">
        <f>VLOOKUP(C5,accounts!$A$2:$F$9615,3,FALSE)</f>
        <v>$5M-$10M</v>
      </c>
      <c r="P5" t="str">
        <f>VLOOKUP(C5,accounts!$A$2:$F$9615,5,FALSE)</f>
        <v>East</v>
      </c>
      <c r="Q5" t="b">
        <f t="shared" si="1"/>
        <v>1</v>
      </c>
      <c r="R5" t="e">
        <f>INDEX(removed_duplicate_rows!$A$5:$A$39,MATCH(wins!A5,removed_duplicate_rows!$A$5:$A$39,0))</f>
        <v>#N/A</v>
      </c>
    </row>
    <row r="6" spans="1:18" ht="15.75" customHeight="1" x14ac:dyDescent="0.2">
      <c r="A6" t="s">
        <v>66</v>
      </c>
      <c r="B6" t="s">
        <v>67</v>
      </c>
      <c r="C6" t="s">
        <v>68</v>
      </c>
      <c r="D6" s="10">
        <v>45696</v>
      </c>
      <c r="E6" t="s">
        <v>52</v>
      </c>
      <c r="F6">
        <v>1</v>
      </c>
      <c r="G6" t="s">
        <v>53</v>
      </c>
      <c r="H6" t="s">
        <v>69</v>
      </c>
      <c r="I6" t="s">
        <v>55</v>
      </c>
      <c r="J6">
        <v>1</v>
      </c>
      <c r="K6">
        <v>9510</v>
      </c>
      <c r="L6" t="str">
        <f>IFERROR(INDEX(play_attribution!$B$2:$B$328,MATCH(A6,play_attribution!$A$2:$A$328,0)),"")</f>
        <v/>
      </c>
      <c r="M6" t="str">
        <f>VLOOKUP(H6,seller_roster!$A$2:$B$85,2,FALSE)</f>
        <v>Uma Moreau</v>
      </c>
      <c r="N6" t="str">
        <f>VLOOKUP(C6,accounts!$A$2:$F$9615,2,FALSE)</f>
        <v>Professional Services</v>
      </c>
      <c r="O6" t="str">
        <f>VLOOKUP(C6,accounts!$A$2:$F$9615,3,FALSE)</f>
        <v>$1M-$2.5M</v>
      </c>
      <c r="P6" t="str">
        <f>VLOOKUP(C6,accounts!$A$2:$F$9615,5,FALSE)</f>
        <v>West</v>
      </c>
      <c r="Q6" t="b">
        <f t="shared" si="1"/>
        <v>1</v>
      </c>
      <c r="R6" t="e">
        <f>INDEX(removed_duplicate_rows!$A$5:$A$39,MATCH(wins!A6,removed_duplicate_rows!$A$5:$A$39,0))</f>
        <v>#N/A</v>
      </c>
    </row>
    <row r="7" spans="1:18" ht="15.75" customHeight="1" x14ac:dyDescent="0.2">
      <c r="A7" t="s">
        <v>70</v>
      </c>
      <c r="B7" t="s">
        <v>71</v>
      </c>
      <c r="C7" t="s">
        <v>72</v>
      </c>
      <c r="D7" s="10">
        <v>45696</v>
      </c>
      <c r="E7" t="s">
        <v>52</v>
      </c>
      <c r="F7">
        <v>1</v>
      </c>
      <c r="G7" t="s">
        <v>53</v>
      </c>
      <c r="H7" t="s">
        <v>73</v>
      </c>
      <c r="I7" t="s">
        <v>55</v>
      </c>
      <c r="J7">
        <v>1</v>
      </c>
      <c r="K7">
        <v>12158</v>
      </c>
      <c r="L7" t="str">
        <f>IFERROR(INDEX(play_attribution!$B$2:$B$328,MATCH(A7,play_attribution!$A$2:$A$328,0)),"")</f>
        <v/>
      </c>
      <c r="M7" t="str">
        <f>VLOOKUP(H7,seller_roster!$A$2:$B$85,2,FALSE)</f>
        <v>Rhea Ruiz</v>
      </c>
      <c r="N7" t="str">
        <f>VLOOKUP(C7,accounts!$A$2:$F$9615,2,FALSE)</f>
        <v>Professional Services</v>
      </c>
      <c r="O7" t="str">
        <f>VLOOKUP(C7,accounts!$A$2:$F$9615,3,FALSE)</f>
        <v>$5M-$10M</v>
      </c>
      <c r="P7" t="str">
        <f>VLOOKUP(C7,accounts!$A$2:$F$9615,5,FALSE)</f>
        <v>East</v>
      </c>
      <c r="Q7" t="b">
        <f t="shared" si="1"/>
        <v>1</v>
      </c>
      <c r="R7" t="e">
        <f>INDEX(removed_duplicate_rows!$A$5:$A$39,MATCH(wins!A7,removed_duplicate_rows!$A$5:$A$39,0))</f>
        <v>#N/A</v>
      </c>
    </row>
    <row r="8" spans="1:18" ht="15.75" customHeight="1" x14ac:dyDescent="0.2">
      <c r="A8" t="s">
        <v>74</v>
      </c>
      <c r="B8" t="s">
        <v>75</v>
      </c>
      <c r="C8" t="s">
        <v>76</v>
      </c>
      <c r="D8" s="10">
        <v>45696</v>
      </c>
      <c r="E8" t="s">
        <v>52</v>
      </c>
      <c r="F8">
        <v>1</v>
      </c>
      <c r="G8" t="s">
        <v>77</v>
      </c>
      <c r="H8" t="s">
        <v>78</v>
      </c>
      <c r="I8" t="s">
        <v>79</v>
      </c>
      <c r="J8">
        <v>1</v>
      </c>
      <c r="K8">
        <v>8174</v>
      </c>
      <c r="L8" t="str">
        <f>IFERROR(INDEX(play_attribution!$B$2:$B$328,MATCH(A8,play_attribution!$A$2:$A$328,0)),"")</f>
        <v/>
      </c>
      <c r="M8" t="str">
        <f>VLOOKUP(H8,seller_roster!$A$2:$B$85,2,FALSE)</f>
        <v>Lennon Ferro</v>
      </c>
      <c r="N8" t="str">
        <f>VLOOKUP(C8,accounts!$A$2:$F$9615,2,FALSE)</f>
        <v>Hospitality Group</v>
      </c>
      <c r="O8" t="str">
        <f>VLOOKUP(C8,accounts!$A$2:$F$9615,3,FALSE)</f>
        <v>$2.5M-$5M</v>
      </c>
      <c r="P8" t="str">
        <f>VLOOKUP(C8,accounts!$A$2:$F$9615,5,FALSE)</f>
        <v>West</v>
      </c>
      <c r="Q8" t="b">
        <f t="shared" si="1"/>
        <v>1</v>
      </c>
      <c r="R8" t="e">
        <f>INDEX(removed_duplicate_rows!$A$5:$A$39,MATCH(wins!A8,removed_duplicate_rows!$A$5:$A$39,0))</f>
        <v>#N/A</v>
      </c>
    </row>
    <row r="9" spans="1:18" ht="15.75" customHeight="1" x14ac:dyDescent="0.2">
      <c r="A9" t="s">
        <v>80</v>
      </c>
      <c r="B9" t="s">
        <v>81</v>
      </c>
      <c r="C9" t="s">
        <v>82</v>
      </c>
      <c r="D9" s="10">
        <v>45696</v>
      </c>
      <c r="E9" t="s">
        <v>52</v>
      </c>
      <c r="F9">
        <v>1</v>
      </c>
      <c r="G9" t="s">
        <v>77</v>
      </c>
      <c r="H9" t="s">
        <v>83</v>
      </c>
      <c r="I9" t="s">
        <v>79</v>
      </c>
      <c r="J9">
        <v>1</v>
      </c>
      <c r="K9">
        <v>8233</v>
      </c>
      <c r="L9" t="str">
        <f>IFERROR(INDEX(play_attribution!$B$2:$B$328,MATCH(A9,play_attribution!$A$2:$A$328,0)),"")</f>
        <v/>
      </c>
      <c r="M9" t="str">
        <f>VLOOKUP(H9,seller_roster!$A$2:$B$85,2,FALSE)</f>
        <v>Sage Ruiz</v>
      </c>
      <c r="N9" t="str">
        <f>VLOOKUP(C9,accounts!$A$2:$F$9615,2,FALSE)</f>
        <v>Manufacturing</v>
      </c>
      <c r="O9" t="str">
        <f>VLOOKUP(C9,accounts!$A$2:$F$9615,3,FALSE)</f>
        <v>$5M-$10M</v>
      </c>
      <c r="P9" t="str">
        <f>VLOOKUP(C9,accounts!$A$2:$F$9615,5,FALSE)</f>
        <v>Central</v>
      </c>
      <c r="Q9" t="b">
        <f t="shared" si="1"/>
        <v>1</v>
      </c>
      <c r="R9" t="e">
        <f>INDEX(removed_duplicate_rows!$A$5:$A$39,MATCH(wins!A9,removed_duplicate_rows!$A$5:$A$39,0))</f>
        <v>#N/A</v>
      </c>
    </row>
    <row r="10" spans="1:18" ht="15.75" customHeight="1" x14ac:dyDescent="0.2">
      <c r="A10" t="s">
        <v>84</v>
      </c>
      <c r="B10" t="s">
        <v>85</v>
      </c>
      <c r="C10" t="s">
        <v>86</v>
      </c>
      <c r="D10" s="10">
        <v>45696</v>
      </c>
      <c r="E10" t="s">
        <v>52</v>
      </c>
      <c r="F10">
        <v>1</v>
      </c>
      <c r="G10" t="s">
        <v>77</v>
      </c>
      <c r="H10" t="s">
        <v>87</v>
      </c>
      <c r="I10" t="s">
        <v>79</v>
      </c>
      <c r="J10">
        <v>1</v>
      </c>
      <c r="K10">
        <v>5892</v>
      </c>
      <c r="L10" t="str">
        <f>IFERROR(INDEX(play_attribution!$B$2:$B$328,MATCH(A10,play_attribution!$A$2:$A$328,0)),"")</f>
        <v/>
      </c>
      <c r="M10" t="str">
        <f>VLOOKUP(H10,seller_roster!$A$2:$B$85,2,FALSE)</f>
        <v>Harper Tran</v>
      </c>
      <c r="N10" t="str">
        <f>VLOOKUP(C10,accounts!$A$2:$F$9615,2,FALSE)</f>
        <v>Manufacturing</v>
      </c>
      <c r="O10" t="str">
        <f>VLOOKUP(C10,accounts!$A$2:$F$9615,3,FALSE)</f>
        <v>$2.5M-$5M</v>
      </c>
      <c r="P10" t="str">
        <f>VLOOKUP(C10,accounts!$A$2:$F$9615,5,FALSE)</f>
        <v>East</v>
      </c>
      <c r="Q10" t="b">
        <f t="shared" si="1"/>
        <v>1</v>
      </c>
      <c r="R10" t="e">
        <f>INDEX(removed_duplicate_rows!$A$5:$A$39,MATCH(wins!A10,removed_duplicate_rows!$A$5:$A$39,0))</f>
        <v>#N/A</v>
      </c>
    </row>
    <row r="11" spans="1:18" ht="15.75" customHeight="1" x14ac:dyDescent="0.2">
      <c r="A11" t="s">
        <v>88</v>
      </c>
      <c r="B11" t="s">
        <v>89</v>
      </c>
      <c r="C11" t="s">
        <v>90</v>
      </c>
      <c r="D11" s="10">
        <v>45696</v>
      </c>
      <c r="E11" t="s">
        <v>52</v>
      </c>
      <c r="F11">
        <v>1</v>
      </c>
      <c r="G11" t="s">
        <v>77</v>
      </c>
      <c r="H11" t="s">
        <v>91</v>
      </c>
      <c r="I11" t="s">
        <v>55</v>
      </c>
      <c r="J11">
        <v>1</v>
      </c>
      <c r="K11">
        <v>6063</v>
      </c>
      <c r="L11" t="str">
        <f>IFERROR(INDEX(play_attribution!$B$2:$B$328,MATCH(A11,play_attribution!$A$2:$A$328,0)),"")</f>
        <v/>
      </c>
      <c r="M11" t="str">
        <f>VLOOKUP(H11,seller_roster!$A$2:$B$85,2,FALSE)</f>
        <v>Kira Sorensen</v>
      </c>
      <c r="N11" t="str">
        <f>VLOOKUP(C11,accounts!$A$2:$F$9615,2,FALSE)</f>
        <v>Manufacturing</v>
      </c>
      <c r="O11" t="str">
        <f>VLOOKUP(C11,accounts!$A$2:$F$9615,3,FALSE)</f>
        <v>$2.5M-$5M</v>
      </c>
      <c r="P11" t="str">
        <f>VLOOKUP(C11,accounts!$A$2:$F$9615,5,FALSE)</f>
        <v>West</v>
      </c>
      <c r="Q11" t="b">
        <f t="shared" si="1"/>
        <v>1</v>
      </c>
      <c r="R11" t="e">
        <f>INDEX(removed_duplicate_rows!$A$5:$A$39,MATCH(wins!A11,removed_duplicate_rows!$A$5:$A$39,0))</f>
        <v>#N/A</v>
      </c>
    </row>
    <row r="12" spans="1:18" ht="15.75" customHeight="1" x14ac:dyDescent="0.2">
      <c r="A12" t="s">
        <v>92</v>
      </c>
      <c r="B12" t="s">
        <v>93</v>
      </c>
      <c r="C12" t="s">
        <v>94</v>
      </c>
      <c r="D12" s="10">
        <v>45696</v>
      </c>
      <c r="E12" t="s">
        <v>52</v>
      </c>
      <c r="F12">
        <v>1</v>
      </c>
      <c r="G12" t="s">
        <v>77</v>
      </c>
      <c r="H12" t="s">
        <v>95</v>
      </c>
      <c r="I12" t="s">
        <v>55</v>
      </c>
      <c r="J12">
        <v>1</v>
      </c>
      <c r="K12">
        <v>8697</v>
      </c>
      <c r="L12" t="str">
        <f>IFERROR(INDEX(play_attribution!$B$2:$B$328,MATCH(A12,play_attribution!$A$2:$A$328,0)),"")</f>
        <v/>
      </c>
      <c r="M12" t="str">
        <f>VLOOKUP(H12,seller_roster!$A$2:$B$85,2,FALSE)</f>
        <v>Frankie Ferro</v>
      </c>
      <c r="N12" t="str">
        <f>VLOOKUP(C12,accounts!$A$2:$F$9615,2,FALSE)</f>
        <v>Wholesale &amp; Distribution</v>
      </c>
      <c r="O12" t="str">
        <f>VLOOKUP(C12,accounts!$A$2:$F$9615,3,FALSE)</f>
        <v>$5M-$10M</v>
      </c>
      <c r="P12" t="str">
        <f>VLOOKUP(C12,accounts!$A$2:$F$9615,5,FALSE)</f>
        <v>East</v>
      </c>
      <c r="Q12" t="b">
        <f t="shared" si="1"/>
        <v>1</v>
      </c>
      <c r="R12" t="e">
        <f>INDEX(removed_duplicate_rows!$A$5:$A$39,MATCH(wins!A12,removed_duplicate_rows!$A$5:$A$39,0))</f>
        <v>#N/A</v>
      </c>
    </row>
    <row r="13" spans="1:18" ht="15.75" customHeight="1" x14ac:dyDescent="0.2">
      <c r="A13" t="s">
        <v>96</v>
      </c>
      <c r="B13" t="s">
        <v>97</v>
      </c>
      <c r="C13" t="s">
        <v>98</v>
      </c>
      <c r="D13" s="10">
        <v>45696</v>
      </c>
      <c r="E13" t="s">
        <v>52</v>
      </c>
      <c r="F13">
        <v>1</v>
      </c>
      <c r="G13" t="s">
        <v>77</v>
      </c>
      <c r="H13" t="s">
        <v>99</v>
      </c>
      <c r="I13" t="s">
        <v>79</v>
      </c>
      <c r="J13">
        <v>1</v>
      </c>
      <c r="K13">
        <v>7230</v>
      </c>
      <c r="L13" t="str">
        <f>IFERROR(INDEX(play_attribution!$B$2:$B$328,MATCH(A13,play_attribution!$A$2:$A$328,0)),"")</f>
        <v/>
      </c>
      <c r="M13" t="str">
        <f>VLOOKUP(H13,seller_roster!$A$2:$B$85,2,FALSE)</f>
        <v>Shiloh Sorensen</v>
      </c>
      <c r="N13" t="str">
        <f>VLOOKUP(C13,accounts!$A$2:$F$9615,2,FALSE)</f>
        <v>Nonprofit</v>
      </c>
      <c r="O13" t="str">
        <f>VLOOKUP(C13,accounts!$A$2:$F$9615,3,FALSE)</f>
        <v>$5M-$10M</v>
      </c>
      <c r="P13" t="str">
        <f>VLOOKUP(C13,accounts!$A$2:$F$9615,5,FALSE)</f>
        <v>East</v>
      </c>
      <c r="Q13" t="b">
        <f t="shared" si="1"/>
        <v>1</v>
      </c>
      <c r="R13" t="e">
        <f>INDEX(removed_duplicate_rows!$A$5:$A$39,MATCH(wins!A13,removed_duplicate_rows!$A$5:$A$39,0))</f>
        <v>#N/A</v>
      </c>
    </row>
    <row r="14" spans="1:18" ht="15.75" customHeight="1" x14ac:dyDescent="0.2">
      <c r="A14" t="s">
        <v>100</v>
      </c>
      <c r="B14" t="s">
        <v>101</v>
      </c>
      <c r="C14" t="s">
        <v>102</v>
      </c>
      <c r="D14" s="10">
        <v>45696</v>
      </c>
      <c r="E14" t="s">
        <v>52</v>
      </c>
      <c r="F14">
        <v>1</v>
      </c>
      <c r="G14" t="s">
        <v>77</v>
      </c>
      <c r="H14" t="s">
        <v>103</v>
      </c>
      <c r="I14" t="s">
        <v>79</v>
      </c>
      <c r="J14">
        <v>1</v>
      </c>
      <c r="K14">
        <v>6597</v>
      </c>
      <c r="L14" t="str">
        <f>IFERROR(INDEX(play_attribution!$B$2:$B$328,MATCH(A14,play_attribution!$A$2:$A$328,0)),"")</f>
        <v/>
      </c>
      <c r="M14" t="str">
        <f>VLOOKUP(H14,seller_roster!$A$2:$B$85,2,FALSE)</f>
        <v>Jax Reyes</v>
      </c>
      <c r="N14" t="str">
        <f>VLOOKUP(C14,accounts!$A$2:$F$9615,2,FALSE)</f>
        <v>Nonprofit</v>
      </c>
      <c r="O14" t="str">
        <f>VLOOKUP(C14,accounts!$A$2:$F$9615,3,FALSE)</f>
        <v>$2.5M-$5M</v>
      </c>
      <c r="P14" t="str">
        <f>VLOOKUP(C14,accounts!$A$2:$F$9615,5,FALSE)</f>
        <v>West</v>
      </c>
      <c r="Q14" t="b">
        <f t="shared" si="1"/>
        <v>1</v>
      </c>
      <c r="R14" t="e">
        <f>INDEX(removed_duplicate_rows!$A$5:$A$39,MATCH(wins!A14,removed_duplicate_rows!$A$5:$A$39,0))</f>
        <v>#N/A</v>
      </c>
    </row>
    <row r="15" spans="1:18" ht="15.75" customHeight="1" x14ac:dyDescent="0.2">
      <c r="A15" t="s">
        <v>104</v>
      </c>
      <c r="B15" t="s">
        <v>105</v>
      </c>
      <c r="C15" t="s">
        <v>106</v>
      </c>
      <c r="D15" s="10">
        <v>45696</v>
      </c>
      <c r="E15" t="s">
        <v>52</v>
      </c>
      <c r="F15">
        <v>1</v>
      </c>
      <c r="G15" t="s">
        <v>77</v>
      </c>
      <c r="H15" t="s">
        <v>107</v>
      </c>
      <c r="I15" t="s">
        <v>55</v>
      </c>
      <c r="J15">
        <v>1</v>
      </c>
      <c r="K15">
        <v>11360</v>
      </c>
      <c r="L15" t="str">
        <f>IFERROR(INDEX(play_attribution!$B$2:$B$328,MATCH(A15,play_attribution!$A$2:$A$328,0)),"")</f>
        <v/>
      </c>
      <c r="M15" t="str">
        <f>VLOOKUP(H15,seller_roster!$A$2:$B$85,2,FALSE)</f>
        <v>Skyler Doyle</v>
      </c>
      <c r="N15" t="str">
        <f>VLOOKUP(C15,accounts!$A$2:$F$9615,2,FALSE)</f>
        <v>Retail Multi-Location</v>
      </c>
      <c r="O15" t="str">
        <f>VLOOKUP(C15,accounts!$A$2:$F$9615,3,FALSE)</f>
        <v>$5M-$10M</v>
      </c>
      <c r="P15" t="str">
        <f>VLOOKUP(C15,accounts!$A$2:$F$9615,5,FALSE)</f>
        <v>West</v>
      </c>
      <c r="Q15" t="b">
        <f t="shared" si="1"/>
        <v>1</v>
      </c>
      <c r="R15" t="e">
        <f>INDEX(removed_duplicate_rows!$A$5:$A$39,MATCH(wins!A15,removed_duplicate_rows!$A$5:$A$39,0))</f>
        <v>#N/A</v>
      </c>
    </row>
    <row r="16" spans="1:18" ht="15.75" customHeight="1" x14ac:dyDescent="0.2">
      <c r="A16" t="s">
        <v>108</v>
      </c>
      <c r="B16" t="s">
        <v>109</v>
      </c>
      <c r="C16" t="s">
        <v>110</v>
      </c>
      <c r="D16" s="10">
        <v>45696</v>
      </c>
      <c r="E16" t="s">
        <v>52</v>
      </c>
      <c r="F16">
        <v>1</v>
      </c>
      <c r="G16" t="s">
        <v>77</v>
      </c>
      <c r="H16" t="s">
        <v>99</v>
      </c>
      <c r="I16" t="s">
        <v>79</v>
      </c>
      <c r="J16">
        <v>1</v>
      </c>
      <c r="K16">
        <v>8034</v>
      </c>
      <c r="L16" t="str">
        <f>IFERROR(INDEX(play_attribution!$B$2:$B$328,MATCH(A16,play_attribution!$A$2:$A$328,0)),"")</f>
        <v/>
      </c>
      <c r="M16" t="str">
        <f>VLOOKUP(H16,seller_roster!$A$2:$B$85,2,FALSE)</f>
        <v>Shiloh Sorensen</v>
      </c>
      <c r="N16" t="str">
        <f>VLOOKUP(C16,accounts!$A$2:$F$9615,2,FALSE)</f>
        <v>Manufacturing</v>
      </c>
      <c r="O16" t="str">
        <f>VLOOKUP(C16,accounts!$A$2:$F$9615,3,FALSE)</f>
        <v>$1M-$2.5M</v>
      </c>
      <c r="P16" t="str">
        <f>VLOOKUP(C16,accounts!$A$2:$F$9615,5,FALSE)</f>
        <v>East</v>
      </c>
      <c r="Q16" t="b">
        <f t="shared" si="1"/>
        <v>1</v>
      </c>
      <c r="R16" t="e">
        <f>INDEX(removed_duplicate_rows!$A$5:$A$39,MATCH(wins!A16,removed_duplicate_rows!$A$5:$A$39,0))</f>
        <v>#N/A</v>
      </c>
    </row>
    <row r="17" spans="1:18" ht="15.75" customHeight="1" x14ac:dyDescent="0.2">
      <c r="A17" t="s">
        <v>111</v>
      </c>
      <c r="B17" t="s">
        <v>112</v>
      </c>
      <c r="C17" t="s">
        <v>113</v>
      </c>
      <c r="D17" s="10">
        <v>45696</v>
      </c>
      <c r="E17" t="s">
        <v>52</v>
      </c>
      <c r="F17">
        <v>1</v>
      </c>
      <c r="G17" t="s">
        <v>77</v>
      </c>
      <c r="H17" t="s">
        <v>114</v>
      </c>
      <c r="I17" t="s">
        <v>79</v>
      </c>
      <c r="J17">
        <v>1</v>
      </c>
      <c r="K17">
        <v>5030</v>
      </c>
      <c r="L17" t="str">
        <f>IFERROR(INDEX(play_attribution!$B$2:$B$328,MATCH(A17,play_attribution!$A$2:$A$328,0)),"")</f>
        <v/>
      </c>
      <c r="M17" t="str">
        <f>VLOOKUP(H17,seller_roster!$A$2:$B$85,2,FALSE)</f>
        <v>Ray Reyes</v>
      </c>
      <c r="N17" t="str">
        <f>VLOOKUP(C17,accounts!$A$2:$F$9615,2,FALSE)</f>
        <v>Healthcare Services</v>
      </c>
      <c r="O17" t="str">
        <f>VLOOKUP(C17,accounts!$A$2:$F$9615,3,FALSE)</f>
        <v>$2.5M-$5M</v>
      </c>
      <c r="P17" t="str">
        <f>VLOOKUP(C17,accounts!$A$2:$F$9615,5,FALSE)</f>
        <v>East</v>
      </c>
      <c r="Q17" t="b">
        <f t="shared" si="1"/>
        <v>1</v>
      </c>
      <c r="R17" t="e">
        <f>INDEX(removed_duplicate_rows!$A$5:$A$39,MATCH(wins!A17,removed_duplicate_rows!$A$5:$A$39,0))</f>
        <v>#N/A</v>
      </c>
    </row>
    <row r="18" spans="1:18" ht="15.75" customHeight="1" x14ac:dyDescent="0.2">
      <c r="A18" t="s">
        <v>115</v>
      </c>
      <c r="B18" t="s">
        <v>116</v>
      </c>
      <c r="C18" t="s">
        <v>117</v>
      </c>
      <c r="D18" s="10">
        <v>45696</v>
      </c>
      <c r="E18" t="s">
        <v>52</v>
      </c>
      <c r="F18">
        <v>1</v>
      </c>
      <c r="G18" t="s">
        <v>77</v>
      </c>
      <c r="H18" t="s">
        <v>118</v>
      </c>
      <c r="I18" t="s">
        <v>79</v>
      </c>
      <c r="J18">
        <v>1</v>
      </c>
      <c r="K18">
        <v>8695</v>
      </c>
      <c r="L18" t="str">
        <f>IFERROR(INDEX(play_attribution!$B$2:$B$328,MATCH(A18,play_attribution!$A$2:$A$328,0)),"")</f>
        <v/>
      </c>
      <c r="M18" t="str">
        <f>VLOOKUP(H18,seller_roster!$A$2:$B$85,2,FALSE)</f>
        <v>Val Reyes</v>
      </c>
      <c r="N18" t="str">
        <f>VLOOKUP(C18,accounts!$A$2:$F$9615,2,FALSE)</f>
        <v>Healthcare Services</v>
      </c>
      <c r="O18" t="str">
        <f>VLOOKUP(C18,accounts!$A$2:$F$9615,3,FALSE)</f>
        <v>$2.5M-$5M</v>
      </c>
      <c r="P18" t="str">
        <f>VLOOKUP(C18,accounts!$A$2:$F$9615,5,FALSE)</f>
        <v>West</v>
      </c>
      <c r="Q18" t="b">
        <f t="shared" si="1"/>
        <v>1</v>
      </c>
      <c r="R18" t="e">
        <f>INDEX(removed_duplicate_rows!$A$5:$A$39,MATCH(wins!A18,removed_duplicate_rows!$A$5:$A$39,0))</f>
        <v>#N/A</v>
      </c>
    </row>
    <row r="19" spans="1:18" ht="15.75" customHeight="1" x14ac:dyDescent="0.2">
      <c r="A19" t="s">
        <v>119</v>
      </c>
      <c r="B19" t="s">
        <v>120</v>
      </c>
      <c r="C19" t="s">
        <v>121</v>
      </c>
      <c r="D19" s="10">
        <v>45696</v>
      </c>
      <c r="E19" t="s">
        <v>52</v>
      </c>
      <c r="F19">
        <v>1</v>
      </c>
      <c r="G19" t="s">
        <v>77</v>
      </c>
      <c r="H19" t="s">
        <v>122</v>
      </c>
      <c r="I19" t="s">
        <v>79</v>
      </c>
      <c r="J19">
        <v>1</v>
      </c>
      <c r="K19">
        <v>5008</v>
      </c>
      <c r="L19" t="str">
        <f>IFERROR(INDEX(play_attribution!$B$2:$B$328,MATCH(A19,play_attribution!$A$2:$A$328,0)),"")</f>
        <v/>
      </c>
      <c r="M19" t="str">
        <f>VLOOKUP(H19,seller_roster!$A$2:$B$85,2,FALSE)</f>
        <v>Uma Osei</v>
      </c>
      <c r="N19" t="str">
        <f>VLOOKUP(C19,accounts!$A$2:$F$9615,2,FALSE)</f>
        <v>Professional Services</v>
      </c>
      <c r="O19" t="str">
        <f>VLOOKUP(C19,accounts!$A$2:$F$9615,3,FALSE)</f>
        <v>$2.5M-$5M</v>
      </c>
      <c r="P19" t="str">
        <f>VLOOKUP(C19,accounts!$A$2:$F$9615,5,FALSE)</f>
        <v>West</v>
      </c>
      <c r="Q19" t="b">
        <f t="shared" si="1"/>
        <v>1</v>
      </c>
      <c r="R19" t="e">
        <f>INDEX(removed_duplicate_rows!$A$5:$A$39,MATCH(wins!A19,removed_duplicate_rows!$A$5:$A$39,0))</f>
        <v>#N/A</v>
      </c>
    </row>
    <row r="20" spans="1:18" ht="15.75" customHeight="1" x14ac:dyDescent="0.2">
      <c r="A20" t="s">
        <v>123</v>
      </c>
      <c r="B20" t="s">
        <v>124</v>
      </c>
      <c r="C20" t="s">
        <v>125</v>
      </c>
      <c r="D20" s="10">
        <v>45696</v>
      </c>
      <c r="E20" t="s">
        <v>52</v>
      </c>
      <c r="F20">
        <v>1</v>
      </c>
      <c r="G20" t="s">
        <v>77</v>
      </c>
      <c r="H20" t="s">
        <v>107</v>
      </c>
      <c r="I20" t="s">
        <v>79</v>
      </c>
      <c r="J20">
        <v>1</v>
      </c>
      <c r="K20">
        <v>6679</v>
      </c>
      <c r="L20" t="str">
        <f>IFERROR(INDEX(play_attribution!$B$2:$B$328,MATCH(A20,play_attribution!$A$2:$A$328,0)),"")</f>
        <v/>
      </c>
      <c r="M20" t="str">
        <f>VLOOKUP(H20,seller_roster!$A$2:$B$85,2,FALSE)</f>
        <v>Skyler Doyle</v>
      </c>
      <c r="N20" t="str">
        <f>VLOOKUP(C20,accounts!$A$2:$F$9615,2,FALSE)</f>
        <v>Hospitality Group</v>
      </c>
      <c r="O20" t="str">
        <f>VLOOKUP(C20,accounts!$A$2:$F$9615,3,FALSE)</f>
        <v>$2.5M-$5M</v>
      </c>
      <c r="P20" t="str">
        <f>VLOOKUP(C20,accounts!$A$2:$F$9615,5,FALSE)</f>
        <v>East</v>
      </c>
      <c r="Q20" t="b">
        <f t="shared" si="1"/>
        <v>1</v>
      </c>
      <c r="R20" t="e">
        <f>INDEX(removed_duplicate_rows!$A$5:$A$39,MATCH(wins!A20,removed_duplicate_rows!$A$5:$A$39,0))</f>
        <v>#N/A</v>
      </c>
    </row>
    <row r="21" spans="1:18" ht="15.75" customHeight="1" x14ac:dyDescent="0.2">
      <c r="A21" t="s">
        <v>126</v>
      </c>
      <c r="B21" t="s">
        <v>127</v>
      </c>
      <c r="C21" t="s">
        <v>128</v>
      </c>
      <c r="D21" s="10">
        <v>45696</v>
      </c>
      <c r="E21" t="s">
        <v>52</v>
      </c>
      <c r="F21">
        <v>1</v>
      </c>
      <c r="G21" t="s">
        <v>77</v>
      </c>
      <c r="H21" t="s">
        <v>129</v>
      </c>
      <c r="I21" t="s">
        <v>55</v>
      </c>
      <c r="J21">
        <v>1</v>
      </c>
      <c r="K21">
        <v>7103</v>
      </c>
      <c r="L21" t="str">
        <f>IFERROR(INDEX(play_attribution!$B$2:$B$328,MATCH(A21,play_attribution!$A$2:$A$328,0)),"")</f>
        <v/>
      </c>
      <c r="M21" t="str">
        <f>VLOOKUP(H21,seller_roster!$A$2:$B$85,2,FALSE)</f>
        <v>Gray Vega</v>
      </c>
      <c r="N21" t="str">
        <f>VLOOKUP(C21,accounts!$A$2:$F$9615,2,FALSE)</f>
        <v>Nonprofit</v>
      </c>
      <c r="O21" t="str">
        <f>VLOOKUP(C21,accounts!$A$2:$F$9615,3,FALSE)</f>
        <v>$5M-$10M</v>
      </c>
      <c r="P21" t="str">
        <f>VLOOKUP(C21,accounts!$A$2:$F$9615,5,FALSE)</f>
        <v>East</v>
      </c>
      <c r="Q21" t="b">
        <f t="shared" si="1"/>
        <v>1</v>
      </c>
      <c r="R21" t="e">
        <f>INDEX(removed_duplicate_rows!$A$5:$A$39,MATCH(wins!A21,removed_duplicate_rows!$A$5:$A$39,0))</f>
        <v>#N/A</v>
      </c>
    </row>
    <row r="22" spans="1:18" ht="15.75" customHeight="1" x14ac:dyDescent="0.2">
      <c r="A22" t="s">
        <v>130</v>
      </c>
      <c r="B22" t="s">
        <v>131</v>
      </c>
      <c r="C22" t="s">
        <v>132</v>
      </c>
      <c r="D22" s="10">
        <v>45696</v>
      </c>
      <c r="E22" t="s">
        <v>52</v>
      </c>
      <c r="F22">
        <v>1</v>
      </c>
      <c r="G22" t="s">
        <v>77</v>
      </c>
      <c r="H22" t="s">
        <v>133</v>
      </c>
      <c r="I22" t="s">
        <v>79</v>
      </c>
      <c r="J22">
        <v>1</v>
      </c>
      <c r="K22">
        <v>10536</v>
      </c>
      <c r="L22" t="str">
        <f>IFERROR(INDEX(play_attribution!$B$2:$B$328,MATCH(A22,play_attribution!$A$2:$A$328,0)),"")</f>
        <v/>
      </c>
      <c r="M22" t="str">
        <f>VLOOKUP(H22,seller_roster!$A$2:$B$85,2,FALSE)</f>
        <v>Devon Tran</v>
      </c>
      <c r="N22" t="str">
        <f>VLOOKUP(C22,accounts!$A$2:$F$9615,2,FALSE)</f>
        <v>Logistics</v>
      </c>
      <c r="O22" t="str">
        <f>VLOOKUP(C22,accounts!$A$2:$F$9615,3,FALSE)</f>
        <v>$2.5M-$5M</v>
      </c>
      <c r="P22" t="str">
        <f>VLOOKUP(C22,accounts!$A$2:$F$9615,5,FALSE)</f>
        <v>West</v>
      </c>
      <c r="Q22" t="b">
        <f t="shared" si="1"/>
        <v>1</v>
      </c>
      <c r="R22" t="e">
        <f>INDEX(removed_duplicate_rows!$A$5:$A$39,MATCH(wins!A22,removed_duplicate_rows!$A$5:$A$39,0))</f>
        <v>#N/A</v>
      </c>
    </row>
    <row r="23" spans="1:18" ht="15.75" customHeight="1" x14ac:dyDescent="0.2">
      <c r="A23" t="s">
        <v>134</v>
      </c>
      <c r="B23" t="s">
        <v>135</v>
      </c>
      <c r="C23" t="s">
        <v>136</v>
      </c>
      <c r="D23" s="10">
        <v>45696</v>
      </c>
      <c r="E23" t="s">
        <v>52</v>
      </c>
      <c r="F23">
        <v>1</v>
      </c>
      <c r="G23" t="s">
        <v>77</v>
      </c>
      <c r="H23" t="s">
        <v>87</v>
      </c>
      <c r="I23" t="s">
        <v>55</v>
      </c>
      <c r="J23">
        <v>1</v>
      </c>
      <c r="K23">
        <v>7158</v>
      </c>
      <c r="L23" t="str">
        <f>IFERROR(INDEX(play_attribution!$B$2:$B$328,MATCH(A23,play_attribution!$A$2:$A$328,0)),"")</f>
        <v/>
      </c>
      <c r="M23" t="str">
        <f>VLOOKUP(H23,seller_roster!$A$2:$B$85,2,FALSE)</f>
        <v>Harper Tran</v>
      </c>
      <c r="N23" t="str">
        <f>VLOOKUP(C23,accounts!$A$2:$F$9615,2,FALSE)</f>
        <v>Nonprofit</v>
      </c>
      <c r="O23" t="str">
        <f>VLOOKUP(C23,accounts!$A$2:$F$9615,3,FALSE)</f>
        <v>&gt;$10M</v>
      </c>
      <c r="P23" t="str">
        <f>VLOOKUP(C23,accounts!$A$2:$F$9615,5,FALSE)</f>
        <v>West</v>
      </c>
      <c r="Q23" t="b">
        <f t="shared" si="1"/>
        <v>1</v>
      </c>
      <c r="R23" t="e">
        <f>INDEX(removed_duplicate_rows!$A$5:$A$39,MATCH(wins!A23,removed_duplicate_rows!$A$5:$A$39,0))</f>
        <v>#N/A</v>
      </c>
    </row>
    <row r="24" spans="1:18" ht="15.75" customHeight="1" x14ac:dyDescent="0.2">
      <c r="A24" t="s">
        <v>137</v>
      </c>
      <c r="B24" t="s">
        <v>138</v>
      </c>
      <c r="C24" t="s">
        <v>139</v>
      </c>
      <c r="D24" s="10">
        <v>45696</v>
      </c>
      <c r="E24" t="s">
        <v>52</v>
      </c>
      <c r="F24">
        <v>1</v>
      </c>
      <c r="G24" t="s">
        <v>77</v>
      </c>
      <c r="H24" t="s">
        <v>140</v>
      </c>
      <c r="I24" t="s">
        <v>79</v>
      </c>
      <c r="J24">
        <v>1</v>
      </c>
      <c r="K24">
        <v>10289</v>
      </c>
      <c r="L24" t="str">
        <f>IFERROR(INDEX(play_attribution!$B$2:$B$328,MATCH(A24,play_attribution!$A$2:$A$328,0)),"")</f>
        <v/>
      </c>
      <c r="M24" t="str">
        <f>VLOOKUP(H24,seller_roster!$A$2:$B$85,2,FALSE)</f>
        <v>Lane Lindqvist</v>
      </c>
      <c r="N24" t="str">
        <f>VLOOKUP(C24,accounts!$A$2:$F$9615,2,FALSE)</f>
        <v>Retail Multi-Location</v>
      </c>
      <c r="O24" t="str">
        <f>VLOOKUP(C24,accounts!$A$2:$F$9615,3,FALSE)</f>
        <v>$2.5M-$5M</v>
      </c>
      <c r="P24" t="str">
        <f>VLOOKUP(C24,accounts!$A$2:$F$9615,5,FALSE)</f>
        <v>West</v>
      </c>
      <c r="Q24" t="b">
        <f t="shared" si="1"/>
        <v>1</v>
      </c>
      <c r="R24" t="e">
        <f>INDEX(removed_duplicate_rows!$A$5:$A$39,MATCH(wins!A24,removed_duplicate_rows!$A$5:$A$39,0))</f>
        <v>#N/A</v>
      </c>
    </row>
    <row r="25" spans="1:18" ht="15.75" customHeight="1" x14ac:dyDescent="0.2">
      <c r="A25" t="s">
        <v>141</v>
      </c>
      <c r="B25" t="s">
        <v>142</v>
      </c>
      <c r="C25" t="s">
        <v>143</v>
      </c>
      <c r="D25" s="10">
        <v>45696</v>
      </c>
      <c r="E25" t="s">
        <v>52</v>
      </c>
      <c r="F25">
        <v>1</v>
      </c>
      <c r="G25" t="s">
        <v>77</v>
      </c>
      <c r="H25" t="s">
        <v>87</v>
      </c>
      <c r="I25" t="s">
        <v>79</v>
      </c>
      <c r="J25">
        <v>1</v>
      </c>
      <c r="K25">
        <v>5404</v>
      </c>
      <c r="L25" t="str">
        <f>IFERROR(INDEX(play_attribution!$B$2:$B$328,MATCH(A25,play_attribution!$A$2:$A$328,0)),"")</f>
        <v/>
      </c>
      <c r="M25" t="str">
        <f>VLOOKUP(H25,seller_roster!$A$2:$B$85,2,FALSE)</f>
        <v>Harper Tran</v>
      </c>
      <c r="N25" t="str">
        <f>VLOOKUP(C25,accounts!$A$2:$F$9615,2,FALSE)</f>
        <v>Hospitality Group</v>
      </c>
      <c r="O25" t="str">
        <f>VLOOKUP(C25,accounts!$A$2:$F$9615,3,FALSE)</f>
        <v>&gt;$10M</v>
      </c>
      <c r="P25" t="str">
        <f>VLOOKUP(C25,accounts!$A$2:$F$9615,5,FALSE)</f>
        <v>Central</v>
      </c>
      <c r="Q25" t="b">
        <f t="shared" si="1"/>
        <v>1</v>
      </c>
      <c r="R25" t="e">
        <f>INDEX(removed_duplicate_rows!$A$5:$A$39,MATCH(wins!A25,removed_duplicate_rows!$A$5:$A$39,0))</f>
        <v>#N/A</v>
      </c>
    </row>
    <row r="26" spans="1:18" ht="15.75" customHeight="1" x14ac:dyDescent="0.2">
      <c r="A26" t="s">
        <v>144</v>
      </c>
      <c r="B26" t="s">
        <v>145</v>
      </c>
      <c r="C26" t="s">
        <v>146</v>
      </c>
      <c r="D26" s="10">
        <v>45696</v>
      </c>
      <c r="E26" t="s">
        <v>52</v>
      </c>
      <c r="F26">
        <v>1</v>
      </c>
      <c r="G26" t="s">
        <v>77</v>
      </c>
      <c r="H26" t="s">
        <v>147</v>
      </c>
      <c r="I26" t="s">
        <v>79</v>
      </c>
      <c r="J26">
        <v>1</v>
      </c>
      <c r="K26">
        <v>16136</v>
      </c>
      <c r="L26" t="str">
        <f>IFERROR(INDEX(play_attribution!$B$2:$B$328,MATCH(A26,play_attribution!$A$2:$A$328,0)),"")</f>
        <v/>
      </c>
      <c r="M26" t="str">
        <f>VLOOKUP(H26,seller_roster!$A$2:$B$85,2,FALSE)</f>
        <v>Riley Tran</v>
      </c>
      <c r="N26" t="str">
        <f>VLOOKUP(C26,accounts!$A$2:$F$9615,2,FALSE)</f>
        <v>Construction</v>
      </c>
      <c r="O26" t="str">
        <f>VLOOKUP(C26,accounts!$A$2:$F$9615,3,FALSE)</f>
        <v>$2.5M-$5M</v>
      </c>
      <c r="P26" t="str">
        <f>VLOOKUP(C26,accounts!$A$2:$F$9615,5,FALSE)</f>
        <v>Central</v>
      </c>
      <c r="Q26" t="b">
        <f t="shared" si="1"/>
        <v>1</v>
      </c>
      <c r="R26" t="e">
        <f>INDEX(removed_duplicate_rows!$A$5:$A$39,MATCH(wins!A26,removed_duplicate_rows!$A$5:$A$39,0))</f>
        <v>#N/A</v>
      </c>
    </row>
    <row r="27" spans="1:18" ht="15.75" customHeight="1" x14ac:dyDescent="0.2">
      <c r="A27" t="s">
        <v>148</v>
      </c>
      <c r="B27" t="s">
        <v>149</v>
      </c>
      <c r="C27" t="s">
        <v>150</v>
      </c>
      <c r="D27" s="10">
        <v>45696</v>
      </c>
      <c r="E27" t="s">
        <v>52</v>
      </c>
      <c r="F27">
        <v>1</v>
      </c>
      <c r="G27" t="s">
        <v>77</v>
      </c>
      <c r="H27" t="s">
        <v>151</v>
      </c>
      <c r="I27" t="s">
        <v>55</v>
      </c>
      <c r="J27">
        <v>1</v>
      </c>
      <c r="K27">
        <v>7373</v>
      </c>
      <c r="L27" t="str">
        <f>IFERROR(INDEX(play_attribution!$B$2:$B$328,MATCH(A27,play_attribution!$A$2:$A$328,0)),"")</f>
        <v/>
      </c>
      <c r="M27" t="str">
        <f>VLOOKUP(H27,seller_roster!$A$2:$B$85,2,FALSE)</f>
        <v>Marley Lindqvist</v>
      </c>
      <c r="N27" t="str">
        <f>VLOOKUP(C27,accounts!$A$2:$F$9615,2,FALSE)</f>
        <v>Nonprofit</v>
      </c>
      <c r="O27" t="str">
        <f>VLOOKUP(C27,accounts!$A$2:$F$9615,3,FALSE)</f>
        <v>$5M-$10M</v>
      </c>
      <c r="P27" t="str">
        <f>VLOOKUP(C27,accounts!$A$2:$F$9615,5,FALSE)</f>
        <v>Central</v>
      </c>
      <c r="Q27" t="b">
        <f t="shared" si="1"/>
        <v>1</v>
      </c>
      <c r="R27" t="e">
        <f>INDEX(removed_duplicate_rows!$A$5:$A$39,MATCH(wins!A27,removed_duplicate_rows!$A$5:$A$39,0))</f>
        <v>#N/A</v>
      </c>
    </row>
    <row r="28" spans="1:18" ht="15.75" customHeight="1" x14ac:dyDescent="0.2">
      <c r="A28" t="s">
        <v>152</v>
      </c>
      <c r="B28" t="s">
        <v>153</v>
      </c>
      <c r="C28" t="s">
        <v>154</v>
      </c>
      <c r="D28" s="10">
        <v>45696</v>
      </c>
      <c r="E28" t="s">
        <v>52</v>
      </c>
      <c r="F28">
        <v>1</v>
      </c>
      <c r="G28" t="s">
        <v>77</v>
      </c>
      <c r="H28" t="s">
        <v>155</v>
      </c>
      <c r="I28" t="s">
        <v>79</v>
      </c>
      <c r="J28">
        <v>1</v>
      </c>
      <c r="K28">
        <v>8556</v>
      </c>
      <c r="L28" t="str">
        <f>IFERROR(INDEX(play_attribution!$B$2:$B$328,MATCH(A28,play_attribution!$A$2:$A$328,0)),"")</f>
        <v/>
      </c>
      <c r="M28" t="str">
        <f>VLOOKUP(H28,seller_roster!$A$2:$B$85,2,FALSE)</f>
        <v>Indigo Osei</v>
      </c>
      <c r="N28" t="str">
        <f>VLOOKUP(C28,accounts!$A$2:$F$9615,2,FALSE)</f>
        <v>Professional Services</v>
      </c>
      <c r="O28" t="str">
        <f>VLOOKUP(C28,accounts!$A$2:$F$9615,3,FALSE)</f>
        <v>$2.5M-$5M</v>
      </c>
      <c r="P28" t="str">
        <f>VLOOKUP(C28,accounts!$A$2:$F$9615,5,FALSE)</f>
        <v>East</v>
      </c>
      <c r="Q28" t="b">
        <f t="shared" si="1"/>
        <v>1</v>
      </c>
      <c r="R28" t="e">
        <f>INDEX(removed_duplicate_rows!$A$5:$A$39,MATCH(wins!A28,removed_duplicate_rows!$A$5:$A$39,0))</f>
        <v>#N/A</v>
      </c>
    </row>
    <row r="29" spans="1:18" ht="15.75" customHeight="1" x14ac:dyDescent="0.2">
      <c r="A29" t="s">
        <v>156</v>
      </c>
      <c r="B29" t="s">
        <v>157</v>
      </c>
      <c r="C29" t="s">
        <v>158</v>
      </c>
      <c r="D29" s="10">
        <v>45696</v>
      </c>
      <c r="E29" t="s">
        <v>52</v>
      </c>
      <c r="F29">
        <v>1</v>
      </c>
      <c r="G29" t="s">
        <v>77</v>
      </c>
      <c r="H29" t="s">
        <v>159</v>
      </c>
      <c r="I29" t="s">
        <v>79</v>
      </c>
      <c r="J29">
        <v>1</v>
      </c>
      <c r="K29">
        <v>3857</v>
      </c>
      <c r="L29" t="str">
        <f>IFERROR(INDEX(play_attribution!$B$2:$B$328,MATCH(A29,play_attribution!$A$2:$A$328,0)),"")</f>
        <v/>
      </c>
      <c r="M29" t="str">
        <f>VLOOKUP(H29,seller_roster!$A$2:$B$85,2,FALSE)</f>
        <v>Kai Bianchi</v>
      </c>
      <c r="N29" t="str">
        <f>VLOOKUP(C29,accounts!$A$2:$F$9615,2,FALSE)</f>
        <v>Logistics</v>
      </c>
      <c r="O29" t="str">
        <f>VLOOKUP(C29,accounts!$A$2:$F$9615,3,FALSE)</f>
        <v>$5M-$10M</v>
      </c>
      <c r="P29" t="str">
        <f>VLOOKUP(C29,accounts!$A$2:$F$9615,5,FALSE)</f>
        <v>East</v>
      </c>
      <c r="Q29" t="b">
        <f t="shared" si="1"/>
        <v>1</v>
      </c>
      <c r="R29" t="e">
        <f>INDEX(removed_duplicate_rows!$A$5:$A$39,MATCH(wins!A29,removed_duplicate_rows!$A$5:$A$39,0))</f>
        <v>#N/A</v>
      </c>
    </row>
    <row r="30" spans="1:18" ht="15.75" customHeight="1" x14ac:dyDescent="0.2">
      <c r="A30" t="s">
        <v>160</v>
      </c>
      <c r="B30" t="s">
        <v>161</v>
      </c>
      <c r="C30" t="s">
        <v>162</v>
      </c>
      <c r="D30" s="10">
        <v>45696</v>
      </c>
      <c r="E30" t="s">
        <v>52</v>
      </c>
      <c r="F30">
        <v>1</v>
      </c>
      <c r="G30" t="s">
        <v>77</v>
      </c>
      <c r="H30" t="s">
        <v>99</v>
      </c>
      <c r="I30" t="s">
        <v>55</v>
      </c>
      <c r="J30">
        <v>1</v>
      </c>
      <c r="K30">
        <v>8449</v>
      </c>
      <c r="L30" t="str">
        <f>IFERROR(INDEX(play_attribution!$B$2:$B$328,MATCH(A30,play_attribution!$A$2:$A$328,0)),"")</f>
        <v/>
      </c>
      <c r="M30" t="str">
        <f>VLOOKUP(H30,seller_roster!$A$2:$B$85,2,FALSE)</f>
        <v>Shiloh Sorensen</v>
      </c>
      <c r="N30" t="str">
        <f>VLOOKUP(C30,accounts!$A$2:$F$9615,2,FALSE)</f>
        <v>Construction</v>
      </c>
      <c r="O30" t="str">
        <f>VLOOKUP(C30,accounts!$A$2:$F$9615,3,FALSE)</f>
        <v>$2.5M-$5M</v>
      </c>
      <c r="P30" t="str">
        <f>VLOOKUP(C30,accounts!$A$2:$F$9615,5,FALSE)</f>
        <v>East</v>
      </c>
      <c r="Q30" t="b">
        <f t="shared" si="1"/>
        <v>1</v>
      </c>
      <c r="R30" t="e">
        <f>INDEX(removed_duplicate_rows!$A$5:$A$39,MATCH(wins!A30,removed_duplicate_rows!$A$5:$A$39,0))</f>
        <v>#N/A</v>
      </c>
    </row>
    <row r="31" spans="1:18" ht="15.75" customHeight="1" x14ac:dyDescent="0.2">
      <c r="A31" t="s">
        <v>163</v>
      </c>
      <c r="B31" t="s">
        <v>164</v>
      </c>
      <c r="C31" t="s">
        <v>165</v>
      </c>
      <c r="D31" s="10">
        <v>45696</v>
      </c>
      <c r="E31" t="s">
        <v>52</v>
      </c>
      <c r="F31">
        <v>1</v>
      </c>
      <c r="G31" t="s">
        <v>77</v>
      </c>
      <c r="H31" t="s">
        <v>159</v>
      </c>
      <c r="I31" t="s">
        <v>55</v>
      </c>
      <c r="J31">
        <v>1</v>
      </c>
      <c r="K31">
        <v>8518</v>
      </c>
      <c r="L31" t="str">
        <f>IFERROR(INDEX(play_attribution!$B$2:$B$328,MATCH(A31,play_attribution!$A$2:$A$328,0)),"")</f>
        <v/>
      </c>
      <c r="M31" t="str">
        <f>VLOOKUP(H31,seller_roster!$A$2:$B$85,2,FALSE)</f>
        <v>Kai Bianchi</v>
      </c>
      <c r="N31" t="str">
        <f>VLOOKUP(C31,accounts!$A$2:$F$9615,2,FALSE)</f>
        <v>Wholesale &amp; Distribution</v>
      </c>
      <c r="O31" t="str">
        <f>VLOOKUP(C31,accounts!$A$2:$F$9615,3,FALSE)</f>
        <v>$2.5M-$5M</v>
      </c>
      <c r="P31" t="str">
        <f>VLOOKUP(C31,accounts!$A$2:$F$9615,5,FALSE)</f>
        <v>Central</v>
      </c>
      <c r="Q31" t="b">
        <f t="shared" si="1"/>
        <v>1</v>
      </c>
      <c r="R31" t="e">
        <f>INDEX(removed_duplicate_rows!$A$5:$A$39,MATCH(wins!A31,removed_duplicate_rows!$A$5:$A$39,0))</f>
        <v>#N/A</v>
      </c>
    </row>
    <row r="32" spans="1:18" ht="15.75" customHeight="1" x14ac:dyDescent="0.2">
      <c r="A32" t="s">
        <v>166</v>
      </c>
      <c r="B32" t="s">
        <v>167</v>
      </c>
      <c r="C32" t="s">
        <v>168</v>
      </c>
      <c r="D32" s="10">
        <v>45696</v>
      </c>
      <c r="E32" t="s">
        <v>52</v>
      </c>
      <c r="F32">
        <v>1</v>
      </c>
      <c r="G32" t="s">
        <v>77</v>
      </c>
      <c r="H32" t="s">
        <v>169</v>
      </c>
      <c r="I32" t="s">
        <v>79</v>
      </c>
      <c r="J32">
        <v>1</v>
      </c>
      <c r="K32">
        <v>9325</v>
      </c>
      <c r="L32" t="str">
        <f>IFERROR(INDEX(play_attribution!$B$2:$B$328,MATCH(A32,play_attribution!$A$2:$A$328,0)),"")</f>
        <v/>
      </c>
      <c r="M32" t="str">
        <f>VLOOKUP(H32,seller_roster!$A$2:$B$85,2,FALSE)</f>
        <v>Rhea Doyle</v>
      </c>
      <c r="N32" t="str">
        <f>VLOOKUP(C32,accounts!$A$2:$F$9615,2,FALSE)</f>
        <v>Nonprofit</v>
      </c>
      <c r="O32" t="str">
        <f>VLOOKUP(C32,accounts!$A$2:$F$9615,3,FALSE)</f>
        <v>$2.5M-$5M</v>
      </c>
      <c r="P32" t="str">
        <f>VLOOKUP(C32,accounts!$A$2:$F$9615,5,FALSE)</f>
        <v>West</v>
      </c>
      <c r="Q32" t="b">
        <f t="shared" si="1"/>
        <v>1</v>
      </c>
      <c r="R32" t="e">
        <f>INDEX(removed_duplicate_rows!$A$5:$A$39,MATCH(wins!A32,removed_duplicate_rows!$A$5:$A$39,0))</f>
        <v>#N/A</v>
      </c>
    </row>
    <row r="33" spans="1:18" ht="15.75" customHeight="1" x14ac:dyDescent="0.2">
      <c r="A33" t="s">
        <v>170</v>
      </c>
      <c r="B33" t="s">
        <v>171</v>
      </c>
      <c r="C33" t="s">
        <v>172</v>
      </c>
      <c r="D33" s="10">
        <v>45696</v>
      </c>
      <c r="E33" t="s">
        <v>52</v>
      </c>
      <c r="F33">
        <v>1</v>
      </c>
      <c r="G33" t="s">
        <v>77</v>
      </c>
      <c r="H33" t="s">
        <v>173</v>
      </c>
      <c r="I33" t="s">
        <v>79</v>
      </c>
      <c r="J33">
        <v>1</v>
      </c>
      <c r="K33">
        <v>7060</v>
      </c>
      <c r="L33" t="str">
        <f>IFERROR(INDEX(play_attribution!$B$2:$B$328,MATCH(A33,play_attribution!$A$2:$A$328,0)),"")</f>
        <v/>
      </c>
      <c r="M33" t="str">
        <f>VLOOKUP(H33,seller_roster!$A$2:$B$85,2,FALSE)</f>
        <v>Pia Reyes</v>
      </c>
      <c r="N33" t="str">
        <f>VLOOKUP(C33,accounts!$A$2:$F$9615,2,FALSE)</f>
        <v>Manufacturing</v>
      </c>
      <c r="O33" t="str">
        <f>VLOOKUP(C33,accounts!$A$2:$F$9615,3,FALSE)</f>
        <v>$5M-$10M</v>
      </c>
      <c r="P33" t="str">
        <f>VLOOKUP(C33,accounts!$A$2:$F$9615,5,FALSE)</f>
        <v>East</v>
      </c>
      <c r="Q33" t="b">
        <f t="shared" si="1"/>
        <v>1</v>
      </c>
      <c r="R33" t="e">
        <f>INDEX(removed_duplicate_rows!$A$5:$A$39,MATCH(wins!A33,removed_duplicate_rows!$A$5:$A$39,0))</f>
        <v>#N/A</v>
      </c>
    </row>
    <row r="34" spans="1:18" ht="15.75" customHeight="1" x14ac:dyDescent="0.2">
      <c r="A34" t="s">
        <v>174</v>
      </c>
      <c r="B34" t="s">
        <v>175</v>
      </c>
      <c r="C34" t="s">
        <v>176</v>
      </c>
      <c r="D34" s="10">
        <v>45696</v>
      </c>
      <c r="E34" t="s">
        <v>52</v>
      </c>
      <c r="F34">
        <v>1</v>
      </c>
      <c r="G34" t="s">
        <v>77</v>
      </c>
      <c r="H34" t="s">
        <v>177</v>
      </c>
      <c r="I34" t="s">
        <v>79</v>
      </c>
      <c r="J34">
        <v>1</v>
      </c>
      <c r="K34">
        <v>9159</v>
      </c>
      <c r="L34" t="str">
        <f>IFERROR(INDEX(play_attribution!$B$2:$B$328,MATCH(A34,play_attribution!$A$2:$A$328,0)),"")</f>
        <v/>
      </c>
      <c r="M34" t="str">
        <f>VLOOKUP(H34,seller_roster!$A$2:$B$85,2,FALSE)</f>
        <v>Gray Marsh</v>
      </c>
      <c r="N34" t="str">
        <f>VLOOKUP(C34,accounts!$A$2:$F$9615,2,FALSE)</f>
        <v>Healthcare Services</v>
      </c>
      <c r="O34" t="str">
        <f>VLOOKUP(C34,accounts!$A$2:$F$9615,3,FALSE)</f>
        <v>$2.5M-$5M</v>
      </c>
      <c r="P34" t="str">
        <f>VLOOKUP(C34,accounts!$A$2:$F$9615,5,FALSE)</f>
        <v>East</v>
      </c>
      <c r="Q34" t="b">
        <f t="shared" si="1"/>
        <v>1</v>
      </c>
      <c r="R34" t="e">
        <f>INDEX(removed_duplicate_rows!$A$5:$A$39,MATCH(wins!A34,removed_duplicate_rows!$A$5:$A$39,0))</f>
        <v>#N/A</v>
      </c>
    </row>
    <row r="35" spans="1:18" ht="15.75" customHeight="1" x14ac:dyDescent="0.2">
      <c r="A35" t="s">
        <v>178</v>
      </c>
      <c r="B35" t="s">
        <v>179</v>
      </c>
      <c r="C35" t="s">
        <v>180</v>
      </c>
      <c r="D35" s="10">
        <v>45696</v>
      </c>
      <c r="E35" t="s">
        <v>52</v>
      </c>
      <c r="F35">
        <v>1</v>
      </c>
      <c r="G35" t="s">
        <v>77</v>
      </c>
      <c r="H35" t="s">
        <v>177</v>
      </c>
      <c r="I35" t="s">
        <v>79</v>
      </c>
      <c r="J35">
        <v>1</v>
      </c>
      <c r="K35">
        <v>9451</v>
      </c>
      <c r="L35" t="str">
        <f>IFERROR(INDEX(play_attribution!$B$2:$B$328,MATCH(A35,play_attribution!$A$2:$A$328,0)),"")</f>
        <v/>
      </c>
      <c r="M35" t="str">
        <f>VLOOKUP(H35,seller_roster!$A$2:$B$85,2,FALSE)</f>
        <v>Gray Marsh</v>
      </c>
      <c r="N35" t="str">
        <f>VLOOKUP(C35,accounts!$A$2:$F$9615,2,FALSE)</f>
        <v>Professional Services</v>
      </c>
      <c r="O35" t="str">
        <f>VLOOKUP(C35,accounts!$A$2:$F$9615,3,FALSE)</f>
        <v>$2.5M-$5M</v>
      </c>
      <c r="P35" t="str">
        <f>VLOOKUP(C35,accounts!$A$2:$F$9615,5,FALSE)</f>
        <v>West</v>
      </c>
      <c r="Q35" t="b">
        <f t="shared" si="1"/>
        <v>1</v>
      </c>
      <c r="R35" t="e">
        <f>INDEX(removed_duplicate_rows!$A$5:$A$39,MATCH(wins!A35,removed_duplicate_rows!$A$5:$A$39,0))</f>
        <v>#N/A</v>
      </c>
    </row>
    <row r="36" spans="1:18" ht="15.75" customHeight="1" x14ac:dyDescent="0.2">
      <c r="A36" t="s">
        <v>181</v>
      </c>
      <c r="B36" t="s">
        <v>182</v>
      </c>
      <c r="C36" t="s">
        <v>183</v>
      </c>
      <c r="D36" s="10">
        <v>45696</v>
      </c>
      <c r="E36" t="s">
        <v>52</v>
      </c>
      <c r="F36">
        <v>1</v>
      </c>
      <c r="G36" t="s">
        <v>77</v>
      </c>
      <c r="H36" t="s">
        <v>184</v>
      </c>
      <c r="I36" t="s">
        <v>79</v>
      </c>
      <c r="J36">
        <v>1</v>
      </c>
      <c r="K36">
        <v>5700</v>
      </c>
      <c r="L36" t="str">
        <f>IFERROR(INDEX(play_attribution!$B$2:$B$328,MATCH(A36,play_attribution!$A$2:$A$328,0)),"")</f>
        <v/>
      </c>
      <c r="M36" t="str">
        <f>VLOOKUP(H36,seller_roster!$A$2:$B$85,2,FALSE)</f>
        <v>Zion Silva</v>
      </c>
      <c r="N36" t="str">
        <f>VLOOKUP(C36,accounts!$A$2:$F$9615,2,FALSE)</f>
        <v>Nonprofit</v>
      </c>
      <c r="O36" t="str">
        <f>VLOOKUP(C36,accounts!$A$2:$F$9615,3,FALSE)</f>
        <v>$5M-$10M</v>
      </c>
      <c r="P36" t="str">
        <f>VLOOKUP(C36,accounts!$A$2:$F$9615,5,FALSE)</f>
        <v>Central</v>
      </c>
      <c r="Q36" t="b">
        <f t="shared" si="1"/>
        <v>1</v>
      </c>
      <c r="R36" t="e">
        <f>INDEX(removed_duplicate_rows!$A$5:$A$39,MATCH(wins!A36,removed_duplicate_rows!$A$5:$A$39,0))</f>
        <v>#N/A</v>
      </c>
    </row>
    <row r="37" spans="1:18" ht="15.75" customHeight="1" x14ac:dyDescent="0.2">
      <c r="A37" t="s">
        <v>185</v>
      </c>
      <c r="B37" t="s">
        <v>186</v>
      </c>
      <c r="C37" t="s">
        <v>187</v>
      </c>
      <c r="D37" s="10">
        <v>45696</v>
      </c>
      <c r="E37" t="s">
        <v>52</v>
      </c>
      <c r="F37">
        <v>1</v>
      </c>
      <c r="G37" t="s">
        <v>77</v>
      </c>
      <c r="H37" t="s">
        <v>184</v>
      </c>
      <c r="I37" t="s">
        <v>79</v>
      </c>
      <c r="J37">
        <v>1</v>
      </c>
      <c r="K37">
        <v>8641</v>
      </c>
      <c r="L37" t="str">
        <f>IFERROR(INDEX(play_attribution!$B$2:$B$328,MATCH(A37,play_attribution!$A$2:$A$328,0)),"")</f>
        <v/>
      </c>
      <c r="M37" t="str">
        <f>VLOOKUP(H37,seller_roster!$A$2:$B$85,2,FALSE)</f>
        <v>Zion Silva</v>
      </c>
      <c r="N37" t="str">
        <f>VLOOKUP(C37,accounts!$A$2:$F$9615,2,FALSE)</f>
        <v>Manufacturing</v>
      </c>
      <c r="O37" t="str">
        <f>VLOOKUP(C37,accounts!$A$2:$F$9615,3,FALSE)</f>
        <v>$5M-$10M</v>
      </c>
      <c r="P37" t="str">
        <f>VLOOKUP(C37,accounts!$A$2:$F$9615,5,FALSE)</f>
        <v>East</v>
      </c>
      <c r="Q37" t="b">
        <f t="shared" si="1"/>
        <v>1</v>
      </c>
      <c r="R37" t="e">
        <f>INDEX(removed_duplicate_rows!$A$5:$A$39,MATCH(wins!A37,removed_duplicate_rows!$A$5:$A$39,0))</f>
        <v>#N/A</v>
      </c>
    </row>
    <row r="38" spans="1:18" ht="15.75" customHeight="1" x14ac:dyDescent="0.2">
      <c r="A38" t="s">
        <v>188</v>
      </c>
      <c r="B38" t="s">
        <v>189</v>
      </c>
      <c r="C38" t="s">
        <v>190</v>
      </c>
      <c r="D38" s="10">
        <v>45696</v>
      </c>
      <c r="E38" t="s">
        <v>52</v>
      </c>
      <c r="F38">
        <v>1</v>
      </c>
      <c r="G38" t="s">
        <v>77</v>
      </c>
      <c r="H38" t="s">
        <v>191</v>
      </c>
      <c r="I38" t="s">
        <v>55</v>
      </c>
      <c r="J38">
        <v>1</v>
      </c>
      <c r="K38">
        <v>9436</v>
      </c>
      <c r="L38" t="str">
        <f>IFERROR(INDEX(play_attribution!$B$2:$B$328,MATCH(A38,play_attribution!$A$2:$A$328,0)),"")</f>
        <v/>
      </c>
      <c r="M38" t="str">
        <f>VLOOKUP(H38,seller_roster!$A$2:$B$85,2,FALSE)</f>
        <v>Blake Lindqvist</v>
      </c>
      <c r="N38" t="str">
        <f>VLOOKUP(C38,accounts!$A$2:$F$9615,2,FALSE)</f>
        <v>Professional Services</v>
      </c>
      <c r="O38" t="str">
        <f>VLOOKUP(C38,accounts!$A$2:$F$9615,3,FALSE)</f>
        <v>$5M-$10M</v>
      </c>
      <c r="P38" t="str">
        <f>VLOOKUP(C38,accounts!$A$2:$F$9615,5,FALSE)</f>
        <v>East</v>
      </c>
      <c r="Q38" t="b">
        <f t="shared" si="1"/>
        <v>1</v>
      </c>
      <c r="R38" t="e">
        <f>INDEX(removed_duplicate_rows!$A$5:$A$39,MATCH(wins!A38,removed_duplicate_rows!$A$5:$A$39,0))</f>
        <v>#N/A</v>
      </c>
    </row>
    <row r="39" spans="1:18" ht="15.75" customHeight="1" x14ac:dyDescent="0.2">
      <c r="A39" t="s">
        <v>192</v>
      </c>
      <c r="B39" t="s">
        <v>193</v>
      </c>
      <c r="C39" t="s">
        <v>194</v>
      </c>
      <c r="D39" s="10">
        <v>45696</v>
      </c>
      <c r="E39" t="s">
        <v>52</v>
      </c>
      <c r="F39">
        <v>1</v>
      </c>
      <c r="G39" t="s">
        <v>77</v>
      </c>
      <c r="H39" t="s">
        <v>159</v>
      </c>
      <c r="I39" t="s">
        <v>79</v>
      </c>
      <c r="J39">
        <v>1</v>
      </c>
      <c r="K39">
        <v>9650</v>
      </c>
      <c r="L39" t="str">
        <f>IFERROR(INDEX(play_attribution!$B$2:$B$328,MATCH(A39,play_attribution!$A$2:$A$328,0)),"")</f>
        <v/>
      </c>
      <c r="M39" t="str">
        <f>VLOOKUP(H39,seller_roster!$A$2:$B$85,2,FALSE)</f>
        <v>Kai Bianchi</v>
      </c>
      <c r="N39" t="str">
        <f>VLOOKUP(C39,accounts!$A$2:$F$9615,2,FALSE)</f>
        <v>Hospitality Group</v>
      </c>
      <c r="O39" t="str">
        <f>VLOOKUP(C39,accounts!$A$2:$F$9615,3,FALSE)</f>
        <v>$5M-$10M</v>
      </c>
      <c r="P39" t="str">
        <f>VLOOKUP(C39,accounts!$A$2:$F$9615,5,FALSE)</f>
        <v>West</v>
      </c>
      <c r="Q39" t="b">
        <f t="shared" si="1"/>
        <v>1</v>
      </c>
      <c r="R39" t="e">
        <f>INDEX(removed_duplicate_rows!$A$5:$A$39,MATCH(wins!A39,removed_duplicate_rows!$A$5:$A$39,0))</f>
        <v>#N/A</v>
      </c>
    </row>
    <row r="40" spans="1:18" ht="15.75" customHeight="1" x14ac:dyDescent="0.2">
      <c r="A40" t="s">
        <v>195</v>
      </c>
      <c r="B40" t="s">
        <v>196</v>
      </c>
      <c r="C40" t="s">
        <v>197</v>
      </c>
      <c r="D40" s="10">
        <v>45696</v>
      </c>
      <c r="E40" t="s">
        <v>52</v>
      </c>
      <c r="F40">
        <v>1</v>
      </c>
      <c r="G40" t="s">
        <v>77</v>
      </c>
      <c r="H40" t="s">
        <v>159</v>
      </c>
      <c r="I40" t="s">
        <v>79</v>
      </c>
      <c r="J40">
        <v>1</v>
      </c>
      <c r="K40">
        <v>10971</v>
      </c>
      <c r="L40" t="str">
        <f>IFERROR(INDEX(play_attribution!$B$2:$B$328,MATCH(A40,play_attribution!$A$2:$A$328,0)),"")</f>
        <v/>
      </c>
      <c r="M40" t="str">
        <f>VLOOKUP(H40,seller_roster!$A$2:$B$85,2,FALSE)</f>
        <v>Kai Bianchi</v>
      </c>
      <c r="N40" t="str">
        <f>VLOOKUP(C40,accounts!$A$2:$F$9615,2,FALSE)</f>
        <v>Professional Services</v>
      </c>
      <c r="O40" t="str">
        <f>VLOOKUP(C40,accounts!$A$2:$F$9615,3,FALSE)</f>
        <v>$5M-$10M</v>
      </c>
      <c r="P40" t="str">
        <f>VLOOKUP(C40,accounts!$A$2:$F$9615,5,FALSE)</f>
        <v>East</v>
      </c>
      <c r="Q40" t="b">
        <f t="shared" si="1"/>
        <v>1</v>
      </c>
      <c r="R40" t="e">
        <f>INDEX(removed_duplicate_rows!$A$5:$A$39,MATCH(wins!A40,removed_duplicate_rows!$A$5:$A$39,0))</f>
        <v>#N/A</v>
      </c>
    </row>
    <row r="41" spans="1:18" ht="15.75" customHeight="1" x14ac:dyDescent="0.2">
      <c r="A41" t="s">
        <v>198</v>
      </c>
      <c r="B41" t="s">
        <v>199</v>
      </c>
      <c r="C41" t="s">
        <v>200</v>
      </c>
      <c r="D41" s="10">
        <v>45696</v>
      </c>
      <c r="E41" t="s">
        <v>52</v>
      </c>
      <c r="F41">
        <v>1</v>
      </c>
      <c r="G41" t="s">
        <v>77</v>
      </c>
      <c r="H41" t="s">
        <v>103</v>
      </c>
      <c r="I41" t="s">
        <v>55</v>
      </c>
      <c r="J41">
        <v>1</v>
      </c>
      <c r="K41">
        <v>6596</v>
      </c>
      <c r="L41" t="str">
        <f>IFERROR(INDEX(play_attribution!$B$2:$B$328,MATCH(A41,play_attribution!$A$2:$A$328,0)),"")</f>
        <v/>
      </c>
      <c r="M41" t="str">
        <f>VLOOKUP(H41,seller_roster!$A$2:$B$85,2,FALSE)</f>
        <v>Jax Reyes</v>
      </c>
      <c r="N41" t="str">
        <f>VLOOKUP(C41,accounts!$A$2:$F$9615,2,FALSE)</f>
        <v>Field Services</v>
      </c>
      <c r="O41" t="str">
        <f>VLOOKUP(C41,accounts!$A$2:$F$9615,3,FALSE)</f>
        <v>$2.5M-$5M</v>
      </c>
      <c r="P41" t="str">
        <f>VLOOKUP(C41,accounts!$A$2:$F$9615,5,FALSE)</f>
        <v>Central</v>
      </c>
      <c r="Q41" t="b">
        <f t="shared" si="1"/>
        <v>1</v>
      </c>
      <c r="R41" t="e">
        <f>INDEX(removed_duplicate_rows!$A$5:$A$39,MATCH(wins!A41,removed_duplicate_rows!$A$5:$A$39,0))</f>
        <v>#N/A</v>
      </c>
    </row>
    <row r="42" spans="1:18" ht="15.75" customHeight="1" x14ac:dyDescent="0.2">
      <c r="A42" t="s">
        <v>201</v>
      </c>
      <c r="B42" t="s">
        <v>202</v>
      </c>
      <c r="C42" t="s">
        <v>203</v>
      </c>
      <c r="D42" s="10">
        <v>45696</v>
      </c>
      <c r="E42" t="s">
        <v>52</v>
      </c>
      <c r="F42">
        <v>1</v>
      </c>
      <c r="G42" t="s">
        <v>77</v>
      </c>
      <c r="H42" t="s">
        <v>129</v>
      </c>
      <c r="I42" t="s">
        <v>79</v>
      </c>
      <c r="J42">
        <v>1</v>
      </c>
      <c r="K42">
        <v>9746</v>
      </c>
      <c r="L42" t="str">
        <f>IFERROR(INDEX(play_attribution!$B$2:$B$328,MATCH(A42,play_attribution!$A$2:$A$328,0)),"")</f>
        <v/>
      </c>
      <c r="M42" t="str">
        <f>VLOOKUP(H42,seller_roster!$A$2:$B$85,2,FALSE)</f>
        <v>Gray Vega</v>
      </c>
      <c r="N42" t="str">
        <f>VLOOKUP(C42,accounts!$A$2:$F$9615,2,FALSE)</f>
        <v>Field Services</v>
      </c>
      <c r="O42" t="str">
        <f>VLOOKUP(C42,accounts!$A$2:$F$9615,3,FALSE)</f>
        <v>$5M-$10M</v>
      </c>
      <c r="P42" t="str">
        <f>VLOOKUP(C42,accounts!$A$2:$F$9615,5,FALSE)</f>
        <v>Central</v>
      </c>
      <c r="Q42" t="b">
        <f t="shared" si="1"/>
        <v>1</v>
      </c>
      <c r="R42" t="e">
        <f>INDEX(removed_duplicate_rows!$A$5:$A$39,MATCH(wins!A42,removed_duplicate_rows!$A$5:$A$39,0))</f>
        <v>#N/A</v>
      </c>
    </row>
    <row r="43" spans="1:18" ht="15.75" customHeight="1" x14ac:dyDescent="0.2">
      <c r="A43" t="s">
        <v>204</v>
      </c>
      <c r="B43" t="s">
        <v>205</v>
      </c>
      <c r="C43" t="s">
        <v>206</v>
      </c>
      <c r="D43" s="10">
        <v>45696</v>
      </c>
      <c r="E43" t="s">
        <v>52</v>
      </c>
      <c r="F43">
        <v>1</v>
      </c>
      <c r="G43" t="s">
        <v>77</v>
      </c>
      <c r="H43" t="s">
        <v>91</v>
      </c>
      <c r="I43" t="s">
        <v>79</v>
      </c>
      <c r="J43">
        <v>1</v>
      </c>
      <c r="K43">
        <v>17124</v>
      </c>
      <c r="L43" t="str">
        <f>IFERROR(INDEX(play_attribution!$B$2:$B$328,MATCH(A43,play_attribution!$A$2:$A$328,0)),"")</f>
        <v/>
      </c>
      <c r="M43" t="str">
        <f>VLOOKUP(H43,seller_roster!$A$2:$B$85,2,FALSE)</f>
        <v>Kira Sorensen</v>
      </c>
      <c r="N43" t="str">
        <f>VLOOKUP(C43,accounts!$A$2:$F$9615,2,FALSE)</f>
        <v>Professional Services</v>
      </c>
      <c r="O43" t="str">
        <f>VLOOKUP(C43,accounts!$A$2:$F$9615,3,FALSE)</f>
        <v>$5M-$10M</v>
      </c>
      <c r="P43" t="str">
        <f>VLOOKUP(C43,accounts!$A$2:$F$9615,5,FALSE)</f>
        <v>West</v>
      </c>
      <c r="Q43" t="b">
        <f t="shared" si="1"/>
        <v>1</v>
      </c>
      <c r="R43" t="e">
        <f>INDEX(removed_duplicate_rows!$A$5:$A$39,MATCH(wins!A43,removed_duplicate_rows!$A$5:$A$39,0))</f>
        <v>#N/A</v>
      </c>
    </row>
    <row r="44" spans="1:18" ht="15.75" customHeight="1" x14ac:dyDescent="0.2">
      <c r="A44" t="s">
        <v>207</v>
      </c>
      <c r="B44" t="s">
        <v>208</v>
      </c>
      <c r="C44" t="s">
        <v>209</v>
      </c>
      <c r="D44" s="10">
        <v>45696</v>
      </c>
      <c r="E44" t="s">
        <v>52</v>
      </c>
      <c r="F44">
        <v>1</v>
      </c>
      <c r="G44" t="s">
        <v>77</v>
      </c>
      <c r="H44" t="s">
        <v>210</v>
      </c>
      <c r="I44" t="s">
        <v>79</v>
      </c>
      <c r="J44">
        <v>1</v>
      </c>
      <c r="K44">
        <v>8312</v>
      </c>
      <c r="L44" t="str">
        <f>IFERROR(INDEX(play_attribution!$B$2:$B$328,MATCH(A44,play_attribution!$A$2:$A$328,0)),"")</f>
        <v/>
      </c>
      <c r="M44" t="str">
        <f>VLOOKUP(H44,seller_roster!$A$2:$B$85,2,FALSE)</f>
        <v>Emerson Reyes</v>
      </c>
      <c r="N44" t="str">
        <f>VLOOKUP(C44,accounts!$A$2:$F$9615,2,FALSE)</f>
        <v>Retail Multi-Location</v>
      </c>
      <c r="O44" t="str">
        <f>VLOOKUP(C44,accounts!$A$2:$F$9615,3,FALSE)</f>
        <v>$2.5M-$5M</v>
      </c>
      <c r="P44" t="str">
        <f>VLOOKUP(C44,accounts!$A$2:$F$9615,5,FALSE)</f>
        <v>West</v>
      </c>
      <c r="Q44" t="b">
        <f t="shared" si="1"/>
        <v>1</v>
      </c>
      <c r="R44" t="e">
        <f>INDEX(removed_duplicate_rows!$A$5:$A$39,MATCH(wins!A44,removed_duplicate_rows!$A$5:$A$39,0))</f>
        <v>#N/A</v>
      </c>
    </row>
    <row r="45" spans="1:18" ht="15.75" customHeight="1" x14ac:dyDescent="0.2">
      <c r="A45" t="s">
        <v>211</v>
      </c>
      <c r="B45" t="s">
        <v>212</v>
      </c>
      <c r="C45" t="s">
        <v>213</v>
      </c>
      <c r="D45" s="10">
        <v>45696</v>
      </c>
      <c r="E45" t="s">
        <v>52</v>
      </c>
      <c r="F45">
        <v>1</v>
      </c>
      <c r="G45" t="s">
        <v>77</v>
      </c>
      <c r="H45" t="s">
        <v>214</v>
      </c>
      <c r="I45" t="s">
        <v>55</v>
      </c>
      <c r="J45">
        <v>1</v>
      </c>
      <c r="K45">
        <v>8507</v>
      </c>
      <c r="L45" t="str">
        <f>IFERROR(INDEX(play_attribution!$B$2:$B$328,MATCH(A45,play_attribution!$A$2:$A$328,0)),"")</f>
        <v/>
      </c>
      <c r="M45" t="str">
        <f>VLOOKUP(H45,seller_roster!$A$2:$B$85,2,FALSE)</f>
        <v>Rhea Abadi</v>
      </c>
      <c r="N45" t="str">
        <f>VLOOKUP(C45,accounts!$A$2:$F$9615,2,FALSE)</f>
        <v>Nonprofit</v>
      </c>
      <c r="O45" t="str">
        <f>VLOOKUP(C45,accounts!$A$2:$F$9615,3,FALSE)</f>
        <v>$5M-$10M</v>
      </c>
      <c r="P45" t="str">
        <f>VLOOKUP(C45,accounts!$A$2:$F$9615,5,FALSE)</f>
        <v>Central</v>
      </c>
      <c r="Q45" t="b">
        <f t="shared" si="1"/>
        <v>1</v>
      </c>
      <c r="R45" t="e">
        <f>INDEX(removed_duplicate_rows!$A$5:$A$39,MATCH(wins!A45,removed_duplicate_rows!$A$5:$A$39,0))</f>
        <v>#N/A</v>
      </c>
    </row>
    <row r="46" spans="1:18" ht="15.75" customHeight="1" x14ac:dyDescent="0.2">
      <c r="A46" t="s">
        <v>215</v>
      </c>
      <c r="B46" t="s">
        <v>216</v>
      </c>
      <c r="C46" t="s">
        <v>217</v>
      </c>
      <c r="D46" s="10">
        <v>45696</v>
      </c>
      <c r="E46" t="s">
        <v>52</v>
      </c>
      <c r="F46">
        <v>1</v>
      </c>
      <c r="G46" t="s">
        <v>77</v>
      </c>
      <c r="H46" t="s">
        <v>210</v>
      </c>
      <c r="I46" t="s">
        <v>79</v>
      </c>
      <c r="J46">
        <v>1</v>
      </c>
      <c r="K46">
        <v>6579</v>
      </c>
      <c r="L46" t="str">
        <f>IFERROR(INDEX(play_attribution!$B$2:$B$328,MATCH(A46,play_attribution!$A$2:$A$328,0)),"")</f>
        <v/>
      </c>
      <c r="M46" t="str">
        <f>VLOOKUP(H46,seller_roster!$A$2:$B$85,2,FALSE)</f>
        <v>Emerson Reyes</v>
      </c>
      <c r="N46" t="str">
        <f>VLOOKUP(C46,accounts!$A$2:$F$9615,2,FALSE)</f>
        <v>Healthcare Services</v>
      </c>
      <c r="O46" t="str">
        <f>VLOOKUP(C46,accounts!$A$2:$F$9615,3,FALSE)</f>
        <v>$2.5M-$5M</v>
      </c>
      <c r="P46" t="str">
        <f>VLOOKUP(C46,accounts!$A$2:$F$9615,5,FALSE)</f>
        <v>West</v>
      </c>
      <c r="Q46" t="b">
        <f t="shared" si="1"/>
        <v>1</v>
      </c>
      <c r="R46" t="e">
        <f>INDEX(removed_duplicate_rows!$A$5:$A$39,MATCH(wins!A46,removed_duplicate_rows!$A$5:$A$39,0))</f>
        <v>#N/A</v>
      </c>
    </row>
    <row r="47" spans="1:18" ht="15.75" customHeight="1" x14ac:dyDescent="0.2">
      <c r="A47" t="s">
        <v>218</v>
      </c>
      <c r="B47" t="s">
        <v>219</v>
      </c>
      <c r="C47" t="s">
        <v>220</v>
      </c>
      <c r="D47" s="10">
        <v>45696</v>
      </c>
      <c r="E47" t="s">
        <v>52</v>
      </c>
      <c r="F47">
        <v>1</v>
      </c>
      <c r="G47" t="s">
        <v>77</v>
      </c>
      <c r="H47" t="s">
        <v>95</v>
      </c>
      <c r="I47" t="s">
        <v>79</v>
      </c>
      <c r="J47">
        <v>1</v>
      </c>
      <c r="K47">
        <v>5971</v>
      </c>
      <c r="L47" t="str">
        <f>IFERROR(INDEX(play_attribution!$B$2:$B$328,MATCH(A47,play_attribution!$A$2:$A$328,0)),"")</f>
        <v/>
      </c>
      <c r="M47" t="str">
        <f>VLOOKUP(H47,seller_roster!$A$2:$B$85,2,FALSE)</f>
        <v>Frankie Ferro</v>
      </c>
      <c r="N47" t="str">
        <f>VLOOKUP(C47,accounts!$A$2:$F$9615,2,FALSE)</f>
        <v>Manufacturing</v>
      </c>
      <c r="O47" t="str">
        <f>VLOOKUP(C47,accounts!$A$2:$F$9615,3,FALSE)</f>
        <v>$2.5M-$5M</v>
      </c>
      <c r="P47" t="str">
        <f>VLOOKUP(C47,accounts!$A$2:$F$9615,5,FALSE)</f>
        <v>East</v>
      </c>
      <c r="Q47" t="b">
        <f t="shared" si="1"/>
        <v>1</v>
      </c>
      <c r="R47" t="e">
        <f>INDEX(removed_duplicate_rows!$A$5:$A$39,MATCH(wins!A47,removed_duplicate_rows!$A$5:$A$39,0))</f>
        <v>#N/A</v>
      </c>
    </row>
    <row r="48" spans="1:18" ht="15.75" customHeight="1" x14ac:dyDescent="0.2">
      <c r="A48" t="s">
        <v>221</v>
      </c>
      <c r="B48" t="s">
        <v>222</v>
      </c>
      <c r="C48" t="s">
        <v>223</v>
      </c>
      <c r="D48" s="10">
        <v>45696</v>
      </c>
      <c r="E48" t="s">
        <v>52</v>
      </c>
      <c r="F48">
        <v>1</v>
      </c>
      <c r="G48" t="s">
        <v>77</v>
      </c>
      <c r="H48" t="s">
        <v>133</v>
      </c>
      <c r="I48" t="s">
        <v>79</v>
      </c>
      <c r="J48">
        <v>1</v>
      </c>
      <c r="K48">
        <v>7831</v>
      </c>
      <c r="L48" t="str">
        <f>IFERROR(INDEX(play_attribution!$B$2:$B$328,MATCH(A48,play_attribution!$A$2:$A$328,0)),"")</f>
        <v/>
      </c>
      <c r="M48" t="str">
        <f>VLOOKUP(H48,seller_roster!$A$2:$B$85,2,FALSE)</f>
        <v>Devon Tran</v>
      </c>
      <c r="N48" t="str">
        <f>VLOOKUP(C48,accounts!$A$2:$F$9615,2,FALSE)</f>
        <v>Nonprofit</v>
      </c>
      <c r="O48" t="str">
        <f>VLOOKUP(C48,accounts!$A$2:$F$9615,3,FALSE)</f>
        <v>$2.5M-$5M</v>
      </c>
      <c r="P48" t="str">
        <f>VLOOKUP(C48,accounts!$A$2:$F$9615,5,FALSE)</f>
        <v>East</v>
      </c>
      <c r="Q48" t="b">
        <f t="shared" si="1"/>
        <v>1</v>
      </c>
      <c r="R48" t="e">
        <f>INDEX(removed_duplicate_rows!$A$5:$A$39,MATCH(wins!A48,removed_duplicate_rows!$A$5:$A$39,0))</f>
        <v>#N/A</v>
      </c>
    </row>
    <row r="49" spans="1:18" ht="15.75" customHeight="1" x14ac:dyDescent="0.2">
      <c r="A49" t="s">
        <v>224</v>
      </c>
      <c r="B49" t="s">
        <v>225</v>
      </c>
      <c r="C49" t="s">
        <v>226</v>
      </c>
      <c r="D49" s="10">
        <v>45696</v>
      </c>
      <c r="E49" t="s">
        <v>52</v>
      </c>
      <c r="F49">
        <v>1</v>
      </c>
      <c r="G49" t="s">
        <v>77</v>
      </c>
      <c r="H49" t="s">
        <v>87</v>
      </c>
      <c r="I49" t="s">
        <v>79</v>
      </c>
      <c r="J49">
        <v>1</v>
      </c>
      <c r="K49">
        <v>8258</v>
      </c>
      <c r="L49" t="str">
        <f>IFERROR(INDEX(play_attribution!$B$2:$B$328,MATCH(A49,play_attribution!$A$2:$A$328,0)),"")</f>
        <v/>
      </c>
      <c r="M49" t="str">
        <f>VLOOKUP(H49,seller_roster!$A$2:$B$85,2,FALSE)</f>
        <v>Harper Tran</v>
      </c>
      <c r="N49" t="str">
        <f>VLOOKUP(C49,accounts!$A$2:$F$9615,2,FALSE)</f>
        <v>Construction</v>
      </c>
      <c r="O49" t="str">
        <f>VLOOKUP(C49,accounts!$A$2:$F$9615,3,FALSE)</f>
        <v>$2.5M-$5M</v>
      </c>
      <c r="P49" t="str">
        <f>VLOOKUP(C49,accounts!$A$2:$F$9615,5,FALSE)</f>
        <v>West</v>
      </c>
      <c r="Q49" t="b">
        <f t="shared" si="1"/>
        <v>1</v>
      </c>
      <c r="R49" t="e">
        <f>INDEX(removed_duplicate_rows!$A$5:$A$39,MATCH(wins!A49,removed_duplicate_rows!$A$5:$A$39,0))</f>
        <v>#N/A</v>
      </c>
    </row>
    <row r="50" spans="1:18" ht="15.75" customHeight="1" x14ac:dyDescent="0.2">
      <c r="A50" t="s">
        <v>227</v>
      </c>
      <c r="B50" t="s">
        <v>228</v>
      </c>
      <c r="C50" t="s">
        <v>229</v>
      </c>
      <c r="D50" s="10">
        <v>45696</v>
      </c>
      <c r="E50" t="s">
        <v>52</v>
      </c>
      <c r="F50">
        <v>1</v>
      </c>
      <c r="G50" t="s">
        <v>77</v>
      </c>
      <c r="H50" t="s">
        <v>129</v>
      </c>
      <c r="I50" t="s">
        <v>55</v>
      </c>
      <c r="J50">
        <v>1</v>
      </c>
      <c r="K50">
        <v>5284</v>
      </c>
      <c r="L50" t="str">
        <f>IFERROR(INDEX(play_attribution!$B$2:$B$328,MATCH(A50,play_attribution!$A$2:$A$328,0)),"")</f>
        <v/>
      </c>
      <c r="M50" t="str">
        <f>VLOOKUP(H50,seller_roster!$A$2:$B$85,2,FALSE)</f>
        <v>Gray Vega</v>
      </c>
      <c r="N50" t="str">
        <f>VLOOKUP(C50,accounts!$A$2:$F$9615,2,FALSE)</f>
        <v>Retail Multi-Location</v>
      </c>
      <c r="O50" t="str">
        <f>VLOOKUP(C50,accounts!$A$2:$F$9615,3,FALSE)</f>
        <v>&gt;$10M</v>
      </c>
      <c r="P50" t="str">
        <f>VLOOKUP(C50,accounts!$A$2:$F$9615,5,FALSE)</f>
        <v>Central</v>
      </c>
      <c r="Q50" t="b">
        <f t="shared" si="1"/>
        <v>1</v>
      </c>
      <c r="R50" t="e">
        <f>INDEX(removed_duplicate_rows!$A$5:$A$39,MATCH(wins!A50,removed_duplicate_rows!$A$5:$A$39,0))</f>
        <v>#N/A</v>
      </c>
    </row>
    <row r="51" spans="1:18" ht="15.75" customHeight="1" x14ac:dyDescent="0.2">
      <c r="A51" t="s">
        <v>230</v>
      </c>
      <c r="B51" t="s">
        <v>231</v>
      </c>
      <c r="C51" t="s">
        <v>232</v>
      </c>
      <c r="D51" s="10">
        <v>45696</v>
      </c>
      <c r="E51" t="s">
        <v>52</v>
      </c>
      <c r="F51">
        <v>1</v>
      </c>
      <c r="G51" t="s">
        <v>77</v>
      </c>
      <c r="H51" t="s">
        <v>129</v>
      </c>
      <c r="I51" t="s">
        <v>55</v>
      </c>
      <c r="J51">
        <v>1</v>
      </c>
      <c r="K51">
        <v>8797</v>
      </c>
      <c r="L51" t="str">
        <f>IFERROR(INDEX(play_attribution!$B$2:$B$328,MATCH(A51,play_attribution!$A$2:$A$328,0)),"")</f>
        <v/>
      </c>
      <c r="M51" t="str">
        <f>VLOOKUP(H51,seller_roster!$A$2:$B$85,2,FALSE)</f>
        <v>Gray Vega</v>
      </c>
      <c r="N51" t="str">
        <f>VLOOKUP(C51,accounts!$A$2:$F$9615,2,FALSE)</f>
        <v>Field Services</v>
      </c>
      <c r="O51" t="str">
        <f>VLOOKUP(C51,accounts!$A$2:$F$9615,3,FALSE)</f>
        <v>$1M-$2.5M</v>
      </c>
      <c r="P51" t="str">
        <f>VLOOKUP(C51,accounts!$A$2:$F$9615,5,FALSE)</f>
        <v>Central</v>
      </c>
      <c r="Q51" t="b">
        <f t="shared" si="1"/>
        <v>1</v>
      </c>
      <c r="R51" t="e">
        <f>INDEX(removed_duplicate_rows!$A$5:$A$39,MATCH(wins!A51,removed_duplicate_rows!$A$5:$A$39,0))</f>
        <v>#N/A</v>
      </c>
    </row>
    <row r="52" spans="1:18" ht="15.75" customHeight="1" x14ac:dyDescent="0.2">
      <c r="A52" t="s">
        <v>233</v>
      </c>
      <c r="B52" t="s">
        <v>234</v>
      </c>
      <c r="C52" t="s">
        <v>235</v>
      </c>
      <c r="D52" s="10">
        <v>45696</v>
      </c>
      <c r="E52" t="s">
        <v>52</v>
      </c>
      <c r="F52">
        <v>1</v>
      </c>
      <c r="G52" t="s">
        <v>77</v>
      </c>
      <c r="H52" t="s">
        <v>118</v>
      </c>
      <c r="I52" t="s">
        <v>79</v>
      </c>
      <c r="J52">
        <v>1</v>
      </c>
      <c r="K52">
        <v>8734</v>
      </c>
      <c r="L52" t="str">
        <f>IFERROR(INDEX(play_attribution!$B$2:$B$328,MATCH(A52,play_attribution!$A$2:$A$328,0)),"")</f>
        <v/>
      </c>
      <c r="M52" t="str">
        <f>VLOOKUP(H52,seller_roster!$A$2:$B$85,2,FALSE)</f>
        <v>Val Reyes</v>
      </c>
      <c r="N52" t="str">
        <f>VLOOKUP(C52,accounts!$A$2:$F$9615,2,FALSE)</f>
        <v>Field Services</v>
      </c>
      <c r="O52" t="str">
        <f>VLOOKUP(C52,accounts!$A$2:$F$9615,3,FALSE)</f>
        <v>$5M-$10M</v>
      </c>
      <c r="P52" t="str">
        <f>VLOOKUP(C52,accounts!$A$2:$F$9615,5,FALSE)</f>
        <v>East</v>
      </c>
      <c r="Q52" t="b">
        <f t="shared" si="1"/>
        <v>1</v>
      </c>
      <c r="R52" t="e">
        <f>INDEX(removed_duplicate_rows!$A$5:$A$39,MATCH(wins!A52,removed_duplicate_rows!$A$5:$A$39,0))</f>
        <v>#N/A</v>
      </c>
    </row>
    <row r="53" spans="1:18" ht="15.75" customHeight="1" x14ac:dyDescent="0.2">
      <c r="A53" t="s">
        <v>236</v>
      </c>
      <c r="B53" t="s">
        <v>237</v>
      </c>
      <c r="C53" t="s">
        <v>238</v>
      </c>
      <c r="D53" s="10">
        <v>45696</v>
      </c>
      <c r="E53" t="s">
        <v>52</v>
      </c>
      <c r="F53">
        <v>1</v>
      </c>
      <c r="G53" t="s">
        <v>77</v>
      </c>
      <c r="H53" t="s">
        <v>133</v>
      </c>
      <c r="I53" t="s">
        <v>79</v>
      </c>
      <c r="J53">
        <v>1</v>
      </c>
      <c r="K53">
        <v>6672</v>
      </c>
      <c r="L53" t="str">
        <f>IFERROR(INDEX(play_attribution!$B$2:$B$328,MATCH(A53,play_attribution!$A$2:$A$328,0)),"")</f>
        <v/>
      </c>
      <c r="M53" t="str">
        <f>VLOOKUP(H53,seller_roster!$A$2:$B$85,2,FALSE)</f>
        <v>Devon Tran</v>
      </c>
      <c r="N53" t="str">
        <f>VLOOKUP(C53,accounts!$A$2:$F$9615,2,FALSE)</f>
        <v>Healthcare Services</v>
      </c>
      <c r="O53" t="str">
        <f>VLOOKUP(C53,accounts!$A$2:$F$9615,3,FALSE)</f>
        <v>&gt;$10M</v>
      </c>
      <c r="P53" t="str">
        <f>VLOOKUP(C53,accounts!$A$2:$F$9615,5,FALSE)</f>
        <v>East</v>
      </c>
      <c r="Q53" t="b">
        <f t="shared" si="1"/>
        <v>1</v>
      </c>
      <c r="R53" t="e">
        <f>INDEX(removed_duplicate_rows!$A$5:$A$39,MATCH(wins!A53,removed_duplicate_rows!$A$5:$A$39,0))</f>
        <v>#N/A</v>
      </c>
    </row>
    <row r="54" spans="1:18" ht="15.75" customHeight="1" x14ac:dyDescent="0.2">
      <c r="A54" t="s">
        <v>239</v>
      </c>
      <c r="B54" t="s">
        <v>240</v>
      </c>
      <c r="C54" t="s">
        <v>241</v>
      </c>
      <c r="D54" s="10">
        <v>45696</v>
      </c>
      <c r="E54" t="s">
        <v>52</v>
      </c>
      <c r="F54">
        <v>1</v>
      </c>
      <c r="G54" t="s">
        <v>77</v>
      </c>
      <c r="H54" t="s">
        <v>114</v>
      </c>
      <c r="I54" t="s">
        <v>79</v>
      </c>
      <c r="J54">
        <v>1</v>
      </c>
      <c r="K54">
        <v>7805</v>
      </c>
      <c r="L54" t="str">
        <f>IFERROR(INDEX(play_attribution!$B$2:$B$328,MATCH(A54,play_attribution!$A$2:$A$328,0)),"")</f>
        <v/>
      </c>
      <c r="M54" t="str">
        <f>VLOOKUP(H54,seller_roster!$A$2:$B$85,2,FALSE)</f>
        <v>Ray Reyes</v>
      </c>
      <c r="N54" t="str">
        <f>VLOOKUP(C54,accounts!$A$2:$F$9615,2,FALSE)</f>
        <v>Retail Multi-Location</v>
      </c>
      <c r="O54" t="str">
        <f>VLOOKUP(C54,accounts!$A$2:$F$9615,3,FALSE)</f>
        <v>$2.5M-$5M</v>
      </c>
      <c r="P54" t="str">
        <f>VLOOKUP(C54,accounts!$A$2:$F$9615,5,FALSE)</f>
        <v>West</v>
      </c>
      <c r="Q54" t="b">
        <f t="shared" si="1"/>
        <v>1</v>
      </c>
      <c r="R54" t="e">
        <f>INDEX(removed_duplicate_rows!$A$5:$A$39,MATCH(wins!A54,removed_duplicate_rows!$A$5:$A$39,0))</f>
        <v>#N/A</v>
      </c>
    </row>
    <row r="55" spans="1:18" ht="15.75" customHeight="1" x14ac:dyDescent="0.2">
      <c r="A55" t="s">
        <v>242</v>
      </c>
      <c r="B55" t="s">
        <v>243</v>
      </c>
      <c r="C55" t="s">
        <v>244</v>
      </c>
      <c r="D55" s="10">
        <v>45696</v>
      </c>
      <c r="E55" t="s">
        <v>52</v>
      </c>
      <c r="F55">
        <v>1</v>
      </c>
      <c r="G55" t="s">
        <v>77</v>
      </c>
      <c r="H55" t="s">
        <v>133</v>
      </c>
      <c r="I55" t="s">
        <v>79</v>
      </c>
      <c r="J55">
        <v>1</v>
      </c>
      <c r="K55">
        <v>12922</v>
      </c>
      <c r="L55" t="str">
        <f>IFERROR(INDEX(play_attribution!$B$2:$B$328,MATCH(A55,play_attribution!$A$2:$A$328,0)),"")</f>
        <v/>
      </c>
      <c r="M55" t="str">
        <f>VLOOKUP(H55,seller_roster!$A$2:$B$85,2,FALSE)</f>
        <v>Devon Tran</v>
      </c>
      <c r="N55" t="str">
        <f>VLOOKUP(C55,accounts!$A$2:$F$9615,2,FALSE)</f>
        <v>Construction</v>
      </c>
      <c r="O55" t="str">
        <f>VLOOKUP(C55,accounts!$A$2:$F$9615,3,FALSE)</f>
        <v>&gt;$10M</v>
      </c>
      <c r="P55" t="str">
        <f>VLOOKUP(C55,accounts!$A$2:$F$9615,5,FALSE)</f>
        <v>East</v>
      </c>
      <c r="Q55" t="b">
        <f t="shared" si="1"/>
        <v>1</v>
      </c>
      <c r="R55" t="e">
        <f>INDEX(removed_duplicate_rows!$A$5:$A$39,MATCH(wins!A55,removed_duplicate_rows!$A$5:$A$39,0))</f>
        <v>#N/A</v>
      </c>
    </row>
    <row r="56" spans="1:18" ht="15.75" customHeight="1" x14ac:dyDescent="0.2">
      <c r="A56" t="s">
        <v>245</v>
      </c>
      <c r="B56" t="s">
        <v>246</v>
      </c>
      <c r="C56" t="s">
        <v>247</v>
      </c>
      <c r="D56" s="10">
        <v>45696</v>
      </c>
      <c r="E56" t="s">
        <v>52</v>
      </c>
      <c r="F56">
        <v>1</v>
      </c>
      <c r="G56" t="s">
        <v>77</v>
      </c>
      <c r="H56" t="s">
        <v>151</v>
      </c>
      <c r="I56" t="s">
        <v>79</v>
      </c>
      <c r="J56">
        <v>1</v>
      </c>
      <c r="K56">
        <v>4866</v>
      </c>
      <c r="L56" t="str">
        <f>IFERROR(INDEX(play_attribution!$B$2:$B$328,MATCH(A56,play_attribution!$A$2:$A$328,0)),"")</f>
        <v/>
      </c>
      <c r="M56" t="str">
        <f>VLOOKUP(H56,seller_roster!$A$2:$B$85,2,FALSE)</f>
        <v>Marley Lindqvist</v>
      </c>
      <c r="N56" t="str">
        <f>VLOOKUP(C56,accounts!$A$2:$F$9615,2,FALSE)</f>
        <v>Field Services</v>
      </c>
      <c r="O56" t="str">
        <f>VLOOKUP(C56,accounts!$A$2:$F$9615,3,FALSE)</f>
        <v>$2.5M-$5M</v>
      </c>
      <c r="P56" t="str">
        <f>VLOOKUP(C56,accounts!$A$2:$F$9615,5,FALSE)</f>
        <v>Central</v>
      </c>
      <c r="Q56" t="b">
        <f t="shared" si="1"/>
        <v>1</v>
      </c>
      <c r="R56" t="e">
        <f>INDEX(removed_duplicate_rows!$A$5:$A$39,MATCH(wins!A56,removed_duplicate_rows!$A$5:$A$39,0))</f>
        <v>#N/A</v>
      </c>
    </row>
    <row r="57" spans="1:18" ht="15.75" customHeight="1" x14ac:dyDescent="0.2">
      <c r="A57" t="s">
        <v>248</v>
      </c>
      <c r="B57" t="s">
        <v>249</v>
      </c>
      <c r="C57" t="s">
        <v>250</v>
      </c>
      <c r="D57" s="10">
        <v>45696</v>
      </c>
      <c r="E57" t="s">
        <v>52</v>
      </c>
      <c r="F57">
        <v>1</v>
      </c>
      <c r="G57" t="s">
        <v>77</v>
      </c>
      <c r="H57" t="s">
        <v>95</v>
      </c>
      <c r="I57" t="s">
        <v>55</v>
      </c>
      <c r="J57">
        <v>1</v>
      </c>
      <c r="K57">
        <v>3886</v>
      </c>
      <c r="L57" t="str">
        <f>IFERROR(INDEX(play_attribution!$B$2:$B$328,MATCH(A57,play_attribution!$A$2:$A$328,0)),"")</f>
        <v/>
      </c>
      <c r="M57" t="str">
        <f>VLOOKUP(H57,seller_roster!$A$2:$B$85,2,FALSE)</f>
        <v>Frankie Ferro</v>
      </c>
      <c r="N57" t="str">
        <f>VLOOKUP(C57,accounts!$A$2:$F$9615,2,FALSE)</f>
        <v>Retail Multi-Location</v>
      </c>
      <c r="O57" t="str">
        <f>VLOOKUP(C57,accounts!$A$2:$F$9615,3,FALSE)</f>
        <v>$1M-$2.5M</v>
      </c>
      <c r="P57" t="str">
        <f>VLOOKUP(C57,accounts!$A$2:$F$9615,5,FALSE)</f>
        <v>East</v>
      </c>
      <c r="Q57" t="b">
        <f t="shared" si="1"/>
        <v>1</v>
      </c>
      <c r="R57" t="e">
        <f>INDEX(removed_duplicate_rows!$A$5:$A$39,MATCH(wins!A57,removed_duplicate_rows!$A$5:$A$39,0))</f>
        <v>#N/A</v>
      </c>
    </row>
    <row r="58" spans="1:18" ht="15.75" customHeight="1" x14ac:dyDescent="0.2">
      <c r="A58" t="s">
        <v>251</v>
      </c>
      <c r="B58" t="s">
        <v>252</v>
      </c>
      <c r="C58" t="s">
        <v>253</v>
      </c>
      <c r="D58" s="10">
        <v>45696</v>
      </c>
      <c r="E58" t="s">
        <v>52</v>
      </c>
      <c r="F58">
        <v>1</v>
      </c>
      <c r="G58" t="s">
        <v>77</v>
      </c>
      <c r="H58" t="s">
        <v>210</v>
      </c>
      <c r="I58" t="s">
        <v>79</v>
      </c>
      <c r="J58">
        <v>1</v>
      </c>
      <c r="K58">
        <v>10870</v>
      </c>
      <c r="L58" t="str">
        <f>IFERROR(INDEX(play_attribution!$B$2:$B$328,MATCH(A58,play_attribution!$A$2:$A$328,0)),"")</f>
        <v/>
      </c>
      <c r="M58" t="str">
        <f>VLOOKUP(H58,seller_roster!$A$2:$B$85,2,FALSE)</f>
        <v>Emerson Reyes</v>
      </c>
      <c r="N58" t="str">
        <f>VLOOKUP(C58,accounts!$A$2:$F$9615,2,FALSE)</f>
        <v>Professional Services</v>
      </c>
      <c r="O58" t="str">
        <f>VLOOKUP(C58,accounts!$A$2:$F$9615,3,FALSE)</f>
        <v>$1M-$2.5M</v>
      </c>
      <c r="P58" t="str">
        <f>VLOOKUP(C58,accounts!$A$2:$F$9615,5,FALSE)</f>
        <v>West</v>
      </c>
      <c r="Q58" t="b">
        <f t="shared" si="1"/>
        <v>1</v>
      </c>
      <c r="R58" t="e">
        <f>INDEX(removed_duplicate_rows!$A$5:$A$39,MATCH(wins!A58,removed_duplicate_rows!$A$5:$A$39,0))</f>
        <v>#N/A</v>
      </c>
    </row>
    <row r="59" spans="1:18" ht="15.75" customHeight="1" x14ac:dyDescent="0.2">
      <c r="A59" t="s">
        <v>254</v>
      </c>
      <c r="B59" t="s">
        <v>255</v>
      </c>
      <c r="C59" t="s">
        <v>256</v>
      </c>
      <c r="D59" s="10">
        <v>45696</v>
      </c>
      <c r="E59" t="s">
        <v>52</v>
      </c>
      <c r="F59">
        <v>1</v>
      </c>
      <c r="G59" t="s">
        <v>77</v>
      </c>
      <c r="H59" t="s">
        <v>107</v>
      </c>
      <c r="I59" t="s">
        <v>55</v>
      </c>
      <c r="J59">
        <v>1</v>
      </c>
      <c r="K59">
        <v>8179</v>
      </c>
      <c r="L59" t="str">
        <f>IFERROR(INDEX(play_attribution!$B$2:$B$328,MATCH(A59,play_attribution!$A$2:$A$328,0)),"")</f>
        <v/>
      </c>
      <c r="M59" t="str">
        <f>VLOOKUP(H59,seller_roster!$A$2:$B$85,2,FALSE)</f>
        <v>Skyler Doyle</v>
      </c>
      <c r="N59" t="str">
        <f>VLOOKUP(C59,accounts!$A$2:$F$9615,2,FALSE)</f>
        <v>Construction</v>
      </c>
      <c r="O59" t="str">
        <f>VLOOKUP(C59,accounts!$A$2:$F$9615,3,FALSE)</f>
        <v>&lt;$1M</v>
      </c>
      <c r="P59" t="str">
        <f>VLOOKUP(C59,accounts!$A$2:$F$9615,5,FALSE)</f>
        <v>West</v>
      </c>
      <c r="Q59" t="b">
        <f t="shared" si="1"/>
        <v>1</v>
      </c>
      <c r="R59" t="e">
        <f>INDEX(removed_duplicate_rows!$A$5:$A$39,MATCH(wins!A59,removed_duplicate_rows!$A$5:$A$39,0))</f>
        <v>#N/A</v>
      </c>
    </row>
    <row r="60" spans="1:18" ht="15.75" customHeight="1" x14ac:dyDescent="0.2">
      <c r="A60" t="s">
        <v>257</v>
      </c>
      <c r="B60" t="s">
        <v>258</v>
      </c>
      <c r="C60" t="s">
        <v>259</v>
      </c>
      <c r="D60" s="10">
        <v>45696</v>
      </c>
      <c r="E60" t="s">
        <v>52</v>
      </c>
      <c r="F60">
        <v>1</v>
      </c>
      <c r="G60" t="s">
        <v>77</v>
      </c>
      <c r="H60" t="s">
        <v>191</v>
      </c>
      <c r="I60" t="s">
        <v>79</v>
      </c>
      <c r="J60">
        <v>1</v>
      </c>
      <c r="K60">
        <v>13217</v>
      </c>
      <c r="L60" t="str">
        <f>IFERROR(INDEX(play_attribution!$B$2:$B$328,MATCH(A60,play_attribution!$A$2:$A$328,0)),"")</f>
        <v/>
      </c>
      <c r="M60" t="str">
        <f>VLOOKUP(H60,seller_roster!$A$2:$B$85,2,FALSE)</f>
        <v>Blake Lindqvist</v>
      </c>
      <c r="N60" t="str">
        <f>VLOOKUP(C60,accounts!$A$2:$F$9615,2,FALSE)</f>
        <v>Construction</v>
      </c>
      <c r="O60" t="str">
        <f>VLOOKUP(C60,accounts!$A$2:$F$9615,3,FALSE)</f>
        <v>&gt;$10M</v>
      </c>
      <c r="P60" t="str">
        <f>VLOOKUP(C60,accounts!$A$2:$F$9615,5,FALSE)</f>
        <v>Central</v>
      </c>
      <c r="Q60" t="b">
        <f t="shared" si="1"/>
        <v>1</v>
      </c>
      <c r="R60" t="e">
        <f>INDEX(removed_duplicate_rows!$A$5:$A$39,MATCH(wins!A60,removed_duplicate_rows!$A$5:$A$39,0))</f>
        <v>#N/A</v>
      </c>
    </row>
    <row r="61" spans="1:18" ht="15.75" customHeight="1" x14ac:dyDescent="0.2">
      <c r="A61" t="s">
        <v>260</v>
      </c>
      <c r="B61" t="s">
        <v>261</v>
      </c>
      <c r="C61" t="s">
        <v>262</v>
      </c>
      <c r="D61" s="10">
        <v>45696</v>
      </c>
      <c r="E61" t="s">
        <v>52</v>
      </c>
      <c r="F61">
        <v>1</v>
      </c>
      <c r="G61" t="s">
        <v>77</v>
      </c>
      <c r="H61" t="s">
        <v>151</v>
      </c>
      <c r="I61" t="s">
        <v>79</v>
      </c>
      <c r="J61">
        <v>1</v>
      </c>
      <c r="K61">
        <v>7013</v>
      </c>
      <c r="L61" t="str">
        <f>IFERROR(INDEX(play_attribution!$B$2:$B$328,MATCH(A61,play_attribution!$A$2:$A$328,0)),"")</f>
        <v/>
      </c>
      <c r="M61" t="str">
        <f>VLOOKUP(H61,seller_roster!$A$2:$B$85,2,FALSE)</f>
        <v>Marley Lindqvist</v>
      </c>
      <c r="N61" t="str">
        <f>VLOOKUP(C61,accounts!$A$2:$F$9615,2,FALSE)</f>
        <v>Logistics</v>
      </c>
      <c r="O61" t="str">
        <f>VLOOKUP(C61,accounts!$A$2:$F$9615,3,FALSE)</f>
        <v>&gt;$10M</v>
      </c>
      <c r="P61" t="str">
        <f>VLOOKUP(C61,accounts!$A$2:$F$9615,5,FALSE)</f>
        <v>East</v>
      </c>
      <c r="Q61" t="b">
        <f t="shared" si="1"/>
        <v>1</v>
      </c>
      <c r="R61" t="e">
        <f>INDEX(removed_duplicate_rows!$A$5:$A$39,MATCH(wins!A61,removed_duplicate_rows!$A$5:$A$39,0))</f>
        <v>#N/A</v>
      </c>
    </row>
    <row r="62" spans="1:18" ht="15.75" customHeight="1" x14ac:dyDescent="0.2">
      <c r="A62" t="s">
        <v>263</v>
      </c>
      <c r="B62" t="s">
        <v>264</v>
      </c>
      <c r="C62" t="s">
        <v>265</v>
      </c>
      <c r="D62" s="10">
        <v>45696</v>
      </c>
      <c r="E62" t="s">
        <v>52</v>
      </c>
      <c r="F62">
        <v>1</v>
      </c>
      <c r="G62" t="s">
        <v>77</v>
      </c>
      <c r="H62" t="s">
        <v>266</v>
      </c>
      <c r="I62" t="s">
        <v>55</v>
      </c>
      <c r="J62">
        <v>1</v>
      </c>
      <c r="K62">
        <v>10360</v>
      </c>
      <c r="L62" t="str">
        <f>IFERROR(INDEX(play_attribution!$B$2:$B$328,MATCH(A62,play_attribution!$A$2:$A$328,0)),"")</f>
        <v/>
      </c>
      <c r="M62" t="str">
        <f>VLOOKUP(H62,seller_roster!$A$2:$B$85,2,FALSE)</f>
        <v>Dakota Vega</v>
      </c>
      <c r="N62" t="str">
        <f>VLOOKUP(C62,accounts!$A$2:$F$9615,2,FALSE)</f>
        <v>Logistics</v>
      </c>
      <c r="O62" t="str">
        <f>VLOOKUP(C62,accounts!$A$2:$F$9615,3,FALSE)</f>
        <v>$1M-$2.5M</v>
      </c>
      <c r="P62" t="str">
        <f>VLOOKUP(C62,accounts!$A$2:$F$9615,5,FALSE)</f>
        <v>East</v>
      </c>
      <c r="Q62" t="b">
        <f t="shared" si="1"/>
        <v>1</v>
      </c>
      <c r="R62" t="e">
        <f>INDEX(removed_duplicate_rows!$A$5:$A$39,MATCH(wins!A62,removed_duplicate_rows!$A$5:$A$39,0))</f>
        <v>#N/A</v>
      </c>
    </row>
    <row r="63" spans="1:18" ht="15.75" customHeight="1" x14ac:dyDescent="0.2">
      <c r="A63" t="s">
        <v>267</v>
      </c>
      <c r="B63" t="s">
        <v>268</v>
      </c>
      <c r="C63" t="s">
        <v>269</v>
      </c>
      <c r="D63" s="10">
        <v>45696</v>
      </c>
      <c r="E63" t="s">
        <v>52</v>
      </c>
      <c r="F63">
        <v>1</v>
      </c>
      <c r="G63" t="s">
        <v>77</v>
      </c>
      <c r="H63" t="s">
        <v>95</v>
      </c>
      <c r="I63" t="s">
        <v>79</v>
      </c>
      <c r="J63">
        <v>1</v>
      </c>
      <c r="K63">
        <v>5659</v>
      </c>
      <c r="L63" t="str">
        <f>IFERROR(INDEX(play_attribution!$B$2:$B$328,MATCH(A63,play_attribution!$A$2:$A$328,0)),"")</f>
        <v/>
      </c>
      <c r="M63" t="str">
        <f>VLOOKUP(H63,seller_roster!$A$2:$B$85,2,FALSE)</f>
        <v>Frankie Ferro</v>
      </c>
      <c r="N63" t="str">
        <f>VLOOKUP(C63,accounts!$A$2:$F$9615,2,FALSE)</f>
        <v>Wholesale &amp; Distribution</v>
      </c>
      <c r="O63" t="str">
        <f>VLOOKUP(C63,accounts!$A$2:$F$9615,3,FALSE)</f>
        <v>$1M-$2.5M</v>
      </c>
      <c r="P63" t="str">
        <f>VLOOKUP(C63,accounts!$A$2:$F$9615,5,FALSE)</f>
        <v>East</v>
      </c>
      <c r="Q63" t="b">
        <f t="shared" si="1"/>
        <v>1</v>
      </c>
      <c r="R63" t="e">
        <f>INDEX(removed_duplicate_rows!$A$5:$A$39,MATCH(wins!A63,removed_duplicate_rows!$A$5:$A$39,0))</f>
        <v>#N/A</v>
      </c>
    </row>
    <row r="64" spans="1:18" ht="15.75" customHeight="1" x14ac:dyDescent="0.2">
      <c r="A64" t="s">
        <v>270</v>
      </c>
      <c r="B64" t="s">
        <v>271</v>
      </c>
      <c r="C64" t="s">
        <v>272</v>
      </c>
      <c r="D64" s="10">
        <v>45696</v>
      </c>
      <c r="E64" t="s">
        <v>52</v>
      </c>
      <c r="F64">
        <v>1</v>
      </c>
      <c r="G64" t="s">
        <v>273</v>
      </c>
      <c r="H64" t="s">
        <v>274</v>
      </c>
      <c r="I64" t="s">
        <v>79</v>
      </c>
      <c r="J64">
        <v>1</v>
      </c>
      <c r="K64">
        <v>12381</v>
      </c>
      <c r="L64" t="str">
        <f>IFERROR(INDEX(play_attribution!$B$2:$B$328,MATCH(A64,play_attribution!$A$2:$A$328,0)),"")</f>
        <v/>
      </c>
      <c r="M64" t="str">
        <f>VLOOKUP(H64,seller_roster!$A$2:$B$85,2,FALSE)</f>
        <v>Shiloh Petrov</v>
      </c>
      <c r="N64" t="str">
        <f>VLOOKUP(C64,accounts!$A$2:$F$9615,2,FALSE)</f>
        <v>Logistics</v>
      </c>
      <c r="O64" t="str">
        <f>VLOOKUP(C64,accounts!$A$2:$F$9615,3,FALSE)</f>
        <v>$5M-$10M</v>
      </c>
      <c r="P64" t="str">
        <f>VLOOKUP(C64,accounts!$A$2:$F$9615,5,FALSE)</f>
        <v>East</v>
      </c>
      <c r="Q64" t="b">
        <f t="shared" si="1"/>
        <v>1</v>
      </c>
      <c r="R64" t="e">
        <f>INDEX(removed_duplicate_rows!$A$5:$A$39,MATCH(wins!A64,removed_duplicate_rows!$A$5:$A$39,0))</f>
        <v>#N/A</v>
      </c>
    </row>
    <row r="65" spans="1:18" ht="15.75" customHeight="1" x14ac:dyDescent="0.2">
      <c r="A65" t="s">
        <v>275</v>
      </c>
      <c r="B65" t="s">
        <v>276</v>
      </c>
      <c r="C65" t="s">
        <v>277</v>
      </c>
      <c r="D65" s="10">
        <v>45696</v>
      </c>
      <c r="E65" t="s">
        <v>52</v>
      </c>
      <c r="F65">
        <v>1</v>
      </c>
      <c r="G65" t="s">
        <v>273</v>
      </c>
      <c r="H65" t="s">
        <v>278</v>
      </c>
      <c r="I65" t="s">
        <v>79</v>
      </c>
      <c r="J65">
        <v>1</v>
      </c>
      <c r="K65">
        <v>6020</v>
      </c>
      <c r="L65" t="str">
        <f>IFERROR(INDEX(play_attribution!$B$2:$B$328,MATCH(A65,play_attribution!$A$2:$A$328,0)),"")</f>
        <v/>
      </c>
      <c r="M65" t="str">
        <f>VLOOKUP(H65,seller_roster!$A$2:$B$85,2,FALSE)</f>
        <v>Kira Bianchi</v>
      </c>
      <c r="N65" t="str">
        <f>VLOOKUP(C65,accounts!$A$2:$F$9615,2,FALSE)</f>
        <v>Professional Services</v>
      </c>
      <c r="O65" t="str">
        <f>VLOOKUP(C65,accounts!$A$2:$F$9615,3,FALSE)</f>
        <v>$5M-$10M</v>
      </c>
      <c r="P65" t="str">
        <f>VLOOKUP(C65,accounts!$A$2:$F$9615,5,FALSE)</f>
        <v>Central</v>
      </c>
      <c r="Q65" t="b">
        <f t="shared" si="1"/>
        <v>1</v>
      </c>
      <c r="R65" t="e">
        <f>INDEX(removed_duplicate_rows!$A$5:$A$39,MATCH(wins!A65,removed_duplicate_rows!$A$5:$A$39,0))</f>
        <v>#N/A</v>
      </c>
    </row>
    <row r="66" spans="1:18" ht="15.75" customHeight="1" x14ac:dyDescent="0.2">
      <c r="A66" t="s">
        <v>279</v>
      </c>
      <c r="B66" t="s">
        <v>280</v>
      </c>
      <c r="C66" t="s">
        <v>281</v>
      </c>
      <c r="D66" s="10">
        <v>45696</v>
      </c>
      <c r="E66" t="s">
        <v>52</v>
      </c>
      <c r="F66">
        <v>1</v>
      </c>
      <c r="G66" t="s">
        <v>273</v>
      </c>
      <c r="H66" t="s">
        <v>278</v>
      </c>
      <c r="I66" t="s">
        <v>55</v>
      </c>
      <c r="J66">
        <v>1</v>
      </c>
      <c r="K66">
        <v>10806</v>
      </c>
      <c r="L66" t="str">
        <f>IFERROR(INDEX(play_attribution!$B$2:$B$328,MATCH(A66,play_attribution!$A$2:$A$328,0)),"")</f>
        <v/>
      </c>
      <c r="M66" t="str">
        <f>VLOOKUP(H66,seller_roster!$A$2:$B$85,2,FALSE)</f>
        <v>Kira Bianchi</v>
      </c>
      <c r="N66" t="str">
        <f>VLOOKUP(C66,accounts!$A$2:$F$9615,2,FALSE)</f>
        <v>Healthcare Services</v>
      </c>
      <c r="O66" t="str">
        <f>VLOOKUP(C66,accounts!$A$2:$F$9615,3,FALSE)</f>
        <v>&lt;$1M</v>
      </c>
      <c r="P66" t="str">
        <f>VLOOKUP(C66,accounts!$A$2:$F$9615,5,FALSE)</f>
        <v>West</v>
      </c>
      <c r="Q66" t="b">
        <f t="shared" si="1"/>
        <v>1</v>
      </c>
      <c r="R66" t="e">
        <f>INDEX(removed_duplicate_rows!$A$5:$A$39,MATCH(wins!A66,removed_duplicate_rows!$A$5:$A$39,0))</f>
        <v>#N/A</v>
      </c>
    </row>
    <row r="67" spans="1:18" ht="15.75" customHeight="1" x14ac:dyDescent="0.2">
      <c r="A67" t="s">
        <v>282</v>
      </c>
      <c r="B67" t="s">
        <v>283</v>
      </c>
      <c r="C67" t="s">
        <v>284</v>
      </c>
      <c r="D67" s="10">
        <v>45696</v>
      </c>
      <c r="E67" t="s">
        <v>52</v>
      </c>
      <c r="F67">
        <v>1</v>
      </c>
      <c r="G67" t="s">
        <v>273</v>
      </c>
      <c r="H67" t="s">
        <v>285</v>
      </c>
      <c r="I67" t="s">
        <v>79</v>
      </c>
      <c r="J67">
        <v>1</v>
      </c>
      <c r="K67">
        <v>11224</v>
      </c>
      <c r="L67" t="str">
        <f>IFERROR(INDEX(play_attribution!$B$2:$B$328,MATCH(A67,play_attribution!$A$2:$A$328,0)),"")</f>
        <v/>
      </c>
      <c r="M67" t="str">
        <f>VLOOKUP(H67,seller_roster!$A$2:$B$85,2,FALSE)</f>
        <v>Bryn Lindqvist</v>
      </c>
      <c r="N67" t="str">
        <f>VLOOKUP(C67,accounts!$A$2:$F$9615,2,FALSE)</f>
        <v>Field Services</v>
      </c>
      <c r="O67" t="str">
        <f>VLOOKUP(C67,accounts!$A$2:$F$9615,3,FALSE)</f>
        <v>$2.5M-$5M</v>
      </c>
      <c r="P67" t="str">
        <f>VLOOKUP(C67,accounts!$A$2:$F$9615,5,FALSE)</f>
        <v>West</v>
      </c>
      <c r="Q67" t="b">
        <f t="shared" ref="Q67:Q130" si="2">L67=""</f>
        <v>1</v>
      </c>
      <c r="R67" t="e">
        <f>INDEX(removed_duplicate_rows!$A$5:$A$39,MATCH(wins!A67,removed_duplicate_rows!$A$5:$A$39,0))</f>
        <v>#N/A</v>
      </c>
    </row>
    <row r="68" spans="1:18" ht="15.75" customHeight="1" x14ac:dyDescent="0.2">
      <c r="A68" t="s">
        <v>286</v>
      </c>
      <c r="B68" t="s">
        <v>287</v>
      </c>
      <c r="C68" t="s">
        <v>288</v>
      </c>
      <c r="D68" s="10">
        <v>45696</v>
      </c>
      <c r="E68" t="s">
        <v>52</v>
      </c>
      <c r="F68">
        <v>1</v>
      </c>
      <c r="G68" t="s">
        <v>273</v>
      </c>
      <c r="H68" t="s">
        <v>289</v>
      </c>
      <c r="I68" t="s">
        <v>79</v>
      </c>
      <c r="J68">
        <v>1</v>
      </c>
      <c r="K68">
        <v>13253</v>
      </c>
      <c r="L68" t="str">
        <f>IFERROR(INDEX(play_attribution!$B$2:$B$328,MATCH(A68,play_attribution!$A$2:$A$328,0)),"")</f>
        <v/>
      </c>
      <c r="M68" t="str">
        <f>VLOOKUP(H68,seller_roster!$A$2:$B$85,2,FALSE)</f>
        <v>Skyler Okafor</v>
      </c>
      <c r="N68" t="str">
        <f>VLOOKUP(C68,accounts!$A$2:$F$9615,2,FALSE)</f>
        <v>Professional Services</v>
      </c>
      <c r="O68" t="str">
        <f>VLOOKUP(C68,accounts!$A$2:$F$9615,3,FALSE)</f>
        <v>$5M-$10M</v>
      </c>
      <c r="P68" t="str">
        <f>VLOOKUP(C68,accounts!$A$2:$F$9615,5,FALSE)</f>
        <v>East</v>
      </c>
      <c r="Q68" t="b">
        <f t="shared" si="2"/>
        <v>1</v>
      </c>
      <c r="R68" t="e">
        <f>INDEX(removed_duplicate_rows!$A$5:$A$39,MATCH(wins!A68,removed_duplicate_rows!$A$5:$A$39,0))</f>
        <v>#N/A</v>
      </c>
    </row>
    <row r="69" spans="1:18" ht="15.75" customHeight="1" x14ac:dyDescent="0.2">
      <c r="A69" t="s">
        <v>290</v>
      </c>
      <c r="B69" t="s">
        <v>291</v>
      </c>
      <c r="C69" t="s">
        <v>292</v>
      </c>
      <c r="D69" s="10">
        <v>45696</v>
      </c>
      <c r="E69" t="s">
        <v>52</v>
      </c>
      <c r="F69">
        <v>1</v>
      </c>
      <c r="G69" t="s">
        <v>273</v>
      </c>
      <c r="H69" t="s">
        <v>293</v>
      </c>
      <c r="I69" t="s">
        <v>79</v>
      </c>
      <c r="J69">
        <v>1</v>
      </c>
      <c r="K69">
        <v>10844</v>
      </c>
      <c r="L69" t="str">
        <f>IFERROR(INDEX(play_attribution!$B$2:$B$328,MATCH(A69,play_attribution!$A$2:$A$328,0)),"")</f>
        <v/>
      </c>
      <c r="M69" t="str">
        <f>VLOOKUP(H69,seller_roster!$A$2:$B$85,2,FALSE)</f>
        <v>Hayden Sorensen</v>
      </c>
      <c r="N69" t="str">
        <f>VLOOKUP(C69,accounts!$A$2:$F$9615,2,FALSE)</f>
        <v>Healthcare Services</v>
      </c>
      <c r="O69" t="str">
        <f>VLOOKUP(C69,accounts!$A$2:$F$9615,3,FALSE)</f>
        <v>$2.5M-$5M</v>
      </c>
      <c r="P69" t="str">
        <f>VLOOKUP(C69,accounts!$A$2:$F$9615,5,FALSE)</f>
        <v>Central</v>
      </c>
      <c r="Q69" t="b">
        <f t="shared" si="2"/>
        <v>1</v>
      </c>
      <c r="R69" t="e">
        <f>INDEX(removed_duplicate_rows!$A$5:$A$39,MATCH(wins!A69,removed_duplicate_rows!$A$5:$A$39,0))</f>
        <v>#N/A</v>
      </c>
    </row>
    <row r="70" spans="1:18" ht="15.75" customHeight="1" x14ac:dyDescent="0.2">
      <c r="A70" t="s">
        <v>294</v>
      </c>
      <c r="B70" t="s">
        <v>295</v>
      </c>
      <c r="C70" t="s">
        <v>296</v>
      </c>
      <c r="D70" s="10">
        <v>45696</v>
      </c>
      <c r="E70" t="s">
        <v>52</v>
      </c>
      <c r="F70">
        <v>1</v>
      </c>
      <c r="G70" t="s">
        <v>273</v>
      </c>
      <c r="H70" t="s">
        <v>297</v>
      </c>
      <c r="I70" t="s">
        <v>79</v>
      </c>
      <c r="J70">
        <v>1</v>
      </c>
      <c r="K70">
        <v>5935</v>
      </c>
      <c r="L70" t="str">
        <f>IFERROR(INDEX(play_attribution!$B$2:$B$328,MATCH(A70,play_attribution!$A$2:$A$328,0)),"")</f>
        <v/>
      </c>
      <c r="M70" t="str">
        <f>VLOOKUP(H70,seller_roster!$A$2:$B$85,2,FALSE)</f>
        <v>Ray Moreau</v>
      </c>
      <c r="N70" t="str">
        <f>VLOOKUP(C70,accounts!$A$2:$F$9615,2,FALSE)</f>
        <v>Wholesale &amp; Distribution</v>
      </c>
      <c r="O70" t="str">
        <f>VLOOKUP(C70,accounts!$A$2:$F$9615,3,FALSE)</f>
        <v>$5M-$10M</v>
      </c>
      <c r="P70" t="str">
        <f>VLOOKUP(C70,accounts!$A$2:$F$9615,5,FALSE)</f>
        <v>East</v>
      </c>
      <c r="Q70" t="b">
        <f t="shared" si="2"/>
        <v>1</v>
      </c>
      <c r="R70" t="e">
        <f>INDEX(removed_duplicate_rows!$A$5:$A$39,MATCH(wins!A70,removed_duplicate_rows!$A$5:$A$39,0))</f>
        <v>#N/A</v>
      </c>
    </row>
    <row r="71" spans="1:18" ht="15.75" customHeight="1" x14ac:dyDescent="0.2">
      <c r="A71" t="s">
        <v>298</v>
      </c>
      <c r="B71" t="s">
        <v>299</v>
      </c>
      <c r="C71" t="s">
        <v>300</v>
      </c>
      <c r="D71" s="10">
        <v>45696</v>
      </c>
      <c r="E71" t="s">
        <v>52</v>
      </c>
      <c r="F71">
        <v>1</v>
      </c>
      <c r="G71" t="s">
        <v>273</v>
      </c>
      <c r="H71" t="s">
        <v>301</v>
      </c>
      <c r="I71" t="s">
        <v>79</v>
      </c>
      <c r="J71">
        <v>1</v>
      </c>
      <c r="K71">
        <v>15662</v>
      </c>
      <c r="L71" t="str">
        <f>IFERROR(INDEX(play_attribution!$B$2:$B$328,MATCH(A71,play_attribution!$A$2:$A$328,0)),"")</f>
        <v/>
      </c>
      <c r="M71" t="str">
        <f>VLOOKUP(H71,seller_roster!$A$2:$B$85,2,FALSE)</f>
        <v>Pia Marsh</v>
      </c>
      <c r="N71" t="str">
        <f>VLOOKUP(C71,accounts!$A$2:$F$9615,2,FALSE)</f>
        <v>Manufacturing</v>
      </c>
      <c r="O71" t="str">
        <f>VLOOKUP(C71,accounts!$A$2:$F$9615,3,FALSE)</f>
        <v>$2.5M-$5M</v>
      </c>
      <c r="P71" t="str">
        <f>VLOOKUP(C71,accounts!$A$2:$F$9615,5,FALSE)</f>
        <v>West</v>
      </c>
      <c r="Q71" t="b">
        <f t="shared" si="2"/>
        <v>1</v>
      </c>
      <c r="R71" t="e">
        <f>INDEX(removed_duplicate_rows!$A$5:$A$39,MATCH(wins!A71,removed_duplicate_rows!$A$5:$A$39,0))</f>
        <v>#N/A</v>
      </c>
    </row>
    <row r="72" spans="1:18" ht="15.75" customHeight="1" x14ac:dyDescent="0.2">
      <c r="A72" t="s">
        <v>302</v>
      </c>
      <c r="B72" t="s">
        <v>303</v>
      </c>
      <c r="C72" t="s">
        <v>304</v>
      </c>
      <c r="D72" s="10">
        <v>45696</v>
      </c>
      <c r="E72" t="s">
        <v>52</v>
      </c>
      <c r="F72">
        <v>1</v>
      </c>
      <c r="G72" t="s">
        <v>273</v>
      </c>
      <c r="H72" t="s">
        <v>278</v>
      </c>
      <c r="I72" t="s">
        <v>55</v>
      </c>
      <c r="J72">
        <v>1</v>
      </c>
      <c r="K72">
        <v>8952</v>
      </c>
      <c r="L72" t="str">
        <f>IFERROR(INDEX(play_attribution!$B$2:$B$328,MATCH(A72,play_attribution!$A$2:$A$328,0)),"")</f>
        <v/>
      </c>
      <c r="M72" t="str">
        <f>VLOOKUP(H72,seller_roster!$A$2:$B$85,2,FALSE)</f>
        <v>Kira Bianchi</v>
      </c>
      <c r="N72" t="str">
        <f>VLOOKUP(C72,accounts!$A$2:$F$9615,2,FALSE)</f>
        <v>Logistics</v>
      </c>
      <c r="O72" t="str">
        <f>VLOOKUP(C72,accounts!$A$2:$F$9615,3,FALSE)</f>
        <v>$2.5M-$5M</v>
      </c>
      <c r="P72" t="str">
        <f>VLOOKUP(C72,accounts!$A$2:$F$9615,5,FALSE)</f>
        <v>East</v>
      </c>
      <c r="Q72" t="b">
        <f t="shared" si="2"/>
        <v>1</v>
      </c>
      <c r="R72" t="e">
        <f>INDEX(removed_duplicate_rows!$A$5:$A$39,MATCH(wins!A72,removed_duplicate_rows!$A$5:$A$39,0))</f>
        <v>#N/A</v>
      </c>
    </row>
    <row r="73" spans="1:18" ht="15.75" customHeight="1" x14ac:dyDescent="0.2">
      <c r="A73" t="s">
        <v>305</v>
      </c>
      <c r="B73" t="s">
        <v>306</v>
      </c>
      <c r="C73" t="s">
        <v>307</v>
      </c>
      <c r="D73" s="10">
        <v>45696</v>
      </c>
      <c r="E73" t="s">
        <v>52</v>
      </c>
      <c r="F73">
        <v>1</v>
      </c>
      <c r="G73" t="s">
        <v>273</v>
      </c>
      <c r="H73" t="s">
        <v>308</v>
      </c>
      <c r="I73" t="s">
        <v>79</v>
      </c>
      <c r="J73">
        <v>1</v>
      </c>
      <c r="K73">
        <v>8669</v>
      </c>
      <c r="L73" t="str">
        <f>IFERROR(INDEX(play_attribution!$B$2:$B$328,MATCH(A73,play_attribution!$A$2:$A$328,0)),"")</f>
        <v/>
      </c>
      <c r="M73" t="str">
        <f>VLOOKUP(H73,seller_roster!$A$2:$B$85,2,FALSE)</f>
        <v>Blake Ruiz</v>
      </c>
      <c r="N73" t="str">
        <f>VLOOKUP(C73,accounts!$A$2:$F$9615,2,FALSE)</f>
        <v>Construction</v>
      </c>
      <c r="O73" t="str">
        <f>VLOOKUP(C73,accounts!$A$2:$F$9615,3,FALSE)</f>
        <v>$2.5M-$5M</v>
      </c>
      <c r="P73" t="str">
        <f>VLOOKUP(C73,accounts!$A$2:$F$9615,5,FALSE)</f>
        <v>West</v>
      </c>
      <c r="Q73" t="b">
        <f t="shared" si="2"/>
        <v>1</v>
      </c>
      <c r="R73" t="e">
        <f>INDEX(removed_duplicate_rows!$A$5:$A$39,MATCH(wins!A73,removed_duplicate_rows!$A$5:$A$39,0))</f>
        <v>#N/A</v>
      </c>
    </row>
    <row r="74" spans="1:18" ht="15.75" customHeight="1" x14ac:dyDescent="0.2">
      <c r="A74" t="s">
        <v>309</v>
      </c>
      <c r="B74" t="s">
        <v>310</v>
      </c>
      <c r="C74" t="s">
        <v>311</v>
      </c>
      <c r="D74" s="10">
        <v>45696</v>
      </c>
      <c r="E74" t="s">
        <v>52</v>
      </c>
      <c r="F74">
        <v>1</v>
      </c>
      <c r="G74" t="s">
        <v>273</v>
      </c>
      <c r="H74" t="s">
        <v>312</v>
      </c>
      <c r="I74" t="s">
        <v>55</v>
      </c>
      <c r="J74">
        <v>1</v>
      </c>
      <c r="K74">
        <v>9187</v>
      </c>
      <c r="L74" t="str">
        <f>IFERROR(INDEX(play_attribution!$B$2:$B$328,MATCH(A74,play_attribution!$A$2:$A$328,0)),"")</f>
        <v/>
      </c>
      <c r="M74" t="str">
        <f>VLOOKUP(H74,seller_roster!$A$2:$B$85,2,FALSE)</f>
        <v>Tatum Osei</v>
      </c>
      <c r="N74" t="str">
        <f>VLOOKUP(C74,accounts!$A$2:$F$9615,2,FALSE)</f>
        <v>Manufacturing</v>
      </c>
      <c r="O74" t="str">
        <f>VLOOKUP(C74,accounts!$A$2:$F$9615,3,FALSE)</f>
        <v>$2.5M-$5M</v>
      </c>
      <c r="P74" t="str">
        <f>VLOOKUP(C74,accounts!$A$2:$F$9615,5,FALSE)</f>
        <v>Central</v>
      </c>
      <c r="Q74" t="b">
        <f t="shared" si="2"/>
        <v>1</v>
      </c>
      <c r="R74" t="e">
        <f>INDEX(removed_duplicate_rows!$A$5:$A$39,MATCH(wins!A74,removed_duplicate_rows!$A$5:$A$39,0))</f>
        <v>#N/A</v>
      </c>
    </row>
    <row r="75" spans="1:18" ht="15.75" customHeight="1" x14ac:dyDescent="0.2">
      <c r="A75" t="s">
        <v>313</v>
      </c>
      <c r="B75" t="s">
        <v>314</v>
      </c>
      <c r="C75" t="s">
        <v>315</v>
      </c>
      <c r="D75" s="10">
        <v>45696</v>
      </c>
      <c r="E75" t="s">
        <v>52</v>
      </c>
      <c r="F75">
        <v>1</v>
      </c>
      <c r="G75" t="s">
        <v>273</v>
      </c>
      <c r="H75" t="s">
        <v>285</v>
      </c>
      <c r="I75" t="s">
        <v>55</v>
      </c>
      <c r="J75">
        <v>1</v>
      </c>
      <c r="K75">
        <v>6374</v>
      </c>
      <c r="L75" t="str">
        <f>IFERROR(INDEX(play_attribution!$B$2:$B$328,MATCH(A75,play_attribution!$A$2:$A$328,0)),"")</f>
        <v/>
      </c>
      <c r="M75" t="str">
        <f>VLOOKUP(H75,seller_roster!$A$2:$B$85,2,FALSE)</f>
        <v>Bryn Lindqvist</v>
      </c>
      <c r="N75" t="str">
        <f>VLOOKUP(C75,accounts!$A$2:$F$9615,2,FALSE)</f>
        <v>Manufacturing</v>
      </c>
      <c r="O75" t="str">
        <f>VLOOKUP(C75,accounts!$A$2:$F$9615,3,FALSE)</f>
        <v>$5M-$10M</v>
      </c>
      <c r="P75" t="str">
        <f>VLOOKUP(C75,accounts!$A$2:$F$9615,5,FALSE)</f>
        <v>East</v>
      </c>
      <c r="Q75" t="b">
        <f t="shared" si="2"/>
        <v>1</v>
      </c>
      <c r="R75" t="e">
        <f>INDEX(removed_duplicate_rows!$A$5:$A$39,MATCH(wins!A75,removed_duplicate_rows!$A$5:$A$39,0))</f>
        <v>#N/A</v>
      </c>
    </row>
    <row r="76" spans="1:18" ht="15.75" customHeight="1" x14ac:dyDescent="0.2">
      <c r="A76" t="s">
        <v>316</v>
      </c>
      <c r="B76" t="s">
        <v>317</v>
      </c>
      <c r="C76" t="s">
        <v>318</v>
      </c>
      <c r="D76" s="10">
        <v>45696</v>
      </c>
      <c r="E76" t="s">
        <v>52</v>
      </c>
      <c r="F76">
        <v>1</v>
      </c>
      <c r="G76" t="s">
        <v>273</v>
      </c>
      <c r="H76" t="s">
        <v>319</v>
      </c>
      <c r="I76" t="s">
        <v>55</v>
      </c>
      <c r="J76">
        <v>1</v>
      </c>
      <c r="K76">
        <v>12231</v>
      </c>
      <c r="L76" t="str">
        <f>IFERROR(INDEX(play_attribution!$B$2:$B$328,MATCH(A76,play_attribution!$A$2:$A$328,0)),"")</f>
        <v/>
      </c>
      <c r="M76" t="str">
        <f>VLOOKUP(H76,seller_roster!$A$2:$B$85,2,FALSE)</f>
        <v>Nia Kowalski</v>
      </c>
      <c r="N76" t="str">
        <f>VLOOKUP(C76,accounts!$A$2:$F$9615,2,FALSE)</f>
        <v>Field Services</v>
      </c>
      <c r="O76" t="str">
        <f>VLOOKUP(C76,accounts!$A$2:$F$9615,3,FALSE)</f>
        <v>$2.5M-$5M</v>
      </c>
      <c r="P76" t="str">
        <f>VLOOKUP(C76,accounts!$A$2:$F$9615,5,FALSE)</f>
        <v>West</v>
      </c>
      <c r="Q76" t="b">
        <f t="shared" si="2"/>
        <v>1</v>
      </c>
      <c r="R76" t="e">
        <f>INDEX(removed_duplicate_rows!$A$5:$A$39,MATCH(wins!A76,removed_duplicate_rows!$A$5:$A$39,0))</f>
        <v>#N/A</v>
      </c>
    </row>
    <row r="77" spans="1:18" ht="15.75" customHeight="1" x14ac:dyDescent="0.2">
      <c r="A77" t="s">
        <v>320</v>
      </c>
      <c r="B77" t="s">
        <v>321</v>
      </c>
      <c r="C77" t="s">
        <v>322</v>
      </c>
      <c r="D77" s="10">
        <v>45696</v>
      </c>
      <c r="E77" t="s">
        <v>52</v>
      </c>
      <c r="F77">
        <v>1</v>
      </c>
      <c r="G77" t="s">
        <v>273</v>
      </c>
      <c r="H77" t="s">
        <v>323</v>
      </c>
      <c r="I77" t="s">
        <v>79</v>
      </c>
      <c r="J77">
        <v>1</v>
      </c>
      <c r="K77">
        <v>11107</v>
      </c>
      <c r="L77" t="str">
        <f>IFERROR(INDEX(play_attribution!$B$2:$B$328,MATCH(A77,play_attribution!$A$2:$A$328,0)),"")</f>
        <v/>
      </c>
      <c r="M77" t="str">
        <f>VLOOKUP(H77,seller_roster!$A$2:$B$85,2,FALSE)</f>
        <v>Finley Kowalski</v>
      </c>
      <c r="N77" t="str">
        <f>VLOOKUP(C77,accounts!$A$2:$F$9615,2,FALSE)</f>
        <v>Retail Multi-Location</v>
      </c>
      <c r="O77" t="str">
        <f>VLOOKUP(C77,accounts!$A$2:$F$9615,3,FALSE)</f>
        <v>&gt;$10M</v>
      </c>
      <c r="P77" t="str">
        <f>VLOOKUP(C77,accounts!$A$2:$F$9615,5,FALSE)</f>
        <v>Central</v>
      </c>
      <c r="Q77" t="b">
        <f t="shared" si="2"/>
        <v>1</v>
      </c>
      <c r="R77" t="e">
        <f>INDEX(removed_duplicate_rows!$A$5:$A$39,MATCH(wins!A77,removed_duplicate_rows!$A$5:$A$39,0))</f>
        <v>#N/A</v>
      </c>
    </row>
    <row r="78" spans="1:18" ht="15.75" customHeight="1" x14ac:dyDescent="0.2">
      <c r="A78" t="s">
        <v>324</v>
      </c>
      <c r="B78" t="s">
        <v>325</v>
      </c>
      <c r="C78" t="s">
        <v>326</v>
      </c>
      <c r="D78" s="10">
        <v>45696</v>
      </c>
      <c r="E78" t="s">
        <v>52</v>
      </c>
      <c r="F78">
        <v>1</v>
      </c>
      <c r="G78" t="s">
        <v>273</v>
      </c>
      <c r="H78" t="s">
        <v>327</v>
      </c>
      <c r="I78" t="s">
        <v>79</v>
      </c>
      <c r="J78">
        <v>1</v>
      </c>
      <c r="K78">
        <v>7493</v>
      </c>
      <c r="L78" t="str">
        <f>IFERROR(INDEX(play_attribution!$B$2:$B$328,MATCH(A78,play_attribution!$A$2:$A$328,0)),"")</f>
        <v/>
      </c>
      <c r="M78" t="str">
        <f>VLOOKUP(H78,seller_roster!$A$2:$B$85,2,FALSE)</f>
        <v>Frankie Lindqvist</v>
      </c>
      <c r="N78" t="str">
        <f>VLOOKUP(C78,accounts!$A$2:$F$9615,2,FALSE)</f>
        <v>Retail Multi-Location</v>
      </c>
      <c r="O78" t="str">
        <f>VLOOKUP(C78,accounts!$A$2:$F$9615,3,FALSE)</f>
        <v>$2.5M-$5M</v>
      </c>
      <c r="P78" t="str">
        <f>VLOOKUP(C78,accounts!$A$2:$F$9615,5,FALSE)</f>
        <v>East</v>
      </c>
      <c r="Q78" t="b">
        <f t="shared" si="2"/>
        <v>1</v>
      </c>
      <c r="R78" t="e">
        <f>INDEX(removed_duplicate_rows!$A$5:$A$39,MATCH(wins!A78,removed_duplicate_rows!$A$5:$A$39,0))</f>
        <v>#N/A</v>
      </c>
    </row>
    <row r="79" spans="1:18" ht="15.75" customHeight="1" x14ac:dyDescent="0.2">
      <c r="A79" t="s">
        <v>328</v>
      </c>
      <c r="B79" t="s">
        <v>329</v>
      </c>
      <c r="C79" t="s">
        <v>330</v>
      </c>
      <c r="D79" s="10">
        <v>45696</v>
      </c>
      <c r="E79" t="s">
        <v>52</v>
      </c>
      <c r="F79">
        <v>1</v>
      </c>
      <c r="G79" t="s">
        <v>273</v>
      </c>
      <c r="H79" t="s">
        <v>297</v>
      </c>
      <c r="I79" t="s">
        <v>79</v>
      </c>
      <c r="J79">
        <v>1</v>
      </c>
      <c r="K79">
        <v>9255</v>
      </c>
      <c r="L79" t="str">
        <f>IFERROR(INDEX(play_attribution!$B$2:$B$328,MATCH(A79,play_attribution!$A$2:$A$328,0)),"")</f>
        <v/>
      </c>
      <c r="M79" t="str">
        <f>VLOOKUP(H79,seller_roster!$A$2:$B$85,2,FALSE)</f>
        <v>Ray Moreau</v>
      </c>
      <c r="N79" t="str">
        <f>VLOOKUP(C79,accounts!$A$2:$F$9615,2,FALSE)</f>
        <v>Professional Services</v>
      </c>
      <c r="O79" t="str">
        <f>VLOOKUP(C79,accounts!$A$2:$F$9615,3,FALSE)</f>
        <v>$2.5M-$5M</v>
      </c>
      <c r="P79" t="str">
        <f>VLOOKUP(C79,accounts!$A$2:$F$9615,5,FALSE)</f>
        <v>Central</v>
      </c>
      <c r="Q79" t="b">
        <f t="shared" si="2"/>
        <v>1</v>
      </c>
      <c r="R79" t="e">
        <f>INDEX(removed_duplicate_rows!$A$5:$A$39,MATCH(wins!A79,removed_duplicate_rows!$A$5:$A$39,0))</f>
        <v>#N/A</v>
      </c>
    </row>
    <row r="80" spans="1:18" ht="15.75" customHeight="1" x14ac:dyDescent="0.2">
      <c r="A80" t="s">
        <v>331</v>
      </c>
      <c r="B80" t="s">
        <v>332</v>
      </c>
      <c r="C80" t="s">
        <v>333</v>
      </c>
      <c r="D80" s="10">
        <v>45696</v>
      </c>
      <c r="E80" t="s">
        <v>52</v>
      </c>
      <c r="F80">
        <v>1</v>
      </c>
      <c r="G80" t="s">
        <v>273</v>
      </c>
      <c r="H80" t="s">
        <v>327</v>
      </c>
      <c r="I80" t="s">
        <v>79</v>
      </c>
      <c r="J80">
        <v>1</v>
      </c>
      <c r="K80">
        <v>10347</v>
      </c>
      <c r="L80" t="str">
        <f>IFERROR(INDEX(play_attribution!$B$2:$B$328,MATCH(A80,play_attribution!$A$2:$A$328,0)),"")</f>
        <v/>
      </c>
      <c r="M80" t="str">
        <f>VLOOKUP(H80,seller_roster!$A$2:$B$85,2,FALSE)</f>
        <v>Frankie Lindqvist</v>
      </c>
      <c r="N80" t="str">
        <f>VLOOKUP(C80,accounts!$A$2:$F$9615,2,FALSE)</f>
        <v>Hospitality Group</v>
      </c>
      <c r="O80" t="str">
        <f>VLOOKUP(C80,accounts!$A$2:$F$9615,3,FALSE)</f>
        <v>&gt;$10M</v>
      </c>
      <c r="P80" t="str">
        <f>VLOOKUP(C80,accounts!$A$2:$F$9615,5,FALSE)</f>
        <v>East</v>
      </c>
      <c r="Q80" t="b">
        <f t="shared" si="2"/>
        <v>1</v>
      </c>
      <c r="R80" t="e">
        <f>INDEX(removed_duplicate_rows!$A$5:$A$39,MATCH(wins!A80,removed_duplicate_rows!$A$5:$A$39,0))</f>
        <v>#N/A</v>
      </c>
    </row>
    <row r="81" spans="1:18" ht="15.75" customHeight="1" x14ac:dyDescent="0.2">
      <c r="A81" t="s">
        <v>334</v>
      </c>
      <c r="B81" t="s">
        <v>335</v>
      </c>
      <c r="C81" t="s">
        <v>336</v>
      </c>
      <c r="D81" s="10">
        <v>45696</v>
      </c>
      <c r="E81" t="s">
        <v>52</v>
      </c>
      <c r="F81">
        <v>1</v>
      </c>
      <c r="G81" t="s">
        <v>273</v>
      </c>
      <c r="H81" t="s">
        <v>337</v>
      </c>
      <c r="I81" t="s">
        <v>79</v>
      </c>
      <c r="J81">
        <v>1</v>
      </c>
      <c r="K81">
        <v>9751</v>
      </c>
      <c r="L81" t="str">
        <f>IFERROR(INDEX(play_attribution!$B$2:$B$328,MATCH(A81,play_attribution!$A$2:$A$328,0)),"")</f>
        <v/>
      </c>
      <c r="M81" t="str">
        <f>VLOOKUP(H81,seller_roster!$A$2:$B$85,2,FALSE)</f>
        <v>Flor Bianchi</v>
      </c>
      <c r="N81" t="str">
        <f>VLOOKUP(C81,accounts!$A$2:$F$9615,2,FALSE)</f>
        <v>Retail Multi-Location</v>
      </c>
      <c r="O81" t="str">
        <f>VLOOKUP(C81,accounts!$A$2:$F$9615,3,FALSE)</f>
        <v>$2.5M-$5M</v>
      </c>
      <c r="P81" t="str">
        <f>VLOOKUP(C81,accounts!$A$2:$F$9615,5,FALSE)</f>
        <v>Central</v>
      </c>
      <c r="Q81" t="b">
        <f t="shared" si="2"/>
        <v>1</v>
      </c>
      <c r="R81" t="e">
        <f>INDEX(removed_duplicate_rows!$A$5:$A$39,MATCH(wins!A81,removed_duplicate_rows!$A$5:$A$39,0))</f>
        <v>#N/A</v>
      </c>
    </row>
    <row r="82" spans="1:18" ht="15.75" customHeight="1" x14ac:dyDescent="0.2">
      <c r="A82" t="s">
        <v>338</v>
      </c>
      <c r="B82" t="s">
        <v>339</v>
      </c>
      <c r="C82" t="s">
        <v>340</v>
      </c>
      <c r="D82" s="10">
        <v>45696</v>
      </c>
      <c r="E82" t="s">
        <v>52</v>
      </c>
      <c r="F82">
        <v>1</v>
      </c>
      <c r="G82" t="s">
        <v>273</v>
      </c>
      <c r="H82" t="s">
        <v>289</v>
      </c>
      <c r="I82" t="s">
        <v>79</v>
      </c>
      <c r="J82">
        <v>1</v>
      </c>
      <c r="K82">
        <v>7504</v>
      </c>
      <c r="L82" t="str">
        <f>IFERROR(INDEX(play_attribution!$B$2:$B$328,MATCH(A82,play_attribution!$A$2:$A$328,0)),"")</f>
        <v/>
      </c>
      <c r="M82" t="str">
        <f>VLOOKUP(H82,seller_roster!$A$2:$B$85,2,FALSE)</f>
        <v>Skyler Okafor</v>
      </c>
      <c r="N82" t="str">
        <f>VLOOKUP(C82,accounts!$A$2:$F$9615,2,FALSE)</f>
        <v>Field Services</v>
      </c>
      <c r="O82" t="str">
        <f>VLOOKUP(C82,accounts!$A$2:$F$9615,3,FALSE)</f>
        <v>$5M-$10M</v>
      </c>
      <c r="P82" t="str">
        <f>VLOOKUP(C82,accounts!$A$2:$F$9615,5,FALSE)</f>
        <v>East</v>
      </c>
      <c r="Q82" t="b">
        <f t="shared" si="2"/>
        <v>1</v>
      </c>
      <c r="R82" t="e">
        <f>INDEX(removed_duplicate_rows!$A$5:$A$39,MATCH(wins!A82,removed_duplicate_rows!$A$5:$A$39,0))</f>
        <v>#N/A</v>
      </c>
    </row>
    <row r="83" spans="1:18" ht="15.75" customHeight="1" x14ac:dyDescent="0.2">
      <c r="A83" t="s">
        <v>341</v>
      </c>
      <c r="B83" t="s">
        <v>342</v>
      </c>
      <c r="C83" t="s">
        <v>343</v>
      </c>
      <c r="D83" s="10">
        <v>45696</v>
      </c>
      <c r="E83" t="s">
        <v>52</v>
      </c>
      <c r="F83">
        <v>1</v>
      </c>
      <c r="G83" t="s">
        <v>273</v>
      </c>
      <c r="H83" t="s">
        <v>344</v>
      </c>
      <c r="I83" t="s">
        <v>55</v>
      </c>
      <c r="J83">
        <v>1</v>
      </c>
      <c r="K83">
        <v>7017</v>
      </c>
      <c r="L83" t="str">
        <f>IFERROR(INDEX(play_attribution!$B$2:$B$328,MATCH(A83,play_attribution!$A$2:$A$328,0)),"")</f>
        <v/>
      </c>
      <c r="M83" t="str">
        <f>VLOOKUP(H83,seller_roster!$A$2:$B$85,2,FALSE)</f>
        <v>Wren Kowalski</v>
      </c>
      <c r="N83" t="str">
        <f>VLOOKUP(C83,accounts!$A$2:$F$9615,2,FALSE)</f>
        <v>Professional Services</v>
      </c>
      <c r="O83" t="str">
        <f>VLOOKUP(C83,accounts!$A$2:$F$9615,3,FALSE)</f>
        <v>&gt;$10M</v>
      </c>
      <c r="P83" t="str">
        <f>VLOOKUP(C83,accounts!$A$2:$F$9615,5,FALSE)</f>
        <v>Central</v>
      </c>
      <c r="Q83" t="b">
        <f t="shared" si="2"/>
        <v>1</v>
      </c>
      <c r="R83" t="e">
        <f>INDEX(removed_duplicate_rows!$A$5:$A$39,MATCH(wins!A83,removed_duplicate_rows!$A$5:$A$39,0))</f>
        <v>#N/A</v>
      </c>
    </row>
    <row r="84" spans="1:18" ht="15.75" customHeight="1" x14ac:dyDescent="0.2">
      <c r="A84" t="s">
        <v>345</v>
      </c>
      <c r="B84" t="s">
        <v>346</v>
      </c>
      <c r="C84" t="s">
        <v>347</v>
      </c>
      <c r="D84" s="10">
        <v>45696</v>
      </c>
      <c r="E84" t="s">
        <v>52</v>
      </c>
      <c r="F84">
        <v>1</v>
      </c>
      <c r="G84" t="s">
        <v>273</v>
      </c>
      <c r="H84" t="s">
        <v>285</v>
      </c>
      <c r="I84" t="s">
        <v>79</v>
      </c>
      <c r="J84">
        <v>1</v>
      </c>
      <c r="K84">
        <v>10168</v>
      </c>
      <c r="L84" t="str">
        <f>IFERROR(INDEX(play_attribution!$B$2:$B$328,MATCH(A84,play_attribution!$A$2:$A$328,0)),"")</f>
        <v/>
      </c>
      <c r="M84" t="str">
        <f>VLOOKUP(H84,seller_roster!$A$2:$B$85,2,FALSE)</f>
        <v>Bryn Lindqvist</v>
      </c>
      <c r="N84" t="str">
        <f>VLOOKUP(C84,accounts!$A$2:$F$9615,2,FALSE)</f>
        <v>Professional Services</v>
      </c>
      <c r="O84" t="str">
        <f>VLOOKUP(C84,accounts!$A$2:$F$9615,3,FALSE)</f>
        <v>$5M-$10M</v>
      </c>
      <c r="P84" t="str">
        <f>VLOOKUP(C84,accounts!$A$2:$F$9615,5,FALSE)</f>
        <v>East</v>
      </c>
      <c r="Q84" t="b">
        <f t="shared" si="2"/>
        <v>1</v>
      </c>
      <c r="R84" t="e">
        <f>INDEX(removed_duplicate_rows!$A$5:$A$39,MATCH(wins!A84,removed_duplicate_rows!$A$5:$A$39,0))</f>
        <v>#N/A</v>
      </c>
    </row>
    <row r="85" spans="1:18" ht="15.75" customHeight="1" x14ac:dyDescent="0.2">
      <c r="A85" t="s">
        <v>348</v>
      </c>
      <c r="B85" t="s">
        <v>349</v>
      </c>
      <c r="C85" t="s">
        <v>350</v>
      </c>
      <c r="D85" s="10">
        <v>45696</v>
      </c>
      <c r="E85" t="s">
        <v>52</v>
      </c>
      <c r="F85">
        <v>1</v>
      </c>
      <c r="G85" t="s">
        <v>273</v>
      </c>
      <c r="H85" t="s">
        <v>337</v>
      </c>
      <c r="I85" t="s">
        <v>55</v>
      </c>
      <c r="J85">
        <v>1</v>
      </c>
      <c r="K85">
        <v>9138</v>
      </c>
      <c r="L85" t="str">
        <f>IFERROR(INDEX(play_attribution!$B$2:$B$328,MATCH(A85,play_attribution!$A$2:$A$328,0)),"")</f>
        <v/>
      </c>
      <c r="M85" t="str">
        <f>VLOOKUP(H85,seller_roster!$A$2:$B$85,2,FALSE)</f>
        <v>Flor Bianchi</v>
      </c>
      <c r="N85" t="str">
        <f>VLOOKUP(C85,accounts!$A$2:$F$9615,2,FALSE)</f>
        <v>Field Services</v>
      </c>
      <c r="O85" t="str">
        <f>VLOOKUP(C85,accounts!$A$2:$F$9615,3,FALSE)</f>
        <v>$5M-$10M</v>
      </c>
      <c r="P85" t="str">
        <f>VLOOKUP(C85,accounts!$A$2:$F$9615,5,FALSE)</f>
        <v>East</v>
      </c>
      <c r="Q85" t="b">
        <f t="shared" si="2"/>
        <v>1</v>
      </c>
      <c r="R85" t="e">
        <f>INDEX(removed_duplicate_rows!$A$5:$A$39,MATCH(wins!A85,removed_duplicate_rows!$A$5:$A$39,0))</f>
        <v>#N/A</v>
      </c>
    </row>
    <row r="86" spans="1:18" ht="15.75" customHeight="1" x14ac:dyDescent="0.2">
      <c r="A86" t="s">
        <v>351</v>
      </c>
      <c r="B86" t="s">
        <v>352</v>
      </c>
      <c r="C86" t="s">
        <v>353</v>
      </c>
      <c r="D86" s="10">
        <v>45696</v>
      </c>
      <c r="E86" t="s">
        <v>52</v>
      </c>
      <c r="F86">
        <v>1</v>
      </c>
      <c r="G86" t="s">
        <v>273</v>
      </c>
      <c r="H86" t="s">
        <v>327</v>
      </c>
      <c r="I86" t="s">
        <v>79</v>
      </c>
      <c r="J86">
        <v>1</v>
      </c>
      <c r="K86">
        <v>6989</v>
      </c>
      <c r="L86" t="str">
        <f>IFERROR(INDEX(play_attribution!$B$2:$B$328,MATCH(A86,play_attribution!$A$2:$A$328,0)),"")</f>
        <v/>
      </c>
      <c r="M86" t="str">
        <f>VLOOKUP(H86,seller_roster!$A$2:$B$85,2,FALSE)</f>
        <v>Frankie Lindqvist</v>
      </c>
      <c r="N86" t="str">
        <f>VLOOKUP(C86,accounts!$A$2:$F$9615,2,FALSE)</f>
        <v>Professional Services</v>
      </c>
      <c r="O86" t="str">
        <f>VLOOKUP(C86,accounts!$A$2:$F$9615,3,FALSE)</f>
        <v>$5M-$10M</v>
      </c>
      <c r="P86" t="str">
        <f>VLOOKUP(C86,accounts!$A$2:$F$9615,5,FALSE)</f>
        <v>Central</v>
      </c>
      <c r="Q86" t="b">
        <f t="shared" si="2"/>
        <v>1</v>
      </c>
      <c r="R86" t="e">
        <f>INDEX(removed_duplicate_rows!$A$5:$A$39,MATCH(wins!A86,removed_duplicate_rows!$A$5:$A$39,0))</f>
        <v>#N/A</v>
      </c>
    </row>
    <row r="87" spans="1:18" ht="15.75" customHeight="1" x14ac:dyDescent="0.2">
      <c r="A87" t="s">
        <v>354</v>
      </c>
      <c r="B87" t="s">
        <v>355</v>
      </c>
      <c r="C87" t="s">
        <v>356</v>
      </c>
      <c r="D87" s="10">
        <v>45696</v>
      </c>
      <c r="E87" t="s">
        <v>52</v>
      </c>
      <c r="F87">
        <v>1</v>
      </c>
      <c r="G87" t="s">
        <v>273</v>
      </c>
      <c r="H87" t="s">
        <v>357</v>
      </c>
      <c r="I87" t="s">
        <v>55</v>
      </c>
      <c r="J87">
        <v>1</v>
      </c>
      <c r="K87">
        <v>10658</v>
      </c>
      <c r="L87" t="str">
        <f>IFERROR(INDEX(play_attribution!$B$2:$B$328,MATCH(A87,play_attribution!$A$2:$A$328,0)),"")</f>
        <v/>
      </c>
      <c r="M87" t="str">
        <f>VLOOKUP(H87,seller_roster!$A$2:$B$85,2,FALSE)</f>
        <v>Hollis Abadi</v>
      </c>
      <c r="N87" t="str">
        <f>VLOOKUP(C87,accounts!$A$2:$F$9615,2,FALSE)</f>
        <v>Field Services</v>
      </c>
      <c r="O87" t="str">
        <f>VLOOKUP(C87,accounts!$A$2:$F$9615,3,FALSE)</f>
        <v>$2.5M-$5M</v>
      </c>
      <c r="P87" t="str">
        <f>VLOOKUP(C87,accounts!$A$2:$F$9615,5,FALSE)</f>
        <v>West</v>
      </c>
      <c r="Q87" t="b">
        <f t="shared" si="2"/>
        <v>1</v>
      </c>
      <c r="R87" t="e">
        <f>INDEX(removed_duplicate_rows!$A$5:$A$39,MATCH(wins!A87,removed_duplicate_rows!$A$5:$A$39,0))</f>
        <v>#N/A</v>
      </c>
    </row>
    <row r="88" spans="1:18" ht="15.75" customHeight="1" x14ac:dyDescent="0.2">
      <c r="A88" t="s">
        <v>358</v>
      </c>
      <c r="B88" t="s">
        <v>359</v>
      </c>
      <c r="C88" t="s">
        <v>360</v>
      </c>
      <c r="D88" s="10">
        <v>45696</v>
      </c>
      <c r="E88" t="s">
        <v>52</v>
      </c>
      <c r="F88">
        <v>1</v>
      </c>
      <c r="G88" t="s">
        <v>273</v>
      </c>
      <c r="H88" t="s">
        <v>285</v>
      </c>
      <c r="I88" t="s">
        <v>55</v>
      </c>
      <c r="J88">
        <v>1</v>
      </c>
      <c r="K88">
        <v>12434</v>
      </c>
      <c r="L88" t="str">
        <f>IFERROR(INDEX(play_attribution!$B$2:$B$328,MATCH(A88,play_attribution!$A$2:$A$328,0)),"")</f>
        <v/>
      </c>
      <c r="M88" t="str">
        <f>VLOOKUP(H88,seller_roster!$A$2:$B$85,2,FALSE)</f>
        <v>Bryn Lindqvist</v>
      </c>
      <c r="N88" t="str">
        <f>VLOOKUP(C88,accounts!$A$2:$F$9615,2,FALSE)</f>
        <v>Construction</v>
      </c>
      <c r="O88" t="str">
        <f>VLOOKUP(C88,accounts!$A$2:$F$9615,3,FALSE)</f>
        <v>$5M-$10M</v>
      </c>
      <c r="P88" t="str">
        <f>VLOOKUP(C88,accounts!$A$2:$F$9615,5,FALSE)</f>
        <v>Central</v>
      </c>
      <c r="Q88" t="b">
        <f t="shared" si="2"/>
        <v>1</v>
      </c>
      <c r="R88" t="e">
        <f>INDEX(removed_duplicate_rows!$A$5:$A$39,MATCH(wins!A88,removed_duplicate_rows!$A$5:$A$39,0))</f>
        <v>#N/A</v>
      </c>
    </row>
    <row r="89" spans="1:18" ht="15.75" customHeight="1" x14ac:dyDescent="0.2">
      <c r="A89" t="s">
        <v>361</v>
      </c>
      <c r="B89" t="s">
        <v>362</v>
      </c>
      <c r="C89" t="s">
        <v>363</v>
      </c>
      <c r="D89" s="10">
        <v>45696</v>
      </c>
      <c r="E89" t="s">
        <v>52</v>
      </c>
      <c r="F89">
        <v>1</v>
      </c>
      <c r="G89" t="s">
        <v>273</v>
      </c>
      <c r="H89" t="s">
        <v>274</v>
      </c>
      <c r="I89" t="s">
        <v>55</v>
      </c>
      <c r="J89">
        <v>1</v>
      </c>
      <c r="K89">
        <v>9178</v>
      </c>
      <c r="L89" t="str">
        <f>IFERROR(INDEX(play_attribution!$B$2:$B$328,MATCH(A89,play_attribution!$A$2:$A$328,0)),"")</f>
        <v/>
      </c>
      <c r="M89" t="str">
        <f>VLOOKUP(H89,seller_roster!$A$2:$B$85,2,FALSE)</f>
        <v>Shiloh Petrov</v>
      </c>
      <c r="N89" t="str">
        <f>VLOOKUP(C89,accounts!$A$2:$F$9615,2,FALSE)</f>
        <v>Field Services</v>
      </c>
      <c r="O89" t="str">
        <f>VLOOKUP(C89,accounts!$A$2:$F$9615,3,FALSE)</f>
        <v>$2.5M-$5M</v>
      </c>
      <c r="P89" t="str">
        <f>VLOOKUP(C89,accounts!$A$2:$F$9615,5,FALSE)</f>
        <v>West</v>
      </c>
      <c r="Q89" t="b">
        <f t="shared" si="2"/>
        <v>1</v>
      </c>
      <c r="R89" t="e">
        <f>INDEX(removed_duplicate_rows!$A$5:$A$39,MATCH(wins!A89,removed_duplicate_rows!$A$5:$A$39,0))</f>
        <v>#N/A</v>
      </c>
    </row>
    <row r="90" spans="1:18" ht="15.75" customHeight="1" x14ac:dyDescent="0.2">
      <c r="A90" t="s">
        <v>364</v>
      </c>
      <c r="B90" t="s">
        <v>365</v>
      </c>
      <c r="C90" t="s">
        <v>366</v>
      </c>
      <c r="D90" s="10">
        <v>45696</v>
      </c>
      <c r="E90" t="s">
        <v>52</v>
      </c>
      <c r="F90">
        <v>1</v>
      </c>
      <c r="G90" t="s">
        <v>273</v>
      </c>
      <c r="H90" t="s">
        <v>367</v>
      </c>
      <c r="I90" t="s">
        <v>79</v>
      </c>
      <c r="J90">
        <v>1</v>
      </c>
      <c r="K90">
        <v>4963</v>
      </c>
      <c r="L90" t="str">
        <f>IFERROR(INDEX(play_attribution!$B$2:$B$328,MATCH(A90,play_attribution!$A$2:$A$328,0)),"")</f>
        <v/>
      </c>
      <c r="M90" t="str">
        <f>VLOOKUP(H90,seller_roster!$A$2:$B$85,2,FALSE)</f>
        <v>Zion Ito</v>
      </c>
      <c r="N90" t="str">
        <f>VLOOKUP(C90,accounts!$A$2:$F$9615,2,FALSE)</f>
        <v>Healthcare Services</v>
      </c>
      <c r="O90" t="str">
        <f>VLOOKUP(C90,accounts!$A$2:$F$9615,3,FALSE)</f>
        <v>$5M-$10M</v>
      </c>
      <c r="P90" t="str">
        <f>VLOOKUP(C90,accounts!$A$2:$F$9615,5,FALSE)</f>
        <v>West</v>
      </c>
      <c r="Q90" t="b">
        <f t="shared" si="2"/>
        <v>1</v>
      </c>
      <c r="R90" t="e">
        <f>INDEX(removed_duplicate_rows!$A$5:$A$39,MATCH(wins!A90,removed_duplicate_rows!$A$5:$A$39,0))</f>
        <v>#N/A</v>
      </c>
    </row>
    <row r="91" spans="1:18" ht="15.75" customHeight="1" x14ac:dyDescent="0.2">
      <c r="A91" t="s">
        <v>368</v>
      </c>
      <c r="B91" t="s">
        <v>369</v>
      </c>
      <c r="C91" t="s">
        <v>370</v>
      </c>
      <c r="D91" s="10">
        <v>45696</v>
      </c>
      <c r="E91" t="s">
        <v>52</v>
      </c>
      <c r="F91">
        <v>1</v>
      </c>
      <c r="G91" t="s">
        <v>273</v>
      </c>
      <c r="H91" t="s">
        <v>344</v>
      </c>
      <c r="I91" t="s">
        <v>79</v>
      </c>
      <c r="J91">
        <v>1</v>
      </c>
      <c r="K91">
        <v>11686</v>
      </c>
      <c r="L91" t="str">
        <f>IFERROR(INDEX(play_attribution!$B$2:$B$328,MATCH(A91,play_attribution!$A$2:$A$328,0)),"")</f>
        <v/>
      </c>
      <c r="M91" t="str">
        <f>VLOOKUP(H91,seller_roster!$A$2:$B$85,2,FALSE)</f>
        <v>Wren Kowalski</v>
      </c>
      <c r="N91" t="str">
        <f>VLOOKUP(C91,accounts!$A$2:$F$9615,2,FALSE)</f>
        <v>Field Services</v>
      </c>
      <c r="O91" t="str">
        <f>VLOOKUP(C91,accounts!$A$2:$F$9615,3,FALSE)</f>
        <v>$2.5M-$5M</v>
      </c>
      <c r="P91" t="str">
        <f>VLOOKUP(C91,accounts!$A$2:$F$9615,5,FALSE)</f>
        <v>East</v>
      </c>
      <c r="Q91" t="b">
        <f t="shared" si="2"/>
        <v>1</v>
      </c>
      <c r="R91" t="e">
        <f>INDEX(removed_duplicate_rows!$A$5:$A$39,MATCH(wins!A91,removed_duplicate_rows!$A$5:$A$39,0))</f>
        <v>#N/A</v>
      </c>
    </row>
    <row r="92" spans="1:18" ht="15.75" customHeight="1" x14ac:dyDescent="0.2">
      <c r="A92" t="s">
        <v>371</v>
      </c>
      <c r="B92" t="s">
        <v>372</v>
      </c>
      <c r="C92" t="s">
        <v>373</v>
      </c>
      <c r="D92" s="10">
        <v>45696</v>
      </c>
      <c r="E92" t="s">
        <v>52</v>
      </c>
      <c r="F92">
        <v>1</v>
      </c>
      <c r="G92" t="s">
        <v>374</v>
      </c>
      <c r="H92" t="s">
        <v>375</v>
      </c>
      <c r="I92" t="s">
        <v>55</v>
      </c>
      <c r="J92">
        <v>1</v>
      </c>
      <c r="K92">
        <v>5191</v>
      </c>
      <c r="L92" t="str">
        <f>IFERROR(INDEX(play_attribution!$B$2:$B$328,MATCH(A92,play_attribution!$A$2:$A$328,0)),"")</f>
        <v/>
      </c>
      <c r="M92" t="str">
        <f>VLOOKUP(H92,seller_roster!$A$2:$B$85,2,FALSE)</f>
        <v>Sol Lindqvist</v>
      </c>
      <c r="N92" t="str">
        <f>VLOOKUP(C92,accounts!$A$2:$F$9615,2,FALSE)</f>
        <v>Professional Services</v>
      </c>
      <c r="O92" t="str">
        <f>VLOOKUP(C92,accounts!$A$2:$F$9615,3,FALSE)</f>
        <v>$2.5M-$5M</v>
      </c>
      <c r="P92" t="str">
        <f>VLOOKUP(C92,accounts!$A$2:$F$9615,5,FALSE)</f>
        <v>Central</v>
      </c>
      <c r="Q92" t="b">
        <f t="shared" si="2"/>
        <v>1</v>
      </c>
      <c r="R92" t="e">
        <f>INDEX(removed_duplicate_rows!$A$5:$A$39,MATCH(wins!A92,removed_duplicate_rows!$A$5:$A$39,0))</f>
        <v>#N/A</v>
      </c>
    </row>
    <row r="93" spans="1:18" ht="15.75" customHeight="1" x14ac:dyDescent="0.2">
      <c r="A93" t="s">
        <v>376</v>
      </c>
      <c r="B93" t="s">
        <v>377</v>
      </c>
      <c r="C93" t="s">
        <v>378</v>
      </c>
      <c r="D93" s="10">
        <v>45696</v>
      </c>
      <c r="E93" t="s">
        <v>52</v>
      </c>
      <c r="F93">
        <v>1</v>
      </c>
      <c r="G93" t="s">
        <v>374</v>
      </c>
      <c r="H93" t="s">
        <v>379</v>
      </c>
      <c r="I93" t="s">
        <v>55</v>
      </c>
      <c r="J93">
        <v>1</v>
      </c>
      <c r="K93">
        <v>8947</v>
      </c>
      <c r="L93" t="str">
        <f>IFERROR(INDEX(play_attribution!$B$2:$B$328,MATCH(A93,play_attribution!$A$2:$A$328,0)),"")</f>
        <v/>
      </c>
      <c r="M93" t="str">
        <f>VLOOKUP(H93,seller_roster!$A$2:$B$85,2,FALSE)</f>
        <v>Tatum Vega</v>
      </c>
      <c r="N93" t="str">
        <f>VLOOKUP(C93,accounts!$A$2:$F$9615,2,FALSE)</f>
        <v>Manufacturing</v>
      </c>
      <c r="O93" t="str">
        <f>VLOOKUP(C93,accounts!$A$2:$F$9615,3,FALSE)</f>
        <v>$5M-$10M</v>
      </c>
      <c r="P93" t="str">
        <f>VLOOKUP(C93,accounts!$A$2:$F$9615,5,FALSE)</f>
        <v>Central</v>
      </c>
      <c r="Q93" t="b">
        <f t="shared" si="2"/>
        <v>1</v>
      </c>
      <c r="R93" t="e">
        <f>INDEX(removed_duplicate_rows!$A$5:$A$39,MATCH(wins!A93,removed_duplicate_rows!$A$5:$A$39,0))</f>
        <v>#N/A</v>
      </c>
    </row>
    <row r="94" spans="1:18" ht="15.75" customHeight="1" x14ac:dyDescent="0.2">
      <c r="A94" t="s">
        <v>380</v>
      </c>
      <c r="B94" t="s">
        <v>381</v>
      </c>
      <c r="C94" t="s">
        <v>382</v>
      </c>
      <c r="D94" s="10">
        <v>45696</v>
      </c>
      <c r="E94" t="s">
        <v>52</v>
      </c>
      <c r="F94">
        <v>1</v>
      </c>
      <c r="G94" t="s">
        <v>374</v>
      </c>
      <c r="H94" t="s">
        <v>383</v>
      </c>
      <c r="I94" t="s">
        <v>55</v>
      </c>
      <c r="J94">
        <v>1</v>
      </c>
      <c r="K94">
        <v>3327</v>
      </c>
      <c r="L94" t="str">
        <f>IFERROR(INDEX(play_attribution!$B$2:$B$328,MATCH(A94,play_attribution!$A$2:$A$328,0)),"")</f>
        <v/>
      </c>
      <c r="M94" t="str">
        <f>VLOOKUP(H94,seller_roster!$A$2:$B$85,2,FALSE)</f>
        <v>Flor Ruiz</v>
      </c>
      <c r="N94" t="str">
        <f>VLOOKUP(C94,accounts!$A$2:$F$9615,2,FALSE)</f>
        <v>Wholesale &amp; Distribution</v>
      </c>
      <c r="O94" t="str">
        <f>VLOOKUP(C94,accounts!$A$2:$F$9615,3,FALSE)</f>
        <v>$2.5M-$5M</v>
      </c>
      <c r="P94" t="str">
        <f>VLOOKUP(C94,accounts!$A$2:$F$9615,5,FALSE)</f>
        <v>West</v>
      </c>
      <c r="Q94" t="b">
        <f t="shared" si="2"/>
        <v>1</v>
      </c>
      <c r="R94" t="e">
        <f>INDEX(removed_duplicate_rows!$A$5:$A$39,MATCH(wins!A94,removed_duplicate_rows!$A$5:$A$39,0))</f>
        <v>#N/A</v>
      </c>
    </row>
    <row r="95" spans="1:18" ht="15.75" customHeight="1" x14ac:dyDescent="0.2">
      <c r="A95" t="s">
        <v>384</v>
      </c>
      <c r="B95" t="s">
        <v>385</v>
      </c>
      <c r="C95" t="s">
        <v>386</v>
      </c>
      <c r="D95" s="10">
        <v>45696</v>
      </c>
      <c r="E95" t="s">
        <v>52</v>
      </c>
      <c r="F95">
        <v>1</v>
      </c>
      <c r="G95" t="s">
        <v>374</v>
      </c>
      <c r="H95" t="s">
        <v>387</v>
      </c>
      <c r="I95" t="s">
        <v>55</v>
      </c>
      <c r="J95">
        <v>1</v>
      </c>
      <c r="K95">
        <v>4597</v>
      </c>
      <c r="L95" t="str">
        <f>IFERROR(INDEX(play_attribution!$B$2:$B$328,MATCH(A95,play_attribution!$A$2:$A$328,0)),"")</f>
        <v/>
      </c>
      <c r="M95" t="str">
        <f>VLOOKUP(H95,seller_roster!$A$2:$B$85,2,FALSE)</f>
        <v>Ray Kim</v>
      </c>
      <c r="N95" t="str">
        <f>VLOOKUP(C95,accounts!$A$2:$F$9615,2,FALSE)</f>
        <v>Logistics</v>
      </c>
      <c r="O95" t="str">
        <f>VLOOKUP(C95,accounts!$A$2:$F$9615,3,FALSE)</f>
        <v>$5M-$10M</v>
      </c>
      <c r="P95" t="str">
        <f>VLOOKUP(C95,accounts!$A$2:$F$9615,5,FALSE)</f>
        <v>Central</v>
      </c>
      <c r="Q95" t="b">
        <f t="shared" si="2"/>
        <v>1</v>
      </c>
      <c r="R95" t="e">
        <f>INDEX(removed_duplicate_rows!$A$5:$A$39,MATCH(wins!A95,removed_duplicate_rows!$A$5:$A$39,0))</f>
        <v>#N/A</v>
      </c>
    </row>
    <row r="96" spans="1:18" ht="15.75" customHeight="1" x14ac:dyDescent="0.2">
      <c r="A96" t="s">
        <v>388</v>
      </c>
      <c r="B96" t="s">
        <v>389</v>
      </c>
      <c r="C96" t="s">
        <v>390</v>
      </c>
      <c r="D96" s="10">
        <v>45696</v>
      </c>
      <c r="E96" t="s">
        <v>52</v>
      </c>
      <c r="F96">
        <v>1</v>
      </c>
      <c r="G96" t="s">
        <v>374</v>
      </c>
      <c r="H96" t="s">
        <v>391</v>
      </c>
      <c r="I96" t="s">
        <v>55</v>
      </c>
      <c r="J96">
        <v>1</v>
      </c>
      <c r="K96">
        <v>3418</v>
      </c>
      <c r="L96" t="str">
        <f>IFERROR(INDEX(play_attribution!$B$2:$B$328,MATCH(A96,play_attribution!$A$2:$A$328,0)),"")</f>
        <v/>
      </c>
      <c r="M96" t="str">
        <f>VLOOKUP(H96,seller_roster!$A$2:$B$85,2,FALSE)</f>
        <v>Sam Walsh</v>
      </c>
      <c r="N96" t="str">
        <f>VLOOKUP(C96,accounts!$A$2:$F$9615,2,FALSE)</f>
        <v>Wholesale &amp; Distribution</v>
      </c>
      <c r="O96" t="str">
        <f>VLOOKUP(C96,accounts!$A$2:$F$9615,3,FALSE)</f>
        <v>$2.5M-$5M</v>
      </c>
      <c r="P96" t="str">
        <f>VLOOKUP(C96,accounts!$A$2:$F$9615,5,FALSE)</f>
        <v>West</v>
      </c>
      <c r="Q96" t="b">
        <f t="shared" si="2"/>
        <v>1</v>
      </c>
      <c r="R96" t="e">
        <f>INDEX(removed_duplicate_rows!$A$5:$A$39,MATCH(wins!A96,removed_duplicate_rows!$A$5:$A$39,0))</f>
        <v>#N/A</v>
      </c>
    </row>
    <row r="97" spans="1:18" ht="15.75" customHeight="1" x14ac:dyDescent="0.2">
      <c r="A97" t="s">
        <v>392</v>
      </c>
      <c r="B97" t="s">
        <v>393</v>
      </c>
      <c r="C97" t="s">
        <v>394</v>
      </c>
      <c r="D97" s="10">
        <v>45696</v>
      </c>
      <c r="E97" t="s">
        <v>52</v>
      </c>
      <c r="F97">
        <v>1</v>
      </c>
      <c r="G97" t="s">
        <v>374</v>
      </c>
      <c r="H97" t="s">
        <v>391</v>
      </c>
      <c r="I97" t="s">
        <v>55</v>
      </c>
      <c r="J97">
        <v>1</v>
      </c>
      <c r="K97">
        <v>3941</v>
      </c>
      <c r="L97" t="str">
        <f>IFERROR(INDEX(play_attribution!$B$2:$B$328,MATCH(A97,play_attribution!$A$2:$A$328,0)),"")</f>
        <v/>
      </c>
      <c r="M97" t="str">
        <f>VLOOKUP(H97,seller_roster!$A$2:$B$85,2,FALSE)</f>
        <v>Sam Walsh</v>
      </c>
      <c r="N97" t="str">
        <f>VLOOKUP(C97,accounts!$A$2:$F$9615,2,FALSE)</f>
        <v>Construction</v>
      </c>
      <c r="O97" t="str">
        <f>VLOOKUP(C97,accounts!$A$2:$F$9615,3,FALSE)</f>
        <v>$2.5M-$5M</v>
      </c>
      <c r="P97" t="str">
        <f>VLOOKUP(C97,accounts!$A$2:$F$9615,5,FALSE)</f>
        <v>East</v>
      </c>
      <c r="Q97" t="b">
        <f t="shared" si="2"/>
        <v>1</v>
      </c>
      <c r="R97" t="e">
        <f>INDEX(removed_duplicate_rows!$A$5:$A$39,MATCH(wins!A97,removed_duplicate_rows!$A$5:$A$39,0))</f>
        <v>#N/A</v>
      </c>
    </row>
    <row r="98" spans="1:18" ht="15.75" customHeight="1" x14ac:dyDescent="0.2">
      <c r="A98" t="s">
        <v>395</v>
      </c>
      <c r="B98" t="s">
        <v>396</v>
      </c>
      <c r="C98" t="s">
        <v>397</v>
      </c>
      <c r="D98" s="10">
        <v>45696</v>
      </c>
      <c r="E98" t="s">
        <v>52</v>
      </c>
      <c r="F98">
        <v>1</v>
      </c>
      <c r="G98" t="s">
        <v>374</v>
      </c>
      <c r="H98" t="s">
        <v>398</v>
      </c>
      <c r="I98" t="s">
        <v>55</v>
      </c>
      <c r="J98">
        <v>1</v>
      </c>
      <c r="K98">
        <v>4417</v>
      </c>
      <c r="L98" t="str">
        <f>IFERROR(INDEX(play_attribution!$B$2:$B$328,MATCH(A98,play_attribution!$A$2:$A$328,0)),"")</f>
        <v/>
      </c>
      <c r="M98" t="str">
        <f>VLOOKUP(H98,seller_roster!$A$2:$B$85,2,FALSE)</f>
        <v>Rowan Kim</v>
      </c>
      <c r="N98" t="str">
        <f>VLOOKUP(C98,accounts!$A$2:$F$9615,2,FALSE)</f>
        <v>Manufacturing</v>
      </c>
      <c r="O98" t="str">
        <f>VLOOKUP(C98,accounts!$A$2:$F$9615,3,FALSE)</f>
        <v>$5M-$10M</v>
      </c>
      <c r="P98" t="str">
        <f>VLOOKUP(C98,accounts!$A$2:$F$9615,5,FALSE)</f>
        <v>East</v>
      </c>
      <c r="Q98" t="b">
        <f t="shared" si="2"/>
        <v>1</v>
      </c>
      <c r="R98" t="e">
        <f>INDEX(removed_duplicate_rows!$A$5:$A$39,MATCH(wins!A98,removed_duplicate_rows!$A$5:$A$39,0))</f>
        <v>#N/A</v>
      </c>
    </row>
    <row r="99" spans="1:18" ht="15.75" customHeight="1" x14ac:dyDescent="0.2">
      <c r="A99" t="s">
        <v>399</v>
      </c>
      <c r="B99" t="s">
        <v>400</v>
      </c>
      <c r="C99" t="s">
        <v>401</v>
      </c>
      <c r="D99" s="10">
        <v>45696</v>
      </c>
      <c r="E99" t="s">
        <v>52</v>
      </c>
      <c r="F99">
        <v>1</v>
      </c>
      <c r="G99" t="s">
        <v>374</v>
      </c>
      <c r="H99" t="s">
        <v>402</v>
      </c>
      <c r="I99" t="s">
        <v>55</v>
      </c>
      <c r="J99">
        <v>1</v>
      </c>
      <c r="K99">
        <v>6616</v>
      </c>
      <c r="L99" t="str">
        <f>IFERROR(INDEX(play_attribution!$B$2:$B$328,MATCH(A99,play_attribution!$A$2:$A$328,0)),"")</f>
        <v/>
      </c>
      <c r="M99" t="str">
        <f>VLOOKUP(H99,seller_roster!$A$2:$B$85,2,FALSE)</f>
        <v>Frankie Vega</v>
      </c>
      <c r="N99" t="str">
        <f>VLOOKUP(C99,accounts!$A$2:$F$9615,2,FALSE)</f>
        <v>Professional Services</v>
      </c>
      <c r="O99" t="str">
        <f>VLOOKUP(C99,accounts!$A$2:$F$9615,3,FALSE)</f>
        <v>$5M-$10M</v>
      </c>
      <c r="P99" t="str">
        <f>VLOOKUP(C99,accounts!$A$2:$F$9615,5,FALSE)</f>
        <v>Central</v>
      </c>
      <c r="Q99" t="b">
        <f t="shared" si="2"/>
        <v>1</v>
      </c>
      <c r="R99" t="e">
        <f>INDEX(removed_duplicate_rows!$A$5:$A$39,MATCH(wins!A99,removed_duplicate_rows!$A$5:$A$39,0))</f>
        <v>#N/A</v>
      </c>
    </row>
    <row r="100" spans="1:18" ht="15.75" customHeight="1" x14ac:dyDescent="0.2">
      <c r="A100" t="s">
        <v>403</v>
      </c>
      <c r="B100" t="s">
        <v>404</v>
      </c>
      <c r="C100" t="s">
        <v>405</v>
      </c>
      <c r="D100" s="10">
        <v>45696</v>
      </c>
      <c r="E100" t="s">
        <v>52</v>
      </c>
      <c r="F100">
        <v>1</v>
      </c>
      <c r="G100" t="s">
        <v>374</v>
      </c>
      <c r="H100" t="s">
        <v>383</v>
      </c>
      <c r="I100" t="s">
        <v>55</v>
      </c>
      <c r="J100">
        <v>1</v>
      </c>
      <c r="K100">
        <v>7180</v>
      </c>
      <c r="L100" t="str">
        <f>IFERROR(INDEX(play_attribution!$B$2:$B$328,MATCH(A100,play_attribution!$A$2:$A$328,0)),"")</f>
        <v/>
      </c>
      <c r="M100" t="str">
        <f>VLOOKUP(H100,seller_roster!$A$2:$B$85,2,FALSE)</f>
        <v>Flor Ruiz</v>
      </c>
      <c r="N100" t="str">
        <f>VLOOKUP(C100,accounts!$A$2:$F$9615,2,FALSE)</f>
        <v>Manufacturing</v>
      </c>
      <c r="O100" t="str">
        <f>VLOOKUP(C100,accounts!$A$2:$F$9615,3,FALSE)</f>
        <v>$2.5M-$5M</v>
      </c>
      <c r="P100" t="str">
        <f>VLOOKUP(C100,accounts!$A$2:$F$9615,5,FALSE)</f>
        <v>East</v>
      </c>
      <c r="Q100" t="b">
        <f t="shared" si="2"/>
        <v>1</v>
      </c>
      <c r="R100" t="e">
        <f>INDEX(removed_duplicate_rows!$A$5:$A$39,MATCH(wins!A100,removed_duplicate_rows!$A$5:$A$39,0))</f>
        <v>#N/A</v>
      </c>
    </row>
    <row r="101" spans="1:18" ht="15.75" customHeight="1" x14ac:dyDescent="0.2">
      <c r="A101" t="s">
        <v>406</v>
      </c>
      <c r="B101" t="s">
        <v>407</v>
      </c>
      <c r="C101" t="s">
        <v>408</v>
      </c>
      <c r="D101" s="10">
        <v>45696</v>
      </c>
      <c r="E101" t="s">
        <v>52</v>
      </c>
      <c r="F101">
        <v>1</v>
      </c>
      <c r="G101" t="s">
        <v>374</v>
      </c>
      <c r="H101" t="s">
        <v>409</v>
      </c>
      <c r="I101" t="s">
        <v>55</v>
      </c>
      <c r="J101">
        <v>1</v>
      </c>
      <c r="K101">
        <v>6273</v>
      </c>
      <c r="L101" t="str">
        <f>IFERROR(INDEX(play_attribution!$B$2:$B$328,MATCH(A101,play_attribution!$A$2:$A$328,0)),"")</f>
        <v/>
      </c>
      <c r="M101" t="str">
        <f>VLOOKUP(H101,seller_roster!$A$2:$B$85,2,FALSE)</f>
        <v>Devon Okafor</v>
      </c>
      <c r="N101" t="str">
        <f>VLOOKUP(C101,accounts!$A$2:$F$9615,2,FALSE)</f>
        <v>Manufacturing</v>
      </c>
      <c r="O101" t="str">
        <f>VLOOKUP(C101,accounts!$A$2:$F$9615,3,FALSE)</f>
        <v>$5M-$10M</v>
      </c>
      <c r="P101" t="str">
        <f>VLOOKUP(C101,accounts!$A$2:$F$9615,5,FALSE)</f>
        <v>Central</v>
      </c>
      <c r="Q101" t="b">
        <f t="shared" si="2"/>
        <v>1</v>
      </c>
      <c r="R101" t="e">
        <f>INDEX(removed_duplicate_rows!$A$5:$A$39,MATCH(wins!A101,removed_duplicate_rows!$A$5:$A$39,0))</f>
        <v>#N/A</v>
      </c>
    </row>
    <row r="102" spans="1:18" ht="15.75" customHeight="1" x14ac:dyDescent="0.2">
      <c r="A102" t="s">
        <v>410</v>
      </c>
      <c r="B102" t="s">
        <v>411</v>
      </c>
      <c r="C102" t="s">
        <v>412</v>
      </c>
      <c r="D102" s="10">
        <v>45696</v>
      </c>
      <c r="E102" t="s">
        <v>52</v>
      </c>
      <c r="F102">
        <v>1</v>
      </c>
      <c r="G102" t="s">
        <v>374</v>
      </c>
      <c r="H102" t="s">
        <v>413</v>
      </c>
      <c r="I102" t="s">
        <v>55</v>
      </c>
      <c r="J102">
        <v>1</v>
      </c>
      <c r="K102">
        <v>7711</v>
      </c>
      <c r="L102" t="str">
        <f>IFERROR(INDEX(play_attribution!$B$2:$B$328,MATCH(A102,play_attribution!$A$2:$A$328,0)),"")</f>
        <v/>
      </c>
      <c r="M102" t="str">
        <f>VLOOKUP(H102,seller_roster!$A$2:$B$85,2,FALSE)</f>
        <v>Phoenix Doyle</v>
      </c>
      <c r="N102" t="str">
        <f>VLOOKUP(C102,accounts!$A$2:$F$9615,2,FALSE)</f>
        <v>Manufacturing</v>
      </c>
      <c r="O102" t="str">
        <f>VLOOKUP(C102,accounts!$A$2:$F$9615,3,FALSE)</f>
        <v>$1M-$2.5M</v>
      </c>
      <c r="P102" t="str">
        <f>VLOOKUP(C102,accounts!$A$2:$F$9615,5,FALSE)</f>
        <v>West</v>
      </c>
      <c r="Q102" t="b">
        <f t="shared" si="2"/>
        <v>1</v>
      </c>
      <c r="R102" t="e">
        <f>INDEX(removed_duplicate_rows!$A$5:$A$39,MATCH(wins!A102,removed_duplicate_rows!$A$5:$A$39,0))</f>
        <v>#N/A</v>
      </c>
    </row>
    <row r="103" spans="1:18" ht="15.75" customHeight="1" x14ac:dyDescent="0.2">
      <c r="A103" t="s">
        <v>414</v>
      </c>
      <c r="B103" t="s">
        <v>415</v>
      </c>
      <c r="C103" t="s">
        <v>416</v>
      </c>
      <c r="D103" s="10">
        <v>45696</v>
      </c>
      <c r="E103" t="s">
        <v>52</v>
      </c>
      <c r="F103">
        <v>1</v>
      </c>
      <c r="G103" t="s">
        <v>374</v>
      </c>
      <c r="H103" t="s">
        <v>417</v>
      </c>
      <c r="I103" t="s">
        <v>55</v>
      </c>
      <c r="J103">
        <v>1</v>
      </c>
      <c r="K103">
        <v>6277</v>
      </c>
      <c r="L103" t="str">
        <f>IFERROR(INDEX(play_attribution!$B$2:$B$328,MATCH(A103,play_attribution!$A$2:$A$328,0)),"")</f>
        <v/>
      </c>
      <c r="M103" t="str">
        <f>VLOOKUP(H103,seller_roster!$A$2:$B$85,2,FALSE)</f>
        <v>Bryn Reyes</v>
      </c>
      <c r="N103" t="str">
        <f>VLOOKUP(C103,accounts!$A$2:$F$9615,2,FALSE)</f>
        <v>Professional Services</v>
      </c>
      <c r="O103" t="str">
        <f>VLOOKUP(C103,accounts!$A$2:$F$9615,3,FALSE)</f>
        <v>$1M-$2.5M</v>
      </c>
      <c r="P103" t="str">
        <f>VLOOKUP(C103,accounts!$A$2:$F$9615,5,FALSE)</f>
        <v>Central</v>
      </c>
      <c r="Q103" t="b">
        <f t="shared" si="2"/>
        <v>1</v>
      </c>
      <c r="R103" t="e">
        <f>INDEX(removed_duplicate_rows!$A$5:$A$39,MATCH(wins!A103,removed_duplicate_rows!$A$5:$A$39,0))</f>
        <v>#N/A</v>
      </c>
    </row>
    <row r="104" spans="1:18" ht="15.75" customHeight="1" x14ac:dyDescent="0.2">
      <c r="A104" t="s">
        <v>418</v>
      </c>
      <c r="B104" t="s">
        <v>419</v>
      </c>
      <c r="C104" t="s">
        <v>420</v>
      </c>
      <c r="D104" s="10">
        <v>45696</v>
      </c>
      <c r="E104" t="s">
        <v>52</v>
      </c>
      <c r="F104">
        <v>1</v>
      </c>
      <c r="G104" t="s">
        <v>374</v>
      </c>
      <c r="H104" t="s">
        <v>402</v>
      </c>
      <c r="I104" t="s">
        <v>55</v>
      </c>
      <c r="J104">
        <v>1</v>
      </c>
      <c r="K104">
        <v>7178</v>
      </c>
      <c r="L104" t="str">
        <f>IFERROR(INDEX(play_attribution!$B$2:$B$328,MATCH(A104,play_attribution!$A$2:$A$328,0)),"")</f>
        <v/>
      </c>
      <c r="M104" t="str">
        <f>VLOOKUP(H104,seller_roster!$A$2:$B$85,2,FALSE)</f>
        <v>Frankie Vega</v>
      </c>
      <c r="N104" t="str">
        <f>VLOOKUP(C104,accounts!$A$2:$F$9615,2,FALSE)</f>
        <v>Nonprofit</v>
      </c>
      <c r="O104" t="str">
        <f>VLOOKUP(C104,accounts!$A$2:$F$9615,3,FALSE)</f>
        <v>$5M-$10M</v>
      </c>
      <c r="P104" t="str">
        <f>VLOOKUP(C104,accounts!$A$2:$F$9615,5,FALSE)</f>
        <v>West</v>
      </c>
      <c r="Q104" t="b">
        <f t="shared" si="2"/>
        <v>1</v>
      </c>
      <c r="R104" t="e">
        <f>INDEX(removed_duplicate_rows!$A$5:$A$39,MATCH(wins!A104,removed_duplicate_rows!$A$5:$A$39,0))</f>
        <v>#N/A</v>
      </c>
    </row>
    <row r="105" spans="1:18" ht="15.75" customHeight="1" x14ac:dyDescent="0.2">
      <c r="A105" t="s">
        <v>421</v>
      </c>
      <c r="B105" t="s">
        <v>422</v>
      </c>
      <c r="C105" t="s">
        <v>423</v>
      </c>
      <c r="D105" s="10">
        <v>45696</v>
      </c>
      <c r="E105" t="s">
        <v>52</v>
      </c>
      <c r="F105">
        <v>1</v>
      </c>
      <c r="G105" t="s">
        <v>374</v>
      </c>
      <c r="H105" t="s">
        <v>383</v>
      </c>
      <c r="I105" t="s">
        <v>55</v>
      </c>
      <c r="J105">
        <v>1</v>
      </c>
      <c r="K105">
        <v>3601</v>
      </c>
      <c r="L105" t="str">
        <f>IFERROR(INDEX(play_attribution!$B$2:$B$328,MATCH(A105,play_attribution!$A$2:$A$328,0)),"")</f>
        <v/>
      </c>
      <c r="M105" t="str">
        <f>VLOOKUP(H105,seller_roster!$A$2:$B$85,2,FALSE)</f>
        <v>Flor Ruiz</v>
      </c>
      <c r="N105" t="str">
        <f>VLOOKUP(C105,accounts!$A$2:$F$9615,2,FALSE)</f>
        <v>Wholesale &amp; Distribution</v>
      </c>
      <c r="O105" t="str">
        <f>VLOOKUP(C105,accounts!$A$2:$F$9615,3,FALSE)</f>
        <v>&gt;$10M</v>
      </c>
      <c r="P105" t="str">
        <f>VLOOKUP(C105,accounts!$A$2:$F$9615,5,FALSE)</f>
        <v>East</v>
      </c>
      <c r="Q105" t="b">
        <f t="shared" si="2"/>
        <v>1</v>
      </c>
      <c r="R105" t="e">
        <f>INDEX(removed_duplicate_rows!$A$5:$A$39,MATCH(wins!A105,removed_duplicate_rows!$A$5:$A$39,0))</f>
        <v>#N/A</v>
      </c>
    </row>
    <row r="106" spans="1:18" ht="15.75" customHeight="1" x14ac:dyDescent="0.2">
      <c r="A106" t="s">
        <v>424</v>
      </c>
      <c r="B106" t="s">
        <v>425</v>
      </c>
      <c r="C106" t="s">
        <v>426</v>
      </c>
      <c r="D106" s="10">
        <v>45696</v>
      </c>
      <c r="E106" t="s">
        <v>52</v>
      </c>
      <c r="F106">
        <v>1</v>
      </c>
      <c r="G106" t="s">
        <v>374</v>
      </c>
      <c r="H106" t="s">
        <v>427</v>
      </c>
      <c r="I106" t="s">
        <v>55</v>
      </c>
      <c r="J106">
        <v>1</v>
      </c>
      <c r="K106">
        <v>3310</v>
      </c>
      <c r="L106" t="str">
        <f>IFERROR(INDEX(play_attribution!$B$2:$B$328,MATCH(A106,play_attribution!$A$2:$A$328,0)),"")</f>
        <v/>
      </c>
      <c r="M106" t="str">
        <f>VLOOKUP(H106,seller_roster!$A$2:$B$85,2,FALSE)</f>
        <v>Peyton Moreau</v>
      </c>
      <c r="N106" t="str">
        <f>VLOOKUP(C106,accounts!$A$2:$F$9615,2,FALSE)</f>
        <v>Nonprofit</v>
      </c>
      <c r="O106" t="str">
        <f>VLOOKUP(C106,accounts!$A$2:$F$9615,3,FALSE)</f>
        <v>$2.5M-$5M</v>
      </c>
      <c r="P106" t="str">
        <f>VLOOKUP(C106,accounts!$A$2:$F$9615,5,FALSE)</f>
        <v>Central</v>
      </c>
      <c r="Q106" t="b">
        <f t="shared" si="2"/>
        <v>1</v>
      </c>
      <c r="R106" t="e">
        <f>INDEX(removed_duplicate_rows!$A$5:$A$39,MATCH(wins!A106,removed_duplicate_rows!$A$5:$A$39,0))</f>
        <v>#N/A</v>
      </c>
    </row>
    <row r="107" spans="1:18" ht="15.75" customHeight="1" x14ac:dyDescent="0.2">
      <c r="A107" t="s">
        <v>428</v>
      </c>
      <c r="B107" t="s">
        <v>429</v>
      </c>
      <c r="C107" t="s">
        <v>430</v>
      </c>
      <c r="D107" s="10">
        <v>45696</v>
      </c>
      <c r="E107" t="s">
        <v>52</v>
      </c>
      <c r="F107">
        <v>1</v>
      </c>
      <c r="G107" t="s">
        <v>374</v>
      </c>
      <c r="H107" t="s">
        <v>402</v>
      </c>
      <c r="I107" t="s">
        <v>55</v>
      </c>
      <c r="J107">
        <v>1</v>
      </c>
      <c r="K107">
        <v>4727</v>
      </c>
      <c r="L107" t="str">
        <f>IFERROR(INDEX(play_attribution!$B$2:$B$328,MATCH(A107,play_attribution!$A$2:$A$328,0)),"")</f>
        <v/>
      </c>
      <c r="M107" t="str">
        <f>VLOOKUP(H107,seller_roster!$A$2:$B$85,2,FALSE)</f>
        <v>Frankie Vega</v>
      </c>
      <c r="N107" t="str">
        <f>VLOOKUP(C107,accounts!$A$2:$F$9615,2,FALSE)</f>
        <v>Retail Multi-Location</v>
      </c>
      <c r="O107" t="str">
        <f>VLOOKUP(C107,accounts!$A$2:$F$9615,3,FALSE)</f>
        <v>$1M-$2.5M</v>
      </c>
      <c r="P107" t="str">
        <f>VLOOKUP(C107,accounts!$A$2:$F$9615,5,FALSE)</f>
        <v>West</v>
      </c>
      <c r="Q107" t="b">
        <f t="shared" si="2"/>
        <v>1</v>
      </c>
      <c r="R107" t="e">
        <f>INDEX(removed_duplicate_rows!$A$5:$A$39,MATCH(wins!A107,removed_duplicate_rows!$A$5:$A$39,0))</f>
        <v>#N/A</v>
      </c>
    </row>
    <row r="108" spans="1:18" ht="15.75" customHeight="1" x14ac:dyDescent="0.2">
      <c r="A108" t="s">
        <v>431</v>
      </c>
      <c r="B108" t="s">
        <v>432</v>
      </c>
      <c r="C108" t="s">
        <v>433</v>
      </c>
      <c r="D108" s="10">
        <v>45696</v>
      </c>
      <c r="E108" t="s">
        <v>52</v>
      </c>
      <c r="F108">
        <v>1</v>
      </c>
      <c r="G108" t="s">
        <v>374</v>
      </c>
      <c r="H108" t="s">
        <v>379</v>
      </c>
      <c r="I108" t="s">
        <v>55</v>
      </c>
      <c r="J108">
        <v>1</v>
      </c>
      <c r="K108">
        <v>5709</v>
      </c>
      <c r="L108" t="str">
        <f>IFERROR(INDEX(play_attribution!$B$2:$B$328,MATCH(A108,play_attribution!$A$2:$A$328,0)),"")</f>
        <v/>
      </c>
      <c r="M108" t="str">
        <f>VLOOKUP(H108,seller_roster!$A$2:$B$85,2,FALSE)</f>
        <v>Tatum Vega</v>
      </c>
      <c r="N108" t="str">
        <f>VLOOKUP(C108,accounts!$A$2:$F$9615,2,FALSE)</f>
        <v>Professional Services</v>
      </c>
      <c r="O108" t="str">
        <f>VLOOKUP(C108,accounts!$A$2:$F$9615,3,FALSE)</f>
        <v>$2.5M-$5M</v>
      </c>
      <c r="P108" t="str">
        <f>VLOOKUP(C108,accounts!$A$2:$F$9615,5,FALSE)</f>
        <v>West</v>
      </c>
      <c r="Q108" t="b">
        <f t="shared" si="2"/>
        <v>1</v>
      </c>
      <c r="R108" t="e">
        <f>INDEX(removed_duplicate_rows!$A$5:$A$39,MATCH(wins!A108,removed_duplicate_rows!$A$5:$A$39,0))</f>
        <v>#N/A</v>
      </c>
    </row>
    <row r="109" spans="1:18" ht="15.75" customHeight="1" x14ac:dyDescent="0.2">
      <c r="A109" t="s">
        <v>434</v>
      </c>
      <c r="B109" t="s">
        <v>435</v>
      </c>
      <c r="C109" t="s">
        <v>436</v>
      </c>
      <c r="D109" s="10">
        <v>45696</v>
      </c>
      <c r="E109" t="s">
        <v>52</v>
      </c>
      <c r="F109">
        <v>1</v>
      </c>
      <c r="G109" t="s">
        <v>374</v>
      </c>
      <c r="H109" t="s">
        <v>383</v>
      </c>
      <c r="I109" t="s">
        <v>55</v>
      </c>
      <c r="J109">
        <v>1</v>
      </c>
      <c r="K109">
        <v>5712</v>
      </c>
      <c r="L109" t="str">
        <f>IFERROR(INDEX(play_attribution!$B$2:$B$328,MATCH(A109,play_attribution!$A$2:$A$328,0)),"")</f>
        <v/>
      </c>
      <c r="M109" t="str">
        <f>VLOOKUP(H109,seller_roster!$A$2:$B$85,2,FALSE)</f>
        <v>Flor Ruiz</v>
      </c>
      <c r="N109" t="str">
        <f>VLOOKUP(C109,accounts!$A$2:$F$9615,2,FALSE)</f>
        <v>Logistics</v>
      </c>
      <c r="O109" t="str">
        <f>VLOOKUP(C109,accounts!$A$2:$F$9615,3,FALSE)</f>
        <v>$1M-$2.5M</v>
      </c>
      <c r="P109" t="str">
        <f>VLOOKUP(C109,accounts!$A$2:$F$9615,5,FALSE)</f>
        <v>West</v>
      </c>
      <c r="Q109" t="b">
        <f t="shared" si="2"/>
        <v>1</v>
      </c>
      <c r="R109" t="e">
        <f>INDEX(removed_duplicate_rows!$A$5:$A$39,MATCH(wins!A109,removed_duplicate_rows!$A$5:$A$39,0))</f>
        <v>#N/A</v>
      </c>
    </row>
    <row r="110" spans="1:18" ht="15.75" customHeight="1" x14ac:dyDescent="0.2">
      <c r="A110" t="s">
        <v>437</v>
      </c>
      <c r="B110" t="s">
        <v>438</v>
      </c>
      <c r="C110" t="s">
        <v>439</v>
      </c>
      <c r="D110" s="10">
        <v>45696</v>
      </c>
      <c r="E110" t="s">
        <v>52</v>
      </c>
      <c r="F110">
        <v>1</v>
      </c>
      <c r="G110" t="s">
        <v>374</v>
      </c>
      <c r="H110" t="s">
        <v>383</v>
      </c>
      <c r="I110" t="s">
        <v>55</v>
      </c>
      <c r="J110">
        <v>1</v>
      </c>
      <c r="K110">
        <v>6233</v>
      </c>
      <c r="L110" t="str">
        <f>IFERROR(INDEX(play_attribution!$B$2:$B$328,MATCH(A110,play_attribution!$A$2:$A$328,0)),"")</f>
        <v/>
      </c>
      <c r="M110" t="str">
        <f>VLOOKUP(H110,seller_roster!$A$2:$B$85,2,FALSE)</f>
        <v>Flor Ruiz</v>
      </c>
      <c r="N110" t="str">
        <f>VLOOKUP(C110,accounts!$A$2:$F$9615,2,FALSE)</f>
        <v>Hospitality Group</v>
      </c>
      <c r="O110" t="str">
        <f>VLOOKUP(C110,accounts!$A$2:$F$9615,3,FALSE)</f>
        <v>$2.5M-$5M</v>
      </c>
      <c r="P110" t="str">
        <f>VLOOKUP(C110,accounts!$A$2:$F$9615,5,FALSE)</f>
        <v>West</v>
      </c>
      <c r="Q110" t="b">
        <f t="shared" si="2"/>
        <v>1</v>
      </c>
      <c r="R110" t="e">
        <f>INDEX(removed_duplicate_rows!$A$5:$A$39,MATCH(wins!A110,removed_duplicate_rows!$A$5:$A$39,0))</f>
        <v>#N/A</v>
      </c>
    </row>
    <row r="111" spans="1:18" ht="15.75" customHeight="1" x14ac:dyDescent="0.2">
      <c r="A111" t="s">
        <v>440</v>
      </c>
      <c r="B111" t="s">
        <v>441</v>
      </c>
      <c r="C111" t="s">
        <v>442</v>
      </c>
      <c r="D111" s="10">
        <v>45696</v>
      </c>
      <c r="E111" t="s">
        <v>52</v>
      </c>
      <c r="F111">
        <v>1</v>
      </c>
      <c r="G111" t="s">
        <v>374</v>
      </c>
      <c r="H111" t="s">
        <v>375</v>
      </c>
      <c r="I111" t="s">
        <v>55</v>
      </c>
      <c r="J111">
        <v>1</v>
      </c>
      <c r="K111">
        <v>4796</v>
      </c>
      <c r="L111" t="str">
        <f>IFERROR(INDEX(play_attribution!$B$2:$B$328,MATCH(A111,play_attribution!$A$2:$A$328,0)),"")</f>
        <v/>
      </c>
      <c r="M111" t="str">
        <f>VLOOKUP(H111,seller_roster!$A$2:$B$85,2,FALSE)</f>
        <v>Sol Lindqvist</v>
      </c>
      <c r="N111" t="str">
        <f>VLOOKUP(C111,accounts!$A$2:$F$9615,2,FALSE)</f>
        <v>Manufacturing</v>
      </c>
      <c r="O111" t="str">
        <f>VLOOKUP(C111,accounts!$A$2:$F$9615,3,FALSE)</f>
        <v>$5M-$10M</v>
      </c>
      <c r="P111" t="str">
        <f>VLOOKUP(C111,accounts!$A$2:$F$9615,5,FALSE)</f>
        <v>East</v>
      </c>
      <c r="Q111" t="b">
        <f t="shared" si="2"/>
        <v>1</v>
      </c>
      <c r="R111" t="e">
        <f>INDEX(removed_duplicate_rows!$A$5:$A$39,MATCH(wins!A111,removed_duplicate_rows!$A$5:$A$39,0))</f>
        <v>#N/A</v>
      </c>
    </row>
    <row r="112" spans="1:18" ht="15.75" customHeight="1" x14ac:dyDescent="0.2">
      <c r="A112" t="s">
        <v>443</v>
      </c>
      <c r="B112" t="s">
        <v>444</v>
      </c>
      <c r="C112" t="s">
        <v>445</v>
      </c>
      <c r="D112" s="10">
        <v>45696</v>
      </c>
      <c r="E112" t="s">
        <v>52</v>
      </c>
      <c r="F112">
        <v>1</v>
      </c>
      <c r="G112" t="s">
        <v>374</v>
      </c>
      <c r="H112" t="s">
        <v>383</v>
      </c>
      <c r="I112" t="s">
        <v>55</v>
      </c>
      <c r="J112">
        <v>1</v>
      </c>
      <c r="K112">
        <v>5075</v>
      </c>
      <c r="L112" t="str">
        <f>IFERROR(INDEX(play_attribution!$B$2:$B$328,MATCH(A112,play_attribution!$A$2:$A$328,0)),"")</f>
        <v/>
      </c>
      <c r="M112" t="str">
        <f>VLOOKUP(H112,seller_roster!$A$2:$B$85,2,FALSE)</f>
        <v>Flor Ruiz</v>
      </c>
      <c r="N112" t="str">
        <f>VLOOKUP(C112,accounts!$A$2:$F$9615,2,FALSE)</f>
        <v>Field Services</v>
      </c>
      <c r="O112" t="str">
        <f>VLOOKUP(C112,accounts!$A$2:$F$9615,3,FALSE)</f>
        <v>$5M-$10M</v>
      </c>
      <c r="P112" t="str">
        <f>VLOOKUP(C112,accounts!$A$2:$F$9615,5,FALSE)</f>
        <v>East</v>
      </c>
      <c r="Q112" t="b">
        <f t="shared" si="2"/>
        <v>1</v>
      </c>
      <c r="R112" t="e">
        <f>INDEX(removed_duplicate_rows!$A$5:$A$39,MATCH(wins!A112,removed_duplicate_rows!$A$5:$A$39,0))</f>
        <v>#N/A</v>
      </c>
    </row>
    <row r="113" spans="1:18" ht="15.75" customHeight="1" x14ac:dyDescent="0.2">
      <c r="A113" t="s">
        <v>446</v>
      </c>
      <c r="B113" t="s">
        <v>447</v>
      </c>
      <c r="C113" t="s">
        <v>448</v>
      </c>
      <c r="D113" s="10">
        <v>45696</v>
      </c>
      <c r="E113" t="s">
        <v>52</v>
      </c>
      <c r="F113">
        <v>1</v>
      </c>
      <c r="G113" t="s">
        <v>374</v>
      </c>
      <c r="H113" t="s">
        <v>449</v>
      </c>
      <c r="I113" t="s">
        <v>55</v>
      </c>
      <c r="J113">
        <v>1</v>
      </c>
      <c r="K113">
        <v>4019</v>
      </c>
      <c r="L113" t="str">
        <f>IFERROR(INDEX(play_attribution!$B$2:$B$328,MATCH(A113,play_attribution!$A$2:$A$328,0)),"")</f>
        <v/>
      </c>
      <c r="M113" t="str">
        <f>VLOOKUP(H113,seller_roster!$A$2:$B$85,2,FALSE)</f>
        <v>Hayden Okafor</v>
      </c>
      <c r="N113" t="str">
        <f>VLOOKUP(C113,accounts!$A$2:$F$9615,2,FALSE)</f>
        <v>Nonprofit</v>
      </c>
      <c r="O113" t="str">
        <f>VLOOKUP(C113,accounts!$A$2:$F$9615,3,FALSE)</f>
        <v>$5M-$10M</v>
      </c>
      <c r="P113" t="str">
        <f>VLOOKUP(C113,accounts!$A$2:$F$9615,5,FALSE)</f>
        <v>Central</v>
      </c>
      <c r="Q113" t="b">
        <f t="shared" si="2"/>
        <v>1</v>
      </c>
      <c r="R113" t="e">
        <f>INDEX(removed_duplicate_rows!$A$5:$A$39,MATCH(wins!A113,removed_duplicate_rows!$A$5:$A$39,0))</f>
        <v>#N/A</v>
      </c>
    </row>
    <row r="114" spans="1:18" ht="15.75" customHeight="1" x14ac:dyDescent="0.2">
      <c r="A114" t="s">
        <v>450</v>
      </c>
      <c r="B114" t="s">
        <v>451</v>
      </c>
      <c r="C114" t="s">
        <v>452</v>
      </c>
      <c r="D114" s="10">
        <v>45696</v>
      </c>
      <c r="E114" t="s">
        <v>52</v>
      </c>
      <c r="F114">
        <v>1</v>
      </c>
      <c r="G114" t="s">
        <v>374</v>
      </c>
      <c r="H114" t="s">
        <v>398</v>
      </c>
      <c r="I114" t="s">
        <v>55</v>
      </c>
      <c r="J114">
        <v>1</v>
      </c>
      <c r="K114">
        <v>3612</v>
      </c>
      <c r="L114" t="str">
        <f>IFERROR(INDEX(play_attribution!$B$2:$B$328,MATCH(A114,play_attribution!$A$2:$A$328,0)),"")</f>
        <v/>
      </c>
      <c r="M114" t="str">
        <f>VLOOKUP(H114,seller_roster!$A$2:$B$85,2,FALSE)</f>
        <v>Rowan Kim</v>
      </c>
      <c r="N114" t="str">
        <f>VLOOKUP(C114,accounts!$A$2:$F$9615,2,FALSE)</f>
        <v>Hospitality Group</v>
      </c>
      <c r="O114" t="str">
        <f>VLOOKUP(C114,accounts!$A$2:$F$9615,3,FALSE)</f>
        <v>&lt;$1M</v>
      </c>
      <c r="P114" t="str">
        <f>VLOOKUP(C114,accounts!$A$2:$F$9615,5,FALSE)</f>
        <v>Central</v>
      </c>
      <c r="Q114" t="b">
        <f t="shared" si="2"/>
        <v>1</v>
      </c>
      <c r="R114" t="e">
        <f>INDEX(removed_duplicate_rows!$A$5:$A$39,MATCH(wins!A114,removed_duplicate_rows!$A$5:$A$39,0))</f>
        <v>#N/A</v>
      </c>
    </row>
    <row r="115" spans="1:18" ht="15.75" customHeight="1" x14ac:dyDescent="0.2">
      <c r="A115" t="s">
        <v>453</v>
      </c>
      <c r="B115" t="s">
        <v>454</v>
      </c>
      <c r="C115" t="s">
        <v>455</v>
      </c>
      <c r="D115" s="10">
        <v>45696</v>
      </c>
      <c r="E115" t="s">
        <v>52</v>
      </c>
      <c r="F115">
        <v>1</v>
      </c>
      <c r="G115" t="s">
        <v>374</v>
      </c>
      <c r="H115" t="s">
        <v>379</v>
      </c>
      <c r="I115" t="s">
        <v>55</v>
      </c>
      <c r="J115">
        <v>1</v>
      </c>
      <c r="K115">
        <v>4133</v>
      </c>
      <c r="L115" t="str">
        <f>IFERROR(INDEX(play_attribution!$B$2:$B$328,MATCH(A115,play_attribution!$A$2:$A$328,0)),"")</f>
        <v/>
      </c>
      <c r="M115" t="str">
        <f>VLOOKUP(H115,seller_roster!$A$2:$B$85,2,FALSE)</f>
        <v>Tatum Vega</v>
      </c>
      <c r="N115" t="str">
        <f>VLOOKUP(C115,accounts!$A$2:$F$9615,2,FALSE)</f>
        <v>Wholesale &amp; Distribution</v>
      </c>
      <c r="O115" t="str">
        <f>VLOOKUP(C115,accounts!$A$2:$F$9615,3,FALSE)</f>
        <v>&gt;$10M</v>
      </c>
      <c r="P115" t="str">
        <f>VLOOKUP(C115,accounts!$A$2:$F$9615,5,FALSE)</f>
        <v>Central</v>
      </c>
      <c r="Q115" t="b">
        <f t="shared" si="2"/>
        <v>1</v>
      </c>
      <c r="R115" t="e">
        <f>INDEX(removed_duplicate_rows!$A$5:$A$39,MATCH(wins!A115,removed_duplicate_rows!$A$5:$A$39,0))</f>
        <v>#N/A</v>
      </c>
    </row>
    <row r="116" spans="1:18" ht="15.75" customHeight="1" x14ac:dyDescent="0.2">
      <c r="A116" t="s">
        <v>456</v>
      </c>
      <c r="B116" t="s">
        <v>457</v>
      </c>
      <c r="C116" t="s">
        <v>458</v>
      </c>
      <c r="D116" s="10">
        <v>45696</v>
      </c>
      <c r="E116" t="s">
        <v>52</v>
      </c>
      <c r="F116">
        <v>1</v>
      </c>
      <c r="G116" t="s">
        <v>374</v>
      </c>
      <c r="H116" t="s">
        <v>409</v>
      </c>
      <c r="I116" t="s">
        <v>55</v>
      </c>
      <c r="J116">
        <v>1</v>
      </c>
      <c r="K116">
        <v>6152</v>
      </c>
      <c r="L116" t="str">
        <f>IFERROR(INDEX(play_attribution!$B$2:$B$328,MATCH(A116,play_attribution!$A$2:$A$328,0)),"")</f>
        <v/>
      </c>
      <c r="M116" t="str">
        <f>VLOOKUP(H116,seller_roster!$A$2:$B$85,2,FALSE)</f>
        <v>Devon Okafor</v>
      </c>
      <c r="N116" t="str">
        <f>VLOOKUP(C116,accounts!$A$2:$F$9615,2,FALSE)</f>
        <v>Wholesale &amp; Distribution</v>
      </c>
      <c r="O116" t="str">
        <f>VLOOKUP(C116,accounts!$A$2:$F$9615,3,FALSE)</f>
        <v>$2.5M-$5M</v>
      </c>
      <c r="P116" t="str">
        <f>VLOOKUP(C116,accounts!$A$2:$F$9615,5,FALSE)</f>
        <v>East</v>
      </c>
      <c r="Q116" t="b">
        <f t="shared" si="2"/>
        <v>1</v>
      </c>
      <c r="R116" t="e">
        <f>INDEX(removed_duplicate_rows!$A$5:$A$39,MATCH(wins!A116,removed_duplicate_rows!$A$5:$A$39,0))</f>
        <v>#N/A</v>
      </c>
    </row>
    <row r="117" spans="1:18" ht="15.75" customHeight="1" x14ac:dyDescent="0.2">
      <c r="A117" t="s">
        <v>459</v>
      </c>
      <c r="B117" t="s">
        <v>460</v>
      </c>
      <c r="C117" t="s">
        <v>461</v>
      </c>
      <c r="D117" s="10">
        <v>45696</v>
      </c>
      <c r="E117" t="s">
        <v>52</v>
      </c>
      <c r="F117">
        <v>1</v>
      </c>
      <c r="G117" t="s">
        <v>374</v>
      </c>
      <c r="H117" t="s">
        <v>417</v>
      </c>
      <c r="I117" t="s">
        <v>55</v>
      </c>
      <c r="J117">
        <v>1</v>
      </c>
      <c r="K117">
        <v>6871</v>
      </c>
      <c r="L117" t="str">
        <f>IFERROR(INDEX(play_attribution!$B$2:$B$328,MATCH(A117,play_attribution!$A$2:$A$328,0)),"")</f>
        <v/>
      </c>
      <c r="M117" t="str">
        <f>VLOOKUP(H117,seller_roster!$A$2:$B$85,2,FALSE)</f>
        <v>Bryn Reyes</v>
      </c>
      <c r="N117" t="str">
        <f>VLOOKUP(C117,accounts!$A$2:$F$9615,2,FALSE)</f>
        <v>Healthcare Services</v>
      </c>
      <c r="O117" t="str">
        <f>VLOOKUP(C117,accounts!$A$2:$F$9615,3,FALSE)</f>
        <v>$5M-$10M</v>
      </c>
      <c r="P117" t="str">
        <f>VLOOKUP(C117,accounts!$A$2:$F$9615,5,FALSE)</f>
        <v>Central</v>
      </c>
      <c r="Q117" t="b">
        <f t="shared" si="2"/>
        <v>1</v>
      </c>
      <c r="R117" t="e">
        <f>INDEX(removed_duplicate_rows!$A$5:$A$39,MATCH(wins!A117,removed_duplicate_rows!$A$5:$A$39,0))</f>
        <v>#N/A</v>
      </c>
    </row>
    <row r="118" spans="1:18" ht="15.75" customHeight="1" x14ac:dyDescent="0.2">
      <c r="A118" t="s">
        <v>462</v>
      </c>
      <c r="B118" t="s">
        <v>463</v>
      </c>
      <c r="C118" t="s">
        <v>464</v>
      </c>
      <c r="D118" s="10">
        <v>45696</v>
      </c>
      <c r="E118" t="s">
        <v>52</v>
      </c>
      <c r="F118">
        <v>1</v>
      </c>
      <c r="G118" t="s">
        <v>374</v>
      </c>
      <c r="H118" t="s">
        <v>391</v>
      </c>
      <c r="I118" t="s">
        <v>55</v>
      </c>
      <c r="J118">
        <v>1</v>
      </c>
      <c r="K118">
        <v>6529</v>
      </c>
      <c r="L118" t="str">
        <f>IFERROR(INDEX(play_attribution!$B$2:$B$328,MATCH(A118,play_attribution!$A$2:$A$328,0)),"")</f>
        <v/>
      </c>
      <c r="M118" t="str">
        <f>VLOOKUP(H118,seller_roster!$A$2:$B$85,2,FALSE)</f>
        <v>Sam Walsh</v>
      </c>
      <c r="N118" t="str">
        <f>VLOOKUP(C118,accounts!$A$2:$F$9615,2,FALSE)</f>
        <v>Wholesale &amp; Distribution</v>
      </c>
      <c r="O118" t="str">
        <f>VLOOKUP(C118,accounts!$A$2:$F$9615,3,FALSE)</f>
        <v>&gt;$10M</v>
      </c>
      <c r="P118" t="str">
        <f>VLOOKUP(C118,accounts!$A$2:$F$9615,5,FALSE)</f>
        <v>Central</v>
      </c>
      <c r="Q118" t="b">
        <f t="shared" si="2"/>
        <v>1</v>
      </c>
      <c r="R118" t="e">
        <f>INDEX(removed_duplicate_rows!$A$5:$A$39,MATCH(wins!A118,removed_duplicate_rows!$A$5:$A$39,0))</f>
        <v>#N/A</v>
      </c>
    </row>
    <row r="119" spans="1:18" ht="15.75" customHeight="1" x14ac:dyDescent="0.2">
      <c r="A119" t="s">
        <v>465</v>
      </c>
      <c r="B119" t="s">
        <v>466</v>
      </c>
      <c r="C119" t="s">
        <v>467</v>
      </c>
      <c r="D119" s="10">
        <v>45696</v>
      </c>
      <c r="E119" t="s">
        <v>52</v>
      </c>
      <c r="F119">
        <v>1</v>
      </c>
      <c r="G119" t="s">
        <v>374</v>
      </c>
      <c r="H119" t="s">
        <v>379</v>
      </c>
      <c r="I119" t="s">
        <v>55</v>
      </c>
      <c r="J119">
        <v>1</v>
      </c>
      <c r="K119">
        <v>7407</v>
      </c>
      <c r="L119" t="str">
        <f>IFERROR(INDEX(play_attribution!$B$2:$B$328,MATCH(A119,play_attribution!$A$2:$A$328,0)),"")</f>
        <v/>
      </c>
      <c r="M119" t="str">
        <f>VLOOKUP(H119,seller_roster!$A$2:$B$85,2,FALSE)</f>
        <v>Tatum Vega</v>
      </c>
      <c r="N119" t="str">
        <f>VLOOKUP(C119,accounts!$A$2:$F$9615,2,FALSE)</f>
        <v>Construction</v>
      </c>
      <c r="O119" t="str">
        <f>VLOOKUP(C119,accounts!$A$2:$F$9615,3,FALSE)</f>
        <v>$1M-$2.5M</v>
      </c>
      <c r="P119" t="str">
        <f>VLOOKUP(C119,accounts!$A$2:$F$9615,5,FALSE)</f>
        <v>East</v>
      </c>
      <c r="Q119" t="b">
        <f t="shared" si="2"/>
        <v>1</v>
      </c>
      <c r="R119" t="e">
        <f>INDEX(removed_duplicate_rows!$A$5:$A$39,MATCH(wins!A119,removed_duplicate_rows!$A$5:$A$39,0))</f>
        <v>#N/A</v>
      </c>
    </row>
    <row r="120" spans="1:18" ht="15.75" customHeight="1" x14ac:dyDescent="0.2">
      <c r="A120" t="s">
        <v>468</v>
      </c>
      <c r="B120" t="s">
        <v>469</v>
      </c>
      <c r="C120" t="s">
        <v>470</v>
      </c>
      <c r="D120" s="10">
        <v>45696</v>
      </c>
      <c r="E120" t="s">
        <v>52</v>
      </c>
      <c r="F120">
        <v>1</v>
      </c>
      <c r="G120" t="s">
        <v>374</v>
      </c>
      <c r="H120" t="s">
        <v>383</v>
      </c>
      <c r="I120" t="s">
        <v>55</v>
      </c>
      <c r="J120">
        <v>1</v>
      </c>
      <c r="K120">
        <v>7492</v>
      </c>
      <c r="L120" t="str">
        <f>IFERROR(INDEX(play_attribution!$B$2:$B$328,MATCH(A120,play_attribution!$A$2:$A$328,0)),"")</f>
        <v/>
      </c>
      <c r="M120" t="str">
        <f>VLOOKUP(H120,seller_roster!$A$2:$B$85,2,FALSE)</f>
        <v>Flor Ruiz</v>
      </c>
      <c r="N120" t="str">
        <f>VLOOKUP(C120,accounts!$A$2:$F$9615,2,FALSE)</f>
        <v>Nonprofit</v>
      </c>
      <c r="O120" t="str">
        <f>VLOOKUP(C120,accounts!$A$2:$F$9615,3,FALSE)</f>
        <v>&gt;$10M</v>
      </c>
      <c r="P120" t="str">
        <f>VLOOKUP(C120,accounts!$A$2:$F$9615,5,FALSE)</f>
        <v>West</v>
      </c>
      <c r="Q120" t="b">
        <f t="shared" si="2"/>
        <v>1</v>
      </c>
      <c r="R120" t="e">
        <f>INDEX(removed_duplicate_rows!$A$5:$A$39,MATCH(wins!A120,removed_duplicate_rows!$A$5:$A$39,0))</f>
        <v>#N/A</v>
      </c>
    </row>
    <row r="121" spans="1:18" ht="15.75" customHeight="1" x14ac:dyDescent="0.2">
      <c r="A121" t="s">
        <v>471</v>
      </c>
      <c r="B121" t="s">
        <v>472</v>
      </c>
      <c r="C121" t="s">
        <v>473</v>
      </c>
      <c r="D121" s="10">
        <v>45696</v>
      </c>
      <c r="E121" t="s">
        <v>52</v>
      </c>
      <c r="F121">
        <v>1</v>
      </c>
      <c r="G121" t="s">
        <v>374</v>
      </c>
      <c r="H121" t="s">
        <v>398</v>
      </c>
      <c r="I121" t="s">
        <v>55</v>
      </c>
      <c r="J121">
        <v>1</v>
      </c>
      <c r="K121">
        <v>4503</v>
      </c>
      <c r="L121" t="str">
        <f>IFERROR(INDEX(play_attribution!$B$2:$B$328,MATCH(A121,play_attribution!$A$2:$A$328,0)),"")</f>
        <v/>
      </c>
      <c r="M121" t="str">
        <f>VLOOKUP(H121,seller_roster!$A$2:$B$85,2,FALSE)</f>
        <v>Rowan Kim</v>
      </c>
      <c r="N121" t="str">
        <f>VLOOKUP(C121,accounts!$A$2:$F$9615,2,FALSE)</f>
        <v>Field Services</v>
      </c>
      <c r="O121" t="str">
        <f>VLOOKUP(C121,accounts!$A$2:$F$9615,3,FALSE)</f>
        <v>$2.5M-$5M</v>
      </c>
      <c r="P121" t="str">
        <f>VLOOKUP(C121,accounts!$A$2:$F$9615,5,FALSE)</f>
        <v>East</v>
      </c>
      <c r="Q121" t="b">
        <f t="shared" si="2"/>
        <v>1</v>
      </c>
      <c r="R121" t="e">
        <f>INDEX(removed_duplicate_rows!$A$5:$A$39,MATCH(wins!A121,removed_duplicate_rows!$A$5:$A$39,0))</f>
        <v>#N/A</v>
      </c>
    </row>
    <row r="122" spans="1:18" ht="15.75" customHeight="1" x14ac:dyDescent="0.2">
      <c r="A122" t="s">
        <v>474</v>
      </c>
      <c r="B122" t="s">
        <v>475</v>
      </c>
      <c r="C122" t="s">
        <v>476</v>
      </c>
      <c r="D122" s="10">
        <v>45696</v>
      </c>
      <c r="E122" t="s">
        <v>52</v>
      </c>
      <c r="F122">
        <v>1</v>
      </c>
      <c r="G122" t="s">
        <v>374</v>
      </c>
      <c r="H122" t="s">
        <v>449</v>
      </c>
      <c r="I122" t="s">
        <v>55</v>
      </c>
      <c r="J122">
        <v>1</v>
      </c>
      <c r="K122">
        <v>9668</v>
      </c>
      <c r="L122" t="str">
        <f>IFERROR(INDEX(play_attribution!$B$2:$B$328,MATCH(A122,play_attribution!$A$2:$A$328,0)),"")</f>
        <v/>
      </c>
      <c r="M122" t="str">
        <f>VLOOKUP(H122,seller_roster!$A$2:$B$85,2,FALSE)</f>
        <v>Hayden Okafor</v>
      </c>
      <c r="N122" t="str">
        <f>VLOOKUP(C122,accounts!$A$2:$F$9615,2,FALSE)</f>
        <v>Construction</v>
      </c>
      <c r="O122" t="str">
        <f>VLOOKUP(C122,accounts!$A$2:$F$9615,3,FALSE)</f>
        <v>$2.5M-$5M</v>
      </c>
      <c r="P122" t="str">
        <f>VLOOKUP(C122,accounts!$A$2:$F$9615,5,FALSE)</f>
        <v>Central</v>
      </c>
      <c r="Q122" t="b">
        <f t="shared" si="2"/>
        <v>1</v>
      </c>
      <c r="R122" t="e">
        <f>INDEX(removed_duplicate_rows!$A$5:$A$39,MATCH(wins!A122,removed_duplicate_rows!$A$5:$A$39,0))</f>
        <v>#N/A</v>
      </c>
    </row>
    <row r="123" spans="1:18" ht="15.75" customHeight="1" x14ac:dyDescent="0.2">
      <c r="A123" t="s">
        <v>477</v>
      </c>
      <c r="B123" t="s">
        <v>478</v>
      </c>
      <c r="C123" t="s">
        <v>479</v>
      </c>
      <c r="D123" s="10">
        <v>45696</v>
      </c>
      <c r="E123" t="s">
        <v>52</v>
      </c>
      <c r="F123">
        <v>1</v>
      </c>
      <c r="G123" t="s">
        <v>374</v>
      </c>
      <c r="H123" t="s">
        <v>387</v>
      </c>
      <c r="I123" t="s">
        <v>55</v>
      </c>
      <c r="J123">
        <v>1</v>
      </c>
      <c r="K123">
        <v>3836</v>
      </c>
      <c r="L123" t="str">
        <f>IFERROR(INDEX(play_attribution!$B$2:$B$328,MATCH(A123,play_attribution!$A$2:$A$328,0)),"")</f>
        <v/>
      </c>
      <c r="M123" t="str">
        <f>VLOOKUP(H123,seller_roster!$A$2:$B$85,2,FALSE)</f>
        <v>Ray Kim</v>
      </c>
      <c r="N123" t="str">
        <f>VLOOKUP(C123,accounts!$A$2:$F$9615,2,FALSE)</f>
        <v>Logistics</v>
      </c>
      <c r="O123" t="str">
        <f>VLOOKUP(C123,accounts!$A$2:$F$9615,3,FALSE)</f>
        <v>$5M-$10M</v>
      </c>
      <c r="P123" t="str">
        <f>VLOOKUP(C123,accounts!$A$2:$F$9615,5,FALSE)</f>
        <v>Central</v>
      </c>
      <c r="Q123" t="b">
        <f t="shared" si="2"/>
        <v>1</v>
      </c>
      <c r="R123" t="e">
        <f>INDEX(removed_duplicate_rows!$A$5:$A$39,MATCH(wins!A123,removed_duplicate_rows!$A$5:$A$39,0))</f>
        <v>#N/A</v>
      </c>
    </row>
    <row r="124" spans="1:18" ht="15.75" customHeight="1" x14ac:dyDescent="0.2">
      <c r="A124" t="s">
        <v>480</v>
      </c>
      <c r="B124" t="s">
        <v>481</v>
      </c>
      <c r="C124" t="s">
        <v>482</v>
      </c>
      <c r="D124" s="10">
        <v>45696</v>
      </c>
      <c r="E124" t="s">
        <v>52</v>
      </c>
      <c r="F124">
        <v>1</v>
      </c>
      <c r="G124" t="s">
        <v>374</v>
      </c>
      <c r="H124" t="s">
        <v>413</v>
      </c>
      <c r="I124" t="s">
        <v>55</v>
      </c>
      <c r="J124">
        <v>1</v>
      </c>
      <c r="K124">
        <v>5289</v>
      </c>
      <c r="L124" t="str">
        <f>IFERROR(INDEX(play_attribution!$B$2:$B$328,MATCH(A124,play_attribution!$A$2:$A$328,0)),"")</f>
        <v/>
      </c>
      <c r="M124" t="str">
        <f>VLOOKUP(H124,seller_roster!$A$2:$B$85,2,FALSE)</f>
        <v>Phoenix Doyle</v>
      </c>
      <c r="N124" t="str">
        <f>VLOOKUP(C124,accounts!$A$2:$F$9615,2,FALSE)</f>
        <v>Logistics</v>
      </c>
      <c r="O124" t="str">
        <f>VLOOKUP(C124,accounts!$A$2:$F$9615,3,FALSE)</f>
        <v>$1M-$2.5M</v>
      </c>
      <c r="P124" t="str">
        <f>VLOOKUP(C124,accounts!$A$2:$F$9615,5,FALSE)</f>
        <v>Central</v>
      </c>
      <c r="Q124" t="b">
        <f t="shared" si="2"/>
        <v>1</v>
      </c>
      <c r="R124" t="e">
        <f>INDEX(removed_duplicate_rows!$A$5:$A$39,MATCH(wins!A124,removed_duplicate_rows!$A$5:$A$39,0))</f>
        <v>#N/A</v>
      </c>
    </row>
    <row r="125" spans="1:18" ht="15.75" customHeight="1" x14ac:dyDescent="0.2">
      <c r="A125" t="s">
        <v>483</v>
      </c>
      <c r="B125" t="s">
        <v>484</v>
      </c>
      <c r="C125" t="s">
        <v>485</v>
      </c>
      <c r="D125" s="10">
        <v>45696</v>
      </c>
      <c r="E125" t="s">
        <v>52</v>
      </c>
      <c r="F125">
        <v>1</v>
      </c>
      <c r="G125" t="s">
        <v>374</v>
      </c>
      <c r="H125" t="s">
        <v>398</v>
      </c>
      <c r="I125" t="s">
        <v>55</v>
      </c>
      <c r="J125">
        <v>1</v>
      </c>
      <c r="K125">
        <v>7448</v>
      </c>
      <c r="L125" t="str">
        <f>IFERROR(INDEX(play_attribution!$B$2:$B$328,MATCH(A125,play_attribution!$A$2:$A$328,0)),"")</f>
        <v/>
      </c>
      <c r="M125" t="str">
        <f>VLOOKUP(H125,seller_roster!$A$2:$B$85,2,FALSE)</f>
        <v>Rowan Kim</v>
      </c>
      <c r="N125" t="str">
        <f>VLOOKUP(C125,accounts!$A$2:$F$9615,2,FALSE)</f>
        <v>Field Services</v>
      </c>
      <c r="O125" t="str">
        <f>VLOOKUP(C125,accounts!$A$2:$F$9615,3,FALSE)</f>
        <v>$2.5M-$5M</v>
      </c>
      <c r="P125" t="str">
        <f>VLOOKUP(C125,accounts!$A$2:$F$9615,5,FALSE)</f>
        <v>West</v>
      </c>
      <c r="Q125" t="b">
        <f t="shared" si="2"/>
        <v>1</v>
      </c>
      <c r="R125" t="e">
        <f>INDEX(removed_duplicate_rows!$A$5:$A$39,MATCH(wins!A125,removed_duplicate_rows!$A$5:$A$39,0))</f>
        <v>#N/A</v>
      </c>
    </row>
    <row r="126" spans="1:18" ht="15.75" customHeight="1" x14ac:dyDescent="0.2">
      <c r="A126" t="s">
        <v>486</v>
      </c>
      <c r="B126" t="s">
        <v>487</v>
      </c>
      <c r="C126" t="s">
        <v>488</v>
      </c>
      <c r="D126" s="10">
        <v>45696</v>
      </c>
      <c r="E126" t="s">
        <v>52</v>
      </c>
      <c r="F126">
        <v>1</v>
      </c>
      <c r="G126" t="s">
        <v>374</v>
      </c>
      <c r="H126" t="s">
        <v>375</v>
      </c>
      <c r="I126" t="s">
        <v>55</v>
      </c>
      <c r="J126">
        <v>1</v>
      </c>
      <c r="K126">
        <v>7106</v>
      </c>
      <c r="L126" t="str">
        <f>IFERROR(INDEX(play_attribution!$B$2:$B$328,MATCH(A126,play_attribution!$A$2:$A$328,0)),"")</f>
        <v/>
      </c>
      <c r="M126" t="str">
        <f>VLOOKUP(H126,seller_roster!$A$2:$B$85,2,FALSE)</f>
        <v>Sol Lindqvist</v>
      </c>
      <c r="N126" t="str">
        <f>VLOOKUP(C126,accounts!$A$2:$F$9615,2,FALSE)</f>
        <v>Healthcare Services</v>
      </c>
      <c r="O126" t="str">
        <f>VLOOKUP(C126,accounts!$A$2:$F$9615,3,FALSE)</f>
        <v>$5M-$10M</v>
      </c>
      <c r="P126" t="str">
        <f>VLOOKUP(C126,accounts!$A$2:$F$9615,5,FALSE)</f>
        <v>Central</v>
      </c>
      <c r="Q126" t="b">
        <f t="shared" si="2"/>
        <v>1</v>
      </c>
      <c r="R126" t="e">
        <f>INDEX(removed_duplicate_rows!$A$5:$A$39,MATCH(wins!A126,removed_duplicate_rows!$A$5:$A$39,0))</f>
        <v>#N/A</v>
      </c>
    </row>
    <row r="127" spans="1:18" ht="15.75" customHeight="1" x14ac:dyDescent="0.2">
      <c r="A127" t="s">
        <v>489</v>
      </c>
      <c r="B127" t="s">
        <v>490</v>
      </c>
      <c r="C127" t="s">
        <v>491</v>
      </c>
      <c r="D127" s="10">
        <v>45696</v>
      </c>
      <c r="E127" t="s">
        <v>52</v>
      </c>
      <c r="F127">
        <v>1</v>
      </c>
      <c r="G127" t="s">
        <v>374</v>
      </c>
      <c r="H127" t="s">
        <v>449</v>
      </c>
      <c r="I127" t="s">
        <v>55</v>
      </c>
      <c r="J127">
        <v>1</v>
      </c>
      <c r="K127">
        <v>7245</v>
      </c>
      <c r="L127" t="str">
        <f>IFERROR(INDEX(play_attribution!$B$2:$B$328,MATCH(A127,play_attribution!$A$2:$A$328,0)),"")</f>
        <v/>
      </c>
      <c r="M127" t="str">
        <f>VLOOKUP(H127,seller_roster!$A$2:$B$85,2,FALSE)</f>
        <v>Hayden Okafor</v>
      </c>
      <c r="N127" t="str">
        <f>VLOOKUP(C127,accounts!$A$2:$F$9615,2,FALSE)</f>
        <v>Construction</v>
      </c>
      <c r="O127" t="str">
        <f>VLOOKUP(C127,accounts!$A$2:$F$9615,3,FALSE)</f>
        <v>$1M-$2.5M</v>
      </c>
      <c r="P127" t="str">
        <f>VLOOKUP(C127,accounts!$A$2:$F$9615,5,FALSE)</f>
        <v>East</v>
      </c>
      <c r="Q127" t="b">
        <f t="shared" si="2"/>
        <v>1</v>
      </c>
      <c r="R127" t="e">
        <f>INDEX(removed_duplicate_rows!$A$5:$A$39,MATCH(wins!A127,removed_duplicate_rows!$A$5:$A$39,0))</f>
        <v>#N/A</v>
      </c>
    </row>
    <row r="128" spans="1:18" ht="15.75" customHeight="1" x14ac:dyDescent="0.2">
      <c r="A128" t="s">
        <v>492</v>
      </c>
      <c r="B128" t="s">
        <v>493</v>
      </c>
      <c r="C128" t="s">
        <v>494</v>
      </c>
      <c r="D128" s="10">
        <v>45703</v>
      </c>
      <c r="E128" t="s">
        <v>52</v>
      </c>
      <c r="F128">
        <v>2</v>
      </c>
      <c r="G128" t="s">
        <v>53</v>
      </c>
      <c r="H128" t="s">
        <v>495</v>
      </c>
      <c r="I128" t="s">
        <v>55</v>
      </c>
      <c r="J128">
        <v>1</v>
      </c>
      <c r="K128">
        <v>14954</v>
      </c>
      <c r="L128" t="str">
        <f>IFERROR(INDEX(play_attribution!$B$2:$B$328,MATCH(A128,play_attribution!$A$2:$A$328,0)),"")</f>
        <v/>
      </c>
      <c r="M128" t="str">
        <f>VLOOKUP(H128,seller_roster!$A$2:$B$85,2,FALSE)</f>
        <v>Gio Ferro</v>
      </c>
      <c r="N128" t="str">
        <f>VLOOKUP(C128,accounts!$A$2:$F$9615,2,FALSE)</f>
        <v>Retail Multi-Location</v>
      </c>
      <c r="O128" t="str">
        <f>VLOOKUP(C128,accounts!$A$2:$F$9615,3,FALSE)</f>
        <v>$5M-$10M</v>
      </c>
      <c r="P128" t="str">
        <f>VLOOKUP(C128,accounts!$A$2:$F$9615,5,FALSE)</f>
        <v>East</v>
      </c>
      <c r="Q128" t="b">
        <f t="shared" si="2"/>
        <v>1</v>
      </c>
      <c r="R128" t="e">
        <f>INDEX(removed_duplicate_rows!$A$5:$A$39,MATCH(wins!A128,removed_duplicate_rows!$A$5:$A$39,0))</f>
        <v>#N/A</v>
      </c>
    </row>
    <row r="129" spans="1:18" ht="15.75" customHeight="1" x14ac:dyDescent="0.2">
      <c r="A129" t="s">
        <v>496</v>
      </c>
      <c r="B129" t="s">
        <v>497</v>
      </c>
      <c r="C129" t="s">
        <v>498</v>
      </c>
      <c r="D129" s="10">
        <v>45703</v>
      </c>
      <c r="E129" t="s">
        <v>52</v>
      </c>
      <c r="F129">
        <v>2</v>
      </c>
      <c r="G129" t="s">
        <v>53</v>
      </c>
      <c r="H129" t="s">
        <v>73</v>
      </c>
      <c r="I129" t="s">
        <v>55</v>
      </c>
      <c r="J129">
        <v>1</v>
      </c>
      <c r="K129">
        <v>13450</v>
      </c>
      <c r="L129" t="str">
        <f>IFERROR(INDEX(play_attribution!$B$2:$B$328,MATCH(A129,play_attribution!$A$2:$A$328,0)),"")</f>
        <v/>
      </c>
      <c r="M129" t="str">
        <f>VLOOKUP(H129,seller_roster!$A$2:$B$85,2,FALSE)</f>
        <v>Rhea Ruiz</v>
      </c>
      <c r="N129" t="str">
        <f>VLOOKUP(C129,accounts!$A$2:$F$9615,2,FALSE)</f>
        <v>Retail Multi-Location</v>
      </c>
      <c r="O129" t="str">
        <f>VLOOKUP(C129,accounts!$A$2:$F$9615,3,FALSE)</f>
        <v>$5M-$10M</v>
      </c>
      <c r="P129" t="str">
        <f>VLOOKUP(C129,accounts!$A$2:$F$9615,5,FALSE)</f>
        <v>West</v>
      </c>
      <c r="Q129" t="b">
        <f t="shared" si="2"/>
        <v>1</v>
      </c>
      <c r="R129" t="e">
        <f>INDEX(removed_duplicate_rows!$A$5:$A$39,MATCH(wins!A129,removed_duplicate_rows!$A$5:$A$39,0))</f>
        <v>#N/A</v>
      </c>
    </row>
    <row r="130" spans="1:18" ht="15.75" customHeight="1" x14ac:dyDescent="0.2">
      <c r="A130" t="s">
        <v>499</v>
      </c>
      <c r="B130" t="s">
        <v>500</v>
      </c>
      <c r="C130" t="s">
        <v>501</v>
      </c>
      <c r="D130" s="10">
        <v>45703</v>
      </c>
      <c r="E130" t="s">
        <v>52</v>
      </c>
      <c r="F130">
        <v>2</v>
      </c>
      <c r="G130" t="s">
        <v>53</v>
      </c>
      <c r="H130" t="s">
        <v>69</v>
      </c>
      <c r="I130" t="s">
        <v>79</v>
      </c>
      <c r="J130">
        <v>1</v>
      </c>
      <c r="K130">
        <v>27010</v>
      </c>
      <c r="L130" t="str">
        <f>IFERROR(INDEX(play_attribution!$B$2:$B$328,MATCH(A130,play_attribution!$A$2:$A$328,0)),"")</f>
        <v/>
      </c>
      <c r="M130" t="str">
        <f>VLOOKUP(H130,seller_roster!$A$2:$B$85,2,FALSE)</f>
        <v>Uma Moreau</v>
      </c>
      <c r="N130" t="str">
        <f>VLOOKUP(C130,accounts!$A$2:$F$9615,2,FALSE)</f>
        <v>Construction</v>
      </c>
      <c r="O130" t="str">
        <f>VLOOKUP(C130,accounts!$A$2:$F$9615,3,FALSE)</f>
        <v>$2.5M-$5M</v>
      </c>
      <c r="P130" t="str">
        <f>VLOOKUP(C130,accounts!$A$2:$F$9615,5,FALSE)</f>
        <v>East</v>
      </c>
      <c r="Q130" t="b">
        <f t="shared" si="2"/>
        <v>1</v>
      </c>
      <c r="R130" t="e">
        <f>INDEX(removed_duplicate_rows!$A$5:$A$39,MATCH(wins!A130,removed_duplicate_rows!$A$5:$A$39,0))</f>
        <v>#N/A</v>
      </c>
    </row>
    <row r="131" spans="1:18" ht="15.75" customHeight="1" x14ac:dyDescent="0.2">
      <c r="A131" t="s">
        <v>502</v>
      </c>
      <c r="B131" t="s">
        <v>503</v>
      </c>
      <c r="C131" t="s">
        <v>504</v>
      </c>
      <c r="D131" s="10">
        <v>45703</v>
      </c>
      <c r="E131" t="s">
        <v>52</v>
      </c>
      <c r="F131">
        <v>2</v>
      </c>
      <c r="G131" t="s">
        <v>53</v>
      </c>
      <c r="H131" t="s">
        <v>505</v>
      </c>
      <c r="I131" t="s">
        <v>55</v>
      </c>
      <c r="J131">
        <v>1</v>
      </c>
      <c r="K131">
        <v>17455</v>
      </c>
      <c r="L131" t="str">
        <f>IFERROR(INDEX(play_attribution!$B$2:$B$328,MATCH(A131,play_attribution!$A$2:$A$328,0)),"")</f>
        <v/>
      </c>
      <c r="M131" t="str">
        <f>VLOOKUP(H131,seller_roster!$A$2:$B$85,2,FALSE)</f>
        <v>Xen Mbeki</v>
      </c>
      <c r="N131" t="str">
        <f>VLOOKUP(C131,accounts!$A$2:$F$9615,2,FALSE)</f>
        <v>Logistics</v>
      </c>
      <c r="O131" t="str">
        <f>VLOOKUP(C131,accounts!$A$2:$F$9615,3,FALSE)</f>
        <v>$2.5M-$5M</v>
      </c>
      <c r="P131" t="str">
        <f>VLOOKUP(C131,accounts!$A$2:$F$9615,5,FALSE)</f>
        <v>West</v>
      </c>
      <c r="Q131" t="b">
        <f t="shared" ref="Q131:Q194" si="3">L131=""</f>
        <v>1</v>
      </c>
      <c r="R131" t="e">
        <f>INDEX(removed_duplicate_rows!$A$5:$A$39,MATCH(wins!A131,removed_duplicate_rows!$A$5:$A$39,0))</f>
        <v>#N/A</v>
      </c>
    </row>
    <row r="132" spans="1:18" ht="15.75" customHeight="1" x14ac:dyDescent="0.2">
      <c r="A132" t="s">
        <v>506</v>
      </c>
      <c r="B132" t="s">
        <v>507</v>
      </c>
      <c r="C132" t="s">
        <v>508</v>
      </c>
      <c r="D132" s="10">
        <v>45703</v>
      </c>
      <c r="E132" t="s">
        <v>52</v>
      </c>
      <c r="F132">
        <v>2</v>
      </c>
      <c r="G132" t="s">
        <v>53</v>
      </c>
      <c r="H132" t="s">
        <v>65</v>
      </c>
      <c r="I132" t="s">
        <v>79</v>
      </c>
      <c r="J132">
        <v>1</v>
      </c>
      <c r="K132">
        <v>17449</v>
      </c>
      <c r="L132" t="str">
        <f>IFERROR(INDEX(play_attribution!$B$2:$B$328,MATCH(A132,play_attribution!$A$2:$A$328,0)),"")</f>
        <v/>
      </c>
      <c r="M132" t="str">
        <f>VLOOKUP(H132,seller_roster!$A$2:$B$85,2,FALSE)</f>
        <v>Bryn Moreau</v>
      </c>
      <c r="N132" t="str">
        <f>VLOOKUP(C132,accounts!$A$2:$F$9615,2,FALSE)</f>
        <v>Construction</v>
      </c>
      <c r="O132" t="str">
        <f>VLOOKUP(C132,accounts!$A$2:$F$9615,3,FALSE)</f>
        <v>&gt;$10M</v>
      </c>
      <c r="P132" t="str">
        <f>VLOOKUP(C132,accounts!$A$2:$F$9615,5,FALSE)</f>
        <v>West</v>
      </c>
      <c r="Q132" t="b">
        <f t="shared" si="3"/>
        <v>1</v>
      </c>
      <c r="R132" t="e">
        <f>INDEX(removed_duplicate_rows!$A$5:$A$39,MATCH(wins!A132,removed_duplicate_rows!$A$5:$A$39,0))</f>
        <v>#N/A</v>
      </c>
    </row>
    <row r="133" spans="1:18" ht="15.75" customHeight="1" x14ac:dyDescent="0.2">
      <c r="A133" t="s">
        <v>509</v>
      </c>
      <c r="B133" t="s">
        <v>510</v>
      </c>
      <c r="C133" t="s">
        <v>511</v>
      </c>
      <c r="D133" s="10">
        <v>45703</v>
      </c>
      <c r="E133" t="s">
        <v>52</v>
      </c>
      <c r="F133">
        <v>2</v>
      </c>
      <c r="G133" t="s">
        <v>53</v>
      </c>
      <c r="H133" t="s">
        <v>505</v>
      </c>
      <c r="I133" t="s">
        <v>55</v>
      </c>
      <c r="J133">
        <v>1</v>
      </c>
      <c r="K133">
        <v>9882</v>
      </c>
      <c r="L133" t="str">
        <f>IFERROR(INDEX(play_attribution!$B$2:$B$328,MATCH(A133,play_attribution!$A$2:$A$328,0)),"")</f>
        <v/>
      </c>
      <c r="M133" t="str">
        <f>VLOOKUP(H133,seller_roster!$A$2:$B$85,2,FALSE)</f>
        <v>Xen Mbeki</v>
      </c>
      <c r="N133" t="str">
        <f>VLOOKUP(C133,accounts!$A$2:$F$9615,2,FALSE)</f>
        <v>Construction</v>
      </c>
      <c r="O133" t="str">
        <f>VLOOKUP(C133,accounts!$A$2:$F$9615,3,FALSE)</f>
        <v>$5M-$10M</v>
      </c>
      <c r="P133" t="str">
        <f>VLOOKUP(C133,accounts!$A$2:$F$9615,5,FALSE)</f>
        <v>East</v>
      </c>
      <c r="Q133" t="b">
        <f t="shared" si="3"/>
        <v>1</v>
      </c>
      <c r="R133" t="e">
        <f>INDEX(removed_duplicate_rows!$A$5:$A$39,MATCH(wins!A133,removed_duplicate_rows!$A$5:$A$39,0))</f>
        <v>#N/A</v>
      </c>
    </row>
    <row r="134" spans="1:18" ht="15.75" customHeight="1" x14ac:dyDescent="0.2">
      <c r="A134" t="s">
        <v>512</v>
      </c>
      <c r="B134" t="s">
        <v>513</v>
      </c>
      <c r="C134" t="s">
        <v>514</v>
      </c>
      <c r="D134" s="10">
        <v>45703</v>
      </c>
      <c r="E134" t="s">
        <v>52</v>
      </c>
      <c r="F134">
        <v>2</v>
      </c>
      <c r="G134" t="s">
        <v>77</v>
      </c>
      <c r="H134" t="s">
        <v>147</v>
      </c>
      <c r="I134" t="s">
        <v>79</v>
      </c>
      <c r="J134">
        <v>1</v>
      </c>
      <c r="K134">
        <v>6829</v>
      </c>
      <c r="L134" t="str">
        <f>IFERROR(INDEX(play_attribution!$B$2:$B$328,MATCH(A134,play_attribution!$A$2:$A$328,0)),"")</f>
        <v/>
      </c>
      <c r="M134" t="str">
        <f>VLOOKUP(H134,seller_roster!$A$2:$B$85,2,FALSE)</f>
        <v>Riley Tran</v>
      </c>
      <c r="N134" t="str">
        <f>VLOOKUP(C134,accounts!$A$2:$F$9615,2,FALSE)</f>
        <v>Professional Services</v>
      </c>
      <c r="O134" t="str">
        <f>VLOOKUP(C134,accounts!$A$2:$F$9615,3,FALSE)</f>
        <v>$2.5M-$5M</v>
      </c>
      <c r="P134" t="str">
        <f>VLOOKUP(C134,accounts!$A$2:$F$9615,5,FALSE)</f>
        <v>Central</v>
      </c>
      <c r="Q134" t="b">
        <f t="shared" si="3"/>
        <v>1</v>
      </c>
      <c r="R134" t="e">
        <f>INDEX(removed_duplicate_rows!$A$5:$A$39,MATCH(wins!A134,removed_duplicate_rows!$A$5:$A$39,0))</f>
        <v>#N/A</v>
      </c>
    </row>
    <row r="135" spans="1:18" ht="15.75" customHeight="1" x14ac:dyDescent="0.2">
      <c r="A135" t="s">
        <v>515</v>
      </c>
      <c r="B135" t="s">
        <v>516</v>
      </c>
      <c r="C135" t="s">
        <v>517</v>
      </c>
      <c r="D135" s="10">
        <v>45703</v>
      </c>
      <c r="E135" t="s">
        <v>52</v>
      </c>
      <c r="F135">
        <v>2</v>
      </c>
      <c r="G135" t="s">
        <v>77</v>
      </c>
      <c r="H135" t="s">
        <v>99</v>
      </c>
      <c r="I135" t="s">
        <v>55</v>
      </c>
      <c r="J135">
        <v>1</v>
      </c>
      <c r="K135">
        <v>9277</v>
      </c>
      <c r="L135" t="str">
        <f>IFERROR(INDEX(play_attribution!$B$2:$B$328,MATCH(A135,play_attribution!$A$2:$A$328,0)),"")</f>
        <v/>
      </c>
      <c r="M135" t="str">
        <f>VLOOKUP(H135,seller_roster!$A$2:$B$85,2,FALSE)</f>
        <v>Shiloh Sorensen</v>
      </c>
      <c r="N135" t="str">
        <f>VLOOKUP(C135,accounts!$A$2:$F$9615,2,FALSE)</f>
        <v>Retail Multi-Location</v>
      </c>
      <c r="O135" t="str">
        <f>VLOOKUP(C135,accounts!$A$2:$F$9615,3,FALSE)</f>
        <v>$5M-$10M</v>
      </c>
      <c r="P135" t="str">
        <f>VLOOKUP(C135,accounts!$A$2:$F$9615,5,FALSE)</f>
        <v>West</v>
      </c>
      <c r="Q135" t="b">
        <f t="shared" si="3"/>
        <v>1</v>
      </c>
      <c r="R135" t="e">
        <f>INDEX(removed_duplicate_rows!$A$5:$A$39,MATCH(wins!A135,removed_duplicate_rows!$A$5:$A$39,0))</f>
        <v>#N/A</v>
      </c>
    </row>
    <row r="136" spans="1:18" ht="15.75" customHeight="1" x14ac:dyDescent="0.2">
      <c r="A136" t="s">
        <v>518</v>
      </c>
      <c r="B136" t="s">
        <v>519</v>
      </c>
      <c r="C136" t="s">
        <v>520</v>
      </c>
      <c r="D136" s="10">
        <v>45703</v>
      </c>
      <c r="E136" t="s">
        <v>52</v>
      </c>
      <c r="F136">
        <v>2</v>
      </c>
      <c r="G136" t="s">
        <v>77</v>
      </c>
      <c r="H136" t="s">
        <v>147</v>
      </c>
      <c r="I136" t="s">
        <v>79</v>
      </c>
      <c r="J136">
        <v>1</v>
      </c>
      <c r="K136">
        <v>10518</v>
      </c>
      <c r="L136" t="str">
        <f>IFERROR(INDEX(play_attribution!$B$2:$B$328,MATCH(A136,play_attribution!$A$2:$A$328,0)),"")</f>
        <v/>
      </c>
      <c r="M136" t="str">
        <f>VLOOKUP(H136,seller_roster!$A$2:$B$85,2,FALSE)</f>
        <v>Riley Tran</v>
      </c>
      <c r="N136" t="str">
        <f>VLOOKUP(C136,accounts!$A$2:$F$9615,2,FALSE)</f>
        <v>Wholesale &amp; Distribution</v>
      </c>
      <c r="O136" t="str">
        <f>VLOOKUP(C136,accounts!$A$2:$F$9615,3,FALSE)</f>
        <v>$2.5M-$5M</v>
      </c>
      <c r="P136" t="str">
        <f>VLOOKUP(C136,accounts!$A$2:$F$9615,5,FALSE)</f>
        <v>East</v>
      </c>
      <c r="Q136" t="b">
        <f t="shared" si="3"/>
        <v>1</v>
      </c>
      <c r="R136" t="e">
        <f>INDEX(removed_duplicate_rows!$A$5:$A$39,MATCH(wins!A136,removed_duplicate_rows!$A$5:$A$39,0))</f>
        <v>#N/A</v>
      </c>
    </row>
    <row r="137" spans="1:18" ht="15.75" customHeight="1" x14ac:dyDescent="0.2">
      <c r="A137" t="s">
        <v>521</v>
      </c>
      <c r="B137" t="s">
        <v>522</v>
      </c>
      <c r="C137" t="s">
        <v>523</v>
      </c>
      <c r="D137" s="10">
        <v>45703</v>
      </c>
      <c r="E137" t="s">
        <v>52</v>
      </c>
      <c r="F137">
        <v>2</v>
      </c>
      <c r="G137" t="s">
        <v>77</v>
      </c>
      <c r="H137" t="s">
        <v>159</v>
      </c>
      <c r="I137" t="s">
        <v>79</v>
      </c>
      <c r="J137">
        <v>1</v>
      </c>
      <c r="K137">
        <v>8394</v>
      </c>
      <c r="L137" t="str">
        <f>IFERROR(INDEX(play_attribution!$B$2:$B$328,MATCH(A137,play_attribution!$A$2:$A$328,0)),"")</f>
        <v/>
      </c>
      <c r="M137" t="str">
        <f>VLOOKUP(H137,seller_roster!$A$2:$B$85,2,FALSE)</f>
        <v>Kai Bianchi</v>
      </c>
      <c r="N137" t="str">
        <f>VLOOKUP(C137,accounts!$A$2:$F$9615,2,FALSE)</f>
        <v>Healthcare Services</v>
      </c>
      <c r="O137" t="str">
        <f>VLOOKUP(C137,accounts!$A$2:$F$9615,3,FALSE)</f>
        <v>$2.5M-$5M</v>
      </c>
      <c r="P137" t="str">
        <f>VLOOKUP(C137,accounts!$A$2:$F$9615,5,FALSE)</f>
        <v>Central</v>
      </c>
      <c r="Q137" t="b">
        <f t="shared" si="3"/>
        <v>1</v>
      </c>
      <c r="R137" t="e">
        <f>INDEX(removed_duplicate_rows!$A$5:$A$39,MATCH(wins!A137,removed_duplicate_rows!$A$5:$A$39,0))</f>
        <v>#N/A</v>
      </c>
    </row>
    <row r="138" spans="1:18" ht="15.75" customHeight="1" x14ac:dyDescent="0.2">
      <c r="A138" t="s">
        <v>524</v>
      </c>
      <c r="B138" t="s">
        <v>525</v>
      </c>
      <c r="C138" t="s">
        <v>526</v>
      </c>
      <c r="D138" s="10">
        <v>45703</v>
      </c>
      <c r="E138" t="s">
        <v>52</v>
      </c>
      <c r="F138">
        <v>2</v>
      </c>
      <c r="G138" t="s">
        <v>77</v>
      </c>
      <c r="H138" t="s">
        <v>527</v>
      </c>
      <c r="I138" t="s">
        <v>55</v>
      </c>
      <c r="J138">
        <v>1</v>
      </c>
      <c r="K138">
        <v>6028</v>
      </c>
      <c r="L138" t="str">
        <f>IFERROR(INDEX(play_attribution!$B$2:$B$328,MATCH(A138,play_attribution!$A$2:$A$328,0)),"")</f>
        <v/>
      </c>
      <c r="M138" t="str">
        <f>VLOOKUP(H138,seller_roster!$A$2:$B$85,2,FALSE)</f>
        <v>Nia Mbeki</v>
      </c>
      <c r="N138" t="str">
        <f>VLOOKUP(C138,accounts!$A$2:$F$9615,2,FALSE)</f>
        <v>Hospitality Group</v>
      </c>
      <c r="O138" t="str">
        <f>VLOOKUP(C138,accounts!$A$2:$F$9615,3,FALSE)</f>
        <v>&gt;$10M</v>
      </c>
      <c r="P138" t="str">
        <f>VLOOKUP(C138,accounts!$A$2:$F$9615,5,FALSE)</f>
        <v>West</v>
      </c>
      <c r="Q138" t="b">
        <f t="shared" si="3"/>
        <v>1</v>
      </c>
      <c r="R138" t="e">
        <f>INDEX(removed_duplicate_rows!$A$5:$A$39,MATCH(wins!A138,removed_duplicate_rows!$A$5:$A$39,0))</f>
        <v>#N/A</v>
      </c>
    </row>
    <row r="139" spans="1:18" ht="15.75" customHeight="1" x14ac:dyDescent="0.2">
      <c r="A139" t="s">
        <v>528</v>
      </c>
      <c r="B139" t="s">
        <v>529</v>
      </c>
      <c r="C139" t="s">
        <v>530</v>
      </c>
      <c r="D139" s="10">
        <v>45703</v>
      </c>
      <c r="E139" t="s">
        <v>52</v>
      </c>
      <c r="F139">
        <v>2</v>
      </c>
      <c r="G139" t="s">
        <v>77</v>
      </c>
      <c r="H139" t="s">
        <v>140</v>
      </c>
      <c r="I139" t="s">
        <v>79</v>
      </c>
      <c r="J139">
        <v>1</v>
      </c>
      <c r="K139">
        <v>13954</v>
      </c>
      <c r="L139" t="str">
        <f>IFERROR(INDEX(play_attribution!$B$2:$B$328,MATCH(A139,play_attribution!$A$2:$A$328,0)),"")</f>
        <v/>
      </c>
      <c r="M139" t="str">
        <f>VLOOKUP(H139,seller_roster!$A$2:$B$85,2,FALSE)</f>
        <v>Lane Lindqvist</v>
      </c>
      <c r="N139" t="str">
        <f>VLOOKUP(C139,accounts!$A$2:$F$9615,2,FALSE)</f>
        <v>Healthcare Services</v>
      </c>
      <c r="O139" t="str">
        <f>VLOOKUP(C139,accounts!$A$2:$F$9615,3,FALSE)</f>
        <v>$2.5M-$5M</v>
      </c>
      <c r="P139" t="str">
        <f>VLOOKUP(C139,accounts!$A$2:$F$9615,5,FALSE)</f>
        <v>West</v>
      </c>
      <c r="Q139" t="b">
        <f t="shared" si="3"/>
        <v>1</v>
      </c>
      <c r="R139" t="e">
        <f>INDEX(removed_duplicate_rows!$A$5:$A$39,MATCH(wins!A139,removed_duplicate_rows!$A$5:$A$39,0))</f>
        <v>#N/A</v>
      </c>
    </row>
    <row r="140" spans="1:18" ht="15.75" customHeight="1" x14ac:dyDescent="0.2">
      <c r="A140" t="s">
        <v>531</v>
      </c>
      <c r="B140" t="s">
        <v>532</v>
      </c>
      <c r="C140" t="s">
        <v>533</v>
      </c>
      <c r="D140" s="10">
        <v>45703</v>
      </c>
      <c r="E140" t="s">
        <v>52</v>
      </c>
      <c r="F140">
        <v>2</v>
      </c>
      <c r="G140" t="s">
        <v>77</v>
      </c>
      <c r="H140" t="s">
        <v>214</v>
      </c>
      <c r="I140" t="s">
        <v>79</v>
      </c>
      <c r="J140">
        <v>1</v>
      </c>
      <c r="K140">
        <v>7178</v>
      </c>
      <c r="L140" t="str">
        <f>IFERROR(INDEX(play_attribution!$B$2:$B$328,MATCH(A140,play_attribution!$A$2:$A$328,0)),"")</f>
        <v/>
      </c>
      <c r="M140" t="str">
        <f>VLOOKUP(H140,seller_roster!$A$2:$B$85,2,FALSE)</f>
        <v>Rhea Abadi</v>
      </c>
      <c r="N140" t="str">
        <f>VLOOKUP(C140,accounts!$A$2:$F$9615,2,FALSE)</f>
        <v>Healthcare Services</v>
      </c>
      <c r="O140" t="str">
        <f>VLOOKUP(C140,accounts!$A$2:$F$9615,3,FALSE)</f>
        <v>$1M-$2.5M</v>
      </c>
      <c r="P140" t="str">
        <f>VLOOKUP(C140,accounts!$A$2:$F$9615,5,FALSE)</f>
        <v>East</v>
      </c>
      <c r="Q140" t="b">
        <f t="shared" si="3"/>
        <v>1</v>
      </c>
      <c r="R140" t="e">
        <f>INDEX(removed_duplicate_rows!$A$5:$A$39,MATCH(wins!A140,removed_duplicate_rows!$A$5:$A$39,0))</f>
        <v>#N/A</v>
      </c>
    </row>
    <row r="141" spans="1:18" ht="15.75" customHeight="1" x14ac:dyDescent="0.2">
      <c r="A141" t="s">
        <v>534</v>
      </c>
      <c r="B141" t="s">
        <v>535</v>
      </c>
      <c r="C141" t="s">
        <v>536</v>
      </c>
      <c r="D141" s="10">
        <v>45703</v>
      </c>
      <c r="E141" t="s">
        <v>52</v>
      </c>
      <c r="F141">
        <v>2</v>
      </c>
      <c r="G141" t="s">
        <v>77</v>
      </c>
      <c r="H141" t="s">
        <v>191</v>
      </c>
      <c r="I141" t="s">
        <v>55</v>
      </c>
      <c r="J141">
        <v>1</v>
      </c>
      <c r="K141">
        <v>11830</v>
      </c>
      <c r="L141" t="str">
        <f>IFERROR(INDEX(play_attribution!$B$2:$B$328,MATCH(A141,play_attribution!$A$2:$A$328,0)),"")</f>
        <v/>
      </c>
      <c r="M141" t="str">
        <f>VLOOKUP(H141,seller_roster!$A$2:$B$85,2,FALSE)</f>
        <v>Blake Lindqvist</v>
      </c>
      <c r="N141" t="str">
        <f>VLOOKUP(C141,accounts!$A$2:$F$9615,2,FALSE)</f>
        <v>Healthcare Services</v>
      </c>
      <c r="O141" t="str">
        <f>VLOOKUP(C141,accounts!$A$2:$F$9615,3,FALSE)</f>
        <v>$2.5M-$5M</v>
      </c>
      <c r="P141" t="str">
        <f>VLOOKUP(C141,accounts!$A$2:$F$9615,5,FALSE)</f>
        <v>West</v>
      </c>
      <c r="Q141" t="b">
        <f t="shared" si="3"/>
        <v>1</v>
      </c>
      <c r="R141" t="e">
        <f>INDEX(removed_duplicate_rows!$A$5:$A$39,MATCH(wins!A141,removed_duplicate_rows!$A$5:$A$39,0))</f>
        <v>#N/A</v>
      </c>
    </row>
    <row r="142" spans="1:18" ht="15.75" customHeight="1" x14ac:dyDescent="0.2">
      <c r="A142" t="s">
        <v>537</v>
      </c>
      <c r="B142" t="s">
        <v>538</v>
      </c>
      <c r="C142" t="s">
        <v>539</v>
      </c>
      <c r="D142" s="10">
        <v>45703</v>
      </c>
      <c r="E142" t="s">
        <v>52</v>
      </c>
      <c r="F142">
        <v>2</v>
      </c>
      <c r="G142" t="s">
        <v>77</v>
      </c>
      <c r="H142" t="s">
        <v>140</v>
      </c>
      <c r="I142" t="s">
        <v>55</v>
      </c>
      <c r="J142">
        <v>1</v>
      </c>
      <c r="K142">
        <v>4390</v>
      </c>
      <c r="L142" t="str">
        <f>IFERROR(INDEX(play_attribution!$B$2:$B$328,MATCH(A142,play_attribution!$A$2:$A$328,0)),"")</f>
        <v/>
      </c>
      <c r="M142" t="str">
        <f>VLOOKUP(H142,seller_roster!$A$2:$B$85,2,FALSE)</f>
        <v>Lane Lindqvist</v>
      </c>
      <c r="N142" t="str">
        <f>VLOOKUP(C142,accounts!$A$2:$F$9615,2,FALSE)</f>
        <v>Construction</v>
      </c>
      <c r="O142" t="str">
        <f>VLOOKUP(C142,accounts!$A$2:$F$9615,3,FALSE)</f>
        <v>&gt;$10M</v>
      </c>
      <c r="P142" t="str">
        <f>VLOOKUP(C142,accounts!$A$2:$F$9615,5,FALSE)</f>
        <v>West</v>
      </c>
      <c r="Q142" t="b">
        <f t="shared" si="3"/>
        <v>1</v>
      </c>
      <c r="R142" t="e">
        <f>INDEX(removed_duplicate_rows!$A$5:$A$39,MATCH(wins!A142,removed_duplicate_rows!$A$5:$A$39,0))</f>
        <v>#N/A</v>
      </c>
    </row>
    <row r="143" spans="1:18" ht="15.75" customHeight="1" x14ac:dyDescent="0.2">
      <c r="A143" t="s">
        <v>540</v>
      </c>
      <c r="B143" t="s">
        <v>541</v>
      </c>
      <c r="C143" t="s">
        <v>542</v>
      </c>
      <c r="D143" s="10">
        <v>45703</v>
      </c>
      <c r="E143" t="s">
        <v>52</v>
      </c>
      <c r="F143">
        <v>2</v>
      </c>
      <c r="G143" t="s">
        <v>77</v>
      </c>
      <c r="H143" t="s">
        <v>173</v>
      </c>
      <c r="I143" t="s">
        <v>79</v>
      </c>
      <c r="J143">
        <v>1</v>
      </c>
      <c r="K143">
        <v>7199</v>
      </c>
      <c r="L143" t="str">
        <f>IFERROR(INDEX(play_attribution!$B$2:$B$328,MATCH(A143,play_attribution!$A$2:$A$328,0)),"")</f>
        <v/>
      </c>
      <c r="M143" t="str">
        <f>VLOOKUP(H143,seller_roster!$A$2:$B$85,2,FALSE)</f>
        <v>Pia Reyes</v>
      </c>
      <c r="N143" t="str">
        <f>VLOOKUP(C143,accounts!$A$2:$F$9615,2,FALSE)</f>
        <v>Nonprofit</v>
      </c>
      <c r="O143" t="str">
        <f>VLOOKUP(C143,accounts!$A$2:$F$9615,3,FALSE)</f>
        <v>$5M-$10M</v>
      </c>
      <c r="P143" t="str">
        <f>VLOOKUP(C143,accounts!$A$2:$F$9615,5,FALSE)</f>
        <v>Central</v>
      </c>
      <c r="Q143" t="b">
        <f t="shared" si="3"/>
        <v>1</v>
      </c>
      <c r="R143" t="e">
        <f>INDEX(removed_duplicate_rows!$A$5:$A$39,MATCH(wins!A143,removed_duplicate_rows!$A$5:$A$39,0))</f>
        <v>#N/A</v>
      </c>
    </row>
    <row r="144" spans="1:18" ht="15.75" customHeight="1" x14ac:dyDescent="0.2">
      <c r="A144" t="s">
        <v>543</v>
      </c>
      <c r="B144" t="s">
        <v>544</v>
      </c>
      <c r="C144" t="s">
        <v>545</v>
      </c>
      <c r="D144" s="10">
        <v>45703</v>
      </c>
      <c r="E144" t="s">
        <v>52</v>
      </c>
      <c r="F144">
        <v>2</v>
      </c>
      <c r="G144" t="s">
        <v>77</v>
      </c>
      <c r="H144" t="s">
        <v>107</v>
      </c>
      <c r="I144" t="s">
        <v>79</v>
      </c>
      <c r="J144">
        <v>1</v>
      </c>
      <c r="K144">
        <v>7313</v>
      </c>
      <c r="L144" t="str">
        <f>IFERROR(INDEX(play_attribution!$B$2:$B$328,MATCH(A144,play_attribution!$A$2:$A$328,0)),"")</f>
        <v/>
      </c>
      <c r="M144" t="str">
        <f>VLOOKUP(H144,seller_roster!$A$2:$B$85,2,FALSE)</f>
        <v>Skyler Doyle</v>
      </c>
      <c r="N144" t="str">
        <f>VLOOKUP(C144,accounts!$A$2:$F$9615,2,FALSE)</f>
        <v>Logistics</v>
      </c>
      <c r="O144" t="str">
        <f>VLOOKUP(C144,accounts!$A$2:$F$9615,3,FALSE)</f>
        <v>$2.5M-$5M</v>
      </c>
      <c r="P144" t="str">
        <f>VLOOKUP(C144,accounts!$A$2:$F$9615,5,FALSE)</f>
        <v>West</v>
      </c>
      <c r="Q144" t="b">
        <f t="shared" si="3"/>
        <v>1</v>
      </c>
      <c r="R144" t="e">
        <f>INDEX(removed_duplicate_rows!$A$5:$A$39,MATCH(wins!A144,removed_duplicate_rows!$A$5:$A$39,0))</f>
        <v>#N/A</v>
      </c>
    </row>
    <row r="145" spans="1:18" ht="15.75" customHeight="1" x14ac:dyDescent="0.2">
      <c r="A145" t="s">
        <v>546</v>
      </c>
      <c r="B145" t="s">
        <v>547</v>
      </c>
      <c r="C145" t="s">
        <v>548</v>
      </c>
      <c r="D145" s="10">
        <v>45703</v>
      </c>
      <c r="E145" t="s">
        <v>52</v>
      </c>
      <c r="F145">
        <v>2</v>
      </c>
      <c r="G145" t="s">
        <v>77</v>
      </c>
      <c r="H145" t="s">
        <v>177</v>
      </c>
      <c r="I145" t="s">
        <v>79</v>
      </c>
      <c r="J145">
        <v>1</v>
      </c>
      <c r="K145">
        <v>8312</v>
      </c>
      <c r="L145" t="str">
        <f>IFERROR(INDEX(play_attribution!$B$2:$B$328,MATCH(A145,play_attribution!$A$2:$A$328,0)),"")</f>
        <v/>
      </c>
      <c r="M145" t="str">
        <f>VLOOKUP(H145,seller_roster!$A$2:$B$85,2,FALSE)</f>
        <v>Gray Marsh</v>
      </c>
      <c r="N145" t="str">
        <f>VLOOKUP(C145,accounts!$A$2:$F$9615,2,FALSE)</f>
        <v>Professional Services</v>
      </c>
      <c r="O145" t="str">
        <f>VLOOKUP(C145,accounts!$A$2:$F$9615,3,FALSE)</f>
        <v>$5M-$10M</v>
      </c>
      <c r="P145" t="str">
        <f>VLOOKUP(C145,accounts!$A$2:$F$9615,5,FALSE)</f>
        <v>Central</v>
      </c>
      <c r="Q145" t="b">
        <f t="shared" si="3"/>
        <v>1</v>
      </c>
      <c r="R145" t="e">
        <f>INDEX(removed_duplicate_rows!$A$5:$A$39,MATCH(wins!A145,removed_duplicate_rows!$A$5:$A$39,0))</f>
        <v>#N/A</v>
      </c>
    </row>
    <row r="146" spans="1:18" ht="15.75" customHeight="1" x14ac:dyDescent="0.2">
      <c r="A146" t="s">
        <v>549</v>
      </c>
      <c r="B146" t="s">
        <v>550</v>
      </c>
      <c r="C146" t="s">
        <v>551</v>
      </c>
      <c r="D146" s="10">
        <v>45703</v>
      </c>
      <c r="E146" t="s">
        <v>52</v>
      </c>
      <c r="F146">
        <v>2</v>
      </c>
      <c r="G146" t="s">
        <v>77</v>
      </c>
      <c r="H146" t="s">
        <v>107</v>
      </c>
      <c r="I146" t="s">
        <v>55</v>
      </c>
      <c r="J146">
        <v>1</v>
      </c>
      <c r="K146">
        <v>6160</v>
      </c>
      <c r="L146" t="str">
        <f>IFERROR(INDEX(play_attribution!$B$2:$B$328,MATCH(A146,play_attribution!$A$2:$A$328,0)),"")</f>
        <v/>
      </c>
      <c r="M146" t="str">
        <f>VLOOKUP(H146,seller_roster!$A$2:$B$85,2,FALSE)</f>
        <v>Skyler Doyle</v>
      </c>
      <c r="N146" t="str">
        <f>VLOOKUP(C146,accounts!$A$2:$F$9615,2,FALSE)</f>
        <v>Professional Services</v>
      </c>
      <c r="O146" t="str">
        <f>VLOOKUP(C146,accounts!$A$2:$F$9615,3,FALSE)</f>
        <v>$1M-$2.5M</v>
      </c>
      <c r="P146" t="str">
        <f>VLOOKUP(C146,accounts!$A$2:$F$9615,5,FALSE)</f>
        <v>Central</v>
      </c>
      <c r="Q146" t="b">
        <f t="shared" si="3"/>
        <v>1</v>
      </c>
      <c r="R146" t="e">
        <f>INDEX(removed_duplicate_rows!$A$5:$A$39,MATCH(wins!A146,removed_duplicate_rows!$A$5:$A$39,0))</f>
        <v>#N/A</v>
      </c>
    </row>
    <row r="147" spans="1:18" ht="15.75" customHeight="1" x14ac:dyDescent="0.2">
      <c r="A147" t="s">
        <v>552</v>
      </c>
      <c r="B147" t="s">
        <v>553</v>
      </c>
      <c r="C147" t="s">
        <v>554</v>
      </c>
      <c r="D147" s="10">
        <v>45703</v>
      </c>
      <c r="E147" t="s">
        <v>52</v>
      </c>
      <c r="F147">
        <v>2</v>
      </c>
      <c r="G147" t="s">
        <v>77</v>
      </c>
      <c r="H147" t="s">
        <v>266</v>
      </c>
      <c r="I147" t="s">
        <v>79</v>
      </c>
      <c r="J147">
        <v>1</v>
      </c>
      <c r="K147">
        <v>9857</v>
      </c>
      <c r="L147" t="str">
        <f>IFERROR(INDEX(play_attribution!$B$2:$B$328,MATCH(A147,play_attribution!$A$2:$A$328,0)),"")</f>
        <v/>
      </c>
      <c r="M147" t="str">
        <f>VLOOKUP(H147,seller_roster!$A$2:$B$85,2,FALSE)</f>
        <v>Dakota Vega</v>
      </c>
      <c r="N147" t="str">
        <f>VLOOKUP(C147,accounts!$A$2:$F$9615,2,FALSE)</f>
        <v>Healthcare Services</v>
      </c>
      <c r="O147" t="str">
        <f>VLOOKUP(C147,accounts!$A$2:$F$9615,3,FALSE)</f>
        <v>&gt;$10M</v>
      </c>
      <c r="P147" t="str">
        <f>VLOOKUP(C147,accounts!$A$2:$F$9615,5,FALSE)</f>
        <v>West</v>
      </c>
      <c r="Q147" t="b">
        <f t="shared" si="3"/>
        <v>1</v>
      </c>
      <c r="R147" t="e">
        <f>INDEX(removed_duplicate_rows!$A$5:$A$39,MATCH(wins!A147,removed_duplicate_rows!$A$5:$A$39,0))</f>
        <v>#N/A</v>
      </c>
    </row>
    <row r="148" spans="1:18" ht="15.75" customHeight="1" x14ac:dyDescent="0.2">
      <c r="A148" t="s">
        <v>555</v>
      </c>
      <c r="B148" t="s">
        <v>556</v>
      </c>
      <c r="C148" t="s">
        <v>557</v>
      </c>
      <c r="D148" s="10">
        <v>45703</v>
      </c>
      <c r="E148" t="s">
        <v>52</v>
      </c>
      <c r="F148">
        <v>2</v>
      </c>
      <c r="G148" t="s">
        <v>77</v>
      </c>
      <c r="H148" t="s">
        <v>122</v>
      </c>
      <c r="I148" t="s">
        <v>55</v>
      </c>
      <c r="J148">
        <v>1</v>
      </c>
      <c r="K148">
        <v>5676</v>
      </c>
      <c r="L148" t="str">
        <f>IFERROR(INDEX(play_attribution!$B$2:$B$328,MATCH(A148,play_attribution!$A$2:$A$328,0)),"")</f>
        <v/>
      </c>
      <c r="M148" t="str">
        <f>VLOOKUP(H148,seller_roster!$A$2:$B$85,2,FALSE)</f>
        <v>Uma Osei</v>
      </c>
      <c r="N148" t="str">
        <f>VLOOKUP(C148,accounts!$A$2:$F$9615,2,FALSE)</f>
        <v>Construction</v>
      </c>
      <c r="O148" t="str">
        <f>VLOOKUP(C148,accounts!$A$2:$F$9615,3,FALSE)</f>
        <v>$1M-$2.5M</v>
      </c>
      <c r="P148" t="str">
        <f>VLOOKUP(C148,accounts!$A$2:$F$9615,5,FALSE)</f>
        <v>Central</v>
      </c>
      <c r="Q148" t="b">
        <f t="shared" si="3"/>
        <v>1</v>
      </c>
      <c r="R148" t="e">
        <f>INDEX(removed_duplicate_rows!$A$5:$A$39,MATCH(wins!A148,removed_duplicate_rows!$A$5:$A$39,0))</f>
        <v>#N/A</v>
      </c>
    </row>
    <row r="149" spans="1:18" ht="15.75" customHeight="1" x14ac:dyDescent="0.2">
      <c r="A149" t="s">
        <v>558</v>
      </c>
      <c r="B149" t="s">
        <v>559</v>
      </c>
      <c r="C149" t="s">
        <v>560</v>
      </c>
      <c r="D149" s="10">
        <v>45703</v>
      </c>
      <c r="E149" t="s">
        <v>52</v>
      </c>
      <c r="F149">
        <v>2</v>
      </c>
      <c r="G149" t="s">
        <v>77</v>
      </c>
      <c r="H149" t="s">
        <v>87</v>
      </c>
      <c r="I149" t="s">
        <v>55</v>
      </c>
      <c r="J149">
        <v>1</v>
      </c>
      <c r="K149">
        <v>8165</v>
      </c>
      <c r="L149" t="str">
        <f>IFERROR(INDEX(play_attribution!$B$2:$B$328,MATCH(A149,play_attribution!$A$2:$A$328,0)),"")</f>
        <v/>
      </c>
      <c r="M149" t="str">
        <f>VLOOKUP(H149,seller_roster!$A$2:$B$85,2,FALSE)</f>
        <v>Harper Tran</v>
      </c>
      <c r="N149" t="str">
        <f>VLOOKUP(C149,accounts!$A$2:$F$9615,2,FALSE)</f>
        <v>Construction</v>
      </c>
      <c r="O149" t="str">
        <f>VLOOKUP(C149,accounts!$A$2:$F$9615,3,FALSE)</f>
        <v>$5M-$10M</v>
      </c>
      <c r="P149" t="str">
        <f>VLOOKUP(C149,accounts!$A$2:$F$9615,5,FALSE)</f>
        <v>West</v>
      </c>
      <c r="Q149" t="b">
        <f t="shared" si="3"/>
        <v>1</v>
      </c>
      <c r="R149" t="e">
        <f>INDEX(removed_duplicate_rows!$A$5:$A$39,MATCH(wins!A149,removed_duplicate_rows!$A$5:$A$39,0))</f>
        <v>#N/A</v>
      </c>
    </row>
    <row r="150" spans="1:18" ht="15.75" customHeight="1" x14ac:dyDescent="0.2">
      <c r="A150" t="s">
        <v>561</v>
      </c>
      <c r="B150" t="s">
        <v>562</v>
      </c>
      <c r="C150" t="s">
        <v>563</v>
      </c>
      <c r="D150" s="10">
        <v>45703</v>
      </c>
      <c r="E150" t="s">
        <v>52</v>
      </c>
      <c r="F150">
        <v>2</v>
      </c>
      <c r="G150" t="s">
        <v>77</v>
      </c>
      <c r="H150" t="s">
        <v>169</v>
      </c>
      <c r="I150" t="s">
        <v>79</v>
      </c>
      <c r="J150">
        <v>1</v>
      </c>
      <c r="K150">
        <v>9047</v>
      </c>
      <c r="L150" t="str">
        <f>IFERROR(INDEX(play_attribution!$B$2:$B$328,MATCH(A150,play_attribution!$A$2:$A$328,0)),"")</f>
        <v/>
      </c>
      <c r="M150" t="str">
        <f>VLOOKUP(H150,seller_roster!$A$2:$B$85,2,FALSE)</f>
        <v>Rhea Doyle</v>
      </c>
      <c r="N150" t="str">
        <f>VLOOKUP(C150,accounts!$A$2:$F$9615,2,FALSE)</f>
        <v>Manufacturing</v>
      </c>
      <c r="O150" t="str">
        <f>VLOOKUP(C150,accounts!$A$2:$F$9615,3,FALSE)</f>
        <v>$5M-$10M</v>
      </c>
      <c r="P150" t="str">
        <f>VLOOKUP(C150,accounts!$A$2:$F$9615,5,FALSE)</f>
        <v>East</v>
      </c>
      <c r="Q150" t="b">
        <f t="shared" si="3"/>
        <v>1</v>
      </c>
      <c r="R150" t="e">
        <f>INDEX(removed_duplicate_rows!$A$5:$A$39,MATCH(wins!A150,removed_duplicate_rows!$A$5:$A$39,0))</f>
        <v>#N/A</v>
      </c>
    </row>
    <row r="151" spans="1:18" ht="15.75" customHeight="1" x14ac:dyDescent="0.2">
      <c r="A151" t="s">
        <v>564</v>
      </c>
      <c r="B151" t="s">
        <v>565</v>
      </c>
      <c r="C151" t="s">
        <v>566</v>
      </c>
      <c r="D151" s="10">
        <v>45703</v>
      </c>
      <c r="E151" t="s">
        <v>52</v>
      </c>
      <c r="F151">
        <v>2</v>
      </c>
      <c r="G151" t="s">
        <v>77</v>
      </c>
      <c r="H151" t="s">
        <v>103</v>
      </c>
      <c r="I151" t="s">
        <v>79</v>
      </c>
      <c r="J151">
        <v>1</v>
      </c>
      <c r="K151">
        <v>7452</v>
      </c>
      <c r="L151" t="str">
        <f>IFERROR(INDEX(play_attribution!$B$2:$B$328,MATCH(A151,play_attribution!$A$2:$A$328,0)),"")</f>
        <v/>
      </c>
      <c r="M151" t="str">
        <f>VLOOKUP(H151,seller_roster!$A$2:$B$85,2,FALSE)</f>
        <v>Jax Reyes</v>
      </c>
      <c r="N151" t="str">
        <f>VLOOKUP(C151,accounts!$A$2:$F$9615,2,FALSE)</f>
        <v>Healthcare Services</v>
      </c>
      <c r="O151" t="str">
        <f>VLOOKUP(C151,accounts!$A$2:$F$9615,3,FALSE)</f>
        <v>$1M-$2.5M</v>
      </c>
      <c r="P151" t="str">
        <f>VLOOKUP(C151,accounts!$A$2:$F$9615,5,FALSE)</f>
        <v>West</v>
      </c>
      <c r="Q151" t="b">
        <f t="shared" si="3"/>
        <v>1</v>
      </c>
      <c r="R151" t="e">
        <f>INDEX(removed_duplicate_rows!$A$5:$A$39,MATCH(wins!A151,removed_duplicate_rows!$A$5:$A$39,0))</f>
        <v>#N/A</v>
      </c>
    </row>
    <row r="152" spans="1:18" ht="15.75" customHeight="1" x14ac:dyDescent="0.2">
      <c r="A152" t="s">
        <v>567</v>
      </c>
      <c r="B152" t="s">
        <v>568</v>
      </c>
      <c r="C152" t="s">
        <v>569</v>
      </c>
      <c r="D152" s="10">
        <v>45703</v>
      </c>
      <c r="E152" t="s">
        <v>52</v>
      </c>
      <c r="F152">
        <v>2</v>
      </c>
      <c r="G152" t="s">
        <v>77</v>
      </c>
      <c r="H152" t="s">
        <v>129</v>
      </c>
      <c r="I152" t="s">
        <v>79</v>
      </c>
      <c r="J152">
        <v>1</v>
      </c>
      <c r="K152">
        <v>7463</v>
      </c>
      <c r="L152" t="str">
        <f>IFERROR(INDEX(play_attribution!$B$2:$B$328,MATCH(A152,play_attribution!$A$2:$A$328,0)),"")</f>
        <v/>
      </c>
      <c r="M152" t="str">
        <f>VLOOKUP(H152,seller_roster!$A$2:$B$85,2,FALSE)</f>
        <v>Gray Vega</v>
      </c>
      <c r="N152" t="str">
        <f>VLOOKUP(C152,accounts!$A$2:$F$9615,2,FALSE)</f>
        <v>Logistics</v>
      </c>
      <c r="O152" t="str">
        <f>VLOOKUP(C152,accounts!$A$2:$F$9615,3,FALSE)</f>
        <v>$5M-$10M</v>
      </c>
      <c r="P152" t="str">
        <f>VLOOKUP(C152,accounts!$A$2:$F$9615,5,FALSE)</f>
        <v>West</v>
      </c>
      <c r="Q152" t="b">
        <f t="shared" si="3"/>
        <v>1</v>
      </c>
      <c r="R152" t="e">
        <f>INDEX(removed_duplicate_rows!$A$5:$A$39,MATCH(wins!A152,removed_duplicate_rows!$A$5:$A$39,0))</f>
        <v>#N/A</v>
      </c>
    </row>
    <row r="153" spans="1:18" ht="15.75" customHeight="1" x14ac:dyDescent="0.2">
      <c r="A153" t="s">
        <v>570</v>
      </c>
      <c r="B153" t="s">
        <v>571</v>
      </c>
      <c r="C153" t="s">
        <v>572</v>
      </c>
      <c r="D153" s="10">
        <v>45703</v>
      </c>
      <c r="E153" t="s">
        <v>52</v>
      </c>
      <c r="F153">
        <v>2</v>
      </c>
      <c r="G153" t="s">
        <v>77</v>
      </c>
      <c r="H153" t="s">
        <v>177</v>
      </c>
      <c r="I153" t="s">
        <v>79</v>
      </c>
      <c r="J153">
        <v>1</v>
      </c>
      <c r="K153">
        <v>7988</v>
      </c>
      <c r="L153" t="str">
        <f>IFERROR(INDEX(play_attribution!$B$2:$B$328,MATCH(A153,play_attribution!$A$2:$A$328,0)),"")</f>
        <v/>
      </c>
      <c r="M153" t="str">
        <f>VLOOKUP(H153,seller_roster!$A$2:$B$85,2,FALSE)</f>
        <v>Gray Marsh</v>
      </c>
      <c r="N153" t="str">
        <f>VLOOKUP(C153,accounts!$A$2:$F$9615,2,FALSE)</f>
        <v>Construction</v>
      </c>
      <c r="O153" t="str">
        <f>VLOOKUP(C153,accounts!$A$2:$F$9615,3,FALSE)</f>
        <v>$5M-$10M</v>
      </c>
      <c r="P153" t="str">
        <f>VLOOKUP(C153,accounts!$A$2:$F$9615,5,FALSE)</f>
        <v>East</v>
      </c>
      <c r="Q153" t="b">
        <f t="shared" si="3"/>
        <v>1</v>
      </c>
      <c r="R153" t="e">
        <f>INDEX(removed_duplicate_rows!$A$5:$A$39,MATCH(wins!A153,removed_duplicate_rows!$A$5:$A$39,0))</f>
        <v>#N/A</v>
      </c>
    </row>
    <row r="154" spans="1:18" ht="15.75" customHeight="1" x14ac:dyDescent="0.2">
      <c r="A154" t="s">
        <v>573</v>
      </c>
      <c r="B154" t="s">
        <v>574</v>
      </c>
      <c r="C154" t="s">
        <v>575</v>
      </c>
      <c r="D154" s="10">
        <v>45703</v>
      </c>
      <c r="E154" t="s">
        <v>52</v>
      </c>
      <c r="F154">
        <v>2</v>
      </c>
      <c r="G154" t="s">
        <v>77</v>
      </c>
      <c r="H154" t="s">
        <v>184</v>
      </c>
      <c r="I154" t="s">
        <v>79</v>
      </c>
      <c r="J154">
        <v>1</v>
      </c>
      <c r="K154">
        <v>5908</v>
      </c>
      <c r="L154" t="str">
        <f>IFERROR(INDEX(play_attribution!$B$2:$B$328,MATCH(A154,play_attribution!$A$2:$A$328,0)),"")</f>
        <v/>
      </c>
      <c r="M154" t="str">
        <f>VLOOKUP(H154,seller_roster!$A$2:$B$85,2,FALSE)</f>
        <v>Zion Silva</v>
      </c>
      <c r="N154" t="str">
        <f>VLOOKUP(C154,accounts!$A$2:$F$9615,2,FALSE)</f>
        <v>Manufacturing</v>
      </c>
      <c r="O154" t="str">
        <f>VLOOKUP(C154,accounts!$A$2:$F$9615,3,FALSE)</f>
        <v>&lt;$1M</v>
      </c>
      <c r="P154" t="str">
        <f>VLOOKUP(C154,accounts!$A$2:$F$9615,5,FALSE)</f>
        <v>Central</v>
      </c>
      <c r="Q154" t="b">
        <f t="shared" si="3"/>
        <v>1</v>
      </c>
      <c r="R154" t="e">
        <f>INDEX(removed_duplicate_rows!$A$5:$A$39,MATCH(wins!A154,removed_duplicate_rows!$A$5:$A$39,0))</f>
        <v>#N/A</v>
      </c>
    </row>
    <row r="155" spans="1:18" ht="15.75" customHeight="1" x14ac:dyDescent="0.2">
      <c r="A155" t="s">
        <v>576</v>
      </c>
      <c r="B155" t="s">
        <v>577</v>
      </c>
      <c r="C155" t="s">
        <v>578</v>
      </c>
      <c r="D155" s="10">
        <v>45703</v>
      </c>
      <c r="E155" t="s">
        <v>52</v>
      </c>
      <c r="F155">
        <v>2</v>
      </c>
      <c r="G155" t="s">
        <v>77</v>
      </c>
      <c r="H155" t="s">
        <v>169</v>
      </c>
      <c r="I155" t="s">
        <v>79</v>
      </c>
      <c r="J155">
        <v>1</v>
      </c>
      <c r="K155">
        <v>6244</v>
      </c>
      <c r="L155" t="str">
        <f>IFERROR(INDEX(play_attribution!$B$2:$B$328,MATCH(A155,play_attribution!$A$2:$A$328,0)),"")</f>
        <v/>
      </c>
      <c r="M155" t="str">
        <f>VLOOKUP(H155,seller_roster!$A$2:$B$85,2,FALSE)</f>
        <v>Rhea Doyle</v>
      </c>
      <c r="N155" t="str">
        <f>VLOOKUP(C155,accounts!$A$2:$F$9615,2,FALSE)</f>
        <v>Nonprofit</v>
      </c>
      <c r="O155" t="str">
        <f>VLOOKUP(C155,accounts!$A$2:$F$9615,3,FALSE)</f>
        <v>$2.5M-$5M</v>
      </c>
      <c r="P155" t="str">
        <f>VLOOKUP(C155,accounts!$A$2:$F$9615,5,FALSE)</f>
        <v>East</v>
      </c>
      <c r="Q155" t="b">
        <f t="shared" si="3"/>
        <v>1</v>
      </c>
      <c r="R155" t="e">
        <f>INDEX(removed_duplicate_rows!$A$5:$A$39,MATCH(wins!A155,removed_duplicate_rows!$A$5:$A$39,0))</f>
        <v>#N/A</v>
      </c>
    </row>
    <row r="156" spans="1:18" ht="15.75" customHeight="1" x14ac:dyDescent="0.2">
      <c r="A156" t="s">
        <v>579</v>
      </c>
      <c r="B156" t="s">
        <v>580</v>
      </c>
      <c r="C156" t="s">
        <v>581</v>
      </c>
      <c r="D156" s="10">
        <v>45703</v>
      </c>
      <c r="E156" t="s">
        <v>52</v>
      </c>
      <c r="F156">
        <v>2</v>
      </c>
      <c r="G156" t="s">
        <v>77</v>
      </c>
      <c r="H156" t="s">
        <v>133</v>
      </c>
      <c r="I156" t="s">
        <v>55</v>
      </c>
      <c r="J156">
        <v>1</v>
      </c>
      <c r="K156">
        <v>7390</v>
      </c>
      <c r="L156" t="str">
        <f>IFERROR(INDEX(play_attribution!$B$2:$B$328,MATCH(A156,play_attribution!$A$2:$A$328,0)),"")</f>
        <v/>
      </c>
      <c r="M156" t="str">
        <f>VLOOKUP(H156,seller_roster!$A$2:$B$85,2,FALSE)</f>
        <v>Devon Tran</v>
      </c>
      <c r="N156" t="str">
        <f>VLOOKUP(C156,accounts!$A$2:$F$9615,2,FALSE)</f>
        <v>Wholesale &amp; Distribution</v>
      </c>
      <c r="O156" t="str">
        <f>VLOOKUP(C156,accounts!$A$2:$F$9615,3,FALSE)</f>
        <v>&lt;$1M</v>
      </c>
      <c r="P156" t="str">
        <f>VLOOKUP(C156,accounts!$A$2:$F$9615,5,FALSE)</f>
        <v>West</v>
      </c>
      <c r="Q156" t="b">
        <f t="shared" si="3"/>
        <v>1</v>
      </c>
      <c r="R156" t="e">
        <f>INDEX(removed_duplicate_rows!$A$5:$A$39,MATCH(wins!A156,removed_duplicate_rows!$A$5:$A$39,0))</f>
        <v>#N/A</v>
      </c>
    </row>
    <row r="157" spans="1:18" ht="15.75" customHeight="1" x14ac:dyDescent="0.2">
      <c r="A157" t="s">
        <v>582</v>
      </c>
      <c r="B157" t="s">
        <v>583</v>
      </c>
      <c r="C157" t="s">
        <v>584</v>
      </c>
      <c r="D157" s="10">
        <v>45703</v>
      </c>
      <c r="E157" t="s">
        <v>52</v>
      </c>
      <c r="F157">
        <v>2</v>
      </c>
      <c r="G157" t="s">
        <v>77</v>
      </c>
      <c r="H157" t="s">
        <v>95</v>
      </c>
      <c r="I157" t="s">
        <v>55</v>
      </c>
      <c r="J157">
        <v>1</v>
      </c>
      <c r="K157">
        <v>9404</v>
      </c>
      <c r="L157" t="str">
        <f>IFERROR(INDEX(play_attribution!$B$2:$B$328,MATCH(A157,play_attribution!$A$2:$A$328,0)),"")</f>
        <v/>
      </c>
      <c r="M157" t="str">
        <f>VLOOKUP(H157,seller_roster!$A$2:$B$85,2,FALSE)</f>
        <v>Frankie Ferro</v>
      </c>
      <c r="N157" t="str">
        <f>VLOOKUP(C157,accounts!$A$2:$F$9615,2,FALSE)</f>
        <v>Manufacturing</v>
      </c>
      <c r="O157" t="str">
        <f>VLOOKUP(C157,accounts!$A$2:$F$9615,3,FALSE)</f>
        <v>$2.5M-$5M</v>
      </c>
      <c r="P157" t="str">
        <f>VLOOKUP(C157,accounts!$A$2:$F$9615,5,FALSE)</f>
        <v>West</v>
      </c>
      <c r="Q157" t="b">
        <f t="shared" si="3"/>
        <v>1</v>
      </c>
      <c r="R157" t="e">
        <f>INDEX(removed_duplicate_rows!$A$5:$A$39,MATCH(wins!A157,removed_duplicate_rows!$A$5:$A$39,0))</f>
        <v>#N/A</v>
      </c>
    </row>
    <row r="158" spans="1:18" ht="15.75" customHeight="1" x14ac:dyDescent="0.2">
      <c r="A158" t="s">
        <v>585</v>
      </c>
      <c r="B158" t="s">
        <v>586</v>
      </c>
      <c r="C158" t="s">
        <v>587</v>
      </c>
      <c r="D158" s="10">
        <v>45703</v>
      </c>
      <c r="E158" t="s">
        <v>52</v>
      </c>
      <c r="F158">
        <v>2</v>
      </c>
      <c r="G158" t="s">
        <v>77</v>
      </c>
      <c r="H158" t="s">
        <v>122</v>
      </c>
      <c r="I158" t="s">
        <v>55</v>
      </c>
      <c r="J158">
        <v>1</v>
      </c>
      <c r="K158">
        <v>6921</v>
      </c>
      <c r="L158" t="str">
        <f>IFERROR(INDEX(play_attribution!$B$2:$B$328,MATCH(A158,play_attribution!$A$2:$A$328,0)),"")</f>
        <v/>
      </c>
      <c r="M158" t="str">
        <f>VLOOKUP(H158,seller_roster!$A$2:$B$85,2,FALSE)</f>
        <v>Uma Osei</v>
      </c>
      <c r="N158" t="str">
        <f>VLOOKUP(C158,accounts!$A$2:$F$9615,2,FALSE)</f>
        <v>Hospitality Group</v>
      </c>
      <c r="O158" t="str">
        <f>VLOOKUP(C158,accounts!$A$2:$F$9615,3,FALSE)</f>
        <v>$2.5M-$5M</v>
      </c>
      <c r="P158" t="str">
        <f>VLOOKUP(C158,accounts!$A$2:$F$9615,5,FALSE)</f>
        <v>West</v>
      </c>
      <c r="Q158" t="b">
        <f t="shared" si="3"/>
        <v>1</v>
      </c>
      <c r="R158" t="e">
        <f>INDEX(removed_duplicate_rows!$A$5:$A$39,MATCH(wins!A158,removed_duplicate_rows!$A$5:$A$39,0))</f>
        <v>#N/A</v>
      </c>
    </row>
    <row r="159" spans="1:18" ht="15.75" customHeight="1" x14ac:dyDescent="0.2">
      <c r="A159" t="s">
        <v>588</v>
      </c>
      <c r="B159" t="s">
        <v>589</v>
      </c>
      <c r="C159" t="s">
        <v>590</v>
      </c>
      <c r="D159" s="10">
        <v>45703</v>
      </c>
      <c r="E159" t="s">
        <v>52</v>
      </c>
      <c r="F159">
        <v>2</v>
      </c>
      <c r="G159" t="s">
        <v>77</v>
      </c>
      <c r="H159" t="s">
        <v>147</v>
      </c>
      <c r="I159" t="s">
        <v>79</v>
      </c>
      <c r="J159">
        <v>1</v>
      </c>
      <c r="K159">
        <v>7946</v>
      </c>
      <c r="L159" t="str">
        <f>IFERROR(INDEX(play_attribution!$B$2:$B$328,MATCH(A159,play_attribution!$A$2:$A$328,0)),"")</f>
        <v/>
      </c>
      <c r="M159" t="str">
        <f>VLOOKUP(H159,seller_roster!$A$2:$B$85,2,FALSE)</f>
        <v>Riley Tran</v>
      </c>
      <c r="N159" t="str">
        <f>VLOOKUP(C159,accounts!$A$2:$F$9615,2,FALSE)</f>
        <v>Manufacturing</v>
      </c>
      <c r="O159" t="str">
        <f>VLOOKUP(C159,accounts!$A$2:$F$9615,3,FALSE)</f>
        <v>&lt;$1M</v>
      </c>
      <c r="P159" t="str">
        <f>VLOOKUP(C159,accounts!$A$2:$F$9615,5,FALSE)</f>
        <v>East</v>
      </c>
      <c r="Q159" t="b">
        <f t="shared" si="3"/>
        <v>1</v>
      </c>
      <c r="R159" t="e">
        <f>INDEX(removed_duplicate_rows!$A$5:$A$39,MATCH(wins!A159,removed_duplicate_rows!$A$5:$A$39,0))</f>
        <v>#N/A</v>
      </c>
    </row>
    <row r="160" spans="1:18" ht="15.75" customHeight="1" x14ac:dyDescent="0.2">
      <c r="A160" t="s">
        <v>591</v>
      </c>
      <c r="B160" t="s">
        <v>592</v>
      </c>
      <c r="C160" t="s">
        <v>593</v>
      </c>
      <c r="D160" s="10">
        <v>45703</v>
      </c>
      <c r="E160" t="s">
        <v>52</v>
      </c>
      <c r="F160">
        <v>2</v>
      </c>
      <c r="G160" t="s">
        <v>77</v>
      </c>
      <c r="H160" t="s">
        <v>173</v>
      </c>
      <c r="I160" t="s">
        <v>55</v>
      </c>
      <c r="J160">
        <v>1</v>
      </c>
      <c r="K160">
        <v>8401</v>
      </c>
      <c r="L160" t="str">
        <f>IFERROR(INDEX(play_attribution!$B$2:$B$328,MATCH(A160,play_attribution!$A$2:$A$328,0)),"")</f>
        <v/>
      </c>
      <c r="M160" t="str">
        <f>VLOOKUP(H160,seller_roster!$A$2:$B$85,2,FALSE)</f>
        <v>Pia Reyes</v>
      </c>
      <c r="N160" t="str">
        <f>VLOOKUP(C160,accounts!$A$2:$F$9615,2,FALSE)</f>
        <v>Logistics</v>
      </c>
      <c r="O160" t="str">
        <f>VLOOKUP(C160,accounts!$A$2:$F$9615,3,FALSE)</f>
        <v>$2.5M-$5M</v>
      </c>
      <c r="P160" t="str">
        <f>VLOOKUP(C160,accounts!$A$2:$F$9615,5,FALSE)</f>
        <v>West</v>
      </c>
      <c r="Q160" t="b">
        <f t="shared" si="3"/>
        <v>1</v>
      </c>
      <c r="R160" t="e">
        <f>INDEX(removed_duplicate_rows!$A$5:$A$39,MATCH(wins!A160,removed_duplicate_rows!$A$5:$A$39,0))</f>
        <v>#N/A</v>
      </c>
    </row>
    <row r="161" spans="1:18" ht="15.75" customHeight="1" x14ac:dyDescent="0.2">
      <c r="A161" t="s">
        <v>594</v>
      </c>
      <c r="B161" t="s">
        <v>595</v>
      </c>
      <c r="C161" t="s">
        <v>596</v>
      </c>
      <c r="D161" s="10">
        <v>45703</v>
      </c>
      <c r="E161" t="s">
        <v>52</v>
      </c>
      <c r="F161">
        <v>2</v>
      </c>
      <c r="G161" t="s">
        <v>77</v>
      </c>
      <c r="H161" t="s">
        <v>177</v>
      </c>
      <c r="I161" t="s">
        <v>79</v>
      </c>
      <c r="J161">
        <v>1</v>
      </c>
      <c r="K161">
        <v>14230</v>
      </c>
      <c r="L161" t="str">
        <f>IFERROR(INDEX(play_attribution!$B$2:$B$328,MATCH(A161,play_attribution!$A$2:$A$328,0)),"")</f>
        <v/>
      </c>
      <c r="M161" t="str">
        <f>VLOOKUP(H161,seller_roster!$A$2:$B$85,2,FALSE)</f>
        <v>Gray Marsh</v>
      </c>
      <c r="N161" t="str">
        <f>VLOOKUP(C161,accounts!$A$2:$F$9615,2,FALSE)</f>
        <v>Logistics</v>
      </c>
      <c r="O161" t="str">
        <f>VLOOKUP(C161,accounts!$A$2:$F$9615,3,FALSE)</f>
        <v>$2.5M-$5M</v>
      </c>
      <c r="P161" t="str">
        <f>VLOOKUP(C161,accounts!$A$2:$F$9615,5,FALSE)</f>
        <v>Central</v>
      </c>
      <c r="Q161" t="b">
        <f t="shared" si="3"/>
        <v>1</v>
      </c>
      <c r="R161" t="e">
        <f>INDEX(removed_duplicate_rows!$A$5:$A$39,MATCH(wins!A161,removed_duplicate_rows!$A$5:$A$39,0))</f>
        <v>#N/A</v>
      </c>
    </row>
    <row r="162" spans="1:18" ht="15.75" customHeight="1" x14ac:dyDescent="0.2">
      <c r="A162" t="s">
        <v>597</v>
      </c>
      <c r="B162" t="s">
        <v>598</v>
      </c>
      <c r="C162" t="s">
        <v>599</v>
      </c>
      <c r="D162" s="10">
        <v>45703</v>
      </c>
      <c r="E162" t="s">
        <v>52</v>
      </c>
      <c r="F162">
        <v>2</v>
      </c>
      <c r="G162" t="s">
        <v>77</v>
      </c>
      <c r="H162" t="s">
        <v>87</v>
      </c>
      <c r="I162" t="s">
        <v>55</v>
      </c>
      <c r="J162">
        <v>1</v>
      </c>
      <c r="K162">
        <v>8897</v>
      </c>
      <c r="L162" t="str">
        <f>IFERROR(INDEX(play_attribution!$B$2:$B$328,MATCH(A162,play_attribution!$A$2:$A$328,0)),"")</f>
        <v/>
      </c>
      <c r="M162" t="str">
        <f>VLOOKUP(H162,seller_roster!$A$2:$B$85,2,FALSE)</f>
        <v>Harper Tran</v>
      </c>
      <c r="N162" t="str">
        <f>VLOOKUP(C162,accounts!$A$2:$F$9615,2,FALSE)</f>
        <v>Field Services</v>
      </c>
      <c r="O162" t="str">
        <f>VLOOKUP(C162,accounts!$A$2:$F$9615,3,FALSE)</f>
        <v>$1M-$2.5M</v>
      </c>
      <c r="P162" t="str">
        <f>VLOOKUP(C162,accounts!$A$2:$F$9615,5,FALSE)</f>
        <v>Central</v>
      </c>
      <c r="Q162" t="b">
        <f t="shared" si="3"/>
        <v>1</v>
      </c>
      <c r="R162" t="e">
        <f>INDEX(removed_duplicate_rows!$A$5:$A$39,MATCH(wins!A162,removed_duplicate_rows!$A$5:$A$39,0))</f>
        <v>#N/A</v>
      </c>
    </row>
    <row r="163" spans="1:18" ht="15.75" customHeight="1" x14ac:dyDescent="0.2">
      <c r="A163" t="s">
        <v>600</v>
      </c>
      <c r="B163" t="s">
        <v>601</v>
      </c>
      <c r="C163" t="s">
        <v>602</v>
      </c>
      <c r="D163" s="10">
        <v>45703</v>
      </c>
      <c r="E163" t="s">
        <v>52</v>
      </c>
      <c r="F163">
        <v>2</v>
      </c>
      <c r="G163" t="s">
        <v>77</v>
      </c>
      <c r="H163" t="s">
        <v>191</v>
      </c>
      <c r="I163" t="s">
        <v>79</v>
      </c>
      <c r="J163">
        <v>1</v>
      </c>
      <c r="K163">
        <v>7460</v>
      </c>
      <c r="L163" t="str">
        <f>IFERROR(INDEX(play_attribution!$B$2:$B$328,MATCH(A163,play_attribution!$A$2:$A$328,0)),"")</f>
        <v/>
      </c>
      <c r="M163" t="str">
        <f>VLOOKUP(H163,seller_roster!$A$2:$B$85,2,FALSE)</f>
        <v>Blake Lindqvist</v>
      </c>
      <c r="N163" t="str">
        <f>VLOOKUP(C163,accounts!$A$2:$F$9615,2,FALSE)</f>
        <v>Wholesale &amp; Distribution</v>
      </c>
      <c r="O163" t="str">
        <f>VLOOKUP(C163,accounts!$A$2:$F$9615,3,FALSE)</f>
        <v>$2.5M-$5M</v>
      </c>
      <c r="P163" t="str">
        <f>VLOOKUP(C163,accounts!$A$2:$F$9615,5,FALSE)</f>
        <v>West</v>
      </c>
      <c r="Q163" t="b">
        <f t="shared" si="3"/>
        <v>1</v>
      </c>
      <c r="R163" t="e">
        <f>INDEX(removed_duplicate_rows!$A$5:$A$39,MATCH(wins!A163,removed_duplicate_rows!$A$5:$A$39,0))</f>
        <v>#N/A</v>
      </c>
    </row>
    <row r="164" spans="1:18" ht="15.75" customHeight="1" x14ac:dyDescent="0.2">
      <c r="A164" t="s">
        <v>603</v>
      </c>
      <c r="B164" t="s">
        <v>604</v>
      </c>
      <c r="C164" t="s">
        <v>605</v>
      </c>
      <c r="D164" s="10">
        <v>45703</v>
      </c>
      <c r="E164" t="s">
        <v>52</v>
      </c>
      <c r="F164">
        <v>2</v>
      </c>
      <c r="G164" t="s">
        <v>77</v>
      </c>
      <c r="H164" t="s">
        <v>214</v>
      </c>
      <c r="I164" t="s">
        <v>55</v>
      </c>
      <c r="J164">
        <v>1</v>
      </c>
      <c r="K164">
        <v>8509</v>
      </c>
      <c r="L164" t="str">
        <f>IFERROR(INDEX(play_attribution!$B$2:$B$328,MATCH(A164,play_attribution!$A$2:$A$328,0)),"")</f>
        <v/>
      </c>
      <c r="M164" t="str">
        <f>VLOOKUP(H164,seller_roster!$A$2:$B$85,2,FALSE)</f>
        <v>Rhea Abadi</v>
      </c>
      <c r="N164" t="str">
        <f>VLOOKUP(C164,accounts!$A$2:$F$9615,2,FALSE)</f>
        <v>Wholesale &amp; Distribution</v>
      </c>
      <c r="O164" t="str">
        <f>VLOOKUP(C164,accounts!$A$2:$F$9615,3,FALSE)</f>
        <v>$1M-$2.5M</v>
      </c>
      <c r="P164" t="str">
        <f>VLOOKUP(C164,accounts!$A$2:$F$9615,5,FALSE)</f>
        <v>West</v>
      </c>
      <c r="Q164" t="b">
        <f t="shared" si="3"/>
        <v>1</v>
      </c>
      <c r="R164" t="e">
        <f>INDEX(removed_duplicate_rows!$A$5:$A$39,MATCH(wins!A164,removed_duplicate_rows!$A$5:$A$39,0))</f>
        <v>#N/A</v>
      </c>
    </row>
    <row r="165" spans="1:18" ht="15.75" customHeight="1" x14ac:dyDescent="0.2">
      <c r="A165" t="s">
        <v>606</v>
      </c>
      <c r="B165" t="s">
        <v>607</v>
      </c>
      <c r="C165" t="s">
        <v>608</v>
      </c>
      <c r="D165" s="10">
        <v>45703</v>
      </c>
      <c r="E165" t="s">
        <v>52</v>
      </c>
      <c r="F165">
        <v>2</v>
      </c>
      <c r="G165" t="s">
        <v>77</v>
      </c>
      <c r="H165" t="s">
        <v>99</v>
      </c>
      <c r="I165" t="s">
        <v>79</v>
      </c>
      <c r="J165">
        <v>1</v>
      </c>
      <c r="K165">
        <v>7358</v>
      </c>
      <c r="L165" t="str">
        <f>IFERROR(INDEX(play_attribution!$B$2:$B$328,MATCH(A165,play_attribution!$A$2:$A$328,0)),"")</f>
        <v/>
      </c>
      <c r="M165" t="str">
        <f>VLOOKUP(H165,seller_roster!$A$2:$B$85,2,FALSE)</f>
        <v>Shiloh Sorensen</v>
      </c>
      <c r="N165" t="str">
        <f>VLOOKUP(C165,accounts!$A$2:$F$9615,2,FALSE)</f>
        <v>Healthcare Services</v>
      </c>
      <c r="O165" t="str">
        <f>VLOOKUP(C165,accounts!$A$2:$F$9615,3,FALSE)</f>
        <v>$1M-$2.5M</v>
      </c>
      <c r="P165" t="str">
        <f>VLOOKUP(C165,accounts!$A$2:$F$9615,5,FALSE)</f>
        <v>East</v>
      </c>
      <c r="Q165" t="b">
        <f t="shared" si="3"/>
        <v>1</v>
      </c>
      <c r="R165" t="e">
        <f>INDEX(removed_duplicate_rows!$A$5:$A$39,MATCH(wins!A165,removed_duplicate_rows!$A$5:$A$39,0))</f>
        <v>#N/A</v>
      </c>
    </row>
    <row r="166" spans="1:18" ht="15.75" customHeight="1" x14ac:dyDescent="0.2">
      <c r="A166" t="s">
        <v>609</v>
      </c>
      <c r="B166" t="s">
        <v>610</v>
      </c>
      <c r="C166" t="s">
        <v>611</v>
      </c>
      <c r="D166" s="10">
        <v>45703</v>
      </c>
      <c r="E166" t="s">
        <v>52</v>
      </c>
      <c r="F166">
        <v>2</v>
      </c>
      <c r="G166" t="s">
        <v>77</v>
      </c>
      <c r="H166" t="s">
        <v>214</v>
      </c>
      <c r="I166" t="s">
        <v>79</v>
      </c>
      <c r="J166">
        <v>1</v>
      </c>
      <c r="K166">
        <v>11213</v>
      </c>
      <c r="L166" t="str">
        <f>IFERROR(INDEX(play_attribution!$B$2:$B$328,MATCH(A166,play_attribution!$A$2:$A$328,0)),"")</f>
        <v/>
      </c>
      <c r="M166" t="str">
        <f>VLOOKUP(H166,seller_roster!$A$2:$B$85,2,FALSE)</f>
        <v>Rhea Abadi</v>
      </c>
      <c r="N166" t="str">
        <f>VLOOKUP(C166,accounts!$A$2:$F$9615,2,FALSE)</f>
        <v>Professional Services</v>
      </c>
      <c r="O166" t="str">
        <f>VLOOKUP(C166,accounts!$A$2:$F$9615,3,FALSE)</f>
        <v>$5M-$10M</v>
      </c>
      <c r="P166" t="str">
        <f>VLOOKUP(C166,accounts!$A$2:$F$9615,5,FALSE)</f>
        <v>West</v>
      </c>
      <c r="Q166" t="b">
        <f t="shared" si="3"/>
        <v>1</v>
      </c>
      <c r="R166" t="e">
        <f>INDEX(removed_duplicate_rows!$A$5:$A$39,MATCH(wins!A166,removed_duplicate_rows!$A$5:$A$39,0))</f>
        <v>#N/A</v>
      </c>
    </row>
    <row r="167" spans="1:18" ht="15.75" customHeight="1" x14ac:dyDescent="0.2">
      <c r="A167" t="s">
        <v>612</v>
      </c>
      <c r="B167" t="s">
        <v>613</v>
      </c>
      <c r="C167" t="s">
        <v>614</v>
      </c>
      <c r="D167" s="10">
        <v>45703</v>
      </c>
      <c r="E167" t="s">
        <v>52</v>
      </c>
      <c r="F167">
        <v>2</v>
      </c>
      <c r="G167" t="s">
        <v>77</v>
      </c>
      <c r="H167" t="s">
        <v>169</v>
      </c>
      <c r="I167" t="s">
        <v>55</v>
      </c>
      <c r="J167">
        <v>1</v>
      </c>
      <c r="K167">
        <v>9766</v>
      </c>
      <c r="L167" t="str">
        <f>IFERROR(INDEX(play_attribution!$B$2:$B$328,MATCH(A167,play_attribution!$A$2:$A$328,0)),"")</f>
        <v/>
      </c>
      <c r="M167" t="str">
        <f>VLOOKUP(H167,seller_roster!$A$2:$B$85,2,FALSE)</f>
        <v>Rhea Doyle</v>
      </c>
      <c r="N167" t="str">
        <f>VLOOKUP(C167,accounts!$A$2:$F$9615,2,FALSE)</f>
        <v>Retail Multi-Location</v>
      </c>
      <c r="O167" t="str">
        <f>VLOOKUP(C167,accounts!$A$2:$F$9615,3,FALSE)</f>
        <v>$5M-$10M</v>
      </c>
      <c r="P167" t="str">
        <f>VLOOKUP(C167,accounts!$A$2:$F$9615,5,FALSE)</f>
        <v>East</v>
      </c>
      <c r="Q167" t="b">
        <f t="shared" si="3"/>
        <v>1</v>
      </c>
      <c r="R167" t="e">
        <f>INDEX(removed_duplicate_rows!$A$5:$A$39,MATCH(wins!A167,removed_duplicate_rows!$A$5:$A$39,0))</f>
        <v>#N/A</v>
      </c>
    </row>
    <row r="168" spans="1:18" ht="15.75" customHeight="1" x14ac:dyDescent="0.2">
      <c r="A168" t="s">
        <v>615</v>
      </c>
      <c r="B168" t="s">
        <v>616</v>
      </c>
      <c r="C168" t="s">
        <v>617</v>
      </c>
      <c r="D168" s="10">
        <v>45703</v>
      </c>
      <c r="E168" t="s">
        <v>52</v>
      </c>
      <c r="F168">
        <v>2</v>
      </c>
      <c r="G168" t="s">
        <v>77</v>
      </c>
      <c r="H168" t="s">
        <v>618</v>
      </c>
      <c r="I168" t="s">
        <v>79</v>
      </c>
      <c r="J168">
        <v>1</v>
      </c>
      <c r="K168">
        <v>10046</v>
      </c>
      <c r="L168" t="str">
        <f>IFERROR(INDEX(play_attribution!$B$2:$B$328,MATCH(A168,play_attribution!$A$2:$A$328,0)),"")</f>
        <v/>
      </c>
      <c r="M168" t="str">
        <f>VLOOKUP(H168,seller_roster!$A$2:$B$85,2,FALSE)</f>
        <v>Parker Reyes</v>
      </c>
      <c r="N168" t="str">
        <f>VLOOKUP(C168,accounts!$A$2:$F$9615,2,FALSE)</f>
        <v>Logistics</v>
      </c>
      <c r="O168" t="str">
        <f>VLOOKUP(C168,accounts!$A$2:$F$9615,3,FALSE)</f>
        <v>$2.5M-$5M</v>
      </c>
      <c r="P168" t="str">
        <f>VLOOKUP(C168,accounts!$A$2:$F$9615,5,FALSE)</f>
        <v>West</v>
      </c>
      <c r="Q168" t="b">
        <f t="shared" si="3"/>
        <v>1</v>
      </c>
      <c r="R168" t="e">
        <f>INDEX(removed_duplicate_rows!$A$5:$A$39,MATCH(wins!A168,removed_duplicate_rows!$A$5:$A$39,0))</f>
        <v>#N/A</v>
      </c>
    </row>
    <row r="169" spans="1:18" ht="15.75" customHeight="1" x14ac:dyDescent="0.2">
      <c r="A169" t="s">
        <v>619</v>
      </c>
      <c r="B169" t="s">
        <v>620</v>
      </c>
      <c r="C169" t="s">
        <v>621</v>
      </c>
      <c r="D169" s="10">
        <v>45703</v>
      </c>
      <c r="E169" t="s">
        <v>52</v>
      </c>
      <c r="F169">
        <v>2</v>
      </c>
      <c r="G169" t="s">
        <v>77</v>
      </c>
      <c r="H169" t="s">
        <v>618</v>
      </c>
      <c r="I169" t="s">
        <v>79</v>
      </c>
      <c r="J169">
        <v>1</v>
      </c>
      <c r="K169">
        <v>8238</v>
      </c>
      <c r="L169" t="str">
        <f>IFERROR(INDEX(play_attribution!$B$2:$B$328,MATCH(A169,play_attribution!$A$2:$A$328,0)),"")</f>
        <v/>
      </c>
      <c r="M169" t="str">
        <f>VLOOKUP(H169,seller_roster!$A$2:$B$85,2,FALSE)</f>
        <v>Parker Reyes</v>
      </c>
      <c r="N169" t="str">
        <f>VLOOKUP(C169,accounts!$A$2:$F$9615,2,FALSE)</f>
        <v>Nonprofit</v>
      </c>
      <c r="O169" t="str">
        <f>VLOOKUP(C169,accounts!$A$2:$F$9615,3,FALSE)</f>
        <v>$2.5M-$5M</v>
      </c>
      <c r="P169" t="str">
        <f>VLOOKUP(C169,accounts!$A$2:$F$9615,5,FALSE)</f>
        <v>East</v>
      </c>
      <c r="Q169" t="b">
        <f t="shared" si="3"/>
        <v>1</v>
      </c>
      <c r="R169" t="e">
        <f>INDEX(removed_duplicate_rows!$A$5:$A$39,MATCH(wins!A169,removed_duplicate_rows!$A$5:$A$39,0))</f>
        <v>#N/A</v>
      </c>
    </row>
    <row r="170" spans="1:18" ht="15.75" customHeight="1" x14ac:dyDescent="0.2">
      <c r="A170" t="s">
        <v>622</v>
      </c>
      <c r="B170" t="s">
        <v>623</v>
      </c>
      <c r="C170" t="s">
        <v>624</v>
      </c>
      <c r="D170" s="10">
        <v>45703</v>
      </c>
      <c r="E170" t="s">
        <v>52</v>
      </c>
      <c r="F170">
        <v>2</v>
      </c>
      <c r="G170" t="s">
        <v>77</v>
      </c>
      <c r="H170" t="s">
        <v>147</v>
      </c>
      <c r="I170" t="s">
        <v>55</v>
      </c>
      <c r="J170">
        <v>1</v>
      </c>
      <c r="K170">
        <v>7532</v>
      </c>
      <c r="L170" t="str">
        <f>IFERROR(INDEX(play_attribution!$B$2:$B$328,MATCH(A170,play_attribution!$A$2:$A$328,0)),"")</f>
        <v/>
      </c>
      <c r="M170" t="str">
        <f>VLOOKUP(H170,seller_roster!$A$2:$B$85,2,FALSE)</f>
        <v>Riley Tran</v>
      </c>
      <c r="N170" t="str">
        <f>VLOOKUP(C170,accounts!$A$2:$F$9615,2,FALSE)</f>
        <v>Retail Multi-Location</v>
      </c>
      <c r="O170" t="str">
        <f>VLOOKUP(C170,accounts!$A$2:$F$9615,3,FALSE)</f>
        <v>&lt;$1M</v>
      </c>
      <c r="P170" t="str">
        <f>VLOOKUP(C170,accounts!$A$2:$F$9615,5,FALSE)</f>
        <v>West</v>
      </c>
      <c r="Q170" t="b">
        <f t="shared" si="3"/>
        <v>1</v>
      </c>
      <c r="R170" t="e">
        <f>INDEX(removed_duplicate_rows!$A$5:$A$39,MATCH(wins!A170,removed_duplicate_rows!$A$5:$A$39,0))</f>
        <v>#N/A</v>
      </c>
    </row>
    <row r="171" spans="1:18" ht="15.75" customHeight="1" x14ac:dyDescent="0.2">
      <c r="A171" t="s">
        <v>625</v>
      </c>
      <c r="B171" t="s">
        <v>626</v>
      </c>
      <c r="C171" t="s">
        <v>627</v>
      </c>
      <c r="D171" s="10">
        <v>45703</v>
      </c>
      <c r="E171" t="s">
        <v>52</v>
      </c>
      <c r="F171">
        <v>2</v>
      </c>
      <c r="G171" t="s">
        <v>77</v>
      </c>
      <c r="H171" t="s">
        <v>184</v>
      </c>
      <c r="I171" t="s">
        <v>79</v>
      </c>
      <c r="J171">
        <v>1</v>
      </c>
      <c r="K171">
        <v>9671</v>
      </c>
      <c r="L171" t="str">
        <f>IFERROR(INDEX(play_attribution!$B$2:$B$328,MATCH(A171,play_attribution!$A$2:$A$328,0)),"")</f>
        <v/>
      </c>
      <c r="M171" t="str">
        <f>VLOOKUP(H171,seller_roster!$A$2:$B$85,2,FALSE)</f>
        <v>Zion Silva</v>
      </c>
      <c r="N171" t="str">
        <f>VLOOKUP(C171,accounts!$A$2:$F$9615,2,FALSE)</f>
        <v>Hospitality Group</v>
      </c>
      <c r="O171" t="str">
        <f>VLOOKUP(C171,accounts!$A$2:$F$9615,3,FALSE)</f>
        <v>$2.5M-$5M</v>
      </c>
      <c r="P171" t="str">
        <f>VLOOKUP(C171,accounts!$A$2:$F$9615,5,FALSE)</f>
        <v>West</v>
      </c>
      <c r="Q171" t="b">
        <f t="shared" si="3"/>
        <v>1</v>
      </c>
      <c r="R171" t="e">
        <f>INDEX(removed_duplicate_rows!$A$5:$A$39,MATCH(wins!A171,removed_duplicate_rows!$A$5:$A$39,0))</f>
        <v>#N/A</v>
      </c>
    </row>
    <row r="172" spans="1:18" ht="15.75" customHeight="1" x14ac:dyDescent="0.2">
      <c r="A172" t="s">
        <v>628</v>
      </c>
      <c r="B172" t="s">
        <v>629</v>
      </c>
      <c r="C172" t="s">
        <v>630</v>
      </c>
      <c r="D172" s="10">
        <v>45703</v>
      </c>
      <c r="E172" t="s">
        <v>52</v>
      </c>
      <c r="F172">
        <v>2</v>
      </c>
      <c r="G172" t="s">
        <v>77</v>
      </c>
      <c r="H172" t="s">
        <v>210</v>
      </c>
      <c r="I172" t="s">
        <v>55</v>
      </c>
      <c r="J172">
        <v>1</v>
      </c>
      <c r="K172">
        <v>9759</v>
      </c>
      <c r="L172" t="str">
        <f>IFERROR(INDEX(play_attribution!$B$2:$B$328,MATCH(A172,play_attribution!$A$2:$A$328,0)),"")</f>
        <v/>
      </c>
      <c r="M172" t="str">
        <f>VLOOKUP(H172,seller_roster!$A$2:$B$85,2,FALSE)</f>
        <v>Emerson Reyes</v>
      </c>
      <c r="N172" t="str">
        <f>VLOOKUP(C172,accounts!$A$2:$F$9615,2,FALSE)</f>
        <v>Manufacturing</v>
      </c>
      <c r="O172" t="str">
        <f>VLOOKUP(C172,accounts!$A$2:$F$9615,3,FALSE)</f>
        <v>$2.5M-$5M</v>
      </c>
      <c r="P172" t="str">
        <f>VLOOKUP(C172,accounts!$A$2:$F$9615,5,FALSE)</f>
        <v>West</v>
      </c>
      <c r="Q172" t="b">
        <f t="shared" si="3"/>
        <v>1</v>
      </c>
      <c r="R172" t="e">
        <f>INDEX(removed_duplicate_rows!$A$5:$A$39,MATCH(wins!A172,removed_duplicate_rows!$A$5:$A$39,0))</f>
        <v>#N/A</v>
      </c>
    </row>
    <row r="173" spans="1:18" ht="15.75" customHeight="1" x14ac:dyDescent="0.2">
      <c r="A173" t="s">
        <v>631</v>
      </c>
      <c r="B173" t="s">
        <v>632</v>
      </c>
      <c r="C173" t="s">
        <v>633</v>
      </c>
      <c r="D173" s="10">
        <v>45703</v>
      </c>
      <c r="E173" t="s">
        <v>52</v>
      </c>
      <c r="F173">
        <v>2</v>
      </c>
      <c r="G173" t="s">
        <v>77</v>
      </c>
      <c r="H173" t="s">
        <v>107</v>
      </c>
      <c r="I173" t="s">
        <v>55</v>
      </c>
      <c r="J173">
        <v>1</v>
      </c>
      <c r="K173">
        <v>6388</v>
      </c>
      <c r="L173" t="str">
        <f>IFERROR(INDEX(play_attribution!$B$2:$B$328,MATCH(A173,play_attribution!$A$2:$A$328,0)),"")</f>
        <v/>
      </c>
      <c r="M173" t="str">
        <f>VLOOKUP(H173,seller_roster!$A$2:$B$85,2,FALSE)</f>
        <v>Skyler Doyle</v>
      </c>
      <c r="N173" t="str">
        <f>VLOOKUP(C173,accounts!$A$2:$F$9615,2,FALSE)</f>
        <v>Manufacturing</v>
      </c>
      <c r="O173" t="str">
        <f>VLOOKUP(C173,accounts!$A$2:$F$9615,3,FALSE)</f>
        <v>$5M-$10M</v>
      </c>
      <c r="P173" t="str">
        <f>VLOOKUP(C173,accounts!$A$2:$F$9615,5,FALSE)</f>
        <v>East</v>
      </c>
      <c r="Q173" t="b">
        <f t="shared" si="3"/>
        <v>1</v>
      </c>
      <c r="R173" t="e">
        <f>INDEX(removed_duplicate_rows!$A$5:$A$39,MATCH(wins!A173,removed_duplicate_rows!$A$5:$A$39,0))</f>
        <v>#N/A</v>
      </c>
    </row>
    <row r="174" spans="1:18" ht="15.75" customHeight="1" x14ac:dyDescent="0.2">
      <c r="A174" t="s">
        <v>634</v>
      </c>
      <c r="B174" t="s">
        <v>635</v>
      </c>
      <c r="C174" t="s">
        <v>636</v>
      </c>
      <c r="D174" s="10">
        <v>45703</v>
      </c>
      <c r="E174" t="s">
        <v>52</v>
      </c>
      <c r="F174">
        <v>2</v>
      </c>
      <c r="G174" t="s">
        <v>77</v>
      </c>
      <c r="H174" t="s">
        <v>114</v>
      </c>
      <c r="I174" t="s">
        <v>79</v>
      </c>
      <c r="J174">
        <v>1</v>
      </c>
      <c r="K174">
        <v>7805</v>
      </c>
      <c r="L174" t="str">
        <f>IFERROR(INDEX(play_attribution!$B$2:$B$328,MATCH(A174,play_attribution!$A$2:$A$328,0)),"")</f>
        <v/>
      </c>
      <c r="M174" t="str">
        <f>VLOOKUP(H174,seller_roster!$A$2:$B$85,2,FALSE)</f>
        <v>Ray Reyes</v>
      </c>
      <c r="N174" t="str">
        <f>VLOOKUP(C174,accounts!$A$2:$F$9615,2,FALSE)</f>
        <v>Construction</v>
      </c>
      <c r="O174" t="str">
        <f>VLOOKUP(C174,accounts!$A$2:$F$9615,3,FALSE)</f>
        <v>$2.5M-$5M</v>
      </c>
      <c r="P174" t="str">
        <f>VLOOKUP(C174,accounts!$A$2:$F$9615,5,FALSE)</f>
        <v>Central</v>
      </c>
      <c r="Q174" t="b">
        <f t="shared" si="3"/>
        <v>1</v>
      </c>
      <c r="R174" t="e">
        <f>INDEX(removed_duplicate_rows!$A$5:$A$39,MATCH(wins!A174,removed_duplicate_rows!$A$5:$A$39,0))</f>
        <v>#N/A</v>
      </c>
    </row>
    <row r="175" spans="1:18" ht="15.75" customHeight="1" x14ac:dyDescent="0.2">
      <c r="A175" t="s">
        <v>637</v>
      </c>
      <c r="B175" t="s">
        <v>638</v>
      </c>
      <c r="C175" t="s">
        <v>639</v>
      </c>
      <c r="D175" s="10">
        <v>45703</v>
      </c>
      <c r="E175" t="s">
        <v>52</v>
      </c>
      <c r="F175">
        <v>2</v>
      </c>
      <c r="G175" t="s">
        <v>77</v>
      </c>
      <c r="H175" t="s">
        <v>266</v>
      </c>
      <c r="I175" t="s">
        <v>55</v>
      </c>
      <c r="J175">
        <v>1</v>
      </c>
      <c r="K175">
        <v>13254</v>
      </c>
      <c r="L175" t="str">
        <f>IFERROR(INDEX(play_attribution!$B$2:$B$328,MATCH(A175,play_attribution!$A$2:$A$328,0)),"")</f>
        <v/>
      </c>
      <c r="M175" t="str">
        <f>VLOOKUP(H175,seller_roster!$A$2:$B$85,2,FALSE)</f>
        <v>Dakota Vega</v>
      </c>
      <c r="N175" t="str">
        <f>VLOOKUP(C175,accounts!$A$2:$F$9615,2,FALSE)</f>
        <v>Wholesale &amp; Distribution</v>
      </c>
      <c r="O175" t="str">
        <f>VLOOKUP(C175,accounts!$A$2:$F$9615,3,FALSE)</f>
        <v>$5M-$10M</v>
      </c>
      <c r="P175" t="str">
        <f>VLOOKUP(C175,accounts!$A$2:$F$9615,5,FALSE)</f>
        <v>West</v>
      </c>
      <c r="Q175" t="b">
        <f t="shared" si="3"/>
        <v>1</v>
      </c>
      <c r="R175" t="e">
        <f>INDEX(removed_duplicate_rows!$A$5:$A$39,MATCH(wins!A175,removed_duplicate_rows!$A$5:$A$39,0))</f>
        <v>#N/A</v>
      </c>
    </row>
    <row r="176" spans="1:18" ht="15.75" customHeight="1" x14ac:dyDescent="0.2">
      <c r="A176" t="s">
        <v>640</v>
      </c>
      <c r="B176" t="s">
        <v>641</v>
      </c>
      <c r="C176" t="s">
        <v>642</v>
      </c>
      <c r="D176" s="10">
        <v>45703</v>
      </c>
      <c r="E176" t="s">
        <v>52</v>
      </c>
      <c r="F176">
        <v>2</v>
      </c>
      <c r="G176" t="s">
        <v>77</v>
      </c>
      <c r="H176" t="s">
        <v>191</v>
      </c>
      <c r="I176" t="s">
        <v>55</v>
      </c>
      <c r="J176">
        <v>1</v>
      </c>
      <c r="K176">
        <v>7298</v>
      </c>
      <c r="L176" t="str">
        <f>IFERROR(INDEX(play_attribution!$B$2:$B$328,MATCH(A176,play_attribution!$A$2:$A$328,0)),"")</f>
        <v/>
      </c>
      <c r="M176" t="str">
        <f>VLOOKUP(H176,seller_roster!$A$2:$B$85,2,FALSE)</f>
        <v>Blake Lindqvist</v>
      </c>
      <c r="N176" t="str">
        <f>VLOOKUP(C176,accounts!$A$2:$F$9615,2,FALSE)</f>
        <v>Manufacturing</v>
      </c>
      <c r="O176" t="str">
        <f>VLOOKUP(C176,accounts!$A$2:$F$9615,3,FALSE)</f>
        <v>$2.5M-$5M</v>
      </c>
      <c r="P176" t="str">
        <f>VLOOKUP(C176,accounts!$A$2:$F$9615,5,FALSE)</f>
        <v>Central</v>
      </c>
      <c r="Q176" t="b">
        <f t="shared" si="3"/>
        <v>1</v>
      </c>
      <c r="R176" t="e">
        <f>INDEX(removed_duplicate_rows!$A$5:$A$39,MATCH(wins!A176,removed_duplicate_rows!$A$5:$A$39,0))</f>
        <v>#N/A</v>
      </c>
    </row>
    <row r="177" spans="1:18" ht="15.75" customHeight="1" x14ac:dyDescent="0.2">
      <c r="A177" t="s">
        <v>643</v>
      </c>
      <c r="B177" t="s">
        <v>644</v>
      </c>
      <c r="C177" t="s">
        <v>645</v>
      </c>
      <c r="D177" s="10">
        <v>45703</v>
      </c>
      <c r="E177" t="s">
        <v>52</v>
      </c>
      <c r="F177">
        <v>2</v>
      </c>
      <c r="G177" t="s">
        <v>77</v>
      </c>
      <c r="H177" t="s">
        <v>191</v>
      </c>
      <c r="I177" t="s">
        <v>55</v>
      </c>
      <c r="J177">
        <v>1</v>
      </c>
      <c r="K177">
        <v>12272</v>
      </c>
      <c r="L177" t="str">
        <f>IFERROR(INDEX(play_attribution!$B$2:$B$328,MATCH(A177,play_attribution!$A$2:$A$328,0)),"")</f>
        <v/>
      </c>
      <c r="M177" t="str">
        <f>VLOOKUP(H177,seller_roster!$A$2:$B$85,2,FALSE)</f>
        <v>Blake Lindqvist</v>
      </c>
      <c r="N177" t="str">
        <f>VLOOKUP(C177,accounts!$A$2:$F$9615,2,FALSE)</f>
        <v>Construction</v>
      </c>
      <c r="O177" t="str">
        <f>VLOOKUP(C177,accounts!$A$2:$F$9615,3,FALSE)</f>
        <v>$2.5M-$5M</v>
      </c>
      <c r="P177" t="str">
        <f>VLOOKUP(C177,accounts!$A$2:$F$9615,5,FALSE)</f>
        <v>Central</v>
      </c>
      <c r="Q177" t="b">
        <f t="shared" si="3"/>
        <v>1</v>
      </c>
      <c r="R177" t="e">
        <f>INDEX(removed_duplicate_rows!$A$5:$A$39,MATCH(wins!A177,removed_duplicate_rows!$A$5:$A$39,0))</f>
        <v>#N/A</v>
      </c>
    </row>
    <row r="178" spans="1:18" ht="15.75" customHeight="1" x14ac:dyDescent="0.2">
      <c r="A178" t="s">
        <v>646</v>
      </c>
      <c r="B178" t="s">
        <v>647</v>
      </c>
      <c r="C178" t="s">
        <v>648</v>
      </c>
      <c r="D178" s="10">
        <v>45703</v>
      </c>
      <c r="E178" t="s">
        <v>52</v>
      </c>
      <c r="F178">
        <v>2</v>
      </c>
      <c r="G178" t="s">
        <v>77</v>
      </c>
      <c r="H178" t="s">
        <v>210</v>
      </c>
      <c r="I178" t="s">
        <v>79</v>
      </c>
      <c r="J178">
        <v>1</v>
      </c>
      <c r="K178">
        <v>7284</v>
      </c>
      <c r="L178" t="str">
        <f>IFERROR(INDEX(play_attribution!$B$2:$B$328,MATCH(A178,play_attribution!$A$2:$A$328,0)),"")</f>
        <v/>
      </c>
      <c r="M178" t="str">
        <f>VLOOKUP(H178,seller_roster!$A$2:$B$85,2,FALSE)</f>
        <v>Emerson Reyes</v>
      </c>
      <c r="N178" t="str">
        <f>VLOOKUP(C178,accounts!$A$2:$F$9615,2,FALSE)</f>
        <v>Hospitality Group</v>
      </c>
      <c r="O178" t="str">
        <f>VLOOKUP(C178,accounts!$A$2:$F$9615,3,FALSE)</f>
        <v>$2.5M-$5M</v>
      </c>
      <c r="P178" t="str">
        <f>VLOOKUP(C178,accounts!$A$2:$F$9615,5,FALSE)</f>
        <v>West</v>
      </c>
      <c r="Q178" t="b">
        <f t="shared" si="3"/>
        <v>1</v>
      </c>
      <c r="R178" t="e">
        <f>INDEX(removed_duplicate_rows!$A$5:$A$39,MATCH(wins!A178,removed_duplicate_rows!$A$5:$A$39,0))</f>
        <v>#N/A</v>
      </c>
    </row>
    <row r="179" spans="1:18" ht="15.75" customHeight="1" x14ac:dyDescent="0.2">
      <c r="A179" t="s">
        <v>649</v>
      </c>
      <c r="B179" t="s">
        <v>650</v>
      </c>
      <c r="C179" t="s">
        <v>651</v>
      </c>
      <c r="D179" s="10">
        <v>45703</v>
      </c>
      <c r="E179" t="s">
        <v>52</v>
      </c>
      <c r="F179">
        <v>2</v>
      </c>
      <c r="G179" t="s">
        <v>77</v>
      </c>
      <c r="H179" t="s">
        <v>140</v>
      </c>
      <c r="I179" t="s">
        <v>79</v>
      </c>
      <c r="J179">
        <v>1</v>
      </c>
      <c r="K179">
        <v>5922</v>
      </c>
      <c r="L179" t="str">
        <f>IFERROR(INDEX(play_attribution!$B$2:$B$328,MATCH(A179,play_attribution!$A$2:$A$328,0)),"")</f>
        <v/>
      </c>
      <c r="M179" t="str">
        <f>VLOOKUP(H179,seller_roster!$A$2:$B$85,2,FALSE)</f>
        <v>Lane Lindqvist</v>
      </c>
      <c r="N179" t="str">
        <f>VLOOKUP(C179,accounts!$A$2:$F$9615,2,FALSE)</f>
        <v>Hospitality Group</v>
      </c>
      <c r="O179" t="str">
        <f>VLOOKUP(C179,accounts!$A$2:$F$9615,3,FALSE)</f>
        <v>$1M-$2.5M</v>
      </c>
      <c r="P179" t="str">
        <f>VLOOKUP(C179,accounts!$A$2:$F$9615,5,FALSE)</f>
        <v>Central</v>
      </c>
      <c r="Q179" t="b">
        <f t="shared" si="3"/>
        <v>1</v>
      </c>
      <c r="R179" t="e">
        <f>INDEX(removed_duplicate_rows!$A$5:$A$39,MATCH(wins!A179,removed_duplicate_rows!$A$5:$A$39,0))</f>
        <v>#N/A</v>
      </c>
    </row>
    <row r="180" spans="1:18" ht="15.75" customHeight="1" x14ac:dyDescent="0.2">
      <c r="A180" t="s">
        <v>652</v>
      </c>
      <c r="B180" t="s">
        <v>653</v>
      </c>
      <c r="C180" t="s">
        <v>654</v>
      </c>
      <c r="D180" s="10">
        <v>45703</v>
      </c>
      <c r="E180" t="s">
        <v>52</v>
      </c>
      <c r="F180">
        <v>2</v>
      </c>
      <c r="G180" t="s">
        <v>77</v>
      </c>
      <c r="H180" t="s">
        <v>107</v>
      </c>
      <c r="I180" t="s">
        <v>55</v>
      </c>
      <c r="J180">
        <v>1</v>
      </c>
      <c r="K180">
        <v>7062</v>
      </c>
      <c r="L180" t="str">
        <f>IFERROR(INDEX(play_attribution!$B$2:$B$328,MATCH(A180,play_attribution!$A$2:$A$328,0)),"")</f>
        <v/>
      </c>
      <c r="M180" t="str">
        <f>VLOOKUP(H180,seller_roster!$A$2:$B$85,2,FALSE)</f>
        <v>Skyler Doyle</v>
      </c>
      <c r="N180" t="str">
        <f>VLOOKUP(C180,accounts!$A$2:$F$9615,2,FALSE)</f>
        <v>Field Services</v>
      </c>
      <c r="O180" t="str">
        <f>VLOOKUP(C180,accounts!$A$2:$F$9615,3,FALSE)</f>
        <v>$5M-$10M</v>
      </c>
      <c r="P180" t="str">
        <f>VLOOKUP(C180,accounts!$A$2:$F$9615,5,FALSE)</f>
        <v>Central</v>
      </c>
      <c r="Q180" t="b">
        <f t="shared" si="3"/>
        <v>1</v>
      </c>
      <c r="R180" t="e">
        <f>INDEX(removed_duplicate_rows!$A$5:$A$39,MATCH(wins!A180,removed_duplicate_rows!$A$5:$A$39,0))</f>
        <v>#N/A</v>
      </c>
    </row>
    <row r="181" spans="1:18" ht="15.75" customHeight="1" x14ac:dyDescent="0.2">
      <c r="A181" t="s">
        <v>655</v>
      </c>
      <c r="B181" t="s">
        <v>656</v>
      </c>
      <c r="C181" t="s">
        <v>657</v>
      </c>
      <c r="D181" s="10">
        <v>45703</v>
      </c>
      <c r="E181" t="s">
        <v>52</v>
      </c>
      <c r="F181">
        <v>2</v>
      </c>
      <c r="G181" t="s">
        <v>77</v>
      </c>
      <c r="H181" t="s">
        <v>133</v>
      </c>
      <c r="I181" t="s">
        <v>79</v>
      </c>
      <c r="J181">
        <v>1</v>
      </c>
      <c r="K181">
        <v>6107</v>
      </c>
      <c r="L181" t="str">
        <f>IFERROR(INDEX(play_attribution!$B$2:$B$328,MATCH(A181,play_attribution!$A$2:$A$328,0)),"")</f>
        <v/>
      </c>
      <c r="M181" t="str">
        <f>VLOOKUP(H181,seller_roster!$A$2:$B$85,2,FALSE)</f>
        <v>Devon Tran</v>
      </c>
      <c r="N181" t="str">
        <f>VLOOKUP(C181,accounts!$A$2:$F$9615,2,FALSE)</f>
        <v>Retail Multi-Location</v>
      </c>
      <c r="O181" t="str">
        <f>VLOOKUP(C181,accounts!$A$2:$F$9615,3,FALSE)</f>
        <v>$1M-$2.5M</v>
      </c>
      <c r="P181" t="str">
        <f>VLOOKUP(C181,accounts!$A$2:$F$9615,5,FALSE)</f>
        <v>West</v>
      </c>
      <c r="Q181" t="b">
        <f t="shared" si="3"/>
        <v>1</v>
      </c>
      <c r="R181" t="e">
        <f>INDEX(removed_duplicate_rows!$A$5:$A$39,MATCH(wins!A181,removed_duplicate_rows!$A$5:$A$39,0))</f>
        <v>#N/A</v>
      </c>
    </row>
    <row r="182" spans="1:18" ht="15.75" customHeight="1" x14ac:dyDescent="0.2">
      <c r="A182" t="s">
        <v>658</v>
      </c>
      <c r="B182" t="s">
        <v>659</v>
      </c>
      <c r="C182" t="s">
        <v>660</v>
      </c>
      <c r="D182" s="10">
        <v>45703</v>
      </c>
      <c r="E182" t="s">
        <v>52</v>
      </c>
      <c r="F182">
        <v>2</v>
      </c>
      <c r="G182" t="s">
        <v>77</v>
      </c>
      <c r="H182" t="s">
        <v>122</v>
      </c>
      <c r="I182" t="s">
        <v>79</v>
      </c>
      <c r="J182">
        <v>1</v>
      </c>
      <c r="K182">
        <v>5818</v>
      </c>
      <c r="L182" t="str">
        <f>IFERROR(INDEX(play_attribution!$B$2:$B$328,MATCH(A182,play_attribution!$A$2:$A$328,0)),"")</f>
        <v/>
      </c>
      <c r="M182" t="str">
        <f>VLOOKUP(H182,seller_roster!$A$2:$B$85,2,FALSE)</f>
        <v>Uma Osei</v>
      </c>
      <c r="N182" t="str">
        <f>VLOOKUP(C182,accounts!$A$2:$F$9615,2,FALSE)</f>
        <v>Manufacturing</v>
      </c>
      <c r="O182" t="str">
        <f>VLOOKUP(C182,accounts!$A$2:$F$9615,3,FALSE)</f>
        <v>$2.5M-$5M</v>
      </c>
      <c r="P182" t="str">
        <f>VLOOKUP(C182,accounts!$A$2:$F$9615,5,FALSE)</f>
        <v>East</v>
      </c>
      <c r="Q182" t="b">
        <f t="shared" si="3"/>
        <v>1</v>
      </c>
      <c r="R182" t="e">
        <f>INDEX(removed_duplicate_rows!$A$5:$A$39,MATCH(wins!A182,removed_duplicate_rows!$A$5:$A$39,0))</f>
        <v>#N/A</v>
      </c>
    </row>
    <row r="183" spans="1:18" ht="15.75" customHeight="1" x14ac:dyDescent="0.2">
      <c r="A183" t="s">
        <v>661</v>
      </c>
      <c r="B183" t="s">
        <v>662</v>
      </c>
      <c r="C183" t="s">
        <v>663</v>
      </c>
      <c r="D183" s="10">
        <v>45703</v>
      </c>
      <c r="E183" t="s">
        <v>52</v>
      </c>
      <c r="F183">
        <v>2</v>
      </c>
      <c r="G183" t="s">
        <v>77</v>
      </c>
      <c r="H183" t="s">
        <v>147</v>
      </c>
      <c r="I183" t="s">
        <v>79</v>
      </c>
      <c r="J183">
        <v>1</v>
      </c>
      <c r="K183">
        <v>8601</v>
      </c>
      <c r="L183" t="str">
        <f>IFERROR(INDEX(play_attribution!$B$2:$B$328,MATCH(A183,play_attribution!$A$2:$A$328,0)),"")</f>
        <v/>
      </c>
      <c r="M183" t="str">
        <f>VLOOKUP(H183,seller_roster!$A$2:$B$85,2,FALSE)</f>
        <v>Riley Tran</v>
      </c>
      <c r="N183" t="str">
        <f>VLOOKUP(C183,accounts!$A$2:$F$9615,2,FALSE)</f>
        <v>Healthcare Services</v>
      </c>
      <c r="O183" t="str">
        <f>VLOOKUP(C183,accounts!$A$2:$F$9615,3,FALSE)</f>
        <v>$1M-$2.5M</v>
      </c>
      <c r="P183" t="str">
        <f>VLOOKUP(C183,accounts!$A$2:$F$9615,5,FALSE)</f>
        <v>East</v>
      </c>
      <c r="Q183" t="b">
        <f t="shared" si="3"/>
        <v>1</v>
      </c>
      <c r="R183" t="e">
        <f>INDEX(removed_duplicate_rows!$A$5:$A$39,MATCH(wins!A183,removed_duplicate_rows!$A$5:$A$39,0))</f>
        <v>#N/A</v>
      </c>
    </row>
    <row r="184" spans="1:18" ht="15.75" customHeight="1" x14ac:dyDescent="0.2">
      <c r="A184" t="s">
        <v>664</v>
      </c>
      <c r="B184" t="s">
        <v>665</v>
      </c>
      <c r="C184" t="s">
        <v>666</v>
      </c>
      <c r="D184" s="10">
        <v>45703</v>
      </c>
      <c r="E184" t="s">
        <v>52</v>
      </c>
      <c r="F184">
        <v>2</v>
      </c>
      <c r="G184" t="s">
        <v>77</v>
      </c>
      <c r="H184" t="s">
        <v>169</v>
      </c>
      <c r="I184" t="s">
        <v>79</v>
      </c>
      <c r="J184">
        <v>1</v>
      </c>
      <c r="K184">
        <v>5120</v>
      </c>
      <c r="L184" t="str">
        <f>IFERROR(INDEX(play_attribution!$B$2:$B$328,MATCH(A184,play_attribution!$A$2:$A$328,0)),"")</f>
        <v/>
      </c>
      <c r="M184" t="str">
        <f>VLOOKUP(H184,seller_roster!$A$2:$B$85,2,FALSE)</f>
        <v>Rhea Doyle</v>
      </c>
      <c r="N184" t="str">
        <f>VLOOKUP(C184,accounts!$A$2:$F$9615,2,FALSE)</f>
        <v>Healthcare Services</v>
      </c>
      <c r="O184" t="str">
        <f>VLOOKUP(C184,accounts!$A$2:$F$9615,3,FALSE)</f>
        <v>$5M-$10M</v>
      </c>
      <c r="P184" t="str">
        <f>VLOOKUP(C184,accounts!$A$2:$F$9615,5,FALSE)</f>
        <v>West</v>
      </c>
      <c r="Q184" t="b">
        <f t="shared" si="3"/>
        <v>1</v>
      </c>
      <c r="R184" t="e">
        <f>INDEX(removed_duplicate_rows!$A$5:$A$39,MATCH(wins!A184,removed_duplicate_rows!$A$5:$A$39,0))</f>
        <v>#N/A</v>
      </c>
    </row>
    <row r="185" spans="1:18" ht="15.75" customHeight="1" x14ac:dyDescent="0.2">
      <c r="A185" t="s">
        <v>667</v>
      </c>
      <c r="B185" t="s">
        <v>668</v>
      </c>
      <c r="C185" t="s">
        <v>669</v>
      </c>
      <c r="D185" s="10">
        <v>45703</v>
      </c>
      <c r="E185" t="s">
        <v>52</v>
      </c>
      <c r="F185">
        <v>2</v>
      </c>
      <c r="G185" t="s">
        <v>273</v>
      </c>
      <c r="H185" t="s">
        <v>670</v>
      </c>
      <c r="I185" t="s">
        <v>79</v>
      </c>
      <c r="J185">
        <v>1</v>
      </c>
      <c r="K185">
        <v>11219</v>
      </c>
      <c r="L185" t="str">
        <f>IFERROR(INDEX(play_attribution!$B$2:$B$328,MATCH(A185,play_attribution!$A$2:$A$328,0)),"")</f>
        <v/>
      </c>
      <c r="M185" t="str">
        <f>VLOOKUP(H185,seller_roster!$A$2:$B$85,2,FALSE)</f>
        <v>True Kowalski</v>
      </c>
      <c r="N185" t="str">
        <f>VLOOKUP(C185,accounts!$A$2:$F$9615,2,FALSE)</f>
        <v>Hospitality Group</v>
      </c>
      <c r="O185" t="str">
        <f>VLOOKUP(C185,accounts!$A$2:$F$9615,3,FALSE)</f>
        <v>$5M-$10M</v>
      </c>
      <c r="P185" t="str">
        <f>VLOOKUP(C185,accounts!$A$2:$F$9615,5,FALSE)</f>
        <v>Central</v>
      </c>
      <c r="Q185" t="b">
        <f t="shared" si="3"/>
        <v>1</v>
      </c>
      <c r="R185" t="e">
        <f>INDEX(removed_duplicate_rows!$A$5:$A$39,MATCH(wins!A185,removed_duplicate_rows!$A$5:$A$39,0))</f>
        <v>#N/A</v>
      </c>
    </row>
    <row r="186" spans="1:18" ht="15.75" customHeight="1" x14ac:dyDescent="0.2">
      <c r="A186" t="s">
        <v>671</v>
      </c>
      <c r="B186" t="s">
        <v>672</v>
      </c>
      <c r="C186" t="s">
        <v>673</v>
      </c>
      <c r="D186" s="10">
        <v>45703</v>
      </c>
      <c r="E186" t="s">
        <v>52</v>
      </c>
      <c r="F186">
        <v>2</v>
      </c>
      <c r="G186" t="s">
        <v>273</v>
      </c>
      <c r="H186" t="s">
        <v>367</v>
      </c>
      <c r="I186" t="s">
        <v>79</v>
      </c>
      <c r="J186">
        <v>1</v>
      </c>
      <c r="K186">
        <v>7455</v>
      </c>
      <c r="L186" t="str">
        <f>IFERROR(INDEX(play_attribution!$B$2:$B$328,MATCH(A186,play_attribution!$A$2:$A$328,0)),"")</f>
        <v/>
      </c>
      <c r="M186" t="str">
        <f>VLOOKUP(H186,seller_roster!$A$2:$B$85,2,FALSE)</f>
        <v>Zion Ito</v>
      </c>
      <c r="N186" t="str">
        <f>VLOOKUP(C186,accounts!$A$2:$F$9615,2,FALSE)</f>
        <v>Professional Services</v>
      </c>
      <c r="O186" t="str">
        <f>VLOOKUP(C186,accounts!$A$2:$F$9615,3,FALSE)</f>
        <v>$2.5M-$5M</v>
      </c>
      <c r="P186" t="str">
        <f>VLOOKUP(C186,accounts!$A$2:$F$9615,5,FALSE)</f>
        <v>East</v>
      </c>
      <c r="Q186" t="b">
        <f t="shared" si="3"/>
        <v>1</v>
      </c>
      <c r="R186" t="e">
        <f>INDEX(removed_duplicate_rows!$A$5:$A$39,MATCH(wins!A186,removed_duplicate_rows!$A$5:$A$39,0))</f>
        <v>#N/A</v>
      </c>
    </row>
    <row r="187" spans="1:18" ht="15.75" customHeight="1" x14ac:dyDescent="0.2">
      <c r="A187" t="s">
        <v>674</v>
      </c>
      <c r="B187" t="s">
        <v>675</v>
      </c>
      <c r="C187" t="s">
        <v>676</v>
      </c>
      <c r="D187" s="10">
        <v>45703</v>
      </c>
      <c r="E187" t="s">
        <v>52</v>
      </c>
      <c r="F187">
        <v>2</v>
      </c>
      <c r="G187" t="s">
        <v>273</v>
      </c>
      <c r="H187" t="s">
        <v>285</v>
      </c>
      <c r="I187" t="s">
        <v>55</v>
      </c>
      <c r="J187">
        <v>1</v>
      </c>
      <c r="K187">
        <v>12942</v>
      </c>
      <c r="L187" t="str">
        <f>IFERROR(INDEX(play_attribution!$B$2:$B$328,MATCH(A187,play_attribution!$A$2:$A$328,0)),"")</f>
        <v/>
      </c>
      <c r="M187" t="str">
        <f>VLOOKUP(H187,seller_roster!$A$2:$B$85,2,FALSE)</f>
        <v>Bryn Lindqvist</v>
      </c>
      <c r="N187" t="str">
        <f>VLOOKUP(C187,accounts!$A$2:$F$9615,2,FALSE)</f>
        <v>Wholesale &amp; Distribution</v>
      </c>
      <c r="O187" t="str">
        <f>VLOOKUP(C187,accounts!$A$2:$F$9615,3,FALSE)</f>
        <v>$2.5M-$5M</v>
      </c>
      <c r="P187" t="str">
        <f>VLOOKUP(C187,accounts!$A$2:$F$9615,5,FALSE)</f>
        <v>West</v>
      </c>
      <c r="Q187" t="b">
        <f t="shared" si="3"/>
        <v>1</v>
      </c>
      <c r="R187" t="e">
        <f>INDEX(removed_duplicate_rows!$A$5:$A$39,MATCH(wins!A187,removed_duplicate_rows!$A$5:$A$39,0))</f>
        <v>#N/A</v>
      </c>
    </row>
    <row r="188" spans="1:18" ht="15.75" customHeight="1" x14ac:dyDescent="0.2">
      <c r="A188" t="s">
        <v>677</v>
      </c>
      <c r="B188" t="s">
        <v>678</v>
      </c>
      <c r="C188" t="s">
        <v>679</v>
      </c>
      <c r="D188" s="10">
        <v>45703</v>
      </c>
      <c r="E188" t="s">
        <v>52</v>
      </c>
      <c r="F188">
        <v>2</v>
      </c>
      <c r="G188" t="s">
        <v>273</v>
      </c>
      <c r="H188" t="s">
        <v>680</v>
      </c>
      <c r="I188" t="s">
        <v>79</v>
      </c>
      <c r="J188">
        <v>1</v>
      </c>
      <c r="K188">
        <v>9707</v>
      </c>
      <c r="L188" t="str">
        <f>IFERROR(INDEX(play_attribution!$B$2:$B$328,MATCH(A188,play_attribution!$A$2:$A$328,0)),"")</f>
        <v/>
      </c>
      <c r="M188" t="str">
        <f>VLOOKUP(H188,seller_roster!$A$2:$B$85,2,FALSE)</f>
        <v>Tatum Ruiz</v>
      </c>
      <c r="N188" t="str">
        <f>VLOOKUP(C188,accounts!$A$2:$F$9615,2,FALSE)</f>
        <v>Hospitality Group</v>
      </c>
      <c r="O188" t="str">
        <f>VLOOKUP(C188,accounts!$A$2:$F$9615,3,FALSE)</f>
        <v>$2.5M-$5M</v>
      </c>
      <c r="P188" t="str">
        <f>VLOOKUP(C188,accounts!$A$2:$F$9615,5,FALSE)</f>
        <v>East</v>
      </c>
      <c r="Q188" t="b">
        <f t="shared" si="3"/>
        <v>1</v>
      </c>
      <c r="R188" t="e">
        <f>INDEX(removed_duplicate_rows!$A$5:$A$39,MATCH(wins!A188,removed_duplicate_rows!$A$5:$A$39,0))</f>
        <v>#N/A</v>
      </c>
    </row>
    <row r="189" spans="1:18" ht="15.75" customHeight="1" x14ac:dyDescent="0.2">
      <c r="A189" t="s">
        <v>681</v>
      </c>
      <c r="B189" t="s">
        <v>682</v>
      </c>
      <c r="C189" t="s">
        <v>683</v>
      </c>
      <c r="D189" s="10">
        <v>45703</v>
      </c>
      <c r="E189" t="s">
        <v>52</v>
      </c>
      <c r="F189">
        <v>2</v>
      </c>
      <c r="G189" t="s">
        <v>273</v>
      </c>
      <c r="H189" t="s">
        <v>289</v>
      </c>
      <c r="I189" t="s">
        <v>55</v>
      </c>
      <c r="J189">
        <v>1</v>
      </c>
      <c r="K189">
        <v>5697</v>
      </c>
      <c r="L189" t="str">
        <f>IFERROR(INDEX(play_attribution!$B$2:$B$328,MATCH(A189,play_attribution!$A$2:$A$328,0)),"")</f>
        <v/>
      </c>
      <c r="M189" t="str">
        <f>VLOOKUP(H189,seller_roster!$A$2:$B$85,2,FALSE)</f>
        <v>Skyler Okafor</v>
      </c>
      <c r="N189" t="str">
        <f>VLOOKUP(C189,accounts!$A$2:$F$9615,2,FALSE)</f>
        <v>Construction</v>
      </c>
      <c r="O189" t="str">
        <f>VLOOKUP(C189,accounts!$A$2:$F$9615,3,FALSE)</f>
        <v>&gt;$10M</v>
      </c>
      <c r="P189" t="str">
        <f>VLOOKUP(C189,accounts!$A$2:$F$9615,5,FALSE)</f>
        <v>Central</v>
      </c>
      <c r="Q189" t="b">
        <f t="shared" si="3"/>
        <v>1</v>
      </c>
      <c r="R189" t="e">
        <f>INDEX(removed_duplicate_rows!$A$5:$A$39,MATCH(wins!A189,removed_duplicate_rows!$A$5:$A$39,0))</f>
        <v>#N/A</v>
      </c>
    </row>
    <row r="190" spans="1:18" ht="15.75" customHeight="1" x14ac:dyDescent="0.2">
      <c r="A190" t="s">
        <v>684</v>
      </c>
      <c r="B190" t="s">
        <v>685</v>
      </c>
      <c r="C190" t="s">
        <v>686</v>
      </c>
      <c r="D190" s="10">
        <v>45703</v>
      </c>
      <c r="E190" t="s">
        <v>52</v>
      </c>
      <c r="F190">
        <v>2</v>
      </c>
      <c r="G190" t="s">
        <v>273</v>
      </c>
      <c r="H190" t="s">
        <v>670</v>
      </c>
      <c r="I190" t="s">
        <v>79</v>
      </c>
      <c r="J190">
        <v>1</v>
      </c>
      <c r="K190">
        <v>14142</v>
      </c>
      <c r="L190" t="str">
        <f>IFERROR(INDEX(play_attribution!$B$2:$B$328,MATCH(A190,play_attribution!$A$2:$A$328,0)),"")</f>
        <v/>
      </c>
      <c r="M190" t="str">
        <f>VLOOKUP(H190,seller_roster!$A$2:$B$85,2,FALSE)</f>
        <v>True Kowalski</v>
      </c>
      <c r="N190" t="str">
        <f>VLOOKUP(C190,accounts!$A$2:$F$9615,2,FALSE)</f>
        <v>Hospitality Group</v>
      </c>
      <c r="O190" t="str">
        <f>VLOOKUP(C190,accounts!$A$2:$F$9615,3,FALSE)</f>
        <v>$5M-$10M</v>
      </c>
      <c r="P190" t="str">
        <f>VLOOKUP(C190,accounts!$A$2:$F$9615,5,FALSE)</f>
        <v>East</v>
      </c>
      <c r="Q190" t="b">
        <f t="shared" si="3"/>
        <v>1</v>
      </c>
      <c r="R190" t="e">
        <f>INDEX(removed_duplicate_rows!$A$5:$A$39,MATCH(wins!A190,removed_duplicate_rows!$A$5:$A$39,0))</f>
        <v>#N/A</v>
      </c>
    </row>
    <row r="191" spans="1:18" ht="15.75" customHeight="1" x14ac:dyDescent="0.2">
      <c r="A191" t="s">
        <v>687</v>
      </c>
      <c r="B191" t="s">
        <v>688</v>
      </c>
      <c r="C191" t="s">
        <v>689</v>
      </c>
      <c r="D191" s="10">
        <v>45703</v>
      </c>
      <c r="E191" t="s">
        <v>52</v>
      </c>
      <c r="F191">
        <v>2</v>
      </c>
      <c r="G191" t="s">
        <v>273</v>
      </c>
      <c r="H191" t="s">
        <v>319</v>
      </c>
      <c r="I191" t="s">
        <v>79</v>
      </c>
      <c r="J191">
        <v>1</v>
      </c>
      <c r="K191">
        <v>11721</v>
      </c>
      <c r="L191" t="str">
        <f>IFERROR(INDEX(play_attribution!$B$2:$B$328,MATCH(A191,play_attribution!$A$2:$A$328,0)),"")</f>
        <v/>
      </c>
      <c r="M191" t="str">
        <f>VLOOKUP(H191,seller_roster!$A$2:$B$85,2,FALSE)</f>
        <v>Nia Kowalski</v>
      </c>
      <c r="N191" t="str">
        <f>VLOOKUP(C191,accounts!$A$2:$F$9615,2,FALSE)</f>
        <v>Retail Multi-Location</v>
      </c>
      <c r="O191" t="str">
        <f>VLOOKUP(C191,accounts!$A$2:$F$9615,3,FALSE)</f>
        <v>&lt;$1M</v>
      </c>
      <c r="P191" t="str">
        <f>VLOOKUP(C191,accounts!$A$2:$F$9615,5,FALSE)</f>
        <v>West</v>
      </c>
      <c r="Q191" t="b">
        <f t="shared" si="3"/>
        <v>1</v>
      </c>
      <c r="R191" t="e">
        <f>INDEX(removed_duplicate_rows!$A$5:$A$39,MATCH(wins!A191,removed_duplicate_rows!$A$5:$A$39,0))</f>
        <v>#N/A</v>
      </c>
    </row>
    <row r="192" spans="1:18" ht="15.75" customHeight="1" x14ac:dyDescent="0.2">
      <c r="A192" t="s">
        <v>690</v>
      </c>
      <c r="B192" t="s">
        <v>691</v>
      </c>
      <c r="C192" t="s">
        <v>692</v>
      </c>
      <c r="D192" s="10">
        <v>45703</v>
      </c>
      <c r="E192" t="s">
        <v>52</v>
      </c>
      <c r="F192">
        <v>2</v>
      </c>
      <c r="G192" t="s">
        <v>273</v>
      </c>
      <c r="H192" t="s">
        <v>297</v>
      </c>
      <c r="I192" t="s">
        <v>79</v>
      </c>
      <c r="J192">
        <v>1</v>
      </c>
      <c r="K192">
        <v>6054</v>
      </c>
      <c r="L192" t="str">
        <f>IFERROR(INDEX(play_attribution!$B$2:$B$328,MATCH(A192,play_attribution!$A$2:$A$328,0)),"")</f>
        <v/>
      </c>
      <c r="M192" t="str">
        <f>VLOOKUP(H192,seller_roster!$A$2:$B$85,2,FALSE)</f>
        <v>Ray Moreau</v>
      </c>
      <c r="N192" t="str">
        <f>VLOOKUP(C192,accounts!$A$2:$F$9615,2,FALSE)</f>
        <v>Logistics</v>
      </c>
      <c r="O192" t="str">
        <f>VLOOKUP(C192,accounts!$A$2:$F$9615,3,FALSE)</f>
        <v>$2.5M-$5M</v>
      </c>
      <c r="P192" t="str">
        <f>VLOOKUP(C192,accounts!$A$2:$F$9615,5,FALSE)</f>
        <v>West</v>
      </c>
      <c r="Q192" t="b">
        <f t="shared" si="3"/>
        <v>1</v>
      </c>
      <c r="R192" t="e">
        <f>INDEX(removed_duplicate_rows!$A$5:$A$39,MATCH(wins!A192,removed_duplicate_rows!$A$5:$A$39,0))</f>
        <v>#N/A</v>
      </c>
    </row>
    <row r="193" spans="1:18" ht="15.75" customHeight="1" x14ac:dyDescent="0.2">
      <c r="A193" t="s">
        <v>693</v>
      </c>
      <c r="B193" t="s">
        <v>694</v>
      </c>
      <c r="C193" t="s">
        <v>695</v>
      </c>
      <c r="D193" s="10">
        <v>45703</v>
      </c>
      <c r="E193" t="s">
        <v>52</v>
      </c>
      <c r="F193">
        <v>2</v>
      </c>
      <c r="G193" t="s">
        <v>273</v>
      </c>
      <c r="H193" t="s">
        <v>312</v>
      </c>
      <c r="I193" t="s">
        <v>55</v>
      </c>
      <c r="J193">
        <v>1</v>
      </c>
      <c r="K193">
        <v>13145</v>
      </c>
      <c r="L193" t="str">
        <f>IFERROR(INDEX(play_attribution!$B$2:$B$328,MATCH(A193,play_attribution!$A$2:$A$328,0)),"")</f>
        <v/>
      </c>
      <c r="M193" t="str">
        <f>VLOOKUP(H193,seller_roster!$A$2:$B$85,2,FALSE)</f>
        <v>Tatum Osei</v>
      </c>
      <c r="N193" t="str">
        <f>VLOOKUP(C193,accounts!$A$2:$F$9615,2,FALSE)</f>
        <v>Hospitality Group</v>
      </c>
      <c r="O193" t="str">
        <f>VLOOKUP(C193,accounts!$A$2:$F$9615,3,FALSE)</f>
        <v>$2.5M-$5M</v>
      </c>
      <c r="P193" t="str">
        <f>VLOOKUP(C193,accounts!$A$2:$F$9615,5,FALSE)</f>
        <v>East</v>
      </c>
      <c r="Q193" t="b">
        <f t="shared" si="3"/>
        <v>1</v>
      </c>
      <c r="R193" t="e">
        <f>INDEX(removed_duplicate_rows!$A$5:$A$39,MATCH(wins!A193,removed_duplicate_rows!$A$5:$A$39,0))</f>
        <v>#N/A</v>
      </c>
    </row>
    <row r="194" spans="1:18" ht="15.75" customHeight="1" x14ac:dyDescent="0.2">
      <c r="A194" t="s">
        <v>696</v>
      </c>
      <c r="B194" t="s">
        <v>697</v>
      </c>
      <c r="C194" t="s">
        <v>698</v>
      </c>
      <c r="D194" s="10">
        <v>45703</v>
      </c>
      <c r="E194" t="s">
        <v>52</v>
      </c>
      <c r="F194">
        <v>2</v>
      </c>
      <c r="G194" t="s">
        <v>273</v>
      </c>
      <c r="H194" t="s">
        <v>319</v>
      </c>
      <c r="I194" t="s">
        <v>79</v>
      </c>
      <c r="J194">
        <v>1</v>
      </c>
      <c r="K194">
        <v>7148</v>
      </c>
      <c r="L194" t="str">
        <f>IFERROR(INDEX(play_attribution!$B$2:$B$328,MATCH(A194,play_attribution!$A$2:$A$328,0)),"")</f>
        <v/>
      </c>
      <c r="M194" t="str">
        <f>VLOOKUP(H194,seller_roster!$A$2:$B$85,2,FALSE)</f>
        <v>Nia Kowalski</v>
      </c>
      <c r="N194" t="str">
        <f>VLOOKUP(C194,accounts!$A$2:$F$9615,2,FALSE)</f>
        <v>Retail Multi-Location</v>
      </c>
      <c r="O194" t="str">
        <f>VLOOKUP(C194,accounts!$A$2:$F$9615,3,FALSE)</f>
        <v>&gt;$10M</v>
      </c>
      <c r="P194" t="str">
        <f>VLOOKUP(C194,accounts!$A$2:$F$9615,5,FALSE)</f>
        <v>East</v>
      </c>
      <c r="Q194" t="b">
        <f t="shared" si="3"/>
        <v>1</v>
      </c>
      <c r="R194" t="e">
        <f>INDEX(removed_duplicate_rows!$A$5:$A$39,MATCH(wins!A194,removed_duplicate_rows!$A$5:$A$39,0))</f>
        <v>#N/A</v>
      </c>
    </row>
    <row r="195" spans="1:18" ht="15.75" customHeight="1" x14ac:dyDescent="0.2">
      <c r="A195" t="s">
        <v>699</v>
      </c>
      <c r="B195" t="s">
        <v>700</v>
      </c>
      <c r="C195" t="s">
        <v>701</v>
      </c>
      <c r="D195" s="10">
        <v>45703</v>
      </c>
      <c r="E195" t="s">
        <v>52</v>
      </c>
      <c r="F195">
        <v>2</v>
      </c>
      <c r="G195" t="s">
        <v>273</v>
      </c>
      <c r="H195" t="s">
        <v>367</v>
      </c>
      <c r="I195" t="s">
        <v>79</v>
      </c>
      <c r="J195">
        <v>1</v>
      </c>
      <c r="K195">
        <v>12007</v>
      </c>
      <c r="L195" t="str">
        <f>IFERROR(INDEX(play_attribution!$B$2:$B$328,MATCH(A195,play_attribution!$A$2:$A$328,0)),"")</f>
        <v/>
      </c>
      <c r="M195" t="str">
        <f>VLOOKUP(H195,seller_roster!$A$2:$B$85,2,FALSE)</f>
        <v>Zion Ito</v>
      </c>
      <c r="N195" t="str">
        <f>VLOOKUP(C195,accounts!$A$2:$F$9615,2,FALSE)</f>
        <v>Wholesale &amp; Distribution</v>
      </c>
      <c r="O195" t="str">
        <f>VLOOKUP(C195,accounts!$A$2:$F$9615,3,FALSE)</f>
        <v>$2.5M-$5M</v>
      </c>
      <c r="P195" t="str">
        <f>VLOOKUP(C195,accounts!$A$2:$F$9615,5,FALSE)</f>
        <v>East</v>
      </c>
      <c r="Q195" t="b">
        <f t="shared" ref="Q195:Q258" si="4">L195=""</f>
        <v>1</v>
      </c>
      <c r="R195" t="e">
        <f>INDEX(removed_duplicate_rows!$A$5:$A$39,MATCH(wins!A195,removed_duplicate_rows!$A$5:$A$39,0))</f>
        <v>#N/A</v>
      </c>
    </row>
    <row r="196" spans="1:18" ht="15.75" customHeight="1" x14ac:dyDescent="0.2">
      <c r="A196" t="s">
        <v>702</v>
      </c>
      <c r="B196" t="s">
        <v>703</v>
      </c>
      <c r="C196" t="s">
        <v>704</v>
      </c>
      <c r="D196" s="10">
        <v>45703</v>
      </c>
      <c r="E196" t="s">
        <v>52</v>
      </c>
      <c r="F196">
        <v>2</v>
      </c>
      <c r="G196" t="s">
        <v>273</v>
      </c>
      <c r="H196" t="s">
        <v>367</v>
      </c>
      <c r="I196" t="s">
        <v>55</v>
      </c>
      <c r="J196">
        <v>1</v>
      </c>
      <c r="K196">
        <v>6400</v>
      </c>
      <c r="L196" t="str">
        <f>IFERROR(INDEX(play_attribution!$B$2:$B$328,MATCH(A196,play_attribution!$A$2:$A$328,0)),"")</f>
        <v/>
      </c>
      <c r="M196" t="str">
        <f>VLOOKUP(H196,seller_roster!$A$2:$B$85,2,FALSE)</f>
        <v>Zion Ito</v>
      </c>
      <c r="N196" t="str">
        <f>VLOOKUP(C196,accounts!$A$2:$F$9615,2,FALSE)</f>
        <v>Logistics</v>
      </c>
      <c r="O196" t="str">
        <f>VLOOKUP(C196,accounts!$A$2:$F$9615,3,FALSE)</f>
        <v>$2.5M-$5M</v>
      </c>
      <c r="P196" t="str">
        <f>VLOOKUP(C196,accounts!$A$2:$F$9615,5,FALSE)</f>
        <v>West</v>
      </c>
      <c r="Q196" t="b">
        <f t="shared" si="4"/>
        <v>1</v>
      </c>
      <c r="R196" t="e">
        <f>INDEX(removed_duplicate_rows!$A$5:$A$39,MATCH(wins!A196,removed_duplicate_rows!$A$5:$A$39,0))</f>
        <v>#N/A</v>
      </c>
    </row>
    <row r="197" spans="1:18" ht="15.75" customHeight="1" x14ac:dyDescent="0.2">
      <c r="A197" t="s">
        <v>705</v>
      </c>
      <c r="B197" t="s">
        <v>706</v>
      </c>
      <c r="C197" t="s">
        <v>707</v>
      </c>
      <c r="D197" s="10">
        <v>45703</v>
      </c>
      <c r="E197" t="s">
        <v>52</v>
      </c>
      <c r="F197">
        <v>2</v>
      </c>
      <c r="G197" t="s">
        <v>273</v>
      </c>
      <c r="H197" t="s">
        <v>323</v>
      </c>
      <c r="I197" t="s">
        <v>79</v>
      </c>
      <c r="J197">
        <v>1</v>
      </c>
      <c r="K197">
        <v>8913</v>
      </c>
      <c r="L197" t="str">
        <f>IFERROR(INDEX(play_attribution!$B$2:$B$328,MATCH(A197,play_attribution!$A$2:$A$328,0)),"")</f>
        <v/>
      </c>
      <c r="M197" t="str">
        <f>VLOOKUP(H197,seller_roster!$A$2:$B$85,2,FALSE)</f>
        <v>Finley Kowalski</v>
      </c>
      <c r="N197" t="str">
        <f>VLOOKUP(C197,accounts!$A$2:$F$9615,2,FALSE)</f>
        <v>Nonprofit</v>
      </c>
      <c r="O197" t="str">
        <f>VLOOKUP(C197,accounts!$A$2:$F$9615,3,FALSE)</f>
        <v>$2.5M-$5M</v>
      </c>
      <c r="P197" t="str">
        <f>VLOOKUP(C197,accounts!$A$2:$F$9615,5,FALSE)</f>
        <v>Central</v>
      </c>
      <c r="Q197" t="b">
        <f t="shared" si="4"/>
        <v>1</v>
      </c>
      <c r="R197" t="e">
        <f>INDEX(removed_duplicate_rows!$A$5:$A$39,MATCH(wins!A197,removed_duplicate_rows!$A$5:$A$39,0))</f>
        <v>#N/A</v>
      </c>
    </row>
    <row r="198" spans="1:18" ht="15.75" customHeight="1" x14ac:dyDescent="0.2">
      <c r="A198" t="s">
        <v>708</v>
      </c>
      <c r="B198" t="s">
        <v>709</v>
      </c>
      <c r="C198" t="s">
        <v>710</v>
      </c>
      <c r="D198" s="10">
        <v>45703</v>
      </c>
      <c r="E198" t="s">
        <v>52</v>
      </c>
      <c r="F198">
        <v>2</v>
      </c>
      <c r="G198" t="s">
        <v>273</v>
      </c>
      <c r="H198" t="s">
        <v>274</v>
      </c>
      <c r="I198" t="s">
        <v>79</v>
      </c>
      <c r="J198">
        <v>1</v>
      </c>
      <c r="K198">
        <v>6794</v>
      </c>
      <c r="L198" t="str">
        <f>IFERROR(INDEX(play_attribution!$B$2:$B$328,MATCH(A198,play_attribution!$A$2:$A$328,0)),"")</f>
        <v/>
      </c>
      <c r="M198" t="str">
        <f>VLOOKUP(H198,seller_roster!$A$2:$B$85,2,FALSE)</f>
        <v>Shiloh Petrov</v>
      </c>
      <c r="N198" t="str">
        <f>VLOOKUP(C198,accounts!$A$2:$F$9615,2,FALSE)</f>
        <v>Nonprofit</v>
      </c>
      <c r="O198" t="str">
        <f>VLOOKUP(C198,accounts!$A$2:$F$9615,3,FALSE)</f>
        <v>$2.5M-$5M</v>
      </c>
      <c r="P198" t="str">
        <f>VLOOKUP(C198,accounts!$A$2:$F$9615,5,FALSE)</f>
        <v>Central</v>
      </c>
      <c r="Q198" t="b">
        <f t="shared" si="4"/>
        <v>1</v>
      </c>
      <c r="R198" t="e">
        <f>INDEX(removed_duplicate_rows!$A$5:$A$39,MATCH(wins!A198,removed_duplicate_rows!$A$5:$A$39,0))</f>
        <v>#N/A</v>
      </c>
    </row>
    <row r="199" spans="1:18" ht="15.75" customHeight="1" x14ac:dyDescent="0.2">
      <c r="A199" t="s">
        <v>711</v>
      </c>
      <c r="B199" t="s">
        <v>712</v>
      </c>
      <c r="C199" t="s">
        <v>713</v>
      </c>
      <c r="D199" s="10">
        <v>45703</v>
      </c>
      <c r="E199" t="s">
        <v>52</v>
      </c>
      <c r="F199">
        <v>2</v>
      </c>
      <c r="G199" t="s">
        <v>273</v>
      </c>
      <c r="H199" t="s">
        <v>274</v>
      </c>
      <c r="I199" t="s">
        <v>79</v>
      </c>
      <c r="J199">
        <v>1</v>
      </c>
      <c r="K199">
        <v>5610</v>
      </c>
      <c r="L199" t="str">
        <f>IFERROR(INDEX(play_attribution!$B$2:$B$328,MATCH(A199,play_attribution!$A$2:$A$328,0)),"")</f>
        <v/>
      </c>
      <c r="M199" t="str">
        <f>VLOOKUP(H199,seller_roster!$A$2:$B$85,2,FALSE)</f>
        <v>Shiloh Petrov</v>
      </c>
      <c r="N199" t="str">
        <f>VLOOKUP(C199,accounts!$A$2:$F$9615,2,FALSE)</f>
        <v>Healthcare Services</v>
      </c>
      <c r="O199" t="str">
        <f>VLOOKUP(C199,accounts!$A$2:$F$9615,3,FALSE)</f>
        <v>$5M-$10M</v>
      </c>
      <c r="P199" t="str">
        <f>VLOOKUP(C199,accounts!$A$2:$F$9615,5,FALSE)</f>
        <v>Central</v>
      </c>
      <c r="Q199" t="b">
        <f t="shared" si="4"/>
        <v>1</v>
      </c>
      <c r="R199" t="e">
        <f>INDEX(removed_duplicate_rows!$A$5:$A$39,MATCH(wins!A199,removed_duplicate_rows!$A$5:$A$39,0))</f>
        <v>#N/A</v>
      </c>
    </row>
    <row r="200" spans="1:18" ht="15.75" customHeight="1" x14ac:dyDescent="0.2">
      <c r="A200" t="s">
        <v>714</v>
      </c>
      <c r="B200" t="s">
        <v>715</v>
      </c>
      <c r="C200" t="s">
        <v>716</v>
      </c>
      <c r="D200" s="10">
        <v>45703</v>
      </c>
      <c r="E200" t="s">
        <v>52</v>
      </c>
      <c r="F200">
        <v>2</v>
      </c>
      <c r="G200" t="s">
        <v>273</v>
      </c>
      <c r="H200" t="s">
        <v>717</v>
      </c>
      <c r="I200" t="s">
        <v>55</v>
      </c>
      <c r="J200">
        <v>1</v>
      </c>
      <c r="K200">
        <v>10975</v>
      </c>
      <c r="L200" t="str">
        <f>IFERROR(INDEX(play_attribution!$B$2:$B$328,MATCH(A200,play_attribution!$A$2:$A$328,0)),"")</f>
        <v/>
      </c>
      <c r="M200" t="str">
        <f>VLOOKUP(H200,seller_roster!$A$2:$B$85,2,FALSE)</f>
        <v>Corey Novak</v>
      </c>
      <c r="N200" t="str">
        <f>VLOOKUP(C200,accounts!$A$2:$F$9615,2,FALSE)</f>
        <v>Construction</v>
      </c>
      <c r="O200" t="str">
        <f>VLOOKUP(C200,accounts!$A$2:$F$9615,3,FALSE)</f>
        <v>$5M-$10M</v>
      </c>
      <c r="P200" t="str">
        <f>VLOOKUP(C200,accounts!$A$2:$F$9615,5,FALSE)</f>
        <v>East</v>
      </c>
      <c r="Q200" t="b">
        <f t="shared" si="4"/>
        <v>1</v>
      </c>
      <c r="R200" t="e">
        <f>INDEX(removed_duplicate_rows!$A$5:$A$39,MATCH(wins!A200,removed_duplicate_rows!$A$5:$A$39,0))</f>
        <v>#N/A</v>
      </c>
    </row>
    <row r="201" spans="1:18" ht="15.75" customHeight="1" x14ac:dyDescent="0.2">
      <c r="A201" t="s">
        <v>718</v>
      </c>
      <c r="B201" t="s">
        <v>719</v>
      </c>
      <c r="C201" t="s">
        <v>720</v>
      </c>
      <c r="D201" s="10">
        <v>45703</v>
      </c>
      <c r="E201" t="s">
        <v>52</v>
      </c>
      <c r="F201">
        <v>2</v>
      </c>
      <c r="G201" t="s">
        <v>273</v>
      </c>
      <c r="H201" t="s">
        <v>717</v>
      </c>
      <c r="I201" t="s">
        <v>79</v>
      </c>
      <c r="J201">
        <v>1</v>
      </c>
      <c r="K201">
        <v>17821</v>
      </c>
      <c r="L201" t="str">
        <f>IFERROR(INDEX(play_attribution!$B$2:$B$328,MATCH(A201,play_attribution!$A$2:$A$328,0)),"")</f>
        <v/>
      </c>
      <c r="M201" t="str">
        <f>VLOOKUP(H201,seller_roster!$A$2:$B$85,2,FALSE)</f>
        <v>Corey Novak</v>
      </c>
      <c r="N201" t="str">
        <f>VLOOKUP(C201,accounts!$A$2:$F$9615,2,FALSE)</f>
        <v>Logistics</v>
      </c>
      <c r="O201" t="str">
        <f>VLOOKUP(C201,accounts!$A$2:$F$9615,3,FALSE)</f>
        <v>$1M-$2.5M</v>
      </c>
      <c r="P201" t="str">
        <f>VLOOKUP(C201,accounts!$A$2:$F$9615,5,FALSE)</f>
        <v>East</v>
      </c>
      <c r="Q201" t="b">
        <f t="shared" si="4"/>
        <v>1</v>
      </c>
      <c r="R201" t="e">
        <f>INDEX(removed_duplicate_rows!$A$5:$A$39,MATCH(wins!A201,removed_duplicate_rows!$A$5:$A$39,0))</f>
        <v>#N/A</v>
      </c>
    </row>
    <row r="202" spans="1:18" ht="15.75" customHeight="1" x14ac:dyDescent="0.2">
      <c r="A202" t="s">
        <v>721</v>
      </c>
      <c r="B202" t="s">
        <v>722</v>
      </c>
      <c r="C202" t="s">
        <v>723</v>
      </c>
      <c r="D202" s="10">
        <v>45703</v>
      </c>
      <c r="E202" t="s">
        <v>52</v>
      </c>
      <c r="F202">
        <v>2</v>
      </c>
      <c r="G202" t="s">
        <v>273</v>
      </c>
      <c r="H202" t="s">
        <v>323</v>
      </c>
      <c r="I202" t="s">
        <v>55</v>
      </c>
      <c r="J202">
        <v>1</v>
      </c>
      <c r="K202">
        <v>11846</v>
      </c>
      <c r="L202" t="str">
        <f>IFERROR(INDEX(play_attribution!$B$2:$B$328,MATCH(A202,play_attribution!$A$2:$A$328,0)),"")</f>
        <v/>
      </c>
      <c r="M202" t="str">
        <f>VLOOKUP(H202,seller_roster!$A$2:$B$85,2,FALSE)</f>
        <v>Finley Kowalski</v>
      </c>
      <c r="N202" t="str">
        <f>VLOOKUP(C202,accounts!$A$2:$F$9615,2,FALSE)</f>
        <v>Logistics</v>
      </c>
      <c r="O202" t="str">
        <f>VLOOKUP(C202,accounts!$A$2:$F$9615,3,FALSE)</f>
        <v>$2.5M-$5M</v>
      </c>
      <c r="P202" t="str">
        <f>VLOOKUP(C202,accounts!$A$2:$F$9615,5,FALSE)</f>
        <v>East</v>
      </c>
      <c r="Q202" t="b">
        <f t="shared" si="4"/>
        <v>1</v>
      </c>
      <c r="R202" t="e">
        <f>INDEX(removed_duplicate_rows!$A$5:$A$39,MATCH(wins!A202,removed_duplicate_rows!$A$5:$A$39,0))</f>
        <v>#N/A</v>
      </c>
    </row>
    <row r="203" spans="1:18" ht="15.75" customHeight="1" x14ac:dyDescent="0.2">
      <c r="A203" t="s">
        <v>724</v>
      </c>
      <c r="B203" t="s">
        <v>725</v>
      </c>
      <c r="C203" t="s">
        <v>726</v>
      </c>
      <c r="D203" s="10">
        <v>45703</v>
      </c>
      <c r="E203" t="s">
        <v>52</v>
      </c>
      <c r="F203">
        <v>2</v>
      </c>
      <c r="G203" t="s">
        <v>273</v>
      </c>
      <c r="H203" t="s">
        <v>727</v>
      </c>
      <c r="I203" t="s">
        <v>79</v>
      </c>
      <c r="J203">
        <v>1</v>
      </c>
      <c r="K203">
        <v>11953</v>
      </c>
      <c r="L203" t="str">
        <f>IFERROR(INDEX(play_attribution!$B$2:$B$328,MATCH(A203,play_attribution!$A$2:$A$328,0)),"")</f>
        <v/>
      </c>
      <c r="M203" t="str">
        <f>VLOOKUP(H203,seller_roster!$A$2:$B$85,2,FALSE)</f>
        <v>Finley Okafor</v>
      </c>
      <c r="N203" t="str">
        <f>VLOOKUP(C203,accounts!$A$2:$F$9615,2,FALSE)</f>
        <v>Logistics</v>
      </c>
      <c r="O203" t="str">
        <f>VLOOKUP(C203,accounts!$A$2:$F$9615,3,FALSE)</f>
        <v>$5M-$10M</v>
      </c>
      <c r="P203" t="str">
        <f>VLOOKUP(C203,accounts!$A$2:$F$9615,5,FALSE)</f>
        <v>East</v>
      </c>
      <c r="Q203" t="b">
        <f t="shared" si="4"/>
        <v>1</v>
      </c>
      <c r="R203" t="e">
        <f>INDEX(removed_duplicate_rows!$A$5:$A$39,MATCH(wins!A203,removed_duplicate_rows!$A$5:$A$39,0))</f>
        <v>#N/A</v>
      </c>
    </row>
    <row r="204" spans="1:18" ht="15.75" customHeight="1" x14ac:dyDescent="0.2">
      <c r="A204" t="s">
        <v>728</v>
      </c>
      <c r="B204" t="s">
        <v>729</v>
      </c>
      <c r="C204" t="s">
        <v>730</v>
      </c>
      <c r="D204" s="10">
        <v>45703</v>
      </c>
      <c r="E204" t="s">
        <v>52</v>
      </c>
      <c r="F204">
        <v>2</v>
      </c>
      <c r="G204" t="s">
        <v>273</v>
      </c>
      <c r="H204" t="s">
        <v>367</v>
      </c>
      <c r="I204" t="s">
        <v>55</v>
      </c>
      <c r="J204">
        <v>1</v>
      </c>
      <c r="K204">
        <v>9345</v>
      </c>
      <c r="L204" t="str">
        <f>IFERROR(INDEX(play_attribution!$B$2:$B$328,MATCH(A204,play_attribution!$A$2:$A$328,0)),"")</f>
        <v/>
      </c>
      <c r="M204" t="str">
        <f>VLOOKUP(H204,seller_roster!$A$2:$B$85,2,FALSE)</f>
        <v>Zion Ito</v>
      </c>
      <c r="N204" t="str">
        <f>VLOOKUP(C204,accounts!$A$2:$F$9615,2,FALSE)</f>
        <v>Healthcare Services</v>
      </c>
      <c r="O204" t="str">
        <f>VLOOKUP(C204,accounts!$A$2:$F$9615,3,FALSE)</f>
        <v>&lt;$1M</v>
      </c>
      <c r="P204" t="str">
        <f>VLOOKUP(C204,accounts!$A$2:$F$9615,5,FALSE)</f>
        <v>Central</v>
      </c>
      <c r="Q204" t="b">
        <f t="shared" si="4"/>
        <v>1</v>
      </c>
      <c r="R204" t="e">
        <f>INDEX(removed_duplicate_rows!$A$5:$A$39,MATCH(wins!A204,removed_duplicate_rows!$A$5:$A$39,0))</f>
        <v>#N/A</v>
      </c>
    </row>
    <row r="205" spans="1:18" ht="15.75" customHeight="1" x14ac:dyDescent="0.2">
      <c r="A205" t="s">
        <v>731</v>
      </c>
      <c r="B205" t="s">
        <v>732</v>
      </c>
      <c r="C205" t="s">
        <v>733</v>
      </c>
      <c r="D205" s="10">
        <v>45703</v>
      </c>
      <c r="E205" t="s">
        <v>52</v>
      </c>
      <c r="F205">
        <v>2</v>
      </c>
      <c r="G205" t="s">
        <v>273</v>
      </c>
      <c r="H205" t="s">
        <v>727</v>
      </c>
      <c r="I205" t="s">
        <v>55</v>
      </c>
      <c r="J205">
        <v>1</v>
      </c>
      <c r="K205">
        <v>6994</v>
      </c>
      <c r="L205" t="str">
        <f>IFERROR(INDEX(play_attribution!$B$2:$B$328,MATCH(A205,play_attribution!$A$2:$A$328,0)),"")</f>
        <v/>
      </c>
      <c r="M205" t="str">
        <f>VLOOKUP(H205,seller_roster!$A$2:$B$85,2,FALSE)</f>
        <v>Finley Okafor</v>
      </c>
      <c r="N205" t="str">
        <f>VLOOKUP(C205,accounts!$A$2:$F$9615,2,FALSE)</f>
        <v>Healthcare Services</v>
      </c>
      <c r="O205" t="str">
        <f>VLOOKUP(C205,accounts!$A$2:$F$9615,3,FALSE)</f>
        <v>$5M-$10M</v>
      </c>
      <c r="P205" t="str">
        <f>VLOOKUP(C205,accounts!$A$2:$F$9615,5,FALSE)</f>
        <v>Central</v>
      </c>
      <c r="Q205" t="b">
        <f t="shared" si="4"/>
        <v>1</v>
      </c>
      <c r="R205" t="e">
        <f>INDEX(removed_duplicate_rows!$A$5:$A$39,MATCH(wins!A205,removed_duplicate_rows!$A$5:$A$39,0))</f>
        <v>#N/A</v>
      </c>
    </row>
    <row r="206" spans="1:18" ht="15.75" customHeight="1" x14ac:dyDescent="0.2">
      <c r="A206" t="s">
        <v>734</v>
      </c>
      <c r="B206" t="s">
        <v>735</v>
      </c>
      <c r="C206" t="s">
        <v>736</v>
      </c>
      <c r="D206" s="10">
        <v>45703</v>
      </c>
      <c r="E206" t="s">
        <v>52</v>
      </c>
      <c r="F206">
        <v>2</v>
      </c>
      <c r="G206" t="s">
        <v>273</v>
      </c>
      <c r="H206" t="s">
        <v>323</v>
      </c>
      <c r="I206" t="s">
        <v>79</v>
      </c>
      <c r="J206">
        <v>1</v>
      </c>
      <c r="K206">
        <v>11289</v>
      </c>
      <c r="L206" t="str">
        <f>IFERROR(INDEX(play_attribution!$B$2:$B$328,MATCH(A206,play_attribution!$A$2:$A$328,0)),"")</f>
        <v/>
      </c>
      <c r="M206" t="str">
        <f>VLOOKUP(H206,seller_roster!$A$2:$B$85,2,FALSE)</f>
        <v>Finley Kowalski</v>
      </c>
      <c r="N206" t="str">
        <f>VLOOKUP(C206,accounts!$A$2:$F$9615,2,FALSE)</f>
        <v>Hospitality Group</v>
      </c>
      <c r="O206" t="str">
        <f>VLOOKUP(C206,accounts!$A$2:$F$9615,3,FALSE)</f>
        <v>$5M-$10M</v>
      </c>
      <c r="P206" t="str">
        <f>VLOOKUP(C206,accounts!$A$2:$F$9615,5,FALSE)</f>
        <v>East</v>
      </c>
      <c r="Q206" t="b">
        <f t="shared" si="4"/>
        <v>1</v>
      </c>
      <c r="R206" t="e">
        <f>INDEX(removed_duplicate_rows!$A$5:$A$39,MATCH(wins!A206,removed_duplicate_rows!$A$5:$A$39,0))</f>
        <v>#N/A</v>
      </c>
    </row>
    <row r="207" spans="1:18" ht="15.75" customHeight="1" x14ac:dyDescent="0.2">
      <c r="A207" t="s">
        <v>737</v>
      </c>
      <c r="B207" t="s">
        <v>738</v>
      </c>
      <c r="C207" t="s">
        <v>739</v>
      </c>
      <c r="D207" s="10">
        <v>45703</v>
      </c>
      <c r="E207" t="s">
        <v>52</v>
      </c>
      <c r="F207">
        <v>2</v>
      </c>
      <c r="G207" t="s">
        <v>273</v>
      </c>
      <c r="H207" t="s">
        <v>278</v>
      </c>
      <c r="I207" t="s">
        <v>55</v>
      </c>
      <c r="J207">
        <v>1</v>
      </c>
      <c r="K207">
        <v>8562</v>
      </c>
      <c r="L207" t="str">
        <f>IFERROR(INDEX(play_attribution!$B$2:$B$328,MATCH(A207,play_attribution!$A$2:$A$328,0)),"")</f>
        <v/>
      </c>
      <c r="M207" t="str">
        <f>VLOOKUP(H207,seller_roster!$A$2:$B$85,2,FALSE)</f>
        <v>Kira Bianchi</v>
      </c>
      <c r="N207" t="str">
        <f>VLOOKUP(C207,accounts!$A$2:$F$9615,2,FALSE)</f>
        <v>Nonprofit</v>
      </c>
      <c r="O207" t="str">
        <f>VLOOKUP(C207,accounts!$A$2:$F$9615,3,FALSE)</f>
        <v>$1M-$2.5M</v>
      </c>
      <c r="P207" t="str">
        <f>VLOOKUP(C207,accounts!$A$2:$F$9615,5,FALSE)</f>
        <v>Central</v>
      </c>
      <c r="Q207" t="b">
        <f t="shared" si="4"/>
        <v>1</v>
      </c>
      <c r="R207" t="e">
        <f>INDEX(removed_duplicate_rows!$A$5:$A$39,MATCH(wins!A207,removed_duplicate_rows!$A$5:$A$39,0))</f>
        <v>#N/A</v>
      </c>
    </row>
    <row r="208" spans="1:18" ht="15.75" customHeight="1" x14ac:dyDescent="0.2">
      <c r="A208" t="s">
        <v>740</v>
      </c>
      <c r="B208" t="s">
        <v>741</v>
      </c>
      <c r="C208" t="s">
        <v>742</v>
      </c>
      <c r="D208" s="10">
        <v>45703</v>
      </c>
      <c r="E208" t="s">
        <v>52</v>
      </c>
      <c r="F208">
        <v>2</v>
      </c>
      <c r="G208" t="s">
        <v>273</v>
      </c>
      <c r="H208" t="s">
        <v>327</v>
      </c>
      <c r="I208" t="s">
        <v>55</v>
      </c>
      <c r="J208">
        <v>1</v>
      </c>
      <c r="K208">
        <v>4664</v>
      </c>
      <c r="L208" t="str">
        <f>IFERROR(INDEX(play_attribution!$B$2:$B$328,MATCH(A208,play_attribution!$A$2:$A$328,0)),"")</f>
        <v/>
      </c>
      <c r="M208" t="str">
        <f>VLOOKUP(H208,seller_roster!$A$2:$B$85,2,FALSE)</f>
        <v>Frankie Lindqvist</v>
      </c>
      <c r="N208" t="str">
        <f>VLOOKUP(C208,accounts!$A$2:$F$9615,2,FALSE)</f>
        <v>Hospitality Group</v>
      </c>
      <c r="O208" t="str">
        <f>VLOOKUP(C208,accounts!$A$2:$F$9615,3,FALSE)</f>
        <v>$5M-$10M</v>
      </c>
      <c r="P208" t="str">
        <f>VLOOKUP(C208,accounts!$A$2:$F$9615,5,FALSE)</f>
        <v>West</v>
      </c>
      <c r="Q208" t="b">
        <f t="shared" si="4"/>
        <v>1</v>
      </c>
      <c r="R208" t="e">
        <f>INDEX(removed_duplicate_rows!$A$5:$A$39,MATCH(wins!A208,removed_duplicate_rows!$A$5:$A$39,0))</f>
        <v>#N/A</v>
      </c>
    </row>
    <row r="209" spans="1:18" ht="15.75" customHeight="1" x14ac:dyDescent="0.2">
      <c r="A209" t="s">
        <v>743</v>
      </c>
      <c r="B209" t="s">
        <v>744</v>
      </c>
      <c r="C209" t="s">
        <v>745</v>
      </c>
      <c r="D209" s="10">
        <v>45703</v>
      </c>
      <c r="E209" t="s">
        <v>52</v>
      </c>
      <c r="F209">
        <v>2</v>
      </c>
      <c r="G209" t="s">
        <v>273</v>
      </c>
      <c r="H209" t="s">
        <v>344</v>
      </c>
      <c r="I209" t="s">
        <v>55</v>
      </c>
      <c r="J209">
        <v>1</v>
      </c>
      <c r="K209">
        <v>11182</v>
      </c>
      <c r="L209" t="str">
        <f>IFERROR(INDEX(play_attribution!$B$2:$B$328,MATCH(A209,play_attribution!$A$2:$A$328,0)),"")</f>
        <v/>
      </c>
      <c r="M209" t="str">
        <f>VLOOKUP(H209,seller_roster!$A$2:$B$85,2,FALSE)</f>
        <v>Wren Kowalski</v>
      </c>
      <c r="N209" t="str">
        <f>VLOOKUP(C209,accounts!$A$2:$F$9615,2,FALSE)</f>
        <v>Retail Multi-Location</v>
      </c>
      <c r="O209" t="str">
        <f>VLOOKUP(C209,accounts!$A$2:$F$9615,3,FALSE)</f>
        <v>$5M-$10M</v>
      </c>
      <c r="P209" t="str">
        <f>VLOOKUP(C209,accounts!$A$2:$F$9615,5,FALSE)</f>
        <v>Central</v>
      </c>
      <c r="Q209" t="b">
        <f t="shared" si="4"/>
        <v>1</v>
      </c>
      <c r="R209" t="e">
        <f>INDEX(removed_duplicate_rows!$A$5:$A$39,MATCH(wins!A209,removed_duplicate_rows!$A$5:$A$39,0))</f>
        <v>#N/A</v>
      </c>
    </row>
    <row r="210" spans="1:18" ht="15.75" customHeight="1" x14ac:dyDescent="0.2">
      <c r="A210" t="s">
        <v>746</v>
      </c>
      <c r="B210" t="s">
        <v>747</v>
      </c>
      <c r="C210" t="s">
        <v>748</v>
      </c>
      <c r="D210" s="10">
        <v>45703</v>
      </c>
      <c r="E210" t="s">
        <v>52</v>
      </c>
      <c r="F210">
        <v>2</v>
      </c>
      <c r="G210" t="s">
        <v>273</v>
      </c>
      <c r="H210" t="s">
        <v>301</v>
      </c>
      <c r="I210" t="s">
        <v>79</v>
      </c>
      <c r="J210">
        <v>1</v>
      </c>
      <c r="K210">
        <v>5952</v>
      </c>
      <c r="L210" t="str">
        <f>IFERROR(INDEX(play_attribution!$B$2:$B$328,MATCH(A210,play_attribution!$A$2:$A$328,0)),"")</f>
        <v/>
      </c>
      <c r="M210" t="str">
        <f>VLOOKUP(H210,seller_roster!$A$2:$B$85,2,FALSE)</f>
        <v>Pia Marsh</v>
      </c>
      <c r="N210" t="str">
        <f>VLOOKUP(C210,accounts!$A$2:$F$9615,2,FALSE)</f>
        <v>Hospitality Group</v>
      </c>
      <c r="O210" t="str">
        <f>VLOOKUP(C210,accounts!$A$2:$F$9615,3,FALSE)</f>
        <v>$5M-$10M</v>
      </c>
      <c r="P210" t="str">
        <f>VLOOKUP(C210,accounts!$A$2:$F$9615,5,FALSE)</f>
        <v>East</v>
      </c>
      <c r="Q210" t="b">
        <f t="shared" si="4"/>
        <v>1</v>
      </c>
      <c r="R210" t="e">
        <f>INDEX(removed_duplicate_rows!$A$5:$A$39,MATCH(wins!A210,removed_duplicate_rows!$A$5:$A$39,0))</f>
        <v>#N/A</v>
      </c>
    </row>
    <row r="211" spans="1:18" ht="15.75" customHeight="1" x14ac:dyDescent="0.2">
      <c r="A211" t="s">
        <v>749</v>
      </c>
      <c r="B211" t="s">
        <v>750</v>
      </c>
      <c r="C211" t="s">
        <v>751</v>
      </c>
      <c r="D211" s="10">
        <v>45703</v>
      </c>
      <c r="E211" t="s">
        <v>52</v>
      </c>
      <c r="F211">
        <v>2</v>
      </c>
      <c r="G211" t="s">
        <v>273</v>
      </c>
      <c r="H211" t="s">
        <v>670</v>
      </c>
      <c r="I211" t="s">
        <v>55</v>
      </c>
      <c r="J211">
        <v>1</v>
      </c>
      <c r="K211">
        <v>9018</v>
      </c>
      <c r="L211" t="str">
        <f>IFERROR(INDEX(play_attribution!$B$2:$B$328,MATCH(A211,play_attribution!$A$2:$A$328,0)),"")</f>
        <v/>
      </c>
      <c r="M211" t="str">
        <f>VLOOKUP(H211,seller_roster!$A$2:$B$85,2,FALSE)</f>
        <v>True Kowalski</v>
      </c>
      <c r="N211" t="str">
        <f>VLOOKUP(C211,accounts!$A$2:$F$9615,2,FALSE)</f>
        <v>Nonprofit</v>
      </c>
      <c r="O211" t="str">
        <f>VLOOKUP(C211,accounts!$A$2:$F$9615,3,FALSE)</f>
        <v>$5M-$10M</v>
      </c>
      <c r="P211" t="str">
        <f>VLOOKUP(C211,accounts!$A$2:$F$9615,5,FALSE)</f>
        <v>East</v>
      </c>
      <c r="Q211" t="b">
        <f t="shared" si="4"/>
        <v>1</v>
      </c>
      <c r="R211" t="e">
        <f>INDEX(removed_duplicate_rows!$A$5:$A$39,MATCH(wins!A211,removed_duplicate_rows!$A$5:$A$39,0))</f>
        <v>#N/A</v>
      </c>
    </row>
    <row r="212" spans="1:18" ht="15.75" customHeight="1" x14ac:dyDescent="0.2">
      <c r="A212" t="s">
        <v>752</v>
      </c>
      <c r="B212" t="s">
        <v>753</v>
      </c>
      <c r="C212" t="s">
        <v>754</v>
      </c>
      <c r="D212" s="10">
        <v>45703</v>
      </c>
      <c r="E212" t="s">
        <v>52</v>
      </c>
      <c r="F212">
        <v>2</v>
      </c>
      <c r="G212" t="s">
        <v>273</v>
      </c>
      <c r="H212" t="s">
        <v>755</v>
      </c>
      <c r="I212" t="s">
        <v>79</v>
      </c>
      <c r="J212">
        <v>1</v>
      </c>
      <c r="K212">
        <v>15649</v>
      </c>
      <c r="L212" t="str">
        <f>IFERROR(INDEX(play_attribution!$B$2:$B$328,MATCH(A212,play_attribution!$A$2:$A$328,0)),"")</f>
        <v/>
      </c>
      <c r="M212" t="str">
        <f>VLOOKUP(H212,seller_roster!$A$2:$B$85,2,FALSE)</f>
        <v>Jesse Silva</v>
      </c>
      <c r="N212" t="str">
        <f>VLOOKUP(C212,accounts!$A$2:$F$9615,2,FALSE)</f>
        <v>Manufacturing</v>
      </c>
      <c r="O212" t="str">
        <f>VLOOKUP(C212,accounts!$A$2:$F$9615,3,FALSE)</f>
        <v>&lt;$1M</v>
      </c>
      <c r="P212" t="str">
        <f>VLOOKUP(C212,accounts!$A$2:$F$9615,5,FALSE)</f>
        <v>East</v>
      </c>
      <c r="Q212" t="b">
        <f t="shared" si="4"/>
        <v>1</v>
      </c>
      <c r="R212" t="e">
        <f>INDEX(removed_duplicate_rows!$A$5:$A$39,MATCH(wins!A212,removed_duplicate_rows!$A$5:$A$39,0))</f>
        <v>#N/A</v>
      </c>
    </row>
    <row r="213" spans="1:18" ht="15.75" customHeight="1" x14ac:dyDescent="0.2">
      <c r="A213" t="s">
        <v>756</v>
      </c>
      <c r="B213" t="s">
        <v>757</v>
      </c>
      <c r="C213" t="s">
        <v>758</v>
      </c>
      <c r="D213" s="10">
        <v>45703</v>
      </c>
      <c r="E213" t="s">
        <v>52</v>
      </c>
      <c r="F213">
        <v>2</v>
      </c>
      <c r="G213" t="s">
        <v>273</v>
      </c>
      <c r="H213" t="s">
        <v>297</v>
      </c>
      <c r="I213" t="s">
        <v>55</v>
      </c>
      <c r="J213">
        <v>1</v>
      </c>
      <c r="K213">
        <v>11638</v>
      </c>
      <c r="L213" t="str">
        <f>IFERROR(INDEX(play_attribution!$B$2:$B$328,MATCH(A213,play_attribution!$A$2:$A$328,0)),"")</f>
        <v/>
      </c>
      <c r="M213" t="str">
        <f>VLOOKUP(H213,seller_roster!$A$2:$B$85,2,FALSE)</f>
        <v>Ray Moreau</v>
      </c>
      <c r="N213" t="str">
        <f>VLOOKUP(C213,accounts!$A$2:$F$9615,2,FALSE)</f>
        <v>Hospitality Group</v>
      </c>
      <c r="O213" t="str">
        <f>VLOOKUP(C213,accounts!$A$2:$F$9615,3,FALSE)</f>
        <v>$2.5M-$5M</v>
      </c>
      <c r="P213" t="str">
        <f>VLOOKUP(C213,accounts!$A$2:$F$9615,5,FALSE)</f>
        <v>Central</v>
      </c>
      <c r="Q213" t="b">
        <f t="shared" si="4"/>
        <v>1</v>
      </c>
      <c r="R213" t="e">
        <f>INDEX(removed_duplicate_rows!$A$5:$A$39,MATCH(wins!A213,removed_duplicate_rows!$A$5:$A$39,0))</f>
        <v>#N/A</v>
      </c>
    </row>
    <row r="214" spans="1:18" ht="15.75" customHeight="1" x14ac:dyDescent="0.2">
      <c r="A214" t="s">
        <v>759</v>
      </c>
      <c r="B214" t="s">
        <v>760</v>
      </c>
      <c r="C214" t="s">
        <v>761</v>
      </c>
      <c r="D214" s="10">
        <v>45703</v>
      </c>
      <c r="E214" t="s">
        <v>52</v>
      </c>
      <c r="F214">
        <v>2</v>
      </c>
      <c r="G214" t="s">
        <v>374</v>
      </c>
      <c r="H214" t="s">
        <v>387</v>
      </c>
      <c r="I214" t="s">
        <v>55</v>
      </c>
      <c r="J214">
        <v>1</v>
      </c>
      <c r="K214">
        <v>5623</v>
      </c>
      <c r="L214" t="str">
        <f>IFERROR(INDEX(play_attribution!$B$2:$B$328,MATCH(A214,play_attribution!$A$2:$A$328,0)),"")</f>
        <v/>
      </c>
      <c r="M214" t="str">
        <f>VLOOKUP(H214,seller_roster!$A$2:$B$85,2,FALSE)</f>
        <v>Ray Kim</v>
      </c>
      <c r="N214" t="str">
        <f>VLOOKUP(C214,accounts!$A$2:$F$9615,2,FALSE)</f>
        <v>Field Services</v>
      </c>
      <c r="O214" t="str">
        <f>VLOOKUP(C214,accounts!$A$2:$F$9615,3,FALSE)</f>
        <v>$2.5M-$5M</v>
      </c>
      <c r="P214" t="str">
        <f>VLOOKUP(C214,accounts!$A$2:$F$9615,5,FALSE)</f>
        <v>West</v>
      </c>
      <c r="Q214" t="b">
        <f t="shared" si="4"/>
        <v>1</v>
      </c>
      <c r="R214" t="e">
        <f>INDEX(removed_duplicate_rows!$A$5:$A$39,MATCH(wins!A214,removed_duplicate_rows!$A$5:$A$39,0))</f>
        <v>#N/A</v>
      </c>
    </row>
    <row r="215" spans="1:18" ht="15.75" customHeight="1" x14ac:dyDescent="0.2">
      <c r="A215" t="s">
        <v>762</v>
      </c>
      <c r="B215" t="s">
        <v>763</v>
      </c>
      <c r="C215" t="s">
        <v>764</v>
      </c>
      <c r="D215" s="10">
        <v>45703</v>
      </c>
      <c r="E215" t="s">
        <v>52</v>
      </c>
      <c r="F215">
        <v>2</v>
      </c>
      <c r="G215" t="s">
        <v>374</v>
      </c>
      <c r="H215" t="s">
        <v>379</v>
      </c>
      <c r="I215" t="s">
        <v>55</v>
      </c>
      <c r="J215">
        <v>1</v>
      </c>
      <c r="K215">
        <v>4809</v>
      </c>
      <c r="L215" t="str">
        <f>IFERROR(INDEX(play_attribution!$B$2:$B$328,MATCH(A215,play_attribution!$A$2:$A$328,0)),"")</f>
        <v/>
      </c>
      <c r="M215" t="str">
        <f>VLOOKUP(H215,seller_roster!$A$2:$B$85,2,FALSE)</f>
        <v>Tatum Vega</v>
      </c>
      <c r="N215" t="str">
        <f>VLOOKUP(C215,accounts!$A$2:$F$9615,2,FALSE)</f>
        <v>Retail Multi-Location</v>
      </c>
      <c r="O215" t="str">
        <f>VLOOKUP(C215,accounts!$A$2:$F$9615,3,FALSE)</f>
        <v>$5M-$10M</v>
      </c>
      <c r="P215" t="str">
        <f>VLOOKUP(C215,accounts!$A$2:$F$9615,5,FALSE)</f>
        <v>West</v>
      </c>
      <c r="Q215" t="b">
        <f t="shared" si="4"/>
        <v>1</v>
      </c>
      <c r="R215" t="e">
        <f>INDEX(removed_duplicate_rows!$A$5:$A$39,MATCH(wins!A215,removed_duplicate_rows!$A$5:$A$39,0))</f>
        <v>#N/A</v>
      </c>
    </row>
    <row r="216" spans="1:18" ht="15.75" customHeight="1" x14ac:dyDescent="0.2">
      <c r="A216" t="s">
        <v>765</v>
      </c>
      <c r="B216" t="s">
        <v>766</v>
      </c>
      <c r="C216" t="s">
        <v>767</v>
      </c>
      <c r="D216" s="10">
        <v>45703</v>
      </c>
      <c r="E216" t="s">
        <v>52</v>
      </c>
      <c r="F216">
        <v>2</v>
      </c>
      <c r="G216" t="s">
        <v>374</v>
      </c>
      <c r="H216" t="s">
        <v>413</v>
      </c>
      <c r="I216" t="s">
        <v>55</v>
      </c>
      <c r="J216">
        <v>1</v>
      </c>
      <c r="K216">
        <v>7371</v>
      </c>
      <c r="L216" t="str">
        <f>IFERROR(INDEX(play_attribution!$B$2:$B$328,MATCH(A216,play_attribution!$A$2:$A$328,0)),"")</f>
        <v/>
      </c>
      <c r="M216" t="str">
        <f>VLOOKUP(H216,seller_roster!$A$2:$B$85,2,FALSE)</f>
        <v>Phoenix Doyle</v>
      </c>
      <c r="N216" t="str">
        <f>VLOOKUP(C216,accounts!$A$2:$F$9615,2,FALSE)</f>
        <v>Retail Multi-Location</v>
      </c>
      <c r="O216" t="str">
        <f>VLOOKUP(C216,accounts!$A$2:$F$9615,3,FALSE)</f>
        <v>$5M-$10M</v>
      </c>
      <c r="P216" t="str">
        <f>VLOOKUP(C216,accounts!$A$2:$F$9615,5,FALSE)</f>
        <v>East</v>
      </c>
      <c r="Q216" t="b">
        <f t="shared" si="4"/>
        <v>1</v>
      </c>
      <c r="R216" t="e">
        <f>INDEX(removed_duplicate_rows!$A$5:$A$39,MATCH(wins!A216,removed_duplicate_rows!$A$5:$A$39,0))</f>
        <v>#N/A</v>
      </c>
    </row>
    <row r="217" spans="1:18" ht="15.75" customHeight="1" x14ac:dyDescent="0.2">
      <c r="A217" t="s">
        <v>768</v>
      </c>
      <c r="B217" t="s">
        <v>769</v>
      </c>
      <c r="C217" t="s">
        <v>770</v>
      </c>
      <c r="D217" s="10">
        <v>45703</v>
      </c>
      <c r="E217" t="s">
        <v>52</v>
      </c>
      <c r="F217">
        <v>2</v>
      </c>
      <c r="G217" t="s">
        <v>374</v>
      </c>
      <c r="H217" t="s">
        <v>427</v>
      </c>
      <c r="I217" t="s">
        <v>55</v>
      </c>
      <c r="J217">
        <v>1</v>
      </c>
      <c r="K217">
        <v>4503</v>
      </c>
      <c r="L217" t="str">
        <f>IFERROR(INDEX(play_attribution!$B$2:$B$328,MATCH(A217,play_attribution!$A$2:$A$328,0)),"")</f>
        <v/>
      </c>
      <c r="M217" t="str">
        <f>VLOOKUP(H217,seller_roster!$A$2:$B$85,2,FALSE)</f>
        <v>Peyton Moreau</v>
      </c>
      <c r="N217" t="str">
        <f>VLOOKUP(C217,accounts!$A$2:$F$9615,2,FALSE)</f>
        <v>Healthcare Services</v>
      </c>
      <c r="O217" t="str">
        <f>VLOOKUP(C217,accounts!$A$2:$F$9615,3,FALSE)</f>
        <v>$2.5M-$5M</v>
      </c>
      <c r="P217" t="str">
        <f>VLOOKUP(C217,accounts!$A$2:$F$9615,5,FALSE)</f>
        <v>Central</v>
      </c>
      <c r="Q217" t="b">
        <f t="shared" si="4"/>
        <v>1</v>
      </c>
      <c r="R217" t="e">
        <f>INDEX(removed_duplicate_rows!$A$5:$A$39,MATCH(wins!A217,removed_duplicate_rows!$A$5:$A$39,0))</f>
        <v>#N/A</v>
      </c>
    </row>
    <row r="218" spans="1:18" ht="15.75" customHeight="1" x14ac:dyDescent="0.2">
      <c r="A218" t="s">
        <v>771</v>
      </c>
      <c r="B218" t="s">
        <v>772</v>
      </c>
      <c r="C218" t="s">
        <v>773</v>
      </c>
      <c r="D218" s="10">
        <v>45703</v>
      </c>
      <c r="E218" t="s">
        <v>52</v>
      </c>
      <c r="F218">
        <v>2</v>
      </c>
      <c r="G218" t="s">
        <v>374</v>
      </c>
      <c r="H218" t="s">
        <v>449</v>
      </c>
      <c r="I218" t="s">
        <v>55</v>
      </c>
      <c r="J218">
        <v>1</v>
      </c>
      <c r="K218">
        <v>5115</v>
      </c>
      <c r="L218" t="str">
        <f>IFERROR(INDEX(play_attribution!$B$2:$B$328,MATCH(A218,play_attribution!$A$2:$A$328,0)),"")</f>
        <v/>
      </c>
      <c r="M218" t="str">
        <f>VLOOKUP(H218,seller_roster!$A$2:$B$85,2,FALSE)</f>
        <v>Hayden Okafor</v>
      </c>
      <c r="N218" t="str">
        <f>VLOOKUP(C218,accounts!$A$2:$F$9615,2,FALSE)</f>
        <v>Field Services</v>
      </c>
      <c r="O218" t="str">
        <f>VLOOKUP(C218,accounts!$A$2:$F$9615,3,FALSE)</f>
        <v>$5M-$10M</v>
      </c>
      <c r="P218" t="str">
        <f>VLOOKUP(C218,accounts!$A$2:$F$9615,5,FALSE)</f>
        <v>East</v>
      </c>
      <c r="Q218" t="b">
        <f t="shared" si="4"/>
        <v>1</v>
      </c>
      <c r="R218" t="e">
        <f>INDEX(removed_duplicate_rows!$A$5:$A$39,MATCH(wins!A218,removed_duplicate_rows!$A$5:$A$39,0))</f>
        <v>#N/A</v>
      </c>
    </row>
    <row r="219" spans="1:18" ht="15.75" customHeight="1" x14ac:dyDescent="0.2">
      <c r="A219" t="s">
        <v>774</v>
      </c>
      <c r="B219" t="s">
        <v>775</v>
      </c>
      <c r="C219" t="s">
        <v>776</v>
      </c>
      <c r="D219" s="10">
        <v>45703</v>
      </c>
      <c r="E219" t="s">
        <v>52</v>
      </c>
      <c r="F219">
        <v>2</v>
      </c>
      <c r="G219" t="s">
        <v>374</v>
      </c>
      <c r="H219" t="s">
        <v>391</v>
      </c>
      <c r="I219" t="s">
        <v>55</v>
      </c>
      <c r="J219">
        <v>1</v>
      </c>
      <c r="K219">
        <v>2635</v>
      </c>
      <c r="L219" t="str">
        <f>IFERROR(INDEX(play_attribution!$B$2:$B$328,MATCH(A219,play_attribution!$A$2:$A$328,0)),"")</f>
        <v/>
      </c>
      <c r="M219" t="str">
        <f>VLOOKUP(H219,seller_roster!$A$2:$B$85,2,FALSE)</f>
        <v>Sam Walsh</v>
      </c>
      <c r="N219" t="str">
        <f>VLOOKUP(C219,accounts!$A$2:$F$9615,2,FALSE)</f>
        <v>Construction</v>
      </c>
      <c r="O219" t="str">
        <f>VLOOKUP(C219,accounts!$A$2:$F$9615,3,FALSE)</f>
        <v>$5M-$10M</v>
      </c>
      <c r="P219" t="str">
        <f>VLOOKUP(C219,accounts!$A$2:$F$9615,5,FALSE)</f>
        <v>East</v>
      </c>
      <c r="Q219" t="b">
        <f t="shared" si="4"/>
        <v>1</v>
      </c>
      <c r="R219" t="e">
        <f>INDEX(removed_duplicate_rows!$A$5:$A$39,MATCH(wins!A219,removed_duplicate_rows!$A$5:$A$39,0))</f>
        <v>#N/A</v>
      </c>
    </row>
    <row r="220" spans="1:18" ht="15.75" customHeight="1" x14ac:dyDescent="0.2">
      <c r="A220" t="s">
        <v>777</v>
      </c>
      <c r="B220" t="s">
        <v>778</v>
      </c>
      <c r="C220" t="s">
        <v>779</v>
      </c>
      <c r="D220" s="10">
        <v>45703</v>
      </c>
      <c r="E220" t="s">
        <v>52</v>
      </c>
      <c r="F220">
        <v>2</v>
      </c>
      <c r="G220" t="s">
        <v>374</v>
      </c>
      <c r="H220" t="s">
        <v>391</v>
      </c>
      <c r="I220" t="s">
        <v>55</v>
      </c>
      <c r="J220">
        <v>1</v>
      </c>
      <c r="K220">
        <v>6723</v>
      </c>
      <c r="L220" t="str">
        <f>IFERROR(INDEX(play_attribution!$B$2:$B$328,MATCH(A220,play_attribution!$A$2:$A$328,0)),"")</f>
        <v/>
      </c>
      <c r="M220" t="str">
        <f>VLOOKUP(H220,seller_roster!$A$2:$B$85,2,FALSE)</f>
        <v>Sam Walsh</v>
      </c>
      <c r="N220" t="str">
        <f>VLOOKUP(C220,accounts!$A$2:$F$9615,2,FALSE)</f>
        <v>Construction</v>
      </c>
      <c r="O220" t="str">
        <f>VLOOKUP(C220,accounts!$A$2:$F$9615,3,FALSE)</f>
        <v>&gt;$10M</v>
      </c>
      <c r="P220" t="str">
        <f>VLOOKUP(C220,accounts!$A$2:$F$9615,5,FALSE)</f>
        <v>West</v>
      </c>
      <c r="Q220" t="b">
        <f t="shared" si="4"/>
        <v>1</v>
      </c>
      <c r="R220" t="e">
        <f>INDEX(removed_duplicate_rows!$A$5:$A$39,MATCH(wins!A220,removed_duplicate_rows!$A$5:$A$39,0))</f>
        <v>#N/A</v>
      </c>
    </row>
    <row r="221" spans="1:18" ht="15.75" customHeight="1" x14ac:dyDescent="0.2">
      <c r="A221" t="s">
        <v>780</v>
      </c>
      <c r="B221" t="s">
        <v>781</v>
      </c>
      <c r="C221" t="s">
        <v>782</v>
      </c>
      <c r="D221" s="10">
        <v>45703</v>
      </c>
      <c r="E221" t="s">
        <v>52</v>
      </c>
      <c r="F221">
        <v>2</v>
      </c>
      <c r="G221" t="s">
        <v>374</v>
      </c>
      <c r="H221" t="s">
        <v>783</v>
      </c>
      <c r="I221" t="s">
        <v>55</v>
      </c>
      <c r="J221">
        <v>1</v>
      </c>
      <c r="K221">
        <v>6809</v>
      </c>
      <c r="L221" t="str">
        <f>IFERROR(INDEX(play_attribution!$B$2:$B$328,MATCH(A221,play_attribution!$A$2:$A$328,0)),"")</f>
        <v/>
      </c>
      <c r="M221" t="str">
        <f>VLOOKUP(H221,seller_roster!$A$2:$B$85,2,FALSE)</f>
        <v>Omar Tran</v>
      </c>
      <c r="N221" t="str">
        <f>VLOOKUP(C221,accounts!$A$2:$F$9615,2,FALSE)</f>
        <v>Retail Multi-Location</v>
      </c>
      <c r="O221" t="str">
        <f>VLOOKUP(C221,accounts!$A$2:$F$9615,3,FALSE)</f>
        <v>$1M-$2.5M</v>
      </c>
      <c r="P221" t="str">
        <f>VLOOKUP(C221,accounts!$A$2:$F$9615,5,FALSE)</f>
        <v>West</v>
      </c>
      <c r="Q221" t="b">
        <f t="shared" si="4"/>
        <v>1</v>
      </c>
      <c r="R221" t="e">
        <f>INDEX(removed_duplicate_rows!$A$5:$A$39,MATCH(wins!A221,removed_duplicate_rows!$A$5:$A$39,0))</f>
        <v>#N/A</v>
      </c>
    </row>
    <row r="222" spans="1:18" ht="15.75" customHeight="1" x14ac:dyDescent="0.2">
      <c r="A222" t="s">
        <v>784</v>
      </c>
      <c r="B222" t="s">
        <v>785</v>
      </c>
      <c r="C222" t="s">
        <v>786</v>
      </c>
      <c r="D222" s="10">
        <v>45703</v>
      </c>
      <c r="E222" t="s">
        <v>52</v>
      </c>
      <c r="F222">
        <v>2</v>
      </c>
      <c r="G222" t="s">
        <v>374</v>
      </c>
      <c r="H222" t="s">
        <v>449</v>
      </c>
      <c r="I222" t="s">
        <v>55</v>
      </c>
      <c r="J222">
        <v>1</v>
      </c>
      <c r="K222">
        <v>3499</v>
      </c>
      <c r="L222" t="str">
        <f>IFERROR(INDEX(play_attribution!$B$2:$B$328,MATCH(A222,play_attribution!$A$2:$A$328,0)),"")</f>
        <v/>
      </c>
      <c r="M222" t="str">
        <f>VLOOKUP(H222,seller_roster!$A$2:$B$85,2,FALSE)</f>
        <v>Hayden Okafor</v>
      </c>
      <c r="N222" t="str">
        <f>VLOOKUP(C222,accounts!$A$2:$F$9615,2,FALSE)</f>
        <v>Professional Services</v>
      </c>
      <c r="O222" t="str">
        <f>VLOOKUP(C222,accounts!$A$2:$F$9615,3,FALSE)</f>
        <v>&lt;$1M</v>
      </c>
      <c r="P222" t="str">
        <f>VLOOKUP(C222,accounts!$A$2:$F$9615,5,FALSE)</f>
        <v>East</v>
      </c>
      <c r="Q222" t="b">
        <f t="shared" si="4"/>
        <v>1</v>
      </c>
      <c r="R222" t="e">
        <f>INDEX(removed_duplicate_rows!$A$5:$A$39,MATCH(wins!A222,removed_duplicate_rows!$A$5:$A$39,0))</f>
        <v>#N/A</v>
      </c>
    </row>
    <row r="223" spans="1:18" ht="15.75" customHeight="1" x14ac:dyDescent="0.2">
      <c r="A223" t="s">
        <v>787</v>
      </c>
      <c r="B223" t="s">
        <v>788</v>
      </c>
      <c r="C223" t="s">
        <v>789</v>
      </c>
      <c r="D223" s="10">
        <v>45703</v>
      </c>
      <c r="E223" t="s">
        <v>52</v>
      </c>
      <c r="F223">
        <v>2</v>
      </c>
      <c r="G223" t="s">
        <v>374</v>
      </c>
      <c r="H223" t="s">
        <v>383</v>
      </c>
      <c r="I223" t="s">
        <v>55</v>
      </c>
      <c r="J223">
        <v>1</v>
      </c>
      <c r="K223">
        <v>8067</v>
      </c>
      <c r="L223" t="str">
        <f>IFERROR(INDEX(play_attribution!$B$2:$B$328,MATCH(A223,play_attribution!$A$2:$A$328,0)),"")</f>
        <v/>
      </c>
      <c r="M223" t="str">
        <f>VLOOKUP(H223,seller_roster!$A$2:$B$85,2,FALSE)</f>
        <v>Flor Ruiz</v>
      </c>
      <c r="N223" t="str">
        <f>VLOOKUP(C223,accounts!$A$2:$F$9615,2,FALSE)</f>
        <v>Hospitality Group</v>
      </c>
      <c r="O223" t="str">
        <f>VLOOKUP(C223,accounts!$A$2:$F$9615,3,FALSE)</f>
        <v>$5M-$10M</v>
      </c>
      <c r="P223" t="str">
        <f>VLOOKUP(C223,accounts!$A$2:$F$9615,5,FALSE)</f>
        <v>East</v>
      </c>
      <c r="Q223" t="b">
        <f t="shared" si="4"/>
        <v>1</v>
      </c>
      <c r="R223" t="e">
        <f>INDEX(removed_duplicate_rows!$A$5:$A$39,MATCH(wins!A223,removed_duplicate_rows!$A$5:$A$39,0))</f>
        <v>#N/A</v>
      </c>
    </row>
    <row r="224" spans="1:18" ht="15.75" customHeight="1" x14ac:dyDescent="0.2">
      <c r="A224" t="s">
        <v>790</v>
      </c>
      <c r="B224" t="s">
        <v>791</v>
      </c>
      <c r="C224" t="s">
        <v>792</v>
      </c>
      <c r="D224" s="10">
        <v>45703</v>
      </c>
      <c r="E224" t="s">
        <v>52</v>
      </c>
      <c r="F224">
        <v>2</v>
      </c>
      <c r="G224" t="s">
        <v>374</v>
      </c>
      <c r="H224" t="s">
        <v>375</v>
      </c>
      <c r="I224" t="s">
        <v>55</v>
      </c>
      <c r="J224">
        <v>1</v>
      </c>
      <c r="K224">
        <v>8325</v>
      </c>
      <c r="L224" t="str">
        <f>IFERROR(INDEX(play_attribution!$B$2:$B$328,MATCH(A224,play_attribution!$A$2:$A$328,0)),"")</f>
        <v/>
      </c>
      <c r="M224" t="str">
        <f>VLOOKUP(H224,seller_roster!$A$2:$B$85,2,FALSE)</f>
        <v>Sol Lindqvist</v>
      </c>
      <c r="N224" t="str">
        <f>VLOOKUP(C224,accounts!$A$2:$F$9615,2,FALSE)</f>
        <v>Hospitality Group</v>
      </c>
      <c r="O224" t="str">
        <f>VLOOKUP(C224,accounts!$A$2:$F$9615,3,FALSE)</f>
        <v>$2.5M-$5M</v>
      </c>
      <c r="P224" t="str">
        <f>VLOOKUP(C224,accounts!$A$2:$F$9615,5,FALSE)</f>
        <v>East</v>
      </c>
      <c r="Q224" t="b">
        <f t="shared" si="4"/>
        <v>1</v>
      </c>
      <c r="R224" t="e">
        <f>INDEX(removed_duplicate_rows!$A$5:$A$39,MATCH(wins!A224,removed_duplicate_rows!$A$5:$A$39,0))</f>
        <v>#N/A</v>
      </c>
    </row>
    <row r="225" spans="1:18" ht="15.75" customHeight="1" x14ac:dyDescent="0.2">
      <c r="A225" t="s">
        <v>793</v>
      </c>
      <c r="B225" t="s">
        <v>794</v>
      </c>
      <c r="C225" t="s">
        <v>795</v>
      </c>
      <c r="D225" s="10">
        <v>45703</v>
      </c>
      <c r="E225" t="s">
        <v>52</v>
      </c>
      <c r="F225">
        <v>2</v>
      </c>
      <c r="G225" t="s">
        <v>374</v>
      </c>
      <c r="H225" t="s">
        <v>379</v>
      </c>
      <c r="I225" t="s">
        <v>55</v>
      </c>
      <c r="J225">
        <v>1</v>
      </c>
      <c r="K225">
        <v>6095</v>
      </c>
      <c r="L225" t="str">
        <f>IFERROR(INDEX(play_attribution!$B$2:$B$328,MATCH(A225,play_attribution!$A$2:$A$328,0)),"")</f>
        <v/>
      </c>
      <c r="M225" t="str">
        <f>VLOOKUP(H225,seller_roster!$A$2:$B$85,2,FALSE)</f>
        <v>Tatum Vega</v>
      </c>
      <c r="N225" t="str">
        <f>VLOOKUP(C225,accounts!$A$2:$F$9615,2,FALSE)</f>
        <v>Wholesale &amp; Distribution</v>
      </c>
      <c r="O225" t="str">
        <f>VLOOKUP(C225,accounts!$A$2:$F$9615,3,FALSE)</f>
        <v>$2.5M-$5M</v>
      </c>
      <c r="P225" t="str">
        <f>VLOOKUP(C225,accounts!$A$2:$F$9615,5,FALSE)</f>
        <v>West</v>
      </c>
      <c r="Q225" t="b">
        <f t="shared" si="4"/>
        <v>1</v>
      </c>
      <c r="R225" t="e">
        <f>INDEX(removed_duplicate_rows!$A$5:$A$39,MATCH(wins!A225,removed_duplicate_rows!$A$5:$A$39,0))</f>
        <v>#N/A</v>
      </c>
    </row>
    <row r="226" spans="1:18" ht="15.75" customHeight="1" x14ac:dyDescent="0.2">
      <c r="A226" t="s">
        <v>796</v>
      </c>
      <c r="B226" t="s">
        <v>797</v>
      </c>
      <c r="C226" t="s">
        <v>798</v>
      </c>
      <c r="D226" s="10">
        <v>45703</v>
      </c>
      <c r="E226" t="s">
        <v>52</v>
      </c>
      <c r="F226">
        <v>2</v>
      </c>
      <c r="G226" t="s">
        <v>374</v>
      </c>
      <c r="H226" t="s">
        <v>449</v>
      </c>
      <c r="I226" t="s">
        <v>55</v>
      </c>
      <c r="J226">
        <v>1</v>
      </c>
      <c r="K226">
        <v>7007</v>
      </c>
      <c r="L226" t="str">
        <f>IFERROR(INDEX(play_attribution!$B$2:$B$328,MATCH(A226,play_attribution!$A$2:$A$328,0)),"")</f>
        <v/>
      </c>
      <c r="M226" t="str">
        <f>VLOOKUP(H226,seller_roster!$A$2:$B$85,2,FALSE)</f>
        <v>Hayden Okafor</v>
      </c>
      <c r="N226" t="str">
        <f>VLOOKUP(C226,accounts!$A$2:$F$9615,2,FALSE)</f>
        <v>Wholesale &amp; Distribution</v>
      </c>
      <c r="O226" t="str">
        <f>VLOOKUP(C226,accounts!$A$2:$F$9615,3,FALSE)</f>
        <v>$5M-$10M</v>
      </c>
      <c r="P226" t="str">
        <f>VLOOKUP(C226,accounts!$A$2:$F$9615,5,FALSE)</f>
        <v>Central</v>
      </c>
      <c r="Q226" t="b">
        <f t="shared" si="4"/>
        <v>1</v>
      </c>
      <c r="R226" t="e">
        <f>INDEX(removed_duplicate_rows!$A$5:$A$39,MATCH(wins!A226,removed_duplicate_rows!$A$5:$A$39,0))</f>
        <v>#N/A</v>
      </c>
    </row>
    <row r="227" spans="1:18" ht="15.75" customHeight="1" x14ac:dyDescent="0.2">
      <c r="A227" t="s">
        <v>799</v>
      </c>
      <c r="B227" t="s">
        <v>800</v>
      </c>
      <c r="C227" t="s">
        <v>801</v>
      </c>
      <c r="D227" s="10">
        <v>45703</v>
      </c>
      <c r="E227" t="s">
        <v>52</v>
      </c>
      <c r="F227">
        <v>2</v>
      </c>
      <c r="G227" t="s">
        <v>374</v>
      </c>
      <c r="H227" t="s">
        <v>387</v>
      </c>
      <c r="I227" t="s">
        <v>55</v>
      </c>
      <c r="J227">
        <v>1</v>
      </c>
      <c r="K227">
        <v>4927</v>
      </c>
      <c r="L227" t="str">
        <f>IFERROR(INDEX(play_attribution!$B$2:$B$328,MATCH(A227,play_attribution!$A$2:$A$328,0)),"")</f>
        <v/>
      </c>
      <c r="M227" t="str">
        <f>VLOOKUP(H227,seller_roster!$A$2:$B$85,2,FALSE)</f>
        <v>Ray Kim</v>
      </c>
      <c r="N227" t="str">
        <f>VLOOKUP(C227,accounts!$A$2:$F$9615,2,FALSE)</f>
        <v>Manufacturing</v>
      </c>
      <c r="O227" t="str">
        <f>VLOOKUP(C227,accounts!$A$2:$F$9615,3,FALSE)</f>
        <v>$2.5M-$5M</v>
      </c>
      <c r="P227" t="str">
        <f>VLOOKUP(C227,accounts!$A$2:$F$9615,5,FALSE)</f>
        <v>East</v>
      </c>
      <c r="Q227" t="b">
        <f t="shared" si="4"/>
        <v>1</v>
      </c>
      <c r="R227" t="e">
        <f>INDEX(removed_duplicate_rows!$A$5:$A$39,MATCH(wins!A227,removed_duplicate_rows!$A$5:$A$39,0))</f>
        <v>#N/A</v>
      </c>
    </row>
    <row r="228" spans="1:18" ht="15.75" customHeight="1" x14ac:dyDescent="0.2">
      <c r="A228" t="s">
        <v>802</v>
      </c>
      <c r="B228" t="s">
        <v>803</v>
      </c>
      <c r="C228" t="s">
        <v>804</v>
      </c>
      <c r="D228" s="10">
        <v>45703</v>
      </c>
      <c r="E228" t="s">
        <v>52</v>
      </c>
      <c r="F228">
        <v>2</v>
      </c>
      <c r="G228" t="s">
        <v>374</v>
      </c>
      <c r="H228" t="s">
        <v>391</v>
      </c>
      <c r="I228" t="s">
        <v>55</v>
      </c>
      <c r="J228">
        <v>1</v>
      </c>
      <c r="K228">
        <v>5624</v>
      </c>
      <c r="L228" t="str">
        <f>IFERROR(INDEX(play_attribution!$B$2:$B$328,MATCH(A228,play_attribution!$A$2:$A$328,0)),"")</f>
        <v/>
      </c>
      <c r="M228" t="str">
        <f>VLOOKUP(H228,seller_roster!$A$2:$B$85,2,FALSE)</f>
        <v>Sam Walsh</v>
      </c>
      <c r="N228" t="str">
        <f>VLOOKUP(C228,accounts!$A$2:$F$9615,2,FALSE)</f>
        <v>Manufacturing</v>
      </c>
      <c r="O228" t="str">
        <f>VLOOKUP(C228,accounts!$A$2:$F$9615,3,FALSE)</f>
        <v>&lt;$1M</v>
      </c>
      <c r="P228" t="str">
        <f>VLOOKUP(C228,accounts!$A$2:$F$9615,5,FALSE)</f>
        <v>West</v>
      </c>
      <c r="Q228" t="b">
        <f t="shared" si="4"/>
        <v>1</v>
      </c>
      <c r="R228" t="e">
        <f>INDEX(removed_duplicate_rows!$A$5:$A$39,MATCH(wins!A228,removed_duplicate_rows!$A$5:$A$39,0))</f>
        <v>#N/A</v>
      </c>
    </row>
    <row r="229" spans="1:18" ht="15.75" customHeight="1" x14ac:dyDescent="0.2">
      <c r="A229" t="s">
        <v>805</v>
      </c>
      <c r="B229" t="s">
        <v>806</v>
      </c>
      <c r="C229" t="s">
        <v>807</v>
      </c>
      <c r="D229" s="10">
        <v>45703</v>
      </c>
      <c r="E229" t="s">
        <v>52</v>
      </c>
      <c r="F229">
        <v>2</v>
      </c>
      <c r="G229" t="s">
        <v>374</v>
      </c>
      <c r="H229" t="s">
        <v>409</v>
      </c>
      <c r="I229" t="s">
        <v>55</v>
      </c>
      <c r="J229">
        <v>1</v>
      </c>
      <c r="K229">
        <v>3133</v>
      </c>
      <c r="L229" t="str">
        <f>IFERROR(INDEX(play_attribution!$B$2:$B$328,MATCH(A229,play_attribution!$A$2:$A$328,0)),"")</f>
        <v/>
      </c>
      <c r="M229" t="str">
        <f>VLOOKUP(H229,seller_roster!$A$2:$B$85,2,FALSE)</f>
        <v>Devon Okafor</v>
      </c>
      <c r="N229" t="str">
        <f>VLOOKUP(C229,accounts!$A$2:$F$9615,2,FALSE)</f>
        <v>Nonprofit</v>
      </c>
      <c r="O229" t="str">
        <f>VLOOKUP(C229,accounts!$A$2:$F$9615,3,FALSE)</f>
        <v>$1M-$2.5M</v>
      </c>
      <c r="P229" t="str">
        <f>VLOOKUP(C229,accounts!$A$2:$F$9615,5,FALSE)</f>
        <v>East</v>
      </c>
      <c r="Q229" t="b">
        <f t="shared" si="4"/>
        <v>1</v>
      </c>
      <c r="R229" t="e">
        <f>INDEX(removed_duplicate_rows!$A$5:$A$39,MATCH(wins!A229,removed_duplicate_rows!$A$5:$A$39,0))</f>
        <v>#N/A</v>
      </c>
    </row>
    <row r="230" spans="1:18" ht="15.75" customHeight="1" x14ac:dyDescent="0.2">
      <c r="A230" t="s">
        <v>808</v>
      </c>
      <c r="B230" t="s">
        <v>809</v>
      </c>
      <c r="C230" t="s">
        <v>810</v>
      </c>
      <c r="D230" s="10">
        <v>45703</v>
      </c>
      <c r="E230" t="s">
        <v>52</v>
      </c>
      <c r="F230">
        <v>2</v>
      </c>
      <c r="G230" t="s">
        <v>374</v>
      </c>
      <c r="H230" t="s">
        <v>427</v>
      </c>
      <c r="I230" t="s">
        <v>55</v>
      </c>
      <c r="J230">
        <v>1</v>
      </c>
      <c r="K230">
        <v>5204</v>
      </c>
      <c r="L230" t="str">
        <f>IFERROR(INDEX(play_attribution!$B$2:$B$328,MATCH(A230,play_attribution!$A$2:$A$328,0)),"")</f>
        <v/>
      </c>
      <c r="M230" t="str">
        <f>VLOOKUP(H230,seller_roster!$A$2:$B$85,2,FALSE)</f>
        <v>Peyton Moreau</v>
      </c>
      <c r="N230" t="str">
        <f>VLOOKUP(C230,accounts!$A$2:$F$9615,2,FALSE)</f>
        <v>Construction</v>
      </c>
      <c r="O230" t="str">
        <f>VLOOKUP(C230,accounts!$A$2:$F$9615,3,FALSE)</f>
        <v>$2.5M-$5M</v>
      </c>
      <c r="P230" t="str">
        <f>VLOOKUP(C230,accounts!$A$2:$F$9615,5,FALSE)</f>
        <v>East</v>
      </c>
      <c r="Q230" t="b">
        <f t="shared" si="4"/>
        <v>1</v>
      </c>
      <c r="R230" t="e">
        <f>INDEX(removed_duplicate_rows!$A$5:$A$39,MATCH(wins!A230,removed_duplicate_rows!$A$5:$A$39,0))</f>
        <v>#N/A</v>
      </c>
    </row>
    <row r="231" spans="1:18" ht="15.75" customHeight="1" x14ac:dyDescent="0.2">
      <c r="A231" t="s">
        <v>811</v>
      </c>
      <c r="B231" t="s">
        <v>812</v>
      </c>
      <c r="C231" t="s">
        <v>813</v>
      </c>
      <c r="D231" s="10">
        <v>45703</v>
      </c>
      <c r="E231" t="s">
        <v>52</v>
      </c>
      <c r="F231">
        <v>2</v>
      </c>
      <c r="G231" t="s">
        <v>374</v>
      </c>
      <c r="H231" t="s">
        <v>387</v>
      </c>
      <c r="I231" t="s">
        <v>55</v>
      </c>
      <c r="J231">
        <v>1</v>
      </c>
      <c r="K231">
        <v>4873</v>
      </c>
      <c r="L231" t="str">
        <f>IFERROR(INDEX(play_attribution!$B$2:$B$328,MATCH(A231,play_attribution!$A$2:$A$328,0)),"")</f>
        <v/>
      </c>
      <c r="M231" t="str">
        <f>VLOOKUP(H231,seller_roster!$A$2:$B$85,2,FALSE)</f>
        <v>Ray Kim</v>
      </c>
      <c r="N231" t="str">
        <f>VLOOKUP(C231,accounts!$A$2:$F$9615,2,FALSE)</f>
        <v>Healthcare Services</v>
      </c>
      <c r="O231" t="str">
        <f>VLOOKUP(C231,accounts!$A$2:$F$9615,3,FALSE)</f>
        <v>$5M-$10M</v>
      </c>
      <c r="P231" t="str">
        <f>VLOOKUP(C231,accounts!$A$2:$F$9615,5,FALSE)</f>
        <v>East</v>
      </c>
      <c r="Q231" t="b">
        <f t="shared" si="4"/>
        <v>1</v>
      </c>
      <c r="R231" t="e">
        <f>INDEX(removed_duplicate_rows!$A$5:$A$39,MATCH(wins!A231,removed_duplicate_rows!$A$5:$A$39,0))</f>
        <v>#N/A</v>
      </c>
    </row>
    <row r="232" spans="1:18" ht="15.75" customHeight="1" x14ac:dyDescent="0.2">
      <c r="A232" t="s">
        <v>814</v>
      </c>
      <c r="B232" t="s">
        <v>815</v>
      </c>
      <c r="C232" t="s">
        <v>816</v>
      </c>
      <c r="D232" s="10">
        <v>45703</v>
      </c>
      <c r="E232" t="s">
        <v>52</v>
      </c>
      <c r="F232">
        <v>2</v>
      </c>
      <c r="G232" t="s">
        <v>374</v>
      </c>
      <c r="H232" t="s">
        <v>417</v>
      </c>
      <c r="I232" t="s">
        <v>55</v>
      </c>
      <c r="J232">
        <v>1</v>
      </c>
      <c r="K232">
        <v>5058</v>
      </c>
      <c r="L232" t="str">
        <f>IFERROR(INDEX(play_attribution!$B$2:$B$328,MATCH(A232,play_attribution!$A$2:$A$328,0)),"")</f>
        <v/>
      </c>
      <c r="M232" t="str">
        <f>VLOOKUP(H232,seller_roster!$A$2:$B$85,2,FALSE)</f>
        <v>Bryn Reyes</v>
      </c>
      <c r="N232" t="str">
        <f>VLOOKUP(C232,accounts!$A$2:$F$9615,2,FALSE)</f>
        <v>Construction</v>
      </c>
      <c r="O232" t="str">
        <f>VLOOKUP(C232,accounts!$A$2:$F$9615,3,FALSE)</f>
        <v>$2.5M-$5M</v>
      </c>
      <c r="P232" t="str">
        <f>VLOOKUP(C232,accounts!$A$2:$F$9615,5,FALSE)</f>
        <v>East</v>
      </c>
      <c r="Q232" t="b">
        <f t="shared" si="4"/>
        <v>1</v>
      </c>
      <c r="R232" t="e">
        <f>INDEX(removed_duplicate_rows!$A$5:$A$39,MATCH(wins!A232,removed_duplicate_rows!$A$5:$A$39,0))</f>
        <v>#N/A</v>
      </c>
    </row>
    <row r="233" spans="1:18" ht="15.75" customHeight="1" x14ac:dyDescent="0.2">
      <c r="A233" t="s">
        <v>817</v>
      </c>
      <c r="B233" t="s">
        <v>818</v>
      </c>
      <c r="C233" t="s">
        <v>819</v>
      </c>
      <c r="D233" s="10">
        <v>45703</v>
      </c>
      <c r="E233" t="s">
        <v>52</v>
      </c>
      <c r="F233">
        <v>2</v>
      </c>
      <c r="G233" t="s">
        <v>374</v>
      </c>
      <c r="H233" t="s">
        <v>427</v>
      </c>
      <c r="I233" t="s">
        <v>55</v>
      </c>
      <c r="J233">
        <v>1</v>
      </c>
      <c r="K233">
        <v>5819</v>
      </c>
      <c r="L233" t="str">
        <f>IFERROR(INDEX(play_attribution!$B$2:$B$328,MATCH(A233,play_attribution!$A$2:$A$328,0)),"")</f>
        <v/>
      </c>
      <c r="M233" t="str">
        <f>VLOOKUP(H233,seller_roster!$A$2:$B$85,2,FALSE)</f>
        <v>Peyton Moreau</v>
      </c>
      <c r="N233" t="str">
        <f>VLOOKUP(C233,accounts!$A$2:$F$9615,2,FALSE)</f>
        <v>Hospitality Group</v>
      </c>
      <c r="O233" t="str">
        <f>VLOOKUP(C233,accounts!$A$2:$F$9615,3,FALSE)</f>
        <v>&lt;$1M</v>
      </c>
      <c r="P233" t="str">
        <f>VLOOKUP(C233,accounts!$A$2:$F$9615,5,FALSE)</f>
        <v>West</v>
      </c>
      <c r="Q233" t="b">
        <f t="shared" si="4"/>
        <v>1</v>
      </c>
      <c r="R233" t="e">
        <f>INDEX(removed_duplicate_rows!$A$5:$A$39,MATCH(wins!A233,removed_duplicate_rows!$A$5:$A$39,0))</f>
        <v>#N/A</v>
      </c>
    </row>
    <row r="234" spans="1:18" ht="15.75" customHeight="1" x14ac:dyDescent="0.2">
      <c r="A234" t="s">
        <v>820</v>
      </c>
      <c r="B234" t="s">
        <v>821</v>
      </c>
      <c r="C234" t="s">
        <v>822</v>
      </c>
      <c r="D234" s="10">
        <v>45703</v>
      </c>
      <c r="E234" t="s">
        <v>52</v>
      </c>
      <c r="F234">
        <v>2</v>
      </c>
      <c r="G234" t="s">
        <v>374</v>
      </c>
      <c r="H234" t="s">
        <v>409</v>
      </c>
      <c r="I234" t="s">
        <v>55</v>
      </c>
      <c r="J234">
        <v>1</v>
      </c>
      <c r="K234">
        <v>5574</v>
      </c>
      <c r="L234" t="str">
        <f>IFERROR(INDEX(play_attribution!$B$2:$B$328,MATCH(A234,play_attribution!$A$2:$A$328,0)),"")</f>
        <v/>
      </c>
      <c r="M234" t="str">
        <f>VLOOKUP(H234,seller_roster!$A$2:$B$85,2,FALSE)</f>
        <v>Devon Okafor</v>
      </c>
      <c r="N234" t="str">
        <f>VLOOKUP(C234,accounts!$A$2:$F$9615,2,FALSE)</f>
        <v>Hospitality Group</v>
      </c>
      <c r="O234" t="str">
        <f>VLOOKUP(C234,accounts!$A$2:$F$9615,3,FALSE)</f>
        <v>$5M-$10M</v>
      </c>
      <c r="P234" t="str">
        <f>VLOOKUP(C234,accounts!$A$2:$F$9615,5,FALSE)</f>
        <v>Central</v>
      </c>
      <c r="Q234" t="b">
        <f t="shared" si="4"/>
        <v>1</v>
      </c>
      <c r="R234" t="e">
        <f>INDEX(removed_duplicate_rows!$A$5:$A$39,MATCH(wins!A234,removed_duplicate_rows!$A$5:$A$39,0))</f>
        <v>#N/A</v>
      </c>
    </row>
    <row r="235" spans="1:18" ht="15.75" customHeight="1" x14ac:dyDescent="0.2">
      <c r="A235" t="s">
        <v>823</v>
      </c>
      <c r="B235" t="s">
        <v>824</v>
      </c>
      <c r="C235" t="s">
        <v>825</v>
      </c>
      <c r="D235" s="10">
        <v>45703</v>
      </c>
      <c r="E235" t="s">
        <v>52</v>
      </c>
      <c r="F235">
        <v>2</v>
      </c>
      <c r="G235" t="s">
        <v>374</v>
      </c>
      <c r="H235" t="s">
        <v>427</v>
      </c>
      <c r="I235" t="s">
        <v>55</v>
      </c>
      <c r="J235">
        <v>1</v>
      </c>
      <c r="K235">
        <v>7423</v>
      </c>
      <c r="L235" t="str">
        <f>IFERROR(INDEX(play_attribution!$B$2:$B$328,MATCH(A235,play_attribution!$A$2:$A$328,0)),"")</f>
        <v/>
      </c>
      <c r="M235" t="str">
        <f>VLOOKUP(H235,seller_roster!$A$2:$B$85,2,FALSE)</f>
        <v>Peyton Moreau</v>
      </c>
      <c r="N235" t="str">
        <f>VLOOKUP(C235,accounts!$A$2:$F$9615,2,FALSE)</f>
        <v>Field Services</v>
      </c>
      <c r="O235" t="str">
        <f>VLOOKUP(C235,accounts!$A$2:$F$9615,3,FALSE)</f>
        <v>$2.5M-$5M</v>
      </c>
      <c r="P235" t="str">
        <f>VLOOKUP(C235,accounts!$A$2:$F$9615,5,FALSE)</f>
        <v>East</v>
      </c>
      <c r="Q235" t="b">
        <f t="shared" si="4"/>
        <v>1</v>
      </c>
      <c r="R235" t="e">
        <f>INDEX(removed_duplicate_rows!$A$5:$A$39,MATCH(wins!A235,removed_duplicate_rows!$A$5:$A$39,0))</f>
        <v>#N/A</v>
      </c>
    </row>
    <row r="236" spans="1:18" ht="15.75" customHeight="1" x14ac:dyDescent="0.2">
      <c r="A236" t="s">
        <v>826</v>
      </c>
      <c r="B236" t="s">
        <v>827</v>
      </c>
      <c r="C236" t="s">
        <v>828</v>
      </c>
      <c r="D236" s="10">
        <v>45703</v>
      </c>
      <c r="E236" t="s">
        <v>52</v>
      </c>
      <c r="F236">
        <v>2</v>
      </c>
      <c r="G236" t="s">
        <v>374</v>
      </c>
      <c r="H236" t="s">
        <v>783</v>
      </c>
      <c r="I236" t="s">
        <v>55</v>
      </c>
      <c r="J236">
        <v>1</v>
      </c>
      <c r="K236">
        <v>7761</v>
      </c>
      <c r="L236" t="str">
        <f>IFERROR(INDEX(play_attribution!$B$2:$B$328,MATCH(A236,play_attribution!$A$2:$A$328,0)),"")</f>
        <v/>
      </c>
      <c r="M236" t="str">
        <f>VLOOKUP(H236,seller_roster!$A$2:$B$85,2,FALSE)</f>
        <v>Omar Tran</v>
      </c>
      <c r="N236" t="str">
        <f>VLOOKUP(C236,accounts!$A$2:$F$9615,2,FALSE)</f>
        <v>Nonprofit</v>
      </c>
      <c r="O236" t="str">
        <f>VLOOKUP(C236,accounts!$A$2:$F$9615,3,FALSE)</f>
        <v>$1M-$2.5M</v>
      </c>
      <c r="P236" t="str">
        <f>VLOOKUP(C236,accounts!$A$2:$F$9615,5,FALSE)</f>
        <v>Central</v>
      </c>
      <c r="Q236" t="b">
        <f t="shared" si="4"/>
        <v>1</v>
      </c>
      <c r="R236" t="e">
        <f>INDEX(removed_duplicate_rows!$A$5:$A$39,MATCH(wins!A236,removed_duplicate_rows!$A$5:$A$39,0))</f>
        <v>#N/A</v>
      </c>
    </row>
    <row r="237" spans="1:18" ht="15.75" customHeight="1" x14ac:dyDescent="0.2">
      <c r="A237" t="s">
        <v>829</v>
      </c>
      <c r="B237" t="s">
        <v>830</v>
      </c>
      <c r="C237" t="s">
        <v>831</v>
      </c>
      <c r="D237" s="10">
        <v>45703</v>
      </c>
      <c r="E237" t="s">
        <v>52</v>
      </c>
      <c r="F237">
        <v>2</v>
      </c>
      <c r="G237" t="s">
        <v>374</v>
      </c>
      <c r="H237" t="s">
        <v>832</v>
      </c>
      <c r="I237" t="s">
        <v>55</v>
      </c>
      <c r="J237">
        <v>1</v>
      </c>
      <c r="K237">
        <v>5126</v>
      </c>
      <c r="L237" t="str">
        <f>IFERROR(INDEX(play_attribution!$B$2:$B$328,MATCH(A237,play_attribution!$A$2:$A$328,0)),"")</f>
        <v/>
      </c>
      <c r="M237" t="str">
        <f>VLOOKUP(H237,seller_roster!$A$2:$B$85,2,FALSE)</f>
        <v>Noel Nkemelu</v>
      </c>
      <c r="N237" t="str">
        <f>VLOOKUP(C237,accounts!$A$2:$F$9615,2,FALSE)</f>
        <v>Logistics</v>
      </c>
      <c r="O237" t="str">
        <f>VLOOKUP(C237,accounts!$A$2:$F$9615,3,FALSE)</f>
        <v>$5M-$10M</v>
      </c>
      <c r="P237" t="str">
        <f>VLOOKUP(C237,accounts!$A$2:$F$9615,5,FALSE)</f>
        <v>East</v>
      </c>
      <c r="Q237" t="b">
        <f t="shared" si="4"/>
        <v>1</v>
      </c>
      <c r="R237" t="e">
        <f>INDEX(removed_duplicate_rows!$A$5:$A$39,MATCH(wins!A237,removed_duplicate_rows!$A$5:$A$39,0))</f>
        <v>#N/A</v>
      </c>
    </row>
    <row r="238" spans="1:18" ht="15.75" customHeight="1" x14ac:dyDescent="0.2">
      <c r="A238" t="s">
        <v>833</v>
      </c>
      <c r="B238" t="s">
        <v>834</v>
      </c>
      <c r="C238" t="s">
        <v>835</v>
      </c>
      <c r="D238" s="10">
        <v>45703</v>
      </c>
      <c r="E238" t="s">
        <v>52</v>
      </c>
      <c r="F238">
        <v>2</v>
      </c>
      <c r="G238" t="s">
        <v>374</v>
      </c>
      <c r="H238" t="s">
        <v>427</v>
      </c>
      <c r="I238" t="s">
        <v>55</v>
      </c>
      <c r="J238">
        <v>1</v>
      </c>
      <c r="K238">
        <v>4649</v>
      </c>
      <c r="L238" t="str">
        <f>IFERROR(INDEX(play_attribution!$B$2:$B$328,MATCH(A238,play_attribution!$A$2:$A$328,0)),"")</f>
        <v/>
      </c>
      <c r="M238" t="str">
        <f>VLOOKUP(H238,seller_roster!$A$2:$B$85,2,FALSE)</f>
        <v>Peyton Moreau</v>
      </c>
      <c r="N238" t="str">
        <f>VLOOKUP(C238,accounts!$A$2:$F$9615,2,FALSE)</f>
        <v>Logistics</v>
      </c>
      <c r="O238" t="str">
        <f>VLOOKUP(C238,accounts!$A$2:$F$9615,3,FALSE)</f>
        <v>$5M-$10M</v>
      </c>
      <c r="P238" t="str">
        <f>VLOOKUP(C238,accounts!$A$2:$F$9615,5,FALSE)</f>
        <v>East</v>
      </c>
      <c r="Q238" t="b">
        <f t="shared" si="4"/>
        <v>1</v>
      </c>
      <c r="R238" t="e">
        <f>INDEX(removed_duplicate_rows!$A$5:$A$39,MATCH(wins!A238,removed_duplicate_rows!$A$5:$A$39,0))</f>
        <v>#N/A</v>
      </c>
    </row>
    <row r="239" spans="1:18" ht="15.75" customHeight="1" x14ac:dyDescent="0.2">
      <c r="A239" t="s">
        <v>836</v>
      </c>
      <c r="B239" t="s">
        <v>837</v>
      </c>
      <c r="C239" t="s">
        <v>838</v>
      </c>
      <c r="D239" s="10">
        <v>45703</v>
      </c>
      <c r="E239" t="s">
        <v>52</v>
      </c>
      <c r="F239">
        <v>2</v>
      </c>
      <c r="G239" t="s">
        <v>374</v>
      </c>
      <c r="H239" t="s">
        <v>387</v>
      </c>
      <c r="I239" t="s">
        <v>55</v>
      </c>
      <c r="J239">
        <v>1</v>
      </c>
      <c r="K239">
        <v>6351</v>
      </c>
      <c r="L239" t="str">
        <f>IFERROR(INDEX(play_attribution!$B$2:$B$328,MATCH(A239,play_attribution!$A$2:$A$328,0)),"")</f>
        <v/>
      </c>
      <c r="M239" t="str">
        <f>VLOOKUP(H239,seller_roster!$A$2:$B$85,2,FALSE)</f>
        <v>Ray Kim</v>
      </c>
      <c r="N239" t="str">
        <f>VLOOKUP(C239,accounts!$A$2:$F$9615,2,FALSE)</f>
        <v>Manufacturing</v>
      </c>
      <c r="O239" t="str">
        <f>VLOOKUP(C239,accounts!$A$2:$F$9615,3,FALSE)</f>
        <v>$2.5M-$5M</v>
      </c>
      <c r="P239" t="str">
        <f>VLOOKUP(C239,accounts!$A$2:$F$9615,5,FALSE)</f>
        <v>West</v>
      </c>
      <c r="Q239" t="b">
        <f t="shared" si="4"/>
        <v>1</v>
      </c>
      <c r="R239" t="e">
        <f>INDEX(removed_duplicate_rows!$A$5:$A$39,MATCH(wins!A239,removed_duplicate_rows!$A$5:$A$39,0))</f>
        <v>#N/A</v>
      </c>
    </row>
    <row r="240" spans="1:18" ht="15.75" customHeight="1" x14ac:dyDescent="0.2">
      <c r="A240" t="s">
        <v>839</v>
      </c>
      <c r="B240" t="s">
        <v>840</v>
      </c>
      <c r="C240" t="s">
        <v>841</v>
      </c>
      <c r="D240" s="10">
        <v>45703</v>
      </c>
      <c r="E240" t="s">
        <v>52</v>
      </c>
      <c r="F240">
        <v>2</v>
      </c>
      <c r="G240" t="s">
        <v>374</v>
      </c>
      <c r="H240" t="s">
        <v>398</v>
      </c>
      <c r="I240" t="s">
        <v>55</v>
      </c>
      <c r="J240">
        <v>1</v>
      </c>
      <c r="K240">
        <v>4082</v>
      </c>
      <c r="L240" t="str">
        <f>IFERROR(INDEX(play_attribution!$B$2:$B$328,MATCH(A240,play_attribution!$A$2:$A$328,0)),"")</f>
        <v/>
      </c>
      <c r="M240" t="str">
        <f>VLOOKUP(H240,seller_roster!$A$2:$B$85,2,FALSE)</f>
        <v>Rowan Kim</v>
      </c>
      <c r="N240" t="str">
        <f>VLOOKUP(C240,accounts!$A$2:$F$9615,2,FALSE)</f>
        <v>Logistics</v>
      </c>
      <c r="O240" t="str">
        <f>VLOOKUP(C240,accounts!$A$2:$F$9615,3,FALSE)</f>
        <v>$5M-$10M</v>
      </c>
      <c r="P240" t="str">
        <f>VLOOKUP(C240,accounts!$A$2:$F$9615,5,FALSE)</f>
        <v>West</v>
      </c>
      <c r="Q240" t="b">
        <f t="shared" si="4"/>
        <v>1</v>
      </c>
      <c r="R240" t="e">
        <f>INDEX(removed_duplicate_rows!$A$5:$A$39,MATCH(wins!A240,removed_duplicate_rows!$A$5:$A$39,0))</f>
        <v>#N/A</v>
      </c>
    </row>
    <row r="241" spans="1:18" ht="15.75" customHeight="1" x14ac:dyDescent="0.2">
      <c r="A241" t="s">
        <v>842</v>
      </c>
      <c r="B241" t="s">
        <v>843</v>
      </c>
      <c r="C241" t="s">
        <v>844</v>
      </c>
      <c r="D241" s="10">
        <v>45710</v>
      </c>
      <c r="E241" t="s">
        <v>52</v>
      </c>
      <c r="F241">
        <v>3</v>
      </c>
      <c r="G241" t="s">
        <v>53</v>
      </c>
      <c r="H241" t="s">
        <v>495</v>
      </c>
      <c r="I241" t="s">
        <v>55</v>
      </c>
      <c r="J241">
        <v>1</v>
      </c>
      <c r="K241">
        <v>14490</v>
      </c>
      <c r="L241" t="str">
        <f>IFERROR(INDEX(play_attribution!$B$2:$B$328,MATCH(A241,play_attribution!$A$2:$A$328,0)),"")</f>
        <v/>
      </c>
      <c r="M241" t="str">
        <f>VLOOKUP(H241,seller_roster!$A$2:$B$85,2,FALSE)</f>
        <v>Gio Ferro</v>
      </c>
      <c r="N241" t="str">
        <f>VLOOKUP(C241,accounts!$A$2:$F$9615,2,FALSE)</f>
        <v>Wholesale &amp; Distribution</v>
      </c>
      <c r="O241" t="str">
        <f>VLOOKUP(C241,accounts!$A$2:$F$9615,3,FALSE)</f>
        <v>$5M-$10M</v>
      </c>
      <c r="P241" t="str">
        <f>VLOOKUP(C241,accounts!$A$2:$F$9615,5,FALSE)</f>
        <v>Central</v>
      </c>
      <c r="Q241" t="b">
        <f t="shared" si="4"/>
        <v>1</v>
      </c>
      <c r="R241" t="e">
        <f>INDEX(removed_duplicate_rows!$A$5:$A$39,MATCH(wins!A241,removed_duplicate_rows!$A$5:$A$39,0))</f>
        <v>#N/A</v>
      </c>
    </row>
    <row r="242" spans="1:18" ht="15.75" customHeight="1" x14ac:dyDescent="0.2">
      <c r="A242" t="s">
        <v>845</v>
      </c>
      <c r="B242" t="s">
        <v>846</v>
      </c>
      <c r="C242" t="s">
        <v>847</v>
      </c>
      <c r="D242" s="10">
        <v>45710</v>
      </c>
      <c r="E242" t="s">
        <v>52</v>
      </c>
      <c r="F242">
        <v>3</v>
      </c>
      <c r="G242" t="s">
        <v>53</v>
      </c>
      <c r="H242" t="s">
        <v>54</v>
      </c>
      <c r="I242" t="s">
        <v>55</v>
      </c>
      <c r="J242">
        <v>1</v>
      </c>
      <c r="K242">
        <v>16997</v>
      </c>
      <c r="L242" t="str">
        <f>IFERROR(INDEX(play_attribution!$B$2:$B$328,MATCH(A242,play_attribution!$A$2:$A$328,0)),"")</f>
        <v/>
      </c>
      <c r="M242" t="str">
        <f>VLOOKUP(H242,seller_roster!$A$2:$B$85,2,FALSE)</f>
        <v>Rhea Okafor</v>
      </c>
      <c r="N242" t="str">
        <f>VLOOKUP(C242,accounts!$A$2:$F$9615,2,FALSE)</f>
        <v>Field Services</v>
      </c>
      <c r="O242" t="str">
        <f>VLOOKUP(C242,accounts!$A$2:$F$9615,3,FALSE)</f>
        <v>$2.5M-$5M</v>
      </c>
      <c r="P242" t="str">
        <f>VLOOKUP(C242,accounts!$A$2:$F$9615,5,FALSE)</f>
        <v>Central</v>
      </c>
      <c r="Q242" t="b">
        <f t="shared" si="4"/>
        <v>1</v>
      </c>
      <c r="R242" t="e">
        <f>INDEX(removed_duplicate_rows!$A$5:$A$39,MATCH(wins!A242,removed_duplicate_rows!$A$5:$A$39,0))</f>
        <v>#N/A</v>
      </c>
    </row>
    <row r="243" spans="1:18" ht="15.75" customHeight="1" x14ac:dyDescent="0.2">
      <c r="A243" t="s">
        <v>848</v>
      </c>
      <c r="B243" t="s">
        <v>849</v>
      </c>
      <c r="C243" t="s">
        <v>850</v>
      </c>
      <c r="D243" s="10">
        <v>45710</v>
      </c>
      <c r="E243" t="s">
        <v>52</v>
      </c>
      <c r="F243">
        <v>3</v>
      </c>
      <c r="G243" t="s">
        <v>53</v>
      </c>
      <c r="H243" t="s">
        <v>495</v>
      </c>
      <c r="I243" t="s">
        <v>55</v>
      </c>
      <c r="J243">
        <v>1</v>
      </c>
      <c r="K243">
        <v>11000</v>
      </c>
      <c r="L243" t="str">
        <f>IFERROR(INDEX(play_attribution!$B$2:$B$328,MATCH(A243,play_attribution!$A$2:$A$328,0)),"")</f>
        <v/>
      </c>
      <c r="M243" t="str">
        <f>VLOOKUP(H243,seller_roster!$A$2:$B$85,2,FALSE)</f>
        <v>Gio Ferro</v>
      </c>
      <c r="N243" t="str">
        <f>VLOOKUP(C243,accounts!$A$2:$F$9615,2,FALSE)</f>
        <v>Wholesale &amp; Distribution</v>
      </c>
      <c r="O243" t="str">
        <f>VLOOKUP(C243,accounts!$A$2:$F$9615,3,FALSE)</f>
        <v>$2.5M-$5M</v>
      </c>
      <c r="P243" t="str">
        <f>VLOOKUP(C243,accounts!$A$2:$F$9615,5,FALSE)</f>
        <v>West</v>
      </c>
      <c r="Q243" t="b">
        <f t="shared" si="4"/>
        <v>1</v>
      </c>
      <c r="R243" t="e">
        <f>INDEX(removed_duplicate_rows!$A$5:$A$39,MATCH(wins!A243,removed_duplicate_rows!$A$5:$A$39,0))</f>
        <v>#N/A</v>
      </c>
    </row>
    <row r="244" spans="1:18" ht="15.75" customHeight="1" x14ac:dyDescent="0.2">
      <c r="A244" t="s">
        <v>851</v>
      </c>
      <c r="B244" t="s">
        <v>852</v>
      </c>
      <c r="C244" t="s">
        <v>853</v>
      </c>
      <c r="D244" s="10">
        <v>45710</v>
      </c>
      <c r="E244" t="s">
        <v>52</v>
      </c>
      <c r="F244">
        <v>3</v>
      </c>
      <c r="G244" t="s">
        <v>53</v>
      </c>
      <c r="H244" t="s">
        <v>65</v>
      </c>
      <c r="I244" t="s">
        <v>55</v>
      </c>
      <c r="J244">
        <v>1</v>
      </c>
      <c r="K244">
        <v>10184</v>
      </c>
      <c r="L244" t="str">
        <f>IFERROR(INDEX(play_attribution!$B$2:$B$328,MATCH(A244,play_attribution!$A$2:$A$328,0)),"")</f>
        <v/>
      </c>
      <c r="M244" t="str">
        <f>VLOOKUP(H244,seller_roster!$A$2:$B$85,2,FALSE)</f>
        <v>Bryn Moreau</v>
      </c>
      <c r="N244" t="str">
        <f>VLOOKUP(C244,accounts!$A$2:$F$9615,2,FALSE)</f>
        <v>Healthcare Services</v>
      </c>
      <c r="O244" t="str">
        <f>VLOOKUP(C244,accounts!$A$2:$F$9615,3,FALSE)</f>
        <v>$5M-$10M</v>
      </c>
      <c r="P244" t="str">
        <f>VLOOKUP(C244,accounts!$A$2:$F$9615,5,FALSE)</f>
        <v>Central</v>
      </c>
      <c r="Q244" t="b">
        <f t="shared" si="4"/>
        <v>1</v>
      </c>
      <c r="R244" t="e">
        <f>INDEX(removed_duplicate_rows!$A$5:$A$39,MATCH(wins!A244,removed_duplicate_rows!$A$5:$A$39,0))</f>
        <v>#N/A</v>
      </c>
    </row>
    <row r="245" spans="1:18" ht="15.75" customHeight="1" x14ac:dyDescent="0.2">
      <c r="A245" t="s">
        <v>854</v>
      </c>
      <c r="B245" t="s">
        <v>855</v>
      </c>
      <c r="C245" t="s">
        <v>856</v>
      </c>
      <c r="D245" s="10">
        <v>45710</v>
      </c>
      <c r="E245" t="s">
        <v>52</v>
      </c>
      <c r="F245">
        <v>3</v>
      </c>
      <c r="G245" t="s">
        <v>53</v>
      </c>
      <c r="H245" t="s">
        <v>54</v>
      </c>
      <c r="I245" t="s">
        <v>55</v>
      </c>
      <c r="J245">
        <v>1</v>
      </c>
      <c r="K245">
        <v>13489</v>
      </c>
      <c r="L245" t="str">
        <f>IFERROR(INDEX(play_attribution!$B$2:$B$328,MATCH(A245,play_attribution!$A$2:$A$328,0)),"")</f>
        <v/>
      </c>
      <c r="M245" t="str">
        <f>VLOOKUP(H245,seller_roster!$A$2:$B$85,2,FALSE)</f>
        <v>Rhea Okafor</v>
      </c>
      <c r="N245" t="str">
        <f>VLOOKUP(C245,accounts!$A$2:$F$9615,2,FALSE)</f>
        <v>Professional Services</v>
      </c>
      <c r="O245" t="str">
        <f>VLOOKUP(C245,accounts!$A$2:$F$9615,3,FALSE)</f>
        <v>$5M-$10M</v>
      </c>
      <c r="P245" t="str">
        <f>VLOOKUP(C245,accounts!$A$2:$F$9615,5,FALSE)</f>
        <v>East</v>
      </c>
      <c r="Q245" t="b">
        <f t="shared" si="4"/>
        <v>1</v>
      </c>
      <c r="R245" t="e">
        <f>INDEX(removed_duplicate_rows!$A$5:$A$39,MATCH(wins!A245,removed_duplicate_rows!$A$5:$A$39,0))</f>
        <v>#N/A</v>
      </c>
    </row>
    <row r="246" spans="1:18" ht="15.75" customHeight="1" x14ac:dyDescent="0.2">
      <c r="A246" t="s">
        <v>857</v>
      </c>
      <c r="B246" t="s">
        <v>858</v>
      </c>
      <c r="C246" t="s">
        <v>859</v>
      </c>
      <c r="D246" s="10">
        <v>45710</v>
      </c>
      <c r="E246" t="s">
        <v>52</v>
      </c>
      <c r="F246">
        <v>3</v>
      </c>
      <c r="G246" t="s">
        <v>77</v>
      </c>
      <c r="H246" t="s">
        <v>133</v>
      </c>
      <c r="I246" t="s">
        <v>79</v>
      </c>
      <c r="J246">
        <v>1</v>
      </c>
      <c r="K246">
        <v>9671</v>
      </c>
      <c r="L246" t="str">
        <f>IFERROR(INDEX(play_attribution!$B$2:$B$328,MATCH(A246,play_attribution!$A$2:$A$328,0)),"")</f>
        <v/>
      </c>
      <c r="M246" t="str">
        <f>VLOOKUP(H246,seller_roster!$A$2:$B$85,2,FALSE)</f>
        <v>Devon Tran</v>
      </c>
      <c r="N246" t="str">
        <f>VLOOKUP(C246,accounts!$A$2:$F$9615,2,FALSE)</f>
        <v>Hospitality Group</v>
      </c>
      <c r="O246" t="str">
        <f>VLOOKUP(C246,accounts!$A$2:$F$9615,3,FALSE)</f>
        <v>$5M-$10M</v>
      </c>
      <c r="P246" t="str">
        <f>VLOOKUP(C246,accounts!$A$2:$F$9615,5,FALSE)</f>
        <v>East</v>
      </c>
      <c r="Q246" t="b">
        <f t="shared" si="4"/>
        <v>1</v>
      </c>
      <c r="R246" t="e">
        <f>INDEX(removed_duplicate_rows!$A$5:$A$39,MATCH(wins!A246,removed_duplicate_rows!$A$5:$A$39,0))</f>
        <v>#N/A</v>
      </c>
    </row>
    <row r="247" spans="1:18" ht="15.75" customHeight="1" x14ac:dyDescent="0.2">
      <c r="A247" t="s">
        <v>860</v>
      </c>
      <c r="B247" t="s">
        <v>861</v>
      </c>
      <c r="C247" t="s">
        <v>862</v>
      </c>
      <c r="D247" s="10">
        <v>45710</v>
      </c>
      <c r="E247" t="s">
        <v>52</v>
      </c>
      <c r="F247">
        <v>3</v>
      </c>
      <c r="G247" t="s">
        <v>77</v>
      </c>
      <c r="H247" t="s">
        <v>103</v>
      </c>
      <c r="I247" t="s">
        <v>79</v>
      </c>
      <c r="J247">
        <v>1</v>
      </c>
      <c r="K247">
        <v>6310</v>
      </c>
      <c r="L247" t="str">
        <f>IFERROR(INDEX(play_attribution!$B$2:$B$328,MATCH(A247,play_attribution!$A$2:$A$328,0)),"")</f>
        <v/>
      </c>
      <c r="M247" t="str">
        <f>VLOOKUP(H247,seller_roster!$A$2:$B$85,2,FALSE)</f>
        <v>Jax Reyes</v>
      </c>
      <c r="N247" t="str">
        <f>VLOOKUP(C247,accounts!$A$2:$F$9615,2,FALSE)</f>
        <v>Hospitality Group</v>
      </c>
      <c r="O247" t="str">
        <f>VLOOKUP(C247,accounts!$A$2:$F$9615,3,FALSE)</f>
        <v>$2.5M-$5M</v>
      </c>
      <c r="P247" t="str">
        <f>VLOOKUP(C247,accounts!$A$2:$F$9615,5,FALSE)</f>
        <v>East</v>
      </c>
      <c r="Q247" t="b">
        <f t="shared" si="4"/>
        <v>1</v>
      </c>
      <c r="R247" t="e">
        <f>INDEX(removed_duplicate_rows!$A$5:$A$39,MATCH(wins!A247,removed_duplicate_rows!$A$5:$A$39,0))</f>
        <v>#N/A</v>
      </c>
    </row>
    <row r="248" spans="1:18" ht="15.75" customHeight="1" x14ac:dyDescent="0.2">
      <c r="A248" t="s">
        <v>863</v>
      </c>
      <c r="B248" t="s">
        <v>864</v>
      </c>
      <c r="C248" t="s">
        <v>865</v>
      </c>
      <c r="D248" s="10">
        <v>45710</v>
      </c>
      <c r="E248" t="s">
        <v>52</v>
      </c>
      <c r="F248">
        <v>3</v>
      </c>
      <c r="G248" t="s">
        <v>77</v>
      </c>
      <c r="H248" t="s">
        <v>866</v>
      </c>
      <c r="I248" t="s">
        <v>79</v>
      </c>
      <c r="J248">
        <v>1</v>
      </c>
      <c r="K248">
        <v>14883</v>
      </c>
      <c r="L248" t="str">
        <f>IFERROR(INDEX(play_attribution!$B$2:$B$328,MATCH(A248,play_attribution!$A$2:$A$328,0)),"")</f>
        <v/>
      </c>
      <c r="M248" t="str">
        <f>VLOOKUP(H248,seller_roster!$A$2:$B$85,2,FALSE)</f>
        <v>Kira Novak</v>
      </c>
      <c r="N248" t="str">
        <f>VLOOKUP(C248,accounts!$A$2:$F$9615,2,FALSE)</f>
        <v>Logistics</v>
      </c>
      <c r="O248" t="str">
        <f>VLOOKUP(C248,accounts!$A$2:$F$9615,3,FALSE)</f>
        <v>&lt;$1M</v>
      </c>
      <c r="P248" t="str">
        <f>VLOOKUP(C248,accounts!$A$2:$F$9615,5,FALSE)</f>
        <v>West</v>
      </c>
      <c r="Q248" t="b">
        <f t="shared" si="4"/>
        <v>1</v>
      </c>
      <c r="R248" t="e">
        <f>INDEX(removed_duplicate_rows!$A$5:$A$39,MATCH(wins!A248,removed_duplicate_rows!$A$5:$A$39,0))</f>
        <v>#N/A</v>
      </c>
    </row>
    <row r="249" spans="1:18" ht="15.75" customHeight="1" x14ac:dyDescent="0.2">
      <c r="A249" t="s">
        <v>867</v>
      </c>
      <c r="B249" t="s">
        <v>868</v>
      </c>
      <c r="C249" t="s">
        <v>869</v>
      </c>
      <c r="D249" s="10">
        <v>45710</v>
      </c>
      <c r="E249" t="s">
        <v>52</v>
      </c>
      <c r="F249">
        <v>3</v>
      </c>
      <c r="G249" t="s">
        <v>77</v>
      </c>
      <c r="H249" t="s">
        <v>133</v>
      </c>
      <c r="I249" t="s">
        <v>79</v>
      </c>
      <c r="J249">
        <v>1</v>
      </c>
      <c r="K249">
        <v>4720</v>
      </c>
      <c r="L249" t="str">
        <f>IFERROR(INDEX(play_attribution!$B$2:$B$328,MATCH(A249,play_attribution!$A$2:$A$328,0)),"")</f>
        <v/>
      </c>
      <c r="M249" t="str">
        <f>VLOOKUP(H249,seller_roster!$A$2:$B$85,2,FALSE)</f>
        <v>Devon Tran</v>
      </c>
      <c r="N249" t="str">
        <f>VLOOKUP(C249,accounts!$A$2:$F$9615,2,FALSE)</f>
        <v>Professional Services</v>
      </c>
      <c r="O249" t="str">
        <f>VLOOKUP(C249,accounts!$A$2:$F$9615,3,FALSE)</f>
        <v>$5M-$10M</v>
      </c>
      <c r="P249" t="str">
        <f>VLOOKUP(C249,accounts!$A$2:$F$9615,5,FALSE)</f>
        <v>Central</v>
      </c>
      <c r="Q249" t="b">
        <f t="shared" si="4"/>
        <v>1</v>
      </c>
      <c r="R249" t="e">
        <f>INDEX(removed_duplicate_rows!$A$5:$A$39,MATCH(wins!A249,removed_duplicate_rows!$A$5:$A$39,0))</f>
        <v>#N/A</v>
      </c>
    </row>
    <row r="250" spans="1:18" ht="15.75" customHeight="1" x14ac:dyDescent="0.2">
      <c r="A250" t="s">
        <v>870</v>
      </c>
      <c r="B250" t="s">
        <v>871</v>
      </c>
      <c r="C250" t="s">
        <v>872</v>
      </c>
      <c r="D250" s="10">
        <v>45710</v>
      </c>
      <c r="E250" t="s">
        <v>52</v>
      </c>
      <c r="F250">
        <v>3</v>
      </c>
      <c r="G250" t="s">
        <v>77</v>
      </c>
      <c r="H250" t="s">
        <v>184</v>
      </c>
      <c r="I250" t="s">
        <v>55</v>
      </c>
      <c r="J250">
        <v>1</v>
      </c>
      <c r="K250">
        <v>6508</v>
      </c>
      <c r="L250" t="str">
        <f>IFERROR(INDEX(play_attribution!$B$2:$B$328,MATCH(A250,play_attribution!$A$2:$A$328,0)),"")</f>
        <v/>
      </c>
      <c r="M250" t="str">
        <f>VLOOKUP(H250,seller_roster!$A$2:$B$85,2,FALSE)</f>
        <v>Zion Silva</v>
      </c>
      <c r="N250" t="str">
        <f>VLOOKUP(C250,accounts!$A$2:$F$9615,2,FALSE)</f>
        <v>Retail Multi-Location</v>
      </c>
      <c r="O250" t="str">
        <f>VLOOKUP(C250,accounts!$A$2:$F$9615,3,FALSE)</f>
        <v>$5M-$10M</v>
      </c>
      <c r="P250" t="str">
        <f>VLOOKUP(C250,accounts!$A$2:$F$9615,5,FALSE)</f>
        <v>East</v>
      </c>
      <c r="Q250" t="b">
        <f t="shared" si="4"/>
        <v>1</v>
      </c>
      <c r="R250" t="e">
        <f>INDEX(removed_duplicate_rows!$A$5:$A$39,MATCH(wins!A250,removed_duplicate_rows!$A$5:$A$39,0))</f>
        <v>#N/A</v>
      </c>
    </row>
    <row r="251" spans="1:18" ht="15.75" customHeight="1" x14ac:dyDescent="0.2">
      <c r="A251" t="s">
        <v>873</v>
      </c>
      <c r="B251" t="s">
        <v>874</v>
      </c>
      <c r="C251" t="s">
        <v>875</v>
      </c>
      <c r="D251" s="10">
        <v>45710</v>
      </c>
      <c r="E251" t="s">
        <v>52</v>
      </c>
      <c r="F251">
        <v>3</v>
      </c>
      <c r="G251" t="s">
        <v>77</v>
      </c>
      <c r="H251" t="s">
        <v>140</v>
      </c>
      <c r="I251" t="s">
        <v>79</v>
      </c>
      <c r="J251">
        <v>1</v>
      </c>
      <c r="K251">
        <v>9438</v>
      </c>
      <c r="L251" t="str">
        <f>IFERROR(INDEX(play_attribution!$B$2:$B$328,MATCH(A251,play_attribution!$A$2:$A$328,0)),"")</f>
        <v/>
      </c>
      <c r="M251" t="str">
        <f>VLOOKUP(H251,seller_roster!$A$2:$B$85,2,FALSE)</f>
        <v>Lane Lindqvist</v>
      </c>
      <c r="N251" t="str">
        <f>VLOOKUP(C251,accounts!$A$2:$F$9615,2,FALSE)</f>
        <v>Manufacturing</v>
      </c>
      <c r="O251" t="str">
        <f>VLOOKUP(C251,accounts!$A$2:$F$9615,3,FALSE)</f>
        <v>$2.5M-$5M</v>
      </c>
      <c r="P251" t="str">
        <f>VLOOKUP(C251,accounts!$A$2:$F$9615,5,FALSE)</f>
        <v>East</v>
      </c>
      <c r="Q251" t="b">
        <f t="shared" si="4"/>
        <v>1</v>
      </c>
      <c r="R251" t="e">
        <f>INDEX(removed_duplicate_rows!$A$5:$A$39,MATCH(wins!A251,removed_duplicate_rows!$A$5:$A$39,0))</f>
        <v>#N/A</v>
      </c>
    </row>
    <row r="252" spans="1:18" ht="15.75" customHeight="1" x14ac:dyDescent="0.2">
      <c r="A252" t="s">
        <v>876</v>
      </c>
      <c r="B252" t="s">
        <v>877</v>
      </c>
      <c r="C252" t="s">
        <v>878</v>
      </c>
      <c r="D252" s="10">
        <v>45710</v>
      </c>
      <c r="E252" t="s">
        <v>52</v>
      </c>
      <c r="F252">
        <v>3</v>
      </c>
      <c r="G252" t="s">
        <v>77</v>
      </c>
      <c r="H252" t="s">
        <v>95</v>
      </c>
      <c r="I252" t="s">
        <v>79</v>
      </c>
      <c r="J252">
        <v>1</v>
      </c>
      <c r="K252">
        <v>5788</v>
      </c>
      <c r="L252" t="str">
        <f>IFERROR(INDEX(play_attribution!$B$2:$B$328,MATCH(A252,play_attribution!$A$2:$A$328,0)),"")</f>
        <v/>
      </c>
      <c r="M252" t="str">
        <f>VLOOKUP(H252,seller_roster!$A$2:$B$85,2,FALSE)</f>
        <v>Frankie Ferro</v>
      </c>
      <c r="N252" t="str">
        <f>VLOOKUP(C252,accounts!$A$2:$F$9615,2,FALSE)</f>
        <v>Manufacturing</v>
      </c>
      <c r="O252" t="str">
        <f>VLOOKUP(C252,accounts!$A$2:$F$9615,3,FALSE)</f>
        <v>&lt;$1M</v>
      </c>
      <c r="P252" t="str">
        <f>VLOOKUP(C252,accounts!$A$2:$F$9615,5,FALSE)</f>
        <v>Central</v>
      </c>
      <c r="Q252" t="b">
        <f t="shared" si="4"/>
        <v>1</v>
      </c>
      <c r="R252" t="e">
        <f>INDEX(removed_duplicate_rows!$A$5:$A$39,MATCH(wins!A252,removed_duplicate_rows!$A$5:$A$39,0))</f>
        <v>#N/A</v>
      </c>
    </row>
    <row r="253" spans="1:18" ht="15.75" customHeight="1" x14ac:dyDescent="0.2">
      <c r="A253" t="s">
        <v>879</v>
      </c>
      <c r="B253" t="s">
        <v>880</v>
      </c>
      <c r="C253" t="s">
        <v>881</v>
      </c>
      <c r="D253" s="10">
        <v>45710</v>
      </c>
      <c r="E253" t="s">
        <v>52</v>
      </c>
      <c r="F253">
        <v>3</v>
      </c>
      <c r="G253" t="s">
        <v>77</v>
      </c>
      <c r="H253" t="s">
        <v>87</v>
      </c>
      <c r="I253" t="s">
        <v>79</v>
      </c>
      <c r="J253">
        <v>1</v>
      </c>
      <c r="K253">
        <v>3863</v>
      </c>
      <c r="L253" t="str">
        <f>IFERROR(INDEX(play_attribution!$B$2:$B$328,MATCH(A253,play_attribution!$A$2:$A$328,0)),"")</f>
        <v/>
      </c>
      <c r="M253" t="str">
        <f>VLOOKUP(H253,seller_roster!$A$2:$B$85,2,FALSE)</f>
        <v>Harper Tran</v>
      </c>
      <c r="N253" t="str">
        <f>VLOOKUP(C253,accounts!$A$2:$F$9615,2,FALSE)</f>
        <v>Wholesale &amp; Distribution</v>
      </c>
      <c r="O253" t="str">
        <f>VLOOKUP(C253,accounts!$A$2:$F$9615,3,FALSE)</f>
        <v>$5M-$10M</v>
      </c>
      <c r="P253" t="str">
        <f>VLOOKUP(C253,accounts!$A$2:$F$9615,5,FALSE)</f>
        <v>Central</v>
      </c>
      <c r="Q253" t="b">
        <f t="shared" si="4"/>
        <v>1</v>
      </c>
      <c r="R253" t="e">
        <f>INDEX(removed_duplicate_rows!$A$5:$A$39,MATCH(wins!A253,removed_duplicate_rows!$A$5:$A$39,0))</f>
        <v>#N/A</v>
      </c>
    </row>
    <row r="254" spans="1:18" ht="15.75" customHeight="1" x14ac:dyDescent="0.2">
      <c r="A254" t="s">
        <v>882</v>
      </c>
      <c r="B254" t="s">
        <v>883</v>
      </c>
      <c r="C254" t="s">
        <v>884</v>
      </c>
      <c r="D254" s="10">
        <v>45710</v>
      </c>
      <c r="E254" t="s">
        <v>52</v>
      </c>
      <c r="F254">
        <v>3</v>
      </c>
      <c r="G254" t="s">
        <v>77</v>
      </c>
      <c r="H254" t="s">
        <v>214</v>
      </c>
      <c r="I254" t="s">
        <v>79</v>
      </c>
      <c r="J254">
        <v>1</v>
      </c>
      <c r="K254">
        <v>5250</v>
      </c>
      <c r="L254" t="str">
        <f>IFERROR(INDEX(play_attribution!$B$2:$B$328,MATCH(A254,play_attribution!$A$2:$A$328,0)),"")</f>
        <v/>
      </c>
      <c r="M254" t="str">
        <f>VLOOKUP(H254,seller_roster!$A$2:$B$85,2,FALSE)</f>
        <v>Rhea Abadi</v>
      </c>
      <c r="N254" t="str">
        <f>VLOOKUP(C254,accounts!$A$2:$F$9615,2,FALSE)</f>
        <v>Healthcare Services</v>
      </c>
      <c r="O254" t="str">
        <f>VLOOKUP(C254,accounts!$A$2:$F$9615,3,FALSE)</f>
        <v>$5M-$10M</v>
      </c>
      <c r="P254" t="str">
        <f>VLOOKUP(C254,accounts!$A$2:$F$9615,5,FALSE)</f>
        <v>West</v>
      </c>
      <c r="Q254" t="b">
        <f t="shared" si="4"/>
        <v>1</v>
      </c>
      <c r="R254" t="e">
        <f>INDEX(removed_duplicate_rows!$A$5:$A$39,MATCH(wins!A254,removed_duplicate_rows!$A$5:$A$39,0))</f>
        <v>#N/A</v>
      </c>
    </row>
    <row r="255" spans="1:18" ht="15.75" customHeight="1" x14ac:dyDescent="0.2">
      <c r="A255" t="s">
        <v>885</v>
      </c>
      <c r="B255" t="s">
        <v>886</v>
      </c>
      <c r="C255" t="s">
        <v>887</v>
      </c>
      <c r="D255" s="10">
        <v>45710</v>
      </c>
      <c r="E255" t="s">
        <v>52</v>
      </c>
      <c r="F255">
        <v>3</v>
      </c>
      <c r="G255" t="s">
        <v>77</v>
      </c>
      <c r="H255" t="s">
        <v>173</v>
      </c>
      <c r="I255" t="s">
        <v>79</v>
      </c>
      <c r="J255">
        <v>1</v>
      </c>
      <c r="K255">
        <v>6202</v>
      </c>
      <c r="L255" t="str">
        <f>IFERROR(INDEX(play_attribution!$B$2:$B$328,MATCH(A255,play_attribution!$A$2:$A$328,0)),"")</f>
        <v/>
      </c>
      <c r="M255" t="str">
        <f>VLOOKUP(H255,seller_roster!$A$2:$B$85,2,FALSE)</f>
        <v>Pia Reyes</v>
      </c>
      <c r="N255" t="str">
        <f>VLOOKUP(C255,accounts!$A$2:$F$9615,2,FALSE)</f>
        <v>Healthcare Services</v>
      </c>
      <c r="O255" t="str">
        <f>VLOOKUP(C255,accounts!$A$2:$F$9615,3,FALSE)</f>
        <v>$2.5M-$5M</v>
      </c>
      <c r="P255" t="str">
        <f>VLOOKUP(C255,accounts!$A$2:$F$9615,5,FALSE)</f>
        <v>East</v>
      </c>
      <c r="Q255" t="b">
        <f t="shared" si="4"/>
        <v>1</v>
      </c>
      <c r="R255" t="e">
        <f>INDEX(removed_duplicate_rows!$A$5:$A$39,MATCH(wins!A255,removed_duplicate_rows!$A$5:$A$39,0))</f>
        <v>#N/A</v>
      </c>
    </row>
    <row r="256" spans="1:18" ht="15.75" customHeight="1" x14ac:dyDescent="0.2">
      <c r="A256" t="s">
        <v>888</v>
      </c>
      <c r="B256" t="s">
        <v>889</v>
      </c>
      <c r="C256" t="s">
        <v>890</v>
      </c>
      <c r="D256" s="10">
        <v>45710</v>
      </c>
      <c r="E256" t="s">
        <v>52</v>
      </c>
      <c r="F256">
        <v>3</v>
      </c>
      <c r="G256" t="s">
        <v>77</v>
      </c>
      <c r="H256" t="s">
        <v>214</v>
      </c>
      <c r="I256" t="s">
        <v>55</v>
      </c>
      <c r="J256">
        <v>1</v>
      </c>
      <c r="K256">
        <v>6953</v>
      </c>
      <c r="L256" t="str">
        <f>IFERROR(INDEX(play_attribution!$B$2:$B$328,MATCH(A256,play_attribution!$A$2:$A$328,0)),"")</f>
        <v/>
      </c>
      <c r="M256" t="str">
        <f>VLOOKUP(H256,seller_roster!$A$2:$B$85,2,FALSE)</f>
        <v>Rhea Abadi</v>
      </c>
      <c r="N256" t="str">
        <f>VLOOKUP(C256,accounts!$A$2:$F$9615,2,FALSE)</f>
        <v>Logistics</v>
      </c>
      <c r="O256" t="str">
        <f>VLOOKUP(C256,accounts!$A$2:$F$9615,3,FALSE)</f>
        <v>$2.5M-$5M</v>
      </c>
      <c r="P256" t="str">
        <f>VLOOKUP(C256,accounts!$A$2:$F$9615,5,FALSE)</f>
        <v>West</v>
      </c>
      <c r="Q256" t="b">
        <f t="shared" si="4"/>
        <v>1</v>
      </c>
      <c r="R256" t="e">
        <f>INDEX(removed_duplicate_rows!$A$5:$A$39,MATCH(wins!A256,removed_duplicate_rows!$A$5:$A$39,0))</f>
        <v>#N/A</v>
      </c>
    </row>
    <row r="257" spans="1:18" ht="15.75" customHeight="1" x14ac:dyDescent="0.2">
      <c r="A257" t="s">
        <v>891</v>
      </c>
      <c r="B257" t="s">
        <v>892</v>
      </c>
      <c r="C257" t="s">
        <v>893</v>
      </c>
      <c r="D257" s="10">
        <v>45710</v>
      </c>
      <c r="E257" t="s">
        <v>52</v>
      </c>
      <c r="F257">
        <v>3</v>
      </c>
      <c r="G257" t="s">
        <v>77</v>
      </c>
      <c r="H257" t="s">
        <v>173</v>
      </c>
      <c r="I257" t="s">
        <v>79</v>
      </c>
      <c r="J257">
        <v>1</v>
      </c>
      <c r="K257">
        <v>6984</v>
      </c>
      <c r="L257" t="str">
        <f>IFERROR(INDEX(play_attribution!$B$2:$B$328,MATCH(A257,play_attribution!$A$2:$A$328,0)),"")</f>
        <v/>
      </c>
      <c r="M257" t="str">
        <f>VLOOKUP(H257,seller_roster!$A$2:$B$85,2,FALSE)</f>
        <v>Pia Reyes</v>
      </c>
      <c r="N257" t="str">
        <f>VLOOKUP(C257,accounts!$A$2:$F$9615,2,FALSE)</f>
        <v>Field Services</v>
      </c>
      <c r="O257" t="str">
        <f>VLOOKUP(C257,accounts!$A$2:$F$9615,3,FALSE)</f>
        <v>$2.5M-$5M</v>
      </c>
      <c r="P257" t="str">
        <f>VLOOKUP(C257,accounts!$A$2:$F$9615,5,FALSE)</f>
        <v>West</v>
      </c>
      <c r="Q257" t="b">
        <f t="shared" si="4"/>
        <v>1</v>
      </c>
      <c r="R257" t="e">
        <f>INDEX(removed_duplicate_rows!$A$5:$A$39,MATCH(wins!A257,removed_duplicate_rows!$A$5:$A$39,0))</f>
        <v>#N/A</v>
      </c>
    </row>
    <row r="258" spans="1:18" ht="15.75" customHeight="1" x14ac:dyDescent="0.2">
      <c r="A258" t="s">
        <v>894</v>
      </c>
      <c r="B258" t="s">
        <v>895</v>
      </c>
      <c r="C258" t="s">
        <v>896</v>
      </c>
      <c r="D258" s="10">
        <v>45710</v>
      </c>
      <c r="E258" t="s">
        <v>52</v>
      </c>
      <c r="F258">
        <v>3</v>
      </c>
      <c r="G258" t="s">
        <v>77</v>
      </c>
      <c r="H258" t="s">
        <v>122</v>
      </c>
      <c r="I258" t="s">
        <v>79</v>
      </c>
      <c r="J258">
        <v>1</v>
      </c>
      <c r="K258">
        <v>9750</v>
      </c>
      <c r="L258" t="str">
        <f>IFERROR(INDEX(play_attribution!$B$2:$B$328,MATCH(A258,play_attribution!$A$2:$A$328,0)),"")</f>
        <v/>
      </c>
      <c r="M258" t="str">
        <f>VLOOKUP(H258,seller_roster!$A$2:$B$85,2,FALSE)</f>
        <v>Uma Osei</v>
      </c>
      <c r="N258" t="str">
        <f>VLOOKUP(C258,accounts!$A$2:$F$9615,2,FALSE)</f>
        <v>Field Services</v>
      </c>
      <c r="O258" t="str">
        <f>VLOOKUP(C258,accounts!$A$2:$F$9615,3,FALSE)</f>
        <v>&gt;$10M</v>
      </c>
      <c r="P258" t="str">
        <f>VLOOKUP(C258,accounts!$A$2:$F$9615,5,FALSE)</f>
        <v>Central</v>
      </c>
      <c r="Q258" t="b">
        <f t="shared" si="4"/>
        <v>1</v>
      </c>
      <c r="R258" t="e">
        <f>INDEX(removed_duplicate_rows!$A$5:$A$39,MATCH(wins!A258,removed_duplicate_rows!$A$5:$A$39,0))</f>
        <v>#N/A</v>
      </c>
    </row>
    <row r="259" spans="1:18" ht="15.75" customHeight="1" x14ac:dyDescent="0.2">
      <c r="A259" t="s">
        <v>897</v>
      </c>
      <c r="B259" t="s">
        <v>898</v>
      </c>
      <c r="C259" t="s">
        <v>899</v>
      </c>
      <c r="D259" s="10">
        <v>45710</v>
      </c>
      <c r="E259" t="s">
        <v>52</v>
      </c>
      <c r="F259">
        <v>3</v>
      </c>
      <c r="G259" t="s">
        <v>77</v>
      </c>
      <c r="H259" t="s">
        <v>184</v>
      </c>
      <c r="I259" t="s">
        <v>79</v>
      </c>
      <c r="J259">
        <v>1</v>
      </c>
      <c r="K259">
        <v>6095</v>
      </c>
      <c r="L259" t="str">
        <f>IFERROR(INDEX(play_attribution!$B$2:$B$328,MATCH(A259,play_attribution!$A$2:$A$328,0)),"")</f>
        <v/>
      </c>
      <c r="M259" t="str">
        <f>VLOOKUP(H259,seller_roster!$A$2:$B$85,2,FALSE)</f>
        <v>Zion Silva</v>
      </c>
      <c r="N259" t="str">
        <f>VLOOKUP(C259,accounts!$A$2:$F$9615,2,FALSE)</f>
        <v>Construction</v>
      </c>
      <c r="O259" t="str">
        <f>VLOOKUP(C259,accounts!$A$2:$F$9615,3,FALSE)</f>
        <v>$5M-$10M</v>
      </c>
      <c r="P259" t="str">
        <f>VLOOKUP(C259,accounts!$A$2:$F$9615,5,FALSE)</f>
        <v>Central</v>
      </c>
      <c r="Q259" t="b">
        <f t="shared" ref="Q259:Q322" si="5">L259=""</f>
        <v>1</v>
      </c>
      <c r="R259" t="e">
        <f>INDEX(removed_duplicate_rows!$A$5:$A$39,MATCH(wins!A259,removed_duplicate_rows!$A$5:$A$39,0))</f>
        <v>#N/A</v>
      </c>
    </row>
    <row r="260" spans="1:18" ht="15.75" customHeight="1" x14ac:dyDescent="0.2">
      <c r="A260" t="s">
        <v>900</v>
      </c>
      <c r="B260" t="s">
        <v>901</v>
      </c>
      <c r="C260" t="s">
        <v>902</v>
      </c>
      <c r="D260" s="10">
        <v>45710</v>
      </c>
      <c r="E260" t="s">
        <v>52</v>
      </c>
      <c r="F260">
        <v>3</v>
      </c>
      <c r="G260" t="s">
        <v>77</v>
      </c>
      <c r="H260" t="s">
        <v>191</v>
      </c>
      <c r="I260" t="s">
        <v>79</v>
      </c>
      <c r="J260">
        <v>1</v>
      </c>
      <c r="K260">
        <v>19047</v>
      </c>
      <c r="L260" t="str">
        <f>IFERROR(INDEX(play_attribution!$B$2:$B$328,MATCH(A260,play_attribution!$A$2:$A$328,0)),"")</f>
        <v/>
      </c>
      <c r="M260" t="str">
        <f>VLOOKUP(H260,seller_roster!$A$2:$B$85,2,FALSE)</f>
        <v>Blake Lindqvist</v>
      </c>
      <c r="N260" t="str">
        <f>VLOOKUP(C260,accounts!$A$2:$F$9615,2,FALSE)</f>
        <v>Construction</v>
      </c>
      <c r="O260" t="str">
        <f>VLOOKUP(C260,accounts!$A$2:$F$9615,3,FALSE)</f>
        <v>&lt;$1M</v>
      </c>
      <c r="P260" t="str">
        <f>VLOOKUP(C260,accounts!$A$2:$F$9615,5,FALSE)</f>
        <v>East</v>
      </c>
      <c r="Q260" t="b">
        <f t="shared" si="5"/>
        <v>1</v>
      </c>
      <c r="R260" t="e">
        <f>INDEX(removed_duplicate_rows!$A$5:$A$39,MATCH(wins!A260,removed_duplicate_rows!$A$5:$A$39,0))</f>
        <v>#N/A</v>
      </c>
    </row>
    <row r="261" spans="1:18" ht="15.75" customHeight="1" x14ac:dyDescent="0.2">
      <c r="A261" t="s">
        <v>903</v>
      </c>
      <c r="B261" t="s">
        <v>904</v>
      </c>
      <c r="C261" t="s">
        <v>905</v>
      </c>
      <c r="D261" s="10">
        <v>45710</v>
      </c>
      <c r="E261" t="s">
        <v>52</v>
      </c>
      <c r="F261">
        <v>3</v>
      </c>
      <c r="G261" t="s">
        <v>77</v>
      </c>
      <c r="H261" t="s">
        <v>91</v>
      </c>
      <c r="I261" t="s">
        <v>79</v>
      </c>
      <c r="J261">
        <v>1</v>
      </c>
      <c r="K261">
        <v>6057</v>
      </c>
      <c r="L261" t="str">
        <f>IFERROR(INDEX(play_attribution!$B$2:$B$328,MATCH(A261,play_attribution!$A$2:$A$328,0)),"")</f>
        <v/>
      </c>
      <c r="M261" t="str">
        <f>VLOOKUP(H261,seller_roster!$A$2:$B$85,2,FALSE)</f>
        <v>Kira Sorensen</v>
      </c>
      <c r="N261" t="str">
        <f>VLOOKUP(C261,accounts!$A$2:$F$9615,2,FALSE)</f>
        <v>Healthcare Services</v>
      </c>
      <c r="O261" t="str">
        <f>VLOOKUP(C261,accounts!$A$2:$F$9615,3,FALSE)</f>
        <v>$2.5M-$5M</v>
      </c>
      <c r="P261" t="str">
        <f>VLOOKUP(C261,accounts!$A$2:$F$9615,5,FALSE)</f>
        <v>West</v>
      </c>
      <c r="Q261" t="b">
        <f t="shared" si="5"/>
        <v>1</v>
      </c>
      <c r="R261" t="e">
        <f>INDEX(removed_duplicate_rows!$A$5:$A$39,MATCH(wins!A261,removed_duplicate_rows!$A$5:$A$39,0))</f>
        <v>#N/A</v>
      </c>
    </row>
    <row r="262" spans="1:18" ht="15.75" customHeight="1" x14ac:dyDescent="0.2">
      <c r="A262" t="s">
        <v>906</v>
      </c>
      <c r="B262" t="s">
        <v>907</v>
      </c>
      <c r="C262" t="s">
        <v>908</v>
      </c>
      <c r="D262" s="10">
        <v>45710</v>
      </c>
      <c r="E262" t="s">
        <v>52</v>
      </c>
      <c r="F262">
        <v>3</v>
      </c>
      <c r="G262" t="s">
        <v>77</v>
      </c>
      <c r="H262" t="s">
        <v>133</v>
      </c>
      <c r="I262" t="s">
        <v>55</v>
      </c>
      <c r="J262">
        <v>1</v>
      </c>
      <c r="K262">
        <v>9324</v>
      </c>
      <c r="L262" t="str">
        <f>IFERROR(INDEX(play_attribution!$B$2:$B$328,MATCH(A262,play_attribution!$A$2:$A$328,0)),"")</f>
        <v/>
      </c>
      <c r="M262" t="str">
        <f>VLOOKUP(H262,seller_roster!$A$2:$B$85,2,FALSE)</f>
        <v>Devon Tran</v>
      </c>
      <c r="N262" t="str">
        <f>VLOOKUP(C262,accounts!$A$2:$F$9615,2,FALSE)</f>
        <v>Nonprofit</v>
      </c>
      <c r="O262" t="str">
        <f>VLOOKUP(C262,accounts!$A$2:$F$9615,3,FALSE)</f>
        <v>$5M-$10M</v>
      </c>
      <c r="P262" t="str">
        <f>VLOOKUP(C262,accounts!$A$2:$F$9615,5,FALSE)</f>
        <v>West</v>
      </c>
      <c r="Q262" t="b">
        <f t="shared" si="5"/>
        <v>1</v>
      </c>
      <c r="R262" t="e">
        <f>INDEX(removed_duplicate_rows!$A$5:$A$39,MATCH(wins!A262,removed_duplicate_rows!$A$5:$A$39,0))</f>
        <v>#N/A</v>
      </c>
    </row>
    <row r="263" spans="1:18" ht="15.75" customHeight="1" x14ac:dyDescent="0.2">
      <c r="A263" t="s">
        <v>909</v>
      </c>
      <c r="B263" t="s">
        <v>910</v>
      </c>
      <c r="C263" t="s">
        <v>911</v>
      </c>
      <c r="D263" s="10">
        <v>45710</v>
      </c>
      <c r="E263" t="s">
        <v>52</v>
      </c>
      <c r="F263">
        <v>3</v>
      </c>
      <c r="G263" t="s">
        <v>77</v>
      </c>
      <c r="H263" t="s">
        <v>618</v>
      </c>
      <c r="I263" t="s">
        <v>55</v>
      </c>
      <c r="J263">
        <v>1</v>
      </c>
      <c r="K263">
        <v>6151</v>
      </c>
      <c r="L263" t="str">
        <f>IFERROR(INDEX(play_attribution!$B$2:$B$328,MATCH(A263,play_attribution!$A$2:$A$328,0)),"")</f>
        <v/>
      </c>
      <c r="M263" t="str">
        <f>VLOOKUP(H263,seller_roster!$A$2:$B$85,2,FALSE)</f>
        <v>Parker Reyes</v>
      </c>
      <c r="N263" t="str">
        <f>VLOOKUP(C263,accounts!$A$2:$F$9615,2,FALSE)</f>
        <v>Field Services</v>
      </c>
      <c r="O263" t="str">
        <f>VLOOKUP(C263,accounts!$A$2:$F$9615,3,FALSE)</f>
        <v>$5M-$10M</v>
      </c>
      <c r="P263" t="str">
        <f>VLOOKUP(C263,accounts!$A$2:$F$9615,5,FALSE)</f>
        <v>Central</v>
      </c>
      <c r="Q263" t="b">
        <f t="shared" si="5"/>
        <v>1</v>
      </c>
      <c r="R263" t="e">
        <f>INDEX(removed_duplicate_rows!$A$5:$A$39,MATCH(wins!A263,removed_duplicate_rows!$A$5:$A$39,0))</f>
        <v>#N/A</v>
      </c>
    </row>
    <row r="264" spans="1:18" ht="15.75" customHeight="1" x14ac:dyDescent="0.2">
      <c r="A264" t="s">
        <v>912</v>
      </c>
      <c r="B264" t="s">
        <v>913</v>
      </c>
      <c r="C264" t="s">
        <v>914</v>
      </c>
      <c r="D264" s="10">
        <v>45710</v>
      </c>
      <c r="E264" t="s">
        <v>52</v>
      </c>
      <c r="F264">
        <v>3</v>
      </c>
      <c r="G264" t="s">
        <v>77</v>
      </c>
      <c r="H264" t="s">
        <v>159</v>
      </c>
      <c r="I264" t="s">
        <v>79</v>
      </c>
      <c r="J264">
        <v>1</v>
      </c>
      <c r="K264">
        <v>7647</v>
      </c>
      <c r="L264" t="str">
        <f>IFERROR(INDEX(play_attribution!$B$2:$B$328,MATCH(A264,play_attribution!$A$2:$A$328,0)),"")</f>
        <v/>
      </c>
      <c r="M264" t="str">
        <f>VLOOKUP(H264,seller_roster!$A$2:$B$85,2,FALSE)</f>
        <v>Kai Bianchi</v>
      </c>
      <c r="N264" t="str">
        <f>VLOOKUP(C264,accounts!$A$2:$F$9615,2,FALSE)</f>
        <v>Construction</v>
      </c>
      <c r="O264" t="str">
        <f>VLOOKUP(C264,accounts!$A$2:$F$9615,3,FALSE)</f>
        <v>&gt;$10M</v>
      </c>
      <c r="P264" t="str">
        <f>VLOOKUP(C264,accounts!$A$2:$F$9615,5,FALSE)</f>
        <v>West</v>
      </c>
      <c r="Q264" t="b">
        <f t="shared" si="5"/>
        <v>1</v>
      </c>
      <c r="R264" t="e">
        <f>INDEX(removed_duplicate_rows!$A$5:$A$39,MATCH(wins!A264,removed_duplicate_rows!$A$5:$A$39,0))</f>
        <v>#N/A</v>
      </c>
    </row>
    <row r="265" spans="1:18" ht="15.75" customHeight="1" x14ac:dyDescent="0.2">
      <c r="A265" t="s">
        <v>915</v>
      </c>
      <c r="B265" t="s">
        <v>916</v>
      </c>
      <c r="C265" t="s">
        <v>917</v>
      </c>
      <c r="D265" s="10">
        <v>45710</v>
      </c>
      <c r="E265" t="s">
        <v>52</v>
      </c>
      <c r="F265">
        <v>3</v>
      </c>
      <c r="G265" t="s">
        <v>77</v>
      </c>
      <c r="H265" t="s">
        <v>151</v>
      </c>
      <c r="I265" t="s">
        <v>79</v>
      </c>
      <c r="J265">
        <v>1</v>
      </c>
      <c r="K265">
        <v>8300</v>
      </c>
      <c r="L265" t="str">
        <f>IFERROR(INDEX(play_attribution!$B$2:$B$328,MATCH(A265,play_attribution!$A$2:$A$328,0)),"")</f>
        <v/>
      </c>
      <c r="M265" t="str">
        <f>VLOOKUP(H265,seller_roster!$A$2:$B$85,2,FALSE)</f>
        <v>Marley Lindqvist</v>
      </c>
      <c r="N265" t="str">
        <f>VLOOKUP(C265,accounts!$A$2:$F$9615,2,FALSE)</f>
        <v>Field Services</v>
      </c>
      <c r="O265" t="str">
        <f>VLOOKUP(C265,accounts!$A$2:$F$9615,3,FALSE)</f>
        <v>$5M-$10M</v>
      </c>
      <c r="P265" t="str">
        <f>VLOOKUP(C265,accounts!$A$2:$F$9615,5,FALSE)</f>
        <v>East</v>
      </c>
      <c r="Q265" t="b">
        <f t="shared" si="5"/>
        <v>1</v>
      </c>
      <c r="R265" t="e">
        <f>INDEX(removed_duplicate_rows!$A$5:$A$39,MATCH(wins!A265,removed_duplicate_rows!$A$5:$A$39,0))</f>
        <v>#N/A</v>
      </c>
    </row>
    <row r="266" spans="1:18" ht="15.75" customHeight="1" x14ac:dyDescent="0.2">
      <c r="A266" t="s">
        <v>918</v>
      </c>
      <c r="B266" t="s">
        <v>919</v>
      </c>
      <c r="C266" t="s">
        <v>920</v>
      </c>
      <c r="D266" s="10">
        <v>45710</v>
      </c>
      <c r="E266" t="s">
        <v>52</v>
      </c>
      <c r="F266">
        <v>3</v>
      </c>
      <c r="G266" t="s">
        <v>77</v>
      </c>
      <c r="H266" t="s">
        <v>527</v>
      </c>
      <c r="I266" t="s">
        <v>79</v>
      </c>
      <c r="J266">
        <v>1</v>
      </c>
      <c r="K266">
        <v>6596</v>
      </c>
      <c r="L266" t="str">
        <f>IFERROR(INDEX(play_attribution!$B$2:$B$328,MATCH(A266,play_attribution!$A$2:$A$328,0)),"")</f>
        <v/>
      </c>
      <c r="M266" t="str">
        <f>VLOOKUP(H266,seller_roster!$A$2:$B$85,2,FALSE)</f>
        <v>Nia Mbeki</v>
      </c>
      <c r="N266" t="str">
        <f>VLOOKUP(C266,accounts!$A$2:$F$9615,2,FALSE)</f>
        <v>Wholesale &amp; Distribution</v>
      </c>
      <c r="O266" t="str">
        <f>VLOOKUP(C266,accounts!$A$2:$F$9615,3,FALSE)</f>
        <v>$2.5M-$5M</v>
      </c>
      <c r="P266" t="str">
        <f>VLOOKUP(C266,accounts!$A$2:$F$9615,5,FALSE)</f>
        <v>Central</v>
      </c>
      <c r="Q266" t="b">
        <f t="shared" si="5"/>
        <v>1</v>
      </c>
      <c r="R266" t="e">
        <f>INDEX(removed_duplicate_rows!$A$5:$A$39,MATCH(wins!A266,removed_duplicate_rows!$A$5:$A$39,0))</f>
        <v>#N/A</v>
      </c>
    </row>
    <row r="267" spans="1:18" ht="15.75" customHeight="1" x14ac:dyDescent="0.2">
      <c r="A267" t="s">
        <v>921</v>
      </c>
      <c r="B267" t="s">
        <v>922</v>
      </c>
      <c r="C267" t="s">
        <v>923</v>
      </c>
      <c r="D267" s="10">
        <v>45710</v>
      </c>
      <c r="E267" t="s">
        <v>52</v>
      </c>
      <c r="F267">
        <v>3</v>
      </c>
      <c r="G267" t="s">
        <v>77</v>
      </c>
      <c r="H267" t="s">
        <v>191</v>
      </c>
      <c r="I267" t="s">
        <v>79</v>
      </c>
      <c r="J267">
        <v>1</v>
      </c>
      <c r="K267">
        <v>8117</v>
      </c>
      <c r="L267" t="str">
        <f>IFERROR(INDEX(play_attribution!$B$2:$B$328,MATCH(A267,play_attribution!$A$2:$A$328,0)),"")</f>
        <v/>
      </c>
      <c r="M267" t="str">
        <f>VLOOKUP(H267,seller_roster!$A$2:$B$85,2,FALSE)</f>
        <v>Blake Lindqvist</v>
      </c>
      <c r="N267" t="str">
        <f>VLOOKUP(C267,accounts!$A$2:$F$9615,2,FALSE)</f>
        <v>Nonprofit</v>
      </c>
      <c r="O267" t="str">
        <f>VLOOKUP(C267,accounts!$A$2:$F$9615,3,FALSE)</f>
        <v>$1M-$2.5M</v>
      </c>
      <c r="P267" t="str">
        <f>VLOOKUP(C267,accounts!$A$2:$F$9615,5,FALSE)</f>
        <v>East</v>
      </c>
      <c r="Q267" t="b">
        <f t="shared" si="5"/>
        <v>1</v>
      </c>
      <c r="R267" t="e">
        <f>INDEX(removed_duplicate_rows!$A$5:$A$39,MATCH(wins!A267,removed_duplicate_rows!$A$5:$A$39,0))</f>
        <v>#N/A</v>
      </c>
    </row>
    <row r="268" spans="1:18" ht="15.75" customHeight="1" x14ac:dyDescent="0.2">
      <c r="A268" t="s">
        <v>924</v>
      </c>
      <c r="B268" t="s">
        <v>925</v>
      </c>
      <c r="C268" t="s">
        <v>926</v>
      </c>
      <c r="D268" s="10">
        <v>45710</v>
      </c>
      <c r="E268" t="s">
        <v>52</v>
      </c>
      <c r="F268">
        <v>3</v>
      </c>
      <c r="G268" t="s">
        <v>77</v>
      </c>
      <c r="H268" t="s">
        <v>184</v>
      </c>
      <c r="I268" t="s">
        <v>79</v>
      </c>
      <c r="J268">
        <v>1</v>
      </c>
      <c r="K268">
        <v>6440</v>
      </c>
      <c r="L268" t="str">
        <f>IFERROR(INDEX(play_attribution!$B$2:$B$328,MATCH(A268,play_attribution!$A$2:$A$328,0)),"")</f>
        <v/>
      </c>
      <c r="M268" t="str">
        <f>VLOOKUP(H268,seller_roster!$A$2:$B$85,2,FALSE)</f>
        <v>Zion Silva</v>
      </c>
      <c r="N268" t="str">
        <f>VLOOKUP(C268,accounts!$A$2:$F$9615,2,FALSE)</f>
        <v>Field Services</v>
      </c>
      <c r="O268" t="str">
        <f>VLOOKUP(C268,accounts!$A$2:$F$9615,3,FALSE)</f>
        <v>$2.5M-$5M</v>
      </c>
      <c r="P268" t="str">
        <f>VLOOKUP(C268,accounts!$A$2:$F$9615,5,FALSE)</f>
        <v>West</v>
      </c>
      <c r="Q268" t="b">
        <f t="shared" si="5"/>
        <v>1</v>
      </c>
      <c r="R268" t="e">
        <f>INDEX(removed_duplicate_rows!$A$5:$A$39,MATCH(wins!A268,removed_duplicate_rows!$A$5:$A$39,0))</f>
        <v>#N/A</v>
      </c>
    </row>
    <row r="269" spans="1:18" ht="15.75" customHeight="1" x14ac:dyDescent="0.2">
      <c r="A269" t="s">
        <v>927</v>
      </c>
      <c r="B269" t="s">
        <v>928</v>
      </c>
      <c r="C269" t="s">
        <v>929</v>
      </c>
      <c r="D269" s="10">
        <v>45710</v>
      </c>
      <c r="E269" t="s">
        <v>52</v>
      </c>
      <c r="F269">
        <v>3</v>
      </c>
      <c r="G269" t="s">
        <v>77</v>
      </c>
      <c r="H269" t="s">
        <v>99</v>
      </c>
      <c r="I269" t="s">
        <v>79</v>
      </c>
      <c r="J269">
        <v>1</v>
      </c>
      <c r="K269">
        <v>8547</v>
      </c>
      <c r="L269" t="str">
        <f>IFERROR(INDEX(play_attribution!$B$2:$B$328,MATCH(A269,play_attribution!$A$2:$A$328,0)),"")</f>
        <v/>
      </c>
      <c r="M269" t="str">
        <f>VLOOKUP(H269,seller_roster!$A$2:$B$85,2,FALSE)</f>
        <v>Shiloh Sorensen</v>
      </c>
      <c r="N269" t="str">
        <f>VLOOKUP(C269,accounts!$A$2:$F$9615,2,FALSE)</f>
        <v>Professional Services</v>
      </c>
      <c r="O269" t="str">
        <f>VLOOKUP(C269,accounts!$A$2:$F$9615,3,FALSE)</f>
        <v>$2.5M-$5M</v>
      </c>
      <c r="P269" t="str">
        <f>VLOOKUP(C269,accounts!$A$2:$F$9615,5,FALSE)</f>
        <v>East</v>
      </c>
      <c r="Q269" t="b">
        <f t="shared" si="5"/>
        <v>1</v>
      </c>
      <c r="R269" t="e">
        <f>INDEX(removed_duplicate_rows!$A$5:$A$39,MATCH(wins!A269,removed_duplicate_rows!$A$5:$A$39,0))</f>
        <v>#N/A</v>
      </c>
    </row>
    <row r="270" spans="1:18" ht="15.75" customHeight="1" x14ac:dyDescent="0.2">
      <c r="A270" t="s">
        <v>930</v>
      </c>
      <c r="B270" t="s">
        <v>931</v>
      </c>
      <c r="C270" t="s">
        <v>932</v>
      </c>
      <c r="D270" s="10">
        <v>45710</v>
      </c>
      <c r="E270" t="s">
        <v>52</v>
      </c>
      <c r="F270">
        <v>3</v>
      </c>
      <c r="G270" t="s">
        <v>77</v>
      </c>
      <c r="H270" t="s">
        <v>133</v>
      </c>
      <c r="I270" t="s">
        <v>79</v>
      </c>
      <c r="J270">
        <v>1</v>
      </c>
      <c r="K270">
        <v>7601</v>
      </c>
      <c r="L270" t="str">
        <f>IFERROR(INDEX(play_attribution!$B$2:$B$328,MATCH(A270,play_attribution!$A$2:$A$328,0)),"")</f>
        <v/>
      </c>
      <c r="M270" t="str">
        <f>VLOOKUP(H270,seller_roster!$A$2:$B$85,2,FALSE)</f>
        <v>Devon Tran</v>
      </c>
      <c r="N270" t="str">
        <f>VLOOKUP(C270,accounts!$A$2:$F$9615,2,FALSE)</f>
        <v>Logistics</v>
      </c>
      <c r="O270" t="str">
        <f>VLOOKUP(C270,accounts!$A$2:$F$9615,3,FALSE)</f>
        <v>$5M-$10M</v>
      </c>
      <c r="P270" t="str">
        <f>VLOOKUP(C270,accounts!$A$2:$F$9615,5,FALSE)</f>
        <v>East</v>
      </c>
      <c r="Q270" t="b">
        <f t="shared" si="5"/>
        <v>1</v>
      </c>
      <c r="R270" t="e">
        <f>INDEX(removed_duplicate_rows!$A$5:$A$39,MATCH(wins!A270,removed_duplicate_rows!$A$5:$A$39,0))</f>
        <v>#N/A</v>
      </c>
    </row>
    <row r="271" spans="1:18" ht="15.75" customHeight="1" x14ac:dyDescent="0.2">
      <c r="A271" t="s">
        <v>933</v>
      </c>
      <c r="B271" t="s">
        <v>934</v>
      </c>
      <c r="C271" t="s">
        <v>935</v>
      </c>
      <c r="D271" s="10">
        <v>45710</v>
      </c>
      <c r="E271" t="s">
        <v>52</v>
      </c>
      <c r="F271">
        <v>3</v>
      </c>
      <c r="G271" t="s">
        <v>77</v>
      </c>
      <c r="H271" t="s">
        <v>122</v>
      </c>
      <c r="I271" t="s">
        <v>79</v>
      </c>
      <c r="J271">
        <v>1</v>
      </c>
      <c r="K271">
        <v>4337</v>
      </c>
      <c r="L271" t="str">
        <f>IFERROR(INDEX(play_attribution!$B$2:$B$328,MATCH(A271,play_attribution!$A$2:$A$328,0)),"")</f>
        <v/>
      </c>
      <c r="M271" t="str">
        <f>VLOOKUP(H271,seller_roster!$A$2:$B$85,2,FALSE)</f>
        <v>Uma Osei</v>
      </c>
      <c r="N271" t="str">
        <f>VLOOKUP(C271,accounts!$A$2:$F$9615,2,FALSE)</f>
        <v>Professional Services</v>
      </c>
      <c r="O271" t="str">
        <f>VLOOKUP(C271,accounts!$A$2:$F$9615,3,FALSE)</f>
        <v>$1M-$2.5M</v>
      </c>
      <c r="P271" t="str">
        <f>VLOOKUP(C271,accounts!$A$2:$F$9615,5,FALSE)</f>
        <v>East</v>
      </c>
      <c r="Q271" t="b">
        <f t="shared" si="5"/>
        <v>1</v>
      </c>
      <c r="R271" t="e">
        <f>INDEX(removed_duplicate_rows!$A$5:$A$39,MATCH(wins!A271,removed_duplicate_rows!$A$5:$A$39,0))</f>
        <v>#N/A</v>
      </c>
    </row>
    <row r="272" spans="1:18" ht="15.75" customHeight="1" x14ac:dyDescent="0.2">
      <c r="A272" t="s">
        <v>936</v>
      </c>
      <c r="B272" t="s">
        <v>937</v>
      </c>
      <c r="C272" t="s">
        <v>938</v>
      </c>
      <c r="D272" s="10">
        <v>45710</v>
      </c>
      <c r="E272" t="s">
        <v>52</v>
      </c>
      <c r="F272">
        <v>3</v>
      </c>
      <c r="G272" t="s">
        <v>77</v>
      </c>
      <c r="H272" t="s">
        <v>173</v>
      </c>
      <c r="I272" t="s">
        <v>79</v>
      </c>
      <c r="J272">
        <v>1</v>
      </c>
      <c r="K272">
        <v>9153</v>
      </c>
      <c r="L272" t="str">
        <f>IFERROR(INDEX(play_attribution!$B$2:$B$328,MATCH(A272,play_attribution!$A$2:$A$328,0)),"")</f>
        <v/>
      </c>
      <c r="M272" t="str">
        <f>VLOOKUP(H272,seller_roster!$A$2:$B$85,2,FALSE)</f>
        <v>Pia Reyes</v>
      </c>
      <c r="N272" t="str">
        <f>VLOOKUP(C272,accounts!$A$2:$F$9615,2,FALSE)</f>
        <v>Hospitality Group</v>
      </c>
      <c r="O272" t="str">
        <f>VLOOKUP(C272,accounts!$A$2:$F$9615,3,FALSE)</f>
        <v>$2.5M-$5M</v>
      </c>
      <c r="P272" t="str">
        <f>VLOOKUP(C272,accounts!$A$2:$F$9615,5,FALSE)</f>
        <v>Central</v>
      </c>
      <c r="Q272" t="b">
        <f t="shared" si="5"/>
        <v>1</v>
      </c>
      <c r="R272" t="e">
        <f>INDEX(removed_duplicate_rows!$A$5:$A$39,MATCH(wins!A272,removed_duplicate_rows!$A$5:$A$39,0))</f>
        <v>#N/A</v>
      </c>
    </row>
    <row r="273" spans="1:18" ht="15.75" customHeight="1" x14ac:dyDescent="0.2">
      <c r="A273" t="s">
        <v>939</v>
      </c>
      <c r="B273" t="s">
        <v>940</v>
      </c>
      <c r="C273" t="s">
        <v>941</v>
      </c>
      <c r="D273" s="10">
        <v>45710</v>
      </c>
      <c r="E273" t="s">
        <v>52</v>
      </c>
      <c r="F273">
        <v>3</v>
      </c>
      <c r="G273" t="s">
        <v>77</v>
      </c>
      <c r="H273" t="s">
        <v>266</v>
      </c>
      <c r="I273" t="s">
        <v>55</v>
      </c>
      <c r="J273">
        <v>1</v>
      </c>
      <c r="K273">
        <v>5986</v>
      </c>
      <c r="L273" t="str">
        <f>IFERROR(INDEX(play_attribution!$B$2:$B$328,MATCH(A273,play_attribution!$A$2:$A$328,0)),"")</f>
        <v/>
      </c>
      <c r="M273" t="str">
        <f>VLOOKUP(H273,seller_roster!$A$2:$B$85,2,FALSE)</f>
        <v>Dakota Vega</v>
      </c>
      <c r="N273" t="str">
        <f>VLOOKUP(C273,accounts!$A$2:$F$9615,2,FALSE)</f>
        <v>Retail Multi-Location</v>
      </c>
      <c r="O273" t="str">
        <f>VLOOKUP(C273,accounts!$A$2:$F$9615,3,FALSE)</f>
        <v>$2.5M-$5M</v>
      </c>
      <c r="P273" t="str">
        <f>VLOOKUP(C273,accounts!$A$2:$F$9615,5,FALSE)</f>
        <v>West</v>
      </c>
      <c r="Q273" t="b">
        <f t="shared" si="5"/>
        <v>1</v>
      </c>
      <c r="R273" t="e">
        <f>INDEX(removed_duplicate_rows!$A$5:$A$39,MATCH(wins!A273,removed_duplicate_rows!$A$5:$A$39,0))</f>
        <v>#N/A</v>
      </c>
    </row>
    <row r="274" spans="1:18" ht="15.75" customHeight="1" x14ac:dyDescent="0.2">
      <c r="A274" t="s">
        <v>942</v>
      </c>
      <c r="B274" t="s">
        <v>943</v>
      </c>
      <c r="C274" t="s">
        <v>944</v>
      </c>
      <c r="D274" s="10">
        <v>45710</v>
      </c>
      <c r="E274" t="s">
        <v>52</v>
      </c>
      <c r="F274">
        <v>3</v>
      </c>
      <c r="G274" t="s">
        <v>77</v>
      </c>
      <c r="H274" t="s">
        <v>99</v>
      </c>
      <c r="I274" t="s">
        <v>79</v>
      </c>
      <c r="J274">
        <v>1</v>
      </c>
      <c r="K274">
        <v>5906</v>
      </c>
      <c r="L274" t="str">
        <f>IFERROR(INDEX(play_attribution!$B$2:$B$328,MATCH(A274,play_attribution!$A$2:$A$328,0)),"")</f>
        <v/>
      </c>
      <c r="M274" t="str">
        <f>VLOOKUP(H274,seller_roster!$A$2:$B$85,2,FALSE)</f>
        <v>Shiloh Sorensen</v>
      </c>
      <c r="N274" t="str">
        <f>VLOOKUP(C274,accounts!$A$2:$F$9615,2,FALSE)</f>
        <v>Construction</v>
      </c>
      <c r="O274" t="str">
        <f>VLOOKUP(C274,accounts!$A$2:$F$9615,3,FALSE)</f>
        <v>$5M-$10M</v>
      </c>
      <c r="P274" t="str">
        <f>VLOOKUP(C274,accounts!$A$2:$F$9615,5,FALSE)</f>
        <v>Central</v>
      </c>
      <c r="Q274" t="b">
        <f t="shared" si="5"/>
        <v>1</v>
      </c>
      <c r="R274" t="e">
        <f>INDEX(removed_duplicate_rows!$A$5:$A$39,MATCH(wins!A274,removed_duplicate_rows!$A$5:$A$39,0))</f>
        <v>#N/A</v>
      </c>
    </row>
    <row r="275" spans="1:18" ht="15.75" customHeight="1" x14ac:dyDescent="0.2">
      <c r="A275" t="s">
        <v>945</v>
      </c>
      <c r="B275" t="s">
        <v>946</v>
      </c>
      <c r="C275" t="s">
        <v>947</v>
      </c>
      <c r="D275" s="10">
        <v>45710</v>
      </c>
      <c r="E275" t="s">
        <v>52</v>
      </c>
      <c r="F275">
        <v>3</v>
      </c>
      <c r="G275" t="s">
        <v>77</v>
      </c>
      <c r="H275" t="s">
        <v>155</v>
      </c>
      <c r="I275" t="s">
        <v>79</v>
      </c>
      <c r="J275">
        <v>1</v>
      </c>
      <c r="K275">
        <v>9175</v>
      </c>
      <c r="L275" t="str">
        <f>IFERROR(INDEX(play_attribution!$B$2:$B$328,MATCH(A275,play_attribution!$A$2:$A$328,0)),"")</f>
        <v/>
      </c>
      <c r="M275" t="str">
        <f>VLOOKUP(H275,seller_roster!$A$2:$B$85,2,FALSE)</f>
        <v>Indigo Osei</v>
      </c>
      <c r="N275" t="str">
        <f>VLOOKUP(C275,accounts!$A$2:$F$9615,2,FALSE)</f>
        <v>Professional Services</v>
      </c>
      <c r="O275" t="str">
        <f>VLOOKUP(C275,accounts!$A$2:$F$9615,3,FALSE)</f>
        <v>$2.5M-$5M</v>
      </c>
      <c r="P275" t="str">
        <f>VLOOKUP(C275,accounts!$A$2:$F$9615,5,FALSE)</f>
        <v>Central</v>
      </c>
      <c r="Q275" t="b">
        <f t="shared" si="5"/>
        <v>1</v>
      </c>
      <c r="R275" t="e">
        <f>INDEX(removed_duplicate_rows!$A$5:$A$39,MATCH(wins!A275,removed_duplicate_rows!$A$5:$A$39,0))</f>
        <v>#N/A</v>
      </c>
    </row>
    <row r="276" spans="1:18" ht="15.75" customHeight="1" x14ac:dyDescent="0.2">
      <c r="A276" t="s">
        <v>948</v>
      </c>
      <c r="B276" t="s">
        <v>949</v>
      </c>
      <c r="C276" t="s">
        <v>950</v>
      </c>
      <c r="D276" s="10">
        <v>45710</v>
      </c>
      <c r="E276" t="s">
        <v>52</v>
      </c>
      <c r="F276">
        <v>3</v>
      </c>
      <c r="G276" t="s">
        <v>77</v>
      </c>
      <c r="H276" t="s">
        <v>266</v>
      </c>
      <c r="I276" t="s">
        <v>79</v>
      </c>
      <c r="J276">
        <v>1</v>
      </c>
      <c r="K276">
        <v>12229</v>
      </c>
      <c r="L276" t="str">
        <f>IFERROR(INDEX(play_attribution!$B$2:$B$328,MATCH(A276,play_attribution!$A$2:$A$328,0)),"")</f>
        <v/>
      </c>
      <c r="M276" t="str">
        <f>VLOOKUP(H276,seller_roster!$A$2:$B$85,2,FALSE)</f>
        <v>Dakota Vega</v>
      </c>
      <c r="N276" t="str">
        <f>VLOOKUP(C276,accounts!$A$2:$F$9615,2,FALSE)</f>
        <v>Field Services</v>
      </c>
      <c r="O276" t="str">
        <f>VLOOKUP(C276,accounts!$A$2:$F$9615,3,FALSE)</f>
        <v>$2.5M-$5M</v>
      </c>
      <c r="P276" t="str">
        <f>VLOOKUP(C276,accounts!$A$2:$F$9615,5,FALSE)</f>
        <v>East</v>
      </c>
      <c r="Q276" t="b">
        <f t="shared" si="5"/>
        <v>1</v>
      </c>
      <c r="R276" t="e">
        <f>INDEX(removed_duplicate_rows!$A$5:$A$39,MATCH(wins!A276,removed_duplicate_rows!$A$5:$A$39,0))</f>
        <v>#N/A</v>
      </c>
    </row>
    <row r="277" spans="1:18" ht="15.75" customHeight="1" x14ac:dyDescent="0.2">
      <c r="A277" t="s">
        <v>951</v>
      </c>
      <c r="B277" t="s">
        <v>952</v>
      </c>
      <c r="C277" t="s">
        <v>953</v>
      </c>
      <c r="D277" s="10">
        <v>45710</v>
      </c>
      <c r="E277" t="s">
        <v>52</v>
      </c>
      <c r="F277">
        <v>3</v>
      </c>
      <c r="G277" t="s">
        <v>77</v>
      </c>
      <c r="H277" t="s">
        <v>159</v>
      </c>
      <c r="I277" t="s">
        <v>79</v>
      </c>
      <c r="J277">
        <v>1</v>
      </c>
      <c r="K277">
        <v>7690</v>
      </c>
      <c r="L277" t="str">
        <f>IFERROR(INDEX(play_attribution!$B$2:$B$328,MATCH(A277,play_attribution!$A$2:$A$328,0)),"")</f>
        <v/>
      </c>
      <c r="M277" t="str">
        <f>VLOOKUP(H277,seller_roster!$A$2:$B$85,2,FALSE)</f>
        <v>Kai Bianchi</v>
      </c>
      <c r="N277" t="str">
        <f>VLOOKUP(C277,accounts!$A$2:$F$9615,2,FALSE)</f>
        <v>Logistics</v>
      </c>
      <c r="O277" t="str">
        <f>VLOOKUP(C277,accounts!$A$2:$F$9615,3,FALSE)</f>
        <v>$5M-$10M</v>
      </c>
      <c r="P277" t="str">
        <f>VLOOKUP(C277,accounts!$A$2:$F$9615,5,FALSE)</f>
        <v>East</v>
      </c>
      <c r="Q277" t="b">
        <f t="shared" si="5"/>
        <v>1</v>
      </c>
      <c r="R277" t="e">
        <f>INDEX(removed_duplicate_rows!$A$5:$A$39,MATCH(wins!A277,removed_duplicate_rows!$A$5:$A$39,0))</f>
        <v>#N/A</v>
      </c>
    </row>
    <row r="278" spans="1:18" ht="15.75" customHeight="1" x14ac:dyDescent="0.2">
      <c r="A278" t="s">
        <v>954</v>
      </c>
      <c r="B278" t="s">
        <v>955</v>
      </c>
      <c r="C278" t="s">
        <v>956</v>
      </c>
      <c r="D278" s="10">
        <v>45710</v>
      </c>
      <c r="E278" t="s">
        <v>52</v>
      </c>
      <c r="F278">
        <v>3</v>
      </c>
      <c r="G278" t="s">
        <v>77</v>
      </c>
      <c r="H278" t="s">
        <v>87</v>
      </c>
      <c r="I278" t="s">
        <v>79</v>
      </c>
      <c r="J278">
        <v>1</v>
      </c>
      <c r="K278">
        <v>7344</v>
      </c>
      <c r="L278" t="str">
        <f>IFERROR(INDEX(play_attribution!$B$2:$B$328,MATCH(A278,play_attribution!$A$2:$A$328,0)),"")</f>
        <v/>
      </c>
      <c r="M278" t="str">
        <f>VLOOKUP(H278,seller_roster!$A$2:$B$85,2,FALSE)</f>
        <v>Harper Tran</v>
      </c>
      <c r="N278" t="str">
        <f>VLOOKUP(C278,accounts!$A$2:$F$9615,2,FALSE)</f>
        <v>Wholesale &amp; Distribution</v>
      </c>
      <c r="O278" t="str">
        <f>VLOOKUP(C278,accounts!$A$2:$F$9615,3,FALSE)</f>
        <v>$2.5M-$5M</v>
      </c>
      <c r="P278" t="str">
        <f>VLOOKUP(C278,accounts!$A$2:$F$9615,5,FALSE)</f>
        <v>East</v>
      </c>
      <c r="Q278" t="b">
        <f t="shared" si="5"/>
        <v>1</v>
      </c>
      <c r="R278" t="e">
        <f>INDEX(removed_duplicate_rows!$A$5:$A$39,MATCH(wins!A278,removed_duplicate_rows!$A$5:$A$39,0))</f>
        <v>#N/A</v>
      </c>
    </row>
    <row r="279" spans="1:18" ht="15.75" customHeight="1" x14ac:dyDescent="0.2">
      <c r="A279" t="s">
        <v>957</v>
      </c>
      <c r="B279" t="s">
        <v>958</v>
      </c>
      <c r="C279" t="s">
        <v>959</v>
      </c>
      <c r="D279" s="10">
        <v>45710</v>
      </c>
      <c r="E279" t="s">
        <v>52</v>
      </c>
      <c r="F279">
        <v>3</v>
      </c>
      <c r="G279" t="s">
        <v>77</v>
      </c>
      <c r="H279" t="s">
        <v>147</v>
      </c>
      <c r="I279" t="s">
        <v>79</v>
      </c>
      <c r="J279">
        <v>1</v>
      </c>
      <c r="K279">
        <v>7736</v>
      </c>
      <c r="L279" t="str">
        <f>IFERROR(INDEX(play_attribution!$B$2:$B$328,MATCH(A279,play_attribution!$A$2:$A$328,0)),"")</f>
        <v/>
      </c>
      <c r="M279" t="str">
        <f>VLOOKUP(H279,seller_roster!$A$2:$B$85,2,FALSE)</f>
        <v>Riley Tran</v>
      </c>
      <c r="N279" t="str">
        <f>VLOOKUP(C279,accounts!$A$2:$F$9615,2,FALSE)</f>
        <v>Manufacturing</v>
      </c>
      <c r="O279" t="str">
        <f>VLOOKUP(C279,accounts!$A$2:$F$9615,3,FALSE)</f>
        <v>$5M-$10M</v>
      </c>
      <c r="P279" t="str">
        <f>VLOOKUP(C279,accounts!$A$2:$F$9615,5,FALSE)</f>
        <v>Central</v>
      </c>
      <c r="Q279" t="b">
        <f t="shared" si="5"/>
        <v>1</v>
      </c>
      <c r="R279" t="e">
        <f>INDEX(removed_duplicate_rows!$A$5:$A$39,MATCH(wins!A279,removed_duplicate_rows!$A$5:$A$39,0))</f>
        <v>#N/A</v>
      </c>
    </row>
    <row r="280" spans="1:18" ht="15.75" customHeight="1" x14ac:dyDescent="0.2">
      <c r="A280" t="s">
        <v>960</v>
      </c>
      <c r="B280" t="s">
        <v>961</v>
      </c>
      <c r="C280" t="s">
        <v>962</v>
      </c>
      <c r="D280" s="10">
        <v>45710</v>
      </c>
      <c r="E280" t="s">
        <v>52</v>
      </c>
      <c r="F280">
        <v>3</v>
      </c>
      <c r="G280" t="s">
        <v>77</v>
      </c>
      <c r="H280" t="s">
        <v>159</v>
      </c>
      <c r="I280" t="s">
        <v>79</v>
      </c>
      <c r="J280">
        <v>1</v>
      </c>
      <c r="K280">
        <v>4596</v>
      </c>
      <c r="L280" t="str">
        <f>IFERROR(INDEX(play_attribution!$B$2:$B$328,MATCH(A280,play_attribution!$A$2:$A$328,0)),"")</f>
        <v/>
      </c>
      <c r="M280" t="str">
        <f>VLOOKUP(H280,seller_roster!$A$2:$B$85,2,FALSE)</f>
        <v>Kai Bianchi</v>
      </c>
      <c r="N280" t="str">
        <f>VLOOKUP(C280,accounts!$A$2:$F$9615,2,FALSE)</f>
        <v>Field Services</v>
      </c>
      <c r="O280" t="str">
        <f>VLOOKUP(C280,accounts!$A$2:$F$9615,3,FALSE)</f>
        <v>$2.5M-$5M</v>
      </c>
      <c r="P280" t="str">
        <f>VLOOKUP(C280,accounts!$A$2:$F$9615,5,FALSE)</f>
        <v>East</v>
      </c>
      <c r="Q280" t="b">
        <f t="shared" si="5"/>
        <v>1</v>
      </c>
      <c r="R280" t="e">
        <f>INDEX(removed_duplicate_rows!$A$5:$A$39,MATCH(wins!A280,removed_duplicate_rows!$A$5:$A$39,0))</f>
        <v>#N/A</v>
      </c>
    </row>
    <row r="281" spans="1:18" ht="15.75" customHeight="1" x14ac:dyDescent="0.2">
      <c r="A281" t="s">
        <v>963</v>
      </c>
      <c r="B281" t="s">
        <v>964</v>
      </c>
      <c r="C281" t="s">
        <v>965</v>
      </c>
      <c r="D281" s="10">
        <v>45710</v>
      </c>
      <c r="E281" t="s">
        <v>52</v>
      </c>
      <c r="F281">
        <v>3</v>
      </c>
      <c r="G281" t="s">
        <v>77</v>
      </c>
      <c r="H281" t="s">
        <v>184</v>
      </c>
      <c r="I281" t="s">
        <v>79</v>
      </c>
      <c r="J281">
        <v>1</v>
      </c>
      <c r="K281">
        <v>6957</v>
      </c>
      <c r="L281" t="str">
        <f>IFERROR(INDEX(play_attribution!$B$2:$B$328,MATCH(A281,play_attribution!$A$2:$A$328,0)),"")</f>
        <v/>
      </c>
      <c r="M281" t="str">
        <f>VLOOKUP(H281,seller_roster!$A$2:$B$85,2,FALSE)</f>
        <v>Zion Silva</v>
      </c>
      <c r="N281" t="str">
        <f>VLOOKUP(C281,accounts!$A$2:$F$9615,2,FALSE)</f>
        <v>Retail Multi-Location</v>
      </c>
      <c r="O281" t="str">
        <f>VLOOKUP(C281,accounts!$A$2:$F$9615,3,FALSE)</f>
        <v>$5M-$10M</v>
      </c>
      <c r="P281" t="str">
        <f>VLOOKUP(C281,accounts!$A$2:$F$9615,5,FALSE)</f>
        <v>East</v>
      </c>
      <c r="Q281" t="b">
        <f t="shared" si="5"/>
        <v>1</v>
      </c>
      <c r="R281" t="e">
        <f>INDEX(removed_duplicate_rows!$A$5:$A$39,MATCH(wins!A281,removed_duplicate_rows!$A$5:$A$39,0))</f>
        <v>#N/A</v>
      </c>
    </row>
    <row r="282" spans="1:18" ht="15.75" customHeight="1" x14ac:dyDescent="0.2">
      <c r="A282" t="s">
        <v>966</v>
      </c>
      <c r="B282" t="s">
        <v>967</v>
      </c>
      <c r="C282" t="s">
        <v>968</v>
      </c>
      <c r="D282" s="10">
        <v>45710</v>
      </c>
      <c r="E282" t="s">
        <v>52</v>
      </c>
      <c r="F282">
        <v>3</v>
      </c>
      <c r="G282" t="s">
        <v>77</v>
      </c>
      <c r="H282" t="s">
        <v>87</v>
      </c>
      <c r="I282" t="s">
        <v>79</v>
      </c>
      <c r="J282">
        <v>1</v>
      </c>
      <c r="K282">
        <v>11968</v>
      </c>
      <c r="L282" t="str">
        <f>IFERROR(INDEX(play_attribution!$B$2:$B$328,MATCH(A282,play_attribution!$A$2:$A$328,0)),"")</f>
        <v/>
      </c>
      <c r="M282" t="str">
        <f>VLOOKUP(H282,seller_roster!$A$2:$B$85,2,FALSE)</f>
        <v>Harper Tran</v>
      </c>
      <c r="N282" t="str">
        <f>VLOOKUP(C282,accounts!$A$2:$F$9615,2,FALSE)</f>
        <v>Manufacturing</v>
      </c>
      <c r="O282" t="str">
        <f>VLOOKUP(C282,accounts!$A$2:$F$9615,3,FALSE)</f>
        <v>$2.5M-$5M</v>
      </c>
      <c r="P282" t="str">
        <f>VLOOKUP(C282,accounts!$A$2:$F$9615,5,FALSE)</f>
        <v>East</v>
      </c>
      <c r="Q282" t="b">
        <f t="shared" si="5"/>
        <v>1</v>
      </c>
      <c r="R282" t="e">
        <f>INDEX(removed_duplicate_rows!$A$5:$A$39,MATCH(wins!A282,removed_duplicate_rows!$A$5:$A$39,0))</f>
        <v>#N/A</v>
      </c>
    </row>
    <row r="283" spans="1:18" ht="15.75" customHeight="1" x14ac:dyDescent="0.2">
      <c r="A283" t="s">
        <v>969</v>
      </c>
      <c r="B283" t="s">
        <v>970</v>
      </c>
      <c r="C283" t="s">
        <v>971</v>
      </c>
      <c r="D283" s="10">
        <v>45710</v>
      </c>
      <c r="E283" t="s">
        <v>52</v>
      </c>
      <c r="F283">
        <v>3</v>
      </c>
      <c r="G283" t="s">
        <v>77</v>
      </c>
      <c r="H283" t="s">
        <v>184</v>
      </c>
      <c r="I283" t="s">
        <v>79</v>
      </c>
      <c r="J283">
        <v>1</v>
      </c>
      <c r="K283">
        <v>9296</v>
      </c>
      <c r="L283" t="str">
        <f>IFERROR(INDEX(play_attribution!$B$2:$B$328,MATCH(A283,play_attribution!$A$2:$A$328,0)),"")</f>
        <v/>
      </c>
      <c r="M283" t="str">
        <f>VLOOKUP(H283,seller_roster!$A$2:$B$85,2,FALSE)</f>
        <v>Zion Silva</v>
      </c>
      <c r="N283" t="str">
        <f>VLOOKUP(C283,accounts!$A$2:$F$9615,2,FALSE)</f>
        <v>Healthcare Services</v>
      </c>
      <c r="O283" t="str">
        <f>VLOOKUP(C283,accounts!$A$2:$F$9615,3,FALSE)</f>
        <v>$5M-$10M</v>
      </c>
      <c r="P283" t="str">
        <f>VLOOKUP(C283,accounts!$A$2:$F$9615,5,FALSE)</f>
        <v>West</v>
      </c>
      <c r="Q283" t="b">
        <f t="shared" si="5"/>
        <v>1</v>
      </c>
      <c r="R283" t="e">
        <f>INDEX(removed_duplicate_rows!$A$5:$A$39,MATCH(wins!A283,removed_duplicate_rows!$A$5:$A$39,0))</f>
        <v>#N/A</v>
      </c>
    </row>
    <row r="284" spans="1:18" ht="15.75" customHeight="1" x14ac:dyDescent="0.2">
      <c r="A284" t="s">
        <v>972</v>
      </c>
      <c r="B284" t="s">
        <v>973</v>
      </c>
      <c r="C284" t="s">
        <v>974</v>
      </c>
      <c r="D284" s="10">
        <v>45710</v>
      </c>
      <c r="E284" t="s">
        <v>52</v>
      </c>
      <c r="F284">
        <v>3</v>
      </c>
      <c r="G284" t="s">
        <v>77</v>
      </c>
      <c r="H284" t="s">
        <v>155</v>
      </c>
      <c r="I284" t="s">
        <v>55</v>
      </c>
      <c r="J284">
        <v>1</v>
      </c>
      <c r="K284">
        <v>5338</v>
      </c>
      <c r="L284" t="str">
        <f>IFERROR(INDEX(play_attribution!$B$2:$B$328,MATCH(A284,play_attribution!$A$2:$A$328,0)),"")</f>
        <v/>
      </c>
      <c r="M284" t="str">
        <f>VLOOKUP(H284,seller_roster!$A$2:$B$85,2,FALSE)</f>
        <v>Indigo Osei</v>
      </c>
      <c r="N284" t="str">
        <f>VLOOKUP(C284,accounts!$A$2:$F$9615,2,FALSE)</f>
        <v>Healthcare Services</v>
      </c>
      <c r="O284" t="str">
        <f>VLOOKUP(C284,accounts!$A$2:$F$9615,3,FALSE)</f>
        <v>$5M-$10M</v>
      </c>
      <c r="P284" t="str">
        <f>VLOOKUP(C284,accounts!$A$2:$F$9615,5,FALSE)</f>
        <v>Central</v>
      </c>
      <c r="Q284" t="b">
        <f t="shared" si="5"/>
        <v>1</v>
      </c>
      <c r="R284" t="e">
        <f>INDEX(removed_duplicate_rows!$A$5:$A$39,MATCH(wins!A284,removed_duplicate_rows!$A$5:$A$39,0))</f>
        <v>#N/A</v>
      </c>
    </row>
    <row r="285" spans="1:18" ht="15.75" customHeight="1" x14ac:dyDescent="0.2">
      <c r="A285" t="s">
        <v>975</v>
      </c>
      <c r="B285" t="s">
        <v>976</v>
      </c>
      <c r="C285" t="s">
        <v>977</v>
      </c>
      <c r="D285" s="10">
        <v>45710</v>
      </c>
      <c r="E285" t="s">
        <v>52</v>
      </c>
      <c r="F285">
        <v>3</v>
      </c>
      <c r="G285" t="s">
        <v>77</v>
      </c>
      <c r="H285" t="s">
        <v>151</v>
      </c>
      <c r="I285" t="s">
        <v>79</v>
      </c>
      <c r="J285">
        <v>1</v>
      </c>
      <c r="K285">
        <v>13075</v>
      </c>
      <c r="L285" t="str">
        <f>IFERROR(INDEX(play_attribution!$B$2:$B$328,MATCH(A285,play_attribution!$A$2:$A$328,0)),"")</f>
        <v/>
      </c>
      <c r="M285" t="str">
        <f>VLOOKUP(H285,seller_roster!$A$2:$B$85,2,FALSE)</f>
        <v>Marley Lindqvist</v>
      </c>
      <c r="N285" t="str">
        <f>VLOOKUP(C285,accounts!$A$2:$F$9615,2,FALSE)</f>
        <v>Construction</v>
      </c>
      <c r="O285" t="str">
        <f>VLOOKUP(C285,accounts!$A$2:$F$9615,3,FALSE)</f>
        <v>$5M-$10M</v>
      </c>
      <c r="P285" t="str">
        <f>VLOOKUP(C285,accounts!$A$2:$F$9615,5,FALSE)</f>
        <v>West</v>
      </c>
      <c r="Q285" t="b">
        <f t="shared" si="5"/>
        <v>1</v>
      </c>
      <c r="R285" t="e">
        <f>INDEX(removed_duplicate_rows!$A$5:$A$39,MATCH(wins!A285,removed_duplicate_rows!$A$5:$A$39,0))</f>
        <v>#N/A</v>
      </c>
    </row>
    <row r="286" spans="1:18" ht="15.75" customHeight="1" x14ac:dyDescent="0.2">
      <c r="A286" t="s">
        <v>978</v>
      </c>
      <c r="B286" t="s">
        <v>979</v>
      </c>
      <c r="C286" t="s">
        <v>980</v>
      </c>
      <c r="D286" s="10">
        <v>45710</v>
      </c>
      <c r="E286" t="s">
        <v>52</v>
      </c>
      <c r="F286">
        <v>3</v>
      </c>
      <c r="G286" t="s">
        <v>77</v>
      </c>
      <c r="H286" t="s">
        <v>95</v>
      </c>
      <c r="I286" t="s">
        <v>79</v>
      </c>
      <c r="J286">
        <v>1</v>
      </c>
      <c r="K286">
        <v>8206</v>
      </c>
      <c r="L286" t="str">
        <f>IFERROR(INDEX(play_attribution!$B$2:$B$328,MATCH(A286,play_attribution!$A$2:$A$328,0)),"")</f>
        <v/>
      </c>
      <c r="M286" t="str">
        <f>VLOOKUP(H286,seller_roster!$A$2:$B$85,2,FALSE)</f>
        <v>Frankie Ferro</v>
      </c>
      <c r="N286" t="str">
        <f>VLOOKUP(C286,accounts!$A$2:$F$9615,2,FALSE)</f>
        <v>Nonprofit</v>
      </c>
      <c r="O286" t="str">
        <f>VLOOKUP(C286,accounts!$A$2:$F$9615,3,FALSE)</f>
        <v>$2.5M-$5M</v>
      </c>
      <c r="P286" t="str">
        <f>VLOOKUP(C286,accounts!$A$2:$F$9615,5,FALSE)</f>
        <v>Central</v>
      </c>
      <c r="Q286" t="b">
        <f t="shared" si="5"/>
        <v>1</v>
      </c>
      <c r="R286" t="e">
        <f>INDEX(removed_duplicate_rows!$A$5:$A$39,MATCH(wins!A286,removed_duplicate_rows!$A$5:$A$39,0))</f>
        <v>#N/A</v>
      </c>
    </row>
    <row r="287" spans="1:18" ht="15.75" customHeight="1" x14ac:dyDescent="0.2">
      <c r="A287" t="s">
        <v>981</v>
      </c>
      <c r="B287" t="s">
        <v>982</v>
      </c>
      <c r="C287" t="s">
        <v>983</v>
      </c>
      <c r="D287" s="10">
        <v>45710</v>
      </c>
      <c r="E287" t="s">
        <v>52</v>
      </c>
      <c r="F287">
        <v>3</v>
      </c>
      <c r="G287" t="s">
        <v>77</v>
      </c>
      <c r="H287" t="s">
        <v>118</v>
      </c>
      <c r="I287" t="s">
        <v>55</v>
      </c>
      <c r="J287">
        <v>1</v>
      </c>
      <c r="K287">
        <v>7499</v>
      </c>
      <c r="L287" t="str">
        <f>IFERROR(INDEX(play_attribution!$B$2:$B$328,MATCH(A287,play_attribution!$A$2:$A$328,0)),"")</f>
        <v/>
      </c>
      <c r="M287" t="str">
        <f>VLOOKUP(H287,seller_roster!$A$2:$B$85,2,FALSE)</f>
        <v>Val Reyes</v>
      </c>
      <c r="N287" t="str">
        <f>VLOOKUP(C287,accounts!$A$2:$F$9615,2,FALSE)</f>
        <v>Nonprofit</v>
      </c>
      <c r="O287" t="str">
        <f>VLOOKUP(C287,accounts!$A$2:$F$9615,3,FALSE)</f>
        <v>$2.5M-$5M</v>
      </c>
      <c r="P287" t="str">
        <f>VLOOKUP(C287,accounts!$A$2:$F$9615,5,FALSE)</f>
        <v>West</v>
      </c>
      <c r="Q287" t="b">
        <f t="shared" si="5"/>
        <v>1</v>
      </c>
      <c r="R287" t="e">
        <f>INDEX(removed_duplicate_rows!$A$5:$A$39,MATCH(wins!A287,removed_duplicate_rows!$A$5:$A$39,0))</f>
        <v>#N/A</v>
      </c>
    </row>
    <row r="288" spans="1:18" ht="15.75" customHeight="1" x14ac:dyDescent="0.2">
      <c r="A288" t="s">
        <v>984</v>
      </c>
      <c r="B288" t="s">
        <v>985</v>
      </c>
      <c r="C288" t="s">
        <v>986</v>
      </c>
      <c r="D288" s="10">
        <v>45710</v>
      </c>
      <c r="E288" t="s">
        <v>52</v>
      </c>
      <c r="F288">
        <v>3</v>
      </c>
      <c r="G288" t="s">
        <v>77</v>
      </c>
      <c r="H288" t="s">
        <v>173</v>
      </c>
      <c r="I288" t="s">
        <v>55</v>
      </c>
      <c r="J288">
        <v>1</v>
      </c>
      <c r="K288">
        <v>7236</v>
      </c>
      <c r="L288" t="str">
        <f>IFERROR(INDEX(play_attribution!$B$2:$B$328,MATCH(A288,play_attribution!$A$2:$A$328,0)),"")</f>
        <v/>
      </c>
      <c r="M288" t="str">
        <f>VLOOKUP(H288,seller_roster!$A$2:$B$85,2,FALSE)</f>
        <v>Pia Reyes</v>
      </c>
      <c r="N288" t="str">
        <f>VLOOKUP(C288,accounts!$A$2:$F$9615,2,FALSE)</f>
        <v>Professional Services</v>
      </c>
      <c r="O288" t="str">
        <f>VLOOKUP(C288,accounts!$A$2:$F$9615,3,FALSE)</f>
        <v>&lt;$1M</v>
      </c>
      <c r="P288" t="str">
        <f>VLOOKUP(C288,accounts!$A$2:$F$9615,5,FALSE)</f>
        <v>West</v>
      </c>
      <c r="Q288" t="b">
        <f t="shared" si="5"/>
        <v>1</v>
      </c>
      <c r="R288" t="e">
        <f>INDEX(removed_duplicate_rows!$A$5:$A$39,MATCH(wins!A288,removed_duplicate_rows!$A$5:$A$39,0))</f>
        <v>#N/A</v>
      </c>
    </row>
    <row r="289" spans="1:18" ht="15.75" customHeight="1" x14ac:dyDescent="0.2">
      <c r="A289" t="s">
        <v>987</v>
      </c>
      <c r="B289" t="s">
        <v>988</v>
      </c>
      <c r="C289" t="s">
        <v>989</v>
      </c>
      <c r="D289" s="10">
        <v>45710</v>
      </c>
      <c r="E289" t="s">
        <v>52</v>
      </c>
      <c r="F289">
        <v>3</v>
      </c>
      <c r="G289" t="s">
        <v>77</v>
      </c>
      <c r="H289" t="s">
        <v>114</v>
      </c>
      <c r="I289" t="s">
        <v>79</v>
      </c>
      <c r="J289">
        <v>1</v>
      </c>
      <c r="K289">
        <v>5628</v>
      </c>
      <c r="L289" t="str">
        <f>IFERROR(INDEX(play_attribution!$B$2:$B$328,MATCH(A289,play_attribution!$A$2:$A$328,0)),"")</f>
        <v/>
      </c>
      <c r="M289" t="str">
        <f>VLOOKUP(H289,seller_roster!$A$2:$B$85,2,FALSE)</f>
        <v>Ray Reyes</v>
      </c>
      <c r="N289" t="str">
        <f>VLOOKUP(C289,accounts!$A$2:$F$9615,2,FALSE)</f>
        <v>Construction</v>
      </c>
      <c r="O289" t="str">
        <f>VLOOKUP(C289,accounts!$A$2:$F$9615,3,FALSE)</f>
        <v>&gt;$10M</v>
      </c>
      <c r="P289" t="str">
        <f>VLOOKUP(C289,accounts!$A$2:$F$9615,5,FALSE)</f>
        <v>West</v>
      </c>
      <c r="Q289" t="b">
        <f t="shared" si="5"/>
        <v>1</v>
      </c>
      <c r="R289" t="e">
        <f>INDEX(removed_duplicate_rows!$A$5:$A$39,MATCH(wins!A289,removed_duplicate_rows!$A$5:$A$39,0))</f>
        <v>#N/A</v>
      </c>
    </row>
    <row r="290" spans="1:18" ht="15.75" customHeight="1" x14ac:dyDescent="0.2">
      <c r="A290" t="s">
        <v>990</v>
      </c>
      <c r="B290" t="s">
        <v>991</v>
      </c>
      <c r="C290" t="s">
        <v>992</v>
      </c>
      <c r="D290" s="10">
        <v>45710</v>
      </c>
      <c r="E290" t="s">
        <v>52</v>
      </c>
      <c r="F290">
        <v>3</v>
      </c>
      <c r="G290" t="s">
        <v>77</v>
      </c>
      <c r="H290" t="s">
        <v>114</v>
      </c>
      <c r="I290" t="s">
        <v>79</v>
      </c>
      <c r="J290">
        <v>1</v>
      </c>
      <c r="K290">
        <v>7947</v>
      </c>
      <c r="L290" t="str">
        <f>IFERROR(INDEX(play_attribution!$B$2:$B$328,MATCH(A290,play_attribution!$A$2:$A$328,0)),"")</f>
        <v/>
      </c>
      <c r="M290" t="str">
        <f>VLOOKUP(H290,seller_roster!$A$2:$B$85,2,FALSE)</f>
        <v>Ray Reyes</v>
      </c>
      <c r="N290" t="str">
        <f>VLOOKUP(C290,accounts!$A$2:$F$9615,2,FALSE)</f>
        <v>Manufacturing</v>
      </c>
      <c r="O290" t="str">
        <f>VLOOKUP(C290,accounts!$A$2:$F$9615,3,FALSE)</f>
        <v>$5M-$10M</v>
      </c>
      <c r="P290" t="str">
        <f>VLOOKUP(C290,accounts!$A$2:$F$9615,5,FALSE)</f>
        <v>Central</v>
      </c>
      <c r="Q290" t="b">
        <f t="shared" si="5"/>
        <v>1</v>
      </c>
      <c r="R290" t="e">
        <f>INDEX(removed_duplicate_rows!$A$5:$A$39,MATCH(wins!A290,removed_duplicate_rows!$A$5:$A$39,0))</f>
        <v>#N/A</v>
      </c>
    </row>
    <row r="291" spans="1:18" ht="15.75" customHeight="1" x14ac:dyDescent="0.2">
      <c r="A291" t="s">
        <v>993</v>
      </c>
      <c r="B291" t="s">
        <v>994</v>
      </c>
      <c r="C291" t="s">
        <v>995</v>
      </c>
      <c r="D291" s="10">
        <v>45710</v>
      </c>
      <c r="E291" t="s">
        <v>52</v>
      </c>
      <c r="F291">
        <v>3</v>
      </c>
      <c r="G291" t="s">
        <v>77</v>
      </c>
      <c r="H291" t="s">
        <v>173</v>
      </c>
      <c r="I291" t="s">
        <v>79</v>
      </c>
      <c r="J291">
        <v>1</v>
      </c>
      <c r="K291">
        <v>5998</v>
      </c>
      <c r="L291" t="str">
        <f>IFERROR(INDEX(play_attribution!$B$2:$B$328,MATCH(A291,play_attribution!$A$2:$A$328,0)),"")</f>
        <v/>
      </c>
      <c r="M291" t="str">
        <f>VLOOKUP(H291,seller_roster!$A$2:$B$85,2,FALSE)</f>
        <v>Pia Reyes</v>
      </c>
      <c r="N291" t="str">
        <f>VLOOKUP(C291,accounts!$A$2:$F$9615,2,FALSE)</f>
        <v>Logistics</v>
      </c>
      <c r="O291" t="str">
        <f>VLOOKUP(C291,accounts!$A$2:$F$9615,3,FALSE)</f>
        <v>&lt;$1M</v>
      </c>
      <c r="P291" t="str">
        <f>VLOOKUP(C291,accounts!$A$2:$F$9615,5,FALSE)</f>
        <v>West</v>
      </c>
      <c r="Q291" t="b">
        <f t="shared" si="5"/>
        <v>1</v>
      </c>
      <c r="R291" t="e">
        <f>INDEX(removed_duplicate_rows!$A$5:$A$39,MATCH(wins!A291,removed_duplicate_rows!$A$5:$A$39,0))</f>
        <v>#N/A</v>
      </c>
    </row>
    <row r="292" spans="1:18" ht="15.75" customHeight="1" x14ac:dyDescent="0.2">
      <c r="A292" t="s">
        <v>996</v>
      </c>
      <c r="B292" t="s">
        <v>997</v>
      </c>
      <c r="C292" t="s">
        <v>998</v>
      </c>
      <c r="D292" s="10">
        <v>45710</v>
      </c>
      <c r="E292" t="s">
        <v>52</v>
      </c>
      <c r="F292">
        <v>3</v>
      </c>
      <c r="G292" t="s">
        <v>77</v>
      </c>
      <c r="H292" t="s">
        <v>99</v>
      </c>
      <c r="I292" t="s">
        <v>79</v>
      </c>
      <c r="J292">
        <v>1</v>
      </c>
      <c r="K292">
        <v>6225</v>
      </c>
      <c r="L292" t="str">
        <f>IFERROR(INDEX(play_attribution!$B$2:$B$328,MATCH(A292,play_attribution!$A$2:$A$328,0)),"")</f>
        <v/>
      </c>
      <c r="M292" t="str">
        <f>VLOOKUP(H292,seller_roster!$A$2:$B$85,2,FALSE)</f>
        <v>Shiloh Sorensen</v>
      </c>
      <c r="N292" t="str">
        <f>VLOOKUP(C292,accounts!$A$2:$F$9615,2,FALSE)</f>
        <v>Field Services</v>
      </c>
      <c r="O292" t="str">
        <f>VLOOKUP(C292,accounts!$A$2:$F$9615,3,FALSE)</f>
        <v>$1M-$2.5M</v>
      </c>
      <c r="P292" t="str">
        <f>VLOOKUP(C292,accounts!$A$2:$F$9615,5,FALSE)</f>
        <v>East</v>
      </c>
      <c r="Q292" t="b">
        <f t="shared" si="5"/>
        <v>1</v>
      </c>
      <c r="R292" t="e">
        <f>INDEX(removed_duplicate_rows!$A$5:$A$39,MATCH(wins!A292,removed_duplicate_rows!$A$5:$A$39,0))</f>
        <v>#N/A</v>
      </c>
    </row>
    <row r="293" spans="1:18" ht="15.75" customHeight="1" x14ac:dyDescent="0.2">
      <c r="A293" t="s">
        <v>999</v>
      </c>
      <c r="B293" t="s">
        <v>1000</v>
      </c>
      <c r="C293" t="s">
        <v>1001</v>
      </c>
      <c r="D293" s="10">
        <v>45710</v>
      </c>
      <c r="E293" t="s">
        <v>52</v>
      </c>
      <c r="F293">
        <v>3</v>
      </c>
      <c r="G293" t="s">
        <v>77</v>
      </c>
      <c r="H293" t="s">
        <v>527</v>
      </c>
      <c r="I293" t="s">
        <v>79</v>
      </c>
      <c r="J293">
        <v>1</v>
      </c>
      <c r="K293">
        <v>13142</v>
      </c>
      <c r="L293" t="str">
        <f>IFERROR(INDEX(play_attribution!$B$2:$B$328,MATCH(A293,play_attribution!$A$2:$A$328,0)),"")</f>
        <v/>
      </c>
      <c r="M293" t="str">
        <f>VLOOKUP(H293,seller_roster!$A$2:$B$85,2,FALSE)</f>
        <v>Nia Mbeki</v>
      </c>
      <c r="N293" t="str">
        <f>VLOOKUP(C293,accounts!$A$2:$F$9615,2,FALSE)</f>
        <v>Field Services</v>
      </c>
      <c r="O293" t="str">
        <f>VLOOKUP(C293,accounts!$A$2:$F$9615,3,FALSE)</f>
        <v>$2.5M-$5M</v>
      </c>
      <c r="P293" t="str">
        <f>VLOOKUP(C293,accounts!$A$2:$F$9615,5,FALSE)</f>
        <v>East</v>
      </c>
      <c r="Q293" t="b">
        <f t="shared" si="5"/>
        <v>1</v>
      </c>
      <c r="R293" t="e">
        <f>INDEX(removed_duplicate_rows!$A$5:$A$39,MATCH(wins!A293,removed_duplicate_rows!$A$5:$A$39,0))</f>
        <v>#N/A</v>
      </c>
    </row>
    <row r="294" spans="1:18" ht="15.75" customHeight="1" x14ac:dyDescent="0.2">
      <c r="A294" t="s">
        <v>1002</v>
      </c>
      <c r="B294" t="s">
        <v>1003</v>
      </c>
      <c r="C294" t="s">
        <v>1004</v>
      </c>
      <c r="D294" s="10">
        <v>45710</v>
      </c>
      <c r="E294" t="s">
        <v>52</v>
      </c>
      <c r="F294">
        <v>3</v>
      </c>
      <c r="G294" t="s">
        <v>77</v>
      </c>
      <c r="H294" t="s">
        <v>151</v>
      </c>
      <c r="I294" t="s">
        <v>79</v>
      </c>
      <c r="J294">
        <v>1</v>
      </c>
      <c r="K294">
        <v>15504</v>
      </c>
      <c r="L294" t="str">
        <f>IFERROR(INDEX(play_attribution!$B$2:$B$328,MATCH(A294,play_attribution!$A$2:$A$328,0)),"")</f>
        <v/>
      </c>
      <c r="M294" t="str">
        <f>VLOOKUP(H294,seller_roster!$A$2:$B$85,2,FALSE)</f>
        <v>Marley Lindqvist</v>
      </c>
      <c r="N294" t="str">
        <f>VLOOKUP(C294,accounts!$A$2:$F$9615,2,FALSE)</f>
        <v>Hospitality Group</v>
      </c>
      <c r="O294" t="str">
        <f>VLOOKUP(C294,accounts!$A$2:$F$9615,3,FALSE)</f>
        <v>$5M-$10M</v>
      </c>
      <c r="P294" t="str">
        <f>VLOOKUP(C294,accounts!$A$2:$F$9615,5,FALSE)</f>
        <v>East</v>
      </c>
      <c r="Q294" t="b">
        <f t="shared" si="5"/>
        <v>1</v>
      </c>
      <c r="R294" t="e">
        <f>INDEX(removed_duplicate_rows!$A$5:$A$39,MATCH(wins!A294,removed_duplicate_rows!$A$5:$A$39,0))</f>
        <v>#N/A</v>
      </c>
    </row>
    <row r="295" spans="1:18" ht="15.75" customHeight="1" x14ac:dyDescent="0.2">
      <c r="A295" t="s">
        <v>1005</v>
      </c>
      <c r="B295" t="s">
        <v>1006</v>
      </c>
      <c r="C295" t="s">
        <v>1007</v>
      </c>
      <c r="D295" s="10">
        <v>45710</v>
      </c>
      <c r="E295" t="s">
        <v>52</v>
      </c>
      <c r="F295">
        <v>3</v>
      </c>
      <c r="G295" t="s">
        <v>273</v>
      </c>
      <c r="H295" t="s">
        <v>312</v>
      </c>
      <c r="I295" t="s">
        <v>55</v>
      </c>
      <c r="J295">
        <v>1</v>
      </c>
      <c r="K295">
        <v>7264</v>
      </c>
      <c r="L295" t="str">
        <f>IFERROR(INDEX(play_attribution!$B$2:$B$328,MATCH(A295,play_attribution!$A$2:$A$328,0)),"")</f>
        <v/>
      </c>
      <c r="M295" t="str">
        <f>VLOOKUP(H295,seller_roster!$A$2:$B$85,2,FALSE)</f>
        <v>Tatum Osei</v>
      </c>
      <c r="N295" t="str">
        <f>VLOOKUP(C295,accounts!$A$2:$F$9615,2,FALSE)</f>
        <v>Wholesale &amp; Distribution</v>
      </c>
      <c r="O295" t="str">
        <f>VLOOKUP(C295,accounts!$A$2:$F$9615,3,FALSE)</f>
        <v>$5M-$10M</v>
      </c>
      <c r="P295" t="str">
        <f>VLOOKUP(C295,accounts!$A$2:$F$9615,5,FALSE)</f>
        <v>West</v>
      </c>
      <c r="Q295" t="b">
        <f t="shared" si="5"/>
        <v>1</v>
      </c>
      <c r="R295" t="e">
        <f>INDEX(removed_duplicate_rows!$A$5:$A$39,MATCH(wins!A295,removed_duplicate_rows!$A$5:$A$39,0))</f>
        <v>#N/A</v>
      </c>
    </row>
    <row r="296" spans="1:18" ht="15.75" customHeight="1" x14ac:dyDescent="0.2">
      <c r="A296" t="s">
        <v>1008</v>
      </c>
      <c r="B296" t="s">
        <v>1009</v>
      </c>
      <c r="C296" t="s">
        <v>1010</v>
      </c>
      <c r="D296" s="10">
        <v>45710</v>
      </c>
      <c r="E296" t="s">
        <v>52</v>
      </c>
      <c r="F296">
        <v>3</v>
      </c>
      <c r="G296" t="s">
        <v>273</v>
      </c>
      <c r="H296" t="s">
        <v>319</v>
      </c>
      <c r="I296" t="s">
        <v>55</v>
      </c>
      <c r="J296">
        <v>1</v>
      </c>
      <c r="K296">
        <v>9654</v>
      </c>
      <c r="L296" t="str">
        <f>IFERROR(INDEX(play_attribution!$B$2:$B$328,MATCH(A296,play_attribution!$A$2:$A$328,0)),"")</f>
        <v/>
      </c>
      <c r="M296" t="str">
        <f>VLOOKUP(H296,seller_roster!$A$2:$B$85,2,FALSE)</f>
        <v>Nia Kowalski</v>
      </c>
      <c r="N296" t="str">
        <f>VLOOKUP(C296,accounts!$A$2:$F$9615,2,FALSE)</f>
        <v>Construction</v>
      </c>
      <c r="O296" t="str">
        <f>VLOOKUP(C296,accounts!$A$2:$F$9615,3,FALSE)</f>
        <v>$5M-$10M</v>
      </c>
      <c r="P296" t="str">
        <f>VLOOKUP(C296,accounts!$A$2:$F$9615,5,FALSE)</f>
        <v>West</v>
      </c>
      <c r="Q296" t="b">
        <f t="shared" si="5"/>
        <v>1</v>
      </c>
      <c r="R296" t="e">
        <f>INDEX(removed_duplicate_rows!$A$5:$A$39,MATCH(wins!A296,removed_duplicate_rows!$A$5:$A$39,0))</f>
        <v>#N/A</v>
      </c>
    </row>
    <row r="297" spans="1:18" ht="15.75" customHeight="1" x14ac:dyDescent="0.2">
      <c r="A297" t="s">
        <v>1011</v>
      </c>
      <c r="B297" t="s">
        <v>1012</v>
      </c>
      <c r="C297" t="s">
        <v>1013</v>
      </c>
      <c r="D297" s="10">
        <v>45710</v>
      </c>
      <c r="E297" t="s">
        <v>52</v>
      </c>
      <c r="F297">
        <v>3</v>
      </c>
      <c r="G297" t="s">
        <v>273</v>
      </c>
      <c r="H297" t="s">
        <v>323</v>
      </c>
      <c r="I297" t="s">
        <v>79</v>
      </c>
      <c r="J297">
        <v>1</v>
      </c>
      <c r="K297">
        <v>12260</v>
      </c>
      <c r="L297" t="str">
        <f>IFERROR(INDEX(play_attribution!$B$2:$B$328,MATCH(A297,play_attribution!$A$2:$A$328,0)),"")</f>
        <v/>
      </c>
      <c r="M297" t="str">
        <f>VLOOKUP(H297,seller_roster!$A$2:$B$85,2,FALSE)</f>
        <v>Finley Kowalski</v>
      </c>
      <c r="N297" t="str">
        <f>VLOOKUP(C297,accounts!$A$2:$F$9615,2,FALSE)</f>
        <v>Retail Multi-Location</v>
      </c>
      <c r="O297" t="str">
        <f>VLOOKUP(C297,accounts!$A$2:$F$9615,3,FALSE)</f>
        <v>$2.5M-$5M</v>
      </c>
      <c r="P297" t="str">
        <f>VLOOKUP(C297,accounts!$A$2:$F$9615,5,FALSE)</f>
        <v>East</v>
      </c>
      <c r="Q297" t="b">
        <f t="shared" si="5"/>
        <v>1</v>
      </c>
      <c r="R297" t="e">
        <f>INDEX(removed_duplicate_rows!$A$5:$A$39,MATCH(wins!A297,removed_duplicate_rows!$A$5:$A$39,0))</f>
        <v>#N/A</v>
      </c>
    </row>
    <row r="298" spans="1:18" ht="15.75" customHeight="1" x14ac:dyDescent="0.2">
      <c r="A298" t="s">
        <v>1014</v>
      </c>
      <c r="B298" t="s">
        <v>1015</v>
      </c>
      <c r="C298" t="s">
        <v>1016</v>
      </c>
      <c r="D298" s="10">
        <v>45710</v>
      </c>
      <c r="E298" t="s">
        <v>52</v>
      </c>
      <c r="F298">
        <v>3</v>
      </c>
      <c r="G298" t="s">
        <v>273</v>
      </c>
      <c r="H298" t="s">
        <v>285</v>
      </c>
      <c r="I298" t="s">
        <v>79</v>
      </c>
      <c r="J298">
        <v>1</v>
      </c>
      <c r="K298">
        <v>9988</v>
      </c>
      <c r="L298" t="str">
        <f>IFERROR(INDEX(play_attribution!$B$2:$B$328,MATCH(A298,play_attribution!$A$2:$A$328,0)),"")</f>
        <v/>
      </c>
      <c r="M298" t="str">
        <f>VLOOKUP(H298,seller_roster!$A$2:$B$85,2,FALSE)</f>
        <v>Bryn Lindqvist</v>
      </c>
      <c r="N298" t="str">
        <f>VLOOKUP(C298,accounts!$A$2:$F$9615,2,FALSE)</f>
        <v>Nonprofit</v>
      </c>
      <c r="O298" t="str">
        <f>VLOOKUP(C298,accounts!$A$2:$F$9615,3,FALSE)</f>
        <v>$2.5M-$5M</v>
      </c>
      <c r="P298" t="str">
        <f>VLOOKUP(C298,accounts!$A$2:$F$9615,5,FALSE)</f>
        <v>West</v>
      </c>
      <c r="Q298" t="b">
        <f t="shared" si="5"/>
        <v>1</v>
      </c>
      <c r="R298" t="e">
        <f>INDEX(removed_duplicate_rows!$A$5:$A$39,MATCH(wins!A298,removed_duplicate_rows!$A$5:$A$39,0))</f>
        <v>#N/A</v>
      </c>
    </row>
    <row r="299" spans="1:18" ht="15.75" customHeight="1" x14ac:dyDescent="0.2">
      <c r="A299" t="s">
        <v>1017</v>
      </c>
      <c r="B299" t="s">
        <v>1018</v>
      </c>
      <c r="C299" t="s">
        <v>1019</v>
      </c>
      <c r="D299" s="10">
        <v>45710</v>
      </c>
      <c r="E299" t="s">
        <v>52</v>
      </c>
      <c r="F299">
        <v>3</v>
      </c>
      <c r="G299" t="s">
        <v>273</v>
      </c>
      <c r="H299" t="s">
        <v>323</v>
      </c>
      <c r="I299" t="s">
        <v>79</v>
      </c>
      <c r="J299">
        <v>1</v>
      </c>
      <c r="K299">
        <v>16268</v>
      </c>
      <c r="L299" t="str">
        <f>IFERROR(INDEX(play_attribution!$B$2:$B$328,MATCH(A299,play_attribution!$A$2:$A$328,0)),"")</f>
        <v/>
      </c>
      <c r="M299" t="str">
        <f>VLOOKUP(H299,seller_roster!$A$2:$B$85,2,FALSE)</f>
        <v>Finley Kowalski</v>
      </c>
      <c r="N299" t="str">
        <f>VLOOKUP(C299,accounts!$A$2:$F$9615,2,FALSE)</f>
        <v>Retail Multi-Location</v>
      </c>
      <c r="O299" t="str">
        <f>VLOOKUP(C299,accounts!$A$2:$F$9615,3,FALSE)</f>
        <v>$5M-$10M</v>
      </c>
      <c r="P299" t="str">
        <f>VLOOKUP(C299,accounts!$A$2:$F$9615,5,FALSE)</f>
        <v>East</v>
      </c>
      <c r="Q299" t="b">
        <f t="shared" si="5"/>
        <v>1</v>
      </c>
      <c r="R299" t="e">
        <f>INDEX(removed_duplicate_rows!$A$5:$A$39,MATCH(wins!A299,removed_duplicate_rows!$A$5:$A$39,0))</f>
        <v>#N/A</v>
      </c>
    </row>
    <row r="300" spans="1:18" ht="15.75" customHeight="1" x14ac:dyDescent="0.2">
      <c r="A300" t="s">
        <v>1020</v>
      </c>
      <c r="B300" t="s">
        <v>1021</v>
      </c>
      <c r="C300" t="s">
        <v>1022</v>
      </c>
      <c r="D300" s="10">
        <v>45710</v>
      </c>
      <c r="E300" t="s">
        <v>52</v>
      </c>
      <c r="F300">
        <v>3</v>
      </c>
      <c r="G300" t="s">
        <v>273</v>
      </c>
      <c r="H300" t="s">
        <v>274</v>
      </c>
      <c r="I300" t="s">
        <v>55</v>
      </c>
      <c r="J300">
        <v>1</v>
      </c>
      <c r="K300">
        <v>14049</v>
      </c>
      <c r="L300" t="str">
        <f>IFERROR(INDEX(play_attribution!$B$2:$B$328,MATCH(A300,play_attribution!$A$2:$A$328,0)),"")</f>
        <v/>
      </c>
      <c r="M300" t="str">
        <f>VLOOKUP(H300,seller_roster!$A$2:$B$85,2,FALSE)</f>
        <v>Shiloh Petrov</v>
      </c>
      <c r="N300" t="str">
        <f>VLOOKUP(C300,accounts!$A$2:$F$9615,2,FALSE)</f>
        <v>Nonprofit</v>
      </c>
      <c r="O300" t="str">
        <f>VLOOKUP(C300,accounts!$A$2:$F$9615,3,FALSE)</f>
        <v>$2.5M-$5M</v>
      </c>
      <c r="P300" t="str">
        <f>VLOOKUP(C300,accounts!$A$2:$F$9615,5,FALSE)</f>
        <v>East</v>
      </c>
      <c r="Q300" t="b">
        <f t="shared" si="5"/>
        <v>1</v>
      </c>
      <c r="R300" t="e">
        <f>INDEX(removed_duplicate_rows!$A$5:$A$39,MATCH(wins!A300,removed_duplicate_rows!$A$5:$A$39,0))</f>
        <v>#N/A</v>
      </c>
    </row>
    <row r="301" spans="1:18" ht="15.75" customHeight="1" x14ac:dyDescent="0.2">
      <c r="A301" t="s">
        <v>1023</v>
      </c>
      <c r="B301" t="s">
        <v>1024</v>
      </c>
      <c r="C301" t="s">
        <v>1025</v>
      </c>
      <c r="D301" s="10">
        <v>45710</v>
      </c>
      <c r="E301" t="s">
        <v>52</v>
      </c>
      <c r="F301">
        <v>3</v>
      </c>
      <c r="G301" t="s">
        <v>273</v>
      </c>
      <c r="H301" t="s">
        <v>297</v>
      </c>
      <c r="I301" t="s">
        <v>55</v>
      </c>
      <c r="J301">
        <v>1</v>
      </c>
      <c r="K301">
        <v>8005</v>
      </c>
      <c r="L301" t="str">
        <f>IFERROR(INDEX(play_attribution!$B$2:$B$328,MATCH(A301,play_attribution!$A$2:$A$328,0)),"")</f>
        <v/>
      </c>
      <c r="M301" t="str">
        <f>VLOOKUP(H301,seller_roster!$A$2:$B$85,2,FALSE)</f>
        <v>Ray Moreau</v>
      </c>
      <c r="N301" t="str">
        <f>VLOOKUP(C301,accounts!$A$2:$F$9615,2,FALSE)</f>
        <v>Hospitality Group</v>
      </c>
      <c r="O301" t="str">
        <f>VLOOKUP(C301,accounts!$A$2:$F$9615,3,FALSE)</f>
        <v>$5M-$10M</v>
      </c>
      <c r="P301" t="str">
        <f>VLOOKUP(C301,accounts!$A$2:$F$9615,5,FALSE)</f>
        <v>East</v>
      </c>
      <c r="Q301" t="b">
        <f t="shared" si="5"/>
        <v>1</v>
      </c>
      <c r="R301" t="e">
        <f>INDEX(removed_duplicate_rows!$A$5:$A$39,MATCH(wins!A301,removed_duplicate_rows!$A$5:$A$39,0))</f>
        <v>#N/A</v>
      </c>
    </row>
    <row r="302" spans="1:18" ht="15.75" customHeight="1" x14ac:dyDescent="0.2">
      <c r="A302" t="s">
        <v>1026</v>
      </c>
      <c r="B302" t="s">
        <v>1027</v>
      </c>
      <c r="C302" t="s">
        <v>1028</v>
      </c>
      <c r="D302" s="10">
        <v>45710</v>
      </c>
      <c r="E302" t="s">
        <v>52</v>
      </c>
      <c r="F302">
        <v>3</v>
      </c>
      <c r="G302" t="s">
        <v>273</v>
      </c>
      <c r="H302" t="s">
        <v>274</v>
      </c>
      <c r="I302" t="s">
        <v>79</v>
      </c>
      <c r="J302">
        <v>1</v>
      </c>
      <c r="K302">
        <v>13334</v>
      </c>
      <c r="L302" t="str">
        <f>IFERROR(INDEX(play_attribution!$B$2:$B$328,MATCH(A302,play_attribution!$A$2:$A$328,0)),"")</f>
        <v/>
      </c>
      <c r="M302" t="str">
        <f>VLOOKUP(H302,seller_roster!$A$2:$B$85,2,FALSE)</f>
        <v>Shiloh Petrov</v>
      </c>
      <c r="N302" t="str">
        <f>VLOOKUP(C302,accounts!$A$2:$F$9615,2,FALSE)</f>
        <v>Hospitality Group</v>
      </c>
      <c r="O302" t="str">
        <f>VLOOKUP(C302,accounts!$A$2:$F$9615,3,FALSE)</f>
        <v>$2.5M-$5M</v>
      </c>
      <c r="P302" t="str">
        <f>VLOOKUP(C302,accounts!$A$2:$F$9615,5,FALSE)</f>
        <v>West</v>
      </c>
      <c r="Q302" t="b">
        <f t="shared" si="5"/>
        <v>1</v>
      </c>
      <c r="R302" t="e">
        <f>INDEX(removed_duplicate_rows!$A$5:$A$39,MATCH(wins!A302,removed_duplicate_rows!$A$5:$A$39,0))</f>
        <v>#N/A</v>
      </c>
    </row>
    <row r="303" spans="1:18" ht="15.75" customHeight="1" x14ac:dyDescent="0.2">
      <c r="A303" t="s">
        <v>1029</v>
      </c>
      <c r="B303" t="s">
        <v>1030</v>
      </c>
      <c r="C303" t="s">
        <v>1031</v>
      </c>
      <c r="D303" s="10">
        <v>45710</v>
      </c>
      <c r="E303" t="s">
        <v>52</v>
      </c>
      <c r="F303">
        <v>3</v>
      </c>
      <c r="G303" t="s">
        <v>273</v>
      </c>
      <c r="H303" t="s">
        <v>717</v>
      </c>
      <c r="I303" t="s">
        <v>79</v>
      </c>
      <c r="J303">
        <v>1</v>
      </c>
      <c r="K303">
        <v>11060</v>
      </c>
      <c r="L303" t="str">
        <f>IFERROR(INDEX(play_attribution!$B$2:$B$328,MATCH(A303,play_attribution!$A$2:$A$328,0)),"")</f>
        <v/>
      </c>
      <c r="M303" t="str">
        <f>VLOOKUP(H303,seller_roster!$A$2:$B$85,2,FALSE)</f>
        <v>Corey Novak</v>
      </c>
      <c r="N303" t="str">
        <f>VLOOKUP(C303,accounts!$A$2:$F$9615,2,FALSE)</f>
        <v>Manufacturing</v>
      </c>
      <c r="O303" t="str">
        <f>VLOOKUP(C303,accounts!$A$2:$F$9615,3,FALSE)</f>
        <v>$2.5M-$5M</v>
      </c>
      <c r="P303" t="str">
        <f>VLOOKUP(C303,accounts!$A$2:$F$9615,5,FALSE)</f>
        <v>West</v>
      </c>
      <c r="Q303" t="b">
        <f t="shared" si="5"/>
        <v>1</v>
      </c>
      <c r="R303" t="e">
        <f>INDEX(removed_duplicate_rows!$A$5:$A$39,MATCH(wins!A303,removed_duplicate_rows!$A$5:$A$39,0))</f>
        <v>#N/A</v>
      </c>
    </row>
    <row r="304" spans="1:18" ht="15.75" customHeight="1" x14ac:dyDescent="0.2">
      <c r="A304" t="s">
        <v>1032</v>
      </c>
      <c r="B304" t="s">
        <v>1033</v>
      </c>
      <c r="C304" t="s">
        <v>1034</v>
      </c>
      <c r="D304" s="10">
        <v>45710</v>
      </c>
      <c r="E304" t="s">
        <v>52</v>
      </c>
      <c r="F304">
        <v>3</v>
      </c>
      <c r="G304" t="s">
        <v>273</v>
      </c>
      <c r="H304" t="s">
        <v>727</v>
      </c>
      <c r="I304" t="s">
        <v>79</v>
      </c>
      <c r="J304">
        <v>1</v>
      </c>
      <c r="K304">
        <v>9951</v>
      </c>
      <c r="L304" t="str">
        <f>IFERROR(INDEX(play_attribution!$B$2:$B$328,MATCH(A304,play_attribution!$A$2:$A$328,0)),"")</f>
        <v/>
      </c>
      <c r="M304" t="str">
        <f>VLOOKUP(H304,seller_roster!$A$2:$B$85,2,FALSE)</f>
        <v>Finley Okafor</v>
      </c>
      <c r="N304" t="str">
        <f>VLOOKUP(C304,accounts!$A$2:$F$9615,2,FALSE)</f>
        <v>Logistics</v>
      </c>
      <c r="O304" t="str">
        <f>VLOOKUP(C304,accounts!$A$2:$F$9615,3,FALSE)</f>
        <v>$2.5M-$5M</v>
      </c>
      <c r="P304" t="str">
        <f>VLOOKUP(C304,accounts!$A$2:$F$9615,5,FALSE)</f>
        <v>West</v>
      </c>
      <c r="Q304" t="b">
        <f t="shared" si="5"/>
        <v>1</v>
      </c>
      <c r="R304" t="e">
        <f>INDEX(removed_duplicate_rows!$A$5:$A$39,MATCH(wins!A304,removed_duplicate_rows!$A$5:$A$39,0))</f>
        <v>#N/A</v>
      </c>
    </row>
    <row r="305" spans="1:18" ht="15.75" customHeight="1" x14ac:dyDescent="0.2">
      <c r="A305" t="s">
        <v>1035</v>
      </c>
      <c r="B305" t="s">
        <v>1036</v>
      </c>
      <c r="C305" t="s">
        <v>1037</v>
      </c>
      <c r="D305" s="10">
        <v>45710</v>
      </c>
      <c r="E305" t="s">
        <v>52</v>
      </c>
      <c r="F305">
        <v>3</v>
      </c>
      <c r="G305" t="s">
        <v>273</v>
      </c>
      <c r="H305" t="s">
        <v>357</v>
      </c>
      <c r="I305" t="s">
        <v>55</v>
      </c>
      <c r="J305">
        <v>1</v>
      </c>
      <c r="K305">
        <v>9414</v>
      </c>
      <c r="L305" t="str">
        <f>IFERROR(INDEX(play_attribution!$B$2:$B$328,MATCH(A305,play_attribution!$A$2:$A$328,0)),"")</f>
        <v/>
      </c>
      <c r="M305" t="str">
        <f>VLOOKUP(H305,seller_roster!$A$2:$B$85,2,FALSE)</f>
        <v>Hollis Abadi</v>
      </c>
      <c r="N305" t="str">
        <f>VLOOKUP(C305,accounts!$A$2:$F$9615,2,FALSE)</f>
        <v>Retail Multi-Location</v>
      </c>
      <c r="O305" t="str">
        <f>VLOOKUP(C305,accounts!$A$2:$F$9615,3,FALSE)</f>
        <v>$2.5M-$5M</v>
      </c>
      <c r="P305" t="str">
        <f>VLOOKUP(C305,accounts!$A$2:$F$9615,5,FALSE)</f>
        <v>West</v>
      </c>
      <c r="Q305" t="b">
        <f t="shared" si="5"/>
        <v>1</v>
      </c>
      <c r="R305" t="e">
        <f>INDEX(removed_duplicate_rows!$A$5:$A$39,MATCH(wins!A305,removed_duplicate_rows!$A$5:$A$39,0))</f>
        <v>#N/A</v>
      </c>
    </row>
    <row r="306" spans="1:18" ht="15.75" customHeight="1" x14ac:dyDescent="0.2">
      <c r="A306" t="s">
        <v>1038</v>
      </c>
      <c r="B306" t="s">
        <v>1039</v>
      </c>
      <c r="C306" t="s">
        <v>1040</v>
      </c>
      <c r="D306" s="10">
        <v>45710</v>
      </c>
      <c r="E306" t="s">
        <v>52</v>
      </c>
      <c r="F306">
        <v>3</v>
      </c>
      <c r="G306" t="s">
        <v>273</v>
      </c>
      <c r="H306" t="s">
        <v>755</v>
      </c>
      <c r="I306" t="s">
        <v>79</v>
      </c>
      <c r="J306">
        <v>1</v>
      </c>
      <c r="K306">
        <v>8065</v>
      </c>
      <c r="L306" t="str">
        <f>IFERROR(INDEX(play_attribution!$B$2:$B$328,MATCH(A306,play_attribution!$A$2:$A$328,0)),"")</f>
        <v/>
      </c>
      <c r="M306" t="str">
        <f>VLOOKUP(H306,seller_roster!$A$2:$B$85,2,FALSE)</f>
        <v>Jesse Silva</v>
      </c>
      <c r="N306" t="str">
        <f>VLOOKUP(C306,accounts!$A$2:$F$9615,2,FALSE)</f>
        <v>Professional Services</v>
      </c>
      <c r="O306" t="str">
        <f>VLOOKUP(C306,accounts!$A$2:$F$9615,3,FALSE)</f>
        <v>$5M-$10M</v>
      </c>
      <c r="P306" t="str">
        <f>VLOOKUP(C306,accounts!$A$2:$F$9615,5,FALSE)</f>
        <v>West</v>
      </c>
      <c r="Q306" t="b">
        <f t="shared" si="5"/>
        <v>1</v>
      </c>
      <c r="R306" t="e">
        <f>INDEX(removed_duplicate_rows!$A$5:$A$39,MATCH(wins!A306,removed_duplicate_rows!$A$5:$A$39,0))</f>
        <v>#N/A</v>
      </c>
    </row>
    <row r="307" spans="1:18" ht="15.75" customHeight="1" x14ac:dyDescent="0.2">
      <c r="A307" t="s">
        <v>1041</v>
      </c>
      <c r="B307" t="s">
        <v>1042</v>
      </c>
      <c r="C307" t="s">
        <v>1043</v>
      </c>
      <c r="D307" s="10">
        <v>45710</v>
      </c>
      <c r="E307" t="s">
        <v>52</v>
      </c>
      <c r="F307">
        <v>3</v>
      </c>
      <c r="G307" t="s">
        <v>273</v>
      </c>
      <c r="H307" t="s">
        <v>312</v>
      </c>
      <c r="I307" t="s">
        <v>55</v>
      </c>
      <c r="J307">
        <v>1</v>
      </c>
      <c r="K307">
        <v>9151</v>
      </c>
      <c r="L307" t="str">
        <f>IFERROR(INDEX(play_attribution!$B$2:$B$328,MATCH(A307,play_attribution!$A$2:$A$328,0)),"")</f>
        <v/>
      </c>
      <c r="M307" t="str">
        <f>VLOOKUP(H307,seller_roster!$A$2:$B$85,2,FALSE)</f>
        <v>Tatum Osei</v>
      </c>
      <c r="N307" t="str">
        <f>VLOOKUP(C307,accounts!$A$2:$F$9615,2,FALSE)</f>
        <v>Wholesale &amp; Distribution</v>
      </c>
      <c r="O307" t="str">
        <f>VLOOKUP(C307,accounts!$A$2:$F$9615,3,FALSE)</f>
        <v>$5M-$10M</v>
      </c>
      <c r="P307" t="str">
        <f>VLOOKUP(C307,accounts!$A$2:$F$9615,5,FALSE)</f>
        <v>Central</v>
      </c>
      <c r="Q307" t="b">
        <f t="shared" si="5"/>
        <v>1</v>
      </c>
      <c r="R307" t="e">
        <f>INDEX(removed_duplicate_rows!$A$5:$A$39,MATCH(wins!A307,removed_duplicate_rows!$A$5:$A$39,0))</f>
        <v>#N/A</v>
      </c>
    </row>
    <row r="308" spans="1:18" ht="15.75" customHeight="1" x14ac:dyDescent="0.2">
      <c r="A308" t="s">
        <v>1044</v>
      </c>
      <c r="B308" t="s">
        <v>1045</v>
      </c>
      <c r="C308" t="s">
        <v>1046</v>
      </c>
      <c r="D308" s="10">
        <v>45710</v>
      </c>
      <c r="E308" t="s">
        <v>52</v>
      </c>
      <c r="F308">
        <v>3</v>
      </c>
      <c r="G308" t="s">
        <v>273</v>
      </c>
      <c r="H308" t="s">
        <v>727</v>
      </c>
      <c r="I308" t="s">
        <v>79</v>
      </c>
      <c r="J308">
        <v>1</v>
      </c>
      <c r="K308">
        <v>9363</v>
      </c>
      <c r="L308" t="str">
        <f>IFERROR(INDEX(play_attribution!$B$2:$B$328,MATCH(A308,play_attribution!$A$2:$A$328,0)),"")</f>
        <v/>
      </c>
      <c r="M308" t="str">
        <f>VLOOKUP(H308,seller_roster!$A$2:$B$85,2,FALSE)</f>
        <v>Finley Okafor</v>
      </c>
      <c r="N308" t="str">
        <f>VLOOKUP(C308,accounts!$A$2:$F$9615,2,FALSE)</f>
        <v>Field Services</v>
      </c>
      <c r="O308" t="str">
        <f>VLOOKUP(C308,accounts!$A$2:$F$9615,3,FALSE)</f>
        <v>$2.5M-$5M</v>
      </c>
      <c r="P308" t="str">
        <f>VLOOKUP(C308,accounts!$A$2:$F$9615,5,FALSE)</f>
        <v>Central</v>
      </c>
      <c r="Q308" t="b">
        <f t="shared" si="5"/>
        <v>1</v>
      </c>
      <c r="R308" t="e">
        <f>INDEX(removed_duplicate_rows!$A$5:$A$39,MATCH(wins!A308,removed_duplicate_rows!$A$5:$A$39,0))</f>
        <v>#N/A</v>
      </c>
    </row>
    <row r="309" spans="1:18" ht="15.75" customHeight="1" x14ac:dyDescent="0.2">
      <c r="A309" t="s">
        <v>1047</v>
      </c>
      <c r="B309" t="s">
        <v>1048</v>
      </c>
      <c r="C309" t="s">
        <v>1049</v>
      </c>
      <c r="D309" s="10">
        <v>45710</v>
      </c>
      <c r="E309" t="s">
        <v>52</v>
      </c>
      <c r="F309">
        <v>3</v>
      </c>
      <c r="G309" t="s">
        <v>273</v>
      </c>
      <c r="H309" t="s">
        <v>301</v>
      </c>
      <c r="I309" t="s">
        <v>55</v>
      </c>
      <c r="J309">
        <v>1</v>
      </c>
      <c r="K309">
        <v>8429</v>
      </c>
      <c r="L309" t="str">
        <f>IFERROR(INDEX(play_attribution!$B$2:$B$328,MATCH(A309,play_attribution!$A$2:$A$328,0)),"")</f>
        <v/>
      </c>
      <c r="M309" t="str">
        <f>VLOOKUP(H309,seller_roster!$A$2:$B$85,2,FALSE)</f>
        <v>Pia Marsh</v>
      </c>
      <c r="N309" t="str">
        <f>VLOOKUP(C309,accounts!$A$2:$F$9615,2,FALSE)</f>
        <v>Construction</v>
      </c>
      <c r="O309" t="str">
        <f>VLOOKUP(C309,accounts!$A$2:$F$9615,3,FALSE)</f>
        <v>&gt;$10M</v>
      </c>
      <c r="P309" t="str">
        <f>VLOOKUP(C309,accounts!$A$2:$F$9615,5,FALSE)</f>
        <v>East</v>
      </c>
      <c r="Q309" t="b">
        <f t="shared" si="5"/>
        <v>1</v>
      </c>
      <c r="R309" t="e">
        <f>INDEX(removed_duplicate_rows!$A$5:$A$39,MATCH(wins!A309,removed_duplicate_rows!$A$5:$A$39,0))</f>
        <v>#N/A</v>
      </c>
    </row>
    <row r="310" spans="1:18" ht="15.75" customHeight="1" x14ac:dyDescent="0.2">
      <c r="A310" t="s">
        <v>1050</v>
      </c>
      <c r="B310" t="s">
        <v>1051</v>
      </c>
      <c r="C310" t="s">
        <v>1052</v>
      </c>
      <c r="D310" s="10">
        <v>45710</v>
      </c>
      <c r="E310" t="s">
        <v>52</v>
      </c>
      <c r="F310">
        <v>3</v>
      </c>
      <c r="G310" t="s">
        <v>273</v>
      </c>
      <c r="H310" t="s">
        <v>717</v>
      </c>
      <c r="I310" t="s">
        <v>79</v>
      </c>
      <c r="J310">
        <v>1</v>
      </c>
      <c r="K310">
        <v>10960</v>
      </c>
      <c r="L310" t="str">
        <f>IFERROR(INDEX(play_attribution!$B$2:$B$328,MATCH(A310,play_attribution!$A$2:$A$328,0)),"")</f>
        <v/>
      </c>
      <c r="M310" t="str">
        <f>VLOOKUP(H310,seller_roster!$A$2:$B$85,2,FALSE)</f>
        <v>Corey Novak</v>
      </c>
      <c r="N310" t="str">
        <f>VLOOKUP(C310,accounts!$A$2:$F$9615,2,FALSE)</f>
        <v>Hospitality Group</v>
      </c>
      <c r="O310" t="str">
        <f>VLOOKUP(C310,accounts!$A$2:$F$9615,3,FALSE)</f>
        <v>$1M-$2.5M</v>
      </c>
      <c r="P310" t="str">
        <f>VLOOKUP(C310,accounts!$A$2:$F$9615,5,FALSE)</f>
        <v>Central</v>
      </c>
      <c r="Q310" t="b">
        <f t="shared" si="5"/>
        <v>1</v>
      </c>
      <c r="R310" t="e">
        <f>INDEX(removed_duplicate_rows!$A$5:$A$39,MATCH(wins!A310,removed_duplicate_rows!$A$5:$A$39,0))</f>
        <v>#N/A</v>
      </c>
    </row>
    <row r="311" spans="1:18" ht="15.75" customHeight="1" x14ac:dyDescent="0.2">
      <c r="A311" t="s">
        <v>1053</v>
      </c>
      <c r="B311" t="s">
        <v>1054</v>
      </c>
      <c r="C311" t="s">
        <v>1055</v>
      </c>
      <c r="D311" s="10">
        <v>45710</v>
      </c>
      <c r="E311" t="s">
        <v>52</v>
      </c>
      <c r="F311">
        <v>3</v>
      </c>
      <c r="G311" t="s">
        <v>273</v>
      </c>
      <c r="H311" t="s">
        <v>308</v>
      </c>
      <c r="I311" t="s">
        <v>79</v>
      </c>
      <c r="J311">
        <v>1</v>
      </c>
      <c r="K311">
        <v>13432</v>
      </c>
      <c r="L311" t="str">
        <f>IFERROR(INDEX(play_attribution!$B$2:$B$328,MATCH(A311,play_attribution!$A$2:$A$328,0)),"")</f>
        <v/>
      </c>
      <c r="M311" t="str">
        <f>VLOOKUP(H311,seller_roster!$A$2:$B$85,2,FALSE)</f>
        <v>Blake Ruiz</v>
      </c>
      <c r="N311" t="str">
        <f>VLOOKUP(C311,accounts!$A$2:$F$9615,2,FALSE)</f>
        <v>Logistics</v>
      </c>
      <c r="O311" t="str">
        <f>VLOOKUP(C311,accounts!$A$2:$F$9615,3,FALSE)</f>
        <v>$2.5M-$5M</v>
      </c>
      <c r="P311" t="str">
        <f>VLOOKUP(C311,accounts!$A$2:$F$9615,5,FALSE)</f>
        <v>West</v>
      </c>
      <c r="Q311" t="b">
        <f t="shared" si="5"/>
        <v>1</v>
      </c>
      <c r="R311" t="e">
        <f>INDEX(removed_duplicate_rows!$A$5:$A$39,MATCH(wins!A311,removed_duplicate_rows!$A$5:$A$39,0))</f>
        <v>#N/A</v>
      </c>
    </row>
    <row r="312" spans="1:18" ht="15.75" customHeight="1" x14ac:dyDescent="0.2">
      <c r="A312" t="s">
        <v>1056</v>
      </c>
      <c r="B312" t="s">
        <v>1057</v>
      </c>
      <c r="C312" t="s">
        <v>1058</v>
      </c>
      <c r="D312" s="10">
        <v>45710</v>
      </c>
      <c r="E312" t="s">
        <v>52</v>
      </c>
      <c r="F312">
        <v>3</v>
      </c>
      <c r="G312" t="s">
        <v>273</v>
      </c>
      <c r="H312" t="s">
        <v>344</v>
      </c>
      <c r="I312" t="s">
        <v>79</v>
      </c>
      <c r="J312">
        <v>1</v>
      </c>
      <c r="K312">
        <v>10022</v>
      </c>
      <c r="L312" t="str">
        <f>IFERROR(INDEX(play_attribution!$B$2:$B$328,MATCH(A312,play_attribution!$A$2:$A$328,0)),"")</f>
        <v/>
      </c>
      <c r="M312" t="str">
        <f>VLOOKUP(H312,seller_roster!$A$2:$B$85,2,FALSE)</f>
        <v>Wren Kowalski</v>
      </c>
      <c r="N312" t="str">
        <f>VLOOKUP(C312,accounts!$A$2:$F$9615,2,FALSE)</f>
        <v>Retail Multi-Location</v>
      </c>
      <c r="O312" t="str">
        <f>VLOOKUP(C312,accounts!$A$2:$F$9615,3,FALSE)</f>
        <v>$5M-$10M</v>
      </c>
      <c r="P312" t="str">
        <f>VLOOKUP(C312,accounts!$A$2:$F$9615,5,FALSE)</f>
        <v>East</v>
      </c>
      <c r="Q312" t="b">
        <f t="shared" si="5"/>
        <v>1</v>
      </c>
      <c r="R312" t="e">
        <f>INDEX(removed_duplicate_rows!$A$5:$A$39,MATCH(wins!A312,removed_duplicate_rows!$A$5:$A$39,0))</f>
        <v>#N/A</v>
      </c>
    </row>
    <row r="313" spans="1:18" ht="15.75" customHeight="1" x14ac:dyDescent="0.2">
      <c r="A313" t="s">
        <v>1059</v>
      </c>
      <c r="B313" t="s">
        <v>1060</v>
      </c>
      <c r="C313" t="s">
        <v>1061</v>
      </c>
      <c r="D313" s="10">
        <v>45710</v>
      </c>
      <c r="E313" t="s">
        <v>52</v>
      </c>
      <c r="F313">
        <v>3</v>
      </c>
      <c r="G313" t="s">
        <v>273</v>
      </c>
      <c r="H313" t="s">
        <v>319</v>
      </c>
      <c r="I313" t="s">
        <v>79</v>
      </c>
      <c r="J313">
        <v>1</v>
      </c>
      <c r="K313">
        <v>6911</v>
      </c>
      <c r="L313" t="str">
        <f>IFERROR(INDEX(play_attribution!$B$2:$B$328,MATCH(A313,play_attribution!$A$2:$A$328,0)),"")</f>
        <v/>
      </c>
      <c r="M313" t="str">
        <f>VLOOKUP(H313,seller_roster!$A$2:$B$85,2,FALSE)</f>
        <v>Nia Kowalski</v>
      </c>
      <c r="N313" t="str">
        <f>VLOOKUP(C313,accounts!$A$2:$F$9615,2,FALSE)</f>
        <v>Healthcare Services</v>
      </c>
      <c r="O313" t="str">
        <f>VLOOKUP(C313,accounts!$A$2:$F$9615,3,FALSE)</f>
        <v>$2.5M-$5M</v>
      </c>
      <c r="P313" t="str">
        <f>VLOOKUP(C313,accounts!$A$2:$F$9615,5,FALSE)</f>
        <v>Central</v>
      </c>
      <c r="Q313" t="b">
        <f t="shared" si="5"/>
        <v>1</v>
      </c>
      <c r="R313" t="e">
        <f>INDEX(removed_duplicate_rows!$A$5:$A$39,MATCH(wins!A313,removed_duplicate_rows!$A$5:$A$39,0))</f>
        <v>#N/A</v>
      </c>
    </row>
    <row r="314" spans="1:18" ht="15.75" customHeight="1" x14ac:dyDescent="0.2">
      <c r="A314" t="s">
        <v>1062</v>
      </c>
      <c r="B314" t="s">
        <v>1063</v>
      </c>
      <c r="C314" t="s">
        <v>1064</v>
      </c>
      <c r="D314" s="10">
        <v>45710</v>
      </c>
      <c r="E314" t="s">
        <v>52</v>
      </c>
      <c r="F314">
        <v>3</v>
      </c>
      <c r="G314" t="s">
        <v>273</v>
      </c>
      <c r="H314" t="s">
        <v>274</v>
      </c>
      <c r="I314" t="s">
        <v>55</v>
      </c>
      <c r="J314">
        <v>1</v>
      </c>
      <c r="K314">
        <v>9879</v>
      </c>
      <c r="L314" t="str">
        <f>IFERROR(INDEX(play_attribution!$B$2:$B$328,MATCH(A314,play_attribution!$A$2:$A$328,0)),"")</f>
        <v/>
      </c>
      <c r="M314" t="str">
        <f>VLOOKUP(H314,seller_roster!$A$2:$B$85,2,FALSE)</f>
        <v>Shiloh Petrov</v>
      </c>
      <c r="N314" t="str">
        <f>VLOOKUP(C314,accounts!$A$2:$F$9615,2,FALSE)</f>
        <v>Healthcare Services</v>
      </c>
      <c r="O314" t="str">
        <f>VLOOKUP(C314,accounts!$A$2:$F$9615,3,FALSE)</f>
        <v>$2.5M-$5M</v>
      </c>
      <c r="P314" t="str">
        <f>VLOOKUP(C314,accounts!$A$2:$F$9615,5,FALSE)</f>
        <v>East</v>
      </c>
      <c r="Q314" t="b">
        <f t="shared" si="5"/>
        <v>1</v>
      </c>
      <c r="R314" t="e">
        <f>INDEX(removed_duplicate_rows!$A$5:$A$39,MATCH(wins!A314,removed_duplicate_rows!$A$5:$A$39,0))</f>
        <v>#N/A</v>
      </c>
    </row>
    <row r="315" spans="1:18" ht="15.75" customHeight="1" x14ac:dyDescent="0.2">
      <c r="A315" t="s">
        <v>1065</v>
      </c>
      <c r="B315" t="s">
        <v>1066</v>
      </c>
      <c r="C315" t="s">
        <v>1067</v>
      </c>
      <c r="D315" s="10">
        <v>45710</v>
      </c>
      <c r="E315" t="s">
        <v>52</v>
      </c>
      <c r="F315">
        <v>3</v>
      </c>
      <c r="G315" t="s">
        <v>273</v>
      </c>
      <c r="H315" t="s">
        <v>274</v>
      </c>
      <c r="I315" t="s">
        <v>79</v>
      </c>
      <c r="J315">
        <v>1</v>
      </c>
      <c r="K315">
        <v>7267</v>
      </c>
      <c r="L315" t="str">
        <f>IFERROR(INDEX(play_attribution!$B$2:$B$328,MATCH(A315,play_attribution!$A$2:$A$328,0)),"")</f>
        <v/>
      </c>
      <c r="M315" t="str">
        <f>VLOOKUP(H315,seller_roster!$A$2:$B$85,2,FALSE)</f>
        <v>Shiloh Petrov</v>
      </c>
      <c r="N315" t="str">
        <f>VLOOKUP(C315,accounts!$A$2:$F$9615,2,FALSE)</f>
        <v>Hospitality Group</v>
      </c>
      <c r="O315" t="str">
        <f>VLOOKUP(C315,accounts!$A$2:$F$9615,3,FALSE)</f>
        <v>$2.5M-$5M</v>
      </c>
      <c r="P315" t="str">
        <f>VLOOKUP(C315,accounts!$A$2:$F$9615,5,FALSE)</f>
        <v>East</v>
      </c>
      <c r="Q315" t="b">
        <f t="shared" si="5"/>
        <v>1</v>
      </c>
      <c r="R315" t="e">
        <f>INDEX(removed_duplicate_rows!$A$5:$A$39,MATCH(wins!A315,removed_duplicate_rows!$A$5:$A$39,0))</f>
        <v>#N/A</v>
      </c>
    </row>
    <row r="316" spans="1:18" ht="15.75" customHeight="1" x14ac:dyDescent="0.2">
      <c r="A316" t="s">
        <v>1068</v>
      </c>
      <c r="B316" t="s">
        <v>1069</v>
      </c>
      <c r="C316" t="s">
        <v>1070</v>
      </c>
      <c r="D316" s="10">
        <v>45710</v>
      </c>
      <c r="E316" t="s">
        <v>52</v>
      </c>
      <c r="F316">
        <v>3</v>
      </c>
      <c r="G316" t="s">
        <v>273</v>
      </c>
      <c r="H316" t="s">
        <v>327</v>
      </c>
      <c r="I316" t="s">
        <v>79</v>
      </c>
      <c r="J316">
        <v>1</v>
      </c>
      <c r="K316">
        <v>14102</v>
      </c>
      <c r="L316" t="str">
        <f>IFERROR(INDEX(play_attribution!$B$2:$B$328,MATCH(A316,play_attribution!$A$2:$A$328,0)),"")</f>
        <v/>
      </c>
      <c r="M316" t="str">
        <f>VLOOKUP(H316,seller_roster!$A$2:$B$85,2,FALSE)</f>
        <v>Frankie Lindqvist</v>
      </c>
      <c r="N316" t="str">
        <f>VLOOKUP(C316,accounts!$A$2:$F$9615,2,FALSE)</f>
        <v>Nonprofit</v>
      </c>
      <c r="O316" t="str">
        <f>VLOOKUP(C316,accounts!$A$2:$F$9615,3,FALSE)</f>
        <v>$2.5M-$5M</v>
      </c>
      <c r="P316" t="str">
        <f>VLOOKUP(C316,accounts!$A$2:$F$9615,5,FALSE)</f>
        <v>West</v>
      </c>
      <c r="Q316" t="b">
        <f t="shared" si="5"/>
        <v>1</v>
      </c>
      <c r="R316" t="e">
        <f>INDEX(removed_duplicate_rows!$A$5:$A$39,MATCH(wins!A316,removed_duplicate_rows!$A$5:$A$39,0))</f>
        <v>#N/A</v>
      </c>
    </row>
    <row r="317" spans="1:18" ht="15.75" customHeight="1" x14ac:dyDescent="0.2">
      <c r="A317" t="s">
        <v>1071</v>
      </c>
      <c r="B317" t="s">
        <v>1072</v>
      </c>
      <c r="C317" t="s">
        <v>1073</v>
      </c>
      <c r="D317" s="10">
        <v>45710</v>
      </c>
      <c r="E317" t="s">
        <v>52</v>
      </c>
      <c r="F317">
        <v>3</v>
      </c>
      <c r="G317" t="s">
        <v>273</v>
      </c>
      <c r="H317" t="s">
        <v>289</v>
      </c>
      <c r="I317" t="s">
        <v>79</v>
      </c>
      <c r="J317">
        <v>1</v>
      </c>
      <c r="K317">
        <v>11352</v>
      </c>
      <c r="L317" t="str">
        <f>IFERROR(INDEX(play_attribution!$B$2:$B$328,MATCH(A317,play_attribution!$A$2:$A$328,0)),"")</f>
        <v/>
      </c>
      <c r="M317" t="str">
        <f>VLOOKUP(H317,seller_roster!$A$2:$B$85,2,FALSE)</f>
        <v>Skyler Okafor</v>
      </c>
      <c r="N317" t="str">
        <f>VLOOKUP(C317,accounts!$A$2:$F$9615,2,FALSE)</f>
        <v>Field Services</v>
      </c>
      <c r="O317" t="str">
        <f>VLOOKUP(C317,accounts!$A$2:$F$9615,3,FALSE)</f>
        <v>$2.5M-$5M</v>
      </c>
      <c r="P317" t="str">
        <f>VLOOKUP(C317,accounts!$A$2:$F$9615,5,FALSE)</f>
        <v>West</v>
      </c>
      <c r="Q317" t="b">
        <f t="shared" si="5"/>
        <v>1</v>
      </c>
      <c r="R317" t="e">
        <f>INDEX(removed_duplicate_rows!$A$5:$A$39,MATCH(wins!A317,removed_duplicate_rows!$A$5:$A$39,0))</f>
        <v>#N/A</v>
      </c>
    </row>
    <row r="318" spans="1:18" ht="15.75" customHeight="1" x14ac:dyDescent="0.2">
      <c r="A318" t="s">
        <v>1074</v>
      </c>
      <c r="B318" t="s">
        <v>1075</v>
      </c>
      <c r="C318" t="s">
        <v>1076</v>
      </c>
      <c r="D318" s="10">
        <v>45710</v>
      </c>
      <c r="E318" t="s">
        <v>52</v>
      </c>
      <c r="F318">
        <v>3</v>
      </c>
      <c r="G318" t="s">
        <v>273</v>
      </c>
      <c r="H318" t="s">
        <v>755</v>
      </c>
      <c r="I318" t="s">
        <v>79</v>
      </c>
      <c r="J318">
        <v>1</v>
      </c>
      <c r="K318">
        <v>9587</v>
      </c>
      <c r="L318" t="str">
        <f>IFERROR(INDEX(play_attribution!$B$2:$B$328,MATCH(A318,play_attribution!$A$2:$A$328,0)),"")</f>
        <v/>
      </c>
      <c r="M318" t="str">
        <f>VLOOKUP(H318,seller_roster!$A$2:$B$85,2,FALSE)</f>
        <v>Jesse Silva</v>
      </c>
      <c r="N318" t="str">
        <f>VLOOKUP(C318,accounts!$A$2:$F$9615,2,FALSE)</f>
        <v>Wholesale &amp; Distribution</v>
      </c>
      <c r="O318" t="str">
        <f>VLOOKUP(C318,accounts!$A$2:$F$9615,3,FALSE)</f>
        <v>$2.5M-$5M</v>
      </c>
      <c r="P318" t="str">
        <f>VLOOKUP(C318,accounts!$A$2:$F$9615,5,FALSE)</f>
        <v>West</v>
      </c>
      <c r="Q318" t="b">
        <f t="shared" si="5"/>
        <v>1</v>
      </c>
      <c r="R318" t="e">
        <f>INDEX(removed_duplicate_rows!$A$5:$A$39,MATCH(wins!A318,removed_duplicate_rows!$A$5:$A$39,0))</f>
        <v>#N/A</v>
      </c>
    </row>
    <row r="319" spans="1:18" ht="15.75" customHeight="1" x14ac:dyDescent="0.2">
      <c r="A319" t="s">
        <v>1077</v>
      </c>
      <c r="B319" t="s">
        <v>1078</v>
      </c>
      <c r="C319" t="s">
        <v>1079</v>
      </c>
      <c r="D319" s="10">
        <v>45710</v>
      </c>
      <c r="E319" t="s">
        <v>52</v>
      </c>
      <c r="F319">
        <v>3</v>
      </c>
      <c r="G319" t="s">
        <v>273</v>
      </c>
      <c r="H319" t="s">
        <v>337</v>
      </c>
      <c r="I319" t="s">
        <v>55</v>
      </c>
      <c r="J319">
        <v>1</v>
      </c>
      <c r="K319">
        <v>8113</v>
      </c>
      <c r="L319" t="str">
        <f>IFERROR(INDEX(play_attribution!$B$2:$B$328,MATCH(A319,play_attribution!$A$2:$A$328,0)),"")</f>
        <v/>
      </c>
      <c r="M319" t="str">
        <f>VLOOKUP(H319,seller_roster!$A$2:$B$85,2,FALSE)</f>
        <v>Flor Bianchi</v>
      </c>
      <c r="N319" t="str">
        <f>VLOOKUP(C319,accounts!$A$2:$F$9615,2,FALSE)</f>
        <v>Manufacturing</v>
      </c>
      <c r="O319" t="str">
        <f>VLOOKUP(C319,accounts!$A$2:$F$9615,3,FALSE)</f>
        <v>$2.5M-$5M</v>
      </c>
      <c r="P319" t="str">
        <f>VLOOKUP(C319,accounts!$A$2:$F$9615,5,FALSE)</f>
        <v>West</v>
      </c>
      <c r="Q319" t="b">
        <f t="shared" si="5"/>
        <v>1</v>
      </c>
      <c r="R319" t="e">
        <f>INDEX(removed_duplicate_rows!$A$5:$A$39,MATCH(wins!A319,removed_duplicate_rows!$A$5:$A$39,0))</f>
        <v>#N/A</v>
      </c>
    </row>
    <row r="320" spans="1:18" ht="15.75" customHeight="1" x14ac:dyDescent="0.2">
      <c r="A320" t="s">
        <v>1080</v>
      </c>
      <c r="B320" t="s">
        <v>1081</v>
      </c>
      <c r="C320" t="s">
        <v>1082</v>
      </c>
      <c r="D320" s="10">
        <v>45710</v>
      </c>
      <c r="E320" t="s">
        <v>52</v>
      </c>
      <c r="F320">
        <v>3</v>
      </c>
      <c r="G320" t="s">
        <v>273</v>
      </c>
      <c r="H320" t="s">
        <v>278</v>
      </c>
      <c r="I320" t="s">
        <v>79</v>
      </c>
      <c r="J320">
        <v>1</v>
      </c>
      <c r="K320">
        <v>10390</v>
      </c>
      <c r="L320" t="str">
        <f>IFERROR(INDEX(play_attribution!$B$2:$B$328,MATCH(A320,play_attribution!$A$2:$A$328,0)),"")</f>
        <v/>
      </c>
      <c r="M320" t="str">
        <f>VLOOKUP(H320,seller_roster!$A$2:$B$85,2,FALSE)</f>
        <v>Kira Bianchi</v>
      </c>
      <c r="N320" t="str">
        <f>VLOOKUP(C320,accounts!$A$2:$F$9615,2,FALSE)</f>
        <v>Nonprofit</v>
      </c>
      <c r="O320" t="str">
        <f>VLOOKUP(C320,accounts!$A$2:$F$9615,3,FALSE)</f>
        <v>$5M-$10M</v>
      </c>
      <c r="P320" t="str">
        <f>VLOOKUP(C320,accounts!$A$2:$F$9615,5,FALSE)</f>
        <v>East</v>
      </c>
      <c r="Q320" t="b">
        <f t="shared" si="5"/>
        <v>1</v>
      </c>
      <c r="R320" t="e">
        <f>INDEX(removed_duplicate_rows!$A$5:$A$39,MATCH(wins!A320,removed_duplicate_rows!$A$5:$A$39,0))</f>
        <v>#N/A</v>
      </c>
    </row>
    <row r="321" spans="1:18" ht="15.75" customHeight="1" x14ac:dyDescent="0.2">
      <c r="A321" t="s">
        <v>1083</v>
      </c>
      <c r="B321" t="s">
        <v>1084</v>
      </c>
      <c r="C321" t="s">
        <v>1085</v>
      </c>
      <c r="D321" s="10">
        <v>45710</v>
      </c>
      <c r="E321" t="s">
        <v>52</v>
      </c>
      <c r="F321">
        <v>3</v>
      </c>
      <c r="G321" t="s">
        <v>273</v>
      </c>
      <c r="H321" t="s">
        <v>285</v>
      </c>
      <c r="I321" t="s">
        <v>79</v>
      </c>
      <c r="J321">
        <v>1</v>
      </c>
      <c r="K321">
        <v>10813</v>
      </c>
      <c r="L321" t="str">
        <f>IFERROR(INDEX(play_attribution!$B$2:$B$328,MATCH(A321,play_attribution!$A$2:$A$328,0)),"")</f>
        <v/>
      </c>
      <c r="M321" t="str">
        <f>VLOOKUP(H321,seller_roster!$A$2:$B$85,2,FALSE)</f>
        <v>Bryn Lindqvist</v>
      </c>
      <c r="N321" t="str">
        <f>VLOOKUP(C321,accounts!$A$2:$F$9615,2,FALSE)</f>
        <v>Manufacturing</v>
      </c>
      <c r="O321" t="str">
        <f>VLOOKUP(C321,accounts!$A$2:$F$9615,3,FALSE)</f>
        <v>$5M-$10M</v>
      </c>
      <c r="P321" t="str">
        <f>VLOOKUP(C321,accounts!$A$2:$F$9615,5,FALSE)</f>
        <v>East</v>
      </c>
      <c r="Q321" t="b">
        <f t="shared" si="5"/>
        <v>1</v>
      </c>
      <c r="R321" t="e">
        <f>INDEX(removed_duplicate_rows!$A$5:$A$39,MATCH(wins!A321,removed_duplicate_rows!$A$5:$A$39,0))</f>
        <v>#N/A</v>
      </c>
    </row>
    <row r="322" spans="1:18" ht="15.75" customHeight="1" x14ac:dyDescent="0.2">
      <c r="A322" t="s">
        <v>1086</v>
      </c>
      <c r="B322" t="s">
        <v>1087</v>
      </c>
      <c r="C322" t="s">
        <v>1088</v>
      </c>
      <c r="D322" s="10">
        <v>45710</v>
      </c>
      <c r="E322" t="s">
        <v>52</v>
      </c>
      <c r="F322">
        <v>3</v>
      </c>
      <c r="G322" t="s">
        <v>273</v>
      </c>
      <c r="H322" t="s">
        <v>301</v>
      </c>
      <c r="I322" t="s">
        <v>79</v>
      </c>
      <c r="J322">
        <v>1</v>
      </c>
      <c r="K322">
        <v>8257</v>
      </c>
      <c r="L322" t="str">
        <f>IFERROR(INDEX(play_attribution!$B$2:$B$328,MATCH(A322,play_attribution!$A$2:$A$328,0)),"")</f>
        <v/>
      </c>
      <c r="M322" t="str">
        <f>VLOOKUP(H322,seller_roster!$A$2:$B$85,2,FALSE)</f>
        <v>Pia Marsh</v>
      </c>
      <c r="N322" t="str">
        <f>VLOOKUP(C322,accounts!$A$2:$F$9615,2,FALSE)</f>
        <v>Manufacturing</v>
      </c>
      <c r="O322" t="str">
        <f>VLOOKUP(C322,accounts!$A$2:$F$9615,3,FALSE)</f>
        <v>$1M-$2.5M</v>
      </c>
      <c r="P322" t="str">
        <f>VLOOKUP(C322,accounts!$A$2:$F$9615,5,FALSE)</f>
        <v>East</v>
      </c>
      <c r="Q322" t="b">
        <f t="shared" si="5"/>
        <v>1</v>
      </c>
      <c r="R322" t="e">
        <f>INDEX(removed_duplicate_rows!$A$5:$A$39,MATCH(wins!A322,removed_duplicate_rows!$A$5:$A$39,0))</f>
        <v>#N/A</v>
      </c>
    </row>
    <row r="323" spans="1:18" ht="15.75" customHeight="1" x14ac:dyDescent="0.2">
      <c r="A323" t="s">
        <v>1089</v>
      </c>
      <c r="B323" t="s">
        <v>1090</v>
      </c>
      <c r="C323" t="s">
        <v>1091</v>
      </c>
      <c r="D323" s="10">
        <v>45710</v>
      </c>
      <c r="E323" t="s">
        <v>52</v>
      </c>
      <c r="F323">
        <v>3</v>
      </c>
      <c r="G323" t="s">
        <v>273</v>
      </c>
      <c r="H323" t="s">
        <v>344</v>
      </c>
      <c r="I323" t="s">
        <v>79</v>
      </c>
      <c r="J323">
        <v>1</v>
      </c>
      <c r="K323">
        <v>13093</v>
      </c>
      <c r="L323" t="str">
        <f>IFERROR(INDEX(play_attribution!$B$2:$B$328,MATCH(A323,play_attribution!$A$2:$A$328,0)),"")</f>
        <v/>
      </c>
      <c r="M323" t="str">
        <f>VLOOKUP(H323,seller_roster!$A$2:$B$85,2,FALSE)</f>
        <v>Wren Kowalski</v>
      </c>
      <c r="N323" t="str">
        <f>VLOOKUP(C323,accounts!$A$2:$F$9615,2,FALSE)</f>
        <v>Healthcare Services</v>
      </c>
      <c r="O323" t="str">
        <f>VLOOKUP(C323,accounts!$A$2:$F$9615,3,FALSE)</f>
        <v>$2.5M-$5M</v>
      </c>
      <c r="P323" t="str">
        <f>VLOOKUP(C323,accounts!$A$2:$F$9615,5,FALSE)</f>
        <v>West</v>
      </c>
      <c r="Q323" t="b">
        <f t="shared" ref="Q323:Q386" si="6">L323=""</f>
        <v>1</v>
      </c>
      <c r="R323" t="e">
        <f>INDEX(removed_duplicate_rows!$A$5:$A$39,MATCH(wins!A323,removed_duplicate_rows!$A$5:$A$39,0))</f>
        <v>#N/A</v>
      </c>
    </row>
    <row r="324" spans="1:18" ht="15.75" customHeight="1" x14ac:dyDescent="0.2">
      <c r="A324" t="s">
        <v>1092</v>
      </c>
      <c r="B324" t="s">
        <v>1093</v>
      </c>
      <c r="C324" t="s">
        <v>1094</v>
      </c>
      <c r="D324" s="10">
        <v>45710</v>
      </c>
      <c r="E324" t="s">
        <v>52</v>
      </c>
      <c r="F324">
        <v>3</v>
      </c>
      <c r="G324" t="s">
        <v>273</v>
      </c>
      <c r="H324" t="s">
        <v>293</v>
      </c>
      <c r="I324" t="s">
        <v>79</v>
      </c>
      <c r="J324">
        <v>1</v>
      </c>
      <c r="K324">
        <v>8189</v>
      </c>
      <c r="L324" t="str">
        <f>IFERROR(INDEX(play_attribution!$B$2:$B$328,MATCH(A324,play_attribution!$A$2:$A$328,0)),"")</f>
        <v/>
      </c>
      <c r="M324" t="str">
        <f>VLOOKUP(H324,seller_roster!$A$2:$B$85,2,FALSE)</f>
        <v>Hayden Sorensen</v>
      </c>
      <c r="N324" t="str">
        <f>VLOOKUP(C324,accounts!$A$2:$F$9615,2,FALSE)</f>
        <v>Retail Multi-Location</v>
      </c>
      <c r="O324" t="str">
        <f>VLOOKUP(C324,accounts!$A$2:$F$9615,3,FALSE)</f>
        <v>$5M-$10M</v>
      </c>
      <c r="P324" t="str">
        <f>VLOOKUP(C324,accounts!$A$2:$F$9615,5,FALSE)</f>
        <v>West</v>
      </c>
      <c r="Q324" t="b">
        <f t="shared" si="6"/>
        <v>1</v>
      </c>
      <c r="R324" t="e">
        <f>INDEX(removed_duplicate_rows!$A$5:$A$39,MATCH(wins!A324,removed_duplicate_rows!$A$5:$A$39,0))</f>
        <v>#N/A</v>
      </c>
    </row>
    <row r="325" spans="1:18" ht="15.75" customHeight="1" x14ac:dyDescent="0.2">
      <c r="A325" t="s">
        <v>1095</v>
      </c>
      <c r="B325" t="s">
        <v>1096</v>
      </c>
      <c r="C325" t="s">
        <v>1097</v>
      </c>
      <c r="D325" s="10">
        <v>45710</v>
      </c>
      <c r="E325" t="s">
        <v>52</v>
      </c>
      <c r="F325">
        <v>3</v>
      </c>
      <c r="G325" t="s">
        <v>273</v>
      </c>
      <c r="H325" t="s">
        <v>1098</v>
      </c>
      <c r="I325" t="s">
        <v>55</v>
      </c>
      <c r="J325">
        <v>1</v>
      </c>
      <c r="K325">
        <v>9874</v>
      </c>
      <c r="L325" t="str">
        <f>IFERROR(INDEX(play_attribution!$B$2:$B$328,MATCH(A325,play_attribution!$A$2:$A$328,0)),"")</f>
        <v/>
      </c>
      <c r="M325" t="str">
        <f>VLOOKUP(H325,seller_roster!$A$2:$B$85,2,FALSE)</f>
        <v>Yael Okafor</v>
      </c>
      <c r="N325" t="str">
        <f>VLOOKUP(C325,accounts!$A$2:$F$9615,2,FALSE)</f>
        <v>Construction</v>
      </c>
      <c r="O325" t="str">
        <f>VLOOKUP(C325,accounts!$A$2:$F$9615,3,FALSE)</f>
        <v>$5M-$10M</v>
      </c>
      <c r="P325" t="str">
        <f>VLOOKUP(C325,accounts!$A$2:$F$9615,5,FALSE)</f>
        <v>East</v>
      </c>
      <c r="Q325" t="b">
        <f t="shared" si="6"/>
        <v>1</v>
      </c>
      <c r="R325" t="e">
        <f>INDEX(removed_duplicate_rows!$A$5:$A$39,MATCH(wins!A325,removed_duplicate_rows!$A$5:$A$39,0))</f>
        <v>#N/A</v>
      </c>
    </row>
    <row r="326" spans="1:18" ht="15.75" customHeight="1" x14ac:dyDescent="0.2">
      <c r="A326" t="s">
        <v>1099</v>
      </c>
      <c r="B326" t="s">
        <v>1100</v>
      </c>
      <c r="C326" t="s">
        <v>1101</v>
      </c>
      <c r="D326" s="10">
        <v>45710</v>
      </c>
      <c r="E326" t="s">
        <v>52</v>
      </c>
      <c r="F326">
        <v>3</v>
      </c>
      <c r="G326" t="s">
        <v>273</v>
      </c>
      <c r="H326" t="s">
        <v>327</v>
      </c>
      <c r="I326" t="s">
        <v>79</v>
      </c>
      <c r="J326">
        <v>1</v>
      </c>
      <c r="K326">
        <v>7074</v>
      </c>
      <c r="L326" t="str">
        <f>IFERROR(INDEX(play_attribution!$B$2:$B$328,MATCH(A326,play_attribution!$A$2:$A$328,0)),"")</f>
        <v/>
      </c>
      <c r="M326" t="str">
        <f>VLOOKUP(H326,seller_roster!$A$2:$B$85,2,FALSE)</f>
        <v>Frankie Lindqvist</v>
      </c>
      <c r="N326" t="str">
        <f>VLOOKUP(C326,accounts!$A$2:$F$9615,2,FALSE)</f>
        <v>Nonprofit</v>
      </c>
      <c r="O326" t="str">
        <f>VLOOKUP(C326,accounts!$A$2:$F$9615,3,FALSE)</f>
        <v>$5M-$10M</v>
      </c>
      <c r="P326" t="str">
        <f>VLOOKUP(C326,accounts!$A$2:$F$9615,5,FALSE)</f>
        <v>East</v>
      </c>
      <c r="Q326" t="b">
        <f t="shared" si="6"/>
        <v>1</v>
      </c>
      <c r="R326" t="e">
        <f>INDEX(removed_duplicate_rows!$A$5:$A$39,MATCH(wins!A326,removed_duplicate_rows!$A$5:$A$39,0))</f>
        <v>#N/A</v>
      </c>
    </row>
    <row r="327" spans="1:18" ht="15.75" customHeight="1" x14ac:dyDescent="0.2">
      <c r="A327" t="s">
        <v>1102</v>
      </c>
      <c r="B327" t="s">
        <v>1103</v>
      </c>
      <c r="C327" t="s">
        <v>1104</v>
      </c>
      <c r="D327" s="10">
        <v>45710</v>
      </c>
      <c r="E327" t="s">
        <v>52</v>
      </c>
      <c r="F327">
        <v>3</v>
      </c>
      <c r="G327" t="s">
        <v>374</v>
      </c>
      <c r="H327" t="s">
        <v>409</v>
      </c>
      <c r="I327" t="s">
        <v>55</v>
      </c>
      <c r="J327">
        <v>1</v>
      </c>
      <c r="K327">
        <v>6348</v>
      </c>
      <c r="L327" t="str">
        <f>IFERROR(INDEX(play_attribution!$B$2:$B$328,MATCH(A327,play_attribution!$A$2:$A$328,0)),"")</f>
        <v/>
      </c>
      <c r="M327" t="str">
        <f>VLOOKUP(H327,seller_roster!$A$2:$B$85,2,FALSE)</f>
        <v>Devon Okafor</v>
      </c>
      <c r="N327" t="str">
        <f>VLOOKUP(C327,accounts!$A$2:$F$9615,2,FALSE)</f>
        <v>Professional Services</v>
      </c>
      <c r="O327" t="str">
        <f>VLOOKUP(C327,accounts!$A$2:$F$9615,3,FALSE)</f>
        <v>&gt;$10M</v>
      </c>
      <c r="P327" t="str">
        <f>VLOOKUP(C327,accounts!$A$2:$F$9615,5,FALSE)</f>
        <v>Central</v>
      </c>
      <c r="Q327" t="b">
        <f t="shared" si="6"/>
        <v>1</v>
      </c>
      <c r="R327" t="e">
        <f>INDEX(removed_duplicate_rows!$A$5:$A$39,MATCH(wins!A327,removed_duplicate_rows!$A$5:$A$39,0))</f>
        <v>#N/A</v>
      </c>
    </row>
    <row r="328" spans="1:18" ht="15.75" customHeight="1" x14ac:dyDescent="0.2">
      <c r="A328" t="s">
        <v>1105</v>
      </c>
      <c r="B328" t="s">
        <v>1106</v>
      </c>
      <c r="C328" t="s">
        <v>1107</v>
      </c>
      <c r="D328" s="10">
        <v>45710</v>
      </c>
      <c r="E328" t="s">
        <v>52</v>
      </c>
      <c r="F328">
        <v>3</v>
      </c>
      <c r="G328" t="s">
        <v>374</v>
      </c>
      <c r="H328" t="s">
        <v>427</v>
      </c>
      <c r="I328" t="s">
        <v>55</v>
      </c>
      <c r="J328">
        <v>1</v>
      </c>
      <c r="K328">
        <v>3644</v>
      </c>
      <c r="L328" t="str">
        <f>IFERROR(INDEX(play_attribution!$B$2:$B$328,MATCH(A328,play_attribution!$A$2:$A$328,0)),"")</f>
        <v/>
      </c>
      <c r="M328" t="str">
        <f>VLOOKUP(H328,seller_roster!$A$2:$B$85,2,FALSE)</f>
        <v>Peyton Moreau</v>
      </c>
      <c r="N328" t="str">
        <f>VLOOKUP(C328,accounts!$A$2:$F$9615,2,FALSE)</f>
        <v>Retail Multi-Location</v>
      </c>
      <c r="O328" t="str">
        <f>VLOOKUP(C328,accounts!$A$2:$F$9615,3,FALSE)</f>
        <v>$5M-$10M</v>
      </c>
      <c r="P328" t="str">
        <f>VLOOKUP(C328,accounts!$A$2:$F$9615,5,FALSE)</f>
        <v>Central</v>
      </c>
      <c r="Q328" t="b">
        <f t="shared" si="6"/>
        <v>1</v>
      </c>
      <c r="R328" t="e">
        <f>INDEX(removed_duplicate_rows!$A$5:$A$39,MATCH(wins!A328,removed_duplicate_rows!$A$5:$A$39,0))</f>
        <v>#N/A</v>
      </c>
    </row>
    <row r="329" spans="1:18" ht="15.75" customHeight="1" x14ac:dyDescent="0.2">
      <c r="A329" t="s">
        <v>1108</v>
      </c>
      <c r="B329" t="s">
        <v>1109</v>
      </c>
      <c r="C329" t="s">
        <v>1110</v>
      </c>
      <c r="D329" s="10">
        <v>45710</v>
      </c>
      <c r="E329" t="s">
        <v>52</v>
      </c>
      <c r="F329">
        <v>3</v>
      </c>
      <c r="G329" t="s">
        <v>374</v>
      </c>
      <c r="H329" t="s">
        <v>379</v>
      </c>
      <c r="I329" t="s">
        <v>55</v>
      </c>
      <c r="J329">
        <v>1</v>
      </c>
      <c r="K329">
        <v>3890</v>
      </c>
      <c r="L329" t="str">
        <f>IFERROR(INDEX(play_attribution!$B$2:$B$328,MATCH(A329,play_attribution!$A$2:$A$328,0)),"")</f>
        <v/>
      </c>
      <c r="M329" t="str">
        <f>VLOOKUP(H329,seller_roster!$A$2:$B$85,2,FALSE)</f>
        <v>Tatum Vega</v>
      </c>
      <c r="N329" t="str">
        <f>VLOOKUP(C329,accounts!$A$2:$F$9615,2,FALSE)</f>
        <v>Hospitality Group</v>
      </c>
      <c r="O329" t="str">
        <f>VLOOKUP(C329,accounts!$A$2:$F$9615,3,FALSE)</f>
        <v>$5M-$10M</v>
      </c>
      <c r="P329" t="str">
        <f>VLOOKUP(C329,accounts!$A$2:$F$9615,5,FALSE)</f>
        <v>East</v>
      </c>
      <c r="Q329" t="b">
        <f t="shared" si="6"/>
        <v>1</v>
      </c>
      <c r="R329" t="e">
        <f>INDEX(removed_duplicate_rows!$A$5:$A$39,MATCH(wins!A329,removed_duplicate_rows!$A$5:$A$39,0))</f>
        <v>#N/A</v>
      </c>
    </row>
    <row r="330" spans="1:18" ht="15.75" customHeight="1" x14ac:dyDescent="0.2">
      <c r="A330" t="s">
        <v>1111</v>
      </c>
      <c r="B330" t="s">
        <v>1112</v>
      </c>
      <c r="C330" t="s">
        <v>1113</v>
      </c>
      <c r="D330" s="10">
        <v>45710</v>
      </c>
      <c r="E330" t="s">
        <v>52</v>
      </c>
      <c r="F330">
        <v>3</v>
      </c>
      <c r="G330" t="s">
        <v>374</v>
      </c>
      <c r="H330" t="s">
        <v>383</v>
      </c>
      <c r="I330" t="s">
        <v>55</v>
      </c>
      <c r="J330">
        <v>1</v>
      </c>
      <c r="K330">
        <v>7000</v>
      </c>
      <c r="L330" t="str">
        <f>IFERROR(INDEX(play_attribution!$B$2:$B$328,MATCH(A330,play_attribution!$A$2:$A$328,0)),"")</f>
        <v/>
      </c>
      <c r="M330" t="str">
        <f>VLOOKUP(H330,seller_roster!$A$2:$B$85,2,FALSE)</f>
        <v>Flor Ruiz</v>
      </c>
      <c r="N330" t="str">
        <f>VLOOKUP(C330,accounts!$A$2:$F$9615,2,FALSE)</f>
        <v>Logistics</v>
      </c>
      <c r="O330" t="str">
        <f>VLOOKUP(C330,accounts!$A$2:$F$9615,3,FALSE)</f>
        <v>&gt;$10M</v>
      </c>
      <c r="P330" t="str">
        <f>VLOOKUP(C330,accounts!$A$2:$F$9615,5,FALSE)</f>
        <v>West</v>
      </c>
      <c r="Q330" t="b">
        <f t="shared" si="6"/>
        <v>1</v>
      </c>
      <c r="R330" t="e">
        <f>INDEX(removed_duplicate_rows!$A$5:$A$39,MATCH(wins!A330,removed_duplicate_rows!$A$5:$A$39,0))</f>
        <v>#N/A</v>
      </c>
    </row>
    <row r="331" spans="1:18" ht="15.75" customHeight="1" x14ac:dyDescent="0.2">
      <c r="A331" t="s">
        <v>1114</v>
      </c>
      <c r="B331" t="s">
        <v>1115</v>
      </c>
      <c r="C331" t="s">
        <v>1116</v>
      </c>
      <c r="D331" s="10">
        <v>45710</v>
      </c>
      <c r="E331" t="s">
        <v>52</v>
      </c>
      <c r="F331">
        <v>3</v>
      </c>
      <c r="G331" t="s">
        <v>374</v>
      </c>
      <c r="H331" t="s">
        <v>427</v>
      </c>
      <c r="I331" t="s">
        <v>55</v>
      </c>
      <c r="J331">
        <v>1</v>
      </c>
      <c r="K331">
        <v>7837</v>
      </c>
      <c r="L331" t="str">
        <f>IFERROR(INDEX(play_attribution!$B$2:$B$328,MATCH(A331,play_attribution!$A$2:$A$328,0)),"")</f>
        <v/>
      </c>
      <c r="M331" t="str">
        <f>VLOOKUP(H331,seller_roster!$A$2:$B$85,2,FALSE)</f>
        <v>Peyton Moreau</v>
      </c>
      <c r="N331" t="str">
        <f>VLOOKUP(C331,accounts!$A$2:$F$9615,2,FALSE)</f>
        <v>Wholesale &amp; Distribution</v>
      </c>
      <c r="O331" t="str">
        <f>VLOOKUP(C331,accounts!$A$2:$F$9615,3,FALSE)</f>
        <v>$2.5M-$5M</v>
      </c>
      <c r="P331" t="str">
        <f>VLOOKUP(C331,accounts!$A$2:$F$9615,5,FALSE)</f>
        <v>West</v>
      </c>
      <c r="Q331" t="b">
        <f t="shared" si="6"/>
        <v>1</v>
      </c>
      <c r="R331" t="e">
        <f>INDEX(removed_duplicate_rows!$A$5:$A$39,MATCH(wins!A331,removed_duplicate_rows!$A$5:$A$39,0))</f>
        <v>#N/A</v>
      </c>
    </row>
    <row r="332" spans="1:18" ht="15.75" customHeight="1" x14ac:dyDescent="0.2">
      <c r="A332" t="s">
        <v>1117</v>
      </c>
      <c r="B332" t="s">
        <v>1118</v>
      </c>
      <c r="C332" t="s">
        <v>1119</v>
      </c>
      <c r="D332" s="10">
        <v>45710</v>
      </c>
      <c r="E332" t="s">
        <v>52</v>
      </c>
      <c r="F332">
        <v>3</v>
      </c>
      <c r="G332" t="s">
        <v>374</v>
      </c>
      <c r="H332" t="s">
        <v>417</v>
      </c>
      <c r="I332" t="s">
        <v>55</v>
      </c>
      <c r="J332">
        <v>1</v>
      </c>
      <c r="K332">
        <v>7277</v>
      </c>
      <c r="L332" t="str">
        <f>IFERROR(INDEX(play_attribution!$B$2:$B$328,MATCH(A332,play_attribution!$A$2:$A$328,0)),"")</f>
        <v/>
      </c>
      <c r="M332" t="str">
        <f>VLOOKUP(H332,seller_roster!$A$2:$B$85,2,FALSE)</f>
        <v>Bryn Reyes</v>
      </c>
      <c r="N332" t="str">
        <f>VLOOKUP(C332,accounts!$A$2:$F$9615,2,FALSE)</f>
        <v>Wholesale &amp; Distribution</v>
      </c>
      <c r="O332" t="str">
        <f>VLOOKUP(C332,accounts!$A$2:$F$9615,3,FALSE)</f>
        <v>&lt;$1M</v>
      </c>
      <c r="P332" t="str">
        <f>VLOOKUP(C332,accounts!$A$2:$F$9615,5,FALSE)</f>
        <v>East</v>
      </c>
      <c r="Q332" t="b">
        <f t="shared" si="6"/>
        <v>1</v>
      </c>
      <c r="R332" t="e">
        <f>INDEX(removed_duplicate_rows!$A$5:$A$39,MATCH(wins!A332,removed_duplicate_rows!$A$5:$A$39,0))</f>
        <v>#N/A</v>
      </c>
    </row>
    <row r="333" spans="1:18" ht="15.75" customHeight="1" x14ac:dyDescent="0.2">
      <c r="A333" t="s">
        <v>1120</v>
      </c>
      <c r="B333" t="s">
        <v>1121</v>
      </c>
      <c r="C333" t="s">
        <v>1122</v>
      </c>
      <c r="D333" s="10">
        <v>45710</v>
      </c>
      <c r="E333" t="s">
        <v>52</v>
      </c>
      <c r="F333">
        <v>3</v>
      </c>
      <c r="G333" t="s">
        <v>374</v>
      </c>
      <c r="H333" t="s">
        <v>1123</v>
      </c>
      <c r="I333" t="s">
        <v>55</v>
      </c>
      <c r="J333">
        <v>1</v>
      </c>
      <c r="K333">
        <v>6500</v>
      </c>
      <c r="L333" t="str">
        <f>IFERROR(INDEX(play_attribution!$B$2:$B$328,MATCH(A333,play_attribution!$A$2:$A$328,0)),"")</f>
        <v/>
      </c>
      <c r="M333" t="str">
        <f>VLOOKUP(H333,seller_roster!$A$2:$B$85,2,FALSE)</f>
        <v>Peyton Silva</v>
      </c>
      <c r="N333" t="str">
        <f>VLOOKUP(C333,accounts!$A$2:$F$9615,2,FALSE)</f>
        <v>Professional Services</v>
      </c>
      <c r="O333" t="str">
        <f>VLOOKUP(C333,accounts!$A$2:$F$9615,3,FALSE)</f>
        <v>$5M-$10M</v>
      </c>
      <c r="P333" t="str">
        <f>VLOOKUP(C333,accounts!$A$2:$F$9615,5,FALSE)</f>
        <v>West</v>
      </c>
      <c r="Q333" t="b">
        <f t="shared" si="6"/>
        <v>1</v>
      </c>
      <c r="R333" t="e">
        <f>INDEX(removed_duplicate_rows!$A$5:$A$39,MATCH(wins!A333,removed_duplicate_rows!$A$5:$A$39,0))</f>
        <v>#N/A</v>
      </c>
    </row>
    <row r="334" spans="1:18" ht="15.75" customHeight="1" x14ac:dyDescent="0.2">
      <c r="A334" t="s">
        <v>1124</v>
      </c>
      <c r="B334" t="s">
        <v>1125</v>
      </c>
      <c r="C334" t="s">
        <v>1126</v>
      </c>
      <c r="D334" s="10">
        <v>45710</v>
      </c>
      <c r="E334" t="s">
        <v>52</v>
      </c>
      <c r="F334">
        <v>3</v>
      </c>
      <c r="G334" t="s">
        <v>374</v>
      </c>
      <c r="H334" t="s">
        <v>417</v>
      </c>
      <c r="I334" t="s">
        <v>55</v>
      </c>
      <c r="J334">
        <v>1</v>
      </c>
      <c r="K334">
        <v>4829</v>
      </c>
      <c r="L334" t="str">
        <f>IFERROR(INDEX(play_attribution!$B$2:$B$328,MATCH(A334,play_attribution!$A$2:$A$328,0)),"")</f>
        <v/>
      </c>
      <c r="M334" t="str">
        <f>VLOOKUP(H334,seller_roster!$A$2:$B$85,2,FALSE)</f>
        <v>Bryn Reyes</v>
      </c>
      <c r="N334" t="str">
        <f>VLOOKUP(C334,accounts!$A$2:$F$9615,2,FALSE)</f>
        <v>Nonprofit</v>
      </c>
      <c r="O334" t="str">
        <f>VLOOKUP(C334,accounts!$A$2:$F$9615,3,FALSE)</f>
        <v>$2.5M-$5M</v>
      </c>
      <c r="P334" t="str">
        <f>VLOOKUP(C334,accounts!$A$2:$F$9615,5,FALSE)</f>
        <v>Central</v>
      </c>
      <c r="Q334" t="b">
        <f t="shared" si="6"/>
        <v>1</v>
      </c>
      <c r="R334" t="e">
        <f>INDEX(removed_duplicate_rows!$A$5:$A$39,MATCH(wins!A334,removed_duplicate_rows!$A$5:$A$39,0))</f>
        <v>#N/A</v>
      </c>
    </row>
    <row r="335" spans="1:18" ht="15.75" customHeight="1" x14ac:dyDescent="0.2">
      <c r="A335" t="s">
        <v>1127</v>
      </c>
      <c r="B335" t="s">
        <v>1128</v>
      </c>
      <c r="C335" t="s">
        <v>1129</v>
      </c>
      <c r="D335" s="10">
        <v>45710</v>
      </c>
      <c r="E335" t="s">
        <v>52</v>
      </c>
      <c r="F335">
        <v>3</v>
      </c>
      <c r="G335" t="s">
        <v>374</v>
      </c>
      <c r="H335" t="s">
        <v>391</v>
      </c>
      <c r="I335" t="s">
        <v>55</v>
      </c>
      <c r="J335">
        <v>1</v>
      </c>
      <c r="K335">
        <v>6872</v>
      </c>
      <c r="L335" t="str">
        <f>IFERROR(INDEX(play_attribution!$B$2:$B$328,MATCH(A335,play_attribution!$A$2:$A$328,0)),"")</f>
        <v/>
      </c>
      <c r="M335" t="str">
        <f>VLOOKUP(H335,seller_roster!$A$2:$B$85,2,FALSE)</f>
        <v>Sam Walsh</v>
      </c>
      <c r="N335" t="str">
        <f>VLOOKUP(C335,accounts!$A$2:$F$9615,2,FALSE)</f>
        <v>Healthcare Services</v>
      </c>
      <c r="O335" t="str">
        <f>VLOOKUP(C335,accounts!$A$2:$F$9615,3,FALSE)</f>
        <v>$5M-$10M</v>
      </c>
      <c r="P335" t="str">
        <f>VLOOKUP(C335,accounts!$A$2:$F$9615,5,FALSE)</f>
        <v>East</v>
      </c>
      <c r="Q335" t="b">
        <f t="shared" si="6"/>
        <v>1</v>
      </c>
      <c r="R335" t="e">
        <f>INDEX(removed_duplicate_rows!$A$5:$A$39,MATCH(wins!A335,removed_duplicate_rows!$A$5:$A$39,0))</f>
        <v>#N/A</v>
      </c>
    </row>
    <row r="336" spans="1:18" ht="15.75" customHeight="1" x14ac:dyDescent="0.2">
      <c r="A336" t="s">
        <v>1130</v>
      </c>
      <c r="B336" t="s">
        <v>1131</v>
      </c>
      <c r="C336" t="s">
        <v>1132</v>
      </c>
      <c r="D336" s="10">
        <v>45710</v>
      </c>
      <c r="E336" t="s">
        <v>52</v>
      </c>
      <c r="F336">
        <v>3</v>
      </c>
      <c r="G336" t="s">
        <v>374</v>
      </c>
      <c r="H336" t="s">
        <v>402</v>
      </c>
      <c r="I336" t="s">
        <v>55</v>
      </c>
      <c r="J336">
        <v>1</v>
      </c>
      <c r="K336">
        <v>4112</v>
      </c>
      <c r="L336" t="str">
        <f>IFERROR(INDEX(play_attribution!$B$2:$B$328,MATCH(A336,play_attribution!$A$2:$A$328,0)),"")</f>
        <v/>
      </c>
      <c r="M336" t="str">
        <f>VLOOKUP(H336,seller_roster!$A$2:$B$85,2,FALSE)</f>
        <v>Frankie Vega</v>
      </c>
      <c r="N336" t="str">
        <f>VLOOKUP(C336,accounts!$A$2:$F$9615,2,FALSE)</f>
        <v>Professional Services</v>
      </c>
      <c r="O336" t="str">
        <f>VLOOKUP(C336,accounts!$A$2:$F$9615,3,FALSE)</f>
        <v>$2.5M-$5M</v>
      </c>
      <c r="P336" t="str">
        <f>VLOOKUP(C336,accounts!$A$2:$F$9615,5,FALSE)</f>
        <v>Central</v>
      </c>
      <c r="Q336" t="b">
        <f t="shared" si="6"/>
        <v>1</v>
      </c>
      <c r="R336" t="e">
        <f>INDEX(removed_duplicate_rows!$A$5:$A$39,MATCH(wins!A336,removed_duplicate_rows!$A$5:$A$39,0))</f>
        <v>#N/A</v>
      </c>
    </row>
    <row r="337" spans="1:18" ht="15.75" customHeight="1" x14ac:dyDescent="0.2">
      <c r="A337" t="s">
        <v>1133</v>
      </c>
      <c r="B337" t="s">
        <v>1134</v>
      </c>
      <c r="C337" t="s">
        <v>1135</v>
      </c>
      <c r="D337" s="10">
        <v>45710</v>
      </c>
      <c r="E337" t="s">
        <v>52</v>
      </c>
      <c r="F337">
        <v>3</v>
      </c>
      <c r="G337" t="s">
        <v>374</v>
      </c>
      <c r="H337" t="s">
        <v>383</v>
      </c>
      <c r="I337" t="s">
        <v>55</v>
      </c>
      <c r="J337">
        <v>1</v>
      </c>
      <c r="K337">
        <v>6932</v>
      </c>
      <c r="L337" t="str">
        <f>IFERROR(INDEX(play_attribution!$B$2:$B$328,MATCH(A337,play_attribution!$A$2:$A$328,0)),"")</f>
        <v/>
      </c>
      <c r="M337" t="str">
        <f>VLOOKUP(H337,seller_roster!$A$2:$B$85,2,FALSE)</f>
        <v>Flor Ruiz</v>
      </c>
      <c r="N337" t="str">
        <f>VLOOKUP(C337,accounts!$A$2:$F$9615,2,FALSE)</f>
        <v>Logistics</v>
      </c>
      <c r="O337" t="str">
        <f>VLOOKUP(C337,accounts!$A$2:$F$9615,3,FALSE)</f>
        <v>&lt;$1M</v>
      </c>
      <c r="P337" t="str">
        <f>VLOOKUP(C337,accounts!$A$2:$F$9615,5,FALSE)</f>
        <v>West</v>
      </c>
      <c r="Q337" t="b">
        <f t="shared" si="6"/>
        <v>1</v>
      </c>
      <c r="R337" t="e">
        <f>INDEX(removed_duplicate_rows!$A$5:$A$39,MATCH(wins!A337,removed_duplicate_rows!$A$5:$A$39,0))</f>
        <v>#N/A</v>
      </c>
    </row>
    <row r="338" spans="1:18" ht="15.75" customHeight="1" x14ac:dyDescent="0.2">
      <c r="A338" t="s">
        <v>1136</v>
      </c>
      <c r="B338" t="s">
        <v>1137</v>
      </c>
      <c r="C338" t="s">
        <v>1138</v>
      </c>
      <c r="D338" s="10">
        <v>45710</v>
      </c>
      <c r="E338" t="s">
        <v>52</v>
      </c>
      <c r="F338">
        <v>3</v>
      </c>
      <c r="G338" t="s">
        <v>374</v>
      </c>
      <c r="H338" t="s">
        <v>427</v>
      </c>
      <c r="I338" t="s">
        <v>55</v>
      </c>
      <c r="J338">
        <v>1</v>
      </c>
      <c r="K338">
        <v>4695</v>
      </c>
      <c r="L338" t="str">
        <f>IFERROR(INDEX(play_attribution!$B$2:$B$328,MATCH(A338,play_attribution!$A$2:$A$328,0)),"")</f>
        <v/>
      </c>
      <c r="M338" t="str">
        <f>VLOOKUP(H338,seller_roster!$A$2:$B$85,2,FALSE)</f>
        <v>Peyton Moreau</v>
      </c>
      <c r="N338" t="str">
        <f>VLOOKUP(C338,accounts!$A$2:$F$9615,2,FALSE)</f>
        <v>Professional Services</v>
      </c>
      <c r="O338" t="str">
        <f>VLOOKUP(C338,accounts!$A$2:$F$9615,3,FALSE)</f>
        <v>$2.5M-$5M</v>
      </c>
      <c r="P338" t="str">
        <f>VLOOKUP(C338,accounts!$A$2:$F$9615,5,FALSE)</f>
        <v>East</v>
      </c>
      <c r="Q338" t="b">
        <f t="shared" si="6"/>
        <v>1</v>
      </c>
      <c r="R338" t="e">
        <f>INDEX(removed_duplicate_rows!$A$5:$A$39,MATCH(wins!A338,removed_duplicate_rows!$A$5:$A$39,0))</f>
        <v>#N/A</v>
      </c>
    </row>
    <row r="339" spans="1:18" ht="15.75" customHeight="1" x14ac:dyDescent="0.2">
      <c r="A339" t="s">
        <v>1139</v>
      </c>
      <c r="B339" t="s">
        <v>1140</v>
      </c>
      <c r="C339" t="s">
        <v>1141</v>
      </c>
      <c r="D339" s="10">
        <v>45710</v>
      </c>
      <c r="E339" t="s">
        <v>52</v>
      </c>
      <c r="F339">
        <v>3</v>
      </c>
      <c r="G339" t="s">
        <v>374</v>
      </c>
      <c r="H339" t="s">
        <v>379</v>
      </c>
      <c r="I339" t="s">
        <v>55</v>
      </c>
      <c r="J339">
        <v>1</v>
      </c>
      <c r="K339">
        <v>4045</v>
      </c>
      <c r="L339" t="str">
        <f>IFERROR(INDEX(play_attribution!$B$2:$B$328,MATCH(A339,play_attribution!$A$2:$A$328,0)),"")</f>
        <v/>
      </c>
      <c r="M339" t="str">
        <f>VLOOKUP(H339,seller_roster!$A$2:$B$85,2,FALSE)</f>
        <v>Tatum Vega</v>
      </c>
      <c r="N339" t="str">
        <f>VLOOKUP(C339,accounts!$A$2:$F$9615,2,FALSE)</f>
        <v>Field Services</v>
      </c>
      <c r="O339" t="str">
        <f>VLOOKUP(C339,accounts!$A$2:$F$9615,3,FALSE)</f>
        <v>$2.5M-$5M</v>
      </c>
      <c r="P339" t="str">
        <f>VLOOKUP(C339,accounts!$A$2:$F$9615,5,FALSE)</f>
        <v>East</v>
      </c>
      <c r="Q339" t="b">
        <f t="shared" si="6"/>
        <v>1</v>
      </c>
      <c r="R339" t="e">
        <f>INDEX(removed_duplicate_rows!$A$5:$A$39,MATCH(wins!A339,removed_duplicate_rows!$A$5:$A$39,0))</f>
        <v>#N/A</v>
      </c>
    </row>
    <row r="340" spans="1:18" ht="15.75" customHeight="1" x14ac:dyDescent="0.2">
      <c r="A340" t="s">
        <v>1142</v>
      </c>
      <c r="B340" t="s">
        <v>1143</v>
      </c>
      <c r="C340" t="s">
        <v>1144</v>
      </c>
      <c r="D340" s="10">
        <v>45710</v>
      </c>
      <c r="E340" t="s">
        <v>52</v>
      </c>
      <c r="F340">
        <v>3</v>
      </c>
      <c r="G340" t="s">
        <v>374</v>
      </c>
      <c r="H340" t="s">
        <v>832</v>
      </c>
      <c r="I340" t="s">
        <v>55</v>
      </c>
      <c r="J340">
        <v>1</v>
      </c>
      <c r="K340">
        <v>3450</v>
      </c>
      <c r="L340" t="str">
        <f>IFERROR(INDEX(play_attribution!$B$2:$B$328,MATCH(A340,play_attribution!$A$2:$A$328,0)),"")</f>
        <v/>
      </c>
      <c r="M340" t="str">
        <f>VLOOKUP(H340,seller_roster!$A$2:$B$85,2,FALSE)</f>
        <v>Noel Nkemelu</v>
      </c>
      <c r="N340" t="str">
        <f>VLOOKUP(C340,accounts!$A$2:$F$9615,2,FALSE)</f>
        <v>Field Services</v>
      </c>
      <c r="O340" t="str">
        <f>VLOOKUP(C340,accounts!$A$2:$F$9615,3,FALSE)</f>
        <v>$2.5M-$5M</v>
      </c>
      <c r="P340" t="str">
        <f>VLOOKUP(C340,accounts!$A$2:$F$9615,5,FALSE)</f>
        <v>West</v>
      </c>
      <c r="Q340" t="b">
        <f t="shared" si="6"/>
        <v>1</v>
      </c>
      <c r="R340" t="e">
        <f>INDEX(removed_duplicate_rows!$A$5:$A$39,MATCH(wins!A340,removed_duplicate_rows!$A$5:$A$39,0))</f>
        <v>#N/A</v>
      </c>
    </row>
    <row r="341" spans="1:18" ht="15.75" customHeight="1" x14ac:dyDescent="0.2">
      <c r="A341" t="s">
        <v>1145</v>
      </c>
      <c r="B341" t="s">
        <v>1146</v>
      </c>
      <c r="C341" t="s">
        <v>1147</v>
      </c>
      <c r="D341" s="10">
        <v>45710</v>
      </c>
      <c r="E341" t="s">
        <v>52</v>
      </c>
      <c r="F341">
        <v>3</v>
      </c>
      <c r="G341" t="s">
        <v>374</v>
      </c>
      <c r="H341" t="s">
        <v>402</v>
      </c>
      <c r="I341" t="s">
        <v>55</v>
      </c>
      <c r="J341">
        <v>1</v>
      </c>
      <c r="K341">
        <v>4845</v>
      </c>
      <c r="L341" t="str">
        <f>IFERROR(INDEX(play_attribution!$B$2:$B$328,MATCH(A341,play_attribution!$A$2:$A$328,0)),"")</f>
        <v/>
      </c>
      <c r="M341" t="str">
        <f>VLOOKUP(H341,seller_roster!$A$2:$B$85,2,FALSE)</f>
        <v>Frankie Vega</v>
      </c>
      <c r="N341" t="str">
        <f>VLOOKUP(C341,accounts!$A$2:$F$9615,2,FALSE)</f>
        <v>Healthcare Services</v>
      </c>
      <c r="O341" t="str">
        <f>VLOOKUP(C341,accounts!$A$2:$F$9615,3,FALSE)</f>
        <v>$2.5M-$5M</v>
      </c>
      <c r="P341" t="str">
        <f>VLOOKUP(C341,accounts!$A$2:$F$9615,5,FALSE)</f>
        <v>East</v>
      </c>
      <c r="Q341" t="b">
        <f t="shared" si="6"/>
        <v>1</v>
      </c>
      <c r="R341" t="e">
        <f>INDEX(removed_duplicate_rows!$A$5:$A$39,MATCH(wins!A341,removed_duplicate_rows!$A$5:$A$39,0))</f>
        <v>#N/A</v>
      </c>
    </row>
    <row r="342" spans="1:18" ht="15.75" customHeight="1" x14ac:dyDescent="0.2">
      <c r="A342" t="s">
        <v>1148</v>
      </c>
      <c r="B342" t="s">
        <v>1149</v>
      </c>
      <c r="C342" t="s">
        <v>1150</v>
      </c>
      <c r="D342" s="10">
        <v>45710</v>
      </c>
      <c r="E342" t="s">
        <v>52</v>
      </c>
      <c r="F342">
        <v>3</v>
      </c>
      <c r="G342" t="s">
        <v>374</v>
      </c>
      <c r="H342" t="s">
        <v>409</v>
      </c>
      <c r="I342" t="s">
        <v>55</v>
      </c>
      <c r="J342">
        <v>1</v>
      </c>
      <c r="K342">
        <v>5010</v>
      </c>
      <c r="L342" t="str">
        <f>IFERROR(INDEX(play_attribution!$B$2:$B$328,MATCH(A342,play_attribution!$A$2:$A$328,0)),"")</f>
        <v/>
      </c>
      <c r="M342" t="str">
        <f>VLOOKUP(H342,seller_roster!$A$2:$B$85,2,FALSE)</f>
        <v>Devon Okafor</v>
      </c>
      <c r="N342" t="str">
        <f>VLOOKUP(C342,accounts!$A$2:$F$9615,2,FALSE)</f>
        <v>Retail Multi-Location</v>
      </c>
      <c r="O342" t="str">
        <f>VLOOKUP(C342,accounts!$A$2:$F$9615,3,FALSE)</f>
        <v>&gt;$10M</v>
      </c>
      <c r="P342" t="str">
        <f>VLOOKUP(C342,accounts!$A$2:$F$9615,5,FALSE)</f>
        <v>West</v>
      </c>
      <c r="Q342" t="b">
        <f t="shared" si="6"/>
        <v>1</v>
      </c>
      <c r="R342" t="e">
        <f>INDEX(removed_duplicate_rows!$A$5:$A$39,MATCH(wins!A342,removed_duplicate_rows!$A$5:$A$39,0))</f>
        <v>#N/A</v>
      </c>
    </row>
    <row r="343" spans="1:18" ht="15.75" customHeight="1" x14ac:dyDescent="0.2">
      <c r="A343" t="s">
        <v>1151</v>
      </c>
      <c r="B343" t="s">
        <v>1152</v>
      </c>
      <c r="C343" t="s">
        <v>1153</v>
      </c>
      <c r="D343" s="10">
        <v>45710</v>
      </c>
      <c r="E343" t="s">
        <v>52</v>
      </c>
      <c r="F343">
        <v>3</v>
      </c>
      <c r="G343" t="s">
        <v>374</v>
      </c>
      <c r="H343" t="s">
        <v>417</v>
      </c>
      <c r="I343" t="s">
        <v>55</v>
      </c>
      <c r="J343">
        <v>1</v>
      </c>
      <c r="K343">
        <v>6318</v>
      </c>
      <c r="L343" t="str">
        <f>IFERROR(INDEX(play_attribution!$B$2:$B$328,MATCH(A343,play_attribution!$A$2:$A$328,0)),"")</f>
        <v/>
      </c>
      <c r="M343" t="str">
        <f>VLOOKUP(H343,seller_roster!$A$2:$B$85,2,FALSE)</f>
        <v>Bryn Reyes</v>
      </c>
      <c r="N343" t="str">
        <f>VLOOKUP(C343,accounts!$A$2:$F$9615,2,FALSE)</f>
        <v>Healthcare Services</v>
      </c>
      <c r="O343" t="str">
        <f>VLOOKUP(C343,accounts!$A$2:$F$9615,3,FALSE)</f>
        <v>$2.5M-$5M</v>
      </c>
      <c r="P343" t="str">
        <f>VLOOKUP(C343,accounts!$A$2:$F$9615,5,FALSE)</f>
        <v>West</v>
      </c>
      <c r="Q343" t="b">
        <f t="shared" si="6"/>
        <v>1</v>
      </c>
      <c r="R343" t="e">
        <f>INDEX(removed_duplicate_rows!$A$5:$A$39,MATCH(wins!A343,removed_duplicate_rows!$A$5:$A$39,0))</f>
        <v>#N/A</v>
      </c>
    </row>
    <row r="344" spans="1:18" ht="15.75" customHeight="1" x14ac:dyDescent="0.2">
      <c r="A344" t="s">
        <v>1154</v>
      </c>
      <c r="B344" t="s">
        <v>1155</v>
      </c>
      <c r="C344" t="s">
        <v>1156</v>
      </c>
      <c r="D344" s="10">
        <v>45710</v>
      </c>
      <c r="E344" t="s">
        <v>52</v>
      </c>
      <c r="F344">
        <v>3</v>
      </c>
      <c r="G344" t="s">
        <v>374</v>
      </c>
      <c r="H344" t="s">
        <v>449</v>
      </c>
      <c r="I344" t="s">
        <v>55</v>
      </c>
      <c r="J344">
        <v>1</v>
      </c>
      <c r="K344">
        <v>7133</v>
      </c>
      <c r="L344" t="str">
        <f>IFERROR(INDEX(play_attribution!$B$2:$B$328,MATCH(A344,play_attribution!$A$2:$A$328,0)),"")</f>
        <v/>
      </c>
      <c r="M344" t="str">
        <f>VLOOKUP(H344,seller_roster!$A$2:$B$85,2,FALSE)</f>
        <v>Hayden Okafor</v>
      </c>
      <c r="N344" t="str">
        <f>VLOOKUP(C344,accounts!$A$2:$F$9615,2,FALSE)</f>
        <v>Manufacturing</v>
      </c>
      <c r="O344" t="str">
        <f>VLOOKUP(C344,accounts!$A$2:$F$9615,3,FALSE)</f>
        <v>$2.5M-$5M</v>
      </c>
      <c r="P344" t="str">
        <f>VLOOKUP(C344,accounts!$A$2:$F$9615,5,FALSE)</f>
        <v>Central</v>
      </c>
      <c r="Q344" t="b">
        <f t="shared" si="6"/>
        <v>1</v>
      </c>
      <c r="R344" t="e">
        <f>INDEX(removed_duplicate_rows!$A$5:$A$39,MATCH(wins!A344,removed_duplicate_rows!$A$5:$A$39,0))</f>
        <v>#N/A</v>
      </c>
    </row>
    <row r="345" spans="1:18" ht="15.75" customHeight="1" x14ac:dyDescent="0.2">
      <c r="A345" t="s">
        <v>1157</v>
      </c>
      <c r="B345" t="s">
        <v>1158</v>
      </c>
      <c r="C345" t="s">
        <v>1159</v>
      </c>
      <c r="D345" s="10">
        <v>45710</v>
      </c>
      <c r="E345" t="s">
        <v>52</v>
      </c>
      <c r="F345">
        <v>3</v>
      </c>
      <c r="G345" t="s">
        <v>374</v>
      </c>
      <c r="H345" t="s">
        <v>1123</v>
      </c>
      <c r="I345" t="s">
        <v>55</v>
      </c>
      <c r="J345">
        <v>1</v>
      </c>
      <c r="K345">
        <v>5059</v>
      </c>
      <c r="L345" t="str">
        <f>IFERROR(INDEX(play_attribution!$B$2:$B$328,MATCH(A345,play_attribution!$A$2:$A$328,0)),"")</f>
        <v/>
      </c>
      <c r="M345" t="str">
        <f>VLOOKUP(H345,seller_roster!$A$2:$B$85,2,FALSE)</f>
        <v>Peyton Silva</v>
      </c>
      <c r="N345" t="str">
        <f>VLOOKUP(C345,accounts!$A$2:$F$9615,2,FALSE)</f>
        <v>Hospitality Group</v>
      </c>
      <c r="O345" t="str">
        <f>VLOOKUP(C345,accounts!$A$2:$F$9615,3,FALSE)</f>
        <v>&lt;$1M</v>
      </c>
      <c r="P345" t="str">
        <f>VLOOKUP(C345,accounts!$A$2:$F$9615,5,FALSE)</f>
        <v>Central</v>
      </c>
      <c r="Q345" t="b">
        <f t="shared" si="6"/>
        <v>1</v>
      </c>
      <c r="R345" t="e">
        <f>INDEX(removed_duplicate_rows!$A$5:$A$39,MATCH(wins!A345,removed_duplicate_rows!$A$5:$A$39,0))</f>
        <v>#N/A</v>
      </c>
    </row>
    <row r="346" spans="1:18" ht="15.75" customHeight="1" x14ac:dyDescent="0.2">
      <c r="A346" t="s">
        <v>1160</v>
      </c>
      <c r="B346" t="s">
        <v>1161</v>
      </c>
      <c r="C346" t="s">
        <v>1162</v>
      </c>
      <c r="D346" s="10">
        <v>45710</v>
      </c>
      <c r="E346" t="s">
        <v>52</v>
      </c>
      <c r="F346">
        <v>3</v>
      </c>
      <c r="G346" t="s">
        <v>374</v>
      </c>
      <c r="H346" t="s">
        <v>398</v>
      </c>
      <c r="I346" t="s">
        <v>55</v>
      </c>
      <c r="J346">
        <v>1</v>
      </c>
      <c r="K346">
        <v>3493</v>
      </c>
      <c r="L346" t="str">
        <f>IFERROR(INDEX(play_attribution!$B$2:$B$328,MATCH(A346,play_attribution!$A$2:$A$328,0)),"")</f>
        <v/>
      </c>
      <c r="M346" t="str">
        <f>VLOOKUP(H346,seller_roster!$A$2:$B$85,2,FALSE)</f>
        <v>Rowan Kim</v>
      </c>
      <c r="N346" t="str">
        <f>VLOOKUP(C346,accounts!$A$2:$F$9615,2,FALSE)</f>
        <v>Healthcare Services</v>
      </c>
      <c r="O346" t="str">
        <f>VLOOKUP(C346,accounts!$A$2:$F$9615,3,FALSE)</f>
        <v>$1M-$2.5M</v>
      </c>
      <c r="P346" t="str">
        <f>VLOOKUP(C346,accounts!$A$2:$F$9615,5,FALSE)</f>
        <v>Central</v>
      </c>
      <c r="Q346" t="b">
        <f t="shared" si="6"/>
        <v>1</v>
      </c>
      <c r="R346" t="e">
        <f>INDEX(removed_duplicate_rows!$A$5:$A$39,MATCH(wins!A346,removed_duplicate_rows!$A$5:$A$39,0))</f>
        <v>#N/A</v>
      </c>
    </row>
    <row r="347" spans="1:18" ht="15.75" customHeight="1" x14ac:dyDescent="0.2">
      <c r="A347" t="s">
        <v>1163</v>
      </c>
      <c r="B347" t="s">
        <v>1164</v>
      </c>
      <c r="C347" t="s">
        <v>1165</v>
      </c>
      <c r="D347" s="10">
        <v>45710</v>
      </c>
      <c r="E347" t="s">
        <v>52</v>
      </c>
      <c r="F347">
        <v>3</v>
      </c>
      <c r="G347" t="s">
        <v>374</v>
      </c>
      <c r="H347" t="s">
        <v>783</v>
      </c>
      <c r="I347" t="s">
        <v>55</v>
      </c>
      <c r="J347">
        <v>1</v>
      </c>
      <c r="K347">
        <v>5062</v>
      </c>
      <c r="L347" t="str">
        <f>IFERROR(INDEX(play_attribution!$B$2:$B$328,MATCH(A347,play_attribution!$A$2:$A$328,0)),"")</f>
        <v/>
      </c>
      <c r="M347" t="str">
        <f>VLOOKUP(H347,seller_roster!$A$2:$B$85,2,FALSE)</f>
        <v>Omar Tran</v>
      </c>
      <c r="N347" t="str">
        <f>VLOOKUP(C347,accounts!$A$2:$F$9615,2,FALSE)</f>
        <v>Field Services</v>
      </c>
      <c r="O347" t="str">
        <f>VLOOKUP(C347,accounts!$A$2:$F$9615,3,FALSE)</f>
        <v>$5M-$10M</v>
      </c>
      <c r="P347" t="str">
        <f>VLOOKUP(C347,accounts!$A$2:$F$9615,5,FALSE)</f>
        <v>West</v>
      </c>
      <c r="Q347" t="b">
        <f t="shared" si="6"/>
        <v>1</v>
      </c>
      <c r="R347" t="e">
        <f>INDEX(removed_duplicate_rows!$A$5:$A$39,MATCH(wins!A347,removed_duplicate_rows!$A$5:$A$39,0))</f>
        <v>#N/A</v>
      </c>
    </row>
    <row r="348" spans="1:18" ht="15.75" customHeight="1" x14ac:dyDescent="0.2">
      <c r="A348" t="s">
        <v>1166</v>
      </c>
      <c r="B348" t="s">
        <v>1167</v>
      </c>
      <c r="C348" t="s">
        <v>1168</v>
      </c>
      <c r="D348" s="10">
        <v>45710</v>
      </c>
      <c r="E348" t="s">
        <v>52</v>
      </c>
      <c r="F348">
        <v>3</v>
      </c>
      <c r="G348" t="s">
        <v>374</v>
      </c>
      <c r="H348" t="s">
        <v>387</v>
      </c>
      <c r="I348" t="s">
        <v>55</v>
      </c>
      <c r="J348">
        <v>1</v>
      </c>
      <c r="K348">
        <v>5669</v>
      </c>
      <c r="L348" t="str">
        <f>IFERROR(INDEX(play_attribution!$B$2:$B$328,MATCH(A348,play_attribution!$A$2:$A$328,0)),"")</f>
        <v/>
      </c>
      <c r="M348" t="str">
        <f>VLOOKUP(H348,seller_roster!$A$2:$B$85,2,FALSE)</f>
        <v>Ray Kim</v>
      </c>
      <c r="N348" t="str">
        <f>VLOOKUP(C348,accounts!$A$2:$F$9615,2,FALSE)</f>
        <v>Logistics</v>
      </c>
      <c r="O348" t="str">
        <f>VLOOKUP(C348,accounts!$A$2:$F$9615,3,FALSE)</f>
        <v>$5M-$10M</v>
      </c>
      <c r="P348" t="str">
        <f>VLOOKUP(C348,accounts!$A$2:$F$9615,5,FALSE)</f>
        <v>East</v>
      </c>
      <c r="Q348" t="b">
        <f t="shared" si="6"/>
        <v>1</v>
      </c>
      <c r="R348" t="e">
        <f>INDEX(removed_duplicate_rows!$A$5:$A$39,MATCH(wins!A348,removed_duplicate_rows!$A$5:$A$39,0))</f>
        <v>#N/A</v>
      </c>
    </row>
    <row r="349" spans="1:18" ht="15.75" customHeight="1" x14ac:dyDescent="0.2">
      <c r="A349" t="s">
        <v>1169</v>
      </c>
      <c r="B349" t="s">
        <v>1170</v>
      </c>
      <c r="C349" t="s">
        <v>1171</v>
      </c>
      <c r="D349" s="10">
        <v>45710</v>
      </c>
      <c r="E349" t="s">
        <v>52</v>
      </c>
      <c r="F349">
        <v>3</v>
      </c>
      <c r="G349" t="s">
        <v>374</v>
      </c>
      <c r="H349" t="s">
        <v>383</v>
      </c>
      <c r="I349" t="s">
        <v>55</v>
      </c>
      <c r="J349">
        <v>1</v>
      </c>
      <c r="K349">
        <v>5722</v>
      </c>
      <c r="L349" t="str">
        <f>IFERROR(INDEX(play_attribution!$B$2:$B$328,MATCH(A349,play_attribution!$A$2:$A$328,0)),"")</f>
        <v/>
      </c>
      <c r="M349" t="str">
        <f>VLOOKUP(H349,seller_roster!$A$2:$B$85,2,FALSE)</f>
        <v>Flor Ruiz</v>
      </c>
      <c r="N349" t="str">
        <f>VLOOKUP(C349,accounts!$A$2:$F$9615,2,FALSE)</f>
        <v>Healthcare Services</v>
      </c>
      <c r="O349" t="str">
        <f>VLOOKUP(C349,accounts!$A$2:$F$9615,3,FALSE)</f>
        <v>$1M-$2.5M</v>
      </c>
      <c r="P349" t="str">
        <f>VLOOKUP(C349,accounts!$A$2:$F$9615,5,FALSE)</f>
        <v>Central</v>
      </c>
      <c r="Q349" t="b">
        <f t="shared" si="6"/>
        <v>1</v>
      </c>
      <c r="R349" t="e">
        <f>INDEX(removed_duplicate_rows!$A$5:$A$39,MATCH(wins!A349,removed_duplicate_rows!$A$5:$A$39,0))</f>
        <v>#N/A</v>
      </c>
    </row>
    <row r="350" spans="1:18" ht="15.75" customHeight="1" x14ac:dyDescent="0.2">
      <c r="A350" t="s">
        <v>1172</v>
      </c>
      <c r="B350" t="s">
        <v>1173</v>
      </c>
      <c r="C350" t="s">
        <v>1174</v>
      </c>
      <c r="D350" s="10">
        <v>45710</v>
      </c>
      <c r="E350" t="s">
        <v>52</v>
      </c>
      <c r="F350">
        <v>3</v>
      </c>
      <c r="G350" t="s">
        <v>374</v>
      </c>
      <c r="H350" t="s">
        <v>387</v>
      </c>
      <c r="I350" t="s">
        <v>55</v>
      </c>
      <c r="J350">
        <v>1</v>
      </c>
      <c r="K350">
        <v>4847</v>
      </c>
      <c r="L350" t="str">
        <f>IFERROR(INDEX(play_attribution!$B$2:$B$328,MATCH(A350,play_attribution!$A$2:$A$328,0)),"")</f>
        <v/>
      </c>
      <c r="M350" t="str">
        <f>VLOOKUP(H350,seller_roster!$A$2:$B$85,2,FALSE)</f>
        <v>Ray Kim</v>
      </c>
      <c r="N350" t="str">
        <f>VLOOKUP(C350,accounts!$A$2:$F$9615,2,FALSE)</f>
        <v>Manufacturing</v>
      </c>
      <c r="O350" t="str">
        <f>VLOOKUP(C350,accounts!$A$2:$F$9615,3,FALSE)</f>
        <v>$2.5M-$5M</v>
      </c>
      <c r="P350" t="str">
        <f>VLOOKUP(C350,accounts!$A$2:$F$9615,5,FALSE)</f>
        <v>East</v>
      </c>
      <c r="Q350" t="b">
        <f t="shared" si="6"/>
        <v>1</v>
      </c>
      <c r="R350" t="e">
        <f>INDEX(removed_duplicate_rows!$A$5:$A$39,MATCH(wins!A350,removed_duplicate_rows!$A$5:$A$39,0))</f>
        <v>#N/A</v>
      </c>
    </row>
    <row r="351" spans="1:18" ht="15.75" customHeight="1" x14ac:dyDescent="0.2">
      <c r="A351" t="s">
        <v>1175</v>
      </c>
      <c r="B351" t="s">
        <v>1176</v>
      </c>
      <c r="C351" t="s">
        <v>1177</v>
      </c>
      <c r="D351" s="10">
        <v>45710</v>
      </c>
      <c r="E351" t="s">
        <v>52</v>
      </c>
      <c r="F351">
        <v>3</v>
      </c>
      <c r="G351" t="s">
        <v>374</v>
      </c>
      <c r="H351" t="s">
        <v>1123</v>
      </c>
      <c r="I351" t="s">
        <v>55</v>
      </c>
      <c r="J351">
        <v>1</v>
      </c>
      <c r="K351">
        <v>8163</v>
      </c>
      <c r="L351" t="str">
        <f>IFERROR(INDEX(play_attribution!$B$2:$B$328,MATCH(A351,play_attribution!$A$2:$A$328,0)),"")</f>
        <v/>
      </c>
      <c r="M351" t="str">
        <f>VLOOKUP(H351,seller_roster!$A$2:$B$85,2,FALSE)</f>
        <v>Peyton Silva</v>
      </c>
      <c r="N351" t="str">
        <f>VLOOKUP(C351,accounts!$A$2:$F$9615,2,FALSE)</f>
        <v>Logistics</v>
      </c>
      <c r="O351" t="str">
        <f>VLOOKUP(C351,accounts!$A$2:$F$9615,3,FALSE)</f>
        <v>$5M-$10M</v>
      </c>
      <c r="P351" t="str">
        <f>VLOOKUP(C351,accounts!$A$2:$F$9615,5,FALSE)</f>
        <v>Central</v>
      </c>
      <c r="Q351" t="b">
        <f t="shared" si="6"/>
        <v>1</v>
      </c>
      <c r="R351" t="e">
        <f>INDEX(removed_duplicate_rows!$A$5:$A$39,MATCH(wins!A351,removed_duplicate_rows!$A$5:$A$39,0))</f>
        <v>#N/A</v>
      </c>
    </row>
    <row r="352" spans="1:18" ht="15.75" customHeight="1" x14ac:dyDescent="0.2">
      <c r="A352" t="s">
        <v>1178</v>
      </c>
      <c r="B352" t="s">
        <v>1179</v>
      </c>
      <c r="C352" t="s">
        <v>1180</v>
      </c>
      <c r="D352" s="10">
        <v>45710</v>
      </c>
      <c r="E352" t="s">
        <v>52</v>
      </c>
      <c r="F352">
        <v>3</v>
      </c>
      <c r="G352" t="s">
        <v>374</v>
      </c>
      <c r="H352" t="s">
        <v>449</v>
      </c>
      <c r="I352" t="s">
        <v>55</v>
      </c>
      <c r="J352">
        <v>1</v>
      </c>
      <c r="K352">
        <v>6399</v>
      </c>
      <c r="L352" t="str">
        <f>IFERROR(INDEX(play_attribution!$B$2:$B$328,MATCH(A352,play_attribution!$A$2:$A$328,0)),"")</f>
        <v/>
      </c>
      <c r="M352" t="str">
        <f>VLOOKUP(H352,seller_roster!$A$2:$B$85,2,FALSE)</f>
        <v>Hayden Okafor</v>
      </c>
      <c r="N352" t="str">
        <f>VLOOKUP(C352,accounts!$A$2:$F$9615,2,FALSE)</f>
        <v>Hospitality Group</v>
      </c>
      <c r="O352" t="str">
        <f>VLOOKUP(C352,accounts!$A$2:$F$9615,3,FALSE)</f>
        <v>$2.5M-$5M</v>
      </c>
      <c r="P352" t="str">
        <f>VLOOKUP(C352,accounts!$A$2:$F$9615,5,FALSE)</f>
        <v>Central</v>
      </c>
      <c r="Q352" t="b">
        <f t="shared" si="6"/>
        <v>1</v>
      </c>
      <c r="R352" t="e">
        <f>INDEX(removed_duplicate_rows!$A$5:$A$39,MATCH(wins!A352,removed_duplicate_rows!$A$5:$A$39,0))</f>
        <v>#N/A</v>
      </c>
    </row>
    <row r="353" spans="1:18" ht="15.75" customHeight="1" x14ac:dyDescent="0.2">
      <c r="A353" t="s">
        <v>1181</v>
      </c>
      <c r="B353" t="s">
        <v>1182</v>
      </c>
      <c r="C353" t="s">
        <v>1183</v>
      </c>
      <c r="D353" s="10">
        <v>45710</v>
      </c>
      <c r="E353" t="s">
        <v>52</v>
      </c>
      <c r="F353">
        <v>3</v>
      </c>
      <c r="G353" t="s">
        <v>374</v>
      </c>
      <c r="H353" t="s">
        <v>417</v>
      </c>
      <c r="I353" t="s">
        <v>55</v>
      </c>
      <c r="J353">
        <v>1</v>
      </c>
      <c r="K353">
        <v>5957</v>
      </c>
      <c r="L353" t="str">
        <f>IFERROR(INDEX(play_attribution!$B$2:$B$328,MATCH(A353,play_attribution!$A$2:$A$328,0)),"")</f>
        <v/>
      </c>
      <c r="M353" t="str">
        <f>VLOOKUP(H353,seller_roster!$A$2:$B$85,2,FALSE)</f>
        <v>Bryn Reyes</v>
      </c>
      <c r="N353" t="str">
        <f>VLOOKUP(C353,accounts!$A$2:$F$9615,2,FALSE)</f>
        <v>Professional Services</v>
      </c>
      <c r="O353" t="str">
        <f>VLOOKUP(C353,accounts!$A$2:$F$9615,3,FALSE)</f>
        <v>$2.5M-$5M</v>
      </c>
      <c r="P353" t="str">
        <f>VLOOKUP(C353,accounts!$A$2:$F$9615,5,FALSE)</f>
        <v>Central</v>
      </c>
      <c r="Q353" t="b">
        <f t="shared" si="6"/>
        <v>1</v>
      </c>
      <c r="R353" t="e">
        <f>INDEX(removed_duplicate_rows!$A$5:$A$39,MATCH(wins!A353,removed_duplicate_rows!$A$5:$A$39,0))</f>
        <v>#N/A</v>
      </c>
    </row>
    <row r="354" spans="1:18" ht="15.75" customHeight="1" x14ac:dyDescent="0.2">
      <c r="A354" t="s">
        <v>1184</v>
      </c>
      <c r="B354" t="s">
        <v>1185</v>
      </c>
      <c r="C354" t="s">
        <v>1186</v>
      </c>
      <c r="D354" s="10">
        <v>45710</v>
      </c>
      <c r="E354" t="s">
        <v>52</v>
      </c>
      <c r="F354">
        <v>3</v>
      </c>
      <c r="G354" t="s">
        <v>374</v>
      </c>
      <c r="H354" t="s">
        <v>375</v>
      </c>
      <c r="I354" t="s">
        <v>55</v>
      </c>
      <c r="J354">
        <v>1</v>
      </c>
      <c r="K354">
        <v>4942</v>
      </c>
      <c r="L354" t="str">
        <f>IFERROR(INDEX(play_attribution!$B$2:$B$328,MATCH(A354,play_attribution!$A$2:$A$328,0)),"")</f>
        <v/>
      </c>
      <c r="M354" t="str">
        <f>VLOOKUP(H354,seller_roster!$A$2:$B$85,2,FALSE)</f>
        <v>Sol Lindqvist</v>
      </c>
      <c r="N354" t="str">
        <f>VLOOKUP(C354,accounts!$A$2:$F$9615,2,FALSE)</f>
        <v>Professional Services</v>
      </c>
      <c r="O354" t="str">
        <f>VLOOKUP(C354,accounts!$A$2:$F$9615,3,FALSE)</f>
        <v>$2.5M-$5M</v>
      </c>
      <c r="P354" t="str">
        <f>VLOOKUP(C354,accounts!$A$2:$F$9615,5,FALSE)</f>
        <v>East</v>
      </c>
      <c r="Q354" t="b">
        <f t="shared" si="6"/>
        <v>1</v>
      </c>
      <c r="R354" t="e">
        <f>INDEX(removed_duplicate_rows!$A$5:$A$39,MATCH(wins!A354,removed_duplicate_rows!$A$5:$A$39,0))</f>
        <v>#N/A</v>
      </c>
    </row>
    <row r="355" spans="1:18" ht="15.75" customHeight="1" x14ac:dyDescent="0.2">
      <c r="A355" t="s">
        <v>1187</v>
      </c>
      <c r="B355" t="s">
        <v>1188</v>
      </c>
      <c r="C355" t="s">
        <v>1189</v>
      </c>
      <c r="D355" s="10">
        <v>45710</v>
      </c>
      <c r="E355" t="s">
        <v>52</v>
      </c>
      <c r="F355">
        <v>3</v>
      </c>
      <c r="G355" t="s">
        <v>374</v>
      </c>
      <c r="H355" t="s">
        <v>379</v>
      </c>
      <c r="I355" t="s">
        <v>55</v>
      </c>
      <c r="J355">
        <v>1</v>
      </c>
      <c r="K355">
        <v>2933</v>
      </c>
      <c r="L355" t="str">
        <f>IFERROR(INDEX(play_attribution!$B$2:$B$328,MATCH(A355,play_attribution!$A$2:$A$328,0)),"")</f>
        <v/>
      </c>
      <c r="M355" t="str">
        <f>VLOOKUP(H355,seller_roster!$A$2:$B$85,2,FALSE)</f>
        <v>Tatum Vega</v>
      </c>
      <c r="N355" t="str">
        <f>VLOOKUP(C355,accounts!$A$2:$F$9615,2,FALSE)</f>
        <v>Manufacturing</v>
      </c>
      <c r="O355" t="str">
        <f>VLOOKUP(C355,accounts!$A$2:$F$9615,3,FALSE)</f>
        <v>$2.5M-$5M</v>
      </c>
      <c r="P355" t="str">
        <f>VLOOKUP(C355,accounts!$A$2:$F$9615,5,FALSE)</f>
        <v>West</v>
      </c>
      <c r="Q355" t="b">
        <f t="shared" si="6"/>
        <v>1</v>
      </c>
      <c r="R355" t="e">
        <f>INDEX(removed_duplicate_rows!$A$5:$A$39,MATCH(wins!A355,removed_duplicate_rows!$A$5:$A$39,0))</f>
        <v>#N/A</v>
      </c>
    </row>
    <row r="356" spans="1:18" ht="15.75" customHeight="1" x14ac:dyDescent="0.2">
      <c r="A356" t="s">
        <v>1190</v>
      </c>
      <c r="B356" t="s">
        <v>1191</v>
      </c>
      <c r="C356" t="s">
        <v>1192</v>
      </c>
      <c r="D356" s="10">
        <v>45710</v>
      </c>
      <c r="E356" t="s">
        <v>52</v>
      </c>
      <c r="F356">
        <v>3</v>
      </c>
      <c r="G356" t="s">
        <v>374</v>
      </c>
      <c r="H356" t="s">
        <v>398</v>
      </c>
      <c r="I356" t="s">
        <v>55</v>
      </c>
      <c r="J356">
        <v>1</v>
      </c>
      <c r="K356">
        <v>9802</v>
      </c>
      <c r="L356" t="str">
        <f>IFERROR(INDEX(play_attribution!$B$2:$B$328,MATCH(A356,play_attribution!$A$2:$A$328,0)),"")</f>
        <v/>
      </c>
      <c r="M356" t="str">
        <f>VLOOKUP(H356,seller_roster!$A$2:$B$85,2,FALSE)</f>
        <v>Rowan Kim</v>
      </c>
      <c r="N356" t="str">
        <f>VLOOKUP(C356,accounts!$A$2:$F$9615,2,FALSE)</f>
        <v>Wholesale &amp; Distribution</v>
      </c>
      <c r="O356" t="str">
        <f>VLOOKUP(C356,accounts!$A$2:$F$9615,3,FALSE)</f>
        <v>$2.5M-$5M</v>
      </c>
      <c r="P356" t="str">
        <f>VLOOKUP(C356,accounts!$A$2:$F$9615,5,FALSE)</f>
        <v>East</v>
      </c>
      <c r="Q356" t="b">
        <f t="shared" si="6"/>
        <v>1</v>
      </c>
      <c r="R356" t="e">
        <f>INDEX(removed_duplicate_rows!$A$5:$A$39,MATCH(wins!A356,removed_duplicate_rows!$A$5:$A$39,0))</f>
        <v>#N/A</v>
      </c>
    </row>
    <row r="357" spans="1:18" ht="15.75" customHeight="1" x14ac:dyDescent="0.2">
      <c r="A357" t="s">
        <v>1193</v>
      </c>
      <c r="B357" t="s">
        <v>1194</v>
      </c>
      <c r="C357" t="s">
        <v>1195</v>
      </c>
      <c r="D357" s="10">
        <v>45710</v>
      </c>
      <c r="E357" t="s">
        <v>52</v>
      </c>
      <c r="F357">
        <v>3</v>
      </c>
      <c r="G357" t="s">
        <v>374</v>
      </c>
      <c r="H357" t="s">
        <v>387</v>
      </c>
      <c r="I357" t="s">
        <v>55</v>
      </c>
      <c r="J357">
        <v>1</v>
      </c>
      <c r="K357">
        <v>6088</v>
      </c>
      <c r="L357" t="str">
        <f>IFERROR(INDEX(play_attribution!$B$2:$B$328,MATCH(A357,play_attribution!$A$2:$A$328,0)),"")</f>
        <v/>
      </c>
      <c r="M357" t="str">
        <f>VLOOKUP(H357,seller_roster!$A$2:$B$85,2,FALSE)</f>
        <v>Ray Kim</v>
      </c>
      <c r="N357" t="str">
        <f>VLOOKUP(C357,accounts!$A$2:$F$9615,2,FALSE)</f>
        <v>Hospitality Group</v>
      </c>
      <c r="O357" t="str">
        <f>VLOOKUP(C357,accounts!$A$2:$F$9615,3,FALSE)</f>
        <v>$2.5M-$5M</v>
      </c>
      <c r="P357" t="str">
        <f>VLOOKUP(C357,accounts!$A$2:$F$9615,5,FALSE)</f>
        <v>West</v>
      </c>
      <c r="Q357" t="b">
        <f t="shared" si="6"/>
        <v>1</v>
      </c>
      <c r="R357" t="e">
        <f>INDEX(removed_duplicate_rows!$A$5:$A$39,MATCH(wins!A357,removed_duplicate_rows!$A$5:$A$39,0))</f>
        <v>#N/A</v>
      </c>
    </row>
    <row r="358" spans="1:18" ht="15.75" customHeight="1" x14ac:dyDescent="0.2">
      <c r="A358" t="s">
        <v>1196</v>
      </c>
      <c r="B358" t="s">
        <v>1197</v>
      </c>
      <c r="C358" t="s">
        <v>1198</v>
      </c>
      <c r="D358" s="10">
        <v>45710</v>
      </c>
      <c r="E358" t="s">
        <v>52</v>
      </c>
      <c r="F358">
        <v>3</v>
      </c>
      <c r="G358" t="s">
        <v>374</v>
      </c>
      <c r="H358" t="s">
        <v>783</v>
      </c>
      <c r="I358" t="s">
        <v>55</v>
      </c>
      <c r="J358">
        <v>1</v>
      </c>
      <c r="K358">
        <v>6111</v>
      </c>
      <c r="L358" t="str">
        <f>IFERROR(INDEX(play_attribution!$B$2:$B$328,MATCH(A358,play_attribution!$A$2:$A$328,0)),"")</f>
        <v/>
      </c>
      <c r="M358" t="str">
        <f>VLOOKUP(H358,seller_roster!$A$2:$B$85,2,FALSE)</f>
        <v>Omar Tran</v>
      </c>
      <c r="N358" t="str">
        <f>VLOOKUP(C358,accounts!$A$2:$F$9615,2,FALSE)</f>
        <v>Field Services</v>
      </c>
      <c r="O358" t="str">
        <f>VLOOKUP(C358,accounts!$A$2:$F$9615,3,FALSE)</f>
        <v>$2.5M-$5M</v>
      </c>
      <c r="P358" t="str">
        <f>VLOOKUP(C358,accounts!$A$2:$F$9615,5,FALSE)</f>
        <v>West</v>
      </c>
      <c r="Q358" t="b">
        <f t="shared" si="6"/>
        <v>1</v>
      </c>
      <c r="R358" t="e">
        <f>INDEX(removed_duplicate_rows!$A$5:$A$39,MATCH(wins!A358,removed_duplicate_rows!$A$5:$A$39,0))</f>
        <v>#N/A</v>
      </c>
    </row>
    <row r="359" spans="1:18" ht="15.75" customHeight="1" x14ac:dyDescent="0.2">
      <c r="A359" t="s">
        <v>1199</v>
      </c>
      <c r="B359" t="s">
        <v>1200</v>
      </c>
      <c r="C359" t="s">
        <v>1201</v>
      </c>
      <c r="D359" s="10">
        <v>45710</v>
      </c>
      <c r="E359" t="s">
        <v>52</v>
      </c>
      <c r="F359">
        <v>3</v>
      </c>
      <c r="G359" t="s">
        <v>374</v>
      </c>
      <c r="H359" t="s">
        <v>409</v>
      </c>
      <c r="I359" t="s">
        <v>55</v>
      </c>
      <c r="J359">
        <v>1</v>
      </c>
      <c r="K359">
        <v>5536</v>
      </c>
      <c r="L359" t="str">
        <f>IFERROR(INDEX(play_attribution!$B$2:$B$328,MATCH(A359,play_attribution!$A$2:$A$328,0)),"")</f>
        <v/>
      </c>
      <c r="M359" t="str">
        <f>VLOOKUP(H359,seller_roster!$A$2:$B$85,2,FALSE)</f>
        <v>Devon Okafor</v>
      </c>
      <c r="N359" t="str">
        <f>VLOOKUP(C359,accounts!$A$2:$F$9615,2,FALSE)</f>
        <v>Nonprofit</v>
      </c>
      <c r="O359" t="str">
        <f>VLOOKUP(C359,accounts!$A$2:$F$9615,3,FALSE)</f>
        <v>$5M-$10M</v>
      </c>
      <c r="P359" t="str">
        <f>VLOOKUP(C359,accounts!$A$2:$F$9615,5,FALSE)</f>
        <v>West</v>
      </c>
      <c r="Q359" t="b">
        <f t="shared" si="6"/>
        <v>1</v>
      </c>
      <c r="R359" t="e">
        <f>INDEX(removed_duplicate_rows!$A$5:$A$39,MATCH(wins!A359,removed_duplicate_rows!$A$5:$A$39,0))</f>
        <v>#N/A</v>
      </c>
    </row>
    <row r="360" spans="1:18" ht="15.75" customHeight="1" x14ac:dyDescent="0.2">
      <c r="A360" t="s">
        <v>1202</v>
      </c>
      <c r="B360" t="s">
        <v>1203</v>
      </c>
      <c r="C360" t="s">
        <v>1204</v>
      </c>
      <c r="D360" s="10">
        <v>45717</v>
      </c>
      <c r="E360" t="s">
        <v>52</v>
      </c>
      <c r="F360">
        <v>4</v>
      </c>
      <c r="G360" t="s">
        <v>53</v>
      </c>
      <c r="H360" t="s">
        <v>54</v>
      </c>
      <c r="I360" t="s">
        <v>55</v>
      </c>
      <c r="J360">
        <v>1</v>
      </c>
      <c r="K360">
        <v>14566</v>
      </c>
      <c r="L360" t="str">
        <f>IFERROR(INDEX(play_attribution!$B$2:$B$328,MATCH(A360,play_attribution!$A$2:$A$328,0)),"")</f>
        <v/>
      </c>
      <c r="M360" t="str">
        <f>VLOOKUP(H360,seller_roster!$A$2:$B$85,2,FALSE)</f>
        <v>Rhea Okafor</v>
      </c>
      <c r="N360" t="str">
        <f>VLOOKUP(C360,accounts!$A$2:$F$9615,2,FALSE)</f>
        <v>Logistics</v>
      </c>
      <c r="O360" t="str">
        <f>VLOOKUP(C360,accounts!$A$2:$F$9615,3,FALSE)</f>
        <v>$2.5M-$5M</v>
      </c>
      <c r="P360" t="str">
        <f>VLOOKUP(C360,accounts!$A$2:$F$9615,5,FALSE)</f>
        <v>West</v>
      </c>
      <c r="Q360" t="b">
        <f t="shared" si="6"/>
        <v>1</v>
      </c>
      <c r="R360" t="e">
        <f>INDEX(removed_duplicate_rows!$A$5:$A$39,MATCH(wins!A360,removed_duplicate_rows!$A$5:$A$39,0))</f>
        <v>#N/A</v>
      </c>
    </row>
    <row r="361" spans="1:18" ht="15.75" customHeight="1" x14ac:dyDescent="0.2">
      <c r="A361" t="s">
        <v>1205</v>
      </c>
      <c r="B361" t="s">
        <v>1206</v>
      </c>
      <c r="C361" t="s">
        <v>1207</v>
      </c>
      <c r="D361" s="10">
        <v>45717</v>
      </c>
      <c r="E361" t="s">
        <v>52</v>
      </c>
      <c r="F361">
        <v>4</v>
      </c>
      <c r="G361" t="s">
        <v>53</v>
      </c>
      <c r="H361" t="s">
        <v>1208</v>
      </c>
      <c r="I361" t="s">
        <v>55</v>
      </c>
      <c r="J361">
        <v>1</v>
      </c>
      <c r="K361">
        <v>9520</v>
      </c>
      <c r="L361" t="str">
        <f>IFERROR(INDEX(play_attribution!$B$2:$B$328,MATCH(A361,play_attribution!$A$2:$A$328,0)),"")</f>
        <v/>
      </c>
      <c r="M361" t="str">
        <f>VLOOKUP(H361,seller_roster!$A$2:$B$85,2,FALSE)</f>
        <v>Eden Okafor</v>
      </c>
      <c r="N361" t="str">
        <f>VLOOKUP(C361,accounts!$A$2:$F$9615,2,FALSE)</f>
        <v>Wholesale &amp; Distribution</v>
      </c>
      <c r="O361" t="str">
        <f>VLOOKUP(C361,accounts!$A$2:$F$9615,3,FALSE)</f>
        <v>$2.5M-$5M</v>
      </c>
      <c r="P361" t="str">
        <f>VLOOKUP(C361,accounts!$A$2:$F$9615,5,FALSE)</f>
        <v>West</v>
      </c>
      <c r="Q361" t="b">
        <f t="shared" si="6"/>
        <v>1</v>
      </c>
      <c r="R361" t="e">
        <f>INDEX(removed_duplicate_rows!$A$5:$A$39,MATCH(wins!A361,removed_duplicate_rows!$A$5:$A$39,0))</f>
        <v>#N/A</v>
      </c>
    </row>
    <row r="362" spans="1:18" ht="15.75" customHeight="1" x14ac:dyDescent="0.2">
      <c r="A362" t="s">
        <v>1209</v>
      </c>
      <c r="B362" t="s">
        <v>1210</v>
      </c>
      <c r="C362" t="s">
        <v>1211</v>
      </c>
      <c r="D362" s="10">
        <v>45717</v>
      </c>
      <c r="E362" t="s">
        <v>52</v>
      </c>
      <c r="F362">
        <v>4</v>
      </c>
      <c r="G362" t="s">
        <v>53</v>
      </c>
      <c r="H362" t="s">
        <v>54</v>
      </c>
      <c r="I362" t="s">
        <v>55</v>
      </c>
      <c r="J362">
        <v>1</v>
      </c>
      <c r="K362">
        <v>9055</v>
      </c>
      <c r="L362" t="str">
        <f>IFERROR(INDEX(play_attribution!$B$2:$B$328,MATCH(A362,play_attribution!$A$2:$A$328,0)),"")</f>
        <v/>
      </c>
      <c r="M362" t="str">
        <f>VLOOKUP(H362,seller_roster!$A$2:$B$85,2,FALSE)</f>
        <v>Rhea Okafor</v>
      </c>
      <c r="N362" t="str">
        <f>VLOOKUP(C362,accounts!$A$2:$F$9615,2,FALSE)</f>
        <v>Construction</v>
      </c>
      <c r="O362" t="str">
        <f>VLOOKUP(C362,accounts!$A$2:$F$9615,3,FALSE)</f>
        <v>$1M-$2.5M</v>
      </c>
      <c r="P362" t="str">
        <f>VLOOKUP(C362,accounts!$A$2:$F$9615,5,FALSE)</f>
        <v>East</v>
      </c>
      <c r="Q362" t="b">
        <f t="shared" si="6"/>
        <v>1</v>
      </c>
      <c r="R362" t="e">
        <f>INDEX(removed_duplicate_rows!$A$5:$A$39,MATCH(wins!A362,removed_duplicate_rows!$A$5:$A$39,0))</f>
        <v>#N/A</v>
      </c>
    </row>
    <row r="363" spans="1:18" ht="15.75" customHeight="1" x14ac:dyDescent="0.2">
      <c r="A363" t="s">
        <v>1212</v>
      </c>
      <c r="B363" t="s">
        <v>1213</v>
      </c>
      <c r="C363" t="s">
        <v>1214</v>
      </c>
      <c r="D363" s="10">
        <v>45717</v>
      </c>
      <c r="E363" t="s">
        <v>52</v>
      </c>
      <c r="F363">
        <v>4</v>
      </c>
      <c r="G363" t="s">
        <v>53</v>
      </c>
      <c r="H363" t="s">
        <v>1208</v>
      </c>
      <c r="I363" t="s">
        <v>79</v>
      </c>
      <c r="J363">
        <v>1</v>
      </c>
      <c r="K363">
        <v>6026</v>
      </c>
      <c r="L363" t="str">
        <f>IFERROR(INDEX(play_attribution!$B$2:$B$328,MATCH(A363,play_attribution!$A$2:$A$328,0)),"")</f>
        <v/>
      </c>
      <c r="M363" t="str">
        <f>VLOOKUP(H363,seller_roster!$A$2:$B$85,2,FALSE)</f>
        <v>Eden Okafor</v>
      </c>
      <c r="N363" t="str">
        <f>VLOOKUP(C363,accounts!$A$2:$F$9615,2,FALSE)</f>
        <v>Field Services</v>
      </c>
      <c r="O363" t="str">
        <f>VLOOKUP(C363,accounts!$A$2:$F$9615,3,FALSE)</f>
        <v>$5M-$10M</v>
      </c>
      <c r="P363" t="str">
        <f>VLOOKUP(C363,accounts!$A$2:$F$9615,5,FALSE)</f>
        <v>East</v>
      </c>
      <c r="Q363" t="b">
        <f t="shared" si="6"/>
        <v>1</v>
      </c>
      <c r="R363" t="e">
        <f>INDEX(removed_duplicate_rows!$A$5:$A$39,MATCH(wins!A363,removed_duplicate_rows!$A$5:$A$39,0))</f>
        <v>#N/A</v>
      </c>
    </row>
    <row r="364" spans="1:18" ht="15.75" customHeight="1" x14ac:dyDescent="0.2">
      <c r="A364" t="s">
        <v>1215</v>
      </c>
      <c r="B364" t="s">
        <v>1216</v>
      </c>
      <c r="C364" t="s">
        <v>1217</v>
      </c>
      <c r="D364" s="10">
        <v>45717</v>
      </c>
      <c r="E364" t="s">
        <v>52</v>
      </c>
      <c r="F364">
        <v>4</v>
      </c>
      <c r="G364" t="s">
        <v>53</v>
      </c>
      <c r="H364" t="s">
        <v>1208</v>
      </c>
      <c r="I364" t="s">
        <v>79</v>
      </c>
      <c r="J364">
        <v>1</v>
      </c>
      <c r="K364">
        <v>19984</v>
      </c>
      <c r="L364" t="str">
        <f>IFERROR(INDEX(play_attribution!$B$2:$B$328,MATCH(A364,play_attribution!$A$2:$A$328,0)),"")</f>
        <v/>
      </c>
      <c r="M364" t="str">
        <f>VLOOKUP(H364,seller_roster!$A$2:$B$85,2,FALSE)</f>
        <v>Eden Okafor</v>
      </c>
      <c r="N364" t="str">
        <f>VLOOKUP(C364,accounts!$A$2:$F$9615,2,FALSE)</f>
        <v>Field Services</v>
      </c>
      <c r="O364" t="str">
        <f>VLOOKUP(C364,accounts!$A$2:$F$9615,3,FALSE)</f>
        <v>$5M-$10M</v>
      </c>
      <c r="P364" t="str">
        <f>VLOOKUP(C364,accounts!$A$2:$F$9615,5,FALSE)</f>
        <v>West</v>
      </c>
      <c r="Q364" t="b">
        <f t="shared" si="6"/>
        <v>1</v>
      </c>
      <c r="R364" t="e">
        <f>INDEX(removed_duplicate_rows!$A$5:$A$39,MATCH(wins!A364,removed_duplicate_rows!$A$5:$A$39,0))</f>
        <v>#N/A</v>
      </c>
    </row>
    <row r="365" spans="1:18" ht="15.75" customHeight="1" x14ac:dyDescent="0.2">
      <c r="A365" t="s">
        <v>1218</v>
      </c>
      <c r="B365" t="s">
        <v>1219</v>
      </c>
      <c r="C365" t="s">
        <v>1220</v>
      </c>
      <c r="D365" s="10">
        <v>45717</v>
      </c>
      <c r="E365" t="s">
        <v>52</v>
      </c>
      <c r="F365">
        <v>4</v>
      </c>
      <c r="G365" t="s">
        <v>53</v>
      </c>
      <c r="H365" t="s">
        <v>65</v>
      </c>
      <c r="I365" t="s">
        <v>55</v>
      </c>
      <c r="J365">
        <v>1</v>
      </c>
      <c r="K365">
        <v>16450</v>
      </c>
      <c r="L365" t="str">
        <f>IFERROR(INDEX(play_attribution!$B$2:$B$328,MATCH(A365,play_attribution!$A$2:$A$328,0)),"")</f>
        <v/>
      </c>
      <c r="M365" t="str">
        <f>VLOOKUP(H365,seller_roster!$A$2:$B$85,2,FALSE)</f>
        <v>Bryn Moreau</v>
      </c>
      <c r="N365" t="str">
        <f>VLOOKUP(C365,accounts!$A$2:$F$9615,2,FALSE)</f>
        <v>Logistics</v>
      </c>
      <c r="O365" t="str">
        <f>VLOOKUP(C365,accounts!$A$2:$F$9615,3,FALSE)</f>
        <v>&gt;$10M</v>
      </c>
      <c r="P365" t="str">
        <f>VLOOKUP(C365,accounts!$A$2:$F$9615,5,FALSE)</f>
        <v>East</v>
      </c>
      <c r="Q365" t="b">
        <f t="shared" si="6"/>
        <v>1</v>
      </c>
      <c r="R365" t="e">
        <f>INDEX(removed_duplicate_rows!$A$5:$A$39,MATCH(wins!A365,removed_duplicate_rows!$A$5:$A$39,0))</f>
        <v>#N/A</v>
      </c>
    </row>
    <row r="366" spans="1:18" ht="15.75" customHeight="1" x14ac:dyDescent="0.2">
      <c r="A366" t="s">
        <v>1221</v>
      </c>
      <c r="B366" t="s">
        <v>1222</v>
      </c>
      <c r="C366" t="s">
        <v>1223</v>
      </c>
      <c r="D366" s="10">
        <v>45717</v>
      </c>
      <c r="E366" t="s">
        <v>52</v>
      </c>
      <c r="F366">
        <v>4</v>
      </c>
      <c r="G366" t="s">
        <v>77</v>
      </c>
      <c r="H366" t="s">
        <v>114</v>
      </c>
      <c r="I366" t="s">
        <v>55</v>
      </c>
      <c r="J366">
        <v>1</v>
      </c>
      <c r="K366">
        <v>5549</v>
      </c>
      <c r="L366" t="str">
        <f>IFERROR(INDEX(play_attribution!$B$2:$B$328,MATCH(A366,play_attribution!$A$2:$A$328,0)),"")</f>
        <v/>
      </c>
      <c r="M366" t="str">
        <f>VLOOKUP(H366,seller_roster!$A$2:$B$85,2,FALSE)</f>
        <v>Ray Reyes</v>
      </c>
      <c r="N366" t="str">
        <f>VLOOKUP(C366,accounts!$A$2:$F$9615,2,FALSE)</f>
        <v>Nonprofit</v>
      </c>
      <c r="O366" t="str">
        <f>VLOOKUP(C366,accounts!$A$2:$F$9615,3,FALSE)</f>
        <v>$5M-$10M</v>
      </c>
      <c r="P366" t="str">
        <f>VLOOKUP(C366,accounts!$A$2:$F$9615,5,FALSE)</f>
        <v>East</v>
      </c>
      <c r="Q366" t="b">
        <f t="shared" si="6"/>
        <v>1</v>
      </c>
      <c r="R366" t="e">
        <f>INDEX(removed_duplicate_rows!$A$5:$A$39,MATCH(wins!A366,removed_duplicate_rows!$A$5:$A$39,0))</f>
        <v>#N/A</v>
      </c>
    </row>
    <row r="367" spans="1:18" ht="15.75" customHeight="1" x14ac:dyDescent="0.2">
      <c r="A367" t="s">
        <v>1224</v>
      </c>
      <c r="B367" t="s">
        <v>1225</v>
      </c>
      <c r="C367" t="s">
        <v>1226</v>
      </c>
      <c r="D367" s="10">
        <v>45717</v>
      </c>
      <c r="E367" t="s">
        <v>52</v>
      </c>
      <c r="F367">
        <v>4</v>
      </c>
      <c r="G367" t="s">
        <v>77</v>
      </c>
      <c r="H367" t="s">
        <v>129</v>
      </c>
      <c r="I367" t="s">
        <v>55</v>
      </c>
      <c r="J367">
        <v>1</v>
      </c>
      <c r="K367">
        <v>5783</v>
      </c>
      <c r="L367" t="str">
        <f>IFERROR(INDEX(play_attribution!$B$2:$B$328,MATCH(A367,play_attribution!$A$2:$A$328,0)),"")</f>
        <v/>
      </c>
      <c r="M367" t="str">
        <f>VLOOKUP(H367,seller_roster!$A$2:$B$85,2,FALSE)</f>
        <v>Gray Vega</v>
      </c>
      <c r="N367" t="str">
        <f>VLOOKUP(C367,accounts!$A$2:$F$9615,2,FALSE)</f>
        <v>Hospitality Group</v>
      </c>
      <c r="O367" t="str">
        <f>VLOOKUP(C367,accounts!$A$2:$F$9615,3,FALSE)</f>
        <v>$2.5M-$5M</v>
      </c>
      <c r="P367" t="str">
        <f>VLOOKUP(C367,accounts!$A$2:$F$9615,5,FALSE)</f>
        <v>West</v>
      </c>
      <c r="Q367" t="b">
        <f t="shared" si="6"/>
        <v>1</v>
      </c>
      <c r="R367" t="e">
        <f>INDEX(removed_duplicate_rows!$A$5:$A$39,MATCH(wins!A367,removed_duplicate_rows!$A$5:$A$39,0))</f>
        <v>#N/A</v>
      </c>
    </row>
    <row r="368" spans="1:18" ht="15.75" customHeight="1" x14ac:dyDescent="0.2">
      <c r="A368" t="s">
        <v>1227</v>
      </c>
      <c r="B368" t="s">
        <v>1228</v>
      </c>
      <c r="C368" t="s">
        <v>1229</v>
      </c>
      <c r="D368" s="10">
        <v>45717</v>
      </c>
      <c r="E368" t="s">
        <v>52</v>
      </c>
      <c r="F368">
        <v>4</v>
      </c>
      <c r="G368" t="s">
        <v>77</v>
      </c>
      <c r="H368" t="s">
        <v>1230</v>
      </c>
      <c r="I368" t="s">
        <v>55</v>
      </c>
      <c r="J368">
        <v>1</v>
      </c>
      <c r="K368">
        <v>7493</v>
      </c>
      <c r="L368" t="str">
        <f>IFERROR(INDEX(play_attribution!$B$2:$B$328,MATCH(A368,play_attribution!$A$2:$A$328,0)),"")</f>
        <v/>
      </c>
      <c r="M368" t="str">
        <f>VLOOKUP(H368,seller_roster!$A$2:$B$85,2,FALSE)</f>
        <v>Lennon Doyle</v>
      </c>
      <c r="N368" t="str">
        <f>VLOOKUP(C368,accounts!$A$2:$F$9615,2,FALSE)</f>
        <v>Retail Multi-Location</v>
      </c>
      <c r="O368" t="str">
        <f>VLOOKUP(C368,accounts!$A$2:$F$9615,3,FALSE)</f>
        <v>&lt;$1M</v>
      </c>
      <c r="P368" t="str">
        <f>VLOOKUP(C368,accounts!$A$2:$F$9615,5,FALSE)</f>
        <v>East</v>
      </c>
      <c r="Q368" t="b">
        <f t="shared" si="6"/>
        <v>1</v>
      </c>
      <c r="R368" t="e">
        <f>INDEX(removed_duplicate_rows!$A$5:$A$39,MATCH(wins!A368,removed_duplicate_rows!$A$5:$A$39,0))</f>
        <v>#N/A</v>
      </c>
    </row>
    <row r="369" spans="1:18" ht="15.75" customHeight="1" x14ac:dyDescent="0.2">
      <c r="A369" t="s">
        <v>1231</v>
      </c>
      <c r="B369" t="s">
        <v>1232</v>
      </c>
      <c r="C369" t="s">
        <v>1233</v>
      </c>
      <c r="D369" s="10">
        <v>45717</v>
      </c>
      <c r="E369" t="s">
        <v>52</v>
      </c>
      <c r="F369">
        <v>4</v>
      </c>
      <c r="G369" t="s">
        <v>77</v>
      </c>
      <c r="H369" t="s">
        <v>122</v>
      </c>
      <c r="I369" t="s">
        <v>55</v>
      </c>
      <c r="J369">
        <v>1</v>
      </c>
      <c r="K369">
        <v>7053</v>
      </c>
      <c r="L369" t="str">
        <f>IFERROR(INDEX(play_attribution!$B$2:$B$328,MATCH(A369,play_attribution!$A$2:$A$328,0)),"")</f>
        <v/>
      </c>
      <c r="M369" t="str">
        <f>VLOOKUP(H369,seller_roster!$A$2:$B$85,2,FALSE)</f>
        <v>Uma Osei</v>
      </c>
      <c r="N369" t="str">
        <f>VLOOKUP(C369,accounts!$A$2:$F$9615,2,FALSE)</f>
        <v>Professional Services</v>
      </c>
      <c r="O369" t="str">
        <f>VLOOKUP(C369,accounts!$A$2:$F$9615,3,FALSE)</f>
        <v>$5M-$10M</v>
      </c>
      <c r="P369" t="str">
        <f>VLOOKUP(C369,accounts!$A$2:$F$9615,5,FALSE)</f>
        <v>East</v>
      </c>
      <c r="Q369" t="b">
        <f t="shared" si="6"/>
        <v>1</v>
      </c>
      <c r="R369" t="e">
        <f>INDEX(removed_duplicate_rows!$A$5:$A$39,MATCH(wins!A369,removed_duplicate_rows!$A$5:$A$39,0))</f>
        <v>#N/A</v>
      </c>
    </row>
    <row r="370" spans="1:18" ht="15.75" customHeight="1" x14ac:dyDescent="0.2">
      <c r="A370" t="s">
        <v>1234</v>
      </c>
      <c r="B370" t="s">
        <v>1235</v>
      </c>
      <c r="C370" t="s">
        <v>1236</v>
      </c>
      <c r="D370" s="10">
        <v>45717</v>
      </c>
      <c r="E370" t="s">
        <v>52</v>
      </c>
      <c r="F370">
        <v>4</v>
      </c>
      <c r="G370" t="s">
        <v>77</v>
      </c>
      <c r="H370" t="s">
        <v>177</v>
      </c>
      <c r="I370" t="s">
        <v>79</v>
      </c>
      <c r="J370">
        <v>1</v>
      </c>
      <c r="K370">
        <v>10304</v>
      </c>
      <c r="L370" t="str">
        <f>IFERROR(INDEX(play_attribution!$B$2:$B$328,MATCH(A370,play_attribution!$A$2:$A$328,0)),"")</f>
        <v/>
      </c>
      <c r="M370" t="str">
        <f>VLOOKUP(H370,seller_roster!$A$2:$B$85,2,FALSE)</f>
        <v>Gray Marsh</v>
      </c>
      <c r="N370" t="str">
        <f>VLOOKUP(C370,accounts!$A$2:$F$9615,2,FALSE)</f>
        <v>Manufacturing</v>
      </c>
      <c r="O370" t="str">
        <f>VLOOKUP(C370,accounts!$A$2:$F$9615,3,FALSE)</f>
        <v>$1M-$2.5M</v>
      </c>
      <c r="P370" t="str">
        <f>VLOOKUP(C370,accounts!$A$2:$F$9615,5,FALSE)</f>
        <v>Central</v>
      </c>
      <c r="Q370" t="b">
        <f t="shared" si="6"/>
        <v>1</v>
      </c>
      <c r="R370" t="e">
        <f>INDEX(removed_duplicate_rows!$A$5:$A$39,MATCH(wins!A370,removed_duplicate_rows!$A$5:$A$39,0))</f>
        <v>#N/A</v>
      </c>
    </row>
    <row r="371" spans="1:18" ht="15.75" customHeight="1" x14ac:dyDescent="0.2">
      <c r="A371" t="s">
        <v>1237</v>
      </c>
      <c r="B371" t="s">
        <v>1238</v>
      </c>
      <c r="C371" t="s">
        <v>1239</v>
      </c>
      <c r="D371" s="10">
        <v>45717</v>
      </c>
      <c r="E371" t="s">
        <v>52</v>
      </c>
      <c r="F371">
        <v>4</v>
      </c>
      <c r="G371" t="s">
        <v>77</v>
      </c>
      <c r="H371" t="s">
        <v>214</v>
      </c>
      <c r="I371" t="s">
        <v>55</v>
      </c>
      <c r="J371">
        <v>1</v>
      </c>
      <c r="K371">
        <v>8531</v>
      </c>
      <c r="L371" t="str">
        <f>IFERROR(INDEX(play_attribution!$B$2:$B$328,MATCH(A371,play_attribution!$A$2:$A$328,0)),"")</f>
        <v/>
      </c>
      <c r="M371" t="str">
        <f>VLOOKUP(H371,seller_roster!$A$2:$B$85,2,FALSE)</f>
        <v>Rhea Abadi</v>
      </c>
      <c r="N371" t="str">
        <f>VLOOKUP(C371,accounts!$A$2:$F$9615,2,FALSE)</f>
        <v>Logistics</v>
      </c>
      <c r="O371" t="str">
        <f>VLOOKUP(C371,accounts!$A$2:$F$9615,3,FALSE)</f>
        <v>$5M-$10M</v>
      </c>
      <c r="P371" t="str">
        <f>VLOOKUP(C371,accounts!$A$2:$F$9615,5,FALSE)</f>
        <v>West</v>
      </c>
      <c r="Q371" t="b">
        <f t="shared" si="6"/>
        <v>1</v>
      </c>
      <c r="R371" t="e">
        <f>INDEX(removed_duplicate_rows!$A$5:$A$39,MATCH(wins!A371,removed_duplicate_rows!$A$5:$A$39,0))</f>
        <v>#N/A</v>
      </c>
    </row>
    <row r="372" spans="1:18" ht="15.75" customHeight="1" x14ac:dyDescent="0.2">
      <c r="A372" t="s">
        <v>1240</v>
      </c>
      <c r="B372" t="s">
        <v>1241</v>
      </c>
      <c r="C372" t="s">
        <v>1242</v>
      </c>
      <c r="D372" s="10">
        <v>45717</v>
      </c>
      <c r="E372" t="s">
        <v>52</v>
      </c>
      <c r="F372">
        <v>4</v>
      </c>
      <c r="G372" t="s">
        <v>77</v>
      </c>
      <c r="H372" t="s">
        <v>210</v>
      </c>
      <c r="I372" t="s">
        <v>79</v>
      </c>
      <c r="J372">
        <v>1</v>
      </c>
      <c r="K372">
        <v>10966</v>
      </c>
      <c r="L372" t="str">
        <f>IFERROR(INDEX(play_attribution!$B$2:$B$328,MATCH(A372,play_attribution!$A$2:$A$328,0)),"")</f>
        <v/>
      </c>
      <c r="M372" t="str">
        <f>VLOOKUP(H372,seller_roster!$A$2:$B$85,2,FALSE)</f>
        <v>Emerson Reyes</v>
      </c>
      <c r="N372" t="str">
        <f>VLOOKUP(C372,accounts!$A$2:$F$9615,2,FALSE)</f>
        <v>Field Services</v>
      </c>
      <c r="O372" t="str">
        <f>VLOOKUP(C372,accounts!$A$2:$F$9615,3,FALSE)</f>
        <v>$5M-$10M</v>
      </c>
      <c r="P372" t="str">
        <f>VLOOKUP(C372,accounts!$A$2:$F$9615,5,FALSE)</f>
        <v>East</v>
      </c>
      <c r="Q372" t="b">
        <f t="shared" si="6"/>
        <v>1</v>
      </c>
      <c r="R372" t="e">
        <f>INDEX(removed_duplicate_rows!$A$5:$A$39,MATCH(wins!A372,removed_duplicate_rows!$A$5:$A$39,0))</f>
        <v>#N/A</v>
      </c>
    </row>
    <row r="373" spans="1:18" ht="15.75" customHeight="1" x14ac:dyDescent="0.2">
      <c r="A373" t="s">
        <v>1243</v>
      </c>
      <c r="B373" t="s">
        <v>1244</v>
      </c>
      <c r="C373" t="s">
        <v>1245</v>
      </c>
      <c r="D373" s="10">
        <v>45717</v>
      </c>
      <c r="E373" t="s">
        <v>52</v>
      </c>
      <c r="F373">
        <v>4</v>
      </c>
      <c r="G373" t="s">
        <v>77</v>
      </c>
      <c r="H373" t="s">
        <v>173</v>
      </c>
      <c r="I373" t="s">
        <v>55</v>
      </c>
      <c r="J373">
        <v>1</v>
      </c>
      <c r="K373">
        <v>10514</v>
      </c>
      <c r="L373" t="str">
        <f>IFERROR(INDEX(play_attribution!$B$2:$B$328,MATCH(A373,play_attribution!$A$2:$A$328,0)),"")</f>
        <v/>
      </c>
      <c r="M373" t="str">
        <f>VLOOKUP(H373,seller_roster!$A$2:$B$85,2,FALSE)</f>
        <v>Pia Reyes</v>
      </c>
      <c r="N373" t="str">
        <f>VLOOKUP(C373,accounts!$A$2:$F$9615,2,FALSE)</f>
        <v>Nonprofit</v>
      </c>
      <c r="O373" t="str">
        <f>VLOOKUP(C373,accounts!$A$2:$F$9615,3,FALSE)</f>
        <v>$2.5M-$5M</v>
      </c>
      <c r="P373" t="str">
        <f>VLOOKUP(C373,accounts!$A$2:$F$9615,5,FALSE)</f>
        <v>Central</v>
      </c>
      <c r="Q373" t="b">
        <f t="shared" si="6"/>
        <v>1</v>
      </c>
      <c r="R373" t="e">
        <f>INDEX(removed_duplicate_rows!$A$5:$A$39,MATCH(wins!A373,removed_duplicate_rows!$A$5:$A$39,0))</f>
        <v>#N/A</v>
      </c>
    </row>
    <row r="374" spans="1:18" ht="15.75" customHeight="1" x14ac:dyDescent="0.2">
      <c r="A374" t="s">
        <v>1246</v>
      </c>
      <c r="B374" t="s">
        <v>1247</v>
      </c>
      <c r="C374" t="s">
        <v>1248</v>
      </c>
      <c r="D374" s="10">
        <v>45717</v>
      </c>
      <c r="E374" t="s">
        <v>52</v>
      </c>
      <c r="F374">
        <v>4</v>
      </c>
      <c r="G374" t="s">
        <v>77</v>
      </c>
      <c r="H374" t="s">
        <v>866</v>
      </c>
      <c r="I374" t="s">
        <v>55</v>
      </c>
      <c r="J374">
        <v>1</v>
      </c>
      <c r="K374">
        <v>5469</v>
      </c>
      <c r="L374" t="str">
        <f>IFERROR(INDEX(play_attribution!$B$2:$B$328,MATCH(A374,play_attribution!$A$2:$A$328,0)),"")</f>
        <v/>
      </c>
      <c r="M374" t="str">
        <f>VLOOKUP(H374,seller_roster!$A$2:$B$85,2,FALSE)</f>
        <v>Kira Novak</v>
      </c>
      <c r="N374" t="str">
        <f>VLOOKUP(C374,accounts!$A$2:$F$9615,2,FALSE)</f>
        <v>Professional Services</v>
      </c>
      <c r="O374" t="str">
        <f>VLOOKUP(C374,accounts!$A$2:$F$9615,3,FALSE)</f>
        <v>$2.5M-$5M</v>
      </c>
      <c r="P374" t="str">
        <f>VLOOKUP(C374,accounts!$A$2:$F$9615,5,FALSE)</f>
        <v>East</v>
      </c>
      <c r="Q374" t="b">
        <f t="shared" si="6"/>
        <v>1</v>
      </c>
      <c r="R374" t="e">
        <f>INDEX(removed_duplicate_rows!$A$5:$A$39,MATCH(wins!A374,removed_duplicate_rows!$A$5:$A$39,0))</f>
        <v>#N/A</v>
      </c>
    </row>
    <row r="375" spans="1:18" ht="15.75" customHeight="1" x14ac:dyDescent="0.2">
      <c r="A375" t="s">
        <v>1249</v>
      </c>
      <c r="B375" t="s">
        <v>1250</v>
      </c>
      <c r="C375" t="s">
        <v>1251</v>
      </c>
      <c r="D375" s="10">
        <v>45717</v>
      </c>
      <c r="E375" t="s">
        <v>52</v>
      </c>
      <c r="F375">
        <v>4</v>
      </c>
      <c r="G375" t="s">
        <v>77</v>
      </c>
      <c r="H375" t="s">
        <v>140</v>
      </c>
      <c r="I375" t="s">
        <v>79</v>
      </c>
      <c r="J375">
        <v>1</v>
      </c>
      <c r="K375">
        <v>6885</v>
      </c>
      <c r="L375" t="str">
        <f>IFERROR(INDEX(play_attribution!$B$2:$B$328,MATCH(A375,play_attribution!$A$2:$A$328,0)),"")</f>
        <v/>
      </c>
      <c r="M375" t="str">
        <f>VLOOKUP(H375,seller_roster!$A$2:$B$85,2,FALSE)</f>
        <v>Lane Lindqvist</v>
      </c>
      <c r="N375" t="str">
        <f>VLOOKUP(C375,accounts!$A$2:$F$9615,2,FALSE)</f>
        <v>Field Services</v>
      </c>
      <c r="O375" t="str">
        <f>VLOOKUP(C375,accounts!$A$2:$F$9615,3,FALSE)</f>
        <v>$1M-$2.5M</v>
      </c>
      <c r="P375" t="str">
        <f>VLOOKUP(C375,accounts!$A$2:$F$9615,5,FALSE)</f>
        <v>West</v>
      </c>
      <c r="Q375" t="b">
        <f t="shared" si="6"/>
        <v>1</v>
      </c>
      <c r="R375" t="e">
        <f>INDEX(removed_duplicate_rows!$A$5:$A$39,MATCH(wins!A375,removed_duplicate_rows!$A$5:$A$39,0))</f>
        <v>#N/A</v>
      </c>
    </row>
    <row r="376" spans="1:18" ht="15.75" customHeight="1" x14ac:dyDescent="0.2">
      <c r="A376" t="s">
        <v>1252</v>
      </c>
      <c r="B376" t="s">
        <v>1253</v>
      </c>
      <c r="C376" t="s">
        <v>1254</v>
      </c>
      <c r="D376" s="10">
        <v>45717</v>
      </c>
      <c r="E376" t="s">
        <v>52</v>
      </c>
      <c r="F376">
        <v>4</v>
      </c>
      <c r="G376" t="s">
        <v>77</v>
      </c>
      <c r="H376" t="s">
        <v>91</v>
      </c>
      <c r="I376" t="s">
        <v>79</v>
      </c>
      <c r="J376">
        <v>1</v>
      </c>
      <c r="K376">
        <v>6712</v>
      </c>
      <c r="L376" t="str">
        <f>IFERROR(INDEX(play_attribution!$B$2:$B$328,MATCH(A376,play_attribution!$A$2:$A$328,0)),"")</f>
        <v/>
      </c>
      <c r="M376" t="str">
        <f>VLOOKUP(H376,seller_roster!$A$2:$B$85,2,FALSE)</f>
        <v>Kira Sorensen</v>
      </c>
      <c r="N376" t="str">
        <f>VLOOKUP(C376,accounts!$A$2:$F$9615,2,FALSE)</f>
        <v>Healthcare Services</v>
      </c>
      <c r="O376" t="str">
        <f>VLOOKUP(C376,accounts!$A$2:$F$9615,3,FALSE)</f>
        <v>$2.5M-$5M</v>
      </c>
      <c r="P376" t="str">
        <f>VLOOKUP(C376,accounts!$A$2:$F$9615,5,FALSE)</f>
        <v>Central</v>
      </c>
      <c r="Q376" t="b">
        <f t="shared" si="6"/>
        <v>1</v>
      </c>
      <c r="R376" t="e">
        <f>INDEX(removed_duplicate_rows!$A$5:$A$39,MATCH(wins!A376,removed_duplicate_rows!$A$5:$A$39,0))</f>
        <v>#N/A</v>
      </c>
    </row>
    <row r="377" spans="1:18" ht="15.75" customHeight="1" x14ac:dyDescent="0.2">
      <c r="A377" t="s">
        <v>1255</v>
      </c>
      <c r="B377" t="s">
        <v>1256</v>
      </c>
      <c r="C377" t="s">
        <v>1257</v>
      </c>
      <c r="D377" s="10">
        <v>45717</v>
      </c>
      <c r="E377" t="s">
        <v>52</v>
      </c>
      <c r="F377">
        <v>4</v>
      </c>
      <c r="G377" t="s">
        <v>77</v>
      </c>
      <c r="H377" t="s">
        <v>118</v>
      </c>
      <c r="I377" t="s">
        <v>79</v>
      </c>
      <c r="J377">
        <v>1</v>
      </c>
      <c r="K377">
        <v>8232</v>
      </c>
      <c r="L377" t="str">
        <f>IFERROR(INDEX(play_attribution!$B$2:$B$328,MATCH(A377,play_attribution!$A$2:$A$328,0)),"")</f>
        <v/>
      </c>
      <c r="M377" t="str">
        <f>VLOOKUP(H377,seller_roster!$A$2:$B$85,2,FALSE)</f>
        <v>Val Reyes</v>
      </c>
      <c r="N377" t="str">
        <f>VLOOKUP(C377,accounts!$A$2:$F$9615,2,FALSE)</f>
        <v>Healthcare Services</v>
      </c>
      <c r="O377" t="str">
        <f>VLOOKUP(C377,accounts!$A$2:$F$9615,3,FALSE)</f>
        <v>$2.5M-$5M</v>
      </c>
      <c r="P377" t="str">
        <f>VLOOKUP(C377,accounts!$A$2:$F$9615,5,FALSE)</f>
        <v>West</v>
      </c>
      <c r="Q377" t="b">
        <f t="shared" si="6"/>
        <v>1</v>
      </c>
      <c r="R377" t="e">
        <f>INDEX(removed_duplicate_rows!$A$5:$A$39,MATCH(wins!A377,removed_duplicate_rows!$A$5:$A$39,0))</f>
        <v>#N/A</v>
      </c>
    </row>
    <row r="378" spans="1:18" ht="15.75" customHeight="1" x14ac:dyDescent="0.2">
      <c r="A378" t="s">
        <v>1258</v>
      </c>
      <c r="B378" t="s">
        <v>1259</v>
      </c>
      <c r="C378" t="s">
        <v>1260</v>
      </c>
      <c r="D378" s="10">
        <v>45717</v>
      </c>
      <c r="E378" t="s">
        <v>52</v>
      </c>
      <c r="F378">
        <v>4</v>
      </c>
      <c r="G378" t="s">
        <v>77</v>
      </c>
      <c r="H378" t="s">
        <v>114</v>
      </c>
      <c r="I378" t="s">
        <v>79</v>
      </c>
      <c r="J378">
        <v>1</v>
      </c>
      <c r="K378">
        <v>9342</v>
      </c>
      <c r="L378" t="str">
        <f>IFERROR(INDEX(play_attribution!$B$2:$B$328,MATCH(A378,play_attribution!$A$2:$A$328,0)),"")</f>
        <v/>
      </c>
      <c r="M378" t="str">
        <f>VLOOKUP(H378,seller_roster!$A$2:$B$85,2,FALSE)</f>
        <v>Ray Reyes</v>
      </c>
      <c r="N378" t="str">
        <f>VLOOKUP(C378,accounts!$A$2:$F$9615,2,FALSE)</f>
        <v>Field Services</v>
      </c>
      <c r="O378" t="str">
        <f>VLOOKUP(C378,accounts!$A$2:$F$9615,3,FALSE)</f>
        <v>$2.5M-$5M</v>
      </c>
      <c r="P378" t="str">
        <f>VLOOKUP(C378,accounts!$A$2:$F$9615,5,FALSE)</f>
        <v>East</v>
      </c>
      <c r="Q378" t="b">
        <f t="shared" si="6"/>
        <v>1</v>
      </c>
      <c r="R378" t="e">
        <f>INDEX(removed_duplicate_rows!$A$5:$A$39,MATCH(wins!A378,removed_duplicate_rows!$A$5:$A$39,0))</f>
        <v>#N/A</v>
      </c>
    </row>
    <row r="379" spans="1:18" ht="15.75" customHeight="1" x14ac:dyDescent="0.2">
      <c r="A379" t="s">
        <v>1261</v>
      </c>
      <c r="B379" t="s">
        <v>1262</v>
      </c>
      <c r="C379" t="s">
        <v>1263</v>
      </c>
      <c r="D379" s="10">
        <v>45717</v>
      </c>
      <c r="E379" t="s">
        <v>52</v>
      </c>
      <c r="F379">
        <v>4</v>
      </c>
      <c r="G379" t="s">
        <v>77</v>
      </c>
      <c r="H379" t="s">
        <v>210</v>
      </c>
      <c r="I379" t="s">
        <v>79</v>
      </c>
      <c r="J379">
        <v>1</v>
      </c>
      <c r="K379">
        <v>9121</v>
      </c>
      <c r="L379" t="str">
        <f>IFERROR(INDEX(play_attribution!$B$2:$B$328,MATCH(A379,play_attribution!$A$2:$A$328,0)),"")</f>
        <v/>
      </c>
      <c r="M379" t="str">
        <f>VLOOKUP(H379,seller_roster!$A$2:$B$85,2,FALSE)</f>
        <v>Emerson Reyes</v>
      </c>
      <c r="N379" t="str">
        <f>VLOOKUP(C379,accounts!$A$2:$F$9615,2,FALSE)</f>
        <v>Logistics</v>
      </c>
      <c r="O379" t="str">
        <f>VLOOKUP(C379,accounts!$A$2:$F$9615,3,FALSE)</f>
        <v>$2.5M-$5M</v>
      </c>
      <c r="P379" t="str">
        <f>VLOOKUP(C379,accounts!$A$2:$F$9615,5,FALSE)</f>
        <v>Central</v>
      </c>
      <c r="Q379" t="b">
        <f t="shared" si="6"/>
        <v>1</v>
      </c>
      <c r="R379" t="e">
        <f>INDEX(removed_duplicate_rows!$A$5:$A$39,MATCH(wins!A379,removed_duplicate_rows!$A$5:$A$39,0))</f>
        <v>#N/A</v>
      </c>
    </row>
    <row r="380" spans="1:18" ht="15.75" customHeight="1" x14ac:dyDescent="0.2">
      <c r="A380" t="s">
        <v>1264</v>
      </c>
      <c r="B380" t="s">
        <v>1265</v>
      </c>
      <c r="C380" t="s">
        <v>1266</v>
      </c>
      <c r="D380" s="10">
        <v>45717</v>
      </c>
      <c r="E380" t="s">
        <v>52</v>
      </c>
      <c r="F380">
        <v>4</v>
      </c>
      <c r="G380" t="s">
        <v>77</v>
      </c>
      <c r="H380" t="s">
        <v>118</v>
      </c>
      <c r="I380" t="s">
        <v>79</v>
      </c>
      <c r="J380">
        <v>1</v>
      </c>
      <c r="K380">
        <v>8350</v>
      </c>
      <c r="L380" t="str">
        <f>IFERROR(INDEX(play_attribution!$B$2:$B$328,MATCH(A380,play_attribution!$A$2:$A$328,0)),"")</f>
        <v/>
      </c>
      <c r="M380" t="str">
        <f>VLOOKUP(H380,seller_roster!$A$2:$B$85,2,FALSE)</f>
        <v>Val Reyes</v>
      </c>
      <c r="N380" t="str">
        <f>VLOOKUP(C380,accounts!$A$2:$F$9615,2,FALSE)</f>
        <v>Retail Multi-Location</v>
      </c>
      <c r="O380" t="str">
        <f>VLOOKUP(C380,accounts!$A$2:$F$9615,3,FALSE)</f>
        <v>$2.5M-$5M</v>
      </c>
      <c r="P380" t="str">
        <f>VLOOKUP(C380,accounts!$A$2:$F$9615,5,FALSE)</f>
        <v>West</v>
      </c>
      <c r="Q380" t="b">
        <f t="shared" si="6"/>
        <v>1</v>
      </c>
      <c r="R380" t="e">
        <f>INDEX(removed_duplicate_rows!$A$5:$A$39,MATCH(wins!A380,removed_duplicate_rows!$A$5:$A$39,0))</f>
        <v>#N/A</v>
      </c>
    </row>
    <row r="381" spans="1:18" ht="15.75" customHeight="1" x14ac:dyDescent="0.2">
      <c r="A381" t="s">
        <v>1267</v>
      </c>
      <c r="B381" t="s">
        <v>1268</v>
      </c>
      <c r="C381" t="s">
        <v>1269</v>
      </c>
      <c r="D381" s="10">
        <v>45717</v>
      </c>
      <c r="E381" t="s">
        <v>52</v>
      </c>
      <c r="F381">
        <v>4</v>
      </c>
      <c r="G381" t="s">
        <v>77</v>
      </c>
      <c r="H381" t="s">
        <v>1230</v>
      </c>
      <c r="I381" t="s">
        <v>79</v>
      </c>
      <c r="J381">
        <v>1</v>
      </c>
      <c r="K381">
        <v>9735</v>
      </c>
      <c r="L381" t="str">
        <f>IFERROR(INDEX(play_attribution!$B$2:$B$328,MATCH(A381,play_attribution!$A$2:$A$328,0)),"")</f>
        <v/>
      </c>
      <c r="M381" t="str">
        <f>VLOOKUP(H381,seller_roster!$A$2:$B$85,2,FALSE)</f>
        <v>Lennon Doyle</v>
      </c>
      <c r="N381" t="str">
        <f>VLOOKUP(C381,accounts!$A$2:$F$9615,2,FALSE)</f>
        <v>Healthcare Services</v>
      </c>
      <c r="O381" t="str">
        <f>VLOOKUP(C381,accounts!$A$2:$F$9615,3,FALSE)</f>
        <v>$5M-$10M</v>
      </c>
      <c r="P381" t="str">
        <f>VLOOKUP(C381,accounts!$A$2:$F$9615,5,FALSE)</f>
        <v>Central</v>
      </c>
      <c r="Q381" t="b">
        <f t="shared" si="6"/>
        <v>1</v>
      </c>
      <c r="R381" t="e">
        <f>INDEX(removed_duplicate_rows!$A$5:$A$39,MATCH(wins!A381,removed_duplicate_rows!$A$5:$A$39,0))</f>
        <v>#N/A</v>
      </c>
    </row>
    <row r="382" spans="1:18" ht="15.75" customHeight="1" x14ac:dyDescent="0.2">
      <c r="A382" t="s">
        <v>1270</v>
      </c>
      <c r="B382" t="s">
        <v>1271</v>
      </c>
      <c r="C382" t="s">
        <v>1272</v>
      </c>
      <c r="D382" s="10">
        <v>45717</v>
      </c>
      <c r="E382" t="s">
        <v>52</v>
      </c>
      <c r="F382">
        <v>4</v>
      </c>
      <c r="G382" t="s">
        <v>77</v>
      </c>
      <c r="H382" t="s">
        <v>155</v>
      </c>
      <c r="I382" t="s">
        <v>79</v>
      </c>
      <c r="J382">
        <v>1</v>
      </c>
      <c r="K382">
        <v>7409</v>
      </c>
      <c r="L382" t="str">
        <f>IFERROR(INDEX(play_attribution!$B$2:$B$328,MATCH(A382,play_attribution!$A$2:$A$328,0)),"")</f>
        <v/>
      </c>
      <c r="M382" t="str">
        <f>VLOOKUP(H382,seller_roster!$A$2:$B$85,2,FALSE)</f>
        <v>Indigo Osei</v>
      </c>
      <c r="N382" t="str">
        <f>VLOOKUP(C382,accounts!$A$2:$F$9615,2,FALSE)</f>
        <v>Healthcare Services</v>
      </c>
      <c r="O382" t="str">
        <f>VLOOKUP(C382,accounts!$A$2:$F$9615,3,FALSE)</f>
        <v>$2.5M-$5M</v>
      </c>
      <c r="P382" t="str">
        <f>VLOOKUP(C382,accounts!$A$2:$F$9615,5,FALSE)</f>
        <v>East</v>
      </c>
      <c r="Q382" t="b">
        <f t="shared" si="6"/>
        <v>1</v>
      </c>
      <c r="R382" t="e">
        <f>INDEX(removed_duplicate_rows!$A$5:$A$39,MATCH(wins!A382,removed_duplicate_rows!$A$5:$A$39,0))</f>
        <v>#N/A</v>
      </c>
    </row>
    <row r="383" spans="1:18" ht="15.75" customHeight="1" x14ac:dyDescent="0.2">
      <c r="A383" t="s">
        <v>1273</v>
      </c>
      <c r="B383" t="s">
        <v>1274</v>
      </c>
      <c r="C383" t="s">
        <v>1275</v>
      </c>
      <c r="D383" s="10">
        <v>45717</v>
      </c>
      <c r="E383" t="s">
        <v>52</v>
      </c>
      <c r="F383">
        <v>4</v>
      </c>
      <c r="G383" t="s">
        <v>77</v>
      </c>
      <c r="H383" t="s">
        <v>91</v>
      </c>
      <c r="I383" t="s">
        <v>79</v>
      </c>
      <c r="J383">
        <v>1</v>
      </c>
      <c r="K383">
        <v>6896</v>
      </c>
      <c r="L383" t="str">
        <f>IFERROR(INDEX(play_attribution!$B$2:$B$328,MATCH(A383,play_attribution!$A$2:$A$328,0)),"")</f>
        <v/>
      </c>
      <c r="M383" t="str">
        <f>VLOOKUP(H383,seller_roster!$A$2:$B$85,2,FALSE)</f>
        <v>Kira Sorensen</v>
      </c>
      <c r="N383" t="str">
        <f>VLOOKUP(C383,accounts!$A$2:$F$9615,2,FALSE)</f>
        <v>Construction</v>
      </c>
      <c r="O383" t="str">
        <f>VLOOKUP(C383,accounts!$A$2:$F$9615,3,FALSE)</f>
        <v>$5M-$10M</v>
      </c>
      <c r="P383" t="str">
        <f>VLOOKUP(C383,accounts!$A$2:$F$9615,5,FALSE)</f>
        <v>East</v>
      </c>
      <c r="Q383" t="b">
        <f t="shared" si="6"/>
        <v>1</v>
      </c>
      <c r="R383" t="e">
        <f>INDEX(removed_duplicate_rows!$A$5:$A$39,MATCH(wins!A383,removed_duplicate_rows!$A$5:$A$39,0))</f>
        <v>#N/A</v>
      </c>
    </row>
    <row r="384" spans="1:18" ht="15.75" customHeight="1" x14ac:dyDescent="0.2">
      <c r="A384" t="s">
        <v>1276</v>
      </c>
      <c r="B384" t="s">
        <v>1277</v>
      </c>
      <c r="C384" t="s">
        <v>1278</v>
      </c>
      <c r="D384" s="10">
        <v>45717</v>
      </c>
      <c r="E384" t="s">
        <v>52</v>
      </c>
      <c r="F384">
        <v>4</v>
      </c>
      <c r="G384" t="s">
        <v>77</v>
      </c>
      <c r="H384" t="s">
        <v>210</v>
      </c>
      <c r="I384" t="s">
        <v>79</v>
      </c>
      <c r="J384">
        <v>1</v>
      </c>
      <c r="K384">
        <v>9438</v>
      </c>
      <c r="L384" t="str">
        <f>IFERROR(INDEX(play_attribution!$B$2:$B$328,MATCH(A384,play_attribution!$A$2:$A$328,0)),"")</f>
        <v/>
      </c>
      <c r="M384" t="str">
        <f>VLOOKUP(H384,seller_roster!$A$2:$B$85,2,FALSE)</f>
        <v>Emerson Reyes</v>
      </c>
      <c r="N384" t="str">
        <f>VLOOKUP(C384,accounts!$A$2:$F$9615,2,FALSE)</f>
        <v>Professional Services</v>
      </c>
      <c r="O384" t="str">
        <f>VLOOKUP(C384,accounts!$A$2:$F$9615,3,FALSE)</f>
        <v>$1M-$2.5M</v>
      </c>
      <c r="P384" t="str">
        <f>VLOOKUP(C384,accounts!$A$2:$F$9615,5,FALSE)</f>
        <v>East</v>
      </c>
      <c r="Q384" t="b">
        <f t="shared" si="6"/>
        <v>1</v>
      </c>
      <c r="R384" t="e">
        <f>INDEX(removed_duplicate_rows!$A$5:$A$39,MATCH(wins!A384,removed_duplicate_rows!$A$5:$A$39,0))</f>
        <v>#N/A</v>
      </c>
    </row>
    <row r="385" spans="1:18" ht="15.75" customHeight="1" x14ac:dyDescent="0.2">
      <c r="A385" t="s">
        <v>1279</v>
      </c>
      <c r="B385" t="s">
        <v>1280</v>
      </c>
      <c r="C385" t="s">
        <v>1281</v>
      </c>
      <c r="D385" s="10">
        <v>45717</v>
      </c>
      <c r="E385" t="s">
        <v>52</v>
      </c>
      <c r="F385">
        <v>4</v>
      </c>
      <c r="G385" t="s">
        <v>77</v>
      </c>
      <c r="H385" t="s">
        <v>191</v>
      </c>
      <c r="I385" t="s">
        <v>79</v>
      </c>
      <c r="J385">
        <v>1</v>
      </c>
      <c r="K385">
        <v>7349</v>
      </c>
      <c r="L385" t="str">
        <f>IFERROR(INDEX(play_attribution!$B$2:$B$328,MATCH(A385,play_attribution!$A$2:$A$328,0)),"")</f>
        <v/>
      </c>
      <c r="M385" t="str">
        <f>VLOOKUP(H385,seller_roster!$A$2:$B$85,2,FALSE)</f>
        <v>Blake Lindqvist</v>
      </c>
      <c r="N385" t="str">
        <f>VLOOKUP(C385,accounts!$A$2:$F$9615,2,FALSE)</f>
        <v>Manufacturing</v>
      </c>
      <c r="O385" t="str">
        <f>VLOOKUP(C385,accounts!$A$2:$F$9615,3,FALSE)</f>
        <v>$2.5M-$5M</v>
      </c>
      <c r="P385" t="str">
        <f>VLOOKUP(C385,accounts!$A$2:$F$9615,5,FALSE)</f>
        <v>Central</v>
      </c>
      <c r="Q385" t="b">
        <f t="shared" si="6"/>
        <v>1</v>
      </c>
      <c r="R385" t="e">
        <f>INDEX(removed_duplicate_rows!$A$5:$A$39,MATCH(wins!A385,removed_duplicate_rows!$A$5:$A$39,0))</f>
        <v>#N/A</v>
      </c>
    </row>
    <row r="386" spans="1:18" ht="15.75" customHeight="1" x14ac:dyDescent="0.2">
      <c r="A386" t="s">
        <v>1282</v>
      </c>
      <c r="B386" t="s">
        <v>1283</v>
      </c>
      <c r="C386" t="s">
        <v>1284</v>
      </c>
      <c r="D386" s="10">
        <v>45717</v>
      </c>
      <c r="E386" t="s">
        <v>52</v>
      </c>
      <c r="F386">
        <v>4</v>
      </c>
      <c r="G386" t="s">
        <v>77</v>
      </c>
      <c r="H386" t="s">
        <v>107</v>
      </c>
      <c r="I386" t="s">
        <v>79</v>
      </c>
      <c r="J386">
        <v>1</v>
      </c>
      <c r="K386">
        <v>6787</v>
      </c>
      <c r="L386" t="str">
        <f>IFERROR(INDEX(play_attribution!$B$2:$B$328,MATCH(A386,play_attribution!$A$2:$A$328,0)),"")</f>
        <v/>
      </c>
      <c r="M386" t="str">
        <f>VLOOKUP(H386,seller_roster!$A$2:$B$85,2,FALSE)</f>
        <v>Skyler Doyle</v>
      </c>
      <c r="N386" t="str">
        <f>VLOOKUP(C386,accounts!$A$2:$F$9615,2,FALSE)</f>
        <v>Nonprofit</v>
      </c>
      <c r="O386" t="str">
        <f>VLOOKUP(C386,accounts!$A$2:$F$9615,3,FALSE)</f>
        <v>$5M-$10M</v>
      </c>
      <c r="P386" t="str">
        <f>VLOOKUP(C386,accounts!$A$2:$F$9615,5,FALSE)</f>
        <v>West</v>
      </c>
      <c r="Q386" t="b">
        <f t="shared" si="6"/>
        <v>1</v>
      </c>
      <c r="R386" t="e">
        <f>INDEX(removed_duplicate_rows!$A$5:$A$39,MATCH(wins!A386,removed_duplicate_rows!$A$5:$A$39,0))</f>
        <v>#N/A</v>
      </c>
    </row>
    <row r="387" spans="1:18" ht="15.75" customHeight="1" x14ac:dyDescent="0.2">
      <c r="A387" t="s">
        <v>1285</v>
      </c>
      <c r="B387" t="s">
        <v>1286</v>
      </c>
      <c r="C387" t="s">
        <v>1287</v>
      </c>
      <c r="D387" s="10">
        <v>45717</v>
      </c>
      <c r="E387" t="s">
        <v>52</v>
      </c>
      <c r="F387">
        <v>4</v>
      </c>
      <c r="G387" t="s">
        <v>77</v>
      </c>
      <c r="H387" t="s">
        <v>95</v>
      </c>
      <c r="I387" t="s">
        <v>79</v>
      </c>
      <c r="J387">
        <v>1</v>
      </c>
      <c r="K387">
        <v>8174</v>
      </c>
      <c r="L387" t="str">
        <f>IFERROR(INDEX(play_attribution!$B$2:$B$328,MATCH(A387,play_attribution!$A$2:$A$328,0)),"")</f>
        <v/>
      </c>
      <c r="M387" t="str">
        <f>VLOOKUP(H387,seller_roster!$A$2:$B$85,2,FALSE)</f>
        <v>Frankie Ferro</v>
      </c>
      <c r="N387" t="str">
        <f>VLOOKUP(C387,accounts!$A$2:$F$9615,2,FALSE)</f>
        <v>Manufacturing</v>
      </c>
      <c r="O387" t="str">
        <f>VLOOKUP(C387,accounts!$A$2:$F$9615,3,FALSE)</f>
        <v>$1M-$2.5M</v>
      </c>
      <c r="P387" t="str">
        <f>VLOOKUP(C387,accounts!$A$2:$F$9615,5,FALSE)</f>
        <v>Central</v>
      </c>
      <c r="Q387" t="b">
        <f t="shared" ref="Q387:Q450" si="7">L387=""</f>
        <v>1</v>
      </c>
      <c r="R387" t="e">
        <f>INDEX(removed_duplicate_rows!$A$5:$A$39,MATCH(wins!A387,removed_duplicate_rows!$A$5:$A$39,0))</f>
        <v>#N/A</v>
      </c>
    </row>
    <row r="388" spans="1:18" ht="15.75" customHeight="1" x14ac:dyDescent="0.2">
      <c r="A388" t="s">
        <v>1288</v>
      </c>
      <c r="B388" t="s">
        <v>1289</v>
      </c>
      <c r="C388" t="s">
        <v>1290</v>
      </c>
      <c r="D388" s="10">
        <v>45717</v>
      </c>
      <c r="E388" t="s">
        <v>52</v>
      </c>
      <c r="F388">
        <v>4</v>
      </c>
      <c r="G388" t="s">
        <v>77</v>
      </c>
      <c r="H388" t="s">
        <v>83</v>
      </c>
      <c r="I388" t="s">
        <v>79</v>
      </c>
      <c r="J388">
        <v>1</v>
      </c>
      <c r="K388">
        <v>10135</v>
      </c>
      <c r="L388" t="str">
        <f>IFERROR(INDEX(play_attribution!$B$2:$B$328,MATCH(A388,play_attribution!$A$2:$A$328,0)),"")</f>
        <v/>
      </c>
      <c r="M388" t="str">
        <f>VLOOKUP(H388,seller_roster!$A$2:$B$85,2,FALSE)</f>
        <v>Sage Ruiz</v>
      </c>
      <c r="N388" t="str">
        <f>VLOOKUP(C388,accounts!$A$2:$F$9615,2,FALSE)</f>
        <v>Logistics</v>
      </c>
      <c r="O388" t="str">
        <f>VLOOKUP(C388,accounts!$A$2:$F$9615,3,FALSE)</f>
        <v>$2.5M-$5M</v>
      </c>
      <c r="P388" t="str">
        <f>VLOOKUP(C388,accounts!$A$2:$F$9615,5,FALSE)</f>
        <v>West</v>
      </c>
      <c r="Q388" t="b">
        <f t="shared" si="7"/>
        <v>1</v>
      </c>
      <c r="R388" t="e">
        <f>INDEX(removed_duplicate_rows!$A$5:$A$39,MATCH(wins!A388,removed_duplicate_rows!$A$5:$A$39,0))</f>
        <v>#N/A</v>
      </c>
    </row>
    <row r="389" spans="1:18" ht="15.75" customHeight="1" x14ac:dyDescent="0.2">
      <c r="A389" t="s">
        <v>1291</v>
      </c>
      <c r="B389" t="s">
        <v>1292</v>
      </c>
      <c r="C389" t="s">
        <v>1293</v>
      </c>
      <c r="D389" s="10">
        <v>45717</v>
      </c>
      <c r="E389" t="s">
        <v>52</v>
      </c>
      <c r="F389">
        <v>4</v>
      </c>
      <c r="G389" t="s">
        <v>77</v>
      </c>
      <c r="H389" t="s">
        <v>266</v>
      </c>
      <c r="I389" t="s">
        <v>79</v>
      </c>
      <c r="J389">
        <v>1</v>
      </c>
      <c r="K389">
        <v>4698</v>
      </c>
      <c r="L389" t="str">
        <f>IFERROR(INDEX(play_attribution!$B$2:$B$328,MATCH(A389,play_attribution!$A$2:$A$328,0)),"")</f>
        <v/>
      </c>
      <c r="M389" t="str">
        <f>VLOOKUP(H389,seller_roster!$A$2:$B$85,2,FALSE)</f>
        <v>Dakota Vega</v>
      </c>
      <c r="N389" t="str">
        <f>VLOOKUP(C389,accounts!$A$2:$F$9615,2,FALSE)</f>
        <v>Healthcare Services</v>
      </c>
      <c r="O389" t="str">
        <f>VLOOKUP(C389,accounts!$A$2:$F$9615,3,FALSE)</f>
        <v>$2.5M-$5M</v>
      </c>
      <c r="P389" t="str">
        <f>VLOOKUP(C389,accounts!$A$2:$F$9615,5,FALSE)</f>
        <v>Central</v>
      </c>
      <c r="Q389" t="b">
        <f t="shared" si="7"/>
        <v>1</v>
      </c>
      <c r="R389" t="e">
        <f>INDEX(removed_duplicate_rows!$A$5:$A$39,MATCH(wins!A389,removed_duplicate_rows!$A$5:$A$39,0))</f>
        <v>#N/A</v>
      </c>
    </row>
    <row r="390" spans="1:18" ht="15.75" customHeight="1" x14ac:dyDescent="0.2">
      <c r="A390" t="s">
        <v>1294</v>
      </c>
      <c r="B390" t="s">
        <v>1295</v>
      </c>
      <c r="C390" t="s">
        <v>1296</v>
      </c>
      <c r="D390" s="10">
        <v>45717</v>
      </c>
      <c r="E390" t="s">
        <v>52</v>
      </c>
      <c r="F390">
        <v>4</v>
      </c>
      <c r="G390" t="s">
        <v>77</v>
      </c>
      <c r="H390" t="s">
        <v>266</v>
      </c>
      <c r="I390" t="s">
        <v>79</v>
      </c>
      <c r="J390">
        <v>1</v>
      </c>
      <c r="K390">
        <v>7542</v>
      </c>
      <c r="L390" t="str">
        <f>IFERROR(INDEX(play_attribution!$B$2:$B$328,MATCH(A390,play_attribution!$A$2:$A$328,0)),"")</f>
        <v/>
      </c>
      <c r="M390" t="str">
        <f>VLOOKUP(H390,seller_roster!$A$2:$B$85,2,FALSE)</f>
        <v>Dakota Vega</v>
      </c>
      <c r="N390" t="str">
        <f>VLOOKUP(C390,accounts!$A$2:$F$9615,2,FALSE)</f>
        <v>Field Services</v>
      </c>
      <c r="O390" t="str">
        <f>VLOOKUP(C390,accounts!$A$2:$F$9615,3,FALSE)</f>
        <v>$2.5M-$5M</v>
      </c>
      <c r="P390" t="str">
        <f>VLOOKUP(C390,accounts!$A$2:$F$9615,5,FALSE)</f>
        <v>West</v>
      </c>
      <c r="Q390" t="b">
        <f t="shared" si="7"/>
        <v>1</v>
      </c>
      <c r="R390" t="e">
        <f>INDEX(removed_duplicate_rows!$A$5:$A$39,MATCH(wins!A390,removed_duplicate_rows!$A$5:$A$39,0))</f>
        <v>#N/A</v>
      </c>
    </row>
    <row r="391" spans="1:18" ht="15.75" customHeight="1" x14ac:dyDescent="0.2">
      <c r="A391" t="s">
        <v>1297</v>
      </c>
      <c r="B391" t="s">
        <v>1298</v>
      </c>
      <c r="C391" t="s">
        <v>1299</v>
      </c>
      <c r="D391" s="10">
        <v>45717</v>
      </c>
      <c r="E391" t="s">
        <v>52</v>
      </c>
      <c r="F391">
        <v>4</v>
      </c>
      <c r="G391" t="s">
        <v>77</v>
      </c>
      <c r="H391" t="s">
        <v>95</v>
      </c>
      <c r="I391" t="s">
        <v>79</v>
      </c>
      <c r="J391">
        <v>1</v>
      </c>
      <c r="K391">
        <v>7273</v>
      </c>
      <c r="L391" t="str">
        <f>IFERROR(INDEX(play_attribution!$B$2:$B$328,MATCH(A391,play_attribution!$A$2:$A$328,0)),"")</f>
        <v/>
      </c>
      <c r="M391" t="str">
        <f>VLOOKUP(H391,seller_roster!$A$2:$B$85,2,FALSE)</f>
        <v>Frankie Ferro</v>
      </c>
      <c r="N391" t="str">
        <f>VLOOKUP(C391,accounts!$A$2:$F$9615,2,FALSE)</f>
        <v>Wholesale &amp; Distribution</v>
      </c>
      <c r="O391" t="str">
        <f>VLOOKUP(C391,accounts!$A$2:$F$9615,3,FALSE)</f>
        <v>$2.5M-$5M</v>
      </c>
      <c r="P391" t="str">
        <f>VLOOKUP(C391,accounts!$A$2:$F$9615,5,FALSE)</f>
        <v>East</v>
      </c>
      <c r="Q391" t="b">
        <f t="shared" si="7"/>
        <v>1</v>
      </c>
      <c r="R391" t="e">
        <f>INDEX(removed_duplicate_rows!$A$5:$A$39,MATCH(wins!A391,removed_duplicate_rows!$A$5:$A$39,0))</f>
        <v>#N/A</v>
      </c>
    </row>
    <row r="392" spans="1:18" ht="15.75" customHeight="1" x14ac:dyDescent="0.2">
      <c r="A392" t="s">
        <v>1300</v>
      </c>
      <c r="B392" t="s">
        <v>1301</v>
      </c>
      <c r="C392" t="s">
        <v>1302</v>
      </c>
      <c r="D392" s="10">
        <v>45717</v>
      </c>
      <c r="E392" t="s">
        <v>52</v>
      </c>
      <c r="F392">
        <v>4</v>
      </c>
      <c r="G392" t="s">
        <v>77</v>
      </c>
      <c r="H392" t="s">
        <v>99</v>
      </c>
      <c r="I392" t="s">
        <v>55</v>
      </c>
      <c r="J392">
        <v>1</v>
      </c>
      <c r="K392">
        <v>9612</v>
      </c>
      <c r="L392" t="str">
        <f>IFERROR(INDEX(play_attribution!$B$2:$B$328,MATCH(A392,play_attribution!$A$2:$A$328,0)),"")</f>
        <v/>
      </c>
      <c r="M392" t="str">
        <f>VLOOKUP(H392,seller_roster!$A$2:$B$85,2,FALSE)</f>
        <v>Shiloh Sorensen</v>
      </c>
      <c r="N392" t="str">
        <f>VLOOKUP(C392,accounts!$A$2:$F$9615,2,FALSE)</f>
        <v>Healthcare Services</v>
      </c>
      <c r="O392" t="str">
        <f>VLOOKUP(C392,accounts!$A$2:$F$9615,3,FALSE)</f>
        <v>&lt;$1M</v>
      </c>
      <c r="P392" t="str">
        <f>VLOOKUP(C392,accounts!$A$2:$F$9615,5,FALSE)</f>
        <v>East</v>
      </c>
      <c r="Q392" t="b">
        <f t="shared" si="7"/>
        <v>1</v>
      </c>
      <c r="R392" t="e">
        <f>INDEX(removed_duplicate_rows!$A$5:$A$39,MATCH(wins!A392,removed_duplicate_rows!$A$5:$A$39,0))</f>
        <v>#N/A</v>
      </c>
    </row>
    <row r="393" spans="1:18" ht="15.75" customHeight="1" x14ac:dyDescent="0.2">
      <c r="A393" t="s">
        <v>1303</v>
      </c>
      <c r="B393" t="s">
        <v>1304</v>
      </c>
      <c r="C393" t="s">
        <v>1305</v>
      </c>
      <c r="D393" s="10">
        <v>45717</v>
      </c>
      <c r="E393" t="s">
        <v>52</v>
      </c>
      <c r="F393">
        <v>4</v>
      </c>
      <c r="G393" t="s">
        <v>77</v>
      </c>
      <c r="H393" t="s">
        <v>1230</v>
      </c>
      <c r="I393" t="s">
        <v>55</v>
      </c>
      <c r="J393">
        <v>1</v>
      </c>
      <c r="K393">
        <v>8035</v>
      </c>
      <c r="L393" t="str">
        <f>IFERROR(INDEX(play_attribution!$B$2:$B$328,MATCH(A393,play_attribution!$A$2:$A$328,0)),"")</f>
        <v/>
      </c>
      <c r="M393" t="str">
        <f>VLOOKUP(H393,seller_roster!$A$2:$B$85,2,FALSE)</f>
        <v>Lennon Doyle</v>
      </c>
      <c r="N393" t="str">
        <f>VLOOKUP(C393,accounts!$A$2:$F$9615,2,FALSE)</f>
        <v>Hospitality Group</v>
      </c>
      <c r="O393" t="str">
        <f>VLOOKUP(C393,accounts!$A$2:$F$9615,3,FALSE)</f>
        <v>&lt;$1M</v>
      </c>
      <c r="P393" t="str">
        <f>VLOOKUP(C393,accounts!$A$2:$F$9615,5,FALSE)</f>
        <v>West</v>
      </c>
      <c r="Q393" t="b">
        <f t="shared" si="7"/>
        <v>1</v>
      </c>
      <c r="R393" t="e">
        <f>INDEX(removed_duplicate_rows!$A$5:$A$39,MATCH(wins!A393,removed_duplicate_rows!$A$5:$A$39,0))</f>
        <v>#N/A</v>
      </c>
    </row>
    <row r="394" spans="1:18" ht="15.75" customHeight="1" x14ac:dyDescent="0.2">
      <c r="A394" t="s">
        <v>1306</v>
      </c>
      <c r="B394" t="s">
        <v>1307</v>
      </c>
      <c r="C394" t="s">
        <v>1308</v>
      </c>
      <c r="D394" s="10">
        <v>45717</v>
      </c>
      <c r="E394" t="s">
        <v>52</v>
      </c>
      <c r="F394">
        <v>4</v>
      </c>
      <c r="G394" t="s">
        <v>77</v>
      </c>
      <c r="H394" t="s">
        <v>214</v>
      </c>
      <c r="I394" t="s">
        <v>79</v>
      </c>
      <c r="J394">
        <v>1</v>
      </c>
      <c r="K394">
        <v>15456</v>
      </c>
      <c r="L394" t="str">
        <f>IFERROR(INDEX(play_attribution!$B$2:$B$328,MATCH(A394,play_attribution!$A$2:$A$328,0)),"")</f>
        <v/>
      </c>
      <c r="M394" t="str">
        <f>VLOOKUP(H394,seller_roster!$A$2:$B$85,2,FALSE)</f>
        <v>Rhea Abadi</v>
      </c>
      <c r="N394" t="str">
        <f>VLOOKUP(C394,accounts!$A$2:$F$9615,2,FALSE)</f>
        <v>Field Services</v>
      </c>
      <c r="O394" t="str">
        <f>VLOOKUP(C394,accounts!$A$2:$F$9615,3,FALSE)</f>
        <v>$5M-$10M</v>
      </c>
      <c r="P394" t="str">
        <f>VLOOKUP(C394,accounts!$A$2:$F$9615,5,FALSE)</f>
        <v>West</v>
      </c>
      <c r="Q394" t="b">
        <f t="shared" si="7"/>
        <v>1</v>
      </c>
      <c r="R394" t="e">
        <f>INDEX(removed_duplicate_rows!$A$5:$A$39,MATCH(wins!A394,removed_duplicate_rows!$A$5:$A$39,0))</f>
        <v>#N/A</v>
      </c>
    </row>
    <row r="395" spans="1:18" ht="15.75" customHeight="1" x14ac:dyDescent="0.2">
      <c r="A395" t="s">
        <v>1309</v>
      </c>
      <c r="B395" t="s">
        <v>1310</v>
      </c>
      <c r="C395" t="s">
        <v>1311</v>
      </c>
      <c r="D395" s="10">
        <v>45717</v>
      </c>
      <c r="E395" t="s">
        <v>52</v>
      </c>
      <c r="F395">
        <v>4</v>
      </c>
      <c r="G395" t="s">
        <v>77</v>
      </c>
      <c r="H395" t="s">
        <v>133</v>
      </c>
      <c r="I395" t="s">
        <v>79</v>
      </c>
      <c r="J395">
        <v>1</v>
      </c>
      <c r="K395">
        <v>5546</v>
      </c>
      <c r="L395" t="str">
        <f>IFERROR(INDEX(play_attribution!$B$2:$B$328,MATCH(A395,play_attribution!$A$2:$A$328,0)),"")</f>
        <v/>
      </c>
      <c r="M395" t="str">
        <f>VLOOKUP(H395,seller_roster!$A$2:$B$85,2,FALSE)</f>
        <v>Devon Tran</v>
      </c>
      <c r="N395" t="str">
        <f>VLOOKUP(C395,accounts!$A$2:$F$9615,2,FALSE)</f>
        <v>Healthcare Services</v>
      </c>
      <c r="O395" t="str">
        <f>VLOOKUP(C395,accounts!$A$2:$F$9615,3,FALSE)</f>
        <v>&lt;$1M</v>
      </c>
      <c r="P395" t="str">
        <f>VLOOKUP(C395,accounts!$A$2:$F$9615,5,FALSE)</f>
        <v>Central</v>
      </c>
      <c r="Q395" t="b">
        <f t="shared" si="7"/>
        <v>1</v>
      </c>
      <c r="R395" t="e">
        <f>INDEX(removed_duplicate_rows!$A$5:$A$39,MATCH(wins!A395,removed_duplicate_rows!$A$5:$A$39,0))</f>
        <v>#N/A</v>
      </c>
    </row>
    <row r="396" spans="1:18" ht="15.75" customHeight="1" x14ac:dyDescent="0.2">
      <c r="A396" t="s">
        <v>1312</v>
      </c>
      <c r="B396" t="s">
        <v>1313</v>
      </c>
      <c r="C396" t="s">
        <v>1314</v>
      </c>
      <c r="D396" s="10">
        <v>45717</v>
      </c>
      <c r="E396" t="s">
        <v>52</v>
      </c>
      <c r="F396">
        <v>4</v>
      </c>
      <c r="G396" t="s">
        <v>77</v>
      </c>
      <c r="H396" t="s">
        <v>173</v>
      </c>
      <c r="I396" t="s">
        <v>79</v>
      </c>
      <c r="J396">
        <v>1</v>
      </c>
      <c r="K396">
        <v>7686</v>
      </c>
      <c r="L396" t="str">
        <f>IFERROR(INDEX(play_attribution!$B$2:$B$328,MATCH(A396,play_attribution!$A$2:$A$328,0)),"")</f>
        <v/>
      </c>
      <c r="M396" t="str">
        <f>VLOOKUP(H396,seller_roster!$A$2:$B$85,2,FALSE)</f>
        <v>Pia Reyes</v>
      </c>
      <c r="N396" t="str">
        <f>VLOOKUP(C396,accounts!$A$2:$F$9615,2,FALSE)</f>
        <v>Professional Services</v>
      </c>
      <c r="O396" t="str">
        <f>VLOOKUP(C396,accounts!$A$2:$F$9615,3,FALSE)</f>
        <v>$2.5M-$5M</v>
      </c>
      <c r="P396" t="str">
        <f>VLOOKUP(C396,accounts!$A$2:$F$9615,5,FALSE)</f>
        <v>West</v>
      </c>
      <c r="Q396" t="b">
        <f t="shared" si="7"/>
        <v>1</v>
      </c>
      <c r="R396" t="e">
        <f>INDEX(removed_duplicate_rows!$A$5:$A$39,MATCH(wins!A396,removed_duplicate_rows!$A$5:$A$39,0))</f>
        <v>#N/A</v>
      </c>
    </row>
    <row r="397" spans="1:18" ht="15.75" customHeight="1" x14ac:dyDescent="0.2">
      <c r="A397" t="s">
        <v>1315</v>
      </c>
      <c r="B397" t="s">
        <v>1316</v>
      </c>
      <c r="C397" t="s">
        <v>1317</v>
      </c>
      <c r="D397" s="10">
        <v>45717</v>
      </c>
      <c r="E397" t="s">
        <v>52</v>
      </c>
      <c r="F397">
        <v>4</v>
      </c>
      <c r="G397" t="s">
        <v>77</v>
      </c>
      <c r="H397" t="s">
        <v>122</v>
      </c>
      <c r="I397" t="s">
        <v>79</v>
      </c>
      <c r="J397">
        <v>1</v>
      </c>
      <c r="K397">
        <v>13077</v>
      </c>
      <c r="L397" t="str">
        <f>IFERROR(INDEX(play_attribution!$B$2:$B$328,MATCH(A397,play_attribution!$A$2:$A$328,0)),"")</f>
        <v/>
      </c>
      <c r="M397" t="str">
        <f>VLOOKUP(H397,seller_roster!$A$2:$B$85,2,FALSE)</f>
        <v>Uma Osei</v>
      </c>
      <c r="N397" t="str">
        <f>VLOOKUP(C397,accounts!$A$2:$F$9615,2,FALSE)</f>
        <v>Nonprofit</v>
      </c>
      <c r="O397" t="str">
        <f>VLOOKUP(C397,accounts!$A$2:$F$9615,3,FALSE)</f>
        <v>$5M-$10M</v>
      </c>
      <c r="P397" t="str">
        <f>VLOOKUP(C397,accounts!$A$2:$F$9615,5,FALSE)</f>
        <v>East</v>
      </c>
      <c r="Q397" t="b">
        <f t="shared" si="7"/>
        <v>1</v>
      </c>
      <c r="R397" t="e">
        <f>INDEX(removed_duplicate_rows!$A$5:$A$39,MATCH(wins!A397,removed_duplicate_rows!$A$5:$A$39,0))</f>
        <v>#N/A</v>
      </c>
    </row>
    <row r="398" spans="1:18" ht="15.75" customHeight="1" x14ac:dyDescent="0.2">
      <c r="A398" t="s">
        <v>1318</v>
      </c>
      <c r="B398" t="s">
        <v>1319</v>
      </c>
      <c r="C398" t="s">
        <v>1320</v>
      </c>
      <c r="D398" s="10">
        <v>45717</v>
      </c>
      <c r="E398" t="s">
        <v>52</v>
      </c>
      <c r="F398">
        <v>4</v>
      </c>
      <c r="G398" t="s">
        <v>77</v>
      </c>
      <c r="H398" t="s">
        <v>527</v>
      </c>
      <c r="I398" t="s">
        <v>79</v>
      </c>
      <c r="J398">
        <v>1</v>
      </c>
      <c r="K398">
        <v>7270</v>
      </c>
      <c r="L398" t="str">
        <f>IFERROR(INDEX(play_attribution!$B$2:$B$328,MATCH(A398,play_attribution!$A$2:$A$328,0)),"")</f>
        <v/>
      </c>
      <c r="M398" t="str">
        <f>VLOOKUP(H398,seller_roster!$A$2:$B$85,2,FALSE)</f>
        <v>Nia Mbeki</v>
      </c>
      <c r="N398" t="str">
        <f>VLOOKUP(C398,accounts!$A$2:$F$9615,2,FALSE)</f>
        <v>Wholesale &amp; Distribution</v>
      </c>
      <c r="O398" t="str">
        <f>VLOOKUP(C398,accounts!$A$2:$F$9615,3,FALSE)</f>
        <v>$1M-$2.5M</v>
      </c>
      <c r="P398" t="str">
        <f>VLOOKUP(C398,accounts!$A$2:$F$9615,5,FALSE)</f>
        <v>West</v>
      </c>
      <c r="Q398" t="b">
        <f t="shared" si="7"/>
        <v>1</v>
      </c>
      <c r="R398" t="e">
        <f>INDEX(removed_duplicate_rows!$A$5:$A$39,MATCH(wins!A398,removed_duplicate_rows!$A$5:$A$39,0))</f>
        <v>#N/A</v>
      </c>
    </row>
    <row r="399" spans="1:18" ht="15.75" customHeight="1" x14ac:dyDescent="0.2">
      <c r="A399" t="s">
        <v>1321</v>
      </c>
      <c r="B399" t="s">
        <v>1322</v>
      </c>
      <c r="C399" t="s">
        <v>1323</v>
      </c>
      <c r="D399" s="10">
        <v>45717</v>
      </c>
      <c r="E399" t="s">
        <v>52</v>
      </c>
      <c r="F399">
        <v>4</v>
      </c>
      <c r="G399" t="s">
        <v>77</v>
      </c>
      <c r="H399" t="s">
        <v>266</v>
      </c>
      <c r="I399" t="s">
        <v>79</v>
      </c>
      <c r="J399">
        <v>1</v>
      </c>
      <c r="K399">
        <v>6117</v>
      </c>
      <c r="L399" t="str">
        <f>IFERROR(INDEX(play_attribution!$B$2:$B$328,MATCH(A399,play_attribution!$A$2:$A$328,0)),"")</f>
        <v/>
      </c>
      <c r="M399" t="str">
        <f>VLOOKUP(H399,seller_roster!$A$2:$B$85,2,FALSE)</f>
        <v>Dakota Vega</v>
      </c>
      <c r="N399" t="str">
        <f>VLOOKUP(C399,accounts!$A$2:$F$9615,2,FALSE)</f>
        <v>Retail Multi-Location</v>
      </c>
      <c r="O399" t="str">
        <f>VLOOKUP(C399,accounts!$A$2:$F$9615,3,FALSE)</f>
        <v>&gt;$10M</v>
      </c>
      <c r="P399" t="str">
        <f>VLOOKUP(C399,accounts!$A$2:$F$9615,5,FALSE)</f>
        <v>East</v>
      </c>
      <c r="Q399" t="b">
        <f t="shared" si="7"/>
        <v>1</v>
      </c>
      <c r="R399" t="e">
        <f>INDEX(removed_duplicate_rows!$A$5:$A$39,MATCH(wins!A399,removed_duplicate_rows!$A$5:$A$39,0))</f>
        <v>#N/A</v>
      </c>
    </row>
    <row r="400" spans="1:18" ht="15.75" customHeight="1" x14ac:dyDescent="0.2">
      <c r="A400" t="s">
        <v>1324</v>
      </c>
      <c r="B400" t="s">
        <v>1325</v>
      </c>
      <c r="C400" t="s">
        <v>1326</v>
      </c>
      <c r="D400" s="10">
        <v>45717</v>
      </c>
      <c r="E400" t="s">
        <v>52</v>
      </c>
      <c r="F400">
        <v>4</v>
      </c>
      <c r="G400" t="s">
        <v>77</v>
      </c>
      <c r="H400" t="s">
        <v>1230</v>
      </c>
      <c r="I400" t="s">
        <v>79</v>
      </c>
      <c r="J400">
        <v>1</v>
      </c>
      <c r="K400">
        <v>9397</v>
      </c>
      <c r="L400" t="str">
        <f>IFERROR(INDEX(play_attribution!$B$2:$B$328,MATCH(A400,play_attribution!$A$2:$A$328,0)),"")</f>
        <v/>
      </c>
      <c r="M400" t="str">
        <f>VLOOKUP(H400,seller_roster!$A$2:$B$85,2,FALSE)</f>
        <v>Lennon Doyle</v>
      </c>
      <c r="N400" t="str">
        <f>VLOOKUP(C400,accounts!$A$2:$F$9615,2,FALSE)</f>
        <v>Hospitality Group</v>
      </c>
      <c r="O400" t="str">
        <f>VLOOKUP(C400,accounts!$A$2:$F$9615,3,FALSE)</f>
        <v>$2.5M-$5M</v>
      </c>
      <c r="P400" t="str">
        <f>VLOOKUP(C400,accounts!$A$2:$F$9615,5,FALSE)</f>
        <v>West</v>
      </c>
      <c r="Q400" t="b">
        <f t="shared" si="7"/>
        <v>1</v>
      </c>
      <c r="R400" t="e">
        <f>INDEX(removed_duplicate_rows!$A$5:$A$39,MATCH(wins!A400,removed_duplicate_rows!$A$5:$A$39,0))</f>
        <v>#N/A</v>
      </c>
    </row>
    <row r="401" spans="1:18" ht="15.75" customHeight="1" x14ac:dyDescent="0.2">
      <c r="A401" t="s">
        <v>1327</v>
      </c>
      <c r="B401" t="s">
        <v>1328</v>
      </c>
      <c r="C401" t="s">
        <v>1329</v>
      </c>
      <c r="D401" s="10">
        <v>45717</v>
      </c>
      <c r="E401" t="s">
        <v>52</v>
      </c>
      <c r="F401">
        <v>4</v>
      </c>
      <c r="G401" t="s">
        <v>77</v>
      </c>
      <c r="H401" t="s">
        <v>99</v>
      </c>
      <c r="I401" t="s">
        <v>79</v>
      </c>
      <c r="J401">
        <v>1</v>
      </c>
      <c r="K401">
        <v>6357</v>
      </c>
      <c r="L401" t="str">
        <f>IFERROR(INDEX(play_attribution!$B$2:$B$328,MATCH(A401,play_attribution!$A$2:$A$328,0)),"")</f>
        <v/>
      </c>
      <c r="M401" t="str">
        <f>VLOOKUP(H401,seller_roster!$A$2:$B$85,2,FALSE)</f>
        <v>Shiloh Sorensen</v>
      </c>
      <c r="N401" t="str">
        <f>VLOOKUP(C401,accounts!$A$2:$F$9615,2,FALSE)</f>
        <v>Wholesale &amp; Distribution</v>
      </c>
      <c r="O401" t="str">
        <f>VLOOKUP(C401,accounts!$A$2:$F$9615,3,FALSE)</f>
        <v>$2.5M-$5M</v>
      </c>
      <c r="P401" t="str">
        <f>VLOOKUP(C401,accounts!$A$2:$F$9615,5,FALSE)</f>
        <v>Central</v>
      </c>
      <c r="Q401" t="b">
        <f t="shared" si="7"/>
        <v>1</v>
      </c>
      <c r="R401" t="e">
        <f>INDEX(removed_duplicate_rows!$A$5:$A$39,MATCH(wins!A401,removed_duplicate_rows!$A$5:$A$39,0))</f>
        <v>#N/A</v>
      </c>
    </row>
    <row r="402" spans="1:18" ht="15.75" customHeight="1" x14ac:dyDescent="0.2">
      <c r="A402" t="s">
        <v>1330</v>
      </c>
      <c r="B402" t="s">
        <v>1331</v>
      </c>
      <c r="C402" t="s">
        <v>1332</v>
      </c>
      <c r="D402" s="10">
        <v>45717</v>
      </c>
      <c r="E402" t="s">
        <v>52</v>
      </c>
      <c r="F402">
        <v>4</v>
      </c>
      <c r="G402" t="s">
        <v>77</v>
      </c>
      <c r="H402" t="s">
        <v>118</v>
      </c>
      <c r="I402" t="s">
        <v>79</v>
      </c>
      <c r="J402">
        <v>1</v>
      </c>
      <c r="K402">
        <v>12273</v>
      </c>
      <c r="L402" t="str">
        <f>IFERROR(INDEX(play_attribution!$B$2:$B$328,MATCH(A402,play_attribution!$A$2:$A$328,0)),"")</f>
        <v/>
      </c>
      <c r="M402" t="str">
        <f>VLOOKUP(H402,seller_roster!$A$2:$B$85,2,FALSE)</f>
        <v>Val Reyes</v>
      </c>
      <c r="N402" t="str">
        <f>VLOOKUP(C402,accounts!$A$2:$F$9615,2,FALSE)</f>
        <v>Field Services</v>
      </c>
      <c r="O402" t="str">
        <f>VLOOKUP(C402,accounts!$A$2:$F$9615,3,FALSE)</f>
        <v>$2.5M-$5M</v>
      </c>
      <c r="P402" t="str">
        <f>VLOOKUP(C402,accounts!$A$2:$F$9615,5,FALSE)</f>
        <v>West</v>
      </c>
      <c r="Q402" t="b">
        <f t="shared" si="7"/>
        <v>1</v>
      </c>
      <c r="R402" t="e">
        <f>INDEX(removed_duplicate_rows!$A$5:$A$39,MATCH(wins!A402,removed_duplicate_rows!$A$5:$A$39,0))</f>
        <v>#N/A</v>
      </c>
    </row>
    <row r="403" spans="1:18" ht="15.75" customHeight="1" x14ac:dyDescent="0.2">
      <c r="A403" t="s">
        <v>1333</v>
      </c>
      <c r="B403" t="s">
        <v>1334</v>
      </c>
      <c r="C403" t="s">
        <v>1335</v>
      </c>
      <c r="D403" s="10">
        <v>45717</v>
      </c>
      <c r="E403" t="s">
        <v>52</v>
      </c>
      <c r="F403">
        <v>4</v>
      </c>
      <c r="G403" t="s">
        <v>77</v>
      </c>
      <c r="H403" t="s">
        <v>155</v>
      </c>
      <c r="I403" t="s">
        <v>79</v>
      </c>
      <c r="J403">
        <v>1</v>
      </c>
      <c r="K403">
        <v>10236</v>
      </c>
      <c r="L403" t="str">
        <f>IFERROR(INDEX(play_attribution!$B$2:$B$328,MATCH(A403,play_attribution!$A$2:$A$328,0)),"")</f>
        <v/>
      </c>
      <c r="M403" t="str">
        <f>VLOOKUP(H403,seller_roster!$A$2:$B$85,2,FALSE)</f>
        <v>Indigo Osei</v>
      </c>
      <c r="N403" t="str">
        <f>VLOOKUP(C403,accounts!$A$2:$F$9615,2,FALSE)</f>
        <v>Retail Multi-Location</v>
      </c>
      <c r="O403" t="str">
        <f>VLOOKUP(C403,accounts!$A$2:$F$9615,3,FALSE)</f>
        <v>$1M-$2.5M</v>
      </c>
      <c r="P403" t="str">
        <f>VLOOKUP(C403,accounts!$A$2:$F$9615,5,FALSE)</f>
        <v>Central</v>
      </c>
      <c r="Q403" t="b">
        <f t="shared" si="7"/>
        <v>1</v>
      </c>
      <c r="R403" t="e">
        <f>INDEX(removed_duplicate_rows!$A$5:$A$39,MATCH(wins!A403,removed_duplicate_rows!$A$5:$A$39,0))</f>
        <v>#N/A</v>
      </c>
    </row>
    <row r="404" spans="1:18" ht="15.75" customHeight="1" x14ac:dyDescent="0.2">
      <c r="A404" t="s">
        <v>1336</v>
      </c>
      <c r="B404" t="s">
        <v>1337</v>
      </c>
      <c r="C404" t="s">
        <v>1338</v>
      </c>
      <c r="D404" s="10">
        <v>45717</v>
      </c>
      <c r="E404" t="s">
        <v>52</v>
      </c>
      <c r="F404">
        <v>4</v>
      </c>
      <c r="G404" t="s">
        <v>77</v>
      </c>
      <c r="H404" t="s">
        <v>95</v>
      </c>
      <c r="I404" t="s">
        <v>55</v>
      </c>
      <c r="J404">
        <v>1</v>
      </c>
      <c r="K404">
        <v>7660</v>
      </c>
      <c r="L404" t="str">
        <f>IFERROR(INDEX(play_attribution!$B$2:$B$328,MATCH(A404,play_attribution!$A$2:$A$328,0)),"")</f>
        <v/>
      </c>
      <c r="M404" t="str">
        <f>VLOOKUP(H404,seller_roster!$A$2:$B$85,2,FALSE)</f>
        <v>Frankie Ferro</v>
      </c>
      <c r="N404" t="str">
        <f>VLOOKUP(C404,accounts!$A$2:$F$9615,2,FALSE)</f>
        <v>Nonprofit</v>
      </c>
      <c r="O404" t="str">
        <f>VLOOKUP(C404,accounts!$A$2:$F$9615,3,FALSE)</f>
        <v>$5M-$10M</v>
      </c>
      <c r="P404" t="str">
        <f>VLOOKUP(C404,accounts!$A$2:$F$9615,5,FALSE)</f>
        <v>Central</v>
      </c>
      <c r="Q404" t="b">
        <f t="shared" si="7"/>
        <v>1</v>
      </c>
      <c r="R404" t="e">
        <f>INDEX(removed_duplicate_rows!$A$5:$A$39,MATCH(wins!A404,removed_duplicate_rows!$A$5:$A$39,0))</f>
        <v>#N/A</v>
      </c>
    </row>
    <row r="405" spans="1:18" ht="15.75" customHeight="1" x14ac:dyDescent="0.2">
      <c r="A405" t="s">
        <v>1339</v>
      </c>
      <c r="B405" t="s">
        <v>1340</v>
      </c>
      <c r="C405" t="s">
        <v>1341</v>
      </c>
      <c r="D405" s="10">
        <v>45717</v>
      </c>
      <c r="E405" t="s">
        <v>52</v>
      </c>
      <c r="F405">
        <v>4</v>
      </c>
      <c r="G405" t="s">
        <v>77</v>
      </c>
      <c r="H405" t="s">
        <v>83</v>
      </c>
      <c r="I405" t="s">
        <v>79</v>
      </c>
      <c r="J405">
        <v>1</v>
      </c>
      <c r="K405">
        <v>6087</v>
      </c>
      <c r="L405" t="str">
        <f>IFERROR(INDEX(play_attribution!$B$2:$B$328,MATCH(A405,play_attribution!$A$2:$A$328,0)),"")</f>
        <v/>
      </c>
      <c r="M405" t="str">
        <f>VLOOKUP(H405,seller_roster!$A$2:$B$85,2,FALSE)</f>
        <v>Sage Ruiz</v>
      </c>
      <c r="N405" t="str">
        <f>VLOOKUP(C405,accounts!$A$2:$F$9615,2,FALSE)</f>
        <v>Logistics</v>
      </c>
      <c r="O405" t="str">
        <f>VLOOKUP(C405,accounts!$A$2:$F$9615,3,FALSE)</f>
        <v>$2.5M-$5M</v>
      </c>
      <c r="P405" t="str">
        <f>VLOOKUP(C405,accounts!$A$2:$F$9615,5,FALSE)</f>
        <v>East</v>
      </c>
      <c r="Q405" t="b">
        <f t="shared" si="7"/>
        <v>1</v>
      </c>
      <c r="R405" t="e">
        <f>INDEX(removed_duplicate_rows!$A$5:$A$39,MATCH(wins!A405,removed_duplicate_rows!$A$5:$A$39,0))</f>
        <v>#N/A</v>
      </c>
    </row>
    <row r="406" spans="1:18" ht="15.75" customHeight="1" x14ac:dyDescent="0.2">
      <c r="A406" t="s">
        <v>1342</v>
      </c>
      <c r="B406" t="s">
        <v>1343</v>
      </c>
      <c r="C406" t="s">
        <v>1344</v>
      </c>
      <c r="D406" s="10">
        <v>45717</v>
      </c>
      <c r="E406" t="s">
        <v>52</v>
      </c>
      <c r="F406">
        <v>4</v>
      </c>
      <c r="G406" t="s">
        <v>77</v>
      </c>
      <c r="H406" t="s">
        <v>155</v>
      </c>
      <c r="I406" t="s">
        <v>79</v>
      </c>
      <c r="J406">
        <v>1</v>
      </c>
      <c r="K406">
        <v>6154</v>
      </c>
      <c r="L406" t="str">
        <f>IFERROR(INDEX(play_attribution!$B$2:$B$328,MATCH(A406,play_attribution!$A$2:$A$328,0)),"")</f>
        <v/>
      </c>
      <c r="M406" t="str">
        <f>VLOOKUP(H406,seller_roster!$A$2:$B$85,2,FALSE)</f>
        <v>Indigo Osei</v>
      </c>
      <c r="N406" t="str">
        <f>VLOOKUP(C406,accounts!$A$2:$F$9615,2,FALSE)</f>
        <v>Professional Services</v>
      </c>
      <c r="O406" t="str">
        <f>VLOOKUP(C406,accounts!$A$2:$F$9615,3,FALSE)</f>
        <v>&lt;$1M</v>
      </c>
      <c r="P406" t="str">
        <f>VLOOKUP(C406,accounts!$A$2:$F$9615,5,FALSE)</f>
        <v>West</v>
      </c>
      <c r="Q406" t="b">
        <f t="shared" si="7"/>
        <v>1</v>
      </c>
      <c r="R406" t="e">
        <f>INDEX(removed_duplicate_rows!$A$5:$A$39,MATCH(wins!A406,removed_duplicate_rows!$A$5:$A$39,0))</f>
        <v>#N/A</v>
      </c>
    </row>
    <row r="407" spans="1:18" ht="15.75" customHeight="1" x14ac:dyDescent="0.2">
      <c r="A407" t="s">
        <v>1345</v>
      </c>
      <c r="B407" t="s">
        <v>1346</v>
      </c>
      <c r="C407" t="s">
        <v>1347</v>
      </c>
      <c r="D407" s="10">
        <v>45717</v>
      </c>
      <c r="E407" t="s">
        <v>52</v>
      </c>
      <c r="F407">
        <v>4</v>
      </c>
      <c r="G407" t="s">
        <v>77</v>
      </c>
      <c r="H407" t="s">
        <v>95</v>
      </c>
      <c r="I407" t="s">
        <v>79</v>
      </c>
      <c r="J407">
        <v>1</v>
      </c>
      <c r="K407">
        <v>6379</v>
      </c>
      <c r="L407" t="str">
        <f>IFERROR(INDEX(play_attribution!$B$2:$B$328,MATCH(A407,play_attribution!$A$2:$A$328,0)),"")</f>
        <v/>
      </c>
      <c r="M407" t="str">
        <f>VLOOKUP(H407,seller_roster!$A$2:$B$85,2,FALSE)</f>
        <v>Frankie Ferro</v>
      </c>
      <c r="N407" t="str">
        <f>VLOOKUP(C407,accounts!$A$2:$F$9615,2,FALSE)</f>
        <v>Logistics</v>
      </c>
      <c r="O407" t="str">
        <f>VLOOKUP(C407,accounts!$A$2:$F$9615,3,FALSE)</f>
        <v>&lt;$1M</v>
      </c>
      <c r="P407" t="str">
        <f>VLOOKUP(C407,accounts!$A$2:$F$9615,5,FALSE)</f>
        <v>Central</v>
      </c>
      <c r="Q407" t="b">
        <f t="shared" si="7"/>
        <v>1</v>
      </c>
      <c r="R407" t="e">
        <f>INDEX(removed_duplicate_rows!$A$5:$A$39,MATCH(wins!A407,removed_duplicate_rows!$A$5:$A$39,0))</f>
        <v>#N/A</v>
      </c>
    </row>
    <row r="408" spans="1:18" ht="15.75" customHeight="1" x14ac:dyDescent="0.2">
      <c r="A408" t="s">
        <v>1348</v>
      </c>
      <c r="B408" t="s">
        <v>1349</v>
      </c>
      <c r="C408" t="s">
        <v>1350</v>
      </c>
      <c r="D408" s="10">
        <v>45717</v>
      </c>
      <c r="E408" t="s">
        <v>52</v>
      </c>
      <c r="F408">
        <v>4</v>
      </c>
      <c r="G408" t="s">
        <v>77</v>
      </c>
      <c r="H408" t="s">
        <v>155</v>
      </c>
      <c r="I408" t="s">
        <v>79</v>
      </c>
      <c r="J408">
        <v>1</v>
      </c>
      <c r="K408">
        <v>6633</v>
      </c>
      <c r="L408" t="str">
        <f>IFERROR(INDEX(play_attribution!$B$2:$B$328,MATCH(A408,play_attribution!$A$2:$A$328,0)),"")</f>
        <v/>
      </c>
      <c r="M408" t="str">
        <f>VLOOKUP(H408,seller_roster!$A$2:$B$85,2,FALSE)</f>
        <v>Indigo Osei</v>
      </c>
      <c r="N408" t="str">
        <f>VLOOKUP(C408,accounts!$A$2:$F$9615,2,FALSE)</f>
        <v>Professional Services</v>
      </c>
      <c r="O408" t="str">
        <f>VLOOKUP(C408,accounts!$A$2:$F$9615,3,FALSE)</f>
        <v>$1M-$2.5M</v>
      </c>
      <c r="P408" t="str">
        <f>VLOOKUP(C408,accounts!$A$2:$F$9615,5,FALSE)</f>
        <v>West</v>
      </c>
      <c r="Q408" t="b">
        <f t="shared" si="7"/>
        <v>1</v>
      </c>
      <c r="R408" t="e">
        <f>INDEX(removed_duplicate_rows!$A$5:$A$39,MATCH(wins!A408,removed_duplicate_rows!$A$5:$A$39,0))</f>
        <v>#N/A</v>
      </c>
    </row>
    <row r="409" spans="1:18" ht="15.75" customHeight="1" x14ac:dyDescent="0.2">
      <c r="A409" t="s">
        <v>1351</v>
      </c>
      <c r="B409" t="s">
        <v>1352</v>
      </c>
      <c r="C409" t="s">
        <v>1353</v>
      </c>
      <c r="D409" s="10">
        <v>45717</v>
      </c>
      <c r="E409" t="s">
        <v>52</v>
      </c>
      <c r="F409">
        <v>4</v>
      </c>
      <c r="G409" t="s">
        <v>77</v>
      </c>
      <c r="H409" t="s">
        <v>210</v>
      </c>
      <c r="I409" t="s">
        <v>79</v>
      </c>
      <c r="J409">
        <v>1</v>
      </c>
      <c r="K409">
        <v>9790</v>
      </c>
      <c r="L409" t="str">
        <f>IFERROR(INDEX(play_attribution!$B$2:$B$328,MATCH(A409,play_attribution!$A$2:$A$328,0)),"")</f>
        <v/>
      </c>
      <c r="M409" t="str">
        <f>VLOOKUP(H409,seller_roster!$A$2:$B$85,2,FALSE)</f>
        <v>Emerson Reyes</v>
      </c>
      <c r="N409" t="str">
        <f>VLOOKUP(C409,accounts!$A$2:$F$9615,2,FALSE)</f>
        <v>Retail Multi-Location</v>
      </c>
      <c r="O409" t="str">
        <f>VLOOKUP(C409,accounts!$A$2:$F$9615,3,FALSE)</f>
        <v>$2.5M-$5M</v>
      </c>
      <c r="P409" t="str">
        <f>VLOOKUP(C409,accounts!$A$2:$F$9615,5,FALSE)</f>
        <v>West</v>
      </c>
      <c r="Q409" t="b">
        <f t="shared" si="7"/>
        <v>1</v>
      </c>
      <c r="R409" t="e">
        <f>INDEX(removed_duplicate_rows!$A$5:$A$39,MATCH(wins!A409,removed_duplicate_rows!$A$5:$A$39,0))</f>
        <v>#N/A</v>
      </c>
    </row>
    <row r="410" spans="1:18" ht="15.75" customHeight="1" x14ac:dyDescent="0.2">
      <c r="A410" t="s">
        <v>1354</v>
      </c>
      <c r="B410" t="s">
        <v>1355</v>
      </c>
      <c r="C410" t="s">
        <v>1356</v>
      </c>
      <c r="D410" s="10">
        <v>45717</v>
      </c>
      <c r="E410" t="s">
        <v>52</v>
      </c>
      <c r="F410">
        <v>4</v>
      </c>
      <c r="G410" t="s">
        <v>77</v>
      </c>
      <c r="H410" t="s">
        <v>618</v>
      </c>
      <c r="I410" t="s">
        <v>79</v>
      </c>
      <c r="J410">
        <v>1</v>
      </c>
      <c r="K410">
        <v>13821</v>
      </c>
      <c r="L410" t="str">
        <f>IFERROR(INDEX(play_attribution!$B$2:$B$328,MATCH(A410,play_attribution!$A$2:$A$328,0)),"")</f>
        <v/>
      </c>
      <c r="M410" t="str">
        <f>VLOOKUP(H410,seller_roster!$A$2:$B$85,2,FALSE)</f>
        <v>Parker Reyes</v>
      </c>
      <c r="N410" t="str">
        <f>VLOOKUP(C410,accounts!$A$2:$F$9615,2,FALSE)</f>
        <v>Hospitality Group</v>
      </c>
      <c r="O410" t="str">
        <f>VLOOKUP(C410,accounts!$A$2:$F$9615,3,FALSE)</f>
        <v>$1M-$2.5M</v>
      </c>
      <c r="P410" t="str">
        <f>VLOOKUP(C410,accounts!$A$2:$F$9615,5,FALSE)</f>
        <v>West</v>
      </c>
      <c r="Q410" t="b">
        <f t="shared" si="7"/>
        <v>1</v>
      </c>
      <c r="R410" t="e">
        <f>INDEX(removed_duplicate_rows!$A$5:$A$39,MATCH(wins!A410,removed_duplicate_rows!$A$5:$A$39,0))</f>
        <v>#N/A</v>
      </c>
    </row>
    <row r="411" spans="1:18" ht="15.75" customHeight="1" x14ac:dyDescent="0.2">
      <c r="A411" t="s">
        <v>1357</v>
      </c>
      <c r="B411" t="s">
        <v>1358</v>
      </c>
      <c r="C411" t="s">
        <v>1359</v>
      </c>
      <c r="D411" s="10">
        <v>45717</v>
      </c>
      <c r="E411" t="s">
        <v>52</v>
      </c>
      <c r="F411">
        <v>4</v>
      </c>
      <c r="G411" t="s">
        <v>77</v>
      </c>
      <c r="H411" t="s">
        <v>169</v>
      </c>
      <c r="I411" t="s">
        <v>55</v>
      </c>
      <c r="J411">
        <v>1</v>
      </c>
      <c r="K411">
        <v>5889</v>
      </c>
      <c r="L411" t="str">
        <f>IFERROR(INDEX(play_attribution!$B$2:$B$328,MATCH(A411,play_attribution!$A$2:$A$328,0)),"")</f>
        <v/>
      </c>
      <c r="M411" t="str">
        <f>VLOOKUP(H411,seller_roster!$A$2:$B$85,2,FALSE)</f>
        <v>Rhea Doyle</v>
      </c>
      <c r="N411" t="str">
        <f>VLOOKUP(C411,accounts!$A$2:$F$9615,2,FALSE)</f>
        <v>Nonprofit</v>
      </c>
      <c r="O411" t="str">
        <f>VLOOKUP(C411,accounts!$A$2:$F$9615,3,FALSE)</f>
        <v>$5M-$10M</v>
      </c>
      <c r="P411" t="str">
        <f>VLOOKUP(C411,accounts!$A$2:$F$9615,5,FALSE)</f>
        <v>East</v>
      </c>
      <c r="Q411" t="b">
        <f t="shared" si="7"/>
        <v>1</v>
      </c>
      <c r="R411" t="e">
        <f>INDEX(removed_duplicate_rows!$A$5:$A$39,MATCH(wins!A411,removed_duplicate_rows!$A$5:$A$39,0))</f>
        <v>#N/A</v>
      </c>
    </row>
    <row r="412" spans="1:18" ht="15.75" customHeight="1" x14ac:dyDescent="0.2">
      <c r="A412" t="s">
        <v>1360</v>
      </c>
      <c r="B412" t="s">
        <v>1361</v>
      </c>
      <c r="C412" t="s">
        <v>1362</v>
      </c>
      <c r="D412" s="10">
        <v>45717</v>
      </c>
      <c r="E412" t="s">
        <v>52</v>
      </c>
      <c r="F412">
        <v>4</v>
      </c>
      <c r="G412" t="s">
        <v>77</v>
      </c>
      <c r="H412" t="s">
        <v>191</v>
      </c>
      <c r="I412" t="s">
        <v>55</v>
      </c>
      <c r="J412">
        <v>1</v>
      </c>
      <c r="K412">
        <v>8295</v>
      </c>
      <c r="L412" t="str">
        <f>IFERROR(INDEX(play_attribution!$B$2:$B$328,MATCH(A412,play_attribution!$A$2:$A$328,0)),"")</f>
        <v/>
      </c>
      <c r="M412" t="str">
        <f>VLOOKUP(H412,seller_roster!$A$2:$B$85,2,FALSE)</f>
        <v>Blake Lindqvist</v>
      </c>
      <c r="N412" t="str">
        <f>VLOOKUP(C412,accounts!$A$2:$F$9615,2,FALSE)</f>
        <v>Field Services</v>
      </c>
      <c r="O412" t="str">
        <f>VLOOKUP(C412,accounts!$A$2:$F$9615,3,FALSE)</f>
        <v>$5M-$10M</v>
      </c>
      <c r="P412" t="str">
        <f>VLOOKUP(C412,accounts!$A$2:$F$9615,5,FALSE)</f>
        <v>West</v>
      </c>
      <c r="Q412" t="b">
        <f t="shared" si="7"/>
        <v>1</v>
      </c>
      <c r="R412" t="e">
        <f>INDEX(removed_duplicate_rows!$A$5:$A$39,MATCH(wins!A412,removed_duplicate_rows!$A$5:$A$39,0))</f>
        <v>#N/A</v>
      </c>
    </row>
    <row r="413" spans="1:18" ht="15.75" customHeight="1" x14ac:dyDescent="0.2">
      <c r="A413" t="s">
        <v>1363</v>
      </c>
      <c r="B413" t="s">
        <v>1364</v>
      </c>
      <c r="C413" t="s">
        <v>1365</v>
      </c>
      <c r="D413" s="10">
        <v>45717</v>
      </c>
      <c r="E413" t="s">
        <v>52</v>
      </c>
      <c r="F413">
        <v>4</v>
      </c>
      <c r="G413" t="s">
        <v>77</v>
      </c>
      <c r="H413" t="s">
        <v>866</v>
      </c>
      <c r="I413" t="s">
        <v>79</v>
      </c>
      <c r="J413">
        <v>1</v>
      </c>
      <c r="K413">
        <v>8272</v>
      </c>
      <c r="L413" t="str">
        <f>IFERROR(INDEX(play_attribution!$B$2:$B$328,MATCH(A413,play_attribution!$A$2:$A$328,0)),"")</f>
        <v/>
      </c>
      <c r="M413" t="str">
        <f>VLOOKUP(H413,seller_roster!$A$2:$B$85,2,FALSE)</f>
        <v>Kira Novak</v>
      </c>
      <c r="N413" t="str">
        <f>VLOOKUP(C413,accounts!$A$2:$F$9615,2,FALSE)</f>
        <v>Hospitality Group</v>
      </c>
      <c r="O413" t="str">
        <f>VLOOKUP(C413,accounts!$A$2:$F$9615,3,FALSE)</f>
        <v>$2.5M-$5M</v>
      </c>
      <c r="P413" t="str">
        <f>VLOOKUP(C413,accounts!$A$2:$F$9615,5,FALSE)</f>
        <v>East</v>
      </c>
      <c r="Q413" t="b">
        <f t="shared" si="7"/>
        <v>1</v>
      </c>
      <c r="R413" t="e">
        <f>INDEX(removed_duplicate_rows!$A$5:$A$39,MATCH(wins!A413,removed_duplicate_rows!$A$5:$A$39,0))</f>
        <v>#N/A</v>
      </c>
    </row>
    <row r="414" spans="1:18" ht="15.75" customHeight="1" x14ac:dyDescent="0.2">
      <c r="A414" t="s">
        <v>1366</v>
      </c>
      <c r="B414" t="s">
        <v>1367</v>
      </c>
      <c r="C414" t="s">
        <v>1368</v>
      </c>
      <c r="D414" s="10">
        <v>45717</v>
      </c>
      <c r="E414" t="s">
        <v>52</v>
      </c>
      <c r="F414">
        <v>4</v>
      </c>
      <c r="G414" t="s">
        <v>77</v>
      </c>
      <c r="H414" t="s">
        <v>527</v>
      </c>
      <c r="I414" t="s">
        <v>79</v>
      </c>
      <c r="J414">
        <v>1</v>
      </c>
      <c r="K414">
        <v>8724</v>
      </c>
      <c r="L414" t="str">
        <f>IFERROR(INDEX(play_attribution!$B$2:$B$328,MATCH(A414,play_attribution!$A$2:$A$328,0)),"")</f>
        <v/>
      </c>
      <c r="M414" t="str">
        <f>VLOOKUP(H414,seller_roster!$A$2:$B$85,2,FALSE)</f>
        <v>Nia Mbeki</v>
      </c>
      <c r="N414" t="str">
        <f>VLOOKUP(C414,accounts!$A$2:$F$9615,2,FALSE)</f>
        <v>Hospitality Group</v>
      </c>
      <c r="O414" t="str">
        <f>VLOOKUP(C414,accounts!$A$2:$F$9615,3,FALSE)</f>
        <v>$2.5M-$5M</v>
      </c>
      <c r="P414" t="str">
        <f>VLOOKUP(C414,accounts!$A$2:$F$9615,5,FALSE)</f>
        <v>East</v>
      </c>
      <c r="Q414" t="b">
        <f t="shared" si="7"/>
        <v>1</v>
      </c>
      <c r="R414" t="e">
        <f>INDEX(removed_duplicate_rows!$A$5:$A$39,MATCH(wins!A414,removed_duplicate_rows!$A$5:$A$39,0))</f>
        <v>#N/A</v>
      </c>
    </row>
    <row r="415" spans="1:18" ht="15.75" customHeight="1" x14ac:dyDescent="0.2">
      <c r="A415" t="s">
        <v>1369</v>
      </c>
      <c r="B415" t="s">
        <v>1370</v>
      </c>
      <c r="C415" t="s">
        <v>1371</v>
      </c>
      <c r="D415" s="10">
        <v>45717</v>
      </c>
      <c r="E415" t="s">
        <v>52</v>
      </c>
      <c r="F415">
        <v>4</v>
      </c>
      <c r="G415" t="s">
        <v>77</v>
      </c>
      <c r="H415" t="s">
        <v>122</v>
      </c>
      <c r="I415" t="s">
        <v>79</v>
      </c>
      <c r="J415">
        <v>1</v>
      </c>
      <c r="K415">
        <v>5034</v>
      </c>
      <c r="L415" t="str">
        <f>IFERROR(INDEX(play_attribution!$B$2:$B$328,MATCH(A415,play_attribution!$A$2:$A$328,0)),"")</f>
        <v/>
      </c>
      <c r="M415" t="str">
        <f>VLOOKUP(H415,seller_roster!$A$2:$B$85,2,FALSE)</f>
        <v>Uma Osei</v>
      </c>
      <c r="N415" t="str">
        <f>VLOOKUP(C415,accounts!$A$2:$F$9615,2,FALSE)</f>
        <v>Retail Multi-Location</v>
      </c>
      <c r="O415" t="str">
        <f>VLOOKUP(C415,accounts!$A$2:$F$9615,3,FALSE)</f>
        <v>$2.5M-$5M</v>
      </c>
      <c r="P415" t="str">
        <f>VLOOKUP(C415,accounts!$A$2:$F$9615,5,FALSE)</f>
        <v>West</v>
      </c>
      <c r="Q415" t="b">
        <f t="shared" si="7"/>
        <v>1</v>
      </c>
      <c r="R415" t="e">
        <f>INDEX(removed_duplicate_rows!$A$5:$A$39,MATCH(wins!A415,removed_duplicate_rows!$A$5:$A$39,0))</f>
        <v>#N/A</v>
      </c>
    </row>
    <row r="416" spans="1:18" ht="15.75" customHeight="1" x14ac:dyDescent="0.2">
      <c r="A416" t="s">
        <v>1372</v>
      </c>
      <c r="B416" t="s">
        <v>1373</v>
      </c>
      <c r="C416" t="s">
        <v>1374</v>
      </c>
      <c r="D416" s="10">
        <v>45717</v>
      </c>
      <c r="E416" t="s">
        <v>52</v>
      </c>
      <c r="F416">
        <v>4</v>
      </c>
      <c r="G416" t="s">
        <v>77</v>
      </c>
      <c r="H416" t="s">
        <v>866</v>
      </c>
      <c r="I416" t="s">
        <v>79</v>
      </c>
      <c r="J416">
        <v>1</v>
      </c>
      <c r="K416">
        <v>9228</v>
      </c>
      <c r="L416" t="str">
        <f>IFERROR(INDEX(play_attribution!$B$2:$B$328,MATCH(A416,play_attribution!$A$2:$A$328,0)),"")</f>
        <v/>
      </c>
      <c r="M416" t="str">
        <f>VLOOKUP(H416,seller_roster!$A$2:$B$85,2,FALSE)</f>
        <v>Kira Novak</v>
      </c>
      <c r="N416" t="str">
        <f>VLOOKUP(C416,accounts!$A$2:$F$9615,2,FALSE)</f>
        <v>Construction</v>
      </c>
      <c r="O416" t="str">
        <f>VLOOKUP(C416,accounts!$A$2:$F$9615,3,FALSE)</f>
        <v>$5M-$10M</v>
      </c>
      <c r="P416" t="str">
        <f>VLOOKUP(C416,accounts!$A$2:$F$9615,5,FALSE)</f>
        <v>East</v>
      </c>
      <c r="Q416" t="b">
        <f t="shared" si="7"/>
        <v>1</v>
      </c>
      <c r="R416" t="e">
        <f>INDEX(removed_duplicate_rows!$A$5:$A$39,MATCH(wins!A416,removed_duplicate_rows!$A$5:$A$39,0))</f>
        <v>#N/A</v>
      </c>
    </row>
    <row r="417" spans="1:18" ht="15.75" customHeight="1" x14ac:dyDescent="0.2">
      <c r="A417" t="s">
        <v>1375</v>
      </c>
      <c r="B417" t="s">
        <v>1376</v>
      </c>
      <c r="C417" t="s">
        <v>1377</v>
      </c>
      <c r="D417" s="10">
        <v>45717</v>
      </c>
      <c r="E417" t="s">
        <v>52</v>
      </c>
      <c r="F417">
        <v>4</v>
      </c>
      <c r="G417" t="s">
        <v>273</v>
      </c>
      <c r="H417" t="s">
        <v>357</v>
      </c>
      <c r="I417" t="s">
        <v>79</v>
      </c>
      <c r="J417">
        <v>1</v>
      </c>
      <c r="K417">
        <v>10330</v>
      </c>
      <c r="L417" t="str">
        <f>IFERROR(INDEX(play_attribution!$B$2:$B$328,MATCH(A417,play_attribution!$A$2:$A$328,0)),"")</f>
        <v/>
      </c>
      <c r="M417" t="str">
        <f>VLOOKUP(H417,seller_roster!$A$2:$B$85,2,FALSE)</f>
        <v>Hollis Abadi</v>
      </c>
      <c r="N417" t="str">
        <f>VLOOKUP(C417,accounts!$A$2:$F$9615,2,FALSE)</f>
        <v>Manufacturing</v>
      </c>
      <c r="O417" t="str">
        <f>VLOOKUP(C417,accounts!$A$2:$F$9615,3,FALSE)</f>
        <v>$2.5M-$5M</v>
      </c>
      <c r="P417" t="str">
        <f>VLOOKUP(C417,accounts!$A$2:$F$9615,5,FALSE)</f>
        <v>East</v>
      </c>
      <c r="Q417" t="b">
        <f t="shared" si="7"/>
        <v>1</v>
      </c>
      <c r="R417" t="e">
        <f>INDEX(removed_duplicate_rows!$A$5:$A$39,MATCH(wins!A417,removed_duplicate_rows!$A$5:$A$39,0))</f>
        <v>#N/A</v>
      </c>
    </row>
    <row r="418" spans="1:18" ht="15.75" customHeight="1" x14ac:dyDescent="0.2">
      <c r="A418" t="s">
        <v>1378</v>
      </c>
      <c r="B418" t="s">
        <v>1379</v>
      </c>
      <c r="C418" t="s">
        <v>1380</v>
      </c>
      <c r="D418" s="10">
        <v>45717</v>
      </c>
      <c r="E418" t="s">
        <v>52</v>
      </c>
      <c r="F418">
        <v>4</v>
      </c>
      <c r="G418" t="s">
        <v>273</v>
      </c>
      <c r="H418" t="s">
        <v>274</v>
      </c>
      <c r="I418" t="s">
        <v>79</v>
      </c>
      <c r="J418">
        <v>1</v>
      </c>
      <c r="K418">
        <v>8584</v>
      </c>
      <c r="L418" t="str">
        <f>IFERROR(INDEX(play_attribution!$B$2:$B$328,MATCH(A418,play_attribution!$A$2:$A$328,0)),"")</f>
        <v/>
      </c>
      <c r="M418" t="str">
        <f>VLOOKUP(H418,seller_roster!$A$2:$B$85,2,FALSE)</f>
        <v>Shiloh Petrov</v>
      </c>
      <c r="N418" t="str">
        <f>VLOOKUP(C418,accounts!$A$2:$F$9615,2,FALSE)</f>
        <v>Nonprofit</v>
      </c>
      <c r="O418" t="str">
        <f>VLOOKUP(C418,accounts!$A$2:$F$9615,3,FALSE)</f>
        <v>$5M-$10M</v>
      </c>
      <c r="P418" t="str">
        <f>VLOOKUP(C418,accounts!$A$2:$F$9615,5,FALSE)</f>
        <v>West</v>
      </c>
      <c r="Q418" t="b">
        <f t="shared" si="7"/>
        <v>1</v>
      </c>
      <c r="R418" t="e">
        <f>INDEX(removed_duplicate_rows!$A$5:$A$39,MATCH(wins!A418,removed_duplicate_rows!$A$5:$A$39,0))</f>
        <v>#N/A</v>
      </c>
    </row>
    <row r="419" spans="1:18" ht="15.75" customHeight="1" x14ac:dyDescent="0.2">
      <c r="A419" t="s">
        <v>1381</v>
      </c>
      <c r="B419" t="s">
        <v>1382</v>
      </c>
      <c r="C419" t="s">
        <v>1383</v>
      </c>
      <c r="D419" s="10">
        <v>45717</v>
      </c>
      <c r="E419" t="s">
        <v>52</v>
      </c>
      <c r="F419">
        <v>4</v>
      </c>
      <c r="G419" t="s">
        <v>273</v>
      </c>
      <c r="H419" t="s">
        <v>312</v>
      </c>
      <c r="I419" t="s">
        <v>79</v>
      </c>
      <c r="J419">
        <v>1</v>
      </c>
      <c r="K419">
        <v>8371</v>
      </c>
      <c r="L419" t="str">
        <f>IFERROR(INDEX(play_attribution!$B$2:$B$328,MATCH(A419,play_attribution!$A$2:$A$328,0)),"")</f>
        <v/>
      </c>
      <c r="M419" t="str">
        <f>VLOOKUP(H419,seller_roster!$A$2:$B$85,2,FALSE)</f>
        <v>Tatum Osei</v>
      </c>
      <c r="N419" t="str">
        <f>VLOOKUP(C419,accounts!$A$2:$F$9615,2,FALSE)</f>
        <v>Healthcare Services</v>
      </c>
      <c r="O419" t="str">
        <f>VLOOKUP(C419,accounts!$A$2:$F$9615,3,FALSE)</f>
        <v>$1M-$2.5M</v>
      </c>
      <c r="P419" t="str">
        <f>VLOOKUP(C419,accounts!$A$2:$F$9615,5,FALSE)</f>
        <v>West</v>
      </c>
      <c r="Q419" t="b">
        <f t="shared" si="7"/>
        <v>1</v>
      </c>
      <c r="R419" t="e">
        <f>INDEX(removed_duplicate_rows!$A$5:$A$39,MATCH(wins!A419,removed_duplicate_rows!$A$5:$A$39,0))</f>
        <v>#N/A</v>
      </c>
    </row>
    <row r="420" spans="1:18" ht="15.75" customHeight="1" x14ac:dyDescent="0.2">
      <c r="A420" t="s">
        <v>1384</v>
      </c>
      <c r="B420" t="s">
        <v>1385</v>
      </c>
      <c r="C420" t="s">
        <v>1386</v>
      </c>
      <c r="D420" s="10">
        <v>45717</v>
      </c>
      <c r="E420" t="s">
        <v>52</v>
      </c>
      <c r="F420">
        <v>4</v>
      </c>
      <c r="G420" t="s">
        <v>273</v>
      </c>
      <c r="H420" t="s">
        <v>285</v>
      </c>
      <c r="I420" t="s">
        <v>79</v>
      </c>
      <c r="J420">
        <v>1</v>
      </c>
      <c r="K420">
        <v>9159</v>
      </c>
      <c r="L420" t="str">
        <f>IFERROR(INDEX(play_attribution!$B$2:$B$328,MATCH(A420,play_attribution!$A$2:$A$328,0)),"")</f>
        <v/>
      </c>
      <c r="M420" t="str">
        <f>VLOOKUP(H420,seller_roster!$A$2:$B$85,2,FALSE)</f>
        <v>Bryn Lindqvist</v>
      </c>
      <c r="N420" t="str">
        <f>VLOOKUP(C420,accounts!$A$2:$F$9615,2,FALSE)</f>
        <v>Manufacturing</v>
      </c>
      <c r="O420" t="str">
        <f>VLOOKUP(C420,accounts!$A$2:$F$9615,3,FALSE)</f>
        <v>$5M-$10M</v>
      </c>
      <c r="P420" t="str">
        <f>VLOOKUP(C420,accounts!$A$2:$F$9615,5,FALSE)</f>
        <v>East</v>
      </c>
      <c r="Q420" t="b">
        <f t="shared" si="7"/>
        <v>1</v>
      </c>
      <c r="R420" t="e">
        <f>INDEX(removed_duplicate_rows!$A$5:$A$39,MATCH(wins!A420,removed_duplicate_rows!$A$5:$A$39,0))</f>
        <v>#N/A</v>
      </c>
    </row>
    <row r="421" spans="1:18" ht="15.75" customHeight="1" x14ac:dyDescent="0.2">
      <c r="A421" t="s">
        <v>1387</v>
      </c>
      <c r="B421" t="s">
        <v>1388</v>
      </c>
      <c r="C421" t="s">
        <v>1389</v>
      </c>
      <c r="D421" s="10">
        <v>45717</v>
      </c>
      <c r="E421" t="s">
        <v>52</v>
      </c>
      <c r="F421">
        <v>4</v>
      </c>
      <c r="G421" t="s">
        <v>273</v>
      </c>
      <c r="H421" t="s">
        <v>337</v>
      </c>
      <c r="I421" t="s">
        <v>79</v>
      </c>
      <c r="J421">
        <v>1</v>
      </c>
      <c r="K421">
        <v>6950</v>
      </c>
      <c r="L421" t="str">
        <f>IFERROR(INDEX(play_attribution!$B$2:$B$328,MATCH(A421,play_attribution!$A$2:$A$328,0)),"")</f>
        <v/>
      </c>
      <c r="M421" t="str">
        <f>VLOOKUP(H421,seller_roster!$A$2:$B$85,2,FALSE)</f>
        <v>Flor Bianchi</v>
      </c>
      <c r="N421" t="str">
        <f>VLOOKUP(C421,accounts!$A$2:$F$9615,2,FALSE)</f>
        <v>Field Services</v>
      </c>
      <c r="O421" t="str">
        <f>VLOOKUP(C421,accounts!$A$2:$F$9615,3,FALSE)</f>
        <v>$5M-$10M</v>
      </c>
      <c r="P421" t="str">
        <f>VLOOKUP(C421,accounts!$A$2:$F$9615,5,FALSE)</f>
        <v>West</v>
      </c>
      <c r="Q421" t="b">
        <f t="shared" si="7"/>
        <v>1</v>
      </c>
      <c r="R421" t="e">
        <f>INDEX(removed_duplicate_rows!$A$5:$A$39,MATCH(wins!A421,removed_duplicate_rows!$A$5:$A$39,0))</f>
        <v>#N/A</v>
      </c>
    </row>
    <row r="422" spans="1:18" ht="15.75" customHeight="1" x14ac:dyDescent="0.2">
      <c r="A422" t="s">
        <v>1390</v>
      </c>
      <c r="B422" t="s">
        <v>1391</v>
      </c>
      <c r="C422" t="s">
        <v>1392</v>
      </c>
      <c r="D422" s="10">
        <v>45717</v>
      </c>
      <c r="E422" t="s">
        <v>52</v>
      </c>
      <c r="F422">
        <v>4</v>
      </c>
      <c r="G422" t="s">
        <v>273</v>
      </c>
      <c r="H422" t="s">
        <v>274</v>
      </c>
      <c r="I422" t="s">
        <v>79</v>
      </c>
      <c r="J422">
        <v>1</v>
      </c>
      <c r="K422">
        <v>9604</v>
      </c>
      <c r="L422" t="str">
        <f>IFERROR(INDEX(play_attribution!$B$2:$B$328,MATCH(A422,play_attribution!$A$2:$A$328,0)),"")</f>
        <v/>
      </c>
      <c r="M422" t="str">
        <f>VLOOKUP(H422,seller_roster!$A$2:$B$85,2,FALSE)</f>
        <v>Shiloh Petrov</v>
      </c>
      <c r="N422" t="str">
        <f>VLOOKUP(C422,accounts!$A$2:$F$9615,2,FALSE)</f>
        <v>Healthcare Services</v>
      </c>
      <c r="O422" t="str">
        <f>VLOOKUP(C422,accounts!$A$2:$F$9615,3,FALSE)</f>
        <v>$2.5M-$5M</v>
      </c>
      <c r="P422" t="str">
        <f>VLOOKUP(C422,accounts!$A$2:$F$9615,5,FALSE)</f>
        <v>East</v>
      </c>
      <c r="Q422" t="b">
        <f t="shared" si="7"/>
        <v>1</v>
      </c>
      <c r="R422" t="e">
        <f>INDEX(removed_duplicate_rows!$A$5:$A$39,MATCH(wins!A422,removed_duplicate_rows!$A$5:$A$39,0))</f>
        <v>#N/A</v>
      </c>
    </row>
    <row r="423" spans="1:18" ht="15.75" customHeight="1" x14ac:dyDescent="0.2">
      <c r="A423" t="s">
        <v>1393</v>
      </c>
      <c r="B423" t="s">
        <v>1394</v>
      </c>
      <c r="C423" t="s">
        <v>1395</v>
      </c>
      <c r="D423" s="10">
        <v>45717</v>
      </c>
      <c r="E423" t="s">
        <v>52</v>
      </c>
      <c r="F423">
        <v>4</v>
      </c>
      <c r="G423" t="s">
        <v>273</v>
      </c>
      <c r="H423" t="s">
        <v>274</v>
      </c>
      <c r="I423" t="s">
        <v>79</v>
      </c>
      <c r="J423">
        <v>1</v>
      </c>
      <c r="K423">
        <v>8921</v>
      </c>
      <c r="L423" t="str">
        <f>IFERROR(INDEX(play_attribution!$B$2:$B$328,MATCH(A423,play_attribution!$A$2:$A$328,0)),"")</f>
        <v/>
      </c>
      <c r="M423" t="str">
        <f>VLOOKUP(H423,seller_roster!$A$2:$B$85,2,FALSE)</f>
        <v>Shiloh Petrov</v>
      </c>
      <c r="N423" t="str">
        <f>VLOOKUP(C423,accounts!$A$2:$F$9615,2,FALSE)</f>
        <v>Nonprofit</v>
      </c>
      <c r="O423" t="str">
        <f>VLOOKUP(C423,accounts!$A$2:$F$9615,3,FALSE)</f>
        <v>$2.5M-$5M</v>
      </c>
      <c r="P423" t="str">
        <f>VLOOKUP(C423,accounts!$A$2:$F$9615,5,FALSE)</f>
        <v>East</v>
      </c>
      <c r="Q423" t="b">
        <f t="shared" si="7"/>
        <v>1</v>
      </c>
      <c r="R423" t="e">
        <f>INDEX(removed_duplicate_rows!$A$5:$A$39,MATCH(wins!A423,removed_duplicate_rows!$A$5:$A$39,0))</f>
        <v>#N/A</v>
      </c>
    </row>
    <row r="424" spans="1:18" ht="15.75" customHeight="1" x14ac:dyDescent="0.2">
      <c r="A424" t="s">
        <v>1396</v>
      </c>
      <c r="B424" t="s">
        <v>1397</v>
      </c>
      <c r="C424" t="s">
        <v>1398</v>
      </c>
      <c r="D424" s="10">
        <v>45717</v>
      </c>
      <c r="E424" t="s">
        <v>52</v>
      </c>
      <c r="F424">
        <v>4</v>
      </c>
      <c r="G424" t="s">
        <v>273</v>
      </c>
      <c r="H424" t="s">
        <v>323</v>
      </c>
      <c r="I424" t="s">
        <v>55</v>
      </c>
      <c r="J424">
        <v>1</v>
      </c>
      <c r="K424">
        <v>7399</v>
      </c>
      <c r="L424" t="str">
        <f>IFERROR(INDEX(play_attribution!$B$2:$B$328,MATCH(A424,play_attribution!$A$2:$A$328,0)),"")</f>
        <v/>
      </c>
      <c r="M424" t="str">
        <f>VLOOKUP(H424,seller_roster!$A$2:$B$85,2,FALSE)</f>
        <v>Finley Kowalski</v>
      </c>
      <c r="N424" t="str">
        <f>VLOOKUP(C424,accounts!$A$2:$F$9615,2,FALSE)</f>
        <v>Logistics</v>
      </c>
      <c r="O424" t="str">
        <f>VLOOKUP(C424,accounts!$A$2:$F$9615,3,FALSE)</f>
        <v>$5M-$10M</v>
      </c>
      <c r="P424" t="str">
        <f>VLOOKUP(C424,accounts!$A$2:$F$9615,5,FALSE)</f>
        <v>West</v>
      </c>
      <c r="Q424" t="b">
        <f t="shared" si="7"/>
        <v>1</v>
      </c>
      <c r="R424" t="e">
        <f>INDEX(removed_duplicate_rows!$A$5:$A$39,MATCH(wins!A424,removed_duplicate_rows!$A$5:$A$39,0))</f>
        <v>#N/A</v>
      </c>
    </row>
    <row r="425" spans="1:18" ht="15.75" customHeight="1" x14ac:dyDescent="0.2">
      <c r="A425" t="s">
        <v>1399</v>
      </c>
      <c r="B425" t="s">
        <v>1400</v>
      </c>
      <c r="C425" t="s">
        <v>1401</v>
      </c>
      <c r="D425" s="10">
        <v>45717</v>
      </c>
      <c r="E425" t="s">
        <v>52</v>
      </c>
      <c r="F425">
        <v>4</v>
      </c>
      <c r="G425" t="s">
        <v>273</v>
      </c>
      <c r="H425" t="s">
        <v>301</v>
      </c>
      <c r="I425" t="s">
        <v>79</v>
      </c>
      <c r="J425">
        <v>1</v>
      </c>
      <c r="K425">
        <v>11089</v>
      </c>
      <c r="L425" t="str">
        <f>IFERROR(INDEX(play_attribution!$B$2:$B$328,MATCH(A425,play_attribution!$A$2:$A$328,0)),"")</f>
        <v/>
      </c>
      <c r="M425" t="str">
        <f>VLOOKUP(H425,seller_roster!$A$2:$B$85,2,FALSE)</f>
        <v>Pia Marsh</v>
      </c>
      <c r="N425" t="str">
        <f>VLOOKUP(C425,accounts!$A$2:$F$9615,2,FALSE)</f>
        <v>Wholesale &amp; Distribution</v>
      </c>
      <c r="O425" t="str">
        <f>VLOOKUP(C425,accounts!$A$2:$F$9615,3,FALSE)</f>
        <v>$5M-$10M</v>
      </c>
      <c r="P425" t="str">
        <f>VLOOKUP(C425,accounts!$A$2:$F$9615,5,FALSE)</f>
        <v>West</v>
      </c>
      <c r="Q425" t="b">
        <f t="shared" si="7"/>
        <v>1</v>
      </c>
      <c r="R425" t="e">
        <f>INDEX(removed_duplicate_rows!$A$5:$A$39,MATCH(wins!A425,removed_duplicate_rows!$A$5:$A$39,0))</f>
        <v>#N/A</v>
      </c>
    </row>
    <row r="426" spans="1:18" ht="15.75" customHeight="1" x14ac:dyDescent="0.2">
      <c r="A426" t="s">
        <v>1402</v>
      </c>
      <c r="B426" t="s">
        <v>1403</v>
      </c>
      <c r="C426" t="s">
        <v>1404</v>
      </c>
      <c r="D426" s="10">
        <v>45717</v>
      </c>
      <c r="E426" t="s">
        <v>52</v>
      </c>
      <c r="F426">
        <v>4</v>
      </c>
      <c r="G426" t="s">
        <v>273</v>
      </c>
      <c r="H426" t="s">
        <v>301</v>
      </c>
      <c r="I426" t="s">
        <v>79</v>
      </c>
      <c r="J426">
        <v>1</v>
      </c>
      <c r="K426">
        <v>11577</v>
      </c>
      <c r="L426" t="str">
        <f>IFERROR(INDEX(play_attribution!$B$2:$B$328,MATCH(A426,play_attribution!$A$2:$A$328,0)),"")</f>
        <v/>
      </c>
      <c r="M426" t="str">
        <f>VLOOKUP(H426,seller_roster!$A$2:$B$85,2,FALSE)</f>
        <v>Pia Marsh</v>
      </c>
      <c r="N426" t="str">
        <f>VLOOKUP(C426,accounts!$A$2:$F$9615,2,FALSE)</f>
        <v>Retail Multi-Location</v>
      </c>
      <c r="O426" t="str">
        <f>VLOOKUP(C426,accounts!$A$2:$F$9615,3,FALSE)</f>
        <v>$2.5M-$5M</v>
      </c>
      <c r="P426" t="str">
        <f>VLOOKUP(C426,accounts!$A$2:$F$9615,5,FALSE)</f>
        <v>West</v>
      </c>
      <c r="Q426" t="b">
        <f t="shared" si="7"/>
        <v>1</v>
      </c>
      <c r="R426" t="e">
        <f>INDEX(removed_duplicate_rows!$A$5:$A$39,MATCH(wins!A426,removed_duplicate_rows!$A$5:$A$39,0))</f>
        <v>#N/A</v>
      </c>
    </row>
    <row r="427" spans="1:18" ht="15.75" customHeight="1" x14ac:dyDescent="0.2">
      <c r="A427" t="s">
        <v>1405</v>
      </c>
      <c r="B427" t="s">
        <v>1406</v>
      </c>
      <c r="C427" t="s">
        <v>1407</v>
      </c>
      <c r="D427" s="10">
        <v>45717</v>
      </c>
      <c r="E427" t="s">
        <v>52</v>
      </c>
      <c r="F427">
        <v>4</v>
      </c>
      <c r="G427" t="s">
        <v>273</v>
      </c>
      <c r="H427" t="s">
        <v>670</v>
      </c>
      <c r="I427" t="s">
        <v>55</v>
      </c>
      <c r="J427">
        <v>1</v>
      </c>
      <c r="K427">
        <v>9006</v>
      </c>
      <c r="L427" t="str">
        <f>IFERROR(INDEX(play_attribution!$B$2:$B$328,MATCH(A427,play_attribution!$A$2:$A$328,0)),"")</f>
        <v/>
      </c>
      <c r="M427" t="str">
        <f>VLOOKUP(H427,seller_roster!$A$2:$B$85,2,FALSE)</f>
        <v>True Kowalski</v>
      </c>
      <c r="N427" t="str">
        <f>VLOOKUP(C427,accounts!$A$2:$F$9615,2,FALSE)</f>
        <v>Field Services</v>
      </c>
      <c r="O427" t="str">
        <f>VLOOKUP(C427,accounts!$A$2:$F$9615,3,FALSE)</f>
        <v>$1M-$2.5M</v>
      </c>
      <c r="P427" t="str">
        <f>VLOOKUP(C427,accounts!$A$2:$F$9615,5,FALSE)</f>
        <v>East</v>
      </c>
      <c r="Q427" t="b">
        <f t="shared" si="7"/>
        <v>1</v>
      </c>
      <c r="R427" t="e">
        <f>INDEX(removed_duplicate_rows!$A$5:$A$39,MATCH(wins!A427,removed_duplicate_rows!$A$5:$A$39,0))</f>
        <v>#N/A</v>
      </c>
    </row>
    <row r="428" spans="1:18" ht="15.75" customHeight="1" x14ac:dyDescent="0.2">
      <c r="A428" t="s">
        <v>1408</v>
      </c>
      <c r="B428" t="s">
        <v>1409</v>
      </c>
      <c r="C428" t="s">
        <v>1410</v>
      </c>
      <c r="D428" s="10">
        <v>45717</v>
      </c>
      <c r="E428" t="s">
        <v>52</v>
      </c>
      <c r="F428">
        <v>4</v>
      </c>
      <c r="G428" t="s">
        <v>273</v>
      </c>
      <c r="H428" t="s">
        <v>319</v>
      </c>
      <c r="I428" t="s">
        <v>79</v>
      </c>
      <c r="J428">
        <v>1</v>
      </c>
      <c r="K428">
        <v>6731</v>
      </c>
      <c r="L428" t="str">
        <f>IFERROR(INDEX(play_attribution!$B$2:$B$328,MATCH(A428,play_attribution!$A$2:$A$328,0)),"")</f>
        <v/>
      </c>
      <c r="M428" t="str">
        <f>VLOOKUP(H428,seller_roster!$A$2:$B$85,2,FALSE)</f>
        <v>Nia Kowalski</v>
      </c>
      <c r="N428" t="str">
        <f>VLOOKUP(C428,accounts!$A$2:$F$9615,2,FALSE)</f>
        <v>Logistics</v>
      </c>
      <c r="O428" t="str">
        <f>VLOOKUP(C428,accounts!$A$2:$F$9615,3,FALSE)</f>
        <v>$2.5M-$5M</v>
      </c>
      <c r="P428" t="str">
        <f>VLOOKUP(C428,accounts!$A$2:$F$9615,5,FALSE)</f>
        <v>Central</v>
      </c>
      <c r="Q428" t="b">
        <f t="shared" si="7"/>
        <v>1</v>
      </c>
      <c r="R428" t="e">
        <f>INDEX(removed_duplicate_rows!$A$5:$A$39,MATCH(wins!A428,removed_duplicate_rows!$A$5:$A$39,0))</f>
        <v>#N/A</v>
      </c>
    </row>
    <row r="429" spans="1:18" ht="15.75" customHeight="1" x14ac:dyDescent="0.2">
      <c r="A429" t="s">
        <v>1411</v>
      </c>
      <c r="B429" t="s">
        <v>1412</v>
      </c>
      <c r="C429" t="s">
        <v>1413</v>
      </c>
      <c r="D429" s="10">
        <v>45717</v>
      </c>
      <c r="E429" t="s">
        <v>52</v>
      </c>
      <c r="F429">
        <v>4</v>
      </c>
      <c r="G429" t="s">
        <v>273</v>
      </c>
      <c r="H429" t="s">
        <v>357</v>
      </c>
      <c r="I429" t="s">
        <v>79</v>
      </c>
      <c r="J429">
        <v>1</v>
      </c>
      <c r="K429">
        <v>10565</v>
      </c>
      <c r="L429" t="str">
        <f>IFERROR(INDEX(play_attribution!$B$2:$B$328,MATCH(A429,play_attribution!$A$2:$A$328,0)),"")</f>
        <v/>
      </c>
      <c r="M429" t="str">
        <f>VLOOKUP(H429,seller_roster!$A$2:$B$85,2,FALSE)</f>
        <v>Hollis Abadi</v>
      </c>
      <c r="N429" t="str">
        <f>VLOOKUP(C429,accounts!$A$2:$F$9615,2,FALSE)</f>
        <v>Retail Multi-Location</v>
      </c>
      <c r="O429" t="str">
        <f>VLOOKUP(C429,accounts!$A$2:$F$9615,3,FALSE)</f>
        <v>$2.5M-$5M</v>
      </c>
      <c r="P429" t="str">
        <f>VLOOKUP(C429,accounts!$A$2:$F$9615,5,FALSE)</f>
        <v>East</v>
      </c>
      <c r="Q429" t="b">
        <f t="shared" si="7"/>
        <v>1</v>
      </c>
      <c r="R429" t="e">
        <f>INDEX(removed_duplicate_rows!$A$5:$A$39,MATCH(wins!A429,removed_duplicate_rows!$A$5:$A$39,0))</f>
        <v>#N/A</v>
      </c>
    </row>
    <row r="430" spans="1:18" ht="15.75" customHeight="1" x14ac:dyDescent="0.2">
      <c r="A430" t="s">
        <v>1414</v>
      </c>
      <c r="B430" t="s">
        <v>1415</v>
      </c>
      <c r="C430" t="s">
        <v>1416</v>
      </c>
      <c r="D430" s="10">
        <v>45717</v>
      </c>
      <c r="E430" t="s">
        <v>52</v>
      </c>
      <c r="F430">
        <v>4</v>
      </c>
      <c r="G430" t="s">
        <v>273</v>
      </c>
      <c r="H430" t="s">
        <v>312</v>
      </c>
      <c r="I430" t="s">
        <v>79</v>
      </c>
      <c r="J430">
        <v>1</v>
      </c>
      <c r="K430">
        <v>10705</v>
      </c>
      <c r="L430" t="str">
        <f>IFERROR(INDEX(play_attribution!$B$2:$B$328,MATCH(A430,play_attribution!$A$2:$A$328,0)),"")</f>
        <v/>
      </c>
      <c r="M430" t="str">
        <f>VLOOKUP(H430,seller_roster!$A$2:$B$85,2,FALSE)</f>
        <v>Tatum Osei</v>
      </c>
      <c r="N430" t="str">
        <f>VLOOKUP(C430,accounts!$A$2:$F$9615,2,FALSE)</f>
        <v>Healthcare Services</v>
      </c>
      <c r="O430" t="str">
        <f>VLOOKUP(C430,accounts!$A$2:$F$9615,3,FALSE)</f>
        <v>&gt;$10M</v>
      </c>
      <c r="P430" t="str">
        <f>VLOOKUP(C430,accounts!$A$2:$F$9615,5,FALSE)</f>
        <v>East</v>
      </c>
      <c r="Q430" t="b">
        <f t="shared" si="7"/>
        <v>1</v>
      </c>
      <c r="R430" t="e">
        <f>INDEX(removed_duplicate_rows!$A$5:$A$39,MATCH(wins!A430,removed_duplicate_rows!$A$5:$A$39,0))</f>
        <v>#N/A</v>
      </c>
    </row>
    <row r="431" spans="1:18" ht="15.75" customHeight="1" x14ac:dyDescent="0.2">
      <c r="A431" t="s">
        <v>1417</v>
      </c>
      <c r="B431" t="s">
        <v>1418</v>
      </c>
      <c r="C431" t="s">
        <v>1419</v>
      </c>
      <c r="D431" s="10">
        <v>45717</v>
      </c>
      <c r="E431" t="s">
        <v>52</v>
      </c>
      <c r="F431">
        <v>4</v>
      </c>
      <c r="G431" t="s">
        <v>273</v>
      </c>
      <c r="H431" t="s">
        <v>312</v>
      </c>
      <c r="I431" t="s">
        <v>79</v>
      </c>
      <c r="J431">
        <v>1</v>
      </c>
      <c r="K431">
        <v>4677</v>
      </c>
      <c r="L431" t="str">
        <f>IFERROR(INDEX(play_attribution!$B$2:$B$328,MATCH(A431,play_attribution!$A$2:$A$328,0)),"")</f>
        <v/>
      </c>
      <c r="M431" t="str">
        <f>VLOOKUP(H431,seller_roster!$A$2:$B$85,2,FALSE)</f>
        <v>Tatum Osei</v>
      </c>
      <c r="N431" t="str">
        <f>VLOOKUP(C431,accounts!$A$2:$F$9615,2,FALSE)</f>
        <v>Healthcare Services</v>
      </c>
      <c r="O431" t="str">
        <f>VLOOKUP(C431,accounts!$A$2:$F$9615,3,FALSE)</f>
        <v>&gt;$10M</v>
      </c>
      <c r="P431" t="str">
        <f>VLOOKUP(C431,accounts!$A$2:$F$9615,5,FALSE)</f>
        <v>West</v>
      </c>
      <c r="Q431" t="b">
        <f t="shared" si="7"/>
        <v>1</v>
      </c>
      <c r="R431" t="e">
        <f>INDEX(removed_duplicate_rows!$A$5:$A$39,MATCH(wins!A431,removed_duplicate_rows!$A$5:$A$39,0))</f>
        <v>#N/A</v>
      </c>
    </row>
    <row r="432" spans="1:18" ht="15.75" customHeight="1" x14ac:dyDescent="0.2">
      <c r="A432" t="s">
        <v>1420</v>
      </c>
      <c r="B432" t="s">
        <v>1421</v>
      </c>
      <c r="C432" t="s">
        <v>1422</v>
      </c>
      <c r="D432" s="10">
        <v>45717</v>
      </c>
      <c r="E432" t="s">
        <v>52</v>
      </c>
      <c r="F432">
        <v>4</v>
      </c>
      <c r="G432" t="s">
        <v>273</v>
      </c>
      <c r="H432" t="s">
        <v>274</v>
      </c>
      <c r="I432" t="s">
        <v>79</v>
      </c>
      <c r="J432">
        <v>1</v>
      </c>
      <c r="K432">
        <v>7379</v>
      </c>
      <c r="L432" t="str">
        <f>IFERROR(INDEX(play_attribution!$B$2:$B$328,MATCH(A432,play_attribution!$A$2:$A$328,0)),"")</f>
        <v/>
      </c>
      <c r="M432" t="str">
        <f>VLOOKUP(H432,seller_roster!$A$2:$B$85,2,FALSE)</f>
        <v>Shiloh Petrov</v>
      </c>
      <c r="N432" t="str">
        <f>VLOOKUP(C432,accounts!$A$2:$F$9615,2,FALSE)</f>
        <v>Retail Multi-Location</v>
      </c>
      <c r="O432" t="str">
        <f>VLOOKUP(C432,accounts!$A$2:$F$9615,3,FALSE)</f>
        <v>$2.5M-$5M</v>
      </c>
      <c r="P432" t="str">
        <f>VLOOKUP(C432,accounts!$A$2:$F$9615,5,FALSE)</f>
        <v>West</v>
      </c>
      <c r="Q432" t="b">
        <f t="shared" si="7"/>
        <v>1</v>
      </c>
      <c r="R432" t="e">
        <f>INDEX(removed_duplicate_rows!$A$5:$A$39,MATCH(wins!A432,removed_duplicate_rows!$A$5:$A$39,0))</f>
        <v>#N/A</v>
      </c>
    </row>
    <row r="433" spans="1:18" ht="15.75" customHeight="1" x14ac:dyDescent="0.2">
      <c r="A433" t="s">
        <v>1423</v>
      </c>
      <c r="B433" t="s">
        <v>1424</v>
      </c>
      <c r="C433" t="s">
        <v>1425</v>
      </c>
      <c r="D433" s="10">
        <v>45717</v>
      </c>
      <c r="E433" t="s">
        <v>52</v>
      </c>
      <c r="F433">
        <v>4</v>
      </c>
      <c r="G433" t="s">
        <v>273</v>
      </c>
      <c r="H433" t="s">
        <v>727</v>
      </c>
      <c r="I433" t="s">
        <v>79</v>
      </c>
      <c r="J433">
        <v>1</v>
      </c>
      <c r="K433">
        <v>14526</v>
      </c>
      <c r="L433" t="str">
        <f>IFERROR(INDEX(play_attribution!$B$2:$B$328,MATCH(A433,play_attribution!$A$2:$A$328,0)),"")</f>
        <v/>
      </c>
      <c r="M433" t="str">
        <f>VLOOKUP(H433,seller_roster!$A$2:$B$85,2,FALSE)</f>
        <v>Finley Okafor</v>
      </c>
      <c r="N433" t="str">
        <f>VLOOKUP(C433,accounts!$A$2:$F$9615,2,FALSE)</f>
        <v>Construction</v>
      </c>
      <c r="O433" t="str">
        <f>VLOOKUP(C433,accounts!$A$2:$F$9615,3,FALSE)</f>
        <v>$5M-$10M</v>
      </c>
      <c r="P433" t="str">
        <f>VLOOKUP(C433,accounts!$A$2:$F$9615,5,FALSE)</f>
        <v>Central</v>
      </c>
      <c r="Q433" t="b">
        <f t="shared" si="7"/>
        <v>1</v>
      </c>
      <c r="R433" t="e">
        <f>INDEX(removed_duplicate_rows!$A$5:$A$39,MATCH(wins!A433,removed_duplicate_rows!$A$5:$A$39,0))</f>
        <v>#N/A</v>
      </c>
    </row>
    <row r="434" spans="1:18" ht="15.75" customHeight="1" x14ac:dyDescent="0.2">
      <c r="A434" t="s">
        <v>1426</v>
      </c>
      <c r="B434" t="s">
        <v>1427</v>
      </c>
      <c r="C434" t="s">
        <v>1428</v>
      </c>
      <c r="D434" s="10">
        <v>45717</v>
      </c>
      <c r="E434" t="s">
        <v>52</v>
      </c>
      <c r="F434">
        <v>4</v>
      </c>
      <c r="G434" t="s">
        <v>273</v>
      </c>
      <c r="H434" t="s">
        <v>319</v>
      </c>
      <c r="I434" t="s">
        <v>79</v>
      </c>
      <c r="J434">
        <v>1</v>
      </c>
      <c r="K434">
        <v>9623</v>
      </c>
      <c r="L434" t="str">
        <f>IFERROR(INDEX(play_attribution!$B$2:$B$328,MATCH(A434,play_attribution!$A$2:$A$328,0)),"")</f>
        <v/>
      </c>
      <c r="M434" t="str">
        <f>VLOOKUP(H434,seller_roster!$A$2:$B$85,2,FALSE)</f>
        <v>Nia Kowalski</v>
      </c>
      <c r="N434" t="str">
        <f>VLOOKUP(C434,accounts!$A$2:$F$9615,2,FALSE)</f>
        <v>Wholesale &amp; Distribution</v>
      </c>
      <c r="O434" t="str">
        <f>VLOOKUP(C434,accounts!$A$2:$F$9615,3,FALSE)</f>
        <v>$5M-$10M</v>
      </c>
      <c r="P434" t="str">
        <f>VLOOKUP(C434,accounts!$A$2:$F$9615,5,FALSE)</f>
        <v>West</v>
      </c>
      <c r="Q434" t="b">
        <f t="shared" si="7"/>
        <v>1</v>
      </c>
      <c r="R434" t="e">
        <f>INDEX(removed_duplicate_rows!$A$5:$A$39,MATCH(wins!A434,removed_duplicate_rows!$A$5:$A$39,0))</f>
        <v>#N/A</v>
      </c>
    </row>
    <row r="435" spans="1:18" ht="15.75" customHeight="1" x14ac:dyDescent="0.2">
      <c r="A435" t="s">
        <v>1429</v>
      </c>
      <c r="B435" t="s">
        <v>1430</v>
      </c>
      <c r="C435" t="s">
        <v>1431</v>
      </c>
      <c r="D435" s="10">
        <v>45717</v>
      </c>
      <c r="E435" t="s">
        <v>52</v>
      </c>
      <c r="F435">
        <v>4</v>
      </c>
      <c r="G435" t="s">
        <v>273</v>
      </c>
      <c r="H435" t="s">
        <v>278</v>
      </c>
      <c r="I435" t="s">
        <v>79</v>
      </c>
      <c r="J435">
        <v>1</v>
      </c>
      <c r="K435">
        <v>9103</v>
      </c>
      <c r="L435" t="str">
        <f>IFERROR(INDEX(play_attribution!$B$2:$B$328,MATCH(A435,play_attribution!$A$2:$A$328,0)),"")</f>
        <v/>
      </c>
      <c r="M435" t="str">
        <f>VLOOKUP(H435,seller_roster!$A$2:$B$85,2,FALSE)</f>
        <v>Kira Bianchi</v>
      </c>
      <c r="N435" t="str">
        <f>VLOOKUP(C435,accounts!$A$2:$F$9615,2,FALSE)</f>
        <v>Logistics</v>
      </c>
      <c r="O435" t="str">
        <f>VLOOKUP(C435,accounts!$A$2:$F$9615,3,FALSE)</f>
        <v>$5M-$10M</v>
      </c>
      <c r="P435" t="str">
        <f>VLOOKUP(C435,accounts!$A$2:$F$9615,5,FALSE)</f>
        <v>East</v>
      </c>
      <c r="Q435" t="b">
        <f t="shared" si="7"/>
        <v>1</v>
      </c>
      <c r="R435" t="e">
        <f>INDEX(removed_duplicate_rows!$A$5:$A$39,MATCH(wins!A435,removed_duplicate_rows!$A$5:$A$39,0))</f>
        <v>#N/A</v>
      </c>
    </row>
    <row r="436" spans="1:18" ht="15.75" customHeight="1" x14ac:dyDescent="0.2">
      <c r="A436" t="s">
        <v>1432</v>
      </c>
      <c r="B436" t="s">
        <v>1433</v>
      </c>
      <c r="C436" t="s">
        <v>1434</v>
      </c>
      <c r="D436" s="10">
        <v>45717</v>
      </c>
      <c r="E436" t="s">
        <v>52</v>
      </c>
      <c r="F436">
        <v>4</v>
      </c>
      <c r="G436" t="s">
        <v>273</v>
      </c>
      <c r="H436" t="s">
        <v>297</v>
      </c>
      <c r="I436" t="s">
        <v>79</v>
      </c>
      <c r="J436">
        <v>1</v>
      </c>
      <c r="K436">
        <v>12000</v>
      </c>
      <c r="L436" t="str">
        <f>IFERROR(INDEX(play_attribution!$B$2:$B$328,MATCH(A436,play_attribution!$A$2:$A$328,0)),"")</f>
        <v/>
      </c>
      <c r="M436" t="str">
        <f>VLOOKUP(H436,seller_roster!$A$2:$B$85,2,FALSE)</f>
        <v>Ray Moreau</v>
      </c>
      <c r="N436" t="str">
        <f>VLOOKUP(C436,accounts!$A$2:$F$9615,2,FALSE)</f>
        <v>Construction</v>
      </c>
      <c r="O436" t="str">
        <f>VLOOKUP(C436,accounts!$A$2:$F$9615,3,FALSE)</f>
        <v>$2.5M-$5M</v>
      </c>
      <c r="P436" t="str">
        <f>VLOOKUP(C436,accounts!$A$2:$F$9615,5,FALSE)</f>
        <v>West</v>
      </c>
      <c r="Q436" t="b">
        <f t="shared" si="7"/>
        <v>1</v>
      </c>
      <c r="R436" t="e">
        <f>INDEX(removed_duplicate_rows!$A$5:$A$39,MATCH(wins!A436,removed_duplicate_rows!$A$5:$A$39,0))</f>
        <v>#N/A</v>
      </c>
    </row>
    <row r="437" spans="1:18" ht="15.75" customHeight="1" x14ac:dyDescent="0.2">
      <c r="A437" t="s">
        <v>1435</v>
      </c>
      <c r="B437" t="s">
        <v>1436</v>
      </c>
      <c r="C437" t="s">
        <v>1437</v>
      </c>
      <c r="D437" s="10">
        <v>45717</v>
      </c>
      <c r="E437" t="s">
        <v>52</v>
      </c>
      <c r="F437">
        <v>4</v>
      </c>
      <c r="G437" t="s">
        <v>273</v>
      </c>
      <c r="H437" t="s">
        <v>297</v>
      </c>
      <c r="I437" t="s">
        <v>79</v>
      </c>
      <c r="J437">
        <v>1</v>
      </c>
      <c r="K437">
        <v>10202</v>
      </c>
      <c r="L437" t="str">
        <f>IFERROR(INDEX(play_attribution!$B$2:$B$328,MATCH(A437,play_attribution!$A$2:$A$328,0)),"")</f>
        <v/>
      </c>
      <c r="M437" t="str">
        <f>VLOOKUP(H437,seller_roster!$A$2:$B$85,2,FALSE)</f>
        <v>Ray Moreau</v>
      </c>
      <c r="N437" t="str">
        <f>VLOOKUP(C437,accounts!$A$2:$F$9615,2,FALSE)</f>
        <v>Professional Services</v>
      </c>
      <c r="O437" t="str">
        <f>VLOOKUP(C437,accounts!$A$2:$F$9615,3,FALSE)</f>
        <v>$2.5M-$5M</v>
      </c>
      <c r="P437" t="str">
        <f>VLOOKUP(C437,accounts!$A$2:$F$9615,5,FALSE)</f>
        <v>West</v>
      </c>
      <c r="Q437" t="b">
        <f t="shared" si="7"/>
        <v>1</v>
      </c>
      <c r="R437" t="e">
        <f>INDEX(removed_duplicate_rows!$A$5:$A$39,MATCH(wins!A437,removed_duplicate_rows!$A$5:$A$39,0))</f>
        <v>#N/A</v>
      </c>
    </row>
    <row r="438" spans="1:18" ht="15.75" customHeight="1" x14ac:dyDescent="0.2">
      <c r="A438" t="s">
        <v>1438</v>
      </c>
      <c r="B438" t="s">
        <v>1439</v>
      </c>
      <c r="C438" t="s">
        <v>1440</v>
      </c>
      <c r="D438" s="10">
        <v>45717</v>
      </c>
      <c r="E438" t="s">
        <v>52</v>
      </c>
      <c r="F438">
        <v>4</v>
      </c>
      <c r="G438" t="s">
        <v>273</v>
      </c>
      <c r="H438" t="s">
        <v>308</v>
      </c>
      <c r="I438" t="s">
        <v>79</v>
      </c>
      <c r="J438">
        <v>1</v>
      </c>
      <c r="K438">
        <v>9332</v>
      </c>
      <c r="L438" t="str">
        <f>IFERROR(INDEX(play_attribution!$B$2:$B$328,MATCH(A438,play_attribution!$A$2:$A$328,0)),"")</f>
        <v/>
      </c>
      <c r="M438" t="str">
        <f>VLOOKUP(H438,seller_roster!$A$2:$B$85,2,FALSE)</f>
        <v>Blake Ruiz</v>
      </c>
      <c r="N438" t="str">
        <f>VLOOKUP(C438,accounts!$A$2:$F$9615,2,FALSE)</f>
        <v>Healthcare Services</v>
      </c>
      <c r="O438" t="str">
        <f>VLOOKUP(C438,accounts!$A$2:$F$9615,3,FALSE)</f>
        <v>$2.5M-$5M</v>
      </c>
      <c r="P438" t="str">
        <f>VLOOKUP(C438,accounts!$A$2:$F$9615,5,FALSE)</f>
        <v>East</v>
      </c>
      <c r="Q438" t="b">
        <f t="shared" si="7"/>
        <v>1</v>
      </c>
      <c r="R438" t="e">
        <f>INDEX(removed_duplicate_rows!$A$5:$A$39,MATCH(wins!A438,removed_duplicate_rows!$A$5:$A$39,0))</f>
        <v>#N/A</v>
      </c>
    </row>
    <row r="439" spans="1:18" ht="15.75" customHeight="1" x14ac:dyDescent="0.2">
      <c r="A439" t="s">
        <v>1441</v>
      </c>
      <c r="B439" t="s">
        <v>1442</v>
      </c>
      <c r="C439" t="s">
        <v>1443</v>
      </c>
      <c r="D439" s="10">
        <v>45717</v>
      </c>
      <c r="E439" t="s">
        <v>52</v>
      </c>
      <c r="F439">
        <v>4</v>
      </c>
      <c r="G439" t="s">
        <v>273</v>
      </c>
      <c r="H439" t="s">
        <v>727</v>
      </c>
      <c r="I439" t="s">
        <v>79</v>
      </c>
      <c r="J439">
        <v>1</v>
      </c>
      <c r="K439">
        <v>8937</v>
      </c>
      <c r="L439" t="str">
        <f>IFERROR(INDEX(play_attribution!$B$2:$B$328,MATCH(A439,play_attribution!$A$2:$A$328,0)),"")</f>
        <v/>
      </c>
      <c r="M439" t="str">
        <f>VLOOKUP(H439,seller_roster!$A$2:$B$85,2,FALSE)</f>
        <v>Finley Okafor</v>
      </c>
      <c r="N439" t="str">
        <f>VLOOKUP(C439,accounts!$A$2:$F$9615,2,FALSE)</f>
        <v>Field Services</v>
      </c>
      <c r="O439" t="str">
        <f>VLOOKUP(C439,accounts!$A$2:$F$9615,3,FALSE)</f>
        <v>$5M-$10M</v>
      </c>
      <c r="P439" t="str">
        <f>VLOOKUP(C439,accounts!$A$2:$F$9615,5,FALSE)</f>
        <v>West</v>
      </c>
      <c r="Q439" t="b">
        <f t="shared" si="7"/>
        <v>1</v>
      </c>
      <c r="R439" t="e">
        <f>INDEX(removed_duplicate_rows!$A$5:$A$39,MATCH(wins!A439,removed_duplicate_rows!$A$5:$A$39,0))</f>
        <v>#N/A</v>
      </c>
    </row>
    <row r="440" spans="1:18" ht="15.75" customHeight="1" x14ac:dyDescent="0.2">
      <c r="A440" t="s">
        <v>1444</v>
      </c>
      <c r="B440" t="s">
        <v>1445</v>
      </c>
      <c r="C440" t="s">
        <v>1446</v>
      </c>
      <c r="D440" s="10">
        <v>45717</v>
      </c>
      <c r="E440" t="s">
        <v>52</v>
      </c>
      <c r="F440">
        <v>4</v>
      </c>
      <c r="G440" t="s">
        <v>273</v>
      </c>
      <c r="H440" t="s">
        <v>319</v>
      </c>
      <c r="I440" t="s">
        <v>79</v>
      </c>
      <c r="J440">
        <v>1</v>
      </c>
      <c r="K440">
        <v>8626</v>
      </c>
      <c r="L440" t="str">
        <f>IFERROR(INDEX(play_attribution!$B$2:$B$328,MATCH(A440,play_attribution!$A$2:$A$328,0)),"")</f>
        <v/>
      </c>
      <c r="M440" t="str">
        <f>VLOOKUP(H440,seller_roster!$A$2:$B$85,2,FALSE)</f>
        <v>Nia Kowalski</v>
      </c>
      <c r="N440" t="str">
        <f>VLOOKUP(C440,accounts!$A$2:$F$9615,2,FALSE)</f>
        <v>Logistics</v>
      </c>
      <c r="O440" t="str">
        <f>VLOOKUP(C440,accounts!$A$2:$F$9615,3,FALSE)</f>
        <v>$2.5M-$5M</v>
      </c>
      <c r="P440" t="str">
        <f>VLOOKUP(C440,accounts!$A$2:$F$9615,5,FALSE)</f>
        <v>West</v>
      </c>
      <c r="Q440" t="b">
        <f t="shared" si="7"/>
        <v>1</v>
      </c>
      <c r="R440" t="e">
        <f>INDEX(removed_duplicate_rows!$A$5:$A$39,MATCH(wins!A440,removed_duplicate_rows!$A$5:$A$39,0))</f>
        <v>#N/A</v>
      </c>
    </row>
    <row r="441" spans="1:18" ht="15.75" customHeight="1" x14ac:dyDescent="0.2">
      <c r="A441" t="s">
        <v>1447</v>
      </c>
      <c r="B441" t="s">
        <v>1448</v>
      </c>
      <c r="C441" t="s">
        <v>1449</v>
      </c>
      <c r="D441" s="10">
        <v>45717</v>
      </c>
      <c r="E441" t="s">
        <v>52</v>
      </c>
      <c r="F441">
        <v>4</v>
      </c>
      <c r="G441" t="s">
        <v>273</v>
      </c>
      <c r="H441" t="s">
        <v>319</v>
      </c>
      <c r="I441" t="s">
        <v>79</v>
      </c>
      <c r="J441">
        <v>1</v>
      </c>
      <c r="K441">
        <v>12142</v>
      </c>
      <c r="L441" t="str">
        <f>IFERROR(INDEX(play_attribution!$B$2:$B$328,MATCH(A441,play_attribution!$A$2:$A$328,0)),"")</f>
        <v/>
      </c>
      <c r="M441" t="str">
        <f>VLOOKUP(H441,seller_roster!$A$2:$B$85,2,FALSE)</f>
        <v>Nia Kowalski</v>
      </c>
      <c r="N441" t="str">
        <f>VLOOKUP(C441,accounts!$A$2:$F$9615,2,FALSE)</f>
        <v>Construction</v>
      </c>
      <c r="O441" t="str">
        <f>VLOOKUP(C441,accounts!$A$2:$F$9615,3,FALSE)</f>
        <v>&gt;$10M</v>
      </c>
      <c r="P441" t="str">
        <f>VLOOKUP(C441,accounts!$A$2:$F$9615,5,FALSE)</f>
        <v>East</v>
      </c>
      <c r="Q441" t="b">
        <f t="shared" si="7"/>
        <v>1</v>
      </c>
      <c r="R441" t="e">
        <f>INDEX(removed_duplicate_rows!$A$5:$A$39,MATCH(wins!A441,removed_duplicate_rows!$A$5:$A$39,0))</f>
        <v>#N/A</v>
      </c>
    </row>
    <row r="442" spans="1:18" ht="15.75" customHeight="1" x14ac:dyDescent="0.2">
      <c r="A442" t="s">
        <v>1450</v>
      </c>
      <c r="B442" t="s">
        <v>1451</v>
      </c>
      <c r="C442" t="s">
        <v>1452</v>
      </c>
      <c r="D442" s="10">
        <v>45717</v>
      </c>
      <c r="E442" t="s">
        <v>52</v>
      </c>
      <c r="F442">
        <v>4</v>
      </c>
      <c r="G442" t="s">
        <v>273</v>
      </c>
      <c r="H442" t="s">
        <v>1098</v>
      </c>
      <c r="I442" t="s">
        <v>79</v>
      </c>
      <c r="J442">
        <v>1</v>
      </c>
      <c r="K442">
        <v>8236</v>
      </c>
      <c r="L442" t="str">
        <f>IFERROR(INDEX(play_attribution!$B$2:$B$328,MATCH(A442,play_attribution!$A$2:$A$328,0)),"")</f>
        <v/>
      </c>
      <c r="M442" t="str">
        <f>VLOOKUP(H442,seller_roster!$A$2:$B$85,2,FALSE)</f>
        <v>Yael Okafor</v>
      </c>
      <c r="N442" t="str">
        <f>VLOOKUP(C442,accounts!$A$2:$F$9615,2,FALSE)</f>
        <v>Wholesale &amp; Distribution</v>
      </c>
      <c r="O442" t="str">
        <f>VLOOKUP(C442,accounts!$A$2:$F$9615,3,FALSE)</f>
        <v>$2.5M-$5M</v>
      </c>
      <c r="P442" t="str">
        <f>VLOOKUP(C442,accounts!$A$2:$F$9615,5,FALSE)</f>
        <v>West</v>
      </c>
      <c r="Q442" t="b">
        <f t="shared" si="7"/>
        <v>1</v>
      </c>
      <c r="R442" t="e">
        <f>INDEX(removed_duplicate_rows!$A$5:$A$39,MATCH(wins!A442,removed_duplicate_rows!$A$5:$A$39,0))</f>
        <v>#N/A</v>
      </c>
    </row>
    <row r="443" spans="1:18" ht="15.75" customHeight="1" x14ac:dyDescent="0.2">
      <c r="A443" t="s">
        <v>1453</v>
      </c>
      <c r="B443" t="s">
        <v>1454</v>
      </c>
      <c r="C443" t="s">
        <v>1455</v>
      </c>
      <c r="D443" s="10">
        <v>45717</v>
      </c>
      <c r="E443" t="s">
        <v>52</v>
      </c>
      <c r="F443">
        <v>4</v>
      </c>
      <c r="G443" t="s">
        <v>273</v>
      </c>
      <c r="H443" t="s">
        <v>274</v>
      </c>
      <c r="I443" t="s">
        <v>79</v>
      </c>
      <c r="J443">
        <v>1</v>
      </c>
      <c r="K443">
        <v>9980</v>
      </c>
      <c r="L443" t="str">
        <f>IFERROR(INDEX(play_attribution!$B$2:$B$328,MATCH(A443,play_attribution!$A$2:$A$328,0)),"")</f>
        <v/>
      </c>
      <c r="M443" t="str">
        <f>VLOOKUP(H443,seller_roster!$A$2:$B$85,2,FALSE)</f>
        <v>Shiloh Petrov</v>
      </c>
      <c r="N443" t="str">
        <f>VLOOKUP(C443,accounts!$A$2:$F$9615,2,FALSE)</f>
        <v>Field Services</v>
      </c>
      <c r="O443" t="str">
        <f>VLOOKUP(C443,accounts!$A$2:$F$9615,3,FALSE)</f>
        <v>$2.5M-$5M</v>
      </c>
      <c r="P443" t="str">
        <f>VLOOKUP(C443,accounts!$A$2:$F$9615,5,FALSE)</f>
        <v>West</v>
      </c>
      <c r="Q443" t="b">
        <f t="shared" si="7"/>
        <v>1</v>
      </c>
      <c r="R443" t="e">
        <f>INDEX(removed_duplicate_rows!$A$5:$A$39,MATCH(wins!A443,removed_duplicate_rows!$A$5:$A$39,0))</f>
        <v>#N/A</v>
      </c>
    </row>
    <row r="444" spans="1:18" ht="15.75" customHeight="1" x14ac:dyDescent="0.2">
      <c r="A444" t="s">
        <v>1456</v>
      </c>
      <c r="B444" t="s">
        <v>1457</v>
      </c>
      <c r="C444" t="s">
        <v>1458</v>
      </c>
      <c r="D444" s="10">
        <v>45717</v>
      </c>
      <c r="E444" t="s">
        <v>52</v>
      </c>
      <c r="F444">
        <v>4</v>
      </c>
      <c r="G444" t="s">
        <v>273</v>
      </c>
      <c r="H444" t="s">
        <v>323</v>
      </c>
      <c r="I444" t="s">
        <v>55</v>
      </c>
      <c r="J444">
        <v>1</v>
      </c>
      <c r="K444">
        <v>8442</v>
      </c>
      <c r="L444" t="str">
        <f>IFERROR(INDEX(play_attribution!$B$2:$B$328,MATCH(A444,play_attribution!$A$2:$A$328,0)),"")</f>
        <v/>
      </c>
      <c r="M444" t="str">
        <f>VLOOKUP(H444,seller_roster!$A$2:$B$85,2,FALSE)</f>
        <v>Finley Kowalski</v>
      </c>
      <c r="N444" t="str">
        <f>VLOOKUP(C444,accounts!$A$2:$F$9615,2,FALSE)</f>
        <v>Retail Multi-Location</v>
      </c>
      <c r="O444" t="str">
        <f>VLOOKUP(C444,accounts!$A$2:$F$9615,3,FALSE)</f>
        <v>$2.5M-$5M</v>
      </c>
      <c r="P444" t="str">
        <f>VLOOKUP(C444,accounts!$A$2:$F$9615,5,FALSE)</f>
        <v>West</v>
      </c>
      <c r="Q444" t="b">
        <f t="shared" si="7"/>
        <v>1</v>
      </c>
      <c r="R444" t="e">
        <f>INDEX(removed_duplicate_rows!$A$5:$A$39,MATCH(wins!A444,removed_duplicate_rows!$A$5:$A$39,0))</f>
        <v>#N/A</v>
      </c>
    </row>
    <row r="445" spans="1:18" ht="15.75" customHeight="1" x14ac:dyDescent="0.2">
      <c r="A445" t="s">
        <v>1459</v>
      </c>
      <c r="B445" t="s">
        <v>1460</v>
      </c>
      <c r="C445" t="s">
        <v>1461</v>
      </c>
      <c r="D445" s="10">
        <v>45717</v>
      </c>
      <c r="E445" t="s">
        <v>52</v>
      </c>
      <c r="F445">
        <v>4</v>
      </c>
      <c r="G445" t="s">
        <v>273</v>
      </c>
      <c r="H445" t="s">
        <v>297</v>
      </c>
      <c r="I445" t="s">
        <v>79</v>
      </c>
      <c r="J445">
        <v>1</v>
      </c>
      <c r="K445">
        <v>14248</v>
      </c>
      <c r="L445" t="str">
        <f>IFERROR(INDEX(play_attribution!$B$2:$B$328,MATCH(A445,play_attribution!$A$2:$A$328,0)),"")</f>
        <v/>
      </c>
      <c r="M445" t="str">
        <f>VLOOKUP(H445,seller_roster!$A$2:$B$85,2,FALSE)</f>
        <v>Ray Moreau</v>
      </c>
      <c r="N445" t="str">
        <f>VLOOKUP(C445,accounts!$A$2:$F$9615,2,FALSE)</f>
        <v>Wholesale &amp; Distribution</v>
      </c>
      <c r="O445" t="str">
        <f>VLOOKUP(C445,accounts!$A$2:$F$9615,3,FALSE)</f>
        <v>&gt;$10M</v>
      </c>
      <c r="P445" t="str">
        <f>VLOOKUP(C445,accounts!$A$2:$F$9615,5,FALSE)</f>
        <v>Central</v>
      </c>
      <c r="Q445" t="b">
        <f t="shared" si="7"/>
        <v>1</v>
      </c>
      <c r="R445" t="e">
        <f>INDEX(removed_duplicate_rows!$A$5:$A$39,MATCH(wins!A445,removed_duplicate_rows!$A$5:$A$39,0))</f>
        <v>#N/A</v>
      </c>
    </row>
    <row r="446" spans="1:18" ht="15.75" customHeight="1" x14ac:dyDescent="0.2">
      <c r="A446" t="s">
        <v>1462</v>
      </c>
      <c r="B446" t="s">
        <v>1463</v>
      </c>
      <c r="C446" t="s">
        <v>1464</v>
      </c>
      <c r="D446" s="10">
        <v>45717</v>
      </c>
      <c r="E446" t="s">
        <v>52</v>
      </c>
      <c r="F446">
        <v>4</v>
      </c>
      <c r="G446" t="s">
        <v>374</v>
      </c>
      <c r="H446" t="s">
        <v>402</v>
      </c>
      <c r="I446" t="s">
        <v>55</v>
      </c>
      <c r="J446">
        <v>1</v>
      </c>
      <c r="K446">
        <v>6095</v>
      </c>
      <c r="L446" t="str">
        <f>IFERROR(INDEX(play_attribution!$B$2:$B$328,MATCH(A446,play_attribution!$A$2:$A$328,0)),"")</f>
        <v/>
      </c>
      <c r="M446" t="str">
        <f>VLOOKUP(H446,seller_roster!$A$2:$B$85,2,FALSE)</f>
        <v>Frankie Vega</v>
      </c>
      <c r="N446" t="str">
        <f>VLOOKUP(C446,accounts!$A$2:$F$9615,2,FALSE)</f>
        <v>Hospitality Group</v>
      </c>
      <c r="O446" t="str">
        <f>VLOOKUP(C446,accounts!$A$2:$F$9615,3,FALSE)</f>
        <v>$2.5M-$5M</v>
      </c>
      <c r="P446" t="str">
        <f>VLOOKUP(C446,accounts!$A$2:$F$9615,5,FALSE)</f>
        <v>East</v>
      </c>
      <c r="Q446" t="b">
        <f t="shared" si="7"/>
        <v>1</v>
      </c>
      <c r="R446" t="e">
        <f>INDEX(removed_duplicate_rows!$A$5:$A$39,MATCH(wins!A446,removed_duplicate_rows!$A$5:$A$39,0))</f>
        <v>#N/A</v>
      </c>
    </row>
    <row r="447" spans="1:18" ht="15.75" customHeight="1" x14ac:dyDescent="0.2">
      <c r="A447" t="s">
        <v>1465</v>
      </c>
      <c r="B447" t="s">
        <v>1466</v>
      </c>
      <c r="C447" t="s">
        <v>1467</v>
      </c>
      <c r="D447" s="10">
        <v>45717</v>
      </c>
      <c r="E447" t="s">
        <v>52</v>
      </c>
      <c r="F447">
        <v>4</v>
      </c>
      <c r="G447" t="s">
        <v>374</v>
      </c>
      <c r="H447" t="s">
        <v>391</v>
      </c>
      <c r="I447" t="s">
        <v>55</v>
      </c>
      <c r="J447">
        <v>1</v>
      </c>
      <c r="K447">
        <v>5135</v>
      </c>
      <c r="L447" t="str">
        <f>IFERROR(INDEX(play_attribution!$B$2:$B$328,MATCH(A447,play_attribution!$A$2:$A$328,0)),"")</f>
        <v/>
      </c>
      <c r="M447" t="str">
        <f>VLOOKUP(H447,seller_roster!$A$2:$B$85,2,FALSE)</f>
        <v>Sam Walsh</v>
      </c>
      <c r="N447" t="str">
        <f>VLOOKUP(C447,accounts!$A$2:$F$9615,2,FALSE)</f>
        <v>Nonprofit</v>
      </c>
      <c r="O447" t="str">
        <f>VLOOKUP(C447,accounts!$A$2:$F$9615,3,FALSE)</f>
        <v>$2.5M-$5M</v>
      </c>
      <c r="P447" t="str">
        <f>VLOOKUP(C447,accounts!$A$2:$F$9615,5,FALSE)</f>
        <v>West</v>
      </c>
      <c r="Q447" t="b">
        <f t="shared" si="7"/>
        <v>1</v>
      </c>
      <c r="R447" t="e">
        <f>INDEX(removed_duplicate_rows!$A$5:$A$39,MATCH(wins!A447,removed_duplicate_rows!$A$5:$A$39,0))</f>
        <v>#N/A</v>
      </c>
    </row>
    <row r="448" spans="1:18" ht="15.75" customHeight="1" x14ac:dyDescent="0.2">
      <c r="A448" t="s">
        <v>1468</v>
      </c>
      <c r="B448" t="s">
        <v>1469</v>
      </c>
      <c r="C448" t="s">
        <v>1470</v>
      </c>
      <c r="D448" s="10">
        <v>45717</v>
      </c>
      <c r="E448" t="s">
        <v>52</v>
      </c>
      <c r="F448">
        <v>4</v>
      </c>
      <c r="G448" t="s">
        <v>374</v>
      </c>
      <c r="H448" t="s">
        <v>383</v>
      </c>
      <c r="I448" t="s">
        <v>55</v>
      </c>
      <c r="J448">
        <v>1</v>
      </c>
      <c r="K448">
        <v>6059</v>
      </c>
      <c r="L448" t="str">
        <f>IFERROR(INDEX(play_attribution!$B$2:$B$328,MATCH(A448,play_attribution!$A$2:$A$328,0)),"")</f>
        <v/>
      </c>
      <c r="M448" t="str">
        <f>VLOOKUP(H448,seller_roster!$A$2:$B$85,2,FALSE)</f>
        <v>Flor Ruiz</v>
      </c>
      <c r="N448" t="str">
        <f>VLOOKUP(C448,accounts!$A$2:$F$9615,2,FALSE)</f>
        <v>Field Services</v>
      </c>
      <c r="O448" t="str">
        <f>VLOOKUP(C448,accounts!$A$2:$F$9615,3,FALSE)</f>
        <v>$2.5M-$5M</v>
      </c>
      <c r="P448" t="str">
        <f>VLOOKUP(C448,accounts!$A$2:$F$9615,5,FALSE)</f>
        <v>West</v>
      </c>
      <c r="Q448" t="b">
        <f t="shared" si="7"/>
        <v>1</v>
      </c>
      <c r="R448" t="e">
        <f>INDEX(removed_duplicate_rows!$A$5:$A$39,MATCH(wins!A448,removed_duplicate_rows!$A$5:$A$39,0))</f>
        <v>#N/A</v>
      </c>
    </row>
    <row r="449" spans="1:18" ht="15.75" customHeight="1" x14ac:dyDescent="0.2">
      <c r="A449" t="s">
        <v>1471</v>
      </c>
      <c r="B449" t="s">
        <v>1472</v>
      </c>
      <c r="C449" t="s">
        <v>1473</v>
      </c>
      <c r="D449" s="10">
        <v>45717</v>
      </c>
      <c r="E449" t="s">
        <v>52</v>
      </c>
      <c r="F449">
        <v>4</v>
      </c>
      <c r="G449" t="s">
        <v>374</v>
      </c>
      <c r="H449" t="s">
        <v>427</v>
      </c>
      <c r="I449" t="s">
        <v>55</v>
      </c>
      <c r="J449">
        <v>1</v>
      </c>
      <c r="K449">
        <v>5816</v>
      </c>
      <c r="L449" t="str">
        <f>IFERROR(INDEX(play_attribution!$B$2:$B$328,MATCH(A449,play_attribution!$A$2:$A$328,0)),"")</f>
        <v/>
      </c>
      <c r="M449" t="str">
        <f>VLOOKUP(H449,seller_roster!$A$2:$B$85,2,FALSE)</f>
        <v>Peyton Moreau</v>
      </c>
      <c r="N449" t="str">
        <f>VLOOKUP(C449,accounts!$A$2:$F$9615,2,FALSE)</f>
        <v>Retail Multi-Location</v>
      </c>
      <c r="O449" t="str">
        <f>VLOOKUP(C449,accounts!$A$2:$F$9615,3,FALSE)</f>
        <v>$2.5M-$5M</v>
      </c>
      <c r="P449" t="str">
        <f>VLOOKUP(C449,accounts!$A$2:$F$9615,5,FALSE)</f>
        <v>Central</v>
      </c>
      <c r="Q449" t="b">
        <f t="shared" si="7"/>
        <v>1</v>
      </c>
      <c r="R449" t="e">
        <f>INDEX(removed_duplicate_rows!$A$5:$A$39,MATCH(wins!A449,removed_duplicate_rows!$A$5:$A$39,0))</f>
        <v>#N/A</v>
      </c>
    </row>
    <row r="450" spans="1:18" ht="15.75" customHeight="1" x14ac:dyDescent="0.2">
      <c r="A450" t="s">
        <v>1474</v>
      </c>
      <c r="B450" t="s">
        <v>1475</v>
      </c>
      <c r="C450" t="s">
        <v>1476</v>
      </c>
      <c r="D450" s="10">
        <v>45717</v>
      </c>
      <c r="E450" t="s">
        <v>52</v>
      </c>
      <c r="F450">
        <v>4</v>
      </c>
      <c r="G450" t="s">
        <v>374</v>
      </c>
      <c r="H450" t="s">
        <v>387</v>
      </c>
      <c r="I450" t="s">
        <v>55</v>
      </c>
      <c r="J450">
        <v>1</v>
      </c>
      <c r="K450">
        <v>8724</v>
      </c>
      <c r="L450" t="str">
        <f>IFERROR(INDEX(play_attribution!$B$2:$B$328,MATCH(A450,play_attribution!$A$2:$A$328,0)),"")</f>
        <v/>
      </c>
      <c r="M450" t="str">
        <f>VLOOKUP(H450,seller_roster!$A$2:$B$85,2,FALSE)</f>
        <v>Ray Kim</v>
      </c>
      <c r="N450" t="str">
        <f>VLOOKUP(C450,accounts!$A$2:$F$9615,2,FALSE)</f>
        <v>Hospitality Group</v>
      </c>
      <c r="O450" t="str">
        <f>VLOOKUP(C450,accounts!$A$2:$F$9615,3,FALSE)</f>
        <v>$2.5M-$5M</v>
      </c>
      <c r="P450" t="str">
        <f>VLOOKUP(C450,accounts!$A$2:$F$9615,5,FALSE)</f>
        <v>East</v>
      </c>
      <c r="Q450" t="b">
        <f t="shared" si="7"/>
        <v>1</v>
      </c>
      <c r="R450" t="e">
        <f>INDEX(removed_duplicate_rows!$A$5:$A$39,MATCH(wins!A450,removed_duplicate_rows!$A$5:$A$39,0))</f>
        <v>#N/A</v>
      </c>
    </row>
    <row r="451" spans="1:18" ht="15.75" customHeight="1" x14ac:dyDescent="0.2">
      <c r="A451" t="s">
        <v>1477</v>
      </c>
      <c r="B451" t="s">
        <v>1478</v>
      </c>
      <c r="C451" t="s">
        <v>1479</v>
      </c>
      <c r="D451" s="10">
        <v>45717</v>
      </c>
      <c r="E451" t="s">
        <v>52</v>
      </c>
      <c r="F451">
        <v>4</v>
      </c>
      <c r="G451" t="s">
        <v>374</v>
      </c>
      <c r="H451" t="s">
        <v>379</v>
      </c>
      <c r="I451" t="s">
        <v>55</v>
      </c>
      <c r="J451">
        <v>1</v>
      </c>
      <c r="K451">
        <v>4904</v>
      </c>
      <c r="L451" t="str">
        <f>IFERROR(INDEX(play_attribution!$B$2:$B$328,MATCH(A451,play_attribution!$A$2:$A$328,0)),"")</f>
        <v/>
      </c>
      <c r="M451" t="str">
        <f>VLOOKUP(H451,seller_roster!$A$2:$B$85,2,FALSE)</f>
        <v>Tatum Vega</v>
      </c>
      <c r="N451" t="str">
        <f>VLOOKUP(C451,accounts!$A$2:$F$9615,2,FALSE)</f>
        <v>Logistics</v>
      </c>
      <c r="O451" t="str">
        <f>VLOOKUP(C451,accounts!$A$2:$F$9615,3,FALSE)</f>
        <v>$2.5M-$5M</v>
      </c>
      <c r="P451" t="str">
        <f>VLOOKUP(C451,accounts!$A$2:$F$9615,5,FALSE)</f>
        <v>West</v>
      </c>
      <c r="Q451" t="b">
        <f t="shared" ref="Q451:Q514" si="8">L451=""</f>
        <v>1</v>
      </c>
      <c r="R451" t="e">
        <f>INDEX(removed_duplicate_rows!$A$5:$A$39,MATCH(wins!A451,removed_duplicate_rows!$A$5:$A$39,0))</f>
        <v>#N/A</v>
      </c>
    </row>
    <row r="452" spans="1:18" ht="15.75" customHeight="1" x14ac:dyDescent="0.2">
      <c r="A452" t="s">
        <v>1480</v>
      </c>
      <c r="B452" t="s">
        <v>1481</v>
      </c>
      <c r="C452" t="s">
        <v>1482</v>
      </c>
      <c r="D452" s="10">
        <v>45717</v>
      </c>
      <c r="E452" t="s">
        <v>52</v>
      </c>
      <c r="F452">
        <v>4</v>
      </c>
      <c r="G452" t="s">
        <v>374</v>
      </c>
      <c r="H452" t="s">
        <v>832</v>
      </c>
      <c r="I452" t="s">
        <v>55</v>
      </c>
      <c r="J452">
        <v>1</v>
      </c>
      <c r="K452">
        <v>6304</v>
      </c>
      <c r="L452" t="str">
        <f>IFERROR(INDEX(play_attribution!$B$2:$B$328,MATCH(A452,play_attribution!$A$2:$A$328,0)),"")</f>
        <v/>
      </c>
      <c r="M452" t="str">
        <f>VLOOKUP(H452,seller_roster!$A$2:$B$85,2,FALSE)</f>
        <v>Noel Nkemelu</v>
      </c>
      <c r="N452" t="str">
        <f>VLOOKUP(C452,accounts!$A$2:$F$9615,2,FALSE)</f>
        <v>Healthcare Services</v>
      </c>
      <c r="O452" t="str">
        <f>VLOOKUP(C452,accounts!$A$2:$F$9615,3,FALSE)</f>
        <v>$2.5M-$5M</v>
      </c>
      <c r="P452" t="str">
        <f>VLOOKUP(C452,accounts!$A$2:$F$9615,5,FALSE)</f>
        <v>Central</v>
      </c>
      <c r="Q452" t="b">
        <f t="shared" si="8"/>
        <v>1</v>
      </c>
      <c r="R452" t="e">
        <f>INDEX(removed_duplicate_rows!$A$5:$A$39,MATCH(wins!A452,removed_duplicate_rows!$A$5:$A$39,0))</f>
        <v>#N/A</v>
      </c>
    </row>
    <row r="453" spans="1:18" ht="15.75" customHeight="1" x14ac:dyDescent="0.2">
      <c r="A453" t="s">
        <v>1483</v>
      </c>
      <c r="B453" t="s">
        <v>1484</v>
      </c>
      <c r="C453" t="s">
        <v>1485</v>
      </c>
      <c r="D453" s="10">
        <v>45717</v>
      </c>
      <c r="E453" t="s">
        <v>52</v>
      </c>
      <c r="F453">
        <v>4</v>
      </c>
      <c r="G453" t="s">
        <v>374</v>
      </c>
      <c r="H453" t="s">
        <v>379</v>
      </c>
      <c r="I453" t="s">
        <v>55</v>
      </c>
      <c r="J453">
        <v>1</v>
      </c>
      <c r="K453">
        <v>4405</v>
      </c>
      <c r="L453" t="str">
        <f>IFERROR(INDEX(play_attribution!$B$2:$B$328,MATCH(A453,play_attribution!$A$2:$A$328,0)),"")</f>
        <v/>
      </c>
      <c r="M453" t="str">
        <f>VLOOKUP(H453,seller_roster!$A$2:$B$85,2,FALSE)</f>
        <v>Tatum Vega</v>
      </c>
      <c r="N453" t="str">
        <f>VLOOKUP(C453,accounts!$A$2:$F$9615,2,FALSE)</f>
        <v>Nonprofit</v>
      </c>
      <c r="O453" t="str">
        <f>VLOOKUP(C453,accounts!$A$2:$F$9615,3,FALSE)</f>
        <v>$2.5M-$5M</v>
      </c>
      <c r="P453" t="str">
        <f>VLOOKUP(C453,accounts!$A$2:$F$9615,5,FALSE)</f>
        <v>East</v>
      </c>
      <c r="Q453" t="b">
        <f t="shared" si="8"/>
        <v>1</v>
      </c>
      <c r="R453" t="e">
        <f>INDEX(removed_duplicate_rows!$A$5:$A$39,MATCH(wins!A453,removed_duplicate_rows!$A$5:$A$39,0))</f>
        <v>#N/A</v>
      </c>
    </row>
    <row r="454" spans="1:18" ht="15.75" customHeight="1" x14ac:dyDescent="0.2">
      <c r="A454" t="s">
        <v>1486</v>
      </c>
      <c r="B454" t="s">
        <v>1487</v>
      </c>
      <c r="C454" t="s">
        <v>1488</v>
      </c>
      <c r="D454" s="10">
        <v>45717</v>
      </c>
      <c r="E454" t="s">
        <v>52</v>
      </c>
      <c r="F454">
        <v>4</v>
      </c>
      <c r="G454" t="s">
        <v>374</v>
      </c>
      <c r="H454" t="s">
        <v>391</v>
      </c>
      <c r="I454" t="s">
        <v>55</v>
      </c>
      <c r="J454">
        <v>1</v>
      </c>
      <c r="K454">
        <v>6549</v>
      </c>
      <c r="L454" t="str">
        <f>IFERROR(INDEX(play_attribution!$B$2:$B$328,MATCH(A454,play_attribution!$A$2:$A$328,0)),"")</f>
        <v/>
      </c>
      <c r="M454" t="str">
        <f>VLOOKUP(H454,seller_roster!$A$2:$B$85,2,FALSE)</f>
        <v>Sam Walsh</v>
      </c>
      <c r="N454" t="str">
        <f>VLOOKUP(C454,accounts!$A$2:$F$9615,2,FALSE)</f>
        <v>Professional Services</v>
      </c>
      <c r="O454" t="str">
        <f>VLOOKUP(C454,accounts!$A$2:$F$9615,3,FALSE)</f>
        <v>$2.5M-$5M</v>
      </c>
      <c r="P454" t="str">
        <f>VLOOKUP(C454,accounts!$A$2:$F$9615,5,FALSE)</f>
        <v>East</v>
      </c>
      <c r="Q454" t="b">
        <f t="shared" si="8"/>
        <v>1</v>
      </c>
      <c r="R454" t="e">
        <f>INDEX(removed_duplicate_rows!$A$5:$A$39,MATCH(wins!A454,removed_duplicate_rows!$A$5:$A$39,0))</f>
        <v>#N/A</v>
      </c>
    </row>
    <row r="455" spans="1:18" ht="15.75" customHeight="1" x14ac:dyDescent="0.2">
      <c r="A455" t="s">
        <v>1489</v>
      </c>
      <c r="B455" t="s">
        <v>1490</v>
      </c>
      <c r="C455" t="s">
        <v>1491</v>
      </c>
      <c r="D455" s="10">
        <v>45717</v>
      </c>
      <c r="E455" t="s">
        <v>52</v>
      </c>
      <c r="F455">
        <v>4</v>
      </c>
      <c r="G455" t="s">
        <v>374</v>
      </c>
      <c r="H455" t="s">
        <v>413</v>
      </c>
      <c r="I455" t="s">
        <v>55</v>
      </c>
      <c r="J455">
        <v>1</v>
      </c>
      <c r="K455">
        <v>8107</v>
      </c>
      <c r="L455" t="str">
        <f>IFERROR(INDEX(play_attribution!$B$2:$B$328,MATCH(A455,play_attribution!$A$2:$A$328,0)),"")</f>
        <v/>
      </c>
      <c r="M455" t="str">
        <f>VLOOKUP(H455,seller_roster!$A$2:$B$85,2,FALSE)</f>
        <v>Phoenix Doyle</v>
      </c>
      <c r="N455" t="str">
        <f>VLOOKUP(C455,accounts!$A$2:$F$9615,2,FALSE)</f>
        <v>Retail Multi-Location</v>
      </c>
      <c r="O455" t="str">
        <f>VLOOKUP(C455,accounts!$A$2:$F$9615,3,FALSE)</f>
        <v>$5M-$10M</v>
      </c>
      <c r="P455" t="str">
        <f>VLOOKUP(C455,accounts!$A$2:$F$9615,5,FALSE)</f>
        <v>West</v>
      </c>
      <c r="Q455" t="b">
        <f t="shared" si="8"/>
        <v>1</v>
      </c>
      <c r="R455" t="e">
        <f>INDEX(removed_duplicate_rows!$A$5:$A$39,MATCH(wins!A455,removed_duplicate_rows!$A$5:$A$39,0))</f>
        <v>#N/A</v>
      </c>
    </row>
    <row r="456" spans="1:18" ht="15.75" customHeight="1" x14ac:dyDescent="0.2">
      <c r="A456" t="s">
        <v>1492</v>
      </c>
      <c r="B456" t="s">
        <v>1493</v>
      </c>
      <c r="C456" t="s">
        <v>1494</v>
      </c>
      <c r="D456" s="10">
        <v>45717</v>
      </c>
      <c r="E456" t="s">
        <v>52</v>
      </c>
      <c r="F456">
        <v>4</v>
      </c>
      <c r="G456" t="s">
        <v>374</v>
      </c>
      <c r="H456" t="s">
        <v>449</v>
      </c>
      <c r="I456" t="s">
        <v>55</v>
      </c>
      <c r="J456">
        <v>1</v>
      </c>
      <c r="K456">
        <v>6008</v>
      </c>
      <c r="L456" t="str">
        <f>IFERROR(INDEX(play_attribution!$B$2:$B$328,MATCH(A456,play_attribution!$A$2:$A$328,0)),"")</f>
        <v/>
      </c>
      <c r="M456" t="str">
        <f>VLOOKUP(H456,seller_roster!$A$2:$B$85,2,FALSE)</f>
        <v>Hayden Okafor</v>
      </c>
      <c r="N456" t="str">
        <f>VLOOKUP(C456,accounts!$A$2:$F$9615,2,FALSE)</f>
        <v>Wholesale &amp; Distribution</v>
      </c>
      <c r="O456" t="str">
        <f>VLOOKUP(C456,accounts!$A$2:$F$9615,3,FALSE)</f>
        <v>$2.5M-$5M</v>
      </c>
      <c r="P456" t="str">
        <f>VLOOKUP(C456,accounts!$A$2:$F$9615,5,FALSE)</f>
        <v>East</v>
      </c>
      <c r="Q456" t="b">
        <f t="shared" si="8"/>
        <v>1</v>
      </c>
      <c r="R456" t="e">
        <f>INDEX(removed_duplicate_rows!$A$5:$A$39,MATCH(wins!A456,removed_duplicate_rows!$A$5:$A$39,0))</f>
        <v>#N/A</v>
      </c>
    </row>
    <row r="457" spans="1:18" ht="15.75" customHeight="1" x14ac:dyDescent="0.2">
      <c r="A457" t="s">
        <v>1495</v>
      </c>
      <c r="B457" t="s">
        <v>1496</v>
      </c>
      <c r="C457" t="s">
        <v>1497</v>
      </c>
      <c r="D457" s="10">
        <v>45717</v>
      </c>
      <c r="E457" t="s">
        <v>52</v>
      </c>
      <c r="F457">
        <v>4</v>
      </c>
      <c r="G457" t="s">
        <v>374</v>
      </c>
      <c r="H457" t="s">
        <v>383</v>
      </c>
      <c r="I457" t="s">
        <v>55</v>
      </c>
      <c r="J457">
        <v>1</v>
      </c>
      <c r="K457">
        <v>6014</v>
      </c>
      <c r="L457" t="str">
        <f>IFERROR(INDEX(play_attribution!$B$2:$B$328,MATCH(A457,play_attribution!$A$2:$A$328,0)),"")</f>
        <v/>
      </c>
      <c r="M457" t="str">
        <f>VLOOKUP(H457,seller_roster!$A$2:$B$85,2,FALSE)</f>
        <v>Flor Ruiz</v>
      </c>
      <c r="N457" t="str">
        <f>VLOOKUP(C457,accounts!$A$2:$F$9615,2,FALSE)</f>
        <v>Professional Services</v>
      </c>
      <c r="O457" t="str">
        <f>VLOOKUP(C457,accounts!$A$2:$F$9615,3,FALSE)</f>
        <v>$5M-$10M</v>
      </c>
      <c r="P457" t="str">
        <f>VLOOKUP(C457,accounts!$A$2:$F$9615,5,FALSE)</f>
        <v>West</v>
      </c>
      <c r="Q457" t="b">
        <f t="shared" si="8"/>
        <v>1</v>
      </c>
      <c r="R457" t="e">
        <f>INDEX(removed_duplicate_rows!$A$5:$A$39,MATCH(wins!A457,removed_duplicate_rows!$A$5:$A$39,0))</f>
        <v>#N/A</v>
      </c>
    </row>
    <row r="458" spans="1:18" ht="15.75" customHeight="1" x14ac:dyDescent="0.2">
      <c r="A458" t="s">
        <v>1498</v>
      </c>
      <c r="B458" t="s">
        <v>1499</v>
      </c>
      <c r="C458" t="s">
        <v>1500</v>
      </c>
      <c r="D458" s="10">
        <v>45717</v>
      </c>
      <c r="E458" t="s">
        <v>52</v>
      </c>
      <c r="F458">
        <v>4</v>
      </c>
      <c r="G458" t="s">
        <v>374</v>
      </c>
      <c r="H458" t="s">
        <v>417</v>
      </c>
      <c r="I458" t="s">
        <v>55</v>
      </c>
      <c r="J458">
        <v>1</v>
      </c>
      <c r="K458">
        <v>6729</v>
      </c>
      <c r="L458" t="str">
        <f>IFERROR(INDEX(play_attribution!$B$2:$B$328,MATCH(A458,play_attribution!$A$2:$A$328,0)),"")</f>
        <v/>
      </c>
      <c r="M458" t="str">
        <f>VLOOKUP(H458,seller_roster!$A$2:$B$85,2,FALSE)</f>
        <v>Bryn Reyes</v>
      </c>
      <c r="N458" t="str">
        <f>VLOOKUP(C458,accounts!$A$2:$F$9615,2,FALSE)</f>
        <v>Manufacturing</v>
      </c>
      <c r="O458" t="str">
        <f>VLOOKUP(C458,accounts!$A$2:$F$9615,3,FALSE)</f>
        <v>$2.5M-$5M</v>
      </c>
      <c r="P458" t="str">
        <f>VLOOKUP(C458,accounts!$A$2:$F$9615,5,FALSE)</f>
        <v>West</v>
      </c>
      <c r="Q458" t="b">
        <f t="shared" si="8"/>
        <v>1</v>
      </c>
      <c r="R458" t="e">
        <f>INDEX(removed_duplicate_rows!$A$5:$A$39,MATCH(wins!A458,removed_duplicate_rows!$A$5:$A$39,0))</f>
        <v>#N/A</v>
      </c>
    </row>
    <row r="459" spans="1:18" ht="15.75" customHeight="1" x14ac:dyDescent="0.2">
      <c r="A459" t="s">
        <v>1501</v>
      </c>
      <c r="B459" t="s">
        <v>1502</v>
      </c>
      <c r="C459" t="s">
        <v>1503</v>
      </c>
      <c r="D459" s="10">
        <v>45717</v>
      </c>
      <c r="E459" t="s">
        <v>52</v>
      </c>
      <c r="F459">
        <v>4</v>
      </c>
      <c r="G459" t="s">
        <v>374</v>
      </c>
      <c r="H459" t="s">
        <v>427</v>
      </c>
      <c r="I459" t="s">
        <v>55</v>
      </c>
      <c r="J459">
        <v>1</v>
      </c>
      <c r="K459">
        <v>7946</v>
      </c>
      <c r="L459" t="str">
        <f>IFERROR(INDEX(play_attribution!$B$2:$B$328,MATCH(A459,play_attribution!$A$2:$A$328,0)),"")</f>
        <v/>
      </c>
      <c r="M459" t="str">
        <f>VLOOKUP(H459,seller_roster!$A$2:$B$85,2,FALSE)</f>
        <v>Peyton Moreau</v>
      </c>
      <c r="N459" t="str">
        <f>VLOOKUP(C459,accounts!$A$2:$F$9615,2,FALSE)</f>
        <v>Logistics</v>
      </c>
      <c r="O459" t="str">
        <f>VLOOKUP(C459,accounts!$A$2:$F$9615,3,FALSE)</f>
        <v>$2.5M-$5M</v>
      </c>
      <c r="P459" t="str">
        <f>VLOOKUP(C459,accounts!$A$2:$F$9615,5,FALSE)</f>
        <v>Central</v>
      </c>
      <c r="Q459" t="b">
        <f t="shared" si="8"/>
        <v>1</v>
      </c>
      <c r="R459" t="e">
        <f>INDEX(removed_duplicate_rows!$A$5:$A$39,MATCH(wins!A459,removed_duplicate_rows!$A$5:$A$39,0))</f>
        <v>#N/A</v>
      </c>
    </row>
    <row r="460" spans="1:18" ht="15.75" customHeight="1" x14ac:dyDescent="0.2">
      <c r="A460" t="s">
        <v>1504</v>
      </c>
      <c r="B460" t="s">
        <v>1505</v>
      </c>
      <c r="C460" t="s">
        <v>1506</v>
      </c>
      <c r="D460" s="10">
        <v>45717</v>
      </c>
      <c r="E460" t="s">
        <v>52</v>
      </c>
      <c r="F460">
        <v>4</v>
      </c>
      <c r="G460" t="s">
        <v>374</v>
      </c>
      <c r="H460" t="s">
        <v>409</v>
      </c>
      <c r="I460" t="s">
        <v>55</v>
      </c>
      <c r="J460">
        <v>1</v>
      </c>
      <c r="K460">
        <v>3783</v>
      </c>
      <c r="L460" t="str">
        <f>IFERROR(INDEX(play_attribution!$B$2:$B$328,MATCH(A460,play_attribution!$A$2:$A$328,0)),"")</f>
        <v/>
      </c>
      <c r="M460" t="str">
        <f>VLOOKUP(H460,seller_roster!$A$2:$B$85,2,FALSE)</f>
        <v>Devon Okafor</v>
      </c>
      <c r="N460" t="str">
        <f>VLOOKUP(C460,accounts!$A$2:$F$9615,2,FALSE)</f>
        <v>Nonprofit</v>
      </c>
      <c r="O460" t="str">
        <f>VLOOKUP(C460,accounts!$A$2:$F$9615,3,FALSE)</f>
        <v>$2.5M-$5M</v>
      </c>
      <c r="P460" t="str">
        <f>VLOOKUP(C460,accounts!$A$2:$F$9615,5,FALSE)</f>
        <v>East</v>
      </c>
      <c r="Q460" t="b">
        <f t="shared" si="8"/>
        <v>1</v>
      </c>
      <c r="R460" t="e">
        <f>INDEX(removed_duplicate_rows!$A$5:$A$39,MATCH(wins!A460,removed_duplicate_rows!$A$5:$A$39,0))</f>
        <v>#N/A</v>
      </c>
    </row>
    <row r="461" spans="1:18" ht="15.75" customHeight="1" x14ac:dyDescent="0.2">
      <c r="A461" t="s">
        <v>1507</v>
      </c>
      <c r="B461" t="s">
        <v>1508</v>
      </c>
      <c r="C461" t="s">
        <v>1509</v>
      </c>
      <c r="D461" s="10">
        <v>45717</v>
      </c>
      <c r="E461" t="s">
        <v>52</v>
      </c>
      <c r="F461">
        <v>4</v>
      </c>
      <c r="G461" t="s">
        <v>374</v>
      </c>
      <c r="H461" t="s">
        <v>375</v>
      </c>
      <c r="I461" t="s">
        <v>55</v>
      </c>
      <c r="J461">
        <v>1</v>
      </c>
      <c r="K461">
        <v>6805</v>
      </c>
      <c r="L461" t="str">
        <f>IFERROR(INDEX(play_attribution!$B$2:$B$328,MATCH(A461,play_attribution!$A$2:$A$328,0)),"")</f>
        <v/>
      </c>
      <c r="M461" t="str">
        <f>VLOOKUP(H461,seller_roster!$A$2:$B$85,2,FALSE)</f>
        <v>Sol Lindqvist</v>
      </c>
      <c r="N461" t="str">
        <f>VLOOKUP(C461,accounts!$A$2:$F$9615,2,FALSE)</f>
        <v>Nonprofit</v>
      </c>
      <c r="O461" t="str">
        <f>VLOOKUP(C461,accounts!$A$2:$F$9615,3,FALSE)</f>
        <v>$2.5M-$5M</v>
      </c>
      <c r="P461" t="str">
        <f>VLOOKUP(C461,accounts!$A$2:$F$9615,5,FALSE)</f>
        <v>West</v>
      </c>
      <c r="Q461" t="b">
        <f t="shared" si="8"/>
        <v>1</v>
      </c>
      <c r="R461" t="e">
        <f>INDEX(removed_duplicate_rows!$A$5:$A$39,MATCH(wins!A461,removed_duplicate_rows!$A$5:$A$39,0))</f>
        <v>#N/A</v>
      </c>
    </row>
    <row r="462" spans="1:18" ht="15.75" customHeight="1" x14ac:dyDescent="0.2">
      <c r="A462" t="s">
        <v>1510</v>
      </c>
      <c r="B462" t="s">
        <v>1511</v>
      </c>
      <c r="C462" t="s">
        <v>1512</v>
      </c>
      <c r="D462" s="10">
        <v>45717</v>
      </c>
      <c r="E462" t="s">
        <v>52</v>
      </c>
      <c r="F462">
        <v>4</v>
      </c>
      <c r="G462" t="s">
        <v>374</v>
      </c>
      <c r="H462" t="s">
        <v>402</v>
      </c>
      <c r="I462" t="s">
        <v>55</v>
      </c>
      <c r="J462">
        <v>1</v>
      </c>
      <c r="K462">
        <v>7526</v>
      </c>
      <c r="L462" t="str">
        <f>IFERROR(INDEX(play_attribution!$B$2:$B$328,MATCH(A462,play_attribution!$A$2:$A$328,0)),"")</f>
        <v/>
      </c>
      <c r="M462" t="str">
        <f>VLOOKUP(H462,seller_roster!$A$2:$B$85,2,FALSE)</f>
        <v>Frankie Vega</v>
      </c>
      <c r="N462" t="str">
        <f>VLOOKUP(C462,accounts!$A$2:$F$9615,2,FALSE)</f>
        <v>Professional Services</v>
      </c>
      <c r="O462" t="str">
        <f>VLOOKUP(C462,accounts!$A$2:$F$9615,3,FALSE)</f>
        <v>$2.5M-$5M</v>
      </c>
      <c r="P462" t="str">
        <f>VLOOKUP(C462,accounts!$A$2:$F$9615,5,FALSE)</f>
        <v>East</v>
      </c>
      <c r="Q462" t="b">
        <f t="shared" si="8"/>
        <v>1</v>
      </c>
      <c r="R462" t="e">
        <f>INDEX(removed_duplicate_rows!$A$5:$A$39,MATCH(wins!A462,removed_duplicate_rows!$A$5:$A$39,0))</f>
        <v>#N/A</v>
      </c>
    </row>
    <row r="463" spans="1:18" ht="15.75" customHeight="1" x14ac:dyDescent="0.2">
      <c r="A463" t="s">
        <v>1513</v>
      </c>
      <c r="B463" t="s">
        <v>1514</v>
      </c>
      <c r="C463" t="s">
        <v>1515</v>
      </c>
      <c r="D463" s="10">
        <v>45717</v>
      </c>
      <c r="E463" t="s">
        <v>52</v>
      </c>
      <c r="F463">
        <v>4</v>
      </c>
      <c r="G463" t="s">
        <v>374</v>
      </c>
      <c r="H463" t="s">
        <v>417</v>
      </c>
      <c r="I463" t="s">
        <v>55</v>
      </c>
      <c r="J463">
        <v>1</v>
      </c>
      <c r="K463">
        <v>4937</v>
      </c>
      <c r="L463" t="str">
        <f>IFERROR(INDEX(play_attribution!$B$2:$B$328,MATCH(A463,play_attribution!$A$2:$A$328,0)),"")</f>
        <v/>
      </c>
      <c r="M463" t="str">
        <f>VLOOKUP(H463,seller_roster!$A$2:$B$85,2,FALSE)</f>
        <v>Bryn Reyes</v>
      </c>
      <c r="N463" t="str">
        <f>VLOOKUP(C463,accounts!$A$2:$F$9615,2,FALSE)</f>
        <v>Field Services</v>
      </c>
      <c r="O463" t="str">
        <f>VLOOKUP(C463,accounts!$A$2:$F$9615,3,FALSE)</f>
        <v>$2.5M-$5M</v>
      </c>
      <c r="P463" t="str">
        <f>VLOOKUP(C463,accounts!$A$2:$F$9615,5,FALSE)</f>
        <v>East</v>
      </c>
      <c r="Q463" t="b">
        <f t="shared" si="8"/>
        <v>1</v>
      </c>
      <c r="R463" t="e">
        <f>INDEX(removed_duplicate_rows!$A$5:$A$39,MATCH(wins!A463,removed_duplicate_rows!$A$5:$A$39,0))</f>
        <v>#N/A</v>
      </c>
    </row>
    <row r="464" spans="1:18" ht="15.75" customHeight="1" x14ac:dyDescent="0.2">
      <c r="A464" t="s">
        <v>1516</v>
      </c>
      <c r="B464" t="s">
        <v>1517</v>
      </c>
      <c r="C464" t="s">
        <v>1518</v>
      </c>
      <c r="D464" s="10">
        <v>45717</v>
      </c>
      <c r="E464" t="s">
        <v>52</v>
      </c>
      <c r="F464">
        <v>4</v>
      </c>
      <c r="G464" t="s">
        <v>374</v>
      </c>
      <c r="H464" t="s">
        <v>1123</v>
      </c>
      <c r="I464" t="s">
        <v>55</v>
      </c>
      <c r="J464">
        <v>1</v>
      </c>
      <c r="K464">
        <v>4270</v>
      </c>
      <c r="L464" t="str">
        <f>IFERROR(INDEX(play_attribution!$B$2:$B$328,MATCH(A464,play_attribution!$A$2:$A$328,0)),"")</f>
        <v/>
      </c>
      <c r="M464" t="str">
        <f>VLOOKUP(H464,seller_roster!$A$2:$B$85,2,FALSE)</f>
        <v>Peyton Silva</v>
      </c>
      <c r="N464" t="str">
        <f>VLOOKUP(C464,accounts!$A$2:$F$9615,2,FALSE)</f>
        <v>Retail Multi-Location</v>
      </c>
      <c r="O464" t="str">
        <f>VLOOKUP(C464,accounts!$A$2:$F$9615,3,FALSE)</f>
        <v>$2.5M-$5M</v>
      </c>
      <c r="P464" t="str">
        <f>VLOOKUP(C464,accounts!$A$2:$F$9615,5,FALSE)</f>
        <v>East</v>
      </c>
      <c r="Q464" t="b">
        <f t="shared" si="8"/>
        <v>1</v>
      </c>
      <c r="R464" t="e">
        <f>INDEX(removed_duplicate_rows!$A$5:$A$39,MATCH(wins!A464,removed_duplicate_rows!$A$5:$A$39,0))</f>
        <v>#N/A</v>
      </c>
    </row>
    <row r="465" spans="1:18" ht="15.75" customHeight="1" x14ac:dyDescent="0.2">
      <c r="A465" t="s">
        <v>1519</v>
      </c>
      <c r="B465" t="s">
        <v>1520</v>
      </c>
      <c r="C465" t="s">
        <v>1521</v>
      </c>
      <c r="D465" s="10">
        <v>45717</v>
      </c>
      <c r="E465" t="s">
        <v>52</v>
      </c>
      <c r="F465">
        <v>4</v>
      </c>
      <c r="G465" t="s">
        <v>374</v>
      </c>
      <c r="H465" t="s">
        <v>383</v>
      </c>
      <c r="I465" t="s">
        <v>55</v>
      </c>
      <c r="J465">
        <v>1</v>
      </c>
      <c r="K465">
        <v>6660</v>
      </c>
      <c r="L465" t="str">
        <f>IFERROR(INDEX(play_attribution!$B$2:$B$328,MATCH(A465,play_attribution!$A$2:$A$328,0)),"")</f>
        <v/>
      </c>
      <c r="M465" t="str">
        <f>VLOOKUP(H465,seller_roster!$A$2:$B$85,2,FALSE)</f>
        <v>Flor Ruiz</v>
      </c>
      <c r="N465" t="str">
        <f>VLOOKUP(C465,accounts!$A$2:$F$9615,2,FALSE)</f>
        <v>Construction</v>
      </c>
      <c r="O465" t="str">
        <f>VLOOKUP(C465,accounts!$A$2:$F$9615,3,FALSE)</f>
        <v>$2.5M-$5M</v>
      </c>
      <c r="P465" t="str">
        <f>VLOOKUP(C465,accounts!$A$2:$F$9615,5,FALSE)</f>
        <v>East</v>
      </c>
      <c r="Q465" t="b">
        <f t="shared" si="8"/>
        <v>1</v>
      </c>
      <c r="R465" t="e">
        <f>INDEX(removed_duplicate_rows!$A$5:$A$39,MATCH(wins!A465,removed_duplicate_rows!$A$5:$A$39,0))</f>
        <v>#N/A</v>
      </c>
    </row>
    <row r="466" spans="1:18" ht="15.75" customHeight="1" x14ac:dyDescent="0.2">
      <c r="A466" t="s">
        <v>1522</v>
      </c>
      <c r="B466" t="s">
        <v>1523</v>
      </c>
      <c r="C466" t="s">
        <v>1524</v>
      </c>
      <c r="D466" s="10">
        <v>45717</v>
      </c>
      <c r="E466" t="s">
        <v>52</v>
      </c>
      <c r="F466">
        <v>4</v>
      </c>
      <c r="G466" t="s">
        <v>374</v>
      </c>
      <c r="H466" t="s">
        <v>832</v>
      </c>
      <c r="I466" t="s">
        <v>55</v>
      </c>
      <c r="J466">
        <v>1</v>
      </c>
      <c r="K466">
        <v>6237</v>
      </c>
      <c r="L466" t="str">
        <f>IFERROR(INDEX(play_attribution!$B$2:$B$328,MATCH(A466,play_attribution!$A$2:$A$328,0)),"")</f>
        <v/>
      </c>
      <c r="M466" t="str">
        <f>VLOOKUP(H466,seller_roster!$A$2:$B$85,2,FALSE)</f>
        <v>Noel Nkemelu</v>
      </c>
      <c r="N466" t="str">
        <f>VLOOKUP(C466,accounts!$A$2:$F$9615,2,FALSE)</f>
        <v>Retail Multi-Location</v>
      </c>
      <c r="O466" t="str">
        <f>VLOOKUP(C466,accounts!$A$2:$F$9615,3,FALSE)</f>
        <v>$2.5M-$5M</v>
      </c>
      <c r="P466" t="str">
        <f>VLOOKUP(C466,accounts!$A$2:$F$9615,5,FALSE)</f>
        <v>Central</v>
      </c>
      <c r="Q466" t="b">
        <f t="shared" si="8"/>
        <v>1</v>
      </c>
      <c r="R466" t="e">
        <f>INDEX(removed_duplicate_rows!$A$5:$A$39,MATCH(wins!A466,removed_duplicate_rows!$A$5:$A$39,0))</f>
        <v>#N/A</v>
      </c>
    </row>
    <row r="467" spans="1:18" ht="15.75" customHeight="1" x14ac:dyDescent="0.2">
      <c r="A467" t="s">
        <v>1525</v>
      </c>
      <c r="B467" t="s">
        <v>1526</v>
      </c>
      <c r="C467" t="s">
        <v>1527</v>
      </c>
      <c r="D467" s="10">
        <v>45717</v>
      </c>
      <c r="E467" t="s">
        <v>52</v>
      </c>
      <c r="F467">
        <v>4</v>
      </c>
      <c r="G467" t="s">
        <v>374</v>
      </c>
      <c r="H467" t="s">
        <v>413</v>
      </c>
      <c r="I467" t="s">
        <v>55</v>
      </c>
      <c r="J467">
        <v>1</v>
      </c>
      <c r="K467">
        <v>3449</v>
      </c>
      <c r="L467" t="str">
        <f>IFERROR(INDEX(play_attribution!$B$2:$B$328,MATCH(A467,play_attribution!$A$2:$A$328,0)),"")</f>
        <v/>
      </c>
      <c r="M467" t="str">
        <f>VLOOKUP(H467,seller_roster!$A$2:$B$85,2,FALSE)</f>
        <v>Phoenix Doyle</v>
      </c>
      <c r="N467" t="str">
        <f>VLOOKUP(C467,accounts!$A$2:$F$9615,2,FALSE)</f>
        <v>Professional Services</v>
      </c>
      <c r="O467" t="str">
        <f>VLOOKUP(C467,accounts!$A$2:$F$9615,3,FALSE)</f>
        <v>$5M-$10M</v>
      </c>
      <c r="P467" t="str">
        <f>VLOOKUP(C467,accounts!$A$2:$F$9615,5,FALSE)</f>
        <v>East</v>
      </c>
      <c r="Q467" t="b">
        <f t="shared" si="8"/>
        <v>1</v>
      </c>
      <c r="R467" t="e">
        <f>INDEX(removed_duplicate_rows!$A$5:$A$39,MATCH(wins!A467,removed_duplicate_rows!$A$5:$A$39,0))</f>
        <v>#N/A</v>
      </c>
    </row>
    <row r="468" spans="1:18" ht="15.75" customHeight="1" x14ac:dyDescent="0.2">
      <c r="A468" t="s">
        <v>1528</v>
      </c>
      <c r="B468" t="s">
        <v>1529</v>
      </c>
      <c r="C468" t="s">
        <v>1530</v>
      </c>
      <c r="D468" s="10">
        <v>45717</v>
      </c>
      <c r="E468" t="s">
        <v>52</v>
      </c>
      <c r="F468">
        <v>4</v>
      </c>
      <c r="G468" t="s">
        <v>374</v>
      </c>
      <c r="H468" t="s">
        <v>449</v>
      </c>
      <c r="I468" t="s">
        <v>55</v>
      </c>
      <c r="J468">
        <v>1</v>
      </c>
      <c r="K468">
        <v>3978</v>
      </c>
      <c r="L468" t="str">
        <f>IFERROR(INDEX(play_attribution!$B$2:$B$328,MATCH(A468,play_attribution!$A$2:$A$328,0)),"")</f>
        <v/>
      </c>
      <c r="M468" t="str">
        <f>VLOOKUP(H468,seller_roster!$A$2:$B$85,2,FALSE)</f>
        <v>Hayden Okafor</v>
      </c>
      <c r="N468" t="str">
        <f>VLOOKUP(C468,accounts!$A$2:$F$9615,2,FALSE)</f>
        <v>Manufacturing</v>
      </c>
      <c r="O468" t="str">
        <f>VLOOKUP(C468,accounts!$A$2:$F$9615,3,FALSE)</f>
        <v>$5M-$10M</v>
      </c>
      <c r="P468" t="str">
        <f>VLOOKUP(C468,accounts!$A$2:$F$9615,5,FALSE)</f>
        <v>Central</v>
      </c>
      <c r="Q468" t="b">
        <f t="shared" si="8"/>
        <v>1</v>
      </c>
      <c r="R468" t="e">
        <f>INDEX(removed_duplicate_rows!$A$5:$A$39,MATCH(wins!A468,removed_duplicate_rows!$A$5:$A$39,0))</f>
        <v>#N/A</v>
      </c>
    </row>
    <row r="469" spans="1:18" ht="15.75" customHeight="1" x14ac:dyDescent="0.2">
      <c r="A469" t="s">
        <v>1531</v>
      </c>
      <c r="B469" t="s">
        <v>1532</v>
      </c>
      <c r="C469" t="s">
        <v>1533</v>
      </c>
      <c r="D469" s="10">
        <v>45717</v>
      </c>
      <c r="E469" t="s">
        <v>52</v>
      </c>
      <c r="F469">
        <v>4</v>
      </c>
      <c r="G469" t="s">
        <v>374</v>
      </c>
      <c r="H469" t="s">
        <v>427</v>
      </c>
      <c r="I469" t="s">
        <v>55</v>
      </c>
      <c r="J469">
        <v>1</v>
      </c>
      <c r="K469">
        <v>5822</v>
      </c>
      <c r="L469" t="str">
        <f>IFERROR(INDEX(play_attribution!$B$2:$B$328,MATCH(A469,play_attribution!$A$2:$A$328,0)),"")</f>
        <v/>
      </c>
      <c r="M469" t="str">
        <f>VLOOKUP(H469,seller_roster!$A$2:$B$85,2,FALSE)</f>
        <v>Peyton Moreau</v>
      </c>
      <c r="N469" t="str">
        <f>VLOOKUP(C469,accounts!$A$2:$F$9615,2,FALSE)</f>
        <v>Retail Multi-Location</v>
      </c>
      <c r="O469" t="str">
        <f>VLOOKUP(C469,accounts!$A$2:$F$9615,3,FALSE)</f>
        <v>$5M-$10M</v>
      </c>
      <c r="P469" t="str">
        <f>VLOOKUP(C469,accounts!$A$2:$F$9615,5,FALSE)</f>
        <v>East</v>
      </c>
      <c r="Q469" t="b">
        <f t="shared" si="8"/>
        <v>1</v>
      </c>
      <c r="R469" t="e">
        <f>INDEX(removed_duplicate_rows!$A$5:$A$39,MATCH(wins!A469,removed_duplicate_rows!$A$5:$A$39,0))</f>
        <v>#N/A</v>
      </c>
    </row>
    <row r="470" spans="1:18" ht="15.75" customHeight="1" x14ac:dyDescent="0.2">
      <c r="A470" t="s">
        <v>1534</v>
      </c>
      <c r="B470" t="s">
        <v>1535</v>
      </c>
      <c r="C470" t="s">
        <v>1536</v>
      </c>
      <c r="D470" s="10">
        <v>45717</v>
      </c>
      <c r="E470" t="s">
        <v>52</v>
      </c>
      <c r="F470">
        <v>4</v>
      </c>
      <c r="G470" t="s">
        <v>374</v>
      </c>
      <c r="H470" t="s">
        <v>409</v>
      </c>
      <c r="I470" t="s">
        <v>55</v>
      </c>
      <c r="J470">
        <v>1</v>
      </c>
      <c r="K470">
        <v>6844</v>
      </c>
      <c r="L470" t="str">
        <f>IFERROR(INDEX(play_attribution!$B$2:$B$328,MATCH(A470,play_attribution!$A$2:$A$328,0)),"")</f>
        <v/>
      </c>
      <c r="M470" t="str">
        <f>VLOOKUP(H470,seller_roster!$A$2:$B$85,2,FALSE)</f>
        <v>Devon Okafor</v>
      </c>
      <c r="N470" t="str">
        <f>VLOOKUP(C470,accounts!$A$2:$F$9615,2,FALSE)</f>
        <v>Healthcare Services</v>
      </c>
      <c r="O470" t="str">
        <f>VLOOKUP(C470,accounts!$A$2:$F$9615,3,FALSE)</f>
        <v>&gt;$10M</v>
      </c>
      <c r="P470" t="str">
        <f>VLOOKUP(C470,accounts!$A$2:$F$9615,5,FALSE)</f>
        <v>West</v>
      </c>
      <c r="Q470" t="b">
        <f t="shared" si="8"/>
        <v>1</v>
      </c>
      <c r="R470" t="e">
        <f>INDEX(removed_duplicate_rows!$A$5:$A$39,MATCH(wins!A470,removed_duplicate_rows!$A$5:$A$39,0))</f>
        <v>#N/A</v>
      </c>
    </row>
    <row r="471" spans="1:18" ht="15.75" customHeight="1" x14ac:dyDescent="0.2">
      <c r="A471" t="s">
        <v>1537</v>
      </c>
      <c r="B471" t="s">
        <v>1538</v>
      </c>
      <c r="C471" t="s">
        <v>1539</v>
      </c>
      <c r="D471" s="10">
        <v>45717</v>
      </c>
      <c r="E471" t="s">
        <v>52</v>
      </c>
      <c r="F471">
        <v>4</v>
      </c>
      <c r="G471" t="s">
        <v>374</v>
      </c>
      <c r="H471" t="s">
        <v>417</v>
      </c>
      <c r="I471" t="s">
        <v>55</v>
      </c>
      <c r="J471">
        <v>1</v>
      </c>
      <c r="K471">
        <v>5490</v>
      </c>
      <c r="L471" t="str">
        <f>IFERROR(INDEX(play_attribution!$B$2:$B$328,MATCH(A471,play_attribution!$A$2:$A$328,0)),"")</f>
        <v/>
      </c>
      <c r="M471" t="str">
        <f>VLOOKUP(H471,seller_roster!$A$2:$B$85,2,FALSE)</f>
        <v>Bryn Reyes</v>
      </c>
      <c r="N471" t="str">
        <f>VLOOKUP(C471,accounts!$A$2:$F$9615,2,FALSE)</f>
        <v>Nonprofit</v>
      </c>
      <c r="O471" t="str">
        <f>VLOOKUP(C471,accounts!$A$2:$F$9615,3,FALSE)</f>
        <v>$2.5M-$5M</v>
      </c>
      <c r="P471" t="str">
        <f>VLOOKUP(C471,accounts!$A$2:$F$9615,5,FALSE)</f>
        <v>Central</v>
      </c>
      <c r="Q471" t="b">
        <f t="shared" si="8"/>
        <v>1</v>
      </c>
      <c r="R471" t="e">
        <f>INDEX(removed_duplicate_rows!$A$5:$A$39,MATCH(wins!A471,removed_duplicate_rows!$A$5:$A$39,0))</f>
        <v>#N/A</v>
      </c>
    </row>
    <row r="472" spans="1:18" ht="15.75" customHeight="1" x14ac:dyDescent="0.2">
      <c r="A472" t="s">
        <v>1540</v>
      </c>
      <c r="B472" t="s">
        <v>1541</v>
      </c>
      <c r="C472" t="s">
        <v>1542</v>
      </c>
      <c r="D472" s="10">
        <v>45717</v>
      </c>
      <c r="E472" t="s">
        <v>52</v>
      </c>
      <c r="F472">
        <v>4</v>
      </c>
      <c r="G472" t="s">
        <v>374</v>
      </c>
      <c r="H472" t="s">
        <v>783</v>
      </c>
      <c r="I472" t="s">
        <v>55</v>
      </c>
      <c r="J472">
        <v>1</v>
      </c>
      <c r="K472">
        <v>6775</v>
      </c>
      <c r="L472" t="str">
        <f>IFERROR(INDEX(play_attribution!$B$2:$B$328,MATCH(A472,play_attribution!$A$2:$A$328,0)),"")</f>
        <v/>
      </c>
      <c r="M472" t="str">
        <f>VLOOKUP(H472,seller_roster!$A$2:$B$85,2,FALSE)</f>
        <v>Omar Tran</v>
      </c>
      <c r="N472" t="str">
        <f>VLOOKUP(C472,accounts!$A$2:$F$9615,2,FALSE)</f>
        <v>Healthcare Services</v>
      </c>
      <c r="O472" t="str">
        <f>VLOOKUP(C472,accounts!$A$2:$F$9615,3,FALSE)</f>
        <v>$5M-$10M</v>
      </c>
      <c r="P472" t="str">
        <f>VLOOKUP(C472,accounts!$A$2:$F$9615,5,FALSE)</f>
        <v>Central</v>
      </c>
      <c r="Q472" t="b">
        <f t="shared" si="8"/>
        <v>1</v>
      </c>
      <c r="R472" t="e">
        <f>INDEX(removed_duplicate_rows!$A$5:$A$39,MATCH(wins!A472,removed_duplicate_rows!$A$5:$A$39,0))</f>
        <v>#N/A</v>
      </c>
    </row>
    <row r="473" spans="1:18" ht="15.75" customHeight="1" x14ac:dyDescent="0.2">
      <c r="A473" t="s">
        <v>1543</v>
      </c>
      <c r="B473" t="s">
        <v>1544</v>
      </c>
      <c r="C473" t="s">
        <v>1545</v>
      </c>
      <c r="D473" s="10">
        <v>45717</v>
      </c>
      <c r="E473" t="s">
        <v>52</v>
      </c>
      <c r="F473">
        <v>4</v>
      </c>
      <c r="G473" t="s">
        <v>374</v>
      </c>
      <c r="H473" t="s">
        <v>379</v>
      </c>
      <c r="I473" t="s">
        <v>55</v>
      </c>
      <c r="J473">
        <v>1</v>
      </c>
      <c r="K473">
        <v>4156</v>
      </c>
      <c r="L473" t="str">
        <f>IFERROR(INDEX(play_attribution!$B$2:$B$328,MATCH(A473,play_attribution!$A$2:$A$328,0)),"")</f>
        <v/>
      </c>
      <c r="M473" t="str">
        <f>VLOOKUP(H473,seller_roster!$A$2:$B$85,2,FALSE)</f>
        <v>Tatum Vega</v>
      </c>
      <c r="N473" t="str">
        <f>VLOOKUP(C473,accounts!$A$2:$F$9615,2,FALSE)</f>
        <v>Wholesale &amp; Distribution</v>
      </c>
      <c r="O473" t="str">
        <f>VLOOKUP(C473,accounts!$A$2:$F$9615,3,FALSE)</f>
        <v>$2.5M-$5M</v>
      </c>
      <c r="P473" t="str">
        <f>VLOOKUP(C473,accounts!$A$2:$F$9615,5,FALSE)</f>
        <v>Central</v>
      </c>
      <c r="Q473" t="b">
        <f t="shared" si="8"/>
        <v>1</v>
      </c>
      <c r="R473" t="e">
        <f>INDEX(removed_duplicate_rows!$A$5:$A$39,MATCH(wins!A473,removed_duplicate_rows!$A$5:$A$39,0))</f>
        <v>#N/A</v>
      </c>
    </row>
    <row r="474" spans="1:18" ht="15.75" customHeight="1" x14ac:dyDescent="0.2">
      <c r="A474" t="s">
        <v>1546</v>
      </c>
      <c r="B474" t="s">
        <v>1547</v>
      </c>
      <c r="C474" t="s">
        <v>1548</v>
      </c>
      <c r="D474" s="10">
        <v>45717</v>
      </c>
      <c r="E474" t="s">
        <v>52</v>
      </c>
      <c r="F474">
        <v>4</v>
      </c>
      <c r="G474" t="s">
        <v>374</v>
      </c>
      <c r="H474" t="s">
        <v>417</v>
      </c>
      <c r="I474" t="s">
        <v>55</v>
      </c>
      <c r="J474">
        <v>1</v>
      </c>
      <c r="K474">
        <v>5350</v>
      </c>
      <c r="L474" t="str">
        <f>IFERROR(INDEX(play_attribution!$B$2:$B$328,MATCH(A474,play_attribution!$A$2:$A$328,0)),"")</f>
        <v/>
      </c>
      <c r="M474" t="str">
        <f>VLOOKUP(H474,seller_roster!$A$2:$B$85,2,FALSE)</f>
        <v>Bryn Reyes</v>
      </c>
      <c r="N474" t="str">
        <f>VLOOKUP(C474,accounts!$A$2:$F$9615,2,FALSE)</f>
        <v>Logistics</v>
      </c>
      <c r="O474" t="str">
        <f>VLOOKUP(C474,accounts!$A$2:$F$9615,3,FALSE)</f>
        <v>$2.5M-$5M</v>
      </c>
      <c r="P474" t="str">
        <f>VLOOKUP(C474,accounts!$A$2:$F$9615,5,FALSE)</f>
        <v>West</v>
      </c>
      <c r="Q474" t="b">
        <f t="shared" si="8"/>
        <v>1</v>
      </c>
      <c r="R474" t="e">
        <f>INDEX(removed_duplicate_rows!$A$5:$A$39,MATCH(wins!A474,removed_duplicate_rows!$A$5:$A$39,0))</f>
        <v>#N/A</v>
      </c>
    </row>
    <row r="475" spans="1:18" ht="15.75" customHeight="1" x14ac:dyDescent="0.2">
      <c r="A475" t="s">
        <v>1549</v>
      </c>
      <c r="B475" t="s">
        <v>1550</v>
      </c>
      <c r="C475" t="s">
        <v>1551</v>
      </c>
      <c r="D475" s="10">
        <v>45717</v>
      </c>
      <c r="E475" t="s">
        <v>52</v>
      </c>
      <c r="F475">
        <v>4</v>
      </c>
      <c r="G475" t="s">
        <v>374</v>
      </c>
      <c r="H475" t="s">
        <v>413</v>
      </c>
      <c r="I475" t="s">
        <v>55</v>
      </c>
      <c r="J475">
        <v>1</v>
      </c>
      <c r="K475">
        <v>4526</v>
      </c>
      <c r="L475" t="str">
        <f>IFERROR(INDEX(play_attribution!$B$2:$B$328,MATCH(A475,play_attribution!$A$2:$A$328,0)),"")</f>
        <v/>
      </c>
      <c r="M475" t="str">
        <f>VLOOKUP(H475,seller_roster!$A$2:$B$85,2,FALSE)</f>
        <v>Phoenix Doyle</v>
      </c>
      <c r="N475" t="str">
        <f>VLOOKUP(C475,accounts!$A$2:$F$9615,2,FALSE)</f>
        <v>Construction</v>
      </c>
      <c r="O475" t="str">
        <f>VLOOKUP(C475,accounts!$A$2:$F$9615,3,FALSE)</f>
        <v>$2.5M-$5M</v>
      </c>
      <c r="P475" t="str">
        <f>VLOOKUP(C475,accounts!$A$2:$F$9615,5,FALSE)</f>
        <v>West</v>
      </c>
      <c r="Q475" t="b">
        <f t="shared" si="8"/>
        <v>1</v>
      </c>
      <c r="R475" t="e">
        <f>INDEX(removed_duplicate_rows!$A$5:$A$39,MATCH(wins!A475,removed_duplicate_rows!$A$5:$A$39,0))</f>
        <v>#N/A</v>
      </c>
    </row>
    <row r="476" spans="1:18" ht="15.75" customHeight="1" x14ac:dyDescent="0.2">
      <c r="A476" t="s">
        <v>1552</v>
      </c>
      <c r="B476" t="s">
        <v>1553</v>
      </c>
      <c r="C476" t="s">
        <v>1554</v>
      </c>
      <c r="D476" s="10">
        <v>45717</v>
      </c>
      <c r="E476" t="s">
        <v>52</v>
      </c>
      <c r="F476">
        <v>4</v>
      </c>
      <c r="G476" t="s">
        <v>374</v>
      </c>
      <c r="H476" t="s">
        <v>391</v>
      </c>
      <c r="I476" t="s">
        <v>55</v>
      </c>
      <c r="J476">
        <v>1</v>
      </c>
      <c r="K476">
        <v>4632</v>
      </c>
      <c r="L476" t="str">
        <f>IFERROR(INDEX(play_attribution!$B$2:$B$328,MATCH(A476,play_attribution!$A$2:$A$328,0)),"")</f>
        <v/>
      </c>
      <c r="M476" t="str">
        <f>VLOOKUP(H476,seller_roster!$A$2:$B$85,2,FALSE)</f>
        <v>Sam Walsh</v>
      </c>
      <c r="N476" t="str">
        <f>VLOOKUP(C476,accounts!$A$2:$F$9615,2,FALSE)</f>
        <v>Retail Multi-Location</v>
      </c>
      <c r="O476" t="str">
        <f>VLOOKUP(C476,accounts!$A$2:$F$9615,3,FALSE)</f>
        <v>$5M-$10M</v>
      </c>
      <c r="P476" t="str">
        <f>VLOOKUP(C476,accounts!$A$2:$F$9615,5,FALSE)</f>
        <v>West</v>
      </c>
      <c r="Q476" t="b">
        <f t="shared" si="8"/>
        <v>1</v>
      </c>
      <c r="R476" t="e">
        <f>INDEX(removed_duplicate_rows!$A$5:$A$39,MATCH(wins!A476,removed_duplicate_rows!$A$5:$A$39,0))</f>
        <v>#N/A</v>
      </c>
    </row>
    <row r="477" spans="1:18" ht="15.75" customHeight="1" x14ac:dyDescent="0.2">
      <c r="A477" t="s">
        <v>1555</v>
      </c>
      <c r="B477" t="s">
        <v>1556</v>
      </c>
      <c r="C477" t="s">
        <v>1557</v>
      </c>
      <c r="D477" s="10">
        <v>45717</v>
      </c>
      <c r="E477" t="s">
        <v>52</v>
      </c>
      <c r="F477">
        <v>4</v>
      </c>
      <c r="G477" t="s">
        <v>374</v>
      </c>
      <c r="H477" t="s">
        <v>449</v>
      </c>
      <c r="I477" t="s">
        <v>55</v>
      </c>
      <c r="J477">
        <v>1</v>
      </c>
      <c r="K477">
        <v>4385</v>
      </c>
      <c r="L477" t="str">
        <f>IFERROR(INDEX(play_attribution!$B$2:$B$328,MATCH(A477,play_attribution!$A$2:$A$328,0)),"")</f>
        <v/>
      </c>
      <c r="M477" t="str">
        <f>VLOOKUP(H477,seller_roster!$A$2:$B$85,2,FALSE)</f>
        <v>Hayden Okafor</v>
      </c>
      <c r="N477" t="str">
        <f>VLOOKUP(C477,accounts!$A$2:$F$9615,2,FALSE)</f>
        <v>Logistics</v>
      </c>
      <c r="O477" t="str">
        <f>VLOOKUP(C477,accounts!$A$2:$F$9615,3,FALSE)</f>
        <v>$5M-$10M</v>
      </c>
      <c r="P477" t="str">
        <f>VLOOKUP(C477,accounts!$A$2:$F$9615,5,FALSE)</f>
        <v>East</v>
      </c>
      <c r="Q477" t="b">
        <f t="shared" si="8"/>
        <v>1</v>
      </c>
      <c r="R477" t="e">
        <f>INDEX(removed_duplicate_rows!$A$5:$A$39,MATCH(wins!A477,removed_duplicate_rows!$A$5:$A$39,0))</f>
        <v>#N/A</v>
      </c>
    </row>
    <row r="478" spans="1:18" ht="15.75" customHeight="1" x14ac:dyDescent="0.2">
      <c r="A478" t="s">
        <v>1558</v>
      </c>
      <c r="B478" t="s">
        <v>1559</v>
      </c>
      <c r="C478" t="s">
        <v>1560</v>
      </c>
      <c r="D478" s="10">
        <v>45717</v>
      </c>
      <c r="E478" t="s">
        <v>52</v>
      </c>
      <c r="F478">
        <v>4</v>
      </c>
      <c r="G478" t="s">
        <v>374</v>
      </c>
      <c r="H478" t="s">
        <v>783</v>
      </c>
      <c r="I478" t="s">
        <v>55</v>
      </c>
      <c r="J478">
        <v>1</v>
      </c>
      <c r="K478">
        <v>5501</v>
      </c>
      <c r="L478" t="str">
        <f>IFERROR(INDEX(play_attribution!$B$2:$B$328,MATCH(A478,play_attribution!$A$2:$A$328,0)),"")</f>
        <v/>
      </c>
      <c r="M478" t="str">
        <f>VLOOKUP(H478,seller_roster!$A$2:$B$85,2,FALSE)</f>
        <v>Omar Tran</v>
      </c>
      <c r="N478" t="str">
        <f>VLOOKUP(C478,accounts!$A$2:$F$9615,2,FALSE)</f>
        <v>Construction</v>
      </c>
      <c r="O478" t="str">
        <f>VLOOKUP(C478,accounts!$A$2:$F$9615,3,FALSE)</f>
        <v>$2.5M-$5M</v>
      </c>
      <c r="P478" t="str">
        <f>VLOOKUP(C478,accounts!$A$2:$F$9615,5,FALSE)</f>
        <v>West</v>
      </c>
      <c r="Q478" t="b">
        <f t="shared" si="8"/>
        <v>1</v>
      </c>
      <c r="R478" t="e">
        <f>INDEX(removed_duplicate_rows!$A$5:$A$39,MATCH(wins!A478,removed_duplicate_rows!$A$5:$A$39,0))</f>
        <v>#N/A</v>
      </c>
    </row>
    <row r="479" spans="1:18" ht="15.75" customHeight="1" x14ac:dyDescent="0.2">
      <c r="A479" t="s">
        <v>1561</v>
      </c>
      <c r="B479" t="s">
        <v>1562</v>
      </c>
      <c r="C479" t="s">
        <v>1563</v>
      </c>
      <c r="D479" s="10">
        <v>45717</v>
      </c>
      <c r="E479" t="s">
        <v>52</v>
      </c>
      <c r="F479">
        <v>4</v>
      </c>
      <c r="G479" t="s">
        <v>374</v>
      </c>
      <c r="H479" t="s">
        <v>375</v>
      </c>
      <c r="I479" t="s">
        <v>55</v>
      </c>
      <c r="J479">
        <v>1</v>
      </c>
      <c r="K479">
        <v>3794</v>
      </c>
      <c r="L479" t="str">
        <f>IFERROR(INDEX(play_attribution!$B$2:$B$328,MATCH(A479,play_attribution!$A$2:$A$328,0)),"")</f>
        <v/>
      </c>
      <c r="M479" t="str">
        <f>VLOOKUP(H479,seller_roster!$A$2:$B$85,2,FALSE)</f>
        <v>Sol Lindqvist</v>
      </c>
      <c r="N479" t="str">
        <f>VLOOKUP(C479,accounts!$A$2:$F$9615,2,FALSE)</f>
        <v>Nonprofit</v>
      </c>
      <c r="O479" t="str">
        <f>VLOOKUP(C479,accounts!$A$2:$F$9615,3,FALSE)</f>
        <v>$2.5M-$5M</v>
      </c>
      <c r="P479" t="str">
        <f>VLOOKUP(C479,accounts!$A$2:$F$9615,5,FALSE)</f>
        <v>East</v>
      </c>
      <c r="Q479" t="b">
        <f t="shared" si="8"/>
        <v>1</v>
      </c>
      <c r="R479" t="e">
        <f>INDEX(removed_duplicate_rows!$A$5:$A$39,MATCH(wins!A479,removed_duplicate_rows!$A$5:$A$39,0))</f>
        <v>#N/A</v>
      </c>
    </row>
    <row r="480" spans="1:18" ht="15.75" customHeight="1" x14ac:dyDescent="0.2">
      <c r="A480" t="s">
        <v>1564</v>
      </c>
      <c r="B480" t="s">
        <v>1565</v>
      </c>
      <c r="C480" t="s">
        <v>1566</v>
      </c>
      <c r="D480" s="10">
        <v>45724</v>
      </c>
      <c r="E480" t="s">
        <v>52</v>
      </c>
      <c r="F480">
        <v>5</v>
      </c>
      <c r="G480" t="s">
        <v>53</v>
      </c>
      <c r="H480" t="s">
        <v>69</v>
      </c>
      <c r="I480" t="s">
        <v>79</v>
      </c>
      <c r="J480">
        <v>1</v>
      </c>
      <c r="K480">
        <v>18661</v>
      </c>
      <c r="L480" t="str">
        <f>IFERROR(INDEX(play_attribution!$B$2:$B$328,MATCH(A480,play_attribution!$A$2:$A$328,0)),"")</f>
        <v/>
      </c>
      <c r="M480" t="str">
        <f>VLOOKUP(H480,seller_roster!$A$2:$B$85,2,FALSE)</f>
        <v>Uma Moreau</v>
      </c>
      <c r="N480" t="str">
        <f>VLOOKUP(C480,accounts!$A$2:$F$9615,2,FALSE)</f>
        <v>Construction</v>
      </c>
      <c r="O480" t="str">
        <f>VLOOKUP(C480,accounts!$A$2:$F$9615,3,FALSE)</f>
        <v>$2.5M-$5M</v>
      </c>
      <c r="P480" t="str">
        <f>VLOOKUP(C480,accounts!$A$2:$F$9615,5,FALSE)</f>
        <v>Central</v>
      </c>
      <c r="Q480" t="b">
        <f t="shared" si="8"/>
        <v>1</v>
      </c>
      <c r="R480" t="e">
        <f>INDEX(removed_duplicate_rows!$A$5:$A$39,MATCH(wins!A480,removed_duplicate_rows!$A$5:$A$39,0))</f>
        <v>#N/A</v>
      </c>
    </row>
    <row r="481" spans="1:18" ht="15.75" customHeight="1" x14ac:dyDescent="0.2">
      <c r="A481" t="s">
        <v>1567</v>
      </c>
      <c r="B481" t="s">
        <v>1568</v>
      </c>
      <c r="C481" t="s">
        <v>1569</v>
      </c>
      <c r="D481" s="10">
        <v>45724</v>
      </c>
      <c r="E481" t="s">
        <v>52</v>
      </c>
      <c r="F481">
        <v>5</v>
      </c>
      <c r="G481" t="s">
        <v>53</v>
      </c>
      <c r="H481" t="s">
        <v>69</v>
      </c>
      <c r="I481" t="s">
        <v>55</v>
      </c>
      <c r="J481">
        <v>1</v>
      </c>
      <c r="K481">
        <v>14096</v>
      </c>
      <c r="L481" t="str">
        <f>IFERROR(INDEX(play_attribution!$B$2:$B$328,MATCH(A481,play_attribution!$A$2:$A$328,0)),"")</f>
        <v/>
      </c>
      <c r="M481" t="str">
        <f>VLOOKUP(H481,seller_roster!$A$2:$B$85,2,FALSE)</f>
        <v>Uma Moreau</v>
      </c>
      <c r="N481" t="str">
        <f>VLOOKUP(C481,accounts!$A$2:$F$9615,2,FALSE)</f>
        <v>Professional Services</v>
      </c>
      <c r="O481" t="str">
        <f>VLOOKUP(C481,accounts!$A$2:$F$9615,3,FALSE)</f>
        <v>&gt;$10M</v>
      </c>
      <c r="P481" t="str">
        <f>VLOOKUP(C481,accounts!$A$2:$F$9615,5,FALSE)</f>
        <v>West</v>
      </c>
      <c r="Q481" t="b">
        <f t="shared" si="8"/>
        <v>1</v>
      </c>
      <c r="R481" t="e">
        <f>INDEX(removed_duplicate_rows!$A$5:$A$39,MATCH(wins!A481,removed_duplicate_rows!$A$5:$A$39,0))</f>
        <v>#N/A</v>
      </c>
    </row>
    <row r="482" spans="1:18" ht="15.75" customHeight="1" x14ac:dyDescent="0.2">
      <c r="A482" t="s">
        <v>1570</v>
      </c>
      <c r="B482" t="s">
        <v>1571</v>
      </c>
      <c r="C482" t="s">
        <v>1572</v>
      </c>
      <c r="D482" s="10">
        <v>45724</v>
      </c>
      <c r="E482" t="s">
        <v>52</v>
      </c>
      <c r="F482">
        <v>5</v>
      </c>
      <c r="G482" t="s">
        <v>53</v>
      </c>
      <c r="H482" t="s">
        <v>65</v>
      </c>
      <c r="I482" t="s">
        <v>55</v>
      </c>
      <c r="J482">
        <v>1</v>
      </c>
      <c r="K482">
        <v>12258</v>
      </c>
      <c r="L482" t="str">
        <f>IFERROR(INDEX(play_attribution!$B$2:$B$328,MATCH(A482,play_attribution!$A$2:$A$328,0)),"")</f>
        <v/>
      </c>
      <c r="M482" t="str">
        <f>VLOOKUP(H482,seller_roster!$A$2:$B$85,2,FALSE)</f>
        <v>Bryn Moreau</v>
      </c>
      <c r="N482" t="str">
        <f>VLOOKUP(C482,accounts!$A$2:$F$9615,2,FALSE)</f>
        <v>Construction</v>
      </c>
      <c r="O482" t="str">
        <f>VLOOKUP(C482,accounts!$A$2:$F$9615,3,FALSE)</f>
        <v>$2.5M-$5M</v>
      </c>
      <c r="P482" t="str">
        <f>VLOOKUP(C482,accounts!$A$2:$F$9615,5,FALSE)</f>
        <v>East</v>
      </c>
      <c r="Q482" t="b">
        <f t="shared" si="8"/>
        <v>1</v>
      </c>
      <c r="R482" t="e">
        <f>INDEX(removed_duplicate_rows!$A$5:$A$39,MATCH(wins!A482,removed_duplicate_rows!$A$5:$A$39,0))</f>
        <v>#N/A</v>
      </c>
    </row>
    <row r="483" spans="1:18" ht="15.75" customHeight="1" x14ac:dyDescent="0.2">
      <c r="A483" t="s">
        <v>1573</v>
      </c>
      <c r="B483" t="s">
        <v>1574</v>
      </c>
      <c r="C483" t="s">
        <v>1575</v>
      </c>
      <c r="D483" s="10">
        <v>45724</v>
      </c>
      <c r="E483" t="s">
        <v>52</v>
      </c>
      <c r="F483">
        <v>5</v>
      </c>
      <c r="G483" t="s">
        <v>53</v>
      </c>
      <c r="H483" t="s">
        <v>65</v>
      </c>
      <c r="I483" t="s">
        <v>55</v>
      </c>
      <c r="J483">
        <v>1</v>
      </c>
      <c r="K483">
        <v>23730</v>
      </c>
      <c r="L483" t="str">
        <f>IFERROR(INDEX(play_attribution!$B$2:$B$328,MATCH(A483,play_attribution!$A$2:$A$328,0)),"")</f>
        <v/>
      </c>
      <c r="M483" t="str">
        <f>VLOOKUP(H483,seller_roster!$A$2:$B$85,2,FALSE)</f>
        <v>Bryn Moreau</v>
      </c>
      <c r="N483" t="str">
        <f>VLOOKUP(C483,accounts!$A$2:$F$9615,2,FALSE)</f>
        <v>Wholesale &amp; Distribution</v>
      </c>
      <c r="O483" t="str">
        <f>VLOOKUP(C483,accounts!$A$2:$F$9615,3,FALSE)</f>
        <v>$5M-$10M</v>
      </c>
      <c r="P483" t="str">
        <f>VLOOKUP(C483,accounts!$A$2:$F$9615,5,FALSE)</f>
        <v>East</v>
      </c>
      <c r="Q483" t="b">
        <f t="shared" si="8"/>
        <v>1</v>
      </c>
      <c r="R483" t="e">
        <f>INDEX(removed_duplicate_rows!$A$5:$A$39,MATCH(wins!A483,removed_duplicate_rows!$A$5:$A$39,0))</f>
        <v>#N/A</v>
      </c>
    </row>
    <row r="484" spans="1:18" ht="15.75" customHeight="1" x14ac:dyDescent="0.2">
      <c r="A484" t="s">
        <v>1576</v>
      </c>
      <c r="B484" t="s">
        <v>1577</v>
      </c>
      <c r="C484" t="s">
        <v>1578</v>
      </c>
      <c r="D484" s="10">
        <v>45724</v>
      </c>
      <c r="E484" t="s">
        <v>52</v>
      </c>
      <c r="F484">
        <v>5</v>
      </c>
      <c r="G484" t="s">
        <v>53</v>
      </c>
      <c r="H484" t="s">
        <v>69</v>
      </c>
      <c r="I484" t="s">
        <v>79</v>
      </c>
      <c r="J484">
        <v>1</v>
      </c>
      <c r="K484">
        <v>11067</v>
      </c>
      <c r="L484" t="str">
        <f>IFERROR(INDEX(play_attribution!$B$2:$B$328,MATCH(A484,play_attribution!$A$2:$A$328,0)),"")</f>
        <v/>
      </c>
      <c r="M484" t="str">
        <f>VLOOKUP(H484,seller_roster!$A$2:$B$85,2,FALSE)</f>
        <v>Uma Moreau</v>
      </c>
      <c r="N484" t="str">
        <f>VLOOKUP(C484,accounts!$A$2:$F$9615,2,FALSE)</f>
        <v>Professional Services</v>
      </c>
      <c r="O484" t="str">
        <f>VLOOKUP(C484,accounts!$A$2:$F$9615,3,FALSE)</f>
        <v>$5M-$10M</v>
      </c>
      <c r="P484" t="str">
        <f>VLOOKUP(C484,accounts!$A$2:$F$9615,5,FALSE)</f>
        <v>Central</v>
      </c>
      <c r="Q484" t="b">
        <f t="shared" si="8"/>
        <v>1</v>
      </c>
      <c r="R484" t="e">
        <f>INDEX(removed_duplicate_rows!$A$5:$A$39,MATCH(wins!A484,removed_duplicate_rows!$A$5:$A$39,0))</f>
        <v>#N/A</v>
      </c>
    </row>
    <row r="485" spans="1:18" ht="15.75" customHeight="1" x14ac:dyDescent="0.2">
      <c r="A485" t="s">
        <v>1579</v>
      </c>
      <c r="B485" t="s">
        <v>1580</v>
      </c>
      <c r="C485" t="s">
        <v>1581</v>
      </c>
      <c r="D485" s="10">
        <v>45724</v>
      </c>
      <c r="E485" t="s">
        <v>52</v>
      </c>
      <c r="F485">
        <v>5</v>
      </c>
      <c r="G485" t="s">
        <v>53</v>
      </c>
      <c r="H485" t="s">
        <v>69</v>
      </c>
      <c r="I485" t="s">
        <v>55</v>
      </c>
      <c r="J485">
        <v>1</v>
      </c>
      <c r="K485">
        <v>20530</v>
      </c>
      <c r="L485" t="str">
        <f>IFERROR(INDEX(play_attribution!$B$2:$B$328,MATCH(A485,play_attribution!$A$2:$A$328,0)),"")</f>
        <v/>
      </c>
      <c r="M485" t="str">
        <f>VLOOKUP(H485,seller_roster!$A$2:$B$85,2,FALSE)</f>
        <v>Uma Moreau</v>
      </c>
      <c r="N485" t="str">
        <f>VLOOKUP(C485,accounts!$A$2:$F$9615,2,FALSE)</f>
        <v>Construction</v>
      </c>
      <c r="O485" t="str">
        <f>VLOOKUP(C485,accounts!$A$2:$F$9615,3,FALSE)</f>
        <v>&gt;$10M</v>
      </c>
      <c r="P485" t="str">
        <f>VLOOKUP(C485,accounts!$A$2:$F$9615,5,FALSE)</f>
        <v>West</v>
      </c>
      <c r="Q485" t="b">
        <f t="shared" si="8"/>
        <v>1</v>
      </c>
      <c r="R485" t="e">
        <f>INDEX(removed_duplicate_rows!$A$5:$A$39,MATCH(wins!A485,removed_duplicate_rows!$A$5:$A$39,0))</f>
        <v>#N/A</v>
      </c>
    </row>
    <row r="486" spans="1:18" ht="15.75" customHeight="1" x14ac:dyDescent="0.2">
      <c r="A486" t="s">
        <v>1582</v>
      </c>
      <c r="B486" t="s">
        <v>1583</v>
      </c>
      <c r="C486" t="s">
        <v>1584</v>
      </c>
      <c r="D486" s="10">
        <v>45724</v>
      </c>
      <c r="E486" t="s">
        <v>52</v>
      </c>
      <c r="F486">
        <v>5</v>
      </c>
      <c r="G486" t="s">
        <v>77</v>
      </c>
      <c r="H486" t="s">
        <v>155</v>
      </c>
      <c r="I486" t="s">
        <v>79</v>
      </c>
      <c r="J486">
        <v>1</v>
      </c>
      <c r="K486">
        <v>5241</v>
      </c>
      <c r="L486" t="str">
        <f>IFERROR(INDEX(play_attribution!$B$2:$B$328,MATCH(A486,play_attribution!$A$2:$A$328,0)),"")</f>
        <v/>
      </c>
      <c r="M486" t="str">
        <f>VLOOKUP(H486,seller_roster!$A$2:$B$85,2,FALSE)</f>
        <v>Indigo Osei</v>
      </c>
      <c r="N486" t="str">
        <f>VLOOKUP(C486,accounts!$A$2:$F$9615,2,FALSE)</f>
        <v>Logistics</v>
      </c>
      <c r="O486" t="str">
        <f>VLOOKUP(C486,accounts!$A$2:$F$9615,3,FALSE)</f>
        <v>$2.5M-$5M</v>
      </c>
      <c r="P486" t="str">
        <f>VLOOKUP(C486,accounts!$A$2:$F$9615,5,FALSE)</f>
        <v>East</v>
      </c>
      <c r="Q486" t="b">
        <f t="shared" si="8"/>
        <v>1</v>
      </c>
      <c r="R486" t="e">
        <f>INDEX(removed_duplicate_rows!$A$5:$A$39,MATCH(wins!A486,removed_duplicate_rows!$A$5:$A$39,0))</f>
        <v>#N/A</v>
      </c>
    </row>
    <row r="487" spans="1:18" ht="15.75" customHeight="1" x14ac:dyDescent="0.2">
      <c r="A487" t="s">
        <v>1585</v>
      </c>
      <c r="B487" t="s">
        <v>1586</v>
      </c>
      <c r="C487" t="s">
        <v>1587</v>
      </c>
      <c r="D487" s="10">
        <v>45724</v>
      </c>
      <c r="E487" t="s">
        <v>52</v>
      </c>
      <c r="F487">
        <v>5</v>
      </c>
      <c r="G487" t="s">
        <v>77</v>
      </c>
      <c r="H487" t="s">
        <v>122</v>
      </c>
      <c r="I487" t="s">
        <v>79</v>
      </c>
      <c r="J487">
        <v>1</v>
      </c>
      <c r="K487">
        <v>9573</v>
      </c>
      <c r="L487" t="str">
        <f>IFERROR(INDEX(play_attribution!$B$2:$B$328,MATCH(A487,play_attribution!$A$2:$A$328,0)),"")</f>
        <v/>
      </c>
      <c r="M487" t="str">
        <f>VLOOKUP(H487,seller_roster!$A$2:$B$85,2,FALSE)</f>
        <v>Uma Osei</v>
      </c>
      <c r="N487" t="str">
        <f>VLOOKUP(C487,accounts!$A$2:$F$9615,2,FALSE)</f>
        <v>Retail Multi-Location</v>
      </c>
      <c r="O487" t="str">
        <f>VLOOKUP(C487,accounts!$A$2:$F$9615,3,FALSE)</f>
        <v>$5M-$10M</v>
      </c>
      <c r="P487" t="str">
        <f>VLOOKUP(C487,accounts!$A$2:$F$9615,5,FALSE)</f>
        <v>West</v>
      </c>
      <c r="Q487" t="b">
        <f t="shared" si="8"/>
        <v>1</v>
      </c>
      <c r="R487" t="e">
        <f>INDEX(removed_duplicate_rows!$A$5:$A$39,MATCH(wins!A487,removed_duplicate_rows!$A$5:$A$39,0))</f>
        <v>#N/A</v>
      </c>
    </row>
    <row r="488" spans="1:18" ht="15.75" customHeight="1" x14ac:dyDescent="0.2">
      <c r="A488" t="s">
        <v>1588</v>
      </c>
      <c r="B488" t="s">
        <v>1589</v>
      </c>
      <c r="C488" t="s">
        <v>1590</v>
      </c>
      <c r="D488" s="10">
        <v>45724</v>
      </c>
      <c r="E488" t="s">
        <v>52</v>
      </c>
      <c r="F488">
        <v>5</v>
      </c>
      <c r="G488" t="s">
        <v>77</v>
      </c>
      <c r="H488" t="s">
        <v>133</v>
      </c>
      <c r="I488" t="s">
        <v>55</v>
      </c>
      <c r="J488">
        <v>1</v>
      </c>
      <c r="K488">
        <v>5817</v>
      </c>
      <c r="L488" t="str">
        <f>IFERROR(INDEX(play_attribution!$B$2:$B$328,MATCH(A488,play_attribution!$A$2:$A$328,0)),"")</f>
        <v/>
      </c>
      <c r="M488" t="str">
        <f>VLOOKUP(H488,seller_roster!$A$2:$B$85,2,FALSE)</f>
        <v>Devon Tran</v>
      </c>
      <c r="N488" t="str">
        <f>VLOOKUP(C488,accounts!$A$2:$F$9615,2,FALSE)</f>
        <v>Hospitality Group</v>
      </c>
      <c r="O488" t="str">
        <f>VLOOKUP(C488,accounts!$A$2:$F$9615,3,FALSE)</f>
        <v>&gt;$10M</v>
      </c>
      <c r="P488" t="str">
        <f>VLOOKUP(C488,accounts!$A$2:$F$9615,5,FALSE)</f>
        <v>East</v>
      </c>
      <c r="Q488" t="b">
        <f t="shared" si="8"/>
        <v>1</v>
      </c>
      <c r="R488" t="e">
        <f>INDEX(removed_duplicate_rows!$A$5:$A$39,MATCH(wins!A488,removed_duplicate_rows!$A$5:$A$39,0))</f>
        <v>#N/A</v>
      </c>
    </row>
    <row r="489" spans="1:18" ht="15.75" customHeight="1" x14ac:dyDescent="0.2">
      <c r="A489" t="s">
        <v>1591</v>
      </c>
      <c r="B489" t="s">
        <v>1592</v>
      </c>
      <c r="C489" t="s">
        <v>1593</v>
      </c>
      <c r="D489" s="10">
        <v>45724</v>
      </c>
      <c r="E489" t="s">
        <v>52</v>
      </c>
      <c r="F489">
        <v>5</v>
      </c>
      <c r="G489" t="s">
        <v>77</v>
      </c>
      <c r="H489" t="s">
        <v>140</v>
      </c>
      <c r="I489" t="s">
        <v>55</v>
      </c>
      <c r="J489">
        <v>1</v>
      </c>
      <c r="K489">
        <v>4902</v>
      </c>
      <c r="L489" t="str">
        <f>IFERROR(INDEX(play_attribution!$B$2:$B$328,MATCH(A489,play_attribution!$A$2:$A$328,0)),"")</f>
        <v/>
      </c>
      <c r="M489" t="str">
        <f>VLOOKUP(H489,seller_roster!$A$2:$B$85,2,FALSE)</f>
        <v>Lane Lindqvist</v>
      </c>
      <c r="N489" t="str">
        <f>VLOOKUP(C489,accounts!$A$2:$F$9615,2,FALSE)</f>
        <v>Nonprofit</v>
      </c>
      <c r="O489" t="str">
        <f>VLOOKUP(C489,accounts!$A$2:$F$9615,3,FALSE)</f>
        <v>$5M-$10M</v>
      </c>
      <c r="P489" t="str">
        <f>VLOOKUP(C489,accounts!$A$2:$F$9615,5,FALSE)</f>
        <v>West</v>
      </c>
      <c r="Q489" t="b">
        <f t="shared" si="8"/>
        <v>1</v>
      </c>
      <c r="R489" t="e">
        <f>INDEX(removed_duplicate_rows!$A$5:$A$39,MATCH(wins!A489,removed_duplicate_rows!$A$5:$A$39,0))</f>
        <v>#N/A</v>
      </c>
    </row>
    <row r="490" spans="1:18" ht="15.75" customHeight="1" x14ac:dyDescent="0.2">
      <c r="A490" t="s">
        <v>1594</v>
      </c>
      <c r="B490" t="s">
        <v>1595</v>
      </c>
      <c r="C490" t="s">
        <v>1596</v>
      </c>
      <c r="D490" s="10">
        <v>45724</v>
      </c>
      <c r="E490" t="s">
        <v>52</v>
      </c>
      <c r="F490">
        <v>5</v>
      </c>
      <c r="G490" t="s">
        <v>77</v>
      </c>
      <c r="H490" t="s">
        <v>155</v>
      </c>
      <c r="I490" t="s">
        <v>79</v>
      </c>
      <c r="J490">
        <v>1</v>
      </c>
      <c r="K490">
        <v>7874</v>
      </c>
      <c r="L490" t="str">
        <f>IFERROR(INDEX(play_attribution!$B$2:$B$328,MATCH(A490,play_attribution!$A$2:$A$328,0)),"")</f>
        <v/>
      </c>
      <c r="M490" t="str">
        <f>VLOOKUP(H490,seller_roster!$A$2:$B$85,2,FALSE)</f>
        <v>Indigo Osei</v>
      </c>
      <c r="N490" t="str">
        <f>VLOOKUP(C490,accounts!$A$2:$F$9615,2,FALSE)</f>
        <v>Nonprofit</v>
      </c>
      <c r="O490" t="str">
        <f>VLOOKUP(C490,accounts!$A$2:$F$9615,3,FALSE)</f>
        <v>$5M-$10M</v>
      </c>
      <c r="P490" t="str">
        <f>VLOOKUP(C490,accounts!$A$2:$F$9615,5,FALSE)</f>
        <v>East</v>
      </c>
      <c r="Q490" t="b">
        <f t="shared" si="8"/>
        <v>1</v>
      </c>
      <c r="R490" t="e">
        <f>INDEX(removed_duplicate_rows!$A$5:$A$39,MATCH(wins!A490,removed_duplicate_rows!$A$5:$A$39,0))</f>
        <v>#N/A</v>
      </c>
    </row>
    <row r="491" spans="1:18" ht="15.75" customHeight="1" x14ac:dyDescent="0.2">
      <c r="A491" t="s">
        <v>1597</v>
      </c>
      <c r="B491" t="s">
        <v>1598</v>
      </c>
      <c r="C491" t="s">
        <v>1599</v>
      </c>
      <c r="D491" s="10">
        <v>45724</v>
      </c>
      <c r="E491" t="s">
        <v>52</v>
      </c>
      <c r="F491">
        <v>5</v>
      </c>
      <c r="G491" t="s">
        <v>77</v>
      </c>
      <c r="H491" t="s">
        <v>95</v>
      </c>
      <c r="I491" t="s">
        <v>79</v>
      </c>
      <c r="J491">
        <v>1</v>
      </c>
      <c r="K491">
        <v>6072</v>
      </c>
      <c r="L491" t="str">
        <f>IFERROR(INDEX(play_attribution!$B$2:$B$328,MATCH(A491,play_attribution!$A$2:$A$328,0)),"")</f>
        <v/>
      </c>
      <c r="M491" t="str">
        <f>VLOOKUP(H491,seller_roster!$A$2:$B$85,2,FALSE)</f>
        <v>Frankie Ferro</v>
      </c>
      <c r="N491" t="str">
        <f>VLOOKUP(C491,accounts!$A$2:$F$9615,2,FALSE)</f>
        <v>Retail Multi-Location</v>
      </c>
      <c r="O491" t="str">
        <f>VLOOKUP(C491,accounts!$A$2:$F$9615,3,FALSE)</f>
        <v>$2.5M-$5M</v>
      </c>
      <c r="P491" t="str">
        <f>VLOOKUP(C491,accounts!$A$2:$F$9615,5,FALSE)</f>
        <v>Central</v>
      </c>
      <c r="Q491" t="b">
        <f t="shared" si="8"/>
        <v>1</v>
      </c>
      <c r="R491" t="e">
        <f>INDEX(removed_duplicate_rows!$A$5:$A$39,MATCH(wins!A491,removed_duplicate_rows!$A$5:$A$39,0))</f>
        <v>#N/A</v>
      </c>
    </row>
    <row r="492" spans="1:18" ht="15.75" customHeight="1" x14ac:dyDescent="0.2">
      <c r="A492" t="s">
        <v>1600</v>
      </c>
      <c r="B492" t="s">
        <v>1601</v>
      </c>
      <c r="C492" t="s">
        <v>1602</v>
      </c>
      <c r="D492" s="10">
        <v>45724</v>
      </c>
      <c r="E492" t="s">
        <v>52</v>
      </c>
      <c r="F492">
        <v>5</v>
      </c>
      <c r="G492" t="s">
        <v>77</v>
      </c>
      <c r="H492" t="s">
        <v>129</v>
      </c>
      <c r="I492" t="s">
        <v>79</v>
      </c>
      <c r="J492">
        <v>1</v>
      </c>
      <c r="K492">
        <v>11057</v>
      </c>
      <c r="L492" t="str">
        <f>IFERROR(INDEX(play_attribution!$B$2:$B$328,MATCH(A492,play_attribution!$A$2:$A$328,0)),"")</f>
        <v/>
      </c>
      <c r="M492" t="str">
        <f>VLOOKUP(H492,seller_roster!$A$2:$B$85,2,FALSE)</f>
        <v>Gray Vega</v>
      </c>
      <c r="N492" t="str">
        <f>VLOOKUP(C492,accounts!$A$2:$F$9615,2,FALSE)</f>
        <v>Nonprofit</v>
      </c>
      <c r="O492" t="str">
        <f>VLOOKUP(C492,accounts!$A$2:$F$9615,3,FALSE)</f>
        <v>&lt;$1M</v>
      </c>
      <c r="P492" t="str">
        <f>VLOOKUP(C492,accounts!$A$2:$F$9615,5,FALSE)</f>
        <v>West</v>
      </c>
      <c r="Q492" t="b">
        <f t="shared" si="8"/>
        <v>1</v>
      </c>
      <c r="R492" t="e">
        <f>INDEX(removed_duplicate_rows!$A$5:$A$39,MATCH(wins!A492,removed_duplicate_rows!$A$5:$A$39,0))</f>
        <v>#N/A</v>
      </c>
    </row>
    <row r="493" spans="1:18" ht="15.75" customHeight="1" x14ac:dyDescent="0.2">
      <c r="A493" t="s">
        <v>1603</v>
      </c>
      <c r="B493" t="s">
        <v>1604</v>
      </c>
      <c r="C493" t="s">
        <v>1605</v>
      </c>
      <c r="D493" s="10">
        <v>45724</v>
      </c>
      <c r="E493" t="s">
        <v>52</v>
      </c>
      <c r="F493">
        <v>5</v>
      </c>
      <c r="G493" t="s">
        <v>77</v>
      </c>
      <c r="H493" t="s">
        <v>140</v>
      </c>
      <c r="I493" t="s">
        <v>79</v>
      </c>
      <c r="J493">
        <v>1</v>
      </c>
      <c r="K493">
        <v>10285</v>
      </c>
      <c r="L493" t="str">
        <f>IFERROR(INDEX(play_attribution!$B$2:$B$328,MATCH(A493,play_attribution!$A$2:$A$328,0)),"")</f>
        <v/>
      </c>
      <c r="M493" t="str">
        <f>VLOOKUP(H493,seller_roster!$A$2:$B$85,2,FALSE)</f>
        <v>Lane Lindqvist</v>
      </c>
      <c r="N493" t="str">
        <f>VLOOKUP(C493,accounts!$A$2:$F$9615,2,FALSE)</f>
        <v>Logistics</v>
      </c>
      <c r="O493" t="str">
        <f>VLOOKUP(C493,accounts!$A$2:$F$9615,3,FALSE)</f>
        <v>$2.5M-$5M</v>
      </c>
      <c r="P493" t="str">
        <f>VLOOKUP(C493,accounts!$A$2:$F$9615,5,FALSE)</f>
        <v>West</v>
      </c>
      <c r="Q493" t="b">
        <f t="shared" si="8"/>
        <v>1</v>
      </c>
      <c r="R493" t="e">
        <f>INDEX(removed_duplicate_rows!$A$5:$A$39,MATCH(wins!A493,removed_duplicate_rows!$A$5:$A$39,0))</f>
        <v>#N/A</v>
      </c>
    </row>
    <row r="494" spans="1:18" ht="15.75" customHeight="1" x14ac:dyDescent="0.2">
      <c r="A494" t="s">
        <v>1606</v>
      </c>
      <c r="B494" t="s">
        <v>1607</v>
      </c>
      <c r="C494" t="s">
        <v>1608</v>
      </c>
      <c r="D494" s="10">
        <v>45724</v>
      </c>
      <c r="E494" t="s">
        <v>52</v>
      </c>
      <c r="F494">
        <v>5</v>
      </c>
      <c r="G494" t="s">
        <v>77</v>
      </c>
      <c r="H494" t="s">
        <v>78</v>
      </c>
      <c r="I494" t="s">
        <v>55</v>
      </c>
      <c r="J494">
        <v>1</v>
      </c>
      <c r="K494">
        <v>11806</v>
      </c>
      <c r="L494" t="str">
        <f>IFERROR(INDEX(play_attribution!$B$2:$B$328,MATCH(A494,play_attribution!$A$2:$A$328,0)),"")</f>
        <v/>
      </c>
      <c r="M494" t="str">
        <f>VLOOKUP(H494,seller_roster!$A$2:$B$85,2,FALSE)</f>
        <v>Lennon Ferro</v>
      </c>
      <c r="N494" t="str">
        <f>VLOOKUP(C494,accounts!$A$2:$F$9615,2,FALSE)</f>
        <v>Nonprofit</v>
      </c>
      <c r="O494" t="str">
        <f>VLOOKUP(C494,accounts!$A$2:$F$9615,3,FALSE)</f>
        <v>$5M-$10M</v>
      </c>
      <c r="P494" t="str">
        <f>VLOOKUP(C494,accounts!$A$2:$F$9615,5,FALSE)</f>
        <v>East</v>
      </c>
      <c r="Q494" t="b">
        <f t="shared" si="8"/>
        <v>1</v>
      </c>
      <c r="R494" t="e">
        <f>INDEX(removed_duplicate_rows!$A$5:$A$39,MATCH(wins!A494,removed_duplicate_rows!$A$5:$A$39,0))</f>
        <v>#N/A</v>
      </c>
    </row>
    <row r="495" spans="1:18" ht="15.75" customHeight="1" x14ac:dyDescent="0.2">
      <c r="A495" t="s">
        <v>1609</v>
      </c>
      <c r="B495" t="s">
        <v>1610</v>
      </c>
      <c r="C495" t="s">
        <v>1611</v>
      </c>
      <c r="D495" s="10">
        <v>45724</v>
      </c>
      <c r="E495" t="s">
        <v>52</v>
      </c>
      <c r="F495">
        <v>5</v>
      </c>
      <c r="G495" t="s">
        <v>77</v>
      </c>
      <c r="H495" t="s">
        <v>169</v>
      </c>
      <c r="I495" t="s">
        <v>79</v>
      </c>
      <c r="J495">
        <v>1</v>
      </c>
      <c r="K495">
        <v>7839</v>
      </c>
      <c r="L495" t="str">
        <f>IFERROR(INDEX(play_attribution!$B$2:$B$328,MATCH(A495,play_attribution!$A$2:$A$328,0)),"")</f>
        <v/>
      </c>
      <c r="M495" t="str">
        <f>VLOOKUP(H495,seller_roster!$A$2:$B$85,2,FALSE)</f>
        <v>Rhea Doyle</v>
      </c>
      <c r="N495" t="str">
        <f>VLOOKUP(C495,accounts!$A$2:$F$9615,2,FALSE)</f>
        <v>Professional Services</v>
      </c>
      <c r="O495" t="str">
        <f>VLOOKUP(C495,accounts!$A$2:$F$9615,3,FALSE)</f>
        <v>$2.5M-$5M</v>
      </c>
      <c r="P495" t="str">
        <f>VLOOKUP(C495,accounts!$A$2:$F$9615,5,FALSE)</f>
        <v>East</v>
      </c>
      <c r="Q495" t="b">
        <f t="shared" si="8"/>
        <v>1</v>
      </c>
      <c r="R495" t="e">
        <f>INDEX(removed_duplicate_rows!$A$5:$A$39,MATCH(wins!A495,removed_duplicate_rows!$A$5:$A$39,0))</f>
        <v>#N/A</v>
      </c>
    </row>
    <row r="496" spans="1:18" ht="15.75" customHeight="1" x14ac:dyDescent="0.2">
      <c r="A496" t="s">
        <v>1612</v>
      </c>
      <c r="B496" t="s">
        <v>1613</v>
      </c>
      <c r="C496" t="s">
        <v>1614</v>
      </c>
      <c r="D496" s="10">
        <v>45724</v>
      </c>
      <c r="E496" t="s">
        <v>52</v>
      </c>
      <c r="F496">
        <v>5</v>
      </c>
      <c r="G496" t="s">
        <v>77</v>
      </c>
      <c r="H496" t="s">
        <v>95</v>
      </c>
      <c r="I496" t="s">
        <v>79</v>
      </c>
      <c r="J496">
        <v>1</v>
      </c>
      <c r="K496">
        <v>9218</v>
      </c>
      <c r="L496" t="str">
        <f>IFERROR(INDEX(play_attribution!$B$2:$B$328,MATCH(A496,play_attribution!$A$2:$A$328,0)),"")</f>
        <v/>
      </c>
      <c r="M496" t="str">
        <f>VLOOKUP(H496,seller_roster!$A$2:$B$85,2,FALSE)</f>
        <v>Frankie Ferro</v>
      </c>
      <c r="N496" t="str">
        <f>VLOOKUP(C496,accounts!$A$2:$F$9615,2,FALSE)</f>
        <v>Retail Multi-Location</v>
      </c>
      <c r="O496" t="str">
        <f>VLOOKUP(C496,accounts!$A$2:$F$9615,3,FALSE)</f>
        <v>&lt;$1M</v>
      </c>
      <c r="P496" t="str">
        <f>VLOOKUP(C496,accounts!$A$2:$F$9615,5,FALSE)</f>
        <v>East</v>
      </c>
      <c r="Q496" t="b">
        <f t="shared" si="8"/>
        <v>1</v>
      </c>
      <c r="R496" t="e">
        <f>INDEX(removed_duplicate_rows!$A$5:$A$39,MATCH(wins!A496,removed_duplicate_rows!$A$5:$A$39,0))</f>
        <v>#N/A</v>
      </c>
    </row>
    <row r="497" spans="1:18" ht="15.75" customHeight="1" x14ac:dyDescent="0.2">
      <c r="A497" t="s">
        <v>1615</v>
      </c>
      <c r="B497" t="s">
        <v>1616</v>
      </c>
      <c r="C497" t="s">
        <v>1617</v>
      </c>
      <c r="D497" s="10">
        <v>45724</v>
      </c>
      <c r="E497" t="s">
        <v>52</v>
      </c>
      <c r="F497">
        <v>5</v>
      </c>
      <c r="G497" t="s">
        <v>77</v>
      </c>
      <c r="H497" t="s">
        <v>177</v>
      </c>
      <c r="I497" t="s">
        <v>79</v>
      </c>
      <c r="J497">
        <v>1</v>
      </c>
      <c r="K497">
        <v>14100</v>
      </c>
      <c r="L497" t="str">
        <f>IFERROR(INDEX(play_attribution!$B$2:$B$328,MATCH(A497,play_attribution!$A$2:$A$328,0)),"")</f>
        <v/>
      </c>
      <c r="M497" t="str">
        <f>VLOOKUP(H497,seller_roster!$A$2:$B$85,2,FALSE)</f>
        <v>Gray Marsh</v>
      </c>
      <c r="N497" t="str">
        <f>VLOOKUP(C497,accounts!$A$2:$F$9615,2,FALSE)</f>
        <v>Professional Services</v>
      </c>
      <c r="O497" t="str">
        <f>VLOOKUP(C497,accounts!$A$2:$F$9615,3,FALSE)</f>
        <v>$2.5M-$5M</v>
      </c>
      <c r="P497" t="str">
        <f>VLOOKUP(C497,accounts!$A$2:$F$9615,5,FALSE)</f>
        <v>East</v>
      </c>
      <c r="Q497" t="b">
        <f t="shared" si="8"/>
        <v>1</v>
      </c>
      <c r="R497" t="e">
        <f>INDEX(removed_duplicate_rows!$A$5:$A$39,MATCH(wins!A497,removed_duplicate_rows!$A$5:$A$39,0))</f>
        <v>#N/A</v>
      </c>
    </row>
    <row r="498" spans="1:18" ht="15.75" customHeight="1" x14ac:dyDescent="0.2">
      <c r="A498" t="s">
        <v>1618</v>
      </c>
      <c r="B498" t="s">
        <v>1619</v>
      </c>
      <c r="C498" t="s">
        <v>1620</v>
      </c>
      <c r="D498" s="10">
        <v>45724</v>
      </c>
      <c r="E498" t="s">
        <v>52</v>
      </c>
      <c r="F498">
        <v>5</v>
      </c>
      <c r="G498" t="s">
        <v>77</v>
      </c>
      <c r="H498" t="s">
        <v>147</v>
      </c>
      <c r="I498" t="s">
        <v>55</v>
      </c>
      <c r="J498">
        <v>1</v>
      </c>
      <c r="K498">
        <v>6870</v>
      </c>
      <c r="L498" t="str">
        <f>IFERROR(INDEX(play_attribution!$B$2:$B$328,MATCH(A498,play_attribution!$A$2:$A$328,0)),"")</f>
        <v/>
      </c>
      <c r="M498" t="str">
        <f>VLOOKUP(H498,seller_roster!$A$2:$B$85,2,FALSE)</f>
        <v>Riley Tran</v>
      </c>
      <c r="N498" t="str">
        <f>VLOOKUP(C498,accounts!$A$2:$F$9615,2,FALSE)</f>
        <v>Healthcare Services</v>
      </c>
      <c r="O498" t="str">
        <f>VLOOKUP(C498,accounts!$A$2:$F$9615,3,FALSE)</f>
        <v>$2.5M-$5M</v>
      </c>
      <c r="P498" t="str">
        <f>VLOOKUP(C498,accounts!$A$2:$F$9615,5,FALSE)</f>
        <v>East</v>
      </c>
      <c r="Q498" t="b">
        <f t="shared" si="8"/>
        <v>1</v>
      </c>
      <c r="R498" t="e">
        <f>INDEX(removed_duplicate_rows!$A$5:$A$39,MATCH(wins!A498,removed_duplicate_rows!$A$5:$A$39,0))</f>
        <v>#N/A</v>
      </c>
    </row>
    <row r="499" spans="1:18" ht="15.75" customHeight="1" x14ac:dyDescent="0.2">
      <c r="A499" t="s">
        <v>1621</v>
      </c>
      <c r="B499" t="s">
        <v>1622</v>
      </c>
      <c r="C499" t="s">
        <v>1623</v>
      </c>
      <c r="D499" s="10">
        <v>45724</v>
      </c>
      <c r="E499" t="s">
        <v>52</v>
      </c>
      <c r="F499">
        <v>5</v>
      </c>
      <c r="G499" t="s">
        <v>77</v>
      </c>
      <c r="H499" t="s">
        <v>214</v>
      </c>
      <c r="I499" t="s">
        <v>79</v>
      </c>
      <c r="J499">
        <v>1</v>
      </c>
      <c r="K499">
        <v>6257</v>
      </c>
      <c r="L499" t="str">
        <f>IFERROR(INDEX(play_attribution!$B$2:$B$328,MATCH(A499,play_attribution!$A$2:$A$328,0)),"")</f>
        <v/>
      </c>
      <c r="M499" t="str">
        <f>VLOOKUP(H499,seller_roster!$A$2:$B$85,2,FALSE)</f>
        <v>Rhea Abadi</v>
      </c>
      <c r="N499" t="str">
        <f>VLOOKUP(C499,accounts!$A$2:$F$9615,2,FALSE)</f>
        <v>Nonprofit</v>
      </c>
      <c r="O499" t="str">
        <f>VLOOKUP(C499,accounts!$A$2:$F$9615,3,FALSE)</f>
        <v>$2.5M-$5M</v>
      </c>
      <c r="P499" t="str">
        <f>VLOOKUP(C499,accounts!$A$2:$F$9615,5,FALSE)</f>
        <v>East</v>
      </c>
      <c r="Q499" t="b">
        <f t="shared" si="8"/>
        <v>1</v>
      </c>
      <c r="R499" t="e">
        <f>INDEX(removed_duplicate_rows!$A$5:$A$39,MATCH(wins!A499,removed_duplicate_rows!$A$5:$A$39,0))</f>
        <v>#N/A</v>
      </c>
    </row>
    <row r="500" spans="1:18" ht="15.75" customHeight="1" x14ac:dyDescent="0.2">
      <c r="A500" t="s">
        <v>1624</v>
      </c>
      <c r="B500" t="s">
        <v>1625</v>
      </c>
      <c r="C500" t="s">
        <v>1626</v>
      </c>
      <c r="D500" s="10">
        <v>45724</v>
      </c>
      <c r="E500" t="s">
        <v>52</v>
      </c>
      <c r="F500">
        <v>5</v>
      </c>
      <c r="G500" t="s">
        <v>77</v>
      </c>
      <c r="H500" t="s">
        <v>1230</v>
      </c>
      <c r="I500" t="s">
        <v>79</v>
      </c>
      <c r="J500">
        <v>1</v>
      </c>
      <c r="K500">
        <v>12261</v>
      </c>
      <c r="L500" t="str">
        <f>IFERROR(INDEX(play_attribution!$B$2:$B$328,MATCH(A500,play_attribution!$A$2:$A$328,0)),"")</f>
        <v/>
      </c>
      <c r="M500" t="str">
        <f>VLOOKUP(H500,seller_roster!$A$2:$B$85,2,FALSE)</f>
        <v>Lennon Doyle</v>
      </c>
      <c r="N500" t="str">
        <f>VLOOKUP(C500,accounts!$A$2:$F$9615,2,FALSE)</f>
        <v>Nonprofit</v>
      </c>
      <c r="O500" t="str">
        <f>VLOOKUP(C500,accounts!$A$2:$F$9615,3,FALSE)</f>
        <v>$2.5M-$5M</v>
      </c>
      <c r="P500" t="str">
        <f>VLOOKUP(C500,accounts!$A$2:$F$9615,5,FALSE)</f>
        <v>East</v>
      </c>
      <c r="Q500" t="b">
        <f t="shared" si="8"/>
        <v>1</v>
      </c>
      <c r="R500" t="e">
        <f>INDEX(removed_duplicate_rows!$A$5:$A$39,MATCH(wins!A500,removed_duplicate_rows!$A$5:$A$39,0))</f>
        <v>#N/A</v>
      </c>
    </row>
    <row r="501" spans="1:18" ht="15.75" customHeight="1" x14ac:dyDescent="0.2">
      <c r="A501" t="s">
        <v>1627</v>
      </c>
      <c r="B501" t="s">
        <v>1628</v>
      </c>
      <c r="C501" t="s">
        <v>1629</v>
      </c>
      <c r="D501" s="10">
        <v>45724</v>
      </c>
      <c r="E501" t="s">
        <v>52</v>
      </c>
      <c r="F501">
        <v>5</v>
      </c>
      <c r="G501" t="s">
        <v>77</v>
      </c>
      <c r="H501" t="s">
        <v>91</v>
      </c>
      <c r="I501" t="s">
        <v>55</v>
      </c>
      <c r="J501">
        <v>1</v>
      </c>
      <c r="K501">
        <v>9532</v>
      </c>
      <c r="L501" t="str">
        <f>IFERROR(INDEX(play_attribution!$B$2:$B$328,MATCH(A501,play_attribution!$A$2:$A$328,0)),"")</f>
        <v/>
      </c>
      <c r="M501" t="str">
        <f>VLOOKUP(H501,seller_roster!$A$2:$B$85,2,FALSE)</f>
        <v>Kira Sorensen</v>
      </c>
      <c r="N501" t="str">
        <f>VLOOKUP(C501,accounts!$A$2:$F$9615,2,FALSE)</f>
        <v>Nonprofit</v>
      </c>
      <c r="O501" t="str">
        <f>VLOOKUP(C501,accounts!$A$2:$F$9615,3,FALSE)</f>
        <v>$1M-$2.5M</v>
      </c>
      <c r="P501" t="str">
        <f>VLOOKUP(C501,accounts!$A$2:$F$9615,5,FALSE)</f>
        <v>Central</v>
      </c>
      <c r="Q501" t="b">
        <f t="shared" si="8"/>
        <v>1</v>
      </c>
      <c r="R501" t="e">
        <f>INDEX(removed_duplicate_rows!$A$5:$A$39,MATCH(wins!A501,removed_duplicate_rows!$A$5:$A$39,0))</f>
        <v>#N/A</v>
      </c>
    </row>
    <row r="502" spans="1:18" ht="15.75" customHeight="1" x14ac:dyDescent="0.2">
      <c r="A502" t="s">
        <v>1630</v>
      </c>
      <c r="B502" t="s">
        <v>1631</v>
      </c>
      <c r="C502" t="s">
        <v>1632</v>
      </c>
      <c r="D502" s="10">
        <v>45724</v>
      </c>
      <c r="E502" t="s">
        <v>52</v>
      </c>
      <c r="F502">
        <v>5</v>
      </c>
      <c r="G502" t="s">
        <v>77</v>
      </c>
      <c r="H502" t="s">
        <v>210</v>
      </c>
      <c r="I502" t="s">
        <v>79</v>
      </c>
      <c r="J502">
        <v>1</v>
      </c>
      <c r="K502">
        <v>7975</v>
      </c>
      <c r="L502" t="str">
        <f>IFERROR(INDEX(play_attribution!$B$2:$B$328,MATCH(A502,play_attribution!$A$2:$A$328,0)),"")</f>
        <v/>
      </c>
      <c r="M502" t="str">
        <f>VLOOKUP(H502,seller_roster!$A$2:$B$85,2,FALSE)</f>
        <v>Emerson Reyes</v>
      </c>
      <c r="N502" t="str">
        <f>VLOOKUP(C502,accounts!$A$2:$F$9615,2,FALSE)</f>
        <v>Logistics</v>
      </c>
      <c r="O502" t="str">
        <f>VLOOKUP(C502,accounts!$A$2:$F$9615,3,FALSE)</f>
        <v>&lt;$1M</v>
      </c>
      <c r="P502" t="str">
        <f>VLOOKUP(C502,accounts!$A$2:$F$9615,5,FALSE)</f>
        <v>East</v>
      </c>
      <c r="Q502" t="b">
        <f t="shared" si="8"/>
        <v>1</v>
      </c>
      <c r="R502" t="e">
        <f>INDEX(removed_duplicate_rows!$A$5:$A$39,MATCH(wins!A502,removed_duplicate_rows!$A$5:$A$39,0))</f>
        <v>#N/A</v>
      </c>
    </row>
    <row r="503" spans="1:18" ht="15.75" customHeight="1" x14ac:dyDescent="0.2">
      <c r="A503" t="s">
        <v>1633</v>
      </c>
      <c r="B503" t="s">
        <v>1634</v>
      </c>
      <c r="C503" t="s">
        <v>1635</v>
      </c>
      <c r="D503" s="10">
        <v>45724</v>
      </c>
      <c r="E503" t="s">
        <v>52</v>
      </c>
      <c r="F503">
        <v>5</v>
      </c>
      <c r="G503" t="s">
        <v>77</v>
      </c>
      <c r="H503" t="s">
        <v>107</v>
      </c>
      <c r="I503" t="s">
        <v>79</v>
      </c>
      <c r="J503">
        <v>1</v>
      </c>
      <c r="K503">
        <v>9221</v>
      </c>
      <c r="L503" t="str">
        <f>IFERROR(INDEX(play_attribution!$B$2:$B$328,MATCH(A503,play_attribution!$A$2:$A$328,0)),"")</f>
        <v/>
      </c>
      <c r="M503" t="str">
        <f>VLOOKUP(H503,seller_roster!$A$2:$B$85,2,FALSE)</f>
        <v>Skyler Doyle</v>
      </c>
      <c r="N503" t="str">
        <f>VLOOKUP(C503,accounts!$A$2:$F$9615,2,FALSE)</f>
        <v>Professional Services</v>
      </c>
      <c r="O503" t="str">
        <f>VLOOKUP(C503,accounts!$A$2:$F$9615,3,FALSE)</f>
        <v>$5M-$10M</v>
      </c>
      <c r="P503" t="str">
        <f>VLOOKUP(C503,accounts!$A$2:$F$9615,5,FALSE)</f>
        <v>Central</v>
      </c>
      <c r="Q503" t="b">
        <f t="shared" si="8"/>
        <v>1</v>
      </c>
      <c r="R503" t="e">
        <f>INDEX(removed_duplicate_rows!$A$5:$A$39,MATCH(wins!A503,removed_duplicate_rows!$A$5:$A$39,0))</f>
        <v>#N/A</v>
      </c>
    </row>
    <row r="504" spans="1:18" ht="15.75" customHeight="1" x14ac:dyDescent="0.2">
      <c r="A504" t="s">
        <v>1636</v>
      </c>
      <c r="B504" t="s">
        <v>1637</v>
      </c>
      <c r="C504" t="s">
        <v>1638</v>
      </c>
      <c r="D504" s="10">
        <v>45724</v>
      </c>
      <c r="E504" t="s">
        <v>52</v>
      </c>
      <c r="F504">
        <v>5</v>
      </c>
      <c r="G504" t="s">
        <v>77</v>
      </c>
      <c r="H504" t="s">
        <v>122</v>
      </c>
      <c r="I504" t="s">
        <v>55</v>
      </c>
      <c r="J504">
        <v>1</v>
      </c>
      <c r="K504">
        <v>9945</v>
      </c>
      <c r="L504" t="str">
        <f>IFERROR(INDEX(play_attribution!$B$2:$B$328,MATCH(A504,play_attribution!$A$2:$A$328,0)),"")</f>
        <v/>
      </c>
      <c r="M504" t="str">
        <f>VLOOKUP(H504,seller_roster!$A$2:$B$85,2,FALSE)</f>
        <v>Uma Osei</v>
      </c>
      <c r="N504" t="str">
        <f>VLOOKUP(C504,accounts!$A$2:$F$9615,2,FALSE)</f>
        <v>Professional Services</v>
      </c>
      <c r="O504" t="str">
        <f>VLOOKUP(C504,accounts!$A$2:$F$9615,3,FALSE)</f>
        <v>&lt;$1M</v>
      </c>
      <c r="P504" t="str">
        <f>VLOOKUP(C504,accounts!$A$2:$F$9615,5,FALSE)</f>
        <v>Central</v>
      </c>
      <c r="Q504" t="b">
        <f t="shared" si="8"/>
        <v>1</v>
      </c>
      <c r="R504" t="e">
        <f>INDEX(removed_duplicate_rows!$A$5:$A$39,MATCH(wins!A504,removed_duplicate_rows!$A$5:$A$39,0))</f>
        <v>#N/A</v>
      </c>
    </row>
    <row r="505" spans="1:18" ht="15.75" customHeight="1" x14ac:dyDescent="0.2">
      <c r="A505" t="s">
        <v>1639</v>
      </c>
      <c r="B505" t="s">
        <v>1640</v>
      </c>
      <c r="C505" t="s">
        <v>1641</v>
      </c>
      <c r="D505" s="10">
        <v>45724</v>
      </c>
      <c r="E505" t="s">
        <v>52</v>
      </c>
      <c r="F505">
        <v>5</v>
      </c>
      <c r="G505" t="s">
        <v>77</v>
      </c>
      <c r="H505" t="s">
        <v>1230</v>
      </c>
      <c r="I505" t="s">
        <v>79</v>
      </c>
      <c r="J505">
        <v>1</v>
      </c>
      <c r="K505">
        <v>7818</v>
      </c>
      <c r="L505" t="str">
        <f>IFERROR(INDEX(play_attribution!$B$2:$B$328,MATCH(A505,play_attribution!$A$2:$A$328,0)),"")</f>
        <v/>
      </c>
      <c r="M505" t="str">
        <f>VLOOKUP(H505,seller_roster!$A$2:$B$85,2,FALSE)</f>
        <v>Lennon Doyle</v>
      </c>
      <c r="N505" t="str">
        <f>VLOOKUP(C505,accounts!$A$2:$F$9615,2,FALSE)</f>
        <v>Healthcare Services</v>
      </c>
      <c r="O505" t="str">
        <f>VLOOKUP(C505,accounts!$A$2:$F$9615,3,FALSE)</f>
        <v>$2.5M-$5M</v>
      </c>
      <c r="P505" t="str">
        <f>VLOOKUP(C505,accounts!$A$2:$F$9615,5,FALSE)</f>
        <v>Central</v>
      </c>
      <c r="Q505" t="b">
        <f t="shared" si="8"/>
        <v>1</v>
      </c>
      <c r="R505" t="e">
        <f>INDEX(removed_duplicate_rows!$A$5:$A$39,MATCH(wins!A505,removed_duplicate_rows!$A$5:$A$39,0))</f>
        <v>#N/A</v>
      </c>
    </row>
    <row r="506" spans="1:18" ht="15.75" customHeight="1" x14ac:dyDescent="0.2">
      <c r="A506" t="s">
        <v>1642</v>
      </c>
      <c r="B506" t="s">
        <v>1643</v>
      </c>
      <c r="C506" t="s">
        <v>1644</v>
      </c>
      <c r="D506" s="10">
        <v>45724</v>
      </c>
      <c r="E506" t="s">
        <v>52</v>
      </c>
      <c r="F506">
        <v>5</v>
      </c>
      <c r="G506" t="s">
        <v>77</v>
      </c>
      <c r="H506" t="s">
        <v>169</v>
      </c>
      <c r="I506" t="s">
        <v>79</v>
      </c>
      <c r="J506">
        <v>1</v>
      </c>
      <c r="K506">
        <v>6351</v>
      </c>
      <c r="L506" t="str">
        <f>IFERROR(INDEX(play_attribution!$B$2:$B$328,MATCH(A506,play_attribution!$A$2:$A$328,0)),"")</f>
        <v/>
      </c>
      <c r="M506" t="str">
        <f>VLOOKUP(H506,seller_roster!$A$2:$B$85,2,FALSE)</f>
        <v>Rhea Doyle</v>
      </c>
      <c r="N506" t="str">
        <f>VLOOKUP(C506,accounts!$A$2:$F$9615,2,FALSE)</f>
        <v>Manufacturing</v>
      </c>
      <c r="O506" t="str">
        <f>VLOOKUP(C506,accounts!$A$2:$F$9615,3,FALSE)</f>
        <v>$5M-$10M</v>
      </c>
      <c r="P506" t="str">
        <f>VLOOKUP(C506,accounts!$A$2:$F$9615,5,FALSE)</f>
        <v>Central</v>
      </c>
      <c r="Q506" t="b">
        <f t="shared" si="8"/>
        <v>1</v>
      </c>
      <c r="R506" t="e">
        <f>INDEX(removed_duplicate_rows!$A$5:$A$39,MATCH(wins!A506,removed_duplicate_rows!$A$5:$A$39,0))</f>
        <v>#N/A</v>
      </c>
    </row>
    <row r="507" spans="1:18" ht="15.75" customHeight="1" x14ac:dyDescent="0.2">
      <c r="A507" t="s">
        <v>1645</v>
      </c>
      <c r="B507" t="s">
        <v>1646</v>
      </c>
      <c r="C507" t="s">
        <v>1647</v>
      </c>
      <c r="D507" s="10">
        <v>45724</v>
      </c>
      <c r="E507" t="s">
        <v>52</v>
      </c>
      <c r="F507">
        <v>5</v>
      </c>
      <c r="G507" t="s">
        <v>77</v>
      </c>
      <c r="H507" t="s">
        <v>122</v>
      </c>
      <c r="I507" t="s">
        <v>79</v>
      </c>
      <c r="J507">
        <v>1</v>
      </c>
      <c r="K507">
        <v>16262</v>
      </c>
      <c r="L507" t="str">
        <f>IFERROR(INDEX(play_attribution!$B$2:$B$328,MATCH(A507,play_attribution!$A$2:$A$328,0)),"")</f>
        <v/>
      </c>
      <c r="M507" t="str">
        <f>VLOOKUP(H507,seller_roster!$A$2:$B$85,2,FALSE)</f>
        <v>Uma Osei</v>
      </c>
      <c r="N507" t="str">
        <f>VLOOKUP(C507,accounts!$A$2:$F$9615,2,FALSE)</f>
        <v>Healthcare Services</v>
      </c>
      <c r="O507" t="str">
        <f>VLOOKUP(C507,accounts!$A$2:$F$9615,3,FALSE)</f>
        <v>$5M-$10M</v>
      </c>
      <c r="P507" t="str">
        <f>VLOOKUP(C507,accounts!$A$2:$F$9615,5,FALSE)</f>
        <v>West</v>
      </c>
      <c r="Q507" t="b">
        <f t="shared" si="8"/>
        <v>1</v>
      </c>
      <c r="R507" t="e">
        <f>INDEX(removed_duplicate_rows!$A$5:$A$39,MATCH(wins!A507,removed_duplicate_rows!$A$5:$A$39,0))</f>
        <v>#N/A</v>
      </c>
    </row>
    <row r="508" spans="1:18" ht="15.75" customHeight="1" x14ac:dyDescent="0.2">
      <c r="A508" t="s">
        <v>1648</v>
      </c>
      <c r="B508" t="s">
        <v>1649</v>
      </c>
      <c r="C508" t="s">
        <v>1650</v>
      </c>
      <c r="D508" s="10">
        <v>45724</v>
      </c>
      <c r="E508" t="s">
        <v>52</v>
      </c>
      <c r="F508">
        <v>5</v>
      </c>
      <c r="G508" t="s">
        <v>77</v>
      </c>
      <c r="H508" t="s">
        <v>266</v>
      </c>
      <c r="I508" t="s">
        <v>55</v>
      </c>
      <c r="J508">
        <v>1</v>
      </c>
      <c r="K508">
        <v>6365</v>
      </c>
      <c r="L508" t="str">
        <f>IFERROR(INDEX(play_attribution!$B$2:$B$328,MATCH(A508,play_attribution!$A$2:$A$328,0)),"")</f>
        <v/>
      </c>
      <c r="M508" t="str">
        <f>VLOOKUP(H508,seller_roster!$A$2:$B$85,2,FALSE)</f>
        <v>Dakota Vega</v>
      </c>
      <c r="N508" t="str">
        <f>VLOOKUP(C508,accounts!$A$2:$F$9615,2,FALSE)</f>
        <v>Healthcare Services</v>
      </c>
      <c r="O508" t="str">
        <f>VLOOKUP(C508,accounts!$A$2:$F$9615,3,FALSE)</f>
        <v>$2.5M-$5M</v>
      </c>
      <c r="P508" t="str">
        <f>VLOOKUP(C508,accounts!$A$2:$F$9615,5,FALSE)</f>
        <v>Central</v>
      </c>
      <c r="Q508" t="b">
        <f t="shared" si="8"/>
        <v>1</v>
      </c>
      <c r="R508" t="e">
        <f>INDEX(removed_duplicate_rows!$A$5:$A$39,MATCH(wins!A508,removed_duplicate_rows!$A$5:$A$39,0))</f>
        <v>#N/A</v>
      </c>
    </row>
    <row r="509" spans="1:18" ht="15.75" customHeight="1" x14ac:dyDescent="0.2">
      <c r="A509" t="s">
        <v>1651</v>
      </c>
      <c r="B509" t="s">
        <v>1652</v>
      </c>
      <c r="C509" t="s">
        <v>1653</v>
      </c>
      <c r="D509" s="10">
        <v>45724</v>
      </c>
      <c r="E509" t="s">
        <v>52</v>
      </c>
      <c r="F509">
        <v>5</v>
      </c>
      <c r="G509" t="s">
        <v>77</v>
      </c>
      <c r="H509" t="s">
        <v>118</v>
      </c>
      <c r="I509" t="s">
        <v>79</v>
      </c>
      <c r="J509">
        <v>1</v>
      </c>
      <c r="K509">
        <v>6072</v>
      </c>
      <c r="L509" t="str">
        <f>IFERROR(INDEX(play_attribution!$B$2:$B$328,MATCH(A509,play_attribution!$A$2:$A$328,0)),"")</f>
        <v/>
      </c>
      <c r="M509" t="str">
        <f>VLOOKUP(H509,seller_roster!$A$2:$B$85,2,FALSE)</f>
        <v>Val Reyes</v>
      </c>
      <c r="N509" t="str">
        <f>VLOOKUP(C509,accounts!$A$2:$F$9615,2,FALSE)</f>
        <v>Manufacturing</v>
      </c>
      <c r="O509" t="str">
        <f>VLOOKUP(C509,accounts!$A$2:$F$9615,3,FALSE)</f>
        <v>$5M-$10M</v>
      </c>
      <c r="P509" t="str">
        <f>VLOOKUP(C509,accounts!$A$2:$F$9615,5,FALSE)</f>
        <v>East</v>
      </c>
      <c r="Q509" t="b">
        <f t="shared" si="8"/>
        <v>1</v>
      </c>
      <c r="R509" t="e">
        <f>INDEX(removed_duplicate_rows!$A$5:$A$39,MATCH(wins!A509,removed_duplicate_rows!$A$5:$A$39,0))</f>
        <v>#N/A</v>
      </c>
    </row>
    <row r="510" spans="1:18" ht="15.75" customHeight="1" x14ac:dyDescent="0.2">
      <c r="A510" t="s">
        <v>1654</v>
      </c>
      <c r="B510" t="s">
        <v>1655</v>
      </c>
      <c r="C510" t="s">
        <v>1656</v>
      </c>
      <c r="D510" s="10">
        <v>45724</v>
      </c>
      <c r="E510" t="s">
        <v>52</v>
      </c>
      <c r="F510">
        <v>5</v>
      </c>
      <c r="G510" t="s">
        <v>77</v>
      </c>
      <c r="H510" t="s">
        <v>147</v>
      </c>
      <c r="I510" t="s">
        <v>79</v>
      </c>
      <c r="J510">
        <v>1</v>
      </c>
      <c r="K510">
        <v>3795</v>
      </c>
      <c r="L510" t="str">
        <f>IFERROR(INDEX(play_attribution!$B$2:$B$328,MATCH(A510,play_attribution!$A$2:$A$328,0)),"")</f>
        <v/>
      </c>
      <c r="M510" t="str">
        <f>VLOOKUP(H510,seller_roster!$A$2:$B$85,2,FALSE)</f>
        <v>Riley Tran</v>
      </c>
      <c r="N510" t="str">
        <f>VLOOKUP(C510,accounts!$A$2:$F$9615,2,FALSE)</f>
        <v>Healthcare Services</v>
      </c>
      <c r="O510" t="str">
        <f>VLOOKUP(C510,accounts!$A$2:$F$9615,3,FALSE)</f>
        <v>&gt;$10M</v>
      </c>
      <c r="P510" t="str">
        <f>VLOOKUP(C510,accounts!$A$2:$F$9615,5,FALSE)</f>
        <v>Central</v>
      </c>
      <c r="Q510" t="b">
        <f t="shared" si="8"/>
        <v>1</v>
      </c>
      <c r="R510" t="e">
        <f>INDEX(removed_duplicate_rows!$A$5:$A$39,MATCH(wins!A510,removed_duplicate_rows!$A$5:$A$39,0))</f>
        <v>#N/A</v>
      </c>
    </row>
    <row r="511" spans="1:18" ht="15.75" customHeight="1" x14ac:dyDescent="0.2">
      <c r="A511" t="s">
        <v>1657</v>
      </c>
      <c r="B511" t="s">
        <v>1658</v>
      </c>
      <c r="C511" t="s">
        <v>1659</v>
      </c>
      <c r="D511" s="10">
        <v>45724</v>
      </c>
      <c r="E511" t="s">
        <v>52</v>
      </c>
      <c r="F511">
        <v>5</v>
      </c>
      <c r="G511" t="s">
        <v>77</v>
      </c>
      <c r="H511" t="s">
        <v>191</v>
      </c>
      <c r="I511" t="s">
        <v>79</v>
      </c>
      <c r="J511">
        <v>1</v>
      </c>
      <c r="K511">
        <v>6836</v>
      </c>
      <c r="L511" t="str">
        <f>IFERROR(INDEX(play_attribution!$B$2:$B$328,MATCH(A511,play_attribution!$A$2:$A$328,0)),"")</f>
        <v/>
      </c>
      <c r="M511" t="str">
        <f>VLOOKUP(H511,seller_roster!$A$2:$B$85,2,FALSE)</f>
        <v>Blake Lindqvist</v>
      </c>
      <c r="N511" t="str">
        <f>VLOOKUP(C511,accounts!$A$2:$F$9615,2,FALSE)</f>
        <v>Nonprofit</v>
      </c>
      <c r="O511" t="str">
        <f>VLOOKUP(C511,accounts!$A$2:$F$9615,3,FALSE)</f>
        <v>&lt;$1M</v>
      </c>
      <c r="P511" t="str">
        <f>VLOOKUP(C511,accounts!$A$2:$F$9615,5,FALSE)</f>
        <v>East</v>
      </c>
      <c r="Q511" t="b">
        <f t="shared" si="8"/>
        <v>1</v>
      </c>
      <c r="R511" t="e">
        <f>INDEX(removed_duplicate_rows!$A$5:$A$39,MATCH(wins!A511,removed_duplicate_rows!$A$5:$A$39,0))</f>
        <v>#N/A</v>
      </c>
    </row>
    <row r="512" spans="1:18" ht="15.75" customHeight="1" x14ac:dyDescent="0.2">
      <c r="A512" t="s">
        <v>1660</v>
      </c>
      <c r="B512" t="s">
        <v>1661</v>
      </c>
      <c r="C512" t="s">
        <v>1662</v>
      </c>
      <c r="D512" s="10">
        <v>45724</v>
      </c>
      <c r="E512" t="s">
        <v>52</v>
      </c>
      <c r="F512">
        <v>5</v>
      </c>
      <c r="G512" t="s">
        <v>77</v>
      </c>
      <c r="H512" t="s">
        <v>191</v>
      </c>
      <c r="I512" t="s">
        <v>79</v>
      </c>
      <c r="J512">
        <v>1</v>
      </c>
      <c r="K512">
        <v>7835</v>
      </c>
      <c r="L512" t="str">
        <f>IFERROR(INDEX(play_attribution!$B$2:$B$328,MATCH(A512,play_attribution!$A$2:$A$328,0)),"")</f>
        <v/>
      </c>
      <c r="M512" t="str">
        <f>VLOOKUP(H512,seller_roster!$A$2:$B$85,2,FALSE)</f>
        <v>Blake Lindqvist</v>
      </c>
      <c r="N512" t="str">
        <f>VLOOKUP(C512,accounts!$A$2:$F$9615,2,FALSE)</f>
        <v>Nonprofit</v>
      </c>
      <c r="O512" t="str">
        <f>VLOOKUP(C512,accounts!$A$2:$F$9615,3,FALSE)</f>
        <v>&gt;$10M</v>
      </c>
      <c r="P512" t="str">
        <f>VLOOKUP(C512,accounts!$A$2:$F$9615,5,FALSE)</f>
        <v>Central</v>
      </c>
      <c r="Q512" t="b">
        <f t="shared" si="8"/>
        <v>1</v>
      </c>
      <c r="R512" t="e">
        <f>INDEX(removed_duplicate_rows!$A$5:$A$39,MATCH(wins!A512,removed_duplicate_rows!$A$5:$A$39,0))</f>
        <v>#N/A</v>
      </c>
    </row>
    <row r="513" spans="1:18" ht="15.75" customHeight="1" x14ac:dyDescent="0.2">
      <c r="A513" t="s">
        <v>1663</v>
      </c>
      <c r="B513" t="s">
        <v>1664</v>
      </c>
      <c r="C513" t="s">
        <v>1665</v>
      </c>
      <c r="D513" s="10">
        <v>45724</v>
      </c>
      <c r="E513" t="s">
        <v>52</v>
      </c>
      <c r="F513">
        <v>5</v>
      </c>
      <c r="G513" t="s">
        <v>77</v>
      </c>
      <c r="H513" t="s">
        <v>95</v>
      </c>
      <c r="I513" t="s">
        <v>79</v>
      </c>
      <c r="J513">
        <v>1</v>
      </c>
      <c r="K513">
        <v>5706</v>
      </c>
      <c r="L513" t="str">
        <f>IFERROR(INDEX(play_attribution!$B$2:$B$328,MATCH(A513,play_attribution!$A$2:$A$328,0)),"")</f>
        <v/>
      </c>
      <c r="M513" t="str">
        <f>VLOOKUP(H513,seller_roster!$A$2:$B$85,2,FALSE)</f>
        <v>Frankie Ferro</v>
      </c>
      <c r="N513" t="str">
        <f>VLOOKUP(C513,accounts!$A$2:$F$9615,2,FALSE)</f>
        <v>Field Services</v>
      </c>
      <c r="O513" t="str">
        <f>VLOOKUP(C513,accounts!$A$2:$F$9615,3,FALSE)</f>
        <v>$2.5M-$5M</v>
      </c>
      <c r="P513" t="str">
        <f>VLOOKUP(C513,accounts!$A$2:$F$9615,5,FALSE)</f>
        <v>Central</v>
      </c>
      <c r="Q513" t="b">
        <f t="shared" si="8"/>
        <v>1</v>
      </c>
      <c r="R513" t="e">
        <f>INDEX(removed_duplicate_rows!$A$5:$A$39,MATCH(wins!A513,removed_duplicate_rows!$A$5:$A$39,0))</f>
        <v>#N/A</v>
      </c>
    </row>
    <row r="514" spans="1:18" ht="15.75" customHeight="1" x14ac:dyDescent="0.2">
      <c r="A514" t="s">
        <v>1666</v>
      </c>
      <c r="B514" t="s">
        <v>1667</v>
      </c>
      <c r="C514" t="s">
        <v>1668</v>
      </c>
      <c r="D514" s="10">
        <v>45724</v>
      </c>
      <c r="E514" t="s">
        <v>52</v>
      </c>
      <c r="F514">
        <v>5</v>
      </c>
      <c r="G514" t="s">
        <v>77</v>
      </c>
      <c r="H514" t="s">
        <v>210</v>
      </c>
      <c r="I514" t="s">
        <v>79</v>
      </c>
      <c r="J514">
        <v>1</v>
      </c>
      <c r="K514">
        <v>5867</v>
      </c>
      <c r="L514" t="str">
        <f>IFERROR(INDEX(play_attribution!$B$2:$B$328,MATCH(A514,play_attribution!$A$2:$A$328,0)),"")</f>
        <v/>
      </c>
      <c r="M514" t="str">
        <f>VLOOKUP(H514,seller_roster!$A$2:$B$85,2,FALSE)</f>
        <v>Emerson Reyes</v>
      </c>
      <c r="N514" t="str">
        <f>VLOOKUP(C514,accounts!$A$2:$F$9615,2,FALSE)</f>
        <v>Hospitality Group</v>
      </c>
      <c r="O514" t="str">
        <f>VLOOKUP(C514,accounts!$A$2:$F$9615,3,FALSE)</f>
        <v>$1M-$2.5M</v>
      </c>
      <c r="P514" t="str">
        <f>VLOOKUP(C514,accounts!$A$2:$F$9615,5,FALSE)</f>
        <v>Central</v>
      </c>
      <c r="Q514" t="b">
        <f t="shared" si="8"/>
        <v>1</v>
      </c>
      <c r="R514" t="e">
        <f>INDEX(removed_duplicate_rows!$A$5:$A$39,MATCH(wins!A514,removed_duplicate_rows!$A$5:$A$39,0))</f>
        <v>#N/A</v>
      </c>
    </row>
    <row r="515" spans="1:18" ht="15.75" customHeight="1" x14ac:dyDescent="0.2">
      <c r="A515" t="s">
        <v>1669</v>
      </c>
      <c r="B515" t="s">
        <v>1670</v>
      </c>
      <c r="C515" t="s">
        <v>1671</v>
      </c>
      <c r="D515" s="10">
        <v>45724</v>
      </c>
      <c r="E515" t="s">
        <v>52</v>
      </c>
      <c r="F515">
        <v>5</v>
      </c>
      <c r="G515" t="s">
        <v>77</v>
      </c>
      <c r="H515" t="s">
        <v>214</v>
      </c>
      <c r="I515" t="s">
        <v>79</v>
      </c>
      <c r="J515">
        <v>1</v>
      </c>
      <c r="K515">
        <v>12966</v>
      </c>
      <c r="L515" t="str">
        <f>IFERROR(INDEX(play_attribution!$B$2:$B$328,MATCH(A515,play_attribution!$A$2:$A$328,0)),"")</f>
        <v/>
      </c>
      <c r="M515" t="str">
        <f>VLOOKUP(H515,seller_roster!$A$2:$B$85,2,FALSE)</f>
        <v>Rhea Abadi</v>
      </c>
      <c r="N515" t="str">
        <f>VLOOKUP(C515,accounts!$A$2:$F$9615,2,FALSE)</f>
        <v>Professional Services</v>
      </c>
      <c r="O515" t="str">
        <f>VLOOKUP(C515,accounts!$A$2:$F$9615,3,FALSE)</f>
        <v>$2.5M-$5M</v>
      </c>
      <c r="P515" t="str">
        <f>VLOOKUP(C515,accounts!$A$2:$F$9615,5,FALSE)</f>
        <v>West</v>
      </c>
      <c r="Q515" t="b">
        <f t="shared" ref="Q515:Q578" si="9">L515=""</f>
        <v>1</v>
      </c>
      <c r="R515" t="e">
        <f>INDEX(removed_duplicate_rows!$A$5:$A$39,MATCH(wins!A515,removed_duplicate_rows!$A$5:$A$39,0))</f>
        <v>#N/A</v>
      </c>
    </row>
    <row r="516" spans="1:18" ht="15.75" customHeight="1" x14ac:dyDescent="0.2">
      <c r="A516" t="s">
        <v>1672</v>
      </c>
      <c r="B516" t="s">
        <v>1673</v>
      </c>
      <c r="C516" t="s">
        <v>1674</v>
      </c>
      <c r="D516" s="10">
        <v>45724</v>
      </c>
      <c r="E516" t="s">
        <v>52</v>
      </c>
      <c r="F516">
        <v>5</v>
      </c>
      <c r="G516" t="s">
        <v>77</v>
      </c>
      <c r="H516" t="s">
        <v>122</v>
      </c>
      <c r="I516" t="s">
        <v>79</v>
      </c>
      <c r="J516">
        <v>1</v>
      </c>
      <c r="K516">
        <v>5033</v>
      </c>
      <c r="L516" t="str">
        <f>IFERROR(INDEX(play_attribution!$B$2:$B$328,MATCH(A516,play_attribution!$A$2:$A$328,0)),"")</f>
        <v/>
      </c>
      <c r="M516" t="str">
        <f>VLOOKUP(H516,seller_roster!$A$2:$B$85,2,FALSE)</f>
        <v>Uma Osei</v>
      </c>
      <c r="N516" t="str">
        <f>VLOOKUP(C516,accounts!$A$2:$F$9615,2,FALSE)</f>
        <v>Field Services</v>
      </c>
      <c r="O516" t="str">
        <f>VLOOKUP(C516,accounts!$A$2:$F$9615,3,FALSE)</f>
        <v>$2.5M-$5M</v>
      </c>
      <c r="P516" t="str">
        <f>VLOOKUP(C516,accounts!$A$2:$F$9615,5,FALSE)</f>
        <v>Central</v>
      </c>
      <c r="Q516" t="b">
        <f t="shared" si="9"/>
        <v>1</v>
      </c>
      <c r="R516" t="e">
        <f>INDEX(removed_duplicate_rows!$A$5:$A$39,MATCH(wins!A516,removed_duplicate_rows!$A$5:$A$39,0))</f>
        <v>#N/A</v>
      </c>
    </row>
    <row r="517" spans="1:18" ht="15.75" customHeight="1" x14ac:dyDescent="0.2">
      <c r="A517" t="s">
        <v>1675</v>
      </c>
      <c r="B517" t="s">
        <v>1676</v>
      </c>
      <c r="C517" t="s">
        <v>1677</v>
      </c>
      <c r="D517" s="10">
        <v>45724</v>
      </c>
      <c r="E517" t="s">
        <v>52</v>
      </c>
      <c r="F517">
        <v>5</v>
      </c>
      <c r="G517" t="s">
        <v>77</v>
      </c>
      <c r="H517" t="s">
        <v>177</v>
      </c>
      <c r="I517" t="s">
        <v>79</v>
      </c>
      <c r="J517">
        <v>1</v>
      </c>
      <c r="K517">
        <v>13473</v>
      </c>
      <c r="L517" t="str">
        <f>IFERROR(INDEX(play_attribution!$B$2:$B$328,MATCH(A517,play_attribution!$A$2:$A$328,0)),"")</f>
        <v/>
      </c>
      <c r="M517" t="str">
        <f>VLOOKUP(H517,seller_roster!$A$2:$B$85,2,FALSE)</f>
        <v>Gray Marsh</v>
      </c>
      <c r="N517" t="str">
        <f>VLOOKUP(C517,accounts!$A$2:$F$9615,2,FALSE)</f>
        <v>Field Services</v>
      </c>
      <c r="O517" t="str">
        <f>VLOOKUP(C517,accounts!$A$2:$F$9615,3,FALSE)</f>
        <v>$1M-$2.5M</v>
      </c>
      <c r="P517" t="str">
        <f>VLOOKUP(C517,accounts!$A$2:$F$9615,5,FALSE)</f>
        <v>East</v>
      </c>
      <c r="Q517" t="b">
        <f t="shared" si="9"/>
        <v>1</v>
      </c>
      <c r="R517" t="e">
        <f>INDEX(removed_duplicate_rows!$A$5:$A$39,MATCH(wins!A517,removed_duplicate_rows!$A$5:$A$39,0))</f>
        <v>#N/A</v>
      </c>
    </row>
    <row r="518" spans="1:18" ht="15.75" customHeight="1" x14ac:dyDescent="0.2">
      <c r="A518" t="s">
        <v>1678</v>
      </c>
      <c r="B518" t="s">
        <v>1679</v>
      </c>
      <c r="C518" t="s">
        <v>1680</v>
      </c>
      <c r="D518" s="10">
        <v>45724</v>
      </c>
      <c r="E518" t="s">
        <v>52</v>
      </c>
      <c r="F518">
        <v>5</v>
      </c>
      <c r="G518" t="s">
        <v>77</v>
      </c>
      <c r="H518" t="s">
        <v>147</v>
      </c>
      <c r="I518" t="s">
        <v>79</v>
      </c>
      <c r="J518">
        <v>1</v>
      </c>
      <c r="K518">
        <v>8601</v>
      </c>
      <c r="L518" t="str">
        <f>IFERROR(INDEX(play_attribution!$B$2:$B$328,MATCH(A518,play_attribution!$A$2:$A$328,0)),"")</f>
        <v/>
      </c>
      <c r="M518" t="str">
        <f>VLOOKUP(H518,seller_roster!$A$2:$B$85,2,FALSE)</f>
        <v>Riley Tran</v>
      </c>
      <c r="N518" t="str">
        <f>VLOOKUP(C518,accounts!$A$2:$F$9615,2,FALSE)</f>
        <v>Manufacturing</v>
      </c>
      <c r="O518" t="str">
        <f>VLOOKUP(C518,accounts!$A$2:$F$9615,3,FALSE)</f>
        <v>$2.5M-$5M</v>
      </c>
      <c r="P518" t="str">
        <f>VLOOKUP(C518,accounts!$A$2:$F$9615,5,FALSE)</f>
        <v>East</v>
      </c>
      <c r="Q518" t="b">
        <f t="shared" si="9"/>
        <v>1</v>
      </c>
      <c r="R518" t="e">
        <f>INDEX(removed_duplicate_rows!$A$5:$A$39,MATCH(wins!A518,removed_duplicate_rows!$A$5:$A$39,0))</f>
        <v>#N/A</v>
      </c>
    </row>
    <row r="519" spans="1:18" ht="15.75" customHeight="1" x14ac:dyDescent="0.2">
      <c r="A519" t="s">
        <v>1681</v>
      </c>
      <c r="B519" t="s">
        <v>1682</v>
      </c>
      <c r="C519" t="s">
        <v>1683</v>
      </c>
      <c r="D519" s="10">
        <v>45724</v>
      </c>
      <c r="E519" t="s">
        <v>52</v>
      </c>
      <c r="F519">
        <v>5</v>
      </c>
      <c r="G519" t="s">
        <v>77</v>
      </c>
      <c r="H519" t="s">
        <v>122</v>
      </c>
      <c r="I519" t="s">
        <v>79</v>
      </c>
      <c r="J519">
        <v>1</v>
      </c>
      <c r="K519">
        <v>8457</v>
      </c>
      <c r="L519" t="str">
        <f>IFERROR(INDEX(play_attribution!$B$2:$B$328,MATCH(A519,play_attribution!$A$2:$A$328,0)),"")</f>
        <v/>
      </c>
      <c r="M519" t="str">
        <f>VLOOKUP(H519,seller_roster!$A$2:$B$85,2,FALSE)</f>
        <v>Uma Osei</v>
      </c>
      <c r="N519" t="str">
        <f>VLOOKUP(C519,accounts!$A$2:$F$9615,2,FALSE)</f>
        <v>Manufacturing</v>
      </c>
      <c r="O519" t="str">
        <f>VLOOKUP(C519,accounts!$A$2:$F$9615,3,FALSE)</f>
        <v>$2.5M-$5M</v>
      </c>
      <c r="P519" t="str">
        <f>VLOOKUP(C519,accounts!$A$2:$F$9615,5,FALSE)</f>
        <v>Central</v>
      </c>
      <c r="Q519" t="b">
        <f t="shared" si="9"/>
        <v>1</v>
      </c>
      <c r="R519" t="e">
        <f>INDEX(removed_duplicate_rows!$A$5:$A$39,MATCH(wins!A519,removed_duplicate_rows!$A$5:$A$39,0))</f>
        <v>#N/A</v>
      </c>
    </row>
    <row r="520" spans="1:18" ht="15.75" customHeight="1" x14ac:dyDescent="0.2">
      <c r="A520" t="s">
        <v>1684</v>
      </c>
      <c r="B520" t="s">
        <v>1685</v>
      </c>
      <c r="C520" t="s">
        <v>1686</v>
      </c>
      <c r="D520" s="10">
        <v>45724</v>
      </c>
      <c r="E520" t="s">
        <v>52</v>
      </c>
      <c r="F520">
        <v>5</v>
      </c>
      <c r="G520" t="s">
        <v>77</v>
      </c>
      <c r="H520" t="s">
        <v>618</v>
      </c>
      <c r="I520" t="s">
        <v>79</v>
      </c>
      <c r="J520">
        <v>1</v>
      </c>
      <c r="K520">
        <v>8751</v>
      </c>
      <c r="L520" t="str">
        <f>IFERROR(INDEX(play_attribution!$B$2:$B$328,MATCH(A520,play_attribution!$A$2:$A$328,0)),"")</f>
        <v/>
      </c>
      <c r="M520" t="str">
        <f>VLOOKUP(H520,seller_roster!$A$2:$B$85,2,FALSE)</f>
        <v>Parker Reyes</v>
      </c>
      <c r="N520" t="str">
        <f>VLOOKUP(C520,accounts!$A$2:$F$9615,2,FALSE)</f>
        <v>Field Services</v>
      </c>
      <c r="O520" t="str">
        <f>VLOOKUP(C520,accounts!$A$2:$F$9615,3,FALSE)</f>
        <v>$2.5M-$5M</v>
      </c>
      <c r="P520" t="str">
        <f>VLOOKUP(C520,accounts!$A$2:$F$9615,5,FALSE)</f>
        <v>East</v>
      </c>
      <c r="Q520" t="b">
        <f t="shared" si="9"/>
        <v>1</v>
      </c>
      <c r="R520" t="e">
        <f>INDEX(removed_duplicate_rows!$A$5:$A$39,MATCH(wins!A520,removed_duplicate_rows!$A$5:$A$39,0))</f>
        <v>#N/A</v>
      </c>
    </row>
    <row r="521" spans="1:18" ht="15.75" customHeight="1" x14ac:dyDescent="0.2">
      <c r="A521" t="s">
        <v>1687</v>
      </c>
      <c r="B521" t="s">
        <v>1688</v>
      </c>
      <c r="C521" t="s">
        <v>1689</v>
      </c>
      <c r="D521" s="10">
        <v>45724</v>
      </c>
      <c r="E521" t="s">
        <v>52</v>
      </c>
      <c r="F521">
        <v>5</v>
      </c>
      <c r="G521" t="s">
        <v>77</v>
      </c>
      <c r="H521" t="s">
        <v>173</v>
      </c>
      <c r="I521" t="s">
        <v>79</v>
      </c>
      <c r="J521">
        <v>1</v>
      </c>
      <c r="K521">
        <v>5693</v>
      </c>
      <c r="L521" t="str">
        <f>IFERROR(INDEX(play_attribution!$B$2:$B$328,MATCH(A521,play_attribution!$A$2:$A$328,0)),"")</f>
        <v/>
      </c>
      <c r="M521" t="str">
        <f>VLOOKUP(H521,seller_roster!$A$2:$B$85,2,FALSE)</f>
        <v>Pia Reyes</v>
      </c>
      <c r="N521" t="str">
        <f>VLOOKUP(C521,accounts!$A$2:$F$9615,2,FALSE)</f>
        <v>Healthcare Services</v>
      </c>
      <c r="O521" t="str">
        <f>VLOOKUP(C521,accounts!$A$2:$F$9615,3,FALSE)</f>
        <v>$2.5M-$5M</v>
      </c>
      <c r="P521" t="str">
        <f>VLOOKUP(C521,accounts!$A$2:$F$9615,5,FALSE)</f>
        <v>Central</v>
      </c>
      <c r="Q521" t="b">
        <f t="shared" si="9"/>
        <v>1</v>
      </c>
      <c r="R521" t="e">
        <f>INDEX(removed_duplicate_rows!$A$5:$A$39,MATCH(wins!A521,removed_duplicate_rows!$A$5:$A$39,0))</f>
        <v>#N/A</v>
      </c>
    </row>
    <row r="522" spans="1:18" ht="15.75" customHeight="1" x14ac:dyDescent="0.2">
      <c r="A522" t="s">
        <v>1690</v>
      </c>
      <c r="B522" t="s">
        <v>1691</v>
      </c>
      <c r="C522" t="s">
        <v>1692</v>
      </c>
      <c r="D522" s="10">
        <v>45724</v>
      </c>
      <c r="E522" t="s">
        <v>52</v>
      </c>
      <c r="F522">
        <v>5</v>
      </c>
      <c r="G522" t="s">
        <v>77</v>
      </c>
      <c r="H522" t="s">
        <v>210</v>
      </c>
      <c r="I522" t="s">
        <v>79</v>
      </c>
      <c r="J522">
        <v>1</v>
      </c>
      <c r="K522">
        <v>9372</v>
      </c>
      <c r="L522" t="str">
        <f>IFERROR(INDEX(play_attribution!$B$2:$B$328,MATCH(A522,play_attribution!$A$2:$A$328,0)),"")</f>
        <v/>
      </c>
      <c r="M522" t="str">
        <f>VLOOKUP(H522,seller_roster!$A$2:$B$85,2,FALSE)</f>
        <v>Emerson Reyes</v>
      </c>
      <c r="N522" t="str">
        <f>VLOOKUP(C522,accounts!$A$2:$F$9615,2,FALSE)</f>
        <v>Nonprofit</v>
      </c>
      <c r="O522" t="str">
        <f>VLOOKUP(C522,accounts!$A$2:$F$9615,3,FALSE)</f>
        <v>&lt;$1M</v>
      </c>
      <c r="P522" t="str">
        <f>VLOOKUP(C522,accounts!$A$2:$F$9615,5,FALSE)</f>
        <v>East</v>
      </c>
      <c r="Q522" t="b">
        <f t="shared" si="9"/>
        <v>1</v>
      </c>
      <c r="R522" t="e">
        <f>INDEX(removed_duplicate_rows!$A$5:$A$39,MATCH(wins!A522,removed_duplicate_rows!$A$5:$A$39,0))</f>
        <v>#N/A</v>
      </c>
    </row>
    <row r="523" spans="1:18" ht="15.75" customHeight="1" x14ac:dyDescent="0.2">
      <c r="A523" t="s">
        <v>1693</v>
      </c>
      <c r="B523" t="s">
        <v>1694</v>
      </c>
      <c r="C523" t="s">
        <v>1695</v>
      </c>
      <c r="D523" s="10">
        <v>45724</v>
      </c>
      <c r="E523" t="s">
        <v>52</v>
      </c>
      <c r="F523">
        <v>5</v>
      </c>
      <c r="G523" t="s">
        <v>77</v>
      </c>
      <c r="H523" t="s">
        <v>103</v>
      </c>
      <c r="I523" t="s">
        <v>79</v>
      </c>
      <c r="J523">
        <v>1</v>
      </c>
      <c r="K523">
        <v>11333</v>
      </c>
      <c r="L523" t="str">
        <f>IFERROR(INDEX(play_attribution!$B$2:$B$328,MATCH(A523,play_attribution!$A$2:$A$328,0)),"")</f>
        <v/>
      </c>
      <c r="M523" t="str">
        <f>VLOOKUP(H523,seller_roster!$A$2:$B$85,2,FALSE)</f>
        <v>Jax Reyes</v>
      </c>
      <c r="N523" t="str">
        <f>VLOOKUP(C523,accounts!$A$2:$F$9615,2,FALSE)</f>
        <v>Retail Multi-Location</v>
      </c>
      <c r="O523" t="str">
        <f>VLOOKUP(C523,accounts!$A$2:$F$9615,3,FALSE)</f>
        <v>$5M-$10M</v>
      </c>
      <c r="P523" t="str">
        <f>VLOOKUP(C523,accounts!$A$2:$F$9615,5,FALSE)</f>
        <v>Central</v>
      </c>
      <c r="Q523" t="b">
        <f t="shared" si="9"/>
        <v>1</v>
      </c>
      <c r="R523" t="e">
        <f>INDEX(removed_duplicate_rows!$A$5:$A$39,MATCH(wins!A523,removed_duplicate_rows!$A$5:$A$39,0))</f>
        <v>#N/A</v>
      </c>
    </row>
    <row r="524" spans="1:18" ht="15.75" customHeight="1" x14ac:dyDescent="0.2">
      <c r="A524" t="s">
        <v>1696</v>
      </c>
      <c r="B524" t="s">
        <v>1697</v>
      </c>
      <c r="C524" t="s">
        <v>1698</v>
      </c>
      <c r="D524" s="10">
        <v>45724</v>
      </c>
      <c r="E524" t="s">
        <v>52</v>
      </c>
      <c r="F524">
        <v>5</v>
      </c>
      <c r="G524" t="s">
        <v>77</v>
      </c>
      <c r="H524" t="s">
        <v>118</v>
      </c>
      <c r="I524" t="s">
        <v>79</v>
      </c>
      <c r="J524">
        <v>1</v>
      </c>
      <c r="K524">
        <v>9737</v>
      </c>
      <c r="L524" t="str">
        <f>IFERROR(INDEX(play_attribution!$B$2:$B$328,MATCH(A524,play_attribution!$A$2:$A$328,0)),"")</f>
        <v/>
      </c>
      <c r="M524" t="str">
        <f>VLOOKUP(H524,seller_roster!$A$2:$B$85,2,FALSE)</f>
        <v>Val Reyes</v>
      </c>
      <c r="N524" t="str">
        <f>VLOOKUP(C524,accounts!$A$2:$F$9615,2,FALSE)</f>
        <v>Healthcare Services</v>
      </c>
      <c r="O524" t="str">
        <f>VLOOKUP(C524,accounts!$A$2:$F$9615,3,FALSE)</f>
        <v>$2.5M-$5M</v>
      </c>
      <c r="P524" t="str">
        <f>VLOOKUP(C524,accounts!$A$2:$F$9615,5,FALSE)</f>
        <v>East</v>
      </c>
      <c r="Q524" t="b">
        <f t="shared" si="9"/>
        <v>1</v>
      </c>
      <c r="R524" t="e">
        <f>INDEX(removed_duplicate_rows!$A$5:$A$39,MATCH(wins!A524,removed_duplicate_rows!$A$5:$A$39,0))</f>
        <v>#N/A</v>
      </c>
    </row>
    <row r="525" spans="1:18" ht="15.75" customHeight="1" x14ac:dyDescent="0.2">
      <c r="A525" t="s">
        <v>1699</v>
      </c>
      <c r="B525" t="s">
        <v>1700</v>
      </c>
      <c r="C525" t="s">
        <v>1701</v>
      </c>
      <c r="D525" s="10">
        <v>45724</v>
      </c>
      <c r="E525" t="s">
        <v>52</v>
      </c>
      <c r="F525">
        <v>5</v>
      </c>
      <c r="G525" t="s">
        <v>77</v>
      </c>
      <c r="H525" t="s">
        <v>147</v>
      </c>
      <c r="I525" t="s">
        <v>79</v>
      </c>
      <c r="J525">
        <v>1</v>
      </c>
      <c r="K525">
        <v>10111</v>
      </c>
      <c r="L525" t="str">
        <f>IFERROR(INDEX(play_attribution!$B$2:$B$328,MATCH(A525,play_attribution!$A$2:$A$328,0)),"")</f>
        <v/>
      </c>
      <c r="M525" t="str">
        <f>VLOOKUP(H525,seller_roster!$A$2:$B$85,2,FALSE)</f>
        <v>Riley Tran</v>
      </c>
      <c r="N525" t="str">
        <f>VLOOKUP(C525,accounts!$A$2:$F$9615,2,FALSE)</f>
        <v>Wholesale &amp; Distribution</v>
      </c>
      <c r="O525" t="str">
        <f>VLOOKUP(C525,accounts!$A$2:$F$9615,3,FALSE)</f>
        <v>&gt;$10M</v>
      </c>
      <c r="P525" t="str">
        <f>VLOOKUP(C525,accounts!$A$2:$F$9615,5,FALSE)</f>
        <v>Central</v>
      </c>
      <c r="Q525" t="b">
        <f t="shared" si="9"/>
        <v>1</v>
      </c>
      <c r="R525" t="e">
        <f>INDEX(removed_duplicate_rows!$A$5:$A$39,MATCH(wins!A525,removed_duplicate_rows!$A$5:$A$39,0))</f>
        <v>#N/A</v>
      </c>
    </row>
    <row r="526" spans="1:18" ht="15.75" customHeight="1" x14ac:dyDescent="0.2">
      <c r="A526" t="s">
        <v>1702</v>
      </c>
      <c r="B526" t="s">
        <v>1703</v>
      </c>
      <c r="C526" t="s">
        <v>1704</v>
      </c>
      <c r="D526" s="10">
        <v>45724</v>
      </c>
      <c r="E526" t="s">
        <v>52</v>
      </c>
      <c r="F526">
        <v>5</v>
      </c>
      <c r="G526" t="s">
        <v>77</v>
      </c>
      <c r="H526" t="s">
        <v>184</v>
      </c>
      <c r="I526" t="s">
        <v>55</v>
      </c>
      <c r="J526">
        <v>1</v>
      </c>
      <c r="K526">
        <v>11184</v>
      </c>
      <c r="L526" t="str">
        <f>IFERROR(INDEX(play_attribution!$B$2:$B$328,MATCH(A526,play_attribution!$A$2:$A$328,0)),"")</f>
        <v/>
      </c>
      <c r="M526" t="str">
        <f>VLOOKUP(H526,seller_roster!$A$2:$B$85,2,FALSE)</f>
        <v>Zion Silva</v>
      </c>
      <c r="N526" t="str">
        <f>VLOOKUP(C526,accounts!$A$2:$F$9615,2,FALSE)</f>
        <v>Healthcare Services</v>
      </c>
      <c r="O526" t="str">
        <f>VLOOKUP(C526,accounts!$A$2:$F$9615,3,FALSE)</f>
        <v>$5M-$10M</v>
      </c>
      <c r="P526" t="str">
        <f>VLOOKUP(C526,accounts!$A$2:$F$9615,5,FALSE)</f>
        <v>Central</v>
      </c>
      <c r="Q526" t="b">
        <f t="shared" si="9"/>
        <v>1</v>
      </c>
      <c r="R526" t="e">
        <f>INDEX(removed_duplicate_rows!$A$5:$A$39,MATCH(wins!A526,removed_duplicate_rows!$A$5:$A$39,0))</f>
        <v>#N/A</v>
      </c>
    </row>
    <row r="527" spans="1:18" ht="15.75" customHeight="1" x14ac:dyDescent="0.2">
      <c r="A527" t="s">
        <v>1705</v>
      </c>
      <c r="B527" t="s">
        <v>1706</v>
      </c>
      <c r="C527" t="s">
        <v>1707</v>
      </c>
      <c r="D527" s="10">
        <v>45724</v>
      </c>
      <c r="E527" t="s">
        <v>52</v>
      </c>
      <c r="F527">
        <v>5</v>
      </c>
      <c r="G527" t="s">
        <v>77</v>
      </c>
      <c r="H527" t="s">
        <v>527</v>
      </c>
      <c r="I527" t="s">
        <v>79</v>
      </c>
      <c r="J527">
        <v>1</v>
      </c>
      <c r="K527">
        <v>6660</v>
      </c>
      <c r="L527" t="str">
        <f>IFERROR(INDEX(play_attribution!$B$2:$B$328,MATCH(A527,play_attribution!$A$2:$A$328,0)),"")</f>
        <v/>
      </c>
      <c r="M527" t="str">
        <f>VLOOKUP(H527,seller_roster!$A$2:$B$85,2,FALSE)</f>
        <v>Nia Mbeki</v>
      </c>
      <c r="N527" t="str">
        <f>VLOOKUP(C527,accounts!$A$2:$F$9615,2,FALSE)</f>
        <v>Construction</v>
      </c>
      <c r="O527" t="str">
        <f>VLOOKUP(C527,accounts!$A$2:$F$9615,3,FALSE)</f>
        <v>$5M-$10M</v>
      </c>
      <c r="P527" t="str">
        <f>VLOOKUP(C527,accounts!$A$2:$F$9615,5,FALSE)</f>
        <v>West</v>
      </c>
      <c r="Q527" t="b">
        <f t="shared" si="9"/>
        <v>1</v>
      </c>
      <c r="R527" t="e">
        <f>INDEX(removed_duplicate_rows!$A$5:$A$39,MATCH(wins!A527,removed_duplicate_rows!$A$5:$A$39,0))</f>
        <v>#N/A</v>
      </c>
    </row>
    <row r="528" spans="1:18" ht="15.75" customHeight="1" x14ac:dyDescent="0.2">
      <c r="A528" t="s">
        <v>1708</v>
      </c>
      <c r="B528" t="s">
        <v>1709</v>
      </c>
      <c r="C528" t="s">
        <v>1710</v>
      </c>
      <c r="D528" s="10">
        <v>45724</v>
      </c>
      <c r="E528" t="s">
        <v>52</v>
      </c>
      <c r="F528">
        <v>5</v>
      </c>
      <c r="G528" t="s">
        <v>77</v>
      </c>
      <c r="H528" t="s">
        <v>214</v>
      </c>
      <c r="I528" t="s">
        <v>79</v>
      </c>
      <c r="J528">
        <v>1</v>
      </c>
      <c r="K528">
        <v>4332</v>
      </c>
      <c r="L528" t="str">
        <f>IFERROR(INDEX(play_attribution!$B$2:$B$328,MATCH(A528,play_attribution!$A$2:$A$328,0)),"")</f>
        <v/>
      </c>
      <c r="M528" t="str">
        <f>VLOOKUP(H528,seller_roster!$A$2:$B$85,2,FALSE)</f>
        <v>Rhea Abadi</v>
      </c>
      <c r="N528" t="str">
        <f>VLOOKUP(C528,accounts!$A$2:$F$9615,2,FALSE)</f>
        <v>Construction</v>
      </c>
      <c r="O528" t="str">
        <f>VLOOKUP(C528,accounts!$A$2:$F$9615,3,FALSE)</f>
        <v>$5M-$10M</v>
      </c>
      <c r="P528" t="str">
        <f>VLOOKUP(C528,accounts!$A$2:$F$9615,5,FALSE)</f>
        <v>East</v>
      </c>
      <c r="Q528" t="b">
        <f t="shared" si="9"/>
        <v>1</v>
      </c>
      <c r="R528" t="e">
        <f>INDEX(removed_duplicate_rows!$A$5:$A$39,MATCH(wins!A528,removed_duplicate_rows!$A$5:$A$39,0))</f>
        <v>#N/A</v>
      </c>
    </row>
    <row r="529" spans="1:18" ht="15.75" customHeight="1" x14ac:dyDescent="0.2">
      <c r="A529" t="s">
        <v>1711</v>
      </c>
      <c r="B529" t="s">
        <v>1712</v>
      </c>
      <c r="C529" t="s">
        <v>1713</v>
      </c>
      <c r="D529" s="10">
        <v>45724</v>
      </c>
      <c r="E529" t="s">
        <v>52</v>
      </c>
      <c r="F529">
        <v>5</v>
      </c>
      <c r="G529" t="s">
        <v>77</v>
      </c>
      <c r="H529" t="s">
        <v>173</v>
      </c>
      <c r="I529" t="s">
        <v>79</v>
      </c>
      <c r="J529">
        <v>1</v>
      </c>
      <c r="K529">
        <v>11972</v>
      </c>
      <c r="L529" t="str">
        <f>IFERROR(INDEX(play_attribution!$B$2:$B$328,MATCH(A529,play_attribution!$A$2:$A$328,0)),"")</f>
        <v/>
      </c>
      <c r="M529" t="str">
        <f>VLOOKUP(H529,seller_roster!$A$2:$B$85,2,FALSE)</f>
        <v>Pia Reyes</v>
      </c>
      <c r="N529" t="str">
        <f>VLOOKUP(C529,accounts!$A$2:$F$9615,2,FALSE)</f>
        <v>Construction</v>
      </c>
      <c r="O529" t="str">
        <f>VLOOKUP(C529,accounts!$A$2:$F$9615,3,FALSE)</f>
        <v>$2.5M-$5M</v>
      </c>
      <c r="P529" t="str">
        <f>VLOOKUP(C529,accounts!$A$2:$F$9615,5,FALSE)</f>
        <v>East</v>
      </c>
      <c r="Q529" t="b">
        <f t="shared" si="9"/>
        <v>1</v>
      </c>
      <c r="R529" t="e">
        <f>INDEX(removed_duplicate_rows!$A$5:$A$39,MATCH(wins!A529,removed_duplicate_rows!$A$5:$A$39,0))</f>
        <v>#N/A</v>
      </c>
    </row>
    <row r="530" spans="1:18" ht="15.75" customHeight="1" x14ac:dyDescent="0.2">
      <c r="A530" t="s">
        <v>1714</v>
      </c>
      <c r="B530" t="s">
        <v>1715</v>
      </c>
      <c r="C530" t="s">
        <v>1716</v>
      </c>
      <c r="D530" s="10">
        <v>45724</v>
      </c>
      <c r="E530" t="s">
        <v>52</v>
      </c>
      <c r="F530">
        <v>5</v>
      </c>
      <c r="G530" t="s">
        <v>77</v>
      </c>
      <c r="H530" t="s">
        <v>266</v>
      </c>
      <c r="I530" t="s">
        <v>79</v>
      </c>
      <c r="J530">
        <v>1</v>
      </c>
      <c r="K530">
        <v>6653</v>
      </c>
      <c r="L530" t="str">
        <f>IFERROR(INDEX(play_attribution!$B$2:$B$328,MATCH(A530,play_attribution!$A$2:$A$328,0)),"")</f>
        <v/>
      </c>
      <c r="M530" t="str">
        <f>VLOOKUP(H530,seller_roster!$A$2:$B$85,2,FALSE)</f>
        <v>Dakota Vega</v>
      </c>
      <c r="N530" t="str">
        <f>VLOOKUP(C530,accounts!$A$2:$F$9615,2,FALSE)</f>
        <v>Healthcare Services</v>
      </c>
      <c r="O530" t="str">
        <f>VLOOKUP(C530,accounts!$A$2:$F$9615,3,FALSE)</f>
        <v>$2.5M-$5M</v>
      </c>
      <c r="P530" t="str">
        <f>VLOOKUP(C530,accounts!$A$2:$F$9615,5,FALSE)</f>
        <v>East</v>
      </c>
      <c r="Q530" t="b">
        <f t="shared" si="9"/>
        <v>1</v>
      </c>
      <c r="R530" t="e">
        <f>INDEX(removed_duplicate_rows!$A$5:$A$39,MATCH(wins!A530,removed_duplicate_rows!$A$5:$A$39,0))</f>
        <v>#N/A</v>
      </c>
    </row>
    <row r="531" spans="1:18" ht="15.75" customHeight="1" x14ac:dyDescent="0.2">
      <c r="A531" t="s">
        <v>1717</v>
      </c>
      <c r="B531" t="s">
        <v>1718</v>
      </c>
      <c r="C531" t="s">
        <v>1719</v>
      </c>
      <c r="D531" s="10">
        <v>45724</v>
      </c>
      <c r="E531" t="s">
        <v>52</v>
      </c>
      <c r="F531">
        <v>5</v>
      </c>
      <c r="G531" t="s">
        <v>77</v>
      </c>
      <c r="H531" t="s">
        <v>83</v>
      </c>
      <c r="I531" t="s">
        <v>79</v>
      </c>
      <c r="J531">
        <v>1</v>
      </c>
      <c r="K531">
        <v>11360</v>
      </c>
      <c r="L531" t="str">
        <f>IFERROR(INDEX(play_attribution!$B$2:$B$328,MATCH(A531,play_attribution!$A$2:$A$328,0)),"")</f>
        <v/>
      </c>
      <c r="M531" t="str">
        <f>VLOOKUP(H531,seller_roster!$A$2:$B$85,2,FALSE)</f>
        <v>Sage Ruiz</v>
      </c>
      <c r="N531" t="str">
        <f>VLOOKUP(C531,accounts!$A$2:$F$9615,2,FALSE)</f>
        <v>Nonprofit</v>
      </c>
      <c r="O531" t="str">
        <f>VLOOKUP(C531,accounts!$A$2:$F$9615,3,FALSE)</f>
        <v>&gt;$10M</v>
      </c>
      <c r="P531" t="str">
        <f>VLOOKUP(C531,accounts!$A$2:$F$9615,5,FALSE)</f>
        <v>Central</v>
      </c>
      <c r="Q531" t="b">
        <f t="shared" si="9"/>
        <v>1</v>
      </c>
      <c r="R531" t="e">
        <f>INDEX(removed_duplicate_rows!$A$5:$A$39,MATCH(wins!A531,removed_duplicate_rows!$A$5:$A$39,0))</f>
        <v>#N/A</v>
      </c>
    </row>
    <row r="532" spans="1:18" ht="15.75" customHeight="1" x14ac:dyDescent="0.2">
      <c r="A532" t="s">
        <v>1720</v>
      </c>
      <c r="B532" t="s">
        <v>1721</v>
      </c>
      <c r="C532" t="s">
        <v>1722</v>
      </c>
      <c r="D532" s="10">
        <v>45724</v>
      </c>
      <c r="E532" t="s">
        <v>52</v>
      </c>
      <c r="F532">
        <v>5</v>
      </c>
      <c r="G532" t="s">
        <v>77</v>
      </c>
      <c r="H532" t="s">
        <v>122</v>
      </c>
      <c r="I532" t="s">
        <v>79</v>
      </c>
      <c r="J532">
        <v>1</v>
      </c>
      <c r="K532">
        <v>5875</v>
      </c>
      <c r="L532" t="str">
        <f>IFERROR(INDEX(play_attribution!$B$2:$B$328,MATCH(A532,play_attribution!$A$2:$A$328,0)),"")</f>
        <v/>
      </c>
      <c r="M532" t="str">
        <f>VLOOKUP(H532,seller_roster!$A$2:$B$85,2,FALSE)</f>
        <v>Uma Osei</v>
      </c>
      <c r="N532" t="str">
        <f>VLOOKUP(C532,accounts!$A$2:$F$9615,2,FALSE)</f>
        <v>Manufacturing</v>
      </c>
      <c r="O532" t="str">
        <f>VLOOKUP(C532,accounts!$A$2:$F$9615,3,FALSE)</f>
        <v>$5M-$10M</v>
      </c>
      <c r="P532" t="str">
        <f>VLOOKUP(C532,accounts!$A$2:$F$9615,5,FALSE)</f>
        <v>East</v>
      </c>
      <c r="Q532" t="b">
        <f t="shared" si="9"/>
        <v>1</v>
      </c>
      <c r="R532" t="e">
        <f>INDEX(removed_duplicate_rows!$A$5:$A$39,MATCH(wins!A532,removed_duplicate_rows!$A$5:$A$39,0))</f>
        <v>#N/A</v>
      </c>
    </row>
    <row r="533" spans="1:18" ht="15.75" customHeight="1" x14ac:dyDescent="0.2">
      <c r="A533" t="s">
        <v>1723</v>
      </c>
      <c r="B533" t="s">
        <v>1724</v>
      </c>
      <c r="C533" t="s">
        <v>1725</v>
      </c>
      <c r="D533" s="10">
        <v>45724</v>
      </c>
      <c r="E533" t="s">
        <v>52</v>
      </c>
      <c r="F533">
        <v>5</v>
      </c>
      <c r="G533" t="s">
        <v>77</v>
      </c>
      <c r="H533" t="s">
        <v>78</v>
      </c>
      <c r="I533" t="s">
        <v>79</v>
      </c>
      <c r="J533">
        <v>1</v>
      </c>
      <c r="K533">
        <v>6478</v>
      </c>
      <c r="L533" t="str">
        <f>IFERROR(INDEX(play_attribution!$B$2:$B$328,MATCH(A533,play_attribution!$A$2:$A$328,0)),"")</f>
        <v/>
      </c>
      <c r="M533" t="str">
        <f>VLOOKUP(H533,seller_roster!$A$2:$B$85,2,FALSE)</f>
        <v>Lennon Ferro</v>
      </c>
      <c r="N533" t="str">
        <f>VLOOKUP(C533,accounts!$A$2:$F$9615,2,FALSE)</f>
        <v>Nonprofit</v>
      </c>
      <c r="O533" t="str">
        <f>VLOOKUP(C533,accounts!$A$2:$F$9615,3,FALSE)</f>
        <v>$2.5M-$5M</v>
      </c>
      <c r="P533" t="str">
        <f>VLOOKUP(C533,accounts!$A$2:$F$9615,5,FALSE)</f>
        <v>Central</v>
      </c>
      <c r="Q533" t="b">
        <f t="shared" si="9"/>
        <v>1</v>
      </c>
      <c r="R533" t="e">
        <f>INDEX(removed_duplicate_rows!$A$5:$A$39,MATCH(wins!A533,removed_duplicate_rows!$A$5:$A$39,0))</f>
        <v>#N/A</v>
      </c>
    </row>
    <row r="534" spans="1:18" ht="15.75" customHeight="1" x14ac:dyDescent="0.2">
      <c r="A534" t="s">
        <v>1726</v>
      </c>
      <c r="B534" t="s">
        <v>1727</v>
      </c>
      <c r="C534" t="s">
        <v>1728</v>
      </c>
      <c r="D534" s="10">
        <v>45724</v>
      </c>
      <c r="E534" t="s">
        <v>52</v>
      </c>
      <c r="F534">
        <v>5</v>
      </c>
      <c r="G534" t="s">
        <v>77</v>
      </c>
      <c r="H534" t="s">
        <v>177</v>
      </c>
      <c r="I534" t="s">
        <v>79</v>
      </c>
      <c r="J534">
        <v>1</v>
      </c>
      <c r="K534">
        <v>10521</v>
      </c>
      <c r="L534" t="str">
        <f>IFERROR(INDEX(play_attribution!$B$2:$B$328,MATCH(A534,play_attribution!$A$2:$A$328,0)),"")</f>
        <v/>
      </c>
      <c r="M534" t="str">
        <f>VLOOKUP(H534,seller_roster!$A$2:$B$85,2,FALSE)</f>
        <v>Gray Marsh</v>
      </c>
      <c r="N534" t="str">
        <f>VLOOKUP(C534,accounts!$A$2:$F$9615,2,FALSE)</f>
        <v>Manufacturing</v>
      </c>
      <c r="O534" t="str">
        <f>VLOOKUP(C534,accounts!$A$2:$F$9615,3,FALSE)</f>
        <v>$2.5M-$5M</v>
      </c>
      <c r="P534" t="str">
        <f>VLOOKUP(C534,accounts!$A$2:$F$9615,5,FALSE)</f>
        <v>West</v>
      </c>
      <c r="Q534" t="b">
        <f t="shared" si="9"/>
        <v>1</v>
      </c>
      <c r="R534" t="e">
        <f>INDEX(removed_duplicate_rows!$A$5:$A$39,MATCH(wins!A534,removed_duplicate_rows!$A$5:$A$39,0))</f>
        <v>#N/A</v>
      </c>
    </row>
    <row r="535" spans="1:18" ht="15.75" customHeight="1" x14ac:dyDescent="0.2">
      <c r="A535" t="s">
        <v>1729</v>
      </c>
      <c r="B535" t="s">
        <v>1730</v>
      </c>
      <c r="C535" t="s">
        <v>1731</v>
      </c>
      <c r="D535" s="10">
        <v>45724</v>
      </c>
      <c r="E535" t="s">
        <v>52</v>
      </c>
      <c r="F535">
        <v>5</v>
      </c>
      <c r="G535" t="s">
        <v>77</v>
      </c>
      <c r="H535" t="s">
        <v>266</v>
      </c>
      <c r="I535" t="s">
        <v>55</v>
      </c>
      <c r="J535">
        <v>1</v>
      </c>
      <c r="K535">
        <v>8999</v>
      </c>
      <c r="L535" t="str">
        <f>IFERROR(INDEX(play_attribution!$B$2:$B$328,MATCH(A535,play_attribution!$A$2:$A$328,0)),"")</f>
        <v/>
      </c>
      <c r="M535" t="str">
        <f>VLOOKUP(H535,seller_roster!$A$2:$B$85,2,FALSE)</f>
        <v>Dakota Vega</v>
      </c>
      <c r="N535" t="str">
        <f>VLOOKUP(C535,accounts!$A$2:$F$9615,2,FALSE)</f>
        <v>Hospitality Group</v>
      </c>
      <c r="O535" t="str">
        <f>VLOOKUP(C535,accounts!$A$2:$F$9615,3,FALSE)</f>
        <v>$2.5M-$5M</v>
      </c>
      <c r="P535" t="str">
        <f>VLOOKUP(C535,accounts!$A$2:$F$9615,5,FALSE)</f>
        <v>West</v>
      </c>
      <c r="Q535" t="b">
        <f t="shared" si="9"/>
        <v>1</v>
      </c>
      <c r="R535" t="e">
        <f>INDEX(removed_duplicate_rows!$A$5:$A$39,MATCH(wins!A535,removed_duplicate_rows!$A$5:$A$39,0))</f>
        <v>#N/A</v>
      </c>
    </row>
    <row r="536" spans="1:18" ht="15.75" customHeight="1" x14ac:dyDescent="0.2">
      <c r="A536" t="s">
        <v>1732</v>
      </c>
      <c r="B536" t="s">
        <v>1733</v>
      </c>
      <c r="C536" t="s">
        <v>1734</v>
      </c>
      <c r="D536" s="10">
        <v>45724</v>
      </c>
      <c r="E536" t="s">
        <v>52</v>
      </c>
      <c r="F536">
        <v>5</v>
      </c>
      <c r="G536" t="s">
        <v>77</v>
      </c>
      <c r="H536" t="s">
        <v>527</v>
      </c>
      <c r="I536" t="s">
        <v>79</v>
      </c>
      <c r="J536">
        <v>1</v>
      </c>
      <c r="K536">
        <v>8101</v>
      </c>
      <c r="L536" t="str">
        <f>IFERROR(INDEX(play_attribution!$B$2:$B$328,MATCH(A536,play_attribution!$A$2:$A$328,0)),"")</f>
        <v/>
      </c>
      <c r="M536" t="str">
        <f>VLOOKUP(H536,seller_roster!$A$2:$B$85,2,FALSE)</f>
        <v>Nia Mbeki</v>
      </c>
      <c r="N536" t="str">
        <f>VLOOKUP(C536,accounts!$A$2:$F$9615,2,FALSE)</f>
        <v>Field Services</v>
      </c>
      <c r="O536" t="str">
        <f>VLOOKUP(C536,accounts!$A$2:$F$9615,3,FALSE)</f>
        <v>$5M-$10M</v>
      </c>
      <c r="P536" t="str">
        <f>VLOOKUP(C536,accounts!$A$2:$F$9615,5,FALSE)</f>
        <v>East</v>
      </c>
      <c r="Q536" t="b">
        <f t="shared" si="9"/>
        <v>1</v>
      </c>
      <c r="R536" t="e">
        <f>INDEX(removed_duplicate_rows!$A$5:$A$39,MATCH(wins!A536,removed_duplicate_rows!$A$5:$A$39,0))</f>
        <v>#N/A</v>
      </c>
    </row>
    <row r="537" spans="1:18" ht="15.75" customHeight="1" x14ac:dyDescent="0.2">
      <c r="A537" t="s">
        <v>1735</v>
      </c>
      <c r="B537" t="s">
        <v>1736</v>
      </c>
      <c r="C537" t="s">
        <v>1737</v>
      </c>
      <c r="D537" s="10">
        <v>45724</v>
      </c>
      <c r="E537" t="s">
        <v>52</v>
      </c>
      <c r="F537">
        <v>5</v>
      </c>
      <c r="G537" t="s">
        <v>77</v>
      </c>
      <c r="H537" t="s">
        <v>107</v>
      </c>
      <c r="I537" t="s">
        <v>55</v>
      </c>
      <c r="J537">
        <v>1</v>
      </c>
      <c r="K537">
        <v>5101</v>
      </c>
      <c r="L537" t="str">
        <f>IFERROR(INDEX(play_attribution!$B$2:$B$328,MATCH(A537,play_attribution!$A$2:$A$328,0)),"")</f>
        <v/>
      </c>
      <c r="M537" t="str">
        <f>VLOOKUP(H537,seller_roster!$A$2:$B$85,2,FALSE)</f>
        <v>Skyler Doyle</v>
      </c>
      <c r="N537" t="str">
        <f>VLOOKUP(C537,accounts!$A$2:$F$9615,2,FALSE)</f>
        <v>Wholesale &amp; Distribution</v>
      </c>
      <c r="O537" t="str">
        <f>VLOOKUP(C537,accounts!$A$2:$F$9615,3,FALSE)</f>
        <v>$5M-$10M</v>
      </c>
      <c r="P537" t="str">
        <f>VLOOKUP(C537,accounts!$A$2:$F$9615,5,FALSE)</f>
        <v>East</v>
      </c>
      <c r="Q537" t="b">
        <f t="shared" si="9"/>
        <v>1</v>
      </c>
      <c r="R537" t="e">
        <f>INDEX(removed_duplicate_rows!$A$5:$A$39,MATCH(wins!A537,removed_duplicate_rows!$A$5:$A$39,0))</f>
        <v>#N/A</v>
      </c>
    </row>
    <row r="538" spans="1:18" ht="15.75" customHeight="1" x14ac:dyDescent="0.2">
      <c r="A538" t="s">
        <v>1738</v>
      </c>
      <c r="B538" t="s">
        <v>1739</v>
      </c>
      <c r="C538" t="s">
        <v>1740</v>
      </c>
      <c r="D538" s="10">
        <v>45724</v>
      </c>
      <c r="E538" t="s">
        <v>52</v>
      </c>
      <c r="F538">
        <v>5</v>
      </c>
      <c r="G538" t="s">
        <v>77</v>
      </c>
      <c r="H538" t="s">
        <v>83</v>
      </c>
      <c r="I538" t="s">
        <v>79</v>
      </c>
      <c r="J538">
        <v>1</v>
      </c>
      <c r="K538">
        <v>9565</v>
      </c>
      <c r="L538" t="str">
        <f>IFERROR(INDEX(play_attribution!$B$2:$B$328,MATCH(A538,play_attribution!$A$2:$A$328,0)),"")</f>
        <v/>
      </c>
      <c r="M538" t="str">
        <f>VLOOKUP(H538,seller_roster!$A$2:$B$85,2,FALSE)</f>
        <v>Sage Ruiz</v>
      </c>
      <c r="N538" t="str">
        <f>VLOOKUP(C538,accounts!$A$2:$F$9615,2,FALSE)</f>
        <v>Professional Services</v>
      </c>
      <c r="O538" t="str">
        <f>VLOOKUP(C538,accounts!$A$2:$F$9615,3,FALSE)</f>
        <v>$2.5M-$5M</v>
      </c>
      <c r="P538" t="str">
        <f>VLOOKUP(C538,accounts!$A$2:$F$9615,5,FALSE)</f>
        <v>East</v>
      </c>
      <c r="Q538" t="b">
        <f t="shared" si="9"/>
        <v>1</v>
      </c>
      <c r="R538" t="e">
        <f>INDEX(removed_duplicate_rows!$A$5:$A$39,MATCH(wins!A538,removed_duplicate_rows!$A$5:$A$39,0))</f>
        <v>#N/A</v>
      </c>
    </row>
    <row r="539" spans="1:18" ht="15.75" customHeight="1" x14ac:dyDescent="0.2">
      <c r="A539" t="s">
        <v>1741</v>
      </c>
      <c r="B539" t="s">
        <v>1742</v>
      </c>
      <c r="C539" t="s">
        <v>1743</v>
      </c>
      <c r="D539" s="10">
        <v>45724</v>
      </c>
      <c r="E539" t="s">
        <v>52</v>
      </c>
      <c r="F539">
        <v>5</v>
      </c>
      <c r="G539" t="s">
        <v>77</v>
      </c>
      <c r="H539" t="s">
        <v>133</v>
      </c>
      <c r="I539" t="s">
        <v>79</v>
      </c>
      <c r="J539">
        <v>1</v>
      </c>
      <c r="K539">
        <v>6934</v>
      </c>
      <c r="L539" t="str">
        <f>IFERROR(INDEX(play_attribution!$B$2:$B$328,MATCH(A539,play_attribution!$A$2:$A$328,0)),"")</f>
        <v/>
      </c>
      <c r="M539" t="str">
        <f>VLOOKUP(H539,seller_roster!$A$2:$B$85,2,FALSE)</f>
        <v>Devon Tran</v>
      </c>
      <c r="N539" t="str">
        <f>VLOOKUP(C539,accounts!$A$2:$F$9615,2,FALSE)</f>
        <v>Hospitality Group</v>
      </c>
      <c r="O539" t="str">
        <f>VLOOKUP(C539,accounts!$A$2:$F$9615,3,FALSE)</f>
        <v>$5M-$10M</v>
      </c>
      <c r="P539" t="str">
        <f>VLOOKUP(C539,accounts!$A$2:$F$9615,5,FALSE)</f>
        <v>Central</v>
      </c>
      <c r="Q539" t="b">
        <f t="shared" si="9"/>
        <v>1</v>
      </c>
      <c r="R539" t="e">
        <f>INDEX(removed_duplicate_rows!$A$5:$A$39,MATCH(wins!A539,removed_duplicate_rows!$A$5:$A$39,0))</f>
        <v>#N/A</v>
      </c>
    </row>
    <row r="540" spans="1:18" ht="15.75" customHeight="1" x14ac:dyDescent="0.2">
      <c r="A540" t="s">
        <v>1744</v>
      </c>
      <c r="B540" t="s">
        <v>1745</v>
      </c>
      <c r="C540" t="s">
        <v>1746</v>
      </c>
      <c r="D540" s="10">
        <v>45724</v>
      </c>
      <c r="E540" t="s">
        <v>52</v>
      </c>
      <c r="F540">
        <v>5</v>
      </c>
      <c r="G540" t="s">
        <v>77</v>
      </c>
      <c r="H540" t="s">
        <v>155</v>
      </c>
      <c r="I540" t="s">
        <v>55</v>
      </c>
      <c r="J540">
        <v>1</v>
      </c>
      <c r="K540">
        <v>8742</v>
      </c>
      <c r="L540" t="str">
        <f>IFERROR(INDEX(play_attribution!$B$2:$B$328,MATCH(A540,play_attribution!$A$2:$A$328,0)),"")</f>
        <v/>
      </c>
      <c r="M540" t="str">
        <f>VLOOKUP(H540,seller_roster!$A$2:$B$85,2,FALSE)</f>
        <v>Indigo Osei</v>
      </c>
      <c r="N540" t="str">
        <f>VLOOKUP(C540,accounts!$A$2:$F$9615,2,FALSE)</f>
        <v>Nonprofit</v>
      </c>
      <c r="O540" t="str">
        <f>VLOOKUP(C540,accounts!$A$2:$F$9615,3,FALSE)</f>
        <v>$2.5M-$5M</v>
      </c>
      <c r="P540" t="str">
        <f>VLOOKUP(C540,accounts!$A$2:$F$9615,5,FALSE)</f>
        <v>Central</v>
      </c>
      <c r="Q540" t="b">
        <f t="shared" si="9"/>
        <v>1</v>
      </c>
      <c r="R540" t="e">
        <f>INDEX(removed_duplicate_rows!$A$5:$A$39,MATCH(wins!A540,removed_duplicate_rows!$A$5:$A$39,0))</f>
        <v>#N/A</v>
      </c>
    </row>
    <row r="541" spans="1:18" ht="15.75" customHeight="1" x14ac:dyDescent="0.2">
      <c r="A541" t="s">
        <v>1747</v>
      </c>
      <c r="B541" t="s">
        <v>1748</v>
      </c>
      <c r="C541" t="s">
        <v>1749</v>
      </c>
      <c r="D541" s="10">
        <v>45724</v>
      </c>
      <c r="E541" t="s">
        <v>52</v>
      </c>
      <c r="F541">
        <v>5</v>
      </c>
      <c r="G541" t="s">
        <v>77</v>
      </c>
      <c r="H541" t="s">
        <v>78</v>
      </c>
      <c r="I541" t="s">
        <v>55</v>
      </c>
      <c r="J541">
        <v>1</v>
      </c>
      <c r="K541">
        <v>8795</v>
      </c>
      <c r="L541" t="str">
        <f>IFERROR(INDEX(play_attribution!$B$2:$B$328,MATCH(A541,play_attribution!$A$2:$A$328,0)),"")</f>
        <v/>
      </c>
      <c r="M541" t="str">
        <f>VLOOKUP(H541,seller_roster!$A$2:$B$85,2,FALSE)</f>
        <v>Lennon Ferro</v>
      </c>
      <c r="N541" t="str">
        <f>VLOOKUP(C541,accounts!$A$2:$F$9615,2,FALSE)</f>
        <v>Nonprofit</v>
      </c>
      <c r="O541" t="str">
        <f>VLOOKUP(C541,accounts!$A$2:$F$9615,3,FALSE)</f>
        <v>$2.5M-$5M</v>
      </c>
      <c r="P541" t="str">
        <f>VLOOKUP(C541,accounts!$A$2:$F$9615,5,FALSE)</f>
        <v>East</v>
      </c>
      <c r="Q541" t="b">
        <f t="shared" si="9"/>
        <v>1</v>
      </c>
      <c r="R541" t="e">
        <f>INDEX(removed_duplicate_rows!$A$5:$A$39,MATCH(wins!A541,removed_duplicate_rows!$A$5:$A$39,0))</f>
        <v>#N/A</v>
      </c>
    </row>
    <row r="542" spans="1:18" ht="15.75" customHeight="1" x14ac:dyDescent="0.2">
      <c r="A542" t="s">
        <v>1750</v>
      </c>
      <c r="B542" t="s">
        <v>1751</v>
      </c>
      <c r="C542" t="s">
        <v>1752</v>
      </c>
      <c r="D542" s="10">
        <v>45724</v>
      </c>
      <c r="E542" t="s">
        <v>52</v>
      </c>
      <c r="F542">
        <v>5</v>
      </c>
      <c r="G542" t="s">
        <v>77</v>
      </c>
      <c r="H542" t="s">
        <v>103</v>
      </c>
      <c r="I542" t="s">
        <v>79</v>
      </c>
      <c r="J542">
        <v>1</v>
      </c>
      <c r="K542">
        <v>5229</v>
      </c>
      <c r="L542" t="str">
        <f>IFERROR(INDEX(play_attribution!$B$2:$B$328,MATCH(A542,play_attribution!$A$2:$A$328,0)),"")</f>
        <v/>
      </c>
      <c r="M542" t="str">
        <f>VLOOKUP(H542,seller_roster!$A$2:$B$85,2,FALSE)</f>
        <v>Jax Reyes</v>
      </c>
      <c r="N542" t="str">
        <f>VLOOKUP(C542,accounts!$A$2:$F$9615,2,FALSE)</f>
        <v>Professional Services</v>
      </c>
      <c r="O542" t="str">
        <f>VLOOKUP(C542,accounts!$A$2:$F$9615,3,FALSE)</f>
        <v>$2.5M-$5M</v>
      </c>
      <c r="P542" t="str">
        <f>VLOOKUP(C542,accounts!$A$2:$F$9615,5,FALSE)</f>
        <v>East</v>
      </c>
      <c r="Q542" t="b">
        <f t="shared" si="9"/>
        <v>1</v>
      </c>
      <c r="R542" t="e">
        <f>INDEX(removed_duplicate_rows!$A$5:$A$39,MATCH(wins!A542,removed_duplicate_rows!$A$5:$A$39,0))</f>
        <v>#N/A</v>
      </c>
    </row>
    <row r="543" spans="1:18" ht="15.75" customHeight="1" x14ac:dyDescent="0.2">
      <c r="A543" t="s">
        <v>1753</v>
      </c>
      <c r="B543" t="s">
        <v>1754</v>
      </c>
      <c r="C543" t="s">
        <v>1755</v>
      </c>
      <c r="D543" s="10">
        <v>45724</v>
      </c>
      <c r="E543" t="s">
        <v>52</v>
      </c>
      <c r="F543">
        <v>5</v>
      </c>
      <c r="G543" t="s">
        <v>77</v>
      </c>
      <c r="H543" t="s">
        <v>99</v>
      </c>
      <c r="I543" t="s">
        <v>79</v>
      </c>
      <c r="J543">
        <v>1</v>
      </c>
      <c r="K543">
        <v>9102</v>
      </c>
      <c r="L543" t="str">
        <f>IFERROR(INDEX(play_attribution!$B$2:$B$328,MATCH(A543,play_attribution!$A$2:$A$328,0)),"")</f>
        <v/>
      </c>
      <c r="M543" t="str">
        <f>VLOOKUP(H543,seller_roster!$A$2:$B$85,2,FALSE)</f>
        <v>Shiloh Sorensen</v>
      </c>
      <c r="N543" t="str">
        <f>VLOOKUP(C543,accounts!$A$2:$F$9615,2,FALSE)</f>
        <v>Logistics</v>
      </c>
      <c r="O543" t="str">
        <f>VLOOKUP(C543,accounts!$A$2:$F$9615,3,FALSE)</f>
        <v>$2.5M-$5M</v>
      </c>
      <c r="P543" t="str">
        <f>VLOOKUP(C543,accounts!$A$2:$F$9615,5,FALSE)</f>
        <v>West</v>
      </c>
      <c r="Q543" t="b">
        <f t="shared" si="9"/>
        <v>1</v>
      </c>
      <c r="R543" t="e">
        <f>INDEX(removed_duplicate_rows!$A$5:$A$39,MATCH(wins!A543,removed_duplicate_rows!$A$5:$A$39,0))</f>
        <v>#N/A</v>
      </c>
    </row>
    <row r="544" spans="1:18" ht="15.75" customHeight="1" x14ac:dyDescent="0.2">
      <c r="A544" t="s">
        <v>1756</v>
      </c>
      <c r="B544" t="s">
        <v>1757</v>
      </c>
      <c r="C544" t="s">
        <v>1758</v>
      </c>
      <c r="D544" s="10">
        <v>45724</v>
      </c>
      <c r="E544" t="s">
        <v>52</v>
      </c>
      <c r="F544">
        <v>5</v>
      </c>
      <c r="G544" t="s">
        <v>77</v>
      </c>
      <c r="H544" t="s">
        <v>210</v>
      </c>
      <c r="I544" t="s">
        <v>79</v>
      </c>
      <c r="J544">
        <v>1</v>
      </c>
      <c r="K544">
        <v>9192</v>
      </c>
      <c r="L544" t="str">
        <f>IFERROR(INDEX(play_attribution!$B$2:$B$328,MATCH(A544,play_attribution!$A$2:$A$328,0)),"")</f>
        <v/>
      </c>
      <c r="M544" t="str">
        <f>VLOOKUP(H544,seller_roster!$A$2:$B$85,2,FALSE)</f>
        <v>Emerson Reyes</v>
      </c>
      <c r="N544" t="str">
        <f>VLOOKUP(C544,accounts!$A$2:$F$9615,2,FALSE)</f>
        <v>Construction</v>
      </c>
      <c r="O544" t="str">
        <f>VLOOKUP(C544,accounts!$A$2:$F$9615,3,FALSE)</f>
        <v>$2.5M-$5M</v>
      </c>
      <c r="P544" t="str">
        <f>VLOOKUP(C544,accounts!$A$2:$F$9615,5,FALSE)</f>
        <v>West</v>
      </c>
      <c r="Q544" t="b">
        <f t="shared" si="9"/>
        <v>1</v>
      </c>
      <c r="R544" t="e">
        <f>INDEX(removed_duplicate_rows!$A$5:$A$39,MATCH(wins!A544,removed_duplicate_rows!$A$5:$A$39,0))</f>
        <v>#N/A</v>
      </c>
    </row>
    <row r="545" spans="1:18" ht="15.75" customHeight="1" x14ac:dyDescent="0.2">
      <c r="A545" t="s">
        <v>1759</v>
      </c>
      <c r="B545" t="s">
        <v>1760</v>
      </c>
      <c r="C545" t="s">
        <v>1761</v>
      </c>
      <c r="D545" s="10">
        <v>45724</v>
      </c>
      <c r="E545" t="s">
        <v>52</v>
      </c>
      <c r="F545">
        <v>5</v>
      </c>
      <c r="G545" t="s">
        <v>77</v>
      </c>
      <c r="H545" t="s">
        <v>99</v>
      </c>
      <c r="I545" t="s">
        <v>79</v>
      </c>
      <c r="J545">
        <v>1</v>
      </c>
      <c r="K545">
        <v>4985</v>
      </c>
      <c r="L545" t="str">
        <f>IFERROR(INDEX(play_attribution!$B$2:$B$328,MATCH(A545,play_attribution!$A$2:$A$328,0)),"")</f>
        <v/>
      </c>
      <c r="M545" t="str">
        <f>VLOOKUP(H545,seller_roster!$A$2:$B$85,2,FALSE)</f>
        <v>Shiloh Sorensen</v>
      </c>
      <c r="N545" t="str">
        <f>VLOOKUP(C545,accounts!$A$2:$F$9615,2,FALSE)</f>
        <v>Hospitality Group</v>
      </c>
      <c r="O545" t="str">
        <f>VLOOKUP(C545,accounts!$A$2:$F$9615,3,FALSE)</f>
        <v>$2.5M-$5M</v>
      </c>
      <c r="P545" t="str">
        <f>VLOOKUP(C545,accounts!$A$2:$F$9615,5,FALSE)</f>
        <v>East</v>
      </c>
      <c r="Q545" t="b">
        <f t="shared" si="9"/>
        <v>1</v>
      </c>
      <c r="R545" t="e">
        <f>INDEX(removed_duplicate_rows!$A$5:$A$39,MATCH(wins!A545,removed_duplicate_rows!$A$5:$A$39,0))</f>
        <v>#N/A</v>
      </c>
    </row>
    <row r="546" spans="1:18" ht="15.75" customHeight="1" x14ac:dyDescent="0.2">
      <c r="A546" t="s">
        <v>1762</v>
      </c>
      <c r="B546" t="s">
        <v>1763</v>
      </c>
      <c r="C546" t="s">
        <v>1764</v>
      </c>
      <c r="D546" s="10">
        <v>45724</v>
      </c>
      <c r="E546" t="s">
        <v>52</v>
      </c>
      <c r="F546">
        <v>5</v>
      </c>
      <c r="G546" t="s">
        <v>77</v>
      </c>
      <c r="H546" t="s">
        <v>527</v>
      </c>
      <c r="I546" t="s">
        <v>79</v>
      </c>
      <c r="J546">
        <v>1</v>
      </c>
      <c r="K546">
        <v>6323</v>
      </c>
      <c r="L546" t="str">
        <f>IFERROR(INDEX(play_attribution!$B$2:$B$328,MATCH(A546,play_attribution!$A$2:$A$328,0)),"")</f>
        <v/>
      </c>
      <c r="M546" t="str">
        <f>VLOOKUP(H546,seller_roster!$A$2:$B$85,2,FALSE)</f>
        <v>Nia Mbeki</v>
      </c>
      <c r="N546" t="str">
        <f>VLOOKUP(C546,accounts!$A$2:$F$9615,2,FALSE)</f>
        <v>Hospitality Group</v>
      </c>
      <c r="O546" t="str">
        <f>VLOOKUP(C546,accounts!$A$2:$F$9615,3,FALSE)</f>
        <v>$5M-$10M</v>
      </c>
      <c r="P546" t="str">
        <f>VLOOKUP(C546,accounts!$A$2:$F$9615,5,FALSE)</f>
        <v>West</v>
      </c>
      <c r="Q546" t="b">
        <f t="shared" si="9"/>
        <v>1</v>
      </c>
      <c r="R546" t="e">
        <f>INDEX(removed_duplicate_rows!$A$5:$A$39,MATCH(wins!A546,removed_duplicate_rows!$A$5:$A$39,0))</f>
        <v>#N/A</v>
      </c>
    </row>
    <row r="547" spans="1:18" ht="15.75" customHeight="1" x14ac:dyDescent="0.2">
      <c r="A547" t="s">
        <v>1765</v>
      </c>
      <c r="B547" t="s">
        <v>1766</v>
      </c>
      <c r="C547" t="s">
        <v>1767</v>
      </c>
      <c r="D547" s="10">
        <v>45724</v>
      </c>
      <c r="E547" t="s">
        <v>52</v>
      </c>
      <c r="F547">
        <v>5</v>
      </c>
      <c r="G547" t="s">
        <v>77</v>
      </c>
      <c r="H547" t="s">
        <v>191</v>
      </c>
      <c r="I547" t="s">
        <v>79</v>
      </c>
      <c r="J547">
        <v>1</v>
      </c>
      <c r="K547">
        <v>6660</v>
      </c>
      <c r="L547" t="str">
        <f>IFERROR(INDEX(play_attribution!$B$2:$B$328,MATCH(A547,play_attribution!$A$2:$A$328,0)),"")</f>
        <v/>
      </c>
      <c r="M547" t="str">
        <f>VLOOKUP(H547,seller_roster!$A$2:$B$85,2,FALSE)</f>
        <v>Blake Lindqvist</v>
      </c>
      <c r="N547" t="str">
        <f>VLOOKUP(C547,accounts!$A$2:$F$9615,2,FALSE)</f>
        <v>Nonprofit</v>
      </c>
      <c r="O547" t="str">
        <f>VLOOKUP(C547,accounts!$A$2:$F$9615,3,FALSE)</f>
        <v>$2.5M-$5M</v>
      </c>
      <c r="P547" t="str">
        <f>VLOOKUP(C547,accounts!$A$2:$F$9615,5,FALSE)</f>
        <v>West</v>
      </c>
      <c r="Q547" t="b">
        <f t="shared" si="9"/>
        <v>1</v>
      </c>
      <c r="R547" t="e">
        <f>INDEX(removed_duplicate_rows!$A$5:$A$39,MATCH(wins!A547,removed_duplicate_rows!$A$5:$A$39,0))</f>
        <v>#N/A</v>
      </c>
    </row>
    <row r="548" spans="1:18" ht="15.75" customHeight="1" x14ac:dyDescent="0.2">
      <c r="A548" t="s">
        <v>1768</v>
      </c>
      <c r="B548" t="s">
        <v>1769</v>
      </c>
      <c r="C548" t="s">
        <v>1770</v>
      </c>
      <c r="D548" s="10">
        <v>45724</v>
      </c>
      <c r="E548" t="s">
        <v>52</v>
      </c>
      <c r="F548">
        <v>5</v>
      </c>
      <c r="G548" t="s">
        <v>273</v>
      </c>
      <c r="H548" t="s">
        <v>293</v>
      </c>
      <c r="I548" t="s">
        <v>79</v>
      </c>
      <c r="J548">
        <v>1</v>
      </c>
      <c r="K548">
        <v>9550</v>
      </c>
      <c r="L548" t="str">
        <f>IFERROR(INDEX(play_attribution!$B$2:$B$328,MATCH(A548,play_attribution!$A$2:$A$328,0)),"")</f>
        <v/>
      </c>
      <c r="M548" t="str">
        <f>VLOOKUP(H548,seller_roster!$A$2:$B$85,2,FALSE)</f>
        <v>Hayden Sorensen</v>
      </c>
      <c r="N548" t="str">
        <f>VLOOKUP(C548,accounts!$A$2:$F$9615,2,FALSE)</f>
        <v>Wholesale &amp; Distribution</v>
      </c>
      <c r="O548" t="str">
        <f>VLOOKUP(C548,accounts!$A$2:$F$9615,3,FALSE)</f>
        <v>$2.5M-$5M</v>
      </c>
      <c r="P548" t="str">
        <f>VLOOKUP(C548,accounts!$A$2:$F$9615,5,FALSE)</f>
        <v>Central</v>
      </c>
      <c r="Q548" t="b">
        <f t="shared" si="9"/>
        <v>1</v>
      </c>
      <c r="R548" t="e">
        <f>INDEX(removed_duplicate_rows!$A$5:$A$39,MATCH(wins!A548,removed_duplicate_rows!$A$5:$A$39,0))</f>
        <v>#N/A</v>
      </c>
    </row>
    <row r="549" spans="1:18" ht="15.75" customHeight="1" x14ac:dyDescent="0.2">
      <c r="A549" t="s">
        <v>1771</v>
      </c>
      <c r="B549" t="s">
        <v>1772</v>
      </c>
      <c r="C549" t="s">
        <v>1773</v>
      </c>
      <c r="D549" s="10">
        <v>45724</v>
      </c>
      <c r="E549" t="s">
        <v>52</v>
      </c>
      <c r="F549">
        <v>5</v>
      </c>
      <c r="G549" t="s">
        <v>273</v>
      </c>
      <c r="H549" t="s">
        <v>337</v>
      </c>
      <c r="I549" t="s">
        <v>79</v>
      </c>
      <c r="J549">
        <v>1</v>
      </c>
      <c r="K549">
        <v>5926</v>
      </c>
      <c r="L549" t="str">
        <f>IFERROR(INDEX(play_attribution!$B$2:$B$328,MATCH(A549,play_attribution!$A$2:$A$328,0)),"")</f>
        <v/>
      </c>
      <c r="M549" t="str">
        <f>VLOOKUP(H549,seller_roster!$A$2:$B$85,2,FALSE)</f>
        <v>Flor Bianchi</v>
      </c>
      <c r="N549" t="str">
        <f>VLOOKUP(C549,accounts!$A$2:$F$9615,2,FALSE)</f>
        <v>Wholesale &amp; Distribution</v>
      </c>
      <c r="O549" t="str">
        <f>VLOOKUP(C549,accounts!$A$2:$F$9615,3,FALSE)</f>
        <v>$5M-$10M</v>
      </c>
      <c r="P549" t="str">
        <f>VLOOKUP(C549,accounts!$A$2:$F$9615,5,FALSE)</f>
        <v>East</v>
      </c>
      <c r="Q549" t="b">
        <f t="shared" si="9"/>
        <v>1</v>
      </c>
      <c r="R549" t="e">
        <f>INDEX(removed_duplicate_rows!$A$5:$A$39,MATCH(wins!A549,removed_duplicate_rows!$A$5:$A$39,0))</f>
        <v>#N/A</v>
      </c>
    </row>
    <row r="550" spans="1:18" ht="15.75" customHeight="1" x14ac:dyDescent="0.2">
      <c r="A550" t="s">
        <v>1774</v>
      </c>
      <c r="B550" t="s">
        <v>1775</v>
      </c>
      <c r="C550" t="s">
        <v>1776</v>
      </c>
      <c r="D550" s="10">
        <v>45724</v>
      </c>
      <c r="E550" t="s">
        <v>52</v>
      </c>
      <c r="F550">
        <v>5</v>
      </c>
      <c r="G550" t="s">
        <v>273</v>
      </c>
      <c r="H550" t="s">
        <v>319</v>
      </c>
      <c r="I550" t="s">
        <v>55</v>
      </c>
      <c r="J550">
        <v>1</v>
      </c>
      <c r="K550">
        <v>14113</v>
      </c>
      <c r="L550" t="str">
        <f>IFERROR(INDEX(play_attribution!$B$2:$B$328,MATCH(A550,play_attribution!$A$2:$A$328,0)),"")</f>
        <v/>
      </c>
      <c r="M550" t="str">
        <f>VLOOKUP(H550,seller_roster!$A$2:$B$85,2,FALSE)</f>
        <v>Nia Kowalski</v>
      </c>
      <c r="N550" t="str">
        <f>VLOOKUP(C550,accounts!$A$2:$F$9615,2,FALSE)</f>
        <v>Field Services</v>
      </c>
      <c r="O550" t="str">
        <f>VLOOKUP(C550,accounts!$A$2:$F$9615,3,FALSE)</f>
        <v>$5M-$10M</v>
      </c>
      <c r="P550" t="str">
        <f>VLOOKUP(C550,accounts!$A$2:$F$9615,5,FALSE)</f>
        <v>East</v>
      </c>
      <c r="Q550" t="b">
        <f t="shared" si="9"/>
        <v>1</v>
      </c>
      <c r="R550" t="e">
        <f>INDEX(removed_duplicate_rows!$A$5:$A$39,MATCH(wins!A550,removed_duplicate_rows!$A$5:$A$39,0))</f>
        <v>#N/A</v>
      </c>
    </row>
    <row r="551" spans="1:18" ht="15.75" customHeight="1" x14ac:dyDescent="0.2">
      <c r="A551" t="s">
        <v>1777</v>
      </c>
      <c r="B551" t="s">
        <v>1778</v>
      </c>
      <c r="C551" t="s">
        <v>1779</v>
      </c>
      <c r="D551" s="10">
        <v>45724</v>
      </c>
      <c r="E551" t="s">
        <v>52</v>
      </c>
      <c r="F551">
        <v>5</v>
      </c>
      <c r="G551" t="s">
        <v>273</v>
      </c>
      <c r="H551" t="s">
        <v>289</v>
      </c>
      <c r="I551" t="s">
        <v>55</v>
      </c>
      <c r="J551">
        <v>1</v>
      </c>
      <c r="K551">
        <v>7769</v>
      </c>
      <c r="L551" t="str">
        <f>IFERROR(INDEX(play_attribution!$B$2:$B$328,MATCH(A551,play_attribution!$A$2:$A$328,0)),"")</f>
        <v/>
      </c>
      <c r="M551" t="str">
        <f>VLOOKUP(H551,seller_roster!$A$2:$B$85,2,FALSE)</f>
        <v>Skyler Okafor</v>
      </c>
      <c r="N551" t="str">
        <f>VLOOKUP(C551,accounts!$A$2:$F$9615,2,FALSE)</f>
        <v>Manufacturing</v>
      </c>
      <c r="O551" t="str">
        <f>VLOOKUP(C551,accounts!$A$2:$F$9615,3,FALSE)</f>
        <v>$5M-$10M</v>
      </c>
      <c r="P551" t="str">
        <f>VLOOKUP(C551,accounts!$A$2:$F$9615,5,FALSE)</f>
        <v>Central</v>
      </c>
      <c r="Q551" t="b">
        <f t="shared" si="9"/>
        <v>1</v>
      </c>
      <c r="R551" t="e">
        <f>INDEX(removed_duplicate_rows!$A$5:$A$39,MATCH(wins!A551,removed_duplicate_rows!$A$5:$A$39,0))</f>
        <v>#N/A</v>
      </c>
    </row>
    <row r="552" spans="1:18" ht="15.75" customHeight="1" x14ac:dyDescent="0.2">
      <c r="A552" t="s">
        <v>1780</v>
      </c>
      <c r="B552" t="s">
        <v>1781</v>
      </c>
      <c r="C552" t="s">
        <v>1782</v>
      </c>
      <c r="D552" s="10">
        <v>45724</v>
      </c>
      <c r="E552" t="s">
        <v>52</v>
      </c>
      <c r="F552">
        <v>5</v>
      </c>
      <c r="G552" t="s">
        <v>273</v>
      </c>
      <c r="H552" t="s">
        <v>680</v>
      </c>
      <c r="I552" t="s">
        <v>79</v>
      </c>
      <c r="J552">
        <v>1</v>
      </c>
      <c r="K552">
        <v>11860</v>
      </c>
      <c r="L552" t="str">
        <f>IFERROR(INDEX(play_attribution!$B$2:$B$328,MATCH(A552,play_attribution!$A$2:$A$328,0)),"")</f>
        <v/>
      </c>
      <c r="M552" t="str">
        <f>VLOOKUP(H552,seller_roster!$A$2:$B$85,2,FALSE)</f>
        <v>Tatum Ruiz</v>
      </c>
      <c r="N552" t="str">
        <f>VLOOKUP(C552,accounts!$A$2:$F$9615,2,FALSE)</f>
        <v>Hospitality Group</v>
      </c>
      <c r="O552" t="str">
        <f>VLOOKUP(C552,accounts!$A$2:$F$9615,3,FALSE)</f>
        <v>$2.5M-$5M</v>
      </c>
      <c r="P552" t="str">
        <f>VLOOKUP(C552,accounts!$A$2:$F$9615,5,FALSE)</f>
        <v>West</v>
      </c>
      <c r="Q552" t="b">
        <f t="shared" si="9"/>
        <v>1</v>
      </c>
      <c r="R552" t="e">
        <f>INDEX(removed_duplicate_rows!$A$5:$A$39,MATCH(wins!A552,removed_duplicate_rows!$A$5:$A$39,0))</f>
        <v>#N/A</v>
      </c>
    </row>
    <row r="553" spans="1:18" ht="15.75" customHeight="1" x14ac:dyDescent="0.2">
      <c r="A553" t="s">
        <v>1783</v>
      </c>
      <c r="B553" t="s">
        <v>1784</v>
      </c>
      <c r="C553" t="s">
        <v>1785</v>
      </c>
      <c r="D553" s="10">
        <v>45724</v>
      </c>
      <c r="E553" t="s">
        <v>52</v>
      </c>
      <c r="F553">
        <v>5</v>
      </c>
      <c r="G553" t="s">
        <v>273</v>
      </c>
      <c r="H553" t="s">
        <v>285</v>
      </c>
      <c r="I553" t="s">
        <v>79</v>
      </c>
      <c r="J553">
        <v>1</v>
      </c>
      <c r="K553">
        <v>11028</v>
      </c>
      <c r="L553" t="str">
        <f>IFERROR(INDEX(play_attribution!$B$2:$B$328,MATCH(A553,play_attribution!$A$2:$A$328,0)),"")</f>
        <v/>
      </c>
      <c r="M553" t="str">
        <f>VLOOKUP(H553,seller_roster!$A$2:$B$85,2,FALSE)</f>
        <v>Bryn Lindqvist</v>
      </c>
      <c r="N553" t="str">
        <f>VLOOKUP(C553,accounts!$A$2:$F$9615,2,FALSE)</f>
        <v>Construction</v>
      </c>
      <c r="O553" t="str">
        <f>VLOOKUP(C553,accounts!$A$2:$F$9615,3,FALSE)</f>
        <v>$2.5M-$5M</v>
      </c>
      <c r="P553" t="str">
        <f>VLOOKUP(C553,accounts!$A$2:$F$9615,5,FALSE)</f>
        <v>East</v>
      </c>
      <c r="Q553" t="b">
        <f t="shared" si="9"/>
        <v>1</v>
      </c>
      <c r="R553" t="e">
        <f>INDEX(removed_duplicate_rows!$A$5:$A$39,MATCH(wins!A553,removed_duplicate_rows!$A$5:$A$39,0))</f>
        <v>#N/A</v>
      </c>
    </row>
    <row r="554" spans="1:18" ht="15.75" customHeight="1" x14ac:dyDescent="0.2">
      <c r="A554" t="s">
        <v>1786</v>
      </c>
      <c r="B554" t="s">
        <v>1787</v>
      </c>
      <c r="C554" t="s">
        <v>1788</v>
      </c>
      <c r="D554" s="10">
        <v>45724</v>
      </c>
      <c r="E554" t="s">
        <v>52</v>
      </c>
      <c r="F554">
        <v>5</v>
      </c>
      <c r="G554" t="s">
        <v>273</v>
      </c>
      <c r="H554" t="s">
        <v>337</v>
      </c>
      <c r="I554" t="s">
        <v>55</v>
      </c>
      <c r="J554">
        <v>1</v>
      </c>
      <c r="K554">
        <v>7569</v>
      </c>
      <c r="L554" t="str">
        <f>IFERROR(INDEX(play_attribution!$B$2:$B$328,MATCH(A554,play_attribution!$A$2:$A$328,0)),"")</f>
        <v/>
      </c>
      <c r="M554" t="str">
        <f>VLOOKUP(H554,seller_roster!$A$2:$B$85,2,FALSE)</f>
        <v>Flor Bianchi</v>
      </c>
      <c r="N554" t="str">
        <f>VLOOKUP(C554,accounts!$A$2:$F$9615,2,FALSE)</f>
        <v>Professional Services</v>
      </c>
      <c r="O554" t="str">
        <f>VLOOKUP(C554,accounts!$A$2:$F$9615,3,FALSE)</f>
        <v>&gt;$10M</v>
      </c>
      <c r="P554" t="str">
        <f>VLOOKUP(C554,accounts!$A$2:$F$9615,5,FALSE)</f>
        <v>West</v>
      </c>
      <c r="Q554" t="b">
        <f t="shared" si="9"/>
        <v>1</v>
      </c>
      <c r="R554" t="e">
        <f>INDEX(removed_duplicate_rows!$A$5:$A$39,MATCH(wins!A554,removed_duplicate_rows!$A$5:$A$39,0))</f>
        <v>#N/A</v>
      </c>
    </row>
    <row r="555" spans="1:18" ht="15.75" customHeight="1" x14ac:dyDescent="0.2">
      <c r="A555" t="s">
        <v>1789</v>
      </c>
      <c r="B555" t="s">
        <v>1790</v>
      </c>
      <c r="C555" t="s">
        <v>1791</v>
      </c>
      <c r="D555" s="10">
        <v>45724</v>
      </c>
      <c r="E555" t="s">
        <v>52</v>
      </c>
      <c r="F555">
        <v>5</v>
      </c>
      <c r="G555" t="s">
        <v>273</v>
      </c>
      <c r="H555" t="s">
        <v>727</v>
      </c>
      <c r="I555" t="s">
        <v>55</v>
      </c>
      <c r="J555">
        <v>1</v>
      </c>
      <c r="K555">
        <v>7457</v>
      </c>
      <c r="L555" t="str">
        <f>IFERROR(INDEX(play_attribution!$B$2:$B$328,MATCH(A555,play_attribution!$A$2:$A$328,0)),"")</f>
        <v/>
      </c>
      <c r="M555" t="str">
        <f>VLOOKUP(H555,seller_roster!$A$2:$B$85,2,FALSE)</f>
        <v>Finley Okafor</v>
      </c>
      <c r="N555" t="str">
        <f>VLOOKUP(C555,accounts!$A$2:$F$9615,2,FALSE)</f>
        <v>Hospitality Group</v>
      </c>
      <c r="O555" t="str">
        <f>VLOOKUP(C555,accounts!$A$2:$F$9615,3,FALSE)</f>
        <v>$2.5M-$5M</v>
      </c>
      <c r="P555" t="str">
        <f>VLOOKUP(C555,accounts!$A$2:$F$9615,5,FALSE)</f>
        <v>West</v>
      </c>
      <c r="Q555" t="b">
        <f t="shared" si="9"/>
        <v>1</v>
      </c>
      <c r="R555" t="e">
        <f>INDEX(removed_duplicate_rows!$A$5:$A$39,MATCH(wins!A555,removed_duplicate_rows!$A$5:$A$39,0))</f>
        <v>#N/A</v>
      </c>
    </row>
    <row r="556" spans="1:18" ht="15.75" customHeight="1" x14ac:dyDescent="0.2">
      <c r="A556" t="s">
        <v>1792</v>
      </c>
      <c r="B556" t="s">
        <v>1793</v>
      </c>
      <c r="C556" t="s">
        <v>1794</v>
      </c>
      <c r="D556" s="10">
        <v>45724</v>
      </c>
      <c r="E556" t="s">
        <v>52</v>
      </c>
      <c r="F556">
        <v>5</v>
      </c>
      <c r="G556" t="s">
        <v>273</v>
      </c>
      <c r="H556" t="s">
        <v>367</v>
      </c>
      <c r="I556" t="s">
        <v>79</v>
      </c>
      <c r="J556">
        <v>1</v>
      </c>
      <c r="K556">
        <v>6736</v>
      </c>
      <c r="L556" t="str">
        <f>IFERROR(INDEX(play_attribution!$B$2:$B$328,MATCH(A556,play_attribution!$A$2:$A$328,0)),"")</f>
        <v/>
      </c>
      <c r="M556" t="str">
        <f>VLOOKUP(H556,seller_roster!$A$2:$B$85,2,FALSE)</f>
        <v>Zion Ito</v>
      </c>
      <c r="N556" t="str">
        <f>VLOOKUP(C556,accounts!$A$2:$F$9615,2,FALSE)</f>
        <v>Field Services</v>
      </c>
      <c r="O556" t="str">
        <f>VLOOKUP(C556,accounts!$A$2:$F$9615,3,FALSE)</f>
        <v>$5M-$10M</v>
      </c>
      <c r="P556" t="str">
        <f>VLOOKUP(C556,accounts!$A$2:$F$9615,5,FALSE)</f>
        <v>East</v>
      </c>
      <c r="Q556" t="b">
        <f t="shared" si="9"/>
        <v>1</v>
      </c>
      <c r="R556" t="e">
        <f>INDEX(removed_duplicate_rows!$A$5:$A$39,MATCH(wins!A556,removed_duplicate_rows!$A$5:$A$39,0))</f>
        <v>#N/A</v>
      </c>
    </row>
    <row r="557" spans="1:18" ht="15.75" customHeight="1" x14ac:dyDescent="0.2">
      <c r="A557" t="s">
        <v>1795</v>
      </c>
      <c r="B557" t="s">
        <v>1796</v>
      </c>
      <c r="C557" t="s">
        <v>1797</v>
      </c>
      <c r="D557" s="10">
        <v>45724</v>
      </c>
      <c r="E557" t="s">
        <v>52</v>
      </c>
      <c r="F557">
        <v>5</v>
      </c>
      <c r="G557" t="s">
        <v>273</v>
      </c>
      <c r="H557" t="s">
        <v>274</v>
      </c>
      <c r="I557" t="s">
        <v>55</v>
      </c>
      <c r="J557">
        <v>1</v>
      </c>
      <c r="K557">
        <v>10265</v>
      </c>
      <c r="L557" t="str">
        <f>IFERROR(INDEX(play_attribution!$B$2:$B$328,MATCH(A557,play_attribution!$A$2:$A$328,0)),"")</f>
        <v/>
      </c>
      <c r="M557" t="str">
        <f>VLOOKUP(H557,seller_roster!$A$2:$B$85,2,FALSE)</f>
        <v>Shiloh Petrov</v>
      </c>
      <c r="N557" t="str">
        <f>VLOOKUP(C557,accounts!$A$2:$F$9615,2,FALSE)</f>
        <v>Nonprofit</v>
      </c>
      <c r="O557" t="str">
        <f>VLOOKUP(C557,accounts!$A$2:$F$9615,3,FALSE)</f>
        <v>&lt;$1M</v>
      </c>
      <c r="P557" t="str">
        <f>VLOOKUP(C557,accounts!$A$2:$F$9615,5,FALSE)</f>
        <v>West</v>
      </c>
      <c r="Q557" t="b">
        <f t="shared" si="9"/>
        <v>1</v>
      </c>
      <c r="R557" t="e">
        <f>INDEX(removed_duplicate_rows!$A$5:$A$39,MATCH(wins!A557,removed_duplicate_rows!$A$5:$A$39,0))</f>
        <v>#N/A</v>
      </c>
    </row>
    <row r="558" spans="1:18" ht="15.75" customHeight="1" x14ac:dyDescent="0.2">
      <c r="A558" t="s">
        <v>1798</v>
      </c>
      <c r="B558" t="s">
        <v>1799</v>
      </c>
      <c r="C558" t="s">
        <v>1800</v>
      </c>
      <c r="D558" s="10">
        <v>45724</v>
      </c>
      <c r="E558" t="s">
        <v>52</v>
      </c>
      <c r="F558">
        <v>5</v>
      </c>
      <c r="G558" t="s">
        <v>273</v>
      </c>
      <c r="H558" t="s">
        <v>344</v>
      </c>
      <c r="I558" t="s">
        <v>55</v>
      </c>
      <c r="J558">
        <v>1</v>
      </c>
      <c r="K558">
        <v>15370</v>
      </c>
      <c r="L558" t="str">
        <f>IFERROR(INDEX(play_attribution!$B$2:$B$328,MATCH(A558,play_attribution!$A$2:$A$328,0)),"")</f>
        <v/>
      </c>
      <c r="M558" t="str">
        <f>VLOOKUP(H558,seller_roster!$A$2:$B$85,2,FALSE)</f>
        <v>Wren Kowalski</v>
      </c>
      <c r="N558" t="str">
        <f>VLOOKUP(C558,accounts!$A$2:$F$9615,2,FALSE)</f>
        <v>Wholesale &amp; Distribution</v>
      </c>
      <c r="O558" t="str">
        <f>VLOOKUP(C558,accounts!$A$2:$F$9615,3,FALSE)</f>
        <v>$2.5M-$5M</v>
      </c>
      <c r="P558" t="str">
        <f>VLOOKUP(C558,accounts!$A$2:$F$9615,5,FALSE)</f>
        <v>West</v>
      </c>
      <c r="Q558" t="b">
        <f t="shared" si="9"/>
        <v>1</v>
      </c>
      <c r="R558" t="e">
        <f>INDEX(removed_duplicate_rows!$A$5:$A$39,MATCH(wins!A558,removed_duplicate_rows!$A$5:$A$39,0))</f>
        <v>#N/A</v>
      </c>
    </row>
    <row r="559" spans="1:18" ht="15.75" customHeight="1" x14ac:dyDescent="0.2">
      <c r="A559" t="s">
        <v>1801</v>
      </c>
      <c r="B559" t="s">
        <v>1802</v>
      </c>
      <c r="C559" t="s">
        <v>1803</v>
      </c>
      <c r="D559" s="10">
        <v>45724</v>
      </c>
      <c r="E559" t="s">
        <v>52</v>
      </c>
      <c r="F559">
        <v>5</v>
      </c>
      <c r="G559" t="s">
        <v>273</v>
      </c>
      <c r="H559" t="s">
        <v>308</v>
      </c>
      <c r="I559" t="s">
        <v>79</v>
      </c>
      <c r="J559">
        <v>1</v>
      </c>
      <c r="K559">
        <v>10894</v>
      </c>
      <c r="L559" t="str">
        <f>IFERROR(INDEX(play_attribution!$B$2:$B$328,MATCH(A559,play_attribution!$A$2:$A$328,0)),"")</f>
        <v/>
      </c>
      <c r="M559" t="str">
        <f>VLOOKUP(H559,seller_roster!$A$2:$B$85,2,FALSE)</f>
        <v>Blake Ruiz</v>
      </c>
      <c r="N559" t="str">
        <f>VLOOKUP(C559,accounts!$A$2:$F$9615,2,FALSE)</f>
        <v>Healthcare Services</v>
      </c>
      <c r="O559" t="str">
        <f>VLOOKUP(C559,accounts!$A$2:$F$9615,3,FALSE)</f>
        <v>$2.5M-$5M</v>
      </c>
      <c r="P559" t="str">
        <f>VLOOKUP(C559,accounts!$A$2:$F$9615,5,FALSE)</f>
        <v>East</v>
      </c>
      <c r="Q559" t="b">
        <f t="shared" si="9"/>
        <v>1</v>
      </c>
      <c r="R559" t="e">
        <f>INDEX(removed_duplicate_rows!$A$5:$A$39,MATCH(wins!A559,removed_duplicate_rows!$A$5:$A$39,0))</f>
        <v>#N/A</v>
      </c>
    </row>
    <row r="560" spans="1:18" ht="15.75" customHeight="1" x14ac:dyDescent="0.2">
      <c r="A560" t="s">
        <v>1804</v>
      </c>
      <c r="B560" t="s">
        <v>1805</v>
      </c>
      <c r="C560" t="s">
        <v>1806</v>
      </c>
      <c r="D560" s="10">
        <v>45724</v>
      </c>
      <c r="E560" t="s">
        <v>52</v>
      </c>
      <c r="F560">
        <v>5</v>
      </c>
      <c r="G560" t="s">
        <v>273</v>
      </c>
      <c r="H560" t="s">
        <v>289</v>
      </c>
      <c r="I560" t="s">
        <v>79</v>
      </c>
      <c r="J560">
        <v>1</v>
      </c>
      <c r="K560">
        <v>11537</v>
      </c>
      <c r="L560" t="str">
        <f>IFERROR(INDEX(play_attribution!$B$2:$B$328,MATCH(A560,play_attribution!$A$2:$A$328,0)),"")</f>
        <v/>
      </c>
      <c r="M560" t="str">
        <f>VLOOKUP(H560,seller_roster!$A$2:$B$85,2,FALSE)</f>
        <v>Skyler Okafor</v>
      </c>
      <c r="N560" t="str">
        <f>VLOOKUP(C560,accounts!$A$2:$F$9615,2,FALSE)</f>
        <v>Professional Services</v>
      </c>
      <c r="O560" t="str">
        <f>VLOOKUP(C560,accounts!$A$2:$F$9615,3,FALSE)</f>
        <v>$1M-$2.5M</v>
      </c>
      <c r="P560" t="str">
        <f>VLOOKUP(C560,accounts!$A$2:$F$9615,5,FALSE)</f>
        <v>Central</v>
      </c>
      <c r="Q560" t="b">
        <f t="shared" si="9"/>
        <v>1</v>
      </c>
      <c r="R560" t="e">
        <f>INDEX(removed_duplicate_rows!$A$5:$A$39,MATCH(wins!A560,removed_duplicate_rows!$A$5:$A$39,0))</f>
        <v>#N/A</v>
      </c>
    </row>
    <row r="561" spans="1:18" ht="15.75" customHeight="1" x14ac:dyDescent="0.2">
      <c r="A561" t="s">
        <v>1807</v>
      </c>
      <c r="B561" t="s">
        <v>1808</v>
      </c>
      <c r="C561" t="s">
        <v>1809</v>
      </c>
      <c r="D561" s="10">
        <v>45724</v>
      </c>
      <c r="E561" t="s">
        <v>52</v>
      </c>
      <c r="F561">
        <v>5</v>
      </c>
      <c r="G561" t="s">
        <v>273</v>
      </c>
      <c r="H561" t="s">
        <v>337</v>
      </c>
      <c r="I561" t="s">
        <v>79</v>
      </c>
      <c r="J561">
        <v>1</v>
      </c>
      <c r="K561">
        <v>10527</v>
      </c>
      <c r="L561" t="str">
        <f>IFERROR(INDEX(play_attribution!$B$2:$B$328,MATCH(A561,play_attribution!$A$2:$A$328,0)),"")</f>
        <v/>
      </c>
      <c r="M561" t="str">
        <f>VLOOKUP(H561,seller_roster!$A$2:$B$85,2,FALSE)</f>
        <v>Flor Bianchi</v>
      </c>
      <c r="N561" t="str">
        <f>VLOOKUP(C561,accounts!$A$2:$F$9615,2,FALSE)</f>
        <v>Field Services</v>
      </c>
      <c r="O561" t="str">
        <f>VLOOKUP(C561,accounts!$A$2:$F$9615,3,FALSE)</f>
        <v>$2.5M-$5M</v>
      </c>
      <c r="P561" t="str">
        <f>VLOOKUP(C561,accounts!$A$2:$F$9615,5,FALSE)</f>
        <v>Central</v>
      </c>
      <c r="Q561" t="b">
        <f t="shared" si="9"/>
        <v>1</v>
      </c>
      <c r="R561" t="e">
        <f>INDEX(removed_duplicate_rows!$A$5:$A$39,MATCH(wins!A561,removed_duplicate_rows!$A$5:$A$39,0))</f>
        <v>#N/A</v>
      </c>
    </row>
    <row r="562" spans="1:18" ht="15.75" customHeight="1" x14ac:dyDescent="0.2">
      <c r="A562" t="s">
        <v>1810</v>
      </c>
      <c r="B562" t="s">
        <v>1811</v>
      </c>
      <c r="C562" t="s">
        <v>1812</v>
      </c>
      <c r="D562" s="10">
        <v>45724</v>
      </c>
      <c r="E562" t="s">
        <v>52</v>
      </c>
      <c r="F562">
        <v>5</v>
      </c>
      <c r="G562" t="s">
        <v>273</v>
      </c>
      <c r="H562" t="s">
        <v>337</v>
      </c>
      <c r="I562" t="s">
        <v>79</v>
      </c>
      <c r="J562">
        <v>1</v>
      </c>
      <c r="K562">
        <v>11033</v>
      </c>
      <c r="L562" t="str">
        <f>IFERROR(INDEX(play_attribution!$B$2:$B$328,MATCH(A562,play_attribution!$A$2:$A$328,0)),"")</f>
        <v/>
      </c>
      <c r="M562" t="str">
        <f>VLOOKUP(H562,seller_roster!$A$2:$B$85,2,FALSE)</f>
        <v>Flor Bianchi</v>
      </c>
      <c r="N562" t="str">
        <f>VLOOKUP(C562,accounts!$A$2:$F$9615,2,FALSE)</f>
        <v>Construction</v>
      </c>
      <c r="O562" t="str">
        <f>VLOOKUP(C562,accounts!$A$2:$F$9615,3,FALSE)</f>
        <v>$2.5M-$5M</v>
      </c>
      <c r="P562" t="str">
        <f>VLOOKUP(C562,accounts!$A$2:$F$9615,5,FALSE)</f>
        <v>East</v>
      </c>
      <c r="Q562" t="b">
        <f t="shared" si="9"/>
        <v>1</v>
      </c>
      <c r="R562" t="e">
        <f>INDEX(removed_duplicate_rows!$A$5:$A$39,MATCH(wins!A562,removed_duplicate_rows!$A$5:$A$39,0))</f>
        <v>#N/A</v>
      </c>
    </row>
    <row r="563" spans="1:18" ht="15.75" customHeight="1" x14ac:dyDescent="0.2">
      <c r="A563" t="s">
        <v>1813</v>
      </c>
      <c r="B563" t="s">
        <v>1814</v>
      </c>
      <c r="C563" t="s">
        <v>1815</v>
      </c>
      <c r="D563" s="10">
        <v>45724</v>
      </c>
      <c r="E563" t="s">
        <v>52</v>
      </c>
      <c r="F563">
        <v>5</v>
      </c>
      <c r="G563" t="s">
        <v>273</v>
      </c>
      <c r="H563" t="s">
        <v>680</v>
      </c>
      <c r="I563" t="s">
        <v>79</v>
      </c>
      <c r="J563">
        <v>1</v>
      </c>
      <c r="K563">
        <v>7248</v>
      </c>
      <c r="L563" t="str">
        <f>IFERROR(INDEX(play_attribution!$B$2:$B$328,MATCH(A563,play_attribution!$A$2:$A$328,0)),"")</f>
        <v/>
      </c>
      <c r="M563" t="str">
        <f>VLOOKUP(H563,seller_roster!$A$2:$B$85,2,FALSE)</f>
        <v>Tatum Ruiz</v>
      </c>
      <c r="N563" t="str">
        <f>VLOOKUP(C563,accounts!$A$2:$F$9615,2,FALSE)</f>
        <v>Retail Multi-Location</v>
      </c>
      <c r="O563" t="str">
        <f>VLOOKUP(C563,accounts!$A$2:$F$9615,3,FALSE)</f>
        <v>$2.5M-$5M</v>
      </c>
      <c r="P563" t="str">
        <f>VLOOKUP(C563,accounts!$A$2:$F$9615,5,FALSE)</f>
        <v>West</v>
      </c>
      <c r="Q563" t="b">
        <f t="shared" si="9"/>
        <v>1</v>
      </c>
      <c r="R563" t="e">
        <f>INDEX(removed_duplicate_rows!$A$5:$A$39,MATCH(wins!A563,removed_duplicate_rows!$A$5:$A$39,0))</f>
        <v>#N/A</v>
      </c>
    </row>
    <row r="564" spans="1:18" ht="15.75" customHeight="1" x14ac:dyDescent="0.2">
      <c r="A564" t="s">
        <v>1816</v>
      </c>
      <c r="B564" t="s">
        <v>1817</v>
      </c>
      <c r="C564" t="s">
        <v>1818</v>
      </c>
      <c r="D564" s="10">
        <v>45724</v>
      </c>
      <c r="E564" t="s">
        <v>52</v>
      </c>
      <c r="F564">
        <v>5</v>
      </c>
      <c r="G564" t="s">
        <v>273</v>
      </c>
      <c r="H564" t="s">
        <v>1098</v>
      </c>
      <c r="I564" t="s">
        <v>79</v>
      </c>
      <c r="J564">
        <v>1</v>
      </c>
      <c r="K564">
        <v>8051</v>
      </c>
      <c r="L564" t="str">
        <f>IFERROR(INDEX(play_attribution!$B$2:$B$328,MATCH(A564,play_attribution!$A$2:$A$328,0)),"")</f>
        <v/>
      </c>
      <c r="M564" t="str">
        <f>VLOOKUP(H564,seller_roster!$A$2:$B$85,2,FALSE)</f>
        <v>Yael Okafor</v>
      </c>
      <c r="N564" t="str">
        <f>VLOOKUP(C564,accounts!$A$2:$F$9615,2,FALSE)</f>
        <v>Construction</v>
      </c>
      <c r="O564" t="str">
        <f>VLOOKUP(C564,accounts!$A$2:$F$9615,3,FALSE)</f>
        <v>$5M-$10M</v>
      </c>
      <c r="P564" t="str">
        <f>VLOOKUP(C564,accounts!$A$2:$F$9615,5,FALSE)</f>
        <v>East</v>
      </c>
      <c r="Q564" t="b">
        <f t="shared" si="9"/>
        <v>1</v>
      </c>
      <c r="R564" t="e">
        <f>INDEX(removed_duplicate_rows!$A$5:$A$39,MATCH(wins!A564,removed_duplicate_rows!$A$5:$A$39,0))</f>
        <v>#N/A</v>
      </c>
    </row>
    <row r="565" spans="1:18" ht="15.75" customHeight="1" x14ac:dyDescent="0.2">
      <c r="A565" t="s">
        <v>1819</v>
      </c>
      <c r="B565" t="s">
        <v>1820</v>
      </c>
      <c r="C565" t="s">
        <v>1821</v>
      </c>
      <c r="D565" s="10">
        <v>45724</v>
      </c>
      <c r="E565" t="s">
        <v>52</v>
      </c>
      <c r="F565">
        <v>5</v>
      </c>
      <c r="G565" t="s">
        <v>273</v>
      </c>
      <c r="H565" t="s">
        <v>301</v>
      </c>
      <c r="I565" t="s">
        <v>79</v>
      </c>
      <c r="J565">
        <v>1</v>
      </c>
      <c r="K565">
        <v>8963</v>
      </c>
      <c r="L565" t="str">
        <f>IFERROR(INDEX(play_attribution!$B$2:$B$328,MATCH(A565,play_attribution!$A$2:$A$328,0)),"")</f>
        <v/>
      </c>
      <c r="M565" t="str">
        <f>VLOOKUP(H565,seller_roster!$A$2:$B$85,2,FALSE)</f>
        <v>Pia Marsh</v>
      </c>
      <c r="N565" t="str">
        <f>VLOOKUP(C565,accounts!$A$2:$F$9615,2,FALSE)</f>
        <v>Construction</v>
      </c>
      <c r="O565" t="str">
        <f>VLOOKUP(C565,accounts!$A$2:$F$9615,3,FALSE)</f>
        <v>$2.5M-$5M</v>
      </c>
      <c r="P565" t="str">
        <f>VLOOKUP(C565,accounts!$A$2:$F$9615,5,FALSE)</f>
        <v>Central</v>
      </c>
      <c r="Q565" t="b">
        <f t="shared" si="9"/>
        <v>1</v>
      </c>
      <c r="R565" t="e">
        <f>INDEX(removed_duplicate_rows!$A$5:$A$39,MATCH(wins!A565,removed_duplicate_rows!$A$5:$A$39,0))</f>
        <v>#N/A</v>
      </c>
    </row>
    <row r="566" spans="1:18" ht="15.75" customHeight="1" x14ac:dyDescent="0.2">
      <c r="A566" t="s">
        <v>1822</v>
      </c>
      <c r="B566" t="s">
        <v>1823</v>
      </c>
      <c r="C566" t="s">
        <v>1824</v>
      </c>
      <c r="D566" s="10">
        <v>45724</v>
      </c>
      <c r="E566" t="s">
        <v>52</v>
      </c>
      <c r="F566">
        <v>5</v>
      </c>
      <c r="G566" t="s">
        <v>273</v>
      </c>
      <c r="H566" t="s">
        <v>308</v>
      </c>
      <c r="I566" t="s">
        <v>79</v>
      </c>
      <c r="J566">
        <v>1</v>
      </c>
      <c r="K566">
        <v>10767</v>
      </c>
      <c r="L566" t="str">
        <f>IFERROR(INDEX(play_attribution!$B$2:$B$328,MATCH(A566,play_attribution!$A$2:$A$328,0)),"")</f>
        <v/>
      </c>
      <c r="M566" t="str">
        <f>VLOOKUP(H566,seller_roster!$A$2:$B$85,2,FALSE)</f>
        <v>Blake Ruiz</v>
      </c>
      <c r="N566" t="str">
        <f>VLOOKUP(C566,accounts!$A$2:$F$9615,2,FALSE)</f>
        <v>Logistics</v>
      </c>
      <c r="O566" t="str">
        <f>VLOOKUP(C566,accounts!$A$2:$F$9615,3,FALSE)</f>
        <v>$2.5M-$5M</v>
      </c>
      <c r="P566" t="str">
        <f>VLOOKUP(C566,accounts!$A$2:$F$9615,5,FALSE)</f>
        <v>Central</v>
      </c>
      <c r="Q566" t="b">
        <f t="shared" si="9"/>
        <v>1</v>
      </c>
      <c r="R566" t="e">
        <f>INDEX(removed_duplicate_rows!$A$5:$A$39,MATCH(wins!A566,removed_duplicate_rows!$A$5:$A$39,0))</f>
        <v>#N/A</v>
      </c>
    </row>
    <row r="567" spans="1:18" ht="15.75" customHeight="1" x14ac:dyDescent="0.2">
      <c r="A567" t="s">
        <v>1825</v>
      </c>
      <c r="B567" t="s">
        <v>1826</v>
      </c>
      <c r="C567" t="s">
        <v>1827</v>
      </c>
      <c r="D567" s="10">
        <v>45724</v>
      </c>
      <c r="E567" t="s">
        <v>52</v>
      </c>
      <c r="F567">
        <v>5</v>
      </c>
      <c r="G567" t="s">
        <v>273</v>
      </c>
      <c r="H567" t="s">
        <v>323</v>
      </c>
      <c r="I567" t="s">
        <v>79</v>
      </c>
      <c r="J567">
        <v>1</v>
      </c>
      <c r="K567">
        <v>14217</v>
      </c>
      <c r="L567" t="str">
        <f>IFERROR(INDEX(play_attribution!$B$2:$B$328,MATCH(A567,play_attribution!$A$2:$A$328,0)),"")</f>
        <v/>
      </c>
      <c r="M567" t="str">
        <f>VLOOKUP(H567,seller_roster!$A$2:$B$85,2,FALSE)</f>
        <v>Finley Kowalski</v>
      </c>
      <c r="N567" t="str">
        <f>VLOOKUP(C567,accounts!$A$2:$F$9615,2,FALSE)</f>
        <v>Logistics</v>
      </c>
      <c r="O567" t="str">
        <f>VLOOKUP(C567,accounts!$A$2:$F$9615,3,FALSE)</f>
        <v>$5M-$10M</v>
      </c>
      <c r="P567" t="str">
        <f>VLOOKUP(C567,accounts!$A$2:$F$9615,5,FALSE)</f>
        <v>Central</v>
      </c>
      <c r="Q567" t="b">
        <f t="shared" si="9"/>
        <v>1</v>
      </c>
      <c r="R567" t="e">
        <f>INDEX(removed_duplicate_rows!$A$5:$A$39,MATCH(wins!A567,removed_duplicate_rows!$A$5:$A$39,0))</f>
        <v>#N/A</v>
      </c>
    </row>
    <row r="568" spans="1:18" ht="15.75" customHeight="1" x14ac:dyDescent="0.2">
      <c r="A568" t="s">
        <v>1828</v>
      </c>
      <c r="B568" t="s">
        <v>1829</v>
      </c>
      <c r="C568" t="s">
        <v>1830</v>
      </c>
      <c r="D568" s="10">
        <v>45724</v>
      </c>
      <c r="E568" t="s">
        <v>52</v>
      </c>
      <c r="F568">
        <v>5</v>
      </c>
      <c r="G568" t="s">
        <v>273</v>
      </c>
      <c r="H568" t="s">
        <v>755</v>
      </c>
      <c r="I568" t="s">
        <v>55</v>
      </c>
      <c r="J568">
        <v>1</v>
      </c>
      <c r="K568">
        <v>7039</v>
      </c>
      <c r="L568" t="str">
        <f>IFERROR(INDEX(play_attribution!$B$2:$B$328,MATCH(A568,play_attribution!$A$2:$A$328,0)),"")</f>
        <v/>
      </c>
      <c r="M568" t="str">
        <f>VLOOKUP(H568,seller_roster!$A$2:$B$85,2,FALSE)</f>
        <v>Jesse Silva</v>
      </c>
      <c r="N568" t="str">
        <f>VLOOKUP(C568,accounts!$A$2:$F$9615,2,FALSE)</f>
        <v>Healthcare Services</v>
      </c>
      <c r="O568" t="str">
        <f>VLOOKUP(C568,accounts!$A$2:$F$9615,3,FALSE)</f>
        <v>$2.5M-$5M</v>
      </c>
      <c r="P568" t="str">
        <f>VLOOKUP(C568,accounts!$A$2:$F$9615,5,FALSE)</f>
        <v>Central</v>
      </c>
      <c r="Q568" t="b">
        <f t="shared" si="9"/>
        <v>1</v>
      </c>
      <c r="R568" t="e">
        <f>INDEX(removed_duplicate_rows!$A$5:$A$39,MATCH(wins!A568,removed_duplicate_rows!$A$5:$A$39,0))</f>
        <v>#N/A</v>
      </c>
    </row>
    <row r="569" spans="1:18" ht="15.75" customHeight="1" x14ac:dyDescent="0.2">
      <c r="A569" t="s">
        <v>1831</v>
      </c>
      <c r="B569" t="s">
        <v>1832</v>
      </c>
      <c r="C569" t="s">
        <v>1833</v>
      </c>
      <c r="D569" s="10">
        <v>45724</v>
      </c>
      <c r="E569" t="s">
        <v>52</v>
      </c>
      <c r="F569">
        <v>5</v>
      </c>
      <c r="G569" t="s">
        <v>273</v>
      </c>
      <c r="H569" t="s">
        <v>319</v>
      </c>
      <c r="I569" t="s">
        <v>55</v>
      </c>
      <c r="J569">
        <v>1</v>
      </c>
      <c r="K569">
        <v>5952</v>
      </c>
      <c r="L569" t="str">
        <f>IFERROR(INDEX(play_attribution!$B$2:$B$328,MATCH(A569,play_attribution!$A$2:$A$328,0)),"")</f>
        <v/>
      </c>
      <c r="M569" t="str">
        <f>VLOOKUP(H569,seller_roster!$A$2:$B$85,2,FALSE)</f>
        <v>Nia Kowalski</v>
      </c>
      <c r="N569" t="str">
        <f>VLOOKUP(C569,accounts!$A$2:$F$9615,2,FALSE)</f>
        <v>Retail Multi-Location</v>
      </c>
      <c r="O569" t="str">
        <f>VLOOKUP(C569,accounts!$A$2:$F$9615,3,FALSE)</f>
        <v>$5M-$10M</v>
      </c>
      <c r="P569" t="str">
        <f>VLOOKUP(C569,accounts!$A$2:$F$9615,5,FALSE)</f>
        <v>West</v>
      </c>
      <c r="Q569" t="b">
        <f t="shared" si="9"/>
        <v>1</v>
      </c>
      <c r="R569" t="e">
        <f>INDEX(removed_duplicate_rows!$A$5:$A$39,MATCH(wins!A569,removed_duplicate_rows!$A$5:$A$39,0))</f>
        <v>#N/A</v>
      </c>
    </row>
    <row r="570" spans="1:18" ht="15.75" customHeight="1" x14ac:dyDescent="0.2">
      <c r="A570" t="s">
        <v>1834</v>
      </c>
      <c r="B570" t="s">
        <v>1835</v>
      </c>
      <c r="C570" t="s">
        <v>1836</v>
      </c>
      <c r="D570" s="10">
        <v>45724</v>
      </c>
      <c r="E570" t="s">
        <v>52</v>
      </c>
      <c r="F570">
        <v>5</v>
      </c>
      <c r="G570" t="s">
        <v>273</v>
      </c>
      <c r="H570" t="s">
        <v>285</v>
      </c>
      <c r="I570" t="s">
        <v>55</v>
      </c>
      <c r="J570">
        <v>1</v>
      </c>
      <c r="K570">
        <v>6757</v>
      </c>
      <c r="L570" t="str">
        <f>IFERROR(INDEX(play_attribution!$B$2:$B$328,MATCH(A570,play_attribution!$A$2:$A$328,0)),"")</f>
        <v/>
      </c>
      <c r="M570" t="str">
        <f>VLOOKUP(H570,seller_roster!$A$2:$B$85,2,FALSE)</f>
        <v>Bryn Lindqvist</v>
      </c>
      <c r="N570" t="str">
        <f>VLOOKUP(C570,accounts!$A$2:$F$9615,2,FALSE)</f>
        <v>Manufacturing</v>
      </c>
      <c r="O570" t="str">
        <f>VLOOKUP(C570,accounts!$A$2:$F$9615,3,FALSE)</f>
        <v>&gt;$10M</v>
      </c>
      <c r="P570" t="str">
        <f>VLOOKUP(C570,accounts!$A$2:$F$9615,5,FALSE)</f>
        <v>East</v>
      </c>
      <c r="Q570" t="b">
        <f t="shared" si="9"/>
        <v>1</v>
      </c>
      <c r="R570" t="e">
        <f>INDEX(removed_duplicate_rows!$A$5:$A$39,MATCH(wins!A570,removed_duplicate_rows!$A$5:$A$39,0))</f>
        <v>#N/A</v>
      </c>
    </row>
    <row r="571" spans="1:18" ht="15.75" customHeight="1" x14ac:dyDescent="0.2">
      <c r="A571" t="s">
        <v>1837</v>
      </c>
      <c r="B571" t="s">
        <v>1838</v>
      </c>
      <c r="C571" t="s">
        <v>1839</v>
      </c>
      <c r="D571" s="10">
        <v>45724</v>
      </c>
      <c r="E571" t="s">
        <v>52</v>
      </c>
      <c r="F571">
        <v>5</v>
      </c>
      <c r="G571" t="s">
        <v>273</v>
      </c>
      <c r="H571" t="s">
        <v>323</v>
      </c>
      <c r="I571" t="s">
        <v>79</v>
      </c>
      <c r="J571">
        <v>1</v>
      </c>
      <c r="K571">
        <v>8015</v>
      </c>
      <c r="L571" t="str">
        <f>IFERROR(INDEX(play_attribution!$B$2:$B$328,MATCH(A571,play_attribution!$A$2:$A$328,0)),"")</f>
        <v/>
      </c>
      <c r="M571" t="str">
        <f>VLOOKUP(H571,seller_roster!$A$2:$B$85,2,FALSE)</f>
        <v>Finley Kowalski</v>
      </c>
      <c r="N571" t="str">
        <f>VLOOKUP(C571,accounts!$A$2:$F$9615,2,FALSE)</f>
        <v>Nonprofit</v>
      </c>
      <c r="O571" t="str">
        <f>VLOOKUP(C571,accounts!$A$2:$F$9615,3,FALSE)</f>
        <v>$5M-$10M</v>
      </c>
      <c r="P571" t="str">
        <f>VLOOKUP(C571,accounts!$A$2:$F$9615,5,FALSE)</f>
        <v>West</v>
      </c>
      <c r="Q571" t="b">
        <f t="shared" si="9"/>
        <v>1</v>
      </c>
      <c r="R571" t="e">
        <f>INDEX(removed_duplicate_rows!$A$5:$A$39,MATCH(wins!A571,removed_duplicate_rows!$A$5:$A$39,0))</f>
        <v>#N/A</v>
      </c>
    </row>
    <row r="572" spans="1:18" ht="15.75" customHeight="1" x14ac:dyDescent="0.2">
      <c r="A572" t="s">
        <v>1840</v>
      </c>
      <c r="B572" t="s">
        <v>1841</v>
      </c>
      <c r="C572" t="s">
        <v>1842</v>
      </c>
      <c r="D572" s="10">
        <v>45724</v>
      </c>
      <c r="E572" t="s">
        <v>52</v>
      </c>
      <c r="F572">
        <v>5</v>
      </c>
      <c r="G572" t="s">
        <v>374</v>
      </c>
      <c r="H572" t="s">
        <v>1843</v>
      </c>
      <c r="I572" t="s">
        <v>55</v>
      </c>
      <c r="J572">
        <v>1</v>
      </c>
      <c r="K572">
        <v>7114</v>
      </c>
      <c r="L572" t="str">
        <f>IFERROR(INDEX(play_attribution!$B$2:$B$328,MATCH(A572,play_attribution!$A$2:$A$328,0)),"")</f>
        <v/>
      </c>
      <c r="M572" t="str">
        <f>VLOOKUP(H572,seller_roster!$A$2:$B$85,2,FALSE)</f>
        <v>Quinn Mbeki</v>
      </c>
      <c r="N572" t="str">
        <f>VLOOKUP(C572,accounts!$A$2:$F$9615,2,FALSE)</f>
        <v>Retail Multi-Location</v>
      </c>
      <c r="O572" t="str">
        <f>VLOOKUP(C572,accounts!$A$2:$F$9615,3,FALSE)</f>
        <v>$2.5M-$5M</v>
      </c>
      <c r="P572" t="str">
        <f>VLOOKUP(C572,accounts!$A$2:$F$9615,5,FALSE)</f>
        <v>West</v>
      </c>
      <c r="Q572" t="b">
        <f t="shared" si="9"/>
        <v>1</v>
      </c>
      <c r="R572" t="e">
        <f>INDEX(removed_duplicate_rows!$A$5:$A$39,MATCH(wins!A572,removed_duplicate_rows!$A$5:$A$39,0))</f>
        <v>#N/A</v>
      </c>
    </row>
    <row r="573" spans="1:18" ht="15.75" customHeight="1" x14ac:dyDescent="0.2">
      <c r="A573" t="s">
        <v>1844</v>
      </c>
      <c r="B573" t="s">
        <v>1845</v>
      </c>
      <c r="C573" t="s">
        <v>1846</v>
      </c>
      <c r="D573" s="10">
        <v>45724</v>
      </c>
      <c r="E573" t="s">
        <v>52</v>
      </c>
      <c r="F573">
        <v>5</v>
      </c>
      <c r="G573" t="s">
        <v>374</v>
      </c>
      <c r="H573" t="s">
        <v>413</v>
      </c>
      <c r="I573" t="s">
        <v>55</v>
      </c>
      <c r="J573">
        <v>1</v>
      </c>
      <c r="K573">
        <v>5408</v>
      </c>
      <c r="L573" t="str">
        <f>IFERROR(INDEX(play_attribution!$B$2:$B$328,MATCH(A573,play_attribution!$A$2:$A$328,0)),"")</f>
        <v/>
      </c>
      <c r="M573" t="str">
        <f>VLOOKUP(H573,seller_roster!$A$2:$B$85,2,FALSE)</f>
        <v>Phoenix Doyle</v>
      </c>
      <c r="N573" t="str">
        <f>VLOOKUP(C573,accounts!$A$2:$F$9615,2,FALSE)</f>
        <v>Logistics</v>
      </c>
      <c r="O573" t="str">
        <f>VLOOKUP(C573,accounts!$A$2:$F$9615,3,FALSE)</f>
        <v>$2.5M-$5M</v>
      </c>
      <c r="P573" t="str">
        <f>VLOOKUP(C573,accounts!$A$2:$F$9615,5,FALSE)</f>
        <v>West</v>
      </c>
      <c r="Q573" t="b">
        <f t="shared" si="9"/>
        <v>1</v>
      </c>
      <c r="R573" t="e">
        <f>INDEX(removed_duplicate_rows!$A$5:$A$39,MATCH(wins!A573,removed_duplicate_rows!$A$5:$A$39,0))</f>
        <v>#N/A</v>
      </c>
    </row>
    <row r="574" spans="1:18" ht="15.75" customHeight="1" x14ac:dyDescent="0.2">
      <c r="A574" t="s">
        <v>1847</v>
      </c>
      <c r="B574" t="s">
        <v>1848</v>
      </c>
      <c r="C574" t="s">
        <v>1849</v>
      </c>
      <c r="D574" s="10">
        <v>45724</v>
      </c>
      <c r="E574" t="s">
        <v>52</v>
      </c>
      <c r="F574">
        <v>5</v>
      </c>
      <c r="G574" t="s">
        <v>374</v>
      </c>
      <c r="H574" t="s">
        <v>387</v>
      </c>
      <c r="I574" t="s">
        <v>55</v>
      </c>
      <c r="J574">
        <v>1</v>
      </c>
      <c r="K574">
        <v>7095</v>
      </c>
      <c r="L574" t="str">
        <f>IFERROR(INDEX(play_attribution!$B$2:$B$328,MATCH(A574,play_attribution!$A$2:$A$328,0)),"")</f>
        <v/>
      </c>
      <c r="M574" t="str">
        <f>VLOOKUP(H574,seller_roster!$A$2:$B$85,2,FALSE)</f>
        <v>Ray Kim</v>
      </c>
      <c r="N574" t="str">
        <f>VLOOKUP(C574,accounts!$A$2:$F$9615,2,FALSE)</f>
        <v>Field Services</v>
      </c>
      <c r="O574" t="str">
        <f>VLOOKUP(C574,accounts!$A$2:$F$9615,3,FALSE)</f>
        <v>$2.5M-$5M</v>
      </c>
      <c r="P574" t="str">
        <f>VLOOKUP(C574,accounts!$A$2:$F$9615,5,FALSE)</f>
        <v>West</v>
      </c>
      <c r="Q574" t="b">
        <f t="shared" si="9"/>
        <v>1</v>
      </c>
      <c r="R574" t="e">
        <f>INDEX(removed_duplicate_rows!$A$5:$A$39,MATCH(wins!A574,removed_duplicate_rows!$A$5:$A$39,0))</f>
        <v>#N/A</v>
      </c>
    </row>
    <row r="575" spans="1:18" ht="15.75" customHeight="1" x14ac:dyDescent="0.2">
      <c r="A575" t="s">
        <v>1850</v>
      </c>
      <c r="B575" t="s">
        <v>1851</v>
      </c>
      <c r="C575" t="s">
        <v>1852</v>
      </c>
      <c r="D575" s="10">
        <v>45724</v>
      </c>
      <c r="E575" t="s">
        <v>52</v>
      </c>
      <c r="F575">
        <v>5</v>
      </c>
      <c r="G575" t="s">
        <v>374</v>
      </c>
      <c r="H575" t="s">
        <v>449</v>
      </c>
      <c r="I575" t="s">
        <v>55</v>
      </c>
      <c r="J575">
        <v>1</v>
      </c>
      <c r="K575">
        <v>5228</v>
      </c>
      <c r="L575" t="str">
        <f>IFERROR(INDEX(play_attribution!$B$2:$B$328,MATCH(A575,play_attribution!$A$2:$A$328,0)),"")</f>
        <v/>
      </c>
      <c r="M575" t="str">
        <f>VLOOKUP(H575,seller_roster!$A$2:$B$85,2,FALSE)</f>
        <v>Hayden Okafor</v>
      </c>
      <c r="N575" t="str">
        <f>VLOOKUP(C575,accounts!$A$2:$F$9615,2,FALSE)</f>
        <v>Manufacturing</v>
      </c>
      <c r="O575" t="str">
        <f>VLOOKUP(C575,accounts!$A$2:$F$9615,3,FALSE)</f>
        <v>$5M-$10M</v>
      </c>
      <c r="P575" t="str">
        <f>VLOOKUP(C575,accounts!$A$2:$F$9615,5,FALSE)</f>
        <v>West</v>
      </c>
      <c r="Q575" t="b">
        <f t="shared" si="9"/>
        <v>1</v>
      </c>
      <c r="R575" t="e">
        <f>INDEX(removed_duplicate_rows!$A$5:$A$39,MATCH(wins!A575,removed_duplicate_rows!$A$5:$A$39,0))</f>
        <v>#N/A</v>
      </c>
    </row>
    <row r="576" spans="1:18" ht="15.75" customHeight="1" x14ac:dyDescent="0.2">
      <c r="A576" t="s">
        <v>1853</v>
      </c>
      <c r="B576" t="s">
        <v>1854</v>
      </c>
      <c r="C576" t="s">
        <v>1855</v>
      </c>
      <c r="D576" s="10">
        <v>45724</v>
      </c>
      <c r="E576" t="s">
        <v>52</v>
      </c>
      <c r="F576">
        <v>5</v>
      </c>
      <c r="G576" t="s">
        <v>374</v>
      </c>
      <c r="H576" t="s">
        <v>427</v>
      </c>
      <c r="I576" t="s">
        <v>55</v>
      </c>
      <c r="J576">
        <v>1</v>
      </c>
      <c r="K576">
        <v>6905</v>
      </c>
      <c r="L576" t="str">
        <f>IFERROR(INDEX(play_attribution!$B$2:$B$328,MATCH(A576,play_attribution!$A$2:$A$328,0)),"")</f>
        <v/>
      </c>
      <c r="M576" t="str">
        <f>VLOOKUP(H576,seller_roster!$A$2:$B$85,2,FALSE)</f>
        <v>Peyton Moreau</v>
      </c>
      <c r="N576" t="str">
        <f>VLOOKUP(C576,accounts!$A$2:$F$9615,2,FALSE)</f>
        <v>Healthcare Services</v>
      </c>
      <c r="O576" t="str">
        <f>VLOOKUP(C576,accounts!$A$2:$F$9615,3,FALSE)</f>
        <v>&gt;$10M</v>
      </c>
      <c r="P576" t="str">
        <f>VLOOKUP(C576,accounts!$A$2:$F$9615,5,FALSE)</f>
        <v>East</v>
      </c>
      <c r="Q576" t="b">
        <f t="shared" si="9"/>
        <v>1</v>
      </c>
      <c r="R576" t="e">
        <f>INDEX(removed_duplicate_rows!$A$5:$A$39,MATCH(wins!A576,removed_duplicate_rows!$A$5:$A$39,0))</f>
        <v>#N/A</v>
      </c>
    </row>
    <row r="577" spans="1:18" ht="15.75" customHeight="1" x14ac:dyDescent="0.2">
      <c r="A577" t="s">
        <v>1856</v>
      </c>
      <c r="B577" t="s">
        <v>1857</v>
      </c>
      <c r="C577" t="s">
        <v>1858</v>
      </c>
      <c r="D577" s="10">
        <v>45724</v>
      </c>
      <c r="E577" t="s">
        <v>52</v>
      </c>
      <c r="F577">
        <v>5</v>
      </c>
      <c r="G577" t="s">
        <v>374</v>
      </c>
      <c r="H577" t="s">
        <v>417</v>
      </c>
      <c r="I577" t="s">
        <v>55</v>
      </c>
      <c r="J577">
        <v>1</v>
      </c>
      <c r="K577">
        <v>6309</v>
      </c>
      <c r="L577" t="str">
        <f>IFERROR(INDEX(play_attribution!$B$2:$B$328,MATCH(A577,play_attribution!$A$2:$A$328,0)),"")</f>
        <v/>
      </c>
      <c r="M577" t="str">
        <f>VLOOKUP(H577,seller_roster!$A$2:$B$85,2,FALSE)</f>
        <v>Bryn Reyes</v>
      </c>
      <c r="N577" t="str">
        <f>VLOOKUP(C577,accounts!$A$2:$F$9615,2,FALSE)</f>
        <v>Logistics</v>
      </c>
      <c r="O577" t="str">
        <f>VLOOKUP(C577,accounts!$A$2:$F$9615,3,FALSE)</f>
        <v>$2.5M-$5M</v>
      </c>
      <c r="P577" t="str">
        <f>VLOOKUP(C577,accounts!$A$2:$F$9615,5,FALSE)</f>
        <v>East</v>
      </c>
      <c r="Q577" t="b">
        <f t="shared" si="9"/>
        <v>1</v>
      </c>
      <c r="R577" t="e">
        <f>INDEX(removed_duplicate_rows!$A$5:$A$39,MATCH(wins!A577,removed_duplicate_rows!$A$5:$A$39,0))</f>
        <v>#N/A</v>
      </c>
    </row>
    <row r="578" spans="1:18" ht="15.75" customHeight="1" x14ac:dyDescent="0.2">
      <c r="A578" t="s">
        <v>1859</v>
      </c>
      <c r="B578" t="s">
        <v>1860</v>
      </c>
      <c r="C578" t="s">
        <v>1861</v>
      </c>
      <c r="D578" s="10">
        <v>45724</v>
      </c>
      <c r="E578" t="s">
        <v>52</v>
      </c>
      <c r="F578">
        <v>5</v>
      </c>
      <c r="G578" t="s">
        <v>374</v>
      </c>
      <c r="H578" t="s">
        <v>1123</v>
      </c>
      <c r="I578" t="s">
        <v>55</v>
      </c>
      <c r="J578">
        <v>1</v>
      </c>
      <c r="K578">
        <v>7135</v>
      </c>
      <c r="L578" t="str">
        <f>IFERROR(INDEX(play_attribution!$B$2:$B$328,MATCH(A578,play_attribution!$A$2:$A$328,0)),"")</f>
        <v/>
      </c>
      <c r="M578" t="str">
        <f>VLOOKUP(H578,seller_roster!$A$2:$B$85,2,FALSE)</f>
        <v>Peyton Silva</v>
      </c>
      <c r="N578" t="str">
        <f>VLOOKUP(C578,accounts!$A$2:$F$9615,2,FALSE)</f>
        <v>Retail Multi-Location</v>
      </c>
      <c r="O578" t="str">
        <f>VLOOKUP(C578,accounts!$A$2:$F$9615,3,FALSE)</f>
        <v>$1M-$2.5M</v>
      </c>
      <c r="P578" t="str">
        <f>VLOOKUP(C578,accounts!$A$2:$F$9615,5,FALSE)</f>
        <v>West</v>
      </c>
      <c r="Q578" t="b">
        <f t="shared" si="9"/>
        <v>1</v>
      </c>
      <c r="R578" t="e">
        <f>INDEX(removed_duplicate_rows!$A$5:$A$39,MATCH(wins!A578,removed_duplicate_rows!$A$5:$A$39,0))</f>
        <v>#N/A</v>
      </c>
    </row>
    <row r="579" spans="1:18" ht="15.75" customHeight="1" x14ac:dyDescent="0.2">
      <c r="A579" t="s">
        <v>1862</v>
      </c>
      <c r="B579" t="s">
        <v>1863</v>
      </c>
      <c r="C579" t="s">
        <v>1864</v>
      </c>
      <c r="D579" s="10">
        <v>45724</v>
      </c>
      <c r="E579" t="s">
        <v>52</v>
      </c>
      <c r="F579">
        <v>5</v>
      </c>
      <c r="G579" t="s">
        <v>374</v>
      </c>
      <c r="H579" t="s">
        <v>379</v>
      </c>
      <c r="I579" t="s">
        <v>55</v>
      </c>
      <c r="J579">
        <v>1</v>
      </c>
      <c r="K579">
        <v>6194</v>
      </c>
      <c r="L579" t="str">
        <f>IFERROR(INDEX(play_attribution!$B$2:$B$328,MATCH(A579,play_attribution!$A$2:$A$328,0)),"")</f>
        <v/>
      </c>
      <c r="M579" t="str">
        <f>VLOOKUP(H579,seller_roster!$A$2:$B$85,2,FALSE)</f>
        <v>Tatum Vega</v>
      </c>
      <c r="N579" t="str">
        <f>VLOOKUP(C579,accounts!$A$2:$F$9615,2,FALSE)</f>
        <v>Healthcare Services</v>
      </c>
      <c r="O579" t="str">
        <f>VLOOKUP(C579,accounts!$A$2:$F$9615,3,FALSE)</f>
        <v>&gt;$10M</v>
      </c>
      <c r="P579" t="str">
        <f>VLOOKUP(C579,accounts!$A$2:$F$9615,5,FALSE)</f>
        <v>Central</v>
      </c>
      <c r="Q579" t="b">
        <f t="shared" ref="Q579:Q642" si="10">L579=""</f>
        <v>1</v>
      </c>
      <c r="R579" t="e">
        <f>INDEX(removed_duplicate_rows!$A$5:$A$39,MATCH(wins!A579,removed_duplicate_rows!$A$5:$A$39,0))</f>
        <v>#N/A</v>
      </c>
    </row>
    <row r="580" spans="1:18" ht="15.75" customHeight="1" x14ac:dyDescent="0.2">
      <c r="A580" t="s">
        <v>1865</v>
      </c>
      <c r="B580" t="s">
        <v>1866</v>
      </c>
      <c r="C580" t="s">
        <v>1867</v>
      </c>
      <c r="D580" s="10">
        <v>45724</v>
      </c>
      <c r="E580" t="s">
        <v>52</v>
      </c>
      <c r="F580">
        <v>5</v>
      </c>
      <c r="G580" t="s">
        <v>374</v>
      </c>
      <c r="H580" t="s">
        <v>1843</v>
      </c>
      <c r="I580" t="s">
        <v>55</v>
      </c>
      <c r="J580">
        <v>1</v>
      </c>
      <c r="K580">
        <v>7558</v>
      </c>
      <c r="L580" t="str">
        <f>IFERROR(INDEX(play_attribution!$B$2:$B$328,MATCH(A580,play_attribution!$A$2:$A$328,0)),"")</f>
        <v/>
      </c>
      <c r="M580" t="str">
        <f>VLOOKUP(H580,seller_roster!$A$2:$B$85,2,FALSE)</f>
        <v>Quinn Mbeki</v>
      </c>
      <c r="N580" t="str">
        <f>VLOOKUP(C580,accounts!$A$2:$F$9615,2,FALSE)</f>
        <v>Retail Multi-Location</v>
      </c>
      <c r="O580" t="str">
        <f>VLOOKUP(C580,accounts!$A$2:$F$9615,3,FALSE)</f>
        <v>$5M-$10M</v>
      </c>
      <c r="P580" t="str">
        <f>VLOOKUP(C580,accounts!$A$2:$F$9615,5,FALSE)</f>
        <v>West</v>
      </c>
      <c r="Q580" t="b">
        <f t="shared" si="10"/>
        <v>1</v>
      </c>
      <c r="R580" t="e">
        <f>INDEX(removed_duplicate_rows!$A$5:$A$39,MATCH(wins!A580,removed_duplicate_rows!$A$5:$A$39,0))</f>
        <v>#N/A</v>
      </c>
    </row>
    <row r="581" spans="1:18" ht="15.75" customHeight="1" x14ac:dyDescent="0.2">
      <c r="A581" t="s">
        <v>1868</v>
      </c>
      <c r="B581" t="s">
        <v>1869</v>
      </c>
      <c r="C581" t="s">
        <v>1870</v>
      </c>
      <c r="D581" s="10">
        <v>45724</v>
      </c>
      <c r="E581" t="s">
        <v>52</v>
      </c>
      <c r="F581">
        <v>5</v>
      </c>
      <c r="G581" t="s">
        <v>374</v>
      </c>
      <c r="H581" t="s">
        <v>832</v>
      </c>
      <c r="I581" t="s">
        <v>55</v>
      </c>
      <c r="J581">
        <v>1</v>
      </c>
      <c r="K581">
        <v>6382</v>
      </c>
      <c r="L581" t="str">
        <f>IFERROR(INDEX(play_attribution!$B$2:$B$328,MATCH(A581,play_attribution!$A$2:$A$328,0)),"")</f>
        <v/>
      </c>
      <c r="M581" t="str">
        <f>VLOOKUP(H581,seller_roster!$A$2:$B$85,2,FALSE)</f>
        <v>Noel Nkemelu</v>
      </c>
      <c r="N581" t="str">
        <f>VLOOKUP(C581,accounts!$A$2:$F$9615,2,FALSE)</f>
        <v>Nonprofit</v>
      </c>
      <c r="O581" t="str">
        <f>VLOOKUP(C581,accounts!$A$2:$F$9615,3,FALSE)</f>
        <v>$5M-$10M</v>
      </c>
      <c r="P581" t="str">
        <f>VLOOKUP(C581,accounts!$A$2:$F$9615,5,FALSE)</f>
        <v>Central</v>
      </c>
      <c r="Q581" t="b">
        <f t="shared" si="10"/>
        <v>1</v>
      </c>
      <c r="R581" t="e">
        <f>INDEX(removed_duplicate_rows!$A$5:$A$39,MATCH(wins!A581,removed_duplicate_rows!$A$5:$A$39,0))</f>
        <v>#N/A</v>
      </c>
    </row>
    <row r="582" spans="1:18" ht="15.75" customHeight="1" x14ac:dyDescent="0.2">
      <c r="A582" t="s">
        <v>1871</v>
      </c>
      <c r="B582" t="s">
        <v>1872</v>
      </c>
      <c r="C582" t="s">
        <v>1873</v>
      </c>
      <c r="D582" s="10">
        <v>45724</v>
      </c>
      <c r="E582" t="s">
        <v>52</v>
      </c>
      <c r="F582">
        <v>5</v>
      </c>
      <c r="G582" t="s">
        <v>374</v>
      </c>
      <c r="H582" t="s">
        <v>391</v>
      </c>
      <c r="I582" t="s">
        <v>55</v>
      </c>
      <c r="J582">
        <v>1</v>
      </c>
      <c r="K582">
        <v>4324</v>
      </c>
      <c r="L582" t="str">
        <f>IFERROR(INDEX(play_attribution!$B$2:$B$328,MATCH(A582,play_attribution!$A$2:$A$328,0)),"")</f>
        <v/>
      </c>
      <c r="M582" t="str">
        <f>VLOOKUP(H582,seller_roster!$A$2:$B$85,2,FALSE)</f>
        <v>Sam Walsh</v>
      </c>
      <c r="N582" t="str">
        <f>VLOOKUP(C582,accounts!$A$2:$F$9615,2,FALSE)</f>
        <v>Field Services</v>
      </c>
      <c r="O582" t="str">
        <f>VLOOKUP(C582,accounts!$A$2:$F$9615,3,FALSE)</f>
        <v>$2.5M-$5M</v>
      </c>
      <c r="P582" t="str">
        <f>VLOOKUP(C582,accounts!$A$2:$F$9615,5,FALSE)</f>
        <v>West</v>
      </c>
      <c r="Q582" t="b">
        <f t="shared" si="10"/>
        <v>1</v>
      </c>
      <c r="R582" t="e">
        <f>INDEX(removed_duplicate_rows!$A$5:$A$39,MATCH(wins!A582,removed_duplicate_rows!$A$5:$A$39,0))</f>
        <v>#N/A</v>
      </c>
    </row>
    <row r="583" spans="1:18" ht="15.75" customHeight="1" x14ac:dyDescent="0.2">
      <c r="A583" t="s">
        <v>1874</v>
      </c>
      <c r="B583" t="s">
        <v>1875</v>
      </c>
      <c r="C583" t="s">
        <v>1876</v>
      </c>
      <c r="D583" s="10">
        <v>45724</v>
      </c>
      <c r="E583" t="s">
        <v>52</v>
      </c>
      <c r="F583">
        <v>5</v>
      </c>
      <c r="G583" t="s">
        <v>374</v>
      </c>
      <c r="H583" t="s">
        <v>832</v>
      </c>
      <c r="I583" t="s">
        <v>55</v>
      </c>
      <c r="J583">
        <v>1</v>
      </c>
      <c r="K583">
        <v>5628</v>
      </c>
      <c r="L583" t="str">
        <f>IFERROR(INDEX(play_attribution!$B$2:$B$328,MATCH(A583,play_attribution!$A$2:$A$328,0)),"")</f>
        <v/>
      </c>
      <c r="M583" t="str">
        <f>VLOOKUP(H583,seller_roster!$A$2:$B$85,2,FALSE)</f>
        <v>Noel Nkemelu</v>
      </c>
      <c r="N583" t="str">
        <f>VLOOKUP(C583,accounts!$A$2:$F$9615,2,FALSE)</f>
        <v>Healthcare Services</v>
      </c>
      <c r="O583" t="str">
        <f>VLOOKUP(C583,accounts!$A$2:$F$9615,3,FALSE)</f>
        <v>&gt;$10M</v>
      </c>
      <c r="P583" t="str">
        <f>VLOOKUP(C583,accounts!$A$2:$F$9615,5,FALSE)</f>
        <v>East</v>
      </c>
      <c r="Q583" t="b">
        <f t="shared" si="10"/>
        <v>1</v>
      </c>
      <c r="R583" t="e">
        <f>INDEX(removed_duplicate_rows!$A$5:$A$39,MATCH(wins!A583,removed_duplicate_rows!$A$5:$A$39,0))</f>
        <v>#N/A</v>
      </c>
    </row>
    <row r="584" spans="1:18" ht="15.75" customHeight="1" x14ac:dyDescent="0.2">
      <c r="A584" t="s">
        <v>1877</v>
      </c>
      <c r="B584" t="s">
        <v>1878</v>
      </c>
      <c r="C584" t="s">
        <v>1879</v>
      </c>
      <c r="D584" s="10">
        <v>45724</v>
      </c>
      <c r="E584" t="s">
        <v>52</v>
      </c>
      <c r="F584">
        <v>5</v>
      </c>
      <c r="G584" t="s">
        <v>374</v>
      </c>
      <c r="H584" t="s">
        <v>427</v>
      </c>
      <c r="I584" t="s">
        <v>55</v>
      </c>
      <c r="J584">
        <v>1</v>
      </c>
      <c r="K584">
        <v>6691</v>
      </c>
      <c r="L584" t="str">
        <f>IFERROR(INDEX(play_attribution!$B$2:$B$328,MATCH(A584,play_attribution!$A$2:$A$328,0)),"")</f>
        <v/>
      </c>
      <c r="M584" t="str">
        <f>VLOOKUP(H584,seller_roster!$A$2:$B$85,2,FALSE)</f>
        <v>Peyton Moreau</v>
      </c>
      <c r="N584" t="str">
        <f>VLOOKUP(C584,accounts!$A$2:$F$9615,2,FALSE)</f>
        <v>Healthcare Services</v>
      </c>
      <c r="O584" t="str">
        <f>VLOOKUP(C584,accounts!$A$2:$F$9615,3,FALSE)</f>
        <v>$2.5M-$5M</v>
      </c>
      <c r="P584" t="str">
        <f>VLOOKUP(C584,accounts!$A$2:$F$9615,5,FALSE)</f>
        <v>West</v>
      </c>
      <c r="Q584" t="b">
        <f t="shared" si="10"/>
        <v>1</v>
      </c>
      <c r="R584" t="e">
        <f>INDEX(removed_duplicate_rows!$A$5:$A$39,MATCH(wins!A584,removed_duplicate_rows!$A$5:$A$39,0))</f>
        <v>#N/A</v>
      </c>
    </row>
    <row r="585" spans="1:18" ht="15.75" customHeight="1" x14ac:dyDescent="0.2">
      <c r="A585" t="s">
        <v>1880</v>
      </c>
      <c r="B585" t="s">
        <v>1881</v>
      </c>
      <c r="C585" t="s">
        <v>1882</v>
      </c>
      <c r="D585" s="10">
        <v>45724</v>
      </c>
      <c r="E585" t="s">
        <v>52</v>
      </c>
      <c r="F585">
        <v>5</v>
      </c>
      <c r="G585" t="s">
        <v>374</v>
      </c>
      <c r="H585" t="s">
        <v>375</v>
      </c>
      <c r="I585" t="s">
        <v>55</v>
      </c>
      <c r="J585">
        <v>1</v>
      </c>
      <c r="K585">
        <v>7395</v>
      </c>
      <c r="L585" t="str">
        <f>IFERROR(INDEX(play_attribution!$B$2:$B$328,MATCH(A585,play_attribution!$A$2:$A$328,0)),"")</f>
        <v/>
      </c>
      <c r="M585" t="str">
        <f>VLOOKUP(H585,seller_roster!$A$2:$B$85,2,FALSE)</f>
        <v>Sol Lindqvist</v>
      </c>
      <c r="N585" t="str">
        <f>VLOOKUP(C585,accounts!$A$2:$F$9615,2,FALSE)</f>
        <v>Construction</v>
      </c>
      <c r="O585" t="str">
        <f>VLOOKUP(C585,accounts!$A$2:$F$9615,3,FALSE)</f>
        <v>$5M-$10M</v>
      </c>
      <c r="P585" t="str">
        <f>VLOOKUP(C585,accounts!$A$2:$F$9615,5,FALSE)</f>
        <v>East</v>
      </c>
      <c r="Q585" t="b">
        <f t="shared" si="10"/>
        <v>1</v>
      </c>
      <c r="R585" t="e">
        <f>INDEX(removed_duplicate_rows!$A$5:$A$39,MATCH(wins!A585,removed_duplicate_rows!$A$5:$A$39,0))</f>
        <v>#N/A</v>
      </c>
    </row>
    <row r="586" spans="1:18" ht="15.75" customHeight="1" x14ac:dyDescent="0.2">
      <c r="A586" t="s">
        <v>1883</v>
      </c>
      <c r="B586" t="s">
        <v>1884</v>
      </c>
      <c r="C586" t="s">
        <v>1885</v>
      </c>
      <c r="D586" s="10">
        <v>45724</v>
      </c>
      <c r="E586" t="s">
        <v>52</v>
      </c>
      <c r="F586">
        <v>5</v>
      </c>
      <c r="G586" t="s">
        <v>374</v>
      </c>
      <c r="H586" t="s">
        <v>375</v>
      </c>
      <c r="I586" t="s">
        <v>55</v>
      </c>
      <c r="J586">
        <v>1</v>
      </c>
      <c r="K586">
        <v>5625</v>
      </c>
      <c r="L586" t="str">
        <f>IFERROR(INDEX(play_attribution!$B$2:$B$328,MATCH(A586,play_attribution!$A$2:$A$328,0)),"")</f>
        <v/>
      </c>
      <c r="M586" t="str">
        <f>VLOOKUP(H586,seller_roster!$A$2:$B$85,2,FALSE)</f>
        <v>Sol Lindqvist</v>
      </c>
      <c r="N586" t="str">
        <f>VLOOKUP(C586,accounts!$A$2:$F$9615,2,FALSE)</f>
        <v>Hospitality Group</v>
      </c>
      <c r="O586" t="str">
        <f>VLOOKUP(C586,accounts!$A$2:$F$9615,3,FALSE)</f>
        <v>$1M-$2.5M</v>
      </c>
      <c r="P586" t="str">
        <f>VLOOKUP(C586,accounts!$A$2:$F$9615,5,FALSE)</f>
        <v>Central</v>
      </c>
      <c r="Q586" t="b">
        <f t="shared" si="10"/>
        <v>1</v>
      </c>
      <c r="R586" t="e">
        <f>INDEX(removed_duplicate_rows!$A$5:$A$39,MATCH(wins!A586,removed_duplicate_rows!$A$5:$A$39,0))</f>
        <v>#N/A</v>
      </c>
    </row>
    <row r="587" spans="1:18" ht="15.75" customHeight="1" x14ac:dyDescent="0.2">
      <c r="A587" t="s">
        <v>1886</v>
      </c>
      <c r="B587" t="s">
        <v>1887</v>
      </c>
      <c r="C587" t="s">
        <v>1888</v>
      </c>
      <c r="D587" s="10">
        <v>45724</v>
      </c>
      <c r="E587" t="s">
        <v>52</v>
      </c>
      <c r="F587">
        <v>5</v>
      </c>
      <c r="G587" t="s">
        <v>374</v>
      </c>
      <c r="H587" t="s">
        <v>1843</v>
      </c>
      <c r="I587" t="s">
        <v>55</v>
      </c>
      <c r="J587">
        <v>1</v>
      </c>
      <c r="K587">
        <v>5323</v>
      </c>
      <c r="L587" t="str">
        <f>IFERROR(INDEX(play_attribution!$B$2:$B$328,MATCH(A587,play_attribution!$A$2:$A$328,0)),"")</f>
        <v/>
      </c>
      <c r="M587" t="str">
        <f>VLOOKUP(H587,seller_roster!$A$2:$B$85,2,FALSE)</f>
        <v>Quinn Mbeki</v>
      </c>
      <c r="N587" t="str">
        <f>VLOOKUP(C587,accounts!$A$2:$F$9615,2,FALSE)</f>
        <v>Nonprofit</v>
      </c>
      <c r="O587" t="str">
        <f>VLOOKUP(C587,accounts!$A$2:$F$9615,3,FALSE)</f>
        <v>$2.5M-$5M</v>
      </c>
      <c r="P587" t="str">
        <f>VLOOKUP(C587,accounts!$A$2:$F$9615,5,FALSE)</f>
        <v>West</v>
      </c>
      <c r="Q587" t="b">
        <f t="shared" si="10"/>
        <v>1</v>
      </c>
      <c r="R587" t="e">
        <f>INDEX(removed_duplicate_rows!$A$5:$A$39,MATCH(wins!A587,removed_duplicate_rows!$A$5:$A$39,0))</f>
        <v>#N/A</v>
      </c>
    </row>
    <row r="588" spans="1:18" ht="15.75" customHeight="1" x14ac:dyDescent="0.2">
      <c r="A588" t="s">
        <v>1889</v>
      </c>
      <c r="B588" t="s">
        <v>1890</v>
      </c>
      <c r="C588" t="s">
        <v>1891</v>
      </c>
      <c r="D588" s="10">
        <v>45724</v>
      </c>
      <c r="E588" t="s">
        <v>52</v>
      </c>
      <c r="F588">
        <v>5</v>
      </c>
      <c r="G588" t="s">
        <v>374</v>
      </c>
      <c r="H588" t="s">
        <v>387</v>
      </c>
      <c r="I588" t="s">
        <v>55</v>
      </c>
      <c r="J588">
        <v>1</v>
      </c>
      <c r="K588">
        <v>5662</v>
      </c>
      <c r="L588" t="str">
        <f>IFERROR(INDEX(play_attribution!$B$2:$B$328,MATCH(A588,play_attribution!$A$2:$A$328,0)),"")</f>
        <v/>
      </c>
      <c r="M588" t="str">
        <f>VLOOKUP(H588,seller_roster!$A$2:$B$85,2,FALSE)</f>
        <v>Ray Kim</v>
      </c>
      <c r="N588" t="str">
        <f>VLOOKUP(C588,accounts!$A$2:$F$9615,2,FALSE)</f>
        <v>Retail Multi-Location</v>
      </c>
      <c r="O588" t="str">
        <f>VLOOKUP(C588,accounts!$A$2:$F$9615,3,FALSE)</f>
        <v>$2.5M-$5M</v>
      </c>
      <c r="P588" t="str">
        <f>VLOOKUP(C588,accounts!$A$2:$F$9615,5,FALSE)</f>
        <v>West</v>
      </c>
      <c r="Q588" t="b">
        <f t="shared" si="10"/>
        <v>1</v>
      </c>
      <c r="R588" t="e">
        <f>INDEX(removed_duplicate_rows!$A$5:$A$39,MATCH(wins!A588,removed_duplicate_rows!$A$5:$A$39,0))</f>
        <v>#N/A</v>
      </c>
    </row>
    <row r="589" spans="1:18" ht="15.75" customHeight="1" x14ac:dyDescent="0.2">
      <c r="A589" t="s">
        <v>1892</v>
      </c>
      <c r="B589" t="s">
        <v>1893</v>
      </c>
      <c r="C589" t="s">
        <v>1894</v>
      </c>
      <c r="D589" s="10">
        <v>45724</v>
      </c>
      <c r="E589" t="s">
        <v>52</v>
      </c>
      <c r="F589">
        <v>5</v>
      </c>
      <c r="G589" t="s">
        <v>374</v>
      </c>
      <c r="H589" t="s">
        <v>832</v>
      </c>
      <c r="I589" t="s">
        <v>55</v>
      </c>
      <c r="J589">
        <v>1</v>
      </c>
      <c r="K589">
        <v>7171</v>
      </c>
      <c r="L589" t="str">
        <f>IFERROR(INDEX(play_attribution!$B$2:$B$328,MATCH(A589,play_attribution!$A$2:$A$328,0)),"")</f>
        <v/>
      </c>
      <c r="M589" t="str">
        <f>VLOOKUP(H589,seller_roster!$A$2:$B$85,2,FALSE)</f>
        <v>Noel Nkemelu</v>
      </c>
      <c r="N589" t="str">
        <f>VLOOKUP(C589,accounts!$A$2:$F$9615,2,FALSE)</f>
        <v>Construction</v>
      </c>
      <c r="O589" t="str">
        <f>VLOOKUP(C589,accounts!$A$2:$F$9615,3,FALSE)</f>
        <v>$2.5M-$5M</v>
      </c>
      <c r="P589" t="str">
        <f>VLOOKUP(C589,accounts!$A$2:$F$9615,5,FALSE)</f>
        <v>East</v>
      </c>
      <c r="Q589" t="b">
        <f t="shared" si="10"/>
        <v>1</v>
      </c>
      <c r="R589" t="e">
        <f>INDEX(removed_duplicate_rows!$A$5:$A$39,MATCH(wins!A589,removed_duplicate_rows!$A$5:$A$39,0))</f>
        <v>#N/A</v>
      </c>
    </row>
    <row r="590" spans="1:18" ht="15.75" customHeight="1" x14ac:dyDescent="0.2">
      <c r="A590" t="s">
        <v>1895</v>
      </c>
      <c r="B590" t="s">
        <v>1896</v>
      </c>
      <c r="C590" t="s">
        <v>1897</v>
      </c>
      <c r="D590" s="10">
        <v>45724</v>
      </c>
      <c r="E590" t="s">
        <v>52</v>
      </c>
      <c r="F590">
        <v>5</v>
      </c>
      <c r="G590" t="s">
        <v>374</v>
      </c>
      <c r="H590" t="s">
        <v>402</v>
      </c>
      <c r="I590" t="s">
        <v>55</v>
      </c>
      <c r="J590">
        <v>1</v>
      </c>
      <c r="K590">
        <v>5000</v>
      </c>
      <c r="L590" t="str">
        <f>IFERROR(INDEX(play_attribution!$B$2:$B$328,MATCH(A590,play_attribution!$A$2:$A$328,0)),"")</f>
        <v/>
      </c>
      <c r="M590" t="str">
        <f>VLOOKUP(H590,seller_roster!$A$2:$B$85,2,FALSE)</f>
        <v>Frankie Vega</v>
      </c>
      <c r="N590" t="str">
        <f>VLOOKUP(C590,accounts!$A$2:$F$9615,2,FALSE)</f>
        <v>Hospitality Group</v>
      </c>
      <c r="O590" t="str">
        <f>VLOOKUP(C590,accounts!$A$2:$F$9615,3,FALSE)</f>
        <v>$1M-$2.5M</v>
      </c>
      <c r="P590" t="str">
        <f>VLOOKUP(C590,accounts!$A$2:$F$9615,5,FALSE)</f>
        <v>East</v>
      </c>
      <c r="Q590" t="b">
        <f t="shared" si="10"/>
        <v>1</v>
      </c>
      <c r="R590" t="e">
        <f>INDEX(removed_duplicate_rows!$A$5:$A$39,MATCH(wins!A590,removed_duplicate_rows!$A$5:$A$39,0))</f>
        <v>#N/A</v>
      </c>
    </row>
    <row r="591" spans="1:18" ht="15.75" customHeight="1" x14ac:dyDescent="0.2">
      <c r="A591" t="s">
        <v>1898</v>
      </c>
      <c r="B591" t="s">
        <v>1899</v>
      </c>
      <c r="C591" t="s">
        <v>1900</v>
      </c>
      <c r="D591" s="10">
        <v>45724</v>
      </c>
      <c r="E591" t="s">
        <v>52</v>
      </c>
      <c r="F591">
        <v>5</v>
      </c>
      <c r="G591" t="s">
        <v>374</v>
      </c>
      <c r="H591" t="s">
        <v>398</v>
      </c>
      <c r="I591" t="s">
        <v>55</v>
      </c>
      <c r="J591">
        <v>1</v>
      </c>
      <c r="K591">
        <v>7434</v>
      </c>
      <c r="L591" t="str">
        <f>IFERROR(INDEX(play_attribution!$B$2:$B$328,MATCH(A591,play_attribution!$A$2:$A$328,0)),"")</f>
        <v/>
      </c>
      <c r="M591" t="str">
        <f>VLOOKUP(H591,seller_roster!$A$2:$B$85,2,FALSE)</f>
        <v>Rowan Kim</v>
      </c>
      <c r="N591" t="str">
        <f>VLOOKUP(C591,accounts!$A$2:$F$9615,2,FALSE)</f>
        <v>Construction</v>
      </c>
      <c r="O591" t="str">
        <f>VLOOKUP(C591,accounts!$A$2:$F$9615,3,FALSE)</f>
        <v>$2.5M-$5M</v>
      </c>
      <c r="P591" t="str">
        <f>VLOOKUP(C591,accounts!$A$2:$F$9615,5,FALSE)</f>
        <v>West</v>
      </c>
      <c r="Q591" t="b">
        <f t="shared" si="10"/>
        <v>1</v>
      </c>
      <c r="R591" t="e">
        <f>INDEX(removed_duplicate_rows!$A$5:$A$39,MATCH(wins!A591,removed_duplicate_rows!$A$5:$A$39,0))</f>
        <v>#N/A</v>
      </c>
    </row>
    <row r="592" spans="1:18" ht="15.75" customHeight="1" x14ac:dyDescent="0.2">
      <c r="A592" t="s">
        <v>1901</v>
      </c>
      <c r="B592" t="s">
        <v>1902</v>
      </c>
      <c r="C592" t="s">
        <v>1903</v>
      </c>
      <c r="D592" s="10">
        <v>45724</v>
      </c>
      <c r="E592" t="s">
        <v>52</v>
      </c>
      <c r="F592">
        <v>5</v>
      </c>
      <c r="G592" t="s">
        <v>374</v>
      </c>
      <c r="H592" t="s">
        <v>413</v>
      </c>
      <c r="I592" t="s">
        <v>55</v>
      </c>
      <c r="J592">
        <v>1</v>
      </c>
      <c r="K592">
        <v>6727</v>
      </c>
      <c r="L592" t="str">
        <f>IFERROR(INDEX(play_attribution!$B$2:$B$328,MATCH(A592,play_attribution!$A$2:$A$328,0)),"")</f>
        <v/>
      </c>
      <c r="M592" t="str">
        <f>VLOOKUP(H592,seller_roster!$A$2:$B$85,2,FALSE)</f>
        <v>Phoenix Doyle</v>
      </c>
      <c r="N592" t="str">
        <f>VLOOKUP(C592,accounts!$A$2:$F$9615,2,FALSE)</f>
        <v>Construction</v>
      </c>
      <c r="O592" t="str">
        <f>VLOOKUP(C592,accounts!$A$2:$F$9615,3,FALSE)</f>
        <v>$2.5M-$5M</v>
      </c>
      <c r="P592" t="str">
        <f>VLOOKUP(C592,accounts!$A$2:$F$9615,5,FALSE)</f>
        <v>West</v>
      </c>
      <c r="Q592" t="b">
        <f t="shared" si="10"/>
        <v>1</v>
      </c>
      <c r="R592" t="e">
        <f>INDEX(removed_duplicate_rows!$A$5:$A$39,MATCH(wins!A592,removed_duplicate_rows!$A$5:$A$39,0))</f>
        <v>#N/A</v>
      </c>
    </row>
    <row r="593" spans="1:18" ht="15.75" customHeight="1" x14ac:dyDescent="0.2">
      <c r="A593" t="s">
        <v>1904</v>
      </c>
      <c r="B593" t="s">
        <v>1905</v>
      </c>
      <c r="C593" t="s">
        <v>1906</v>
      </c>
      <c r="D593" s="10">
        <v>45724</v>
      </c>
      <c r="E593" t="s">
        <v>52</v>
      </c>
      <c r="F593">
        <v>5</v>
      </c>
      <c r="G593" t="s">
        <v>374</v>
      </c>
      <c r="H593" t="s">
        <v>1843</v>
      </c>
      <c r="I593" t="s">
        <v>55</v>
      </c>
      <c r="J593">
        <v>1</v>
      </c>
      <c r="K593">
        <v>10378</v>
      </c>
      <c r="L593" t="str">
        <f>IFERROR(INDEX(play_attribution!$B$2:$B$328,MATCH(A593,play_attribution!$A$2:$A$328,0)),"")</f>
        <v/>
      </c>
      <c r="M593" t="str">
        <f>VLOOKUP(H593,seller_roster!$A$2:$B$85,2,FALSE)</f>
        <v>Quinn Mbeki</v>
      </c>
      <c r="N593" t="str">
        <f>VLOOKUP(C593,accounts!$A$2:$F$9615,2,FALSE)</f>
        <v>Construction</v>
      </c>
      <c r="O593" t="str">
        <f>VLOOKUP(C593,accounts!$A$2:$F$9615,3,FALSE)</f>
        <v>$2.5M-$5M</v>
      </c>
      <c r="P593" t="str">
        <f>VLOOKUP(C593,accounts!$A$2:$F$9615,5,FALSE)</f>
        <v>East</v>
      </c>
      <c r="Q593" t="b">
        <f t="shared" si="10"/>
        <v>1</v>
      </c>
      <c r="R593" t="e">
        <f>INDEX(removed_duplicate_rows!$A$5:$A$39,MATCH(wins!A593,removed_duplicate_rows!$A$5:$A$39,0))</f>
        <v>#N/A</v>
      </c>
    </row>
    <row r="594" spans="1:18" ht="15.75" customHeight="1" x14ac:dyDescent="0.2">
      <c r="A594" t="s">
        <v>1907</v>
      </c>
      <c r="B594" t="s">
        <v>1908</v>
      </c>
      <c r="C594" t="s">
        <v>1909</v>
      </c>
      <c r="D594" s="10">
        <v>45724</v>
      </c>
      <c r="E594" t="s">
        <v>52</v>
      </c>
      <c r="F594">
        <v>5</v>
      </c>
      <c r="G594" t="s">
        <v>374</v>
      </c>
      <c r="H594" t="s">
        <v>383</v>
      </c>
      <c r="I594" t="s">
        <v>55</v>
      </c>
      <c r="J594">
        <v>1</v>
      </c>
      <c r="K594">
        <v>5352</v>
      </c>
      <c r="L594" t="str">
        <f>IFERROR(INDEX(play_attribution!$B$2:$B$328,MATCH(A594,play_attribution!$A$2:$A$328,0)),"")</f>
        <v/>
      </c>
      <c r="M594" t="str">
        <f>VLOOKUP(H594,seller_roster!$A$2:$B$85,2,FALSE)</f>
        <v>Flor Ruiz</v>
      </c>
      <c r="N594" t="str">
        <f>VLOOKUP(C594,accounts!$A$2:$F$9615,2,FALSE)</f>
        <v>Field Services</v>
      </c>
      <c r="O594" t="str">
        <f>VLOOKUP(C594,accounts!$A$2:$F$9615,3,FALSE)</f>
        <v>$2.5M-$5M</v>
      </c>
      <c r="P594" t="str">
        <f>VLOOKUP(C594,accounts!$A$2:$F$9615,5,FALSE)</f>
        <v>East</v>
      </c>
      <c r="Q594" t="b">
        <f t="shared" si="10"/>
        <v>1</v>
      </c>
      <c r="R594" t="e">
        <f>INDEX(removed_duplicate_rows!$A$5:$A$39,MATCH(wins!A594,removed_duplicate_rows!$A$5:$A$39,0))</f>
        <v>#N/A</v>
      </c>
    </row>
    <row r="595" spans="1:18" ht="15.75" customHeight="1" x14ac:dyDescent="0.2">
      <c r="A595" t="s">
        <v>1910</v>
      </c>
      <c r="B595" t="s">
        <v>1911</v>
      </c>
      <c r="C595" t="s">
        <v>1912</v>
      </c>
      <c r="D595" s="10">
        <v>45724</v>
      </c>
      <c r="E595" t="s">
        <v>52</v>
      </c>
      <c r="F595">
        <v>5</v>
      </c>
      <c r="G595" t="s">
        <v>374</v>
      </c>
      <c r="H595" t="s">
        <v>409</v>
      </c>
      <c r="I595" t="s">
        <v>55</v>
      </c>
      <c r="J595">
        <v>1</v>
      </c>
      <c r="K595">
        <v>5159</v>
      </c>
      <c r="L595" t="str">
        <f>IFERROR(INDEX(play_attribution!$B$2:$B$328,MATCH(A595,play_attribution!$A$2:$A$328,0)),"")</f>
        <v/>
      </c>
      <c r="M595" t="str">
        <f>VLOOKUP(H595,seller_roster!$A$2:$B$85,2,FALSE)</f>
        <v>Devon Okafor</v>
      </c>
      <c r="N595" t="str">
        <f>VLOOKUP(C595,accounts!$A$2:$F$9615,2,FALSE)</f>
        <v>Retail Multi-Location</v>
      </c>
      <c r="O595" t="str">
        <f>VLOOKUP(C595,accounts!$A$2:$F$9615,3,FALSE)</f>
        <v>$1M-$2.5M</v>
      </c>
      <c r="P595" t="str">
        <f>VLOOKUP(C595,accounts!$A$2:$F$9615,5,FALSE)</f>
        <v>Central</v>
      </c>
      <c r="Q595" t="b">
        <f t="shared" si="10"/>
        <v>1</v>
      </c>
      <c r="R595" t="e">
        <f>INDEX(removed_duplicate_rows!$A$5:$A$39,MATCH(wins!A595,removed_duplicate_rows!$A$5:$A$39,0))</f>
        <v>#N/A</v>
      </c>
    </row>
    <row r="596" spans="1:18" ht="15.75" customHeight="1" x14ac:dyDescent="0.2">
      <c r="A596" t="s">
        <v>1913</v>
      </c>
      <c r="B596" t="s">
        <v>1914</v>
      </c>
      <c r="C596" t="s">
        <v>1915</v>
      </c>
      <c r="D596" s="10">
        <v>45724</v>
      </c>
      <c r="E596" t="s">
        <v>52</v>
      </c>
      <c r="F596">
        <v>5</v>
      </c>
      <c r="G596" t="s">
        <v>374</v>
      </c>
      <c r="H596" t="s">
        <v>409</v>
      </c>
      <c r="I596" t="s">
        <v>55</v>
      </c>
      <c r="J596">
        <v>1</v>
      </c>
      <c r="K596">
        <v>4731</v>
      </c>
      <c r="L596" t="str">
        <f>IFERROR(INDEX(play_attribution!$B$2:$B$328,MATCH(A596,play_attribution!$A$2:$A$328,0)),"")</f>
        <v/>
      </c>
      <c r="M596" t="str">
        <f>VLOOKUP(H596,seller_roster!$A$2:$B$85,2,FALSE)</f>
        <v>Devon Okafor</v>
      </c>
      <c r="N596" t="str">
        <f>VLOOKUP(C596,accounts!$A$2:$F$9615,2,FALSE)</f>
        <v>Manufacturing</v>
      </c>
      <c r="O596" t="str">
        <f>VLOOKUP(C596,accounts!$A$2:$F$9615,3,FALSE)</f>
        <v>$5M-$10M</v>
      </c>
      <c r="P596" t="str">
        <f>VLOOKUP(C596,accounts!$A$2:$F$9615,5,FALSE)</f>
        <v>East</v>
      </c>
      <c r="Q596" t="b">
        <f t="shared" si="10"/>
        <v>1</v>
      </c>
      <c r="R596" t="e">
        <f>INDEX(removed_duplicate_rows!$A$5:$A$39,MATCH(wins!A596,removed_duplicate_rows!$A$5:$A$39,0))</f>
        <v>#N/A</v>
      </c>
    </row>
    <row r="597" spans="1:18" ht="15.75" customHeight="1" x14ac:dyDescent="0.2">
      <c r="A597" t="s">
        <v>1916</v>
      </c>
      <c r="B597" t="s">
        <v>1917</v>
      </c>
      <c r="C597" t="s">
        <v>1918</v>
      </c>
      <c r="D597" s="10">
        <v>45724</v>
      </c>
      <c r="E597" t="s">
        <v>52</v>
      </c>
      <c r="F597">
        <v>5</v>
      </c>
      <c r="G597" t="s">
        <v>374</v>
      </c>
      <c r="H597" t="s">
        <v>1123</v>
      </c>
      <c r="I597" t="s">
        <v>55</v>
      </c>
      <c r="J597">
        <v>1</v>
      </c>
      <c r="K597">
        <v>6935</v>
      </c>
      <c r="L597" t="str">
        <f>IFERROR(INDEX(play_attribution!$B$2:$B$328,MATCH(A597,play_attribution!$A$2:$A$328,0)),"")</f>
        <v/>
      </c>
      <c r="M597" t="str">
        <f>VLOOKUP(H597,seller_roster!$A$2:$B$85,2,FALSE)</f>
        <v>Peyton Silva</v>
      </c>
      <c r="N597" t="str">
        <f>VLOOKUP(C597,accounts!$A$2:$F$9615,2,FALSE)</f>
        <v>Nonprofit</v>
      </c>
      <c r="O597" t="str">
        <f>VLOOKUP(C597,accounts!$A$2:$F$9615,3,FALSE)</f>
        <v>$5M-$10M</v>
      </c>
      <c r="P597" t="str">
        <f>VLOOKUP(C597,accounts!$A$2:$F$9615,5,FALSE)</f>
        <v>West</v>
      </c>
      <c r="Q597" t="b">
        <f t="shared" si="10"/>
        <v>1</v>
      </c>
      <c r="R597" t="e">
        <f>INDEX(removed_duplicate_rows!$A$5:$A$39,MATCH(wins!A597,removed_duplicate_rows!$A$5:$A$39,0))</f>
        <v>#N/A</v>
      </c>
    </row>
    <row r="598" spans="1:18" ht="15.75" customHeight="1" x14ac:dyDescent="0.2">
      <c r="A598" t="s">
        <v>1919</v>
      </c>
      <c r="B598" t="s">
        <v>1920</v>
      </c>
      <c r="C598" t="s">
        <v>1921</v>
      </c>
      <c r="D598" s="10">
        <v>45724</v>
      </c>
      <c r="E598" t="s">
        <v>52</v>
      </c>
      <c r="F598">
        <v>5</v>
      </c>
      <c r="G598" t="s">
        <v>374</v>
      </c>
      <c r="H598" t="s">
        <v>1843</v>
      </c>
      <c r="I598" t="s">
        <v>55</v>
      </c>
      <c r="J598">
        <v>1</v>
      </c>
      <c r="K598">
        <v>5212</v>
      </c>
      <c r="L598" t="str">
        <f>IFERROR(INDEX(play_attribution!$B$2:$B$328,MATCH(A598,play_attribution!$A$2:$A$328,0)),"")</f>
        <v/>
      </c>
      <c r="M598" t="str">
        <f>VLOOKUP(H598,seller_roster!$A$2:$B$85,2,FALSE)</f>
        <v>Quinn Mbeki</v>
      </c>
      <c r="N598" t="str">
        <f>VLOOKUP(C598,accounts!$A$2:$F$9615,2,FALSE)</f>
        <v>Professional Services</v>
      </c>
      <c r="O598" t="str">
        <f>VLOOKUP(C598,accounts!$A$2:$F$9615,3,FALSE)</f>
        <v>$5M-$10M</v>
      </c>
      <c r="P598" t="str">
        <f>VLOOKUP(C598,accounts!$A$2:$F$9615,5,FALSE)</f>
        <v>West</v>
      </c>
      <c r="Q598" t="b">
        <f t="shared" si="10"/>
        <v>1</v>
      </c>
      <c r="R598" t="e">
        <f>INDEX(removed_duplicate_rows!$A$5:$A$39,MATCH(wins!A598,removed_duplicate_rows!$A$5:$A$39,0))</f>
        <v>#N/A</v>
      </c>
    </row>
    <row r="599" spans="1:18" ht="15.75" customHeight="1" x14ac:dyDescent="0.2">
      <c r="A599" t="s">
        <v>1922</v>
      </c>
      <c r="B599" t="s">
        <v>1923</v>
      </c>
      <c r="C599" t="s">
        <v>1924</v>
      </c>
      <c r="D599" s="10">
        <v>45724</v>
      </c>
      <c r="E599" t="s">
        <v>52</v>
      </c>
      <c r="F599">
        <v>5</v>
      </c>
      <c r="G599" t="s">
        <v>374</v>
      </c>
      <c r="H599" t="s">
        <v>391</v>
      </c>
      <c r="I599" t="s">
        <v>55</v>
      </c>
      <c r="J599">
        <v>1</v>
      </c>
      <c r="K599">
        <v>7199</v>
      </c>
      <c r="L599" t="str">
        <f>IFERROR(INDEX(play_attribution!$B$2:$B$328,MATCH(A599,play_attribution!$A$2:$A$328,0)),"")</f>
        <v/>
      </c>
      <c r="M599" t="str">
        <f>VLOOKUP(H599,seller_roster!$A$2:$B$85,2,FALSE)</f>
        <v>Sam Walsh</v>
      </c>
      <c r="N599" t="str">
        <f>VLOOKUP(C599,accounts!$A$2:$F$9615,2,FALSE)</f>
        <v>Retail Multi-Location</v>
      </c>
      <c r="O599" t="str">
        <f>VLOOKUP(C599,accounts!$A$2:$F$9615,3,FALSE)</f>
        <v>$5M-$10M</v>
      </c>
      <c r="P599" t="str">
        <f>VLOOKUP(C599,accounts!$A$2:$F$9615,5,FALSE)</f>
        <v>East</v>
      </c>
      <c r="Q599" t="b">
        <f t="shared" si="10"/>
        <v>1</v>
      </c>
      <c r="R599" t="e">
        <f>INDEX(removed_duplicate_rows!$A$5:$A$39,MATCH(wins!A599,removed_duplicate_rows!$A$5:$A$39,0))</f>
        <v>#N/A</v>
      </c>
    </row>
    <row r="600" spans="1:18" ht="15.75" customHeight="1" x14ac:dyDescent="0.2">
      <c r="A600" t="s">
        <v>1925</v>
      </c>
      <c r="B600" t="s">
        <v>1926</v>
      </c>
      <c r="C600" t="s">
        <v>1927</v>
      </c>
      <c r="D600" s="10">
        <v>45724</v>
      </c>
      <c r="E600" t="s">
        <v>52</v>
      </c>
      <c r="F600">
        <v>5</v>
      </c>
      <c r="G600" t="s">
        <v>374</v>
      </c>
      <c r="H600" t="s">
        <v>379</v>
      </c>
      <c r="I600" t="s">
        <v>55</v>
      </c>
      <c r="J600">
        <v>1</v>
      </c>
      <c r="K600">
        <v>5528</v>
      </c>
      <c r="L600" t="str">
        <f>IFERROR(INDEX(play_attribution!$B$2:$B$328,MATCH(A600,play_attribution!$A$2:$A$328,0)),"")</f>
        <v/>
      </c>
      <c r="M600" t="str">
        <f>VLOOKUP(H600,seller_roster!$A$2:$B$85,2,FALSE)</f>
        <v>Tatum Vega</v>
      </c>
      <c r="N600" t="str">
        <f>VLOOKUP(C600,accounts!$A$2:$F$9615,2,FALSE)</f>
        <v>Manufacturing</v>
      </c>
      <c r="O600" t="str">
        <f>VLOOKUP(C600,accounts!$A$2:$F$9615,3,FALSE)</f>
        <v>&gt;$10M</v>
      </c>
      <c r="P600" t="str">
        <f>VLOOKUP(C600,accounts!$A$2:$F$9615,5,FALSE)</f>
        <v>East</v>
      </c>
      <c r="Q600" t="b">
        <f t="shared" si="10"/>
        <v>1</v>
      </c>
      <c r="R600" t="e">
        <f>INDEX(removed_duplicate_rows!$A$5:$A$39,MATCH(wins!A600,removed_duplicate_rows!$A$5:$A$39,0))</f>
        <v>#N/A</v>
      </c>
    </row>
    <row r="601" spans="1:18" ht="15.75" customHeight="1" x14ac:dyDescent="0.2">
      <c r="A601" t="s">
        <v>1928</v>
      </c>
      <c r="B601" t="s">
        <v>1929</v>
      </c>
      <c r="C601" t="s">
        <v>1930</v>
      </c>
      <c r="D601" s="10">
        <v>45724</v>
      </c>
      <c r="E601" t="s">
        <v>52</v>
      </c>
      <c r="F601">
        <v>5</v>
      </c>
      <c r="G601" t="s">
        <v>374</v>
      </c>
      <c r="H601" t="s">
        <v>375</v>
      </c>
      <c r="I601" t="s">
        <v>55</v>
      </c>
      <c r="J601">
        <v>1</v>
      </c>
      <c r="K601">
        <v>4630</v>
      </c>
      <c r="L601" t="str">
        <f>IFERROR(INDEX(play_attribution!$B$2:$B$328,MATCH(A601,play_attribution!$A$2:$A$328,0)),"")</f>
        <v/>
      </c>
      <c r="M601" t="str">
        <f>VLOOKUP(H601,seller_roster!$A$2:$B$85,2,FALSE)</f>
        <v>Sol Lindqvist</v>
      </c>
      <c r="N601" t="str">
        <f>VLOOKUP(C601,accounts!$A$2:$F$9615,2,FALSE)</f>
        <v>Nonprofit</v>
      </c>
      <c r="O601" t="str">
        <f>VLOOKUP(C601,accounts!$A$2:$F$9615,3,FALSE)</f>
        <v>$2.5M-$5M</v>
      </c>
      <c r="P601" t="str">
        <f>VLOOKUP(C601,accounts!$A$2:$F$9615,5,FALSE)</f>
        <v>East</v>
      </c>
      <c r="Q601" t="b">
        <f t="shared" si="10"/>
        <v>1</v>
      </c>
      <c r="R601" t="e">
        <f>INDEX(removed_duplicate_rows!$A$5:$A$39,MATCH(wins!A601,removed_duplicate_rows!$A$5:$A$39,0))</f>
        <v>#N/A</v>
      </c>
    </row>
    <row r="602" spans="1:18" ht="15.75" customHeight="1" x14ac:dyDescent="0.2">
      <c r="A602" t="s">
        <v>1931</v>
      </c>
      <c r="B602" t="s">
        <v>1932</v>
      </c>
      <c r="C602" t="s">
        <v>1933</v>
      </c>
      <c r="D602" s="10">
        <v>45724</v>
      </c>
      <c r="E602" t="s">
        <v>52</v>
      </c>
      <c r="F602">
        <v>5</v>
      </c>
      <c r="G602" t="s">
        <v>374</v>
      </c>
      <c r="H602" t="s">
        <v>449</v>
      </c>
      <c r="I602" t="s">
        <v>55</v>
      </c>
      <c r="J602">
        <v>1</v>
      </c>
      <c r="K602">
        <v>6574</v>
      </c>
      <c r="L602" t="str">
        <f>IFERROR(INDEX(play_attribution!$B$2:$B$328,MATCH(A602,play_attribution!$A$2:$A$328,0)),"")</f>
        <v/>
      </c>
      <c r="M602" t="str">
        <f>VLOOKUP(H602,seller_roster!$A$2:$B$85,2,FALSE)</f>
        <v>Hayden Okafor</v>
      </c>
      <c r="N602" t="str">
        <f>VLOOKUP(C602,accounts!$A$2:$F$9615,2,FALSE)</f>
        <v>Field Services</v>
      </c>
      <c r="O602" t="str">
        <f>VLOOKUP(C602,accounts!$A$2:$F$9615,3,FALSE)</f>
        <v>$2.5M-$5M</v>
      </c>
      <c r="P602" t="str">
        <f>VLOOKUP(C602,accounts!$A$2:$F$9615,5,FALSE)</f>
        <v>West</v>
      </c>
      <c r="Q602" t="b">
        <f t="shared" si="10"/>
        <v>1</v>
      </c>
      <c r="R602" t="e">
        <f>INDEX(removed_duplicate_rows!$A$5:$A$39,MATCH(wins!A602,removed_duplicate_rows!$A$5:$A$39,0))</f>
        <v>#N/A</v>
      </c>
    </row>
    <row r="603" spans="1:18" ht="15.75" customHeight="1" x14ac:dyDescent="0.2">
      <c r="A603" t="s">
        <v>1934</v>
      </c>
      <c r="B603" t="s">
        <v>1935</v>
      </c>
      <c r="C603" t="s">
        <v>1936</v>
      </c>
      <c r="D603" s="10">
        <v>45724</v>
      </c>
      <c r="E603" t="s">
        <v>52</v>
      </c>
      <c r="F603">
        <v>5</v>
      </c>
      <c r="G603" t="s">
        <v>374</v>
      </c>
      <c r="H603" t="s">
        <v>1123</v>
      </c>
      <c r="I603" t="s">
        <v>55</v>
      </c>
      <c r="J603">
        <v>1</v>
      </c>
      <c r="K603">
        <v>4373</v>
      </c>
      <c r="L603" t="str">
        <f>IFERROR(INDEX(play_attribution!$B$2:$B$328,MATCH(A603,play_attribution!$A$2:$A$328,0)),"")</f>
        <v/>
      </c>
      <c r="M603" t="str">
        <f>VLOOKUP(H603,seller_roster!$A$2:$B$85,2,FALSE)</f>
        <v>Peyton Silva</v>
      </c>
      <c r="N603" t="str">
        <f>VLOOKUP(C603,accounts!$A$2:$F$9615,2,FALSE)</f>
        <v>Retail Multi-Location</v>
      </c>
      <c r="O603" t="str">
        <f>VLOOKUP(C603,accounts!$A$2:$F$9615,3,FALSE)</f>
        <v>$1M-$2.5M</v>
      </c>
      <c r="P603" t="str">
        <f>VLOOKUP(C603,accounts!$A$2:$F$9615,5,FALSE)</f>
        <v>West</v>
      </c>
      <c r="Q603" t="b">
        <f t="shared" si="10"/>
        <v>1</v>
      </c>
      <c r="R603" t="e">
        <f>INDEX(removed_duplicate_rows!$A$5:$A$39,MATCH(wins!A603,removed_duplicate_rows!$A$5:$A$39,0))</f>
        <v>#N/A</v>
      </c>
    </row>
    <row r="604" spans="1:18" ht="15.75" customHeight="1" x14ac:dyDescent="0.2">
      <c r="A604" t="s">
        <v>1937</v>
      </c>
      <c r="B604" t="s">
        <v>1938</v>
      </c>
      <c r="C604" t="s">
        <v>1939</v>
      </c>
      <c r="D604" s="10">
        <v>45724</v>
      </c>
      <c r="E604" t="s">
        <v>52</v>
      </c>
      <c r="F604">
        <v>5</v>
      </c>
      <c r="G604" t="s">
        <v>374</v>
      </c>
      <c r="H604" t="s">
        <v>1843</v>
      </c>
      <c r="I604" t="s">
        <v>55</v>
      </c>
      <c r="J604">
        <v>1</v>
      </c>
      <c r="K604">
        <v>6685</v>
      </c>
      <c r="L604" t="str">
        <f>IFERROR(INDEX(play_attribution!$B$2:$B$328,MATCH(A604,play_attribution!$A$2:$A$328,0)),"")</f>
        <v/>
      </c>
      <c r="M604" t="str">
        <f>VLOOKUP(H604,seller_roster!$A$2:$B$85,2,FALSE)</f>
        <v>Quinn Mbeki</v>
      </c>
      <c r="N604" t="str">
        <f>VLOOKUP(C604,accounts!$A$2:$F$9615,2,FALSE)</f>
        <v>Retail Multi-Location</v>
      </c>
      <c r="O604" t="str">
        <f>VLOOKUP(C604,accounts!$A$2:$F$9615,3,FALSE)</f>
        <v>$2.5M-$5M</v>
      </c>
      <c r="P604" t="str">
        <f>VLOOKUP(C604,accounts!$A$2:$F$9615,5,FALSE)</f>
        <v>West</v>
      </c>
      <c r="Q604" t="b">
        <f t="shared" si="10"/>
        <v>1</v>
      </c>
      <c r="R604" t="e">
        <f>INDEX(removed_duplicate_rows!$A$5:$A$39,MATCH(wins!A604,removed_duplicate_rows!$A$5:$A$39,0))</f>
        <v>#N/A</v>
      </c>
    </row>
    <row r="605" spans="1:18" ht="15.75" customHeight="1" x14ac:dyDescent="0.2">
      <c r="A605" t="s">
        <v>1940</v>
      </c>
      <c r="B605" t="s">
        <v>1941</v>
      </c>
      <c r="C605" t="s">
        <v>1942</v>
      </c>
      <c r="D605" s="10">
        <v>45724</v>
      </c>
      <c r="E605" t="s">
        <v>52</v>
      </c>
      <c r="F605">
        <v>5</v>
      </c>
      <c r="G605" t="s">
        <v>374</v>
      </c>
      <c r="H605" t="s">
        <v>783</v>
      </c>
      <c r="I605" t="s">
        <v>55</v>
      </c>
      <c r="J605">
        <v>1</v>
      </c>
      <c r="K605">
        <v>3583</v>
      </c>
      <c r="L605" t="str">
        <f>IFERROR(INDEX(play_attribution!$B$2:$B$328,MATCH(A605,play_attribution!$A$2:$A$328,0)),"")</f>
        <v/>
      </c>
      <c r="M605" t="str">
        <f>VLOOKUP(H605,seller_roster!$A$2:$B$85,2,FALSE)</f>
        <v>Omar Tran</v>
      </c>
      <c r="N605" t="str">
        <f>VLOOKUP(C605,accounts!$A$2:$F$9615,2,FALSE)</f>
        <v>Healthcare Services</v>
      </c>
      <c r="O605" t="str">
        <f>VLOOKUP(C605,accounts!$A$2:$F$9615,3,FALSE)</f>
        <v>$2.5M-$5M</v>
      </c>
      <c r="P605" t="str">
        <f>VLOOKUP(C605,accounts!$A$2:$F$9615,5,FALSE)</f>
        <v>East</v>
      </c>
      <c r="Q605" t="b">
        <f t="shared" si="10"/>
        <v>1</v>
      </c>
      <c r="R605" t="e">
        <f>INDEX(removed_duplicate_rows!$A$5:$A$39,MATCH(wins!A605,removed_duplicate_rows!$A$5:$A$39,0))</f>
        <v>#N/A</v>
      </c>
    </row>
    <row r="606" spans="1:18" ht="15.75" customHeight="1" x14ac:dyDescent="0.2">
      <c r="A606" t="s">
        <v>1943</v>
      </c>
      <c r="B606" t="s">
        <v>1944</v>
      </c>
      <c r="C606" t="s">
        <v>1945</v>
      </c>
      <c r="D606" s="10">
        <v>45731</v>
      </c>
      <c r="E606" t="s">
        <v>52</v>
      </c>
      <c r="F606">
        <v>6</v>
      </c>
      <c r="G606" t="s">
        <v>53</v>
      </c>
      <c r="H606" t="s">
        <v>65</v>
      </c>
      <c r="I606" t="s">
        <v>55</v>
      </c>
      <c r="J606">
        <v>1</v>
      </c>
      <c r="K606">
        <v>10234</v>
      </c>
      <c r="L606" t="str">
        <f>IFERROR(INDEX(play_attribution!$B$2:$B$328,MATCH(A606,play_attribution!$A$2:$A$328,0)),"")</f>
        <v/>
      </c>
      <c r="M606" t="str">
        <f>VLOOKUP(H606,seller_roster!$A$2:$B$85,2,FALSE)</f>
        <v>Bryn Moreau</v>
      </c>
      <c r="N606" t="str">
        <f>VLOOKUP(C606,accounts!$A$2:$F$9615,2,FALSE)</f>
        <v>Construction</v>
      </c>
      <c r="O606" t="str">
        <f>VLOOKUP(C606,accounts!$A$2:$F$9615,3,FALSE)</f>
        <v>&gt;$10M</v>
      </c>
      <c r="P606" t="str">
        <f>VLOOKUP(C606,accounts!$A$2:$F$9615,5,FALSE)</f>
        <v>East</v>
      </c>
      <c r="Q606" t="b">
        <f t="shared" si="10"/>
        <v>1</v>
      </c>
      <c r="R606" t="e">
        <f>INDEX(removed_duplicate_rows!$A$5:$A$39,MATCH(wins!A606,removed_duplicate_rows!$A$5:$A$39,0))</f>
        <v>#N/A</v>
      </c>
    </row>
    <row r="607" spans="1:18" ht="15.75" customHeight="1" x14ac:dyDescent="0.2">
      <c r="A607" t="s">
        <v>1946</v>
      </c>
      <c r="B607" t="s">
        <v>1947</v>
      </c>
      <c r="C607" t="s">
        <v>1948</v>
      </c>
      <c r="D607" s="10">
        <v>45731</v>
      </c>
      <c r="E607" t="s">
        <v>52</v>
      </c>
      <c r="F607">
        <v>6</v>
      </c>
      <c r="G607" t="s">
        <v>53</v>
      </c>
      <c r="H607" t="s">
        <v>495</v>
      </c>
      <c r="I607" t="s">
        <v>55</v>
      </c>
      <c r="J607">
        <v>1</v>
      </c>
      <c r="K607">
        <v>12763</v>
      </c>
      <c r="L607" t="str">
        <f>IFERROR(INDEX(play_attribution!$B$2:$B$328,MATCH(A607,play_attribution!$A$2:$A$328,0)),"")</f>
        <v/>
      </c>
      <c r="M607" t="str">
        <f>VLOOKUP(H607,seller_roster!$A$2:$B$85,2,FALSE)</f>
        <v>Gio Ferro</v>
      </c>
      <c r="N607" t="str">
        <f>VLOOKUP(C607,accounts!$A$2:$F$9615,2,FALSE)</f>
        <v>Construction</v>
      </c>
      <c r="O607" t="str">
        <f>VLOOKUP(C607,accounts!$A$2:$F$9615,3,FALSE)</f>
        <v>$5M-$10M</v>
      </c>
      <c r="P607" t="str">
        <f>VLOOKUP(C607,accounts!$A$2:$F$9615,5,FALSE)</f>
        <v>East</v>
      </c>
      <c r="Q607" t="b">
        <f t="shared" si="10"/>
        <v>1</v>
      </c>
      <c r="R607" t="e">
        <f>INDEX(removed_duplicate_rows!$A$5:$A$39,MATCH(wins!A607,removed_duplicate_rows!$A$5:$A$39,0))</f>
        <v>#N/A</v>
      </c>
    </row>
    <row r="608" spans="1:18" ht="15.75" customHeight="1" x14ac:dyDescent="0.2">
      <c r="A608" t="s">
        <v>1949</v>
      </c>
      <c r="B608" t="s">
        <v>1950</v>
      </c>
      <c r="C608" t="s">
        <v>1951</v>
      </c>
      <c r="D608" s="10">
        <v>45731</v>
      </c>
      <c r="E608" t="s">
        <v>52</v>
      </c>
      <c r="F608">
        <v>6</v>
      </c>
      <c r="G608" t="s">
        <v>53</v>
      </c>
      <c r="H608" t="s">
        <v>1208</v>
      </c>
      <c r="I608" t="s">
        <v>55</v>
      </c>
      <c r="J608">
        <v>1</v>
      </c>
      <c r="K608">
        <v>16667</v>
      </c>
      <c r="L608" t="str">
        <f>IFERROR(INDEX(play_attribution!$B$2:$B$328,MATCH(A608,play_attribution!$A$2:$A$328,0)),"")</f>
        <v/>
      </c>
      <c r="M608" t="str">
        <f>VLOOKUP(H608,seller_roster!$A$2:$B$85,2,FALSE)</f>
        <v>Eden Okafor</v>
      </c>
      <c r="N608" t="str">
        <f>VLOOKUP(C608,accounts!$A$2:$F$9615,2,FALSE)</f>
        <v>Field Services</v>
      </c>
      <c r="O608" t="str">
        <f>VLOOKUP(C608,accounts!$A$2:$F$9615,3,FALSE)</f>
        <v>&gt;$10M</v>
      </c>
      <c r="P608" t="str">
        <f>VLOOKUP(C608,accounts!$A$2:$F$9615,5,FALSE)</f>
        <v>East</v>
      </c>
      <c r="Q608" t="b">
        <f t="shared" si="10"/>
        <v>1</v>
      </c>
      <c r="R608" t="e">
        <f>INDEX(removed_duplicate_rows!$A$5:$A$39,MATCH(wins!A608,removed_duplicate_rows!$A$5:$A$39,0))</f>
        <v>#N/A</v>
      </c>
    </row>
    <row r="609" spans="1:18" ht="15.75" customHeight="1" x14ac:dyDescent="0.2">
      <c r="A609" t="s">
        <v>1952</v>
      </c>
      <c r="B609" t="s">
        <v>1953</v>
      </c>
      <c r="C609" t="s">
        <v>1954</v>
      </c>
      <c r="D609" s="10">
        <v>45731</v>
      </c>
      <c r="E609" t="s">
        <v>52</v>
      </c>
      <c r="F609">
        <v>6</v>
      </c>
      <c r="G609" t="s">
        <v>53</v>
      </c>
      <c r="H609" t="s">
        <v>505</v>
      </c>
      <c r="I609" t="s">
        <v>55</v>
      </c>
      <c r="J609">
        <v>1</v>
      </c>
      <c r="K609">
        <v>8522</v>
      </c>
      <c r="L609" t="str">
        <f>IFERROR(INDEX(play_attribution!$B$2:$B$328,MATCH(A609,play_attribution!$A$2:$A$328,0)),"")</f>
        <v/>
      </c>
      <c r="M609" t="str">
        <f>VLOOKUP(H609,seller_roster!$A$2:$B$85,2,FALSE)</f>
        <v>Xen Mbeki</v>
      </c>
      <c r="N609" t="str">
        <f>VLOOKUP(C609,accounts!$A$2:$F$9615,2,FALSE)</f>
        <v>Professional Services</v>
      </c>
      <c r="O609" t="str">
        <f>VLOOKUP(C609,accounts!$A$2:$F$9615,3,FALSE)</f>
        <v>$2.5M-$5M</v>
      </c>
      <c r="P609" t="str">
        <f>VLOOKUP(C609,accounts!$A$2:$F$9615,5,FALSE)</f>
        <v>East</v>
      </c>
      <c r="Q609" t="b">
        <f t="shared" si="10"/>
        <v>1</v>
      </c>
      <c r="R609" t="e">
        <f>INDEX(removed_duplicate_rows!$A$5:$A$39,MATCH(wins!A609,removed_duplicate_rows!$A$5:$A$39,0))</f>
        <v>#N/A</v>
      </c>
    </row>
    <row r="610" spans="1:18" ht="15.75" customHeight="1" x14ac:dyDescent="0.2">
      <c r="A610" t="s">
        <v>1955</v>
      </c>
      <c r="B610" t="s">
        <v>1956</v>
      </c>
      <c r="C610" t="s">
        <v>1957</v>
      </c>
      <c r="D610" s="10">
        <v>45731</v>
      </c>
      <c r="E610" t="s">
        <v>52</v>
      </c>
      <c r="F610">
        <v>6</v>
      </c>
      <c r="G610" t="s">
        <v>53</v>
      </c>
      <c r="H610" t="s">
        <v>65</v>
      </c>
      <c r="I610" t="s">
        <v>55</v>
      </c>
      <c r="J610">
        <v>1</v>
      </c>
      <c r="K610">
        <v>10354</v>
      </c>
      <c r="L610" t="str">
        <f>IFERROR(INDEX(play_attribution!$B$2:$B$328,MATCH(A610,play_attribution!$A$2:$A$328,0)),"")</f>
        <v/>
      </c>
      <c r="M610" t="str">
        <f>VLOOKUP(H610,seller_roster!$A$2:$B$85,2,FALSE)</f>
        <v>Bryn Moreau</v>
      </c>
      <c r="N610" t="str">
        <f>VLOOKUP(C610,accounts!$A$2:$F$9615,2,FALSE)</f>
        <v>Retail Multi-Location</v>
      </c>
      <c r="O610" t="str">
        <f>VLOOKUP(C610,accounts!$A$2:$F$9615,3,FALSE)</f>
        <v>&gt;$10M</v>
      </c>
      <c r="P610" t="str">
        <f>VLOOKUP(C610,accounts!$A$2:$F$9615,5,FALSE)</f>
        <v>East</v>
      </c>
      <c r="Q610" t="b">
        <f t="shared" si="10"/>
        <v>1</v>
      </c>
      <c r="R610" t="e">
        <f>INDEX(removed_duplicate_rows!$A$5:$A$39,MATCH(wins!A610,removed_duplicate_rows!$A$5:$A$39,0))</f>
        <v>#N/A</v>
      </c>
    </row>
    <row r="611" spans="1:18" ht="15.75" customHeight="1" x14ac:dyDescent="0.2">
      <c r="A611" t="s">
        <v>1958</v>
      </c>
      <c r="B611" t="s">
        <v>1959</v>
      </c>
      <c r="C611" t="s">
        <v>1960</v>
      </c>
      <c r="D611" s="10">
        <v>45731</v>
      </c>
      <c r="E611" t="s">
        <v>52</v>
      </c>
      <c r="F611">
        <v>6</v>
      </c>
      <c r="G611" t="s">
        <v>53</v>
      </c>
      <c r="H611" t="s">
        <v>1208</v>
      </c>
      <c r="I611" t="s">
        <v>55</v>
      </c>
      <c r="J611">
        <v>1</v>
      </c>
      <c r="K611">
        <v>17937</v>
      </c>
      <c r="L611" t="str">
        <f>IFERROR(INDEX(play_attribution!$B$2:$B$328,MATCH(A611,play_attribution!$A$2:$A$328,0)),"")</f>
        <v/>
      </c>
      <c r="M611" t="str">
        <f>VLOOKUP(H611,seller_roster!$A$2:$B$85,2,FALSE)</f>
        <v>Eden Okafor</v>
      </c>
      <c r="N611" t="str">
        <f>VLOOKUP(C611,accounts!$A$2:$F$9615,2,FALSE)</f>
        <v>Logistics</v>
      </c>
      <c r="O611" t="str">
        <f>VLOOKUP(C611,accounts!$A$2:$F$9615,3,FALSE)</f>
        <v>$2.5M-$5M</v>
      </c>
      <c r="P611" t="str">
        <f>VLOOKUP(C611,accounts!$A$2:$F$9615,5,FALSE)</f>
        <v>West</v>
      </c>
      <c r="Q611" t="b">
        <f t="shared" si="10"/>
        <v>1</v>
      </c>
      <c r="R611" t="e">
        <f>INDEX(removed_duplicate_rows!$A$5:$A$39,MATCH(wins!A611,removed_duplicate_rows!$A$5:$A$39,0))</f>
        <v>#N/A</v>
      </c>
    </row>
    <row r="612" spans="1:18" ht="15.75" customHeight="1" x14ac:dyDescent="0.2">
      <c r="A612" t="s">
        <v>1961</v>
      </c>
      <c r="B612" t="s">
        <v>1962</v>
      </c>
      <c r="C612" t="s">
        <v>1963</v>
      </c>
      <c r="D612" s="10">
        <v>45731</v>
      </c>
      <c r="E612" t="s">
        <v>52</v>
      </c>
      <c r="F612">
        <v>6</v>
      </c>
      <c r="G612" t="s">
        <v>77</v>
      </c>
      <c r="H612" t="s">
        <v>210</v>
      </c>
      <c r="I612" t="s">
        <v>79</v>
      </c>
      <c r="J612">
        <v>1</v>
      </c>
      <c r="K612">
        <v>6487</v>
      </c>
      <c r="L612" t="str">
        <f>IFERROR(INDEX(play_attribution!$B$2:$B$328,MATCH(A612,play_attribution!$A$2:$A$328,0)),"")</f>
        <v/>
      </c>
      <c r="M612" t="str">
        <f>VLOOKUP(H612,seller_roster!$A$2:$B$85,2,FALSE)</f>
        <v>Emerson Reyes</v>
      </c>
      <c r="N612" t="str">
        <f>VLOOKUP(C612,accounts!$A$2:$F$9615,2,FALSE)</f>
        <v>Construction</v>
      </c>
      <c r="O612" t="str">
        <f>VLOOKUP(C612,accounts!$A$2:$F$9615,3,FALSE)</f>
        <v>$2.5M-$5M</v>
      </c>
      <c r="P612" t="str">
        <f>VLOOKUP(C612,accounts!$A$2:$F$9615,5,FALSE)</f>
        <v>Central</v>
      </c>
      <c r="Q612" t="b">
        <f t="shared" si="10"/>
        <v>1</v>
      </c>
      <c r="R612" t="e">
        <f>INDEX(removed_duplicate_rows!$A$5:$A$39,MATCH(wins!A612,removed_duplicate_rows!$A$5:$A$39,0))</f>
        <v>#N/A</v>
      </c>
    </row>
    <row r="613" spans="1:18" ht="15.75" customHeight="1" x14ac:dyDescent="0.2">
      <c r="A613" t="s">
        <v>1964</v>
      </c>
      <c r="B613" t="s">
        <v>1965</v>
      </c>
      <c r="C613" t="s">
        <v>1966</v>
      </c>
      <c r="D613" s="10">
        <v>45731</v>
      </c>
      <c r="E613" t="s">
        <v>52</v>
      </c>
      <c r="F613">
        <v>6</v>
      </c>
      <c r="G613" t="s">
        <v>77</v>
      </c>
      <c r="H613" t="s">
        <v>103</v>
      </c>
      <c r="I613" t="s">
        <v>79</v>
      </c>
      <c r="J613">
        <v>1</v>
      </c>
      <c r="K613">
        <v>9255</v>
      </c>
      <c r="L613" t="str">
        <f>IFERROR(INDEX(play_attribution!$B$2:$B$328,MATCH(A613,play_attribution!$A$2:$A$328,0)),"")</f>
        <v/>
      </c>
      <c r="M613" t="str">
        <f>VLOOKUP(H613,seller_roster!$A$2:$B$85,2,FALSE)</f>
        <v>Jax Reyes</v>
      </c>
      <c r="N613" t="str">
        <f>VLOOKUP(C613,accounts!$A$2:$F$9615,2,FALSE)</f>
        <v>Healthcare Services</v>
      </c>
      <c r="O613" t="str">
        <f>VLOOKUP(C613,accounts!$A$2:$F$9615,3,FALSE)</f>
        <v>$5M-$10M</v>
      </c>
      <c r="P613" t="str">
        <f>VLOOKUP(C613,accounts!$A$2:$F$9615,5,FALSE)</f>
        <v>West</v>
      </c>
      <c r="Q613" t="b">
        <f t="shared" si="10"/>
        <v>1</v>
      </c>
      <c r="R613" t="e">
        <f>INDEX(removed_duplicate_rows!$A$5:$A$39,MATCH(wins!A613,removed_duplicate_rows!$A$5:$A$39,0))</f>
        <v>#N/A</v>
      </c>
    </row>
    <row r="614" spans="1:18" ht="15.75" customHeight="1" x14ac:dyDescent="0.2">
      <c r="A614" t="s">
        <v>1967</v>
      </c>
      <c r="B614" t="s">
        <v>1968</v>
      </c>
      <c r="C614" t="s">
        <v>1969</v>
      </c>
      <c r="D614" s="10">
        <v>45731</v>
      </c>
      <c r="E614" t="s">
        <v>52</v>
      </c>
      <c r="F614">
        <v>6</v>
      </c>
      <c r="G614" t="s">
        <v>77</v>
      </c>
      <c r="H614" t="s">
        <v>103</v>
      </c>
      <c r="I614" t="s">
        <v>55</v>
      </c>
      <c r="J614">
        <v>1</v>
      </c>
      <c r="K614">
        <v>5228</v>
      </c>
      <c r="L614" t="str">
        <f>IFERROR(INDEX(play_attribution!$B$2:$B$328,MATCH(A614,play_attribution!$A$2:$A$328,0)),"")</f>
        <v/>
      </c>
      <c r="M614" t="str">
        <f>VLOOKUP(H614,seller_roster!$A$2:$B$85,2,FALSE)</f>
        <v>Jax Reyes</v>
      </c>
      <c r="N614" t="str">
        <f>VLOOKUP(C614,accounts!$A$2:$F$9615,2,FALSE)</f>
        <v>Retail Multi-Location</v>
      </c>
      <c r="O614" t="str">
        <f>VLOOKUP(C614,accounts!$A$2:$F$9615,3,FALSE)</f>
        <v>$5M-$10M</v>
      </c>
      <c r="P614" t="str">
        <f>VLOOKUP(C614,accounts!$A$2:$F$9615,5,FALSE)</f>
        <v>East</v>
      </c>
      <c r="Q614" t="b">
        <f t="shared" si="10"/>
        <v>1</v>
      </c>
      <c r="R614" t="e">
        <f>INDEX(removed_duplicate_rows!$A$5:$A$39,MATCH(wins!A614,removed_duplicate_rows!$A$5:$A$39,0))</f>
        <v>#N/A</v>
      </c>
    </row>
    <row r="615" spans="1:18" ht="15.75" customHeight="1" x14ac:dyDescent="0.2">
      <c r="A615" t="s">
        <v>1970</v>
      </c>
      <c r="B615" t="s">
        <v>1971</v>
      </c>
      <c r="C615" t="s">
        <v>1972</v>
      </c>
      <c r="D615" s="10">
        <v>45731</v>
      </c>
      <c r="E615" t="s">
        <v>52</v>
      </c>
      <c r="F615">
        <v>6</v>
      </c>
      <c r="G615" t="s">
        <v>77</v>
      </c>
      <c r="H615" t="s">
        <v>129</v>
      </c>
      <c r="I615" t="s">
        <v>79</v>
      </c>
      <c r="J615">
        <v>1</v>
      </c>
      <c r="K615">
        <v>13787</v>
      </c>
      <c r="L615" t="str">
        <f>IFERROR(INDEX(play_attribution!$B$2:$B$328,MATCH(A615,play_attribution!$A$2:$A$328,0)),"")</f>
        <v/>
      </c>
      <c r="M615" t="str">
        <f>VLOOKUP(H615,seller_roster!$A$2:$B$85,2,FALSE)</f>
        <v>Gray Vega</v>
      </c>
      <c r="N615" t="str">
        <f>VLOOKUP(C615,accounts!$A$2:$F$9615,2,FALSE)</f>
        <v>Healthcare Services</v>
      </c>
      <c r="O615" t="str">
        <f>VLOOKUP(C615,accounts!$A$2:$F$9615,3,FALSE)</f>
        <v>$5M-$10M</v>
      </c>
      <c r="P615" t="str">
        <f>VLOOKUP(C615,accounts!$A$2:$F$9615,5,FALSE)</f>
        <v>West</v>
      </c>
      <c r="Q615" t="b">
        <f t="shared" si="10"/>
        <v>1</v>
      </c>
      <c r="R615" t="e">
        <f>INDEX(removed_duplicate_rows!$A$5:$A$39,MATCH(wins!A615,removed_duplicate_rows!$A$5:$A$39,0))</f>
        <v>#N/A</v>
      </c>
    </row>
    <row r="616" spans="1:18" ht="15.75" customHeight="1" x14ac:dyDescent="0.2">
      <c r="A616" t="s">
        <v>1973</v>
      </c>
      <c r="B616" t="s">
        <v>1974</v>
      </c>
      <c r="C616" t="s">
        <v>1975</v>
      </c>
      <c r="D616" s="10">
        <v>45731</v>
      </c>
      <c r="E616" t="s">
        <v>52</v>
      </c>
      <c r="F616">
        <v>6</v>
      </c>
      <c r="G616" t="s">
        <v>77</v>
      </c>
      <c r="H616" t="s">
        <v>91</v>
      </c>
      <c r="I616" t="s">
        <v>79</v>
      </c>
      <c r="J616">
        <v>1</v>
      </c>
      <c r="K616">
        <v>7624</v>
      </c>
      <c r="L616" t="str">
        <f>IFERROR(INDEX(play_attribution!$B$2:$B$328,MATCH(A616,play_attribution!$A$2:$A$328,0)),"")</f>
        <v/>
      </c>
      <c r="M616" t="str">
        <f>VLOOKUP(H616,seller_roster!$A$2:$B$85,2,FALSE)</f>
        <v>Kira Sorensen</v>
      </c>
      <c r="N616" t="str">
        <f>VLOOKUP(C616,accounts!$A$2:$F$9615,2,FALSE)</f>
        <v>Logistics</v>
      </c>
      <c r="O616" t="str">
        <f>VLOOKUP(C616,accounts!$A$2:$F$9615,3,FALSE)</f>
        <v>$5M-$10M</v>
      </c>
      <c r="P616" t="str">
        <f>VLOOKUP(C616,accounts!$A$2:$F$9615,5,FALSE)</f>
        <v>East</v>
      </c>
      <c r="Q616" t="b">
        <f t="shared" si="10"/>
        <v>1</v>
      </c>
      <c r="R616" t="e">
        <f>INDEX(removed_duplicate_rows!$A$5:$A$39,MATCH(wins!A616,removed_duplicate_rows!$A$5:$A$39,0))</f>
        <v>#N/A</v>
      </c>
    </row>
    <row r="617" spans="1:18" ht="15.75" customHeight="1" x14ac:dyDescent="0.2">
      <c r="A617" t="s">
        <v>1976</v>
      </c>
      <c r="B617" t="s">
        <v>1977</v>
      </c>
      <c r="C617" t="s">
        <v>1978</v>
      </c>
      <c r="D617" s="10">
        <v>45731</v>
      </c>
      <c r="E617" t="s">
        <v>52</v>
      </c>
      <c r="F617">
        <v>6</v>
      </c>
      <c r="G617" t="s">
        <v>77</v>
      </c>
      <c r="H617" t="s">
        <v>147</v>
      </c>
      <c r="I617" t="s">
        <v>55</v>
      </c>
      <c r="J617">
        <v>1</v>
      </c>
      <c r="K617">
        <v>15208</v>
      </c>
      <c r="L617" t="str">
        <f>IFERROR(INDEX(play_attribution!$B$2:$B$328,MATCH(A617,play_attribution!$A$2:$A$328,0)),"")</f>
        <v/>
      </c>
      <c r="M617" t="str">
        <f>VLOOKUP(H617,seller_roster!$A$2:$B$85,2,FALSE)</f>
        <v>Riley Tran</v>
      </c>
      <c r="N617" t="str">
        <f>VLOOKUP(C617,accounts!$A$2:$F$9615,2,FALSE)</f>
        <v>Nonprofit</v>
      </c>
      <c r="O617" t="str">
        <f>VLOOKUP(C617,accounts!$A$2:$F$9615,3,FALSE)</f>
        <v>$2.5M-$5M</v>
      </c>
      <c r="P617" t="str">
        <f>VLOOKUP(C617,accounts!$A$2:$F$9615,5,FALSE)</f>
        <v>West</v>
      </c>
      <c r="Q617" t="b">
        <f t="shared" si="10"/>
        <v>1</v>
      </c>
      <c r="R617" t="e">
        <f>INDEX(removed_duplicate_rows!$A$5:$A$39,MATCH(wins!A617,removed_duplicate_rows!$A$5:$A$39,0))</f>
        <v>#N/A</v>
      </c>
    </row>
    <row r="618" spans="1:18" ht="15.75" customHeight="1" x14ac:dyDescent="0.2">
      <c r="A618" t="s">
        <v>1979</v>
      </c>
      <c r="B618" t="s">
        <v>1980</v>
      </c>
      <c r="C618" t="s">
        <v>1981</v>
      </c>
      <c r="D618" s="10">
        <v>45731</v>
      </c>
      <c r="E618" t="s">
        <v>52</v>
      </c>
      <c r="F618">
        <v>6</v>
      </c>
      <c r="G618" t="s">
        <v>77</v>
      </c>
      <c r="H618" t="s">
        <v>184</v>
      </c>
      <c r="I618" t="s">
        <v>55</v>
      </c>
      <c r="J618">
        <v>1</v>
      </c>
      <c r="K618">
        <v>6359</v>
      </c>
      <c r="L618" t="str">
        <f>IFERROR(INDEX(play_attribution!$B$2:$B$328,MATCH(A618,play_attribution!$A$2:$A$328,0)),"")</f>
        <v/>
      </c>
      <c r="M618" t="str">
        <f>VLOOKUP(H618,seller_roster!$A$2:$B$85,2,FALSE)</f>
        <v>Zion Silva</v>
      </c>
      <c r="N618" t="str">
        <f>VLOOKUP(C618,accounts!$A$2:$F$9615,2,FALSE)</f>
        <v>Healthcare Services</v>
      </c>
      <c r="O618" t="str">
        <f>VLOOKUP(C618,accounts!$A$2:$F$9615,3,FALSE)</f>
        <v>$1M-$2.5M</v>
      </c>
      <c r="P618" t="str">
        <f>VLOOKUP(C618,accounts!$A$2:$F$9615,5,FALSE)</f>
        <v>East</v>
      </c>
      <c r="Q618" t="b">
        <f t="shared" si="10"/>
        <v>1</v>
      </c>
      <c r="R618" t="e">
        <f>INDEX(removed_duplicate_rows!$A$5:$A$39,MATCH(wins!A618,removed_duplicate_rows!$A$5:$A$39,0))</f>
        <v>#N/A</v>
      </c>
    </row>
    <row r="619" spans="1:18" ht="15.75" customHeight="1" x14ac:dyDescent="0.2">
      <c r="A619" t="s">
        <v>1982</v>
      </c>
      <c r="B619" t="s">
        <v>1983</v>
      </c>
      <c r="C619" t="s">
        <v>1984</v>
      </c>
      <c r="D619" s="10">
        <v>45731</v>
      </c>
      <c r="E619" t="s">
        <v>52</v>
      </c>
      <c r="F619">
        <v>6</v>
      </c>
      <c r="G619" t="s">
        <v>77</v>
      </c>
      <c r="H619" t="s">
        <v>177</v>
      </c>
      <c r="I619" t="s">
        <v>55</v>
      </c>
      <c r="J619">
        <v>1</v>
      </c>
      <c r="K619">
        <v>10795</v>
      </c>
      <c r="L619" t="str">
        <f>IFERROR(INDEX(play_attribution!$B$2:$B$328,MATCH(A619,play_attribution!$A$2:$A$328,0)),"")</f>
        <v/>
      </c>
      <c r="M619" t="str">
        <f>VLOOKUP(H619,seller_roster!$A$2:$B$85,2,FALSE)</f>
        <v>Gray Marsh</v>
      </c>
      <c r="N619" t="str">
        <f>VLOOKUP(C619,accounts!$A$2:$F$9615,2,FALSE)</f>
        <v>Wholesale &amp; Distribution</v>
      </c>
      <c r="O619" t="str">
        <f>VLOOKUP(C619,accounts!$A$2:$F$9615,3,FALSE)</f>
        <v>$2.5M-$5M</v>
      </c>
      <c r="P619" t="str">
        <f>VLOOKUP(C619,accounts!$A$2:$F$9615,5,FALSE)</f>
        <v>East</v>
      </c>
      <c r="Q619" t="b">
        <f t="shared" si="10"/>
        <v>1</v>
      </c>
      <c r="R619" t="e">
        <f>INDEX(removed_duplicate_rows!$A$5:$A$39,MATCH(wins!A619,removed_duplicate_rows!$A$5:$A$39,0))</f>
        <v>#N/A</v>
      </c>
    </row>
    <row r="620" spans="1:18" ht="15.75" customHeight="1" x14ac:dyDescent="0.2">
      <c r="A620" t="s">
        <v>1985</v>
      </c>
      <c r="B620" t="s">
        <v>1986</v>
      </c>
      <c r="C620" t="s">
        <v>1987</v>
      </c>
      <c r="D620" s="10">
        <v>45731</v>
      </c>
      <c r="E620" t="s">
        <v>52</v>
      </c>
      <c r="F620">
        <v>6</v>
      </c>
      <c r="G620" t="s">
        <v>77</v>
      </c>
      <c r="H620" t="s">
        <v>155</v>
      </c>
      <c r="I620" t="s">
        <v>79</v>
      </c>
      <c r="J620">
        <v>1</v>
      </c>
      <c r="K620">
        <v>4699</v>
      </c>
      <c r="L620" t="str">
        <f>IFERROR(INDEX(play_attribution!$B$2:$B$328,MATCH(A620,play_attribution!$A$2:$A$328,0)),"")</f>
        <v/>
      </c>
      <c r="M620" t="str">
        <f>VLOOKUP(H620,seller_roster!$A$2:$B$85,2,FALSE)</f>
        <v>Indigo Osei</v>
      </c>
      <c r="N620" t="str">
        <f>VLOOKUP(C620,accounts!$A$2:$F$9615,2,FALSE)</f>
        <v>Professional Services</v>
      </c>
      <c r="O620" t="str">
        <f>VLOOKUP(C620,accounts!$A$2:$F$9615,3,FALSE)</f>
        <v>$1M-$2.5M</v>
      </c>
      <c r="P620" t="str">
        <f>VLOOKUP(C620,accounts!$A$2:$F$9615,5,FALSE)</f>
        <v>East</v>
      </c>
      <c r="Q620" t="b">
        <f t="shared" si="10"/>
        <v>1</v>
      </c>
      <c r="R620" t="e">
        <f>INDEX(removed_duplicate_rows!$A$5:$A$39,MATCH(wins!A620,removed_duplicate_rows!$A$5:$A$39,0))</f>
        <v>#N/A</v>
      </c>
    </row>
    <row r="621" spans="1:18" ht="15.75" customHeight="1" x14ac:dyDescent="0.2">
      <c r="A621" t="s">
        <v>1988</v>
      </c>
      <c r="B621" t="s">
        <v>1989</v>
      </c>
      <c r="C621" t="s">
        <v>1990</v>
      </c>
      <c r="D621" s="10">
        <v>45731</v>
      </c>
      <c r="E621" t="s">
        <v>52</v>
      </c>
      <c r="F621">
        <v>6</v>
      </c>
      <c r="G621" t="s">
        <v>77</v>
      </c>
      <c r="H621" t="s">
        <v>91</v>
      </c>
      <c r="I621" t="s">
        <v>55</v>
      </c>
      <c r="J621">
        <v>1</v>
      </c>
      <c r="K621">
        <v>8044</v>
      </c>
      <c r="L621" t="str">
        <f>IFERROR(INDEX(play_attribution!$B$2:$B$328,MATCH(A621,play_attribution!$A$2:$A$328,0)),"")</f>
        <v/>
      </c>
      <c r="M621" t="str">
        <f>VLOOKUP(H621,seller_roster!$A$2:$B$85,2,FALSE)</f>
        <v>Kira Sorensen</v>
      </c>
      <c r="N621" t="str">
        <f>VLOOKUP(C621,accounts!$A$2:$F$9615,2,FALSE)</f>
        <v>Field Services</v>
      </c>
      <c r="O621" t="str">
        <f>VLOOKUP(C621,accounts!$A$2:$F$9615,3,FALSE)</f>
        <v>&gt;$10M</v>
      </c>
      <c r="P621" t="str">
        <f>VLOOKUP(C621,accounts!$A$2:$F$9615,5,FALSE)</f>
        <v>West</v>
      </c>
      <c r="Q621" t="b">
        <f t="shared" si="10"/>
        <v>1</v>
      </c>
      <c r="R621" t="e">
        <f>INDEX(removed_duplicate_rows!$A$5:$A$39,MATCH(wins!A621,removed_duplicate_rows!$A$5:$A$39,0))</f>
        <v>#N/A</v>
      </c>
    </row>
    <row r="622" spans="1:18" ht="15.75" customHeight="1" x14ac:dyDescent="0.2">
      <c r="A622" t="s">
        <v>1991</v>
      </c>
      <c r="B622" t="s">
        <v>1992</v>
      </c>
      <c r="C622" t="s">
        <v>1993</v>
      </c>
      <c r="D622" s="10">
        <v>45731</v>
      </c>
      <c r="E622" t="s">
        <v>52</v>
      </c>
      <c r="F622">
        <v>6</v>
      </c>
      <c r="G622" t="s">
        <v>77</v>
      </c>
      <c r="H622" t="s">
        <v>140</v>
      </c>
      <c r="I622" t="s">
        <v>55</v>
      </c>
      <c r="J622">
        <v>1</v>
      </c>
      <c r="K622">
        <v>7822</v>
      </c>
      <c r="L622" t="str">
        <f>IFERROR(INDEX(play_attribution!$B$2:$B$328,MATCH(A622,play_attribution!$A$2:$A$328,0)),"")</f>
        <v/>
      </c>
      <c r="M622" t="str">
        <f>VLOOKUP(H622,seller_roster!$A$2:$B$85,2,FALSE)</f>
        <v>Lane Lindqvist</v>
      </c>
      <c r="N622" t="str">
        <f>VLOOKUP(C622,accounts!$A$2:$F$9615,2,FALSE)</f>
        <v>Construction</v>
      </c>
      <c r="O622" t="str">
        <f>VLOOKUP(C622,accounts!$A$2:$F$9615,3,FALSE)</f>
        <v>$1M-$2.5M</v>
      </c>
      <c r="P622" t="str">
        <f>VLOOKUP(C622,accounts!$A$2:$F$9615,5,FALSE)</f>
        <v>East</v>
      </c>
      <c r="Q622" t="b">
        <f t="shared" si="10"/>
        <v>1</v>
      </c>
      <c r="R622" t="e">
        <f>INDEX(removed_duplicate_rows!$A$5:$A$39,MATCH(wins!A622,removed_duplicate_rows!$A$5:$A$39,0))</f>
        <v>#N/A</v>
      </c>
    </row>
    <row r="623" spans="1:18" ht="15.75" customHeight="1" x14ac:dyDescent="0.2">
      <c r="A623" t="s">
        <v>1994</v>
      </c>
      <c r="B623" t="s">
        <v>1995</v>
      </c>
      <c r="C623" t="s">
        <v>1996</v>
      </c>
      <c r="D623" s="10">
        <v>45731</v>
      </c>
      <c r="E623" t="s">
        <v>52</v>
      </c>
      <c r="F623">
        <v>6</v>
      </c>
      <c r="G623" t="s">
        <v>77</v>
      </c>
      <c r="H623" t="s">
        <v>87</v>
      </c>
      <c r="I623" t="s">
        <v>79</v>
      </c>
      <c r="J623">
        <v>1</v>
      </c>
      <c r="K623">
        <v>5484</v>
      </c>
      <c r="L623" t="str">
        <f>IFERROR(INDEX(play_attribution!$B$2:$B$328,MATCH(A623,play_attribution!$A$2:$A$328,0)),"")</f>
        <v/>
      </c>
      <c r="M623" t="str">
        <f>VLOOKUP(H623,seller_roster!$A$2:$B$85,2,FALSE)</f>
        <v>Harper Tran</v>
      </c>
      <c r="N623" t="str">
        <f>VLOOKUP(C623,accounts!$A$2:$F$9615,2,FALSE)</f>
        <v>Manufacturing</v>
      </c>
      <c r="O623" t="str">
        <f>VLOOKUP(C623,accounts!$A$2:$F$9615,3,FALSE)</f>
        <v>&gt;$10M</v>
      </c>
      <c r="P623" t="str">
        <f>VLOOKUP(C623,accounts!$A$2:$F$9615,5,FALSE)</f>
        <v>Central</v>
      </c>
      <c r="Q623" t="b">
        <f t="shared" si="10"/>
        <v>1</v>
      </c>
      <c r="R623" t="e">
        <f>INDEX(removed_duplicate_rows!$A$5:$A$39,MATCH(wins!A623,removed_duplicate_rows!$A$5:$A$39,0))</f>
        <v>#N/A</v>
      </c>
    </row>
    <row r="624" spans="1:18" ht="15.75" customHeight="1" x14ac:dyDescent="0.2">
      <c r="A624" t="s">
        <v>1997</v>
      </c>
      <c r="B624" t="s">
        <v>1998</v>
      </c>
      <c r="C624" t="s">
        <v>1999</v>
      </c>
      <c r="D624" s="10">
        <v>45731</v>
      </c>
      <c r="E624" t="s">
        <v>52</v>
      </c>
      <c r="F624">
        <v>6</v>
      </c>
      <c r="G624" t="s">
        <v>77</v>
      </c>
      <c r="H624" t="s">
        <v>527</v>
      </c>
      <c r="I624" t="s">
        <v>55</v>
      </c>
      <c r="J624">
        <v>1</v>
      </c>
      <c r="K624">
        <v>6726</v>
      </c>
      <c r="L624" t="str">
        <f>IFERROR(INDEX(play_attribution!$B$2:$B$328,MATCH(A624,play_attribution!$A$2:$A$328,0)),"")</f>
        <v/>
      </c>
      <c r="M624" t="str">
        <f>VLOOKUP(H624,seller_roster!$A$2:$B$85,2,FALSE)</f>
        <v>Nia Mbeki</v>
      </c>
      <c r="N624" t="str">
        <f>VLOOKUP(C624,accounts!$A$2:$F$9615,2,FALSE)</f>
        <v>Manufacturing</v>
      </c>
      <c r="O624" t="str">
        <f>VLOOKUP(C624,accounts!$A$2:$F$9615,3,FALSE)</f>
        <v>$2.5M-$5M</v>
      </c>
      <c r="P624" t="str">
        <f>VLOOKUP(C624,accounts!$A$2:$F$9615,5,FALSE)</f>
        <v>East</v>
      </c>
      <c r="Q624" t="b">
        <f t="shared" si="10"/>
        <v>1</v>
      </c>
      <c r="R624" t="e">
        <f>INDEX(removed_duplicate_rows!$A$5:$A$39,MATCH(wins!A624,removed_duplicate_rows!$A$5:$A$39,0))</f>
        <v>#N/A</v>
      </c>
    </row>
    <row r="625" spans="1:18" ht="15.75" customHeight="1" x14ac:dyDescent="0.2">
      <c r="A625" t="s">
        <v>2000</v>
      </c>
      <c r="B625" t="s">
        <v>2001</v>
      </c>
      <c r="C625" t="s">
        <v>2002</v>
      </c>
      <c r="D625" s="10">
        <v>45731</v>
      </c>
      <c r="E625" t="s">
        <v>52</v>
      </c>
      <c r="F625">
        <v>6</v>
      </c>
      <c r="G625" t="s">
        <v>77</v>
      </c>
      <c r="H625" t="s">
        <v>169</v>
      </c>
      <c r="I625" t="s">
        <v>79</v>
      </c>
      <c r="J625">
        <v>1</v>
      </c>
      <c r="K625">
        <v>5893</v>
      </c>
      <c r="L625" t="str">
        <f>IFERROR(INDEX(play_attribution!$B$2:$B$328,MATCH(A625,play_attribution!$A$2:$A$328,0)),"")</f>
        <v/>
      </c>
      <c r="M625" t="str">
        <f>VLOOKUP(H625,seller_roster!$A$2:$B$85,2,FALSE)</f>
        <v>Rhea Doyle</v>
      </c>
      <c r="N625" t="str">
        <f>VLOOKUP(C625,accounts!$A$2:$F$9615,2,FALSE)</f>
        <v>Healthcare Services</v>
      </c>
      <c r="O625" t="str">
        <f>VLOOKUP(C625,accounts!$A$2:$F$9615,3,FALSE)</f>
        <v>$2.5M-$5M</v>
      </c>
      <c r="P625" t="str">
        <f>VLOOKUP(C625,accounts!$A$2:$F$9615,5,FALSE)</f>
        <v>West</v>
      </c>
      <c r="Q625" t="b">
        <f t="shared" si="10"/>
        <v>1</v>
      </c>
      <c r="R625" t="e">
        <f>INDEX(removed_duplicate_rows!$A$5:$A$39,MATCH(wins!A625,removed_duplicate_rows!$A$5:$A$39,0))</f>
        <v>#N/A</v>
      </c>
    </row>
    <row r="626" spans="1:18" ht="15.75" customHeight="1" x14ac:dyDescent="0.2">
      <c r="A626" t="s">
        <v>2003</v>
      </c>
      <c r="B626" t="s">
        <v>2004</v>
      </c>
      <c r="C626" t="s">
        <v>2005</v>
      </c>
      <c r="D626" s="10">
        <v>45731</v>
      </c>
      <c r="E626" t="s">
        <v>52</v>
      </c>
      <c r="F626">
        <v>6</v>
      </c>
      <c r="G626" t="s">
        <v>77</v>
      </c>
      <c r="H626" t="s">
        <v>177</v>
      </c>
      <c r="I626" t="s">
        <v>79</v>
      </c>
      <c r="J626">
        <v>1</v>
      </c>
      <c r="K626">
        <v>8285</v>
      </c>
      <c r="L626" t="str">
        <f>IFERROR(INDEX(play_attribution!$B$2:$B$328,MATCH(A626,play_attribution!$A$2:$A$328,0)),"")</f>
        <v/>
      </c>
      <c r="M626" t="str">
        <f>VLOOKUP(H626,seller_roster!$A$2:$B$85,2,FALSE)</f>
        <v>Gray Marsh</v>
      </c>
      <c r="N626" t="str">
        <f>VLOOKUP(C626,accounts!$A$2:$F$9615,2,FALSE)</f>
        <v>Nonprofit</v>
      </c>
      <c r="O626" t="str">
        <f>VLOOKUP(C626,accounts!$A$2:$F$9615,3,FALSE)</f>
        <v>$1M-$2.5M</v>
      </c>
      <c r="P626" t="str">
        <f>VLOOKUP(C626,accounts!$A$2:$F$9615,5,FALSE)</f>
        <v>Central</v>
      </c>
      <c r="Q626" t="b">
        <f t="shared" si="10"/>
        <v>1</v>
      </c>
      <c r="R626" t="e">
        <f>INDEX(removed_duplicate_rows!$A$5:$A$39,MATCH(wins!A626,removed_duplicate_rows!$A$5:$A$39,0))</f>
        <v>#N/A</v>
      </c>
    </row>
    <row r="627" spans="1:18" ht="15.75" customHeight="1" x14ac:dyDescent="0.2">
      <c r="A627" t="s">
        <v>2006</v>
      </c>
      <c r="B627" t="s">
        <v>2007</v>
      </c>
      <c r="C627" t="s">
        <v>2008</v>
      </c>
      <c r="D627" s="10">
        <v>45731</v>
      </c>
      <c r="E627" t="s">
        <v>52</v>
      </c>
      <c r="F627">
        <v>6</v>
      </c>
      <c r="G627" t="s">
        <v>77</v>
      </c>
      <c r="H627" t="s">
        <v>83</v>
      </c>
      <c r="I627" t="s">
        <v>79</v>
      </c>
      <c r="J627">
        <v>1</v>
      </c>
      <c r="K627">
        <v>7276</v>
      </c>
      <c r="L627" t="str">
        <f>IFERROR(INDEX(play_attribution!$B$2:$B$328,MATCH(A627,play_attribution!$A$2:$A$328,0)),"")</f>
        <v/>
      </c>
      <c r="M627" t="str">
        <f>VLOOKUP(H627,seller_roster!$A$2:$B$85,2,FALSE)</f>
        <v>Sage Ruiz</v>
      </c>
      <c r="N627" t="str">
        <f>VLOOKUP(C627,accounts!$A$2:$F$9615,2,FALSE)</f>
        <v>Manufacturing</v>
      </c>
      <c r="O627" t="str">
        <f>VLOOKUP(C627,accounts!$A$2:$F$9615,3,FALSE)</f>
        <v>$2.5M-$5M</v>
      </c>
      <c r="P627" t="str">
        <f>VLOOKUP(C627,accounts!$A$2:$F$9615,5,FALSE)</f>
        <v>East</v>
      </c>
      <c r="Q627" t="b">
        <f t="shared" si="10"/>
        <v>1</v>
      </c>
      <c r="R627" t="e">
        <f>INDEX(removed_duplicate_rows!$A$5:$A$39,MATCH(wins!A627,removed_duplicate_rows!$A$5:$A$39,0))</f>
        <v>#N/A</v>
      </c>
    </row>
    <row r="628" spans="1:18" ht="15.75" customHeight="1" x14ac:dyDescent="0.2">
      <c r="A628" t="s">
        <v>2009</v>
      </c>
      <c r="B628" t="s">
        <v>2010</v>
      </c>
      <c r="C628" t="s">
        <v>2011</v>
      </c>
      <c r="D628" s="10">
        <v>45731</v>
      </c>
      <c r="E628" t="s">
        <v>52</v>
      </c>
      <c r="F628">
        <v>6</v>
      </c>
      <c r="G628" t="s">
        <v>77</v>
      </c>
      <c r="H628" t="s">
        <v>266</v>
      </c>
      <c r="I628" t="s">
        <v>79</v>
      </c>
      <c r="J628">
        <v>1</v>
      </c>
      <c r="K628">
        <v>9463</v>
      </c>
      <c r="L628" t="str">
        <f>IFERROR(INDEX(play_attribution!$B$2:$B$328,MATCH(A628,play_attribution!$A$2:$A$328,0)),"")</f>
        <v/>
      </c>
      <c r="M628" t="str">
        <f>VLOOKUP(H628,seller_roster!$A$2:$B$85,2,FALSE)</f>
        <v>Dakota Vega</v>
      </c>
      <c r="N628" t="str">
        <f>VLOOKUP(C628,accounts!$A$2:$F$9615,2,FALSE)</f>
        <v>Logistics</v>
      </c>
      <c r="O628" t="str">
        <f>VLOOKUP(C628,accounts!$A$2:$F$9615,3,FALSE)</f>
        <v>$5M-$10M</v>
      </c>
      <c r="P628" t="str">
        <f>VLOOKUP(C628,accounts!$A$2:$F$9615,5,FALSE)</f>
        <v>Central</v>
      </c>
      <c r="Q628" t="b">
        <f t="shared" si="10"/>
        <v>1</v>
      </c>
      <c r="R628" t="e">
        <f>INDEX(removed_duplicate_rows!$A$5:$A$39,MATCH(wins!A628,removed_duplicate_rows!$A$5:$A$39,0))</f>
        <v>#N/A</v>
      </c>
    </row>
    <row r="629" spans="1:18" ht="15.75" customHeight="1" x14ac:dyDescent="0.2">
      <c r="A629" t="s">
        <v>2012</v>
      </c>
      <c r="B629" t="s">
        <v>2013</v>
      </c>
      <c r="C629" t="s">
        <v>2014</v>
      </c>
      <c r="D629" s="10">
        <v>45731</v>
      </c>
      <c r="E629" t="s">
        <v>52</v>
      </c>
      <c r="F629">
        <v>6</v>
      </c>
      <c r="G629" t="s">
        <v>77</v>
      </c>
      <c r="H629" t="s">
        <v>114</v>
      </c>
      <c r="I629" t="s">
        <v>79</v>
      </c>
      <c r="J629">
        <v>1</v>
      </c>
      <c r="K629">
        <v>8762</v>
      </c>
      <c r="L629" t="str">
        <f>IFERROR(INDEX(play_attribution!$B$2:$B$328,MATCH(A629,play_attribution!$A$2:$A$328,0)),"")</f>
        <v/>
      </c>
      <c r="M629" t="str">
        <f>VLOOKUP(H629,seller_roster!$A$2:$B$85,2,FALSE)</f>
        <v>Ray Reyes</v>
      </c>
      <c r="N629" t="str">
        <f>VLOOKUP(C629,accounts!$A$2:$F$9615,2,FALSE)</f>
        <v>Professional Services</v>
      </c>
      <c r="O629" t="str">
        <f>VLOOKUP(C629,accounts!$A$2:$F$9615,3,FALSE)</f>
        <v>&gt;$10M</v>
      </c>
      <c r="P629" t="str">
        <f>VLOOKUP(C629,accounts!$A$2:$F$9615,5,FALSE)</f>
        <v>Central</v>
      </c>
      <c r="Q629" t="b">
        <f t="shared" si="10"/>
        <v>1</v>
      </c>
      <c r="R629" t="e">
        <f>INDEX(removed_duplicate_rows!$A$5:$A$39,MATCH(wins!A629,removed_duplicate_rows!$A$5:$A$39,0))</f>
        <v>#N/A</v>
      </c>
    </row>
    <row r="630" spans="1:18" ht="15.75" customHeight="1" x14ac:dyDescent="0.2">
      <c r="A630" t="s">
        <v>2015</v>
      </c>
      <c r="B630" t="s">
        <v>2016</v>
      </c>
      <c r="C630" t="s">
        <v>2017</v>
      </c>
      <c r="D630" s="10">
        <v>45731</v>
      </c>
      <c r="E630" t="s">
        <v>52</v>
      </c>
      <c r="F630">
        <v>6</v>
      </c>
      <c r="G630" t="s">
        <v>77</v>
      </c>
      <c r="H630" t="s">
        <v>155</v>
      </c>
      <c r="I630" t="s">
        <v>55</v>
      </c>
      <c r="J630">
        <v>1</v>
      </c>
      <c r="K630">
        <v>10374</v>
      </c>
      <c r="L630" t="str">
        <f>IFERROR(INDEX(play_attribution!$B$2:$B$328,MATCH(A630,play_attribution!$A$2:$A$328,0)),"")</f>
        <v/>
      </c>
      <c r="M630" t="str">
        <f>VLOOKUP(H630,seller_roster!$A$2:$B$85,2,FALSE)</f>
        <v>Indigo Osei</v>
      </c>
      <c r="N630" t="str">
        <f>VLOOKUP(C630,accounts!$A$2:$F$9615,2,FALSE)</f>
        <v>Retail Multi-Location</v>
      </c>
      <c r="O630" t="str">
        <f>VLOOKUP(C630,accounts!$A$2:$F$9615,3,FALSE)</f>
        <v>$2.5M-$5M</v>
      </c>
      <c r="P630" t="str">
        <f>VLOOKUP(C630,accounts!$A$2:$F$9615,5,FALSE)</f>
        <v>Central</v>
      </c>
      <c r="Q630" t="b">
        <f t="shared" si="10"/>
        <v>1</v>
      </c>
      <c r="R630" t="e">
        <f>INDEX(removed_duplicate_rows!$A$5:$A$39,MATCH(wins!A630,removed_duplicate_rows!$A$5:$A$39,0))</f>
        <v>#N/A</v>
      </c>
    </row>
    <row r="631" spans="1:18" ht="15.75" customHeight="1" x14ac:dyDescent="0.2">
      <c r="A631" t="s">
        <v>2018</v>
      </c>
      <c r="B631" t="s">
        <v>2019</v>
      </c>
      <c r="C631" t="s">
        <v>2020</v>
      </c>
      <c r="D631" s="10">
        <v>45731</v>
      </c>
      <c r="E631" t="s">
        <v>52</v>
      </c>
      <c r="F631">
        <v>6</v>
      </c>
      <c r="G631" t="s">
        <v>77</v>
      </c>
      <c r="H631" t="s">
        <v>133</v>
      </c>
      <c r="I631" t="s">
        <v>79</v>
      </c>
      <c r="J631">
        <v>1</v>
      </c>
      <c r="K631">
        <v>6744</v>
      </c>
      <c r="L631" t="str">
        <f>IFERROR(INDEX(play_attribution!$B$2:$B$328,MATCH(A631,play_attribution!$A$2:$A$328,0)),"")</f>
        <v/>
      </c>
      <c r="M631" t="str">
        <f>VLOOKUP(H631,seller_roster!$A$2:$B$85,2,FALSE)</f>
        <v>Devon Tran</v>
      </c>
      <c r="N631" t="str">
        <f>VLOOKUP(C631,accounts!$A$2:$F$9615,2,FALSE)</f>
        <v>Nonprofit</v>
      </c>
      <c r="O631" t="str">
        <f>VLOOKUP(C631,accounts!$A$2:$F$9615,3,FALSE)</f>
        <v>$2.5M-$5M</v>
      </c>
      <c r="P631" t="str">
        <f>VLOOKUP(C631,accounts!$A$2:$F$9615,5,FALSE)</f>
        <v>Central</v>
      </c>
      <c r="Q631" t="b">
        <f t="shared" si="10"/>
        <v>1</v>
      </c>
      <c r="R631" t="e">
        <f>INDEX(removed_duplicate_rows!$A$5:$A$39,MATCH(wins!A631,removed_duplicate_rows!$A$5:$A$39,0))</f>
        <v>#N/A</v>
      </c>
    </row>
    <row r="632" spans="1:18" ht="15.75" customHeight="1" x14ac:dyDescent="0.2">
      <c r="A632" t="s">
        <v>2021</v>
      </c>
      <c r="B632" t="s">
        <v>2022</v>
      </c>
      <c r="C632" t="s">
        <v>2023</v>
      </c>
      <c r="D632" s="10">
        <v>45731</v>
      </c>
      <c r="E632" t="s">
        <v>52</v>
      </c>
      <c r="F632">
        <v>6</v>
      </c>
      <c r="G632" t="s">
        <v>77</v>
      </c>
      <c r="H632" t="s">
        <v>83</v>
      </c>
      <c r="I632" t="s">
        <v>79</v>
      </c>
      <c r="J632">
        <v>1</v>
      </c>
      <c r="K632">
        <v>11247</v>
      </c>
      <c r="L632" t="str">
        <f>IFERROR(INDEX(play_attribution!$B$2:$B$328,MATCH(A632,play_attribution!$A$2:$A$328,0)),"")</f>
        <v/>
      </c>
      <c r="M632" t="str">
        <f>VLOOKUP(H632,seller_roster!$A$2:$B$85,2,FALSE)</f>
        <v>Sage Ruiz</v>
      </c>
      <c r="N632" t="str">
        <f>VLOOKUP(C632,accounts!$A$2:$F$9615,2,FALSE)</f>
        <v>Hospitality Group</v>
      </c>
      <c r="O632" t="str">
        <f>VLOOKUP(C632,accounts!$A$2:$F$9615,3,FALSE)</f>
        <v>$2.5M-$5M</v>
      </c>
      <c r="P632" t="str">
        <f>VLOOKUP(C632,accounts!$A$2:$F$9615,5,FALSE)</f>
        <v>East</v>
      </c>
      <c r="Q632" t="b">
        <f t="shared" si="10"/>
        <v>1</v>
      </c>
      <c r="R632" t="e">
        <f>INDEX(removed_duplicate_rows!$A$5:$A$39,MATCH(wins!A632,removed_duplicate_rows!$A$5:$A$39,0))</f>
        <v>#N/A</v>
      </c>
    </row>
    <row r="633" spans="1:18" ht="15.75" customHeight="1" x14ac:dyDescent="0.2">
      <c r="A633" t="s">
        <v>2024</v>
      </c>
      <c r="B633" t="s">
        <v>2025</v>
      </c>
      <c r="C633" t="s">
        <v>2026</v>
      </c>
      <c r="D633" s="10">
        <v>45731</v>
      </c>
      <c r="E633" t="s">
        <v>52</v>
      </c>
      <c r="F633">
        <v>6</v>
      </c>
      <c r="G633" t="s">
        <v>77</v>
      </c>
      <c r="H633" t="s">
        <v>95</v>
      </c>
      <c r="I633" t="s">
        <v>79</v>
      </c>
      <c r="J633">
        <v>1</v>
      </c>
      <c r="K633">
        <v>9281</v>
      </c>
      <c r="L633" t="str">
        <f>IFERROR(INDEX(play_attribution!$B$2:$B$328,MATCH(A633,play_attribution!$A$2:$A$328,0)),"")</f>
        <v/>
      </c>
      <c r="M633" t="str">
        <f>VLOOKUP(H633,seller_roster!$A$2:$B$85,2,FALSE)</f>
        <v>Frankie Ferro</v>
      </c>
      <c r="N633" t="str">
        <f>VLOOKUP(C633,accounts!$A$2:$F$9615,2,FALSE)</f>
        <v>Nonprofit</v>
      </c>
      <c r="O633" t="str">
        <f>VLOOKUP(C633,accounts!$A$2:$F$9615,3,FALSE)</f>
        <v>$1M-$2.5M</v>
      </c>
      <c r="P633" t="str">
        <f>VLOOKUP(C633,accounts!$A$2:$F$9615,5,FALSE)</f>
        <v>Central</v>
      </c>
      <c r="Q633" t="b">
        <f t="shared" si="10"/>
        <v>1</v>
      </c>
      <c r="R633" t="e">
        <f>INDEX(removed_duplicate_rows!$A$5:$A$39,MATCH(wins!A633,removed_duplicate_rows!$A$5:$A$39,0))</f>
        <v>#N/A</v>
      </c>
    </row>
    <row r="634" spans="1:18" ht="15.75" customHeight="1" x14ac:dyDescent="0.2">
      <c r="A634" t="s">
        <v>2027</v>
      </c>
      <c r="B634" t="s">
        <v>2028</v>
      </c>
      <c r="C634" t="s">
        <v>2029</v>
      </c>
      <c r="D634" s="10">
        <v>45731</v>
      </c>
      <c r="E634" t="s">
        <v>52</v>
      </c>
      <c r="F634">
        <v>6</v>
      </c>
      <c r="G634" t="s">
        <v>77</v>
      </c>
      <c r="H634" t="s">
        <v>191</v>
      </c>
      <c r="I634" t="s">
        <v>79</v>
      </c>
      <c r="J634">
        <v>1</v>
      </c>
      <c r="K634">
        <v>9598</v>
      </c>
      <c r="L634" t="str">
        <f>IFERROR(INDEX(play_attribution!$B$2:$B$328,MATCH(A634,play_attribution!$A$2:$A$328,0)),"")</f>
        <v/>
      </c>
      <c r="M634" t="str">
        <f>VLOOKUP(H634,seller_roster!$A$2:$B$85,2,FALSE)</f>
        <v>Blake Lindqvist</v>
      </c>
      <c r="N634" t="str">
        <f>VLOOKUP(C634,accounts!$A$2:$F$9615,2,FALSE)</f>
        <v>Wholesale &amp; Distribution</v>
      </c>
      <c r="O634" t="str">
        <f>VLOOKUP(C634,accounts!$A$2:$F$9615,3,FALSE)</f>
        <v>$2.5M-$5M</v>
      </c>
      <c r="P634" t="str">
        <f>VLOOKUP(C634,accounts!$A$2:$F$9615,5,FALSE)</f>
        <v>East</v>
      </c>
      <c r="Q634" t="b">
        <f t="shared" si="10"/>
        <v>1</v>
      </c>
      <c r="R634" t="e">
        <f>INDEX(removed_duplicate_rows!$A$5:$A$39,MATCH(wins!A634,removed_duplicate_rows!$A$5:$A$39,0))</f>
        <v>#N/A</v>
      </c>
    </row>
    <row r="635" spans="1:18" ht="15.75" customHeight="1" x14ac:dyDescent="0.2">
      <c r="A635" t="s">
        <v>2030</v>
      </c>
      <c r="B635" t="s">
        <v>2031</v>
      </c>
      <c r="C635" t="s">
        <v>2032</v>
      </c>
      <c r="D635" s="10">
        <v>45731</v>
      </c>
      <c r="E635" t="s">
        <v>52</v>
      </c>
      <c r="F635">
        <v>6</v>
      </c>
      <c r="G635" t="s">
        <v>77</v>
      </c>
      <c r="H635" t="s">
        <v>169</v>
      </c>
      <c r="I635" t="s">
        <v>79</v>
      </c>
      <c r="J635">
        <v>1</v>
      </c>
      <c r="K635">
        <v>7810</v>
      </c>
      <c r="L635" t="str">
        <f>IFERROR(INDEX(play_attribution!$B$2:$B$328,MATCH(A635,play_attribution!$A$2:$A$328,0)),"")</f>
        <v/>
      </c>
      <c r="M635" t="str">
        <f>VLOOKUP(H635,seller_roster!$A$2:$B$85,2,FALSE)</f>
        <v>Rhea Doyle</v>
      </c>
      <c r="N635" t="str">
        <f>VLOOKUP(C635,accounts!$A$2:$F$9615,2,FALSE)</f>
        <v>Professional Services</v>
      </c>
      <c r="O635" t="str">
        <f>VLOOKUP(C635,accounts!$A$2:$F$9615,3,FALSE)</f>
        <v>$5M-$10M</v>
      </c>
      <c r="P635" t="str">
        <f>VLOOKUP(C635,accounts!$A$2:$F$9615,5,FALSE)</f>
        <v>East</v>
      </c>
      <c r="Q635" t="b">
        <f t="shared" si="10"/>
        <v>1</v>
      </c>
      <c r="R635" t="e">
        <f>INDEX(removed_duplicate_rows!$A$5:$A$39,MATCH(wins!A635,removed_duplicate_rows!$A$5:$A$39,0))</f>
        <v>#N/A</v>
      </c>
    </row>
    <row r="636" spans="1:18" ht="15.75" customHeight="1" x14ac:dyDescent="0.2">
      <c r="A636" t="s">
        <v>2033</v>
      </c>
      <c r="B636" t="s">
        <v>2034</v>
      </c>
      <c r="C636" t="s">
        <v>2035</v>
      </c>
      <c r="D636" s="10">
        <v>45731</v>
      </c>
      <c r="E636" t="s">
        <v>52</v>
      </c>
      <c r="F636">
        <v>6</v>
      </c>
      <c r="G636" t="s">
        <v>77</v>
      </c>
      <c r="H636" t="s">
        <v>159</v>
      </c>
      <c r="I636" t="s">
        <v>55</v>
      </c>
      <c r="J636">
        <v>1</v>
      </c>
      <c r="K636">
        <v>9270</v>
      </c>
      <c r="L636" t="str">
        <f>IFERROR(INDEX(play_attribution!$B$2:$B$328,MATCH(A636,play_attribution!$A$2:$A$328,0)),"")</f>
        <v/>
      </c>
      <c r="M636" t="str">
        <f>VLOOKUP(H636,seller_roster!$A$2:$B$85,2,FALSE)</f>
        <v>Kai Bianchi</v>
      </c>
      <c r="N636" t="str">
        <f>VLOOKUP(C636,accounts!$A$2:$F$9615,2,FALSE)</f>
        <v>Wholesale &amp; Distribution</v>
      </c>
      <c r="O636" t="str">
        <f>VLOOKUP(C636,accounts!$A$2:$F$9615,3,FALSE)</f>
        <v>&lt;$1M</v>
      </c>
      <c r="P636" t="str">
        <f>VLOOKUP(C636,accounts!$A$2:$F$9615,5,FALSE)</f>
        <v>East</v>
      </c>
      <c r="Q636" t="b">
        <f t="shared" si="10"/>
        <v>1</v>
      </c>
      <c r="R636" t="e">
        <f>INDEX(removed_duplicate_rows!$A$5:$A$39,MATCH(wins!A636,removed_duplicate_rows!$A$5:$A$39,0))</f>
        <v>#N/A</v>
      </c>
    </row>
    <row r="637" spans="1:18" ht="15.75" customHeight="1" x14ac:dyDescent="0.2">
      <c r="A637" t="s">
        <v>2036</v>
      </c>
      <c r="B637" t="s">
        <v>2037</v>
      </c>
      <c r="C637" t="s">
        <v>2038</v>
      </c>
      <c r="D637" s="10">
        <v>45731</v>
      </c>
      <c r="E637" t="s">
        <v>52</v>
      </c>
      <c r="F637">
        <v>6</v>
      </c>
      <c r="G637" t="s">
        <v>77</v>
      </c>
      <c r="H637" t="s">
        <v>83</v>
      </c>
      <c r="I637" t="s">
        <v>55</v>
      </c>
      <c r="J637">
        <v>1</v>
      </c>
      <c r="K637">
        <v>8611</v>
      </c>
      <c r="L637" t="str">
        <f>IFERROR(INDEX(play_attribution!$B$2:$B$328,MATCH(A637,play_attribution!$A$2:$A$328,0)),"")</f>
        <v/>
      </c>
      <c r="M637" t="str">
        <f>VLOOKUP(H637,seller_roster!$A$2:$B$85,2,FALSE)</f>
        <v>Sage Ruiz</v>
      </c>
      <c r="N637" t="str">
        <f>VLOOKUP(C637,accounts!$A$2:$F$9615,2,FALSE)</f>
        <v>Construction</v>
      </c>
      <c r="O637" t="str">
        <f>VLOOKUP(C637,accounts!$A$2:$F$9615,3,FALSE)</f>
        <v>$2.5M-$5M</v>
      </c>
      <c r="P637" t="str">
        <f>VLOOKUP(C637,accounts!$A$2:$F$9615,5,FALSE)</f>
        <v>Central</v>
      </c>
      <c r="Q637" t="b">
        <f t="shared" si="10"/>
        <v>1</v>
      </c>
      <c r="R637" t="e">
        <f>INDEX(removed_duplicate_rows!$A$5:$A$39,MATCH(wins!A637,removed_duplicate_rows!$A$5:$A$39,0))</f>
        <v>#N/A</v>
      </c>
    </row>
    <row r="638" spans="1:18" ht="15.75" customHeight="1" x14ac:dyDescent="0.2">
      <c r="A638" t="s">
        <v>2039</v>
      </c>
      <c r="B638" t="s">
        <v>2040</v>
      </c>
      <c r="C638" t="s">
        <v>2041</v>
      </c>
      <c r="D638" s="10">
        <v>45731</v>
      </c>
      <c r="E638" t="s">
        <v>52</v>
      </c>
      <c r="F638">
        <v>6</v>
      </c>
      <c r="G638" t="s">
        <v>77</v>
      </c>
      <c r="H638" t="s">
        <v>107</v>
      </c>
      <c r="I638" t="s">
        <v>79</v>
      </c>
      <c r="J638">
        <v>1</v>
      </c>
      <c r="K638">
        <v>7758</v>
      </c>
      <c r="L638" t="str">
        <f>IFERROR(INDEX(play_attribution!$B$2:$B$328,MATCH(A638,play_attribution!$A$2:$A$328,0)),"")</f>
        <v/>
      </c>
      <c r="M638" t="str">
        <f>VLOOKUP(H638,seller_roster!$A$2:$B$85,2,FALSE)</f>
        <v>Skyler Doyle</v>
      </c>
      <c r="N638" t="str">
        <f>VLOOKUP(C638,accounts!$A$2:$F$9615,2,FALSE)</f>
        <v>Hospitality Group</v>
      </c>
      <c r="O638" t="str">
        <f>VLOOKUP(C638,accounts!$A$2:$F$9615,3,FALSE)</f>
        <v>$2.5M-$5M</v>
      </c>
      <c r="P638" t="str">
        <f>VLOOKUP(C638,accounts!$A$2:$F$9615,5,FALSE)</f>
        <v>East</v>
      </c>
      <c r="Q638" t="b">
        <f t="shared" si="10"/>
        <v>1</v>
      </c>
      <c r="R638" t="e">
        <f>INDEX(removed_duplicate_rows!$A$5:$A$39,MATCH(wins!A638,removed_duplicate_rows!$A$5:$A$39,0))</f>
        <v>#N/A</v>
      </c>
    </row>
    <row r="639" spans="1:18" ht="15.75" customHeight="1" x14ac:dyDescent="0.2">
      <c r="A639" t="s">
        <v>2042</v>
      </c>
      <c r="B639" t="s">
        <v>2043</v>
      </c>
      <c r="C639" t="s">
        <v>2044</v>
      </c>
      <c r="D639" s="10">
        <v>45731</v>
      </c>
      <c r="E639" t="s">
        <v>52</v>
      </c>
      <c r="F639">
        <v>6</v>
      </c>
      <c r="G639" t="s">
        <v>77</v>
      </c>
      <c r="H639" t="s">
        <v>133</v>
      </c>
      <c r="I639" t="s">
        <v>55</v>
      </c>
      <c r="J639">
        <v>1</v>
      </c>
      <c r="K639">
        <v>18282</v>
      </c>
      <c r="L639" t="str">
        <f>IFERROR(INDEX(play_attribution!$B$2:$B$328,MATCH(A639,play_attribution!$A$2:$A$328,0)),"")</f>
        <v/>
      </c>
      <c r="M639" t="str">
        <f>VLOOKUP(H639,seller_roster!$A$2:$B$85,2,FALSE)</f>
        <v>Devon Tran</v>
      </c>
      <c r="N639" t="str">
        <f>VLOOKUP(C639,accounts!$A$2:$F$9615,2,FALSE)</f>
        <v>Hospitality Group</v>
      </c>
      <c r="O639" t="str">
        <f>VLOOKUP(C639,accounts!$A$2:$F$9615,3,FALSE)</f>
        <v>$5M-$10M</v>
      </c>
      <c r="P639" t="str">
        <f>VLOOKUP(C639,accounts!$A$2:$F$9615,5,FALSE)</f>
        <v>Central</v>
      </c>
      <c r="Q639" t="b">
        <f t="shared" si="10"/>
        <v>1</v>
      </c>
      <c r="R639" t="e">
        <f>INDEX(removed_duplicate_rows!$A$5:$A$39,MATCH(wins!A639,removed_duplicate_rows!$A$5:$A$39,0))</f>
        <v>#N/A</v>
      </c>
    </row>
    <row r="640" spans="1:18" ht="15.75" customHeight="1" x14ac:dyDescent="0.2">
      <c r="A640" t="s">
        <v>2045</v>
      </c>
      <c r="B640" t="s">
        <v>2046</v>
      </c>
      <c r="C640" t="s">
        <v>2047</v>
      </c>
      <c r="D640" s="10">
        <v>45731</v>
      </c>
      <c r="E640" t="s">
        <v>52</v>
      </c>
      <c r="F640">
        <v>6</v>
      </c>
      <c r="G640" t="s">
        <v>77</v>
      </c>
      <c r="H640" t="s">
        <v>83</v>
      </c>
      <c r="I640" t="s">
        <v>79</v>
      </c>
      <c r="J640">
        <v>1</v>
      </c>
      <c r="K640">
        <v>8814</v>
      </c>
      <c r="L640" t="str">
        <f>IFERROR(INDEX(play_attribution!$B$2:$B$328,MATCH(A640,play_attribution!$A$2:$A$328,0)),"")</f>
        <v/>
      </c>
      <c r="M640" t="str">
        <f>VLOOKUP(H640,seller_roster!$A$2:$B$85,2,FALSE)</f>
        <v>Sage Ruiz</v>
      </c>
      <c r="N640" t="str">
        <f>VLOOKUP(C640,accounts!$A$2:$F$9615,2,FALSE)</f>
        <v>Nonprofit</v>
      </c>
      <c r="O640" t="str">
        <f>VLOOKUP(C640,accounts!$A$2:$F$9615,3,FALSE)</f>
        <v>&lt;$1M</v>
      </c>
      <c r="P640" t="str">
        <f>VLOOKUP(C640,accounts!$A$2:$F$9615,5,FALSE)</f>
        <v>Central</v>
      </c>
      <c r="Q640" t="b">
        <f t="shared" si="10"/>
        <v>1</v>
      </c>
      <c r="R640" t="e">
        <f>INDEX(removed_duplicate_rows!$A$5:$A$39,MATCH(wins!A640,removed_duplicate_rows!$A$5:$A$39,0))</f>
        <v>#N/A</v>
      </c>
    </row>
    <row r="641" spans="1:18" ht="15.75" customHeight="1" x14ac:dyDescent="0.2">
      <c r="A641" t="s">
        <v>2048</v>
      </c>
      <c r="B641" t="s">
        <v>2049</v>
      </c>
      <c r="C641" t="s">
        <v>2050</v>
      </c>
      <c r="D641" s="10">
        <v>45731</v>
      </c>
      <c r="E641" t="s">
        <v>52</v>
      </c>
      <c r="F641">
        <v>6</v>
      </c>
      <c r="G641" t="s">
        <v>77</v>
      </c>
      <c r="H641" t="s">
        <v>140</v>
      </c>
      <c r="I641" t="s">
        <v>79</v>
      </c>
      <c r="J641">
        <v>1</v>
      </c>
      <c r="K641">
        <v>6639</v>
      </c>
      <c r="L641" t="str">
        <f>IFERROR(INDEX(play_attribution!$B$2:$B$328,MATCH(A641,play_attribution!$A$2:$A$328,0)),"")</f>
        <v/>
      </c>
      <c r="M641" t="str">
        <f>VLOOKUP(H641,seller_roster!$A$2:$B$85,2,FALSE)</f>
        <v>Lane Lindqvist</v>
      </c>
      <c r="N641" t="str">
        <f>VLOOKUP(C641,accounts!$A$2:$F$9615,2,FALSE)</f>
        <v>Hospitality Group</v>
      </c>
      <c r="O641" t="str">
        <f>VLOOKUP(C641,accounts!$A$2:$F$9615,3,FALSE)</f>
        <v>$5M-$10M</v>
      </c>
      <c r="P641" t="str">
        <f>VLOOKUP(C641,accounts!$A$2:$F$9615,5,FALSE)</f>
        <v>East</v>
      </c>
      <c r="Q641" t="b">
        <f t="shared" si="10"/>
        <v>1</v>
      </c>
      <c r="R641" t="e">
        <f>INDEX(removed_duplicate_rows!$A$5:$A$39,MATCH(wins!A641,removed_duplicate_rows!$A$5:$A$39,0))</f>
        <v>#N/A</v>
      </c>
    </row>
    <row r="642" spans="1:18" ht="15.75" customHeight="1" x14ac:dyDescent="0.2">
      <c r="A642" t="s">
        <v>2051</v>
      </c>
      <c r="B642" t="s">
        <v>2052</v>
      </c>
      <c r="C642" t="s">
        <v>2053</v>
      </c>
      <c r="D642" s="10">
        <v>45731</v>
      </c>
      <c r="E642" t="s">
        <v>52</v>
      </c>
      <c r="F642">
        <v>6</v>
      </c>
      <c r="G642" t="s">
        <v>77</v>
      </c>
      <c r="H642" t="s">
        <v>177</v>
      </c>
      <c r="I642" t="s">
        <v>79</v>
      </c>
      <c r="J642">
        <v>1</v>
      </c>
      <c r="K642">
        <v>8768</v>
      </c>
      <c r="L642" t="str">
        <f>IFERROR(INDEX(play_attribution!$B$2:$B$328,MATCH(A642,play_attribution!$A$2:$A$328,0)),"")</f>
        <v/>
      </c>
      <c r="M642" t="str">
        <f>VLOOKUP(H642,seller_roster!$A$2:$B$85,2,FALSE)</f>
        <v>Gray Marsh</v>
      </c>
      <c r="N642" t="str">
        <f>VLOOKUP(C642,accounts!$A$2:$F$9615,2,FALSE)</f>
        <v>Wholesale &amp; Distribution</v>
      </c>
      <c r="O642" t="str">
        <f>VLOOKUP(C642,accounts!$A$2:$F$9615,3,FALSE)</f>
        <v>$5M-$10M</v>
      </c>
      <c r="P642" t="str">
        <f>VLOOKUP(C642,accounts!$A$2:$F$9615,5,FALSE)</f>
        <v>Central</v>
      </c>
      <c r="Q642" t="b">
        <f t="shared" si="10"/>
        <v>1</v>
      </c>
      <c r="R642" t="e">
        <f>INDEX(removed_duplicate_rows!$A$5:$A$39,MATCH(wins!A642,removed_duplicate_rows!$A$5:$A$39,0))</f>
        <v>#N/A</v>
      </c>
    </row>
    <row r="643" spans="1:18" ht="15.75" customHeight="1" x14ac:dyDescent="0.2">
      <c r="A643" t="s">
        <v>2054</v>
      </c>
      <c r="B643" t="s">
        <v>2055</v>
      </c>
      <c r="C643" t="s">
        <v>2056</v>
      </c>
      <c r="D643" s="10">
        <v>45731</v>
      </c>
      <c r="E643" t="s">
        <v>52</v>
      </c>
      <c r="F643">
        <v>6</v>
      </c>
      <c r="G643" t="s">
        <v>77</v>
      </c>
      <c r="H643" t="s">
        <v>122</v>
      </c>
      <c r="I643" t="s">
        <v>55</v>
      </c>
      <c r="J643">
        <v>1</v>
      </c>
      <c r="K643">
        <v>6165</v>
      </c>
      <c r="L643" t="str">
        <f>IFERROR(INDEX(play_attribution!$B$2:$B$328,MATCH(A643,play_attribution!$A$2:$A$328,0)),"")</f>
        <v/>
      </c>
      <c r="M643" t="str">
        <f>VLOOKUP(H643,seller_roster!$A$2:$B$85,2,FALSE)</f>
        <v>Uma Osei</v>
      </c>
      <c r="N643" t="str">
        <f>VLOOKUP(C643,accounts!$A$2:$F$9615,2,FALSE)</f>
        <v>Retail Multi-Location</v>
      </c>
      <c r="O643" t="str">
        <f>VLOOKUP(C643,accounts!$A$2:$F$9615,3,FALSE)</f>
        <v>$1M-$2.5M</v>
      </c>
      <c r="P643" t="str">
        <f>VLOOKUP(C643,accounts!$A$2:$F$9615,5,FALSE)</f>
        <v>East</v>
      </c>
      <c r="Q643" t="b">
        <f t="shared" ref="Q643:Q706" si="11">L643=""</f>
        <v>1</v>
      </c>
      <c r="R643" t="e">
        <f>INDEX(removed_duplicate_rows!$A$5:$A$39,MATCH(wins!A643,removed_duplicate_rows!$A$5:$A$39,0))</f>
        <v>#N/A</v>
      </c>
    </row>
    <row r="644" spans="1:18" ht="15.75" customHeight="1" x14ac:dyDescent="0.2">
      <c r="A644" t="s">
        <v>2057</v>
      </c>
      <c r="B644" t="s">
        <v>2058</v>
      </c>
      <c r="C644" t="s">
        <v>2059</v>
      </c>
      <c r="D644" s="10">
        <v>45731</v>
      </c>
      <c r="E644" t="s">
        <v>52</v>
      </c>
      <c r="F644">
        <v>6</v>
      </c>
      <c r="G644" t="s">
        <v>77</v>
      </c>
      <c r="H644" t="s">
        <v>118</v>
      </c>
      <c r="I644" t="s">
        <v>79</v>
      </c>
      <c r="J644">
        <v>1</v>
      </c>
      <c r="K644">
        <v>14624</v>
      </c>
      <c r="L644" t="str">
        <f>IFERROR(INDEX(play_attribution!$B$2:$B$328,MATCH(A644,play_attribution!$A$2:$A$328,0)),"")</f>
        <v/>
      </c>
      <c r="M644" t="str">
        <f>VLOOKUP(H644,seller_roster!$A$2:$B$85,2,FALSE)</f>
        <v>Val Reyes</v>
      </c>
      <c r="N644" t="str">
        <f>VLOOKUP(C644,accounts!$A$2:$F$9615,2,FALSE)</f>
        <v>Healthcare Services</v>
      </c>
      <c r="O644" t="str">
        <f>VLOOKUP(C644,accounts!$A$2:$F$9615,3,FALSE)</f>
        <v>$2.5M-$5M</v>
      </c>
      <c r="P644" t="str">
        <f>VLOOKUP(C644,accounts!$A$2:$F$9615,5,FALSE)</f>
        <v>East</v>
      </c>
      <c r="Q644" t="b">
        <f t="shared" si="11"/>
        <v>1</v>
      </c>
      <c r="R644" t="e">
        <f>INDEX(removed_duplicate_rows!$A$5:$A$39,MATCH(wins!A644,removed_duplicate_rows!$A$5:$A$39,0))</f>
        <v>#N/A</v>
      </c>
    </row>
    <row r="645" spans="1:18" ht="15.75" customHeight="1" x14ac:dyDescent="0.2">
      <c r="A645" t="s">
        <v>2060</v>
      </c>
      <c r="B645" t="s">
        <v>2061</v>
      </c>
      <c r="C645" t="s">
        <v>2062</v>
      </c>
      <c r="D645" s="10">
        <v>45731</v>
      </c>
      <c r="E645" t="s">
        <v>52</v>
      </c>
      <c r="F645">
        <v>6</v>
      </c>
      <c r="G645" t="s">
        <v>77</v>
      </c>
      <c r="H645" t="s">
        <v>191</v>
      </c>
      <c r="I645" t="s">
        <v>79</v>
      </c>
      <c r="J645">
        <v>1</v>
      </c>
      <c r="K645">
        <v>14409</v>
      </c>
      <c r="L645" t="str">
        <f>IFERROR(INDEX(play_attribution!$B$2:$B$328,MATCH(A645,play_attribution!$A$2:$A$328,0)),"")</f>
        <v/>
      </c>
      <c r="M645" t="str">
        <f>VLOOKUP(H645,seller_roster!$A$2:$B$85,2,FALSE)</f>
        <v>Blake Lindqvist</v>
      </c>
      <c r="N645" t="str">
        <f>VLOOKUP(C645,accounts!$A$2:$F$9615,2,FALSE)</f>
        <v>Logistics</v>
      </c>
      <c r="O645" t="str">
        <f>VLOOKUP(C645,accounts!$A$2:$F$9615,3,FALSE)</f>
        <v>$2.5M-$5M</v>
      </c>
      <c r="P645" t="str">
        <f>VLOOKUP(C645,accounts!$A$2:$F$9615,5,FALSE)</f>
        <v>West</v>
      </c>
      <c r="Q645" t="b">
        <f t="shared" si="11"/>
        <v>1</v>
      </c>
      <c r="R645" t="e">
        <f>INDEX(removed_duplicate_rows!$A$5:$A$39,MATCH(wins!A645,removed_duplicate_rows!$A$5:$A$39,0))</f>
        <v>#N/A</v>
      </c>
    </row>
    <row r="646" spans="1:18" ht="15.75" customHeight="1" x14ac:dyDescent="0.2">
      <c r="A646" t="s">
        <v>2063</v>
      </c>
      <c r="B646" t="s">
        <v>2064</v>
      </c>
      <c r="C646" t="s">
        <v>2065</v>
      </c>
      <c r="D646" s="10">
        <v>45731</v>
      </c>
      <c r="E646" t="s">
        <v>52</v>
      </c>
      <c r="F646">
        <v>6</v>
      </c>
      <c r="G646" t="s">
        <v>77</v>
      </c>
      <c r="H646" t="s">
        <v>91</v>
      </c>
      <c r="I646" t="s">
        <v>55</v>
      </c>
      <c r="J646">
        <v>1</v>
      </c>
      <c r="K646">
        <v>6036</v>
      </c>
      <c r="L646" t="str">
        <f>IFERROR(INDEX(play_attribution!$B$2:$B$328,MATCH(A646,play_attribution!$A$2:$A$328,0)),"")</f>
        <v/>
      </c>
      <c r="M646" t="str">
        <f>VLOOKUP(H646,seller_roster!$A$2:$B$85,2,FALSE)</f>
        <v>Kira Sorensen</v>
      </c>
      <c r="N646" t="str">
        <f>VLOOKUP(C646,accounts!$A$2:$F$9615,2,FALSE)</f>
        <v>Field Services</v>
      </c>
      <c r="O646" t="str">
        <f>VLOOKUP(C646,accounts!$A$2:$F$9615,3,FALSE)</f>
        <v>$1M-$2.5M</v>
      </c>
      <c r="P646" t="str">
        <f>VLOOKUP(C646,accounts!$A$2:$F$9615,5,FALSE)</f>
        <v>West</v>
      </c>
      <c r="Q646" t="b">
        <f t="shared" si="11"/>
        <v>1</v>
      </c>
      <c r="R646" t="e">
        <f>INDEX(removed_duplicate_rows!$A$5:$A$39,MATCH(wins!A646,removed_duplicate_rows!$A$5:$A$39,0))</f>
        <v>#N/A</v>
      </c>
    </row>
    <row r="647" spans="1:18" ht="15.75" customHeight="1" x14ac:dyDescent="0.2">
      <c r="A647" t="s">
        <v>2066</v>
      </c>
      <c r="B647" t="s">
        <v>2067</v>
      </c>
      <c r="C647" t="s">
        <v>2068</v>
      </c>
      <c r="D647" s="10">
        <v>45731</v>
      </c>
      <c r="E647" t="s">
        <v>52</v>
      </c>
      <c r="F647">
        <v>6</v>
      </c>
      <c r="G647" t="s">
        <v>77</v>
      </c>
      <c r="H647" t="s">
        <v>107</v>
      </c>
      <c r="I647" t="s">
        <v>79</v>
      </c>
      <c r="J647">
        <v>1</v>
      </c>
      <c r="K647">
        <v>4937</v>
      </c>
      <c r="L647" t="str">
        <f>IFERROR(INDEX(play_attribution!$B$2:$B$328,MATCH(A647,play_attribution!$A$2:$A$328,0)),"")</f>
        <v/>
      </c>
      <c r="M647" t="str">
        <f>VLOOKUP(H647,seller_roster!$A$2:$B$85,2,FALSE)</f>
        <v>Skyler Doyle</v>
      </c>
      <c r="N647" t="str">
        <f>VLOOKUP(C647,accounts!$A$2:$F$9615,2,FALSE)</f>
        <v>Retail Multi-Location</v>
      </c>
      <c r="O647" t="str">
        <f>VLOOKUP(C647,accounts!$A$2:$F$9615,3,FALSE)</f>
        <v>$2.5M-$5M</v>
      </c>
      <c r="P647" t="str">
        <f>VLOOKUP(C647,accounts!$A$2:$F$9615,5,FALSE)</f>
        <v>East</v>
      </c>
      <c r="Q647" t="b">
        <f t="shared" si="11"/>
        <v>1</v>
      </c>
      <c r="R647" t="e">
        <f>INDEX(removed_duplicate_rows!$A$5:$A$39,MATCH(wins!A647,removed_duplicate_rows!$A$5:$A$39,0))</f>
        <v>#N/A</v>
      </c>
    </row>
    <row r="648" spans="1:18" ht="15.75" customHeight="1" x14ac:dyDescent="0.2">
      <c r="A648" t="s">
        <v>2069</v>
      </c>
      <c r="B648" t="s">
        <v>2070</v>
      </c>
      <c r="C648" t="s">
        <v>2071</v>
      </c>
      <c r="D648" s="10">
        <v>45731</v>
      </c>
      <c r="E648" t="s">
        <v>52</v>
      </c>
      <c r="F648">
        <v>6</v>
      </c>
      <c r="G648" t="s">
        <v>77</v>
      </c>
      <c r="H648" t="s">
        <v>103</v>
      </c>
      <c r="I648" t="s">
        <v>79</v>
      </c>
      <c r="J648">
        <v>1</v>
      </c>
      <c r="K648">
        <v>5949</v>
      </c>
      <c r="L648" t="str">
        <f>IFERROR(INDEX(play_attribution!$B$2:$B$328,MATCH(A648,play_attribution!$A$2:$A$328,0)),"")</f>
        <v/>
      </c>
      <c r="M648" t="str">
        <f>VLOOKUP(H648,seller_roster!$A$2:$B$85,2,FALSE)</f>
        <v>Jax Reyes</v>
      </c>
      <c r="N648" t="str">
        <f>VLOOKUP(C648,accounts!$A$2:$F$9615,2,FALSE)</f>
        <v>Field Services</v>
      </c>
      <c r="O648" t="str">
        <f>VLOOKUP(C648,accounts!$A$2:$F$9615,3,FALSE)</f>
        <v>$2.5M-$5M</v>
      </c>
      <c r="P648" t="str">
        <f>VLOOKUP(C648,accounts!$A$2:$F$9615,5,FALSE)</f>
        <v>West</v>
      </c>
      <c r="Q648" t="b">
        <f t="shared" si="11"/>
        <v>1</v>
      </c>
      <c r="R648" t="e">
        <f>INDEX(removed_duplicate_rows!$A$5:$A$39,MATCH(wins!A648,removed_duplicate_rows!$A$5:$A$39,0))</f>
        <v>#N/A</v>
      </c>
    </row>
    <row r="649" spans="1:18" ht="15.75" customHeight="1" x14ac:dyDescent="0.2">
      <c r="A649" t="s">
        <v>2072</v>
      </c>
      <c r="B649" t="s">
        <v>2073</v>
      </c>
      <c r="C649" t="s">
        <v>2074</v>
      </c>
      <c r="D649" s="10">
        <v>45731</v>
      </c>
      <c r="E649" t="s">
        <v>52</v>
      </c>
      <c r="F649">
        <v>6</v>
      </c>
      <c r="G649" t="s">
        <v>77</v>
      </c>
      <c r="H649" t="s">
        <v>83</v>
      </c>
      <c r="I649" t="s">
        <v>79</v>
      </c>
      <c r="J649">
        <v>1</v>
      </c>
      <c r="K649">
        <v>5110</v>
      </c>
      <c r="L649" t="str">
        <f>IFERROR(INDEX(play_attribution!$B$2:$B$328,MATCH(A649,play_attribution!$A$2:$A$328,0)),"")</f>
        <v/>
      </c>
      <c r="M649" t="str">
        <f>VLOOKUP(H649,seller_roster!$A$2:$B$85,2,FALSE)</f>
        <v>Sage Ruiz</v>
      </c>
      <c r="N649" t="str">
        <f>VLOOKUP(C649,accounts!$A$2:$F$9615,2,FALSE)</f>
        <v>Wholesale &amp; Distribution</v>
      </c>
      <c r="O649" t="str">
        <f>VLOOKUP(C649,accounts!$A$2:$F$9615,3,FALSE)</f>
        <v>$2.5M-$5M</v>
      </c>
      <c r="P649" t="str">
        <f>VLOOKUP(C649,accounts!$A$2:$F$9615,5,FALSE)</f>
        <v>East</v>
      </c>
      <c r="Q649" t="b">
        <f t="shared" si="11"/>
        <v>1</v>
      </c>
      <c r="R649" t="e">
        <f>INDEX(removed_duplicate_rows!$A$5:$A$39,MATCH(wins!A649,removed_duplicate_rows!$A$5:$A$39,0))</f>
        <v>#N/A</v>
      </c>
    </row>
    <row r="650" spans="1:18" ht="15.75" customHeight="1" x14ac:dyDescent="0.2">
      <c r="A650" t="s">
        <v>2075</v>
      </c>
      <c r="B650" t="s">
        <v>2076</v>
      </c>
      <c r="C650" t="s">
        <v>2077</v>
      </c>
      <c r="D650" s="10">
        <v>45731</v>
      </c>
      <c r="E650" t="s">
        <v>52</v>
      </c>
      <c r="F650">
        <v>6</v>
      </c>
      <c r="G650" t="s">
        <v>77</v>
      </c>
      <c r="H650" t="s">
        <v>173</v>
      </c>
      <c r="I650" t="s">
        <v>79</v>
      </c>
      <c r="J650">
        <v>1</v>
      </c>
      <c r="K650">
        <v>6483</v>
      </c>
      <c r="L650" t="str">
        <f>IFERROR(INDEX(play_attribution!$B$2:$B$328,MATCH(A650,play_attribution!$A$2:$A$328,0)),"")</f>
        <v/>
      </c>
      <c r="M650" t="str">
        <f>VLOOKUP(H650,seller_roster!$A$2:$B$85,2,FALSE)</f>
        <v>Pia Reyes</v>
      </c>
      <c r="N650" t="str">
        <f>VLOOKUP(C650,accounts!$A$2:$F$9615,2,FALSE)</f>
        <v>Manufacturing</v>
      </c>
      <c r="O650" t="str">
        <f>VLOOKUP(C650,accounts!$A$2:$F$9615,3,FALSE)</f>
        <v>$2.5M-$5M</v>
      </c>
      <c r="P650" t="str">
        <f>VLOOKUP(C650,accounts!$A$2:$F$9615,5,FALSE)</f>
        <v>East</v>
      </c>
      <c r="Q650" t="b">
        <f t="shared" si="11"/>
        <v>1</v>
      </c>
      <c r="R650" t="e">
        <f>INDEX(removed_duplicate_rows!$A$5:$A$39,MATCH(wins!A650,removed_duplicate_rows!$A$5:$A$39,0))</f>
        <v>#N/A</v>
      </c>
    </row>
    <row r="651" spans="1:18" ht="15.75" customHeight="1" x14ac:dyDescent="0.2">
      <c r="A651" t="s">
        <v>2078</v>
      </c>
      <c r="B651" t="s">
        <v>2079</v>
      </c>
      <c r="C651" t="s">
        <v>2080</v>
      </c>
      <c r="D651" s="10">
        <v>45731</v>
      </c>
      <c r="E651" t="s">
        <v>52</v>
      </c>
      <c r="F651">
        <v>6</v>
      </c>
      <c r="G651" t="s">
        <v>77</v>
      </c>
      <c r="H651" t="s">
        <v>147</v>
      </c>
      <c r="I651" t="s">
        <v>79</v>
      </c>
      <c r="J651">
        <v>1</v>
      </c>
      <c r="K651">
        <v>5994</v>
      </c>
      <c r="L651" t="str">
        <f>IFERROR(INDEX(play_attribution!$B$2:$B$328,MATCH(A651,play_attribution!$A$2:$A$328,0)),"")</f>
        <v/>
      </c>
      <c r="M651" t="str">
        <f>VLOOKUP(H651,seller_roster!$A$2:$B$85,2,FALSE)</f>
        <v>Riley Tran</v>
      </c>
      <c r="N651" t="str">
        <f>VLOOKUP(C651,accounts!$A$2:$F$9615,2,FALSE)</f>
        <v>Manufacturing</v>
      </c>
      <c r="O651" t="str">
        <f>VLOOKUP(C651,accounts!$A$2:$F$9615,3,FALSE)</f>
        <v>$1M-$2.5M</v>
      </c>
      <c r="P651" t="str">
        <f>VLOOKUP(C651,accounts!$A$2:$F$9615,5,FALSE)</f>
        <v>East</v>
      </c>
      <c r="Q651" t="b">
        <f t="shared" si="11"/>
        <v>1</v>
      </c>
      <c r="R651" t="e">
        <f>INDEX(removed_duplicate_rows!$A$5:$A$39,MATCH(wins!A651,removed_duplicate_rows!$A$5:$A$39,0))</f>
        <v>#N/A</v>
      </c>
    </row>
    <row r="652" spans="1:18" ht="15.75" customHeight="1" x14ac:dyDescent="0.2">
      <c r="A652" t="s">
        <v>2081</v>
      </c>
      <c r="B652" t="s">
        <v>2082</v>
      </c>
      <c r="C652" t="s">
        <v>2083</v>
      </c>
      <c r="D652" s="10">
        <v>45731</v>
      </c>
      <c r="E652" t="s">
        <v>52</v>
      </c>
      <c r="F652">
        <v>6</v>
      </c>
      <c r="G652" t="s">
        <v>77</v>
      </c>
      <c r="H652" t="s">
        <v>114</v>
      </c>
      <c r="I652" t="s">
        <v>55</v>
      </c>
      <c r="J652">
        <v>1</v>
      </c>
      <c r="K652">
        <v>8111</v>
      </c>
      <c r="L652" t="str">
        <f>IFERROR(INDEX(play_attribution!$B$2:$B$328,MATCH(A652,play_attribution!$A$2:$A$328,0)),"")</f>
        <v/>
      </c>
      <c r="M652" t="str">
        <f>VLOOKUP(H652,seller_roster!$A$2:$B$85,2,FALSE)</f>
        <v>Ray Reyes</v>
      </c>
      <c r="N652" t="str">
        <f>VLOOKUP(C652,accounts!$A$2:$F$9615,2,FALSE)</f>
        <v>Nonprofit</v>
      </c>
      <c r="O652" t="str">
        <f>VLOOKUP(C652,accounts!$A$2:$F$9615,3,FALSE)</f>
        <v>$2.5M-$5M</v>
      </c>
      <c r="P652" t="str">
        <f>VLOOKUP(C652,accounts!$A$2:$F$9615,5,FALSE)</f>
        <v>West</v>
      </c>
      <c r="Q652" t="b">
        <f t="shared" si="11"/>
        <v>1</v>
      </c>
      <c r="R652" t="e">
        <f>INDEX(removed_duplicate_rows!$A$5:$A$39,MATCH(wins!A652,removed_duplicate_rows!$A$5:$A$39,0))</f>
        <v>#N/A</v>
      </c>
    </row>
    <row r="653" spans="1:18" ht="15.75" customHeight="1" x14ac:dyDescent="0.2">
      <c r="A653" t="s">
        <v>2084</v>
      </c>
      <c r="B653" t="s">
        <v>2085</v>
      </c>
      <c r="C653" t="s">
        <v>2086</v>
      </c>
      <c r="D653" s="10">
        <v>45731</v>
      </c>
      <c r="E653" t="s">
        <v>52</v>
      </c>
      <c r="F653">
        <v>6</v>
      </c>
      <c r="G653" t="s">
        <v>77</v>
      </c>
      <c r="H653" t="s">
        <v>107</v>
      </c>
      <c r="I653" t="s">
        <v>79</v>
      </c>
      <c r="J653">
        <v>1</v>
      </c>
      <c r="K653">
        <v>7253</v>
      </c>
      <c r="L653" t="str">
        <f>IFERROR(INDEX(play_attribution!$B$2:$B$328,MATCH(A653,play_attribution!$A$2:$A$328,0)),"")</f>
        <v/>
      </c>
      <c r="M653" t="str">
        <f>VLOOKUP(H653,seller_roster!$A$2:$B$85,2,FALSE)</f>
        <v>Skyler Doyle</v>
      </c>
      <c r="N653" t="str">
        <f>VLOOKUP(C653,accounts!$A$2:$F$9615,2,FALSE)</f>
        <v>Manufacturing</v>
      </c>
      <c r="O653" t="str">
        <f>VLOOKUP(C653,accounts!$A$2:$F$9615,3,FALSE)</f>
        <v>&gt;$10M</v>
      </c>
      <c r="P653" t="str">
        <f>VLOOKUP(C653,accounts!$A$2:$F$9615,5,FALSE)</f>
        <v>East</v>
      </c>
      <c r="Q653" t="b">
        <f t="shared" si="11"/>
        <v>1</v>
      </c>
      <c r="R653" t="e">
        <f>INDEX(removed_duplicate_rows!$A$5:$A$39,MATCH(wins!A653,removed_duplicate_rows!$A$5:$A$39,0))</f>
        <v>#N/A</v>
      </c>
    </row>
    <row r="654" spans="1:18" ht="15.75" customHeight="1" x14ac:dyDescent="0.2">
      <c r="A654" t="s">
        <v>2087</v>
      </c>
      <c r="B654" t="s">
        <v>2088</v>
      </c>
      <c r="C654" t="s">
        <v>2089</v>
      </c>
      <c r="D654" s="10">
        <v>45731</v>
      </c>
      <c r="E654" t="s">
        <v>52</v>
      </c>
      <c r="F654">
        <v>6</v>
      </c>
      <c r="G654" t="s">
        <v>77</v>
      </c>
      <c r="H654" t="s">
        <v>140</v>
      </c>
      <c r="I654" t="s">
        <v>79</v>
      </c>
      <c r="J654">
        <v>1</v>
      </c>
      <c r="K654">
        <v>5281</v>
      </c>
      <c r="L654" t="str">
        <f>IFERROR(INDEX(play_attribution!$B$2:$B$328,MATCH(A654,play_attribution!$A$2:$A$328,0)),"")</f>
        <v/>
      </c>
      <c r="M654" t="str">
        <f>VLOOKUP(H654,seller_roster!$A$2:$B$85,2,FALSE)</f>
        <v>Lane Lindqvist</v>
      </c>
      <c r="N654" t="str">
        <f>VLOOKUP(C654,accounts!$A$2:$F$9615,2,FALSE)</f>
        <v>Manufacturing</v>
      </c>
      <c r="O654" t="str">
        <f>VLOOKUP(C654,accounts!$A$2:$F$9615,3,FALSE)</f>
        <v>$2.5M-$5M</v>
      </c>
      <c r="P654" t="str">
        <f>VLOOKUP(C654,accounts!$A$2:$F$9615,5,FALSE)</f>
        <v>West</v>
      </c>
      <c r="Q654" t="b">
        <f t="shared" si="11"/>
        <v>1</v>
      </c>
      <c r="R654" t="e">
        <f>INDEX(removed_duplicate_rows!$A$5:$A$39,MATCH(wins!A654,removed_duplicate_rows!$A$5:$A$39,0))</f>
        <v>#N/A</v>
      </c>
    </row>
    <row r="655" spans="1:18" ht="15.75" customHeight="1" x14ac:dyDescent="0.2">
      <c r="A655" t="s">
        <v>2090</v>
      </c>
      <c r="B655" t="s">
        <v>2091</v>
      </c>
      <c r="C655" t="s">
        <v>2092</v>
      </c>
      <c r="D655" s="10">
        <v>45731</v>
      </c>
      <c r="E655" t="s">
        <v>52</v>
      </c>
      <c r="F655">
        <v>6</v>
      </c>
      <c r="G655" t="s">
        <v>77</v>
      </c>
      <c r="H655" t="s">
        <v>83</v>
      </c>
      <c r="I655" t="s">
        <v>79</v>
      </c>
      <c r="J655">
        <v>1</v>
      </c>
      <c r="K655">
        <v>6255</v>
      </c>
      <c r="L655" t="str">
        <f>IFERROR(INDEX(play_attribution!$B$2:$B$328,MATCH(A655,play_attribution!$A$2:$A$328,0)),"")</f>
        <v/>
      </c>
      <c r="M655" t="str">
        <f>VLOOKUP(H655,seller_roster!$A$2:$B$85,2,FALSE)</f>
        <v>Sage Ruiz</v>
      </c>
      <c r="N655" t="str">
        <f>VLOOKUP(C655,accounts!$A$2:$F$9615,2,FALSE)</f>
        <v>Healthcare Services</v>
      </c>
      <c r="O655" t="str">
        <f>VLOOKUP(C655,accounts!$A$2:$F$9615,3,FALSE)</f>
        <v>$2.5M-$5M</v>
      </c>
      <c r="P655" t="str">
        <f>VLOOKUP(C655,accounts!$A$2:$F$9615,5,FALSE)</f>
        <v>East</v>
      </c>
      <c r="Q655" t="b">
        <f t="shared" si="11"/>
        <v>1</v>
      </c>
      <c r="R655" t="e">
        <f>INDEX(removed_duplicate_rows!$A$5:$A$39,MATCH(wins!A655,removed_duplicate_rows!$A$5:$A$39,0))</f>
        <v>#N/A</v>
      </c>
    </row>
    <row r="656" spans="1:18" ht="15.75" customHeight="1" x14ac:dyDescent="0.2">
      <c r="A656" t="s">
        <v>2093</v>
      </c>
      <c r="B656" t="s">
        <v>2094</v>
      </c>
      <c r="C656" t="s">
        <v>2095</v>
      </c>
      <c r="D656" s="10">
        <v>45731</v>
      </c>
      <c r="E656" t="s">
        <v>52</v>
      </c>
      <c r="F656">
        <v>6</v>
      </c>
      <c r="G656" t="s">
        <v>77</v>
      </c>
      <c r="H656" t="s">
        <v>118</v>
      </c>
      <c r="I656" t="s">
        <v>79</v>
      </c>
      <c r="J656">
        <v>1</v>
      </c>
      <c r="K656">
        <v>11594</v>
      </c>
      <c r="L656" t="str">
        <f>IFERROR(INDEX(play_attribution!$B$2:$B$328,MATCH(A656,play_attribution!$A$2:$A$328,0)),"")</f>
        <v/>
      </c>
      <c r="M656" t="str">
        <f>VLOOKUP(H656,seller_roster!$A$2:$B$85,2,FALSE)</f>
        <v>Val Reyes</v>
      </c>
      <c r="N656" t="str">
        <f>VLOOKUP(C656,accounts!$A$2:$F$9615,2,FALSE)</f>
        <v>Manufacturing</v>
      </c>
      <c r="O656" t="str">
        <f>VLOOKUP(C656,accounts!$A$2:$F$9615,3,FALSE)</f>
        <v>&lt;$1M</v>
      </c>
      <c r="P656" t="str">
        <f>VLOOKUP(C656,accounts!$A$2:$F$9615,5,FALSE)</f>
        <v>East</v>
      </c>
      <c r="Q656" t="b">
        <f t="shared" si="11"/>
        <v>1</v>
      </c>
      <c r="R656" t="e">
        <f>INDEX(removed_duplicate_rows!$A$5:$A$39,MATCH(wins!A656,removed_duplicate_rows!$A$5:$A$39,0))</f>
        <v>#N/A</v>
      </c>
    </row>
    <row r="657" spans="1:18" ht="15.75" customHeight="1" x14ac:dyDescent="0.2">
      <c r="A657" t="s">
        <v>2096</v>
      </c>
      <c r="B657" t="s">
        <v>2097</v>
      </c>
      <c r="C657" t="s">
        <v>2098</v>
      </c>
      <c r="D657" s="10">
        <v>45731</v>
      </c>
      <c r="E657" t="s">
        <v>52</v>
      </c>
      <c r="F657">
        <v>6</v>
      </c>
      <c r="G657" t="s">
        <v>77</v>
      </c>
      <c r="H657" t="s">
        <v>191</v>
      </c>
      <c r="I657" t="s">
        <v>79</v>
      </c>
      <c r="J657">
        <v>1</v>
      </c>
      <c r="K657">
        <v>9710</v>
      </c>
      <c r="L657" t="str">
        <f>IFERROR(INDEX(play_attribution!$B$2:$B$328,MATCH(A657,play_attribution!$A$2:$A$328,0)),"")</f>
        <v/>
      </c>
      <c r="M657" t="str">
        <f>VLOOKUP(H657,seller_roster!$A$2:$B$85,2,FALSE)</f>
        <v>Blake Lindqvist</v>
      </c>
      <c r="N657" t="str">
        <f>VLOOKUP(C657,accounts!$A$2:$F$9615,2,FALSE)</f>
        <v>Wholesale &amp; Distribution</v>
      </c>
      <c r="O657" t="str">
        <f>VLOOKUP(C657,accounts!$A$2:$F$9615,3,FALSE)</f>
        <v>$2.5M-$5M</v>
      </c>
      <c r="P657" t="str">
        <f>VLOOKUP(C657,accounts!$A$2:$F$9615,5,FALSE)</f>
        <v>West</v>
      </c>
      <c r="Q657" t="b">
        <f t="shared" si="11"/>
        <v>1</v>
      </c>
      <c r="R657" t="e">
        <f>INDEX(removed_duplicate_rows!$A$5:$A$39,MATCH(wins!A657,removed_duplicate_rows!$A$5:$A$39,0))</f>
        <v>#N/A</v>
      </c>
    </row>
    <row r="658" spans="1:18" ht="15.75" customHeight="1" x14ac:dyDescent="0.2">
      <c r="A658" t="s">
        <v>2099</v>
      </c>
      <c r="B658" t="s">
        <v>2100</v>
      </c>
      <c r="C658" t="s">
        <v>2101</v>
      </c>
      <c r="D658" s="10">
        <v>45731</v>
      </c>
      <c r="E658" t="s">
        <v>52</v>
      </c>
      <c r="F658">
        <v>6</v>
      </c>
      <c r="G658" t="s">
        <v>77</v>
      </c>
      <c r="H658" t="s">
        <v>184</v>
      </c>
      <c r="I658" t="s">
        <v>79</v>
      </c>
      <c r="J658">
        <v>1</v>
      </c>
      <c r="K658">
        <v>8126</v>
      </c>
      <c r="L658" t="str">
        <f>IFERROR(INDEX(play_attribution!$B$2:$B$328,MATCH(A658,play_attribution!$A$2:$A$328,0)),"")</f>
        <v/>
      </c>
      <c r="M658" t="str">
        <f>VLOOKUP(H658,seller_roster!$A$2:$B$85,2,FALSE)</f>
        <v>Zion Silva</v>
      </c>
      <c r="N658" t="str">
        <f>VLOOKUP(C658,accounts!$A$2:$F$9615,2,FALSE)</f>
        <v>Construction</v>
      </c>
      <c r="O658" t="str">
        <f>VLOOKUP(C658,accounts!$A$2:$F$9615,3,FALSE)</f>
        <v>$5M-$10M</v>
      </c>
      <c r="P658" t="str">
        <f>VLOOKUP(C658,accounts!$A$2:$F$9615,5,FALSE)</f>
        <v>West</v>
      </c>
      <c r="Q658" t="b">
        <f t="shared" si="11"/>
        <v>1</v>
      </c>
      <c r="R658" t="e">
        <f>INDEX(removed_duplicate_rows!$A$5:$A$39,MATCH(wins!A658,removed_duplicate_rows!$A$5:$A$39,0))</f>
        <v>#N/A</v>
      </c>
    </row>
    <row r="659" spans="1:18" ht="15.75" customHeight="1" x14ac:dyDescent="0.2">
      <c r="A659" t="s">
        <v>2102</v>
      </c>
      <c r="B659" t="s">
        <v>2103</v>
      </c>
      <c r="C659" t="s">
        <v>2104</v>
      </c>
      <c r="D659" s="10">
        <v>45731</v>
      </c>
      <c r="E659" t="s">
        <v>52</v>
      </c>
      <c r="F659">
        <v>6</v>
      </c>
      <c r="G659" t="s">
        <v>273</v>
      </c>
      <c r="H659" t="s">
        <v>278</v>
      </c>
      <c r="I659" t="s">
        <v>79</v>
      </c>
      <c r="J659">
        <v>1</v>
      </c>
      <c r="K659">
        <v>7268</v>
      </c>
      <c r="L659" t="str">
        <f>IFERROR(INDEX(play_attribution!$B$2:$B$328,MATCH(A659,play_attribution!$A$2:$A$328,0)),"")</f>
        <v/>
      </c>
      <c r="M659" t="str">
        <f>VLOOKUP(H659,seller_roster!$A$2:$B$85,2,FALSE)</f>
        <v>Kira Bianchi</v>
      </c>
      <c r="N659" t="str">
        <f>VLOOKUP(C659,accounts!$A$2:$F$9615,2,FALSE)</f>
        <v>Wholesale &amp; Distribution</v>
      </c>
      <c r="O659" t="str">
        <f>VLOOKUP(C659,accounts!$A$2:$F$9615,3,FALSE)</f>
        <v>$5M-$10M</v>
      </c>
      <c r="P659" t="str">
        <f>VLOOKUP(C659,accounts!$A$2:$F$9615,5,FALSE)</f>
        <v>East</v>
      </c>
      <c r="Q659" t="b">
        <f t="shared" si="11"/>
        <v>1</v>
      </c>
      <c r="R659" t="e">
        <f>INDEX(removed_duplicate_rows!$A$5:$A$39,MATCH(wins!A659,removed_duplicate_rows!$A$5:$A$39,0))</f>
        <v>#N/A</v>
      </c>
    </row>
    <row r="660" spans="1:18" ht="15.75" customHeight="1" x14ac:dyDescent="0.2">
      <c r="A660" t="s">
        <v>2105</v>
      </c>
      <c r="B660" t="s">
        <v>2106</v>
      </c>
      <c r="C660" t="s">
        <v>2107</v>
      </c>
      <c r="D660" s="10">
        <v>45731</v>
      </c>
      <c r="E660" t="s">
        <v>52</v>
      </c>
      <c r="F660">
        <v>6</v>
      </c>
      <c r="G660" t="s">
        <v>273</v>
      </c>
      <c r="H660" t="s">
        <v>755</v>
      </c>
      <c r="I660" t="s">
        <v>55</v>
      </c>
      <c r="J660">
        <v>1</v>
      </c>
      <c r="K660">
        <v>4496</v>
      </c>
      <c r="L660" t="str">
        <f>IFERROR(INDEX(play_attribution!$B$2:$B$328,MATCH(A660,play_attribution!$A$2:$A$328,0)),"")</f>
        <v/>
      </c>
      <c r="M660" t="str">
        <f>VLOOKUP(H660,seller_roster!$A$2:$B$85,2,FALSE)</f>
        <v>Jesse Silva</v>
      </c>
      <c r="N660" t="str">
        <f>VLOOKUP(C660,accounts!$A$2:$F$9615,2,FALSE)</f>
        <v>Logistics</v>
      </c>
      <c r="O660" t="str">
        <f>VLOOKUP(C660,accounts!$A$2:$F$9615,3,FALSE)</f>
        <v>$5M-$10M</v>
      </c>
      <c r="P660" t="str">
        <f>VLOOKUP(C660,accounts!$A$2:$F$9615,5,FALSE)</f>
        <v>Central</v>
      </c>
      <c r="Q660" t="b">
        <f t="shared" si="11"/>
        <v>1</v>
      </c>
      <c r="R660" t="e">
        <f>INDEX(removed_duplicate_rows!$A$5:$A$39,MATCH(wins!A660,removed_duplicate_rows!$A$5:$A$39,0))</f>
        <v>#N/A</v>
      </c>
    </row>
    <row r="661" spans="1:18" ht="15.75" customHeight="1" x14ac:dyDescent="0.2">
      <c r="A661" t="s">
        <v>2108</v>
      </c>
      <c r="B661" t="s">
        <v>2109</v>
      </c>
      <c r="C661" t="s">
        <v>2110</v>
      </c>
      <c r="D661" s="10">
        <v>45731</v>
      </c>
      <c r="E661" t="s">
        <v>52</v>
      </c>
      <c r="F661">
        <v>6</v>
      </c>
      <c r="G661" t="s">
        <v>273</v>
      </c>
      <c r="H661" t="s">
        <v>323</v>
      </c>
      <c r="I661" t="s">
        <v>55</v>
      </c>
      <c r="J661">
        <v>1</v>
      </c>
      <c r="K661">
        <v>9064</v>
      </c>
      <c r="L661" t="str">
        <f>IFERROR(INDEX(play_attribution!$B$2:$B$328,MATCH(A661,play_attribution!$A$2:$A$328,0)),"")</f>
        <v/>
      </c>
      <c r="M661" t="str">
        <f>VLOOKUP(H661,seller_roster!$A$2:$B$85,2,FALSE)</f>
        <v>Finley Kowalski</v>
      </c>
      <c r="N661" t="str">
        <f>VLOOKUP(C661,accounts!$A$2:$F$9615,2,FALSE)</f>
        <v>Field Services</v>
      </c>
      <c r="O661" t="str">
        <f>VLOOKUP(C661,accounts!$A$2:$F$9615,3,FALSE)</f>
        <v>$5M-$10M</v>
      </c>
      <c r="P661" t="str">
        <f>VLOOKUP(C661,accounts!$A$2:$F$9615,5,FALSE)</f>
        <v>East</v>
      </c>
      <c r="Q661" t="b">
        <f t="shared" si="11"/>
        <v>1</v>
      </c>
      <c r="R661" t="e">
        <f>INDEX(removed_duplicate_rows!$A$5:$A$39,MATCH(wins!A661,removed_duplicate_rows!$A$5:$A$39,0))</f>
        <v>#N/A</v>
      </c>
    </row>
    <row r="662" spans="1:18" ht="15.75" customHeight="1" x14ac:dyDescent="0.2">
      <c r="A662" t="s">
        <v>2111</v>
      </c>
      <c r="B662" t="s">
        <v>2112</v>
      </c>
      <c r="C662" t="s">
        <v>2113</v>
      </c>
      <c r="D662" s="10">
        <v>45731</v>
      </c>
      <c r="E662" t="s">
        <v>52</v>
      </c>
      <c r="F662">
        <v>6</v>
      </c>
      <c r="G662" t="s">
        <v>273</v>
      </c>
      <c r="H662" t="s">
        <v>337</v>
      </c>
      <c r="I662" t="s">
        <v>79</v>
      </c>
      <c r="J662">
        <v>1</v>
      </c>
      <c r="K662">
        <v>11017</v>
      </c>
      <c r="L662" t="str">
        <f>IFERROR(INDEX(play_attribution!$B$2:$B$328,MATCH(A662,play_attribution!$A$2:$A$328,0)),"")</f>
        <v/>
      </c>
      <c r="M662" t="str">
        <f>VLOOKUP(H662,seller_roster!$A$2:$B$85,2,FALSE)</f>
        <v>Flor Bianchi</v>
      </c>
      <c r="N662" t="str">
        <f>VLOOKUP(C662,accounts!$A$2:$F$9615,2,FALSE)</f>
        <v>Hospitality Group</v>
      </c>
      <c r="O662" t="str">
        <f>VLOOKUP(C662,accounts!$A$2:$F$9615,3,FALSE)</f>
        <v>$5M-$10M</v>
      </c>
      <c r="P662" t="str">
        <f>VLOOKUP(C662,accounts!$A$2:$F$9615,5,FALSE)</f>
        <v>East</v>
      </c>
      <c r="Q662" t="b">
        <f t="shared" si="11"/>
        <v>1</v>
      </c>
      <c r="R662" t="e">
        <f>INDEX(removed_duplicate_rows!$A$5:$A$39,MATCH(wins!A662,removed_duplicate_rows!$A$5:$A$39,0))</f>
        <v>#N/A</v>
      </c>
    </row>
    <row r="663" spans="1:18" ht="15.75" customHeight="1" x14ac:dyDescent="0.2">
      <c r="A663" t="s">
        <v>2114</v>
      </c>
      <c r="B663" t="s">
        <v>2115</v>
      </c>
      <c r="C663" t="s">
        <v>2116</v>
      </c>
      <c r="D663" s="10">
        <v>45731</v>
      </c>
      <c r="E663" t="s">
        <v>52</v>
      </c>
      <c r="F663">
        <v>6</v>
      </c>
      <c r="G663" t="s">
        <v>273</v>
      </c>
      <c r="H663" t="s">
        <v>344</v>
      </c>
      <c r="I663" t="s">
        <v>79</v>
      </c>
      <c r="J663">
        <v>1</v>
      </c>
      <c r="K663">
        <v>7421</v>
      </c>
      <c r="L663" t="str">
        <f>IFERROR(INDEX(play_attribution!$B$2:$B$328,MATCH(A663,play_attribution!$A$2:$A$328,0)),"")</f>
        <v/>
      </c>
      <c r="M663" t="str">
        <f>VLOOKUP(H663,seller_roster!$A$2:$B$85,2,FALSE)</f>
        <v>Wren Kowalski</v>
      </c>
      <c r="N663" t="str">
        <f>VLOOKUP(C663,accounts!$A$2:$F$9615,2,FALSE)</f>
        <v>Construction</v>
      </c>
      <c r="O663" t="str">
        <f>VLOOKUP(C663,accounts!$A$2:$F$9615,3,FALSE)</f>
        <v>$5M-$10M</v>
      </c>
      <c r="P663" t="str">
        <f>VLOOKUP(C663,accounts!$A$2:$F$9615,5,FALSE)</f>
        <v>East</v>
      </c>
      <c r="Q663" t="b">
        <f t="shared" si="11"/>
        <v>1</v>
      </c>
      <c r="R663" t="e">
        <f>INDEX(removed_duplicate_rows!$A$5:$A$39,MATCH(wins!A663,removed_duplicate_rows!$A$5:$A$39,0))</f>
        <v>#N/A</v>
      </c>
    </row>
    <row r="664" spans="1:18" ht="15.75" customHeight="1" x14ac:dyDescent="0.2">
      <c r="A664" t="s">
        <v>2117</v>
      </c>
      <c r="B664" t="s">
        <v>2118</v>
      </c>
      <c r="C664" t="s">
        <v>2119</v>
      </c>
      <c r="D664" s="10">
        <v>45731</v>
      </c>
      <c r="E664" t="s">
        <v>52</v>
      </c>
      <c r="F664">
        <v>6</v>
      </c>
      <c r="G664" t="s">
        <v>273</v>
      </c>
      <c r="H664" t="s">
        <v>285</v>
      </c>
      <c r="I664" t="s">
        <v>79</v>
      </c>
      <c r="J664">
        <v>1</v>
      </c>
      <c r="K664">
        <v>7982</v>
      </c>
      <c r="L664" t="str">
        <f>IFERROR(INDEX(play_attribution!$B$2:$B$328,MATCH(A664,play_attribution!$A$2:$A$328,0)),"")</f>
        <v/>
      </c>
      <c r="M664" t="str">
        <f>VLOOKUP(H664,seller_roster!$A$2:$B$85,2,FALSE)</f>
        <v>Bryn Lindqvist</v>
      </c>
      <c r="N664" t="str">
        <f>VLOOKUP(C664,accounts!$A$2:$F$9615,2,FALSE)</f>
        <v>Field Services</v>
      </c>
      <c r="O664" t="str">
        <f>VLOOKUP(C664,accounts!$A$2:$F$9615,3,FALSE)</f>
        <v>$5M-$10M</v>
      </c>
      <c r="P664" t="str">
        <f>VLOOKUP(C664,accounts!$A$2:$F$9615,5,FALSE)</f>
        <v>Central</v>
      </c>
      <c r="Q664" t="b">
        <f t="shared" si="11"/>
        <v>1</v>
      </c>
      <c r="R664" t="e">
        <f>INDEX(removed_duplicate_rows!$A$5:$A$39,MATCH(wins!A664,removed_duplicate_rows!$A$5:$A$39,0))</f>
        <v>#N/A</v>
      </c>
    </row>
    <row r="665" spans="1:18" ht="15.75" customHeight="1" x14ac:dyDescent="0.2">
      <c r="A665" t="s">
        <v>2120</v>
      </c>
      <c r="B665" t="s">
        <v>2121</v>
      </c>
      <c r="C665" t="s">
        <v>2122</v>
      </c>
      <c r="D665" s="10">
        <v>45731</v>
      </c>
      <c r="E665" t="s">
        <v>52</v>
      </c>
      <c r="F665">
        <v>6</v>
      </c>
      <c r="G665" t="s">
        <v>273</v>
      </c>
      <c r="H665" t="s">
        <v>327</v>
      </c>
      <c r="I665" t="s">
        <v>79</v>
      </c>
      <c r="J665">
        <v>1</v>
      </c>
      <c r="K665">
        <v>12078</v>
      </c>
      <c r="L665" t="str">
        <f>IFERROR(INDEX(play_attribution!$B$2:$B$328,MATCH(A665,play_attribution!$A$2:$A$328,0)),"")</f>
        <v/>
      </c>
      <c r="M665" t="str">
        <f>VLOOKUP(H665,seller_roster!$A$2:$B$85,2,FALSE)</f>
        <v>Frankie Lindqvist</v>
      </c>
      <c r="N665" t="str">
        <f>VLOOKUP(C665,accounts!$A$2:$F$9615,2,FALSE)</f>
        <v>Professional Services</v>
      </c>
      <c r="O665" t="str">
        <f>VLOOKUP(C665,accounts!$A$2:$F$9615,3,FALSE)</f>
        <v>$2.5M-$5M</v>
      </c>
      <c r="P665" t="str">
        <f>VLOOKUP(C665,accounts!$A$2:$F$9615,5,FALSE)</f>
        <v>West</v>
      </c>
      <c r="Q665" t="b">
        <f t="shared" si="11"/>
        <v>1</v>
      </c>
      <c r="R665" t="e">
        <f>INDEX(removed_duplicate_rows!$A$5:$A$39,MATCH(wins!A665,removed_duplicate_rows!$A$5:$A$39,0))</f>
        <v>#N/A</v>
      </c>
    </row>
    <row r="666" spans="1:18" ht="15.75" customHeight="1" x14ac:dyDescent="0.2">
      <c r="A666" t="s">
        <v>2123</v>
      </c>
      <c r="B666" t="s">
        <v>2124</v>
      </c>
      <c r="C666" t="s">
        <v>2125</v>
      </c>
      <c r="D666" s="10">
        <v>45731</v>
      </c>
      <c r="E666" t="s">
        <v>52</v>
      </c>
      <c r="F666">
        <v>6</v>
      </c>
      <c r="G666" t="s">
        <v>273</v>
      </c>
      <c r="H666" t="s">
        <v>308</v>
      </c>
      <c r="I666" t="s">
        <v>79</v>
      </c>
      <c r="J666">
        <v>1</v>
      </c>
      <c r="K666">
        <v>8212</v>
      </c>
      <c r="L666" t="str">
        <f>IFERROR(INDEX(play_attribution!$B$2:$B$328,MATCH(A666,play_attribution!$A$2:$A$328,0)),"")</f>
        <v/>
      </c>
      <c r="M666" t="str">
        <f>VLOOKUP(H666,seller_roster!$A$2:$B$85,2,FALSE)</f>
        <v>Blake Ruiz</v>
      </c>
      <c r="N666" t="str">
        <f>VLOOKUP(C666,accounts!$A$2:$F$9615,2,FALSE)</f>
        <v>Healthcare Services</v>
      </c>
      <c r="O666" t="str">
        <f>VLOOKUP(C666,accounts!$A$2:$F$9615,3,FALSE)</f>
        <v>$5M-$10M</v>
      </c>
      <c r="P666" t="str">
        <f>VLOOKUP(C666,accounts!$A$2:$F$9615,5,FALSE)</f>
        <v>West</v>
      </c>
      <c r="Q666" t="b">
        <f t="shared" si="11"/>
        <v>1</v>
      </c>
      <c r="R666" t="e">
        <f>INDEX(removed_duplicate_rows!$A$5:$A$39,MATCH(wins!A666,removed_duplicate_rows!$A$5:$A$39,0))</f>
        <v>#N/A</v>
      </c>
    </row>
    <row r="667" spans="1:18" ht="15.75" customHeight="1" x14ac:dyDescent="0.2">
      <c r="A667" t="s">
        <v>2126</v>
      </c>
      <c r="B667" t="s">
        <v>2127</v>
      </c>
      <c r="C667" t="s">
        <v>2128</v>
      </c>
      <c r="D667" s="10">
        <v>45731</v>
      </c>
      <c r="E667" t="s">
        <v>52</v>
      </c>
      <c r="F667">
        <v>6</v>
      </c>
      <c r="G667" t="s">
        <v>273</v>
      </c>
      <c r="H667" t="s">
        <v>327</v>
      </c>
      <c r="I667" t="s">
        <v>55</v>
      </c>
      <c r="J667">
        <v>1</v>
      </c>
      <c r="K667">
        <v>7373</v>
      </c>
      <c r="L667" t="str">
        <f>IFERROR(INDEX(play_attribution!$B$2:$B$328,MATCH(A667,play_attribution!$A$2:$A$328,0)),"")</f>
        <v/>
      </c>
      <c r="M667" t="str">
        <f>VLOOKUP(H667,seller_roster!$A$2:$B$85,2,FALSE)</f>
        <v>Frankie Lindqvist</v>
      </c>
      <c r="N667" t="str">
        <f>VLOOKUP(C667,accounts!$A$2:$F$9615,2,FALSE)</f>
        <v>Construction</v>
      </c>
      <c r="O667" t="str">
        <f>VLOOKUP(C667,accounts!$A$2:$F$9615,3,FALSE)</f>
        <v>$5M-$10M</v>
      </c>
      <c r="P667" t="str">
        <f>VLOOKUP(C667,accounts!$A$2:$F$9615,5,FALSE)</f>
        <v>East</v>
      </c>
      <c r="Q667" t="b">
        <f t="shared" si="11"/>
        <v>1</v>
      </c>
      <c r="R667" t="e">
        <f>INDEX(removed_duplicate_rows!$A$5:$A$39,MATCH(wins!A667,removed_duplicate_rows!$A$5:$A$39,0))</f>
        <v>#N/A</v>
      </c>
    </row>
    <row r="668" spans="1:18" ht="15.75" customHeight="1" x14ac:dyDescent="0.2">
      <c r="A668" t="s">
        <v>2129</v>
      </c>
      <c r="B668" t="s">
        <v>2130</v>
      </c>
      <c r="C668" t="s">
        <v>2131</v>
      </c>
      <c r="D668" s="10">
        <v>45731</v>
      </c>
      <c r="E668" t="s">
        <v>52</v>
      </c>
      <c r="F668">
        <v>6</v>
      </c>
      <c r="G668" t="s">
        <v>273</v>
      </c>
      <c r="H668" t="s">
        <v>367</v>
      </c>
      <c r="I668" t="s">
        <v>79</v>
      </c>
      <c r="J668">
        <v>1</v>
      </c>
      <c r="K668">
        <v>9020</v>
      </c>
      <c r="L668" t="str">
        <f>IFERROR(INDEX(play_attribution!$B$2:$B$328,MATCH(A668,play_attribution!$A$2:$A$328,0)),"")</f>
        <v/>
      </c>
      <c r="M668" t="str">
        <f>VLOOKUP(H668,seller_roster!$A$2:$B$85,2,FALSE)</f>
        <v>Zion Ito</v>
      </c>
      <c r="N668" t="str">
        <f>VLOOKUP(C668,accounts!$A$2:$F$9615,2,FALSE)</f>
        <v>Healthcare Services</v>
      </c>
      <c r="O668" t="str">
        <f>VLOOKUP(C668,accounts!$A$2:$F$9615,3,FALSE)</f>
        <v>$2.5M-$5M</v>
      </c>
      <c r="P668" t="str">
        <f>VLOOKUP(C668,accounts!$A$2:$F$9615,5,FALSE)</f>
        <v>West</v>
      </c>
      <c r="Q668" t="b">
        <f t="shared" si="11"/>
        <v>1</v>
      </c>
      <c r="R668" t="e">
        <f>INDEX(removed_duplicate_rows!$A$5:$A$39,MATCH(wins!A668,removed_duplicate_rows!$A$5:$A$39,0))</f>
        <v>#N/A</v>
      </c>
    </row>
    <row r="669" spans="1:18" ht="15.75" customHeight="1" x14ac:dyDescent="0.2">
      <c r="A669" t="s">
        <v>2132</v>
      </c>
      <c r="B669" t="s">
        <v>2133</v>
      </c>
      <c r="C669" t="s">
        <v>2134</v>
      </c>
      <c r="D669" s="10">
        <v>45731</v>
      </c>
      <c r="E669" t="s">
        <v>52</v>
      </c>
      <c r="F669">
        <v>6</v>
      </c>
      <c r="G669" t="s">
        <v>273</v>
      </c>
      <c r="H669" t="s">
        <v>278</v>
      </c>
      <c r="I669" t="s">
        <v>79</v>
      </c>
      <c r="J669">
        <v>1</v>
      </c>
      <c r="K669">
        <v>8420</v>
      </c>
      <c r="L669" t="str">
        <f>IFERROR(INDEX(play_attribution!$B$2:$B$328,MATCH(A669,play_attribution!$A$2:$A$328,0)),"")</f>
        <v/>
      </c>
      <c r="M669" t="str">
        <f>VLOOKUP(H669,seller_roster!$A$2:$B$85,2,FALSE)</f>
        <v>Kira Bianchi</v>
      </c>
      <c r="N669" t="str">
        <f>VLOOKUP(C669,accounts!$A$2:$F$9615,2,FALSE)</f>
        <v>Wholesale &amp; Distribution</v>
      </c>
      <c r="O669" t="str">
        <f>VLOOKUP(C669,accounts!$A$2:$F$9615,3,FALSE)</f>
        <v>$5M-$10M</v>
      </c>
      <c r="P669" t="str">
        <f>VLOOKUP(C669,accounts!$A$2:$F$9615,5,FALSE)</f>
        <v>West</v>
      </c>
      <c r="Q669" t="b">
        <f t="shared" si="11"/>
        <v>1</v>
      </c>
      <c r="R669" t="e">
        <f>INDEX(removed_duplicate_rows!$A$5:$A$39,MATCH(wins!A669,removed_duplicate_rows!$A$5:$A$39,0))</f>
        <v>#N/A</v>
      </c>
    </row>
    <row r="670" spans="1:18" ht="15.75" customHeight="1" x14ac:dyDescent="0.2">
      <c r="A670" t="s">
        <v>2135</v>
      </c>
      <c r="B670" t="s">
        <v>2136</v>
      </c>
      <c r="C670" t="s">
        <v>2137</v>
      </c>
      <c r="D670" s="10">
        <v>45731</v>
      </c>
      <c r="E670" t="s">
        <v>52</v>
      </c>
      <c r="F670">
        <v>6</v>
      </c>
      <c r="G670" t="s">
        <v>273</v>
      </c>
      <c r="H670" t="s">
        <v>727</v>
      </c>
      <c r="I670" t="s">
        <v>55</v>
      </c>
      <c r="J670">
        <v>1</v>
      </c>
      <c r="K670">
        <v>10765</v>
      </c>
      <c r="L670" t="str">
        <f>IFERROR(INDEX(play_attribution!$B$2:$B$328,MATCH(A670,play_attribution!$A$2:$A$328,0)),"")</f>
        <v/>
      </c>
      <c r="M670" t="str">
        <f>VLOOKUP(H670,seller_roster!$A$2:$B$85,2,FALSE)</f>
        <v>Finley Okafor</v>
      </c>
      <c r="N670" t="str">
        <f>VLOOKUP(C670,accounts!$A$2:$F$9615,2,FALSE)</f>
        <v>Field Services</v>
      </c>
      <c r="O670" t="str">
        <f>VLOOKUP(C670,accounts!$A$2:$F$9615,3,FALSE)</f>
        <v>$2.5M-$5M</v>
      </c>
      <c r="P670" t="str">
        <f>VLOOKUP(C670,accounts!$A$2:$F$9615,5,FALSE)</f>
        <v>East</v>
      </c>
      <c r="Q670" t="b">
        <f t="shared" si="11"/>
        <v>1</v>
      </c>
      <c r="R670" t="e">
        <f>INDEX(removed_duplicate_rows!$A$5:$A$39,MATCH(wins!A670,removed_duplicate_rows!$A$5:$A$39,0))</f>
        <v>#N/A</v>
      </c>
    </row>
    <row r="671" spans="1:18" ht="15.75" customHeight="1" x14ac:dyDescent="0.2">
      <c r="A671" t="s">
        <v>2138</v>
      </c>
      <c r="B671" t="s">
        <v>2139</v>
      </c>
      <c r="C671" t="s">
        <v>2140</v>
      </c>
      <c r="D671" s="10">
        <v>45731</v>
      </c>
      <c r="E671" t="s">
        <v>52</v>
      </c>
      <c r="F671">
        <v>6</v>
      </c>
      <c r="G671" t="s">
        <v>273</v>
      </c>
      <c r="H671" t="s">
        <v>293</v>
      </c>
      <c r="I671" t="s">
        <v>79</v>
      </c>
      <c r="J671">
        <v>1</v>
      </c>
      <c r="K671">
        <v>13344</v>
      </c>
      <c r="L671" t="str">
        <f>IFERROR(INDEX(play_attribution!$B$2:$B$328,MATCH(A671,play_attribution!$A$2:$A$328,0)),"")</f>
        <v/>
      </c>
      <c r="M671" t="str">
        <f>VLOOKUP(H671,seller_roster!$A$2:$B$85,2,FALSE)</f>
        <v>Hayden Sorensen</v>
      </c>
      <c r="N671" t="str">
        <f>VLOOKUP(C671,accounts!$A$2:$F$9615,2,FALSE)</f>
        <v>Healthcare Services</v>
      </c>
      <c r="O671" t="str">
        <f>VLOOKUP(C671,accounts!$A$2:$F$9615,3,FALSE)</f>
        <v>&gt;$10M</v>
      </c>
      <c r="P671" t="str">
        <f>VLOOKUP(C671,accounts!$A$2:$F$9615,5,FALSE)</f>
        <v>East</v>
      </c>
      <c r="Q671" t="b">
        <f t="shared" si="11"/>
        <v>1</v>
      </c>
      <c r="R671" t="e">
        <f>INDEX(removed_duplicate_rows!$A$5:$A$39,MATCH(wins!A671,removed_duplicate_rows!$A$5:$A$39,0))</f>
        <v>#N/A</v>
      </c>
    </row>
    <row r="672" spans="1:18" ht="15.75" customHeight="1" x14ac:dyDescent="0.2">
      <c r="A672" t="s">
        <v>2141</v>
      </c>
      <c r="B672" t="s">
        <v>2142</v>
      </c>
      <c r="C672" t="s">
        <v>2143</v>
      </c>
      <c r="D672" s="10">
        <v>45731</v>
      </c>
      <c r="E672" t="s">
        <v>52</v>
      </c>
      <c r="F672">
        <v>6</v>
      </c>
      <c r="G672" t="s">
        <v>273</v>
      </c>
      <c r="H672" t="s">
        <v>278</v>
      </c>
      <c r="I672" t="s">
        <v>55</v>
      </c>
      <c r="J672">
        <v>1</v>
      </c>
      <c r="K672">
        <v>10094</v>
      </c>
      <c r="L672" t="str">
        <f>IFERROR(INDEX(play_attribution!$B$2:$B$328,MATCH(A672,play_attribution!$A$2:$A$328,0)),"")</f>
        <v/>
      </c>
      <c r="M672" t="str">
        <f>VLOOKUP(H672,seller_roster!$A$2:$B$85,2,FALSE)</f>
        <v>Kira Bianchi</v>
      </c>
      <c r="N672" t="str">
        <f>VLOOKUP(C672,accounts!$A$2:$F$9615,2,FALSE)</f>
        <v>Construction</v>
      </c>
      <c r="O672" t="str">
        <f>VLOOKUP(C672,accounts!$A$2:$F$9615,3,FALSE)</f>
        <v>&gt;$10M</v>
      </c>
      <c r="P672" t="str">
        <f>VLOOKUP(C672,accounts!$A$2:$F$9615,5,FALSE)</f>
        <v>East</v>
      </c>
      <c r="Q672" t="b">
        <f t="shared" si="11"/>
        <v>1</v>
      </c>
      <c r="R672" t="e">
        <f>INDEX(removed_duplicate_rows!$A$5:$A$39,MATCH(wins!A672,removed_duplicate_rows!$A$5:$A$39,0))</f>
        <v>#N/A</v>
      </c>
    </row>
    <row r="673" spans="1:18" ht="15.75" customHeight="1" x14ac:dyDescent="0.2">
      <c r="A673" t="s">
        <v>2144</v>
      </c>
      <c r="B673" t="s">
        <v>2145</v>
      </c>
      <c r="C673" t="s">
        <v>2146</v>
      </c>
      <c r="D673" s="10">
        <v>45731</v>
      </c>
      <c r="E673" t="s">
        <v>52</v>
      </c>
      <c r="F673">
        <v>6</v>
      </c>
      <c r="G673" t="s">
        <v>273</v>
      </c>
      <c r="H673" t="s">
        <v>1098</v>
      </c>
      <c r="I673" t="s">
        <v>79</v>
      </c>
      <c r="J673">
        <v>1</v>
      </c>
      <c r="K673">
        <v>12335</v>
      </c>
      <c r="L673" t="str">
        <f>IFERROR(INDEX(play_attribution!$B$2:$B$328,MATCH(A673,play_attribution!$A$2:$A$328,0)),"")</f>
        <v/>
      </c>
      <c r="M673" t="str">
        <f>VLOOKUP(H673,seller_roster!$A$2:$B$85,2,FALSE)</f>
        <v>Yael Okafor</v>
      </c>
      <c r="N673" t="str">
        <f>VLOOKUP(C673,accounts!$A$2:$F$9615,2,FALSE)</f>
        <v>Logistics</v>
      </c>
      <c r="O673" t="str">
        <f>VLOOKUP(C673,accounts!$A$2:$F$9615,3,FALSE)</f>
        <v>&lt;$1M</v>
      </c>
      <c r="P673" t="str">
        <f>VLOOKUP(C673,accounts!$A$2:$F$9615,5,FALSE)</f>
        <v>West</v>
      </c>
      <c r="Q673" t="b">
        <f t="shared" si="11"/>
        <v>1</v>
      </c>
      <c r="R673" t="e">
        <f>INDEX(removed_duplicate_rows!$A$5:$A$39,MATCH(wins!A673,removed_duplicate_rows!$A$5:$A$39,0))</f>
        <v>#N/A</v>
      </c>
    </row>
    <row r="674" spans="1:18" ht="15.75" customHeight="1" x14ac:dyDescent="0.2">
      <c r="A674" t="s">
        <v>2147</v>
      </c>
      <c r="B674" t="s">
        <v>2148</v>
      </c>
      <c r="C674" t="s">
        <v>2149</v>
      </c>
      <c r="D674" s="10">
        <v>45731</v>
      </c>
      <c r="E674" t="s">
        <v>52</v>
      </c>
      <c r="F674">
        <v>6</v>
      </c>
      <c r="G674" t="s">
        <v>273</v>
      </c>
      <c r="H674" t="s">
        <v>293</v>
      </c>
      <c r="I674" t="s">
        <v>55</v>
      </c>
      <c r="J674">
        <v>1</v>
      </c>
      <c r="K674">
        <v>11954</v>
      </c>
      <c r="L674" t="str">
        <f>IFERROR(INDEX(play_attribution!$B$2:$B$328,MATCH(A674,play_attribution!$A$2:$A$328,0)),"")</f>
        <v/>
      </c>
      <c r="M674" t="str">
        <f>VLOOKUP(H674,seller_roster!$A$2:$B$85,2,FALSE)</f>
        <v>Hayden Sorensen</v>
      </c>
      <c r="N674" t="str">
        <f>VLOOKUP(C674,accounts!$A$2:$F$9615,2,FALSE)</f>
        <v>Retail Multi-Location</v>
      </c>
      <c r="O674" t="str">
        <f>VLOOKUP(C674,accounts!$A$2:$F$9615,3,FALSE)</f>
        <v>$2.5M-$5M</v>
      </c>
      <c r="P674" t="str">
        <f>VLOOKUP(C674,accounts!$A$2:$F$9615,5,FALSE)</f>
        <v>Central</v>
      </c>
      <c r="Q674" t="b">
        <f t="shared" si="11"/>
        <v>1</v>
      </c>
      <c r="R674" t="e">
        <f>INDEX(removed_duplicate_rows!$A$5:$A$39,MATCH(wins!A674,removed_duplicate_rows!$A$5:$A$39,0))</f>
        <v>#N/A</v>
      </c>
    </row>
    <row r="675" spans="1:18" ht="15.75" customHeight="1" x14ac:dyDescent="0.2">
      <c r="A675" t="s">
        <v>2150</v>
      </c>
      <c r="B675" t="s">
        <v>2151</v>
      </c>
      <c r="C675" t="s">
        <v>2152</v>
      </c>
      <c r="D675" s="10">
        <v>45731</v>
      </c>
      <c r="E675" t="s">
        <v>52</v>
      </c>
      <c r="F675">
        <v>6</v>
      </c>
      <c r="G675" t="s">
        <v>273</v>
      </c>
      <c r="H675" t="s">
        <v>308</v>
      </c>
      <c r="I675" t="s">
        <v>79</v>
      </c>
      <c r="J675">
        <v>1</v>
      </c>
      <c r="K675">
        <v>11224</v>
      </c>
      <c r="L675" t="str">
        <f>IFERROR(INDEX(play_attribution!$B$2:$B$328,MATCH(A675,play_attribution!$A$2:$A$328,0)),"")</f>
        <v/>
      </c>
      <c r="M675" t="str">
        <f>VLOOKUP(H675,seller_roster!$A$2:$B$85,2,FALSE)</f>
        <v>Blake Ruiz</v>
      </c>
      <c r="N675" t="str">
        <f>VLOOKUP(C675,accounts!$A$2:$F$9615,2,FALSE)</f>
        <v>Field Services</v>
      </c>
      <c r="O675" t="str">
        <f>VLOOKUP(C675,accounts!$A$2:$F$9615,3,FALSE)</f>
        <v>$2.5M-$5M</v>
      </c>
      <c r="P675" t="str">
        <f>VLOOKUP(C675,accounts!$A$2:$F$9615,5,FALSE)</f>
        <v>West</v>
      </c>
      <c r="Q675" t="b">
        <f t="shared" si="11"/>
        <v>1</v>
      </c>
      <c r="R675" t="e">
        <f>INDEX(removed_duplicate_rows!$A$5:$A$39,MATCH(wins!A675,removed_duplicate_rows!$A$5:$A$39,0))</f>
        <v>#N/A</v>
      </c>
    </row>
    <row r="676" spans="1:18" ht="15.75" customHeight="1" x14ac:dyDescent="0.2">
      <c r="A676" t="s">
        <v>2153</v>
      </c>
      <c r="B676" t="s">
        <v>2154</v>
      </c>
      <c r="C676" t="s">
        <v>2155</v>
      </c>
      <c r="D676" s="10">
        <v>45731</v>
      </c>
      <c r="E676" t="s">
        <v>52</v>
      </c>
      <c r="F676">
        <v>6</v>
      </c>
      <c r="G676" t="s">
        <v>273</v>
      </c>
      <c r="H676" t="s">
        <v>327</v>
      </c>
      <c r="I676" t="s">
        <v>55</v>
      </c>
      <c r="J676">
        <v>1</v>
      </c>
      <c r="K676">
        <v>12836</v>
      </c>
      <c r="L676" t="str">
        <f>IFERROR(INDEX(play_attribution!$B$2:$B$328,MATCH(A676,play_attribution!$A$2:$A$328,0)),"")</f>
        <v/>
      </c>
      <c r="M676" t="str">
        <f>VLOOKUP(H676,seller_roster!$A$2:$B$85,2,FALSE)</f>
        <v>Frankie Lindqvist</v>
      </c>
      <c r="N676" t="str">
        <f>VLOOKUP(C676,accounts!$A$2:$F$9615,2,FALSE)</f>
        <v>Retail Multi-Location</v>
      </c>
      <c r="O676" t="str">
        <f>VLOOKUP(C676,accounts!$A$2:$F$9615,3,FALSE)</f>
        <v>$5M-$10M</v>
      </c>
      <c r="P676" t="str">
        <f>VLOOKUP(C676,accounts!$A$2:$F$9615,5,FALSE)</f>
        <v>West</v>
      </c>
      <c r="Q676" t="b">
        <f t="shared" si="11"/>
        <v>1</v>
      </c>
      <c r="R676" t="e">
        <f>INDEX(removed_duplicate_rows!$A$5:$A$39,MATCH(wins!A676,removed_duplicate_rows!$A$5:$A$39,0))</f>
        <v>#N/A</v>
      </c>
    </row>
    <row r="677" spans="1:18" ht="15.75" customHeight="1" x14ac:dyDescent="0.2">
      <c r="A677" t="s">
        <v>2156</v>
      </c>
      <c r="B677" t="s">
        <v>2157</v>
      </c>
      <c r="C677" t="s">
        <v>2158</v>
      </c>
      <c r="D677" s="10">
        <v>45731</v>
      </c>
      <c r="E677" t="s">
        <v>52</v>
      </c>
      <c r="F677">
        <v>6</v>
      </c>
      <c r="G677" t="s">
        <v>273</v>
      </c>
      <c r="H677" t="s">
        <v>308</v>
      </c>
      <c r="I677" t="s">
        <v>79</v>
      </c>
      <c r="J677">
        <v>1</v>
      </c>
      <c r="K677">
        <v>7491</v>
      </c>
      <c r="L677" t="str">
        <f>IFERROR(INDEX(play_attribution!$B$2:$B$328,MATCH(A677,play_attribution!$A$2:$A$328,0)),"")</f>
        <v/>
      </c>
      <c r="M677" t="str">
        <f>VLOOKUP(H677,seller_roster!$A$2:$B$85,2,FALSE)</f>
        <v>Blake Ruiz</v>
      </c>
      <c r="N677" t="str">
        <f>VLOOKUP(C677,accounts!$A$2:$F$9615,2,FALSE)</f>
        <v>Hospitality Group</v>
      </c>
      <c r="O677" t="str">
        <f>VLOOKUP(C677,accounts!$A$2:$F$9615,3,FALSE)</f>
        <v>$5M-$10M</v>
      </c>
      <c r="P677" t="str">
        <f>VLOOKUP(C677,accounts!$A$2:$F$9615,5,FALSE)</f>
        <v>Central</v>
      </c>
      <c r="Q677" t="b">
        <f t="shared" si="11"/>
        <v>1</v>
      </c>
      <c r="R677" t="e">
        <f>INDEX(removed_duplicate_rows!$A$5:$A$39,MATCH(wins!A677,removed_duplicate_rows!$A$5:$A$39,0))</f>
        <v>#N/A</v>
      </c>
    </row>
    <row r="678" spans="1:18" ht="15.75" customHeight="1" x14ac:dyDescent="0.2">
      <c r="A678" t="s">
        <v>2159</v>
      </c>
      <c r="B678" t="s">
        <v>2160</v>
      </c>
      <c r="C678" t="s">
        <v>2161</v>
      </c>
      <c r="D678" s="10">
        <v>45731</v>
      </c>
      <c r="E678" t="s">
        <v>52</v>
      </c>
      <c r="F678">
        <v>6</v>
      </c>
      <c r="G678" t="s">
        <v>273</v>
      </c>
      <c r="H678" t="s">
        <v>680</v>
      </c>
      <c r="I678" t="s">
        <v>79</v>
      </c>
      <c r="J678">
        <v>1</v>
      </c>
      <c r="K678">
        <v>8320</v>
      </c>
      <c r="L678" t="str">
        <f>IFERROR(INDEX(play_attribution!$B$2:$B$328,MATCH(A678,play_attribution!$A$2:$A$328,0)),"")</f>
        <v/>
      </c>
      <c r="M678" t="str">
        <f>VLOOKUP(H678,seller_roster!$A$2:$B$85,2,FALSE)</f>
        <v>Tatum Ruiz</v>
      </c>
      <c r="N678" t="str">
        <f>VLOOKUP(C678,accounts!$A$2:$F$9615,2,FALSE)</f>
        <v>Construction</v>
      </c>
      <c r="O678" t="str">
        <f>VLOOKUP(C678,accounts!$A$2:$F$9615,3,FALSE)</f>
        <v>$2.5M-$5M</v>
      </c>
      <c r="P678" t="str">
        <f>VLOOKUP(C678,accounts!$A$2:$F$9615,5,FALSE)</f>
        <v>West</v>
      </c>
      <c r="Q678" t="b">
        <f t="shared" si="11"/>
        <v>1</v>
      </c>
      <c r="R678" t="e">
        <f>INDEX(removed_duplicate_rows!$A$5:$A$39,MATCH(wins!A678,removed_duplicate_rows!$A$5:$A$39,0))</f>
        <v>#N/A</v>
      </c>
    </row>
    <row r="679" spans="1:18" ht="15.75" customHeight="1" x14ac:dyDescent="0.2">
      <c r="A679" t="s">
        <v>2162</v>
      </c>
      <c r="B679" t="s">
        <v>2163</v>
      </c>
      <c r="C679" t="s">
        <v>2164</v>
      </c>
      <c r="D679" s="10">
        <v>45731</v>
      </c>
      <c r="E679" t="s">
        <v>52</v>
      </c>
      <c r="F679">
        <v>6</v>
      </c>
      <c r="G679" t="s">
        <v>273</v>
      </c>
      <c r="H679" t="s">
        <v>344</v>
      </c>
      <c r="I679" t="s">
        <v>79</v>
      </c>
      <c r="J679">
        <v>1</v>
      </c>
      <c r="K679">
        <v>7757</v>
      </c>
      <c r="L679" t="str">
        <f>IFERROR(INDEX(play_attribution!$B$2:$B$328,MATCH(A679,play_attribution!$A$2:$A$328,0)),"")</f>
        <v/>
      </c>
      <c r="M679" t="str">
        <f>VLOOKUP(H679,seller_roster!$A$2:$B$85,2,FALSE)</f>
        <v>Wren Kowalski</v>
      </c>
      <c r="N679" t="str">
        <f>VLOOKUP(C679,accounts!$A$2:$F$9615,2,FALSE)</f>
        <v>Wholesale &amp; Distribution</v>
      </c>
      <c r="O679" t="str">
        <f>VLOOKUP(C679,accounts!$A$2:$F$9615,3,FALSE)</f>
        <v>$5M-$10M</v>
      </c>
      <c r="P679" t="str">
        <f>VLOOKUP(C679,accounts!$A$2:$F$9615,5,FALSE)</f>
        <v>Central</v>
      </c>
      <c r="Q679" t="b">
        <f t="shared" si="11"/>
        <v>1</v>
      </c>
      <c r="R679" t="e">
        <f>INDEX(removed_duplicate_rows!$A$5:$A$39,MATCH(wins!A679,removed_duplicate_rows!$A$5:$A$39,0))</f>
        <v>#N/A</v>
      </c>
    </row>
    <row r="680" spans="1:18" ht="15.75" customHeight="1" x14ac:dyDescent="0.2">
      <c r="A680" t="s">
        <v>2165</v>
      </c>
      <c r="B680" t="s">
        <v>2166</v>
      </c>
      <c r="C680" t="s">
        <v>2167</v>
      </c>
      <c r="D680" s="10">
        <v>45731</v>
      </c>
      <c r="E680" t="s">
        <v>52</v>
      </c>
      <c r="F680">
        <v>6</v>
      </c>
      <c r="G680" t="s">
        <v>273</v>
      </c>
      <c r="H680" t="s">
        <v>293</v>
      </c>
      <c r="I680" t="s">
        <v>79</v>
      </c>
      <c r="J680">
        <v>1</v>
      </c>
      <c r="K680">
        <v>9165</v>
      </c>
      <c r="L680" t="str">
        <f>IFERROR(INDEX(play_attribution!$B$2:$B$328,MATCH(A680,play_attribution!$A$2:$A$328,0)),"")</f>
        <v/>
      </c>
      <c r="M680" t="str">
        <f>VLOOKUP(H680,seller_roster!$A$2:$B$85,2,FALSE)</f>
        <v>Hayden Sorensen</v>
      </c>
      <c r="N680" t="str">
        <f>VLOOKUP(C680,accounts!$A$2:$F$9615,2,FALSE)</f>
        <v>Healthcare Services</v>
      </c>
      <c r="O680" t="str">
        <f>VLOOKUP(C680,accounts!$A$2:$F$9615,3,FALSE)</f>
        <v>$2.5M-$5M</v>
      </c>
      <c r="P680" t="str">
        <f>VLOOKUP(C680,accounts!$A$2:$F$9615,5,FALSE)</f>
        <v>West</v>
      </c>
      <c r="Q680" t="b">
        <f t="shared" si="11"/>
        <v>1</v>
      </c>
      <c r="R680" t="e">
        <f>INDEX(removed_duplicate_rows!$A$5:$A$39,MATCH(wins!A680,removed_duplicate_rows!$A$5:$A$39,0))</f>
        <v>#N/A</v>
      </c>
    </row>
    <row r="681" spans="1:18" ht="15.75" customHeight="1" x14ac:dyDescent="0.2">
      <c r="A681" t="s">
        <v>2168</v>
      </c>
      <c r="B681" t="s">
        <v>2169</v>
      </c>
      <c r="C681" t="s">
        <v>2170</v>
      </c>
      <c r="D681" s="10">
        <v>45731</v>
      </c>
      <c r="E681" t="s">
        <v>52</v>
      </c>
      <c r="F681">
        <v>6</v>
      </c>
      <c r="G681" t="s">
        <v>273</v>
      </c>
      <c r="H681" t="s">
        <v>727</v>
      </c>
      <c r="I681" t="s">
        <v>79</v>
      </c>
      <c r="J681">
        <v>1</v>
      </c>
      <c r="K681">
        <v>8502</v>
      </c>
      <c r="L681" t="str">
        <f>IFERROR(INDEX(play_attribution!$B$2:$B$328,MATCH(A681,play_attribution!$A$2:$A$328,0)),"")</f>
        <v/>
      </c>
      <c r="M681" t="str">
        <f>VLOOKUP(H681,seller_roster!$A$2:$B$85,2,FALSE)</f>
        <v>Finley Okafor</v>
      </c>
      <c r="N681" t="str">
        <f>VLOOKUP(C681,accounts!$A$2:$F$9615,2,FALSE)</f>
        <v>Logistics</v>
      </c>
      <c r="O681" t="str">
        <f>VLOOKUP(C681,accounts!$A$2:$F$9615,3,FALSE)</f>
        <v>$2.5M-$5M</v>
      </c>
      <c r="P681" t="str">
        <f>VLOOKUP(C681,accounts!$A$2:$F$9615,5,FALSE)</f>
        <v>East</v>
      </c>
      <c r="Q681" t="b">
        <f t="shared" si="11"/>
        <v>1</v>
      </c>
      <c r="R681" t="e">
        <f>INDEX(removed_duplicate_rows!$A$5:$A$39,MATCH(wins!A681,removed_duplicate_rows!$A$5:$A$39,0))</f>
        <v>#N/A</v>
      </c>
    </row>
    <row r="682" spans="1:18" ht="15.75" customHeight="1" x14ac:dyDescent="0.2">
      <c r="A682" t="s">
        <v>2171</v>
      </c>
      <c r="B682" t="s">
        <v>2172</v>
      </c>
      <c r="C682" t="s">
        <v>2173</v>
      </c>
      <c r="D682" s="10">
        <v>45731</v>
      </c>
      <c r="E682" t="s">
        <v>52</v>
      </c>
      <c r="F682">
        <v>6</v>
      </c>
      <c r="G682" t="s">
        <v>273</v>
      </c>
      <c r="H682" t="s">
        <v>1098</v>
      </c>
      <c r="I682" t="s">
        <v>79</v>
      </c>
      <c r="J682">
        <v>1</v>
      </c>
      <c r="K682">
        <v>6444</v>
      </c>
      <c r="L682" t="str">
        <f>IFERROR(INDEX(play_attribution!$B$2:$B$328,MATCH(A682,play_attribution!$A$2:$A$328,0)),"")</f>
        <v/>
      </c>
      <c r="M682" t="str">
        <f>VLOOKUP(H682,seller_roster!$A$2:$B$85,2,FALSE)</f>
        <v>Yael Okafor</v>
      </c>
      <c r="N682" t="str">
        <f>VLOOKUP(C682,accounts!$A$2:$F$9615,2,FALSE)</f>
        <v>Healthcare Services</v>
      </c>
      <c r="O682" t="str">
        <f>VLOOKUP(C682,accounts!$A$2:$F$9615,3,FALSE)</f>
        <v>$2.5M-$5M</v>
      </c>
      <c r="P682" t="str">
        <f>VLOOKUP(C682,accounts!$A$2:$F$9615,5,FALSE)</f>
        <v>Central</v>
      </c>
      <c r="Q682" t="b">
        <f t="shared" si="11"/>
        <v>1</v>
      </c>
      <c r="R682" t="e">
        <f>INDEX(removed_duplicate_rows!$A$5:$A$39,MATCH(wins!A682,removed_duplicate_rows!$A$5:$A$39,0))</f>
        <v>#N/A</v>
      </c>
    </row>
    <row r="683" spans="1:18" ht="15.75" customHeight="1" x14ac:dyDescent="0.2">
      <c r="A683" t="s">
        <v>2174</v>
      </c>
      <c r="B683" t="s">
        <v>2175</v>
      </c>
      <c r="C683" t="s">
        <v>2176</v>
      </c>
      <c r="D683" s="10">
        <v>45731</v>
      </c>
      <c r="E683" t="s">
        <v>52</v>
      </c>
      <c r="F683">
        <v>6</v>
      </c>
      <c r="G683" t="s">
        <v>273</v>
      </c>
      <c r="H683" t="s">
        <v>278</v>
      </c>
      <c r="I683" t="s">
        <v>79</v>
      </c>
      <c r="J683">
        <v>1</v>
      </c>
      <c r="K683">
        <v>5069</v>
      </c>
      <c r="L683" t="str">
        <f>IFERROR(INDEX(play_attribution!$B$2:$B$328,MATCH(A683,play_attribution!$A$2:$A$328,0)),"")</f>
        <v/>
      </c>
      <c r="M683" t="str">
        <f>VLOOKUP(H683,seller_roster!$A$2:$B$85,2,FALSE)</f>
        <v>Kira Bianchi</v>
      </c>
      <c r="N683" t="str">
        <f>VLOOKUP(C683,accounts!$A$2:$F$9615,2,FALSE)</f>
        <v>Manufacturing</v>
      </c>
      <c r="O683" t="str">
        <f>VLOOKUP(C683,accounts!$A$2:$F$9615,3,FALSE)</f>
        <v>$5M-$10M</v>
      </c>
      <c r="P683" t="str">
        <f>VLOOKUP(C683,accounts!$A$2:$F$9615,5,FALSE)</f>
        <v>West</v>
      </c>
      <c r="Q683" t="b">
        <f t="shared" si="11"/>
        <v>1</v>
      </c>
      <c r="R683" t="e">
        <f>INDEX(removed_duplicate_rows!$A$5:$A$39,MATCH(wins!A683,removed_duplicate_rows!$A$5:$A$39,0))</f>
        <v>#N/A</v>
      </c>
    </row>
    <row r="684" spans="1:18" ht="15.75" customHeight="1" x14ac:dyDescent="0.2">
      <c r="A684" t="s">
        <v>2177</v>
      </c>
      <c r="B684" t="s">
        <v>2178</v>
      </c>
      <c r="C684" t="s">
        <v>2179</v>
      </c>
      <c r="D684" s="10">
        <v>45731</v>
      </c>
      <c r="E684" t="s">
        <v>52</v>
      </c>
      <c r="F684">
        <v>6</v>
      </c>
      <c r="G684" t="s">
        <v>273</v>
      </c>
      <c r="H684" t="s">
        <v>319</v>
      </c>
      <c r="I684" t="s">
        <v>79</v>
      </c>
      <c r="J684">
        <v>1</v>
      </c>
      <c r="K684">
        <v>14182</v>
      </c>
      <c r="L684" t="str">
        <f>IFERROR(INDEX(play_attribution!$B$2:$B$328,MATCH(A684,play_attribution!$A$2:$A$328,0)),"")</f>
        <v/>
      </c>
      <c r="M684" t="str">
        <f>VLOOKUP(H684,seller_roster!$A$2:$B$85,2,FALSE)</f>
        <v>Nia Kowalski</v>
      </c>
      <c r="N684" t="str">
        <f>VLOOKUP(C684,accounts!$A$2:$F$9615,2,FALSE)</f>
        <v>Field Services</v>
      </c>
      <c r="O684" t="str">
        <f>VLOOKUP(C684,accounts!$A$2:$F$9615,3,FALSE)</f>
        <v>$5M-$10M</v>
      </c>
      <c r="P684" t="str">
        <f>VLOOKUP(C684,accounts!$A$2:$F$9615,5,FALSE)</f>
        <v>Central</v>
      </c>
      <c r="Q684" t="b">
        <f t="shared" si="11"/>
        <v>1</v>
      </c>
      <c r="R684" t="e">
        <f>INDEX(removed_duplicate_rows!$A$5:$A$39,MATCH(wins!A684,removed_duplicate_rows!$A$5:$A$39,0))</f>
        <v>#N/A</v>
      </c>
    </row>
    <row r="685" spans="1:18" ht="15.75" customHeight="1" x14ac:dyDescent="0.2">
      <c r="A685" t="s">
        <v>2180</v>
      </c>
      <c r="B685" t="s">
        <v>2181</v>
      </c>
      <c r="C685" t="s">
        <v>2182</v>
      </c>
      <c r="D685" s="10">
        <v>45731</v>
      </c>
      <c r="E685" t="s">
        <v>52</v>
      </c>
      <c r="F685">
        <v>6</v>
      </c>
      <c r="G685" t="s">
        <v>374</v>
      </c>
      <c r="H685" t="s">
        <v>2183</v>
      </c>
      <c r="I685" t="s">
        <v>55</v>
      </c>
      <c r="J685">
        <v>1</v>
      </c>
      <c r="K685">
        <v>5882</v>
      </c>
      <c r="L685" t="str">
        <f>IFERROR(INDEX(play_attribution!$B$2:$B$328,MATCH(A685,play_attribution!$A$2:$A$328,0)),"")</f>
        <v/>
      </c>
      <c r="M685" t="str">
        <f>VLOOKUP(H685,seller_roster!$A$2:$B$85,2,FALSE)</f>
        <v>Rowan Tran</v>
      </c>
      <c r="N685" t="str">
        <f>VLOOKUP(C685,accounts!$A$2:$F$9615,2,FALSE)</f>
        <v>Hospitality Group</v>
      </c>
      <c r="O685" t="str">
        <f>VLOOKUP(C685,accounts!$A$2:$F$9615,3,FALSE)</f>
        <v>$5M-$10M</v>
      </c>
      <c r="P685" t="str">
        <f>VLOOKUP(C685,accounts!$A$2:$F$9615,5,FALSE)</f>
        <v>West</v>
      </c>
      <c r="Q685" t="b">
        <f t="shared" si="11"/>
        <v>1</v>
      </c>
      <c r="R685" t="e">
        <f>INDEX(removed_duplicate_rows!$A$5:$A$39,MATCH(wins!A685,removed_duplicate_rows!$A$5:$A$39,0))</f>
        <v>#N/A</v>
      </c>
    </row>
    <row r="686" spans="1:18" ht="15.75" customHeight="1" x14ac:dyDescent="0.2">
      <c r="A686" t="s">
        <v>2184</v>
      </c>
      <c r="B686" t="s">
        <v>2185</v>
      </c>
      <c r="C686" t="s">
        <v>2186</v>
      </c>
      <c r="D686" s="10">
        <v>45731</v>
      </c>
      <c r="E686" t="s">
        <v>52</v>
      </c>
      <c r="F686">
        <v>6</v>
      </c>
      <c r="G686" t="s">
        <v>374</v>
      </c>
      <c r="H686" t="s">
        <v>427</v>
      </c>
      <c r="I686" t="s">
        <v>55</v>
      </c>
      <c r="J686">
        <v>1</v>
      </c>
      <c r="K686">
        <v>5470</v>
      </c>
      <c r="L686" t="str">
        <f>IFERROR(INDEX(play_attribution!$B$2:$B$328,MATCH(A686,play_attribution!$A$2:$A$328,0)),"")</f>
        <v/>
      </c>
      <c r="M686" t="str">
        <f>VLOOKUP(H686,seller_roster!$A$2:$B$85,2,FALSE)</f>
        <v>Peyton Moreau</v>
      </c>
      <c r="N686" t="str">
        <f>VLOOKUP(C686,accounts!$A$2:$F$9615,2,FALSE)</f>
        <v>Retail Multi-Location</v>
      </c>
      <c r="O686" t="str">
        <f>VLOOKUP(C686,accounts!$A$2:$F$9615,3,FALSE)</f>
        <v>$2.5M-$5M</v>
      </c>
      <c r="P686" t="str">
        <f>VLOOKUP(C686,accounts!$A$2:$F$9615,5,FALSE)</f>
        <v>West</v>
      </c>
      <c r="Q686" t="b">
        <f t="shared" si="11"/>
        <v>1</v>
      </c>
      <c r="R686" t="e">
        <f>INDEX(removed_duplicate_rows!$A$5:$A$39,MATCH(wins!A686,removed_duplicate_rows!$A$5:$A$39,0))</f>
        <v>#N/A</v>
      </c>
    </row>
    <row r="687" spans="1:18" ht="15.75" customHeight="1" x14ac:dyDescent="0.2">
      <c r="A687" t="s">
        <v>2187</v>
      </c>
      <c r="B687" t="s">
        <v>2188</v>
      </c>
      <c r="C687" t="s">
        <v>2189</v>
      </c>
      <c r="D687" s="10">
        <v>45731</v>
      </c>
      <c r="E687" t="s">
        <v>52</v>
      </c>
      <c r="F687">
        <v>6</v>
      </c>
      <c r="G687" t="s">
        <v>374</v>
      </c>
      <c r="H687" t="s">
        <v>413</v>
      </c>
      <c r="I687" t="s">
        <v>55</v>
      </c>
      <c r="J687">
        <v>1</v>
      </c>
      <c r="K687">
        <v>5976</v>
      </c>
      <c r="L687" t="str">
        <f>IFERROR(INDEX(play_attribution!$B$2:$B$328,MATCH(A687,play_attribution!$A$2:$A$328,0)),"")</f>
        <v/>
      </c>
      <c r="M687" t="str">
        <f>VLOOKUP(H687,seller_roster!$A$2:$B$85,2,FALSE)</f>
        <v>Phoenix Doyle</v>
      </c>
      <c r="N687" t="str">
        <f>VLOOKUP(C687,accounts!$A$2:$F$9615,2,FALSE)</f>
        <v>Hospitality Group</v>
      </c>
      <c r="O687" t="str">
        <f>VLOOKUP(C687,accounts!$A$2:$F$9615,3,FALSE)</f>
        <v>$2.5M-$5M</v>
      </c>
      <c r="P687" t="str">
        <f>VLOOKUP(C687,accounts!$A$2:$F$9615,5,FALSE)</f>
        <v>East</v>
      </c>
      <c r="Q687" t="b">
        <f t="shared" si="11"/>
        <v>1</v>
      </c>
      <c r="R687" t="e">
        <f>INDEX(removed_duplicate_rows!$A$5:$A$39,MATCH(wins!A687,removed_duplicate_rows!$A$5:$A$39,0))</f>
        <v>#N/A</v>
      </c>
    </row>
    <row r="688" spans="1:18" ht="15.75" customHeight="1" x14ac:dyDescent="0.2">
      <c r="A688" t="s">
        <v>2190</v>
      </c>
      <c r="B688" t="s">
        <v>2191</v>
      </c>
      <c r="C688" t="s">
        <v>2192</v>
      </c>
      <c r="D688" s="10">
        <v>45731</v>
      </c>
      <c r="E688" t="s">
        <v>52</v>
      </c>
      <c r="F688">
        <v>6</v>
      </c>
      <c r="G688" t="s">
        <v>374</v>
      </c>
      <c r="H688" t="s">
        <v>391</v>
      </c>
      <c r="I688" t="s">
        <v>55</v>
      </c>
      <c r="J688">
        <v>1</v>
      </c>
      <c r="K688">
        <v>6756</v>
      </c>
      <c r="L688" t="str">
        <f>IFERROR(INDEX(play_attribution!$B$2:$B$328,MATCH(A688,play_attribution!$A$2:$A$328,0)),"")</f>
        <v/>
      </c>
      <c r="M688" t="str">
        <f>VLOOKUP(H688,seller_roster!$A$2:$B$85,2,FALSE)</f>
        <v>Sam Walsh</v>
      </c>
      <c r="N688" t="str">
        <f>VLOOKUP(C688,accounts!$A$2:$F$9615,2,FALSE)</f>
        <v>Manufacturing</v>
      </c>
      <c r="O688" t="str">
        <f>VLOOKUP(C688,accounts!$A$2:$F$9615,3,FALSE)</f>
        <v>$5M-$10M</v>
      </c>
      <c r="P688" t="str">
        <f>VLOOKUP(C688,accounts!$A$2:$F$9615,5,FALSE)</f>
        <v>East</v>
      </c>
      <c r="Q688" t="b">
        <f t="shared" si="11"/>
        <v>1</v>
      </c>
      <c r="R688" t="e">
        <f>INDEX(removed_duplicate_rows!$A$5:$A$39,MATCH(wins!A688,removed_duplicate_rows!$A$5:$A$39,0))</f>
        <v>#N/A</v>
      </c>
    </row>
    <row r="689" spans="1:18" ht="15.75" customHeight="1" x14ac:dyDescent="0.2">
      <c r="A689" t="s">
        <v>2193</v>
      </c>
      <c r="B689" t="s">
        <v>2194</v>
      </c>
      <c r="C689" t="s">
        <v>2195</v>
      </c>
      <c r="D689" s="10">
        <v>45731</v>
      </c>
      <c r="E689" t="s">
        <v>52</v>
      </c>
      <c r="F689">
        <v>6</v>
      </c>
      <c r="G689" t="s">
        <v>374</v>
      </c>
      <c r="H689" t="s">
        <v>1843</v>
      </c>
      <c r="I689" t="s">
        <v>55</v>
      </c>
      <c r="J689">
        <v>1</v>
      </c>
      <c r="K689">
        <v>8173</v>
      </c>
      <c r="L689" t="str">
        <f>IFERROR(INDEX(play_attribution!$B$2:$B$328,MATCH(A689,play_attribution!$A$2:$A$328,0)),"")</f>
        <v/>
      </c>
      <c r="M689" t="str">
        <f>VLOOKUP(H689,seller_roster!$A$2:$B$85,2,FALSE)</f>
        <v>Quinn Mbeki</v>
      </c>
      <c r="N689" t="str">
        <f>VLOOKUP(C689,accounts!$A$2:$F$9615,2,FALSE)</f>
        <v>Retail Multi-Location</v>
      </c>
      <c r="O689" t="str">
        <f>VLOOKUP(C689,accounts!$A$2:$F$9615,3,FALSE)</f>
        <v>$2.5M-$5M</v>
      </c>
      <c r="P689" t="str">
        <f>VLOOKUP(C689,accounts!$A$2:$F$9615,5,FALSE)</f>
        <v>East</v>
      </c>
      <c r="Q689" t="b">
        <f t="shared" si="11"/>
        <v>1</v>
      </c>
      <c r="R689" t="e">
        <f>INDEX(removed_duplicate_rows!$A$5:$A$39,MATCH(wins!A689,removed_duplicate_rows!$A$5:$A$39,0))</f>
        <v>#N/A</v>
      </c>
    </row>
    <row r="690" spans="1:18" ht="15.75" customHeight="1" x14ac:dyDescent="0.2">
      <c r="A690" t="s">
        <v>2196</v>
      </c>
      <c r="B690" t="s">
        <v>2197</v>
      </c>
      <c r="C690" t="s">
        <v>2198</v>
      </c>
      <c r="D690" s="10">
        <v>45731</v>
      </c>
      <c r="E690" t="s">
        <v>52</v>
      </c>
      <c r="F690">
        <v>6</v>
      </c>
      <c r="G690" t="s">
        <v>374</v>
      </c>
      <c r="H690" t="s">
        <v>427</v>
      </c>
      <c r="I690" t="s">
        <v>55</v>
      </c>
      <c r="J690">
        <v>1</v>
      </c>
      <c r="K690">
        <v>3648</v>
      </c>
      <c r="L690" t="str">
        <f>IFERROR(INDEX(play_attribution!$B$2:$B$328,MATCH(A690,play_attribution!$A$2:$A$328,0)),"")</f>
        <v/>
      </c>
      <c r="M690" t="str">
        <f>VLOOKUP(H690,seller_roster!$A$2:$B$85,2,FALSE)</f>
        <v>Peyton Moreau</v>
      </c>
      <c r="N690" t="str">
        <f>VLOOKUP(C690,accounts!$A$2:$F$9615,2,FALSE)</f>
        <v>Wholesale &amp; Distribution</v>
      </c>
      <c r="O690" t="str">
        <f>VLOOKUP(C690,accounts!$A$2:$F$9615,3,FALSE)</f>
        <v>$5M-$10M</v>
      </c>
      <c r="P690" t="str">
        <f>VLOOKUP(C690,accounts!$A$2:$F$9615,5,FALSE)</f>
        <v>West</v>
      </c>
      <c r="Q690" t="b">
        <f t="shared" si="11"/>
        <v>1</v>
      </c>
      <c r="R690" t="e">
        <f>INDEX(removed_duplicate_rows!$A$5:$A$39,MATCH(wins!A690,removed_duplicate_rows!$A$5:$A$39,0))</f>
        <v>#N/A</v>
      </c>
    </row>
    <row r="691" spans="1:18" ht="15.75" customHeight="1" x14ac:dyDescent="0.2">
      <c r="A691" t="s">
        <v>2199</v>
      </c>
      <c r="B691" t="s">
        <v>2200</v>
      </c>
      <c r="C691" t="s">
        <v>2201</v>
      </c>
      <c r="D691" s="10">
        <v>45731</v>
      </c>
      <c r="E691" t="s">
        <v>52</v>
      </c>
      <c r="F691">
        <v>6</v>
      </c>
      <c r="G691" t="s">
        <v>374</v>
      </c>
      <c r="H691" t="s">
        <v>375</v>
      </c>
      <c r="I691" t="s">
        <v>55</v>
      </c>
      <c r="J691">
        <v>1</v>
      </c>
      <c r="K691">
        <v>6771</v>
      </c>
      <c r="L691" t="str">
        <f>IFERROR(INDEX(play_attribution!$B$2:$B$328,MATCH(A691,play_attribution!$A$2:$A$328,0)),"")</f>
        <v/>
      </c>
      <c r="M691" t="str">
        <f>VLOOKUP(H691,seller_roster!$A$2:$B$85,2,FALSE)</f>
        <v>Sol Lindqvist</v>
      </c>
      <c r="N691" t="str">
        <f>VLOOKUP(C691,accounts!$A$2:$F$9615,2,FALSE)</f>
        <v>Hospitality Group</v>
      </c>
      <c r="O691" t="str">
        <f>VLOOKUP(C691,accounts!$A$2:$F$9615,3,FALSE)</f>
        <v>$5M-$10M</v>
      </c>
      <c r="P691" t="str">
        <f>VLOOKUP(C691,accounts!$A$2:$F$9615,5,FALSE)</f>
        <v>Central</v>
      </c>
      <c r="Q691" t="b">
        <f t="shared" si="11"/>
        <v>1</v>
      </c>
      <c r="R691" t="e">
        <f>INDEX(removed_duplicate_rows!$A$5:$A$39,MATCH(wins!A691,removed_duplicate_rows!$A$5:$A$39,0))</f>
        <v>#N/A</v>
      </c>
    </row>
    <row r="692" spans="1:18" ht="15.75" customHeight="1" x14ac:dyDescent="0.2">
      <c r="A692" t="s">
        <v>2202</v>
      </c>
      <c r="B692" t="s">
        <v>2203</v>
      </c>
      <c r="C692" t="s">
        <v>2204</v>
      </c>
      <c r="D692" s="10">
        <v>45731</v>
      </c>
      <c r="E692" t="s">
        <v>52</v>
      </c>
      <c r="F692">
        <v>6</v>
      </c>
      <c r="G692" t="s">
        <v>374</v>
      </c>
      <c r="H692" t="s">
        <v>409</v>
      </c>
      <c r="I692" t="s">
        <v>55</v>
      </c>
      <c r="J692">
        <v>1</v>
      </c>
      <c r="K692">
        <v>4310</v>
      </c>
      <c r="L692" t="str">
        <f>IFERROR(INDEX(play_attribution!$B$2:$B$328,MATCH(A692,play_attribution!$A$2:$A$328,0)),"")</f>
        <v/>
      </c>
      <c r="M692" t="str">
        <f>VLOOKUP(H692,seller_roster!$A$2:$B$85,2,FALSE)</f>
        <v>Devon Okafor</v>
      </c>
      <c r="N692" t="str">
        <f>VLOOKUP(C692,accounts!$A$2:$F$9615,2,FALSE)</f>
        <v>Hospitality Group</v>
      </c>
      <c r="O692" t="str">
        <f>VLOOKUP(C692,accounts!$A$2:$F$9615,3,FALSE)</f>
        <v>$2.5M-$5M</v>
      </c>
      <c r="P692" t="str">
        <f>VLOOKUP(C692,accounts!$A$2:$F$9615,5,FALSE)</f>
        <v>West</v>
      </c>
      <c r="Q692" t="b">
        <f t="shared" si="11"/>
        <v>1</v>
      </c>
      <c r="R692" t="e">
        <f>INDEX(removed_duplicate_rows!$A$5:$A$39,MATCH(wins!A692,removed_duplicate_rows!$A$5:$A$39,0))</f>
        <v>#N/A</v>
      </c>
    </row>
    <row r="693" spans="1:18" ht="15.75" customHeight="1" x14ac:dyDescent="0.2">
      <c r="A693" t="s">
        <v>2205</v>
      </c>
      <c r="B693" t="s">
        <v>2206</v>
      </c>
      <c r="C693" t="s">
        <v>2207</v>
      </c>
      <c r="D693" s="10">
        <v>45731</v>
      </c>
      <c r="E693" t="s">
        <v>52</v>
      </c>
      <c r="F693">
        <v>6</v>
      </c>
      <c r="G693" t="s">
        <v>374</v>
      </c>
      <c r="H693" t="s">
        <v>413</v>
      </c>
      <c r="I693" t="s">
        <v>55</v>
      </c>
      <c r="J693">
        <v>1</v>
      </c>
      <c r="K693">
        <v>4065</v>
      </c>
      <c r="L693" t="str">
        <f>IFERROR(INDEX(play_attribution!$B$2:$B$328,MATCH(A693,play_attribution!$A$2:$A$328,0)),"")</f>
        <v/>
      </c>
      <c r="M693" t="str">
        <f>VLOOKUP(H693,seller_roster!$A$2:$B$85,2,FALSE)</f>
        <v>Phoenix Doyle</v>
      </c>
      <c r="N693" t="str">
        <f>VLOOKUP(C693,accounts!$A$2:$F$9615,2,FALSE)</f>
        <v>Construction</v>
      </c>
      <c r="O693" t="str">
        <f>VLOOKUP(C693,accounts!$A$2:$F$9615,3,FALSE)</f>
        <v>$5M-$10M</v>
      </c>
      <c r="P693" t="str">
        <f>VLOOKUP(C693,accounts!$A$2:$F$9615,5,FALSE)</f>
        <v>Central</v>
      </c>
      <c r="Q693" t="b">
        <f t="shared" si="11"/>
        <v>1</v>
      </c>
      <c r="R693" t="e">
        <f>INDEX(removed_duplicate_rows!$A$5:$A$39,MATCH(wins!A693,removed_duplicate_rows!$A$5:$A$39,0))</f>
        <v>#N/A</v>
      </c>
    </row>
    <row r="694" spans="1:18" ht="15.75" customHeight="1" x14ac:dyDescent="0.2">
      <c r="A694" t="s">
        <v>2208</v>
      </c>
      <c r="B694" t="s">
        <v>2209</v>
      </c>
      <c r="C694" t="s">
        <v>2210</v>
      </c>
      <c r="D694" s="10">
        <v>45731</v>
      </c>
      <c r="E694" t="s">
        <v>52</v>
      </c>
      <c r="F694">
        <v>6</v>
      </c>
      <c r="G694" t="s">
        <v>374</v>
      </c>
      <c r="H694" t="s">
        <v>387</v>
      </c>
      <c r="I694" t="s">
        <v>55</v>
      </c>
      <c r="J694">
        <v>1</v>
      </c>
      <c r="K694">
        <v>6112</v>
      </c>
      <c r="L694" t="str">
        <f>IFERROR(INDEX(play_attribution!$B$2:$B$328,MATCH(A694,play_attribution!$A$2:$A$328,0)),"")</f>
        <v/>
      </c>
      <c r="M694" t="str">
        <f>VLOOKUP(H694,seller_roster!$A$2:$B$85,2,FALSE)</f>
        <v>Ray Kim</v>
      </c>
      <c r="N694" t="str">
        <f>VLOOKUP(C694,accounts!$A$2:$F$9615,2,FALSE)</f>
        <v>Manufacturing</v>
      </c>
      <c r="O694" t="str">
        <f>VLOOKUP(C694,accounts!$A$2:$F$9615,3,FALSE)</f>
        <v>$5M-$10M</v>
      </c>
      <c r="P694" t="str">
        <f>VLOOKUP(C694,accounts!$A$2:$F$9615,5,FALSE)</f>
        <v>East</v>
      </c>
      <c r="Q694" t="b">
        <f t="shared" si="11"/>
        <v>1</v>
      </c>
      <c r="R694" t="e">
        <f>INDEX(removed_duplicate_rows!$A$5:$A$39,MATCH(wins!A694,removed_duplicate_rows!$A$5:$A$39,0))</f>
        <v>#N/A</v>
      </c>
    </row>
    <row r="695" spans="1:18" ht="15.75" customHeight="1" x14ac:dyDescent="0.2">
      <c r="A695" t="s">
        <v>2211</v>
      </c>
      <c r="B695" t="s">
        <v>2212</v>
      </c>
      <c r="C695" t="s">
        <v>2213</v>
      </c>
      <c r="D695" s="10">
        <v>45731</v>
      </c>
      <c r="E695" t="s">
        <v>52</v>
      </c>
      <c r="F695">
        <v>6</v>
      </c>
      <c r="G695" t="s">
        <v>374</v>
      </c>
      <c r="H695" t="s">
        <v>1123</v>
      </c>
      <c r="I695" t="s">
        <v>55</v>
      </c>
      <c r="J695">
        <v>1</v>
      </c>
      <c r="K695">
        <v>6725</v>
      </c>
      <c r="L695" t="str">
        <f>IFERROR(INDEX(play_attribution!$B$2:$B$328,MATCH(A695,play_attribution!$A$2:$A$328,0)),"")</f>
        <v/>
      </c>
      <c r="M695" t="str">
        <f>VLOOKUP(H695,seller_roster!$A$2:$B$85,2,FALSE)</f>
        <v>Peyton Silva</v>
      </c>
      <c r="N695" t="str">
        <f>VLOOKUP(C695,accounts!$A$2:$F$9615,2,FALSE)</f>
        <v>Wholesale &amp; Distribution</v>
      </c>
      <c r="O695" t="str">
        <f>VLOOKUP(C695,accounts!$A$2:$F$9615,3,FALSE)</f>
        <v>$2.5M-$5M</v>
      </c>
      <c r="P695" t="str">
        <f>VLOOKUP(C695,accounts!$A$2:$F$9615,5,FALSE)</f>
        <v>East</v>
      </c>
      <c r="Q695" t="b">
        <f t="shared" si="11"/>
        <v>1</v>
      </c>
      <c r="R695" t="e">
        <f>INDEX(removed_duplicate_rows!$A$5:$A$39,MATCH(wins!A695,removed_duplicate_rows!$A$5:$A$39,0))</f>
        <v>#N/A</v>
      </c>
    </row>
    <row r="696" spans="1:18" ht="15.75" customHeight="1" x14ac:dyDescent="0.2">
      <c r="A696" t="s">
        <v>2214</v>
      </c>
      <c r="B696" t="s">
        <v>2215</v>
      </c>
      <c r="C696" t="s">
        <v>2216</v>
      </c>
      <c r="D696" s="10">
        <v>45731</v>
      </c>
      <c r="E696" t="s">
        <v>52</v>
      </c>
      <c r="F696">
        <v>6</v>
      </c>
      <c r="G696" t="s">
        <v>374</v>
      </c>
      <c r="H696" t="s">
        <v>2183</v>
      </c>
      <c r="I696" t="s">
        <v>55</v>
      </c>
      <c r="J696">
        <v>1</v>
      </c>
      <c r="K696">
        <v>6456</v>
      </c>
      <c r="L696" t="str">
        <f>IFERROR(INDEX(play_attribution!$B$2:$B$328,MATCH(A696,play_attribution!$A$2:$A$328,0)),"")</f>
        <v/>
      </c>
      <c r="M696" t="str">
        <f>VLOOKUP(H696,seller_roster!$A$2:$B$85,2,FALSE)</f>
        <v>Rowan Tran</v>
      </c>
      <c r="N696" t="str">
        <f>VLOOKUP(C696,accounts!$A$2:$F$9615,2,FALSE)</f>
        <v>Construction</v>
      </c>
      <c r="O696" t="str">
        <f>VLOOKUP(C696,accounts!$A$2:$F$9615,3,FALSE)</f>
        <v>$5M-$10M</v>
      </c>
      <c r="P696" t="str">
        <f>VLOOKUP(C696,accounts!$A$2:$F$9615,5,FALSE)</f>
        <v>East</v>
      </c>
      <c r="Q696" t="b">
        <f t="shared" si="11"/>
        <v>1</v>
      </c>
      <c r="R696" t="e">
        <f>INDEX(removed_duplicate_rows!$A$5:$A$39,MATCH(wins!A696,removed_duplicate_rows!$A$5:$A$39,0))</f>
        <v>#N/A</v>
      </c>
    </row>
    <row r="697" spans="1:18" ht="15.75" customHeight="1" x14ac:dyDescent="0.2">
      <c r="A697" t="s">
        <v>2217</v>
      </c>
      <c r="B697" t="s">
        <v>2218</v>
      </c>
      <c r="C697" t="s">
        <v>2219</v>
      </c>
      <c r="D697" s="10">
        <v>45731</v>
      </c>
      <c r="E697" t="s">
        <v>52</v>
      </c>
      <c r="F697">
        <v>6</v>
      </c>
      <c r="G697" t="s">
        <v>374</v>
      </c>
      <c r="H697" t="s">
        <v>427</v>
      </c>
      <c r="I697" t="s">
        <v>55</v>
      </c>
      <c r="J697">
        <v>1</v>
      </c>
      <c r="K697">
        <v>7882</v>
      </c>
      <c r="L697" t="str">
        <f>IFERROR(INDEX(play_attribution!$B$2:$B$328,MATCH(A697,play_attribution!$A$2:$A$328,0)),"")</f>
        <v/>
      </c>
      <c r="M697" t="str">
        <f>VLOOKUP(H697,seller_roster!$A$2:$B$85,2,FALSE)</f>
        <v>Peyton Moreau</v>
      </c>
      <c r="N697" t="str">
        <f>VLOOKUP(C697,accounts!$A$2:$F$9615,2,FALSE)</f>
        <v>Retail Multi-Location</v>
      </c>
      <c r="O697" t="str">
        <f>VLOOKUP(C697,accounts!$A$2:$F$9615,3,FALSE)</f>
        <v>$5M-$10M</v>
      </c>
      <c r="P697" t="str">
        <f>VLOOKUP(C697,accounts!$A$2:$F$9615,5,FALSE)</f>
        <v>East</v>
      </c>
      <c r="Q697" t="b">
        <f t="shared" si="11"/>
        <v>1</v>
      </c>
      <c r="R697" t="e">
        <f>INDEX(removed_duplicate_rows!$A$5:$A$39,MATCH(wins!A697,removed_duplicate_rows!$A$5:$A$39,0))</f>
        <v>#N/A</v>
      </c>
    </row>
    <row r="698" spans="1:18" ht="15.75" customHeight="1" x14ac:dyDescent="0.2">
      <c r="A698" t="s">
        <v>2220</v>
      </c>
      <c r="B698" t="s">
        <v>2221</v>
      </c>
      <c r="C698" t="s">
        <v>2222</v>
      </c>
      <c r="D698" s="10">
        <v>45731</v>
      </c>
      <c r="E698" t="s">
        <v>52</v>
      </c>
      <c r="F698">
        <v>6</v>
      </c>
      <c r="G698" t="s">
        <v>374</v>
      </c>
      <c r="H698" t="s">
        <v>449</v>
      </c>
      <c r="I698" t="s">
        <v>55</v>
      </c>
      <c r="J698">
        <v>1</v>
      </c>
      <c r="K698">
        <v>4903</v>
      </c>
      <c r="L698" t="str">
        <f>IFERROR(INDEX(play_attribution!$B$2:$B$328,MATCH(A698,play_attribution!$A$2:$A$328,0)),"")</f>
        <v/>
      </c>
      <c r="M698" t="str">
        <f>VLOOKUP(H698,seller_roster!$A$2:$B$85,2,FALSE)</f>
        <v>Hayden Okafor</v>
      </c>
      <c r="N698" t="str">
        <f>VLOOKUP(C698,accounts!$A$2:$F$9615,2,FALSE)</f>
        <v>Professional Services</v>
      </c>
      <c r="O698" t="str">
        <f>VLOOKUP(C698,accounts!$A$2:$F$9615,3,FALSE)</f>
        <v>&lt;$1M</v>
      </c>
      <c r="P698" t="str">
        <f>VLOOKUP(C698,accounts!$A$2:$F$9615,5,FALSE)</f>
        <v>East</v>
      </c>
      <c r="Q698" t="b">
        <f t="shared" si="11"/>
        <v>1</v>
      </c>
      <c r="R698" t="e">
        <f>INDEX(removed_duplicate_rows!$A$5:$A$39,MATCH(wins!A698,removed_duplicate_rows!$A$5:$A$39,0))</f>
        <v>#N/A</v>
      </c>
    </row>
    <row r="699" spans="1:18" ht="15.75" customHeight="1" x14ac:dyDescent="0.2">
      <c r="A699" t="s">
        <v>2223</v>
      </c>
      <c r="B699" t="s">
        <v>2224</v>
      </c>
      <c r="C699" t="s">
        <v>2225</v>
      </c>
      <c r="D699" s="10">
        <v>45731</v>
      </c>
      <c r="E699" t="s">
        <v>52</v>
      </c>
      <c r="F699">
        <v>6</v>
      </c>
      <c r="G699" t="s">
        <v>374</v>
      </c>
      <c r="H699" t="s">
        <v>375</v>
      </c>
      <c r="I699" t="s">
        <v>55</v>
      </c>
      <c r="J699">
        <v>1</v>
      </c>
      <c r="K699">
        <v>5537</v>
      </c>
      <c r="L699" t="str">
        <f>IFERROR(INDEX(play_attribution!$B$2:$B$328,MATCH(A699,play_attribution!$A$2:$A$328,0)),"")</f>
        <v/>
      </c>
      <c r="M699" t="str">
        <f>VLOOKUP(H699,seller_roster!$A$2:$B$85,2,FALSE)</f>
        <v>Sol Lindqvist</v>
      </c>
      <c r="N699" t="str">
        <f>VLOOKUP(C699,accounts!$A$2:$F$9615,2,FALSE)</f>
        <v>Retail Multi-Location</v>
      </c>
      <c r="O699" t="str">
        <f>VLOOKUP(C699,accounts!$A$2:$F$9615,3,FALSE)</f>
        <v>$5M-$10M</v>
      </c>
      <c r="P699" t="str">
        <f>VLOOKUP(C699,accounts!$A$2:$F$9615,5,FALSE)</f>
        <v>West</v>
      </c>
      <c r="Q699" t="b">
        <f t="shared" si="11"/>
        <v>1</v>
      </c>
      <c r="R699" t="e">
        <f>INDEX(removed_duplicate_rows!$A$5:$A$39,MATCH(wins!A699,removed_duplicate_rows!$A$5:$A$39,0))</f>
        <v>#N/A</v>
      </c>
    </row>
    <row r="700" spans="1:18" ht="15.75" customHeight="1" x14ac:dyDescent="0.2">
      <c r="A700" t="s">
        <v>2226</v>
      </c>
      <c r="B700" t="s">
        <v>2227</v>
      </c>
      <c r="C700" t="s">
        <v>2228</v>
      </c>
      <c r="D700" s="10">
        <v>45731</v>
      </c>
      <c r="E700" t="s">
        <v>52</v>
      </c>
      <c r="F700">
        <v>6</v>
      </c>
      <c r="G700" t="s">
        <v>374</v>
      </c>
      <c r="H700" t="s">
        <v>449</v>
      </c>
      <c r="I700" t="s">
        <v>55</v>
      </c>
      <c r="J700">
        <v>1</v>
      </c>
      <c r="K700">
        <v>7275</v>
      </c>
      <c r="L700" t="str">
        <f>IFERROR(INDEX(play_attribution!$B$2:$B$328,MATCH(A700,play_attribution!$A$2:$A$328,0)),"")</f>
        <v/>
      </c>
      <c r="M700" t="str">
        <f>VLOOKUP(H700,seller_roster!$A$2:$B$85,2,FALSE)</f>
        <v>Hayden Okafor</v>
      </c>
      <c r="N700" t="str">
        <f>VLOOKUP(C700,accounts!$A$2:$F$9615,2,FALSE)</f>
        <v>Healthcare Services</v>
      </c>
      <c r="O700" t="str">
        <f>VLOOKUP(C700,accounts!$A$2:$F$9615,3,FALSE)</f>
        <v>$5M-$10M</v>
      </c>
      <c r="P700" t="str">
        <f>VLOOKUP(C700,accounts!$A$2:$F$9615,5,FALSE)</f>
        <v>Central</v>
      </c>
      <c r="Q700" t="b">
        <f t="shared" si="11"/>
        <v>1</v>
      </c>
      <c r="R700" t="e">
        <f>INDEX(removed_duplicate_rows!$A$5:$A$39,MATCH(wins!A700,removed_duplicate_rows!$A$5:$A$39,0))</f>
        <v>#N/A</v>
      </c>
    </row>
    <row r="701" spans="1:18" ht="15.75" customHeight="1" x14ac:dyDescent="0.2">
      <c r="A701" t="s">
        <v>2229</v>
      </c>
      <c r="B701" t="s">
        <v>2230</v>
      </c>
      <c r="C701" t="s">
        <v>2231</v>
      </c>
      <c r="D701" s="10">
        <v>45731</v>
      </c>
      <c r="E701" t="s">
        <v>52</v>
      </c>
      <c r="F701">
        <v>6</v>
      </c>
      <c r="G701" t="s">
        <v>374</v>
      </c>
      <c r="H701" t="s">
        <v>427</v>
      </c>
      <c r="I701" t="s">
        <v>55</v>
      </c>
      <c r="J701">
        <v>1</v>
      </c>
      <c r="K701">
        <v>7637</v>
      </c>
      <c r="L701" t="str">
        <f>IFERROR(INDEX(play_attribution!$B$2:$B$328,MATCH(A701,play_attribution!$A$2:$A$328,0)),"")</f>
        <v/>
      </c>
      <c r="M701" t="str">
        <f>VLOOKUP(H701,seller_roster!$A$2:$B$85,2,FALSE)</f>
        <v>Peyton Moreau</v>
      </c>
      <c r="N701" t="str">
        <f>VLOOKUP(C701,accounts!$A$2:$F$9615,2,FALSE)</f>
        <v>Retail Multi-Location</v>
      </c>
      <c r="O701" t="str">
        <f>VLOOKUP(C701,accounts!$A$2:$F$9615,3,FALSE)</f>
        <v>$1M-$2.5M</v>
      </c>
      <c r="P701" t="str">
        <f>VLOOKUP(C701,accounts!$A$2:$F$9615,5,FALSE)</f>
        <v>Central</v>
      </c>
      <c r="Q701" t="b">
        <f t="shared" si="11"/>
        <v>1</v>
      </c>
      <c r="R701" t="e">
        <f>INDEX(removed_duplicate_rows!$A$5:$A$39,MATCH(wins!A701,removed_duplicate_rows!$A$5:$A$39,0))</f>
        <v>#N/A</v>
      </c>
    </row>
    <row r="702" spans="1:18" ht="15.75" customHeight="1" x14ac:dyDescent="0.2">
      <c r="A702" t="s">
        <v>2232</v>
      </c>
      <c r="B702" t="s">
        <v>2233</v>
      </c>
      <c r="C702" t="s">
        <v>2234</v>
      </c>
      <c r="D702" s="10">
        <v>45731</v>
      </c>
      <c r="E702" t="s">
        <v>52</v>
      </c>
      <c r="F702">
        <v>6</v>
      </c>
      <c r="G702" t="s">
        <v>374</v>
      </c>
      <c r="H702" t="s">
        <v>2183</v>
      </c>
      <c r="I702" t="s">
        <v>55</v>
      </c>
      <c r="J702">
        <v>1</v>
      </c>
      <c r="K702">
        <v>7882</v>
      </c>
      <c r="L702" t="str">
        <f>IFERROR(INDEX(play_attribution!$B$2:$B$328,MATCH(A702,play_attribution!$A$2:$A$328,0)),"")</f>
        <v/>
      </c>
      <c r="M702" t="str">
        <f>VLOOKUP(H702,seller_roster!$A$2:$B$85,2,FALSE)</f>
        <v>Rowan Tran</v>
      </c>
      <c r="N702" t="str">
        <f>VLOOKUP(C702,accounts!$A$2:$F$9615,2,FALSE)</f>
        <v>Manufacturing</v>
      </c>
      <c r="O702" t="str">
        <f>VLOOKUP(C702,accounts!$A$2:$F$9615,3,FALSE)</f>
        <v>$5M-$10M</v>
      </c>
      <c r="P702" t="str">
        <f>VLOOKUP(C702,accounts!$A$2:$F$9615,5,FALSE)</f>
        <v>West</v>
      </c>
      <c r="Q702" t="b">
        <f t="shared" si="11"/>
        <v>1</v>
      </c>
      <c r="R702" t="e">
        <f>INDEX(removed_duplicate_rows!$A$5:$A$39,MATCH(wins!A702,removed_duplicate_rows!$A$5:$A$39,0))</f>
        <v>#N/A</v>
      </c>
    </row>
    <row r="703" spans="1:18" ht="15.75" customHeight="1" x14ac:dyDescent="0.2">
      <c r="A703" t="s">
        <v>2235</v>
      </c>
      <c r="B703" t="s">
        <v>2236</v>
      </c>
      <c r="C703" t="s">
        <v>2237</v>
      </c>
      <c r="D703" s="10">
        <v>45731</v>
      </c>
      <c r="E703" t="s">
        <v>52</v>
      </c>
      <c r="F703">
        <v>6</v>
      </c>
      <c r="G703" t="s">
        <v>374</v>
      </c>
      <c r="H703" t="s">
        <v>449</v>
      </c>
      <c r="I703" t="s">
        <v>55</v>
      </c>
      <c r="J703">
        <v>1</v>
      </c>
      <c r="K703">
        <v>4002</v>
      </c>
      <c r="L703" t="str">
        <f>IFERROR(INDEX(play_attribution!$B$2:$B$328,MATCH(A703,play_attribution!$A$2:$A$328,0)),"")</f>
        <v/>
      </c>
      <c r="M703" t="str">
        <f>VLOOKUP(H703,seller_roster!$A$2:$B$85,2,FALSE)</f>
        <v>Hayden Okafor</v>
      </c>
      <c r="N703" t="str">
        <f>VLOOKUP(C703,accounts!$A$2:$F$9615,2,FALSE)</f>
        <v>Nonprofit</v>
      </c>
      <c r="O703" t="str">
        <f>VLOOKUP(C703,accounts!$A$2:$F$9615,3,FALSE)</f>
        <v>$2.5M-$5M</v>
      </c>
      <c r="P703" t="str">
        <f>VLOOKUP(C703,accounts!$A$2:$F$9615,5,FALSE)</f>
        <v>East</v>
      </c>
      <c r="Q703" t="b">
        <f t="shared" si="11"/>
        <v>1</v>
      </c>
      <c r="R703" t="e">
        <f>INDEX(removed_duplicate_rows!$A$5:$A$39,MATCH(wins!A703,removed_duplicate_rows!$A$5:$A$39,0))</f>
        <v>#N/A</v>
      </c>
    </row>
    <row r="704" spans="1:18" ht="15.75" customHeight="1" x14ac:dyDescent="0.2">
      <c r="A704" t="s">
        <v>2238</v>
      </c>
      <c r="B704" t="s">
        <v>2239</v>
      </c>
      <c r="C704" t="s">
        <v>2240</v>
      </c>
      <c r="D704" s="10">
        <v>45731</v>
      </c>
      <c r="E704" t="s">
        <v>52</v>
      </c>
      <c r="F704">
        <v>6</v>
      </c>
      <c r="G704" t="s">
        <v>374</v>
      </c>
      <c r="H704" t="s">
        <v>387</v>
      </c>
      <c r="I704" t="s">
        <v>55</v>
      </c>
      <c r="J704">
        <v>1</v>
      </c>
      <c r="K704">
        <v>5371</v>
      </c>
      <c r="L704" t="str">
        <f>IFERROR(INDEX(play_attribution!$B$2:$B$328,MATCH(A704,play_attribution!$A$2:$A$328,0)),"")</f>
        <v/>
      </c>
      <c r="M704" t="str">
        <f>VLOOKUP(H704,seller_roster!$A$2:$B$85,2,FALSE)</f>
        <v>Ray Kim</v>
      </c>
      <c r="N704" t="str">
        <f>VLOOKUP(C704,accounts!$A$2:$F$9615,2,FALSE)</f>
        <v>Nonprofit</v>
      </c>
      <c r="O704" t="str">
        <f>VLOOKUP(C704,accounts!$A$2:$F$9615,3,FALSE)</f>
        <v>$2.5M-$5M</v>
      </c>
      <c r="P704" t="str">
        <f>VLOOKUP(C704,accounts!$A$2:$F$9615,5,FALSE)</f>
        <v>West</v>
      </c>
      <c r="Q704" t="b">
        <f t="shared" si="11"/>
        <v>1</v>
      </c>
      <c r="R704" t="e">
        <f>INDEX(removed_duplicate_rows!$A$5:$A$39,MATCH(wins!A704,removed_duplicate_rows!$A$5:$A$39,0))</f>
        <v>#N/A</v>
      </c>
    </row>
    <row r="705" spans="1:18" ht="15.75" customHeight="1" x14ac:dyDescent="0.2">
      <c r="A705" t="s">
        <v>2241</v>
      </c>
      <c r="B705" t="s">
        <v>2242</v>
      </c>
      <c r="C705" t="s">
        <v>2243</v>
      </c>
      <c r="D705" s="10">
        <v>45731</v>
      </c>
      <c r="E705" t="s">
        <v>52</v>
      </c>
      <c r="F705">
        <v>6</v>
      </c>
      <c r="G705" t="s">
        <v>374</v>
      </c>
      <c r="H705" t="s">
        <v>375</v>
      </c>
      <c r="I705" t="s">
        <v>55</v>
      </c>
      <c r="J705">
        <v>1</v>
      </c>
      <c r="K705">
        <v>5809</v>
      </c>
      <c r="L705" t="str">
        <f>IFERROR(INDEX(play_attribution!$B$2:$B$328,MATCH(A705,play_attribution!$A$2:$A$328,0)),"")</f>
        <v/>
      </c>
      <c r="M705" t="str">
        <f>VLOOKUP(H705,seller_roster!$A$2:$B$85,2,FALSE)</f>
        <v>Sol Lindqvist</v>
      </c>
      <c r="N705" t="str">
        <f>VLOOKUP(C705,accounts!$A$2:$F$9615,2,FALSE)</f>
        <v>Retail Multi-Location</v>
      </c>
      <c r="O705" t="str">
        <f>VLOOKUP(C705,accounts!$A$2:$F$9615,3,FALSE)</f>
        <v>$2.5M-$5M</v>
      </c>
      <c r="P705" t="str">
        <f>VLOOKUP(C705,accounts!$A$2:$F$9615,5,FALSE)</f>
        <v>West</v>
      </c>
      <c r="Q705" t="b">
        <f t="shared" si="11"/>
        <v>1</v>
      </c>
      <c r="R705" t="e">
        <f>INDEX(removed_duplicate_rows!$A$5:$A$39,MATCH(wins!A705,removed_duplicate_rows!$A$5:$A$39,0))</f>
        <v>#N/A</v>
      </c>
    </row>
    <row r="706" spans="1:18" ht="15.75" customHeight="1" x14ac:dyDescent="0.2">
      <c r="A706" t="s">
        <v>2244</v>
      </c>
      <c r="B706" t="s">
        <v>2245</v>
      </c>
      <c r="C706" t="s">
        <v>2246</v>
      </c>
      <c r="D706" s="10">
        <v>45731</v>
      </c>
      <c r="E706" t="s">
        <v>52</v>
      </c>
      <c r="F706">
        <v>6</v>
      </c>
      <c r="G706" t="s">
        <v>374</v>
      </c>
      <c r="H706" t="s">
        <v>383</v>
      </c>
      <c r="I706" t="s">
        <v>55</v>
      </c>
      <c r="J706">
        <v>1</v>
      </c>
      <c r="K706">
        <v>8023</v>
      </c>
      <c r="L706" t="str">
        <f>IFERROR(INDEX(play_attribution!$B$2:$B$328,MATCH(A706,play_attribution!$A$2:$A$328,0)),"")</f>
        <v/>
      </c>
      <c r="M706" t="str">
        <f>VLOOKUP(H706,seller_roster!$A$2:$B$85,2,FALSE)</f>
        <v>Flor Ruiz</v>
      </c>
      <c r="N706" t="str">
        <f>VLOOKUP(C706,accounts!$A$2:$F$9615,2,FALSE)</f>
        <v>Field Services</v>
      </c>
      <c r="O706" t="str">
        <f>VLOOKUP(C706,accounts!$A$2:$F$9615,3,FALSE)</f>
        <v>$5M-$10M</v>
      </c>
      <c r="P706" t="str">
        <f>VLOOKUP(C706,accounts!$A$2:$F$9615,5,FALSE)</f>
        <v>East</v>
      </c>
      <c r="Q706" t="b">
        <f t="shared" si="11"/>
        <v>1</v>
      </c>
      <c r="R706" t="e">
        <f>INDEX(removed_duplicate_rows!$A$5:$A$39,MATCH(wins!A706,removed_duplicate_rows!$A$5:$A$39,0))</f>
        <v>#N/A</v>
      </c>
    </row>
    <row r="707" spans="1:18" ht="15.75" customHeight="1" x14ac:dyDescent="0.2">
      <c r="A707" t="s">
        <v>2247</v>
      </c>
      <c r="B707" t="s">
        <v>2248</v>
      </c>
      <c r="C707" t="s">
        <v>2249</v>
      </c>
      <c r="D707" s="10">
        <v>45731</v>
      </c>
      <c r="E707" t="s">
        <v>52</v>
      </c>
      <c r="F707">
        <v>6</v>
      </c>
      <c r="G707" t="s">
        <v>374</v>
      </c>
      <c r="H707" t="s">
        <v>409</v>
      </c>
      <c r="I707" t="s">
        <v>55</v>
      </c>
      <c r="J707">
        <v>1</v>
      </c>
      <c r="K707">
        <v>5274</v>
      </c>
      <c r="L707" t="str">
        <f>IFERROR(INDEX(play_attribution!$B$2:$B$328,MATCH(A707,play_attribution!$A$2:$A$328,0)),"")</f>
        <v/>
      </c>
      <c r="M707" t="str">
        <f>VLOOKUP(H707,seller_roster!$A$2:$B$85,2,FALSE)</f>
        <v>Devon Okafor</v>
      </c>
      <c r="N707" t="str">
        <f>VLOOKUP(C707,accounts!$A$2:$F$9615,2,FALSE)</f>
        <v>Logistics</v>
      </c>
      <c r="O707" t="str">
        <f>VLOOKUP(C707,accounts!$A$2:$F$9615,3,FALSE)</f>
        <v>$5M-$10M</v>
      </c>
      <c r="P707" t="str">
        <f>VLOOKUP(C707,accounts!$A$2:$F$9615,5,FALSE)</f>
        <v>Central</v>
      </c>
      <c r="Q707" t="b">
        <f t="shared" ref="Q707:Q770" si="12">L707=""</f>
        <v>1</v>
      </c>
      <c r="R707" t="e">
        <f>INDEX(removed_duplicate_rows!$A$5:$A$39,MATCH(wins!A707,removed_duplicate_rows!$A$5:$A$39,0))</f>
        <v>#N/A</v>
      </c>
    </row>
    <row r="708" spans="1:18" ht="15.75" customHeight="1" x14ac:dyDescent="0.2">
      <c r="A708" t="s">
        <v>2250</v>
      </c>
      <c r="B708" t="s">
        <v>2251</v>
      </c>
      <c r="C708" t="s">
        <v>2252</v>
      </c>
      <c r="D708" s="10">
        <v>45731</v>
      </c>
      <c r="E708" t="s">
        <v>52</v>
      </c>
      <c r="F708">
        <v>6</v>
      </c>
      <c r="G708" t="s">
        <v>374</v>
      </c>
      <c r="H708" t="s">
        <v>375</v>
      </c>
      <c r="I708" t="s">
        <v>55</v>
      </c>
      <c r="J708">
        <v>1</v>
      </c>
      <c r="K708">
        <v>3813</v>
      </c>
      <c r="L708" t="str">
        <f>IFERROR(INDEX(play_attribution!$B$2:$B$328,MATCH(A708,play_attribution!$A$2:$A$328,0)),"")</f>
        <v/>
      </c>
      <c r="M708" t="str">
        <f>VLOOKUP(H708,seller_roster!$A$2:$B$85,2,FALSE)</f>
        <v>Sol Lindqvist</v>
      </c>
      <c r="N708" t="str">
        <f>VLOOKUP(C708,accounts!$A$2:$F$9615,2,FALSE)</f>
        <v>Healthcare Services</v>
      </c>
      <c r="O708" t="str">
        <f>VLOOKUP(C708,accounts!$A$2:$F$9615,3,FALSE)</f>
        <v>$2.5M-$5M</v>
      </c>
      <c r="P708" t="str">
        <f>VLOOKUP(C708,accounts!$A$2:$F$9615,5,FALSE)</f>
        <v>East</v>
      </c>
      <c r="Q708" t="b">
        <f t="shared" si="12"/>
        <v>1</v>
      </c>
      <c r="R708" t="e">
        <f>INDEX(removed_duplicate_rows!$A$5:$A$39,MATCH(wins!A708,removed_duplicate_rows!$A$5:$A$39,0))</f>
        <v>#N/A</v>
      </c>
    </row>
    <row r="709" spans="1:18" ht="15.75" customHeight="1" x14ac:dyDescent="0.2">
      <c r="A709" t="s">
        <v>2253</v>
      </c>
      <c r="B709" t="s">
        <v>2254</v>
      </c>
      <c r="C709" t="s">
        <v>2255</v>
      </c>
      <c r="D709" s="10">
        <v>45731</v>
      </c>
      <c r="E709" t="s">
        <v>52</v>
      </c>
      <c r="F709">
        <v>6</v>
      </c>
      <c r="G709" t="s">
        <v>374</v>
      </c>
      <c r="H709" t="s">
        <v>402</v>
      </c>
      <c r="I709" t="s">
        <v>55</v>
      </c>
      <c r="J709">
        <v>1</v>
      </c>
      <c r="K709">
        <v>4983</v>
      </c>
      <c r="L709" t="str">
        <f>IFERROR(INDEX(play_attribution!$B$2:$B$328,MATCH(A709,play_attribution!$A$2:$A$328,0)),"")</f>
        <v/>
      </c>
      <c r="M709" t="str">
        <f>VLOOKUP(H709,seller_roster!$A$2:$B$85,2,FALSE)</f>
        <v>Frankie Vega</v>
      </c>
      <c r="N709" t="str">
        <f>VLOOKUP(C709,accounts!$A$2:$F$9615,2,FALSE)</f>
        <v>Wholesale &amp; Distribution</v>
      </c>
      <c r="O709" t="str">
        <f>VLOOKUP(C709,accounts!$A$2:$F$9615,3,FALSE)</f>
        <v>$5M-$10M</v>
      </c>
      <c r="P709" t="str">
        <f>VLOOKUP(C709,accounts!$A$2:$F$9615,5,FALSE)</f>
        <v>West</v>
      </c>
      <c r="Q709" t="b">
        <f t="shared" si="12"/>
        <v>1</v>
      </c>
      <c r="R709" t="e">
        <f>INDEX(removed_duplicate_rows!$A$5:$A$39,MATCH(wins!A709,removed_duplicate_rows!$A$5:$A$39,0))</f>
        <v>#N/A</v>
      </c>
    </row>
    <row r="710" spans="1:18" ht="15.75" customHeight="1" x14ac:dyDescent="0.2">
      <c r="A710" t="s">
        <v>2256</v>
      </c>
      <c r="B710" t="s">
        <v>2257</v>
      </c>
      <c r="C710" t="s">
        <v>2258</v>
      </c>
      <c r="D710" s="10">
        <v>45731</v>
      </c>
      <c r="E710" t="s">
        <v>52</v>
      </c>
      <c r="F710">
        <v>6</v>
      </c>
      <c r="G710" t="s">
        <v>374</v>
      </c>
      <c r="H710" t="s">
        <v>402</v>
      </c>
      <c r="I710" t="s">
        <v>55</v>
      </c>
      <c r="J710">
        <v>1</v>
      </c>
      <c r="K710">
        <v>3872</v>
      </c>
      <c r="L710" t="str">
        <f>IFERROR(INDEX(play_attribution!$B$2:$B$328,MATCH(A710,play_attribution!$A$2:$A$328,0)),"")</f>
        <v/>
      </c>
      <c r="M710" t="str">
        <f>VLOOKUP(H710,seller_roster!$A$2:$B$85,2,FALSE)</f>
        <v>Frankie Vega</v>
      </c>
      <c r="N710" t="str">
        <f>VLOOKUP(C710,accounts!$A$2:$F$9615,2,FALSE)</f>
        <v>Professional Services</v>
      </c>
      <c r="O710" t="str">
        <f>VLOOKUP(C710,accounts!$A$2:$F$9615,3,FALSE)</f>
        <v>$5M-$10M</v>
      </c>
      <c r="P710" t="str">
        <f>VLOOKUP(C710,accounts!$A$2:$F$9615,5,FALSE)</f>
        <v>East</v>
      </c>
      <c r="Q710" t="b">
        <f t="shared" si="12"/>
        <v>1</v>
      </c>
      <c r="R710" t="e">
        <f>INDEX(removed_duplicate_rows!$A$5:$A$39,MATCH(wins!A710,removed_duplicate_rows!$A$5:$A$39,0))</f>
        <v>#N/A</v>
      </c>
    </row>
    <row r="711" spans="1:18" ht="15.75" customHeight="1" x14ac:dyDescent="0.2">
      <c r="A711" t="s">
        <v>2259</v>
      </c>
      <c r="B711" t="s">
        <v>2260</v>
      </c>
      <c r="C711" t="s">
        <v>2261</v>
      </c>
      <c r="D711" s="10">
        <v>45731</v>
      </c>
      <c r="E711" t="s">
        <v>52</v>
      </c>
      <c r="F711">
        <v>6</v>
      </c>
      <c r="G711" t="s">
        <v>374</v>
      </c>
      <c r="H711" t="s">
        <v>375</v>
      </c>
      <c r="I711" t="s">
        <v>55</v>
      </c>
      <c r="J711">
        <v>1</v>
      </c>
      <c r="K711">
        <v>10383</v>
      </c>
      <c r="L711" t="str">
        <f>IFERROR(INDEX(play_attribution!$B$2:$B$328,MATCH(A711,play_attribution!$A$2:$A$328,0)),"")</f>
        <v/>
      </c>
      <c r="M711" t="str">
        <f>VLOOKUP(H711,seller_roster!$A$2:$B$85,2,FALSE)</f>
        <v>Sol Lindqvist</v>
      </c>
      <c r="N711" t="str">
        <f>VLOOKUP(C711,accounts!$A$2:$F$9615,2,FALSE)</f>
        <v>Wholesale &amp; Distribution</v>
      </c>
      <c r="O711" t="str">
        <f>VLOOKUP(C711,accounts!$A$2:$F$9615,3,FALSE)</f>
        <v>$1M-$2.5M</v>
      </c>
      <c r="P711" t="str">
        <f>VLOOKUP(C711,accounts!$A$2:$F$9615,5,FALSE)</f>
        <v>Central</v>
      </c>
      <c r="Q711" t="b">
        <f t="shared" si="12"/>
        <v>1</v>
      </c>
      <c r="R711" t="e">
        <f>INDEX(removed_duplicate_rows!$A$5:$A$39,MATCH(wins!A711,removed_duplicate_rows!$A$5:$A$39,0))</f>
        <v>#N/A</v>
      </c>
    </row>
    <row r="712" spans="1:18" ht="15.75" customHeight="1" x14ac:dyDescent="0.2">
      <c r="A712" t="s">
        <v>2262</v>
      </c>
      <c r="B712" t="s">
        <v>2263</v>
      </c>
      <c r="C712" t="s">
        <v>2264</v>
      </c>
      <c r="D712" s="10">
        <v>45731</v>
      </c>
      <c r="E712" t="s">
        <v>52</v>
      </c>
      <c r="F712">
        <v>6</v>
      </c>
      <c r="G712" t="s">
        <v>374</v>
      </c>
      <c r="H712" t="s">
        <v>379</v>
      </c>
      <c r="I712" t="s">
        <v>55</v>
      </c>
      <c r="J712">
        <v>1</v>
      </c>
      <c r="K712">
        <v>6972</v>
      </c>
      <c r="L712" t="str">
        <f>IFERROR(INDEX(play_attribution!$B$2:$B$328,MATCH(A712,play_attribution!$A$2:$A$328,0)),"")</f>
        <v/>
      </c>
      <c r="M712" t="str">
        <f>VLOOKUP(H712,seller_roster!$A$2:$B$85,2,FALSE)</f>
        <v>Tatum Vega</v>
      </c>
      <c r="N712" t="str">
        <f>VLOOKUP(C712,accounts!$A$2:$F$9615,2,FALSE)</f>
        <v>Field Services</v>
      </c>
      <c r="O712" t="str">
        <f>VLOOKUP(C712,accounts!$A$2:$F$9615,3,FALSE)</f>
        <v>$2.5M-$5M</v>
      </c>
      <c r="P712" t="str">
        <f>VLOOKUP(C712,accounts!$A$2:$F$9615,5,FALSE)</f>
        <v>Central</v>
      </c>
      <c r="Q712" t="b">
        <f t="shared" si="12"/>
        <v>1</v>
      </c>
      <c r="R712" t="e">
        <f>INDEX(removed_duplicate_rows!$A$5:$A$39,MATCH(wins!A712,removed_duplicate_rows!$A$5:$A$39,0))</f>
        <v>#N/A</v>
      </c>
    </row>
    <row r="713" spans="1:18" ht="15.75" customHeight="1" x14ac:dyDescent="0.2">
      <c r="A713" t="s">
        <v>2265</v>
      </c>
      <c r="B713" t="s">
        <v>2266</v>
      </c>
      <c r="C713" t="s">
        <v>2267</v>
      </c>
      <c r="D713" s="10">
        <v>45731</v>
      </c>
      <c r="E713" t="s">
        <v>52</v>
      </c>
      <c r="F713">
        <v>6</v>
      </c>
      <c r="G713" t="s">
        <v>374</v>
      </c>
      <c r="H713" t="s">
        <v>402</v>
      </c>
      <c r="I713" t="s">
        <v>55</v>
      </c>
      <c r="J713">
        <v>1</v>
      </c>
      <c r="K713">
        <v>4822</v>
      </c>
      <c r="L713" t="str">
        <f>IFERROR(INDEX(play_attribution!$B$2:$B$328,MATCH(A713,play_attribution!$A$2:$A$328,0)),"")</f>
        <v/>
      </c>
      <c r="M713" t="str">
        <f>VLOOKUP(H713,seller_roster!$A$2:$B$85,2,FALSE)</f>
        <v>Frankie Vega</v>
      </c>
      <c r="N713" t="str">
        <f>VLOOKUP(C713,accounts!$A$2:$F$9615,2,FALSE)</f>
        <v>Hospitality Group</v>
      </c>
      <c r="O713" t="str">
        <f>VLOOKUP(C713,accounts!$A$2:$F$9615,3,FALSE)</f>
        <v>$5M-$10M</v>
      </c>
      <c r="P713" t="str">
        <f>VLOOKUP(C713,accounts!$A$2:$F$9615,5,FALSE)</f>
        <v>West</v>
      </c>
      <c r="Q713" t="b">
        <f t="shared" si="12"/>
        <v>1</v>
      </c>
      <c r="R713" t="e">
        <f>INDEX(removed_duplicate_rows!$A$5:$A$39,MATCH(wins!A713,removed_duplicate_rows!$A$5:$A$39,0))</f>
        <v>#N/A</v>
      </c>
    </row>
    <row r="714" spans="1:18" ht="15.75" customHeight="1" x14ac:dyDescent="0.2">
      <c r="A714" t="s">
        <v>2268</v>
      </c>
      <c r="B714" t="s">
        <v>2269</v>
      </c>
      <c r="C714" t="s">
        <v>2270</v>
      </c>
      <c r="D714" s="10">
        <v>45731</v>
      </c>
      <c r="E714" t="s">
        <v>52</v>
      </c>
      <c r="F714">
        <v>6</v>
      </c>
      <c r="G714" t="s">
        <v>374</v>
      </c>
      <c r="H714" t="s">
        <v>375</v>
      </c>
      <c r="I714" t="s">
        <v>55</v>
      </c>
      <c r="J714">
        <v>1</v>
      </c>
      <c r="K714">
        <v>3865</v>
      </c>
      <c r="L714" t="str">
        <f>IFERROR(INDEX(play_attribution!$B$2:$B$328,MATCH(A714,play_attribution!$A$2:$A$328,0)),"")</f>
        <v/>
      </c>
      <c r="M714" t="str">
        <f>VLOOKUP(H714,seller_roster!$A$2:$B$85,2,FALSE)</f>
        <v>Sol Lindqvist</v>
      </c>
      <c r="N714" t="str">
        <f>VLOOKUP(C714,accounts!$A$2:$F$9615,2,FALSE)</f>
        <v>Wholesale &amp; Distribution</v>
      </c>
      <c r="O714" t="str">
        <f>VLOOKUP(C714,accounts!$A$2:$F$9615,3,FALSE)</f>
        <v>$2.5M-$5M</v>
      </c>
      <c r="P714" t="str">
        <f>VLOOKUP(C714,accounts!$A$2:$F$9615,5,FALSE)</f>
        <v>Central</v>
      </c>
      <c r="Q714" t="b">
        <f t="shared" si="12"/>
        <v>1</v>
      </c>
      <c r="R714" t="e">
        <f>INDEX(removed_duplicate_rows!$A$5:$A$39,MATCH(wins!A714,removed_duplicate_rows!$A$5:$A$39,0))</f>
        <v>#N/A</v>
      </c>
    </row>
    <row r="715" spans="1:18" ht="15.75" customHeight="1" x14ac:dyDescent="0.2">
      <c r="A715" t="s">
        <v>2271</v>
      </c>
      <c r="B715" t="s">
        <v>2272</v>
      </c>
      <c r="C715" t="s">
        <v>2273</v>
      </c>
      <c r="D715" s="10">
        <v>45731</v>
      </c>
      <c r="E715" t="s">
        <v>52</v>
      </c>
      <c r="F715">
        <v>6</v>
      </c>
      <c r="G715" t="s">
        <v>374</v>
      </c>
      <c r="H715" t="s">
        <v>417</v>
      </c>
      <c r="I715" t="s">
        <v>55</v>
      </c>
      <c r="J715">
        <v>1</v>
      </c>
      <c r="K715">
        <v>4923</v>
      </c>
      <c r="L715" t="str">
        <f>IFERROR(INDEX(play_attribution!$B$2:$B$328,MATCH(A715,play_attribution!$A$2:$A$328,0)),"")</f>
        <v/>
      </c>
      <c r="M715" t="str">
        <f>VLOOKUP(H715,seller_roster!$A$2:$B$85,2,FALSE)</f>
        <v>Bryn Reyes</v>
      </c>
      <c r="N715" t="str">
        <f>VLOOKUP(C715,accounts!$A$2:$F$9615,2,FALSE)</f>
        <v>Nonprofit</v>
      </c>
      <c r="O715" t="str">
        <f>VLOOKUP(C715,accounts!$A$2:$F$9615,3,FALSE)</f>
        <v>$2.5M-$5M</v>
      </c>
      <c r="P715" t="str">
        <f>VLOOKUP(C715,accounts!$A$2:$F$9615,5,FALSE)</f>
        <v>West</v>
      </c>
      <c r="Q715" t="b">
        <f t="shared" si="12"/>
        <v>1</v>
      </c>
      <c r="R715" t="e">
        <f>INDEX(removed_duplicate_rows!$A$5:$A$39,MATCH(wins!A715,removed_duplicate_rows!$A$5:$A$39,0))</f>
        <v>#N/A</v>
      </c>
    </row>
    <row r="716" spans="1:18" ht="15.75" customHeight="1" x14ac:dyDescent="0.2">
      <c r="A716" t="s">
        <v>2274</v>
      </c>
      <c r="B716" t="s">
        <v>2275</v>
      </c>
      <c r="C716" t="s">
        <v>2276</v>
      </c>
      <c r="D716" s="10">
        <v>45731</v>
      </c>
      <c r="E716" t="s">
        <v>52</v>
      </c>
      <c r="F716">
        <v>6</v>
      </c>
      <c r="G716" t="s">
        <v>374</v>
      </c>
      <c r="H716" t="s">
        <v>379</v>
      </c>
      <c r="I716" t="s">
        <v>55</v>
      </c>
      <c r="J716">
        <v>1</v>
      </c>
      <c r="K716">
        <v>5939</v>
      </c>
      <c r="L716" t="str">
        <f>IFERROR(INDEX(play_attribution!$B$2:$B$328,MATCH(A716,play_attribution!$A$2:$A$328,0)),"")</f>
        <v/>
      </c>
      <c r="M716" t="str">
        <f>VLOOKUP(H716,seller_roster!$A$2:$B$85,2,FALSE)</f>
        <v>Tatum Vega</v>
      </c>
      <c r="N716" t="str">
        <f>VLOOKUP(C716,accounts!$A$2:$F$9615,2,FALSE)</f>
        <v>Field Services</v>
      </c>
      <c r="O716" t="str">
        <f>VLOOKUP(C716,accounts!$A$2:$F$9615,3,FALSE)</f>
        <v>$2.5M-$5M</v>
      </c>
      <c r="P716" t="str">
        <f>VLOOKUP(C716,accounts!$A$2:$F$9615,5,FALSE)</f>
        <v>West</v>
      </c>
      <c r="Q716" t="b">
        <f t="shared" si="12"/>
        <v>1</v>
      </c>
      <c r="R716" t="e">
        <f>INDEX(removed_duplicate_rows!$A$5:$A$39,MATCH(wins!A716,removed_duplicate_rows!$A$5:$A$39,0))</f>
        <v>#N/A</v>
      </c>
    </row>
    <row r="717" spans="1:18" ht="15.75" customHeight="1" x14ac:dyDescent="0.2">
      <c r="A717" t="s">
        <v>2277</v>
      </c>
      <c r="B717" t="s">
        <v>2278</v>
      </c>
      <c r="C717" t="s">
        <v>2279</v>
      </c>
      <c r="D717" s="10">
        <v>45731</v>
      </c>
      <c r="E717" t="s">
        <v>52</v>
      </c>
      <c r="F717">
        <v>6</v>
      </c>
      <c r="G717" t="s">
        <v>374</v>
      </c>
      <c r="H717" t="s">
        <v>832</v>
      </c>
      <c r="I717" t="s">
        <v>55</v>
      </c>
      <c r="J717">
        <v>1</v>
      </c>
      <c r="K717">
        <v>8259</v>
      </c>
      <c r="L717" t="str">
        <f>IFERROR(INDEX(play_attribution!$B$2:$B$328,MATCH(A717,play_attribution!$A$2:$A$328,0)),"")</f>
        <v/>
      </c>
      <c r="M717" t="str">
        <f>VLOOKUP(H717,seller_roster!$A$2:$B$85,2,FALSE)</f>
        <v>Noel Nkemelu</v>
      </c>
      <c r="N717" t="str">
        <f>VLOOKUP(C717,accounts!$A$2:$F$9615,2,FALSE)</f>
        <v>Manufacturing</v>
      </c>
      <c r="O717" t="str">
        <f>VLOOKUP(C717,accounts!$A$2:$F$9615,3,FALSE)</f>
        <v>$2.5M-$5M</v>
      </c>
      <c r="P717" t="str">
        <f>VLOOKUP(C717,accounts!$A$2:$F$9615,5,FALSE)</f>
        <v>West</v>
      </c>
      <c r="Q717" t="b">
        <f t="shared" si="12"/>
        <v>1</v>
      </c>
      <c r="R717" t="e">
        <f>INDEX(removed_duplicate_rows!$A$5:$A$39,MATCH(wins!A717,removed_duplicate_rows!$A$5:$A$39,0))</f>
        <v>#N/A</v>
      </c>
    </row>
    <row r="718" spans="1:18" ht="15.75" customHeight="1" x14ac:dyDescent="0.2">
      <c r="A718" t="s">
        <v>2280</v>
      </c>
      <c r="B718" t="s">
        <v>2281</v>
      </c>
      <c r="C718" t="s">
        <v>2282</v>
      </c>
      <c r="D718" s="10">
        <v>45731</v>
      </c>
      <c r="E718" t="s">
        <v>52</v>
      </c>
      <c r="F718">
        <v>6</v>
      </c>
      <c r="G718" t="s">
        <v>374</v>
      </c>
      <c r="H718" t="s">
        <v>427</v>
      </c>
      <c r="I718" t="s">
        <v>55</v>
      </c>
      <c r="J718">
        <v>1</v>
      </c>
      <c r="K718">
        <v>4347</v>
      </c>
      <c r="L718" t="str">
        <f>IFERROR(INDEX(play_attribution!$B$2:$B$328,MATCH(A718,play_attribution!$A$2:$A$328,0)),"")</f>
        <v/>
      </c>
      <c r="M718" t="str">
        <f>VLOOKUP(H718,seller_roster!$A$2:$B$85,2,FALSE)</f>
        <v>Peyton Moreau</v>
      </c>
      <c r="N718" t="str">
        <f>VLOOKUP(C718,accounts!$A$2:$F$9615,2,FALSE)</f>
        <v>Manufacturing</v>
      </c>
      <c r="O718" t="str">
        <f>VLOOKUP(C718,accounts!$A$2:$F$9615,3,FALSE)</f>
        <v>$2.5M-$5M</v>
      </c>
      <c r="P718" t="str">
        <f>VLOOKUP(C718,accounts!$A$2:$F$9615,5,FALSE)</f>
        <v>East</v>
      </c>
      <c r="Q718" t="b">
        <f t="shared" si="12"/>
        <v>1</v>
      </c>
      <c r="R718" t="e">
        <f>INDEX(removed_duplicate_rows!$A$5:$A$39,MATCH(wins!A718,removed_duplicate_rows!$A$5:$A$39,0))</f>
        <v>#N/A</v>
      </c>
    </row>
    <row r="719" spans="1:18" ht="15.75" customHeight="1" x14ac:dyDescent="0.2">
      <c r="A719" t="s">
        <v>2283</v>
      </c>
      <c r="B719" t="s">
        <v>2284</v>
      </c>
      <c r="C719" t="s">
        <v>2285</v>
      </c>
      <c r="D719" s="10">
        <v>45731</v>
      </c>
      <c r="E719" t="s">
        <v>52</v>
      </c>
      <c r="F719">
        <v>6</v>
      </c>
      <c r="G719" t="s">
        <v>374</v>
      </c>
      <c r="H719" t="s">
        <v>832</v>
      </c>
      <c r="I719" t="s">
        <v>55</v>
      </c>
      <c r="J719">
        <v>1</v>
      </c>
      <c r="K719">
        <v>6937</v>
      </c>
      <c r="L719" t="str">
        <f>IFERROR(INDEX(play_attribution!$B$2:$B$328,MATCH(A719,play_attribution!$A$2:$A$328,0)),"")</f>
        <v/>
      </c>
      <c r="M719" t="str">
        <f>VLOOKUP(H719,seller_roster!$A$2:$B$85,2,FALSE)</f>
        <v>Noel Nkemelu</v>
      </c>
      <c r="N719" t="str">
        <f>VLOOKUP(C719,accounts!$A$2:$F$9615,2,FALSE)</f>
        <v>Hospitality Group</v>
      </c>
      <c r="O719" t="str">
        <f>VLOOKUP(C719,accounts!$A$2:$F$9615,3,FALSE)</f>
        <v>$5M-$10M</v>
      </c>
      <c r="P719" t="str">
        <f>VLOOKUP(C719,accounts!$A$2:$F$9615,5,FALSE)</f>
        <v>West</v>
      </c>
      <c r="Q719" t="b">
        <f t="shared" si="12"/>
        <v>1</v>
      </c>
      <c r="R719" t="e">
        <f>INDEX(removed_duplicate_rows!$A$5:$A$39,MATCH(wins!A719,removed_duplicate_rows!$A$5:$A$39,0))</f>
        <v>#N/A</v>
      </c>
    </row>
    <row r="720" spans="1:18" ht="15.75" customHeight="1" x14ac:dyDescent="0.2">
      <c r="A720" t="s">
        <v>2286</v>
      </c>
      <c r="B720" t="s">
        <v>2287</v>
      </c>
      <c r="C720" t="s">
        <v>2288</v>
      </c>
      <c r="D720" s="10">
        <v>45731</v>
      </c>
      <c r="E720" t="s">
        <v>52</v>
      </c>
      <c r="F720">
        <v>6</v>
      </c>
      <c r="G720" t="s">
        <v>374</v>
      </c>
      <c r="H720" t="s">
        <v>832</v>
      </c>
      <c r="I720" t="s">
        <v>55</v>
      </c>
      <c r="J720">
        <v>1</v>
      </c>
      <c r="K720">
        <v>5497</v>
      </c>
      <c r="L720" t="str">
        <f>IFERROR(INDEX(play_attribution!$B$2:$B$328,MATCH(A720,play_attribution!$A$2:$A$328,0)),"")</f>
        <v/>
      </c>
      <c r="M720" t="str">
        <f>VLOOKUP(H720,seller_roster!$A$2:$B$85,2,FALSE)</f>
        <v>Noel Nkemelu</v>
      </c>
      <c r="N720" t="str">
        <f>VLOOKUP(C720,accounts!$A$2:$F$9615,2,FALSE)</f>
        <v>Professional Services</v>
      </c>
      <c r="O720" t="str">
        <f>VLOOKUP(C720,accounts!$A$2:$F$9615,3,FALSE)</f>
        <v>$5M-$10M</v>
      </c>
      <c r="P720" t="str">
        <f>VLOOKUP(C720,accounts!$A$2:$F$9615,5,FALSE)</f>
        <v>East</v>
      </c>
      <c r="Q720" t="b">
        <f t="shared" si="12"/>
        <v>1</v>
      </c>
      <c r="R720" t="e">
        <f>INDEX(removed_duplicate_rows!$A$5:$A$39,MATCH(wins!A720,removed_duplicate_rows!$A$5:$A$39,0))</f>
        <v>#N/A</v>
      </c>
    </row>
    <row r="721" spans="1:18" ht="15.75" customHeight="1" x14ac:dyDescent="0.2">
      <c r="A721" t="s">
        <v>2289</v>
      </c>
      <c r="B721" t="s">
        <v>2290</v>
      </c>
      <c r="C721" t="s">
        <v>2291</v>
      </c>
      <c r="D721" s="10">
        <v>45731</v>
      </c>
      <c r="E721" t="s">
        <v>52</v>
      </c>
      <c r="F721">
        <v>6</v>
      </c>
      <c r="G721" t="s">
        <v>374</v>
      </c>
      <c r="H721" t="s">
        <v>783</v>
      </c>
      <c r="I721" t="s">
        <v>55</v>
      </c>
      <c r="J721">
        <v>1</v>
      </c>
      <c r="K721">
        <v>5383</v>
      </c>
      <c r="L721" t="str">
        <f>IFERROR(INDEX(play_attribution!$B$2:$B$328,MATCH(A721,play_attribution!$A$2:$A$328,0)),"")</f>
        <v/>
      </c>
      <c r="M721" t="str">
        <f>VLOOKUP(H721,seller_roster!$A$2:$B$85,2,FALSE)</f>
        <v>Omar Tran</v>
      </c>
      <c r="N721" t="str">
        <f>VLOOKUP(C721,accounts!$A$2:$F$9615,2,FALSE)</f>
        <v>Nonprofit</v>
      </c>
      <c r="O721" t="str">
        <f>VLOOKUP(C721,accounts!$A$2:$F$9615,3,FALSE)</f>
        <v>$5M-$10M</v>
      </c>
      <c r="P721" t="str">
        <f>VLOOKUP(C721,accounts!$A$2:$F$9615,5,FALSE)</f>
        <v>Central</v>
      </c>
      <c r="Q721" t="b">
        <f t="shared" si="12"/>
        <v>1</v>
      </c>
      <c r="R721" t="e">
        <f>INDEX(removed_duplicate_rows!$A$5:$A$39,MATCH(wins!A721,removed_duplicate_rows!$A$5:$A$39,0))</f>
        <v>#N/A</v>
      </c>
    </row>
    <row r="722" spans="1:18" ht="15.75" customHeight="1" x14ac:dyDescent="0.2">
      <c r="A722" t="s">
        <v>2292</v>
      </c>
      <c r="B722" t="s">
        <v>2293</v>
      </c>
      <c r="C722" t="s">
        <v>2294</v>
      </c>
      <c r="D722" s="10">
        <v>45731</v>
      </c>
      <c r="E722" t="s">
        <v>52</v>
      </c>
      <c r="F722">
        <v>6</v>
      </c>
      <c r="G722" t="s">
        <v>374</v>
      </c>
      <c r="H722" t="s">
        <v>783</v>
      </c>
      <c r="I722" t="s">
        <v>55</v>
      </c>
      <c r="J722">
        <v>1</v>
      </c>
      <c r="K722">
        <v>6425</v>
      </c>
      <c r="L722" t="str">
        <f>IFERROR(INDEX(play_attribution!$B$2:$B$328,MATCH(A722,play_attribution!$A$2:$A$328,0)),"")</f>
        <v/>
      </c>
      <c r="M722" t="str">
        <f>VLOOKUP(H722,seller_roster!$A$2:$B$85,2,FALSE)</f>
        <v>Omar Tran</v>
      </c>
      <c r="N722" t="str">
        <f>VLOOKUP(C722,accounts!$A$2:$F$9615,2,FALSE)</f>
        <v>Field Services</v>
      </c>
      <c r="O722" t="str">
        <f>VLOOKUP(C722,accounts!$A$2:$F$9615,3,FALSE)</f>
        <v>$5M-$10M</v>
      </c>
      <c r="P722" t="str">
        <f>VLOOKUP(C722,accounts!$A$2:$F$9615,5,FALSE)</f>
        <v>Central</v>
      </c>
      <c r="Q722" t="b">
        <f t="shared" si="12"/>
        <v>1</v>
      </c>
      <c r="R722" t="e">
        <f>INDEX(removed_duplicate_rows!$A$5:$A$39,MATCH(wins!A722,removed_duplicate_rows!$A$5:$A$39,0))</f>
        <v>#N/A</v>
      </c>
    </row>
    <row r="723" spans="1:18" ht="15.75" customHeight="1" x14ac:dyDescent="0.2">
      <c r="A723" t="s">
        <v>2295</v>
      </c>
      <c r="B723" t="s">
        <v>2296</v>
      </c>
      <c r="C723" t="s">
        <v>2297</v>
      </c>
      <c r="D723" s="10">
        <v>45731</v>
      </c>
      <c r="E723" t="s">
        <v>52</v>
      </c>
      <c r="F723">
        <v>6</v>
      </c>
      <c r="G723" t="s">
        <v>374</v>
      </c>
      <c r="H723" t="s">
        <v>379</v>
      </c>
      <c r="I723" t="s">
        <v>55</v>
      </c>
      <c r="J723">
        <v>1</v>
      </c>
      <c r="K723">
        <v>7100</v>
      </c>
      <c r="L723" t="str">
        <f>IFERROR(INDEX(play_attribution!$B$2:$B$328,MATCH(A723,play_attribution!$A$2:$A$328,0)),"")</f>
        <v/>
      </c>
      <c r="M723" t="str">
        <f>VLOOKUP(H723,seller_roster!$A$2:$B$85,2,FALSE)</f>
        <v>Tatum Vega</v>
      </c>
      <c r="N723" t="str">
        <f>VLOOKUP(C723,accounts!$A$2:$F$9615,2,FALSE)</f>
        <v>Logistics</v>
      </c>
      <c r="O723" t="str">
        <f>VLOOKUP(C723,accounts!$A$2:$F$9615,3,FALSE)</f>
        <v>$5M-$10M</v>
      </c>
      <c r="P723" t="str">
        <f>VLOOKUP(C723,accounts!$A$2:$F$9615,5,FALSE)</f>
        <v>East</v>
      </c>
      <c r="Q723" t="b">
        <f t="shared" si="12"/>
        <v>1</v>
      </c>
      <c r="R723" t="e">
        <f>INDEX(removed_duplicate_rows!$A$5:$A$39,MATCH(wins!A723,removed_duplicate_rows!$A$5:$A$39,0))</f>
        <v>#N/A</v>
      </c>
    </row>
    <row r="724" spans="1:18" ht="15.75" customHeight="1" x14ac:dyDescent="0.2">
      <c r="A724" t="s">
        <v>2298</v>
      </c>
      <c r="B724" t="s">
        <v>2299</v>
      </c>
      <c r="C724" t="s">
        <v>2300</v>
      </c>
      <c r="D724" s="10">
        <v>45731</v>
      </c>
      <c r="E724" t="s">
        <v>52</v>
      </c>
      <c r="F724">
        <v>6</v>
      </c>
      <c r="G724" t="s">
        <v>374</v>
      </c>
      <c r="H724" t="s">
        <v>383</v>
      </c>
      <c r="I724" t="s">
        <v>55</v>
      </c>
      <c r="J724">
        <v>1</v>
      </c>
      <c r="K724">
        <v>7111</v>
      </c>
      <c r="L724" t="str">
        <f>IFERROR(INDEX(play_attribution!$B$2:$B$328,MATCH(A724,play_attribution!$A$2:$A$328,0)),"")</f>
        <v/>
      </c>
      <c r="M724" t="str">
        <f>VLOOKUP(H724,seller_roster!$A$2:$B$85,2,FALSE)</f>
        <v>Flor Ruiz</v>
      </c>
      <c r="N724" t="str">
        <f>VLOOKUP(C724,accounts!$A$2:$F$9615,2,FALSE)</f>
        <v>Hospitality Group</v>
      </c>
      <c r="O724" t="str">
        <f>VLOOKUP(C724,accounts!$A$2:$F$9615,3,FALSE)</f>
        <v>&lt;$1M</v>
      </c>
      <c r="P724" t="str">
        <f>VLOOKUP(C724,accounts!$A$2:$F$9615,5,FALSE)</f>
        <v>East</v>
      </c>
      <c r="Q724" t="b">
        <f t="shared" si="12"/>
        <v>1</v>
      </c>
      <c r="R724" t="e">
        <f>INDEX(removed_duplicate_rows!$A$5:$A$39,MATCH(wins!A724,removed_duplicate_rows!$A$5:$A$39,0))</f>
        <v>#N/A</v>
      </c>
    </row>
    <row r="725" spans="1:18" ht="15.75" customHeight="1" x14ac:dyDescent="0.2">
      <c r="A725" t="s">
        <v>2301</v>
      </c>
      <c r="B725" t="s">
        <v>2302</v>
      </c>
      <c r="C725" t="s">
        <v>2303</v>
      </c>
      <c r="D725" s="10">
        <v>45738</v>
      </c>
      <c r="E725" t="s">
        <v>52</v>
      </c>
      <c r="F725">
        <v>7</v>
      </c>
      <c r="G725" t="s">
        <v>53</v>
      </c>
      <c r="H725" t="s">
        <v>505</v>
      </c>
      <c r="I725" t="s">
        <v>55</v>
      </c>
      <c r="J725">
        <v>1</v>
      </c>
      <c r="K725">
        <v>14062</v>
      </c>
      <c r="L725" t="str">
        <f>IFERROR(INDEX(play_attribution!$B$2:$B$328,MATCH(A725,play_attribution!$A$2:$A$328,0)),"")</f>
        <v/>
      </c>
      <c r="M725" t="str">
        <f>VLOOKUP(H725,seller_roster!$A$2:$B$85,2,FALSE)</f>
        <v>Xen Mbeki</v>
      </c>
      <c r="N725" t="str">
        <f>VLOOKUP(C725,accounts!$A$2:$F$9615,2,FALSE)</f>
        <v>Healthcare Services</v>
      </c>
      <c r="O725" t="str">
        <f>VLOOKUP(C725,accounts!$A$2:$F$9615,3,FALSE)</f>
        <v>$2.5M-$5M</v>
      </c>
      <c r="P725" t="str">
        <f>VLOOKUP(C725,accounts!$A$2:$F$9615,5,FALSE)</f>
        <v>Central</v>
      </c>
      <c r="Q725" t="b">
        <f t="shared" si="12"/>
        <v>1</v>
      </c>
      <c r="R725" t="e">
        <f>INDEX(removed_duplicate_rows!$A$5:$A$39,MATCH(wins!A725,removed_duplicate_rows!$A$5:$A$39,0))</f>
        <v>#N/A</v>
      </c>
    </row>
    <row r="726" spans="1:18" ht="15.75" customHeight="1" x14ac:dyDescent="0.2">
      <c r="A726" t="s">
        <v>2304</v>
      </c>
      <c r="B726" t="s">
        <v>2305</v>
      </c>
      <c r="C726" t="s">
        <v>2306</v>
      </c>
      <c r="D726" s="10">
        <v>45738</v>
      </c>
      <c r="E726" t="s">
        <v>52</v>
      </c>
      <c r="F726">
        <v>7</v>
      </c>
      <c r="G726" t="s">
        <v>53</v>
      </c>
      <c r="H726" t="s">
        <v>54</v>
      </c>
      <c r="I726" t="s">
        <v>55</v>
      </c>
      <c r="J726">
        <v>1</v>
      </c>
      <c r="K726">
        <v>30131</v>
      </c>
      <c r="L726" t="str">
        <f>IFERROR(INDEX(play_attribution!$B$2:$B$328,MATCH(A726,play_attribution!$A$2:$A$328,0)),"")</f>
        <v/>
      </c>
      <c r="M726" t="str">
        <f>VLOOKUP(H726,seller_roster!$A$2:$B$85,2,FALSE)</f>
        <v>Rhea Okafor</v>
      </c>
      <c r="N726" t="str">
        <f>VLOOKUP(C726,accounts!$A$2:$F$9615,2,FALSE)</f>
        <v>Retail Multi-Location</v>
      </c>
      <c r="O726" t="str">
        <f>VLOOKUP(C726,accounts!$A$2:$F$9615,3,FALSE)</f>
        <v>$5M-$10M</v>
      </c>
      <c r="P726" t="str">
        <f>VLOOKUP(C726,accounts!$A$2:$F$9615,5,FALSE)</f>
        <v>West</v>
      </c>
      <c r="Q726" t="b">
        <f t="shared" si="12"/>
        <v>1</v>
      </c>
      <c r="R726" t="e">
        <f>INDEX(removed_duplicate_rows!$A$5:$A$39,MATCH(wins!A726,removed_duplicate_rows!$A$5:$A$39,0))</f>
        <v>#N/A</v>
      </c>
    </row>
    <row r="727" spans="1:18" ht="15.75" customHeight="1" x14ac:dyDescent="0.2">
      <c r="A727" t="s">
        <v>2307</v>
      </c>
      <c r="B727" t="s">
        <v>2308</v>
      </c>
      <c r="C727" t="s">
        <v>2309</v>
      </c>
      <c r="D727" s="10">
        <v>45738</v>
      </c>
      <c r="E727" t="s">
        <v>52</v>
      </c>
      <c r="F727">
        <v>7</v>
      </c>
      <c r="G727" t="s">
        <v>53</v>
      </c>
      <c r="H727" t="s">
        <v>505</v>
      </c>
      <c r="I727" t="s">
        <v>55</v>
      </c>
      <c r="J727">
        <v>1</v>
      </c>
      <c r="K727">
        <v>17554</v>
      </c>
      <c r="L727" t="str">
        <f>IFERROR(INDEX(play_attribution!$B$2:$B$328,MATCH(A727,play_attribution!$A$2:$A$328,0)),"")</f>
        <v/>
      </c>
      <c r="M727" t="str">
        <f>VLOOKUP(H727,seller_roster!$A$2:$B$85,2,FALSE)</f>
        <v>Xen Mbeki</v>
      </c>
      <c r="N727" t="str">
        <f>VLOOKUP(C727,accounts!$A$2:$F$9615,2,FALSE)</f>
        <v>Manufacturing</v>
      </c>
      <c r="O727" t="str">
        <f>VLOOKUP(C727,accounts!$A$2:$F$9615,3,FALSE)</f>
        <v>$5M-$10M</v>
      </c>
      <c r="P727" t="str">
        <f>VLOOKUP(C727,accounts!$A$2:$F$9615,5,FALSE)</f>
        <v>Central</v>
      </c>
      <c r="Q727" t="b">
        <f t="shared" si="12"/>
        <v>1</v>
      </c>
      <c r="R727" t="e">
        <f>INDEX(removed_duplicate_rows!$A$5:$A$39,MATCH(wins!A727,removed_duplicate_rows!$A$5:$A$39,0))</f>
        <v>#N/A</v>
      </c>
    </row>
    <row r="728" spans="1:18" ht="15.75" customHeight="1" x14ac:dyDescent="0.2">
      <c r="A728" t="s">
        <v>2310</v>
      </c>
      <c r="B728" t="s">
        <v>2311</v>
      </c>
      <c r="C728" t="s">
        <v>2312</v>
      </c>
      <c r="D728" s="10">
        <v>45738</v>
      </c>
      <c r="E728" t="s">
        <v>52</v>
      </c>
      <c r="F728">
        <v>7</v>
      </c>
      <c r="G728" t="s">
        <v>53</v>
      </c>
      <c r="H728" t="s">
        <v>69</v>
      </c>
      <c r="I728" t="s">
        <v>55</v>
      </c>
      <c r="J728">
        <v>1</v>
      </c>
      <c r="K728">
        <v>22037</v>
      </c>
      <c r="L728" t="str">
        <f>IFERROR(INDEX(play_attribution!$B$2:$B$328,MATCH(A728,play_attribution!$A$2:$A$328,0)),"")</f>
        <v/>
      </c>
      <c r="M728" t="str">
        <f>VLOOKUP(H728,seller_roster!$A$2:$B$85,2,FALSE)</f>
        <v>Uma Moreau</v>
      </c>
      <c r="N728" t="str">
        <f>VLOOKUP(C728,accounts!$A$2:$F$9615,2,FALSE)</f>
        <v>Construction</v>
      </c>
      <c r="O728" t="str">
        <f>VLOOKUP(C728,accounts!$A$2:$F$9615,3,FALSE)</f>
        <v>$2.5M-$5M</v>
      </c>
      <c r="P728" t="str">
        <f>VLOOKUP(C728,accounts!$A$2:$F$9615,5,FALSE)</f>
        <v>West</v>
      </c>
      <c r="Q728" t="b">
        <f t="shared" si="12"/>
        <v>1</v>
      </c>
      <c r="R728" t="e">
        <f>INDEX(removed_duplicate_rows!$A$5:$A$39,MATCH(wins!A728,removed_duplicate_rows!$A$5:$A$39,0))</f>
        <v>#N/A</v>
      </c>
    </row>
    <row r="729" spans="1:18" ht="15.75" customHeight="1" x14ac:dyDescent="0.2">
      <c r="A729" t="s">
        <v>2313</v>
      </c>
      <c r="B729" t="s">
        <v>2314</v>
      </c>
      <c r="C729" t="s">
        <v>2315</v>
      </c>
      <c r="D729" s="10">
        <v>45738</v>
      </c>
      <c r="E729" t="s">
        <v>52</v>
      </c>
      <c r="F729">
        <v>7</v>
      </c>
      <c r="G729" t="s">
        <v>53</v>
      </c>
      <c r="H729" t="s">
        <v>65</v>
      </c>
      <c r="I729" t="s">
        <v>55</v>
      </c>
      <c r="J729">
        <v>1</v>
      </c>
      <c r="K729">
        <v>16104</v>
      </c>
      <c r="L729" t="str">
        <f>IFERROR(INDEX(play_attribution!$B$2:$B$328,MATCH(A729,play_attribution!$A$2:$A$328,0)),"")</f>
        <v/>
      </c>
      <c r="M729" t="str">
        <f>VLOOKUP(H729,seller_roster!$A$2:$B$85,2,FALSE)</f>
        <v>Bryn Moreau</v>
      </c>
      <c r="N729" t="str">
        <f>VLOOKUP(C729,accounts!$A$2:$F$9615,2,FALSE)</f>
        <v>Retail Multi-Location</v>
      </c>
      <c r="O729" t="str">
        <f>VLOOKUP(C729,accounts!$A$2:$F$9615,3,FALSE)</f>
        <v>$5M-$10M</v>
      </c>
      <c r="P729" t="str">
        <f>VLOOKUP(C729,accounts!$A$2:$F$9615,5,FALSE)</f>
        <v>West</v>
      </c>
      <c r="Q729" t="b">
        <f t="shared" si="12"/>
        <v>1</v>
      </c>
      <c r="R729" t="e">
        <f>INDEX(removed_duplicate_rows!$A$5:$A$39,MATCH(wins!A729,removed_duplicate_rows!$A$5:$A$39,0))</f>
        <v>#N/A</v>
      </c>
    </row>
    <row r="730" spans="1:18" ht="15.75" customHeight="1" x14ac:dyDescent="0.2">
      <c r="A730" t="s">
        <v>2316</v>
      </c>
      <c r="B730" t="s">
        <v>2317</v>
      </c>
      <c r="C730" t="s">
        <v>2318</v>
      </c>
      <c r="D730" s="10">
        <v>45738</v>
      </c>
      <c r="E730" t="s">
        <v>52</v>
      </c>
      <c r="F730">
        <v>7</v>
      </c>
      <c r="G730" t="s">
        <v>53</v>
      </c>
      <c r="H730" t="s">
        <v>505</v>
      </c>
      <c r="I730" t="s">
        <v>55</v>
      </c>
      <c r="J730">
        <v>1</v>
      </c>
      <c r="K730">
        <v>14561</v>
      </c>
      <c r="L730" t="str">
        <f>IFERROR(INDEX(play_attribution!$B$2:$B$328,MATCH(A730,play_attribution!$A$2:$A$328,0)),"")</f>
        <v/>
      </c>
      <c r="M730" t="str">
        <f>VLOOKUP(H730,seller_roster!$A$2:$B$85,2,FALSE)</f>
        <v>Xen Mbeki</v>
      </c>
      <c r="N730" t="str">
        <f>VLOOKUP(C730,accounts!$A$2:$F$9615,2,FALSE)</f>
        <v>Logistics</v>
      </c>
      <c r="O730" t="str">
        <f>VLOOKUP(C730,accounts!$A$2:$F$9615,3,FALSE)</f>
        <v>&gt;$10M</v>
      </c>
      <c r="P730" t="str">
        <f>VLOOKUP(C730,accounts!$A$2:$F$9615,5,FALSE)</f>
        <v>Central</v>
      </c>
      <c r="Q730" t="b">
        <f t="shared" si="12"/>
        <v>1</v>
      </c>
      <c r="R730" t="e">
        <f>INDEX(removed_duplicate_rows!$A$5:$A$39,MATCH(wins!A730,removed_duplicate_rows!$A$5:$A$39,0))</f>
        <v>#N/A</v>
      </c>
    </row>
    <row r="731" spans="1:18" ht="15.75" customHeight="1" x14ac:dyDescent="0.2">
      <c r="A731" t="s">
        <v>2319</v>
      </c>
      <c r="B731" t="s">
        <v>2320</v>
      </c>
      <c r="C731" t="s">
        <v>2321</v>
      </c>
      <c r="D731" s="10">
        <v>45738</v>
      </c>
      <c r="E731" t="s">
        <v>52</v>
      </c>
      <c r="F731">
        <v>7</v>
      </c>
      <c r="G731" t="s">
        <v>77</v>
      </c>
      <c r="H731" t="s">
        <v>78</v>
      </c>
      <c r="I731" t="s">
        <v>55</v>
      </c>
      <c r="J731">
        <v>1</v>
      </c>
      <c r="K731">
        <v>6590</v>
      </c>
      <c r="L731" t="str">
        <f>IFERROR(INDEX(play_attribution!$B$2:$B$328,MATCH(A731,play_attribution!$A$2:$A$328,0)),"")</f>
        <v/>
      </c>
      <c r="M731" t="str">
        <f>VLOOKUP(H731,seller_roster!$A$2:$B$85,2,FALSE)</f>
        <v>Lennon Ferro</v>
      </c>
      <c r="N731" t="str">
        <f>VLOOKUP(C731,accounts!$A$2:$F$9615,2,FALSE)</f>
        <v>Healthcare Services</v>
      </c>
      <c r="O731" t="str">
        <f>VLOOKUP(C731,accounts!$A$2:$F$9615,3,FALSE)</f>
        <v>$2.5M-$5M</v>
      </c>
      <c r="P731" t="str">
        <f>VLOOKUP(C731,accounts!$A$2:$F$9615,5,FALSE)</f>
        <v>East</v>
      </c>
      <c r="Q731" t="b">
        <f t="shared" si="12"/>
        <v>1</v>
      </c>
      <c r="R731" t="e">
        <f>INDEX(removed_duplicate_rows!$A$5:$A$39,MATCH(wins!A731,removed_duplicate_rows!$A$5:$A$39,0))</f>
        <v>#N/A</v>
      </c>
    </row>
    <row r="732" spans="1:18" ht="15.75" customHeight="1" x14ac:dyDescent="0.2">
      <c r="A732" t="s">
        <v>2322</v>
      </c>
      <c r="B732" t="s">
        <v>2323</v>
      </c>
      <c r="C732" t="s">
        <v>2324</v>
      </c>
      <c r="D732" s="10">
        <v>45738</v>
      </c>
      <c r="E732" t="s">
        <v>52</v>
      </c>
      <c r="F732">
        <v>7</v>
      </c>
      <c r="G732" t="s">
        <v>77</v>
      </c>
      <c r="H732" t="s">
        <v>91</v>
      </c>
      <c r="I732" t="s">
        <v>55</v>
      </c>
      <c r="J732">
        <v>1</v>
      </c>
      <c r="K732">
        <v>8052</v>
      </c>
      <c r="L732" t="str">
        <f>IFERROR(INDEX(play_attribution!$B$2:$B$328,MATCH(A732,play_attribution!$A$2:$A$328,0)),"")</f>
        <v/>
      </c>
      <c r="M732" t="str">
        <f>VLOOKUP(H732,seller_roster!$A$2:$B$85,2,FALSE)</f>
        <v>Kira Sorensen</v>
      </c>
      <c r="N732" t="str">
        <f>VLOOKUP(C732,accounts!$A$2:$F$9615,2,FALSE)</f>
        <v>Field Services</v>
      </c>
      <c r="O732" t="str">
        <f>VLOOKUP(C732,accounts!$A$2:$F$9615,3,FALSE)</f>
        <v>&lt;$1M</v>
      </c>
      <c r="P732" t="str">
        <f>VLOOKUP(C732,accounts!$A$2:$F$9615,5,FALSE)</f>
        <v>East</v>
      </c>
      <c r="Q732" t="b">
        <f t="shared" si="12"/>
        <v>1</v>
      </c>
      <c r="R732" t="e">
        <f>INDEX(removed_duplicate_rows!$A$5:$A$39,MATCH(wins!A732,removed_duplicate_rows!$A$5:$A$39,0))</f>
        <v>#N/A</v>
      </c>
    </row>
    <row r="733" spans="1:18" ht="15.75" customHeight="1" x14ac:dyDescent="0.2">
      <c r="A733" t="s">
        <v>2325</v>
      </c>
      <c r="B733" t="s">
        <v>2326</v>
      </c>
      <c r="C733" t="s">
        <v>2327</v>
      </c>
      <c r="D733" s="10">
        <v>45738</v>
      </c>
      <c r="E733" t="s">
        <v>52</v>
      </c>
      <c r="F733">
        <v>7</v>
      </c>
      <c r="G733" t="s">
        <v>77</v>
      </c>
      <c r="H733" t="s">
        <v>155</v>
      </c>
      <c r="I733" t="s">
        <v>79</v>
      </c>
      <c r="J733">
        <v>1</v>
      </c>
      <c r="K733">
        <v>5208</v>
      </c>
      <c r="L733" t="str">
        <f>IFERROR(INDEX(play_attribution!$B$2:$B$328,MATCH(A733,play_attribution!$A$2:$A$328,0)),"")</f>
        <v/>
      </c>
      <c r="M733" t="str">
        <f>VLOOKUP(H733,seller_roster!$A$2:$B$85,2,FALSE)</f>
        <v>Indigo Osei</v>
      </c>
      <c r="N733" t="str">
        <f>VLOOKUP(C733,accounts!$A$2:$F$9615,2,FALSE)</f>
        <v>Wholesale &amp; Distribution</v>
      </c>
      <c r="O733" t="str">
        <f>VLOOKUP(C733,accounts!$A$2:$F$9615,3,FALSE)</f>
        <v>$5M-$10M</v>
      </c>
      <c r="P733" t="str">
        <f>VLOOKUP(C733,accounts!$A$2:$F$9615,5,FALSE)</f>
        <v>West</v>
      </c>
      <c r="Q733" t="b">
        <f t="shared" si="12"/>
        <v>1</v>
      </c>
      <c r="R733" t="e">
        <f>INDEX(removed_duplicate_rows!$A$5:$A$39,MATCH(wins!A733,removed_duplicate_rows!$A$5:$A$39,0))</f>
        <v>#N/A</v>
      </c>
    </row>
    <row r="734" spans="1:18" ht="15.75" customHeight="1" x14ac:dyDescent="0.2">
      <c r="A734" t="s">
        <v>2328</v>
      </c>
      <c r="B734" t="s">
        <v>2329</v>
      </c>
      <c r="C734" t="s">
        <v>2330</v>
      </c>
      <c r="D734" s="10">
        <v>45738</v>
      </c>
      <c r="E734" t="s">
        <v>52</v>
      </c>
      <c r="F734">
        <v>7</v>
      </c>
      <c r="G734" t="s">
        <v>77</v>
      </c>
      <c r="H734" t="s">
        <v>118</v>
      </c>
      <c r="I734" t="s">
        <v>55</v>
      </c>
      <c r="J734">
        <v>1</v>
      </c>
      <c r="K734">
        <v>8500</v>
      </c>
      <c r="L734" t="str">
        <f>IFERROR(INDEX(play_attribution!$B$2:$B$328,MATCH(A734,play_attribution!$A$2:$A$328,0)),"")</f>
        <v/>
      </c>
      <c r="M734" t="str">
        <f>VLOOKUP(H734,seller_roster!$A$2:$B$85,2,FALSE)</f>
        <v>Val Reyes</v>
      </c>
      <c r="N734" t="str">
        <f>VLOOKUP(C734,accounts!$A$2:$F$9615,2,FALSE)</f>
        <v>Healthcare Services</v>
      </c>
      <c r="O734" t="str">
        <f>VLOOKUP(C734,accounts!$A$2:$F$9615,3,FALSE)</f>
        <v>$2.5M-$5M</v>
      </c>
      <c r="P734" t="str">
        <f>VLOOKUP(C734,accounts!$A$2:$F$9615,5,FALSE)</f>
        <v>Central</v>
      </c>
      <c r="Q734" t="b">
        <f t="shared" si="12"/>
        <v>1</v>
      </c>
      <c r="R734" t="e">
        <f>INDEX(removed_duplicate_rows!$A$5:$A$39,MATCH(wins!A734,removed_duplicate_rows!$A$5:$A$39,0))</f>
        <v>#N/A</v>
      </c>
    </row>
    <row r="735" spans="1:18" ht="15.75" customHeight="1" x14ac:dyDescent="0.2">
      <c r="A735" t="s">
        <v>2331</v>
      </c>
      <c r="B735" t="s">
        <v>2332</v>
      </c>
      <c r="C735" t="s">
        <v>2333</v>
      </c>
      <c r="D735" s="10">
        <v>45738</v>
      </c>
      <c r="E735" t="s">
        <v>52</v>
      </c>
      <c r="F735">
        <v>7</v>
      </c>
      <c r="G735" t="s">
        <v>77</v>
      </c>
      <c r="H735" t="s">
        <v>151</v>
      </c>
      <c r="I735" t="s">
        <v>79</v>
      </c>
      <c r="J735">
        <v>1</v>
      </c>
      <c r="K735">
        <v>6635</v>
      </c>
      <c r="L735" t="str">
        <f>IFERROR(INDEX(play_attribution!$B$2:$B$328,MATCH(A735,play_attribution!$A$2:$A$328,0)),"")</f>
        <v/>
      </c>
      <c r="M735" t="str">
        <f>VLOOKUP(H735,seller_roster!$A$2:$B$85,2,FALSE)</f>
        <v>Marley Lindqvist</v>
      </c>
      <c r="N735" t="str">
        <f>VLOOKUP(C735,accounts!$A$2:$F$9615,2,FALSE)</f>
        <v>Construction</v>
      </c>
      <c r="O735" t="str">
        <f>VLOOKUP(C735,accounts!$A$2:$F$9615,3,FALSE)</f>
        <v>$2.5M-$5M</v>
      </c>
      <c r="P735" t="str">
        <f>VLOOKUP(C735,accounts!$A$2:$F$9615,5,FALSE)</f>
        <v>West</v>
      </c>
      <c r="Q735" t="b">
        <f t="shared" si="12"/>
        <v>1</v>
      </c>
      <c r="R735" t="e">
        <f>INDEX(removed_duplicate_rows!$A$5:$A$39,MATCH(wins!A735,removed_duplicate_rows!$A$5:$A$39,0))</f>
        <v>#N/A</v>
      </c>
    </row>
    <row r="736" spans="1:18" ht="15.75" customHeight="1" x14ac:dyDescent="0.2">
      <c r="A736" t="s">
        <v>2334</v>
      </c>
      <c r="B736" t="s">
        <v>2335</v>
      </c>
      <c r="C736" t="s">
        <v>2336</v>
      </c>
      <c r="D736" s="10">
        <v>45738</v>
      </c>
      <c r="E736" t="s">
        <v>52</v>
      </c>
      <c r="F736">
        <v>7</v>
      </c>
      <c r="G736" t="s">
        <v>77</v>
      </c>
      <c r="H736" t="s">
        <v>155</v>
      </c>
      <c r="I736" t="s">
        <v>55</v>
      </c>
      <c r="J736">
        <v>1</v>
      </c>
      <c r="K736">
        <v>9146</v>
      </c>
      <c r="L736" t="str">
        <f>IFERROR(INDEX(play_attribution!$B$2:$B$328,MATCH(A736,play_attribution!$A$2:$A$328,0)),"")</f>
        <v/>
      </c>
      <c r="M736" t="str">
        <f>VLOOKUP(H736,seller_roster!$A$2:$B$85,2,FALSE)</f>
        <v>Indigo Osei</v>
      </c>
      <c r="N736" t="str">
        <f>VLOOKUP(C736,accounts!$A$2:$F$9615,2,FALSE)</f>
        <v>Construction</v>
      </c>
      <c r="O736" t="str">
        <f>VLOOKUP(C736,accounts!$A$2:$F$9615,3,FALSE)</f>
        <v>&lt;$1M</v>
      </c>
      <c r="P736" t="str">
        <f>VLOOKUP(C736,accounts!$A$2:$F$9615,5,FALSE)</f>
        <v>West</v>
      </c>
      <c r="Q736" t="b">
        <f t="shared" si="12"/>
        <v>1</v>
      </c>
      <c r="R736" t="e">
        <f>INDEX(removed_duplicate_rows!$A$5:$A$39,MATCH(wins!A736,removed_duplicate_rows!$A$5:$A$39,0))</f>
        <v>#N/A</v>
      </c>
    </row>
    <row r="737" spans="1:18" ht="15.75" customHeight="1" x14ac:dyDescent="0.2">
      <c r="A737" t="s">
        <v>2337</v>
      </c>
      <c r="B737" t="s">
        <v>2338</v>
      </c>
      <c r="C737" t="s">
        <v>2339</v>
      </c>
      <c r="D737" s="10">
        <v>45738</v>
      </c>
      <c r="E737" t="s">
        <v>52</v>
      </c>
      <c r="F737">
        <v>7</v>
      </c>
      <c r="G737" t="s">
        <v>77</v>
      </c>
      <c r="H737" t="s">
        <v>133</v>
      </c>
      <c r="I737" t="s">
        <v>79</v>
      </c>
      <c r="J737">
        <v>1</v>
      </c>
      <c r="K737">
        <v>9021</v>
      </c>
      <c r="L737" t="str">
        <f>IFERROR(INDEX(play_attribution!$B$2:$B$328,MATCH(A737,play_attribution!$A$2:$A$328,0)),"")</f>
        <v/>
      </c>
      <c r="M737" t="str">
        <f>VLOOKUP(H737,seller_roster!$A$2:$B$85,2,FALSE)</f>
        <v>Devon Tran</v>
      </c>
      <c r="N737" t="str">
        <f>VLOOKUP(C737,accounts!$A$2:$F$9615,2,FALSE)</f>
        <v>Wholesale &amp; Distribution</v>
      </c>
      <c r="O737" t="str">
        <f>VLOOKUP(C737,accounts!$A$2:$F$9615,3,FALSE)</f>
        <v>$5M-$10M</v>
      </c>
      <c r="P737" t="str">
        <f>VLOOKUP(C737,accounts!$A$2:$F$9615,5,FALSE)</f>
        <v>East</v>
      </c>
      <c r="Q737" t="b">
        <f t="shared" si="12"/>
        <v>1</v>
      </c>
      <c r="R737" t="e">
        <f>INDEX(removed_duplicate_rows!$A$5:$A$39,MATCH(wins!A737,removed_duplicate_rows!$A$5:$A$39,0))</f>
        <v>#N/A</v>
      </c>
    </row>
    <row r="738" spans="1:18" ht="15.75" customHeight="1" x14ac:dyDescent="0.2">
      <c r="A738" t="s">
        <v>2340</v>
      </c>
      <c r="B738" t="s">
        <v>2341</v>
      </c>
      <c r="C738" t="s">
        <v>2342</v>
      </c>
      <c r="D738" s="10">
        <v>45738</v>
      </c>
      <c r="E738" t="s">
        <v>52</v>
      </c>
      <c r="F738">
        <v>7</v>
      </c>
      <c r="G738" t="s">
        <v>77</v>
      </c>
      <c r="H738" t="s">
        <v>169</v>
      </c>
      <c r="I738" t="s">
        <v>79</v>
      </c>
      <c r="J738">
        <v>1</v>
      </c>
      <c r="K738">
        <v>8848</v>
      </c>
      <c r="L738" t="str">
        <f>IFERROR(INDEX(play_attribution!$B$2:$B$328,MATCH(A738,play_attribution!$A$2:$A$328,0)),"")</f>
        <v/>
      </c>
      <c r="M738" t="str">
        <f>VLOOKUP(H738,seller_roster!$A$2:$B$85,2,FALSE)</f>
        <v>Rhea Doyle</v>
      </c>
      <c r="N738" t="str">
        <f>VLOOKUP(C738,accounts!$A$2:$F$9615,2,FALSE)</f>
        <v>Hospitality Group</v>
      </c>
      <c r="O738" t="str">
        <f>VLOOKUP(C738,accounts!$A$2:$F$9615,3,FALSE)</f>
        <v>&gt;$10M</v>
      </c>
      <c r="P738" t="str">
        <f>VLOOKUP(C738,accounts!$A$2:$F$9615,5,FALSE)</f>
        <v>East</v>
      </c>
      <c r="Q738" t="b">
        <f t="shared" si="12"/>
        <v>1</v>
      </c>
      <c r="R738" t="e">
        <f>INDEX(removed_duplicate_rows!$A$5:$A$39,MATCH(wins!A738,removed_duplicate_rows!$A$5:$A$39,0))</f>
        <v>#N/A</v>
      </c>
    </row>
    <row r="739" spans="1:18" ht="15.75" customHeight="1" x14ac:dyDescent="0.2">
      <c r="A739" t="s">
        <v>2343</v>
      </c>
      <c r="B739" t="s">
        <v>2344</v>
      </c>
      <c r="C739" t="s">
        <v>2345</v>
      </c>
      <c r="D739" s="10">
        <v>45738</v>
      </c>
      <c r="E739" t="s">
        <v>52</v>
      </c>
      <c r="F739">
        <v>7</v>
      </c>
      <c r="G739" t="s">
        <v>77</v>
      </c>
      <c r="H739" t="s">
        <v>151</v>
      </c>
      <c r="I739" t="s">
        <v>79</v>
      </c>
      <c r="J739">
        <v>1</v>
      </c>
      <c r="K739">
        <v>14045</v>
      </c>
      <c r="L739" t="str">
        <f>IFERROR(INDEX(play_attribution!$B$2:$B$328,MATCH(A739,play_attribution!$A$2:$A$328,0)),"")</f>
        <v/>
      </c>
      <c r="M739" t="str">
        <f>VLOOKUP(H739,seller_roster!$A$2:$B$85,2,FALSE)</f>
        <v>Marley Lindqvist</v>
      </c>
      <c r="N739" t="str">
        <f>VLOOKUP(C739,accounts!$A$2:$F$9615,2,FALSE)</f>
        <v>Healthcare Services</v>
      </c>
      <c r="O739" t="str">
        <f>VLOOKUP(C739,accounts!$A$2:$F$9615,3,FALSE)</f>
        <v>$2.5M-$5M</v>
      </c>
      <c r="P739" t="str">
        <f>VLOOKUP(C739,accounts!$A$2:$F$9615,5,FALSE)</f>
        <v>West</v>
      </c>
      <c r="Q739" t="b">
        <f t="shared" si="12"/>
        <v>1</v>
      </c>
      <c r="R739" t="e">
        <f>INDEX(removed_duplicate_rows!$A$5:$A$39,MATCH(wins!A739,removed_duplicate_rows!$A$5:$A$39,0))</f>
        <v>#N/A</v>
      </c>
    </row>
    <row r="740" spans="1:18" ht="15.75" customHeight="1" x14ac:dyDescent="0.2">
      <c r="A740" t="s">
        <v>2346</v>
      </c>
      <c r="B740" t="s">
        <v>2347</v>
      </c>
      <c r="C740" t="s">
        <v>2348</v>
      </c>
      <c r="D740" s="10">
        <v>45738</v>
      </c>
      <c r="E740" t="s">
        <v>52</v>
      </c>
      <c r="F740">
        <v>7</v>
      </c>
      <c r="G740" t="s">
        <v>77</v>
      </c>
      <c r="H740" t="s">
        <v>266</v>
      </c>
      <c r="I740" t="s">
        <v>55</v>
      </c>
      <c r="J740">
        <v>1</v>
      </c>
      <c r="K740">
        <v>12097</v>
      </c>
      <c r="L740" t="str">
        <f>IFERROR(INDEX(play_attribution!$B$2:$B$328,MATCH(A740,play_attribution!$A$2:$A$328,0)),"")</f>
        <v/>
      </c>
      <c r="M740" t="str">
        <f>VLOOKUP(H740,seller_roster!$A$2:$B$85,2,FALSE)</f>
        <v>Dakota Vega</v>
      </c>
      <c r="N740" t="str">
        <f>VLOOKUP(C740,accounts!$A$2:$F$9615,2,FALSE)</f>
        <v>Construction</v>
      </c>
      <c r="O740" t="str">
        <f>VLOOKUP(C740,accounts!$A$2:$F$9615,3,FALSE)</f>
        <v>$2.5M-$5M</v>
      </c>
      <c r="P740" t="str">
        <f>VLOOKUP(C740,accounts!$A$2:$F$9615,5,FALSE)</f>
        <v>East</v>
      </c>
      <c r="Q740" t="b">
        <f t="shared" si="12"/>
        <v>1</v>
      </c>
      <c r="R740" t="e">
        <f>INDEX(removed_duplicate_rows!$A$5:$A$39,MATCH(wins!A740,removed_duplicate_rows!$A$5:$A$39,0))</f>
        <v>#N/A</v>
      </c>
    </row>
    <row r="741" spans="1:18" ht="15.75" customHeight="1" x14ac:dyDescent="0.2">
      <c r="A741" t="s">
        <v>2349</v>
      </c>
      <c r="B741" t="s">
        <v>2350</v>
      </c>
      <c r="C741" t="s">
        <v>2351</v>
      </c>
      <c r="D741" s="10">
        <v>45738</v>
      </c>
      <c r="E741" t="s">
        <v>52</v>
      </c>
      <c r="F741">
        <v>7</v>
      </c>
      <c r="G741" t="s">
        <v>77</v>
      </c>
      <c r="H741" t="s">
        <v>99</v>
      </c>
      <c r="I741" t="s">
        <v>79</v>
      </c>
      <c r="J741">
        <v>1</v>
      </c>
      <c r="K741">
        <v>8752</v>
      </c>
      <c r="L741" t="str">
        <f>IFERROR(INDEX(play_attribution!$B$2:$B$328,MATCH(A741,play_attribution!$A$2:$A$328,0)),"")</f>
        <v/>
      </c>
      <c r="M741" t="str">
        <f>VLOOKUP(H741,seller_roster!$A$2:$B$85,2,FALSE)</f>
        <v>Shiloh Sorensen</v>
      </c>
      <c r="N741" t="str">
        <f>VLOOKUP(C741,accounts!$A$2:$F$9615,2,FALSE)</f>
        <v>Professional Services</v>
      </c>
      <c r="O741" t="str">
        <f>VLOOKUP(C741,accounts!$A$2:$F$9615,3,FALSE)</f>
        <v>$5M-$10M</v>
      </c>
      <c r="P741" t="str">
        <f>VLOOKUP(C741,accounts!$A$2:$F$9615,5,FALSE)</f>
        <v>Central</v>
      </c>
      <c r="Q741" t="b">
        <f t="shared" si="12"/>
        <v>1</v>
      </c>
      <c r="R741" t="e">
        <f>INDEX(removed_duplicate_rows!$A$5:$A$39,MATCH(wins!A741,removed_duplicate_rows!$A$5:$A$39,0))</f>
        <v>#N/A</v>
      </c>
    </row>
    <row r="742" spans="1:18" ht="15.75" customHeight="1" x14ac:dyDescent="0.2">
      <c r="A742" t="s">
        <v>2352</v>
      </c>
      <c r="B742" t="s">
        <v>2353</v>
      </c>
      <c r="C742" t="s">
        <v>2354</v>
      </c>
      <c r="D742" s="10">
        <v>45738</v>
      </c>
      <c r="E742" t="s">
        <v>52</v>
      </c>
      <c r="F742">
        <v>7</v>
      </c>
      <c r="G742" t="s">
        <v>77</v>
      </c>
      <c r="H742" t="s">
        <v>118</v>
      </c>
      <c r="I742" t="s">
        <v>55</v>
      </c>
      <c r="J742">
        <v>1</v>
      </c>
      <c r="K742">
        <v>12218</v>
      </c>
      <c r="L742" t="str">
        <f>IFERROR(INDEX(play_attribution!$B$2:$B$328,MATCH(A742,play_attribution!$A$2:$A$328,0)),"")</f>
        <v/>
      </c>
      <c r="M742" t="str">
        <f>VLOOKUP(H742,seller_roster!$A$2:$B$85,2,FALSE)</f>
        <v>Val Reyes</v>
      </c>
      <c r="N742" t="str">
        <f>VLOOKUP(C742,accounts!$A$2:$F$9615,2,FALSE)</f>
        <v>Professional Services</v>
      </c>
      <c r="O742" t="str">
        <f>VLOOKUP(C742,accounts!$A$2:$F$9615,3,FALSE)</f>
        <v>$2.5M-$5M</v>
      </c>
      <c r="P742" t="str">
        <f>VLOOKUP(C742,accounts!$A$2:$F$9615,5,FALSE)</f>
        <v>East</v>
      </c>
      <c r="Q742" t="b">
        <f t="shared" si="12"/>
        <v>1</v>
      </c>
      <c r="R742" t="e">
        <f>INDEX(removed_duplicate_rows!$A$5:$A$39,MATCH(wins!A742,removed_duplicate_rows!$A$5:$A$39,0))</f>
        <v>#N/A</v>
      </c>
    </row>
    <row r="743" spans="1:18" ht="15.75" customHeight="1" x14ac:dyDescent="0.2">
      <c r="A743" t="s">
        <v>2355</v>
      </c>
      <c r="B743" t="s">
        <v>2356</v>
      </c>
      <c r="C743" t="s">
        <v>2357</v>
      </c>
      <c r="D743" s="10">
        <v>45738</v>
      </c>
      <c r="E743" t="s">
        <v>52</v>
      </c>
      <c r="F743">
        <v>7</v>
      </c>
      <c r="G743" t="s">
        <v>77</v>
      </c>
      <c r="H743" t="s">
        <v>184</v>
      </c>
      <c r="I743" t="s">
        <v>79</v>
      </c>
      <c r="J743">
        <v>1</v>
      </c>
      <c r="K743">
        <v>6735</v>
      </c>
      <c r="L743" t="str">
        <f>IFERROR(INDEX(play_attribution!$B$2:$B$328,MATCH(A743,play_attribution!$A$2:$A$328,0)),"")</f>
        <v/>
      </c>
      <c r="M743" t="str">
        <f>VLOOKUP(H743,seller_roster!$A$2:$B$85,2,FALSE)</f>
        <v>Zion Silva</v>
      </c>
      <c r="N743" t="str">
        <f>VLOOKUP(C743,accounts!$A$2:$F$9615,2,FALSE)</f>
        <v>Logistics</v>
      </c>
      <c r="O743" t="str">
        <f>VLOOKUP(C743,accounts!$A$2:$F$9615,3,FALSE)</f>
        <v>$5M-$10M</v>
      </c>
      <c r="P743" t="str">
        <f>VLOOKUP(C743,accounts!$A$2:$F$9615,5,FALSE)</f>
        <v>East</v>
      </c>
      <c r="Q743" t="b">
        <f t="shared" si="12"/>
        <v>1</v>
      </c>
      <c r="R743" t="e">
        <f>INDEX(removed_duplicate_rows!$A$5:$A$39,MATCH(wins!A743,removed_duplicate_rows!$A$5:$A$39,0))</f>
        <v>#N/A</v>
      </c>
    </row>
    <row r="744" spans="1:18" ht="15.75" customHeight="1" x14ac:dyDescent="0.2">
      <c r="A744" t="s">
        <v>2358</v>
      </c>
      <c r="B744" t="s">
        <v>2359</v>
      </c>
      <c r="C744" t="s">
        <v>2360</v>
      </c>
      <c r="D744" s="10">
        <v>45738</v>
      </c>
      <c r="E744" t="s">
        <v>52</v>
      </c>
      <c r="F744">
        <v>7</v>
      </c>
      <c r="G744" t="s">
        <v>77</v>
      </c>
      <c r="H744" t="s">
        <v>107</v>
      </c>
      <c r="I744" t="s">
        <v>79</v>
      </c>
      <c r="J744">
        <v>1</v>
      </c>
      <c r="K744">
        <v>8181</v>
      </c>
      <c r="L744" t="str">
        <f>IFERROR(INDEX(play_attribution!$B$2:$B$328,MATCH(A744,play_attribution!$A$2:$A$328,0)),"")</f>
        <v/>
      </c>
      <c r="M744" t="str">
        <f>VLOOKUP(H744,seller_roster!$A$2:$B$85,2,FALSE)</f>
        <v>Skyler Doyle</v>
      </c>
      <c r="N744" t="str">
        <f>VLOOKUP(C744,accounts!$A$2:$F$9615,2,FALSE)</f>
        <v>Professional Services</v>
      </c>
      <c r="O744" t="str">
        <f>VLOOKUP(C744,accounts!$A$2:$F$9615,3,FALSE)</f>
        <v>$5M-$10M</v>
      </c>
      <c r="P744" t="str">
        <f>VLOOKUP(C744,accounts!$A$2:$F$9615,5,FALSE)</f>
        <v>Central</v>
      </c>
      <c r="Q744" t="b">
        <f t="shared" si="12"/>
        <v>1</v>
      </c>
      <c r="R744" t="e">
        <f>INDEX(removed_duplicate_rows!$A$5:$A$39,MATCH(wins!A744,removed_duplicate_rows!$A$5:$A$39,0))</f>
        <v>#N/A</v>
      </c>
    </row>
    <row r="745" spans="1:18" ht="15.75" customHeight="1" x14ac:dyDescent="0.2">
      <c r="A745" t="s">
        <v>2361</v>
      </c>
      <c r="B745" t="s">
        <v>2362</v>
      </c>
      <c r="C745" t="s">
        <v>2363</v>
      </c>
      <c r="D745" s="10">
        <v>45738</v>
      </c>
      <c r="E745" t="s">
        <v>52</v>
      </c>
      <c r="F745">
        <v>7</v>
      </c>
      <c r="G745" t="s">
        <v>77</v>
      </c>
      <c r="H745" t="s">
        <v>140</v>
      </c>
      <c r="I745" t="s">
        <v>55</v>
      </c>
      <c r="J745">
        <v>1</v>
      </c>
      <c r="K745">
        <v>12371</v>
      </c>
      <c r="L745" t="str">
        <f>IFERROR(INDEX(play_attribution!$B$2:$B$328,MATCH(A745,play_attribution!$A$2:$A$328,0)),"")</f>
        <v/>
      </c>
      <c r="M745" t="str">
        <f>VLOOKUP(H745,seller_roster!$A$2:$B$85,2,FALSE)</f>
        <v>Lane Lindqvist</v>
      </c>
      <c r="N745" t="str">
        <f>VLOOKUP(C745,accounts!$A$2:$F$9615,2,FALSE)</f>
        <v>Healthcare Services</v>
      </c>
      <c r="O745" t="str">
        <f>VLOOKUP(C745,accounts!$A$2:$F$9615,3,FALSE)</f>
        <v>&gt;$10M</v>
      </c>
      <c r="P745" t="str">
        <f>VLOOKUP(C745,accounts!$A$2:$F$9615,5,FALSE)</f>
        <v>Central</v>
      </c>
      <c r="Q745" t="b">
        <f t="shared" si="12"/>
        <v>1</v>
      </c>
      <c r="R745" t="e">
        <f>INDEX(removed_duplicate_rows!$A$5:$A$39,MATCH(wins!A745,removed_duplicate_rows!$A$5:$A$39,0))</f>
        <v>#N/A</v>
      </c>
    </row>
    <row r="746" spans="1:18" ht="15.75" customHeight="1" x14ac:dyDescent="0.2">
      <c r="A746" t="s">
        <v>2364</v>
      </c>
      <c r="B746" t="s">
        <v>2365</v>
      </c>
      <c r="C746" t="s">
        <v>2366</v>
      </c>
      <c r="D746" s="10">
        <v>45738</v>
      </c>
      <c r="E746" t="s">
        <v>52</v>
      </c>
      <c r="F746">
        <v>7</v>
      </c>
      <c r="G746" t="s">
        <v>77</v>
      </c>
      <c r="H746" t="s">
        <v>91</v>
      </c>
      <c r="I746" t="s">
        <v>79</v>
      </c>
      <c r="J746">
        <v>1</v>
      </c>
      <c r="K746">
        <v>5276</v>
      </c>
      <c r="L746" t="str">
        <f>IFERROR(INDEX(play_attribution!$B$2:$B$328,MATCH(A746,play_attribution!$A$2:$A$328,0)),"")</f>
        <v/>
      </c>
      <c r="M746" t="str">
        <f>VLOOKUP(H746,seller_roster!$A$2:$B$85,2,FALSE)</f>
        <v>Kira Sorensen</v>
      </c>
      <c r="N746" t="str">
        <f>VLOOKUP(C746,accounts!$A$2:$F$9615,2,FALSE)</f>
        <v>Field Services</v>
      </c>
      <c r="O746" t="str">
        <f>VLOOKUP(C746,accounts!$A$2:$F$9615,3,FALSE)</f>
        <v>$5M-$10M</v>
      </c>
      <c r="P746" t="str">
        <f>VLOOKUP(C746,accounts!$A$2:$F$9615,5,FALSE)</f>
        <v>West</v>
      </c>
      <c r="Q746" t="b">
        <f t="shared" si="12"/>
        <v>1</v>
      </c>
      <c r="R746" t="e">
        <f>INDEX(removed_duplicate_rows!$A$5:$A$39,MATCH(wins!A746,removed_duplicate_rows!$A$5:$A$39,0))</f>
        <v>#N/A</v>
      </c>
    </row>
    <row r="747" spans="1:18" ht="15.75" customHeight="1" x14ac:dyDescent="0.2">
      <c r="A747" t="s">
        <v>2367</v>
      </c>
      <c r="B747" t="s">
        <v>2368</v>
      </c>
      <c r="C747" t="s">
        <v>2369</v>
      </c>
      <c r="D747" s="10">
        <v>45738</v>
      </c>
      <c r="E747" t="s">
        <v>52</v>
      </c>
      <c r="F747">
        <v>7</v>
      </c>
      <c r="G747" t="s">
        <v>77</v>
      </c>
      <c r="H747" t="s">
        <v>122</v>
      </c>
      <c r="I747" t="s">
        <v>79</v>
      </c>
      <c r="J747">
        <v>1</v>
      </c>
      <c r="K747">
        <v>6593</v>
      </c>
      <c r="L747" t="str">
        <f>IFERROR(INDEX(play_attribution!$B$2:$B$328,MATCH(A747,play_attribution!$A$2:$A$328,0)),"")</f>
        <v/>
      </c>
      <c r="M747" t="str">
        <f>VLOOKUP(H747,seller_roster!$A$2:$B$85,2,FALSE)</f>
        <v>Uma Osei</v>
      </c>
      <c r="N747" t="str">
        <f>VLOOKUP(C747,accounts!$A$2:$F$9615,2,FALSE)</f>
        <v>Retail Multi-Location</v>
      </c>
      <c r="O747" t="str">
        <f>VLOOKUP(C747,accounts!$A$2:$F$9615,3,FALSE)</f>
        <v>$2.5M-$5M</v>
      </c>
      <c r="P747" t="str">
        <f>VLOOKUP(C747,accounts!$A$2:$F$9615,5,FALSE)</f>
        <v>East</v>
      </c>
      <c r="Q747" t="b">
        <f t="shared" si="12"/>
        <v>1</v>
      </c>
      <c r="R747" t="e">
        <f>INDEX(removed_duplicate_rows!$A$5:$A$39,MATCH(wins!A747,removed_duplicate_rows!$A$5:$A$39,0))</f>
        <v>#N/A</v>
      </c>
    </row>
    <row r="748" spans="1:18" ht="15.75" customHeight="1" x14ac:dyDescent="0.2">
      <c r="A748" t="s">
        <v>2370</v>
      </c>
      <c r="B748" t="s">
        <v>2371</v>
      </c>
      <c r="C748" t="s">
        <v>2372</v>
      </c>
      <c r="D748" s="10">
        <v>45738</v>
      </c>
      <c r="E748" t="s">
        <v>52</v>
      </c>
      <c r="F748">
        <v>7</v>
      </c>
      <c r="G748" t="s">
        <v>77</v>
      </c>
      <c r="H748" t="s">
        <v>184</v>
      </c>
      <c r="I748" t="s">
        <v>79</v>
      </c>
      <c r="J748">
        <v>1</v>
      </c>
      <c r="K748">
        <v>10469</v>
      </c>
      <c r="L748" t="str">
        <f>IFERROR(INDEX(play_attribution!$B$2:$B$328,MATCH(A748,play_attribution!$A$2:$A$328,0)),"")</f>
        <v/>
      </c>
      <c r="M748" t="str">
        <f>VLOOKUP(H748,seller_roster!$A$2:$B$85,2,FALSE)</f>
        <v>Zion Silva</v>
      </c>
      <c r="N748" t="str">
        <f>VLOOKUP(C748,accounts!$A$2:$F$9615,2,FALSE)</f>
        <v>Hospitality Group</v>
      </c>
      <c r="O748" t="str">
        <f>VLOOKUP(C748,accounts!$A$2:$F$9615,3,FALSE)</f>
        <v>$2.5M-$5M</v>
      </c>
      <c r="P748" t="str">
        <f>VLOOKUP(C748,accounts!$A$2:$F$9615,5,FALSE)</f>
        <v>East</v>
      </c>
      <c r="Q748" t="b">
        <f t="shared" si="12"/>
        <v>1</v>
      </c>
      <c r="R748" t="e">
        <f>INDEX(removed_duplicate_rows!$A$5:$A$39,MATCH(wins!A748,removed_duplicate_rows!$A$5:$A$39,0))</f>
        <v>#N/A</v>
      </c>
    </row>
    <row r="749" spans="1:18" ht="15.75" customHeight="1" x14ac:dyDescent="0.2">
      <c r="A749" t="s">
        <v>2373</v>
      </c>
      <c r="B749" t="s">
        <v>2374</v>
      </c>
      <c r="C749" t="s">
        <v>2375</v>
      </c>
      <c r="D749" s="10">
        <v>45738</v>
      </c>
      <c r="E749" t="s">
        <v>52</v>
      </c>
      <c r="F749">
        <v>7</v>
      </c>
      <c r="G749" t="s">
        <v>77</v>
      </c>
      <c r="H749" t="s">
        <v>173</v>
      </c>
      <c r="I749" t="s">
        <v>79</v>
      </c>
      <c r="J749">
        <v>1</v>
      </c>
      <c r="K749">
        <v>5961</v>
      </c>
      <c r="L749" t="str">
        <f>IFERROR(INDEX(play_attribution!$B$2:$B$328,MATCH(A749,play_attribution!$A$2:$A$328,0)),"")</f>
        <v/>
      </c>
      <c r="M749" t="str">
        <f>VLOOKUP(H749,seller_roster!$A$2:$B$85,2,FALSE)</f>
        <v>Pia Reyes</v>
      </c>
      <c r="N749" t="str">
        <f>VLOOKUP(C749,accounts!$A$2:$F$9615,2,FALSE)</f>
        <v>Construction</v>
      </c>
      <c r="O749" t="str">
        <f>VLOOKUP(C749,accounts!$A$2:$F$9615,3,FALSE)</f>
        <v>$2.5M-$5M</v>
      </c>
      <c r="P749" t="str">
        <f>VLOOKUP(C749,accounts!$A$2:$F$9615,5,FALSE)</f>
        <v>Central</v>
      </c>
      <c r="Q749" t="b">
        <f t="shared" si="12"/>
        <v>1</v>
      </c>
      <c r="R749" t="e">
        <f>INDEX(removed_duplicate_rows!$A$5:$A$39,MATCH(wins!A749,removed_duplicate_rows!$A$5:$A$39,0))</f>
        <v>#N/A</v>
      </c>
    </row>
    <row r="750" spans="1:18" ht="15.75" customHeight="1" x14ac:dyDescent="0.2">
      <c r="A750" t="s">
        <v>2376</v>
      </c>
      <c r="B750" t="s">
        <v>2377</v>
      </c>
      <c r="C750" t="s">
        <v>2378</v>
      </c>
      <c r="D750" s="10">
        <v>45738</v>
      </c>
      <c r="E750" t="s">
        <v>52</v>
      </c>
      <c r="F750">
        <v>7</v>
      </c>
      <c r="G750" t="s">
        <v>77</v>
      </c>
      <c r="H750" t="s">
        <v>129</v>
      </c>
      <c r="I750" t="s">
        <v>79</v>
      </c>
      <c r="J750">
        <v>1</v>
      </c>
      <c r="K750">
        <v>8605</v>
      </c>
      <c r="L750" t="str">
        <f>IFERROR(INDEX(play_attribution!$B$2:$B$328,MATCH(A750,play_attribution!$A$2:$A$328,0)),"")</f>
        <v/>
      </c>
      <c r="M750" t="str">
        <f>VLOOKUP(H750,seller_roster!$A$2:$B$85,2,FALSE)</f>
        <v>Gray Vega</v>
      </c>
      <c r="N750" t="str">
        <f>VLOOKUP(C750,accounts!$A$2:$F$9615,2,FALSE)</f>
        <v>Construction</v>
      </c>
      <c r="O750" t="str">
        <f>VLOOKUP(C750,accounts!$A$2:$F$9615,3,FALSE)</f>
        <v>$5M-$10M</v>
      </c>
      <c r="P750" t="str">
        <f>VLOOKUP(C750,accounts!$A$2:$F$9615,5,FALSE)</f>
        <v>Central</v>
      </c>
      <c r="Q750" t="b">
        <f t="shared" si="12"/>
        <v>1</v>
      </c>
      <c r="R750" t="e">
        <f>INDEX(removed_duplicate_rows!$A$5:$A$39,MATCH(wins!A750,removed_duplicate_rows!$A$5:$A$39,0))</f>
        <v>#N/A</v>
      </c>
    </row>
    <row r="751" spans="1:18" ht="15.75" customHeight="1" x14ac:dyDescent="0.2">
      <c r="A751" t="s">
        <v>2379</v>
      </c>
      <c r="B751" t="s">
        <v>2380</v>
      </c>
      <c r="C751" t="s">
        <v>2381</v>
      </c>
      <c r="D751" s="10">
        <v>45738</v>
      </c>
      <c r="E751" t="s">
        <v>52</v>
      </c>
      <c r="F751">
        <v>7</v>
      </c>
      <c r="G751" t="s">
        <v>77</v>
      </c>
      <c r="H751" t="s">
        <v>184</v>
      </c>
      <c r="I751" t="s">
        <v>79</v>
      </c>
      <c r="J751">
        <v>1</v>
      </c>
      <c r="K751">
        <v>8511</v>
      </c>
      <c r="L751" t="str">
        <f>IFERROR(INDEX(play_attribution!$B$2:$B$328,MATCH(A751,play_attribution!$A$2:$A$328,0)),"")</f>
        <v/>
      </c>
      <c r="M751" t="str">
        <f>VLOOKUP(H751,seller_roster!$A$2:$B$85,2,FALSE)</f>
        <v>Zion Silva</v>
      </c>
      <c r="N751" t="str">
        <f>VLOOKUP(C751,accounts!$A$2:$F$9615,2,FALSE)</f>
        <v>Logistics</v>
      </c>
      <c r="O751" t="str">
        <f>VLOOKUP(C751,accounts!$A$2:$F$9615,3,FALSE)</f>
        <v>$5M-$10M</v>
      </c>
      <c r="P751" t="str">
        <f>VLOOKUP(C751,accounts!$A$2:$F$9615,5,FALSE)</f>
        <v>East</v>
      </c>
      <c r="Q751" t="b">
        <f t="shared" si="12"/>
        <v>1</v>
      </c>
      <c r="R751" t="e">
        <f>INDEX(removed_duplicate_rows!$A$5:$A$39,MATCH(wins!A751,removed_duplicate_rows!$A$5:$A$39,0))</f>
        <v>#N/A</v>
      </c>
    </row>
    <row r="752" spans="1:18" ht="15.75" customHeight="1" x14ac:dyDescent="0.2">
      <c r="A752" t="s">
        <v>2382</v>
      </c>
      <c r="B752" t="s">
        <v>2383</v>
      </c>
      <c r="C752" t="s">
        <v>2384</v>
      </c>
      <c r="D752" s="10">
        <v>45738</v>
      </c>
      <c r="E752" t="s">
        <v>52</v>
      </c>
      <c r="F752">
        <v>7</v>
      </c>
      <c r="G752" t="s">
        <v>77</v>
      </c>
      <c r="H752" t="s">
        <v>169</v>
      </c>
      <c r="I752" t="s">
        <v>79</v>
      </c>
      <c r="J752">
        <v>1</v>
      </c>
      <c r="K752">
        <v>6198</v>
      </c>
      <c r="L752" t="str">
        <f>IFERROR(INDEX(play_attribution!$B$2:$B$328,MATCH(A752,play_attribution!$A$2:$A$328,0)),"")</f>
        <v/>
      </c>
      <c r="M752" t="str">
        <f>VLOOKUP(H752,seller_roster!$A$2:$B$85,2,FALSE)</f>
        <v>Rhea Doyle</v>
      </c>
      <c r="N752" t="str">
        <f>VLOOKUP(C752,accounts!$A$2:$F$9615,2,FALSE)</f>
        <v>Retail Multi-Location</v>
      </c>
      <c r="O752" t="str">
        <f>VLOOKUP(C752,accounts!$A$2:$F$9615,3,FALSE)</f>
        <v>&gt;$10M</v>
      </c>
      <c r="P752" t="str">
        <f>VLOOKUP(C752,accounts!$A$2:$F$9615,5,FALSE)</f>
        <v>East</v>
      </c>
      <c r="Q752" t="b">
        <f t="shared" si="12"/>
        <v>1</v>
      </c>
      <c r="R752" t="e">
        <f>INDEX(removed_duplicate_rows!$A$5:$A$39,MATCH(wins!A752,removed_duplicate_rows!$A$5:$A$39,0))</f>
        <v>#N/A</v>
      </c>
    </row>
    <row r="753" spans="1:18" ht="15.75" customHeight="1" x14ac:dyDescent="0.2">
      <c r="A753" t="s">
        <v>2385</v>
      </c>
      <c r="B753" t="s">
        <v>2386</v>
      </c>
      <c r="C753" t="s">
        <v>2387</v>
      </c>
      <c r="D753" s="10">
        <v>45738</v>
      </c>
      <c r="E753" t="s">
        <v>52</v>
      </c>
      <c r="F753">
        <v>7</v>
      </c>
      <c r="G753" t="s">
        <v>77</v>
      </c>
      <c r="H753" t="s">
        <v>147</v>
      </c>
      <c r="I753" t="s">
        <v>79</v>
      </c>
      <c r="J753">
        <v>1</v>
      </c>
      <c r="K753">
        <v>10834</v>
      </c>
      <c r="L753" t="str">
        <f>IFERROR(INDEX(play_attribution!$B$2:$B$328,MATCH(A753,play_attribution!$A$2:$A$328,0)),"")</f>
        <v/>
      </c>
      <c r="M753" t="str">
        <f>VLOOKUP(H753,seller_roster!$A$2:$B$85,2,FALSE)</f>
        <v>Riley Tran</v>
      </c>
      <c r="N753" t="str">
        <f>VLOOKUP(C753,accounts!$A$2:$F$9615,2,FALSE)</f>
        <v>Nonprofit</v>
      </c>
      <c r="O753" t="str">
        <f>VLOOKUP(C753,accounts!$A$2:$F$9615,3,FALSE)</f>
        <v>$2.5M-$5M</v>
      </c>
      <c r="P753" t="str">
        <f>VLOOKUP(C753,accounts!$A$2:$F$9615,5,FALSE)</f>
        <v>West</v>
      </c>
      <c r="Q753" t="b">
        <f t="shared" si="12"/>
        <v>1</v>
      </c>
      <c r="R753" t="e">
        <f>INDEX(removed_duplicate_rows!$A$5:$A$39,MATCH(wins!A753,removed_duplicate_rows!$A$5:$A$39,0))</f>
        <v>#N/A</v>
      </c>
    </row>
    <row r="754" spans="1:18" ht="15.75" customHeight="1" x14ac:dyDescent="0.2">
      <c r="A754" t="s">
        <v>2388</v>
      </c>
      <c r="B754" t="s">
        <v>2389</v>
      </c>
      <c r="C754" t="s">
        <v>2390</v>
      </c>
      <c r="D754" s="10">
        <v>45738</v>
      </c>
      <c r="E754" t="s">
        <v>52</v>
      </c>
      <c r="F754">
        <v>7</v>
      </c>
      <c r="G754" t="s">
        <v>77</v>
      </c>
      <c r="H754" t="s">
        <v>527</v>
      </c>
      <c r="I754" t="s">
        <v>55</v>
      </c>
      <c r="J754">
        <v>1</v>
      </c>
      <c r="K754">
        <v>9464</v>
      </c>
      <c r="L754" t="str">
        <f>IFERROR(INDEX(play_attribution!$B$2:$B$328,MATCH(A754,play_attribution!$A$2:$A$328,0)),"")</f>
        <v/>
      </c>
      <c r="M754" t="str">
        <f>VLOOKUP(H754,seller_roster!$A$2:$B$85,2,FALSE)</f>
        <v>Nia Mbeki</v>
      </c>
      <c r="N754" t="str">
        <f>VLOOKUP(C754,accounts!$A$2:$F$9615,2,FALSE)</f>
        <v>Logistics</v>
      </c>
      <c r="O754" t="str">
        <f>VLOOKUP(C754,accounts!$A$2:$F$9615,3,FALSE)</f>
        <v>&gt;$10M</v>
      </c>
      <c r="P754" t="str">
        <f>VLOOKUP(C754,accounts!$A$2:$F$9615,5,FALSE)</f>
        <v>East</v>
      </c>
      <c r="Q754" t="b">
        <f t="shared" si="12"/>
        <v>1</v>
      </c>
      <c r="R754" t="e">
        <f>INDEX(removed_duplicate_rows!$A$5:$A$39,MATCH(wins!A754,removed_duplicate_rows!$A$5:$A$39,0))</f>
        <v>#N/A</v>
      </c>
    </row>
    <row r="755" spans="1:18" ht="15.75" customHeight="1" x14ac:dyDescent="0.2">
      <c r="A755" t="s">
        <v>2391</v>
      </c>
      <c r="B755" t="s">
        <v>2392</v>
      </c>
      <c r="C755" t="s">
        <v>2393</v>
      </c>
      <c r="D755" s="10">
        <v>45738</v>
      </c>
      <c r="E755" t="s">
        <v>52</v>
      </c>
      <c r="F755">
        <v>7</v>
      </c>
      <c r="G755" t="s">
        <v>77</v>
      </c>
      <c r="H755" t="s">
        <v>87</v>
      </c>
      <c r="I755" t="s">
        <v>79</v>
      </c>
      <c r="J755">
        <v>1</v>
      </c>
      <c r="K755">
        <v>4759</v>
      </c>
      <c r="L755" t="str">
        <f>IFERROR(INDEX(play_attribution!$B$2:$B$328,MATCH(A755,play_attribution!$A$2:$A$328,0)),"")</f>
        <v/>
      </c>
      <c r="M755" t="str">
        <f>VLOOKUP(H755,seller_roster!$A$2:$B$85,2,FALSE)</f>
        <v>Harper Tran</v>
      </c>
      <c r="N755" t="str">
        <f>VLOOKUP(C755,accounts!$A$2:$F$9615,2,FALSE)</f>
        <v>Professional Services</v>
      </c>
      <c r="O755" t="str">
        <f>VLOOKUP(C755,accounts!$A$2:$F$9615,3,FALSE)</f>
        <v>$2.5M-$5M</v>
      </c>
      <c r="P755" t="str">
        <f>VLOOKUP(C755,accounts!$A$2:$F$9615,5,FALSE)</f>
        <v>East</v>
      </c>
      <c r="Q755" t="b">
        <f t="shared" si="12"/>
        <v>1</v>
      </c>
      <c r="R755" t="e">
        <f>INDEX(removed_duplicate_rows!$A$5:$A$39,MATCH(wins!A755,removed_duplicate_rows!$A$5:$A$39,0))</f>
        <v>#N/A</v>
      </c>
    </row>
    <row r="756" spans="1:18" ht="15.75" customHeight="1" x14ac:dyDescent="0.2">
      <c r="A756" t="s">
        <v>2394</v>
      </c>
      <c r="B756" t="s">
        <v>2395</v>
      </c>
      <c r="C756" t="s">
        <v>2396</v>
      </c>
      <c r="D756" s="10">
        <v>45738</v>
      </c>
      <c r="E756" t="s">
        <v>52</v>
      </c>
      <c r="F756">
        <v>7</v>
      </c>
      <c r="G756" t="s">
        <v>77</v>
      </c>
      <c r="H756" t="s">
        <v>91</v>
      </c>
      <c r="I756" t="s">
        <v>79</v>
      </c>
      <c r="J756">
        <v>1</v>
      </c>
      <c r="K756">
        <v>7383</v>
      </c>
      <c r="L756" t="str">
        <f>IFERROR(INDEX(play_attribution!$B$2:$B$328,MATCH(A756,play_attribution!$A$2:$A$328,0)),"")</f>
        <v/>
      </c>
      <c r="M756" t="str">
        <f>VLOOKUP(H756,seller_roster!$A$2:$B$85,2,FALSE)</f>
        <v>Kira Sorensen</v>
      </c>
      <c r="N756" t="str">
        <f>VLOOKUP(C756,accounts!$A$2:$F$9615,2,FALSE)</f>
        <v>Healthcare Services</v>
      </c>
      <c r="O756" t="str">
        <f>VLOOKUP(C756,accounts!$A$2:$F$9615,3,FALSE)</f>
        <v>$2.5M-$5M</v>
      </c>
      <c r="P756" t="str">
        <f>VLOOKUP(C756,accounts!$A$2:$F$9615,5,FALSE)</f>
        <v>West</v>
      </c>
      <c r="Q756" t="b">
        <f t="shared" si="12"/>
        <v>1</v>
      </c>
      <c r="R756" t="e">
        <f>INDEX(removed_duplicate_rows!$A$5:$A$39,MATCH(wins!A756,removed_duplicate_rows!$A$5:$A$39,0))</f>
        <v>#N/A</v>
      </c>
    </row>
    <row r="757" spans="1:18" ht="15.75" customHeight="1" x14ac:dyDescent="0.2">
      <c r="A757" t="s">
        <v>2397</v>
      </c>
      <c r="B757" t="s">
        <v>2398</v>
      </c>
      <c r="C757" t="s">
        <v>2399</v>
      </c>
      <c r="D757" s="10">
        <v>45738</v>
      </c>
      <c r="E757" t="s">
        <v>52</v>
      </c>
      <c r="F757">
        <v>7</v>
      </c>
      <c r="G757" t="s">
        <v>77</v>
      </c>
      <c r="H757" t="s">
        <v>147</v>
      </c>
      <c r="I757" t="s">
        <v>79</v>
      </c>
      <c r="J757">
        <v>1</v>
      </c>
      <c r="K757">
        <v>5622</v>
      </c>
      <c r="L757" t="str">
        <f>IFERROR(INDEX(play_attribution!$B$2:$B$328,MATCH(A757,play_attribution!$A$2:$A$328,0)),"")</f>
        <v/>
      </c>
      <c r="M757" t="str">
        <f>VLOOKUP(H757,seller_roster!$A$2:$B$85,2,FALSE)</f>
        <v>Riley Tran</v>
      </c>
      <c r="N757" t="str">
        <f>VLOOKUP(C757,accounts!$A$2:$F$9615,2,FALSE)</f>
        <v>Construction</v>
      </c>
      <c r="O757" t="str">
        <f>VLOOKUP(C757,accounts!$A$2:$F$9615,3,FALSE)</f>
        <v>&lt;$1M</v>
      </c>
      <c r="P757" t="str">
        <f>VLOOKUP(C757,accounts!$A$2:$F$9615,5,FALSE)</f>
        <v>East</v>
      </c>
      <c r="Q757" t="b">
        <f t="shared" si="12"/>
        <v>1</v>
      </c>
      <c r="R757" t="e">
        <f>INDEX(removed_duplicate_rows!$A$5:$A$39,MATCH(wins!A757,removed_duplicate_rows!$A$5:$A$39,0))</f>
        <v>#N/A</v>
      </c>
    </row>
    <row r="758" spans="1:18" ht="15.75" customHeight="1" x14ac:dyDescent="0.2">
      <c r="A758" t="s">
        <v>2400</v>
      </c>
      <c r="B758" t="s">
        <v>2401</v>
      </c>
      <c r="C758" t="s">
        <v>2402</v>
      </c>
      <c r="D758" s="10">
        <v>45738</v>
      </c>
      <c r="E758" t="s">
        <v>52</v>
      </c>
      <c r="F758">
        <v>7</v>
      </c>
      <c r="G758" t="s">
        <v>77</v>
      </c>
      <c r="H758" t="s">
        <v>122</v>
      </c>
      <c r="I758" t="s">
        <v>79</v>
      </c>
      <c r="J758">
        <v>1</v>
      </c>
      <c r="K758">
        <v>5724</v>
      </c>
      <c r="L758" t="str">
        <f>IFERROR(INDEX(play_attribution!$B$2:$B$328,MATCH(A758,play_attribution!$A$2:$A$328,0)),"")</f>
        <v/>
      </c>
      <c r="M758" t="str">
        <f>VLOOKUP(H758,seller_roster!$A$2:$B$85,2,FALSE)</f>
        <v>Uma Osei</v>
      </c>
      <c r="N758" t="str">
        <f>VLOOKUP(C758,accounts!$A$2:$F$9615,2,FALSE)</f>
        <v>Retail Multi-Location</v>
      </c>
      <c r="O758" t="str">
        <f>VLOOKUP(C758,accounts!$A$2:$F$9615,3,FALSE)</f>
        <v>&lt;$1M</v>
      </c>
      <c r="P758" t="str">
        <f>VLOOKUP(C758,accounts!$A$2:$F$9615,5,FALSE)</f>
        <v>East</v>
      </c>
      <c r="Q758" t="b">
        <f t="shared" si="12"/>
        <v>1</v>
      </c>
      <c r="R758" t="e">
        <f>INDEX(removed_duplicate_rows!$A$5:$A$39,MATCH(wins!A758,removed_duplicate_rows!$A$5:$A$39,0))</f>
        <v>#N/A</v>
      </c>
    </row>
    <row r="759" spans="1:18" ht="15.75" customHeight="1" x14ac:dyDescent="0.2">
      <c r="A759" t="s">
        <v>2403</v>
      </c>
      <c r="B759" t="s">
        <v>2404</v>
      </c>
      <c r="C759" t="s">
        <v>2405</v>
      </c>
      <c r="D759" s="10">
        <v>45738</v>
      </c>
      <c r="E759" t="s">
        <v>52</v>
      </c>
      <c r="F759">
        <v>7</v>
      </c>
      <c r="G759" t="s">
        <v>77</v>
      </c>
      <c r="H759" t="s">
        <v>147</v>
      </c>
      <c r="I759" t="s">
        <v>55</v>
      </c>
      <c r="J759">
        <v>1</v>
      </c>
      <c r="K759">
        <v>9967</v>
      </c>
      <c r="L759" t="str">
        <f>IFERROR(INDEX(play_attribution!$B$2:$B$328,MATCH(A759,play_attribution!$A$2:$A$328,0)),"")</f>
        <v/>
      </c>
      <c r="M759" t="str">
        <f>VLOOKUP(H759,seller_roster!$A$2:$B$85,2,FALSE)</f>
        <v>Riley Tran</v>
      </c>
      <c r="N759" t="str">
        <f>VLOOKUP(C759,accounts!$A$2:$F$9615,2,FALSE)</f>
        <v>Wholesale &amp; Distribution</v>
      </c>
      <c r="O759" t="str">
        <f>VLOOKUP(C759,accounts!$A$2:$F$9615,3,FALSE)</f>
        <v>$2.5M-$5M</v>
      </c>
      <c r="P759" t="str">
        <f>VLOOKUP(C759,accounts!$A$2:$F$9615,5,FALSE)</f>
        <v>West</v>
      </c>
      <c r="Q759" t="b">
        <f t="shared" si="12"/>
        <v>1</v>
      </c>
      <c r="R759" t="e">
        <f>INDEX(removed_duplicate_rows!$A$5:$A$39,MATCH(wins!A759,removed_duplicate_rows!$A$5:$A$39,0))</f>
        <v>#N/A</v>
      </c>
    </row>
    <row r="760" spans="1:18" ht="15.75" customHeight="1" x14ac:dyDescent="0.2">
      <c r="A760" t="s">
        <v>2406</v>
      </c>
      <c r="B760" t="s">
        <v>2407</v>
      </c>
      <c r="C760" t="s">
        <v>2408</v>
      </c>
      <c r="D760" s="10">
        <v>45738</v>
      </c>
      <c r="E760" t="s">
        <v>52</v>
      </c>
      <c r="F760">
        <v>7</v>
      </c>
      <c r="G760" t="s">
        <v>77</v>
      </c>
      <c r="H760" t="s">
        <v>91</v>
      </c>
      <c r="I760" t="s">
        <v>55</v>
      </c>
      <c r="J760">
        <v>1</v>
      </c>
      <c r="K760">
        <v>4581</v>
      </c>
      <c r="L760" t="str">
        <f>IFERROR(INDEX(play_attribution!$B$2:$B$328,MATCH(A760,play_attribution!$A$2:$A$328,0)),"")</f>
        <v/>
      </c>
      <c r="M760" t="str">
        <f>VLOOKUP(H760,seller_roster!$A$2:$B$85,2,FALSE)</f>
        <v>Kira Sorensen</v>
      </c>
      <c r="N760" t="str">
        <f>VLOOKUP(C760,accounts!$A$2:$F$9615,2,FALSE)</f>
        <v>Wholesale &amp; Distribution</v>
      </c>
      <c r="O760" t="str">
        <f>VLOOKUP(C760,accounts!$A$2:$F$9615,3,FALSE)</f>
        <v>$2.5M-$5M</v>
      </c>
      <c r="P760" t="str">
        <f>VLOOKUP(C760,accounts!$A$2:$F$9615,5,FALSE)</f>
        <v>East</v>
      </c>
      <c r="Q760" t="b">
        <f t="shared" si="12"/>
        <v>1</v>
      </c>
      <c r="R760" t="e">
        <f>INDEX(removed_duplicate_rows!$A$5:$A$39,MATCH(wins!A760,removed_duplicate_rows!$A$5:$A$39,0))</f>
        <v>#N/A</v>
      </c>
    </row>
    <row r="761" spans="1:18" ht="15.75" customHeight="1" x14ac:dyDescent="0.2">
      <c r="A761" t="s">
        <v>2409</v>
      </c>
      <c r="B761" t="s">
        <v>2410</v>
      </c>
      <c r="C761" t="s">
        <v>2411</v>
      </c>
      <c r="D761" s="10">
        <v>45738</v>
      </c>
      <c r="E761" t="s">
        <v>52</v>
      </c>
      <c r="F761">
        <v>7</v>
      </c>
      <c r="G761" t="s">
        <v>77</v>
      </c>
      <c r="H761" t="s">
        <v>122</v>
      </c>
      <c r="I761" t="s">
        <v>79</v>
      </c>
      <c r="J761">
        <v>1</v>
      </c>
      <c r="K761">
        <v>6120</v>
      </c>
      <c r="L761" t="str">
        <f>IFERROR(INDEX(play_attribution!$B$2:$B$328,MATCH(A761,play_attribution!$A$2:$A$328,0)),"")</f>
        <v/>
      </c>
      <c r="M761" t="str">
        <f>VLOOKUP(H761,seller_roster!$A$2:$B$85,2,FALSE)</f>
        <v>Uma Osei</v>
      </c>
      <c r="N761" t="str">
        <f>VLOOKUP(C761,accounts!$A$2:$F$9615,2,FALSE)</f>
        <v>Manufacturing</v>
      </c>
      <c r="O761" t="str">
        <f>VLOOKUP(C761,accounts!$A$2:$F$9615,3,FALSE)</f>
        <v>$2.5M-$5M</v>
      </c>
      <c r="P761" t="str">
        <f>VLOOKUP(C761,accounts!$A$2:$F$9615,5,FALSE)</f>
        <v>East</v>
      </c>
      <c r="Q761" t="b">
        <f t="shared" si="12"/>
        <v>1</v>
      </c>
      <c r="R761" t="e">
        <f>INDEX(removed_duplicate_rows!$A$5:$A$39,MATCH(wins!A761,removed_duplicate_rows!$A$5:$A$39,0))</f>
        <v>#N/A</v>
      </c>
    </row>
    <row r="762" spans="1:18" ht="15.75" customHeight="1" x14ac:dyDescent="0.2">
      <c r="A762" t="s">
        <v>2412</v>
      </c>
      <c r="B762" t="s">
        <v>2413</v>
      </c>
      <c r="C762" t="s">
        <v>2414</v>
      </c>
      <c r="D762" s="10">
        <v>45738</v>
      </c>
      <c r="E762" t="s">
        <v>52</v>
      </c>
      <c r="F762">
        <v>7</v>
      </c>
      <c r="G762" t="s">
        <v>77</v>
      </c>
      <c r="H762" t="s">
        <v>527</v>
      </c>
      <c r="I762" t="s">
        <v>79</v>
      </c>
      <c r="J762">
        <v>1</v>
      </c>
      <c r="K762">
        <v>8650</v>
      </c>
      <c r="L762" t="str">
        <f>IFERROR(INDEX(play_attribution!$B$2:$B$328,MATCH(A762,play_attribution!$A$2:$A$328,0)),"")</f>
        <v/>
      </c>
      <c r="M762" t="str">
        <f>VLOOKUP(H762,seller_roster!$A$2:$B$85,2,FALSE)</f>
        <v>Nia Mbeki</v>
      </c>
      <c r="N762" t="str">
        <f>VLOOKUP(C762,accounts!$A$2:$F$9615,2,FALSE)</f>
        <v>Retail Multi-Location</v>
      </c>
      <c r="O762" t="str">
        <f>VLOOKUP(C762,accounts!$A$2:$F$9615,3,FALSE)</f>
        <v>$1M-$2.5M</v>
      </c>
      <c r="P762" t="str">
        <f>VLOOKUP(C762,accounts!$A$2:$F$9615,5,FALSE)</f>
        <v>East</v>
      </c>
      <c r="Q762" t="b">
        <f t="shared" si="12"/>
        <v>1</v>
      </c>
      <c r="R762" t="e">
        <f>INDEX(removed_duplicate_rows!$A$5:$A$39,MATCH(wins!A762,removed_duplicate_rows!$A$5:$A$39,0))</f>
        <v>#N/A</v>
      </c>
    </row>
    <row r="763" spans="1:18" ht="15.75" customHeight="1" x14ac:dyDescent="0.2">
      <c r="A763" t="s">
        <v>2415</v>
      </c>
      <c r="B763" t="s">
        <v>2416</v>
      </c>
      <c r="C763" t="s">
        <v>2417</v>
      </c>
      <c r="D763" s="10">
        <v>45738</v>
      </c>
      <c r="E763" t="s">
        <v>52</v>
      </c>
      <c r="F763">
        <v>7</v>
      </c>
      <c r="G763" t="s">
        <v>77</v>
      </c>
      <c r="H763" t="s">
        <v>173</v>
      </c>
      <c r="I763" t="s">
        <v>79</v>
      </c>
      <c r="J763">
        <v>1</v>
      </c>
      <c r="K763">
        <v>4345</v>
      </c>
      <c r="L763" t="str">
        <f>IFERROR(INDEX(play_attribution!$B$2:$B$328,MATCH(A763,play_attribution!$A$2:$A$328,0)),"")</f>
        <v/>
      </c>
      <c r="M763" t="str">
        <f>VLOOKUP(H763,seller_roster!$A$2:$B$85,2,FALSE)</f>
        <v>Pia Reyes</v>
      </c>
      <c r="N763" t="str">
        <f>VLOOKUP(C763,accounts!$A$2:$F$9615,2,FALSE)</f>
        <v>Construction</v>
      </c>
      <c r="O763" t="str">
        <f>VLOOKUP(C763,accounts!$A$2:$F$9615,3,FALSE)</f>
        <v>$5M-$10M</v>
      </c>
      <c r="P763" t="str">
        <f>VLOOKUP(C763,accounts!$A$2:$F$9615,5,FALSE)</f>
        <v>East</v>
      </c>
      <c r="Q763" t="b">
        <f t="shared" si="12"/>
        <v>1</v>
      </c>
      <c r="R763" t="e">
        <f>INDEX(removed_duplicate_rows!$A$5:$A$39,MATCH(wins!A763,removed_duplicate_rows!$A$5:$A$39,0))</f>
        <v>#N/A</v>
      </c>
    </row>
    <row r="764" spans="1:18" ht="15.75" customHeight="1" x14ac:dyDescent="0.2">
      <c r="A764" t="s">
        <v>2418</v>
      </c>
      <c r="B764" t="s">
        <v>2419</v>
      </c>
      <c r="C764" t="s">
        <v>2420</v>
      </c>
      <c r="D764" s="10">
        <v>45738</v>
      </c>
      <c r="E764" t="s">
        <v>52</v>
      </c>
      <c r="F764">
        <v>7</v>
      </c>
      <c r="G764" t="s">
        <v>77</v>
      </c>
      <c r="H764" t="s">
        <v>103</v>
      </c>
      <c r="I764" t="s">
        <v>79</v>
      </c>
      <c r="J764">
        <v>1</v>
      </c>
      <c r="K764">
        <v>7255</v>
      </c>
      <c r="L764" t="str">
        <f>IFERROR(INDEX(play_attribution!$B$2:$B$328,MATCH(A764,play_attribution!$A$2:$A$328,0)),"")</f>
        <v/>
      </c>
      <c r="M764" t="str">
        <f>VLOOKUP(H764,seller_roster!$A$2:$B$85,2,FALSE)</f>
        <v>Jax Reyes</v>
      </c>
      <c r="N764" t="str">
        <f>VLOOKUP(C764,accounts!$A$2:$F$9615,2,FALSE)</f>
        <v>Wholesale &amp; Distribution</v>
      </c>
      <c r="O764" t="str">
        <f>VLOOKUP(C764,accounts!$A$2:$F$9615,3,FALSE)</f>
        <v>$1M-$2.5M</v>
      </c>
      <c r="P764" t="str">
        <f>VLOOKUP(C764,accounts!$A$2:$F$9615,5,FALSE)</f>
        <v>West</v>
      </c>
      <c r="Q764" t="b">
        <f t="shared" si="12"/>
        <v>1</v>
      </c>
      <c r="R764" t="e">
        <f>INDEX(removed_duplicate_rows!$A$5:$A$39,MATCH(wins!A764,removed_duplicate_rows!$A$5:$A$39,0))</f>
        <v>#N/A</v>
      </c>
    </row>
    <row r="765" spans="1:18" ht="15.75" customHeight="1" x14ac:dyDescent="0.2">
      <c r="A765" t="s">
        <v>2421</v>
      </c>
      <c r="B765" t="s">
        <v>2422</v>
      </c>
      <c r="C765" t="s">
        <v>2423</v>
      </c>
      <c r="D765" s="10">
        <v>45738</v>
      </c>
      <c r="E765" t="s">
        <v>52</v>
      </c>
      <c r="F765">
        <v>7</v>
      </c>
      <c r="G765" t="s">
        <v>77</v>
      </c>
      <c r="H765" t="s">
        <v>78</v>
      </c>
      <c r="I765" t="s">
        <v>79</v>
      </c>
      <c r="J765">
        <v>1</v>
      </c>
      <c r="K765">
        <v>6202</v>
      </c>
      <c r="L765" t="str">
        <f>IFERROR(INDEX(play_attribution!$B$2:$B$328,MATCH(A765,play_attribution!$A$2:$A$328,0)),"")</f>
        <v/>
      </c>
      <c r="M765" t="str">
        <f>VLOOKUP(H765,seller_roster!$A$2:$B$85,2,FALSE)</f>
        <v>Lennon Ferro</v>
      </c>
      <c r="N765" t="str">
        <f>VLOOKUP(C765,accounts!$A$2:$F$9615,2,FALSE)</f>
        <v>Manufacturing</v>
      </c>
      <c r="O765" t="str">
        <f>VLOOKUP(C765,accounts!$A$2:$F$9615,3,FALSE)</f>
        <v>$2.5M-$5M</v>
      </c>
      <c r="P765" t="str">
        <f>VLOOKUP(C765,accounts!$A$2:$F$9615,5,FALSE)</f>
        <v>East</v>
      </c>
      <c r="Q765" t="b">
        <f t="shared" si="12"/>
        <v>1</v>
      </c>
      <c r="R765" t="e">
        <f>INDEX(removed_duplicate_rows!$A$5:$A$39,MATCH(wins!A765,removed_duplicate_rows!$A$5:$A$39,0))</f>
        <v>#N/A</v>
      </c>
    </row>
    <row r="766" spans="1:18" ht="15.75" customHeight="1" x14ac:dyDescent="0.2">
      <c r="A766" t="s">
        <v>2424</v>
      </c>
      <c r="B766" t="s">
        <v>2425</v>
      </c>
      <c r="C766" t="s">
        <v>2426</v>
      </c>
      <c r="D766" s="10">
        <v>45738</v>
      </c>
      <c r="E766" t="s">
        <v>52</v>
      </c>
      <c r="F766">
        <v>7</v>
      </c>
      <c r="G766" t="s">
        <v>77</v>
      </c>
      <c r="H766" t="s">
        <v>1230</v>
      </c>
      <c r="I766" t="s">
        <v>55</v>
      </c>
      <c r="J766">
        <v>1</v>
      </c>
      <c r="K766">
        <v>8430</v>
      </c>
      <c r="L766" t="str">
        <f>IFERROR(INDEX(play_attribution!$B$2:$B$328,MATCH(A766,play_attribution!$A$2:$A$328,0)),"")</f>
        <v/>
      </c>
      <c r="M766" t="str">
        <f>VLOOKUP(H766,seller_roster!$A$2:$B$85,2,FALSE)</f>
        <v>Lennon Doyle</v>
      </c>
      <c r="N766" t="str">
        <f>VLOOKUP(C766,accounts!$A$2:$F$9615,2,FALSE)</f>
        <v>Logistics</v>
      </c>
      <c r="O766" t="str">
        <f>VLOOKUP(C766,accounts!$A$2:$F$9615,3,FALSE)</f>
        <v>&lt;$1M</v>
      </c>
      <c r="P766" t="str">
        <f>VLOOKUP(C766,accounts!$A$2:$F$9615,5,FALSE)</f>
        <v>West</v>
      </c>
      <c r="Q766" t="b">
        <f t="shared" si="12"/>
        <v>1</v>
      </c>
      <c r="R766" t="e">
        <f>INDEX(removed_duplicate_rows!$A$5:$A$39,MATCH(wins!A766,removed_duplicate_rows!$A$5:$A$39,0))</f>
        <v>#N/A</v>
      </c>
    </row>
    <row r="767" spans="1:18" ht="15.75" customHeight="1" x14ac:dyDescent="0.2">
      <c r="A767" t="s">
        <v>2427</v>
      </c>
      <c r="B767" t="s">
        <v>2428</v>
      </c>
      <c r="C767" t="s">
        <v>2429</v>
      </c>
      <c r="D767" s="10">
        <v>45738</v>
      </c>
      <c r="E767" t="s">
        <v>52</v>
      </c>
      <c r="F767">
        <v>7</v>
      </c>
      <c r="G767" t="s">
        <v>77</v>
      </c>
      <c r="H767" t="s">
        <v>140</v>
      </c>
      <c r="I767" t="s">
        <v>55</v>
      </c>
      <c r="J767">
        <v>1</v>
      </c>
      <c r="K767">
        <v>8630</v>
      </c>
      <c r="L767" t="str">
        <f>IFERROR(INDEX(play_attribution!$B$2:$B$328,MATCH(A767,play_attribution!$A$2:$A$328,0)),"")</f>
        <v/>
      </c>
      <c r="M767" t="str">
        <f>VLOOKUP(H767,seller_roster!$A$2:$B$85,2,FALSE)</f>
        <v>Lane Lindqvist</v>
      </c>
      <c r="N767" t="str">
        <f>VLOOKUP(C767,accounts!$A$2:$F$9615,2,FALSE)</f>
        <v>Construction</v>
      </c>
      <c r="O767" t="str">
        <f>VLOOKUP(C767,accounts!$A$2:$F$9615,3,FALSE)</f>
        <v>$2.5M-$5M</v>
      </c>
      <c r="P767" t="str">
        <f>VLOOKUP(C767,accounts!$A$2:$F$9615,5,FALSE)</f>
        <v>East</v>
      </c>
      <c r="Q767" t="b">
        <f t="shared" si="12"/>
        <v>1</v>
      </c>
      <c r="R767" t="e">
        <f>INDEX(removed_duplicate_rows!$A$5:$A$39,MATCH(wins!A767,removed_duplicate_rows!$A$5:$A$39,0))</f>
        <v>#N/A</v>
      </c>
    </row>
    <row r="768" spans="1:18" ht="15.75" customHeight="1" x14ac:dyDescent="0.2">
      <c r="A768" t="s">
        <v>2430</v>
      </c>
      <c r="B768" t="s">
        <v>2431</v>
      </c>
      <c r="C768" t="s">
        <v>2432</v>
      </c>
      <c r="D768" s="10">
        <v>45738</v>
      </c>
      <c r="E768" t="s">
        <v>52</v>
      </c>
      <c r="F768">
        <v>7</v>
      </c>
      <c r="G768" t="s">
        <v>77</v>
      </c>
      <c r="H768" t="s">
        <v>177</v>
      </c>
      <c r="I768" t="s">
        <v>55</v>
      </c>
      <c r="J768">
        <v>1</v>
      </c>
      <c r="K768">
        <v>4869</v>
      </c>
      <c r="L768" t="str">
        <f>IFERROR(INDEX(play_attribution!$B$2:$B$328,MATCH(A768,play_attribution!$A$2:$A$328,0)),"")</f>
        <v/>
      </c>
      <c r="M768" t="str">
        <f>VLOOKUP(H768,seller_roster!$A$2:$B$85,2,FALSE)</f>
        <v>Gray Marsh</v>
      </c>
      <c r="N768" t="str">
        <f>VLOOKUP(C768,accounts!$A$2:$F$9615,2,FALSE)</f>
        <v>Healthcare Services</v>
      </c>
      <c r="O768" t="str">
        <f>VLOOKUP(C768,accounts!$A$2:$F$9615,3,FALSE)</f>
        <v>$2.5M-$5M</v>
      </c>
      <c r="P768" t="str">
        <f>VLOOKUP(C768,accounts!$A$2:$F$9615,5,FALSE)</f>
        <v>Central</v>
      </c>
      <c r="Q768" t="b">
        <f t="shared" si="12"/>
        <v>1</v>
      </c>
      <c r="R768" t="e">
        <f>INDEX(removed_duplicate_rows!$A$5:$A$39,MATCH(wins!A768,removed_duplicate_rows!$A$5:$A$39,0))</f>
        <v>#N/A</v>
      </c>
    </row>
    <row r="769" spans="1:18" ht="15.75" customHeight="1" x14ac:dyDescent="0.2">
      <c r="A769" t="s">
        <v>2433</v>
      </c>
      <c r="B769" t="s">
        <v>2434</v>
      </c>
      <c r="C769" t="s">
        <v>2435</v>
      </c>
      <c r="D769" s="10">
        <v>45738</v>
      </c>
      <c r="E769" t="s">
        <v>52</v>
      </c>
      <c r="F769">
        <v>7</v>
      </c>
      <c r="G769" t="s">
        <v>77</v>
      </c>
      <c r="H769" t="s">
        <v>210</v>
      </c>
      <c r="I769" t="s">
        <v>79</v>
      </c>
      <c r="J769">
        <v>1</v>
      </c>
      <c r="K769">
        <v>6534</v>
      </c>
      <c r="L769" t="str">
        <f>IFERROR(INDEX(play_attribution!$B$2:$B$328,MATCH(A769,play_attribution!$A$2:$A$328,0)),"")</f>
        <v/>
      </c>
      <c r="M769" t="str">
        <f>VLOOKUP(H769,seller_roster!$A$2:$B$85,2,FALSE)</f>
        <v>Emerson Reyes</v>
      </c>
      <c r="N769" t="str">
        <f>VLOOKUP(C769,accounts!$A$2:$F$9615,2,FALSE)</f>
        <v>Healthcare Services</v>
      </c>
      <c r="O769" t="str">
        <f>VLOOKUP(C769,accounts!$A$2:$F$9615,3,FALSE)</f>
        <v>&lt;$1M</v>
      </c>
      <c r="P769" t="str">
        <f>VLOOKUP(C769,accounts!$A$2:$F$9615,5,FALSE)</f>
        <v>West</v>
      </c>
      <c r="Q769" t="b">
        <f t="shared" si="12"/>
        <v>1</v>
      </c>
      <c r="R769" t="e">
        <f>INDEX(removed_duplicate_rows!$A$5:$A$39,MATCH(wins!A769,removed_duplicate_rows!$A$5:$A$39,0))</f>
        <v>#N/A</v>
      </c>
    </row>
    <row r="770" spans="1:18" ht="15.75" customHeight="1" x14ac:dyDescent="0.2">
      <c r="A770" t="s">
        <v>2436</v>
      </c>
      <c r="B770" t="s">
        <v>2437</v>
      </c>
      <c r="C770" t="s">
        <v>2438</v>
      </c>
      <c r="D770" s="10">
        <v>45738</v>
      </c>
      <c r="E770" t="s">
        <v>52</v>
      </c>
      <c r="F770">
        <v>7</v>
      </c>
      <c r="G770" t="s">
        <v>77</v>
      </c>
      <c r="H770" t="s">
        <v>91</v>
      </c>
      <c r="I770" t="s">
        <v>79</v>
      </c>
      <c r="J770">
        <v>1</v>
      </c>
      <c r="K770">
        <v>6491</v>
      </c>
      <c r="L770" t="str">
        <f>IFERROR(INDEX(play_attribution!$B$2:$B$328,MATCH(A770,play_attribution!$A$2:$A$328,0)),"")</f>
        <v/>
      </c>
      <c r="M770" t="str">
        <f>VLOOKUP(H770,seller_roster!$A$2:$B$85,2,FALSE)</f>
        <v>Kira Sorensen</v>
      </c>
      <c r="N770" t="str">
        <f>VLOOKUP(C770,accounts!$A$2:$F$9615,2,FALSE)</f>
        <v>Construction</v>
      </c>
      <c r="O770" t="str">
        <f>VLOOKUP(C770,accounts!$A$2:$F$9615,3,FALSE)</f>
        <v>$2.5M-$5M</v>
      </c>
      <c r="P770" t="str">
        <f>VLOOKUP(C770,accounts!$A$2:$F$9615,5,FALSE)</f>
        <v>East</v>
      </c>
      <c r="Q770" t="b">
        <f t="shared" si="12"/>
        <v>1</v>
      </c>
      <c r="R770" t="e">
        <f>INDEX(removed_duplicate_rows!$A$5:$A$39,MATCH(wins!A770,removed_duplicate_rows!$A$5:$A$39,0))</f>
        <v>#N/A</v>
      </c>
    </row>
    <row r="771" spans="1:18" ht="15.75" customHeight="1" x14ac:dyDescent="0.2">
      <c r="A771" t="s">
        <v>2439</v>
      </c>
      <c r="B771" t="s">
        <v>2440</v>
      </c>
      <c r="C771" t="s">
        <v>2441</v>
      </c>
      <c r="D771" s="10">
        <v>45738</v>
      </c>
      <c r="E771" t="s">
        <v>52</v>
      </c>
      <c r="F771">
        <v>7</v>
      </c>
      <c r="G771" t="s">
        <v>77</v>
      </c>
      <c r="H771" t="s">
        <v>122</v>
      </c>
      <c r="I771" t="s">
        <v>79</v>
      </c>
      <c r="J771">
        <v>1</v>
      </c>
      <c r="K771">
        <v>7621</v>
      </c>
      <c r="L771" t="str">
        <f>IFERROR(INDEX(play_attribution!$B$2:$B$328,MATCH(A771,play_attribution!$A$2:$A$328,0)),"")</f>
        <v/>
      </c>
      <c r="M771" t="str">
        <f>VLOOKUP(H771,seller_roster!$A$2:$B$85,2,FALSE)</f>
        <v>Uma Osei</v>
      </c>
      <c r="N771" t="str">
        <f>VLOOKUP(C771,accounts!$A$2:$F$9615,2,FALSE)</f>
        <v>Logistics</v>
      </c>
      <c r="O771" t="str">
        <f>VLOOKUP(C771,accounts!$A$2:$F$9615,3,FALSE)</f>
        <v>$5M-$10M</v>
      </c>
      <c r="P771" t="str">
        <f>VLOOKUP(C771,accounts!$A$2:$F$9615,5,FALSE)</f>
        <v>East</v>
      </c>
      <c r="Q771" t="b">
        <f t="shared" ref="Q771:Q834" si="13">L771=""</f>
        <v>1</v>
      </c>
      <c r="R771" t="e">
        <f>INDEX(removed_duplicate_rows!$A$5:$A$39,MATCH(wins!A771,removed_duplicate_rows!$A$5:$A$39,0))</f>
        <v>#N/A</v>
      </c>
    </row>
    <row r="772" spans="1:18" ht="15.75" customHeight="1" x14ac:dyDescent="0.2">
      <c r="A772" t="s">
        <v>2442</v>
      </c>
      <c r="B772" t="s">
        <v>2443</v>
      </c>
      <c r="C772" t="s">
        <v>2444</v>
      </c>
      <c r="D772" s="10">
        <v>45738</v>
      </c>
      <c r="E772" t="s">
        <v>52</v>
      </c>
      <c r="F772">
        <v>7</v>
      </c>
      <c r="G772" t="s">
        <v>77</v>
      </c>
      <c r="H772" t="s">
        <v>129</v>
      </c>
      <c r="I772" t="s">
        <v>79</v>
      </c>
      <c r="J772">
        <v>1</v>
      </c>
      <c r="K772">
        <v>5817</v>
      </c>
      <c r="L772" t="str">
        <f>IFERROR(INDEX(play_attribution!$B$2:$B$328,MATCH(A772,play_attribution!$A$2:$A$328,0)),"")</f>
        <v/>
      </c>
      <c r="M772" t="str">
        <f>VLOOKUP(H772,seller_roster!$A$2:$B$85,2,FALSE)</f>
        <v>Gray Vega</v>
      </c>
      <c r="N772" t="str">
        <f>VLOOKUP(C772,accounts!$A$2:$F$9615,2,FALSE)</f>
        <v>Nonprofit</v>
      </c>
      <c r="O772" t="str">
        <f>VLOOKUP(C772,accounts!$A$2:$F$9615,3,FALSE)</f>
        <v>$2.5M-$5M</v>
      </c>
      <c r="P772" t="str">
        <f>VLOOKUP(C772,accounts!$A$2:$F$9615,5,FALSE)</f>
        <v>Central</v>
      </c>
      <c r="Q772" t="b">
        <f t="shared" si="13"/>
        <v>1</v>
      </c>
      <c r="R772" t="e">
        <f>INDEX(removed_duplicate_rows!$A$5:$A$39,MATCH(wins!A772,removed_duplicate_rows!$A$5:$A$39,0))</f>
        <v>#N/A</v>
      </c>
    </row>
    <row r="773" spans="1:18" ht="15.75" customHeight="1" x14ac:dyDescent="0.2">
      <c r="A773" t="s">
        <v>2445</v>
      </c>
      <c r="B773" t="s">
        <v>2446</v>
      </c>
      <c r="C773" t="s">
        <v>2447</v>
      </c>
      <c r="D773" s="10">
        <v>45738</v>
      </c>
      <c r="E773" t="s">
        <v>52</v>
      </c>
      <c r="F773">
        <v>7</v>
      </c>
      <c r="G773" t="s">
        <v>77</v>
      </c>
      <c r="H773" t="s">
        <v>173</v>
      </c>
      <c r="I773" t="s">
        <v>55</v>
      </c>
      <c r="J773">
        <v>1</v>
      </c>
      <c r="K773">
        <v>13005</v>
      </c>
      <c r="L773" t="str">
        <f>IFERROR(INDEX(play_attribution!$B$2:$B$328,MATCH(A773,play_attribution!$A$2:$A$328,0)),"")</f>
        <v/>
      </c>
      <c r="M773" t="str">
        <f>VLOOKUP(H773,seller_roster!$A$2:$B$85,2,FALSE)</f>
        <v>Pia Reyes</v>
      </c>
      <c r="N773" t="str">
        <f>VLOOKUP(C773,accounts!$A$2:$F$9615,2,FALSE)</f>
        <v>Hospitality Group</v>
      </c>
      <c r="O773" t="str">
        <f>VLOOKUP(C773,accounts!$A$2:$F$9615,3,FALSE)</f>
        <v>$2.5M-$5M</v>
      </c>
      <c r="P773" t="str">
        <f>VLOOKUP(C773,accounts!$A$2:$F$9615,5,FALSE)</f>
        <v>Central</v>
      </c>
      <c r="Q773" t="b">
        <f t="shared" si="13"/>
        <v>1</v>
      </c>
      <c r="R773" t="e">
        <f>INDEX(removed_duplicate_rows!$A$5:$A$39,MATCH(wins!A773,removed_duplicate_rows!$A$5:$A$39,0))</f>
        <v>#N/A</v>
      </c>
    </row>
    <row r="774" spans="1:18" ht="15.75" customHeight="1" x14ac:dyDescent="0.2">
      <c r="A774" t="s">
        <v>2448</v>
      </c>
      <c r="B774" t="s">
        <v>2449</v>
      </c>
      <c r="C774" t="s">
        <v>2450</v>
      </c>
      <c r="D774" s="10">
        <v>45738</v>
      </c>
      <c r="E774" t="s">
        <v>52</v>
      </c>
      <c r="F774">
        <v>7</v>
      </c>
      <c r="G774" t="s">
        <v>77</v>
      </c>
      <c r="H774" t="s">
        <v>618</v>
      </c>
      <c r="I774" t="s">
        <v>79</v>
      </c>
      <c r="J774">
        <v>1</v>
      </c>
      <c r="K774">
        <v>7826</v>
      </c>
      <c r="L774" t="str">
        <f>IFERROR(INDEX(play_attribution!$B$2:$B$328,MATCH(A774,play_attribution!$A$2:$A$328,0)),"")</f>
        <v/>
      </c>
      <c r="M774" t="str">
        <f>VLOOKUP(H774,seller_roster!$A$2:$B$85,2,FALSE)</f>
        <v>Parker Reyes</v>
      </c>
      <c r="N774" t="str">
        <f>VLOOKUP(C774,accounts!$A$2:$F$9615,2,FALSE)</f>
        <v>Field Services</v>
      </c>
      <c r="O774" t="str">
        <f>VLOOKUP(C774,accounts!$A$2:$F$9615,3,FALSE)</f>
        <v>$1M-$2.5M</v>
      </c>
      <c r="P774" t="str">
        <f>VLOOKUP(C774,accounts!$A$2:$F$9615,5,FALSE)</f>
        <v>West</v>
      </c>
      <c r="Q774" t="b">
        <f t="shared" si="13"/>
        <v>1</v>
      </c>
      <c r="R774" t="e">
        <f>INDEX(removed_duplicate_rows!$A$5:$A$39,MATCH(wins!A774,removed_duplicate_rows!$A$5:$A$39,0))</f>
        <v>#N/A</v>
      </c>
    </row>
    <row r="775" spans="1:18" ht="15.75" customHeight="1" x14ac:dyDescent="0.2">
      <c r="A775" t="s">
        <v>2451</v>
      </c>
      <c r="B775" t="s">
        <v>2452</v>
      </c>
      <c r="C775" t="s">
        <v>2453</v>
      </c>
      <c r="D775" s="10">
        <v>45738</v>
      </c>
      <c r="E775" t="s">
        <v>52</v>
      </c>
      <c r="F775">
        <v>7</v>
      </c>
      <c r="G775" t="s">
        <v>77</v>
      </c>
      <c r="H775" t="s">
        <v>118</v>
      </c>
      <c r="I775" t="s">
        <v>79</v>
      </c>
      <c r="J775">
        <v>1</v>
      </c>
      <c r="K775">
        <v>8786</v>
      </c>
      <c r="L775" t="str">
        <f>IFERROR(INDEX(play_attribution!$B$2:$B$328,MATCH(A775,play_attribution!$A$2:$A$328,0)),"")</f>
        <v/>
      </c>
      <c r="M775" t="str">
        <f>VLOOKUP(H775,seller_roster!$A$2:$B$85,2,FALSE)</f>
        <v>Val Reyes</v>
      </c>
      <c r="N775" t="str">
        <f>VLOOKUP(C775,accounts!$A$2:$F$9615,2,FALSE)</f>
        <v>Manufacturing</v>
      </c>
      <c r="O775" t="str">
        <f>VLOOKUP(C775,accounts!$A$2:$F$9615,3,FALSE)</f>
        <v>$2.5M-$5M</v>
      </c>
      <c r="P775" t="str">
        <f>VLOOKUP(C775,accounts!$A$2:$F$9615,5,FALSE)</f>
        <v>East</v>
      </c>
      <c r="Q775" t="b">
        <f t="shared" si="13"/>
        <v>1</v>
      </c>
      <c r="R775" t="e">
        <f>INDEX(removed_duplicate_rows!$A$5:$A$39,MATCH(wins!A775,removed_duplicate_rows!$A$5:$A$39,0))</f>
        <v>#N/A</v>
      </c>
    </row>
    <row r="776" spans="1:18" ht="15.75" customHeight="1" x14ac:dyDescent="0.2">
      <c r="A776" t="s">
        <v>2454</v>
      </c>
      <c r="B776" t="s">
        <v>2455</v>
      </c>
      <c r="C776" t="s">
        <v>2456</v>
      </c>
      <c r="D776" s="10">
        <v>45738</v>
      </c>
      <c r="E776" t="s">
        <v>52</v>
      </c>
      <c r="F776">
        <v>7</v>
      </c>
      <c r="G776" t="s">
        <v>77</v>
      </c>
      <c r="H776" t="s">
        <v>122</v>
      </c>
      <c r="I776" t="s">
        <v>79</v>
      </c>
      <c r="J776">
        <v>1</v>
      </c>
      <c r="K776">
        <v>10207</v>
      </c>
      <c r="L776" t="str">
        <f>IFERROR(INDEX(play_attribution!$B$2:$B$328,MATCH(A776,play_attribution!$A$2:$A$328,0)),"")</f>
        <v/>
      </c>
      <c r="M776" t="str">
        <f>VLOOKUP(H776,seller_roster!$A$2:$B$85,2,FALSE)</f>
        <v>Uma Osei</v>
      </c>
      <c r="N776" t="str">
        <f>VLOOKUP(C776,accounts!$A$2:$F$9615,2,FALSE)</f>
        <v>Professional Services</v>
      </c>
      <c r="O776" t="str">
        <f>VLOOKUP(C776,accounts!$A$2:$F$9615,3,FALSE)</f>
        <v>$2.5M-$5M</v>
      </c>
      <c r="P776" t="str">
        <f>VLOOKUP(C776,accounts!$A$2:$F$9615,5,FALSE)</f>
        <v>East</v>
      </c>
      <c r="Q776" t="b">
        <f t="shared" si="13"/>
        <v>1</v>
      </c>
      <c r="R776" t="e">
        <f>INDEX(removed_duplicate_rows!$A$5:$A$39,MATCH(wins!A776,removed_duplicate_rows!$A$5:$A$39,0))</f>
        <v>#N/A</v>
      </c>
    </row>
    <row r="777" spans="1:18" ht="15.75" customHeight="1" x14ac:dyDescent="0.2">
      <c r="A777" t="s">
        <v>2457</v>
      </c>
      <c r="B777" t="s">
        <v>2458</v>
      </c>
      <c r="C777" t="s">
        <v>2459</v>
      </c>
      <c r="D777" s="10">
        <v>45738</v>
      </c>
      <c r="E777" t="s">
        <v>52</v>
      </c>
      <c r="F777">
        <v>7</v>
      </c>
      <c r="G777" t="s">
        <v>77</v>
      </c>
      <c r="H777" t="s">
        <v>83</v>
      </c>
      <c r="I777" t="s">
        <v>79</v>
      </c>
      <c r="J777">
        <v>1</v>
      </c>
      <c r="K777">
        <v>9647</v>
      </c>
      <c r="L777" t="str">
        <f>IFERROR(INDEX(play_attribution!$B$2:$B$328,MATCH(A777,play_attribution!$A$2:$A$328,0)),"")</f>
        <v/>
      </c>
      <c r="M777" t="str">
        <f>VLOOKUP(H777,seller_roster!$A$2:$B$85,2,FALSE)</f>
        <v>Sage Ruiz</v>
      </c>
      <c r="N777" t="str">
        <f>VLOOKUP(C777,accounts!$A$2:$F$9615,2,FALSE)</f>
        <v>Retail Multi-Location</v>
      </c>
      <c r="O777" t="str">
        <f>VLOOKUP(C777,accounts!$A$2:$F$9615,3,FALSE)</f>
        <v>$5M-$10M</v>
      </c>
      <c r="P777" t="str">
        <f>VLOOKUP(C777,accounts!$A$2:$F$9615,5,FALSE)</f>
        <v>East</v>
      </c>
      <c r="Q777" t="b">
        <f t="shared" si="13"/>
        <v>1</v>
      </c>
      <c r="R777" t="e">
        <f>INDEX(removed_duplicate_rows!$A$5:$A$39,MATCH(wins!A777,removed_duplicate_rows!$A$5:$A$39,0))</f>
        <v>#N/A</v>
      </c>
    </row>
    <row r="778" spans="1:18" ht="15.75" customHeight="1" x14ac:dyDescent="0.2">
      <c r="A778" t="s">
        <v>2460</v>
      </c>
      <c r="B778" t="s">
        <v>2461</v>
      </c>
      <c r="C778" t="s">
        <v>2462</v>
      </c>
      <c r="D778" s="10">
        <v>45738</v>
      </c>
      <c r="E778" t="s">
        <v>52</v>
      </c>
      <c r="F778">
        <v>7</v>
      </c>
      <c r="G778" t="s">
        <v>77</v>
      </c>
      <c r="H778" t="s">
        <v>866</v>
      </c>
      <c r="I778" t="s">
        <v>79</v>
      </c>
      <c r="J778">
        <v>1</v>
      </c>
      <c r="K778">
        <v>7678</v>
      </c>
      <c r="L778" t="str">
        <f>IFERROR(INDEX(play_attribution!$B$2:$B$328,MATCH(A778,play_attribution!$A$2:$A$328,0)),"")</f>
        <v/>
      </c>
      <c r="M778" t="str">
        <f>VLOOKUP(H778,seller_roster!$A$2:$B$85,2,FALSE)</f>
        <v>Kira Novak</v>
      </c>
      <c r="N778" t="str">
        <f>VLOOKUP(C778,accounts!$A$2:$F$9615,2,FALSE)</f>
        <v>Logistics</v>
      </c>
      <c r="O778" t="str">
        <f>VLOOKUP(C778,accounts!$A$2:$F$9615,3,FALSE)</f>
        <v>$2.5M-$5M</v>
      </c>
      <c r="P778" t="str">
        <f>VLOOKUP(C778,accounts!$A$2:$F$9615,5,FALSE)</f>
        <v>East</v>
      </c>
      <c r="Q778" t="b">
        <f t="shared" si="13"/>
        <v>1</v>
      </c>
      <c r="R778" t="e">
        <f>INDEX(removed_duplicate_rows!$A$5:$A$39,MATCH(wins!A778,removed_duplicate_rows!$A$5:$A$39,0))</f>
        <v>#N/A</v>
      </c>
    </row>
    <row r="779" spans="1:18" ht="15.75" customHeight="1" x14ac:dyDescent="0.2">
      <c r="A779" t="s">
        <v>2463</v>
      </c>
      <c r="B779" t="s">
        <v>2464</v>
      </c>
      <c r="C779" t="s">
        <v>2465</v>
      </c>
      <c r="D779" s="10">
        <v>45738</v>
      </c>
      <c r="E779" t="s">
        <v>52</v>
      </c>
      <c r="F779">
        <v>7</v>
      </c>
      <c r="G779" t="s">
        <v>77</v>
      </c>
      <c r="H779" t="s">
        <v>214</v>
      </c>
      <c r="I779" t="s">
        <v>79</v>
      </c>
      <c r="J779">
        <v>1</v>
      </c>
      <c r="K779">
        <v>7662</v>
      </c>
      <c r="L779" t="str">
        <f>IFERROR(INDEX(play_attribution!$B$2:$B$328,MATCH(A779,play_attribution!$A$2:$A$328,0)),"")</f>
        <v/>
      </c>
      <c r="M779" t="str">
        <f>VLOOKUP(H779,seller_roster!$A$2:$B$85,2,FALSE)</f>
        <v>Rhea Abadi</v>
      </c>
      <c r="N779" t="str">
        <f>VLOOKUP(C779,accounts!$A$2:$F$9615,2,FALSE)</f>
        <v>Nonprofit</v>
      </c>
      <c r="O779" t="str">
        <f>VLOOKUP(C779,accounts!$A$2:$F$9615,3,FALSE)</f>
        <v>&gt;$10M</v>
      </c>
      <c r="P779" t="str">
        <f>VLOOKUP(C779,accounts!$A$2:$F$9615,5,FALSE)</f>
        <v>East</v>
      </c>
      <c r="Q779" t="b">
        <f t="shared" si="13"/>
        <v>1</v>
      </c>
      <c r="R779" t="e">
        <f>INDEX(removed_duplicate_rows!$A$5:$A$39,MATCH(wins!A779,removed_duplicate_rows!$A$5:$A$39,0))</f>
        <v>#N/A</v>
      </c>
    </row>
    <row r="780" spans="1:18" ht="15.75" customHeight="1" x14ac:dyDescent="0.2">
      <c r="A780" t="s">
        <v>2466</v>
      </c>
      <c r="B780" t="s">
        <v>2467</v>
      </c>
      <c r="C780" t="s">
        <v>2468</v>
      </c>
      <c r="D780" s="10">
        <v>45738</v>
      </c>
      <c r="E780" t="s">
        <v>52</v>
      </c>
      <c r="F780">
        <v>7</v>
      </c>
      <c r="G780" t="s">
        <v>77</v>
      </c>
      <c r="H780" t="s">
        <v>159</v>
      </c>
      <c r="I780" t="s">
        <v>79</v>
      </c>
      <c r="J780">
        <v>1</v>
      </c>
      <c r="K780">
        <v>8151</v>
      </c>
      <c r="L780" t="str">
        <f>IFERROR(INDEX(play_attribution!$B$2:$B$328,MATCH(A780,play_attribution!$A$2:$A$328,0)),"")</f>
        <v/>
      </c>
      <c r="M780" t="str">
        <f>VLOOKUP(H780,seller_roster!$A$2:$B$85,2,FALSE)</f>
        <v>Kai Bianchi</v>
      </c>
      <c r="N780" t="str">
        <f>VLOOKUP(C780,accounts!$A$2:$F$9615,2,FALSE)</f>
        <v>Retail Multi-Location</v>
      </c>
      <c r="O780" t="str">
        <f>VLOOKUP(C780,accounts!$A$2:$F$9615,3,FALSE)</f>
        <v>$1M-$2.5M</v>
      </c>
      <c r="P780" t="str">
        <f>VLOOKUP(C780,accounts!$A$2:$F$9615,5,FALSE)</f>
        <v>East</v>
      </c>
      <c r="Q780" t="b">
        <f t="shared" si="13"/>
        <v>1</v>
      </c>
      <c r="R780" t="e">
        <f>INDEX(removed_duplicate_rows!$A$5:$A$39,MATCH(wins!A780,removed_duplicate_rows!$A$5:$A$39,0))</f>
        <v>#N/A</v>
      </c>
    </row>
    <row r="781" spans="1:18" ht="15.75" customHeight="1" x14ac:dyDescent="0.2">
      <c r="A781" t="s">
        <v>2469</v>
      </c>
      <c r="B781" t="s">
        <v>2470</v>
      </c>
      <c r="C781" t="s">
        <v>2471</v>
      </c>
      <c r="D781" s="10">
        <v>45738</v>
      </c>
      <c r="E781" t="s">
        <v>52</v>
      </c>
      <c r="F781">
        <v>7</v>
      </c>
      <c r="G781" t="s">
        <v>77</v>
      </c>
      <c r="H781" t="s">
        <v>191</v>
      </c>
      <c r="I781" t="s">
        <v>79</v>
      </c>
      <c r="J781">
        <v>1</v>
      </c>
      <c r="K781">
        <v>10331</v>
      </c>
      <c r="L781" t="str">
        <f>IFERROR(INDEX(play_attribution!$B$2:$B$328,MATCH(A781,play_attribution!$A$2:$A$328,0)),"")</f>
        <v/>
      </c>
      <c r="M781" t="str">
        <f>VLOOKUP(H781,seller_roster!$A$2:$B$85,2,FALSE)</f>
        <v>Blake Lindqvist</v>
      </c>
      <c r="N781" t="str">
        <f>VLOOKUP(C781,accounts!$A$2:$F$9615,2,FALSE)</f>
        <v>Manufacturing</v>
      </c>
      <c r="O781" t="str">
        <f>VLOOKUP(C781,accounts!$A$2:$F$9615,3,FALSE)</f>
        <v>$1M-$2.5M</v>
      </c>
      <c r="P781" t="str">
        <f>VLOOKUP(C781,accounts!$A$2:$F$9615,5,FALSE)</f>
        <v>West</v>
      </c>
      <c r="Q781" t="b">
        <f t="shared" si="13"/>
        <v>1</v>
      </c>
      <c r="R781" t="e">
        <f>INDEX(removed_duplicate_rows!$A$5:$A$39,MATCH(wins!A781,removed_duplicate_rows!$A$5:$A$39,0))</f>
        <v>#N/A</v>
      </c>
    </row>
    <row r="782" spans="1:18" ht="15.75" customHeight="1" x14ac:dyDescent="0.2">
      <c r="A782" t="s">
        <v>2472</v>
      </c>
      <c r="B782" t="s">
        <v>2473</v>
      </c>
      <c r="C782" t="s">
        <v>2474</v>
      </c>
      <c r="D782" s="10">
        <v>45738</v>
      </c>
      <c r="E782" t="s">
        <v>52</v>
      </c>
      <c r="F782">
        <v>7</v>
      </c>
      <c r="G782" t="s">
        <v>77</v>
      </c>
      <c r="H782" t="s">
        <v>191</v>
      </c>
      <c r="I782" t="s">
        <v>55</v>
      </c>
      <c r="J782">
        <v>1</v>
      </c>
      <c r="K782">
        <v>7176</v>
      </c>
      <c r="L782" t="str">
        <f>IFERROR(INDEX(play_attribution!$B$2:$B$328,MATCH(A782,play_attribution!$A$2:$A$328,0)),"")</f>
        <v/>
      </c>
      <c r="M782" t="str">
        <f>VLOOKUP(H782,seller_roster!$A$2:$B$85,2,FALSE)</f>
        <v>Blake Lindqvist</v>
      </c>
      <c r="N782" t="str">
        <f>VLOOKUP(C782,accounts!$A$2:$F$9615,2,FALSE)</f>
        <v>Field Services</v>
      </c>
      <c r="O782" t="str">
        <f>VLOOKUP(C782,accounts!$A$2:$F$9615,3,FALSE)</f>
        <v>&gt;$10M</v>
      </c>
      <c r="P782" t="str">
        <f>VLOOKUP(C782,accounts!$A$2:$F$9615,5,FALSE)</f>
        <v>West</v>
      </c>
      <c r="Q782" t="b">
        <f t="shared" si="13"/>
        <v>1</v>
      </c>
      <c r="R782" t="e">
        <f>INDEX(removed_duplicate_rows!$A$5:$A$39,MATCH(wins!A782,removed_duplicate_rows!$A$5:$A$39,0))</f>
        <v>#N/A</v>
      </c>
    </row>
    <row r="783" spans="1:18" ht="15.75" customHeight="1" x14ac:dyDescent="0.2">
      <c r="A783" t="s">
        <v>2475</v>
      </c>
      <c r="B783" t="s">
        <v>2476</v>
      </c>
      <c r="C783" t="s">
        <v>2477</v>
      </c>
      <c r="D783" s="10">
        <v>45738</v>
      </c>
      <c r="E783" t="s">
        <v>52</v>
      </c>
      <c r="F783">
        <v>7</v>
      </c>
      <c r="G783" t="s">
        <v>77</v>
      </c>
      <c r="H783" t="s">
        <v>866</v>
      </c>
      <c r="I783" t="s">
        <v>55</v>
      </c>
      <c r="J783">
        <v>1</v>
      </c>
      <c r="K783">
        <v>5766</v>
      </c>
      <c r="L783" t="str">
        <f>IFERROR(INDEX(play_attribution!$B$2:$B$328,MATCH(A783,play_attribution!$A$2:$A$328,0)),"")</f>
        <v/>
      </c>
      <c r="M783" t="str">
        <f>VLOOKUP(H783,seller_roster!$A$2:$B$85,2,FALSE)</f>
        <v>Kira Novak</v>
      </c>
      <c r="N783" t="str">
        <f>VLOOKUP(C783,accounts!$A$2:$F$9615,2,FALSE)</f>
        <v>Manufacturing</v>
      </c>
      <c r="O783" t="str">
        <f>VLOOKUP(C783,accounts!$A$2:$F$9615,3,FALSE)</f>
        <v>$5M-$10M</v>
      </c>
      <c r="P783" t="str">
        <f>VLOOKUP(C783,accounts!$A$2:$F$9615,5,FALSE)</f>
        <v>East</v>
      </c>
      <c r="Q783" t="b">
        <f t="shared" si="13"/>
        <v>1</v>
      </c>
      <c r="R783" t="e">
        <f>INDEX(removed_duplicate_rows!$A$5:$A$39,MATCH(wins!A783,removed_duplicate_rows!$A$5:$A$39,0))</f>
        <v>#N/A</v>
      </c>
    </row>
    <row r="784" spans="1:18" ht="15.75" customHeight="1" x14ac:dyDescent="0.2">
      <c r="A784" t="s">
        <v>2478</v>
      </c>
      <c r="B784" t="s">
        <v>2479</v>
      </c>
      <c r="C784" t="s">
        <v>2480</v>
      </c>
      <c r="D784" s="10">
        <v>45738</v>
      </c>
      <c r="E784" t="s">
        <v>52</v>
      </c>
      <c r="F784">
        <v>7</v>
      </c>
      <c r="G784" t="s">
        <v>77</v>
      </c>
      <c r="H784" t="s">
        <v>140</v>
      </c>
      <c r="I784" t="s">
        <v>79</v>
      </c>
      <c r="J784">
        <v>1</v>
      </c>
      <c r="K784">
        <v>8383</v>
      </c>
      <c r="L784" t="str">
        <f>IFERROR(INDEX(play_attribution!$B$2:$B$328,MATCH(A784,play_attribution!$A$2:$A$328,0)),"")</f>
        <v/>
      </c>
      <c r="M784" t="str">
        <f>VLOOKUP(H784,seller_roster!$A$2:$B$85,2,FALSE)</f>
        <v>Lane Lindqvist</v>
      </c>
      <c r="N784" t="str">
        <f>VLOOKUP(C784,accounts!$A$2:$F$9615,2,FALSE)</f>
        <v>Healthcare Services</v>
      </c>
      <c r="O784" t="str">
        <f>VLOOKUP(C784,accounts!$A$2:$F$9615,3,FALSE)</f>
        <v>$2.5M-$5M</v>
      </c>
      <c r="P784" t="str">
        <f>VLOOKUP(C784,accounts!$A$2:$F$9615,5,FALSE)</f>
        <v>East</v>
      </c>
      <c r="Q784" t="b">
        <f t="shared" si="13"/>
        <v>1</v>
      </c>
      <c r="R784" t="e">
        <f>INDEX(removed_duplicate_rows!$A$5:$A$39,MATCH(wins!A784,removed_duplicate_rows!$A$5:$A$39,0))</f>
        <v>#N/A</v>
      </c>
    </row>
    <row r="785" spans="1:18" ht="15.75" customHeight="1" x14ac:dyDescent="0.2">
      <c r="A785" t="s">
        <v>2481</v>
      </c>
      <c r="B785" t="s">
        <v>2482</v>
      </c>
      <c r="C785" t="s">
        <v>2483</v>
      </c>
      <c r="D785" s="10">
        <v>45738</v>
      </c>
      <c r="E785" t="s">
        <v>52</v>
      </c>
      <c r="F785">
        <v>7</v>
      </c>
      <c r="G785" t="s">
        <v>77</v>
      </c>
      <c r="H785" t="s">
        <v>214</v>
      </c>
      <c r="I785" t="s">
        <v>79</v>
      </c>
      <c r="J785">
        <v>1</v>
      </c>
      <c r="K785">
        <v>7048</v>
      </c>
      <c r="L785" t="str">
        <f>IFERROR(INDEX(play_attribution!$B$2:$B$328,MATCH(A785,play_attribution!$A$2:$A$328,0)),"")</f>
        <v/>
      </c>
      <c r="M785" t="str">
        <f>VLOOKUP(H785,seller_roster!$A$2:$B$85,2,FALSE)</f>
        <v>Rhea Abadi</v>
      </c>
      <c r="N785" t="str">
        <f>VLOOKUP(C785,accounts!$A$2:$F$9615,2,FALSE)</f>
        <v>Manufacturing</v>
      </c>
      <c r="O785" t="str">
        <f>VLOOKUP(C785,accounts!$A$2:$F$9615,3,FALSE)</f>
        <v>$5M-$10M</v>
      </c>
      <c r="P785" t="str">
        <f>VLOOKUP(C785,accounts!$A$2:$F$9615,5,FALSE)</f>
        <v>West</v>
      </c>
      <c r="Q785" t="b">
        <f t="shared" si="13"/>
        <v>1</v>
      </c>
      <c r="R785" t="e">
        <f>INDEX(removed_duplicate_rows!$A$5:$A$39,MATCH(wins!A785,removed_duplicate_rows!$A$5:$A$39,0))</f>
        <v>#N/A</v>
      </c>
    </row>
    <row r="786" spans="1:18" ht="15.75" customHeight="1" x14ac:dyDescent="0.2">
      <c r="A786" t="s">
        <v>2484</v>
      </c>
      <c r="B786" t="s">
        <v>2485</v>
      </c>
      <c r="C786" t="s">
        <v>2486</v>
      </c>
      <c r="D786" s="10">
        <v>45738</v>
      </c>
      <c r="E786" t="s">
        <v>52</v>
      </c>
      <c r="F786">
        <v>7</v>
      </c>
      <c r="G786" t="s">
        <v>273</v>
      </c>
      <c r="H786" t="s">
        <v>323</v>
      </c>
      <c r="I786" t="s">
        <v>79</v>
      </c>
      <c r="J786">
        <v>1</v>
      </c>
      <c r="K786">
        <v>9221</v>
      </c>
      <c r="L786" t="str">
        <f>IFERROR(INDEX(play_attribution!$B$2:$B$328,MATCH(A786,play_attribution!$A$2:$A$328,0)),"")</f>
        <v/>
      </c>
      <c r="M786" t="str">
        <f>VLOOKUP(H786,seller_roster!$A$2:$B$85,2,FALSE)</f>
        <v>Finley Kowalski</v>
      </c>
      <c r="N786" t="str">
        <f>VLOOKUP(C786,accounts!$A$2:$F$9615,2,FALSE)</f>
        <v>Nonprofit</v>
      </c>
      <c r="O786" t="str">
        <f>VLOOKUP(C786,accounts!$A$2:$F$9615,3,FALSE)</f>
        <v>$5M-$10M</v>
      </c>
      <c r="P786" t="str">
        <f>VLOOKUP(C786,accounts!$A$2:$F$9615,5,FALSE)</f>
        <v>Central</v>
      </c>
      <c r="Q786" t="b">
        <f t="shared" si="13"/>
        <v>1</v>
      </c>
      <c r="R786" t="e">
        <f>INDEX(removed_duplicate_rows!$A$5:$A$39,MATCH(wins!A786,removed_duplicate_rows!$A$5:$A$39,0))</f>
        <v>#N/A</v>
      </c>
    </row>
    <row r="787" spans="1:18" ht="15.75" customHeight="1" x14ac:dyDescent="0.2">
      <c r="A787" t="s">
        <v>2487</v>
      </c>
      <c r="B787" t="s">
        <v>2488</v>
      </c>
      <c r="C787" t="s">
        <v>2489</v>
      </c>
      <c r="D787" s="10">
        <v>45738</v>
      </c>
      <c r="E787" t="s">
        <v>52</v>
      </c>
      <c r="F787">
        <v>7</v>
      </c>
      <c r="G787" t="s">
        <v>273</v>
      </c>
      <c r="H787" t="s">
        <v>327</v>
      </c>
      <c r="I787" t="s">
        <v>79</v>
      </c>
      <c r="J787">
        <v>1</v>
      </c>
      <c r="K787">
        <v>11519</v>
      </c>
      <c r="L787" t="str">
        <f>IFERROR(INDEX(play_attribution!$B$2:$B$328,MATCH(A787,play_attribution!$A$2:$A$328,0)),"")</f>
        <v/>
      </c>
      <c r="M787" t="str">
        <f>VLOOKUP(H787,seller_roster!$A$2:$B$85,2,FALSE)</f>
        <v>Frankie Lindqvist</v>
      </c>
      <c r="N787" t="str">
        <f>VLOOKUP(C787,accounts!$A$2:$F$9615,2,FALSE)</f>
        <v>Construction</v>
      </c>
      <c r="O787" t="str">
        <f>VLOOKUP(C787,accounts!$A$2:$F$9615,3,FALSE)</f>
        <v>$2.5M-$5M</v>
      </c>
      <c r="P787" t="str">
        <f>VLOOKUP(C787,accounts!$A$2:$F$9615,5,FALSE)</f>
        <v>Central</v>
      </c>
      <c r="Q787" t="b">
        <f t="shared" si="13"/>
        <v>1</v>
      </c>
      <c r="R787" t="e">
        <f>INDEX(removed_duplicate_rows!$A$5:$A$39,MATCH(wins!A787,removed_duplicate_rows!$A$5:$A$39,0))</f>
        <v>#N/A</v>
      </c>
    </row>
    <row r="788" spans="1:18" ht="15.75" customHeight="1" x14ac:dyDescent="0.2">
      <c r="A788" t="s">
        <v>2490</v>
      </c>
      <c r="B788" t="s">
        <v>2491</v>
      </c>
      <c r="C788" t="s">
        <v>2492</v>
      </c>
      <c r="D788" s="10">
        <v>45738</v>
      </c>
      <c r="E788" t="s">
        <v>52</v>
      </c>
      <c r="F788">
        <v>7</v>
      </c>
      <c r="G788" t="s">
        <v>273</v>
      </c>
      <c r="H788" t="s">
        <v>344</v>
      </c>
      <c r="I788" t="s">
        <v>79</v>
      </c>
      <c r="J788">
        <v>1</v>
      </c>
      <c r="K788">
        <v>6641</v>
      </c>
      <c r="L788" t="str">
        <f>IFERROR(INDEX(play_attribution!$B$2:$B$328,MATCH(A788,play_attribution!$A$2:$A$328,0)),"")</f>
        <v/>
      </c>
      <c r="M788" t="str">
        <f>VLOOKUP(H788,seller_roster!$A$2:$B$85,2,FALSE)</f>
        <v>Wren Kowalski</v>
      </c>
      <c r="N788" t="str">
        <f>VLOOKUP(C788,accounts!$A$2:$F$9615,2,FALSE)</f>
        <v>Hospitality Group</v>
      </c>
      <c r="O788" t="str">
        <f>VLOOKUP(C788,accounts!$A$2:$F$9615,3,FALSE)</f>
        <v>$2.5M-$5M</v>
      </c>
      <c r="P788" t="str">
        <f>VLOOKUP(C788,accounts!$A$2:$F$9615,5,FALSE)</f>
        <v>West</v>
      </c>
      <c r="Q788" t="b">
        <f t="shared" si="13"/>
        <v>1</v>
      </c>
      <c r="R788" t="e">
        <f>INDEX(removed_duplicate_rows!$A$5:$A$39,MATCH(wins!A788,removed_duplicate_rows!$A$5:$A$39,0))</f>
        <v>#N/A</v>
      </c>
    </row>
    <row r="789" spans="1:18" ht="15.75" customHeight="1" x14ac:dyDescent="0.2">
      <c r="A789" t="s">
        <v>2493</v>
      </c>
      <c r="B789" t="s">
        <v>2494</v>
      </c>
      <c r="C789" t="s">
        <v>2495</v>
      </c>
      <c r="D789" s="10">
        <v>45738</v>
      </c>
      <c r="E789" t="s">
        <v>52</v>
      </c>
      <c r="F789">
        <v>7</v>
      </c>
      <c r="G789" t="s">
        <v>273</v>
      </c>
      <c r="H789" t="s">
        <v>344</v>
      </c>
      <c r="I789" t="s">
        <v>79</v>
      </c>
      <c r="J789">
        <v>1</v>
      </c>
      <c r="K789">
        <v>15647</v>
      </c>
      <c r="L789" t="str">
        <f>IFERROR(INDEX(play_attribution!$B$2:$B$328,MATCH(A789,play_attribution!$A$2:$A$328,0)),"")</f>
        <v/>
      </c>
      <c r="M789" t="str">
        <f>VLOOKUP(H789,seller_roster!$A$2:$B$85,2,FALSE)</f>
        <v>Wren Kowalski</v>
      </c>
      <c r="N789" t="str">
        <f>VLOOKUP(C789,accounts!$A$2:$F$9615,2,FALSE)</f>
        <v>Construction</v>
      </c>
      <c r="O789" t="str">
        <f>VLOOKUP(C789,accounts!$A$2:$F$9615,3,FALSE)</f>
        <v>$5M-$10M</v>
      </c>
      <c r="P789" t="str">
        <f>VLOOKUP(C789,accounts!$A$2:$F$9615,5,FALSE)</f>
        <v>East</v>
      </c>
      <c r="Q789" t="b">
        <f t="shared" si="13"/>
        <v>1</v>
      </c>
      <c r="R789" t="e">
        <f>INDEX(removed_duplicate_rows!$A$5:$A$39,MATCH(wins!A789,removed_duplicate_rows!$A$5:$A$39,0))</f>
        <v>#N/A</v>
      </c>
    </row>
    <row r="790" spans="1:18" ht="15.75" customHeight="1" x14ac:dyDescent="0.2">
      <c r="A790" t="s">
        <v>2496</v>
      </c>
      <c r="B790" t="s">
        <v>2497</v>
      </c>
      <c r="C790" t="s">
        <v>2498</v>
      </c>
      <c r="D790" s="10">
        <v>45738</v>
      </c>
      <c r="E790" t="s">
        <v>52</v>
      </c>
      <c r="F790">
        <v>7</v>
      </c>
      <c r="G790" t="s">
        <v>273</v>
      </c>
      <c r="H790" t="s">
        <v>308</v>
      </c>
      <c r="I790" t="s">
        <v>79</v>
      </c>
      <c r="J790">
        <v>1</v>
      </c>
      <c r="K790">
        <v>9643</v>
      </c>
      <c r="L790" t="str">
        <f>IFERROR(INDEX(play_attribution!$B$2:$B$328,MATCH(A790,play_attribution!$A$2:$A$328,0)),"")</f>
        <v/>
      </c>
      <c r="M790" t="str">
        <f>VLOOKUP(H790,seller_roster!$A$2:$B$85,2,FALSE)</f>
        <v>Blake Ruiz</v>
      </c>
      <c r="N790" t="str">
        <f>VLOOKUP(C790,accounts!$A$2:$F$9615,2,FALSE)</f>
        <v>Wholesale &amp; Distribution</v>
      </c>
      <c r="O790" t="str">
        <f>VLOOKUP(C790,accounts!$A$2:$F$9615,3,FALSE)</f>
        <v>$5M-$10M</v>
      </c>
      <c r="P790" t="str">
        <f>VLOOKUP(C790,accounts!$A$2:$F$9615,5,FALSE)</f>
        <v>West</v>
      </c>
      <c r="Q790" t="b">
        <f t="shared" si="13"/>
        <v>1</v>
      </c>
      <c r="R790" t="e">
        <f>INDEX(removed_duplicate_rows!$A$5:$A$39,MATCH(wins!A790,removed_duplicate_rows!$A$5:$A$39,0))</f>
        <v>#N/A</v>
      </c>
    </row>
    <row r="791" spans="1:18" ht="15.75" customHeight="1" x14ac:dyDescent="0.2">
      <c r="A791" t="s">
        <v>2499</v>
      </c>
      <c r="B791" t="s">
        <v>2500</v>
      </c>
      <c r="C791" t="s">
        <v>2501</v>
      </c>
      <c r="D791" s="10">
        <v>45738</v>
      </c>
      <c r="E791" t="s">
        <v>52</v>
      </c>
      <c r="F791">
        <v>7</v>
      </c>
      <c r="G791" t="s">
        <v>273</v>
      </c>
      <c r="H791" t="s">
        <v>297</v>
      </c>
      <c r="I791" t="s">
        <v>55</v>
      </c>
      <c r="J791">
        <v>1</v>
      </c>
      <c r="K791">
        <v>10795</v>
      </c>
      <c r="L791" t="str">
        <f>IFERROR(INDEX(play_attribution!$B$2:$B$328,MATCH(A791,play_attribution!$A$2:$A$328,0)),"")</f>
        <v/>
      </c>
      <c r="M791" t="str">
        <f>VLOOKUP(H791,seller_roster!$A$2:$B$85,2,FALSE)</f>
        <v>Ray Moreau</v>
      </c>
      <c r="N791" t="str">
        <f>VLOOKUP(C791,accounts!$A$2:$F$9615,2,FALSE)</f>
        <v>Manufacturing</v>
      </c>
      <c r="O791" t="str">
        <f>VLOOKUP(C791,accounts!$A$2:$F$9615,3,FALSE)</f>
        <v>$5M-$10M</v>
      </c>
      <c r="P791" t="str">
        <f>VLOOKUP(C791,accounts!$A$2:$F$9615,5,FALSE)</f>
        <v>Central</v>
      </c>
      <c r="Q791" t="b">
        <f t="shared" si="13"/>
        <v>1</v>
      </c>
      <c r="R791" t="e">
        <f>INDEX(removed_duplicate_rows!$A$5:$A$39,MATCH(wins!A791,removed_duplicate_rows!$A$5:$A$39,0))</f>
        <v>#N/A</v>
      </c>
    </row>
    <row r="792" spans="1:18" ht="15.75" customHeight="1" x14ac:dyDescent="0.2">
      <c r="A792" t="s">
        <v>2502</v>
      </c>
      <c r="B792" t="s">
        <v>2503</v>
      </c>
      <c r="C792" t="s">
        <v>2504</v>
      </c>
      <c r="D792" s="10">
        <v>45738</v>
      </c>
      <c r="E792" t="s">
        <v>52</v>
      </c>
      <c r="F792">
        <v>7</v>
      </c>
      <c r="G792" t="s">
        <v>273</v>
      </c>
      <c r="H792" t="s">
        <v>1098</v>
      </c>
      <c r="I792" t="s">
        <v>55</v>
      </c>
      <c r="J792">
        <v>1</v>
      </c>
      <c r="K792">
        <v>5419</v>
      </c>
      <c r="L792" t="str">
        <f>IFERROR(INDEX(play_attribution!$B$2:$B$328,MATCH(A792,play_attribution!$A$2:$A$328,0)),"")</f>
        <v/>
      </c>
      <c r="M792" t="str">
        <f>VLOOKUP(H792,seller_roster!$A$2:$B$85,2,FALSE)</f>
        <v>Yael Okafor</v>
      </c>
      <c r="N792" t="str">
        <f>VLOOKUP(C792,accounts!$A$2:$F$9615,2,FALSE)</f>
        <v>Healthcare Services</v>
      </c>
      <c r="O792" t="str">
        <f>VLOOKUP(C792,accounts!$A$2:$F$9615,3,FALSE)</f>
        <v>$5M-$10M</v>
      </c>
      <c r="P792" t="str">
        <f>VLOOKUP(C792,accounts!$A$2:$F$9615,5,FALSE)</f>
        <v>West</v>
      </c>
      <c r="Q792" t="b">
        <f t="shared" si="13"/>
        <v>1</v>
      </c>
      <c r="R792" t="e">
        <f>INDEX(removed_duplicate_rows!$A$5:$A$39,MATCH(wins!A792,removed_duplicate_rows!$A$5:$A$39,0))</f>
        <v>#N/A</v>
      </c>
    </row>
    <row r="793" spans="1:18" ht="15.75" customHeight="1" x14ac:dyDescent="0.2">
      <c r="A793" t="s">
        <v>2505</v>
      </c>
      <c r="B793" t="s">
        <v>2506</v>
      </c>
      <c r="C793" t="s">
        <v>2507</v>
      </c>
      <c r="D793" s="10">
        <v>45738</v>
      </c>
      <c r="E793" t="s">
        <v>52</v>
      </c>
      <c r="F793">
        <v>7</v>
      </c>
      <c r="G793" t="s">
        <v>273</v>
      </c>
      <c r="H793" t="s">
        <v>274</v>
      </c>
      <c r="I793" t="s">
        <v>79</v>
      </c>
      <c r="J793">
        <v>1</v>
      </c>
      <c r="K793">
        <v>8053</v>
      </c>
      <c r="L793" t="str">
        <f>IFERROR(INDEX(play_attribution!$B$2:$B$328,MATCH(A793,play_attribution!$A$2:$A$328,0)),"")</f>
        <v/>
      </c>
      <c r="M793" t="str">
        <f>VLOOKUP(H793,seller_roster!$A$2:$B$85,2,FALSE)</f>
        <v>Shiloh Petrov</v>
      </c>
      <c r="N793" t="str">
        <f>VLOOKUP(C793,accounts!$A$2:$F$9615,2,FALSE)</f>
        <v>Retail Multi-Location</v>
      </c>
      <c r="O793" t="str">
        <f>VLOOKUP(C793,accounts!$A$2:$F$9615,3,FALSE)</f>
        <v>$2.5M-$5M</v>
      </c>
      <c r="P793" t="str">
        <f>VLOOKUP(C793,accounts!$A$2:$F$9615,5,FALSE)</f>
        <v>West</v>
      </c>
      <c r="Q793" t="b">
        <f t="shared" si="13"/>
        <v>1</v>
      </c>
      <c r="R793" t="e">
        <f>INDEX(removed_duplicate_rows!$A$5:$A$39,MATCH(wins!A793,removed_duplicate_rows!$A$5:$A$39,0))</f>
        <v>#N/A</v>
      </c>
    </row>
    <row r="794" spans="1:18" ht="15.75" customHeight="1" x14ac:dyDescent="0.2">
      <c r="A794" t="s">
        <v>2508</v>
      </c>
      <c r="B794" t="s">
        <v>2509</v>
      </c>
      <c r="C794" t="s">
        <v>2510</v>
      </c>
      <c r="D794" s="10">
        <v>45738</v>
      </c>
      <c r="E794" t="s">
        <v>52</v>
      </c>
      <c r="F794">
        <v>7</v>
      </c>
      <c r="G794" t="s">
        <v>273</v>
      </c>
      <c r="H794" t="s">
        <v>293</v>
      </c>
      <c r="I794" t="s">
        <v>79</v>
      </c>
      <c r="J794">
        <v>1</v>
      </c>
      <c r="K794">
        <v>10265</v>
      </c>
      <c r="L794" t="str">
        <f>IFERROR(INDEX(play_attribution!$B$2:$B$328,MATCH(A794,play_attribution!$A$2:$A$328,0)),"")</f>
        <v/>
      </c>
      <c r="M794" t="str">
        <f>VLOOKUP(H794,seller_roster!$A$2:$B$85,2,FALSE)</f>
        <v>Hayden Sorensen</v>
      </c>
      <c r="N794" t="str">
        <f>VLOOKUP(C794,accounts!$A$2:$F$9615,2,FALSE)</f>
        <v>Field Services</v>
      </c>
      <c r="O794" t="str">
        <f>VLOOKUP(C794,accounts!$A$2:$F$9615,3,FALSE)</f>
        <v>$2.5M-$5M</v>
      </c>
      <c r="P794" t="str">
        <f>VLOOKUP(C794,accounts!$A$2:$F$9615,5,FALSE)</f>
        <v>Central</v>
      </c>
      <c r="Q794" t="b">
        <f t="shared" si="13"/>
        <v>1</v>
      </c>
      <c r="R794" t="e">
        <f>INDEX(removed_duplicate_rows!$A$5:$A$39,MATCH(wins!A794,removed_duplicate_rows!$A$5:$A$39,0))</f>
        <v>#N/A</v>
      </c>
    </row>
    <row r="795" spans="1:18" ht="15.75" customHeight="1" x14ac:dyDescent="0.2">
      <c r="A795" t="s">
        <v>2511</v>
      </c>
      <c r="B795" t="s">
        <v>2512</v>
      </c>
      <c r="C795" t="s">
        <v>2513</v>
      </c>
      <c r="D795" s="10">
        <v>45738</v>
      </c>
      <c r="E795" t="s">
        <v>52</v>
      </c>
      <c r="F795">
        <v>7</v>
      </c>
      <c r="G795" t="s">
        <v>273</v>
      </c>
      <c r="H795" t="s">
        <v>1098</v>
      </c>
      <c r="I795" t="s">
        <v>55</v>
      </c>
      <c r="J795">
        <v>1</v>
      </c>
      <c r="K795">
        <v>8824</v>
      </c>
      <c r="L795" t="str">
        <f>IFERROR(INDEX(play_attribution!$B$2:$B$328,MATCH(A795,play_attribution!$A$2:$A$328,0)),"")</f>
        <v/>
      </c>
      <c r="M795" t="str">
        <f>VLOOKUP(H795,seller_roster!$A$2:$B$85,2,FALSE)</f>
        <v>Yael Okafor</v>
      </c>
      <c r="N795" t="str">
        <f>VLOOKUP(C795,accounts!$A$2:$F$9615,2,FALSE)</f>
        <v>Manufacturing</v>
      </c>
      <c r="O795" t="str">
        <f>VLOOKUP(C795,accounts!$A$2:$F$9615,3,FALSE)</f>
        <v>$2.5M-$5M</v>
      </c>
      <c r="P795" t="str">
        <f>VLOOKUP(C795,accounts!$A$2:$F$9615,5,FALSE)</f>
        <v>Central</v>
      </c>
      <c r="Q795" t="b">
        <f t="shared" si="13"/>
        <v>1</v>
      </c>
      <c r="R795" t="e">
        <f>INDEX(removed_duplicate_rows!$A$5:$A$39,MATCH(wins!A795,removed_duplicate_rows!$A$5:$A$39,0))</f>
        <v>#N/A</v>
      </c>
    </row>
    <row r="796" spans="1:18" ht="15.75" customHeight="1" x14ac:dyDescent="0.2">
      <c r="A796" t="s">
        <v>2514</v>
      </c>
      <c r="B796" t="s">
        <v>2515</v>
      </c>
      <c r="C796" t="s">
        <v>2516</v>
      </c>
      <c r="D796" s="10">
        <v>45738</v>
      </c>
      <c r="E796" t="s">
        <v>52</v>
      </c>
      <c r="F796">
        <v>7</v>
      </c>
      <c r="G796" t="s">
        <v>273</v>
      </c>
      <c r="H796" t="s">
        <v>312</v>
      </c>
      <c r="I796" t="s">
        <v>79</v>
      </c>
      <c r="J796">
        <v>1</v>
      </c>
      <c r="K796">
        <v>7065</v>
      </c>
      <c r="L796" t="str">
        <f>IFERROR(INDEX(play_attribution!$B$2:$B$328,MATCH(A796,play_attribution!$A$2:$A$328,0)),"")</f>
        <v/>
      </c>
      <c r="M796" t="str">
        <f>VLOOKUP(H796,seller_roster!$A$2:$B$85,2,FALSE)</f>
        <v>Tatum Osei</v>
      </c>
      <c r="N796" t="str">
        <f>VLOOKUP(C796,accounts!$A$2:$F$9615,2,FALSE)</f>
        <v>Hospitality Group</v>
      </c>
      <c r="O796" t="str">
        <f>VLOOKUP(C796,accounts!$A$2:$F$9615,3,FALSE)</f>
        <v>$5M-$10M</v>
      </c>
      <c r="P796" t="str">
        <f>VLOOKUP(C796,accounts!$A$2:$F$9615,5,FALSE)</f>
        <v>East</v>
      </c>
      <c r="Q796" t="b">
        <f t="shared" si="13"/>
        <v>1</v>
      </c>
      <c r="R796" t="e">
        <f>INDEX(removed_duplicate_rows!$A$5:$A$39,MATCH(wins!A796,removed_duplicate_rows!$A$5:$A$39,0))</f>
        <v>#N/A</v>
      </c>
    </row>
    <row r="797" spans="1:18" ht="15.75" customHeight="1" x14ac:dyDescent="0.2">
      <c r="A797" t="s">
        <v>2517</v>
      </c>
      <c r="B797" t="s">
        <v>2518</v>
      </c>
      <c r="C797" t="s">
        <v>2519</v>
      </c>
      <c r="D797" s="10">
        <v>45738</v>
      </c>
      <c r="E797" t="s">
        <v>52</v>
      </c>
      <c r="F797">
        <v>7</v>
      </c>
      <c r="G797" t="s">
        <v>273</v>
      </c>
      <c r="H797" t="s">
        <v>680</v>
      </c>
      <c r="I797" t="s">
        <v>79</v>
      </c>
      <c r="J797">
        <v>1</v>
      </c>
      <c r="K797">
        <v>7404</v>
      </c>
      <c r="L797" t="str">
        <f>IFERROR(INDEX(play_attribution!$B$2:$B$328,MATCH(A797,play_attribution!$A$2:$A$328,0)),"")</f>
        <v/>
      </c>
      <c r="M797" t="str">
        <f>VLOOKUP(H797,seller_roster!$A$2:$B$85,2,FALSE)</f>
        <v>Tatum Ruiz</v>
      </c>
      <c r="N797" t="str">
        <f>VLOOKUP(C797,accounts!$A$2:$F$9615,2,FALSE)</f>
        <v>Construction</v>
      </c>
      <c r="O797" t="str">
        <f>VLOOKUP(C797,accounts!$A$2:$F$9615,3,FALSE)</f>
        <v>&gt;$10M</v>
      </c>
      <c r="P797" t="str">
        <f>VLOOKUP(C797,accounts!$A$2:$F$9615,5,FALSE)</f>
        <v>Central</v>
      </c>
      <c r="Q797" t="b">
        <f t="shared" si="13"/>
        <v>1</v>
      </c>
      <c r="R797" t="e">
        <f>INDEX(removed_duplicate_rows!$A$5:$A$39,MATCH(wins!A797,removed_duplicate_rows!$A$5:$A$39,0))</f>
        <v>#N/A</v>
      </c>
    </row>
    <row r="798" spans="1:18" ht="15.75" customHeight="1" x14ac:dyDescent="0.2">
      <c r="A798" t="s">
        <v>2520</v>
      </c>
      <c r="B798" t="s">
        <v>2521</v>
      </c>
      <c r="C798" t="s">
        <v>2522</v>
      </c>
      <c r="D798" s="10">
        <v>45738</v>
      </c>
      <c r="E798" t="s">
        <v>52</v>
      </c>
      <c r="F798">
        <v>7</v>
      </c>
      <c r="G798" t="s">
        <v>273</v>
      </c>
      <c r="H798" t="s">
        <v>323</v>
      </c>
      <c r="I798" t="s">
        <v>79</v>
      </c>
      <c r="J798">
        <v>1</v>
      </c>
      <c r="K798">
        <v>14480</v>
      </c>
      <c r="L798" t="str">
        <f>IFERROR(INDEX(play_attribution!$B$2:$B$328,MATCH(A798,play_attribution!$A$2:$A$328,0)),"")</f>
        <v/>
      </c>
      <c r="M798" t="str">
        <f>VLOOKUP(H798,seller_roster!$A$2:$B$85,2,FALSE)</f>
        <v>Finley Kowalski</v>
      </c>
      <c r="N798" t="str">
        <f>VLOOKUP(C798,accounts!$A$2:$F$9615,2,FALSE)</f>
        <v>Professional Services</v>
      </c>
      <c r="O798" t="str">
        <f>VLOOKUP(C798,accounts!$A$2:$F$9615,3,FALSE)</f>
        <v>$2.5M-$5M</v>
      </c>
      <c r="P798" t="str">
        <f>VLOOKUP(C798,accounts!$A$2:$F$9615,5,FALSE)</f>
        <v>West</v>
      </c>
      <c r="Q798" t="b">
        <f t="shared" si="13"/>
        <v>1</v>
      </c>
      <c r="R798" t="e">
        <f>INDEX(removed_duplicate_rows!$A$5:$A$39,MATCH(wins!A798,removed_duplicate_rows!$A$5:$A$39,0))</f>
        <v>#N/A</v>
      </c>
    </row>
    <row r="799" spans="1:18" ht="15.75" customHeight="1" x14ac:dyDescent="0.2">
      <c r="A799" t="s">
        <v>2523</v>
      </c>
      <c r="B799" t="s">
        <v>2524</v>
      </c>
      <c r="C799" t="s">
        <v>2525</v>
      </c>
      <c r="D799" s="10">
        <v>45738</v>
      </c>
      <c r="E799" t="s">
        <v>52</v>
      </c>
      <c r="F799">
        <v>7</v>
      </c>
      <c r="G799" t="s">
        <v>273</v>
      </c>
      <c r="H799" t="s">
        <v>301</v>
      </c>
      <c r="I799" t="s">
        <v>55</v>
      </c>
      <c r="J799">
        <v>1</v>
      </c>
      <c r="K799">
        <v>11729</v>
      </c>
      <c r="L799" t="str">
        <f>IFERROR(INDEX(play_attribution!$B$2:$B$328,MATCH(A799,play_attribution!$A$2:$A$328,0)),"")</f>
        <v/>
      </c>
      <c r="M799" t="str">
        <f>VLOOKUP(H799,seller_roster!$A$2:$B$85,2,FALSE)</f>
        <v>Pia Marsh</v>
      </c>
      <c r="N799" t="str">
        <f>VLOOKUP(C799,accounts!$A$2:$F$9615,2,FALSE)</f>
        <v>Hospitality Group</v>
      </c>
      <c r="O799" t="str">
        <f>VLOOKUP(C799,accounts!$A$2:$F$9615,3,FALSE)</f>
        <v>$5M-$10M</v>
      </c>
      <c r="P799" t="str">
        <f>VLOOKUP(C799,accounts!$A$2:$F$9615,5,FALSE)</f>
        <v>Central</v>
      </c>
      <c r="Q799" t="b">
        <f t="shared" si="13"/>
        <v>1</v>
      </c>
      <c r="R799" t="e">
        <f>INDEX(removed_duplicate_rows!$A$5:$A$39,MATCH(wins!A799,removed_duplicate_rows!$A$5:$A$39,0))</f>
        <v>#N/A</v>
      </c>
    </row>
    <row r="800" spans="1:18" ht="15.75" customHeight="1" x14ac:dyDescent="0.2">
      <c r="A800" t="s">
        <v>2526</v>
      </c>
      <c r="B800" t="s">
        <v>2527</v>
      </c>
      <c r="C800" t="s">
        <v>2528</v>
      </c>
      <c r="D800" s="10">
        <v>45738</v>
      </c>
      <c r="E800" t="s">
        <v>52</v>
      </c>
      <c r="F800">
        <v>7</v>
      </c>
      <c r="G800" t="s">
        <v>273</v>
      </c>
      <c r="H800" t="s">
        <v>670</v>
      </c>
      <c r="I800" t="s">
        <v>79</v>
      </c>
      <c r="J800">
        <v>1</v>
      </c>
      <c r="K800">
        <v>7603</v>
      </c>
      <c r="L800" t="str">
        <f>IFERROR(INDEX(play_attribution!$B$2:$B$328,MATCH(A800,play_attribution!$A$2:$A$328,0)),"")</f>
        <v/>
      </c>
      <c r="M800" t="str">
        <f>VLOOKUP(H800,seller_roster!$A$2:$B$85,2,FALSE)</f>
        <v>True Kowalski</v>
      </c>
      <c r="N800" t="str">
        <f>VLOOKUP(C800,accounts!$A$2:$F$9615,2,FALSE)</f>
        <v>Retail Multi-Location</v>
      </c>
      <c r="O800" t="str">
        <f>VLOOKUP(C800,accounts!$A$2:$F$9615,3,FALSE)</f>
        <v>$5M-$10M</v>
      </c>
      <c r="P800" t="str">
        <f>VLOOKUP(C800,accounts!$A$2:$F$9615,5,FALSE)</f>
        <v>West</v>
      </c>
      <c r="Q800" t="b">
        <f t="shared" si="13"/>
        <v>1</v>
      </c>
      <c r="R800" t="e">
        <f>INDEX(removed_duplicate_rows!$A$5:$A$39,MATCH(wins!A800,removed_duplicate_rows!$A$5:$A$39,0))</f>
        <v>#N/A</v>
      </c>
    </row>
    <row r="801" spans="1:18" ht="15.75" customHeight="1" x14ac:dyDescent="0.2">
      <c r="A801" t="s">
        <v>2529</v>
      </c>
      <c r="B801" t="s">
        <v>2530</v>
      </c>
      <c r="C801" t="s">
        <v>2531</v>
      </c>
      <c r="D801" s="10">
        <v>45738</v>
      </c>
      <c r="E801" t="s">
        <v>52</v>
      </c>
      <c r="F801">
        <v>7</v>
      </c>
      <c r="G801" t="s">
        <v>273</v>
      </c>
      <c r="H801" t="s">
        <v>308</v>
      </c>
      <c r="I801" t="s">
        <v>55</v>
      </c>
      <c r="J801">
        <v>1</v>
      </c>
      <c r="K801">
        <v>7922</v>
      </c>
      <c r="L801" t="str">
        <f>IFERROR(INDEX(play_attribution!$B$2:$B$328,MATCH(A801,play_attribution!$A$2:$A$328,0)),"")</f>
        <v/>
      </c>
      <c r="M801" t="str">
        <f>VLOOKUP(H801,seller_roster!$A$2:$B$85,2,FALSE)</f>
        <v>Blake Ruiz</v>
      </c>
      <c r="N801" t="str">
        <f>VLOOKUP(C801,accounts!$A$2:$F$9615,2,FALSE)</f>
        <v>Logistics</v>
      </c>
      <c r="O801" t="str">
        <f>VLOOKUP(C801,accounts!$A$2:$F$9615,3,FALSE)</f>
        <v>&gt;$10M</v>
      </c>
      <c r="P801" t="str">
        <f>VLOOKUP(C801,accounts!$A$2:$F$9615,5,FALSE)</f>
        <v>East</v>
      </c>
      <c r="Q801" t="b">
        <f t="shared" si="13"/>
        <v>1</v>
      </c>
      <c r="R801" t="e">
        <f>INDEX(removed_duplicate_rows!$A$5:$A$39,MATCH(wins!A801,removed_duplicate_rows!$A$5:$A$39,0))</f>
        <v>#N/A</v>
      </c>
    </row>
    <row r="802" spans="1:18" ht="15.75" customHeight="1" x14ac:dyDescent="0.2">
      <c r="A802" t="s">
        <v>2532</v>
      </c>
      <c r="B802" t="s">
        <v>2533</v>
      </c>
      <c r="C802" t="s">
        <v>2534</v>
      </c>
      <c r="D802" s="10">
        <v>45738</v>
      </c>
      <c r="E802" t="s">
        <v>52</v>
      </c>
      <c r="F802">
        <v>7</v>
      </c>
      <c r="G802" t="s">
        <v>273</v>
      </c>
      <c r="H802" t="s">
        <v>297</v>
      </c>
      <c r="I802" t="s">
        <v>79</v>
      </c>
      <c r="J802">
        <v>1</v>
      </c>
      <c r="K802">
        <v>7951</v>
      </c>
      <c r="L802" t="str">
        <f>IFERROR(INDEX(play_attribution!$B$2:$B$328,MATCH(A802,play_attribution!$A$2:$A$328,0)),"")</f>
        <v/>
      </c>
      <c r="M802" t="str">
        <f>VLOOKUP(H802,seller_roster!$A$2:$B$85,2,FALSE)</f>
        <v>Ray Moreau</v>
      </c>
      <c r="N802" t="str">
        <f>VLOOKUP(C802,accounts!$A$2:$F$9615,2,FALSE)</f>
        <v>Healthcare Services</v>
      </c>
      <c r="O802" t="str">
        <f>VLOOKUP(C802,accounts!$A$2:$F$9615,3,FALSE)</f>
        <v>$5M-$10M</v>
      </c>
      <c r="P802" t="str">
        <f>VLOOKUP(C802,accounts!$A$2:$F$9615,5,FALSE)</f>
        <v>Central</v>
      </c>
      <c r="Q802" t="b">
        <f t="shared" si="13"/>
        <v>1</v>
      </c>
      <c r="R802" t="e">
        <f>INDEX(removed_duplicate_rows!$A$5:$A$39,MATCH(wins!A802,removed_duplicate_rows!$A$5:$A$39,0))</f>
        <v>#N/A</v>
      </c>
    </row>
    <row r="803" spans="1:18" ht="15.75" customHeight="1" x14ac:dyDescent="0.2">
      <c r="A803" t="s">
        <v>2535</v>
      </c>
      <c r="B803" t="s">
        <v>2536</v>
      </c>
      <c r="C803" t="s">
        <v>2537</v>
      </c>
      <c r="D803" s="10">
        <v>45738</v>
      </c>
      <c r="E803" t="s">
        <v>52</v>
      </c>
      <c r="F803">
        <v>7</v>
      </c>
      <c r="G803" t="s">
        <v>273</v>
      </c>
      <c r="H803" t="s">
        <v>344</v>
      </c>
      <c r="I803" t="s">
        <v>79</v>
      </c>
      <c r="J803">
        <v>1</v>
      </c>
      <c r="K803">
        <v>8754</v>
      </c>
      <c r="L803" t="str">
        <f>IFERROR(INDEX(play_attribution!$B$2:$B$328,MATCH(A803,play_attribution!$A$2:$A$328,0)),"")</f>
        <v/>
      </c>
      <c r="M803" t="str">
        <f>VLOOKUP(H803,seller_roster!$A$2:$B$85,2,FALSE)</f>
        <v>Wren Kowalski</v>
      </c>
      <c r="N803" t="str">
        <f>VLOOKUP(C803,accounts!$A$2:$F$9615,2,FALSE)</f>
        <v>Wholesale &amp; Distribution</v>
      </c>
      <c r="O803" t="str">
        <f>VLOOKUP(C803,accounts!$A$2:$F$9615,3,FALSE)</f>
        <v>$5M-$10M</v>
      </c>
      <c r="P803" t="str">
        <f>VLOOKUP(C803,accounts!$A$2:$F$9615,5,FALSE)</f>
        <v>Central</v>
      </c>
      <c r="Q803" t="b">
        <f t="shared" si="13"/>
        <v>1</v>
      </c>
      <c r="R803" t="e">
        <f>INDEX(removed_duplicate_rows!$A$5:$A$39,MATCH(wins!A803,removed_duplicate_rows!$A$5:$A$39,0))</f>
        <v>#N/A</v>
      </c>
    </row>
    <row r="804" spans="1:18" ht="15.75" customHeight="1" x14ac:dyDescent="0.2">
      <c r="A804" t="s">
        <v>2538</v>
      </c>
      <c r="B804" t="s">
        <v>2539</v>
      </c>
      <c r="C804" t="s">
        <v>2540</v>
      </c>
      <c r="D804" s="10">
        <v>45738</v>
      </c>
      <c r="E804" t="s">
        <v>52</v>
      </c>
      <c r="F804">
        <v>7</v>
      </c>
      <c r="G804" t="s">
        <v>273</v>
      </c>
      <c r="H804" t="s">
        <v>323</v>
      </c>
      <c r="I804" t="s">
        <v>79</v>
      </c>
      <c r="J804">
        <v>1</v>
      </c>
      <c r="K804">
        <v>11448</v>
      </c>
      <c r="L804" t="str">
        <f>IFERROR(INDEX(play_attribution!$B$2:$B$328,MATCH(A804,play_attribution!$A$2:$A$328,0)),"")</f>
        <v/>
      </c>
      <c r="M804" t="str">
        <f>VLOOKUP(H804,seller_roster!$A$2:$B$85,2,FALSE)</f>
        <v>Finley Kowalski</v>
      </c>
      <c r="N804" t="str">
        <f>VLOOKUP(C804,accounts!$A$2:$F$9615,2,FALSE)</f>
        <v>Professional Services</v>
      </c>
      <c r="O804" t="str">
        <f>VLOOKUP(C804,accounts!$A$2:$F$9615,3,FALSE)</f>
        <v>$5M-$10M</v>
      </c>
      <c r="P804" t="str">
        <f>VLOOKUP(C804,accounts!$A$2:$F$9615,5,FALSE)</f>
        <v>West</v>
      </c>
      <c r="Q804" t="b">
        <f t="shared" si="13"/>
        <v>1</v>
      </c>
      <c r="R804" t="e">
        <f>INDEX(removed_duplicate_rows!$A$5:$A$39,MATCH(wins!A804,removed_duplicate_rows!$A$5:$A$39,0))</f>
        <v>#N/A</v>
      </c>
    </row>
    <row r="805" spans="1:18" ht="15.75" customHeight="1" x14ac:dyDescent="0.2">
      <c r="A805" t="s">
        <v>2541</v>
      </c>
      <c r="B805" t="s">
        <v>2542</v>
      </c>
      <c r="C805" t="s">
        <v>2543</v>
      </c>
      <c r="D805" s="10">
        <v>45738</v>
      </c>
      <c r="E805" t="s">
        <v>52</v>
      </c>
      <c r="F805">
        <v>7</v>
      </c>
      <c r="G805" t="s">
        <v>273</v>
      </c>
      <c r="H805" t="s">
        <v>323</v>
      </c>
      <c r="I805" t="s">
        <v>79</v>
      </c>
      <c r="J805">
        <v>1</v>
      </c>
      <c r="K805">
        <v>11004</v>
      </c>
      <c r="L805" t="str">
        <f>IFERROR(INDEX(play_attribution!$B$2:$B$328,MATCH(A805,play_attribution!$A$2:$A$328,0)),"")</f>
        <v/>
      </c>
      <c r="M805" t="str">
        <f>VLOOKUP(H805,seller_roster!$A$2:$B$85,2,FALSE)</f>
        <v>Finley Kowalski</v>
      </c>
      <c r="N805" t="str">
        <f>VLOOKUP(C805,accounts!$A$2:$F$9615,2,FALSE)</f>
        <v>Nonprofit</v>
      </c>
      <c r="O805" t="str">
        <f>VLOOKUP(C805,accounts!$A$2:$F$9615,3,FALSE)</f>
        <v>$2.5M-$5M</v>
      </c>
      <c r="P805" t="str">
        <f>VLOOKUP(C805,accounts!$A$2:$F$9615,5,FALSE)</f>
        <v>Central</v>
      </c>
      <c r="Q805" t="b">
        <f t="shared" si="13"/>
        <v>1</v>
      </c>
      <c r="R805" t="e">
        <f>INDEX(removed_duplicate_rows!$A$5:$A$39,MATCH(wins!A805,removed_duplicate_rows!$A$5:$A$39,0))</f>
        <v>#N/A</v>
      </c>
    </row>
    <row r="806" spans="1:18" ht="15.75" customHeight="1" x14ac:dyDescent="0.2">
      <c r="A806" t="s">
        <v>2544</v>
      </c>
      <c r="B806" t="s">
        <v>2545</v>
      </c>
      <c r="C806" t="s">
        <v>2546</v>
      </c>
      <c r="D806" s="10">
        <v>45738</v>
      </c>
      <c r="E806" t="s">
        <v>52</v>
      </c>
      <c r="F806">
        <v>7</v>
      </c>
      <c r="G806" t="s">
        <v>273</v>
      </c>
      <c r="H806" t="s">
        <v>285</v>
      </c>
      <c r="I806" t="s">
        <v>79</v>
      </c>
      <c r="J806">
        <v>1</v>
      </c>
      <c r="K806">
        <v>9175</v>
      </c>
      <c r="L806" t="str">
        <f>IFERROR(INDEX(play_attribution!$B$2:$B$328,MATCH(A806,play_attribution!$A$2:$A$328,0)),"")</f>
        <v/>
      </c>
      <c r="M806" t="str">
        <f>VLOOKUP(H806,seller_roster!$A$2:$B$85,2,FALSE)</f>
        <v>Bryn Lindqvist</v>
      </c>
      <c r="N806" t="str">
        <f>VLOOKUP(C806,accounts!$A$2:$F$9615,2,FALSE)</f>
        <v>Hospitality Group</v>
      </c>
      <c r="O806" t="str">
        <f>VLOOKUP(C806,accounts!$A$2:$F$9615,3,FALSE)</f>
        <v>$1M-$2.5M</v>
      </c>
      <c r="P806" t="str">
        <f>VLOOKUP(C806,accounts!$A$2:$F$9615,5,FALSE)</f>
        <v>East</v>
      </c>
      <c r="Q806" t="b">
        <f t="shared" si="13"/>
        <v>1</v>
      </c>
      <c r="R806" t="e">
        <f>INDEX(removed_duplicate_rows!$A$5:$A$39,MATCH(wins!A806,removed_duplicate_rows!$A$5:$A$39,0))</f>
        <v>#N/A</v>
      </c>
    </row>
    <row r="807" spans="1:18" ht="15.75" customHeight="1" x14ac:dyDescent="0.2">
      <c r="A807" t="s">
        <v>2547</v>
      </c>
      <c r="B807" t="s">
        <v>2548</v>
      </c>
      <c r="C807" t="s">
        <v>2549</v>
      </c>
      <c r="D807" s="10">
        <v>45738</v>
      </c>
      <c r="E807" t="s">
        <v>52</v>
      </c>
      <c r="F807">
        <v>7</v>
      </c>
      <c r="G807" t="s">
        <v>273</v>
      </c>
      <c r="H807" t="s">
        <v>274</v>
      </c>
      <c r="I807" t="s">
        <v>55</v>
      </c>
      <c r="J807">
        <v>1</v>
      </c>
      <c r="K807">
        <v>7597</v>
      </c>
      <c r="L807" t="str">
        <f>IFERROR(INDEX(play_attribution!$B$2:$B$328,MATCH(A807,play_attribution!$A$2:$A$328,0)),"")</f>
        <v/>
      </c>
      <c r="M807" t="str">
        <f>VLOOKUP(H807,seller_roster!$A$2:$B$85,2,FALSE)</f>
        <v>Shiloh Petrov</v>
      </c>
      <c r="N807" t="str">
        <f>VLOOKUP(C807,accounts!$A$2:$F$9615,2,FALSE)</f>
        <v>Construction</v>
      </c>
      <c r="O807" t="str">
        <f>VLOOKUP(C807,accounts!$A$2:$F$9615,3,FALSE)</f>
        <v>$1M-$2.5M</v>
      </c>
      <c r="P807" t="str">
        <f>VLOOKUP(C807,accounts!$A$2:$F$9615,5,FALSE)</f>
        <v>East</v>
      </c>
      <c r="Q807" t="b">
        <f t="shared" si="13"/>
        <v>1</v>
      </c>
      <c r="R807" t="e">
        <f>INDEX(removed_duplicate_rows!$A$5:$A$39,MATCH(wins!A807,removed_duplicate_rows!$A$5:$A$39,0))</f>
        <v>#N/A</v>
      </c>
    </row>
    <row r="808" spans="1:18" ht="15.75" customHeight="1" x14ac:dyDescent="0.2">
      <c r="A808" t="s">
        <v>2550</v>
      </c>
      <c r="B808" t="s">
        <v>2551</v>
      </c>
      <c r="C808" t="s">
        <v>2552</v>
      </c>
      <c r="D808" s="10">
        <v>45738</v>
      </c>
      <c r="E808" t="s">
        <v>52</v>
      </c>
      <c r="F808">
        <v>7</v>
      </c>
      <c r="G808" t="s">
        <v>273</v>
      </c>
      <c r="H808" t="s">
        <v>293</v>
      </c>
      <c r="I808" t="s">
        <v>79</v>
      </c>
      <c r="J808">
        <v>1</v>
      </c>
      <c r="K808">
        <v>8661</v>
      </c>
      <c r="L808" t="str">
        <f>IFERROR(INDEX(play_attribution!$B$2:$B$328,MATCH(A808,play_attribution!$A$2:$A$328,0)),"")</f>
        <v/>
      </c>
      <c r="M808" t="str">
        <f>VLOOKUP(H808,seller_roster!$A$2:$B$85,2,FALSE)</f>
        <v>Hayden Sorensen</v>
      </c>
      <c r="N808" t="str">
        <f>VLOOKUP(C808,accounts!$A$2:$F$9615,2,FALSE)</f>
        <v>Logistics</v>
      </c>
      <c r="O808" t="str">
        <f>VLOOKUP(C808,accounts!$A$2:$F$9615,3,FALSE)</f>
        <v>$1M-$2.5M</v>
      </c>
      <c r="P808" t="str">
        <f>VLOOKUP(C808,accounts!$A$2:$F$9615,5,FALSE)</f>
        <v>Central</v>
      </c>
      <c r="Q808" t="b">
        <f t="shared" si="13"/>
        <v>1</v>
      </c>
      <c r="R808" t="e">
        <f>INDEX(removed_duplicate_rows!$A$5:$A$39,MATCH(wins!A808,removed_duplicate_rows!$A$5:$A$39,0))</f>
        <v>#N/A</v>
      </c>
    </row>
    <row r="809" spans="1:18" ht="15.75" customHeight="1" x14ac:dyDescent="0.2">
      <c r="A809" t="s">
        <v>2553</v>
      </c>
      <c r="B809" t="s">
        <v>2554</v>
      </c>
      <c r="C809" t="s">
        <v>2555</v>
      </c>
      <c r="D809" s="10">
        <v>45738</v>
      </c>
      <c r="E809" t="s">
        <v>52</v>
      </c>
      <c r="F809">
        <v>7</v>
      </c>
      <c r="G809" t="s">
        <v>273</v>
      </c>
      <c r="H809" t="s">
        <v>301</v>
      </c>
      <c r="I809" t="s">
        <v>79</v>
      </c>
      <c r="J809">
        <v>1</v>
      </c>
      <c r="K809">
        <v>10535</v>
      </c>
      <c r="L809" t="str">
        <f>IFERROR(INDEX(play_attribution!$B$2:$B$328,MATCH(A809,play_attribution!$A$2:$A$328,0)),"")</f>
        <v/>
      </c>
      <c r="M809" t="str">
        <f>VLOOKUP(H809,seller_roster!$A$2:$B$85,2,FALSE)</f>
        <v>Pia Marsh</v>
      </c>
      <c r="N809" t="str">
        <f>VLOOKUP(C809,accounts!$A$2:$F$9615,2,FALSE)</f>
        <v>Logistics</v>
      </c>
      <c r="O809" t="str">
        <f>VLOOKUP(C809,accounts!$A$2:$F$9615,3,FALSE)</f>
        <v>$5M-$10M</v>
      </c>
      <c r="P809" t="str">
        <f>VLOOKUP(C809,accounts!$A$2:$F$9615,5,FALSE)</f>
        <v>West</v>
      </c>
      <c r="Q809" t="b">
        <f t="shared" si="13"/>
        <v>1</v>
      </c>
      <c r="R809" t="e">
        <f>INDEX(removed_duplicate_rows!$A$5:$A$39,MATCH(wins!A809,removed_duplicate_rows!$A$5:$A$39,0))</f>
        <v>#N/A</v>
      </c>
    </row>
    <row r="810" spans="1:18" ht="15.75" customHeight="1" x14ac:dyDescent="0.2">
      <c r="A810" t="s">
        <v>2556</v>
      </c>
      <c r="B810" t="s">
        <v>2557</v>
      </c>
      <c r="C810" t="s">
        <v>2558</v>
      </c>
      <c r="D810" s="10">
        <v>45738</v>
      </c>
      <c r="E810" t="s">
        <v>52</v>
      </c>
      <c r="F810">
        <v>7</v>
      </c>
      <c r="G810" t="s">
        <v>374</v>
      </c>
      <c r="H810" t="s">
        <v>409</v>
      </c>
      <c r="I810" t="s">
        <v>55</v>
      </c>
      <c r="J810">
        <v>1</v>
      </c>
      <c r="K810">
        <v>5327</v>
      </c>
      <c r="L810" t="str">
        <f>IFERROR(INDEX(play_attribution!$B$2:$B$328,MATCH(A810,play_attribution!$A$2:$A$328,0)),"")</f>
        <v/>
      </c>
      <c r="M810" t="str">
        <f>VLOOKUP(H810,seller_roster!$A$2:$B$85,2,FALSE)</f>
        <v>Devon Okafor</v>
      </c>
      <c r="N810" t="str">
        <f>VLOOKUP(C810,accounts!$A$2:$F$9615,2,FALSE)</f>
        <v>Logistics</v>
      </c>
      <c r="O810" t="str">
        <f>VLOOKUP(C810,accounts!$A$2:$F$9615,3,FALSE)</f>
        <v>$5M-$10M</v>
      </c>
      <c r="P810" t="str">
        <f>VLOOKUP(C810,accounts!$A$2:$F$9615,5,FALSE)</f>
        <v>East</v>
      </c>
      <c r="Q810" t="b">
        <f t="shared" si="13"/>
        <v>1</v>
      </c>
      <c r="R810" t="e">
        <f>INDEX(removed_duplicate_rows!$A$5:$A$39,MATCH(wins!A810,removed_duplicate_rows!$A$5:$A$39,0))</f>
        <v>#N/A</v>
      </c>
    </row>
    <row r="811" spans="1:18" ht="15.75" customHeight="1" x14ac:dyDescent="0.2">
      <c r="A811" t="s">
        <v>2559</v>
      </c>
      <c r="B811" t="s">
        <v>2560</v>
      </c>
      <c r="C811" t="s">
        <v>2561</v>
      </c>
      <c r="D811" s="10">
        <v>45738</v>
      </c>
      <c r="E811" t="s">
        <v>52</v>
      </c>
      <c r="F811">
        <v>7</v>
      </c>
      <c r="G811" t="s">
        <v>374</v>
      </c>
      <c r="H811" t="s">
        <v>413</v>
      </c>
      <c r="I811" t="s">
        <v>55</v>
      </c>
      <c r="J811">
        <v>1</v>
      </c>
      <c r="K811">
        <v>6343</v>
      </c>
      <c r="L811" t="str">
        <f>IFERROR(INDEX(play_attribution!$B$2:$B$328,MATCH(A811,play_attribution!$A$2:$A$328,0)),"")</f>
        <v/>
      </c>
      <c r="M811" t="str">
        <f>VLOOKUP(H811,seller_roster!$A$2:$B$85,2,FALSE)</f>
        <v>Phoenix Doyle</v>
      </c>
      <c r="N811" t="str">
        <f>VLOOKUP(C811,accounts!$A$2:$F$9615,2,FALSE)</f>
        <v>Wholesale &amp; Distribution</v>
      </c>
      <c r="O811" t="str">
        <f>VLOOKUP(C811,accounts!$A$2:$F$9615,3,FALSE)</f>
        <v>$2.5M-$5M</v>
      </c>
      <c r="P811" t="str">
        <f>VLOOKUP(C811,accounts!$A$2:$F$9615,5,FALSE)</f>
        <v>Central</v>
      </c>
      <c r="Q811" t="b">
        <f t="shared" si="13"/>
        <v>1</v>
      </c>
      <c r="R811" t="e">
        <f>INDEX(removed_duplicate_rows!$A$5:$A$39,MATCH(wins!A811,removed_duplicate_rows!$A$5:$A$39,0))</f>
        <v>#N/A</v>
      </c>
    </row>
    <row r="812" spans="1:18" ht="15.75" customHeight="1" x14ac:dyDescent="0.2">
      <c r="A812" t="s">
        <v>2562</v>
      </c>
      <c r="B812" t="s">
        <v>2563</v>
      </c>
      <c r="C812" t="s">
        <v>2564</v>
      </c>
      <c r="D812" s="10">
        <v>45738</v>
      </c>
      <c r="E812" t="s">
        <v>52</v>
      </c>
      <c r="F812">
        <v>7</v>
      </c>
      <c r="G812" t="s">
        <v>374</v>
      </c>
      <c r="H812" t="s">
        <v>379</v>
      </c>
      <c r="I812" t="s">
        <v>55</v>
      </c>
      <c r="J812">
        <v>1</v>
      </c>
      <c r="K812">
        <v>5289</v>
      </c>
      <c r="L812" t="str">
        <f>IFERROR(INDEX(play_attribution!$B$2:$B$328,MATCH(A812,play_attribution!$A$2:$A$328,0)),"")</f>
        <v/>
      </c>
      <c r="M812" t="str">
        <f>VLOOKUP(H812,seller_roster!$A$2:$B$85,2,FALSE)</f>
        <v>Tatum Vega</v>
      </c>
      <c r="N812" t="str">
        <f>VLOOKUP(C812,accounts!$A$2:$F$9615,2,FALSE)</f>
        <v>Wholesale &amp; Distribution</v>
      </c>
      <c r="O812" t="str">
        <f>VLOOKUP(C812,accounts!$A$2:$F$9615,3,FALSE)</f>
        <v>$2.5M-$5M</v>
      </c>
      <c r="P812" t="str">
        <f>VLOOKUP(C812,accounts!$A$2:$F$9615,5,FALSE)</f>
        <v>West</v>
      </c>
      <c r="Q812" t="b">
        <f t="shared" si="13"/>
        <v>1</v>
      </c>
      <c r="R812" t="e">
        <f>INDEX(removed_duplicate_rows!$A$5:$A$39,MATCH(wins!A812,removed_duplicate_rows!$A$5:$A$39,0))</f>
        <v>#N/A</v>
      </c>
    </row>
    <row r="813" spans="1:18" ht="15.75" customHeight="1" x14ac:dyDescent="0.2">
      <c r="A813" t="s">
        <v>2565</v>
      </c>
      <c r="B813" t="s">
        <v>2566</v>
      </c>
      <c r="C813" t="s">
        <v>2567</v>
      </c>
      <c r="D813" s="10">
        <v>45738</v>
      </c>
      <c r="E813" t="s">
        <v>52</v>
      </c>
      <c r="F813">
        <v>7</v>
      </c>
      <c r="G813" t="s">
        <v>374</v>
      </c>
      <c r="H813" t="s">
        <v>375</v>
      </c>
      <c r="I813" t="s">
        <v>55</v>
      </c>
      <c r="J813">
        <v>1</v>
      </c>
      <c r="K813">
        <v>4347</v>
      </c>
      <c r="L813" t="str">
        <f>IFERROR(INDEX(play_attribution!$B$2:$B$328,MATCH(A813,play_attribution!$A$2:$A$328,0)),"")</f>
        <v/>
      </c>
      <c r="M813" t="str">
        <f>VLOOKUP(H813,seller_roster!$A$2:$B$85,2,FALSE)</f>
        <v>Sol Lindqvist</v>
      </c>
      <c r="N813" t="str">
        <f>VLOOKUP(C813,accounts!$A$2:$F$9615,2,FALSE)</f>
        <v>Wholesale &amp; Distribution</v>
      </c>
      <c r="O813" t="str">
        <f>VLOOKUP(C813,accounts!$A$2:$F$9615,3,FALSE)</f>
        <v>$2.5M-$5M</v>
      </c>
      <c r="P813" t="str">
        <f>VLOOKUP(C813,accounts!$A$2:$F$9615,5,FALSE)</f>
        <v>East</v>
      </c>
      <c r="Q813" t="b">
        <f t="shared" si="13"/>
        <v>1</v>
      </c>
      <c r="R813" t="e">
        <f>INDEX(removed_duplicate_rows!$A$5:$A$39,MATCH(wins!A813,removed_duplicate_rows!$A$5:$A$39,0))</f>
        <v>#N/A</v>
      </c>
    </row>
    <row r="814" spans="1:18" ht="15.75" customHeight="1" x14ac:dyDescent="0.2">
      <c r="A814" t="s">
        <v>2568</v>
      </c>
      <c r="B814" t="s">
        <v>2569</v>
      </c>
      <c r="C814" t="s">
        <v>2570</v>
      </c>
      <c r="D814" s="10">
        <v>45738</v>
      </c>
      <c r="E814" t="s">
        <v>52</v>
      </c>
      <c r="F814">
        <v>7</v>
      </c>
      <c r="G814" t="s">
        <v>374</v>
      </c>
      <c r="H814" t="s">
        <v>1843</v>
      </c>
      <c r="I814" t="s">
        <v>55</v>
      </c>
      <c r="J814">
        <v>1</v>
      </c>
      <c r="K814">
        <v>6344</v>
      </c>
      <c r="L814" t="str">
        <f>IFERROR(INDEX(play_attribution!$B$2:$B$328,MATCH(A814,play_attribution!$A$2:$A$328,0)),"")</f>
        <v/>
      </c>
      <c r="M814" t="str">
        <f>VLOOKUP(H814,seller_roster!$A$2:$B$85,2,FALSE)</f>
        <v>Quinn Mbeki</v>
      </c>
      <c r="N814" t="str">
        <f>VLOOKUP(C814,accounts!$A$2:$F$9615,2,FALSE)</f>
        <v>Retail Multi-Location</v>
      </c>
      <c r="O814" t="str">
        <f>VLOOKUP(C814,accounts!$A$2:$F$9615,3,FALSE)</f>
        <v>$5M-$10M</v>
      </c>
      <c r="P814" t="str">
        <f>VLOOKUP(C814,accounts!$A$2:$F$9615,5,FALSE)</f>
        <v>West</v>
      </c>
      <c r="Q814" t="b">
        <f t="shared" si="13"/>
        <v>1</v>
      </c>
      <c r="R814" t="e">
        <f>INDEX(removed_duplicate_rows!$A$5:$A$39,MATCH(wins!A814,removed_duplicate_rows!$A$5:$A$39,0))</f>
        <v>#N/A</v>
      </c>
    </row>
    <row r="815" spans="1:18" ht="15.75" customHeight="1" x14ac:dyDescent="0.2">
      <c r="A815" t="s">
        <v>2571</v>
      </c>
      <c r="B815" t="s">
        <v>2572</v>
      </c>
      <c r="C815" t="s">
        <v>2573</v>
      </c>
      <c r="D815" s="10">
        <v>45738</v>
      </c>
      <c r="E815" t="s">
        <v>52</v>
      </c>
      <c r="F815">
        <v>7</v>
      </c>
      <c r="G815" t="s">
        <v>374</v>
      </c>
      <c r="H815" t="s">
        <v>375</v>
      </c>
      <c r="I815" t="s">
        <v>55</v>
      </c>
      <c r="J815">
        <v>1</v>
      </c>
      <c r="K815">
        <v>5596</v>
      </c>
      <c r="L815" t="str">
        <f>IFERROR(INDEX(play_attribution!$B$2:$B$328,MATCH(A815,play_attribution!$A$2:$A$328,0)),"")</f>
        <v/>
      </c>
      <c r="M815" t="str">
        <f>VLOOKUP(H815,seller_roster!$A$2:$B$85,2,FALSE)</f>
        <v>Sol Lindqvist</v>
      </c>
      <c r="N815" t="str">
        <f>VLOOKUP(C815,accounts!$A$2:$F$9615,2,FALSE)</f>
        <v>Healthcare Services</v>
      </c>
      <c r="O815" t="str">
        <f>VLOOKUP(C815,accounts!$A$2:$F$9615,3,FALSE)</f>
        <v>$5M-$10M</v>
      </c>
      <c r="P815" t="str">
        <f>VLOOKUP(C815,accounts!$A$2:$F$9615,5,FALSE)</f>
        <v>West</v>
      </c>
      <c r="Q815" t="b">
        <f t="shared" si="13"/>
        <v>1</v>
      </c>
      <c r="R815" t="e">
        <f>INDEX(removed_duplicate_rows!$A$5:$A$39,MATCH(wins!A815,removed_duplicate_rows!$A$5:$A$39,0))</f>
        <v>#N/A</v>
      </c>
    </row>
    <row r="816" spans="1:18" ht="15.75" customHeight="1" x14ac:dyDescent="0.2">
      <c r="A816" t="s">
        <v>2574</v>
      </c>
      <c r="B816" t="s">
        <v>2575</v>
      </c>
      <c r="C816" t="s">
        <v>2576</v>
      </c>
      <c r="D816" s="10">
        <v>45738</v>
      </c>
      <c r="E816" t="s">
        <v>52</v>
      </c>
      <c r="F816">
        <v>7</v>
      </c>
      <c r="G816" t="s">
        <v>374</v>
      </c>
      <c r="H816" t="s">
        <v>391</v>
      </c>
      <c r="I816" t="s">
        <v>55</v>
      </c>
      <c r="J816">
        <v>1</v>
      </c>
      <c r="K816">
        <v>4670</v>
      </c>
      <c r="L816" t="str">
        <f>IFERROR(INDEX(play_attribution!$B$2:$B$328,MATCH(A816,play_attribution!$A$2:$A$328,0)),"")</f>
        <v/>
      </c>
      <c r="M816" t="str">
        <f>VLOOKUP(H816,seller_roster!$A$2:$B$85,2,FALSE)</f>
        <v>Sam Walsh</v>
      </c>
      <c r="N816" t="str">
        <f>VLOOKUP(C816,accounts!$A$2:$F$9615,2,FALSE)</f>
        <v>Healthcare Services</v>
      </c>
      <c r="O816" t="str">
        <f>VLOOKUP(C816,accounts!$A$2:$F$9615,3,FALSE)</f>
        <v>&gt;$10M</v>
      </c>
      <c r="P816" t="str">
        <f>VLOOKUP(C816,accounts!$A$2:$F$9615,5,FALSE)</f>
        <v>West</v>
      </c>
      <c r="Q816" t="b">
        <f t="shared" si="13"/>
        <v>1</v>
      </c>
      <c r="R816" t="e">
        <f>INDEX(removed_duplicate_rows!$A$5:$A$39,MATCH(wins!A816,removed_duplicate_rows!$A$5:$A$39,0))</f>
        <v>#N/A</v>
      </c>
    </row>
    <row r="817" spans="1:18" ht="15.75" customHeight="1" x14ac:dyDescent="0.2">
      <c r="A817" t="s">
        <v>2577</v>
      </c>
      <c r="B817" t="s">
        <v>2578</v>
      </c>
      <c r="C817" t="s">
        <v>2579</v>
      </c>
      <c r="D817" s="10">
        <v>45738</v>
      </c>
      <c r="E817" t="s">
        <v>52</v>
      </c>
      <c r="F817">
        <v>7</v>
      </c>
      <c r="G817" t="s">
        <v>374</v>
      </c>
      <c r="H817" t="s">
        <v>379</v>
      </c>
      <c r="I817" t="s">
        <v>55</v>
      </c>
      <c r="J817">
        <v>1</v>
      </c>
      <c r="K817">
        <v>3770</v>
      </c>
      <c r="L817" t="str">
        <f>IFERROR(INDEX(play_attribution!$B$2:$B$328,MATCH(A817,play_attribution!$A$2:$A$328,0)),"")</f>
        <v/>
      </c>
      <c r="M817" t="str">
        <f>VLOOKUP(H817,seller_roster!$A$2:$B$85,2,FALSE)</f>
        <v>Tatum Vega</v>
      </c>
      <c r="N817" t="str">
        <f>VLOOKUP(C817,accounts!$A$2:$F$9615,2,FALSE)</f>
        <v>Logistics</v>
      </c>
      <c r="O817" t="str">
        <f>VLOOKUP(C817,accounts!$A$2:$F$9615,3,FALSE)</f>
        <v>$2.5M-$5M</v>
      </c>
      <c r="P817" t="str">
        <f>VLOOKUP(C817,accounts!$A$2:$F$9615,5,FALSE)</f>
        <v>East</v>
      </c>
      <c r="Q817" t="b">
        <f t="shared" si="13"/>
        <v>1</v>
      </c>
      <c r="R817" t="e">
        <f>INDEX(removed_duplicate_rows!$A$5:$A$39,MATCH(wins!A817,removed_duplicate_rows!$A$5:$A$39,0))</f>
        <v>#N/A</v>
      </c>
    </row>
    <row r="818" spans="1:18" ht="15.75" customHeight="1" x14ac:dyDescent="0.2">
      <c r="A818" t="s">
        <v>2580</v>
      </c>
      <c r="B818" t="s">
        <v>2581</v>
      </c>
      <c r="C818" t="s">
        <v>2582</v>
      </c>
      <c r="D818" s="10">
        <v>45738</v>
      </c>
      <c r="E818" t="s">
        <v>52</v>
      </c>
      <c r="F818">
        <v>7</v>
      </c>
      <c r="G818" t="s">
        <v>374</v>
      </c>
      <c r="H818" t="s">
        <v>375</v>
      </c>
      <c r="I818" t="s">
        <v>55</v>
      </c>
      <c r="J818">
        <v>1</v>
      </c>
      <c r="K818">
        <v>6444</v>
      </c>
      <c r="L818" t="str">
        <f>IFERROR(INDEX(play_attribution!$B$2:$B$328,MATCH(A818,play_attribution!$A$2:$A$328,0)),"")</f>
        <v/>
      </c>
      <c r="M818" t="str">
        <f>VLOOKUP(H818,seller_roster!$A$2:$B$85,2,FALSE)</f>
        <v>Sol Lindqvist</v>
      </c>
      <c r="N818" t="str">
        <f>VLOOKUP(C818,accounts!$A$2:$F$9615,2,FALSE)</f>
        <v>Wholesale &amp; Distribution</v>
      </c>
      <c r="O818" t="str">
        <f>VLOOKUP(C818,accounts!$A$2:$F$9615,3,FALSE)</f>
        <v>$2.5M-$5M</v>
      </c>
      <c r="P818" t="str">
        <f>VLOOKUP(C818,accounts!$A$2:$F$9615,5,FALSE)</f>
        <v>East</v>
      </c>
      <c r="Q818" t="b">
        <f t="shared" si="13"/>
        <v>1</v>
      </c>
      <c r="R818" t="e">
        <f>INDEX(removed_duplicate_rows!$A$5:$A$39,MATCH(wins!A818,removed_duplicate_rows!$A$5:$A$39,0))</f>
        <v>#N/A</v>
      </c>
    </row>
    <row r="819" spans="1:18" ht="15.75" customHeight="1" x14ac:dyDescent="0.2">
      <c r="A819" t="s">
        <v>2583</v>
      </c>
      <c r="B819" t="s">
        <v>2584</v>
      </c>
      <c r="C819" t="s">
        <v>2585</v>
      </c>
      <c r="D819" s="10">
        <v>45738</v>
      </c>
      <c r="E819" t="s">
        <v>52</v>
      </c>
      <c r="F819">
        <v>7</v>
      </c>
      <c r="G819" t="s">
        <v>374</v>
      </c>
      <c r="H819" t="s">
        <v>449</v>
      </c>
      <c r="I819" t="s">
        <v>55</v>
      </c>
      <c r="J819">
        <v>1</v>
      </c>
      <c r="K819">
        <v>5117</v>
      </c>
      <c r="L819" t="str">
        <f>IFERROR(INDEX(play_attribution!$B$2:$B$328,MATCH(A819,play_attribution!$A$2:$A$328,0)),"")</f>
        <v/>
      </c>
      <c r="M819" t="str">
        <f>VLOOKUP(H819,seller_roster!$A$2:$B$85,2,FALSE)</f>
        <v>Hayden Okafor</v>
      </c>
      <c r="N819" t="str">
        <f>VLOOKUP(C819,accounts!$A$2:$F$9615,2,FALSE)</f>
        <v>Nonprofit</v>
      </c>
      <c r="O819" t="str">
        <f>VLOOKUP(C819,accounts!$A$2:$F$9615,3,FALSE)</f>
        <v>$5M-$10M</v>
      </c>
      <c r="P819" t="str">
        <f>VLOOKUP(C819,accounts!$A$2:$F$9615,5,FALSE)</f>
        <v>East</v>
      </c>
      <c r="Q819" t="b">
        <f t="shared" si="13"/>
        <v>1</v>
      </c>
      <c r="R819" t="e">
        <f>INDEX(removed_duplicate_rows!$A$5:$A$39,MATCH(wins!A819,removed_duplicate_rows!$A$5:$A$39,0))</f>
        <v>#N/A</v>
      </c>
    </row>
    <row r="820" spans="1:18" ht="15.75" customHeight="1" x14ac:dyDescent="0.2">
      <c r="A820" t="s">
        <v>2586</v>
      </c>
      <c r="B820" t="s">
        <v>2587</v>
      </c>
      <c r="C820" t="s">
        <v>2588</v>
      </c>
      <c r="D820" s="10">
        <v>45738</v>
      </c>
      <c r="E820" t="s">
        <v>52</v>
      </c>
      <c r="F820">
        <v>7</v>
      </c>
      <c r="G820" t="s">
        <v>374</v>
      </c>
      <c r="H820" t="s">
        <v>783</v>
      </c>
      <c r="I820" t="s">
        <v>55</v>
      </c>
      <c r="J820">
        <v>1</v>
      </c>
      <c r="K820">
        <v>4722</v>
      </c>
      <c r="L820" t="str">
        <f>IFERROR(INDEX(play_attribution!$B$2:$B$328,MATCH(A820,play_attribution!$A$2:$A$328,0)),"")</f>
        <v/>
      </c>
      <c r="M820" t="str">
        <f>VLOOKUP(H820,seller_roster!$A$2:$B$85,2,FALSE)</f>
        <v>Omar Tran</v>
      </c>
      <c r="N820" t="str">
        <f>VLOOKUP(C820,accounts!$A$2:$F$9615,2,FALSE)</f>
        <v>Healthcare Services</v>
      </c>
      <c r="O820" t="str">
        <f>VLOOKUP(C820,accounts!$A$2:$F$9615,3,FALSE)</f>
        <v>$2.5M-$5M</v>
      </c>
      <c r="P820" t="str">
        <f>VLOOKUP(C820,accounts!$A$2:$F$9615,5,FALSE)</f>
        <v>West</v>
      </c>
      <c r="Q820" t="b">
        <f t="shared" si="13"/>
        <v>1</v>
      </c>
      <c r="R820" t="e">
        <f>INDEX(removed_duplicate_rows!$A$5:$A$39,MATCH(wins!A820,removed_duplicate_rows!$A$5:$A$39,0))</f>
        <v>#N/A</v>
      </c>
    </row>
    <row r="821" spans="1:18" ht="15.75" customHeight="1" x14ac:dyDescent="0.2">
      <c r="A821" t="s">
        <v>2589</v>
      </c>
      <c r="B821" t="s">
        <v>2590</v>
      </c>
      <c r="C821" t="s">
        <v>2591</v>
      </c>
      <c r="D821" s="10">
        <v>45738</v>
      </c>
      <c r="E821" t="s">
        <v>52</v>
      </c>
      <c r="F821">
        <v>7</v>
      </c>
      <c r="G821" t="s">
        <v>374</v>
      </c>
      <c r="H821" t="s">
        <v>387</v>
      </c>
      <c r="I821" t="s">
        <v>55</v>
      </c>
      <c r="J821">
        <v>1</v>
      </c>
      <c r="K821">
        <v>8151</v>
      </c>
      <c r="L821" t="str">
        <f>IFERROR(INDEX(play_attribution!$B$2:$B$328,MATCH(A821,play_attribution!$A$2:$A$328,0)),"")</f>
        <v/>
      </c>
      <c r="M821" t="str">
        <f>VLOOKUP(H821,seller_roster!$A$2:$B$85,2,FALSE)</f>
        <v>Ray Kim</v>
      </c>
      <c r="N821" t="str">
        <f>VLOOKUP(C821,accounts!$A$2:$F$9615,2,FALSE)</f>
        <v>Wholesale &amp; Distribution</v>
      </c>
      <c r="O821" t="str">
        <f>VLOOKUP(C821,accounts!$A$2:$F$9615,3,FALSE)</f>
        <v>$1M-$2.5M</v>
      </c>
      <c r="P821" t="str">
        <f>VLOOKUP(C821,accounts!$A$2:$F$9615,5,FALSE)</f>
        <v>West</v>
      </c>
      <c r="Q821" t="b">
        <f t="shared" si="13"/>
        <v>1</v>
      </c>
      <c r="R821" t="e">
        <f>INDEX(removed_duplicate_rows!$A$5:$A$39,MATCH(wins!A821,removed_duplicate_rows!$A$5:$A$39,0))</f>
        <v>#N/A</v>
      </c>
    </row>
    <row r="822" spans="1:18" ht="15.75" customHeight="1" x14ac:dyDescent="0.2">
      <c r="A822" t="s">
        <v>2592</v>
      </c>
      <c r="B822" t="s">
        <v>2593</v>
      </c>
      <c r="C822" t="s">
        <v>2594</v>
      </c>
      <c r="D822" s="10">
        <v>45738</v>
      </c>
      <c r="E822" t="s">
        <v>52</v>
      </c>
      <c r="F822">
        <v>7</v>
      </c>
      <c r="G822" t="s">
        <v>374</v>
      </c>
      <c r="H822" t="s">
        <v>409</v>
      </c>
      <c r="I822" t="s">
        <v>55</v>
      </c>
      <c r="J822">
        <v>1</v>
      </c>
      <c r="K822">
        <v>6780</v>
      </c>
      <c r="L822" t="str">
        <f>IFERROR(INDEX(play_attribution!$B$2:$B$328,MATCH(A822,play_attribution!$A$2:$A$328,0)),"")</f>
        <v/>
      </c>
      <c r="M822" t="str">
        <f>VLOOKUP(H822,seller_roster!$A$2:$B$85,2,FALSE)</f>
        <v>Devon Okafor</v>
      </c>
      <c r="N822" t="str">
        <f>VLOOKUP(C822,accounts!$A$2:$F$9615,2,FALSE)</f>
        <v>Logistics</v>
      </c>
      <c r="O822" t="str">
        <f>VLOOKUP(C822,accounts!$A$2:$F$9615,3,FALSE)</f>
        <v>$2.5M-$5M</v>
      </c>
      <c r="P822" t="str">
        <f>VLOOKUP(C822,accounts!$A$2:$F$9615,5,FALSE)</f>
        <v>Central</v>
      </c>
      <c r="Q822" t="b">
        <f t="shared" si="13"/>
        <v>1</v>
      </c>
      <c r="R822" t="e">
        <f>INDEX(removed_duplicate_rows!$A$5:$A$39,MATCH(wins!A822,removed_duplicate_rows!$A$5:$A$39,0))</f>
        <v>#N/A</v>
      </c>
    </row>
    <row r="823" spans="1:18" ht="15.75" customHeight="1" x14ac:dyDescent="0.2">
      <c r="A823" t="s">
        <v>2595</v>
      </c>
      <c r="B823" t="s">
        <v>2596</v>
      </c>
      <c r="C823" t="s">
        <v>2597</v>
      </c>
      <c r="D823" s="10">
        <v>45738</v>
      </c>
      <c r="E823" t="s">
        <v>52</v>
      </c>
      <c r="F823">
        <v>7</v>
      </c>
      <c r="G823" t="s">
        <v>374</v>
      </c>
      <c r="H823" t="s">
        <v>783</v>
      </c>
      <c r="I823" t="s">
        <v>55</v>
      </c>
      <c r="J823">
        <v>1</v>
      </c>
      <c r="K823">
        <v>4769</v>
      </c>
      <c r="L823" t="str">
        <f>IFERROR(INDEX(play_attribution!$B$2:$B$328,MATCH(A823,play_attribution!$A$2:$A$328,0)),"")</f>
        <v/>
      </c>
      <c r="M823" t="str">
        <f>VLOOKUP(H823,seller_roster!$A$2:$B$85,2,FALSE)</f>
        <v>Omar Tran</v>
      </c>
      <c r="N823" t="str">
        <f>VLOOKUP(C823,accounts!$A$2:$F$9615,2,FALSE)</f>
        <v>Logistics</v>
      </c>
      <c r="O823" t="str">
        <f>VLOOKUP(C823,accounts!$A$2:$F$9615,3,FALSE)</f>
        <v>$5M-$10M</v>
      </c>
      <c r="P823" t="str">
        <f>VLOOKUP(C823,accounts!$A$2:$F$9615,5,FALSE)</f>
        <v>East</v>
      </c>
      <c r="Q823" t="b">
        <f t="shared" si="13"/>
        <v>1</v>
      </c>
      <c r="R823" t="e">
        <f>INDEX(removed_duplicate_rows!$A$5:$A$39,MATCH(wins!A823,removed_duplicate_rows!$A$5:$A$39,0))</f>
        <v>#N/A</v>
      </c>
    </row>
    <row r="824" spans="1:18" ht="15.75" customHeight="1" x14ac:dyDescent="0.2">
      <c r="A824" t="s">
        <v>2598</v>
      </c>
      <c r="B824" t="s">
        <v>2599</v>
      </c>
      <c r="C824" t="s">
        <v>2600</v>
      </c>
      <c r="D824" s="10">
        <v>45738</v>
      </c>
      <c r="E824" t="s">
        <v>52</v>
      </c>
      <c r="F824">
        <v>7</v>
      </c>
      <c r="G824" t="s">
        <v>374</v>
      </c>
      <c r="H824" t="s">
        <v>417</v>
      </c>
      <c r="I824" t="s">
        <v>55</v>
      </c>
      <c r="J824">
        <v>1</v>
      </c>
      <c r="K824">
        <v>6702</v>
      </c>
      <c r="L824" t="str">
        <f>IFERROR(INDEX(play_attribution!$B$2:$B$328,MATCH(A824,play_attribution!$A$2:$A$328,0)),"")</f>
        <v/>
      </c>
      <c r="M824" t="str">
        <f>VLOOKUP(H824,seller_roster!$A$2:$B$85,2,FALSE)</f>
        <v>Bryn Reyes</v>
      </c>
      <c r="N824" t="str">
        <f>VLOOKUP(C824,accounts!$A$2:$F$9615,2,FALSE)</f>
        <v>Hospitality Group</v>
      </c>
      <c r="O824" t="str">
        <f>VLOOKUP(C824,accounts!$A$2:$F$9615,3,FALSE)</f>
        <v>$5M-$10M</v>
      </c>
      <c r="P824" t="str">
        <f>VLOOKUP(C824,accounts!$A$2:$F$9615,5,FALSE)</f>
        <v>East</v>
      </c>
      <c r="Q824" t="b">
        <f t="shared" si="13"/>
        <v>1</v>
      </c>
      <c r="R824" t="e">
        <f>INDEX(removed_duplicate_rows!$A$5:$A$39,MATCH(wins!A824,removed_duplicate_rows!$A$5:$A$39,0))</f>
        <v>#N/A</v>
      </c>
    </row>
    <row r="825" spans="1:18" ht="15.75" customHeight="1" x14ac:dyDescent="0.2">
      <c r="A825" t="s">
        <v>2601</v>
      </c>
      <c r="B825" t="s">
        <v>2602</v>
      </c>
      <c r="C825" t="s">
        <v>2603</v>
      </c>
      <c r="D825" s="10">
        <v>45738</v>
      </c>
      <c r="E825" t="s">
        <v>52</v>
      </c>
      <c r="F825">
        <v>7</v>
      </c>
      <c r="G825" t="s">
        <v>374</v>
      </c>
      <c r="H825" t="s">
        <v>413</v>
      </c>
      <c r="I825" t="s">
        <v>55</v>
      </c>
      <c r="J825">
        <v>1</v>
      </c>
      <c r="K825">
        <v>3354</v>
      </c>
      <c r="L825" t="str">
        <f>IFERROR(INDEX(play_attribution!$B$2:$B$328,MATCH(A825,play_attribution!$A$2:$A$328,0)),"")</f>
        <v/>
      </c>
      <c r="M825" t="str">
        <f>VLOOKUP(H825,seller_roster!$A$2:$B$85,2,FALSE)</f>
        <v>Phoenix Doyle</v>
      </c>
      <c r="N825" t="str">
        <f>VLOOKUP(C825,accounts!$A$2:$F$9615,2,FALSE)</f>
        <v>Retail Multi-Location</v>
      </c>
      <c r="O825" t="str">
        <f>VLOOKUP(C825,accounts!$A$2:$F$9615,3,FALSE)</f>
        <v>&gt;$10M</v>
      </c>
      <c r="P825" t="str">
        <f>VLOOKUP(C825,accounts!$A$2:$F$9615,5,FALSE)</f>
        <v>East</v>
      </c>
      <c r="Q825" t="b">
        <f t="shared" si="13"/>
        <v>1</v>
      </c>
      <c r="R825" t="e">
        <f>INDEX(removed_duplicate_rows!$A$5:$A$39,MATCH(wins!A825,removed_duplicate_rows!$A$5:$A$39,0))</f>
        <v>#N/A</v>
      </c>
    </row>
    <row r="826" spans="1:18" ht="15.75" customHeight="1" x14ac:dyDescent="0.2">
      <c r="A826" t="s">
        <v>2604</v>
      </c>
      <c r="B826" t="s">
        <v>2605</v>
      </c>
      <c r="C826" t="s">
        <v>2606</v>
      </c>
      <c r="D826" s="10">
        <v>45738</v>
      </c>
      <c r="E826" t="s">
        <v>52</v>
      </c>
      <c r="F826">
        <v>7</v>
      </c>
      <c r="G826" t="s">
        <v>374</v>
      </c>
      <c r="H826" t="s">
        <v>383</v>
      </c>
      <c r="I826" t="s">
        <v>55</v>
      </c>
      <c r="J826">
        <v>1</v>
      </c>
      <c r="K826">
        <v>4823</v>
      </c>
      <c r="L826" t="str">
        <f>IFERROR(INDEX(play_attribution!$B$2:$B$328,MATCH(A826,play_attribution!$A$2:$A$328,0)),"")</f>
        <v/>
      </c>
      <c r="M826" t="str">
        <f>VLOOKUP(H826,seller_roster!$A$2:$B$85,2,FALSE)</f>
        <v>Flor Ruiz</v>
      </c>
      <c r="N826" t="str">
        <f>VLOOKUP(C826,accounts!$A$2:$F$9615,2,FALSE)</f>
        <v>Field Services</v>
      </c>
      <c r="O826" t="str">
        <f>VLOOKUP(C826,accounts!$A$2:$F$9615,3,FALSE)</f>
        <v>$2.5M-$5M</v>
      </c>
      <c r="P826" t="str">
        <f>VLOOKUP(C826,accounts!$A$2:$F$9615,5,FALSE)</f>
        <v>West</v>
      </c>
      <c r="Q826" t="b">
        <f t="shared" si="13"/>
        <v>1</v>
      </c>
      <c r="R826" t="e">
        <f>INDEX(removed_duplicate_rows!$A$5:$A$39,MATCH(wins!A826,removed_duplicate_rows!$A$5:$A$39,0))</f>
        <v>#N/A</v>
      </c>
    </row>
    <row r="827" spans="1:18" ht="15.75" customHeight="1" x14ac:dyDescent="0.2">
      <c r="A827" t="s">
        <v>2607</v>
      </c>
      <c r="B827" t="s">
        <v>2608</v>
      </c>
      <c r="C827" t="s">
        <v>2609</v>
      </c>
      <c r="D827" s="10">
        <v>45738</v>
      </c>
      <c r="E827" t="s">
        <v>52</v>
      </c>
      <c r="F827">
        <v>7</v>
      </c>
      <c r="G827" t="s">
        <v>374</v>
      </c>
      <c r="H827" t="s">
        <v>417</v>
      </c>
      <c r="I827" t="s">
        <v>55</v>
      </c>
      <c r="J827">
        <v>1</v>
      </c>
      <c r="K827">
        <v>6524</v>
      </c>
      <c r="L827" t="str">
        <f>IFERROR(INDEX(play_attribution!$B$2:$B$328,MATCH(A827,play_attribution!$A$2:$A$328,0)),"")</f>
        <v/>
      </c>
      <c r="M827" t="str">
        <f>VLOOKUP(H827,seller_roster!$A$2:$B$85,2,FALSE)</f>
        <v>Bryn Reyes</v>
      </c>
      <c r="N827" t="str">
        <f>VLOOKUP(C827,accounts!$A$2:$F$9615,2,FALSE)</f>
        <v>Retail Multi-Location</v>
      </c>
      <c r="O827" t="str">
        <f>VLOOKUP(C827,accounts!$A$2:$F$9615,3,FALSE)</f>
        <v>$5M-$10M</v>
      </c>
      <c r="P827" t="str">
        <f>VLOOKUP(C827,accounts!$A$2:$F$9615,5,FALSE)</f>
        <v>Central</v>
      </c>
      <c r="Q827" t="b">
        <f t="shared" si="13"/>
        <v>1</v>
      </c>
      <c r="R827" t="e">
        <f>INDEX(removed_duplicate_rows!$A$5:$A$39,MATCH(wins!A827,removed_duplicate_rows!$A$5:$A$39,0))</f>
        <v>#N/A</v>
      </c>
    </row>
    <row r="828" spans="1:18" ht="15.75" customHeight="1" x14ac:dyDescent="0.2">
      <c r="A828" t="s">
        <v>2610</v>
      </c>
      <c r="B828" t="s">
        <v>2611</v>
      </c>
      <c r="C828" t="s">
        <v>2612</v>
      </c>
      <c r="D828" s="10">
        <v>45738</v>
      </c>
      <c r="E828" t="s">
        <v>52</v>
      </c>
      <c r="F828">
        <v>7</v>
      </c>
      <c r="G828" t="s">
        <v>374</v>
      </c>
      <c r="H828" t="s">
        <v>413</v>
      </c>
      <c r="I828" t="s">
        <v>55</v>
      </c>
      <c r="J828">
        <v>1</v>
      </c>
      <c r="K828">
        <v>4369</v>
      </c>
      <c r="L828" t="str">
        <f>IFERROR(INDEX(play_attribution!$B$2:$B$328,MATCH(A828,play_attribution!$A$2:$A$328,0)),"")</f>
        <v/>
      </c>
      <c r="M828" t="str">
        <f>VLOOKUP(H828,seller_roster!$A$2:$B$85,2,FALSE)</f>
        <v>Phoenix Doyle</v>
      </c>
      <c r="N828" t="str">
        <f>VLOOKUP(C828,accounts!$A$2:$F$9615,2,FALSE)</f>
        <v>Logistics</v>
      </c>
      <c r="O828" t="str">
        <f>VLOOKUP(C828,accounts!$A$2:$F$9615,3,FALSE)</f>
        <v>$2.5M-$5M</v>
      </c>
      <c r="P828" t="str">
        <f>VLOOKUP(C828,accounts!$A$2:$F$9615,5,FALSE)</f>
        <v>Central</v>
      </c>
      <c r="Q828" t="b">
        <f t="shared" si="13"/>
        <v>1</v>
      </c>
      <c r="R828" t="e">
        <f>INDEX(removed_duplicate_rows!$A$5:$A$39,MATCH(wins!A828,removed_duplicate_rows!$A$5:$A$39,0))</f>
        <v>#N/A</v>
      </c>
    </row>
    <row r="829" spans="1:18" ht="15.75" customHeight="1" x14ac:dyDescent="0.2">
      <c r="A829" t="s">
        <v>2613</v>
      </c>
      <c r="B829" t="s">
        <v>2614</v>
      </c>
      <c r="C829" t="s">
        <v>2615</v>
      </c>
      <c r="D829" s="10">
        <v>45738</v>
      </c>
      <c r="E829" t="s">
        <v>52</v>
      </c>
      <c r="F829">
        <v>7</v>
      </c>
      <c r="G829" t="s">
        <v>374</v>
      </c>
      <c r="H829" t="s">
        <v>409</v>
      </c>
      <c r="I829" t="s">
        <v>55</v>
      </c>
      <c r="J829">
        <v>1</v>
      </c>
      <c r="K829">
        <v>7435</v>
      </c>
      <c r="L829" t="str">
        <f>IFERROR(INDEX(play_attribution!$B$2:$B$328,MATCH(A829,play_attribution!$A$2:$A$328,0)),"")</f>
        <v/>
      </c>
      <c r="M829" t="str">
        <f>VLOOKUP(H829,seller_roster!$A$2:$B$85,2,FALSE)</f>
        <v>Devon Okafor</v>
      </c>
      <c r="N829" t="str">
        <f>VLOOKUP(C829,accounts!$A$2:$F$9615,2,FALSE)</f>
        <v>Retail Multi-Location</v>
      </c>
      <c r="O829" t="str">
        <f>VLOOKUP(C829,accounts!$A$2:$F$9615,3,FALSE)</f>
        <v>$2.5M-$5M</v>
      </c>
      <c r="P829" t="str">
        <f>VLOOKUP(C829,accounts!$A$2:$F$9615,5,FALSE)</f>
        <v>West</v>
      </c>
      <c r="Q829" t="b">
        <f t="shared" si="13"/>
        <v>1</v>
      </c>
      <c r="R829" t="e">
        <f>INDEX(removed_duplicate_rows!$A$5:$A$39,MATCH(wins!A829,removed_duplicate_rows!$A$5:$A$39,0))</f>
        <v>#N/A</v>
      </c>
    </row>
    <row r="830" spans="1:18" ht="15.75" customHeight="1" x14ac:dyDescent="0.2">
      <c r="A830" t="s">
        <v>2616</v>
      </c>
      <c r="B830" t="s">
        <v>2617</v>
      </c>
      <c r="C830" t="s">
        <v>2618</v>
      </c>
      <c r="D830" s="10">
        <v>45738</v>
      </c>
      <c r="E830" t="s">
        <v>52</v>
      </c>
      <c r="F830">
        <v>7</v>
      </c>
      <c r="G830" t="s">
        <v>374</v>
      </c>
      <c r="H830" t="s">
        <v>409</v>
      </c>
      <c r="I830" t="s">
        <v>55</v>
      </c>
      <c r="J830">
        <v>1</v>
      </c>
      <c r="K830">
        <v>4072</v>
      </c>
      <c r="L830" t="str">
        <f>IFERROR(INDEX(play_attribution!$B$2:$B$328,MATCH(A830,play_attribution!$A$2:$A$328,0)),"")</f>
        <v/>
      </c>
      <c r="M830" t="str">
        <f>VLOOKUP(H830,seller_roster!$A$2:$B$85,2,FALSE)</f>
        <v>Devon Okafor</v>
      </c>
      <c r="N830" t="str">
        <f>VLOOKUP(C830,accounts!$A$2:$F$9615,2,FALSE)</f>
        <v>Wholesale &amp; Distribution</v>
      </c>
      <c r="O830" t="str">
        <f>VLOOKUP(C830,accounts!$A$2:$F$9615,3,FALSE)</f>
        <v>$5M-$10M</v>
      </c>
      <c r="P830" t="str">
        <f>VLOOKUP(C830,accounts!$A$2:$F$9615,5,FALSE)</f>
        <v>West</v>
      </c>
      <c r="Q830" t="b">
        <f t="shared" si="13"/>
        <v>1</v>
      </c>
      <c r="R830" t="e">
        <f>INDEX(removed_duplicate_rows!$A$5:$A$39,MATCH(wins!A830,removed_duplicate_rows!$A$5:$A$39,0))</f>
        <v>#N/A</v>
      </c>
    </row>
    <row r="831" spans="1:18" ht="15.75" customHeight="1" x14ac:dyDescent="0.2">
      <c r="A831" t="s">
        <v>2619</v>
      </c>
      <c r="B831" t="s">
        <v>2620</v>
      </c>
      <c r="C831" t="s">
        <v>2621</v>
      </c>
      <c r="D831" s="10">
        <v>45738</v>
      </c>
      <c r="E831" t="s">
        <v>52</v>
      </c>
      <c r="F831">
        <v>7</v>
      </c>
      <c r="G831" t="s">
        <v>374</v>
      </c>
      <c r="H831" t="s">
        <v>383</v>
      </c>
      <c r="I831" t="s">
        <v>55</v>
      </c>
      <c r="J831">
        <v>1</v>
      </c>
      <c r="K831">
        <v>5127</v>
      </c>
      <c r="L831" t="str">
        <f>IFERROR(INDEX(play_attribution!$B$2:$B$328,MATCH(A831,play_attribution!$A$2:$A$328,0)),"")</f>
        <v/>
      </c>
      <c r="M831" t="str">
        <f>VLOOKUP(H831,seller_roster!$A$2:$B$85,2,FALSE)</f>
        <v>Flor Ruiz</v>
      </c>
      <c r="N831" t="str">
        <f>VLOOKUP(C831,accounts!$A$2:$F$9615,2,FALSE)</f>
        <v>Hospitality Group</v>
      </c>
      <c r="O831" t="str">
        <f>VLOOKUP(C831,accounts!$A$2:$F$9615,3,FALSE)</f>
        <v>$2.5M-$5M</v>
      </c>
      <c r="P831" t="str">
        <f>VLOOKUP(C831,accounts!$A$2:$F$9615,5,FALSE)</f>
        <v>West</v>
      </c>
      <c r="Q831" t="b">
        <f t="shared" si="13"/>
        <v>1</v>
      </c>
      <c r="R831" t="e">
        <f>INDEX(removed_duplicate_rows!$A$5:$A$39,MATCH(wins!A831,removed_duplicate_rows!$A$5:$A$39,0))</f>
        <v>#N/A</v>
      </c>
    </row>
    <row r="832" spans="1:18" ht="15.75" customHeight="1" x14ac:dyDescent="0.2">
      <c r="A832" t="s">
        <v>2622</v>
      </c>
      <c r="B832" t="s">
        <v>2623</v>
      </c>
      <c r="C832" t="s">
        <v>2624</v>
      </c>
      <c r="D832" s="10">
        <v>45738</v>
      </c>
      <c r="E832" t="s">
        <v>52</v>
      </c>
      <c r="F832">
        <v>7</v>
      </c>
      <c r="G832" t="s">
        <v>374</v>
      </c>
      <c r="H832" t="s">
        <v>391</v>
      </c>
      <c r="I832" t="s">
        <v>55</v>
      </c>
      <c r="J832">
        <v>1</v>
      </c>
      <c r="K832">
        <v>5126</v>
      </c>
      <c r="L832" t="str">
        <f>IFERROR(INDEX(play_attribution!$B$2:$B$328,MATCH(A832,play_attribution!$A$2:$A$328,0)),"")</f>
        <v/>
      </c>
      <c r="M832" t="str">
        <f>VLOOKUP(H832,seller_roster!$A$2:$B$85,2,FALSE)</f>
        <v>Sam Walsh</v>
      </c>
      <c r="N832" t="str">
        <f>VLOOKUP(C832,accounts!$A$2:$F$9615,2,FALSE)</f>
        <v>Field Services</v>
      </c>
      <c r="O832" t="str">
        <f>VLOOKUP(C832,accounts!$A$2:$F$9615,3,FALSE)</f>
        <v>&lt;$1M</v>
      </c>
      <c r="P832" t="str">
        <f>VLOOKUP(C832,accounts!$A$2:$F$9615,5,FALSE)</f>
        <v>Central</v>
      </c>
      <c r="Q832" t="b">
        <f t="shared" si="13"/>
        <v>1</v>
      </c>
      <c r="R832" t="e">
        <f>INDEX(removed_duplicate_rows!$A$5:$A$39,MATCH(wins!A832,removed_duplicate_rows!$A$5:$A$39,0))</f>
        <v>#N/A</v>
      </c>
    </row>
    <row r="833" spans="1:18" ht="15.75" customHeight="1" x14ac:dyDescent="0.2">
      <c r="A833" t="s">
        <v>2625</v>
      </c>
      <c r="B833" t="s">
        <v>2626</v>
      </c>
      <c r="C833" t="s">
        <v>2627</v>
      </c>
      <c r="D833" s="10">
        <v>45738</v>
      </c>
      <c r="E833" t="s">
        <v>52</v>
      </c>
      <c r="F833">
        <v>7</v>
      </c>
      <c r="G833" t="s">
        <v>374</v>
      </c>
      <c r="H833" t="s">
        <v>2183</v>
      </c>
      <c r="I833" t="s">
        <v>55</v>
      </c>
      <c r="J833">
        <v>1</v>
      </c>
      <c r="K833">
        <v>6608</v>
      </c>
      <c r="L833" t="str">
        <f>IFERROR(INDEX(play_attribution!$B$2:$B$328,MATCH(A833,play_attribution!$A$2:$A$328,0)),"")</f>
        <v/>
      </c>
      <c r="M833" t="str">
        <f>VLOOKUP(H833,seller_roster!$A$2:$B$85,2,FALSE)</f>
        <v>Rowan Tran</v>
      </c>
      <c r="N833" t="str">
        <f>VLOOKUP(C833,accounts!$A$2:$F$9615,2,FALSE)</f>
        <v>Nonprofit</v>
      </c>
      <c r="O833" t="str">
        <f>VLOOKUP(C833,accounts!$A$2:$F$9615,3,FALSE)</f>
        <v>$1M-$2.5M</v>
      </c>
      <c r="P833" t="str">
        <f>VLOOKUP(C833,accounts!$A$2:$F$9615,5,FALSE)</f>
        <v>West</v>
      </c>
      <c r="Q833" t="b">
        <f t="shared" si="13"/>
        <v>1</v>
      </c>
      <c r="R833" t="e">
        <f>INDEX(removed_duplicate_rows!$A$5:$A$39,MATCH(wins!A833,removed_duplicate_rows!$A$5:$A$39,0))</f>
        <v>#N/A</v>
      </c>
    </row>
    <row r="834" spans="1:18" ht="15.75" customHeight="1" x14ac:dyDescent="0.2">
      <c r="A834" t="s">
        <v>2628</v>
      </c>
      <c r="B834" t="s">
        <v>2629</v>
      </c>
      <c r="C834" t="s">
        <v>2630</v>
      </c>
      <c r="D834" s="10">
        <v>45738</v>
      </c>
      <c r="E834" t="s">
        <v>52</v>
      </c>
      <c r="F834">
        <v>7</v>
      </c>
      <c r="G834" t="s">
        <v>374</v>
      </c>
      <c r="H834" t="s">
        <v>398</v>
      </c>
      <c r="I834" t="s">
        <v>55</v>
      </c>
      <c r="J834">
        <v>1</v>
      </c>
      <c r="K834">
        <v>7361</v>
      </c>
      <c r="L834" t="str">
        <f>IFERROR(INDEX(play_attribution!$B$2:$B$328,MATCH(A834,play_attribution!$A$2:$A$328,0)),"")</f>
        <v/>
      </c>
      <c r="M834" t="str">
        <f>VLOOKUP(H834,seller_roster!$A$2:$B$85,2,FALSE)</f>
        <v>Rowan Kim</v>
      </c>
      <c r="N834" t="str">
        <f>VLOOKUP(C834,accounts!$A$2:$F$9615,2,FALSE)</f>
        <v>Construction</v>
      </c>
      <c r="O834" t="str">
        <f>VLOOKUP(C834,accounts!$A$2:$F$9615,3,FALSE)</f>
        <v>$1M-$2.5M</v>
      </c>
      <c r="P834" t="str">
        <f>VLOOKUP(C834,accounts!$A$2:$F$9615,5,FALSE)</f>
        <v>West</v>
      </c>
      <c r="Q834" t="b">
        <f t="shared" si="13"/>
        <v>1</v>
      </c>
      <c r="R834" t="e">
        <f>INDEX(removed_duplicate_rows!$A$5:$A$39,MATCH(wins!A834,removed_duplicate_rows!$A$5:$A$39,0))</f>
        <v>#N/A</v>
      </c>
    </row>
    <row r="835" spans="1:18" ht="15.75" customHeight="1" x14ac:dyDescent="0.2">
      <c r="A835" t="s">
        <v>2631</v>
      </c>
      <c r="B835" t="s">
        <v>2632</v>
      </c>
      <c r="C835" t="s">
        <v>2633</v>
      </c>
      <c r="D835" s="10">
        <v>45738</v>
      </c>
      <c r="E835" t="s">
        <v>52</v>
      </c>
      <c r="F835">
        <v>7</v>
      </c>
      <c r="G835" t="s">
        <v>374</v>
      </c>
      <c r="H835" t="s">
        <v>409</v>
      </c>
      <c r="I835" t="s">
        <v>55</v>
      </c>
      <c r="J835">
        <v>1</v>
      </c>
      <c r="K835">
        <v>6483</v>
      </c>
      <c r="L835" t="str">
        <f>IFERROR(INDEX(play_attribution!$B$2:$B$328,MATCH(A835,play_attribution!$A$2:$A$328,0)),"")</f>
        <v/>
      </c>
      <c r="M835" t="str">
        <f>VLOOKUP(H835,seller_roster!$A$2:$B$85,2,FALSE)</f>
        <v>Devon Okafor</v>
      </c>
      <c r="N835" t="str">
        <f>VLOOKUP(C835,accounts!$A$2:$F$9615,2,FALSE)</f>
        <v>Nonprofit</v>
      </c>
      <c r="O835" t="str">
        <f>VLOOKUP(C835,accounts!$A$2:$F$9615,3,FALSE)</f>
        <v>$2.5M-$5M</v>
      </c>
      <c r="P835" t="str">
        <f>VLOOKUP(C835,accounts!$A$2:$F$9615,5,FALSE)</f>
        <v>East</v>
      </c>
      <c r="Q835" t="b">
        <f t="shared" ref="Q835:Q898" si="14">L835=""</f>
        <v>1</v>
      </c>
      <c r="R835" t="e">
        <f>INDEX(removed_duplicate_rows!$A$5:$A$39,MATCH(wins!A835,removed_duplicate_rows!$A$5:$A$39,0))</f>
        <v>#N/A</v>
      </c>
    </row>
    <row r="836" spans="1:18" ht="15.75" customHeight="1" x14ac:dyDescent="0.2">
      <c r="A836" t="s">
        <v>2634</v>
      </c>
      <c r="B836" t="s">
        <v>2635</v>
      </c>
      <c r="C836" t="s">
        <v>2636</v>
      </c>
      <c r="D836" s="10">
        <v>45738</v>
      </c>
      <c r="E836" t="s">
        <v>52</v>
      </c>
      <c r="F836">
        <v>7</v>
      </c>
      <c r="G836" t="s">
        <v>374</v>
      </c>
      <c r="H836" t="s">
        <v>402</v>
      </c>
      <c r="I836" t="s">
        <v>55</v>
      </c>
      <c r="J836">
        <v>1</v>
      </c>
      <c r="K836">
        <v>7401</v>
      </c>
      <c r="L836" t="str">
        <f>IFERROR(INDEX(play_attribution!$B$2:$B$328,MATCH(A836,play_attribution!$A$2:$A$328,0)),"")</f>
        <v/>
      </c>
      <c r="M836" t="str">
        <f>VLOOKUP(H836,seller_roster!$A$2:$B$85,2,FALSE)</f>
        <v>Frankie Vega</v>
      </c>
      <c r="N836" t="str">
        <f>VLOOKUP(C836,accounts!$A$2:$F$9615,2,FALSE)</f>
        <v>Healthcare Services</v>
      </c>
      <c r="O836" t="str">
        <f>VLOOKUP(C836,accounts!$A$2:$F$9615,3,FALSE)</f>
        <v>$2.5M-$5M</v>
      </c>
      <c r="P836" t="str">
        <f>VLOOKUP(C836,accounts!$A$2:$F$9615,5,FALSE)</f>
        <v>West</v>
      </c>
      <c r="Q836" t="b">
        <f t="shared" si="14"/>
        <v>1</v>
      </c>
      <c r="R836" t="e">
        <f>INDEX(removed_duplicate_rows!$A$5:$A$39,MATCH(wins!A836,removed_duplicate_rows!$A$5:$A$39,0))</f>
        <v>#N/A</v>
      </c>
    </row>
    <row r="837" spans="1:18" ht="15.75" customHeight="1" x14ac:dyDescent="0.2">
      <c r="A837" t="s">
        <v>2637</v>
      </c>
      <c r="B837" t="s">
        <v>2638</v>
      </c>
      <c r="C837" t="s">
        <v>2639</v>
      </c>
      <c r="D837" s="10">
        <v>45738</v>
      </c>
      <c r="E837" t="s">
        <v>52</v>
      </c>
      <c r="F837">
        <v>7</v>
      </c>
      <c r="G837" t="s">
        <v>374</v>
      </c>
      <c r="H837" t="s">
        <v>387</v>
      </c>
      <c r="I837" t="s">
        <v>55</v>
      </c>
      <c r="J837">
        <v>1</v>
      </c>
      <c r="K837">
        <v>5983</v>
      </c>
      <c r="L837" t="str">
        <f>IFERROR(INDEX(play_attribution!$B$2:$B$328,MATCH(A837,play_attribution!$A$2:$A$328,0)),"")</f>
        <v/>
      </c>
      <c r="M837" t="str">
        <f>VLOOKUP(H837,seller_roster!$A$2:$B$85,2,FALSE)</f>
        <v>Ray Kim</v>
      </c>
      <c r="N837" t="str">
        <f>VLOOKUP(C837,accounts!$A$2:$F$9615,2,FALSE)</f>
        <v>Professional Services</v>
      </c>
      <c r="O837" t="str">
        <f>VLOOKUP(C837,accounts!$A$2:$F$9615,3,FALSE)</f>
        <v>$2.5M-$5M</v>
      </c>
      <c r="P837" t="str">
        <f>VLOOKUP(C837,accounts!$A$2:$F$9615,5,FALSE)</f>
        <v>West</v>
      </c>
      <c r="Q837" t="b">
        <f t="shared" si="14"/>
        <v>1</v>
      </c>
      <c r="R837" t="e">
        <f>INDEX(removed_duplicate_rows!$A$5:$A$39,MATCH(wins!A837,removed_duplicate_rows!$A$5:$A$39,0))</f>
        <v>#N/A</v>
      </c>
    </row>
    <row r="838" spans="1:18" ht="15.75" customHeight="1" x14ac:dyDescent="0.2">
      <c r="A838" t="s">
        <v>2640</v>
      </c>
      <c r="B838" t="s">
        <v>2641</v>
      </c>
      <c r="C838" t="s">
        <v>2642</v>
      </c>
      <c r="D838" s="10">
        <v>45738</v>
      </c>
      <c r="E838" t="s">
        <v>52</v>
      </c>
      <c r="F838">
        <v>7</v>
      </c>
      <c r="G838" t="s">
        <v>374</v>
      </c>
      <c r="H838" t="s">
        <v>379</v>
      </c>
      <c r="I838" t="s">
        <v>55</v>
      </c>
      <c r="J838">
        <v>1</v>
      </c>
      <c r="K838">
        <v>7275</v>
      </c>
      <c r="L838" t="str">
        <f>IFERROR(INDEX(play_attribution!$B$2:$B$328,MATCH(A838,play_attribution!$A$2:$A$328,0)),"")</f>
        <v/>
      </c>
      <c r="M838" t="str">
        <f>VLOOKUP(H838,seller_roster!$A$2:$B$85,2,FALSE)</f>
        <v>Tatum Vega</v>
      </c>
      <c r="N838" t="str">
        <f>VLOOKUP(C838,accounts!$A$2:$F$9615,2,FALSE)</f>
        <v>Construction</v>
      </c>
      <c r="O838" t="str">
        <f>VLOOKUP(C838,accounts!$A$2:$F$9615,3,FALSE)</f>
        <v>$2.5M-$5M</v>
      </c>
      <c r="P838" t="str">
        <f>VLOOKUP(C838,accounts!$A$2:$F$9615,5,FALSE)</f>
        <v>East</v>
      </c>
      <c r="Q838" t="b">
        <f t="shared" si="14"/>
        <v>1</v>
      </c>
      <c r="R838" t="e">
        <f>INDEX(removed_duplicate_rows!$A$5:$A$39,MATCH(wins!A838,removed_duplicate_rows!$A$5:$A$39,0))</f>
        <v>#N/A</v>
      </c>
    </row>
    <row r="839" spans="1:18" ht="15.75" customHeight="1" x14ac:dyDescent="0.2">
      <c r="A839" t="s">
        <v>2643</v>
      </c>
      <c r="B839" t="s">
        <v>2644</v>
      </c>
      <c r="C839" t="s">
        <v>2645</v>
      </c>
      <c r="D839" s="10">
        <v>45745</v>
      </c>
      <c r="E839" t="s">
        <v>52</v>
      </c>
      <c r="F839">
        <v>8</v>
      </c>
      <c r="G839" t="s">
        <v>53</v>
      </c>
      <c r="H839" t="s">
        <v>1208</v>
      </c>
      <c r="I839" t="s">
        <v>55</v>
      </c>
      <c r="J839">
        <v>1</v>
      </c>
      <c r="K839">
        <v>11585</v>
      </c>
      <c r="L839" t="str">
        <f>IFERROR(INDEX(play_attribution!$B$2:$B$328,MATCH(A839,play_attribution!$A$2:$A$328,0)),"")</f>
        <v/>
      </c>
      <c r="M839" t="str">
        <f>VLOOKUP(H839,seller_roster!$A$2:$B$85,2,FALSE)</f>
        <v>Eden Okafor</v>
      </c>
      <c r="N839" t="str">
        <f>VLOOKUP(C839,accounts!$A$2:$F$9615,2,FALSE)</f>
        <v>Retail Multi-Location</v>
      </c>
      <c r="O839" t="str">
        <f>VLOOKUP(C839,accounts!$A$2:$F$9615,3,FALSE)</f>
        <v>&gt;$10M</v>
      </c>
      <c r="P839" t="str">
        <f>VLOOKUP(C839,accounts!$A$2:$F$9615,5,FALSE)</f>
        <v>West</v>
      </c>
      <c r="Q839" t="b">
        <f t="shared" si="14"/>
        <v>1</v>
      </c>
      <c r="R839" t="e">
        <f>INDEX(removed_duplicate_rows!$A$5:$A$39,MATCH(wins!A839,removed_duplicate_rows!$A$5:$A$39,0))</f>
        <v>#N/A</v>
      </c>
    </row>
    <row r="840" spans="1:18" ht="15.75" customHeight="1" x14ac:dyDescent="0.2">
      <c r="A840" t="s">
        <v>2646</v>
      </c>
      <c r="B840" t="s">
        <v>2647</v>
      </c>
      <c r="C840" t="s">
        <v>2648</v>
      </c>
      <c r="D840" s="10">
        <v>45745</v>
      </c>
      <c r="E840" t="s">
        <v>52</v>
      </c>
      <c r="F840">
        <v>8</v>
      </c>
      <c r="G840" t="s">
        <v>53</v>
      </c>
      <c r="H840" t="s">
        <v>495</v>
      </c>
      <c r="I840" t="s">
        <v>55</v>
      </c>
      <c r="J840">
        <v>1</v>
      </c>
      <c r="K840">
        <v>14855</v>
      </c>
      <c r="L840" t="str">
        <f>IFERROR(INDEX(play_attribution!$B$2:$B$328,MATCH(A840,play_attribution!$A$2:$A$328,0)),"")</f>
        <v/>
      </c>
      <c r="M840" t="str">
        <f>VLOOKUP(H840,seller_roster!$A$2:$B$85,2,FALSE)</f>
        <v>Gio Ferro</v>
      </c>
      <c r="N840" t="str">
        <f>VLOOKUP(C840,accounts!$A$2:$F$9615,2,FALSE)</f>
        <v>Hospitality Group</v>
      </c>
      <c r="O840" t="str">
        <f>VLOOKUP(C840,accounts!$A$2:$F$9615,3,FALSE)</f>
        <v>&gt;$10M</v>
      </c>
      <c r="P840" t="str">
        <f>VLOOKUP(C840,accounts!$A$2:$F$9615,5,FALSE)</f>
        <v>West</v>
      </c>
      <c r="Q840" t="b">
        <f t="shared" si="14"/>
        <v>1</v>
      </c>
      <c r="R840" t="e">
        <f>INDEX(removed_duplicate_rows!$A$5:$A$39,MATCH(wins!A840,removed_duplicate_rows!$A$5:$A$39,0))</f>
        <v>#N/A</v>
      </c>
    </row>
    <row r="841" spans="1:18" ht="15.75" customHeight="1" x14ac:dyDescent="0.2">
      <c r="A841" t="s">
        <v>2649</v>
      </c>
      <c r="B841" t="s">
        <v>2650</v>
      </c>
      <c r="C841" t="s">
        <v>2651</v>
      </c>
      <c r="D841" s="10">
        <v>45745</v>
      </c>
      <c r="E841" t="s">
        <v>52</v>
      </c>
      <c r="F841">
        <v>8</v>
      </c>
      <c r="G841" t="s">
        <v>53</v>
      </c>
      <c r="H841" t="s">
        <v>1208</v>
      </c>
      <c r="I841" t="s">
        <v>55</v>
      </c>
      <c r="J841">
        <v>1</v>
      </c>
      <c r="K841">
        <v>21306</v>
      </c>
      <c r="L841" t="str">
        <f>IFERROR(INDEX(play_attribution!$B$2:$B$328,MATCH(A841,play_attribution!$A$2:$A$328,0)),"")</f>
        <v/>
      </c>
      <c r="M841" t="str">
        <f>VLOOKUP(H841,seller_roster!$A$2:$B$85,2,FALSE)</f>
        <v>Eden Okafor</v>
      </c>
      <c r="N841" t="str">
        <f>VLOOKUP(C841,accounts!$A$2:$F$9615,2,FALSE)</f>
        <v>Hospitality Group</v>
      </c>
      <c r="O841" t="str">
        <f>VLOOKUP(C841,accounts!$A$2:$F$9615,3,FALSE)</f>
        <v>$5M-$10M</v>
      </c>
      <c r="P841" t="str">
        <f>VLOOKUP(C841,accounts!$A$2:$F$9615,5,FALSE)</f>
        <v>West</v>
      </c>
      <c r="Q841" t="b">
        <f t="shared" si="14"/>
        <v>1</v>
      </c>
      <c r="R841" t="e">
        <f>INDEX(removed_duplicate_rows!$A$5:$A$39,MATCH(wins!A841,removed_duplicate_rows!$A$5:$A$39,0))</f>
        <v>#N/A</v>
      </c>
    </row>
    <row r="842" spans="1:18" ht="15.75" customHeight="1" x14ac:dyDescent="0.2">
      <c r="A842" t="s">
        <v>2652</v>
      </c>
      <c r="B842" t="s">
        <v>2653</v>
      </c>
      <c r="C842" t="s">
        <v>2654</v>
      </c>
      <c r="D842" s="10">
        <v>45745</v>
      </c>
      <c r="E842" t="s">
        <v>52</v>
      </c>
      <c r="F842">
        <v>8</v>
      </c>
      <c r="G842" t="s">
        <v>53</v>
      </c>
      <c r="H842" t="s">
        <v>1208</v>
      </c>
      <c r="I842" t="s">
        <v>55</v>
      </c>
      <c r="J842">
        <v>1</v>
      </c>
      <c r="K842">
        <v>15263</v>
      </c>
      <c r="L842" t="str">
        <f>IFERROR(INDEX(play_attribution!$B$2:$B$328,MATCH(A842,play_attribution!$A$2:$A$328,0)),"")</f>
        <v/>
      </c>
      <c r="M842" t="str">
        <f>VLOOKUP(H842,seller_roster!$A$2:$B$85,2,FALSE)</f>
        <v>Eden Okafor</v>
      </c>
      <c r="N842" t="str">
        <f>VLOOKUP(C842,accounts!$A$2:$F$9615,2,FALSE)</f>
        <v>Professional Services</v>
      </c>
      <c r="O842" t="str">
        <f>VLOOKUP(C842,accounts!$A$2:$F$9615,3,FALSE)</f>
        <v>$2.5M-$5M</v>
      </c>
      <c r="P842" t="str">
        <f>VLOOKUP(C842,accounts!$A$2:$F$9615,5,FALSE)</f>
        <v>East</v>
      </c>
      <c r="Q842" t="b">
        <f t="shared" si="14"/>
        <v>1</v>
      </c>
      <c r="R842" t="e">
        <f>INDEX(removed_duplicate_rows!$A$5:$A$39,MATCH(wins!A842,removed_duplicate_rows!$A$5:$A$39,0))</f>
        <v>#N/A</v>
      </c>
    </row>
    <row r="843" spans="1:18" ht="15.75" customHeight="1" x14ac:dyDescent="0.2">
      <c r="A843" t="s">
        <v>2655</v>
      </c>
      <c r="B843" t="s">
        <v>2656</v>
      </c>
      <c r="C843" t="s">
        <v>2657</v>
      </c>
      <c r="D843" s="10">
        <v>45745</v>
      </c>
      <c r="E843" t="s">
        <v>52</v>
      </c>
      <c r="F843">
        <v>8</v>
      </c>
      <c r="G843" t="s">
        <v>53</v>
      </c>
      <c r="H843" t="s">
        <v>505</v>
      </c>
      <c r="I843" t="s">
        <v>55</v>
      </c>
      <c r="J843">
        <v>1</v>
      </c>
      <c r="K843">
        <v>13643</v>
      </c>
      <c r="L843" t="str">
        <f>IFERROR(INDEX(play_attribution!$B$2:$B$328,MATCH(A843,play_attribution!$A$2:$A$328,0)),"")</f>
        <v/>
      </c>
      <c r="M843" t="str">
        <f>VLOOKUP(H843,seller_roster!$A$2:$B$85,2,FALSE)</f>
        <v>Xen Mbeki</v>
      </c>
      <c r="N843" t="str">
        <f>VLOOKUP(C843,accounts!$A$2:$F$9615,2,FALSE)</f>
        <v>Professional Services</v>
      </c>
      <c r="O843" t="str">
        <f>VLOOKUP(C843,accounts!$A$2:$F$9615,3,FALSE)</f>
        <v>$5M-$10M</v>
      </c>
      <c r="P843" t="str">
        <f>VLOOKUP(C843,accounts!$A$2:$F$9615,5,FALSE)</f>
        <v>Central</v>
      </c>
      <c r="Q843" t="b">
        <f t="shared" si="14"/>
        <v>1</v>
      </c>
      <c r="R843" t="e">
        <f>INDEX(removed_duplicate_rows!$A$5:$A$39,MATCH(wins!A843,removed_duplicate_rows!$A$5:$A$39,0))</f>
        <v>#N/A</v>
      </c>
    </row>
    <row r="844" spans="1:18" ht="15.75" customHeight="1" x14ac:dyDescent="0.2">
      <c r="A844" t="s">
        <v>2658</v>
      </c>
      <c r="B844" t="s">
        <v>2659</v>
      </c>
      <c r="C844" t="s">
        <v>2660</v>
      </c>
      <c r="D844" s="10">
        <v>45745</v>
      </c>
      <c r="E844" t="s">
        <v>52</v>
      </c>
      <c r="F844">
        <v>8</v>
      </c>
      <c r="G844" t="s">
        <v>53</v>
      </c>
      <c r="H844" t="s">
        <v>495</v>
      </c>
      <c r="I844" t="s">
        <v>55</v>
      </c>
      <c r="J844">
        <v>1</v>
      </c>
      <c r="K844">
        <v>14176</v>
      </c>
      <c r="L844" t="str">
        <f>IFERROR(INDEX(play_attribution!$B$2:$B$328,MATCH(A844,play_attribution!$A$2:$A$328,0)),"")</f>
        <v/>
      </c>
      <c r="M844" t="str">
        <f>VLOOKUP(H844,seller_roster!$A$2:$B$85,2,FALSE)</f>
        <v>Gio Ferro</v>
      </c>
      <c r="N844" t="str">
        <f>VLOOKUP(C844,accounts!$A$2:$F$9615,2,FALSE)</f>
        <v>Wholesale &amp; Distribution</v>
      </c>
      <c r="O844" t="str">
        <f>VLOOKUP(C844,accounts!$A$2:$F$9615,3,FALSE)</f>
        <v>$5M-$10M</v>
      </c>
      <c r="P844" t="str">
        <f>VLOOKUP(C844,accounts!$A$2:$F$9615,5,FALSE)</f>
        <v>Central</v>
      </c>
      <c r="Q844" t="b">
        <f t="shared" si="14"/>
        <v>1</v>
      </c>
      <c r="R844" t="e">
        <f>INDEX(removed_duplicate_rows!$A$5:$A$39,MATCH(wins!A844,removed_duplicate_rows!$A$5:$A$39,0))</f>
        <v>#N/A</v>
      </c>
    </row>
    <row r="845" spans="1:18" ht="15.75" customHeight="1" x14ac:dyDescent="0.2">
      <c r="A845" t="s">
        <v>2661</v>
      </c>
      <c r="B845" t="s">
        <v>2662</v>
      </c>
      <c r="C845" t="s">
        <v>2663</v>
      </c>
      <c r="D845" s="10">
        <v>45745</v>
      </c>
      <c r="E845" t="s">
        <v>52</v>
      </c>
      <c r="F845">
        <v>8</v>
      </c>
      <c r="G845" t="s">
        <v>77</v>
      </c>
      <c r="H845" t="s">
        <v>151</v>
      </c>
      <c r="I845" t="s">
        <v>79</v>
      </c>
      <c r="J845">
        <v>1</v>
      </c>
      <c r="K845">
        <v>8667</v>
      </c>
      <c r="L845" t="str">
        <f>IFERROR(INDEX(play_attribution!$B$2:$B$328,MATCH(A845,play_attribution!$A$2:$A$328,0)),"")</f>
        <v/>
      </c>
      <c r="M845" t="str">
        <f>VLOOKUP(H845,seller_roster!$A$2:$B$85,2,FALSE)</f>
        <v>Marley Lindqvist</v>
      </c>
      <c r="N845" t="str">
        <f>VLOOKUP(C845,accounts!$A$2:$F$9615,2,FALSE)</f>
        <v>Field Services</v>
      </c>
      <c r="O845" t="str">
        <f>VLOOKUP(C845,accounts!$A$2:$F$9615,3,FALSE)</f>
        <v>$2.5M-$5M</v>
      </c>
      <c r="P845" t="str">
        <f>VLOOKUP(C845,accounts!$A$2:$F$9615,5,FALSE)</f>
        <v>East</v>
      </c>
      <c r="Q845" t="b">
        <f t="shared" si="14"/>
        <v>1</v>
      </c>
      <c r="R845" t="e">
        <f>INDEX(removed_duplicate_rows!$A$5:$A$39,MATCH(wins!A845,removed_duplicate_rows!$A$5:$A$39,0))</f>
        <v>#N/A</v>
      </c>
    </row>
    <row r="846" spans="1:18" ht="15.75" customHeight="1" x14ac:dyDescent="0.2">
      <c r="A846" t="s">
        <v>2664</v>
      </c>
      <c r="B846" t="s">
        <v>2665</v>
      </c>
      <c r="C846" t="s">
        <v>2666</v>
      </c>
      <c r="D846" s="10">
        <v>45745</v>
      </c>
      <c r="E846" t="s">
        <v>52</v>
      </c>
      <c r="F846">
        <v>8</v>
      </c>
      <c r="G846" t="s">
        <v>77</v>
      </c>
      <c r="H846" t="s">
        <v>618</v>
      </c>
      <c r="I846" t="s">
        <v>55</v>
      </c>
      <c r="J846">
        <v>1</v>
      </c>
      <c r="K846">
        <v>8090</v>
      </c>
      <c r="L846" t="str">
        <f>IFERROR(INDEX(play_attribution!$B$2:$B$328,MATCH(A846,play_attribution!$A$2:$A$328,0)),"")</f>
        <v/>
      </c>
      <c r="M846" t="str">
        <f>VLOOKUP(H846,seller_roster!$A$2:$B$85,2,FALSE)</f>
        <v>Parker Reyes</v>
      </c>
      <c r="N846" t="str">
        <f>VLOOKUP(C846,accounts!$A$2:$F$9615,2,FALSE)</f>
        <v>Construction</v>
      </c>
      <c r="O846" t="str">
        <f>VLOOKUP(C846,accounts!$A$2:$F$9615,3,FALSE)</f>
        <v>$5M-$10M</v>
      </c>
      <c r="P846" t="str">
        <f>VLOOKUP(C846,accounts!$A$2:$F$9615,5,FALSE)</f>
        <v>West</v>
      </c>
      <c r="Q846" t="b">
        <f t="shared" si="14"/>
        <v>1</v>
      </c>
      <c r="R846" t="e">
        <f>INDEX(removed_duplicate_rows!$A$5:$A$39,MATCH(wins!A846,removed_duplicate_rows!$A$5:$A$39,0))</f>
        <v>#N/A</v>
      </c>
    </row>
    <row r="847" spans="1:18" ht="15.75" customHeight="1" x14ac:dyDescent="0.2">
      <c r="A847" t="s">
        <v>2667</v>
      </c>
      <c r="B847" t="s">
        <v>2668</v>
      </c>
      <c r="C847" t="s">
        <v>2669</v>
      </c>
      <c r="D847" s="10">
        <v>45745</v>
      </c>
      <c r="E847" t="s">
        <v>52</v>
      </c>
      <c r="F847">
        <v>8</v>
      </c>
      <c r="G847" t="s">
        <v>77</v>
      </c>
      <c r="H847" t="s">
        <v>78</v>
      </c>
      <c r="I847" t="s">
        <v>55</v>
      </c>
      <c r="J847">
        <v>1</v>
      </c>
      <c r="K847">
        <v>6804</v>
      </c>
      <c r="L847" t="str">
        <f>IFERROR(INDEX(play_attribution!$B$2:$B$328,MATCH(A847,play_attribution!$A$2:$A$328,0)),"")</f>
        <v/>
      </c>
      <c r="M847" t="str">
        <f>VLOOKUP(H847,seller_roster!$A$2:$B$85,2,FALSE)</f>
        <v>Lennon Ferro</v>
      </c>
      <c r="N847" t="str">
        <f>VLOOKUP(C847,accounts!$A$2:$F$9615,2,FALSE)</f>
        <v>Nonprofit</v>
      </c>
      <c r="O847" t="str">
        <f>VLOOKUP(C847,accounts!$A$2:$F$9615,3,FALSE)</f>
        <v>$2.5M-$5M</v>
      </c>
      <c r="P847" t="str">
        <f>VLOOKUP(C847,accounts!$A$2:$F$9615,5,FALSE)</f>
        <v>Central</v>
      </c>
      <c r="Q847" t="b">
        <f t="shared" si="14"/>
        <v>1</v>
      </c>
      <c r="R847" t="e">
        <f>INDEX(removed_duplicate_rows!$A$5:$A$39,MATCH(wins!A847,removed_duplicate_rows!$A$5:$A$39,0))</f>
        <v>#N/A</v>
      </c>
    </row>
    <row r="848" spans="1:18" ht="15.75" customHeight="1" x14ac:dyDescent="0.2">
      <c r="A848" t="s">
        <v>2670</v>
      </c>
      <c r="B848" t="s">
        <v>2671</v>
      </c>
      <c r="C848" t="s">
        <v>2672</v>
      </c>
      <c r="D848" s="10">
        <v>45745</v>
      </c>
      <c r="E848" t="s">
        <v>52</v>
      </c>
      <c r="F848">
        <v>8</v>
      </c>
      <c r="G848" t="s">
        <v>77</v>
      </c>
      <c r="H848" t="s">
        <v>266</v>
      </c>
      <c r="I848" t="s">
        <v>55</v>
      </c>
      <c r="J848">
        <v>1</v>
      </c>
      <c r="K848">
        <v>6510</v>
      </c>
      <c r="L848" t="str">
        <f>IFERROR(INDEX(play_attribution!$B$2:$B$328,MATCH(A848,play_attribution!$A$2:$A$328,0)),"")</f>
        <v/>
      </c>
      <c r="M848" t="str">
        <f>VLOOKUP(H848,seller_roster!$A$2:$B$85,2,FALSE)</f>
        <v>Dakota Vega</v>
      </c>
      <c r="N848" t="str">
        <f>VLOOKUP(C848,accounts!$A$2:$F$9615,2,FALSE)</f>
        <v>Logistics</v>
      </c>
      <c r="O848" t="str">
        <f>VLOOKUP(C848,accounts!$A$2:$F$9615,3,FALSE)</f>
        <v>$5M-$10M</v>
      </c>
      <c r="P848" t="str">
        <f>VLOOKUP(C848,accounts!$A$2:$F$9615,5,FALSE)</f>
        <v>West</v>
      </c>
      <c r="Q848" t="b">
        <f t="shared" si="14"/>
        <v>1</v>
      </c>
      <c r="R848" t="e">
        <f>INDEX(removed_duplicate_rows!$A$5:$A$39,MATCH(wins!A848,removed_duplicate_rows!$A$5:$A$39,0))</f>
        <v>#N/A</v>
      </c>
    </row>
    <row r="849" spans="1:18" ht="15.75" customHeight="1" x14ac:dyDescent="0.2">
      <c r="A849" t="s">
        <v>2673</v>
      </c>
      <c r="B849" t="s">
        <v>2674</v>
      </c>
      <c r="C849" t="s">
        <v>2675</v>
      </c>
      <c r="D849" s="10">
        <v>45745</v>
      </c>
      <c r="E849" t="s">
        <v>52</v>
      </c>
      <c r="F849">
        <v>8</v>
      </c>
      <c r="G849" t="s">
        <v>77</v>
      </c>
      <c r="H849" t="s">
        <v>173</v>
      </c>
      <c r="I849" t="s">
        <v>79</v>
      </c>
      <c r="J849">
        <v>1</v>
      </c>
      <c r="K849">
        <v>6195</v>
      </c>
      <c r="L849" t="str">
        <f>IFERROR(INDEX(play_attribution!$B$2:$B$328,MATCH(A849,play_attribution!$A$2:$A$328,0)),"")</f>
        <v/>
      </c>
      <c r="M849" t="str">
        <f>VLOOKUP(H849,seller_roster!$A$2:$B$85,2,FALSE)</f>
        <v>Pia Reyes</v>
      </c>
      <c r="N849" t="str">
        <f>VLOOKUP(C849,accounts!$A$2:$F$9615,2,FALSE)</f>
        <v>Construction</v>
      </c>
      <c r="O849" t="str">
        <f>VLOOKUP(C849,accounts!$A$2:$F$9615,3,FALSE)</f>
        <v>&gt;$10M</v>
      </c>
      <c r="P849" t="str">
        <f>VLOOKUP(C849,accounts!$A$2:$F$9615,5,FALSE)</f>
        <v>West</v>
      </c>
      <c r="Q849" t="b">
        <f t="shared" si="14"/>
        <v>1</v>
      </c>
      <c r="R849" t="e">
        <f>INDEX(removed_duplicate_rows!$A$5:$A$39,MATCH(wins!A849,removed_duplicate_rows!$A$5:$A$39,0))</f>
        <v>#N/A</v>
      </c>
    </row>
    <row r="850" spans="1:18" ht="15.75" customHeight="1" x14ac:dyDescent="0.2">
      <c r="A850" t="s">
        <v>2676</v>
      </c>
      <c r="B850" t="s">
        <v>2677</v>
      </c>
      <c r="C850" t="s">
        <v>2678</v>
      </c>
      <c r="D850" s="10">
        <v>45745</v>
      </c>
      <c r="E850" t="s">
        <v>52</v>
      </c>
      <c r="F850">
        <v>8</v>
      </c>
      <c r="G850" t="s">
        <v>77</v>
      </c>
      <c r="H850" t="s">
        <v>155</v>
      </c>
      <c r="I850" t="s">
        <v>79</v>
      </c>
      <c r="J850">
        <v>1</v>
      </c>
      <c r="K850">
        <v>7545</v>
      </c>
      <c r="L850" t="str">
        <f>IFERROR(INDEX(play_attribution!$B$2:$B$328,MATCH(A850,play_attribution!$A$2:$A$328,0)),"")</f>
        <v/>
      </c>
      <c r="M850" t="str">
        <f>VLOOKUP(H850,seller_roster!$A$2:$B$85,2,FALSE)</f>
        <v>Indigo Osei</v>
      </c>
      <c r="N850" t="str">
        <f>VLOOKUP(C850,accounts!$A$2:$F$9615,2,FALSE)</f>
        <v>Hospitality Group</v>
      </c>
      <c r="O850" t="str">
        <f>VLOOKUP(C850,accounts!$A$2:$F$9615,3,FALSE)</f>
        <v>$2.5M-$5M</v>
      </c>
      <c r="P850" t="str">
        <f>VLOOKUP(C850,accounts!$A$2:$F$9615,5,FALSE)</f>
        <v>East</v>
      </c>
      <c r="Q850" t="b">
        <f t="shared" si="14"/>
        <v>1</v>
      </c>
      <c r="R850" t="e">
        <f>INDEX(removed_duplicate_rows!$A$5:$A$39,MATCH(wins!A850,removed_duplicate_rows!$A$5:$A$39,0))</f>
        <v>#N/A</v>
      </c>
    </row>
    <row r="851" spans="1:18" ht="15.75" customHeight="1" x14ac:dyDescent="0.2">
      <c r="A851" t="s">
        <v>2679</v>
      </c>
      <c r="B851" t="s">
        <v>2680</v>
      </c>
      <c r="C851" t="s">
        <v>2681</v>
      </c>
      <c r="D851" s="10">
        <v>45745</v>
      </c>
      <c r="E851" t="s">
        <v>52</v>
      </c>
      <c r="F851">
        <v>8</v>
      </c>
      <c r="G851" t="s">
        <v>77</v>
      </c>
      <c r="H851" t="s">
        <v>122</v>
      </c>
      <c r="I851" t="s">
        <v>79</v>
      </c>
      <c r="J851">
        <v>1</v>
      </c>
      <c r="K851">
        <v>7564</v>
      </c>
      <c r="L851" t="str">
        <f>IFERROR(INDEX(play_attribution!$B$2:$B$328,MATCH(A851,play_attribution!$A$2:$A$328,0)),"")</f>
        <v/>
      </c>
      <c r="M851" t="str">
        <f>VLOOKUP(H851,seller_roster!$A$2:$B$85,2,FALSE)</f>
        <v>Uma Osei</v>
      </c>
      <c r="N851" t="str">
        <f>VLOOKUP(C851,accounts!$A$2:$F$9615,2,FALSE)</f>
        <v>Healthcare Services</v>
      </c>
      <c r="O851" t="str">
        <f>VLOOKUP(C851,accounts!$A$2:$F$9615,3,FALSE)</f>
        <v>$5M-$10M</v>
      </c>
      <c r="P851" t="str">
        <f>VLOOKUP(C851,accounts!$A$2:$F$9615,5,FALSE)</f>
        <v>East</v>
      </c>
      <c r="Q851" t="b">
        <f t="shared" si="14"/>
        <v>1</v>
      </c>
      <c r="R851" t="e">
        <f>INDEX(removed_duplicate_rows!$A$5:$A$39,MATCH(wins!A851,removed_duplicate_rows!$A$5:$A$39,0))</f>
        <v>#N/A</v>
      </c>
    </row>
    <row r="852" spans="1:18" ht="15.75" customHeight="1" x14ac:dyDescent="0.2">
      <c r="A852" t="s">
        <v>2682</v>
      </c>
      <c r="B852" t="s">
        <v>2683</v>
      </c>
      <c r="C852" t="s">
        <v>2684</v>
      </c>
      <c r="D852" s="10">
        <v>45745</v>
      </c>
      <c r="E852" t="s">
        <v>52</v>
      </c>
      <c r="F852">
        <v>8</v>
      </c>
      <c r="G852" t="s">
        <v>77</v>
      </c>
      <c r="H852" t="s">
        <v>122</v>
      </c>
      <c r="I852" t="s">
        <v>79</v>
      </c>
      <c r="J852">
        <v>1</v>
      </c>
      <c r="K852">
        <v>9996</v>
      </c>
      <c r="L852" t="str">
        <f>IFERROR(INDEX(play_attribution!$B$2:$B$328,MATCH(A852,play_attribution!$A$2:$A$328,0)),"")</f>
        <v/>
      </c>
      <c r="M852" t="str">
        <f>VLOOKUP(H852,seller_roster!$A$2:$B$85,2,FALSE)</f>
        <v>Uma Osei</v>
      </c>
      <c r="N852" t="str">
        <f>VLOOKUP(C852,accounts!$A$2:$F$9615,2,FALSE)</f>
        <v>Logistics</v>
      </c>
      <c r="O852" t="str">
        <f>VLOOKUP(C852,accounts!$A$2:$F$9615,3,FALSE)</f>
        <v>$5M-$10M</v>
      </c>
      <c r="P852" t="str">
        <f>VLOOKUP(C852,accounts!$A$2:$F$9615,5,FALSE)</f>
        <v>East</v>
      </c>
      <c r="Q852" t="b">
        <f t="shared" si="14"/>
        <v>1</v>
      </c>
      <c r="R852" t="e">
        <f>INDEX(removed_duplicate_rows!$A$5:$A$39,MATCH(wins!A852,removed_duplicate_rows!$A$5:$A$39,0))</f>
        <v>#N/A</v>
      </c>
    </row>
    <row r="853" spans="1:18" ht="15.75" customHeight="1" x14ac:dyDescent="0.2">
      <c r="A853" t="s">
        <v>2685</v>
      </c>
      <c r="B853" t="s">
        <v>2686</v>
      </c>
      <c r="C853" t="s">
        <v>2687</v>
      </c>
      <c r="D853" s="10">
        <v>45745</v>
      </c>
      <c r="E853" t="s">
        <v>52</v>
      </c>
      <c r="F853">
        <v>8</v>
      </c>
      <c r="G853" t="s">
        <v>77</v>
      </c>
      <c r="H853" t="s">
        <v>527</v>
      </c>
      <c r="I853" t="s">
        <v>55</v>
      </c>
      <c r="J853">
        <v>1</v>
      </c>
      <c r="K853">
        <v>4639</v>
      </c>
      <c r="L853" t="str">
        <f>IFERROR(INDEX(play_attribution!$B$2:$B$328,MATCH(A853,play_attribution!$A$2:$A$328,0)),"")</f>
        <v/>
      </c>
      <c r="M853" t="str">
        <f>VLOOKUP(H853,seller_roster!$A$2:$B$85,2,FALSE)</f>
        <v>Nia Mbeki</v>
      </c>
      <c r="N853" t="str">
        <f>VLOOKUP(C853,accounts!$A$2:$F$9615,2,FALSE)</f>
        <v>Professional Services</v>
      </c>
      <c r="O853" t="str">
        <f>VLOOKUP(C853,accounts!$A$2:$F$9615,3,FALSE)</f>
        <v>&lt;$1M</v>
      </c>
      <c r="P853" t="str">
        <f>VLOOKUP(C853,accounts!$A$2:$F$9615,5,FALSE)</f>
        <v>Central</v>
      </c>
      <c r="Q853" t="b">
        <f t="shared" si="14"/>
        <v>1</v>
      </c>
      <c r="R853" t="e">
        <f>INDEX(removed_duplicate_rows!$A$5:$A$39,MATCH(wins!A853,removed_duplicate_rows!$A$5:$A$39,0))</f>
        <v>#N/A</v>
      </c>
    </row>
    <row r="854" spans="1:18" ht="15.75" customHeight="1" x14ac:dyDescent="0.2">
      <c r="A854" t="s">
        <v>2688</v>
      </c>
      <c r="B854" t="s">
        <v>2689</v>
      </c>
      <c r="C854" t="s">
        <v>2690</v>
      </c>
      <c r="D854" s="10">
        <v>45745</v>
      </c>
      <c r="E854" t="s">
        <v>52</v>
      </c>
      <c r="F854">
        <v>8</v>
      </c>
      <c r="G854" t="s">
        <v>77</v>
      </c>
      <c r="H854" t="s">
        <v>169</v>
      </c>
      <c r="I854" t="s">
        <v>79</v>
      </c>
      <c r="J854">
        <v>1</v>
      </c>
      <c r="K854">
        <v>6474</v>
      </c>
      <c r="L854" t="str">
        <f>IFERROR(INDEX(play_attribution!$B$2:$B$328,MATCH(A854,play_attribution!$A$2:$A$328,0)),"")</f>
        <v/>
      </c>
      <c r="M854" t="str">
        <f>VLOOKUP(H854,seller_roster!$A$2:$B$85,2,FALSE)</f>
        <v>Rhea Doyle</v>
      </c>
      <c r="N854" t="str">
        <f>VLOOKUP(C854,accounts!$A$2:$F$9615,2,FALSE)</f>
        <v>Field Services</v>
      </c>
      <c r="O854" t="str">
        <f>VLOOKUP(C854,accounts!$A$2:$F$9615,3,FALSE)</f>
        <v>$2.5M-$5M</v>
      </c>
      <c r="P854" t="str">
        <f>VLOOKUP(C854,accounts!$A$2:$F$9615,5,FALSE)</f>
        <v>Central</v>
      </c>
      <c r="Q854" t="b">
        <f t="shared" si="14"/>
        <v>1</v>
      </c>
      <c r="R854" t="e">
        <f>INDEX(removed_duplicate_rows!$A$5:$A$39,MATCH(wins!A854,removed_duplicate_rows!$A$5:$A$39,0))</f>
        <v>#N/A</v>
      </c>
    </row>
    <row r="855" spans="1:18" ht="15.75" customHeight="1" x14ac:dyDescent="0.2">
      <c r="A855" t="s">
        <v>2691</v>
      </c>
      <c r="B855" t="s">
        <v>2692</v>
      </c>
      <c r="C855" t="s">
        <v>2693</v>
      </c>
      <c r="D855" s="10">
        <v>45745</v>
      </c>
      <c r="E855" t="s">
        <v>52</v>
      </c>
      <c r="F855">
        <v>8</v>
      </c>
      <c r="G855" t="s">
        <v>77</v>
      </c>
      <c r="H855" t="s">
        <v>87</v>
      </c>
      <c r="I855" t="s">
        <v>79</v>
      </c>
      <c r="J855">
        <v>1</v>
      </c>
      <c r="K855">
        <v>6940</v>
      </c>
      <c r="L855" t="str">
        <f>IFERROR(INDEX(play_attribution!$B$2:$B$328,MATCH(A855,play_attribution!$A$2:$A$328,0)),"")</f>
        <v/>
      </c>
      <c r="M855" t="str">
        <f>VLOOKUP(H855,seller_roster!$A$2:$B$85,2,FALSE)</f>
        <v>Harper Tran</v>
      </c>
      <c r="N855" t="str">
        <f>VLOOKUP(C855,accounts!$A$2:$F$9615,2,FALSE)</f>
        <v>Professional Services</v>
      </c>
      <c r="O855" t="str">
        <f>VLOOKUP(C855,accounts!$A$2:$F$9615,3,FALSE)</f>
        <v>$5M-$10M</v>
      </c>
      <c r="P855" t="str">
        <f>VLOOKUP(C855,accounts!$A$2:$F$9615,5,FALSE)</f>
        <v>Central</v>
      </c>
      <c r="Q855" t="b">
        <f t="shared" si="14"/>
        <v>1</v>
      </c>
      <c r="R855" t="e">
        <f>INDEX(removed_duplicate_rows!$A$5:$A$39,MATCH(wins!A855,removed_duplicate_rows!$A$5:$A$39,0))</f>
        <v>#N/A</v>
      </c>
    </row>
    <row r="856" spans="1:18" ht="15.75" customHeight="1" x14ac:dyDescent="0.2">
      <c r="A856" t="s">
        <v>2694</v>
      </c>
      <c r="B856" t="s">
        <v>2695</v>
      </c>
      <c r="C856" t="s">
        <v>2696</v>
      </c>
      <c r="D856" s="10">
        <v>45745</v>
      </c>
      <c r="E856" t="s">
        <v>52</v>
      </c>
      <c r="F856">
        <v>8</v>
      </c>
      <c r="G856" t="s">
        <v>77</v>
      </c>
      <c r="H856" t="s">
        <v>95</v>
      </c>
      <c r="I856" t="s">
        <v>55</v>
      </c>
      <c r="J856">
        <v>1</v>
      </c>
      <c r="K856">
        <v>8382</v>
      </c>
      <c r="L856" t="str">
        <f>IFERROR(INDEX(play_attribution!$B$2:$B$328,MATCH(A856,play_attribution!$A$2:$A$328,0)),"")</f>
        <v/>
      </c>
      <c r="M856" t="str">
        <f>VLOOKUP(H856,seller_roster!$A$2:$B$85,2,FALSE)</f>
        <v>Frankie Ferro</v>
      </c>
      <c r="N856" t="str">
        <f>VLOOKUP(C856,accounts!$A$2:$F$9615,2,FALSE)</f>
        <v>Wholesale &amp; Distribution</v>
      </c>
      <c r="O856" t="str">
        <f>VLOOKUP(C856,accounts!$A$2:$F$9615,3,FALSE)</f>
        <v>$2.5M-$5M</v>
      </c>
      <c r="P856" t="str">
        <f>VLOOKUP(C856,accounts!$A$2:$F$9615,5,FALSE)</f>
        <v>Central</v>
      </c>
      <c r="Q856" t="b">
        <f t="shared" si="14"/>
        <v>1</v>
      </c>
      <c r="R856" t="e">
        <f>INDEX(removed_duplicate_rows!$A$5:$A$39,MATCH(wins!A856,removed_duplicate_rows!$A$5:$A$39,0))</f>
        <v>#N/A</v>
      </c>
    </row>
    <row r="857" spans="1:18" ht="15.75" customHeight="1" x14ac:dyDescent="0.2">
      <c r="A857" t="s">
        <v>2697</v>
      </c>
      <c r="B857" t="s">
        <v>2698</v>
      </c>
      <c r="C857" t="s">
        <v>2699</v>
      </c>
      <c r="D857" s="10">
        <v>45745</v>
      </c>
      <c r="E857" t="s">
        <v>52</v>
      </c>
      <c r="F857">
        <v>8</v>
      </c>
      <c r="G857" t="s">
        <v>77</v>
      </c>
      <c r="H857" t="s">
        <v>129</v>
      </c>
      <c r="I857" t="s">
        <v>79</v>
      </c>
      <c r="J857">
        <v>1</v>
      </c>
      <c r="K857">
        <v>10845</v>
      </c>
      <c r="L857" t="str">
        <f>IFERROR(INDEX(play_attribution!$B$2:$B$328,MATCH(A857,play_attribution!$A$2:$A$328,0)),"")</f>
        <v/>
      </c>
      <c r="M857" t="str">
        <f>VLOOKUP(H857,seller_roster!$A$2:$B$85,2,FALSE)</f>
        <v>Gray Vega</v>
      </c>
      <c r="N857" t="str">
        <f>VLOOKUP(C857,accounts!$A$2:$F$9615,2,FALSE)</f>
        <v>Retail Multi-Location</v>
      </c>
      <c r="O857" t="str">
        <f>VLOOKUP(C857,accounts!$A$2:$F$9615,3,FALSE)</f>
        <v>$2.5M-$5M</v>
      </c>
      <c r="P857" t="str">
        <f>VLOOKUP(C857,accounts!$A$2:$F$9615,5,FALSE)</f>
        <v>East</v>
      </c>
      <c r="Q857" t="b">
        <f t="shared" si="14"/>
        <v>1</v>
      </c>
      <c r="R857" t="e">
        <f>INDEX(removed_duplicate_rows!$A$5:$A$39,MATCH(wins!A857,removed_duplicate_rows!$A$5:$A$39,0))</f>
        <v>#N/A</v>
      </c>
    </row>
    <row r="858" spans="1:18" ht="15.75" customHeight="1" x14ac:dyDescent="0.2">
      <c r="A858" t="s">
        <v>2700</v>
      </c>
      <c r="B858" t="s">
        <v>2701</v>
      </c>
      <c r="C858" t="s">
        <v>2702</v>
      </c>
      <c r="D858" s="10">
        <v>45745</v>
      </c>
      <c r="E858" t="s">
        <v>52</v>
      </c>
      <c r="F858">
        <v>8</v>
      </c>
      <c r="G858" t="s">
        <v>77</v>
      </c>
      <c r="H858" t="s">
        <v>95</v>
      </c>
      <c r="I858" t="s">
        <v>79</v>
      </c>
      <c r="J858">
        <v>1</v>
      </c>
      <c r="K858">
        <v>10690</v>
      </c>
      <c r="L858" t="str">
        <f>IFERROR(INDEX(play_attribution!$B$2:$B$328,MATCH(A858,play_attribution!$A$2:$A$328,0)),"")</f>
        <v/>
      </c>
      <c r="M858" t="str">
        <f>VLOOKUP(H858,seller_roster!$A$2:$B$85,2,FALSE)</f>
        <v>Frankie Ferro</v>
      </c>
      <c r="N858" t="str">
        <f>VLOOKUP(C858,accounts!$A$2:$F$9615,2,FALSE)</f>
        <v>Manufacturing</v>
      </c>
      <c r="O858" t="str">
        <f>VLOOKUP(C858,accounts!$A$2:$F$9615,3,FALSE)</f>
        <v>&gt;$10M</v>
      </c>
      <c r="P858" t="str">
        <f>VLOOKUP(C858,accounts!$A$2:$F$9615,5,FALSE)</f>
        <v>Central</v>
      </c>
      <c r="Q858" t="b">
        <f t="shared" si="14"/>
        <v>1</v>
      </c>
      <c r="R858" t="e">
        <f>INDEX(removed_duplicate_rows!$A$5:$A$39,MATCH(wins!A858,removed_duplicate_rows!$A$5:$A$39,0))</f>
        <v>#N/A</v>
      </c>
    </row>
    <row r="859" spans="1:18" ht="15.75" customHeight="1" x14ac:dyDescent="0.2">
      <c r="A859" t="s">
        <v>2703</v>
      </c>
      <c r="B859" t="s">
        <v>2704</v>
      </c>
      <c r="C859" t="s">
        <v>2705</v>
      </c>
      <c r="D859" s="10">
        <v>45745</v>
      </c>
      <c r="E859" t="s">
        <v>52</v>
      </c>
      <c r="F859">
        <v>8</v>
      </c>
      <c r="G859" t="s">
        <v>77</v>
      </c>
      <c r="H859" t="s">
        <v>147</v>
      </c>
      <c r="I859" t="s">
        <v>79</v>
      </c>
      <c r="J859">
        <v>1</v>
      </c>
      <c r="K859">
        <v>10641</v>
      </c>
      <c r="L859" t="str">
        <f>IFERROR(INDEX(play_attribution!$B$2:$B$328,MATCH(A859,play_attribution!$A$2:$A$328,0)),"")</f>
        <v/>
      </c>
      <c r="M859" t="str">
        <f>VLOOKUP(H859,seller_roster!$A$2:$B$85,2,FALSE)</f>
        <v>Riley Tran</v>
      </c>
      <c r="N859" t="str">
        <f>VLOOKUP(C859,accounts!$A$2:$F$9615,2,FALSE)</f>
        <v>Field Services</v>
      </c>
      <c r="O859" t="str">
        <f>VLOOKUP(C859,accounts!$A$2:$F$9615,3,FALSE)</f>
        <v>$2.5M-$5M</v>
      </c>
      <c r="P859" t="str">
        <f>VLOOKUP(C859,accounts!$A$2:$F$9615,5,FALSE)</f>
        <v>East</v>
      </c>
      <c r="Q859" t="b">
        <f t="shared" si="14"/>
        <v>1</v>
      </c>
      <c r="R859" t="e">
        <f>INDEX(removed_duplicate_rows!$A$5:$A$39,MATCH(wins!A859,removed_duplicate_rows!$A$5:$A$39,0))</f>
        <v>#N/A</v>
      </c>
    </row>
    <row r="860" spans="1:18" ht="15.75" customHeight="1" x14ac:dyDescent="0.2">
      <c r="A860" t="s">
        <v>2706</v>
      </c>
      <c r="B860" t="s">
        <v>2707</v>
      </c>
      <c r="C860" t="s">
        <v>2708</v>
      </c>
      <c r="D860" s="10">
        <v>45745</v>
      </c>
      <c r="E860" t="s">
        <v>52</v>
      </c>
      <c r="F860">
        <v>8</v>
      </c>
      <c r="G860" t="s">
        <v>77</v>
      </c>
      <c r="H860" t="s">
        <v>1230</v>
      </c>
      <c r="I860" t="s">
        <v>79</v>
      </c>
      <c r="J860">
        <v>1</v>
      </c>
      <c r="K860">
        <v>5484</v>
      </c>
      <c r="L860" t="str">
        <f>IFERROR(INDEX(play_attribution!$B$2:$B$328,MATCH(A860,play_attribution!$A$2:$A$328,0)),"")</f>
        <v/>
      </c>
      <c r="M860" t="str">
        <f>VLOOKUP(H860,seller_roster!$A$2:$B$85,2,FALSE)</f>
        <v>Lennon Doyle</v>
      </c>
      <c r="N860" t="str">
        <f>VLOOKUP(C860,accounts!$A$2:$F$9615,2,FALSE)</f>
        <v>Hospitality Group</v>
      </c>
      <c r="O860" t="str">
        <f>VLOOKUP(C860,accounts!$A$2:$F$9615,3,FALSE)</f>
        <v>$1M-$2.5M</v>
      </c>
      <c r="P860" t="str">
        <f>VLOOKUP(C860,accounts!$A$2:$F$9615,5,FALSE)</f>
        <v>Central</v>
      </c>
      <c r="Q860" t="b">
        <f t="shared" si="14"/>
        <v>1</v>
      </c>
      <c r="R860" t="e">
        <f>INDEX(removed_duplicate_rows!$A$5:$A$39,MATCH(wins!A860,removed_duplicate_rows!$A$5:$A$39,0))</f>
        <v>#N/A</v>
      </c>
    </row>
    <row r="861" spans="1:18" ht="15.75" customHeight="1" x14ac:dyDescent="0.2">
      <c r="A861" t="s">
        <v>2709</v>
      </c>
      <c r="B861" t="s">
        <v>2710</v>
      </c>
      <c r="C861" t="s">
        <v>2711</v>
      </c>
      <c r="D861" s="10">
        <v>45745</v>
      </c>
      <c r="E861" t="s">
        <v>52</v>
      </c>
      <c r="F861">
        <v>8</v>
      </c>
      <c r="G861" t="s">
        <v>77</v>
      </c>
      <c r="H861" t="s">
        <v>866</v>
      </c>
      <c r="I861" t="s">
        <v>79</v>
      </c>
      <c r="J861">
        <v>1</v>
      </c>
      <c r="K861">
        <v>10195</v>
      </c>
      <c r="L861" t="str">
        <f>IFERROR(INDEX(play_attribution!$B$2:$B$328,MATCH(A861,play_attribution!$A$2:$A$328,0)),"")</f>
        <v/>
      </c>
      <c r="M861" t="str">
        <f>VLOOKUP(H861,seller_roster!$A$2:$B$85,2,FALSE)</f>
        <v>Kira Novak</v>
      </c>
      <c r="N861" t="str">
        <f>VLOOKUP(C861,accounts!$A$2:$F$9615,2,FALSE)</f>
        <v>Logistics</v>
      </c>
      <c r="O861" t="str">
        <f>VLOOKUP(C861,accounts!$A$2:$F$9615,3,FALSE)</f>
        <v>$5M-$10M</v>
      </c>
      <c r="P861" t="str">
        <f>VLOOKUP(C861,accounts!$A$2:$F$9615,5,FALSE)</f>
        <v>East</v>
      </c>
      <c r="Q861" t="b">
        <f t="shared" si="14"/>
        <v>1</v>
      </c>
      <c r="R861" t="e">
        <f>INDEX(removed_duplicate_rows!$A$5:$A$39,MATCH(wins!A861,removed_duplicate_rows!$A$5:$A$39,0))</f>
        <v>#N/A</v>
      </c>
    </row>
    <row r="862" spans="1:18" ht="15.75" customHeight="1" x14ac:dyDescent="0.2">
      <c r="A862" t="s">
        <v>2712</v>
      </c>
      <c r="B862" t="s">
        <v>2713</v>
      </c>
      <c r="C862" t="s">
        <v>2714</v>
      </c>
      <c r="D862" s="10">
        <v>45745</v>
      </c>
      <c r="E862" t="s">
        <v>52</v>
      </c>
      <c r="F862">
        <v>8</v>
      </c>
      <c r="G862" t="s">
        <v>77</v>
      </c>
      <c r="H862" t="s">
        <v>169</v>
      </c>
      <c r="I862" t="s">
        <v>79</v>
      </c>
      <c r="J862">
        <v>1</v>
      </c>
      <c r="K862">
        <v>9777</v>
      </c>
      <c r="L862" t="str">
        <f>IFERROR(INDEX(play_attribution!$B$2:$B$328,MATCH(A862,play_attribution!$A$2:$A$328,0)),"")</f>
        <v/>
      </c>
      <c r="M862" t="str">
        <f>VLOOKUP(H862,seller_roster!$A$2:$B$85,2,FALSE)</f>
        <v>Rhea Doyle</v>
      </c>
      <c r="N862" t="str">
        <f>VLOOKUP(C862,accounts!$A$2:$F$9615,2,FALSE)</f>
        <v>Field Services</v>
      </c>
      <c r="O862" t="str">
        <f>VLOOKUP(C862,accounts!$A$2:$F$9615,3,FALSE)</f>
        <v>$2.5M-$5M</v>
      </c>
      <c r="P862" t="str">
        <f>VLOOKUP(C862,accounts!$A$2:$F$9615,5,FALSE)</f>
        <v>East</v>
      </c>
      <c r="Q862" t="b">
        <f t="shared" si="14"/>
        <v>1</v>
      </c>
      <c r="R862" t="e">
        <f>INDEX(removed_duplicate_rows!$A$5:$A$39,MATCH(wins!A862,removed_duplicate_rows!$A$5:$A$39,0))</f>
        <v>#N/A</v>
      </c>
    </row>
    <row r="863" spans="1:18" ht="15.75" customHeight="1" x14ac:dyDescent="0.2">
      <c r="A863" t="s">
        <v>2715</v>
      </c>
      <c r="B863" t="s">
        <v>2716</v>
      </c>
      <c r="C863" t="s">
        <v>2717</v>
      </c>
      <c r="D863" s="10">
        <v>45745</v>
      </c>
      <c r="E863" t="s">
        <v>52</v>
      </c>
      <c r="F863">
        <v>8</v>
      </c>
      <c r="G863" t="s">
        <v>77</v>
      </c>
      <c r="H863" t="s">
        <v>91</v>
      </c>
      <c r="I863" t="s">
        <v>79</v>
      </c>
      <c r="J863">
        <v>1</v>
      </c>
      <c r="K863">
        <v>7037</v>
      </c>
      <c r="L863" t="str">
        <f>IFERROR(INDEX(play_attribution!$B$2:$B$328,MATCH(A863,play_attribution!$A$2:$A$328,0)),"")</f>
        <v/>
      </c>
      <c r="M863" t="str">
        <f>VLOOKUP(H863,seller_roster!$A$2:$B$85,2,FALSE)</f>
        <v>Kira Sorensen</v>
      </c>
      <c r="N863" t="str">
        <f>VLOOKUP(C863,accounts!$A$2:$F$9615,2,FALSE)</f>
        <v>Nonprofit</v>
      </c>
      <c r="O863" t="str">
        <f>VLOOKUP(C863,accounts!$A$2:$F$9615,3,FALSE)</f>
        <v>$2.5M-$5M</v>
      </c>
      <c r="P863" t="str">
        <f>VLOOKUP(C863,accounts!$A$2:$F$9615,5,FALSE)</f>
        <v>East</v>
      </c>
      <c r="Q863" t="b">
        <f t="shared" si="14"/>
        <v>1</v>
      </c>
      <c r="R863" t="e">
        <f>INDEX(removed_duplicate_rows!$A$5:$A$39,MATCH(wins!A863,removed_duplicate_rows!$A$5:$A$39,0))</f>
        <v>#N/A</v>
      </c>
    </row>
    <row r="864" spans="1:18" ht="15.75" customHeight="1" x14ac:dyDescent="0.2">
      <c r="A864" t="s">
        <v>2718</v>
      </c>
      <c r="B864" t="s">
        <v>2719</v>
      </c>
      <c r="C864" t="s">
        <v>2720</v>
      </c>
      <c r="D864" s="10">
        <v>45745</v>
      </c>
      <c r="E864" t="s">
        <v>52</v>
      </c>
      <c r="F864">
        <v>8</v>
      </c>
      <c r="G864" t="s">
        <v>77</v>
      </c>
      <c r="H864" t="s">
        <v>214</v>
      </c>
      <c r="I864" t="s">
        <v>79</v>
      </c>
      <c r="J864">
        <v>1</v>
      </c>
      <c r="K864">
        <v>7323</v>
      </c>
      <c r="L864" t="str">
        <f>IFERROR(INDEX(play_attribution!$B$2:$B$328,MATCH(A864,play_attribution!$A$2:$A$328,0)),"")</f>
        <v/>
      </c>
      <c r="M864" t="str">
        <f>VLOOKUP(H864,seller_roster!$A$2:$B$85,2,FALSE)</f>
        <v>Rhea Abadi</v>
      </c>
      <c r="N864" t="str">
        <f>VLOOKUP(C864,accounts!$A$2:$F$9615,2,FALSE)</f>
        <v>Retail Multi-Location</v>
      </c>
      <c r="O864" t="str">
        <f>VLOOKUP(C864,accounts!$A$2:$F$9615,3,FALSE)</f>
        <v>$2.5M-$5M</v>
      </c>
      <c r="P864" t="str">
        <f>VLOOKUP(C864,accounts!$A$2:$F$9615,5,FALSE)</f>
        <v>West</v>
      </c>
      <c r="Q864" t="b">
        <f t="shared" si="14"/>
        <v>1</v>
      </c>
      <c r="R864" t="e">
        <f>INDEX(removed_duplicate_rows!$A$5:$A$39,MATCH(wins!A864,removed_duplicate_rows!$A$5:$A$39,0))</f>
        <v>#N/A</v>
      </c>
    </row>
    <row r="865" spans="1:18" ht="15.75" customHeight="1" x14ac:dyDescent="0.2">
      <c r="A865" t="s">
        <v>2721</v>
      </c>
      <c r="B865" t="s">
        <v>2722</v>
      </c>
      <c r="C865" t="s">
        <v>2723</v>
      </c>
      <c r="D865" s="10">
        <v>45745</v>
      </c>
      <c r="E865" t="s">
        <v>52</v>
      </c>
      <c r="F865">
        <v>8</v>
      </c>
      <c r="G865" t="s">
        <v>77</v>
      </c>
      <c r="H865" t="s">
        <v>266</v>
      </c>
      <c r="I865" t="s">
        <v>79</v>
      </c>
      <c r="J865">
        <v>1</v>
      </c>
      <c r="K865">
        <v>11889</v>
      </c>
      <c r="L865" t="str">
        <f>IFERROR(INDEX(play_attribution!$B$2:$B$328,MATCH(A865,play_attribution!$A$2:$A$328,0)),"")</f>
        <v/>
      </c>
      <c r="M865" t="str">
        <f>VLOOKUP(H865,seller_roster!$A$2:$B$85,2,FALSE)</f>
        <v>Dakota Vega</v>
      </c>
      <c r="N865" t="str">
        <f>VLOOKUP(C865,accounts!$A$2:$F$9615,2,FALSE)</f>
        <v>Retail Multi-Location</v>
      </c>
      <c r="O865" t="str">
        <f>VLOOKUP(C865,accounts!$A$2:$F$9615,3,FALSE)</f>
        <v>$5M-$10M</v>
      </c>
      <c r="P865" t="str">
        <f>VLOOKUP(C865,accounts!$A$2:$F$9615,5,FALSE)</f>
        <v>Central</v>
      </c>
      <c r="Q865" t="b">
        <f t="shared" si="14"/>
        <v>1</v>
      </c>
      <c r="R865" t="e">
        <f>INDEX(removed_duplicate_rows!$A$5:$A$39,MATCH(wins!A865,removed_duplicate_rows!$A$5:$A$39,0))</f>
        <v>#N/A</v>
      </c>
    </row>
    <row r="866" spans="1:18" ht="15.75" customHeight="1" x14ac:dyDescent="0.2">
      <c r="A866" t="s">
        <v>2724</v>
      </c>
      <c r="B866" t="s">
        <v>2725</v>
      </c>
      <c r="C866" t="s">
        <v>2726</v>
      </c>
      <c r="D866" s="10">
        <v>45745</v>
      </c>
      <c r="E866" t="s">
        <v>52</v>
      </c>
      <c r="F866">
        <v>8</v>
      </c>
      <c r="G866" t="s">
        <v>77</v>
      </c>
      <c r="H866" t="s">
        <v>83</v>
      </c>
      <c r="I866" t="s">
        <v>79</v>
      </c>
      <c r="J866">
        <v>1</v>
      </c>
      <c r="K866">
        <v>6593</v>
      </c>
      <c r="L866" t="str">
        <f>IFERROR(INDEX(play_attribution!$B$2:$B$328,MATCH(A866,play_attribution!$A$2:$A$328,0)),"")</f>
        <v/>
      </c>
      <c r="M866" t="str">
        <f>VLOOKUP(H866,seller_roster!$A$2:$B$85,2,FALSE)</f>
        <v>Sage Ruiz</v>
      </c>
      <c r="N866" t="str">
        <f>VLOOKUP(C866,accounts!$A$2:$F$9615,2,FALSE)</f>
        <v>Field Services</v>
      </c>
      <c r="O866" t="str">
        <f>VLOOKUP(C866,accounts!$A$2:$F$9615,3,FALSE)</f>
        <v>$2.5M-$5M</v>
      </c>
      <c r="P866" t="str">
        <f>VLOOKUP(C866,accounts!$A$2:$F$9615,5,FALSE)</f>
        <v>Central</v>
      </c>
      <c r="Q866" t="b">
        <f t="shared" si="14"/>
        <v>1</v>
      </c>
      <c r="R866" t="e">
        <f>INDEX(removed_duplicate_rows!$A$5:$A$39,MATCH(wins!A866,removed_duplicate_rows!$A$5:$A$39,0))</f>
        <v>#N/A</v>
      </c>
    </row>
    <row r="867" spans="1:18" ht="15.75" customHeight="1" x14ac:dyDescent="0.2">
      <c r="A867" t="s">
        <v>2727</v>
      </c>
      <c r="B867" t="s">
        <v>2728</v>
      </c>
      <c r="C867" t="s">
        <v>2729</v>
      </c>
      <c r="D867" s="10">
        <v>45745</v>
      </c>
      <c r="E867" t="s">
        <v>52</v>
      </c>
      <c r="F867">
        <v>8</v>
      </c>
      <c r="G867" t="s">
        <v>77</v>
      </c>
      <c r="H867" t="s">
        <v>95</v>
      </c>
      <c r="I867" t="s">
        <v>79</v>
      </c>
      <c r="J867">
        <v>1</v>
      </c>
      <c r="K867">
        <v>10599</v>
      </c>
      <c r="L867" t="str">
        <f>IFERROR(INDEX(play_attribution!$B$2:$B$328,MATCH(A867,play_attribution!$A$2:$A$328,0)),"")</f>
        <v/>
      </c>
      <c r="M867" t="str">
        <f>VLOOKUP(H867,seller_roster!$A$2:$B$85,2,FALSE)</f>
        <v>Frankie Ferro</v>
      </c>
      <c r="N867" t="str">
        <f>VLOOKUP(C867,accounts!$A$2:$F$9615,2,FALSE)</f>
        <v>Manufacturing</v>
      </c>
      <c r="O867" t="str">
        <f>VLOOKUP(C867,accounts!$A$2:$F$9615,3,FALSE)</f>
        <v>$1M-$2.5M</v>
      </c>
      <c r="P867" t="str">
        <f>VLOOKUP(C867,accounts!$A$2:$F$9615,5,FALSE)</f>
        <v>East</v>
      </c>
      <c r="Q867" t="b">
        <f t="shared" si="14"/>
        <v>1</v>
      </c>
      <c r="R867" t="e">
        <f>INDEX(removed_duplicate_rows!$A$5:$A$39,MATCH(wins!A867,removed_duplicate_rows!$A$5:$A$39,0))</f>
        <v>#N/A</v>
      </c>
    </row>
    <row r="868" spans="1:18" ht="15.75" customHeight="1" x14ac:dyDescent="0.2">
      <c r="A868" t="s">
        <v>2730</v>
      </c>
      <c r="B868" t="s">
        <v>2731</v>
      </c>
      <c r="C868" t="s">
        <v>2732</v>
      </c>
      <c r="D868" s="10">
        <v>45745</v>
      </c>
      <c r="E868" t="s">
        <v>52</v>
      </c>
      <c r="F868">
        <v>8</v>
      </c>
      <c r="G868" t="s">
        <v>77</v>
      </c>
      <c r="H868" t="s">
        <v>78</v>
      </c>
      <c r="I868" t="s">
        <v>55</v>
      </c>
      <c r="J868">
        <v>1</v>
      </c>
      <c r="K868">
        <v>4265</v>
      </c>
      <c r="L868" t="str">
        <f>IFERROR(INDEX(play_attribution!$B$2:$B$328,MATCH(A868,play_attribution!$A$2:$A$328,0)),"")</f>
        <v/>
      </c>
      <c r="M868" t="str">
        <f>VLOOKUP(H868,seller_roster!$A$2:$B$85,2,FALSE)</f>
        <v>Lennon Ferro</v>
      </c>
      <c r="N868" t="str">
        <f>VLOOKUP(C868,accounts!$A$2:$F$9615,2,FALSE)</f>
        <v>Wholesale &amp; Distribution</v>
      </c>
      <c r="O868" t="str">
        <f>VLOOKUP(C868,accounts!$A$2:$F$9615,3,FALSE)</f>
        <v>$2.5M-$5M</v>
      </c>
      <c r="P868" t="str">
        <f>VLOOKUP(C868,accounts!$A$2:$F$9615,5,FALSE)</f>
        <v>Central</v>
      </c>
      <c r="Q868" t="b">
        <f t="shared" si="14"/>
        <v>1</v>
      </c>
      <c r="R868" t="e">
        <f>INDEX(removed_duplicate_rows!$A$5:$A$39,MATCH(wins!A868,removed_duplicate_rows!$A$5:$A$39,0))</f>
        <v>#N/A</v>
      </c>
    </row>
    <row r="869" spans="1:18" ht="15.75" customHeight="1" x14ac:dyDescent="0.2">
      <c r="A869" t="s">
        <v>2733</v>
      </c>
      <c r="B869" t="s">
        <v>2734</v>
      </c>
      <c r="C869" t="s">
        <v>2735</v>
      </c>
      <c r="D869" s="10">
        <v>45745</v>
      </c>
      <c r="E869" t="s">
        <v>52</v>
      </c>
      <c r="F869">
        <v>8</v>
      </c>
      <c r="G869" t="s">
        <v>77</v>
      </c>
      <c r="H869" t="s">
        <v>184</v>
      </c>
      <c r="I869" t="s">
        <v>79</v>
      </c>
      <c r="J869">
        <v>1</v>
      </c>
      <c r="K869">
        <v>6351</v>
      </c>
      <c r="L869" t="str">
        <f>IFERROR(INDEX(play_attribution!$B$2:$B$328,MATCH(A869,play_attribution!$A$2:$A$328,0)),"")</f>
        <v/>
      </c>
      <c r="M869" t="str">
        <f>VLOOKUP(H869,seller_roster!$A$2:$B$85,2,FALSE)</f>
        <v>Zion Silva</v>
      </c>
      <c r="N869" t="str">
        <f>VLOOKUP(C869,accounts!$A$2:$F$9615,2,FALSE)</f>
        <v>Wholesale &amp; Distribution</v>
      </c>
      <c r="O869" t="str">
        <f>VLOOKUP(C869,accounts!$A$2:$F$9615,3,FALSE)</f>
        <v>$5M-$10M</v>
      </c>
      <c r="P869" t="str">
        <f>VLOOKUP(C869,accounts!$A$2:$F$9615,5,FALSE)</f>
        <v>Central</v>
      </c>
      <c r="Q869" t="b">
        <f t="shared" si="14"/>
        <v>1</v>
      </c>
      <c r="R869" t="e">
        <f>INDEX(removed_duplicate_rows!$A$5:$A$39,MATCH(wins!A869,removed_duplicate_rows!$A$5:$A$39,0))</f>
        <v>#N/A</v>
      </c>
    </row>
    <row r="870" spans="1:18" ht="15.75" customHeight="1" x14ac:dyDescent="0.2">
      <c r="A870" t="s">
        <v>2736</v>
      </c>
      <c r="B870" t="s">
        <v>2737</v>
      </c>
      <c r="C870" t="s">
        <v>2738</v>
      </c>
      <c r="D870" s="10">
        <v>45745</v>
      </c>
      <c r="E870" t="s">
        <v>52</v>
      </c>
      <c r="F870">
        <v>8</v>
      </c>
      <c r="G870" t="s">
        <v>77</v>
      </c>
      <c r="H870" t="s">
        <v>184</v>
      </c>
      <c r="I870" t="s">
        <v>55</v>
      </c>
      <c r="J870">
        <v>1</v>
      </c>
      <c r="K870">
        <v>5311</v>
      </c>
      <c r="L870" t="str">
        <f>IFERROR(INDEX(play_attribution!$B$2:$B$328,MATCH(A870,play_attribution!$A$2:$A$328,0)),"")</f>
        <v/>
      </c>
      <c r="M870" t="str">
        <f>VLOOKUP(H870,seller_roster!$A$2:$B$85,2,FALSE)</f>
        <v>Zion Silva</v>
      </c>
      <c r="N870" t="str">
        <f>VLOOKUP(C870,accounts!$A$2:$F$9615,2,FALSE)</f>
        <v>Wholesale &amp; Distribution</v>
      </c>
      <c r="O870" t="str">
        <f>VLOOKUP(C870,accounts!$A$2:$F$9615,3,FALSE)</f>
        <v>$5M-$10M</v>
      </c>
      <c r="P870" t="str">
        <f>VLOOKUP(C870,accounts!$A$2:$F$9615,5,FALSE)</f>
        <v>West</v>
      </c>
      <c r="Q870" t="b">
        <f t="shared" si="14"/>
        <v>1</v>
      </c>
      <c r="R870" t="e">
        <f>INDEX(removed_duplicate_rows!$A$5:$A$39,MATCH(wins!A870,removed_duplicate_rows!$A$5:$A$39,0))</f>
        <v>#N/A</v>
      </c>
    </row>
    <row r="871" spans="1:18" ht="15.75" customHeight="1" x14ac:dyDescent="0.2">
      <c r="A871" t="s">
        <v>2739</v>
      </c>
      <c r="B871" t="s">
        <v>2740</v>
      </c>
      <c r="C871" t="s">
        <v>2741</v>
      </c>
      <c r="D871" s="10">
        <v>45745</v>
      </c>
      <c r="E871" t="s">
        <v>52</v>
      </c>
      <c r="F871">
        <v>8</v>
      </c>
      <c r="G871" t="s">
        <v>77</v>
      </c>
      <c r="H871" t="s">
        <v>173</v>
      </c>
      <c r="I871" t="s">
        <v>79</v>
      </c>
      <c r="J871">
        <v>1</v>
      </c>
      <c r="K871">
        <v>6607</v>
      </c>
      <c r="L871" t="str">
        <f>IFERROR(INDEX(play_attribution!$B$2:$B$328,MATCH(A871,play_attribution!$A$2:$A$328,0)),"")</f>
        <v/>
      </c>
      <c r="M871" t="str">
        <f>VLOOKUP(H871,seller_roster!$A$2:$B$85,2,FALSE)</f>
        <v>Pia Reyes</v>
      </c>
      <c r="N871" t="str">
        <f>VLOOKUP(C871,accounts!$A$2:$F$9615,2,FALSE)</f>
        <v>Retail Multi-Location</v>
      </c>
      <c r="O871" t="str">
        <f>VLOOKUP(C871,accounts!$A$2:$F$9615,3,FALSE)</f>
        <v>$2.5M-$5M</v>
      </c>
      <c r="P871" t="str">
        <f>VLOOKUP(C871,accounts!$A$2:$F$9615,5,FALSE)</f>
        <v>East</v>
      </c>
      <c r="Q871" t="b">
        <f t="shared" si="14"/>
        <v>1</v>
      </c>
      <c r="R871" t="e">
        <f>INDEX(removed_duplicate_rows!$A$5:$A$39,MATCH(wins!A871,removed_duplicate_rows!$A$5:$A$39,0))</f>
        <v>#N/A</v>
      </c>
    </row>
    <row r="872" spans="1:18" ht="15.75" customHeight="1" x14ac:dyDescent="0.2">
      <c r="A872" t="s">
        <v>2742</v>
      </c>
      <c r="B872" t="s">
        <v>2743</v>
      </c>
      <c r="C872" t="s">
        <v>2744</v>
      </c>
      <c r="D872" s="10">
        <v>45745</v>
      </c>
      <c r="E872" t="s">
        <v>52</v>
      </c>
      <c r="F872">
        <v>8</v>
      </c>
      <c r="G872" t="s">
        <v>77</v>
      </c>
      <c r="H872" t="s">
        <v>140</v>
      </c>
      <c r="I872" t="s">
        <v>55</v>
      </c>
      <c r="J872">
        <v>1</v>
      </c>
      <c r="K872">
        <v>5698</v>
      </c>
      <c r="L872" t="str">
        <f>IFERROR(INDEX(play_attribution!$B$2:$B$328,MATCH(A872,play_attribution!$A$2:$A$328,0)),"")</f>
        <v/>
      </c>
      <c r="M872" t="str">
        <f>VLOOKUP(H872,seller_roster!$A$2:$B$85,2,FALSE)</f>
        <v>Lane Lindqvist</v>
      </c>
      <c r="N872" t="str">
        <f>VLOOKUP(C872,accounts!$A$2:$F$9615,2,FALSE)</f>
        <v>Field Services</v>
      </c>
      <c r="O872" t="str">
        <f>VLOOKUP(C872,accounts!$A$2:$F$9615,3,FALSE)</f>
        <v>&lt;$1M</v>
      </c>
      <c r="P872" t="str">
        <f>VLOOKUP(C872,accounts!$A$2:$F$9615,5,FALSE)</f>
        <v>West</v>
      </c>
      <c r="Q872" t="b">
        <f t="shared" si="14"/>
        <v>1</v>
      </c>
      <c r="R872" t="e">
        <f>INDEX(removed_duplicate_rows!$A$5:$A$39,MATCH(wins!A872,removed_duplicate_rows!$A$5:$A$39,0))</f>
        <v>#N/A</v>
      </c>
    </row>
    <row r="873" spans="1:18" ht="15.75" customHeight="1" x14ac:dyDescent="0.2">
      <c r="A873" t="s">
        <v>2745</v>
      </c>
      <c r="B873" t="s">
        <v>2746</v>
      </c>
      <c r="C873" t="s">
        <v>2747</v>
      </c>
      <c r="D873" s="10">
        <v>45745</v>
      </c>
      <c r="E873" t="s">
        <v>52</v>
      </c>
      <c r="F873">
        <v>8</v>
      </c>
      <c r="G873" t="s">
        <v>77</v>
      </c>
      <c r="H873" t="s">
        <v>83</v>
      </c>
      <c r="I873" t="s">
        <v>55</v>
      </c>
      <c r="J873">
        <v>1</v>
      </c>
      <c r="K873">
        <v>5797</v>
      </c>
      <c r="L873" t="str">
        <f>IFERROR(INDEX(play_attribution!$B$2:$B$328,MATCH(A873,play_attribution!$A$2:$A$328,0)),"")</f>
        <v/>
      </c>
      <c r="M873" t="str">
        <f>VLOOKUP(H873,seller_roster!$A$2:$B$85,2,FALSE)</f>
        <v>Sage Ruiz</v>
      </c>
      <c r="N873" t="str">
        <f>VLOOKUP(C873,accounts!$A$2:$F$9615,2,FALSE)</f>
        <v>Retail Multi-Location</v>
      </c>
      <c r="O873" t="str">
        <f>VLOOKUP(C873,accounts!$A$2:$F$9615,3,FALSE)</f>
        <v>$2.5M-$5M</v>
      </c>
      <c r="P873" t="str">
        <f>VLOOKUP(C873,accounts!$A$2:$F$9615,5,FALSE)</f>
        <v>West</v>
      </c>
      <c r="Q873" t="b">
        <f t="shared" si="14"/>
        <v>1</v>
      </c>
      <c r="R873" t="e">
        <f>INDEX(removed_duplicate_rows!$A$5:$A$39,MATCH(wins!A873,removed_duplicate_rows!$A$5:$A$39,0))</f>
        <v>#N/A</v>
      </c>
    </row>
    <row r="874" spans="1:18" ht="15.75" customHeight="1" x14ac:dyDescent="0.2">
      <c r="A874" t="s">
        <v>2748</v>
      </c>
      <c r="B874" t="s">
        <v>2749</v>
      </c>
      <c r="C874" t="s">
        <v>2750</v>
      </c>
      <c r="D874" s="10">
        <v>45745</v>
      </c>
      <c r="E874" t="s">
        <v>52</v>
      </c>
      <c r="F874">
        <v>8</v>
      </c>
      <c r="G874" t="s">
        <v>77</v>
      </c>
      <c r="H874" t="s">
        <v>147</v>
      </c>
      <c r="I874" t="s">
        <v>79</v>
      </c>
      <c r="J874">
        <v>1</v>
      </c>
      <c r="K874">
        <v>5882</v>
      </c>
      <c r="L874" t="str">
        <f>IFERROR(INDEX(play_attribution!$B$2:$B$328,MATCH(A874,play_attribution!$A$2:$A$328,0)),"")</f>
        <v/>
      </c>
      <c r="M874" t="str">
        <f>VLOOKUP(H874,seller_roster!$A$2:$B$85,2,FALSE)</f>
        <v>Riley Tran</v>
      </c>
      <c r="N874" t="str">
        <f>VLOOKUP(C874,accounts!$A$2:$F$9615,2,FALSE)</f>
        <v>Manufacturing</v>
      </c>
      <c r="O874" t="str">
        <f>VLOOKUP(C874,accounts!$A$2:$F$9615,3,FALSE)</f>
        <v>$1M-$2.5M</v>
      </c>
      <c r="P874" t="str">
        <f>VLOOKUP(C874,accounts!$A$2:$F$9615,5,FALSE)</f>
        <v>West</v>
      </c>
      <c r="Q874" t="b">
        <f t="shared" si="14"/>
        <v>1</v>
      </c>
      <c r="R874" t="e">
        <f>INDEX(removed_duplicate_rows!$A$5:$A$39,MATCH(wins!A874,removed_duplicate_rows!$A$5:$A$39,0))</f>
        <v>#N/A</v>
      </c>
    </row>
    <row r="875" spans="1:18" ht="15.75" customHeight="1" x14ac:dyDescent="0.2">
      <c r="A875" t="s">
        <v>2751</v>
      </c>
      <c r="B875" t="s">
        <v>2752</v>
      </c>
      <c r="C875" t="s">
        <v>2753</v>
      </c>
      <c r="D875" s="10">
        <v>45745</v>
      </c>
      <c r="E875" t="s">
        <v>52</v>
      </c>
      <c r="F875">
        <v>8</v>
      </c>
      <c r="G875" t="s">
        <v>77</v>
      </c>
      <c r="H875" t="s">
        <v>866</v>
      </c>
      <c r="I875" t="s">
        <v>79</v>
      </c>
      <c r="J875">
        <v>1</v>
      </c>
      <c r="K875">
        <v>6604</v>
      </c>
      <c r="L875" t="str">
        <f>IFERROR(INDEX(play_attribution!$B$2:$B$328,MATCH(A875,play_attribution!$A$2:$A$328,0)),"")</f>
        <v/>
      </c>
      <c r="M875" t="str">
        <f>VLOOKUP(H875,seller_roster!$A$2:$B$85,2,FALSE)</f>
        <v>Kira Novak</v>
      </c>
      <c r="N875" t="str">
        <f>VLOOKUP(C875,accounts!$A$2:$F$9615,2,FALSE)</f>
        <v>Logistics</v>
      </c>
      <c r="O875" t="str">
        <f>VLOOKUP(C875,accounts!$A$2:$F$9615,3,FALSE)</f>
        <v>$5M-$10M</v>
      </c>
      <c r="P875" t="str">
        <f>VLOOKUP(C875,accounts!$A$2:$F$9615,5,FALSE)</f>
        <v>West</v>
      </c>
      <c r="Q875" t="b">
        <f t="shared" si="14"/>
        <v>1</v>
      </c>
      <c r="R875" t="e">
        <f>INDEX(removed_duplicate_rows!$A$5:$A$39,MATCH(wins!A875,removed_duplicate_rows!$A$5:$A$39,0))</f>
        <v>#N/A</v>
      </c>
    </row>
    <row r="876" spans="1:18" ht="15.75" customHeight="1" x14ac:dyDescent="0.2">
      <c r="A876" t="s">
        <v>2754</v>
      </c>
      <c r="B876" t="s">
        <v>2755</v>
      </c>
      <c r="C876" t="s">
        <v>2756</v>
      </c>
      <c r="D876" s="10">
        <v>45745</v>
      </c>
      <c r="E876" t="s">
        <v>52</v>
      </c>
      <c r="F876">
        <v>8</v>
      </c>
      <c r="G876" t="s">
        <v>77</v>
      </c>
      <c r="H876" t="s">
        <v>87</v>
      </c>
      <c r="I876" t="s">
        <v>79</v>
      </c>
      <c r="J876">
        <v>1</v>
      </c>
      <c r="K876">
        <v>11197</v>
      </c>
      <c r="L876" t="str">
        <f>IFERROR(INDEX(play_attribution!$B$2:$B$328,MATCH(A876,play_attribution!$A$2:$A$328,0)),"")</f>
        <v/>
      </c>
      <c r="M876" t="str">
        <f>VLOOKUP(H876,seller_roster!$A$2:$B$85,2,FALSE)</f>
        <v>Harper Tran</v>
      </c>
      <c r="N876" t="str">
        <f>VLOOKUP(C876,accounts!$A$2:$F$9615,2,FALSE)</f>
        <v>Field Services</v>
      </c>
      <c r="O876" t="str">
        <f>VLOOKUP(C876,accounts!$A$2:$F$9615,3,FALSE)</f>
        <v>$5M-$10M</v>
      </c>
      <c r="P876" t="str">
        <f>VLOOKUP(C876,accounts!$A$2:$F$9615,5,FALSE)</f>
        <v>Central</v>
      </c>
      <c r="Q876" t="b">
        <f t="shared" si="14"/>
        <v>1</v>
      </c>
      <c r="R876" t="e">
        <f>INDEX(removed_duplicate_rows!$A$5:$A$39,MATCH(wins!A876,removed_duplicate_rows!$A$5:$A$39,0))</f>
        <v>#N/A</v>
      </c>
    </row>
    <row r="877" spans="1:18" ht="15.75" customHeight="1" x14ac:dyDescent="0.2">
      <c r="A877" t="s">
        <v>2757</v>
      </c>
      <c r="B877" t="s">
        <v>2758</v>
      </c>
      <c r="C877" t="s">
        <v>2759</v>
      </c>
      <c r="D877" s="10">
        <v>45745</v>
      </c>
      <c r="E877" t="s">
        <v>52</v>
      </c>
      <c r="F877">
        <v>8</v>
      </c>
      <c r="G877" t="s">
        <v>77</v>
      </c>
      <c r="H877" t="s">
        <v>122</v>
      </c>
      <c r="I877" t="s">
        <v>79</v>
      </c>
      <c r="J877">
        <v>1</v>
      </c>
      <c r="K877">
        <v>8358</v>
      </c>
      <c r="L877" t="str">
        <f>IFERROR(INDEX(play_attribution!$B$2:$B$328,MATCH(A877,play_attribution!$A$2:$A$328,0)),"")</f>
        <v/>
      </c>
      <c r="M877" t="str">
        <f>VLOOKUP(H877,seller_roster!$A$2:$B$85,2,FALSE)</f>
        <v>Uma Osei</v>
      </c>
      <c r="N877" t="str">
        <f>VLOOKUP(C877,accounts!$A$2:$F$9615,2,FALSE)</f>
        <v>Wholesale &amp; Distribution</v>
      </c>
      <c r="O877" t="str">
        <f>VLOOKUP(C877,accounts!$A$2:$F$9615,3,FALSE)</f>
        <v>$2.5M-$5M</v>
      </c>
      <c r="P877" t="str">
        <f>VLOOKUP(C877,accounts!$A$2:$F$9615,5,FALSE)</f>
        <v>West</v>
      </c>
      <c r="Q877" t="b">
        <f t="shared" si="14"/>
        <v>1</v>
      </c>
      <c r="R877" t="e">
        <f>INDEX(removed_duplicate_rows!$A$5:$A$39,MATCH(wins!A877,removed_duplicate_rows!$A$5:$A$39,0))</f>
        <v>#N/A</v>
      </c>
    </row>
    <row r="878" spans="1:18" ht="15.75" customHeight="1" x14ac:dyDescent="0.2">
      <c r="A878" t="s">
        <v>2760</v>
      </c>
      <c r="B878" t="s">
        <v>2761</v>
      </c>
      <c r="C878" t="s">
        <v>2762</v>
      </c>
      <c r="D878" s="10">
        <v>45745</v>
      </c>
      <c r="E878" t="s">
        <v>52</v>
      </c>
      <c r="F878">
        <v>8</v>
      </c>
      <c r="G878" t="s">
        <v>77</v>
      </c>
      <c r="H878" t="s">
        <v>114</v>
      </c>
      <c r="I878" t="s">
        <v>55</v>
      </c>
      <c r="J878">
        <v>1</v>
      </c>
      <c r="K878">
        <v>9847</v>
      </c>
      <c r="L878" t="str">
        <f>IFERROR(INDEX(play_attribution!$B$2:$B$328,MATCH(A878,play_attribution!$A$2:$A$328,0)),"")</f>
        <v/>
      </c>
      <c r="M878" t="str">
        <f>VLOOKUP(H878,seller_roster!$A$2:$B$85,2,FALSE)</f>
        <v>Ray Reyes</v>
      </c>
      <c r="N878" t="str">
        <f>VLOOKUP(C878,accounts!$A$2:$F$9615,2,FALSE)</f>
        <v>Hospitality Group</v>
      </c>
      <c r="O878" t="str">
        <f>VLOOKUP(C878,accounts!$A$2:$F$9615,3,FALSE)</f>
        <v>$1M-$2.5M</v>
      </c>
      <c r="P878" t="str">
        <f>VLOOKUP(C878,accounts!$A$2:$F$9615,5,FALSE)</f>
        <v>West</v>
      </c>
      <c r="Q878" t="b">
        <f t="shared" si="14"/>
        <v>1</v>
      </c>
      <c r="R878" t="e">
        <f>INDEX(removed_duplicate_rows!$A$5:$A$39,MATCH(wins!A878,removed_duplicate_rows!$A$5:$A$39,0))</f>
        <v>#N/A</v>
      </c>
    </row>
    <row r="879" spans="1:18" ht="15.75" customHeight="1" x14ac:dyDescent="0.2">
      <c r="A879" t="s">
        <v>2763</v>
      </c>
      <c r="B879" t="s">
        <v>2764</v>
      </c>
      <c r="C879" t="s">
        <v>2765</v>
      </c>
      <c r="D879" s="10">
        <v>45745</v>
      </c>
      <c r="E879" t="s">
        <v>52</v>
      </c>
      <c r="F879">
        <v>8</v>
      </c>
      <c r="G879" t="s">
        <v>77</v>
      </c>
      <c r="H879" t="s">
        <v>1230</v>
      </c>
      <c r="I879" t="s">
        <v>79</v>
      </c>
      <c r="J879">
        <v>1</v>
      </c>
      <c r="K879">
        <v>8509</v>
      </c>
      <c r="L879" t="str">
        <f>IFERROR(INDEX(play_attribution!$B$2:$B$328,MATCH(A879,play_attribution!$A$2:$A$328,0)),"")</f>
        <v/>
      </c>
      <c r="M879" t="str">
        <f>VLOOKUP(H879,seller_roster!$A$2:$B$85,2,FALSE)</f>
        <v>Lennon Doyle</v>
      </c>
      <c r="N879" t="str">
        <f>VLOOKUP(C879,accounts!$A$2:$F$9615,2,FALSE)</f>
        <v>Professional Services</v>
      </c>
      <c r="O879" t="str">
        <f>VLOOKUP(C879,accounts!$A$2:$F$9615,3,FALSE)</f>
        <v>&lt;$1M</v>
      </c>
      <c r="P879" t="str">
        <f>VLOOKUP(C879,accounts!$A$2:$F$9615,5,FALSE)</f>
        <v>West</v>
      </c>
      <c r="Q879" t="b">
        <f t="shared" si="14"/>
        <v>1</v>
      </c>
      <c r="R879" t="e">
        <f>INDEX(removed_duplicate_rows!$A$5:$A$39,MATCH(wins!A879,removed_duplicate_rows!$A$5:$A$39,0))</f>
        <v>#N/A</v>
      </c>
    </row>
    <row r="880" spans="1:18" ht="15.75" customHeight="1" x14ac:dyDescent="0.2">
      <c r="A880" t="s">
        <v>2766</v>
      </c>
      <c r="B880" t="s">
        <v>2767</v>
      </c>
      <c r="C880" t="s">
        <v>2768</v>
      </c>
      <c r="D880" s="10">
        <v>45745</v>
      </c>
      <c r="E880" t="s">
        <v>52</v>
      </c>
      <c r="F880">
        <v>8</v>
      </c>
      <c r="G880" t="s">
        <v>77</v>
      </c>
      <c r="H880" t="s">
        <v>191</v>
      </c>
      <c r="I880" t="s">
        <v>79</v>
      </c>
      <c r="J880">
        <v>1</v>
      </c>
      <c r="K880">
        <v>4817</v>
      </c>
      <c r="L880" t="str">
        <f>IFERROR(INDEX(play_attribution!$B$2:$B$328,MATCH(A880,play_attribution!$A$2:$A$328,0)),"")</f>
        <v/>
      </c>
      <c r="M880" t="str">
        <f>VLOOKUP(H880,seller_roster!$A$2:$B$85,2,FALSE)</f>
        <v>Blake Lindqvist</v>
      </c>
      <c r="N880" t="str">
        <f>VLOOKUP(C880,accounts!$A$2:$F$9615,2,FALSE)</f>
        <v>Wholesale &amp; Distribution</v>
      </c>
      <c r="O880" t="str">
        <f>VLOOKUP(C880,accounts!$A$2:$F$9615,3,FALSE)</f>
        <v>$5M-$10M</v>
      </c>
      <c r="P880" t="str">
        <f>VLOOKUP(C880,accounts!$A$2:$F$9615,5,FALSE)</f>
        <v>East</v>
      </c>
      <c r="Q880" t="b">
        <f t="shared" si="14"/>
        <v>1</v>
      </c>
      <c r="R880" t="e">
        <f>INDEX(removed_duplicate_rows!$A$5:$A$39,MATCH(wins!A880,removed_duplicate_rows!$A$5:$A$39,0))</f>
        <v>#N/A</v>
      </c>
    </row>
    <row r="881" spans="1:18" ht="15.75" customHeight="1" x14ac:dyDescent="0.2">
      <c r="A881" t="s">
        <v>2769</v>
      </c>
      <c r="B881" t="s">
        <v>2770</v>
      </c>
      <c r="C881" t="s">
        <v>2771</v>
      </c>
      <c r="D881" s="10">
        <v>45745</v>
      </c>
      <c r="E881" t="s">
        <v>52</v>
      </c>
      <c r="F881">
        <v>8</v>
      </c>
      <c r="G881" t="s">
        <v>77</v>
      </c>
      <c r="H881" t="s">
        <v>95</v>
      </c>
      <c r="I881" t="s">
        <v>79</v>
      </c>
      <c r="J881">
        <v>1</v>
      </c>
      <c r="K881">
        <v>11760</v>
      </c>
      <c r="L881" t="str">
        <f>IFERROR(INDEX(play_attribution!$B$2:$B$328,MATCH(A881,play_attribution!$A$2:$A$328,0)),"")</f>
        <v/>
      </c>
      <c r="M881" t="str">
        <f>VLOOKUP(H881,seller_roster!$A$2:$B$85,2,FALSE)</f>
        <v>Frankie Ferro</v>
      </c>
      <c r="N881" t="str">
        <f>VLOOKUP(C881,accounts!$A$2:$F$9615,2,FALSE)</f>
        <v>Manufacturing</v>
      </c>
      <c r="O881" t="str">
        <f>VLOOKUP(C881,accounts!$A$2:$F$9615,3,FALSE)</f>
        <v>$2.5M-$5M</v>
      </c>
      <c r="P881" t="str">
        <f>VLOOKUP(C881,accounts!$A$2:$F$9615,5,FALSE)</f>
        <v>East</v>
      </c>
      <c r="Q881" t="b">
        <f t="shared" si="14"/>
        <v>1</v>
      </c>
      <c r="R881" t="e">
        <f>INDEX(removed_duplicate_rows!$A$5:$A$39,MATCH(wins!A881,removed_duplicate_rows!$A$5:$A$39,0))</f>
        <v>#N/A</v>
      </c>
    </row>
    <row r="882" spans="1:18" ht="15.75" customHeight="1" x14ac:dyDescent="0.2">
      <c r="A882" t="s">
        <v>2772</v>
      </c>
      <c r="B882" t="s">
        <v>2773</v>
      </c>
      <c r="C882" t="s">
        <v>2774</v>
      </c>
      <c r="D882" s="10">
        <v>45745</v>
      </c>
      <c r="E882" t="s">
        <v>52</v>
      </c>
      <c r="F882">
        <v>8</v>
      </c>
      <c r="G882" t="s">
        <v>77</v>
      </c>
      <c r="H882" t="s">
        <v>155</v>
      </c>
      <c r="I882" t="s">
        <v>79</v>
      </c>
      <c r="J882">
        <v>1</v>
      </c>
      <c r="K882">
        <v>6585</v>
      </c>
      <c r="L882" t="str">
        <f>IFERROR(INDEX(play_attribution!$B$2:$B$328,MATCH(A882,play_attribution!$A$2:$A$328,0)),"")</f>
        <v/>
      </c>
      <c r="M882" t="str">
        <f>VLOOKUP(H882,seller_roster!$A$2:$B$85,2,FALSE)</f>
        <v>Indigo Osei</v>
      </c>
      <c r="N882" t="str">
        <f>VLOOKUP(C882,accounts!$A$2:$F$9615,2,FALSE)</f>
        <v>Field Services</v>
      </c>
      <c r="O882" t="str">
        <f>VLOOKUP(C882,accounts!$A$2:$F$9615,3,FALSE)</f>
        <v>$5M-$10M</v>
      </c>
      <c r="P882" t="str">
        <f>VLOOKUP(C882,accounts!$A$2:$F$9615,5,FALSE)</f>
        <v>East</v>
      </c>
      <c r="Q882" t="b">
        <f t="shared" si="14"/>
        <v>1</v>
      </c>
      <c r="R882" t="e">
        <f>INDEX(removed_duplicate_rows!$A$5:$A$39,MATCH(wins!A882,removed_duplicate_rows!$A$5:$A$39,0))</f>
        <v>#N/A</v>
      </c>
    </row>
    <row r="883" spans="1:18" ht="15.75" customHeight="1" x14ac:dyDescent="0.2">
      <c r="A883" t="s">
        <v>2775</v>
      </c>
      <c r="B883" t="s">
        <v>2776</v>
      </c>
      <c r="C883" t="s">
        <v>2777</v>
      </c>
      <c r="D883" s="10">
        <v>45745</v>
      </c>
      <c r="E883" t="s">
        <v>52</v>
      </c>
      <c r="F883">
        <v>8</v>
      </c>
      <c r="G883" t="s">
        <v>77</v>
      </c>
      <c r="H883" t="s">
        <v>91</v>
      </c>
      <c r="I883" t="s">
        <v>55</v>
      </c>
      <c r="J883">
        <v>1</v>
      </c>
      <c r="K883">
        <v>9259</v>
      </c>
      <c r="L883" t="str">
        <f>IFERROR(INDEX(play_attribution!$B$2:$B$328,MATCH(A883,play_attribution!$A$2:$A$328,0)),"")</f>
        <v/>
      </c>
      <c r="M883" t="str">
        <f>VLOOKUP(H883,seller_roster!$A$2:$B$85,2,FALSE)</f>
        <v>Kira Sorensen</v>
      </c>
      <c r="N883" t="str">
        <f>VLOOKUP(C883,accounts!$A$2:$F$9615,2,FALSE)</f>
        <v>Manufacturing</v>
      </c>
      <c r="O883" t="str">
        <f>VLOOKUP(C883,accounts!$A$2:$F$9615,3,FALSE)</f>
        <v>$5M-$10M</v>
      </c>
      <c r="P883" t="str">
        <f>VLOOKUP(C883,accounts!$A$2:$F$9615,5,FALSE)</f>
        <v>Central</v>
      </c>
      <c r="Q883" t="b">
        <f t="shared" si="14"/>
        <v>1</v>
      </c>
      <c r="R883" t="e">
        <f>INDEX(removed_duplicate_rows!$A$5:$A$39,MATCH(wins!A883,removed_duplicate_rows!$A$5:$A$39,0))</f>
        <v>#N/A</v>
      </c>
    </row>
    <row r="884" spans="1:18" ht="15.75" customHeight="1" x14ac:dyDescent="0.2">
      <c r="A884" t="s">
        <v>2778</v>
      </c>
      <c r="B884" t="s">
        <v>2779</v>
      </c>
      <c r="C884" t="s">
        <v>2780</v>
      </c>
      <c r="D884" s="10">
        <v>45745</v>
      </c>
      <c r="E884" t="s">
        <v>52</v>
      </c>
      <c r="F884">
        <v>8</v>
      </c>
      <c r="G884" t="s">
        <v>77</v>
      </c>
      <c r="H884" t="s">
        <v>87</v>
      </c>
      <c r="I884" t="s">
        <v>79</v>
      </c>
      <c r="J884">
        <v>1</v>
      </c>
      <c r="K884">
        <v>4626</v>
      </c>
      <c r="L884" t="str">
        <f>IFERROR(INDEX(play_attribution!$B$2:$B$328,MATCH(A884,play_attribution!$A$2:$A$328,0)),"")</f>
        <v/>
      </c>
      <c r="M884" t="str">
        <f>VLOOKUP(H884,seller_roster!$A$2:$B$85,2,FALSE)</f>
        <v>Harper Tran</v>
      </c>
      <c r="N884" t="str">
        <f>VLOOKUP(C884,accounts!$A$2:$F$9615,2,FALSE)</f>
        <v>Field Services</v>
      </c>
      <c r="O884" t="str">
        <f>VLOOKUP(C884,accounts!$A$2:$F$9615,3,FALSE)</f>
        <v>$2.5M-$5M</v>
      </c>
      <c r="P884" t="str">
        <f>VLOOKUP(C884,accounts!$A$2:$F$9615,5,FALSE)</f>
        <v>West</v>
      </c>
      <c r="Q884" t="b">
        <f t="shared" si="14"/>
        <v>1</v>
      </c>
      <c r="R884" t="e">
        <f>INDEX(removed_duplicate_rows!$A$5:$A$39,MATCH(wins!A884,removed_duplicate_rows!$A$5:$A$39,0))</f>
        <v>#N/A</v>
      </c>
    </row>
    <row r="885" spans="1:18" ht="15.75" customHeight="1" x14ac:dyDescent="0.2">
      <c r="A885" t="s">
        <v>2781</v>
      </c>
      <c r="B885" t="s">
        <v>2782</v>
      </c>
      <c r="C885" t="s">
        <v>2783</v>
      </c>
      <c r="D885" s="10">
        <v>45745</v>
      </c>
      <c r="E885" t="s">
        <v>52</v>
      </c>
      <c r="F885">
        <v>8</v>
      </c>
      <c r="G885" t="s">
        <v>77</v>
      </c>
      <c r="H885" t="s">
        <v>140</v>
      </c>
      <c r="I885" t="s">
        <v>79</v>
      </c>
      <c r="J885">
        <v>1</v>
      </c>
      <c r="K885">
        <v>8318</v>
      </c>
      <c r="L885" t="str">
        <f>IFERROR(INDEX(play_attribution!$B$2:$B$328,MATCH(A885,play_attribution!$A$2:$A$328,0)),"")</f>
        <v/>
      </c>
      <c r="M885" t="str">
        <f>VLOOKUP(H885,seller_roster!$A$2:$B$85,2,FALSE)</f>
        <v>Lane Lindqvist</v>
      </c>
      <c r="N885" t="str">
        <f>VLOOKUP(C885,accounts!$A$2:$F$9615,2,FALSE)</f>
        <v>Retail Multi-Location</v>
      </c>
      <c r="O885" t="str">
        <f>VLOOKUP(C885,accounts!$A$2:$F$9615,3,FALSE)</f>
        <v>&gt;$10M</v>
      </c>
      <c r="P885" t="str">
        <f>VLOOKUP(C885,accounts!$A$2:$F$9615,5,FALSE)</f>
        <v>West</v>
      </c>
      <c r="Q885" t="b">
        <f t="shared" si="14"/>
        <v>1</v>
      </c>
      <c r="R885" t="e">
        <f>INDEX(removed_duplicate_rows!$A$5:$A$39,MATCH(wins!A885,removed_duplicate_rows!$A$5:$A$39,0))</f>
        <v>#N/A</v>
      </c>
    </row>
    <row r="886" spans="1:18" ht="15.75" customHeight="1" x14ac:dyDescent="0.2">
      <c r="A886" t="s">
        <v>2784</v>
      </c>
      <c r="B886" t="s">
        <v>2785</v>
      </c>
      <c r="C886" t="s">
        <v>2786</v>
      </c>
      <c r="D886" s="10">
        <v>45745</v>
      </c>
      <c r="E886" t="s">
        <v>52</v>
      </c>
      <c r="F886">
        <v>8</v>
      </c>
      <c r="G886" t="s">
        <v>77</v>
      </c>
      <c r="H886" t="s">
        <v>99</v>
      </c>
      <c r="I886" t="s">
        <v>55</v>
      </c>
      <c r="J886">
        <v>1</v>
      </c>
      <c r="K886">
        <v>5889</v>
      </c>
      <c r="L886" t="str">
        <f>IFERROR(INDEX(play_attribution!$B$2:$B$328,MATCH(A886,play_attribution!$A$2:$A$328,0)),"")</f>
        <v/>
      </c>
      <c r="M886" t="str">
        <f>VLOOKUP(H886,seller_roster!$A$2:$B$85,2,FALSE)</f>
        <v>Shiloh Sorensen</v>
      </c>
      <c r="N886" t="str">
        <f>VLOOKUP(C886,accounts!$A$2:$F$9615,2,FALSE)</f>
        <v>Professional Services</v>
      </c>
      <c r="O886" t="str">
        <f>VLOOKUP(C886,accounts!$A$2:$F$9615,3,FALSE)</f>
        <v>&lt;$1M</v>
      </c>
      <c r="P886" t="str">
        <f>VLOOKUP(C886,accounts!$A$2:$F$9615,5,FALSE)</f>
        <v>Central</v>
      </c>
      <c r="Q886" t="b">
        <f t="shared" si="14"/>
        <v>1</v>
      </c>
      <c r="R886" t="e">
        <f>INDEX(removed_duplicate_rows!$A$5:$A$39,MATCH(wins!A886,removed_duplicate_rows!$A$5:$A$39,0))</f>
        <v>#N/A</v>
      </c>
    </row>
    <row r="887" spans="1:18" ht="15.75" customHeight="1" x14ac:dyDescent="0.2">
      <c r="A887" t="s">
        <v>2787</v>
      </c>
      <c r="B887" t="s">
        <v>2788</v>
      </c>
      <c r="C887" t="s">
        <v>2789</v>
      </c>
      <c r="D887" s="10">
        <v>45745</v>
      </c>
      <c r="E887" t="s">
        <v>52</v>
      </c>
      <c r="F887">
        <v>8</v>
      </c>
      <c r="G887" t="s">
        <v>77</v>
      </c>
      <c r="H887" t="s">
        <v>129</v>
      </c>
      <c r="I887" t="s">
        <v>79</v>
      </c>
      <c r="J887">
        <v>1</v>
      </c>
      <c r="K887">
        <v>4559</v>
      </c>
      <c r="L887" t="str">
        <f>IFERROR(INDEX(play_attribution!$B$2:$B$328,MATCH(A887,play_attribution!$A$2:$A$328,0)),"")</f>
        <v/>
      </c>
      <c r="M887" t="str">
        <f>VLOOKUP(H887,seller_roster!$A$2:$B$85,2,FALSE)</f>
        <v>Gray Vega</v>
      </c>
      <c r="N887" t="str">
        <f>VLOOKUP(C887,accounts!$A$2:$F$9615,2,FALSE)</f>
        <v>Logistics</v>
      </c>
      <c r="O887" t="str">
        <f>VLOOKUP(C887,accounts!$A$2:$F$9615,3,FALSE)</f>
        <v>$5M-$10M</v>
      </c>
      <c r="P887" t="str">
        <f>VLOOKUP(C887,accounts!$A$2:$F$9615,5,FALSE)</f>
        <v>Central</v>
      </c>
      <c r="Q887" t="b">
        <f t="shared" si="14"/>
        <v>1</v>
      </c>
      <c r="R887" t="e">
        <f>INDEX(removed_duplicate_rows!$A$5:$A$39,MATCH(wins!A887,removed_duplicate_rows!$A$5:$A$39,0))</f>
        <v>#N/A</v>
      </c>
    </row>
    <row r="888" spans="1:18" ht="15.75" customHeight="1" x14ac:dyDescent="0.2">
      <c r="A888" t="s">
        <v>2790</v>
      </c>
      <c r="B888" t="s">
        <v>2791</v>
      </c>
      <c r="C888" t="s">
        <v>2792</v>
      </c>
      <c r="D888" s="10">
        <v>45745</v>
      </c>
      <c r="E888" t="s">
        <v>52</v>
      </c>
      <c r="F888">
        <v>8</v>
      </c>
      <c r="G888" t="s">
        <v>77</v>
      </c>
      <c r="H888" t="s">
        <v>99</v>
      </c>
      <c r="I888" t="s">
        <v>79</v>
      </c>
      <c r="J888">
        <v>1</v>
      </c>
      <c r="K888">
        <v>11808</v>
      </c>
      <c r="L888" t="str">
        <f>IFERROR(INDEX(play_attribution!$B$2:$B$328,MATCH(A888,play_attribution!$A$2:$A$328,0)),"")</f>
        <v/>
      </c>
      <c r="M888" t="str">
        <f>VLOOKUP(H888,seller_roster!$A$2:$B$85,2,FALSE)</f>
        <v>Shiloh Sorensen</v>
      </c>
      <c r="N888" t="str">
        <f>VLOOKUP(C888,accounts!$A$2:$F$9615,2,FALSE)</f>
        <v>Logistics</v>
      </c>
      <c r="O888" t="str">
        <f>VLOOKUP(C888,accounts!$A$2:$F$9615,3,FALSE)</f>
        <v>$2.5M-$5M</v>
      </c>
      <c r="P888" t="str">
        <f>VLOOKUP(C888,accounts!$A$2:$F$9615,5,FALSE)</f>
        <v>Central</v>
      </c>
      <c r="Q888" t="b">
        <f t="shared" si="14"/>
        <v>1</v>
      </c>
      <c r="R888" t="e">
        <f>INDEX(removed_duplicate_rows!$A$5:$A$39,MATCH(wins!A888,removed_duplicate_rows!$A$5:$A$39,0))</f>
        <v>#N/A</v>
      </c>
    </row>
    <row r="889" spans="1:18" ht="15.75" customHeight="1" x14ac:dyDescent="0.2">
      <c r="A889" t="s">
        <v>2793</v>
      </c>
      <c r="B889" t="s">
        <v>2794</v>
      </c>
      <c r="C889" t="s">
        <v>2795</v>
      </c>
      <c r="D889" s="10">
        <v>45745</v>
      </c>
      <c r="E889" t="s">
        <v>52</v>
      </c>
      <c r="F889">
        <v>8</v>
      </c>
      <c r="G889" t="s">
        <v>77</v>
      </c>
      <c r="H889" t="s">
        <v>103</v>
      </c>
      <c r="I889" t="s">
        <v>79</v>
      </c>
      <c r="J889">
        <v>1</v>
      </c>
      <c r="K889">
        <v>12926</v>
      </c>
      <c r="L889" t="str">
        <f>IFERROR(INDEX(play_attribution!$B$2:$B$328,MATCH(A889,play_attribution!$A$2:$A$328,0)),"")</f>
        <v/>
      </c>
      <c r="M889" t="str">
        <f>VLOOKUP(H889,seller_roster!$A$2:$B$85,2,FALSE)</f>
        <v>Jax Reyes</v>
      </c>
      <c r="N889" t="str">
        <f>VLOOKUP(C889,accounts!$A$2:$F$9615,2,FALSE)</f>
        <v>Construction</v>
      </c>
      <c r="O889" t="str">
        <f>VLOOKUP(C889,accounts!$A$2:$F$9615,3,FALSE)</f>
        <v>$1M-$2.5M</v>
      </c>
      <c r="P889" t="str">
        <f>VLOOKUP(C889,accounts!$A$2:$F$9615,5,FALSE)</f>
        <v>Central</v>
      </c>
      <c r="Q889" t="b">
        <f t="shared" si="14"/>
        <v>1</v>
      </c>
      <c r="R889" t="e">
        <f>INDEX(removed_duplicate_rows!$A$5:$A$39,MATCH(wins!A889,removed_duplicate_rows!$A$5:$A$39,0))</f>
        <v>#N/A</v>
      </c>
    </row>
    <row r="890" spans="1:18" ht="15.75" customHeight="1" x14ac:dyDescent="0.2">
      <c r="A890" t="s">
        <v>2796</v>
      </c>
      <c r="B890" t="s">
        <v>2797</v>
      </c>
      <c r="C890" t="s">
        <v>2798</v>
      </c>
      <c r="D890" s="10">
        <v>45745</v>
      </c>
      <c r="E890" t="s">
        <v>52</v>
      </c>
      <c r="F890">
        <v>8</v>
      </c>
      <c r="G890" t="s">
        <v>77</v>
      </c>
      <c r="H890" t="s">
        <v>91</v>
      </c>
      <c r="I890" t="s">
        <v>79</v>
      </c>
      <c r="J890">
        <v>1</v>
      </c>
      <c r="K890">
        <v>7357</v>
      </c>
      <c r="L890" t="str">
        <f>IFERROR(INDEX(play_attribution!$B$2:$B$328,MATCH(A890,play_attribution!$A$2:$A$328,0)),"")</f>
        <v/>
      </c>
      <c r="M890" t="str">
        <f>VLOOKUP(H890,seller_roster!$A$2:$B$85,2,FALSE)</f>
        <v>Kira Sorensen</v>
      </c>
      <c r="N890" t="str">
        <f>VLOOKUP(C890,accounts!$A$2:$F$9615,2,FALSE)</f>
        <v>Field Services</v>
      </c>
      <c r="O890" t="str">
        <f>VLOOKUP(C890,accounts!$A$2:$F$9615,3,FALSE)</f>
        <v>$2.5M-$5M</v>
      </c>
      <c r="P890" t="str">
        <f>VLOOKUP(C890,accounts!$A$2:$F$9615,5,FALSE)</f>
        <v>Central</v>
      </c>
      <c r="Q890" t="b">
        <f t="shared" si="14"/>
        <v>1</v>
      </c>
      <c r="R890" t="e">
        <f>INDEX(removed_duplicate_rows!$A$5:$A$39,MATCH(wins!A890,removed_duplicate_rows!$A$5:$A$39,0))</f>
        <v>#N/A</v>
      </c>
    </row>
    <row r="891" spans="1:18" ht="15.75" customHeight="1" x14ac:dyDescent="0.2">
      <c r="A891" t="s">
        <v>2799</v>
      </c>
      <c r="B891" t="s">
        <v>2800</v>
      </c>
      <c r="C891" t="s">
        <v>2801</v>
      </c>
      <c r="D891" s="10">
        <v>45745</v>
      </c>
      <c r="E891" t="s">
        <v>52</v>
      </c>
      <c r="F891">
        <v>8</v>
      </c>
      <c r="G891" t="s">
        <v>77</v>
      </c>
      <c r="H891" t="s">
        <v>210</v>
      </c>
      <c r="I891" t="s">
        <v>55</v>
      </c>
      <c r="J891">
        <v>1</v>
      </c>
      <c r="K891">
        <v>13629</v>
      </c>
      <c r="L891" t="str">
        <f>IFERROR(INDEX(play_attribution!$B$2:$B$328,MATCH(A891,play_attribution!$A$2:$A$328,0)),"")</f>
        <v/>
      </c>
      <c r="M891" t="str">
        <f>VLOOKUP(H891,seller_roster!$A$2:$B$85,2,FALSE)</f>
        <v>Emerson Reyes</v>
      </c>
      <c r="N891" t="str">
        <f>VLOOKUP(C891,accounts!$A$2:$F$9615,2,FALSE)</f>
        <v>Logistics</v>
      </c>
      <c r="O891" t="str">
        <f>VLOOKUP(C891,accounts!$A$2:$F$9615,3,FALSE)</f>
        <v>$5M-$10M</v>
      </c>
      <c r="P891" t="str">
        <f>VLOOKUP(C891,accounts!$A$2:$F$9615,5,FALSE)</f>
        <v>West</v>
      </c>
      <c r="Q891" t="b">
        <f t="shared" si="14"/>
        <v>1</v>
      </c>
      <c r="R891" t="e">
        <f>INDEX(removed_duplicate_rows!$A$5:$A$39,MATCH(wins!A891,removed_duplicate_rows!$A$5:$A$39,0))</f>
        <v>#N/A</v>
      </c>
    </row>
    <row r="892" spans="1:18" ht="15.75" customHeight="1" x14ac:dyDescent="0.2">
      <c r="A892" t="s">
        <v>2802</v>
      </c>
      <c r="B892" t="s">
        <v>2803</v>
      </c>
      <c r="C892" t="s">
        <v>2804</v>
      </c>
      <c r="D892" s="10">
        <v>45745</v>
      </c>
      <c r="E892" t="s">
        <v>52</v>
      </c>
      <c r="F892">
        <v>8</v>
      </c>
      <c r="G892" t="s">
        <v>77</v>
      </c>
      <c r="H892" t="s">
        <v>169</v>
      </c>
      <c r="I892" t="s">
        <v>79</v>
      </c>
      <c r="J892">
        <v>1</v>
      </c>
      <c r="K892">
        <v>8637</v>
      </c>
      <c r="L892" t="str">
        <f>IFERROR(INDEX(play_attribution!$B$2:$B$328,MATCH(A892,play_attribution!$A$2:$A$328,0)),"")</f>
        <v/>
      </c>
      <c r="M892" t="str">
        <f>VLOOKUP(H892,seller_roster!$A$2:$B$85,2,FALSE)</f>
        <v>Rhea Doyle</v>
      </c>
      <c r="N892" t="str">
        <f>VLOOKUP(C892,accounts!$A$2:$F$9615,2,FALSE)</f>
        <v>Field Services</v>
      </c>
      <c r="O892" t="str">
        <f>VLOOKUP(C892,accounts!$A$2:$F$9615,3,FALSE)</f>
        <v>$2.5M-$5M</v>
      </c>
      <c r="P892" t="str">
        <f>VLOOKUP(C892,accounts!$A$2:$F$9615,5,FALSE)</f>
        <v>Central</v>
      </c>
      <c r="Q892" t="b">
        <f t="shared" si="14"/>
        <v>1</v>
      </c>
      <c r="R892" t="e">
        <f>INDEX(removed_duplicate_rows!$A$5:$A$39,MATCH(wins!A892,removed_duplicate_rows!$A$5:$A$39,0))</f>
        <v>#N/A</v>
      </c>
    </row>
    <row r="893" spans="1:18" ht="15.75" customHeight="1" x14ac:dyDescent="0.2">
      <c r="A893" t="s">
        <v>2805</v>
      </c>
      <c r="B893" t="s">
        <v>2806</v>
      </c>
      <c r="C893" t="s">
        <v>2807</v>
      </c>
      <c r="D893" s="10">
        <v>45745</v>
      </c>
      <c r="E893" t="s">
        <v>52</v>
      </c>
      <c r="F893">
        <v>8</v>
      </c>
      <c r="G893" t="s">
        <v>77</v>
      </c>
      <c r="H893" t="s">
        <v>118</v>
      </c>
      <c r="I893" t="s">
        <v>79</v>
      </c>
      <c r="J893">
        <v>1</v>
      </c>
      <c r="K893">
        <v>7449</v>
      </c>
      <c r="L893" t="str">
        <f>IFERROR(INDEX(play_attribution!$B$2:$B$328,MATCH(A893,play_attribution!$A$2:$A$328,0)),"")</f>
        <v/>
      </c>
      <c r="M893" t="str">
        <f>VLOOKUP(H893,seller_roster!$A$2:$B$85,2,FALSE)</f>
        <v>Val Reyes</v>
      </c>
      <c r="N893" t="str">
        <f>VLOOKUP(C893,accounts!$A$2:$F$9615,2,FALSE)</f>
        <v>Nonprofit</v>
      </c>
      <c r="O893" t="str">
        <f>VLOOKUP(C893,accounts!$A$2:$F$9615,3,FALSE)</f>
        <v>$2.5M-$5M</v>
      </c>
      <c r="P893" t="str">
        <f>VLOOKUP(C893,accounts!$A$2:$F$9615,5,FALSE)</f>
        <v>Central</v>
      </c>
      <c r="Q893" t="b">
        <f t="shared" si="14"/>
        <v>1</v>
      </c>
      <c r="R893" t="e">
        <f>INDEX(removed_duplicate_rows!$A$5:$A$39,MATCH(wins!A893,removed_duplicate_rows!$A$5:$A$39,0))</f>
        <v>#N/A</v>
      </c>
    </row>
    <row r="894" spans="1:18" ht="15.75" customHeight="1" x14ac:dyDescent="0.2">
      <c r="A894" t="s">
        <v>2808</v>
      </c>
      <c r="B894" t="s">
        <v>2809</v>
      </c>
      <c r="C894" t="s">
        <v>2810</v>
      </c>
      <c r="D894" s="10">
        <v>45745</v>
      </c>
      <c r="E894" t="s">
        <v>52</v>
      </c>
      <c r="F894">
        <v>8</v>
      </c>
      <c r="G894" t="s">
        <v>77</v>
      </c>
      <c r="H894" t="s">
        <v>133</v>
      </c>
      <c r="I894" t="s">
        <v>79</v>
      </c>
      <c r="J894">
        <v>1</v>
      </c>
      <c r="K894">
        <v>8814</v>
      </c>
      <c r="L894" t="str">
        <f>IFERROR(INDEX(play_attribution!$B$2:$B$328,MATCH(A894,play_attribution!$A$2:$A$328,0)),"")</f>
        <v/>
      </c>
      <c r="M894" t="str">
        <f>VLOOKUP(H894,seller_roster!$A$2:$B$85,2,FALSE)</f>
        <v>Devon Tran</v>
      </c>
      <c r="N894" t="str">
        <f>VLOOKUP(C894,accounts!$A$2:$F$9615,2,FALSE)</f>
        <v>Wholesale &amp; Distribution</v>
      </c>
      <c r="O894" t="str">
        <f>VLOOKUP(C894,accounts!$A$2:$F$9615,3,FALSE)</f>
        <v>&lt;$1M</v>
      </c>
      <c r="P894" t="str">
        <f>VLOOKUP(C894,accounts!$A$2:$F$9615,5,FALSE)</f>
        <v>West</v>
      </c>
      <c r="Q894" t="b">
        <f t="shared" si="14"/>
        <v>1</v>
      </c>
      <c r="R894" t="e">
        <f>INDEX(removed_duplicate_rows!$A$5:$A$39,MATCH(wins!A894,removed_duplicate_rows!$A$5:$A$39,0))</f>
        <v>#N/A</v>
      </c>
    </row>
    <row r="895" spans="1:18" ht="15.75" customHeight="1" x14ac:dyDescent="0.2">
      <c r="A895" t="s">
        <v>2811</v>
      </c>
      <c r="B895" t="s">
        <v>2812</v>
      </c>
      <c r="C895" t="s">
        <v>2813</v>
      </c>
      <c r="D895" s="10">
        <v>45745</v>
      </c>
      <c r="E895" t="s">
        <v>52</v>
      </c>
      <c r="F895">
        <v>8</v>
      </c>
      <c r="G895" t="s">
        <v>77</v>
      </c>
      <c r="H895" t="s">
        <v>78</v>
      </c>
      <c r="I895" t="s">
        <v>55</v>
      </c>
      <c r="J895">
        <v>1</v>
      </c>
      <c r="K895">
        <v>6899</v>
      </c>
      <c r="L895" t="str">
        <f>IFERROR(INDEX(play_attribution!$B$2:$B$328,MATCH(A895,play_attribution!$A$2:$A$328,0)),"")</f>
        <v/>
      </c>
      <c r="M895" t="str">
        <f>VLOOKUP(H895,seller_roster!$A$2:$B$85,2,FALSE)</f>
        <v>Lennon Ferro</v>
      </c>
      <c r="N895" t="str">
        <f>VLOOKUP(C895,accounts!$A$2:$F$9615,2,FALSE)</f>
        <v>Wholesale &amp; Distribution</v>
      </c>
      <c r="O895" t="str">
        <f>VLOOKUP(C895,accounts!$A$2:$F$9615,3,FALSE)</f>
        <v>$5M-$10M</v>
      </c>
      <c r="P895" t="str">
        <f>VLOOKUP(C895,accounts!$A$2:$F$9615,5,FALSE)</f>
        <v>East</v>
      </c>
      <c r="Q895" t="b">
        <f t="shared" si="14"/>
        <v>1</v>
      </c>
      <c r="R895" t="e">
        <f>INDEX(removed_duplicate_rows!$A$5:$A$39,MATCH(wins!A895,removed_duplicate_rows!$A$5:$A$39,0))</f>
        <v>#N/A</v>
      </c>
    </row>
    <row r="896" spans="1:18" ht="15.75" customHeight="1" x14ac:dyDescent="0.2">
      <c r="A896" t="s">
        <v>2814</v>
      </c>
      <c r="B896" t="s">
        <v>2815</v>
      </c>
      <c r="C896" t="s">
        <v>2816</v>
      </c>
      <c r="D896" s="10">
        <v>45745</v>
      </c>
      <c r="E896" t="s">
        <v>52</v>
      </c>
      <c r="F896">
        <v>8</v>
      </c>
      <c r="G896" t="s">
        <v>77</v>
      </c>
      <c r="H896" t="s">
        <v>83</v>
      </c>
      <c r="I896" t="s">
        <v>79</v>
      </c>
      <c r="J896">
        <v>1</v>
      </c>
      <c r="K896">
        <v>5827</v>
      </c>
      <c r="L896" t="str">
        <f>IFERROR(INDEX(play_attribution!$B$2:$B$328,MATCH(A896,play_attribution!$A$2:$A$328,0)),"")</f>
        <v/>
      </c>
      <c r="M896" t="str">
        <f>VLOOKUP(H896,seller_roster!$A$2:$B$85,2,FALSE)</f>
        <v>Sage Ruiz</v>
      </c>
      <c r="N896" t="str">
        <f>VLOOKUP(C896,accounts!$A$2:$F$9615,2,FALSE)</f>
        <v>Professional Services</v>
      </c>
      <c r="O896" t="str">
        <f>VLOOKUP(C896,accounts!$A$2:$F$9615,3,FALSE)</f>
        <v>$2.5M-$5M</v>
      </c>
      <c r="P896" t="str">
        <f>VLOOKUP(C896,accounts!$A$2:$F$9615,5,FALSE)</f>
        <v>East</v>
      </c>
      <c r="Q896" t="b">
        <f t="shared" si="14"/>
        <v>1</v>
      </c>
      <c r="R896" t="e">
        <f>INDEX(removed_duplicate_rows!$A$5:$A$39,MATCH(wins!A896,removed_duplicate_rows!$A$5:$A$39,0))</f>
        <v>#N/A</v>
      </c>
    </row>
    <row r="897" spans="1:18" ht="15.75" customHeight="1" x14ac:dyDescent="0.2">
      <c r="A897" t="s">
        <v>2817</v>
      </c>
      <c r="B897" t="s">
        <v>2818</v>
      </c>
      <c r="C897" t="s">
        <v>2819</v>
      </c>
      <c r="D897" s="10">
        <v>45745</v>
      </c>
      <c r="E897" t="s">
        <v>52</v>
      </c>
      <c r="F897">
        <v>8</v>
      </c>
      <c r="G897" t="s">
        <v>77</v>
      </c>
      <c r="H897" t="s">
        <v>618</v>
      </c>
      <c r="I897" t="s">
        <v>79</v>
      </c>
      <c r="J897">
        <v>1</v>
      </c>
      <c r="K897">
        <v>11772</v>
      </c>
      <c r="L897" t="str">
        <f>IFERROR(INDEX(play_attribution!$B$2:$B$328,MATCH(A897,play_attribution!$A$2:$A$328,0)),"")</f>
        <v/>
      </c>
      <c r="M897" t="str">
        <f>VLOOKUP(H897,seller_roster!$A$2:$B$85,2,FALSE)</f>
        <v>Parker Reyes</v>
      </c>
      <c r="N897" t="str">
        <f>VLOOKUP(C897,accounts!$A$2:$F$9615,2,FALSE)</f>
        <v>Hospitality Group</v>
      </c>
      <c r="O897" t="str">
        <f>VLOOKUP(C897,accounts!$A$2:$F$9615,3,FALSE)</f>
        <v>$5M-$10M</v>
      </c>
      <c r="P897" t="str">
        <f>VLOOKUP(C897,accounts!$A$2:$F$9615,5,FALSE)</f>
        <v>Central</v>
      </c>
      <c r="Q897" t="b">
        <f t="shared" si="14"/>
        <v>1</v>
      </c>
      <c r="R897" t="e">
        <f>INDEX(removed_duplicate_rows!$A$5:$A$39,MATCH(wins!A897,removed_duplicate_rows!$A$5:$A$39,0))</f>
        <v>#N/A</v>
      </c>
    </row>
    <row r="898" spans="1:18" ht="15.75" customHeight="1" x14ac:dyDescent="0.2">
      <c r="A898" t="s">
        <v>2820</v>
      </c>
      <c r="B898" t="s">
        <v>2821</v>
      </c>
      <c r="C898" t="s">
        <v>2822</v>
      </c>
      <c r="D898" s="10">
        <v>45745</v>
      </c>
      <c r="E898" t="s">
        <v>52</v>
      </c>
      <c r="F898">
        <v>8</v>
      </c>
      <c r="G898" t="s">
        <v>77</v>
      </c>
      <c r="H898" t="s">
        <v>866</v>
      </c>
      <c r="I898" t="s">
        <v>79</v>
      </c>
      <c r="J898">
        <v>1</v>
      </c>
      <c r="K898">
        <v>8853</v>
      </c>
      <c r="L898" t="str">
        <f>IFERROR(INDEX(play_attribution!$B$2:$B$328,MATCH(A898,play_attribution!$A$2:$A$328,0)),"")</f>
        <v/>
      </c>
      <c r="M898" t="str">
        <f>VLOOKUP(H898,seller_roster!$A$2:$B$85,2,FALSE)</f>
        <v>Kira Novak</v>
      </c>
      <c r="N898" t="str">
        <f>VLOOKUP(C898,accounts!$A$2:$F$9615,2,FALSE)</f>
        <v>Professional Services</v>
      </c>
      <c r="O898" t="str">
        <f>VLOOKUP(C898,accounts!$A$2:$F$9615,3,FALSE)</f>
        <v>$1M-$2.5M</v>
      </c>
      <c r="P898" t="str">
        <f>VLOOKUP(C898,accounts!$A$2:$F$9615,5,FALSE)</f>
        <v>West</v>
      </c>
      <c r="Q898" t="b">
        <f t="shared" si="14"/>
        <v>1</v>
      </c>
      <c r="R898" t="e">
        <f>INDEX(removed_duplicate_rows!$A$5:$A$39,MATCH(wins!A898,removed_duplicate_rows!$A$5:$A$39,0))</f>
        <v>#N/A</v>
      </c>
    </row>
    <row r="899" spans="1:18" ht="15.75" customHeight="1" x14ac:dyDescent="0.2">
      <c r="A899" t="s">
        <v>2823</v>
      </c>
      <c r="B899" t="s">
        <v>2824</v>
      </c>
      <c r="C899" t="s">
        <v>2825</v>
      </c>
      <c r="D899" s="10">
        <v>45745</v>
      </c>
      <c r="E899" t="s">
        <v>52</v>
      </c>
      <c r="F899">
        <v>8</v>
      </c>
      <c r="G899" t="s">
        <v>273</v>
      </c>
      <c r="H899" t="s">
        <v>278</v>
      </c>
      <c r="I899" t="s">
        <v>79</v>
      </c>
      <c r="J899">
        <v>1</v>
      </c>
      <c r="K899">
        <v>7881</v>
      </c>
      <c r="L899" t="str">
        <f>IFERROR(INDEX(play_attribution!$B$2:$B$328,MATCH(A899,play_attribution!$A$2:$A$328,0)),"")</f>
        <v/>
      </c>
      <c r="M899" t="str">
        <f>VLOOKUP(H899,seller_roster!$A$2:$B$85,2,FALSE)</f>
        <v>Kira Bianchi</v>
      </c>
      <c r="N899" t="str">
        <f>VLOOKUP(C899,accounts!$A$2:$F$9615,2,FALSE)</f>
        <v>Nonprofit</v>
      </c>
      <c r="O899" t="str">
        <f>VLOOKUP(C899,accounts!$A$2:$F$9615,3,FALSE)</f>
        <v>$2.5M-$5M</v>
      </c>
      <c r="P899" t="str">
        <f>VLOOKUP(C899,accounts!$A$2:$F$9615,5,FALSE)</f>
        <v>East</v>
      </c>
      <c r="Q899" t="b">
        <f t="shared" ref="Q899:Q962" si="15">L899=""</f>
        <v>1</v>
      </c>
      <c r="R899" t="e">
        <f>INDEX(removed_duplicate_rows!$A$5:$A$39,MATCH(wins!A899,removed_duplicate_rows!$A$5:$A$39,0))</f>
        <v>#N/A</v>
      </c>
    </row>
    <row r="900" spans="1:18" ht="15.75" customHeight="1" x14ac:dyDescent="0.2">
      <c r="A900" t="s">
        <v>2826</v>
      </c>
      <c r="B900" t="s">
        <v>2827</v>
      </c>
      <c r="C900" t="s">
        <v>2828</v>
      </c>
      <c r="D900" s="10">
        <v>45745</v>
      </c>
      <c r="E900" t="s">
        <v>52</v>
      </c>
      <c r="F900">
        <v>8</v>
      </c>
      <c r="G900" t="s">
        <v>273</v>
      </c>
      <c r="H900" t="s">
        <v>680</v>
      </c>
      <c r="I900" t="s">
        <v>55</v>
      </c>
      <c r="J900">
        <v>1</v>
      </c>
      <c r="K900">
        <v>8820</v>
      </c>
      <c r="L900" t="str">
        <f>IFERROR(INDEX(play_attribution!$B$2:$B$328,MATCH(A900,play_attribution!$A$2:$A$328,0)),"")</f>
        <v/>
      </c>
      <c r="M900" t="str">
        <f>VLOOKUP(H900,seller_roster!$A$2:$B$85,2,FALSE)</f>
        <v>Tatum Ruiz</v>
      </c>
      <c r="N900" t="str">
        <f>VLOOKUP(C900,accounts!$A$2:$F$9615,2,FALSE)</f>
        <v>Construction</v>
      </c>
      <c r="O900" t="str">
        <f>VLOOKUP(C900,accounts!$A$2:$F$9615,3,FALSE)</f>
        <v>$2.5M-$5M</v>
      </c>
      <c r="P900" t="str">
        <f>VLOOKUP(C900,accounts!$A$2:$F$9615,5,FALSE)</f>
        <v>East</v>
      </c>
      <c r="Q900" t="b">
        <f t="shared" si="15"/>
        <v>1</v>
      </c>
      <c r="R900" t="e">
        <f>INDEX(removed_duplicate_rows!$A$5:$A$39,MATCH(wins!A900,removed_duplicate_rows!$A$5:$A$39,0))</f>
        <v>#N/A</v>
      </c>
    </row>
    <row r="901" spans="1:18" ht="15.75" customHeight="1" x14ac:dyDescent="0.2">
      <c r="A901" t="s">
        <v>2829</v>
      </c>
      <c r="B901" t="s">
        <v>2830</v>
      </c>
      <c r="C901" t="s">
        <v>2831</v>
      </c>
      <c r="D901" s="10">
        <v>45745</v>
      </c>
      <c r="E901" t="s">
        <v>52</v>
      </c>
      <c r="F901">
        <v>8</v>
      </c>
      <c r="G901" t="s">
        <v>273</v>
      </c>
      <c r="H901" t="s">
        <v>319</v>
      </c>
      <c r="I901" t="s">
        <v>79</v>
      </c>
      <c r="J901">
        <v>1</v>
      </c>
      <c r="K901">
        <v>4689</v>
      </c>
      <c r="L901" t="str">
        <f>IFERROR(INDEX(play_attribution!$B$2:$B$328,MATCH(A901,play_attribution!$A$2:$A$328,0)),"")</f>
        <v/>
      </c>
      <c r="M901" t="str">
        <f>VLOOKUP(H901,seller_roster!$A$2:$B$85,2,FALSE)</f>
        <v>Nia Kowalski</v>
      </c>
      <c r="N901" t="str">
        <f>VLOOKUP(C901,accounts!$A$2:$F$9615,2,FALSE)</f>
        <v>Manufacturing</v>
      </c>
      <c r="O901" t="str">
        <f>VLOOKUP(C901,accounts!$A$2:$F$9615,3,FALSE)</f>
        <v>$2.5M-$5M</v>
      </c>
      <c r="P901" t="str">
        <f>VLOOKUP(C901,accounts!$A$2:$F$9615,5,FALSE)</f>
        <v>Central</v>
      </c>
      <c r="Q901" t="b">
        <f t="shared" si="15"/>
        <v>1</v>
      </c>
      <c r="R901" t="e">
        <f>INDEX(removed_duplicate_rows!$A$5:$A$39,MATCH(wins!A901,removed_duplicate_rows!$A$5:$A$39,0))</f>
        <v>#N/A</v>
      </c>
    </row>
    <row r="902" spans="1:18" ht="15.75" customHeight="1" x14ac:dyDescent="0.2">
      <c r="A902" t="s">
        <v>2832</v>
      </c>
      <c r="B902" t="s">
        <v>2833</v>
      </c>
      <c r="C902" t="s">
        <v>2834</v>
      </c>
      <c r="D902" s="10">
        <v>45745</v>
      </c>
      <c r="E902" t="s">
        <v>52</v>
      </c>
      <c r="F902">
        <v>8</v>
      </c>
      <c r="G902" t="s">
        <v>273</v>
      </c>
      <c r="H902" t="s">
        <v>680</v>
      </c>
      <c r="I902" t="s">
        <v>79</v>
      </c>
      <c r="J902">
        <v>1</v>
      </c>
      <c r="K902">
        <v>7323</v>
      </c>
      <c r="L902" t="str">
        <f>IFERROR(INDEX(play_attribution!$B$2:$B$328,MATCH(A902,play_attribution!$A$2:$A$328,0)),"")</f>
        <v/>
      </c>
      <c r="M902" t="str">
        <f>VLOOKUP(H902,seller_roster!$A$2:$B$85,2,FALSE)</f>
        <v>Tatum Ruiz</v>
      </c>
      <c r="N902" t="str">
        <f>VLOOKUP(C902,accounts!$A$2:$F$9615,2,FALSE)</f>
        <v>Wholesale &amp; Distribution</v>
      </c>
      <c r="O902" t="str">
        <f>VLOOKUP(C902,accounts!$A$2:$F$9615,3,FALSE)</f>
        <v>$5M-$10M</v>
      </c>
      <c r="P902" t="str">
        <f>VLOOKUP(C902,accounts!$A$2:$F$9615,5,FALSE)</f>
        <v>East</v>
      </c>
      <c r="Q902" t="b">
        <f t="shared" si="15"/>
        <v>1</v>
      </c>
      <c r="R902" t="e">
        <f>INDEX(removed_duplicate_rows!$A$5:$A$39,MATCH(wins!A902,removed_duplicate_rows!$A$5:$A$39,0))</f>
        <v>#N/A</v>
      </c>
    </row>
    <row r="903" spans="1:18" ht="15.75" customHeight="1" x14ac:dyDescent="0.2">
      <c r="A903" t="s">
        <v>2835</v>
      </c>
      <c r="B903" t="s">
        <v>2836</v>
      </c>
      <c r="C903" t="s">
        <v>2837</v>
      </c>
      <c r="D903" s="10">
        <v>45745</v>
      </c>
      <c r="E903" t="s">
        <v>52</v>
      </c>
      <c r="F903">
        <v>8</v>
      </c>
      <c r="G903" t="s">
        <v>273</v>
      </c>
      <c r="H903" t="s">
        <v>670</v>
      </c>
      <c r="I903" t="s">
        <v>79</v>
      </c>
      <c r="J903">
        <v>1</v>
      </c>
      <c r="K903">
        <v>8564</v>
      </c>
      <c r="L903" t="str">
        <f>IFERROR(INDEX(play_attribution!$B$2:$B$328,MATCH(A903,play_attribution!$A$2:$A$328,0)),"")</f>
        <v/>
      </c>
      <c r="M903" t="str">
        <f>VLOOKUP(H903,seller_roster!$A$2:$B$85,2,FALSE)</f>
        <v>True Kowalski</v>
      </c>
      <c r="N903" t="str">
        <f>VLOOKUP(C903,accounts!$A$2:$F$9615,2,FALSE)</f>
        <v>Hospitality Group</v>
      </c>
      <c r="O903" t="str">
        <f>VLOOKUP(C903,accounts!$A$2:$F$9615,3,FALSE)</f>
        <v>$2.5M-$5M</v>
      </c>
      <c r="P903" t="str">
        <f>VLOOKUP(C903,accounts!$A$2:$F$9615,5,FALSE)</f>
        <v>West</v>
      </c>
      <c r="Q903" t="b">
        <f t="shared" si="15"/>
        <v>1</v>
      </c>
      <c r="R903" t="e">
        <f>INDEX(removed_duplicate_rows!$A$5:$A$39,MATCH(wins!A903,removed_duplicate_rows!$A$5:$A$39,0))</f>
        <v>#N/A</v>
      </c>
    </row>
    <row r="904" spans="1:18" ht="15.75" customHeight="1" x14ac:dyDescent="0.2">
      <c r="A904" t="s">
        <v>2838</v>
      </c>
      <c r="B904" t="s">
        <v>2839</v>
      </c>
      <c r="C904" t="s">
        <v>2840</v>
      </c>
      <c r="D904" s="10">
        <v>45745</v>
      </c>
      <c r="E904" t="s">
        <v>52</v>
      </c>
      <c r="F904">
        <v>8</v>
      </c>
      <c r="G904" t="s">
        <v>273</v>
      </c>
      <c r="H904" t="s">
        <v>285</v>
      </c>
      <c r="I904" t="s">
        <v>79</v>
      </c>
      <c r="J904">
        <v>1</v>
      </c>
      <c r="K904">
        <v>19624</v>
      </c>
      <c r="L904" t="str">
        <f>IFERROR(INDEX(play_attribution!$B$2:$B$328,MATCH(A904,play_attribution!$A$2:$A$328,0)),"")</f>
        <v/>
      </c>
      <c r="M904" t="str">
        <f>VLOOKUP(H904,seller_roster!$A$2:$B$85,2,FALSE)</f>
        <v>Bryn Lindqvist</v>
      </c>
      <c r="N904" t="str">
        <f>VLOOKUP(C904,accounts!$A$2:$F$9615,2,FALSE)</f>
        <v>Field Services</v>
      </c>
      <c r="O904" t="str">
        <f>VLOOKUP(C904,accounts!$A$2:$F$9615,3,FALSE)</f>
        <v>$5M-$10M</v>
      </c>
      <c r="P904" t="str">
        <f>VLOOKUP(C904,accounts!$A$2:$F$9615,5,FALSE)</f>
        <v>West</v>
      </c>
      <c r="Q904" t="b">
        <f t="shared" si="15"/>
        <v>1</v>
      </c>
      <c r="R904" t="e">
        <f>INDEX(removed_duplicate_rows!$A$5:$A$39,MATCH(wins!A904,removed_duplicate_rows!$A$5:$A$39,0))</f>
        <v>#N/A</v>
      </c>
    </row>
    <row r="905" spans="1:18" ht="15.75" customHeight="1" x14ac:dyDescent="0.2">
      <c r="A905" t="s">
        <v>2841</v>
      </c>
      <c r="B905" t="s">
        <v>2842</v>
      </c>
      <c r="C905" t="s">
        <v>2843</v>
      </c>
      <c r="D905" s="10">
        <v>45745</v>
      </c>
      <c r="E905" t="s">
        <v>52</v>
      </c>
      <c r="F905">
        <v>8</v>
      </c>
      <c r="G905" t="s">
        <v>273</v>
      </c>
      <c r="H905" t="s">
        <v>727</v>
      </c>
      <c r="I905" t="s">
        <v>79</v>
      </c>
      <c r="J905">
        <v>1</v>
      </c>
      <c r="K905">
        <v>10755</v>
      </c>
      <c r="L905" t="str">
        <f>IFERROR(INDEX(play_attribution!$B$2:$B$328,MATCH(A905,play_attribution!$A$2:$A$328,0)),"")</f>
        <v/>
      </c>
      <c r="M905" t="str">
        <f>VLOOKUP(H905,seller_roster!$A$2:$B$85,2,FALSE)</f>
        <v>Finley Okafor</v>
      </c>
      <c r="N905" t="str">
        <f>VLOOKUP(C905,accounts!$A$2:$F$9615,2,FALSE)</f>
        <v>Field Services</v>
      </c>
      <c r="O905" t="str">
        <f>VLOOKUP(C905,accounts!$A$2:$F$9615,3,FALSE)</f>
        <v>$2.5M-$5M</v>
      </c>
      <c r="P905" t="str">
        <f>VLOOKUP(C905,accounts!$A$2:$F$9615,5,FALSE)</f>
        <v>East</v>
      </c>
      <c r="Q905" t="b">
        <f t="shared" si="15"/>
        <v>1</v>
      </c>
      <c r="R905" t="e">
        <f>INDEX(removed_duplicate_rows!$A$5:$A$39,MATCH(wins!A905,removed_duplicate_rows!$A$5:$A$39,0))</f>
        <v>#N/A</v>
      </c>
    </row>
    <row r="906" spans="1:18" ht="15.75" customHeight="1" x14ac:dyDescent="0.2">
      <c r="A906" t="s">
        <v>2844</v>
      </c>
      <c r="B906" t="s">
        <v>2845</v>
      </c>
      <c r="C906" t="s">
        <v>2846</v>
      </c>
      <c r="D906" s="10">
        <v>45745</v>
      </c>
      <c r="E906" t="s">
        <v>52</v>
      </c>
      <c r="F906">
        <v>8</v>
      </c>
      <c r="G906" t="s">
        <v>273</v>
      </c>
      <c r="H906" t="s">
        <v>717</v>
      </c>
      <c r="I906" t="s">
        <v>79</v>
      </c>
      <c r="J906">
        <v>1</v>
      </c>
      <c r="K906">
        <v>8376</v>
      </c>
      <c r="L906" t="str">
        <f>IFERROR(INDEX(play_attribution!$B$2:$B$328,MATCH(A906,play_attribution!$A$2:$A$328,0)),"")</f>
        <v/>
      </c>
      <c r="M906" t="str">
        <f>VLOOKUP(H906,seller_roster!$A$2:$B$85,2,FALSE)</f>
        <v>Corey Novak</v>
      </c>
      <c r="N906" t="str">
        <f>VLOOKUP(C906,accounts!$A$2:$F$9615,2,FALSE)</f>
        <v>Hospitality Group</v>
      </c>
      <c r="O906" t="str">
        <f>VLOOKUP(C906,accounts!$A$2:$F$9615,3,FALSE)</f>
        <v>$5M-$10M</v>
      </c>
      <c r="P906" t="str">
        <f>VLOOKUP(C906,accounts!$A$2:$F$9615,5,FALSE)</f>
        <v>East</v>
      </c>
      <c r="Q906" t="b">
        <f t="shared" si="15"/>
        <v>1</v>
      </c>
      <c r="R906" t="e">
        <f>INDEX(removed_duplicate_rows!$A$5:$A$39,MATCH(wins!A906,removed_duplicate_rows!$A$5:$A$39,0))</f>
        <v>#N/A</v>
      </c>
    </row>
    <row r="907" spans="1:18" ht="15.75" customHeight="1" x14ac:dyDescent="0.2">
      <c r="A907" t="s">
        <v>2847</v>
      </c>
      <c r="B907" t="s">
        <v>2848</v>
      </c>
      <c r="C907" t="s">
        <v>2849</v>
      </c>
      <c r="D907" s="10">
        <v>45745</v>
      </c>
      <c r="E907" t="s">
        <v>52</v>
      </c>
      <c r="F907">
        <v>8</v>
      </c>
      <c r="G907" t="s">
        <v>273</v>
      </c>
      <c r="H907" t="s">
        <v>293</v>
      </c>
      <c r="I907" t="s">
        <v>79</v>
      </c>
      <c r="J907">
        <v>1</v>
      </c>
      <c r="K907">
        <v>17007</v>
      </c>
      <c r="L907" t="str">
        <f>IFERROR(INDEX(play_attribution!$B$2:$B$328,MATCH(A907,play_attribution!$A$2:$A$328,0)),"")</f>
        <v/>
      </c>
      <c r="M907" t="str">
        <f>VLOOKUP(H907,seller_roster!$A$2:$B$85,2,FALSE)</f>
        <v>Hayden Sorensen</v>
      </c>
      <c r="N907" t="str">
        <f>VLOOKUP(C907,accounts!$A$2:$F$9615,2,FALSE)</f>
        <v>Retail Multi-Location</v>
      </c>
      <c r="O907" t="str">
        <f>VLOOKUP(C907,accounts!$A$2:$F$9615,3,FALSE)</f>
        <v>$2.5M-$5M</v>
      </c>
      <c r="P907" t="str">
        <f>VLOOKUP(C907,accounts!$A$2:$F$9615,5,FALSE)</f>
        <v>East</v>
      </c>
      <c r="Q907" t="b">
        <f t="shared" si="15"/>
        <v>1</v>
      </c>
      <c r="R907" t="e">
        <f>INDEX(removed_duplicate_rows!$A$5:$A$39,MATCH(wins!A907,removed_duplicate_rows!$A$5:$A$39,0))</f>
        <v>#N/A</v>
      </c>
    </row>
    <row r="908" spans="1:18" ht="15.75" customHeight="1" x14ac:dyDescent="0.2">
      <c r="A908" t="s">
        <v>2850</v>
      </c>
      <c r="B908" t="s">
        <v>2851</v>
      </c>
      <c r="C908" t="s">
        <v>2852</v>
      </c>
      <c r="D908" s="10">
        <v>45745</v>
      </c>
      <c r="E908" t="s">
        <v>52</v>
      </c>
      <c r="F908">
        <v>8</v>
      </c>
      <c r="G908" t="s">
        <v>273</v>
      </c>
      <c r="H908" t="s">
        <v>357</v>
      </c>
      <c r="I908" t="s">
        <v>55</v>
      </c>
      <c r="J908">
        <v>1</v>
      </c>
      <c r="K908">
        <v>6692</v>
      </c>
      <c r="L908" t="str">
        <f>IFERROR(INDEX(play_attribution!$B$2:$B$328,MATCH(A908,play_attribution!$A$2:$A$328,0)),"")</f>
        <v/>
      </c>
      <c r="M908" t="str">
        <f>VLOOKUP(H908,seller_roster!$A$2:$B$85,2,FALSE)</f>
        <v>Hollis Abadi</v>
      </c>
      <c r="N908" t="str">
        <f>VLOOKUP(C908,accounts!$A$2:$F$9615,2,FALSE)</f>
        <v>Retail Multi-Location</v>
      </c>
      <c r="O908" t="str">
        <f>VLOOKUP(C908,accounts!$A$2:$F$9615,3,FALSE)</f>
        <v>$2.5M-$5M</v>
      </c>
      <c r="P908" t="str">
        <f>VLOOKUP(C908,accounts!$A$2:$F$9615,5,FALSE)</f>
        <v>West</v>
      </c>
      <c r="Q908" t="b">
        <f t="shared" si="15"/>
        <v>1</v>
      </c>
      <c r="R908" t="e">
        <f>INDEX(removed_duplicate_rows!$A$5:$A$39,MATCH(wins!A908,removed_duplicate_rows!$A$5:$A$39,0))</f>
        <v>#N/A</v>
      </c>
    </row>
    <row r="909" spans="1:18" ht="15.75" customHeight="1" x14ac:dyDescent="0.2">
      <c r="A909" t="s">
        <v>2853</v>
      </c>
      <c r="B909" t="s">
        <v>2854</v>
      </c>
      <c r="C909" t="s">
        <v>2855</v>
      </c>
      <c r="D909" s="10">
        <v>45745</v>
      </c>
      <c r="E909" t="s">
        <v>52</v>
      </c>
      <c r="F909">
        <v>8</v>
      </c>
      <c r="G909" t="s">
        <v>273</v>
      </c>
      <c r="H909" t="s">
        <v>337</v>
      </c>
      <c r="I909" t="s">
        <v>79</v>
      </c>
      <c r="J909">
        <v>1</v>
      </c>
      <c r="K909">
        <v>9351</v>
      </c>
      <c r="L909" t="str">
        <f>IFERROR(INDEX(play_attribution!$B$2:$B$328,MATCH(A909,play_attribution!$A$2:$A$328,0)),"")</f>
        <v/>
      </c>
      <c r="M909" t="str">
        <f>VLOOKUP(H909,seller_roster!$A$2:$B$85,2,FALSE)</f>
        <v>Flor Bianchi</v>
      </c>
      <c r="N909" t="str">
        <f>VLOOKUP(C909,accounts!$A$2:$F$9615,2,FALSE)</f>
        <v>Retail Multi-Location</v>
      </c>
      <c r="O909" t="str">
        <f>VLOOKUP(C909,accounts!$A$2:$F$9615,3,FALSE)</f>
        <v>$2.5M-$5M</v>
      </c>
      <c r="P909" t="str">
        <f>VLOOKUP(C909,accounts!$A$2:$F$9615,5,FALSE)</f>
        <v>East</v>
      </c>
      <c r="Q909" t="b">
        <f t="shared" si="15"/>
        <v>1</v>
      </c>
      <c r="R909" t="e">
        <f>INDEX(removed_duplicate_rows!$A$5:$A$39,MATCH(wins!A909,removed_duplicate_rows!$A$5:$A$39,0))</f>
        <v>#N/A</v>
      </c>
    </row>
    <row r="910" spans="1:18" ht="15.75" customHeight="1" x14ac:dyDescent="0.2">
      <c r="A910" t="s">
        <v>2856</v>
      </c>
      <c r="B910" t="s">
        <v>2857</v>
      </c>
      <c r="C910" t="s">
        <v>2858</v>
      </c>
      <c r="D910" s="10">
        <v>45745</v>
      </c>
      <c r="E910" t="s">
        <v>52</v>
      </c>
      <c r="F910">
        <v>8</v>
      </c>
      <c r="G910" t="s">
        <v>273</v>
      </c>
      <c r="H910" t="s">
        <v>727</v>
      </c>
      <c r="I910" t="s">
        <v>79</v>
      </c>
      <c r="J910">
        <v>1</v>
      </c>
      <c r="K910">
        <v>8062</v>
      </c>
      <c r="L910" t="str">
        <f>IFERROR(INDEX(play_attribution!$B$2:$B$328,MATCH(A910,play_attribution!$A$2:$A$328,0)),"")</f>
        <v/>
      </c>
      <c r="M910" t="str">
        <f>VLOOKUP(H910,seller_roster!$A$2:$B$85,2,FALSE)</f>
        <v>Finley Okafor</v>
      </c>
      <c r="N910" t="str">
        <f>VLOOKUP(C910,accounts!$A$2:$F$9615,2,FALSE)</f>
        <v>Healthcare Services</v>
      </c>
      <c r="O910" t="str">
        <f>VLOOKUP(C910,accounts!$A$2:$F$9615,3,FALSE)</f>
        <v>$2.5M-$5M</v>
      </c>
      <c r="P910" t="str">
        <f>VLOOKUP(C910,accounts!$A$2:$F$9615,5,FALSE)</f>
        <v>West</v>
      </c>
      <c r="Q910" t="b">
        <f t="shared" si="15"/>
        <v>1</v>
      </c>
      <c r="R910" t="e">
        <f>INDEX(removed_duplicate_rows!$A$5:$A$39,MATCH(wins!A910,removed_duplicate_rows!$A$5:$A$39,0))</f>
        <v>#N/A</v>
      </c>
    </row>
    <row r="911" spans="1:18" ht="15.75" customHeight="1" x14ac:dyDescent="0.2">
      <c r="A911" t="s">
        <v>2859</v>
      </c>
      <c r="B911" t="s">
        <v>2860</v>
      </c>
      <c r="C911" t="s">
        <v>2861</v>
      </c>
      <c r="D911" s="10">
        <v>45745</v>
      </c>
      <c r="E911" t="s">
        <v>52</v>
      </c>
      <c r="F911">
        <v>8</v>
      </c>
      <c r="G911" t="s">
        <v>273</v>
      </c>
      <c r="H911" t="s">
        <v>312</v>
      </c>
      <c r="I911" t="s">
        <v>55</v>
      </c>
      <c r="J911">
        <v>1</v>
      </c>
      <c r="K911">
        <v>10966</v>
      </c>
      <c r="L911" t="str">
        <f>IFERROR(INDEX(play_attribution!$B$2:$B$328,MATCH(A911,play_attribution!$A$2:$A$328,0)),"")</f>
        <v/>
      </c>
      <c r="M911" t="str">
        <f>VLOOKUP(H911,seller_roster!$A$2:$B$85,2,FALSE)</f>
        <v>Tatum Osei</v>
      </c>
      <c r="N911" t="str">
        <f>VLOOKUP(C911,accounts!$A$2:$F$9615,2,FALSE)</f>
        <v>Hospitality Group</v>
      </c>
      <c r="O911" t="str">
        <f>VLOOKUP(C911,accounts!$A$2:$F$9615,3,FALSE)</f>
        <v>$5M-$10M</v>
      </c>
      <c r="P911" t="str">
        <f>VLOOKUP(C911,accounts!$A$2:$F$9615,5,FALSE)</f>
        <v>East</v>
      </c>
      <c r="Q911" t="b">
        <f t="shared" si="15"/>
        <v>1</v>
      </c>
      <c r="R911" t="e">
        <f>INDEX(removed_duplicate_rows!$A$5:$A$39,MATCH(wins!A911,removed_duplicate_rows!$A$5:$A$39,0))</f>
        <v>#N/A</v>
      </c>
    </row>
    <row r="912" spans="1:18" ht="15.75" customHeight="1" x14ac:dyDescent="0.2">
      <c r="A912" t="s">
        <v>2862</v>
      </c>
      <c r="B912" t="s">
        <v>2863</v>
      </c>
      <c r="C912" t="s">
        <v>2864</v>
      </c>
      <c r="D912" s="10">
        <v>45745</v>
      </c>
      <c r="E912" t="s">
        <v>52</v>
      </c>
      <c r="F912">
        <v>8</v>
      </c>
      <c r="G912" t="s">
        <v>273</v>
      </c>
      <c r="H912" t="s">
        <v>323</v>
      </c>
      <c r="I912" t="s">
        <v>79</v>
      </c>
      <c r="J912">
        <v>1</v>
      </c>
      <c r="K912">
        <v>5677</v>
      </c>
      <c r="L912" t="str">
        <f>IFERROR(INDEX(play_attribution!$B$2:$B$328,MATCH(A912,play_attribution!$A$2:$A$328,0)),"")</f>
        <v/>
      </c>
      <c r="M912" t="str">
        <f>VLOOKUP(H912,seller_roster!$A$2:$B$85,2,FALSE)</f>
        <v>Finley Kowalski</v>
      </c>
      <c r="N912" t="str">
        <f>VLOOKUP(C912,accounts!$A$2:$F$9615,2,FALSE)</f>
        <v>Logistics</v>
      </c>
      <c r="O912" t="str">
        <f>VLOOKUP(C912,accounts!$A$2:$F$9615,3,FALSE)</f>
        <v>$2.5M-$5M</v>
      </c>
      <c r="P912" t="str">
        <f>VLOOKUP(C912,accounts!$A$2:$F$9615,5,FALSE)</f>
        <v>East</v>
      </c>
      <c r="Q912" t="b">
        <f t="shared" si="15"/>
        <v>1</v>
      </c>
      <c r="R912" t="e">
        <f>INDEX(removed_duplicate_rows!$A$5:$A$39,MATCH(wins!A912,removed_duplicate_rows!$A$5:$A$39,0))</f>
        <v>#N/A</v>
      </c>
    </row>
    <row r="913" spans="1:18" ht="15.75" customHeight="1" x14ac:dyDescent="0.2">
      <c r="A913" t="s">
        <v>2865</v>
      </c>
      <c r="B913" t="s">
        <v>2866</v>
      </c>
      <c r="C913" t="s">
        <v>2867</v>
      </c>
      <c r="D913" s="10">
        <v>45745</v>
      </c>
      <c r="E913" t="s">
        <v>52</v>
      </c>
      <c r="F913">
        <v>8</v>
      </c>
      <c r="G913" t="s">
        <v>273</v>
      </c>
      <c r="H913" t="s">
        <v>278</v>
      </c>
      <c r="I913" t="s">
        <v>79</v>
      </c>
      <c r="J913">
        <v>1</v>
      </c>
      <c r="K913">
        <v>9560</v>
      </c>
      <c r="L913" t="str">
        <f>IFERROR(INDEX(play_attribution!$B$2:$B$328,MATCH(A913,play_attribution!$A$2:$A$328,0)),"")</f>
        <v/>
      </c>
      <c r="M913" t="str">
        <f>VLOOKUP(H913,seller_roster!$A$2:$B$85,2,FALSE)</f>
        <v>Kira Bianchi</v>
      </c>
      <c r="N913" t="str">
        <f>VLOOKUP(C913,accounts!$A$2:$F$9615,2,FALSE)</f>
        <v>Logistics</v>
      </c>
      <c r="O913" t="str">
        <f>VLOOKUP(C913,accounts!$A$2:$F$9615,3,FALSE)</f>
        <v>$5M-$10M</v>
      </c>
      <c r="P913" t="str">
        <f>VLOOKUP(C913,accounts!$A$2:$F$9615,5,FALSE)</f>
        <v>West</v>
      </c>
      <c r="Q913" t="b">
        <f t="shared" si="15"/>
        <v>1</v>
      </c>
      <c r="R913" t="e">
        <f>INDEX(removed_duplicate_rows!$A$5:$A$39,MATCH(wins!A913,removed_duplicate_rows!$A$5:$A$39,0))</f>
        <v>#N/A</v>
      </c>
    </row>
    <row r="914" spans="1:18" ht="15.75" customHeight="1" x14ac:dyDescent="0.2">
      <c r="A914" t="s">
        <v>2868</v>
      </c>
      <c r="B914" t="s">
        <v>2869</v>
      </c>
      <c r="C914" t="s">
        <v>2870</v>
      </c>
      <c r="D914" s="10">
        <v>45745</v>
      </c>
      <c r="E914" t="s">
        <v>52</v>
      </c>
      <c r="F914">
        <v>8</v>
      </c>
      <c r="G914" t="s">
        <v>273</v>
      </c>
      <c r="H914" t="s">
        <v>1098</v>
      </c>
      <c r="I914" t="s">
        <v>55</v>
      </c>
      <c r="J914">
        <v>1</v>
      </c>
      <c r="K914">
        <v>10227</v>
      </c>
      <c r="L914" t="str">
        <f>IFERROR(INDEX(play_attribution!$B$2:$B$328,MATCH(A914,play_attribution!$A$2:$A$328,0)),"")</f>
        <v/>
      </c>
      <c r="M914" t="str">
        <f>VLOOKUP(H914,seller_roster!$A$2:$B$85,2,FALSE)</f>
        <v>Yael Okafor</v>
      </c>
      <c r="N914" t="str">
        <f>VLOOKUP(C914,accounts!$A$2:$F$9615,2,FALSE)</f>
        <v>Logistics</v>
      </c>
      <c r="O914" t="str">
        <f>VLOOKUP(C914,accounts!$A$2:$F$9615,3,FALSE)</f>
        <v>$5M-$10M</v>
      </c>
      <c r="P914" t="str">
        <f>VLOOKUP(C914,accounts!$A$2:$F$9615,5,FALSE)</f>
        <v>East</v>
      </c>
      <c r="Q914" t="b">
        <f t="shared" si="15"/>
        <v>1</v>
      </c>
      <c r="R914" t="e">
        <f>INDEX(removed_duplicate_rows!$A$5:$A$39,MATCH(wins!A914,removed_duplicate_rows!$A$5:$A$39,0))</f>
        <v>#N/A</v>
      </c>
    </row>
    <row r="915" spans="1:18" ht="15.75" customHeight="1" x14ac:dyDescent="0.2">
      <c r="A915" t="s">
        <v>2871</v>
      </c>
      <c r="B915" t="s">
        <v>2872</v>
      </c>
      <c r="C915" t="s">
        <v>2873</v>
      </c>
      <c r="D915" s="10">
        <v>45745</v>
      </c>
      <c r="E915" t="s">
        <v>52</v>
      </c>
      <c r="F915">
        <v>8</v>
      </c>
      <c r="G915" t="s">
        <v>273</v>
      </c>
      <c r="H915" t="s">
        <v>1098</v>
      </c>
      <c r="I915" t="s">
        <v>79</v>
      </c>
      <c r="J915">
        <v>1</v>
      </c>
      <c r="K915">
        <v>10266</v>
      </c>
      <c r="L915" t="str">
        <f>IFERROR(INDEX(play_attribution!$B$2:$B$328,MATCH(A915,play_attribution!$A$2:$A$328,0)),"")</f>
        <v/>
      </c>
      <c r="M915" t="str">
        <f>VLOOKUP(H915,seller_roster!$A$2:$B$85,2,FALSE)</f>
        <v>Yael Okafor</v>
      </c>
      <c r="N915" t="str">
        <f>VLOOKUP(C915,accounts!$A$2:$F$9615,2,FALSE)</f>
        <v>Retail Multi-Location</v>
      </c>
      <c r="O915" t="str">
        <f>VLOOKUP(C915,accounts!$A$2:$F$9615,3,FALSE)</f>
        <v>$5M-$10M</v>
      </c>
      <c r="P915" t="str">
        <f>VLOOKUP(C915,accounts!$A$2:$F$9615,5,FALSE)</f>
        <v>East</v>
      </c>
      <c r="Q915" t="b">
        <f t="shared" si="15"/>
        <v>1</v>
      </c>
      <c r="R915" t="e">
        <f>INDEX(removed_duplicate_rows!$A$5:$A$39,MATCH(wins!A915,removed_duplicate_rows!$A$5:$A$39,0))</f>
        <v>#N/A</v>
      </c>
    </row>
    <row r="916" spans="1:18" ht="15.75" customHeight="1" x14ac:dyDescent="0.2">
      <c r="A916" t="s">
        <v>2874</v>
      </c>
      <c r="B916" t="s">
        <v>2875</v>
      </c>
      <c r="C916" t="s">
        <v>2876</v>
      </c>
      <c r="D916" s="10">
        <v>45745</v>
      </c>
      <c r="E916" t="s">
        <v>52</v>
      </c>
      <c r="F916">
        <v>8</v>
      </c>
      <c r="G916" t="s">
        <v>273</v>
      </c>
      <c r="H916" t="s">
        <v>323</v>
      </c>
      <c r="I916" t="s">
        <v>55</v>
      </c>
      <c r="J916">
        <v>1</v>
      </c>
      <c r="K916">
        <v>11931</v>
      </c>
      <c r="L916" t="str">
        <f>IFERROR(INDEX(play_attribution!$B$2:$B$328,MATCH(A916,play_attribution!$A$2:$A$328,0)),"")</f>
        <v/>
      </c>
      <c r="M916" t="str">
        <f>VLOOKUP(H916,seller_roster!$A$2:$B$85,2,FALSE)</f>
        <v>Finley Kowalski</v>
      </c>
      <c r="N916" t="str">
        <f>VLOOKUP(C916,accounts!$A$2:$F$9615,2,FALSE)</f>
        <v>Healthcare Services</v>
      </c>
      <c r="O916" t="str">
        <f>VLOOKUP(C916,accounts!$A$2:$F$9615,3,FALSE)</f>
        <v>$5M-$10M</v>
      </c>
      <c r="P916" t="str">
        <f>VLOOKUP(C916,accounts!$A$2:$F$9615,5,FALSE)</f>
        <v>Central</v>
      </c>
      <c r="Q916" t="b">
        <f t="shared" si="15"/>
        <v>1</v>
      </c>
      <c r="R916" t="e">
        <f>INDEX(removed_duplicate_rows!$A$5:$A$39,MATCH(wins!A916,removed_duplicate_rows!$A$5:$A$39,0))</f>
        <v>#N/A</v>
      </c>
    </row>
    <row r="917" spans="1:18" ht="15.75" customHeight="1" x14ac:dyDescent="0.2">
      <c r="A917" t="s">
        <v>2877</v>
      </c>
      <c r="B917" t="s">
        <v>2878</v>
      </c>
      <c r="C917" t="s">
        <v>2879</v>
      </c>
      <c r="D917" s="10">
        <v>45745</v>
      </c>
      <c r="E917" t="s">
        <v>52</v>
      </c>
      <c r="F917">
        <v>8</v>
      </c>
      <c r="G917" t="s">
        <v>273</v>
      </c>
      <c r="H917" t="s">
        <v>289</v>
      </c>
      <c r="I917" t="s">
        <v>79</v>
      </c>
      <c r="J917">
        <v>1</v>
      </c>
      <c r="K917">
        <v>12597</v>
      </c>
      <c r="L917" t="str">
        <f>IFERROR(INDEX(play_attribution!$B$2:$B$328,MATCH(A917,play_attribution!$A$2:$A$328,0)),"")</f>
        <v/>
      </c>
      <c r="M917" t="str">
        <f>VLOOKUP(H917,seller_roster!$A$2:$B$85,2,FALSE)</f>
        <v>Skyler Okafor</v>
      </c>
      <c r="N917" t="str">
        <f>VLOOKUP(C917,accounts!$A$2:$F$9615,2,FALSE)</f>
        <v>Hospitality Group</v>
      </c>
      <c r="O917" t="str">
        <f>VLOOKUP(C917,accounts!$A$2:$F$9615,3,FALSE)</f>
        <v>$2.5M-$5M</v>
      </c>
      <c r="P917" t="str">
        <f>VLOOKUP(C917,accounts!$A$2:$F$9615,5,FALSE)</f>
        <v>East</v>
      </c>
      <c r="Q917" t="b">
        <f t="shared" si="15"/>
        <v>1</v>
      </c>
      <c r="R917" t="e">
        <f>INDEX(removed_duplicate_rows!$A$5:$A$39,MATCH(wins!A917,removed_duplicate_rows!$A$5:$A$39,0))</f>
        <v>#N/A</v>
      </c>
    </row>
    <row r="918" spans="1:18" ht="15.75" customHeight="1" x14ac:dyDescent="0.2">
      <c r="A918" t="s">
        <v>2880</v>
      </c>
      <c r="B918" t="s">
        <v>2881</v>
      </c>
      <c r="C918" t="s">
        <v>2882</v>
      </c>
      <c r="D918" s="10">
        <v>45745</v>
      </c>
      <c r="E918" t="s">
        <v>52</v>
      </c>
      <c r="F918">
        <v>8</v>
      </c>
      <c r="G918" t="s">
        <v>273</v>
      </c>
      <c r="H918" t="s">
        <v>1098</v>
      </c>
      <c r="I918" t="s">
        <v>55</v>
      </c>
      <c r="J918">
        <v>1</v>
      </c>
      <c r="K918">
        <v>10721</v>
      </c>
      <c r="L918" t="str">
        <f>IFERROR(INDEX(play_attribution!$B$2:$B$328,MATCH(A918,play_attribution!$A$2:$A$328,0)),"")</f>
        <v/>
      </c>
      <c r="M918" t="str">
        <f>VLOOKUP(H918,seller_roster!$A$2:$B$85,2,FALSE)</f>
        <v>Yael Okafor</v>
      </c>
      <c r="N918" t="str">
        <f>VLOOKUP(C918,accounts!$A$2:$F$9615,2,FALSE)</f>
        <v>Professional Services</v>
      </c>
      <c r="O918" t="str">
        <f>VLOOKUP(C918,accounts!$A$2:$F$9615,3,FALSE)</f>
        <v>$2.5M-$5M</v>
      </c>
      <c r="P918" t="str">
        <f>VLOOKUP(C918,accounts!$A$2:$F$9615,5,FALSE)</f>
        <v>East</v>
      </c>
      <c r="Q918" t="b">
        <f t="shared" si="15"/>
        <v>1</v>
      </c>
      <c r="R918" t="e">
        <f>INDEX(removed_duplicate_rows!$A$5:$A$39,MATCH(wins!A918,removed_duplicate_rows!$A$5:$A$39,0))</f>
        <v>#N/A</v>
      </c>
    </row>
    <row r="919" spans="1:18" ht="15.75" customHeight="1" x14ac:dyDescent="0.2">
      <c r="A919" t="s">
        <v>2883</v>
      </c>
      <c r="B919" t="s">
        <v>2884</v>
      </c>
      <c r="C919" t="s">
        <v>2885</v>
      </c>
      <c r="D919" s="10">
        <v>45745</v>
      </c>
      <c r="E919" t="s">
        <v>52</v>
      </c>
      <c r="F919">
        <v>8</v>
      </c>
      <c r="G919" t="s">
        <v>273</v>
      </c>
      <c r="H919" t="s">
        <v>755</v>
      </c>
      <c r="I919" t="s">
        <v>55</v>
      </c>
      <c r="J919">
        <v>1</v>
      </c>
      <c r="K919">
        <v>8487</v>
      </c>
      <c r="L919" t="str">
        <f>IFERROR(INDEX(play_attribution!$B$2:$B$328,MATCH(A919,play_attribution!$A$2:$A$328,0)),"")</f>
        <v/>
      </c>
      <c r="M919" t="str">
        <f>VLOOKUP(H919,seller_roster!$A$2:$B$85,2,FALSE)</f>
        <v>Jesse Silva</v>
      </c>
      <c r="N919" t="str">
        <f>VLOOKUP(C919,accounts!$A$2:$F$9615,2,FALSE)</f>
        <v>Manufacturing</v>
      </c>
      <c r="O919" t="str">
        <f>VLOOKUP(C919,accounts!$A$2:$F$9615,3,FALSE)</f>
        <v>$5M-$10M</v>
      </c>
      <c r="P919" t="str">
        <f>VLOOKUP(C919,accounts!$A$2:$F$9615,5,FALSE)</f>
        <v>East</v>
      </c>
      <c r="Q919" t="b">
        <f t="shared" si="15"/>
        <v>1</v>
      </c>
      <c r="R919" t="e">
        <f>INDEX(removed_duplicate_rows!$A$5:$A$39,MATCH(wins!A919,removed_duplicate_rows!$A$5:$A$39,0))</f>
        <v>#N/A</v>
      </c>
    </row>
    <row r="920" spans="1:18" ht="15.75" customHeight="1" x14ac:dyDescent="0.2">
      <c r="A920" t="s">
        <v>2886</v>
      </c>
      <c r="B920" t="s">
        <v>2887</v>
      </c>
      <c r="C920" t="s">
        <v>2888</v>
      </c>
      <c r="D920" s="10">
        <v>45745</v>
      </c>
      <c r="E920" t="s">
        <v>52</v>
      </c>
      <c r="F920">
        <v>8</v>
      </c>
      <c r="G920" t="s">
        <v>273</v>
      </c>
      <c r="H920" t="s">
        <v>278</v>
      </c>
      <c r="I920" t="s">
        <v>55</v>
      </c>
      <c r="J920">
        <v>1</v>
      </c>
      <c r="K920">
        <v>4205</v>
      </c>
      <c r="L920" t="str">
        <f>IFERROR(INDEX(play_attribution!$B$2:$B$328,MATCH(A920,play_attribution!$A$2:$A$328,0)),"")</f>
        <v/>
      </c>
      <c r="M920" t="str">
        <f>VLOOKUP(H920,seller_roster!$A$2:$B$85,2,FALSE)</f>
        <v>Kira Bianchi</v>
      </c>
      <c r="N920" t="str">
        <f>VLOOKUP(C920,accounts!$A$2:$F$9615,2,FALSE)</f>
        <v>Healthcare Services</v>
      </c>
      <c r="O920" t="str">
        <f>VLOOKUP(C920,accounts!$A$2:$F$9615,3,FALSE)</f>
        <v>$1M-$2.5M</v>
      </c>
      <c r="P920" t="str">
        <f>VLOOKUP(C920,accounts!$A$2:$F$9615,5,FALSE)</f>
        <v>East</v>
      </c>
      <c r="Q920" t="b">
        <f t="shared" si="15"/>
        <v>1</v>
      </c>
      <c r="R920" t="e">
        <f>INDEX(removed_duplicate_rows!$A$5:$A$39,MATCH(wins!A920,removed_duplicate_rows!$A$5:$A$39,0))</f>
        <v>#N/A</v>
      </c>
    </row>
    <row r="921" spans="1:18" ht="15.75" customHeight="1" x14ac:dyDescent="0.2">
      <c r="A921" t="s">
        <v>2889</v>
      </c>
      <c r="B921" t="s">
        <v>2890</v>
      </c>
      <c r="C921" t="s">
        <v>2891</v>
      </c>
      <c r="D921" s="10">
        <v>45745</v>
      </c>
      <c r="E921" t="s">
        <v>52</v>
      </c>
      <c r="F921">
        <v>8</v>
      </c>
      <c r="G921" t="s">
        <v>273</v>
      </c>
      <c r="H921" t="s">
        <v>308</v>
      </c>
      <c r="I921" t="s">
        <v>79</v>
      </c>
      <c r="J921">
        <v>1</v>
      </c>
      <c r="K921">
        <v>14887</v>
      </c>
      <c r="L921" t="str">
        <f>IFERROR(INDEX(play_attribution!$B$2:$B$328,MATCH(A921,play_attribution!$A$2:$A$328,0)),"")</f>
        <v/>
      </c>
      <c r="M921" t="str">
        <f>VLOOKUP(H921,seller_roster!$A$2:$B$85,2,FALSE)</f>
        <v>Blake Ruiz</v>
      </c>
      <c r="N921" t="str">
        <f>VLOOKUP(C921,accounts!$A$2:$F$9615,2,FALSE)</f>
        <v>Field Services</v>
      </c>
      <c r="O921" t="str">
        <f>VLOOKUP(C921,accounts!$A$2:$F$9615,3,FALSE)</f>
        <v>$5M-$10M</v>
      </c>
      <c r="P921" t="str">
        <f>VLOOKUP(C921,accounts!$A$2:$F$9615,5,FALSE)</f>
        <v>East</v>
      </c>
      <c r="Q921" t="b">
        <f t="shared" si="15"/>
        <v>1</v>
      </c>
      <c r="R921" t="e">
        <f>INDEX(removed_duplicate_rows!$A$5:$A$39,MATCH(wins!A921,removed_duplicate_rows!$A$5:$A$39,0))</f>
        <v>#N/A</v>
      </c>
    </row>
    <row r="922" spans="1:18" ht="15.75" customHeight="1" x14ac:dyDescent="0.2">
      <c r="A922" t="s">
        <v>2892</v>
      </c>
      <c r="B922" t="s">
        <v>2893</v>
      </c>
      <c r="C922" t="s">
        <v>2894</v>
      </c>
      <c r="D922" s="10">
        <v>45745</v>
      </c>
      <c r="E922" t="s">
        <v>52</v>
      </c>
      <c r="F922">
        <v>8</v>
      </c>
      <c r="G922" t="s">
        <v>273</v>
      </c>
      <c r="H922" t="s">
        <v>337</v>
      </c>
      <c r="I922" t="s">
        <v>55</v>
      </c>
      <c r="J922">
        <v>1</v>
      </c>
      <c r="K922">
        <v>11990</v>
      </c>
      <c r="L922" t="str">
        <f>IFERROR(INDEX(play_attribution!$B$2:$B$328,MATCH(A922,play_attribution!$A$2:$A$328,0)),"")</f>
        <v/>
      </c>
      <c r="M922" t="str">
        <f>VLOOKUP(H922,seller_roster!$A$2:$B$85,2,FALSE)</f>
        <v>Flor Bianchi</v>
      </c>
      <c r="N922" t="str">
        <f>VLOOKUP(C922,accounts!$A$2:$F$9615,2,FALSE)</f>
        <v>Field Services</v>
      </c>
      <c r="O922" t="str">
        <f>VLOOKUP(C922,accounts!$A$2:$F$9615,3,FALSE)</f>
        <v>&gt;$10M</v>
      </c>
      <c r="P922" t="str">
        <f>VLOOKUP(C922,accounts!$A$2:$F$9615,5,FALSE)</f>
        <v>East</v>
      </c>
      <c r="Q922" t="b">
        <f t="shared" si="15"/>
        <v>1</v>
      </c>
      <c r="R922" t="e">
        <f>INDEX(removed_duplicate_rows!$A$5:$A$39,MATCH(wins!A922,removed_duplicate_rows!$A$5:$A$39,0))</f>
        <v>#N/A</v>
      </c>
    </row>
    <row r="923" spans="1:18" ht="15.75" customHeight="1" x14ac:dyDescent="0.2">
      <c r="A923" t="s">
        <v>2895</v>
      </c>
      <c r="B923" t="s">
        <v>2896</v>
      </c>
      <c r="C923" t="s">
        <v>2897</v>
      </c>
      <c r="D923" s="10">
        <v>45745</v>
      </c>
      <c r="E923" t="s">
        <v>52</v>
      </c>
      <c r="F923">
        <v>8</v>
      </c>
      <c r="G923" t="s">
        <v>273</v>
      </c>
      <c r="H923" t="s">
        <v>293</v>
      </c>
      <c r="I923" t="s">
        <v>79</v>
      </c>
      <c r="J923">
        <v>1</v>
      </c>
      <c r="K923">
        <v>13151</v>
      </c>
      <c r="L923" t="str">
        <f>IFERROR(INDEX(play_attribution!$B$2:$B$328,MATCH(A923,play_attribution!$A$2:$A$328,0)),"")</f>
        <v/>
      </c>
      <c r="M923" t="str">
        <f>VLOOKUP(H923,seller_roster!$A$2:$B$85,2,FALSE)</f>
        <v>Hayden Sorensen</v>
      </c>
      <c r="N923" t="str">
        <f>VLOOKUP(C923,accounts!$A$2:$F$9615,2,FALSE)</f>
        <v>Retail Multi-Location</v>
      </c>
      <c r="O923" t="str">
        <f>VLOOKUP(C923,accounts!$A$2:$F$9615,3,FALSE)</f>
        <v>$5M-$10M</v>
      </c>
      <c r="P923" t="str">
        <f>VLOOKUP(C923,accounts!$A$2:$F$9615,5,FALSE)</f>
        <v>West</v>
      </c>
      <c r="Q923" t="b">
        <f t="shared" si="15"/>
        <v>1</v>
      </c>
      <c r="R923" t="e">
        <f>INDEX(removed_duplicate_rows!$A$5:$A$39,MATCH(wins!A923,removed_duplicate_rows!$A$5:$A$39,0))</f>
        <v>#N/A</v>
      </c>
    </row>
    <row r="924" spans="1:18" ht="15.75" customHeight="1" x14ac:dyDescent="0.2">
      <c r="A924" t="s">
        <v>2898</v>
      </c>
      <c r="B924" t="s">
        <v>2899</v>
      </c>
      <c r="C924" t="s">
        <v>2900</v>
      </c>
      <c r="D924" s="10">
        <v>45745</v>
      </c>
      <c r="E924" t="s">
        <v>52</v>
      </c>
      <c r="F924">
        <v>8</v>
      </c>
      <c r="G924" t="s">
        <v>273</v>
      </c>
      <c r="H924" t="s">
        <v>367</v>
      </c>
      <c r="I924" t="s">
        <v>55</v>
      </c>
      <c r="J924">
        <v>1</v>
      </c>
      <c r="K924">
        <v>14437</v>
      </c>
      <c r="L924" t="str">
        <f>IFERROR(INDEX(play_attribution!$B$2:$B$328,MATCH(A924,play_attribution!$A$2:$A$328,0)),"")</f>
        <v/>
      </c>
      <c r="M924" t="str">
        <f>VLOOKUP(H924,seller_roster!$A$2:$B$85,2,FALSE)</f>
        <v>Zion Ito</v>
      </c>
      <c r="N924" t="str">
        <f>VLOOKUP(C924,accounts!$A$2:$F$9615,2,FALSE)</f>
        <v>Logistics</v>
      </c>
      <c r="O924" t="str">
        <f>VLOOKUP(C924,accounts!$A$2:$F$9615,3,FALSE)</f>
        <v>$2.5M-$5M</v>
      </c>
      <c r="P924" t="str">
        <f>VLOOKUP(C924,accounts!$A$2:$F$9615,5,FALSE)</f>
        <v>East</v>
      </c>
      <c r="Q924" t="b">
        <f t="shared" si="15"/>
        <v>1</v>
      </c>
      <c r="R924" t="e">
        <f>INDEX(removed_duplicate_rows!$A$5:$A$39,MATCH(wins!A924,removed_duplicate_rows!$A$5:$A$39,0))</f>
        <v>#N/A</v>
      </c>
    </row>
    <row r="925" spans="1:18" ht="15.75" customHeight="1" x14ac:dyDescent="0.2">
      <c r="A925" t="s">
        <v>2901</v>
      </c>
      <c r="B925" t="s">
        <v>2902</v>
      </c>
      <c r="C925" t="s">
        <v>2903</v>
      </c>
      <c r="D925" s="10">
        <v>45745</v>
      </c>
      <c r="E925" t="s">
        <v>52</v>
      </c>
      <c r="F925">
        <v>8</v>
      </c>
      <c r="G925" t="s">
        <v>273</v>
      </c>
      <c r="H925" t="s">
        <v>285</v>
      </c>
      <c r="I925" t="s">
        <v>79</v>
      </c>
      <c r="J925">
        <v>1</v>
      </c>
      <c r="K925">
        <v>8305</v>
      </c>
      <c r="L925" t="str">
        <f>IFERROR(INDEX(play_attribution!$B$2:$B$328,MATCH(A925,play_attribution!$A$2:$A$328,0)),"")</f>
        <v/>
      </c>
      <c r="M925" t="str">
        <f>VLOOKUP(H925,seller_roster!$A$2:$B$85,2,FALSE)</f>
        <v>Bryn Lindqvist</v>
      </c>
      <c r="N925" t="str">
        <f>VLOOKUP(C925,accounts!$A$2:$F$9615,2,FALSE)</f>
        <v>Healthcare Services</v>
      </c>
      <c r="O925" t="str">
        <f>VLOOKUP(C925,accounts!$A$2:$F$9615,3,FALSE)</f>
        <v>&lt;$1M</v>
      </c>
      <c r="P925" t="str">
        <f>VLOOKUP(C925,accounts!$A$2:$F$9615,5,FALSE)</f>
        <v>Central</v>
      </c>
      <c r="Q925" t="b">
        <f t="shared" si="15"/>
        <v>1</v>
      </c>
      <c r="R925" t="e">
        <f>INDEX(removed_duplicate_rows!$A$5:$A$39,MATCH(wins!A925,removed_duplicate_rows!$A$5:$A$39,0))</f>
        <v>#N/A</v>
      </c>
    </row>
    <row r="926" spans="1:18" ht="15.75" customHeight="1" x14ac:dyDescent="0.2">
      <c r="A926" t="s">
        <v>2904</v>
      </c>
      <c r="B926" t="s">
        <v>2905</v>
      </c>
      <c r="C926" t="s">
        <v>2906</v>
      </c>
      <c r="D926" s="10">
        <v>45745</v>
      </c>
      <c r="E926" t="s">
        <v>52</v>
      </c>
      <c r="F926">
        <v>8</v>
      </c>
      <c r="G926" t="s">
        <v>273</v>
      </c>
      <c r="H926" t="s">
        <v>755</v>
      </c>
      <c r="I926" t="s">
        <v>79</v>
      </c>
      <c r="J926">
        <v>1</v>
      </c>
      <c r="K926">
        <v>8079</v>
      </c>
      <c r="L926" t="str">
        <f>IFERROR(INDEX(play_attribution!$B$2:$B$328,MATCH(A926,play_attribution!$A$2:$A$328,0)),"")</f>
        <v/>
      </c>
      <c r="M926" t="str">
        <f>VLOOKUP(H926,seller_roster!$A$2:$B$85,2,FALSE)</f>
        <v>Jesse Silva</v>
      </c>
      <c r="N926" t="str">
        <f>VLOOKUP(C926,accounts!$A$2:$F$9615,2,FALSE)</f>
        <v>Hospitality Group</v>
      </c>
      <c r="O926" t="str">
        <f>VLOOKUP(C926,accounts!$A$2:$F$9615,3,FALSE)</f>
        <v>$1M-$2.5M</v>
      </c>
      <c r="P926" t="str">
        <f>VLOOKUP(C926,accounts!$A$2:$F$9615,5,FALSE)</f>
        <v>West</v>
      </c>
      <c r="Q926" t="b">
        <f t="shared" si="15"/>
        <v>1</v>
      </c>
      <c r="R926" t="e">
        <f>INDEX(removed_duplicate_rows!$A$5:$A$39,MATCH(wins!A926,removed_duplicate_rows!$A$5:$A$39,0))</f>
        <v>#N/A</v>
      </c>
    </row>
    <row r="927" spans="1:18" ht="15.75" customHeight="1" x14ac:dyDescent="0.2">
      <c r="A927" t="s">
        <v>2907</v>
      </c>
      <c r="B927" t="s">
        <v>2908</v>
      </c>
      <c r="C927" t="s">
        <v>2909</v>
      </c>
      <c r="D927" s="10">
        <v>45745</v>
      </c>
      <c r="E927" t="s">
        <v>52</v>
      </c>
      <c r="F927">
        <v>8</v>
      </c>
      <c r="G927" t="s">
        <v>273</v>
      </c>
      <c r="H927" t="s">
        <v>670</v>
      </c>
      <c r="I927" t="s">
        <v>79</v>
      </c>
      <c r="J927">
        <v>1</v>
      </c>
      <c r="K927">
        <v>8203</v>
      </c>
      <c r="L927" t="str">
        <f>IFERROR(INDEX(play_attribution!$B$2:$B$328,MATCH(A927,play_attribution!$A$2:$A$328,0)),"")</f>
        <v/>
      </c>
      <c r="M927" t="str">
        <f>VLOOKUP(H927,seller_roster!$A$2:$B$85,2,FALSE)</f>
        <v>True Kowalski</v>
      </c>
      <c r="N927" t="str">
        <f>VLOOKUP(C927,accounts!$A$2:$F$9615,2,FALSE)</f>
        <v>Nonprofit</v>
      </c>
      <c r="O927" t="str">
        <f>VLOOKUP(C927,accounts!$A$2:$F$9615,3,FALSE)</f>
        <v>$5M-$10M</v>
      </c>
      <c r="P927" t="str">
        <f>VLOOKUP(C927,accounts!$A$2:$F$9615,5,FALSE)</f>
        <v>Central</v>
      </c>
      <c r="Q927" t="b">
        <f t="shared" si="15"/>
        <v>1</v>
      </c>
      <c r="R927" t="e">
        <f>INDEX(removed_duplicate_rows!$A$5:$A$39,MATCH(wins!A927,removed_duplicate_rows!$A$5:$A$39,0))</f>
        <v>#N/A</v>
      </c>
    </row>
    <row r="928" spans="1:18" ht="15.75" customHeight="1" x14ac:dyDescent="0.2">
      <c r="A928" t="s">
        <v>2910</v>
      </c>
      <c r="B928" t="s">
        <v>2911</v>
      </c>
      <c r="C928" t="s">
        <v>2912</v>
      </c>
      <c r="D928" s="10">
        <v>45745</v>
      </c>
      <c r="E928" t="s">
        <v>52</v>
      </c>
      <c r="F928">
        <v>8</v>
      </c>
      <c r="G928" t="s">
        <v>273</v>
      </c>
      <c r="H928" t="s">
        <v>323</v>
      </c>
      <c r="I928" t="s">
        <v>79</v>
      </c>
      <c r="J928">
        <v>1</v>
      </c>
      <c r="K928">
        <v>13187</v>
      </c>
      <c r="L928" t="str">
        <f>IFERROR(INDEX(play_attribution!$B$2:$B$328,MATCH(A928,play_attribution!$A$2:$A$328,0)),"")</f>
        <v/>
      </c>
      <c r="M928" t="str">
        <f>VLOOKUP(H928,seller_roster!$A$2:$B$85,2,FALSE)</f>
        <v>Finley Kowalski</v>
      </c>
      <c r="N928" t="str">
        <f>VLOOKUP(C928,accounts!$A$2:$F$9615,2,FALSE)</f>
        <v>Construction</v>
      </c>
      <c r="O928" t="str">
        <f>VLOOKUP(C928,accounts!$A$2:$F$9615,3,FALSE)</f>
        <v>$5M-$10M</v>
      </c>
      <c r="P928" t="str">
        <f>VLOOKUP(C928,accounts!$A$2:$F$9615,5,FALSE)</f>
        <v>Central</v>
      </c>
      <c r="Q928" t="b">
        <f t="shared" si="15"/>
        <v>1</v>
      </c>
      <c r="R928" t="e">
        <f>INDEX(removed_duplicate_rows!$A$5:$A$39,MATCH(wins!A928,removed_duplicate_rows!$A$5:$A$39,0))</f>
        <v>#N/A</v>
      </c>
    </row>
    <row r="929" spans="1:18" ht="15.75" customHeight="1" x14ac:dyDescent="0.2">
      <c r="A929" t="s">
        <v>2913</v>
      </c>
      <c r="B929" t="s">
        <v>2914</v>
      </c>
      <c r="C929" t="s">
        <v>2915</v>
      </c>
      <c r="D929" s="10">
        <v>45745</v>
      </c>
      <c r="E929" t="s">
        <v>52</v>
      </c>
      <c r="F929">
        <v>8</v>
      </c>
      <c r="G929" t="s">
        <v>273</v>
      </c>
      <c r="H929" t="s">
        <v>323</v>
      </c>
      <c r="I929" t="s">
        <v>79</v>
      </c>
      <c r="J929">
        <v>1</v>
      </c>
      <c r="K929">
        <v>13142</v>
      </c>
      <c r="L929" t="str">
        <f>IFERROR(INDEX(play_attribution!$B$2:$B$328,MATCH(A929,play_attribution!$A$2:$A$328,0)),"")</f>
        <v/>
      </c>
      <c r="M929" t="str">
        <f>VLOOKUP(H929,seller_roster!$A$2:$B$85,2,FALSE)</f>
        <v>Finley Kowalski</v>
      </c>
      <c r="N929" t="str">
        <f>VLOOKUP(C929,accounts!$A$2:$F$9615,2,FALSE)</f>
        <v>Wholesale &amp; Distribution</v>
      </c>
      <c r="O929" t="str">
        <f>VLOOKUP(C929,accounts!$A$2:$F$9615,3,FALSE)</f>
        <v>$2.5M-$5M</v>
      </c>
      <c r="P929" t="str">
        <f>VLOOKUP(C929,accounts!$A$2:$F$9615,5,FALSE)</f>
        <v>West</v>
      </c>
      <c r="Q929" t="b">
        <f t="shared" si="15"/>
        <v>1</v>
      </c>
      <c r="R929" t="e">
        <f>INDEX(removed_duplicate_rows!$A$5:$A$39,MATCH(wins!A929,removed_duplicate_rows!$A$5:$A$39,0))</f>
        <v>#N/A</v>
      </c>
    </row>
    <row r="930" spans="1:18" ht="15.75" customHeight="1" x14ac:dyDescent="0.2">
      <c r="A930" t="s">
        <v>2916</v>
      </c>
      <c r="B930" t="s">
        <v>2917</v>
      </c>
      <c r="C930" t="s">
        <v>2918</v>
      </c>
      <c r="D930" s="10">
        <v>45745</v>
      </c>
      <c r="E930" t="s">
        <v>52</v>
      </c>
      <c r="F930">
        <v>8</v>
      </c>
      <c r="G930" t="s">
        <v>374</v>
      </c>
      <c r="H930" t="s">
        <v>387</v>
      </c>
      <c r="I930" t="s">
        <v>55</v>
      </c>
      <c r="J930">
        <v>1</v>
      </c>
      <c r="K930">
        <v>6643</v>
      </c>
      <c r="L930" t="str">
        <f>IFERROR(INDEX(play_attribution!$B$2:$B$328,MATCH(A930,play_attribution!$A$2:$A$328,0)),"")</f>
        <v/>
      </c>
      <c r="M930" t="str">
        <f>VLOOKUP(H930,seller_roster!$A$2:$B$85,2,FALSE)</f>
        <v>Ray Kim</v>
      </c>
      <c r="N930" t="str">
        <f>VLOOKUP(C930,accounts!$A$2:$F$9615,2,FALSE)</f>
        <v>Retail Multi-Location</v>
      </c>
      <c r="O930" t="str">
        <f>VLOOKUP(C930,accounts!$A$2:$F$9615,3,FALSE)</f>
        <v>$2.5M-$5M</v>
      </c>
      <c r="P930" t="str">
        <f>VLOOKUP(C930,accounts!$A$2:$F$9615,5,FALSE)</f>
        <v>East</v>
      </c>
      <c r="Q930" t="b">
        <f t="shared" si="15"/>
        <v>1</v>
      </c>
      <c r="R930" t="e">
        <f>INDEX(removed_duplicate_rows!$A$5:$A$39,MATCH(wins!A930,removed_duplicate_rows!$A$5:$A$39,0))</f>
        <v>#N/A</v>
      </c>
    </row>
    <row r="931" spans="1:18" ht="15.75" customHeight="1" x14ac:dyDescent="0.2">
      <c r="A931" t="s">
        <v>2919</v>
      </c>
      <c r="B931" t="s">
        <v>2920</v>
      </c>
      <c r="C931" t="s">
        <v>2921</v>
      </c>
      <c r="D931" s="10">
        <v>45745</v>
      </c>
      <c r="E931" t="s">
        <v>52</v>
      </c>
      <c r="F931">
        <v>8</v>
      </c>
      <c r="G931" t="s">
        <v>374</v>
      </c>
      <c r="H931" t="s">
        <v>409</v>
      </c>
      <c r="I931" t="s">
        <v>55</v>
      </c>
      <c r="J931">
        <v>1</v>
      </c>
      <c r="K931">
        <v>6154</v>
      </c>
      <c r="L931" t="str">
        <f>IFERROR(INDEX(play_attribution!$B$2:$B$328,MATCH(A931,play_attribution!$A$2:$A$328,0)),"")</f>
        <v/>
      </c>
      <c r="M931" t="str">
        <f>VLOOKUP(H931,seller_roster!$A$2:$B$85,2,FALSE)</f>
        <v>Devon Okafor</v>
      </c>
      <c r="N931" t="str">
        <f>VLOOKUP(C931,accounts!$A$2:$F$9615,2,FALSE)</f>
        <v>Nonprofit</v>
      </c>
      <c r="O931" t="str">
        <f>VLOOKUP(C931,accounts!$A$2:$F$9615,3,FALSE)</f>
        <v>$1M-$2.5M</v>
      </c>
      <c r="P931" t="str">
        <f>VLOOKUP(C931,accounts!$A$2:$F$9615,5,FALSE)</f>
        <v>East</v>
      </c>
      <c r="Q931" t="b">
        <f t="shared" si="15"/>
        <v>1</v>
      </c>
      <c r="R931" t="e">
        <f>INDEX(removed_duplicate_rows!$A$5:$A$39,MATCH(wins!A931,removed_duplicate_rows!$A$5:$A$39,0))</f>
        <v>#N/A</v>
      </c>
    </row>
    <row r="932" spans="1:18" ht="15.75" customHeight="1" x14ac:dyDescent="0.2">
      <c r="A932" t="s">
        <v>2922</v>
      </c>
      <c r="B932" t="s">
        <v>2923</v>
      </c>
      <c r="C932" t="s">
        <v>2924</v>
      </c>
      <c r="D932" s="10">
        <v>45745</v>
      </c>
      <c r="E932" t="s">
        <v>52</v>
      </c>
      <c r="F932">
        <v>8</v>
      </c>
      <c r="G932" t="s">
        <v>374</v>
      </c>
      <c r="H932" t="s">
        <v>413</v>
      </c>
      <c r="I932" t="s">
        <v>55</v>
      </c>
      <c r="J932">
        <v>1</v>
      </c>
      <c r="K932">
        <v>8143</v>
      </c>
      <c r="L932" t="str">
        <f>IFERROR(INDEX(play_attribution!$B$2:$B$328,MATCH(A932,play_attribution!$A$2:$A$328,0)),"")</f>
        <v/>
      </c>
      <c r="M932" t="str">
        <f>VLOOKUP(H932,seller_roster!$A$2:$B$85,2,FALSE)</f>
        <v>Phoenix Doyle</v>
      </c>
      <c r="N932" t="str">
        <f>VLOOKUP(C932,accounts!$A$2:$F$9615,2,FALSE)</f>
        <v>Nonprofit</v>
      </c>
      <c r="O932" t="str">
        <f>VLOOKUP(C932,accounts!$A$2:$F$9615,3,FALSE)</f>
        <v>&gt;$10M</v>
      </c>
      <c r="P932" t="str">
        <f>VLOOKUP(C932,accounts!$A$2:$F$9615,5,FALSE)</f>
        <v>Central</v>
      </c>
      <c r="Q932" t="b">
        <f t="shared" si="15"/>
        <v>1</v>
      </c>
      <c r="R932" t="e">
        <f>INDEX(removed_duplicate_rows!$A$5:$A$39,MATCH(wins!A932,removed_duplicate_rows!$A$5:$A$39,0))</f>
        <v>#N/A</v>
      </c>
    </row>
    <row r="933" spans="1:18" ht="15.75" customHeight="1" x14ac:dyDescent="0.2">
      <c r="A933" t="s">
        <v>2925</v>
      </c>
      <c r="B933" t="s">
        <v>2926</v>
      </c>
      <c r="C933" t="s">
        <v>2927</v>
      </c>
      <c r="D933" s="10">
        <v>45745</v>
      </c>
      <c r="E933" t="s">
        <v>52</v>
      </c>
      <c r="F933">
        <v>8</v>
      </c>
      <c r="G933" t="s">
        <v>374</v>
      </c>
      <c r="H933" t="s">
        <v>1123</v>
      </c>
      <c r="I933" t="s">
        <v>55</v>
      </c>
      <c r="J933">
        <v>1</v>
      </c>
      <c r="K933">
        <v>5483</v>
      </c>
      <c r="L933" t="str">
        <f>IFERROR(INDEX(play_attribution!$B$2:$B$328,MATCH(A933,play_attribution!$A$2:$A$328,0)),"")</f>
        <v/>
      </c>
      <c r="M933" t="str">
        <f>VLOOKUP(H933,seller_roster!$A$2:$B$85,2,FALSE)</f>
        <v>Peyton Silva</v>
      </c>
      <c r="N933" t="str">
        <f>VLOOKUP(C933,accounts!$A$2:$F$9615,2,FALSE)</f>
        <v>Nonprofit</v>
      </c>
      <c r="O933" t="str">
        <f>VLOOKUP(C933,accounts!$A$2:$F$9615,3,FALSE)</f>
        <v>$2.5M-$5M</v>
      </c>
      <c r="P933" t="str">
        <f>VLOOKUP(C933,accounts!$A$2:$F$9615,5,FALSE)</f>
        <v>Central</v>
      </c>
      <c r="Q933" t="b">
        <f t="shared" si="15"/>
        <v>1</v>
      </c>
      <c r="R933" t="e">
        <f>INDEX(removed_duplicate_rows!$A$5:$A$39,MATCH(wins!A933,removed_duplicate_rows!$A$5:$A$39,0))</f>
        <v>#N/A</v>
      </c>
    </row>
    <row r="934" spans="1:18" ht="15.75" customHeight="1" x14ac:dyDescent="0.2">
      <c r="A934" t="s">
        <v>2928</v>
      </c>
      <c r="B934" t="s">
        <v>2929</v>
      </c>
      <c r="C934" t="s">
        <v>2930</v>
      </c>
      <c r="D934" s="10">
        <v>45745</v>
      </c>
      <c r="E934" t="s">
        <v>52</v>
      </c>
      <c r="F934">
        <v>8</v>
      </c>
      <c r="G934" t="s">
        <v>374</v>
      </c>
      <c r="H934" t="s">
        <v>383</v>
      </c>
      <c r="I934" t="s">
        <v>55</v>
      </c>
      <c r="J934">
        <v>1</v>
      </c>
      <c r="K934">
        <v>6012</v>
      </c>
      <c r="L934" t="str">
        <f>IFERROR(INDEX(play_attribution!$B$2:$B$328,MATCH(A934,play_attribution!$A$2:$A$328,0)),"")</f>
        <v/>
      </c>
      <c r="M934" t="str">
        <f>VLOOKUP(H934,seller_roster!$A$2:$B$85,2,FALSE)</f>
        <v>Flor Ruiz</v>
      </c>
      <c r="N934" t="str">
        <f>VLOOKUP(C934,accounts!$A$2:$F$9615,2,FALSE)</f>
        <v>Logistics</v>
      </c>
      <c r="O934" t="str">
        <f>VLOOKUP(C934,accounts!$A$2:$F$9615,3,FALSE)</f>
        <v>$5M-$10M</v>
      </c>
      <c r="P934" t="str">
        <f>VLOOKUP(C934,accounts!$A$2:$F$9615,5,FALSE)</f>
        <v>Central</v>
      </c>
      <c r="Q934" t="b">
        <f t="shared" si="15"/>
        <v>1</v>
      </c>
      <c r="R934" t="e">
        <f>INDEX(removed_duplicate_rows!$A$5:$A$39,MATCH(wins!A934,removed_duplicate_rows!$A$5:$A$39,0))</f>
        <v>#N/A</v>
      </c>
    </row>
    <row r="935" spans="1:18" ht="15.75" customHeight="1" x14ac:dyDescent="0.2">
      <c r="A935" t="s">
        <v>2931</v>
      </c>
      <c r="B935" t="s">
        <v>2932</v>
      </c>
      <c r="C935" t="s">
        <v>2933</v>
      </c>
      <c r="D935" s="10">
        <v>45745</v>
      </c>
      <c r="E935" t="s">
        <v>52</v>
      </c>
      <c r="F935">
        <v>8</v>
      </c>
      <c r="G935" t="s">
        <v>374</v>
      </c>
      <c r="H935" t="s">
        <v>1123</v>
      </c>
      <c r="I935" t="s">
        <v>55</v>
      </c>
      <c r="J935">
        <v>1</v>
      </c>
      <c r="K935">
        <v>4294</v>
      </c>
      <c r="L935" t="str">
        <f>IFERROR(INDEX(play_attribution!$B$2:$B$328,MATCH(A935,play_attribution!$A$2:$A$328,0)),"")</f>
        <v/>
      </c>
      <c r="M935" t="str">
        <f>VLOOKUP(H935,seller_roster!$A$2:$B$85,2,FALSE)</f>
        <v>Peyton Silva</v>
      </c>
      <c r="N935" t="str">
        <f>VLOOKUP(C935,accounts!$A$2:$F$9615,2,FALSE)</f>
        <v>Wholesale &amp; Distribution</v>
      </c>
      <c r="O935" t="str">
        <f>VLOOKUP(C935,accounts!$A$2:$F$9615,3,FALSE)</f>
        <v>$5M-$10M</v>
      </c>
      <c r="P935" t="str">
        <f>VLOOKUP(C935,accounts!$A$2:$F$9615,5,FALSE)</f>
        <v>East</v>
      </c>
      <c r="Q935" t="b">
        <f t="shared" si="15"/>
        <v>1</v>
      </c>
      <c r="R935" t="e">
        <f>INDEX(removed_duplicate_rows!$A$5:$A$39,MATCH(wins!A935,removed_duplicate_rows!$A$5:$A$39,0))</f>
        <v>#N/A</v>
      </c>
    </row>
    <row r="936" spans="1:18" ht="15.75" customHeight="1" x14ac:dyDescent="0.2">
      <c r="A936" t="s">
        <v>2934</v>
      </c>
      <c r="B936" t="s">
        <v>2935</v>
      </c>
      <c r="C936" t="s">
        <v>2936</v>
      </c>
      <c r="D936" s="10">
        <v>45745</v>
      </c>
      <c r="E936" t="s">
        <v>52</v>
      </c>
      <c r="F936">
        <v>8</v>
      </c>
      <c r="G936" t="s">
        <v>374</v>
      </c>
      <c r="H936" t="s">
        <v>2183</v>
      </c>
      <c r="I936" t="s">
        <v>55</v>
      </c>
      <c r="J936">
        <v>1</v>
      </c>
      <c r="K936">
        <v>5113</v>
      </c>
      <c r="L936" t="str">
        <f>IFERROR(INDEX(play_attribution!$B$2:$B$328,MATCH(A936,play_attribution!$A$2:$A$328,0)),"")</f>
        <v/>
      </c>
      <c r="M936" t="str">
        <f>VLOOKUP(H936,seller_roster!$A$2:$B$85,2,FALSE)</f>
        <v>Rowan Tran</v>
      </c>
      <c r="N936" t="str">
        <f>VLOOKUP(C936,accounts!$A$2:$F$9615,2,FALSE)</f>
        <v>Logistics</v>
      </c>
      <c r="O936" t="str">
        <f>VLOOKUP(C936,accounts!$A$2:$F$9615,3,FALSE)</f>
        <v>$2.5M-$5M</v>
      </c>
      <c r="P936" t="str">
        <f>VLOOKUP(C936,accounts!$A$2:$F$9615,5,FALSE)</f>
        <v>East</v>
      </c>
      <c r="Q936" t="b">
        <f t="shared" si="15"/>
        <v>1</v>
      </c>
      <c r="R936" t="e">
        <f>INDEX(removed_duplicate_rows!$A$5:$A$39,MATCH(wins!A936,removed_duplicate_rows!$A$5:$A$39,0))</f>
        <v>#N/A</v>
      </c>
    </row>
    <row r="937" spans="1:18" ht="15.75" customHeight="1" x14ac:dyDescent="0.2">
      <c r="A937" t="s">
        <v>2937</v>
      </c>
      <c r="B937" t="s">
        <v>2938</v>
      </c>
      <c r="C937" t="s">
        <v>2939</v>
      </c>
      <c r="D937" s="10">
        <v>45745</v>
      </c>
      <c r="E937" t="s">
        <v>52</v>
      </c>
      <c r="F937">
        <v>8</v>
      </c>
      <c r="G937" t="s">
        <v>374</v>
      </c>
      <c r="H937" t="s">
        <v>1843</v>
      </c>
      <c r="I937" t="s">
        <v>55</v>
      </c>
      <c r="J937">
        <v>1</v>
      </c>
      <c r="K937">
        <v>6239</v>
      </c>
      <c r="L937" t="str">
        <f>IFERROR(INDEX(play_attribution!$B$2:$B$328,MATCH(A937,play_attribution!$A$2:$A$328,0)),"")</f>
        <v/>
      </c>
      <c r="M937" t="str">
        <f>VLOOKUP(H937,seller_roster!$A$2:$B$85,2,FALSE)</f>
        <v>Quinn Mbeki</v>
      </c>
      <c r="N937" t="str">
        <f>VLOOKUP(C937,accounts!$A$2:$F$9615,2,FALSE)</f>
        <v>Hospitality Group</v>
      </c>
      <c r="O937" t="str">
        <f>VLOOKUP(C937,accounts!$A$2:$F$9615,3,FALSE)</f>
        <v>$1M-$2.5M</v>
      </c>
      <c r="P937" t="str">
        <f>VLOOKUP(C937,accounts!$A$2:$F$9615,5,FALSE)</f>
        <v>East</v>
      </c>
      <c r="Q937" t="b">
        <f t="shared" si="15"/>
        <v>1</v>
      </c>
      <c r="R937" t="e">
        <f>INDEX(removed_duplicate_rows!$A$5:$A$39,MATCH(wins!A937,removed_duplicate_rows!$A$5:$A$39,0))</f>
        <v>#N/A</v>
      </c>
    </row>
    <row r="938" spans="1:18" ht="15.75" customHeight="1" x14ac:dyDescent="0.2">
      <c r="A938" t="s">
        <v>2940</v>
      </c>
      <c r="B938" t="s">
        <v>2941</v>
      </c>
      <c r="C938" t="s">
        <v>2942</v>
      </c>
      <c r="D938" s="10">
        <v>45745</v>
      </c>
      <c r="E938" t="s">
        <v>52</v>
      </c>
      <c r="F938">
        <v>8</v>
      </c>
      <c r="G938" t="s">
        <v>374</v>
      </c>
      <c r="H938" t="s">
        <v>417</v>
      </c>
      <c r="I938" t="s">
        <v>55</v>
      </c>
      <c r="J938">
        <v>1</v>
      </c>
      <c r="K938">
        <v>5093</v>
      </c>
      <c r="L938" t="str">
        <f>IFERROR(INDEX(play_attribution!$B$2:$B$328,MATCH(A938,play_attribution!$A$2:$A$328,0)),"")</f>
        <v/>
      </c>
      <c r="M938" t="str">
        <f>VLOOKUP(H938,seller_roster!$A$2:$B$85,2,FALSE)</f>
        <v>Bryn Reyes</v>
      </c>
      <c r="N938" t="str">
        <f>VLOOKUP(C938,accounts!$A$2:$F$9615,2,FALSE)</f>
        <v>Logistics</v>
      </c>
      <c r="O938" t="str">
        <f>VLOOKUP(C938,accounts!$A$2:$F$9615,3,FALSE)</f>
        <v>$5M-$10M</v>
      </c>
      <c r="P938" t="str">
        <f>VLOOKUP(C938,accounts!$A$2:$F$9615,5,FALSE)</f>
        <v>Central</v>
      </c>
      <c r="Q938" t="b">
        <f t="shared" si="15"/>
        <v>1</v>
      </c>
      <c r="R938" t="e">
        <f>INDEX(removed_duplicate_rows!$A$5:$A$39,MATCH(wins!A938,removed_duplicate_rows!$A$5:$A$39,0))</f>
        <v>#N/A</v>
      </c>
    </row>
    <row r="939" spans="1:18" ht="15.75" customHeight="1" x14ac:dyDescent="0.2">
      <c r="A939" t="s">
        <v>2943</v>
      </c>
      <c r="B939" t="s">
        <v>2944</v>
      </c>
      <c r="C939" t="s">
        <v>2945</v>
      </c>
      <c r="D939" s="10">
        <v>45745</v>
      </c>
      <c r="E939" t="s">
        <v>52</v>
      </c>
      <c r="F939">
        <v>8</v>
      </c>
      <c r="G939" t="s">
        <v>374</v>
      </c>
      <c r="H939" t="s">
        <v>783</v>
      </c>
      <c r="I939" t="s">
        <v>55</v>
      </c>
      <c r="J939">
        <v>1</v>
      </c>
      <c r="K939">
        <v>5443</v>
      </c>
      <c r="L939" t="str">
        <f>IFERROR(INDEX(play_attribution!$B$2:$B$328,MATCH(A939,play_attribution!$A$2:$A$328,0)),"")</f>
        <v/>
      </c>
      <c r="M939" t="str">
        <f>VLOOKUP(H939,seller_roster!$A$2:$B$85,2,FALSE)</f>
        <v>Omar Tran</v>
      </c>
      <c r="N939" t="str">
        <f>VLOOKUP(C939,accounts!$A$2:$F$9615,2,FALSE)</f>
        <v>Nonprofit</v>
      </c>
      <c r="O939" t="str">
        <f>VLOOKUP(C939,accounts!$A$2:$F$9615,3,FALSE)</f>
        <v>$2.5M-$5M</v>
      </c>
      <c r="P939" t="str">
        <f>VLOOKUP(C939,accounts!$A$2:$F$9615,5,FALSE)</f>
        <v>East</v>
      </c>
      <c r="Q939" t="b">
        <f t="shared" si="15"/>
        <v>1</v>
      </c>
      <c r="R939" t="e">
        <f>INDEX(removed_duplicate_rows!$A$5:$A$39,MATCH(wins!A939,removed_duplicate_rows!$A$5:$A$39,0))</f>
        <v>#N/A</v>
      </c>
    </row>
    <row r="940" spans="1:18" ht="15.75" customHeight="1" x14ac:dyDescent="0.2">
      <c r="A940" t="s">
        <v>2946</v>
      </c>
      <c r="B940" t="s">
        <v>2947</v>
      </c>
      <c r="C940" t="s">
        <v>2948</v>
      </c>
      <c r="D940" s="10">
        <v>45745</v>
      </c>
      <c r="E940" t="s">
        <v>52</v>
      </c>
      <c r="F940">
        <v>8</v>
      </c>
      <c r="G940" t="s">
        <v>374</v>
      </c>
      <c r="H940" t="s">
        <v>417</v>
      </c>
      <c r="I940" t="s">
        <v>55</v>
      </c>
      <c r="J940">
        <v>1</v>
      </c>
      <c r="K940">
        <v>5108</v>
      </c>
      <c r="L940" t="str">
        <f>IFERROR(INDEX(play_attribution!$B$2:$B$328,MATCH(A940,play_attribution!$A$2:$A$328,0)),"")</f>
        <v/>
      </c>
      <c r="M940" t="str">
        <f>VLOOKUP(H940,seller_roster!$A$2:$B$85,2,FALSE)</f>
        <v>Bryn Reyes</v>
      </c>
      <c r="N940" t="str">
        <f>VLOOKUP(C940,accounts!$A$2:$F$9615,2,FALSE)</f>
        <v>Logistics</v>
      </c>
      <c r="O940" t="str">
        <f>VLOOKUP(C940,accounts!$A$2:$F$9615,3,FALSE)</f>
        <v>$5M-$10M</v>
      </c>
      <c r="P940" t="str">
        <f>VLOOKUP(C940,accounts!$A$2:$F$9615,5,FALSE)</f>
        <v>East</v>
      </c>
      <c r="Q940" t="b">
        <f t="shared" si="15"/>
        <v>1</v>
      </c>
      <c r="R940" t="e">
        <f>INDEX(removed_duplicate_rows!$A$5:$A$39,MATCH(wins!A940,removed_duplicate_rows!$A$5:$A$39,0))</f>
        <v>#N/A</v>
      </c>
    </row>
    <row r="941" spans="1:18" ht="15.75" customHeight="1" x14ac:dyDescent="0.2">
      <c r="A941" t="s">
        <v>2949</v>
      </c>
      <c r="B941" t="s">
        <v>2950</v>
      </c>
      <c r="C941" t="s">
        <v>2951</v>
      </c>
      <c r="D941" s="10">
        <v>45745</v>
      </c>
      <c r="E941" t="s">
        <v>52</v>
      </c>
      <c r="F941">
        <v>8</v>
      </c>
      <c r="G941" t="s">
        <v>374</v>
      </c>
      <c r="H941" t="s">
        <v>375</v>
      </c>
      <c r="I941" t="s">
        <v>55</v>
      </c>
      <c r="J941">
        <v>1</v>
      </c>
      <c r="K941">
        <v>6010</v>
      </c>
      <c r="L941" t="str">
        <f>IFERROR(INDEX(play_attribution!$B$2:$B$328,MATCH(A941,play_attribution!$A$2:$A$328,0)),"")</f>
        <v/>
      </c>
      <c r="M941" t="str">
        <f>VLOOKUP(H941,seller_roster!$A$2:$B$85,2,FALSE)</f>
        <v>Sol Lindqvist</v>
      </c>
      <c r="N941" t="str">
        <f>VLOOKUP(C941,accounts!$A$2:$F$9615,2,FALSE)</f>
        <v>Logistics</v>
      </c>
      <c r="O941" t="str">
        <f>VLOOKUP(C941,accounts!$A$2:$F$9615,3,FALSE)</f>
        <v>$2.5M-$5M</v>
      </c>
      <c r="P941" t="str">
        <f>VLOOKUP(C941,accounts!$A$2:$F$9615,5,FALSE)</f>
        <v>West</v>
      </c>
      <c r="Q941" t="b">
        <f t="shared" si="15"/>
        <v>1</v>
      </c>
      <c r="R941" t="e">
        <f>INDEX(removed_duplicate_rows!$A$5:$A$39,MATCH(wins!A941,removed_duplicate_rows!$A$5:$A$39,0))</f>
        <v>#N/A</v>
      </c>
    </row>
    <row r="942" spans="1:18" ht="15.75" customHeight="1" x14ac:dyDescent="0.2">
      <c r="A942" t="s">
        <v>2952</v>
      </c>
      <c r="B942" t="s">
        <v>2953</v>
      </c>
      <c r="C942" t="s">
        <v>2954</v>
      </c>
      <c r="D942" s="10">
        <v>45745</v>
      </c>
      <c r="E942" t="s">
        <v>52</v>
      </c>
      <c r="F942">
        <v>8</v>
      </c>
      <c r="G942" t="s">
        <v>374</v>
      </c>
      <c r="H942" t="s">
        <v>387</v>
      </c>
      <c r="I942" t="s">
        <v>55</v>
      </c>
      <c r="J942">
        <v>1</v>
      </c>
      <c r="K942">
        <v>4078</v>
      </c>
      <c r="L942" t="str">
        <f>IFERROR(INDEX(play_attribution!$B$2:$B$328,MATCH(A942,play_attribution!$A$2:$A$328,0)),"")</f>
        <v/>
      </c>
      <c r="M942" t="str">
        <f>VLOOKUP(H942,seller_roster!$A$2:$B$85,2,FALSE)</f>
        <v>Ray Kim</v>
      </c>
      <c r="N942" t="str">
        <f>VLOOKUP(C942,accounts!$A$2:$F$9615,2,FALSE)</f>
        <v>Construction</v>
      </c>
      <c r="O942" t="str">
        <f>VLOOKUP(C942,accounts!$A$2:$F$9615,3,FALSE)</f>
        <v>$2.5M-$5M</v>
      </c>
      <c r="P942" t="str">
        <f>VLOOKUP(C942,accounts!$A$2:$F$9615,5,FALSE)</f>
        <v>West</v>
      </c>
      <c r="Q942" t="b">
        <f t="shared" si="15"/>
        <v>1</v>
      </c>
      <c r="R942" t="e">
        <f>INDEX(removed_duplicate_rows!$A$5:$A$39,MATCH(wins!A942,removed_duplicate_rows!$A$5:$A$39,0))</f>
        <v>#N/A</v>
      </c>
    </row>
    <row r="943" spans="1:18" ht="15.75" customHeight="1" x14ac:dyDescent="0.2">
      <c r="A943" t="s">
        <v>2955</v>
      </c>
      <c r="B943" t="s">
        <v>2956</v>
      </c>
      <c r="C943" t="s">
        <v>2957</v>
      </c>
      <c r="D943" s="10">
        <v>45745</v>
      </c>
      <c r="E943" t="s">
        <v>52</v>
      </c>
      <c r="F943">
        <v>8</v>
      </c>
      <c r="G943" t="s">
        <v>374</v>
      </c>
      <c r="H943" t="s">
        <v>379</v>
      </c>
      <c r="I943" t="s">
        <v>55</v>
      </c>
      <c r="J943">
        <v>1</v>
      </c>
      <c r="K943">
        <v>6039</v>
      </c>
      <c r="L943" t="str">
        <f>IFERROR(INDEX(play_attribution!$B$2:$B$328,MATCH(A943,play_attribution!$A$2:$A$328,0)),"")</f>
        <v/>
      </c>
      <c r="M943" t="str">
        <f>VLOOKUP(H943,seller_roster!$A$2:$B$85,2,FALSE)</f>
        <v>Tatum Vega</v>
      </c>
      <c r="N943" t="str">
        <f>VLOOKUP(C943,accounts!$A$2:$F$9615,2,FALSE)</f>
        <v>Manufacturing</v>
      </c>
      <c r="O943" t="str">
        <f>VLOOKUP(C943,accounts!$A$2:$F$9615,3,FALSE)</f>
        <v>$2.5M-$5M</v>
      </c>
      <c r="P943" t="str">
        <f>VLOOKUP(C943,accounts!$A$2:$F$9615,5,FALSE)</f>
        <v>West</v>
      </c>
      <c r="Q943" t="b">
        <f t="shared" si="15"/>
        <v>1</v>
      </c>
      <c r="R943" t="e">
        <f>INDEX(removed_duplicate_rows!$A$5:$A$39,MATCH(wins!A943,removed_duplicate_rows!$A$5:$A$39,0))</f>
        <v>#N/A</v>
      </c>
    </row>
    <row r="944" spans="1:18" ht="15.75" customHeight="1" x14ac:dyDescent="0.2">
      <c r="A944" t="s">
        <v>2958</v>
      </c>
      <c r="B944" t="s">
        <v>2959</v>
      </c>
      <c r="C944" t="s">
        <v>2960</v>
      </c>
      <c r="D944" s="10">
        <v>45745</v>
      </c>
      <c r="E944" t="s">
        <v>52</v>
      </c>
      <c r="F944">
        <v>8</v>
      </c>
      <c r="G944" t="s">
        <v>374</v>
      </c>
      <c r="H944" t="s">
        <v>375</v>
      </c>
      <c r="I944" t="s">
        <v>55</v>
      </c>
      <c r="J944">
        <v>1</v>
      </c>
      <c r="K944">
        <v>6419</v>
      </c>
      <c r="L944" t="str">
        <f>IFERROR(INDEX(play_attribution!$B$2:$B$328,MATCH(A944,play_attribution!$A$2:$A$328,0)),"")</f>
        <v/>
      </c>
      <c r="M944" t="str">
        <f>VLOOKUP(H944,seller_roster!$A$2:$B$85,2,FALSE)</f>
        <v>Sol Lindqvist</v>
      </c>
      <c r="N944" t="str">
        <f>VLOOKUP(C944,accounts!$A$2:$F$9615,2,FALSE)</f>
        <v>Manufacturing</v>
      </c>
      <c r="O944" t="str">
        <f>VLOOKUP(C944,accounts!$A$2:$F$9615,3,FALSE)</f>
        <v>$5M-$10M</v>
      </c>
      <c r="P944" t="str">
        <f>VLOOKUP(C944,accounts!$A$2:$F$9615,5,FALSE)</f>
        <v>East</v>
      </c>
      <c r="Q944" t="b">
        <f t="shared" si="15"/>
        <v>1</v>
      </c>
      <c r="R944" t="e">
        <f>INDEX(removed_duplicate_rows!$A$5:$A$39,MATCH(wins!A944,removed_duplicate_rows!$A$5:$A$39,0))</f>
        <v>#N/A</v>
      </c>
    </row>
    <row r="945" spans="1:18" ht="15.75" customHeight="1" x14ac:dyDescent="0.2">
      <c r="A945" t="s">
        <v>2961</v>
      </c>
      <c r="B945" t="s">
        <v>2962</v>
      </c>
      <c r="C945" t="s">
        <v>2963</v>
      </c>
      <c r="D945" s="10">
        <v>45745</v>
      </c>
      <c r="E945" t="s">
        <v>52</v>
      </c>
      <c r="F945">
        <v>8</v>
      </c>
      <c r="G945" t="s">
        <v>374</v>
      </c>
      <c r="H945" t="s">
        <v>379</v>
      </c>
      <c r="I945" t="s">
        <v>55</v>
      </c>
      <c r="J945">
        <v>1</v>
      </c>
      <c r="K945">
        <v>6951</v>
      </c>
      <c r="L945" t="str">
        <f>IFERROR(INDEX(play_attribution!$B$2:$B$328,MATCH(A945,play_attribution!$A$2:$A$328,0)),"")</f>
        <v/>
      </c>
      <c r="M945" t="str">
        <f>VLOOKUP(H945,seller_roster!$A$2:$B$85,2,FALSE)</f>
        <v>Tatum Vega</v>
      </c>
      <c r="N945" t="str">
        <f>VLOOKUP(C945,accounts!$A$2:$F$9615,2,FALSE)</f>
        <v>Construction</v>
      </c>
      <c r="O945" t="str">
        <f>VLOOKUP(C945,accounts!$A$2:$F$9615,3,FALSE)</f>
        <v>$2.5M-$5M</v>
      </c>
      <c r="P945" t="str">
        <f>VLOOKUP(C945,accounts!$A$2:$F$9615,5,FALSE)</f>
        <v>East</v>
      </c>
      <c r="Q945" t="b">
        <f t="shared" si="15"/>
        <v>1</v>
      </c>
      <c r="R945" t="e">
        <f>INDEX(removed_duplicate_rows!$A$5:$A$39,MATCH(wins!A945,removed_duplicate_rows!$A$5:$A$39,0))</f>
        <v>#N/A</v>
      </c>
    </row>
    <row r="946" spans="1:18" ht="15.75" customHeight="1" x14ac:dyDescent="0.2">
      <c r="A946" t="s">
        <v>2964</v>
      </c>
      <c r="B946" t="s">
        <v>2965</v>
      </c>
      <c r="C946" t="s">
        <v>2966</v>
      </c>
      <c r="D946" s="10">
        <v>45745</v>
      </c>
      <c r="E946" t="s">
        <v>52</v>
      </c>
      <c r="F946">
        <v>8</v>
      </c>
      <c r="G946" t="s">
        <v>374</v>
      </c>
      <c r="H946" t="s">
        <v>2183</v>
      </c>
      <c r="I946" t="s">
        <v>55</v>
      </c>
      <c r="J946">
        <v>1</v>
      </c>
      <c r="K946">
        <v>5400</v>
      </c>
      <c r="L946" t="str">
        <f>IFERROR(INDEX(play_attribution!$B$2:$B$328,MATCH(A946,play_attribution!$A$2:$A$328,0)),"")</f>
        <v/>
      </c>
      <c r="M946" t="str">
        <f>VLOOKUP(H946,seller_roster!$A$2:$B$85,2,FALSE)</f>
        <v>Rowan Tran</v>
      </c>
      <c r="N946" t="str">
        <f>VLOOKUP(C946,accounts!$A$2:$F$9615,2,FALSE)</f>
        <v>Wholesale &amp; Distribution</v>
      </c>
      <c r="O946" t="str">
        <f>VLOOKUP(C946,accounts!$A$2:$F$9615,3,FALSE)</f>
        <v>$2.5M-$5M</v>
      </c>
      <c r="P946" t="str">
        <f>VLOOKUP(C946,accounts!$A$2:$F$9615,5,FALSE)</f>
        <v>Central</v>
      </c>
      <c r="Q946" t="b">
        <f t="shared" si="15"/>
        <v>1</v>
      </c>
      <c r="R946" t="e">
        <f>INDEX(removed_duplicate_rows!$A$5:$A$39,MATCH(wins!A946,removed_duplicate_rows!$A$5:$A$39,0))</f>
        <v>#N/A</v>
      </c>
    </row>
    <row r="947" spans="1:18" ht="15.75" customHeight="1" x14ac:dyDescent="0.2">
      <c r="A947" t="s">
        <v>2967</v>
      </c>
      <c r="B947" t="s">
        <v>2968</v>
      </c>
      <c r="C947" t="s">
        <v>2969</v>
      </c>
      <c r="D947" s="10">
        <v>45745</v>
      </c>
      <c r="E947" t="s">
        <v>52</v>
      </c>
      <c r="F947">
        <v>8</v>
      </c>
      <c r="G947" t="s">
        <v>374</v>
      </c>
      <c r="H947" t="s">
        <v>398</v>
      </c>
      <c r="I947" t="s">
        <v>55</v>
      </c>
      <c r="J947">
        <v>1</v>
      </c>
      <c r="K947">
        <v>3550</v>
      </c>
      <c r="L947" t="str">
        <f>IFERROR(INDEX(play_attribution!$B$2:$B$328,MATCH(A947,play_attribution!$A$2:$A$328,0)),"")</f>
        <v/>
      </c>
      <c r="M947" t="str">
        <f>VLOOKUP(H947,seller_roster!$A$2:$B$85,2,FALSE)</f>
        <v>Rowan Kim</v>
      </c>
      <c r="N947" t="str">
        <f>VLOOKUP(C947,accounts!$A$2:$F$9615,2,FALSE)</f>
        <v>Field Services</v>
      </c>
      <c r="O947" t="str">
        <f>VLOOKUP(C947,accounts!$A$2:$F$9615,3,FALSE)</f>
        <v>$2.5M-$5M</v>
      </c>
      <c r="P947" t="str">
        <f>VLOOKUP(C947,accounts!$A$2:$F$9615,5,FALSE)</f>
        <v>West</v>
      </c>
      <c r="Q947" t="b">
        <f t="shared" si="15"/>
        <v>1</v>
      </c>
      <c r="R947" t="e">
        <f>INDEX(removed_duplicate_rows!$A$5:$A$39,MATCH(wins!A947,removed_duplicate_rows!$A$5:$A$39,0))</f>
        <v>#N/A</v>
      </c>
    </row>
    <row r="948" spans="1:18" ht="15.75" customHeight="1" x14ac:dyDescent="0.2">
      <c r="A948" t="s">
        <v>2970</v>
      </c>
      <c r="B948" t="s">
        <v>2971</v>
      </c>
      <c r="C948" t="s">
        <v>2972</v>
      </c>
      <c r="D948" s="10">
        <v>45745</v>
      </c>
      <c r="E948" t="s">
        <v>52</v>
      </c>
      <c r="F948">
        <v>8</v>
      </c>
      <c r="G948" t="s">
        <v>374</v>
      </c>
      <c r="H948" t="s">
        <v>2183</v>
      </c>
      <c r="I948" t="s">
        <v>55</v>
      </c>
      <c r="J948">
        <v>1</v>
      </c>
      <c r="K948">
        <v>5367</v>
      </c>
      <c r="L948" t="str">
        <f>IFERROR(INDEX(play_attribution!$B$2:$B$328,MATCH(A948,play_attribution!$A$2:$A$328,0)),"")</f>
        <v/>
      </c>
      <c r="M948" t="str">
        <f>VLOOKUP(H948,seller_roster!$A$2:$B$85,2,FALSE)</f>
        <v>Rowan Tran</v>
      </c>
      <c r="N948" t="str">
        <f>VLOOKUP(C948,accounts!$A$2:$F$9615,2,FALSE)</f>
        <v>Retail Multi-Location</v>
      </c>
      <c r="O948" t="str">
        <f>VLOOKUP(C948,accounts!$A$2:$F$9615,3,FALSE)</f>
        <v>$2.5M-$5M</v>
      </c>
      <c r="P948" t="str">
        <f>VLOOKUP(C948,accounts!$A$2:$F$9615,5,FALSE)</f>
        <v>East</v>
      </c>
      <c r="Q948" t="b">
        <f t="shared" si="15"/>
        <v>1</v>
      </c>
      <c r="R948" t="e">
        <f>INDEX(removed_duplicate_rows!$A$5:$A$39,MATCH(wins!A948,removed_duplicate_rows!$A$5:$A$39,0))</f>
        <v>#N/A</v>
      </c>
    </row>
    <row r="949" spans="1:18" ht="15.75" customHeight="1" x14ac:dyDescent="0.2">
      <c r="A949" t="s">
        <v>2973</v>
      </c>
      <c r="B949" t="s">
        <v>2974</v>
      </c>
      <c r="C949" t="s">
        <v>2975</v>
      </c>
      <c r="D949" s="10">
        <v>45745</v>
      </c>
      <c r="E949" t="s">
        <v>52</v>
      </c>
      <c r="F949">
        <v>8</v>
      </c>
      <c r="G949" t="s">
        <v>374</v>
      </c>
      <c r="H949" t="s">
        <v>402</v>
      </c>
      <c r="I949" t="s">
        <v>55</v>
      </c>
      <c r="J949">
        <v>1</v>
      </c>
      <c r="K949">
        <v>4691</v>
      </c>
      <c r="L949" t="str">
        <f>IFERROR(INDEX(play_attribution!$B$2:$B$328,MATCH(A949,play_attribution!$A$2:$A$328,0)),"")</f>
        <v/>
      </c>
      <c r="M949" t="str">
        <f>VLOOKUP(H949,seller_roster!$A$2:$B$85,2,FALSE)</f>
        <v>Frankie Vega</v>
      </c>
      <c r="N949" t="str">
        <f>VLOOKUP(C949,accounts!$A$2:$F$9615,2,FALSE)</f>
        <v>Retail Multi-Location</v>
      </c>
      <c r="O949" t="str">
        <f>VLOOKUP(C949,accounts!$A$2:$F$9615,3,FALSE)</f>
        <v>$2.5M-$5M</v>
      </c>
      <c r="P949" t="str">
        <f>VLOOKUP(C949,accounts!$A$2:$F$9615,5,FALSE)</f>
        <v>Central</v>
      </c>
      <c r="Q949" t="b">
        <f t="shared" si="15"/>
        <v>1</v>
      </c>
      <c r="R949" t="e">
        <f>INDEX(removed_duplicate_rows!$A$5:$A$39,MATCH(wins!A949,removed_duplicate_rows!$A$5:$A$39,0))</f>
        <v>#N/A</v>
      </c>
    </row>
    <row r="950" spans="1:18" ht="15.75" customHeight="1" x14ac:dyDescent="0.2">
      <c r="A950" t="s">
        <v>2976</v>
      </c>
      <c r="B950" t="s">
        <v>2977</v>
      </c>
      <c r="C950" t="s">
        <v>2978</v>
      </c>
      <c r="D950" s="10">
        <v>45745</v>
      </c>
      <c r="E950" t="s">
        <v>52</v>
      </c>
      <c r="F950">
        <v>8</v>
      </c>
      <c r="G950" t="s">
        <v>374</v>
      </c>
      <c r="H950" t="s">
        <v>379</v>
      </c>
      <c r="I950" t="s">
        <v>55</v>
      </c>
      <c r="J950">
        <v>1</v>
      </c>
      <c r="K950">
        <v>5762</v>
      </c>
      <c r="L950" t="str">
        <f>IFERROR(INDEX(play_attribution!$B$2:$B$328,MATCH(A950,play_attribution!$A$2:$A$328,0)),"")</f>
        <v/>
      </c>
      <c r="M950" t="str">
        <f>VLOOKUP(H950,seller_roster!$A$2:$B$85,2,FALSE)</f>
        <v>Tatum Vega</v>
      </c>
      <c r="N950" t="str">
        <f>VLOOKUP(C950,accounts!$A$2:$F$9615,2,FALSE)</f>
        <v>Wholesale &amp; Distribution</v>
      </c>
      <c r="O950" t="str">
        <f>VLOOKUP(C950,accounts!$A$2:$F$9615,3,FALSE)</f>
        <v>$2.5M-$5M</v>
      </c>
      <c r="P950" t="str">
        <f>VLOOKUP(C950,accounts!$A$2:$F$9615,5,FALSE)</f>
        <v>East</v>
      </c>
      <c r="Q950" t="b">
        <f t="shared" si="15"/>
        <v>1</v>
      </c>
      <c r="R950" t="e">
        <f>INDEX(removed_duplicate_rows!$A$5:$A$39,MATCH(wins!A950,removed_duplicate_rows!$A$5:$A$39,0))</f>
        <v>#N/A</v>
      </c>
    </row>
    <row r="951" spans="1:18" ht="15.75" customHeight="1" x14ac:dyDescent="0.2">
      <c r="A951" t="s">
        <v>2979</v>
      </c>
      <c r="B951" t="s">
        <v>2980</v>
      </c>
      <c r="C951" t="s">
        <v>2981</v>
      </c>
      <c r="D951" s="10">
        <v>45745</v>
      </c>
      <c r="E951" t="s">
        <v>52</v>
      </c>
      <c r="F951">
        <v>8</v>
      </c>
      <c r="G951" t="s">
        <v>374</v>
      </c>
      <c r="H951" t="s">
        <v>383</v>
      </c>
      <c r="I951" t="s">
        <v>55</v>
      </c>
      <c r="J951">
        <v>1</v>
      </c>
      <c r="K951">
        <v>6385</v>
      </c>
      <c r="L951" t="str">
        <f>IFERROR(INDEX(play_attribution!$B$2:$B$328,MATCH(A951,play_attribution!$A$2:$A$328,0)),"")</f>
        <v/>
      </c>
      <c r="M951" t="str">
        <f>VLOOKUP(H951,seller_roster!$A$2:$B$85,2,FALSE)</f>
        <v>Flor Ruiz</v>
      </c>
      <c r="N951" t="str">
        <f>VLOOKUP(C951,accounts!$A$2:$F$9615,2,FALSE)</f>
        <v>Hospitality Group</v>
      </c>
      <c r="O951" t="str">
        <f>VLOOKUP(C951,accounts!$A$2:$F$9615,3,FALSE)</f>
        <v>$2.5M-$5M</v>
      </c>
      <c r="P951" t="str">
        <f>VLOOKUP(C951,accounts!$A$2:$F$9615,5,FALSE)</f>
        <v>Central</v>
      </c>
      <c r="Q951" t="b">
        <f t="shared" si="15"/>
        <v>1</v>
      </c>
      <c r="R951" t="e">
        <f>INDEX(removed_duplicate_rows!$A$5:$A$39,MATCH(wins!A951,removed_duplicate_rows!$A$5:$A$39,0))</f>
        <v>#N/A</v>
      </c>
    </row>
    <row r="952" spans="1:18" ht="15.75" customHeight="1" x14ac:dyDescent="0.2">
      <c r="A952" t="s">
        <v>2982</v>
      </c>
      <c r="B952" t="s">
        <v>2983</v>
      </c>
      <c r="C952" t="s">
        <v>2984</v>
      </c>
      <c r="D952" s="10">
        <v>45745</v>
      </c>
      <c r="E952" t="s">
        <v>52</v>
      </c>
      <c r="F952">
        <v>8</v>
      </c>
      <c r="G952" t="s">
        <v>374</v>
      </c>
      <c r="H952" t="s">
        <v>383</v>
      </c>
      <c r="I952" t="s">
        <v>55</v>
      </c>
      <c r="J952">
        <v>1</v>
      </c>
      <c r="K952">
        <v>7772</v>
      </c>
      <c r="L952" t="str">
        <f>IFERROR(INDEX(play_attribution!$B$2:$B$328,MATCH(A952,play_attribution!$A$2:$A$328,0)),"")</f>
        <v/>
      </c>
      <c r="M952" t="str">
        <f>VLOOKUP(H952,seller_roster!$A$2:$B$85,2,FALSE)</f>
        <v>Flor Ruiz</v>
      </c>
      <c r="N952" t="str">
        <f>VLOOKUP(C952,accounts!$A$2:$F$9615,2,FALSE)</f>
        <v>Hospitality Group</v>
      </c>
      <c r="O952" t="str">
        <f>VLOOKUP(C952,accounts!$A$2:$F$9615,3,FALSE)</f>
        <v>$2.5M-$5M</v>
      </c>
      <c r="P952" t="str">
        <f>VLOOKUP(C952,accounts!$A$2:$F$9615,5,FALSE)</f>
        <v>East</v>
      </c>
      <c r="Q952" t="b">
        <f t="shared" si="15"/>
        <v>1</v>
      </c>
      <c r="R952" t="e">
        <f>INDEX(removed_duplicate_rows!$A$5:$A$39,MATCH(wins!A952,removed_duplicate_rows!$A$5:$A$39,0))</f>
        <v>#N/A</v>
      </c>
    </row>
    <row r="953" spans="1:18" ht="15.75" customHeight="1" x14ac:dyDescent="0.2">
      <c r="A953" t="s">
        <v>2985</v>
      </c>
      <c r="B953" t="s">
        <v>2986</v>
      </c>
      <c r="C953" t="s">
        <v>2987</v>
      </c>
      <c r="D953" s="10">
        <v>45745</v>
      </c>
      <c r="E953" t="s">
        <v>52</v>
      </c>
      <c r="F953">
        <v>8</v>
      </c>
      <c r="G953" t="s">
        <v>374</v>
      </c>
      <c r="H953" t="s">
        <v>832</v>
      </c>
      <c r="I953" t="s">
        <v>55</v>
      </c>
      <c r="J953">
        <v>1</v>
      </c>
      <c r="K953">
        <v>5151</v>
      </c>
      <c r="L953" t="str">
        <f>IFERROR(INDEX(play_attribution!$B$2:$B$328,MATCH(A953,play_attribution!$A$2:$A$328,0)),"")</f>
        <v/>
      </c>
      <c r="M953" t="str">
        <f>VLOOKUP(H953,seller_roster!$A$2:$B$85,2,FALSE)</f>
        <v>Noel Nkemelu</v>
      </c>
      <c r="N953" t="str">
        <f>VLOOKUP(C953,accounts!$A$2:$F$9615,2,FALSE)</f>
        <v>Construction</v>
      </c>
      <c r="O953" t="str">
        <f>VLOOKUP(C953,accounts!$A$2:$F$9615,3,FALSE)</f>
        <v>$2.5M-$5M</v>
      </c>
      <c r="P953" t="str">
        <f>VLOOKUP(C953,accounts!$A$2:$F$9615,5,FALSE)</f>
        <v>Central</v>
      </c>
      <c r="Q953" t="b">
        <f t="shared" si="15"/>
        <v>1</v>
      </c>
      <c r="R953" t="e">
        <f>INDEX(removed_duplicate_rows!$A$5:$A$39,MATCH(wins!A953,removed_duplicate_rows!$A$5:$A$39,0))</f>
        <v>#N/A</v>
      </c>
    </row>
    <row r="954" spans="1:18" ht="15.75" customHeight="1" x14ac:dyDescent="0.2">
      <c r="A954" t="s">
        <v>2988</v>
      </c>
      <c r="B954" t="s">
        <v>2989</v>
      </c>
      <c r="C954" t="s">
        <v>2990</v>
      </c>
      <c r="D954" s="10">
        <v>45745</v>
      </c>
      <c r="E954" t="s">
        <v>52</v>
      </c>
      <c r="F954">
        <v>8</v>
      </c>
      <c r="G954" t="s">
        <v>374</v>
      </c>
      <c r="H954" t="s">
        <v>427</v>
      </c>
      <c r="I954" t="s">
        <v>55</v>
      </c>
      <c r="J954">
        <v>1</v>
      </c>
      <c r="K954">
        <v>5992</v>
      </c>
      <c r="L954" t="str">
        <f>IFERROR(INDEX(play_attribution!$B$2:$B$328,MATCH(A954,play_attribution!$A$2:$A$328,0)),"")</f>
        <v/>
      </c>
      <c r="M954" t="str">
        <f>VLOOKUP(H954,seller_roster!$A$2:$B$85,2,FALSE)</f>
        <v>Peyton Moreau</v>
      </c>
      <c r="N954" t="str">
        <f>VLOOKUP(C954,accounts!$A$2:$F$9615,2,FALSE)</f>
        <v>Manufacturing</v>
      </c>
      <c r="O954" t="str">
        <f>VLOOKUP(C954,accounts!$A$2:$F$9615,3,FALSE)</f>
        <v>$5M-$10M</v>
      </c>
      <c r="P954" t="str">
        <f>VLOOKUP(C954,accounts!$A$2:$F$9615,5,FALSE)</f>
        <v>Central</v>
      </c>
      <c r="Q954" t="b">
        <f t="shared" si="15"/>
        <v>1</v>
      </c>
      <c r="R954" t="e">
        <f>INDEX(removed_duplicate_rows!$A$5:$A$39,MATCH(wins!A954,removed_duplicate_rows!$A$5:$A$39,0))</f>
        <v>#N/A</v>
      </c>
    </row>
    <row r="955" spans="1:18" ht="15.75" customHeight="1" x14ac:dyDescent="0.2">
      <c r="A955" t="s">
        <v>2991</v>
      </c>
      <c r="B955" t="s">
        <v>2992</v>
      </c>
      <c r="C955" t="s">
        <v>2993</v>
      </c>
      <c r="D955" s="10">
        <v>45745</v>
      </c>
      <c r="E955" t="s">
        <v>52</v>
      </c>
      <c r="F955">
        <v>8</v>
      </c>
      <c r="G955" t="s">
        <v>374</v>
      </c>
      <c r="H955" t="s">
        <v>375</v>
      </c>
      <c r="I955" t="s">
        <v>55</v>
      </c>
      <c r="J955">
        <v>1</v>
      </c>
      <c r="K955">
        <v>4496</v>
      </c>
      <c r="L955" t="str">
        <f>IFERROR(INDEX(play_attribution!$B$2:$B$328,MATCH(A955,play_attribution!$A$2:$A$328,0)),"")</f>
        <v/>
      </c>
      <c r="M955" t="str">
        <f>VLOOKUP(H955,seller_roster!$A$2:$B$85,2,FALSE)</f>
        <v>Sol Lindqvist</v>
      </c>
      <c r="N955" t="str">
        <f>VLOOKUP(C955,accounts!$A$2:$F$9615,2,FALSE)</f>
        <v>Field Services</v>
      </c>
      <c r="O955" t="str">
        <f>VLOOKUP(C955,accounts!$A$2:$F$9615,3,FALSE)</f>
        <v>$2.5M-$5M</v>
      </c>
      <c r="P955" t="str">
        <f>VLOOKUP(C955,accounts!$A$2:$F$9615,5,FALSE)</f>
        <v>Central</v>
      </c>
      <c r="Q955" t="b">
        <f t="shared" si="15"/>
        <v>1</v>
      </c>
      <c r="R955" t="e">
        <f>INDEX(removed_duplicate_rows!$A$5:$A$39,MATCH(wins!A955,removed_duplicate_rows!$A$5:$A$39,0))</f>
        <v>#N/A</v>
      </c>
    </row>
    <row r="956" spans="1:18" ht="15.75" customHeight="1" x14ac:dyDescent="0.2">
      <c r="A956" t="s">
        <v>2994</v>
      </c>
      <c r="B956" t="s">
        <v>2995</v>
      </c>
      <c r="C956" t="s">
        <v>2996</v>
      </c>
      <c r="D956" s="10">
        <v>45745</v>
      </c>
      <c r="E956" t="s">
        <v>52</v>
      </c>
      <c r="F956">
        <v>8</v>
      </c>
      <c r="G956" t="s">
        <v>374</v>
      </c>
      <c r="H956" t="s">
        <v>375</v>
      </c>
      <c r="I956" t="s">
        <v>55</v>
      </c>
      <c r="J956">
        <v>1</v>
      </c>
      <c r="K956">
        <v>8612</v>
      </c>
      <c r="L956" t="str">
        <f>IFERROR(INDEX(play_attribution!$B$2:$B$328,MATCH(A956,play_attribution!$A$2:$A$328,0)),"")</f>
        <v/>
      </c>
      <c r="M956" t="str">
        <f>VLOOKUP(H956,seller_roster!$A$2:$B$85,2,FALSE)</f>
        <v>Sol Lindqvist</v>
      </c>
      <c r="N956" t="str">
        <f>VLOOKUP(C956,accounts!$A$2:$F$9615,2,FALSE)</f>
        <v>Hospitality Group</v>
      </c>
      <c r="O956" t="str">
        <f>VLOOKUP(C956,accounts!$A$2:$F$9615,3,FALSE)</f>
        <v>$2.5M-$5M</v>
      </c>
      <c r="P956" t="str">
        <f>VLOOKUP(C956,accounts!$A$2:$F$9615,5,FALSE)</f>
        <v>East</v>
      </c>
      <c r="Q956" t="b">
        <f t="shared" si="15"/>
        <v>1</v>
      </c>
      <c r="R956" t="e">
        <f>INDEX(removed_duplicate_rows!$A$5:$A$39,MATCH(wins!A956,removed_duplicate_rows!$A$5:$A$39,0))</f>
        <v>#N/A</v>
      </c>
    </row>
    <row r="957" spans="1:18" ht="15.75" customHeight="1" x14ac:dyDescent="0.2">
      <c r="A957" t="s">
        <v>2997</v>
      </c>
      <c r="B957" t="s">
        <v>2998</v>
      </c>
      <c r="C957" t="s">
        <v>2999</v>
      </c>
      <c r="D957" s="10">
        <v>45745</v>
      </c>
      <c r="E957" t="s">
        <v>52</v>
      </c>
      <c r="F957">
        <v>8</v>
      </c>
      <c r="G957" t="s">
        <v>374</v>
      </c>
      <c r="H957" t="s">
        <v>409</v>
      </c>
      <c r="I957" t="s">
        <v>55</v>
      </c>
      <c r="J957">
        <v>1</v>
      </c>
      <c r="K957">
        <v>9621</v>
      </c>
      <c r="L957" t="str">
        <f>IFERROR(INDEX(play_attribution!$B$2:$B$328,MATCH(A957,play_attribution!$A$2:$A$328,0)),"")</f>
        <v/>
      </c>
      <c r="M957" t="str">
        <f>VLOOKUP(H957,seller_roster!$A$2:$B$85,2,FALSE)</f>
        <v>Devon Okafor</v>
      </c>
      <c r="N957" t="str">
        <f>VLOOKUP(C957,accounts!$A$2:$F$9615,2,FALSE)</f>
        <v>Professional Services</v>
      </c>
      <c r="O957" t="str">
        <f>VLOOKUP(C957,accounts!$A$2:$F$9615,3,FALSE)</f>
        <v>&lt;$1M</v>
      </c>
      <c r="P957" t="str">
        <f>VLOOKUP(C957,accounts!$A$2:$F$9615,5,FALSE)</f>
        <v>West</v>
      </c>
      <c r="Q957" t="b">
        <f t="shared" si="15"/>
        <v>1</v>
      </c>
      <c r="R957" t="e">
        <f>INDEX(removed_duplicate_rows!$A$5:$A$39,MATCH(wins!A957,removed_duplicate_rows!$A$5:$A$39,0))</f>
        <v>#N/A</v>
      </c>
    </row>
    <row r="958" spans="1:18" ht="15.75" customHeight="1" x14ac:dyDescent="0.2">
      <c r="A958" t="s">
        <v>3000</v>
      </c>
      <c r="B958" t="s">
        <v>3001</v>
      </c>
      <c r="C958" t="s">
        <v>3002</v>
      </c>
      <c r="D958" s="10">
        <v>45745</v>
      </c>
      <c r="E958" t="s">
        <v>52</v>
      </c>
      <c r="F958">
        <v>8</v>
      </c>
      <c r="G958" t="s">
        <v>374</v>
      </c>
      <c r="H958" t="s">
        <v>387</v>
      </c>
      <c r="I958" t="s">
        <v>55</v>
      </c>
      <c r="J958">
        <v>1</v>
      </c>
      <c r="K958">
        <v>6268</v>
      </c>
      <c r="L958" t="str">
        <f>IFERROR(INDEX(play_attribution!$B$2:$B$328,MATCH(A958,play_attribution!$A$2:$A$328,0)),"")</f>
        <v/>
      </c>
      <c r="M958" t="str">
        <f>VLOOKUP(H958,seller_roster!$A$2:$B$85,2,FALSE)</f>
        <v>Ray Kim</v>
      </c>
      <c r="N958" t="str">
        <f>VLOOKUP(C958,accounts!$A$2:$F$9615,2,FALSE)</f>
        <v>Nonprofit</v>
      </c>
      <c r="O958" t="str">
        <f>VLOOKUP(C958,accounts!$A$2:$F$9615,3,FALSE)</f>
        <v>&lt;$1M</v>
      </c>
      <c r="P958" t="str">
        <f>VLOOKUP(C958,accounts!$A$2:$F$9615,5,FALSE)</f>
        <v>Central</v>
      </c>
      <c r="Q958" t="b">
        <f t="shared" si="15"/>
        <v>1</v>
      </c>
      <c r="R958" t="e">
        <f>INDEX(removed_duplicate_rows!$A$5:$A$39,MATCH(wins!A958,removed_duplicate_rows!$A$5:$A$39,0))</f>
        <v>#N/A</v>
      </c>
    </row>
    <row r="959" spans="1:18" ht="15.75" customHeight="1" x14ac:dyDescent="0.2">
      <c r="A959" t="s">
        <v>3003</v>
      </c>
      <c r="B959" t="s">
        <v>3004</v>
      </c>
      <c r="C959" t="s">
        <v>3005</v>
      </c>
      <c r="D959" s="10">
        <v>45745</v>
      </c>
      <c r="E959" t="s">
        <v>52</v>
      </c>
      <c r="F959">
        <v>8</v>
      </c>
      <c r="G959" t="s">
        <v>374</v>
      </c>
      <c r="H959" t="s">
        <v>398</v>
      </c>
      <c r="I959" t="s">
        <v>55</v>
      </c>
      <c r="J959">
        <v>1</v>
      </c>
      <c r="K959">
        <v>5021</v>
      </c>
      <c r="L959" t="str">
        <f>IFERROR(INDEX(play_attribution!$B$2:$B$328,MATCH(A959,play_attribution!$A$2:$A$328,0)),"")</f>
        <v/>
      </c>
      <c r="M959" t="str">
        <f>VLOOKUP(H959,seller_roster!$A$2:$B$85,2,FALSE)</f>
        <v>Rowan Kim</v>
      </c>
      <c r="N959" t="str">
        <f>VLOOKUP(C959,accounts!$A$2:$F$9615,2,FALSE)</f>
        <v>Construction</v>
      </c>
      <c r="O959" t="str">
        <f>VLOOKUP(C959,accounts!$A$2:$F$9615,3,FALSE)</f>
        <v>$2.5M-$5M</v>
      </c>
      <c r="P959" t="str">
        <f>VLOOKUP(C959,accounts!$A$2:$F$9615,5,FALSE)</f>
        <v>Central</v>
      </c>
      <c r="Q959" t="b">
        <f t="shared" si="15"/>
        <v>1</v>
      </c>
      <c r="R959" t="e">
        <f>INDEX(removed_duplicate_rows!$A$5:$A$39,MATCH(wins!A959,removed_duplicate_rows!$A$5:$A$39,0))</f>
        <v>#N/A</v>
      </c>
    </row>
    <row r="960" spans="1:18" ht="15.75" customHeight="1" x14ac:dyDescent="0.2">
      <c r="A960" t="s">
        <v>3006</v>
      </c>
      <c r="B960" t="s">
        <v>3007</v>
      </c>
      <c r="C960" t="s">
        <v>3008</v>
      </c>
      <c r="D960" s="10">
        <v>45745</v>
      </c>
      <c r="E960" t="s">
        <v>52</v>
      </c>
      <c r="F960">
        <v>8</v>
      </c>
      <c r="G960" t="s">
        <v>374</v>
      </c>
      <c r="H960" t="s">
        <v>1123</v>
      </c>
      <c r="I960" t="s">
        <v>55</v>
      </c>
      <c r="J960">
        <v>1</v>
      </c>
      <c r="K960">
        <v>3350</v>
      </c>
      <c r="L960" t="str">
        <f>IFERROR(INDEX(play_attribution!$B$2:$B$328,MATCH(A960,play_attribution!$A$2:$A$328,0)),"")</f>
        <v/>
      </c>
      <c r="M960" t="str">
        <f>VLOOKUP(H960,seller_roster!$A$2:$B$85,2,FALSE)</f>
        <v>Peyton Silva</v>
      </c>
      <c r="N960" t="str">
        <f>VLOOKUP(C960,accounts!$A$2:$F$9615,2,FALSE)</f>
        <v>Retail Multi-Location</v>
      </c>
      <c r="O960" t="str">
        <f>VLOOKUP(C960,accounts!$A$2:$F$9615,3,FALSE)</f>
        <v>$2.5M-$5M</v>
      </c>
      <c r="P960" t="str">
        <f>VLOOKUP(C960,accounts!$A$2:$F$9615,5,FALSE)</f>
        <v>Central</v>
      </c>
      <c r="Q960" t="b">
        <f t="shared" si="15"/>
        <v>1</v>
      </c>
      <c r="R960" t="e">
        <f>INDEX(removed_duplicate_rows!$A$5:$A$39,MATCH(wins!A960,removed_duplicate_rows!$A$5:$A$39,0))</f>
        <v>#N/A</v>
      </c>
    </row>
    <row r="961" spans="1:18" ht="15.75" customHeight="1" x14ac:dyDescent="0.2">
      <c r="A961" t="s">
        <v>3009</v>
      </c>
      <c r="B961" t="s">
        <v>3010</v>
      </c>
      <c r="C961" t="s">
        <v>3011</v>
      </c>
      <c r="D961" s="10">
        <v>45752</v>
      </c>
      <c r="E961" t="s">
        <v>52</v>
      </c>
      <c r="F961">
        <v>9</v>
      </c>
      <c r="G961" t="s">
        <v>53</v>
      </c>
      <c r="H961" t="s">
        <v>505</v>
      </c>
      <c r="I961" t="s">
        <v>55</v>
      </c>
      <c r="J961">
        <v>1</v>
      </c>
      <c r="K961">
        <v>14205</v>
      </c>
      <c r="L961" t="str">
        <f>IFERROR(INDEX(play_attribution!$B$2:$B$328,MATCH(A961,play_attribution!$A$2:$A$328,0)),"")</f>
        <v/>
      </c>
      <c r="M961" t="str">
        <f>VLOOKUP(H961,seller_roster!$A$2:$B$85,2,FALSE)</f>
        <v>Xen Mbeki</v>
      </c>
      <c r="N961" t="str">
        <f>VLOOKUP(C961,accounts!$A$2:$F$9615,2,FALSE)</f>
        <v>Manufacturing</v>
      </c>
      <c r="O961" t="str">
        <f>VLOOKUP(C961,accounts!$A$2:$F$9615,3,FALSE)</f>
        <v>&gt;$10M</v>
      </c>
      <c r="P961" t="str">
        <f>VLOOKUP(C961,accounts!$A$2:$F$9615,5,FALSE)</f>
        <v>West</v>
      </c>
      <c r="Q961" t="b">
        <f t="shared" si="15"/>
        <v>1</v>
      </c>
      <c r="R961" t="e">
        <f>INDEX(removed_duplicate_rows!$A$5:$A$39,MATCH(wins!A961,removed_duplicate_rows!$A$5:$A$39,0))</f>
        <v>#N/A</v>
      </c>
    </row>
    <row r="962" spans="1:18" ht="15.75" customHeight="1" x14ac:dyDescent="0.2">
      <c r="A962" t="s">
        <v>3012</v>
      </c>
      <c r="B962" t="s">
        <v>3013</v>
      </c>
      <c r="C962" t="s">
        <v>3014</v>
      </c>
      <c r="D962" s="10">
        <v>45752</v>
      </c>
      <c r="E962" t="s">
        <v>52</v>
      </c>
      <c r="F962">
        <v>9</v>
      </c>
      <c r="G962" t="s">
        <v>53</v>
      </c>
      <c r="H962" t="s">
        <v>65</v>
      </c>
      <c r="I962" t="s">
        <v>79</v>
      </c>
      <c r="J962">
        <v>1</v>
      </c>
      <c r="K962">
        <v>8789</v>
      </c>
      <c r="L962" t="str">
        <f>IFERROR(INDEX(play_attribution!$B$2:$B$328,MATCH(A962,play_attribution!$A$2:$A$328,0)),"")</f>
        <v/>
      </c>
      <c r="M962" t="str">
        <f>VLOOKUP(H962,seller_roster!$A$2:$B$85,2,FALSE)</f>
        <v>Bryn Moreau</v>
      </c>
      <c r="N962" t="str">
        <f>VLOOKUP(C962,accounts!$A$2:$F$9615,2,FALSE)</f>
        <v>Nonprofit</v>
      </c>
      <c r="O962" t="str">
        <f>VLOOKUP(C962,accounts!$A$2:$F$9615,3,FALSE)</f>
        <v>$5M-$10M</v>
      </c>
      <c r="P962" t="str">
        <f>VLOOKUP(C962,accounts!$A$2:$F$9615,5,FALSE)</f>
        <v>Central</v>
      </c>
      <c r="Q962" t="b">
        <f t="shared" si="15"/>
        <v>1</v>
      </c>
      <c r="R962" t="e">
        <f>INDEX(removed_duplicate_rows!$A$5:$A$39,MATCH(wins!A962,removed_duplicate_rows!$A$5:$A$39,0))</f>
        <v>#N/A</v>
      </c>
    </row>
    <row r="963" spans="1:18" ht="15.75" customHeight="1" x14ac:dyDescent="0.2">
      <c r="A963" t="s">
        <v>3015</v>
      </c>
      <c r="B963" t="s">
        <v>3016</v>
      </c>
      <c r="C963" t="s">
        <v>3017</v>
      </c>
      <c r="D963" s="10">
        <v>45752</v>
      </c>
      <c r="E963" t="s">
        <v>52</v>
      </c>
      <c r="F963">
        <v>9</v>
      </c>
      <c r="G963" t="s">
        <v>53</v>
      </c>
      <c r="H963" t="s">
        <v>65</v>
      </c>
      <c r="I963" t="s">
        <v>55</v>
      </c>
      <c r="J963">
        <v>1</v>
      </c>
      <c r="K963">
        <v>8791</v>
      </c>
      <c r="L963" t="str">
        <f>IFERROR(INDEX(play_attribution!$B$2:$B$328,MATCH(A963,play_attribution!$A$2:$A$328,0)),"")</f>
        <v/>
      </c>
      <c r="M963" t="str">
        <f>VLOOKUP(H963,seller_roster!$A$2:$B$85,2,FALSE)</f>
        <v>Bryn Moreau</v>
      </c>
      <c r="N963" t="str">
        <f>VLOOKUP(C963,accounts!$A$2:$F$9615,2,FALSE)</f>
        <v>Logistics</v>
      </c>
      <c r="O963" t="str">
        <f>VLOOKUP(C963,accounts!$A$2:$F$9615,3,FALSE)</f>
        <v>$5M-$10M</v>
      </c>
      <c r="P963" t="str">
        <f>VLOOKUP(C963,accounts!$A$2:$F$9615,5,FALSE)</f>
        <v>East</v>
      </c>
      <c r="Q963" t="b">
        <f t="shared" ref="Q963:Q1026" si="16">L963=""</f>
        <v>1</v>
      </c>
      <c r="R963" t="e">
        <f>INDEX(removed_duplicate_rows!$A$5:$A$39,MATCH(wins!A963,removed_duplicate_rows!$A$5:$A$39,0))</f>
        <v>#N/A</v>
      </c>
    </row>
    <row r="964" spans="1:18" ht="15.75" customHeight="1" x14ac:dyDescent="0.2">
      <c r="A964" t="s">
        <v>3018</v>
      </c>
      <c r="B964" t="s">
        <v>3019</v>
      </c>
      <c r="C964" t="s">
        <v>3020</v>
      </c>
      <c r="D964" s="10">
        <v>45752</v>
      </c>
      <c r="E964" t="s">
        <v>52</v>
      </c>
      <c r="F964">
        <v>9</v>
      </c>
      <c r="G964" t="s">
        <v>53</v>
      </c>
      <c r="H964" t="s">
        <v>69</v>
      </c>
      <c r="I964" t="s">
        <v>55</v>
      </c>
      <c r="J964">
        <v>1</v>
      </c>
      <c r="K964">
        <v>14772</v>
      </c>
      <c r="L964" t="str">
        <f>IFERROR(INDEX(play_attribution!$B$2:$B$328,MATCH(A964,play_attribution!$A$2:$A$328,0)),"")</f>
        <v/>
      </c>
      <c r="M964" t="str">
        <f>VLOOKUP(H964,seller_roster!$A$2:$B$85,2,FALSE)</f>
        <v>Uma Moreau</v>
      </c>
      <c r="N964" t="str">
        <f>VLOOKUP(C964,accounts!$A$2:$F$9615,2,FALSE)</f>
        <v>Wholesale &amp; Distribution</v>
      </c>
      <c r="O964" t="str">
        <f>VLOOKUP(C964,accounts!$A$2:$F$9615,3,FALSE)</f>
        <v>&gt;$10M</v>
      </c>
      <c r="P964" t="str">
        <f>VLOOKUP(C964,accounts!$A$2:$F$9615,5,FALSE)</f>
        <v>Central</v>
      </c>
      <c r="Q964" t="b">
        <f t="shared" si="16"/>
        <v>1</v>
      </c>
      <c r="R964" t="e">
        <f>INDEX(removed_duplicate_rows!$A$5:$A$39,MATCH(wins!A964,removed_duplicate_rows!$A$5:$A$39,0))</f>
        <v>#N/A</v>
      </c>
    </row>
    <row r="965" spans="1:18" ht="15.75" customHeight="1" x14ac:dyDescent="0.2">
      <c r="A965" t="s">
        <v>3021</v>
      </c>
      <c r="B965" t="s">
        <v>3022</v>
      </c>
      <c r="C965" t="s">
        <v>3023</v>
      </c>
      <c r="D965" s="10">
        <v>45752</v>
      </c>
      <c r="E965" t="s">
        <v>52</v>
      </c>
      <c r="F965">
        <v>9</v>
      </c>
      <c r="G965" t="s">
        <v>53</v>
      </c>
      <c r="H965" t="s">
        <v>73</v>
      </c>
      <c r="I965" t="s">
        <v>55</v>
      </c>
      <c r="J965">
        <v>1</v>
      </c>
      <c r="K965">
        <v>7598</v>
      </c>
      <c r="L965" t="str">
        <f>IFERROR(INDEX(play_attribution!$B$2:$B$328,MATCH(A965,play_attribution!$A$2:$A$328,0)),"")</f>
        <v/>
      </c>
      <c r="M965" t="str">
        <f>VLOOKUP(H965,seller_roster!$A$2:$B$85,2,FALSE)</f>
        <v>Rhea Ruiz</v>
      </c>
      <c r="N965" t="str">
        <f>VLOOKUP(C965,accounts!$A$2:$F$9615,2,FALSE)</f>
        <v>Retail Multi-Location</v>
      </c>
      <c r="O965" t="str">
        <f>VLOOKUP(C965,accounts!$A$2:$F$9615,3,FALSE)</f>
        <v>$5M-$10M</v>
      </c>
      <c r="P965" t="str">
        <f>VLOOKUP(C965,accounts!$A$2:$F$9615,5,FALSE)</f>
        <v>Central</v>
      </c>
      <c r="Q965" t="b">
        <f t="shared" si="16"/>
        <v>1</v>
      </c>
      <c r="R965" t="e">
        <f>INDEX(removed_duplicate_rows!$A$5:$A$39,MATCH(wins!A965,removed_duplicate_rows!$A$5:$A$39,0))</f>
        <v>#N/A</v>
      </c>
    </row>
    <row r="966" spans="1:18" ht="15.75" customHeight="1" x14ac:dyDescent="0.2">
      <c r="A966" t="s">
        <v>3024</v>
      </c>
      <c r="B966" t="s">
        <v>3025</v>
      </c>
      <c r="C966" t="s">
        <v>3026</v>
      </c>
      <c r="D966" s="10">
        <v>45752</v>
      </c>
      <c r="E966" t="s">
        <v>52</v>
      </c>
      <c r="F966">
        <v>9</v>
      </c>
      <c r="G966" t="s">
        <v>53</v>
      </c>
      <c r="H966" t="s">
        <v>73</v>
      </c>
      <c r="I966" t="s">
        <v>55</v>
      </c>
      <c r="J966">
        <v>1</v>
      </c>
      <c r="K966">
        <v>14667</v>
      </c>
      <c r="L966" t="str">
        <f>IFERROR(INDEX(play_attribution!$B$2:$B$328,MATCH(A966,play_attribution!$A$2:$A$328,0)),"")</f>
        <v/>
      </c>
      <c r="M966" t="str">
        <f>VLOOKUP(H966,seller_roster!$A$2:$B$85,2,FALSE)</f>
        <v>Rhea Ruiz</v>
      </c>
      <c r="N966" t="str">
        <f>VLOOKUP(C966,accounts!$A$2:$F$9615,2,FALSE)</f>
        <v>Construction</v>
      </c>
      <c r="O966" t="str">
        <f>VLOOKUP(C966,accounts!$A$2:$F$9615,3,FALSE)</f>
        <v>$5M-$10M</v>
      </c>
      <c r="P966" t="str">
        <f>VLOOKUP(C966,accounts!$A$2:$F$9615,5,FALSE)</f>
        <v>Central</v>
      </c>
      <c r="Q966" t="b">
        <f t="shared" si="16"/>
        <v>1</v>
      </c>
      <c r="R966" t="e">
        <f>INDEX(removed_duplicate_rows!$A$5:$A$39,MATCH(wins!A966,removed_duplicate_rows!$A$5:$A$39,0))</f>
        <v>#N/A</v>
      </c>
    </row>
    <row r="967" spans="1:18" ht="15.75" customHeight="1" x14ac:dyDescent="0.2">
      <c r="A967" t="s">
        <v>3027</v>
      </c>
      <c r="B967" t="s">
        <v>3028</v>
      </c>
      <c r="C967" t="s">
        <v>3029</v>
      </c>
      <c r="D967" s="10">
        <v>45752</v>
      </c>
      <c r="E967" t="s">
        <v>52</v>
      </c>
      <c r="F967">
        <v>9</v>
      </c>
      <c r="G967" t="s">
        <v>77</v>
      </c>
      <c r="H967" t="s">
        <v>191</v>
      </c>
      <c r="I967" t="s">
        <v>55</v>
      </c>
      <c r="J967">
        <v>1</v>
      </c>
      <c r="K967">
        <v>6983</v>
      </c>
      <c r="L967" t="str">
        <f>IFERROR(INDEX(play_attribution!$B$2:$B$328,MATCH(A967,play_attribution!$A$2:$A$328,0)),"")</f>
        <v/>
      </c>
      <c r="M967" t="str">
        <f>VLOOKUP(H967,seller_roster!$A$2:$B$85,2,FALSE)</f>
        <v>Blake Lindqvist</v>
      </c>
      <c r="N967" t="str">
        <f>VLOOKUP(C967,accounts!$A$2:$F$9615,2,FALSE)</f>
        <v>Hospitality Group</v>
      </c>
      <c r="O967" t="str">
        <f>VLOOKUP(C967,accounts!$A$2:$F$9615,3,FALSE)</f>
        <v>$1M-$2.5M</v>
      </c>
      <c r="P967" t="str">
        <f>VLOOKUP(C967,accounts!$A$2:$F$9615,5,FALSE)</f>
        <v>East</v>
      </c>
      <c r="Q967" t="b">
        <f t="shared" si="16"/>
        <v>1</v>
      </c>
      <c r="R967" t="e">
        <f>INDEX(removed_duplicate_rows!$A$5:$A$39,MATCH(wins!A967,removed_duplicate_rows!$A$5:$A$39,0))</f>
        <v>#N/A</v>
      </c>
    </row>
    <row r="968" spans="1:18" ht="15.75" customHeight="1" x14ac:dyDescent="0.2">
      <c r="A968" t="s">
        <v>3030</v>
      </c>
      <c r="B968" t="s">
        <v>3031</v>
      </c>
      <c r="C968" t="s">
        <v>3032</v>
      </c>
      <c r="D968" s="10">
        <v>45752</v>
      </c>
      <c r="E968" t="s">
        <v>52</v>
      </c>
      <c r="F968">
        <v>9</v>
      </c>
      <c r="G968" t="s">
        <v>77</v>
      </c>
      <c r="H968" t="s">
        <v>210</v>
      </c>
      <c r="I968" t="s">
        <v>79</v>
      </c>
      <c r="J968">
        <v>1</v>
      </c>
      <c r="K968">
        <v>4460</v>
      </c>
      <c r="L968" t="str">
        <f>IFERROR(INDEX(play_attribution!$B$2:$B$328,MATCH(A968,play_attribution!$A$2:$A$328,0)),"")</f>
        <v/>
      </c>
      <c r="M968" t="str">
        <f>VLOOKUP(H968,seller_roster!$A$2:$B$85,2,FALSE)</f>
        <v>Emerson Reyes</v>
      </c>
      <c r="N968" t="str">
        <f>VLOOKUP(C968,accounts!$A$2:$F$9615,2,FALSE)</f>
        <v>Professional Services</v>
      </c>
      <c r="O968" t="str">
        <f>VLOOKUP(C968,accounts!$A$2:$F$9615,3,FALSE)</f>
        <v>$5M-$10M</v>
      </c>
      <c r="P968" t="str">
        <f>VLOOKUP(C968,accounts!$A$2:$F$9615,5,FALSE)</f>
        <v>East</v>
      </c>
      <c r="Q968" t="b">
        <f t="shared" si="16"/>
        <v>1</v>
      </c>
      <c r="R968" t="e">
        <f>INDEX(removed_duplicate_rows!$A$5:$A$39,MATCH(wins!A968,removed_duplicate_rows!$A$5:$A$39,0))</f>
        <v>#N/A</v>
      </c>
    </row>
    <row r="969" spans="1:18" ht="15.75" customHeight="1" x14ac:dyDescent="0.2">
      <c r="A969" t="s">
        <v>3033</v>
      </c>
      <c r="B969" t="s">
        <v>3034</v>
      </c>
      <c r="C969" t="s">
        <v>3035</v>
      </c>
      <c r="D969" s="10">
        <v>45752</v>
      </c>
      <c r="E969" t="s">
        <v>52</v>
      </c>
      <c r="F969">
        <v>9</v>
      </c>
      <c r="G969" t="s">
        <v>77</v>
      </c>
      <c r="H969" t="s">
        <v>177</v>
      </c>
      <c r="I969" t="s">
        <v>79</v>
      </c>
      <c r="J969">
        <v>1</v>
      </c>
      <c r="K969">
        <v>10734</v>
      </c>
      <c r="L969" t="str">
        <f>IFERROR(INDEX(play_attribution!$B$2:$B$328,MATCH(A969,play_attribution!$A$2:$A$328,0)),"")</f>
        <v/>
      </c>
      <c r="M969" t="str">
        <f>VLOOKUP(H969,seller_roster!$A$2:$B$85,2,FALSE)</f>
        <v>Gray Marsh</v>
      </c>
      <c r="N969" t="str">
        <f>VLOOKUP(C969,accounts!$A$2:$F$9615,2,FALSE)</f>
        <v>Hospitality Group</v>
      </c>
      <c r="O969" t="str">
        <f>VLOOKUP(C969,accounts!$A$2:$F$9615,3,FALSE)</f>
        <v>$1M-$2.5M</v>
      </c>
      <c r="P969" t="str">
        <f>VLOOKUP(C969,accounts!$A$2:$F$9615,5,FALSE)</f>
        <v>East</v>
      </c>
      <c r="Q969" t="b">
        <f t="shared" si="16"/>
        <v>1</v>
      </c>
      <c r="R969" t="e">
        <f>INDEX(removed_duplicate_rows!$A$5:$A$39,MATCH(wins!A969,removed_duplicate_rows!$A$5:$A$39,0))</f>
        <v>#N/A</v>
      </c>
    </row>
    <row r="970" spans="1:18" ht="15.75" customHeight="1" x14ac:dyDescent="0.2">
      <c r="A970" t="s">
        <v>3036</v>
      </c>
      <c r="B970" t="s">
        <v>3037</v>
      </c>
      <c r="C970" t="s">
        <v>3038</v>
      </c>
      <c r="D970" s="10">
        <v>45752</v>
      </c>
      <c r="E970" t="s">
        <v>52</v>
      </c>
      <c r="F970">
        <v>9</v>
      </c>
      <c r="G970" t="s">
        <v>77</v>
      </c>
      <c r="H970" t="s">
        <v>83</v>
      </c>
      <c r="I970" t="s">
        <v>79</v>
      </c>
      <c r="J970">
        <v>1</v>
      </c>
      <c r="K970">
        <v>10053</v>
      </c>
      <c r="L970" t="str">
        <f>IFERROR(INDEX(play_attribution!$B$2:$B$328,MATCH(A970,play_attribution!$A$2:$A$328,0)),"")</f>
        <v/>
      </c>
      <c r="M970" t="str">
        <f>VLOOKUP(H970,seller_roster!$A$2:$B$85,2,FALSE)</f>
        <v>Sage Ruiz</v>
      </c>
      <c r="N970" t="str">
        <f>VLOOKUP(C970,accounts!$A$2:$F$9615,2,FALSE)</f>
        <v>Manufacturing</v>
      </c>
      <c r="O970" t="str">
        <f>VLOOKUP(C970,accounts!$A$2:$F$9615,3,FALSE)</f>
        <v>$1M-$2.5M</v>
      </c>
      <c r="P970" t="str">
        <f>VLOOKUP(C970,accounts!$A$2:$F$9615,5,FALSE)</f>
        <v>Central</v>
      </c>
      <c r="Q970" t="b">
        <f t="shared" si="16"/>
        <v>1</v>
      </c>
      <c r="R970" t="e">
        <f>INDEX(removed_duplicate_rows!$A$5:$A$39,MATCH(wins!A970,removed_duplicate_rows!$A$5:$A$39,0))</f>
        <v>#N/A</v>
      </c>
    </row>
    <row r="971" spans="1:18" ht="15.75" customHeight="1" x14ac:dyDescent="0.2">
      <c r="A971" t="s">
        <v>3039</v>
      </c>
      <c r="B971" t="s">
        <v>3040</v>
      </c>
      <c r="C971" t="s">
        <v>3041</v>
      </c>
      <c r="D971" s="10">
        <v>45752</v>
      </c>
      <c r="E971" t="s">
        <v>52</v>
      </c>
      <c r="F971">
        <v>9</v>
      </c>
      <c r="G971" t="s">
        <v>77</v>
      </c>
      <c r="H971" t="s">
        <v>114</v>
      </c>
      <c r="I971" t="s">
        <v>79</v>
      </c>
      <c r="J971">
        <v>1</v>
      </c>
      <c r="K971">
        <v>7893</v>
      </c>
      <c r="L971" t="str">
        <f>IFERROR(INDEX(play_attribution!$B$2:$B$328,MATCH(A971,play_attribution!$A$2:$A$328,0)),"")</f>
        <v/>
      </c>
      <c r="M971" t="str">
        <f>VLOOKUP(H971,seller_roster!$A$2:$B$85,2,FALSE)</f>
        <v>Ray Reyes</v>
      </c>
      <c r="N971" t="str">
        <f>VLOOKUP(C971,accounts!$A$2:$F$9615,2,FALSE)</f>
        <v>Retail Multi-Location</v>
      </c>
      <c r="O971" t="str">
        <f>VLOOKUP(C971,accounts!$A$2:$F$9615,3,FALSE)</f>
        <v>$5M-$10M</v>
      </c>
      <c r="P971" t="str">
        <f>VLOOKUP(C971,accounts!$A$2:$F$9615,5,FALSE)</f>
        <v>West</v>
      </c>
      <c r="Q971" t="b">
        <f t="shared" si="16"/>
        <v>1</v>
      </c>
      <c r="R971" t="e">
        <f>INDEX(removed_duplicate_rows!$A$5:$A$39,MATCH(wins!A971,removed_duplicate_rows!$A$5:$A$39,0))</f>
        <v>#N/A</v>
      </c>
    </row>
    <row r="972" spans="1:18" ht="15.75" customHeight="1" x14ac:dyDescent="0.2">
      <c r="A972" t="s">
        <v>3042</v>
      </c>
      <c r="B972" t="s">
        <v>3043</v>
      </c>
      <c r="C972" t="s">
        <v>3044</v>
      </c>
      <c r="D972" s="10">
        <v>45752</v>
      </c>
      <c r="E972" t="s">
        <v>52</v>
      </c>
      <c r="F972">
        <v>9</v>
      </c>
      <c r="G972" t="s">
        <v>77</v>
      </c>
      <c r="H972" t="s">
        <v>214</v>
      </c>
      <c r="I972" t="s">
        <v>79</v>
      </c>
      <c r="J972">
        <v>1</v>
      </c>
      <c r="K972">
        <v>5156</v>
      </c>
      <c r="L972" t="str">
        <f>IFERROR(INDEX(play_attribution!$B$2:$B$328,MATCH(A972,play_attribution!$A$2:$A$328,0)),"")</f>
        <v/>
      </c>
      <c r="M972" t="str">
        <f>VLOOKUP(H972,seller_roster!$A$2:$B$85,2,FALSE)</f>
        <v>Rhea Abadi</v>
      </c>
      <c r="N972" t="str">
        <f>VLOOKUP(C972,accounts!$A$2:$F$9615,2,FALSE)</f>
        <v>Professional Services</v>
      </c>
      <c r="O972" t="str">
        <f>VLOOKUP(C972,accounts!$A$2:$F$9615,3,FALSE)</f>
        <v>$2.5M-$5M</v>
      </c>
      <c r="P972" t="str">
        <f>VLOOKUP(C972,accounts!$A$2:$F$9615,5,FALSE)</f>
        <v>West</v>
      </c>
      <c r="Q972" t="b">
        <f t="shared" si="16"/>
        <v>1</v>
      </c>
      <c r="R972" t="e">
        <f>INDEX(removed_duplicate_rows!$A$5:$A$39,MATCH(wins!A972,removed_duplicate_rows!$A$5:$A$39,0))</f>
        <v>#N/A</v>
      </c>
    </row>
    <row r="973" spans="1:18" ht="15.75" customHeight="1" x14ac:dyDescent="0.2">
      <c r="A973" t="s">
        <v>3045</v>
      </c>
      <c r="B973" t="s">
        <v>3046</v>
      </c>
      <c r="C973" t="s">
        <v>3047</v>
      </c>
      <c r="D973" s="10">
        <v>45752</v>
      </c>
      <c r="E973" t="s">
        <v>52</v>
      </c>
      <c r="F973">
        <v>9</v>
      </c>
      <c r="G973" t="s">
        <v>77</v>
      </c>
      <c r="H973" t="s">
        <v>527</v>
      </c>
      <c r="I973" t="s">
        <v>79</v>
      </c>
      <c r="J973">
        <v>1</v>
      </c>
      <c r="K973">
        <v>6009</v>
      </c>
      <c r="L973" t="str">
        <f>IFERROR(INDEX(play_attribution!$B$2:$B$328,MATCH(A973,play_attribution!$A$2:$A$328,0)),"")</f>
        <v/>
      </c>
      <c r="M973" t="str">
        <f>VLOOKUP(H973,seller_roster!$A$2:$B$85,2,FALSE)</f>
        <v>Nia Mbeki</v>
      </c>
      <c r="N973" t="str">
        <f>VLOOKUP(C973,accounts!$A$2:$F$9615,2,FALSE)</f>
        <v>Retail Multi-Location</v>
      </c>
      <c r="O973" t="str">
        <f>VLOOKUP(C973,accounts!$A$2:$F$9615,3,FALSE)</f>
        <v>&lt;$1M</v>
      </c>
      <c r="P973" t="str">
        <f>VLOOKUP(C973,accounts!$A$2:$F$9615,5,FALSE)</f>
        <v>East</v>
      </c>
      <c r="Q973" t="b">
        <f t="shared" si="16"/>
        <v>1</v>
      </c>
      <c r="R973" t="e">
        <f>INDEX(removed_duplicate_rows!$A$5:$A$39,MATCH(wins!A973,removed_duplicate_rows!$A$5:$A$39,0))</f>
        <v>#N/A</v>
      </c>
    </row>
    <row r="974" spans="1:18" ht="15.75" customHeight="1" x14ac:dyDescent="0.2">
      <c r="A974" t="s">
        <v>3048</v>
      </c>
      <c r="B974" t="s">
        <v>3049</v>
      </c>
      <c r="C974" t="s">
        <v>3050</v>
      </c>
      <c r="D974" s="10">
        <v>45752</v>
      </c>
      <c r="E974" t="s">
        <v>52</v>
      </c>
      <c r="F974">
        <v>9</v>
      </c>
      <c r="G974" t="s">
        <v>77</v>
      </c>
      <c r="H974" t="s">
        <v>159</v>
      </c>
      <c r="I974" t="s">
        <v>79</v>
      </c>
      <c r="J974">
        <v>1</v>
      </c>
      <c r="K974">
        <v>6652</v>
      </c>
      <c r="L974" t="str">
        <f>IFERROR(INDEX(play_attribution!$B$2:$B$328,MATCH(A974,play_attribution!$A$2:$A$328,0)),"")</f>
        <v/>
      </c>
      <c r="M974" t="str">
        <f>VLOOKUP(H974,seller_roster!$A$2:$B$85,2,FALSE)</f>
        <v>Kai Bianchi</v>
      </c>
      <c r="N974" t="str">
        <f>VLOOKUP(C974,accounts!$A$2:$F$9615,2,FALSE)</f>
        <v>Manufacturing</v>
      </c>
      <c r="O974" t="str">
        <f>VLOOKUP(C974,accounts!$A$2:$F$9615,3,FALSE)</f>
        <v>$5M-$10M</v>
      </c>
      <c r="P974" t="str">
        <f>VLOOKUP(C974,accounts!$A$2:$F$9615,5,FALSE)</f>
        <v>West</v>
      </c>
      <c r="Q974" t="b">
        <f t="shared" si="16"/>
        <v>1</v>
      </c>
      <c r="R974" t="e">
        <f>INDEX(removed_duplicate_rows!$A$5:$A$39,MATCH(wins!A974,removed_duplicate_rows!$A$5:$A$39,0))</f>
        <v>#N/A</v>
      </c>
    </row>
    <row r="975" spans="1:18" ht="15.75" customHeight="1" x14ac:dyDescent="0.2">
      <c r="A975" t="s">
        <v>3051</v>
      </c>
      <c r="B975" t="s">
        <v>3052</v>
      </c>
      <c r="C975" t="s">
        <v>3053</v>
      </c>
      <c r="D975" s="10">
        <v>45752</v>
      </c>
      <c r="E975" t="s">
        <v>52</v>
      </c>
      <c r="F975">
        <v>9</v>
      </c>
      <c r="G975" t="s">
        <v>77</v>
      </c>
      <c r="H975" t="s">
        <v>214</v>
      </c>
      <c r="I975" t="s">
        <v>79</v>
      </c>
      <c r="J975">
        <v>1</v>
      </c>
      <c r="K975">
        <v>6440</v>
      </c>
      <c r="L975" t="str">
        <f>IFERROR(INDEX(play_attribution!$B$2:$B$328,MATCH(A975,play_attribution!$A$2:$A$328,0)),"")</f>
        <v/>
      </c>
      <c r="M975" t="str">
        <f>VLOOKUP(H975,seller_roster!$A$2:$B$85,2,FALSE)</f>
        <v>Rhea Abadi</v>
      </c>
      <c r="N975" t="str">
        <f>VLOOKUP(C975,accounts!$A$2:$F$9615,2,FALSE)</f>
        <v>Construction</v>
      </c>
      <c r="O975" t="str">
        <f>VLOOKUP(C975,accounts!$A$2:$F$9615,3,FALSE)</f>
        <v>$5M-$10M</v>
      </c>
      <c r="P975" t="str">
        <f>VLOOKUP(C975,accounts!$A$2:$F$9615,5,FALSE)</f>
        <v>East</v>
      </c>
      <c r="Q975" t="b">
        <f t="shared" si="16"/>
        <v>1</v>
      </c>
      <c r="R975" t="e">
        <f>INDEX(removed_duplicate_rows!$A$5:$A$39,MATCH(wins!A975,removed_duplicate_rows!$A$5:$A$39,0))</f>
        <v>#N/A</v>
      </c>
    </row>
    <row r="976" spans="1:18" ht="15.75" customHeight="1" x14ac:dyDescent="0.2">
      <c r="A976" t="s">
        <v>3054</v>
      </c>
      <c r="B976" t="s">
        <v>3055</v>
      </c>
      <c r="C976" t="s">
        <v>3056</v>
      </c>
      <c r="D976" s="10">
        <v>45752</v>
      </c>
      <c r="E976" t="s">
        <v>52</v>
      </c>
      <c r="F976">
        <v>9</v>
      </c>
      <c r="G976" t="s">
        <v>77</v>
      </c>
      <c r="H976" t="s">
        <v>87</v>
      </c>
      <c r="I976" t="s">
        <v>79</v>
      </c>
      <c r="J976">
        <v>1</v>
      </c>
      <c r="K976">
        <v>6300</v>
      </c>
      <c r="L976" t="str">
        <f>IFERROR(INDEX(play_attribution!$B$2:$B$328,MATCH(A976,play_attribution!$A$2:$A$328,0)),"")</f>
        <v/>
      </c>
      <c r="M976" t="str">
        <f>VLOOKUP(H976,seller_roster!$A$2:$B$85,2,FALSE)</f>
        <v>Harper Tran</v>
      </c>
      <c r="N976" t="str">
        <f>VLOOKUP(C976,accounts!$A$2:$F$9615,2,FALSE)</f>
        <v>Field Services</v>
      </c>
      <c r="O976" t="str">
        <f>VLOOKUP(C976,accounts!$A$2:$F$9615,3,FALSE)</f>
        <v>&gt;$10M</v>
      </c>
      <c r="P976" t="str">
        <f>VLOOKUP(C976,accounts!$A$2:$F$9615,5,FALSE)</f>
        <v>West</v>
      </c>
      <c r="Q976" t="b">
        <f t="shared" si="16"/>
        <v>1</v>
      </c>
      <c r="R976" t="e">
        <f>INDEX(removed_duplicate_rows!$A$5:$A$39,MATCH(wins!A976,removed_duplicate_rows!$A$5:$A$39,0))</f>
        <v>#N/A</v>
      </c>
    </row>
    <row r="977" spans="1:18" ht="15.75" customHeight="1" x14ac:dyDescent="0.2">
      <c r="A977" t="s">
        <v>3057</v>
      </c>
      <c r="B977" t="s">
        <v>3058</v>
      </c>
      <c r="C977" t="s">
        <v>3059</v>
      </c>
      <c r="D977" s="10">
        <v>45752</v>
      </c>
      <c r="E977" t="s">
        <v>52</v>
      </c>
      <c r="F977">
        <v>9</v>
      </c>
      <c r="G977" t="s">
        <v>77</v>
      </c>
      <c r="H977" t="s">
        <v>78</v>
      </c>
      <c r="I977" t="s">
        <v>55</v>
      </c>
      <c r="J977">
        <v>1</v>
      </c>
      <c r="K977">
        <v>6006</v>
      </c>
      <c r="L977" t="str">
        <f>IFERROR(INDEX(play_attribution!$B$2:$B$328,MATCH(A977,play_attribution!$A$2:$A$328,0)),"")</f>
        <v/>
      </c>
      <c r="M977" t="str">
        <f>VLOOKUP(H977,seller_roster!$A$2:$B$85,2,FALSE)</f>
        <v>Lennon Ferro</v>
      </c>
      <c r="N977" t="str">
        <f>VLOOKUP(C977,accounts!$A$2:$F$9615,2,FALSE)</f>
        <v>Hospitality Group</v>
      </c>
      <c r="O977" t="str">
        <f>VLOOKUP(C977,accounts!$A$2:$F$9615,3,FALSE)</f>
        <v>$5M-$10M</v>
      </c>
      <c r="P977" t="str">
        <f>VLOOKUP(C977,accounts!$A$2:$F$9615,5,FALSE)</f>
        <v>West</v>
      </c>
      <c r="Q977" t="b">
        <f t="shared" si="16"/>
        <v>1</v>
      </c>
      <c r="R977" t="e">
        <f>INDEX(removed_duplicate_rows!$A$5:$A$39,MATCH(wins!A977,removed_duplicate_rows!$A$5:$A$39,0))</f>
        <v>#N/A</v>
      </c>
    </row>
    <row r="978" spans="1:18" ht="15.75" customHeight="1" x14ac:dyDescent="0.2">
      <c r="A978" t="s">
        <v>3060</v>
      </c>
      <c r="B978" t="s">
        <v>3061</v>
      </c>
      <c r="C978" t="s">
        <v>3062</v>
      </c>
      <c r="D978" s="10">
        <v>45752</v>
      </c>
      <c r="E978" t="s">
        <v>52</v>
      </c>
      <c r="F978">
        <v>9</v>
      </c>
      <c r="G978" t="s">
        <v>77</v>
      </c>
      <c r="H978" t="s">
        <v>87</v>
      </c>
      <c r="I978" t="s">
        <v>79</v>
      </c>
      <c r="J978">
        <v>1</v>
      </c>
      <c r="K978">
        <v>8382</v>
      </c>
      <c r="L978" t="str">
        <f>IFERROR(INDEX(play_attribution!$B$2:$B$328,MATCH(A978,play_attribution!$A$2:$A$328,0)),"")</f>
        <v/>
      </c>
      <c r="M978" t="str">
        <f>VLOOKUP(H978,seller_roster!$A$2:$B$85,2,FALSE)</f>
        <v>Harper Tran</v>
      </c>
      <c r="N978" t="str">
        <f>VLOOKUP(C978,accounts!$A$2:$F$9615,2,FALSE)</f>
        <v>Retail Multi-Location</v>
      </c>
      <c r="O978" t="str">
        <f>VLOOKUP(C978,accounts!$A$2:$F$9615,3,FALSE)</f>
        <v>&lt;$1M</v>
      </c>
      <c r="P978" t="str">
        <f>VLOOKUP(C978,accounts!$A$2:$F$9615,5,FALSE)</f>
        <v>East</v>
      </c>
      <c r="Q978" t="b">
        <f t="shared" si="16"/>
        <v>1</v>
      </c>
      <c r="R978" t="e">
        <f>INDEX(removed_duplicate_rows!$A$5:$A$39,MATCH(wins!A978,removed_duplicate_rows!$A$5:$A$39,0))</f>
        <v>#N/A</v>
      </c>
    </row>
    <row r="979" spans="1:18" ht="15.75" customHeight="1" x14ac:dyDescent="0.2">
      <c r="A979" t="s">
        <v>3063</v>
      </c>
      <c r="B979" t="s">
        <v>3064</v>
      </c>
      <c r="C979" t="s">
        <v>3065</v>
      </c>
      <c r="D979" s="10">
        <v>45752</v>
      </c>
      <c r="E979" t="s">
        <v>52</v>
      </c>
      <c r="F979">
        <v>9</v>
      </c>
      <c r="G979" t="s">
        <v>77</v>
      </c>
      <c r="H979" t="s">
        <v>191</v>
      </c>
      <c r="I979" t="s">
        <v>79</v>
      </c>
      <c r="J979">
        <v>1</v>
      </c>
      <c r="K979">
        <v>5411</v>
      </c>
      <c r="L979" t="str">
        <f>IFERROR(INDEX(play_attribution!$B$2:$B$328,MATCH(A979,play_attribution!$A$2:$A$328,0)),"")</f>
        <v/>
      </c>
      <c r="M979" t="str">
        <f>VLOOKUP(H979,seller_roster!$A$2:$B$85,2,FALSE)</f>
        <v>Blake Lindqvist</v>
      </c>
      <c r="N979" t="str">
        <f>VLOOKUP(C979,accounts!$A$2:$F$9615,2,FALSE)</f>
        <v>Logistics</v>
      </c>
      <c r="O979" t="str">
        <f>VLOOKUP(C979,accounts!$A$2:$F$9615,3,FALSE)</f>
        <v>&lt;$1M</v>
      </c>
      <c r="P979" t="str">
        <f>VLOOKUP(C979,accounts!$A$2:$F$9615,5,FALSE)</f>
        <v>East</v>
      </c>
      <c r="Q979" t="b">
        <f t="shared" si="16"/>
        <v>1</v>
      </c>
      <c r="R979" t="e">
        <f>INDEX(removed_duplicate_rows!$A$5:$A$39,MATCH(wins!A979,removed_duplicate_rows!$A$5:$A$39,0))</f>
        <v>#N/A</v>
      </c>
    </row>
    <row r="980" spans="1:18" ht="15.75" customHeight="1" x14ac:dyDescent="0.2">
      <c r="A980" t="s">
        <v>3066</v>
      </c>
      <c r="B980" t="s">
        <v>3067</v>
      </c>
      <c r="C980" t="s">
        <v>3068</v>
      </c>
      <c r="D980" s="10">
        <v>45752</v>
      </c>
      <c r="E980" t="s">
        <v>52</v>
      </c>
      <c r="F980">
        <v>9</v>
      </c>
      <c r="G980" t="s">
        <v>77</v>
      </c>
      <c r="H980" t="s">
        <v>129</v>
      </c>
      <c r="I980" t="s">
        <v>79</v>
      </c>
      <c r="J980">
        <v>1</v>
      </c>
      <c r="K980">
        <v>10845</v>
      </c>
      <c r="L980" t="str">
        <f>IFERROR(INDEX(play_attribution!$B$2:$B$328,MATCH(A980,play_attribution!$A$2:$A$328,0)),"")</f>
        <v/>
      </c>
      <c r="M980" t="str">
        <f>VLOOKUP(H980,seller_roster!$A$2:$B$85,2,FALSE)</f>
        <v>Gray Vega</v>
      </c>
      <c r="N980" t="str">
        <f>VLOOKUP(C980,accounts!$A$2:$F$9615,2,FALSE)</f>
        <v>Wholesale &amp; Distribution</v>
      </c>
      <c r="O980" t="str">
        <f>VLOOKUP(C980,accounts!$A$2:$F$9615,3,FALSE)</f>
        <v>$2.5M-$5M</v>
      </c>
      <c r="P980" t="str">
        <f>VLOOKUP(C980,accounts!$A$2:$F$9615,5,FALSE)</f>
        <v>East</v>
      </c>
      <c r="Q980" t="b">
        <f t="shared" si="16"/>
        <v>1</v>
      </c>
      <c r="R980" t="e">
        <f>INDEX(removed_duplicate_rows!$A$5:$A$39,MATCH(wins!A980,removed_duplicate_rows!$A$5:$A$39,0))</f>
        <v>#N/A</v>
      </c>
    </row>
    <row r="981" spans="1:18" ht="15.75" customHeight="1" x14ac:dyDescent="0.2">
      <c r="A981" t="s">
        <v>3069</v>
      </c>
      <c r="B981" t="s">
        <v>3070</v>
      </c>
      <c r="C981" t="s">
        <v>3071</v>
      </c>
      <c r="D981" s="10">
        <v>45752</v>
      </c>
      <c r="E981" t="s">
        <v>52</v>
      </c>
      <c r="F981">
        <v>9</v>
      </c>
      <c r="G981" t="s">
        <v>77</v>
      </c>
      <c r="H981" t="s">
        <v>155</v>
      </c>
      <c r="I981" t="s">
        <v>79</v>
      </c>
      <c r="J981">
        <v>1</v>
      </c>
      <c r="K981">
        <v>6567</v>
      </c>
      <c r="L981" t="str">
        <f>IFERROR(INDEX(play_attribution!$B$2:$B$328,MATCH(A981,play_attribution!$A$2:$A$328,0)),"")</f>
        <v/>
      </c>
      <c r="M981" t="str">
        <f>VLOOKUP(H981,seller_roster!$A$2:$B$85,2,FALSE)</f>
        <v>Indigo Osei</v>
      </c>
      <c r="N981" t="str">
        <f>VLOOKUP(C981,accounts!$A$2:$F$9615,2,FALSE)</f>
        <v>Hospitality Group</v>
      </c>
      <c r="O981" t="str">
        <f>VLOOKUP(C981,accounts!$A$2:$F$9615,3,FALSE)</f>
        <v>$2.5M-$5M</v>
      </c>
      <c r="P981" t="str">
        <f>VLOOKUP(C981,accounts!$A$2:$F$9615,5,FALSE)</f>
        <v>East</v>
      </c>
      <c r="Q981" t="b">
        <f t="shared" si="16"/>
        <v>1</v>
      </c>
      <c r="R981" t="e">
        <f>INDEX(removed_duplicate_rows!$A$5:$A$39,MATCH(wins!A981,removed_duplicate_rows!$A$5:$A$39,0))</f>
        <v>#N/A</v>
      </c>
    </row>
    <row r="982" spans="1:18" ht="15.75" customHeight="1" x14ac:dyDescent="0.2">
      <c r="A982" t="s">
        <v>3072</v>
      </c>
      <c r="B982" t="s">
        <v>3073</v>
      </c>
      <c r="C982" t="s">
        <v>3074</v>
      </c>
      <c r="D982" s="10">
        <v>45752</v>
      </c>
      <c r="E982" t="s">
        <v>52</v>
      </c>
      <c r="F982">
        <v>9</v>
      </c>
      <c r="G982" t="s">
        <v>77</v>
      </c>
      <c r="H982" t="s">
        <v>527</v>
      </c>
      <c r="I982" t="s">
        <v>79</v>
      </c>
      <c r="J982">
        <v>1</v>
      </c>
      <c r="K982">
        <v>9854</v>
      </c>
      <c r="L982" t="str">
        <f>IFERROR(INDEX(play_attribution!$B$2:$B$328,MATCH(A982,play_attribution!$A$2:$A$328,0)),"")</f>
        <v/>
      </c>
      <c r="M982" t="str">
        <f>VLOOKUP(H982,seller_roster!$A$2:$B$85,2,FALSE)</f>
        <v>Nia Mbeki</v>
      </c>
      <c r="N982" t="str">
        <f>VLOOKUP(C982,accounts!$A$2:$F$9615,2,FALSE)</f>
        <v>Healthcare Services</v>
      </c>
      <c r="O982" t="str">
        <f>VLOOKUP(C982,accounts!$A$2:$F$9615,3,FALSE)</f>
        <v>$1M-$2.5M</v>
      </c>
      <c r="P982" t="str">
        <f>VLOOKUP(C982,accounts!$A$2:$F$9615,5,FALSE)</f>
        <v>East</v>
      </c>
      <c r="Q982" t="b">
        <f t="shared" si="16"/>
        <v>1</v>
      </c>
      <c r="R982" t="e">
        <f>INDEX(removed_duplicate_rows!$A$5:$A$39,MATCH(wins!A982,removed_duplicate_rows!$A$5:$A$39,0))</f>
        <v>#N/A</v>
      </c>
    </row>
    <row r="983" spans="1:18" ht="15.75" customHeight="1" x14ac:dyDescent="0.2">
      <c r="A983" t="s">
        <v>3075</v>
      </c>
      <c r="B983" t="s">
        <v>3076</v>
      </c>
      <c r="C983" t="s">
        <v>3077</v>
      </c>
      <c r="D983" s="10">
        <v>45752</v>
      </c>
      <c r="E983" t="s">
        <v>52</v>
      </c>
      <c r="F983">
        <v>9</v>
      </c>
      <c r="G983" t="s">
        <v>77</v>
      </c>
      <c r="H983" t="s">
        <v>159</v>
      </c>
      <c r="I983" t="s">
        <v>79</v>
      </c>
      <c r="J983">
        <v>1</v>
      </c>
      <c r="K983">
        <v>10816</v>
      </c>
      <c r="L983" t="str">
        <f>IFERROR(INDEX(play_attribution!$B$2:$B$328,MATCH(A983,play_attribution!$A$2:$A$328,0)),"")</f>
        <v/>
      </c>
      <c r="M983" t="str">
        <f>VLOOKUP(H983,seller_roster!$A$2:$B$85,2,FALSE)</f>
        <v>Kai Bianchi</v>
      </c>
      <c r="N983" t="str">
        <f>VLOOKUP(C983,accounts!$A$2:$F$9615,2,FALSE)</f>
        <v>Field Services</v>
      </c>
      <c r="O983" t="str">
        <f>VLOOKUP(C983,accounts!$A$2:$F$9615,3,FALSE)</f>
        <v>$2.5M-$5M</v>
      </c>
      <c r="P983" t="str">
        <f>VLOOKUP(C983,accounts!$A$2:$F$9615,5,FALSE)</f>
        <v>East</v>
      </c>
      <c r="Q983" t="b">
        <f t="shared" si="16"/>
        <v>1</v>
      </c>
      <c r="R983" t="e">
        <f>INDEX(removed_duplicate_rows!$A$5:$A$39,MATCH(wins!A983,removed_duplicate_rows!$A$5:$A$39,0))</f>
        <v>#N/A</v>
      </c>
    </row>
    <row r="984" spans="1:18" ht="15.75" customHeight="1" x14ac:dyDescent="0.2">
      <c r="A984" t="s">
        <v>3078</v>
      </c>
      <c r="B984" t="s">
        <v>3079</v>
      </c>
      <c r="C984" t="s">
        <v>3080</v>
      </c>
      <c r="D984" s="10">
        <v>45752</v>
      </c>
      <c r="E984" t="s">
        <v>52</v>
      </c>
      <c r="F984">
        <v>9</v>
      </c>
      <c r="G984" t="s">
        <v>77</v>
      </c>
      <c r="H984" t="s">
        <v>210</v>
      </c>
      <c r="I984" t="s">
        <v>79</v>
      </c>
      <c r="J984">
        <v>1</v>
      </c>
      <c r="K984">
        <v>6343</v>
      </c>
      <c r="L984" t="str">
        <f>IFERROR(INDEX(play_attribution!$B$2:$B$328,MATCH(A984,play_attribution!$A$2:$A$328,0)),"")</f>
        <v/>
      </c>
      <c r="M984" t="str">
        <f>VLOOKUP(H984,seller_roster!$A$2:$B$85,2,FALSE)</f>
        <v>Emerson Reyes</v>
      </c>
      <c r="N984" t="str">
        <f>VLOOKUP(C984,accounts!$A$2:$F$9615,2,FALSE)</f>
        <v>Nonprofit</v>
      </c>
      <c r="O984" t="str">
        <f>VLOOKUP(C984,accounts!$A$2:$F$9615,3,FALSE)</f>
        <v>$2.5M-$5M</v>
      </c>
      <c r="P984" t="str">
        <f>VLOOKUP(C984,accounts!$A$2:$F$9615,5,FALSE)</f>
        <v>East</v>
      </c>
      <c r="Q984" t="b">
        <f t="shared" si="16"/>
        <v>1</v>
      </c>
      <c r="R984" t="e">
        <f>INDEX(removed_duplicate_rows!$A$5:$A$39,MATCH(wins!A984,removed_duplicate_rows!$A$5:$A$39,0))</f>
        <v>#N/A</v>
      </c>
    </row>
    <row r="985" spans="1:18" ht="15.75" customHeight="1" x14ac:dyDescent="0.2">
      <c r="A985" t="s">
        <v>3081</v>
      </c>
      <c r="B985" t="s">
        <v>3082</v>
      </c>
      <c r="C985" t="s">
        <v>3083</v>
      </c>
      <c r="D985" s="10">
        <v>45752</v>
      </c>
      <c r="E985" t="s">
        <v>52</v>
      </c>
      <c r="F985">
        <v>9</v>
      </c>
      <c r="G985" t="s">
        <v>77</v>
      </c>
      <c r="H985" t="s">
        <v>184</v>
      </c>
      <c r="I985" t="s">
        <v>55</v>
      </c>
      <c r="J985">
        <v>1</v>
      </c>
      <c r="K985">
        <v>7881</v>
      </c>
      <c r="L985" t="str">
        <f>IFERROR(INDEX(play_attribution!$B$2:$B$328,MATCH(A985,play_attribution!$A$2:$A$328,0)),"")</f>
        <v/>
      </c>
      <c r="M985" t="str">
        <f>VLOOKUP(H985,seller_roster!$A$2:$B$85,2,FALSE)</f>
        <v>Zion Silva</v>
      </c>
      <c r="N985" t="str">
        <f>VLOOKUP(C985,accounts!$A$2:$F$9615,2,FALSE)</f>
        <v>Manufacturing</v>
      </c>
      <c r="O985" t="str">
        <f>VLOOKUP(C985,accounts!$A$2:$F$9615,3,FALSE)</f>
        <v>&gt;$10M</v>
      </c>
      <c r="P985" t="str">
        <f>VLOOKUP(C985,accounts!$A$2:$F$9615,5,FALSE)</f>
        <v>West</v>
      </c>
      <c r="Q985" t="b">
        <f t="shared" si="16"/>
        <v>1</v>
      </c>
      <c r="R985" t="e">
        <f>INDEX(removed_duplicate_rows!$A$5:$A$39,MATCH(wins!A985,removed_duplicate_rows!$A$5:$A$39,0))</f>
        <v>#N/A</v>
      </c>
    </row>
    <row r="986" spans="1:18" ht="15.75" customHeight="1" x14ac:dyDescent="0.2">
      <c r="A986" t="s">
        <v>3084</v>
      </c>
      <c r="B986" t="s">
        <v>3085</v>
      </c>
      <c r="C986" t="s">
        <v>3086</v>
      </c>
      <c r="D986" s="10">
        <v>45752</v>
      </c>
      <c r="E986" t="s">
        <v>52</v>
      </c>
      <c r="F986">
        <v>9</v>
      </c>
      <c r="G986" t="s">
        <v>77</v>
      </c>
      <c r="H986" t="s">
        <v>151</v>
      </c>
      <c r="I986" t="s">
        <v>79</v>
      </c>
      <c r="J986">
        <v>1</v>
      </c>
      <c r="K986">
        <v>10518</v>
      </c>
      <c r="L986" t="str">
        <f>IFERROR(INDEX(play_attribution!$B$2:$B$328,MATCH(A986,play_attribution!$A$2:$A$328,0)),"")</f>
        <v/>
      </c>
      <c r="M986" t="str">
        <f>VLOOKUP(H986,seller_roster!$A$2:$B$85,2,FALSE)</f>
        <v>Marley Lindqvist</v>
      </c>
      <c r="N986" t="str">
        <f>VLOOKUP(C986,accounts!$A$2:$F$9615,2,FALSE)</f>
        <v>Wholesale &amp; Distribution</v>
      </c>
      <c r="O986" t="str">
        <f>VLOOKUP(C986,accounts!$A$2:$F$9615,3,FALSE)</f>
        <v>$5M-$10M</v>
      </c>
      <c r="P986" t="str">
        <f>VLOOKUP(C986,accounts!$A$2:$F$9615,5,FALSE)</f>
        <v>East</v>
      </c>
      <c r="Q986" t="b">
        <f t="shared" si="16"/>
        <v>1</v>
      </c>
      <c r="R986" t="e">
        <f>INDEX(removed_duplicate_rows!$A$5:$A$39,MATCH(wins!A986,removed_duplicate_rows!$A$5:$A$39,0))</f>
        <v>#N/A</v>
      </c>
    </row>
    <row r="987" spans="1:18" ht="15.75" customHeight="1" x14ac:dyDescent="0.2">
      <c r="A987" t="s">
        <v>3087</v>
      </c>
      <c r="B987" t="s">
        <v>3088</v>
      </c>
      <c r="C987" t="s">
        <v>3089</v>
      </c>
      <c r="D987" s="10">
        <v>45752</v>
      </c>
      <c r="E987" t="s">
        <v>52</v>
      </c>
      <c r="F987">
        <v>9</v>
      </c>
      <c r="G987" t="s">
        <v>77</v>
      </c>
      <c r="H987" t="s">
        <v>618</v>
      </c>
      <c r="I987" t="s">
        <v>79</v>
      </c>
      <c r="J987">
        <v>1</v>
      </c>
      <c r="K987">
        <v>10919</v>
      </c>
      <c r="L987" t="str">
        <f>IFERROR(INDEX(play_attribution!$B$2:$B$328,MATCH(A987,play_attribution!$A$2:$A$328,0)),"")</f>
        <v/>
      </c>
      <c r="M987" t="str">
        <f>VLOOKUP(H987,seller_roster!$A$2:$B$85,2,FALSE)</f>
        <v>Parker Reyes</v>
      </c>
      <c r="N987" t="str">
        <f>VLOOKUP(C987,accounts!$A$2:$F$9615,2,FALSE)</f>
        <v>Nonprofit</v>
      </c>
      <c r="O987" t="str">
        <f>VLOOKUP(C987,accounts!$A$2:$F$9615,3,FALSE)</f>
        <v>$2.5M-$5M</v>
      </c>
      <c r="P987" t="str">
        <f>VLOOKUP(C987,accounts!$A$2:$F$9615,5,FALSE)</f>
        <v>East</v>
      </c>
      <c r="Q987" t="b">
        <f t="shared" si="16"/>
        <v>1</v>
      </c>
      <c r="R987" t="e">
        <f>INDEX(removed_duplicate_rows!$A$5:$A$39,MATCH(wins!A987,removed_duplicate_rows!$A$5:$A$39,0))</f>
        <v>#N/A</v>
      </c>
    </row>
    <row r="988" spans="1:18" ht="15.75" customHeight="1" x14ac:dyDescent="0.2">
      <c r="A988" t="s">
        <v>3090</v>
      </c>
      <c r="B988" t="s">
        <v>3091</v>
      </c>
      <c r="C988" t="s">
        <v>3092</v>
      </c>
      <c r="D988" s="10">
        <v>45752</v>
      </c>
      <c r="E988" t="s">
        <v>52</v>
      </c>
      <c r="F988">
        <v>9</v>
      </c>
      <c r="G988" t="s">
        <v>77</v>
      </c>
      <c r="H988" t="s">
        <v>866</v>
      </c>
      <c r="I988" t="s">
        <v>55</v>
      </c>
      <c r="J988">
        <v>1</v>
      </c>
      <c r="K988">
        <v>10894</v>
      </c>
      <c r="L988" t="str">
        <f>IFERROR(INDEX(play_attribution!$B$2:$B$328,MATCH(A988,play_attribution!$A$2:$A$328,0)),"")</f>
        <v/>
      </c>
      <c r="M988" t="str">
        <f>VLOOKUP(H988,seller_roster!$A$2:$B$85,2,FALSE)</f>
        <v>Kira Novak</v>
      </c>
      <c r="N988" t="str">
        <f>VLOOKUP(C988,accounts!$A$2:$F$9615,2,FALSE)</f>
        <v>Healthcare Services</v>
      </c>
      <c r="O988" t="str">
        <f>VLOOKUP(C988,accounts!$A$2:$F$9615,3,FALSE)</f>
        <v>$2.5M-$5M</v>
      </c>
      <c r="P988" t="str">
        <f>VLOOKUP(C988,accounts!$A$2:$F$9615,5,FALSE)</f>
        <v>West</v>
      </c>
      <c r="Q988" t="b">
        <f t="shared" si="16"/>
        <v>1</v>
      </c>
      <c r="R988" t="e">
        <f>INDEX(removed_duplicate_rows!$A$5:$A$39,MATCH(wins!A988,removed_duplicate_rows!$A$5:$A$39,0))</f>
        <v>#N/A</v>
      </c>
    </row>
    <row r="989" spans="1:18" ht="15.75" customHeight="1" x14ac:dyDescent="0.2">
      <c r="A989" t="s">
        <v>3093</v>
      </c>
      <c r="B989" t="s">
        <v>3094</v>
      </c>
      <c r="C989" t="s">
        <v>3095</v>
      </c>
      <c r="D989" s="10">
        <v>45752</v>
      </c>
      <c r="E989" t="s">
        <v>52</v>
      </c>
      <c r="F989">
        <v>9</v>
      </c>
      <c r="G989" t="s">
        <v>77</v>
      </c>
      <c r="H989" t="s">
        <v>129</v>
      </c>
      <c r="I989" t="s">
        <v>79</v>
      </c>
      <c r="J989">
        <v>1</v>
      </c>
      <c r="K989">
        <v>5653</v>
      </c>
      <c r="L989" t="str">
        <f>IFERROR(INDEX(play_attribution!$B$2:$B$328,MATCH(A989,play_attribution!$A$2:$A$328,0)),"")</f>
        <v/>
      </c>
      <c r="M989" t="str">
        <f>VLOOKUP(H989,seller_roster!$A$2:$B$85,2,FALSE)</f>
        <v>Gray Vega</v>
      </c>
      <c r="N989" t="str">
        <f>VLOOKUP(C989,accounts!$A$2:$F$9615,2,FALSE)</f>
        <v>Professional Services</v>
      </c>
      <c r="O989" t="str">
        <f>VLOOKUP(C989,accounts!$A$2:$F$9615,3,FALSE)</f>
        <v>$5M-$10M</v>
      </c>
      <c r="P989" t="str">
        <f>VLOOKUP(C989,accounts!$A$2:$F$9615,5,FALSE)</f>
        <v>West</v>
      </c>
      <c r="Q989" t="b">
        <f t="shared" si="16"/>
        <v>1</v>
      </c>
      <c r="R989" t="e">
        <f>INDEX(removed_duplicate_rows!$A$5:$A$39,MATCH(wins!A989,removed_duplicate_rows!$A$5:$A$39,0))</f>
        <v>#N/A</v>
      </c>
    </row>
    <row r="990" spans="1:18" ht="15.75" customHeight="1" x14ac:dyDescent="0.2">
      <c r="A990" t="s">
        <v>3096</v>
      </c>
      <c r="B990" t="s">
        <v>3097</v>
      </c>
      <c r="C990" t="s">
        <v>3098</v>
      </c>
      <c r="D990" s="10">
        <v>45752</v>
      </c>
      <c r="E990" t="s">
        <v>52</v>
      </c>
      <c r="F990">
        <v>9</v>
      </c>
      <c r="G990" t="s">
        <v>77</v>
      </c>
      <c r="H990" t="s">
        <v>78</v>
      </c>
      <c r="I990" t="s">
        <v>55</v>
      </c>
      <c r="J990">
        <v>1</v>
      </c>
      <c r="K990">
        <v>13708</v>
      </c>
      <c r="L990" t="str">
        <f>IFERROR(INDEX(play_attribution!$B$2:$B$328,MATCH(A990,play_attribution!$A$2:$A$328,0)),"")</f>
        <v/>
      </c>
      <c r="M990" t="str">
        <f>VLOOKUP(H990,seller_roster!$A$2:$B$85,2,FALSE)</f>
        <v>Lennon Ferro</v>
      </c>
      <c r="N990" t="str">
        <f>VLOOKUP(C990,accounts!$A$2:$F$9615,2,FALSE)</f>
        <v>Healthcare Services</v>
      </c>
      <c r="O990" t="str">
        <f>VLOOKUP(C990,accounts!$A$2:$F$9615,3,FALSE)</f>
        <v>$5M-$10M</v>
      </c>
      <c r="P990" t="str">
        <f>VLOOKUP(C990,accounts!$A$2:$F$9615,5,FALSE)</f>
        <v>Central</v>
      </c>
      <c r="Q990" t="b">
        <f t="shared" si="16"/>
        <v>1</v>
      </c>
      <c r="R990" t="e">
        <f>INDEX(removed_duplicate_rows!$A$5:$A$39,MATCH(wins!A990,removed_duplicate_rows!$A$5:$A$39,0))</f>
        <v>#N/A</v>
      </c>
    </row>
    <row r="991" spans="1:18" ht="15.75" customHeight="1" x14ac:dyDescent="0.2">
      <c r="A991" t="s">
        <v>3099</v>
      </c>
      <c r="B991" t="s">
        <v>3100</v>
      </c>
      <c r="C991" t="s">
        <v>3101</v>
      </c>
      <c r="D991" s="10">
        <v>45752</v>
      </c>
      <c r="E991" t="s">
        <v>52</v>
      </c>
      <c r="F991">
        <v>9</v>
      </c>
      <c r="G991" t="s">
        <v>77</v>
      </c>
      <c r="H991" t="s">
        <v>133</v>
      </c>
      <c r="I991" t="s">
        <v>79</v>
      </c>
      <c r="J991">
        <v>1</v>
      </c>
      <c r="K991">
        <v>6537</v>
      </c>
      <c r="L991" t="str">
        <f>IFERROR(INDEX(play_attribution!$B$2:$B$328,MATCH(A991,play_attribution!$A$2:$A$328,0)),"")</f>
        <v/>
      </c>
      <c r="M991" t="str">
        <f>VLOOKUP(H991,seller_roster!$A$2:$B$85,2,FALSE)</f>
        <v>Devon Tran</v>
      </c>
      <c r="N991" t="str">
        <f>VLOOKUP(C991,accounts!$A$2:$F$9615,2,FALSE)</f>
        <v>Logistics</v>
      </c>
      <c r="O991" t="str">
        <f>VLOOKUP(C991,accounts!$A$2:$F$9615,3,FALSE)</f>
        <v>$5M-$10M</v>
      </c>
      <c r="P991" t="str">
        <f>VLOOKUP(C991,accounts!$A$2:$F$9615,5,FALSE)</f>
        <v>East</v>
      </c>
      <c r="Q991" t="b">
        <f t="shared" si="16"/>
        <v>1</v>
      </c>
      <c r="R991" t="e">
        <f>INDEX(removed_duplicate_rows!$A$5:$A$39,MATCH(wins!A991,removed_duplicate_rows!$A$5:$A$39,0))</f>
        <v>#N/A</v>
      </c>
    </row>
    <row r="992" spans="1:18" ht="15.75" customHeight="1" x14ac:dyDescent="0.2">
      <c r="A992" t="s">
        <v>3102</v>
      </c>
      <c r="B992" t="s">
        <v>3103</v>
      </c>
      <c r="C992" t="s">
        <v>3104</v>
      </c>
      <c r="D992" s="10">
        <v>45752</v>
      </c>
      <c r="E992" t="s">
        <v>52</v>
      </c>
      <c r="F992">
        <v>9</v>
      </c>
      <c r="G992" t="s">
        <v>77</v>
      </c>
      <c r="H992" t="s">
        <v>618</v>
      </c>
      <c r="I992" t="s">
        <v>55</v>
      </c>
      <c r="J992">
        <v>1</v>
      </c>
      <c r="K992">
        <v>3822</v>
      </c>
      <c r="L992" t="str">
        <f>IFERROR(INDEX(play_attribution!$B$2:$B$328,MATCH(A992,play_attribution!$A$2:$A$328,0)),"")</f>
        <v/>
      </c>
      <c r="M992" t="str">
        <f>VLOOKUP(H992,seller_roster!$A$2:$B$85,2,FALSE)</f>
        <v>Parker Reyes</v>
      </c>
      <c r="N992" t="str">
        <f>VLOOKUP(C992,accounts!$A$2:$F$9615,2,FALSE)</f>
        <v>Nonprofit</v>
      </c>
      <c r="O992" t="str">
        <f>VLOOKUP(C992,accounts!$A$2:$F$9615,3,FALSE)</f>
        <v>$2.5M-$5M</v>
      </c>
      <c r="P992" t="str">
        <f>VLOOKUP(C992,accounts!$A$2:$F$9615,5,FALSE)</f>
        <v>East</v>
      </c>
      <c r="Q992" t="b">
        <f t="shared" si="16"/>
        <v>1</v>
      </c>
      <c r="R992" t="e">
        <f>INDEX(removed_duplicate_rows!$A$5:$A$39,MATCH(wins!A992,removed_duplicate_rows!$A$5:$A$39,0))</f>
        <v>#N/A</v>
      </c>
    </row>
    <row r="993" spans="1:18" ht="15.75" customHeight="1" x14ac:dyDescent="0.2">
      <c r="A993" t="s">
        <v>3105</v>
      </c>
      <c r="B993" t="s">
        <v>3106</v>
      </c>
      <c r="C993" t="s">
        <v>3107</v>
      </c>
      <c r="D993" s="10">
        <v>45752</v>
      </c>
      <c r="E993" t="s">
        <v>52</v>
      </c>
      <c r="F993">
        <v>9</v>
      </c>
      <c r="G993" t="s">
        <v>77</v>
      </c>
      <c r="H993" t="s">
        <v>169</v>
      </c>
      <c r="I993" t="s">
        <v>55</v>
      </c>
      <c r="J993">
        <v>1</v>
      </c>
      <c r="K993">
        <v>5020</v>
      </c>
      <c r="L993" t="str">
        <f>IFERROR(INDEX(play_attribution!$B$2:$B$328,MATCH(A993,play_attribution!$A$2:$A$328,0)),"")</f>
        <v/>
      </c>
      <c r="M993" t="str">
        <f>VLOOKUP(H993,seller_roster!$A$2:$B$85,2,FALSE)</f>
        <v>Rhea Doyle</v>
      </c>
      <c r="N993" t="str">
        <f>VLOOKUP(C993,accounts!$A$2:$F$9615,2,FALSE)</f>
        <v>Retail Multi-Location</v>
      </c>
      <c r="O993" t="str">
        <f>VLOOKUP(C993,accounts!$A$2:$F$9615,3,FALSE)</f>
        <v>$2.5M-$5M</v>
      </c>
      <c r="P993" t="str">
        <f>VLOOKUP(C993,accounts!$A$2:$F$9615,5,FALSE)</f>
        <v>East</v>
      </c>
      <c r="Q993" t="b">
        <f t="shared" si="16"/>
        <v>1</v>
      </c>
      <c r="R993" t="e">
        <f>INDEX(removed_duplicate_rows!$A$5:$A$39,MATCH(wins!A993,removed_duplicate_rows!$A$5:$A$39,0))</f>
        <v>#N/A</v>
      </c>
    </row>
    <row r="994" spans="1:18" ht="15.75" customHeight="1" x14ac:dyDescent="0.2">
      <c r="A994" t="s">
        <v>3108</v>
      </c>
      <c r="B994" t="s">
        <v>3109</v>
      </c>
      <c r="C994" t="s">
        <v>3110</v>
      </c>
      <c r="D994" s="10">
        <v>45752</v>
      </c>
      <c r="E994" t="s">
        <v>52</v>
      </c>
      <c r="F994">
        <v>9</v>
      </c>
      <c r="G994" t="s">
        <v>77</v>
      </c>
      <c r="H994" t="s">
        <v>129</v>
      </c>
      <c r="I994" t="s">
        <v>79</v>
      </c>
      <c r="J994">
        <v>1</v>
      </c>
      <c r="K994">
        <v>9104</v>
      </c>
      <c r="L994" t="str">
        <f>IFERROR(INDEX(play_attribution!$B$2:$B$328,MATCH(A994,play_attribution!$A$2:$A$328,0)),"")</f>
        <v/>
      </c>
      <c r="M994" t="str">
        <f>VLOOKUP(H994,seller_roster!$A$2:$B$85,2,FALSE)</f>
        <v>Gray Vega</v>
      </c>
      <c r="N994" t="str">
        <f>VLOOKUP(C994,accounts!$A$2:$F$9615,2,FALSE)</f>
        <v>Healthcare Services</v>
      </c>
      <c r="O994" t="str">
        <f>VLOOKUP(C994,accounts!$A$2:$F$9615,3,FALSE)</f>
        <v>$1M-$2.5M</v>
      </c>
      <c r="P994" t="str">
        <f>VLOOKUP(C994,accounts!$A$2:$F$9615,5,FALSE)</f>
        <v>West</v>
      </c>
      <c r="Q994" t="b">
        <f t="shared" si="16"/>
        <v>1</v>
      </c>
      <c r="R994" t="e">
        <f>INDEX(removed_duplicate_rows!$A$5:$A$39,MATCH(wins!A994,removed_duplicate_rows!$A$5:$A$39,0))</f>
        <v>#N/A</v>
      </c>
    </row>
    <row r="995" spans="1:18" ht="15.75" customHeight="1" x14ac:dyDescent="0.2">
      <c r="A995" t="s">
        <v>3111</v>
      </c>
      <c r="B995" t="s">
        <v>3112</v>
      </c>
      <c r="C995" t="s">
        <v>3113</v>
      </c>
      <c r="D995" s="10">
        <v>45752</v>
      </c>
      <c r="E995" t="s">
        <v>52</v>
      </c>
      <c r="F995">
        <v>9</v>
      </c>
      <c r="G995" t="s">
        <v>77</v>
      </c>
      <c r="H995" t="s">
        <v>618</v>
      </c>
      <c r="I995" t="s">
        <v>55</v>
      </c>
      <c r="J995">
        <v>1</v>
      </c>
      <c r="K995">
        <v>12321</v>
      </c>
      <c r="L995" t="str">
        <f>IFERROR(INDEX(play_attribution!$B$2:$B$328,MATCH(A995,play_attribution!$A$2:$A$328,0)),"")</f>
        <v/>
      </c>
      <c r="M995" t="str">
        <f>VLOOKUP(H995,seller_roster!$A$2:$B$85,2,FALSE)</f>
        <v>Parker Reyes</v>
      </c>
      <c r="N995" t="str">
        <f>VLOOKUP(C995,accounts!$A$2:$F$9615,2,FALSE)</f>
        <v>Nonprofit</v>
      </c>
      <c r="O995" t="str">
        <f>VLOOKUP(C995,accounts!$A$2:$F$9615,3,FALSE)</f>
        <v>$2.5M-$5M</v>
      </c>
      <c r="P995" t="str">
        <f>VLOOKUP(C995,accounts!$A$2:$F$9615,5,FALSE)</f>
        <v>Central</v>
      </c>
      <c r="Q995" t="b">
        <f t="shared" si="16"/>
        <v>1</v>
      </c>
      <c r="R995" t="e">
        <f>INDEX(removed_duplicate_rows!$A$5:$A$39,MATCH(wins!A995,removed_duplicate_rows!$A$5:$A$39,0))</f>
        <v>#N/A</v>
      </c>
    </row>
    <row r="996" spans="1:18" ht="15.75" customHeight="1" x14ac:dyDescent="0.2">
      <c r="A996" t="s">
        <v>3114</v>
      </c>
      <c r="B996" t="s">
        <v>3115</v>
      </c>
      <c r="C996" t="s">
        <v>3116</v>
      </c>
      <c r="D996" s="10">
        <v>45752</v>
      </c>
      <c r="E996" t="s">
        <v>52</v>
      </c>
      <c r="F996">
        <v>9</v>
      </c>
      <c r="G996" t="s">
        <v>77</v>
      </c>
      <c r="H996" t="s">
        <v>147</v>
      </c>
      <c r="I996" t="s">
        <v>79</v>
      </c>
      <c r="J996">
        <v>1</v>
      </c>
      <c r="K996">
        <v>4504</v>
      </c>
      <c r="L996" t="str">
        <f>IFERROR(INDEX(play_attribution!$B$2:$B$328,MATCH(A996,play_attribution!$A$2:$A$328,0)),"")</f>
        <v/>
      </c>
      <c r="M996" t="str">
        <f>VLOOKUP(H996,seller_roster!$A$2:$B$85,2,FALSE)</f>
        <v>Riley Tran</v>
      </c>
      <c r="N996" t="str">
        <f>VLOOKUP(C996,accounts!$A$2:$F$9615,2,FALSE)</f>
        <v>Nonprofit</v>
      </c>
      <c r="O996" t="str">
        <f>VLOOKUP(C996,accounts!$A$2:$F$9615,3,FALSE)</f>
        <v>$2.5M-$5M</v>
      </c>
      <c r="P996" t="str">
        <f>VLOOKUP(C996,accounts!$A$2:$F$9615,5,FALSE)</f>
        <v>Central</v>
      </c>
      <c r="Q996" t="b">
        <f t="shared" si="16"/>
        <v>1</v>
      </c>
      <c r="R996" t="e">
        <f>INDEX(removed_duplicate_rows!$A$5:$A$39,MATCH(wins!A996,removed_duplicate_rows!$A$5:$A$39,0))</f>
        <v>#N/A</v>
      </c>
    </row>
    <row r="997" spans="1:18" ht="15.75" customHeight="1" x14ac:dyDescent="0.2">
      <c r="A997" t="s">
        <v>3117</v>
      </c>
      <c r="B997" t="s">
        <v>3118</v>
      </c>
      <c r="C997" t="s">
        <v>3119</v>
      </c>
      <c r="D997" s="10">
        <v>45752</v>
      </c>
      <c r="E997" t="s">
        <v>52</v>
      </c>
      <c r="F997">
        <v>9</v>
      </c>
      <c r="G997" t="s">
        <v>77</v>
      </c>
      <c r="H997" t="s">
        <v>103</v>
      </c>
      <c r="I997" t="s">
        <v>79</v>
      </c>
      <c r="J997">
        <v>1</v>
      </c>
      <c r="K997">
        <v>5227</v>
      </c>
      <c r="L997" t="str">
        <f>IFERROR(INDEX(play_attribution!$B$2:$B$328,MATCH(A997,play_attribution!$A$2:$A$328,0)),"")</f>
        <v/>
      </c>
      <c r="M997" t="str">
        <f>VLOOKUP(H997,seller_roster!$A$2:$B$85,2,FALSE)</f>
        <v>Jax Reyes</v>
      </c>
      <c r="N997" t="str">
        <f>VLOOKUP(C997,accounts!$A$2:$F$9615,2,FALSE)</f>
        <v>Nonprofit</v>
      </c>
      <c r="O997" t="str">
        <f>VLOOKUP(C997,accounts!$A$2:$F$9615,3,FALSE)</f>
        <v>$5M-$10M</v>
      </c>
      <c r="P997" t="str">
        <f>VLOOKUP(C997,accounts!$A$2:$F$9615,5,FALSE)</f>
        <v>Central</v>
      </c>
      <c r="Q997" t="b">
        <f t="shared" si="16"/>
        <v>1</v>
      </c>
      <c r="R997" t="e">
        <f>INDEX(removed_duplicate_rows!$A$5:$A$39,MATCH(wins!A997,removed_duplicate_rows!$A$5:$A$39,0))</f>
        <v>#N/A</v>
      </c>
    </row>
    <row r="998" spans="1:18" ht="15.75" customHeight="1" x14ac:dyDescent="0.2">
      <c r="A998" t="s">
        <v>3120</v>
      </c>
      <c r="B998" t="s">
        <v>3121</v>
      </c>
      <c r="C998" t="s">
        <v>3122</v>
      </c>
      <c r="D998" s="10">
        <v>45752</v>
      </c>
      <c r="E998" t="s">
        <v>52</v>
      </c>
      <c r="F998">
        <v>9</v>
      </c>
      <c r="G998" t="s">
        <v>77</v>
      </c>
      <c r="H998" t="s">
        <v>129</v>
      </c>
      <c r="I998" t="s">
        <v>79</v>
      </c>
      <c r="J998">
        <v>1</v>
      </c>
      <c r="K998">
        <v>7911</v>
      </c>
      <c r="L998" t="str">
        <f>IFERROR(INDEX(play_attribution!$B$2:$B$328,MATCH(A998,play_attribution!$A$2:$A$328,0)),"")</f>
        <v/>
      </c>
      <c r="M998" t="str">
        <f>VLOOKUP(H998,seller_roster!$A$2:$B$85,2,FALSE)</f>
        <v>Gray Vega</v>
      </c>
      <c r="N998" t="str">
        <f>VLOOKUP(C998,accounts!$A$2:$F$9615,2,FALSE)</f>
        <v>Hospitality Group</v>
      </c>
      <c r="O998" t="str">
        <f>VLOOKUP(C998,accounts!$A$2:$F$9615,3,FALSE)</f>
        <v>$2.5M-$5M</v>
      </c>
      <c r="P998" t="str">
        <f>VLOOKUP(C998,accounts!$A$2:$F$9615,5,FALSE)</f>
        <v>Central</v>
      </c>
      <c r="Q998" t="b">
        <f t="shared" si="16"/>
        <v>1</v>
      </c>
      <c r="R998" t="e">
        <f>INDEX(removed_duplicate_rows!$A$5:$A$39,MATCH(wins!A998,removed_duplicate_rows!$A$5:$A$39,0))</f>
        <v>#N/A</v>
      </c>
    </row>
    <row r="999" spans="1:18" ht="15.75" customHeight="1" x14ac:dyDescent="0.2">
      <c r="A999" t="s">
        <v>3123</v>
      </c>
      <c r="B999" t="s">
        <v>3124</v>
      </c>
      <c r="C999" t="s">
        <v>3125</v>
      </c>
      <c r="D999" s="10">
        <v>45752</v>
      </c>
      <c r="E999" t="s">
        <v>52</v>
      </c>
      <c r="F999">
        <v>9</v>
      </c>
      <c r="G999" t="s">
        <v>77</v>
      </c>
      <c r="H999" t="s">
        <v>114</v>
      </c>
      <c r="I999" t="s">
        <v>79</v>
      </c>
      <c r="J999">
        <v>1</v>
      </c>
      <c r="K999">
        <v>15286</v>
      </c>
      <c r="L999" t="str">
        <f>IFERROR(INDEX(play_attribution!$B$2:$B$328,MATCH(A999,play_attribution!$A$2:$A$328,0)),"")</f>
        <v/>
      </c>
      <c r="M999" t="str">
        <f>VLOOKUP(H999,seller_roster!$A$2:$B$85,2,FALSE)</f>
        <v>Ray Reyes</v>
      </c>
      <c r="N999" t="str">
        <f>VLOOKUP(C999,accounts!$A$2:$F$9615,2,FALSE)</f>
        <v>Manufacturing</v>
      </c>
      <c r="O999" t="str">
        <f>VLOOKUP(C999,accounts!$A$2:$F$9615,3,FALSE)</f>
        <v>&gt;$10M</v>
      </c>
      <c r="P999" t="str">
        <f>VLOOKUP(C999,accounts!$A$2:$F$9615,5,FALSE)</f>
        <v>East</v>
      </c>
      <c r="Q999" t="b">
        <f t="shared" si="16"/>
        <v>1</v>
      </c>
      <c r="R999" t="e">
        <f>INDEX(removed_duplicate_rows!$A$5:$A$39,MATCH(wins!A999,removed_duplicate_rows!$A$5:$A$39,0))</f>
        <v>#N/A</v>
      </c>
    </row>
    <row r="1000" spans="1:18" ht="15.75" customHeight="1" x14ac:dyDescent="0.2">
      <c r="A1000" t="s">
        <v>3126</v>
      </c>
      <c r="B1000" t="s">
        <v>3127</v>
      </c>
      <c r="C1000" t="s">
        <v>3128</v>
      </c>
      <c r="D1000" s="10">
        <v>45752</v>
      </c>
      <c r="E1000" t="s">
        <v>52</v>
      </c>
      <c r="F1000">
        <v>9</v>
      </c>
      <c r="G1000" t="s">
        <v>77</v>
      </c>
      <c r="H1000" t="s">
        <v>159</v>
      </c>
      <c r="I1000" t="s">
        <v>79</v>
      </c>
      <c r="J1000">
        <v>1</v>
      </c>
      <c r="K1000">
        <v>7150</v>
      </c>
      <c r="L1000" t="str">
        <f>IFERROR(INDEX(play_attribution!$B$2:$B$328,MATCH(A1000,play_attribution!$A$2:$A$328,0)),"")</f>
        <v/>
      </c>
      <c r="M1000" t="str">
        <f>VLOOKUP(H1000,seller_roster!$A$2:$B$85,2,FALSE)</f>
        <v>Kai Bianchi</v>
      </c>
      <c r="N1000" t="str">
        <f>VLOOKUP(C1000,accounts!$A$2:$F$9615,2,FALSE)</f>
        <v>Nonprofit</v>
      </c>
      <c r="O1000" t="str">
        <f>VLOOKUP(C1000,accounts!$A$2:$F$9615,3,FALSE)</f>
        <v>$2.5M-$5M</v>
      </c>
      <c r="P1000" t="str">
        <f>VLOOKUP(C1000,accounts!$A$2:$F$9615,5,FALSE)</f>
        <v>Central</v>
      </c>
      <c r="Q1000" t="b">
        <f t="shared" si="16"/>
        <v>1</v>
      </c>
      <c r="R1000" t="e">
        <f>INDEX(removed_duplicate_rows!$A$5:$A$39,MATCH(wins!A1000,removed_duplicate_rows!$A$5:$A$39,0))</f>
        <v>#N/A</v>
      </c>
    </row>
    <row r="1001" spans="1:18" ht="15.75" customHeight="1" x14ac:dyDescent="0.2">
      <c r="A1001" t="s">
        <v>3129</v>
      </c>
      <c r="B1001" t="s">
        <v>3130</v>
      </c>
      <c r="C1001" t="s">
        <v>3131</v>
      </c>
      <c r="D1001" s="10">
        <v>45752</v>
      </c>
      <c r="E1001" t="s">
        <v>52</v>
      </c>
      <c r="F1001">
        <v>9</v>
      </c>
      <c r="G1001" t="s">
        <v>77</v>
      </c>
      <c r="H1001" t="s">
        <v>159</v>
      </c>
      <c r="I1001" t="s">
        <v>79</v>
      </c>
      <c r="J1001">
        <v>1</v>
      </c>
      <c r="K1001">
        <v>5246</v>
      </c>
      <c r="L1001" t="str">
        <f>IFERROR(INDEX(play_attribution!$B$2:$B$328,MATCH(A1001,play_attribution!$A$2:$A$328,0)),"")</f>
        <v/>
      </c>
      <c r="M1001" t="str">
        <f>VLOOKUP(H1001,seller_roster!$A$2:$B$85,2,FALSE)</f>
        <v>Kai Bianchi</v>
      </c>
      <c r="N1001" t="str">
        <f>VLOOKUP(C1001,accounts!$A$2:$F$9615,2,FALSE)</f>
        <v>Hospitality Group</v>
      </c>
      <c r="O1001" t="str">
        <f>VLOOKUP(C1001,accounts!$A$2:$F$9615,3,FALSE)</f>
        <v>$2.5M-$5M</v>
      </c>
      <c r="P1001" t="str">
        <f>VLOOKUP(C1001,accounts!$A$2:$F$9615,5,FALSE)</f>
        <v>East</v>
      </c>
      <c r="Q1001" t="b">
        <f t="shared" si="16"/>
        <v>1</v>
      </c>
      <c r="R1001" t="e">
        <f>INDEX(removed_duplicate_rows!$A$5:$A$39,MATCH(wins!A1001,removed_duplicate_rows!$A$5:$A$39,0))</f>
        <v>#N/A</v>
      </c>
    </row>
    <row r="1002" spans="1:18" ht="15.75" customHeight="1" x14ac:dyDescent="0.2">
      <c r="A1002" t="s">
        <v>3132</v>
      </c>
      <c r="B1002" t="s">
        <v>3133</v>
      </c>
      <c r="C1002" t="s">
        <v>3134</v>
      </c>
      <c r="D1002" s="10">
        <v>45752</v>
      </c>
      <c r="E1002" t="s">
        <v>52</v>
      </c>
      <c r="F1002">
        <v>9</v>
      </c>
      <c r="G1002" t="s">
        <v>77</v>
      </c>
      <c r="H1002" t="s">
        <v>147</v>
      </c>
      <c r="I1002" t="s">
        <v>55</v>
      </c>
      <c r="J1002">
        <v>1</v>
      </c>
      <c r="K1002">
        <v>4598</v>
      </c>
      <c r="L1002" t="str">
        <f>IFERROR(INDEX(play_attribution!$B$2:$B$328,MATCH(A1002,play_attribution!$A$2:$A$328,0)),"")</f>
        <v/>
      </c>
      <c r="M1002" t="str">
        <f>VLOOKUP(H1002,seller_roster!$A$2:$B$85,2,FALSE)</f>
        <v>Riley Tran</v>
      </c>
      <c r="N1002" t="str">
        <f>VLOOKUP(C1002,accounts!$A$2:$F$9615,2,FALSE)</f>
        <v>Wholesale &amp; Distribution</v>
      </c>
      <c r="O1002" t="str">
        <f>VLOOKUP(C1002,accounts!$A$2:$F$9615,3,FALSE)</f>
        <v>&lt;$1M</v>
      </c>
      <c r="P1002" t="str">
        <f>VLOOKUP(C1002,accounts!$A$2:$F$9615,5,FALSE)</f>
        <v>West</v>
      </c>
      <c r="Q1002" t="b">
        <f t="shared" si="16"/>
        <v>1</v>
      </c>
      <c r="R1002" t="e">
        <f>INDEX(removed_duplicate_rows!$A$5:$A$39,MATCH(wins!A1002,removed_duplicate_rows!$A$5:$A$39,0))</f>
        <v>#N/A</v>
      </c>
    </row>
    <row r="1003" spans="1:18" ht="15.75" customHeight="1" x14ac:dyDescent="0.2">
      <c r="A1003" t="s">
        <v>3135</v>
      </c>
      <c r="B1003" t="s">
        <v>3136</v>
      </c>
      <c r="C1003" t="s">
        <v>3137</v>
      </c>
      <c r="D1003" s="10">
        <v>45752</v>
      </c>
      <c r="E1003" t="s">
        <v>52</v>
      </c>
      <c r="F1003">
        <v>9</v>
      </c>
      <c r="G1003" t="s">
        <v>77</v>
      </c>
      <c r="H1003" t="s">
        <v>191</v>
      </c>
      <c r="I1003" t="s">
        <v>79</v>
      </c>
      <c r="J1003">
        <v>1</v>
      </c>
      <c r="K1003">
        <v>7835</v>
      </c>
      <c r="L1003" t="str">
        <f>IFERROR(INDEX(play_attribution!$B$2:$B$328,MATCH(A1003,play_attribution!$A$2:$A$328,0)),"")</f>
        <v/>
      </c>
      <c r="M1003" t="str">
        <f>VLOOKUP(H1003,seller_roster!$A$2:$B$85,2,FALSE)</f>
        <v>Blake Lindqvist</v>
      </c>
      <c r="N1003" t="str">
        <f>VLOOKUP(C1003,accounts!$A$2:$F$9615,2,FALSE)</f>
        <v>Wholesale &amp; Distribution</v>
      </c>
      <c r="O1003" t="str">
        <f>VLOOKUP(C1003,accounts!$A$2:$F$9615,3,FALSE)</f>
        <v>$5M-$10M</v>
      </c>
      <c r="P1003" t="str">
        <f>VLOOKUP(C1003,accounts!$A$2:$F$9615,5,FALSE)</f>
        <v>Central</v>
      </c>
      <c r="Q1003" t="b">
        <f t="shared" si="16"/>
        <v>1</v>
      </c>
      <c r="R1003" t="e">
        <f>INDEX(removed_duplicate_rows!$A$5:$A$39,MATCH(wins!A1003,removed_duplicate_rows!$A$5:$A$39,0))</f>
        <v>#N/A</v>
      </c>
    </row>
    <row r="1004" spans="1:18" ht="15.75" customHeight="1" x14ac:dyDescent="0.2">
      <c r="A1004" t="s">
        <v>3138</v>
      </c>
      <c r="B1004" t="s">
        <v>3139</v>
      </c>
      <c r="C1004" t="s">
        <v>3140</v>
      </c>
      <c r="D1004" s="10">
        <v>45752</v>
      </c>
      <c r="E1004" t="s">
        <v>52</v>
      </c>
      <c r="F1004">
        <v>9</v>
      </c>
      <c r="G1004" t="s">
        <v>77</v>
      </c>
      <c r="H1004" t="s">
        <v>133</v>
      </c>
      <c r="I1004" t="s">
        <v>55</v>
      </c>
      <c r="J1004">
        <v>1</v>
      </c>
      <c r="K1004">
        <v>8586</v>
      </c>
      <c r="L1004" t="str">
        <f>IFERROR(INDEX(play_attribution!$B$2:$B$328,MATCH(A1004,play_attribution!$A$2:$A$328,0)),"")</f>
        <v/>
      </c>
      <c r="M1004" t="str">
        <f>VLOOKUP(H1004,seller_roster!$A$2:$B$85,2,FALSE)</f>
        <v>Devon Tran</v>
      </c>
      <c r="N1004" t="str">
        <f>VLOOKUP(C1004,accounts!$A$2:$F$9615,2,FALSE)</f>
        <v>Professional Services</v>
      </c>
      <c r="O1004" t="str">
        <f>VLOOKUP(C1004,accounts!$A$2:$F$9615,3,FALSE)</f>
        <v>$2.5M-$5M</v>
      </c>
      <c r="P1004" t="str">
        <f>VLOOKUP(C1004,accounts!$A$2:$F$9615,5,FALSE)</f>
        <v>East</v>
      </c>
      <c r="Q1004" t="b">
        <f t="shared" si="16"/>
        <v>1</v>
      </c>
      <c r="R1004" t="e">
        <f>INDEX(removed_duplicate_rows!$A$5:$A$39,MATCH(wins!A1004,removed_duplicate_rows!$A$5:$A$39,0))</f>
        <v>#N/A</v>
      </c>
    </row>
    <row r="1005" spans="1:18" ht="15.75" customHeight="1" x14ac:dyDescent="0.2">
      <c r="A1005" t="s">
        <v>3141</v>
      </c>
      <c r="B1005" t="s">
        <v>3142</v>
      </c>
      <c r="C1005" t="s">
        <v>3143</v>
      </c>
      <c r="D1005" s="10">
        <v>45752</v>
      </c>
      <c r="E1005" t="s">
        <v>52</v>
      </c>
      <c r="F1005">
        <v>9</v>
      </c>
      <c r="G1005" t="s">
        <v>77</v>
      </c>
      <c r="H1005" t="s">
        <v>159</v>
      </c>
      <c r="I1005" t="s">
        <v>55</v>
      </c>
      <c r="J1005">
        <v>1</v>
      </c>
      <c r="K1005">
        <v>9554</v>
      </c>
      <c r="L1005" t="str">
        <f>IFERROR(INDEX(play_attribution!$B$2:$B$328,MATCH(A1005,play_attribution!$A$2:$A$328,0)),"")</f>
        <v/>
      </c>
      <c r="M1005" t="str">
        <f>VLOOKUP(H1005,seller_roster!$A$2:$B$85,2,FALSE)</f>
        <v>Kai Bianchi</v>
      </c>
      <c r="N1005" t="str">
        <f>VLOOKUP(C1005,accounts!$A$2:$F$9615,2,FALSE)</f>
        <v>Retail Multi-Location</v>
      </c>
      <c r="O1005" t="str">
        <f>VLOOKUP(C1005,accounts!$A$2:$F$9615,3,FALSE)</f>
        <v>$2.5M-$5M</v>
      </c>
      <c r="P1005" t="str">
        <f>VLOOKUP(C1005,accounts!$A$2:$F$9615,5,FALSE)</f>
        <v>East</v>
      </c>
      <c r="Q1005" t="b">
        <f t="shared" si="16"/>
        <v>1</v>
      </c>
      <c r="R1005" t="e">
        <f>INDEX(removed_duplicate_rows!$A$5:$A$39,MATCH(wins!A1005,removed_duplicate_rows!$A$5:$A$39,0))</f>
        <v>#N/A</v>
      </c>
    </row>
    <row r="1006" spans="1:18" ht="15.75" customHeight="1" x14ac:dyDescent="0.2">
      <c r="A1006" t="s">
        <v>3144</v>
      </c>
      <c r="B1006" t="s">
        <v>3145</v>
      </c>
      <c r="C1006" t="s">
        <v>3146</v>
      </c>
      <c r="D1006" s="10">
        <v>45752</v>
      </c>
      <c r="E1006" t="s">
        <v>52</v>
      </c>
      <c r="F1006">
        <v>9</v>
      </c>
      <c r="G1006" t="s">
        <v>77</v>
      </c>
      <c r="H1006" t="s">
        <v>1230</v>
      </c>
      <c r="I1006" t="s">
        <v>79</v>
      </c>
      <c r="J1006">
        <v>1</v>
      </c>
      <c r="K1006">
        <v>9735</v>
      </c>
      <c r="L1006" t="str">
        <f>IFERROR(INDEX(play_attribution!$B$2:$B$328,MATCH(A1006,play_attribution!$A$2:$A$328,0)),"")</f>
        <v/>
      </c>
      <c r="M1006" t="str">
        <f>VLOOKUP(H1006,seller_roster!$A$2:$B$85,2,FALSE)</f>
        <v>Lennon Doyle</v>
      </c>
      <c r="N1006" t="str">
        <f>VLOOKUP(C1006,accounts!$A$2:$F$9615,2,FALSE)</f>
        <v>Logistics</v>
      </c>
      <c r="O1006" t="str">
        <f>VLOOKUP(C1006,accounts!$A$2:$F$9615,3,FALSE)</f>
        <v>$5M-$10M</v>
      </c>
      <c r="P1006" t="str">
        <f>VLOOKUP(C1006,accounts!$A$2:$F$9615,5,FALSE)</f>
        <v>East</v>
      </c>
      <c r="Q1006" t="b">
        <f t="shared" si="16"/>
        <v>1</v>
      </c>
      <c r="R1006" t="e">
        <f>INDEX(removed_duplicate_rows!$A$5:$A$39,MATCH(wins!A1006,removed_duplicate_rows!$A$5:$A$39,0))</f>
        <v>#N/A</v>
      </c>
    </row>
    <row r="1007" spans="1:18" ht="15.75" customHeight="1" x14ac:dyDescent="0.2">
      <c r="A1007" t="s">
        <v>3147</v>
      </c>
      <c r="B1007" t="s">
        <v>3148</v>
      </c>
      <c r="C1007" t="s">
        <v>3149</v>
      </c>
      <c r="D1007" s="10">
        <v>45752</v>
      </c>
      <c r="E1007" t="s">
        <v>52</v>
      </c>
      <c r="F1007">
        <v>9</v>
      </c>
      <c r="G1007" t="s">
        <v>77</v>
      </c>
      <c r="H1007" t="s">
        <v>184</v>
      </c>
      <c r="I1007" t="s">
        <v>55</v>
      </c>
      <c r="J1007">
        <v>1</v>
      </c>
      <c r="K1007">
        <v>7462</v>
      </c>
      <c r="L1007" t="str">
        <f>IFERROR(INDEX(play_attribution!$B$2:$B$328,MATCH(A1007,play_attribution!$A$2:$A$328,0)),"")</f>
        <v/>
      </c>
      <c r="M1007" t="str">
        <f>VLOOKUP(H1007,seller_roster!$A$2:$B$85,2,FALSE)</f>
        <v>Zion Silva</v>
      </c>
      <c r="N1007" t="str">
        <f>VLOOKUP(C1007,accounts!$A$2:$F$9615,2,FALSE)</f>
        <v>Hospitality Group</v>
      </c>
      <c r="O1007" t="str">
        <f>VLOOKUP(C1007,accounts!$A$2:$F$9615,3,FALSE)</f>
        <v>$1M-$2.5M</v>
      </c>
      <c r="P1007" t="str">
        <f>VLOOKUP(C1007,accounts!$A$2:$F$9615,5,FALSE)</f>
        <v>West</v>
      </c>
      <c r="Q1007" t="b">
        <f t="shared" si="16"/>
        <v>1</v>
      </c>
      <c r="R1007" t="e">
        <f>INDEX(removed_duplicate_rows!$A$5:$A$39,MATCH(wins!A1007,removed_duplicate_rows!$A$5:$A$39,0))</f>
        <v>#N/A</v>
      </c>
    </row>
    <row r="1008" spans="1:18" ht="15.75" customHeight="1" x14ac:dyDescent="0.2">
      <c r="A1008" t="s">
        <v>3150</v>
      </c>
      <c r="B1008" t="s">
        <v>3151</v>
      </c>
      <c r="C1008" t="s">
        <v>3152</v>
      </c>
      <c r="D1008" s="10">
        <v>45752</v>
      </c>
      <c r="E1008" t="s">
        <v>52</v>
      </c>
      <c r="F1008">
        <v>9</v>
      </c>
      <c r="G1008" t="s">
        <v>77</v>
      </c>
      <c r="H1008" t="s">
        <v>87</v>
      </c>
      <c r="I1008" t="s">
        <v>55</v>
      </c>
      <c r="J1008">
        <v>1</v>
      </c>
      <c r="K1008">
        <v>11244</v>
      </c>
      <c r="L1008" t="str">
        <f>IFERROR(INDEX(play_attribution!$B$2:$B$328,MATCH(A1008,play_attribution!$A$2:$A$328,0)),"")</f>
        <v/>
      </c>
      <c r="M1008" t="str">
        <f>VLOOKUP(H1008,seller_roster!$A$2:$B$85,2,FALSE)</f>
        <v>Harper Tran</v>
      </c>
      <c r="N1008" t="str">
        <f>VLOOKUP(C1008,accounts!$A$2:$F$9615,2,FALSE)</f>
        <v>Construction</v>
      </c>
      <c r="O1008" t="str">
        <f>VLOOKUP(C1008,accounts!$A$2:$F$9615,3,FALSE)</f>
        <v>$5M-$10M</v>
      </c>
      <c r="P1008" t="str">
        <f>VLOOKUP(C1008,accounts!$A$2:$F$9615,5,FALSE)</f>
        <v>East</v>
      </c>
      <c r="Q1008" t="b">
        <f t="shared" si="16"/>
        <v>1</v>
      </c>
      <c r="R1008" t="e">
        <f>INDEX(removed_duplicate_rows!$A$5:$A$39,MATCH(wins!A1008,removed_duplicate_rows!$A$5:$A$39,0))</f>
        <v>#N/A</v>
      </c>
    </row>
    <row r="1009" spans="1:18" ht="15.75" customHeight="1" x14ac:dyDescent="0.2">
      <c r="A1009" t="s">
        <v>3153</v>
      </c>
      <c r="B1009" t="s">
        <v>3154</v>
      </c>
      <c r="C1009" t="s">
        <v>3155</v>
      </c>
      <c r="D1009" s="10">
        <v>45752</v>
      </c>
      <c r="E1009" t="s">
        <v>52</v>
      </c>
      <c r="F1009">
        <v>9</v>
      </c>
      <c r="G1009" t="s">
        <v>77</v>
      </c>
      <c r="H1009" t="s">
        <v>184</v>
      </c>
      <c r="I1009" t="s">
        <v>79</v>
      </c>
      <c r="J1009">
        <v>1</v>
      </c>
      <c r="K1009">
        <v>10085</v>
      </c>
      <c r="L1009" t="str">
        <f>IFERROR(INDEX(play_attribution!$B$2:$B$328,MATCH(A1009,play_attribution!$A$2:$A$328,0)),"")</f>
        <v/>
      </c>
      <c r="M1009" t="str">
        <f>VLOOKUP(H1009,seller_roster!$A$2:$B$85,2,FALSE)</f>
        <v>Zion Silva</v>
      </c>
      <c r="N1009" t="str">
        <f>VLOOKUP(C1009,accounts!$A$2:$F$9615,2,FALSE)</f>
        <v>Hospitality Group</v>
      </c>
      <c r="O1009" t="str">
        <f>VLOOKUP(C1009,accounts!$A$2:$F$9615,3,FALSE)</f>
        <v>$5M-$10M</v>
      </c>
      <c r="P1009" t="str">
        <f>VLOOKUP(C1009,accounts!$A$2:$F$9615,5,FALSE)</f>
        <v>Central</v>
      </c>
      <c r="Q1009" t="b">
        <f t="shared" si="16"/>
        <v>1</v>
      </c>
      <c r="R1009" t="e">
        <f>INDEX(removed_duplicate_rows!$A$5:$A$39,MATCH(wins!A1009,removed_duplicate_rows!$A$5:$A$39,0))</f>
        <v>#N/A</v>
      </c>
    </row>
    <row r="1010" spans="1:18" ht="15.75" customHeight="1" x14ac:dyDescent="0.2">
      <c r="A1010" t="s">
        <v>3156</v>
      </c>
      <c r="B1010" t="s">
        <v>3157</v>
      </c>
      <c r="C1010" t="s">
        <v>3158</v>
      </c>
      <c r="D1010" s="10">
        <v>45752</v>
      </c>
      <c r="E1010" t="s">
        <v>52</v>
      </c>
      <c r="F1010">
        <v>9</v>
      </c>
      <c r="G1010" t="s">
        <v>77</v>
      </c>
      <c r="H1010" t="s">
        <v>87</v>
      </c>
      <c r="I1010" t="s">
        <v>79</v>
      </c>
      <c r="J1010">
        <v>1</v>
      </c>
      <c r="K1010">
        <v>8822</v>
      </c>
      <c r="L1010" t="str">
        <f>IFERROR(INDEX(play_attribution!$B$2:$B$328,MATCH(A1010,play_attribution!$A$2:$A$328,0)),"")</f>
        <v/>
      </c>
      <c r="M1010" t="str">
        <f>VLOOKUP(H1010,seller_roster!$A$2:$B$85,2,FALSE)</f>
        <v>Harper Tran</v>
      </c>
      <c r="N1010" t="str">
        <f>VLOOKUP(C1010,accounts!$A$2:$F$9615,2,FALSE)</f>
        <v>Field Services</v>
      </c>
      <c r="O1010" t="str">
        <f>VLOOKUP(C1010,accounts!$A$2:$F$9615,3,FALSE)</f>
        <v>$2.5M-$5M</v>
      </c>
      <c r="P1010" t="str">
        <f>VLOOKUP(C1010,accounts!$A$2:$F$9615,5,FALSE)</f>
        <v>Central</v>
      </c>
      <c r="Q1010" t="b">
        <f t="shared" si="16"/>
        <v>1</v>
      </c>
      <c r="R1010" t="e">
        <f>INDEX(removed_duplicate_rows!$A$5:$A$39,MATCH(wins!A1010,removed_duplicate_rows!$A$5:$A$39,0))</f>
        <v>#N/A</v>
      </c>
    </row>
    <row r="1011" spans="1:18" ht="15.75" customHeight="1" x14ac:dyDescent="0.2">
      <c r="A1011" t="s">
        <v>3159</v>
      </c>
      <c r="B1011" t="s">
        <v>3160</v>
      </c>
      <c r="C1011" t="s">
        <v>3161</v>
      </c>
      <c r="D1011" s="10">
        <v>45752</v>
      </c>
      <c r="E1011" t="s">
        <v>52</v>
      </c>
      <c r="F1011">
        <v>9</v>
      </c>
      <c r="G1011" t="s">
        <v>77</v>
      </c>
      <c r="H1011" t="s">
        <v>99</v>
      </c>
      <c r="I1011" t="s">
        <v>55</v>
      </c>
      <c r="J1011">
        <v>1</v>
      </c>
      <c r="K1011">
        <v>5743</v>
      </c>
      <c r="L1011" t="str">
        <f>IFERROR(INDEX(play_attribution!$B$2:$B$328,MATCH(A1011,play_attribution!$A$2:$A$328,0)),"")</f>
        <v/>
      </c>
      <c r="M1011" t="str">
        <f>VLOOKUP(H1011,seller_roster!$A$2:$B$85,2,FALSE)</f>
        <v>Shiloh Sorensen</v>
      </c>
      <c r="N1011" t="str">
        <f>VLOOKUP(C1011,accounts!$A$2:$F$9615,2,FALSE)</f>
        <v>Hospitality Group</v>
      </c>
      <c r="O1011" t="str">
        <f>VLOOKUP(C1011,accounts!$A$2:$F$9615,3,FALSE)</f>
        <v>&lt;$1M</v>
      </c>
      <c r="P1011" t="str">
        <f>VLOOKUP(C1011,accounts!$A$2:$F$9615,5,FALSE)</f>
        <v>East</v>
      </c>
      <c r="Q1011" t="b">
        <f t="shared" si="16"/>
        <v>1</v>
      </c>
      <c r="R1011" t="e">
        <f>INDEX(removed_duplicate_rows!$A$5:$A$39,MATCH(wins!A1011,removed_duplicate_rows!$A$5:$A$39,0))</f>
        <v>#N/A</v>
      </c>
    </row>
    <row r="1012" spans="1:18" ht="15.75" customHeight="1" x14ac:dyDescent="0.2">
      <c r="A1012" t="s">
        <v>3162</v>
      </c>
      <c r="B1012" t="s">
        <v>3163</v>
      </c>
      <c r="C1012" t="s">
        <v>3164</v>
      </c>
      <c r="D1012" s="10">
        <v>45752</v>
      </c>
      <c r="E1012" t="s">
        <v>52</v>
      </c>
      <c r="F1012">
        <v>9</v>
      </c>
      <c r="G1012" t="s">
        <v>77</v>
      </c>
      <c r="H1012" t="s">
        <v>129</v>
      </c>
      <c r="I1012" t="s">
        <v>79</v>
      </c>
      <c r="J1012">
        <v>1</v>
      </c>
      <c r="K1012">
        <v>7253</v>
      </c>
      <c r="L1012" t="str">
        <f>IFERROR(INDEX(play_attribution!$B$2:$B$328,MATCH(A1012,play_attribution!$A$2:$A$328,0)),"")</f>
        <v/>
      </c>
      <c r="M1012" t="str">
        <f>VLOOKUP(H1012,seller_roster!$A$2:$B$85,2,FALSE)</f>
        <v>Gray Vega</v>
      </c>
      <c r="N1012" t="str">
        <f>VLOOKUP(C1012,accounts!$A$2:$F$9615,2,FALSE)</f>
        <v>Professional Services</v>
      </c>
      <c r="O1012" t="str">
        <f>VLOOKUP(C1012,accounts!$A$2:$F$9615,3,FALSE)</f>
        <v>$5M-$10M</v>
      </c>
      <c r="P1012" t="str">
        <f>VLOOKUP(C1012,accounts!$A$2:$F$9615,5,FALSE)</f>
        <v>East</v>
      </c>
      <c r="Q1012" t="b">
        <f t="shared" si="16"/>
        <v>1</v>
      </c>
      <c r="R1012" t="e">
        <f>INDEX(removed_duplicate_rows!$A$5:$A$39,MATCH(wins!A1012,removed_duplicate_rows!$A$5:$A$39,0))</f>
        <v>#N/A</v>
      </c>
    </row>
    <row r="1013" spans="1:18" ht="15.75" customHeight="1" x14ac:dyDescent="0.2">
      <c r="A1013" t="s">
        <v>3165</v>
      </c>
      <c r="B1013" t="s">
        <v>3166</v>
      </c>
      <c r="C1013" t="s">
        <v>3167</v>
      </c>
      <c r="D1013" s="10">
        <v>45752</v>
      </c>
      <c r="E1013" t="s">
        <v>52</v>
      </c>
      <c r="F1013">
        <v>9</v>
      </c>
      <c r="G1013" t="s">
        <v>77</v>
      </c>
      <c r="H1013" t="s">
        <v>155</v>
      </c>
      <c r="I1013" t="s">
        <v>55</v>
      </c>
      <c r="J1013">
        <v>1</v>
      </c>
      <c r="K1013">
        <v>4509</v>
      </c>
      <c r="L1013" t="str">
        <f>IFERROR(INDEX(play_attribution!$B$2:$B$328,MATCH(A1013,play_attribution!$A$2:$A$328,0)),"")</f>
        <v/>
      </c>
      <c r="M1013" t="str">
        <f>VLOOKUP(H1013,seller_roster!$A$2:$B$85,2,FALSE)</f>
        <v>Indigo Osei</v>
      </c>
      <c r="N1013" t="str">
        <f>VLOOKUP(C1013,accounts!$A$2:$F$9615,2,FALSE)</f>
        <v>Field Services</v>
      </c>
      <c r="O1013" t="str">
        <f>VLOOKUP(C1013,accounts!$A$2:$F$9615,3,FALSE)</f>
        <v>&lt;$1M</v>
      </c>
      <c r="P1013" t="str">
        <f>VLOOKUP(C1013,accounts!$A$2:$F$9615,5,FALSE)</f>
        <v>East</v>
      </c>
      <c r="Q1013" t="b">
        <f t="shared" si="16"/>
        <v>1</v>
      </c>
      <c r="R1013" t="e">
        <f>INDEX(removed_duplicate_rows!$A$5:$A$39,MATCH(wins!A1013,removed_duplicate_rows!$A$5:$A$39,0))</f>
        <v>#N/A</v>
      </c>
    </row>
    <row r="1014" spans="1:18" ht="15.75" customHeight="1" x14ac:dyDescent="0.2">
      <c r="A1014" t="s">
        <v>3168</v>
      </c>
      <c r="B1014" t="s">
        <v>3169</v>
      </c>
      <c r="C1014" t="s">
        <v>3170</v>
      </c>
      <c r="D1014" s="10">
        <v>45752</v>
      </c>
      <c r="E1014" t="s">
        <v>52</v>
      </c>
      <c r="F1014">
        <v>9</v>
      </c>
      <c r="G1014" t="s">
        <v>77</v>
      </c>
      <c r="H1014" t="s">
        <v>866</v>
      </c>
      <c r="I1014" t="s">
        <v>55</v>
      </c>
      <c r="J1014">
        <v>1</v>
      </c>
      <c r="K1014">
        <v>7541</v>
      </c>
      <c r="L1014" t="str">
        <f>IFERROR(INDEX(play_attribution!$B$2:$B$328,MATCH(A1014,play_attribution!$A$2:$A$328,0)),"")</f>
        <v/>
      </c>
      <c r="M1014" t="str">
        <f>VLOOKUP(H1014,seller_roster!$A$2:$B$85,2,FALSE)</f>
        <v>Kira Novak</v>
      </c>
      <c r="N1014" t="str">
        <f>VLOOKUP(C1014,accounts!$A$2:$F$9615,2,FALSE)</f>
        <v>Field Services</v>
      </c>
      <c r="O1014" t="str">
        <f>VLOOKUP(C1014,accounts!$A$2:$F$9615,3,FALSE)</f>
        <v>$2.5M-$5M</v>
      </c>
      <c r="P1014" t="str">
        <f>VLOOKUP(C1014,accounts!$A$2:$F$9615,5,FALSE)</f>
        <v>Central</v>
      </c>
      <c r="Q1014" t="b">
        <f t="shared" si="16"/>
        <v>1</v>
      </c>
      <c r="R1014" t="e">
        <f>INDEX(removed_duplicate_rows!$A$5:$A$39,MATCH(wins!A1014,removed_duplicate_rows!$A$5:$A$39,0))</f>
        <v>#N/A</v>
      </c>
    </row>
    <row r="1015" spans="1:18" ht="15.75" customHeight="1" x14ac:dyDescent="0.2">
      <c r="A1015" t="s">
        <v>3171</v>
      </c>
      <c r="B1015" t="s">
        <v>3172</v>
      </c>
      <c r="C1015" t="s">
        <v>3173</v>
      </c>
      <c r="D1015" s="10">
        <v>45752</v>
      </c>
      <c r="E1015" t="s">
        <v>52</v>
      </c>
      <c r="F1015">
        <v>9</v>
      </c>
      <c r="G1015" t="s">
        <v>77</v>
      </c>
      <c r="H1015" t="s">
        <v>169</v>
      </c>
      <c r="I1015" t="s">
        <v>79</v>
      </c>
      <c r="J1015">
        <v>1</v>
      </c>
      <c r="K1015">
        <v>5315</v>
      </c>
      <c r="L1015" t="str">
        <f>IFERROR(INDEX(play_attribution!$B$2:$B$328,MATCH(A1015,play_attribution!$A$2:$A$328,0)),"")</f>
        <v/>
      </c>
      <c r="M1015" t="str">
        <f>VLOOKUP(H1015,seller_roster!$A$2:$B$85,2,FALSE)</f>
        <v>Rhea Doyle</v>
      </c>
      <c r="N1015" t="str">
        <f>VLOOKUP(C1015,accounts!$A$2:$F$9615,2,FALSE)</f>
        <v>Healthcare Services</v>
      </c>
      <c r="O1015" t="str">
        <f>VLOOKUP(C1015,accounts!$A$2:$F$9615,3,FALSE)</f>
        <v>$5M-$10M</v>
      </c>
      <c r="P1015" t="str">
        <f>VLOOKUP(C1015,accounts!$A$2:$F$9615,5,FALSE)</f>
        <v>West</v>
      </c>
      <c r="Q1015" t="b">
        <f t="shared" si="16"/>
        <v>1</v>
      </c>
      <c r="R1015" t="e">
        <f>INDEX(removed_duplicate_rows!$A$5:$A$39,MATCH(wins!A1015,removed_duplicate_rows!$A$5:$A$39,0))</f>
        <v>#N/A</v>
      </c>
    </row>
    <row r="1016" spans="1:18" ht="15.75" customHeight="1" x14ac:dyDescent="0.2">
      <c r="A1016" t="s">
        <v>3174</v>
      </c>
      <c r="B1016" t="s">
        <v>3175</v>
      </c>
      <c r="C1016" t="s">
        <v>3176</v>
      </c>
      <c r="D1016" s="10">
        <v>45752</v>
      </c>
      <c r="E1016" t="s">
        <v>52</v>
      </c>
      <c r="F1016">
        <v>9</v>
      </c>
      <c r="G1016" t="s">
        <v>77</v>
      </c>
      <c r="H1016" t="s">
        <v>177</v>
      </c>
      <c r="I1016" t="s">
        <v>79</v>
      </c>
      <c r="J1016">
        <v>1</v>
      </c>
      <c r="K1016">
        <v>7810</v>
      </c>
      <c r="L1016" t="str">
        <f>IFERROR(INDEX(play_attribution!$B$2:$B$328,MATCH(A1016,play_attribution!$A$2:$A$328,0)),"")</f>
        <v/>
      </c>
      <c r="M1016" t="str">
        <f>VLOOKUP(H1016,seller_roster!$A$2:$B$85,2,FALSE)</f>
        <v>Gray Marsh</v>
      </c>
      <c r="N1016" t="str">
        <f>VLOOKUP(C1016,accounts!$A$2:$F$9615,2,FALSE)</f>
        <v>Logistics</v>
      </c>
      <c r="O1016" t="str">
        <f>VLOOKUP(C1016,accounts!$A$2:$F$9615,3,FALSE)</f>
        <v>$2.5M-$5M</v>
      </c>
      <c r="P1016" t="str">
        <f>VLOOKUP(C1016,accounts!$A$2:$F$9615,5,FALSE)</f>
        <v>Central</v>
      </c>
      <c r="Q1016" t="b">
        <f t="shared" si="16"/>
        <v>1</v>
      </c>
      <c r="R1016" t="e">
        <f>INDEX(removed_duplicate_rows!$A$5:$A$39,MATCH(wins!A1016,removed_duplicate_rows!$A$5:$A$39,0))</f>
        <v>#N/A</v>
      </c>
    </row>
    <row r="1017" spans="1:18" ht="15.75" customHeight="1" x14ac:dyDescent="0.2">
      <c r="A1017" t="s">
        <v>3177</v>
      </c>
      <c r="B1017" t="s">
        <v>3178</v>
      </c>
      <c r="C1017" t="s">
        <v>3179</v>
      </c>
      <c r="D1017" s="10">
        <v>45752</v>
      </c>
      <c r="E1017" t="s">
        <v>52</v>
      </c>
      <c r="F1017">
        <v>9</v>
      </c>
      <c r="G1017" t="s">
        <v>77</v>
      </c>
      <c r="H1017" t="s">
        <v>114</v>
      </c>
      <c r="I1017" t="s">
        <v>79</v>
      </c>
      <c r="J1017">
        <v>1</v>
      </c>
      <c r="K1017">
        <v>7732</v>
      </c>
      <c r="L1017" t="str">
        <f>IFERROR(INDEX(play_attribution!$B$2:$B$328,MATCH(A1017,play_attribution!$A$2:$A$328,0)),"")</f>
        <v/>
      </c>
      <c r="M1017" t="str">
        <f>VLOOKUP(H1017,seller_roster!$A$2:$B$85,2,FALSE)</f>
        <v>Ray Reyes</v>
      </c>
      <c r="N1017" t="str">
        <f>VLOOKUP(C1017,accounts!$A$2:$F$9615,2,FALSE)</f>
        <v>Logistics</v>
      </c>
      <c r="O1017" t="str">
        <f>VLOOKUP(C1017,accounts!$A$2:$F$9615,3,FALSE)</f>
        <v>$1M-$2.5M</v>
      </c>
      <c r="P1017" t="str">
        <f>VLOOKUP(C1017,accounts!$A$2:$F$9615,5,FALSE)</f>
        <v>West</v>
      </c>
      <c r="Q1017" t="b">
        <f t="shared" si="16"/>
        <v>1</v>
      </c>
      <c r="R1017" t="e">
        <f>INDEX(removed_duplicate_rows!$A$5:$A$39,MATCH(wins!A1017,removed_duplicate_rows!$A$5:$A$39,0))</f>
        <v>#N/A</v>
      </c>
    </row>
    <row r="1018" spans="1:18" ht="15.75" customHeight="1" x14ac:dyDescent="0.2">
      <c r="A1018" t="s">
        <v>3180</v>
      </c>
      <c r="B1018" t="s">
        <v>3181</v>
      </c>
      <c r="C1018" t="s">
        <v>3182</v>
      </c>
      <c r="D1018" s="10">
        <v>45752</v>
      </c>
      <c r="E1018" t="s">
        <v>52</v>
      </c>
      <c r="F1018">
        <v>9</v>
      </c>
      <c r="G1018" t="s">
        <v>273</v>
      </c>
      <c r="H1018" t="s">
        <v>274</v>
      </c>
      <c r="I1018" t="s">
        <v>79</v>
      </c>
      <c r="J1018">
        <v>1</v>
      </c>
      <c r="K1018">
        <v>7368</v>
      </c>
      <c r="L1018" t="str">
        <f>IFERROR(INDEX(play_attribution!$B$2:$B$328,MATCH(A1018,play_attribution!$A$2:$A$328,0)),"")</f>
        <v/>
      </c>
      <c r="M1018" t="str">
        <f>VLOOKUP(H1018,seller_roster!$A$2:$B$85,2,FALSE)</f>
        <v>Shiloh Petrov</v>
      </c>
      <c r="N1018" t="str">
        <f>VLOOKUP(C1018,accounts!$A$2:$F$9615,2,FALSE)</f>
        <v>Field Services</v>
      </c>
      <c r="O1018" t="str">
        <f>VLOOKUP(C1018,accounts!$A$2:$F$9615,3,FALSE)</f>
        <v>$5M-$10M</v>
      </c>
      <c r="P1018" t="str">
        <f>VLOOKUP(C1018,accounts!$A$2:$F$9615,5,FALSE)</f>
        <v>West</v>
      </c>
      <c r="Q1018" t="b">
        <f t="shared" si="16"/>
        <v>1</v>
      </c>
      <c r="R1018" t="e">
        <f>INDEX(removed_duplicate_rows!$A$5:$A$39,MATCH(wins!A1018,removed_duplicate_rows!$A$5:$A$39,0))</f>
        <v>#N/A</v>
      </c>
    </row>
    <row r="1019" spans="1:18" ht="15.75" customHeight="1" x14ac:dyDescent="0.2">
      <c r="A1019" t="s">
        <v>3183</v>
      </c>
      <c r="B1019" t="s">
        <v>3184</v>
      </c>
      <c r="C1019" t="s">
        <v>3185</v>
      </c>
      <c r="D1019" s="10">
        <v>45752</v>
      </c>
      <c r="E1019" t="s">
        <v>52</v>
      </c>
      <c r="F1019">
        <v>9</v>
      </c>
      <c r="G1019" t="s">
        <v>273</v>
      </c>
      <c r="H1019" t="s">
        <v>670</v>
      </c>
      <c r="I1019" t="s">
        <v>79</v>
      </c>
      <c r="J1019">
        <v>1</v>
      </c>
      <c r="K1019">
        <v>9471</v>
      </c>
      <c r="L1019" t="str">
        <f>IFERROR(INDEX(play_attribution!$B$2:$B$328,MATCH(A1019,play_attribution!$A$2:$A$328,0)),"")</f>
        <v/>
      </c>
      <c r="M1019" t="str">
        <f>VLOOKUP(H1019,seller_roster!$A$2:$B$85,2,FALSE)</f>
        <v>True Kowalski</v>
      </c>
      <c r="N1019" t="str">
        <f>VLOOKUP(C1019,accounts!$A$2:$F$9615,2,FALSE)</f>
        <v>Nonprofit</v>
      </c>
      <c r="O1019" t="str">
        <f>VLOOKUP(C1019,accounts!$A$2:$F$9615,3,FALSE)</f>
        <v>$2.5M-$5M</v>
      </c>
      <c r="P1019" t="str">
        <f>VLOOKUP(C1019,accounts!$A$2:$F$9615,5,FALSE)</f>
        <v>East</v>
      </c>
      <c r="Q1019" t="b">
        <f t="shared" si="16"/>
        <v>1</v>
      </c>
      <c r="R1019" t="e">
        <f>INDEX(removed_duplicate_rows!$A$5:$A$39,MATCH(wins!A1019,removed_duplicate_rows!$A$5:$A$39,0))</f>
        <v>#N/A</v>
      </c>
    </row>
    <row r="1020" spans="1:18" ht="15.75" customHeight="1" x14ac:dyDescent="0.2">
      <c r="A1020" t="s">
        <v>3186</v>
      </c>
      <c r="B1020" t="s">
        <v>3187</v>
      </c>
      <c r="C1020" t="s">
        <v>3188</v>
      </c>
      <c r="D1020" s="10">
        <v>45752</v>
      </c>
      <c r="E1020" t="s">
        <v>52</v>
      </c>
      <c r="F1020">
        <v>9</v>
      </c>
      <c r="G1020" t="s">
        <v>273</v>
      </c>
      <c r="H1020" t="s">
        <v>301</v>
      </c>
      <c r="I1020" t="s">
        <v>79</v>
      </c>
      <c r="J1020">
        <v>1</v>
      </c>
      <c r="K1020">
        <v>9613</v>
      </c>
      <c r="L1020" t="str">
        <f>IFERROR(INDEX(play_attribution!$B$2:$B$328,MATCH(A1020,play_attribution!$A$2:$A$328,0)),"")</f>
        <v/>
      </c>
      <c r="M1020" t="str">
        <f>VLOOKUP(H1020,seller_roster!$A$2:$B$85,2,FALSE)</f>
        <v>Pia Marsh</v>
      </c>
      <c r="N1020" t="str">
        <f>VLOOKUP(C1020,accounts!$A$2:$F$9615,2,FALSE)</f>
        <v>Wholesale &amp; Distribution</v>
      </c>
      <c r="O1020" t="str">
        <f>VLOOKUP(C1020,accounts!$A$2:$F$9615,3,FALSE)</f>
        <v>$5M-$10M</v>
      </c>
      <c r="P1020" t="str">
        <f>VLOOKUP(C1020,accounts!$A$2:$F$9615,5,FALSE)</f>
        <v>West</v>
      </c>
      <c r="Q1020" t="b">
        <f t="shared" si="16"/>
        <v>1</v>
      </c>
      <c r="R1020" t="e">
        <f>INDEX(removed_duplicate_rows!$A$5:$A$39,MATCH(wins!A1020,removed_duplicate_rows!$A$5:$A$39,0))</f>
        <v>#N/A</v>
      </c>
    </row>
    <row r="1021" spans="1:18" ht="15.75" customHeight="1" x14ac:dyDescent="0.2">
      <c r="A1021" t="s">
        <v>3189</v>
      </c>
      <c r="B1021" t="s">
        <v>3190</v>
      </c>
      <c r="C1021" t="s">
        <v>3191</v>
      </c>
      <c r="D1021" s="10">
        <v>45752</v>
      </c>
      <c r="E1021" t="s">
        <v>52</v>
      </c>
      <c r="F1021">
        <v>9</v>
      </c>
      <c r="G1021" t="s">
        <v>273</v>
      </c>
      <c r="H1021" t="s">
        <v>319</v>
      </c>
      <c r="I1021" t="s">
        <v>55</v>
      </c>
      <c r="J1021">
        <v>1</v>
      </c>
      <c r="K1021">
        <v>9821</v>
      </c>
      <c r="L1021" t="str">
        <f>IFERROR(INDEX(play_attribution!$B$2:$B$328,MATCH(A1021,play_attribution!$A$2:$A$328,0)),"")</f>
        <v/>
      </c>
      <c r="M1021" t="str">
        <f>VLOOKUP(H1021,seller_roster!$A$2:$B$85,2,FALSE)</f>
        <v>Nia Kowalski</v>
      </c>
      <c r="N1021" t="str">
        <f>VLOOKUP(C1021,accounts!$A$2:$F$9615,2,FALSE)</f>
        <v>Manufacturing</v>
      </c>
      <c r="O1021" t="str">
        <f>VLOOKUP(C1021,accounts!$A$2:$F$9615,3,FALSE)</f>
        <v>$1M-$2.5M</v>
      </c>
      <c r="P1021" t="str">
        <f>VLOOKUP(C1021,accounts!$A$2:$F$9615,5,FALSE)</f>
        <v>West</v>
      </c>
      <c r="Q1021" t="b">
        <f t="shared" si="16"/>
        <v>1</v>
      </c>
      <c r="R1021" t="e">
        <f>INDEX(removed_duplicate_rows!$A$5:$A$39,MATCH(wins!A1021,removed_duplicate_rows!$A$5:$A$39,0))</f>
        <v>#N/A</v>
      </c>
    </row>
    <row r="1022" spans="1:18" ht="15.75" customHeight="1" x14ac:dyDescent="0.2">
      <c r="A1022" t="s">
        <v>3192</v>
      </c>
      <c r="B1022" t="s">
        <v>3193</v>
      </c>
      <c r="C1022" t="s">
        <v>3194</v>
      </c>
      <c r="D1022" s="10">
        <v>45752</v>
      </c>
      <c r="E1022" t="s">
        <v>52</v>
      </c>
      <c r="F1022">
        <v>9</v>
      </c>
      <c r="G1022" t="s">
        <v>273</v>
      </c>
      <c r="H1022" t="s">
        <v>717</v>
      </c>
      <c r="I1022" t="s">
        <v>79</v>
      </c>
      <c r="J1022">
        <v>1</v>
      </c>
      <c r="K1022">
        <v>6178</v>
      </c>
      <c r="L1022" t="str">
        <f>IFERROR(INDEX(play_attribution!$B$2:$B$328,MATCH(A1022,play_attribution!$A$2:$A$328,0)),"")</f>
        <v/>
      </c>
      <c r="M1022" t="str">
        <f>VLOOKUP(H1022,seller_roster!$A$2:$B$85,2,FALSE)</f>
        <v>Corey Novak</v>
      </c>
      <c r="N1022" t="str">
        <f>VLOOKUP(C1022,accounts!$A$2:$F$9615,2,FALSE)</f>
        <v>Wholesale &amp; Distribution</v>
      </c>
      <c r="O1022" t="str">
        <f>VLOOKUP(C1022,accounts!$A$2:$F$9615,3,FALSE)</f>
        <v>$5M-$10M</v>
      </c>
      <c r="P1022" t="str">
        <f>VLOOKUP(C1022,accounts!$A$2:$F$9615,5,FALSE)</f>
        <v>Central</v>
      </c>
      <c r="Q1022" t="b">
        <f t="shared" si="16"/>
        <v>1</v>
      </c>
      <c r="R1022" t="e">
        <f>INDEX(removed_duplicate_rows!$A$5:$A$39,MATCH(wins!A1022,removed_duplicate_rows!$A$5:$A$39,0))</f>
        <v>#N/A</v>
      </c>
    </row>
    <row r="1023" spans="1:18" ht="15.75" customHeight="1" x14ac:dyDescent="0.2">
      <c r="A1023" t="s">
        <v>3195</v>
      </c>
      <c r="B1023" t="s">
        <v>3196</v>
      </c>
      <c r="C1023" t="s">
        <v>3197</v>
      </c>
      <c r="D1023" s="10">
        <v>45752</v>
      </c>
      <c r="E1023" t="s">
        <v>52</v>
      </c>
      <c r="F1023">
        <v>9</v>
      </c>
      <c r="G1023" t="s">
        <v>273</v>
      </c>
      <c r="H1023" t="s">
        <v>308</v>
      </c>
      <c r="I1023" t="s">
        <v>79</v>
      </c>
      <c r="J1023">
        <v>1</v>
      </c>
      <c r="K1023">
        <v>8753</v>
      </c>
      <c r="L1023" t="str">
        <f>IFERROR(INDEX(play_attribution!$B$2:$B$328,MATCH(A1023,play_attribution!$A$2:$A$328,0)),"")</f>
        <v/>
      </c>
      <c r="M1023" t="str">
        <f>VLOOKUP(H1023,seller_roster!$A$2:$B$85,2,FALSE)</f>
        <v>Blake Ruiz</v>
      </c>
      <c r="N1023" t="str">
        <f>VLOOKUP(C1023,accounts!$A$2:$F$9615,2,FALSE)</f>
        <v>Nonprofit</v>
      </c>
      <c r="O1023" t="str">
        <f>VLOOKUP(C1023,accounts!$A$2:$F$9615,3,FALSE)</f>
        <v>$2.5M-$5M</v>
      </c>
      <c r="P1023" t="str">
        <f>VLOOKUP(C1023,accounts!$A$2:$F$9615,5,FALSE)</f>
        <v>West</v>
      </c>
      <c r="Q1023" t="b">
        <f t="shared" si="16"/>
        <v>1</v>
      </c>
      <c r="R1023" t="e">
        <f>INDEX(removed_duplicate_rows!$A$5:$A$39,MATCH(wins!A1023,removed_duplicate_rows!$A$5:$A$39,0))</f>
        <v>#N/A</v>
      </c>
    </row>
    <row r="1024" spans="1:18" ht="15.75" customHeight="1" x14ac:dyDescent="0.2">
      <c r="A1024" t="s">
        <v>3198</v>
      </c>
      <c r="B1024" t="s">
        <v>3199</v>
      </c>
      <c r="C1024" t="s">
        <v>3200</v>
      </c>
      <c r="D1024" s="10">
        <v>45752</v>
      </c>
      <c r="E1024" t="s">
        <v>52</v>
      </c>
      <c r="F1024">
        <v>9</v>
      </c>
      <c r="G1024" t="s">
        <v>273</v>
      </c>
      <c r="H1024" t="s">
        <v>670</v>
      </c>
      <c r="I1024" t="s">
        <v>79</v>
      </c>
      <c r="J1024">
        <v>1</v>
      </c>
      <c r="K1024">
        <v>10349</v>
      </c>
      <c r="L1024" t="str">
        <f>IFERROR(INDEX(play_attribution!$B$2:$B$328,MATCH(A1024,play_attribution!$A$2:$A$328,0)),"")</f>
        <v/>
      </c>
      <c r="M1024" t="str">
        <f>VLOOKUP(H1024,seller_roster!$A$2:$B$85,2,FALSE)</f>
        <v>True Kowalski</v>
      </c>
      <c r="N1024" t="str">
        <f>VLOOKUP(C1024,accounts!$A$2:$F$9615,2,FALSE)</f>
        <v>Construction</v>
      </c>
      <c r="O1024" t="str">
        <f>VLOOKUP(C1024,accounts!$A$2:$F$9615,3,FALSE)</f>
        <v>$5M-$10M</v>
      </c>
      <c r="P1024" t="str">
        <f>VLOOKUP(C1024,accounts!$A$2:$F$9615,5,FALSE)</f>
        <v>West</v>
      </c>
      <c r="Q1024" t="b">
        <f t="shared" si="16"/>
        <v>1</v>
      </c>
      <c r="R1024" t="e">
        <f>INDEX(removed_duplicate_rows!$A$5:$A$39,MATCH(wins!A1024,removed_duplicate_rows!$A$5:$A$39,0))</f>
        <v>#N/A</v>
      </c>
    </row>
    <row r="1025" spans="1:18" ht="15.75" customHeight="1" x14ac:dyDescent="0.2">
      <c r="A1025" t="s">
        <v>3201</v>
      </c>
      <c r="B1025" t="s">
        <v>3202</v>
      </c>
      <c r="C1025" t="s">
        <v>3203</v>
      </c>
      <c r="D1025" s="10">
        <v>45752</v>
      </c>
      <c r="E1025" t="s">
        <v>52</v>
      </c>
      <c r="F1025">
        <v>9</v>
      </c>
      <c r="G1025" t="s">
        <v>273</v>
      </c>
      <c r="H1025" t="s">
        <v>680</v>
      </c>
      <c r="I1025" t="s">
        <v>79</v>
      </c>
      <c r="J1025">
        <v>1</v>
      </c>
      <c r="K1025">
        <v>9943</v>
      </c>
      <c r="L1025" t="str">
        <f>IFERROR(INDEX(play_attribution!$B$2:$B$328,MATCH(A1025,play_attribution!$A$2:$A$328,0)),"")</f>
        <v/>
      </c>
      <c r="M1025" t="str">
        <f>VLOOKUP(H1025,seller_roster!$A$2:$B$85,2,FALSE)</f>
        <v>Tatum Ruiz</v>
      </c>
      <c r="N1025" t="str">
        <f>VLOOKUP(C1025,accounts!$A$2:$F$9615,2,FALSE)</f>
        <v>Professional Services</v>
      </c>
      <c r="O1025" t="str">
        <f>VLOOKUP(C1025,accounts!$A$2:$F$9615,3,FALSE)</f>
        <v>$2.5M-$5M</v>
      </c>
      <c r="P1025" t="str">
        <f>VLOOKUP(C1025,accounts!$A$2:$F$9615,5,FALSE)</f>
        <v>Central</v>
      </c>
      <c r="Q1025" t="b">
        <f t="shared" si="16"/>
        <v>1</v>
      </c>
      <c r="R1025" t="e">
        <f>INDEX(removed_duplicate_rows!$A$5:$A$39,MATCH(wins!A1025,removed_duplicate_rows!$A$5:$A$39,0))</f>
        <v>#N/A</v>
      </c>
    </row>
    <row r="1026" spans="1:18" ht="15.75" customHeight="1" x14ac:dyDescent="0.2">
      <c r="A1026" t="s">
        <v>3204</v>
      </c>
      <c r="B1026" t="s">
        <v>3205</v>
      </c>
      <c r="C1026" t="s">
        <v>3206</v>
      </c>
      <c r="D1026" s="10">
        <v>45752</v>
      </c>
      <c r="E1026" t="s">
        <v>52</v>
      </c>
      <c r="F1026">
        <v>9</v>
      </c>
      <c r="G1026" t="s">
        <v>273</v>
      </c>
      <c r="H1026" t="s">
        <v>319</v>
      </c>
      <c r="I1026" t="s">
        <v>79</v>
      </c>
      <c r="J1026">
        <v>1</v>
      </c>
      <c r="K1026">
        <v>7442</v>
      </c>
      <c r="L1026" t="str">
        <f>IFERROR(INDEX(play_attribution!$B$2:$B$328,MATCH(A1026,play_attribution!$A$2:$A$328,0)),"")</f>
        <v/>
      </c>
      <c r="M1026" t="str">
        <f>VLOOKUP(H1026,seller_roster!$A$2:$B$85,2,FALSE)</f>
        <v>Nia Kowalski</v>
      </c>
      <c r="N1026" t="str">
        <f>VLOOKUP(C1026,accounts!$A$2:$F$9615,2,FALSE)</f>
        <v>Healthcare Services</v>
      </c>
      <c r="O1026" t="str">
        <f>VLOOKUP(C1026,accounts!$A$2:$F$9615,3,FALSE)</f>
        <v>$5M-$10M</v>
      </c>
      <c r="P1026" t="str">
        <f>VLOOKUP(C1026,accounts!$A$2:$F$9615,5,FALSE)</f>
        <v>West</v>
      </c>
      <c r="Q1026" t="b">
        <f t="shared" si="16"/>
        <v>1</v>
      </c>
      <c r="R1026" t="e">
        <f>INDEX(removed_duplicate_rows!$A$5:$A$39,MATCH(wins!A1026,removed_duplicate_rows!$A$5:$A$39,0))</f>
        <v>#N/A</v>
      </c>
    </row>
    <row r="1027" spans="1:18" ht="15.75" customHeight="1" x14ac:dyDescent="0.2">
      <c r="A1027" t="s">
        <v>3207</v>
      </c>
      <c r="B1027" t="s">
        <v>3208</v>
      </c>
      <c r="C1027" t="s">
        <v>3209</v>
      </c>
      <c r="D1027" s="10">
        <v>45752</v>
      </c>
      <c r="E1027" t="s">
        <v>52</v>
      </c>
      <c r="F1027">
        <v>9</v>
      </c>
      <c r="G1027" t="s">
        <v>273</v>
      </c>
      <c r="H1027" t="s">
        <v>297</v>
      </c>
      <c r="I1027" t="s">
        <v>55</v>
      </c>
      <c r="J1027">
        <v>1</v>
      </c>
      <c r="K1027">
        <v>7831</v>
      </c>
      <c r="L1027" t="str">
        <f>IFERROR(INDEX(play_attribution!$B$2:$B$328,MATCH(A1027,play_attribution!$A$2:$A$328,0)),"")</f>
        <v/>
      </c>
      <c r="M1027" t="str">
        <f>VLOOKUP(H1027,seller_roster!$A$2:$B$85,2,FALSE)</f>
        <v>Ray Moreau</v>
      </c>
      <c r="N1027" t="str">
        <f>VLOOKUP(C1027,accounts!$A$2:$F$9615,2,FALSE)</f>
        <v>Manufacturing</v>
      </c>
      <c r="O1027" t="str">
        <f>VLOOKUP(C1027,accounts!$A$2:$F$9615,3,FALSE)</f>
        <v>$2.5M-$5M</v>
      </c>
      <c r="P1027" t="str">
        <f>VLOOKUP(C1027,accounts!$A$2:$F$9615,5,FALSE)</f>
        <v>West</v>
      </c>
      <c r="Q1027" t="b">
        <f t="shared" ref="Q1027:Q1090" si="17">L1027=""</f>
        <v>1</v>
      </c>
      <c r="R1027" t="e">
        <f>INDEX(removed_duplicate_rows!$A$5:$A$39,MATCH(wins!A1027,removed_duplicate_rows!$A$5:$A$39,0))</f>
        <v>#N/A</v>
      </c>
    </row>
    <row r="1028" spans="1:18" ht="15.75" customHeight="1" x14ac:dyDescent="0.2">
      <c r="A1028" t="s">
        <v>3210</v>
      </c>
      <c r="B1028" t="s">
        <v>3211</v>
      </c>
      <c r="C1028" t="s">
        <v>3212</v>
      </c>
      <c r="D1028" s="10">
        <v>45752</v>
      </c>
      <c r="E1028" t="s">
        <v>52</v>
      </c>
      <c r="F1028">
        <v>9</v>
      </c>
      <c r="G1028" t="s">
        <v>273</v>
      </c>
      <c r="H1028" t="s">
        <v>301</v>
      </c>
      <c r="I1028" t="s">
        <v>79</v>
      </c>
      <c r="J1028">
        <v>1</v>
      </c>
      <c r="K1028">
        <v>6681</v>
      </c>
      <c r="L1028" t="str">
        <f>IFERROR(INDEX(play_attribution!$B$2:$B$328,MATCH(A1028,play_attribution!$A$2:$A$328,0)),"")</f>
        <v/>
      </c>
      <c r="M1028" t="str">
        <f>VLOOKUP(H1028,seller_roster!$A$2:$B$85,2,FALSE)</f>
        <v>Pia Marsh</v>
      </c>
      <c r="N1028" t="str">
        <f>VLOOKUP(C1028,accounts!$A$2:$F$9615,2,FALSE)</f>
        <v>Hospitality Group</v>
      </c>
      <c r="O1028" t="str">
        <f>VLOOKUP(C1028,accounts!$A$2:$F$9615,3,FALSE)</f>
        <v>$2.5M-$5M</v>
      </c>
      <c r="P1028" t="str">
        <f>VLOOKUP(C1028,accounts!$A$2:$F$9615,5,FALSE)</f>
        <v>Central</v>
      </c>
      <c r="Q1028" t="b">
        <f t="shared" si="17"/>
        <v>1</v>
      </c>
      <c r="R1028" t="e">
        <f>INDEX(removed_duplicate_rows!$A$5:$A$39,MATCH(wins!A1028,removed_duplicate_rows!$A$5:$A$39,0))</f>
        <v>#N/A</v>
      </c>
    </row>
    <row r="1029" spans="1:18" ht="15.75" customHeight="1" x14ac:dyDescent="0.2">
      <c r="A1029" t="s">
        <v>3213</v>
      </c>
      <c r="B1029" t="s">
        <v>3214</v>
      </c>
      <c r="C1029" t="s">
        <v>3215</v>
      </c>
      <c r="D1029" s="10">
        <v>45752</v>
      </c>
      <c r="E1029" t="s">
        <v>52</v>
      </c>
      <c r="F1029">
        <v>9</v>
      </c>
      <c r="G1029" t="s">
        <v>273</v>
      </c>
      <c r="H1029" t="s">
        <v>301</v>
      </c>
      <c r="I1029" t="s">
        <v>79</v>
      </c>
      <c r="J1029">
        <v>1</v>
      </c>
      <c r="K1029">
        <v>6816</v>
      </c>
      <c r="L1029" t="str">
        <f>IFERROR(INDEX(play_attribution!$B$2:$B$328,MATCH(A1029,play_attribution!$A$2:$A$328,0)),"")</f>
        <v/>
      </c>
      <c r="M1029" t="str">
        <f>VLOOKUP(H1029,seller_roster!$A$2:$B$85,2,FALSE)</f>
        <v>Pia Marsh</v>
      </c>
      <c r="N1029" t="str">
        <f>VLOOKUP(C1029,accounts!$A$2:$F$9615,2,FALSE)</f>
        <v>Retail Multi-Location</v>
      </c>
      <c r="O1029" t="str">
        <f>VLOOKUP(C1029,accounts!$A$2:$F$9615,3,FALSE)</f>
        <v>$2.5M-$5M</v>
      </c>
      <c r="P1029" t="str">
        <f>VLOOKUP(C1029,accounts!$A$2:$F$9615,5,FALSE)</f>
        <v>East</v>
      </c>
      <c r="Q1029" t="b">
        <f t="shared" si="17"/>
        <v>1</v>
      </c>
      <c r="R1029" t="e">
        <f>INDEX(removed_duplicate_rows!$A$5:$A$39,MATCH(wins!A1029,removed_duplicate_rows!$A$5:$A$39,0))</f>
        <v>#N/A</v>
      </c>
    </row>
    <row r="1030" spans="1:18" ht="15.75" customHeight="1" x14ac:dyDescent="0.2">
      <c r="A1030" t="s">
        <v>3216</v>
      </c>
      <c r="B1030" t="s">
        <v>3217</v>
      </c>
      <c r="C1030" t="s">
        <v>3218</v>
      </c>
      <c r="D1030" s="10">
        <v>45752</v>
      </c>
      <c r="E1030" t="s">
        <v>52</v>
      </c>
      <c r="F1030">
        <v>9</v>
      </c>
      <c r="G1030" t="s">
        <v>273</v>
      </c>
      <c r="H1030" t="s">
        <v>1098</v>
      </c>
      <c r="I1030" t="s">
        <v>79</v>
      </c>
      <c r="J1030">
        <v>1</v>
      </c>
      <c r="K1030">
        <v>18412</v>
      </c>
      <c r="L1030" t="str">
        <f>IFERROR(INDEX(play_attribution!$B$2:$B$328,MATCH(A1030,play_attribution!$A$2:$A$328,0)),"")</f>
        <v/>
      </c>
      <c r="M1030" t="str">
        <f>VLOOKUP(H1030,seller_roster!$A$2:$B$85,2,FALSE)</f>
        <v>Yael Okafor</v>
      </c>
      <c r="N1030" t="str">
        <f>VLOOKUP(C1030,accounts!$A$2:$F$9615,2,FALSE)</f>
        <v>Construction</v>
      </c>
      <c r="O1030" t="str">
        <f>VLOOKUP(C1030,accounts!$A$2:$F$9615,3,FALSE)</f>
        <v>$5M-$10M</v>
      </c>
      <c r="P1030" t="str">
        <f>VLOOKUP(C1030,accounts!$A$2:$F$9615,5,FALSE)</f>
        <v>West</v>
      </c>
      <c r="Q1030" t="b">
        <f t="shared" si="17"/>
        <v>1</v>
      </c>
      <c r="R1030" t="e">
        <f>INDEX(removed_duplicate_rows!$A$5:$A$39,MATCH(wins!A1030,removed_duplicate_rows!$A$5:$A$39,0))</f>
        <v>#N/A</v>
      </c>
    </row>
    <row r="1031" spans="1:18" ht="15.75" customHeight="1" x14ac:dyDescent="0.2">
      <c r="A1031" t="s">
        <v>3219</v>
      </c>
      <c r="B1031" t="s">
        <v>3220</v>
      </c>
      <c r="C1031" t="s">
        <v>3221</v>
      </c>
      <c r="D1031" s="10">
        <v>45752</v>
      </c>
      <c r="E1031" t="s">
        <v>52</v>
      </c>
      <c r="F1031">
        <v>9</v>
      </c>
      <c r="G1031" t="s">
        <v>273</v>
      </c>
      <c r="H1031" t="s">
        <v>312</v>
      </c>
      <c r="I1031" t="s">
        <v>79</v>
      </c>
      <c r="J1031">
        <v>1</v>
      </c>
      <c r="K1031">
        <v>10851</v>
      </c>
      <c r="L1031" t="str">
        <f>IFERROR(INDEX(play_attribution!$B$2:$B$328,MATCH(A1031,play_attribution!$A$2:$A$328,0)),"")</f>
        <v/>
      </c>
      <c r="M1031" t="str">
        <f>VLOOKUP(H1031,seller_roster!$A$2:$B$85,2,FALSE)</f>
        <v>Tatum Osei</v>
      </c>
      <c r="N1031" t="str">
        <f>VLOOKUP(C1031,accounts!$A$2:$F$9615,2,FALSE)</f>
        <v>Healthcare Services</v>
      </c>
      <c r="O1031" t="str">
        <f>VLOOKUP(C1031,accounts!$A$2:$F$9615,3,FALSE)</f>
        <v>$1M-$2.5M</v>
      </c>
      <c r="P1031" t="str">
        <f>VLOOKUP(C1031,accounts!$A$2:$F$9615,5,FALSE)</f>
        <v>Central</v>
      </c>
      <c r="Q1031" t="b">
        <f t="shared" si="17"/>
        <v>1</v>
      </c>
      <c r="R1031" t="e">
        <f>INDEX(removed_duplicate_rows!$A$5:$A$39,MATCH(wins!A1031,removed_duplicate_rows!$A$5:$A$39,0))</f>
        <v>#N/A</v>
      </c>
    </row>
    <row r="1032" spans="1:18" ht="15.75" customHeight="1" x14ac:dyDescent="0.2">
      <c r="A1032" t="s">
        <v>3222</v>
      </c>
      <c r="B1032" t="s">
        <v>3223</v>
      </c>
      <c r="C1032" t="s">
        <v>3224</v>
      </c>
      <c r="D1032" s="10">
        <v>45752</v>
      </c>
      <c r="E1032" t="s">
        <v>52</v>
      </c>
      <c r="F1032">
        <v>9</v>
      </c>
      <c r="G1032" t="s">
        <v>273</v>
      </c>
      <c r="H1032" t="s">
        <v>297</v>
      </c>
      <c r="I1032" t="s">
        <v>55</v>
      </c>
      <c r="J1032">
        <v>1</v>
      </c>
      <c r="K1032">
        <v>11197</v>
      </c>
      <c r="L1032" t="str">
        <f>IFERROR(INDEX(play_attribution!$B$2:$B$328,MATCH(A1032,play_attribution!$A$2:$A$328,0)),"")</f>
        <v/>
      </c>
      <c r="M1032" t="str">
        <f>VLOOKUP(H1032,seller_roster!$A$2:$B$85,2,FALSE)</f>
        <v>Ray Moreau</v>
      </c>
      <c r="N1032" t="str">
        <f>VLOOKUP(C1032,accounts!$A$2:$F$9615,2,FALSE)</f>
        <v>Construction</v>
      </c>
      <c r="O1032" t="str">
        <f>VLOOKUP(C1032,accounts!$A$2:$F$9615,3,FALSE)</f>
        <v>$2.5M-$5M</v>
      </c>
      <c r="P1032" t="str">
        <f>VLOOKUP(C1032,accounts!$A$2:$F$9615,5,FALSE)</f>
        <v>West</v>
      </c>
      <c r="Q1032" t="b">
        <f t="shared" si="17"/>
        <v>1</v>
      </c>
      <c r="R1032" t="e">
        <f>INDEX(removed_duplicate_rows!$A$5:$A$39,MATCH(wins!A1032,removed_duplicate_rows!$A$5:$A$39,0))</f>
        <v>#N/A</v>
      </c>
    </row>
    <row r="1033" spans="1:18" ht="15.75" customHeight="1" x14ac:dyDescent="0.2">
      <c r="A1033" t="s">
        <v>3225</v>
      </c>
      <c r="B1033" t="s">
        <v>3226</v>
      </c>
      <c r="C1033" t="s">
        <v>3227</v>
      </c>
      <c r="D1033" s="10">
        <v>45752</v>
      </c>
      <c r="E1033" t="s">
        <v>52</v>
      </c>
      <c r="F1033">
        <v>9</v>
      </c>
      <c r="G1033" t="s">
        <v>273</v>
      </c>
      <c r="H1033" t="s">
        <v>285</v>
      </c>
      <c r="I1033" t="s">
        <v>79</v>
      </c>
      <c r="J1033">
        <v>1</v>
      </c>
      <c r="K1033">
        <v>14561</v>
      </c>
      <c r="L1033" t="str">
        <f>IFERROR(INDEX(play_attribution!$B$2:$B$328,MATCH(A1033,play_attribution!$A$2:$A$328,0)),"")</f>
        <v/>
      </c>
      <c r="M1033" t="str">
        <f>VLOOKUP(H1033,seller_roster!$A$2:$B$85,2,FALSE)</f>
        <v>Bryn Lindqvist</v>
      </c>
      <c r="N1033" t="str">
        <f>VLOOKUP(C1033,accounts!$A$2:$F$9615,2,FALSE)</f>
        <v>Retail Multi-Location</v>
      </c>
      <c r="O1033" t="str">
        <f>VLOOKUP(C1033,accounts!$A$2:$F$9615,3,FALSE)</f>
        <v>$2.5M-$5M</v>
      </c>
      <c r="P1033" t="str">
        <f>VLOOKUP(C1033,accounts!$A$2:$F$9615,5,FALSE)</f>
        <v>Central</v>
      </c>
      <c r="Q1033" t="b">
        <f t="shared" si="17"/>
        <v>1</v>
      </c>
      <c r="R1033" t="e">
        <f>INDEX(removed_duplicate_rows!$A$5:$A$39,MATCH(wins!A1033,removed_duplicate_rows!$A$5:$A$39,0))</f>
        <v>#N/A</v>
      </c>
    </row>
    <row r="1034" spans="1:18" ht="15.75" customHeight="1" x14ac:dyDescent="0.2">
      <c r="A1034" t="s">
        <v>3228</v>
      </c>
      <c r="B1034" t="s">
        <v>3229</v>
      </c>
      <c r="C1034" t="s">
        <v>3230</v>
      </c>
      <c r="D1034" s="10">
        <v>45752</v>
      </c>
      <c r="E1034" t="s">
        <v>52</v>
      </c>
      <c r="F1034">
        <v>9</v>
      </c>
      <c r="G1034" t="s">
        <v>273</v>
      </c>
      <c r="H1034" t="s">
        <v>327</v>
      </c>
      <c r="I1034" t="s">
        <v>79</v>
      </c>
      <c r="J1034">
        <v>1</v>
      </c>
      <c r="K1034">
        <v>4416</v>
      </c>
      <c r="L1034" t="str">
        <f>IFERROR(INDEX(play_attribution!$B$2:$B$328,MATCH(A1034,play_attribution!$A$2:$A$328,0)),"")</f>
        <v/>
      </c>
      <c r="M1034" t="str">
        <f>VLOOKUP(H1034,seller_roster!$A$2:$B$85,2,FALSE)</f>
        <v>Frankie Lindqvist</v>
      </c>
      <c r="N1034" t="str">
        <f>VLOOKUP(C1034,accounts!$A$2:$F$9615,2,FALSE)</f>
        <v>Construction</v>
      </c>
      <c r="O1034" t="str">
        <f>VLOOKUP(C1034,accounts!$A$2:$F$9615,3,FALSE)</f>
        <v>$2.5M-$5M</v>
      </c>
      <c r="P1034" t="str">
        <f>VLOOKUP(C1034,accounts!$A$2:$F$9615,5,FALSE)</f>
        <v>Central</v>
      </c>
      <c r="Q1034" t="b">
        <f t="shared" si="17"/>
        <v>1</v>
      </c>
      <c r="R1034" t="e">
        <f>INDEX(removed_duplicate_rows!$A$5:$A$39,MATCH(wins!A1034,removed_duplicate_rows!$A$5:$A$39,0))</f>
        <v>#N/A</v>
      </c>
    </row>
    <row r="1035" spans="1:18" ht="15.75" customHeight="1" x14ac:dyDescent="0.2">
      <c r="A1035" t="s">
        <v>3231</v>
      </c>
      <c r="B1035" t="s">
        <v>3232</v>
      </c>
      <c r="C1035" t="s">
        <v>3233</v>
      </c>
      <c r="D1035" s="10">
        <v>45752</v>
      </c>
      <c r="E1035" t="s">
        <v>52</v>
      </c>
      <c r="F1035">
        <v>9</v>
      </c>
      <c r="G1035" t="s">
        <v>273</v>
      </c>
      <c r="H1035" t="s">
        <v>293</v>
      </c>
      <c r="I1035" t="s">
        <v>55</v>
      </c>
      <c r="J1035">
        <v>1</v>
      </c>
      <c r="K1035">
        <v>6617</v>
      </c>
      <c r="L1035" t="str">
        <f>IFERROR(INDEX(play_attribution!$B$2:$B$328,MATCH(A1035,play_attribution!$A$2:$A$328,0)),"")</f>
        <v/>
      </c>
      <c r="M1035" t="str">
        <f>VLOOKUP(H1035,seller_roster!$A$2:$B$85,2,FALSE)</f>
        <v>Hayden Sorensen</v>
      </c>
      <c r="N1035" t="str">
        <f>VLOOKUP(C1035,accounts!$A$2:$F$9615,2,FALSE)</f>
        <v>Retail Multi-Location</v>
      </c>
      <c r="O1035" t="str">
        <f>VLOOKUP(C1035,accounts!$A$2:$F$9615,3,FALSE)</f>
        <v>$1M-$2.5M</v>
      </c>
      <c r="P1035" t="str">
        <f>VLOOKUP(C1035,accounts!$A$2:$F$9615,5,FALSE)</f>
        <v>Central</v>
      </c>
      <c r="Q1035" t="b">
        <f t="shared" si="17"/>
        <v>1</v>
      </c>
      <c r="R1035" t="e">
        <f>INDEX(removed_duplicate_rows!$A$5:$A$39,MATCH(wins!A1035,removed_duplicate_rows!$A$5:$A$39,0))</f>
        <v>#N/A</v>
      </c>
    </row>
    <row r="1036" spans="1:18" ht="15.75" customHeight="1" x14ac:dyDescent="0.2">
      <c r="A1036" t="s">
        <v>3234</v>
      </c>
      <c r="B1036" t="s">
        <v>3235</v>
      </c>
      <c r="C1036" t="s">
        <v>3236</v>
      </c>
      <c r="D1036" s="10">
        <v>45752</v>
      </c>
      <c r="E1036" t="s">
        <v>52</v>
      </c>
      <c r="F1036">
        <v>9</v>
      </c>
      <c r="G1036" t="s">
        <v>273</v>
      </c>
      <c r="H1036" t="s">
        <v>337</v>
      </c>
      <c r="I1036" t="s">
        <v>79</v>
      </c>
      <c r="J1036">
        <v>1</v>
      </c>
      <c r="K1036">
        <v>7083</v>
      </c>
      <c r="L1036" t="str">
        <f>IFERROR(INDEX(play_attribution!$B$2:$B$328,MATCH(A1036,play_attribution!$A$2:$A$328,0)),"")</f>
        <v/>
      </c>
      <c r="M1036" t="str">
        <f>VLOOKUP(H1036,seller_roster!$A$2:$B$85,2,FALSE)</f>
        <v>Flor Bianchi</v>
      </c>
      <c r="N1036" t="str">
        <f>VLOOKUP(C1036,accounts!$A$2:$F$9615,2,FALSE)</f>
        <v>Field Services</v>
      </c>
      <c r="O1036" t="str">
        <f>VLOOKUP(C1036,accounts!$A$2:$F$9615,3,FALSE)</f>
        <v>&lt;$1M</v>
      </c>
      <c r="P1036" t="str">
        <f>VLOOKUP(C1036,accounts!$A$2:$F$9615,5,FALSE)</f>
        <v>East</v>
      </c>
      <c r="Q1036" t="b">
        <f t="shared" si="17"/>
        <v>1</v>
      </c>
      <c r="R1036" t="e">
        <f>INDEX(removed_duplicate_rows!$A$5:$A$39,MATCH(wins!A1036,removed_duplicate_rows!$A$5:$A$39,0))</f>
        <v>#N/A</v>
      </c>
    </row>
    <row r="1037" spans="1:18" ht="15.75" customHeight="1" x14ac:dyDescent="0.2">
      <c r="A1037" t="s">
        <v>3237</v>
      </c>
      <c r="B1037" t="s">
        <v>3238</v>
      </c>
      <c r="C1037" t="s">
        <v>3239</v>
      </c>
      <c r="D1037" s="10">
        <v>45752</v>
      </c>
      <c r="E1037" t="s">
        <v>52</v>
      </c>
      <c r="F1037">
        <v>9</v>
      </c>
      <c r="G1037" t="s">
        <v>273</v>
      </c>
      <c r="H1037" t="s">
        <v>670</v>
      </c>
      <c r="I1037" t="s">
        <v>79</v>
      </c>
      <c r="J1037">
        <v>1</v>
      </c>
      <c r="K1037">
        <v>6900</v>
      </c>
      <c r="L1037" t="str">
        <f>IFERROR(INDEX(play_attribution!$B$2:$B$328,MATCH(A1037,play_attribution!$A$2:$A$328,0)),"")</f>
        <v/>
      </c>
      <c r="M1037" t="str">
        <f>VLOOKUP(H1037,seller_roster!$A$2:$B$85,2,FALSE)</f>
        <v>True Kowalski</v>
      </c>
      <c r="N1037" t="str">
        <f>VLOOKUP(C1037,accounts!$A$2:$F$9615,2,FALSE)</f>
        <v>Hospitality Group</v>
      </c>
      <c r="O1037" t="str">
        <f>VLOOKUP(C1037,accounts!$A$2:$F$9615,3,FALSE)</f>
        <v>$1M-$2.5M</v>
      </c>
      <c r="P1037" t="str">
        <f>VLOOKUP(C1037,accounts!$A$2:$F$9615,5,FALSE)</f>
        <v>Central</v>
      </c>
      <c r="Q1037" t="b">
        <f t="shared" si="17"/>
        <v>1</v>
      </c>
      <c r="R1037" t="e">
        <f>INDEX(removed_duplicate_rows!$A$5:$A$39,MATCH(wins!A1037,removed_duplicate_rows!$A$5:$A$39,0))</f>
        <v>#N/A</v>
      </c>
    </row>
    <row r="1038" spans="1:18" ht="15.75" customHeight="1" x14ac:dyDescent="0.2">
      <c r="A1038" t="s">
        <v>3240</v>
      </c>
      <c r="B1038" t="s">
        <v>3241</v>
      </c>
      <c r="C1038" t="s">
        <v>3242</v>
      </c>
      <c r="D1038" s="10">
        <v>45752</v>
      </c>
      <c r="E1038" t="s">
        <v>52</v>
      </c>
      <c r="F1038">
        <v>9</v>
      </c>
      <c r="G1038" t="s">
        <v>273</v>
      </c>
      <c r="H1038" t="s">
        <v>344</v>
      </c>
      <c r="I1038" t="s">
        <v>55</v>
      </c>
      <c r="J1038">
        <v>1</v>
      </c>
      <c r="K1038">
        <v>7520</v>
      </c>
      <c r="L1038" t="str">
        <f>IFERROR(INDEX(play_attribution!$B$2:$B$328,MATCH(A1038,play_attribution!$A$2:$A$328,0)),"")</f>
        <v/>
      </c>
      <c r="M1038" t="str">
        <f>VLOOKUP(H1038,seller_roster!$A$2:$B$85,2,FALSE)</f>
        <v>Wren Kowalski</v>
      </c>
      <c r="N1038" t="str">
        <f>VLOOKUP(C1038,accounts!$A$2:$F$9615,2,FALSE)</f>
        <v>Construction</v>
      </c>
      <c r="O1038" t="str">
        <f>VLOOKUP(C1038,accounts!$A$2:$F$9615,3,FALSE)</f>
        <v>$2.5M-$5M</v>
      </c>
      <c r="P1038" t="str">
        <f>VLOOKUP(C1038,accounts!$A$2:$F$9615,5,FALSE)</f>
        <v>West</v>
      </c>
      <c r="Q1038" t="b">
        <f t="shared" si="17"/>
        <v>1</v>
      </c>
      <c r="R1038" t="e">
        <f>INDEX(removed_duplicate_rows!$A$5:$A$39,MATCH(wins!A1038,removed_duplicate_rows!$A$5:$A$39,0))</f>
        <v>#N/A</v>
      </c>
    </row>
    <row r="1039" spans="1:18" ht="15.75" customHeight="1" x14ac:dyDescent="0.2">
      <c r="A1039" t="s">
        <v>3243</v>
      </c>
      <c r="B1039" t="s">
        <v>3244</v>
      </c>
      <c r="C1039" t="s">
        <v>3245</v>
      </c>
      <c r="D1039" s="10">
        <v>45752</v>
      </c>
      <c r="E1039" t="s">
        <v>52</v>
      </c>
      <c r="F1039">
        <v>9</v>
      </c>
      <c r="G1039" t="s">
        <v>273</v>
      </c>
      <c r="H1039" t="s">
        <v>327</v>
      </c>
      <c r="I1039" t="s">
        <v>79</v>
      </c>
      <c r="J1039">
        <v>1</v>
      </c>
      <c r="K1039">
        <v>9219</v>
      </c>
      <c r="L1039" t="str">
        <f>IFERROR(INDEX(play_attribution!$B$2:$B$328,MATCH(A1039,play_attribution!$A$2:$A$328,0)),"")</f>
        <v/>
      </c>
      <c r="M1039" t="str">
        <f>VLOOKUP(H1039,seller_roster!$A$2:$B$85,2,FALSE)</f>
        <v>Frankie Lindqvist</v>
      </c>
      <c r="N1039" t="str">
        <f>VLOOKUP(C1039,accounts!$A$2:$F$9615,2,FALSE)</f>
        <v>Field Services</v>
      </c>
      <c r="O1039" t="str">
        <f>VLOOKUP(C1039,accounts!$A$2:$F$9615,3,FALSE)</f>
        <v>$2.5M-$5M</v>
      </c>
      <c r="P1039" t="str">
        <f>VLOOKUP(C1039,accounts!$A$2:$F$9615,5,FALSE)</f>
        <v>West</v>
      </c>
      <c r="Q1039" t="b">
        <f t="shared" si="17"/>
        <v>1</v>
      </c>
      <c r="R1039" t="e">
        <f>INDEX(removed_duplicate_rows!$A$5:$A$39,MATCH(wins!A1039,removed_duplicate_rows!$A$5:$A$39,0))</f>
        <v>#N/A</v>
      </c>
    </row>
    <row r="1040" spans="1:18" ht="15.75" customHeight="1" x14ac:dyDescent="0.2">
      <c r="A1040" t="s">
        <v>3246</v>
      </c>
      <c r="B1040" t="s">
        <v>3247</v>
      </c>
      <c r="C1040" t="s">
        <v>3248</v>
      </c>
      <c r="D1040" s="10">
        <v>45752</v>
      </c>
      <c r="E1040" t="s">
        <v>52</v>
      </c>
      <c r="F1040">
        <v>9</v>
      </c>
      <c r="G1040" t="s">
        <v>273</v>
      </c>
      <c r="H1040" t="s">
        <v>717</v>
      </c>
      <c r="I1040" t="s">
        <v>79</v>
      </c>
      <c r="J1040">
        <v>1</v>
      </c>
      <c r="K1040">
        <v>4902</v>
      </c>
      <c r="L1040" t="str">
        <f>IFERROR(INDEX(play_attribution!$B$2:$B$328,MATCH(A1040,play_attribution!$A$2:$A$328,0)),"")</f>
        <v/>
      </c>
      <c r="M1040" t="str">
        <f>VLOOKUP(H1040,seller_roster!$A$2:$B$85,2,FALSE)</f>
        <v>Corey Novak</v>
      </c>
      <c r="N1040" t="str">
        <f>VLOOKUP(C1040,accounts!$A$2:$F$9615,2,FALSE)</f>
        <v>Hospitality Group</v>
      </c>
      <c r="O1040" t="str">
        <f>VLOOKUP(C1040,accounts!$A$2:$F$9615,3,FALSE)</f>
        <v>$2.5M-$5M</v>
      </c>
      <c r="P1040" t="str">
        <f>VLOOKUP(C1040,accounts!$A$2:$F$9615,5,FALSE)</f>
        <v>West</v>
      </c>
      <c r="Q1040" t="b">
        <f t="shared" si="17"/>
        <v>1</v>
      </c>
      <c r="R1040" t="e">
        <f>INDEX(removed_duplicate_rows!$A$5:$A$39,MATCH(wins!A1040,removed_duplicate_rows!$A$5:$A$39,0))</f>
        <v>#N/A</v>
      </c>
    </row>
    <row r="1041" spans="1:18" ht="15.75" customHeight="1" x14ac:dyDescent="0.2">
      <c r="A1041" t="s">
        <v>3249</v>
      </c>
      <c r="B1041" t="s">
        <v>3250</v>
      </c>
      <c r="C1041" t="s">
        <v>3251</v>
      </c>
      <c r="D1041" s="10">
        <v>45752</v>
      </c>
      <c r="E1041" t="s">
        <v>52</v>
      </c>
      <c r="F1041">
        <v>9</v>
      </c>
      <c r="G1041" t="s">
        <v>273</v>
      </c>
      <c r="H1041" t="s">
        <v>293</v>
      </c>
      <c r="I1041" t="s">
        <v>79</v>
      </c>
      <c r="J1041">
        <v>1</v>
      </c>
      <c r="K1041">
        <v>8806</v>
      </c>
      <c r="L1041" t="str">
        <f>IFERROR(INDEX(play_attribution!$B$2:$B$328,MATCH(A1041,play_attribution!$A$2:$A$328,0)),"")</f>
        <v/>
      </c>
      <c r="M1041" t="str">
        <f>VLOOKUP(H1041,seller_roster!$A$2:$B$85,2,FALSE)</f>
        <v>Hayden Sorensen</v>
      </c>
      <c r="N1041" t="str">
        <f>VLOOKUP(C1041,accounts!$A$2:$F$9615,2,FALSE)</f>
        <v>Healthcare Services</v>
      </c>
      <c r="O1041" t="str">
        <f>VLOOKUP(C1041,accounts!$A$2:$F$9615,3,FALSE)</f>
        <v>&lt;$1M</v>
      </c>
      <c r="P1041" t="str">
        <f>VLOOKUP(C1041,accounts!$A$2:$F$9615,5,FALSE)</f>
        <v>Central</v>
      </c>
      <c r="Q1041" t="b">
        <f t="shared" si="17"/>
        <v>1</v>
      </c>
      <c r="R1041" t="e">
        <f>INDEX(removed_duplicate_rows!$A$5:$A$39,MATCH(wins!A1041,removed_duplicate_rows!$A$5:$A$39,0))</f>
        <v>#N/A</v>
      </c>
    </row>
    <row r="1042" spans="1:18" ht="15.75" customHeight="1" x14ac:dyDescent="0.2">
      <c r="A1042" t="s">
        <v>3252</v>
      </c>
      <c r="B1042" t="s">
        <v>3253</v>
      </c>
      <c r="C1042" t="s">
        <v>3254</v>
      </c>
      <c r="D1042" s="10">
        <v>45752</v>
      </c>
      <c r="E1042" t="s">
        <v>52</v>
      </c>
      <c r="F1042">
        <v>9</v>
      </c>
      <c r="G1042" t="s">
        <v>273</v>
      </c>
      <c r="H1042" t="s">
        <v>337</v>
      </c>
      <c r="I1042" t="s">
        <v>55</v>
      </c>
      <c r="J1042">
        <v>1</v>
      </c>
      <c r="K1042">
        <v>12894</v>
      </c>
      <c r="L1042" t="str">
        <f>IFERROR(INDEX(play_attribution!$B$2:$B$328,MATCH(A1042,play_attribution!$A$2:$A$328,0)),"")</f>
        <v/>
      </c>
      <c r="M1042" t="str">
        <f>VLOOKUP(H1042,seller_roster!$A$2:$B$85,2,FALSE)</f>
        <v>Flor Bianchi</v>
      </c>
      <c r="N1042" t="str">
        <f>VLOOKUP(C1042,accounts!$A$2:$F$9615,2,FALSE)</f>
        <v>Healthcare Services</v>
      </c>
      <c r="O1042" t="str">
        <f>VLOOKUP(C1042,accounts!$A$2:$F$9615,3,FALSE)</f>
        <v>$5M-$10M</v>
      </c>
      <c r="P1042" t="str">
        <f>VLOOKUP(C1042,accounts!$A$2:$F$9615,5,FALSE)</f>
        <v>West</v>
      </c>
      <c r="Q1042" t="b">
        <f t="shared" si="17"/>
        <v>1</v>
      </c>
      <c r="R1042" t="e">
        <f>INDEX(removed_duplicate_rows!$A$5:$A$39,MATCH(wins!A1042,removed_duplicate_rows!$A$5:$A$39,0))</f>
        <v>#N/A</v>
      </c>
    </row>
    <row r="1043" spans="1:18" ht="15.75" customHeight="1" x14ac:dyDescent="0.2">
      <c r="A1043" t="s">
        <v>3255</v>
      </c>
      <c r="B1043" t="s">
        <v>3256</v>
      </c>
      <c r="C1043" t="s">
        <v>3257</v>
      </c>
      <c r="D1043" s="10">
        <v>45752</v>
      </c>
      <c r="E1043" t="s">
        <v>52</v>
      </c>
      <c r="F1043">
        <v>9</v>
      </c>
      <c r="G1043" t="s">
        <v>273</v>
      </c>
      <c r="H1043" t="s">
        <v>278</v>
      </c>
      <c r="I1043" t="s">
        <v>55</v>
      </c>
      <c r="J1043">
        <v>1</v>
      </c>
      <c r="K1043">
        <v>5284</v>
      </c>
      <c r="L1043" t="str">
        <f>IFERROR(INDEX(play_attribution!$B$2:$B$328,MATCH(A1043,play_attribution!$A$2:$A$328,0)),"")</f>
        <v/>
      </c>
      <c r="M1043" t="str">
        <f>VLOOKUP(H1043,seller_roster!$A$2:$B$85,2,FALSE)</f>
        <v>Kira Bianchi</v>
      </c>
      <c r="N1043" t="str">
        <f>VLOOKUP(C1043,accounts!$A$2:$F$9615,2,FALSE)</f>
        <v>Retail Multi-Location</v>
      </c>
      <c r="O1043" t="str">
        <f>VLOOKUP(C1043,accounts!$A$2:$F$9615,3,FALSE)</f>
        <v>$2.5M-$5M</v>
      </c>
      <c r="P1043" t="str">
        <f>VLOOKUP(C1043,accounts!$A$2:$F$9615,5,FALSE)</f>
        <v>East</v>
      </c>
      <c r="Q1043" t="b">
        <f t="shared" si="17"/>
        <v>1</v>
      </c>
      <c r="R1043" t="e">
        <f>INDEX(removed_duplicate_rows!$A$5:$A$39,MATCH(wins!A1043,removed_duplicate_rows!$A$5:$A$39,0))</f>
        <v>#N/A</v>
      </c>
    </row>
    <row r="1044" spans="1:18" ht="15.75" customHeight="1" x14ac:dyDescent="0.2">
      <c r="A1044" t="s">
        <v>3258</v>
      </c>
      <c r="B1044" t="s">
        <v>3259</v>
      </c>
      <c r="C1044" t="s">
        <v>3260</v>
      </c>
      <c r="D1044" s="10">
        <v>45752</v>
      </c>
      <c r="E1044" t="s">
        <v>52</v>
      </c>
      <c r="F1044">
        <v>9</v>
      </c>
      <c r="G1044" t="s">
        <v>374</v>
      </c>
      <c r="H1044" t="s">
        <v>783</v>
      </c>
      <c r="I1044" t="s">
        <v>55</v>
      </c>
      <c r="J1044">
        <v>1</v>
      </c>
      <c r="K1044">
        <v>5736</v>
      </c>
      <c r="L1044" t="str">
        <f>IFERROR(INDEX(play_attribution!$B$2:$B$328,MATCH(A1044,play_attribution!$A$2:$A$328,0)),"")</f>
        <v/>
      </c>
      <c r="M1044" t="str">
        <f>VLOOKUP(H1044,seller_roster!$A$2:$B$85,2,FALSE)</f>
        <v>Omar Tran</v>
      </c>
      <c r="N1044" t="str">
        <f>VLOOKUP(C1044,accounts!$A$2:$F$9615,2,FALSE)</f>
        <v>Field Services</v>
      </c>
      <c r="O1044" t="str">
        <f>VLOOKUP(C1044,accounts!$A$2:$F$9615,3,FALSE)</f>
        <v>$2.5M-$5M</v>
      </c>
      <c r="P1044" t="str">
        <f>VLOOKUP(C1044,accounts!$A$2:$F$9615,5,FALSE)</f>
        <v>East</v>
      </c>
      <c r="Q1044" t="b">
        <f t="shared" si="17"/>
        <v>1</v>
      </c>
      <c r="R1044" t="e">
        <f>INDEX(removed_duplicate_rows!$A$5:$A$39,MATCH(wins!A1044,removed_duplicate_rows!$A$5:$A$39,0))</f>
        <v>#N/A</v>
      </c>
    </row>
    <row r="1045" spans="1:18" ht="15.75" customHeight="1" x14ac:dyDescent="0.2">
      <c r="A1045" t="s">
        <v>3261</v>
      </c>
      <c r="B1045" t="s">
        <v>3262</v>
      </c>
      <c r="C1045" t="s">
        <v>3263</v>
      </c>
      <c r="D1045" s="10">
        <v>45752</v>
      </c>
      <c r="E1045" t="s">
        <v>52</v>
      </c>
      <c r="F1045">
        <v>9</v>
      </c>
      <c r="G1045" t="s">
        <v>374</v>
      </c>
      <c r="H1045" t="s">
        <v>409</v>
      </c>
      <c r="I1045" t="s">
        <v>55</v>
      </c>
      <c r="J1045">
        <v>1</v>
      </c>
      <c r="K1045">
        <v>6392</v>
      </c>
      <c r="L1045" t="str">
        <f>IFERROR(INDEX(play_attribution!$B$2:$B$328,MATCH(A1045,play_attribution!$A$2:$A$328,0)),"")</f>
        <v/>
      </c>
      <c r="M1045" t="str">
        <f>VLOOKUP(H1045,seller_roster!$A$2:$B$85,2,FALSE)</f>
        <v>Devon Okafor</v>
      </c>
      <c r="N1045" t="str">
        <f>VLOOKUP(C1045,accounts!$A$2:$F$9615,2,FALSE)</f>
        <v>Wholesale &amp; Distribution</v>
      </c>
      <c r="O1045" t="str">
        <f>VLOOKUP(C1045,accounts!$A$2:$F$9615,3,FALSE)</f>
        <v>$2.5M-$5M</v>
      </c>
      <c r="P1045" t="str">
        <f>VLOOKUP(C1045,accounts!$A$2:$F$9615,5,FALSE)</f>
        <v>West</v>
      </c>
      <c r="Q1045" t="b">
        <f t="shared" si="17"/>
        <v>1</v>
      </c>
      <c r="R1045" t="e">
        <f>INDEX(removed_duplicate_rows!$A$5:$A$39,MATCH(wins!A1045,removed_duplicate_rows!$A$5:$A$39,0))</f>
        <v>#N/A</v>
      </c>
    </row>
    <row r="1046" spans="1:18" ht="15.75" customHeight="1" x14ac:dyDescent="0.2">
      <c r="A1046" t="s">
        <v>3264</v>
      </c>
      <c r="B1046" t="s">
        <v>3265</v>
      </c>
      <c r="C1046" t="s">
        <v>3266</v>
      </c>
      <c r="D1046" s="10">
        <v>45752</v>
      </c>
      <c r="E1046" t="s">
        <v>52</v>
      </c>
      <c r="F1046">
        <v>9</v>
      </c>
      <c r="G1046" t="s">
        <v>374</v>
      </c>
      <c r="H1046" t="s">
        <v>1123</v>
      </c>
      <c r="I1046" t="s">
        <v>55</v>
      </c>
      <c r="J1046">
        <v>1</v>
      </c>
      <c r="K1046">
        <v>5120</v>
      </c>
      <c r="L1046" t="str">
        <f>IFERROR(INDEX(play_attribution!$B$2:$B$328,MATCH(A1046,play_attribution!$A$2:$A$328,0)),"")</f>
        <v/>
      </c>
      <c r="M1046" t="str">
        <f>VLOOKUP(H1046,seller_roster!$A$2:$B$85,2,FALSE)</f>
        <v>Peyton Silva</v>
      </c>
      <c r="N1046" t="str">
        <f>VLOOKUP(C1046,accounts!$A$2:$F$9615,2,FALSE)</f>
        <v>Logistics</v>
      </c>
      <c r="O1046" t="str">
        <f>VLOOKUP(C1046,accounts!$A$2:$F$9615,3,FALSE)</f>
        <v>$5M-$10M</v>
      </c>
      <c r="P1046" t="str">
        <f>VLOOKUP(C1046,accounts!$A$2:$F$9615,5,FALSE)</f>
        <v>East</v>
      </c>
      <c r="Q1046" t="b">
        <f t="shared" si="17"/>
        <v>1</v>
      </c>
      <c r="R1046" t="e">
        <f>INDEX(removed_duplicate_rows!$A$5:$A$39,MATCH(wins!A1046,removed_duplicate_rows!$A$5:$A$39,0))</f>
        <v>#N/A</v>
      </c>
    </row>
    <row r="1047" spans="1:18" ht="15.75" customHeight="1" x14ac:dyDescent="0.2">
      <c r="A1047" t="s">
        <v>3267</v>
      </c>
      <c r="B1047" t="s">
        <v>3268</v>
      </c>
      <c r="C1047" t="s">
        <v>3269</v>
      </c>
      <c r="D1047" s="10">
        <v>45752</v>
      </c>
      <c r="E1047" t="s">
        <v>52</v>
      </c>
      <c r="F1047">
        <v>9</v>
      </c>
      <c r="G1047" t="s">
        <v>374</v>
      </c>
      <c r="H1047" t="s">
        <v>417</v>
      </c>
      <c r="I1047" t="s">
        <v>55</v>
      </c>
      <c r="J1047">
        <v>1</v>
      </c>
      <c r="K1047">
        <v>5611</v>
      </c>
      <c r="L1047" t="str">
        <f>IFERROR(INDEX(play_attribution!$B$2:$B$328,MATCH(A1047,play_attribution!$A$2:$A$328,0)),"")</f>
        <v/>
      </c>
      <c r="M1047" t="str">
        <f>VLOOKUP(H1047,seller_roster!$A$2:$B$85,2,FALSE)</f>
        <v>Bryn Reyes</v>
      </c>
      <c r="N1047" t="str">
        <f>VLOOKUP(C1047,accounts!$A$2:$F$9615,2,FALSE)</f>
        <v>Field Services</v>
      </c>
      <c r="O1047" t="str">
        <f>VLOOKUP(C1047,accounts!$A$2:$F$9615,3,FALSE)</f>
        <v>$2.5M-$5M</v>
      </c>
      <c r="P1047" t="str">
        <f>VLOOKUP(C1047,accounts!$A$2:$F$9615,5,FALSE)</f>
        <v>Central</v>
      </c>
      <c r="Q1047" t="b">
        <f t="shared" si="17"/>
        <v>1</v>
      </c>
      <c r="R1047" t="e">
        <f>INDEX(removed_duplicate_rows!$A$5:$A$39,MATCH(wins!A1047,removed_duplicate_rows!$A$5:$A$39,0))</f>
        <v>#N/A</v>
      </c>
    </row>
    <row r="1048" spans="1:18" ht="15.75" customHeight="1" x14ac:dyDescent="0.2">
      <c r="A1048" t="s">
        <v>3270</v>
      </c>
      <c r="B1048" t="s">
        <v>3271</v>
      </c>
      <c r="C1048" t="s">
        <v>3272</v>
      </c>
      <c r="D1048" s="10">
        <v>45752</v>
      </c>
      <c r="E1048" t="s">
        <v>52</v>
      </c>
      <c r="F1048">
        <v>9</v>
      </c>
      <c r="G1048" t="s">
        <v>374</v>
      </c>
      <c r="H1048" t="s">
        <v>383</v>
      </c>
      <c r="I1048" t="s">
        <v>55</v>
      </c>
      <c r="J1048">
        <v>1</v>
      </c>
      <c r="K1048">
        <v>6411</v>
      </c>
      <c r="L1048" t="str">
        <f>IFERROR(INDEX(play_attribution!$B$2:$B$328,MATCH(A1048,play_attribution!$A$2:$A$328,0)),"")</f>
        <v/>
      </c>
      <c r="M1048" t="str">
        <f>VLOOKUP(H1048,seller_roster!$A$2:$B$85,2,FALSE)</f>
        <v>Flor Ruiz</v>
      </c>
      <c r="N1048" t="str">
        <f>VLOOKUP(C1048,accounts!$A$2:$F$9615,2,FALSE)</f>
        <v>Wholesale &amp; Distribution</v>
      </c>
      <c r="O1048" t="str">
        <f>VLOOKUP(C1048,accounts!$A$2:$F$9615,3,FALSE)</f>
        <v>$2.5M-$5M</v>
      </c>
      <c r="P1048" t="str">
        <f>VLOOKUP(C1048,accounts!$A$2:$F$9615,5,FALSE)</f>
        <v>East</v>
      </c>
      <c r="Q1048" t="b">
        <f t="shared" si="17"/>
        <v>1</v>
      </c>
      <c r="R1048" t="e">
        <f>INDEX(removed_duplicate_rows!$A$5:$A$39,MATCH(wins!A1048,removed_duplicate_rows!$A$5:$A$39,0))</f>
        <v>#N/A</v>
      </c>
    </row>
    <row r="1049" spans="1:18" ht="15.75" customHeight="1" x14ac:dyDescent="0.2">
      <c r="A1049" t="s">
        <v>3273</v>
      </c>
      <c r="B1049" t="s">
        <v>3274</v>
      </c>
      <c r="C1049" t="s">
        <v>3275</v>
      </c>
      <c r="D1049" s="10">
        <v>45752</v>
      </c>
      <c r="E1049" t="s">
        <v>52</v>
      </c>
      <c r="F1049">
        <v>9</v>
      </c>
      <c r="G1049" t="s">
        <v>374</v>
      </c>
      <c r="H1049" t="s">
        <v>383</v>
      </c>
      <c r="I1049" t="s">
        <v>55</v>
      </c>
      <c r="J1049">
        <v>1</v>
      </c>
      <c r="K1049">
        <v>4931</v>
      </c>
      <c r="L1049" t="str">
        <f>IFERROR(INDEX(play_attribution!$B$2:$B$328,MATCH(A1049,play_attribution!$A$2:$A$328,0)),"")</f>
        <v/>
      </c>
      <c r="M1049" t="str">
        <f>VLOOKUP(H1049,seller_roster!$A$2:$B$85,2,FALSE)</f>
        <v>Flor Ruiz</v>
      </c>
      <c r="N1049" t="str">
        <f>VLOOKUP(C1049,accounts!$A$2:$F$9615,2,FALSE)</f>
        <v>Healthcare Services</v>
      </c>
      <c r="O1049" t="str">
        <f>VLOOKUP(C1049,accounts!$A$2:$F$9615,3,FALSE)</f>
        <v>$5M-$10M</v>
      </c>
      <c r="P1049" t="str">
        <f>VLOOKUP(C1049,accounts!$A$2:$F$9615,5,FALSE)</f>
        <v>Central</v>
      </c>
      <c r="Q1049" t="b">
        <f t="shared" si="17"/>
        <v>1</v>
      </c>
      <c r="R1049" t="e">
        <f>INDEX(removed_duplicate_rows!$A$5:$A$39,MATCH(wins!A1049,removed_duplicate_rows!$A$5:$A$39,0))</f>
        <v>#N/A</v>
      </c>
    </row>
    <row r="1050" spans="1:18" ht="15.75" customHeight="1" x14ac:dyDescent="0.2">
      <c r="A1050" t="s">
        <v>3276</v>
      </c>
      <c r="B1050" t="s">
        <v>3277</v>
      </c>
      <c r="C1050" t="s">
        <v>3278</v>
      </c>
      <c r="D1050" s="10">
        <v>45752</v>
      </c>
      <c r="E1050" t="s">
        <v>52</v>
      </c>
      <c r="F1050">
        <v>9</v>
      </c>
      <c r="G1050" t="s">
        <v>374</v>
      </c>
      <c r="H1050" t="s">
        <v>449</v>
      </c>
      <c r="I1050" t="s">
        <v>55</v>
      </c>
      <c r="J1050">
        <v>1</v>
      </c>
      <c r="K1050">
        <v>6235</v>
      </c>
      <c r="L1050" t="str">
        <f>IFERROR(INDEX(play_attribution!$B$2:$B$328,MATCH(A1050,play_attribution!$A$2:$A$328,0)),"")</f>
        <v/>
      </c>
      <c r="M1050" t="str">
        <f>VLOOKUP(H1050,seller_roster!$A$2:$B$85,2,FALSE)</f>
        <v>Hayden Okafor</v>
      </c>
      <c r="N1050" t="str">
        <f>VLOOKUP(C1050,accounts!$A$2:$F$9615,2,FALSE)</f>
        <v>Logistics</v>
      </c>
      <c r="O1050" t="str">
        <f>VLOOKUP(C1050,accounts!$A$2:$F$9615,3,FALSE)</f>
        <v>$5M-$10M</v>
      </c>
      <c r="P1050" t="str">
        <f>VLOOKUP(C1050,accounts!$A$2:$F$9615,5,FALSE)</f>
        <v>West</v>
      </c>
      <c r="Q1050" t="b">
        <f t="shared" si="17"/>
        <v>1</v>
      </c>
      <c r="R1050" t="e">
        <f>INDEX(removed_duplicate_rows!$A$5:$A$39,MATCH(wins!A1050,removed_duplicate_rows!$A$5:$A$39,0))</f>
        <v>#N/A</v>
      </c>
    </row>
    <row r="1051" spans="1:18" ht="15.75" customHeight="1" x14ac:dyDescent="0.2">
      <c r="A1051" t="s">
        <v>3279</v>
      </c>
      <c r="B1051" t="s">
        <v>3280</v>
      </c>
      <c r="C1051" t="s">
        <v>3281</v>
      </c>
      <c r="D1051" s="10">
        <v>45752</v>
      </c>
      <c r="E1051" t="s">
        <v>52</v>
      </c>
      <c r="F1051">
        <v>9</v>
      </c>
      <c r="G1051" t="s">
        <v>374</v>
      </c>
      <c r="H1051" t="s">
        <v>387</v>
      </c>
      <c r="I1051" t="s">
        <v>55</v>
      </c>
      <c r="J1051">
        <v>1</v>
      </c>
      <c r="K1051">
        <v>8076</v>
      </c>
      <c r="L1051" t="str">
        <f>IFERROR(INDEX(play_attribution!$B$2:$B$328,MATCH(A1051,play_attribution!$A$2:$A$328,0)),"")</f>
        <v/>
      </c>
      <c r="M1051" t="str">
        <f>VLOOKUP(H1051,seller_roster!$A$2:$B$85,2,FALSE)</f>
        <v>Ray Kim</v>
      </c>
      <c r="N1051" t="str">
        <f>VLOOKUP(C1051,accounts!$A$2:$F$9615,2,FALSE)</f>
        <v>Hospitality Group</v>
      </c>
      <c r="O1051" t="str">
        <f>VLOOKUP(C1051,accounts!$A$2:$F$9615,3,FALSE)</f>
        <v>$5M-$10M</v>
      </c>
      <c r="P1051" t="str">
        <f>VLOOKUP(C1051,accounts!$A$2:$F$9615,5,FALSE)</f>
        <v>Central</v>
      </c>
      <c r="Q1051" t="b">
        <f t="shared" si="17"/>
        <v>1</v>
      </c>
      <c r="R1051" t="e">
        <f>INDEX(removed_duplicate_rows!$A$5:$A$39,MATCH(wins!A1051,removed_duplicate_rows!$A$5:$A$39,0))</f>
        <v>#N/A</v>
      </c>
    </row>
    <row r="1052" spans="1:18" ht="15.75" customHeight="1" x14ac:dyDescent="0.2">
      <c r="A1052" t="s">
        <v>3282</v>
      </c>
      <c r="B1052" t="s">
        <v>3283</v>
      </c>
      <c r="C1052" t="s">
        <v>3284</v>
      </c>
      <c r="D1052" s="10">
        <v>45752</v>
      </c>
      <c r="E1052" t="s">
        <v>52</v>
      </c>
      <c r="F1052">
        <v>9</v>
      </c>
      <c r="G1052" t="s">
        <v>374</v>
      </c>
      <c r="H1052" t="s">
        <v>1843</v>
      </c>
      <c r="I1052" t="s">
        <v>55</v>
      </c>
      <c r="J1052">
        <v>1</v>
      </c>
      <c r="K1052">
        <v>3879</v>
      </c>
      <c r="L1052" t="str">
        <f>IFERROR(INDEX(play_attribution!$B$2:$B$328,MATCH(A1052,play_attribution!$A$2:$A$328,0)),"")</f>
        <v/>
      </c>
      <c r="M1052" t="str">
        <f>VLOOKUP(H1052,seller_roster!$A$2:$B$85,2,FALSE)</f>
        <v>Quinn Mbeki</v>
      </c>
      <c r="N1052" t="str">
        <f>VLOOKUP(C1052,accounts!$A$2:$F$9615,2,FALSE)</f>
        <v>Manufacturing</v>
      </c>
      <c r="O1052" t="str">
        <f>VLOOKUP(C1052,accounts!$A$2:$F$9615,3,FALSE)</f>
        <v>$5M-$10M</v>
      </c>
      <c r="P1052" t="str">
        <f>VLOOKUP(C1052,accounts!$A$2:$F$9615,5,FALSE)</f>
        <v>Central</v>
      </c>
      <c r="Q1052" t="b">
        <f t="shared" si="17"/>
        <v>1</v>
      </c>
      <c r="R1052" t="e">
        <f>INDEX(removed_duplicate_rows!$A$5:$A$39,MATCH(wins!A1052,removed_duplicate_rows!$A$5:$A$39,0))</f>
        <v>#N/A</v>
      </c>
    </row>
    <row r="1053" spans="1:18" ht="15.75" customHeight="1" x14ac:dyDescent="0.2">
      <c r="A1053" t="s">
        <v>3285</v>
      </c>
      <c r="B1053" t="s">
        <v>3286</v>
      </c>
      <c r="C1053" t="s">
        <v>3287</v>
      </c>
      <c r="D1053" s="10">
        <v>45752</v>
      </c>
      <c r="E1053" t="s">
        <v>52</v>
      </c>
      <c r="F1053">
        <v>9</v>
      </c>
      <c r="G1053" t="s">
        <v>374</v>
      </c>
      <c r="H1053" t="s">
        <v>379</v>
      </c>
      <c r="I1053" t="s">
        <v>55</v>
      </c>
      <c r="J1053">
        <v>1</v>
      </c>
      <c r="K1053">
        <v>5513</v>
      </c>
      <c r="L1053" t="str">
        <f>IFERROR(INDEX(play_attribution!$B$2:$B$328,MATCH(A1053,play_attribution!$A$2:$A$328,0)),"")</f>
        <v/>
      </c>
      <c r="M1053" t="str">
        <f>VLOOKUP(H1053,seller_roster!$A$2:$B$85,2,FALSE)</f>
        <v>Tatum Vega</v>
      </c>
      <c r="N1053" t="str">
        <f>VLOOKUP(C1053,accounts!$A$2:$F$9615,2,FALSE)</f>
        <v>Wholesale &amp; Distribution</v>
      </c>
      <c r="O1053" t="str">
        <f>VLOOKUP(C1053,accounts!$A$2:$F$9615,3,FALSE)</f>
        <v>$2.5M-$5M</v>
      </c>
      <c r="P1053" t="str">
        <f>VLOOKUP(C1053,accounts!$A$2:$F$9615,5,FALSE)</f>
        <v>Central</v>
      </c>
      <c r="Q1053" t="b">
        <f t="shared" si="17"/>
        <v>1</v>
      </c>
      <c r="R1053" t="e">
        <f>INDEX(removed_duplicate_rows!$A$5:$A$39,MATCH(wins!A1053,removed_duplicate_rows!$A$5:$A$39,0))</f>
        <v>#N/A</v>
      </c>
    </row>
    <row r="1054" spans="1:18" ht="15.75" customHeight="1" x14ac:dyDescent="0.2">
      <c r="A1054" t="s">
        <v>3288</v>
      </c>
      <c r="B1054" t="s">
        <v>3289</v>
      </c>
      <c r="C1054" t="s">
        <v>3290</v>
      </c>
      <c r="D1054" s="10">
        <v>45752</v>
      </c>
      <c r="E1054" t="s">
        <v>52</v>
      </c>
      <c r="F1054">
        <v>9</v>
      </c>
      <c r="G1054" t="s">
        <v>374</v>
      </c>
      <c r="H1054" t="s">
        <v>413</v>
      </c>
      <c r="I1054" t="s">
        <v>55</v>
      </c>
      <c r="J1054">
        <v>1</v>
      </c>
      <c r="K1054">
        <v>5935</v>
      </c>
      <c r="L1054" t="str">
        <f>IFERROR(INDEX(play_attribution!$B$2:$B$328,MATCH(A1054,play_attribution!$A$2:$A$328,0)),"")</f>
        <v/>
      </c>
      <c r="M1054" t="str">
        <f>VLOOKUP(H1054,seller_roster!$A$2:$B$85,2,FALSE)</f>
        <v>Phoenix Doyle</v>
      </c>
      <c r="N1054" t="str">
        <f>VLOOKUP(C1054,accounts!$A$2:$F$9615,2,FALSE)</f>
        <v>Wholesale &amp; Distribution</v>
      </c>
      <c r="O1054" t="str">
        <f>VLOOKUP(C1054,accounts!$A$2:$F$9615,3,FALSE)</f>
        <v>$2.5M-$5M</v>
      </c>
      <c r="P1054" t="str">
        <f>VLOOKUP(C1054,accounts!$A$2:$F$9615,5,FALSE)</f>
        <v>Central</v>
      </c>
      <c r="Q1054" t="b">
        <f t="shared" si="17"/>
        <v>1</v>
      </c>
      <c r="R1054" t="e">
        <f>INDEX(removed_duplicate_rows!$A$5:$A$39,MATCH(wins!A1054,removed_duplicate_rows!$A$5:$A$39,0))</f>
        <v>#N/A</v>
      </c>
    </row>
    <row r="1055" spans="1:18" ht="15.75" customHeight="1" x14ac:dyDescent="0.2">
      <c r="A1055" t="s">
        <v>3291</v>
      </c>
      <c r="B1055" t="s">
        <v>3292</v>
      </c>
      <c r="C1055" t="s">
        <v>3293</v>
      </c>
      <c r="D1055" s="10">
        <v>45752</v>
      </c>
      <c r="E1055" t="s">
        <v>52</v>
      </c>
      <c r="F1055">
        <v>9</v>
      </c>
      <c r="G1055" t="s">
        <v>374</v>
      </c>
      <c r="H1055" t="s">
        <v>417</v>
      </c>
      <c r="I1055" t="s">
        <v>55</v>
      </c>
      <c r="J1055">
        <v>1</v>
      </c>
      <c r="K1055">
        <v>5549</v>
      </c>
      <c r="L1055" t="str">
        <f>IFERROR(INDEX(play_attribution!$B$2:$B$328,MATCH(A1055,play_attribution!$A$2:$A$328,0)),"")</f>
        <v/>
      </c>
      <c r="M1055" t="str">
        <f>VLOOKUP(H1055,seller_roster!$A$2:$B$85,2,FALSE)</f>
        <v>Bryn Reyes</v>
      </c>
      <c r="N1055" t="str">
        <f>VLOOKUP(C1055,accounts!$A$2:$F$9615,2,FALSE)</f>
        <v>Logistics</v>
      </c>
      <c r="O1055" t="str">
        <f>VLOOKUP(C1055,accounts!$A$2:$F$9615,3,FALSE)</f>
        <v>&gt;$10M</v>
      </c>
      <c r="P1055" t="str">
        <f>VLOOKUP(C1055,accounts!$A$2:$F$9615,5,FALSE)</f>
        <v>West</v>
      </c>
      <c r="Q1055" t="b">
        <f t="shared" si="17"/>
        <v>1</v>
      </c>
      <c r="R1055" t="e">
        <f>INDEX(removed_duplicate_rows!$A$5:$A$39,MATCH(wins!A1055,removed_duplicate_rows!$A$5:$A$39,0))</f>
        <v>#N/A</v>
      </c>
    </row>
    <row r="1056" spans="1:18" ht="15.75" customHeight="1" x14ac:dyDescent="0.2">
      <c r="A1056" t="s">
        <v>3294</v>
      </c>
      <c r="B1056" t="s">
        <v>3295</v>
      </c>
      <c r="C1056" t="s">
        <v>3296</v>
      </c>
      <c r="D1056" s="10">
        <v>45752</v>
      </c>
      <c r="E1056" t="s">
        <v>52</v>
      </c>
      <c r="F1056">
        <v>9</v>
      </c>
      <c r="G1056" t="s">
        <v>374</v>
      </c>
      <c r="H1056" t="s">
        <v>402</v>
      </c>
      <c r="I1056" t="s">
        <v>55</v>
      </c>
      <c r="J1056">
        <v>1</v>
      </c>
      <c r="K1056">
        <v>5905</v>
      </c>
      <c r="L1056" t="str">
        <f>IFERROR(INDEX(play_attribution!$B$2:$B$328,MATCH(A1056,play_attribution!$A$2:$A$328,0)),"")</f>
        <v/>
      </c>
      <c r="M1056" t="str">
        <f>VLOOKUP(H1056,seller_roster!$A$2:$B$85,2,FALSE)</f>
        <v>Frankie Vega</v>
      </c>
      <c r="N1056" t="str">
        <f>VLOOKUP(C1056,accounts!$A$2:$F$9615,2,FALSE)</f>
        <v>Nonprofit</v>
      </c>
      <c r="O1056" t="str">
        <f>VLOOKUP(C1056,accounts!$A$2:$F$9615,3,FALSE)</f>
        <v>$5M-$10M</v>
      </c>
      <c r="P1056" t="str">
        <f>VLOOKUP(C1056,accounts!$A$2:$F$9615,5,FALSE)</f>
        <v>Central</v>
      </c>
      <c r="Q1056" t="b">
        <f t="shared" si="17"/>
        <v>1</v>
      </c>
      <c r="R1056" t="e">
        <f>INDEX(removed_duplicate_rows!$A$5:$A$39,MATCH(wins!A1056,removed_duplicate_rows!$A$5:$A$39,0))</f>
        <v>#N/A</v>
      </c>
    </row>
    <row r="1057" spans="1:18" ht="15.75" customHeight="1" x14ac:dyDescent="0.2">
      <c r="A1057" t="s">
        <v>3297</v>
      </c>
      <c r="B1057" t="s">
        <v>3298</v>
      </c>
      <c r="C1057" t="s">
        <v>3299</v>
      </c>
      <c r="D1057" s="10">
        <v>45752</v>
      </c>
      <c r="E1057" t="s">
        <v>52</v>
      </c>
      <c r="F1057">
        <v>9</v>
      </c>
      <c r="G1057" t="s">
        <v>374</v>
      </c>
      <c r="H1057" t="s">
        <v>379</v>
      </c>
      <c r="I1057" t="s">
        <v>55</v>
      </c>
      <c r="J1057">
        <v>1</v>
      </c>
      <c r="K1057">
        <v>5577</v>
      </c>
      <c r="L1057" t="str">
        <f>IFERROR(INDEX(play_attribution!$B$2:$B$328,MATCH(A1057,play_attribution!$A$2:$A$328,0)),"")</f>
        <v/>
      </c>
      <c r="M1057" t="str">
        <f>VLOOKUP(H1057,seller_roster!$A$2:$B$85,2,FALSE)</f>
        <v>Tatum Vega</v>
      </c>
      <c r="N1057" t="str">
        <f>VLOOKUP(C1057,accounts!$A$2:$F$9615,2,FALSE)</f>
        <v>Professional Services</v>
      </c>
      <c r="O1057" t="str">
        <f>VLOOKUP(C1057,accounts!$A$2:$F$9615,3,FALSE)</f>
        <v>&gt;$10M</v>
      </c>
      <c r="P1057" t="str">
        <f>VLOOKUP(C1057,accounts!$A$2:$F$9615,5,FALSE)</f>
        <v>West</v>
      </c>
      <c r="Q1057" t="b">
        <f t="shared" si="17"/>
        <v>1</v>
      </c>
      <c r="R1057" t="e">
        <f>INDEX(removed_duplicate_rows!$A$5:$A$39,MATCH(wins!A1057,removed_duplicate_rows!$A$5:$A$39,0))</f>
        <v>#N/A</v>
      </c>
    </row>
    <row r="1058" spans="1:18" ht="15.75" customHeight="1" x14ac:dyDescent="0.2">
      <c r="A1058" t="s">
        <v>3300</v>
      </c>
      <c r="B1058" t="s">
        <v>3301</v>
      </c>
      <c r="C1058" t="s">
        <v>3302</v>
      </c>
      <c r="D1058" s="10">
        <v>45752</v>
      </c>
      <c r="E1058" t="s">
        <v>52</v>
      </c>
      <c r="F1058">
        <v>9</v>
      </c>
      <c r="G1058" t="s">
        <v>374</v>
      </c>
      <c r="H1058" t="s">
        <v>2183</v>
      </c>
      <c r="I1058" t="s">
        <v>55</v>
      </c>
      <c r="J1058">
        <v>1</v>
      </c>
      <c r="K1058">
        <v>5128</v>
      </c>
      <c r="L1058" t="str">
        <f>IFERROR(INDEX(play_attribution!$B$2:$B$328,MATCH(A1058,play_attribution!$A$2:$A$328,0)),"")</f>
        <v/>
      </c>
      <c r="M1058" t="str">
        <f>VLOOKUP(H1058,seller_roster!$A$2:$B$85,2,FALSE)</f>
        <v>Rowan Tran</v>
      </c>
      <c r="N1058" t="str">
        <f>VLOOKUP(C1058,accounts!$A$2:$F$9615,2,FALSE)</f>
        <v>Logistics</v>
      </c>
      <c r="O1058" t="str">
        <f>VLOOKUP(C1058,accounts!$A$2:$F$9615,3,FALSE)</f>
        <v>$2.5M-$5M</v>
      </c>
      <c r="P1058" t="str">
        <f>VLOOKUP(C1058,accounts!$A$2:$F$9615,5,FALSE)</f>
        <v>Central</v>
      </c>
      <c r="Q1058" t="b">
        <f t="shared" si="17"/>
        <v>1</v>
      </c>
      <c r="R1058" t="e">
        <f>INDEX(removed_duplicate_rows!$A$5:$A$39,MATCH(wins!A1058,removed_duplicate_rows!$A$5:$A$39,0))</f>
        <v>#N/A</v>
      </c>
    </row>
    <row r="1059" spans="1:18" ht="15.75" customHeight="1" x14ac:dyDescent="0.2">
      <c r="A1059" t="s">
        <v>3303</v>
      </c>
      <c r="B1059" t="s">
        <v>3304</v>
      </c>
      <c r="C1059" t="s">
        <v>3305</v>
      </c>
      <c r="D1059" s="10">
        <v>45752</v>
      </c>
      <c r="E1059" t="s">
        <v>52</v>
      </c>
      <c r="F1059">
        <v>9</v>
      </c>
      <c r="G1059" t="s">
        <v>374</v>
      </c>
      <c r="H1059" t="s">
        <v>1123</v>
      </c>
      <c r="I1059" t="s">
        <v>55</v>
      </c>
      <c r="J1059">
        <v>1</v>
      </c>
      <c r="K1059">
        <v>5807</v>
      </c>
      <c r="L1059" t="str">
        <f>IFERROR(INDEX(play_attribution!$B$2:$B$328,MATCH(A1059,play_attribution!$A$2:$A$328,0)),"")</f>
        <v/>
      </c>
      <c r="M1059" t="str">
        <f>VLOOKUP(H1059,seller_roster!$A$2:$B$85,2,FALSE)</f>
        <v>Peyton Silva</v>
      </c>
      <c r="N1059" t="str">
        <f>VLOOKUP(C1059,accounts!$A$2:$F$9615,2,FALSE)</f>
        <v>Manufacturing</v>
      </c>
      <c r="O1059" t="str">
        <f>VLOOKUP(C1059,accounts!$A$2:$F$9615,3,FALSE)</f>
        <v>$5M-$10M</v>
      </c>
      <c r="P1059" t="str">
        <f>VLOOKUP(C1059,accounts!$A$2:$F$9615,5,FALSE)</f>
        <v>West</v>
      </c>
      <c r="Q1059" t="b">
        <f t="shared" si="17"/>
        <v>1</v>
      </c>
      <c r="R1059" t="e">
        <f>INDEX(removed_duplicate_rows!$A$5:$A$39,MATCH(wins!A1059,removed_duplicate_rows!$A$5:$A$39,0))</f>
        <v>#N/A</v>
      </c>
    </row>
    <row r="1060" spans="1:18" ht="15.75" customHeight="1" x14ac:dyDescent="0.2">
      <c r="A1060" t="s">
        <v>3306</v>
      </c>
      <c r="B1060" t="s">
        <v>3307</v>
      </c>
      <c r="C1060" t="s">
        <v>3308</v>
      </c>
      <c r="D1060" s="10">
        <v>45752</v>
      </c>
      <c r="E1060" t="s">
        <v>52</v>
      </c>
      <c r="F1060">
        <v>9</v>
      </c>
      <c r="G1060" t="s">
        <v>374</v>
      </c>
      <c r="H1060" t="s">
        <v>391</v>
      </c>
      <c r="I1060" t="s">
        <v>55</v>
      </c>
      <c r="J1060">
        <v>1</v>
      </c>
      <c r="K1060">
        <v>5167</v>
      </c>
      <c r="L1060" t="str">
        <f>IFERROR(INDEX(play_attribution!$B$2:$B$328,MATCH(A1060,play_attribution!$A$2:$A$328,0)),"")</f>
        <v/>
      </c>
      <c r="M1060" t="str">
        <f>VLOOKUP(H1060,seller_roster!$A$2:$B$85,2,FALSE)</f>
        <v>Sam Walsh</v>
      </c>
      <c r="N1060" t="str">
        <f>VLOOKUP(C1060,accounts!$A$2:$F$9615,2,FALSE)</f>
        <v>Nonprofit</v>
      </c>
      <c r="O1060" t="str">
        <f>VLOOKUP(C1060,accounts!$A$2:$F$9615,3,FALSE)</f>
        <v>$1M-$2.5M</v>
      </c>
      <c r="P1060" t="str">
        <f>VLOOKUP(C1060,accounts!$A$2:$F$9615,5,FALSE)</f>
        <v>West</v>
      </c>
      <c r="Q1060" t="b">
        <f t="shared" si="17"/>
        <v>1</v>
      </c>
      <c r="R1060" t="e">
        <f>INDEX(removed_duplicate_rows!$A$5:$A$39,MATCH(wins!A1060,removed_duplicate_rows!$A$5:$A$39,0))</f>
        <v>#N/A</v>
      </c>
    </row>
    <row r="1061" spans="1:18" ht="15.75" customHeight="1" x14ac:dyDescent="0.2">
      <c r="A1061" t="s">
        <v>3309</v>
      </c>
      <c r="B1061" t="s">
        <v>3310</v>
      </c>
      <c r="C1061" t="s">
        <v>3311</v>
      </c>
      <c r="D1061" s="10">
        <v>45752</v>
      </c>
      <c r="E1061" t="s">
        <v>52</v>
      </c>
      <c r="F1061">
        <v>9</v>
      </c>
      <c r="G1061" t="s">
        <v>374</v>
      </c>
      <c r="H1061" t="s">
        <v>427</v>
      </c>
      <c r="I1061" t="s">
        <v>55</v>
      </c>
      <c r="J1061">
        <v>1</v>
      </c>
      <c r="K1061">
        <v>6015</v>
      </c>
      <c r="L1061" t="str">
        <f>IFERROR(INDEX(play_attribution!$B$2:$B$328,MATCH(A1061,play_attribution!$A$2:$A$328,0)),"")</f>
        <v/>
      </c>
      <c r="M1061" t="str">
        <f>VLOOKUP(H1061,seller_roster!$A$2:$B$85,2,FALSE)</f>
        <v>Peyton Moreau</v>
      </c>
      <c r="N1061" t="str">
        <f>VLOOKUP(C1061,accounts!$A$2:$F$9615,2,FALSE)</f>
        <v>Field Services</v>
      </c>
      <c r="O1061" t="str">
        <f>VLOOKUP(C1061,accounts!$A$2:$F$9615,3,FALSE)</f>
        <v>$5M-$10M</v>
      </c>
      <c r="P1061" t="str">
        <f>VLOOKUP(C1061,accounts!$A$2:$F$9615,5,FALSE)</f>
        <v>East</v>
      </c>
      <c r="Q1061" t="b">
        <f t="shared" si="17"/>
        <v>1</v>
      </c>
      <c r="R1061" t="e">
        <f>INDEX(removed_duplicate_rows!$A$5:$A$39,MATCH(wins!A1061,removed_duplicate_rows!$A$5:$A$39,0))</f>
        <v>#N/A</v>
      </c>
    </row>
    <row r="1062" spans="1:18" ht="15.75" customHeight="1" x14ac:dyDescent="0.2">
      <c r="A1062" t="s">
        <v>3312</v>
      </c>
      <c r="B1062" t="s">
        <v>3313</v>
      </c>
      <c r="C1062" t="s">
        <v>3314</v>
      </c>
      <c r="D1062" s="10">
        <v>45752</v>
      </c>
      <c r="E1062" t="s">
        <v>52</v>
      </c>
      <c r="F1062">
        <v>9</v>
      </c>
      <c r="G1062" t="s">
        <v>374</v>
      </c>
      <c r="H1062" t="s">
        <v>413</v>
      </c>
      <c r="I1062" t="s">
        <v>55</v>
      </c>
      <c r="J1062">
        <v>1</v>
      </c>
      <c r="K1062">
        <v>4195</v>
      </c>
      <c r="L1062" t="str">
        <f>IFERROR(INDEX(play_attribution!$B$2:$B$328,MATCH(A1062,play_attribution!$A$2:$A$328,0)),"")</f>
        <v/>
      </c>
      <c r="M1062" t="str">
        <f>VLOOKUP(H1062,seller_roster!$A$2:$B$85,2,FALSE)</f>
        <v>Phoenix Doyle</v>
      </c>
      <c r="N1062" t="str">
        <f>VLOOKUP(C1062,accounts!$A$2:$F$9615,2,FALSE)</f>
        <v>Logistics</v>
      </c>
      <c r="O1062" t="str">
        <f>VLOOKUP(C1062,accounts!$A$2:$F$9615,3,FALSE)</f>
        <v>$5M-$10M</v>
      </c>
      <c r="P1062" t="str">
        <f>VLOOKUP(C1062,accounts!$A$2:$F$9615,5,FALSE)</f>
        <v>East</v>
      </c>
      <c r="Q1062" t="b">
        <f t="shared" si="17"/>
        <v>1</v>
      </c>
      <c r="R1062" t="e">
        <f>INDEX(removed_duplicate_rows!$A$5:$A$39,MATCH(wins!A1062,removed_duplicate_rows!$A$5:$A$39,0))</f>
        <v>#N/A</v>
      </c>
    </row>
    <row r="1063" spans="1:18" ht="15.75" customHeight="1" x14ac:dyDescent="0.2">
      <c r="A1063" t="s">
        <v>3315</v>
      </c>
      <c r="B1063" t="s">
        <v>3316</v>
      </c>
      <c r="C1063" t="s">
        <v>3317</v>
      </c>
      <c r="D1063" s="10">
        <v>45752</v>
      </c>
      <c r="E1063" t="s">
        <v>52</v>
      </c>
      <c r="F1063">
        <v>9</v>
      </c>
      <c r="G1063" t="s">
        <v>374</v>
      </c>
      <c r="H1063" t="s">
        <v>379</v>
      </c>
      <c r="I1063" t="s">
        <v>55</v>
      </c>
      <c r="J1063">
        <v>1</v>
      </c>
      <c r="K1063">
        <v>4648</v>
      </c>
      <c r="L1063" t="str">
        <f>IFERROR(INDEX(play_attribution!$B$2:$B$328,MATCH(A1063,play_attribution!$A$2:$A$328,0)),"")</f>
        <v/>
      </c>
      <c r="M1063" t="str">
        <f>VLOOKUP(H1063,seller_roster!$A$2:$B$85,2,FALSE)</f>
        <v>Tatum Vega</v>
      </c>
      <c r="N1063" t="str">
        <f>VLOOKUP(C1063,accounts!$A$2:$F$9615,2,FALSE)</f>
        <v>Manufacturing</v>
      </c>
      <c r="O1063" t="str">
        <f>VLOOKUP(C1063,accounts!$A$2:$F$9615,3,FALSE)</f>
        <v>&gt;$10M</v>
      </c>
      <c r="P1063" t="str">
        <f>VLOOKUP(C1063,accounts!$A$2:$F$9615,5,FALSE)</f>
        <v>East</v>
      </c>
      <c r="Q1063" t="b">
        <f t="shared" si="17"/>
        <v>1</v>
      </c>
      <c r="R1063" t="e">
        <f>INDEX(removed_duplicate_rows!$A$5:$A$39,MATCH(wins!A1063,removed_duplicate_rows!$A$5:$A$39,0))</f>
        <v>#N/A</v>
      </c>
    </row>
    <row r="1064" spans="1:18" ht="15.75" customHeight="1" x14ac:dyDescent="0.2">
      <c r="A1064" t="s">
        <v>3318</v>
      </c>
      <c r="B1064" t="s">
        <v>3319</v>
      </c>
      <c r="C1064" t="s">
        <v>3320</v>
      </c>
      <c r="D1064" s="10">
        <v>45752</v>
      </c>
      <c r="E1064" t="s">
        <v>52</v>
      </c>
      <c r="F1064">
        <v>9</v>
      </c>
      <c r="G1064" t="s">
        <v>374</v>
      </c>
      <c r="H1064" t="s">
        <v>1843</v>
      </c>
      <c r="I1064" t="s">
        <v>55</v>
      </c>
      <c r="J1064">
        <v>1</v>
      </c>
      <c r="K1064">
        <v>7337</v>
      </c>
      <c r="L1064" t="str">
        <f>IFERROR(INDEX(play_attribution!$B$2:$B$328,MATCH(A1064,play_attribution!$A$2:$A$328,0)),"")</f>
        <v/>
      </c>
      <c r="M1064" t="str">
        <f>VLOOKUP(H1064,seller_roster!$A$2:$B$85,2,FALSE)</f>
        <v>Quinn Mbeki</v>
      </c>
      <c r="N1064" t="str">
        <f>VLOOKUP(C1064,accounts!$A$2:$F$9615,2,FALSE)</f>
        <v>Nonprofit</v>
      </c>
      <c r="O1064" t="str">
        <f>VLOOKUP(C1064,accounts!$A$2:$F$9615,3,FALSE)</f>
        <v>$2.5M-$5M</v>
      </c>
      <c r="P1064" t="str">
        <f>VLOOKUP(C1064,accounts!$A$2:$F$9615,5,FALSE)</f>
        <v>East</v>
      </c>
      <c r="Q1064" t="b">
        <f t="shared" si="17"/>
        <v>1</v>
      </c>
      <c r="R1064" t="e">
        <f>INDEX(removed_duplicate_rows!$A$5:$A$39,MATCH(wins!A1064,removed_duplicate_rows!$A$5:$A$39,0))</f>
        <v>#N/A</v>
      </c>
    </row>
    <row r="1065" spans="1:18" ht="15.75" customHeight="1" x14ac:dyDescent="0.2">
      <c r="A1065" t="s">
        <v>3321</v>
      </c>
      <c r="B1065" t="s">
        <v>3322</v>
      </c>
      <c r="C1065" t="s">
        <v>3323</v>
      </c>
      <c r="D1065" s="10">
        <v>45752</v>
      </c>
      <c r="E1065" t="s">
        <v>52</v>
      </c>
      <c r="F1065">
        <v>9</v>
      </c>
      <c r="G1065" t="s">
        <v>374</v>
      </c>
      <c r="H1065" t="s">
        <v>379</v>
      </c>
      <c r="I1065" t="s">
        <v>55</v>
      </c>
      <c r="J1065">
        <v>1</v>
      </c>
      <c r="K1065">
        <v>9636</v>
      </c>
      <c r="L1065" t="str">
        <f>IFERROR(INDEX(play_attribution!$B$2:$B$328,MATCH(A1065,play_attribution!$A$2:$A$328,0)),"")</f>
        <v/>
      </c>
      <c r="M1065" t="str">
        <f>VLOOKUP(H1065,seller_roster!$A$2:$B$85,2,FALSE)</f>
        <v>Tatum Vega</v>
      </c>
      <c r="N1065" t="str">
        <f>VLOOKUP(C1065,accounts!$A$2:$F$9615,2,FALSE)</f>
        <v>Field Services</v>
      </c>
      <c r="O1065" t="str">
        <f>VLOOKUP(C1065,accounts!$A$2:$F$9615,3,FALSE)</f>
        <v>&gt;$10M</v>
      </c>
      <c r="P1065" t="str">
        <f>VLOOKUP(C1065,accounts!$A$2:$F$9615,5,FALSE)</f>
        <v>West</v>
      </c>
      <c r="Q1065" t="b">
        <f t="shared" si="17"/>
        <v>1</v>
      </c>
      <c r="R1065" t="e">
        <f>INDEX(removed_duplicate_rows!$A$5:$A$39,MATCH(wins!A1065,removed_duplicate_rows!$A$5:$A$39,0))</f>
        <v>#N/A</v>
      </c>
    </row>
    <row r="1066" spans="1:18" ht="15.75" customHeight="1" x14ac:dyDescent="0.2">
      <c r="A1066" t="s">
        <v>3324</v>
      </c>
      <c r="B1066" t="s">
        <v>3325</v>
      </c>
      <c r="C1066" t="s">
        <v>3326</v>
      </c>
      <c r="D1066" s="10">
        <v>45752</v>
      </c>
      <c r="E1066" t="s">
        <v>52</v>
      </c>
      <c r="F1066">
        <v>9</v>
      </c>
      <c r="G1066" t="s">
        <v>374</v>
      </c>
      <c r="H1066" t="s">
        <v>391</v>
      </c>
      <c r="I1066" t="s">
        <v>55</v>
      </c>
      <c r="J1066">
        <v>1</v>
      </c>
      <c r="K1066">
        <v>6341</v>
      </c>
      <c r="L1066" t="str">
        <f>IFERROR(INDEX(play_attribution!$B$2:$B$328,MATCH(A1066,play_attribution!$A$2:$A$328,0)),"")</f>
        <v/>
      </c>
      <c r="M1066" t="str">
        <f>VLOOKUP(H1066,seller_roster!$A$2:$B$85,2,FALSE)</f>
        <v>Sam Walsh</v>
      </c>
      <c r="N1066" t="str">
        <f>VLOOKUP(C1066,accounts!$A$2:$F$9615,2,FALSE)</f>
        <v>Hospitality Group</v>
      </c>
      <c r="O1066" t="str">
        <f>VLOOKUP(C1066,accounts!$A$2:$F$9615,3,FALSE)</f>
        <v>&lt;$1M</v>
      </c>
      <c r="P1066" t="str">
        <f>VLOOKUP(C1066,accounts!$A$2:$F$9615,5,FALSE)</f>
        <v>West</v>
      </c>
      <c r="Q1066" t="b">
        <f t="shared" si="17"/>
        <v>1</v>
      </c>
      <c r="R1066" t="e">
        <f>INDEX(removed_duplicate_rows!$A$5:$A$39,MATCH(wins!A1066,removed_duplicate_rows!$A$5:$A$39,0))</f>
        <v>#N/A</v>
      </c>
    </row>
    <row r="1067" spans="1:18" ht="15.75" customHeight="1" x14ac:dyDescent="0.2">
      <c r="A1067" t="s">
        <v>3327</v>
      </c>
      <c r="B1067" t="s">
        <v>3328</v>
      </c>
      <c r="C1067" t="s">
        <v>3329</v>
      </c>
      <c r="D1067" s="10">
        <v>45752</v>
      </c>
      <c r="E1067" t="s">
        <v>52</v>
      </c>
      <c r="F1067">
        <v>9</v>
      </c>
      <c r="G1067" t="s">
        <v>374</v>
      </c>
      <c r="H1067" t="s">
        <v>398</v>
      </c>
      <c r="I1067" t="s">
        <v>55</v>
      </c>
      <c r="J1067">
        <v>1</v>
      </c>
      <c r="K1067">
        <v>6735</v>
      </c>
      <c r="L1067" t="str">
        <f>IFERROR(INDEX(play_attribution!$B$2:$B$328,MATCH(A1067,play_attribution!$A$2:$A$328,0)),"")</f>
        <v/>
      </c>
      <c r="M1067" t="str">
        <f>VLOOKUP(H1067,seller_roster!$A$2:$B$85,2,FALSE)</f>
        <v>Rowan Kim</v>
      </c>
      <c r="N1067" t="str">
        <f>VLOOKUP(C1067,accounts!$A$2:$F$9615,2,FALSE)</f>
        <v>Healthcare Services</v>
      </c>
      <c r="O1067" t="str">
        <f>VLOOKUP(C1067,accounts!$A$2:$F$9615,3,FALSE)</f>
        <v>$2.5M-$5M</v>
      </c>
      <c r="P1067" t="str">
        <f>VLOOKUP(C1067,accounts!$A$2:$F$9615,5,FALSE)</f>
        <v>Central</v>
      </c>
      <c r="Q1067" t="b">
        <f t="shared" si="17"/>
        <v>1</v>
      </c>
      <c r="R1067" t="e">
        <f>INDEX(removed_duplicate_rows!$A$5:$A$39,MATCH(wins!A1067,removed_duplicate_rows!$A$5:$A$39,0))</f>
        <v>#N/A</v>
      </c>
    </row>
    <row r="1068" spans="1:18" ht="15.75" customHeight="1" x14ac:dyDescent="0.2">
      <c r="A1068" t="s">
        <v>3330</v>
      </c>
      <c r="B1068" t="s">
        <v>3331</v>
      </c>
      <c r="C1068" t="s">
        <v>3332</v>
      </c>
      <c r="D1068" s="10">
        <v>45752</v>
      </c>
      <c r="E1068" t="s">
        <v>52</v>
      </c>
      <c r="F1068">
        <v>9</v>
      </c>
      <c r="G1068" t="s">
        <v>374</v>
      </c>
      <c r="H1068" t="s">
        <v>413</v>
      </c>
      <c r="I1068" t="s">
        <v>55</v>
      </c>
      <c r="J1068">
        <v>1</v>
      </c>
      <c r="K1068">
        <v>7190</v>
      </c>
      <c r="L1068" t="str">
        <f>IFERROR(INDEX(play_attribution!$B$2:$B$328,MATCH(A1068,play_attribution!$A$2:$A$328,0)),"")</f>
        <v/>
      </c>
      <c r="M1068" t="str">
        <f>VLOOKUP(H1068,seller_roster!$A$2:$B$85,2,FALSE)</f>
        <v>Phoenix Doyle</v>
      </c>
      <c r="N1068" t="str">
        <f>VLOOKUP(C1068,accounts!$A$2:$F$9615,2,FALSE)</f>
        <v>Hospitality Group</v>
      </c>
      <c r="O1068" t="str">
        <f>VLOOKUP(C1068,accounts!$A$2:$F$9615,3,FALSE)</f>
        <v>$5M-$10M</v>
      </c>
      <c r="P1068" t="str">
        <f>VLOOKUP(C1068,accounts!$A$2:$F$9615,5,FALSE)</f>
        <v>West</v>
      </c>
      <c r="Q1068" t="b">
        <f t="shared" si="17"/>
        <v>1</v>
      </c>
      <c r="R1068" t="e">
        <f>INDEX(removed_duplicate_rows!$A$5:$A$39,MATCH(wins!A1068,removed_duplicate_rows!$A$5:$A$39,0))</f>
        <v>#N/A</v>
      </c>
    </row>
    <row r="1069" spans="1:18" ht="15.75" customHeight="1" x14ac:dyDescent="0.2">
      <c r="A1069" t="s">
        <v>3333</v>
      </c>
      <c r="B1069" t="s">
        <v>3334</v>
      </c>
      <c r="C1069" t="s">
        <v>3335</v>
      </c>
      <c r="D1069" s="10">
        <v>45752</v>
      </c>
      <c r="E1069" t="s">
        <v>52</v>
      </c>
      <c r="F1069">
        <v>9</v>
      </c>
      <c r="G1069" t="s">
        <v>374</v>
      </c>
      <c r="H1069" t="s">
        <v>379</v>
      </c>
      <c r="I1069" t="s">
        <v>55</v>
      </c>
      <c r="J1069">
        <v>1</v>
      </c>
      <c r="K1069">
        <v>4905</v>
      </c>
      <c r="L1069" t="str">
        <f>IFERROR(INDEX(play_attribution!$B$2:$B$328,MATCH(A1069,play_attribution!$A$2:$A$328,0)),"")</f>
        <v/>
      </c>
      <c r="M1069" t="str">
        <f>VLOOKUP(H1069,seller_roster!$A$2:$B$85,2,FALSE)</f>
        <v>Tatum Vega</v>
      </c>
      <c r="N1069" t="str">
        <f>VLOOKUP(C1069,accounts!$A$2:$F$9615,2,FALSE)</f>
        <v>Nonprofit</v>
      </c>
      <c r="O1069" t="str">
        <f>VLOOKUP(C1069,accounts!$A$2:$F$9615,3,FALSE)</f>
        <v>$5M-$10M</v>
      </c>
      <c r="P1069" t="str">
        <f>VLOOKUP(C1069,accounts!$A$2:$F$9615,5,FALSE)</f>
        <v>Central</v>
      </c>
      <c r="Q1069" t="b">
        <f t="shared" si="17"/>
        <v>1</v>
      </c>
      <c r="R1069" t="e">
        <f>INDEX(removed_duplicate_rows!$A$5:$A$39,MATCH(wins!A1069,removed_duplicate_rows!$A$5:$A$39,0))</f>
        <v>#N/A</v>
      </c>
    </row>
    <row r="1070" spans="1:18" ht="15.75" customHeight="1" x14ac:dyDescent="0.2">
      <c r="A1070" t="s">
        <v>3336</v>
      </c>
      <c r="B1070" t="s">
        <v>3337</v>
      </c>
      <c r="C1070" t="s">
        <v>3338</v>
      </c>
      <c r="D1070" s="10">
        <v>45752</v>
      </c>
      <c r="E1070" t="s">
        <v>52</v>
      </c>
      <c r="F1070">
        <v>9</v>
      </c>
      <c r="G1070" t="s">
        <v>374</v>
      </c>
      <c r="H1070" t="s">
        <v>783</v>
      </c>
      <c r="I1070" t="s">
        <v>55</v>
      </c>
      <c r="J1070">
        <v>1</v>
      </c>
      <c r="K1070">
        <v>4860</v>
      </c>
      <c r="L1070" t="str">
        <f>IFERROR(INDEX(play_attribution!$B$2:$B$328,MATCH(A1070,play_attribution!$A$2:$A$328,0)),"")</f>
        <v/>
      </c>
      <c r="M1070" t="str">
        <f>VLOOKUP(H1070,seller_roster!$A$2:$B$85,2,FALSE)</f>
        <v>Omar Tran</v>
      </c>
      <c r="N1070" t="str">
        <f>VLOOKUP(C1070,accounts!$A$2:$F$9615,2,FALSE)</f>
        <v>Hospitality Group</v>
      </c>
      <c r="O1070" t="str">
        <f>VLOOKUP(C1070,accounts!$A$2:$F$9615,3,FALSE)</f>
        <v>$5M-$10M</v>
      </c>
      <c r="P1070" t="str">
        <f>VLOOKUP(C1070,accounts!$A$2:$F$9615,5,FALSE)</f>
        <v>Central</v>
      </c>
      <c r="Q1070" t="b">
        <f t="shared" si="17"/>
        <v>1</v>
      </c>
      <c r="R1070" t="e">
        <f>INDEX(removed_duplicate_rows!$A$5:$A$39,MATCH(wins!A1070,removed_duplicate_rows!$A$5:$A$39,0))</f>
        <v>#N/A</v>
      </c>
    </row>
    <row r="1071" spans="1:18" ht="15.75" customHeight="1" x14ac:dyDescent="0.2">
      <c r="A1071" t="s">
        <v>3339</v>
      </c>
      <c r="B1071" t="s">
        <v>3340</v>
      </c>
      <c r="C1071" t="s">
        <v>3341</v>
      </c>
      <c r="D1071" s="10">
        <v>45752</v>
      </c>
      <c r="E1071" t="s">
        <v>52</v>
      </c>
      <c r="F1071">
        <v>9</v>
      </c>
      <c r="G1071" t="s">
        <v>374</v>
      </c>
      <c r="H1071" t="s">
        <v>449</v>
      </c>
      <c r="I1071" t="s">
        <v>55</v>
      </c>
      <c r="J1071">
        <v>1</v>
      </c>
      <c r="K1071">
        <v>9576</v>
      </c>
      <c r="L1071" t="str">
        <f>IFERROR(INDEX(play_attribution!$B$2:$B$328,MATCH(A1071,play_attribution!$A$2:$A$328,0)),"")</f>
        <v/>
      </c>
      <c r="M1071" t="str">
        <f>VLOOKUP(H1071,seller_roster!$A$2:$B$85,2,FALSE)</f>
        <v>Hayden Okafor</v>
      </c>
      <c r="N1071" t="str">
        <f>VLOOKUP(C1071,accounts!$A$2:$F$9615,2,FALSE)</f>
        <v>Professional Services</v>
      </c>
      <c r="O1071" t="str">
        <f>VLOOKUP(C1071,accounts!$A$2:$F$9615,3,FALSE)</f>
        <v>$2.5M-$5M</v>
      </c>
      <c r="P1071" t="str">
        <f>VLOOKUP(C1071,accounts!$A$2:$F$9615,5,FALSE)</f>
        <v>West</v>
      </c>
      <c r="Q1071" t="b">
        <f t="shared" si="17"/>
        <v>1</v>
      </c>
      <c r="R1071" t="e">
        <f>INDEX(removed_duplicate_rows!$A$5:$A$39,MATCH(wins!A1071,removed_duplicate_rows!$A$5:$A$39,0))</f>
        <v>#N/A</v>
      </c>
    </row>
    <row r="1072" spans="1:18" ht="15.75" customHeight="1" x14ac:dyDescent="0.2">
      <c r="A1072" t="s">
        <v>3342</v>
      </c>
      <c r="B1072" t="s">
        <v>3343</v>
      </c>
      <c r="C1072" t="s">
        <v>3344</v>
      </c>
      <c r="D1072" s="10">
        <v>45752</v>
      </c>
      <c r="E1072" t="s">
        <v>52</v>
      </c>
      <c r="F1072">
        <v>9</v>
      </c>
      <c r="G1072" t="s">
        <v>374</v>
      </c>
      <c r="H1072" t="s">
        <v>1123</v>
      </c>
      <c r="I1072" t="s">
        <v>55</v>
      </c>
      <c r="J1072">
        <v>1</v>
      </c>
      <c r="K1072">
        <v>6638</v>
      </c>
      <c r="L1072" t="str">
        <f>IFERROR(INDEX(play_attribution!$B$2:$B$328,MATCH(A1072,play_attribution!$A$2:$A$328,0)),"")</f>
        <v/>
      </c>
      <c r="M1072" t="str">
        <f>VLOOKUP(H1072,seller_roster!$A$2:$B$85,2,FALSE)</f>
        <v>Peyton Silva</v>
      </c>
      <c r="N1072" t="str">
        <f>VLOOKUP(C1072,accounts!$A$2:$F$9615,2,FALSE)</f>
        <v>Manufacturing</v>
      </c>
      <c r="O1072" t="str">
        <f>VLOOKUP(C1072,accounts!$A$2:$F$9615,3,FALSE)</f>
        <v>$5M-$10M</v>
      </c>
      <c r="P1072" t="str">
        <f>VLOOKUP(C1072,accounts!$A$2:$F$9615,5,FALSE)</f>
        <v>East</v>
      </c>
      <c r="Q1072" t="b">
        <f t="shared" si="17"/>
        <v>1</v>
      </c>
      <c r="R1072" t="e">
        <f>INDEX(removed_duplicate_rows!$A$5:$A$39,MATCH(wins!A1072,removed_duplicate_rows!$A$5:$A$39,0))</f>
        <v>#N/A</v>
      </c>
    </row>
    <row r="1073" spans="1:18" ht="15.75" customHeight="1" x14ac:dyDescent="0.2">
      <c r="A1073" t="s">
        <v>3345</v>
      </c>
      <c r="B1073" t="s">
        <v>3346</v>
      </c>
      <c r="C1073" t="s">
        <v>3347</v>
      </c>
      <c r="D1073" s="10">
        <v>45759</v>
      </c>
      <c r="E1073" t="s">
        <v>52</v>
      </c>
      <c r="F1073">
        <v>10</v>
      </c>
      <c r="G1073" t="s">
        <v>53</v>
      </c>
      <c r="H1073" t="s">
        <v>54</v>
      </c>
      <c r="I1073" t="s">
        <v>55</v>
      </c>
      <c r="J1073">
        <v>1</v>
      </c>
      <c r="K1073">
        <v>13552</v>
      </c>
      <c r="L1073" t="str">
        <f>IFERROR(INDEX(play_attribution!$B$2:$B$328,MATCH(A1073,play_attribution!$A$2:$A$328,0)),"")</f>
        <v/>
      </c>
      <c r="M1073" t="str">
        <f>VLOOKUP(H1073,seller_roster!$A$2:$B$85,2,FALSE)</f>
        <v>Rhea Okafor</v>
      </c>
      <c r="N1073" t="str">
        <f>VLOOKUP(C1073,accounts!$A$2:$F$9615,2,FALSE)</f>
        <v>Logistics</v>
      </c>
      <c r="O1073" t="str">
        <f>VLOOKUP(C1073,accounts!$A$2:$F$9615,3,FALSE)</f>
        <v>$5M-$10M</v>
      </c>
      <c r="P1073" t="str">
        <f>VLOOKUP(C1073,accounts!$A$2:$F$9615,5,FALSE)</f>
        <v>West</v>
      </c>
      <c r="Q1073" t="b">
        <f t="shared" si="17"/>
        <v>1</v>
      </c>
      <c r="R1073" t="e">
        <f>INDEX(removed_duplicate_rows!$A$5:$A$39,MATCH(wins!A1073,removed_duplicate_rows!$A$5:$A$39,0))</f>
        <v>#N/A</v>
      </c>
    </row>
    <row r="1074" spans="1:18" ht="15.75" customHeight="1" x14ac:dyDescent="0.2">
      <c r="A1074" t="s">
        <v>3348</v>
      </c>
      <c r="B1074" t="s">
        <v>3349</v>
      </c>
      <c r="C1074" t="s">
        <v>3350</v>
      </c>
      <c r="D1074" s="10">
        <v>45759</v>
      </c>
      <c r="E1074" t="s">
        <v>52</v>
      </c>
      <c r="F1074">
        <v>10</v>
      </c>
      <c r="G1074" t="s">
        <v>53</v>
      </c>
      <c r="H1074" t="s">
        <v>69</v>
      </c>
      <c r="I1074" t="s">
        <v>55</v>
      </c>
      <c r="J1074">
        <v>1</v>
      </c>
      <c r="K1074">
        <v>10859</v>
      </c>
      <c r="L1074" t="str">
        <f>IFERROR(INDEX(play_attribution!$B$2:$B$328,MATCH(A1074,play_attribution!$A$2:$A$328,0)),"")</f>
        <v/>
      </c>
      <c r="M1074" t="str">
        <f>VLOOKUP(H1074,seller_roster!$A$2:$B$85,2,FALSE)</f>
        <v>Uma Moreau</v>
      </c>
      <c r="N1074" t="str">
        <f>VLOOKUP(C1074,accounts!$A$2:$F$9615,2,FALSE)</f>
        <v>Nonprofit</v>
      </c>
      <c r="O1074" t="str">
        <f>VLOOKUP(C1074,accounts!$A$2:$F$9615,3,FALSE)</f>
        <v>$5M-$10M</v>
      </c>
      <c r="P1074" t="str">
        <f>VLOOKUP(C1074,accounts!$A$2:$F$9615,5,FALSE)</f>
        <v>East</v>
      </c>
      <c r="Q1074" t="b">
        <f t="shared" si="17"/>
        <v>1</v>
      </c>
      <c r="R1074" t="e">
        <f>INDEX(removed_duplicate_rows!$A$5:$A$39,MATCH(wins!A1074,removed_duplicate_rows!$A$5:$A$39,0))</f>
        <v>#N/A</v>
      </c>
    </row>
    <row r="1075" spans="1:18" ht="15.75" customHeight="1" x14ac:dyDescent="0.2">
      <c r="A1075" t="s">
        <v>3351</v>
      </c>
      <c r="B1075" t="s">
        <v>3352</v>
      </c>
      <c r="C1075" t="s">
        <v>3353</v>
      </c>
      <c r="D1075" s="10">
        <v>45759</v>
      </c>
      <c r="E1075" t="s">
        <v>52</v>
      </c>
      <c r="F1075">
        <v>10</v>
      </c>
      <c r="G1075" t="s">
        <v>53</v>
      </c>
      <c r="H1075" t="s">
        <v>495</v>
      </c>
      <c r="I1075" t="s">
        <v>55</v>
      </c>
      <c r="J1075">
        <v>1</v>
      </c>
      <c r="K1075">
        <v>7462</v>
      </c>
      <c r="L1075" t="str">
        <f>IFERROR(INDEX(play_attribution!$B$2:$B$328,MATCH(A1075,play_attribution!$A$2:$A$328,0)),"")</f>
        <v/>
      </c>
      <c r="M1075" t="str">
        <f>VLOOKUP(H1075,seller_roster!$A$2:$B$85,2,FALSE)</f>
        <v>Gio Ferro</v>
      </c>
      <c r="N1075" t="str">
        <f>VLOOKUP(C1075,accounts!$A$2:$F$9615,2,FALSE)</f>
        <v>Logistics</v>
      </c>
      <c r="O1075" t="str">
        <f>VLOOKUP(C1075,accounts!$A$2:$F$9615,3,FALSE)</f>
        <v>$5M-$10M</v>
      </c>
      <c r="P1075" t="str">
        <f>VLOOKUP(C1075,accounts!$A$2:$F$9615,5,FALSE)</f>
        <v>East</v>
      </c>
      <c r="Q1075" t="b">
        <f t="shared" si="17"/>
        <v>1</v>
      </c>
      <c r="R1075" t="e">
        <f>INDEX(removed_duplicate_rows!$A$5:$A$39,MATCH(wins!A1075,removed_duplicate_rows!$A$5:$A$39,0))</f>
        <v>#N/A</v>
      </c>
    </row>
    <row r="1076" spans="1:18" ht="15.75" customHeight="1" x14ac:dyDescent="0.2">
      <c r="A1076" t="s">
        <v>3354</v>
      </c>
      <c r="B1076" t="s">
        <v>3355</v>
      </c>
      <c r="C1076" t="s">
        <v>3356</v>
      </c>
      <c r="D1076" s="10">
        <v>45759</v>
      </c>
      <c r="E1076" t="s">
        <v>52</v>
      </c>
      <c r="F1076">
        <v>10</v>
      </c>
      <c r="G1076" t="s">
        <v>53</v>
      </c>
      <c r="H1076" t="s">
        <v>65</v>
      </c>
      <c r="I1076" t="s">
        <v>55</v>
      </c>
      <c r="J1076">
        <v>1</v>
      </c>
      <c r="K1076">
        <v>16106</v>
      </c>
      <c r="L1076" t="str">
        <f>IFERROR(INDEX(play_attribution!$B$2:$B$328,MATCH(A1076,play_attribution!$A$2:$A$328,0)),"")</f>
        <v/>
      </c>
      <c r="M1076" t="str">
        <f>VLOOKUP(H1076,seller_roster!$A$2:$B$85,2,FALSE)</f>
        <v>Bryn Moreau</v>
      </c>
      <c r="N1076" t="str">
        <f>VLOOKUP(C1076,accounts!$A$2:$F$9615,2,FALSE)</f>
        <v>Logistics</v>
      </c>
      <c r="O1076" t="str">
        <f>VLOOKUP(C1076,accounts!$A$2:$F$9615,3,FALSE)</f>
        <v>&gt;$10M</v>
      </c>
      <c r="P1076" t="str">
        <f>VLOOKUP(C1076,accounts!$A$2:$F$9615,5,FALSE)</f>
        <v>Central</v>
      </c>
      <c r="Q1076" t="b">
        <f t="shared" si="17"/>
        <v>1</v>
      </c>
      <c r="R1076" t="e">
        <f>INDEX(removed_duplicate_rows!$A$5:$A$39,MATCH(wins!A1076,removed_duplicate_rows!$A$5:$A$39,0))</f>
        <v>#N/A</v>
      </c>
    </row>
    <row r="1077" spans="1:18" ht="15.75" customHeight="1" x14ac:dyDescent="0.2">
      <c r="A1077" t="s">
        <v>3357</v>
      </c>
      <c r="B1077" t="s">
        <v>3358</v>
      </c>
      <c r="C1077" t="s">
        <v>3359</v>
      </c>
      <c r="D1077" s="10">
        <v>45759</v>
      </c>
      <c r="E1077" t="s">
        <v>52</v>
      </c>
      <c r="F1077">
        <v>10</v>
      </c>
      <c r="G1077" t="s">
        <v>53</v>
      </c>
      <c r="H1077" t="s">
        <v>495</v>
      </c>
      <c r="I1077" t="s">
        <v>55</v>
      </c>
      <c r="J1077">
        <v>1</v>
      </c>
      <c r="K1077">
        <v>31212</v>
      </c>
      <c r="L1077" t="str">
        <f>IFERROR(INDEX(play_attribution!$B$2:$B$328,MATCH(A1077,play_attribution!$A$2:$A$328,0)),"")</f>
        <v/>
      </c>
      <c r="M1077" t="str">
        <f>VLOOKUP(H1077,seller_roster!$A$2:$B$85,2,FALSE)</f>
        <v>Gio Ferro</v>
      </c>
      <c r="N1077" t="str">
        <f>VLOOKUP(C1077,accounts!$A$2:$F$9615,2,FALSE)</f>
        <v>Logistics</v>
      </c>
      <c r="O1077" t="str">
        <f>VLOOKUP(C1077,accounts!$A$2:$F$9615,3,FALSE)</f>
        <v>&gt;$10M</v>
      </c>
      <c r="P1077" t="str">
        <f>VLOOKUP(C1077,accounts!$A$2:$F$9615,5,FALSE)</f>
        <v>East</v>
      </c>
      <c r="Q1077" t="b">
        <f t="shared" si="17"/>
        <v>1</v>
      </c>
      <c r="R1077" t="e">
        <f>INDEX(removed_duplicate_rows!$A$5:$A$39,MATCH(wins!A1077,removed_duplicate_rows!$A$5:$A$39,0))</f>
        <v>#N/A</v>
      </c>
    </row>
    <row r="1078" spans="1:18" ht="15.75" customHeight="1" x14ac:dyDescent="0.2">
      <c r="A1078" t="s">
        <v>3360</v>
      </c>
      <c r="B1078" t="s">
        <v>3361</v>
      </c>
      <c r="C1078" t="s">
        <v>3362</v>
      </c>
      <c r="D1078" s="10">
        <v>45759</v>
      </c>
      <c r="E1078" t="s">
        <v>52</v>
      </c>
      <c r="F1078">
        <v>10</v>
      </c>
      <c r="G1078" t="s">
        <v>53</v>
      </c>
      <c r="H1078" t="s">
        <v>54</v>
      </c>
      <c r="I1078" t="s">
        <v>55</v>
      </c>
      <c r="J1078">
        <v>1</v>
      </c>
      <c r="K1078">
        <v>16781</v>
      </c>
      <c r="L1078" t="str">
        <f>IFERROR(INDEX(play_attribution!$B$2:$B$328,MATCH(A1078,play_attribution!$A$2:$A$328,0)),"")</f>
        <v/>
      </c>
      <c r="M1078" t="str">
        <f>VLOOKUP(H1078,seller_roster!$A$2:$B$85,2,FALSE)</f>
        <v>Rhea Okafor</v>
      </c>
      <c r="N1078" t="str">
        <f>VLOOKUP(C1078,accounts!$A$2:$F$9615,2,FALSE)</f>
        <v>Hospitality Group</v>
      </c>
      <c r="O1078" t="str">
        <f>VLOOKUP(C1078,accounts!$A$2:$F$9615,3,FALSE)</f>
        <v>&gt;$10M</v>
      </c>
      <c r="P1078" t="str">
        <f>VLOOKUP(C1078,accounts!$A$2:$F$9615,5,FALSE)</f>
        <v>West</v>
      </c>
      <c r="Q1078" t="b">
        <f t="shared" si="17"/>
        <v>1</v>
      </c>
      <c r="R1078" t="e">
        <f>INDEX(removed_duplicate_rows!$A$5:$A$39,MATCH(wins!A1078,removed_duplicate_rows!$A$5:$A$39,0))</f>
        <v>#N/A</v>
      </c>
    </row>
    <row r="1079" spans="1:18" ht="15.75" customHeight="1" x14ac:dyDescent="0.2">
      <c r="A1079" t="s">
        <v>3363</v>
      </c>
      <c r="B1079" t="s">
        <v>3364</v>
      </c>
      <c r="C1079" t="s">
        <v>3365</v>
      </c>
      <c r="D1079" s="10">
        <v>45759</v>
      </c>
      <c r="E1079" t="s">
        <v>52</v>
      </c>
      <c r="F1079">
        <v>10</v>
      </c>
      <c r="G1079" t="s">
        <v>53</v>
      </c>
      <c r="H1079" t="s">
        <v>73</v>
      </c>
      <c r="I1079" t="s">
        <v>55</v>
      </c>
      <c r="J1079">
        <v>1</v>
      </c>
      <c r="K1079">
        <v>17730</v>
      </c>
      <c r="L1079" t="str">
        <f>IFERROR(INDEX(play_attribution!$B$2:$B$328,MATCH(A1079,play_attribution!$A$2:$A$328,0)),"")</f>
        <v/>
      </c>
      <c r="M1079" t="str">
        <f>VLOOKUP(H1079,seller_roster!$A$2:$B$85,2,FALSE)</f>
        <v>Rhea Ruiz</v>
      </c>
      <c r="N1079" t="str">
        <f>VLOOKUP(C1079,accounts!$A$2:$F$9615,2,FALSE)</f>
        <v>Construction</v>
      </c>
      <c r="O1079" t="str">
        <f>VLOOKUP(C1079,accounts!$A$2:$F$9615,3,FALSE)</f>
        <v>$5M-$10M</v>
      </c>
      <c r="P1079" t="str">
        <f>VLOOKUP(C1079,accounts!$A$2:$F$9615,5,FALSE)</f>
        <v>West</v>
      </c>
      <c r="Q1079" t="b">
        <f t="shared" si="17"/>
        <v>1</v>
      </c>
      <c r="R1079" t="e">
        <f>INDEX(removed_duplicate_rows!$A$5:$A$39,MATCH(wins!A1079,removed_duplicate_rows!$A$5:$A$39,0))</f>
        <v>#N/A</v>
      </c>
    </row>
    <row r="1080" spans="1:18" ht="15.75" customHeight="1" x14ac:dyDescent="0.2">
      <c r="A1080" t="s">
        <v>3366</v>
      </c>
      <c r="B1080" t="s">
        <v>3367</v>
      </c>
      <c r="C1080" t="s">
        <v>3368</v>
      </c>
      <c r="D1080" s="10">
        <v>45759</v>
      </c>
      <c r="E1080" t="s">
        <v>52</v>
      </c>
      <c r="F1080">
        <v>10</v>
      </c>
      <c r="G1080" t="s">
        <v>77</v>
      </c>
      <c r="H1080" t="s">
        <v>140</v>
      </c>
      <c r="I1080" t="s">
        <v>55</v>
      </c>
      <c r="J1080">
        <v>1</v>
      </c>
      <c r="K1080">
        <v>9178</v>
      </c>
      <c r="L1080" t="str">
        <f>IFERROR(INDEX(play_attribution!$B$2:$B$328,MATCH(A1080,play_attribution!$A$2:$A$328,0)),"")</f>
        <v/>
      </c>
      <c r="M1080" t="str">
        <f>VLOOKUP(H1080,seller_roster!$A$2:$B$85,2,FALSE)</f>
        <v>Lane Lindqvist</v>
      </c>
      <c r="N1080" t="str">
        <f>VLOOKUP(C1080,accounts!$A$2:$F$9615,2,FALSE)</f>
        <v>Manufacturing</v>
      </c>
      <c r="O1080" t="str">
        <f>VLOOKUP(C1080,accounts!$A$2:$F$9615,3,FALSE)</f>
        <v>$5M-$10M</v>
      </c>
      <c r="P1080" t="str">
        <f>VLOOKUP(C1080,accounts!$A$2:$F$9615,5,FALSE)</f>
        <v>West</v>
      </c>
      <c r="Q1080" t="b">
        <f t="shared" si="17"/>
        <v>1</v>
      </c>
      <c r="R1080" t="e">
        <f>INDEX(removed_duplicate_rows!$A$5:$A$39,MATCH(wins!A1080,removed_duplicate_rows!$A$5:$A$39,0))</f>
        <v>#N/A</v>
      </c>
    </row>
    <row r="1081" spans="1:18" ht="15.75" customHeight="1" x14ac:dyDescent="0.2">
      <c r="A1081" t="s">
        <v>3369</v>
      </c>
      <c r="B1081" t="s">
        <v>3370</v>
      </c>
      <c r="C1081" t="s">
        <v>3371</v>
      </c>
      <c r="D1081" s="10">
        <v>45759</v>
      </c>
      <c r="E1081" t="s">
        <v>52</v>
      </c>
      <c r="F1081">
        <v>10</v>
      </c>
      <c r="G1081" t="s">
        <v>77</v>
      </c>
      <c r="H1081" t="s">
        <v>618</v>
      </c>
      <c r="I1081" t="s">
        <v>55</v>
      </c>
      <c r="J1081">
        <v>1</v>
      </c>
      <c r="K1081">
        <v>11811</v>
      </c>
      <c r="L1081" t="str">
        <f>IFERROR(INDEX(play_attribution!$B$2:$B$328,MATCH(A1081,play_attribution!$A$2:$A$328,0)),"")</f>
        <v/>
      </c>
      <c r="M1081" t="str">
        <f>VLOOKUP(H1081,seller_roster!$A$2:$B$85,2,FALSE)</f>
        <v>Parker Reyes</v>
      </c>
      <c r="N1081" t="str">
        <f>VLOOKUP(C1081,accounts!$A$2:$F$9615,2,FALSE)</f>
        <v>Manufacturing</v>
      </c>
      <c r="O1081" t="str">
        <f>VLOOKUP(C1081,accounts!$A$2:$F$9615,3,FALSE)</f>
        <v>$1M-$2.5M</v>
      </c>
      <c r="P1081" t="str">
        <f>VLOOKUP(C1081,accounts!$A$2:$F$9615,5,FALSE)</f>
        <v>East</v>
      </c>
      <c r="Q1081" t="b">
        <f t="shared" si="17"/>
        <v>1</v>
      </c>
      <c r="R1081" t="e">
        <f>INDEX(removed_duplicate_rows!$A$5:$A$39,MATCH(wins!A1081,removed_duplicate_rows!$A$5:$A$39,0))</f>
        <v>#N/A</v>
      </c>
    </row>
    <row r="1082" spans="1:18" ht="15.75" customHeight="1" x14ac:dyDescent="0.2">
      <c r="A1082" t="s">
        <v>3372</v>
      </c>
      <c r="B1082" t="s">
        <v>3373</v>
      </c>
      <c r="C1082" t="s">
        <v>3374</v>
      </c>
      <c r="D1082" s="10">
        <v>45759</v>
      </c>
      <c r="E1082" t="s">
        <v>52</v>
      </c>
      <c r="F1082">
        <v>10</v>
      </c>
      <c r="G1082" t="s">
        <v>77</v>
      </c>
      <c r="H1082" t="s">
        <v>107</v>
      </c>
      <c r="I1082" t="s">
        <v>79</v>
      </c>
      <c r="J1082">
        <v>1</v>
      </c>
      <c r="K1082">
        <v>9646</v>
      </c>
      <c r="L1082" t="str">
        <f>IFERROR(INDEX(play_attribution!$B$2:$B$328,MATCH(A1082,play_attribution!$A$2:$A$328,0)),"")</f>
        <v/>
      </c>
      <c r="M1082" t="str">
        <f>VLOOKUP(H1082,seller_roster!$A$2:$B$85,2,FALSE)</f>
        <v>Skyler Doyle</v>
      </c>
      <c r="N1082" t="str">
        <f>VLOOKUP(C1082,accounts!$A$2:$F$9615,2,FALSE)</f>
        <v>Healthcare Services</v>
      </c>
      <c r="O1082" t="str">
        <f>VLOOKUP(C1082,accounts!$A$2:$F$9615,3,FALSE)</f>
        <v>&gt;$10M</v>
      </c>
      <c r="P1082" t="str">
        <f>VLOOKUP(C1082,accounts!$A$2:$F$9615,5,FALSE)</f>
        <v>Central</v>
      </c>
      <c r="Q1082" t="b">
        <f t="shared" si="17"/>
        <v>1</v>
      </c>
      <c r="R1082" t="e">
        <f>INDEX(removed_duplicate_rows!$A$5:$A$39,MATCH(wins!A1082,removed_duplicate_rows!$A$5:$A$39,0))</f>
        <v>#N/A</v>
      </c>
    </row>
    <row r="1083" spans="1:18" ht="15.75" customHeight="1" x14ac:dyDescent="0.2">
      <c r="A1083" t="s">
        <v>3375</v>
      </c>
      <c r="B1083" t="s">
        <v>3376</v>
      </c>
      <c r="C1083" t="s">
        <v>3377</v>
      </c>
      <c r="D1083" s="10">
        <v>45759</v>
      </c>
      <c r="E1083" t="s">
        <v>52</v>
      </c>
      <c r="F1083">
        <v>10</v>
      </c>
      <c r="G1083" t="s">
        <v>77</v>
      </c>
      <c r="H1083" t="s">
        <v>95</v>
      </c>
      <c r="I1083" t="s">
        <v>79</v>
      </c>
      <c r="J1083">
        <v>1</v>
      </c>
      <c r="K1083">
        <v>15408</v>
      </c>
      <c r="L1083" t="str">
        <f>IFERROR(INDEX(play_attribution!$B$2:$B$328,MATCH(A1083,play_attribution!$A$2:$A$328,0)),"")</f>
        <v/>
      </c>
      <c r="M1083" t="str">
        <f>VLOOKUP(H1083,seller_roster!$A$2:$B$85,2,FALSE)</f>
        <v>Frankie Ferro</v>
      </c>
      <c r="N1083" t="str">
        <f>VLOOKUP(C1083,accounts!$A$2:$F$9615,2,FALSE)</f>
        <v>Logistics</v>
      </c>
      <c r="O1083" t="str">
        <f>VLOOKUP(C1083,accounts!$A$2:$F$9615,3,FALSE)</f>
        <v>$1M-$2.5M</v>
      </c>
      <c r="P1083" t="str">
        <f>VLOOKUP(C1083,accounts!$A$2:$F$9615,5,FALSE)</f>
        <v>East</v>
      </c>
      <c r="Q1083" t="b">
        <f t="shared" si="17"/>
        <v>1</v>
      </c>
      <c r="R1083" t="e">
        <f>INDEX(removed_duplicate_rows!$A$5:$A$39,MATCH(wins!A1083,removed_duplicate_rows!$A$5:$A$39,0))</f>
        <v>#N/A</v>
      </c>
    </row>
    <row r="1084" spans="1:18" ht="15.75" customHeight="1" x14ac:dyDescent="0.2">
      <c r="A1084" t="s">
        <v>3378</v>
      </c>
      <c r="B1084" t="s">
        <v>3379</v>
      </c>
      <c r="C1084" t="s">
        <v>3380</v>
      </c>
      <c r="D1084" s="10">
        <v>45759</v>
      </c>
      <c r="E1084" t="s">
        <v>52</v>
      </c>
      <c r="F1084">
        <v>10</v>
      </c>
      <c r="G1084" t="s">
        <v>77</v>
      </c>
      <c r="H1084" t="s">
        <v>78</v>
      </c>
      <c r="I1084" t="s">
        <v>79</v>
      </c>
      <c r="J1084">
        <v>1</v>
      </c>
      <c r="K1084">
        <v>6737</v>
      </c>
      <c r="L1084" t="str">
        <f>IFERROR(INDEX(play_attribution!$B$2:$B$328,MATCH(A1084,play_attribution!$A$2:$A$328,0)),"")</f>
        <v/>
      </c>
      <c r="M1084" t="str">
        <f>VLOOKUP(H1084,seller_roster!$A$2:$B$85,2,FALSE)</f>
        <v>Lennon Ferro</v>
      </c>
      <c r="N1084" t="str">
        <f>VLOOKUP(C1084,accounts!$A$2:$F$9615,2,FALSE)</f>
        <v>Construction</v>
      </c>
      <c r="O1084" t="str">
        <f>VLOOKUP(C1084,accounts!$A$2:$F$9615,3,FALSE)</f>
        <v>$5M-$10M</v>
      </c>
      <c r="P1084" t="str">
        <f>VLOOKUP(C1084,accounts!$A$2:$F$9615,5,FALSE)</f>
        <v>West</v>
      </c>
      <c r="Q1084" t="b">
        <f t="shared" si="17"/>
        <v>1</v>
      </c>
      <c r="R1084" t="e">
        <f>INDEX(removed_duplicate_rows!$A$5:$A$39,MATCH(wins!A1084,removed_duplicate_rows!$A$5:$A$39,0))</f>
        <v>#N/A</v>
      </c>
    </row>
    <row r="1085" spans="1:18" ht="15.75" customHeight="1" x14ac:dyDescent="0.2">
      <c r="A1085" t="s">
        <v>3381</v>
      </c>
      <c r="B1085" t="s">
        <v>3382</v>
      </c>
      <c r="C1085" t="s">
        <v>3383</v>
      </c>
      <c r="D1085" s="10">
        <v>45759</v>
      </c>
      <c r="E1085" t="s">
        <v>52</v>
      </c>
      <c r="F1085">
        <v>10</v>
      </c>
      <c r="G1085" t="s">
        <v>77</v>
      </c>
      <c r="H1085" t="s">
        <v>866</v>
      </c>
      <c r="I1085" t="s">
        <v>79</v>
      </c>
      <c r="J1085">
        <v>1</v>
      </c>
      <c r="K1085">
        <v>7059</v>
      </c>
      <c r="L1085" t="str">
        <f>IFERROR(INDEX(play_attribution!$B$2:$B$328,MATCH(A1085,play_attribution!$A$2:$A$328,0)),"")</f>
        <v/>
      </c>
      <c r="M1085" t="str">
        <f>VLOOKUP(H1085,seller_roster!$A$2:$B$85,2,FALSE)</f>
        <v>Kira Novak</v>
      </c>
      <c r="N1085" t="str">
        <f>VLOOKUP(C1085,accounts!$A$2:$F$9615,2,FALSE)</f>
        <v>Healthcare Services</v>
      </c>
      <c r="O1085" t="str">
        <f>VLOOKUP(C1085,accounts!$A$2:$F$9615,3,FALSE)</f>
        <v>$2.5M-$5M</v>
      </c>
      <c r="P1085" t="str">
        <f>VLOOKUP(C1085,accounts!$A$2:$F$9615,5,FALSE)</f>
        <v>Central</v>
      </c>
      <c r="Q1085" t="b">
        <f t="shared" si="17"/>
        <v>1</v>
      </c>
      <c r="R1085" t="e">
        <f>INDEX(removed_duplicate_rows!$A$5:$A$39,MATCH(wins!A1085,removed_duplicate_rows!$A$5:$A$39,0))</f>
        <v>#N/A</v>
      </c>
    </row>
    <row r="1086" spans="1:18" ht="15.75" customHeight="1" x14ac:dyDescent="0.2">
      <c r="A1086" t="s">
        <v>3384</v>
      </c>
      <c r="B1086" t="s">
        <v>3385</v>
      </c>
      <c r="C1086" t="s">
        <v>3386</v>
      </c>
      <c r="D1086" s="10">
        <v>45759</v>
      </c>
      <c r="E1086" t="s">
        <v>52</v>
      </c>
      <c r="F1086">
        <v>10</v>
      </c>
      <c r="G1086" t="s">
        <v>77</v>
      </c>
      <c r="H1086" t="s">
        <v>155</v>
      </c>
      <c r="I1086" t="s">
        <v>79</v>
      </c>
      <c r="J1086">
        <v>1</v>
      </c>
      <c r="K1086">
        <v>7247</v>
      </c>
      <c r="L1086" t="str">
        <f>IFERROR(INDEX(play_attribution!$B$2:$B$328,MATCH(A1086,play_attribution!$A$2:$A$328,0)),"")</f>
        <v/>
      </c>
      <c r="M1086" t="str">
        <f>VLOOKUP(H1086,seller_roster!$A$2:$B$85,2,FALSE)</f>
        <v>Indigo Osei</v>
      </c>
      <c r="N1086" t="str">
        <f>VLOOKUP(C1086,accounts!$A$2:$F$9615,2,FALSE)</f>
        <v>Professional Services</v>
      </c>
      <c r="O1086" t="str">
        <f>VLOOKUP(C1086,accounts!$A$2:$F$9615,3,FALSE)</f>
        <v>$5M-$10M</v>
      </c>
      <c r="P1086" t="str">
        <f>VLOOKUP(C1086,accounts!$A$2:$F$9615,5,FALSE)</f>
        <v>East</v>
      </c>
      <c r="Q1086" t="b">
        <f t="shared" si="17"/>
        <v>1</v>
      </c>
      <c r="R1086" t="e">
        <f>INDEX(removed_duplicate_rows!$A$5:$A$39,MATCH(wins!A1086,removed_duplicate_rows!$A$5:$A$39,0))</f>
        <v>#N/A</v>
      </c>
    </row>
    <row r="1087" spans="1:18" ht="15.75" customHeight="1" x14ac:dyDescent="0.2">
      <c r="A1087" t="s">
        <v>3387</v>
      </c>
      <c r="B1087" t="s">
        <v>3388</v>
      </c>
      <c r="C1087" t="s">
        <v>3389</v>
      </c>
      <c r="D1087" s="10">
        <v>45759</v>
      </c>
      <c r="E1087" t="s">
        <v>52</v>
      </c>
      <c r="F1087">
        <v>10</v>
      </c>
      <c r="G1087" t="s">
        <v>77</v>
      </c>
      <c r="H1087" t="s">
        <v>177</v>
      </c>
      <c r="I1087" t="s">
        <v>79</v>
      </c>
      <c r="J1087">
        <v>1</v>
      </c>
      <c r="K1087">
        <v>5702</v>
      </c>
      <c r="L1087" t="str">
        <f>IFERROR(INDEX(play_attribution!$B$2:$B$328,MATCH(A1087,play_attribution!$A$2:$A$328,0)),"")</f>
        <v/>
      </c>
      <c r="M1087" t="str">
        <f>VLOOKUP(H1087,seller_roster!$A$2:$B$85,2,FALSE)</f>
        <v>Gray Marsh</v>
      </c>
      <c r="N1087" t="str">
        <f>VLOOKUP(C1087,accounts!$A$2:$F$9615,2,FALSE)</f>
        <v>Healthcare Services</v>
      </c>
      <c r="O1087" t="str">
        <f>VLOOKUP(C1087,accounts!$A$2:$F$9615,3,FALSE)</f>
        <v>$2.5M-$5M</v>
      </c>
      <c r="P1087" t="str">
        <f>VLOOKUP(C1087,accounts!$A$2:$F$9615,5,FALSE)</f>
        <v>West</v>
      </c>
      <c r="Q1087" t="b">
        <f t="shared" si="17"/>
        <v>1</v>
      </c>
      <c r="R1087" t="e">
        <f>INDEX(removed_duplicate_rows!$A$5:$A$39,MATCH(wins!A1087,removed_duplicate_rows!$A$5:$A$39,0))</f>
        <v>#N/A</v>
      </c>
    </row>
    <row r="1088" spans="1:18" ht="15.75" customHeight="1" x14ac:dyDescent="0.2">
      <c r="A1088" t="s">
        <v>3390</v>
      </c>
      <c r="B1088" t="s">
        <v>3391</v>
      </c>
      <c r="C1088" t="s">
        <v>3392</v>
      </c>
      <c r="D1088" s="10">
        <v>45759</v>
      </c>
      <c r="E1088" t="s">
        <v>52</v>
      </c>
      <c r="F1088">
        <v>10</v>
      </c>
      <c r="G1088" t="s">
        <v>77</v>
      </c>
      <c r="H1088" t="s">
        <v>210</v>
      </c>
      <c r="I1088" t="s">
        <v>55</v>
      </c>
      <c r="J1088">
        <v>1</v>
      </c>
      <c r="K1088">
        <v>9362</v>
      </c>
      <c r="L1088" t="str">
        <f>IFERROR(INDEX(play_attribution!$B$2:$B$328,MATCH(A1088,play_attribution!$A$2:$A$328,0)),"")</f>
        <v/>
      </c>
      <c r="M1088" t="str">
        <f>VLOOKUP(H1088,seller_roster!$A$2:$B$85,2,FALSE)</f>
        <v>Emerson Reyes</v>
      </c>
      <c r="N1088" t="str">
        <f>VLOOKUP(C1088,accounts!$A$2:$F$9615,2,FALSE)</f>
        <v>Manufacturing</v>
      </c>
      <c r="O1088" t="str">
        <f>VLOOKUP(C1088,accounts!$A$2:$F$9615,3,FALSE)</f>
        <v>$5M-$10M</v>
      </c>
      <c r="P1088" t="str">
        <f>VLOOKUP(C1088,accounts!$A$2:$F$9615,5,FALSE)</f>
        <v>Central</v>
      </c>
      <c r="Q1088" t="b">
        <f t="shared" si="17"/>
        <v>1</v>
      </c>
      <c r="R1088" t="e">
        <f>INDEX(removed_duplicate_rows!$A$5:$A$39,MATCH(wins!A1088,removed_duplicate_rows!$A$5:$A$39,0))</f>
        <v>#N/A</v>
      </c>
    </row>
    <row r="1089" spans="1:18" ht="15.75" customHeight="1" x14ac:dyDescent="0.2">
      <c r="A1089" t="s">
        <v>3393</v>
      </c>
      <c r="B1089" t="s">
        <v>3394</v>
      </c>
      <c r="C1089" t="s">
        <v>3395</v>
      </c>
      <c r="D1089" s="10">
        <v>45759</v>
      </c>
      <c r="E1089" t="s">
        <v>52</v>
      </c>
      <c r="F1089">
        <v>10</v>
      </c>
      <c r="G1089" t="s">
        <v>77</v>
      </c>
      <c r="H1089" t="s">
        <v>527</v>
      </c>
      <c r="I1089" t="s">
        <v>79</v>
      </c>
      <c r="J1089">
        <v>1</v>
      </c>
      <c r="K1089">
        <v>7408</v>
      </c>
      <c r="L1089" t="str">
        <f>IFERROR(INDEX(play_attribution!$B$2:$B$328,MATCH(A1089,play_attribution!$A$2:$A$328,0)),"")</f>
        <v/>
      </c>
      <c r="M1089" t="str">
        <f>VLOOKUP(H1089,seller_roster!$A$2:$B$85,2,FALSE)</f>
        <v>Nia Mbeki</v>
      </c>
      <c r="N1089" t="str">
        <f>VLOOKUP(C1089,accounts!$A$2:$F$9615,2,FALSE)</f>
        <v>Field Services</v>
      </c>
      <c r="O1089" t="str">
        <f>VLOOKUP(C1089,accounts!$A$2:$F$9615,3,FALSE)</f>
        <v>$1M-$2.5M</v>
      </c>
      <c r="P1089" t="str">
        <f>VLOOKUP(C1089,accounts!$A$2:$F$9615,5,FALSE)</f>
        <v>West</v>
      </c>
      <c r="Q1089" t="b">
        <f t="shared" si="17"/>
        <v>1</v>
      </c>
      <c r="R1089" t="e">
        <f>INDEX(removed_duplicate_rows!$A$5:$A$39,MATCH(wins!A1089,removed_duplicate_rows!$A$5:$A$39,0))</f>
        <v>#N/A</v>
      </c>
    </row>
    <row r="1090" spans="1:18" ht="15.75" customHeight="1" x14ac:dyDescent="0.2">
      <c r="A1090" t="s">
        <v>3396</v>
      </c>
      <c r="B1090" t="s">
        <v>3397</v>
      </c>
      <c r="C1090" t="s">
        <v>3398</v>
      </c>
      <c r="D1090" s="10">
        <v>45759</v>
      </c>
      <c r="E1090" t="s">
        <v>52</v>
      </c>
      <c r="F1090">
        <v>10</v>
      </c>
      <c r="G1090" t="s">
        <v>77</v>
      </c>
      <c r="H1090" t="s">
        <v>114</v>
      </c>
      <c r="I1090" t="s">
        <v>79</v>
      </c>
      <c r="J1090">
        <v>1</v>
      </c>
      <c r="K1090">
        <v>12034</v>
      </c>
      <c r="L1090" t="str">
        <f>IFERROR(INDEX(play_attribution!$B$2:$B$328,MATCH(A1090,play_attribution!$A$2:$A$328,0)),"")</f>
        <v/>
      </c>
      <c r="M1090" t="str">
        <f>VLOOKUP(H1090,seller_roster!$A$2:$B$85,2,FALSE)</f>
        <v>Ray Reyes</v>
      </c>
      <c r="N1090" t="str">
        <f>VLOOKUP(C1090,accounts!$A$2:$F$9615,2,FALSE)</f>
        <v>Wholesale &amp; Distribution</v>
      </c>
      <c r="O1090" t="str">
        <f>VLOOKUP(C1090,accounts!$A$2:$F$9615,3,FALSE)</f>
        <v>$5M-$10M</v>
      </c>
      <c r="P1090" t="str">
        <f>VLOOKUP(C1090,accounts!$A$2:$F$9615,5,FALSE)</f>
        <v>West</v>
      </c>
      <c r="Q1090" t="b">
        <f t="shared" si="17"/>
        <v>1</v>
      </c>
      <c r="R1090" t="e">
        <f>INDEX(removed_duplicate_rows!$A$5:$A$39,MATCH(wins!A1090,removed_duplicate_rows!$A$5:$A$39,0))</f>
        <v>#N/A</v>
      </c>
    </row>
    <row r="1091" spans="1:18" ht="15.75" customHeight="1" x14ac:dyDescent="0.2">
      <c r="A1091" t="s">
        <v>3399</v>
      </c>
      <c r="B1091" t="s">
        <v>3400</v>
      </c>
      <c r="C1091" t="s">
        <v>3401</v>
      </c>
      <c r="D1091" s="10">
        <v>45759</v>
      </c>
      <c r="E1091" t="s">
        <v>52</v>
      </c>
      <c r="F1091">
        <v>10</v>
      </c>
      <c r="G1091" t="s">
        <v>77</v>
      </c>
      <c r="H1091" t="s">
        <v>866</v>
      </c>
      <c r="I1091" t="s">
        <v>79</v>
      </c>
      <c r="J1091">
        <v>1</v>
      </c>
      <c r="K1091">
        <v>10807</v>
      </c>
      <c r="L1091" t="str">
        <f>IFERROR(INDEX(play_attribution!$B$2:$B$328,MATCH(A1091,play_attribution!$A$2:$A$328,0)),"")</f>
        <v/>
      </c>
      <c r="M1091" t="str">
        <f>VLOOKUP(H1091,seller_roster!$A$2:$B$85,2,FALSE)</f>
        <v>Kira Novak</v>
      </c>
      <c r="N1091" t="str">
        <f>VLOOKUP(C1091,accounts!$A$2:$F$9615,2,FALSE)</f>
        <v>Retail Multi-Location</v>
      </c>
      <c r="O1091" t="str">
        <f>VLOOKUP(C1091,accounts!$A$2:$F$9615,3,FALSE)</f>
        <v>$5M-$10M</v>
      </c>
      <c r="P1091" t="str">
        <f>VLOOKUP(C1091,accounts!$A$2:$F$9615,5,FALSE)</f>
        <v>East</v>
      </c>
      <c r="Q1091" t="b">
        <f t="shared" ref="Q1091:Q1154" si="18">L1091=""</f>
        <v>1</v>
      </c>
      <c r="R1091" t="e">
        <f>INDEX(removed_duplicate_rows!$A$5:$A$39,MATCH(wins!A1091,removed_duplicate_rows!$A$5:$A$39,0))</f>
        <v>#N/A</v>
      </c>
    </row>
    <row r="1092" spans="1:18" ht="15.75" customHeight="1" x14ac:dyDescent="0.2">
      <c r="A1092" t="s">
        <v>3402</v>
      </c>
      <c r="B1092" t="s">
        <v>3403</v>
      </c>
      <c r="C1092" t="s">
        <v>3404</v>
      </c>
      <c r="D1092" s="10">
        <v>45759</v>
      </c>
      <c r="E1092" t="s">
        <v>52</v>
      </c>
      <c r="F1092">
        <v>10</v>
      </c>
      <c r="G1092" t="s">
        <v>77</v>
      </c>
      <c r="H1092" t="s">
        <v>1230</v>
      </c>
      <c r="I1092" t="s">
        <v>79</v>
      </c>
      <c r="J1092">
        <v>1</v>
      </c>
      <c r="K1092">
        <v>7110</v>
      </c>
      <c r="L1092" t="str">
        <f>IFERROR(INDEX(play_attribution!$B$2:$B$328,MATCH(A1092,play_attribution!$A$2:$A$328,0)),"")</f>
        <v/>
      </c>
      <c r="M1092" t="str">
        <f>VLOOKUP(H1092,seller_roster!$A$2:$B$85,2,FALSE)</f>
        <v>Lennon Doyle</v>
      </c>
      <c r="N1092" t="str">
        <f>VLOOKUP(C1092,accounts!$A$2:$F$9615,2,FALSE)</f>
        <v>Retail Multi-Location</v>
      </c>
      <c r="O1092" t="str">
        <f>VLOOKUP(C1092,accounts!$A$2:$F$9615,3,FALSE)</f>
        <v>&gt;$10M</v>
      </c>
      <c r="P1092" t="str">
        <f>VLOOKUP(C1092,accounts!$A$2:$F$9615,5,FALSE)</f>
        <v>Central</v>
      </c>
      <c r="Q1092" t="b">
        <f t="shared" si="18"/>
        <v>1</v>
      </c>
      <c r="R1092" t="e">
        <f>INDEX(removed_duplicate_rows!$A$5:$A$39,MATCH(wins!A1092,removed_duplicate_rows!$A$5:$A$39,0))</f>
        <v>#N/A</v>
      </c>
    </row>
    <row r="1093" spans="1:18" ht="15.75" customHeight="1" x14ac:dyDescent="0.2">
      <c r="A1093" t="s">
        <v>3405</v>
      </c>
      <c r="B1093" t="s">
        <v>3406</v>
      </c>
      <c r="C1093" t="s">
        <v>3407</v>
      </c>
      <c r="D1093" s="10">
        <v>45759</v>
      </c>
      <c r="E1093" t="s">
        <v>52</v>
      </c>
      <c r="F1093">
        <v>10</v>
      </c>
      <c r="G1093" t="s">
        <v>77</v>
      </c>
      <c r="H1093" t="s">
        <v>122</v>
      </c>
      <c r="I1093" t="s">
        <v>79</v>
      </c>
      <c r="J1093">
        <v>1</v>
      </c>
      <c r="K1093">
        <v>11285</v>
      </c>
      <c r="L1093" t="str">
        <f>IFERROR(INDEX(play_attribution!$B$2:$B$328,MATCH(A1093,play_attribution!$A$2:$A$328,0)),"")</f>
        <v/>
      </c>
      <c r="M1093" t="str">
        <f>VLOOKUP(H1093,seller_roster!$A$2:$B$85,2,FALSE)</f>
        <v>Uma Osei</v>
      </c>
      <c r="N1093" t="str">
        <f>VLOOKUP(C1093,accounts!$A$2:$F$9615,2,FALSE)</f>
        <v>Construction</v>
      </c>
      <c r="O1093" t="str">
        <f>VLOOKUP(C1093,accounts!$A$2:$F$9615,3,FALSE)</f>
        <v>$2.5M-$5M</v>
      </c>
      <c r="P1093" t="str">
        <f>VLOOKUP(C1093,accounts!$A$2:$F$9615,5,FALSE)</f>
        <v>Central</v>
      </c>
      <c r="Q1093" t="b">
        <f t="shared" si="18"/>
        <v>1</v>
      </c>
      <c r="R1093" t="e">
        <f>INDEX(removed_duplicate_rows!$A$5:$A$39,MATCH(wins!A1093,removed_duplicate_rows!$A$5:$A$39,0))</f>
        <v>#N/A</v>
      </c>
    </row>
    <row r="1094" spans="1:18" ht="15.75" customHeight="1" x14ac:dyDescent="0.2">
      <c r="A1094" t="s">
        <v>3408</v>
      </c>
      <c r="B1094" t="s">
        <v>3409</v>
      </c>
      <c r="C1094" t="s">
        <v>3410</v>
      </c>
      <c r="D1094" s="10">
        <v>45759</v>
      </c>
      <c r="E1094" t="s">
        <v>52</v>
      </c>
      <c r="F1094">
        <v>10</v>
      </c>
      <c r="G1094" t="s">
        <v>77</v>
      </c>
      <c r="H1094" t="s">
        <v>78</v>
      </c>
      <c r="I1094" t="s">
        <v>79</v>
      </c>
      <c r="J1094">
        <v>1</v>
      </c>
      <c r="K1094">
        <v>4580</v>
      </c>
      <c r="L1094" t="str">
        <f>IFERROR(INDEX(play_attribution!$B$2:$B$328,MATCH(A1094,play_attribution!$A$2:$A$328,0)),"")</f>
        <v/>
      </c>
      <c r="M1094" t="str">
        <f>VLOOKUP(H1094,seller_roster!$A$2:$B$85,2,FALSE)</f>
        <v>Lennon Ferro</v>
      </c>
      <c r="N1094" t="str">
        <f>VLOOKUP(C1094,accounts!$A$2:$F$9615,2,FALSE)</f>
        <v>Nonprofit</v>
      </c>
      <c r="O1094" t="str">
        <f>VLOOKUP(C1094,accounts!$A$2:$F$9615,3,FALSE)</f>
        <v>$2.5M-$5M</v>
      </c>
      <c r="P1094" t="str">
        <f>VLOOKUP(C1094,accounts!$A$2:$F$9615,5,FALSE)</f>
        <v>West</v>
      </c>
      <c r="Q1094" t="b">
        <f t="shared" si="18"/>
        <v>1</v>
      </c>
      <c r="R1094" t="e">
        <f>INDEX(removed_duplicate_rows!$A$5:$A$39,MATCH(wins!A1094,removed_duplicate_rows!$A$5:$A$39,0))</f>
        <v>#N/A</v>
      </c>
    </row>
    <row r="1095" spans="1:18" ht="15.75" customHeight="1" x14ac:dyDescent="0.2">
      <c r="A1095" t="s">
        <v>3411</v>
      </c>
      <c r="B1095" t="s">
        <v>3412</v>
      </c>
      <c r="C1095" t="s">
        <v>3413</v>
      </c>
      <c r="D1095" s="10">
        <v>45759</v>
      </c>
      <c r="E1095" t="s">
        <v>52</v>
      </c>
      <c r="F1095">
        <v>10</v>
      </c>
      <c r="G1095" t="s">
        <v>77</v>
      </c>
      <c r="H1095" t="s">
        <v>155</v>
      </c>
      <c r="I1095" t="s">
        <v>55</v>
      </c>
      <c r="J1095">
        <v>1</v>
      </c>
      <c r="K1095">
        <v>7061</v>
      </c>
      <c r="L1095" t="str">
        <f>IFERROR(INDEX(play_attribution!$B$2:$B$328,MATCH(A1095,play_attribution!$A$2:$A$328,0)),"")</f>
        <v/>
      </c>
      <c r="M1095" t="str">
        <f>VLOOKUP(H1095,seller_roster!$A$2:$B$85,2,FALSE)</f>
        <v>Indigo Osei</v>
      </c>
      <c r="N1095" t="str">
        <f>VLOOKUP(C1095,accounts!$A$2:$F$9615,2,FALSE)</f>
        <v>Wholesale &amp; Distribution</v>
      </c>
      <c r="O1095" t="str">
        <f>VLOOKUP(C1095,accounts!$A$2:$F$9615,3,FALSE)</f>
        <v>$5M-$10M</v>
      </c>
      <c r="P1095" t="str">
        <f>VLOOKUP(C1095,accounts!$A$2:$F$9615,5,FALSE)</f>
        <v>West</v>
      </c>
      <c r="Q1095" t="b">
        <f t="shared" si="18"/>
        <v>1</v>
      </c>
      <c r="R1095" t="e">
        <f>INDEX(removed_duplicate_rows!$A$5:$A$39,MATCH(wins!A1095,removed_duplicate_rows!$A$5:$A$39,0))</f>
        <v>#N/A</v>
      </c>
    </row>
    <row r="1096" spans="1:18" ht="15.75" customHeight="1" x14ac:dyDescent="0.2">
      <c r="A1096" t="s">
        <v>3414</v>
      </c>
      <c r="B1096" t="s">
        <v>3415</v>
      </c>
      <c r="C1096" t="s">
        <v>3416</v>
      </c>
      <c r="D1096" s="10">
        <v>45759</v>
      </c>
      <c r="E1096" t="s">
        <v>52</v>
      </c>
      <c r="F1096">
        <v>10</v>
      </c>
      <c r="G1096" t="s">
        <v>77</v>
      </c>
      <c r="H1096" t="s">
        <v>173</v>
      </c>
      <c r="I1096" t="s">
        <v>79</v>
      </c>
      <c r="J1096">
        <v>1</v>
      </c>
      <c r="K1096">
        <v>4921</v>
      </c>
      <c r="L1096" t="str">
        <f>IFERROR(INDEX(play_attribution!$B$2:$B$328,MATCH(A1096,play_attribution!$A$2:$A$328,0)),"")</f>
        <v/>
      </c>
      <c r="M1096" t="str">
        <f>VLOOKUP(H1096,seller_roster!$A$2:$B$85,2,FALSE)</f>
        <v>Pia Reyes</v>
      </c>
      <c r="N1096" t="str">
        <f>VLOOKUP(C1096,accounts!$A$2:$F$9615,2,FALSE)</f>
        <v>Nonprofit</v>
      </c>
      <c r="O1096" t="str">
        <f>VLOOKUP(C1096,accounts!$A$2:$F$9615,3,FALSE)</f>
        <v>$5M-$10M</v>
      </c>
      <c r="P1096" t="str">
        <f>VLOOKUP(C1096,accounts!$A$2:$F$9615,5,FALSE)</f>
        <v>East</v>
      </c>
      <c r="Q1096" t="b">
        <f t="shared" si="18"/>
        <v>1</v>
      </c>
      <c r="R1096" t="e">
        <f>INDEX(removed_duplicate_rows!$A$5:$A$39,MATCH(wins!A1096,removed_duplicate_rows!$A$5:$A$39,0))</f>
        <v>#N/A</v>
      </c>
    </row>
    <row r="1097" spans="1:18" ht="15.75" customHeight="1" x14ac:dyDescent="0.2">
      <c r="A1097" t="s">
        <v>3417</v>
      </c>
      <c r="B1097" t="s">
        <v>3418</v>
      </c>
      <c r="C1097" t="s">
        <v>3419</v>
      </c>
      <c r="D1097" s="10">
        <v>45759</v>
      </c>
      <c r="E1097" t="s">
        <v>52</v>
      </c>
      <c r="F1097">
        <v>10</v>
      </c>
      <c r="G1097" t="s">
        <v>77</v>
      </c>
      <c r="H1097" t="s">
        <v>129</v>
      </c>
      <c r="I1097" t="s">
        <v>55</v>
      </c>
      <c r="J1097">
        <v>1</v>
      </c>
      <c r="K1097">
        <v>8372</v>
      </c>
      <c r="L1097" t="str">
        <f>IFERROR(INDEX(play_attribution!$B$2:$B$328,MATCH(A1097,play_attribution!$A$2:$A$328,0)),"")</f>
        <v/>
      </c>
      <c r="M1097" t="str">
        <f>VLOOKUP(H1097,seller_roster!$A$2:$B$85,2,FALSE)</f>
        <v>Gray Vega</v>
      </c>
      <c r="N1097" t="str">
        <f>VLOOKUP(C1097,accounts!$A$2:$F$9615,2,FALSE)</f>
        <v>Professional Services</v>
      </c>
      <c r="O1097" t="str">
        <f>VLOOKUP(C1097,accounts!$A$2:$F$9615,3,FALSE)</f>
        <v>$5M-$10M</v>
      </c>
      <c r="P1097" t="str">
        <f>VLOOKUP(C1097,accounts!$A$2:$F$9615,5,FALSE)</f>
        <v>Central</v>
      </c>
      <c r="Q1097" t="b">
        <f t="shared" si="18"/>
        <v>1</v>
      </c>
      <c r="R1097" t="e">
        <f>INDEX(removed_duplicate_rows!$A$5:$A$39,MATCH(wins!A1097,removed_duplicate_rows!$A$5:$A$39,0))</f>
        <v>#N/A</v>
      </c>
    </row>
    <row r="1098" spans="1:18" ht="15.75" customHeight="1" x14ac:dyDescent="0.2">
      <c r="A1098" t="s">
        <v>3420</v>
      </c>
      <c r="B1098" t="s">
        <v>3421</v>
      </c>
      <c r="C1098" t="s">
        <v>3422</v>
      </c>
      <c r="D1098" s="10">
        <v>45759</v>
      </c>
      <c r="E1098" t="s">
        <v>52</v>
      </c>
      <c r="F1098">
        <v>10</v>
      </c>
      <c r="G1098" t="s">
        <v>77</v>
      </c>
      <c r="H1098" t="s">
        <v>107</v>
      </c>
      <c r="I1098" t="s">
        <v>79</v>
      </c>
      <c r="J1098">
        <v>1</v>
      </c>
      <c r="K1098">
        <v>8901</v>
      </c>
      <c r="L1098" t="str">
        <f>IFERROR(INDEX(play_attribution!$B$2:$B$328,MATCH(A1098,play_attribution!$A$2:$A$328,0)),"")</f>
        <v/>
      </c>
      <c r="M1098" t="str">
        <f>VLOOKUP(H1098,seller_roster!$A$2:$B$85,2,FALSE)</f>
        <v>Skyler Doyle</v>
      </c>
      <c r="N1098" t="str">
        <f>VLOOKUP(C1098,accounts!$A$2:$F$9615,2,FALSE)</f>
        <v>Manufacturing</v>
      </c>
      <c r="O1098" t="str">
        <f>VLOOKUP(C1098,accounts!$A$2:$F$9615,3,FALSE)</f>
        <v>$1M-$2.5M</v>
      </c>
      <c r="P1098" t="str">
        <f>VLOOKUP(C1098,accounts!$A$2:$F$9615,5,FALSE)</f>
        <v>Central</v>
      </c>
      <c r="Q1098" t="b">
        <f t="shared" si="18"/>
        <v>1</v>
      </c>
      <c r="R1098" t="e">
        <f>INDEX(removed_duplicate_rows!$A$5:$A$39,MATCH(wins!A1098,removed_duplicate_rows!$A$5:$A$39,0))</f>
        <v>#N/A</v>
      </c>
    </row>
    <row r="1099" spans="1:18" ht="15.75" customHeight="1" x14ac:dyDescent="0.2">
      <c r="A1099" t="s">
        <v>3423</v>
      </c>
      <c r="B1099" t="s">
        <v>3424</v>
      </c>
      <c r="C1099" t="s">
        <v>3425</v>
      </c>
      <c r="D1099" s="10">
        <v>45759</v>
      </c>
      <c r="E1099" t="s">
        <v>52</v>
      </c>
      <c r="F1099">
        <v>10</v>
      </c>
      <c r="G1099" t="s">
        <v>77</v>
      </c>
      <c r="H1099" t="s">
        <v>151</v>
      </c>
      <c r="I1099" t="s">
        <v>79</v>
      </c>
      <c r="J1099">
        <v>1</v>
      </c>
      <c r="K1099">
        <v>8026</v>
      </c>
      <c r="L1099" t="str">
        <f>IFERROR(INDEX(play_attribution!$B$2:$B$328,MATCH(A1099,play_attribution!$A$2:$A$328,0)),"")</f>
        <v/>
      </c>
      <c r="M1099" t="str">
        <f>VLOOKUP(H1099,seller_roster!$A$2:$B$85,2,FALSE)</f>
        <v>Marley Lindqvist</v>
      </c>
      <c r="N1099" t="str">
        <f>VLOOKUP(C1099,accounts!$A$2:$F$9615,2,FALSE)</f>
        <v>Retail Multi-Location</v>
      </c>
      <c r="O1099" t="str">
        <f>VLOOKUP(C1099,accounts!$A$2:$F$9615,3,FALSE)</f>
        <v>$2.5M-$5M</v>
      </c>
      <c r="P1099" t="str">
        <f>VLOOKUP(C1099,accounts!$A$2:$F$9615,5,FALSE)</f>
        <v>East</v>
      </c>
      <c r="Q1099" t="b">
        <f t="shared" si="18"/>
        <v>1</v>
      </c>
      <c r="R1099" t="e">
        <f>INDEX(removed_duplicate_rows!$A$5:$A$39,MATCH(wins!A1099,removed_duplicate_rows!$A$5:$A$39,0))</f>
        <v>#N/A</v>
      </c>
    </row>
    <row r="1100" spans="1:18" ht="15.75" customHeight="1" x14ac:dyDescent="0.2">
      <c r="A1100" t="s">
        <v>3426</v>
      </c>
      <c r="B1100" t="s">
        <v>3427</v>
      </c>
      <c r="C1100" t="s">
        <v>3428</v>
      </c>
      <c r="D1100" s="10">
        <v>45759</v>
      </c>
      <c r="E1100" t="s">
        <v>52</v>
      </c>
      <c r="F1100">
        <v>10</v>
      </c>
      <c r="G1100" t="s">
        <v>77</v>
      </c>
      <c r="H1100" t="s">
        <v>177</v>
      </c>
      <c r="I1100" t="s">
        <v>55</v>
      </c>
      <c r="J1100">
        <v>1</v>
      </c>
      <c r="K1100">
        <v>7528</v>
      </c>
      <c r="L1100" t="str">
        <f>IFERROR(INDEX(play_attribution!$B$2:$B$328,MATCH(A1100,play_attribution!$A$2:$A$328,0)),"")</f>
        <v/>
      </c>
      <c r="M1100" t="str">
        <f>VLOOKUP(H1100,seller_roster!$A$2:$B$85,2,FALSE)</f>
        <v>Gray Marsh</v>
      </c>
      <c r="N1100" t="str">
        <f>VLOOKUP(C1100,accounts!$A$2:$F$9615,2,FALSE)</f>
        <v>Wholesale &amp; Distribution</v>
      </c>
      <c r="O1100" t="str">
        <f>VLOOKUP(C1100,accounts!$A$2:$F$9615,3,FALSE)</f>
        <v>$5M-$10M</v>
      </c>
      <c r="P1100" t="str">
        <f>VLOOKUP(C1100,accounts!$A$2:$F$9615,5,FALSE)</f>
        <v>Central</v>
      </c>
      <c r="Q1100" t="b">
        <f t="shared" si="18"/>
        <v>1</v>
      </c>
      <c r="R1100" t="e">
        <f>INDEX(removed_duplicate_rows!$A$5:$A$39,MATCH(wins!A1100,removed_duplicate_rows!$A$5:$A$39,0))</f>
        <v>#N/A</v>
      </c>
    </row>
    <row r="1101" spans="1:18" ht="15.75" customHeight="1" x14ac:dyDescent="0.2">
      <c r="A1101" t="s">
        <v>3429</v>
      </c>
      <c r="B1101" t="s">
        <v>3430</v>
      </c>
      <c r="C1101" t="s">
        <v>3431</v>
      </c>
      <c r="D1101" s="10">
        <v>45759</v>
      </c>
      <c r="E1101" t="s">
        <v>52</v>
      </c>
      <c r="F1101">
        <v>10</v>
      </c>
      <c r="G1101" t="s">
        <v>77</v>
      </c>
      <c r="H1101" t="s">
        <v>266</v>
      </c>
      <c r="I1101" t="s">
        <v>79</v>
      </c>
      <c r="J1101">
        <v>1</v>
      </c>
      <c r="K1101">
        <v>4124</v>
      </c>
      <c r="L1101" t="str">
        <f>IFERROR(INDEX(play_attribution!$B$2:$B$328,MATCH(A1101,play_attribution!$A$2:$A$328,0)),"")</f>
        <v/>
      </c>
      <c r="M1101" t="str">
        <f>VLOOKUP(H1101,seller_roster!$A$2:$B$85,2,FALSE)</f>
        <v>Dakota Vega</v>
      </c>
      <c r="N1101" t="str">
        <f>VLOOKUP(C1101,accounts!$A$2:$F$9615,2,FALSE)</f>
        <v>Hospitality Group</v>
      </c>
      <c r="O1101" t="str">
        <f>VLOOKUP(C1101,accounts!$A$2:$F$9615,3,FALSE)</f>
        <v>$5M-$10M</v>
      </c>
      <c r="P1101" t="str">
        <f>VLOOKUP(C1101,accounts!$A$2:$F$9615,5,FALSE)</f>
        <v>Central</v>
      </c>
      <c r="Q1101" t="b">
        <f t="shared" si="18"/>
        <v>1</v>
      </c>
      <c r="R1101" t="e">
        <f>INDEX(removed_duplicate_rows!$A$5:$A$39,MATCH(wins!A1101,removed_duplicate_rows!$A$5:$A$39,0))</f>
        <v>#N/A</v>
      </c>
    </row>
    <row r="1102" spans="1:18" ht="15.75" customHeight="1" x14ac:dyDescent="0.2">
      <c r="A1102" t="s">
        <v>3432</v>
      </c>
      <c r="B1102" t="s">
        <v>3433</v>
      </c>
      <c r="C1102" t="s">
        <v>3434</v>
      </c>
      <c r="D1102" s="10">
        <v>45759</v>
      </c>
      <c r="E1102" t="s">
        <v>52</v>
      </c>
      <c r="F1102">
        <v>10</v>
      </c>
      <c r="G1102" t="s">
        <v>77</v>
      </c>
      <c r="H1102" t="s">
        <v>1230</v>
      </c>
      <c r="I1102" t="s">
        <v>79</v>
      </c>
      <c r="J1102">
        <v>1</v>
      </c>
      <c r="K1102">
        <v>4610</v>
      </c>
      <c r="L1102" t="str">
        <f>IFERROR(INDEX(play_attribution!$B$2:$B$328,MATCH(A1102,play_attribution!$A$2:$A$328,0)),"")</f>
        <v/>
      </c>
      <c r="M1102" t="str">
        <f>VLOOKUP(H1102,seller_roster!$A$2:$B$85,2,FALSE)</f>
        <v>Lennon Doyle</v>
      </c>
      <c r="N1102" t="str">
        <f>VLOOKUP(C1102,accounts!$A$2:$F$9615,2,FALSE)</f>
        <v>Healthcare Services</v>
      </c>
      <c r="O1102" t="str">
        <f>VLOOKUP(C1102,accounts!$A$2:$F$9615,3,FALSE)</f>
        <v>$5M-$10M</v>
      </c>
      <c r="P1102" t="str">
        <f>VLOOKUP(C1102,accounts!$A$2:$F$9615,5,FALSE)</f>
        <v>Central</v>
      </c>
      <c r="Q1102" t="b">
        <f t="shared" si="18"/>
        <v>1</v>
      </c>
      <c r="R1102" t="e">
        <f>INDEX(removed_duplicate_rows!$A$5:$A$39,MATCH(wins!A1102,removed_duplicate_rows!$A$5:$A$39,0))</f>
        <v>#N/A</v>
      </c>
    </row>
    <row r="1103" spans="1:18" ht="15.75" customHeight="1" x14ac:dyDescent="0.2">
      <c r="A1103" t="s">
        <v>3435</v>
      </c>
      <c r="B1103" t="s">
        <v>3436</v>
      </c>
      <c r="C1103" t="s">
        <v>3437</v>
      </c>
      <c r="D1103" s="10">
        <v>45759</v>
      </c>
      <c r="E1103" t="s">
        <v>52</v>
      </c>
      <c r="F1103">
        <v>10</v>
      </c>
      <c r="G1103" t="s">
        <v>77</v>
      </c>
      <c r="H1103" t="s">
        <v>866</v>
      </c>
      <c r="I1103" t="s">
        <v>79</v>
      </c>
      <c r="J1103">
        <v>1</v>
      </c>
      <c r="K1103">
        <v>10072</v>
      </c>
      <c r="L1103" t="str">
        <f>IFERROR(INDEX(play_attribution!$B$2:$B$328,MATCH(A1103,play_attribution!$A$2:$A$328,0)),"")</f>
        <v/>
      </c>
      <c r="M1103" t="str">
        <f>VLOOKUP(H1103,seller_roster!$A$2:$B$85,2,FALSE)</f>
        <v>Kira Novak</v>
      </c>
      <c r="N1103" t="str">
        <f>VLOOKUP(C1103,accounts!$A$2:$F$9615,2,FALSE)</f>
        <v>Nonprofit</v>
      </c>
      <c r="O1103" t="str">
        <f>VLOOKUP(C1103,accounts!$A$2:$F$9615,3,FALSE)</f>
        <v>$2.5M-$5M</v>
      </c>
      <c r="P1103" t="str">
        <f>VLOOKUP(C1103,accounts!$A$2:$F$9615,5,FALSE)</f>
        <v>West</v>
      </c>
      <c r="Q1103" t="b">
        <f t="shared" si="18"/>
        <v>1</v>
      </c>
      <c r="R1103" t="e">
        <f>INDEX(removed_duplicate_rows!$A$5:$A$39,MATCH(wins!A1103,removed_duplicate_rows!$A$5:$A$39,0))</f>
        <v>#N/A</v>
      </c>
    </row>
    <row r="1104" spans="1:18" ht="15.75" customHeight="1" x14ac:dyDescent="0.2">
      <c r="A1104" t="s">
        <v>3438</v>
      </c>
      <c r="B1104" t="s">
        <v>3439</v>
      </c>
      <c r="C1104" t="s">
        <v>3440</v>
      </c>
      <c r="D1104" s="10">
        <v>45759</v>
      </c>
      <c r="E1104" t="s">
        <v>52</v>
      </c>
      <c r="F1104">
        <v>10</v>
      </c>
      <c r="G1104" t="s">
        <v>77</v>
      </c>
      <c r="H1104" t="s">
        <v>210</v>
      </c>
      <c r="I1104" t="s">
        <v>79</v>
      </c>
      <c r="J1104">
        <v>1</v>
      </c>
      <c r="K1104">
        <v>8161</v>
      </c>
      <c r="L1104" t="str">
        <f>IFERROR(INDEX(play_attribution!$B$2:$B$328,MATCH(A1104,play_attribution!$A$2:$A$328,0)),"")</f>
        <v/>
      </c>
      <c r="M1104" t="str">
        <f>VLOOKUP(H1104,seller_roster!$A$2:$B$85,2,FALSE)</f>
        <v>Emerson Reyes</v>
      </c>
      <c r="N1104" t="str">
        <f>VLOOKUP(C1104,accounts!$A$2:$F$9615,2,FALSE)</f>
        <v>Construction</v>
      </c>
      <c r="O1104" t="str">
        <f>VLOOKUP(C1104,accounts!$A$2:$F$9615,3,FALSE)</f>
        <v>&gt;$10M</v>
      </c>
      <c r="P1104" t="str">
        <f>VLOOKUP(C1104,accounts!$A$2:$F$9615,5,FALSE)</f>
        <v>East</v>
      </c>
      <c r="Q1104" t="b">
        <f t="shared" si="18"/>
        <v>1</v>
      </c>
      <c r="R1104" t="e">
        <f>INDEX(removed_duplicate_rows!$A$5:$A$39,MATCH(wins!A1104,removed_duplicate_rows!$A$5:$A$39,0))</f>
        <v>#N/A</v>
      </c>
    </row>
    <row r="1105" spans="1:18" ht="15.75" customHeight="1" x14ac:dyDescent="0.2">
      <c r="A1105" t="s">
        <v>3441</v>
      </c>
      <c r="B1105" t="s">
        <v>3442</v>
      </c>
      <c r="C1105" t="s">
        <v>3443</v>
      </c>
      <c r="D1105" s="10">
        <v>45759</v>
      </c>
      <c r="E1105" t="s">
        <v>52</v>
      </c>
      <c r="F1105">
        <v>10</v>
      </c>
      <c r="G1105" t="s">
        <v>77</v>
      </c>
      <c r="H1105" t="s">
        <v>99</v>
      </c>
      <c r="I1105" t="s">
        <v>79</v>
      </c>
      <c r="J1105">
        <v>1</v>
      </c>
      <c r="K1105">
        <v>6552</v>
      </c>
      <c r="L1105" t="str">
        <f>IFERROR(INDEX(play_attribution!$B$2:$B$328,MATCH(A1105,play_attribution!$A$2:$A$328,0)),"")</f>
        <v/>
      </c>
      <c r="M1105" t="str">
        <f>VLOOKUP(H1105,seller_roster!$A$2:$B$85,2,FALSE)</f>
        <v>Shiloh Sorensen</v>
      </c>
      <c r="N1105" t="str">
        <f>VLOOKUP(C1105,accounts!$A$2:$F$9615,2,FALSE)</f>
        <v>Wholesale &amp; Distribution</v>
      </c>
      <c r="O1105" t="str">
        <f>VLOOKUP(C1105,accounts!$A$2:$F$9615,3,FALSE)</f>
        <v>$2.5M-$5M</v>
      </c>
      <c r="P1105" t="str">
        <f>VLOOKUP(C1105,accounts!$A$2:$F$9615,5,FALSE)</f>
        <v>West</v>
      </c>
      <c r="Q1105" t="b">
        <f t="shared" si="18"/>
        <v>1</v>
      </c>
      <c r="R1105" t="e">
        <f>INDEX(removed_duplicate_rows!$A$5:$A$39,MATCH(wins!A1105,removed_duplicate_rows!$A$5:$A$39,0))</f>
        <v>#N/A</v>
      </c>
    </row>
    <row r="1106" spans="1:18" ht="15.75" customHeight="1" x14ac:dyDescent="0.2">
      <c r="A1106" t="s">
        <v>3444</v>
      </c>
      <c r="B1106" t="s">
        <v>3445</v>
      </c>
      <c r="C1106" t="s">
        <v>3446</v>
      </c>
      <c r="D1106" s="10">
        <v>45759</v>
      </c>
      <c r="E1106" t="s">
        <v>52</v>
      </c>
      <c r="F1106">
        <v>10</v>
      </c>
      <c r="G1106" t="s">
        <v>77</v>
      </c>
      <c r="H1106" t="s">
        <v>159</v>
      </c>
      <c r="I1106" t="s">
        <v>55</v>
      </c>
      <c r="J1106">
        <v>1</v>
      </c>
      <c r="K1106">
        <v>6224</v>
      </c>
      <c r="L1106" t="str">
        <f>IFERROR(INDEX(play_attribution!$B$2:$B$328,MATCH(A1106,play_attribution!$A$2:$A$328,0)),"")</f>
        <v/>
      </c>
      <c r="M1106" t="str">
        <f>VLOOKUP(H1106,seller_roster!$A$2:$B$85,2,FALSE)</f>
        <v>Kai Bianchi</v>
      </c>
      <c r="N1106" t="str">
        <f>VLOOKUP(C1106,accounts!$A$2:$F$9615,2,FALSE)</f>
        <v>Hospitality Group</v>
      </c>
      <c r="O1106" t="str">
        <f>VLOOKUP(C1106,accounts!$A$2:$F$9615,3,FALSE)</f>
        <v>$2.5M-$5M</v>
      </c>
      <c r="P1106" t="str">
        <f>VLOOKUP(C1106,accounts!$A$2:$F$9615,5,FALSE)</f>
        <v>West</v>
      </c>
      <c r="Q1106" t="b">
        <f t="shared" si="18"/>
        <v>1</v>
      </c>
      <c r="R1106" t="e">
        <f>INDEX(removed_duplicate_rows!$A$5:$A$39,MATCH(wins!A1106,removed_duplicate_rows!$A$5:$A$39,0))</f>
        <v>#N/A</v>
      </c>
    </row>
    <row r="1107" spans="1:18" ht="15.75" customHeight="1" x14ac:dyDescent="0.2">
      <c r="A1107" t="s">
        <v>3447</v>
      </c>
      <c r="B1107" t="s">
        <v>3448</v>
      </c>
      <c r="C1107" t="s">
        <v>3449</v>
      </c>
      <c r="D1107" s="10">
        <v>45759</v>
      </c>
      <c r="E1107" t="s">
        <v>52</v>
      </c>
      <c r="F1107">
        <v>10</v>
      </c>
      <c r="G1107" t="s">
        <v>77</v>
      </c>
      <c r="H1107" t="s">
        <v>99</v>
      </c>
      <c r="I1107" t="s">
        <v>79</v>
      </c>
      <c r="J1107">
        <v>1</v>
      </c>
      <c r="K1107">
        <v>11591</v>
      </c>
      <c r="L1107" t="str">
        <f>IFERROR(INDEX(play_attribution!$B$2:$B$328,MATCH(A1107,play_attribution!$A$2:$A$328,0)),"")</f>
        <v/>
      </c>
      <c r="M1107" t="str">
        <f>VLOOKUP(H1107,seller_roster!$A$2:$B$85,2,FALSE)</f>
        <v>Shiloh Sorensen</v>
      </c>
      <c r="N1107" t="str">
        <f>VLOOKUP(C1107,accounts!$A$2:$F$9615,2,FALSE)</f>
        <v>Wholesale &amp; Distribution</v>
      </c>
      <c r="O1107" t="str">
        <f>VLOOKUP(C1107,accounts!$A$2:$F$9615,3,FALSE)</f>
        <v>$2.5M-$5M</v>
      </c>
      <c r="P1107" t="str">
        <f>VLOOKUP(C1107,accounts!$A$2:$F$9615,5,FALSE)</f>
        <v>East</v>
      </c>
      <c r="Q1107" t="b">
        <f t="shared" si="18"/>
        <v>1</v>
      </c>
      <c r="R1107" t="e">
        <f>INDEX(removed_duplicate_rows!$A$5:$A$39,MATCH(wins!A1107,removed_duplicate_rows!$A$5:$A$39,0))</f>
        <v>#N/A</v>
      </c>
    </row>
    <row r="1108" spans="1:18" ht="15.75" customHeight="1" x14ac:dyDescent="0.2">
      <c r="A1108" t="s">
        <v>3450</v>
      </c>
      <c r="B1108" t="s">
        <v>3451</v>
      </c>
      <c r="C1108" t="s">
        <v>3452</v>
      </c>
      <c r="D1108" s="10">
        <v>45759</v>
      </c>
      <c r="E1108" t="s">
        <v>52</v>
      </c>
      <c r="F1108">
        <v>10</v>
      </c>
      <c r="G1108" t="s">
        <v>77</v>
      </c>
      <c r="H1108" t="s">
        <v>155</v>
      </c>
      <c r="I1108" t="s">
        <v>79</v>
      </c>
      <c r="J1108">
        <v>1</v>
      </c>
      <c r="K1108">
        <v>6685</v>
      </c>
      <c r="L1108" t="str">
        <f>IFERROR(INDEX(play_attribution!$B$2:$B$328,MATCH(A1108,play_attribution!$A$2:$A$328,0)),"")</f>
        <v/>
      </c>
      <c r="M1108" t="str">
        <f>VLOOKUP(H1108,seller_roster!$A$2:$B$85,2,FALSE)</f>
        <v>Indigo Osei</v>
      </c>
      <c r="N1108" t="str">
        <f>VLOOKUP(C1108,accounts!$A$2:$F$9615,2,FALSE)</f>
        <v>Construction</v>
      </c>
      <c r="O1108" t="str">
        <f>VLOOKUP(C1108,accounts!$A$2:$F$9615,3,FALSE)</f>
        <v>$2.5M-$5M</v>
      </c>
      <c r="P1108" t="str">
        <f>VLOOKUP(C1108,accounts!$A$2:$F$9615,5,FALSE)</f>
        <v>East</v>
      </c>
      <c r="Q1108" t="b">
        <f t="shared" si="18"/>
        <v>1</v>
      </c>
      <c r="R1108" t="e">
        <f>INDEX(removed_duplicate_rows!$A$5:$A$39,MATCH(wins!A1108,removed_duplicate_rows!$A$5:$A$39,0))</f>
        <v>#N/A</v>
      </c>
    </row>
    <row r="1109" spans="1:18" ht="15.75" customHeight="1" x14ac:dyDescent="0.2">
      <c r="A1109" t="s">
        <v>3453</v>
      </c>
      <c r="B1109" t="s">
        <v>3454</v>
      </c>
      <c r="C1109" t="s">
        <v>3455</v>
      </c>
      <c r="D1109" s="10">
        <v>45759</v>
      </c>
      <c r="E1109" t="s">
        <v>52</v>
      </c>
      <c r="F1109">
        <v>10</v>
      </c>
      <c r="G1109" t="s">
        <v>77</v>
      </c>
      <c r="H1109" t="s">
        <v>118</v>
      </c>
      <c r="I1109" t="s">
        <v>79</v>
      </c>
      <c r="J1109">
        <v>1</v>
      </c>
      <c r="K1109">
        <v>7399</v>
      </c>
      <c r="L1109" t="str">
        <f>IFERROR(INDEX(play_attribution!$B$2:$B$328,MATCH(A1109,play_attribution!$A$2:$A$328,0)),"")</f>
        <v/>
      </c>
      <c r="M1109" t="str">
        <f>VLOOKUP(H1109,seller_roster!$A$2:$B$85,2,FALSE)</f>
        <v>Val Reyes</v>
      </c>
      <c r="N1109" t="str">
        <f>VLOOKUP(C1109,accounts!$A$2:$F$9615,2,FALSE)</f>
        <v>Manufacturing</v>
      </c>
      <c r="O1109" t="str">
        <f>VLOOKUP(C1109,accounts!$A$2:$F$9615,3,FALSE)</f>
        <v>$5M-$10M</v>
      </c>
      <c r="P1109" t="str">
        <f>VLOOKUP(C1109,accounts!$A$2:$F$9615,5,FALSE)</f>
        <v>West</v>
      </c>
      <c r="Q1109" t="b">
        <f t="shared" si="18"/>
        <v>1</v>
      </c>
      <c r="R1109" t="e">
        <f>INDEX(removed_duplicate_rows!$A$5:$A$39,MATCH(wins!A1109,removed_duplicate_rows!$A$5:$A$39,0))</f>
        <v>#N/A</v>
      </c>
    </row>
    <row r="1110" spans="1:18" ht="15.75" customHeight="1" x14ac:dyDescent="0.2">
      <c r="A1110" t="s">
        <v>3456</v>
      </c>
      <c r="B1110" t="s">
        <v>3457</v>
      </c>
      <c r="C1110" t="s">
        <v>3458</v>
      </c>
      <c r="D1110" s="10">
        <v>45759</v>
      </c>
      <c r="E1110" t="s">
        <v>52</v>
      </c>
      <c r="F1110">
        <v>10</v>
      </c>
      <c r="G1110" t="s">
        <v>77</v>
      </c>
      <c r="H1110" t="s">
        <v>210</v>
      </c>
      <c r="I1110" t="s">
        <v>55</v>
      </c>
      <c r="J1110">
        <v>1</v>
      </c>
      <c r="K1110">
        <v>9548</v>
      </c>
      <c r="L1110" t="str">
        <f>IFERROR(INDEX(play_attribution!$B$2:$B$328,MATCH(A1110,play_attribution!$A$2:$A$328,0)),"")</f>
        <v/>
      </c>
      <c r="M1110" t="str">
        <f>VLOOKUP(H1110,seller_roster!$A$2:$B$85,2,FALSE)</f>
        <v>Emerson Reyes</v>
      </c>
      <c r="N1110" t="str">
        <f>VLOOKUP(C1110,accounts!$A$2:$F$9615,2,FALSE)</f>
        <v>Field Services</v>
      </c>
      <c r="O1110" t="str">
        <f>VLOOKUP(C1110,accounts!$A$2:$F$9615,3,FALSE)</f>
        <v>$5M-$10M</v>
      </c>
      <c r="P1110" t="str">
        <f>VLOOKUP(C1110,accounts!$A$2:$F$9615,5,FALSE)</f>
        <v>East</v>
      </c>
      <c r="Q1110" t="b">
        <f t="shared" si="18"/>
        <v>1</v>
      </c>
      <c r="R1110" t="e">
        <f>INDEX(removed_duplicate_rows!$A$5:$A$39,MATCH(wins!A1110,removed_duplicate_rows!$A$5:$A$39,0))</f>
        <v>#N/A</v>
      </c>
    </row>
    <row r="1111" spans="1:18" ht="15.75" customHeight="1" x14ac:dyDescent="0.2">
      <c r="A1111" t="s">
        <v>3459</v>
      </c>
      <c r="B1111" t="s">
        <v>3460</v>
      </c>
      <c r="C1111" t="s">
        <v>3461</v>
      </c>
      <c r="D1111" s="10">
        <v>45759</v>
      </c>
      <c r="E1111" t="s">
        <v>52</v>
      </c>
      <c r="F1111">
        <v>10</v>
      </c>
      <c r="G1111" t="s">
        <v>77</v>
      </c>
      <c r="H1111" t="s">
        <v>95</v>
      </c>
      <c r="I1111" t="s">
        <v>55</v>
      </c>
      <c r="J1111">
        <v>1</v>
      </c>
      <c r="K1111">
        <v>4067</v>
      </c>
      <c r="L1111" t="str">
        <f>IFERROR(INDEX(play_attribution!$B$2:$B$328,MATCH(A1111,play_attribution!$A$2:$A$328,0)),"")</f>
        <v/>
      </c>
      <c r="M1111" t="str">
        <f>VLOOKUP(H1111,seller_roster!$A$2:$B$85,2,FALSE)</f>
        <v>Frankie Ferro</v>
      </c>
      <c r="N1111" t="str">
        <f>VLOOKUP(C1111,accounts!$A$2:$F$9615,2,FALSE)</f>
        <v>Nonprofit</v>
      </c>
      <c r="O1111" t="str">
        <f>VLOOKUP(C1111,accounts!$A$2:$F$9615,3,FALSE)</f>
        <v>$5M-$10M</v>
      </c>
      <c r="P1111" t="str">
        <f>VLOOKUP(C1111,accounts!$A$2:$F$9615,5,FALSE)</f>
        <v>Central</v>
      </c>
      <c r="Q1111" t="b">
        <f t="shared" si="18"/>
        <v>1</v>
      </c>
      <c r="R1111" t="e">
        <f>INDEX(removed_duplicate_rows!$A$5:$A$39,MATCH(wins!A1111,removed_duplicate_rows!$A$5:$A$39,0))</f>
        <v>#N/A</v>
      </c>
    </row>
    <row r="1112" spans="1:18" ht="15.75" customHeight="1" x14ac:dyDescent="0.2">
      <c r="A1112" t="s">
        <v>3462</v>
      </c>
      <c r="B1112" t="s">
        <v>3463</v>
      </c>
      <c r="C1112" t="s">
        <v>3464</v>
      </c>
      <c r="D1112" s="10">
        <v>45759</v>
      </c>
      <c r="E1112" t="s">
        <v>52</v>
      </c>
      <c r="F1112">
        <v>10</v>
      </c>
      <c r="G1112" t="s">
        <v>77</v>
      </c>
      <c r="H1112" t="s">
        <v>191</v>
      </c>
      <c r="I1112" t="s">
        <v>79</v>
      </c>
      <c r="J1112">
        <v>1</v>
      </c>
      <c r="K1112">
        <v>6670</v>
      </c>
      <c r="L1112" t="str">
        <f>IFERROR(INDEX(play_attribution!$B$2:$B$328,MATCH(A1112,play_attribution!$A$2:$A$328,0)),"")</f>
        <v/>
      </c>
      <c r="M1112" t="str">
        <f>VLOOKUP(H1112,seller_roster!$A$2:$B$85,2,FALSE)</f>
        <v>Blake Lindqvist</v>
      </c>
      <c r="N1112" t="str">
        <f>VLOOKUP(C1112,accounts!$A$2:$F$9615,2,FALSE)</f>
        <v>Professional Services</v>
      </c>
      <c r="O1112" t="str">
        <f>VLOOKUP(C1112,accounts!$A$2:$F$9615,3,FALSE)</f>
        <v>$5M-$10M</v>
      </c>
      <c r="P1112" t="str">
        <f>VLOOKUP(C1112,accounts!$A$2:$F$9615,5,FALSE)</f>
        <v>East</v>
      </c>
      <c r="Q1112" t="b">
        <f t="shared" si="18"/>
        <v>1</v>
      </c>
      <c r="R1112" t="e">
        <f>INDEX(removed_duplicate_rows!$A$5:$A$39,MATCH(wins!A1112,removed_duplicate_rows!$A$5:$A$39,0))</f>
        <v>#N/A</v>
      </c>
    </row>
    <row r="1113" spans="1:18" ht="15.75" customHeight="1" x14ac:dyDescent="0.2">
      <c r="A1113" t="s">
        <v>3465</v>
      </c>
      <c r="B1113" t="s">
        <v>3466</v>
      </c>
      <c r="C1113" t="s">
        <v>3467</v>
      </c>
      <c r="D1113" s="10">
        <v>45759</v>
      </c>
      <c r="E1113" t="s">
        <v>52</v>
      </c>
      <c r="F1113">
        <v>10</v>
      </c>
      <c r="G1113" t="s">
        <v>77</v>
      </c>
      <c r="H1113" t="s">
        <v>210</v>
      </c>
      <c r="I1113" t="s">
        <v>55</v>
      </c>
      <c r="J1113">
        <v>1</v>
      </c>
      <c r="K1113">
        <v>7490</v>
      </c>
      <c r="L1113" t="str">
        <f>IFERROR(INDEX(play_attribution!$B$2:$B$328,MATCH(A1113,play_attribution!$A$2:$A$328,0)),"")</f>
        <v/>
      </c>
      <c r="M1113" t="str">
        <f>VLOOKUP(H1113,seller_roster!$A$2:$B$85,2,FALSE)</f>
        <v>Emerson Reyes</v>
      </c>
      <c r="N1113" t="str">
        <f>VLOOKUP(C1113,accounts!$A$2:$F$9615,2,FALSE)</f>
        <v>Healthcare Services</v>
      </c>
      <c r="O1113" t="str">
        <f>VLOOKUP(C1113,accounts!$A$2:$F$9615,3,FALSE)</f>
        <v>$2.5M-$5M</v>
      </c>
      <c r="P1113" t="str">
        <f>VLOOKUP(C1113,accounts!$A$2:$F$9615,5,FALSE)</f>
        <v>East</v>
      </c>
      <c r="Q1113" t="b">
        <f t="shared" si="18"/>
        <v>1</v>
      </c>
      <c r="R1113" t="e">
        <f>INDEX(removed_duplicate_rows!$A$5:$A$39,MATCH(wins!A1113,removed_duplicate_rows!$A$5:$A$39,0))</f>
        <v>#N/A</v>
      </c>
    </row>
    <row r="1114" spans="1:18" ht="15.75" customHeight="1" x14ac:dyDescent="0.2">
      <c r="A1114" t="s">
        <v>3468</v>
      </c>
      <c r="B1114" t="s">
        <v>3469</v>
      </c>
      <c r="C1114" t="s">
        <v>3470</v>
      </c>
      <c r="D1114" s="10">
        <v>45759</v>
      </c>
      <c r="E1114" t="s">
        <v>52</v>
      </c>
      <c r="F1114">
        <v>10</v>
      </c>
      <c r="G1114" t="s">
        <v>77</v>
      </c>
      <c r="H1114" t="s">
        <v>184</v>
      </c>
      <c r="I1114" t="s">
        <v>79</v>
      </c>
      <c r="J1114">
        <v>1</v>
      </c>
      <c r="K1114">
        <v>7125</v>
      </c>
      <c r="L1114" t="str">
        <f>IFERROR(INDEX(play_attribution!$B$2:$B$328,MATCH(A1114,play_attribution!$A$2:$A$328,0)),"")</f>
        <v/>
      </c>
      <c r="M1114" t="str">
        <f>VLOOKUP(H1114,seller_roster!$A$2:$B$85,2,FALSE)</f>
        <v>Zion Silva</v>
      </c>
      <c r="N1114" t="str">
        <f>VLOOKUP(C1114,accounts!$A$2:$F$9615,2,FALSE)</f>
        <v>Construction</v>
      </c>
      <c r="O1114" t="str">
        <f>VLOOKUP(C1114,accounts!$A$2:$F$9615,3,FALSE)</f>
        <v>$2.5M-$5M</v>
      </c>
      <c r="P1114" t="str">
        <f>VLOOKUP(C1114,accounts!$A$2:$F$9615,5,FALSE)</f>
        <v>Central</v>
      </c>
      <c r="Q1114" t="b">
        <f t="shared" si="18"/>
        <v>1</v>
      </c>
      <c r="R1114" t="e">
        <f>INDEX(removed_duplicate_rows!$A$5:$A$39,MATCH(wins!A1114,removed_duplicate_rows!$A$5:$A$39,0))</f>
        <v>#N/A</v>
      </c>
    </row>
    <row r="1115" spans="1:18" ht="15.75" customHeight="1" x14ac:dyDescent="0.2">
      <c r="A1115" t="s">
        <v>3471</v>
      </c>
      <c r="B1115" t="s">
        <v>3472</v>
      </c>
      <c r="C1115" t="s">
        <v>3473</v>
      </c>
      <c r="D1115" s="10">
        <v>45759</v>
      </c>
      <c r="E1115" t="s">
        <v>52</v>
      </c>
      <c r="F1115">
        <v>10</v>
      </c>
      <c r="G1115" t="s">
        <v>77</v>
      </c>
      <c r="H1115" t="s">
        <v>129</v>
      </c>
      <c r="I1115" t="s">
        <v>79</v>
      </c>
      <c r="J1115">
        <v>1</v>
      </c>
      <c r="K1115">
        <v>8241</v>
      </c>
      <c r="L1115" t="str">
        <f>IFERROR(INDEX(play_attribution!$B$2:$B$328,MATCH(A1115,play_attribution!$A$2:$A$328,0)),"")</f>
        <v/>
      </c>
      <c r="M1115" t="str">
        <f>VLOOKUP(H1115,seller_roster!$A$2:$B$85,2,FALSE)</f>
        <v>Gray Vega</v>
      </c>
      <c r="N1115" t="str">
        <f>VLOOKUP(C1115,accounts!$A$2:$F$9615,2,FALSE)</f>
        <v>Retail Multi-Location</v>
      </c>
      <c r="O1115" t="str">
        <f>VLOOKUP(C1115,accounts!$A$2:$F$9615,3,FALSE)</f>
        <v>$2.5M-$5M</v>
      </c>
      <c r="P1115" t="str">
        <f>VLOOKUP(C1115,accounts!$A$2:$F$9615,5,FALSE)</f>
        <v>East</v>
      </c>
      <c r="Q1115" t="b">
        <f t="shared" si="18"/>
        <v>1</v>
      </c>
      <c r="R1115" t="e">
        <f>INDEX(removed_duplicate_rows!$A$5:$A$39,MATCH(wins!A1115,removed_duplicate_rows!$A$5:$A$39,0))</f>
        <v>#N/A</v>
      </c>
    </row>
    <row r="1116" spans="1:18" ht="15.75" customHeight="1" x14ac:dyDescent="0.2">
      <c r="A1116" t="s">
        <v>3474</v>
      </c>
      <c r="B1116" t="s">
        <v>3475</v>
      </c>
      <c r="C1116" t="s">
        <v>3476</v>
      </c>
      <c r="D1116" s="10">
        <v>45759</v>
      </c>
      <c r="E1116" t="s">
        <v>52</v>
      </c>
      <c r="F1116">
        <v>10</v>
      </c>
      <c r="G1116" t="s">
        <v>77</v>
      </c>
      <c r="H1116" t="s">
        <v>103</v>
      </c>
      <c r="I1116" t="s">
        <v>79</v>
      </c>
      <c r="J1116">
        <v>1</v>
      </c>
      <c r="K1116">
        <v>7537</v>
      </c>
      <c r="L1116" t="str">
        <f>IFERROR(INDEX(play_attribution!$B$2:$B$328,MATCH(A1116,play_attribution!$A$2:$A$328,0)),"")</f>
        <v/>
      </c>
      <c r="M1116" t="str">
        <f>VLOOKUP(H1116,seller_roster!$A$2:$B$85,2,FALSE)</f>
        <v>Jax Reyes</v>
      </c>
      <c r="N1116" t="str">
        <f>VLOOKUP(C1116,accounts!$A$2:$F$9615,2,FALSE)</f>
        <v>Nonprofit</v>
      </c>
      <c r="O1116" t="str">
        <f>VLOOKUP(C1116,accounts!$A$2:$F$9615,3,FALSE)</f>
        <v>$2.5M-$5M</v>
      </c>
      <c r="P1116" t="str">
        <f>VLOOKUP(C1116,accounts!$A$2:$F$9615,5,FALSE)</f>
        <v>Central</v>
      </c>
      <c r="Q1116" t="b">
        <f t="shared" si="18"/>
        <v>1</v>
      </c>
      <c r="R1116" t="e">
        <f>INDEX(removed_duplicate_rows!$A$5:$A$39,MATCH(wins!A1116,removed_duplicate_rows!$A$5:$A$39,0))</f>
        <v>#N/A</v>
      </c>
    </row>
    <row r="1117" spans="1:18" ht="15.75" customHeight="1" x14ac:dyDescent="0.2">
      <c r="A1117" t="s">
        <v>3477</v>
      </c>
      <c r="B1117" t="s">
        <v>3478</v>
      </c>
      <c r="C1117" t="s">
        <v>3479</v>
      </c>
      <c r="D1117" s="10">
        <v>45759</v>
      </c>
      <c r="E1117" t="s">
        <v>52</v>
      </c>
      <c r="F1117">
        <v>10</v>
      </c>
      <c r="G1117" t="s">
        <v>77</v>
      </c>
      <c r="H1117" t="s">
        <v>866</v>
      </c>
      <c r="I1117" t="s">
        <v>79</v>
      </c>
      <c r="J1117">
        <v>1</v>
      </c>
      <c r="K1117">
        <v>8970</v>
      </c>
      <c r="L1117" t="str">
        <f>IFERROR(INDEX(play_attribution!$B$2:$B$328,MATCH(A1117,play_attribution!$A$2:$A$328,0)),"")</f>
        <v/>
      </c>
      <c r="M1117" t="str">
        <f>VLOOKUP(H1117,seller_roster!$A$2:$B$85,2,FALSE)</f>
        <v>Kira Novak</v>
      </c>
      <c r="N1117" t="str">
        <f>VLOOKUP(C1117,accounts!$A$2:$F$9615,2,FALSE)</f>
        <v>Field Services</v>
      </c>
      <c r="O1117" t="str">
        <f>VLOOKUP(C1117,accounts!$A$2:$F$9615,3,FALSE)</f>
        <v>$5M-$10M</v>
      </c>
      <c r="P1117" t="str">
        <f>VLOOKUP(C1117,accounts!$A$2:$F$9615,5,FALSE)</f>
        <v>East</v>
      </c>
      <c r="Q1117" t="b">
        <f t="shared" si="18"/>
        <v>1</v>
      </c>
      <c r="R1117" t="e">
        <f>INDEX(removed_duplicate_rows!$A$5:$A$39,MATCH(wins!A1117,removed_duplicate_rows!$A$5:$A$39,0))</f>
        <v>#N/A</v>
      </c>
    </row>
    <row r="1118" spans="1:18" ht="15.75" customHeight="1" x14ac:dyDescent="0.2">
      <c r="A1118" t="s">
        <v>3480</v>
      </c>
      <c r="B1118" t="s">
        <v>3481</v>
      </c>
      <c r="C1118" t="s">
        <v>3482</v>
      </c>
      <c r="D1118" s="10">
        <v>45759</v>
      </c>
      <c r="E1118" t="s">
        <v>52</v>
      </c>
      <c r="F1118">
        <v>10</v>
      </c>
      <c r="G1118" t="s">
        <v>77</v>
      </c>
      <c r="H1118" t="s">
        <v>169</v>
      </c>
      <c r="I1118" t="s">
        <v>79</v>
      </c>
      <c r="J1118">
        <v>1</v>
      </c>
      <c r="K1118">
        <v>7875</v>
      </c>
      <c r="L1118" t="str">
        <f>IFERROR(INDEX(play_attribution!$B$2:$B$328,MATCH(A1118,play_attribution!$A$2:$A$328,0)),"")</f>
        <v/>
      </c>
      <c r="M1118" t="str">
        <f>VLOOKUP(H1118,seller_roster!$A$2:$B$85,2,FALSE)</f>
        <v>Rhea Doyle</v>
      </c>
      <c r="N1118" t="str">
        <f>VLOOKUP(C1118,accounts!$A$2:$F$9615,2,FALSE)</f>
        <v>Retail Multi-Location</v>
      </c>
      <c r="O1118" t="str">
        <f>VLOOKUP(C1118,accounts!$A$2:$F$9615,3,FALSE)</f>
        <v>$5M-$10M</v>
      </c>
      <c r="P1118" t="str">
        <f>VLOOKUP(C1118,accounts!$A$2:$F$9615,5,FALSE)</f>
        <v>Central</v>
      </c>
      <c r="Q1118" t="b">
        <f t="shared" si="18"/>
        <v>1</v>
      </c>
      <c r="R1118" t="e">
        <f>INDEX(removed_duplicate_rows!$A$5:$A$39,MATCH(wins!A1118,removed_duplicate_rows!$A$5:$A$39,0))</f>
        <v>#N/A</v>
      </c>
    </row>
    <row r="1119" spans="1:18" ht="15.75" customHeight="1" x14ac:dyDescent="0.2">
      <c r="A1119" t="s">
        <v>3483</v>
      </c>
      <c r="B1119" t="s">
        <v>3484</v>
      </c>
      <c r="C1119" t="s">
        <v>3485</v>
      </c>
      <c r="D1119" s="10">
        <v>45759</v>
      </c>
      <c r="E1119" t="s">
        <v>52</v>
      </c>
      <c r="F1119">
        <v>10</v>
      </c>
      <c r="G1119" t="s">
        <v>77</v>
      </c>
      <c r="H1119" t="s">
        <v>266</v>
      </c>
      <c r="I1119" t="s">
        <v>55</v>
      </c>
      <c r="J1119">
        <v>1</v>
      </c>
      <c r="K1119">
        <v>4670</v>
      </c>
      <c r="L1119" t="str">
        <f>IFERROR(INDEX(play_attribution!$B$2:$B$328,MATCH(A1119,play_attribution!$A$2:$A$328,0)),"")</f>
        <v/>
      </c>
      <c r="M1119" t="str">
        <f>VLOOKUP(H1119,seller_roster!$A$2:$B$85,2,FALSE)</f>
        <v>Dakota Vega</v>
      </c>
      <c r="N1119" t="str">
        <f>VLOOKUP(C1119,accounts!$A$2:$F$9615,2,FALSE)</f>
        <v>Hospitality Group</v>
      </c>
      <c r="O1119" t="str">
        <f>VLOOKUP(C1119,accounts!$A$2:$F$9615,3,FALSE)</f>
        <v>$2.5M-$5M</v>
      </c>
      <c r="P1119" t="str">
        <f>VLOOKUP(C1119,accounts!$A$2:$F$9615,5,FALSE)</f>
        <v>West</v>
      </c>
      <c r="Q1119" t="b">
        <f t="shared" si="18"/>
        <v>1</v>
      </c>
      <c r="R1119" t="e">
        <f>INDEX(removed_duplicate_rows!$A$5:$A$39,MATCH(wins!A1119,removed_duplicate_rows!$A$5:$A$39,0))</f>
        <v>#N/A</v>
      </c>
    </row>
    <row r="1120" spans="1:18" ht="15.75" customHeight="1" x14ac:dyDescent="0.2">
      <c r="A1120" t="s">
        <v>3486</v>
      </c>
      <c r="B1120" t="s">
        <v>3487</v>
      </c>
      <c r="C1120" t="s">
        <v>3488</v>
      </c>
      <c r="D1120" s="10">
        <v>45759</v>
      </c>
      <c r="E1120" t="s">
        <v>52</v>
      </c>
      <c r="F1120">
        <v>10</v>
      </c>
      <c r="G1120" t="s">
        <v>77</v>
      </c>
      <c r="H1120" t="s">
        <v>91</v>
      </c>
      <c r="I1120" t="s">
        <v>79</v>
      </c>
      <c r="J1120">
        <v>1</v>
      </c>
      <c r="K1120">
        <v>6633</v>
      </c>
      <c r="L1120" t="str">
        <f>IFERROR(INDEX(play_attribution!$B$2:$B$328,MATCH(A1120,play_attribution!$A$2:$A$328,0)),"")</f>
        <v/>
      </c>
      <c r="M1120" t="str">
        <f>VLOOKUP(H1120,seller_roster!$A$2:$B$85,2,FALSE)</f>
        <v>Kira Sorensen</v>
      </c>
      <c r="N1120" t="str">
        <f>VLOOKUP(C1120,accounts!$A$2:$F$9615,2,FALSE)</f>
        <v>Nonprofit</v>
      </c>
      <c r="O1120" t="str">
        <f>VLOOKUP(C1120,accounts!$A$2:$F$9615,3,FALSE)</f>
        <v>$2.5M-$5M</v>
      </c>
      <c r="P1120" t="str">
        <f>VLOOKUP(C1120,accounts!$A$2:$F$9615,5,FALSE)</f>
        <v>East</v>
      </c>
      <c r="Q1120" t="b">
        <f t="shared" si="18"/>
        <v>1</v>
      </c>
      <c r="R1120" t="e">
        <f>INDEX(removed_duplicate_rows!$A$5:$A$39,MATCH(wins!A1120,removed_duplicate_rows!$A$5:$A$39,0))</f>
        <v>#N/A</v>
      </c>
    </row>
    <row r="1121" spans="1:18" ht="15.75" customHeight="1" x14ac:dyDescent="0.2">
      <c r="A1121" t="s">
        <v>3489</v>
      </c>
      <c r="B1121" t="s">
        <v>3490</v>
      </c>
      <c r="C1121" t="s">
        <v>3491</v>
      </c>
      <c r="D1121" s="10">
        <v>45759</v>
      </c>
      <c r="E1121" t="s">
        <v>52</v>
      </c>
      <c r="F1121">
        <v>10</v>
      </c>
      <c r="G1121" t="s">
        <v>77</v>
      </c>
      <c r="H1121" t="s">
        <v>91</v>
      </c>
      <c r="I1121" t="s">
        <v>55</v>
      </c>
      <c r="J1121">
        <v>1</v>
      </c>
      <c r="K1121">
        <v>12774</v>
      </c>
      <c r="L1121" t="str">
        <f>IFERROR(INDEX(play_attribution!$B$2:$B$328,MATCH(A1121,play_attribution!$A$2:$A$328,0)),"")</f>
        <v/>
      </c>
      <c r="M1121" t="str">
        <f>VLOOKUP(H1121,seller_roster!$A$2:$B$85,2,FALSE)</f>
        <v>Kira Sorensen</v>
      </c>
      <c r="N1121" t="str">
        <f>VLOOKUP(C1121,accounts!$A$2:$F$9615,2,FALSE)</f>
        <v>Manufacturing</v>
      </c>
      <c r="O1121" t="str">
        <f>VLOOKUP(C1121,accounts!$A$2:$F$9615,3,FALSE)</f>
        <v>$1M-$2.5M</v>
      </c>
      <c r="P1121" t="str">
        <f>VLOOKUP(C1121,accounts!$A$2:$F$9615,5,FALSE)</f>
        <v>East</v>
      </c>
      <c r="Q1121" t="b">
        <f t="shared" si="18"/>
        <v>1</v>
      </c>
      <c r="R1121" t="e">
        <f>INDEX(removed_duplicate_rows!$A$5:$A$39,MATCH(wins!A1121,removed_duplicate_rows!$A$5:$A$39,0))</f>
        <v>#N/A</v>
      </c>
    </row>
    <row r="1122" spans="1:18" ht="15.75" customHeight="1" x14ac:dyDescent="0.2">
      <c r="A1122" t="s">
        <v>3492</v>
      </c>
      <c r="B1122" t="s">
        <v>3493</v>
      </c>
      <c r="C1122" t="s">
        <v>3494</v>
      </c>
      <c r="D1122" s="10">
        <v>45759</v>
      </c>
      <c r="E1122" t="s">
        <v>52</v>
      </c>
      <c r="F1122">
        <v>10</v>
      </c>
      <c r="G1122" t="s">
        <v>77</v>
      </c>
      <c r="H1122" t="s">
        <v>87</v>
      </c>
      <c r="I1122" t="s">
        <v>79</v>
      </c>
      <c r="J1122">
        <v>1</v>
      </c>
      <c r="K1122">
        <v>10814</v>
      </c>
      <c r="L1122" t="str">
        <f>IFERROR(INDEX(play_attribution!$B$2:$B$328,MATCH(A1122,play_attribution!$A$2:$A$328,0)),"")</f>
        <v/>
      </c>
      <c r="M1122" t="str">
        <f>VLOOKUP(H1122,seller_roster!$A$2:$B$85,2,FALSE)</f>
        <v>Harper Tran</v>
      </c>
      <c r="N1122" t="str">
        <f>VLOOKUP(C1122,accounts!$A$2:$F$9615,2,FALSE)</f>
        <v>Retail Multi-Location</v>
      </c>
      <c r="O1122" t="str">
        <f>VLOOKUP(C1122,accounts!$A$2:$F$9615,3,FALSE)</f>
        <v>$2.5M-$5M</v>
      </c>
      <c r="P1122" t="str">
        <f>VLOOKUP(C1122,accounts!$A$2:$F$9615,5,FALSE)</f>
        <v>West</v>
      </c>
      <c r="Q1122" t="b">
        <f t="shared" si="18"/>
        <v>1</v>
      </c>
      <c r="R1122" t="e">
        <f>INDEX(removed_duplicate_rows!$A$5:$A$39,MATCH(wins!A1122,removed_duplicate_rows!$A$5:$A$39,0))</f>
        <v>#N/A</v>
      </c>
    </row>
    <row r="1123" spans="1:18" ht="15.75" customHeight="1" x14ac:dyDescent="0.2">
      <c r="A1123" t="s">
        <v>3495</v>
      </c>
      <c r="B1123" t="s">
        <v>3496</v>
      </c>
      <c r="C1123" t="s">
        <v>3497</v>
      </c>
      <c r="D1123" s="10">
        <v>45759</v>
      </c>
      <c r="E1123" t="s">
        <v>52</v>
      </c>
      <c r="F1123">
        <v>10</v>
      </c>
      <c r="G1123" t="s">
        <v>77</v>
      </c>
      <c r="H1123" t="s">
        <v>210</v>
      </c>
      <c r="I1123" t="s">
        <v>79</v>
      </c>
      <c r="J1123">
        <v>1</v>
      </c>
      <c r="K1123">
        <v>14061</v>
      </c>
      <c r="L1123" t="str">
        <f>IFERROR(INDEX(play_attribution!$B$2:$B$328,MATCH(A1123,play_attribution!$A$2:$A$328,0)),"")</f>
        <v/>
      </c>
      <c r="M1123" t="str">
        <f>VLOOKUP(H1123,seller_roster!$A$2:$B$85,2,FALSE)</f>
        <v>Emerson Reyes</v>
      </c>
      <c r="N1123" t="str">
        <f>VLOOKUP(C1123,accounts!$A$2:$F$9615,2,FALSE)</f>
        <v>Professional Services</v>
      </c>
      <c r="O1123" t="str">
        <f>VLOOKUP(C1123,accounts!$A$2:$F$9615,3,FALSE)</f>
        <v>&gt;$10M</v>
      </c>
      <c r="P1123" t="str">
        <f>VLOOKUP(C1123,accounts!$A$2:$F$9615,5,FALSE)</f>
        <v>West</v>
      </c>
      <c r="Q1123" t="b">
        <f t="shared" si="18"/>
        <v>1</v>
      </c>
      <c r="R1123" t="e">
        <f>INDEX(removed_duplicate_rows!$A$5:$A$39,MATCH(wins!A1123,removed_duplicate_rows!$A$5:$A$39,0))</f>
        <v>#N/A</v>
      </c>
    </row>
    <row r="1124" spans="1:18" ht="15.75" customHeight="1" x14ac:dyDescent="0.2">
      <c r="A1124" t="s">
        <v>3498</v>
      </c>
      <c r="B1124" t="s">
        <v>3499</v>
      </c>
      <c r="C1124" t="s">
        <v>3500</v>
      </c>
      <c r="D1124" s="10">
        <v>45759</v>
      </c>
      <c r="E1124" t="s">
        <v>52</v>
      </c>
      <c r="F1124">
        <v>10</v>
      </c>
      <c r="G1124" t="s">
        <v>77</v>
      </c>
      <c r="H1124" t="s">
        <v>107</v>
      </c>
      <c r="I1124" t="s">
        <v>79</v>
      </c>
      <c r="J1124">
        <v>1</v>
      </c>
      <c r="K1124">
        <v>4533</v>
      </c>
      <c r="L1124" t="str">
        <f>IFERROR(INDEX(play_attribution!$B$2:$B$328,MATCH(A1124,play_attribution!$A$2:$A$328,0)),"")</f>
        <v/>
      </c>
      <c r="M1124" t="str">
        <f>VLOOKUP(H1124,seller_roster!$A$2:$B$85,2,FALSE)</f>
        <v>Skyler Doyle</v>
      </c>
      <c r="N1124" t="str">
        <f>VLOOKUP(C1124,accounts!$A$2:$F$9615,2,FALSE)</f>
        <v>Manufacturing</v>
      </c>
      <c r="O1124" t="str">
        <f>VLOOKUP(C1124,accounts!$A$2:$F$9615,3,FALSE)</f>
        <v>$5M-$10M</v>
      </c>
      <c r="P1124" t="str">
        <f>VLOOKUP(C1124,accounts!$A$2:$F$9615,5,FALSE)</f>
        <v>East</v>
      </c>
      <c r="Q1124" t="b">
        <f t="shared" si="18"/>
        <v>1</v>
      </c>
      <c r="R1124" t="e">
        <f>INDEX(removed_duplicate_rows!$A$5:$A$39,MATCH(wins!A1124,removed_duplicate_rows!$A$5:$A$39,0))</f>
        <v>#N/A</v>
      </c>
    </row>
    <row r="1125" spans="1:18" ht="15.75" customHeight="1" x14ac:dyDescent="0.2">
      <c r="A1125" t="s">
        <v>3501</v>
      </c>
      <c r="B1125" t="s">
        <v>3502</v>
      </c>
      <c r="C1125" t="s">
        <v>3503</v>
      </c>
      <c r="D1125" s="10">
        <v>45759</v>
      </c>
      <c r="E1125" t="s">
        <v>52</v>
      </c>
      <c r="F1125">
        <v>10</v>
      </c>
      <c r="G1125" t="s">
        <v>77</v>
      </c>
      <c r="H1125" t="s">
        <v>151</v>
      </c>
      <c r="I1125" t="s">
        <v>79</v>
      </c>
      <c r="J1125">
        <v>1</v>
      </c>
      <c r="K1125">
        <v>9979</v>
      </c>
      <c r="L1125" t="str">
        <f>IFERROR(INDEX(play_attribution!$B$2:$B$328,MATCH(A1125,play_attribution!$A$2:$A$328,0)),"")</f>
        <v/>
      </c>
      <c r="M1125" t="str">
        <f>VLOOKUP(H1125,seller_roster!$A$2:$B$85,2,FALSE)</f>
        <v>Marley Lindqvist</v>
      </c>
      <c r="N1125" t="str">
        <f>VLOOKUP(C1125,accounts!$A$2:$F$9615,2,FALSE)</f>
        <v>Wholesale &amp; Distribution</v>
      </c>
      <c r="O1125" t="str">
        <f>VLOOKUP(C1125,accounts!$A$2:$F$9615,3,FALSE)</f>
        <v>$1M-$2.5M</v>
      </c>
      <c r="P1125" t="str">
        <f>VLOOKUP(C1125,accounts!$A$2:$F$9615,5,FALSE)</f>
        <v>East</v>
      </c>
      <c r="Q1125" t="b">
        <f t="shared" si="18"/>
        <v>1</v>
      </c>
      <c r="R1125" t="e">
        <f>INDEX(removed_duplicate_rows!$A$5:$A$39,MATCH(wins!A1125,removed_duplicate_rows!$A$5:$A$39,0))</f>
        <v>#N/A</v>
      </c>
    </row>
    <row r="1126" spans="1:18" ht="15.75" customHeight="1" x14ac:dyDescent="0.2">
      <c r="A1126" t="s">
        <v>3504</v>
      </c>
      <c r="B1126" t="s">
        <v>3505</v>
      </c>
      <c r="C1126" t="s">
        <v>3506</v>
      </c>
      <c r="D1126" s="10">
        <v>45759</v>
      </c>
      <c r="E1126" t="s">
        <v>52</v>
      </c>
      <c r="F1126">
        <v>10</v>
      </c>
      <c r="G1126" t="s">
        <v>77</v>
      </c>
      <c r="H1126" t="s">
        <v>169</v>
      </c>
      <c r="I1126" t="s">
        <v>79</v>
      </c>
      <c r="J1126">
        <v>1</v>
      </c>
      <c r="K1126">
        <v>7455</v>
      </c>
      <c r="L1126" t="str">
        <f>IFERROR(INDEX(play_attribution!$B$2:$B$328,MATCH(A1126,play_attribution!$A$2:$A$328,0)),"")</f>
        <v/>
      </c>
      <c r="M1126" t="str">
        <f>VLOOKUP(H1126,seller_roster!$A$2:$B$85,2,FALSE)</f>
        <v>Rhea Doyle</v>
      </c>
      <c r="N1126" t="str">
        <f>VLOOKUP(C1126,accounts!$A$2:$F$9615,2,FALSE)</f>
        <v>Professional Services</v>
      </c>
      <c r="O1126" t="str">
        <f>VLOOKUP(C1126,accounts!$A$2:$F$9615,3,FALSE)</f>
        <v>$2.5M-$5M</v>
      </c>
      <c r="P1126" t="str">
        <f>VLOOKUP(C1126,accounts!$A$2:$F$9615,5,FALSE)</f>
        <v>West</v>
      </c>
      <c r="Q1126" t="b">
        <f t="shared" si="18"/>
        <v>1</v>
      </c>
      <c r="R1126" t="e">
        <f>INDEX(removed_duplicate_rows!$A$5:$A$39,MATCH(wins!A1126,removed_duplicate_rows!$A$5:$A$39,0))</f>
        <v>#N/A</v>
      </c>
    </row>
    <row r="1127" spans="1:18" ht="15.75" customHeight="1" x14ac:dyDescent="0.2">
      <c r="A1127" t="s">
        <v>3507</v>
      </c>
      <c r="B1127" t="s">
        <v>3508</v>
      </c>
      <c r="C1127" t="s">
        <v>3509</v>
      </c>
      <c r="D1127" s="10">
        <v>45759</v>
      </c>
      <c r="E1127" t="s">
        <v>52</v>
      </c>
      <c r="F1127">
        <v>10</v>
      </c>
      <c r="G1127" t="s">
        <v>77</v>
      </c>
      <c r="H1127" t="s">
        <v>147</v>
      </c>
      <c r="I1127" t="s">
        <v>55</v>
      </c>
      <c r="J1127">
        <v>1</v>
      </c>
      <c r="K1127">
        <v>9937</v>
      </c>
      <c r="L1127" t="str">
        <f>IFERROR(INDEX(play_attribution!$B$2:$B$328,MATCH(A1127,play_attribution!$A$2:$A$328,0)),"")</f>
        <v/>
      </c>
      <c r="M1127" t="str">
        <f>VLOOKUP(H1127,seller_roster!$A$2:$B$85,2,FALSE)</f>
        <v>Riley Tran</v>
      </c>
      <c r="N1127" t="str">
        <f>VLOOKUP(C1127,accounts!$A$2:$F$9615,2,FALSE)</f>
        <v>Field Services</v>
      </c>
      <c r="O1127" t="str">
        <f>VLOOKUP(C1127,accounts!$A$2:$F$9615,3,FALSE)</f>
        <v>$1M-$2.5M</v>
      </c>
      <c r="P1127" t="str">
        <f>VLOOKUP(C1127,accounts!$A$2:$F$9615,5,FALSE)</f>
        <v>Central</v>
      </c>
      <c r="Q1127" t="b">
        <f t="shared" si="18"/>
        <v>1</v>
      </c>
      <c r="R1127" t="e">
        <f>INDEX(removed_duplicate_rows!$A$5:$A$39,MATCH(wins!A1127,removed_duplicate_rows!$A$5:$A$39,0))</f>
        <v>#N/A</v>
      </c>
    </row>
    <row r="1128" spans="1:18" ht="15.75" customHeight="1" x14ac:dyDescent="0.2">
      <c r="A1128" t="s">
        <v>3510</v>
      </c>
      <c r="B1128" t="s">
        <v>3511</v>
      </c>
      <c r="C1128" t="s">
        <v>3512</v>
      </c>
      <c r="D1128" s="10">
        <v>45759</v>
      </c>
      <c r="E1128" t="s">
        <v>52</v>
      </c>
      <c r="F1128">
        <v>10</v>
      </c>
      <c r="G1128" t="s">
        <v>77</v>
      </c>
      <c r="H1128" t="s">
        <v>184</v>
      </c>
      <c r="I1128" t="s">
        <v>79</v>
      </c>
      <c r="J1128">
        <v>1</v>
      </c>
      <c r="K1128">
        <v>5975</v>
      </c>
      <c r="L1128" t="str">
        <f>IFERROR(INDEX(play_attribution!$B$2:$B$328,MATCH(A1128,play_attribution!$A$2:$A$328,0)),"")</f>
        <v/>
      </c>
      <c r="M1128" t="str">
        <f>VLOOKUP(H1128,seller_roster!$A$2:$B$85,2,FALSE)</f>
        <v>Zion Silva</v>
      </c>
      <c r="N1128" t="str">
        <f>VLOOKUP(C1128,accounts!$A$2:$F$9615,2,FALSE)</f>
        <v>Manufacturing</v>
      </c>
      <c r="O1128" t="str">
        <f>VLOOKUP(C1128,accounts!$A$2:$F$9615,3,FALSE)</f>
        <v>&lt;$1M</v>
      </c>
      <c r="P1128" t="str">
        <f>VLOOKUP(C1128,accounts!$A$2:$F$9615,5,FALSE)</f>
        <v>West</v>
      </c>
      <c r="Q1128" t="b">
        <f t="shared" si="18"/>
        <v>1</v>
      </c>
      <c r="R1128" t="e">
        <f>INDEX(removed_duplicate_rows!$A$5:$A$39,MATCH(wins!A1128,removed_duplicate_rows!$A$5:$A$39,0))</f>
        <v>#N/A</v>
      </c>
    </row>
    <row r="1129" spans="1:18" ht="15.75" customHeight="1" x14ac:dyDescent="0.2">
      <c r="A1129" t="s">
        <v>3513</v>
      </c>
      <c r="B1129" t="s">
        <v>3514</v>
      </c>
      <c r="C1129" t="s">
        <v>3515</v>
      </c>
      <c r="D1129" s="10">
        <v>45759</v>
      </c>
      <c r="E1129" t="s">
        <v>52</v>
      </c>
      <c r="F1129">
        <v>10</v>
      </c>
      <c r="G1129" t="s">
        <v>77</v>
      </c>
      <c r="H1129" t="s">
        <v>266</v>
      </c>
      <c r="I1129" t="s">
        <v>79</v>
      </c>
      <c r="J1129">
        <v>1</v>
      </c>
      <c r="K1129">
        <v>5190</v>
      </c>
      <c r="L1129" t="str">
        <f>IFERROR(INDEX(play_attribution!$B$2:$B$328,MATCH(A1129,play_attribution!$A$2:$A$328,0)),"")</f>
        <v/>
      </c>
      <c r="M1129" t="str">
        <f>VLOOKUP(H1129,seller_roster!$A$2:$B$85,2,FALSE)</f>
        <v>Dakota Vega</v>
      </c>
      <c r="N1129" t="str">
        <f>VLOOKUP(C1129,accounts!$A$2:$F$9615,2,FALSE)</f>
        <v>Nonprofit</v>
      </c>
      <c r="O1129" t="str">
        <f>VLOOKUP(C1129,accounts!$A$2:$F$9615,3,FALSE)</f>
        <v>&lt;$1M</v>
      </c>
      <c r="P1129" t="str">
        <f>VLOOKUP(C1129,accounts!$A$2:$F$9615,5,FALSE)</f>
        <v>West</v>
      </c>
      <c r="Q1129" t="b">
        <f t="shared" si="18"/>
        <v>1</v>
      </c>
      <c r="R1129" t="e">
        <f>INDEX(removed_duplicate_rows!$A$5:$A$39,MATCH(wins!A1129,removed_duplicate_rows!$A$5:$A$39,0))</f>
        <v>#N/A</v>
      </c>
    </row>
    <row r="1130" spans="1:18" ht="15.75" customHeight="1" x14ac:dyDescent="0.2">
      <c r="A1130" t="s">
        <v>3516</v>
      </c>
      <c r="B1130" t="s">
        <v>3517</v>
      </c>
      <c r="C1130" t="s">
        <v>3518</v>
      </c>
      <c r="D1130" s="10">
        <v>45759</v>
      </c>
      <c r="E1130" t="s">
        <v>52</v>
      </c>
      <c r="F1130">
        <v>10</v>
      </c>
      <c r="G1130" t="s">
        <v>77</v>
      </c>
      <c r="H1130" t="s">
        <v>91</v>
      </c>
      <c r="I1130" t="s">
        <v>79</v>
      </c>
      <c r="J1130">
        <v>1</v>
      </c>
      <c r="K1130">
        <v>10381</v>
      </c>
      <c r="L1130" t="str">
        <f>IFERROR(INDEX(play_attribution!$B$2:$B$328,MATCH(A1130,play_attribution!$A$2:$A$328,0)),"")</f>
        <v/>
      </c>
      <c r="M1130" t="str">
        <f>VLOOKUP(H1130,seller_roster!$A$2:$B$85,2,FALSE)</f>
        <v>Kira Sorensen</v>
      </c>
      <c r="N1130" t="str">
        <f>VLOOKUP(C1130,accounts!$A$2:$F$9615,2,FALSE)</f>
        <v>Healthcare Services</v>
      </c>
      <c r="O1130" t="str">
        <f>VLOOKUP(C1130,accounts!$A$2:$F$9615,3,FALSE)</f>
        <v>$2.5M-$5M</v>
      </c>
      <c r="P1130" t="str">
        <f>VLOOKUP(C1130,accounts!$A$2:$F$9615,5,FALSE)</f>
        <v>Central</v>
      </c>
      <c r="Q1130" t="b">
        <f t="shared" si="18"/>
        <v>1</v>
      </c>
      <c r="R1130" t="e">
        <f>INDEX(removed_duplicate_rows!$A$5:$A$39,MATCH(wins!A1130,removed_duplicate_rows!$A$5:$A$39,0))</f>
        <v>#N/A</v>
      </c>
    </row>
    <row r="1131" spans="1:18" ht="15.75" customHeight="1" x14ac:dyDescent="0.2">
      <c r="A1131" t="s">
        <v>3519</v>
      </c>
      <c r="B1131" t="s">
        <v>3520</v>
      </c>
      <c r="C1131" t="s">
        <v>3521</v>
      </c>
      <c r="D1131" s="10">
        <v>45759</v>
      </c>
      <c r="E1131" t="s">
        <v>52</v>
      </c>
      <c r="F1131">
        <v>10</v>
      </c>
      <c r="G1131" t="s">
        <v>77</v>
      </c>
      <c r="H1131" t="s">
        <v>1230</v>
      </c>
      <c r="I1131" t="s">
        <v>79</v>
      </c>
      <c r="J1131">
        <v>1</v>
      </c>
      <c r="K1131">
        <v>9448</v>
      </c>
      <c r="L1131" t="str">
        <f>IFERROR(INDEX(play_attribution!$B$2:$B$328,MATCH(A1131,play_attribution!$A$2:$A$328,0)),"")</f>
        <v/>
      </c>
      <c r="M1131" t="str">
        <f>VLOOKUP(H1131,seller_roster!$A$2:$B$85,2,FALSE)</f>
        <v>Lennon Doyle</v>
      </c>
      <c r="N1131" t="str">
        <f>VLOOKUP(C1131,accounts!$A$2:$F$9615,2,FALSE)</f>
        <v>Nonprofit</v>
      </c>
      <c r="O1131" t="str">
        <f>VLOOKUP(C1131,accounts!$A$2:$F$9615,3,FALSE)</f>
        <v>$2.5M-$5M</v>
      </c>
      <c r="P1131" t="str">
        <f>VLOOKUP(C1131,accounts!$A$2:$F$9615,5,FALSE)</f>
        <v>East</v>
      </c>
      <c r="Q1131" t="b">
        <f t="shared" si="18"/>
        <v>1</v>
      </c>
      <c r="R1131" t="e">
        <f>INDEX(removed_duplicate_rows!$A$5:$A$39,MATCH(wins!A1131,removed_duplicate_rows!$A$5:$A$39,0))</f>
        <v>#N/A</v>
      </c>
    </row>
    <row r="1132" spans="1:18" ht="15.75" customHeight="1" x14ac:dyDescent="0.2">
      <c r="A1132" t="s">
        <v>3522</v>
      </c>
      <c r="B1132" t="s">
        <v>3523</v>
      </c>
      <c r="C1132" t="s">
        <v>3524</v>
      </c>
      <c r="D1132" s="10">
        <v>45759</v>
      </c>
      <c r="E1132" t="s">
        <v>52</v>
      </c>
      <c r="F1132">
        <v>10</v>
      </c>
      <c r="G1132" t="s">
        <v>77</v>
      </c>
      <c r="H1132" t="s">
        <v>169</v>
      </c>
      <c r="I1132" t="s">
        <v>79</v>
      </c>
      <c r="J1132">
        <v>1</v>
      </c>
      <c r="K1132">
        <v>14716</v>
      </c>
      <c r="L1132" t="str">
        <f>IFERROR(INDEX(play_attribution!$B$2:$B$328,MATCH(A1132,play_attribution!$A$2:$A$328,0)),"")</f>
        <v/>
      </c>
      <c r="M1132" t="str">
        <f>VLOOKUP(H1132,seller_roster!$A$2:$B$85,2,FALSE)</f>
        <v>Rhea Doyle</v>
      </c>
      <c r="N1132" t="str">
        <f>VLOOKUP(C1132,accounts!$A$2:$F$9615,2,FALSE)</f>
        <v>Field Services</v>
      </c>
      <c r="O1132" t="str">
        <f>VLOOKUP(C1132,accounts!$A$2:$F$9615,3,FALSE)</f>
        <v>$5M-$10M</v>
      </c>
      <c r="P1132" t="str">
        <f>VLOOKUP(C1132,accounts!$A$2:$F$9615,5,FALSE)</f>
        <v>East</v>
      </c>
      <c r="Q1132" t="b">
        <f t="shared" si="18"/>
        <v>1</v>
      </c>
      <c r="R1132" t="e">
        <f>INDEX(removed_duplicate_rows!$A$5:$A$39,MATCH(wins!A1132,removed_duplicate_rows!$A$5:$A$39,0))</f>
        <v>#N/A</v>
      </c>
    </row>
    <row r="1133" spans="1:18" ht="15.75" customHeight="1" x14ac:dyDescent="0.2">
      <c r="A1133" t="s">
        <v>3525</v>
      </c>
      <c r="B1133" t="s">
        <v>3526</v>
      </c>
      <c r="C1133" t="s">
        <v>3527</v>
      </c>
      <c r="D1133" s="10">
        <v>45759</v>
      </c>
      <c r="E1133" t="s">
        <v>52</v>
      </c>
      <c r="F1133">
        <v>10</v>
      </c>
      <c r="G1133" t="s">
        <v>77</v>
      </c>
      <c r="H1133" t="s">
        <v>151</v>
      </c>
      <c r="I1133" t="s">
        <v>79</v>
      </c>
      <c r="J1133">
        <v>1</v>
      </c>
      <c r="K1133">
        <v>7448</v>
      </c>
      <c r="L1133" t="str">
        <f>IFERROR(INDEX(play_attribution!$B$2:$B$328,MATCH(A1133,play_attribution!$A$2:$A$328,0)),"")</f>
        <v/>
      </c>
      <c r="M1133" t="str">
        <f>VLOOKUP(H1133,seller_roster!$A$2:$B$85,2,FALSE)</f>
        <v>Marley Lindqvist</v>
      </c>
      <c r="N1133" t="str">
        <f>VLOOKUP(C1133,accounts!$A$2:$F$9615,2,FALSE)</f>
        <v>Logistics</v>
      </c>
      <c r="O1133" t="str">
        <f>VLOOKUP(C1133,accounts!$A$2:$F$9615,3,FALSE)</f>
        <v>$2.5M-$5M</v>
      </c>
      <c r="P1133" t="str">
        <f>VLOOKUP(C1133,accounts!$A$2:$F$9615,5,FALSE)</f>
        <v>East</v>
      </c>
      <c r="Q1133" t="b">
        <f t="shared" si="18"/>
        <v>1</v>
      </c>
      <c r="R1133" t="e">
        <f>INDEX(removed_duplicate_rows!$A$5:$A$39,MATCH(wins!A1133,removed_duplicate_rows!$A$5:$A$39,0))</f>
        <v>#N/A</v>
      </c>
    </row>
    <row r="1134" spans="1:18" ht="15.75" customHeight="1" x14ac:dyDescent="0.2">
      <c r="A1134" t="s">
        <v>3528</v>
      </c>
      <c r="B1134" t="s">
        <v>3529</v>
      </c>
      <c r="C1134" t="s">
        <v>3530</v>
      </c>
      <c r="D1134" s="10">
        <v>45759</v>
      </c>
      <c r="E1134" t="s">
        <v>52</v>
      </c>
      <c r="F1134">
        <v>10</v>
      </c>
      <c r="G1134" t="s">
        <v>77</v>
      </c>
      <c r="H1134" t="s">
        <v>147</v>
      </c>
      <c r="I1134" t="s">
        <v>79</v>
      </c>
      <c r="J1134">
        <v>1</v>
      </c>
      <c r="K1134">
        <v>7868</v>
      </c>
      <c r="L1134" t="str">
        <f>IFERROR(INDEX(play_attribution!$B$2:$B$328,MATCH(A1134,play_attribution!$A$2:$A$328,0)),"")</f>
        <v/>
      </c>
      <c r="M1134" t="str">
        <f>VLOOKUP(H1134,seller_roster!$A$2:$B$85,2,FALSE)</f>
        <v>Riley Tran</v>
      </c>
      <c r="N1134" t="str">
        <f>VLOOKUP(C1134,accounts!$A$2:$F$9615,2,FALSE)</f>
        <v>Hospitality Group</v>
      </c>
      <c r="O1134" t="str">
        <f>VLOOKUP(C1134,accounts!$A$2:$F$9615,3,FALSE)</f>
        <v>$2.5M-$5M</v>
      </c>
      <c r="P1134" t="str">
        <f>VLOOKUP(C1134,accounts!$A$2:$F$9615,5,FALSE)</f>
        <v>East</v>
      </c>
      <c r="Q1134" t="b">
        <f t="shared" si="18"/>
        <v>1</v>
      </c>
      <c r="R1134" t="e">
        <f>INDEX(removed_duplicate_rows!$A$5:$A$39,MATCH(wins!A1134,removed_duplicate_rows!$A$5:$A$39,0))</f>
        <v>#N/A</v>
      </c>
    </row>
    <row r="1135" spans="1:18" ht="15.75" customHeight="1" x14ac:dyDescent="0.2">
      <c r="A1135" t="s">
        <v>3531</v>
      </c>
      <c r="B1135" t="s">
        <v>3532</v>
      </c>
      <c r="C1135" t="s">
        <v>3533</v>
      </c>
      <c r="D1135" s="10">
        <v>45759</v>
      </c>
      <c r="E1135" t="s">
        <v>52</v>
      </c>
      <c r="F1135">
        <v>10</v>
      </c>
      <c r="G1135" t="s">
        <v>273</v>
      </c>
      <c r="H1135" t="s">
        <v>278</v>
      </c>
      <c r="I1135" t="s">
        <v>79</v>
      </c>
      <c r="J1135">
        <v>1</v>
      </c>
      <c r="K1135">
        <v>9165</v>
      </c>
      <c r="L1135" t="str">
        <f>IFERROR(INDEX(play_attribution!$B$2:$B$328,MATCH(A1135,play_attribution!$A$2:$A$328,0)),"")</f>
        <v/>
      </c>
      <c r="M1135" t="str">
        <f>VLOOKUP(H1135,seller_roster!$A$2:$B$85,2,FALSE)</f>
        <v>Kira Bianchi</v>
      </c>
      <c r="N1135" t="str">
        <f>VLOOKUP(C1135,accounts!$A$2:$F$9615,2,FALSE)</f>
        <v>Logistics</v>
      </c>
      <c r="O1135" t="str">
        <f>VLOOKUP(C1135,accounts!$A$2:$F$9615,3,FALSE)</f>
        <v>$5M-$10M</v>
      </c>
      <c r="P1135" t="str">
        <f>VLOOKUP(C1135,accounts!$A$2:$F$9615,5,FALSE)</f>
        <v>Central</v>
      </c>
      <c r="Q1135" t="b">
        <f t="shared" si="18"/>
        <v>1</v>
      </c>
      <c r="R1135" t="e">
        <f>INDEX(removed_duplicate_rows!$A$5:$A$39,MATCH(wins!A1135,removed_duplicate_rows!$A$5:$A$39,0))</f>
        <v>#N/A</v>
      </c>
    </row>
    <row r="1136" spans="1:18" ht="15.75" customHeight="1" x14ac:dyDescent="0.2">
      <c r="A1136" t="s">
        <v>3534</v>
      </c>
      <c r="B1136" t="s">
        <v>3535</v>
      </c>
      <c r="C1136" t="s">
        <v>3536</v>
      </c>
      <c r="D1136" s="10">
        <v>45759</v>
      </c>
      <c r="E1136" t="s">
        <v>52</v>
      </c>
      <c r="F1136">
        <v>10</v>
      </c>
      <c r="G1136" t="s">
        <v>273</v>
      </c>
      <c r="H1136" t="s">
        <v>1098</v>
      </c>
      <c r="I1136" t="s">
        <v>79</v>
      </c>
      <c r="J1136">
        <v>1</v>
      </c>
      <c r="K1136">
        <v>13167</v>
      </c>
      <c r="L1136" t="str">
        <f>IFERROR(INDEX(play_attribution!$B$2:$B$328,MATCH(A1136,play_attribution!$A$2:$A$328,0)),"")</f>
        <v/>
      </c>
      <c r="M1136" t="str">
        <f>VLOOKUP(H1136,seller_roster!$A$2:$B$85,2,FALSE)</f>
        <v>Yael Okafor</v>
      </c>
      <c r="N1136" t="str">
        <f>VLOOKUP(C1136,accounts!$A$2:$F$9615,2,FALSE)</f>
        <v>Healthcare Services</v>
      </c>
      <c r="O1136" t="str">
        <f>VLOOKUP(C1136,accounts!$A$2:$F$9615,3,FALSE)</f>
        <v>$5M-$10M</v>
      </c>
      <c r="P1136" t="str">
        <f>VLOOKUP(C1136,accounts!$A$2:$F$9615,5,FALSE)</f>
        <v>West</v>
      </c>
      <c r="Q1136" t="b">
        <f t="shared" si="18"/>
        <v>1</v>
      </c>
      <c r="R1136" t="e">
        <f>INDEX(removed_duplicate_rows!$A$5:$A$39,MATCH(wins!A1136,removed_duplicate_rows!$A$5:$A$39,0))</f>
        <v>#N/A</v>
      </c>
    </row>
    <row r="1137" spans="1:18" ht="15.75" customHeight="1" x14ac:dyDescent="0.2">
      <c r="A1137" t="s">
        <v>3537</v>
      </c>
      <c r="B1137" t="s">
        <v>3538</v>
      </c>
      <c r="C1137" t="s">
        <v>3539</v>
      </c>
      <c r="D1137" s="10">
        <v>45759</v>
      </c>
      <c r="E1137" t="s">
        <v>52</v>
      </c>
      <c r="F1137">
        <v>10</v>
      </c>
      <c r="G1137" t="s">
        <v>273</v>
      </c>
      <c r="H1137" t="s">
        <v>285</v>
      </c>
      <c r="I1137" t="s">
        <v>79</v>
      </c>
      <c r="J1137">
        <v>1</v>
      </c>
      <c r="K1137">
        <v>7973</v>
      </c>
      <c r="L1137" t="str">
        <f>IFERROR(INDEX(play_attribution!$B$2:$B$328,MATCH(A1137,play_attribution!$A$2:$A$328,0)),"")</f>
        <v/>
      </c>
      <c r="M1137" t="str">
        <f>VLOOKUP(H1137,seller_roster!$A$2:$B$85,2,FALSE)</f>
        <v>Bryn Lindqvist</v>
      </c>
      <c r="N1137" t="str">
        <f>VLOOKUP(C1137,accounts!$A$2:$F$9615,2,FALSE)</f>
        <v>Retail Multi-Location</v>
      </c>
      <c r="O1137" t="str">
        <f>VLOOKUP(C1137,accounts!$A$2:$F$9615,3,FALSE)</f>
        <v>&lt;$1M</v>
      </c>
      <c r="P1137" t="str">
        <f>VLOOKUP(C1137,accounts!$A$2:$F$9615,5,FALSE)</f>
        <v>West</v>
      </c>
      <c r="Q1137" t="b">
        <f t="shared" si="18"/>
        <v>1</v>
      </c>
      <c r="R1137" t="e">
        <f>INDEX(removed_duplicate_rows!$A$5:$A$39,MATCH(wins!A1137,removed_duplicate_rows!$A$5:$A$39,0))</f>
        <v>#N/A</v>
      </c>
    </row>
    <row r="1138" spans="1:18" ht="15.75" customHeight="1" x14ac:dyDescent="0.2">
      <c r="A1138" t="s">
        <v>3540</v>
      </c>
      <c r="B1138" t="s">
        <v>3541</v>
      </c>
      <c r="C1138" t="s">
        <v>3542</v>
      </c>
      <c r="D1138" s="10">
        <v>45759</v>
      </c>
      <c r="E1138" t="s">
        <v>52</v>
      </c>
      <c r="F1138">
        <v>10</v>
      </c>
      <c r="G1138" t="s">
        <v>273</v>
      </c>
      <c r="H1138" t="s">
        <v>312</v>
      </c>
      <c r="I1138" t="s">
        <v>79</v>
      </c>
      <c r="J1138">
        <v>1</v>
      </c>
      <c r="K1138">
        <v>8170</v>
      </c>
      <c r="L1138" t="str">
        <f>IFERROR(INDEX(play_attribution!$B$2:$B$328,MATCH(A1138,play_attribution!$A$2:$A$328,0)),"")</f>
        <v/>
      </c>
      <c r="M1138" t="str">
        <f>VLOOKUP(H1138,seller_roster!$A$2:$B$85,2,FALSE)</f>
        <v>Tatum Osei</v>
      </c>
      <c r="N1138" t="str">
        <f>VLOOKUP(C1138,accounts!$A$2:$F$9615,2,FALSE)</f>
        <v>Nonprofit</v>
      </c>
      <c r="O1138" t="str">
        <f>VLOOKUP(C1138,accounts!$A$2:$F$9615,3,FALSE)</f>
        <v>$5M-$10M</v>
      </c>
      <c r="P1138" t="str">
        <f>VLOOKUP(C1138,accounts!$A$2:$F$9615,5,FALSE)</f>
        <v>Central</v>
      </c>
      <c r="Q1138" t="b">
        <f t="shared" si="18"/>
        <v>1</v>
      </c>
      <c r="R1138" t="e">
        <f>INDEX(removed_duplicate_rows!$A$5:$A$39,MATCH(wins!A1138,removed_duplicate_rows!$A$5:$A$39,0))</f>
        <v>#N/A</v>
      </c>
    </row>
    <row r="1139" spans="1:18" ht="15.75" customHeight="1" x14ac:dyDescent="0.2">
      <c r="A1139" t="s">
        <v>3543</v>
      </c>
      <c r="B1139" t="s">
        <v>3544</v>
      </c>
      <c r="C1139" t="s">
        <v>3545</v>
      </c>
      <c r="D1139" s="10">
        <v>45759</v>
      </c>
      <c r="E1139" t="s">
        <v>52</v>
      </c>
      <c r="F1139">
        <v>10</v>
      </c>
      <c r="G1139" t="s">
        <v>273</v>
      </c>
      <c r="H1139" t="s">
        <v>289</v>
      </c>
      <c r="I1139" t="s">
        <v>55</v>
      </c>
      <c r="J1139">
        <v>1</v>
      </c>
      <c r="K1139">
        <v>4685</v>
      </c>
      <c r="L1139" t="str">
        <f>IFERROR(INDEX(play_attribution!$B$2:$B$328,MATCH(A1139,play_attribution!$A$2:$A$328,0)),"")</f>
        <v/>
      </c>
      <c r="M1139" t="str">
        <f>VLOOKUP(H1139,seller_roster!$A$2:$B$85,2,FALSE)</f>
        <v>Skyler Okafor</v>
      </c>
      <c r="N1139" t="str">
        <f>VLOOKUP(C1139,accounts!$A$2:$F$9615,2,FALSE)</f>
        <v>Manufacturing</v>
      </c>
      <c r="O1139" t="str">
        <f>VLOOKUP(C1139,accounts!$A$2:$F$9615,3,FALSE)</f>
        <v>$2.5M-$5M</v>
      </c>
      <c r="P1139" t="str">
        <f>VLOOKUP(C1139,accounts!$A$2:$F$9615,5,FALSE)</f>
        <v>Central</v>
      </c>
      <c r="Q1139" t="b">
        <f t="shared" si="18"/>
        <v>1</v>
      </c>
      <c r="R1139" t="e">
        <f>INDEX(removed_duplicate_rows!$A$5:$A$39,MATCH(wins!A1139,removed_duplicate_rows!$A$5:$A$39,0))</f>
        <v>#N/A</v>
      </c>
    </row>
    <row r="1140" spans="1:18" ht="15.75" customHeight="1" x14ac:dyDescent="0.2">
      <c r="A1140" t="s">
        <v>3546</v>
      </c>
      <c r="B1140" t="s">
        <v>3547</v>
      </c>
      <c r="C1140" t="s">
        <v>3548</v>
      </c>
      <c r="D1140" s="10">
        <v>45759</v>
      </c>
      <c r="E1140" t="s">
        <v>52</v>
      </c>
      <c r="F1140">
        <v>10</v>
      </c>
      <c r="G1140" t="s">
        <v>273</v>
      </c>
      <c r="H1140" t="s">
        <v>327</v>
      </c>
      <c r="I1140" t="s">
        <v>79</v>
      </c>
      <c r="J1140">
        <v>1</v>
      </c>
      <c r="K1140">
        <v>8603</v>
      </c>
      <c r="L1140" t="str">
        <f>IFERROR(INDEX(play_attribution!$B$2:$B$328,MATCH(A1140,play_attribution!$A$2:$A$328,0)),"")</f>
        <v/>
      </c>
      <c r="M1140" t="str">
        <f>VLOOKUP(H1140,seller_roster!$A$2:$B$85,2,FALSE)</f>
        <v>Frankie Lindqvist</v>
      </c>
      <c r="N1140" t="str">
        <f>VLOOKUP(C1140,accounts!$A$2:$F$9615,2,FALSE)</f>
        <v>Wholesale &amp; Distribution</v>
      </c>
      <c r="O1140" t="str">
        <f>VLOOKUP(C1140,accounts!$A$2:$F$9615,3,FALSE)</f>
        <v>$2.5M-$5M</v>
      </c>
      <c r="P1140" t="str">
        <f>VLOOKUP(C1140,accounts!$A$2:$F$9615,5,FALSE)</f>
        <v>East</v>
      </c>
      <c r="Q1140" t="b">
        <f t="shared" si="18"/>
        <v>1</v>
      </c>
      <c r="R1140" t="e">
        <f>INDEX(removed_duplicate_rows!$A$5:$A$39,MATCH(wins!A1140,removed_duplicate_rows!$A$5:$A$39,0))</f>
        <v>#N/A</v>
      </c>
    </row>
    <row r="1141" spans="1:18" ht="15.75" customHeight="1" x14ac:dyDescent="0.2">
      <c r="A1141" t="s">
        <v>3549</v>
      </c>
      <c r="B1141" t="s">
        <v>3550</v>
      </c>
      <c r="C1141" t="s">
        <v>3551</v>
      </c>
      <c r="D1141" s="10">
        <v>45759</v>
      </c>
      <c r="E1141" t="s">
        <v>52</v>
      </c>
      <c r="F1141">
        <v>10</v>
      </c>
      <c r="G1141" t="s">
        <v>273</v>
      </c>
      <c r="H1141" t="s">
        <v>344</v>
      </c>
      <c r="I1141" t="s">
        <v>79</v>
      </c>
      <c r="J1141">
        <v>1</v>
      </c>
      <c r="K1141">
        <v>6139</v>
      </c>
      <c r="L1141" t="str">
        <f>IFERROR(INDEX(play_attribution!$B$2:$B$328,MATCH(A1141,play_attribution!$A$2:$A$328,0)),"")</f>
        <v/>
      </c>
      <c r="M1141" t="str">
        <f>VLOOKUP(H1141,seller_roster!$A$2:$B$85,2,FALSE)</f>
        <v>Wren Kowalski</v>
      </c>
      <c r="N1141" t="str">
        <f>VLOOKUP(C1141,accounts!$A$2:$F$9615,2,FALSE)</f>
        <v>Nonprofit</v>
      </c>
      <c r="O1141" t="str">
        <f>VLOOKUP(C1141,accounts!$A$2:$F$9615,3,FALSE)</f>
        <v>&gt;$10M</v>
      </c>
      <c r="P1141" t="str">
        <f>VLOOKUP(C1141,accounts!$A$2:$F$9615,5,FALSE)</f>
        <v>East</v>
      </c>
      <c r="Q1141" t="b">
        <f t="shared" si="18"/>
        <v>1</v>
      </c>
      <c r="R1141" t="e">
        <f>INDEX(removed_duplicate_rows!$A$5:$A$39,MATCH(wins!A1141,removed_duplicate_rows!$A$5:$A$39,0))</f>
        <v>#N/A</v>
      </c>
    </row>
    <row r="1142" spans="1:18" ht="15.75" customHeight="1" x14ac:dyDescent="0.2">
      <c r="A1142" t="s">
        <v>3552</v>
      </c>
      <c r="B1142" t="s">
        <v>3553</v>
      </c>
      <c r="C1142" t="s">
        <v>3554</v>
      </c>
      <c r="D1142" s="10">
        <v>45759</v>
      </c>
      <c r="E1142" t="s">
        <v>52</v>
      </c>
      <c r="F1142">
        <v>10</v>
      </c>
      <c r="G1142" t="s">
        <v>273</v>
      </c>
      <c r="H1142" t="s">
        <v>278</v>
      </c>
      <c r="I1142" t="s">
        <v>79</v>
      </c>
      <c r="J1142">
        <v>1</v>
      </c>
      <c r="K1142">
        <v>10525</v>
      </c>
      <c r="L1142" t="str">
        <f>IFERROR(INDEX(play_attribution!$B$2:$B$328,MATCH(A1142,play_attribution!$A$2:$A$328,0)),"")</f>
        <v/>
      </c>
      <c r="M1142" t="str">
        <f>VLOOKUP(H1142,seller_roster!$A$2:$B$85,2,FALSE)</f>
        <v>Kira Bianchi</v>
      </c>
      <c r="N1142" t="str">
        <f>VLOOKUP(C1142,accounts!$A$2:$F$9615,2,FALSE)</f>
        <v>Professional Services</v>
      </c>
      <c r="O1142" t="str">
        <f>VLOOKUP(C1142,accounts!$A$2:$F$9615,3,FALSE)</f>
        <v>$2.5M-$5M</v>
      </c>
      <c r="P1142" t="str">
        <f>VLOOKUP(C1142,accounts!$A$2:$F$9615,5,FALSE)</f>
        <v>East</v>
      </c>
      <c r="Q1142" t="b">
        <f t="shared" si="18"/>
        <v>1</v>
      </c>
      <c r="R1142" t="e">
        <f>INDEX(removed_duplicate_rows!$A$5:$A$39,MATCH(wins!A1142,removed_duplicate_rows!$A$5:$A$39,0))</f>
        <v>#N/A</v>
      </c>
    </row>
    <row r="1143" spans="1:18" ht="15.75" customHeight="1" x14ac:dyDescent="0.2">
      <c r="A1143" t="s">
        <v>3555</v>
      </c>
      <c r="B1143" t="s">
        <v>3556</v>
      </c>
      <c r="C1143" t="s">
        <v>3557</v>
      </c>
      <c r="D1143" s="10">
        <v>45759</v>
      </c>
      <c r="E1143" t="s">
        <v>52</v>
      </c>
      <c r="F1143">
        <v>10</v>
      </c>
      <c r="G1143" t="s">
        <v>273</v>
      </c>
      <c r="H1143" t="s">
        <v>367</v>
      </c>
      <c r="I1143" t="s">
        <v>55</v>
      </c>
      <c r="J1143">
        <v>1</v>
      </c>
      <c r="K1143">
        <v>13153</v>
      </c>
      <c r="L1143" t="str">
        <f>IFERROR(INDEX(play_attribution!$B$2:$B$328,MATCH(A1143,play_attribution!$A$2:$A$328,0)),"")</f>
        <v/>
      </c>
      <c r="M1143" t="str">
        <f>VLOOKUP(H1143,seller_roster!$A$2:$B$85,2,FALSE)</f>
        <v>Zion Ito</v>
      </c>
      <c r="N1143" t="str">
        <f>VLOOKUP(C1143,accounts!$A$2:$F$9615,2,FALSE)</f>
        <v>Nonprofit</v>
      </c>
      <c r="O1143" t="str">
        <f>VLOOKUP(C1143,accounts!$A$2:$F$9615,3,FALSE)</f>
        <v>$2.5M-$5M</v>
      </c>
      <c r="P1143" t="str">
        <f>VLOOKUP(C1143,accounts!$A$2:$F$9615,5,FALSE)</f>
        <v>East</v>
      </c>
      <c r="Q1143" t="b">
        <f t="shared" si="18"/>
        <v>1</v>
      </c>
      <c r="R1143" t="e">
        <f>INDEX(removed_duplicate_rows!$A$5:$A$39,MATCH(wins!A1143,removed_duplicate_rows!$A$5:$A$39,0))</f>
        <v>#N/A</v>
      </c>
    </row>
    <row r="1144" spans="1:18" ht="15.75" customHeight="1" x14ac:dyDescent="0.2">
      <c r="A1144" t="s">
        <v>3558</v>
      </c>
      <c r="B1144" t="s">
        <v>3559</v>
      </c>
      <c r="C1144" t="s">
        <v>3560</v>
      </c>
      <c r="D1144" s="10">
        <v>45759</v>
      </c>
      <c r="E1144" t="s">
        <v>52</v>
      </c>
      <c r="F1144">
        <v>10</v>
      </c>
      <c r="G1144" t="s">
        <v>273</v>
      </c>
      <c r="H1144" t="s">
        <v>297</v>
      </c>
      <c r="I1144" t="s">
        <v>79</v>
      </c>
      <c r="J1144">
        <v>1</v>
      </c>
      <c r="K1144">
        <v>6349</v>
      </c>
      <c r="L1144" t="str">
        <f>IFERROR(INDEX(play_attribution!$B$2:$B$328,MATCH(A1144,play_attribution!$A$2:$A$328,0)),"")</f>
        <v/>
      </c>
      <c r="M1144" t="str">
        <f>VLOOKUP(H1144,seller_roster!$A$2:$B$85,2,FALSE)</f>
        <v>Ray Moreau</v>
      </c>
      <c r="N1144" t="str">
        <f>VLOOKUP(C1144,accounts!$A$2:$F$9615,2,FALSE)</f>
        <v>Healthcare Services</v>
      </c>
      <c r="O1144" t="str">
        <f>VLOOKUP(C1144,accounts!$A$2:$F$9615,3,FALSE)</f>
        <v>$2.5M-$5M</v>
      </c>
      <c r="P1144" t="str">
        <f>VLOOKUP(C1144,accounts!$A$2:$F$9615,5,FALSE)</f>
        <v>Central</v>
      </c>
      <c r="Q1144" t="b">
        <f t="shared" si="18"/>
        <v>1</v>
      </c>
      <c r="R1144" t="e">
        <f>INDEX(removed_duplicate_rows!$A$5:$A$39,MATCH(wins!A1144,removed_duplicate_rows!$A$5:$A$39,0))</f>
        <v>#N/A</v>
      </c>
    </row>
    <row r="1145" spans="1:18" ht="15.75" customHeight="1" x14ac:dyDescent="0.2">
      <c r="A1145" t="s">
        <v>3561</v>
      </c>
      <c r="B1145" t="s">
        <v>3562</v>
      </c>
      <c r="C1145" t="s">
        <v>3563</v>
      </c>
      <c r="D1145" s="10">
        <v>45759</v>
      </c>
      <c r="E1145" t="s">
        <v>52</v>
      </c>
      <c r="F1145">
        <v>10</v>
      </c>
      <c r="G1145" t="s">
        <v>273</v>
      </c>
      <c r="H1145" t="s">
        <v>1098</v>
      </c>
      <c r="I1145" t="s">
        <v>79</v>
      </c>
      <c r="J1145">
        <v>1</v>
      </c>
      <c r="K1145">
        <v>6699</v>
      </c>
      <c r="L1145" t="str">
        <f>IFERROR(INDEX(play_attribution!$B$2:$B$328,MATCH(A1145,play_attribution!$A$2:$A$328,0)),"")</f>
        <v/>
      </c>
      <c r="M1145" t="str">
        <f>VLOOKUP(H1145,seller_roster!$A$2:$B$85,2,FALSE)</f>
        <v>Yael Okafor</v>
      </c>
      <c r="N1145" t="str">
        <f>VLOOKUP(C1145,accounts!$A$2:$F$9615,2,FALSE)</f>
        <v>Professional Services</v>
      </c>
      <c r="O1145" t="str">
        <f>VLOOKUP(C1145,accounts!$A$2:$F$9615,3,FALSE)</f>
        <v>$1M-$2.5M</v>
      </c>
      <c r="P1145" t="str">
        <f>VLOOKUP(C1145,accounts!$A$2:$F$9615,5,FALSE)</f>
        <v>Central</v>
      </c>
      <c r="Q1145" t="b">
        <f t="shared" si="18"/>
        <v>1</v>
      </c>
      <c r="R1145" t="e">
        <f>INDEX(removed_duplicate_rows!$A$5:$A$39,MATCH(wins!A1145,removed_duplicate_rows!$A$5:$A$39,0))</f>
        <v>#N/A</v>
      </c>
    </row>
    <row r="1146" spans="1:18" ht="15.75" customHeight="1" x14ac:dyDescent="0.2">
      <c r="A1146" t="s">
        <v>3564</v>
      </c>
      <c r="B1146" t="s">
        <v>3565</v>
      </c>
      <c r="C1146" t="s">
        <v>3566</v>
      </c>
      <c r="D1146" s="10">
        <v>45759</v>
      </c>
      <c r="E1146" t="s">
        <v>52</v>
      </c>
      <c r="F1146">
        <v>10</v>
      </c>
      <c r="G1146" t="s">
        <v>273</v>
      </c>
      <c r="H1146" t="s">
        <v>367</v>
      </c>
      <c r="I1146" t="s">
        <v>79</v>
      </c>
      <c r="J1146">
        <v>1</v>
      </c>
      <c r="K1146">
        <v>8933</v>
      </c>
      <c r="L1146" t="str">
        <f>IFERROR(INDEX(play_attribution!$B$2:$B$328,MATCH(A1146,play_attribution!$A$2:$A$328,0)),"")</f>
        <v/>
      </c>
      <c r="M1146" t="str">
        <f>VLOOKUP(H1146,seller_roster!$A$2:$B$85,2,FALSE)</f>
        <v>Zion Ito</v>
      </c>
      <c r="N1146" t="str">
        <f>VLOOKUP(C1146,accounts!$A$2:$F$9615,2,FALSE)</f>
        <v>Hospitality Group</v>
      </c>
      <c r="O1146" t="str">
        <f>VLOOKUP(C1146,accounts!$A$2:$F$9615,3,FALSE)</f>
        <v>$2.5M-$5M</v>
      </c>
      <c r="P1146" t="str">
        <f>VLOOKUP(C1146,accounts!$A$2:$F$9615,5,FALSE)</f>
        <v>West</v>
      </c>
      <c r="Q1146" t="b">
        <f t="shared" si="18"/>
        <v>1</v>
      </c>
      <c r="R1146" t="e">
        <f>INDEX(removed_duplicate_rows!$A$5:$A$39,MATCH(wins!A1146,removed_duplicate_rows!$A$5:$A$39,0))</f>
        <v>#N/A</v>
      </c>
    </row>
    <row r="1147" spans="1:18" ht="15.75" customHeight="1" x14ac:dyDescent="0.2">
      <c r="A1147" t="s">
        <v>3567</v>
      </c>
      <c r="B1147" t="s">
        <v>3568</v>
      </c>
      <c r="C1147" t="s">
        <v>3569</v>
      </c>
      <c r="D1147" s="10">
        <v>45759</v>
      </c>
      <c r="E1147" t="s">
        <v>52</v>
      </c>
      <c r="F1147">
        <v>10</v>
      </c>
      <c r="G1147" t="s">
        <v>273</v>
      </c>
      <c r="H1147" t="s">
        <v>755</v>
      </c>
      <c r="I1147" t="s">
        <v>79</v>
      </c>
      <c r="J1147">
        <v>1</v>
      </c>
      <c r="K1147">
        <v>9995</v>
      </c>
      <c r="L1147" t="str">
        <f>IFERROR(INDEX(play_attribution!$B$2:$B$328,MATCH(A1147,play_attribution!$A$2:$A$328,0)),"")</f>
        <v/>
      </c>
      <c r="M1147" t="str">
        <f>VLOOKUP(H1147,seller_roster!$A$2:$B$85,2,FALSE)</f>
        <v>Jesse Silva</v>
      </c>
      <c r="N1147" t="str">
        <f>VLOOKUP(C1147,accounts!$A$2:$F$9615,2,FALSE)</f>
        <v>Professional Services</v>
      </c>
      <c r="O1147" t="str">
        <f>VLOOKUP(C1147,accounts!$A$2:$F$9615,3,FALSE)</f>
        <v>$1M-$2.5M</v>
      </c>
      <c r="P1147" t="str">
        <f>VLOOKUP(C1147,accounts!$A$2:$F$9615,5,FALSE)</f>
        <v>Central</v>
      </c>
      <c r="Q1147" t="b">
        <f t="shared" si="18"/>
        <v>1</v>
      </c>
      <c r="R1147" t="e">
        <f>INDEX(removed_duplicate_rows!$A$5:$A$39,MATCH(wins!A1147,removed_duplicate_rows!$A$5:$A$39,0))</f>
        <v>#N/A</v>
      </c>
    </row>
    <row r="1148" spans="1:18" ht="15.75" customHeight="1" x14ac:dyDescent="0.2">
      <c r="A1148" t="s">
        <v>3570</v>
      </c>
      <c r="B1148" t="s">
        <v>3571</v>
      </c>
      <c r="C1148" t="s">
        <v>3572</v>
      </c>
      <c r="D1148" s="10">
        <v>45759</v>
      </c>
      <c r="E1148" t="s">
        <v>52</v>
      </c>
      <c r="F1148">
        <v>10</v>
      </c>
      <c r="G1148" t="s">
        <v>273</v>
      </c>
      <c r="H1148" t="s">
        <v>1098</v>
      </c>
      <c r="I1148" t="s">
        <v>55</v>
      </c>
      <c r="J1148">
        <v>1</v>
      </c>
      <c r="K1148">
        <v>8925</v>
      </c>
      <c r="L1148" t="str">
        <f>IFERROR(INDEX(play_attribution!$B$2:$B$328,MATCH(A1148,play_attribution!$A$2:$A$328,0)),"")</f>
        <v/>
      </c>
      <c r="M1148" t="str">
        <f>VLOOKUP(H1148,seller_roster!$A$2:$B$85,2,FALSE)</f>
        <v>Yael Okafor</v>
      </c>
      <c r="N1148" t="str">
        <f>VLOOKUP(C1148,accounts!$A$2:$F$9615,2,FALSE)</f>
        <v>Wholesale &amp; Distribution</v>
      </c>
      <c r="O1148" t="str">
        <f>VLOOKUP(C1148,accounts!$A$2:$F$9615,3,FALSE)</f>
        <v>$2.5M-$5M</v>
      </c>
      <c r="P1148" t="str">
        <f>VLOOKUP(C1148,accounts!$A$2:$F$9615,5,FALSE)</f>
        <v>West</v>
      </c>
      <c r="Q1148" t="b">
        <f t="shared" si="18"/>
        <v>1</v>
      </c>
      <c r="R1148" t="e">
        <f>INDEX(removed_duplicate_rows!$A$5:$A$39,MATCH(wins!A1148,removed_duplicate_rows!$A$5:$A$39,0))</f>
        <v>#N/A</v>
      </c>
    </row>
    <row r="1149" spans="1:18" ht="15.75" customHeight="1" x14ac:dyDescent="0.2">
      <c r="A1149" t="s">
        <v>3573</v>
      </c>
      <c r="B1149" t="s">
        <v>3574</v>
      </c>
      <c r="C1149" t="s">
        <v>3575</v>
      </c>
      <c r="D1149" s="10">
        <v>45759</v>
      </c>
      <c r="E1149" t="s">
        <v>52</v>
      </c>
      <c r="F1149">
        <v>10</v>
      </c>
      <c r="G1149" t="s">
        <v>273</v>
      </c>
      <c r="H1149" t="s">
        <v>274</v>
      </c>
      <c r="I1149" t="s">
        <v>79</v>
      </c>
      <c r="J1149">
        <v>1</v>
      </c>
      <c r="K1149">
        <v>9554</v>
      </c>
      <c r="L1149" t="str">
        <f>IFERROR(INDEX(play_attribution!$B$2:$B$328,MATCH(A1149,play_attribution!$A$2:$A$328,0)),"")</f>
        <v/>
      </c>
      <c r="M1149" t="str">
        <f>VLOOKUP(H1149,seller_roster!$A$2:$B$85,2,FALSE)</f>
        <v>Shiloh Petrov</v>
      </c>
      <c r="N1149" t="str">
        <f>VLOOKUP(C1149,accounts!$A$2:$F$9615,2,FALSE)</f>
        <v>Construction</v>
      </c>
      <c r="O1149" t="str">
        <f>VLOOKUP(C1149,accounts!$A$2:$F$9615,3,FALSE)</f>
        <v>$2.5M-$5M</v>
      </c>
      <c r="P1149" t="str">
        <f>VLOOKUP(C1149,accounts!$A$2:$F$9615,5,FALSE)</f>
        <v>East</v>
      </c>
      <c r="Q1149" t="b">
        <f t="shared" si="18"/>
        <v>1</v>
      </c>
      <c r="R1149" t="e">
        <f>INDEX(removed_duplicate_rows!$A$5:$A$39,MATCH(wins!A1149,removed_duplicate_rows!$A$5:$A$39,0))</f>
        <v>#N/A</v>
      </c>
    </row>
    <row r="1150" spans="1:18" ht="15.75" customHeight="1" x14ac:dyDescent="0.2">
      <c r="A1150" t="s">
        <v>3576</v>
      </c>
      <c r="B1150" t="s">
        <v>3577</v>
      </c>
      <c r="C1150" t="s">
        <v>3578</v>
      </c>
      <c r="D1150" s="10">
        <v>45759</v>
      </c>
      <c r="E1150" t="s">
        <v>52</v>
      </c>
      <c r="F1150">
        <v>10</v>
      </c>
      <c r="G1150" t="s">
        <v>273</v>
      </c>
      <c r="H1150" t="s">
        <v>285</v>
      </c>
      <c r="I1150" t="s">
        <v>55</v>
      </c>
      <c r="J1150">
        <v>1</v>
      </c>
      <c r="K1150">
        <v>8200</v>
      </c>
      <c r="L1150" t="str">
        <f>IFERROR(INDEX(play_attribution!$B$2:$B$328,MATCH(A1150,play_attribution!$A$2:$A$328,0)),"")</f>
        <v/>
      </c>
      <c r="M1150" t="str">
        <f>VLOOKUP(H1150,seller_roster!$A$2:$B$85,2,FALSE)</f>
        <v>Bryn Lindqvist</v>
      </c>
      <c r="N1150" t="str">
        <f>VLOOKUP(C1150,accounts!$A$2:$F$9615,2,FALSE)</f>
        <v>Construction</v>
      </c>
      <c r="O1150" t="str">
        <f>VLOOKUP(C1150,accounts!$A$2:$F$9615,3,FALSE)</f>
        <v>$2.5M-$5M</v>
      </c>
      <c r="P1150" t="str">
        <f>VLOOKUP(C1150,accounts!$A$2:$F$9615,5,FALSE)</f>
        <v>East</v>
      </c>
      <c r="Q1150" t="b">
        <f t="shared" si="18"/>
        <v>1</v>
      </c>
      <c r="R1150" t="e">
        <f>INDEX(removed_duplicate_rows!$A$5:$A$39,MATCH(wins!A1150,removed_duplicate_rows!$A$5:$A$39,0))</f>
        <v>#N/A</v>
      </c>
    </row>
    <row r="1151" spans="1:18" ht="15.75" customHeight="1" x14ac:dyDescent="0.2">
      <c r="A1151" t="s">
        <v>3579</v>
      </c>
      <c r="B1151" t="s">
        <v>3580</v>
      </c>
      <c r="C1151" t="s">
        <v>3581</v>
      </c>
      <c r="D1151" s="10">
        <v>45759</v>
      </c>
      <c r="E1151" t="s">
        <v>52</v>
      </c>
      <c r="F1151">
        <v>10</v>
      </c>
      <c r="G1151" t="s">
        <v>273</v>
      </c>
      <c r="H1151" t="s">
        <v>755</v>
      </c>
      <c r="I1151" t="s">
        <v>55</v>
      </c>
      <c r="J1151">
        <v>1</v>
      </c>
      <c r="K1151">
        <v>12866</v>
      </c>
      <c r="L1151" t="str">
        <f>IFERROR(INDEX(play_attribution!$B$2:$B$328,MATCH(A1151,play_attribution!$A$2:$A$328,0)),"")</f>
        <v/>
      </c>
      <c r="M1151" t="str">
        <f>VLOOKUP(H1151,seller_roster!$A$2:$B$85,2,FALSE)</f>
        <v>Jesse Silva</v>
      </c>
      <c r="N1151" t="str">
        <f>VLOOKUP(C1151,accounts!$A$2:$F$9615,2,FALSE)</f>
        <v>Logistics</v>
      </c>
      <c r="O1151" t="str">
        <f>VLOOKUP(C1151,accounts!$A$2:$F$9615,3,FALSE)</f>
        <v>$2.5M-$5M</v>
      </c>
      <c r="P1151" t="str">
        <f>VLOOKUP(C1151,accounts!$A$2:$F$9615,5,FALSE)</f>
        <v>West</v>
      </c>
      <c r="Q1151" t="b">
        <f t="shared" si="18"/>
        <v>1</v>
      </c>
      <c r="R1151" t="e">
        <f>INDEX(removed_duplicate_rows!$A$5:$A$39,MATCH(wins!A1151,removed_duplicate_rows!$A$5:$A$39,0))</f>
        <v>#N/A</v>
      </c>
    </row>
    <row r="1152" spans="1:18" ht="15.75" customHeight="1" x14ac:dyDescent="0.2">
      <c r="A1152" t="s">
        <v>3582</v>
      </c>
      <c r="B1152" t="s">
        <v>3583</v>
      </c>
      <c r="C1152" t="s">
        <v>3584</v>
      </c>
      <c r="D1152" s="10">
        <v>45759</v>
      </c>
      <c r="E1152" t="s">
        <v>52</v>
      </c>
      <c r="F1152">
        <v>10</v>
      </c>
      <c r="G1152" t="s">
        <v>273</v>
      </c>
      <c r="H1152" t="s">
        <v>727</v>
      </c>
      <c r="I1152" t="s">
        <v>79</v>
      </c>
      <c r="J1152">
        <v>1</v>
      </c>
      <c r="K1152">
        <v>12915</v>
      </c>
      <c r="L1152" t="str">
        <f>IFERROR(INDEX(play_attribution!$B$2:$B$328,MATCH(A1152,play_attribution!$A$2:$A$328,0)),"")</f>
        <v/>
      </c>
      <c r="M1152" t="str">
        <f>VLOOKUP(H1152,seller_roster!$A$2:$B$85,2,FALSE)</f>
        <v>Finley Okafor</v>
      </c>
      <c r="N1152" t="str">
        <f>VLOOKUP(C1152,accounts!$A$2:$F$9615,2,FALSE)</f>
        <v>Hospitality Group</v>
      </c>
      <c r="O1152" t="str">
        <f>VLOOKUP(C1152,accounts!$A$2:$F$9615,3,FALSE)</f>
        <v>$5M-$10M</v>
      </c>
      <c r="P1152" t="str">
        <f>VLOOKUP(C1152,accounts!$A$2:$F$9615,5,FALSE)</f>
        <v>Central</v>
      </c>
      <c r="Q1152" t="b">
        <f t="shared" si="18"/>
        <v>1</v>
      </c>
      <c r="R1152" t="e">
        <f>INDEX(removed_duplicate_rows!$A$5:$A$39,MATCH(wins!A1152,removed_duplicate_rows!$A$5:$A$39,0))</f>
        <v>#N/A</v>
      </c>
    </row>
    <row r="1153" spans="1:18" ht="15.75" customHeight="1" x14ac:dyDescent="0.2">
      <c r="A1153" t="s">
        <v>3585</v>
      </c>
      <c r="B1153" t="s">
        <v>3586</v>
      </c>
      <c r="C1153" t="s">
        <v>3587</v>
      </c>
      <c r="D1153" s="10">
        <v>45759</v>
      </c>
      <c r="E1153" t="s">
        <v>52</v>
      </c>
      <c r="F1153">
        <v>10</v>
      </c>
      <c r="G1153" t="s">
        <v>273</v>
      </c>
      <c r="H1153" t="s">
        <v>285</v>
      </c>
      <c r="I1153" t="s">
        <v>79</v>
      </c>
      <c r="J1153">
        <v>1</v>
      </c>
      <c r="K1153">
        <v>8028</v>
      </c>
      <c r="L1153" t="str">
        <f>IFERROR(INDEX(play_attribution!$B$2:$B$328,MATCH(A1153,play_attribution!$A$2:$A$328,0)),"")</f>
        <v/>
      </c>
      <c r="M1153" t="str">
        <f>VLOOKUP(H1153,seller_roster!$A$2:$B$85,2,FALSE)</f>
        <v>Bryn Lindqvist</v>
      </c>
      <c r="N1153" t="str">
        <f>VLOOKUP(C1153,accounts!$A$2:$F$9615,2,FALSE)</f>
        <v>Healthcare Services</v>
      </c>
      <c r="O1153" t="str">
        <f>VLOOKUP(C1153,accounts!$A$2:$F$9615,3,FALSE)</f>
        <v>$2.5M-$5M</v>
      </c>
      <c r="P1153" t="str">
        <f>VLOOKUP(C1153,accounts!$A$2:$F$9615,5,FALSE)</f>
        <v>West</v>
      </c>
      <c r="Q1153" t="b">
        <f t="shared" si="18"/>
        <v>1</v>
      </c>
      <c r="R1153" t="e">
        <f>INDEX(removed_duplicate_rows!$A$5:$A$39,MATCH(wins!A1153,removed_duplicate_rows!$A$5:$A$39,0))</f>
        <v>#N/A</v>
      </c>
    </row>
    <row r="1154" spans="1:18" ht="15.75" customHeight="1" x14ac:dyDescent="0.2">
      <c r="A1154" t="s">
        <v>3588</v>
      </c>
      <c r="B1154" t="s">
        <v>3589</v>
      </c>
      <c r="C1154" t="s">
        <v>3590</v>
      </c>
      <c r="D1154" s="10">
        <v>45759</v>
      </c>
      <c r="E1154" t="s">
        <v>52</v>
      </c>
      <c r="F1154">
        <v>10</v>
      </c>
      <c r="G1154" t="s">
        <v>273</v>
      </c>
      <c r="H1154" t="s">
        <v>670</v>
      </c>
      <c r="I1154" t="s">
        <v>79</v>
      </c>
      <c r="J1154">
        <v>1</v>
      </c>
      <c r="K1154">
        <v>4963</v>
      </c>
      <c r="L1154" t="str">
        <f>IFERROR(INDEX(play_attribution!$B$2:$B$328,MATCH(A1154,play_attribution!$A$2:$A$328,0)),"")</f>
        <v/>
      </c>
      <c r="M1154" t="str">
        <f>VLOOKUP(H1154,seller_roster!$A$2:$B$85,2,FALSE)</f>
        <v>True Kowalski</v>
      </c>
      <c r="N1154" t="str">
        <f>VLOOKUP(C1154,accounts!$A$2:$F$9615,2,FALSE)</f>
        <v>Healthcare Services</v>
      </c>
      <c r="O1154" t="str">
        <f>VLOOKUP(C1154,accounts!$A$2:$F$9615,3,FALSE)</f>
        <v>&gt;$10M</v>
      </c>
      <c r="P1154" t="str">
        <f>VLOOKUP(C1154,accounts!$A$2:$F$9615,5,FALSE)</f>
        <v>East</v>
      </c>
      <c r="Q1154" t="b">
        <f t="shared" si="18"/>
        <v>1</v>
      </c>
      <c r="R1154" t="e">
        <f>INDEX(removed_duplicate_rows!$A$5:$A$39,MATCH(wins!A1154,removed_duplicate_rows!$A$5:$A$39,0))</f>
        <v>#N/A</v>
      </c>
    </row>
    <row r="1155" spans="1:18" ht="15.75" customHeight="1" x14ac:dyDescent="0.2">
      <c r="A1155" t="s">
        <v>3591</v>
      </c>
      <c r="B1155" t="s">
        <v>3592</v>
      </c>
      <c r="C1155" t="s">
        <v>3593</v>
      </c>
      <c r="D1155" s="10">
        <v>45759</v>
      </c>
      <c r="E1155" t="s">
        <v>52</v>
      </c>
      <c r="F1155">
        <v>10</v>
      </c>
      <c r="G1155" t="s">
        <v>273</v>
      </c>
      <c r="H1155" t="s">
        <v>285</v>
      </c>
      <c r="I1155" t="s">
        <v>79</v>
      </c>
      <c r="J1155">
        <v>1</v>
      </c>
      <c r="K1155">
        <v>9052</v>
      </c>
      <c r="L1155" t="str">
        <f>IFERROR(INDEX(play_attribution!$B$2:$B$328,MATCH(A1155,play_attribution!$A$2:$A$328,0)),"")</f>
        <v/>
      </c>
      <c r="M1155" t="str">
        <f>VLOOKUP(H1155,seller_roster!$A$2:$B$85,2,FALSE)</f>
        <v>Bryn Lindqvist</v>
      </c>
      <c r="N1155" t="str">
        <f>VLOOKUP(C1155,accounts!$A$2:$F$9615,2,FALSE)</f>
        <v>Healthcare Services</v>
      </c>
      <c r="O1155" t="str">
        <f>VLOOKUP(C1155,accounts!$A$2:$F$9615,3,FALSE)</f>
        <v>&lt;$1M</v>
      </c>
      <c r="P1155" t="str">
        <f>VLOOKUP(C1155,accounts!$A$2:$F$9615,5,FALSE)</f>
        <v>West</v>
      </c>
      <c r="Q1155" t="b">
        <f t="shared" ref="Q1155:Q1218" si="19">L1155=""</f>
        <v>1</v>
      </c>
      <c r="R1155" t="e">
        <f>INDEX(removed_duplicate_rows!$A$5:$A$39,MATCH(wins!A1155,removed_duplicate_rows!$A$5:$A$39,0))</f>
        <v>#N/A</v>
      </c>
    </row>
    <row r="1156" spans="1:18" ht="15.75" customHeight="1" x14ac:dyDescent="0.2">
      <c r="A1156" t="s">
        <v>3594</v>
      </c>
      <c r="B1156" t="s">
        <v>3595</v>
      </c>
      <c r="C1156" t="s">
        <v>3596</v>
      </c>
      <c r="D1156" s="10">
        <v>45759</v>
      </c>
      <c r="E1156" t="s">
        <v>52</v>
      </c>
      <c r="F1156">
        <v>10</v>
      </c>
      <c r="G1156" t="s">
        <v>273</v>
      </c>
      <c r="H1156" t="s">
        <v>297</v>
      </c>
      <c r="I1156" t="s">
        <v>55</v>
      </c>
      <c r="J1156">
        <v>1</v>
      </c>
      <c r="K1156">
        <v>10388</v>
      </c>
      <c r="L1156" t="str">
        <f>IFERROR(INDEX(play_attribution!$B$2:$B$328,MATCH(A1156,play_attribution!$A$2:$A$328,0)),"")</f>
        <v/>
      </c>
      <c r="M1156" t="str">
        <f>VLOOKUP(H1156,seller_roster!$A$2:$B$85,2,FALSE)</f>
        <v>Ray Moreau</v>
      </c>
      <c r="N1156" t="str">
        <f>VLOOKUP(C1156,accounts!$A$2:$F$9615,2,FALSE)</f>
        <v>Hospitality Group</v>
      </c>
      <c r="O1156" t="str">
        <f>VLOOKUP(C1156,accounts!$A$2:$F$9615,3,FALSE)</f>
        <v>$5M-$10M</v>
      </c>
      <c r="P1156" t="str">
        <f>VLOOKUP(C1156,accounts!$A$2:$F$9615,5,FALSE)</f>
        <v>Central</v>
      </c>
      <c r="Q1156" t="b">
        <f t="shared" si="19"/>
        <v>1</v>
      </c>
      <c r="R1156" t="e">
        <f>INDEX(removed_duplicate_rows!$A$5:$A$39,MATCH(wins!A1156,removed_duplicate_rows!$A$5:$A$39,0))</f>
        <v>#N/A</v>
      </c>
    </row>
    <row r="1157" spans="1:18" ht="15.75" customHeight="1" x14ac:dyDescent="0.2">
      <c r="A1157" t="s">
        <v>3597</v>
      </c>
      <c r="B1157" t="s">
        <v>3598</v>
      </c>
      <c r="C1157" t="s">
        <v>3599</v>
      </c>
      <c r="D1157" s="10">
        <v>45759</v>
      </c>
      <c r="E1157" t="s">
        <v>52</v>
      </c>
      <c r="F1157">
        <v>10</v>
      </c>
      <c r="G1157" t="s">
        <v>273</v>
      </c>
      <c r="H1157" t="s">
        <v>727</v>
      </c>
      <c r="I1157" t="s">
        <v>79</v>
      </c>
      <c r="J1157">
        <v>1</v>
      </c>
      <c r="K1157">
        <v>8294</v>
      </c>
      <c r="L1157" t="str">
        <f>IFERROR(INDEX(play_attribution!$B$2:$B$328,MATCH(A1157,play_attribution!$A$2:$A$328,0)),"")</f>
        <v/>
      </c>
      <c r="M1157" t="str">
        <f>VLOOKUP(H1157,seller_roster!$A$2:$B$85,2,FALSE)</f>
        <v>Finley Okafor</v>
      </c>
      <c r="N1157" t="str">
        <f>VLOOKUP(C1157,accounts!$A$2:$F$9615,2,FALSE)</f>
        <v>Nonprofit</v>
      </c>
      <c r="O1157" t="str">
        <f>VLOOKUP(C1157,accounts!$A$2:$F$9615,3,FALSE)</f>
        <v>$1M-$2.5M</v>
      </c>
      <c r="P1157" t="str">
        <f>VLOOKUP(C1157,accounts!$A$2:$F$9615,5,FALSE)</f>
        <v>Central</v>
      </c>
      <c r="Q1157" t="b">
        <f t="shared" si="19"/>
        <v>1</v>
      </c>
      <c r="R1157" t="e">
        <f>INDEX(removed_duplicate_rows!$A$5:$A$39,MATCH(wins!A1157,removed_duplicate_rows!$A$5:$A$39,0))</f>
        <v>#N/A</v>
      </c>
    </row>
    <row r="1158" spans="1:18" ht="15.75" customHeight="1" x14ac:dyDescent="0.2">
      <c r="A1158" t="s">
        <v>3600</v>
      </c>
      <c r="B1158" t="s">
        <v>3601</v>
      </c>
      <c r="C1158" t="s">
        <v>3602</v>
      </c>
      <c r="D1158" s="10">
        <v>45759</v>
      </c>
      <c r="E1158" t="s">
        <v>52</v>
      </c>
      <c r="F1158">
        <v>10</v>
      </c>
      <c r="G1158" t="s">
        <v>273</v>
      </c>
      <c r="H1158" t="s">
        <v>670</v>
      </c>
      <c r="I1158" t="s">
        <v>79</v>
      </c>
      <c r="J1158">
        <v>1</v>
      </c>
      <c r="K1158">
        <v>13454</v>
      </c>
      <c r="L1158" t="str">
        <f>IFERROR(INDEX(play_attribution!$B$2:$B$328,MATCH(A1158,play_attribution!$A$2:$A$328,0)),"")</f>
        <v/>
      </c>
      <c r="M1158" t="str">
        <f>VLOOKUP(H1158,seller_roster!$A$2:$B$85,2,FALSE)</f>
        <v>True Kowalski</v>
      </c>
      <c r="N1158" t="str">
        <f>VLOOKUP(C1158,accounts!$A$2:$F$9615,2,FALSE)</f>
        <v>Healthcare Services</v>
      </c>
      <c r="O1158" t="str">
        <f>VLOOKUP(C1158,accounts!$A$2:$F$9615,3,FALSE)</f>
        <v>$5M-$10M</v>
      </c>
      <c r="P1158" t="str">
        <f>VLOOKUP(C1158,accounts!$A$2:$F$9615,5,FALSE)</f>
        <v>East</v>
      </c>
      <c r="Q1158" t="b">
        <f t="shared" si="19"/>
        <v>1</v>
      </c>
      <c r="R1158" t="e">
        <f>INDEX(removed_duplicate_rows!$A$5:$A$39,MATCH(wins!A1158,removed_duplicate_rows!$A$5:$A$39,0))</f>
        <v>#N/A</v>
      </c>
    </row>
    <row r="1159" spans="1:18" ht="15.75" customHeight="1" x14ac:dyDescent="0.2">
      <c r="A1159" t="s">
        <v>3603</v>
      </c>
      <c r="B1159" t="s">
        <v>3604</v>
      </c>
      <c r="C1159" t="s">
        <v>3605</v>
      </c>
      <c r="D1159" s="10">
        <v>45759</v>
      </c>
      <c r="E1159" t="s">
        <v>52</v>
      </c>
      <c r="F1159">
        <v>10</v>
      </c>
      <c r="G1159" t="s">
        <v>273</v>
      </c>
      <c r="H1159" t="s">
        <v>727</v>
      </c>
      <c r="I1159" t="s">
        <v>79</v>
      </c>
      <c r="J1159">
        <v>1</v>
      </c>
      <c r="K1159">
        <v>15221</v>
      </c>
      <c r="L1159" t="str">
        <f>IFERROR(INDEX(play_attribution!$B$2:$B$328,MATCH(A1159,play_attribution!$A$2:$A$328,0)),"")</f>
        <v/>
      </c>
      <c r="M1159" t="str">
        <f>VLOOKUP(H1159,seller_roster!$A$2:$B$85,2,FALSE)</f>
        <v>Finley Okafor</v>
      </c>
      <c r="N1159" t="str">
        <f>VLOOKUP(C1159,accounts!$A$2:$F$9615,2,FALSE)</f>
        <v>Hospitality Group</v>
      </c>
      <c r="O1159" t="str">
        <f>VLOOKUP(C1159,accounts!$A$2:$F$9615,3,FALSE)</f>
        <v>$2.5M-$5M</v>
      </c>
      <c r="P1159" t="str">
        <f>VLOOKUP(C1159,accounts!$A$2:$F$9615,5,FALSE)</f>
        <v>East</v>
      </c>
      <c r="Q1159" t="b">
        <f t="shared" si="19"/>
        <v>1</v>
      </c>
      <c r="R1159" t="e">
        <f>INDEX(removed_duplicate_rows!$A$5:$A$39,MATCH(wins!A1159,removed_duplicate_rows!$A$5:$A$39,0))</f>
        <v>#N/A</v>
      </c>
    </row>
    <row r="1160" spans="1:18" ht="15.75" customHeight="1" x14ac:dyDescent="0.2">
      <c r="A1160" t="s">
        <v>3606</v>
      </c>
      <c r="B1160" t="s">
        <v>3607</v>
      </c>
      <c r="C1160" t="s">
        <v>3608</v>
      </c>
      <c r="D1160" s="10">
        <v>45759</v>
      </c>
      <c r="E1160" t="s">
        <v>52</v>
      </c>
      <c r="F1160">
        <v>10</v>
      </c>
      <c r="G1160" t="s">
        <v>273</v>
      </c>
      <c r="H1160" t="s">
        <v>323</v>
      </c>
      <c r="I1160" t="s">
        <v>79</v>
      </c>
      <c r="J1160">
        <v>1</v>
      </c>
      <c r="K1160">
        <v>15265</v>
      </c>
      <c r="L1160" t="str">
        <f>IFERROR(INDEX(play_attribution!$B$2:$B$328,MATCH(A1160,play_attribution!$A$2:$A$328,0)),"")</f>
        <v/>
      </c>
      <c r="M1160" t="str">
        <f>VLOOKUP(H1160,seller_roster!$A$2:$B$85,2,FALSE)</f>
        <v>Finley Kowalski</v>
      </c>
      <c r="N1160" t="str">
        <f>VLOOKUP(C1160,accounts!$A$2:$F$9615,2,FALSE)</f>
        <v>Logistics</v>
      </c>
      <c r="O1160" t="str">
        <f>VLOOKUP(C1160,accounts!$A$2:$F$9615,3,FALSE)</f>
        <v>$5M-$10M</v>
      </c>
      <c r="P1160" t="str">
        <f>VLOOKUP(C1160,accounts!$A$2:$F$9615,5,FALSE)</f>
        <v>West</v>
      </c>
      <c r="Q1160" t="b">
        <f t="shared" si="19"/>
        <v>1</v>
      </c>
      <c r="R1160" t="e">
        <f>INDEX(removed_duplicate_rows!$A$5:$A$39,MATCH(wins!A1160,removed_duplicate_rows!$A$5:$A$39,0))</f>
        <v>#N/A</v>
      </c>
    </row>
    <row r="1161" spans="1:18" ht="15.75" customHeight="1" x14ac:dyDescent="0.2">
      <c r="A1161" t="s">
        <v>3609</v>
      </c>
      <c r="B1161" t="s">
        <v>3610</v>
      </c>
      <c r="C1161" t="s">
        <v>3611</v>
      </c>
      <c r="D1161" s="10">
        <v>45759</v>
      </c>
      <c r="E1161" t="s">
        <v>52</v>
      </c>
      <c r="F1161">
        <v>10</v>
      </c>
      <c r="G1161" t="s">
        <v>273</v>
      </c>
      <c r="H1161" t="s">
        <v>367</v>
      </c>
      <c r="I1161" t="s">
        <v>79</v>
      </c>
      <c r="J1161">
        <v>1</v>
      </c>
      <c r="K1161">
        <v>11972</v>
      </c>
      <c r="L1161" t="str">
        <f>IFERROR(INDEX(play_attribution!$B$2:$B$328,MATCH(A1161,play_attribution!$A$2:$A$328,0)),"")</f>
        <v/>
      </c>
      <c r="M1161" t="str">
        <f>VLOOKUP(H1161,seller_roster!$A$2:$B$85,2,FALSE)</f>
        <v>Zion Ito</v>
      </c>
      <c r="N1161" t="str">
        <f>VLOOKUP(C1161,accounts!$A$2:$F$9615,2,FALSE)</f>
        <v>Nonprofit</v>
      </c>
      <c r="O1161" t="str">
        <f>VLOOKUP(C1161,accounts!$A$2:$F$9615,3,FALSE)</f>
        <v>$1M-$2.5M</v>
      </c>
      <c r="P1161" t="str">
        <f>VLOOKUP(C1161,accounts!$A$2:$F$9615,5,FALSE)</f>
        <v>West</v>
      </c>
      <c r="Q1161" t="b">
        <f t="shared" si="19"/>
        <v>1</v>
      </c>
      <c r="R1161" t="e">
        <f>INDEX(removed_duplicate_rows!$A$5:$A$39,MATCH(wins!A1161,removed_duplicate_rows!$A$5:$A$39,0))</f>
        <v>#N/A</v>
      </c>
    </row>
    <row r="1162" spans="1:18" ht="15.75" customHeight="1" x14ac:dyDescent="0.2">
      <c r="A1162" t="s">
        <v>3612</v>
      </c>
      <c r="B1162" t="s">
        <v>3613</v>
      </c>
      <c r="C1162" t="s">
        <v>3614</v>
      </c>
      <c r="D1162" s="10">
        <v>45759</v>
      </c>
      <c r="E1162" t="s">
        <v>52</v>
      </c>
      <c r="F1162">
        <v>10</v>
      </c>
      <c r="G1162" t="s">
        <v>273</v>
      </c>
      <c r="H1162" t="s">
        <v>297</v>
      </c>
      <c r="I1162" t="s">
        <v>79</v>
      </c>
      <c r="J1162">
        <v>1</v>
      </c>
      <c r="K1162">
        <v>9290</v>
      </c>
      <c r="L1162" t="str">
        <f>IFERROR(INDEX(play_attribution!$B$2:$B$328,MATCH(A1162,play_attribution!$A$2:$A$328,0)),"")</f>
        <v/>
      </c>
      <c r="M1162" t="str">
        <f>VLOOKUP(H1162,seller_roster!$A$2:$B$85,2,FALSE)</f>
        <v>Ray Moreau</v>
      </c>
      <c r="N1162" t="str">
        <f>VLOOKUP(C1162,accounts!$A$2:$F$9615,2,FALSE)</f>
        <v>Healthcare Services</v>
      </c>
      <c r="O1162" t="str">
        <f>VLOOKUP(C1162,accounts!$A$2:$F$9615,3,FALSE)</f>
        <v>$2.5M-$5M</v>
      </c>
      <c r="P1162" t="str">
        <f>VLOOKUP(C1162,accounts!$A$2:$F$9615,5,FALSE)</f>
        <v>East</v>
      </c>
      <c r="Q1162" t="b">
        <f t="shared" si="19"/>
        <v>1</v>
      </c>
      <c r="R1162" t="e">
        <f>INDEX(removed_duplicate_rows!$A$5:$A$39,MATCH(wins!A1162,removed_duplicate_rows!$A$5:$A$39,0))</f>
        <v>#N/A</v>
      </c>
    </row>
    <row r="1163" spans="1:18" ht="15.75" customHeight="1" x14ac:dyDescent="0.2">
      <c r="A1163" t="s">
        <v>3615</v>
      </c>
      <c r="B1163" t="s">
        <v>3616</v>
      </c>
      <c r="C1163" t="s">
        <v>3617</v>
      </c>
      <c r="D1163" s="10">
        <v>45759</v>
      </c>
      <c r="E1163" t="s">
        <v>52</v>
      </c>
      <c r="F1163">
        <v>10</v>
      </c>
      <c r="G1163" t="s">
        <v>273</v>
      </c>
      <c r="H1163" t="s">
        <v>1098</v>
      </c>
      <c r="I1163" t="s">
        <v>79</v>
      </c>
      <c r="J1163">
        <v>1</v>
      </c>
      <c r="K1163">
        <v>11061</v>
      </c>
      <c r="L1163" t="str">
        <f>IFERROR(INDEX(play_attribution!$B$2:$B$328,MATCH(A1163,play_attribution!$A$2:$A$328,0)),"")</f>
        <v/>
      </c>
      <c r="M1163" t="str">
        <f>VLOOKUP(H1163,seller_roster!$A$2:$B$85,2,FALSE)</f>
        <v>Yael Okafor</v>
      </c>
      <c r="N1163" t="str">
        <f>VLOOKUP(C1163,accounts!$A$2:$F$9615,2,FALSE)</f>
        <v>Professional Services</v>
      </c>
      <c r="O1163" t="str">
        <f>VLOOKUP(C1163,accounts!$A$2:$F$9615,3,FALSE)</f>
        <v>$1M-$2.5M</v>
      </c>
      <c r="P1163" t="str">
        <f>VLOOKUP(C1163,accounts!$A$2:$F$9615,5,FALSE)</f>
        <v>West</v>
      </c>
      <c r="Q1163" t="b">
        <f t="shared" si="19"/>
        <v>1</v>
      </c>
      <c r="R1163" t="e">
        <f>INDEX(removed_duplicate_rows!$A$5:$A$39,MATCH(wins!A1163,removed_duplicate_rows!$A$5:$A$39,0))</f>
        <v>#N/A</v>
      </c>
    </row>
    <row r="1164" spans="1:18" ht="15.75" customHeight="1" x14ac:dyDescent="0.2">
      <c r="A1164" t="s">
        <v>3618</v>
      </c>
      <c r="B1164" t="s">
        <v>3619</v>
      </c>
      <c r="C1164" t="s">
        <v>3620</v>
      </c>
      <c r="D1164" s="10">
        <v>45759</v>
      </c>
      <c r="E1164" t="s">
        <v>52</v>
      </c>
      <c r="F1164">
        <v>10</v>
      </c>
      <c r="G1164" t="s">
        <v>374</v>
      </c>
      <c r="H1164" t="s">
        <v>417</v>
      </c>
      <c r="I1164" t="s">
        <v>55</v>
      </c>
      <c r="J1164">
        <v>1</v>
      </c>
      <c r="K1164">
        <v>3381</v>
      </c>
      <c r="L1164" t="str">
        <f>IFERROR(INDEX(play_attribution!$B$2:$B$328,MATCH(A1164,play_attribution!$A$2:$A$328,0)),"")</f>
        <v/>
      </c>
      <c r="M1164" t="str">
        <f>VLOOKUP(H1164,seller_roster!$A$2:$B$85,2,FALSE)</f>
        <v>Bryn Reyes</v>
      </c>
      <c r="N1164" t="str">
        <f>VLOOKUP(C1164,accounts!$A$2:$F$9615,2,FALSE)</f>
        <v>Hospitality Group</v>
      </c>
      <c r="O1164" t="str">
        <f>VLOOKUP(C1164,accounts!$A$2:$F$9615,3,FALSE)</f>
        <v>$2.5M-$5M</v>
      </c>
      <c r="P1164" t="str">
        <f>VLOOKUP(C1164,accounts!$A$2:$F$9615,5,FALSE)</f>
        <v>East</v>
      </c>
      <c r="Q1164" t="b">
        <f t="shared" si="19"/>
        <v>1</v>
      </c>
      <c r="R1164" t="e">
        <f>INDEX(removed_duplicate_rows!$A$5:$A$39,MATCH(wins!A1164,removed_duplicate_rows!$A$5:$A$39,0))</f>
        <v>#N/A</v>
      </c>
    </row>
    <row r="1165" spans="1:18" ht="15.75" customHeight="1" x14ac:dyDescent="0.2">
      <c r="A1165" t="s">
        <v>3621</v>
      </c>
      <c r="B1165" t="s">
        <v>3622</v>
      </c>
      <c r="C1165" t="s">
        <v>3623</v>
      </c>
      <c r="D1165" s="10">
        <v>45759</v>
      </c>
      <c r="E1165" t="s">
        <v>52</v>
      </c>
      <c r="F1165">
        <v>10</v>
      </c>
      <c r="G1165" t="s">
        <v>374</v>
      </c>
      <c r="H1165" t="s">
        <v>783</v>
      </c>
      <c r="I1165" t="s">
        <v>55</v>
      </c>
      <c r="J1165">
        <v>1</v>
      </c>
      <c r="K1165">
        <v>5909</v>
      </c>
      <c r="L1165" t="str">
        <f>IFERROR(INDEX(play_attribution!$B$2:$B$328,MATCH(A1165,play_attribution!$A$2:$A$328,0)),"")</f>
        <v/>
      </c>
      <c r="M1165" t="str">
        <f>VLOOKUP(H1165,seller_roster!$A$2:$B$85,2,FALSE)</f>
        <v>Omar Tran</v>
      </c>
      <c r="N1165" t="str">
        <f>VLOOKUP(C1165,accounts!$A$2:$F$9615,2,FALSE)</f>
        <v>Wholesale &amp; Distribution</v>
      </c>
      <c r="O1165" t="str">
        <f>VLOOKUP(C1165,accounts!$A$2:$F$9615,3,FALSE)</f>
        <v>$2.5M-$5M</v>
      </c>
      <c r="P1165" t="str">
        <f>VLOOKUP(C1165,accounts!$A$2:$F$9615,5,FALSE)</f>
        <v>East</v>
      </c>
      <c r="Q1165" t="b">
        <f t="shared" si="19"/>
        <v>1</v>
      </c>
      <c r="R1165" t="e">
        <f>INDEX(removed_duplicate_rows!$A$5:$A$39,MATCH(wins!A1165,removed_duplicate_rows!$A$5:$A$39,0))</f>
        <v>#N/A</v>
      </c>
    </row>
    <row r="1166" spans="1:18" ht="15.75" customHeight="1" x14ac:dyDescent="0.2">
      <c r="A1166" t="s">
        <v>3624</v>
      </c>
      <c r="B1166" t="s">
        <v>3625</v>
      </c>
      <c r="C1166" t="s">
        <v>3626</v>
      </c>
      <c r="D1166" s="10">
        <v>45759</v>
      </c>
      <c r="E1166" t="s">
        <v>52</v>
      </c>
      <c r="F1166">
        <v>10</v>
      </c>
      <c r="G1166" t="s">
        <v>374</v>
      </c>
      <c r="H1166" t="s">
        <v>391</v>
      </c>
      <c r="I1166" t="s">
        <v>55</v>
      </c>
      <c r="J1166">
        <v>1</v>
      </c>
      <c r="K1166">
        <v>6910</v>
      </c>
      <c r="L1166" t="str">
        <f>IFERROR(INDEX(play_attribution!$B$2:$B$328,MATCH(A1166,play_attribution!$A$2:$A$328,0)),"")</f>
        <v/>
      </c>
      <c r="M1166" t="str">
        <f>VLOOKUP(H1166,seller_roster!$A$2:$B$85,2,FALSE)</f>
        <v>Sam Walsh</v>
      </c>
      <c r="N1166" t="str">
        <f>VLOOKUP(C1166,accounts!$A$2:$F$9615,2,FALSE)</f>
        <v>Manufacturing</v>
      </c>
      <c r="O1166" t="str">
        <f>VLOOKUP(C1166,accounts!$A$2:$F$9615,3,FALSE)</f>
        <v>$5M-$10M</v>
      </c>
      <c r="P1166" t="str">
        <f>VLOOKUP(C1166,accounts!$A$2:$F$9615,5,FALSE)</f>
        <v>West</v>
      </c>
      <c r="Q1166" t="b">
        <f t="shared" si="19"/>
        <v>1</v>
      </c>
      <c r="R1166" t="e">
        <f>INDEX(removed_duplicate_rows!$A$5:$A$39,MATCH(wins!A1166,removed_duplicate_rows!$A$5:$A$39,0))</f>
        <v>#N/A</v>
      </c>
    </row>
    <row r="1167" spans="1:18" ht="15.75" customHeight="1" x14ac:dyDescent="0.2">
      <c r="A1167" t="s">
        <v>3627</v>
      </c>
      <c r="B1167" t="s">
        <v>3628</v>
      </c>
      <c r="C1167" t="s">
        <v>3629</v>
      </c>
      <c r="D1167" s="10">
        <v>45759</v>
      </c>
      <c r="E1167" t="s">
        <v>52</v>
      </c>
      <c r="F1167">
        <v>10</v>
      </c>
      <c r="G1167" t="s">
        <v>374</v>
      </c>
      <c r="H1167" t="s">
        <v>417</v>
      </c>
      <c r="I1167" t="s">
        <v>55</v>
      </c>
      <c r="J1167">
        <v>1</v>
      </c>
      <c r="K1167">
        <v>4588</v>
      </c>
      <c r="L1167" t="str">
        <f>IFERROR(INDEX(play_attribution!$B$2:$B$328,MATCH(A1167,play_attribution!$A$2:$A$328,0)),"")</f>
        <v/>
      </c>
      <c r="M1167" t="str">
        <f>VLOOKUP(H1167,seller_roster!$A$2:$B$85,2,FALSE)</f>
        <v>Bryn Reyes</v>
      </c>
      <c r="N1167" t="str">
        <f>VLOOKUP(C1167,accounts!$A$2:$F$9615,2,FALSE)</f>
        <v>Retail Multi-Location</v>
      </c>
      <c r="O1167" t="str">
        <f>VLOOKUP(C1167,accounts!$A$2:$F$9615,3,FALSE)</f>
        <v>$2.5M-$5M</v>
      </c>
      <c r="P1167" t="str">
        <f>VLOOKUP(C1167,accounts!$A$2:$F$9615,5,FALSE)</f>
        <v>East</v>
      </c>
      <c r="Q1167" t="b">
        <f t="shared" si="19"/>
        <v>1</v>
      </c>
      <c r="R1167" t="e">
        <f>INDEX(removed_duplicate_rows!$A$5:$A$39,MATCH(wins!A1167,removed_duplicate_rows!$A$5:$A$39,0))</f>
        <v>#N/A</v>
      </c>
    </row>
    <row r="1168" spans="1:18" ht="15.75" customHeight="1" x14ac:dyDescent="0.2">
      <c r="A1168" t="s">
        <v>3630</v>
      </c>
      <c r="B1168" t="s">
        <v>3631</v>
      </c>
      <c r="C1168" t="s">
        <v>3632</v>
      </c>
      <c r="D1168" s="10">
        <v>45759</v>
      </c>
      <c r="E1168" t="s">
        <v>52</v>
      </c>
      <c r="F1168">
        <v>10</v>
      </c>
      <c r="G1168" t="s">
        <v>374</v>
      </c>
      <c r="H1168" t="s">
        <v>387</v>
      </c>
      <c r="I1168" t="s">
        <v>55</v>
      </c>
      <c r="J1168">
        <v>1</v>
      </c>
      <c r="K1168">
        <v>6790</v>
      </c>
      <c r="L1168" t="str">
        <f>IFERROR(INDEX(play_attribution!$B$2:$B$328,MATCH(A1168,play_attribution!$A$2:$A$328,0)),"")</f>
        <v/>
      </c>
      <c r="M1168" t="str">
        <f>VLOOKUP(H1168,seller_roster!$A$2:$B$85,2,FALSE)</f>
        <v>Ray Kim</v>
      </c>
      <c r="N1168" t="str">
        <f>VLOOKUP(C1168,accounts!$A$2:$F$9615,2,FALSE)</f>
        <v>Nonprofit</v>
      </c>
      <c r="O1168" t="str">
        <f>VLOOKUP(C1168,accounts!$A$2:$F$9615,3,FALSE)</f>
        <v>$2.5M-$5M</v>
      </c>
      <c r="P1168" t="str">
        <f>VLOOKUP(C1168,accounts!$A$2:$F$9615,5,FALSE)</f>
        <v>Central</v>
      </c>
      <c r="Q1168" t="b">
        <f t="shared" si="19"/>
        <v>1</v>
      </c>
      <c r="R1168" t="e">
        <f>INDEX(removed_duplicate_rows!$A$5:$A$39,MATCH(wins!A1168,removed_duplicate_rows!$A$5:$A$39,0))</f>
        <v>#N/A</v>
      </c>
    </row>
    <row r="1169" spans="1:18" ht="15.75" customHeight="1" x14ac:dyDescent="0.2">
      <c r="A1169" t="s">
        <v>3633</v>
      </c>
      <c r="B1169" t="s">
        <v>3634</v>
      </c>
      <c r="C1169" t="s">
        <v>3635</v>
      </c>
      <c r="D1169" s="10">
        <v>45759</v>
      </c>
      <c r="E1169" t="s">
        <v>52</v>
      </c>
      <c r="F1169">
        <v>10</v>
      </c>
      <c r="G1169" t="s">
        <v>374</v>
      </c>
      <c r="H1169" t="s">
        <v>2183</v>
      </c>
      <c r="I1169" t="s">
        <v>55</v>
      </c>
      <c r="J1169">
        <v>1</v>
      </c>
      <c r="K1169">
        <v>5828</v>
      </c>
      <c r="L1169" t="str">
        <f>IFERROR(INDEX(play_attribution!$B$2:$B$328,MATCH(A1169,play_attribution!$A$2:$A$328,0)),"")</f>
        <v/>
      </c>
      <c r="M1169" t="str">
        <f>VLOOKUP(H1169,seller_roster!$A$2:$B$85,2,FALSE)</f>
        <v>Rowan Tran</v>
      </c>
      <c r="N1169" t="str">
        <f>VLOOKUP(C1169,accounts!$A$2:$F$9615,2,FALSE)</f>
        <v>Logistics</v>
      </c>
      <c r="O1169" t="str">
        <f>VLOOKUP(C1169,accounts!$A$2:$F$9615,3,FALSE)</f>
        <v>$5M-$10M</v>
      </c>
      <c r="P1169" t="str">
        <f>VLOOKUP(C1169,accounts!$A$2:$F$9615,5,FALSE)</f>
        <v>Central</v>
      </c>
      <c r="Q1169" t="b">
        <f t="shared" si="19"/>
        <v>1</v>
      </c>
      <c r="R1169" t="e">
        <f>INDEX(removed_duplicate_rows!$A$5:$A$39,MATCH(wins!A1169,removed_duplicate_rows!$A$5:$A$39,0))</f>
        <v>#N/A</v>
      </c>
    </row>
    <row r="1170" spans="1:18" ht="15.75" customHeight="1" x14ac:dyDescent="0.2">
      <c r="A1170" t="s">
        <v>3636</v>
      </c>
      <c r="B1170" t="s">
        <v>3637</v>
      </c>
      <c r="C1170" t="s">
        <v>3638</v>
      </c>
      <c r="D1170" s="10">
        <v>45759</v>
      </c>
      <c r="E1170" t="s">
        <v>52</v>
      </c>
      <c r="F1170">
        <v>10</v>
      </c>
      <c r="G1170" t="s">
        <v>374</v>
      </c>
      <c r="H1170" t="s">
        <v>427</v>
      </c>
      <c r="I1170" t="s">
        <v>55</v>
      </c>
      <c r="J1170">
        <v>1</v>
      </c>
      <c r="K1170">
        <v>7541</v>
      </c>
      <c r="L1170" t="str">
        <f>IFERROR(INDEX(play_attribution!$B$2:$B$328,MATCH(A1170,play_attribution!$A$2:$A$328,0)),"")</f>
        <v/>
      </c>
      <c r="M1170" t="str">
        <f>VLOOKUP(H1170,seller_roster!$A$2:$B$85,2,FALSE)</f>
        <v>Peyton Moreau</v>
      </c>
      <c r="N1170" t="str">
        <f>VLOOKUP(C1170,accounts!$A$2:$F$9615,2,FALSE)</f>
        <v>Manufacturing</v>
      </c>
      <c r="O1170" t="str">
        <f>VLOOKUP(C1170,accounts!$A$2:$F$9615,3,FALSE)</f>
        <v>$5M-$10M</v>
      </c>
      <c r="P1170" t="str">
        <f>VLOOKUP(C1170,accounts!$A$2:$F$9615,5,FALSE)</f>
        <v>Central</v>
      </c>
      <c r="Q1170" t="b">
        <f t="shared" si="19"/>
        <v>1</v>
      </c>
      <c r="R1170" t="e">
        <f>INDEX(removed_duplicate_rows!$A$5:$A$39,MATCH(wins!A1170,removed_duplicate_rows!$A$5:$A$39,0))</f>
        <v>#N/A</v>
      </c>
    </row>
    <row r="1171" spans="1:18" ht="15.75" customHeight="1" x14ac:dyDescent="0.2">
      <c r="A1171" t="s">
        <v>3639</v>
      </c>
      <c r="B1171" t="s">
        <v>3640</v>
      </c>
      <c r="C1171" t="s">
        <v>3641</v>
      </c>
      <c r="D1171" s="10">
        <v>45759</v>
      </c>
      <c r="E1171" t="s">
        <v>52</v>
      </c>
      <c r="F1171">
        <v>10</v>
      </c>
      <c r="G1171" t="s">
        <v>374</v>
      </c>
      <c r="H1171" t="s">
        <v>413</v>
      </c>
      <c r="I1171" t="s">
        <v>55</v>
      </c>
      <c r="J1171">
        <v>1</v>
      </c>
      <c r="K1171">
        <v>4301</v>
      </c>
      <c r="L1171" t="str">
        <f>IFERROR(INDEX(play_attribution!$B$2:$B$328,MATCH(A1171,play_attribution!$A$2:$A$328,0)),"")</f>
        <v/>
      </c>
      <c r="M1171" t="str">
        <f>VLOOKUP(H1171,seller_roster!$A$2:$B$85,2,FALSE)</f>
        <v>Phoenix Doyle</v>
      </c>
      <c r="N1171" t="str">
        <f>VLOOKUP(C1171,accounts!$A$2:$F$9615,2,FALSE)</f>
        <v>Logistics</v>
      </c>
      <c r="O1171" t="str">
        <f>VLOOKUP(C1171,accounts!$A$2:$F$9615,3,FALSE)</f>
        <v>&gt;$10M</v>
      </c>
      <c r="P1171" t="str">
        <f>VLOOKUP(C1171,accounts!$A$2:$F$9615,5,FALSE)</f>
        <v>East</v>
      </c>
      <c r="Q1171" t="b">
        <f t="shared" si="19"/>
        <v>1</v>
      </c>
      <c r="R1171" t="e">
        <f>INDEX(removed_duplicate_rows!$A$5:$A$39,MATCH(wins!A1171,removed_duplicate_rows!$A$5:$A$39,0))</f>
        <v>#N/A</v>
      </c>
    </row>
    <row r="1172" spans="1:18" ht="15.75" customHeight="1" x14ac:dyDescent="0.2">
      <c r="A1172" t="s">
        <v>3642</v>
      </c>
      <c r="B1172" t="s">
        <v>3643</v>
      </c>
      <c r="C1172" t="s">
        <v>3644</v>
      </c>
      <c r="D1172" s="10">
        <v>45759</v>
      </c>
      <c r="E1172" t="s">
        <v>52</v>
      </c>
      <c r="F1172">
        <v>10</v>
      </c>
      <c r="G1172" t="s">
        <v>374</v>
      </c>
      <c r="H1172" t="s">
        <v>413</v>
      </c>
      <c r="I1172" t="s">
        <v>55</v>
      </c>
      <c r="J1172">
        <v>1</v>
      </c>
      <c r="K1172">
        <v>5146</v>
      </c>
      <c r="L1172" t="str">
        <f>IFERROR(INDEX(play_attribution!$B$2:$B$328,MATCH(A1172,play_attribution!$A$2:$A$328,0)),"")</f>
        <v/>
      </c>
      <c r="M1172" t="str">
        <f>VLOOKUP(H1172,seller_roster!$A$2:$B$85,2,FALSE)</f>
        <v>Phoenix Doyle</v>
      </c>
      <c r="N1172" t="str">
        <f>VLOOKUP(C1172,accounts!$A$2:$F$9615,2,FALSE)</f>
        <v>Retail Multi-Location</v>
      </c>
      <c r="O1172" t="str">
        <f>VLOOKUP(C1172,accounts!$A$2:$F$9615,3,FALSE)</f>
        <v>$5M-$10M</v>
      </c>
      <c r="P1172" t="str">
        <f>VLOOKUP(C1172,accounts!$A$2:$F$9615,5,FALSE)</f>
        <v>West</v>
      </c>
      <c r="Q1172" t="b">
        <f t="shared" si="19"/>
        <v>1</v>
      </c>
      <c r="R1172" t="e">
        <f>INDEX(removed_duplicate_rows!$A$5:$A$39,MATCH(wins!A1172,removed_duplicate_rows!$A$5:$A$39,0))</f>
        <v>#N/A</v>
      </c>
    </row>
    <row r="1173" spans="1:18" ht="15.75" customHeight="1" x14ac:dyDescent="0.2">
      <c r="A1173" t="s">
        <v>3645</v>
      </c>
      <c r="B1173" t="s">
        <v>3646</v>
      </c>
      <c r="C1173" t="s">
        <v>3647</v>
      </c>
      <c r="D1173" s="10">
        <v>45759</v>
      </c>
      <c r="E1173" t="s">
        <v>52</v>
      </c>
      <c r="F1173">
        <v>10</v>
      </c>
      <c r="G1173" t="s">
        <v>374</v>
      </c>
      <c r="H1173" t="s">
        <v>379</v>
      </c>
      <c r="I1173" t="s">
        <v>55</v>
      </c>
      <c r="J1173">
        <v>1</v>
      </c>
      <c r="K1173">
        <v>4685</v>
      </c>
      <c r="L1173" t="str">
        <f>IFERROR(INDEX(play_attribution!$B$2:$B$328,MATCH(A1173,play_attribution!$A$2:$A$328,0)),"")</f>
        <v/>
      </c>
      <c r="M1173" t="str">
        <f>VLOOKUP(H1173,seller_roster!$A$2:$B$85,2,FALSE)</f>
        <v>Tatum Vega</v>
      </c>
      <c r="N1173" t="str">
        <f>VLOOKUP(C1173,accounts!$A$2:$F$9615,2,FALSE)</f>
        <v>Construction</v>
      </c>
      <c r="O1173" t="str">
        <f>VLOOKUP(C1173,accounts!$A$2:$F$9615,3,FALSE)</f>
        <v>$5M-$10M</v>
      </c>
      <c r="P1173" t="str">
        <f>VLOOKUP(C1173,accounts!$A$2:$F$9615,5,FALSE)</f>
        <v>West</v>
      </c>
      <c r="Q1173" t="b">
        <f t="shared" si="19"/>
        <v>1</v>
      </c>
      <c r="R1173" t="e">
        <f>INDEX(removed_duplicate_rows!$A$5:$A$39,MATCH(wins!A1173,removed_duplicate_rows!$A$5:$A$39,0))</f>
        <v>#N/A</v>
      </c>
    </row>
    <row r="1174" spans="1:18" ht="15.75" customHeight="1" x14ac:dyDescent="0.2">
      <c r="A1174" t="s">
        <v>3648</v>
      </c>
      <c r="B1174" t="s">
        <v>3649</v>
      </c>
      <c r="C1174" t="s">
        <v>3650</v>
      </c>
      <c r="D1174" s="10">
        <v>45759</v>
      </c>
      <c r="E1174" t="s">
        <v>52</v>
      </c>
      <c r="F1174">
        <v>10</v>
      </c>
      <c r="G1174" t="s">
        <v>374</v>
      </c>
      <c r="H1174" t="s">
        <v>409</v>
      </c>
      <c r="I1174" t="s">
        <v>55</v>
      </c>
      <c r="J1174">
        <v>1</v>
      </c>
      <c r="K1174">
        <v>6287</v>
      </c>
      <c r="L1174" t="str">
        <f>IFERROR(INDEX(play_attribution!$B$2:$B$328,MATCH(A1174,play_attribution!$A$2:$A$328,0)),"")</f>
        <v/>
      </c>
      <c r="M1174" t="str">
        <f>VLOOKUP(H1174,seller_roster!$A$2:$B$85,2,FALSE)</f>
        <v>Devon Okafor</v>
      </c>
      <c r="N1174" t="str">
        <f>VLOOKUP(C1174,accounts!$A$2:$F$9615,2,FALSE)</f>
        <v>Field Services</v>
      </c>
      <c r="O1174" t="str">
        <f>VLOOKUP(C1174,accounts!$A$2:$F$9615,3,FALSE)</f>
        <v>$2.5M-$5M</v>
      </c>
      <c r="P1174" t="str">
        <f>VLOOKUP(C1174,accounts!$A$2:$F$9615,5,FALSE)</f>
        <v>West</v>
      </c>
      <c r="Q1174" t="b">
        <f t="shared" si="19"/>
        <v>1</v>
      </c>
      <c r="R1174" t="e">
        <f>INDEX(removed_duplicate_rows!$A$5:$A$39,MATCH(wins!A1174,removed_duplicate_rows!$A$5:$A$39,0))</f>
        <v>#N/A</v>
      </c>
    </row>
    <row r="1175" spans="1:18" ht="15.75" customHeight="1" x14ac:dyDescent="0.2">
      <c r="A1175" t="s">
        <v>3651</v>
      </c>
      <c r="B1175" t="s">
        <v>3652</v>
      </c>
      <c r="C1175" t="s">
        <v>3653</v>
      </c>
      <c r="D1175" s="10">
        <v>45759</v>
      </c>
      <c r="E1175" t="s">
        <v>52</v>
      </c>
      <c r="F1175">
        <v>10</v>
      </c>
      <c r="G1175" t="s">
        <v>374</v>
      </c>
      <c r="H1175" t="s">
        <v>387</v>
      </c>
      <c r="I1175" t="s">
        <v>55</v>
      </c>
      <c r="J1175">
        <v>1</v>
      </c>
      <c r="K1175">
        <v>4961</v>
      </c>
      <c r="L1175" t="str">
        <f>IFERROR(INDEX(play_attribution!$B$2:$B$328,MATCH(A1175,play_attribution!$A$2:$A$328,0)),"")</f>
        <v/>
      </c>
      <c r="M1175" t="str">
        <f>VLOOKUP(H1175,seller_roster!$A$2:$B$85,2,FALSE)</f>
        <v>Ray Kim</v>
      </c>
      <c r="N1175" t="str">
        <f>VLOOKUP(C1175,accounts!$A$2:$F$9615,2,FALSE)</f>
        <v>Professional Services</v>
      </c>
      <c r="O1175" t="str">
        <f>VLOOKUP(C1175,accounts!$A$2:$F$9615,3,FALSE)</f>
        <v>$5M-$10M</v>
      </c>
      <c r="P1175" t="str">
        <f>VLOOKUP(C1175,accounts!$A$2:$F$9615,5,FALSE)</f>
        <v>East</v>
      </c>
      <c r="Q1175" t="b">
        <f t="shared" si="19"/>
        <v>1</v>
      </c>
      <c r="R1175" t="e">
        <f>INDEX(removed_duplicate_rows!$A$5:$A$39,MATCH(wins!A1175,removed_duplicate_rows!$A$5:$A$39,0))</f>
        <v>#N/A</v>
      </c>
    </row>
    <row r="1176" spans="1:18" ht="15.75" customHeight="1" x14ac:dyDescent="0.2">
      <c r="A1176" t="s">
        <v>3654</v>
      </c>
      <c r="B1176" t="s">
        <v>3655</v>
      </c>
      <c r="C1176" t="s">
        <v>3656</v>
      </c>
      <c r="D1176" s="10">
        <v>45759</v>
      </c>
      <c r="E1176" t="s">
        <v>52</v>
      </c>
      <c r="F1176">
        <v>10</v>
      </c>
      <c r="G1176" t="s">
        <v>374</v>
      </c>
      <c r="H1176" t="s">
        <v>417</v>
      </c>
      <c r="I1176" t="s">
        <v>55</v>
      </c>
      <c r="J1176">
        <v>1</v>
      </c>
      <c r="K1176">
        <v>7201</v>
      </c>
      <c r="L1176" t="str">
        <f>IFERROR(INDEX(play_attribution!$B$2:$B$328,MATCH(A1176,play_attribution!$A$2:$A$328,0)),"")</f>
        <v/>
      </c>
      <c r="M1176" t="str">
        <f>VLOOKUP(H1176,seller_roster!$A$2:$B$85,2,FALSE)</f>
        <v>Bryn Reyes</v>
      </c>
      <c r="N1176" t="str">
        <f>VLOOKUP(C1176,accounts!$A$2:$F$9615,2,FALSE)</f>
        <v>Nonprofit</v>
      </c>
      <c r="O1176" t="str">
        <f>VLOOKUP(C1176,accounts!$A$2:$F$9615,3,FALSE)</f>
        <v>$5M-$10M</v>
      </c>
      <c r="P1176" t="str">
        <f>VLOOKUP(C1176,accounts!$A$2:$F$9615,5,FALSE)</f>
        <v>East</v>
      </c>
      <c r="Q1176" t="b">
        <f t="shared" si="19"/>
        <v>1</v>
      </c>
      <c r="R1176" t="e">
        <f>INDEX(removed_duplicate_rows!$A$5:$A$39,MATCH(wins!A1176,removed_duplicate_rows!$A$5:$A$39,0))</f>
        <v>#N/A</v>
      </c>
    </row>
    <row r="1177" spans="1:18" ht="15.75" customHeight="1" x14ac:dyDescent="0.2">
      <c r="A1177" t="s">
        <v>3657</v>
      </c>
      <c r="B1177" t="s">
        <v>3658</v>
      </c>
      <c r="C1177" t="s">
        <v>3659</v>
      </c>
      <c r="D1177" s="10">
        <v>45759</v>
      </c>
      <c r="E1177" t="s">
        <v>52</v>
      </c>
      <c r="F1177">
        <v>10</v>
      </c>
      <c r="G1177" t="s">
        <v>374</v>
      </c>
      <c r="H1177" t="s">
        <v>387</v>
      </c>
      <c r="I1177" t="s">
        <v>55</v>
      </c>
      <c r="J1177">
        <v>1</v>
      </c>
      <c r="K1177">
        <v>4031</v>
      </c>
      <c r="L1177" t="str">
        <f>IFERROR(INDEX(play_attribution!$B$2:$B$328,MATCH(A1177,play_attribution!$A$2:$A$328,0)),"")</f>
        <v/>
      </c>
      <c r="M1177" t="str">
        <f>VLOOKUP(H1177,seller_roster!$A$2:$B$85,2,FALSE)</f>
        <v>Ray Kim</v>
      </c>
      <c r="N1177" t="str">
        <f>VLOOKUP(C1177,accounts!$A$2:$F$9615,2,FALSE)</f>
        <v>Professional Services</v>
      </c>
      <c r="O1177" t="str">
        <f>VLOOKUP(C1177,accounts!$A$2:$F$9615,3,FALSE)</f>
        <v>$2.5M-$5M</v>
      </c>
      <c r="P1177" t="str">
        <f>VLOOKUP(C1177,accounts!$A$2:$F$9615,5,FALSE)</f>
        <v>West</v>
      </c>
      <c r="Q1177" t="b">
        <f t="shared" si="19"/>
        <v>1</v>
      </c>
      <c r="R1177" t="e">
        <f>INDEX(removed_duplicate_rows!$A$5:$A$39,MATCH(wins!A1177,removed_duplicate_rows!$A$5:$A$39,0))</f>
        <v>#N/A</v>
      </c>
    </row>
    <row r="1178" spans="1:18" ht="15.75" customHeight="1" x14ac:dyDescent="0.2">
      <c r="A1178" t="s">
        <v>3660</v>
      </c>
      <c r="B1178" t="s">
        <v>3661</v>
      </c>
      <c r="C1178" t="s">
        <v>3662</v>
      </c>
      <c r="D1178" s="10">
        <v>45759</v>
      </c>
      <c r="E1178" t="s">
        <v>52</v>
      </c>
      <c r="F1178">
        <v>10</v>
      </c>
      <c r="G1178" t="s">
        <v>374</v>
      </c>
      <c r="H1178" t="s">
        <v>409</v>
      </c>
      <c r="I1178" t="s">
        <v>55</v>
      </c>
      <c r="J1178">
        <v>1</v>
      </c>
      <c r="K1178">
        <v>8060</v>
      </c>
      <c r="L1178" t="str">
        <f>IFERROR(INDEX(play_attribution!$B$2:$B$328,MATCH(A1178,play_attribution!$A$2:$A$328,0)),"")</f>
        <v/>
      </c>
      <c r="M1178" t="str">
        <f>VLOOKUP(H1178,seller_roster!$A$2:$B$85,2,FALSE)</f>
        <v>Devon Okafor</v>
      </c>
      <c r="N1178" t="str">
        <f>VLOOKUP(C1178,accounts!$A$2:$F$9615,2,FALSE)</f>
        <v>Construction</v>
      </c>
      <c r="O1178" t="str">
        <f>VLOOKUP(C1178,accounts!$A$2:$F$9615,3,FALSE)</f>
        <v>$2.5M-$5M</v>
      </c>
      <c r="P1178" t="str">
        <f>VLOOKUP(C1178,accounts!$A$2:$F$9615,5,FALSE)</f>
        <v>East</v>
      </c>
      <c r="Q1178" t="b">
        <f t="shared" si="19"/>
        <v>1</v>
      </c>
      <c r="R1178" t="e">
        <f>INDEX(removed_duplicate_rows!$A$5:$A$39,MATCH(wins!A1178,removed_duplicate_rows!$A$5:$A$39,0))</f>
        <v>#N/A</v>
      </c>
    </row>
    <row r="1179" spans="1:18" ht="15.75" customHeight="1" x14ac:dyDescent="0.2">
      <c r="A1179" t="s">
        <v>3663</v>
      </c>
      <c r="B1179" t="s">
        <v>3664</v>
      </c>
      <c r="C1179" t="s">
        <v>3665</v>
      </c>
      <c r="D1179" s="10">
        <v>45759</v>
      </c>
      <c r="E1179" t="s">
        <v>52</v>
      </c>
      <c r="F1179">
        <v>10</v>
      </c>
      <c r="G1179" t="s">
        <v>374</v>
      </c>
      <c r="H1179" t="s">
        <v>427</v>
      </c>
      <c r="I1179" t="s">
        <v>55</v>
      </c>
      <c r="J1179">
        <v>1</v>
      </c>
      <c r="K1179">
        <v>6104</v>
      </c>
      <c r="L1179" t="str">
        <f>IFERROR(INDEX(play_attribution!$B$2:$B$328,MATCH(A1179,play_attribution!$A$2:$A$328,0)),"")</f>
        <v/>
      </c>
      <c r="M1179" t="str">
        <f>VLOOKUP(H1179,seller_roster!$A$2:$B$85,2,FALSE)</f>
        <v>Peyton Moreau</v>
      </c>
      <c r="N1179" t="str">
        <f>VLOOKUP(C1179,accounts!$A$2:$F$9615,2,FALSE)</f>
        <v>Manufacturing</v>
      </c>
      <c r="O1179" t="str">
        <f>VLOOKUP(C1179,accounts!$A$2:$F$9615,3,FALSE)</f>
        <v>$1M-$2.5M</v>
      </c>
      <c r="P1179" t="str">
        <f>VLOOKUP(C1179,accounts!$A$2:$F$9615,5,FALSE)</f>
        <v>East</v>
      </c>
      <c r="Q1179" t="b">
        <f t="shared" si="19"/>
        <v>1</v>
      </c>
      <c r="R1179" t="e">
        <f>INDEX(removed_duplicate_rows!$A$5:$A$39,MATCH(wins!A1179,removed_duplicate_rows!$A$5:$A$39,0))</f>
        <v>#N/A</v>
      </c>
    </row>
    <row r="1180" spans="1:18" ht="15.75" customHeight="1" x14ac:dyDescent="0.2">
      <c r="A1180" t="s">
        <v>3666</v>
      </c>
      <c r="B1180" t="s">
        <v>3667</v>
      </c>
      <c r="C1180" t="s">
        <v>3668</v>
      </c>
      <c r="D1180" s="10">
        <v>45759</v>
      </c>
      <c r="E1180" t="s">
        <v>52</v>
      </c>
      <c r="F1180">
        <v>10</v>
      </c>
      <c r="G1180" t="s">
        <v>374</v>
      </c>
      <c r="H1180" t="s">
        <v>2183</v>
      </c>
      <c r="I1180" t="s">
        <v>55</v>
      </c>
      <c r="J1180">
        <v>1</v>
      </c>
      <c r="K1180">
        <v>5235</v>
      </c>
      <c r="L1180" t="str">
        <f>IFERROR(INDEX(play_attribution!$B$2:$B$328,MATCH(A1180,play_attribution!$A$2:$A$328,0)),"")</f>
        <v/>
      </c>
      <c r="M1180" t="str">
        <f>VLOOKUP(H1180,seller_roster!$A$2:$B$85,2,FALSE)</f>
        <v>Rowan Tran</v>
      </c>
      <c r="N1180" t="str">
        <f>VLOOKUP(C1180,accounts!$A$2:$F$9615,2,FALSE)</f>
        <v>Construction</v>
      </c>
      <c r="O1180" t="str">
        <f>VLOOKUP(C1180,accounts!$A$2:$F$9615,3,FALSE)</f>
        <v>$2.5M-$5M</v>
      </c>
      <c r="P1180" t="str">
        <f>VLOOKUP(C1180,accounts!$A$2:$F$9615,5,FALSE)</f>
        <v>East</v>
      </c>
      <c r="Q1180" t="b">
        <f t="shared" si="19"/>
        <v>1</v>
      </c>
      <c r="R1180" t="e">
        <f>INDEX(removed_duplicate_rows!$A$5:$A$39,MATCH(wins!A1180,removed_duplicate_rows!$A$5:$A$39,0))</f>
        <v>#N/A</v>
      </c>
    </row>
    <row r="1181" spans="1:18" ht="15.75" customHeight="1" x14ac:dyDescent="0.2">
      <c r="A1181" t="s">
        <v>3669</v>
      </c>
      <c r="B1181" t="s">
        <v>3670</v>
      </c>
      <c r="C1181" t="s">
        <v>3671</v>
      </c>
      <c r="D1181" s="10">
        <v>45759</v>
      </c>
      <c r="E1181" t="s">
        <v>52</v>
      </c>
      <c r="F1181">
        <v>10</v>
      </c>
      <c r="G1181" t="s">
        <v>374</v>
      </c>
      <c r="H1181" t="s">
        <v>409</v>
      </c>
      <c r="I1181" t="s">
        <v>55</v>
      </c>
      <c r="J1181">
        <v>1</v>
      </c>
      <c r="K1181">
        <v>4474</v>
      </c>
      <c r="L1181" t="str">
        <f>IFERROR(INDEX(play_attribution!$B$2:$B$328,MATCH(A1181,play_attribution!$A$2:$A$328,0)),"")</f>
        <v/>
      </c>
      <c r="M1181" t="str">
        <f>VLOOKUP(H1181,seller_roster!$A$2:$B$85,2,FALSE)</f>
        <v>Devon Okafor</v>
      </c>
      <c r="N1181" t="str">
        <f>VLOOKUP(C1181,accounts!$A$2:$F$9615,2,FALSE)</f>
        <v>Wholesale &amp; Distribution</v>
      </c>
      <c r="O1181" t="str">
        <f>VLOOKUP(C1181,accounts!$A$2:$F$9615,3,FALSE)</f>
        <v>&gt;$10M</v>
      </c>
      <c r="P1181" t="str">
        <f>VLOOKUP(C1181,accounts!$A$2:$F$9615,5,FALSE)</f>
        <v>West</v>
      </c>
      <c r="Q1181" t="b">
        <f t="shared" si="19"/>
        <v>1</v>
      </c>
      <c r="R1181" t="e">
        <f>INDEX(removed_duplicate_rows!$A$5:$A$39,MATCH(wins!A1181,removed_duplicate_rows!$A$5:$A$39,0))</f>
        <v>#N/A</v>
      </c>
    </row>
    <row r="1182" spans="1:18" ht="15.75" customHeight="1" x14ac:dyDescent="0.2">
      <c r="A1182" t="s">
        <v>3672</v>
      </c>
      <c r="B1182" t="s">
        <v>3673</v>
      </c>
      <c r="C1182" t="s">
        <v>3674</v>
      </c>
      <c r="D1182" s="10">
        <v>45759</v>
      </c>
      <c r="E1182" t="s">
        <v>52</v>
      </c>
      <c r="F1182">
        <v>10</v>
      </c>
      <c r="G1182" t="s">
        <v>374</v>
      </c>
      <c r="H1182" t="s">
        <v>417</v>
      </c>
      <c r="I1182" t="s">
        <v>55</v>
      </c>
      <c r="J1182">
        <v>1</v>
      </c>
      <c r="K1182">
        <v>4452</v>
      </c>
      <c r="L1182" t="str">
        <f>IFERROR(INDEX(play_attribution!$B$2:$B$328,MATCH(A1182,play_attribution!$A$2:$A$328,0)),"")</f>
        <v/>
      </c>
      <c r="M1182" t="str">
        <f>VLOOKUP(H1182,seller_roster!$A$2:$B$85,2,FALSE)</f>
        <v>Bryn Reyes</v>
      </c>
      <c r="N1182" t="str">
        <f>VLOOKUP(C1182,accounts!$A$2:$F$9615,2,FALSE)</f>
        <v>Manufacturing</v>
      </c>
      <c r="O1182" t="str">
        <f>VLOOKUP(C1182,accounts!$A$2:$F$9615,3,FALSE)</f>
        <v>$5M-$10M</v>
      </c>
      <c r="P1182" t="str">
        <f>VLOOKUP(C1182,accounts!$A$2:$F$9615,5,FALSE)</f>
        <v>East</v>
      </c>
      <c r="Q1182" t="b">
        <f t="shared" si="19"/>
        <v>1</v>
      </c>
      <c r="R1182" t="e">
        <f>INDEX(removed_duplicate_rows!$A$5:$A$39,MATCH(wins!A1182,removed_duplicate_rows!$A$5:$A$39,0))</f>
        <v>#N/A</v>
      </c>
    </row>
    <row r="1183" spans="1:18" ht="15.75" customHeight="1" x14ac:dyDescent="0.2">
      <c r="A1183" t="s">
        <v>3675</v>
      </c>
      <c r="B1183" t="s">
        <v>3676</v>
      </c>
      <c r="C1183" t="s">
        <v>3677</v>
      </c>
      <c r="D1183" s="10">
        <v>45759</v>
      </c>
      <c r="E1183" t="s">
        <v>52</v>
      </c>
      <c r="F1183">
        <v>10</v>
      </c>
      <c r="G1183" t="s">
        <v>374</v>
      </c>
      <c r="H1183" t="s">
        <v>409</v>
      </c>
      <c r="I1183" t="s">
        <v>55</v>
      </c>
      <c r="J1183">
        <v>1</v>
      </c>
      <c r="K1183">
        <v>7213</v>
      </c>
      <c r="L1183" t="str">
        <f>IFERROR(INDEX(play_attribution!$B$2:$B$328,MATCH(A1183,play_attribution!$A$2:$A$328,0)),"")</f>
        <v/>
      </c>
      <c r="M1183" t="str">
        <f>VLOOKUP(H1183,seller_roster!$A$2:$B$85,2,FALSE)</f>
        <v>Devon Okafor</v>
      </c>
      <c r="N1183" t="str">
        <f>VLOOKUP(C1183,accounts!$A$2:$F$9615,2,FALSE)</f>
        <v>Logistics</v>
      </c>
      <c r="O1183" t="str">
        <f>VLOOKUP(C1183,accounts!$A$2:$F$9615,3,FALSE)</f>
        <v>$2.5M-$5M</v>
      </c>
      <c r="P1183" t="str">
        <f>VLOOKUP(C1183,accounts!$A$2:$F$9615,5,FALSE)</f>
        <v>West</v>
      </c>
      <c r="Q1183" t="b">
        <f t="shared" si="19"/>
        <v>1</v>
      </c>
      <c r="R1183" t="e">
        <f>INDEX(removed_duplicate_rows!$A$5:$A$39,MATCH(wins!A1183,removed_duplicate_rows!$A$5:$A$39,0))</f>
        <v>#N/A</v>
      </c>
    </row>
    <row r="1184" spans="1:18" ht="15.75" customHeight="1" x14ac:dyDescent="0.2">
      <c r="A1184" t="s">
        <v>3678</v>
      </c>
      <c r="B1184" t="s">
        <v>3679</v>
      </c>
      <c r="C1184" t="s">
        <v>3680</v>
      </c>
      <c r="D1184" s="10">
        <v>45759</v>
      </c>
      <c r="E1184" t="s">
        <v>52</v>
      </c>
      <c r="F1184">
        <v>10</v>
      </c>
      <c r="G1184" t="s">
        <v>374</v>
      </c>
      <c r="H1184" t="s">
        <v>1843</v>
      </c>
      <c r="I1184" t="s">
        <v>55</v>
      </c>
      <c r="J1184">
        <v>1</v>
      </c>
      <c r="K1184">
        <v>2933</v>
      </c>
      <c r="L1184" t="str">
        <f>IFERROR(INDEX(play_attribution!$B$2:$B$328,MATCH(A1184,play_attribution!$A$2:$A$328,0)),"")</f>
        <v/>
      </c>
      <c r="M1184" t="str">
        <f>VLOOKUP(H1184,seller_roster!$A$2:$B$85,2,FALSE)</f>
        <v>Quinn Mbeki</v>
      </c>
      <c r="N1184" t="str">
        <f>VLOOKUP(C1184,accounts!$A$2:$F$9615,2,FALSE)</f>
        <v>Professional Services</v>
      </c>
      <c r="O1184" t="str">
        <f>VLOOKUP(C1184,accounts!$A$2:$F$9615,3,FALSE)</f>
        <v>$1M-$2.5M</v>
      </c>
      <c r="P1184" t="str">
        <f>VLOOKUP(C1184,accounts!$A$2:$F$9615,5,FALSE)</f>
        <v>Central</v>
      </c>
      <c r="Q1184" t="b">
        <f t="shared" si="19"/>
        <v>1</v>
      </c>
      <c r="R1184" t="e">
        <f>INDEX(removed_duplicate_rows!$A$5:$A$39,MATCH(wins!A1184,removed_duplicate_rows!$A$5:$A$39,0))</f>
        <v>#N/A</v>
      </c>
    </row>
    <row r="1185" spans="1:18" ht="15.75" customHeight="1" x14ac:dyDescent="0.2">
      <c r="A1185" t="s">
        <v>3681</v>
      </c>
      <c r="B1185" t="s">
        <v>3682</v>
      </c>
      <c r="C1185" t="s">
        <v>3683</v>
      </c>
      <c r="D1185" s="10">
        <v>45759</v>
      </c>
      <c r="E1185" t="s">
        <v>52</v>
      </c>
      <c r="F1185">
        <v>10</v>
      </c>
      <c r="G1185" t="s">
        <v>374</v>
      </c>
      <c r="H1185" t="s">
        <v>375</v>
      </c>
      <c r="I1185" t="s">
        <v>55</v>
      </c>
      <c r="J1185">
        <v>1</v>
      </c>
      <c r="K1185">
        <v>8533</v>
      </c>
      <c r="L1185" t="str">
        <f>IFERROR(INDEX(play_attribution!$B$2:$B$328,MATCH(A1185,play_attribution!$A$2:$A$328,0)),"")</f>
        <v/>
      </c>
      <c r="M1185" t="str">
        <f>VLOOKUP(H1185,seller_roster!$A$2:$B$85,2,FALSE)</f>
        <v>Sol Lindqvist</v>
      </c>
      <c r="N1185" t="str">
        <f>VLOOKUP(C1185,accounts!$A$2:$F$9615,2,FALSE)</f>
        <v>Construction</v>
      </c>
      <c r="O1185" t="str">
        <f>VLOOKUP(C1185,accounts!$A$2:$F$9615,3,FALSE)</f>
        <v>$5M-$10M</v>
      </c>
      <c r="P1185" t="str">
        <f>VLOOKUP(C1185,accounts!$A$2:$F$9615,5,FALSE)</f>
        <v>West</v>
      </c>
      <c r="Q1185" t="b">
        <f t="shared" si="19"/>
        <v>1</v>
      </c>
      <c r="R1185" t="e">
        <f>INDEX(removed_duplicate_rows!$A$5:$A$39,MATCH(wins!A1185,removed_duplicate_rows!$A$5:$A$39,0))</f>
        <v>#N/A</v>
      </c>
    </row>
    <row r="1186" spans="1:18" ht="15.75" customHeight="1" x14ac:dyDescent="0.2">
      <c r="A1186" t="s">
        <v>3684</v>
      </c>
      <c r="B1186" t="s">
        <v>3685</v>
      </c>
      <c r="C1186" t="s">
        <v>3686</v>
      </c>
      <c r="D1186" s="10">
        <v>45759</v>
      </c>
      <c r="E1186" t="s">
        <v>52</v>
      </c>
      <c r="F1186">
        <v>10</v>
      </c>
      <c r="G1186" t="s">
        <v>374</v>
      </c>
      <c r="H1186" t="s">
        <v>427</v>
      </c>
      <c r="I1186" t="s">
        <v>55</v>
      </c>
      <c r="J1186">
        <v>1</v>
      </c>
      <c r="K1186">
        <v>4449</v>
      </c>
      <c r="L1186" t="str">
        <f>IFERROR(INDEX(play_attribution!$B$2:$B$328,MATCH(A1186,play_attribution!$A$2:$A$328,0)),"")</f>
        <v/>
      </c>
      <c r="M1186" t="str">
        <f>VLOOKUP(H1186,seller_roster!$A$2:$B$85,2,FALSE)</f>
        <v>Peyton Moreau</v>
      </c>
      <c r="N1186" t="str">
        <f>VLOOKUP(C1186,accounts!$A$2:$F$9615,2,FALSE)</f>
        <v>Professional Services</v>
      </c>
      <c r="O1186" t="str">
        <f>VLOOKUP(C1186,accounts!$A$2:$F$9615,3,FALSE)</f>
        <v>$2.5M-$5M</v>
      </c>
      <c r="P1186" t="str">
        <f>VLOOKUP(C1186,accounts!$A$2:$F$9615,5,FALSE)</f>
        <v>Central</v>
      </c>
      <c r="Q1186" t="b">
        <f t="shared" si="19"/>
        <v>1</v>
      </c>
      <c r="R1186" t="e">
        <f>INDEX(removed_duplicate_rows!$A$5:$A$39,MATCH(wins!A1186,removed_duplicate_rows!$A$5:$A$39,0))</f>
        <v>#N/A</v>
      </c>
    </row>
    <row r="1187" spans="1:18" ht="15.75" customHeight="1" x14ac:dyDescent="0.2">
      <c r="A1187" t="s">
        <v>3687</v>
      </c>
      <c r="B1187" t="s">
        <v>3688</v>
      </c>
      <c r="C1187" t="s">
        <v>3689</v>
      </c>
      <c r="D1187" s="10">
        <v>45759</v>
      </c>
      <c r="E1187" t="s">
        <v>52</v>
      </c>
      <c r="F1187">
        <v>10</v>
      </c>
      <c r="G1187" t="s">
        <v>374</v>
      </c>
      <c r="H1187" t="s">
        <v>391</v>
      </c>
      <c r="I1187" t="s">
        <v>55</v>
      </c>
      <c r="J1187">
        <v>1</v>
      </c>
      <c r="K1187">
        <v>4148</v>
      </c>
      <c r="L1187" t="str">
        <f>IFERROR(INDEX(play_attribution!$B$2:$B$328,MATCH(A1187,play_attribution!$A$2:$A$328,0)),"")</f>
        <v/>
      </c>
      <c r="M1187" t="str">
        <f>VLOOKUP(H1187,seller_roster!$A$2:$B$85,2,FALSE)</f>
        <v>Sam Walsh</v>
      </c>
      <c r="N1187" t="str">
        <f>VLOOKUP(C1187,accounts!$A$2:$F$9615,2,FALSE)</f>
        <v>Nonprofit</v>
      </c>
      <c r="O1187" t="str">
        <f>VLOOKUP(C1187,accounts!$A$2:$F$9615,3,FALSE)</f>
        <v>$2.5M-$5M</v>
      </c>
      <c r="P1187" t="str">
        <f>VLOOKUP(C1187,accounts!$A$2:$F$9615,5,FALSE)</f>
        <v>East</v>
      </c>
      <c r="Q1187" t="b">
        <f t="shared" si="19"/>
        <v>1</v>
      </c>
      <c r="R1187" t="e">
        <f>INDEX(removed_duplicate_rows!$A$5:$A$39,MATCH(wins!A1187,removed_duplicate_rows!$A$5:$A$39,0))</f>
        <v>#N/A</v>
      </c>
    </row>
    <row r="1188" spans="1:18" ht="15.75" customHeight="1" x14ac:dyDescent="0.2">
      <c r="A1188" t="s">
        <v>3690</v>
      </c>
      <c r="B1188" t="s">
        <v>3691</v>
      </c>
      <c r="C1188" t="s">
        <v>3692</v>
      </c>
      <c r="D1188" s="10">
        <v>45759</v>
      </c>
      <c r="E1188" t="s">
        <v>52</v>
      </c>
      <c r="F1188">
        <v>10</v>
      </c>
      <c r="G1188" t="s">
        <v>374</v>
      </c>
      <c r="H1188" t="s">
        <v>409</v>
      </c>
      <c r="I1188" t="s">
        <v>55</v>
      </c>
      <c r="J1188">
        <v>1</v>
      </c>
      <c r="K1188">
        <v>3831</v>
      </c>
      <c r="L1188" t="str">
        <f>IFERROR(INDEX(play_attribution!$B$2:$B$328,MATCH(A1188,play_attribution!$A$2:$A$328,0)),"")</f>
        <v/>
      </c>
      <c r="M1188" t="str">
        <f>VLOOKUP(H1188,seller_roster!$A$2:$B$85,2,FALSE)</f>
        <v>Devon Okafor</v>
      </c>
      <c r="N1188" t="str">
        <f>VLOOKUP(C1188,accounts!$A$2:$F$9615,2,FALSE)</f>
        <v>Professional Services</v>
      </c>
      <c r="O1188" t="str">
        <f>VLOOKUP(C1188,accounts!$A$2:$F$9615,3,FALSE)</f>
        <v>$2.5M-$5M</v>
      </c>
      <c r="P1188" t="str">
        <f>VLOOKUP(C1188,accounts!$A$2:$F$9615,5,FALSE)</f>
        <v>West</v>
      </c>
      <c r="Q1188" t="b">
        <f t="shared" si="19"/>
        <v>1</v>
      </c>
      <c r="R1188" t="e">
        <f>INDEX(removed_duplicate_rows!$A$5:$A$39,MATCH(wins!A1188,removed_duplicate_rows!$A$5:$A$39,0))</f>
        <v>#N/A</v>
      </c>
    </row>
    <row r="1189" spans="1:18" ht="15.75" customHeight="1" x14ac:dyDescent="0.2">
      <c r="A1189" t="s">
        <v>3693</v>
      </c>
      <c r="B1189" t="s">
        <v>3694</v>
      </c>
      <c r="C1189" t="s">
        <v>3695</v>
      </c>
      <c r="D1189" s="10">
        <v>45759</v>
      </c>
      <c r="E1189" t="s">
        <v>52</v>
      </c>
      <c r="F1189">
        <v>10</v>
      </c>
      <c r="G1189" t="s">
        <v>374</v>
      </c>
      <c r="H1189" t="s">
        <v>783</v>
      </c>
      <c r="I1189" t="s">
        <v>55</v>
      </c>
      <c r="J1189">
        <v>1</v>
      </c>
      <c r="K1189">
        <v>5079</v>
      </c>
      <c r="L1189" t="str">
        <f>IFERROR(INDEX(play_attribution!$B$2:$B$328,MATCH(A1189,play_attribution!$A$2:$A$328,0)),"")</f>
        <v/>
      </c>
      <c r="M1189" t="str">
        <f>VLOOKUP(H1189,seller_roster!$A$2:$B$85,2,FALSE)</f>
        <v>Omar Tran</v>
      </c>
      <c r="N1189" t="str">
        <f>VLOOKUP(C1189,accounts!$A$2:$F$9615,2,FALSE)</f>
        <v>Nonprofit</v>
      </c>
      <c r="O1189" t="str">
        <f>VLOOKUP(C1189,accounts!$A$2:$F$9615,3,FALSE)</f>
        <v>$1M-$2.5M</v>
      </c>
      <c r="P1189" t="str">
        <f>VLOOKUP(C1189,accounts!$A$2:$F$9615,5,FALSE)</f>
        <v>East</v>
      </c>
      <c r="Q1189" t="b">
        <f t="shared" si="19"/>
        <v>1</v>
      </c>
      <c r="R1189" t="e">
        <f>INDEX(removed_duplicate_rows!$A$5:$A$39,MATCH(wins!A1189,removed_duplicate_rows!$A$5:$A$39,0))</f>
        <v>#N/A</v>
      </c>
    </row>
    <row r="1190" spans="1:18" ht="15.75" customHeight="1" x14ac:dyDescent="0.2">
      <c r="A1190" t="s">
        <v>3696</v>
      </c>
      <c r="B1190" t="s">
        <v>3697</v>
      </c>
      <c r="C1190" t="s">
        <v>3698</v>
      </c>
      <c r="D1190" s="10">
        <v>45759</v>
      </c>
      <c r="E1190" t="s">
        <v>52</v>
      </c>
      <c r="F1190">
        <v>10</v>
      </c>
      <c r="G1190" t="s">
        <v>374</v>
      </c>
      <c r="H1190" t="s">
        <v>409</v>
      </c>
      <c r="I1190" t="s">
        <v>55</v>
      </c>
      <c r="J1190">
        <v>1</v>
      </c>
      <c r="K1190">
        <v>5704</v>
      </c>
      <c r="L1190" t="str">
        <f>IFERROR(INDEX(play_attribution!$B$2:$B$328,MATCH(A1190,play_attribution!$A$2:$A$328,0)),"")</f>
        <v/>
      </c>
      <c r="M1190" t="str">
        <f>VLOOKUP(H1190,seller_roster!$A$2:$B$85,2,FALSE)</f>
        <v>Devon Okafor</v>
      </c>
      <c r="N1190" t="str">
        <f>VLOOKUP(C1190,accounts!$A$2:$F$9615,2,FALSE)</f>
        <v>Wholesale &amp; Distribution</v>
      </c>
      <c r="O1190" t="str">
        <f>VLOOKUP(C1190,accounts!$A$2:$F$9615,3,FALSE)</f>
        <v>$5M-$10M</v>
      </c>
      <c r="P1190" t="str">
        <f>VLOOKUP(C1190,accounts!$A$2:$F$9615,5,FALSE)</f>
        <v>West</v>
      </c>
      <c r="Q1190" t="b">
        <f t="shared" si="19"/>
        <v>1</v>
      </c>
      <c r="R1190" t="e">
        <f>INDEX(removed_duplicate_rows!$A$5:$A$39,MATCH(wins!A1190,removed_duplicate_rows!$A$5:$A$39,0))</f>
        <v>#N/A</v>
      </c>
    </row>
    <row r="1191" spans="1:18" ht="15.75" customHeight="1" x14ac:dyDescent="0.2">
      <c r="A1191" t="s">
        <v>3699</v>
      </c>
      <c r="B1191" t="s">
        <v>3700</v>
      </c>
      <c r="C1191" t="s">
        <v>3701</v>
      </c>
      <c r="D1191" s="10">
        <v>45759</v>
      </c>
      <c r="E1191" t="s">
        <v>52</v>
      </c>
      <c r="F1191">
        <v>10</v>
      </c>
      <c r="G1191" t="s">
        <v>374</v>
      </c>
      <c r="H1191" t="s">
        <v>379</v>
      </c>
      <c r="I1191" t="s">
        <v>55</v>
      </c>
      <c r="J1191">
        <v>1</v>
      </c>
      <c r="K1191">
        <v>7375</v>
      </c>
      <c r="L1191" t="str">
        <f>IFERROR(INDEX(play_attribution!$B$2:$B$328,MATCH(A1191,play_attribution!$A$2:$A$328,0)),"")</f>
        <v/>
      </c>
      <c r="M1191" t="str">
        <f>VLOOKUP(H1191,seller_roster!$A$2:$B$85,2,FALSE)</f>
        <v>Tatum Vega</v>
      </c>
      <c r="N1191" t="str">
        <f>VLOOKUP(C1191,accounts!$A$2:$F$9615,2,FALSE)</f>
        <v>Construction</v>
      </c>
      <c r="O1191" t="str">
        <f>VLOOKUP(C1191,accounts!$A$2:$F$9615,3,FALSE)</f>
        <v>$2.5M-$5M</v>
      </c>
      <c r="P1191" t="str">
        <f>VLOOKUP(C1191,accounts!$A$2:$F$9615,5,FALSE)</f>
        <v>West</v>
      </c>
      <c r="Q1191" t="b">
        <f t="shared" si="19"/>
        <v>1</v>
      </c>
      <c r="R1191" t="e">
        <f>INDEX(removed_duplicate_rows!$A$5:$A$39,MATCH(wins!A1191,removed_duplicate_rows!$A$5:$A$39,0))</f>
        <v>#N/A</v>
      </c>
    </row>
    <row r="1192" spans="1:18" ht="15.75" customHeight="1" x14ac:dyDescent="0.2">
      <c r="A1192" t="s">
        <v>3702</v>
      </c>
      <c r="B1192" t="s">
        <v>3703</v>
      </c>
      <c r="C1192" t="s">
        <v>3704</v>
      </c>
      <c r="D1192" s="10">
        <v>45759</v>
      </c>
      <c r="E1192" t="s">
        <v>52</v>
      </c>
      <c r="F1192">
        <v>10</v>
      </c>
      <c r="G1192" t="s">
        <v>374</v>
      </c>
      <c r="H1192" t="s">
        <v>398</v>
      </c>
      <c r="I1192" t="s">
        <v>55</v>
      </c>
      <c r="J1192">
        <v>1</v>
      </c>
      <c r="K1192">
        <v>5461</v>
      </c>
      <c r="L1192" t="str">
        <f>IFERROR(INDEX(play_attribution!$B$2:$B$328,MATCH(A1192,play_attribution!$A$2:$A$328,0)),"")</f>
        <v/>
      </c>
      <c r="M1192" t="str">
        <f>VLOOKUP(H1192,seller_roster!$A$2:$B$85,2,FALSE)</f>
        <v>Rowan Kim</v>
      </c>
      <c r="N1192" t="str">
        <f>VLOOKUP(C1192,accounts!$A$2:$F$9615,2,FALSE)</f>
        <v>Healthcare Services</v>
      </c>
      <c r="O1192" t="str">
        <f>VLOOKUP(C1192,accounts!$A$2:$F$9615,3,FALSE)</f>
        <v>$2.5M-$5M</v>
      </c>
      <c r="P1192" t="str">
        <f>VLOOKUP(C1192,accounts!$A$2:$F$9615,5,FALSE)</f>
        <v>East</v>
      </c>
      <c r="Q1192" t="b">
        <f t="shared" si="19"/>
        <v>1</v>
      </c>
      <c r="R1192" t="e">
        <f>INDEX(removed_duplicate_rows!$A$5:$A$39,MATCH(wins!A1192,removed_duplicate_rows!$A$5:$A$39,0))</f>
        <v>#N/A</v>
      </c>
    </row>
    <row r="1193" spans="1:18" ht="15.75" customHeight="1" x14ac:dyDescent="0.2">
      <c r="A1193" t="s">
        <v>3705</v>
      </c>
      <c r="B1193" t="s">
        <v>3706</v>
      </c>
      <c r="C1193" t="s">
        <v>3707</v>
      </c>
      <c r="D1193" s="10">
        <v>45759</v>
      </c>
      <c r="E1193" t="s">
        <v>52</v>
      </c>
      <c r="F1193">
        <v>10</v>
      </c>
      <c r="G1193" t="s">
        <v>374</v>
      </c>
      <c r="H1193" t="s">
        <v>832</v>
      </c>
      <c r="I1193" t="s">
        <v>55</v>
      </c>
      <c r="J1193">
        <v>1</v>
      </c>
      <c r="K1193">
        <v>7653</v>
      </c>
      <c r="L1193" t="str">
        <f>IFERROR(INDEX(play_attribution!$B$2:$B$328,MATCH(A1193,play_attribution!$A$2:$A$328,0)),"")</f>
        <v/>
      </c>
      <c r="M1193" t="str">
        <f>VLOOKUP(H1193,seller_roster!$A$2:$B$85,2,FALSE)</f>
        <v>Noel Nkemelu</v>
      </c>
      <c r="N1193" t="str">
        <f>VLOOKUP(C1193,accounts!$A$2:$F$9615,2,FALSE)</f>
        <v>Manufacturing</v>
      </c>
      <c r="O1193" t="str">
        <f>VLOOKUP(C1193,accounts!$A$2:$F$9615,3,FALSE)</f>
        <v>$2.5M-$5M</v>
      </c>
      <c r="P1193" t="str">
        <f>VLOOKUP(C1193,accounts!$A$2:$F$9615,5,FALSE)</f>
        <v>West</v>
      </c>
      <c r="Q1193" t="b">
        <f t="shared" si="19"/>
        <v>1</v>
      </c>
      <c r="R1193" t="e">
        <f>INDEX(removed_duplicate_rows!$A$5:$A$39,MATCH(wins!A1193,removed_duplicate_rows!$A$5:$A$39,0))</f>
        <v>#N/A</v>
      </c>
    </row>
    <row r="1194" spans="1:18" ht="15.75" customHeight="1" x14ac:dyDescent="0.2">
      <c r="A1194" t="s">
        <v>3708</v>
      </c>
      <c r="B1194" t="s">
        <v>3709</v>
      </c>
      <c r="C1194" t="s">
        <v>3710</v>
      </c>
      <c r="D1194" s="10">
        <v>45759</v>
      </c>
      <c r="E1194" t="s">
        <v>52</v>
      </c>
      <c r="F1194">
        <v>10</v>
      </c>
      <c r="G1194" t="s">
        <v>374</v>
      </c>
      <c r="H1194" t="s">
        <v>417</v>
      </c>
      <c r="I1194" t="s">
        <v>55</v>
      </c>
      <c r="J1194">
        <v>1</v>
      </c>
      <c r="K1194">
        <v>5099</v>
      </c>
      <c r="L1194" t="str">
        <f>IFERROR(INDEX(play_attribution!$B$2:$B$328,MATCH(A1194,play_attribution!$A$2:$A$328,0)),"")</f>
        <v/>
      </c>
      <c r="M1194" t="str">
        <f>VLOOKUP(H1194,seller_roster!$A$2:$B$85,2,FALSE)</f>
        <v>Bryn Reyes</v>
      </c>
      <c r="N1194" t="str">
        <f>VLOOKUP(C1194,accounts!$A$2:$F$9615,2,FALSE)</f>
        <v>Retail Multi-Location</v>
      </c>
      <c r="O1194" t="str">
        <f>VLOOKUP(C1194,accounts!$A$2:$F$9615,3,FALSE)</f>
        <v>$5M-$10M</v>
      </c>
      <c r="P1194" t="str">
        <f>VLOOKUP(C1194,accounts!$A$2:$F$9615,5,FALSE)</f>
        <v>West</v>
      </c>
      <c r="Q1194" t="b">
        <f t="shared" si="19"/>
        <v>1</v>
      </c>
      <c r="R1194" t="e">
        <f>INDEX(removed_duplicate_rows!$A$5:$A$39,MATCH(wins!A1194,removed_duplicate_rows!$A$5:$A$39,0))</f>
        <v>#N/A</v>
      </c>
    </row>
    <row r="1195" spans="1:18" ht="15.75" customHeight="1" x14ac:dyDescent="0.2">
      <c r="A1195" t="s">
        <v>3711</v>
      </c>
      <c r="B1195" t="s">
        <v>3712</v>
      </c>
      <c r="C1195" t="s">
        <v>3713</v>
      </c>
      <c r="D1195" s="10">
        <v>45759</v>
      </c>
      <c r="E1195" t="s">
        <v>52</v>
      </c>
      <c r="F1195">
        <v>10</v>
      </c>
      <c r="G1195" t="s">
        <v>374</v>
      </c>
      <c r="H1195" t="s">
        <v>1123</v>
      </c>
      <c r="I1195" t="s">
        <v>55</v>
      </c>
      <c r="J1195">
        <v>1</v>
      </c>
      <c r="K1195">
        <v>3667</v>
      </c>
      <c r="L1195" t="str">
        <f>IFERROR(INDEX(play_attribution!$B$2:$B$328,MATCH(A1195,play_attribution!$A$2:$A$328,0)),"")</f>
        <v/>
      </c>
      <c r="M1195" t="str">
        <f>VLOOKUP(H1195,seller_roster!$A$2:$B$85,2,FALSE)</f>
        <v>Peyton Silva</v>
      </c>
      <c r="N1195" t="str">
        <f>VLOOKUP(C1195,accounts!$A$2:$F$9615,2,FALSE)</f>
        <v>Logistics</v>
      </c>
      <c r="O1195" t="str">
        <f>VLOOKUP(C1195,accounts!$A$2:$F$9615,3,FALSE)</f>
        <v>&gt;$10M</v>
      </c>
      <c r="P1195" t="str">
        <f>VLOOKUP(C1195,accounts!$A$2:$F$9615,5,FALSE)</f>
        <v>East</v>
      </c>
      <c r="Q1195" t="b">
        <f t="shared" si="19"/>
        <v>1</v>
      </c>
      <c r="R1195" t="e">
        <f>INDEX(removed_duplicate_rows!$A$5:$A$39,MATCH(wins!A1195,removed_duplicate_rows!$A$5:$A$39,0))</f>
        <v>#N/A</v>
      </c>
    </row>
    <row r="1196" spans="1:18" ht="15.75" customHeight="1" x14ac:dyDescent="0.2">
      <c r="A1196" t="s">
        <v>3714</v>
      </c>
      <c r="B1196" t="s">
        <v>3715</v>
      </c>
      <c r="C1196" t="s">
        <v>3716</v>
      </c>
      <c r="D1196" s="10">
        <v>45766</v>
      </c>
      <c r="E1196" t="s">
        <v>52</v>
      </c>
      <c r="F1196">
        <v>11</v>
      </c>
      <c r="G1196" t="s">
        <v>53</v>
      </c>
      <c r="H1196" t="s">
        <v>54</v>
      </c>
      <c r="I1196" t="s">
        <v>55</v>
      </c>
      <c r="J1196">
        <v>1</v>
      </c>
      <c r="K1196">
        <v>17898</v>
      </c>
      <c r="L1196" t="str">
        <f>IFERROR(INDEX(play_attribution!$B$2:$B$328,MATCH(A1196,play_attribution!$A$2:$A$328,0)),"")</f>
        <v/>
      </c>
      <c r="M1196" t="str">
        <f>VLOOKUP(H1196,seller_roster!$A$2:$B$85,2,FALSE)</f>
        <v>Rhea Okafor</v>
      </c>
      <c r="N1196" t="str">
        <f>VLOOKUP(C1196,accounts!$A$2:$F$9615,2,FALSE)</f>
        <v>Logistics</v>
      </c>
      <c r="O1196" t="str">
        <f>VLOOKUP(C1196,accounts!$A$2:$F$9615,3,FALSE)</f>
        <v>$5M-$10M</v>
      </c>
      <c r="P1196" t="str">
        <f>VLOOKUP(C1196,accounts!$A$2:$F$9615,5,FALSE)</f>
        <v>West</v>
      </c>
      <c r="Q1196" t="b">
        <f t="shared" si="19"/>
        <v>1</v>
      </c>
      <c r="R1196" t="e">
        <f>INDEX(removed_duplicate_rows!$A$5:$A$39,MATCH(wins!A1196,removed_duplicate_rows!$A$5:$A$39,0))</f>
        <v>#N/A</v>
      </c>
    </row>
    <row r="1197" spans="1:18" ht="15.75" customHeight="1" x14ac:dyDescent="0.2">
      <c r="A1197" t="s">
        <v>3717</v>
      </c>
      <c r="B1197" t="s">
        <v>3718</v>
      </c>
      <c r="C1197" t="s">
        <v>3719</v>
      </c>
      <c r="D1197" s="10">
        <v>45766</v>
      </c>
      <c r="E1197" t="s">
        <v>52</v>
      </c>
      <c r="F1197">
        <v>11</v>
      </c>
      <c r="G1197" t="s">
        <v>53</v>
      </c>
      <c r="H1197" t="s">
        <v>1208</v>
      </c>
      <c r="I1197" t="s">
        <v>55</v>
      </c>
      <c r="J1197">
        <v>1</v>
      </c>
      <c r="K1197">
        <v>10463</v>
      </c>
      <c r="L1197" t="str">
        <f>IFERROR(INDEX(play_attribution!$B$2:$B$328,MATCH(A1197,play_attribution!$A$2:$A$328,0)),"")</f>
        <v/>
      </c>
      <c r="M1197" t="str">
        <f>VLOOKUP(H1197,seller_roster!$A$2:$B$85,2,FALSE)</f>
        <v>Eden Okafor</v>
      </c>
      <c r="N1197" t="str">
        <f>VLOOKUP(C1197,accounts!$A$2:$F$9615,2,FALSE)</f>
        <v>Field Services</v>
      </c>
      <c r="O1197" t="str">
        <f>VLOOKUP(C1197,accounts!$A$2:$F$9615,3,FALSE)</f>
        <v>$2.5M-$5M</v>
      </c>
      <c r="P1197" t="str">
        <f>VLOOKUP(C1197,accounts!$A$2:$F$9615,5,FALSE)</f>
        <v>Central</v>
      </c>
      <c r="Q1197" t="b">
        <f t="shared" si="19"/>
        <v>1</v>
      </c>
      <c r="R1197" t="e">
        <f>INDEX(removed_duplicate_rows!$A$5:$A$39,MATCH(wins!A1197,removed_duplicate_rows!$A$5:$A$39,0))</f>
        <v>#N/A</v>
      </c>
    </row>
    <row r="1198" spans="1:18" ht="15.75" customHeight="1" x14ac:dyDescent="0.2">
      <c r="A1198" t="s">
        <v>3720</v>
      </c>
      <c r="B1198" t="s">
        <v>3721</v>
      </c>
      <c r="C1198" t="s">
        <v>3722</v>
      </c>
      <c r="D1198" s="10">
        <v>45766</v>
      </c>
      <c r="E1198" t="s">
        <v>52</v>
      </c>
      <c r="F1198">
        <v>11</v>
      </c>
      <c r="G1198" t="s">
        <v>53</v>
      </c>
      <c r="H1198" t="s">
        <v>495</v>
      </c>
      <c r="I1198" t="s">
        <v>55</v>
      </c>
      <c r="J1198">
        <v>1</v>
      </c>
      <c r="K1198">
        <v>19434</v>
      </c>
      <c r="L1198" t="str">
        <f>IFERROR(INDEX(play_attribution!$B$2:$B$328,MATCH(A1198,play_attribution!$A$2:$A$328,0)),"")</f>
        <v/>
      </c>
      <c r="M1198" t="str">
        <f>VLOOKUP(H1198,seller_roster!$A$2:$B$85,2,FALSE)</f>
        <v>Gio Ferro</v>
      </c>
      <c r="N1198" t="str">
        <f>VLOOKUP(C1198,accounts!$A$2:$F$9615,2,FALSE)</f>
        <v>Professional Services</v>
      </c>
      <c r="O1198" t="str">
        <f>VLOOKUP(C1198,accounts!$A$2:$F$9615,3,FALSE)</f>
        <v>$5M-$10M</v>
      </c>
      <c r="P1198" t="str">
        <f>VLOOKUP(C1198,accounts!$A$2:$F$9615,5,FALSE)</f>
        <v>East</v>
      </c>
      <c r="Q1198" t="b">
        <f t="shared" si="19"/>
        <v>1</v>
      </c>
      <c r="R1198" t="e">
        <f>INDEX(removed_duplicate_rows!$A$5:$A$39,MATCH(wins!A1198,removed_duplicate_rows!$A$5:$A$39,0))</f>
        <v>#N/A</v>
      </c>
    </row>
    <row r="1199" spans="1:18" ht="15.75" customHeight="1" x14ac:dyDescent="0.2">
      <c r="A1199" t="s">
        <v>3723</v>
      </c>
      <c r="B1199" t="s">
        <v>3724</v>
      </c>
      <c r="C1199" t="s">
        <v>3725</v>
      </c>
      <c r="D1199" s="10">
        <v>45766</v>
      </c>
      <c r="E1199" t="s">
        <v>52</v>
      </c>
      <c r="F1199">
        <v>11</v>
      </c>
      <c r="G1199" t="s">
        <v>53</v>
      </c>
      <c r="H1199" t="s">
        <v>65</v>
      </c>
      <c r="I1199" t="s">
        <v>55</v>
      </c>
      <c r="J1199">
        <v>1</v>
      </c>
      <c r="K1199">
        <v>16907</v>
      </c>
      <c r="L1199" t="str">
        <f>IFERROR(INDEX(play_attribution!$B$2:$B$328,MATCH(A1199,play_attribution!$A$2:$A$328,0)),"")</f>
        <v/>
      </c>
      <c r="M1199" t="str">
        <f>VLOOKUP(H1199,seller_roster!$A$2:$B$85,2,FALSE)</f>
        <v>Bryn Moreau</v>
      </c>
      <c r="N1199" t="str">
        <f>VLOOKUP(C1199,accounts!$A$2:$F$9615,2,FALSE)</f>
        <v>Wholesale &amp; Distribution</v>
      </c>
      <c r="O1199" t="str">
        <f>VLOOKUP(C1199,accounts!$A$2:$F$9615,3,FALSE)</f>
        <v>$2.5M-$5M</v>
      </c>
      <c r="P1199" t="str">
        <f>VLOOKUP(C1199,accounts!$A$2:$F$9615,5,FALSE)</f>
        <v>East</v>
      </c>
      <c r="Q1199" t="b">
        <f t="shared" si="19"/>
        <v>1</v>
      </c>
      <c r="R1199" t="e">
        <f>INDEX(removed_duplicate_rows!$A$5:$A$39,MATCH(wins!A1199,removed_duplicate_rows!$A$5:$A$39,0))</f>
        <v>#N/A</v>
      </c>
    </row>
    <row r="1200" spans="1:18" ht="15.75" customHeight="1" x14ac:dyDescent="0.2">
      <c r="A1200" t="s">
        <v>3726</v>
      </c>
      <c r="B1200" t="s">
        <v>3727</v>
      </c>
      <c r="C1200" t="s">
        <v>3728</v>
      </c>
      <c r="D1200" s="10">
        <v>45766</v>
      </c>
      <c r="E1200" t="s">
        <v>52</v>
      </c>
      <c r="F1200">
        <v>11</v>
      </c>
      <c r="G1200" t="s">
        <v>53</v>
      </c>
      <c r="H1200" t="s">
        <v>3729</v>
      </c>
      <c r="I1200" t="s">
        <v>55</v>
      </c>
      <c r="J1200">
        <v>1</v>
      </c>
      <c r="K1200">
        <v>10335</v>
      </c>
      <c r="L1200" t="str">
        <f>IFERROR(INDEX(play_attribution!$B$2:$B$328,MATCH(A1200,play_attribution!$A$2:$A$328,0)),"")</f>
        <v/>
      </c>
      <c r="M1200" t="str">
        <f>VLOOKUP(H1200,seller_roster!$A$2:$B$85,2,FALSE)</f>
        <v>True Ito</v>
      </c>
      <c r="N1200" t="str">
        <f>VLOOKUP(C1200,accounts!$A$2:$F$9615,2,FALSE)</f>
        <v>Manufacturing</v>
      </c>
      <c r="O1200" t="str">
        <f>VLOOKUP(C1200,accounts!$A$2:$F$9615,3,FALSE)</f>
        <v>$2.5M-$5M</v>
      </c>
      <c r="P1200" t="str">
        <f>VLOOKUP(C1200,accounts!$A$2:$F$9615,5,FALSE)</f>
        <v>West</v>
      </c>
      <c r="Q1200" t="b">
        <f t="shared" si="19"/>
        <v>1</v>
      </c>
      <c r="R1200" t="e">
        <f>INDEX(removed_duplicate_rows!$A$5:$A$39,MATCH(wins!A1200,removed_duplicate_rows!$A$5:$A$39,0))</f>
        <v>#N/A</v>
      </c>
    </row>
    <row r="1201" spans="1:18" ht="15.75" customHeight="1" x14ac:dyDescent="0.2">
      <c r="A1201" t="s">
        <v>3730</v>
      </c>
      <c r="B1201" t="s">
        <v>3731</v>
      </c>
      <c r="C1201" t="s">
        <v>3732</v>
      </c>
      <c r="D1201" s="10">
        <v>45766</v>
      </c>
      <c r="E1201" t="s">
        <v>52</v>
      </c>
      <c r="F1201">
        <v>11</v>
      </c>
      <c r="G1201" t="s">
        <v>53</v>
      </c>
      <c r="H1201" t="s">
        <v>3729</v>
      </c>
      <c r="I1201" t="s">
        <v>55</v>
      </c>
      <c r="J1201">
        <v>1</v>
      </c>
      <c r="K1201">
        <v>22788</v>
      </c>
      <c r="L1201" t="str">
        <f>IFERROR(INDEX(play_attribution!$B$2:$B$328,MATCH(A1201,play_attribution!$A$2:$A$328,0)),"")</f>
        <v/>
      </c>
      <c r="M1201" t="str">
        <f>VLOOKUP(H1201,seller_roster!$A$2:$B$85,2,FALSE)</f>
        <v>True Ito</v>
      </c>
      <c r="N1201" t="str">
        <f>VLOOKUP(C1201,accounts!$A$2:$F$9615,2,FALSE)</f>
        <v>Retail Multi-Location</v>
      </c>
      <c r="O1201" t="str">
        <f>VLOOKUP(C1201,accounts!$A$2:$F$9615,3,FALSE)</f>
        <v>&gt;$10M</v>
      </c>
      <c r="P1201" t="str">
        <f>VLOOKUP(C1201,accounts!$A$2:$F$9615,5,FALSE)</f>
        <v>Central</v>
      </c>
      <c r="Q1201" t="b">
        <f t="shared" si="19"/>
        <v>1</v>
      </c>
      <c r="R1201" t="e">
        <f>INDEX(removed_duplicate_rows!$A$5:$A$39,MATCH(wins!A1201,removed_duplicate_rows!$A$5:$A$39,0))</f>
        <v>#N/A</v>
      </c>
    </row>
    <row r="1202" spans="1:18" ht="15.75" customHeight="1" x14ac:dyDescent="0.2">
      <c r="A1202" t="s">
        <v>3733</v>
      </c>
      <c r="B1202" t="s">
        <v>3734</v>
      </c>
      <c r="C1202" t="s">
        <v>3735</v>
      </c>
      <c r="D1202" s="10">
        <v>45766</v>
      </c>
      <c r="E1202" t="s">
        <v>52</v>
      </c>
      <c r="F1202">
        <v>11</v>
      </c>
      <c r="G1202" t="s">
        <v>77</v>
      </c>
      <c r="H1202" t="s">
        <v>159</v>
      </c>
      <c r="I1202" t="s">
        <v>79</v>
      </c>
      <c r="J1202">
        <v>1</v>
      </c>
      <c r="K1202">
        <v>10981</v>
      </c>
      <c r="L1202" t="str">
        <f>IFERROR(INDEX(play_attribution!$B$2:$B$328,MATCH(A1202,play_attribution!$A$2:$A$328,0)),"")</f>
        <v/>
      </c>
      <c r="M1202" t="str">
        <f>VLOOKUP(H1202,seller_roster!$A$2:$B$85,2,FALSE)</f>
        <v>Kai Bianchi</v>
      </c>
      <c r="N1202" t="str">
        <f>VLOOKUP(C1202,accounts!$A$2:$F$9615,2,FALSE)</f>
        <v>Field Services</v>
      </c>
      <c r="O1202" t="str">
        <f>VLOOKUP(C1202,accounts!$A$2:$F$9615,3,FALSE)</f>
        <v>$5M-$10M</v>
      </c>
      <c r="P1202" t="str">
        <f>VLOOKUP(C1202,accounts!$A$2:$F$9615,5,FALSE)</f>
        <v>Central</v>
      </c>
      <c r="Q1202" t="b">
        <f t="shared" si="19"/>
        <v>1</v>
      </c>
      <c r="R1202" t="e">
        <f>INDEX(removed_duplicate_rows!$A$5:$A$39,MATCH(wins!A1202,removed_duplicate_rows!$A$5:$A$39,0))</f>
        <v>#N/A</v>
      </c>
    </row>
    <row r="1203" spans="1:18" ht="15.75" customHeight="1" x14ac:dyDescent="0.2">
      <c r="A1203" t="s">
        <v>3736</v>
      </c>
      <c r="B1203" t="s">
        <v>3737</v>
      </c>
      <c r="C1203" t="s">
        <v>3738</v>
      </c>
      <c r="D1203" s="10">
        <v>45766</v>
      </c>
      <c r="E1203" t="s">
        <v>52</v>
      </c>
      <c r="F1203">
        <v>11</v>
      </c>
      <c r="G1203" t="s">
        <v>77</v>
      </c>
      <c r="H1203" t="s">
        <v>78</v>
      </c>
      <c r="I1203" t="s">
        <v>79</v>
      </c>
      <c r="J1203">
        <v>1</v>
      </c>
      <c r="K1203">
        <v>8704</v>
      </c>
      <c r="L1203" t="str">
        <f>IFERROR(INDEX(play_attribution!$B$2:$B$328,MATCH(A1203,play_attribution!$A$2:$A$328,0)),"")</f>
        <v/>
      </c>
      <c r="M1203" t="str">
        <f>VLOOKUP(H1203,seller_roster!$A$2:$B$85,2,FALSE)</f>
        <v>Lennon Ferro</v>
      </c>
      <c r="N1203" t="str">
        <f>VLOOKUP(C1203,accounts!$A$2:$F$9615,2,FALSE)</f>
        <v>Manufacturing</v>
      </c>
      <c r="O1203" t="str">
        <f>VLOOKUP(C1203,accounts!$A$2:$F$9615,3,FALSE)</f>
        <v>$2.5M-$5M</v>
      </c>
      <c r="P1203" t="str">
        <f>VLOOKUP(C1203,accounts!$A$2:$F$9615,5,FALSE)</f>
        <v>West</v>
      </c>
      <c r="Q1203" t="b">
        <f t="shared" si="19"/>
        <v>1</v>
      </c>
      <c r="R1203" t="e">
        <f>INDEX(removed_duplicate_rows!$A$5:$A$39,MATCH(wins!A1203,removed_duplicate_rows!$A$5:$A$39,0))</f>
        <v>#N/A</v>
      </c>
    </row>
    <row r="1204" spans="1:18" ht="15.75" customHeight="1" x14ac:dyDescent="0.2">
      <c r="A1204" t="s">
        <v>3739</v>
      </c>
      <c r="B1204" t="s">
        <v>3740</v>
      </c>
      <c r="C1204" t="s">
        <v>3741</v>
      </c>
      <c r="D1204" s="10">
        <v>45766</v>
      </c>
      <c r="E1204" t="s">
        <v>52</v>
      </c>
      <c r="F1204">
        <v>11</v>
      </c>
      <c r="G1204" t="s">
        <v>77</v>
      </c>
      <c r="H1204" t="s">
        <v>118</v>
      </c>
      <c r="I1204" t="s">
        <v>79</v>
      </c>
      <c r="J1204">
        <v>1</v>
      </c>
      <c r="K1204">
        <v>12763</v>
      </c>
      <c r="L1204" t="str">
        <f>IFERROR(INDEX(play_attribution!$B$2:$B$328,MATCH(A1204,play_attribution!$A$2:$A$328,0)),"")</f>
        <v/>
      </c>
      <c r="M1204" t="str">
        <f>VLOOKUP(H1204,seller_roster!$A$2:$B$85,2,FALSE)</f>
        <v>Val Reyes</v>
      </c>
      <c r="N1204" t="str">
        <f>VLOOKUP(C1204,accounts!$A$2:$F$9615,2,FALSE)</f>
        <v>Healthcare Services</v>
      </c>
      <c r="O1204" t="str">
        <f>VLOOKUP(C1204,accounts!$A$2:$F$9615,3,FALSE)</f>
        <v>&gt;$10M</v>
      </c>
      <c r="P1204" t="str">
        <f>VLOOKUP(C1204,accounts!$A$2:$F$9615,5,FALSE)</f>
        <v>West</v>
      </c>
      <c r="Q1204" t="b">
        <f t="shared" si="19"/>
        <v>1</v>
      </c>
      <c r="R1204" t="e">
        <f>INDEX(removed_duplicate_rows!$A$5:$A$39,MATCH(wins!A1204,removed_duplicate_rows!$A$5:$A$39,0))</f>
        <v>#N/A</v>
      </c>
    </row>
    <row r="1205" spans="1:18" ht="15.75" customHeight="1" x14ac:dyDescent="0.2">
      <c r="A1205" t="s">
        <v>3742</v>
      </c>
      <c r="B1205" t="s">
        <v>3743</v>
      </c>
      <c r="C1205" t="s">
        <v>3744</v>
      </c>
      <c r="D1205" s="10">
        <v>45766</v>
      </c>
      <c r="E1205" t="s">
        <v>52</v>
      </c>
      <c r="F1205">
        <v>11</v>
      </c>
      <c r="G1205" t="s">
        <v>77</v>
      </c>
      <c r="H1205" t="s">
        <v>169</v>
      </c>
      <c r="I1205" t="s">
        <v>79</v>
      </c>
      <c r="J1205">
        <v>1</v>
      </c>
      <c r="K1205">
        <v>8692</v>
      </c>
      <c r="L1205" t="str">
        <f>IFERROR(INDEX(play_attribution!$B$2:$B$328,MATCH(A1205,play_attribution!$A$2:$A$328,0)),"")</f>
        <v/>
      </c>
      <c r="M1205" t="str">
        <f>VLOOKUP(H1205,seller_roster!$A$2:$B$85,2,FALSE)</f>
        <v>Rhea Doyle</v>
      </c>
      <c r="N1205" t="str">
        <f>VLOOKUP(C1205,accounts!$A$2:$F$9615,2,FALSE)</f>
        <v>Construction</v>
      </c>
      <c r="O1205" t="str">
        <f>VLOOKUP(C1205,accounts!$A$2:$F$9615,3,FALSE)</f>
        <v>$1M-$2.5M</v>
      </c>
      <c r="P1205" t="str">
        <f>VLOOKUP(C1205,accounts!$A$2:$F$9615,5,FALSE)</f>
        <v>East</v>
      </c>
      <c r="Q1205" t="b">
        <f t="shared" si="19"/>
        <v>1</v>
      </c>
      <c r="R1205" t="e">
        <f>INDEX(removed_duplicate_rows!$A$5:$A$39,MATCH(wins!A1205,removed_duplicate_rows!$A$5:$A$39,0))</f>
        <v>#N/A</v>
      </c>
    </row>
    <row r="1206" spans="1:18" ht="15.75" customHeight="1" x14ac:dyDescent="0.2">
      <c r="A1206" t="s">
        <v>3745</v>
      </c>
      <c r="B1206" t="s">
        <v>3746</v>
      </c>
      <c r="C1206" t="s">
        <v>3747</v>
      </c>
      <c r="D1206" s="10">
        <v>45766</v>
      </c>
      <c r="E1206" t="s">
        <v>52</v>
      </c>
      <c r="F1206">
        <v>11</v>
      </c>
      <c r="G1206" t="s">
        <v>77</v>
      </c>
      <c r="H1206" t="s">
        <v>1230</v>
      </c>
      <c r="I1206" t="s">
        <v>79</v>
      </c>
      <c r="J1206">
        <v>1</v>
      </c>
      <c r="K1206">
        <v>7985</v>
      </c>
      <c r="L1206" t="str">
        <f>IFERROR(INDEX(play_attribution!$B$2:$B$328,MATCH(A1206,play_attribution!$A$2:$A$328,0)),"")</f>
        <v/>
      </c>
      <c r="M1206" t="str">
        <f>VLOOKUP(H1206,seller_roster!$A$2:$B$85,2,FALSE)</f>
        <v>Lennon Doyle</v>
      </c>
      <c r="N1206" t="str">
        <f>VLOOKUP(C1206,accounts!$A$2:$F$9615,2,FALSE)</f>
        <v>Logistics</v>
      </c>
      <c r="O1206" t="str">
        <f>VLOOKUP(C1206,accounts!$A$2:$F$9615,3,FALSE)</f>
        <v>$1M-$2.5M</v>
      </c>
      <c r="P1206" t="str">
        <f>VLOOKUP(C1206,accounts!$A$2:$F$9615,5,FALSE)</f>
        <v>East</v>
      </c>
      <c r="Q1206" t="b">
        <f t="shared" si="19"/>
        <v>1</v>
      </c>
      <c r="R1206" t="e">
        <f>INDEX(removed_duplicate_rows!$A$5:$A$39,MATCH(wins!A1206,removed_duplicate_rows!$A$5:$A$39,0))</f>
        <v>#N/A</v>
      </c>
    </row>
    <row r="1207" spans="1:18" ht="15.75" customHeight="1" x14ac:dyDescent="0.2">
      <c r="A1207" t="s">
        <v>3748</v>
      </c>
      <c r="B1207" t="s">
        <v>3749</v>
      </c>
      <c r="C1207" t="s">
        <v>3750</v>
      </c>
      <c r="D1207" s="10">
        <v>45766</v>
      </c>
      <c r="E1207" t="s">
        <v>52</v>
      </c>
      <c r="F1207">
        <v>11</v>
      </c>
      <c r="G1207" t="s">
        <v>77</v>
      </c>
      <c r="H1207" t="s">
        <v>177</v>
      </c>
      <c r="I1207" t="s">
        <v>55</v>
      </c>
      <c r="J1207">
        <v>1</v>
      </c>
      <c r="K1207">
        <v>9509</v>
      </c>
      <c r="L1207" t="str">
        <f>IFERROR(INDEX(play_attribution!$B$2:$B$328,MATCH(A1207,play_attribution!$A$2:$A$328,0)),"")</f>
        <v/>
      </c>
      <c r="M1207" t="str">
        <f>VLOOKUP(H1207,seller_roster!$A$2:$B$85,2,FALSE)</f>
        <v>Gray Marsh</v>
      </c>
      <c r="N1207" t="str">
        <f>VLOOKUP(C1207,accounts!$A$2:$F$9615,2,FALSE)</f>
        <v>Healthcare Services</v>
      </c>
      <c r="O1207" t="str">
        <f>VLOOKUP(C1207,accounts!$A$2:$F$9615,3,FALSE)</f>
        <v>&gt;$10M</v>
      </c>
      <c r="P1207" t="str">
        <f>VLOOKUP(C1207,accounts!$A$2:$F$9615,5,FALSE)</f>
        <v>East</v>
      </c>
      <c r="Q1207" t="b">
        <f t="shared" si="19"/>
        <v>1</v>
      </c>
      <c r="R1207" t="e">
        <f>INDEX(removed_duplicate_rows!$A$5:$A$39,MATCH(wins!A1207,removed_duplicate_rows!$A$5:$A$39,0))</f>
        <v>#N/A</v>
      </c>
    </row>
    <row r="1208" spans="1:18" ht="15.75" customHeight="1" x14ac:dyDescent="0.2">
      <c r="A1208" t="s">
        <v>3751</v>
      </c>
      <c r="B1208" t="s">
        <v>3752</v>
      </c>
      <c r="C1208" t="s">
        <v>3753</v>
      </c>
      <c r="D1208" s="10">
        <v>45766</v>
      </c>
      <c r="E1208" t="s">
        <v>52</v>
      </c>
      <c r="F1208">
        <v>11</v>
      </c>
      <c r="G1208" t="s">
        <v>77</v>
      </c>
      <c r="H1208" t="s">
        <v>866</v>
      </c>
      <c r="I1208" t="s">
        <v>79</v>
      </c>
      <c r="J1208">
        <v>1</v>
      </c>
      <c r="K1208">
        <v>5117</v>
      </c>
      <c r="L1208" t="str">
        <f>IFERROR(INDEX(play_attribution!$B$2:$B$328,MATCH(A1208,play_attribution!$A$2:$A$328,0)),"")</f>
        <v/>
      </c>
      <c r="M1208" t="str">
        <f>VLOOKUP(H1208,seller_roster!$A$2:$B$85,2,FALSE)</f>
        <v>Kira Novak</v>
      </c>
      <c r="N1208" t="str">
        <f>VLOOKUP(C1208,accounts!$A$2:$F$9615,2,FALSE)</f>
        <v>Construction</v>
      </c>
      <c r="O1208" t="str">
        <f>VLOOKUP(C1208,accounts!$A$2:$F$9615,3,FALSE)</f>
        <v>$1M-$2.5M</v>
      </c>
      <c r="P1208" t="str">
        <f>VLOOKUP(C1208,accounts!$A$2:$F$9615,5,FALSE)</f>
        <v>West</v>
      </c>
      <c r="Q1208" t="b">
        <f t="shared" si="19"/>
        <v>1</v>
      </c>
      <c r="R1208" t="e">
        <f>INDEX(removed_duplicate_rows!$A$5:$A$39,MATCH(wins!A1208,removed_duplicate_rows!$A$5:$A$39,0))</f>
        <v>#N/A</v>
      </c>
    </row>
    <row r="1209" spans="1:18" ht="15.75" customHeight="1" x14ac:dyDescent="0.2">
      <c r="A1209" t="s">
        <v>3754</v>
      </c>
      <c r="B1209" t="s">
        <v>3755</v>
      </c>
      <c r="C1209" t="s">
        <v>3756</v>
      </c>
      <c r="D1209" s="10">
        <v>45766</v>
      </c>
      <c r="E1209" t="s">
        <v>52</v>
      </c>
      <c r="F1209">
        <v>11</v>
      </c>
      <c r="G1209" t="s">
        <v>77</v>
      </c>
      <c r="H1209" t="s">
        <v>95</v>
      </c>
      <c r="I1209" t="s">
        <v>55</v>
      </c>
      <c r="J1209">
        <v>1</v>
      </c>
      <c r="K1209">
        <v>9821</v>
      </c>
      <c r="L1209" t="str">
        <f>IFERROR(INDEX(play_attribution!$B$2:$B$328,MATCH(A1209,play_attribution!$A$2:$A$328,0)),"")</f>
        <v/>
      </c>
      <c r="M1209" t="str">
        <f>VLOOKUP(H1209,seller_roster!$A$2:$B$85,2,FALSE)</f>
        <v>Frankie Ferro</v>
      </c>
      <c r="N1209" t="str">
        <f>VLOOKUP(C1209,accounts!$A$2:$F$9615,2,FALSE)</f>
        <v>Field Services</v>
      </c>
      <c r="O1209" t="str">
        <f>VLOOKUP(C1209,accounts!$A$2:$F$9615,3,FALSE)</f>
        <v>$2.5M-$5M</v>
      </c>
      <c r="P1209" t="str">
        <f>VLOOKUP(C1209,accounts!$A$2:$F$9615,5,FALSE)</f>
        <v>Central</v>
      </c>
      <c r="Q1209" t="b">
        <f t="shared" si="19"/>
        <v>1</v>
      </c>
      <c r="R1209" t="e">
        <f>INDEX(removed_duplicate_rows!$A$5:$A$39,MATCH(wins!A1209,removed_duplicate_rows!$A$5:$A$39,0))</f>
        <v>#N/A</v>
      </c>
    </row>
    <row r="1210" spans="1:18" ht="15.75" customHeight="1" x14ac:dyDescent="0.2">
      <c r="A1210" t="s">
        <v>3757</v>
      </c>
      <c r="B1210" t="s">
        <v>3758</v>
      </c>
      <c r="C1210" t="s">
        <v>3759</v>
      </c>
      <c r="D1210" s="10">
        <v>45766</v>
      </c>
      <c r="E1210" t="s">
        <v>52</v>
      </c>
      <c r="F1210">
        <v>11</v>
      </c>
      <c r="G1210" t="s">
        <v>77</v>
      </c>
      <c r="H1210" t="s">
        <v>87</v>
      </c>
      <c r="I1210" t="s">
        <v>55</v>
      </c>
      <c r="J1210">
        <v>1</v>
      </c>
      <c r="K1210">
        <v>9221</v>
      </c>
      <c r="L1210" t="str">
        <f>IFERROR(INDEX(play_attribution!$B$2:$B$328,MATCH(A1210,play_attribution!$A$2:$A$328,0)),"")</f>
        <v/>
      </c>
      <c r="M1210" t="str">
        <f>VLOOKUP(H1210,seller_roster!$A$2:$B$85,2,FALSE)</f>
        <v>Harper Tran</v>
      </c>
      <c r="N1210" t="str">
        <f>VLOOKUP(C1210,accounts!$A$2:$F$9615,2,FALSE)</f>
        <v>Wholesale &amp; Distribution</v>
      </c>
      <c r="O1210" t="str">
        <f>VLOOKUP(C1210,accounts!$A$2:$F$9615,3,FALSE)</f>
        <v>$2.5M-$5M</v>
      </c>
      <c r="P1210" t="str">
        <f>VLOOKUP(C1210,accounts!$A$2:$F$9615,5,FALSE)</f>
        <v>West</v>
      </c>
      <c r="Q1210" t="b">
        <f t="shared" si="19"/>
        <v>1</v>
      </c>
      <c r="R1210" t="e">
        <f>INDEX(removed_duplicate_rows!$A$5:$A$39,MATCH(wins!A1210,removed_duplicate_rows!$A$5:$A$39,0))</f>
        <v>#N/A</v>
      </c>
    </row>
    <row r="1211" spans="1:18" ht="15.75" customHeight="1" x14ac:dyDescent="0.2">
      <c r="A1211" t="s">
        <v>3760</v>
      </c>
      <c r="B1211" t="s">
        <v>3761</v>
      </c>
      <c r="C1211" t="s">
        <v>3762</v>
      </c>
      <c r="D1211" s="10">
        <v>45766</v>
      </c>
      <c r="E1211" t="s">
        <v>52</v>
      </c>
      <c r="F1211">
        <v>11</v>
      </c>
      <c r="G1211" t="s">
        <v>77</v>
      </c>
      <c r="H1211" t="s">
        <v>118</v>
      </c>
      <c r="I1211" t="s">
        <v>79</v>
      </c>
      <c r="J1211">
        <v>1</v>
      </c>
      <c r="K1211">
        <v>8266</v>
      </c>
      <c r="L1211" t="str">
        <f>IFERROR(INDEX(play_attribution!$B$2:$B$328,MATCH(A1211,play_attribution!$A$2:$A$328,0)),"")</f>
        <v/>
      </c>
      <c r="M1211" t="str">
        <f>VLOOKUP(H1211,seller_roster!$A$2:$B$85,2,FALSE)</f>
        <v>Val Reyes</v>
      </c>
      <c r="N1211" t="str">
        <f>VLOOKUP(C1211,accounts!$A$2:$F$9615,2,FALSE)</f>
        <v>Manufacturing</v>
      </c>
      <c r="O1211" t="str">
        <f>VLOOKUP(C1211,accounts!$A$2:$F$9615,3,FALSE)</f>
        <v>$1M-$2.5M</v>
      </c>
      <c r="P1211" t="str">
        <f>VLOOKUP(C1211,accounts!$A$2:$F$9615,5,FALSE)</f>
        <v>East</v>
      </c>
      <c r="Q1211" t="b">
        <f t="shared" si="19"/>
        <v>1</v>
      </c>
      <c r="R1211" t="e">
        <f>INDEX(removed_duplicate_rows!$A$5:$A$39,MATCH(wins!A1211,removed_duplicate_rows!$A$5:$A$39,0))</f>
        <v>#N/A</v>
      </c>
    </row>
    <row r="1212" spans="1:18" ht="15.75" customHeight="1" x14ac:dyDescent="0.2">
      <c r="A1212" t="s">
        <v>3763</v>
      </c>
      <c r="B1212" t="s">
        <v>3764</v>
      </c>
      <c r="C1212" t="s">
        <v>3765</v>
      </c>
      <c r="D1212" s="10">
        <v>45766</v>
      </c>
      <c r="E1212" t="s">
        <v>52</v>
      </c>
      <c r="F1212">
        <v>11</v>
      </c>
      <c r="G1212" t="s">
        <v>77</v>
      </c>
      <c r="H1212" t="s">
        <v>91</v>
      </c>
      <c r="I1212" t="s">
        <v>55</v>
      </c>
      <c r="J1212">
        <v>1</v>
      </c>
      <c r="K1212">
        <v>7528</v>
      </c>
      <c r="L1212" t="str">
        <f>IFERROR(INDEX(play_attribution!$B$2:$B$328,MATCH(A1212,play_attribution!$A$2:$A$328,0)),"")</f>
        <v/>
      </c>
      <c r="M1212" t="str">
        <f>VLOOKUP(H1212,seller_roster!$A$2:$B$85,2,FALSE)</f>
        <v>Kira Sorensen</v>
      </c>
      <c r="N1212" t="str">
        <f>VLOOKUP(C1212,accounts!$A$2:$F$9615,2,FALSE)</f>
        <v>Retail Multi-Location</v>
      </c>
      <c r="O1212" t="str">
        <f>VLOOKUP(C1212,accounts!$A$2:$F$9615,3,FALSE)</f>
        <v>$5M-$10M</v>
      </c>
      <c r="P1212" t="str">
        <f>VLOOKUP(C1212,accounts!$A$2:$F$9615,5,FALSE)</f>
        <v>West</v>
      </c>
      <c r="Q1212" t="b">
        <f t="shared" si="19"/>
        <v>1</v>
      </c>
      <c r="R1212" t="e">
        <f>INDEX(removed_duplicate_rows!$A$5:$A$39,MATCH(wins!A1212,removed_duplicate_rows!$A$5:$A$39,0))</f>
        <v>#N/A</v>
      </c>
    </row>
    <row r="1213" spans="1:18" ht="15.75" customHeight="1" x14ac:dyDescent="0.2">
      <c r="A1213" t="s">
        <v>3766</v>
      </c>
      <c r="B1213" t="s">
        <v>3767</v>
      </c>
      <c r="C1213" t="s">
        <v>3768</v>
      </c>
      <c r="D1213" s="10">
        <v>45766</v>
      </c>
      <c r="E1213" t="s">
        <v>52</v>
      </c>
      <c r="F1213">
        <v>11</v>
      </c>
      <c r="G1213" t="s">
        <v>77</v>
      </c>
      <c r="H1213" t="s">
        <v>103</v>
      </c>
      <c r="I1213" t="s">
        <v>79</v>
      </c>
      <c r="J1213">
        <v>1</v>
      </c>
      <c r="K1213">
        <v>14430</v>
      </c>
      <c r="L1213" t="str">
        <f>IFERROR(INDEX(play_attribution!$B$2:$B$328,MATCH(A1213,play_attribution!$A$2:$A$328,0)),"")</f>
        <v/>
      </c>
      <c r="M1213" t="str">
        <f>VLOOKUP(H1213,seller_roster!$A$2:$B$85,2,FALSE)</f>
        <v>Jax Reyes</v>
      </c>
      <c r="N1213" t="str">
        <f>VLOOKUP(C1213,accounts!$A$2:$F$9615,2,FALSE)</f>
        <v>Wholesale &amp; Distribution</v>
      </c>
      <c r="O1213" t="str">
        <f>VLOOKUP(C1213,accounts!$A$2:$F$9615,3,FALSE)</f>
        <v>$5M-$10M</v>
      </c>
      <c r="P1213" t="str">
        <f>VLOOKUP(C1213,accounts!$A$2:$F$9615,5,FALSE)</f>
        <v>Central</v>
      </c>
      <c r="Q1213" t="b">
        <f t="shared" si="19"/>
        <v>1</v>
      </c>
      <c r="R1213" t="e">
        <f>INDEX(removed_duplicate_rows!$A$5:$A$39,MATCH(wins!A1213,removed_duplicate_rows!$A$5:$A$39,0))</f>
        <v>#N/A</v>
      </c>
    </row>
    <row r="1214" spans="1:18" ht="15.75" customHeight="1" x14ac:dyDescent="0.2">
      <c r="A1214" t="s">
        <v>3769</v>
      </c>
      <c r="B1214" t="s">
        <v>3770</v>
      </c>
      <c r="C1214" t="s">
        <v>3771</v>
      </c>
      <c r="D1214" s="10">
        <v>45766</v>
      </c>
      <c r="E1214" t="s">
        <v>52</v>
      </c>
      <c r="F1214">
        <v>11</v>
      </c>
      <c r="G1214" t="s">
        <v>77</v>
      </c>
      <c r="H1214" t="s">
        <v>129</v>
      </c>
      <c r="I1214" t="s">
        <v>79</v>
      </c>
      <c r="J1214">
        <v>1</v>
      </c>
      <c r="K1214">
        <v>10010</v>
      </c>
      <c r="L1214" t="str">
        <f>IFERROR(INDEX(play_attribution!$B$2:$B$328,MATCH(A1214,play_attribution!$A$2:$A$328,0)),"")</f>
        <v/>
      </c>
      <c r="M1214" t="str">
        <f>VLOOKUP(H1214,seller_roster!$A$2:$B$85,2,FALSE)</f>
        <v>Gray Vega</v>
      </c>
      <c r="N1214" t="str">
        <f>VLOOKUP(C1214,accounts!$A$2:$F$9615,2,FALSE)</f>
        <v>Field Services</v>
      </c>
      <c r="O1214" t="str">
        <f>VLOOKUP(C1214,accounts!$A$2:$F$9615,3,FALSE)</f>
        <v>$5M-$10M</v>
      </c>
      <c r="P1214" t="str">
        <f>VLOOKUP(C1214,accounts!$A$2:$F$9615,5,FALSE)</f>
        <v>West</v>
      </c>
      <c r="Q1214" t="b">
        <f t="shared" si="19"/>
        <v>1</v>
      </c>
      <c r="R1214" t="e">
        <f>INDEX(removed_duplicate_rows!$A$5:$A$39,MATCH(wins!A1214,removed_duplicate_rows!$A$5:$A$39,0))</f>
        <v>#N/A</v>
      </c>
    </row>
    <row r="1215" spans="1:18" ht="15.75" customHeight="1" x14ac:dyDescent="0.2">
      <c r="A1215" t="s">
        <v>3772</v>
      </c>
      <c r="B1215" t="s">
        <v>3773</v>
      </c>
      <c r="C1215" t="s">
        <v>3774</v>
      </c>
      <c r="D1215" s="10">
        <v>45766</v>
      </c>
      <c r="E1215" t="s">
        <v>52</v>
      </c>
      <c r="F1215">
        <v>11</v>
      </c>
      <c r="G1215" t="s">
        <v>77</v>
      </c>
      <c r="H1215" t="s">
        <v>122</v>
      </c>
      <c r="I1215" t="s">
        <v>79</v>
      </c>
      <c r="J1215">
        <v>1</v>
      </c>
      <c r="K1215">
        <v>11295</v>
      </c>
      <c r="L1215" t="str">
        <f>IFERROR(INDEX(play_attribution!$B$2:$B$328,MATCH(A1215,play_attribution!$A$2:$A$328,0)),"")</f>
        <v/>
      </c>
      <c r="M1215" t="str">
        <f>VLOOKUP(H1215,seller_roster!$A$2:$B$85,2,FALSE)</f>
        <v>Uma Osei</v>
      </c>
      <c r="N1215" t="str">
        <f>VLOOKUP(C1215,accounts!$A$2:$F$9615,2,FALSE)</f>
        <v>Construction</v>
      </c>
      <c r="O1215" t="str">
        <f>VLOOKUP(C1215,accounts!$A$2:$F$9615,3,FALSE)</f>
        <v>&gt;$10M</v>
      </c>
      <c r="P1215" t="str">
        <f>VLOOKUP(C1215,accounts!$A$2:$F$9615,5,FALSE)</f>
        <v>Central</v>
      </c>
      <c r="Q1215" t="b">
        <f t="shared" si="19"/>
        <v>1</v>
      </c>
      <c r="R1215" t="e">
        <f>INDEX(removed_duplicate_rows!$A$5:$A$39,MATCH(wins!A1215,removed_duplicate_rows!$A$5:$A$39,0))</f>
        <v>#N/A</v>
      </c>
    </row>
    <row r="1216" spans="1:18" ht="15.75" customHeight="1" x14ac:dyDescent="0.2">
      <c r="A1216" t="s">
        <v>3775</v>
      </c>
      <c r="B1216" t="s">
        <v>3776</v>
      </c>
      <c r="C1216" t="s">
        <v>3777</v>
      </c>
      <c r="D1216" s="10">
        <v>45766</v>
      </c>
      <c r="E1216" t="s">
        <v>52</v>
      </c>
      <c r="F1216">
        <v>11</v>
      </c>
      <c r="G1216" t="s">
        <v>77</v>
      </c>
      <c r="H1216" t="s">
        <v>83</v>
      </c>
      <c r="I1216" t="s">
        <v>79</v>
      </c>
      <c r="J1216">
        <v>1</v>
      </c>
      <c r="K1216">
        <v>12081</v>
      </c>
      <c r="L1216" t="str">
        <f>IFERROR(INDEX(play_attribution!$B$2:$B$328,MATCH(A1216,play_attribution!$A$2:$A$328,0)),"")</f>
        <v/>
      </c>
      <c r="M1216" t="str">
        <f>VLOOKUP(H1216,seller_roster!$A$2:$B$85,2,FALSE)</f>
        <v>Sage Ruiz</v>
      </c>
      <c r="N1216" t="str">
        <f>VLOOKUP(C1216,accounts!$A$2:$F$9615,2,FALSE)</f>
        <v>Field Services</v>
      </c>
      <c r="O1216" t="str">
        <f>VLOOKUP(C1216,accounts!$A$2:$F$9615,3,FALSE)</f>
        <v>$5M-$10M</v>
      </c>
      <c r="P1216" t="str">
        <f>VLOOKUP(C1216,accounts!$A$2:$F$9615,5,FALSE)</f>
        <v>Central</v>
      </c>
      <c r="Q1216" t="b">
        <f t="shared" si="19"/>
        <v>1</v>
      </c>
      <c r="R1216" t="e">
        <f>INDEX(removed_duplicate_rows!$A$5:$A$39,MATCH(wins!A1216,removed_duplicate_rows!$A$5:$A$39,0))</f>
        <v>#N/A</v>
      </c>
    </row>
    <row r="1217" spans="1:18" ht="15.75" customHeight="1" x14ac:dyDescent="0.2">
      <c r="A1217" t="s">
        <v>3778</v>
      </c>
      <c r="B1217" t="s">
        <v>3779</v>
      </c>
      <c r="C1217" t="s">
        <v>3780</v>
      </c>
      <c r="D1217" s="10">
        <v>45766</v>
      </c>
      <c r="E1217" t="s">
        <v>52</v>
      </c>
      <c r="F1217">
        <v>11</v>
      </c>
      <c r="G1217" t="s">
        <v>77</v>
      </c>
      <c r="H1217" t="s">
        <v>95</v>
      </c>
      <c r="I1217" t="s">
        <v>55</v>
      </c>
      <c r="J1217">
        <v>1</v>
      </c>
      <c r="K1217">
        <v>4348</v>
      </c>
      <c r="L1217" t="str">
        <f>IFERROR(INDEX(play_attribution!$B$2:$B$328,MATCH(A1217,play_attribution!$A$2:$A$328,0)),"")</f>
        <v/>
      </c>
      <c r="M1217" t="str">
        <f>VLOOKUP(H1217,seller_roster!$A$2:$B$85,2,FALSE)</f>
        <v>Frankie Ferro</v>
      </c>
      <c r="N1217" t="str">
        <f>VLOOKUP(C1217,accounts!$A$2:$F$9615,2,FALSE)</f>
        <v>Construction</v>
      </c>
      <c r="O1217" t="str">
        <f>VLOOKUP(C1217,accounts!$A$2:$F$9615,3,FALSE)</f>
        <v>&lt;$1M</v>
      </c>
      <c r="P1217" t="str">
        <f>VLOOKUP(C1217,accounts!$A$2:$F$9615,5,FALSE)</f>
        <v>Central</v>
      </c>
      <c r="Q1217" t="b">
        <f t="shared" si="19"/>
        <v>1</v>
      </c>
      <c r="R1217" t="e">
        <f>INDEX(removed_duplicate_rows!$A$5:$A$39,MATCH(wins!A1217,removed_duplicate_rows!$A$5:$A$39,0))</f>
        <v>#N/A</v>
      </c>
    </row>
    <row r="1218" spans="1:18" ht="15.75" customHeight="1" x14ac:dyDescent="0.2">
      <c r="A1218" t="s">
        <v>3781</v>
      </c>
      <c r="B1218" t="s">
        <v>3782</v>
      </c>
      <c r="C1218" t="s">
        <v>3783</v>
      </c>
      <c r="D1218" s="10">
        <v>45766</v>
      </c>
      <c r="E1218" t="s">
        <v>52</v>
      </c>
      <c r="F1218">
        <v>11</v>
      </c>
      <c r="G1218" t="s">
        <v>77</v>
      </c>
      <c r="H1218" t="s">
        <v>91</v>
      </c>
      <c r="I1218" t="s">
        <v>79</v>
      </c>
      <c r="J1218">
        <v>1</v>
      </c>
      <c r="K1218">
        <v>8249</v>
      </c>
      <c r="L1218" t="str">
        <f>IFERROR(INDEX(play_attribution!$B$2:$B$328,MATCH(A1218,play_attribution!$A$2:$A$328,0)),"")</f>
        <v/>
      </c>
      <c r="M1218" t="str">
        <f>VLOOKUP(H1218,seller_roster!$A$2:$B$85,2,FALSE)</f>
        <v>Kira Sorensen</v>
      </c>
      <c r="N1218" t="str">
        <f>VLOOKUP(C1218,accounts!$A$2:$F$9615,2,FALSE)</f>
        <v>Professional Services</v>
      </c>
      <c r="O1218" t="str">
        <f>VLOOKUP(C1218,accounts!$A$2:$F$9615,3,FALSE)</f>
        <v>$1M-$2.5M</v>
      </c>
      <c r="P1218" t="str">
        <f>VLOOKUP(C1218,accounts!$A$2:$F$9615,5,FALSE)</f>
        <v>East</v>
      </c>
      <c r="Q1218" t="b">
        <f t="shared" si="19"/>
        <v>1</v>
      </c>
      <c r="R1218" t="e">
        <f>INDEX(removed_duplicate_rows!$A$5:$A$39,MATCH(wins!A1218,removed_duplicate_rows!$A$5:$A$39,0))</f>
        <v>#N/A</v>
      </c>
    </row>
    <row r="1219" spans="1:18" ht="15.75" customHeight="1" x14ac:dyDescent="0.2">
      <c r="A1219" t="s">
        <v>3784</v>
      </c>
      <c r="B1219" t="s">
        <v>3785</v>
      </c>
      <c r="C1219" t="s">
        <v>3786</v>
      </c>
      <c r="D1219" s="10">
        <v>45766</v>
      </c>
      <c r="E1219" t="s">
        <v>52</v>
      </c>
      <c r="F1219">
        <v>11</v>
      </c>
      <c r="G1219" t="s">
        <v>77</v>
      </c>
      <c r="H1219" t="s">
        <v>173</v>
      </c>
      <c r="I1219" t="s">
        <v>79</v>
      </c>
      <c r="J1219">
        <v>1</v>
      </c>
      <c r="K1219">
        <v>6366</v>
      </c>
      <c r="L1219" t="str">
        <f>IFERROR(INDEX(play_attribution!$B$2:$B$328,MATCH(A1219,play_attribution!$A$2:$A$328,0)),"")</f>
        <v/>
      </c>
      <c r="M1219" t="str">
        <f>VLOOKUP(H1219,seller_roster!$A$2:$B$85,2,FALSE)</f>
        <v>Pia Reyes</v>
      </c>
      <c r="N1219" t="str">
        <f>VLOOKUP(C1219,accounts!$A$2:$F$9615,2,FALSE)</f>
        <v>Professional Services</v>
      </c>
      <c r="O1219" t="str">
        <f>VLOOKUP(C1219,accounts!$A$2:$F$9615,3,FALSE)</f>
        <v>$1M-$2.5M</v>
      </c>
      <c r="P1219" t="str">
        <f>VLOOKUP(C1219,accounts!$A$2:$F$9615,5,FALSE)</f>
        <v>East</v>
      </c>
      <c r="Q1219" t="b">
        <f t="shared" ref="Q1219:Q1282" si="20">L1219=""</f>
        <v>1</v>
      </c>
      <c r="R1219" t="e">
        <f>INDEX(removed_duplicate_rows!$A$5:$A$39,MATCH(wins!A1219,removed_duplicate_rows!$A$5:$A$39,0))</f>
        <v>#N/A</v>
      </c>
    </row>
    <row r="1220" spans="1:18" ht="15.75" customHeight="1" x14ac:dyDescent="0.2">
      <c r="A1220" t="s">
        <v>3787</v>
      </c>
      <c r="B1220" t="s">
        <v>3788</v>
      </c>
      <c r="C1220" t="s">
        <v>3789</v>
      </c>
      <c r="D1220" s="10">
        <v>45766</v>
      </c>
      <c r="E1220" t="s">
        <v>52</v>
      </c>
      <c r="F1220">
        <v>11</v>
      </c>
      <c r="G1220" t="s">
        <v>77</v>
      </c>
      <c r="H1220" t="s">
        <v>266</v>
      </c>
      <c r="I1220" t="s">
        <v>79</v>
      </c>
      <c r="J1220">
        <v>1</v>
      </c>
      <c r="K1220">
        <v>11982</v>
      </c>
      <c r="L1220" t="str">
        <f>IFERROR(INDEX(play_attribution!$B$2:$B$328,MATCH(A1220,play_attribution!$A$2:$A$328,0)),"")</f>
        <v/>
      </c>
      <c r="M1220" t="str">
        <f>VLOOKUP(H1220,seller_roster!$A$2:$B$85,2,FALSE)</f>
        <v>Dakota Vega</v>
      </c>
      <c r="N1220" t="str">
        <f>VLOOKUP(C1220,accounts!$A$2:$F$9615,2,FALSE)</f>
        <v>Logistics</v>
      </c>
      <c r="O1220" t="str">
        <f>VLOOKUP(C1220,accounts!$A$2:$F$9615,3,FALSE)</f>
        <v>$2.5M-$5M</v>
      </c>
      <c r="P1220" t="str">
        <f>VLOOKUP(C1220,accounts!$A$2:$F$9615,5,FALSE)</f>
        <v>West</v>
      </c>
      <c r="Q1220" t="b">
        <f t="shared" si="20"/>
        <v>1</v>
      </c>
      <c r="R1220" t="e">
        <f>INDEX(removed_duplicate_rows!$A$5:$A$39,MATCH(wins!A1220,removed_duplicate_rows!$A$5:$A$39,0))</f>
        <v>#N/A</v>
      </c>
    </row>
    <row r="1221" spans="1:18" ht="15.75" customHeight="1" x14ac:dyDescent="0.2">
      <c r="A1221" t="s">
        <v>3790</v>
      </c>
      <c r="B1221" t="s">
        <v>3791</v>
      </c>
      <c r="C1221" t="s">
        <v>3792</v>
      </c>
      <c r="D1221" s="10">
        <v>45766</v>
      </c>
      <c r="E1221" t="s">
        <v>52</v>
      </c>
      <c r="F1221">
        <v>11</v>
      </c>
      <c r="G1221" t="s">
        <v>77</v>
      </c>
      <c r="H1221" t="s">
        <v>184</v>
      </c>
      <c r="I1221" t="s">
        <v>79</v>
      </c>
      <c r="J1221">
        <v>1</v>
      </c>
      <c r="K1221">
        <v>5784</v>
      </c>
      <c r="L1221" t="str">
        <f>IFERROR(INDEX(play_attribution!$B$2:$B$328,MATCH(A1221,play_attribution!$A$2:$A$328,0)),"")</f>
        <v/>
      </c>
      <c r="M1221" t="str">
        <f>VLOOKUP(H1221,seller_roster!$A$2:$B$85,2,FALSE)</f>
        <v>Zion Silva</v>
      </c>
      <c r="N1221" t="str">
        <f>VLOOKUP(C1221,accounts!$A$2:$F$9615,2,FALSE)</f>
        <v>Retail Multi-Location</v>
      </c>
      <c r="O1221" t="str">
        <f>VLOOKUP(C1221,accounts!$A$2:$F$9615,3,FALSE)</f>
        <v>$2.5M-$5M</v>
      </c>
      <c r="P1221" t="str">
        <f>VLOOKUP(C1221,accounts!$A$2:$F$9615,5,FALSE)</f>
        <v>Central</v>
      </c>
      <c r="Q1221" t="b">
        <f t="shared" si="20"/>
        <v>1</v>
      </c>
      <c r="R1221" t="e">
        <f>INDEX(removed_duplicate_rows!$A$5:$A$39,MATCH(wins!A1221,removed_duplicate_rows!$A$5:$A$39,0))</f>
        <v>#N/A</v>
      </c>
    </row>
    <row r="1222" spans="1:18" ht="15.75" customHeight="1" x14ac:dyDescent="0.2">
      <c r="A1222" t="s">
        <v>3793</v>
      </c>
      <c r="B1222" t="s">
        <v>3794</v>
      </c>
      <c r="C1222" t="s">
        <v>3795</v>
      </c>
      <c r="D1222" s="10">
        <v>45766</v>
      </c>
      <c r="E1222" t="s">
        <v>52</v>
      </c>
      <c r="F1222">
        <v>11</v>
      </c>
      <c r="G1222" t="s">
        <v>77</v>
      </c>
      <c r="H1222" t="s">
        <v>173</v>
      </c>
      <c r="I1222" t="s">
        <v>55</v>
      </c>
      <c r="J1222">
        <v>1</v>
      </c>
      <c r="K1222">
        <v>7832</v>
      </c>
      <c r="L1222" t="str">
        <f>IFERROR(INDEX(play_attribution!$B$2:$B$328,MATCH(A1222,play_attribution!$A$2:$A$328,0)),"")</f>
        <v/>
      </c>
      <c r="M1222" t="str">
        <f>VLOOKUP(H1222,seller_roster!$A$2:$B$85,2,FALSE)</f>
        <v>Pia Reyes</v>
      </c>
      <c r="N1222" t="str">
        <f>VLOOKUP(C1222,accounts!$A$2:$F$9615,2,FALSE)</f>
        <v>Professional Services</v>
      </c>
      <c r="O1222" t="str">
        <f>VLOOKUP(C1222,accounts!$A$2:$F$9615,3,FALSE)</f>
        <v>$5M-$10M</v>
      </c>
      <c r="P1222" t="str">
        <f>VLOOKUP(C1222,accounts!$A$2:$F$9615,5,FALSE)</f>
        <v>East</v>
      </c>
      <c r="Q1222" t="b">
        <f t="shared" si="20"/>
        <v>1</v>
      </c>
      <c r="R1222" t="e">
        <f>INDEX(removed_duplicate_rows!$A$5:$A$39,MATCH(wins!A1222,removed_duplicate_rows!$A$5:$A$39,0))</f>
        <v>#N/A</v>
      </c>
    </row>
    <row r="1223" spans="1:18" ht="15.75" customHeight="1" x14ac:dyDescent="0.2">
      <c r="A1223" t="s">
        <v>3796</v>
      </c>
      <c r="B1223" t="s">
        <v>3797</v>
      </c>
      <c r="C1223" t="s">
        <v>3798</v>
      </c>
      <c r="D1223" s="10">
        <v>45766</v>
      </c>
      <c r="E1223" t="s">
        <v>52</v>
      </c>
      <c r="F1223">
        <v>11</v>
      </c>
      <c r="G1223" t="s">
        <v>77</v>
      </c>
      <c r="H1223" t="s">
        <v>866</v>
      </c>
      <c r="I1223" t="s">
        <v>79</v>
      </c>
      <c r="J1223">
        <v>1</v>
      </c>
      <c r="K1223">
        <v>7238</v>
      </c>
      <c r="L1223" t="str">
        <f>IFERROR(INDEX(play_attribution!$B$2:$B$328,MATCH(A1223,play_attribution!$A$2:$A$328,0)),"")</f>
        <v/>
      </c>
      <c r="M1223" t="str">
        <f>VLOOKUP(H1223,seller_roster!$A$2:$B$85,2,FALSE)</f>
        <v>Kira Novak</v>
      </c>
      <c r="N1223" t="str">
        <f>VLOOKUP(C1223,accounts!$A$2:$F$9615,2,FALSE)</f>
        <v>Healthcare Services</v>
      </c>
      <c r="O1223" t="str">
        <f>VLOOKUP(C1223,accounts!$A$2:$F$9615,3,FALSE)</f>
        <v>$5M-$10M</v>
      </c>
      <c r="P1223" t="str">
        <f>VLOOKUP(C1223,accounts!$A$2:$F$9615,5,FALSE)</f>
        <v>Central</v>
      </c>
      <c r="Q1223" t="b">
        <f t="shared" si="20"/>
        <v>1</v>
      </c>
      <c r="R1223" t="e">
        <f>INDEX(removed_duplicate_rows!$A$5:$A$39,MATCH(wins!A1223,removed_duplicate_rows!$A$5:$A$39,0))</f>
        <v>#N/A</v>
      </c>
    </row>
    <row r="1224" spans="1:18" ht="15.75" customHeight="1" x14ac:dyDescent="0.2">
      <c r="A1224" t="s">
        <v>3799</v>
      </c>
      <c r="B1224" t="s">
        <v>3800</v>
      </c>
      <c r="C1224" t="s">
        <v>3801</v>
      </c>
      <c r="D1224" s="10">
        <v>45766</v>
      </c>
      <c r="E1224" t="s">
        <v>52</v>
      </c>
      <c r="F1224">
        <v>11</v>
      </c>
      <c r="G1224" t="s">
        <v>77</v>
      </c>
      <c r="H1224" t="s">
        <v>159</v>
      </c>
      <c r="I1224" t="s">
        <v>79</v>
      </c>
      <c r="J1224">
        <v>1</v>
      </c>
      <c r="K1224">
        <v>8318</v>
      </c>
      <c r="L1224" t="str">
        <f>IFERROR(INDEX(play_attribution!$B$2:$B$328,MATCH(A1224,play_attribution!$A$2:$A$328,0)),"")</f>
        <v/>
      </c>
      <c r="M1224" t="str">
        <f>VLOOKUP(H1224,seller_roster!$A$2:$B$85,2,FALSE)</f>
        <v>Kai Bianchi</v>
      </c>
      <c r="N1224" t="str">
        <f>VLOOKUP(C1224,accounts!$A$2:$F$9615,2,FALSE)</f>
        <v>Logistics</v>
      </c>
      <c r="O1224" t="str">
        <f>VLOOKUP(C1224,accounts!$A$2:$F$9615,3,FALSE)</f>
        <v>$2.5M-$5M</v>
      </c>
      <c r="P1224" t="str">
        <f>VLOOKUP(C1224,accounts!$A$2:$F$9615,5,FALSE)</f>
        <v>East</v>
      </c>
      <c r="Q1224" t="b">
        <f t="shared" si="20"/>
        <v>1</v>
      </c>
      <c r="R1224" t="e">
        <f>INDEX(removed_duplicate_rows!$A$5:$A$39,MATCH(wins!A1224,removed_duplicate_rows!$A$5:$A$39,0))</f>
        <v>#N/A</v>
      </c>
    </row>
    <row r="1225" spans="1:18" ht="15.75" customHeight="1" x14ac:dyDescent="0.2">
      <c r="A1225" t="s">
        <v>3802</v>
      </c>
      <c r="B1225" t="s">
        <v>3803</v>
      </c>
      <c r="C1225" t="s">
        <v>3804</v>
      </c>
      <c r="D1225" s="10">
        <v>45766</v>
      </c>
      <c r="E1225" t="s">
        <v>52</v>
      </c>
      <c r="F1225">
        <v>11</v>
      </c>
      <c r="G1225" t="s">
        <v>77</v>
      </c>
      <c r="H1225" t="s">
        <v>618</v>
      </c>
      <c r="I1225" t="s">
        <v>79</v>
      </c>
      <c r="J1225">
        <v>1</v>
      </c>
      <c r="K1225">
        <v>11383</v>
      </c>
      <c r="L1225" t="str">
        <f>IFERROR(INDEX(play_attribution!$B$2:$B$328,MATCH(A1225,play_attribution!$A$2:$A$328,0)),"")</f>
        <v/>
      </c>
      <c r="M1225" t="str">
        <f>VLOOKUP(H1225,seller_roster!$A$2:$B$85,2,FALSE)</f>
        <v>Parker Reyes</v>
      </c>
      <c r="N1225" t="str">
        <f>VLOOKUP(C1225,accounts!$A$2:$F$9615,2,FALSE)</f>
        <v>Wholesale &amp; Distribution</v>
      </c>
      <c r="O1225" t="str">
        <f>VLOOKUP(C1225,accounts!$A$2:$F$9615,3,FALSE)</f>
        <v>&gt;$10M</v>
      </c>
      <c r="P1225" t="str">
        <f>VLOOKUP(C1225,accounts!$A$2:$F$9615,5,FALSE)</f>
        <v>Central</v>
      </c>
      <c r="Q1225" t="b">
        <f t="shared" si="20"/>
        <v>1</v>
      </c>
      <c r="R1225" t="e">
        <f>INDEX(removed_duplicate_rows!$A$5:$A$39,MATCH(wins!A1225,removed_duplicate_rows!$A$5:$A$39,0))</f>
        <v>#N/A</v>
      </c>
    </row>
    <row r="1226" spans="1:18" ht="15.75" customHeight="1" x14ac:dyDescent="0.2">
      <c r="A1226" t="s">
        <v>3805</v>
      </c>
      <c r="B1226" t="s">
        <v>3806</v>
      </c>
      <c r="C1226" t="s">
        <v>3807</v>
      </c>
      <c r="D1226" s="10">
        <v>45766</v>
      </c>
      <c r="E1226" t="s">
        <v>52</v>
      </c>
      <c r="F1226">
        <v>11</v>
      </c>
      <c r="G1226" t="s">
        <v>77</v>
      </c>
      <c r="H1226" t="s">
        <v>527</v>
      </c>
      <c r="I1226" t="s">
        <v>79</v>
      </c>
      <c r="J1226">
        <v>1</v>
      </c>
      <c r="K1226">
        <v>8207</v>
      </c>
      <c r="L1226" t="str">
        <f>IFERROR(INDEX(play_attribution!$B$2:$B$328,MATCH(A1226,play_attribution!$A$2:$A$328,0)),"")</f>
        <v/>
      </c>
      <c r="M1226" t="str">
        <f>VLOOKUP(H1226,seller_roster!$A$2:$B$85,2,FALSE)</f>
        <v>Nia Mbeki</v>
      </c>
      <c r="N1226" t="str">
        <f>VLOOKUP(C1226,accounts!$A$2:$F$9615,2,FALSE)</f>
        <v>Wholesale &amp; Distribution</v>
      </c>
      <c r="O1226" t="str">
        <f>VLOOKUP(C1226,accounts!$A$2:$F$9615,3,FALSE)</f>
        <v>$2.5M-$5M</v>
      </c>
      <c r="P1226" t="str">
        <f>VLOOKUP(C1226,accounts!$A$2:$F$9615,5,FALSE)</f>
        <v>East</v>
      </c>
      <c r="Q1226" t="b">
        <f t="shared" si="20"/>
        <v>1</v>
      </c>
      <c r="R1226" t="e">
        <f>INDEX(removed_duplicate_rows!$A$5:$A$39,MATCH(wins!A1226,removed_duplicate_rows!$A$5:$A$39,0))</f>
        <v>#N/A</v>
      </c>
    </row>
    <row r="1227" spans="1:18" ht="15.75" customHeight="1" x14ac:dyDescent="0.2">
      <c r="A1227" t="s">
        <v>3808</v>
      </c>
      <c r="B1227" t="s">
        <v>3809</v>
      </c>
      <c r="C1227" t="s">
        <v>3810</v>
      </c>
      <c r="D1227" s="10">
        <v>45766</v>
      </c>
      <c r="E1227" t="s">
        <v>52</v>
      </c>
      <c r="F1227">
        <v>11</v>
      </c>
      <c r="G1227" t="s">
        <v>77</v>
      </c>
      <c r="H1227" t="s">
        <v>114</v>
      </c>
      <c r="I1227" t="s">
        <v>79</v>
      </c>
      <c r="J1227">
        <v>1</v>
      </c>
      <c r="K1227">
        <v>5829</v>
      </c>
      <c r="L1227" t="str">
        <f>IFERROR(INDEX(play_attribution!$B$2:$B$328,MATCH(A1227,play_attribution!$A$2:$A$328,0)),"")</f>
        <v/>
      </c>
      <c r="M1227" t="str">
        <f>VLOOKUP(H1227,seller_roster!$A$2:$B$85,2,FALSE)</f>
        <v>Ray Reyes</v>
      </c>
      <c r="N1227" t="str">
        <f>VLOOKUP(C1227,accounts!$A$2:$F$9615,2,FALSE)</f>
        <v>Hospitality Group</v>
      </c>
      <c r="O1227" t="str">
        <f>VLOOKUP(C1227,accounts!$A$2:$F$9615,3,FALSE)</f>
        <v>$5M-$10M</v>
      </c>
      <c r="P1227" t="str">
        <f>VLOOKUP(C1227,accounts!$A$2:$F$9615,5,FALSE)</f>
        <v>Central</v>
      </c>
      <c r="Q1227" t="b">
        <f t="shared" si="20"/>
        <v>1</v>
      </c>
      <c r="R1227" t="e">
        <f>INDEX(removed_duplicate_rows!$A$5:$A$39,MATCH(wins!A1227,removed_duplicate_rows!$A$5:$A$39,0))</f>
        <v>#N/A</v>
      </c>
    </row>
    <row r="1228" spans="1:18" ht="15.75" customHeight="1" x14ac:dyDescent="0.2">
      <c r="A1228" t="s">
        <v>3811</v>
      </c>
      <c r="B1228" t="s">
        <v>3812</v>
      </c>
      <c r="C1228" t="s">
        <v>3813</v>
      </c>
      <c r="D1228" s="10">
        <v>45766</v>
      </c>
      <c r="E1228" t="s">
        <v>52</v>
      </c>
      <c r="F1228">
        <v>11</v>
      </c>
      <c r="G1228" t="s">
        <v>77</v>
      </c>
      <c r="H1228" t="s">
        <v>147</v>
      </c>
      <c r="I1228" t="s">
        <v>79</v>
      </c>
      <c r="J1228">
        <v>1</v>
      </c>
      <c r="K1228">
        <v>8275</v>
      </c>
      <c r="L1228" t="str">
        <f>IFERROR(INDEX(play_attribution!$B$2:$B$328,MATCH(A1228,play_attribution!$A$2:$A$328,0)),"")</f>
        <v/>
      </c>
      <c r="M1228" t="str">
        <f>VLOOKUP(H1228,seller_roster!$A$2:$B$85,2,FALSE)</f>
        <v>Riley Tran</v>
      </c>
      <c r="N1228" t="str">
        <f>VLOOKUP(C1228,accounts!$A$2:$F$9615,2,FALSE)</f>
        <v>Healthcare Services</v>
      </c>
      <c r="O1228" t="str">
        <f>VLOOKUP(C1228,accounts!$A$2:$F$9615,3,FALSE)</f>
        <v>$2.5M-$5M</v>
      </c>
      <c r="P1228" t="str">
        <f>VLOOKUP(C1228,accounts!$A$2:$F$9615,5,FALSE)</f>
        <v>Central</v>
      </c>
      <c r="Q1228" t="b">
        <f t="shared" si="20"/>
        <v>1</v>
      </c>
      <c r="R1228" t="e">
        <f>INDEX(removed_duplicate_rows!$A$5:$A$39,MATCH(wins!A1228,removed_duplicate_rows!$A$5:$A$39,0))</f>
        <v>#N/A</v>
      </c>
    </row>
    <row r="1229" spans="1:18" ht="15.75" customHeight="1" x14ac:dyDescent="0.2">
      <c r="A1229" t="s">
        <v>3814</v>
      </c>
      <c r="B1229" t="s">
        <v>3815</v>
      </c>
      <c r="C1229" t="s">
        <v>3816</v>
      </c>
      <c r="D1229" s="10">
        <v>45766</v>
      </c>
      <c r="E1229" t="s">
        <v>52</v>
      </c>
      <c r="F1229">
        <v>11</v>
      </c>
      <c r="G1229" t="s">
        <v>77</v>
      </c>
      <c r="H1229" t="s">
        <v>214</v>
      </c>
      <c r="I1229" t="s">
        <v>79</v>
      </c>
      <c r="J1229">
        <v>1</v>
      </c>
      <c r="K1229">
        <v>8422</v>
      </c>
      <c r="L1229" t="str">
        <f>IFERROR(INDEX(play_attribution!$B$2:$B$328,MATCH(A1229,play_attribution!$A$2:$A$328,0)),"")</f>
        <v/>
      </c>
      <c r="M1229" t="str">
        <f>VLOOKUP(H1229,seller_roster!$A$2:$B$85,2,FALSE)</f>
        <v>Rhea Abadi</v>
      </c>
      <c r="N1229" t="str">
        <f>VLOOKUP(C1229,accounts!$A$2:$F$9615,2,FALSE)</f>
        <v>Logistics</v>
      </c>
      <c r="O1229" t="str">
        <f>VLOOKUP(C1229,accounts!$A$2:$F$9615,3,FALSE)</f>
        <v>$2.5M-$5M</v>
      </c>
      <c r="P1229" t="str">
        <f>VLOOKUP(C1229,accounts!$A$2:$F$9615,5,FALSE)</f>
        <v>East</v>
      </c>
      <c r="Q1229" t="b">
        <f t="shared" si="20"/>
        <v>1</v>
      </c>
      <c r="R1229" t="e">
        <f>INDEX(removed_duplicate_rows!$A$5:$A$39,MATCH(wins!A1229,removed_duplicate_rows!$A$5:$A$39,0))</f>
        <v>#N/A</v>
      </c>
    </row>
    <row r="1230" spans="1:18" ht="15.75" customHeight="1" x14ac:dyDescent="0.2">
      <c r="A1230" t="s">
        <v>3817</v>
      </c>
      <c r="B1230" t="s">
        <v>3818</v>
      </c>
      <c r="C1230" t="s">
        <v>3819</v>
      </c>
      <c r="D1230" s="10">
        <v>45766</v>
      </c>
      <c r="E1230" t="s">
        <v>52</v>
      </c>
      <c r="F1230">
        <v>11</v>
      </c>
      <c r="G1230" t="s">
        <v>77</v>
      </c>
      <c r="H1230" t="s">
        <v>177</v>
      </c>
      <c r="I1230" t="s">
        <v>79</v>
      </c>
      <c r="J1230">
        <v>1</v>
      </c>
      <c r="K1230">
        <v>7182</v>
      </c>
      <c r="L1230" t="str">
        <f>IFERROR(INDEX(play_attribution!$B$2:$B$328,MATCH(A1230,play_attribution!$A$2:$A$328,0)),"")</f>
        <v/>
      </c>
      <c r="M1230" t="str">
        <f>VLOOKUP(H1230,seller_roster!$A$2:$B$85,2,FALSE)</f>
        <v>Gray Marsh</v>
      </c>
      <c r="N1230" t="str">
        <f>VLOOKUP(C1230,accounts!$A$2:$F$9615,2,FALSE)</f>
        <v>Logistics</v>
      </c>
      <c r="O1230" t="str">
        <f>VLOOKUP(C1230,accounts!$A$2:$F$9615,3,FALSE)</f>
        <v>$2.5M-$5M</v>
      </c>
      <c r="P1230" t="str">
        <f>VLOOKUP(C1230,accounts!$A$2:$F$9615,5,FALSE)</f>
        <v>East</v>
      </c>
      <c r="Q1230" t="b">
        <f t="shared" si="20"/>
        <v>1</v>
      </c>
      <c r="R1230" t="e">
        <f>INDEX(removed_duplicate_rows!$A$5:$A$39,MATCH(wins!A1230,removed_duplicate_rows!$A$5:$A$39,0))</f>
        <v>#N/A</v>
      </c>
    </row>
    <row r="1231" spans="1:18" ht="15.75" customHeight="1" x14ac:dyDescent="0.2">
      <c r="A1231" t="s">
        <v>3820</v>
      </c>
      <c r="B1231" t="s">
        <v>3821</v>
      </c>
      <c r="C1231" t="s">
        <v>3822</v>
      </c>
      <c r="D1231" s="10">
        <v>45766</v>
      </c>
      <c r="E1231" t="s">
        <v>52</v>
      </c>
      <c r="F1231">
        <v>11</v>
      </c>
      <c r="G1231" t="s">
        <v>77</v>
      </c>
      <c r="H1231" t="s">
        <v>147</v>
      </c>
      <c r="I1231" t="s">
        <v>55</v>
      </c>
      <c r="J1231">
        <v>1</v>
      </c>
      <c r="K1231">
        <v>7085</v>
      </c>
      <c r="L1231" t="str">
        <f>IFERROR(INDEX(play_attribution!$B$2:$B$328,MATCH(A1231,play_attribution!$A$2:$A$328,0)),"")</f>
        <v/>
      </c>
      <c r="M1231" t="str">
        <f>VLOOKUP(H1231,seller_roster!$A$2:$B$85,2,FALSE)</f>
        <v>Riley Tran</v>
      </c>
      <c r="N1231" t="str">
        <f>VLOOKUP(C1231,accounts!$A$2:$F$9615,2,FALSE)</f>
        <v>Retail Multi-Location</v>
      </c>
      <c r="O1231" t="str">
        <f>VLOOKUP(C1231,accounts!$A$2:$F$9615,3,FALSE)</f>
        <v>$2.5M-$5M</v>
      </c>
      <c r="P1231" t="str">
        <f>VLOOKUP(C1231,accounts!$A$2:$F$9615,5,FALSE)</f>
        <v>East</v>
      </c>
      <c r="Q1231" t="b">
        <f t="shared" si="20"/>
        <v>1</v>
      </c>
      <c r="R1231" t="e">
        <f>INDEX(removed_duplicate_rows!$A$5:$A$39,MATCH(wins!A1231,removed_duplicate_rows!$A$5:$A$39,0))</f>
        <v>#N/A</v>
      </c>
    </row>
    <row r="1232" spans="1:18" ht="15.75" customHeight="1" x14ac:dyDescent="0.2">
      <c r="A1232" t="s">
        <v>3823</v>
      </c>
      <c r="B1232" t="s">
        <v>3824</v>
      </c>
      <c r="C1232" t="s">
        <v>3825</v>
      </c>
      <c r="D1232" s="10">
        <v>45766</v>
      </c>
      <c r="E1232" t="s">
        <v>52</v>
      </c>
      <c r="F1232">
        <v>11</v>
      </c>
      <c r="G1232" t="s">
        <v>77</v>
      </c>
      <c r="H1232" t="s">
        <v>151</v>
      </c>
      <c r="I1232" t="s">
        <v>79</v>
      </c>
      <c r="J1232">
        <v>1</v>
      </c>
      <c r="K1232">
        <v>9298</v>
      </c>
      <c r="L1232" t="str">
        <f>IFERROR(INDEX(play_attribution!$B$2:$B$328,MATCH(A1232,play_attribution!$A$2:$A$328,0)),"")</f>
        <v/>
      </c>
      <c r="M1232" t="str">
        <f>VLOOKUP(H1232,seller_roster!$A$2:$B$85,2,FALSE)</f>
        <v>Marley Lindqvist</v>
      </c>
      <c r="N1232" t="str">
        <f>VLOOKUP(C1232,accounts!$A$2:$F$9615,2,FALSE)</f>
        <v>Construction</v>
      </c>
      <c r="O1232" t="str">
        <f>VLOOKUP(C1232,accounts!$A$2:$F$9615,3,FALSE)</f>
        <v>$5M-$10M</v>
      </c>
      <c r="P1232" t="str">
        <f>VLOOKUP(C1232,accounts!$A$2:$F$9615,5,FALSE)</f>
        <v>Central</v>
      </c>
      <c r="Q1232" t="b">
        <f t="shared" si="20"/>
        <v>1</v>
      </c>
      <c r="R1232" t="e">
        <f>INDEX(removed_duplicate_rows!$A$5:$A$39,MATCH(wins!A1232,removed_duplicate_rows!$A$5:$A$39,0))</f>
        <v>#N/A</v>
      </c>
    </row>
    <row r="1233" spans="1:18" ht="15.75" customHeight="1" x14ac:dyDescent="0.2">
      <c r="A1233" t="s">
        <v>3826</v>
      </c>
      <c r="B1233" t="s">
        <v>3827</v>
      </c>
      <c r="C1233" t="s">
        <v>3828</v>
      </c>
      <c r="D1233" s="10">
        <v>45766</v>
      </c>
      <c r="E1233" t="s">
        <v>52</v>
      </c>
      <c r="F1233">
        <v>11</v>
      </c>
      <c r="G1233" t="s">
        <v>77</v>
      </c>
      <c r="H1233" t="s">
        <v>184</v>
      </c>
      <c r="I1233" t="s">
        <v>79</v>
      </c>
      <c r="J1233">
        <v>1</v>
      </c>
      <c r="K1233">
        <v>3292</v>
      </c>
      <c r="L1233" t="str">
        <f>IFERROR(INDEX(play_attribution!$B$2:$B$328,MATCH(A1233,play_attribution!$A$2:$A$328,0)),"")</f>
        <v/>
      </c>
      <c r="M1233" t="str">
        <f>VLOOKUP(H1233,seller_roster!$A$2:$B$85,2,FALSE)</f>
        <v>Zion Silva</v>
      </c>
      <c r="N1233" t="str">
        <f>VLOOKUP(C1233,accounts!$A$2:$F$9615,2,FALSE)</f>
        <v>Field Services</v>
      </c>
      <c r="O1233" t="str">
        <f>VLOOKUP(C1233,accounts!$A$2:$F$9615,3,FALSE)</f>
        <v>$2.5M-$5M</v>
      </c>
      <c r="P1233" t="str">
        <f>VLOOKUP(C1233,accounts!$A$2:$F$9615,5,FALSE)</f>
        <v>East</v>
      </c>
      <c r="Q1233" t="b">
        <f t="shared" si="20"/>
        <v>1</v>
      </c>
      <c r="R1233" t="e">
        <f>INDEX(removed_duplicate_rows!$A$5:$A$39,MATCH(wins!A1233,removed_duplicate_rows!$A$5:$A$39,0))</f>
        <v>#N/A</v>
      </c>
    </row>
    <row r="1234" spans="1:18" ht="15.75" customHeight="1" x14ac:dyDescent="0.2">
      <c r="A1234" t="s">
        <v>3829</v>
      </c>
      <c r="B1234" t="s">
        <v>3830</v>
      </c>
      <c r="C1234" t="s">
        <v>3831</v>
      </c>
      <c r="D1234" s="10">
        <v>45766</v>
      </c>
      <c r="E1234" t="s">
        <v>52</v>
      </c>
      <c r="F1234">
        <v>11</v>
      </c>
      <c r="G1234" t="s">
        <v>77</v>
      </c>
      <c r="H1234" t="s">
        <v>78</v>
      </c>
      <c r="I1234" t="s">
        <v>79</v>
      </c>
      <c r="J1234">
        <v>1</v>
      </c>
      <c r="K1234">
        <v>9784</v>
      </c>
      <c r="L1234" t="str">
        <f>IFERROR(INDEX(play_attribution!$B$2:$B$328,MATCH(A1234,play_attribution!$A$2:$A$328,0)),"")</f>
        <v/>
      </c>
      <c r="M1234" t="str">
        <f>VLOOKUP(H1234,seller_roster!$A$2:$B$85,2,FALSE)</f>
        <v>Lennon Ferro</v>
      </c>
      <c r="N1234" t="str">
        <f>VLOOKUP(C1234,accounts!$A$2:$F$9615,2,FALSE)</f>
        <v>Logistics</v>
      </c>
      <c r="O1234" t="str">
        <f>VLOOKUP(C1234,accounts!$A$2:$F$9615,3,FALSE)</f>
        <v>$1M-$2.5M</v>
      </c>
      <c r="P1234" t="str">
        <f>VLOOKUP(C1234,accounts!$A$2:$F$9615,5,FALSE)</f>
        <v>East</v>
      </c>
      <c r="Q1234" t="b">
        <f t="shared" si="20"/>
        <v>1</v>
      </c>
      <c r="R1234" t="e">
        <f>INDEX(removed_duplicate_rows!$A$5:$A$39,MATCH(wins!A1234,removed_duplicate_rows!$A$5:$A$39,0))</f>
        <v>#N/A</v>
      </c>
    </row>
    <row r="1235" spans="1:18" ht="15.75" customHeight="1" x14ac:dyDescent="0.2">
      <c r="A1235" t="s">
        <v>3832</v>
      </c>
      <c r="B1235" t="s">
        <v>3833</v>
      </c>
      <c r="C1235" t="s">
        <v>3834</v>
      </c>
      <c r="D1235" s="10">
        <v>45766</v>
      </c>
      <c r="E1235" t="s">
        <v>52</v>
      </c>
      <c r="F1235">
        <v>11</v>
      </c>
      <c r="G1235" t="s">
        <v>77</v>
      </c>
      <c r="H1235" t="s">
        <v>191</v>
      </c>
      <c r="I1235" t="s">
        <v>79</v>
      </c>
      <c r="J1235">
        <v>1</v>
      </c>
      <c r="K1235">
        <v>9258</v>
      </c>
      <c r="L1235" t="str">
        <f>IFERROR(INDEX(play_attribution!$B$2:$B$328,MATCH(A1235,play_attribution!$A$2:$A$328,0)),"")</f>
        <v/>
      </c>
      <c r="M1235" t="str">
        <f>VLOOKUP(H1235,seller_roster!$A$2:$B$85,2,FALSE)</f>
        <v>Blake Lindqvist</v>
      </c>
      <c r="N1235" t="str">
        <f>VLOOKUP(C1235,accounts!$A$2:$F$9615,2,FALSE)</f>
        <v>Hospitality Group</v>
      </c>
      <c r="O1235" t="str">
        <f>VLOOKUP(C1235,accounts!$A$2:$F$9615,3,FALSE)</f>
        <v>$2.5M-$5M</v>
      </c>
      <c r="P1235" t="str">
        <f>VLOOKUP(C1235,accounts!$A$2:$F$9615,5,FALSE)</f>
        <v>Central</v>
      </c>
      <c r="Q1235" t="b">
        <f t="shared" si="20"/>
        <v>1</v>
      </c>
      <c r="R1235" t="e">
        <f>INDEX(removed_duplicate_rows!$A$5:$A$39,MATCH(wins!A1235,removed_duplicate_rows!$A$5:$A$39,0))</f>
        <v>#N/A</v>
      </c>
    </row>
    <row r="1236" spans="1:18" ht="15.75" customHeight="1" x14ac:dyDescent="0.2">
      <c r="A1236" t="s">
        <v>3835</v>
      </c>
      <c r="B1236" t="s">
        <v>3836</v>
      </c>
      <c r="C1236" t="s">
        <v>3837</v>
      </c>
      <c r="D1236" s="10">
        <v>45766</v>
      </c>
      <c r="E1236" t="s">
        <v>52</v>
      </c>
      <c r="F1236">
        <v>11</v>
      </c>
      <c r="G1236" t="s">
        <v>77</v>
      </c>
      <c r="H1236" t="s">
        <v>140</v>
      </c>
      <c r="I1236" t="s">
        <v>79</v>
      </c>
      <c r="J1236">
        <v>1</v>
      </c>
      <c r="K1236">
        <v>9198</v>
      </c>
      <c r="L1236" t="str">
        <f>IFERROR(INDEX(play_attribution!$B$2:$B$328,MATCH(A1236,play_attribution!$A$2:$A$328,0)),"")</f>
        <v/>
      </c>
      <c r="M1236" t="str">
        <f>VLOOKUP(H1236,seller_roster!$A$2:$B$85,2,FALSE)</f>
        <v>Lane Lindqvist</v>
      </c>
      <c r="N1236" t="str">
        <f>VLOOKUP(C1236,accounts!$A$2:$F$9615,2,FALSE)</f>
        <v>Field Services</v>
      </c>
      <c r="O1236" t="str">
        <f>VLOOKUP(C1236,accounts!$A$2:$F$9615,3,FALSE)</f>
        <v>$5M-$10M</v>
      </c>
      <c r="P1236" t="str">
        <f>VLOOKUP(C1236,accounts!$A$2:$F$9615,5,FALSE)</f>
        <v>East</v>
      </c>
      <c r="Q1236" t="b">
        <f t="shared" si="20"/>
        <v>1</v>
      </c>
      <c r="R1236" t="e">
        <f>INDEX(removed_duplicate_rows!$A$5:$A$39,MATCH(wins!A1236,removed_duplicate_rows!$A$5:$A$39,0))</f>
        <v>#N/A</v>
      </c>
    </row>
    <row r="1237" spans="1:18" ht="15.75" customHeight="1" x14ac:dyDescent="0.2">
      <c r="A1237" t="s">
        <v>3838</v>
      </c>
      <c r="B1237" t="s">
        <v>3839</v>
      </c>
      <c r="C1237" t="s">
        <v>3840</v>
      </c>
      <c r="D1237" s="10">
        <v>45766</v>
      </c>
      <c r="E1237" t="s">
        <v>52</v>
      </c>
      <c r="F1237">
        <v>11</v>
      </c>
      <c r="G1237" t="s">
        <v>77</v>
      </c>
      <c r="H1237" t="s">
        <v>118</v>
      </c>
      <c r="I1237" t="s">
        <v>79</v>
      </c>
      <c r="J1237">
        <v>1</v>
      </c>
      <c r="K1237">
        <v>12599</v>
      </c>
      <c r="L1237" t="str">
        <f>IFERROR(INDEX(play_attribution!$B$2:$B$328,MATCH(A1237,play_attribution!$A$2:$A$328,0)),"")</f>
        <v/>
      </c>
      <c r="M1237" t="str">
        <f>VLOOKUP(H1237,seller_roster!$A$2:$B$85,2,FALSE)</f>
        <v>Val Reyes</v>
      </c>
      <c r="N1237" t="str">
        <f>VLOOKUP(C1237,accounts!$A$2:$F$9615,2,FALSE)</f>
        <v>Construction</v>
      </c>
      <c r="O1237" t="str">
        <f>VLOOKUP(C1237,accounts!$A$2:$F$9615,3,FALSE)</f>
        <v>$5M-$10M</v>
      </c>
      <c r="P1237" t="str">
        <f>VLOOKUP(C1237,accounts!$A$2:$F$9615,5,FALSE)</f>
        <v>Central</v>
      </c>
      <c r="Q1237" t="b">
        <f t="shared" si="20"/>
        <v>1</v>
      </c>
      <c r="R1237" t="e">
        <f>INDEX(removed_duplicate_rows!$A$5:$A$39,MATCH(wins!A1237,removed_duplicate_rows!$A$5:$A$39,0))</f>
        <v>#N/A</v>
      </c>
    </row>
    <row r="1238" spans="1:18" ht="15.75" customHeight="1" x14ac:dyDescent="0.2">
      <c r="A1238" t="s">
        <v>3841</v>
      </c>
      <c r="B1238" t="s">
        <v>3842</v>
      </c>
      <c r="C1238" t="s">
        <v>3843</v>
      </c>
      <c r="D1238" s="10">
        <v>45766</v>
      </c>
      <c r="E1238" t="s">
        <v>52</v>
      </c>
      <c r="F1238">
        <v>11</v>
      </c>
      <c r="G1238" t="s">
        <v>77</v>
      </c>
      <c r="H1238" t="s">
        <v>151</v>
      </c>
      <c r="I1238" t="s">
        <v>79</v>
      </c>
      <c r="J1238">
        <v>1</v>
      </c>
      <c r="K1238">
        <v>8834</v>
      </c>
      <c r="L1238" t="str">
        <f>IFERROR(INDEX(play_attribution!$B$2:$B$328,MATCH(A1238,play_attribution!$A$2:$A$328,0)),"")</f>
        <v/>
      </c>
      <c r="M1238" t="str">
        <f>VLOOKUP(H1238,seller_roster!$A$2:$B$85,2,FALSE)</f>
        <v>Marley Lindqvist</v>
      </c>
      <c r="N1238" t="str">
        <f>VLOOKUP(C1238,accounts!$A$2:$F$9615,2,FALSE)</f>
        <v>Retail Multi-Location</v>
      </c>
      <c r="O1238" t="str">
        <f>VLOOKUP(C1238,accounts!$A$2:$F$9615,3,FALSE)</f>
        <v>$5M-$10M</v>
      </c>
      <c r="P1238" t="str">
        <f>VLOOKUP(C1238,accounts!$A$2:$F$9615,5,FALSE)</f>
        <v>East</v>
      </c>
      <c r="Q1238" t="b">
        <f t="shared" si="20"/>
        <v>1</v>
      </c>
      <c r="R1238" t="e">
        <f>INDEX(removed_duplicate_rows!$A$5:$A$39,MATCH(wins!A1238,removed_duplicate_rows!$A$5:$A$39,0))</f>
        <v>#N/A</v>
      </c>
    </row>
    <row r="1239" spans="1:18" ht="15.75" customHeight="1" x14ac:dyDescent="0.2">
      <c r="A1239" t="s">
        <v>3844</v>
      </c>
      <c r="B1239" t="s">
        <v>3845</v>
      </c>
      <c r="C1239" t="s">
        <v>3846</v>
      </c>
      <c r="D1239" s="10">
        <v>45766</v>
      </c>
      <c r="E1239" t="s">
        <v>52</v>
      </c>
      <c r="F1239">
        <v>11</v>
      </c>
      <c r="G1239" t="s">
        <v>77</v>
      </c>
      <c r="H1239" t="s">
        <v>118</v>
      </c>
      <c r="I1239" t="s">
        <v>79</v>
      </c>
      <c r="J1239">
        <v>1</v>
      </c>
      <c r="K1239">
        <v>8709</v>
      </c>
      <c r="L1239" t="str">
        <f>IFERROR(INDEX(play_attribution!$B$2:$B$328,MATCH(A1239,play_attribution!$A$2:$A$328,0)),"")</f>
        <v/>
      </c>
      <c r="M1239" t="str">
        <f>VLOOKUP(H1239,seller_roster!$A$2:$B$85,2,FALSE)</f>
        <v>Val Reyes</v>
      </c>
      <c r="N1239" t="str">
        <f>VLOOKUP(C1239,accounts!$A$2:$F$9615,2,FALSE)</f>
        <v>Manufacturing</v>
      </c>
      <c r="O1239" t="str">
        <f>VLOOKUP(C1239,accounts!$A$2:$F$9615,3,FALSE)</f>
        <v>$2.5M-$5M</v>
      </c>
      <c r="P1239" t="str">
        <f>VLOOKUP(C1239,accounts!$A$2:$F$9615,5,FALSE)</f>
        <v>Central</v>
      </c>
      <c r="Q1239" t="b">
        <f t="shared" si="20"/>
        <v>1</v>
      </c>
      <c r="R1239" t="e">
        <f>INDEX(removed_duplicate_rows!$A$5:$A$39,MATCH(wins!A1239,removed_duplicate_rows!$A$5:$A$39,0))</f>
        <v>#N/A</v>
      </c>
    </row>
    <row r="1240" spans="1:18" ht="15.75" customHeight="1" x14ac:dyDescent="0.2">
      <c r="A1240" t="s">
        <v>3847</v>
      </c>
      <c r="B1240" t="s">
        <v>3848</v>
      </c>
      <c r="C1240" t="s">
        <v>3849</v>
      </c>
      <c r="D1240" s="10">
        <v>45766</v>
      </c>
      <c r="E1240" t="s">
        <v>52</v>
      </c>
      <c r="F1240">
        <v>11</v>
      </c>
      <c r="G1240" t="s">
        <v>77</v>
      </c>
      <c r="H1240" t="s">
        <v>151</v>
      </c>
      <c r="I1240" t="s">
        <v>79</v>
      </c>
      <c r="J1240">
        <v>1</v>
      </c>
      <c r="K1240">
        <v>7180</v>
      </c>
      <c r="L1240" t="str">
        <f>IFERROR(INDEX(play_attribution!$B$2:$B$328,MATCH(A1240,play_attribution!$A$2:$A$328,0)),"")</f>
        <v/>
      </c>
      <c r="M1240" t="str">
        <f>VLOOKUP(H1240,seller_roster!$A$2:$B$85,2,FALSE)</f>
        <v>Marley Lindqvist</v>
      </c>
      <c r="N1240" t="str">
        <f>VLOOKUP(C1240,accounts!$A$2:$F$9615,2,FALSE)</f>
        <v>Construction</v>
      </c>
      <c r="O1240" t="str">
        <f>VLOOKUP(C1240,accounts!$A$2:$F$9615,3,FALSE)</f>
        <v>$2.5M-$5M</v>
      </c>
      <c r="P1240" t="str">
        <f>VLOOKUP(C1240,accounts!$A$2:$F$9615,5,FALSE)</f>
        <v>East</v>
      </c>
      <c r="Q1240" t="b">
        <f t="shared" si="20"/>
        <v>1</v>
      </c>
      <c r="R1240" t="e">
        <f>INDEX(removed_duplicate_rows!$A$5:$A$39,MATCH(wins!A1240,removed_duplicate_rows!$A$5:$A$39,0))</f>
        <v>#N/A</v>
      </c>
    </row>
    <row r="1241" spans="1:18" ht="15.75" customHeight="1" x14ac:dyDescent="0.2">
      <c r="A1241" t="s">
        <v>3850</v>
      </c>
      <c r="B1241" t="s">
        <v>3851</v>
      </c>
      <c r="C1241" t="s">
        <v>3852</v>
      </c>
      <c r="D1241" s="10">
        <v>45766</v>
      </c>
      <c r="E1241" t="s">
        <v>52</v>
      </c>
      <c r="F1241">
        <v>11</v>
      </c>
      <c r="G1241" t="s">
        <v>77</v>
      </c>
      <c r="H1241" t="s">
        <v>191</v>
      </c>
      <c r="I1241" t="s">
        <v>79</v>
      </c>
      <c r="J1241">
        <v>1</v>
      </c>
      <c r="K1241">
        <v>4287</v>
      </c>
      <c r="L1241" t="str">
        <f>IFERROR(INDEX(play_attribution!$B$2:$B$328,MATCH(A1241,play_attribution!$A$2:$A$328,0)),"")</f>
        <v/>
      </c>
      <c r="M1241" t="str">
        <f>VLOOKUP(H1241,seller_roster!$A$2:$B$85,2,FALSE)</f>
        <v>Blake Lindqvist</v>
      </c>
      <c r="N1241" t="str">
        <f>VLOOKUP(C1241,accounts!$A$2:$F$9615,2,FALSE)</f>
        <v>Retail Multi-Location</v>
      </c>
      <c r="O1241" t="str">
        <f>VLOOKUP(C1241,accounts!$A$2:$F$9615,3,FALSE)</f>
        <v>$2.5M-$5M</v>
      </c>
      <c r="P1241" t="str">
        <f>VLOOKUP(C1241,accounts!$A$2:$F$9615,5,FALSE)</f>
        <v>West</v>
      </c>
      <c r="Q1241" t="b">
        <f t="shared" si="20"/>
        <v>1</v>
      </c>
      <c r="R1241" t="e">
        <f>INDEX(removed_duplicate_rows!$A$5:$A$39,MATCH(wins!A1241,removed_duplicate_rows!$A$5:$A$39,0))</f>
        <v>#N/A</v>
      </c>
    </row>
    <row r="1242" spans="1:18" ht="15.75" customHeight="1" x14ac:dyDescent="0.2">
      <c r="A1242" t="s">
        <v>3853</v>
      </c>
      <c r="B1242" t="s">
        <v>3854</v>
      </c>
      <c r="C1242" t="s">
        <v>3855</v>
      </c>
      <c r="D1242" s="10">
        <v>45766</v>
      </c>
      <c r="E1242" t="s">
        <v>52</v>
      </c>
      <c r="F1242">
        <v>11</v>
      </c>
      <c r="G1242" t="s">
        <v>77</v>
      </c>
      <c r="H1242" t="s">
        <v>140</v>
      </c>
      <c r="I1242" t="s">
        <v>79</v>
      </c>
      <c r="J1242">
        <v>1</v>
      </c>
      <c r="K1242">
        <v>10268</v>
      </c>
      <c r="L1242" t="str">
        <f>IFERROR(INDEX(play_attribution!$B$2:$B$328,MATCH(A1242,play_attribution!$A$2:$A$328,0)),"")</f>
        <v/>
      </c>
      <c r="M1242" t="str">
        <f>VLOOKUP(H1242,seller_roster!$A$2:$B$85,2,FALSE)</f>
        <v>Lane Lindqvist</v>
      </c>
      <c r="N1242" t="str">
        <f>VLOOKUP(C1242,accounts!$A$2:$F$9615,2,FALSE)</f>
        <v>Hospitality Group</v>
      </c>
      <c r="O1242" t="str">
        <f>VLOOKUP(C1242,accounts!$A$2:$F$9615,3,FALSE)</f>
        <v>$2.5M-$5M</v>
      </c>
      <c r="P1242" t="str">
        <f>VLOOKUP(C1242,accounts!$A$2:$F$9615,5,FALSE)</f>
        <v>Central</v>
      </c>
      <c r="Q1242" t="b">
        <f t="shared" si="20"/>
        <v>1</v>
      </c>
      <c r="R1242" t="e">
        <f>INDEX(removed_duplicate_rows!$A$5:$A$39,MATCH(wins!A1242,removed_duplicate_rows!$A$5:$A$39,0))</f>
        <v>#N/A</v>
      </c>
    </row>
    <row r="1243" spans="1:18" ht="15.75" customHeight="1" x14ac:dyDescent="0.2">
      <c r="A1243" t="s">
        <v>3856</v>
      </c>
      <c r="B1243" t="s">
        <v>3857</v>
      </c>
      <c r="C1243" t="s">
        <v>3858</v>
      </c>
      <c r="D1243" s="10">
        <v>45766</v>
      </c>
      <c r="E1243" t="s">
        <v>52</v>
      </c>
      <c r="F1243">
        <v>11</v>
      </c>
      <c r="G1243" t="s">
        <v>77</v>
      </c>
      <c r="H1243" t="s">
        <v>122</v>
      </c>
      <c r="I1243" t="s">
        <v>79</v>
      </c>
      <c r="J1243">
        <v>1</v>
      </c>
      <c r="K1243">
        <v>5099</v>
      </c>
      <c r="L1243" t="str">
        <f>IFERROR(INDEX(play_attribution!$B$2:$B$328,MATCH(A1243,play_attribution!$A$2:$A$328,0)),"")</f>
        <v/>
      </c>
      <c r="M1243" t="str">
        <f>VLOOKUP(H1243,seller_roster!$A$2:$B$85,2,FALSE)</f>
        <v>Uma Osei</v>
      </c>
      <c r="N1243" t="str">
        <f>VLOOKUP(C1243,accounts!$A$2:$F$9615,2,FALSE)</f>
        <v>Hospitality Group</v>
      </c>
      <c r="O1243" t="str">
        <f>VLOOKUP(C1243,accounts!$A$2:$F$9615,3,FALSE)</f>
        <v>$5M-$10M</v>
      </c>
      <c r="P1243" t="str">
        <f>VLOOKUP(C1243,accounts!$A$2:$F$9615,5,FALSE)</f>
        <v>Central</v>
      </c>
      <c r="Q1243" t="b">
        <f t="shared" si="20"/>
        <v>1</v>
      </c>
      <c r="R1243" t="e">
        <f>INDEX(removed_duplicate_rows!$A$5:$A$39,MATCH(wins!A1243,removed_duplicate_rows!$A$5:$A$39,0))</f>
        <v>#N/A</v>
      </c>
    </row>
    <row r="1244" spans="1:18" ht="15.75" customHeight="1" x14ac:dyDescent="0.2">
      <c r="A1244" t="s">
        <v>3859</v>
      </c>
      <c r="B1244" t="s">
        <v>3860</v>
      </c>
      <c r="C1244" t="s">
        <v>3861</v>
      </c>
      <c r="D1244" s="10">
        <v>45766</v>
      </c>
      <c r="E1244" t="s">
        <v>52</v>
      </c>
      <c r="F1244">
        <v>11</v>
      </c>
      <c r="G1244" t="s">
        <v>77</v>
      </c>
      <c r="H1244" t="s">
        <v>118</v>
      </c>
      <c r="I1244" t="s">
        <v>79</v>
      </c>
      <c r="J1244">
        <v>1</v>
      </c>
      <c r="K1244">
        <v>12229</v>
      </c>
      <c r="L1244" t="str">
        <f>IFERROR(INDEX(play_attribution!$B$2:$B$328,MATCH(A1244,play_attribution!$A$2:$A$328,0)),"")</f>
        <v/>
      </c>
      <c r="M1244" t="str">
        <f>VLOOKUP(H1244,seller_roster!$A$2:$B$85,2,FALSE)</f>
        <v>Val Reyes</v>
      </c>
      <c r="N1244" t="str">
        <f>VLOOKUP(C1244,accounts!$A$2:$F$9615,2,FALSE)</f>
        <v>Manufacturing</v>
      </c>
      <c r="O1244" t="str">
        <f>VLOOKUP(C1244,accounts!$A$2:$F$9615,3,FALSE)</f>
        <v>$5M-$10M</v>
      </c>
      <c r="P1244" t="str">
        <f>VLOOKUP(C1244,accounts!$A$2:$F$9615,5,FALSE)</f>
        <v>West</v>
      </c>
      <c r="Q1244" t="b">
        <f t="shared" si="20"/>
        <v>1</v>
      </c>
      <c r="R1244" t="e">
        <f>INDEX(removed_duplicate_rows!$A$5:$A$39,MATCH(wins!A1244,removed_duplicate_rows!$A$5:$A$39,0))</f>
        <v>#N/A</v>
      </c>
    </row>
    <row r="1245" spans="1:18" ht="15.75" customHeight="1" x14ac:dyDescent="0.2">
      <c r="A1245" t="s">
        <v>3862</v>
      </c>
      <c r="B1245" t="s">
        <v>3863</v>
      </c>
      <c r="C1245" t="s">
        <v>3864</v>
      </c>
      <c r="D1245" s="10">
        <v>45766</v>
      </c>
      <c r="E1245" t="s">
        <v>52</v>
      </c>
      <c r="F1245">
        <v>11</v>
      </c>
      <c r="G1245" t="s">
        <v>77</v>
      </c>
      <c r="H1245" t="s">
        <v>118</v>
      </c>
      <c r="I1245" t="s">
        <v>79</v>
      </c>
      <c r="J1245">
        <v>1</v>
      </c>
      <c r="K1245">
        <v>15028</v>
      </c>
      <c r="L1245" t="str">
        <f>IFERROR(INDEX(play_attribution!$B$2:$B$328,MATCH(A1245,play_attribution!$A$2:$A$328,0)),"")</f>
        <v/>
      </c>
      <c r="M1245" t="str">
        <f>VLOOKUP(H1245,seller_roster!$A$2:$B$85,2,FALSE)</f>
        <v>Val Reyes</v>
      </c>
      <c r="N1245" t="str">
        <f>VLOOKUP(C1245,accounts!$A$2:$F$9615,2,FALSE)</f>
        <v>Field Services</v>
      </c>
      <c r="O1245" t="str">
        <f>VLOOKUP(C1245,accounts!$A$2:$F$9615,3,FALSE)</f>
        <v>$2.5M-$5M</v>
      </c>
      <c r="P1245" t="str">
        <f>VLOOKUP(C1245,accounts!$A$2:$F$9615,5,FALSE)</f>
        <v>West</v>
      </c>
      <c r="Q1245" t="b">
        <f t="shared" si="20"/>
        <v>1</v>
      </c>
      <c r="R1245" t="e">
        <f>INDEX(removed_duplicate_rows!$A$5:$A$39,MATCH(wins!A1245,removed_duplicate_rows!$A$5:$A$39,0))</f>
        <v>#N/A</v>
      </c>
    </row>
    <row r="1246" spans="1:18" ht="15.75" customHeight="1" x14ac:dyDescent="0.2">
      <c r="A1246" t="s">
        <v>3865</v>
      </c>
      <c r="B1246" t="s">
        <v>3866</v>
      </c>
      <c r="C1246" t="s">
        <v>3867</v>
      </c>
      <c r="D1246" s="10">
        <v>45766</v>
      </c>
      <c r="E1246" t="s">
        <v>52</v>
      </c>
      <c r="F1246">
        <v>11</v>
      </c>
      <c r="G1246" t="s">
        <v>77</v>
      </c>
      <c r="H1246" t="s">
        <v>140</v>
      </c>
      <c r="I1246" t="s">
        <v>79</v>
      </c>
      <c r="J1246">
        <v>1</v>
      </c>
      <c r="K1246">
        <v>5292</v>
      </c>
      <c r="L1246" t="str">
        <f>IFERROR(INDEX(play_attribution!$B$2:$B$328,MATCH(A1246,play_attribution!$A$2:$A$328,0)),"")</f>
        <v/>
      </c>
      <c r="M1246" t="str">
        <f>VLOOKUP(H1246,seller_roster!$A$2:$B$85,2,FALSE)</f>
        <v>Lane Lindqvist</v>
      </c>
      <c r="N1246" t="str">
        <f>VLOOKUP(C1246,accounts!$A$2:$F$9615,2,FALSE)</f>
        <v>Wholesale &amp; Distribution</v>
      </c>
      <c r="O1246" t="str">
        <f>VLOOKUP(C1246,accounts!$A$2:$F$9615,3,FALSE)</f>
        <v>$2.5M-$5M</v>
      </c>
      <c r="P1246" t="str">
        <f>VLOOKUP(C1246,accounts!$A$2:$F$9615,5,FALSE)</f>
        <v>Central</v>
      </c>
      <c r="Q1246" t="b">
        <f t="shared" si="20"/>
        <v>1</v>
      </c>
      <c r="R1246" t="e">
        <f>INDEX(removed_duplicate_rows!$A$5:$A$39,MATCH(wins!A1246,removed_duplicate_rows!$A$5:$A$39,0))</f>
        <v>#N/A</v>
      </c>
    </row>
    <row r="1247" spans="1:18" ht="15.75" customHeight="1" x14ac:dyDescent="0.2">
      <c r="A1247" t="s">
        <v>3868</v>
      </c>
      <c r="B1247" t="s">
        <v>3869</v>
      </c>
      <c r="C1247" t="s">
        <v>3870</v>
      </c>
      <c r="D1247" s="10">
        <v>45766</v>
      </c>
      <c r="E1247" t="s">
        <v>52</v>
      </c>
      <c r="F1247">
        <v>11</v>
      </c>
      <c r="G1247" t="s">
        <v>77</v>
      </c>
      <c r="H1247" t="s">
        <v>107</v>
      </c>
      <c r="I1247" t="s">
        <v>79</v>
      </c>
      <c r="J1247">
        <v>1</v>
      </c>
      <c r="K1247">
        <v>6940</v>
      </c>
      <c r="L1247" t="str">
        <f>IFERROR(INDEX(play_attribution!$B$2:$B$328,MATCH(A1247,play_attribution!$A$2:$A$328,0)),"")</f>
        <v/>
      </c>
      <c r="M1247" t="str">
        <f>VLOOKUP(H1247,seller_roster!$A$2:$B$85,2,FALSE)</f>
        <v>Skyler Doyle</v>
      </c>
      <c r="N1247" t="str">
        <f>VLOOKUP(C1247,accounts!$A$2:$F$9615,2,FALSE)</f>
        <v>Professional Services</v>
      </c>
      <c r="O1247" t="str">
        <f>VLOOKUP(C1247,accounts!$A$2:$F$9615,3,FALSE)</f>
        <v>$2.5M-$5M</v>
      </c>
      <c r="P1247" t="str">
        <f>VLOOKUP(C1247,accounts!$A$2:$F$9615,5,FALSE)</f>
        <v>East</v>
      </c>
      <c r="Q1247" t="b">
        <f t="shared" si="20"/>
        <v>1</v>
      </c>
      <c r="R1247" t="e">
        <f>INDEX(removed_duplicate_rows!$A$5:$A$39,MATCH(wins!A1247,removed_duplicate_rows!$A$5:$A$39,0))</f>
        <v>#N/A</v>
      </c>
    </row>
    <row r="1248" spans="1:18" ht="15.75" customHeight="1" x14ac:dyDescent="0.2">
      <c r="A1248" t="s">
        <v>3871</v>
      </c>
      <c r="B1248" t="s">
        <v>3872</v>
      </c>
      <c r="C1248" t="s">
        <v>3873</v>
      </c>
      <c r="D1248" s="10">
        <v>45766</v>
      </c>
      <c r="E1248" t="s">
        <v>52</v>
      </c>
      <c r="F1248">
        <v>11</v>
      </c>
      <c r="G1248" t="s">
        <v>77</v>
      </c>
      <c r="H1248" t="s">
        <v>210</v>
      </c>
      <c r="I1248" t="s">
        <v>79</v>
      </c>
      <c r="J1248">
        <v>1</v>
      </c>
      <c r="K1248">
        <v>7574</v>
      </c>
      <c r="L1248" t="str">
        <f>IFERROR(INDEX(play_attribution!$B$2:$B$328,MATCH(A1248,play_attribution!$A$2:$A$328,0)),"")</f>
        <v/>
      </c>
      <c r="M1248" t="str">
        <f>VLOOKUP(H1248,seller_roster!$A$2:$B$85,2,FALSE)</f>
        <v>Emerson Reyes</v>
      </c>
      <c r="N1248" t="str">
        <f>VLOOKUP(C1248,accounts!$A$2:$F$9615,2,FALSE)</f>
        <v>Hospitality Group</v>
      </c>
      <c r="O1248" t="str">
        <f>VLOOKUP(C1248,accounts!$A$2:$F$9615,3,FALSE)</f>
        <v>$2.5M-$5M</v>
      </c>
      <c r="P1248" t="str">
        <f>VLOOKUP(C1248,accounts!$A$2:$F$9615,5,FALSE)</f>
        <v>Central</v>
      </c>
      <c r="Q1248" t="b">
        <f t="shared" si="20"/>
        <v>1</v>
      </c>
      <c r="R1248" t="e">
        <f>INDEX(removed_duplicate_rows!$A$5:$A$39,MATCH(wins!A1248,removed_duplicate_rows!$A$5:$A$39,0))</f>
        <v>#N/A</v>
      </c>
    </row>
    <row r="1249" spans="1:18" ht="15.75" customHeight="1" x14ac:dyDescent="0.2">
      <c r="A1249" t="s">
        <v>3874</v>
      </c>
      <c r="B1249" t="s">
        <v>3875</v>
      </c>
      <c r="C1249" t="s">
        <v>3876</v>
      </c>
      <c r="D1249" s="10">
        <v>45766</v>
      </c>
      <c r="E1249" t="s">
        <v>52</v>
      </c>
      <c r="F1249">
        <v>11</v>
      </c>
      <c r="G1249" t="s">
        <v>77</v>
      </c>
      <c r="H1249" t="s">
        <v>83</v>
      </c>
      <c r="I1249" t="s">
        <v>55</v>
      </c>
      <c r="J1249">
        <v>1</v>
      </c>
      <c r="K1249">
        <v>6048</v>
      </c>
      <c r="L1249" t="str">
        <f>IFERROR(INDEX(play_attribution!$B$2:$B$328,MATCH(A1249,play_attribution!$A$2:$A$328,0)),"")</f>
        <v/>
      </c>
      <c r="M1249" t="str">
        <f>VLOOKUP(H1249,seller_roster!$A$2:$B$85,2,FALSE)</f>
        <v>Sage Ruiz</v>
      </c>
      <c r="N1249" t="str">
        <f>VLOOKUP(C1249,accounts!$A$2:$F$9615,2,FALSE)</f>
        <v>Hospitality Group</v>
      </c>
      <c r="O1249" t="str">
        <f>VLOOKUP(C1249,accounts!$A$2:$F$9615,3,FALSE)</f>
        <v>$2.5M-$5M</v>
      </c>
      <c r="P1249" t="str">
        <f>VLOOKUP(C1249,accounts!$A$2:$F$9615,5,FALSE)</f>
        <v>Central</v>
      </c>
      <c r="Q1249" t="b">
        <f t="shared" si="20"/>
        <v>1</v>
      </c>
      <c r="R1249" t="e">
        <f>INDEX(removed_duplicate_rows!$A$5:$A$39,MATCH(wins!A1249,removed_duplicate_rows!$A$5:$A$39,0))</f>
        <v>#N/A</v>
      </c>
    </row>
    <row r="1250" spans="1:18" ht="15.75" customHeight="1" x14ac:dyDescent="0.2">
      <c r="A1250" t="s">
        <v>3877</v>
      </c>
      <c r="B1250" t="s">
        <v>3878</v>
      </c>
      <c r="C1250" t="s">
        <v>3879</v>
      </c>
      <c r="D1250" s="10">
        <v>45766</v>
      </c>
      <c r="E1250" t="s">
        <v>52</v>
      </c>
      <c r="F1250">
        <v>11</v>
      </c>
      <c r="G1250" t="s">
        <v>77</v>
      </c>
      <c r="H1250" t="s">
        <v>177</v>
      </c>
      <c r="I1250" t="s">
        <v>79</v>
      </c>
      <c r="J1250">
        <v>1</v>
      </c>
      <c r="K1250">
        <v>5691</v>
      </c>
      <c r="L1250" t="str">
        <f>IFERROR(INDEX(play_attribution!$B$2:$B$328,MATCH(A1250,play_attribution!$A$2:$A$328,0)),"")</f>
        <v/>
      </c>
      <c r="M1250" t="str">
        <f>VLOOKUP(H1250,seller_roster!$A$2:$B$85,2,FALSE)</f>
        <v>Gray Marsh</v>
      </c>
      <c r="N1250" t="str">
        <f>VLOOKUP(C1250,accounts!$A$2:$F$9615,2,FALSE)</f>
        <v>Retail Multi-Location</v>
      </c>
      <c r="O1250" t="str">
        <f>VLOOKUP(C1250,accounts!$A$2:$F$9615,3,FALSE)</f>
        <v>$2.5M-$5M</v>
      </c>
      <c r="P1250" t="str">
        <f>VLOOKUP(C1250,accounts!$A$2:$F$9615,5,FALSE)</f>
        <v>West</v>
      </c>
      <c r="Q1250" t="b">
        <f t="shared" si="20"/>
        <v>1</v>
      </c>
      <c r="R1250" t="e">
        <f>INDEX(removed_duplicate_rows!$A$5:$A$39,MATCH(wins!A1250,removed_duplicate_rows!$A$5:$A$39,0))</f>
        <v>#N/A</v>
      </c>
    </row>
    <row r="1251" spans="1:18" ht="15.75" customHeight="1" x14ac:dyDescent="0.2">
      <c r="A1251" t="s">
        <v>3880</v>
      </c>
      <c r="B1251" t="s">
        <v>3881</v>
      </c>
      <c r="C1251" t="s">
        <v>3882</v>
      </c>
      <c r="D1251" s="10">
        <v>45766</v>
      </c>
      <c r="E1251" t="s">
        <v>52</v>
      </c>
      <c r="F1251">
        <v>11</v>
      </c>
      <c r="G1251" t="s">
        <v>77</v>
      </c>
      <c r="H1251" t="s">
        <v>147</v>
      </c>
      <c r="I1251" t="s">
        <v>79</v>
      </c>
      <c r="J1251">
        <v>1</v>
      </c>
      <c r="K1251">
        <v>7811</v>
      </c>
      <c r="L1251" t="str">
        <f>IFERROR(INDEX(play_attribution!$B$2:$B$328,MATCH(A1251,play_attribution!$A$2:$A$328,0)),"")</f>
        <v/>
      </c>
      <c r="M1251" t="str">
        <f>VLOOKUP(H1251,seller_roster!$A$2:$B$85,2,FALSE)</f>
        <v>Riley Tran</v>
      </c>
      <c r="N1251" t="str">
        <f>VLOOKUP(C1251,accounts!$A$2:$F$9615,2,FALSE)</f>
        <v>Hospitality Group</v>
      </c>
      <c r="O1251" t="str">
        <f>VLOOKUP(C1251,accounts!$A$2:$F$9615,3,FALSE)</f>
        <v>$2.5M-$5M</v>
      </c>
      <c r="P1251" t="str">
        <f>VLOOKUP(C1251,accounts!$A$2:$F$9615,5,FALSE)</f>
        <v>Central</v>
      </c>
      <c r="Q1251" t="b">
        <f t="shared" si="20"/>
        <v>1</v>
      </c>
      <c r="R1251" t="e">
        <f>INDEX(removed_duplicate_rows!$A$5:$A$39,MATCH(wins!A1251,removed_duplicate_rows!$A$5:$A$39,0))</f>
        <v>#N/A</v>
      </c>
    </row>
    <row r="1252" spans="1:18" ht="15.75" customHeight="1" x14ac:dyDescent="0.2">
      <c r="A1252" t="s">
        <v>3883</v>
      </c>
      <c r="B1252" t="s">
        <v>3884</v>
      </c>
      <c r="C1252" t="s">
        <v>3885</v>
      </c>
      <c r="D1252" s="10">
        <v>45766</v>
      </c>
      <c r="E1252" t="s">
        <v>52</v>
      </c>
      <c r="F1252">
        <v>11</v>
      </c>
      <c r="G1252" t="s">
        <v>77</v>
      </c>
      <c r="H1252" t="s">
        <v>147</v>
      </c>
      <c r="I1252" t="s">
        <v>79</v>
      </c>
      <c r="J1252">
        <v>1</v>
      </c>
      <c r="K1252">
        <v>6435</v>
      </c>
      <c r="L1252" t="str">
        <f>IFERROR(INDEX(play_attribution!$B$2:$B$328,MATCH(A1252,play_attribution!$A$2:$A$328,0)),"")</f>
        <v/>
      </c>
      <c r="M1252" t="str">
        <f>VLOOKUP(H1252,seller_roster!$A$2:$B$85,2,FALSE)</f>
        <v>Riley Tran</v>
      </c>
      <c r="N1252" t="str">
        <f>VLOOKUP(C1252,accounts!$A$2:$F$9615,2,FALSE)</f>
        <v>Retail Multi-Location</v>
      </c>
      <c r="O1252" t="str">
        <f>VLOOKUP(C1252,accounts!$A$2:$F$9615,3,FALSE)</f>
        <v>$2.5M-$5M</v>
      </c>
      <c r="P1252" t="str">
        <f>VLOOKUP(C1252,accounts!$A$2:$F$9615,5,FALSE)</f>
        <v>West</v>
      </c>
      <c r="Q1252" t="b">
        <f t="shared" si="20"/>
        <v>1</v>
      </c>
      <c r="R1252" t="e">
        <f>INDEX(removed_duplicate_rows!$A$5:$A$39,MATCH(wins!A1252,removed_duplicate_rows!$A$5:$A$39,0))</f>
        <v>#N/A</v>
      </c>
    </row>
    <row r="1253" spans="1:18" ht="15.75" customHeight="1" x14ac:dyDescent="0.2">
      <c r="A1253" t="s">
        <v>3886</v>
      </c>
      <c r="B1253" t="s">
        <v>3887</v>
      </c>
      <c r="C1253" t="s">
        <v>3888</v>
      </c>
      <c r="D1253" s="10">
        <v>45766</v>
      </c>
      <c r="E1253" t="s">
        <v>52</v>
      </c>
      <c r="F1253">
        <v>11</v>
      </c>
      <c r="G1253" t="s">
        <v>77</v>
      </c>
      <c r="H1253" t="s">
        <v>169</v>
      </c>
      <c r="I1253" t="s">
        <v>79</v>
      </c>
      <c r="J1253">
        <v>1</v>
      </c>
      <c r="K1253">
        <v>5995</v>
      </c>
      <c r="L1253" t="str">
        <f>IFERROR(INDEX(play_attribution!$B$2:$B$328,MATCH(A1253,play_attribution!$A$2:$A$328,0)),"")</f>
        <v/>
      </c>
      <c r="M1253" t="str">
        <f>VLOOKUP(H1253,seller_roster!$A$2:$B$85,2,FALSE)</f>
        <v>Rhea Doyle</v>
      </c>
      <c r="N1253" t="str">
        <f>VLOOKUP(C1253,accounts!$A$2:$F$9615,2,FALSE)</f>
        <v>Retail Multi-Location</v>
      </c>
      <c r="O1253" t="str">
        <f>VLOOKUP(C1253,accounts!$A$2:$F$9615,3,FALSE)</f>
        <v>&gt;$10M</v>
      </c>
      <c r="P1253" t="str">
        <f>VLOOKUP(C1253,accounts!$A$2:$F$9615,5,FALSE)</f>
        <v>West</v>
      </c>
      <c r="Q1253" t="b">
        <f t="shared" si="20"/>
        <v>1</v>
      </c>
      <c r="R1253" t="e">
        <f>INDEX(removed_duplicate_rows!$A$5:$A$39,MATCH(wins!A1253,removed_duplicate_rows!$A$5:$A$39,0))</f>
        <v>#N/A</v>
      </c>
    </row>
    <row r="1254" spans="1:18" ht="15.75" customHeight="1" x14ac:dyDescent="0.2">
      <c r="A1254" t="s">
        <v>3889</v>
      </c>
      <c r="B1254" t="s">
        <v>3890</v>
      </c>
      <c r="C1254" t="s">
        <v>3891</v>
      </c>
      <c r="D1254" s="10">
        <v>45766</v>
      </c>
      <c r="E1254" t="s">
        <v>52</v>
      </c>
      <c r="F1254">
        <v>11</v>
      </c>
      <c r="G1254" t="s">
        <v>77</v>
      </c>
      <c r="H1254" t="s">
        <v>266</v>
      </c>
      <c r="I1254" t="s">
        <v>79</v>
      </c>
      <c r="J1254">
        <v>1</v>
      </c>
      <c r="K1254">
        <v>10466</v>
      </c>
      <c r="L1254" t="str">
        <f>IFERROR(INDEX(play_attribution!$B$2:$B$328,MATCH(A1254,play_attribution!$A$2:$A$328,0)),"")</f>
        <v/>
      </c>
      <c r="M1254" t="str">
        <f>VLOOKUP(H1254,seller_roster!$A$2:$B$85,2,FALSE)</f>
        <v>Dakota Vega</v>
      </c>
      <c r="N1254" t="str">
        <f>VLOOKUP(C1254,accounts!$A$2:$F$9615,2,FALSE)</f>
        <v>Hospitality Group</v>
      </c>
      <c r="O1254" t="str">
        <f>VLOOKUP(C1254,accounts!$A$2:$F$9615,3,FALSE)</f>
        <v>$5M-$10M</v>
      </c>
      <c r="P1254" t="str">
        <f>VLOOKUP(C1254,accounts!$A$2:$F$9615,5,FALSE)</f>
        <v>East</v>
      </c>
      <c r="Q1254" t="b">
        <f t="shared" si="20"/>
        <v>1</v>
      </c>
      <c r="R1254" t="e">
        <f>INDEX(removed_duplicate_rows!$A$5:$A$39,MATCH(wins!A1254,removed_duplicate_rows!$A$5:$A$39,0))</f>
        <v>#N/A</v>
      </c>
    </row>
    <row r="1255" spans="1:18" ht="15.75" customHeight="1" x14ac:dyDescent="0.2">
      <c r="A1255" t="s">
        <v>3892</v>
      </c>
      <c r="B1255" t="s">
        <v>3893</v>
      </c>
      <c r="C1255" t="s">
        <v>3894</v>
      </c>
      <c r="D1255" s="10">
        <v>45766</v>
      </c>
      <c r="E1255" t="s">
        <v>52</v>
      </c>
      <c r="F1255">
        <v>11</v>
      </c>
      <c r="G1255" t="s">
        <v>77</v>
      </c>
      <c r="H1255" t="s">
        <v>78</v>
      </c>
      <c r="I1255" t="s">
        <v>79</v>
      </c>
      <c r="J1255">
        <v>1</v>
      </c>
      <c r="K1255">
        <v>4411</v>
      </c>
      <c r="L1255" t="str">
        <f>IFERROR(INDEX(play_attribution!$B$2:$B$328,MATCH(A1255,play_attribution!$A$2:$A$328,0)),"")</f>
        <v/>
      </c>
      <c r="M1255" t="str">
        <f>VLOOKUP(H1255,seller_roster!$A$2:$B$85,2,FALSE)</f>
        <v>Lennon Ferro</v>
      </c>
      <c r="N1255" t="str">
        <f>VLOOKUP(C1255,accounts!$A$2:$F$9615,2,FALSE)</f>
        <v>Nonprofit</v>
      </c>
      <c r="O1255" t="str">
        <f>VLOOKUP(C1255,accounts!$A$2:$F$9615,3,FALSE)</f>
        <v>$1M-$2.5M</v>
      </c>
      <c r="P1255" t="str">
        <f>VLOOKUP(C1255,accounts!$A$2:$F$9615,5,FALSE)</f>
        <v>Central</v>
      </c>
      <c r="Q1255" t="b">
        <f t="shared" si="20"/>
        <v>1</v>
      </c>
      <c r="R1255" t="e">
        <f>INDEX(removed_duplicate_rows!$A$5:$A$39,MATCH(wins!A1255,removed_duplicate_rows!$A$5:$A$39,0))</f>
        <v>#N/A</v>
      </c>
    </row>
    <row r="1256" spans="1:18" ht="15.75" customHeight="1" x14ac:dyDescent="0.2">
      <c r="A1256" t="s">
        <v>3895</v>
      </c>
      <c r="B1256" t="s">
        <v>3896</v>
      </c>
      <c r="C1256" t="s">
        <v>3897</v>
      </c>
      <c r="D1256" s="10">
        <v>45766</v>
      </c>
      <c r="E1256" t="s">
        <v>52</v>
      </c>
      <c r="F1256">
        <v>11</v>
      </c>
      <c r="G1256" t="s">
        <v>77</v>
      </c>
      <c r="H1256" t="s">
        <v>118</v>
      </c>
      <c r="I1256" t="s">
        <v>79</v>
      </c>
      <c r="J1256">
        <v>1</v>
      </c>
      <c r="K1256">
        <v>7674</v>
      </c>
      <c r="L1256" t="str">
        <f>IFERROR(INDEX(play_attribution!$B$2:$B$328,MATCH(A1256,play_attribution!$A$2:$A$328,0)),"")</f>
        <v/>
      </c>
      <c r="M1256" t="str">
        <f>VLOOKUP(H1256,seller_roster!$A$2:$B$85,2,FALSE)</f>
        <v>Val Reyes</v>
      </c>
      <c r="N1256" t="str">
        <f>VLOOKUP(C1256,accounts!$A$2:$F$9615,2,FALSE)</f>
        <v>Field Services</v>
      </c>
      <c r="O1256" t="str">
        <f>VLOOKUP(C1256,accounts!$A$2:$F$9615,3,FALSE)</f>
        <v>$2.5M-$5M</v>
      </c>
      <c r="P1256" t="str">
        <f>VLOOKUP(C1256,accounts!$A$2:$F$9615,5,FALSE)</f>
        <v>West</v>
      </c>
      <c r="Q1256" t="b">
        <f t="shared" si="20"/>
        <v>1</v>
      </c>
      <c r="R1256" t="e">
        <f>INDEX(removed_duplicate_rows!$A$5:$A$39,MATCH(wins!A1256,removed_duplicate_rows!$A$5:$A$39,0))</f>
        <v>#N/A</v>
      </c>
    </row>
    <row r="1257" spans="1:18" ht="15.75" customHeight="1" x14ac:dyDescent="0.2">
      <c r="A1257" t="s">
        <v>3898</v>
      </c>
      <c r="B1257" t="s">
        <v>3899</v>
      </c>
      <c r="C1257" t="s">
        <v>3900</v>
      </c>
      <c r="D1257" s="10">
        <v>45766</v>
      </c>
      <c r="E1257" t="s">
        <v>52</v>
      </c>
      <c r="F1257">
        <v>11</v>
      </c>
      <c r="G1257" t="s">
        <v>77</v>
      </c>
      <c r="H1257" t="s">
        <v>210</v>
      </c>
      <c r="I1257" t="s">
        <v>55</v>
      </c>
      <c r="J1257">
        <v>1</v>
      </c>
      <c r="K1257">
        <v>6675</v>
      </c>
      <c r="L1257" t="str">
        <f>IFERROR(INDEX(play_attribution!$B$2:$B$328,MATCH(A1257,play_attribution!$A$2:$A$328,0)),"")</f>
        <v/>
      </c>
      <c r="M1257" t="str">
        <f>VLOOKUP(H1257,seller_roster!$A$2:$B$85,2,FALSE)</f>
        <v>Emerson Reyes</v>
      </c>
      <c r="N1257" t="str">
        <f>VLOOKUP(C1257,accounts!$A$2:$F$9615,2,FALSE)</f>
        <v>Nonprofit</v>
      </c>
      <c r="O1257" t="str">
        <f>VLOOKUP(C1257,accounts!$A$2:$F$9615,3,FALSE)</f>
        <v>$5M-$10M</v>
      </c>
      <c r="P1257" t="str">
        <f>VLOOKUP(C1257,accounts!$A$2:$F$9615,5,FALSE)</f>
        <v>Central</v>
      </c>
      <c r="Q1257" t="b">
        <f t="shared" si="20"/>
        <v>1</v>
      </c>
      <c r="R1257" t="e">
        <f>INDEX(removed_duplicate_rows!$A$5:$A$39,MATCH(wins!A1257,removed_duplicate_rows!$A$5:$A$39,0))</f>
        <v>#N/A</v>
      </c>
    </row>
    <row r="1258" spans="1:18" ht="15.75" customHeight="1" x14ac:dyDescent="0.2">
      <c r="A1258" t="s">
        <v>3901</v>
      </c>
      <c r="B1258" t="s">
        <v>3902</v>
      </c>
      <c r="C1258" t="s">
        <v>3903</v>
      </c>
      <c r="D1258" s="10">
        <v>45766</v>
      </c>
      <c r="E1258" t="s">
        <v>52</v>
      </c>
      <c r="F1258">
        <v>11</v>
      </c>
      <c r="G1258" t="s">
        <v>77</v>
      </c>
      <c r="H1258" t="s">
        <v>140</v>
      </c>
      <c r="I1258" t="s">
        <v>55</v>
      </c>
      <c r="J1258">
        <v>1</v>
      </c>
      <c r="K1258">
        <v>13009</v>
      </c>
      <c r="L1258" t="str">
        <f>IFERROR(INDEX(play_attribution!$B$2:$B$328,MATCH(A1258,play_attribution!$A$2:$A$328,0)),"")</f>
        <v/>
      </c>
      <c r="M1258" t="str">
        <f>VLOOKUP(H1258,seller_roster!$A$2:$B$85,2,FALSE)</f>
        <v>Lane Lindqvist</v>
      </c>
      <c r="N1258" t="str">
        <f>VLOOKUP(C1258,accounts!$A$2:$F$9615,2,FALSE)</f>
        <v>Field Services</v>
      </c>
      <c r="O1258" t="str">
        <f>VLOOKUP(C1258,accounts!$A$2:$F$9615,3,FALSE)</f>
        <v>$1M-$2.5M</v>
      </c>
      <c r="P1258" t="str">
        <f>VLOOKUP(C1258,accounts!$A$2:$F$9615,5,FALSE)</f>
        <v>Central</v>
      </c>
      <c r="Q1258" t="b">
        <f t="shared" si="20"/>
        <v>1</v>
      </c>
      <c r="R1258" t="e">
        <f>INDEX(removed_duplicate_rows!$A$5:$A$39,MATCH(wins!A1258,removed_duplicate_rows!$A$5:$A$39,0))</f>
        <v>#N/A</v>
      </c>
    </row>
    <row r="1259" spans="1:18" ht="15.75" customHeight="1" x14ac:dyDescent="0.2">
      <c r="A1259" t="s">
        <v>3904</v>
      </c>
      <c r="B1259" t="s">
        <v>3905</v>
      </c>
      <c r="C1259" t="s">
        <v>3906</v>
      </c>
      <c r="D1259" s="10">
        <v>45766</v>
      </c>
      <c r="E1259" t="s">
        <v>52</v>
      </c>
      <c r="F1259">
        <v>11</v>
      </c>
      <c r="G1259" t="s">
        <v>77</v>
      </c>
      <c r="H1259" t="s">
        <v>114</v>
      </c>
      <c r="I1259" t="s">
        <v>79</v>
      </c>
      <c r="J1259">
        <v>1</v>
      </c>
      <c r="K1259">
        <v>12347</v>
      </c>
      <c r="L1259" t="str">
        <f>IFERROR(INDEX(play_attribution!$B$2:$B$328,MATCH(A1259,play_attribution!$A$2:$A$328,0)),"")</f>
        <v/>
      </c>
      <c r="M1259" t="str">
        <f>VLOOKUP(H1259,seller_roster!$A$2:$B$85,2,FALSE)</f>
        <v>Ray Reyes</v>
      </c>
      <c r="N1259" t="str">
        <f>VLOOKUP(C1259,accounts!$A$2:$F$9615,2,FALSE)</f>
        <v>Professional Services</v>
      </c>
      <c r="O1259" t="str">
        <f>VLOOKUP(C1259,accounts!$A$2:$F$9615,3,FALSE)</f>
        <v>$5M-$10M</v>
      </c>
      <c r="P1259" t="str">
        <f>VLOOKUP(C1259,accounts!$A$2:$F$9615,5,FALSE)</f>
        <v>East</v>
      </c>
      <c r="Q1259" t="b">
        <f t="shared" si="20"/>
        <v>1</v>
      </c>
      <c r="R1259" t="e">
        <f>INDEX(removed_duplicate_rows!$A$5:$A$39,MATCH(wins!A1259,removed_duplicate_rows!$A$5:$A$39,0))</f>
        <v>#N/A</v>
      </c>
    </row>
    <row r="1260" spans="1:18" ht="15.75" customHeight="1" x14ac:dyDescent="0.2">
      <c r="A1260" t="s">
        <v>3907</v>
      </c>
      <c r="B1260" t="s">
        <v>3908</v>
      </c>
      <c r="C1260" t="s">
        <v>3909</v>
      </c>
      <c r="D1260" s="10">
        <v>45766</v>
      </c>
      <c r="E1260" t="s">
        <v>52</v>
      </c>
      <c r="F1260">
        <v>11</v>
      </c>
      <c r="G1260" t="s">
        <v>77</v>
      </c>
      <c r="H1260" t="s">
        <v>210</v>
      </c>
      <c r="I1260" t="s">
        <v>79</v>
      </c>
      <c r="J1260">
        <v>1</v>
      </c>
      <c r="K1260">
        <v>10228</v>
      </c>
      <c r="L1260" t="str">
        <f>IFERROR(INDEX(play_attribution!$B$2:$B$328,MATCH(A1260,play_attribution!$A$2:$A$328,0)),"")</f>
        <v/>
      </c>
      <c r="M1260" t="str">
        <f>VLOOKUP(H1260,seller_roster!$A$2:$B$85,2,FALSE)</f>
        <v>Emerson Reyes</v>
      </c>
      <c r="N1260" t="str">
        <f>VLOOKUP(C1260,accounts!$A$2:$F$9615,2,FALSE)</f>
        <v>Hospitality Group</v>
      </c>
      <c r="O1260" t="str">
        <f>VLOOKUP(C1260,accounts!$A$2:$F$9615,3,FALSE)</f>
        <v>$2.5M-$5M</v>
      </c>
      <c r="P1260" t="str">
        <f>VLOOKUP(C1260,accounts!$A$2:$F$9615,5,FALSE)</f>
        <v>West</v>
      </c>
      <c r="Q1260" t="b">
        <f t="shared" si="20"/>
        <v>1</v>
      </c>
      <c r="R1260" t="e">
        <f>INDEX(removed_duplicate_rows!$A$5:$A$39,MATCH(wins!A1260,removed_duplicate_rows!$A$5:$A$39,0))</f>
        <v>#N/A</v>
      </c>
    </row>
    <row r="1261" spans="1:18" ht="15.75" customHeight="1" x14ac:dyDescent="0.2">
      <c r="A1261" t="s">
        <v>3910</v>
      </c>
      <c r="B1261" t="s">
        <v>3911</v>
      </c>
      <c r="C1261" t="s">
        <v>3912</v>
      </c>
      <c r="D1261" s="10">
        <v>45766</v>
      </c>
      <c r="E1261" t="s">
        <v>52</v>
      </c>
      <c r="F1261">
        <v>11</v>
      </c>
      <c r="G1261" t="s">
        <v>77</v>
      </c>
      <c r="H1261" t="s">
        <v>151</v>
      </c>
      <c r="I1261" t="s">
        <v>79</v>
      </c>
      <c r="J1261">
        <v>1</v>
      </c>
      <c r="K1261">
        <v>6458</v>
      </c>
      <c r="L1261" t="str">
        <f>IFERROR(INDEX(play_attribution!$B$2:$B$328,MATCH(A1261,play_attribution!$A$2:$A$328,0)),"")</f>
        <v/>
      </c>
      <c r="M1261" t="str">
        <f>VLOOKUP(H1261,seller_roster!$A$2:$B$85,2,FALSE)</f>
        <v>Marley Lindqvist</v>
      </c>
      <c r="N1261" t="str">
        <f>VLOOKUP(C1261,accounts!$A$2:$F$9615,2,FALSE)</f>
        <v>Professional Services</v>
      </c>
      <c r="O1261" t="str">
        <f>VLOOKUP(C1261,accounts!$A$2:$F$9615,3,FALSE)</f>
        <v>$1M-$2.5M</v>
      </c>
      <c r="P1261" t="str">
        <f>VLOOKUP(C1261,accounts!$A$2:$F$9615,5,FALSE)</f>
        <v>West</v>
      </c>
      <c r="Q1261" t="b">
        <f t="shared" si="20"/>
        <v>1</v>
      </c>
      <c r="R1261" t="e">
        <f>INDEX(removed_duplicate_rows!$A$5:$A$39,MATCH(wins!A1261,removed_duplicate_rows!$A$5:$A$39,0))</f>
        <v>#N/A</v>
      </c>
    </row>
    <row r="1262" spans="1:18" ht="15.75" customHeight="1" x14ac:dyDescent="0.2">
      <c r="A1262" t="s">
        <v>3913</v>
      </c>
      <c r="B1262" t="s">
        <v>3914</v>
      </c>
      <c r="C1262" t="s">
        <v>3915</v>
      </c>
      <c r="D1262" s="10">
        <v>45766</v>
      </c>
      <c r="E1262" t="s">
        <v>52</v>
      </c>
      <c r="F1262">
        <v>11</v>
      </c>
      <c r="G1262" t="s">
        <v>77</v>
      </c>
      <c r="H1262" t="s">
        <v>184</v>
      </c>
      <c r="I1262" t="s">
        <v>79</v>
      </c>
      <c r="J1262">
        <v>1</v>
      </c>
      <c r="K1262">
        <v>11578</v>
      </c>
      <c r="L1262" t="str">
        <f>IFERROR(INDEX(play_attribution!$B$2:$B$328,MATCH(A1262,play_attribution!$A$2:$A$328,0)),"")</f>
        <v/>
      </c>
      <c r="M1262" t="str">
        <f>VLOOKUP(H1262,seller_roster!$A$2:$B$85,2,FALSE)</f>
        <v>Zion Silva</v>
      </c>
      <c r="N1262" t="str">
        <f>VLOOKUP(C1262,accounts!$A$2:$F$9615,2,FALSE)</f>
        <v>Construction</v>
      </c>
      <c r="O1262" t="str">
        <f>VLOOKUP(C1262,accounts!$A$2:$F$9615,3,FALSE)</f>
        <v>$2.5M-$5M</v>
      </c>
      <c r="P1262" t="str">
        <f>VLOOKUP(C1262,accounts!$A$2:$F$9615,5,FALSE)</f>
        <v>Central</v>
      </c>
      <c r="Q1262" t="b">
        <f t="shared" si="20"/>
        <v>1</v>
      </c>
      <c r="R1262" t="e">
        <f>INDEX(removed_duplicate_rows!$A$5:$A$39,MATCH(wins!A1262,removed_duplicate_rows!$A$5:$A$39,0))</f>
        <v>#N/A</v>
      </c>
    </row>
    <row r="1263" spans="1:18" ht="15.75" customHeight="1" x14ac:dyDescent="0.2">
      <c r="A1263" t="s">
        <v>3916</v>
      </c>
      <c r="B1263" t="s">
        <v>3917</v>
      </c>
      <c r="C1263" t="s">
        <v>3918</v>
      </c>
      <c r="D1263" s="10">
        <v>45766</v>
      </c>
      <c r="E1263" t="s">
        <v>52</v>
      </c>
      <c r="F1263">
        <v>11</v>
      </c>
      <c r="G1263" t="s">
        <v>77</v>
      </c>
      <c r="H1263" t="s">
        <v>214</v>
      </c>
      <c r="I1263" t="s">
        <v>55</v>
      </c>
      <c r="J1263">
        <v>1</v>
      </c>
      <c r="K1263">
        <v>5138</v>
      </c>
      <c r="L1263" t="str">
        <f>IFERROR(INDEX(play_attribution!$B$2:$B$328,MATCH(A1263,play_attribution!$A$2:$A$328,0)),"")</f>
        <v/>
      </c>
      <c r="M1263" t="str">
        <f>VLOOKUP(H1263,seller_roster!$A$2:$B$85,2,FALSE)</f>
        <v>Rhea Abadi</v>
      </c>
      <c r="N1263" t="str">
        <f>VLOOKUP(C1263,accounts!$A$2:$F$9615,2,FALSE)</f>
        <v>Wholesale &amp; Distribution</v>
      </c>
      <c r="O1263" t="str">
        <f>VLOOKUP(C1263,accounts!$A$2:$F$9615,3,FALSE)</f>
        <v>$2.5M-$5M</v>
      </c>
      <c r="P1263" t="str">
        <f>VLOOKUP(C1263,accounts!$A$2:$F$9615,5,FALSE)</f>
        <v>East</v>
      </c>
      <c r="Q1263" t="b">
        <f t="shared" si="20"/>
        <v>1</v>
      </c>
      <c r="R1263" t="e">
        <f>INDEX(removed_duplicate_rows!$A$5:$A$39,MATCH(wins!A1263,removed_duplicate_rows!$A$5:$A$39,0))</f>
        <v>#N/A</v>
      </c>
    </row>
    <row r="1264" spans="1:18" ht="15.75" customHeight="1" x14ac:dyDescent="0.2">
      <c r="A1264" t="s">
        <v>3919</v>
      </c>
      <c r="B1264" t="s">
        <v>3920</v>
      </c>
      <c r="C1264" t="s">
        <v>3921</v>
      </c>
      <c r="D1264" s="10">
        <v>45766</v>
      </c>
      <c r="E1264" t="s">
        <v>52</v>
      </c>
      <c r="F1264">
        <v>11</v>
      </c>
      <c r="G1264" t="s">
        <v>273</v>
      </c>
      <c r="H1264" t="s">
        <v>319</v>
      </c>
      <c r="I1264" t="s">
        <v>79</v>
      </c>
      <c r="J1264">
        <v>1</v>
      </c>
      <c r="K1264">
        <v>9117</v>
      </c>
      <c r="L1264" t="str">
        <f>IFERROR(INDEX(play_attribution!$B$2:$B$328,MATCH(A1264,play_attribution!$A$2:$A$328,0)),"")</f>
        <v/>
      </c>
      <c r="M1264" t="str">
        <f>VLOOKUP(H1264,seller_roster!$A$2:$B$85,2,FALSE)</f>
        <v>Nia Kowalski</v>
      </c>
      <c r="N1264" t="str">
        <f>VLOOKUP(C1264,accounts!$A$2:$F$9615,2,FALSE)</f>
        <v>Field Services</v>
      </c>
      <c r="O1264" t="str">
        <f>VLOOKUP(C1264,accounts!$A$2:$F$9615,3,FALSE)</f>
        <v>$5M-$10M</v>
      </c>
      <c r="P1264" t="str">
        <f>VLOOKUP(C1264,accounts!$A$2:$F$9615,5,FALSE)</f>
        <v>East</v>
      </c>
      <c r="Q1264" t="b">
        <f t="shared" si="20"/>
        <v>1</v>
      </c>
      <c r="R1264" t="e">
        <f>INDEX(removed_duplicate_rows!$A$5:$A$39,MATCH(wins!A1264,removed_duplicate_rows!$A$5:$A$39,0))</f>
        <v>#N/A</v>
      </c>
    </row>
    <row r="1265" spans="1:18" ht="15.75" customHeight="1" x14ac:dyDescent="0.2">
      <c r="A1265" t="s">
        <v>3922</v>
      </c>
      <c r="B1265" t="s">
        <v>3923</v>
      </c>
      <c r="C1265" t="s">
        <v>3924</v>
      </c>
      <c r="D1265" s="10">
        <v>45766</v>
      </c>
      <c r="E1265" t="s">
        <v>52</v>
      </c>
      <c r="F1265">
        <v>11</v>
      </c>
      <c r="G1265" t="s">
        <v>273</v>
      </c>
      <c r="H1265" t="s">
        <v>327</v>
      </c>
      <c r="I1265" t="s">
        <v>79</v>
      </c>
      <c r="J1265">
        <v>1</v>
      </c>
      <c r="K1265">
        <v>5469</v>
      </c>
      <c r="L1265" t="str">
        <f>IFERROR(INDEX(play_attribution!$B$2:$B$328,MATCH(A1265,play_attribution!$A$2:$A$328,0)),"")</f>
        <v/>
      </c>
      <c r="M1265" t="str">
        <f>VLOOKUP(H1265,seller_roster!$A$2:$B$85,2,FALSE)</f>
        <v>Frankie Lindqvist</v>
      </c>
      <c r="N1265" t="str">
        <f>VLOOKUP(C1265,accounts!$A$2:$F$9615,2,FALSE)</f>
        <v>Wholesale &amp; Distribution</v>
      </c>
      <c r="O1265" t="str">
        <f>VLOOKUP(C1265,accounts!$A$2:$F$9615,3,FALSE)</f>
        <v>$2.5M-$5M</v>
      </c>
      <c r="P1265" t="str">
        <f>VLOOKUP(C1265,accounts!$A$2:$F$9615,5,FALSE)</f>
        <v>Central</v>
      </c>
      <c r="Q1265" t="b">
        <f t="shared" si="20"/>
        <v>1</v>
      </c>
      <c r="R1265" t="e">
        <f>INDEX(removed_duplicate_rows!$A$5:$A$39,MATCH(wins!A1265,removed_duplicate_rows!$A$5:$A$39,0))</f>
        <v>#N/A</v>
      </c>
    </row>
    <row r="1266" spans="1:18" ht="15.75" customHeight="1" x14ac:dyDescent="0.2">
      <c r="A1266" t="s">
        <v>3925</v>
      </c>
      <c r="B1266" t="s">
        <v>3926</v>
      </c>
      <c r="C1266" t="s">
        <v>3927</v>
      </c>
      <c r="D1266" s="10">
        <v>45766</v>
      </c>
      <c r="E1266" t="s">
        <v>52</v>
      </c>
      <c r="F1266">
        <v>11</v>
      </c>
      <c r="G1266" t="s">
        <v>273</v>
      </c>
      <c r="H1266" t="s">
        <v>285</v>
      </c>
      <c r="I1266" t="s">
        <v>79</v>
      </c>
      <c r="J1266">
        <v>1</v>
      </c>
      <c r="K1266">
        <v>7572</v>
      </c>
      <c r="L1266" t="str">
        <f>IFERROR(INDEX(play_attribution!$B$2:$B$328,MATCH(A1266,play_attribution!$A$2:$A$328,0)),"")</f>
        <v/>
      </c>
      <c r="M1266" t="str">
        <f>VLOOKUP(H1266,seller_roster!$A$2:$B$85,2,FALSE)</f>
        <v>Bryn Lindqvist</v>
      </c>
      <c r="N1266" t="str">
        <f>VLOOKUP(C1266,accounts!$A$2:$F$9615,2,FALSE)</f>
        <v>Healthcare Services</v>
      </c>
      <c r="O1266" t="str">
        <f>VLOOKUP(C1266,accounts!$A$2:$F$9615,3,FALSE)</f>
        <v>$5M-$10M</v>
      </c>
      <c r="P1266" t="str">
        <f>VLOOKUP(C1266,accounts!$A$2:$F$9615,5,FALSE)</f>
        <v>West</v>
      </c>
      <c r="Q1266" t="b">
        <f t="shared" si="20"/>
        <v>1</v>
      </c>
      <c r="R1266" t="e">
        <f>INDEX(removed_duplicate_rows!$A$5:$A$39,MATCH(wins!A1266,removed_duplicate_rows!$A$5:$A$39,0))</f>
        <v>#N/A</v>
      </c>
    </row>
    <row r="1267" spans="1:18" ht="15.75" customHeight="1" x14ac:dyDescent="0.2">
      <c r="A1267" t="s">
        <v>3928</v>
      </c>
      <c r="B1267" t="s">
        <v>3929</v>
      </c>
      <c r="C1267" t="s">
        <v>3930</v>
      </c>
      <c r="D1267" s="10">
        <v>45766</v>
      </c>
      <c r="E1267" t="s">
        <v>52</v>
      </c>
      <c r="F1267">
        <v>11</v>
      </c>
      <c r="G1267" t="s">
        <v>273</v>
      </c>
      <c r="H1267" t="s">
        <v>278</v>
      </c>
      <c r="I1267" t="s">
        <v>79</v>
      </c>
      <c r="J1267">
        <v>1</v>
      </c>
      <c r="K1267">
        <v>12726</v>
      </c>
      <c r="L1267" t="str">
        <f>IFERROR(INDEX(play_attribution!$B$2:$B$328,MATCH(A1267,play_attribution!$A$2:$A$328,0)),"")</f>
        <v/>
      </c>
      <c r="M1267" t="str">
        <f>VLOOKUP(H1267,seller_roster!$A$2:$B$85,2,FALSE)</f>
        <v>Kira Bianchi</v>
      </c>
      <c r="N1267" t="str">
        <f>VLOOKUP(C1267,accounts!$A$2:$F$9615,2,FALSE)</f>
        <v>Field Services</v>
      </c>
      <c r="O1267" t="str">
        <f>VLOOKUP(C1267,accounts!$A$2:$F$9615,3,FALSE)</f>
        <v>$2.5M-$5M</v>
      </c>
      <c r="P1267" t="str">
        <f>VLOOKUP(C1267,accounts!$A$2:$F$9615,5,FALSE)</f>
        <v>East</v>
      </c>
      <c r="Q1267" t="b">
        <f t="shared" si="20"/>
        <v>1</v>
      </c>
      <c r="R1267" t="e">
        <f>INDEX(removed_duplicate_rows!$A$5:$A$39,MATCH(wins!A1267,removed_duplicate_rows!$A$5:$A$39,0))</f>
        <v>#N/A</v>
      </c>
    </row>
    <row r="1268" spans="1:18" ht="15.75" customHeight="1" x14ac:dyDescent="0.2">
      <c r="A1268" t="s">
        <v>3931</v>
      </c>
      <c r="B1268" t="s">
        <v>3932</v>
      </c>
      <c r="C1268" t="s">
        <v>3933</v>
      </c>
      <c r="D1268" s="10">
        <v>45766</v>
      </c>
      <c r="E1268" t="s">
        <v>52</v>
      </c>
      <c r="F1268">
        <v>11</v>
      </c>
      <c r="G1268" t="s">
        <v>273</v>
      </c>
      <c r="H1268" t="s">
        <v>278</v>
      </c>
      <c r="I1268" t="s">
        <v>79</v>
      </c>
      <c r="J1268">
        <v>1</v>
      </c>
      <c r="K1268">
        <v>14681</v>
      </c>
      <c r="L1268" t="str">
        <f>IFERROR(INDEX(play_attribution!$B$2:$B$328,MATCH(A1268,play_attribution!$A$2:$A$328,0)),"")</f>
        <v/>
      </c>
      <c r="M1268" t="str">
        <f>VLOOKUP(H1268,seller_roster!$A$2:$B$85,2,FALSE)</f>
        <v>Kira Bianchi</v>
      </c>
      <c r="N1268" t="str">
        <f>VLOOKUP(C1268,accounts!$A$2:$F$9615,2,FALSE)</f>
        <v>Construction</v>
      </c>
      <c r="O1268" t="str">
        <f>VLOOKUP(C1268,accounts!$A$2:$F$9615,3,FALSE)</f>
        <v>$2.5M-$5M</v>
      </c>
      <c r="P1268" t="str">
        <f>VLOOKUP(C1268,accounts!$A$2:$F$9615,5,FALSE)</f>
        <v>East</v>
      </c>
      <c r="Q1268" t="b">
        <f t="shared" si="20"/>
        <v>1</v>
      </c>
      <c r="R1268" t="e">
        <f>INDEX(removed_duplicate_rows!$A$5:$A$39,MATCH(wins!A1268,removed_duplicate_rows!$A$5:$A$39,0))</f>
        <v>#N/A</v>
      </c>
    </row>
    <row r="1269" spans="1:18" ht="15.75" customHeight="1" x14ac:dyDescent="0.2">
      <c r="A1269" t="s">
        <v>3934</v>
      </c>
      <c r="B1269" t="s">
        <v>3935</v>
      </c>
      <c r="C1269" t="s">
        <v>3936</v>
      </c>
      <c r="D1269" s="10">
        <v>45766</v>
      </c>
      <c r="E1269" t="s">
        <v>52</v>
      </c>
      <c r="F1269">
        <v>11</v>
      </c>
      <c r="G1269" t="s">
        <v>273</v>
      </c>
      <c r="H1269" t="s">
        <v>289</v>
      </c>
      <c r="I1269" t="s">
        <v>79</v>
      </c>
      <c r="J1269">
        <v>1</v>
      </c>
      <c r="K1269">
        <v>7572</v>
      </c>
      <c r="L1269" t="str">
        <f>IFERROR(INDEX(play_attribution!$B$2:$B$328,MATCH(A1269,play_attribution!$A$2:$A$328,0)),"")</f>
        <v/>
      </c>
      <c r="M1269" t="str">
        <f>VLOOKUP(H1269,seller_roster!$A$2:$B$85,2,FALSE)</f>
        <v>Skyler Okafor</v>
      </c>
      <c r="N1269" t="str">
        <f>VLOOKUP(C1269,accounts!$A$2:$F$9615,2,FALSE)</f>
        <v>Nonprofit</v>
      </c>
      <c r="O1269" t="str">
        <f>VLOOKUP(C1269,accounts!$A$2:$F$9615,3,FALSE)</f>
        <v>$5M-$10M</v>
      </c>
      <c r="P1269" t="str">
        <f>VLOOKUP(C1269,accounts!$A$2:$F$9615,5,FALSE)</f>
        <v>Central</v>
      </c>
      <c r="Q1269" t="b">
        <f t="shared" si="20"/>
        <v>1</v>
      </c>
      <c r="R1269" t="e">
        <f>INDEX(removed_duplicate_rows!$A$5:$A$39,MATCH(wins!A1269,removed_duplicate_rows!$A$5:$A$39,0))</f>
        <v>#N/A</v>
      </c>
    </row>
    <row r="1270" spans="1:18" ht="15.75" customHeight="1" x14ac:dyDescent="0.2">
      <c r="A1270" t="s">
        <v>3937</v>
      </c>
      <c r="B1270" t="s">
        <v>3938</v>
      </c>
      <c r="C1270" t="s">
        <v>3939</v>
      </c>
      <c r="D1270" s="10">
        <v>45766</v>
      </c>
      <c r="E1270" t="s">
        <v>52</v>
      </c>
      <c r="F1270">
        <v>11</v>
      </c>
      <c r="G1270" t="s">
        <v>273</v>
      </c>
      <c r="H1270" t="s">
        <v>670</v>
      </c>
      <c r="I1270" t="s">
        <v>79</v>
      </c>
      <c r="J1270">
        <v>1</v>
      </c>
      <c r="K1270">
        <v>8644</v>
      </c>
      <c r="L1270" t="str">
        <f>IFERROR(INDEX(play_attribution!$B$2:$B$328,MATCH(A1270,play_attribution!$A$2:$A$328,0)),"")</f>
        <v/>
      </c>
      <c r="M1270" t="str">
        <f>VLOOKUP(H1270,seller_roster!$A$2:$B$85,2,FALSE)</f>
        <v>True Kowalski</v>
      </c>
      <c r="N1270" t="str">
        <f>VLOOKUP(C1270,accounts!$A$2:$F$9615,2,FALSE)</f>
        <v>Healthcare Services</v>
      </c>
      <c r="O1270" t="str">
        <f>VLOOKUP(C1270,accounts!$A$2:$F$9615,3,FALSE)</f>
        <v>$5M-$10M</v>
      </c>
      <c r="P1270" t="str">
        <f>VLOOKUP(C1270,accounts!$A$2:$F$9615,5,FALSE)</f>
        <v>East</v>
      </c>
      <c r="Q1270" t="b">
        <f t="shared" si="20"/>
        <v>1</v>
      </c>
      <c r="R1270" t="e">
        <f>INDEX(removed_duplicate_rows!$A$5:$A$39,MATCH(wins!A1270,removed_duplicate_rows!$A$5:$A$39,0))</f>
        <v>#N/A</v>
      </c>
    </row>
    <row r="1271" spans="1:18" ht="15.75" customHeight="1" x14ac:dyDescent="0.2">
      <c r="A1271" t="s">
        <v>3940</v>
      </c>
      <c r="B1271" t="s">
        <v>3941</v>
      </c>
      <c r="C1271" t="s">
        <v>3942</v>
      </c>
      <c r="D1271" s="10">
        <v>45766</v>
      </c>
      <c r="E1271" t="s">
        <v>52</v>
      </c>
      <c r="F1271">
        <v>11</v>
      </c>
      <c r="G1271" t="s">
        <v>273</v>
      </c>
      <c r="H1271" t="s">
        <v>293</v>
      </c>
      <c r="I1271" t="s">
        <v>79</v>
      </c>
      <c r="J1271">
        <v>1</v>
      </c>
      <c r="K1271">
        <v>9778</v>
      </c>
      <c r="L1271" t="str">
        <f>IFERROR(INDEX(play_attribution!$B$2:$B$328,MATCH(A1271,play_attribution!$A$2:$A$328,0)),"")</f>
        <v/>
      </c>
      <c r="M1271" t="str">
        <f>VLOOKUP(H1271,seller_roster!$A$2:$B$85,2,FALSE)</f>
        <v>Hayden Sorensen</v>
      </c>
      <c r="N1271" t="str">
        <f>VLOOKUP(C1271,accounts!$A$2:$F$9615,2,FALSE)</f>
        <v>Healthcare Services</v>
      </c>
      <c r="O1271" t="str">
        <f>VLOOKUP(C1271,accounts!$A$2:$F$9615,3,FALSE)</f>
        <v>$1M-$2.5M</v>
      </c>
      <c r="P1271" t="str">
        <f>VLOOKUP(C1271,accounts!$A$2:$F$9615,5,FALSE)</f>
        <v>West</v>
      </c>
      <c r="Q1271" t="b">
        <f t="shared" si="20"/>
        <v>1</v>
      </c>
      <c r="R1271" t="e">
        <f>INDEX(removed_duplicate_rows!$A$5:$A$39,MATCH(wins!A1271,removed_duplicate_rows!$A$5:$A$39,0))</f>
        <v>#N/A</v>
      </c>
    </row>
    <row r="1272" spans="1:18" ht="15.75" customHeight="1" x14ac:dyDescent="0.2">
      <c r="A1272" t="s">
        <v>3943</v>
      </c>
      <c r="B1272" t="s">
        <v>3944</v>
      </c>
      <c r="C1272" t="s">
        <v>3945</v>
      </c>
      <c r="D1272" s="10">
        <v>45766</v>
      </c>
      <c r="E1272" t="s">
        <v>52</v>
      </c>
      <c r="F1272">
        <v>11</v>
      </c>
      <c r="G1272" t="s">
        <v>273</v>
      </c>
      <c r="H1272" t="s">
        <v>285</v>
      </c>
      <c r="I1272" t="s">
        <v>79</v>
      </c>
      <c r="J1272">
        <v>1</v>
      </c>
      <c r="K1272">
        <v>10518</v>
      </c>
      <c r="L1272" t="str">
        <f>IFERROR(INDEX(play_attribution!$B$2:$B$328,MATCH(A1272,play_attribution!$A$2:$A$328,0)),"")</f>
        <v/>
      </c>
      <c r="M1272" t="str">
        <f>VLOOKUP(H1272,seller_roster!$A$2:$B$85,2,FALSE)</f>
        <v>Bryn Lindqvist</v>
      </c>
      <c r="N1272" t="str">
        <f>VLOOKUP(C1272,accounts!$A$2:$F$9615,2,FALSE)</f>
        <v>Healthcare Services</v>
      </c>
      <c r="O1272" t="str">
        <f>VLOOKUP(C1272,accounts!$A$2:$F$9615,3,FALSE)</f>
        <v>$2.5M-$5M</v>
      </c>
      <c r="P1272" t="str">
        <f>VLOOKUP(C1272,accounts!$A$2:$F$9615,5,FALSE)</f>
        <v>West</v>
      </c>
      <c r="Q1272" t="b">
        <f t="shared" si="20"/>
        <v>1</v>
      </c>
      <c r="R1272" t="e">
        <f>INDEX(removed_duplicate_rows!$A$5:$A$39,MATCH(wins!A1272,removed_duplicate_rows!$A$5:$A$39,0))</f>
        <v>#N/A</v>
      </c>
    </row>
    <row r="1273" spans="1:18" ht="15.75" customHeight="1" x14ac:dyDescent="0.2">
      <c r="A1273" t="s">
        <v>3946</v>
      </c>
      <c r="B1273" t="s">
        <v>3947</v>
      </c>
      <c r="C1273" t="s">
        <v>3948</v>
      </c>
      <c r="D1273" s="10">
        <v>45766</v>
      </c>
      <c r="E1273" t="s">
        <v>52</v>
      </c>
      <c r="F1273">
        <v>11</v>
      </c>
      <c r="G1273" t="s">
        <v>273</v>
      </c>
      <c r="H1273" t="s">
        <v>319</v>
      </c>
      <c r="I1273" t="s">
        <v>55</v>
      </c>
      <c r="J1273">
        <v>1</v>
      </c>
      <c r="K1273">
        <v>10666</v>
      </c>
      <c r="L1273" t="str">
        <f>IFERROR(INDEX(play_attribution!$B$2:$B$328,MATCH(A1273,play_attribution!$A$2:$A$328,0)),"")</f>
        <v/>
      </c>
      <c r="M1273" t="str">
        <f>VLOOKUP(H1273,seller_roster!$A$2:$B$85,2,FALSE)</f>
        <v>Nia Kowalski</v>
      </c>
      <c r="N1273" t="str">
        <f>VLOOKUP(C1273,accounts!$A$2:$F$9615,2,FALSE)</f>
        <v>Wholesale &amp; Distribution</v>
      </c>
      <c r="O1273" t="str">
        <f>VLOOKUP(C1273,accounts!$A$2:$F$9615,3,FALSE)</f>
        <v>$1M-$2.5M</v>
      </c>
      <c r="P1273" t="str">
        <f>VLOOKUP(C1273,accounts!$A$2:$F$9615,5,FALSE)</f>
        <v>East</v>
      </c>
      <c r="Q1273" t="b">
        <f t="shared" si="20"/>
        <v>1</v>
      </c>
      <c r="R1273" t="e">
        <f>INDEX(removed_duplicate_rows!$A$5:$A$39,MATCH(wins!A1273,removed_duplicate_rows!$A$5:$A$39,0))</f>
        <v>#N/A</v>
      </c>
    </row>
    <row r="1274" spans="1:18" ht="15.75" customHeight="1" x14ac:dyDescent="0.2">
      <c r="A1274" t="s">
        <v>3949</v>
      </c>
      <c r="B1274" t="s">
        <v>3950</v>
      </c>
      <c r="C1274" t="s">
        <v>3951</v>
      </c>
      <c r="D1274" s="10">
        <v>45766</v>
      </c>
      <c r="E1274" t="s">
        <v>52</v>
      </c>
      <c r="F1274">
        <v>11</v>
      </c>
      <c r="G1274" t="s">
        <v>273</v>
      </c>
      <c r="H1274" t="s">
        <v>323</v>
      </c>
      <c r="I1274" t="s">
        <v>79</v>
      </c>
      <c r="J1274">
        <v>1</v>
      </c>
      <c r="K1274">
        <v>13597</v>
      </c>
      <c r="L1274" t="str">
        <f>IFERROR(INDEX(play_attribution!$B$2:$B$328,MATCH(A1274,play_attribution!$A$2:$A$328,0)),"")</f>
        <v/>
      </c>
      <c r="M1274" t="str">
        <f>VLOOKUP(H1274,seller_roster!$A$2:$B$85,2,FALSE)</f>
        <v>Finley Kowalski</v>
      </c>
      <c r="N1274" t="str">
        <f>VLOOKUP(C1274,accounts!$A$2:$F$9615,2,FALSE)</f>
        <v>Manufacturing</v>
      </c>
      <c r="O1274" t="str">
        <f>VLOOKUP(C1274,accounts!$A$2:$F$9615,3,FALSE)</f>
        <v>&lt;$1M</v>
      </c>
      <c r="P1274" t="str">
        <f>VLOOKUP(C1274,accounts!$A$2:$F$9615,5,FALSE)</f>
        <v>East</v>
      </c>
      <c r="Q1274" t="b">
        <f t="shared" si="20"/>
        <v>1</v>
      </c>
      <c r="R1274" t="e">
        <f>INDEX(removed_duplicate_rows!$A$5:$A$39,MATCH(wins!A1274,removed_duplicate_rows!$A$5:$A$39,0))</f>
        <v>#N/A</v>
      </c>
    </row>
    <row r="1275" spans="1:18" ht="15.75" customHeight="1" x14ac:dyDescent="0.2">
      <c r="A1275" t="s">
        <v>3952</v>
      </c>
      <c r="B1275" t="s">
        <v>3953</v>
      </c>
      <c r="C1275" t="s">
        <v>3954</v>
      </c>
      <c r="D1275" s="10">
        <v>45766</v>
      </c>
      <c r="E1275" t="s">
        <v>52</v>
      </c>
      <c r="F1275">
        <v>11</v>
      </c>
      <c r="G1275" t="s">
        <v>273</v>
      </c>
      <c r="H1275" t="s">
        <v>297</v>
      </c>
      <c r="I1275" t="s">
        <v>79</v>
      </c>
      <c r="J1275">
        <v>1</v>
      </c>
      <c r="K1275">
        <v>12572</v>
      </c>
      <c r="L1275" t="str">
        <f>IFERROR(INDEX(play_attribution!$B$2:$B$328,MATCH(A1275,play_attribution!$A$2:$A$328,0)),"")</f>
        <v/>
      </c>
      <c r="M1275" t="str">
        <f>VLOOKUP(H1275,seller_roster!$A$2:$B$85,2,FALSE)</f>
        <v>Ray Moreau</v>
      </c>
      <c r="N1275" t="str">
        <f>VLOOKUP(C1275,accounts!$A$2:$F$9615,2,FALSE)</f>
        <v>Healthcare Services</v>
      </c>
      <c r="O1275" t="str">
        <f>VLOOKUP(C1275,accounts!$A$2:$F$9615,3,FALSE)</f>
        <v>$5M-$10M</v>
      </c>
      <c r="P1275" t="str">
        <f>VLOOKUP(C1275,accounts!$A$2:$F$9615,5,FALSE)</f>
        <v>East</v>
      </c>
      <c r="Q1275" t="b">
        <f t="shared" si="20"/>
        <v>1</v>
      </c>
      <c r="R1275" t="e">
        <f>INDEX(removed_duplicate_rows!$A$5:$A$39,MATCH(wins!A1275,removed_duplicate_rows!$A$5:$A$39,0))</f>
        <v>#N/A</v>
      </c>
    </row>
    <row r="1276" spans="1:18" ht="15.75" customHeight="1" x14ac:dyDescent="0.2">
      <c r="A1276" t="s">
        <v>3955</v>
      </c>
      <c r="B1276" t="s">
        <v>3956</v>
      </c>
      <c r="C1276" t="s">
        <v>3957</v>
      </c>
      <c r="D1276" s="10">
        <v>45766</v>
      </c>
      <c r="E1276" t="s">
        <v>52</v>
      </c>
      <c r="F1276">
        <v>11</v>
      </c>
      <c r="G1276" t="s">
        <v>273</v>
      </c>
      <c r="H1276" t="s">
        <v>1098</v>
      </c>
      <c r="I1276" t="s">
        <v>79</v>
      </c>
      <c r="J1276">
        <v>1</v>
      </c>
      <c r="K1276">
        <v>10743</v>
      </c>
      <c r="L1276" t="str">
        <f>IFERROR(INDEX(play_attribution!$B$2:$B$328,MATCH(A1276,play_attribution!$A$2:$A$328,0)),"")</f>
        <v/>
      </c>
      <c r="M1276" t="str">
        <f>VLOOKUP(H1276,seller_roster!$A$2:$B$85,2,FALSE)</f>
        <v>Yael Okafor</v>
      </c>
      <c r="N1276" t="str">
        <f>VLOOKUP(C1276,accounts!$A$2:$F$9615,2,FALSE)</f>
        <v>Logistics</v>
      </c>
      <c r="O1276" t="str">
        <f>VLOOKUP(C1276,accounts!$A$2:$F$9615,3,FALSE)</f>
        <v>$2.5M-$5M</v>
      </c>
      <c r="P1276" t="str">
        <f>VLOOKUP(C1276,accounts!$A$2:$F$9615,5,FALSE)</f>
        <v>West</v>
      </c>
      <c r="Q1276" t="b">
        <f t="shared" si="20"/>
        <v>1</v>
      </c>
      <c r="R1276" t="e">
        <f>INDEX(removed_duplicate_rows!$A$5:$A$39,MATCH(wins!A1276,removed_duplicate_rows!$A$5:$A$39,0))</f>
        <v>#N/A</v>
      </c>
    </row>
    <row r="1277" spans="1:18" ht="15.75" customHeight="1" x14ac:dyDescent="0.2">
      <c r="A1277" t="s">
        <v>3958</v>
      </c>
      <c r="B1277" t="s">
        <v>3959</v>
      </c>
      <c r="C1277" t="s">
        <v>3960</v>
      </c>
      <c r="D1277" s="10">
        <v>45766</v>
      </c>
      <c r="E1277" t="s">
        <v>52</v>
      </c>
      <c r="F1277">
        <v>11</v>
      </c>
      <c r="G1277" t="s">
        <v>273</v>
      </c>
      <c r="H1277" t="s">
        <v>301</v>
      </c>
      <c r="I1277" t="s">
        <v>79</v>
      </c>
      <c r="J1277">
        <v>1</v>
      </c>
      <c r="K1277">
        <v>10325</v>
      </c>
      <c r="L1277" t="str">
        <f>IFERROR(INDEX(play_attribution!$B$2:$B$328,MATCH(A1277,play_attribution!$A$2:$A$328,0)),"")</f>
        <v/>
      </c>
      <c r="M1277" t="str">
        <f>VLOOKUP(H1277,seller_roster!$A$2:$B$85,2,FALSE)</f>
        <v>Pia Marsh</v>
      </c>
      <c r="N1277" t="str">
        <f>VLOOKUP(C1277,accounts!$A$2:$F$9615,2,FALSE)</f>
        <v>Field Services</v>
      </c>
      <c r="O1277" t="str">
        <f>VLOOKUP(C1277,accounts!$A$2:$F$9615,3,FALSE)</f>
        <v>&gt;$10M</v>
      </c>
      <c r="P1277" t="str">
        <f>VLOOKUP(C1277,accounts!$A$2:$F$9615,5,FALSE)</f>
        <v>West</v>
      </c>
      <c r="Q1277" t="b">
        <f t="shared" si="20"/>
        <v>1</v>
      </c>
      <c r="R1277" t="e">
        <f>INDEX(removed_duplicate_rows!$A$5:$A$39,MATCH(wins!A1277,removed_duplicate_rows!$A$5:$A$39,0))</f>
        <v>#N/A</v>
      </c>
    </row>
    <row r="1278" spans="1:18" ht="15.75" customHeight="1" x14ac:dyDescent="0.2">
      <c r="A1278" t="s">
        <v>3961</v>
      </c>
      <c r="B1278" t="s">
        <v>3962</v>
      </c>
      <c r="C1278" t="s">
        <v>3963</v>
      </c>
      <c r="D1278" s="10">
        <v>45766</v>
      </c>
      <c r="E1278" t="s">
        <v>52</v>
      </c>
      <c r="F1278">
        <v>11</v>
      </c>
      <c r="G1278" t="s">
        <v>273</v>
      </c>
      <c r="H1278" t="s">
        <v>727</v>
      </c>
      <c r="I1278" t="s">
        <v>79</v>
      </c>
      <c r="J1278">
        <v>1</v>
      </c>
      <c r="K1278">
        <v>12075</v>
      </c>
      <c r="L1278" t="str">
        <f>IFERROR(INDEX(play_attribution!$B$2:$B$328,MATCH(A1278,play_attribution!$A$2:$A$328,0)),"")</f>
        <v/>
      </c>
      <c r="M1278" t="str">
        <f>VLOOKUP(H1278,seller_roster!$A$2:$B$85,2,FALSE)</f>
        <v>Finley Okafor</v>
      </c>
      <c r="N1278" t="str">
        <f>VLOOKUP(C1278,accounts!$A$2:$F$9615,2,FALSE)</f>
        <v>Nonprofit</v>
      </c>
      <c r="O1278" t="str">
        <f>VLOOKUP(C1278,accounts!$A$2:$F$9615,3,FALSE)</f>
        <v>$5M-$10M</v>
      </c>
      <c r="P1278" t="str">
        <f>VLOOKUP(C1278,accounts!$A$2:$F$9615,5,FALSE)</f>
        <v>East</v>
      </c>
      <c r="Q1278" t="b">
        <f t="shared" si="20"/>
        <v>1</v>
      </c>
      <c r="R1278" t="e">
        <f>INDEX(removed_duplicate_rows!$A$5:$A$39,MATCH(wins!A1278,removed_duplicate_rows!$A$5:$A$39,0))</f>
        <v>#N/A</v>
      </c>
    </row>
    <row r="1279" spans="1:18" ht="15.75" customHeight="1" x14ac:dyDescent="0.2">
      <c r="A1279" t="s">
        <v>3964</v>
      </c>
      <c r="B1279" t="s">
        <v>3965</v>
      </c>
      <c r="C1279" t="s">
        <v>3966</v>
      </c>
      <c r="D1279" s="10">
        <v>45766</v>
      </c>
      <c r="E1279" t="s">
        <v>52</v>
      </c>
      <c r="F1279">
        <v>11</v>
      </c>
      <c r="G1279" t="s">
        <v>273</v>
      </c>
      <c r="H1279" t="s">
        <v>323</v>
      </c>
      <c r="I1279" t="s">
        <v>79</v>
      </c>
      <c r="J1279">
        <v>1</v>
      </c>
      <c r="K1279">
        <v>5699</v>
      </c>
      <c r="L1279" t="str">
        <f>IFERROR(INDEX(play_attribution!$B$2:$B$328,MATCH(A1279,play_attribution!$A$2:$A$328,0)),"")</f>
        <v/>
      </c>
      <c r="M1279" t="str">
        <f>VLOOKUP(H1279,seller_roster!$A$2:$B$85,2,FALSE)</f>
        <v>Finley Kowalski</v>
      </c>
      <c r="N1279" t="str">
        <f>VLOOKUP(C1279,accounts!$A$2:$F$9615,2,FALSE)</f>
        <v>Construction</v>
      </c>
      <c r="O1279" t="str">
        <f>VLOOKUP(C1279,accounts!$A$2:$F$9615,3,FALSE)</f>
        <v>$2.5M-$5M</v>
      </c>
      <c r="P1279" t="str">
        <f>VLOOKUP(C1279,accounts!$A$2:$F$9615,5,FALSE)</f>
        <v>West</v>
      </c>
      <c r="Q1279" t="b">
        <f t="shared" si="20"/>
        <v>1</v>
      </c>
      <c r="R1279" t="e">
        <f>INDEX(removed_duplicate_rows!$A$5:$A$39,MATCH(wins!A1279,removed_duplicate_rows!$A$5:$A$39,0))</f>
        <v>#N/A</v>
      </c>
    </row>
    <row r="1280" spans="1:18" ht="15.75" customHeight="1" x14ac:dyDescent="0.2">
      <c r="A1280" t="s">
        <v>3967</v>
      </c>
      <c r="B1280" t="s">
        <v>3968</v>
      </c>
      <c r="C1280" t="s">
        <v>3969</v>
      </c>
      <c r="D1280" s="10">
        <v>45766</v>
      </c>
      <c r="E1280" t="s">
        <v>52</v>
      </c>
      <c r="F1280">
        <v>11</v>
      </c>
      <c r="G1280" t="s">
        <v>273</v>
      </c>
      <c r="H1280" t="s">
        <v>278</v>
      </c>
      <c r="I1280" t="s">
        <v>79</v>
      </c>
      <c r="J1280">
        <v>1</v>
      </c>
      <c r="K1280">
        <v>8085</v>
      </c>
      <c r="L1280" t="str">
        <f>IFERROR(INDEX(play_attribution!$B$2:$B$328,MATCH(A1280,play_attribution!$A$2:$A$328,0)),"")</f>
        <v/>
      </c>
      <c r="M1280" t="str">
        <f>VLOOKUP(H1280,seller_roster!$A$2:$B$85,2,FALSE)</f>
        <v>Kira Bianchi</v>
      </c>
      <c r="N1280" t="str">
        <f>VLOOKUP(C1280,accounts!$A$2:$F$9615,2,FALSE)</f>
        <v>Field Services</v>
      </c>
      <c r="O1280" t="str">
        <f>VLOOKUP(C1280,accounts!$A$2:$F$9615,3,FALSE)</f>
        <v>$2.5M-$5M</v>
      </c>
      <c r="P1280" t="str">
        <f>VLOOKUP(C1280,accounts!$A$2:$F$9615,5,FALSE)</f>
        <v>East</v>
      </c>
      <c r="Q1280" t="b">
        <f t="shared" si="20"/>
        <v>1</v>
      </c>
      <c r="R1280" t="e">
        <f>INDEX(removed_duplicate_rows!$A$5:$A$39,MATCH(wins!A1280,removed_duplicate_rows!$A$5:$A$39,0))</f>
        <v>#N/A</v>
      </c>
    </row>
    <row r="1281" spans="1:18" ht="15.75" customHeight="1" x14ac:dyDescent="0.2">
      <c r="A1281" t="s">
        <v>3970</v>
      </c>
      <c r="B1281" t="s">
        <v>3971</v>
      </c>
      <c r="C1281" t="s">
        <v>3972</v>
      </c>
      <c r="D1281" s="10">
        <v>45766</v>
      </c>
      <c r="E1281" t="s">
        <v>52</v>
      </c>
      <c r="F1281">
        <v>11</v>
      </c>
      <c r="G1281" t="s">
        <v>273</v>
      </c>
      <c r="H1281" t="s">
        <v>357</v>
      </c>
      <c r="I1281" t="s">
        <v>79</v>
      </c>
      <c r="J1281">
        <v>1</v>
      </c>
      <c r="K1281">
        <v>11428</v>
      </c>
      <c r="L1281" t="str">
        <f>IFERROR(INDEX(play_attribution!$B$2:$B$328,MATCH(A1281,play_attribution!$A$2:$A$328,0)),"")</f>
        <v/>
      </c>
      <c r="M1281" t="str">
        <f>VLOOKUP(H1281,seller_roster!$A$2:$B$85,2,FALSE)</f>
        <v>Hollis Abadi</v>
      </c>
      <c r="N1281" t="str">
        <f>VLOOKUP(C1281,accounts!$A$2:$F$9615,2,FALSE)</f>
        <v>Field Services</v>
      </c>
      <c r="O1281" t="str">
        <f>VLOOKUP(C1281,accounts!$A$2:$F$9615,3,FALSE)</f>
        <v>$2.5M-$5M</v>
      </c>
      <c r="P1281" t="str">
        <f>VLOOKUP(C1281,accounts!$A$2:$F$9615,5,FALSE)</f>
        <v>East</v>
      </c>
      <c r="Q1281" t="b">
        <f t="shared" si="20"/>
        <v>1</v>
      </c>
      <c r="R1281" t="e">
        <f>INDEX(removed_duplicate_rows!$A$5:$A$39,MATCH(wins!A1281,removed_duplicate_rows!$A$5:$A$39,0))</f>
        <v>#N/A</v>
      </c>
    </row>
    <row r="1282" spans="1:18" ht="15.75" customHeight="1" x14ac:dyDescent="0.2">
      <c r="A1282" t="s">
        <v>3973</v>
      </c>
      <c r="B1282" t="s">
        <v>3974</v>
      </c>
      <c r="C1282" t="s">
        <v>3975</v>
      </c>
      <c r="D1282" s="10">
        <v>45766</v>
      </c>
      <c r="E1282" t="s">
        <v>52</v>
      </c>
      <c r="F1282">
        <v>11</v>
      </c>
      <c r="G1282" t="s">
        <v>273</v>
      </c>
      <c r="H1282" t="s">
        <v>670</v>
      </c>
      <c r="I1282" t="s">
        <v>55</v>
      </c>
      <c r="J1282">
        <v>1</v>
      </c>
      <c r="K1282">
        <v>19908</v>
      </c>
      <c r="L1282" t="str">
        <f>IFERROR(INDEX(play_attribution!$B$2:$B$328,MATCH(A1282,play_attribution!$A$2:$A$328,0)),"")</f>
        <v/>
      </c>
      <c r="M1282" t="str">
        <f>VLOOKUP(H1282,seller_roster!$A$2:$B$85,2,FALSE)</f>
        <v>True Kowalski</v>
      </c>
      <c r="N1282" t="str">
        <f>VLOOKUP(C1282,accounts!$A$2:$F$9615,2,FALSE)</f>
        <v>Wholesale &amp; Distribution</v>
      </c>
      <c r="O1282" t="str">
        <f>VLOOKUP(C1282,accounts!$A$2:$F$9615,3,FALSE)</f>
        <v>$5M-$10M</v>
      </c>
      <c r="P1282" t="str">
        <f>VLOOKUP(C1282,accounts!$A$2:$F$9615,5,FALSE)</f>
        <v>East</v>
      </c>
      <c r="Q1282" t="b">
        <f t="shared" si="20"/>
        <v>1</v>
      </c>
      <c r="R1282" t="e">
        <f>INDEX(removed_duplicate_rows!$A$5:$A$39,MATCH(wins!A1282,removed_duplicate_rows!$A$5:$A$39,0))</f>
        <v>#N/A</v>
      </c>
    </row>
    <row r="1283" spans="1:18" ht="15.75" customHeight="1" x14ac:dyDescent="0.2">
      <c r="A1283" t="s">
        <v>3976</v>
      </c>
      <c r="B1283" t="s">
        <v>3977</v>
      </c>
      <c r="C1283" t="s">
        <v>3978</v>
      </c>
      <c r="D1283" s="10">
        <v>45766</v>
      </c>
      <c r="E1283" t="s">
        <v>52</v>
      </c>
      <c r="F1283">
        <v>11</v>
      </c>
      <c r="G1283" t="s">
        <v>273</v>
      </c>
      <c r="H1283" t="s">
        <v>367</v>
      </c>
      <c r="I1283" t="s">
        <v>79</v>
      </c>
      <c r="J1283">
        <v>1</v>
      </c>
      <c r="K1283">
        <v>5343</v>
      </c>
      <c r="L1283" t="str">
        <f>IFERROR(INDEX(play_attribution!$B$2:$B$328,MATCH(A1283,play_attribution!$A$2:$A$328,0)),"")</f>
        <v/>
      </c>
      <c r="M1283" t="str">
        <f>VLOOKUP(H1283,seller_roster!$A$2:$B$85,2,FALSE)</f>
        <v>Zion Ito</v>
      </c>
      <c r="N1283" t="str">
        <f>VLOOKUP(C1283,accounts!$A$2:$F$9615,2,FALSE)</f>
        <v>Nonprofit</v>
      </c>
      <c r="O1283" t="str">
        <f>VLOOKUP(C1283,accounts!$A$2:$F$9615,3,FALSE)</f>
        <v>$5M-$10M</v>
      </c>
      <c r="P1283" t="str">
        <f>VLOOKUP(C1283,accounts!$A$2:$F$9615,5,FALSE)</f>
        <v>East</v>
      </c>
      <c r="Q1283" t="b">
        <f t="shared" ref="Q1283:Q1346" si="21">L1283=""</f>
        <v>1</v>
      </c>
      <c r="R1283" t="e">
        <f>INDEX(removed_duplicate_rows!$A$5:$A$39,MATCH(wins!A1283,removed_duplicate_rows!$A$5:$A$39,0))</f>
        <v>#N/A</v>
      </c>
    </row>
    <row r="1284" spans="1:18" ht="15.75" customHeight="1" x14ac:dyDescent="0.2">
      <c r="A1284" t="s">
        <v>3979</v>
      </c>
      <c r="B1284" t="s">
        <v>3980</v>
      </c>
      <c r="C1284" t="s">
        <v>3981</v>
      </c>
      <c r="D1284" s="10">
        <v>45766</v>
      </c>
      <c r="E1284" t="s">
        <v>52</v>
      </c>
      <c r="F1284">
        <v>11</v>
      </c>
      <c r="G1284" t="s">
        <v>273</v>
      </c>
      <c r="H1284" t="s">
        <v>680</v>
      </c>
      <c r="I1284" t="s">
        <v>79</v>
      </c>
      <c r="J1284">
        <v>1</v>
      </c>
      <c r="K1284">
        <v>7493</v>
      </c>
      <c r="L1284" t="str">
        <f>IFERROR(INDEX(play_attribution!$B$2:$B$328,MATCH(A1284,play_attribution!$A$2:$A$328,0)),"")</f>
        <v/>
      </c>
      <c r="M1284" t="str">
        <f>VLOOKUP(H1284,seller_roster!$A$2:$B$85,2,FALSE)</f>
        <v>Tatum Ruiz</v>
      </c>
      <c r="N1284" t="str">
        <f>VLOOKUP(C1284,accounts!$A$2:$F$9615,2,FALSE)</f>
        <v>Construction</v>
      </c>
      <c r="O1284" t="str">
        <f>VLOOKUP(C1284,accounts!$A$2:$F$9615,3,FALSE)</f>
        <v>$5M-$10M</v>
      </c>
      <c r="P1284" t="str">
        <f>VLOOKUP(C1284,accounts!$A$2:$F$9615,5,FALSE)</f>
        <v>East</v>
      </c>
      <c r="Q1284" t="b">
        <f t="shared" si="21"/>
        <v>1</v>
      </c>
      <c r="R1284" t="e">
        <f>INDEX(removed_duplicate_rows!$A$5:$A$39,MATCH(wins!A1284,removed_duplicate_rows!$A$5:$A$39,0))</f>
        <v>#N/A</v>
      </c>
    </row>
    <row r="1285" spans="1:18" ht="15.75" customHeight="1" x14ac:dyDescent="0.2">
      <c r="A1285" t="s">
        <v>3982</v>
      </c>
      <c r="B1285" t="s">
        <v>3983</v>
      </c>
      <c r="C1285" t="s">
        <v>3984</v>
      </c>
      <c r="D1285" s="10">
        <v>45766</v>
      </c>
      <c r="E1285" t="s">
        <v>52</v>
      </c>
      <c r="F1285">
        <v>11</v>
      </c>
      <c r="G1285" t="s">
        <v>273</v>
      </c>
      <c r="H1285" t="s">
        <v>274</v>
      </c>
      <c r="I1285" t="s">
        <v>79</v>
      </c>
      <c r="J1285">
        <v>1</v>
      </c>
      <c r="K1285">
        <v>9595</v>
      </c>
      <c r="L1285" t="str">
        <f>IFERROR(INDEX(play_attribution!$B$2:$B$328,MATCH(A1285,play_attribution!$A$2:$A$328,0)),"")</f>
        <v/>
      </c>
      <c r="M1285" t="str">
        <f>VLOOKUP(H1285,seller_roster!$A$2:$B$85,2,FALSE)</f>
        <v>Shiloh Petrov</v>
      </c>
      <c r="N1285" t="str">
        <f>VLOOKUP(C1285,accounts!$A$2:$F$9615,2,FALSE)</f>
        <v>Manufacturing</v>
      </c>
      <c r="O1285" t="str">
        <f>VLOOKUP(C1285,accounts!$A$2:$F$9615,3,FALSE)</f>
        <v>$1M-$2.5M</v>
      </c>
      <c r="P1285" t="str">
        <f>VLOOKUP(C1285,accounts!$A$2:$F$9615,5,FALSE)</f>
        <v>West</v>
      </c>
      <c r="Q1285" t="b">
        <f t="shared" si="21"/>
        <v>1</v>
      </c>
      <c r="R1285" t="e">
        <f>INDEX(removed_duplicate_rows!$A$5:$A$39,MATCH(wins!A1285,removed_duplicate_rows!$A$5:$A$39,0))</f>
        <v>#N/A</v>
      </c>
    </row>
    <row r="1286" spans="1:18" ht="15.75" customHeight="1" x14ac:dyDescent="0.2">
      <c r="A1286" t="s">
        <v>3985</v>
      </c>
      <c r="B1286" t="s">
        <v>3986</v>
      </c>
      <c r="C1286" t="s">
        <v>3987</v>
      </c>
      <c r="D1286" s="10">
        <v>45766</v>
      </c>
      <c r="E1286" t="s">
        <v>52</v>
      </c>
      <c r="F1286">
        <v>11</v>
      </c>
      <c r="G1286" t="s">
        <v>273</v>
      </c>
      <c r="H1286" t="s">
        <v>297</v>
      </c>
      <c r="I1286" t="s">
        <v>79</v>
      </c>
      <c r="J1286">
        <v>1</v>
      </c>
      <c r="K1286">
        <v>10913</v>
      </c>
      <c r="L1286" t="str">
        <f>IFERROR(INDEX(play_attribution!$B$2:$B$328,MATCH(A1286,play_attribution!$A$2:$A$328,0)),"")</f>
        <v/>
      </c>
      <c r="M1286" t="str">
        <f>VLOOKUP(H1286,seller_roster!$A$2:$B$85,2,FALSE)</f>
        <v>Ray Moreau</v>
      </c>
      <c r="N1286" t="str">
        <f>VLOOKUP(C1286,accounts!$A$2:$F$9615,2,FALSE)</f>
        <v>Professional Services</v>
      </c>
      <c r="O1286" t="str">
        <f>VLOOKUP(C1286,accounts!$A$2:$F$9615,3,FALSE)</f>
        <v>$2.5M-$5M</v>
      </c>
      <c r="P1286" t="str">
        <f>VLOOKUP(C1286,accounts!$A$2:$F$9615,5,FALSE)</f>
        <v>East</v>
      </c>
      <c r="Q1286" t="b">
        <f t="shared" si="21"/>
        <v>1</v>
      </c>
      <c r="R1286" t="e">
        <f>INDEX(removed_duplicate_rows!$A$5:$A$39,MATCH(wins!A1286,removed_duplicate_rows!$A$5:$A$39,0))</f>
        <v>#N/A</v>
      </c>
    </row>
    <row r="1287" spans="1:18" ht="15.75" customHeight="1" x14ac:dyDescent="0.2">
      <c r="A1287" t="s">
        <v>3988</v>
      </c>
      <c r="B1287" t="s">
        <v>3989</v>
      </c>
      <c r="C1287" t="s">
        <v>3990</v>
      </c>
      <c r="D1287" s="10">
        <v>45766</v>
      </c>
      <c r="E1287" t="s">
        <v>52</v>
      </c>
      <c r="F1287">
        <v>11</v>
      </c>
      <c r="G1287" t="s">
        <v>273</v>
      </c>
      <c r="H1287" t="s">
        <v>357</v>
      </c>
      <c r="I1287" t="s">
        <v>55</v>
      </c>
      <c r="J1287">
        <v>1</v>
      </c>
      <c r="K1287">
        <v>12743</v>
      </c>
      <c r="L1287" t="str">
        <f>IFERROR(INDEX(play_attribution!$B$2:$B$328,MATCH(A1287,play_attribution!$A$2:$A$328,0)),"")</f>
        <v/>
      </c>
      <c r="M1287" t="str">
        <f>VLOOKUP(H1287,seller_roster!$A$2:$B$85,2,FALSE)</f>
        <v>Hollis Abadi</v>
      </c>
      <c r="N1287" t="str">
        <f>VLOOKUP(C1287,accounts!$A$2:$F$9615,2,FALSE)</f>
        <v>Wholesale &amp; Distribution</v>
      </c>
      <c r="O1287" t="str">
        <f>VLOOKUP(C1287,accounts!$A$2:$F$9615,3,FALSE)</f>
        <v>$2.5M-$5M</v>
      </c>
      <c r="P1287" t="str">
        <f>VLOOKUP(C1287,accounts!$A$2:$F$9615,5,FALSE)</f>
        <v>East</v>
      </c>
      <c r="Q1287" t="b">
        <f t="shared" si="21"/>
        <v>1</v>
      </c>
      <c r="R1287" t="e">
        <f>INDEX(removed_duplicate_rows!$A$5:$A$39,MATCH(wins!A1287,removed_duplicate_rows!$A$5:$A$39,0))</f>
        <v>#N/A</v>
      </c>
    </row>
    <row r="1288" spans="1:18" ht="15.75" customHeight="1" x14ac:dyDescent="0.2">
      <c r="A1288" t="s">
        <v>3991</v>
      </c>
      <c r="B1288" t="s">
        <v>3992</v>
      </c>
      <c r="C1288" t="s">
        <v>3993</v>
      </c>
      <c r="D1288" s="10">
        <v>45766</v>
      </c>
      <c r="E1288" t="s">
        <v>52</v>
      </c>
      <c r="F1288">
        <v>11</v>
      </c>
      <c r="G1288" t="s">
        <v>273</v>
      </c>
      <c r="H1288" t="s">
        <v>755</v>
      </c>
      <c r="I1288" t="s">
        <v>79</v>
      </c>
      <c r="J1288">
        <v>1</v>
      </c>
      <c r="K1288">
        <v>8573</v>
      </c>
      <c r="L1288" t="str">
        <f>IFERROR(INDEX(play_attribution!$B$2:$B$328,MATCH(A1288,play_attribution!$A$2:$A$328,0)),"")</f>
        <v/>
      </c>
      <c r="M1288" t="str">
        <f>VLOOKUP(H1288,seller_roster!$A$2:$B$85,2,FALSE)</f>
        <v>Jesse Silva</v>
      </c>
      <c r="N1288" t="str">
        <f>VLOOKUP(C1288,accounts!$A$2:$F$9615,2,FALSE)</f>
        <v>Retail Multi-Location</v>
      </c>
      <c r="O1288" t="str">
        <f>VLOOKUP(C1288,accounts!$A$2:$F$9615,3,FALSE)</f>
        <v>$2.5M-$5M</v>
      </c>
      <c r="P1288" t="str">
        <f>VLOOKUP(C1288,accounts!$A$2:$F$9615,5,FALSE)</f>
        <v>West</v>
      </c>
      <c r="Q1288" t="b">
        <f t="shared" si="21"/>
        <v>1</v>
      </c>
      <c r="R1288" t="e">
        <f>INDEX(removed_duplicate_rows!$A$5:$A$39,MATCH(wins!A1288,removed_duplicate_rows!$A$5:$A$39,0))</f>
        <v>#N/A</v>
      </c>
    </row>
    <row r="1289" spans="1:18" ht="15.75" customHeight="1" x14ac:dyDescent="0.2">
      <c r="A1289" t="s">
        <v>3994</v>
      </c>
      <c r="B1289" t="s">
        <v>3995</v>
      </c>
      <c r="C1289" t="s">
        <v>3996</v>
      </c>
      <c r="D1289" s="10">
        <v>45766</v>
      </c>
      <c r="E1289" t="s">
        <v>52</v>
      </c>
      <c r="F1289">
        <v>11</v>
      </c>
      <c r="G1289" t="s">
        <v>273</v>
      </c>
      <c r="H1289" t="s">
        <v>670</v>
      </c>
      <c r="I1289" t="s">
        <v>79</v>
      </c>
      <c r="J1289">
        <v>1</v>
      </c>
      <c r="K1289">
        <v>9668</v>
      </c>
      <c r="L1289" t="str">
        <f>IFERROR(INDEX(play_attribution!$B$2:$B$328,MATCH(A1289,play_attribution!$A$2:$A$328,0)),"")</f>
        <v/>
      </c>
      <c r="M1289" t="str">
        <f>VLOOKUP(H1289,seller_roster!$A$2:$B$85,2,FALSE)</f>
        <v>True Kowalski</v>
      </c>
      <c r="N1289" t="str">
        <f>VLOOKUP(C1289,accounts!$A$2:$F$9615,2,FALSE)</f>
        <v>Construction</v>
      </c>
      <c r="O1289" t="str">
        <f>VLOOKUP(C1289,accounts!$A$2:$F$9615,3,FALSE)</f>
        <v>$5M-$10M</v>
      </c>
      <c r="P1289" t="str">
        <f>VLOOKUP(C1289,accounts!$A$2:$F$9615,5,FALSE)</f>
        <v>Central</v>
      </c>
      <c r="Q1289" t="b">
        <f t="shared" si="21"/>
        <v>1</v>
      </c>
      <c r="R1289" t="e">
        <f>INDEX(removed_duplicate_rows!$A$5:$A$39,MATCH(wins!A1289,removed_duplicate_rows!$A$5:$A$39,0))</f>
        <v>#N/A</v>
      </c>
    </row>
    <row r="1290" spans="1:18" ht="15.75" customHeight="1" x14ac:dyDescent="0.2">
      <c r="A1290" t="s">
        <v>3997</v>
      </c>
      <c r="B1290" t="s">
        <v>3998</v>
      </c>
      <c r="C1290" t="s">
        <v>3999</v>
      </c>
      <c r="D1290" s="10">
        <v>45766</v>
      </c>
      <c r="E1290" t="s">
        <v>52</v>
      </c>
      <c r="F1290">
        <v>11</v>
      </c>
      <c r="G1290" t="s">
        <v>273</v>
      </c>
      <c r="H1290" t="s">
        <v>367</v>
      </c>
      <c r="I1290" t="s">
        <v>79</v>
      </c>
      <c r="J1290">
        <v>1</v>
      </c>
      <c r="K1290">
        <v>10265</v>
      </c>
      <c r="L1290" t="str">
        <f>IFERROR(INDEX(play_attribution!$B$2:$B$328,MATCH(A1290,play_attribution!$A$2:$A$328,0)),"")</f>
        <v/>
      </c>
      <c r="M1290" t="str">
        <f>VLOOKUP(H1290,seller_roster!$A$2:$B$85,2,FALSE)</f>
        <v>Zion Ito</v>
      </c>
      <c r="N1290" t="str">
        <f>VLOOKUP(C1290,accounts!$A$2:$F$9615,2,FALSE)</f>
        <v>Manufacturing</v>
      </c>
      <c r="O1290" t="str">
        <f>VLOOKUP(C1290,accounts!$A$2:$F$9615,3,FALSE)</f>
        <v>$5M-$10M</v>
      </c>
      <c r="P1290" t="str">
        <f>VLOOKUP(C1290,accounts!$A$2:$F$9615,5,FALSE)</f>
        <v>Central</v>
      </c>
      <c r="Q1290" t="b">
        <f t="shared" si="21"/>
        <v>1</v>
      </c>
      <c r="R1290" t="e">
        <f>INDEX(removed_duplicate_rows!$A$5:$A$39,MATCH(wins!A1290,removed_duplicate_rows!$A$5:$A$39,0))</f>
        <v>#N/A</v>
      </c>
    </row>
    <row r="1291" spans="1:18" ht="15.75" customHeight="1" x14ac:dyDescent="0.2">
      <c r="A1291" t="s">
        <v>4000</v>
      </c>
      <c r="B1291" t="s">
        <v>4001</v>
      </c>
      <c r="C1291" t="s">
        <v>4002</v>
      </c>
      <c r="D1291" s="10">
        <v>45766</v>
      </c>
      <c r="E1291" t="s">
        <v>52</v>
      </c>
      <c r="F1291">
        <v>11</v>
      </c>
      <c r="G1291" t="s">
        <v>273</v>
      </c>
      <c r="H1291" t="s">
        <v>337</v>
      </c>
      <c r="I1291" t="s">
        <v>79</v>
      </c>
      <c r="J1291">
        <v>1</v>
      </c>
      <c r="K1291">
        <v>11580</v>
      </c>
      <c r="L1291" t="str">
        <f>IFERROR(INDEX(play_attribution!$B$2:$B$328,MATCH(A1291,play_attribution!$A$2:$A$328,0)),"")</f>
        <v/>
      </c>
      <c r="M1291" t="str">
        <f>VLOOKUP(H1291,seller_roster!$A$2:$B$85,2,FALSE)</f>
        <v>Flor Bianchi</v>
      </c>
      <c r="N1291" t="str">
        <f>VLOOKUP(C1291,accounts!$A$2:$F$9615,2,FALSE)</f>
        <v>Nonprofit</v>
      </c>
      <c r="O1291" t="str">
        <f>VLOOKUP(C1291,accounts!$A$2:$F$9615,3,FALSE)</f>
        <v>$5M-$10M</v>
      </c>
      <c r="P1291" t="str">
        <f>VLOOKUP(C1291,accounts!$A$2:$F$9615,5,FALSE)</f>
        <v>Central</v>
      </c>
      <c r="Q1291" t="b">
        <f t="shared" si="21"/>
        <v>1</v>
      </c>
      <c r="R1291" t="e">
        <f>INDEX(removed_duplicate_rows!$A$5:$A$39,MATCH(wins!A1291,removed_duplicate_rows!$A$5:$A$39,0))</f>
        <v>#N/A</v>
      </c>
    </row>
    <row r="1292" spans="1:18" ht="15.75" customHeight="1" x14ac:dyDescent="0.2">
      <c r="A1292" t="s">
        <v>4003</v>
      </c>
      <c r="B1292" t="s">
        <v>4004</v>
      </c>
      <c r="C1292" t="s">
        <v>4005</v>
      </c>
      <c r="D1292" s="10">
        <v>45766</v>
      </c>
      <c r="E1292" t="s">
        <v>52</v>
      </c>
      <c r="F1292">
        <v>11</v>
      </c>
      <c r="G1292" t="s">
        <v>273</v>
      </c>
      <c r="H1292" t="s">
        <v>327</v>
      </c>
      <c r="I1292" t="s">
        <v>79</v>
      </c>
      <c r="J1292">
        <v>1</v>
      </c>
      <c r="K1292">
        <v>12645</v>
      </c>
      <c r="L1292" t="str">
        <f>IFERROR(INDEX(play_attribution!$B$2:$B$328,MATCH(A1292,play_attribution!$A$2:$A$328,0)),"")</f>
        <v/>
      </c>
      <c r="M1292" t="str">
        <f>VLOOKUP(H1292,seller_roster!$A$2:$B$85,2,FALSE)</f>
        <v>Frankie Lindqvist</v>
      </c>
      <c r="N1292" t="str">
        <f>VLOOKUP(C1292,accounts!$A$2:$F$9615,2,FALSE)</f>
        <v>Retail Multi-Location</v>
      </c>
      <c r="O1292" t="str">
        <f>VLOOKUP(C1292,accounts!$A$2:$F$9615,3,FALSE)</f>
        <v>$2.5M-$5M</v>
      </c>
      <c r="P1292" t="str">
        <f>VLOOKUP(C1292,accounts!$A$2:$F$9615,5,FALSE)</f>
        <v>West</v>
      </c>
      <c r="Q1292" t="b">
        <f t="shared" si="21"/>
        <v>1</v>
      </c>
      <c r="R1292" t="e">
        <f>INDEX(removed_duplicate_rows!$A$5:$A$39,MATCH(wins!A1292,removed_duplicate_rows!$A$5:$A$39,0))</f>
        <v>#N/A</v>
      </c>
    </row>
    <row r="1293" spans="1:18" ht="15.75" customHeight="1" x14ac:dyDescent="0.2">
      <c r="A1293" t="s">
        <v>4006</v>
      </c>
      <c r="B1293" t="s">
        <v>4007</v>
      </c>
      <c r="C1293" t="s">
        <v>4008</v>
      </c>
      <c r="D1293" s="10">
        <v>45766</v>
      </c>
      <c r="E1293" t="s">
        <v>52</v>
      </c>
      <c r="F1293">
        <v>11</v>
      </c>
      <c r="G1293" t="s">
        <v>273</v>
      </c>
      <c r="H1293" t="s">
        <v>308</v>
      </c>
      <c r="I1293" t="s">
        <v>79</v>
      </c>
      <c r="J1293">
        <v>1</v>
      </c>
      <c r="K1293">
        <v>6972</v>
      </c>
      <c r="L1293" t="str">
        <f>IFERROR(INDEX(play_attribution!$B$2:$B$328,MATCH(A1293,play_attribution!$A$2:$A$328,0)),"")</f>
        <v/>
      </c>
      <c r="M1293" t="str">
        <f>VLOOKUP(H1293,seller_roster!$A$2:$B$85,2,FALSE)</f>
        <v>Blake Ruiz</v>
      </c>
      <c r="N1293" t="str">
        <f>VLOOKUP(C1293,accounts!$A$2:$F$9615,2,FALSE)</f>
        <v>Nonprofit</v>
      </c>
      <c r="O1293" t="str">
        <f>VLOOKUP(C1293,accounts!$A$2:$F$9615,3,FALSE)</f>
        <v>$2.5M-$5M</v>
      </c>
      <c r="P1293" t="str">
        <f>VLOOKUP(C1293,accounts!$A$2:$F$9615,5,FALSE)</f>
        <v>East</v>
      </c>
      <c r="Q1293" t="b">
        <f t="shared" si="21"/>
        <v>1</v>
      </c>
      <c r="R1293" t="e">
        <f>INDEX(removed_duplicate_rows!$A$5:$A$39,MATCH(wins!A1293,removed_duplicate_rows!$A$5:$A$39,0))</f>
        <v>#N/A</v>
      </c>
    </row>
    <row r="1294" spans="1:18" ht="15.75" customHeight="1" x14ac:dyDescent="0.2">
      <c r="A1294" t="s">
        <v>4009</v>
      </c>
      <c r="B1294" t="s">
        <v>4010</v>
      </c>
      <c r="C1294" t="s">
        <v>4011</v>
      </c>
      <c r="D1294" s="10">
        <v>45766</v>
      </c>
      <c r="E1294" t="s">
        <v>52</v>
      </c>
      <c r="F1294">
        <v>11</v>
      </c>
      <c r="G1294" t="s">
        <v>273</v>
      </c>
      <c r="H1294" t="s">
        <v>323</v>
      </c>
      <c r="I1294" t="s">
        <v>79</v>
      </c>
      <c r="J1294">
        <v>1</v>
      </c>
      <c r="K1294">
        <v>5594</v>
      </c>
      <c r="L1294" t="str">
        <f>IFERROR(INDEX(play_attribution!$B$2:$B$328,MATCH(A1294,play_attribution!$A$2:$A$328,0)),"")</f>
        <v/>
      </c>
      <c r="M1294" t="str">
        <f>VLOOKUP(H1294,seller_roster!$A$2:$B$85,2,FALSE)</f>
        <v>Finley Kowalski</v>
      </c>
      <c r="N1294" t="str">
        <f>VLOOKUP(C1294,accounts!$A$2:$F$9615,2,FALSE)</f>
        <v>Manufacturing</v>
      </c>
      <c r="O1294" t="str">
        <f>VLOOKUP(C1294,accounts!$A$2:$F$9615,3,FALSE)</f>
        <v>$5M-$10M</v>
      </c>
      <c r="P1294" t="str">
        <f>VLOOKUP(C1294,accounts!$A$2:$F$9615,5,FALSE)</f>
        <v>Central</v>
      </c>
      <c r="Q1294" t="b">
        <f t="shared" si="21"/>
        <v>1</v>
      </c>
      <c r="R1294" t="e">
        <f>INDEX(removed_duplicate_rows!$A$5:$A$39,MATCH(wins!A1294,removed_duplicate_rows!$A$5:$A$39,0))</f>
        <v>#N/A</v>
      </c>
    </row>
    <row r="1295" spans="1:18" ht="15.75" customHeight="1" x14ac:dyDescent="0.2">
      <c r="A1295" t="s">
        <v>4012</v>
      </c>
      <c r="B1295" t="s">
        <v>4013</v>
      </c>
      <c r="C1295" t="s">
        <v>4014</v>
      </c>
      <c r="D1295" s="10">
        <v>45766</v>
      </c>
      <c r="E1295" t="s">
        <v>52</v>
      </c>
      <c r="F1295">
        <v>11</v>
      </c>
      <c r="G1295" t="s">
        <v>273</v>
      </c>
      <c r="H1295" t="s">
        <v>323</v>
      </c>
      <c r="I1295" t="s">
        <v>79</v>
      </c>
      <c r="J1295">
        <v>1</v>
      </c>
      <c r="K1295">
        <v>9264</v>
      </c>
      <c r="L1295" t="str">
        <f>IFERROR(INDEX(play_attribution!$B$2:$B$328,MATCH(A1295,play_attribution!$A$2:$A$328,0)),"")</f>
        <v/>
      </c>
      <c r="M1295" t="str">
        <f>VLOOKUP(H1295,seller_roster!$A$2:$B$85,2,FALSE)</f>
        <v>Finley Kowalski</v>
      </c>
      <c r="N1295" t="str">
        <f>VLOOKUP(C1295,accounts!$A$2:$F$9615,2,FALSE)</f>
        <v>Healthcare Services</v>
      </c>
      <c r="O1295" t="str">
        <f>VLOOKUP(C1295,accounts!$A$2:$F$9615,3,FALSE)</f>
        <v>$1M-$2.5M</v>
      </c>
      <c r="P1295" t="str">
        <f>VLOOKUP(C1295,accounts!$A$2:$F$9615,5,FALSE)</f>
        <v>East</v>
      </c>
      <c r="Q1295" t="b">
        <f t="shared" si="21"/>
        <v>1</v>
      </c>
      <c r="R1295" t="e">
        <f>INDEX(removed_duplicate_rows!$A$5:$A$39,MATCH(wins!A1295,removed_duplicate_rows!$A$5:$A$39,0))</f>
        <v>#N/A</v>
      </c>
    </row>
    <row r="1296" spans="1:18" ht="15.75" customHeight="1" x14ac:dyDescent="0.2">
      <c r="A1296" t="s">
        <v>4015</v>
      </c>
      <c r="B1296" t="s">
        <v>4016</v>
      </c>
      <c r="C1296" t="s">
        <v>4017</v>
      </c>
      <c r="D1296" s="10">
        <v>45766</v>
      </c>
      <c r="E1296" t="s">
        <v>52</v>
      </c>
      <c r="F1296">
        <v>11</v>
      </c>
      <c r="G1296" t="s">
        <v>374</v>
      </c>
      <c r="H1296" t="s">
        <v>409</v>
      </c>
      <c r="I1296" t="s">
        <v>55</v>
      </c>
      <c r="J1296">
        <v>1</v>
      </c>
      <c r="K1296">
        <v>6209</v>
      </c>
      <c r="L1296" t="str">
        <f>IFERROR(INDEX(play_attribution!$B$2:$B$328,MATCH(A1296,play_attribution!$A$2:$A$328,0)),"")</f>
        <v/>
      </c>
      <c r="M1296" t="str">
        <f>VLOOKUP(H1296,seller_roster!$A$2:$B$85,2,FALSE)</f>
        <v>Devon Okafor</v>
      </c>
      <c r="N1296" t="str">
        <f>VLOOKUP(C1296,accounts!$A$2:$F$9615,2,FALSE)</f>
        <v>Healthcare Services</v>
      </c>
      <c r="O1296" t="str">
        <f>VLOOKUP(C1296,accounts!$A$2:$F$9615,3,FALSE)</f>
        <v>$2.5M-$5M</v>
      </c>
      <c r="P1296" t="str">
        <f>VLOOKUP(C1296,accounts!$A$2:$F$9615,5,FALSE)</f>
        <v>East</v>
      </c>
      <c r="Q1296" t="b">
        <f t="shared" si="21"/>
        <v>1</v>
      </c>
      <c r="R1296" t="e">
        <f>INDEX(removed_duplicate_rows!$A$5:$A$39,MATCH(wins!A1296,removed_duplicate_rows!$A$5:$A$39,0))</f>
        <v>#N/A</v>
      </c>
    </row>
    <row r="1297" spans="1:18" ht="15.75" customHeight="1" x14ac:dyDescent="0.2">
      <c r="A1297" t="s">
        <v>4018</v>
      </c>
      <c r="B1297" t="s">
        <v>4019</v>
      </c>
      <c r="C1297" t="s">
        <v>4020</v>
      </c>
      <c r="D1297" s="10">
        <v>45766</v>
      </c>
      <c r="E1297" t="s">
        <v>52</v>
      </c>
      <c r="F1297">
        <v>11</v>
      </c>
      <c r="G1297" t="s">
        <v>374</v>
      </c>
      <c r="H1297" t="s">
        <v>1123</v>
      </c>
      <c r="I1297" t="s">
        <v>55</v>
      </c>
      <c r="J1297">
        <v>1</v>
      </c>
      <c r="K1297">
        <v>7168</v>
      </c>
      <c r="L1297" t="str">
        <f>IFERROR(INDEX(play_attribution!$B$2:$B$328,MATCH(A1297,play_attribution!$A$2:$A$328,0)),"")</f>
        <v/>
      </c>
      <c r="M1297" t="str">
        <f>VLOOKUP(H1297,seller_roster!$A$2:$B$85,2,FALSE)</f>
        <v>Peyton Silva</v>
      </c>
      <c r="N1297" t="str">
        <f>VLOOKUP(C1297,accounts!$A$2:$F$9615,2,FALSE)</f>
        <v>Retail Multi-Location</v>
      </c>
      <c r="O1297" t="str">
        <f>VLOOKUP(C1297,accounts!$A$2:$F$9615,3,FALSE)</f>
        <v>$2.5M-$5M</v>
      </c>
      <c r="P1297" t="str">
        <f>VLOOKUP(C1297,accounts!$A$2:$F$9615,5,FALSE)</f>
        <v>Central</v>
      </c>
      <c r="Q1297" t="b">
        <f t="shared" si="21"/>
        <v>1</v>
      </c>
      <c r="R1297" t="e">
        <f>INDEX(removed_duplicate_rows!$A$5:$A$39,MATCH(wins!A1297,removed_duplicate_rows!$A$5:$A$39,0))</f>
        <v>#N/A</v>
      </c>
    </row>
    <row r="1298" spans="1:18" ht="15.75" customHeight="1" x14ac:dyDescent="0.2">
      <c r="A1298" t="s">
        <v>4021</v>
      </c>
      <c r="B1298" t="s">
        <v>4022</v>
      </c>
      <c r="C1298" t="s">
        <v>4023</v>
      </c>
      <c r="D1298" s="10">
        <v>45766</v>
      </c>
      <c r="E1298" t="s">
        <v>52</v>
      </c>
      <c r="F1298">
        <v>11</v>
      </c>
      <c r="G1298" t="s">
        <v>374</v>
      </c>
      <c r="H1298" t="s">
        <v>417</v>
      </c>
      <c r="I1298" t="s">
        <v>55</v>
      </c>
      <c r="J1298">
        <v>1</v>
      </c>
      <c r="K1298">
        <v>4023</v>
      </c>
      <c r="L1298" t="str">
        <f>IFERROR(INDEX(play_attribution!$B$2:$B$328,MATCH(A1298,play_attribution!$A$2:$A$328,0)),"")</f>
        <v/>
      </c>
      <c r="M1298" t="str">
        <f>VLOOKUP(H1298,seller_roster!$A$2:$B$85,2,FALSE)</f>
        <v>Bryn Reyes</v>
      </c>
      <c r="N1298" t="str">
        <f>VLOOKUP(C1298,accounts!$A$2:$F$9615,2,FALSE)</f>
        <v>Professional Services</v>
      </c>
      <c r="O1298" t="str">
        <f>VLOOKUP(C1298,accounts!$A$2:$F$9615,3,FALSE)</f>
        <v>$2.5M-$5M</v>
      </c>
      <c r="P1298" t="str">
        <f>VLOOKUP(C1298,accounts!$A$2:$F$9615,5,FALSE)</f>
        <v>East</v>
      </c>
      <c r="Q1298" t="b">
        <f t="shared" si="21"/>
        <v>1</v>
      </c>
      <c r="R1298" t="e">
        <f>INDEX(removed_duplicate_rows!$A$5:$A$39,MATCH(wins!A1298,removed_duplicate_rows!$A$5:$A$39,0))</f>
        <v>#N/A</v>
      </c>
    </row>
    <row r="1299" spans="1:18" ht="15.75" customHeight="1" x14ac:dyDescent="0.2">
      <c r="A1299" t="s">
        <v>4024</v>
      </c>
      <c r="B1299" t="s">
        <v>4025</v>
      </c>
      <c r="C1299" t="s">
        <v>4026</v>
      </c>
      <c r="D1299" s="10">
        <v>45766</v>
      </c>
      <c r="E1299" t="s">
        <v>52</v>
      </c>
      <c r="F1299">
        <v>11</v>
      </c>
      <c r="G1299" t="s">
        <v>374</v>
      </c>
      <c r="H1299" t="s">
        <v>391</v>
      </c>
      <c r="I1299" t="s">
        <v>55</v>
      </c>
      <c r="J1299">
        <v>1</v>
      </c>
      <c r="K1299">
        <v>5104</v>
      </c>
      <c r="L1299" t="str">
        <f>IFERROR(INDEX(play_attribution!$B$2:$B$328,MATCH(A1299,play_attribution!$A$2:$A$328,0)),"")</f>
        <v/>
      </c>
      <c r="M1299" t="str">
        <f>VLOOKUP(H1299,seller_roster!$A$2:$B$85,2,FALSE)</f>
        <v>Sam Walsh</v>
      </c>
      <c r="N1299" t="str">
        <f>VLOOKUP(C1299,accounts!$A$2:$F$9615,2,FALSE)</f>
        <v>Retail Multi-Location</v>
      </c>
      <c r="O1299" t="str">
        <f>VLOOKUP(C1299,accounts!$A$2:$F$9615,3,FALSE)</f>
        <v>$2.5M-$5M</v>
      </c>
      <c r="P1299" t="str">
        <f>VLOOKUP(C1299,accounts!$A$2:$F$9615,5,FALSE)</f>
        <v>Central</v>
      </c>
      <c r="Q1299" t="b">
        <f t="shared" si="21"/>
        <v>1</v>
      </c>
      <c r="R1299" t="e">
        <f>INDEX(removed_duplicate_rows!$A$5:$A$39,MATCH(wins!A1299,removed_duplicate_rows!$A$5:$A$39,0))</f>
        <v>#N/A</v>
      </c>
    </row>
    <row r="1300" spans="1:18" ht="15.75" customHeight="1" x14ac:dyDescent="0.2">
      <c r="A1300" t="s">
        <v>4027</v>
      </c>
      <c r="B1300" t="s">
        <v>4028</v>
      </c>
      <c r="C1300" t="s">
        <v>4029</v>
      </c>
      <c r="D1300" s="10">
        <v>45766</v>
      </c>
      <c r="E1300" t="s">
        <v>52</v>
      </c>
      <c r="F1300">
        <v>11</v>
      </c>
      <c r="G1300" t="s">
        <v>374</v>
      </c>
      <c r="H1300" t="s">
        <v>398</v>
      </c>
      <c r="I1300" t="s">
        <v>55</v>
      </c>
      <c r="J1300">
        <v>1</v>
      </c>
      <c r="K1300">
        <v>5496</v>
      </c>
      <c r="L1300" t="str">
        <f>IFERROR(INDEX(play_attribution!$B$2:$B$328,MATCH(A1300,play_attribution!$A$2:$A$328,0)),"")</f>
        <v/>
      </c>
      <c r="M1300" t="str">
        <f>VLOOKUP(H1300,seller_roster!$A$2:$B$85,2,FALSE)</f>
        <v>Rowan Kim</v>
      </c>
      <c r="N1300" t="str">
        <f>VLOOKUP(C1300,accounts!$A$2:$F$9615,2,FALSE)</f>
        <v>Retail Multi-Location</v>
      </c>
      <c r="O1300" t="str">
        <f>VLOOKUP(C1300,accounts!$A$2:$F$9615,3,FALSE)</f>
        <v>$2.5M-$5M</v>
      </c>
      <c r="P1300" t="str">
        <f>VLOOKUP(C1300,accounts!$A$2:$F$9615,5,FALSE)</f>
        <v>East</v>
      </c>
      <c r="Q1300" t="b">
        <f t="shared" si="21"/>
        <v>1</v>
      </c>
      <c r="R1300" t="e">
        <f>INDEX(removed_duplicate_rows!$A$5:$A$39,MATCH(wins!A1300,removed_duplicate_rows!$A$5:$A$39,0))</f>
        <v>#N/A</v>
      </c>
    </row>
    <row r="1301" spans="1:18" ht="15.75" customHeight="1" x14ac:dyDescent="0.2">
      <c r="A1301" t="s">
        <v>4030</v>
      </c>
      <c r="B1301" t="s">
        <v>4031</v>
      </c>
      <c r="C1301" t="s">
        <v>4032</v>
      </c>
      <c r="D1301" s="10">
        <v>45766</v>
      </c>
      <c r="E1301" t="s">
        <v>52</v>
      </c>
      <c r="F1301">
        <v>11</v>
      </c>
      <c r="G1301" t="s">
        <v>374</v>
      </c>
      <c r="H1301" t="s">
        <v>402</v>
      </c>
      <c r="I1301" t="s">
        <v>55</v>
      </c>
      <c r="J1301">
        <v>1</v>
      </c>
      <c r="K1301">
        <v>5481</v>
      </c>
      <c r="L1301" t="str">
        <f>IFERROR(INDEX(play_attribution!$B$2:$B$328,MATCH(A1301,play_attribution!$A$2:$A$328,0)),"")</f>
        <v/>
      </c>
      <c r="M1301" t="str">
        <f>VLOOKUP(H1301,seller_roster!$A$2:$B$85,2,FALSE)</f>
        <v>Frankie Vega</v>
      </c>
      <c r="N1301" t="str">
        <f>VLOOKUP(C1301,accounts!$A$2:$F$9615,2,FALSE)</f>
        <v>Nonprofit</v>
      </c>
      <c r="O1301" t="str">
        <f>VLOOKUP(C1301,accounts!$A$2:$F$9615,3,FALSE)</f>
        <v>$5M-$10M</v>
      </c>
      <c r="P1301" t="str">
        <f>VLOOKUP(C1301,accounts!$A$2:$F$9615,5,FALSE)</f>
        <v>West</v>
      </c>
      <c r="Q1301" t="b">
        <f t="shared" si="21"/>
        <v>1</v>
      </c>
      <c r="R1301" t="e">
        <f>INDEX(removed_duplicate_rows!$A$5:$A$39,MATCH(wins!A1301,removed_duplicate_rows!$A$5:$A$39,0))</f>
        <v>#N/A</v>
      </c>
    </row>
    <row r="1302" spans="1:18" ht="15.75" customHeight="1" x14ac:dyDescent="0.2">
      <c r="A1302" t="s">
        <v>4033</v>
      </c>
      <c r="B1302" t="s">
        <v>4034</v>
      </c>
      <c r="C1302" t="s">
        <v>4035</v>
      </c>
      <c r="D1302" s="10">
        <v>45766</v>
      </c>
      <c r="E1302" t="s">
        <v>52</v>
      </c>
      <c r="F1302">
        <v>11</v>
      </c>
      <c r="G1302" t="s">
        <v>374</v>
      </c>
      <c r="H1302" t="s">
        <v>379</v>
      </c>
      <c r="I1302" t="s">
        <v>55</v>
      </c>
      <c r="J1302">
        <v>1</v>
      </c>
      <c r="K1302">
        <v>5678</v>
      </c>
      <c r="L1302" t="str">
        <f>IFERROR(INDEX(play_attribution!$B$2:$B$328,MATCH(A1302,play_attribution!$A$2:$A$328,0)),"")</f>
        <v/>
      </c>
      <c r="M1302" t="str">
        <f>VLOOKUP(H1302,seller_roster!$A$2:$B$85,2,FALSE)</f>
        <v>Tatum Vega</v>
      </c>
      <c r="N1302" t="str">
        <f>VLOOKUP(C1302,accounts!$A$2:$F$9615,2,FALSE)</f>
        <v>Nonprofit</v>
      </c>
      <c r="O1302" t="str">
        <f>VLOOKUP(C1302,accounts!$A$2:$F$9615,3,FALSE)</f>
        <v>$2.5M-$5M</v>
      </c>
      <c r="P1302" t="str">
        <f>VLOOKUP(C1302,accounts!$A$2:$F$9615,5,FALSE)</f>
        <v>East</v>
      </c>
      <c r="Q1302" t="b">
        <f t="shared" si="21"/>
        <v>1</v>
      </c>
      <c r="R1302" t="e">
        <f>INDEX(removed_duplicate_rows!$A$5:$A$39,MATCH(wins!A1302,removed_duplicate_rows!$A$5:$A$39,0))</f>
        <v>#N/A</v>
      </c>
    </row>
    <row r="1303" spans="1:18" ht="15.75" customHeight="1" x14ac:dyDescent="0.2">
      <c r="A1303" t="s">
        <v>4036</v>
      </c>
      <c r="B1303" t="s">
        <v>4037</v>
      </c>
      <c r="C1303" t="s">
        <v>4038</v>
      </c>
      <c r="D1303" s="10">
        <v>45766</v>
      </c>
      <c r="E1303" t="s">
        <v>52</v>
      </c>
      <c r="F1303">
        <v>11</v>
      </c>
      <c r="G1303" t="s">
        <v>374</v>
      </c>
      <c r="H1303" t="s">
        <v>398</v>
      </c>
      <c r="I1303" t="s">
        <v>55</v>
      </c>
      <c r="J1303">
        <v>1</v>
      </c>
      <c r="K1303">
        <v>6781</v>
      </c>
      <c r="L1303" t="str">
        <f>IFERROR(INDEX(play_attribution!$B$2:$B$328,MATCH(A1303,play_attribution!$A$2:$A$328,0)),"")</f>
        <v/>
      </c>
      <c r="M1303" t="str">
        <f>VLOOKUP(H1303,seller_roster!$A$2:$B$85,2,FALSE)</f>
        <v>Rowan Kim</v>
      </c>
      <c r="N1303" t="str">
        <f>VLOOKUP(C1303,accounts!$A$2:$F$9615,2,FALSE)</f>
        <v>Hospitality Group</v>
      </c>
      <c r="O1303" t="str">
        <f>VLOOKUP(C1303,accounts!$A$2:$F$9615,3,FALSE)</f>
        <v>$5M-$10M</v>
      </c>
      <c r="P1303" t="str">
        <f>VLOOKUP(C1303,accounts!$A$2:$F$9615,5,FALSE)</f>
        <v>Central</v>
      </c>
      <c r="Q1303" t="b">
        <f t="shared" si="21"/>
        <v>1</v>
      </c>
      <c r="R1303" t="e">
        <f>INDEX(removed_duplicate_rows!$A$5:$A$39,MATCH(wins!A1303,removed_duplicate_rows!$A$5:$A$39,0))</f>
        <v>#N/A</v>
      </c>
    </row>
    <row r="1304" spans="1:18" ht="15.75" customHeight="1" x14ac:dyDescent="0.2">
      <c r="A1304" t="s">
        <v>4039</v>
      </c>
      <c r="B1304" t="s">
        <v>4040</v>
      </c>
      <c r="C1304" t="s">
        <v>4041</v>
      </c>
      <c r="D1304" s="10">
        <v>45766</v>
      </c>
      <c r="E1304" t="s">
        <v>52</v>
      </c>
      <c r="F1304">
        <v>11</v>
      </c>
      <c r="G1304" t="s">
        <v>374</v>
      </c>
      <c r="H1304" t="s">
        <v>427</v>
      </c>
      <c r="I1304" t="s">
        <v>55</v>
      </c>
      <c r="J1304">
        <v>1</v>
      </c>
      <c r="K1304">
        <v>5503</v>
      </c>
      <c r="L1304" t="str">
        <f>IFERROR(INDEX(play_attribution!$B$2:$B$328,MATCH(A1304,play_attribution!$A$2:$A$328,0)),"")</f>
        <v/>
      </c>
      <c r="M1304" t="str">
        <f>VLOOKUP(H1304,seller_roster!$A$2:$B$85,2,FALSE)</f>
        <v>Peyton Moreau</v>
      </c>
      <c r="N1304" t="str">
        <f>VLOOKUP(C1304,accounts!$A$2:$F$9615,2,FALSE)</f>
        <v>Hospitality Group</v>
      </c>
      <c r="O1304" t="str">
        <f>VLOOKUP(C1304,accounts!$A$2:$F$9615,3,FALSE)</f>
        <v>$5M-$10M</v>
      </c>
      <c r="P1304" t="str">
        <f>VLOOKUP(C1304,accounts!$A$2:$F$9615,5,FALSE)</f>
        <v>West</v>
      </c>
      <c r="Q1304" t="b">
        <f t="shared" si="21"/>
        <v>1</v>
      </c>
      <c r="R1304" t="e">
        <f>INDEX(removed_duplicate_rows!$A$5:$A$39,MATCH(wins!A1304,removed_duplicate_rows!$A$5:$A$39,0))</f>
        <v>#N/A</v>
      </c>
    </row>
    <row r="1305" spans="1:18" ht="15.75" customHeight="1" x14ac:dyDescent="0.2">
      <c r="A1305" t="s">
        <v>4042</v>
      </c>
      <c r="B1305" t="s">
        <v>4043</v>
      </c>
      <c r="C1305" t="s">
        <v>4044</v>
      </c>
      <c r="D1305" s="10">
        <v>45766</v>
      </c>
      <c r="E1305" t="s">
        <v>52</v>
      </c>
      <c r="F1305">
        <v>11</v>
      </c>
      <c r="G1305" t="s">
        <v>374</v>
      </c>
      <c r="H1305" t="s">
        <v>387</v>
      </c>
      <c r="I1305" t="s">
        <v>55</v>
      </c>
      <c r="J1305">
        <v>1</v>
      </c>
      <c r="K1305">
        <v>6218</v>
      </c>
      <c r="L1305" t="str">
        <f>IFERROR(INDEX(play_attribution!$B$2:$B$328,MATCH(A1305,play_attribution!$A$2:$A$328,0)),"")</f>
        <v/>
      </c>
      <c r="M1305" t="str">
        <f>VLOOKUP(H1305,seller_roster!$A$2:$B$85,2,FALSE)</f>
        <v>Ray Kim</v>
      </c>
      <c r="N1305" t="str">
        <f>VLOOKUP(C1305,accounts!$A$2:$F$9615,2,FALSE)</f>
        <v>Professional Services</v>
      </c>
      <c r="O1305" t="str">
        <f>VLOOKUP(C1305,accounts!$A$2:$F$9615,3,FALSE)</f>
        <v>$2.5M-$5M</v>
      </c>
      <c r="P1305" t="str">
        <f>VLOOKUP(C1305,accounts!$A$2:$F$9615,5,FALSE)</f>
        <v>West</v>
      </c>
      <c r="Q1305" t="b">
        <f t="shared" si="21"/>
        <v>1</v>
      </c>
      <c r="R1305" t="e">
        <f>INDEX(removed_duplicate_rows!$A$5:$A$39,MATCH(wins!A1305,removed_duplicate_rows!$A$5:$A$39,0))</f>
        <v>#N/A</v>
      </c>
    </row>
    <row r="1306" spans="1:18" ht="15.75" customHeight="1" x14ac:dyDescent="0.2">
      <c r="A1306" t="s">
        <v>4045</v>
      </c>
      <c r="B1306" t="s">
        <v>4046</v>
      </c>
      <c r="C1306" t="s">
        <v>4047</v>
      </c>
      <c r="D1306" s="10">
        <v>45766</v>
      </c>
      <c r="E1306" t="s">
        <v>52</v>
      </c>
      <c r="F1306">
        <v>11</v>
      </c>
      <c r="G1306" t="s">
        <v>374</v>
      </c>
      <c r="H1306" t="s">
        <v>417</v>
      </c>
      <c r="I1306" t="s">
        <v>55</v>
      </c>
      <c r="J1306">
        <v>1</v>
      </c>
      <c r="K1306">
        <v>6325</v>
      </c>
      <c r="L1306" t="str">
        <f>IFERROR(INDEX(play_attribution!$B$2:$B$328,MATCH(A1306,play_attribution!$A$2:$A$328,0)),"")</f>
        <v/>
      </c>
      <c r="M1306" t="str">
        <f>VLOOKUP(H1306,seller_roster!$A$2:$B$85,2,FALSE)</f>
        <v>Bryn Reyes</v>
      </c>
      <c r="N1306" t="str">
        <f>VLOOKUP(C1306,accounts!$A$2:$F$9615,2,FALSE)</f>
        <v>Manufacturing</v>
      </c>
      <c r="O1306" t="str">
        <f>VLOOKUP(C1306,accounts!$A$2:$F$9615,3,FALSE)</f>
        <v>$5M-$10M</v>
      </c>
      <c r="P1306" t="str">
        <f>VLOOKUP(C1306,accounts!$A$2:$F$9615,5,FALSE)</f>
        <v>East</v>
      </c>
      <c r="Q1306" t="b">
        <f t="shared" si="21"/>
        <v>1</v>
      </c>
      <c r="R1306" t="e">
        <f>INDEX(removed_duplicate_rows!$A$5:$A$39,MATCH(wins!A1306,removed_duplicate_rows!$A$5:$A$39,0))</f>
        <v>#N/A</v>
      </c>
    </row>
    <row r="1307" spans="1:18" ht="15.75" customHeight="1" x14ac:dyDescent="0.2">
      <c r="A1307" t="s">
        <v>4048</v>
      </c>
      <c r="B1307" t="s">
        <v>4049</v>
      </c>
      <c r="C1307" t="s">
        <v>4050</v>
      </c>
      <c r="D1307" s="10">
        <v>45766</v>
      </c>
      <c r="E1307" t="s">
        <v>52</v>
      </c>
      <c r="F1307">
        <v>11</v>
      </c>
      <c r="G1307" t="s">
        <v>374</v>
      </c>
      <c r="H1307" t="s">
        <v>387</v>
      </c>
      <c r="I1307" t="s">
        <v>55</v>
      </c>
      <c r="J1307">
        <v>1</v>
      </c>
      <c r="K1307">
        <v>6528</v>
      </c>
      <c r="L1307" t="str">
        <f>IFERROR(INDEX(play_attribution!$B$2:$B$328,MATCH(A1307,play_attribution!$A$2:$A$328,0)),"")</f>
        <v/>
      </c>
      <c r="M1307" t="str">
        <f>VLOOKUP(H1307,seller_roster!$A$2:$B$85,2,FALSE)</f>
        <v>Ray Kim</v>
      </c>
      <c r="N1307" t="str">
        <f>VLOOKUP(C1307,accounts!$A$2:$F$9615,2,FALSE)</f>
        <v>Nonprofit</v>
      </c>
      <c r="O1307" t="str">
        <f>VLOOKUP(C1307,accounts!$A$2:$F$9615,3,FALSE)</f>
        <v>$2.5M-$5M</v>
      </c>
      <c r="P1307" t="str">
        <f>VLOOKUP(C1307,accounts!$A$2:$F$9615,5,FALSE)</f>
        <v>West</v>
      </c>
      <c r="Q1307" t="b">
        <f t="shared" si="21"/>
        <v>1</v>
      </c>
      <c r="R1307" t="e">
        <f>INDEX(removed_duplicate_rows!$A$5:$A$39,MATCH(wins!A1307,removed_duplicate_rows!$A$5:$A$39,0))</f>
        <v>#N/A</v>
      </c>
    </row>
    <row r="1308" spans="1:18" ht="15.75" customHeight="1" x14ac:dyDescent="0.2">
      <c r="A1308" t="s">
        <v>4051</v>
      </c>
      <c r="B1308" t="s">
        <v>4052</v>
      </c>
      <c r="C1308" t="s">
        <v>4053</v>
      </c>
      <c r="D1308" s="10">
        <v>45766</v>
      </c>
      <c r="E1308" t="s">
        <v>52</v>
      </c>
      <c r="F1308">
        <v>11</v>
      </c>
      <c r="G1308" t="s">
        <v>374</v>
      </c>
      <c r="H1308" t="s">
        <v>832</v>
      </c>
      <c r="I1308" t="s">
        <v>55</v>
      </c>
      <c r="J1308">
        <v>1</v>
      </c>
      <c r="K1308">
        <v>6113</v>
      </c>
      <c r="L1308" t="str">
        <f>IFERROR(INDEX(play_attribution!$B$2:$B$328,MATCH(A1308,play_attribution!$A$2:$A$328,0)),"")</f>
        <v/>
      </c>
      <c r="M1308" t="str">
        <f>VLOOKUP(H1308,seller_roster!$A$2:$B$85,2,FALSE)</f>
        <v>Noel Nkemelu</v>
      </c>
      <c r="N1308" t="str">
        <f>VLOOKUP(C1308,accounts!$A$2:$F$9615,2,FALSE)</f>
        <v>Wholesale &amp; Distribution</v>
      </c>
      <c r="O1308" t="str">
        <f>VLOOKUP(C1308,accounts!$A$2:$F$9615,3,FALSE)</f>
        <v>&gt;$10M</v>
      </c>
      <c r="P1308" t="str">
        <f>VLOOKUP(C1308,accounts!$A$2:$F$9615,5,FALSE)</f>
        <v>Central</v>
      </c>
      <c r="Q1308" t="b">
        <f t="shared" si="21"/>
        <v>1</v>
      </c>
      <c r="R1308" t="e">
        <f>INDEX(removed_duplicate_rows!$A$5:$A$39,MATCH(wins!A1308,removed_duplicate_rows!$A$5:$A$39,0))</f>
        <v>#N/A</v>
      </c>
    </row>
    <row r="1309" spans="1:18" ht="15.75" customHeight="1" x14ac:dyDescent="0.2">
      <c r="A1309" t="s">
        <v>4054</v>
      </c>
      <c r="B1309" t="s">
        <v>4055</v>
      </c>
      <c r="C1309" t="s">
        <v>4056</v>
      </c>
      <c r="D1309" s="10">
        <v>45766</v>
      </c>
      <c r="E1309" t="s">
        <v>52</v>
      </c>
      <c r="F1309">
        <v>11</v>
      </c>
      <c r="G1309" t="s">
        <v>374</v>
      </c>
      <c r="H1309" t="s">
        <v>427</v>
      </c>
      <c r="I1309" t="s">
        <v>55</v>
      </c>
      <c r="J1309">
        <v>1</v>
      </c>
      <c r="K1309">
        <v>4278</v>
      </c>
      <c r="L1309" t="str">
        <f>IFERROR(INDEX(play_attribution!$B$2:$B$328,MATCH(A1309,play_attribution!$A$2:$A$328,0)),"")</f>
        <v/>
      </c>
      <c r="M1309" t="str">
        <f>VLOOKUP(H1309,seller_roster!$A$2:$B$85,2,FALSE)</f>
        <v>Peyton Moreau</v>
      </c>
      <c r="N1309" t="str">
        <f>VLOOKUP(C1309,accounts!$A$2:$F$9615,2,FALSE)</f>
        <v>Hospitality Group</v>
      </c>
      <c r="O1309" t="str">
        <f>VLOOKUP(C1309,accounts!$A$2:$F$9615,3,FALSE)</f>
        <v>$2.5M-$5M</v>
      </c>
      <c r="P1309" t="str">
        <f>VLOOKUP(C1309,accounts!$A$2:$F$9615,5,FALSE)</f>
        <v>West</v>
      </c>
      <c r="Q1309" t="b">
        <f t="shared" si="21"/>
        <v>1</v>
      </c>
      <c r="R1309" t="e">
        <f>INDEX(removed_duplicate_rows!$A$5:$A$39,MATCH(wins!A1309,removed_duplicate_rows!$A$5:$A$39,0))</f>
        <v>#N/A</v>
      </c>
    </row>
    <row r="1310" spans="1:18" ht="15.75" customHeight="1" x14ac:dyDescent="0.2">
      <c r="A1310" t="s">
        <v>4057</v>
      </c>
      <c r="B1310" t="s">
        <v>4058</v>
      </c>
      <c r="C1310" t="s">
        <v>4059</v>
      </c>
      <c r="D1310" s="10">
        <v>45766</v>
      </c>
      <c r="E1310" t="s">
        <v>52</v>
      </c>
      <c r="F1310">
        <v>11</v>
      </c>
      <c r="G1310" t="s">
        <v>374</v>
      </c>
      <c r="H1310" t="s">
        <v>1843</v>
      </c>
      <c r="I1310" t="s">
        <v>55</v>
      </c>
      <c r="J1310">
        <v>1</v>
      </c>
      <c r="K1310">
        <v>5689</v>
      </c>
      <c r="L1310" t="str">
        <f>IFERROR(INDEX(play_attribution!$B$2:$B$328,MATCH(A1310,play_attribution!$A$2:$A$328,0)),"")</f>
        <v/>
      </c>
      <c r="M1310" t="str">
        <f>VLOOKUP(H1310,seller_roster!$A$2:$B$85,2,FALSE)</f>
        <v>Quinn Mbeki</v>
      </c>
      <c r="N1310" t="str">
        <f>VLOOKUP(C1310,accounts!$A$2:$F$9615,2,FALSE)</f>
        <v>Professional Services</v>
      </c>
      <c r="O1310" t="str">
        <f>VLOOKUP(C1310,accounts!$A$2:$F$9615,3,FALSE)</f>
        <v>$5M-$10M</v>
      </c>
      <c r="P1310" t="str">
        <f>VLOOKUP(C1310,accounts!$A$2:$F$9615,5,FALSE)</f>
        <v>East</v>
      </c>
      <c r="Q1310" t="b">
        <f t="shared" si="21"/>
        <v>1</v>
      </c>
      <c r="R1310" t="e">
        <f>INDEX(removed_duplicate_rows!$A$5:$A$39,MATCH(wins!A1310,removed_duplicate_rows!$A$5:$A$39,0))</f>
        <v>#N/A</v>
      </c>
    </row>
    <row r="1311" spans="1:18" ht="15.75" customHeight="1" x14ac:dyDescent="0.2">
      <c r="A1311" t="s">
        <v>4060</v>
      </c>
      <c r="B1311" t="s">
        <v>4061</v>
      </c>
      <c r="C1311" t="s">
        <v>4062</v>
      </c>
      <c r="D1311" s="10">
        <v>45766</v>
      </c>
      <c r="E1311" t="s">
        <v>52</v>
      </c>
      <c r="F1311">
        <v>11</v>
      </c>
      <c r="G1311" t="s">
        <v>374</v>
      </c>
      <c r="H1311" t="s">
        <v>1123</v>
      </c>
      <c r="I1311" t="s">
        <v>55</v>
      </c>
      <c r="J1311">
        <v>1</v>
      </c>
      <c r="K1311">
        <v>5586</v>
      </c>
      <c r="L1311" t="str">
        <f>IFERROR(INDEX(play_attribution!$B$2:$B$328,MATCH(A1311,play_attribution!$A$2:$A$328,0)),"")</f>
        <v/>
      </c>
      <c r="M1311" t="str">
        <f>VLOOKUP(H1311,seller_roster!$A$2:$B$85,2,FALSE)</f>
        <v>Peyton Silva</v>
      </c>
      <c r="N1311" t="str">
        <f>VLOOKUP(C1311,accounts!$A$2:$F$9615,2,FALSE)</f>
        <v>Wholesale &amp; Distribution</v>
      </c>
      <c r="O1311" t="str">
        <f>VLOOKUP(C1311,accounts!$A$2:$F$9615,3,FALSE)</f>
        <v>&gt;$10M</v>
      </c>
      <c r="P1311" t="str">
        <f>VLOOKUP(C1311,accounts!$A$2:$F$9615,5,FALSE)</f>
        <v>East</v>
      </c>
      <c r="Q1311" t="b">
        <f t="shared" si="21"/>
        <v>1</v>
      </c>
      <c r="R1311" t="e">
        <f>INDEX(removed_duplicate_rows!$A$5:$A$39,MATCH(wins!A1311,removed_duplicate_rows!$A$5:$A$39,0))</f>
        <v>#N/A</v>
      </c>
    </row>
    <row r="1312" spans="1:18" ht="15.75" customHeight="1" x14ac:dyDescent="0.2">
      <c r="A1312" t="s">
        <v>4063</v>
      </c>
      <c r="B1312" t="s">
        <v>4064</v>
      </c>
      <c r="C1312" t="s">
        <v>4065</v>
      </c>
      <c r="D1312" s="10">
        <v>45766</v>
      </c>
      <c r="E1312" t="s">
        <v>52</v>
      </c>
      <c r="F1312">
        <v>11</v>
      </c>
      <c r="G1312" t="s">
        <v>374</v>
      </c>
      <c r="H1312" t="s">
        <v>387</v>
      </c>
      <c r="I1312" t="s">
        <v>55</v>
      </c>
      <c r="J1312">
        <v>1</v>
      </c>
      <c r="K1312">
        <v>4140</v>
      </c>
      <c r="L1312" t="str">
        <f>IFERROR(INDEX(play_attribution!$B$2:$B$328,MATCH(A1312,play_attribution!$A$2:$A$328,0)),"")</f>
        <v/>
      </c>
      <c r="M1312" t="str">
        <f>VLOOKUP(H1312,seller_roster!$A$2:$B$85,2,FALSE)</f>
        <v>Ray Kim</v>
      </c>
      <c r="N1312" t="str">
        <f>VLOOKUP(C1312,accounts!$A$2:$F$9615,2,FALSE)</f>
        <v>Manufacturing</v>
      </c>
      <c r="O1312" t="str">
        <f>VLOOKUP(C1312,accounts!$A$2:$F$9615,3,FALSE)</f>
        <v>$2.5M-$5M</v>
      </c>
      <c r="P1312" t="str">
        <f>VLOOKUP(C1312,accounts!$A$2:$F$9615,5,FALSE)</f>
        <v>East</v>
      </c>
      <c r="Q1312" t="b">
        <f t="shared" si="21"/>
        <v>1</v>
      </c>
      <c r="R1312" t="e">
        <f>INDEX(removed_duplicate_rows!$A$5:$A$39,MATCH(wins!A1312,removed_duplicate_rows!$A$5:$A$39,0))</f>
        <v>#N/A</v>
      </c>
    </row>
    <row r="1313" spans="1:18" ht="15.75" customHeight="1" x14ac:dyDescent="0.2">
      <c r="A1313" t="s">
        <v>4066</v>
      </c>
      <c r="B1313" t="s">
        <v>4067</v>
      </c>
      <c r="C1313" t="s">
        <v>4068</v>
      </c>
      <c r="D1313" s="10">
        <v>45766</v>
      </c>
      <c r="E1313" t="s">
        <v>52</v>
      </c>
      <c r="F1313">
        <v>11</v>
      </c>
      <c r="G1313" t="s">
        <v>374</v>
      </c>
      <c r="H1313" t="s">
        <v>1843</v>
      </c>
      <c r="I1313" t="s">
        <v>55</v>
      </c>
      <c r="J1313">
        <v>1</v>
      </c>
      <c r="K1313">
        <v>3370</v>
      </c>
      <c r="L1313" t="str">
        <f>IFERROR(INDEX(play_attribution!$B$2:$B$328,MATCH(A1313,play_attribution!$A$2:$A$328,0)),"")</f>
        <v/>
      </c>
      <c r="M1313" t="str">
        <f>VLOOKUP(H1313,seller_roster!$A$2:$B$85,2,FALSE)</f>
        <v>Quinn Mbeki</v>
      </c>
      <c r="N1313" t="str">
        <f>VLOOKUP(C1313,accounts!$A$2:$F$9615,2,FALSE)</f>
        <v>Field Services</v>
      </c>
      <c r="O1313" t="str">
        <f>VLOOKUP(C1313,accounts!$A$2:$F$9615,3,FALSE)</f>
        <v>$5M-$10M</v>
      </c>
      <c r="P1313" t="str">
        <f>VLOOKUP(C1313,accounts!$A$2:$F$9615,5,FALSE)</f>
        <v>East</v>
      </c>
      <c r="Q1313" t="b">
        <f t="shared" si="21"/>
        <v>1</v>
      </c>
      <c r="R1313" t="e">
        <f>INDEX(removed_duplicate_rows!$A$5:$A$39,MATCH(wins!A1313,removed_duplicate_rows!$A$5:$A$39,0))</f>
        <v>#N/A</v>
      </c>
    </row>
    <row r="1314" spans="1:18" ht="15.75" customHeight="1" x14ac:dyDescent="0.2">
      <c r="A1314" t="s">
        <v>4069</v>
      </c>
      <c r="B1314" t="s">
        <v>4070</v>
      </c>
      <c r="C1314" t="s">
        <v>4071</v>
      </c>
      <c r="D1314" s="10">
        <v>45766</v>
      </c>
      <c r="E1314" t="s">
        <v>52</v>
      </c>
      <c r="F1314">
        <v>11</v>
      </c>
      <c r="G1314" t="s">
        <v>374</v>
      </c>
      <c r="H1314" t="s">
        <v>783</v>
      </c>
      <c r="I1314" t="s">
        <v>55</v>
      </c>
      <c r="J1314">
        <v>1</v>
      </c>
      <c r="K1314">
        <v>7114</v>
      </c>
      <c r="L1314" t="str">
        <f>IFERROR(INDEX(play_attribution!$B$2:$B$328,MATCH(A1314,play_attribution!$A$2:$A$328,0)),"")</f>
        <v/>
      </c>
      <c r="M1314" t="str">
        <f>VLOOKUP(H1314,seller_roster!$A$2:$B$85,2,FALSE)</f>
        <v>Omar Tran</v>
      </c>
      <c r="N1314" t="str">
        <f>VLOOKUP(C1314,accounts!$A$2:$F$9615,2,FALSE)</f>
        <v>Construction</v>
      </c>
      <c r="O1314" t="str">
        <f>VLOOKUP(C1314,accounts!$A$2:$F$9615,3,FALSE)</f>
        <v>$2.5M-$5M</v>
      </c>
      <c r="P1314" t="str">
        <f>VLOOKUP(C1314,accounts!$A$2:$F$9615,5,FALSE)</f>
        <v>Central</v>
      </c>
      <c r="Q1314" t="b">
        <f t="shared" si="21"/>
        <v>1</v>
      </c>
      <c r="R1314" t="e">
        <f>INDEX(removed_duplicate_rows!$A$5:$A$39,MATCH(wins!A1314,removed_duplicate_rows!$A$5:$A$39,0))</f>
        <v>#N/A</v>
      </c>
    </row>
    <row r="1315" spans="1:18" ht="15.75" customHeight="1" x14ac:dyDescent="0.2">
      <c r="A1315" t="s">
        <v>4072</v>
      </c>
      <c r="B1315" t="s">
        <v>4073</v>
      </c>
      <c r="C1315" t="s">
        <v>4074</v>
      </c>
      <c r="D1315" s="10">
        <v>45766</v>
      </c>
      <c r="E1315" t="s">
        <v>52</v>
      </c>
      <c r="F1315">
        <v>11</v>
      </c>
      <c r="G1315" t="s">
        <v>374</v>
      </c>
      <c r="H1315" t="s">
        <v>832</v>
      </c>
      <c r="I1315" t="s">
        <v>55</v>
      </c>
      <c r="J1315">
        <v>1</v>
      </c>
      <c r="K1315">
        <v>4754</v>
      </c>
      <c r="L1315" t="str">
        <f>IFERROR(INDEX(play_attribution!$B$2:$B$328,MATCH(A1315,play_attribution!$A$2:$A$328,0)),"")</f>
        <v/>
      </c>
      <c r="M1315" t="str">
        <f>VLOOKUP(H1315,seller_roster!$A$2:$B$85,2,FALSE)</f>
        <v>Noel Nkemelu</v>
      </c>
      <c r="N1315" t="str">
        <f>VLOOKUP(C1315,accounts!$A$2:$F$9615,2,FALSE)</f>
        <v>Field Services</v>
      </c>
      <c r="O1315" t="str">
        <f>VLOOKUP(C1315,accounts!$A$2:$F$9615,3,FALSE)</f>
        <v>$2.5M-$5M</v>
      </c>
      <c r="P1315" t="str">
        <f>VLOOKUP(C1315,accounts!$A$2:$F$9615,5,FALSE)</f>
        <v>Central</v>
      </c>
      <c r="Q1315" t="b">
        <f t="shared" si="21"/>
        <v>1</v>
      </c>
      <c r="R1315" t="e">
        <f>INDEX(removed_duplicate_rows!$A$5:$A$39,MATCH(wins!A1315,removed_duplicate_rows!$A$5:$A$39,0))</f>
        <v>#N/A</v>
      </c>
    </row>
    <row r="1316" spans="1:18" ht="15.75" customHeight="1" x14ac:dyDescent="0.2">
      <c r="A1316" t="s">
        <v>4075</v>
      </c>
      <c r="B1316" t="s">
        <v>4076</v>
      </c>
      <c r="C1316" t="s">
        <v>4077</v>
      </c>
      <c r="D1316" s="10">
        <v>45766</v>
      </c>
      <c r="E1316" t="s">
        <v>52</v>
      </c>
      <c r="F1316">
        <v>11</v>
      </c>
      <c r="G1316" t="s">
        <v>374</v>
      </c>
      <c r="H1316" t="s">
        <v>2183</v>
      </c>
      <c r="I1316" t="s">
        <v>55</v>
      </c>
      <c r="J1316">
        <v>1</v>
      </c>
      <c r="K1316">
        <v>3411</v>
      </c>
      <c r="L1316" t="str">
        <f>IFERROR(INDEX(play_attribution!$B$2:$B$328,MATCH(A1316,play_attribution!$A$2:$A$328,0)),"")</f>
        <v/>
      </c>
      <c r="M1316" t="str">
        <f>VLOOKUP(H1316,seller_roster!$A$2:$B$85,2,FALSE)</f>
        <v>Rowan Tran</v>
      </c>
      <c r="N1316" t="str">
        <f>VLOOKUP(C1316,accounts!$A$2:$F$9615,2,FALSE)</f>
        <v>Construction</v>
      </c>
      <c r="O1316" t="str">
        <f>VLOOKUP(C1316,accounts!$A$2:$F$9615,3,FALSE)</f>
        <v>&gt;$10M</v>
      </c>
      <c r="P1316" t="str">
        <f>VLOOKUP(C1316,accounts!$A$2:$F$9615,5,FALSE)</f>
        <v>Central</v>
      </c>
      <c r="Q1316" t="b">
        <f t="shared" si="21"/>
        <v>1</v>
      </c>
      <c r="R1316" t="e">
        <f>INDEX(removed_duplicate_rows!$A$5:$A$39,MATCH(wins!A1316,removed_duplicate_rows!$A$5:$A$39,0))</f>
        <v>#N/A</v>
      </c>
    </row>
    <row r="1317" spans="1:18" ht="15.75" customHeight="1" x14ac:dyDescent="0.2">
      <c r="A1317" t="s">
        <v>4078</v>
      </c>
      <c r="B1317" t="s">
        <v>4079</v>
      </c>
      <c r="C1317" t="s">
        <v>4080</v>
      </c>
      <c r="D1317" s="10">
        <v>45766</v>
      </c>
      <c r="E1317" t="s">
        <v>52</v>
      </c>
      <c r="F1317">
        <v>11</v>
      </c>
      <c r="G1317" t="s">
        <v>374</v>
      </c>
      <c r="H1317" t="s">
        <v>783</v>
      </c>
      <c r="I1317" t="s">
        <v>55</v>
      </c>
      <c r="J1317">
        <v>1</v>
      </c>
      <c r="K1317">
        <v>4277</v>
      </c>
      <c r="L1317" t="str">
        <f>IFERROR(INDEX(play_attribution!$B$2:$B$328,MATCH(A1317,play_attribution!$A$2:$A$328,0)),"")</f>
        <v/>
      </c>
      <c r="M1317" t="str">
        <f>VLOOKUP(H1317,seller_roster!$A$2:$B$85,2,FALSE)</f>
        <v>Omar Tran</v>
      </c>
      <c r="N1317" t="str">
        <f>VLOOKUP(C1317,accounts!$A$2:$F$9615,2,FALSE)</f>
        <v>Manufacturing</v>
      </c>
      <c r="O1317" t="str">
        <f>VLOOKUP(C1317,accounts!$A$2:$F$9615,3,FALSE)</f>
        <v>$5M-$10M</v>
      </c>
      <c r="P1317" t="str">
        <f>VLOOKUP(C1317,accounts!$A$2:$F$9615,5,FALSE)</f>
        <v>West</v>
      </c>
      <c r="Q1317" t="b">
        <f t="shared" si="21"/>
        <v>1</v>
      </c>
      <c r="R1317" t="e">
        <f>INDEX(removed_duplicate_rows!$A$5:$A$39,MATCH(wins!A1317,removed_duplicate_rows!$A$5:$A$39,0))</f>
        <v>#N/A</v>
      </c>
    </row>
    <row r="1318" spans="1:18" ht="15.75" customHeight="1" x14ac:dyDescent="0.2">
      <c r="A1318" t="s">
        <v>4081</v>
      </c>
      <c r="B1318" t="s">
        <v>4082</v>
      </c>
      <c r="C1318" t="s">
        <v>4083</v>
      </c>
      <c r="D1318" s="10">
        <v>45766</v>
      </c>
      <c r="E1318" t="s">
        <v>52</v>
      </c>
      <c r="F1318">
        <v>11</v>
      </c>
      <c r="G1318" t="s">
        <v>374</v>
      </c>
      <c r="H1318" t="s">
        <v>383</v>
      </c>
      <c r="I1318" t="s">
        <v>55</v>
      </c>
      <c r="J1318">
        <v>1</v>
      </c>
      <c r="K1318">
        <v>7070</v>
      </c>
      <c r="L1318" t="str">
        <f>IFERROR(INDEX(play_attribution!$B$2:$B$328,MATCH(A1318,play_attribution!$A$2:$A$328,0)),"")</f>
        <v/>
      </c>
      <c r="M1318" t="str">
        <f>VLOOKUP(H1318,seller_roster!$A$2:$B$85,2,FALSE)</f>
        <v>Flor Ruiz</v>
      </c>
      <c r="N1318" t="str">
        <f>VLOOKUP(C1318,accounts!$A$2:$F$9615,2,FALSE)</f>
        <v>Hospitality Group</v>
      </c>
      <c r="O1318" t="str">
        <f>VLOOKUP(C1318,accounts!$A$2:$F$9615,3,FALSE)</f>
        <v>$5M-$10M</v>
      </c>
      <c r="P1318" t="str">
        <f>VLOOKUP(C1318,accounts!$A$2:$F$9615,5,FALSE)</f>
        <v>Central</v>
      </c>
      <c r="Q1318" t="b">
        <f t="shared" si="21"/>
        <v>1</v>
      </c>
      <c r="R1318" t="e">
        <f>INDEX(removed_duplicate_rows!$A$5:$A$39,MATCH(wins!A1318,removed_duplicate_rows!$A$5:$A$39,0))</f>
        <v>#N/A</v>
      </c>
    </row>
    <row r="1319" spans="1:18" ht="15.75" customHeight="1" x14ac:dyDescent="0.2">
      <c r="A1319" t="s">
        <v>4084</v>
      </c>
      <c r="B1319" t="s">
        <v>4085</v>
      </c>
      <c r="C1319" t="s">
        <v>4086</v>
      </c>
      <c r="D1319" s="10">
        <v>45766</v>
      </c>
      <c r="E1319" t="s">
        <v>52</v>
      </c>
      <c r="F1319">
        <v>11</v>
      </c>
      <c r="G1319" t="s">
        <v>374</v>
      </c>
      <c r="H1319" t="s">
        <v>1123</v>
      </c>
      <c r="I1319" t="s">
        <v>55</v>
      </c>
      <c r="J1319">
        <v>1</v>
      </c>
      <c r="K1319">
        <v>6350</v>
      </c>
      <c r="L1319" t="str">
        <f>IFERROR(INDEX(play_attribution!$B$2:$B$328,MATCH(A1319,play_attribution!$A$2:$A$328,0)),"")</f>
        <v/>
      </c>
      <c r="M1319" t="str">
        <f>VLOOKUP(H1319,seller_roster!$A$2:$B$85,2,FALSE)</f>
        <v>Peyton Silva</v>
      </c>
      <c r="N1319" t="str">
        <f>VLOOKUP(C1319,accounts!$A$2:$F$9615,2,FALSE)</f>
        <v>Healthcare Services</v>
      </c>
      <c r="O1319" t="str">
        <f>VLOOKUP(C1319,accounts!$A$2:$F$9615,3,FALSE)</f>
        <v>$2.5M-$5M</v>
      </c>
      <c r="P1319" t="str">
        <f>VLOOKUP(C1319,accounts!$A$2:$F$9615,5,FALSE)</f>
        <v>East</v>
      </c>
      <c r="Q1319" t="b">
        <f t="shared" si="21"/>
        <v>1</v>
      </c>
      <c r="R1319" t="e">
        <f>INDEX(removed_duplicate_rows!$A$5:$A$39,MATCH(wins!A1319,removed_duplicate_rows!$A$5:$A$39,0))</f>
        <v>#N/A</v>
      </c>
    </row>
    <row r="1320" spans="1:18" ht="15.75" customHeight="1" x14ac:dyDescent="0.2">
      <c r="A1320" t="s">
        <v>4087</v>
      </c>
      <c r="B1320" t="s">
        <v>4088</v>
      </c>
      <c r="C1320" t="s">
        <v>4089</v>
      </c>
      <c r="D1320" s="10">
        <v>45766</v>
      </c>
      <c r="E1320" t="s">
        <v>52</v>
      </c>
      <c r="F1320">
        <v>11</v>
      </c>
      <c r="G1320" t="s">
        <v>374</v>
      </c>
      <c r="H1320" t="s">
        <v>375</v>
      </c>
      <c r="I1320" t="s">
        <v>55</v>
      </c>
      <c r="J1320">
        <v>1</v>
      </c>
      <c r="K1320">
        <v>6116</v>
      </c>
      <c r="L1320" t="str">
        <f>IFERROR(INDEX(play_attribution!$B$2:$B$328,MATCH(A1320,play_attribution!$A$2:$A$328,0)),"")</f>
        <v/>
      </c>
      <c r="M1320" t="str">
        <f>VLOOKUP(H1320,seller_roster!$A$2:$B$85,2,FALSE)</f>
        <v>Sol Lindqvist</v>
      </c>
      <c r="N1320" t="str">
        <f>VLOOKUP(C1320,accounts!$A$2:$F$9615,2,FALSE)</f>
        <v>Nonprofit</v>
      </c>
      <c r="O1320" t="str">
        <f>VLOOKUP(C1320,accounts!$A$2:$F$9615,3,FALSE)</f>
        <v>$2.5M-$5M</v>
      </c>
      <c r="P1320" t="str">
        <f>VLOOKUP(C1320,accounts!$A$2:$F$9615,5,FALSE)</f>
        <v>Central</v>
      </c>
      <c r="Q1320" t="b">
        <f t="shared" si="21"/>
        <v>1</v>
      </c>
      <c r="R1320" t="e">
        <f>INDEX(removed_duplicate_rows!$A$5:$A$39,MATCH(wins!A1320,removed_duplicate_rows!$A$5:$A$39,0))</f>
        <v>#N/A</v>
      </c>
    </row>
    <row r="1321" spans="1:18" ht="15.75" customHeight="1" x14ac:dyDescent="0.2">
      <c r="A1321" t="s">
        <v>4090</v>
      </c>
      <c r="B1321" t="s">
        <v>4091</v>
      </c>
      <c r="C1321" t="s">
        <v>4092</v>
      </c>
      <c r="D1321" s="10">
        <v>45766</v>
      </c>
      <c r="E1321" t="s">
        <v>52</v>
      </c>
      <c r="F1321">
        <v>11</v>
      </c>
      <c r="G1321" t="s">
        <v>374</v>
      </c>
      <c r="H1321" t="s">
        <v>391</v>
      </c>
      <c r="I1321" t="s">
        <v>55</v>
      </c>
      <c r="J1321">
        <v>1</v>
      </c>
      <c r="K1321">
        <v>4687</v>
      </c>
      <c r="L1321" t="str">
        <f>IFERROR(INDEX(play_attribution!$B$2:$B$328,MATCH(A1321,play_attribution!$A$2:$A$328,0)),"")</f>
        <v/>
      </c>
      <c r="M1321" t="str">
        <f>VLOOKUP(H1321,seller_roster!$A$2:$B$85,2,FALSE)</f>
        <v>Sam Walsh</v>
      </c>
      <c r="N1321" t="str">
        <f>VLOOKUP(C1321,accounts!$A$2:$F$9615,2,FALSE)</f>
        <v>Professional Services</v>
      </c>
      <c r="O1321" t="str">
        <f>VLOOKUP(C1321,accounts!$A$2:$F$9615,3,FALSE)</f>
        <v>$2.5M-$5M</v>
      </c>
      <c r="P1321" t="str">
        <f>VLOOKUP(C1321,accounts!$A$2:$F$9615,5,FALSE)</f>
        <v>East</v>
      </c>
      <c r="Q1321" t="b">
        <f t="shared" si="21"/>
        <v>1</v>
      </c>
      <c r="R1321" t="e">
        <f>INDEX(removed_duplicate_rows!$A$5:$A$39,MATCH(wins!A1321,removed_duplicate_rows!$A$5:$A$39,0))</f>
        <v>#N/A</v>
      </c>
    </row>
    <row r="1322" spans="1:18" ht="15.75" customHeight="1" x14ac:dyDescent="0.2">
      <c r="A1322" t="s">
        <v>4093</v>
      </c>
      <c r="B1322" t="s">
        <v>4094</v>
      </c>
      <c r="C1322" t="s">
        <v>4095</v>
      </c>
      <c r="D1322" s="10">
        <v>45766</v>
      </c>
      <c r="E1322" t="s">
        <v>52</v>
      </c>
      <c r="F1322">
        <v>11</v>
      </c>
      <c r="G1322" t="s">
        <v>374</v>
      </c>
      <c r="H1322" t="s">
        <v>4096</v>
      </c>
      <c r="I1322" t="s">
        <v>55</v>
      </c>
      <c r="J1322">
        <v>1</v>
      </c>
      <c r="K1322">
        <v>6489</v>
      </c>
      <c r="L1322" t="str">
        <f>IFERROR(INDEX(play_attribution!$B$2:$B$328,MATCH(A1322,play_attribution!$A$2:$A$328,0)),"")</f>
        <v/>
      </c>
      <c r="M1322" t="str">
        <f>VLOOKUP(H1322,seller_roster!$A$2:$B$85,2,FALSE)</f>
        <v>Vesper Kim</v>
      </c>
      <c r="N1322" t="str">
        <f>VLOOKUP(C1322,accounts!$A$2:$F$9615,2,FALSE)</f>
        <v>Construction</v>
      </c>
      <c r="O1322" t="str">
        <f>VLOOKUP(C1322,accounts!$A$2:$F$9615,3,FALSE)</f>
        <v>$5M-$10M</v>
      </c>
      <c r="P1322" t="str">
        <f>VLOOKUP(C1322,accounts!$A$2:$F$9615,5,FALSE)</f>
        <v>West</v>
      </c>
      <c r="Q1322" t="b">
        <f t="shared" si="21"/>
        <v>1</v>
      </c>
      <c r="R1322" t="e">
        <f>INDEX(removed_duplicate_rows!$A$5:$A$39,MATCH(wins!A1322,removed_duplicate_rows!$A$5:$A$39,0))</f>
        <v>#N/A</v>
      </c>
    </row>
    <row r="1323" spans="1:18" ht="15.75" customHeight="1" x14ac:dyDescent="0.2">
      <c r="A1323" t="s">
        <v>4097</v>
      </c>
      <c r="B1323" t="s">
        <v>4098</v>
      </c>
      <c r="C1323" t="s">
        <v>4099</v>
      </c>
      <c r="D1323" s="10">
        <v>45766</v>
      </c>
      <c r="E1323" t="s">
        <v>52</v>
      </c>
      <c r="F1323">
        <v>11</v>
      </c>
      <c r="G1323" t="s">
        <v>374</v>
      </c>
      <c r="H1323" t="s">
        <v>1843</v>
      </c>
      <c r="I1323" t="s">
        <v>55</v>
      </c>
      <c r="J1323">
        <v>1</v>
      </c>
      <c r="K1323">
        <v>7313</v>
      </c>
      <c r="L1323" t="str">
        <f>IFERROR(INDEX(play_attribution!$B$2:$B$328,MATCH(A1323,play_attribution!$A$2:$A$328,0)),"")</f>
        <v/>
      </c>
      <c r="M1323" t="str">
        <f>VLOOKUP(H1323,seller_roster!$A$2:$B$85,2,FALSE)</f>
        <v>Quinn Mbeki</v>
      </c>
      <c r="N1323" t="str">
        <f>VLOOKUP(C1323,accounts!$A$2:$F$9615,2,FALSE)</f>
        <v>Nonprofit</v>
      </c>
      <c r="O1323" t="str">
        <f>VLOOKUP(C1323,accounts!$A$2:$F$9615,3,FALSE)</f>
        <v>&lt;$1M</v>
      </c>
      <c r="P1323" t="str">
        <f>VLOOKUP(C1323,accounts!$A$2:$F$9615,5,FALSE)</f>
        <v>West</v>
      </c>
      <c r="Q1323" t="b">
        <f t="shared" si="21"/>
        <v>1</v>
      </c>
      <c r="R1323" t="e">
        <f>INDEX(removed_duplicate_rows!$A$5:$A$39,MATCH(wins!A1323,removed_duplicate_rows!$A$5:$A$39,0))</f>
        <v>#N/A</v>
      </c>
    </row>
    <row r="1324" spans="1:18" ht="15.75" customHeight="1" x14ac:dyDescent="0.2">
      <c r="A1324" t="s">
        <v>4100</v>
      </c>
      <c r="B1324" t="s">
        <v>4101</v>
      </c>
      <c r="C1324" t="s">
        <v>4102</v>
      </c>
      <c r="D1324" s="10">
        <v>45773</v>
      </c>
      <c r="E1324" t="s">
        <v>52</v>
      </c>
      <c r="F1324">
        <v>12</v>
      </c>
      <c r="G1324" t="s">
        <v>53</v>
      </c>
      <c r="H1324" t="s">
        <v>3729</v>
      </c>
      <c r="I1324" t="s">
        <v>55</v>
      </c>
      <c r="J1324">
        <v>1</v>
      </c>
      <c r="K1324">
        <v>12619</v>
      </c>
      <c r="L1324" t="str">
        <f>IFERROR(INDEX(play_attribution!$B$2:$B$328,MATCH(A1324,play_attribution!$A$2:$A$328,0)),"")</f>
        <v/>
      </c>
      <c r="M1324" t="str">
        <f>VLOOKUP(H1324,seller_roster!$A$2:$B$85,2,FALSE)</f>
        <v>True Ito</v>
      </c>
      <c r="N1324" t="str">
        <f>VLOOKUP(C1324,accounts!$A$2:$F$9615,2,FALSE)</f>
        <v>Professional Services</v>
      </c>
      <c r="O1324" t="str">
        <f>VLOOKUP(C1324,accounts!$A$2:$F$9615,3,FALSE)</f>
        <v>$5M-$10M</v>
      </c>
      <c r="P1324" t="str">
        <f>VLOOKUP(C1324,accounts!$A$2:$F$9615,5,FALSE)</f>
        <v>East</v>
      </c>
      <c r="Q1324" t="b">
        <f t="shared" si="21"/>
        <v>1</v>
      </c>
      <c r="R1324" t="e">
        <f>INDEX(removed_duplicate_rows!$A$5:$A$39,MATCH(wins!A1324,removed_duplicate_rows!$A$5:$A$39,0))</f>
        <v>#N/A</v>
      </c>
    </row>
    <row r="1325" spans="1:18" ht="15.75" customHeight="1" x14ac:dyDescent="0.2">
      <c r="A1325" t="s">
        <v>4103</v>
      </c>
      <c r="B1325" t="s">
        <v>4104</v>
      </c>
      <c r="C1325" t="s">
        <v>4105</v>
      </c>
      <c r="D1325" s="10">
        <v>45773</v>
      </c>
      <c r="E1325" t="s">
        <v>52</v>
      </c>
      <c r="F1325">
        <v>12</v>
      </c>
      <c r="G1325" t="s">
        <v>53</v>
      </c>
      <c r="H1325" t="s">
        <v>495</v>
      </c>
      <c r="I1325" t="s">
        <v>55</v>
      </c>
      <c r="J1325">
        <v>1</v>
      </c>
      <c r="K1325">
        <v>13875</v>
      </c>
      <c r="L1325" t="str">
        <f>IFERROR(INDEX(play_attribution!$B$2:$B$328,MATCH(A1325,play_attribution!$A$2:$A$328,0)),"")</f>
        <v/>
      </c>
      <c r="M1325" t="str">
        <f>VLOOKUP(H1325,seller_roster!$A$2:$B$85,2,FALSE)</f>
        <v>Gio Ferro</v>
      </c>
      <c r="N1325" t="str">
        <f>VLOOKUP(C1325,accounts!$A$2:$F$9615,2,FALSE)</f>
        <v>Retail Multi-Location</v>
      </c>
      <c r="O1325" t="str">
        <f>VLOOKUP(C1325,accounts!$A$2:$F$9615,3,FALSE)</f>
        <v>&gt;$10M</v>
      </c>
      <c r="P1325" t="str">
        <f>VLOOKUP(C1325,accounts!$A$2:$F$9615,5,FALSE)</f>
        <v>Central</v>
      </c>
      <c r="Q1325" t="b">
        <f t="shared" si="21"/>
        <v>1</v>
      </c>
      <c r="R1325" t="e">
        <f>INDEX(removed_duplicate_rows!$A$5:$A$39,MATCH(wins!A1325,removed_duplicate_rows!$A$5:$A$39,0))</f>
        <v>#N/A</v>
      </c>
    </row>
    <row r="1326" spans="1:18" ht="15.75" customHeight="1" x14ac:dyDescent="0.2">
      <c r="A1326" t="s">
        <v>4106</v>
      </c>
      <c r="B1326" t="s">
        <v>4107</v>
      </c>
      <c r="C1326" t="s">
        <v>4108</v>
      </c>
      <c r="D1326" s="10">
        <v>45773</v>
      </c>
      <c r="E1326" t="s">
        <v>52</v>
      </c>
      <c r="F1326">
        <v>12</v>
      </c>
      <c r="G1326" t="s">
        <v>53</v>
      </c>
      <c r="H1326" t="s">
        <v>54</v>
      </c>
      <c r="I1326" t="s">
        <v>55</v>
      </c>
      <c r="J1326">
        <v>1</v>
      </c>
      <c r="K1326">
        <v>8384</v>
      </c>
      <c r="L1326" t="str">
        <f>IFERROR(INDEX(play_attribution!$B$2:$B$328,MATCH(A1326,play_attribution!$A$2:$A$328,0)),"")</f>
        <v/>
      </c>
      <c r="M1326" t="str">
        <f>VLOOKUP(H1326,seller_roster!$A$2:$B$85,2,FALSE)</f>
        <v>Rhea Okafor</v>
      </c>
      <c r="N1326" t="str">
        <f>VLOOKUP(C1326,accounts!$A$2:$F$9615,2,FALSE)</f>
        <v>Construction</v>
      </c>
      <c r="O1326" t="str">
        <f>VLOOKUP(C1326,accounts!$A$2:$F$9615,3,FALSE)</f>
        <v>&gt;$10M</v>
      </c>
      <c r="P1326" t="str">
        <f>VLOOKUP(C1326,accounts!$A$2:$F$9615,5,FALSE)</f>
        <v>West</v>
      </c>
      <c r="Q1326" t="b">
        <f t="shared" si="21"/>
        <v>1</v>
      </c>
      <c r="R1326" t="e">
        <f>INDEX(removed_duplicate_rows!$A$5:$A$39,MATCH(wins!A1326,removed_duplicate_rows!$A$5:$A$39,0))</f>
        <v>#N/A</v>
      </c>
    </row>
    <row r="1327" spans="1:18" ht="15.75" customHeight="1" x14ac:dyDescent="0.2">
      <c r="A1327" t="s">
        <v>4109</v>
      </c>
      <c r="B1327" t="s">
        <v>4110</v>
      </c>
      <c r="C1327" t="s">
        <v>4111</v>
      </c>
      <c r="D1327" s="10">
        <v>45773</v>
      </c>
      <c r="E1327" t="s">
        <v>52</v>
      </c>
      <c r="F1327">
        <v>12</v>
      </c>
      <c r="G1327" t="s">
        <v>53</v>
      </c>
      <c r="H1327" t="s">
        <v>65</v>
      </c>
      <c r="I1327" t="s">
        <v>55</v>
      </c>
      <c r="J1327">
        <v>1</v>
      </c>
      <c r="K1327">
        <v>13922</v>
      </c>
      <c r="L1327" t="str">
        <f>IFERROR(INDEX(play_attribution!$B$2:$B$328,MATCH(A1327,play_attribution!$A$2:$A$328,0)),"")</f>
        <v/>
      </c>
      <c r="M1327" t="str">
        <f>VLOOKUP(H1327,seller_roster!$A$2:$B$85,2,FALSE)</f>
        <v>Bryn Moreau</v>
      </c>
      <c r="N1327" t="str">
        <f>VLOOKUP(C1327,accounts!$A$2:$F$9615,2,FALSE)</f>
        <v>Nonprofit</v>
      </c>
      <c r="O1327" t="str">
        <f>VLOOKUP(C1327,accounts!$A$2:$F$9615,3,FALSE)</f>
        <v>$2.5M-$5M</v>
      </c>
      <c r="P1327" t="str">
        <f>VLOOKUP(C1327,accounts!$A$2:$F$9615,5,FALSE)</f>
        <v>West</v>
      </c>
      <c r="Q1327" t="b">
        <f t="shared" si="21"/>
        <v>1</v>
      </c>
      <c r="R1327" t="e">
        <f>INDEX(removed_duplicate_rows!$A$5:$A$39,MATCH(wins!A1327,removed_duplicate_rows!$A$5:$A$39,0))</f>
        <v>#N/A</v>
      </c>
    </row>
    <row r="1328" spans="1:18" ht="15.75" customHeight="1" x14ac:dyDescent="0.2">
      <c r="A1328" t="s">
        <v>4112</v>
      </c>
      <c r="B1328" t="s">
        <v>4113</v>
      </c>
      <c r="C1328" t="s">
        <v>4114</v>
      </c>
      <c r="D1328" s="10">
        <v>45773</v>
      </c>
      <c r="E1328" t="s">
        <v>52</v>
      </c>
      <c r="F1328">
        <v>12</v>
      </c>
      <c r="G1328" t="s">
        <v>53</v>
      </c>
      <c r="H1328" t="s">
        <v>505</v>
      </c>
      <c r="I1328" t="s">
        <v>79</v>
      </c>
      <c r="J1328">
        <v>1</v>
      </c>
      <c r="K1328">
        <v>10454</v>
      </c>
      <c r="L1328" t="str">
        <f>IFERROR(INDEX(play_attribution!$B$2:$B$328,MATCH(A1328,play_attribution!$A$2:$A$328,0)),"")</f>
        <v/>
      </c>
      <c r="M1328" t="str">
        <f>VLOOKUP(H1328,seller_roster!$A$2:$B$85,2,FALSE)</f>
        <v>Xen Mbeki</v>
      </c>
      <c r="N1328" t="str">
        <f>VLOOKUP(C1328,accounts!$A$2:$F$9615,2,FALSE)</f>
        <v>Manufacturing</v>
      </c>
      <c r="O1328" t="str">
        <f>VLOOKUP(C1328,accounts!$A$2:$F$9615,3,FALSE)</f>
        <v>$2.5M-$5M</v>
      </c>
      <c r="P1328" t="str">
        <f>VLOOKUP(C1328,accounts!$A$2:$F$9615,5,FALSE)</f>
        <v>East</v>
      </c>
      <c r="Q1328" t="b">
        <f t="shared" si="21"/>
        <v>1</v>
      </c>
      <c r="R1328" t="e">
        <f>INDEX(removed_duplicate_rows!$A$5:$A$39,MATCH(wins!A1328,removed_duplicate_rows!$A$5:$A$39,0))</f>
        <v>#N/A</v>
      </c>
    </row>
    <row r="1329" spans="1:18" ht="15.75" customHeight="1" x14ac:dyDescent="0.2">
      <c r="A1329" t="s">
        <v>4115</v>
      </c>
      <c r="B1329" t="s">
        <v>4116</v>
      </c>
      <c r="C1329" t="s">
        <v>4117</v>
      </c>
      <c r="D1329" s="10">
        <v>45773</v>
      </c>
      <c r="E1329" t="s">
        <v>52</v>
      </c>
      <c r="F1329">
        <v>12</v>
      </c>
      <c r="G1329" t="s">
        <v>53</v>
      </c>
      <c r="H1329" t="s">
        <v>1208</v>
      </c>
      <c r="I1329" t="s">
        <v>55</v>
      </c>
      <c r="J1329">
        <v>1</v>
      </c>
      <c r="K1329">
        <v>22916</v>
      </c>
      <c r="L1329" t="str">
        <f>IFERROR(INDEX(play_attribution!$B$2:$B$328,MATCH(A1329,play_attribution!$A$2:$A$328,0)),"")</f>
        <v/>
      </c>
      <c r="M1329" t="str">
        <f>VLOOKUP(H1329,seller_roster!$A$2:$B$85,2,FALSE)</f>
        <v>Eden Okafor</v>
      </c>
      <c r="N1329" t="str">
        <f>VLOOKUP(C1329,accounts!$A$2:$F$9615,2,FALSE)</f>
        <v>Professional Services</v>
      </c>
      <c r="O1329" t="str">
        <f>VLOOKUP(C1329,accounts!$A$2:$F$9615,3,FALSE)</f>
        <v>$5M-$10M</v>
      </c>
      <c r="P1329" t="str">
        <f>VLOOKUP(C1329,accounts!$A$2:$F$9615,5,FALSE)</f>
        <v>East</v>
      </c>
      <c r="Q1329" t="b">
        <f t="shared" si="21"/>
        <v>1</v>
      </c>
      <c r="R1329" t="e">
        <f>INDEX(removed_duplicate_rows!$A$5:$A$39,MATCH(wins!A1329,removed_duplicate_rows!$A$5:$A$39,0))</f>
        <v>#N/A</v>
      </c>
    </row>
    <row r="1330" spans="1:18" ht="15.75" customHeight="1" x14ac:dyDescent="0.2">
      <c r="A1330" t="s">
        <v>4118</v>
      </c>
      <c r="B1330" t="s">
        <v>4119</v>
      </c>
      <c r="C1330" t="s">
        <v>4120</v>
      </c>
      <c r="D1330" s="10">
        <v>45773</v>
      </c>
      <c r="E1330" t="s">
        <v>52</v>
      </c>
      <c r="F1330">
        <v>12</v>
      </c>
      <c r="G1330" t="s">
        <v>77</v>
      </c>
      <c r="H1330" t="s">
        <v>266</v>
      </c>
      <c r="I1330" t="s">
        <v>79</v>
      </c>
      <c r="J1330">
        <v>1</v>
      </c>
      <c r="K1330">
        <v>7043</v>
      </c>
      <c r="L1330" t="str">
        <f>IFERROR(INDEX(play_attribution!$B$2:$B$328,MATCH(A1330,play_attribution!$A$2:$A$328,0)),"")</f>
        <v/>
      </c>
      <c r="M1330" t="str">
        <f>VLOOKUP(H1330,seller_roster!$A$2:$B$85,2,FALSE)</f>
        <v>Dakota Vega</v>
      </c>
      <c r="N1330" t="str">
        <f>VLOOKUP(C1330,accounts!$A$2:$F$9615,2,FALSE)</f>
        <v>Manufacturing</v>
      </c>
      <c r="O1330" t="str">
        <f>VLOOKUP(C1330,accounts!$A$2:$F$9615,3,FALSE)</f>
        <v>&gt;$10M</v>
      </c>
      <c r="P1330" t="str">
        <f>VLOOKUP(C1330,accounts!$A$2:$F$9615,5,FALSE)</f>
        <v>Central</v>
      </c>
      <c r="Q1330" t="b">
        <f t="shared" si="21"/>
        <v>1</v>
      </c>
      <c r="R1330" t="e">
        <f>INDEX(removed_duplicate_rows!$A$5:$A$39,MATCH(wins!A1330,removed_duplicate_rows!$A$5:$A$39,0))</f>
        <v>#N/A</v>
      </c>
    </row>
    <row r="1331" spans="1:18" ht="15.75" customHeight="1" x14ac:dyDescent="0.2">
      <c r="A1331" t="s">
        <v>4121</v>
      </c>
      <c r="B1331" t="s">
        <v>4122</v>
      </c>
      <c r="C1331" t="s">
        <v>4123</v>
      </c>
      <c r="D1331" s="10">
        <v>45773</v>
      </c>
      <c r="E1331" t="s">
        <v>52</v>
      </c>
      <c r="F1331">
        <v>12</v>
      </c>
      <c r="G1331" t="s">
        <v>77</v>
      </c>
      <c r="H1331" t="s">
        <v>151</v>
      </c>
      <c r="I1331" t="s">
        <v>79</v>
      </c>
      <c r="J1331">
        <v>1</v>
      </c>
      <c r="K1331">
        <v>5799</v>
      </c>
      <c r="L1331" t="str">
        <f>IFERROR(INDEX(play_attribution!$B$2:$B$328,MATCH(A1331,play_attribution!$A$2:$A$328,0)),"")</f>
        <v/>
      </c>
      <c r="M1331" t="str">
        <f>VLOOKUP(H1331,seller_roster!$A$2:$B$85,2,FALSE)</f>
        <v>Marley Lindqvist</v>
      </c>
      <c r="N1331" t="str">
        <f>VLOOKUP(C1331,accounts!$A$2:$F$9615,2,FALSE)</f>
        <v>Retail Multi-Location</v>
      </c>
      <c r="O1331" t="str">
        <f>VLOOKUP(C1331,accounts!$A$2:$F$9615,3,FALSE)</f>
        <v>$5M-$10M</v>
      </c>
      <c r="P1331" t="str">
        <f>VLOOKUP(C1331,accounts!$A$2:$F$9615,5,FALSE)</f>
        <v>West</v>
      </c>
      <c r="Q1331" t="b">
        <f t="shared" si="21"/>
        <v>1</v>
      </c>
      <c r="R1331" t="e">
        <f>INDEX(removed_duplicate_rows!$A$5:$A$39,MATCH(wins!A1331,removed_duplicate_rows!$A$5:$A$39,0))</f>
        <v>#N/A</v>
      </c>
    </row>
    <row r="1332" spans="1:18" ht="15.75" customHeight="1" x14ac:dyDescent="0.2">
      <c r="A1332" t="s">
        <v>4124</v>
      </c>
      <c r="B1332" t="s">
        <v>4125</v>
      </c>
      <c r="C1332" t="s">
        <v>4126</v>
      </c>
      <c r="D1332" s="10">
        <v>45773</v>
      </c>
      <c r="E1332" t="s">
        <v>52</v>
      </c>
      <c r="F1332">
        <v>12</v>
      </c>
      <c r="G1332" t="s">
        <v>77</v>
      </c>
      <c r="H1332" t="s">
        <v>177</v>
      </c>
      <c r="I1332" t="s">
        <v>79</v>
      </c>
      <c r="J1332">
        <v>1</v>
      </c>
      <c r="K1332">
        <v>6409</v>
      </c>
      <c r="L1332" t="str">
        <f>IFERROR(INDEX(play_attribution!$B$2:$B$328,MATCH(A1332,play_attribution!$A$2:$A$328,0)),"")</f>
        <v/>
      </c>
      <c r="M1332" t="str">
        <f>VLOOKUP(H1332,seller_roster!$A$2:$B$85,2,FALSE)</f>
        <v>Gray Marsh</v>
      </c>
      <c r="N1332" t="str">
        <f>VLOOKUP(C1332,accounts!$A$2:$F$9615,2,FALSE)</f>
        <v>Professional Services</v>
      </c>
      <c r="O1332" t="str">
        <f>VLOOKUP(C1332,accounts!$A$2:$F$9615,3,FALSE)</f>
        <v>$2.5M-$5M</v>
      </c>
      <c r="P1332" t="str">
        <f>VLOOKUP(C1332,accounts!$A$2:$F$9615,5,FALSE)</f>
        <v>West</v>
      </c>
      <c r="Q1332" t="b">
        <f t="shared" si="21"/>
        <v>1</v>
      </c>
      <c r="R1332" t="e">
        <f>INDEX(removed_duplicate_rows!$A$5:$A$39,MATCH(wins!A1332,removed_duplicate_rows!$A$5:$A$39,0))</f>
        <v>#N/A</v>
      </c>
    </row>
    <row r="1333" spans="1:18" ht="15.75" customHeight="1" x14ac:dyDescent="0.2">
      <c r="A1333" t="s">
        <v>4127</v>
      </c>
      <c r="B1333" t="s">
        <v>4128</v>
      </c>
      <c r="C1333" t="s">
        <v>4129</v>
      </c>
      <c r="D1333" s="10">
        <v>45773</v>
      </c>
      <c r="E1333" t="s">
        <v>52</v>
      </c>
      <c r="F1333">
        <v>12</v>
      </c>
      <c r="G1333" t="s">
        <v>77</v>
      </c>
      <c r="H1333" t="s">
        <v>78</v>
      </c>
      <c r="I1333" t="s">
        <v>79</v>
      </c>
      <c r="J1333">
        <v>1</v>
      </c>
      <c r="K1333">
        <v>7040</v>
      </c>
      <c r="L1333" t="str">
        <f>IFERROR(INDEX(play_attribution!$B$2:$B$328,MATCH(A1333,play_attribution!$A$2:$A$328,0)),"")</f>
        <v/>
      </c>
      <c r="M1333" t="str">
        <f>VLOOKUP(H1333,seller_roster!$A$2:$B$85,2,FALSE)</f>
        <v>Lennon Ferro</v>
      </c>
      <c r="N1333" t="str">
        <f>VLOOKUP(C1333,accounts!$A$2:$F$9615,2,FALSE)</f>
        <v>Nonprofit</v>
      </c>
      <c r="O1333" t="str">
        <f>VLOOKUP(C1333,accounts!$A$2:$F$9615,3,FALSE)</f>
        <v>$5M-$10M</v>
      </c>
      <c r="P1333" t="str">
        <f>VLOOKUP(C1333,accounts!$A$2:$F$9615,5,FALSE)</f>
        <v>Central</v>
      </c>
      <c r="Q1333" t="b">
        <f t="shared" si="21"/>
        <v>1</v>
      </c>
      <c r="R1333" t="e">
        <f>INDEX(removed_duplicate_rows!$A$5:$A$39,MATCH(wins!A1333,removed_duplicate_rows!$A$5:$A$39,0))</f>
        <v>#N/A</v>
      </c>
    </row>
    <row r="1334" spans="1:18" ht="15.75" customHeight="1" x14ac:dyDescent="0.2">
      <c r="A1334" t="s">
        <v>4130</v>
      </c>
      <c r="B1334" t="s">
        <v>4131</v>
      </c>
      <c r="C1334" t="s">
        <v>4132</v>
      </c>
      <c r="D1334" s="10">
        <v>45773</v>
      </c>
      <c r="E1334" t="s">
        <v>52</v>
      </c>
      <c r="F1334">
        <v>12</v>
      </c>
      <c r="G1334" t="s">
        <v>77</v>
      </c>
      <c r="H1334" t="s">
        <v>83</v>
      </c>
      <c r="I1334" t="s">
        <v>79</v>
      </c>
      <c r="J1334">
        <v>1</v>
      </c>
      <c r="K1334">
        <v>6245</v>
      </c>
      <c r="L1334" t="str">
        <f>IFERROR(INDEX(play_attribution!$B$2:$B$328,MATCH(A1334,play_attribution!$A$2:$A$328,0)),"")</f>
        <v/>
      </c>
      <c r="M1334" t="str">
        <f>VLOOKUP(H1334,seller_roster!$A$2:$B$85,2,FALSE)</f>
        <v>Sage Ruiz</v>
      </c>
      <c r="N1334" t="str">
        <f>VLOOKUP(C1334,accounts!$A$2:$F$9615,2,FALSE)</f>
        <v>Manufacturing</v>
      </c>
      <c r="O1334" t="str">
        <f>VLOOKUP(C1334,accounts!$A$2:$F$9615,3,FALSE)</f>
        <v>$2.5M-$5M</v>
      </c>
      <c r="P1334" t="str">
        <f>VLOOKUP(C1334,accounts!$A$2:$F$9615,5,FALSE)</f>
        <v>Central</v>
      </c>
      <c r="Q1334" t="b">
        <f t="shared" si="21"/>
        <v>1</v>
      </c>
      <c r="R1334" t="e">
        <f>INDEX(removed_duplicate_rows!$A$5:$A$39,MATCH(wins!A1334,removed_duplicate_rows!$A$5:$A$39,0))</f>
        <v>#N/A</v>
      </c>
    </row>
    <row r="1335" spans="1:18" ht="15.75" customHeight="1" x14ac:dyDescent="0.2">
      <c r="A1335" t="s">
        <v>4133</v>
      </c>
      <c r="B1335" t="s">
        <v>4134</v>
      </c>
      <c r="C1335" t="s">
        <v>4135</v>
      </c>
      <c r="D1335" s="10">
        <v>45773</v>
      </c>
      <c r="E1335" t="s">
        <v>52</v>
      </c>
      <c r="F1335">
        <v>12</v>
      </c>
      <c r="G1335" t="s">
        <v>77</v>
      </c>
      <c r="H1335" t="s">
        <v>210</v>
      </c>
      <c r="I1335" t="s">
        <v>79</v>
      </c>
      <c r="J1335">
        <v>1</v>
      </c>
      <c r="K1335">
        <v>6637</v>
      </c>
      <c r="L1335" t="str">
        <f>IFERROR(INDEX(play_attribution!$B$2:$B$328,MATCH(A1335,play_attribution!$A$2:$A$328,0)),"")</f>
        <v/>
      </c>
      <c r="M1335" t="str">
        <f>VLOOKUP(H1335,seller_roster!$A$2:$B$85,2,FALSE)</f>
        <v>Emerson Reyes</v>
      </c>
      <c r="N1335" t="str">
        <f>VLOOKUP(C1335,accounts!$A$2:$F$9615,2,FALSE)</f>
        <v>Wholesale &amp; Distribution</v>
      </c>
      <c r="O1335" t="str">
        <f>VLOOKUP(C1335,accounts!$A$2:$F$9615,3,FALSE)</f>
        <v>$1M-$2.5M</v>
      </c>
      <c r="P1335" t="str">
        <f>VLOOKUP(C1335,accounts!$A$2:$F$9615,5,FALSE)</f>
        <v>East</v>
      </c>
      <c r="Q1335" t="b">
        <f t="shared" si="21"/>
        <v>1</v>
      </c>
      <c r="R1335" t="e">
        <f>INDEX(removed_duplicate_rows!$A$5:$A$39,MATCH(wins!A1335,removed_duplicate_rows!$A$5:$A$39,0))</f>
        <v>#N/A</v>
      </c>
    </row>
    <row r="1336" spans="1:18" ht="15.75" customHeight="1" x14ac:dyDescent="0.2">
      <c r="A1336" t="s">
        <v>4136</v>
      </c>
      <c r="B1336" t="s">
        <v>4137</v>
      </c>
      <c r="C1336" t="s">
        <v>4138</v>
      </c>
      <c r="D1336" s="10">
        <v>45773</v>
      </c>
      <c r="E1336" t="s">
        <v>52</v>
      </c>
      <c r="F1336">
        <v>12</v>
      </c>
      <c r="G1336" t="s">
        <v>77</v>
      </c>
      <c r="H1336" t="s">
        <v>177</v>
      </c>
      <c r="I1336" t="s">
        <v>79</v>
      </c>
      <c r="J1336">
        <v>1</v>
      </c>
      <c r="K1336">
        <v>11559</v>
      </c>
      <c r="L1336" t="str">
        <f>IFERROR(INDEX(play_attribution!$B$2:$B$328,MATCH(A1336,play_attribution!$A$2:$A$328,0)),"")</f>
        <v/>
      </c>
      <c r="M1336" t="str">
        <f>VLOOKUP(H1336,seller_roster!$A$2:$B$85,2,FALSE)</f>
        <v>Gray Marsh</v>
      </c>
      <c r="N1336" t="str">
        <f>VLOOKUP(C1336,accounts!$A$2:$F$9615,2,FALSE)</f>
        <v>Logistics</v>
      </c>
      <c r="O1336" t="str">
        <f>VLOOKUP(C1336,accounts!$A$2:$F$9615,3,FALSE)</f>
        <v>$5M-$10M</v>
      </c>
      <c r="P1336" t="str">
        <f>VLOOKUP(C1336,accounts!$A$2:$F$9615,5,FALSE)</f>
        <v>West</v>
      </c>
      <c r="Q1336" t="b">
        <f t="shared" si="21"/>
        <v>1</v>
      </c>
      <c r="R1336" t="e">
        <f>INDEX(removed_duplicate_rows!$A$5:$A$39,MATCH(wins!A1336,removed_duplicate_rows!$A$5:$A$39,0))</f>
        <v>#N/A</v>
      </c>
    </row>
    <row r="1337" spans="1:18" ht="15.75" customHeight="1" x14ac:dyDescent="0.2">
      <c r="A1337" t="s">
        <v>4139</v>
      </c>
      <c r="B1337" t="s">
        <v>4140</v>
      </c>
      <c r="C1337" t="s">
        <v>4141</v>
      </c>
      <c r="D1337" s="10">
        <v>45773</v>
      </c>
      <c r="E1337" t="s">
        <v>52</v>
      </c>
      <c r="F1337">
        <v>12</v>
      </c>
      <c r="G1337" t="s">
        <v>77</v>
      </c>
      <c r="H1337" t="s">
        <v>618</v>
      </c>
      <c r="I1337" t="s">
        <v>79</v>
      </c>
      <c r="J1337">
        <v>1</v>
      </c>
      <c r="K1337">
        <v>5575</v>
      </c>
      <c r="L1337" t="str">
        <f>IFERROR(INDEX(play_attribution!$B$2:$B$328,MATCH(A1337,play_attribution!$A$2:$A$328,0)),"")</f>
        <v/>
      </c>
      <c r="M1337" t="str">
        <f>VLOOKUP(H1337,seller_roster!$A$2:$B$85,2,FALSE)</f>
        <v>Parker Reyes</v>
      </c>
      <c r="N1337" t="str">
        <f>VLOOKUP(C1337,accounts!$A$2:$F$9615,2,FALSE)</f>
        <v>Manufacturing</v>
      </c>
      <c r="O1337" t="str">
        <f>VLOOKUP(C1337,accounts!$A$2:$F$9615,3,FALSE)</f>
        <v>$1M-$2.5M</v>
      </c>
      <c r="P1337" t="str">
        <f>VLOOKUP(C1337,accounts!$A$2:$F$9615,5,FALSE)</f>
        <v>West</v>
      </c>
      <c r="Q1337" t="b">
        <f t="shared" si="21"/>
        <v>1</v>
      </c>
      <c r="R1337" t="e">
        <f>INDEX(removed_duplicate_rows!$A$5:$A$39,MATCH(wins!A1337,removed_duplicate_rows!$A$5:$A$39,0))</f>
        <v>#N/A</v>
      </c>
    </row>
    <row r="1338" spans="1:18" ht="15.75" customHeight="1" x14ac:dyDescent="0.2">
      <c r="A1338" t="s">
        <v>4142</v>
      </c>
      <c r="B1338" t="s">
        <v>4143</v>
      </c>
      <c r="C1338" t="s">
        <v>4144</v>
      </c>
      <c r="D1338" s="10">
        <v>45773</v>
      </c>
      <c r="E1338" t="s">
        <v>52</v>
      </c>
      <c r="F1338">
        <v>12</v>
      </c>
      <c r="G1338" t="s">
        <v>77</v>
      </c>
      <c r="H1338" t="s">
        <v>527</v>
      </c>
      <c r="I1338" t="s">
        <v>79</v>
      </c>
      <c r="J1338">
        <v>1</v>
      </c>
      <c r="K1338">
        <v>8451</v>
      </c>
      <c r="L1338" t="str">
        <f>IFERROR(INDEX(play_attribution!$B$2:$B$328,MATCH(A1338,play_attribution!$A$2:$A$328,0)),"")</f>
        <v/>
      </c>
      <c r="M1338" t="str">
        <f>VLOOKUP(H1338,seller_roster!$A$2:$B$85,2,FALSE)</f>
        <v>Nia Mbeki</v>
      </c>
      <c r="N1338" t="str">
        <f>VLOOKUP(C1338,accounts!$A$2:$F$9615,2,FALSE)</f>
        <v>Retail Multi-Location</v>
      </c>
      <c r="O1338" t="str">
        <f>VLOOKUP(C1338,accounts!$A$2:$F$9615,3,FALSE)</f>
        <v>$1M-$2.5M</v>
      </c>
      <c r="P1338" t="str">
        <f>VLOOKUP(C1338,accounts!$A$2:$F$9615,5,FALSE)</f>
        <v>West</v>
      </c>
      <c r="Q1338" t="b">
        <f t="shared" si="21"/>
        <v>1</v>
      </c>
      <c r="R1338" t="e">
        <f>INDEX(removed_duplicate_rows!$A$5:$A$39,MATCH(wins!A1338,removed_duplicate_rows!$A$5:$A$39,0))</f>
        <v>#N/A</v>
      </c>
    </row>
    <row r="1339" spans="1:18" ht="15.75" customHeight="1" x14ac:dyDescent="0.2">
      <c r="A1339" t="s">
        <v>4145</v>
      </c>
      <c r="B1339" t="s">
        <v>4146</v>
      </c>
      <c r="C1339" t="s">
        <v>4147</v>
      </c>
      <c r="D1339" s="10">
        <v>45773</v>
      </c>
      <c r="E1339" t="s">
        <v>52</v>
      </c>
      <c r="F1339">
        <v>12</v>
      </c>
      <c r="G1339" t="s">
        <v>77</v>
      </c>
      <c r="H1339" t="s">
        <v>266</v>
      </c>
      <c r="I1339" t="s">
        <v>79</v>
      </c>
      <c r="J1339">
        <v>1</v>
      </c>
      <c r="K1339">
        <v>11554</v>
      </c>
      <c r="L1339" t="str">
        <f>IFERROR(INDEX(play_attribution!$B$2:$B$328,MATCH(A1339,play_attribution!$A$2:$A$328,0)),"")</f>
        <v/>
      </c>
      <c r="M1339" t="str">
        <f>VLOOKUP(H1339,seller_roster!$A$2:$B$85,2,FALSE)</f>
        <v>Dakota Vega</v>
      </c>
      <c r="N1339" t="str">
        <f>VLOOKUP(C1339,accounts!$A$2:$F$9615,2,FALSE)</f>
        <v>Manufacturing</v>
      </c>
      <c r="O1339" t="str">
        <f>VLOOKUP(C1339,accounts!$A$2:$F$9615,3,FALSE)</f>
        <v>$5M-$10M</v>
      </c>
      <c r="P1339" t="str">
        <f>VLOOKUP(C1339,accounts!$A$2:$F$9615,5,FALSE)</f>
        <v>West</v>
      </c>
      <c r="Q1339" t="b">
        <f t="shared" si="21"/>
        <v>1</v>
      </c>
      <c r="R1339" t="e">
        <f>INDEX(removed_duplicate_rows!$A$5:$A$39,MATCH(wins!A1339,removed_duplicate_rows!$A$5:$A$39,0))</f>
        <v>#N/A</v>
      </c>
    </row>
    <row r="1340" spans="1:18" ht="15.75" customHeight="1" x14ac:dyDescent="0.2">
      <c r="A1340" t="s">
        <v>4148</v>
      </c>
      <c r="B1340" t="s">
        <v>4149</v>
      </c>
      <c r="C1340" t="s">
        <v>4150</v>
      </c>
      <c r="D1340" s="10">
        <v>45773</v>
      </c>
      <c r="E1340" t="s">
        <v>52</v>
      </c>
      <c r="F1340">
        <v>12</v>
      </c>
      <c r="G1340" t="s">
        <v>77</v>
      </c>
      <c r="H1340" t="s">
        <v>1230</v>
      </c>
      <c r="I1340" t="s">
        <v>79</v>
      </c>
      <c r="J1340">
        <v>1</v>
      </c>
      <c r="K1340">
        <v>8004</v>
      </c>
      <c r="L1340" t="str">
        <f>IFERROR(INDEX(play_attribution!$B$2:$B$328,MATCH(A1340,play_attribution!$A$2:$A$328,0)),"")</f>
        <v/>
      </c>
      <c r="M1340" t="str">
        <f>VLOOKUP(H1340,seller_roster!$A$2:$B$85,2,FALSE)</f>
        <v>Lennon Doyle</v>
      </c>
      <c r="N1340" t="str">
        <f>VLOOKUP(C1340,accounts!$A$2:$F$9615,2,FALSE)</f>
        <v>Logistics</v>
      </c>
      <c r="O1340" t="str">
        <f>VLOOKUP(C1340,accounts!$A$2:$F$9615,3,FALSE)</f>
        <v>&lt;$1M</v>
      </c>
      <c r="P1340" t="str">
        <f>VLOOKUP(C1340,accounts!$A$2:$F$9615,5,FALSE)</f>
        <v>East</v>
      </c>
      <c r="Q1340" t="b">
        <f t="shared" si="21"/>
        <v>1</v>
      </c>
      <c r="R1340" t="e">
        <f>INDEX(removed_duplicate_rows!$A$5:$A$39,MATCH(wins!A1340,removed_duplicate_rows!$A$5:$A$39,0))</f>
        <v>#N/A</v>
      </c>
    </row>
    <row r="1341" spans="1:18" ht="15.75" customHeight="1" x14ac:dyDescent="0.2">
      <c r="A1341" t="s">
        <v>4151</v>
      </c>
      <c r="B1341" t="s">
        <v>4152</v>
      </c>
      <c r="C1341" t="s">
        <v>4153</v>
      </c>
      <c r="D1341" s="10">
        <v>45773</v>
      </c>
      <c r="E1341" t="s">
        <v>52</v>
      </c>
      <c r="F1341">
        <v>12</v>
      </c>
      <c r="G1341" t="s">
        <v>77</v>
      </c>
      <c r="H1341" t="s">
        <v>133</v>
      </c>
      <c r="I1341" t="s">
        <v>79</v>
      </c>
      <c r="J1341">
        <v>1</v>
      </c>
      <c r="K1341">
        <v>9890</v>
      </c>
      <c r="L1341" t="str">
        <f>IFERROR(INDEX(play_attribution!$B$2:$B$328,MATCH(A1341,play_attribution!$A$2:$A$328,0)),"")</f>
        <v/>
      </c>
      <c r="M1341" t="str">
        <f>VLOOKUP(H1341,seller_roster!$A$2:$B$85,2,FALSE)</f>
        <v>Devon Tran</v>
      </c>
      <c r="N1341" t="str">
        <f>VLOOKUP(C1341,accounts!$A$2:$F$9615,2,FALSE)</f>
        <v>Wholesale &amp; Distribution</v>
      </c>
      <c r="O1341" t="str">
        <f>VLOOKUP(C1341,accounts!$A$2:$F$9615,3,FALSE)</f>
        <v>$2.5M-$5M</v>
      </c>
      <c r="P1341" t="str">
        <f>VLOOKUP(C1341,accounts!$A$2:$F$9615,5,FALSE)</f>
        <v>West</v>
      </c>
      <c r="Q1341" t="b">
        <f t="shared" si="21"/>
        <v>1</v>
      </c>
      <c r="R1341" t="e">
        <f>INDEX(removed_duplicate_rows!$A$5:$A$39,MATCH(wins!A1341,removed_duplicate_rows!$A$5:$A$39,0))</f>
        <v>#N/A</v>
      </c>
    </row>
    <row r="1342" spans="1:18" ht="15.75" customHeight="1" x14ac:dyDescent="0.2">
      <c r="A1342" t="s">
        <v>4154</v>
      </c>
      <c r="B1342" t="s">
        <v>4155</v>
      </c>
      <c r="C1342" t="s">
        <v>4156</v>
      </c>
      <c r="D1342" s="10">
        <v>45773</v>
      </c>
      <c r="E1342" t="s">
        <v>52</v>
      </c>
      <c r="F1342">
        <v>12</v>
      </c>
      <c r="G1342" t="s">
        <v>77</v>
      </c>
      <c r="H1342" t="s">
        <v>169</v>
      </c>
      <c r="I1342" t="s">
        <v>79</v>
      </c>
      <c r="J1342">
        <v>1</v>
      </c>
      <c r="K1342">
        <v>10156</v>
      </c>
      <c r="L1342" t="str">
        <f>IFERROR(INDEX(play_attribution!$B$2:$B$328,MATCH(A1342,play_attribution!$A$2:$A$328,0)),"")</f>
        <v/>
      </c>
      <c r="M1342" t="str">
        <f>VLOOKUP(H1342,seller_roster!$A$2:$B$85,2,FALSE)</f>
        <v>Rhea Doyle</v>
      </c>
      <c r="N1342" t="str">
        <f>VLOOKUP(C1342,accounts!$A$2:$F$9615,2,FALSE)</f>
        <v>Retail Multi-Location</v>
      </c>
      <c r="O1342" t="str">
        <f>VLOOKUP(C1342,accounts!$A$2:$F$9615,3,FALSE)</f>
        <v>$5M-$10M</v>
      </c>
      <c r="P1342" t="str">
        <f>VLOOKUP(C1342,accounts!$A$2:$F$9615,5,FALSE)</f>
        <v>Central</v>
      </c>
      <c r="Q1342" t="b">
        <f t="shared" si="21"/>
        <v>1</v>
      </c>
      <c r="R1342" t="e">
        <f>INDEX(removed_duplicate_rows!$A$5:$A$39,MATCH(wins!A1342,removed_duplicate_rows!$A$5:$A$39,0))</f>
        <v>#N/A</v>
      </c>
    </row>
    <row r="1343" spans="1:18" ht="15.75" customHeight="1" x14ac:dyDescent="0.2">
      <c r="A1343" t="s">
        <v>4157</v>
      </c>
      <c r="B1343" t="s">
        <v>4158</v>
      </c>
      <c r="C1343" t="s">
        <v>4159</v>
      </c>
      <c r="D1343" s="10">
        <v>45773</v>
      </c>
      <c r="E1343" t="s">
        <v>52</v>
      </c>
      <c r="F1343">
        <v>12</v>
      </c>
      <c r="G1343" t="s">
        <v>77</v>
      </c>
      <c r="H1343" t="s">
        <v>103</v>
      </c>
      <c r="I1343" t="s">
        <v>79</v>
      </c>
      <c r="J1343">
        <v>1</v>
      </c>
      <c r="K1343">
        <v>5255</v>
      </c>
      <c r="L1343" t="str">
        <f>IFERROR(INDEX(play_attribution!$B$2:$B$328,MATCH(A1343,play_attribution!$A$2:$A$328,0)),"")</f>
        <v/>
      </c>
      <c r="M1343" t="str">
        <f>VLOOKUP(H1343,seller_roster!$A$2:$B$85,2,FALSE)</f>
        <v>Jax Reyes</v>
      </c>
      <c r="N1343" t="str">
        <f>VLOOKUP(C1343,accounts!$A$2:$F$9615,2,FALSE)</f>
        <v>Wholesale &amp; Distribution</v>
      </c>
      <c r="O1343" t="str">
        <f>VLOOKUP(C1343,accounts!$A$2:$F$9615,3,FALSE)</f>
        <v>$2.5M-$5M</v>
      </c>
      <c r="P1343" t="str">
        <f>VLOOKUP(C1343,accounts!$A$2:$F$9615,5,FALSE)</f>
        <v>West</v>
      </c>
      <c r="Q1343" t="b">
        <f t="shared" si="21"/>
        <v>1</v>
      </c>
      <c r="R1343" t="e">
        <f>INDEX(removed_duplicate_rows!$A$5:$A$39,MATCH(wins!A1343,removed_duplicate_rows!$A$5:$A$39,0))</f>
        <v>#N/A</v>
      </c>
    </row>
    <row r="1344" spans="1:18" ht="15.75" customHeight="1" x14ac:dyDescent="0.2">
      <c r="A1344" t="s">
        <v>4160</v>
      </c>
      <c r="B1344" t="s">
        <v>4161</v>
      </c>
      <c r="C1344" t="s">
        <v>4162</v>
      </c>
      <c r="D1344" s="10">
        <v>45773</v>
      </c>
      <c r="E1344" t="s">
        <v>52</v>
      </c>
      <c r="F1344">
        <v>12</v>
      </c>
      <c r="G1344" t="s">
        <v>77</v>
      </c>
      <c r="H1344" t="s">
        <v>103</v>
      </c>
      <c r="I1344" t="s">
        <v>79</v>
      </c>
      <c r="J1344">
        <v>1</v>
      </c>
      <c r="K1344">
        <v>10547</v>
      </c>
      <c r="L1344" t="str">
        <f>IFERROR(INDEX(play_attribution!$B$2:$B$328,MATCH(A1344,play_attribution!$A$2:$A$328,0)),"")</f>
        <v/>
      </c>
      <c r="M1344" t="str">
        <f>VLOOKUP(H1344,seller_roster!$A$2:$B$85,2,FALSE)</f>
        <v>Jax Reyes</v>
      </c>
      <c r="N1344" t="str">
        <f>VLOOKUP(C1344,accounts!$A$2:$F$9615,2,FALSE)</f>
        <v>Manufacturing</v>
      </c>
      <c r="O1344" t="str">
        <f>VLOOKUP(C1344,accounts!$A$2:$F$9615,3,FALSE)</f>
        <v>&lt;$1M</v>
      </c>
      <c r="P1344" t="str">
        <f>VLOOKUP(C1344,accounts!$A$2:$F$9615,5,FALSE)</f>
        <v>East</v>
      </c>
      <c r="Q1344" t="b">
        <f t="shared" si="21"/>
        <v>1</v>
      </c>
      <c r="R1344" t="e">
        <f>INDEX(removed_duplicate_rows!$A$5:$A$39,MATCH(wins!A1344,removed_duplicate_rows!$A$5:$A$39,0))</f>
        <v>#N/A</v>
      </c>
    </row>
    <row r="1345" spans="1:18" ht="15.75" customHeight="1" x14ac:dyDescent="0.2">
      <c r="A1345" t="s">
        <v>4163</v>
      </c>
      <c r="B1345" t="s">
        <v>4164</v>
      </c>
      <c r="C1345" t="s">
        <v>4165</v>
      </c>
      <c r="D1345" s="10">
        <v>45773</v>
      </c>
      <c r="E1345" t="s">
        <v>52</v>
      </c>
      <c r="F1345">
        <v>12</v>
      </c>
      <c r="G1345" t="s">
        <v>77</v>
      </c>
      <c r="H1345" t="s">
        <v>169</v>
      </c>
      <c r="I1345" t="s">
        <v>55</v>
      </c>
      <c r="J1345">
        <v>1</v>
      </c>
      <c r="K1345">
        <v>8852</v>
      </c>
      <c r="L1345" t="str">
        <f>IFERROR(INDEX(play_attribution!$B$2:$B$328,MATCH(A1345,play_attribution!$A$2:$A$328,0)),"")</f>
        <v/>
      </c>
      <c r="M1345" t="str">
        <f>VLOOKUP(H1345,seller_roster!$A$2:$B$85,2,FALSE)</f>
        <v>Rhea Doyle</v>
      </c>
      <c r="N1345" t="str">
        <f>VLOOKUP(C1345,accounts!$A$2:$F$9615,2,FALSE)</f>
        <v>Logistics</v>
      </c>
      <c r="O1345" t="str">
        <f>VLOOKUP(C1345,accounts!$A$2:$F$9615,3,FALSE)</f>
        <v>&lt;$1M</v>
      </c>
      <c r="P1345" t="str">
        <f>VLOOKUP(C1345,accounts!$A$2:$F$9615,5,FALSE)</f>
        <v>East</v>
      </c>
      <c r="Q1345" t="b">
        <f t="shared" si="21"/>
        <v>1</v>
      </c>
      <c r="R1345" t="e">
        <f>INDEX(removed_duplicate_rows!$A$5:$A$39,MATCH(wins!A1345,removed_duplicate_rows!$A$5:$A$39,0))</f>
        <v>#N/A</v>
      </c>
    </row>
    <row r="1346" spans="1:18" ht="15.75" customHeight="1" x14ac:dyDescent="0.2">
      <c r="A1346" t="s">
        <v>4166</v>
      </c>
      <c r="B1346" t="s">
        <v>4167</v>
      </c>
      <c r="C1346" t="s">
        <v>4168</v>
      </c>
      <c r="D1346" s="10">
        <v>45773</v>
      </c>
      <c r="E1346" t="s">
        <v>52</v>
      </c>
      <c r="F1346">
        <v>12</v>
      </c>
      <c r="G1346" t="s">
        <v>77</v>
      </c>
      <c r="H1346" t="s">
        <v>184</v>
      </c>
      <c r="I1346" t="s">
        <v>79</v>
      </c>
      <c r="J1346">
        <v>1</v>
      </c>
      <c r="K1346">
        <v>10746</v>
      </c>
      <c r="L1346" t="str">
        <f>IFERROR(INDEX(play_attribution!$B$2:$B$328,MATCH(A1346,play_attribution!$A$2:$A$328,0)),"")</f>
        <v/>
      </c>
      <c r="M1346" t="str">
        <f>VLOOKUP(H1346,seller_roster!$A$2:$B$85,2,FALSE)</f>
        <v>Zion Silva</v>
      </c>
      <c r="N1346" t="str">
        <f>VLOOKUP(C1346,accounts!$A$2:$F$9615,2,FALSE)</f>
        <v>Field Services</v>
      </c>
      <c r="O1346" t="str">
        <f>VLOOKUP(C1346,accounts!$A$2:$F$9615,3,FALSE)</f>
        <v>$1M-$2.5M</v>
      </c>
      <c r="P1346" t="str">
        <f>VLOOKUP(C1346,accounts!$A$2:$F$9615,5,FALSE)</f>
        <v>West</v>
      </c>
      <c r="Q1346" t="b">
        <f t="shared" si="21"/>
        <v>1</v>
      </c>
      <c r="R1346" t="e">
        <f>INDEX(removed_duplicate_rows!$A$5:$A$39,MATCH(wins!A1346,removed_duplicate_rows!$A$5:$A$39,0))</f>
        <v>#N/A</v>
      </c>
    </row>
    <row r="1347" spans="1:18" ht="15.75" customHeight="1" x14ac:dyDescent="0.2">
      <c r="A1347" t="s">
        <v>4169</v>
      </c>
      <c r="B1347" t="s">
        <v>4170</v>
      </c>
      <c r="C1347" t="s">
        <v>4171</v>
      </c>
      <c r="D1347" s="10">
        <v>45773</v>
      </c>
      <c r="E1347" t="s">
        <v>52</v>
      </c>
      <c r="F1347">
        <v>12</v>
      </c>
      <c r="G1347" t="s">
        <v>77</v>
      </c>
      <c r="H1347" t="s">
        <v>266</v>
      </c>
      <c r="I1347" t="s">
        <v>79</v>
      </c>
      <c r="J1347">
        <v>1</v>
      </c>
      <c r="K1347">
        <v>8977</v>
      </c>
      <c r="L1347" t="str">
        <f>IFERROR(INDEX(play_attribution!$B$2:$B$328,MATCH(A1347,play_attribution!$A$2:$A$328,0)),"")</f>
        <v/>
      </c>
      <c r="M1347" t="str">
        <f>VLOOKUP(H1347,seller_roster!$A$2:$B$85,2,FALSE)</f>
        <v>Dakota Vega</v>
      </c>
      <c r="N1347" t="str">
        <f>VLOOKUP(C1347,accounts!$A$2:$F$9615,2,FALSE)</f>
        <v>Construction</v>
      </c>
      <c r="O1347" t="str">
        <f>VLOOKUP(C1347,accounts!$A$2:$F$9615,3,FALSE)</f>
        <v>$1M-$2.5M</v>
      </c>
      <c r="P1347" t="str">
        <f>VLOOKUP(C1347,accounts!$A$2:$F$9615,5,FALSE)</f>
        <v>West</v>
      </c>
      <c r="Q1347" t="b">
        <f t="shared" ref="Q1347:Q1410" si="22">L1347=""</f>
        <v>1</v>
      </c>
      <c r="R1347" t="e">
        <f>INDEX(removed_duplicate_rows!$A$5:$A$39,MATCH(wins!A1347,removed_duplicate_rows!$A$5:$A$39,0))</f>
        <v>#N/A</v>
      </c>
    </row>
    <row r="1348" spans="1:18" ht="15.75" customHeight="1" x14ac:dyDescent="0.2">
      <c r="A1348" t="s">
        <v>4172</v>
      </c>
      <c r="B1348" t="s">
        <v>4173</v>
      </c>
      <c r="C1348" t="s">
        <v>4174</v>
      </c>
      <c r="D1348" s="10">
        <v>45773</v>
      </c>
      <c r="E1348" t="s">
        <v>52</v>
      </c>
      <c r="F1348">
        <v>12</v>
      </c>
      <c r="G1348" t="s">
        <v>77</v>
      </c>
      <c r="H1348" t="s">
        <v>618</v>
      </c>
      <c r="I1348" t="s">
        <v>79</v>
      </c>
      <c r="J1348">
        <v>1</v>
      </c>
      <c r="K1348">
        <v>6194</v>
      </c>
      <c r="L1348" t="str">
        <f>IFERROR(INDEX(play_attribution!$B$2:$B$328,MATCH(A1348,play_attribution!$A$2:$A$328,0)),"")</f>
        <v/>
      </c>
      <c r="M1348" t="str">
        <f>VLOOKUP(H1348,seller_roster!$A$2:$B$85,2,FALSE)</f>
        <v>Parker Reyes</v>
      </c>
      <c r="N1348" t="str">
        <f>VLOOKUP(C1348,accounts!$A$2:$F$9615,2,FALSE)</f>
        <v>Wholesale &amp; Distribution</v>
      </c>
      <c r="O1348" t="str">
        <f>VLOOKUP(C1348,accounts!$A$2:$F$9615,3,FALSE)</f>
        <v>$5M-$10M</v>
      </c>
      <c r="P1348" t="str">
        <f>VLOOKUP(C1348,accounts!$A$2:$F$9615,5,FALSE)</f>
        <v>East</v>
      </c>
      <c r="Q1348" t="b">
        <f t="shared" si="22"/>
        <v>1</v>
      </c>
      <c r="R1348" t="e">
        <f>INDEX(removed_duplicate_rows!$A$5:$A$39,MATCH(wins!A1348,removed_duplicate_rows!$A$5:$A$39,0))</f>
        <v>#N/A</v>
      </c>
    </row>
    <row r="1349" spans="1:18" ht="15.75" customHeight="1" x14ac:dyDescent="0.2">
      <c r="A1349" t="s">
        <v>4175</v>
      </c>
      <c r="B1349" t="s">
        <v>4176</v>
      </c>
      <c r="C1349" t="s">
        <v>4177</v>
      </c>
      <c r="D1349" s="10">
        <v>45773</v>
      </c>
      <c r="E1349" t="s">
        <v>52</v>
      </c>
      <c r="F1349">
        <v>12</v>
      </c>
      <c r="G1349" t="s">
        <v>77</v>
      </c>
      <c r="H1349" t="s">
        <v>173</v>
      </c>
      <c r="I1349" t="s">
        <v>79</v>
      </c>
      <c r="J1349">
        <v>1</v>
      </c>
      <c r="K1349">
        <v>6056</v>
      </c>
      <c r="L1349" t="str">
        <f>IFERROR(INDEX(play_attribution!$B$2:$B$328,MATCH(A1349,play_attribution!$A$2:$A$328,0)),"")</f>
        <v/>
      </c>
      <c r="M1349" t="str">
        <f>VLOOKUP(H1349,seller_roster!$A$2:$B$85,2,FALSE)</f>
        <v>Pia Reyes</v>
      </c>
      <c r="N1349" t="str">
        <f>VLOOKUP(C1349,accounts!$A$2:$F$9615,2,FALSE)</f>
        <v>Nonprofit</v>
      </c>
      <c r="O1349" t="str">
        <f>VLOOKUP(C1349,accounts!$A$2:$F$9615,3,FALSE)</f>
        <v>$5M-$10M</v>
      </c>
      <c r="P1349" t="str">
        <f>VLOOKUP(C1349,accounts!$A$2:$F$9615,5,FALSE)</f>
        <v>West</v>
      </c>
      <c r="Q1349" t="b">
        <f t="shared" si="22"/>
        <v>1</v>
      </c>
      <c r="R1349" t="e">
        <f>INDEX(removed_duplicate_rows!$A$5:$A$39,MATCH(wins!A1349,removed_duplicate_rows!$A$5:$A$39,0))</f>
        <v>#N/A</v>
      </c>
    </row>
    <row r="1350" spans="1:18" ht="15.75" customHeight="1" x14ac:dyDescent="0.2">
      <c r="A1350" t="s">
        <v>4178</v>
      </c>
      <c r="B1350" t="s">
        <v>4179</v>
      </c>
      <c r="C1350" t="s">
        <v>4180</v>
      </c>
      <c r="D1350" s="10">
        <v>45773</v>
      </c>
      <c r="E1350" t="s">
        <v>52</v>
      </c>
      <c r="F1350">
        <v>12</v>
      </c>
      <c r="G1350" t="s">
        <v>77</v>
      </c>
      <c r="H1350" t="s">
        <v>266</v>
      </c>
      <c r="I1350" t="s">
        <v>55</v>
      </c>
      <c r="J1350">
        <v>1</v>
      </c>
      <c r="K1350">
        <v>7716</v>
      </c>
      <c r="L1350" t="str">
        <f>IFERROR(INDEX(play_attribution!$B$2:$B$328,MATCH(A1350,play_attribution!$A$2:$A$328,0)),"")</f>
        <v/>
      </c>
      <c r="M1350" t="str">
        <f>VLOOKUP(H1350,seller_roster!$A$2:$B$85,2,FALSE)</f>
        <v>Dakota Vega</v>
      </c>
      <c r="N1350" t="str">
        <f>VLOOKUP(C1350,accounts!$A$2:$F$9615,2,FALSE)</f>
        <v>Construction</v>
      </c>
      <c r="O1350" t="str">
        <f>VLOOKUP(C1350,accounts!$A$2:$F$9615,3,FALSE)</f>
        <v>$2.5M-$5M</v>
      </c>
      <c r="P1350" t="str">
        <f>VLOOKUP(C1350,accounts!$A$2:$F$9615,5,FALSE)</f>
        <v>Central</v>
      </c>
      <c r="Q1350" t="b">
        <f t="shared" si="22"/>
        <v>1</v>
      </c>
      <c r="R1350" t="e">
        <f>INDEX(removed_duplicate_rows!$A$5:$A$39,MATCH(wins!A1350,removed_duplicate_rows!$A$5:$A$39,0))</f>
        <v>#N/A</v>
      </c>
    </row>
    <row r="1351" spans="1:18" ht="15.75" customHeight="1" x14ac:dyDescent="0.2">
      <c r="A1351" t="s">
        <v>4181</v>
      </c>
      <c r="B1351" t="s">
        <v>4182</v>
      </c>
      <c r="C1351" t="s">
        <v>4183</v>
      </c>
      <c r="D1351" s="10">
        <v>45773</v>
      </c>
      <c r="E1351" t="s">
        <v>52</v>
      </c>
      <c r="F1351">
        <v>12</v>
      </c>
      <c r="G1351" t="s">
        <v>77</v>
      </c>
      <c r="H1351" t="s">
        <v>147</v>
      </c>
      <c r="I1351" t="s">
        <v>55</v>
      </c>
      <c r="J1351">
        <v>1</v>
      </c>
      <c r="K1351">
        <v>5847</v>
      </c>
      <c r="L1351" t="str">
        <f>IFERROR(INDEX(play_attribution!$B$2:$B$328,MATCH(A1351,play_attribution!$A$2:$A$328,0)),"")</f>
        <v/>
      </c>
      <c r="M1351" t="str">
        <f>VLOOKUP(H1351,seller_roster!$A$2:$B$85,2,FALSE)</f>
        <v>Riley Tran</v>
      </c>
      <c r="N1351" t="str">
        <f>VLOOKUP(C1351,accounts!$A$2:$F$9615,2,FALSE)</f>
        <v>Manufacturing</v>
      </c>
      <c r="O1351" t="str">
        <f>VLOOKUP(C1351,accounts!$A$2:$F$9615,3,FALSE)</f>
        <v>$5M-$10M</v>
      </c>
      <c r="P1351" t="str">
        <f>VLOOKUP(C1351,accounts!$A$2:$F$9615,5,FALSE)</f>
        <v>West</v>
      </c>
      <c r="Q1351" t="b">
        <f t="shared" si="22"/>
        <v>1</v>
      </c>
      <c r="R1351" t="e">
        <f>INDEX(removed_duplicate_rows!$A$5:$A$39,MATCH(wins!A1351,removed_duplicate_rows!$A$5:$A$39,0))</f>
        <v>#N/A</v>
      </c>
    </row>
    <row r="1352" spans="1:18" ht="15.75" customHeight="1" x14ac:dyDescent="0.2">
      <c r="A1352" t="s">
        <v>4184</v>
      </c>
      <c r="B1352" t="s">
        <v>4185</v>
      </c>
      <c r="C1352" t="s">
        <v>4186</v>
      </c>
      <c r="D1352" s="10">
        <v>45773</v>
      </c>
      <c r="E1352" t="s">
        <v>52</v>
      </c>
      <c r="F1352">
        <v>12</v>
      </c>
      <c r="G1352" t="s">
        <v>77</v>
      </c>
      <c r="H1352" t="s">
        <v>159</v>
      </c>
      <c r="I1352" t="s">
        <v>79</v>
      </c>
      <c r="J1352">
        <v>1</v>
      </c>
      <c r="K1352">
        <v>9091</v>
      </c>
      <c r="L1352" t="str">
        <f>IFERROR(INDEX(play_attribution!$B$2:$B$328,MATCH(A1352,play_attribution!$A$2:$A$328,0)),"")</f>
        <v/>
      </c>
      <c r="M1352" t="str">
        <f>VLOOKUP(H1352,seller_roster!$A$2:$B$85,2,FALSE)</f>
        <v>Kai Bianchi</v>
      </c>
      <c r="N1352" t="str">
        <f>VLOOKUP(C1352,accounts!$A$2:$F$9615,2,FALSE)</f>
        <v>Hospitality Group</v>
      </c>
      <c r="O1352" t="str">
        <f>VLOOKUP(C1352,accounts!$A$2:$F$9615,3,FALSE)</f>
        <v>$5M-$10M</v>
      </c>
      <c r="P1352" t="str">
        <f>VLOOKUP(C1352,accounts!$A$2:$F$9615,5,FALSE)</f>
        <v>Central</v>
      </c>
      <c r="Q1352" t="b">
        <f t="shared" si="22"/>
        <v>1</v>
      </c>
      <c r="R1352" t="e">
        <f>INDEX(removed_duplicate_rows!$A$5:$A$39,MATCH(wins!A1352,removed_duplicate_rows!$A$5:$A$39,0))</f>
        <v>#N/A</v>
      </c>
    </row>
    <row r="1353" spans="1:18" ht="15.75" customHeight="1" x14ac:dyDescent="0.2">
      <c r="A1353" t="s">
        <v>4187</v>
      </c>
      <c r="B1353" t="s">
        <v>4188</v>
      </c>
      <c r="C1353" t="s">
        <v>4189</v>
      </c>
      <c r="D1353" s="10">
        <v>45773</v>
      </c>
      <c r="E1353" t="s">
        <v>52</v>
      </c>
      <c r="F1353">
        <v>12</v>
      </c>
      <c r="G1353" t="s">
        <v>77</v>
      </c>
      <c r="H1353" t="s">
        <v>118</v>
      </c>
      <c r="I1353" t="s">
        <v>79</v>
      </c>
      <c r="J1353">
        <v>1</v>
      </c>
      <c r="K1353">
        <v>5275</v>
      </c>
      <c r="L1353" t="str">
        <f>IFERROR(INDEX(play_attribution!$B$2:$B$328,MATCH(A1353,play_attribution!$A$2:$A$328,0)),"")</f>
        <v/>
      </c>
      <c r="M1353" t="str">
        <f>VLOOKUP(H1353,seller_roster!$A$2:$B$85,2,FALSE)</f>
        <v>Val Reyes</v>
      </c>
      <c r="N1353" t="str">
        <f>VLOOKUP(C1353,accounts!$A$2:$F$9615,2,FALSE)</f>
        <v>Retail Multi-Location</v>
      </c>
      <c r="O1353" t="str">
        <f>VLOOKUP(C1353,accounts!$A$2:$F$9615,3,FALSE)</f>
        <v>$2.5M-$5M</v>
      </c>
      <c r="P1353" t="str">
        <f>VLOOKUP(C1353,accounts!$A$2:$F$9615,5,FALSE)</f>
        <v>East</v>
      </c>
      <c r="Q1353" t="b">
        <f t="shared" si="22"/>
        <v>1</v>
      </c>
      <c r="R1353" t="e">
        <f>INDEX(removed_duplicate_rows!$A$5:$A$39,MATCH(wins!A1353,removed_duplicate_rows!$A$5:$A$39,0))</f>
        <v>#N/A</v>
      </c>
    </row>
    <row r="1354" spans="1:18" ht="15.75" customHeight="1" x14ac:dyDescent="0.2">
      <c r="A1354" t="s">
        <v>4190</v>
      </c>
      <c r="B1354" t="s">
        <v>4191</v>
      </c>
      <c r="C1354" t="s">
        <v>4192</v>
      </c>
      <c r="D1354" s="10">
        <v>45773</v>
      </c>
      <c r="E1354" t="s">
        <v>52</v>
      </c>
      <c r="F1354">
        <v>12</v>
      </c>
      <c r="G1354" t="s">
        <v>77</v>
      </c>
      <c r="H1354" t="s">
        <v>169</v>
      </c>
      <c r="I1354" t="s">
        <v>79</v>
      </c>
      <c r="J1354">
        <v>1</v>
      </c>
      <c r="K1354">
        <v>8054</v>
      </c>
      <c r="L1354" t="str">
        <f>IFERROR(INDEX(play_attribution!$B$2:$B$328,MATCH(A1354,play_attribution!$A$2:$A$328,0)),"")</f>
        <v/>
      </c>
      <c r="M1354" t="str">
        <f>VLOOKUP(H1354,seller_roster!$A$2:$B$85,2,FALSE)</f>
        <v>Rhea Doyle</v>
      </c>
      <c r="N1354" t="str">
        <f>VLOOKUP(C1354,accounts!$A$2:$F$9615,2,FALSE)</f>
        <v>Professional Services</v>
      </c>
      <c r="O1354" t="str">
        <f>VLOOKUP(C1354,accounts!$A$2:$F$9615,3,FALSE)</f>
        <v>$5M-$10M</v>
      </c>
      <c r="P1354" t="str">
        <f>VLOOKUP(C1354,accounts!$A$2:$F$9615,5,FALSE)</f>
        <v>West</v>
      </c>
      <c r="Q1354" t="b">
        <f t="shared" si="22"/>
        <v>1</v>
      </c>
      <c r="R1354" t="e">
        <f>INDEX(removed_duplicate_rows!$A$5:$A$39,MATCH(wins!A1354,removed_duplicate_rows!$A$5:$A$39,0))</f>
        <v>#N/A</v>
      </c>
    </row>
    <row r="1355" spans="1:18" ht="15.75" customHeight="1" x14ac:dyDescent="0.2">
      <c r="A1355" t="s">
        <v>4193</v>
      </c>
      <c r="B1355" t="s">
        <v>4194</v>
      </c>
      <c r="C1355" t="s">
        <v>4195</v>
      </c>
      <c r="D1355" s="10">
        <v>45773</v>
      </c>
      <c r="E1355" t="s">
        <v>52</v>
      </c>
      <c r="F1355">
        <v>12</v>
      </c>
      <c r="G1355" t="s">
        <v>77</v>
      </c>
      <c r="H1355" t="s">
        <v>140</v>
      </c>
      <c r="I1355" t="s">
        <v>79</v>
      </c>
      <c r="J1355">
        <v>1</v>
      </c>
      <c r="K1355">
        <v>14063</v>
      </c>
      <c r="L1355" t="str">
        <f>IFERROR(INDEX(play_attribution!$B$2:$B$328,MATCH(A1355,play_attribution!$A$2:$A$328,0)),"")</f>
        <v/>
      </c>
      <c r="M1355" t="str">
        <f>VLOOKUP(H1355,seller_roster!$A$2:$B$85,2,FALSE)</f>
        <v>Lane Lindqvist</v>
      </c>
      <c r="N1355" t="str">
        <f>VLOOKUP(C1355,accounts!$A$2:$F$9615,2,FALSE)</f>
        <v>Professional Services</v>
      </c>
      <c r="O1355" t="str">
        <f>VLOOKUP(C1355,accounts!$A$2:$F$9615,3,FALSE)</f>
        <v>$2.5M-$5M</v>
      </c>
      <c r="P1355" t="str">
        <f>VLOOKUP(C1355,accounts!$A$2:$F$9615,5,FALSE)</f>
        <v>West</v>
      </c>
      <c r="Q1355" t="b">
        <f t="shared" si="22"/>
        <v>1</v>
      </c>
      <c r="R1355" t="e">
        <f>INDEX(removed_duplicate_rows!$A$5:$A$39,MATCH(wins!A1355,removed_duplicate_rows!$A$5:$A$39,0))</f>
        <v>#N/A</v>
      </c>
    </row>
    <row r="1356" spans="1:18" ht="15.75" customHeight="1" x14ac:dyDescent="0.2">
      <c r="A1356" t="s">
        <v>4196</v>
      </c>
      <c r="B1356" t="s">
        <v>4197</v>
      </c>
      <c r="C1356" t="s">
        <v>4198</v>
      </c>
      <c r="D1356" s="10">
        <v>45773</v>
      </c>
      <c r="E1356" t="s">
        <v>52</v>
      </c>
      <c r="F1356">
        <v>12</v>
      </c>
      <c r="G1356" t="s">
        <v>77</v>
      </c>
      <c r="H1356" t="s">
        <v>83</v>
      </c>
      <c r="I1356" t="s">
        <v>79</v>
      </c>
      <c r="J1356">
        <v>1</v>
      </c>
      <c r="K1356">
        <v>10789</v>
      </c>
      <c r="L1356" t="str">
        <f>IFERROR(INDEX(play_attribution!$B$2:$B$328,MATCH(A1356,play_attribution!$A$2:$A$328,0)),"")</f>
        <v/>
      </c>
      <c r="M1356" t="str">
        <f>VLOOKUP(H1356,seller_roster!$A$2:$B$85,2,FALSE)</f>
        <v>Sage Ruiz</v>
      </c>
      <c r="N1356" t="str">
        <f>VLOOKUP(C1356,accounts!$A$2:$F$9615,2,FALSE)</f>
        <v>Healthcare Services</v>
      </c>
      <c r="O1356" t="str">
        <f>VLOOKUP(C1356,accounts!$A$2:$F$9615,3,FALSE)</f>
        <v>$2.5M-$5M</v>
      </c>
      <c r="P1356" t="str">
        <f>VLOOKUP(C1356,accounts!$A$2:$F$9615,5,FALSE)</f>
        <v>Central</v>
      </c>
      <c r="Q1356" t="b">
        <f t="shared" si="22"/>
        <v>1</v>
      </c>
      <c r="R1356" t="e">
        <f>INDEX(removed_duplicate_rows!$A$5:$A$39,MATCH(wins!A1356,removed_duplicate_rows!$A$5:$A$39,0))</f>
        <v>#N/A</v>
      </c>
    </row>
    <row r="1357" spans="1:18" ht="15.75" customHeight="1" x14ac:dyDescent="0.2">
      <c r="A1357" t="s">
        <v>4199</v>
      </c>
      <c r="B1357" t="s">
        <v>4200</v>
      </c>
      <c r="C1357" t="s">
        <v>4201</v>
      </c>
      <c r="D1357" s="10">
        <v>45773</v>
      </c>
      <c r="E1357" t="s">
        <v>52</v>
      </c>
      <c r="F1357">
        <v>12</v>
      </c>
      <c r="G1357" t="s">
        <v>77</v>
      </c>
      <c r="H1357" t="s">
        <v>118</v>
      </c>
      <c r="I1357" t="s">
        <v>79</v>
      </c>
      <c r="J1357">
        <v>1</v>
      </c>
      <c r="K1357">
        <v>6400</v>
      </c>
      <c r="L1357" t="str">
        <f>IFERROR(INDEX(play_attribution!$B$2:$B$328,MATCH(A1357,play_attribution!$A$2:$A$328,0)),"")</f>
        <v/>
      </c>
      <c r="M1357" t="str">
        <f>VLOOKUP(H1357,seller_roster!$A$2:$B$85,2,FALSE)</f>
        <v>Val Reyes</v>
      </c>
      <c r="N1357" t="str">
        <f>VLOOKUP(C1357,accounts!$A$2:$F$9615,2,FALSE)</f>
        <v>Hospitality Group</v>
      </c>
      <c r="O1357" t="str">
        <f>VLOOKUP(C1357,accounts!$A$2:$F$9615,3,FALSE)</f>
        <v>$1M-$2.5M</v>
      </c>
      <c r="P1357" t="str">
        <f>VLOOKUP(C1357,accounts!$A$2:$F$9615,5,FALSE)</f>
        <v>West</v>
      </c>
      <c r="Q1357" t="b">
        <f t="shared" si="22"/>
        <v>1</v>
      </c>
      <c r="R1357" t="e">
        <f>INDEX(removed_duplicate_rows!$A$5:$A$39,MATCH(wins!A1357,removed_duplicate_rows!$A$5:$A$39,0))</f>
        <v>#N/A</v>
      </c>
    </row>
    <row r="1358" spans="1:18" ht="15.75" customHeight="1" x14ac:dyDescent="0.2">
      <c r="A1358" t="s">
        <v>4202</v>
      </c>
      <c r="B1358" t="s">
        <v>4203</v>
      </c>
      <c r="C1358" t="s">
        <v>4204</v>
      </c>
      <c r="D1358" s="10">
        <v>45773</v>
      </c>
      <c r="E1358" t="s">
        <v>52</v>
      </c>
      <c r="F1358">
        <v>12</v>
      </c>
      <c r="G1358" t="s">
        <v>77</v>
      </c>
      <c r="H1358" t="s">
        <v>266</v>
      </c>
      <c r="I1358" t="s">
        <v>79</v>
      </c>
      <c r="J1358">
        <v>1</v>
      </c>
      <c r="K1358">
        <v>6581</v>
      </c>
      <c r="L1358" t="str">
        <f>IFERROR(INDEX(play_attribution!$B$2:$B$328,MATCH(A1358,play_attribution!$A$2:$A$328,0)),"")</f>
        <v/>
      </c>
      <c r="M1358" t="str">
        <f>VLOOKUP(H1358,seller_roster!$A$2:$B$85,2,FALSE)</f>
        <v>Dakota Vega</v>
      </c>
      <c r="N1358" t="str">
        <f>VLOOKUP(C1358,accounts!$A$2:$F$9615,2,FALSE)</f>
        <v>Logistics</v>
      </c>
      <c r="O1358" t="str">
        <f>VLOOKUP(C1358,accounts!$A$2:$F$9615,3,FALSE)</f>
        <v>$2.5M-$5M</v>
      </c>
      <c r="P1358" t="str">
        <f>VLOOKUP(C1358,accounts!$A$2:$F$9615,5,FALSE)</f>
        <v>Central</v>
      </c>
      <c r="Q1358" t="b">
        <f t="shared" si="22"/>
        <v>1</v>
      </c>
      <c r="R1358" t="e">
        <f>INDEX(removed_duplicate_rows!$A$5:$A$39,MATCH(wins!A1358,removed_duplicate_rows!$A$5:$A$39,0))</f>
        <v>#N/A</v>
      </c>
    </row>
    <row r="1359" spans="1:18" ht="15.75" customHeight="1" x14ac:dyDescent="0.2">
      <c r="A1359" t="s">
        <v>4205</v>
      </c>
      <c r="B1359" t="s">
        <v>4206</v>
      </c>
      <c r="C1359" t="s">
        <v>4207</v>
      </c>
      <c r="D1359" s="10">
        <v>45773</v>
      </c>
      <c r="E1359" t="s">
        <v>52</v>
      </c>
      <c r="F1359">
        <v>12</v>
      </c>
      <c r="G1359" t="s">
        <v>77</v>
      </c>
      <c r="H1359" t="s">
        <v>83</v>
      </c>
      <c r="I1359" t="s">
        <v>79</v>
      </c>
      <c r="J1359">
        <v>1</v>
      </c>
      <c r="K1359">
        <v>5634</v>
      </c>
      <c r="L1359" t="str">
        <f>IFERROR(INDEX(play_attribution!$B$2:$B$328,MATCH(A1359,play_attribution!$A$2:$A$328,0)),"")</f>
        <v/>
      </c>
      <c r="M1359" t="str">
        <f>VLOOKUP(H1359,seller_roster!$A$2:$B$85,2,FALSE)</f>
        <v>Sage Ruiz</v>
      </c>
      <c r="N1359" t="str">
        <f>VLOOKUP(C1359,accounts!$A$2:$F$9615,2,FALSE)</f>
        <v>Construction</v>
      </c>
      <c r="O1359" t="str">
        <f>VLOOKUP(C1359,accounts!$A$2:$F$9615,3,FALSE)</f>
        <v>$2.5M-$5M</v>
      </c>
      <c r="P1359" t="str">
        <f>VLOOKUP(C1359,accounts!$A$2:$F$9615,5,FALSE)</f>
        <v>West</v>
      </c>
      <c r="Q1359" t="b">
        <f t="shared" si="22"/>
        <v>1</v>
      </c>
      <c r="R1359" t="e">
        <f>INDEX(removed_duplicate_rows!$A$5:$A$39,MATCH(wins!A1359,removed_duplicate_rows!$A$5:$A$39,0))</f>
        <v>#N/A</v>
      </c>
    </row>
    <row r="1360" spans="1:18" ht="15.75" customHeight="1" x14ac:dyDescent="0.2">
      <c r="A1360" t="s">
        <v>4208</v>
      </c>
      <c r="B1360" t="s">
        <v>4209</v>
      </c>
      <c r="C1360" t="s">
        <v>4210</v>
      </c>
      <c r="D1360" s="10">
        <v>45773</v>
      </c>
      <c r="E1360" t="s">
        <v>52</v>
      </c>
      <c r="F1360">
        <v>12</v>
      </c>
      <c r="G1360" t="s">
        <v>77</v>
      </c>
      <c r="H1360" t="s">
        <v>169</v>
      </c>
      <c r="I1360" t="s">
        <v>79</v>
      </c>
      <c r="J1360">
        <v>1</v>
      </c>
      <c r="K1360">
        <v>7876</v>
      </c>
      <c r="L1360" t="str">
        <f>IFERROR(INDEX(play_attribution!$B$2:$B$328,MATCH(A1360,play_attribution!$A$2:$A$328,0)),"")</f>
        <v/>
      </c>
      <c r="M1360" t="str">
        <f>VLOOKUP(H1360,seller_roster!$A$2:$B$85,2,FALSE)</f>
        <v>Rhea Doyle</v>
      </c>
      <c r="N1360" t="str">
        <f>VLOOKUP(C1360,accounts!$A$2:$F$9615,2,FALSE)</f>
        <v>Logistics</v>
      </c>
      <c r="O1360" t="str">
        <f>VLOOKUP(C1360,accounts!$A$2:$F$9615,3,FALSE)</f>
        <v>$5M-$10M</v>
      </c>
      <c r="P1360" t="str">
        <f>VLOOKUP(C1360,accounts!$A$2:$F$9615,5,FALSE)</f>
        <v>East</v>
      </c>
      <c r="Q1360" t="b">
        <f t="shared" si="22"/>
        <v>1</v>
      </c>
      <c r="R1360" t="e">
        <f>INDEX(removed_duplicate_rows!$A$5:$A$39,MATCH(wins!A1360,removed_duplicate_rows!$A$5:$A$39,0))</f>
        <v>#N/A</v>
      </c>
    </row>
    <row r="1361" spans="1:18" ht="15.75" customHeight="1" x14ac:dyDescent="0.2">
      <c r="A1361" t="s">
        <v>4211</v>
      </c>
      <c r="B1361" t="s">
        <v>4212</v>
      </c>
      <c r="C1361" t="s">
        <v>4213</v>
      </c>
      <c r="D1361" s="10">
        <v>45773</v>
      </c>
      <c r="E1361" t="s">
        <v>52</v>
      </c>
      <c r="F1361">
        <v>12</v>
      </c>
      <c r="G1361" t="s">
        <v>77</v>
      </c>
      <c r="H1361" t="s">
        <v>184</v>
      </c>
      <c r="I1361" t="s">
        <v>79</v>
      </c>
      <c r="J1361">
        <v>1</v>
      </c>
      <c r="K1361">
        <v>6510</v>
      </c>
      <c r="L1361" t="str">
        <f>IFERROR(INDEX(play_attribution!$B$2:$B$328,MATCH(A1361,play_attribution!$A$2:$A$328,0)),"")</f>
        <v/>
      </c>
      <c r="M1361" t="str">
        <f>VLOOKUP(H1361,seller_roster!$A$2:$B$85,2,FALSE)</f>
        <v>Zion Silva</v>
      </c>
      <c r="N1361" t="str">
        <f>VLOOKUP(C1361,accounts!$A$2:$F$9615,2,FALSE)</f>
        <v>Retail Multi-Location</v>
      </c>
      <c r="O1361" t="str">
        <f>VLOOKUP(C1361,accounts!$A$2:$F$9615,3,FALSE)</f>
        <v>&lt;$1M</v>
      </c>
      <c r="P1361" t="str">
        <f>VLOOKUP(C1361,accounts!$A$2:$F$9615,5,FALSE)</f>
        <v>Central</v>
      </c>
      <c r="Q1361" t="b">
        <f t="shared" si="22"/>
        <v>1</v>
      </c>
      <c r="R1361" t="e">
        <f>INDEX(removed_duplicate_rows!$A$5:$A$39,MATCH(wins!A1361,removed_duplicate_rows!$A$5:$A$39,0))</f>
        <v>#N/A</v>
      </c>
    </row>
    <row r="1362" spans="1:18" ht="15.75" customHeight="1" x14ac:dyDescent="0.2">
      <c r="A1362" t="s">
        <v>4214</v>
      </c>
      <c r="B1362" t="s">
        <v>4215</v>
      </c>
      <c r="C1362" t="s">
        <v>4216</v>
      </c>
      <c r="D1362" s="10">
        <v>45773</v>
      </c>
      <c r="E1362" t="s">
        <v>52</v>
      </c>
      <c r="F1362">
        <v>12</v>
      </c>
      <c r="G1362" t="s">
        <v>77</v>
      </c>
      <c r="H1362" t="s">
        <v>103</v>
      </c>
      <c r="I1362" t="s">
        <v>55</v>
      </c>
      <c r="J1362">
        <v>1</v>
      </c>
      <c r="K1362">
        <v>12580</v>
      </c>
      <c r="L1362" t="str">
        <f>IFERROR(INDEX(play_attribution!$B$2:$B$328,MATCH(A1362,play_attribution!$A$2:$A$328,0)),"")</f>
        <v/>
      </c>
      <c r="M1362" t="str">
        <f>VLOOKUP(H1362,seller_roster!$A$2:$B$85,2,FALSE)</f>
        <v>Jax Reyes</v>
      </c>
      <c r="N1362" t="str">
        <f>VLOOKUP(C1362,accounts!$A$2:$F$9615,2,FALSE)</f>
        <v>Hospitality Group</v>
      </c>
      <c r="O1362" t="str">
        <f>VLOOKUP(C1362,accounts!$A$2:$F$9615,3,FALSE)</f>
        <v>&gt;$10M</v>
      </c>
      <c r="P1362" t="str">
        <f>VLOOKUP(C1362,accounts!$A$2:$F$9615,5,FALSE)</f>
        <v>West</v>
      </c>
      <c r="Q1362" t="b">
        <f t="shared" si="22"/>
        <v>1</v>
      </c>
      <c r="R1362" t="e">
        <f>INDEX(removed_duplicate_rows!$A$5:$A$39,MATCH(wins!A1362,removed_duplicate_rows!$A$5:$A$39,0))</f>
        <v>#N/A</v>
      </c>
    </row>
    <row r="1363" spans="1:18" ht="15.75" customHeight="1" x14ac:dyDescent="0.2">
      <c r="A1363" t="s">
        <v>4217</v>
      </c>
      <c r="B1363" t="s">
        <v>4218</v>
      </c>
      <c r="C1363" t="s">
        <v>4219</v>
      </c>
      <c r="D1363" s="10">
        <v>45773</v>
      </c>
      <c r="E1363" t="s">
        <v>52</v>
      </c>
      <c r="F1363">
        <v>12</v>
      </c>
      <c r="G1363" t="s">
        <v>77</v>
      </c>
      <c r="H1363" t="s">
        <v>95</v>
      </c>
      <c r="I1363" t="s">
        <v>79</v>
      </c>
      <c r="J1363">
        <v>1</v>
      </c>
      <c r="K1363">
        <v>11370</v>
      </c>
      <c r="L1363" t="str">
        <f>IFERROR(INDEX(play_attribution!$B$2:$B$328,MATCH(A1363,play_attribution!$A$2:$A$328,0)),"")</f>
        <v/>
      </c>
      <c r="M1363" t="str">
        <f>VLOOKUP(H1363,seller_roster!$A$2:$B$85,2,FALSE)</f>
        <v>Frankie Ferro</v>
      </c>
      <c r="N1363" t="str">
        <f>VLOOKUP(C1363,accounts!$A$2:$F$9615,2,FALSE)</f>
        <v>Logistics</v>
      </c>
      <c r="O1363" t="str">
        <f>VLOOKUP(C1363,accounts!$A$2:$F$9615,3,FALSE)</f>
        <v>&gt;$10M</v>
      </c>
      <c r="P1363" t="str">
        <f>VLOOKUP(C1363,accounts!$A$2:$F$9615,5,FALSE)</f>
        <v>Central</v>
      </c>
      <c r="Q1363" t="b">
        <f t="shared" si="22"/>
        <v>1</v>
      </c>
      <c r="R1363" t="e">
        <f>INDEX(removed_duplicate_rows!$A$5:$A$39,MATCH(wins!A1363,removed_duplicate_rows!$A$5:$A$39,0))</f>
        <v>#N/A</v>
      </c>
    </row>
    <row r="1364" spans="1:18" ht="15.75" customHeight="1" x14ac:dyDescent="0.2">
      <c r="A1364" t="s">
        <v>4220</v>
      </c>
      <c r="B1364" t="s">
        <v>4221</v>
      </c>
      <c r="C1364" t="s">
        <v>4222</v>
      </c>
      <c r="D1364" s="10">
        <v>45773</v>
      </c>
      <c r="E1364" t="s">
        <v>52</v>
      </c>
      <c r="F1364">
        <v>12</v>
      </c>
      <c r="G1364" t="s">
        <v>77</v>
      </c>
      <c r="H1364" t="s">
        <v>78</v>
      </c>
      <c r="I1364" t="s">
        <v>79</v>
      </c>
      <c r="J1364">
        <v>1</v>
      </c>
      <c r="K1364">
        <v>9435</v>
      </c>
      <c r="L1364" t="str">
        <f>IFERROR(INDEX(play_attribution!$B$2:$B$328,MATCH(A1364,play_attribution!$A$2:$A$328,0)),"")</f>
        <v/>
      </c>
      <c r="M1364" t="str">
        <f>VLOOKUP(H1364,seller_roster!$A$2:$B$85,2,FALSE)</f>
        <v>Lennon Ferro</v>
      </c>
      <c r="N1364" t="str">
        <f>VLOOKUP(C1364,accounts!$A$2:$F$9615,2,FALSE)</f>
        <v>Logistics</v>
      </c>
      <c r="O1364" t="str">
        <f>VLOOKUP(C1364,accounts!$A$2:$F$9615,3,FALSE)</f>
        <v>$2.5M-$5M</v>
      </c>
      <c r="P1364" t="str">
        <f>VLOOKUP(C1364,accounts!$A$2:$F$9615,5,FALSE)</f>
        <v>West</v>
      </c>
      <c r="Q1364" t="b">
        <f t="shared" si="22"/>
        <v>1</v>
      </c>
      <c r="R1364" t="e">
        <f>INDEX(removed_duplicate_rows!$A$5:$A$39,MATCH(wins!A1364,removed_duplicate_rows!$A$5:$A$39,0))</f>
        <v>#N/A</v>
      </c>
    </row>
    <row r="1365" spans="1:18" ht="15.75" customHeight="1" x14ac:dyDescent="0.2">
      <c r="A1365" t="s">
        <v>4223</v>
      </c>
      <c r="B1365" t="s">
        <v>4224</v>
      </c>
      <c r="C1365" t="s">
        <v>4225</v>
      </c>
      <c r="D1365" s="10">
        <v>45773</v>
      </c>
      <c r="E1365" t="s">
        <v>52</v>
      </c>
      <c r="F1365">
        <v>12</v>
      </c>
      <c r="G1365" t="s">
        <v>77</v>
      </c>
      <c r="H1365" t="s">
        <v>122</v>
      </c>
      <c r="I1365" t="s">
        <v>79</v>
      </c>
      <c r="J1365">
        <v>1</v>
      </c>
      <c r="K1365">
        <v>6118</v>
      </c>
      <c r="L1365" t="str">
        <f>IFERROR(INDEX(play_attribution!$B$2:$B$328,MATCH(A1365,play_attribution!$A$2:$A$328,0)),"")</f>
        <v/>
      </c>
      <c r="M1365" t="str">
        <f>VLOOKUP(H1365,seller_roster!$A$2:$B$85,2,FALSE)</f>
        <v>Uma Osei</v>
      </c>
      <c r="N1365" t="str">
        <f>VLOOKUP(C1365,accounts!$A$2:$F$9615,2,FALSE)</f>
        <v>Construction</v>
      </c>
      <c r="O1365" t="str">
        <f>VLOOKUP(C1365,accounts!$A$2:$F$9615,3,FALSE)</f>
        <v>$2.5M-$5M</v>
      </c>
      <c r="P1365" t="str">
        <f>VLOOKUP(C1365,accounts!$A$2:$F$9615,5,FALSE)</f>
        <v>Central</v>
      </c>
      <c r="Q1365" t="b">
        <f t="shared" si="22"/>
        <v>1</v>
      </c>
      <c r="R1365" t="e">
        <f>INDEX(removed_duplicate_rows!$A$5:$A$39,MATCH(wins!A1365,removed_duplicate_rows!$A$5:$A$39,0))</f>
        <v>#N/A</v>
      </c>
    </row>
    <row r="1366" spans="1:18" ht="15.75" customHeight="1" x14ac:dyDescent="0.2">
      <c r="A1366" t="s">
        <v>4226</v>
      </c>
      <c r="B1366" t="s">
        <v>4227</v>
      </c>
      <c r="C1366" t="s">
        <v>4228</v>
      </c>
      <c r="D1366" s="10">
        <v>45773</v>
      </c>
      <c r="E1366" t="s">
        <v>52</v>
      </c>
      <c r="F1366">
        <v>12</v>
      </c>
      <c r="G1366" t="s">
        <v>77</v>
      </c>
      <c r="H1366" t="s">
        <v>191</v>
      </c>
      <c r="I1366" t="s">
        <v>79</v>
      </c>
      <c r="J1366">
        <v>1</v>
      </c>
      <c r="K1366">
        <v>11191</v>
      </c>
      <c r="L1366" t="str">
        <f>IFERROR(INDEX(play_attribution!$B$2:$B$328,MATCH(A1366,play_attribution!$A$2:$A$328,0)),"")</f>
        <v/>
      </c>
      <c r="M1366" t="str">
        <f>VLOOKUP(H1366,seller_roster!$A$2:$B$85,2,FALSE)</f>
        <v>Blake Lindqvist</v>
      </c>
      <c r="N1366" t="str">
        <f>VLOOKUP(C1366,accounts!$A$2:$F$9615,2,FALSE)</f>
        <v>Field Services</v>
      </c>
      <c r="O1366" t="str">
        <f>VLOOKUP(C1366,accounts!$A$2:$F$9615,3,FALSE)</f>
        <v>$2.5M-$5M</v>
      </c>
      <c r="P1366" t="str">
        <f>VLOOKUP(C1366,accounts!$A$2:$F$9615,5,FALSE)</f>
        <v>Central</v>
      </c>
      <c r="Q1366" t="b">
        <f t="shared" si="22"/>
        <v>1</v>
      </c>
      <c r="R1366" t="e">
        <f>INDEX(removed_duplicate_rows!$A$5:$A$39,MATCH(wins!A1366,removed_duplicate_rows!$A$5:$A$39,0))</f>
        <v>#N/A</v>
      </c>
    </row>
    <row r="1367" spans="1:18" ht="15.75" customHeight="1" x14ac:dyDescent="0.2">
      <c r="A1367" t="s">
        <v>4229</v>
      </c>
      <c r="B1367" t="s">
        <v>4230</v>
      </c>
      <c r="C1367" t="s">
        <v>4231</v>
      </c>
      <c r="D1367" s="10">
        <v>45773</v>
      </c>
      <c r="E1367" t="s">
        <v>52</v>
      </c>
      <c r="F1367">
        <v>12</v>
      </c>
      <c r="G1367" t="s">
        <v>77</v>
      </c>
      <c r="H1367" t="s">
        <v>87</v>
      </c>
      <c r="I1367" t="s">
        <v>79</v>
      </c>
      <c r="J1367">
        <v>1</v>
      </c>
      <c r="K1367">
        <v>3723</v>
      </c>
      <c r="L1367" t="str">
        <f>IFERROR(INDEX(play_attribution!$B$2:$B$328,MATCH(A1367,play_attribution!$A$2:$A$328,0)),"")</f>
        <v/>
      </c>
      <c r="M1367" t="str">
        <f>VLOOKUP(H1367,seller_roster!$A$2:$B$85,2,FALSE)</f>
        <v>Harper Tran</v>
      </c>
      <c r="N1367" t="str">
        <f>VLOOKUP(C1367,accounts!$A$2:$F$9615,2,FALSE)</f>
        <v>Healthcare Services</v>
      </c>
      <c r="O1367" t="str">
        <f>VLOOKUP(C1367,accounts!$A$2:$F$9615,3,FALSE)</f>
        <v>$5M-$10M</v>
      </c>
      <c r="P1367" t="str">
        <f>VLOOKUP(C1367,accounts!$A$2:$F$9615,5,FALSE)</f>
        <v>East</v>
      </c>
      <c r="Q1367" t="b">
        <f t="shared" si="22"/>
        <v>1</v>
      </c>
      <c r="R1367" t="e">
        <f>INDEX(removed_duplicate_rows!$A$5:$A$39,MATCH(wins!A1367,removed_duplicate_rows!$A$5:$A$39,0))</f>
        <v>#N/A</v>
      </c>
    </row>
    <row r="1368" spans="1:18" ht="15.75" customHeight="1" x14ac:dyDescent="0.2">
      <c r="A1368" t="s">
        <v>4232</v>
      </c>
      <c r="B1368" t="s">
        <v>4233</v>
      </c>
      <c r="C1368" t="s">
        <v>4234</v>
      </c>
      <c r="D1368" s="10">
        <v>45773</v>
      </c>
      <c r="E1368" t="s">
        <v>52</v>
      </c>
      <c r="F1368">
        <v>12</v>
      </c>
      <c r="G1368" t="s">
        <v>77</v>
      </c>
      <c r="H1368" t="s">
        <v>210</v>
      </c>
      <c r="I1368" t="s">
        <v>79</v>
      </c>
      <c r="J1368">
        <v>1</v>
      </c>
      <c r="K1368">
        <v>7565</v>
      </c>
      <c r="L1368" t="str">
        <f>IFERROR(INDEX(play_attribution!$B$2:$B$328,MATCH(A1368,play_attribution!$A$2:$A$328,0)),"")</f>
        <v/>
      </c>
      <c r="M1368" t="str">
        <f>VLOOKUP(H1368,seller_roster!$A$2:$B$85,2,FALSE)</f>
        <v>Emerson Reyes</v>
      </c>
      <c r="N1368" t="str">
        <f>VLOOKUP(C1368,accounts!$A$2:$F$9615,2,FALSE)</f>
        <v>Manufacturing</v>
      </c>
      <c r="O1368" t="str">
        <f>VLOOKUP(C1368,accounts!$A$2:$F$9615,3,FALSE)</f>
        <v>&lt;$1M</v>
      </c>
      <c r="P1368" t="str">
        <f>VLOOKUP(C1368,accounts!$A$2:$F$9615,5,FALSE)</f>
        <v>East</v>
      </c>
      <c r="Q1368" t="b">
        <f t="shared" si="22"/>
        <v>1</v>
      </c>
      <c r="R1368" t="e">
        <f>INDEX(removed_duplicate_rows!$A$5:$A$39,MATCH(wins!A1368,removed_duplicate_rows!$A$5:$A$39,0))</f>
        <v>#N/A</v>
      </c>
    </row>
    <row r="1369" spans="1:18" ht="15.75" customHeight="1" x14ac:dyDescent="0.2">
      <c r="A1369" t="s">
        <v>4235</v>
      </c>
      <c r="B1369" t="s">
        <v>4236</v>
      </c>
      <c r="C1369" t="s">
        <v>4237</v>
      </c>
      <c r="D1369" s="10">
        <v>45773</v>
      </c>
      <c r="E1369" t="s">
        <v>52</v>
      </c>
      <c r="F1369">
        <v>12</v>
      </c>
      <c r="G1369" t="s">
        <v>77</v>
      </c>
      <c r="H1369" t="s">
        <v>114</v>
      </c>
      <c r="I1369" t="s">
        <v>55</v>
      </c>
      <c r="J1369">
        <v>1</v>
      </c>
      <c r="K1369">
        <v>6555</v>
      </c>
      <c r="L1369" t="str">
        <f>IFERROR(INDEX(play_attribution!$B$2:$B$328,MATCH(A1369,play_attribution!$A$2:$A$328,0)),"")</f>
        <v/>
      </c>
      <c r="M1369" t="str">
        <f>VLOOKUP(H1369,seller_roster!$A$2:$B$85,2,FALSE)</f>
        <v>Ray Reyes</v>
      </c>
      <c r="N1369" t="str">
        <f>VLOOKUP(C1369,accounts!$A$2:$F$9615,2,FALSE)</f>
        <v>Hospitality Group</v>
      </c>
      <c r="O1369" t="str">
        <f>VLOOKUP(C1369,accounts!$A$2:$F$9615,3,FALSE)</f>
        <v>$2.5M-$5M</v>
      </c>
      <c r="P1369" t="str">
        <f>VLOOKUP(C1369,accounts!$A$2:$F$9615,5,FALSE)</f>
        <v>Central</v>
      </c>
      <c r="Q1369" t="b">
        <f t="shared" si="22"/>
        <v>1</v>
      </c>
      <c r="R1369" t="e">
        <f>INDEX(removed_duplicate_rows!$A$5:$A$39,MATCH(wins!A1369,removed_duplicate_rows!$A$5:$A$39,0))</f>
        <v>#N/A</v>
      </c>
    </row>
    <row r="1370" spans="1:18" ht="15.75" customHeight="1" x14ac:dyDescent="0.2">
      <c r="A1370" t="s">
        <v>4238</v>
      </c>
      <c r="B1370" t="s">
        <v>4239</v>
      </c>
      <c r="C1370" t="s">
        <v>4240</v>
      </c>
      <c r="D1370" s="10">
        <v>45773</v>
      </c>
      <c r="E1370" t="s">
        <v>52</v>
      </c>
      <c r="F1370">
        <v>12</v>
      </c>
      <c r="G1370" t="s">
        <v>77</v>
      </c>
      <c r="H1370" t="s">
        <v>866</v>
      </c>
      <c r="I1370" t="s">
        <v>79</v>
      </c>
      <c r="J1370">
        <v>1</v>
      </c>
      <c r="K1370">
        <v>4788</v>
      </c>
      <c r="L1370" t="str">
        <f>IFERROR(INDEX(play_attribution!$B$2:$B$328,MATCH(A1370,play_attribution!$A$2:$A$328,0)),"")</f>
        <v/>
      </c>
      <c r="M1370" t="str">
        <f>VLOOKUP(H1370,seller_roster!$A$2:$B$85,2,FALSE)</f>
        <v>Kira Novak</v>
      </c>
      <c r="N1370" t="str">
        <f>VLOOKUP(C1370,accounts!$A$2:$F$9615,2,FALSE)</f>
        <v>Nonprofit</v>
      </c>
      <c r="O1370" t="str">
        <f>VLOOKUP(C1370,accounts!$A$2:$F$9615,3,FALSE)</f>
        <v>$2.5M-$5M</v>
      </c>
      <c r="P1370" t="str">
        <f>VLOOKUP(C1370,accounts!$A$2:$F$9615,5,FALSE)</f>
        <v>West</v>
      </c>
      <c r="Q1370" t="b">
        <f t="shared" si="22"/>
        <v>1</v>
      </c>
      <c r="R1370" t="e">
        <f>INDEX(removed_duplicate_rows!$A$5:$A$39,MATCH(wins!A1370,removed_duplicate_rows!$A$5:$A$39,0))</f>
        <v>#N/A</v>
      </c>
    </row>
    <row r="1371" spans="1:18" ht="15.75" customHeight="1" x14ac:dyDescent="0.2">
      <c r="A1371" t="s">
        <v>4241</v>
      </c>
      <c r="B1371" t="s">
        <v>4242</v>
      </c>
      <c r="C1371" t="s">
        <v>4243</v>
      </c>
      <c r="D1371" s="10">
        <v>45773</v>
      </c>
      <c r="E1371" t="s">
        <v>52</v>
      </c>
      <c r="F1371">
        <v>12</v>
      </c>
      <c r="G1371" t="s">
        <v>77</v>
      </c>
      <c r="H1371" t="s">
        <v>147</v>
      </c>
      <c r="I1371" t="s">
        <v>79</v>
      </c>
      <c r="J1371">
        <v>1</v>
      </c>
      <c r="K1371">
        <v>7957</v>
      </c>
      <c r="L1371" t="str">
        <f>IFERROR(INDEX(play_attribution!$B$2:$B$328,MATCH(A1371,play_attribution!$A$2:$A$328,0)),"")</f>
        <v/>
      </c>
      <c r="M1371" t="str">
        <f>VLOOKUP(H1371,seller_roster!$A$2:$B$85,2,FALSE)</f>
        <v>Riley Tran</v>
      </c>
      <c r="N1371" t="str">
        <f>VLOOKUP(C1371,accounts!$A$2:$F$9615,2,FALSE)</f>
        <v>Professional Services</v>
      </c>
      <c r="O1371" t="str">
        <f>VLOOKUP(C1371,accounts!$A$2:$F$9615,3,FALSE)</f>
        <v>$2.5M-$5M</v>
      </c>
      <c r="P1371" t="str">
        <f>VLOOKUP(C1371,accounts!$A$2:$F$9615,5,FALSE)</f>
        <v>East</v>
      </c>
      <c r="Q1371" t="b">
        <f t="shared" si="22"/>
        <v>1</v>
      </c>
      <c r="R1371" t="e">
        <f>INDEX(removed_duplicate_rows!$A$5:$A$39,MATCH(wins!A1371,removed_duplicate_rows!$A$5:$A$39,0))</f>
        <v>#N/A</v>
      </c>
    </row>
    <row r="1372" spans="1:18" ht="15.75" customHeight="1" x14ac:dyDescent="0.2">
      <c r="A1372" t="s">
        <v>4244</v>
      </c>
      <c r="B1372" t="s">
        <v>4245</v>
      </c>
      <c r="C1372" t="s">
        <v>4246</v>
      </c>
      <c r="D1372" s="10">
        <v>45773</v>
      </c>
      <c r="E1372" t="s">
        <v>52</v>
      </c>
      <c r="F1372">
        <v>12</v>
      </c>
      <c r="G1372" t="s">
        <v>77</v>
      </c>
      <c r="H1372" t="s">
        <v>266</v>
      </c>
      <c r="I1372" t="s">
        <v>79</v>
      </c>
      <c r="J1372">
        <v>1</v>
      </c>
      <c r="K1372">
        <v>10135</v>
      </c>
      <c r="L1372" t="str">
        <f>IFERROR(INDEX(play_attribution!$B$2:$B$328,MATCH(A1372,play_attribution!$A$2:$A$328,0)),"")</f>
        <v/>
      </c>
      <c r="M1372" t="str">
        <f>VLOOKUP(H1372,seller_roster!$A$2:$B$85,2,FALSE)</f>
        <v>Dakota Vega</v>
      </c>
      <c r="N1372" t="str">
        <f>VLOOKUP(C1372,accounts!$A$2:$F$9615,2,FALSE)</f>
        <v>Healthcare Services</v>
      </c>
      <c r="O1372" t="str">
        <f>VLOOKUP(C1372,accounts!$A$2:$F$9615,3,FALSE)</f>
        <v>$2.5M-$5M</v>
      </c>
      <c r="P1372" t="str">
        <f>VLOOKUP(C1372,accounts!$A$2:$F$9615,5,FALSE)</f>
        <v>East</v>
      </c>
      <c r="Q1372" t="b">
        <f t="shared" si="22"/>
        <v>1</v>
      </c>
      <c r="R1372" t="e">
        <f>INDEX(removed_duplicate_rows!$A$5:$A$39,MATCH(wins!A1372,removed_duplicate_rows!$A$5:$A$39,0))</f>
        <v>#N/A</v>
      </c>
    </row>
    <row r="1373" spans="1:18" ht="15.75" customHeight="1" x14ac:dyDescent="0.2">
      <c r="A1373" t="s">
        <v>4247</v>
      </c>
      <c r="B1373" t="s">
        <v>4248</v>
      </c>
      <c r="C1373" t="s">
        <v>4249</v>
      </c>
      <c r="D1373" s="10">
        <v>45773</v>
      </c>
      <c r="E1373" t="s">
        <v>52</v>
      </c>
      <c r="F1373">
        <v>12</v>
      </c>
      <c r="G1373" t="s">
        <v>77</v>
      </c>
      <c r="H1373" t="s">
        <v>866</v>
      </c>
      <c r="I1373" t="s">
        <v>55</v>
      </c>
      <c r="J1373">
        <v>1</v>
      </c>
      <c r="K1373">
        <v>5994</v>
      </c>
      <c r="L1373" t="str">
        <f>IFERROR(INDEX(play_attribution!$B$2:$B$328,MATCH(A1373,play_attribution!$A$2:$A$328,0)),"")</f>
        <v/>
      </c>
      <c r="M1373" t="str">
        <f>VLOOKUP(H1373,seller_roster!$A$2:$B$85,2,FALSE)</f>
        <v>Kira Novak</v>
      </c>
      <c r="N1373" t="str">
        <f>VLOOKUP(C1373,accounts!$A$2:$F$9615,2,FALSE)</f>
        <v>Manufacturing</v>
      </c>
      <c r="O1373" t="str">
        <f>VLOOKUP(C1373,accounts!$A$2:$F$9615,3,FALSE)</f>
        <v>&gt;$10M</v>
      </c>
      <c r="P1373" t="str">
        <f>VLOOKUP(C1373,accounts!$A$2:$F$9615,5,FALSE)</f>
        <v>West</v>
      </c>
      <c r="Q1373" t="b">
        <f t="shared" si="22"/>
        <v>1</v>
      </c>
      <c r="R1373" t="e">
        <f>INDEX(removed_duplicate_rows!$A$5:$A$39,MATCH(wins!A1373,removed_duplicate_rows!$A$5:$A$39,0))</f>
        <v>#N/A</v>
      </c>
    </row>
    <row r="1374" spans="1:18" ht="15.75" customHeight="1" x14ac:dyDescent="0.2">
      <c r="A1374" t="s">
        <v>4250</v>
      </c>
      <c r="B1374" t="s">
        <v>4251</v>
      </c>
      <c r="C1374" t="s">
        <v>4252</v>
      </c>
      <c r="D1374" s="10">
        <v>45773</v>
      </c>
      <c r="E1374" t="s">
        <v>52</v>
      </c>
      <c r="F1374">
        <v>12</v>
      </c>
      <c r="G1374" t="s">
        <v>77</v>
      </c>
      <c r="H1374" t="s">
        <v>103</v>
      </c>
      <c r="I1374" t="s">
        <v>55</v>
      </c>
      <c r="J1374">
        <v>1</v>
      </c>
      <c r="K1374">
        <v>6280</v>
      </c>
      <c r="L1374" t="str">
        <f>IFERROR(INDEX(play_attribution!$B$2:$B$328,MATCH(A1374,play_attribution!$A$2:$A$328,0)),"")</f>
        <v/>
      </c>
      <c r="M1374" t="str">
        <f>VLOOKUP(H1374,seller_roster!$A$2:$B$85,2,FALSE)</f>
        <v>Jax Reyes</v>
      </c>
      <c r="N1374" t="str">
        <f>VLOOKUP(C1374,accounts!$A$2:$F$9615,2,FALSE)</f>
        <v>Professional Services</v>
      </c>
      <c r="O1374" t="str">
        <f>VLOOKUP(C1374,accounts!$A$2:$F$9615,3,FALSE)</f>
        <v>$5M-$10M</v>
      </c>
      <c r="P1374" t="str">
        <f>VLOOKUP(C1374,accounts!$A$2:$F$9615,5,FALSE)</f>
        <v>East</v>
      </c>
      <c r="Q1374" t="b">
        <f t="shared" si="22"/>
        <v>1</v>
      </c>
      <c r="R1374" t="e">
        <f>INDEX(removed_duplicate_rows!$A$5:$A$39,MATCH(wins!A1374,removed_duplicate_rows!$A$5:$A$39,0))</f>
        <v>#N/A</v>
      </c>
    </row>
    <row r="1375" spans="1:18" ht="15.75" customHeight="1" x14ac:dyDescent="0.2">
      <c r="A1375" t="s">
        <v>4253</v>
      </c>
      <c r="B1375" t="s">
        <v>4254</v>
      </c>
      <c r="C1375" t="s">
        <v>4255</v>
      </c>
      <c r="D1375" s="10">
        <v>45773</v>
      </c>
      <c r="E1375" t="s">
        <v>52</v>
      </c>
      <c r="F1375">
        <v>12</v>
      </c>
      <c r="G1375" t="s">
        <v>77</v>
      </c>
      <c r="H1375" t="s">
        <v>527</v>
      </c>
      <c r="I1375" t="s">
        <v>55</v>
      </c>
      <c r="J1375">
        <v>1</v>
      </c>
      <c r="K1375">
        <v>11343</v>
      </c>
      <c r="L1375" t="str">
        <f>IFERROR(INDEX(play_attribution!$B$2:$B$328,MATCH(A1375,play_attribution!$A$2:$A$328,0)),"")</f>
        <v/>
      </c>
      <c r="M1375" t="str">
        <f>VLOOKUP(H1375,seller_roster!$A$2:$B$85,2,FALSE)</f>
        <v>Nia Mbeki</v>
      </c>
      <c r="N1375" t="str">
        <f>VLOOKUP(C1375,accounts!$A$2:$F$9615,2,FALSE)</f>
        <v>Retail Multi-Location</v>
      </c>
      <c r="O1375" t="str">
        <f>VLOOKUP(C1375,accounts!$A$2:$F$9615,3,FALSE)</f>
        <v>$5M-$10M</v>
      </c>
      <c r="P1375" t="str">
        <f>VLOOKUP(C1375,accounts!$A$2:$F$9615,5,FALSE)</f>
        <v>Central</v>
      </c>
      <c r="Q1375" t="b">
        <f t="shared" si="22"/>
        <v>1</v>
      </c>
      <c r="R1375" t="e">
        <f>INDEX(removed_duplicate_rows!$A$5:$A$39,MATCH(wins!A1375,removed_duplicate_rows!$A$5:$A$39,0))</f>
        <v>#N/A</v>
      </c>
    </row>
    <row r="1376" spans="1:18" ht="15.75" customHeight="1" x14ac:dyDescent="0.2">
      <c r="A1376" t="s">
        <v>4256</v>
      </c>
      <c r="B1376" t="s">
        <v>4257</v>
      </c>
      <c r="C1376" t="s">
        <v>4258</v>
      </c>
      <c r="D1376" s="10">
        <v>45773</v>
      </c>
      <c r="E1376" t="s">
        <v>52</v>
      </c>
      <c r="F1376">
        <v>12</v>
      </c>
      <c r="G1376" t="s">
        <v>77</v>
      </c>
      <c r="H1376" t="s">
        <v>83</v>
      </c>
      <c r="I1376" t="s">
        <v>79</v>
      </c>
      <c r="J1376">
        <v>1</v>
      </c>
      <c r="K1376">
        <v>5239</v>
      </c>
      <c r="L1376" t="str">
        <f>IFERROR(INDEX(play_attribution!$B$2:$B$328,MATCH(A1376,play_attribution!$A$2:$A$328,0)),"")</f>
        <v/>
      </c>
      <c r="M1376" t="str">
        <f>VLOOKUP(H1376,seller_roster!$A$2:$B$85,2,FALSE)</f>
        <v>Sage Ruiz</v>
      </c>
      <c r="N1376" t="str">
        <f>VLOOKUP(C1376,accounts!$A$2:$F$9615,2,FALSE)</f>
        <v>Wholesale &amp; Distribution</v>
      </c>
      <c r="O1376" t="str">
        <f>VLOOKUP(C1376,accounts!$A$2:$F$9615,3,FALSE)</f>
        <v>$5M-$10M</v>
      </c>
      <c r="P1376" t="str">
        <f>VLOOKUP(C1376,accounts!$A$2:$F$9615,5,FALSE)</f>
        <v>East</v>
      </c>
      <c r="Q1376" t="b">
        <f t="shared" si="22"/>
        <v>1</v>
      </c>
      <c r="R1376" t="e">
        <f>INDEX(removed_duplicate_rows!$A$5:$A$39,MATCH(wins!A1376,removed_duplicate_rows!$A$5:$A$39,0))</f>
        <v>#N/A</v>
      </c>
    </row>
    <row r="1377" spans="1:18" ht="15.75" customHeight="1" x14ac:dyDescent="0.2">
      <c r="A1377" t="s">
        <v>4259</v>
      </c>
      <c r="B1377" t="s">
        <v>4260</v>
      </c>
      <c r="C1377" t="s">
        <v>4261</v>
      </c>
      <c r="D1377" s="10">
        <v>45773</v>
      </c>
      <c r="E1377" t="s">
        <v>52</v>
      </c>
      <c r="F1377">
        <v>12</v>
      </c>
      <c r="G1377" t="s">
        <v>77</v>
      </c>
      <c r="H1377" t="s">
        <v>173</v>
      </c>
      <c r="I1377" t="s">
        <v>55</v>
      </c>
      <c r="J1377">
        <v>1</v>
      </c>
      <c r="K1377">
        <v>9703</v>
      </c>
      <c r="L1377" t="str">
        <f>IFERROR(INDEX(play_attribution!$B$2:$B$328,MATCH(A1377,play_attribution!$A$2:$A$328,0)),"")</f>
        <v/>
      </c>
      <c r="M1377" t="str">
        <f>VLOOKUP(H1377,seller_roster!$A$2:$B$85,2,FALSE)</f>
        <v>Pia Reyes</v>
      </c>
      <c r="N1377" t="str">
        <f>VLOOKUP(C1377,accounts!$A$2:$F$9615,2,FALSE)</f>
        <v>Wholesale &amp; Distribution</v>
      </c>
      <c r="O1377" t="str">
        <f>VLOOKUP(C1377,accounts!$A$2:$F$9615,3,FALSE)</f>
        <v>$2.5M-$5M</v>
      </c>
      <c r="P1377" t="str">
        <f>VLOOKUP(C1377,accounts!$A$2:$F$9615,5,FALSE)</f>
        <v>West</v>
      </c>
      <c r="Q1377" t="b">
        <f t="shared" si="22"/>
        <v>1</v>
      </c>
      <c r="R1377" t="e">
        <f>INDEX(removed_duplicate_rows!$A$5:$A$39,MATCH(wins!A1377,removed_duplicate_rows!$A$5:$A$39,0))</f>
        <v>#N/A</v>
      </c>
    </row>
    <row r="1378" spans="1:18" ht="15.75" customHeight="1" x14ac:dyDescent="0.2">
      <c r="A1378" t="s">
        <v>4262</v>
      </c>
      <c r="B1378" t="s">
        <v>4263</v>
      </c>
      <c r="C1378" t="s">
        <v>4264</v>
      </c>
      <c r="D1378" s="10">
        <v>45773</v>
      </c>
      <c r="E1378" t="s">
        <v>52</v>
      </c>
      <c r="F1378">
        <v>12</v>
      </c>
      <c r="G1378" t="s">
        <v>77</v>
      </c>
      <c r="H1378" t="s">
        <v>83</v>
      </c>
      <c r="I1378" t="s">
        <v>79</v>
      </c>
      <c r="J1378">
        <v>1</v>
      </c>
      <c r="K1378">
        <v>6745</v>
      </c>
      <c r="L1378" t="str">
        <f>IFERROR(INDEX(play_attribution!$B$2:$B$328,MATCH(A1378,play_attribution!$A$2:$A$328,0)),"")</f>
        <v/>
      </c>
      <c r="M1378" t="str">
        <f>VLOOKUP(H1378,seller_roster!$A$2:$B$85,2,FALSE)</f>
        <v>Sage Ruiz</v>
      </c>
      <c r="N1378" t="str">
        <f>VLOOKUP(C1378,accounts!$A$2:$F$9615,2,FALSE)</f>
        <v>Wholesale &amp; Distribution</v>
      </c>
      <c r="O1378" t="str">
        <f>VLOOKUP(C1378,accounts!$A$2:$F$9615,3,FALSE)</f>
        <v>$2.5M-$5M</v>
      </c>
      <c r="P1378" t="str">
        <f>VLOOKUP(C1378,accounts!$A$2:$F$9615,5,FALSE)</f>
        <v>West</v>
      </c>
      <c r="Q1378" t="b">
        <f t="shared" si="22"/>
        <v>1</v>
      </c>
      <c r="R1378" t="e">
        <f>INDEX(removed_duplicate_rows!$A$5:$A$39,MATCH(wins!A1378,removed_duplicate_rows!$A$5:$A$39,0))</f>
        <v>#N/A</v>
      </c>
    </row>
    <row r="1379" spans="1:18" ht="15.75" customHeight="1" x14ac:dyDescent="0.2">
      <c r="A1379" t="s">
        <v>4265</v>
      </c>
      <c r="B1379" t="s">
        <v>4266</v>
      </c>
      <c r="C1379" t="s">
        <v>4267</v>
      </c>
      <c r="D1379" s="10">
        <v>45773</v>
      </c>
      <c r="E1379" t="s">
        <v>52</v>
      </c>
      <c r="F1379">
        <v>12</v>
      </c>
      <c r="G1379" t="s">
        <v>77</v>
      </c>
      <c r="H1379" t="s">
        <v>151</v>
      </c>
      <c r="I1379" t="s">
        <v>55</v>
      </c>
      <c r="J1379">
        <v>1</v>
      </c>
      <c r="K1379">
        <v>8942</v>
      </c>
      <c r="L1379" t="str">
        <f>IFERROR(INDEX(play_attribution!$B$2:$B$328,MATCH(A1379,play_attribution!$A$2:$A$328,0)),"")</f>
        <v/>
      </c>
      <c r="M1379" t="str">
        <f>VLOOKUP(H1379,seller_roster!$A$2:$B$85,2,FALSE)</f>
        <v>Marley Lindqvist</v>
      </c>
      <c r="N1379" t="str">
        <f>VLOOKUP(C1379,accounts!$A$2:$F$9615,2,FALSE)</f>
        <v>Manufacturing</v>
      </c>
      <c r="O1379" t="str">
        <f>VLOOKUP(C1379,accounts!$A$2:$F$9615,3,FALSE)</f>
        <v>$2.5M-$5M</v>
      </c>
      <c r="P1379" t="str">
        <f>VLOOKUP(C1379,accounts!$A$2:$F$9615,5,FALSE)</f>
        <v>East</v>
      </c>
      <c r="Q1379" t="b">
        <f t="shared" si="22"/>
        <v>1</v>
      </c>
      <c r="R1379" t="e">
        <f>INDEX(removed_duplicate_rows!$A$5:$A$39,MATCH(wins!A1379,removed_duplicate_rows!$A$5:$A$39,0))</f>
        <v>#N/A</v>
      </c>
    </row>
    <row r="1380" spans="1:18" ht="15.75" customHeight="1" x14ac:dyDescent="0.2">
      <c r="A1380" t="s">
        <v>4268</v>
      </c>
      <c r="B1380" t="s">
        <v>4269</v>
      </c>
      <c r="C1380" t="s">
        <v>4270</v>
      </c>
      <c r="D1380" s="10">
        <v>45773</v>
      </c>
      <c r="E1380" t="s">
        <v>52</v>
      </c>
      <c r="F1380">
        <v>12</v>
      </c>
      <c r="G1380" t="s">
        <v>77</v>
      </c>
      <c r="H1380" t="s">
        <v>114</v>
      </c>
      <c r="I1380" t="s">
        <v>79</v>
      </c>
      <c r="J1380">
        <v>1</v>
      </c>
      <c r="K1380">
        <v>11581</v>
      </c>
      <c r="L1380" t="str">
        <f>IFERROR(INDEX(play_attribution!$B$2:$B$328,MATCH(A1380,play_attribution!$A$2:$A$328,0)),"")</f>
        <v/>
      </c>
      <c r="M1380" t="str">
        <f>VLOOKUP(H1380,seller_roster!$A$2:$B$85,2,FALSE)</f>
        <v>Ray Reyes</v>
      </c>
      <c r="N1380" t="str">
        <f>VLOOKUP(C1380,accounts!$A$2:$F$9615,2,FALSE)</f>
        <v>Retail Multi-Location</v>
      </c>
      <c r="O1380" t="str">
        <f>VLOOKUP(C1380,accounts!$A$2:$F$9615,3,FALSE)</f>
        <v>$1M-$2.5M</v>
      </c>
      <c r="P1380" t="str">
        <f>VLOOKUP(C1380,accounts!$A$2:$F$9615,5,FALSE)</f>
        <v>Central</v>
      </c>
      <c r="Q1380" t="b">
        <f t="shared" si="22"/>
        <v>1</v>
      </c>
      <c r="R1380" t="e">
        <f>INDEX(removed_duplicate_rows!$A$5:$A$39,MATCH(wins!A1380,removed_duplicate_rows!$A$5:$A$39,0))</f>
        <v>#N/A</v>
      </c>
    </row>
    <row r="1381" spans="1:18" ht="15.75" customHeight="1" x14ac:dyDescent="0.2">
      <c r="A1381" t="s">
        <v>4271</v>
      </c>
      <c r="B1381" t="s">
        <v>4272</v>
      </c>
      <c r="C1381" t="s">
        <v>4273</v>
      </c>
      <c r="D1381" s="10">
        <v>45773</v>
      </c>
      <c r="E1381" t="s">
        <v>52</v>
      </c>
      <c r="F1381">
        <v>12</v>
      </c>
      <c r="G1381" t="s">
        <v>77</v>
      </c>
      <c r="H1381" t="s">
        <v>118</v>
      </c>
      <c r="I1381" t="s">
        <v>55</v>
      </c>
      <c r="J1381">
        <v>1</v>
      </c>
      <c r="K1381">
        <v>6913</v>
      </c>
      <c r="L1381" t="str">
        <f>IFERROR(INDEX(play_attribution!$B$2:$B$328,MATCH(A1381,play_attribution!$A$2:$A$328,0)),"")</f>
        <v/>
      </c>
      <c r="M1381" t="str">
        <f>VLOOKUP(H1381,seller_roster!$A$2:$B$85,2,FALSE)</f>
        <v>Val Reyes</v>
      </c>
      <c r="N1381" t="str">
        <f>VLOOKUP(C1381,accounts!$A$2:$F$9615,2,FALSE)</f>
        <v>Construction</v>
      </c>
      <c r="O1381" t="str">
        <f>VLOOKUP(C1381,accounts!$A$2:$F$9615,3,FALSE)</f>
        <v>&gt;$10M</v>
      </c>
      <c r="P1381" t="str">
        <f>VLOOKUP(C1381,accounts!$A$2:$F$9615,5,FALSE)</f>
        <v>Central</v>
      </c>
      <c r="Q1381" t="b">
        <f t="shared" si="22"/>
        <v>1</v>
      </c>
      <c r="R1381" t="e">
        <f>INDEX(removed_duplicate_rows!$A$5:$A$39,MATCH(wins!A1381,removed_duplicate_rows!$A$5:$A$39,0))</f>
        <v>#N/A</v>
      </c>
    </row>
    <row r="1382" spans="1:18" ht="15.75" customHeight="1" x14ac:dyDescent="0.2">
      <c r="A1382" t="s">
        <v>4274</v>
      </c>
      <c r="B1382" t="s">
        <v>4275</v>
      </c>
      <c r="C1382" t="s">
        <v>4276</v>
      </c>
      <c r="D1382" s="10">
        <v>45773</v>
      </c>
      <c r="E1382" t="s">
        <v>52</v>
      </c>
      <c r="F1382">
        <v>12</v>
      </c>
      <c r="G1382" t="s">
        <v>77</v>
      </c>
      <c r="H1382" t="s">
        <v>266</v>
      </c>
      <c r="I1382" t="s">
        <v>79</v>
      </c>
      <c r="J1382">
        <v>1</v>
      </c>
      <c r="K1382">
        <v>7247</v>
      </c>
      <c r="L1382" t="str">
        <f>IFERROR(INDEX(play_attribution!$B$2:$B$328,MATCH(A1382,play_attribution!$A$2:$A$328,0)),"")</f>
        <v/>
      </c>
      <c r="M1382" t="str">
        <f>VLOOKUP(H1382,seller_roster!$A$2:$B$85,2,FALSE)</f>
        <v>Dakota Vega</v>
      </c>
      <c r="N1382" t="str">
        <f>VLOOKUP(C1382,accounts!$A$2:$F$9615,2,FALSE)</f>
        <v>Retail Multi-Location</v>
      </c>
      <c r="O1382" t="str">
        <f>VLOOKUP(C1382,accounts!$A$2:$F$9615,3,FALSE)</f>
        <v>$2.5M-$5M</v>
      </c>
      <c r="P1382" t="str">
        <f>VLOOKUP(C1382,accounts!$A$2:$F$9615,5,FALSE)</f>
        <v>Central</v>
      </c>
      <c r="Q1382" t="b">
        <f t="shared" si="22"/>
        <v>1</v>
      </c>
      <c r="R1382" t="e">
        <f>INDEX(removed_duplicate_rows!$A$5:$A$39,MATCH(wins!A1382,removed_duplicate_rows!$A$5:$A$39,0))</f>
        <v>#N/A</v>
      </c>
    </row>
    <row r="1383" spans="1:18" ht="15.75" customHeight="1" x14ac:dyDescent="0.2">
      <c r="A1383" t="s">
        <v>4277</v>
      </c>
      <c r="B1383" t="s">
        <v>4278</v>
      </c>
      <c r="C1383" t="s">
        <v>4279</v>
      </c>
      <c r="D1383" s="10">
        <v>45773</v>
      </c>
      <c r="E1383" t="s">
        <v>52</v>
      </c>
      <c r="F1383">
        <v>12</v>
      </c>
      <c r="G1383" t="s">
        <v>273</v>
      </c>
      <c r="H1383" t="s">
        <v>367</v>
      </c>
      <c r="I1383" t="s">
        <v>55</v>
      </c>
      <c r="J1383">
        <v>1</v>
      </c>
      <c r="K1383">
        <v>6374</v>
      </c>
      <c r="L1383" t="str">
        <f>IFERROR(INDEX(play_attribution!$B$2:$B$328,MATCH(A1383,play_attribution!$A$2:$A$328,0)),"")</f>
        <v/>
      </c>
      <c r="M1383" t="str">
        <f>VLOOKUP(H1383,seller_roster!$A$2:$B$85,2,FALSE)</f>
        <v>Zion Ito</v>
      </c>
      <c r="N1383" t="str">
        <f>VLOOKUP(C1383,accounts!$A$2:$F$9615,2,FALSE)</f>
        <v>Nonprofit</v>
      </c>
      <c r="O1383" t="str">
        <f>VLOOKUP(C1383,accounts!$A$2:$F$9615,3,FALSE)</f>
        <v>$2.5M-$5M</v>
      </c>
      <c r="P1383" t="str">
        <f>VLOOKUP(C1383,accounts!$A$2:$F$9615,5,FALSE)</f>
        <v>Central</v>
      </c>
      <c r="Q1383" t="b">
        <f t="shared" si="22"/>
        <v>1</v>
      </c>
      <c r="R1383" t="e">
        <f>INDEX(removed_duplicate_rows!$A$5:$A$39,MATCH(wins!A1383,removed_duplicate_rows!$A$5:$A$39,0))</f>
        <v>#N/A</v>
      </c>
    </row>
    <row r="1384" spans="1:18" ht="15.75" customHeight="1" x14ac:dyDescent="0.2">
      <c r="A1384" t="s">
        <v>4280</v>
      </c>
      <c r="B1384" t="s">
        <v>4281</v>
      </c>
      <c r="C1384" t="s">
        <v>4282</v>
      </c>
      <c r="D1384" s="10">
        <v>45773</v>
      </c>
      <c r="E1384" t="s">
        <v>52</v>
      </c>
      <c r="F1384">
        <v>12</v>
      </c>
      <c r="G1384" t="s">
        <v>273</v>
      </c>
      <c r="H1384" t="s">
        <v>289</v>
      </c>
      <c r="I1384" t="s">
        <v>79</v>
      </c>
      <c r="J1384">
        <v>1</v>
      </c>
      <c r="K1384">
        <v>4973</v>
      </c>
      <c r="L1384" t="str">
        <f>IFERROR(INDEX(play_attribution!$B$2:$B$328,MATCH(A1384,play_attribution!$A$2:$A$328,0)),"")</f>
        <v/>
      </c>
      <c r="M1384" t="str">
        <f>VLOOKUP(H1384,seller_roster!$A$2:$B$85,2,FALSE)</f>
        <v>Skyler Okafor</v>
      </c>
      <c r="N1384" t="str">
        <f>VLOOKUP(C1384,accounts!$A$2:$F$9615,2,FALSE)</f>
        <v>Nonprofit</v>
      </c>
      <c r="O1384" t="str">
        <f>VLOOKUP(C1384,accounts!$A$2:$F$9615,3,FALSE)</f>
        <v>&gt;$10M</v>
      </c>
      <c r="P1384" t="str">
        <f>VLOOKUP(C1384,accounts!$A$2:$F$9615,5,FALSE)</f>
        <v>West</v>
      </c>
      <c r="Q1384" t="b">
        <f t="shared" si="22"/>
        <v>1</v>
      </c>
      <c r="R1384" t="e">
        <f>INDEX(removed_duplicate_rows!$A$5:$A$39,MATCH(wins!A1384,removed_duplicate_rows!$A$5:$A$39,0))</f>
        <v>#N/A</v>
      </c>
    </row>
    <row r="1385" spans="1:18" ht="15.75" customHeight="1" x14ac:dyDescent="0.2">
      <c r="A1385" t="s">
        <v>4283</v>
      </c>
      <c r="B1385" t="s">
        <v>4284</v>
      </c>
      <c r="C1385" t="s">
        <v>4285</v>
      </c>
      <c r="D1385" s="10">
        <v>45773</v>
      </c>
      <c r="E1385" t="s">
        <v>52</v>
      </c>
      <c r="F1385">
        <v>12</v>
      </c>
      <c r="G1385" t="s">
        <v>273</v>
      </c>
      <c r="H1385" t="s">
        <v>312</v>
      </c>
      <c r="I1385" t="s">
        <v>79</v>
      </c>
      <c r="J1385">
        <v>1</v>
      </c>
      <c r="K1385">
        <v>9239</v>
      </c>
      <c r="L1385" t="str">
        <f>IFERROR(INDEX(play_attribution!$B$2:$B$328,MATCH(A1385,play_attribution!$A$2:$A$328,0)),"")</f>
        <v/>
      </c>
      <c r="M1385" t="str">
        <f>VLOOKUP(H1385,seller_roster!$A$2:$B$85,2,FALSE)</f>
        <v>Tatum Osei</v>
      </c>
      <c r="N1385" t="str">
        <f>VLOOKUP(C1385,accounts!$A$2:$F$9615,2,FALSE)</f>
        <v>Nonprofit</v>
      </c>
      <c r="O1385" t="str">
        <f>VLOOKUP(C1385,accounts!$A$2:$F$9615,3,FALSE)</f>
        <v>$5M-$10M</v>
      </c>
      <c r="P1385" t="str">
        <f>VLOOKUP(C1385,accounts!$A$2:$F$9615,5,FALSE)</f>
        <v>West</v>
      </c>
      <c r="Q1385" t="b">
        <f t="shared" si="22"/>
        <v>1</v>
      </c>
      <c r="R1385" t="e">
        <f>INDEX(removed_duplicate_rows!$A$5:$A$39,MATCH(wins!A1385,removed_duplicate_rows!$A$5:$A$39,0))</f>
        <v>#N/A</v>
      </c>
    </row>
    <row r="1386" spans="1:18" ht="15.75" customHeight="1" x14ac:dyDescent="0.2">
      <c r="A1386" t="s">
        <v>4286</v>
      </c>
      <c r="B1386" t="s">
        <v>4287</v>
      </c>
      <c r="C1386" t="s">
        <v>4288</v>
      </c>
      <c r="D1386" s="10">
        <v>45773</v>
      </c>
      <c r="E1386" t="s">
        <v>52</v>
      </c>
      <c r="F1386">
        <v>12</v>
      </c>
      <c r="G1386" t="s">
        <v>273</v>
      </c>
      <c r="H1386" t="s">
        <v>285</v>
      </c>
      <c r="I1386" t="s">
        <v>79</v>
      </c>
      <c r="J1386">
        <v>1</v>
      </c>
      <c r="K1386">
        <v>8127</v>
      </c>
      <c r="L1386" t="str">
        <f>IFERROR(INDEX(play_attribution!$B$2:$B$328,MATCH(A1386,play_attribution!$A$2:$A$328,0)),"")</f>
        <v/>
      </c>
      <c r="M1386" t="str">
        <f>VLOOKUP(H1386,seller_roster!$A$2:$B$85,2,FALSE)</f>
        <v>Bryn Lindqvist</v>
      </c>
      <c r="N1386" t="str">
        <f>VLOOKUP(C1386,accounts!$A$2:$F$9615,2,FALSE)</f>
        <v>Retail Multi-Location</v>
      </c>
      <c r="O1386" t="str">
        <f>VLOOKUP(C1386,accounts!$A$2:$F$9615,3,FALSE)</f>
        <v>$2.5M-$5M</v>
      </c>
      <c r="P1386" t="str">
        <f>VLOOKUP(C1386,accounts!$A$2:$F$9615,5,FALSE)</f>
        <v>East</v>
      </c>
      <c r="Q1386" t="b">
        <f t="shared" si="22"/>
        <v>1</v>
      </c>
      <c r="R1386" t="e">
        <f>INDEX(removed_duplicate_rows!$A$5:$A$39,MATCH(wins!A1386,removed_duplicate_rows!$A$5:$A$39,0))</f>
        <v>#N/A</v>
      </c>
    </row>
    <row r="1387" spans="1:18" ht="15.75" customHeight="1" x14ac:dyDescent="0.2">
      <c r="A1387" t="s">
        <v>4289</v>
      </c>
      <c r="B1387" t="s">
        <v>4290</v>
      </c>
      <c r="C1387" t="s">
        <v>4291</v>
      </c>
      <c r="D1387" s="10">
        <v>45773</v>
      </c>
      <c r="E1387" t="s">
        <v>52</v>
      </c>
      <c r="F1387">
        <v>12</v>
      </c>
      <c r="G1387" t="s">
        <v>273</v>
      </c>
      <c r="H1387" t="s">
        <v>293</v>
      </c>
      <c r="I1387" t="s">
        <v>79</v>
      </c>
      <c r="J1387">
        <v>1</v>
      </c>
      <c r="K1387">
        <v>11004</v>
      </c>
      <c r="L1387" t="str">
        <f>IFERROR(INDEX(play_attribution!$B$2:$B$328,MATCH(A1387,play_attribution!$A$2:$A$328,0)),"")</f>
        <v/>
      </c>
      <c r="M1387" t="str">
        <f>VLOOKUP(H1387,seller_roster!$A$2:$B$85,2,FALSE)</f>
        <v>Hayden Sorensen</v>
      </c>
      <c r="N1387" t="str">
        <f>VLOOKUP(C1387,accounts!$A$2:$F$9615,2,FALSE)</f>
        <v>Field Services</v>
      </c>
      <c r="O1387" t="str">
        <f>VLOOKUP(C1387,accounts!$A$2:$F$9615,3,FALSE)</f>
        <v>$2.5M-$5M</v>
      </c>
      <c r="P1387" t="str">
        <f>VLOOKUP(C1387,accounts!$A$2:$F$9615,5,FALSE)</f>
        <v>West</v>
      </c>
      <c r="Q1387" t="b">
        <f t="shared" si="22"/>
        <v>1</v>
      </c>
      <c r="R1387" t="e">
        <f>INDEX(removed_duplicate_rows!$A$5:$A$39,MATCH(wins!A1387,removed_duplicate_rows!$A$5:$A$39,0))</f>
        <v>#N/A</v>
      </c>
    </row>
    <row r="1388" spans="1:18" ht="15.75" customHeight="1" x14ac:dyDescent="0.2">
      <c r="A1388" t="s">
        <v>4292</v>
      </c>
      <c r="B1388" t="s">
        <v>4293</v>
      </c>
      <c r="C1388" t="s">
        <v>4294</v>
      </c>
      <c r="D1388" s="10">
        <v>45773</v>
      </c>
      <c r="E1388" t="s">
        <v>52</v>
      </c>
      <c r="F1388">
        <v>12</v>
      </c>
      <c r="G1388" t="s">
        <v>273</v>
      </c>
      <c r="H1388" t="s">
        <v>319</v>
      </c>
      <c r="I1388" t="s">
        <v>79</v>
      </c>
      <c r="J1388">
        <v>1</v>
      </c>
      <c r="K1388">
        <v>7307</v>
      </c>
      <c r="L1388" t="str">
        <f>IFERROR(INDEX(play_attribution!$B$2:$B$328,MATCH(A1388,play_attribution!$A$2:$A$328,0)),"")</f>
        <v/>
      </c>
      <c r="M1388" t="str">
        <f>VLOOKUP(H1388,seller_roster!$A$2:$B$85,2,FALSE)</f>
        <v>Nia Kowalski</v>
      </c>
      <c r="N1388" t="str">
        <f>VLOOKUP(C1388,accounts!$A$2:$F$9615,2,FALSE)</f>
        <v>Field Services</v>
      </c>
      <c r="O1388" t="str">
        <f>VLOOKUP(C1388,accounts!$A$2:$F$9615,3,FALSE)</f>
        <v>&gt;$10M</v>
      </c>
      <c r="P1388" t="str">
        <f>VLOOKUP(C1388,accounts!$A$2:$F$9615,5,FALSE)</f>
        <v>West</v>
      </c>
      <c r="Q1388" t="b">
        <f t="shared" si="22"/>
        <v>1</v>
      </c>
      <c r="R1388" t="e">
        <f>INDEX(removed_duplicate_rows!$A$5:$A$39,MATCH(wins!A1388,removed_duplicate_rows!$A$5:$A$39,0))</f>
        <v>#N/A</v>
      </c>
    </row>
    <row r="1389" spans="1:18" ht="15.75" customHeight="1" x14ac:dyDescent="0.2">
      <c r="A1389" t="s">
        <v>4295</v>
      </c>
      <c r="B1389" t="s">
        <v>4296</v>
      </c>
      <c r="C1389" t="s">
        <v>4297</v>
      </c>
      <c r="D1389" s="10">
        <v>45773</v>
      </c>
      <c r="E1389" t="s">
        <v>52</v>
      </c>
      <c r="F1389">
        <v>12</v>
      </c>
      <c r="G1389" t="s">
        <v>273</v>
      </c>
      <c r="H1389" t="s">
        <v>680</v>
      </c>
      <c r="I1389" t="s">
        <v>79</v>
      </c>
      <c r="J1389">
        <v>1</v>
      </c>
      <c r="K1389">
        <v>10842</v>
      </c>
      <c r="L1389" t="str">
        <f>IFERROR(INDEX(play_attribution!$B$2:$B$328,MATCH(A1389,play_attribution!$A$2:$A$328,0)),"")</f>
        <v/>
      </c>
      <c r="M1389" t="str">
        <f>VLOOKUP(H1389,seller_roster!$A$2:$B$85,2,FALSE)</f>
        <v>Tatum Ruiz</v>
      </c>
      <c r="N1389" t="str">
        <f>VLOOKUP(C1389,accounts!$A$2:$F$9615,2,FALSE)</f>
        <v>Manufacturing</v>
      </c>
      <c r="O1389" t="str">
        <f>VLOOKUP(C1389,accounts!$A$2:$F$9615,3,FALSE)</f>
        <v>$2.5M-$5M</v>
      </c>
      <c r="P1389" t="str">
        <f>VLOOKUP(C1389,accounts!$A$2:$F$9615,5,FALSE)</f>
        <v>West</v>
      </c>
      <c r="Q1389" t="b">
        <f t="shared" si="22"/>
        <v>1</v>
      </c>
      <c r="R1389" t="e">
        <f>INDEX(removed_duplicate_rows!$A$5:$A$39,MATCH(wins!A1389,removed_duplicate_rows!$A$5:$A$39,0))</f>
        <v>#N/A</v>
      </c>
    </row>
    <row r="1390" spans="1:18" ht="15.75" customHeight="1" x14ac:dyDescent="0.2">
      <c r="A1390" t="s">
        <v>4298</v>
      </c>
      <c r="B1390" t="s">
        <v>4299</v>
      </c>
      <c r="C1390" t="s">
        <v>4300</v>
      </c>
      <c r="D1390" s="10">
        <v>45773</v>
      </c>
      <c r="E1390" t="s">
        <v>52</v>
      </c>
      <c r="F1390">
        <v>12</v>
      </c>
      <c r="G1390" t="s">
        <v>273</v>
      </c>
      <c r="H1390" t="s">
        <v>297</v>
      </c>
      <c r="I1390" t="s">
        <v>79</v>
      </c>
      <c r="J1390">
        <v>1</v>
      </c>
      <c r="K1390">
        <v>6879</v>
      </c>
      <c r="L1390" t="str">
        <f>IFERROR(INDEX(play_attribution!$B$2:$B$328,MATCH(A1390,play_attribution!$A$2:$A$328,0)),"")</f>
        <v/>
      </c>
      <c r="M1390" t="str">
        <f>VLOOKUP(H1390,seller_roster!$A$2:$B$85,2,FALSE)</f>
        <v>Ray Moreau</v>
      </c>
      <c r="N1390" t="str">
        <f>VLOOKUP(C1390,accounts!$A$2:$F$9615,2,FALSE)</f>
        <v>Wholesale &amp; Distribution</v>
      </c>
      <c r="O1390" t="str">
        <f>VLOOKUP(C1390,accounts!$A$2:$F$9615,3,FALSE)</f>
        <v>$5M-$10M</v>
      </c>
      <c r="P1390" t="str">
        <f>VLOOKUP(C1390,accounts!$A$2:$F$9615,5,FALSE)</f>
        <v>East</v>
      </c>
      <c r="Q1390" t="b">
        <f t="shared" si="22"/>
        <v>1</v>
      </c>
      <c r="R1390" t="e">
        <f>INDEX(removed_duplicate_rows!$A$5:$A$39,MATCH(wins!A1390,removed_duplicate_rows!$A$5:$A$39,0))</f>
        <v>#N/A</v>
      </c>
    </row>
    <row r="1391" spans="1:18" ht="15.75" customHeight="1" x14ac:dyDescent="0.2">
      <c r="A1391" t="s">
        <v>4301</v>
      </c>
      <c r="B1391" t="s">
        <v>4302</v>
      </c>
      <c r="C1391" t="s">
        <v>4303</v>
      </c>
      <c r="D1391" s="10">
        <v>45773</v>
      </c>
      <c r="E1391" t="s">
        <v>52</v>
      </c>
      <c r="F1391">
        <v>12</v>
      </c>
      <c r="G1391" t="s">
        <v>273</v>
      </c>
      <c r="H1391" t="s">
        <v>755</v>
      </c>
      <c r="I1391" t="s">
        <v>55</v>
      </c>
      <c r="J1391">
        <v>1</v>
      </c>
      <c r="K1391">
        <v>12163</v>
      </c>
      <c r="L1391" t="str">
        <f>IFERROR(INDEX(play_attribution!$B$2:$B$328,MATCH(A1391,play_attribution!$A$2:$A$328,0)),"")</f>
        <v/>
      </c>
      <c r="M1391" t="str">
        <f>VLOOKUP(H1391,seller_roster!$A$2:$B$85,2,FALSE)</f>
        <v>Jesse Silva</v>
      </c>
      <c r="N1391" t="str">
        <f>VLOOKUP(C1391,accounts!$A$2:$F$9615,2,FALSE)</f>
        <v>Manufacturing</v>
      </c>
      <c r="O1391" t="str">
        <f>VLOOKUP(C1391,accounts!$A$2:$F$9615,3,FALSE)</f>
        <v>$5M-$10M</v>
      </c>
      <c r="P1391" t="str">
        <f>VLOOKUP(C1391,accounts!$A$2:$F$9615,5,FALSE)</f>
        <v>West</v>
      </c>
      <c r="Q1391" t="b">
        <f t="shared" si="22"/>
        <v>1</v>
      </c>
      <c r="R1391" t="e">
        <f>INDEX(removed_duplicate_rows!$A$5:$A$39,MATCH(wins!A1391,removed_duplicate_rows!$A$5:$A$39,0))</f>
        <v>#N/A</v>
      </c>
    </row>
    <row r="1392" spans="1:18" ht="15.75" customHeight="1" x14ac:dyDescent="0.2">
      <c r="A1392" t="s">
        <v>4304</v>
      </c>
      <c r="B1392" t="s">
        <v>4305</v>
      </c>
      <c r="C1392" t="s">
        <v>4306</v>
      </c>
      <c r="D1392" s="10">
        <v>45773</v>
      </c>
      <c r="E1392" t="s">
        <v>52</v>
      </c>
      <c r="F1392">
        <v>12</v>
      </c>
      <c r="G1392" t="s">
        <v>273</v>
      </c>
      <c r="H1392" t="s">
        <v>337</v>
      </c>
      <c r="I1392" t="s">
        <v>79</v>
      </c>
      <c r="J1392">
        <v>1</v>
      </c>
      <c r="K1392">
        <v>14894</v>
      </c>
      <c r="L1392" t="str">
        <f>IFERROR(INDEX(play_attribution!$B$2:$B$328,MATCH(A1392,play_attribution!$A$2:$A$328,0)),"")</f>
        <v/>
      </c>
      <c r="M1392" t="str">
        <f>VLOOKUP(H1392,seller_roster!$A$2:$B$85,2,FALSE)</f>
        <v>Flor Bianchi</v>
      </c>
      <c r="N1392" t="str">
        <f>VLOOKUP(C1392,accounts!$A$2:$F$9615,2,FALSE)</f>
        <v>Manufacturing</v>
      </c>
      <c r="O1392" t="str">
        <f>VLOOKUP(C1392,accounts!$A$2:$F$9615,3,FALSE)</f>
        <v>$5M-$10M</v>
      </c>
      <c r="P1392" t="str">
        <f>VLOOKUP(C1392,accounts!$A$2:$F$9615,5,FALSE)</f>
        <v>Central</v>
      </c>
      <c r="Q1392" t="b">
        <f t="shared" si="22"/>
        <v>1</v>
      </c>
      <c r="R1392" t="e">
        <f>INDEX(removed_duplicate_rows!$A$5:$A$39,MATCH(wins!A1392,removed_duplicate_rows!$A$5:$A$39,0))</f>
        <v>#N/A</v>
      </c>
    </row>
    <row r="1393" spans="1:18" ht="15.75" customHeight="1" x14ac:dyDescent="0.2">
      <c r="A1393" t="s">
        <v>4307</v>
      </c>
      <c r="B1393" t="s">
        <v>4308</v>
      </c>
      <c r="C1393" t="s">
        <v>4309</v>
      </c>
      <c r="D1393" s="10">
        <v>45773</v>
      </c>
      <c r="E1393" t="s">
        <v>52</v>
      </c>
      <c r="F1393">
        <v>12</v>
      </c>
      <c r="G1393" t="s">
        <v>273</v>
      </c>
      <c r="H1393" t="s">
        <v>357</v>
      </c>
      <c r="I1393" t="s">
        <v>55</v>
      </c>
      <c r="J1393">
        <v>1</v>
      </c>
      <c r="K1393">
        <v>11768</v>
      </c>
      <c r="L1393" t="str">
        <f>IFERROR(INDEX(play_attribution!$B$2:$B$328,MATCH(A1393,play_attribution!$A$2:$A$328,0)),"")</f>
        <v/>
      </c>
      <c r="M1393" t="str">
        <f>VLOOKUP(H1393,seller_roster!$A$2:$B$85,2,FALSE)</f>
        <v>Hollis Abadi</v>
      </c>
      <c r="N1393" t="str">
        <f>VLOOKUP(C1393,accounts!$A$2:$F$9615,2,FALSE)</f>
        <v>Nonprofit</v>
      </c>
      <c r="O1393" t="str">
        <f>VLOOKUP(C1393,accounts!$A$2:$F$9615,3,FALSE)</f>
        <v>&gt;$10M</v>
      </c>
      <c r="P1393" t="str">
        <f>VLOOKUP(C1393,accounts!$A$2:$F$9615,5,FALSE)</f>
        <v>East</v>
      </c>
      <c r="Q1393" t="b">
        <f t="shared" si="22"/>
        <v>1</v>
      </c>
      <c r="R1393" t="e">
        <f>INDEX(removed_duplicate_rows!$A$5:$A$39,MATCH(wins!A1393,removed_duplicate_rows!$A$5:$A$39,0))</f>
        <v>#N/A</v>
      </c>
    </row>
    <row r="1394" spans="1:18" ht="15.75" customHeight="1" x14ac:dyDescent="0.2">
      <c r="A1394" t="s">
        <v>4310</v>
      </c>
      <c r="B1394" t="s">
        <v>4311</v>
      </c>
      <c r="C1394" t="s">
        <v>4312</v>
      </c>
      <c r="D1394" s="10">
        <v>45773</v>
      </c>
      <c r="E1394" t="s">
        <v>52</v>
      </c>
      <c r="F1394">
        <v>12</v>
      </c>
      <c r="G1394" t="s">
        <v>273</v>
      </c>
      <c r="H1394" t="s">
        <v>367</v>
      </c>
      <c r="I1394" t="s">
        <v>55</v>
      </c>
      <c r="J1394">
        <v>1</v>
      </c>
      <c r="K1394">
        <v>6591</v>
      </c>
      <c r="L1394" t="str">
        <f>IFERROR(INDEX(play_attribution!$B$2:$B$328,MATCH(A1394,play_attribution!$A$2:$A$328,0)),"")</f>
        <v/>
      </c>
      <c r="M1394" t="str">
        <f>VLOOKUP(H1394,seller_roster!$A$2:$B$85,2,FALSE)</f>
        <v>Zion Ito</v>
      </c>
      <c r="N1394" t="str">
        <f>VLOOKUP(C1394,accounts!$A$2:$F$9615,2,FALSE)</f>
        <v>Hospitality Group</v>
      </c>
      <c r="O1394" t="str">
        <f>VLOOKUP(C1394,accounts!$A$2:$F$9615,3,FALSE)</f>
        <v>$5M-$10M</v>
      </c>
      <c r="P1394" t="str">
        <f>VLOOKUP(C1394,accounts!$A$2:$F$9615,5,FALSE)</f>
        <v>West</v>
      </c>
      <c r="Q1394" t="b">
        <f t="shared" si="22"/>
        <v>1</v>
      </c>
      <c r="R1394" t="e">
        <f>INDEX(removed_duplicate_rows!$A$5:$A$39,MATCH(wins!A1394,removed_duplicate_rows!$A$5:$A$39,0))</f>
        <v>#N/A</v>
      </c>
    </row>
    <row r="1395" spans="1:18" ht="15.75" customHeight="1" x14ac:dyDescent="0.2">
      <c r="A1395" t="s">
        <v>4313</v>
      </c>
      <c r="B1395" t="s">
        <v>4314</v>
      </c>
      <c r="C1395" t="s">
        <v>4315</v>
      </c>
      <c r="D1395" s="10">
        <v>45773</v>
      </c>
      <c r="E1395" t="s">
        <v>52</v>
      </c>
      <c r="F1395">
        <v>12</v>
      </c>
      <c r="G1395" t="s">
        <v>273</v>
      </c>
      <c r="H1395" t="s">
        <v>289</v>
      </c>
      <c r="I1395" t="s">
        <v>79</v>
      </c>
      <c r="J1395">
        <v>1</v>
      </c>
      <c r="K1395">
        <v>6340</v>
      </c>
      <c r="L1395" t="str">
        <f>IFERROR(INDEX(play_attribution!$B$2:$B$328,MATCH(A1395,play_attribution!$A$2:$A$328,0)),"")</f>
        <v/>
      </c>
      <c r="M1395" t="str">
        <f>VLOOKUP(H1395,seller_roster!$A$2:$B$85,2,FALSE)</f>
        <v>Skyler Okafor</v>
      </c>
      <c r="N1395" t="str">
        <f>VLOOKUP(C1395,accounts!$A$2:$F$9615,2,FALSE)</f>
        <v>Nonprofit</v>
      </c>
      <c r="O1395" t="str">
        <f>VLOOKUP(C1395,accounts!$A$2:$F$9615,3,FALSE)</f>
        <v>$2.5M-$5M</v>
      </c>
      <c r="P1395" t="str">
        <f>VLOOKUP(C1395,accounts!$A$2:$F$9615,5,FALSE)</f>
        <v>Central</v>
      </c>
      <c r="Q1395" t="b">
        <f t="shared" si="22"/>
        <v>1</v>
      </c>
      <c r="R1395" t="e">
        <f>INDEX(removed_duplicate_rows!$A$5:$A$39,MATCH(wins!A1395,removed_duplicate_rows!$A$5:$A$39,0))</f>
        <v>#N/A</v>
      </c>
    </row>
    <row r="1396" spans="1:18" ht="15.75" customHeight="1" x14ac:dyDescent="0.2">
      <c r="A1396" t="s">
        <v>4316</v>
      </c>
      <c r="B1396" t="s">
        <v>4317</v>
      </c>
      <c r="C1396" t="s">
        <v>4318</v>
      </c>
      <c r="D1396" s="10">
        <v>45773</v>
      </c>
      <c r="E1396" t="s">
        <v>52</v>
      </c>
      <c r="F1396">
        <v>12</v>
      </c>
      <c r="G1396" t="s">
        <v>273</v>
      </c>
      <c r="H1396" t="s">
        <v>285</v>
      </c>
      <c r="I1396" t="s">
        <v>79</v>
      </c>
      <c r="J1396">
        <v>1</v>
      </c>
      <c r="K1396">
        <v>9342</v>
      </c>
      <c r="L1396" t="str">
        <f>IFERROR(INDEX(play_attribution!$B$2:$B$328,MATCH(A1396,play_attribution!$A$2:$A$328,0)),"")</f>
        <v/>
      </c>
      <c r="M1396" t="str">
        <f>VLOOKUP(H1396,seller_roster!$A$2:$B$85,2,FALSE)</f>
        <v>Bryn Lindqvist</v>
      </c>
      <c r="N1396" t="str">
        <f>VLOOKUP(C1396,accounts!$A$2:$F$9615,2,FALSE)</f>
        <v>Professional Services</v>
      </c>
      <c r="O1396" t="str">
        <f>VLOOKUP(C1396,accounts!$A$2:$F$9615,3,FALSE)</f>
        <v>$5M-$10M</v>
      </c>
      <c r="P1396" t="str">
        <f>VLOOKUP(C1396,accounts!$A$2:$F$9615,5,FALSE)</f>
        <v>East</v>
      </c>
      <c r="Q1396" t="b">
        <f t="shared" si="22"/>
        <v>1</v>
      </c>
      <c r="R1396" t="e">
        <f>INDEX(removed_duplicate_rows!$A$5:$A$39,MATCH(wins!A1396,removed_duplicate_rows!$A$5:$A$39,0))</f>
        <v>#N/A</v>
      </c>
    </row>
    <row r="1397" spans="1:18" ht="15.75" customHeight="1" x14ac:dyDescent="0.2">
      <c r="A1397" t="s">
        <v>4319</v>
      </c>
      <c r="B1397" t="s">
        <v>4320</v>
      </c>
      <c r="C1397" t="s">
        <v>4321</v>
      </c>
      <c r="D1397" s="10">
        <v>45773</v>
      </c>
      <c r="E1397" t="s">
        <v>52</v>
      </c>
      <c r="F1397">
        <v>12</v>
      </c>
      <c r="G1397" t="s">
        <v>273</v>
      </c>
      <c r="H1397" t="s">
        <v>289</v>
      </c>
      <c r="I1397" t="s">
        <v>79</v>
      </c>
      <c r="J1397">
        <v>1</v>
      </c>
      <c r="K1397">
        <v>9854</v>
      </c>
      <c r="L1397" t="str">
        <f>IFERROR(INDEX(play_attribution!$B$2:$B$328,MATCH(A1397,play_attribution!$A$2:$A$328,0)),"")</f>
        <v/>
      </c>
      <c r="M1397" t="str">
        <f>VLOOKUP(H1397,seller_roster!$A$2:$B$85,2,FALSE)</f>
        <v>Skyler Okafor</v>
      </c>
      <c r="N1397" t="str">
        <f>VLOOKUP(C1397,accounts!$A$2:$F$9615,2,FALSE)</f>
        <v>Manufacturing</v>
      </c>
      <c r="O1397" t="str">
        <f>VLOOKUP(C1397,accounts!$A$2:$F$9615,3,FALSE)</f>
        <v>$2.5M-$5M</v>
      </c>
      <c r="P1397" t="str">
        <f>VLOOKUP(C1397,accounts!$A$2:$F$9615,5,FALSE)</f>
        <v>East</v>
      </c>
      <c r="Q1397" t="b">
        <f t="shared" si="22"/>
        <v>1</v>
      </c>
      <c r="R1397" t="e">
        <f>INDEX(removed_duplicate_rows!$A$5:$A$39,MATCH(wins!A1397,removed_duplicate_rows!$A$5:$A$39,0))</f>
        <v>#N/A</v>
      </c>
    </row>
    <row r="1398" spans="1:18" ht="15.75" customHeight="1" x14ac:dyDescent="0.2">
      <c r="A1398" t="s">
        <v>4322</v>
      </c>
      <c r="B1398" t="s">
        <v>4323</v>
      </c>
      <c r="C1398" t="s">
        <v>4324</v>
      </c>
      <c r="D1398" s="10">
        <v>45773</v>
      </c>
      <c r="E1398" t="s">
        <v>52</v>
      </c>
      <c r="F1398">
        <v>12</v>
      </c>
      <c r="G1398" t="s">
        <v>273</v>
      </c>
      <c r="H1398" t="s">
        <v>293</v>
      </c>
      <c r="I1398" t="s">
        <v>79</v>
      </c>
      <c r="J1398">
        <v>1</v>
      </c>
      <c r="K1398">
        <v>12509</v>
      </c>
      <c r="L1398" t="str">
        <f>IFERROR(INDEX(play_attribution!$B$2:$B$328,MATCH(A1398,play_attribution!$A$2:$A$328,0)),"")</f>
        <v/>
      </c>
      <c r="M1398" t="str">
        <f>VLOOKUP(H1398,seller_roster!$A$2:$B$85,2,FALSE)</f>
        <v>Hayden Sorensen</v>
      </c>
      <c r="N1398" t="str">
        <f>VLOOKUP(C1398,accounts!$A$2:$F$9615,2,FALSE)</f>
        <v>Healthcare Services</v>
      </c>
      <c r="O1398" t="str">
        <f>VLOOKUP(C1398,accounts!$A$2:$F$9615,3,FALSE)</f>
        <v>&gt;$10M</v>
      </c>
      <c r="P1398" t="str">
        <f>VLOOKUP(C1398,accounts!$A$2:$F$9615,5,FALSE)</f>
        <v>Central</v>
      </c>
      <c r="Q1398" t="b">
        <f t="shared" si="22"/>
        <v>1</v>
      </c>
      <c r="R1398" t="e">
        <f>INDEX(removed_duplicate_rows!$A$5:$A$39,MATCH(wins!A1398,removed_duplicate_rows!$A$5:$A$39,0))</f>
        <v>#N/A</v>
      </c>
    </row>
    <row r="1399" spans="1:18" ht="15.75" customHeight="1" x14ac:dyDescent="0.2">
      <c r="A1399" t="s">
        <v>4325</v>
      </c>
      <c r="B1399" t="s">
        <v>4326</v>
      </c>
      <c r="C1399" t="s">
        <v>4327</v>
      </c>
      <c r="D1399" s="10">
        <v>45773</v>
      </c>
      <c r="E1399" t="s">
        <v>52</v>
      </c>
      <c r="F1399">
        <v>12</v>
      </c>
      <c r="G1399" t="s">
        <v>273</v>
      </c>
      <c r="H1399" t="s">
        <v>278</v>
      </c>
      <c r="I1399" t="s">
        <v>79</v>
      </c>
      <c r="J1399">
        <v>1</v>
      </c>
      <c r="K1399">
        <v>7318</v>
      </c>
      <c r="L1399" t="str">
        <f>IFERROR(INDEX(play_attribution!$B$2:$B$328,MATCH(A1399,play_attribution!$A$2:$A$328,0)),"")</f>
        <v/>
      </c>
      <c r="M1399" t="str">
        <f>VLOOKUP(H1399,seller_roster!$A$2:$B$85,2,FALSE)</f>
        <v>Kira Bianchi</v>
      </c>
      <c r="N1399" t="str">
        <f>VLOOKUP(C1399,accounts!$A$2:$F$9615,2,FALSE)</f>
        <v>Manufacturing</v>
      </c>
      <c r="O1399" t="str">
        <f>VLOOKUP(C1399,accounts!$A$2:$F$9615,3,FALSE)</f>
        <v>$1M-$2.5M</v>
      </c>
      <c r="P1399" t="str">
        <f>VLOOKUP(C1399,accounts!$A$2:$F$9615,5,FALSE)</f>
        <v>East</v>
      </c>
      <c r="Q1399" t="b">
        <f t="shared" si="22"/>
        <v>1</v>
      </c>
      <c r="R1399" t="e">
        <f>INDEX(removed_duplicate_rows!$A$5:$A$39,MATCH(wins!A1399,removed_duplicate_rows!$A$5:$A$39,0))</f>
        <v>#N/A</v>
      </c>
    </row>
    <row r="1400" spans="1:18" ht="15.75" customHeight="1" x14ac:dyDescent="0.2">
      <c r="A1400" t="s">
        <v>4328</v>
      </c>
      <c r="B1400" t="s">
        <v>4329</v>
      </c>
      <c r="C1400" t="s">
        <v>4330</v>
      </c>
      <c r="D1400" s="10">
        <v>45773</v>
      </c>
      <c r="E1400" t="s">
        <v>52</v>
      </c>
      <c r="F1400">
        <v>12</v>
      </c>
      <c r="G1400" t="s">
        <v>273</v>
      </c>
      <c r="H1400" t="s">
        <v>323</v>
      </c>
      <c r="I1400" t="s">
        <v>79</v>
      </c>
      <c r="J1400">
        <v>1</v>
      </c>
      <c r="K1400">
        <v>9922</v>
      </c>
      <c r="L1400" t="str">
        <f>IFERROR(INDEX(play_attribution!$B$2:$B$328,MATCH(A1400,play_attribution!$A$2:$A$328,0)),"")</f>
        <v/>
      </c>
      <c r="M1400" t="str">
        <f>VLOOKUP(H1400,seller_roster!$A$2:$B$85,2,FALSE)</f>
        <v>Finley Kowalski</v>
      </c>
      <c r="N1400" t="str">
        <f>VLOOKUP(C1400,accounts!$A$2:$F$9615,2,FALSE)</f>
        <v>Retail Multi-Location</v>
      </c>
      <c r="O1400" t="str">
        <f>VLOOKUP(C1400,accounts!$A$2:$F$9615,3,FALSE)</f>
        <v>$2.5M-$5M</v>
      </c>
      <c r="P1400" t="str">
        <f>VLOOKUP(C1400,accounts!$A$2:$F$9615,5,FALSE)</f>
        <v>East</v>
      </c>
      <c r="Q1400" t="b">
        <f t="shared" si="22"/>
        <v>1</v>
      </c>
      <c r="R1400" t="e">
        <f>INDEX(removed_duplicate_rows!$A$5:$A$39,MATCH(wins!A1400,removed_duplicate_rows!$A$5:$A$39,0))</f>
        <v>#N/A</v>
      </c>
    </row>
    <row r="1401" spans="1:18" ht="15.75" customHeight="1" x14ac:dyDescent="0.2">
      <c r="A1401" t="s">
        <v>4331</v>
      </c>
      <c r="B1401" t="s">
        <v>4332</v>
      </c>
      <c r="C1401" t="s">
        <v>4333</v>
      </c>
      <c r="D1401" s="10">
        <v>45773</v>
      </c>
      <c r="E1401" t="s">
        <v>52</v>
      </c>
      <c r="F1401">
        <v>12</v>
      </c>
      <c r="G1401" t="s">
        <v>273</v>
      </c>
      <c r="H1401" t="s">
        <v>344</v>
      </c>
      <c r="I1401" t="s">
        <v>55</v>
      </c>
      <c r="J1401">
        <v>1</v>
      </c>
      <c r="K1401">
        <v>8976</v>
      </c>
      <c r="L1401" t="str">
        <f>IFERROR(INDEX(play_attribution!$B$2:$B$328,MATCH(A1401,play_attribution!$A$2:$A$328,0)),"")</f>
        <v/>
      </c>
      <c r="M1401" t="str">
        <f>VLOOKUP(H1401,seller_roster!$A$2:$B$85,2,FALSE)</f>
        <v>Wren Kowalski</v>
      </c>
      <c r="N1401" t="str">
        <f>VLOOKUP(C1401,accounts!$A$2:$F$9615,2,FALSE)</f>
        <v>Professional Services</v>
      </c>
      <c r="O1401" t="str">
        <f>VLOOKUP(C1401,accounts!$A$2:$F$9615,3,FALSE)</f>
        <v>$2.5M-$5M</v>
      </c>
      <c r="P1401" t="str">
        <f>VLOOKUP(C1401,accounts!$A$2:$F$9615,5,FALSE)</f>
        <v>West</v>
      </c>
      <c r="Q1401" t="b">
        <f t="shared" si="22"/>
        <v>1</v>
      </c>
      <c r="R1401" t="e">
        <f>INDEX(removed_duplicate_rows!$A$5:$A$39,MATCH(wins!A1401,removed_duplicate_rows!$A$5:$A$39,0))</f>
        <v>#N/A</v>
      </c>
    </row>
    <row r="1402" spans="1:18" ht="15.75" customHeight="1" x14ac:dyDescent="0.2">
      <c r="A1402" t="s">
        <v>4334</v>
      </c>
      <c r="B1402" t="s">
        <v>4335</v>
      </c>
      <c r="C1402" t="s">
        <v>4336</v>
      </c>
      <c r="D1402" s="10">
        <v>45773</v>
      </c>
      <c r="E1402" t="s">
        <v>52</v>
      </c>
      <c r="F1402">
        <v>12</v>
      </c>
      <c r="G1402" t="s">
        <v>273</v>
      </c>
      <c r="H1402" t="s">
        <v>319</v>
      </c>
      <c r="I1402" t="s">
        <v>79</v>
      </c>
      <c r="J1402">
        <v>1</v>
      </c>
      <c r="K1402">
        <v>11603</v>
      </c>
      <c r="L1402" t="str">
        <f>IFERROR(INDEX(play_attribution!$B$2:$B$328,MATCH(A1402,play_attribution!$A$2:$A$328,0)),"")</f>
        <v/>
      </c>
      <c r="M1402" t="str">
        <f>VLOOKUP(H1402,seller_roster!$A$2:$B$85,2,FALSE)</f>
        <v>Nia Kowalski</v>
      </c>
      <c r="N1402" t="str">
        <f>VLOOKUP(C1402,accounts!$A$2:$F$9615,2,FALSE)</f>
        <v>Field Services</v>
      </c>
      <c r="O1402" t="str">
        <f>VLOOKUP(C1402,accounts!$A$2:$F$9615,3,FALSE)</f>
        <v>$2.5M-$5M</v>
      </c>
      <c r="P1402" t="str">
        <f>VLOOKUP(C1402,accounts!$A$2:$F$9615,5,FALSE)</f>
        <v>Central</v>
      </c>
      <c r="Q1402" t="b">
        <f t="shared" si="22"/>
        <v>1</v>
      </c>
      <c r="R1402" t="e">
        <f>INDEX(removed_duplicate_rows!$A$5:$A$39,MATCH(wins!A1402,removed_duplicate_rows!$A$5:$A$39,0))</f>
        <v>#N/A</v>
      </c>
    </row>
    <row r="1403" spans="1:18" ht="15.75" customHeight="1" x14ac:dyDescent="0.2">
      <c r="A1403" t="s">
        <v>4337</v>
      </c>
      <c r="B1403" t="s">
        <v>4338</v>
      </c>
      <c r="C1403" t="s">
        <v>4339</v>
      </c>
      <c r="D1403" s="10">
        <v>45773</v>
      </c>
      <c r="E1403" t="s">
        <v>52</v>
      </c>
      <c r="F1403">
        <v>12</v>
      </c>
      <c r="G1403" t="s">
        <v>273</v>
      </c>
      <c r="H1403" t="s">
        <v>297</v>
      </c>
      <c r="I1403" t="s">
        <v>79</v>
      </c>
      <c r="J1403">
        <v>1</v>
      </c>
      <c r="K1403">
        <v>12822</v>
      </c>
      <c r="L1403" t="str">
        <f>IFERROR(INDEX(play_attribution!$B$2:$B$328,MATCH(A1403,play_attribution!$A$2:$A$328,0)),"")</f>
        <v/>
      </c>
      <c r="M1403" t="str">
        <f>VLOOKUP(H1403,seller_roster!$A$2:$B$85,2,FALSE)</f>
        <v>Ray Moreau</v>
      </c>
      <c r="N1403" t="str">
        <f>VLOOKUP(C1403,accounts!$A$2:$F$9615,2,FALSE)</f>
        <v>Manufacturing</v>
      </c>
      <c r="O1403" t="str">
        <f>VLOOKUP(C1403,accounts!$A$2:$F$9615,3,FALSE)</f>
        <v>$2.5M-$5M</v>
      </c>
      <c r="P1403" t="str">
        <f>VLOOKUP(C1403,accounts!$A$2:$F$9615,5,FALSE)</f>
        <v>Central</v>
      </c>
      <c r="Q1403" t="b">
        <f t="shared" si="22"/>
        <v>1</v>
      </c>
      <c r="R1403" t="e">
        <f>INDEX(removed_duplicate_rows!$A$5:$A$39,MATCH(wins!A1403,removed_duplicate_rows!$A$5:$A$39,0))</f>
        <v>#N/A</v>
      </c>
    </row>
    <row r="1404" spans="1:18" ht="15.75" customHeight="1" x14ac:dyDescent="0.2">
      <c r="A1404" t="s">
        <v>4340</v>
      </c>
      <c r="B1404" t="s">
        <v>4341</v>
      </c>
      <c r="C1404" t="s">
        <v>4342</v>
      </c>
      <c r="D1404" s="10">
        <v>45773</v>
      </c>
      <c r="E1404" t="s">
        <v>52</v>
      </c>
      <c r="F1404">
        <v>12</v>
      </c>
      <c r="G1404" t="s">
        <v>273</v>
      </c>
      <c r="H1404" t="s">
        <v>357</v>
      </c>
      <c r="I1404" t="s">
        <v>79</v>
      </c>
      <c r="J1404">
        <v>1</v>
      </c>
      <c r="K1404">
        <v>10420</v>
      </c>
      <c r="L1404" t="str">
        <f>IFERROR(INDEX(play_attribution!$B$2:$B$328,MATCH(A1404,play_attribution!$A$2:$A$328,0)),"")</f>
        <v/>
      </c>
      <c r="M1404" t="str">
        <f>VLOOKUP(H1404,seller_roster!$A$2:$B$85,2,FALSE)</f>
        <v>Hollis Abadi</v>
      </c>
      <c r="N1404" t="str">
        <f>VLOOKUP(C1404,accounts!$A$2:$F$9615,2,FALSE)</f>
        <v>Healthcare Services</v>
      </c>
      <c r="O1404" t="str">
        <f>VLOOKUP(C1404,accounts!$A$2:$F$9615,3,FALSE)</f>
        <v>&lt;$1M</v>
      </c>
      <c r="P1404" t="str">
        <f>VLOOKUP(C1404,accounts!$A$2:$F$9615,5,FALSE)</f>
        <v>Central</v>
      </c>
      <c r="Q1404" t="b">
        <f t="shared" si="22"/>
        <v>1</v>
      </c>
      <c r="R1404" t="e">
        <f>INDEX(removed_duplicate_rows!$A$5:$A$39,MATCH(wins!A1404,removed_duplicate_rows!$A$5:$A$39,0))</f>
        <v>#N/A</v>
      </c>
    </row>
    <row r="1405" spans="1:18" ht="15.75" customHeight="1" x14ac:dyDescent="0.2">
      <c r="A1405" t="s">
        <v>4343</v>
      </c>
      <c r="B1405" t="s">
        <v>4344</v>
      </c>
      <c r="C1405" t="s">
        <v>4345</v>
      </c>
      <c r="D1405" s="10">
        <v>45773</v>
      </c>
      <c r="E1405" t="s">
        <v>52</v>
      </c>
      <c r="F1405">
        <v>12</v>
      </c>
      <c r="G1405" t="s">
        <v>273</v>
      </c>
      <c r="H1405" t="s">
        <v>357</v>
      </c>
      <c r="I1405" t="s">
        <v>79</v>
      </c>
      <c r="J1405">
        <v>1</v>
      </c>
      <c r="K1405">
        <v>8956</v>
      </c>
      <c r="L1405" t="str">
        <f>IFERROR(INDEX(play_attribution!$B$2:$B$328,MATCH(A1405,play_attribution!$A$2:$A$328,0)),"")</f>
        <v/>
      </c>
      <c r="M1405" t="str">
        <f>VLOOKUP(H1405,seller_roster!$A$2:$B$85,2,FALSE)</f>
        <v>Hollis Abadi</v>
      </c>
      <c r="N1405" t="str">
        <f>VLOOKUP(C1405,accounts!$A$2:$F$9615,2,FALSE)</f>
        <v>Wholesale &amp; Distribution</v>
      </c>
      <c r="O1405" t="str">
        <f>VLOOKUP(C1405,accounts!$A$2:$F$9615,3,FALSE)</f>
        <v>$5M-$10M</v>
      </c>
      <c r="P1405" t="str">
        <f>VLOOKUP(C1405,accounts!$A$2:$F$9615,5,FALSE)</f>
        <v>West</v>
      </c>
      <c r="Q1405" t="b">
        <f t="shared" si="22"/>
        <v>1</v>
      </c>
      <c r="R1405" t="e">
        <f>INDEX(removed_duplicate_rows!$A$5:$A$39,MATCH(wins!A1405,removed_duplicate_rows!$A$5:$A$39,0))</f>
        <v>#N/A</v>
      </c>
    </row>
    <row r="1406" spans="1:18" ht="15.75" customHeight="1" x14ac:dyDescent="0.2">
      <c r="A1406" t="s">
        <v>4346</v>
      </c>
      <c r="B1406" t="s">
        <v>4347</v>
      </c>
      <c r="C1406" t="s">
        <v>4348</v>
      </c>
      <c r="D1406" s="10">
        <v>45773</v>
      </c>
      <c r="E1406" t="s">
        <v>52</v>
      </c>
      <c r="F1406">
        <v>12</v>
      </c>
      <c r="G1406" t="s">
        <v>273</v>
      </c>
      <c r="H1406" t="s">
        <v>670</v>
      </c>
      <c r="I1406" t="s">
        <v>79</v>
      </c>
      <c r="J1406">
        <v>1</v>
      </c>
      <c r="K1406">
        <v>9155</v>
      </c>
      <c r="L1406" t="str">
        <f>IFERROR(INDEX(play_attribution!$B$2:$B$328,MATCH(A1406,play_attribution!$A$2:$A$328,0)),"")</f>
        <v/>
      </c>
      <c r="M1406" t="str">
        <f>VLOOKUP(H1406,seller_roster!$A$2:$B$85,2,FALSE)</f>
        <v>True Kowalski</v>
      </c>
      <c r="N1406" t="str">
        <f>VLOOKUP(C1406,accounts!$A$2:$F$9615,2,FALSE)</f>
        <v>Retail Multi-Location</v>
      </c>
      <c r="O1406" t="str">
        <f>VLOOKUP(C1406,accounts!$A$2:$F$9615,3,FALSE)</f>
        <v>$5M-$10M</v>
      </c>
      <c r="P1406" t="str">
        <f>VLOOKUP(C1406,accounts!$A$2:$F$9615,5,FALSE)</f>
        <v>East</v>
      </c>
      <c r="Q1406" t="b">
        <f t="shared" si="22"/>
        <v>1</v>
      </c>
      <c r="R1406" t="e">
        <f>INDEX(removed_duplicate_rows!$A$5:$A$39,MATCH(wins!A1406,removed_duplicate_rows!$A$5:$A$39,0))</f>
        <v>#N/A</v>
      </c>
    </row>
    <row r="1407" spans="1:18" ht="15.75" customHeight="1" x14ac:dyDescent="0.2">
      <c r="A1407" t="s">
        <v>4349</v>
      </c>
      <c r="B1407" t="s">
        <v>4350</v>
      </c>
      <c r="C1407" t="s">
        <v>4351</v>
      </c>
      <c r="D1407" s="10">
        <v>45773</v>
      </c>
      <c r="E1407" t="s">
        <v>52</v>
      </c>
      <c r="F1407">
        <v>12</v>
      </c>
      <c r="G1407" t="s">
        <v>273</v>
      </c>
      <c r="H1407" t="s">
        <v>727</v>
      </c>
      <c r="I1407" t="s">
        <v>79</v>
      </c>
      <c r="J1407">
        <v>1</v>
      </c>
      <c r="K1407">
        <v>6850</v>
      </c>
      <c r="L1407" t="str">
        <f>IFERROR(INDEX(play_attribution!$B$2:$B$328,MATCH(A1407,play_attribution!$A$2:$A$328,0)),"")</f>
        <v/>
      </c>
      <c r="M1407" t="str">
        <f>VLOOKUP(H1407,seller_roster!$A$2:$B$85,2,FALSE)</f>
        <v>Finley Okafor</v>
      </c>
      <c r="N1407" t="str">
        <f>VLOOKUP(C1407,accounts!$A$2:$F$9615,2,FALSE)</f>
        <v>Healthcare Services</v>
      </c>
      <c r="O1407" t="str">
        <f>VLOOKUP(C1407,accounts!$A$2:$F$9615,3,FALSE)</f>
        <v>$2.5M-$5M</v>
      </c>
      <c r="P1407" t="str">
        <f>VLOOKUP(C1407,accounts!$A$2:$F$9615,5,FALSE)</f>
        <v>East</v>
      </c>
      <c r="Q1407" t="b">
        <f t="shared" si="22"/>
        <v>1</v>
      </c>
      <c r="R1407" t="e">
        <f>INDEX(removed_duplicate_rows!$A$5:$A$39,MATCH(wins!A1407,removed_duplicate_rows!$A$5:$A$39,0))</f>
        <v>#N/A</v>
      </c>
    </row>
    <row r="1408" spans="1:18" ht="15.75" customHeight="1" x14ac:dyDescent="0.2">
      <c r="A1408" t="s">
        <v>4352</v>
      </c>
      <c r="B1408" t="s">
        <v>4353</v>
      </c>
      <c r="C1408" t="s">
        <v>4354</v>
      </c>
      <c r="D1408" s="10">
        <v>45773</v>
      </c>
      <c r="E1408" t="s">
        <v>52</v>
      </c>
      <c r="F1408">
        <v>12</v>
      </c>
      <c r="G1408" t="s">
        <v>273</v>
      </c>
      <c r="H1408" t="s">
        <v>680</v>
      </c>
      <c r="I1408" t="s">
        <v>79</v>
      </c>
      <c r="J1408">
        <v>1</v>
      </c>
      <c r="K1408">
        <v>9845</v>
      </c>
      <c r="L1408" t="str">
        <f>IFERROR(INDEX(play_attribution!$B$2:$B$328,MATCH(A1408,play_attribution!$A$2:$A$328,0)),"")</f>
        <v/>
      </c>
      <c r="M1408" t="str">
        <f>VLOOKUP(H1408,seller_roster!$A$2:$B$85,2,FALSE)</f>
        <v>Tatum Ruiz</v>
      </c>
      <c r="N1408" t="str">
        <f>VLOOKUP(C1408,accounts!$A$2:$F$9615,2,FALSE)</f>
        <v>Field Services</v>
      </c>
      <c r="O1408" t="str">
        <f>VLOOKUP(C1408,accounts!$A$2:$F$9615,3,FALSE)</f>
        <v>&gt;$10M</v>
      </c>
      <c r="P1408" t="str">
        <f>VLOOKUP(C1408,accounts!$A$2:$F$9615,5,FALSE)</f>
        <v>Central</v>
      </c>
      <c r="Q1408" t="b">
        <f t="shared" si="22"/>
        <v>1</v>
      </c>
      <c r="R1408" t="e">
        <f>INDEX(removed_duplicate_rows!$A$5:$A$39,MATCH(wins!A1408,removed_duplicate_rows!$A$5:$A$39,0))</f>
        <v>#N/A</v>
      </c>
    </row>
    <row r="1409" spans="1:18" ht="15.75" customHeight="1" x14ac:dyDescent="0.2">
      <c r="A1409" t="s">
        <v>4355</v>
      </c>
      <c r="B1409" t="s">
        <v>4356</v>
      </c>
      <c r="C1409" t="s">
        <v>4357</v>
      </c>
      <c r="D1409" s="10">
        <v>45773</v>
      </c>
      <c r="E1409" t="s">
        <v>52</v>
      </c>
      <c r="F1409">
        <v>12</v>
      </c>
      <c r="G1409" t="s">
        <v>273</v>
      </c>
      <c r="H1409" t="s">
        <v>755</v>
      </c>
      <c r="I1409" t="s">
        <v>79</v>
      </c>
      <c r="J1409">
        <v>1</v>
      </c>
      <c r="K1409">
        <v>6026</v>
      </c>
      <c r="L1409" t="str">
        <f>IFERROR(INDEX(play_attribution!$B$2:$B$328,MATCH(A1409,play_attribution!$A$2:$A$328,0)),"")</f>
        <v/>
      </c>
      <c r="M1409" t="str">
        <f>VLOOKUP(H1409,seller_roster!$A$2:$B$85,2,FALSE)</f>
        <v>Jesse Silva</v>
      </c>
      <c r="N1409" t="str">
        <f>VLOOKUP(C1409,accounts!$A$2:$F$9615,2,FALSE)</f>
        <v>Retail Multi-Location</v>
      </c>
      <c r="O1409" t="str">
        <f>VLOOKUP(C1409,accounts!$A$2:$F$9615,3,FALSE)</f>
        <v>$2.5M-$5M</v>
      </c>
      <c r="P1409" t="str">
        <f>VLOOKUP(C1409,accounts!$A$2:$F$9615,5,FALSE)</f>
        <v>Central</v>
      </c>
      <c r="Q1409" t="b">
        <f t="shared" si="22"/>
        <v>1</v>
      </c>
      <c r="R1409" t="e">
        <f>INDEX(removed_duplicate_rows!$A$5:$A$39,MATCH(wins!A1409,removed_duplicate_rows!$A$5:$A$39,0))</f>
        <v>#N/A</v>
      </c>
    </row>
    <row r="1410" spans="1:18" ht="15.75" customHeight="1" x14ac:dyDescent="0.2">
      <c r="A1410" t="s">
        <v>4358</v>
      </c>
      <c r="B1410" t="s">
        <v>4359</v>
      </c>
      <c r="C1410" t="s">
        <v>4360</v>
      </c>
      <c r="D1410" s="10">
        <v>45773</v>
      </c>
      <c r="E1410" t="s">
        <v>52</v>
      </c>
      <c r="F1410">
        <v>12</v>
      </c>
      <c r="G1410" t="s">
        <v>374</v>
      </c>
      <c r="H1410" t="s">
        <v>413</v>
      </c>
      <c r="I1410" t="s">
        <v>55</v>
      </c>
      <c r="J1410">
        <v>1</v>
      </c>
      <c r="K1410">
        <v>5499</v>
      </c>
      <c r="L1410" t="str">
        <f>IFERROR(INDEX(play_attribution!$B$2:$B$328,MATCH(A1410,play_attribution!$A$2:$A$328,0)),"")</f>
        <v/>
      </c>
      <c r="M1410" t="str">
        <f>VLOOKUP(H1410,seller_roster!$A$2:$B$85,2,FALSE)</f>
        <v>Phoenix Doyle</v>
      </c>
      <c r="N1410" t="str">
        <f>VLOOKUP(C1410,accounts!$A$2:$F$9615,2,FALSE)</f>
        <v>Manufacturing</v>
      </c>
      <c r="O1410" t="str">
        <f>VLOOKUP(C1410,accounts!$A$2:$F$9615,3,FALSE)</f>
        <v>$1M-$2.5M</v>
      </c>
      <c r="P1410" t="str">
        <f>VLOOKUP(C1410,accounts!$A$2:$F$9615,5,FALSE)</f>
        <v>West</v>
      </c>
      <c r="Q1410" t="b">
        <f t="shared" si="22"/>
        <v>1</v>
      </c>
      <c r="R1410" t="e">
        <f>INDEX(removed_duplicate_rows!$A$5:$A$39,MATCH(wins!A1410,removed_duplicate_rows!$A$5:$A$39,0))</f>
        <v>#N/A</v>
      </c>
    </row>
    <row r="1411" spans="1:18" ht="15.75" customHeight="1" x14ac:dyDescent="0.2">
      <c r="A1411" t="s">
        <v>4361</v>
      </c>
      <c r="B1411" t="s">
        <v>4362</v>
      </c>
      <c r="C1411" t="s">
        <v>4363</v>
      </c>
      <c r="D1411" s="10">
        <v>45773</v>
      </c>
      <c r="E1411" t="s">
        <v>52</v>
      </c>
      <c r="F1411">
        <v>12</v>
      </c>
      <c r="G1411" t="s">
        <v>374</v>
      </c>
      <c r="H1411" t="s">
        <v>1123</v>
      </c>
      <c r="I1411" t="s">
        <v>55</v>
      </c>
      <c r="J1411">
        <v>1</v>
      </c>
      <c r="K1411">
        <v>6505</v>
      </c>
      <c r="L1411" t="str">
        <f>IFERROR(INDEX(play_attribution!$B$2:$B$328,MATCH(A1411,play_attribution!$A$2:$A$328,0)),"")</f>
        <v/>
      </c>
      <c r="M1411" t="str">
        <f>VLOOKUP(H1411,seller_roster!$A$2:$B$85,2,FALSE)</f>
        <v>Peyton Silva</v>
      </c>
      <c r="N1411" t="str">
        <f>VLOOKUP(C1411,accounts!$A$2:$F$9615,2,FALSE)</f>
        <v>Professional Services</v>
      </c>
      <c r="O1411" t="str">
        <f>VLOOKUP(C1411,accounts!$A$2:$F$9615,3,FALSE)</f>
        <v>$2.5M-$5M</v>
      </c>
      <c r="P1411" t="str">
        <f>VLOOKUP(C1411,accounts!$A$2:$F$9615,5,FALSE)</f>
        <v>West</v>
      </c>
      <c r="Q1411" t="b">
        <f t="shared" ref="Q1411:Q1474" si="23">L1411=""</f>
        <v>1</v>
      </c>
      <c r="R1411" t="e">
        <f>INDEX(removed_duplicate_rows!$A$5:$A$39,MATCH(wins!A1411,removed_duplicate_rows!$A$5:$A$39,0))</f>
        <v>#N/A</v>
      </c>
    </row>
    <row r="1412" spans="1:18" ht="15.75" customHeight="1" x14ac:dyDescent="0.2">
      <c r="A1412" t="s">
        <v>4364</v>
      </c>
      <c r="B1412" t="s">
        <v>4365</v>
      </c>
      <c r="C1412" t="s">
        <v>4366</v>
      </c>
      <c r="D1412" s="10">
        <v>45773</v>
      </c>
      <c r="E1412" t="s">
        <v>52</v>
      </c>
      <c r="F1412">
        <v>12</v>
      </c>
      <c r="G1412" t="s">
        <v>374</v>
      </c>
      <c r="H1412" t="s">
        <v>379</v>
      </c>
      <c r="I1412" t="s">
        <v>55</v>
      </c>
      <c r="J1412">
        <v>1</v>
      </c>
      <c r="K1412">
        <v>4370</v>
      </c>
      <c r="L1412" t="str">
        <f>IFERROR(INDEX(play_attribution!$B$2:$B$328,MATCH(A1412,play_attribution!$A$2:$A$328,0)),"")</f>
        <v/>
      </c>
      <c r="M1412" t="str">
        <f>VLOOKUP(H1412,seller_roster!$A$2:$B$85,2,FALSE)</f>
        <v>Tatum Vega</v>
      </c>
      <c r="N1412" t="str">
        <f>VLOOKUP(C1412,accounts!$A$2:$F$9615,2,FALSE)</f>
        <v>Construction</v>
      </c>
      <c r="O1412" t="str">
        <f>VLOOKUP(C1412,accounts!$A$2:$F$9615,3,FALSE)</f>
        <v>$1M-$2.5M</v>
      </c>
      <c r="P1412" t="str">
        <f>VLOOKUP(C1412,accounts!$A$2:$F$9615,5,FALSE)</f>
        <v>Central</v>
      </c>
      <c r="Q1412" t="b">
        <f t="shared" si="23"/>
        <v>1</v>
      </c>
      <c r="R1412" t="e">
        <f>INDEX(removed_duplicate_rows!$A$5:$A$39,MATCH(wins!A1412,removed_duplicate_rows!$A$5:$A$39,0))</f>
        <v>#N/A</v>
      </c>
    </row>
    <row r="1413" spans="1:18" ht="15.75" customHeight="1" x14ac:dyDescent="0.2">
      <c r="A1413" t="s">
        <v>4367</v>
      </c>
      <c r="B1413" t="s">
        <v>4368</v>
      </c>
      <c r="C1413" t="s">
        <v>4369</v>
      </c>
      <c r="D1413" s="10">
        <v>45773</v>
      </c>
      <c r="E1413" t="s">
        <v>52</v>
      </c>
      <c r="F1413">
        <v>12</v>
      </c>
      <c r="G1413" t="s">
        <v>374</v>
      </c>
      <c r="H1413" t="s">
        <v>402</v>
      </c>
      <c r="I1413" t="s">
        <v>55</v>
      </c>
      <c r="J1413">
        <v>1</v>
      </c>
      <c r="K1413">
        <v>4767</v>
      </c>
      <c r="L1413" t="str">
        <f>IFERROR(INDEX(play_attribution!$B$2:$B$328,MATCH(A1413,play_attribution!$A$2:$A$328,0)),"")</f>
        <v/>
      </c>
      <c r="M1413" t="str">
        <f>VLOOKUP(H1413,seller_roster!$A$2:$B$85,2,FALSE)</f>
        <v>Frankie Vega</v>
      </c>
      <c r="N1413" t="str">
        <f>VLOOKUP(C1413,accounts!$A$2:$F$9615,2,FALSE)</f>
        <v>Manufacturing</v>
      </c>
      <c r="O1413" t="str">
        <f>VLOOKUP(C1413,accounts!$A$2:$F$9615,3,FALSE)</f>
        <v>$2.5M-$5M</v>
      </c>
      <c r="P1413" t="str">
        <f>VLOOKUP(C1413,accounts!$A$2:$F$9615,5,FALSE)</f>
        <v>East</v>
      </c>
      <c r="Q1413" t="b">
        <f t="shared" si="23"/>
        <v>1</v>
      </c>
      <c r="R1413" t="e">
        <f>INDEX(removed_duplicate_rows!$A$5:$A$39,MATCH(wins!A1413,removed_duplicate_rows!$A$5:$A$39,0))</f>
        <v>#N/A</v>
      </c>
    </row>
    <row r="1414" spans="1:18" ht="15.75" customHeight="1" x14ac:dyDescent="0.2">
      <c r="A1414" t="s">
        <v>4370</v>
      </c>
      <c r="B1414" t="s">
        <v>4371</v>
      </c>
      <c r="C1414" t="s">
        <v>4372</v>
      </c>
      <c r="D1414" s="10">
        <v>45773</v>
      </c>
      <c r="E1414" t="s">
        <v>52</v>
      </c>
      <c r="F1414">
        <v>12</v>
      </c>
      <c r="G1414" t="s">
        <v>374</v>
      </c>
      <c r="H1414" t="s">
        <v>379</v>
      </c>
      <c r="I1414" t="s">
        <v>55</v>
      </c>
      <c r="J1414">
        <v>1</v>
      </c>
      <c r="K1414">
        <v>6180</v>
      </c>
      <c r="L1414" t="str">
        <f>IFERROR(INDEX(play_attribution!$B$2:$B$328,MATCH(A1414,play_attribution!$A$2:$A$328,0)),"")</f>
        <v/>
      </c>
      <c r="M1414" t="str">
        <f>VLOOKUP(H1414,seller_roster!$A$2:$B$85,2,FALSE)</f>
        <v>Tatum Vega</v>
      </c>
      <c r="N1414" t="str">
        <f>VLOOKUP(C1414,accounts!$A$2:$F$9615,2,FALSE)</f>
        <v>Nonprofit</v>
      </c>
      <c r="O1414" t="str">
        <f>VLOOKUP(C1414,accounts!$A$2:$F$9615,3,FALSE)</f>
        <v>$5M-$10M</v>
      </c>
      <c r="P1414" t="str">
        <f>VLOOKUP(C1414,accounts!$A$2:$F$9615,5,FALSE)</f>
        <v>East</v>
      </c>
      <c r="Q1414" t="b">
        <f t="shared" si="23"/>
        <v>1</v>
      </c>
      <c r="R1414" t="e">
        <f>INDEX(removed_duplicate_rows!$A$5:$A$39,MATCH(wins!A1414,removed_duplicate_rows!$A$5:$A$39,0))</f>
        <v>#N/A</v>
      </c>
    </row>
    <row r="1415" spans="1:18" ht="15.75" customHeight="1" x14ac:dyDescent="0.2">
      <c r="A1415" t="s">
        <v>4373</v>
      </c>
      <c r="B1415" t="s">
        <v>4374</v>
      </c>
      <c r="C1415" t="s">
        <v>4375</v>
      </c>
      <c r="D1415" s="10">
        <v>45773</v>
      </c>
      <c r="E1415" t="s">
        <v>52</v>
      </c>
      <c r="F1415">
        <v>12</v>
      </c>
      <c r="G1415" t="s">
        <v>374</v>
      </c>
      <c r="H1415" t="s">
        <v>391</v>
      </c>
      <c r="I1415" t="s">
        <v>55</v>
      </c>
      <c r="J1415">
        <v>1</v>
      </c>
      <c r="K1415">
        <v>4821</v>
      </c>
      <c r="L1415" t="str">
        <f>IFERROR(INDEX(play_attribution!$B$2:$B$328,MATCH(A1415,play_attribution!$A$2:$A$328,0)),"")</f>
        <v/>
      </c>
      <c r="M1415" t="str">
        <f>VLOOKUP(H1415,seller_roster!$A$2:$B$85,2,FALSE)</f>
        <v>Sam Walsh</v>
      </c>
      <c r="N1415" t="str">
        <f>VLOOKUP(C1415,accounts!$A$2:$F$9615,2,FALSE)</f>
        <v>Wholesale &amp; Distribution</v>
      </c>
      <c r="O1415" t="str">
        <f>VLOOKUP(C1415,accounts!$A$2:$F$9615,3,FALSE)</f>
        <v>$5M-$10M</v>
      </c>
      <c r="P1415" t="str">
        <f>VLOOKUP(C1415,accounts!$A$2:$F$9615,5,FALSE)</f>
        <v>West</v>
      </c>
      <c r="Q1415" t="b">
        <f t="shared" si="23"/>
        <v>1</v>
      </c>
      <c r="R1415" t="e">
        <f>INDEX(removed_duplicate_rows!$A$5:$A$39,MATCH(wins!A1415,removed_duplicate_rows!$A$5:$A$39,0))</f>
        <v>#N/A</v>
      </c>
    </row>
    <row r="1416" spans="1:18" ht="15.75" customHeight="1" x14ac:dyDescent="0.2">
      <c r="A1416" t="s">
        <v>4376</v>
      </c>
      <c r="B1416" t="s">
        <v>4377</v>
      </c>
      <c r="C1416" t="s">
        <v>4378</v>
      </c>
      <c r="D1416" s="10">
        <v>45773</v>
      </c>
      <c r="E1416" t="s">
        <v>52</v>
      </c>
      <c r="F1416">
        <v>12</v>
      </c>
      <c r="G1416" t="s">
        <v>374</v>
      </c>
      <c r="H1416" t="s">
        <v>2183</v>
      </c>
      <c r="I1416" t="s">
        <v>55</v>
      </c>
      <c r="J1416">
        <v>1</v>
      </c>
      <c r="K1416">
        <v>4594</v>
      </c>
      <c r="L1416" t="str">
        <f>IFERROR(INDEX(play_attribution!$B$2:$B$328,MATCH(A1416,play_attribution!$A$2:$A$328,0)),"")</f>
        <v/>
      </c>
      <c r="M1416" t="str">
        <f>VLOOKUP(H1416,seller_roster!$A$2:$B$85,2,FALSE)</f>
        <v>Rowan Tran</v>
      </c>
      <c r="N1416" t="str">
        <f>VLOOKUP(C1416,accounts!$A$2:$F$9615,2,FALSE)</f>
        <v>Field Services</v>
      </c>
      <c r="O1416" t="str">
        <f>VLOOKUP(C1416,accounts!$A$2:$F$9615,3,FALSE)</f>
        <v>$5M-$10M</v>
      </c>
      <c r="P1416" t="str">
        <f>VLOOKUP(C1416,accounts!$A$2:$F$9615,5,FALSE)</f>
        <v>Central</v>
      </c>
      <c r="Q1416" t="b">
        <f t="shared" si="23"/>
        <v>1</v>
      </c>
      <c r="R1416" t="e">
        <f>INDEX(removed_duplicate_rows!$A$5:$A$39,MATCH(wins!A1416,removed_duplicate_rows!$A$5:$A$39,0))</f>
        <v>#N/A</v>
      </c>
    </row>
    <row r="1417" spans="1:18" ht="15.75" customHeight="1" x14ac:dyDescent="0.2">
      <c r="A1417" t="s">
        <v>4379</v>
      </c>
      <c r="B1417" t="s">
        <v>4380</v>
      </c>
      <c r="C1417" t="s">
        <v>4381</v>
      </c>
      <c r="D1417" s="10">
        <v>45773</v>
      </c>
      <c r="E1417" t="s">
        <v>52</v>
      </c>
      <c r="F1417">
        <v>12</v>
      </c>
      <c r="G1417" t="s">
        <v>374</v>
      </c>
      <c r="H1417" t="s">
        <v>449</v>
      </c>
      <c r="I1417" t="s">
        <v>55</v>
      </c>
      <c r="J1417">
        <v>1</v>
      </c>
      <c r="K1417">
        <v>4616</v>
      </c>
      <c r="L1417" t="str">
        <f>IFERROR(INDEX(play_attribution!$B$2:$B$328,MATCH(A1417,play_attribution!$A$2:$A$328,0)),"")</f>
        <v/>
      </c>
      <c r="M1417" t="str">
        <f>VLOOKUP(H1417,seller_roster!$A$2:$B$85,2,FALSE)</f>
        <v>Hayden Okafor</v>
      </c>
      <c r="N1417" t="str">
        <f>VLOOKUP(C1417,accounts!$A$2:$F$9615,2,FALSE)</f>
        <v>Healthcare Services</v>
      </c>
      <c r="O1417" t="str">
        <f>VLOOKUP(C1417,accounts!$A$2:$F$9615,3,FALSE)</f>
        <v>$2.5M-$5M</v>
      </c>
      <c r="P1417" t="str">
        <f>VLOOKUP(C1417,accounts!$A$2:$F$9615,5,FALSE)</f>
        <v>Central</v>
      </c>
      <c r="Q1417" t="b">
        <f t="shared" si="23"/>
        <v>1</v>
      </c>
      <c r="R1417" t="e">
        <f>INDEX(removed_duplicate_rows!$A$5:$A$39,MATCH(wins!A1417,removed_duplicate_rows!$A$5:$A$39,0))</f>
        <v>#N/A</v>
      </c>
    </row>
    <row r="1418" spans="1:18" ht="15.75" customHeight="1" x14ac:dyDescent="0.2">
      <c r="A1418" t="s">
        <v>4382</v>
      </c>
      <c r="B1418" t="s">
        <v>4383</v>
      </c>
      <c r="C1418" t="s">
        <v>4384</v>
      </c>
      <c r="D1418" s="10">
        <v>45773</v>
      </c>
      <c r="E1418" t="s">
        <v>52</v>
      </c>
      <c r="F1418">
        <v>12</v>
      </c>
      <c r="G1418" t="s">
        <v>374</v>
      </c>
      <c r="H1418" t="s">
        <v>379</v>
      </c>
      <c r="I1418" t="s">
        <v>55</v>
      </c>
      <c r="J1418">
        <v>1</v>
      </c>
      <c r="K1418">
        <v>7431</v>
      </c>
      <c r="L1418" t="str">
        <f>IFERROR(INDEX(play_attribution!$B$2:$B$328,MATCH(A1418,play_attribution!$A$2:$A$328,0)),"")</f>
        <v/>
      </c>
      <c r="M1418" t="str">
        <f>VLOOKUP(H1418,seller_roster!$A$2:$B$85,2,FALSE)</f>
        <v>Tatum Vega</v>
      </c>
      <c r="N1418" t="str">
        <f>VLOOKUP(C1418,accounts!$A$2:$F$9615,2,FALSE)</f>
        <v>Healthcare Services</v>
      </c>
      <c r="O1418" t="str">
        <f>VLOOKUP(C1418,accounts!$A$2:$F$9615,3,FALSE)</f>
        <v>$5M-$10M</v>
      </c>
      <c r="P1418" t="str">
        <f>VLOOKUP(C1418,accounts!$A$2:$F$9615,5,FALSE)</f>
        <v>Central</v>
      </c>
      <c r="Q1418" t="b">
        <f t="shared" si="23"/>
        <v>1</v>
      </c>
      <c r="R1418" t="e">
        <f>INDEX(removed_duplicate_rows!$A$5:$A$39,MATCH(wins!A1418,removed_duplicate_rows!$A$5:$A$39,0))</f>
        <v>#N/A</v>
      </c>
    </row>
    <row r="1419" spans="1:18" ht="15.75" customHeight="1" x14ac:dyDescent="0.2">
      <c r="A1419" t="s">
        <v>4385</v>
      </c>
      <c r="B1419" t="s">
        <v>4386</v>
      </c>
      <c r="C1419" t="s">
        <v>4387</v>
      </c>
      <c r="D1419" s="10">
        <v>45773</v>
      </c>
      <c r="E1419" t="s">
        <v>52</v>
      </c>
      <c r="F1419">
        <v>12</v>
      </c>
      <c r="G1419" t="s">
        <v>374</v>
      </c>
      <c r="H1419" t="s">
        <v>1843</v>
      </c>
      <c r="I1419" t="s">
        <v>55</v>
      </c>
      <c r="J1419">
        <v>1</v>
      </c>
      <c r="K1419">
        <v>8168</v>
      </c>
      <c r="L1419" t="str">
        <f>IFERROR(INDEX(play_attribution!$B$2:$B$328,MATCH(A1419,play_attribution!$A$2:$A$328,0)),"")</f>
        <v/>
      </c>
      <c r="M1419" t="str">
        <f>VLOOKUP(H1419,seller_roster!$A$2:$B$85,2,FALSE)</f>
        <v>Quinn Mbeki</v>
      </c>
      <c r="N1419" t="str">
        <f>VLOOKUP(C1419,accounts!$A$2:$F$9615,2,FALSE)</f>
        <v>Field Services</v>
      </c>
      <c r="O1419" t="str">
        <f>VLOOKUP(C1419,accounts!$A$2:$F$9615,3,FALSE)</f>
        <v>$5M-$10M</v>
      </c>
      <c r="P1419" t="str">
        <f>VLOOKUP(C1419,accounts!$A$2:$F$9615,5,FALSE)</f>
        <v>East</v>
      </c>
      <c r="Q1419" t="b">
        <f t="shared" si="23"/>
        <v>1</v>
      </c>
      <c r="R1419" t="e">
        <f>INDEX(removed_duplicate_rows!$A$5:$A$39,MATCH(wins!A1419,removed_duplicate_rows!$A$5:$A$39,0))</f>
        <v>#N/A</v>
      </c>
    </row>
    <row r="1420" spans="1:18" ht="15.75" customHeight="1" x14ac:dyDescent="0.2">
      <c r="A1420" t="s">
        <v>4388</v>
      </c>
      <c r="B1420" t="s">
        <v>4389</v>
      </c>
      <c r="C1420" t="s">
        <v>4390</v>
      </c>
      <c r="D1420" s="10">
        <v>45773</v>
      </c>
      <c r="E1420" t="s">
        <v>52</v>
      </c>
      <c r="F1420">
        <v>12</v>
      </c>
      <c r="G1420" t="s">
        <v>374</v>
      </c>
      <c r="H1420" t="s">
        <v>2183</v>
      </c>
      <c r="I1420" t="s">
        <v>55</v>
      </c>
      <c r="J1420">
        <v>1</v>
      </c>
      <c r="K1420">
        <v>5620</v>
      </c>
      <c r="L1420" t="str">
        <f>IFERROR(INDEX(play_attribution!$B$2:$B$328,MATCH(A1420,play_attribution!$A$2:$A$328,0)),"")</f>
        <v/>
      </c>
      <c r="M1420" t="str">
        <f>VLOOKUP(H1420,seller_roster!$A$2:$B$85,2,FALSE)</f>
        <v>Rowan Tran</v>
      </c>
      <c r="N1420" t="str">
        <f>VLOOKUP(C1420,accounts!$A$2:$F$9615,2,FALSE)</f>
        <v>Logistics</v>
      </c>
      <c r="O1420" t="str">
        <f>VLOOKUP(C1420,accounts!$A$2:$F$9615,3,FALSE)</f>
        <v>$5M-$10M</v>
      </c>
      <c r="P1420" t="str">
        <f>VLOOKUP(C1420,accounts!$A$2:$F$9615,5,FALSE)</f>
        <v>Central</v>
      </c>
      <c r="Q1420" t="b">
        <f t="shared" si="23"/>
        <v>1</v>
      </c>
      <c r="R1420" t="e">
        <f>INDEX(removed_duplicate_rows!$A$5:$A$39,MATCH(wins!A1420,removed_duplicate_rows!$A$5:$A$39,0))</f>
        <v>#N/A</v>
      </c>
    </row>
    <row r="1421" spans="1:18" ht="15.75" customHeight="1" x14ac:dyDescent="0.2">
      <c r="A1421" t="s">
        <v>4391</v>
      </c>
      <c r="B1421" t="s">
        <v>4392</v>
      </c>
      <c r="C1421" t="s">
        <v>4393</v>
      </c>
      <c r="D1421" s="10">
        <v>45773</v>
      </c>
      <c r="E1421" t="s">
        <v>52</v>
      </c>
      <c r="F1421">
        <v>12</v>
      </c>
      <c r="G1421" t="s">
        <v>374</v>
      </c>
      <c r="H1421" t="s">
        <v>379</v>
      </c>
      <c r="I1421" t="s">
        <v>55</v>
      </c>
      <c r="J1421">
        <v>1</v>
      </c>
      <c r="K1421">
        <v>4720</v>
      </c>
      <c r="L1421" t="str">
        <f>IFERROR(INDEX(play_attribution!$B$2:$B$328,MATCH(A1421,play_attribution!$A$2:$A$328,0)),"")</f>
        <v/>
      </c>
      <c r="M1421" t="str">
        <f>VLOOKUP(H1421,seller_roster!$A$2:$B$85,2,FALSE)</f>
        <v>Tatum Vega</v>
      </c>
      <c r="N1421" t="str">
        <f>VLOOKUP(C1421,accounts!$A$2:$F$9615,2,FALSE)</f>
        <v>Field Services</v>
      </c>
      <c r="O1421" t="str">
        <f>VLOOKUP(C1421,accounts!$A$2:$F$9615,3,FALSE)</f>
        <v>$2.5M-$5M</v>
      </c>
      <c r="P1421" t="str">
        <f>VLOOKUP(C1421,accounts!$A$2:$F$9615,5,FALSE)</f>
        <v>West</v>
      </c>
      <c r="Q1421" t="b">
        <f t="shared" si="23"/>
        <v>1</v>
      </c>
      <c r="R1421" t="e">
        <f>INDEX(removed_duplicate_rows!$A$5:$A$39,MATCH(wins!A1421,removed_duplicate_rows!$A$5:$A$39,0))</f>
        <v>#N/A</v>
      </c>
    </row>
    <row r="1422" spans="1:18" ht="15.75" customHeight="1" x14ac:dyDescent="0.2">
      <c r="A1422" t="s">
        <v>4394</v>
      </c>
      <c r="B1422" t="s">
        <v>4395</v>
      </c>
      <c r="C1422" t="s">
        <v>4396</v>
      </c>
      <c r="D1422" s="10">
        <v>45773</v>
      </c>
      <c r="E1422" t="s">
        <v>52</v>
      </c>
      <c r="F1422">
        <v>12</v>
      </c>
      <c r="G1422" t="s">
        <v>374</v>
      </c>
      <c r="H1422" t="s">
        <v>387</v>
      </c>
      <c r="I1422" t="s">
        <v>55</v>
      </c>
      <c r="J1422">
        <v>1</v>
      </c>
      <c r="K1422">
        <v>5744</v>
      </c>
      <c r="L1422" t="str">
        <f>IFERROR(INDEX(play_attribution!$B$2:$B$328,MATCH(A1422,play_attribution!$A$2:$A$328,0)),"")</f>
        <v/>
      </c>
      <c r="M1422" t="str">
        <f>VLOOKUP(H1422,seller_roster!$A$2:$B$85,2,FALSE)</f>
        <v>Ray Kim</v>
      </c>
      <c r="N1422" t="str">
        <f>VLOOKUP(C1422,accounts!$A$2:$F$9615,2,FALSE)</f>
        <v>Manufacturing</v>
      </c>
      <c r="O1422" t="str">
        <f>VLOOKUP(C1422,accounts!$A$2:$F$9615,3,FALSE)</f>
        <v>$1M-$2.5M</v>
      </c>
      <c r="P1422" t="str">
        <f>VLOOKUP(C1422,accounts!$A$2:$F$9615,5,FALSE)</f>
        <v>Central</v>
      </c>
      <c r="Q1422" t="b">
        <f t="shared" si="23"/>
        <v>1</v>
      </c>
      <c r="R1422" t="e">
        <f>INDEX(removed_duplicate_rows!$A$5:$A$39,MATCH(wins!A1422,removed_duplicate_rows!$A$5:$A$39,0))</f>
        <v>#N/A</v>
      </c>
    </row>
    <row r="1423" spans="1:18" ht="15.75" customHeight="1" x14ac:dyDescent="0.2">
      <c r="A1423" t="s">
        <v>4397</v>
      </c>
      <c r="B1423" t="s">
        <v>4398</v>
      </c>
      <c r="C1423" t="s">
        <v>4399</v>
      </c>
      <c r="D1423" s="10">
        <v>45773</v>
      </c>
      <c r="E1423" t="s">
        <v>52</v>
      </c>
      <c r="F1423">
        <v>12</v>
      </c>
      <c r="G1423" t="s">
        <v>374</v>
      </c>
      <c r="H1423" t="s">
        <v>409</v>
      </c>
      <c r="I1423" t="s">
        <v>55</v>
      </c>
      <c r="J1423">
        <v>1</v>
      </c>
      <c r="K1423">
        <v>6282</v>
      </c>
      <c r="L1423" t="str">
        <f>IFERROR(INDEX(play_attribution!$B$2:$B$328,MATCH(A1423,play_attribution!$A$2:$A$328,0)),"")</f>
        <v/>
      </c>
      <c r="M1423" t="str">
        <f>VLOOKUP(H1423,seller_roster!$A$2:$B$85,2,FALSE)</f>
        <v>Devon Okafor</v>
      </c>
      <c r="N1423" t="str">
        <f>VLOOKUP(C1423,accounts!$A$2:$F$9615,2,FALSE)</f>
        <v>Nonprofit</v>
      </c>
      <c r="O1423" t="str">
        <f>VLOOKUP(C1423,accounts!$A$2:$F$9615,3,FALSE)</f>
        <v>$2.5M-$5M</v>
      </c>
      <c r="P1423" t="str">
        <f>VLOOKUP(C1423,accounts!$A$2:$F$9615,5,FALSE)</f>
        <v>West</v>
      </c>
      <c r="Q1423" t="b">
        <f t="shared" si="23"/>
        <v>1</v>
      </c>
      <c r="R1423" t="e">
        <f>INDEX(removed_duplicate_rows!$A$5:$A$39,MATCH(wins!A1423,removed_duplicate_rows!$A$5:$A$39,0))</f>
        <v>#N/A</v>
      </c>
    </row>
    <row r="1424" spans="1:18" ht="15.75" customHeight="1" x14ac:dyDescent="0.2">
      <c r="A1424" t="s">
        <v>4400</v>
      </c>
      <c r="B1424" t="s">
        <v>4401</v>
      </c>
      <c r="C1424" t="s">
        <v>4402</v>
      </c>
      <c r="D1424" s="10">
        <v>45773</v>
      </c>
      <c r="E1424" t="s">
        <v>52</v>
      </c>
      <c r="F1424">
        <v>12</v>
      </c>
      <c r="G1424" t="s">
        <v>374</v>
      </c>
      <c r="H1424" t="s">
        <v>409</v>
      </c>
      <c r="I1424" t="s">
        <v>55</v>
      </c>
      <c r="J1424">
        <v>1</v>
      </c>
      <c r="K1424">
        <v>7582</v>
      </c>
      <c r="L1424" t="str">
        <f>IFERROR(INDEX(play_attribution!$B$2:$B$328,MATCH(A1424,play_attribution!$A$2:$A$328,0)),"")</f>
        <v/>
      </c>
      <c r="M1424" t="str">
        <f>VLOOKUP(H1424,seller_roster!$A$2:$B$85,2,FALSE)</f>
        <v>Devon Okafor</v>
      </c>
      <c r="N1424" t="str">
        <f>VLOOKUP(C1424,accounts!$A$2:$F$9615,2,FALSE)</f>
        <v>Nonprofit</v>
      </c>
      <c r="O1424" t="str">
        <f>VLOOKUP(C1424,accounts!$A$2:$F$9615,3,FALSE)</f>
        <v>$2.5M-$5M</v>
      </c>
      <c r="P1424" t="str">
        <f>VLOOKUP(C1424,accounts!$A$2:$F$9615,5,FALSE)</f>
        <v>East</v>
      </c>
      <c r="Q1424" t="b">
        <f t="shared" si="23"/>
        <v>1</v>
      </c>
      <c r="R1424" t="e">
        <f>INDEX(removed_duplicate_rows!$A$5:$A$39,MATCH(wins!A1424,removed_duplicate_rows!$A$5:$A$39,0))</f>
        <v>#N/A</v>
      </c>
    </row>
    <row r="1425" spans="1:18" ht="15.75" customHeight="1" x14ac:dyDescent="0.2">
      <c r="A1425" t="s">
        <v>4403</v>
      </c>
      <c r="B1425" t="s">
        <v>4404</v>
      </c>
      <c r="C1425" t="s">
        <v>4405</v>
      </c>
      <c r="D1425" s="10">
        <v>45773</v>
      </c>
      <c r="E1425" t="s">
        <v>52</v>
      </c>
      <c r="F1425">
        <v>12</v>
      </c>
      <c r="G1425" t="s">
        <v>374</v>
      </c>
      <c r="H1425" t="s">
        <v>379</v>
      </c>
      <c r="I1425" t="s">
        <v>55</v>
      </c>
      <c r="J1425">
        <v>1</v>
      </c>
      <c r="K1425">
        <v>6163</v>
      </c>
      <c r="L1425" t="str">
        <f>IFERROR(INDEX(play_attribution!$B$2:$B$328,MATCH(A1425,play_attribution!$A$2:$A$328,0)),"")</f>
        <v/>
      </c>
      <c r="M1425" t="str">
        <f>VLOOKUP(H1425,seller_roster!$A$2:$B$85,2,FALSE)</f>
        <v>Tatum Vega</v>
      </c>
      <c r="N1425" t="str">
        <f>VLOOKUP(C1425,accounts!$A$2:$F$9615,2,FALSE)</f>
        <v>Logistics</v>
      </c>
      <c r="O1425" t="str">
        <f>VLOOKUP(C1425,accounts!$A$2:$F$9615,3,FALSE)</f>
        <v>$2.5M-$5M</v>
      </c>
      <c r="P1425" t="str">
        <f>VLOOKUP(C1425,accounts!$A$2:$F$9615,5,FALSE)</f>
        <v>West</v>
      </c>
      <c r="Q1425" t="b">
        <f t="shared" si="23"/>
        <v>1</v>
      </c>
      <c r="R1425" t="e">
        <f>INDEX(removed_duplicate_rows!$A$5:$A$39,MATCH(wins!A1425,removed_duplicate_rows!$A$5:$A$39,0))</f>
        <v>#N/A</v>
      </c>
    </row>
    <row r="1426" spans="1:18" ht="15.75" customHeight="1" x14ac:dyDescent="0.2">
      <c r="A1426" t="s">
        <v>4406</v>
      </c>
      <c r="B1426" t="s">
        <v>4407</v>
      </c>
      <c r="C1426" t="s">
        <v>4408</v>
      </c>
      <c r="D1426" s="10">
        <v>45773</v>
      </c>
      <c r="E1426" t="s">
        <v>52</v>
      </c>
      <c r="F1426">
        <v>12</v>
      </c>
      <c r="G1426" t="s">
        <v>374</v>
      </c>
      <c r="H1426" t="s">
        <v>1123</v>
      </c>
      <c r="I1426" t="s">
        <v>55</v>
      </c>
      <c r="J1426">
        <v>1</v>
      </c>
      <c r="K1426">
        <v>4961</v>
      </c>
      <c r="L1426" t="str">
        <f>IFERROR(INDEX(play_attribution!$B$2:$B$328,MATCH(A1426,play_attribution!$A$2:$A$328,0)),"")</f>
        <v/>
      </c>
      <c r="M1426" t="str">
        <f>VLOOKUP(H1426,seller_roster!$A$2:$B$85,2,FALSE)</f>
        <v>Peyton Silva</v>
      </c>
      <c r="N1426" t="str">
        <f>VLOOKUP(C1426,accounts!$A$2:$F$9615,2,FALSE)</f>
        <v>Healthcare Services</v>
      </c>
      <c r="O1426" t="str">
        <f>VLOOKUP(C1426,accounts!$A$2:$F$9615,3,FALSE)</f>
        <v>$2.5M-$5M</v>
      </c>
      <c r="P1426" t="str">
        <f>VLOOKUP(C1426,accounts!$A$2:$F$9615,5,FALSE)</f>
        <v>Central</v>
      </c>
      <c r="Q1426" t="b">
        <f t="shared" si="23"/>
        <v>1</v>
      </c>
      <c r="R1426" t="e">
        <f>INDEX(removed_duplicate_rows!$A$5:$A$39,MATCH(wins!A1426,removed_duplicate_rows!$A$5:$A$39,0))</f>
        <v>#N/A</v>
      </c>
    </row>
    <row r="1427" spans="1:18" ht="15.75" customHeight="1" x14ac:dyDescent="0.2">
      <c r="A1427" t="s">
        <v>4409</v>
      </c>
      <c r="B1427" t="s">
        <v>4410</v>
      </c>
      <c r="C1427" t="s">
        <v>4411</v>
      </c>
      <c r="D1427" s="10">
        <v>45773</v>
      </c>
      <c r="E1427" t="s">
        <v>52</v>
      </c>
      <c r="F1427">
        <v>12</v>
      </c>
      <c r="G1427" t="s">
        <v>374</v>
      </c>
      <c r="H1427" t="s">
        <v>402</v>
      </c>
      <c r="I1427" t="s">
        <v>55</v>
      </c>
      <c r="J1427">
        <v>1</v>
      </c>
      <c r="K1427">
        <v>5267</v>
      </c>
      <c r="L1427" t="str">
        <f>IFERROR(INDEX(play_attribution!$B$2:$B$328,MATCH(A1427,play_attribution!$A$2:$A$328,0)),"")</f>
        <v/>
      </c>
      <c r="M1427" t="str">
        <f>VLOOKUP(H1427,seller_roster!$A$2:$B$85,2,FALSE)</f>
        <v>Frankie Vega</v>
      </c>
      <c r="N1427" t="str">
        <f>VLOOKUP(C1427,accounts!$A$2:$F$9615,2,FALSE)</f>
        <v>Nonprofit</v>
      </c>
      <c r="O1427" t="str">
        <f>VLOOKUP(C1427,accounts!$A$2:$F$9615,3,FALSE)</f>
        <v>$2.5M-$5M</v>
      </c>
      <c r="P1427" t="str">
        <f>VLOOKUP(C1427,accounts!$A$2:$F$9615,5,FALSE)</f>
        <v>East</v>
      </c>
      <c r="Q1427" t="b">
        <f t="shared" si="23"/>
        <v>1</v>
      </c>
      <c r="R1427" t="e">
        <f>INDEX(removed_duplicate_rows!$A$5:$A$39,MATCH(wins!A1427,removed_duplicate_rows!$A$5:$A$39,0))</f>
        <v>#N/A</v>
      </c>
    </row>
    <row r="1428" spans="1:18" ht="15.75" customHeight="1" x14ac:dyDescent="0.2">
      <c r="A1428" t="s">
        <v>4412</v>
      </c>
      <c r="B1428" t="s">
        <v>4413</v>
      </c>
      <c r="C1428" t="s">
        <v>4414</v>
      </c>
      <c r="D1428" s="10">
        <v>45773</v>
      </c>
      <c r="E1428" t="s">
        <v>52</v>
      </c>
      <c r="F1428">
        <v>12</v>
      </c>
      <c r="G1428" t="s">
        <v>374</v>
      </c>
      <c r="H1428" t="s">
        <v>413</v>
      </c>
      <c r="I1428" t="s">
        <v>55</v>
      </c>
      <c r="J1428">
        <v>1</v>
      </c>
      <c r="K1428">
        <v>7201</v>
      </c>
      <c r="L1428" t="str">
        <f>IFERROR(INDEX(play_attribution!$B$2:$B$328,MATCH(A1428,play_attribution!$A$2:$A$328,0)),"")</f>
        <v/>
      </c>
      <c r="M1428" t="str">
        <f>VLOOKUP(H1428,seller_roster!$A$2:$B$85,2,FALSE)</f>
        <v>Phoenix Doyle</v>
      </c>
      <c r="N1428" t="str">
        <f>VLOOKUP(C1428,accounts!$A$2:$F$9615,2,FALSE)</f>
        <v>Logistics</v>
      </c>
      <c r="O1428" t="str">
        <f>VLOOKUP(C1428,accounts!$A$2:$F$9615,3,FALSE)</f>
        <v>$5M-$10M</v>
      </c>
      <c r="P1428" t="str">
        <f>VLOOKUP(C1428,accounts!$A$2:$F$9615,5,FALSE)</f>
        <v>East</v>
      </c>
      <c r="Q1428" t="b">
        <f t="shared" si="23"/>
        <v>1</v>
      </c>
      <c r="R1428" t="e">
        <f>INDEX(removed_duplicate_rows!$A$5:$A$39,MATCH(wins!A1428,removed_duplicate_rows!$A$5:$A$39,0))</f>
        <v>#N/A</v>
      </c>
    </row>
    <row r="1429" spans="1:18" ht="15.75" customHeight="1" x14ac:dyDescent="0.2">
      <c r="A1429" t="s">
        <v>4415</v>
      </c>
      <c r="B1429" t="s">
        <v>4416</v>
      </c>
      <c r="C1429" t="s">
        <v>4417</v>
      </c>
      <c r="D1429" s="10">
        <v>45773</v>
      </c>
      <c r="E1429" t="s">
        <v>52</v>
      </c>
      <c r="F1429">
        <v>12</v>
      </c>
      <c r="G1429" t="s">
        <v>374</v>
      </c>
      <c r="H1429" t="s">
        <v>449</v>
      </c>
      <c r="I1429" t="s">
        <v>55</v>
      </c>
      <c r="J1429">
        <v>1</v>
      </c>
      <c r="K1429">
        <v>6300</v>
      </c>
      <c r="L1429" t="str">
        <f>IFERROR(INDEX(play_attribution!$B$2:$B$328,MATCH(A1429,play_attribution!$A$2:$A$328,0)),"")</f>
        <v/>
      </c>
      <c r="M1429" t="str">
        <f>VLOOKUP(H1429,seller_roster!$A$2:$B$85,2,FALSE)</f>
        <v>Hayden Okafor</v>
      </c>
      <c r="N1429" t="str">
        <f>VLOOKUP(C1429,accounts!$A$2:$F$9615,2,FALSE)</f>
        <v>Construction</v>
      </c>
      <c r="O1429" t="str">
        <f>VLOOKUP(C1429,accounts!$A$2:$F$9615,3,FALSE)</f>
        <v>$2.5M-$5M</v>
      </c>
      <c r="P1429" t="str">
        <f>VLOOKUP(C1429,accounts!$A$2:$F$9615,5,FALSE)</f>
        <v>East</v>
      </c>
      <c r="Q1429" t="b">
        <f t="shared" si="23"/>
        <v>1</v>
      </c>
      <c r="R1429" t="e">
        <f>INDEX(removed_duplicate_rows!$A$5:$A$39,MATCH(wins!A1429,removed_duplicate_rows!$A$5:$A$39,0))</f>
        <v>#N/A</v>
      </c>
    </row>
    <row r="1430" spans="1:18" ht="15.75" customHeight="1" x14ac:dyDescent="0.2">
      <c r="A1430" t="s">
        <v>4418</v>
      </c>
      <c r="B1430" t="s">
        <v>4419</v>
      </c>
      <c r="C1430" t="s">
        <v>4420</v>
      </c>
      <c r="D1430" s="10">
        <v>45773</v>
      </c>
      <c r="E1430" t="s">
        <v>52</v>
      </c>
      <c r="F1430">
        <v>12</v>
      </c>
      <c r="G1430" t="s">
        <v>374</v>
      </c>
      <c r="H1430" t="s">
        <v>783</v>
      </c>
      <c r="I1430" t="s">
        <v>55</v>
      </c>
      <c r="J1430">
        <v>1</v>
      </c>
      <c r="K1430">
        <v>4397</v>
      </c>
      <c r="L1430" t="str">
        <f>IFERROR(INDEX(play_attribution!$B$2:$B$328,MATCH(A1430,play_attribution!$A$2:$A$328,0)),"")</f>
        <v/>
      </c>
      <c r="M1430" t="str">
        <f>VLOOKUP(H1430,seller_roster!$A$2:$B$85,2,FALSE)</f>
        <v>Omar Tran</v>
      </c>
      <c r="N1430" t="str">
        <f>VLOOKUP(C1430,accounts!$A$2:$F$9615,2,FALSE)</f>
        <v>Nonprofit</v>
      </c>
      <c r="O1430" t="str">
        <f>VLOOKUP(C1430,accounts!$A$2:$F$9615,3,FALSE)</f>
        <v>$5M-$10M</v>
      </c>
      <c r="P1430" t="str">
        <f>VLOOKUP(C1430,accounts!$A$2:$F$9615,5,FALSE)</f>
        <v>West</v>
      </c>
      <c r="Q1430" t="b">
        <f t="shared" si="23"/>
        <v>1</v>
      </c>
      <c r="R1430" t="e">
        <f>INDEX(removed_duplicate_rows!$A$5:$A$39,MATCH(wins!A1430,removed_duplicate_rows!$A$5:$A$39,0))</f>
        <v>#N/A</v>
      </c>
    </row>
    <row r="1431" spans="1:18" ht="15.75" customHeight="1" x14ac:dyDescent="0.2">
      <c r="A1431" t="s">
        <v>4421</v>
      </c>
      <c r="B1431" t="s">
        <v>4422</v>
      </c>
      <c r="C1431" t="s">
        <v>4423</v>
      </c>
      <c r="D1431" s="10">
        <v>45773</v>
      </c>
      <c r="E1431" t="s">
        <v>52</v>
      </c>
      <c r="F1431">
        <v>12</v>
      </c>
      <c r="G1431" t="s">
        <v>374</v>
      </c>
      <c r="H1431" t="s">
        <v>402</v>
      </c>
      <c r="I1431" t="s">
        <v>55</v>
      </c>
      <c r="J1431">
        <v>1</v>
      </c>
      <c r="K1431">
        <v>7751</v>
      </c>
      <c r="L1431" t="str">
        <f>IFERROR(INDEX(play_attribution!$B$2:$B$328,MATCH(A1431,play_attribution!$A$2:$A$328,0)),"")</f>
        <v/>
      </c>
      <c r="M1431" t="str">
        <f>VLOOKUP(H1431,seller_roster!$A$2:$B$85,2,FALSE)</f>
        <v>Frankie Vega</v>
      </c>
      <c r="N1431" t="str">
        <f>VLOOKUP(C1431,accounts!$A$2:$F$9615,2,FALSE)</f>
        <v>Field Services</v>
      </c>
      <c r="O1431" t="str">
        <f>VLOOKUP(C1431,accounts!$A$2:$F$9615,3,FALSE)</f>
        <v>$2.5M-$5M</v>
      </c>
      <c r="P1431" t="str">
        <f>VLOOKUP(C1431,accounts!$A$2:$F$9615,5,FALSE)</f>
        <v>East</v>
      </c>
      <c r="Q1431" t="b">
        <f t="shared" si="23"/>
        <v>1</v>
      </c>
      <c r="R1431" t="e">
        <f>INDEX(removed_duplicate_rows!$A$5:$A$39,MATCH(wins!A1431,removed_duplicate_rows!$A$5:$A$39,0))</f>
        <v>#N/A</v>
      </c>
    </row>
    <row r="1432" spans="1:18" ht="15.75" customHeight="1" x14ac:dyDescent="0.2">
      <c r="A1432" t="s">
        <v>4424</v>
      </c>
      <c r="B1432" t="s">
        <v>4425</v>
      </c>
      <c r="C1432" t="s">
        <v>4426</v>
      </c>
      <c r="D1432" s="10">
        <v>45773</v>
      </c>
      <c r="E1432" t="s">
        <v>52</v>
      </c>
      <c r="F1432">
        <v>12</v>
      </c>
      <c r="G1432" t="s">
        <v>374</v>
      </c>
      <c r="H1432" t="s">
        <v>375</v>
      </c>
      <c r="I1432" t="s">
        <v>55</v>
      </c>
      <c r="J1432">
        <v>1</v>
      </c>
      <c r="K1432">
        <v>4917</v>
      </c>
      <c r="L1432" t="str">
        <f>IFERROR(INDEX(play_attribution!$B$2:$B$328,MATCH(A1432,play_attribution!$A$2:$A$328,0)),"")</f>
        <v/>
      </c>
      <c r="M1432" t="str">
        <f>VLOOKUP(H1432,seller_roster!$A$2:$B$85,2,FALSE)</f>
        <v>Sol Lindqvist</v>
      </c>
      <c r="N1432" t="str">
        <f>VLOOKUP(C1432,accounts!$A$2:$F$9615,2,FALSE)</f>
        <v>Field Services</v>
      </c>
      <c r="O1432" t="str">
        <f>VLOOKUP(C1432,accounts!$A$2:$F$9615,3,FALSE)</f>
        <v>$2.5M-$5M</v>
      </c>
      <c r="P1432" t="str">
        <f>VLOOKUP(C1432,accounts!$A$2:$F$9615,5,FALSE)</f>
        <v>West</v>
      </c>
      <c r="Q1432" t="b">
        <f t="shared" si="23"/>
        <v>1</v>
      </c>
      <c r="R1432" t="e">
        <f>INDEX(removed_duplicate_rows!$A$5:$A$39,MATCH(wins!A1432,removed_duplicate_rows!$A$5:$A$39,0))</f>
        <v>#N/A</v>
      </c>
    </row>
    <row r="1433" spans="1:18" ht="15.75" customHeight="1" x14ac:dyDescent="0.2">
      <c r="A1433" t="s">
        <v>4427</v>
      </c>
      <c r="B1433" t="s">
        <v>4428</v>
      </c>
      <c r="C1433" t="s">
        <v>4429</v>
      </c>
      <c r="D1433" s="10">
        <v>45773</v>
      </c>
      <c r="E1433" t="s">
        <v>52</v>
      </c>
      <c r="F1433">
        <v>12</v>
      </c>
      <c r="G1433" t="s">
        <v>374</v>
      </c>
      <c r="H1433" t="s">
        <v>449</v>
      </c>
      <c r="I1433" t="s">
        <v>55</v>
      </c>
      <c r="J1433">
        <v>1</v>
      </c>
      <c r="K1433">
        <v>6103</v>
      </c>
      <c r="L1433" t="str">
        <f>IFERROR(INDEX(play_attribution!$B$2:$B$328,MATCH(A1433,play_attribution!$A$2:$A$328,0)),"")</f>
        <v/>
      </c>
      <c r="M1433" t="str">
        <f>VLOOKUP(H1433,seller_roster!$A$2:$B$85,2,FALSE)</f>
        <v>Hayden Okafor</v>
      </c>
      <c r="N1433" t="str">
        <f>VLOOKUP(C1433,accounts!$A$2:$F$9615,2,FALSE)</f>
        <v>Field Services</v>
      </c>
      <c r="O1433" t="str">
        <f>VLOOKUP(C1433,accounts!$A$2:$F$9615,3,FALSE)</f>
        <v>$2.5M-$5M</v>
      </c>
      <c r="P1433" t="str">
        <f>VLOOKUP(C1433,accounts!$A$2:$F$9615,5,FALSE)</f>
        <v>East</v>
      </c>
      <c r="Q1433" t="b">
        <f t="shared" si="23"/>
        <v>1</v>
      </c>
      <c r="R1433" t="e">
        <f>INDEX(removed_duplicate_rows!$A$5:$A$39,MATCH(wins!A1433,removed_duplicate_rows!$A$5:$A$39,0))</f>
        <v>#N/A</v>
      </c>
    </row>
    <row r="1434" spans="1:18" ht="15.75" customHeight="1" x14ac:dyDescent="0.2">
      <c r="A1434" t="s">
        <v>4430</v>
      </c>
      <c r="B1434" t="s">
        <v>4431</v>
      </c>
      <c r="C1434" t="s">
        <v>4432</v>
      </c>
      <c r="D1434" s="10">
        <v>45773</v>
      </c>
      <c r="E1434" t="s">
        <v>52</v>
      </c>
      <c r="F1434">
        <v>12</v>
      </c>
      <c r="G1434" t="s">
        <v>374</v>
      </c>
      <c r="H1434" t="s">
        <v>375</v>
      </c>
      <c r="I1434" t="s">
        <v>55</v>
      </c>
      <c r="J1434">
        <v>1</v>
      </c>
      <c r="K1434">
        <v>8351</v>
      </c>
      <c r="L1434" t="str">
        <f>IFERROR(INDEX(play_attribution!$B$2:$B$328,MATCH(A1434,play_attribution!$A$2:$A$328,0)),"")</f>
        <v/>
      </c>
      <c r="M1434" t="str">
        <f>VLOOKUP(H1434,seller_roster!$A$2:$B$85,2,FALSE)</f>
        <v>Sol Lindqvist</v>
      </c>
      <c r="N1434" t="str">
        <f>VLOOKUP(C1434,accounts!$A$2:$F$9615,2,FALSE)</f>
        <v>Construction</v>
      </c>
      <c r="O1434" t="str">
        <f>VLOOKUP(C1434,accounts!$A$2:$F$9615,3,FALSE)</f>
        <v>$2.5M-$5M</v>
      </c>
      <c r="P1434" t="str">
        <f>VLOOKUP(C1434,accounts!$A$2:$F$9615,5,FALSE)</f>
        <v>West</v>
      </c>
      <c r="Q1434" t="b">
        <f t="shared" si="23"/>
        <v>1</v>
      </c>
      <c r="R1434" t="e">
        <f>INDEX(removed_duplicate_rows!$A$5:$A$39,MATCH(wins!A1434,removed_duplicate_rows!$A$5:$A$39,0))</f>
        <v>#N/A</v>
      </c>
    </row>
    <row r="1435" spans="1:18" ht="15.75" customHeight="1" x14ac:dyDescent="0.2">
      <c r="A1435" t="s">
        <v>4433</v>
      </c>
      <c r="B1435" t="s">
        <v>4434</v>
      </c>
      <c r="C1435" t="s">
        <v>4435</v>
      </c>
      <c r="D1435" s="10">
        <v>45773</v>
      </c>
      <c r="E1435" t="s">
        <v>52</v>
      </c>
      <c r="F1435">
        <v>12</v>
      </c>
      <c r="G1435" t="s">
        <v>374</v>
      </c>
      <c r="H1435" t="s">
        <v>417</v>
      </c>
      <c r="I1435" t="s">
        <v>55</v>
      </c>
      <c r="J1435">
        <v>1</v>
      </c>
      <c r="K1435">
        <v>4382</v>
      </c>
      <c r="L1435" t="str">
        <f>IFERROR(INDEX(play_attribution!$B$2:$B$328,MATCH(A1435,play_attribution!$A$2:$A$328,0)),"")</f>
        <v/>
      </c>
      <c r="M1435" t="str">
        <f>VLOOKUP(H1435,seller_roster!$A$2:$B$85,2,FALSE)</f>
        <v>Bryn Reyes</v>
      </c>
      <c r="N1435" t="str">
        <f>VLOOKUP(C1435,accounts!$A$2:$F$9615,2,FALSE)</f>
        <v>Retail Multi-Location</v>
      </c>
      <c r="O1435" t="str">
        <f>VLOOKUP(C1435,accounts!$A$2:$F$9615,3,FALSE)</f>
        <v>$5M-$10M</v>
      </c>
      <c r="P1435" t="str">
        <f>VLOOKUP(C1435,accounts!$A$2:$F$9615,5,FALSE)</f>
        <v>Central</v>
      </c>
      <c r="Q1435" t="b">
        <f t="shared" si="23"/>
        <v>1</v>
      </c>
      <c r="R1435" t="e">
        <f>INDEX(removed_duplicate_rows!$A$5:$A$39,MATCH(wins!A1435,removed_duplicate_rows!$A$5:$A$39,0))</f>
        <v>#N/A</v>
      </c>
    </row>
    <row r="1436" spans="1:18" ht="15.75" customHeight="1" x14ac:dyDescent="0.2">
      <c r="A1436" t="s">
        <v>4436</v>
      </c>
      <c r="B1436" t="s">
        <v>4437</v>
      </c>
      <c r="C1436" t="s">
        <v>4438</v>
      </c>
      <c r="D1436" s="10">
        <v>45773</v>
      </c>
      <c r="E1436" t="s">
        <v>52</v>
      </c>
      <c r="F1436">
        <v>12</v>
      </c>
      <c r="G1436" t="s">
        <v>374</v>
      </c>
      <c r="H1436" t="s">
        <v>398</v>
      </c>
      <c r="I1436" t="s">
        <v>55</v>
      </c>
      <c r="J1436">
        <v>1</v>
      </c>
      <c r="K1436">
        <v>5281</v>
      </c>
      <c r="L1436" t="str">
        <f>IFERROR(INDEX(play_attribution!$B$2:$B$328,MATCH(A1436,play_attribution!$A$2:$A$328,0)),"")</f>
        <v/>
      </c>
      <c r="M1436" t="str">
        <f>VLOOKUP(H1436,seller_roster!$A$2:$B$85,2,FALSE)</f>
        <v>Rowan Kim</v>
      </c>
      <c r="N1436" t="str">
        <f>VLOOKUP(C1436,accounts!$A$2:$F$9615,2,FALSE)</f>
        <v>Nonprofit</v>
      </c>
      <c r="O1436" t="str">
        <f>VLOOKUP(C1436,accounts!$A$2:$F$9615,3,FALSE)</f>
        <v>$2.5M-$5M</v>
      </c>
      <c r="P1436" t="str">
        <f>VLOOKUP(C1436,accounts!$A$2:$F$9615,5,FALSE)</f>
        <v>West</v>
      </c>
      <c r="Q1436" t="b">
        <f t="shared" si="23"/>
        <v>1</v>
      </c>
      <c r="R1436" t="e">
        <f>INDEX(removed_duplicate_rows!$A$5:$A$39,MATCH(wins!A1436,removed_duplicate_rows!$A$5:$A$39,0))</f>
        <v>#N/A</v>
      </c>
    </row>
    <row r="1437" spans="1:18" ht="15.75" customHeight="1" x14ac:dyDescent="0.2">
      <c r="A1437" t="s">
        <v>4439</v>
      </c>
      <c r="B1437" t="s">
        <v>4440</v>
      </c>
      <c r="C1437" t="s">
        <v>4441</v>
      </c>
      <c r="D1437" s="10">
        <v>45773</v>
      </c>
      <c r="E1437" t="s">
        <v>52</v>
      </c>
      <c r="F1437">
        <v>12</v>
      </c>
      <c r="G1437" t="s">
        <v>374</v>
      </c>
      <c r="H1437" t="s">
        <v>375</v>
      </c>
      <c r="I1437" t="s">
        <v>55</v>
      </c>
      <c r="J1437">
        <v>1</v>
      </c>
      <c r="K1437">
        <v>7973</v>
      </c>
      <c r="L1437" t="str">
        <f>IFERROR(INDEX(play_attribution!$B$2:$B$328,MATCH(A1437,play_attribution!$A$2:$A$328,0)),"")</f>
        <v/>
      </c>
      <c r="M1437" t="str">
        <f>VLOOKUP(H1437,seller_roster!$A$2:$B$85,2,FALSE)</f>
        <v>Sol Lindqvist</v>
      </c>
      <c r="N1437" t="str">
        <f>VLOOKUP(C1437,accounts!$A$2:$F$9615,2,FALSE)</f>
        <v>Logistics</v>
      </c>
      <c r="O1437" t="str">
        <f>VLOOKUP(C1437,accounts!$A$2:$F$9615,3,FALSE)</f>
        <v>$2.5M-$5M</v>
      </c>
      <c r="P1437" t="str">
        <f>VLOOKUP(C1437,accounts!$A$2:$F$9615,5,FALSE)</f>
        <v>East</v>
      </c>
      <c r="Q1437" t="b">
        <f t="shared" si="23"/>
        <v>1</v>
      </c>
      <c r="R1437" t="e">
        <f>INDEX(removed_duplicate_rows!$A$5:$A$39,MATCH(wins!A1437,removed_duplicate_rows!$A$5:$A$39,0))</f>
        <v>#N/A</v>
      </c>
    </row>
    <row r="1438" spans="1:18" ht="15.75" customHeight="1" x14ac:dyDescent="0.2">
      <c r="A1438" t="s">
        <v>4442</v>
      </c>
      <c r="B1438" t="s">
        <v>4443</v>
      </c>
      <c r="C1438" t="s">
        <v>4444</v>
      </c>
      <c r="D1438" s="10">
        <v>45773</v>
      </c>
      <c r="E1438" t="s">
        <v>52</v>
      </c>
      <c r="F1438">
        <v>12</v>
      </c>
      <c r="G1438" t="s">
        <v>374</v>
      </c>
      <c r="H1438" t="s">
        <v>409</v>
      </c>
      <c r="I1438" t="s">
        <v>55</v>
      </c>
      <c r="J1438">
        <v>1</v>
      </c>
      <c r="K1438">
        <v>4171</v>
      </c>
      <c r="L1438" t="str">
        <f>IFERROR(INDEX(play_attribution!$B$2:$B$328,MATCH(A1438,play_attribution!$A$2:$A$328,0)),"")</f>
        <v/>
      </c>
      <c r="M1438" t="str">
        <f>VLOOKUP(H1438,seller_roster!$A$2:$B$85,2,FALSE)</f>
        <v>Devon Okafor</v>
      </c>
      <c r="N1438" t="str">
        <f>VLOOKUP(C1438,accounts!$A$2:$F$9615,2,FALSE)</f>
        <v>Construction</v>
      </c>
      <c r="O1438" t="str">
        <f>VLOOKUP(C1438,accounts!$A$2:$F$9615,3,FALSE)</f>
        <v>$5M-$10M</v>
      </c>
      <c r="P1438" t="str">
        <f>VLOOKUP(C1438,accounts!$A$2:$F$9615,5,FALSE)</f>
        <v>Central</v>
      </c>
      <c r="Q1438" t="b">
        <f t="shared" si="23"/>
        <v>1</v>
      </c>
      <c r="R1438" t="e">
        <f>INDEX(removed_duplicate_rows!$A$5:$A$39,MATCH(wins!A1438,removed_duplicate_rows!$A$5:$A$39,0))</f>
        <v>#N/A</v>
      </c>
    </row>
    <row r="1439" spans="1:18" ht="15.75" customHeight="1" x14ac:dyDescent="0.2">
      <c r="A1439" t="s">
        <v>4445</v>
      </c>
      <c r="B1439" t="s">
        <v>4446</v>
      </c>
      <c r="C1439" t="s">
        <v>4447</v>
      </c>
      <c r="D1439" s="10">
        <v>45773</v>
      </c>
      <c r="E1439" t="s">
        <v>52</v>
      </c>
      <c r="F1439">
        <v>12</v>
      </c>
      <c r="G1439" t="s">
        <v>374</v>
      </c>
      <c r="H1439" t="s">
        <v>387</v>
      </c>
      <c r="I1439" t="s">
        <v>55</v>
      </c>
      <c r="J1439">
        <v>1</v>
      </c>
      <c r="K1439">
        <v>6919</v>
      </c>
      <c r="L1439" t="str">
        <f>IFERROR(INDEX(play_attribution!$B$2:$B$328,MATCH(A1439,play_attribution!$A$2:$A$328,0)),"")</f>
        <v/>
      </c>
      <c r="M1439" t="str">
        <f>VLOOKUP(H1439,seller_roster!$A$2:$B$85,2,FALSE)</f>
        <v>Ray Kim</v>
      </c>
      <c r="N1439" t="str">
        <f>VLOOKUP(C1439,accounts!$A$2:$F$9615,2,FALSE)</f>
        <v>Nonprofit</v>
      </c>
      <c r="O1439" t="str">
        <f>VLOOKUP(C1439,accounts!$A$2:$F$9615,3,FALSE)</f>
        <v>$2.5M-$5M</v>
      </c>
      <c r="P1439" t="str">
        <f>VLOOKUP(C1439,accounts!$A$2:$F$9615,5,FALSE)</f>
        <v>West</v>
      </c>
      <c r="Q1439" t="b">
        <f t="shared" si="23"/>
        <v>1</v>
      </c>
      <c r="R1439" t="e">
        <f>INDEX(removed_duplicate_rows!$A$5:$A$39,MATCH(wins!A1439,removed_duplicate_rows!$A$5:$A$39,0))</f>
        <v>#N/A</v>
      </c>
    </row>
    <row r="1440" spans="1:18" ht="15.75" customHeight="1" x14ac:dyDescent="0.2">
      <c r="A1440" t="s">
        <v>4448</v>
      </c>
      <c r="B1440" t="s">
        <v>4449</v>
      </c>
      <c r="C1440" t="s">
        <v>4450</v>
      </c>
      <c r="D1440" s="10">
        <v>45773</v>
      </c>
      <c r="E1440" t="s">
        <v>52</v>
      </c>
      <c r="F1440">
        <v>12</v>
      </c>
      <c r="G1440" t="s">
        <v>374</v>
      </c>
      <c r="H1440" t="s">
        <v>783</v>
      </c>
      <c r="I1440" t="s">
        <v>55</v>
      </c>
      <c r="J1440">
        <v>1</v>
      </c>
      <c r="K1440">
        <v>5208</v>
      </c>
      <c r="L1440" t="str">
        <f>IFERROR(INDEX(play_attribution!$B$2:$B$328,MATCH(A1440,play_attribution!$A$2:$A$328,0)),"")</f>
        <v/>
      </c>
      <c r="M1440" t="str">
        <f>VLOOKUP(H1440,seller_roster!$A$2:$B$85,2,FALSE)</f>
        <v>Omar Tran</v>
      </c>
      <c r="N1440" t="str">
        <f>VLOOKUP(C1440,accounts!$A$2:$F$9615,2,FALSE)</f>
        <v>Manufacturing</v>
      </c>
      <c r="O1440" t="str">
        <f>VLOOKUP(C1440,accounts!$A$2:$F$9615,3,FALSE)</f>
        <v>&lt;$1M</v>
      </c>
      <c r="P1440" t="str">
        <f>VLOOKUP(C1440,accounts!$A$2:$F$9615,5,FALSE)</f>
        <v>West</v>
      </c>
      <c r="Q1440" t="b">
        <f t="shared" si="23"/>
        <v>1</v>
      </c>
      <c r="R1440" t="e">
        <f>INDEX(removed_duplicate_rows!$A$5:$A$39,MATCH(wins!A1440,removed_duplicate_rows!$A$5:$A$39,0))</f>
        <v>#N/A</v>
      </c>
    </row>
    <row r="1441" spans="1:18" ht="15.75" customHeight="1" x14ac:dyDescent="0.2">
      <c r="A1441" t="s">
        <v>4451</v>
      </c>
      <c r="B1441" t="s">
        <v>4452</v>
      </c>
      <c r="C1441" t="s">
        <v>4453</v>
      </c>
      <c r="D1441" s="10">
        <v>45773</v>
      </c>
      <c r="E1441" t="s">
        <v>52</v>
      </c>
      <c r="F1441">
        <v>12</v>
      </c>
      <c r="G1441" t="s">
        <v>374</v>
      </c>
      <c r="H1441" t="s">
        <v>427</v>
      </c>
      <c r="I1441" t="s">
        <v>55</v>
      </c>
      <c r="J1441">
        <v>1</v>
      </c>
      <c r="K1441">
        <v>7338</v>
      </c>
      <c r="L1441" t="str">
        <f>IFERROR(INDEX(play_attribution!$B$2:$B$328,MATCH(A1441,play_attribution!$A$2:$A$328,0)),"")</f>
        <v/>
      </c>
      <c r="M1441" t="str">
        <f>VLOOKUP(H1441,seller_roster!$A$2:$B$85,2,FALSE)</f>
        <v>Peyton Moreau</v>
      </c>
      <c r="N1441" t="str">
        <f>VLOOKUP(C1441,accounts!$A$2:$F$9615,2,FALSE)</f>
        <v>Field Services</v>
      </c>
      <c r="O1441" t="str">
        <f>VLOOKUP(C1441,accounts!$A$2:$F$9615,3,FALSE)</f>
        <v>$2.5M-$5M</v>
      </c>
      <c r="P1441" t="str">
        <f>VLOOKUP(C1441,accounts!$A$2:$F$9615,5,FALSE)</f>
        <v>West</v>
      </c>
      <c r="Q1441" t="b">
        <f t="shared" si="23"/>
        <v>1</v>
      </c>
      <c r="R1441" t="e">
        <f>INDEX(removed_duplicate_rows!$A$5:$A$39,MATCH(wins!A1441,removed_duplicate_rows!$A$5:$A$39,0))</f>
        <v>#N/A</v>
      </c>
    </row>
    <row r="1442" spans="1:18" ht="15.75" customHeight="1" x14ac:dyDescent="0.2">
      <c r="A1442" t="s">
        <v>4454</v>
      </c>
      <c r="B1442" t="s">
        <v>4455</v>
      </c>
      <c r="C1442" t="s">
        <v>4456</v>
      </c>
      <c r="D1442" s="10">
        <v>45773</v>
      </c>
      <c r="E1442" t="s">
        <v>52</v>
      </c>
      <c r="F1442">
        <v>12</v>
      </c>
      <c r="G1442" t="s">
        <v>374</v>
      </c>
      <c r="H1442" t="s">
        <v>449</v>
      </c>
      <c r="I1442" t="s">
        <v>55</v>
      </c>
      <c r="J1442">
        <v>1</v>
      </c>
      <c r="K1442">
        <v>6602</v>
      </c>
      <c r="L1442" t="str">
        <f>IFERROR(INDEX(play_attribution!$B$2:$B$328,MATCH(A1442,play_attribution!$A$2:$A$328,0)),"")</f>
        <v/>
      </c>
      <c r="M1442" t="str">
        <f>VLOOKUP(H1442,seller_roster!$A$2:$B$85,2,FALSE)</f>
        <v>Hayden Okafor</v>
      </c>
      <c r="N1442" t="str">
        <f>VLOOKUP(C1442,accounts!$A$2:$F$9615,2,FALSE)</f>
        <v>Field Services</v>
      </c>
      <c r="O1442" t="str">
        <f>VLOOKUP(C1442,accounts!$A$2:$F$9615,3,FALSE)</f>
        <v>&gt;$10M</v>
      </c>
      <c r="P1442" t="str">
        <f>VLOOKUP(C1442,accounts!$A$2:$F$9615,5,FALSE)</f>
        <v>West</v>
      </c>
      <c r="Q1442" t="b">
        <f t="shared" si="23"/>
        <v>1</v>
      </c>
      <c r="R1442" t="e">
        <f>INDEX(removed_duplicate_rows!$A$5:$A$39,MATCH(wins!A1442,removed_duplicate_rows!$A$5:$A$39,0))</f>
        <v>#N/A</v>
      </c>
    </row>
    <row r="1443" spans="1:18" ht="15.75" customHeight="1" x14ac:dyDescent="0.2">
      <c r="A1443" t="s">
        <v>4457</v>
      </c>
      <c r="B1443" t="s">
        <v>4458</v>
      </c>
      <c r="C1443" t="s">
        <v>4459</v>
      </c>
      <c r="D1443" s="10">
        <v>45773</v>
      </c>
      <c r="E1443" t="s">
        <v>52</v>
      </c>
      <c r="F1443">
        <v>12</v>
      </c>
      <c r="G1443" t="s">
        <v>374</v>
      </c>
      <c r="H1443" t="s">
        <v>383</v>
      </c>
      <c r="I1443" t="s">
        <v>55</v>
      </c>
      <c r="J1443">
        <v>1</v>
      </c>
      <c r="K1443">
        <v>4443</v>
      </c>
      <c r="L1443" t="str">
        <f>IFERROR(INDEX(play_attribution!$B$2:$B$328,MATCH(A1443,play_attribution!$A$2:$A$328,0)),"")</f>
        <v/>
      </c>
      <c r="M1443" t="str">
        <f>VLOOKUP(H1443,seller_roster!$A$2:$B$85,2,FALSE)</f>
        <v>Flor Ruiz</v>
      </c>
      <c r="N1443" t="str">
        <f>VLOOKUP(C1443,accounts!$A$2:$F$9615,2,FALSE)</f>
        <v>Healthcare Services</v>
      </c>
      <c r="O1443" t="str">
        <f>VLOOKUP(C1443,accounts!$A$2:$F$9615,3,FALSE)</f>
        <v>$2.5M-$5M</v>
      </c>
      <c r="P1443" t="str">
        <f>VLOOKUP(C1443,accounts!$A$2:$F$9615,5,FALSE)</f>
        <v>Central</v>
      </c>
      <c r="Q1443" t="b">
        <f t="shared" si="23"/>
        <v>1</v>
      </c>
      <c r="R1443" t="e">
        <f>INDEX(removed_duplicate_rows!$A$5:$A$39,MATCH(wins!A1443,removed_duplicate_rows!$A$5:$A$39,0))</f>
        <v>#N/A</v>
      </c>
    </row>
    <row r="1444" spans="1:18" ht="15.75" customHeight="1" x14ac:dyDescent="0.2">
      <c r="A1444" t="s">
        <v>4460</v>
      </c>
      <c r="B1444" t="s">
        <v>4461</v>
      </c>
      <c r="C1444" t="s">
        <v>4462</v>
      </c>
      <c r="D1444" s="10">
        <v>45773</v>
      </c>
      <c r="E1444" t="s">
        <v>52</v>
      </c>
      <c r="F1444">
        <v>12</v>
      </c>
      <c r="G1444" t="s">
        <v>374</v>
      </c>
      <c r="H1444" t="s">
        <v>391</v>
      </c>
      <c r="I1444" t="s">
        <v>55</v>
      </c>
      <c r="J1444">
        <v>1</v>
      </c>
      <c r="K1444">
        <v>3609</v>
      </c>
      <c r="L1444" t="str">
        <f>IFERROR(INDEX(play_attribution!$B$2:$B$328,MATCH(A1444,play_attribution!$A$2:$A$328,0)),"")</f>
        <v/>
      </c>
      <c r="M1444" t="str">
        <f>VLOOKUP(H1444,seller_roster!$A$2:$B$85,2,FALSE)</f>
        <v>Sam Walsh</v>
      </c>
      <c r="N1444" t="str">
        <f>VLOOKUP(C1444,accounts!$A$2:$F$9615,2,FALSE)</f>
        <v>Nonprofit</v>
      </c>
      <c r="O1444" t="str">
        <f>VLOOKUP(C1444,accounts!$A$2:$F$9615,3,FALSE)</f>
        <v>$2.5M-$5M</v>
      </c>
      <c r="P1444" t="str">
        <f>VLOOKUP(C1444,accounts!$A$2:$F$9615,5,FALSE)</f>
        <v>Central</v>
      </c>
      <c r="Q1444" t="b">
        <f t="shared" si="23"/>
        <v>1</v>
      </c>
      <c r="R1444" t="e">
        <f>INDEX(removed_duplicate_rows!$A$5:$A$39,MATCH(wins!A1444,removed_duplicate_rows!$A$5:$A$39,0))</f>
        <v>#N/A</v>
      </c>
    </row>
    <row r="1445" spans="1:18" ht="15.75" customHeight="1" x14ac:dyDescent="0.2">
      <c r="A1445" t="s">
        <v>4463</v>
      </c>
      <c r="B1445" t="s">
        <v>4464</v>
      </c>
      <c r="C1445" t="s">
        <v>4465</v>
      </c>
      <c r="D1445" s="10">
        <v>45773</v>
      </c>
      <c r="E1445" t="s">
        <v>52</v>
      </c>
      <c r="F1445">
        <v>12</v>
      </c>
      <c r="G1445" t="s">
        <v>374</v>
      </c>
      <c r="H1445" t="s">
        <v>387</v>
      </c>
      <c r="I1445" t="s">
        <v>55</v>
      </c>
      <c r="J1445">
        <v>1</v>
      </c>
      <c r="K1445">
        <v>5166</v>
      </c>
      <c r="L1445" t="str">
        <f>IFERROR(INDEX(play_attribution!$B$2:$B$328,MATCH(A1445,play_attribution!$A$2:$A$328,0)),"")</f>
        <v/>
      </c>
      <c r="M1445" t="str">
        <f>VLOOKUP(H1445,seller_roster!$A$2:$B$85,2,FALSE)</f>
        <v>Ray Kim</v>
      </c>
      <c r="N1445" t="str">
        <f>VLOOKUP(C1445,accounts!$A$2:$F$9615,2,FALSE)</f>
        <v>Hospitality Group</v>
      </c>
      <c r="O1445" t="str">
        <f>VLOOKUP(C1445,accounts!$A$2:$F$9615,3,FALSE)</f>
        <v>$2.5M-$5M</v>
      </c>
      <c r="P1445" t="str">
        <f>VLOOKUP(C1445,accounts!$A$2:$F$9615,5,FALSE)</f>
        <v>East</v>
      </c>
      <c r="Q1445" t="b">
        <f t="shared" si="23"/>
        <v>1</v>
      </c>
      <c r="R1445" t="e">
        <f>INDEX(removed_duplicate_rows!$A$5:$A$39,MATCH(wins!A1445,removed_duplicate_rows!$A$5:$A$39,0))</f>
        <v>#N/A</v>
      </c>
    </row>
    <row r="1446" spans="1:18" ht="15.75" customHeight="1" x14ac:dyDescent="0.2">
      <c r="A1446" t="s">
        <v>4466</v>
      </c>
      <c r="B1446" t="s">
        <v>4467</v>
      </c>
      <c r="C1446" t="s">
        <v>4468</v>
      </c>
      <c r="D1446" s="10">
        <v>45773</v>
      </c>
      <c r="E1446" t="s">
        <v>52</v>
      </c>
      <c r="F1446">
        <v>12</v>
      </c>
      <c r="G1446" t="s">
        <v>374</v>
      </c>
      <c r="H1446" t="s">
        <v>398</v>
      </c>
      <c r="I1446" t="s">
        <v>55</v>
      </c>
      <c r="J1446">
        <v>1</v>
      </c>
      <c r="K1446">
        <v>5031</v>
      </c>
      <c r="L1446" t="str">
        <f>IFERROR(INDEX(play_attribution!$B$2:$B$328,MATCH(A1446,play_attribution!$A$2:$A$328,0)),"")</f>
        <v/>
      </c>
      <c r="M1446" t="str">
        <f>VLOOKUP(H1446,seller_roster!$A$2:$B$85,2,FALSE)</f>
        <v>Rowan Kim</v>
      </c>
      <c r="N1446" t="str">
        <f>VLOOKUP(C1446,accounts!$A$2:$F$9615,2,FALSE)</f>
        <v>Hospitality Group</v>
      </c>
      <c r="O1446" t="str">
        <f>VLOOKUP(C1446,accounts!$A$2:$F$9615,3,FALSE)</f>
        <v>$5M-$10M</v>
      </c>
      <c r="P1446" t="str">
        <f>VLOOKUP(C1446,accounts!$A$2:$F$9615,5,FALSE)</f>
        <v>West</v>
      </c>
      <c r="Q1446" t="b">
        <f t="shared" si="23"/>
        <v>1</v>
      </c>
      <c r="R1446" t="e">
        <f>INDEX(removed_duplicate_rows!$A$5:$A$39,MATCH(wins!A1446,removed_duplicate_rows!$A$5:$A$39,0))</f>
        <v>#N/A</v>
      </c>
    </row>
    <row r="1447" spans="1:18" ht="15.75" customHeight="1" x14ac:dyDescent="0.2">
      <c r="A1447" t="s">
        <v>4469</v>
      </c>
      <c r="B1447" t="s">
        <v>4470</v>
      </c>
      <c r="C1447" t="s">
        <v>4471</v>
      </c>
      <c r="D1447" s="10">
        <v>45780</v>
      </c>
      <c r="E1447" t="s">
        <v>52</v>
      </c>
      <c r="F1447">
        <v>13</v>
      </c>
      <c r="G1447" t="s">
        <v>53</v>
      </c>
      <c r="H1447" t="s">
        <v>1208</v>
      </c>
      <c r="I1447" t="s">
        <v>55</v>
      </c>
      <c r="J1447">
        <v>1</v>
      </c>
      <c r="K1447">
        <v>6661</v>
      </c>
      <c r="L1447" t="str">
        <f>IFERROR(INDEX(play_attribution!$B$2:$B$328,MATCH(A1447,play_attribution!$A$2:$A$328,0)),"")</f>
        <v/>
      </c>
      <c r="M1447" t="str">
        <f>VLOOKUP(H1447,seller_roster!$A$2:$B$85,2,FALSE)</f>
        <v>Eden Okafor</v>
      </c>
      <c r="N1447" t="str">
        <f>VLOOKUP(C1447,accounts!$A$2:$F$9615,2,FALSE)</f>
        <v>Wholesale &amp; Distribution</v>
      </c>
      <c r="O1447" t="str">
        <f>VLOOKUP(C1447,accounts!$A$2:$F$9615,3,FALSE)</f>
        <v>$2.5M-$5M</v>
      </c>
      <c r="P1447" t="str">
        <f>VLOOKUP(C1447,accounts!$A$2:$F$9615,5,FALSE)</f>
        <v>East</v>
      </c>
      <c r="Q1447" t="b">
        <f t="shared" si="23"/>
        <v>1</v>
      </c>
      <c r="R1447" t="e">
        <f>INDEX(removed_duplicate_rows!$A$5:$A$39,MATCH(wins!A1447,removed_duplicate_rows!$A$5:$A$39,0))</f>
        <v>#N/A</v>
      </c>
    </row>
    <row r="1448" spans="1:18" ht="15.75" customHeight="1" x14ac:dyDescent="0.2">
      <c r="A1448" t="s">
        <v>4472</v>
      </c>
      <c r="B1448" t="s">
        <v>4473</v>
      </c>
      <c r="C1448" t="s">
        <v>4474</v>
      </c>
      <c r="D1448" s="10">
        <v>45780</v>
      </c>
      <c r="E1448" t="s">
        <v>52</v>
      </c>
      <c r="F1448">
        <v>13</v>
      </c>
      <c r="G1448" t="s">
        <v>53</v>
      </c>
      <c r="H1448" t="s">
        <v>505</v>
      </c>
      <c r="I1448" t="s">
        <v>55</v>
      </c>
      <c r="J1448">
        <v>1</v>
      </c>
      <c r="K1448">
        <v>10483</v>
      </c>
      <c r="L1448" t="str">
        <f>IFERROR(INDEX(play_attribution!$B$2:$B$328,MATCH(A1448,play_attribution!$A$2:$A$328,0)),"")</f>
        <v/>
      </c>
      <c r="M1448" t="str">
        <f>VLOOKUP(H1448,seller_roster!$A$2:$B$85,2,FALSE)</f>
        <v>Xen Mbeki</v>
      </c>
      <c r="N1448" t="str">
        <f>VLOOKUP(C1448,accounts!$A$2:$F$9615,2,FALSE)</f>
        <v>Retail Multi-Location</v>
      </c>
      <c r="O1448" t="str">
        <f>VLOOKUP(C1448,accounts!$A$2:$F$9615,3,FALSE)</f>
        <v>$5M-$10M</v>
      </c>
      <c r="P1448" t="str">
        <f>VLOOKUP(C1448,accounts!$A$2:$F$9615,5,FALSE)</f>
        <v>Central</v>
      </c>
      <c r="Q1448" t="b">
        <f t="shared" si="23"/>
        <v>1</v>
      </c>
      <c r="R1448" t="e">
        <f>INDEX(removed_duplicate_rows!$A$5:$A$39,MATCH(wins!A1448,removed_duplicate_rows!$A$5:$A$39,0))</f>
        <v>#N/A</v>
      </c>
    </row>
    <row r="1449" spans="1:18" ht="15.75" customHeight="1" x14ac:dyDescent="0.2">
      <c r="A1449" t="s">
        <v>4475</v>
      </c>
      <c r="B1449" t="s">
        <v>4476</v>
      </c>
      <c r="C1449" t="s">
        <v>4477</v>
      </c>
      <c r="D1449" s="10">
        <v>45780</v>
      </c>
      <c r="E1449" t="s">
        <v>52</v>
      </c>
      <c r="F1449">
        <v>13</v>
      </c>
      <c r="G1449" t="s">
        <v>53</v>
      </c>
      <c r="H1449" t="s">
        <v>54</v>
      </c>
      <c r="I1449" t="s">
        <v>55</v>
      </c>
      <c r="J1449">
        <v>1</v>
      </c>
      <c r="K1449">
        <v>13200</v>
      </c>
      <c r="L1449" t="str">
        <f>IFERROR(INDEX(play_attribution!$B$2:$B$328,MATCH(A1449,play_attribution!$A$2:$A$328,0)),"")</f>
        <v/>
      </c>
      <c r="M1449" t="str">
        <f>VLOOKUP(H1449,seller_roster!$A$2:$B$85,2,FALSE)</f>
        <v>Rhea Okafor</v>
      </c>
      <c r="N1449" t="str">
        <f>VLOOKUP(C1449,accounts!$A$2:$F$9615,2,FALSE)</f>
        <v>Nonprofit</v>
      </c>
      <c r="O1449" t="str">
        <f>VLOOKUP(C1449,accounts!$A$2:$F$9615,3,FALSE)</f>
        <v>$5M-$10M</v>
      </c>
      <c r="P1449" t="str">
        <f>VLOOKUP(C1449,accounts!$A$2:$F$9615,5,FALSE)</f>
        <v>Central</v>
      </c>
      <c r="Q1449" t="b">
        <f t="shared" si="23"/>
        <v>1</v>
      </c>
      <c r="R1449" t="e">
        <f>INDEX(removed_duplicate_rows!$A$5:$A$39,MATCH(wins!A1449,removed_duplicate_rows!$A$5:$A$39,0))</f>
        <v>#N/A</v>
      </c>
    </row>
    <row r="1450" spans="1:18" ht="15.75" customHeight="1" x14ac:dyDescent="0.2">
      <c r="A1450" t="s">
        <v>4478</v>
      </c>
      <c r="B1450" t="s">
        <v>4479</v>
      </c>
      <c r="C1450" t="s">
        <v>4480</v>
      </c>
      <c r="D1450" s="10">
        <v>45780</v>
      </c>
      <c r="E1450" t="s">
        <v>52</v>
      </c>
      <c r="F1450">
        <v>13</v>
      </c>
      <c r="G1450" t="s">
        <v>53</v>
      </c>
      <c r="H1450" t="s">
        <v>65</v>
      </c>
      <c r="I1450" t="s">
        <v>55</v>
      </c>
      <c r="J1450">
        <v>1</v>
      </c>
      <c r="K1450">
        <v>20895</v>
      </c>
      <c r="L1450" t="str">
        <f>IFERROR(INDEX(play_attribution!$B$2:$B$328,MATCH(A1450,play_attribution!$A$2:$A$328,0)),"")</f>
        <v/>
      </c>
      <c r="M1450" t="str">
        <f>VLOOKUP(H1450,seller_roster!$A$2:$B$85,2,FALSE)</f>
        <v>Bryn Moreau</v>
      </c>
      <c r="N1450" t="str">
        <f>VLOOKUP(C1450,accounts!$A$2:$F$9615,2,FALSE)</f>
        <v>Wholesale &amp; Distribution</v>
      </c>
      <c r="O1450" t="str">
        <f>VLOOKUP(C1450,accounts!$A$2:$F$9615,3,FALSE)</f>
        <v>&gt;$10M</v>
      </c>
      <c r="P1450" t="str">
        <f>VLOOKUP(C1450,accounts!$A$2:$F$9615,5,FALSE)</f>
        <v>Central</v>
      </c>
      <c r="Q1450" t="b">
        <f t="shared" si="23"/>
        <v>1</v>
      </c>
      <c r="R1450" t="e">
        <f>INDEX(removed_duplicate_rows!$A$5:$A$39,MATCH(wins!A1450,removed_duplicate_rows!$A$5:$A$39,0))</f>
        <v>#N/A</v>
      </c>
    </row>
    <row r="1451" spans="1:18" ht="15.75" customHeight="1" x14ac:dyDescent="0.2">
      <c r="A1451" t="s">
        <v>4481</v>
      </c>
      <c r="B1451" t="s">
        <v>4482</v>
      </c>
      <c r="C1451" t="s">
        <v>4483</v>
      </c>
      <c r="D1451" s="10">
        <v>45780</v>
      </c>
      <c r="E1451" t="s">
        <v>52</v>
      </c>
      <c r="F1451">
        <v>13</v>
      </c>
      <c r="G1451" t="s">
        <v>53</v>
      </c>
      <c r="H1451" t="s">
        <v>73</v>
      </c>
      <c r="I1451" t="s">
        <v>55</v>
      </c>
      <c r="J1451">
        <v>1</v>
      </c>
      <c r="K1451">
        <v>18696</v>
      </c>
      <c r="L1451" t="str">
        <f>IFERROR(INDEX(play_attribution!$B$2:$B$328,MATCH(A1451,play_attribution!$A$2:$A$328,0)),"")</f>
        <v/>
      </c>
      <c r="M1451" t="str">
        <f>VLOOKUP(H1451,seller_roster!$A$2:$B$85,2,FALSE)</f>
        <v>Rhea Ruiz</v>
      </c>
      <c r="N1451" t="str">
        <f>VLOOKUP(C1451,accounts!$A$2:$F$9615,2,FALSE)</f>
        <v>Nonprofit</v>
      </c>
      <c r="O1451" t="str">
        <f>VLOOKUP(C1451,accounts!$A$2:$F$9615,3,FALSE)</f>
        <v>$5M-$10M</v>
      </c>
      <c r="P1451" t="str">
        <f>VLOOKUP(C1451,accounts!$A$2:$F$9615,5,FALSE)</f>
        <v>East</v>
      </c>
      <c r="Q1451" t="b">
        <f t="shared" si="23"/>
        <v>1</v>
      </c>
      <c r="R1451" t="e">
        <f>INDEX(removed_duplicate_rows!$A$5:$A$39,MATCH(wins!A1451,removed_duplicate_rows!$A$5:$A$39,0))</f>
        <v>#N/A</v>
      </c>
    </row>
    <row r="1452" spans="1:18" ht="15.75" customHeight="1" x14ac:dyDescent="0.2">
      <c r="A1452" t="s">
        <v>4484</v>
      </c>
      <c r="B1452" t="s">
        <v>4485</v>
      </c>
      <c r="C1452" t="s">
        <v>4486</v>
      </c>
      <c r="D1452" s="10">
        <v>45780</v>
      </c>
      <c r="E1452" t="s">
        <v>52</v>
      </c>
      <c r="F1452">
        <v>13</v>
      </c>
      <c r="G1452" t="s">
        <v>53</v>
      </c>
      <c r="H1452" t="s">
        <v>54</v>
      </c>
      <c r="I1452" t="s">
        <v>55</v>
      </c>
      <c r="J1452">
        <v>1</v>
      </c>
      <c r="K1452">
        <v>10852</v>
      </c>
      <c r="L1452" t="str">
        <f>IFERROR(INDEX(play_attribution!$B$2:$B$328,MATCH(A1452,play_attribution!$A$2:$A$328,0)),"")</f>
        <v/>
      </c>
      <c r="M1452" t="str">
        <f>VLOOKUP(H1452,seller_roster!$A$2:$B$85,2,FALSE)</f>
        <v>Rhea Okafor</v>
      </c>
      <c r="N1452" t="str">
        <f>VLOOKUP(C1452,accounts!$A$2:$F$9615,2,FALSE)</f>
        <v>Manufacturing</v>
      </c>
      <c r="O1452" t="str">
        <f>VLOOKUP(C1452,accounts!$A$2:$F$9615,3,FALSE)</f>
        <v>$5M-$10M</v>
      </c>
      <c r="P1452" t="str">
        <f>VLOOKUP(C1452,accounts!$A$2:$F$9615,5,FALSE)</f>
        <v>Central</v>
      </c>
      <c r="Q1452" t="b">
        <f t="shared" si="23"/>
        <v>1</v>
      </c>
      <c r="R1452" t="e">
        <f>INDEX(removed_duplicate_rows!$A$5:$A$39,MATCH(wins!A1452,removed_duplicate_rows!$A$5:$A$39,0))</f>
        <v>#N/A</v>
      </c>
    </row>
    <row r="1453" spans="1:18" ht="15.75" customHeight="1" x14ac:dyDescent="0.2">
      <c r="A1453" t="s">
        <v>4487</v>
      </c>
      <c r="B1453" t="s">
        <v>4488</v>
      </c>
      <c r="C1453" t="s">
        <v>4489</v>
      </c>
      <c r="D1453" s="10">
        <v>45780</v>
      </c>
      <c r="E1453" t="s">
        <v>52</v>
      </c>
      <c r="F1453">
        <v>13</v>
      </c>
      <c r="G1453" t="s">
        <v>77</v>
      </c>
      <c r="H1453" t="s">
        <v>527</v>
      </c>
      <c r="I1453" t="s">
        <v>55</v>
      </c>
      <c r="J1453">
        <v>1</v>
      </c>
      <c r="K1453">
        <v>5983</v>
      </c>
      <c r="L1453" t="str">
        <f>IFERROR(INDEX(play_attribution!$B$2:$B$328,MATCH(A1453,play_attribution!$A$2:$A$328,0)),"")</f>
        <v/>
      </c>
      <c r="M1453" t="str">
        <f>VLOOKUP(H1453,seller_roster!$A$2:$B$85,2,FALSE)</f>
        <v>Nia Mbeki</v>
      </c>
      <c r="N1453" t="str">
        <f>VLOOKUP(C1453,accounts!$A$2:$F$9615,2,FALSE)</f>
        <v>Retail Multi-Location</v>
      </c>
      <c r="O1453" t="str">
        <f>VLOOKUP(C1453,accounts!$A$2:$F$9615,3,FALSE)</f>
        <v>$1M-$2.5M</v>
      </c>
      <c r="P1453" t="str">
        <f>VLOOKUP(C1453,accounts!$A$2:$F$9615,5,FALSE)</f>
        <v>East</v>
      </c>
      <c r="Q1453" t="b">
        <f t="shared" si="23"/>
        <v>1</v>
      </c>
      <c r="R1453" t="e">
        <f>INDEX(removed_duplicate_rows!$A$5:$A$39,MATCH(wins!A1453,removed_duplicate_rows!$A$5:$A$39,0))</f>
        <v>#N/A</v>
      </c>
    </row>
    <row r="1454" spans="1:18" ht="15.75" customHeight="1" x14ac:dyDescent="0.2">
      <c r="A1454" t="s">
        <v>4490</v>
      </c>
      <c r="B1454" t="s">
        <v>4491</v>
      </c>
      <c r="C1454" t="s">
        <v>4492</v>
      </c>
      <c r="D1454" s="10">
        <v>45780</v>
      </c>
      <c r="E1454" t="s">
        <v>52</v>
      </c>
      <c r="F1454">
        <v>13</v>
      </c>
      <c r="G1454" t="s">
        <v>77</v>
      </c>
      <c r="H1454" t="s">
        <v>133</v>
      </c>
      <c r="I1454" t="s">
        <v>79</v>
      </c>
      <c r="J1454">
        <v>1</v>
      </c>
      <c r="K1454">
        <v>7451</v>
      </c>
      <c r="L1454" t="str">
        <f>IFERROR(INDEX(play_attribution!$B$2:$B$328,MATCH(A1454,play_attribution!$A$2:$A$328,0)),"")</f>
        <v/>
      </c>
      <c r="M1454" t="str">
        <f>VLOOKUP(H1454,seller_roster!$A$2:$B$85,2,FALSE)</f>
        <v>Devon Tran</v>
      </c>
      <c r="N1454" t="str">
        <f>VLOOKUP(C1454,accounts!$A$2:$F$9615,2,FALSE)</f>
        <v>Retail Multi-Location</v>
      </c>
      <c r="O1454" t="str">
        <f>VLOOKUP(C1454,accounts!$A$2:$F$9615,3,FALSE)</f>
        <v>$5M-$10M</v>
      </c>
      <c r="P1454" t="str">
        <f>VLOOKUP(C1454,accounts!$A$2:$F$9615,5,FALSE)</f>
        <v>East</v>
      </c>
      <c r="Q1454" t="b">
        <f t="shared" si="23"/>
        <v>1</v>
      </c>
      <c r="R1454" t="e">
        <f>INDEX(removed_duplicate_rows!$A$5:$A$39,MATCH(wins!A1454,removed_duplicate_rows!$A$5:$A$39,0))</f>
        <v>#N/A</v>
      </c>
    </row>
    <row r="1455" spans="1:18" ht="15.75" customHeight="1" x14ac:dyDescent="0.2">
      <c r="A1455" t="s">
        <v>4493</v>
      </c>
      <c r="B1455" t="s">
        <v>4494</v>
      </c>
      <c r="C1455" t="s">
        <v>4495</v>
      </c>
      <c r="D1455" s="10">
        <v>45780</v>
      </c>
      <c r="E1455" t="s">
        <v>52</v>
      </c>
      <c r="F1455">
        <v>13</v>
      </c>
      <c r="G1455" t="s">
        <v>77</v>
      </c>
      <c r="H1455" t="s">
        <v>173</v>
      </c>
      <c r="I1455" t="s">
        <v>55</v>
      </c>
      <c r="J1455">
        <v>1</v>
      </c>
      <c r="K1455">
        <v>6963</v>
      </c>
      <c r="L1455" t="str">
        <f>IFERROR(INDEX(play_attribution!$B$2:$B$328,MATCH(A1455,play_attribution!$A$2:$A$328,0)),"")</f>
        <v/>
      </c>
      <c r="M1455" t="str">
        <f>VLOOKUP(H1455,seller_roster!$A$2:$B$85,2,FALSE)</f>
        <v>Pia Reyes</v>
      </c>
      <c r="N1455" t="str">
        <f>VLOOKUP(C1455,accounts!$A$2:$F$9615,2,FALSE)</f>
        <v>Professional Services</v>
      </c>
      <c r="O1455" t="str">
        <f>VLOOKUP(C1455,accounts!$A$2:$F$9615,3,FALSE)</f>
        <v>&gt;$10M</v>
      </c>
      <c r="P1455" t="str">
        <f>VLOOKUP(C1455,accounts!$A$2:$F$9615,5,FALSE)</f>
        <v>Central</v>
      </c>
      <c r="Q1455" t="b">
        <f t="shared" si="23"/>
        <v>1</v>
      </c>
      <c r="R1455" t="e">
        <f>INDEX(removed_duplicate_rows!$A$5:$A$39,MATCH(wins!A1455,removed_duplicate_rows!$A$5:$A$39,0))</f>
        <v>#N/A</v>
      </c>
    </row>
    <row r="1456" spans="1:18" ht="15.75" customHeight="1" x14ac:dyDescent="0.2">
      <c r="A1456" t="s">
        <v>4496</v>
      </c>
      <c r="B1456" t="s">
        <v>4497</v>
      </c>
      <c r="C1456" t="s">
        <v>4498</v>
      </c>
      <c r="D1456" s="10">
        <v>45780</v>
      </c>
      <c r="E1456" t="s">
        <v>52</v>
      </c>
      <c r="F1456">
        <v>13</v>
      </c>
      <c r="G1456" t="s">
        <v>77</v>
      </c>
      <c r="H1456" t="s">
        <v>266</v>
      </c>
      <c r="I1456" t="s">
        <v>79</v>
      </c>
      <c r="J1456">
        <v>1</v>
      </c>
      <c r="K1456">
        <v>10306</v>
      </c>
      <c r="L1456" t="str">
        <f>IFERROR(INDEX(play_attribution!$B$2:$B$328,MATCH(A1456,play_attribution!$A$2:$A$328,0)),"")</f>
        <v/>
      </c>
      <c r="M1456" t="str">
        <f>VLOOKUP(H1456,seller_roster!$A$2:$B$85,2,FALSE)</f>
        <v>Dakota Vega</v>
      </c>
      <c r="N1456" t="str">
        <f>VLOOKUP(C1456,accounts!$A$2:$F$9615,2,FALSE)</f>
        <v>Manufacturing</v>
      </c>
      <c r="O1456" t="str">
        <f>VLOOKUP(C1456,accounts!$A$2:$F$9615,3,FALSE)</f>
        <v>&gt;$10M</v>
      </c>
      <c r="P1456" t="str">
        <f>VLOOKUP(C1456,accounts!$A$2:$F$9615,5,FALSE)</f>
        <v>West</v>
      </c>
      <c r="Q1456" t="b">
        <f t="shared" si="23"/>
        <v>1</v>
      </c>
      <c r="R1456" t="e">
        <f>INDEX(removed_duplicate_rows!$A$5:$A$39,MATCH(wins!A1456,removed_duplicate_rows!$A$5:$A$39,0))</f>
        <v>#N/A</v>
      </c>
    </row>
    <row r="1457" spans="1:18" ht="15.75" customHeight="1" x14ac:dyDescent="0.2">
      <c r="A1457" t="s">
        <v>4499</v>
      </c>
      <c r="B1457" t="s">
        <v>4500</v>
      </c>
      <c r="C1457" t="s">
        <v>4501</v>
      </c>
      <c r="D1457" s="10">
        <v>45780</v>
      </c>
      <c r="E1457" t="s">
        <v>52</v>
      </c>
      <c r="F1457">
        <v>13</v>
      </c>
      <c r="G1457" t="s">
        <v>77</v>
      </c>
      <c r="H1457" t="s">
        <v>173</v>
      </c>
      <c r="I1457" t="s">
        <v>79</v>
      </c>
      <c r="J1457">
        <v>1</v>
      </c>
      <c r="K1457">
        <v>7666</v>
      </c>
      <c r="L1457" t="str">
        <f>IFERROR(INDEX(play_attribution!$B$2:$B$328,MATCH(A1457,play_attribution!$A$2:$A$328,0)),"")</f>
        <v/>
      </c>
      <c r="M1457" t="str">
        <f>VLOOKUP(H1457,seller_roster!$A$2:$B$85,2,FALSE)</f>
        <v>Pia Reyes</v>
      </c>
      <c r="N1457" t="str">
        <f>VLOOKUP(C1457,accounts!$A$2:$F$9615,2,FALSE)</f>
        <v>Manufacturing</v>
      </c>
      <c r="O1457" t="str">
        <f>VLOOKUP(C1457,accounts!$A$2:$F$9615,3,FALSE)</f>
        <v>$2.5M-$5M</v>
      </c>
      <c r="P1457" t="str">
        <f>VLOOKUP(C1457,accounts!$A$2:$F$9615,5,FALSE)</f>
        <v>Central</v>
      </c>
      <c r="Q1457" t="b">
        <f t="shared" si="23"/>
        <v>1</v>
      </c>
      <c r="R1457" t="e">
        <f>INDEX(removed_duplicate_rows!$A$5:$A$39,MATCH(wins!A1457,removed_duplicate_rows!$A$5:$A$39,0))</f>
        <v>#N/A</v>
      </c>
    </row>
    <row r="1458" spans="1:18" ht="15.75" customHeight="1" x14ac:dyDescent="0.2">
      <c r="A1458" t="s">
        <v>4502</v>
      </c>
      <c r="B1458" t="s">
        <v>4503</v>
      </c>
      <c r="C1458" t="s">
        <v>4504</v>
      </c>
      <c r="D1458" s="10">
        <v>45780</v>
      </c>
      <c r="E1458" t="s">
        <v>52</v>
      </c>
      <c r="F1458">
        <v>13</v>
      </c>
      <c r="G1458" t="s">
        <v>77</v>
      </c>
      <c r="H1458" t="s">
        <v>177</v>
      </c>
      <c r="I1458" t="s">
        <v>79</v>
      </c>
      <c r="J1458">
        <v>1</v>
      </c>
      <c r="K1458">
        <v>6383</v>
      </c>
      <c r="L1458" t="str">
        <f>IFERROR(INDEX(play_attribution!$B$2:$B$328,MATCH(A1458,play_attribution!$A$2:$A$328,0)),"")</f>
        <v/>
      </c>
      <c r="M1458" t="str">
        <f>VLOOKUP(H1458,seller_roster!$A$2:$B$85,2,FALSE)</f>
        <v>Gray Marsh</v>
      </c>
      <c r="N1458" t="str">
        <f>VLOOKUP(C1458,accounts!$A$2:$F$9615,2,FALSE)</f>
        <v>Retail Multi-Location</v>
      </c>
      <c r="O1458" t="str">
        <f>VLOOKUP(C1458,accounts!$A$2:$F$9615,3,FALSE)</f>
        <v>$2.5M-$5M</v>
      </c>
      <c r="P1458" t="str">
        <f>VLOOKUP(C1458,accounts!$A$2:$F$9615,5,FALSE)</f>
        <v>Central</v>
      </c>
      <c r="Q1458" t="b">
        <f t="shared" si="23"/>
        <v>1</v>
      </c>
      <c r="R1458" t="e">
        <f>INDEX(removed_duplicate_rows!$A$5:$A$39,MATCH(wins!A1458,removed_duplicate_rows!$A$5:$A$39,0))</f>
        <v>#N/A</v>
      </c>
    </row>
    <row r="1459" spans="1:18" ht="15.75" customHeight="1" x14ac:dyDescent="0.2">
      <c r="A1459" t="s">
        <v>4505</v>
      </c>
      <c r="B1459" t="s">
        <v>4506</v>
      </c>
      <c r="C1459" t="s">
        <v>4507</v>
      </c>
      <c r="D1459" s="10">
        <v>45780</v>
      </c>
      <c r="E1459" t="s">
        <v>52</v>
      </c>
      <c r="F1459">
        <v>13</v>
      </c>
      <c r="G1459" t="s">
        <v>77</v>
      </c>
      <c r="H1459" t="s">
        <v>866</v>
      </c>
      <c r="I1459" t="s">
        <v>79</v>
      </c>
      <c r="J1459">
        <v>1</v>
      </c>
      <c r="K1459">
        <v>6783</v>
      </c>
      <c r="L1459" t="str">
        <f>IFERROR(INDEX(play_attribution!$B$2:$B$328,MATCH(A1459,play_attribution!$A$2:$A$328,0)),"")</f>
        <v/>
      </c>
      <c r="M1459" t="str">
        <f>VLOOKUP(H1459,seller_roster!$A$2:$B$85,2,FALSE)</f>
        <v>Kira Novak</v>
      </c>
      <c r="N1459" t="str">
        <f>VLOOKUP(C1459,accounts!$A$2:$F$9615,2,FALSE)</f>
        <v>Construction</v>
      </c>
      <c r="O1459" t="str">
        <f>VLOOKUP(C1459,accounts!$A$2:$F$9615,3,FALSE)</f>
        <v>$5M-$10M</v>
      </c>
      <c r="P1459" t="str">
        <f>VLOOKUP(C1459,accounts!$A$2:$F$9615,5,FALSE)</f>
        <v>Central</v>
      </c>
      <c r="Q1459" t="b">
        <f t="shared" si="23"/>
        <v>1</v>
      </c>
      <c r="R1459" t="e">
        <f>INDEX(removed_duplicate_rows!$A$5:$A$39,MATCH(wins!A1459,removed_duplicate_rows!$A$5:$A$39,0))</f>
        <v>#N/A</v>
      </c>
    </row>
    <row r="1460" spans="1:18" ht="15.75" customHeight="1" x14ac:dyDescent="0.2">
      <c r="A1460" t="s">
        <v>4508</v>
      </c>
      <c r="B1460" t="s">
        <v>4509</v>
      </c>
      <c r="C1460" t="s">
        <v>4510</v>
      </c>
      <c r="D1460" s="10">
        <v>45780</v>
      </c>
      <c r="E1460" t="s">
        <v>52</v>
      </c>
      <c r="F1460">
        <v>13</v>
      </c>
      <c r="G1460" t="s">
        <v>77</v>
      </c>
      <c r="H1460" t="s">
        <v>103</v>
      </c>
      <c r="I1460" t="s">
        <v>79</v>
      </c>
      <c r="J1460">
        <v>1</v>
      </c>
      <c r="K1460">
        <v>7062</v>
      </c>
      <c r="L1460" t="str">
        <f>IFERROR(INDEX(play_attribution!$B$2:$B$328,MATCH(A1460,play_attribution!$A$2:$A$328,0)),"")</f>
        <v/>
      </c>
      <c r="M1460" t="str">
        <f>VLOOKUP(H1460,seller_roster!$A$2:$B$85,2,FALSE)</f>
        <v>Jax Reyes</v>
      </c>
      <c r="N1460" t="str">
        <f>VLOOKUP(C1460,accounts!$A$2:$F$9615,2,FALSE)</f>
        <v>Logistics</v>
      </c>
      <c r="O1460" t="str">
        <f>VLOOKUP(C1460,accounts!$A$2:$F$9615,3,FALSE)</f>
        <v>$2.5M-$5M</v>
      </c>
      <c r="P1460" t="str">
        <f>VLOOKUP(C1460,accounts!$A$2:$F$9615,5,FALSE)</f>
        <v>East</v>
      </c>
      <c r="Q1460" t="b">
        <f t="shared" si="23"/>
        <v>1</v>
      </c>
      <c r="R1460" t="e">
        <f>INDEX(removed_duplicate_rows!$A$5:$A$39,MATCH(wins!A1460,removed_duplicate_rows!$A$5:$A$39,0))</f>
        <v>#N/A</v>
      </c>
    </row>
    <row r="1461" spans="1:18" ht="15.75" customHeight="1" x14ac:dyDescent="0.2">
      <c r="A1461" t="s">
        <v>4511</v>
      </c>
      <c r="B1461" t="s">
        <v>4512</v>
      </c>
      <c r="C1461" t="s">
        <v>4513</v>
      </c>
      <c r="D1461" s="10">
        <v>45780</v>
      </c>
      <c r="E1461" t="s">
        <v>52</v>
      </c>
      <c r="F1461">
        <v>13</v>
      </c>
      <c r="G1461" t="s">
        <v>77</v>
      </c>
      <c r="H1461" t="s">
        <v>103</v>
      </c>
      <c r="I1461" t="s">
        <v>55</v>
      </c>
      <c r="J1461">
        <v>1</v>
      </c>
      <c r="K1461">
        <v>6438</v>
      </c>
      <c r="L1461" t="str">
        <f>IFERROR(INDEX(play_attribution!$B$2:$B$328,MATCH(A1461,play_attribution!$A$2:$A$328,0)),"")</f>
        <v/>
      </c>
      <c r="M1461" t="str">
        <f>VLOOKUP(H1461,seller_roster!$A$2:$B$85,2,FALSE)</f>
        <v>Jax Reyes</v>
      </c>
      <c r="N1461" t="str">
        <f>VLOOKUP(C1461,accounts!$A$2:$F$9615,2,FALSE)</f>
        <v>Nonprofit</v>
      </c>
      <c r="O1461" t="str">
        <f>VLOOKUP(C1461,accounts!$A$2:$F$9615,3,FALSE)</f>
        <v>$2.5M-$5M</v>
      </c>
      <c r="P1461" t="str">
        <f>VLOOKUP(C1461,accounts!$A$2:$F$9615,5,FALSE)</f>
        <v>East</v>
      </c>
      <c r="Q1461" t="b">
        <f t="shared" si="23"/>
        <v>1</v>
      </c>
      <c r="R1461" t="e">
        <f>INDEX(removed_duplicate_rows!$A$5:$A$39,MATCH(wins!A1461,removed_duplicate_rows!$A$5:$A$39,0))</f>
        <v>#N/A</v>
      </c>
    </row>
    <row r="1462" spans="1:18" ht="15.75" customHeight="1" x14ac:dyDescent="0.2">
      <c r="A1462" t="s">
        <v>4514</v>
      </c>
      <c r="B1462" t="s">
        <v>4515</v>
      </c>
      <c r="C1462" t="s">
        <v>4516</v>
      </c>
      <c r="D1462" s="10">
        <v>45780</v>
      </c>
      <c r="E1462" t="s">
        <v>52</v>
      </c>
      <c r="F1462">
        <v>13</v>
      </c>
      <c r="G1462" t="s">
        <v>77</v>
      </c>
      <c r="H1462" t="s">
        <v>91</v>
      </c>
      <c r="I1462" t="s">
        <v>79</v>
      </c>
      <c r="J1462">
        <v>1</v>
      </c>
      <c r="K1462">
        <v>7249</v>
      </c>
      <c r="L1462" t="str">
        <f>IFERROR(INDEX(play_attribution!$B$2:$B$328,MATCH(A1462,play_attribution!$A$2:$A$328,0)),"")</f>
        <v/>
      </c>
      <c r="M1462" t="str">
        <f>VLOOKUP(H1462,seller_roster!$A$2:$B$85,2,FALSE)</f>
        <v>Kira Sorensen</v>
      </c>
      <c r="N1462" t="str">
        <f>VLOOKUP(C1462,accounts!$A$2:$F$9615,2,FALSE)</f>
        <v>Professional Services</v>
      </c>
      <c r="O1462" t="str">
        <f>VLOOKUP(C1462,accounts!$A$2:$F$9615,3,FALSE)</f>
        <v>$2.5M-$5M</v>
      </c>
      <c r="P1462" t="str">
        <f>VLOOKUP(C1462,accounts!$A$2:$F$9615,5,FALSE)</f>
        <v>East</v>
      </c>
      <c r="Q1462" t="b">
        <f t="shared" si="23"/>
        <v>1</v>
      </c>
      <c r="R1462" t="e">
        <f>INDEX(removed_duplicate_rows!$A$5:$A$39,MATCH(wins!A1462,removed_duplicate_rows!$A$5:$A$39,0))</f>
        <v>#N/A</v>
      </c>
    </row>
    <row r="1463" spans="1:18" ht="15.75" customHeight="1" x14ac:dyDescent="0.2">
      <c r="A1463" t="s">
        <v>4517</v>
      </c>
      <c r="B1463" t="s">
        <v>4518</v>
      </c>
      <c r="C1463" t="s">
        <v>4519</v>
      </c>
      <c r="D1463" s="10">
        <v>45780</v>
      </c>
      <c r="E1463" t="s">
        <v>52</v>
      </c>
      <c r="F1463">
        <v>13</v>
      </c>
      <c r="G1463" t="s">
        <v>77</v>
      </c>
      <c r="H1463" t="s">
        <v>91</v>
      </c>
      <c r="I1463" t="s">
        <v>79</v>
      </c>
      <c r="J1463">
        <v>1</v>
      </c>
      <c r="K1463">
        <v>9658</v>
      </c>
      <c r="L1463" t="str">
        <f>IFERROR(INDEX(play_attribution!$B$2:$B$328,MATCH(A1463,play_attribution!$A$2:$A$328,0)),"")</f>
        <v/>
      </c>
      <c r="M1463" t="str">
        <f>VLOOKUP(H1463,seller_roster!$A$2:$B$85,2,FALSE)</f>
        <v>Kira Sorensen</v>
      </c>
      <c r="N1463" t="str">
        <f>VLOOKUP(C1463,accounts!$A$2:$F$9615,2,FALSE)</f>
        <v>Wholesale &amp; Distribution</v>
      </c>
      <c r="O1463" t="str">
        <f>VLOOKUP(C1463,accounts!$A$2:$F$9615,3,FALSE)</f>
        <v>&lt;$1M</v>
      </c>
      <c r="P1463" t="str">
        <f>VLOOKUP(C1463,accounts!$A$2:$F$9615,5,FALSE)</f>
        <v>West</v>
      </c>
      <c r="Q1463" t="b">
        <f t="shared" si="23"/>
        <v>1</v>
      </c>
      <c r="R1463" t="e">
        <f>INDEX(removed_duplicate_rows!$A$5:$A$39,MATCH(wins!A1463,removed_duplicate_rows!$A$5:$A$39,0))</f>
        <v>#N/A</v>
      </c>
    </row>
    <row r="1464" spans="1:18" ht="15.75" customHeight="1" x14ac:dyDescent="0.2">
      <c r="A1464" t="s">
        <v>4520</v>
      </c>
      <c r="B1464" t="s">
        <v>4521</v>
      </c>
      <c r="C1464" t="s">
        <v>4522</v>
      </c>
      <c r="D1464" s="10">
        <v>45780</v>
      </c>
      <c r="E1464" t="s">
        <v>52</v>
      </c>
      <c r="F1464">
        <v>13</v>
      </c>
      <c r="G1464" t="s">
        <v>77</v>
      </c>
      <c r="H1464" t="s">
        <v>527</v>
      </c>
      <c r="I1464" t="s">
        <v>55</v>
      </c>
      <c r="J1464">
        <v>1</v>
      </c>
      <c r="K1464">
        <v>10281</v>
      </c>
      <c r="L1464" t="str">
        <f>IFERROR(INDEX(play_attribution!$B$2:$B$328,MATCH(A1464,play_attribution!$A$2:$A$328,0)),"")</f>
        <v/>
      </c>
      <c r="M1464" t="str">
        <f>VLOOKUP(H1464,seller_roster!$A$2:$B$85,2,FALSE)</f>
        <v>Nia Mbeki</v>
      </c>
      <c r="N1464" t="str">
        <f>VLOOKUP(C1464,accounts!$A$2:$F$9615,2,FALSE)</f>
        <v>Field Services</v>
      </c>
      <c r="O1464" t="str">
        <f>VLOOKUP(C1464,accounts!$A$2:$F$9615,3,FALSE)</f>
        <v>$2.5M-$5M</v>
      </c>
      <c r="P1464" t="str">
        <f>VLOOKUP(C1464,accounts!$A$2:$F$9615,5,FALSE)</f>
        <v>West</v>
      </c>
      <c r="Q1464" t="b">
        <f t="shared" si="23"/>
        <v>1</v>
      </c>
      <c r="R1464" t="e">
        <f>INDEX(removed_duplicate_rows!$A$5:$A$39,MATCH(wins!A1464,removed_duplicate_rows!$A$5:$A$39,0))</f>
        <v>#N/A</v>
      </c>
    </row>
    <row r="1465" spans="1:18" ht="15.75" customHeight="1" x14ac:dyDescent="0.2">
      <c r="A1465" t="s">
        <v>4523</v>
      </c>
      <c r="B1465" t="s">
        <v>4524</v>
      </c>
      <c r="C1465" t="s">
        <v>4525</v>
      </c>
      <c r="D1465" s="10">
        <v>45780</v>
      </c>
      <c r="E1465" t="s">
        <v>52</v>
      </c>
      <c r="F1465">
        <v>13</v>
      </c>
      <c r="G1465" t="s">
        <v>77</v>
      </c>
      <c r="H1465" t="s">
        <v>177</v>
      </c>
      <c r="I1465" t="s">
        <v>79</v>
      </c>
      <c r="J1465">
        <v>1</v>
      </c>
      <c r="K1465">
        <v>10905</v>
      </c>
      <c r="L1465" t="str">
        <f>IFERROR(INDEX(play_attribution!$B$2:$B$328,MATCH(A1465,play_attribution!$A$2:$A$328,0)),"")</f>
        <v/>
      </c>
      <c r="M1465" t="str">
        <f>VLOOKUP(H1465,seller_roster!$A$2:$B$85,2,FALSE)</f>
        <v>Gray Marsh</v>
      </c>
      <c r="N1465" t="str">
        <f>VLOOKUP(C1465,accounts!$A$2:$F$9615,2,FALSE)</f>
        <v>Healthcare Services</v>
      </c>
      <c r="O1465" t="str">
        <f>VLOOKUP(C1465,accounts!$A$2:$F$9615,3,FALSE)</f>
        <v>$5M-$10M</v>
      </c>
      <c r="P1465" t="str">
        <f>VLOOKUP(C1465,accounts!$A$2:$F$9615,5,FALSE)</f>
        <v>West</v>
      </c>
      <c r="Q1465" t="b">
        <f t="shared" si="23"/>
        <v>1</v>
      </c>
      <c r="R1465" t="e">
        <f>INDEX(removed_duplicate_rows!$A$5:$A$39,MATCH(wins!A1465,removed_duplicate_rows!$A$5:$A$39,0))</f>
        <v>#N/A</v>
      </c>
    </row>
    <row r="1466" spans="1:18" ht="15.75" customHeight="1" x14ac:dyDescent="0.2">
      <c r="A1466" t="s">
        <v>4526</v>
      </c>
      <c r="B1466" t="s">
        <v>4527</v>
      </c>
      <c r="C1466" t="s">
        <v>4528</v>
      </c>
      <c r="D1466" s="10">
        <v>45780</v>
      </c>
      <c r="E1466" t="s">
        <v>52</v>
      </c>
      <c r="F1466">
        <v>13</v>
      </c>
      <c r="G1466" t="s">
        <v>77</v>
      </c>
      <c r="H1466" t="s">
        <v>114</v>
      </c>
      <c r="I1466" t="s">
        <v>79</v>
      </c>
      <c r="J1466">
        <v>1</v>
      </c>
      <c r="K1466">
        <v>10984</v>
      </c>
      <c r="L1466" t="str">
        <f>IFERROR(INDEX(play_attribution!$B$2:$B$328,MATCH(A1466,play_attribution!$A$2:$A$328,0)),"")</f>
        <v/>
      </c>
      <c r="M1466" t="str">
        <f>VLOOKUP(H1466,seller_roster!$A$2:$B$85,2,FALSE)</f>
        <v>Ray Reyes</v>
      </c>
      <c r="N1466" t="str">
        <f>VLOOKUP(C1466,accounts!$A$2:$F$9615,2,FALSE)</f>
        <v>Retail Multi-Location</v>
      </c>
      <c r="O1466" t="str">
        <f>VLOOKUP(C1466,accounts!$A$2:$F$9615,3,FALSE)</f>
        <v>$2.5M-$5M</v>
      </c>
      <c r="P1466" t="str">
        <f>VLOOKUP(C1466,accounts!$A$2:$F$9615,5,FALSE)</f>
        <v>East</v>
      </c>
      <c r="Q1466" t="b">
        <f t="shared" si="23"/>
        <v>1</v>
      </c>
      <c r="R1466" t="e">
        <f>INDEX(removed_duplicate_rows!$A$5:$A$39,MATCH(wins!A1466,removed_duplicate_rows!$A$5:$A$39,0))</f>
        <v>#N/A</v>
      </c>
    </row>
    <row r="1467" spans="1:18" ht="15.75" customHeight="1" x14ac:dyDescent="0.2">
      <c r="A1467" t="s">
        <v>4529</v>
      </c>
      <c r="B1467" t="s">
        <v>4530</v>
      </c>
      <c r="C1467" t="s">
        <v>4531</v>
      </c>
      <c r="D1467" s="10">
        <v>45780</v>
      </c>
      <c r="E1467" t="s">
        <v>52</v>
      </c>
      <c r="F1467">
        <v>13</v>
      </c>
      <c r="G1467" t="s">
        <v>77</v>
      </c>
      <c r="H1467" t="s">
        <v>129</v>
      </c>
      <c r="I1467" t="s">
        <v>79</v>
      </c>
      <c r="J1467">
        <v>1</v>
      </c>
      <c r="K1467">
        <v>5401</v>
      </c>
      <c r="L1467" t="str">
        <f>IFERROR(INDEX(play_attribution!$B$2:$B$328,MATCH(A1467,play_attribution!$A$2:$A$328,0)),"")</f>
        <v/>
      </c>
      <c r="M1467" t="str">
        <f>VLOOKUP(H1467,seller_roster!$A$2:$B$85,2,FALSE)</f>
        <v>Gray Vega</v>
      </c>
      <c r="N1467" t="str">
        <f>VLOOKUP(C1467,accounts!$A$2:$F$9615,2,FALSE)</f>
        <v>Professional Services</v>
      </c>
      <c r="O1467" t="str">
        <f>VLOOKUP(C1467,accounts!$A$2:$F$9615,3,FALSE)</f>
        <v>$5M-$10M</v>
      </c>
      <c r="P1467" t="str">
        <f>VLOOKUP(C1467,accounts!$A$2:$F$9615,5,FALSE)</f>
        <v>Central</v>
      </c>
      <c r="Q1467" t="b">
        <f t="shared" si="23"/>
        <v>1</v>
      </c>
      <c r="R1467" t="e">
        <f>INDEX(removed_duplicate_rows!$A$5:$A$39,MATCH(wins!A1467,removed_duplicate_rows!$A$5:$A$39,0))</f>
        <v>#N/A</v>
      </c>
    </row>
    <row r="1468" spans="1:18" ht="15.75" customHeight="1" x14ac:dyDescent="0.2">
      <c r="A1468" t="s">
        <v>4532</v>
      </c>
      <c r="B1468" t="s">
        <v>4533</v>
      </c>
      <c r="C1468" t="s">
        <v>4534</v>
      </c>
      <c r="D1468" s="10">
        <v>45780</v>
      </c>
      <c r="E1468" t="s">
        <v>52</v>
      </c>
      <c r="F1468">
        <v>13</v>
      </c>
      <c r="G1468" t="s">
        <v>77</v>
      </c>
      <c r="H1468" t="s">
        <v>527</v>
      </c>
      <c r="I1468" t="s">
        <v>79</v>
      </c>
      <c r="J1468">
        <v>1</v>
      </c>
      <c r="K1468">
        <v>7426</v>
      </c>
      <c r="L1468" t="str">
        <f>IFERROR(INDEX(play_attribution!$B$2:$B$328,MATCH(A1468,play_attribution!$A$2:$A$328,0)),"")</f>
        <v/>
      </c>
      <c r="M1468" t="str">
        <f>VLOOKUP(H1468,seller_roster!$A$2:$B$85,2,FALSE)</f>
        <v>Nia Mbeki</v>
      </c>
      <c r="N1468" t="str">
        <f>VLOOKUP(C1468,accounts!$A$2:$F$9615,2,FALSE)</f>
        <v>Construction</v>
      </c>
      <c r="O1468" t="str">
        <f>VLOOKUP(C1468,accounts!$A$2:$F$9615,3,FALSE)</f>
        <v>$2.5M-$5M</v>
      </c>
      <c r="P1468" t="str">
        <f>VLOOKUP(C1468,accounts!$A$2:$F$9615,5,FALSE)</f>
        <v>East</v>
      </c>
      <c r="Q1468" t="b">
        <f t="shared" si="23"/>
        <v>1</v>
      </c>
      <c r="R1468" t="e">
        <f>INDEX(removed_duplicate_rows!$A$5:$A$39,MATCH(wins!A1468,removed_duplicate_rows!$A$5:$A$39,0))</f>
        <v>#N/A</v>
      </c>
    </row>
    <row r="1469" spans="1:18" ht="15.75" customHeight="1" x14ac:dyDescent="0.2">
      <c r="A1469" t="s">
        <v>4535</v>
      </c>
      <c r="B1469" t="s">
        <v>4536</v>
      </c>
      <c r="C1469" t="s">
        <v>4537</v>
      </c>
      <c r="D1469" s="10">
        <v>45780</v>
      </c>
      <c r="E1469" t="s">
        <v>52</v>
      </c>
      <c r="F1469">
        <v>13</v>
      </c>
      <c r="G1469" t="s">
        <v>77</v>
      </c>
      <c r="H1469" t="s">
        <v>103</v>
      </c>
      <c r="I1469" t="s">
        <v>79</v>
      </c>
      <c r="J1469">
        <v>1</v>
      </c>
      <c r="K1469">
        <v>6800</v>
      </c>
      <c r="L1469" t="str">
        <f>IFERROR(INDEX(play_attribution!$B$2:$B$328,MATCH(A1469,play_attribution!$A$2:$A$328,0)),"")</f>
        <v/>
      </c>
      <c r="M1469" t="str">
        <f>VLOOKUP(H1469,seller_roster!$A$2:$B$85,2,FALSE)</f>
        <v>Jax Reyes</v>
      </c>
      <c r="N1469" t="str">
        <f>VLOOKUP(C1469,accounts!$A$2:$F$9615,2,FALSE)</f>
        <v>Retail Multi-Location</v>
      </c>
      <c r="O1469" t="str">
        <f>VLOOKUP(C1469,accounts!$A$2:$F$9615,3,FALSE)</f>
        <v>$2.5M-$5M</v>
      </c>
      <c r="P1469" t="str">
        <f>VLOOKUP(C1469,accounts!$A$2:$F$9615,5,FALSE)</f>
        <v>East</v>
      </c>
      <c r="Q1469" t="b">
        <f t="shared" si="23"/>
        <v>1</v>
      </c>
      <c r="R1469" t="e">
        <f>INDEX(removed_duplicate_rows!$A$5:$A$39,MATCH(wins!A1469,removed_duplicate_rows!$A$5:$A$39,0))</f>
        <v>#N/A</v>
      </c>
    </row>
    <row r="1470" spans="1:18" ht="15.75" customHeight="1" x14ac:dyDescent="0.2">
      <c r="A1470" t="s">
        <v>4538</v>
      </c>
      <c r="B1470" t="s">
        <v>4539</v>
      </c>
      <c r="C1470" t="s">
        <v>4540</v>
      </c>
      <c r="D1470" s="10">
        <v>45780</v>
      </c>
      <c r="E1470" t="s">
        <v>52</v>
      </c>
      <c r="F1470">
        <v>13</v>
      </c>
      <c r="G1470" t="s">
        <v>77</v>
      </c>
      <c r="H1470" t="s">
        <v>155</v>
      </c>
      <c r="I1470" t="s">
        <v>79</v>
      </c>
      <c r="J1470">
        <v>1</v>
      </c>
      <c r="K1470">
        <v>7537</v>
      </c>
      <c r="L1470" t="str">
        <f>IFERROR(INDEX(play_attribution!$B$2:$B$328,MATCH(A1470,play_attribution!$A$2:$A$328,0)),"")</f>
        <v/>
      </c>
      <c r="M1470" t="str">
        <f>VLOOKUP(H1470,seller_roster!$A$2:$B$85,2,FALSE)</f>
        <v>Indigo Osei</v>
      </c>
      <c r="N1470" t="str">
        <f>VLOOKUP(C1470,accounts!$A$2:$F$9615,2,FALSE)</f>
        <v>Retail Multi-Location</v>
      </c>
      <c r="O1470" t="str">
        <f>VLOOKUP(C1470,accounts!$A$2:$F$9615,3,FALSE)</f>
        <v>$2.5M-$5M</v>
      </c>
      <c r="P1470" t="str">
        <f>VLOOKUP(C1470,accounts!$A$2:$F$9615,5,FALSE)</f>
        <v>East</v>
      </c>
      <c r="Q1470" t="b">
        <f t="shared" si="23"/>
        <v>1</v>
      </c>
      <c r="R1470" t="e">
        <f>INDEX(removed_duplicate_rows!$A$5:$A$39,MATCH(wins!A1470,removed_duplicate_rows!$A$5:$A$39,0))</f>
        <v>#N/A</v>
      </c>
    </row>
    <row r="1471" spans="1:18" ht="15.75" customHeight="1" x14ac:dyDescent="0.2">
      <c r="A1471" t="s">
        <v>4541</v>
      </c>
      <c r="B1471" t="s">
        <v>4542</v>
      </c>
      <c r="C1471" t="s">
        <v>4543</v>
      </c>
      <c r="D1471" s="10">
        <v>45780</v>
      </c>
      <c r="E1471" t="s">
        <v>52</v>
      </c>
      <c r="F1471">
        <v>13</v>
      </c>
      <c r="G1471" t="s">
        <v>77</v>
      </c>
      <c r="H1471" t="s">
        <v>266</v>
      </c>
      <c r="I1471" t="s">
        <v>79</v>
      </c>
      <c r="J1471">
        <v>1</v>
      </c>
      <c r="K1471">
        <v>6772</v>
      </c>
      <c r="L1471" t="str">
        <f>IFERROR(INDEX(play_attribution!$B$2:$B$328,MATCH(A1471,play_attribution!$A$2:$A$328,0)),"")</f>
        <v/>
      </c>
      <c r="M1471" t="str">
        <f>VLOOKUP(H1471,seller_roster!$A$2:$B$85,2,FALSE)</f>
        <v>Dakota Vega</v>
      </c>
      <c r="N1471" t="str">
        <f>VLOOKUP(C1471,accounts!$A$2:$F$9615,2,FALSE)</f>
        <v>Wholesale &amp; Distribution</v>
      </c>
      <c r="O1471" t="str">
        <f>VLOOKUP(C1471,accounts!$A$2:$F$9615,3,FALSE)</f>
        <v>$2.5M-$5M</v>
      </c>
      <c r="P1471" t="str">
        <f>VLOOKUP(C1471,accounts!$A$2:$F$9615,5,FALSE)</f>
        <v>West</v>
      </c>
      <c r="Q1471" t="b">
        <f t="shared" si="23"/>
        <v>1</v>
      </c>
      <c r="R1471" t="e">
        <f>INDEX(removed_duplicate_rows!$A$5:$A$39,MATCH(wins!A1471,removed_duplicate_rows!$A$5:$A$39,0))</f>
        <v>#N/A</v>
      </c>
    </row>
    <row r="1472" spans="1:18" ht="15.75" customHeight="1" x14ac:dyDescent="0.2">
      <c r="A1472" t="s">
        <v>4544</v>
      </c>
      <c r="B1472" t="s">
        <v>4545</v>
      </c>
      <c r="C1472" t="s">
        <v>4546</v>
      </c>
      <c r="D1472" s="10">
        <v>45780</v>
      </c>
      <c r="E1472" t="s">
        <v>52</v>
      </c>
      <c r="F1472">
        <v>13</v>
      </c>
      <c r="G1472" t="s">
        <v>77</v>
      </c>
      <c r="H1472" t="s">
        <v>114</v>
      </c>
      <c r="I1472" t="s">
        <v>79</v>
      </c>
      <c r="J1472">
        <v>1</v>
      </c>
      <c r="K1472">
        <v>9030</v>
      </c>
      <c r="L1472" t="str">
        <f>IFERROR(INDEX(play_attribution!$B$2:$B$328,MATCH(A1472,play_attribution!$A$2:$A$328,0)),"")</f>
        <v/>
      </c>
      <c r="M1472" t="str">
        <f>VLOOKUP(H1472,seller_roster!$A$2:$B$85,2,FALSE)</f>
        <v>Ray Reyes</v>
      </c>
      <c r="N1472" t="str">
        <f>VLOOKUP(C1472,accounts!$A$2:$F$9615,2,FALSE)</f>
        <v>Wholesale &amp; Distribution</v>
      </c>
      <c r="O1472" t="str">
        <f>VLOOKUP(C1472,accounts!$A$2:$F$9615,3,FALSE)</f>
        <v>$2.5M-$5M</v>
      </c>
      <c r="P1472" t="str">
        <f>VLOOKUP(C1472,accounts!$A$2:$F$9615,5,FALSE)</f>
        <v>West</v>
      </c>
      <c r="Q1472" t="b">
        <f t="shared" si="23"/>
        <v>1</v>
      </c>
      <c r="R1472" t="e">
        <f>INDEX(removed_duplicate_rows!$A$5:$A$39,MATCH(wins!A1472,removed_duplicate_rows!$A$5:$A$39,0))</f>
        <v>#N/A</v>
      </c>
    </row>
    <row r="1473" spans="1:18" ht="15.75" customHeight="1" x14ac:dyDescent="0.2">
      <c r="A1473" t="s">
        <v>4547</v>
      </c>
      <c r="B1473" t="s">
        <v>4548</v>
      </c>
      <c r="C1473" t="s">
        <v>4549</v>
      </c>
      <c r="D1473" s="10">
        <v>45780</v>
      </c>
      <c r="E1473" t="s">
        <v>52</v>
      </c>
      <c r="F1473">
        <v>13</v>
      </c>
      <c r="G1473" t="s">
        <v>77</v>
      </c>
      <c r="H1473" t="s">
        <v>133</v>
      </c>
      <c r="I1473" t="s">
        <v>55</v>
      </c>
      <c r="J1473">
        <v>1</v>
      </c>
      <c r="K1473">
        <v>10089</v>
      </c>
      <c r="L1473" t="str">
        <f>IFERROR(INDEX(play_attribution!$B$2:$B$328,MATCH(A1473,play_attribution!$A$2:$A$328,0)),"")</f>
        <v/>
      </c>
      <c r="M1473" t="str">
        <f>VLOOKUP(H1473,seller_roster!$A$2:$B$85,2,FALSE)</f>
        <v>Devon Tran</v>
      </c>
      <c r="N1473" t="str">
        <f>VLOOKUP(C1473,accounts!$A$2:$F$9615,2,FALSE)</f>
        <v>Construction</v>
      </c>
      <c r="O1473" t="str">
        <f>VLOOKUP(C1473,accounts!$A$2:$F$9615,3,FALSE)</f>
        <v>&lt;$1M</v>
      </c>
      <c r="P1473" t="str">
        <f>VLOOKUP(C1473,accounts!$A$2:$F$9615,5,FALSE)</f>
        <v>East</v>
      </c>
      <c r="Q1473" t="b">
        <f t="shared" si="23"/>
        <v>1</v>
      </c>
      <c r="R1473" t="e">
        <f>INDEX(removed_duplicate_rows!$A$5:$A$39,MATCH(wins!A1473,removed_duplicate_rows!$A$5:$A$39,0))</f>
        <v>#N/A</v>
      </c>
    </row>
    <row r="1474" spans="1:18" ht="15.75" customHeight="1" x14ac:dyDescent="0.2">
      <c r="A1474" t="s">
        <v>4550</v>
      </c>
      <c r="B1474" t="s">
        <v>4551</v>
      </c>
      <c r="C1474" t="s">
        <v>4552</v>
      </c>
      <c r="D1474" s="10">
        <v>45780</v>
      </c>
      <c r="E1474" t="s">
        <v>52</v>
      </c>
      <c r="F1474">
        <v>13</v>
      </c>
      <c r="G1474" t="s">
        <v>77</v>
      </c>
      <c r="H1474" t="s">
        <v>210</v>
      </c>
      <c r="I1474" t="s">
        <v>79</v>
      </c>
      <c r="J1474">
        <v>1</v>
      </c>
      <c r="K1474">
        <v>6951</v>
      </c>
      <c r="L1474" t="str">
        <f>IFERROR(INDEX(play_attribution!$B$2:$B$328,MATCH(A1474,play_attribution!$A$2:$A$328,0)),"")</f>
        <v/>
      </c>
      <c r="M1474" t="str">
        <f>VLOOKUP(H1474,seller_roster!$A$2:$B$85,2,FALSE)</f>
        <v>Emerson Reyes</v>
      </c>
      <c r="N1474" t="str">
        <f>VLOOKUP(C1474,accounts!$A$2:$F$9615,2,FALSE)</f>
        <v>Nonprofit</v>
      </c>
      <c r="O1474" t="str">
        <f>VLOOKUP(C1474,accounts!$A$2:$F$9615,3,FALSE)</f>
        <v>$2.5M-$5M</v>
      </c>
      <c r="P1474" t="str">
        <f>VLOOKUP(C1474,accounts!$A$2:$F$9615,5,FALSE)</f>
        <v>East</v>
      </c>
      <c r="Q1474" t="b">
        <f t="shared" si="23"/>
        <v>1</v>
      </c>
      <c r="R1474" t="e">
        <f>INDEX(removed_duplicate_rows!$A$5:$A$39,MATCH(wins!A1474,removed_duplicate_rows!$A$5:$A$39,0))</f>
        <v>#N/A</v>
      </c>
    </row>
    <row r="1475" spans="1:18" ht="15.75" customHeight="1" x14ac:dyDescent="0.2">
      <c r="A1475" t="s">
        <v>4553</v>
      </c>
      <c r="B1475" t="s">
        <v>4554</v>
      </c>
      <c r="C1475" t="s">
        <v>4555</v>
      </c>
      <c r="D1475" s="10">
        <v>45780</v>
      </c>
      <c r="E1475" t="s">
        <v>52</v>
      </c>
      <c r="F1475">
        <v>13</v>
      </c>
      <c r="G1475" t="s">
        <v>77</v>
      </c>
      <c r="H1475" t="s">
        <v>78</v>
      </c>
      <c r="I1475" t="s">
        <v>55</v>
      </c>
      <c r="J1475">
        <v>1</v>
      </c>
      <c r="K1475">
        <v>8414</v>
      </c>
      <c r="L1475" t="str">
        <f>IFERROR(INDEX(play_attribution!$B$2:$B$328,MATCH(A1475,play_attribution!$A$2:$A$328,0)),"")</f>
        <v/>
      </c>
      <c r="M1475" t="str">
        <f>VLOOKUP(H1475,seller_roster!$A$2:$B$85,2,FALSE)</f>
        <v>Lennon Ferro</v>
      </c>
      <c r="N1475" t="str">
        <f>VLOOKUP(C1475,accounts!$A$2:$F$9615,2,FALSE)</f>
        <v>Professional Services</v>
      </c>
      <c r="O1475" t="str">
        <f>VLOOKUP(C1475,accounts!$A$2:$F$9615,3,FALSE)</f>
        <v>&lt;$1M</v>
      </c>
      <c r="P1475" t="str">
        <f>VLOOKUP(C1475,accounts!$A$2:$F$9615,5,FALSE)</f>
        <v>East</v>
      </c>
      <c r="Q1475" t="b">
        <f t="shared" ref="Q1475:Q1538" si="24">L1475=""</f>
        <v>1</v>
      </c>
      <c r="R1475" t="e">
        <f>INDEX(removed_duplicate_rows!$A$5:$A$39,MATCH(wins!A1475,removed_duplicate_rows!$A$5:$A$39,0))</f>
        <v>#N/A</v>
      </c>
    </row>
    <row r="1476" spans="1:18" ht="15.75" customHeight="1" x14ac:dyDescent="0.2">
      <c r="A1476" t="s">
        <v>4556</v>
      </c>
      <c r="B1476" t="s">
        <v>4557</v>
      </c>
      <c r="C1476" t="s">
        <v>4558</v>
      </c>
      <c r="D1476" s="10">
        <v>45780</v>
      </c>
      <c r="E1476" t="s">
        <v>52</v>
      </c>
      <c r="F1476">
        <v>13</v>
      </c>
      <c r="G1476" t="s">
        <v>77</v>
      </c>
      <c r="H1476" t="s">
        <v>266</v>
      </c>
      <c r="I1476" t="s">
        <v>55</v>
      </c>
      <c r="J1476">
        <v>1</v>
      </c>
      <c r="K1476">
        <v>5226</v>
      </c>
      <c r="L1476" t="str">
        <f>IFERROR(INDEX(play_attribution!$B$2:$B$328,MATCH(A1476,play_attribution!$A$2:$A$328,0)),"")</f>
        <v/>
      </c>
      <c r="M1476" t="str">
        <f>VLOOKUP(H1476,seller_roster!$A$2:$B$85,2,FALSE)</f>
        <v>Dakota Vega</v>
      </c>
      <c r="N1476" t="str">
        <f>VLOOKUP(C1476,accounts!$A$2:$F$9615,2,FALSE)</f>
        <v>Nonprofit</v>
      </c>
      <c r="O1476" t="str">
        <f>VLOOKUP(C1476,accounts!$A$2:$F$9615,3,FALSE)</f>
        <v>&lt;$1M</v>
      </c>
      <c r="P1476" t="str">
        <f>VLOOKUP(C1476,accounts!$A$2:$F$9615,5,FALSE)</f>
        <v>West</v>
      </c>
      <c r="Q1476" t="b">
        <f t="shared" si="24"/>
        <v>1</v>
      </c>
      <c r="R1476" t="e">
        <f>INDEX(removed_duplicate_rows!$A$5:$A$39,MATCH(wins!A1476,removed_duplicate_rows!$A$5:$A$39,0))</f>
        <v>#N/A</v>
      </c>
    </row>
    <row r="1477" spans="1:18" ht="15.75" customHeight="1" x14ac:dyDescent="0.2">
      <c r="A1477" t="s">
        <v>4559</v>
      </c>
      <c r="B1477" t="s">
        <v>4560</v>
      </c>
      <c r="C1477" t="s">
        <v>4561</v>
      </c>
      <c r="D1477" s="10">
        <v>45780</v>
      </c>
      <c r="E1477" t="s">
        <v>52</v>
      </c>
      <c r="F1477">
        <v>13</v>
      </c>
      <c r="G1477" t="s">
        <v>77</v>
      </c>
      <c r="H1477" t="s">
        <v>122</v>
      </c>
      <c r="I1477" t="s">
        <v>55</v>
      </c>
      <c r="J1477">
        <v>1</v>
      </c>
      <c r="K1477">
        <v>6062</v>
      </c>
      <c r="L1477" t="str">
        <f>IFERROR(INDEX(play_attribution!$B$2:$B$328,MATCH(A1477,play_attribution!$A$2:$A$328,0)),"")</f>
        <v/>
      </c>
      <c r="M1477" t="str">
        <f>VLOOKUP(H1477,seller_roster!$A$2:$B$85,2,FALSE)</f>
        <v>Uma Osei</v>
      </c>
      <c r="N1477" t="str">
        <f>VLOOKUP(C1477,accounts!$A$2:$F$9615,2,FALSE)</f>
        <v>Field Services</v>
      </c>
      <c r="O1477" t="str">
        <f>VLOOKUP(C1477,accounts!$A$2:$F$9615,3,FALSE)</f>
        <v>&lt;$1M</v>
      </c>
      <c r="P1477" t="str">
        <f>VLOOKUP(C1477,accounts!$A$2:$F$9615,5,FALSE)</f>
        <v>West</v>
      </c>
      <c r="Q1477" t="b">
        <f t="shared" si="24"/>
        <v>1</v>
      </c>
      <c r="R1477" t="e">
        <f>INDEX(removed_duplicate_rows!$A$5:$A$39,MATCH(wins!A1477,removed_duplicate_rows!$A$5:$A$39,0))</f>
        <v>#N/A</v>
      </c>
    </row>
    <row r="1478" spans="1:18" ht="15.75" customHeight="1" x14ac:dyDescent="0.2">
      <c r="A1478" t="s">
        <v>4562</v>
      </c>
      <c r="B1478" t="s">
        <v>4563</v>
      </c>
      <c r="C1478" t="s">
        <v>4564</v>
      </c>
      <c r="D1478" s="10">
        <v>45780</v>
      </c>
      <c r="E1478" t="s">
        <v>52</v>
      </c>
      <c r="F1478">
        <v>13</v>
      </c>
      <c r="G1478" t="s">
        <v>77</v>
      </c>
      <c r="H1478" t="s">
        <v>184</v>
      </c>
      <c r="I1478" t="s">
        <v>79</v>
      </c>
      <c r="J1478">
        <v>1</v>
      </c>
      <c r="K1478">
        <v>9476</v>
      </c>
      <c r="L1478" t="str">
        <f>IFERROR(INDEX(play_attribution!$B$2:$B$328,MATCH(A1478,play_attribution!$A$2:$A$328,0)),"")</f>
        <v/>
      </c>
      <c r="M1478" t="str">
        <f>VLOOKUP(H1478,seller_roster!$A$2:$B$85,2,FALSE)</f>
        <v>Zion Silva</v>
      </c>
      <c r="N1478" t="str">
        <f>VLOOKUP(C1478,accounts!$A$2:$F$9615,2,FALSE)</f>
        <v>Construction</v>
      </c>
      <c r="O1478" t="str">
        <f>VLOOKUP(C1478,accounts!$A$2:$F$9615,3,FALSE)</f>
        <v>$5M-$10M</v>
      </c>
      <c r="P1478" t="str">
        <f>VLOOKUP(C1478,accounts!$A$2:$F$9615,5,FALSE)</f>
        <v>West</v>
      </c>
      <c r="Q1478" t="b">
        <f t="shared" si="24"/>
        <v>1</v>
      </c>
      <c r="R1478" t="e">
        <f>INDEX(removed_duplicate_rows!$A$5:$A$39,MATCH(wins!A1478,removed_duplicate_rows!$A$5:$A$39,0))</f>
        <v>#N/A</v>
      </c>
    </row>
    <row r="1479" spans="1:18" ht="15.75" customHeight="1" x14ac:dyDescent="0.2">
      <c r="A1479" t="s">
        <v>4565</v>
      </c>
      <c r="B1479" t="s">
        <v>4566</v>
      </c>
      <c r="C1479" t="s">
        <v>4567</v>
      </c>
      <c r="D1479" s="10">
        <v>45780</v>
      </c>
      <c r="E1479" t="s">
        <v>52</v>
      </c>
      <c r="F1479">
        <v>13</v>
      </c>
      <c r="G1479" t="s">
        <v>77</v>
      </c>
      <c r="H1479" t="s">
        <v>214</v>
      </c>
      <c r="I1479" t="s">
        <v>79</v>
      </c>
      <c r="J1479">
        <v>1</v>
      </c>
      <c r="K1479">
        <v>14571</v>
      </c>
      <c r="L1479" t="str">
        <f>IFERROR(INDEX(play_attribution!$B$2:$B$328,MATCH(A1479,play_attribution!$A$2:$A$328,0)),"")</f>
        <v/>
      </c>
      <c r="M1479" t="str">
        <f>VLOOKUP(H1479,seller_roster!$A$2:$B$85,2,FALSE)</f>
        <v>Rhea Abadi</v>
      </c>
      <c r="N1479" t="str">
        <f>VLOOKUP(C1479,accounts!$A$2:$F$9615,2,FALSE)</f>
        <v>Professional Services</v>
      </c>
      <c r="O1479" t="str">
        <f>VLOOKUP(C1479,accounts!$A$2:$F$9615,3,FALSE)</f>
        <v>$2.5M-$5M</v>
      </c>
      <c r="P1479" t="str">
        <f>VLOOKUP(C1479,accounts!$A$2:$F$9615,5,FALSE)</f>
        <v>Central</v>
      </c>
      <c r="Q1479" t="b">
        <f t="shared" si="24"/>
        <v>1</v>
      </c>
      <c r="R1479" t="e">
        <f>INDEX(removed_duplicate_rows!$A$5:$A$39,MATCH(wins!A1479,removed_duplicate_rows!$A$5:$A$39,0))</f>
        <v>#N/A</v>
      </c>
    </row>
    <row r="1480" spans="1:18" ht="15.75" customHeight="1" x14ac:dyDescent="0.2">
      <c r="A1480" t="s">
        <v>4568</v>
      </c>
      <c r="B1480" t="s">
        <v>4569</v>
      </c>
      <c r="C1480" t="s">
        <v>4570</v>
      </c>
      <c r="D1480" s="10">
        <v>45780</v>
      </c>
      <c r="E1480" t="s">
        <v>52</v>
      </c>
      <c r="F1480">
        <v>13</v>
      </c>
      <c r="G1480" t="s">
        <v>77</v>
      </c>
      <c r="H1480" t="s">
        <v>1230</v>
      </c>
      <c r="I1480" t="s">
        <v>79</v>
      </c>
      <c r="J1480">
        <v>1</v>
      </c>
      <c r="K1480">
        <v>8084</v>
      </c>
      <c r="L1480" t="str">
        <f>IFERROR(INDEX(play_attribution!$B$2:$B$328,MATCH(A1480,play_attribution!$A$2:$A$328,0)),"")</f>
        <v/>
      </c>
      <c r="M1480" t="str">
        <f>VLOOKUP(H1480,seller_roster!$A$2:$B$85,2,FALSE)</f>
        <v>Lennon Doyle</v>
      </c>
      <c r="N1480" t="str">
        <f>VLOOKUP(C1480,accounts!$A$2:$F$9615,2,FALSE)</f>
        <v>Manufacturing</v>
      </c>
      <c r="O1480" t="str">
        <f>VLOOKUP(C1480,accounts!$A$2:$F$9615,3,FALSE)</f>
        <v>&lt;$1M</v>
      </c>
      <c r="P1480" t="str">
        <f>VLOOKUP(C1480,accounts!$A$2:$F$9615,5,FALSE)</f>
        <v>West</v>
      </c>
      <c r="Q1480" t="b">
        <f t="shared" si="24"/>
        <v>1</v>
      </c>
      <c r="R1480" t="e">
        <f>INDEX(removed_duplicate_rows!$A$5:$A$39,MATCH(wins!A1480,removed_duplicate_rows!$A$5:$A$39,0))</f>
        <v>#N/A</v>
      </c>
    </row>
    <row r="1481" spans="1:18" ht="15.75" customHeight="1" x14ac:dyDescent="0.2">
      <c r="A1481" t="s">
        <v>4571</v>
      </c>
      <c r="B1481" t="s">
        <v>4572</v>
      </c>
      <c r="C1481" t="s">
        <v>4573</v>
      </c>
      <c r="D1481" s="10">
        <v>45780</v>
      </c>
      <c r="E1481" t="s">
        <v>52</v>
      </c>
      <c r="F1481">
        <v>13</v>
      </c>
      <c r="G1481" t="s">
        <v>77</v>
      </c>
      <c r="H1481" t="s">
        <v>1230</v>
      </c>
      <c r="I1481" t="s">
        <v>79</v>
      </c>
      <c r="J1481">
        <v>1</v>
      </c>
      <c r="K1481">
        <v>13577</v>
      </c>
      <c r="L1481" t="str">
        <f>IFERROR(INDEX(play_attribution!$B$2:$B$328,MATCH(A1481,play_attribution!$A$2:$A$328,0)),"")</f>
        <v/>
      </c>
      <c r="M1481" t="str">
        <f>VLOOKUP(H1481,seller_roster!$A$2:$B$85,2,FALSE)</f>
        <v>Lennon Doyle</v>
      </c>
      <c r="N1481" t="str">
        <f>VLOOKUP(C1481,accounts!$A$2:$F$9615,2,FALSE)</f>
        <v>Healthcare Services</v>
      </c>
      <c r="O1481" t="str">
        <f>VLOOKUP(C1481,accounts!$A$2:$F$9615,3,FALSE)</f>
        <v>$2.5M-$5M</v>
      </c>
      <c r="P1481" t="str">
        <f>VLOOKUP(C1481,accounts!$A$2:$F$9615,5,FALSE)</f>
        <v>Central</v>
      </c>
      <c r="Q1481" t="b">
        <f t="shared" si="24"/>
        <v>1</v>
      </c>
      <c r="R1481" t="e">
        <f>INDEX(removed_duplicate_rows!$A$5:$A$39,MATCH(wins!A1481,removed_duplicate_rows!$A$5:$A$39,0))</f>
        <v>#N/A</v>
      </c>
    </row>
    <row r="1482" spans="1:18" ht="15.75" customHeight="1" x14ac:dyDescent="0.2">
      <c r="A1482" t="s">
        <v>4574</v>
      </c>
      <c r="B1482" t="s">
        <v>4575</v>
      </c>
      <c r="C1482" t="s">
        <v>4576</v>
      </c>
      <c r="D1482" s="10">
        <v>45780</v>
      </c>
      <c r="E1482" t="s">
        <v>52</v>
      </c>
      <c r="F1482">
        <v>13</v>
      </c>
      <c r="G1482" t="s">
        <v>77</v>
      </c>
      <c r="H1482" t="s">
        <v>87</v>
      </c>
      <c r="I1482" t="s">
        <v>79</v>
      </c>
      <c r="J1482">
        <v>1</v>
      </c>
      <c r="K1482">
        <v>5618</v>
      </c>
      <c r="L1482" t="str">
        <f>IFERROR(INDEX(play_attribution!$B$2:$B$328,MATCH(A1482,play_attribution!$A$2:$A$328,0)),"")</f>
        <v/>
      </c>
      <c r="M1482" t="str">
        <f>VLOOKUP(H1482,seller_roster!$A$2:$B$85,2,FALSE)</f>
        <v>Harper Tran</v>
      </c>
      <c r="N1482" t="str">
        <f>VLOOKUP(C1482,accounts!$A$2:$F$9615,2,FALSE)</f>
        <v>Logistics</v>
      </c>
      <c r="O1482" t="str">
        <f>VLOOKUP(C1482,accounts!$A$2:$F$9615,3,FALSE)</f>
        <v>&lt;$1M</v>
      </c>
      <c r="P1482" t="str">
        <f>VLOOKUP(C1482,accounts!$A$2:$F$9615,5,FALSE)</f>
        <v>East</v>
      </c>
      <c r="Q1482" t="b">
        <f t="shared" si="24"/>
        <v>1</v>
      </c>
      <c r="R1482" t="e">
        <f>INDEX(removed_duplicate_rows!$A$5:$A$39,MATCH(wins!A1482,removed_duplicate_rows!$A$5:$A$39,0))</f>
        <v>#N/A</v>
      </c>
    </row>
    <row r="1483" spans="1:18" ht="15.75" customHeight="1" x14ac:dyDescent="0.2">
      <c r="A1483" t="s">
        <v>4577</v>
      </c>
      <c r="B1483" t="s">
        <v>4578</v>
      </c>
      <c r="C1483" t="s">
        <v>4579</v>
      </c>
      <c r="D1483" s="10">
        <v>45780</v>
      </c>
      <c r="E1483" t="s">
        <v>52</v>
      </c>
      <c r="F1483">
        <v>13</v>
      </c>
      <c r="G1483" t="s">
        <v>77</v>
      </c>
      <c r="H1483" t="s">
        <v>114</v>
      </c>
      <c r="I1483" t="s">
        <v>79</v>
      </c>
      <c r="J1483">
        <v>1</v>
      </c>
      <c r="K1483">
        <v>9031</v>
      </c>
      <c r="L1483" t="str">
        <f>IFERROR(INDEX(play_attribution!$B$2:$B$328,MATCH(A1483,play_attribution!$A$2:$A$328,0)),"")</f>
        <v/>
      </c>
      <c r="M1483" t="str">
        <f>VLOOKUP(H1483,seller_roster!$A$2:$B$85,2,FALSE)</f>
        <v>Ray Reyes</v>
      </c>
      <c r="N1483" t="str">
        <f>VLOOKUP(C1483,accounts!$A$2:$F$9615,2,FALSE)</f>
        <v>Wholesale &amp; Distribution</v>
      </c>
      <c r="O1483" t="str">
        <f>VLOOKUP(C1483,accounts!$A$2:$F$9615,3,FALSE)</f>
        <v>$5M-$10M</v>
      </c>
      <c r="P1483" t="str">
        <f>VLOOKUP(C1483,accounts!$A$2:$F$9615,5,FALSE)</f>
        <v>East</v>
      </c>
      <c r="Q1483" t="b">
        <f t="shared" si="24"/>
        <v>1</v>
      </c>
      <c r="R1483" t="e">
        <f>INDEX(removed_duplicate_rows!$A$5:$A$39,MATCH(wins!A1483,removed_duplicate_rows!$A$5:$A$39,0))</f>
        <v>#N/A</v>
      </c>
    </row>
    <row r="1484" spans="1:18" ht="15.75" customHeight="1" x14ac:dyDescent="0.2">
      <c r="A1484" t="s">
        <v>4580</v>
      </c>
      <c r="B1484" t="s">
        <v>4581</v>
      </c>
      <c r="C1484" t="s">
        <v>4582</v>
      </c>
      <c r="D1484" s="10">
        <v>45780</v>
      </c>
      <c r="E1484" t="s">
        <v>52</v>
      </c>
      <c r="F1484">
        <v>13</v>
      </c>
      <c r="G1484" t="s">
        <v>77</v>
      </c>
      <c r="H1484" t="s">
        <v>129</v>
      </c>
      <c r="I1484" t="s">
        <v>79</v>
      </c>
      <c r="J1484">
        <v>1</v>
      </c>
      <c r="K1484">
        <v>14519</v>
      </c>
      <c r="L1484" t="str">
        <f>IFERROR(INDEX(play_attribution!$B$2:$B$328,MATCH(A1484,play_attribution!$A$2:$A$328,0)),"")</f>
        <v/>
      </c>
      <c r="M1484" t="str">
        <f>VLOOKUP(H1484,seller_roster!$A$2:$B$85,2,FALSE)</f>
        <v>Gray Vega</v>
      </c>
      <c r="N1484" t="str">
        <f>VLOOKUP(C1484,accounts!$A$2:$F$9615,2,FALSE)</f>
        <v>Hospitality Group</v>
      </c>
      <c r="O1484" t="str">
        <f>VLOOKUP(C1484,accounts!$A$2:$F$9615,3,FALSE)</f>
        <v>$5M-$10M</v>
      </c>
      <c r="P1484" t="str">
        <f>VLOOKUP(C1484,accounts!$A$2:$F$9615,5,FALSE)</f>
        <v>West</v>
      </c>
      <c r="Q1484" t="b">
        <f t="shared" si="24"/>
        <v>1</v>
      </c>
      <c r="R1484" t="e">
        <f>INDEX(removed_duplicate_rows!$A$5:$A$39,MATCH(wins!A1484,removed_duplicate_rows!$A$5:$A$39,0))</f>
        <v>#N/A</v>
      </c>
    </row>
    <row r="1485" spans="1:18" ht="15.75" customHeight="1" x14ac:dyDescent="0.2">
      <c r="A1485" t="s">
        <v>4583</v>
      </c>
      <c r="B1485" t="s">
        <v>4584</v>
      </c>
      <c r="C1485" t="s">
        <v>4585</v>
      </c>
      <c r="D1485" s="10">
        <v>45780</v>
      </c>
      <c r="E1485" t="s">
        <v>52</v>
      </c>
      <c r="F1485">
        <v>13</v>
      </c>
      <c r="G1485" t="s">
        <v>77</v>
      </c>
      <c r="H1485" t="s">
        <v>129</v>
      </c>
      <c r="I1485" t="s">
        <v>55</v>
      </c>
      <c r="J1485">
        <v>1</v>
      </c>
      <c r="K1485">
        <v>5754</v>
      </c>
      <c r="L1485" t="str">
        <f>IFERROR(INDEX(play_attribution!$B$2:$B$328,MATCH(A1485,play_attribution!$A$2:$A$328,0)),"")</f>
        <v/>
      </c>
      <c r="M1485" t="str">
        <f>VLOOKUP(H1485,seller_roster!$A$2:$B$85,2,FALSE)</f>
        <v>Gray Vega</v>
      </c>
      <c r="N1485" t="str">
        <f>VLOOKUP(C1485,accounts!$A$2:$F$9615,2,FALSE)</f>
        <v>Hospitality Group</v>
      </c>
      <c r="O1485" t="str">
        <f>VLOOKUP(C1485,accounts!$A$2:$F$9615,3,FALSE)</f>
        <v>$5M-$10M</v>
      </c>
      <c r="P1485" t="str">
        <f>VLOOKUP(C1485,accounts!$A$2:$F$9615,5,FALSE)</f>
        <v>East</v>
      </c>
      <c r="Q1485" t="b">
        <f t="shared" si="24"/>
        <v>1</v>
      </c>
      <c r="R1485" t="e">
        <f>INDEX(removed_duplicate_rows!$A$5:$A$39,MATCH(wins!A1485,removed_duplicate_rows!$A$5:$A$39,0))</f>
        <v>#N/A</v>
      </c>
    </row>
    <row r="1486" spans="1:18" ht="15.75" customHeight="1" x14ac:dyDescent="0.2">
      <c r="A1486" t="s">
        <v>4586</v>
      </c>
      <c r="B1486" t="s">
        <v>4587</v>
      </c>
      <c r="C1486" t="s">
        <v>4588</v>
      </c>
      <c r="D1486" s="10">
        <v>45780</v>
      </c>
      <c r="E1486" t="s">
        <v>52</v>
      </c>
      <c r="F1486">
        <v>13</v>
      </c>
      <c r="G1486" t="s">
        <v>77</v>
      </c>
      <c r="H1486" t="s">
        <v>266</v>
      </c>
      <c r="I1486" t="s">
        <v>79</v>
      </c>
      <c r="J1486">
        <v>1</v>
      </c>
      <c r="K1486">
        <v>7374</v>
      </c>
      <c r="L1486" t="str">
        <f>IFERROR(INDEX(play_attribution!$B$2:$B$328,MATCH(A1486,play_attribution!$A$2:$A$328,0)),"")</f>
        <v/>
      </c>
      <c r="M1486" t="str">
        <f>VLOOKUP(H1486,seller_roster!$A$2:$B$85,2,FALSE)</f>
        <v>Dakota Vega</v>
      </c>
      <c r="N1486" t="str">
        <f>VLOOKUP(C1486,accounts!$A$2:$F$9615,2,FALSE)</f>
        <v>Logistics</v>
      </c>
      <c r="O1486" t="str">
        <f>VLOOKUP(C1486,accounts!$A$2:$F$9615,3,FALSE)</f>
        <v>$1M-$2.5M</v>
      </c>
      <c r="P1486" t="str">
        <f>VLOOKUP(C1486,accounts!$A$2:$F$9615,5,FALSE)</f>
        <v>West</v>
      </c>
      <c r="Q1486" t="b">
        <f t="shared" si="24"/>
        <v>1</v>
      </c>
      <c r="R1486" t="e">
        <f>INDEX(removed_duplicate_rows!$A$5:$A$39,MATCH(wins!A1486,removed_duplicate_rows!$A$5:$A$39,0))</f>
        <v>#N/A</v>
      </c>
    </row>
    <row r="1487" spans="1:18" ht="15.75" customHeight="1" x14ac:dyDescent="0.2">
      <c r="A1487" t="s">
        <v>4589</v>
      </c>
      <c r="B1487" t="s">
        <v>4590</v>
      </c>
      <c r="C1487" t="s">
        <v>4591</v>
      </c>
      <c r="D1487" s="10">
        <v>45780</v>
      </c>
      <c r="E1487" t="s">
        <v>52</v>
      </c>
      <c r="F1487">
        <v>13</v>
      </c>
      <c r="G1487" t="s">
        <v>77</v>
      </c>
      <c r="H1487" t="s">
        <v>159</v>
      </c>
      <c r="I1487" t="s">
        <v>79</v>
      </c>
      <c r="J1487">
        <v>1</v>
      </c>
      <c r="K1487">
        <v>6166</v>
      </c>
      <c r="L1487" t="str">
        <f>IFERROR(INDEX(play_attribution!$B$2:$B$328,MATCH(A1487,play_attribution!$A$2:$A$328,0)),"")</f>
        <v/>
      </c>
      <c r="M1487" t="str">
        <f>VLOOKUP(H1487,seller_roster!$A$2:$B$85,2,FALSE)</f>
        <v>Kai Bianchi</v>
      </c>
      <c r="N1487" t="str">
        <f>VLOOKUP(C1487,accounts!$A$2:$F$9615,2,FALSE)</f>
        <v>Manufacturing</v>
      </c>
      <c r="O1487" t="str">
        <f>VLOOKUP(C1487,accounts!$A$2:$F$9615,3,FALSE)</f>
        <v>$2.5M-$5M</v>
      </c>
      <c r="P1487" t="str">
        <f>VLOOKUP(C1487,accounts!$A$2:$F$9615,5,FALSE)</f>
        <v>East</v>
      </c>
      <c r="Q1487" t="b">
        <f t="shared" si="24"/>
        <v>1</v>
      </c>
      <c r="R1487" t="e">
        <f>INDEX(removed_duplicate_rows!$A$5:$A$39,MATCH(wins!A1487,removed_duplicate_rows!$A$5:$A$39,0))</f>
        <v>#N/A</v>
      </c>
    </row>
    <row r="1488" spans="1:18" ht="15.75" customHeight="1" x14ac:dyDescent="0.2">
      <c r="A1488" t="s">
        <v>4592</v>
      </c>
      <c r="B1488" t="s">
        <v>4593</v>
      </c>
      <c r="C1488" t="s">
        <v>4594</v>
      </c>
      <c r="D1488" s="10">
        <v>45780</v>
      </c>
      <c r="E1488" t="s">
        <v>52</v>
      </c>
      <c r="F1488">
        <v>13</v>
      </c>
      <c r="G1488" t="s">
        <v>77</v>
      </c>
      <c r="H1488" t="s">
        <v>107</v>
      </c>
      <c r="I1488" t="s">
        <v>79</v>
      </c>
      <c r="J1488">
        <v>1</v>
      </c>
      <c r="K1488">
        <v>7085</v>
      </c>
      <c r="L1488" t="str">
        <f>IFERROR(INDEX(play_attribution!$B$2:$B$328,MATCH(A1488,play_attribution!$A$2:$A$328,0)),"")</f>
        <v/>
      </c>
      <c r="M1488" t="str">
        <f>VLOOKUP(H1488,seller_roster!$A$2:$B$85,2,FALSE)</f>
        <v>Skyler Doyle</v>
      </c>
      <c r="N1488" t="str">
        <f>VLOOKUP(C1488,accounts!$A$2:$F$9615,2,FALSE)</f>
        <v>Wholesale &amp; Distribution</v>
      </c>
      <c r="O1488" t="str">
        <f>VLOOKUP(C1488,accounts!$A$2:$F$9615,3,FALSE)</f>
        <v>$1M-$2.5M</v>
      </c>
      <c r="P1488" t="str">
        <f>VLOOKUP(C1488,accounts!$A$2:$F$9615,5,FALSE)</f>
        <v>East</v>
      </c>
      <c r="Q1488" t="b">
        <f t="shared" si="24"/>
        <v>1</v>
      </c>
      <c r="R1488" t="e">
        <f>INDEX(removed_duplicate_rows!$A$5:$A$39,MATCH(wins!A1488,removed_duplicate_rows!$A$5:$A$39,0))</f>
        <v>#N/A</v>
      </c>
    </row>
    <row r="1489" spans="1:18" ht="15.75" customHeight="1" x14ac:dyDescent="0.2">
      <c r="A1489" t="s">
        <v>4595</v>
      </c>
      <c r="B1489" t="s">
        <v>4596</v>
      </c>
      <c r="C1489" t="s">
        <v>4597</v>
      </c>
      <c r="D1489" s="10">
        <v>45780</v>
      </c>
      <c r="E1489" t="s">
        <v>52</v>
      </c>
      <c r="F1489">
        <v>13</v>
      </c>
      <c r="G1489" t="s">
        <v>77</v>
      </c>
      <c r="H1489" t="s">
        <v>177</v>
      </c>
      <c r="I1489" t="s">
        <v>55</v>
      </c>
      <c r="J1489">
        <v>1</v>
      </c>
      <c r="K1489">
        <v>9400</v>
      </c>
      <c r="L1489" t="str">
        <f>IFERROR(INDEX(play_attribution!$B$2:$B$328,MATCH(A1489,play_attribution!$A$2:$A$328,0)),"")</f>
        <v/>
      </c>
      <c r="M1489" t="str">
        <f>VLOOKUP(H1489,seller_roster!$A$2:$B$85,2,FALSE)</f>
        <v>Gray Marsh</v>
      </c>
      <c r="N1489" t="str">
        <f>VLOOKUP(C1489,accounts!$A$2:$F$9615,2,FALSE)</f>
        <v>Logistics</v>
      </c>
      <c r="O1489" t="str">
        <f>VLOOKUP(C1489,accounts!$A$2:$F$9615,3,FALSE)</f>
        <v>$5M-$10M</v>
      </c>
      <c r="P1489" t="str">
        <f>VLOOKUP(C1489,accounts!$A$2:$F$9615,5,FALSE)</f>
        <v>West</v>
      </c>
      <c r="Q1489" t="b">
        <f t="shared" si="24"/>
        <v>1</v>
      </c>
      <c r="R1489" t="e">
        <f>INDEX(removed_duplicate_rows!$A$5:$A$39,MATCH(wins!A1489,removed_duplicate_rows!$A$5:$A$39,0))</f>
        <v>#N/A</v>
      </c>
    </row>
    <row r="1490" spans="1:18" ht="15.75" customHeight="1" x14ac:dyDescent="0.2">
      <c r="A1490" t="s">
        <v>4598</v>
      </c>
      <c r="B1490" t="s">
        <v>4599</v>
      </c>
      <c r="C1490" t="s">
        <v>4600</v>
      </c>
      <c r="D1490" s="10">
        <v>45780</v>
      </c>
      <c r="E1490" t="s">
        <v>52</v>
      </c>
      <c r="F1490">
        <v>13</v>
      </c>
      <c r="G1490" t="s">
        <v>77</v>
      </c>
      <c r="H1490" t="s">
        <v>118</v>
      </c>
      <c r="I1490" t="s">
        <v>79</v>
      </c>
      <c r="J1490">
        <v>1</v>
      </c>
      <c r="K1490">
        <v>8152</v>
      </c>
      <c r="L1490" t="str">
        <f>IFERROR(INDEX(play_attribution!$B$2:$B$328,MATCH(A1490,play_attribution!$A$2:$A$328,0)),"")</f>
        <v/>
      </c>
      <c r="M1490" t="str">
        <f>VLOOKUP(H1490,seller_roster!$A$2:$B$85,2,FALSE)</f>
        <v>Val Reyes</v>
      </c>
      <c r="N1490" t="str">
        <f>VLOOKUP(C1490,accounts!$A$2:$F$9615,2,FALSE)</f>
        <v>Nonprofit</v>
      </c>
      <c r="O1490" t="str">
        <f>VLOOKUP(C1490,accounts!$A$2:$F$9615,3,FALSE)</f>
        <v>$2.5M-$5M</v>
      </c>
      <c r="P1490" t="str">
        <f>VLOOKUP(C1490,accounts!$A$2:$F$9615,5,FALSE)</f>
        <v>East</v>
      </c>
      <c r="Q1490" t="b">
        <f t="shared" si="24"/>
        <v>1</v>
      </c>
      <c r="R1490" t="e">
        <f>INDEX(removed_duplicate_rows!$A$5:$A$39,MATCH(wins!A1490,removed_duplicate_rows!$A$5:$A$39,0))</f>
        <v>#N/A</v>
      </c>
    </row>
    <row r="1491" spans="1:18" ht="15.75" customHeight="1" x14ac:dyDescent="0.2">
      <c r="A1491" t="s">
        <v>4601</v>
      </c>
      <c r="B1491" t="s">
        <v>4602</v>
      </c>
      <c r="C1491" t="s">
        <v>4603</v>
      </c>
      <c r="D1491" s="10">
        <v>45780</v>
      </c>
      <c r="E1491" t="s">
        <v>52</v>
      </c>
      <c r="F1491">
        <v>13</v>
      </c>
      <c r="G1491" t="s">
        <v>77</v>
      </c>
      <c r="H1491" t="s">
        <v>118</v>
      </c>
      <c r="I1491" t="s">
        <v>79</v>
      </c>
      <c r="J1491">
        <v>1</v>
      </c>
      <c r="K1491">
        <v>9307</v>
      </c>
      <c r="L1491" t="str">
        <f>IFERROR(INDEX(play_attribution!$B$2:$B$328,MATCH(A1491,play_attribution!$A$2:$A$328,0)),"")</f>
        <v/>
      </c>
      <c r="M1491" t="str">
        <f>VLOOKUP(H1491,seller_roster!$A$2:$B$85,2,FALSE)</f>
        <v>Val Reyes</v>
      </c>
      <c r="N1491" t="str">
        <f>VLOOKUP(C1491,accounts!$A$2:$F$9615,2,FALSE)</f>
        <v>Professional Services</v>
      </c>
      <c r="O1491" t="str">
        <f>VLOOKUP(C1491,accounts!$A$2:$F$9615,3,FALSE)</f>
        <v>$2.5M-$5M</v>
      </c>
      <c r="P1491" t="str">
        <f>VLOOKUP(C1491,accounts!$A$2:$F$9615,5,FALSE)</f>
        <v>East</v>
      </c>
      <c r="Q1491" t="b">
        <f t="shared" si="24"/>
        <v>1</v>
      </c>
      <c r="R1491" t="e">
        <f>INDEX(removed_duplicate_rows!$A$5:$A$39,MATCH(wins!A1491,removed_duplicate_rows!$A$5:$A$39,0))</f>
        <v>#N/A</v>
      </c>
    </row>
    <row r="1492" spans="1:18" ht="15.75" customHeight="1" x14ac:dyDescent="0.2">
      <c r="A1492" t="s">
        <v>4604</v>
      </c>
      <c r="B1492" t="s">
        <v>4605</v>
      </c>
      <c r="C1492" t="s">
        <v>4606</v>
      </c>
      <c r="D1492" s="10">
        <v>45780</v>
      </c>
      <c r="E1492" t="s">
        <v>52</v>
      </c>
      <c r="F1492">
        <v>13</v>
      </c>
      <c r="G1492" t="s">
        <v>77</v>
      </c>
      <c r="H1492" t="s">
        <v>173</v>
      </c>
      <c r="I1492" t="s">
        <v>79</v>
      </c>
      <c r="J1492">
        <v>1</v>
      </c>
      <c r="K1492">
        <v>8554</v>
      </c>
      <c r="L1492" t="str">
        <f>IFERROR(INDEX(play_attribution!$B$2:$B$328,MATCH(A1492,play_attribution!$A$2:$A$328,0)),"")</f>
        <v/>
      </c>
      <c r="M1492" t="str">
        <f>VLOOKUP(H1492,seller_roster!$A$2:$B$85,2,FALSE)</f>
        <v>Pia Reyes</v>
      </c>
      <c r="N1492" t="str">
        <f>VLOOKUP(C1492,accounts!$A$2:$F$9615,2,FALSE)</f>
        <v>Field Services</v>
      </c>
      <c r="O1492" t="str">
        <f>VLOOKUP(C1492,accounts!$A$2:$F$9615,3,FALSE)</f>
        <v>$2.5M-$5M</v>
      </c>
      <c r="P1492" t="str">
        <f>VLOOKUP(C1492,accounts!$A$2:$F$9615,5,FALSE)</f>
        <v>Central</v>
      </c>
      <c r="Q1492" t="b">
        <f t="shared" si="24"/>
        <v>1</v>
      </c>
      <c r="R1492" t="e">
        <f>INDEX(removed_duplicate_rows!$A$5:$A$39,MATCH(wins!A1492,removed_duplicate_rows!$A$5:$A$39,0))</f>
        <v>#N/A</v>
      </c>
    </row>
    <row r="1493" spans="1:18" ht="15.75" customHeight="1" x14ac:dyDescent="0.2">
      <c r="A1493" t="s">
        <v>4607</v>
      </c>
      <c r="B1493" t="s">
        <v>4608</v>
      </c>
      <c r="C1493" t="s">
        <v>4609</v>
      </c>
      <c r="D1493" s="10">
        <v>45780</v>
      </c>
      <c r="E1493" t="s">
        <v>52</v>
      </c>
      <c r="F1493">
        <v>13</v>
      </c>
      <c r="G1493" t="s">
        <v>77</v>
      </c>
      <c r="H1493" t="s">
        <v>866</v>
      </c>
      <c r="I1493" t="s">
        <v>79</v>
      </c>
      <c r="J1493">
        <v>1</v>
      </c>
      <c r="K1493">
        <v>7188</v>
      </c>
      <c r="L1493" t="str">
        <f>IFERROR(INDEX(play_attribution!$B$2:$B$328,MATCH(A1493,play_attribution!$A$2:$A$328,0)),"")</f>
        <v/>
      </c>
      <c r="M1493" t="str">
        <f>VLOOKUP(H1493,seller_roster!$A$2:$B$85,2,FALSE)</f>
        <v>Kira Novak</v>
      </c>
      <c r="N1493" t="str">
        <f>VLOOKUP(C1493,accounts!$A$2:$F$9615,2,FALSE)</f>
        <v>Nonprofit</v>
      </c>
      <c r="O1493" t="str">
        <f>VLOOKUP(C1493,accounts!$A$2:$F$9615,3,FALSE)</f>
        <v>$2.5M-$5M</v>
      </c>
      <c r="P1493" t="str">
        <f>VLOOKUP(C1493,accounts!$A$2:$F$9615,5,FALSE)</f>
        <v>West</v>
      </c>
      <c r="Q1493" t="b">
        <f t="shared" si="24"/>
        <v>1</v>
      </c>
      <c r="R1493" t="e">
        <f>INDEX(removed_duplicate_rows!$A$5:$A$39,MATCH(wins!A1493,removed_duplicate_rows!$A$5:$A$39,0))</f>
        <v>#N/A</v>
      </c>
    </row>
    <row r="1494" spans="1:18" ht="15.75" customHeight="1" x14ac:dyDescent="0.2">
      <c r="A1494" t="s">
        <v>4610</v>
      </c>
      <c r="B1494" t="s">
        <v>4611</v>
      </c>
      <c r="C1494" t="s">
        <v>4612</v>
      </c>
      <c r="D1494" s="10">
        <v>45780</v>
      </c>
      <c r="E1494" t="s">
        <v>52</v>
      </c>
      <c r="F1494">
        <v>13</v>
      </c>
      <c r="G1494" t="s">
        <v>77</v>
      </c>
      <c r="H1494" t="s">
        <v>214</v>
      </c>
      <c r="I1494" t="s">
        <v>79</v>
      </c>
      <c r="J1494">
        <v>1</v>
      </c>
      <c r="K1494">
        <v>11168</v>
      </c>
      <c r="L1494" t="str">
        <f>IFERROR(INDEX(play_attribution!$B$2:$B$328,MATCH(A1494,play_attribution!$A$2:$A$328,0)),"")</f>
        <v/>
      </c>
      <c r="M1494" t="str">
        <f>VLOOKUP(H1494,seller_roster!$A$2:$B$85,2,FALSE)</f>
        <v>Rhea Abadi</v>
      </c>
      <c r="N1494" t="str">
        <f>VLOOKUP(C1494,accounts!$A$2:$F$9615,2,FALSE)</f>
        <v>Nonprofit</v>
      </c>
      <c r="O1494" t="str">
        <f>VLOOKUP(C1494,accounts!$A$2:$F$9615,3,FALSE)</f>
        <v>$5M-$10M</v>
      </c>
      <c r="P1494" t="str">
        <f>VLOOKUP(C1494,accounts!$A$2:$F$9615,5,FALSE)</f>
        <v>Central</v>
      </c>
      <c r="Q1494" t="b">
        <f t="shared" si="24"/>
        <v>1</v>
      </c>
      <c r="R1494" t="e">
        <f>INDEX(removed_duplicate_rows!$A$5:$A$39,MATCH(wins!A1494,removed_duplicate_rows!$A$5:$A$39,0))</f>
        <v>#N/A</v>
      </c>
    </row>
    <row r="1495" spans="1:18" ht="15.75" customHeight="1" x14ac:dyDescent="0.2">
      <c r="A1495" t="s">
        <v>4613</v>
      </c>
      <c r="B1495" t="s">
        <v>4614</v>
      </c>
      <c r="C1495" t="s">
        <v>4615</v>
      </c>
      <c r="D1495" s="10">
        <v>45780</v>
      </c>
      <c r="E1495" t="s">
        <v>52</v>
      </c>
      <c r="F1495">
        <v>13</v>
      </c>
      <c r="G1495" t="s">
        <v>77</v>
      </c>
      <c r="H1495" t="s">
        <v>191</v>
      </c>
      <c r="I1495" t="s">
        <v>79</v>
      </c>
      <c r="J1495">
        <v>1</v>
      </c>
      <c r="K1495">
        <v>10312</v>
      </c>
      <c r="L1495" t="str">
        <f>IFERROR(INDEX(play_attribution!$B$2:$B$328,MATCH(A1495,play_attribution!$A$2:$A$328,0)),"")</f>
        <v/>
      </c>
      <c r="M1495" t="str">
        <f>VLOOKUP(H1495,seller_roster!$A$2:$B$85,2,FALSE)</f>
        <v>Blake Lindqvist</v>
      </c>
      <c r="N1495" t="str">
        <f>VLOOKUP(C1495,accounts!$A$2:$F$9615,2,FALSE)</f>
        <v>Manufacturing</v>
      </c>
      <c r="O1495" t="str">
        <f>VLOOKUP(C1495,accounts!$A$2:$F$9615,3,FALSE)</f>
        <v>$5M-$10M</v>
      </c>
      <c r="P1495" t="str">
        <f>VLOOKUP(C1495,accounts!$A$2:$F$9615,5,FALSE)</f>
        <v>East</v>
      </c>
      <c r="Q1495" t="b">
        <f t="shared" si="24"/>
        <v>1</v>
      </c>
      <c r="R1495" t="e">
        <f>INDEX(removed_duplicate_rows!$A$5:$A$39,MATCH(wins!A1495,removed_duplicate_rows!$A$5:$A$39,0))</f>
        <v>#N/A</v>
      </c>
    </row>
    <row r="1496" spans="1:18" ht="15.75" customHeight="1" x14ac:dyDescent="0.2">
      <c r="A1496" t="s">
        <v>4616</v>
      </c>
      <c r="B1496" t="s">
        <v>4617</v>
      </c>
      <c r="C1496" t="s">
        <v>4618</v>
      </c>
      <c r="D1496" s="10">
        <v>45780</v>
      </c>
      <c r="E1496" t="s">
        <v>52</v>
      </c>
      <c r="F1496">
        <v>13</v>
      </c>
      <c r="G1496" t="s">
        <v>77</v>
      </c>
      <c r="H1496" t="s">
        <v>159</v>
      </c>
      <c r="I1496" t="s">
        <v>55</v>
      </c>
      <c r="J1496">
        <v>1</v>
      </c>
      <c r="K1496">
        <v>12453</v>
      </c>
      <c r="L1496" t="str">
        <f>IFERROR(INDEX(play_attribution!$B$2:$B$328,MATCH(A1496,play_attribution!$A$2:$A$328,0)),"")</f>
        <v/>
      </c>
      <c r="M1496" t="str">
        <f>VLOOKUP(H1496,seller_roster!$A$2:$B$85,2,FALSE)</f>
        <v>Kai Bianchi</v>
      </c>
      <c r="N1496" t="str">
        <f>VLOOKUP(C1496,accounts!$A$2:$F$9615,2,FALSE)</f>
        <v>Field Services</v>
      </c>
      <c r="O1496" t="str">
        <f>VLOOKUP(C1496,accounts!$A$2:$F$9615,3,FALSE)</f>
        <v>$2.5M-$5M</v>
      </c>
      <c r="P1496" t="str">
        <f>VLOOKUP(C1496,accounts!$A$2:$F$9615,5,FALSE)</f>
        <v>West</v>
      </c>
      <c r="Q1496" t="b">
        <f t="shared" si="24"/>
        <v>1</v>
      </c>
      <c r="R1496" t="e">
        <f>INDEX(removed_duplicate_rows!$A$5:$A$39,MATCH(wins!A1496,removed_duplicate_rows!$A$5:$A$39,0))</f>
        <v>#N/A</v>
      </c>
    </row>
    <row r="1497" spans="1:18" ht="15.75" customHeight="1" x14ac:dyDescent="0.2">
      <c r="A1497" t="s">
        <v>4619</v>
      </c>
      <c r="B1497" t="s">
        <v>4620</v>
      </c>
      <c r="C1497" t="s">
        <v>4621</v>
      </c>
      <c r="D1497" s="10">
        <v>45780</v>
      </c>
      <c r="E1497" t="s">
        <v>52</v>
      </c>
      <c r="F1497">
        <v>13</v>
      </c>
      <c r="G1497" t="s">
        <v>77</v>
      </c>
      <c r="H1497" t="s">
        <v>87</v>
      </c>
      <c r="I1497" t="s">
        <v>79</v>
      </c>
      <c r="J1497">
        <v>1</v>
      </c>
      <c r="K1497">
        <v>8490</v>
      </c>
      <c r="L1497" t="str">
        <f>IFERROR(INDEX(play_attribution!$B$2:$B$328,MATCH(A1497,play_attribution!$A$2:$A$328,0)),"")</f>
        <v/>
      </c>
      <c r="M1497" t="str">
        <f>VLOOKUP(H1497,seller_roster!$A$2:$B$85,2,FALSE)</f>
        <v>Harper Tran</v>
      </c>
      <c r="N1497" t="str">
        <f>VLOOKUP(C1497,accounts!$A$2:$F$9615,2,FALSE)</f>
        <v>Hospitality Group</v>
      </c>
      <c r="O1497" t="str">
        <f>VLOOKUP(C1497,accounts!$A$2:$F$9615,3,FALSE)</f>
        <v>$2.5M-$5M</v>
      </c>
      <c r="P1497" t="str">
        <f>VLOOKUP(C1497,accounts!$A$2:$F$9615,5,FALSE)</f>
        <v>West</v>
      </c>
      <c r="Q1497" t="b">
        <f t="shared" si="24"/>
        <v>1</v>
      </c>
      <c r="R1497" t="e">
        <f>INDEX(removed_duplicate_rows!$A$5:$A$39,MATCH(wins!A1497,removed_duplicate_rows!$A$5:$A$39,0))</f>
        <v>#N/A</v>
      </c>
    </row>
    <row r="1498" spans="1:18" ht="15.75" customHeight="1" x14ac:dyDescent="0.2">
      <c r="A1498" t="s">
        <v>4622</v>
      </c>
      <c r="B1498" t="s">
        <v>4623</v>
      </c>
      <c r="C1498" t="s">
        <v>4624</v>
      </c>
      <c r="D1498" s="10">
        <v>45780</v>
      </c>
      <c r="E1498" t="s">
        <v>52</v>
      </c>
      <c r="F1498">
        <v>13</v>
      </c>
      <c r="G1498" t="s">
        <v>77</v>
      </c>
      <c r="H1498" t="s">
        <v>87</v>
      </c>
      <c r="I1498" t="s">
        <v>79</v>
      </c>
      <c r="J1498">
        <v>1</v>
      </c>
      <c r="K1498">
        <v>4342</v>
      </c>
      <c r="L1498" t="str">
        <f>IFERROR(INDEX(play_attribution!$B$2:$B$328,MATCH(A1498,play_attribution!$A$2:$A$328,0)),"")</f>
        <v/>
      </c>
      <c r="M1498" t="str">
        <f>VLOOKUP(H1498,seller_roster!$A$2:$B$85,2,FALSE)</f>
        <v>Harper Tran</v>
      </c>
      <c r="N1498" t="str">
        <f>VLOOKUP(C1498,accounts!$A$2:$F$9615,2,FALSE)</f>
        <v>Manufacturing</v>
      </c>
      <c r="O1498" t="str">
        <f>VLOOKUP(C1498,accounts!$A$2:$F$9615,3,FALSE)</f>
        <v>$2.5M-$5M</v>
      </c>
      <c r="P1498" t="str">
        <f>VLOOKUP(C1498,accounts!$A$2:$F$9615,5,FALSE)</f>
        <v>Central</v>
      </c>
      <c r="Q1498" t="b">
        <f t="shared" si="24"/>
        <v>1</v>
      </c>
      <c r="R1498" t="e">
        <f>INDEX(removed_duplicate_rows!$A$5:$A$39,MATCH(wins!A1498,removed_duplicate_rows!$A$5:$A$39,0))</f>
        <v>#N/A</v>
      </c>
    </row>
    <row r="1499" spans="1:18" ht="15.75" customHeight="1" x14ac:dyDescent="0.2">
      <c r="A1499" t="s">
        <v>4625</v>
      </c>
      <c r="B1499" t="s">
        <v>4626</v>
      </c>
      <c r="C1499" t="s">
        <v>4627</v>
      </c>
      <c r="D1499" s="10">
        <v>45780</v>
      </c>
      <c r="E1499" t="s">
        <v>52</v>
      </c>
      <c r="F1499">
        <v>13</v>
      </c>
      <c r="G1499" t="s">
        <v>77</v>
      </c>
      <c r="H1499" t="s">
        <v>214</v>
      </c>
      <c r="I1499" t="s">
        <v>79</v>
      </c>
      <c r="J1499">
        <v>1</v>
      </c>
      <c r="K1499">
        <v>7477</v>
      </c>
      <c r="L1499" t="str">
        <f>IFERROR(INDEX(play_attribution!$B$2:$B$328,MATCH(A1499,play_attribution!$A$2:$A$328,0)),"")</f>
        <v/>
      </c>
      <c r="M1499" t="str">
        <f>VLOOKUP(H1499,seller_roster!$A$2:$B$85,2,FALSE)</f>
        <v>Rhea Abadi</v>
      </c>
      <c r="N1499" t="str">
        <f>VLOOKUP(C1499,accounts!$A$2:$F$9615,2,FALSE)</f>
        <v>Healthcare Services</v>
      </c>
      <c r="O1499" t="str">
        <f>VLOOKUP(C1499,accounts!$A$2:$F$9615,3,FALSE)</f>
        <v>$2.5M-$5M</v>
      </c>
      <c r="P1499" t="str">
        <f>VLOOKUP(C1499,accounts!$A$2:$F$9615,5,FALSE)</f>
        <v>East</v>
      </c>
      <c r="Q1499" t="b">
        <f t="shared" si="24"/>
        <v>1</v>
      </c>
      <c r="R1499" t="e">
        <f>INDEX(removed_duplicate_rows!$A$5:$A$39,MATCH(wins!A1499,removed_duplicate_rows!$A$5:$A$39,0))</f>
        <v>#N/A</v>
      </c>
    </row>
    <row r="1500" spans="1:18" ht="15.75" customHeight="1" x14ac:dyDescent="0.2">
      <c r="A1500" t="s">
        <v>4628</v>
      </c>
      <c r="B1500" t="s">
        <v>4629</v>
      </c>
      <c r="C1500" t="s">
        <v>4630</v>
      </c>
      <c r="D1500" s="10">
        <v>45780</v>
      </c>
      <c r="E1500" t="s">
        <v>52</v>
      </c>
      <c r="F1500">
        <v>13</v>
      </c>
      <c r="G1500" t="s">
        <v>77</v>
      </c>
      <c r="H1500" t="s">
        <v>1230</v>
      </c>
      <c r="I1500" t="s">
        <v>55</v>
      </c>
      <c r="J1500">
        <v>1</v>
      </c>
      <c r="K1500">
        <v>7741</v>
      </c>
      <c r="L1500" t="str">
        <f>IFERROR(INDEX(play_attribution!$B$2:$B$328,MATCH(A1500,play_attribution!$A$2:$A$328,0)),"")</f>
        <v/>
      </c>
      <c r="M1500" t="str">
        <f>VLOOKUP(H1500,seller_roster!$A$2:$B$85,2,FALSE)</f>
        <v>Lennon Doyle</v>
      </c>
      <c r="N1500" t="str">
        <f>VLOOKUP(C1500,accounts!$A$2:$F$9615,2,FALSE)</f>
        <v>Field Services</v>
      </c>
      <c r="O1500" t="str">
        <f>VLOOKUP(C1500,accounts!$A$2:$F$9615,3,FALSE)</f>
        <v>$2.5M-$5M</v>
      </c>
      <c r="P1500" t="str">
        <f>VLOOKUP(C1500,accounts!$A$2:$F$9615,5,FALSE)</f>
        <v>Central</v>
      </c>
      <c r="Q1500" t="b">
        <f t="shared" si="24"/>
        <v>1</v>
      </c>
      <c r="R1500" t="e">
        <f>INDEX(removed_duplicate_rows!$A$5:$A$39,MATCH(wins!A1500,removed_duplicate_rows!$A$5:$A$39,0))</f>
        <v>#N/A</v>
      </c>
    </row>
    <row r="1501" spans="1:18" ht="15.75" customHeight="1" x14ac:dyDescent="0.2">
      <c r="A1501" t="s">
        <v>4631</v>
      </c>
      <c r="B1501" t="s">
        <v>4632</v>
      </c>
      <c r="C1501" t="s">
        <v>4633</v>
      </c>
      <c r="D1501" s="10">
        <v>45780</v>
      </c>
      <c r="E1501" t="s">
        <v>52</v>
      </c>
      <c r="F1501">
        <v>13</v>
      </c>
      <c r="G1501" t="s">
        <v>77</v>
      </c>
      <c r="H1501" t="s">
        <v>173</v>
      </c>
      <c r="I1501" t="s">
        <v>79</v>
      </c>
      <c r="J1501">
        <v>1</v>
      </c>
      <c r="K1501">
        <v>13840</v>
      </c>
      <c r="L1501" t="str">
        <f>IFERROR(INDEX(play_attribution!$B$2:$B$328,MATCH(A1501,play_attribution!$A$2:$A$328,0)),"")</f>
        <v/>
      </c>
      <c r="M1501" t="str">
        <f>VLOOKUP(H1501,seller_roster!$A$2:$B$85,2,FALSE)</f>
        <v>Pia Reyes</v>
      </c>
      <c r="N1501" t="str">
        <f>VLOOKUP(C1501,accounts!$A$2:$F$9615,2,FALSE)</f>
        <v>Field Services</v>
      </c>
      <c r="O1501" t="str">
        <f>VLOOKUP(C1501,accounts!$A$2:$F$9615,3,FALSE)</f>
        <v>$1M-$2.5M</v>
      </c>
      <c r="P1501" t="str">
        <f>VLOOKUP(C1501,accounts!$A$2:$F$9615,5,FALSE)</f>
        <v>East</v>
      </c>
      <c r="Q1501" t="b">
        <f t="shared" si="24"/>
        <v>1</v>
      </c>
      <c r="R1501" t="e">
        <f>INDEX(removed_duplicate_rows!$A$5:$A$39,MATCH(wins!A1501,removed_duplicate_rows!$A$5:$A$39,0))</f>
        <v>#N/A</v>
      </c>
    </row>
    <row r="1502" spans="1:18" ht="15.75" customHeight="1" x14ac:dyDescent="0.2">
      <c r="A1502" t="s">
        <v>4634</v>
      </c>
      <c r="B1502" t="s">
        <v>4635</v>
      </c>
      <c r="C1502" t="s">
        <v>4636</v>
      </c>
      <c r="D1502" s="10">
        <v>45780</v>
      </c>
      <c r="E1502" t="s">
        <v>52</v>
      </c>
      <c r="F1502">
        <v>13</v>
      </c>
      <c r="G1502" t="s">
        <v>77</v>
      </c>
      <c r="H1502" t="s">
        <v>87</v>
      </c>
      <c r="I1502" t="s">
        <v>79</v>
      </c>
      <c r="J1502">
        <v>1</v>
      </c>
      <c r="K1502">
        <v>10296</v>
      </c>
      <c r="L1502" t="str">
        <f>IFERROR(INDEX(play_attribution!$B$2:$B$328,MATCH(A1502,play_attribution!$A$2:$A$328,0)),"")</f>
        <v/>
      </c>
      <c r="M1502" t="str">
        <f>VLOOKUP(H1502,seller_roster!$A$2:$B$85,2,FALSE)</f>
        <v>Harper Tran</v>
      </c>
      <c r="N1502" t="str">
        <f>VLOOKUP(C1502,accounts!$A$2:$F$9615,2,FALSE)</f>
        <v>Healthcare Services</v>
      </c>
      <c r="O1502" t="str">
        <f>VLOOKUP(C1502,accounts!$A$2:$F$9615,3,FALSE)</f>
        <v>$5M-$10M</v>
      </c>
      <c r="P1502" t="str">
        <f>VLOOKUP(C1502,accounts!$A$2:$F$9615,5,FALSE)</f>
        <v>Central</v>
      </c>
      <c r="Q1502" t="b">
        <f t="shared" si="24"/>
        <v>1</v>
      </c>
      <c r="R1502" t="e">
        <f>INDEX(removed_duplicate_rows!$A$5:$A$39,MATCH(wins!A1502,removed_duplicate_rows!$A$5:$A$39,0))</f>
        <v>#N/A</v>
      </c>
    </row>
    <row r="1503" spans="1:18" ht="15.75" customHeight="1" x14ac:dyDescent="0.2">
      <c r="A1503" t="s">
        <v>4637</v>
      </c>
      <c r="B1503" t="s">
        <v>4638</v>
      </c>
      <c r="C1503" t="s">
        <v>4639</v>
      </c>
      <c r="D1503" s="10">
        <v>45780</v>
      </c>
      <c r="E1503" t="s">
        <v>52</v>
      </c>
      <c r="F1503">
        <v>13</v>
      </c>
      <c r="G1503" t="s">
        <v>77</v>
      </c>
      <c r="H1503" t="s">
        <v>169</v>
      </c>
      <c r="I1503" t="s">
        <v>55</v>
      </c>
      <c r="J1503">
        <v>1</v>
      </c>
      <c r="K1503">
        <v>7375</v>
      </c>
      <c r="L1503" t="str">
        <f>IFERROR(INDEX(play_attribution!$B$2:$B$328,MATCH(A1503,play_attribution!$A$2:$A$328,0)),"")</f>
        <v/>
      </c>
      <c r="M1503" t="str">
        <f>VLOOKUP(H1503,seller_roster!$A$2:$B$85,2,FALSE)</f>
        <v>Rhea Doyle</v>
      </c>
      <c r="N1503" t="str">
        <f>VLOOKUP(C1503,accounts!$A$2:$F$9615,2,FALSE)</f>
        <v>Nonprofit</v>
      </c>
      <c r="O1503" t="str">
        <f>VLOOKUP(C1503,accounts!$A$2:$F$9615,3,FALSE)</f>
        <v>$2.5M-$5M</v>
      </c>
      <c r="P1503" t="str">
        <f>VLOOKUP(C1503,accounts!$A$2:$F$9615,5,FALSE)</f>
        <v>West</v>
      </c>
      <c r="Q1503" t="b">
        <f t="shared" si="24"/>
        <v>1</v>
      </c>
      <c r="R1503" t="e">
        <f>INDEX(removed_duplicate_rows!$A$5:$A$39,MATCH(wins!A1503,removed_duplicate_rows!$A$5:$A$39,0))</f>
        <v>#N/A</v>
      </c>
    </row>
    <row r="1504" spans="1:18" ht="15.75" customHeight="1" x14ac:dyDescent="0.2">
      <c r="A1504" t="s">
        <v>4640</v>
      </c>
      <c r="B1504" t="s">
        <v>4641</v>
      </c>
      <c r="C1504" t="s">
        <v>4642</v>
      </c>
      <c r="D1504" s="10">
        <v>45780</v>
      </c>
      <c r="E1504" t="s">
        <v>52</v>
      </c>
      <c r="F1504">
        <v>13</v>
      </c>
      <c r="G1504" t="s">
        <v>77</v>
      </c>
      <c r="H1504" t="s">
        <v>87</v>
      </c>
      <c r="I1504" t="s">
        <v>79</v>
      </c>
      <c r="J1504">
        <v>1</v>
      </c>
      <c r="K1504">
        <v>11146</v>
      </c>
      <c r="L1504" t="str">
        <f>IFERROR(INDEX(play_attribution!$B$2:$B$328,MATCH(A1504,play_attribution!$A$2:$A$328,0)),"")</f>
        <v/>
      </c>
      <c r="M1504" t="str">
        <f>VLOOKUP(H1504,seller_roster!$A$2:$B$85,2,FALSE)</f>
        <v>Harper Tran</v>
      </c>
      <c r="N1504" t="str">
        <f>VLOOKUP(C1504,accounts!$A$2:$F$9615,2,FALSE)</f>
        <v>Retail Multi-Location</v>
      </c>
      <c r="O1504" t="str">
        <f>VLOOKUP(C1504,accounts!$A$2:$F$9615,3,FALSE)</f>
        <v>$2.5M-$5M</v>
      </c>
      <c r="P1504" t="str">
        <f>VLOOKUP(C1504,accounts!$A$2:$F$9615,5,FALSE)</f>
        <v>East</v>
      </c>
      <c r="Q1504" t="b">
        <f t="shared" si="24"/>
        <v>1</v>
      </c>
      <c r="R1504" t="e">
        <f>INDEX(removed_duplicate_rows!$A$5:$A$39,MATCH(wins!A1504,removed_duplicate_rows!$A$5:$A$39,0))</f>
        <v>#N/A</v>
      </c>
    </row>
    <row r="1505" spans="1:18" ht="15.75" customHeight="1" x14ac:dyDescent="0.2">
      <c r="A1505" t="s">
        <v>4643</v>
      </c>
      <c r="B1505" t="s">
        <v>4644</v>
      </c>
      <c r="C1505" t="s">
        <v>4645</v>
      </c>
      <c r="D1505" s="10">
        <v>45780</v>
      </c>
      <c r="E1505" t="s">
        <v>52</v>
      </c>
      <c r="F1505">
        <v>13</v>
      </c>
      <c r="G1505" t="s">
        <v>77</v>
      </c>
      <c r="H1505" t="s">
        <v>147</v>
      </c>
      <c r="I1505" t="s">
        <v>79</v>
      </c>
      <c r="J1505">
        <v>1</v>
      </c>
      <c r="K1505">
        <v>9409</v>
      </c>
      <c r="L1505" t="str">
        <f>IFERROR(INDEX(play_attribution!$B$2:$B$328,MATCH(A1505,play_attribution!$A$2:$A$328,0)),"")</f>
        <v/>
      </c>
      <c r="M1505" t="str">
        <f>VLOOKUP(H1505,seller_roster!$A$2:$B$85,2,FALSE)</f>
        <v>Riley Tran</v>
      </c>
      <c r="N1505" t="str">
        <f>VLOOKUP(C1505,accounts!$A$2:$F$9615,2,FALSE)</f>
        <v>Retail Multi-Location</v>
      </c>
      <c r="O1505" t="str">
        <f>VLOOKUP(C1505,accounts!$A$2:$F$9615,3,FALSE)</f>
        <v>$1M-$2.5M</v>
      </c>
      <c r="P1505" t="str">
        <f>VLOOKUP(C1505,accounts!$A$2:$F$9615,5,FALSE)</f>
        <v>East</v>
      </c>
      <c r="Q1505" t="b">
        <f t="shared" si="24"/>
        <v>1</v>
      </c>
      <c r="R1505" t="e">
        <f>INDEX(removed_duplicate_rows!$A$5:$A$39,MATCH(wins!A1505,removed_duplicate_rows!$A$5:$A$39,0))</f>
        <v>#N/A</v>
      </c>
    </row>
    <row r="1506" spans="1:18" ht="15.75" customHeight="1" x14ac:dyDescent="0.2">
      <c r="A1506" t="s">
        <v>4646</v>
      </c>
      <c r="B1506" t="s">
        <v>4647</v>
      </c>
      <c r="C1506" t="s">
        <v>4648</v>
      </c>
      <c r="D1506" s="10">
        <v>45780</v>
      </c>
      <c r="E1506" t="s">
        <v>52</v>
      </c>
      <c r="F1506">
        <v>13</v>
      </c>
      <c r="G1506" t="s">
        <v>77</v>
      </c>
      <c r="H1506" t="s">
        <v>159</v>
      </c>
      <c r="I1506" t="s">
        <v>79</v>
      </c>
      <c r="J1506">
        <v>1</v>
      </c>
      <c r="K1506">
        <v>8588</v>
      </c>
      <c r="L1506" t="str">
        <f>IFERROR(INDEX(play_attribution!$B$2:$B$328,MATCH(A1506,play_attribution!$A$2:$A$328,0)),"")</f>
        <v/>
      </c>
      <c r="M1506" t="str">
        <f>VLOOKUP(H1506,seller_roster!$A$2:$B$85,2,FALSE)</f>
        <v>Kai Bianchi</v>
      </c>
      <c r="N1506" t="str">
        <f>VLOOKUP(C1506,accounts!$A$2:$F$9615,2,FALSE)</f>
        <v>Hospitality Group</v>
      </c>
      <c r="O1506" t="str">
        <f>VLOOKUP(C1506,accounts!$A$2:$F$9615,3,FALSE)</f>
        <v>$2.5M-$5M</v>
      </c>
      <c r="P1506" t="str">
        <f>VLOOKUP(C1506,accounts!$A$2:$F$9615,5,FALSE)</f>
        <v>Central</v>
      </c>
      <c r="Q1506" t="b">
        <f t="shared" si="24"/>
        <v>1</v>
      </c>
      <c r="R1506" t="e">
        <f>INDEX(removed_duplicate_rows!$A$5:$A$39,MATCH(wins!A1506,removed_duplicate_rows!$A$5:$A$39,0))</f>
        <v>#N/A</v>
      </c>
    </row>
    <row r="1507" spans="1:18" ht="15.75" customHeight="1" x14ac:dyDescent="0.2">
      <c r="A1507" t="s">
        <v>4649</v>
      </c>
      <c r="B1507" t="s">
        <v>4650</v>
      </c>
      <c r="C1507" t="s">
        <v>4651</v>
      </c>
      <c r="D1507" s="10">
        <v>45780</v>
      </c>
      <c r="E1507" t="s">
        <v>52</v>
      </c>
      <c r="F1507">
        <v>13</v>
      </c>
      <c r="G1507" t="s">
        <v>77</v>
      </c>
      <c r="H1507" t="s">
        <v>99</v>
      </c>
      <c r="I1507" t="s">
        <v>79</v>
      </c>
      <c r="J1507">
        <v>1</v>
      </c>
      <c r="K1507">
        <v>7349</v>
      </c>
      <c r="L1507" t="str">
        <f>IFERROR(INDEX(play_attribution!$B$2:$B$328,MATCH(A1507,play_attribution!$A$2:$A$328,0)),"")</f>
        <v/>
      </c>
      <c r="M1507" t="str">
        <f>VLOOKUP(H1507,seller_roster!$A$2:$B$85,2,FALSE)</f>
        <v>Shiloh Sorensen</v>
      </c>
      <c r="N1507" t="str">
        <f>VLOOKUP(C1507,accounts!$A$2:$F$9615,2,FALSE)</f>
        <v>Field Services</v>
      </c>
      <c r="O1507" t="str">
        <f>VLOOKUP(C1507,accounts!$A$2:$F$9615,3,FALSE)</f>
        <v>$5M-$10M</v>
      </c>
      <c r="P1507" t="str">
        <f>VLOOKUP(C1507,accounts!$A$2:$F$9615,5,FALSE)</f>
        <v>Central</v>
      </c>
      <c r="Q1507" t="b">
        <f t="shared" si="24"/>
        <v>1</v>
      </c>
      <c r="R1507" t="e">
        <f>INDEX(removed_duplicate_rows!$A$5:$A$39,MATCH(wins!A1507,removed_duplicate_rows!$A$5:$A$39,0))</f>
        <v>#N/A</v>
      </c>
    </row>
    <row r="1508" spans="1:18" ht="15.75" customHeight="1" x14ac:dyDescent="0.2">
      <c r="A1508" t="s">
        <v>4652</v>
      </c>
      <c r="B1508" t="s">
        <v>4653</v>
      </c>
      <c r="C1508" t="s">
        <v>4654</v>
      </c>
      <c r="D1508" s="10">
        <v>45780</v>
      </c>
      <c r="E1508" t="s">
        <v>52</v>
      </c>
      <c r="F1508">
        <v>13</v>
      </c>
      <c r="G1508" t="s">
        <v>77</v>
      </c>
      <c r="H1508" t="s">
        <v>214</v>
      </c>
      <c r="I1508" t="s">
        <v>79</v>
      </c>
      <c r="J1508">
        <v>1</v>
      </c>
      <c r="K1508">
        <v>9292</v>
      </c>
      <c r="L1508" t="str">
        <f>IFERROR(INDEX(play_attribution!$B$2:$B$328,MATCH(A1508,play_attribution!$A$2:$A$328,0)),"")</f>
        <v/>
      </c>
      <c r="M1508" t="str">
        <f>VLOOKUP(H1508,seller_roster!$A$2:$B$85,2,FALSE)</f>
        <v>Rhea Abadi</v>
      </c>
      <c r="N1508" t="str">
        <f>VLOOKUP(C1508,accounts!$A$2:$F$9615,2,FALSE)</f>
        <v>Wholesale &amp; Distribution</v>
      </c>
      <c r="O1508" t="str">
        <f>VLOOKUP(C1508,accounts!$A$2:$F$9615,3,FALSE)</f>
        <v>$5M-$10M</v>
      </c>
      <c r="P1508" t="str">
        <f>VLOOKUP(C1508,accounts!$A$2:$F$9615,5,FALSE)</f>
        <v>East</v>
      </c>
      <c r="Q1508" t="b">
        <f t="shared" si="24"/>
        <v>1</v>
      </c>
      <c r="R1508" t="e">
        <f>INDEX(removed_duplicate_rows!$A$5:$A$39,MATCH(wins!A1508,removed_duplicate_rows!$A$5:$A$39,0))</f>
        <v>#N/A</v>
      </c>
    </row>
    <row r="1509" spans="1:18" ht="15.75" customHeight="1" x14ac:dyDescent="0.2">
      <c r="A1509" t="s">
        <v>4655</v>
      </c>
      <c r="B1509" t="s">
        <v>4656</v>
      </c>
      <c r="C1509" t="s">
        <v>4657</v>
      </c>
      <c r="D1509" s="10">
        <v>45780</v>
      </c>
      <c r="E1509" t="s">
        <v>52</v>
      </c>
      <c r="F1509">
        <v>13</v>
      </c>
      <c r="G1509" t="s">
        <v>273</v>
      </c>
      <c r="H1509" t="s">
        <v>755</v>
      </c>
      <c r="I1509" t="s">
        <v>55</v>
      </c>
      <c r="J1509">
        <v>1</v>
      </c>
      <c r="K1509">
        <v>8835</v>
      </c>
      <c r="L1509" t="str">
        <f>IFERROR(INDEX(play_attribution!$B$2:$B$328,MATCH(A1509,play_attribution!$A$2:$A$328,0)),"")</f>
        <v/>
      </c>
      <c r="M1509" t="str">
        <f>VLOOKUP(H1509,seller_roster!$A$2:$B$85,2,FALSE)</f>
        <v>Jesse Silva</v>
      </c>
      <c r="N1509" t="str">
        <f>VLOOKUP(C1509,accounts!$A$2:$F$9615,2,FALSE)</f>
        <v>Construction</v>
      </c>
      <c r="O1509" t="str">
        <f>VLOOKUP(C1509,accounts!$A$2:$F$9615,3,FALSE)</f>
        <v>$2.5M-$5M</v>
      </c>
      <c r="P1509" t="str">
        <f>VLOOKUP(C1509,accounts!$A$2:$F$9615,5,FALSE)</f>
        <v>East</v>
      </c>
      <c r="Q1509" t="b">
        <f t="shared" si="24"/>
        <v>1</v>
      </c>
      <c r="R1509" t="e">
        <f>INDEX(removed_duplicate_rows!$A$5:$A$39,MATCH(wins!A1509,removed_duplicate_rows!$A$5:$A$39,0))</f>
        <v>#N/A</v>
      </c>
    </row>
    <row r="1510" spans="1:18" ht="15.75" customHeight="1" x14ac:dyDescent="0.2">
      <c r="A1510" t="s">
        <v>4658</v>
      </c>
      <c r="B1510" t="s">
        <v>4659</v>
      </c>
      <c r="C1510" t="s">
        <v>4660</v>
      </c>
      <c r="D1510" s="10">
        <v>45780</v>
      </c>
      <c r="E1510" t="s">
        <v>52</v>
      </c>
      <c r="F1510">
        <v>13</v>
      </c>
      <c r="G1510" t="s">
        <v>273</v>
      </c>
      <c r="H1510" t="s">
        <v>297</v>
      </c>
      <c r="I1510" t="s">
        <v>55</v>
      </c>
      <c r="J1510">
        <v>1</v>
      </c>
      <c r="K1510">
        <v>11765</v>
      </c>
      <c r="L1510" t="str">
        <f>IFERROR(INDEX(play_attribution!$B$2:$B$328,MATCH(A1510,play_attribution!$A$2:$A$328,0)),"")</f>
        <v/>
      </c>
      <c r="M1510" t="str">
        <f>VLOOKUP(H1510,seller_roster!$A$2:$B$85,2,FALSE)</f>
        <v>Ray Moreau</v>
      </c>
      <c r="N1510" t="str">
        <f>VLOOKUP(C1510,accounts!$A$2:$F$9615,2,FALSE)</f>
        <v>Healthcare Services</v>
      </c>
      <c r="O1510" t="str">
        <f>VLOOKUP(C1510,accounts!$A$2:$F$9615,3,FALSE)</f>
        <v>$2.5M-$5M</v>
      </c>
      <c r="P1510" t="str">
        <f>VLOOKUP(C1510,accounts!$A$2:$F$9615,5,FALSE)</f>
        <v>West</v>
      </c>
      <c r="Q1510" t="b">
        <f t="shared" si="24"/>
        <v>1</v>
      </c>
      <c r="R1510" t="e">
        <f>INDEX(removed_duplicate_rows!$A$5:$A$39,MATCH(wins!A1510,removed_duplicate_rows!$A$5:$A$39,0))</f>
        <v>#N/A</v>
      </c>
    </row>
    <row r="1511" spans="1:18" ht="15.75" customHeight="1" x14ac:dyDescent="0.2">
      <c r="A1511" t="s">
        <v>4661</v>
      </c>
      <c r="B1511" t="s">
        <v>4662</v>
      </c>
      <c r="C1511" t="s">
        <v>4663</v>
      </c>
      <c r="D1511" s="10">
        <v>45780</v>
      </c>
      <c r="E1511" t="s">
        <v>52</v>
      </c>
      <c r="F1511">
        <v>13</v>
      </c>
      <c r="G1511" t="s">
        <v>273</v>
      </c>
      <c r="H1511" t="s">
        <v>308</v>
      </c>
      <c r="I1511" t="s">
        <v>79</v>
      </c>
      <c r="J1511">
        <v>1</v>
      </c>
      <c r="K1511">
        <v>11837</v>
      </c>
      <c r="L1511" t="str">
        <f>IFERROR(INDEX(play_attribution!$B$2:$B$328,MATCH(A1511,play_attribution!$A$2:$A$328,0)),"")</f>
        <v/>
      </c>
      <c r="M1511" t="str">
        <f>VLOOKUP(H1511,seller_roster!$A$2:$B$85,2,FALSE)</f>
        <v>Blake Ruiz</v>
      </c>
      <c r="N1511" t="str">
        <f>VLOOKUP(C1511,accounts!$A$2:$F$9615,2,FALSE)</f>
        <v>Field Services</v>
      </c>
      <c r="O1511" t="str">
        <f>VLOOKUP(C1511,accounts!$A$2:$F$9615,3,FALSE)</f>
        <v>$5M-$10M</v>
      </c>
      <c r="P1511" t="str">
        <f>VLOOKUP(C1511,accounts!$A$2:$F$9615,5,FALSE)</f>
        <v>Central</v>
      </c>
      <c r="Q1511" t="b">
        <f t="shared" si="24"/>
        <v>1</v>
      </c>
      <c r="R1511" t="e">
        <f>INDEX(removed_duplicate_rows!$A$5:$A$39,MATCH(wins!A1511,removed_duplicate_rows!$A$5:$A$39,0))</f>
        <v>#N/A</v>
      </c>
    </row>
    <row r="1512" spans="1:18" ht="15.75" customHeight="1" x14ac:dyDescent="0.2">
      <c r="A1512" t="s">
        <v>4664</v>
      </c>
      <c r="B1512" t="s">
        <v>4665</v>
      </c>
      <c r="C1512" t="s">
        <v>4666</v>
      </c>
      <c r="D1512" s="10">
        <v>45780</v>
      </c>
      <c r="E1512" t="s">
        <v>52</v>
      </c>
      <c r="F1512">
        <v>13</v>
      </c>
      <c r="G1512" t="s">
        <v>273</v>
      </c>
      <c r="H1512" t="s">
        <v>278</v>
      </c>
      <c r="I1512" t="s">
        <v>79</v>
      </c>
      <c r="J1512">
        <v>1</v>
      </c>
      <c r="K1512">
        <v>13271</v>
      </c>
      <c r="L1512" t="str">
        <f>IFERROR(INDEX(play_attribution!$B$2:$B$328,MATCH(A1512,play_attribution!$A$2:$A$328,0)),"")</f>
        <v/>
      </c>
      <c r="M1512" t="str">
        <f>VLOOKUP(H1512,seller_roster!$A$2:$B$85,2,FALSE)</f>
        <v>Kira Bianchi</v>
      </c>
      <c r="N1512" t="str">
        <f>VLOOKUP(C1512,accounts!$A$2:$F$9615,2,FALSE)</f>
        <v>Manufacturing</v>
      </c>
      <c r="O1512" t="str">
        <f>VLOOKUP(C1512,accounts!$A$2:$F$9615,3,FALSE)</f>
        <v>$2.5M-$5M</v>
      </c>
      <c r="P1512" t="str">
        <f>VLOOKUP(C1512,accounts!$A$2:$F$9615,5,FALSE)</f>
        <v>East</v>
      </c>
      <c r="Q1512" t="b">
        <f t="shared" si="24"/>
        <v>1</v>
      </c>
      <c r="R1512" t="e">
        <f>INDEX(removed_duplicate_rows!$A$5:$A$39,MATCH(wins!A1512,removed_duplicate_rows!$A$5:$A$39,0))</f>
        <v>#N/A</v>
      </c>
    </row>
    <row r="1513" spans="1:18" ht="15.75" customHeight="1" x14ac:dyDescent="0.2">
      <c r="A1513" t="s">
        <v>4667</v>
      </c>
      <c r="B1513" t="s">
        <v>4668</v>
      </c>
      <c r="C1513" t="s">
        <v>4669</v>
      </c>
      <c r="D1513" s="10">
        <v>45780</v>
      </c>
      <c r="E1513" t="s">
        <v>52</v>
      </c>
      <c r="F1513">
        <v>13</v>
      </c>
      <c r="G1513" t="s">
        <v>273</v>
      </c>
      <c r="H1513" t="s">
        <v>289</v>
      </c>
      <c r="I1513" t="s">
        <v>55</v>
      </c>
      <c r="J1513">
        <v>1</v>
      </c>
      <c r="K1513">
        <v>16354</v>
      </c>
      <c r="L1513" t="str">
        <f>IFERROR(INDEX(play_attribution!$B$2:$B$328,MATCH(A1513,play_attribution!$A$2:$A$328,0)),"")</f>
        <v/>
      </c>
      <c r="M1513" t="str">
        <f>VLOOKUP(H1513,seller_roster!$A$2:$B$85,2,FALSE)</f>
        <v>Skyler Okafor</v>
      </c>
      <c r="N1513" t="str">
        <f>VLOOKUP(C1513,accounts!$A$2:$F$9615,2,FALSE)</f>
        <v>Healthcare Services</v>
      </c>
      <c r="O1513" t="str">
        <f>VLOOKUP(C1513,accounts!$A$2:$F$9615,3,FALSE)</f>
        <v>$5M-$10M</v>
      </c>
      <c r="P1513" t="str">
        <f>VLOOKUP(C1513,accounts!$A$2:$F$9615,5,FALSE)</f>
        <v>East</v>
      </c>
      <c r="Q1513" t="b">
        <f t="shared" si="24"/>
        <v>1</v>
      </c>
      <c r="R1513" t="e">
        <f>INDEX(removed_duplicate_rows!$A$5:$A$39,MATCH(wins!A1513,removed_duplicate_rows!$A$5:$A$39,0))</f>
        <v>#N/A</v>
      </c>
    </row>
    <row r="1514" spans="1:18" ht="15.75" customHeight="1" x14ac:dyDescent="0.2">
      <c r="A1514" t="s">
        <v>4670</v>
      </c>
      <c r="B1514" t="s">
        <v>4671</v>
      </c>
      <c r="C1514" t="s">
        <v>4672</v>
      </c>
      <c r="D1514" s="10">
        <v>45780</v>
      </c>
      <c r="E1514" t="s">
        <v>52</v>
      </c>
      <c r="F1514">
        <v>13</v>
      </c>
      <c r="G1514" t="s">
        <v>273</v>
      </c>
      <c r="H1514" t="s">
        <v>301</v>
      </c>
      <c r="I1514" t="s">
        <v>55</v>
      </c>
      <c r="J1514">
        <v>1</v>
      </c>
      <c r="K1514">
        <v>6880</v>
      </c>
      <c r="L1514" t="str">
        <f>IFERROR(INDEX(play_attribution!$B$2:$B$328,MATCH(A1514,play_attribution!$A$2:$A$328,0)),"")</f>
        <v/>
      </c>
      <c r="M1514" t="str">
        <f>VLOOKUP(H1514,seller_roster!$A$2:$B$85,2,FALSE)</f>
        <v>Pia Marsh</v>
      </c>
      <c r="N1514" t="str">
        <f>VLOOKUP(C1514,accounts!$A$2:$F$9615,2,FALSE)</f>
        <v>Retail Multi-Location</v>
      </c>
      <c r="O1514" t="str">
        <f>VLOOKUP(C1514,accounts!$A$2:$F$9615,3,FALSE)</f>
        <v>$2.5M-$5M</v>
      </c>
      <c r="P1514" t="str">
        <f>VLOOKUP(C1514,accounts!$A$2:$F$9615,5,FALSE)</f>
        <v>Central</v>
      </c>
      <c r="Q1514" t="b">
        <f t="shared" si="24"/>
        <v>1</v>
      </c>
      <c r="R1514" t="e">
        <f>INDEX(removed_duplicate_rows!$A$5:$A$39,MATCH(wins!A1514,removed_duplicate_rows!$A$5:$A$39,0))</f>
        <v>#N/A</v>
      </c>
    </row>
    <row r="1515" spans="1:18" ht="15.75" customHeight="1" x14ac:dyDescent="0.2">
      <c r="A1515" t="s">
        <v>4673</v>
      </c>
      <c r="B1515" t="s">
        <v>4674</v>
      </c>
      <c r="C1515" t="s">
        <v>4675</v>
      </c>
      <c r="D1515" s="10">
        <v>45780</v>
      </c>
      <c r="E1515" t="s">
        <v>52</v>
      </c>
      <c r="F1515">
        <v>13</v>
      </c>
      <c r="G1515" t="s">
        <v>273</v>
      </c>
      <c r="H1515" t="s">
        <v>367</v>
      </c>
      <c r="I1515" t="s">
        <v>79</v>
      </c>
      <c r="J1515">
        <v>1</v>
      </c>
      <c r="K1515">
        <v>10457</v>
      </c>
      <c r="L1515" t="str">
        <f>IFERROR(INDEX(play_attribution!$B$2:$B$328,MATCH(A1515,play_attribution!$A$2:$A$328,0)),"")</f>
        <v/>
      </c>
      <c r="M1515" t="str">
        <f>VLOOKUP(H1515,seller_roster!$A$2:$B$85,2,FALSE)</f>
        <v>Zion Ito</v>
      </c>
      <c r="N1515" t="str">
        <f>VLOOKUP(C1515,accounts!$A$2:$F$9615,2,FALSE)</f>
        <v>Field Services</v>
      </c>
      <c r="O1515" t="str">
        <f>VLOOKUP(C1515,accounts!$A$2:$F$9615,3,FALSE)</f>
        <v>$2.5M-$5M</v>
      </c>
      <c r="P1515" t="str">
        <f>VLOOKUP(C1515,accounts!$A$2:$F$9615,5,FALSE)</f>
        <v>Central</v>
      </c>
      <c r="Q1515" t="b">
        <f t="shared" si="24"/>
        <v>1</v>
      </c>
      <c r="R1515" t="e">
        <f>INDEX(removed_duplicate_rows!$A$5:$A$39,MATCH(wins!A1515,removed_duplicate_rows!$A$5:$A$39,0))</f>
        <v>#N/A</v>
      </c>
    </row>
    <row r="1516" spans="1:18" ht="15.75" customHeight="1" x14ac:dyDescent="0.2">
      <c r="A1516" t="s">
        <v>4676</v>
      </c>
      <c r="B1516" t="s">
        <v>4677</v>
      </c>
      <c r="C1516" t="s">
        <v>4678</v>
      </c>
      <c r="D1516" s="10">
        <v>45780</v>
      </c>
      <c r="E1516" t="s">
        <v>52</v>
      </c>
      <c r="F1516">
        <v>13</v>
      </c>
      <c r="G1516" t="s">
        <v>273</v>
      </c>
      <c r="H1516" t="s">
        <v>297</v>
      </c>
      <c r="I1516" t="s">
        <v>55</v>
      </c>
      <c r="J1516">
        <v>1</v>
      </c>
      <c r="K1516">
        <v>6458</v>
      </c>
      <c r="L1516" t="str">
        <f>IFERROR(INDEX(play_attribution!$B$2:$B$328,MATCH(A1516,play_attribution!$A$2:$A$328,0)),"")</f>
        <v/>
      </c>
      <c r="M1516" t="str">
        <f>VLOOKUP(H1516,seller_roster!$A$2:$B$85,2,FALSE)</f>
        <v>Ray Moreau</v>
      </c>
      <c r="N1516" t="str">
        <f>VLOOKUP(C1516,accounts!$A$2:$F$9615,2,FALSE)</f>
        <v>Logistics</v>
      </c>
      <c r="O1516" t="str">
        <f>VLOOKUP(C1516,accounts!$A$2:$F$9615,3,FALSE)</f>
        <v>&lt;$1M</v>
      </c>
      <c r="P1516" t="str">
        <f>VLOOKUP(C1516,accounts!$A$2:$F$9615,5,FALSE)</f>
        <v>West</v>
      </c>
      <c r="Q1516" t="b">
        <f t="shared" si="24"/>
        <v>1</v>
      </c>
      <c r="R1516" t="e">
        <f>INDEX(removed_duplicate_rows!$A$5:$A$39,MATCH(wins!A1516,removed_duplicate_rows!$A$5:$A$39,0))</f>
        <v>#N/A</v>
      </c>
    </row>
    <row r="1517" spans="1:18" ht="15.75" customHeight="1" x14ac:dyDescent="0.2">
      <c r="A1517" t="s">
        <v>4679</v>
      </c>
      <c r="B1517" t="s">
        <v>4680</v>
      </c>
      <c r="C1517" t="s">
        <v>4681</v>
      </c>
      <c r="D1517" s="10">
        <v>45780</v>
      </c>
      <c r="E1517" t="s">
        <v>52</v>
      </c>
      <c r="F1517">
        <v>13</v>
      </c>
      <c r="G1517" t="s">
        <v>273</v>
      </c>
      <c r="H1517" t="s">
        <v>293</v>
      </c>
      <c r="I1517" t="s">
        <v>79</v>
      </c>
      <c r="J1517">
        <v>1</v>
      </c>
      <c r="K1517">
        <v>10162</v>
      </c>
      <c r="L1517" t="str">
        <f>IFERROR(INDEX(play_attribution!$B$2:$B$328,MATCH(A1517,play_attribution!$A$2:$A$328,0)),"")</f>
        <v/>
      </c>
      <c r="M1517" t="str">
        <f>VLOOKUP(H1517,seller_roster!$A$2:$B$85,2,FALSE)</f>
        <v>Hayden Sorensen</v>
      </c>
      <c r="N1517" t="str">
        <f>VLOOKUP(C1517,accounts!$A$2:$F$9615,2,FALSE)</f>
        <v>Wholesale &amp; Distribution</v>
      </c>
      <c r="O1517" t="str">
        <f>VLOOKUP(C1517,accounts!$A$2:$F$9615,3,FALSE)</f>
        <v>$1M-$2.5M</v>
      </c>
      <c r="P1517" t="str">
        <f>VLOOKUP(C1517,accounts!$A$2:$F$9615,5,FALSE)</f>
        <v>Central</v>
      </c>
      <c r="Q1517" t="b">
        <f t="shared" si="24"/>
        <v>1</v>
      </c>
      <c r="R1517" t="e">
        <f>INDEX(removed_duplicate_rows!$A$5:$A$39,MATCH(wins!A1517,removed_duplicate_rows!$A$5:$A$39,0))</f>
        <v>#N/A</v>
      </c>
    </row>
    <row r="1518" spans="1:18" ht="15.75" customHeight="1" x14ac:dyDescent="0.2">
      <c r="A1518" t="s">
        <v>4682</v>
      </c>
      <c r="B1518" t="s">
        <v>4683</v>
      </c>
      <c r="C1518" t="s">
        <v>4684</v>
      </c>
      <c r="D1518" s="10">
        <v>45780</v>
      </c>
      <c r="E1518" t="s">
        <v>52</v>
      </c>
      <c r="F1518">
        <v>13</v>
      </c>
      <c r="G1518" t="s">
        <v>273</v>
      </c>
      <c r="H1518" t="s">
        <v>278</v>
      </c>
      <c r="I1518" t="s">
        <v>79</v>
      </c>
      <c r="J1518">
        <v>1</v>
      </c>
      <c r="K1518">
        <v>8124</v>
      </c>
      <c r="L1518" t="str">
        <f>IFERROR(INDEX(play_attribution!$B$2:$B$328,MATCH(A1518,play_attribution!$A$2:$A$328,0)),"")</f>
        <v/>
      </c>
      <c r="M1518" t="str">
        <f>VLOOKUP(H1518,seller_roster!$A$2:$B$85,2,FALSE)</f>
        <v>Kira Bianchi</v>
      </c>
      <c r="N1518" t="str">
        <f>VLOOKUP(C1518,accounts!$A$2:$F$9615,2,FALSE)</f>
        <v>Wholesale &amp; Distribution</v>
      </c>
      <c r="O1518" t="str">
        <f>VLOOKUP(C1518,accounts!$A$2:$F$9615,3,FALSE)</f>
        <v>&gt;$10M</v>
      </c>
      <c r="P1518" t="str">
        <f>VLOOKUP(C1518,accounts!$A$2:$F$9615,5,FALSE)</f>
        <v>East</v>
      </c>
      <c r="Q1518" t="b">
        <f t="shared" si="24"/>
        <v>1</v>
      </c>
      <c r="R1518" t="e">
        <f>INDEX(removed_duplicate_rows!$A$5:$A$39,MATCH(wins!A1518,removed_duplicate_rows!$A$5:$A$39,0))</f>
        <v>#N/A</v>
      </c>
    </row>
    <row r="1519" spans="1:18" ht="15.75" customHeight="1" x14ac:dyDescent="0.2">
      <c r="A1519" t="s">
        <v>4685</v>
      </c>
      <c r="B1519" t="s">
        <v>4686</v>
      </c>
      <c r="C1519" t="s">
        <v>4687</v>
      </c>
      <c r="D1519" s="10">
        <v>45780</v>
      </c>
      <c r="E1519" t="s">
        <v>52</v>
      </c>
      <c r="F1519">
        <v>13</v>
      </c>
      <c r="G1519" t="s">
        <v>273</v>
      </c>
      <c r="H1519" t="s">
        <v>1098</v>
      </c>
      <c r="I1519" t="s">
        <v>79</v>
      </c>
      <c r="J1519">
        <v>1</v>
      </c>
      <c r="K1519">
        <v>10300</v>
      </c>
      <c r="L1519" t="str">
        <f>IFERROR(INDEX(play_attribution!$B$2:$B$328,MATCH(A1519,play_attribution!$A$2:$A$328,0)),"")</f>
        <v/>
      </c>
      <c r="M1519" t="str">
        <f>VLOOKUP(H1519,seller_roster!$A$2:$B$85,2,FALSE)</f>
        <v>Yael Okafor</v>
      </c>
      <c r="N1519" t="str">
        <f>VLOOKUP(C1519,accounts!$A$2:$F$9615,2,FALSE)</f>
        <v>Healthcare Services</v>
      </c>
      <c r="O1519" t="str">
        <f>VLOOKUP(C1519,accounts!$A$2:$F$9615,3,FALSE)</f>
        <v>$2.5M-$5M</v>
      </c>
      <c r="P1519" t="str">
        <f>VLOOKUP(C1519,accounts!$A$2:$F$9615,5,FALSE)</f>
        <v>West</v>
      </c>
      <c r="Q1519" t="b">
        <f t="shared" si="24"/>
        <v>1</v>
      </c>
      <c r="R1519" t="e">
        <f>INDEX(removed_duplicate_rows!$A$5:$A$39,MATCH(wins!A1519,removed_duplicate_rows!$A$5:$A$39,0))</f>
        <v>#N/A</v>
      </c>
    </row>
    <row r="1520" spans="1:18" ht="15.75" customHeight="1" x14ac:dyDescent="0.2">
      <c r="A1520" t="s">
        <v>4688</v>
      </c>
      <c r="B1520" t="s">
        <v>4689</v>
      </c>
      <c r="C1520" t="s">
        <v>4690</v>
      </c>
      <c r="D1520" s="10">
        <v>45780</v>
      </c>
      <c r="E1520" t="s">
        <v>52</v>
      </c>
      <c r="F1520">
        <v>13</v>
      </c>
      <c r="G1520" t="s">
        <v>273</v>
      </c>
      <c r="H1520" t="s">
        <v>293</v>
      </c>
      <c r="I1520" t="s">
        <v>79</v>
      </c>
      <c r="J1520">
        <v>1</v>
      </c>
      <c r="K1520">
        <v>7942</v>
      </c>
      <c r="L1520" t="str">
        <f>IFERROR(INDEX(play_attribution!$B$2:$B$328,MATCH(A1520,play_attribution!$A$2:$A$328,0)),"")</f>
        <v/>
      </c>
      <c r="M1520" t="str">
        <f>VLOOKUP(H1520,seller_roster!$A$2:$B$85,2,FALSE)</f>
        <v>Hayden Sorensen</v>
      </c>
      <c r="N1520" t="str">
        <f>VLOOKUP(C1520,accounts!$A$2:$F$9615,2,FALSE)</f>
        <v>Field Services</v>
      </c>
      <c r="O1520" t="str">
        <f>VLOOKUP(C1520,accounts!$A$2:$F$9615,3,FALSE)</f>
        <v>$2.5M-$5M</v>
      </c>
      <c r="P1520" t="str">
        <f>VLOOKUP(C1520,accounts!$A$2:$F$9615,5,FALSE)</f>
        <v>Central</v>
      </c>
      <c r="Q1520" t="b">
        <f t="shared" si="24"/>
        <v>1</v>
      </c>
      <c r="R1520" t="e">
        <f>INDEX(removed_duplicate_rows!$A$5:$A$39,MATCH(wins!A1520,removed_duplicate_rows!$A$5:$A$39,0))</f>
        <v>#N/A</v>
      </c>
    </row>
    <row r="1521" spans="1:18" ht="15.75" customHeight="1" x14ac:dyDescent="0.2">
      <c r="A1521" t="s">
        <v>4691</v>
      </c>
      <c r="B1521" t="s">
        <v>4692</v>
      </c>
      <c r="C1521" t="s">
        <v>4693</v>
      </c>
      <c r="D1521" s="10">
        <v>45780</v>
      </c>
      <c r="E1521" t="s">
        <v>52</v>
      </c>
      <c r="F1521">
        <v>13</v>
      </c>
      <c r="G1521" t="s">
        <v>273</v>
      </c>
      <c r="H1521" t="s">
        <v>308</v>
      </c>
      <c r="I1521" t="s">
        <v>79</v>
      </c>
      <c r="J1521">
        <v>1</v>
      </c>
      <c r="K1521">
        <v>11500</v>
      </c>
      <c r="L1521" t="str">
        <f>IFERROR(INDEX(play_attribution!$B$2:$B$328,MATCH(A1521,play_attribution!$A$2:$A$328,0)),"")</f>
        <v/>
      </c>
      <c r="M1521" t="str">
        <f>VLOOKUP(H1521,seller_roster!$A$2:$B$85,2,FALSE)</f>
        <v>Blake Ruiz</v>
      </c>
      <c r="N1521" t="str">
        <f>VLOOKUP(C1521,accounts!$A$2:$F$9615,2,FALSE)</f>
        <v>Retail Multi-Location</v>
      </c>
      <c r="O1521" t="str">
        <f>VLOOKUP(C1521,accounts!$A$2:$F$9615,3,FALSE)</f>
        <v>$2.5M-$5M</v>
      </c>
      <c r="P1521" t="str">
        <f>VLOOKUP(C1521,accounts!$A$2:$F$9615,5,FALSE)</f>
        <v>East</v>
      </c>
      <c r="Q1521" t="b">
        <f t="shared" si="24"/>
        <v>1</v>
      </c>
      <c r="R1521" t="e">
        <f>INDEX(removed_duplicate_rows!$A$5:$A$39,MATCH(wins!A1521,removed_duplicate_rows!$A$5:$A$39,0))</f>
        <v>#N/A</v>
      </c>
    </row>
    <row r="1522" spans="1:18" ht="15.75" customHeight="1" x14ac:dyDescent="0.2">
      <c r="A1522" t="s">
        <v>4694</v>
      </c>
      <c r="B1522" t="s">
        <v>4695</v>
      </c>
      <c r="C1522" t="s">
        <v>4696</v>
      </c>
      <c r="D1522" s="10">
        <v>45780</v>
      </c>
      <c r="E1522" t="s">
        <v>52</v>
      </c>
      <c r="F1522">
        <v>13</v>
      </c>
      <c r="G1522" t="s">
        <v>273</v>
      </c>
      <c r="H1522" t="s">
        <v>285</v>
      </c>
      <c r="I1522" t="s">
        <v>55</v>
      </c>
      <c r="J1522">
        <v>1</v>
      </c>
      <c r="K1522">
        <v>8969</v>
      </c>
      <c r="L1522" t="str">
        <f>IFERROR(INDEX(play_attribution!$B$2:$B$328,MATCH(A1522,play_attribution!$A$2:$A$328,0)),"")</f>
        <v/>
      </c>
      <c r="M1522" t="str">
        <f>VLOOKUP(H1522,seller_roster!$A$2:$B$85,2,FALSE)</f>
        <v>Bryn Lindqvist</v>
      </c>
      <c r="N1522" t="str">
        <f>VLOOKUP(C1522,accounts!$A$2:$F$9615,2,FALSE)</f>
        <v>Manufacturing</v>
      </c>
      <c r="O1522" t="str">
        <f>VLOOKUP(C1522,accounts!$A$2:$F$9615,3,FALSE)</f>
        <v>$2.5M-$5M</v>
      </c>
      <c r="P1522" t="str">
        <f>VLOOKUP(C1522,accounts!$A$2:$F$9615,5,FALSE)</f>
        <v>Central</v>
      </c>
      <c r="Q1522" t="b">
        <f t="shared" si="24"/>
        <v>1</v>
      </c>
      <c r="R1522" t="e">
        <f>INDEX(removed_duplicate_rows!$A$5:$A$39,MATCH(wins!A1522,removed_duplicate_rows!$A$5:$A$39,0))</f>
        <v>#N/A</v>
      </c>
    </row>
    <row r="1523" spans="1:18" ht="15.75" customHeight="1" x14ac:dyDescent="0.2">
      <c r="A1523" t="s">
        <v>4697</v>
      </c>
      <c r="B1523" t="s">
        <v>4698</v>
      </c>
      <c r="C1523" t="s">
        <v>4699</v>
      </c>
      <c r="D1523" s="10">
        <v>45780</v>
      </c>
      <c r="E1523" t="s">
        <v>52</v>
      </c>
      <c r="F1523">
        <v>13</v>
      </c>
      <c r="G1523" t="s">
        <v>273</v>
      </c>
      <c r="H1523" t="s">
        <v>717</v>
      </c>
      <c r="I1523" t="s">
        <v>79</v>
      </c>
      <c r="J1523">
        <v>1</v>
      </c>
      <c r="K1523">
        <v>7767</v>
      </c>
      <c r="L1523" t="str">
        <f>IFERROR(INDEX(play_attribution!$B$2:$B$328,MATCH(A1523,play_attribution!$A$2:$A$328,0)),"")</f>
        <v/>
      </c>
      <c r="M1523" t="str">
        <f>VLOOKUP(H1523,seller_roster!$A$2:$B$85,2,FALSE)</f>
        <v>Corey Novak</v>
      </c>
      <c r="N1523" t="str">
        <f>VLOOKUP(C1523,accounts!$A$2:$F$9615,2,FALSE)</f>
        <v>Professional Services</v>
      </c>
      <c r="O1523" t="str">
        <f>VLOOKUP(C1523,accounts!$A$2:$F$9615,3,FALSE)</f>
        <v>$5M-$10M</v>
      </c>
      <c r="P1523" t="str">
        <f>VLOOKUP(C1523,accounts!$A$2:$F$9615,5,FALSE)</f>
        <v>Central</v>
      </c>
      <c r="Q1523" t="b">
        <f t="shared" si="24"/>
        <v>1</v>
      </c>
      <c r="R1523" t="e">
        <f>INDEX(removed_duplicate_rows!$A$5:$A$39,MATCH(wins!A1523,removed_duplicate_rows!$A$5:$A$39,0))</f>
        <v>#N/A</v>
      </c>
    </row>
    <row r="1524" spans="1:18" ht="15.75" customHeight="1" x14ac:dyDescent="0.2">
      <c r="A1524" t="s">
        <v>4700</v>
      </c>
      <c r="B1524" t="s">
        <v>4701</v>
      </c>
      <c r="C1524" t="s">
        <v>4702</v>
      </c>
      <c r="D1524" s="10">
        <v>45780</v>
      </c>
      <c r="E1524" t="s">
        <v>52</v>
      </c>
      <c r="F1524">
        <v>13</v>
      </c>
      <c r="G1524" t="s">
        <v>273</v>
      </c>
      <c r="H1524" t="s">
        <v>308</v>
      </c>
      <c r="I1524" t="s">
        <v>79</v>
      </c>
      <c r="J1524">
        <v>1</v>
      </c>
      <c r="K1524">
        <v>12548</v>
      </c>
      <c r="L1524" t="str">
        <f>IFERROR(INDEX(play_attribution!$B$2:$B$328,MATCH(A1524,play_attribution!$A$2:$A$328,0)),"")</f>
        <v/>
      </c>
      <c r="M1524" t="str">
        <f>VLOOKUP(H1524,seller_roster!$A$2:$B$85,2,FALSE)</f>
        <v>Blake Ruiz</v>
      </c>
      <c r="N1524" t="str">
        <f>VLOOKUP(C1524,accounts!$A$2:$F$9615,2,FALSE)</f>
        <v>Manufacturing</v>
      </c>
      <c r="O1524" t="str">
        <f>VLOOKUP(C1524,accounts!$A$2:$F$9615,3,FALSE)</f>
        <v>&lt;$1M</v>
      </c>
      <c r="P1524" t="str">
        <f>VLOOKUP(C1524,accounts!$A$2:$F$9615,5,FALSE)</f>
        <v>West</v>
      </c>
      <c r="Q1524" t="b">
        <f t="shared" si="24"/>
        <v>1</v>
      </c>
      <c r="R1524" t="e">
        <f>INDEX(removed_duplicate_rows!$A$5:$A$39,MATCH(wins!A1524,removed_duplicate_rows!$A$5:$A$39,0))</f>
        <v>#N/A</v>
      </c>
    </row>
    <row r="1525" spans="1:18" ht="15.75" customHeight="1" x14ac:dyDescent="0.2">
      <c r="A1525" t="s">
        <v>4703</v>
      </c>
      <c r="B1525" t="s">
        <v>4704</v>
      </c>
      <c r="C1525" t="s">
        <v>4705</v>
      </c>
      <c r="D1525" s="10">
        <v>45780</v>
      </c>
      <c r="E1525" t="s">
        <v>52</v>
      </c>
      <c r="F1525">
        <v>13</v>
      </c>
      <c r="G1525" t="s">
        <v>273</v>
      </c>
      <c r="H1525" t="s">
        <v>670</v>
      </c>
      <c r="I1525" t="s">
        <v>79</v>
      </c>
      <c r="J1525">
        <v>1</v>
      </c>
      <c r="K1525">
        <v>8468</v>
      </c>
      <c r="L1525" t="str">
        <f>IFERROR(INDEX(play_attribution!$B$2:$B$328,MATCH(A1525,play_attribution!$A$2:$A$328,0)),"")</f>
        <v/>
      </c>
      <c r="M1525" t="str">
        <f>VLOOKUP(H1525,seller_roster!$A$2:$B$85,2,FALSE)</f>
        <v>True Kowalski</v>
      </c>
      <c r="N1525" t="str">
        <f>VLOOKUP(C1525,accounts!$A$2:$F$9615,2,FALSE)</f>
        <v>Retail Multi-Location</v>
      </c>
      <c r="O1525" t="str">
        <f>VLOOKUP(C1525,accounts!$A$2:$F$9615,3,FALSE)</f>
        <v>&gt;$10M</v>
      </c>
      <c r="P1525" t="str">
        <f>VLOOKUP(C1525,accounts!$A$2:$F$9615,5,FALSE)</f>
        <v>Central</v>
      </c>
      <c r="Q1525" t="b">
        <f t="shared" si="24"/>
        <v>1</v>
      </c>
      <c r="R1525" t="e">
        <f>INDEX(removed_duplicate_rows!$A$5:$A$39,MATCH(wins!A1525,removed_duplicate_rows!$A$5:$A$39,0))</f>
        <v>#N/A</v>
      </c>
    </row>
    <row r="1526" spans="1:18" ht="15.75" customHeight="1" x14ac:dyDescent="0.2">
      <c r="A1526" t="s">
        <v>4706</v>
      </c>
      <c r="B1526" t="s">
        <v>4707</v>
      </c>
      <c r="C1526" t="s">
        <v>4708</v>
      </c>
      <c r="D1526" s="10">
        <v>45780</v>
      </c>
      <c r="E1526" t="s">
        <v>52</v>
      </c>
      <c r="F1526">
        <v>13</v>
      </c>
      <c r="G1526" t="s">
        <v>273</v>
      </c>
      <c r="H1526" t="s">
        <v>301</v>
      </c>
      <c r="I1526" t="s">
        <v>79</v>
      </c>
      <c r="J1526">
        <v>1</v>
      </c>
      <c r="K1526">
        <v>14941</v>
      </c>
      <c r="L1526" t="str">
        <f>IFERROR(INDEX(play_attribution!$B$2:$B$328,MATCH(A1526,play_attribution!$A$2:$A$328,0)),"")</f>
        <v/>
      </c>
      <c r="M1526" t="str">
        <f>VLOOKUP(H1526,seller_roster!$A$2:$B$85,2,FALSE)</f>
        <v>Pia Marsh</v>
      </c>
      <c r="N1526" t="str">
        <f>VLOOKUP(C1526,accounts!$A$2:$F$9615,2,FALSE)</f>
        <v>Professional Services</v>
      </c>
      <c r="O1526" t="str">
        <f>VLOOKUP(C1526,accounts!$A$2:$F$9615,3,FALSE)</f>
        <v>$2.5M-$5M</v>
      </c>
      <c r="P1526" t="str">
        <f>VLOOKUP(C1526,accounts!$A$2:$F$9615,5,FALSE)</f>
        <v>West</v>
      </c>
      <c r="Q1526" t="b">
        <f t="shared" si="24"/>
        <v>1</v>
      </c>
      <c r="R1526" t="e">
        <f>INDEX(removed_duplicate_rows!$A$5:$A$39,MATCH(wins!A1526,removed_duplicate_rows!$A$5:$A$39,0))</f>
        <v>#N/A</v>
      </c>
    </row>
    <row r="1527" spans="1:18" ht="15.75" customHeight="1" x14ac:dyDescent="0.2">
      <c r="A1527" t="s">
        <v>4709</v>
      </c>
      <c r="B1527" t="s">
        <v>4710</v>
      </c>
      <c r="C1527" t="s">
        <v>4711</v>
      </c>
      <c r="D1527" s="10">
        <v>45780</v>
      </c>
      <c r="E1527" t="s">
        <v>52</v>
      </c>
      <c r="F1527">
        <v>13</v>
      </c>
      <c r="G1527" t="s">
        <v>273</v>
      </c>
      <c r="H1527" t="s">
        <v>293</v>
      </c>
      <c r="I1527" t="s">
        <v>79</v>
      </c>
      <c r="J1527">
        <v>1</v>
      </c>
      <c r="K1527">
        <v>5721</v>
      </c>
      <c r="L1527" t="str">
        <f>IFERROR(INDEX(play_attribution!$B$2:$B$328,MATCH(A1527,play_attribution!$A$2:$A$328,0)),"")</f>
        <v/>
      </c>
      <c r="M1527" t="str">
        <f>VLOOKUP(H1527,seller_roster!$A$2:$B$85,2,FALSE)</f>
        <v>Hayden Sorensen</v>
      </c>
      <c r="N1527" t="str">
        <f>VLOOKUP(C1527,accounts!$A$2:$F$9615,2,FALSE)</f>
        <v>Wholesale &amp; Distribution</v>
      </c>
      <c r="O1527" t="str">
        <f>VLOOKUP(C1527,accounts!$A$2:$F$9615,3,FALSE)</f>
        <v>$2.5M-$5M</v>
      </c>
      <c r="P1527" t="str">
        <f>VLOOKUP(C1527,accounts!$A$2:$F$9615,5,FALSE)</f>
        <v>Central</v>
      </c>
      <c r="Q1527" t="b">
        <f t="shared" si="24"/>
        <v>1</v>
      </c>
      <c r="R1527" t="e">
        <f>INDEX(removed_duplicate_rows!$A$5:$A$39,MATCH(wins!A1527,removed_duplicate_rows!$A$5:$A$39,0))</f>
        <v>#N/A</v>
      </c>
    </row>
    <row r="1528" spans="1:18" ht="15.75" customHeight="1" x14ac:dyDescent="0.2">
      <c r="A1528" t="s">
        <v>4712</v>
      </c>
      <c r="B1528" t="s">
        <v>4713</v>
      </c>
      <c r="C1528" t="s">
        <v>4714</v>
      </c>
      <c r="D1528" s="10">
        <v>45780</v>
      </c>
      <c r="E1528" t="s">
        <v>52</v>
      </c>
      <c r="F1528">
        <v>13</v>
      </c>
      <c r="G1528" t="s">
        <v>273</v>
      </c>
      <c r="H1528" t="s">
        <v>367</v>
      </c>
      <c r="I1528" t="s">
        <v>79</v>
      </c>
      <c r="J1528">
        <v>1</v>
      </c>
      <c r="K1528">
        <v>15122</v>
      </c>
      <c r="L1528" t="str">
        <f>IFERROR(INDEX(play_attribution!$B$2:$B$328,MATCH(A1528,play_attribution!$A$2:$A$328,0)),"")</f>
        <v/>
      </c>
      <c r="M1528" t="str">
        <f>VLOOKUP(H1528,seller_roster!$A$2:$B$85,2,FALSE)</f>
        <v>Zion Ito</v>
      </c>
      <c r="N1528" t="str">
        <f>VLOOKUP(C1528,accounts!$A$2:$F$9615,2,FALSE)</f>
        <v>Retail Multi-Location</v>
      </c>
      <c r="O1528" t="str">
        <f>VLOOKUP(C1528,accounts!$A$2:$F$9615,3,FALSE)</f>
        <v>$2.5M-$5M</v>
      </c>
      <c r="P1528" t="str">
        <f>VLOOKUP(C1528,accounts!$A$2:$F$9615,5,FALSE)</f>
        <v>West</v>
      </c>
      <c r="Q1528" t="b">
        <f t="shared" si="24"/>
        <v>1</v>
      </c>
      <c r="R1528" t="e">
        <f>INDEX(removed_duplicate_rows!$A$5:$A$39,MATCH(wins!A1528,removed_duplicate_rows!$A$5:$A$39,0))</f>
        <v>#N/A</v>
      </c>
    </row>
    <row r="1529" spans="1:18" ht="15.75" customHeight="1" x14ac:dyDescent="0.2">
      <c r="A1529" t="s">
        <v>4715</v>
      </c>
      <c r="B1529" t="s">
        <v>4716</v>
      </c>
      <c r="C1529" t="s">
        <v>4717</v>
      </c>
      <c r="D1529" s="10">
        <v>45780</v>
      </c>
      <c r="E1529" t="s">
        <v>52</v>
      </c>
      <c r="F1529">
        <v>13</v>
      </c>
      <c r="G1529" t="s">
        <v>273</v>
      </c>
      <c r="H1529" t="s">
        <v>727</v>
      </c>
      <c r="I1529" t="s">
        <v>79</v>
      </c>
      <c r="J1529">
        <v>1</v>
      </c>
      <c r="K1529">
        <v>12528</v>
      </c>
      <c r="L1529" t="str">
        <f>IFERROR(INDEX(play_attribution!$B$2:$B$328,MATCH(A1529,play_attribution!$A$2:$A$328,0)),"")</f>
        <v/>
      </c>
      <c r="M1529" t="str">
        <f>VLOOKUP(H1529,seller_roster!$A$2:$B$85,2,FALSE)</f>
        <v>Finley Okafor</v>
      </c>
      <c r="N1529" t="str">
        <f>VLOOKUP(C1529,accounts!$A$2:$F$9615,2,FALSE)</f>
        <v>Professional Services</v>
      </c>
      <c r="O1529" t="str">
        <f>VLOOKUP(C1529,accounts!$A$2:$F$9615,3,FALSE)</f>
        <v>&gt;$10M</v>
      </c>
      <c r="P1529" t="str">
        <f>VLOOKUP(C1529,accounts!$A$2:$F$9615,5,FALSE)</f>
        <v>Central</v>
      </c>
      <c r="Q1529" t="b">
        <f t="shared" si="24"/>
        <v>1</v>
      </c>
      <c r="R1529" t="e">
        <f>INDEX(removed_duplicate_rows!$A$5:$A$39,MATCH(wins!A1529,removed_duplicate_rows!$A$5:$A$39,0))</f>
        <v>#N/A</v>
      </c>
    </row>
    <row r="1530" spans="1:18" ht="15.75" customHeight="1" x14ac:dyDescent="0.2">
      <c r="A1530" t="s">
        <v>4718</v>
      </c>
      <c r="B1530" t="s">
        <v>4719</v>
      </c>
      <c r="C1530" t="s">
        <v>4720</v>
      </c>
      <c r="D1530" s="10">
        <v>45780</v>
      </c>
      <c r="E1530" t="s">
        <v>52</v>
      </c>
      <c r="F1530">
        <v>13</v>
      </c>
      <c r="G1530" t="s">
        <v>273</v>
      </c>
      <c r="H1530" t="s">
        <v>357</v>
      </c>
      <c r="I1530" t="s">
        <v>79</v>
      </c>
      <c r="J1530">
        <v>1</v>
      </c>
      <c r="K1530">
        <v>6655</v>
      </c>
      <c r="L1530" t="str">
        <f>IFERROR(INDEX(play_attribution!$B$2:$B$328,MATCH(A1530,play_attribution!$A$2:$A$328,0)),"")</f>
        <v/>
      </c>
      <c r="M1530" t="str">
        <f>VLOOKUP(H1530,seller_roster!$A$2:$B$85,2,FALSE)</f>
        <v>Hollis Abadi</v>
      </c>
      <c r="N1530" t="str">
        <f>VLOOKUP(C1530,accounts!$A$2:$F$9615,2,FALSE)</f>
        <v>Retail Multi-Location</v>
      </c>
      <c r="O1530" t="str">
        <f>VLOOKUP(C1530,accounts!$A$2:$F$9615,3,FALSE)</f>
        <v>$5M-$10M</v>
      </c>
      <c r="P1530" t="str">
        <f>VLOOKUP(C1530,accounts!$A$2:$F$9615,5,FALSE)</f>
        <v>West</v>
      </c>
      <c r="Q1530" t="b">
        <f t="shared" si="24"/>
        <v>1</v>
      </c>
      <c r="R1530" t="e">
        <f>INDEX(removed_duplicate_rows!$A$5:$A$39,MATCH(wins!A1530,removed_duplicate_rows!$A$5:$A$39,0))</f>
        <v>#N/A</v>
      </c>
    </row>
    <row r="1531" spans="1:18" ht="15.75" customHeight="1" x14ac:dyDescent="0.2">
      <c r="A1531" t="s">
        <v>4721</v>
      </c>
      <c r="B1531" t="s">
        <v>4722</v>
      </c>
      <c r="C1531" t="s">
        <v>4723</v>
      </c>
      <c r="D1531" s="10">
        <v>45780</v>
      </c>
      <c r="E1531" t="s">
        <v>52</v>
      </c>
      <c r="F1531">
        <v>13</v>
      </c>
      <c r="G1531" t="s">
        <v>273</v>
      </c>
      <c r="H1531" t="s">
        <v>293</v>
      </c>
      <c r="I1531" t="s">
        <v>79</v>
      </c>
      <c r="J1531">
        <v>1</v>
      </c>
      <c r="K1531">
        <v>12036</v>
      </c>
      <c r="L1531" t="str">
        <f>IFERROR(INDEX(play_attribution!$B$2:$B$328,MATCH(A1531,play_attribution!$A$2:$A$328,0)),"")</f>
        <v/>
      </c>
      <c r="M1531" t="str">
        <f>VLOOKUP(H1531,seller_roster!$A$2:$B$85,2,FALSE)</f>
        <v>Hayden Sorensen</v>
      </c>
      <c r="N1531" t="str">
        <f>VLOOKUP(C1531,accounts!$A$2:$F$9615,2,FALSE)</f>
        <v>Hospitality Group</v>
      </c>
      <c r="O1531" t="str">
        <f>VLOOKUP(C1531,accounts!$A$2:$F$9615,3,FALSE)</f>
        <v>$5M-$10M</v>
      </c>
      <c r="P1531" t="str">
        <f>VLOOKUP(C1531,accounts!$A$2:$F$9615,5,FALSE)</f>
        <v>West</v>
      </c>
      <c r="Q1531" t="b">
        <f t="shared" si="24"/>
        <v>1</v>
      </c>
      <c r="R1531" t="e">
        <f>INDEX(removed_duplicate_rows!$A$5:$A$39,MATCH(wins!A1531,removed_duplicate_rows!$A$5:$A$39,0))</f>
        <v>#N/A</v>
      </c>
    </row>
    <row r="1532" spans="1:18" ht="15.75" customHeight="1" x14ac:dyDescent="0.2">
      <c r="A1532" t="s">
        <v>4724</v>
      </c>
      <c r="B1532" t="s">
        <v>4725</v>
      </c>
      <c r="C1532" t="s">
        <v>4726</v>
      </c>
      <c r="D1532" s="10">
        <v>45780</v>
      </c>
      <c r="E1532" t="s">
        <v>52</v>
      </c>
      <c r="F1532">
        <v>13</v>
      </c>
      <c r="G1532" t="s">
        <v>273</v>
      </c>
      <c r="H1532" t="s">
        <v>308</v>
      </c>
      <c r="I1532" t="s">
        <v>79</v>
      </c>
      <c r="J1532">
        <v>1</v>
      </c>
      <c r="K1532">
        <v>6318</v>
      </c>
      <c r="L1532" t="str">
        <f>IFERROR(INDEX(play_attribution!$B$2:$B$328,MATCH(A1532,play_attribution!$A$2:$A$328,0)),"")</f>
        <v/>
      </c>
      <c r="M1532" t="str">
        <f>VLOOKUP(H1532,seller_roster!$A$2:$B$85,2,FALSE)</f>
        <v>Blake Ruiz</v>
      </c>
      <c r="N1532" t="str">
        <f>VLOOKUP(C1532,accounts!$A$2:$F$9615,2,FALSE)</f>
        <v>Retail Multi-Location</v>
      </c>
      <c r="O1532" t="str">
        <f>VLOOKUP(C1532,accounts!$A$2:$F$9615,3,FALSE)</f>
        <v>$2.5M-$5M</v>
      </c>
      <c r="P1532" t="str">
        <f>VLOOKUP(C1532,accounts!$A$2:$F$9615,5,FALSE)</f>
        <v>Central</v>
      </c>
      <c r="Q1532" t="b">
        <f t="shared" si="24"/>
        <v>1</v>
      </c>
      <c r="R1532" t="e">
        <f>INDEX(removed_duplicate_rows!$A$5:$A$39,MATCH(wins!A1532,removed_duplicate_rows!$A$5:$A$39,0))</f>
        <v>#N/A</v>
      </c>
    </row>
    <row r="1533" spans="1:18" ht="15.75" customHeight="1" x14ac:dyDescent="0.2">
      <c r="A1533" t="s">
        <v>4727</v>
      </c>
      <c r="B1533" t="s">
        <v>4728</v>
      </c>
      <c r="C1533" t="s">
        <v>4729</v>
      </c>
      <c r="D1533" s="10">
        <v>45780</v>
      </c>
      <c r="E1533" t="s">
        <v>52</v>
      </c>
      <c r="F1533">
        <v>13</v>
      </c>
      <c r="G1533" t="s">
        <v>273</v>
      </c>
      <c r="H1533" t="s">
        <v>344</v>
      </c>
      <c r="I1533" t="s">
        <v>55</v>
      </c>
      <c r="J1533">
        <v>1</v>
      </c>
      <c r="K1533">
        <v>9743</v>
      </c>
      <c r="L1533" t="str">
        <f>IFERROR(INDEX(play_attribution!$B$2:$B$328,MATCH(A1533,play_attribution!$A$2:$A$328,0)),"")</f>
        <v/>
      </c>
      <c r="M1533" t="str">
        <f>VLOOKUP(H1533,seller_roster!$A$2:$B$85,2,FALSE)</f>
        <v>Wren Kowalski</v>
      </c>
      <c r="N1533" t="str">
        <f>VLOOKUP(C1533,accounts!$A$2:$F$9615,2,FALSE)</f>
        <v>Field Services</v>
      </c>
      <c r="O1533" t="str">
        <f>VLOOKUP(C1533,accounts!$A$2:$F$9615,3,FALSE)</f>
        <v>$5M-$10M</v>
      </c>
      <c r="P1533" t="str">
        <f>VLOOKUP(C1533,accounts!$A$2:$F$9615,5,FALSE)</f>
        <v>West</v>
      </c>
      <c r="Q1533" t="b">
        <f t="shared" si="24"/>
        <v>1</v>
      </c>
      <c r="R1533" t="e">
        <f>INDEX(removed_duplicate_rows!$A$5:$A$39,MATCH(wins!A1533,removed_duplicate_rows!$A$5:$A$39,0))</f>
        <v>#N/A</v>
      </c>
    </row>
    <row r="1534" spans="1:18" ht="15.75" customHeight="1" x14ac:dyDescent="0.2">
      <c r="A1534" t="s">
        <v>4730</v>
      </c>
      <c r="B1534" t="s">
        <v>4731</v>
      </c>
      <c r="C1534" t="s">
        <v>4732</v>
      </c>
      <c r="D1534" s="10">
        <v>45780</v>
      </c>
      <c r="E1534" t="s">
        <v>52</v>
      </c>
      <c r="F1534">
        <v>13</v>
      </c>
      <c r="G1534" t="s">
        <v>273</v>
      </c>
      <c r="H1534" t="s">
        <v>367</v>
      </c>
      <c r="I1534" t="s">
        <v>79</v>
      </c>
      <c r="J1534">
        <v>1</v>
      </c>
      <c r="K1534">
        <v>5484</v>
      </c>
      <c r="L1534" t="str">
        <f>IFERROR(INDEX(play_attribution!$B$2:$B$328,MATCH(A1534,play_attribution!$A$2:$A$328,0)),"")</f>
        <v/>
      </c>
      <c r="M1534" t="str">
        <f>VLOOKUP(H1534,seller_roster!$A$2:$B$85,2,FALSE)</f>
        <v>Zion Ito</v>
      </c>
      <c r="N1534" t="str">
        <f>VLOOKUP(C1534,accounts!$A$2:$F$9615,2,FALSE)</f>
        <v>Wholesale &amp; Distribution</v>
      </c>
      <c r="O1534" t="str">
        <f>VLOOKUP(C1534,accounts!$A$2:$F$9615,3,FALSE)</f>
        <v>$2.5M-$5M</v>
      </c>
      <c r="P1534" t="str">
        <f>VLOOKUP(C1534,accounts!$A$2:$F$9615,5,FALSE)</f>
        <v>East</v>
      </c>
      <c r="Q1534" t="b">
        <f t="shared" si="24"/>
        <v>1</v>
      </c>
      <c r="R1534" t="e">
        <f>INDEX(removed_duplicate_rows!$A$5:$A$39,MATCH(wins!A1534,removed_duplicate_rows!$A$5:$A$39,0))</f>
        <v>#N/A</v>
      </c>
    </row>
    <row r="1535" spans="1:18" ht="15.75" customHeight="1" x14ac:dyDescent="0.2">
      <c r="A1535" t="s">
        <v>4733</v>
      </c>
      <c r="B1535" t="s">
        <v>4734</v>
      </c>
      <c r="C1535" t="s">
        <v>4735</v>
      </c>
      <c r="D1535" s="10">
        <v>45780</v>
      </c>
      <c r="E1535" t="s">
        <v>52</v>
      </c>
      <c r="F1535">
        <v>13</v>
      </c>
      <c r="G1535" t="s">
        <v>273</v>
      </c>
      <c r="H1535" t="s">
        <v>337</v>
      </c>
      <c r="I1535" t="s">
        <v>79</v>
      </c>
      <c r="J1535">
        <v>1</v>
      </c>
      <c r="K1535">
        <v>7043</v>
      </c>
      <c r="L1535" t="str">
        <f>IFERROR(INDEX(play_attribution!$B$2:$B$328,MATCH(A1535,play_attribution!$A$2:$A$328,0)),"")</f>
        <v/>
      </c>
      <c r="M1535" t="str">
        <f>VLOOKUP(H1535,seller_roster!$A$2:$B$85,2,FALSE)</f>
        <v>Flor Bianchi</v>
      </c>
      <c r="N1535" t="str">
        <f>VLOOKUP(C1535,accounts!$A$2:$F$9615,2,FALSE)</f>
        <v>Logistics</v>
      </c>
      <c r="O1535" t="str">
        <f>VLOOKUP(C1535,accounts!$A$2:$F$9615,3,FALSE)</f>
        <v>$2.5M-$5M</v>
      </c>
      <c r="P1535" t="str">
        <f>VLOOKUP(C1535,accounts!$A$2:$F$9615,5,FALSE)</f>
        <v>Central</v>
      </c>
      <c r="Q1535" t="b">
        <f t="shared" si="24"/>
        <v>1</v>
      </c>
      <c r="R1535" t="e">
        <f>INDEX(removed_duplicate_rows!$A$5:$A$39,MATCH(wins!A1535,removed_duplicate_rows!$A$5:$A$39,0))</f>
        <v>#N/A</v>
      </c>
    </row>
    <row r="1536" spans="1:18" ht="15.75" customHeight="1" x14ac:dyDescent="0.2">
      <c r="A1536" t="s">
        <v>4736</v>
      </c>
      <c r="B1536" t="s">
        <v>4737</v>
      </c>
      <c r="C1536" t="s">
        <v>4738</v>
      </c>
      <c r="D1536" s="10">
        <v>45780</v>
      </c>
      <c r="E1536" t="s">
        <v>52</v>
      </c>
      <c r="F1536">
        <v>13</v>
      </c>
      <c r="G1536" t="s">
        <v>273</v>
      </c>
      <c r="H1536" t="s">
        <v>297</v>
      </c>
      <c r="I1536" t="s">
        <v>79</v>
      </c>
      <c r="J1536">
        <v>1</v>
      </c>
      <c r="K1536">
        <v>7187</v>
      </c>
      <c r="L1536" t="str">
        <f>IFERROR(INDEX(play_attribution!$B$2:$B$328,MATCH(A1536,play_attribution!$A$2:$A$328,0)),"")</f>
        <v/>
      </c>
      <c r="M1536" t="str">
        <f>VLOOKUP(H1536,seller_roster!$A$2:$B$85,2,FALSE)</f>
        <v>Ray Moreau</v>
      </c>
      <c r="N1536" t="str">
        <f>VLOOKUP(C1536,accounts!$A$2:$F$9615,2,FALSE)</f>
        <v>Manufacturing</v>
      </c>
      <c r="O1536" t="str">
        <f>VLOOKUP(C1536,accounts!$A$2:$F$9615,3,FALSE)</f>
        <v>&lt;$1M</v>
      </c>
      <c r="P1536" t="str">
        <f>VLOOKUP(C1536,accounts!$A$2:$F$9615,5,FALSE)</f>
        <v>East</v>
      </c>
      <c r="Q1536" t="b">
        <f t="shared" si="24"/>
        <v>1</v>
      </c>
      <c r="R1536" t="e">
        <f>INDEX(removed_duplicate_rows!$A$5:$A$39,MATCH(wins!A1536,removed_duplicate_rows!$A$5:$A$39,0))</f>
        <v>#N/A</v>
      </c>
    </row>
    <row r="1537" spans="1:18" ht="15.75" customHeight="1" x14ac:dyDescent="0.2">
      <c r="A1537" t="s">
        <v>4739</v>
      </c>
      <c r="B1537" t="s">
        <v>4740</v>
      </c>
      <c r="C1537" t="s">
        <v>4741</v>
      </c>
      <c r="D1537" s="10">
        <v>45780</v>
      </c>
      <c r="E1537" t="s">
        <v>52</v>
      </c>
      <c r="F1537">
        <v>13</v>
      </c>
      <c r="G1537" t="s">
        <v>273</v>
      </c>
      <c r="H1537" t="s">
        <v>670</v>
      </c>
      <c r="I1537" t="s">
        <v>55</v>
      </c>
      <c r="J1537">
        <v>1</v>
      </c>
      <c r="K1537">
        <v>10683</v>
      </c>
      <c r="L1537" t="str">
        <f>IFERROR(INDEX(play_attribution!$B$2:$B$328,MATCH(A1537,play_attribution!$A$2:$A$328,0)),"")</f>
        <v/>
      </c>
      <c r="M1537" t="str">
        <f>VLOOKUP(H1537,seller_roster!$A$2:$B$85,2,FALSE)</f>
        <v>True Kowalski</v>
      </c>
      <c r="N1537" t="str">
        <f>VLOOKUP(C1537,accounts!$A$2:$F$9615,2,FALSE)</f>
        <v>Retail Multi-Location</v>
      </c>
      <c r="O1537" t="str">
        <f>VLOOKUP(C1537,accounts!$A$2:$F$9615,3,FALSE)</f>
        <v>&lt;$1M</v>
      </c>
      <c r="P1537" t="str">
        <f>VLOOKUP(C1537,accounts!$A$2:$F$9615,5,FALSE)</f>
        <v>West</v>
      </c>
      <c r="Q1537" t="b">
        <f t="shared" si="24"/>
        <v>1</v>
      </c>
      <c r="R1537" t="e">
        <f>INDEX(removed_duplicate_rows!$A$5:$A$39,MATCH(wins!A1537,removed_duplicate_rows!$A$5:$A$39,0))</f>
        <v>#N/A</v>
      </c>
    </row>
    <row r="1538" spans="1:18" ht="15.75" customHeight="1" x14ac:dyDescent="0.2">
      <c r="A1538" t="s">
        <v>4742</v>
      </c>
      <c r="B1538" t="s">
        <v>4743</v>
      </c>
      <c r="C1538" t="s">
        <v>4744</v>
      </c>
      <c r="D1538" s="10">
        <v>45780</v>
      </c>
      <c r="E1538" t="s">
        <v>52</v>
      </c>
      <c r="F1538">
        <v>13</v>
      </c>
      <c r="G1538" t="s">
        <v>374</v>
      </c>
      <c r="H1538" t="s">
        <v>402</v>
      </c>
      <c r="I1538" t="s">
        <v>55</v>
      </c>
      <c r="J1538">
        <v>1</v>
      </c>
      <c r="K1538">
        <v>6742</v>
      </c>
      <c r="L1538" t="str">
        <f>IFERROR(INDEX(play_attribution!$B$2:$B$328,MATCH(A1538,play_attribution!$A$2:$A$328,0)),"")</f>
        <v/>
      </c>
      <c r="M1538" t="str">
        <f>VLOOKUP(H1538,seller_roster!$A$2:$B$85,2,FALSE)</f>
        <v>Frankie Vega</v>
      </c>
      <c r="N1538" t="str">
        <f>VLOOKUP(C1538,accounts!$A$2:$F$9615,2,FALSE)</f>
        <v>Healthcare Services</v>
      </c>
      <c r="O1538" t="str">
        <f>VLOOKUP(C1538,accounts!$A$2:$F$9615,3,FALSE)</f>
        <v>$5M-$10M</v>
      </c>
      <c r="P1538" t="str">
        <f>VLOOKUP(C1538,accounts!$A$2:$F$9615,5,FALSE)</f>
        <v>West</v>
      </c>
      <c r="Q1538" t="b">
        <f t="shared" si="24"/>
        <v>1</v>
      </c>
      <c r="R1538" t="e">
        <f>INDEX(removed_duplicate_rows!$A$5:$A$39,MATCH(wins!A1538,removed_duplicate_rows!$A$5:$A$39,0))</f>
        <v>#N/A</v>
      </c>
    </row>
    <row r="1539" spans="1:18" ht="15.75" customHeight="1" x14ac:dyDescent="0.2">
      <c r="A1539" t="s">
        <v>4745</v>
      </c>
      <c r="B1539" t="s">
        <v>4746</v>
      </c>
      <c r="C1539" t="s">
        <v>4747</v>
      </c>
      <c r="D1539" s="10">
        <v>45780</v>
      </c>
      <c r="E1539" t="s">
        <v>52</v>
      </c>
      <c r="F1539">
        <v>13</v>
      </c>
      <c r="G1539" t="s">
        <v>374</v>
      </c>
      <c r="H1539" t="s">
        <v>379</v>
      </c>
      <c r="I1539" t="s">
        <v>55</v>
      </c>
      <c r="J1539">
        <v>1</v>
      </c>
      <c r="K1539">
        <v>5503</v>
      </c>
      <c r="L1539" t="str">
        <f>IFERROR(INDEX(play_attribution!$B$2:$B$328,MATCH(A1539,play_attribution!$A$2:$A$328,0)),"")</f>
        <v/>
      </c>
      <c r="M1539" t="str">
        <f>VLOOKUP(H1539,seller_roster!$A$2:$B$85,2,FALSE)</f>
        <v>Tatum Vega</v>
      </c>
      <c r="N1539" t="str">
        <f>VLOOKUP(C1539,accounts!$A$2:$F$9615,2,FALSE)</f>
        <v>Nonprofit</v>
      </c>
      <c r="O1539" t="str">
        <f>VLOOKUP(C1539,accounts!$A$2:$F$9615,3,FALSE)</f>
        <v>$5M-$10M</v>
      </c>
      <c r="P1539" t="str">
        <f>VLOOKUP(C1539,accounts!$A$2:$F$9615,5,FALSE)</f>
        <v>West</v>
      </c>
      <c r="Q1539" t="b">
        <f t="shared" ref="Q1539:Q1602" si="25">L1539=""</f>
        <v>1</v>
      </c>
      <c r="R1539" t="e">
        <f>INDEX(removed_duplicate_rows!$A$5:$A$39,MATCH(wins!A1539,removed_duplicate_rows!$A$5:$A$39,0))</f>
        <v>#N/A</v>
      </c>
    </row>
    <row r="1540" spans="1:18" ht="15.75" customHeight="1" x14ac:dyDescent="0.2">
      <c r="A1540" t="s">
        <v>4748</v>
      </c>
      <c r="B1540" t="s">
        <v>4749</v>
      </c>
      <c r="C1540" t="s">
        <v>4750</v>
      </c>
      <c r="D1540" s="10">
        <v>45780</v>
      </c>
      <c r="E1540" t="s">
        <v>52</v>
      </c>
      <c r="F1540">
        <v>13</v>
      </c>
      <c r="G1540" t="s">
        <v>374</v>
      </c>
      <c r="H1540" t="s">
        <v>402</v>
      </c>
      <c r="I1540" t="s">
        <v>55</v>
      </c>
      <c r="J1540">
        <v>1</v>
      </c>
      <c r="K1540">
        <v>4802</v>
      </c>
      <c r="L1540" t="str">
        <f>IFERROR(INDEX(play_attribution!$B$2:$B$328,MATCH(A1540,play_attribution!$A$2:$A$328,0)),"")</f>
        <v/>
      </c>
      <c r="M1540" t="str">
        <f>VLOOKUP(H1540,seller_roster!$A$2:$B$85,2,FALSE)</f>
        <v>Frankie Vega</v>
      </c>
      <c r="N1540" t="str">
        <f>VLOOKUP(C1540,accounts!$A$2:$F$9615,2,FALSE)</f>
        <v>Professional Services</v>
      </c>
      <c r="O1540" t="str">
        <f>VLOOKUP(C1540,accounts!$A$2:$F$9615,3,FALSE)</f>
        <v>&lt;$1M</v>
      </c>
      <c r="P1540" t="str">
        <f>VLOOKUP(C1540,accounts!$A$2:$F$9615,5,FALSE)</f>
        <v>East</v>
      </c>
      <c r="Q1540" t="b">
        <f t="shared" si="25"/>
        <v>1</v>
      </c>
      <c r="R1540" t="e">
        <f>INDEX(removed_duplicate_rows!$A$5:$A$39,MATCH(wins!A1540,removed_duplicate_rows!$A$5:$A$39,0))</f>
        <v>#N/A</v>
      </c>
    </row>
    <row r="1541" spans="1:18" ht="15.75" customHeight="1" x14ac:dyDescent="0.2">
      <c r="A1541" t="s">
        <v>4751</v>
      </c>
      <c r="B1541" t="s">
        <v>4752</v>
      </c>
      <c r="C1541" t="s">
        <v>4753</v>
      </c>
      <c r="D1541" s="10">
        <v>45780</v>
      </c>
      <c r="E1541" t="s">
        <v>52</v>
      </c>
      <c r="F1541">
        <v>13</v>
      </c>
      <c r="G1541" t="s">
        <v>374</v>
      </c>
      <c r="H1541" t="s">
        <v>379</v>
      </c>
      <c r="I1541" t="s">
        <v>55</v>
      </c>
      <c r="J1541">
        <v>1</v>
      </c>
      <c r="K1541">
        <v>7612</v>
      </c>
      <c r="L1541" t="str">
        <f>IFERROR(INDEX(play_attribution!$B$2:$B$328,MATCH(A1541,play_attribution!$A$2:$A$328,0)),"")</f>
        <v/>
      </c>
      <c r="M1541" t="str">
        <f>VLOOKUP(H1541,seller_roster!$A$2:$B$85,2,FALSE)</f>
        <v>Tatum Vega</v>
      </c>
      <c r="N1541" t="str">
        <f>VLOOKUP(C1541,accounts!$A$2:$F$9615,2,FALSE)</f>
        <v>Nonprofit</v>
      </c>
      <c r="O1541" t="str">
        <f>VLOOKUP(C1541,accounts!$A$2:$F$9615,3,FALSE)</f>
        <v>$5M-$10M</v>
      </c>
      <c r="P1541" t="str">
        <f>VLOOKUP(C1541,accounts!$A$2:$F$9615,5,FALSE)</f>
        <v>West</v>
      </c>
      <c r="Q1541" t="b">
        <f t="shared" si="25"/>
        <v>1</v>
      </c>
      <c r="R1541" t="e">
        <f>INDEX(removed_duplicate_rows!$A$5:$A$39,MATCH(wins!A1541,removed_duplicate_rows!$A$5:$A$39,0))</f>
        <v>#N/A</v>
      </c>
    </row>
    <row r="1542" spans="1:18" ht="15.75" customHeight="1" x14ac:dyDescent="0.2">
      <c r="A1542" t="s">
        <v>4754</v>
      </c>
      <c r="B1542" t="s">
        <v>4755</v>
      </c>
      <c r="C1542" t="s">
        <v>4756</v>
      </c>
      <c r="D1542" s="10">
        <v>45780</v>
      </c>
      <c r="E1542" t="s">
        <v>52</v>
      </c>
      <c r="F1542">
        <v>13</v>
      </c>
      <c r="G1542" t="s">
        <v>374</v>
      </c>
      <c r="H1542" t="s">
        <v>391</v>
      </c>
      <c r="I1542" t="s">
        <v>55</v>
      </c>
      <c r="J1542">
        <v>1</v>
      </c>
      <c r="K1542">
        <v>4448</v>
      </c>
      <c r="L1542" t="str">
        <f>IFERROR(INDEX(play_attribution!$B$2:$B$328,MATCH(A1542,play_attribution!$A$2:$A$328,0)),"")</f>
        <v/>
      </c>
      <c r="M1542" t="str">
        <f>VLOOKUP(H1542,seller_roster!$A$2:$B$85,2,FALSE)</f>
        <v>Sam Walsh</v>
      </c>
      <c r="N1542" t="str">
        <f>VLOOKUP(C1542,accounts!$A$2:$F$9615,2,FALSE)</f>
        <v>Retail Multi-Location</v>
      </c>
      <c r="O1542" t="str">
        <f>VLOOKUP(C1542,accounts!$A$2:$F$9615,3,FALSE)</f>
        <v>$5M-$10M</v>
      </c>
      <c r="P1542" t="str">
        <f>VLOOKUP(C1542,accounts!$A$2:$F$9615,5,FALSE)</f>
        <v>Central</v>
      </c>
      <c r="Q1542" t="b">
        <f t="shared" si="25"/>
        <v>1</v>
      </c>
      <c r="R1542" t="e">
        <f>INDEX(removed_duplicate_rows!$A$5:$A$39,MATCH(wins!A1542,removed_duplicate_rows!$A$5:$A$39,0))</f>
        <v>#N/A</v>
      </c>
    </row>
    <row r="1543" spans="1:18" ht="15.75" customHeight="1" x14ac:dyDescent="0.2">
      <c r="A1543" t="s">
        <v>4757</v>
      </c>
      <c r="B1543" t="s">
        <v>4758</v>
      </c>
      <c r="C1543" t="s">
        <v>4759</v>
      </c>
      <c r="D1543" s="10">
        <v>45780</v>
      </c>
      <c r="E1543" t="s">
        <v>52</v>
      </c>
      <c r="F1543">
        <v>13</v>
      </c>
      <c r="G1543" t="s">
        <v>374</v>
      </c>
      <c r="H1543" t="s">
        <v>427</v>
      </c>
      <c r="I1543" t="s">
        <v>55</v>
      </c>
      <c r="J1543">
        <v>1</v>
      </c>
      <c r="K1543">
        <v>5292</v>
      </c>
      <c r="L1543" t="str">
        <f>IFERROR(INDEX(play_attribution!$B$2:$B$328,MATCH(A1543,play_attribution!$A$2:$A$328,0)),"")</f>
        <v/>
      </c>
      <c r="M1543" t="str">
        <f>VLOOKUP(H1543,seller_roster!$A$2:$B$85,2,FALSE)</f>
        <v>Peyton Moreau</v>
      </c>
      <c r="N1543" t="str">
        <f>VLOOKUP(C1543,accounts!$A$2:$F$9615,2,FALSE)</f>
        <v>Manufacturing</v>
      </c>
      <c r="O1543" t="str">
        <f>VLOOKUP(C1543,accounts!$A$2:$F$9615,3,FALSE)</f>
        <v>$5M-$10M</v>
      </c>
      <c r="P1543" t="str">
        <f>VLOOKUP(C1543,accounts!$A$2:$F$9615,5,FALSE)</f>
        <v>East</v>
      </c>
      <c r="Q1543" t="b">
        <f t="shared" si="25"/>
        <v>1</v>
      </c>
      <c r="R1543" t="e">
        <f>INDEX(removed_duplicate_rows!$A$5:$A$39,MATCH(wins!A1543,removed_duplicate_rows!$A$5:$A$39,0))</f>
        <v>#N/A</v>
      </c>
    </row>
    <row r="1544" spans="1:18" ht="15.75" customHeight="1" x14ac:dyDescent="0.2">
      <c r="A1544" t="s">
        <v>4760</v>
      </c>
      <c r="B1544" t="s">
        <v>4761</v>
      </c>
      <c r="C1544" t="s">
        <v>4762</v>
      </c>
      <c r="D1544" s="10">
        <v>45780</v>
      </c>
      <c r="E1544" t="s">
        <v>52</v>
      </c>
      <c r="F1544">
        <v>13</v>
      </c>
      <c r="G1544" t="s">
        <v>374</v>
      </c>
      <c r="H1544" t="s">
        <v>783</v>
      </c>
      <c r="I1544" t="s">
        <v>55</v>
      </c>
      <c r="J1544">
        <v>1</v>
      </c>
      <c r="K1544">
        <v>7564</v>
      </c>
      <c r="L1544" t="str">
        <f>IFERROR(INDEX(play_attribution!$B$2:$B$328,MATCH(A1544,play_attribution!$A$2:$A$328,0)),"")</f>
        <v/>
      </c>
      <c r="M1544" t="str">
        <f>VLOOKUP(H1544,seller_roster!$A$2:$B$85,2,FALSE)</f>
        <v>Omar Tran</v>
      </c>
      <c r="N1544" t="str">
        <f>VLOOKUP(C1544,accounts!$A$2:$F$9615,2,FALSE)</f>
        <v>Professional Services</v>
      </c>
      <c r="O1544" t="str">
        <f>VLOOKUP(C1544,accounts!$A$2:$F$9615,3,FALSE)</f>
        <v>$1M-$2.5M</v>
      </c>
      <c r="P1544" t="str">
        <f>VLOOKUP(C1544,accounts!$A$2:$F$9615,5,FALSE)</f>
        <v>East</v>
      </c>
      <c r="Q1544" t="b">
        <f t="shared" si="25"/>
        <v>1</v>
      </c>
      <c r="R1544" t="e">
        <f>INDEX(removed_duplicate_rows!$A$5:$A$39,MATCH(wins!A1544,removed_duplicate_rows!$A$5:$A$39,0))</f>
        <v>#N/A</v>
      </c>
    </row>
    <row r="1545" spans="1:18" ht="15.75" customHeight="1" x14ac:dyDescent="0.2">
      <c r="A1545" t="s">
        <v>4763</v>
      </c>
      <c r="B1545" t="s">
        <v>4764</v>
      </c>
      <c r="C1545" t="s">
        <v>4765</v>
      </c>
      <c r="D1545" s="10">
        <v>45780</v>
      </c>
      <c r="E1545" t="s">
        <v>52</v>
      </c>
      <c r="F1545">
        <v>13</v>
      </c>
      <c r="G1545" t="s">
        <v>374</v>
      </c>
      <c r="H1545" t="s">
        <v>417</v>
      </c>
      <c r="I1545" t="s">
        <v>55</v>
      </c>
      <c r="J1545">
        <v>1</v>
      </c>
      <c r="K1545">
        <v>3801</v>
      </c>
      <c r="L1545" t="str">
        <f>IFERROR(INDEX(play_attribution!$B$2:$B$328,MATCH(A1545,play_attribution!$A$2:$A$328,0)),"")</f>
        <v/>
      </c>
      <c r="M1545" t="str">
        <f>VLOOKUP(H1545,seller_roster!$A$2:$B$85,2,FALSE)</f>
        <v>Bryn Reyes</v>
      </c>
      <c r="N1545" t="str">
        <f>VLOOKUP(C1545,accounts!$A$2:$F$9615,2,FALSE)</f>
        <v>Retail Multi-Location</v>
      </c>
      <c r="O1545" t="str">
        <f>VLOOKUP(C1545,accounts!$A$2:$F$9615,3,FALSE)</f>
        <v>$5M-$10M</v>
      </c>
      <c r="P1545" t="str">
        <f>VLOOKUP(C1545,accounts!$A$2:$F$9615,5,FALSE)</f>
        <v>East</v>
      </c>
      <c r="Q1545" t="b">
        <f t="shared" si="25"/>
        <v>1</v>
      </c>
      <c r="R1545" t="e">
        <f>INDEX(removed_duplicate_rows!$A$5:$A$39,MATCH(wins!A1545,removed_duplicate_rows!$A$5:$A$39,0))</f>
        <v>#N/A</v>
      </c>
    </row>
    <row r="1546" spans="1:18" ht="15.75" customHeight="1" x14ac:dyDescent="0.2">
      <c r="A1546" t="s">
        <v>4766</v>
      </c>
      <c r="B1546" t="s">
        <v>4767</v>
      </c>
      <c r="C1546" t="s">
        <v>4768</v>
      </c>
      <c r="D1546" s="10">
        <v>45780</v>
      </c>
      <c r="E1546" t="s">
        <v>52</v>
      </c>
      <c r="F1546">
        <v>13</v>
      </c>
      <c r="G1546" t="s">
        <v>374</v>
      </c>
      <c r="H1546" t="s">
        <v>1843</v>
      </c>
      <c r="I1546" t="s">
        <v>55</v>
      </c>
      <c r="J1546">
        <v>1</v>
      </c>
      <c r="K1546">
        <v>3765</v>
      </c>
      <c r="L1546" t="str">
        <f>IFERROR(INDEX(play_attribution!$B$2:$B$328,MATCH(A1546,play_attribution!$A$2:$A$328,0)),"")</f>
        <v/>
      </c>
      <c r="M1546" t="str">
        <f>VLOOKUP(H1546,seller_roster!$A$2:$B$85,2,FALSE)</f>
        <v>Quinn Mbeki</v>
      </c>
      <c r="N1546" t="str">
        <f>VLOOKUP(C1546,accounts!$A$2:$F$9615,2,FALSE)</f>
        <v>Wholesale &amp; Distribution</v>
      </c>
      <c r="O1546" t="str">
        <f>VLOOKUP(C1546,accounts!$A$2:$F$9615,3,FALSE)</f>
        <v>$5M-$10M</v>
      </c>
      <c r="P1546" t="str">
        <f>VLOOKUP(C1546,accounts!$A$2:$F$9615,5,FALSE)</f>
        <v>East</v>
      </c>
      <c r="Q1546" t="b">
        <f t="shared" si="25"/>
        <v>1</v>
      </c>
      <c r="R1546" t="e">
        <f>INDEX(removed_duplicate_rows!$A$5:$A$39,MATCH(wins!A1546,removed_duplicate_rows!$A$5:$A$39,0))</f>
        <v>#N/A</v>
      </c>
    </row>
    <row r="1547" spans="1:18" ht="15.75" customHeight="1" x14ac:dyDescent="0.2">
      <c r="A1547" t="s">
        <v>4769</v>
      </c>
      <c r="B1547" t="s">
        <v>4770</v>
      </c>
      <c r="C1547" t="s">
        <v>4771</v>
      </c>
      <c r="D1547" s="10">
        <v>45780</v>
      </c>
      <c r="E1547" t="s">
        <v>52</v>
      </c>
      <c r="F1547">
        <v>13</v>
      </c>
      <c r="G1547" t="s">
        <v>374</v>
      </c>
      <c r="H1547" t="s">
        <v>413</v>
      </c>
      <c r="I1547" t="s">
        <v>55</v>
      </c>
      <c r="J1547">
        <v>1</v>
      </c>
      <c r="K1547">
        <v>4373</v>
      </c>
      <c r="L1547" t="str">
        <f>IFERROR(INDEX(play_attribution!$B$2:$B$328,MATCH(A1547,play_attribution!$A$2:$A$328,0)),"")</f>
        <v/>
      </c>
      <c r="M1547" t="str">
        <f>VLOOKUP(H1547,seller_roster!$A$2:$B$85,2,FALSE)</f>
        <v>Phoenix Doyle</v>
      </c>
      <c r="N1547" t="str">
        <f>VLOOKUP(C1547,accounts!$A$2:$F$9615,2,FALSE)</f>
        <v>Construction</v>
      </c>
      <c r="O1547" t="str">
        <f>VLOOKUP(C1547,accounts!$A$2:$F$9615,3,FALSE)</f>
        <v>$5M-$10M</v>
      </c>
      <c r="P1547" t="str">
        <f>VLOOKUP(C1547,accounts!$A$2:$F$9615,5,FALSE)</f>
        <v>East</v>
      </c>
      <c r="Q1547" t="b">
        <f t="shared" si="25"/>
        <v>1</v>
      </c>
      <c r="R1547" t="e">
        <f>INDEX(removed_duplicate_rows!$A$5:$A$39,MATCH(wins!A1547,removed_duplicate_rows!$A$5:$A$39,0))</f>
        <v>#N/A</v>
      </c>
    </row>
    <row r="1548" spans="1:18" ht="15.75" customHeight="1" x14ac:dyDescent="0.2">
      <c r="A1548" t="s">
        <v>4772</v>
      </c>
      <c r="B1548" t="s">
        <v>4773</v>
      </c>
      <c r="C1548" t="s">
        <v>4774</v>
      </c>
      <c r="D1548" s="10">
        <v>45780</v>
      </c>
      <c r="E1548" t="s">
        <v>52</v>
      </c>
      <c r="F1548">
        <v>13</v>
      </c>
      <c r="G1548" t="s">
        <v>374</v>
      </c>
      <c r="H1548" t="s">
        <v>375</v>
      </c>
      <c r="I1548" t="s">
        <v>55</v>
      </c>
      <c r="J1548">
        <v>1</v>
      </c>
      <c r="K1548">
        <v>6665</v>
      </c>
      <c r="L1548" t="str">
        <f>IFERROR(INDEX(play_attribution!$B$2:$B$328,MATCH(A1548,play_attribution!$A$2:$A$328,0)),"")</f>
        <v/>
      </c>
      <c r="M1548" t="str">
        <f>VLOOKUP(H1548,seller_roster!$A$2:$B$85,2,FALSE)</f>
        <v>Sol Lindqvist</v>
      </c>
      <c r="N1548" t="str">
        <f>VLOOKUP(C1548,accounts!$A$2:$F$9615,2,FALSE)</f>
        <v>Healthcare Services</v>
      </c>
      <c r="O1548" t="str">
        <f>VLOOKUP(C1548,accounts!$A$2:$F$9615,3,FALSE)</f>
        <v>$2.5M-$5M</v>
      </c>
      <c r="P1548" t="str">
        <f>VLOOKUP(C1548,accounts!$A$2:$F$9615,5,FALSE)</f>
        <v>West</v>
      </c>
      <c r="Q1548" t="b">
        <f t="shared" si="25"/>
        <v>1</v>
      </c>
      <c r="R1548" t="e">
        <f>INDEX(removed_duplicate_rows!$A$5:$A$39,MATCH(wins!A1548,removed_duplicate_rows!$A$5:$A$39,0))</f>
        <v>#N/A</v>
      </c>
    </row>
    <row r="1549" spans="1:18" ht="15.75" customHeight="1" x14ac:dyDescent="0.2">
      <c r="A1549" t="s">
        <v>4775</v>
      </c>
      <c r="B1549" t="s">
        <v>4776</v>
      </c>
      <c r="C1549" t="s">
        <v>4777</v>
      </c>
      <c r="D1549" s="10">
        <v>45780</v>
      </c>
      <c r="E1549" t="s">
        <v>52</v>
      </c>
      <c r="F1549">
        <v>13</v>
      </c>
      <c r="G1549" t="s">
        <v>374</v>
      </c>
      <c r="H1549" t="s">
        <v>1843</v>
      </c>
      <c r="I1549" t="s">
        <v>55</v>
      </c>
      <c r="J1549">
        <v>1</v>
      </c>
      <c r="K1549">
        <v>5177</v>
      </c>
      <c r="L1549" t="str">
        <f>IFERROR(INDEX(play_attribution!$B$2:$B$328,MATCH(A1549,play_attribution!$A$2:$A$328,0)),"")</f>
        <v/>
      </c>
      <c r="M1549" t="str">
        <f>VLOOKUP(H1549,seller_roster!$A$2:$B$85,2,FALSE)</f>
        <v>Quinn Mbeki</v>
      </c>
      <c r="N1549" t="str">
        <f>VLOOKUP(C1549,accounts!$A$2:$F$9615,2,FALSE)</f>
        <v>Nonprofit</v>
      </c>
      <c r="O1549" t="str">
        <f>VLOOKUP(C1549,accounts!$A$2:$F$9615,3,FALSE)</f>
        <v>$2.5M-$5M</v>
      </c>
      <c r="P1549" t="str">
        <f>VLOOKUP(C1549,accounts!$A$2:$F$9615,5,FALSE)</f>
        <v>East</v>
      </c>
      <c r="Q1549" t="b">
        <f t="shared" si="25"/>
        <v>1</v>
      </c>
      <c r="R1549" t="e">
        <f>INDEX(removed_duplicate_rows!$A$5:$A$39,MATCH(wins!A1549,removed_duplicate_rows!$A$5:$A$39,0))</f>
        <v>#N/A</v>
      </c>
    </row>
    <row r="1550" spans="1:18" ht="15.75" customHeight="1" x14ac:dyDescent="0.2">
      <c r="A1550" t="s">
        <v>4778</v>
      </c>
      <c r="B1550" t="s">
        <v>4779</v>
      </c>
      <c r="C1550" t="s">
        <v>4780</v>
      </c>
      <c r="D1550" s="10">
        <v>45780</v>
      </c>
      <c r="E1550" t="s">
        <v>52</v>
      </c>
      <c r="F1550">
        <v>13</v>
      </c>
      <c r="G1550" t="s">
        <v>374</v>
      </c>
      <c r="H1550" t="s">
        <v>1843</v>
      </c>
      <c r="I1550" t="s">
        <v>55</v>
      </c>
      <c r="J1550">
        <v>1</v>
      </c>
      <c r="K1550">
        <v>7557</v>
      </c>
      <c r="L1550" t="str">
        <f>IFERROR(INDEX(play_attribution!$B$2:$B$328,MATCH(A1550,play_attribution!$A$2:$A$328,0)),"")</f>
        <v/>
      </c>
      <c r="M1550" t="str">
        <f>VLOOKUP(H1550,seller_roster!$A$2:$B$85,2,FALSE)</f>
        <v>Quinn Mbeki</v>
      </c>
      <c r="N1550" t="str">
        <f>VLOOKUP(C1550,accounts!$A$2:$F$9615,2,FALSE)</f>
        <v>Nonprofit</v>
      </c>
      <c r="O1550" t="str">
        <f>VLOOKUP(C1550,accounts!$A$2:$F$9615,3,FALSE)</f>
        <v>$5M-$10M</v>
      </c>
      <c r="P1550" t="str">
        <f>VLOOKUP(C1550,accounts!$A$2:$F$9615,5,FALSE)</f>
        <v>West</v>
      </c>
      <c r="Q1550" t="b">
        <f t="shared" si="25"/>
        <v>1</v>
      </c>
      <c r="R1550" t="e">
        <f>INDEX(removed_duplicate_rows!$A$5:$A$39,MATCH(wins!A1550,removed_duplicate_rows!$A$5:$A$39,0))</f>
        <v>#N/A</v>
      </c>
    </row>
    <row r="1551" spans="1:18" ht="15.75" customHeight="1" x14ac:dyDescent="0.2">
      <c r="A1551" t="s">
        <v>4781</v>
      </c>
      <c r="B1551" t="s">
        <v>4782</v>
      </c>
      <c r="C1551" t="s">
        <v>4783</v>
      </c>
      <c r="D1551" s="10">
        <v>45780</v>
      </c>
      <c r="E1551" t="s">
        <v>52</v>
      </c>
      <c r="F1551">
        <v>13</v>
      </c>
      <c r="G1551" t="s">
        <v>374</v>
      </c>
      <c r="H1551" t="s">
        <v>1843</v>
      </c>
      <c r="I1551" t="s">
        <v>55</v>
      </c>
      <c r="J1551">
        <v>1</v>
      </c>
      <c r="K1551">
        <v>6605</v>
      </c>
      <c r="L1551" t="str">
        <f>IFERROR(INDEX(play_attribution!$B$2:$B$328,MATCH(A1551,play_attribution!$A$2:$A$328,0)),"")</f>
        <v/>
      </c>
      <c r="M1551" t="str">
        <f>VLOOKUP(H1551,seller_roster!$A$2:$B$85,2,FALSE)</f>
        <v>Quinn Mbeki</v>
      </c>
      <c r="N1551" t="str">
        <f>VLOOKUP(C1551,accounts!$A$2:$F$9615,2,FALSE)</f>
        <v>Manufacturing</v>
      </c>
      <c r="O1551" t="str">
        <f>VLOOKUP(C1551,accounts!$A$2:$F$9615,3,FALSE)</f>
        <v>&lt;$1M</v>
      </c>
      <c r="P1551" t="str">
        <f>VLOOKUP(C1551,accounts!$A$2:$F$9615,5,FALSE)</f>
        <v>West</v>
      </c>
      <c r="Q1551" t="b">
        <f t="shared" si="25"/>
        <v>1</v>
      </c>
      <c r="R1551" t="e">
        <f>INDEX(removed_duplicate_rows!$A$5:$A$39,MATCH(wins!A1551,removed_duplicate_rows!$A$5:$A$39,0))</f>
        <v>#N/A</v>
      </c>
    </row>
    <row r="1552" spans="1:18" ht="15.75" customHeight="1" x14ac:dyDescent="0.2">
      <c r="A1552" t="s">
        <v>4784</v>
      </c>
      <c r="B1552" t="s">
        <v>4785</v>
      </c>
      <c r="C1552" t="s">
        <v>4786</v>
      </c>
      <c r="D1552" s="10">
        <v>45780</v>
      </c>
      <c r="E1552" t="s">
        <v>52</v>
      </c>
      <c r="F1552">
        <v>13</v>
      </c>
      <c r="G1552" t="s">
        <v>374</v>
      </c>
      <c r="H1552" t="s">
        <v>402</v>
      </c>
      <c r="I1552" t="s">
        <v>55</v>
      </c>
      <c r="J1552">
        <v>1</v>
      </c>
      <c r="K1552">
        <v>5101</v>
      </c>
      <c r="L1552" t="str">
        <f>IFERROR(INDEX(play_attribution!$B$2:$B$328,MATCH(A1552,play_attribution!$A$2:$A$328,0)),"")</f>
        <v/>
      </c>
      <c r="M1552" t="str">
        <f>VLOOKUP(H1552,seller_roster!$A$2:$B$85,2,FALSE)</f>
        <v>Frankie Vega</v>
      </c>
      <c r="N1552" t="str">
        <f>VLOOKUP(C1552,accounts!$A$2:$F$9615,2,FALSE)</f>
        <v>Professional Services</v>
      </c>
      <c r="O1552" t="str">
        <f>VLOOKUP(C1552,accounts!$A$2:$F$9615,3,FALSE)</f>
        <v>&lt;$1M</v>
      </c>
      <c r="P1552" t="str">
        <f>VLOOKUP(C1552,accounts!$A$2:$F$9615,5,FALSE)</f>
        <v>Central</v>
      </c>
      <c r="Q1552" t="b">
        <f t="shared" si="25"/>
        <v>1</v>
      </c>
      <c r="R1552" t="e">
        <f>INDEX(removed_duplicate_rows!$A$5:$A$39,MATCH(wins!A1552,removed_duplicate_rows!$A$5:$A$39,0))</f>
        <v>#N/A</v>
      </c>
    </row>
    <row r="1553" spans="1:18" ht="15.75" customHeight="1" x14ac:dyDescent="0.2">
      <c r="A1553" t="s">
        <v>4787</v>
      </c>
      <c r="B1553" t="s">
        <v>4788</v>
      </c>
      <c r="C1553" t="s">
        <v>4789</v>
      </c>
      <c r="D1553" s="10">
        <v>45780</v>
      </c>
      <c r="E1553" t="s">
        <v>52</v>
      </c>
      <c r="F1553">
        <v>13</v>
      </c>
      <c r="G1553" t="s">
        <v>374</v>
      </c>
      <c r="H1553" t="s">
        <v>4096</v>
      </c>
      <c r="I1553" t="s">
        <v>55</v>
      </c>
      <c r="J1553">
        <v>1</v>
      </c>
      <c r="K1553">
        <v>4506</v>
      </c>
      <c r="L1553" t="str">
        <f>IFERROR(INDEX(play_attribution!$B$2:$B$328,MATCH(A1553,play_attribution!$A$2:$A$328,0)),"")</f>
        <v/>
      </c>
      <c r="M1553" t="str">
        <f>VLOOKUP(H1553,seller_roster!$A$2:$B$85,2,FALSE)</f>
        <v>Vesper Kim</v>
      </c>
      <c r="N1553" t="str">
        <f>VLOOKUP(C1553,accounts!$A$2:$F$9615,2,FALSE)</f>
        <v>Hospitality Group</v>
      </c>
      <c r="O1553" t="str">
        <f>VLOOKUP(C1553,accounts!$A$2:$F$9615,3,FALSE)</f>
        <v>$1M-$2.5M</v>
      </c>
      <c r="P1553" t="str">
        <f>VLOOKUP(C1553,accounts!$A$2:$F$9615,5,FALSE)</f>
        <v>East</v>
      </c>
      <c r="Q1553" t="b">
        <f t="shared" si="25"/>
        <v>1</v>
      </c>
      <c r="R1553" t="e">
        <f>INDEX(removed_duplicate_rows!$A$5:$A$39,MATCH(wins!A1553,removed_duplicate_rows!$A$5:$A$39,0))</f>
        <v>#N/A</v>
      </c>
    </row>
    <row r="1554" spans="1:18" ht="15.75" customHeight="1" x14ac:dyDescent="0.2">
      <c r="A1554" t="s">
        <v>4790</v>
      </c>
      <c r="B1554" t="s">
        <v>4791</v>
      </c>
      <c r="C1554" t="s">
        <v>4792</v>
      </c>
      <c r="D1554" s="10">
        <v>45780</v>
      </c>
      <c r="E1554" t="s">
        <v>52</v>
      </c>
      <c r="F1554">
        <v>13</v>
      </c>
      <c r="G1554" t="s">
        <v>374</v>
      </c>
      <c r="H1554" t="s">
        <v>1123</v>
      </c>
      <c r="I1554" t="s">
        <v>55</v>
      </c>
      <c r="J1554">
        <v>1</v>
      </c>
      <c r="K1554">
        <v>8284</v>
      </c>
      <c r="L1554" t="str">
        <f>IFERROR(INDEX(play_attribution!$B$2:$B$328,MATCH(A1554,play_attribution!$A$2:$A$328,0)),"")</f>
        <v/>
      </c>
      <c r="M1554" t="str">
        <f>VLOOKUP(H1554,seller_roster!$A$2:$B$85,2,FALSE)</f>
        <v>Peyton Silva</v>
      </c>
      <c r="N1554" t="str">
        <f>VLOOKUP(C1554,accounts!$A$2:$F$9615,2,FALSE)</f>
        <v>Professional Services</v>
      </c>
      <c r="O1554" t="str">
        <f>VLOOKUP(C1554,accounts!$A$2:$F$9615,3,FALSE)</f>
        <v>$5M-$10M</v>
      </c>
      <c r="P1554" t="str">
        <f>VLOOKUP(C1554,accounts!$A$2:$F$9615,5,FALSE)</f>
        <v>East</v>
      </c>
      <c r="Q1554" t="b">
        <f t="shared" si="25"/>
        <v>1</v>
      </c>
      <c r="R1554" t="e">
        <f>INDEX(removed_duplicate_rows!$A$5:$A$39,MATCH(wins!A1554,removed_duplicate_rows!$A$5:$A$39,0))</f>
        <v>#N/A</v>
      </c>
    </row>
    <row r="1555" spans="1:18" ht="15.75" customHeight="1" x14ac:dyDescent="0.2">
      <c r="A1555" t="s">
        <v>4793</v>
      </c>
      <c r="B1555" t="s">
        <v>4794</v>
      </c>
      <c r="C1555" t="s">
        <v>4795</v>
      </c>
      <c r="D1555" s="10">
        <v>45780</v>
      </c>
      <c r="E1555" t="s">
        <v>52</v>
      </c>
      <c r="F1555">
        <v>13</v>
      </c>
      <c r="G1555" t="s">
        <v>374</v>
      </c>
      <c r="H1555" t="s">
        <v>402</v>
      </c>
      <c r="I1555" t="s">
        <v>55</v>
      </c>
      <c r="J1555">
        <v>1</v>
      </c>
      <c r="K1555">
        <v>7462</v>
      </c>
      <c r="L1555" t="str">
        <f>IFERROR(INDEX(play_attribution!$B$2:$B$328,MATCH(A1555,play_attribution!$A$2:$A$328,0)),"")</f>
        <v/>
      </c>
      <c r="M1555" t="str">
        <f>VLOOKUP(H1555,seller_roster!$A$2:$B$85,2,FALSE)</f>
        <v>Frankie Vega</v>
      </c>
      <c r="N1555" t="str">
        <f>VLOOKUP(C1555,accounts!$A$2:$F$9615,2,FALSE)</f>
        <v>Construction</v>
      </c>
      <c r="O1555" t="str">
        <f>VLOOKUP(C1555,accounts!$A$2:$F$9615,3,FALSE)</f>
        <v>$2.5M-$5M</v>
      </c>
      <c r="P1555" t="str">
        <f>VLOOKUP(C1555,accounts!$A$2:$F$9615,5,FALSE)</f>
        <v>Central</v>
      </c>
      <c r="Q1555" t="b">
        <f t="shared" si="25"/>
        <v>1</v>
      </c>
      <c r="R1555" t="e">
        <f>INDEX(removed_duplicate_rows!$A$5:$A$39,MATCH(wins!A1555,removed_duplicate_rows!$A$5:$A$39,0))</f>
        <v>#N/A</v>
      </c>
    </row>
    <row r="1556" spans="1:18" ht="15.75" customHeight="1" x14ac:dyDescent="0.2">
      <c r="A1556" t="s">
        <v>4796</v>
      </c>
      <c r="B1556" t="s">
        <v>4797</v>
      </c>
      <c r="C1556" t="s">
        <v>4798</v>
      </c>
      <c r="D1556" s="10">
        <v>45780</v>
      </c>
      <c r="E1556" t="s">
        <v>52</v>
      </c>
      <c r="F1556">
        <v>13</v>
      </c>
      <c r="G1556" t="s">
        <v>374</v>
      </c>
      <c r="H1556" t="s">
        <v>379</v>
      </c>
      <c r="I1556" t="s">
        <v>55</v>
      </c>
      <c r="J1556">
        <v>1</v>
      </c>
      <c r="K1556">
        <v>6757</v>
      </c>
      <c r="L1556" t="str">
        <f>IFERROR(INDEX(play_attribution!$B$2:$B$328,MATCH(A1556,play_attribution!$A$2:$A$328,0)),"")</f>
        <v/>
      </c>
      <c r="M1556" t="str">
        <f>VLOOKUP(H1556,seller_roster!$A$2:$B$85,2,FALSE)</f>
        <v>Tatum Vega</v>
      </c>
      <c r="N1556" t="str">
        <f>VLOOKUP(C1556,accounts!$A$2:$F$9615,2,FALSE)</f>
        <v>Healthcare Services</v>
      </c>
      <c r="O1556" t="str">
        <f>VLOOKUP(C1556,accounts!$A$2:$F$9615,3,FALSE)</f>
        <v>$2.5M-$5M</v>
      </c>
      <c r="P1556" t="str">
        <f>VLOOKUP(C1556,accounts!$A$2:$F$9615,5,FALSE)</f>
        <v>Central</v>
      </c>
      <c r="Q1556" t="b">
        <f t="shared" si="25"/>
        <v>1</v>
      </c>
      <c r="R1556" t="e">
        <f>INDEX(removed_duplicate_rows!$A$5:$A$39,MATCH(wins!A1556,removed_duplicate_rows!$A$5:$A$39,0))</f>
        <v>#N/A</v>
      </c>
    </row>
    <row r="1557" spans="1:18" ht="15.75" customHeight="1" x14ac:dyDescent="0.2">
      <c r="A1557" t="s">
        <v>4799</v>
      </c>
      <c r="B1557" t="s">
        <v>4800</v>
      </c>
      <c r="C1557" t="s">
        <v>4801</v>
      </c>
      <c r="D1557" s="10">
        <v>45780</v>
      </c>
      <c r="E1557" t="s">
        <v>52</v>
      </c>
      <c r="F1557">
        <v>13</v>
      </c>
      <c r="G1557" t="s">
        <v>374</v>
      </c>
      <c r="H1557" t="s">
        <v>4096</v>
      </c>
      <c r="I1557" t="s">
        <v>55</v>
      </c>
      <c r="J1557">
        <v>1</v>
      </c>
      <c r="K1557">
        <v>6958</v>
      </c>
      <c r="L1557" t="str">
        <f>IFERROR(INDEX(play_attribution!$B$2:$B$328,MATCH(A1557,play_attribution!$A$2:$A$328,0)),"")</f>
        <v/>
      </c>
      <c r="M1557" t="str">
        <f>VLOOKUP(H1557,seller_roster!$A$2:$B$85,2,FALSE)</f>
        <v>Vesper Kim</v>
      </c>
      <c r="N1557" t="str">
        <f>VLOOKUP(C1557,accounts!$A$2:$F$9615,2,FALSE)</f>
        <v>Healthcare Services</v>
      </c>
      <c r="O1557" t="str">
        <f>VLOOKUP(C1557,accounts!$A$2:$F$9615,3,FALSE)</f>
        <v>$5M-$10M</v>
      </c>
      <c r="P1557" t="str">
        <f>VLOOKUP(C1557,accounts!$A$2:$F$9615,5,FALSE)</f>
        <v>West</v>
      </c>
      <c r="Q1557" t="b">
        <f t="shared" si="25"/>
        <v>1</v>
      </c>
      <c r="R1557" t="e">
        <f>INDEX(removed_duplicate_rows!$A$5:$A$39,MATCH(wins!A1557,removed_duplicate_rows!$A$5:$A$39,0))</f>
        <v>#N/A</v>
      </c>
    </row>
    <row r="1558" spans="1:18" ht="15.75" customHeight="1" x14ac:dyDescent="0.2">
      <c r="A1558" t="s">
        <v>4802</v>
      </c>
      <c r="B1558" t="s">
        <v>4803</v>
      </c>
      <c r="C1558" t="s">
        <v>4804</v>
      </c>
      <c r="D1558" s="10">
        <v>45780</v>
      </c>
      <c r="E1558" t="s">
        <v>52</v>
      </c>
      <c r="F1558">
        <v>13</v>
      </c>
      <c r="G1558" t="s">
        <v>374</v>
      </c>
      <c r="H1558" t="s">
        <v>413</v>
      </c>
      <c r="I1558" t="s">
        <v>55</v>
      </c>
      <c r="J1558">
        <v>1</v>
      </c>
      <c r="K1558">
        <v>3994</v>
      </c>
      <c r="L1558" t="str">
        <f>IFERROR(INDEX(play_attribution!$B$2:$B$328,MATCH(A1558,play_attribution!$A$2:$A$328,0)),"")</f>
        <v/>
      </c>
      <c r="M1558" t="str">
        <f>VLOOKUP(H1558,seller_roster!$A$2:$B$85,2,FALSE)</f>
        <v>Phoenix Doyle</v>
      </c>
      <c r="N1558" t="str">
        <f>VLOOKUP(C1558,accounts!$A$2:$F$9615,2,FALSE)</f>
        <v>Field Services</v>
      </c>
      <c r="O1558" t="str">
        <f>VLOOKUP(C1558,accounts!$A$2:$F$9615,3,FALSE)</f>
        <v>$1M-$2.5M</v>
      </c>
      <c r="P1558" t="str">
        <f>VLOOKUP(C1558,accounts!$A$2:$F$9615,5,FALSE)</f>
        <v>East</v>
      </c>
      <c r="Q1558" t="b">
        <f t="shared" si="25"/>
        <v>1</v>
      </c>
      <c r="R1558" t="e">
        <f>INDEX(removed_duplicate_rows!$A$5:$A$39,MATCH(wins!A1558,removed_duplicate_rows!$A$5:$A$39,0))</f>
        <v>#N/A</v>
      </c>
    </row>
    <row r="1559" spans="1:18" ht="15.75" customHeight="1" x14ac:dyDescent="0.2">
      <c r="A1559" t="s">
        <v>4805</v>
      </c>
      <c r="B1559" t="s">
        <v>4806</v>
      </c>
      <c r="C1559" t="s">
        <v>4807</v>
      </c>
      <c r="D1559" s="10">
        <v>45780</v>
      </c>
      <c r="E1559" t="s">
        <v>52</v>
      </c>
      <c r="F1559">
        <v>13</v>
      </c>
      <c r="G1559" t="s">
        <v>374</v>
      </c>
      <c r="H1559" t="s">
        <v>427</v>
      </c>
      <c r="I1559" t="s">
        <v>55</v>
      </c>
      <c r="J1559">
        <v>1</v>
      </c>
      <c r="K1559">
        <v>4808</v>
      </c>
      <c r="L1559" t="str">
        <f>IFERROR(INDEX(play_attribution!$B$2:$B$328,MATCH(A1559,play_attribution!$A$2:$A$328,0)),"")</f>
        <v/>
      </c>
      <c r="M1559" t="str">
        <f>VLOOKUP(H1559,seller_roster!$A$2:$B$85,2,FALSE)</f>
        <v>Peyton Moreau</v>
      </c>
      <c r="N1559" t="str">
        <f>VLOOKUP(C1559,accounts!$A$2:$F$9615,2,FALSE)</f>
        <v>Construction</v>
      </c>
      <c r="O1559" t="str">
        <f>VLOOKUP(C1559,accounts!$A$2:$F$9615,3,FALSE)</f>
        <v>&lt;$1M</v>
      </c>
      <c r="P1559" t="str">
        <f>VLOOKUP(C1559,accounts!$A$2:$F$9615,5,FALSE)</f>
        <v>Central</v>
      </c>
      <c r="Q1559" t="b">
        <f t="shared" si="25"/>
        <v>1</v>
      </c>
      <c r="R1559" t="e">
        <f>INDEX(removed_duplicate_rows!$A$5:$A$39,MATCH(wins!A1559,removed_duplicate_rows!$A$5:$A$39,0))</f>
        <v>#N/A</v>
      </c>
    </row>
    <row r="1560" spans="1:18" ht="15.75" customHeight="1" x14ac:dyDescent="0.2">
      <c r="A1560" t="s">
        <v>4808</v>
      </c>
      <c r="B1560" t="s">
        <v>4809</v>
      </c>
      <c r="C1560" t="s">
        <v>4810</v>
      </c>
      <c r="D1560" s="10">
        <v>45780</v>
      </c>
      <c r="E1560" t="s">
        <v>52</v>
      </c>
      <c r="F1560">
        <v>13</v>
      </c>
      <c r="G1560" t="s">
        <v>374</v>
      </c>
      <c r="H1560" t="s">
        <v>427</v>
      </c>
      <c r="I1560" t="s">
        <v>55</v>
      </c>
      <c r="J1560">
        <v>1</v>
      </c>
      <c r="K1560">
        <v>6927</v>
      </c>
      <c r="L1560" t="str">
        <f>IFERROR(INDEX(play_attribution!$B$2:$B$328,MATCH(A1560,play_attribution!$A$2:$A$328,0)),"")</f>
        <v/>
      </c>
      <c r="M1560" t="str">
        <f>VLOOKUP(H1560,seller_roster!$A$2:$B$85,2,FALSE)</f>
        <v>Peyton Moreau</v>
      </c>
      <c r="N1560" t="str">
        <f>VLOOKUP(C1560,accounts!$A$2:$F$9615,2,FALSE)</f>
        <v>Nonprofit</v>
      </c>
      <c r="O1560" t="str">
        <f>VLOOKUP(C1560,accounts!$A$2:$F$9615,3,FALSE)</f>
        <v>&gt;$10M</v>
      </c>
      <c r="P1560" t="str">
        <f>VLOOKUP(C1560,accounts!$A$2:$F$9615,5,FALSE)</f>
        <v>East</v>
      </c>
      <c r="Q1560" t="b">
        <f t="shared" si="25"/>
        <v>1</v>
      </c>
      <c r="R1560" t="e">
        <f>INDEX(removed_duplicate_rows!$A$5:$A$39,MATCH(wins!A1560,removed_duplicate_rows!$A$5:$A$39,0))</f>
        <v>#N/A</v>
      </c>
    </row>
    <row r="1561" spans="1:18" ht="15.75" customHeight="1" x14ac:dyDescent="0.2">
      <c r="A1561" t="s">
        <v>4811</v>
      </c>
      <c r="B1561" t="s">
        <v>4812</v>
      </c>
      <c r="C1561" t="s">
        <v>4813</v>
      </c>
      <c r="D1561" s="10">
        <v>45780</v>
      </c>
      <c r="E1561" t="s">
        <v>52</v>
      </c>
      <c r="F1561">
        <v>13</v>
      </c>
      <c r="G1561" t="s">
        <v>374</v>
      </c>
      <c r="H1561" t="s">
        <v>413</v>
      </c>
      <c r="I1561" t="s">
        <v>55</v>
      </c>
      <c r="J1561">
        <v>1</v>
      </c>
      <c r="K1561">
        <v>7621</v>
      </c>
      <c r="L1561" t="str">
        <f>IFERROR(INDEX(play_attribution!$B$2:$B$328,MATCH(A1561,play_attribution!$A$2:$A$328,0)),"")</f>
        <v/>
      </c>
      <c r="M1561" t="str">
        <f>VLOOKUP(H1561,seller_roster!$A$2:$B$85,2,FALSE)</f>
        <v>Phoenix Doyle</v>
      </c>
      <c r="N1561" t="str">
        <f>VLOOKUP(C1561,accounts!$A$2:$F$9615,2,FALSE)</f>
        <v>Manufacturing</v>
      </c>
      <c r="O1561" t="str">
        <f>VLOOKUP(C1561,accounts!$A$2:$F$9615,3,FALSE)</f>
        <v>$5M-$10M</v>
      </c>
      <c r="P1561" t="str">
        <f>VLOOKUP(C1561,accounts!$A$2:$F$9615,5,FALSE)</f>
        <v>East</v>
      </c>
      <c r="Q1561" t="b">
        <f t="shared" si="25"/>
        <v>1</v>
      </c>
      <c r="R1561" t="e">
        <f>INDEX(removed_duplicate_rows!$A$5:$A$39,MATCH(wins!A1561,removed_duplicate_rows!$A$5:$A$39,0))</f>
        <v>#N/A</v>
      </c>
    </row>
    <row r="1562" spans="1:18" ht="15.75" customHeight="1" x14ac:dyDescent="0.2">
      <c r="A1562" t="s">
        <v>4814</v>
      </c>
      <c r="B1562" t="s">
        <v>4815</v>
      </c>
      <c r="C1562" t="s">
        <v>4816</v>
      </c>
      <c r="D1562" s="10">
        <v>45780</v>
      </c>
      <c r="E1562" t="s">
        <v>52</v>
      </c>
      <c r="F1562">
        <v>13</v>
      </c>
      <c r="G1562" t="s">
        <v>374</v>
      </c>
      <c r="H1562" t="s">
        <v>427</v>
      </c>
      <c r="I1562" t="s">
        <v>55</v>
      </c>
      <c r="J1562">
        <v>1</v>
      </c>
      <c r="K1562">
        <v>3699</v>
      </c>
      <c r="L1562" t="str">
        <f>IFERROR(INDEX(play_attribution!$B$2:$B$328,MATCH(A1562,play_attribution!$A$2:$A$328,0)),"")</f>
        <v/>
      </c>
      <c r="M1562" t="str">
        <f>VLOOKUP(H1562,seller_roster!$A$2:$B$85,2,FALSE)</f>
        <v>Peyton Moreau</v>
      </c>
      <c r="N1562" t="str">
        <f>VLOOKUP(C1562,accounts!$A$2:$F$9615,2,FALSE)</f>
        <v>Retail Multi-Location</v>
      </c>
      <c r="O1562" t="str">
        <f>VLOOKUP(C1562,accounts!$A$2:$F$9615,3,FALSE)</f>
        <v>$2.5M-$5M</v>
      </c>
      <c r="P1562" t="str">
        <f>VLOOKUP(C1562,accounts!$A$2:$F$9615,5,FALSE)</f>
        <v>East</v>
      </c>
      <c r="Q1562" t="b">
        <f t="shared" si="25"/>
        <v>1</v>
      </c>
      <c r="R1562" t="e">
        <f>INDEX(removed_duplicate_rows!$A$5:$A$39,MATCH(wins!A1562,removed_duplicate_rows!$A$5:$A$39,0))</f>
        <v>#N/A</v>
      </c>
    </row>
    <row r="1563" spans="1:18" ht="15.75" customHeight="1" x14ac:dyDescent="0.2">
      <c r="A1563" t="s">
        <v>4817</v>
      </c>
      <c r="B1563" t="s">
        <v>4818</v>
      </c>
      <c r="C1563" t="s">
        <v>4819</v>
      </c>
      <c r="D1563" s="10">
        <v>45780</v>
      </c>
      <c r="E1563" t="s">
        <v>52</v>
      </c>
      <c r="F1563">
        <v>13</v>
      </c>
      <c r="G1563" t="s">
        <v>374</v>
      </c>
      <c r="H1563" t="s">
        <v>413</v>
      </c>
      <c r="I1563" t="s">
        <v>55</v>
      </c>
      <c r="J1563">
        <v>1</v>
      </c>
      <c r="K1563">
        <v>3930</v>
      </c>
      <c r="L1563" t="str">
        <f>IFERROR(INDEX(play_attribution!$B$2:$B$328,MATCH(A1563,play_attribution!$A$2:$A$328,0)),"")</f>
        <v/>
      </c>
      <c r="M1563" t="str">
        <f>VLOOKUP(H1563,seller_roster!$A$2:$B$85,2,FALSE)</f>
        <v>Phoenix Doyle</v>
      </c>
      <c r="N1563" t="str">
        <f>VLOOKUP(C1563,accounts!$A$2:$F$9615,2,FALSE)</f>
        <v>Healthcare Services</v>
      </c>
      <c r="O1563" t="str">
        <f>VLOOKUP(C1563,accounts!$A$2:$F$9615,3,FALSE)</f>
        <v>$2.5M-$5M</v>
      </c>
      <c r="P1563" t="str">
        <f>VLOOKUP(C1563,accounts!$A$2:$F$9615,5,FALSE)</f>
        <v>West</v>
      </c>
      <c r="Q1563" t="b">
        <f t="shared" si="25"/>
        <v>1</v>
      </c>
      <c r="R1563" t="e">
        <f>INDEX(removed_duplicate_rows!$A$5:$A$39,MATCH(wins!A1563,removed_duplicate_rows!$A$5:$A$39,0))</f>
        <v>#N/A</v>
      </c>
    </row>
    <row r="1564" spans="1:18" ht="15.75" customHeight="1" x14ac:dyDescent="0.2">
      <c r="A1564" t="s">
        <v>4820</v>
      </c>
      <c r="B1564" t="s">
        <v>4821</v>
      </c>
      <c r="C1564" t="s">
        <v>4822</v>
      </c>
      <c r="D1564" s="10">
        <v>45780</v>
      </c>
      <c r="E1564" t="s">
        <v>52</v>
      </c>
      <c r="F1564">
        <v>13</v>
      </c>
      <c r="G1564" t="s">
        <v>374</v>
      </c>
      <c r="H1564" t="s">
        <v>832</v>
      </c>
      <c r="I1564" t="s">
        <v>55</v>
      </c>
      <c r="J1564">
        <v>1</v>
      </c>
      <c r="K1564">
        <v>5430</v>
      </c>
      <c r="L1564" t="str">
        <f>IFERROR(INDEX(play_attribution!$B$2:$B$328,MATCH(A1564,play_attribution!$A$2:$A$328,0)),"")</f>
        <v/>
      </c>
      <c r="M1564" t="str">
        <f>VLOOKUP(H1564,seller_roster!$A$2:$B$85,2,FALSE)</f>
        <v>Noel Nkemelu</v>
      </c>
      <c r="N1564" t="str">
        <f>VLOOKUP(C1564,accounts!$A$2:$F$9615,2,FALSE)</f>
        <v>Healthcare Services</v>
      </c>
      <c r="O1564" t="str">
        <f>VLOOKUP(C1564,accounts!$A$2:$F$9615,3,FALSE)</f>
        <v>$5M-$10M</v>
      </c>
      <c r="P1564" t="str">
        <f>VLOOKUP(C1564,accounts!$A$2:$F$9615,5,FALSE)</f>
        <v>East</v>
      </c>
      <c r="Q1564" t="b">
        <f t="shared" si="25"/>
        <v>1</v>
      </c>
      <c r="R1564" t="e">
        <f>INDEX(removed_duplicate_rows!$A$5:$A$39,MATCH(wins!A1564,removed_duplicate_rows!$A$5:$A$39,0))</f>
        <v>#N/A</v>
      </c>
    </row>
    <row r="1565" spans="1:18" ht="15.75" customHeight="1" x14ac:dyDescent="0.2">
      <c r="A1565" t="s">
        <v>4823</v>
      </c>
      <c r="B1565" t="s">
        <v>4824</v>
      </c>
      <c r="C1565" t="s">
        <v>4825</v>
      </c>
      <c r="D1565" s="10">
        <v>45780</v>
      </c>
      <c r="E1565" t="s">
        <v>52</v>
      </c>
      <c r="F1565">
        <v>13</v>
      </c>
      <c r="G1565" t="s">
        <v>374</v>
      </c>
      <c r="H1565" t="s">
        <v>409</v>
      </c>
      <c r="I1565" t="s">
        <v>55</v>
      </c>
      <c r="J1565">
        <v>1</v>
      </c>
      <c r="K1565">
        <v>5118</v>
      </c>
      <c r="L1565" t="str">
        <f>IFERROR(INDEX(play_attribution!$B$2:$B$328,MATCH(A1565,play_attribution!$A$2:$A$328,0)),"")</f>
        <v/>
      </c>
      <c r="M1565" t="str">
        <f>VLOOKUP(H1565,seller_roster!$A$2:$B$85,2,FALSE)</f>
        <v>Devon Okafor</v>
      </c>
      <c r="N1565" t="str">
        <f>VLOOKUP(C1565,accounts!$A$2:$F$9615,2,FALSE)</f>
        <v>Retail Multi-Location</v>
      </c>
      <c r="O1565" t="str">
        <f>VLOOKUP(C1565,accounts!$A$2:$F$9615,3,FALSE)</f>
        <v>&lt;$1M</v>
      </c>
      <c r="P1565" t="str">
        <f>VLOOKUP(C1565,accounts!$A$2:$F$9615,5,FALSE)</f>
        <v>Central</v>
      </c>
      <c r="Q1565" t="b">
        <f t="shared" si="25"/>
        <v>1</v>
      </c>
      <c r="R1565" t="e">
        <f>INDEX(removed_duplicate_rows!$A$5:$A$39,MATCH(wins!A1565,removed_duplicate_rows!$A$5:$A$39,0))</f>
        <v>#N/A</v>
      </c>
    </row>
    <row r="1566" spans="1:18" ht="15.75" customHeight="1" x14ac:dyDescent="0.2">
      <c r="A1566" t="s">
        <v>4826</v>
      </c>
      <c r="B1566" t="s">
        <v>4827</v>
      </c>
      <c r="C1566" t="s">
        <v>4828</v>
      </c>
      <c r="D1566" s="10">
        <v>45780</v>
      </c>
      <c r="E1566" t="s">
        <v>52</v>
      </c>
      <c r="F1566">
        <v>13</v>
      </c>
      <c r="G1566" t="s">
        <v>374</v>
      </c>
      <c r="H1566" t="s">
        <v>1123</v>
      </c>
      <c r="I1566" t="s">
        <v>55</v>
      </c>
      <c r="J1566">
        <v>1</v>
      </c>
      <c r="K1566">
        <v>7290</v>
      </c>
      <c r="L1566" t="str">
        <f>IFERROR(INDEX(play_attribution!$B$2:$B$328,MATCH(A1566,play_attribution!$A$2:$A$328,0)),"")</f>
        <v/>
      </c>
      <c r="M1566" t="str">
        <f>VLOOKUP(H1566,seller_roster!$A$2:$B$85,2,FALSE)</f>
        <v>Peyton Silva</v>
      </c>
      <c r="N1566" t="str">
        <f>VLOOKUP(C1566,accounts!$A$2:$F$9615,2,FALSE)</f>
        <v>Field Services</v>
      </c>
      <c r="O1566" t="str">
        <f>VLOOKUP(C1566,accounts!$A$2:$F$9615,3,FALSE)</f>
        <v>&lt;$1M</v>
      </c>
      <c r="P1566" t="str">
        <f>VLOOKUP(C1566,accounts!$A$2:$F$9615,5,FALSE)</f>
        <v>West</v>
      </c>
      <c r="Q1566" t="b">
        <f t="shared" si="25"/>
        <v>1</v>
      </c>
      <c r="R1566" t="e">
        <f>INDEX(removed_duplicate_rows!$A$5:$A$39,MATCH(wins!A1566,removed_duplicate_rows!$A$5:$A$39,0))</f>
        <v>#N/A</v>
      </c>
    </row>
    <row r="1567" spans="1:18" ht="15.75" customHeight="1" x14ac:dyDescent="0.2">
      <c r="A1567" t="s">
        <v>4829</v>
      </c>
      <c r="B1567" t="s">
        <v>4830</v>
      </c>
      <c r="C1567" t="s">
        <v>4831</v>
      </c>
      <c r="D1567" s="10">
        <v>45787</v>
      </c>
      <c r="E1567" t="s">
        <v>4832</v>
      </c>
      <c r="F1567">
        <v>1</v>
      </c>
      <c r="G1567" t="s">
        <v>53</v>
      </c>
      <c r="H1567" t="s">
        <v>65</v>
      </c>
      <c r="I1567" t="s">
        <v>79</v>
      </c>
      <c r="J1567">
        <v>1</v>
      </c>
      <c r="K1567">
        <v>11888</v>
      </c>
      <c r="L1567" t="str">
        <f>IFERROR(INDEX(play_attribution!$B$2:$B$328,MATCH(A1567,play_attribution!$A$2:$A$328,0)),"")</f>
        <v/>
      </c>
      <c r="M1567" t="str">
        <f>VLOOKUP(H1567,seller_roster!$A$2:$B$85,2,FALSE)</f>
        <v>Bryn Moreau</v>
      </c>
      <c r="N1567" t="str">
        <f>VLOOKUP(C1567,accounts!$A$2:$F$9615,2,FALSE)</f>
        <v>Wholesale &amp; Distribution</v>
      </c>
      <c r="O1567" t="str">
        <f>VLOOKUP(C1567,accounts!$A$2:$F$9615,3,FALSE)</f>
        <v>&gt;$10M</v>
      </c>
      <c r="P1567" t="str">
        <f>VLOOKUP(C1567,accounts!$A$2:$F$9615,5,FALSE)</f>
        <v>Central</v>
      </c>
      <c r="Q1567" t="b">
        <f t="shared" si="25"/>
        <v>1</v>
      </c>
      <c r="R1567" t="e">
        <f>INDEX(removed_duplicate_rows!$A$5:$A$39,MATCH(wins!A1567,removed_duplicate_rows!$A$5:$A$39,0))</f>
        <v>#N/A</v>
      </c>
    </row>
    <row r="1568" spans="1:18" ht="15.75" customHeight="1" x14ac:dyDescent="0.2">
      <c r="A1568" t="s">
        <v>4833</v>
      </c>
      <c r="B1568" t="s">
        <v>4834</v>
      </c>
      <c r="C1568" t="s">
        <v>4835</v>
      </c>
      <c r="D1568" s="10">
        <v>45787</v>
      </c>
      <c r="E1568" t="s">
        <v>4832</v>
      </c>
      <c r="F1568">
        <v>1</v>
      </c>
      <c r="G1568" t="s">
        <v>53</v>
      </c>
      <c r="H1568" t="s">
        <v>505</v>
      </c>
      <c r="I1568" t="s">
        <v>55</v>
      </c>
      <c r="J1568">
        <v>1</v>
      </c>
      <c r="K1568">
        <v>10628</v>
      </c>
      <c r="L1568" t="str">
        <f>IFERROR(INDEX(play_attribution!$B$2:$B$328,MATCH(A1568,play_attribution!$A$2:$A$328,0)),"")</f>
        <v/>
      </c>
      <c r="M1568" t="str">
        <f>VLOOKUP(H1568,seller_roster!$A$2:$B$85,2,FALSE)</f>
        <v>Xen Mbeki</v>
      </c>
      <c r="N1568" t="str">
        <f>VLOOKUP(C1568,accounts!$A$2:$F$9615,2,FALSE)</f>
        <v>Healthcare Services</v>
      </c>
      <c r="O1568" t="str">
        <f>VLOOKUP(C1568,accounts!$A$2:$F$9615,3,FALSE)</f>
        <v>$5M-$10M</v>
      </c>
      <c r="P1568" t="str">
        <f>VLOOKUP(C1568,accounts!$A$2:$F$9615,5,FALSE)</f>
        <v>East</v>
      </c>
      <c r="Q1568" t="b">
        <f t="shared" si="25"/>
        <v>1</v>
      </c>
      <c r="R1568" t="e">
        <f>INDEX(removed_duplicate_rows!$A$5:$A$39,MATCH(wins!A1568,removed_duplicate_rows!$A$5:$A$39,0))</f>
        <v>#N/A</v>
      </c>
    </row>
    <row r="1569" spans="1:18" ht="15.75" customHeight="1" x14ac:dyDescent="0.2">
      <c r="A1569" t="s">
        <v>4836</v>
      </c>
      <c r="B1569" t="s">
        <v>4837</v>
      </c>
      <c r="C1569" t="s">
        <v>4838</v>
      </c>
      <c r="D1569" s="10">
        <v>45787</v>
      </c>
      <c r="E1569" t="s">
        <v>4832</v>
      </c>
      <c r="F1569">
        <v>1</v>
      </c>
      <c r="G1569" t="s">
        <v>53</v>
      </c>
      <c r="H1569" t="s">
        <v>495</v>
      </c>
      <c r="I1569" t="s">
        <v>55</v>
      </c>
      <c r="J1569">
        <v>1</v>
      </c>
      <c r="K1569">
        <v>11914</v>
      </c>
      <c r="L1569" t="str">
        <f>IFERROR(INDEX(play_attribution!$B$2:$B$328,MATCH(A1569,play_attribution!$A$2:$A$328,0)),"")</f>
        <v/>
      </c>
      <c r="M1569" t="str">
        <f>VLOOKUP(H1569,seller_roster!$A$2:$B$85,2,FALSE)</f>
        <v>Gio Ferro</v>
      </c>
      <c r="N1569" t="str">
        <f>VLOOKUP(C1569,accounts!$A$2:$F$9615,2,FALSE)</f>
        <v>Professional Services</v>
      </c>
      <c r="O1569" t="str">
        <f>VLOOKUP(C1569,accounts!$A$2:$F$9615,3,FALSE)</f>
        <v>$2.5M-$5M</v>
      </c>
      <c r="P1569" t="str">
        <f>VLOOKUP(C1569,accounts!$A$2:$F$9615,5,FALSE)</f>
        <v>East</v>
      </c>
      <c r="Q1569" t="b">
        <f t="shared" si="25"/>
        <v>1</v>
      </c>
      <c r="R1569" t="e">
        <f>INDEX(removed_duplicate_rows!$A$5:$A$39,MATCH(wins!A1569,removed_duplicate_rows!$A$5:$A$39,0))</f>
        <v>#N/A</v>
      </c>
    </row>
    <row r="1570" spans="1:18" ht="15.75" customHeight="1" x14ac:dyDescent="0.2">
      <c r="A1570" t="s">
        <v>4839</v>
      </c>
      <c r="B1570" t="s">
        <v>4840</v>
      </c>
      <c r="C1570" t="s">
        <v>4841</v>
      </c>
      <c r="D1570" s="10">
        <v>45787</v>
      </c>
      <c r="E1570" t="s">
        <v>4832</v>
      </c>
      <c r="F1570">
        <v>1</v>
      </c>
      <c r="G1570" t="s">
        <v>53</v>
      </c>
      <c r="H1570" t="s">
        <v>73</v>
      </c>
      <c r="I1570" t="s">
        <v>55</v>
      </c>
      <c r="J1570">
        <v>1</v>
      </c>
      <c r="K1570">
        <v>15773</v>
      </c>
      <c r="L1570" t="str">
        <f>IFERROR(INDEX(play_attribution!$B$2:$B$328,MATCH(A1570,play_attribution!$A$2:$A$328,0)),"")</f>
        <v/>
      </c>
      <c r="M1570" t="str">
        <f>VLOOKUP(H1570,seller_roster!$A$2:$B$85,2,FALSE)</f>
        <v>Rhea Ruiz</v>
      </c>
      <c r="N1570" t="str">
        <f>VLOOKUP(C1570,accounts!$A$2:$F$9615,2,FALSE)</f>
        <v>Retail Multi-Location</v>
      </c>
      <c r="O1570" t="str">
        <f>VLOOKUP(C1570,accounts!$A$2:$F$9615,3,FALSE)</f>
        <v>$2.5M-$5M</v>
      </c>
      <c r="P1570" t="str">
        <f>VLOOKUP(C1570,accounts!$A$2:$F$9615,5,FALSE)</f>
        <v>Central</v>
      </c>
      <c r="Q1570" t="b">
        <f t="shared" si="25"/>
        <v>1</v>
      </c>
      <c r="R1570" t="e">
        <f>INDEX(removed_duplicate_rows!$A$5:$A$39,MATCH(wins!A1570,removed_duplicate_rows!$A$5:$A$39,0))</f>
        <v>#N/A</v>
      </c>
    </row>
    <row r="1571" spans="1:18" ht="15.75" customHeight="1" x14ac:dyDescent="0.2">
      <c r="A1571" t="s">
        <v>4842</v>
      </c>
      <c r="B1571" t="s">
        <v>4843</v>
      </c>
      <c r="C1571" t="s">
        <v>4844</v>
      </c>
      <c r="D1571" s="10">
        <v>45787</v>
      </c>
      <c r="E1571" t="s">
        <v>4832</v>
      </c>
      <c r="F1571">
        <v>1</v>
      </c>
      <c r="G1571" t="s">
        <v>53</v>
      </c>
      <c r="H1571" t="s">
        <v>3729</v>
      </c>
      <c r="I1571" t="s">
        <v>79</v>
      </c>
      <c r="J1571">
        <v>1</v>
      </c>
      <c r="K1571">
        <v>19557</v>
      </c>
      <c r="L1571" t="str">
        <f>IFERROR(INDEX(play_attribution!$B$2:$B$328,MATCH(A1571,play_attribution!$A$2:$A$328,0)),"")</f>
        <v/>
      </c>
      <c r="M1571" t="str">
        <f>VLOOKUP(H1571,seller_roster!$A$2:$B$85,2,FALSE)</f>
        <v>True Ito</v>
      </c>
      <c r="N1571" t="str">
        <f>VLOOKUP(C1571,accounts!$A$2:$F$9615,2,FALSE)</f>
        <v>Professional Services</v>
      </c>
      <c r="O1571" t="str">
        <f>VLOOKUP(C1571,accounts!$A$2:$F$9615,3,FALSE)</f>
        <v>$5M-$10M</v>
      </c>
      <c r="P1571" t="str">
        <f>VLOOKUP(C1571,accounts!$A$2:$F$9615,5,FALSE)</f>
        <v>East</v>
      </c>
      <c r="Q1571" t="b">
        <f t="shared" si="25"/>
        <v>1</v>
      </c>
      <c r="R1571" t="e">
        <f>INDEX(removed_duplicate_rows!$A$5:$A$39,MATCH(wins!A1571,removed_duplicate_rows!$A$5:$A$39,0))</f>
        <v>#N/A</v>
      </c>
    </row>
    <row r="1572" spans="1:18" ht="15.75" customHeight="1" x14ac:dyDescent="0.2">
      <c r="A1572" t="s">
        <v>4845</v>
      </c>
      <c r="B1572" t="s">
        <v>4846</v>
      </c>
      <c r="C1572" t="s">
        <v>4847</v>
      </c>
      <c r="D1572" s="10">
        <v>45787</v>
      </c>
      <c r="E1572" t="s">
        <v>4832</v>
      </c>
      <c r="F1572">
        <v>1</v>
      </c>
      <c r="G1572" t="s">
        <v>53</v>
      </c>
      <c r="H1572" t="s">
        <v>3729</v>
      </c>
      <c r="I1572" t="s">
        <v>55</v>
      </c>
      <c r="J1572">
        <v>1</v>
      </c>
      <c r="K1572">
        <v>17786</v>
      </c>
      <c r="L1572" t="str">
        <f>IFERROR(INDEX(play_attribution!$B$2:$B$328,MATCH(A1572,play_attribution!$A$2:$A$328,0)),"")</f>
        <v/>
      </c>
      <c r="M1572" t="str">
        <f>VLOOKUP(H1572,seller_roster!$A$2:$B$85,2,FALSE)</f>
        <v>True Ito</v>
      </c>
      <c r="N1572" t="str">
        <f>VLOOKUP(C1572,accounts!$A$2:$F$9615,2,FALSE)</f>
        <v>Logistics</v>
      </c>
      <c r="O1572" t="str">
        <f>VLOOKUP(C1572,accounts!$A$2:$F$9615,3,FALSE)</f>
        <v>$5M-$10M</v>
      </c>
      <c r="P1572" t="str">
        <f>VLOOKUP(C1572,accounts!$A$2:$F$9615,5,FALSE)</f>
        <v>East</v>
      </c>
      <c r="Q1572" t="b">
        <f t="shared" si="25"/>
        <v>1</v>
      </c>
      <c r="R1572" t="e">
        <f>INDEX(removed_duplicate_rows!$A$5:$A$39,MATCH(wins!A1572,removed_duplicate_rows!$A$5:$A$39,0))</f>
        <v>#N/A</v>
      </c>
    </row>
    <row r="1573" spans="1:18" ht="15.75" customHeight="1" x14ac:dyDescent="0.2">
      <c r="A1573" t="s">
        <v>4848</v>
      </c>
      <c r="B1573" t="s">
        <v>4849</v>
      </c>
      <c r="C1573" t="s">
        <v>4850</v>
      </c>
      <c r="D1573" s="10">
        <v>45787</v>
      </c>
      <c r="E1573" t="s">
        <v>4832</v>
      </c>
      <c r="F1573">
        <v>1</v>
      </c>
      <c r="G1573" t="s">
        <v>53</v>
      </c>
      <c r="H1573" t="s">
        <v>3729</v>
      </c>
      <c r="I1573" t="s">
        <v>55</v>
      </c>
      <c r="J1573">
        <v>1</v>
      </c>
      <c r="K1573">
        <v>19839</v>
      </c>
      <c r="L1573" t="str">
        <f>IFERROR(INDEX(play_attribution!$B$2:$B$328,MATCH(A1573,play_attribution!$A$2:$A$328,0)),"")</f>
        <v/>
      </c>
      <c r="M1573" t="str">
        <f>VLOOKUP(H1573,seller_roster!$A$2:$B$85,2,FALSE)</f>
        <v>True Ito</v>
      </c>
      <c r="N1573" t="str">
        <f>VLOOKUP(C1573,accounts!$A$2:$F$9615,2,FALSE)</f>
        <v>Manufacturing</v>
      </c>
      <c r="O1573" t="str">
        <f>VLOOKUP(C1573,accounts!$A$2:$F$9615,3,FALSE)</f>
        <v>&lt;$1M</v>
      </c>
      <c r="P1573" t="str">
        <f>VLOOKUP(C1573,accounts!$A$2:$F$9615,5,FALSE)</f>
        <v>East</v>
      </c>
      <c r="Q1573" t="b">
        <f t="shared" si="25"/>
        <v>1</v>
      </c>
      <c r="R1573" t="e">
        <f>INDEX(removed_duplicate_rows!$A$5:$A$39,MATCH(wins!A1573,removed_duplicate_rows!$A$5:$A$39,0))</f>
        <v>#N/A</v>
      </c>
    </row>
    <row r="1574" spans="1:18" ht="15.75" customHeight="1" x14ac:dyDescent="0.2">
      <c r="A1574" t="s">
        <v>4851</v>
      </c>
      <c r="B1574" t="s">
        <v>4852</v>
      </c>
      <c r="C1574" t="s">
        <v>4853</v>
      </c>
      <c r="D1574" s="10">
        <v>45787</v>
      </c>
      <c r="E1574" t="s">
        <v>4832</v>
      </c>
      <c r="F1574">
        <v>1</v>
      </c>
      <c r="G1574" t="s">
        <v>77</v>
      </c>
      <c r="H1574" t="s">
        <v>214</v>
      </c>
      <c r="I1574" t="s">
        <v>79</v>
      </c>
      <c r="J1574">
        <v>1</v>
      </c>
      <c r="K1574">
        <v>7949</v>
      </c>
      <c r="L1574" t="str">
        <f>IFERROR(INDEX(play_attribution!$B$2:$B$328,MATCH(A1574,play_attribution!$A$2:$A$328,0)),"")</f>
        <v/>
      </c>
      <c r="M1574" t="str">
        <f>VLOOKUP(H1574,seller_roster!$A$2:$B$85,2,FALSE)</f>
        <v>Rhea Abadi</v>
      </c>
      <c r="N1574" t="str">
        <f>VLOOKUP(C1574,accounts!$A$2:$F$9615,2,FALSE)</f>
        <v>Wholesale &amp; Distribution</v>
      </c>
      <c r="O1574" t="str">
        <f>VLOOKUP(C1574,accounts!$A$2:$F$9615,3,FALSE)</f>
        <v>$2.5M-$5M</v>
      </c>
      <c r="P1574" t="str">
        <f>VLOOKUP(C1574,accounts!$A$2:$F$9615,5,FALSE)</f>
        <v>Central</v>
      </c>
      <c r="Q1574" t="b">
        <f t="shared" si="25"/>
        <v>1</v>
      </c>
      <c r="R1574" t="e">
        <f>INDEX(removed_duplicate_rows!$A$5:$A$39,MATCH(wins!A1574,removed_duplicate_rows!$A$5:$A$39,0))</f>
        <v>#N/A</v>
      </c>
    </row>
    <row r="1575" spans="1:18" ht="15.75" customHeight="1" x14ac:dyDescent="0.2">
      <c r="A1575" t="s">
        <v>4854</v>
      </c>
      <c r="B1575" t="s">
        <v>4855</v>
      </c>
      <c r="C1575" t="s">
        <v>4856</v>
      </c>
      <c r="D1575" s="10">
        <v>45787</v>
      </c>
      <c r="E1575" t="s">
        <v>4832</v>
      </c>
      <c r="F1575">
        <v>1</v>
      </c>
      <c r="G1575" t="s">
        <v>77</v>
      </c>
      <c r="H1575" t="s">
        <v>114</v>
      </c>
      <c r="I1575" t="s">
        <v>79</v>
      </c>
      <c r="J1575">
        <v>1</v>
      </c>
      <c r="K1575">
        <v>9330</v>
      </c>
      <c r="L1575" t="str">
        <f>IFERROR(INDEX(play_attribution!$B$2:$B$328,MATCH(A1575,play_attribution!$A$2:$A$328,0)),"")</f>
        <v/>
      </c>
      <c r="M1575" t="str">
        <f>VLOOKUP(H1575,seller_roster!$A$2:$B$85,2,FALSE)</f>
        <v>Ray Reyes</v>
      </c>
      <c r="N1575" t="str">
        <f>VLOOKUP(C1575,accounts!$A$2:$F$9615,2,FALSE)</f>
        <v>Professional Services</v>
      </c>
      <c r="O1575" t="str">
        <f>VLOOKUP(C1575,accounts!$A$2:$F$9615,3,FALSE)</f>
        <v>&gt;$10M</v>
      </c>
      <c r="P1575" t="str">
        <f>VLOOKUP(C1575,accounts!$A$2:$F$9615,5,FALSE)</f>
        <v>Central</v>
      </c>
      <c r="Q1575" t="b">
        <f t="shared" si="25"/>
        <v>1</v>
      </c>
      <c r="R1575" t="e">
        <f>INDEX(removed_duplicate_rows!$A$5:$A$39,MATCH(wins!A1575,removed_duplicate_rows!$A$5:$A$39,0))</f>
        <v>#N/A</v>
      </c>
    </row>
    <row r="1576" spans="1:18" ht="15.75" customHeight="1" x14ac:dyDescent="0.2">
      <c r="A1576" t="s">
        <v>4857</v>
      </c>
      <c r="B1576" t="s">
        <v>4858</v>
      </c>
      <c r="C1576" t="s">
        <v>4859</v>
      </c>
      <c r="D1576" s="10">
        <v>45787</v>
      </c>
      <c r="E1576" t="s">
        <v>4832</v>
      </c>
      <c r="F1576">
        <v>1</v>
      </c>
      <c r="G1576" t="s">
        <v>77</v>
      </c>
      <c r="H1576" t="s">
        <v>140</v>
      </c>
      <c r="I1576" t="s">
        <v>79</v>
      </c>
      <c r="J1576">
        <v>1</v>
      </c>
      <c r="K1576">
        <v>9906</v>
      </c>
      <c r="L1576" t="str">
        <f>IFERROR(INDEX(play_attribution!$B$2:$B$328,MATCH(A1576,play_attribution!$A$2:$A$328,0)),"")</f>
        <v/>
      </c>
      <c r="M1576" t="str">
        <f>VLOOKUP(H1576,seller_roster!$A$2:$B$85,2,FALSE)</f>
        <v>Lane Lindqvist</v>
      </c>
      <c r="N1576" t="str">
        <f>VLOOKUP(C1576,accounts!$A$2:$F$9615,2,FALSE)</f>
        <v>Wholesale &amp; Distribution</v>
      </c>
      <c r="O1576" t="str">
        <f>VLOOKUP(C1576,accounts!$A$2:$F$9615,3,FALSE)</f>
        <v>&lt;$1M</v>
      </c>
      <c r="P1576" t="str">
        <f>VLOOKUP(C1576,accounts!$A$2:$F$9615,5,FALSE)</f>
        <v>West</v>
      </c>
      <c r="Q1576" t="b">
        <f t="shared" si="25"/>
        <v>1</v>
      </c>
      <c r="R1576" t="e">
        <f>INDEX(removed_duplicate_rows!$A$5:$A$39,MATCH(wins!A1576,removed_duplicate_rows!$A$5:$A$39,0))</f>
        <v>#N/A</v>
      </c>
    </row>
    <row r="1577" spans="1:18" ht="15.75" customHeight="1" x14ac:dyDescent="0.2">
      <c r="A1577" t="s">
        <v>4860</v>
      </c>
      <c r="B1577" t="s">
        <v>4861</v>
      </c>
      <c r="C1577" t="s">
        <v>4862</v>
      </c>
      <c r="D1577" s="10">
        <v>45787</v>
      </c>
      <c r="E1577" t="s">
        <v>4832</v>
      </c>
      <c r="F1577">
        <v>1</v>
      </c>
      <c r="G1577" t="s">
        <v>77</v>
      </c>
      <c r="H1577" t="s">
        <v>169</v>
      </c>
      <c r="I1577" t="s">
        <v>55</v>
      </c>
      <c r="J1577">
        <v>1</v>
      </c>
      <c r="K1577">
        <v>8428</v>
      </c>
      <c r="L1577" t="str">
        <f>IFERROR(INDEX(play_attribution!$B$2:$B$328,MATCH(A1577,play_attribution!$A$2:$A$328,0)),"")</f>
        <v/>
      </c>
      <c r="M1577" t="str">
        <f>VLOOKUP(H1577,seller_roster!$A$2:$B$85,2,FALSE)</f>
        <v>Rhea Doyle</v>
      </c>
      <c r="N1577" t="str">
        <f>VLOOKUP(C1577,accounts!$A$2:$F$9615,2,FALSE)</f>
        <v>Retail Multi-Location</v>
      </c>
      <c r="O1577" t="str">
        <f>VLOOKUP(C1577,accounts!$A$2:$F$9615,3,FALSE)</f>
        <v>$2.5M-$5M</v>
      </c>
      <c r="P1577" t="str">
        <f>VLOOKUP(C1577,accounts!$A$2:$F$9615,5,FALSE)</f>
        <v>East</v>
      </c>
      <c r="Q1577" t="b">
        <f t="shared" si="25"/>
        <v>1</v>
      </c>
      <c r="R1577" t="e">
        <f>INDEX(removed_duplicate_rows!$A$5:$A$39,MATCH(wins!A1577,removed_duplicate_rows!$A$5:$A$39,0))</f>
        <v>#N/A</v>
      </c>
    </row>
    <row r="1578" spans="1:18" ht="15.75" customHeight="1" x14ac:dyDescent="0.2">
      <c r="A1578" t="s">
        <v>4863</v>
      </c>
      <c r="B1578" t="s">
        <v>4864</v>
      </c>
      <c r="C1578" t="s">
        <v>4865</v>
      </c>
      <c r="D1578" s="10">
        <v>45787</v>
      </c>
      <c r="E1578" t="s">
        <v>4832</v>
      </c>
      <c r="F1578">
        <v>1</v>
      </c>
      <c r="G1578" t="s">
        <v>77</v>
      </c>
      <c r="H1578" t="s">
        <v>78</v>
      </c>
      <c r="I1578" t="s">
        <v>79</v>
      </c>
      <c r="J1578">
        <v>1</v>
      </c>
      <c r="K1578">
        <v>9809</v>
      </c>
      <c r="L1578" t="str">
        <f>IFERROR(INDEX(play_attribution!$B$2:$B$328,MATCH(A1578,play_attribution!$A$2:$A$328,0)),"")</f>
        <v/>
      </c>
      <c r="M1578" t="str">
        <f>VLOOKUP(H1578,seller_roster!$A$2:$B$85,2,FALSE)</f>
        <v>Lennon Ferro</v>
      </c>
      <c r="N1578" t="str">
        <f>VLOOKUP(C1578,accounts!$A$2:$F$9615,2,FALSE)</f>
        <v>Hospitality Group</v>
      </c>
      <c r="O1578" t="str">
        <f>VLOOKUP(C1578,accounts!$A$2:$F$9615,3,FALSE)</f>
        <v>$2.5M-$5M</v>
      </c>
      <c r="P1578" t="str">
        <f>VLOOKUP(C1578,accounts!$A$2:$F$9615,5,FALSE)</f>
        <v>East</v>
      </c>
      <c r="Q1578" t="b">
        <f t="shared" si="25"/>
        <v>1</v>
      </c>
      <c r="R1578" t="e">
        <f>INDEX(removed_duplicate_rows!$A$5:$A$39,MATCH(wins!A1578,removed_duplicate_rows!$A$5:$A$39,0))</f>
        <v>#N/A</v>
      </c>
    </row>
    <row r="1579" spans="1:18" ht="15.75" customHeight="1" x14ac:dyDescent="0.2">
      <c r="A1579" t="s">
        <v>4866</v>
      </c>
      <c r="B1579" t="s">
        <v>4867</v>
      </c>
      <c r="C1579" t="s">
        <v>4868</v>
      </c>
      <c r="D1579" s="10">
        <v>45787</v>
      </c>
      <c r="E1579" t="s">
        <v>4832</v>
      </c>
      <c r="F1579">
        <v>1</v>
      </c>
      <c r="G1579" t="s">
        <v>77</v>
      </c>
      <c r="H1579" t="s">
        <v>118</v>
      </c>
      <c r="I1579" t="s">
        <v>79</v>
      </c>
      <c r="J1579">
        <v>1</v>
      </c>
      <c r="K1579">
        <v>10922</v>
      </c>
      <c r="L1579" t="str">
        <f>IFERROR(INDEX(play_attribution!$B$2:$B$328,MATCH(A1579,play_attribution!$A$2:$A$328,0)),"")</f>
        <v/>
      </c>
      <c r="M1579" t="str">
        <f>VLOOKUP(H1579,seller_roster!$A$2:$B$85,2,FALSE)</f>
        <v>Val Reyes</v>
      </c>
      <c r="N1579" t="str">
        <f>VLOOKUP(C1579,accounts!$A$2:$F$9615,2,FALSE)</f>
        <v>Nonprofit</v>
      </c>
      <c r="O1579" t="str">
        <f>VLOOKUP(C1579,accounts!$A$2:$F$9615,3,FALSE)</f>
        <v>$5M-$10M</v>
      </c>
      <c r="P1579" t="str">
        <f>VLOOKUP(C1579,accounts!$A$2:$F$9615,5,FALSE)</f>
        <v>East</v>
      </c>
      <c r="Q1579" t="b">
        <f t="shared" si="25"/>
        <v>1</v>
      </c>
      <c r="R1579" t="e">
        <f>INDEX(removed_duplicate_rows!$A$5:$A$39,MATCH(wins!A1579,removed_duplicate_rows!$A$5:$A$39,0))</f>
        <v>#N/A</v>
      </c>
    </row>
    <row r="1580" spans="1:18" ht="15.75" customHeight="1" x14ac:dyDescent="0.2">
      <c r="A1580" t="s">
        <v>4869</v>
      </c>
      <c r="B1580" t="s">
        <v>4870</v>
      </c>
      <c r="C1580" t="s">
        <v>4871</v>
      </c>
      <c r="D1580" s="10">
        <v>45787</v>
      </c>
      <c r="E1580" t="s">
        <v>4832</v>
      </c>
      <c r="F1580">
        <v>1</v>
      </c>
      <c r="G1580" t="s">
        <v>77</v>
      </c>
      <c r="H1580" t="s">
        <v>107</v>
      </c>
      <c r="I1580" t="s">
        <v>79</v>
      </c>
      <c r="J1580">
        <v>1</v>
      </c>
      <c r="K1580">
        <v>13847</v>
      </c>
      <c r="L1580" t="str">
        <f>IFERROR(INDEX(play_attribution!$B$2:$B$328,MATCH(A1580,play_attribution!$A$2:$A$328,0)),"")</f>
        <v/>
      </c>
      <c r="M1580" t="str">
        <f>VLOOKUP(H1580,seller_roster!$A$2:$B$85,2,FALSE)</f>
        <v>Skyler Doyle</v>
      </c>
      <c r="N1580" t="str">
        <f>VLOOKUP(C1580,accounts!$A$2:$F$9615,2,FALSE)</f>
        <v>Professional Services</v>
      </c>
      <c r="O1580" t="str">
        <f>VLOOKUP(C1580,accounts!$A$2:$F$9615,3,FALSE)</f>
        <v>$2.5M-$5M</v>
      </c>
      <c r="P1580" t="str">
        <f>VLOOKUP(C1580,accounts!$A$2:$F$9615,5,FALSE)</f>
        <v>East</v>
      </c>
      <c r="Q1580" t="b">
        <f t="shared" si="25"/>
        <v>1</v>
      </c>
      <c r="R1580" t="e">
        <f>INDEX(removed_duplicate_rows!$A$5:$A$39,MATCH(wins!A1580,removed_duplicate_rows!$A$5:$A$39,0))</f>
        <v>#N/A</v>
      </c>
    </row>
    <row r="1581" spans="1:18" ht="15.75" customHeight="1" x14ac:dyDescent="0.2">
      <c r="A1581" t="s">
        <v>4872</v>
      </c>
      <c r="B1581" t="s">
        <v>4873</v>
      </c>
      <c r="C1581" t="s">
        <v>4874</v>
      </c>
      <c r="D1581" s="10">
        <v>45787</v>
      </c>
      <c r="E1581" t="s">
        <v>4832</v>
      </c>
      <c r="F1581">
        <v>1</v>
      </c>
      <c r="G1581" t="s">
        <v>77</v>
      </c>
      <c r="H1581" t="s">
        <v>147</v>
      </c>
      <c r="I1581" t="s">
        <v>55</v>
      </c>
      <c r="J1581">
        <v>1</v>
      </c>
      <c r="K1581">
        <v>6830</v>
      </c>
      <c r="L1581" t="str">
        <f>IFERROR(INDEX(play_attribution!$B$2:$B$328,MATCH(A1581,play_attribution!$A$2:$A$328,0)),"")</f>
        <v/>
      </c>
      <c r="M1581" t="str">
        <f>VLOOKUP(H1581,seller_roster!$A$2:$B$85,2,FALSE)</f>
        <v>Riley Tran</v>
      </c>
      <c r="N1581" t="str">
        <f>VLOOKUP(C1581,accounts!$A$2:$F$9615,2,FALSE)</f>
        <v>Field Services</v>
      </c>
      <c r="O1581" t="str">
        <f>VLOOKUP(C1581,accounts!$A$2:$F$9615,3,FALSE)</f>
        <v>$2.5M-$5M</v>
      </c>
      <c r="P1581" t="str">
        <f>VLOOKUP(C1581,accounts!$A$2:$F$9615,5,FALSE)</f>
        <v>East</v>
      </c>
      <c r="Q1581" t="b">
        <f t="shared" si="25"/>
        <v>1</v>
      </c>
      <c r="R1581" t="e">
        <f>INDEX(removed_duplicate_rows!$A$5:$A$39,MATCH(wins!A1581,removed_duplicate_rows!$A$5:$A$39,0))</f>
        <v>#N/A</v>
      </c>
    </row>
    <row r="1582" spans="1:18" ht="15.75" customHeight="1" x14ac:dyDescent="0.2">
      <c r="A1582" t="s">
        <v>4875</v>
      </c>
      <c r="B1582" t="s">
        <v>4876</v>
      </c>
      <c r="C1582" t="s">
        <v>4877</v>
      </c>
      <c r="D1582" s="10">
        <v>45787</v>
      </c>
      <c r="E1582" t="s">
        <v>4832</v>
      </c>
      <c r="F1582">
        <v>1</v>
      </c>
      <c r="G1582" t="s">
        <v>77</v>
      </c>
      <c r="H1582" t="s">
        <v>1230</v>
      </c>
      <c r="I1582" t="s">
        <v>79</v>
      </c>
      <c r="J1582">
        <v>1</v>
      </c>
      <c r="K1582">
        <v>8676</v>
      </c>
      <c r="L1582" t="str">
        <f>IFERROR(INDEX(play_attribution!$B$2:$B$328,MATCH(A1582,play_attribution!$A$2:$A$328,0)),"")</f>
        <v/>
      </c>
      <c r="M1582" t="str">
        <f>VLOOKUP(H1582,seller_roster!$A$2:$B$85,2,FALSE)</f>
        <v>Lennon Doyle</v>
      </c>
      <c r="N1582" t="str">
        <f>VLOOKUP(C1582,accounts!$A$2:$F$9615,2,FALSE)</f>
        <v>Logistics</v>
      </c>
      <c r="O1582" t="str">
        <f>VLOOKUP(C1582,accounts!$A$2:$F$9615,3,FALSE)</f>
        <v>$2.5M-$5M</v>
      </c>
      <c r="P1582" t="str">
        <f>VLOOKUP(C1582,accounts!$A$2:$F$9615,5,FALSE)</f>
        <v>Central</v>
      </c>
      <c r="Q1582" t="b">
        <f t="shared" si="25"/>
        <v>1</v>
      </c>
      <c r="R1582" t="e">
        <f>INDEX(removed_duplicate_rows!$A$5:$A$39,MATCH(wins!A1582,removed_duplicate_rows!$A$5:$A$39,0))</f>
        <v>#N/A</v>
      </c>
    </row>
    <row r="1583" spans="1:18" ht="15.75" customHeight="1" x14ac:dyDescent="0.2">
      <c r="A1583" t="s">
        <v>4878</v>
      </c>
      <c r="B1583" t="s">
        <v>4879</v>
      </c>
      <c r="C1583" t="s">
        <v>4880</v>
      </c>
      <c r="D1583" s="10">
        <v>45787</v>
      </c>
      <c r="E1583" t="s">
        <v>4832</v>
      </c>
      <c r="F1583">
        <v>1</v>
      </c>
      <c r="G1583" t="s">
        <v>77</v>
      </c>
      <c r="H1583" t="s">
        <v>78</v>
      </c>
      <c r="I1583" t="s">
        <v>79</v>
      </c>
      <c r="J1583">
        <v>1</v>
      </c>
      <c r="K1583">
        <v>7112</v>
      </c>
      <c r="L1583" t="str">
        <f>IFERROR(INDEX(play_attribution!$B$2:$B$328,MATCH(A1583,play_attribution!$A$2:$A$328,0)),"")</f>
        <v/>
      </c>
      <c r="M1583" t="str">
        <f>VLOOKUP(H1583,seller_roster!$A$2:$B$85,2,FALSE)</f>
        <v>Lennon Ferro</v>
      </c>
      <c r="N1583" t="str">
        <f>VLOOKUP(C1583,accounts!$A$2:$F$9615,2,FALSE)</f>
        <v>Nonprofit</v>
      </c>
      <c r="O1583" t="str">
        <f>VLOOKUP(C1583,accounts!$A$2:$F$9615,3,FALSE)</f>
        <v>$2.5M-$5M</v>
      </c>
      <c r="P1583" t="str">
        <f>VLOOKUP(C1583,accounts!$A$2:$F$9615,5,FALSE)</f>
        <v>East</v>
      </c>
      <c r="Q1583" t="b">
        <f t="shared" si="25"/>
        <v>1</v>
      </c>
      <c r="R1583" t="e">
        <f>INDEX(removed_duplicate_rows!$A$5:$A$39,MATCH(wins!A1583,removed_duplicate_rows!$A$5:$A$39,0))</f>
        <v>#N/A</v>
      </c>
    </row>
    <row r="1584" spans="1:18" ht="15.75" customHeight="1" x14ac:dyDescent="0.2">
      <c r="A1584" t="s">
        <v>4881</v>
      </c>
      <c r="B1584" t="s">
        <v>4882</v>
      </c>
      <c r="C1584" t="s">
        <v>4883</v>
      </c>
      <c r="D1584" s="10">
        <v>45787</v>
      </c>
      <c r="E1584" t="s">
        <v>4832</v>
      </c>
      <c r="F1584">
        <v>1</v>
      </c>
      <c r="G1584" t="s">
        <v>77</v>
      </c>
      <c r="H1584" t="s">
        <v>618</v>
      </c>
      <c r="I1584" t="s">
        <v>79</v>
      </c>
      <c r="J1584">
        <v>1</v>
      </c>
      <c r="K1584">
        <v>4087</v>
      </c>
      <c r="L1584" t="str">
        <f>IFERROR(INDEX(play_attribution!$B$2:$B$328,MATCH(A1584,play_attribution!$A$2:$A$328,0)),"")</f>
        <v/>
      </c>
      <c r="M1584" t="str">
        <f>VLOOKUP(H1584,seller_roster!$A$2:$B$85,2,FALSE)</f>
        <v>Parker Reyes</v>
      </c>
      <c r="N1584" t="str">
        <f>VLOOKUP(C1584,accounts!$A$2:$F$9615,2,FALSE)</f>
        <v>Manufacturing</v>
      </c>
      <c r="O1584" t="str">
        <f>VLOOKUP(C1584,accounts!$A$2:$F$9615,3,FALSE)</f>
        <v>$5M-$10M</v>
      </c>
      <c r="P1584" t="str">
        <f>VLOOKUP(C1584,accounts!$A$2:$F$9615,5,FALSE)</f>
        <v>West</v>
      </c>
      <c r="Q1584" t="b">
        <f t="shared" si="25"/>
        <v>1</v>
      </c>
      <c r="R1584" t="e">
        <f>INDEX(removed_duplicate_rows!$A$5:$A$39,MATCH(wins!A1584,removed_duplicate_rows!$A$5:$A$39,0))</f>
        <v>#N/A</v>
      </c>
    </row>
    <row r="1585" spans="1:18" ht="15.75" customHeight="1" x14ac:dyDescent="0.2">
      <c r="A1585" t="s">
        <v>4884</v>
      </c>
      <c r="B1585" t="s">
        <v>4885</v>
      </c>
      <c r="C1585" t="s">
        <v>4886</v>
      </c>
      <c r="D1585" s="10">
        <v>45787</v>
      </c>
      <c r="E1585" t="s">
        <v>4832</v>
      </c>
      <c r="F1585">
        <v>1</v>
      </c>
      <c r="G1585" t="s">
        <v>77</v>
      </c>
      <c r="H1585" t="s">
        <v>169</v>
      </c>
      <c r="I1585" t="s">
        <v>79</v>
      </c>
      <c r="J1585">
        <v>1</v>
      </c>
      <c r="K1585">
        <v>6920</v>
      </c>
      <c r="L1585" t="str">
        <f>IFERROR(INDEX(play_attribution!$B$2:$B$328,MATCH(A1585,play_attribution!$A$2:$A$328,0)),"")</f>
        <v/>
      </c>
      <c r="M1585" t="str">
        <f>VLOOKUP(H1585,seller_roster!$A$2:$B$85,2,FALSE)</f>
        <v>Rhea Doyle</v>
      </c>
      <c r="N1585" t="str">
        <f>VLOOKUP(C1585,accounts!$A$2:$F$9615,2,FALSE)</f>
        <v>Hospitality Group</v>
      </c>
      <c r="O1585" t="str">
        <f>VLOOKUP(C1585,accounts!$A$2:$F$9615,3,FALSE)</f>
        <v>$2.5M-$5M</v>
      </c>
      <c r="P1585" t="str">
        <f>VLOOKUP(C1585,accounts!$A$2:$F$9615,5,FALSE)</f>
        <v>East</v>
      </c>
      <c r="Q1585" t="b">
        <f t="shared" si="25"/>
        <v>1</v>
      </c>
      <c r="R1585" t="e">
        <f>INDEX(removed_duplicate_rows!$A$5:$A$39,MATCH(wins!A1585,removed_duplicate_rows!$A$5:$A$39,0))</f>
        <v>#N/A</v>
      </c>
    </row>
    <row r="1586" spans="1:18" ht="15.75" customHeight="1" x14ac:dyDescent="0.2">
      <c r="A1586" t="s">
        <v>4887</v>
      </c>
      <c r="B1586" t="s">
        <v>4888</v>
      </c>
      <c r="C1586" t="s">
        <v>4889</v>
      </c>
      <c r="D1586" s="10">
        <v>45787</v>
      </c>
      <c r="E1586" t="s">
        <v>4832</v>
      </c>
      <c r="F1586">
        <v>1</v>
      </c>
      <c r="G1586" t="s">
        <v>77</v>
      </c>
      <c r="H1586" t="s">
        <v>87</v>
      </c>
      <c r="I1586" t="s">
        <v>55</v>
      </c>
      <c r="J1586">
        <v>1</v>
      </c>
      <c r="K1586">
        <v>9778</v>
      </c>
      <c r="L1586" t="str">
        <f>IFERROR(INDEX(play_attribution!$B$2:$B$328,MATCH(A1586,play_attribution!$A$2:$A$328,0)),"")</f>
        <v/>
      </c>
      <c r="M1586" t="str">
        <f>VLOOKUP(H1586,seller_roster!$A$2:$B$85,2,FALSE)</f>
        <v>Harper Tran</v>
      </c>
      <c r="N1586" t="str">
        <f>VLOOKUP(C1586,accounts!$A$2:$F$9615,2,FALSE)</f>
        <v>Manufacturing</v>
      </c>
      <c r="O1586" t="str">
        <f>VLOOKUP(C1586,accounts!$A$2:$F$9615,3,FALSE)</f>
        <v>$2.5M-$5M</v>
      </c>
      <c r="P1586" t="str">
        <f>VLOOKUP(C1586,accounts!$A$2:$F$9615,5,FALSE)</f>
        <v>West</v>
      </c>
      <c r="Q1586" t="b">
        <f t="shared" si="25"/>
        <v>1</v>
      </c>
      <c r="R1586" t="e">
        <f>INDEX(removed_duplicate_rows!$A$5:$A$39,MATCH(wins!A1586,removed_duplicate_rows!$A$5:$A$39,0))</f>
        <v>#N/A</v>
      </c>
    </row>
    <row r="1587" spans="1:18" ht="15.75" customHeight="1" x14ac:dyDescent="0.2">
      <c r="A1587" t="s">
        <v>4890</v>
      </c>
      <c r="B1587" t="s">
        <v>4891</v>
      </c>
      <c r="C1587" t="s">
        <v>4892</v>
      </c>
      <c r="D1587" s="10">
        <v>45787</v>
      </c>
      <c r="E1587" t="s">
        <v>4832</v>
      </c>
      <c r="F1587">
        <v>1</v>
      </c>
      <c r="G1587" t="s">
        <v>77</v>
      </c>
      <c r="H1587" t="s">
        <v>87</v>
      </c>
      <c r="I1587" t="s">
        <v>79</v>
      </c>
      <c r="J1587">
        <v>1</v>
      </c>
      <c r="K1587">
        <v>9724</v>
      </c>
      <c r="L1587" t="str">
        <f>IFERROR(INDEX(play_attribution!$B$2:$B$328,MATCH(A1587,play_attribution!$A$2:$A$328,0)),"")</f>
        <v/>
      </c>
      <c r="M1587" t="str">
        <f>VLOOKUP(H1587,seller_roster!$A$2:$B$85,2,FALSE)</f>
        <v>Harper Tran</v>
      </c>
      <c r="N1587" t="str">
        <f>VLOOKUP(C1587,accounts!$A$2:$F$9615,2,FALSE)</f>
        <v>Field Services</v>
      </c>
      <c r="O1587" t="str">
        <f>VLOOKUP(C1587,accounts!$A$2:$F$9615,3,FALSE)</f>
        <v>$2.5M-$5M</v>
      </c>
      <c r="P1587" t="str">
        <f>VLOOKUP(C1587,accounts!$A$2:$F$9615,5,FALSE)</f>
        <v>East</v>
      </c>
      <c r="Q1587" t="b">
        <f t="shared" si="25"/>
        <v>1</v>
      </c>
      <c r="R1587" t="e">
        <f>INDEX(removed_duplicate_rows!$A$5:$A$39,MATCH(wins!A1587,removed_duplicate_rows!$A$5:$A$39,0))</f>
        <v>#N/A</v>
      </c>
    </row>
    <row r="1588" spans="1:18" ht="15.75" customHeight="1" x14ac:dyDescent="0.2">
      <c r="A1588" t="s">
        <v>4893</v>
      </c>
      <c r="B1588" t="s">
        <v>4894</v>
      </c>
      <c r="C1588" t="s">
        <v>4895</v>
      </c>
      <c r="D1588" s="10">
        <v>45787</v>
      </c>
      <c r="E1588" t="s">
        <v>4832</v>
      </c>
      <c r="F1588">
        <v>1</v>
      </c>
      <c r="G1588" t="s">
        <v>77</v>
      </c>
      <c r="H1588" t="s">
        <v>866</v>
      </c>
      <c r="I1588" t="s">
        <v>79</v>
      </c>
      <c r="J1588">
        <v>1</v>
      </c>
      <c r="K1588">
        <v>6146</v>
      </c>
      <c r="L1588" t="str">
        <f>IFERROR(INDEX(play_attribution!$B$2:$B$328,MATCH(A1588,play_attribution!$A$2:$A$328,0)),"")</f>
        <v/>
      </c>
      <c r="M1588" t="str">
        <f>VLOOKUP(H1588,seller_roster!$A$2:$B$85,2,FALSE)</f>
        <v>Kira Novak</v>
      </c>
      <c r="N1588" t="str">
        <f>VLOOKUP(C1588,accounts!$A$2:$F$9615,2,FALSE)</f>
        <v>Nonprofit</v>
      </c>
      <c r="O1588" t="str">
        <f>VLOOKUP(C1588,accounts!$A$2:$F$9615,3,FALSE)</f>
        <v>$1M-$2.5M</v>
      </c>
      <c r="P1588" t="str">
        <f>VLOOKUP(C1588,accounts!$A$2:$F$9615,5,FALSE)</f>
        <v>East</v>
      </c>
      <c r="Q1588" t="b">
        <f t="shared" si="25"/>
        <v>1</v>
      </c>
      <c r="R1588" t="e">
        <f>INDEX(removed_duplicate_rows!$A$5:$A$39,MATCH(wins!A1588,removed_duplicate_rows!$A$5:$A$39,0))</f>
        <v>#N/A</v>
      </c>
    </row>
    <row r="1589" spans="1:18" ht="15.75" customHeight="1" x14ac:dyDescent="0.2">
      <c r="A1589" t="s">
        <v>4896</v>
      </c>
      <c r="B1589" t="s">
        <v>4897</v>
      </c>
      <c r="C1589" t="s">
        <v>4898</v>
      </c>
      <c r="D1589" s="10">
        <v>45787</v>
      </c>
      <c r="E1589" t="s">
        <v>4832</v>
      </c>
      <c r="F1589">
        <v>1</v>
      </c>
      <c r="G1589" t="s">
        <v>77</v>
      </c>
      <c r="H1589" t="s">
        <v>184</v>
      </c>
      <c r="I1589" t="s">
        <v>79</v>
      </c>
      <c r="J1589">
        <v>1</v>
      </c>
      <c r="K1589">
        <v>8519</v>
      </c>
      <c r="L1589" t="str">
        <f>IFERROR(INDEX(play_attribution!$B$2:$B$328,MATCH(A1589,play_attribution!$A$2:$A$328,0)),"")</f>
        <v/>
      </c>
      <c r="M1589" t="str">
        <f>VLOOKUP(H1589,seller_roster!$A$2:$B$85,2,FALSE)</f>
        <v>Zion Silva</v>
      </c>
      <c r="N1589" t="str">
        <f>VLOOKUP(C1589,accounts!$A$2:$F$9615,2,FALSE)</f>
        <v>Healthcare Services</v>
      </c>
      <c r="O1589" t="str">
        <f>VLOOKUP(C1589,accounts!$A$2:$F$9615,3,FALSE)</f>
        <v>$5M-$10M</v>
      </c>
      <c r="P1589" t="str">
        <f>VLOOKUP(C1589,accounts!$A$2:$F$9615,5,FALSE)</f>
        <v>Central</v>
      </c>
      <c r="Q1589" t="b">
        <f t="shared" si="25"/>
        <v>1</v>
      </c>
      <c r="R1589" t="e">
        <f>INDEX(removed_duplicate_rows!$A$5:$A$39,MATCH(wins!A1589,removed_duplicate_rows!$A$5:$A$39,0))</f>
        <v>#N/A</v>
      </c>
    </row>
    <row r="1590" spans="1:18" ht="15.75" customHeight="1" x14ac:dyDescent="0.2">
      <c r="A1590" t="s">
        <v>4899</v>
      </c>
      <c r="B1590" t="s">
        <v>4900</v>
      </c>
      <c r="C1590" t="s">
        <v>4901</v>
      </c>
      <c r="D1590" s="10">
        <v>45787</v>
      </c>
      <c r="E1590" t="s">
        <v>4832</v>
      </c>
      <c r="F1590">
        <v>1</v>
      </c>
      <c r="G1590" t="s">
        <v>77</v>
      </c>
      <c r="H1590" t="s">
        <v>114</v>
      </c>
      <c r="I1590" t="s">
        <v>55</v>
      </c>
      <c r="J1590">
        <v>1</v>
      </c>
      <c r="K1590">
        <v>7410</v>
      </c>
      <c r="L1590" t="str">
        <f>IFERROR(INDEX(play_attribution!$B$2:$B$328,MATCH(A1590,play_attribution!$A$2:$A$328,0)),"")</f>
        <v/>
      </c>
      <c r="M1590" t="str">
        <f>VLOOKUP(H1590,seller_roster!$A$2:$B$85,2,FALSE)</f>
        <v>Ray Reyes</v>
      </c>
      <c r="N1590" t="str">
        <f>VLOOKUP(C1590,accounts!$A$2:$F$9615,2,FALSE)</f>
        <v>Construction</v>
      </c>
      <c r="O1590" t="str">
        <f>VLOOKUP(C1590,accounts!$A$2:$F$9615,3,FALSE)</f>
        <v>$2.5M-$5M</v>
      </c>
      <c r="P1590" t="str">
        <f>VLOOKUP(C1590,accounts!$A$2:$F$9615,5,FALSE)</f>
        <v>East</v>
      </c>
      <c r="Q1590" t="b">
        <f t="shared" si="25"/>
        <v>1</v>
      </c>
      <c r="R1590" t="e">
        <f>INDEX(removed_duplicate_rows!$A$5:$A$39,MATCH(wins!A1590,removed_duplicate_rows!$A$5:$A$39,0))</f>
        <v>#N/A</v>
      </c>
    </row>
    <row r="1591" spans="1:18" ht="15.75" customHeight="1" x14ac:dyDescent="0.2">
      <c r="A1591" t="s">
        <v>4902</v>
      </c>
      <c r="B1591" t="s">
        <v>4903</v>
      </c>
      <c r="C1591" t="s">
        <v>4904</v>
      </c>
      <c r="D1591" s="10">
        <v>45787</v>
      </c>
      <c r="E1591" t="s">
        <v>4832</v>
      </c>
      <c r="F1591">
        <v>1</v>
      </c>
      <c r="G1591" t="s">
        <v>77</v>
      </c>
      <c r="H1591" t="s">
        <v>107</v>
      </c>
      <c r="I1591" t="s">
        <v>79</v>
      </c>
      <c r="J1591">
        <v>1</v>
      </c>
      <c r="K1591">
        <v>11329</v>
      </c>
      <c r="L1591" t="str">
        <f>IFERROR(INDEX(play_attribution!$B$2:$B$328,MATCH(A1591,play_attribution!$A$2:$A$328,0)),"")</f>
        <v/>
      </c>
      <c r="M1591" t="str">
        <f>VLOOKUP(H1591,seller_roster!$A$2:$B$85,2,FALSE)</f>
        <v>Skyler Doyle</v>
      </c>
      <c r="N1591" t="str">
        <f>VLOOKUP(C1591,accounts!$A$2:$F$9615,2,FALSE)</f>
        <v>Professional Services</v>
      </c>
      <c r="O1591" t="str">
        <f>VLOOKUP(C1591,accounts!$A$2:$F$9615,3,FALSE)</f>
        <v>$2.5M-$5M</v>
      </c>
      <c r="P1591" t="str">
        <f>VLOOKUP(C1591,accounts!$A$2:$F$9615,5,FALSE)</f>
        <v>Central</v>
      </c>
      <c r="Q1591" t="b">
        <f t="shared" si="25"/>
        <v>1</v>
      </c>
      <c r="R1591" t="e">
        <f>INDEX(removed_duplicate_rows!$A$5:$A$39,MATCH(wins!A1591,removed_duplicate_rows!$A$5:$A$39,0))</f>
        <v>#N/A</v>
      </c>
    </row>
    <row r="1592" spans="1:18" ht="15.75" customHeight="1" x14ac:dyDescent="0.2">
      <c r="A1592" t="s">
        <v>4905</v>
      </c>
      <c r="B1592" t="s">
        <v>4906</v>
      </c>
      <c r="C1592" t="s">
        <v>4907</v>
      </c>
      <c r="D1592" s="10">
        <v>45787</v>
      </c>
      <c r="E1592" t="s">
        <v>4832</v>
      </c>
      <c r="F1592">
        <v>1</v>
      </c>
      <c r="G1592" t="s">
        <v>77</v>
      </c>
      <c r="H1592" t="s">
        <v>177</v>
      </c>
      <c r="I1592" t="s">
        <v>79</v>
      </c>
      <c r="J1592">
        <v>1</v>
      </c>
      <c r="K1592">
        <v>6992</v>
      </c>
      <c r="L1592" t="str">
        <f>IFERROR(INDEX(play_attribution!$B$2:$B$328,MATCH(A1592,play_attribution!$A$2:$A$328,0)),"")</f>
        <v/>
      </c>
      <c r="M1592" t="str">
        <f>VLOOKUP(H1592,seller_roster!$A$2:$B$85,2,FALSE)</f>
        <v>Gray Marsh</v>
      </c>
      <c r="N1592" t="str">
        <f>VLOOKUP(C1592,accounts!$A$2:$F$9615,2,FALSE)</f>
        <v>Field Services</v>
      </c>
      <c r="O1592" t="str">
        <f>VLOOKUP(C1592,accounts!$A$2:$F$9615,3,FALSE)</f>
        <v>&gt;$10M</v>
      </c>
      <c r="P1592" t="str">
        <f>VLOOKUP(C1592,accounts!$A$2:$F$9615,5,FALSE)</f>
        <v>East</v>
      </c>
      <c r="Q1592" t="b">
        <f t="shared" si="25"/>
        <v>1</v>
      </c>
      <c r="R1592" t="e">
        <f>INDEX(removed_duplicate_rows!$A$5:$A$39,MATCH(wins!A1592,removed_duplicate_rows!$A$5:$A$39,0))</f>
        <v>#N/A</v>
      </c>
    </row>
    <row r="1593" spans="1:18" ht="15.75" customHeight="1" x14ac:dyDescent="0.2">
      <c r="A1593" t="s">
        <v>4908</v>
      </c>
      <c r="B1593" t="s">
        <v>4909</v>
      </c>
      <c r="C1593" t="s">
        <v>4910</v>
      </c>
      <c r="D1593" s="10">
        <v>45787</v>
      </c>
      <c r="E1593" t="s">
        <v>4832</v>
      </c>
      <c r="F1593">
        <v>1</v>
      </c>
      <c r="G1593" t="s">
        <v>77</v>
      </c>
      <c r="H1593" t="s">
        <v>214</v>
      </c>
      <c r="I1593" t="s">
        <v>79</v>
      </c>
      <c r="J1593">
        <v>1</v>
      </c>
      <c r="K1593">
        <v>8952</v>
      </c>
      <c r="L1593" t="str">
        <f>IFERROR(INDEX(play_attribution!$B$2:$B$328,MATCH(A1593,play_attribution!$A$2:$A$328,0)),"")</f>
        <v/>
      </c>
      <c r="M1593" t="str">
        <f>VLOOKUP(H1593,seller_roster!$A$2:$B$85,2,FALSE)</f>
        <v>Rhea Abadi</v>
      </c>
      <c r="N1593" t="str">
        <f>VLOOKUP(C1593,accounts!$A$2:$F$9615,2,FALSE)</f>
        <v>Professional Services</v>
      </c>
      <c r="O1593" t="str">
        <f>VLOOKUP(C1593,accounts!$A$2:$F$9615,3,FALSE)</f>
        <v>$2.5M-$5M</v>
      </c>
      <c r="P1593" t="str">
        <f>VLOOKUP(C1593,accounts!$A$2:$F$9615,5,FALSE)</f>
        <v>East</v>
      </c>
      <c r="Q1593" t="b">
        <f t="shared" si="25"/>
        <v>1</v>
      </c>
      <c r="R1593" t="e">
        <f>INDEX(removed_duplicate_rows!$A$5:$A$39,MATCH(wins!A1593,removed_duplicate_rows!$A$5:$A$39,0))</f>
        <v>#N/A</v>
      </c>
    </row>
    <row r="1594" spans="1:18" ht="15.75" customHeight="1" x14ac:dyDescent="0.2">
      <c r="A1594" t="s">
        <v>4911</v>
      </c>
      <c r="B1594" t="s">
        <v>4912</v>
      </c>
      <c r="C1594" t="s">
        <v>4913</v>
      </c>
      <c r="D1594" s="10">
        <v>45787</v>
      </c>
      <c r="E1594" t="s">
        <v>4832</v>
      </c>
      <c r="F1594">
        <v>1</v>
      </c>
      <c r="G1594" t="s">
        <v>77</v>
      </c>
      <c r="H1594" t="s">
        <v>114</v>
      </c>
      <c r="I1594" t="s">
        <v>79</v>
      </c>
      <c r="J1594">
        <v>1</v>
      </c>
      <c r="K1594">
        <v>6684</v>
      </c>
      <c r="L1594" t="str">
        <f>IFERROR(INDEX(play_attribution!$B$2:$B$328,MATCH(A1594,play_attribution!$A$2:$A$328,0)),"")</f>
        <v/>
      </c>
      <c r="M1594" t="str">
        <f>VLOOKUP(H1594,seller_roster!$A$2:$B$85,2,FALSE)</f>
        <v>Ray Reyes</v>
      </c>
      <c r="N1594" t="str">
        <f>VLOOKUP(C1594,accounts!$A$2:$F$9615,2,FALSE)</f>
        <v>Retail Multi-Location</v>
      </c>
      <c r="O1594" t="str">
        <f>VLOOKUP(C1594,accounts!$A$2:$F$9615,3,FALSE)</f>
        <v>$2.5M-$5M</v>
      </c>
      <c r="P1594" t="str">
        <f>VLOOKUP(C1594,accounts!$A$2:$F$9615,5,FALSE)</f>
        <v>West</v>
      </c>
      <c r="Q1594" t="b">
        <f t="shared" si="25"/>
        <v>1</v>
      </c>
      <c r="R1594" t="e">
        <f>INDEX(removed_duplicate_rows!$A$5:$A$39,MATCH(wins!A1594,removed_duplicate_rows!$A$5:$A$39,0))</f>
        <v>#N/A</v>
      </c>
    </row>
    <row r="1595" spans="1:18" ht="15.75" customHeight="1" x14ac:dyDescent="0.2">
      <c r="A1595" t="s">
        <v>4914</v>
      </c>
      <c r="B1595" t="s">
        <v>4915</v>
      </c>
      <c r="C1595" t="s">
        <v>4916</v>
      </c>
      <c r="D1595" s="10">
        <v>45787</v>
      </c>
      <c r="E1595" t="s">
        <v>4832</v>
      </c>
      <c r="F1595">
        <v>1</v>
      </c>
      <c r="G1595" t="s">
        <v>77</v>
      </c>
      <c r="H1595" t="s">
        <v>118</v>
      </c>
      <c r="I1595" t="s">
        <v>79</v>
      </c>
      <c r="J1595">
        <v>1</v>
      </c>
      <c r="K1595">
        <v>8343</v>
      </c>
      <c r="L1595" t="str">
        <f>IFERROR(INDEX(play_attribution!$B$2:$B$328,MATCH(A1595,play_attribution!$A$2:$A$328,0)),"")</f>
        <v/>
      </c>
      <c r="M1595" t="str">
        <f>VLOOKUP(H1595,seller_roster!$A$2:$B$85,2,FALSE)</f>
        <v>Val Reyes</v>
      </c>
      <c r="N1595" t="str">
        <f>VLOOKUP(C1595,accounts!$A$2:$F$9615,2,FALSE)</f>
        <v>Healthcare Services</v>
      </c>
      <c r="O1595" t="str">
        <f>VLOOKUP(C1595,accounts!$A$2:$F$9615,3,FALSE)</f>
        <v>&gt;$10M</v>
      </c>
      <c r="P1595" t="str">
        <f>VLOOKUP(C1595,accounts!$A$2:$F$9615,5,FALSE)</f>
        <v>Central</v>
      </c>
      <c r="Q1595" t="b">
        <f t="shared" si="25"/>
        <v>1</v>
      </c>
      <c r="R1595" t="e">
        <f>INDEX(removed_duplicate_rows!$A$5:$A$39,MATCH(wins!A1595,removed_duplicate_rows!$A$5:$A$39,0))</f>
        <v>#N/A</v>
      </c>
    </row>
    <row r="1596" spans="1:18" ht="15.75" customHeight="1" x14ac:dyDescent="0.2">
      <c r="A1596" t="s">
        <v>4917</v>
      </c>
      <c r="B1596" t="s">
        <v>4918</v>
      </c>
      <c r="C1596" t="s">
        <v>4919</v>
      </c>
      <c r="D1596" s="10">
        <v>45787</v>
      </c>
      <c r="E1596" t="s">
        <v>4832</v>
      </c>
      <c r="F1596">
        <v>1</v>
      </c>
      <c r="G1596" t="s">
        <v>77</v>
      </c>
      <c r="H1596" t="s">
        <v>184</v>
      </c>
      <c r="I1596" t="s">
        <v>79</v>
      </c>
      <c r="J1596">
        <v>1</v>
      </c>
      <c r="K1596">
        <v>13061</v>
      </c>
      <c r="L1596" t="str">
        <f>IFERROR(INDEX(play_attribution!$B$2:$B$328,MATCH(A1596,play_attribution!$A$2:$A$328,0)),"")</f>
        <v/>
      </c>
      <c r="M1596" t="str">
        <f>VLOOKUP(H1596,seller_roster!$A$2:$B$85,2,FALSE)</f>
        <v>Zion Silva</v>
      </c>
      <c r="N1596" t="str">
        <f>VLOOKUP(C1596,accounts!$A$2:$F$9615,2,FALSE)</f>
        <v>Hospitality Group</v>
      </c>
      <c r="O1596" t="str">
        <f>VLOOKUP(C1596,accounts!$A$2:$F$9615,3,FALSE)</f>
        <v>$5M-$10M</v>
      </c>
      <c r="P1596" t="str">
        <f>VLOOKUP(C1596,accounts!$A$2:$F$9615,5,FALSE)</f>
        <v>East</v>
      </c>
      <c r="Q1596" t="b">
        <f t="shared" si="25"/>
        <v>1</v>
      </c>
      <c r="R1596" t="e">
        <f>INDEX(removed_duplicate_rows!$A$5:$A$39,MATCH(wins!A1596,removed_duplicate_rows!$A$5:$A$39,0))</f>
        <v>#N/A</v>
      </c>
    </row>
    <row r="1597" spans="1:18" ht="15.75" customHeight="1" x14ac:dyDescent="0.2">
      <c r="A1597" t="s">
        <v>4920</v>
      </c>
      <c r="B1597" t="s">
        <v>4921</v>
      </c>
      <c r="C1597" t="s">
        <v>4922</v>
      </c>
      <c r="D1597" s="10">
        <v>45787</v>
      </c>
      <c r="E1597" t="s">
        <v>4832</v>
      </c>
      <c r="F1597">
        <v>1</v>
      </c>
      <c r="G1597" t="s">
        <v>77</v>
      </c>
      <c r="H1597" t="s">
        <v>618</v>
      </c>
      <c r="I1597" t="s">
        <v>55</v>
      </c>
      <c r="J1597">
        <v>1</v>
      </c>
      <c r="K1597">
        <v>9104</v>
      </c>
      <c r="L1597" t="str">
        <f>IFERROR(INDEX(play_attribution!$B$2:$B$328,MATCH(A1597,play_attribution!$A$2:$A$328,0)),"")</f>
        <v/>
      </c>
      <c r="M1597" t="str">
        <f>VLOOKUP(H1597,seller_roster!$A$2:$B$85,2,FALSE)</f>
        <v>Parker Reyes</v>
      </c>
      <c r="N1597" t="str">
        <f>VLOOKUP(C1597,accounts!$A$2:$F$9615,2,FALSE)</f>
        <v>Nonprofit</v>
      </c>
      <c r="O1597" t="str">
        <f>VLOOKUP(C1597,accounts!$A$2:$F$9615,3,FALSE)</f>
        <v>$1M-$2.5M</v>
      </c>
      <c r="P1597" t="str">
        <f>VLOOKUP(C1597,accounts!$A$2:$F$9615,5,FALSE)</f>
        <v>West</v>
      </c>
      <c r="Q1597" t="b">
        <f t="shared" si="25"/>
        <v>1</v>
      </c>
      <c r="R1597" t="e">
        <f>INDEX(removed_duplicate_rows!$A$5:$A$39,MATCH(wins!A1597,removed_duplicate_rows!$A$5:$A$39,0))</f>
        <v>#N/A</v>
      </c>
    </row>
    <row r="1598" spans="1:18" ht="15.75" customHeight="1" x14ac:dyDescent="0.2">
      <c r="A1598" t="s">
        <v>4923</v>
      </c>
      <c r="B1598" t="s">
        <v>4924</v>
      </c>
      <c r="C1598" t="s">
        <v>4925</v>
      </c>
      <c r="D1598" s="10">
        <v>45787</v>
      </c>
      <c r="E1598" t="s">
        <v>4832</v>
      </c>
      <c r="F1598">
        <v>1</v>
      </c>
      <c r="G1598" t="s">
        <v>77</v>
      </c>
      <c r="H1598" t="s">
        <v>266</v>
      </c>
      <c r="I1598" t="s">
        <v>79</v>
      </c>
      <c r="J1598">
        <v>1</v>
      </c>
      <c r="K1598">
        <v>8719</v>
      </c>
      <c r="L1598" t="str">
        <f>IFERROR(INDEX(play_attribution!$B$2:$B$328,MATCH(A1598,play_attribution!$A$2:$A$328,0)),"")</f>
        <v/>
      </c>
      <c r="M1598" t="str">
        <f>VLOOKUP(H1598,seller_roster!$A$2:$B$85,2,FALSE)</f>
        <v>Dakota Vega</v>
      </c>
      <c r="N1598" t="str">
        <f>VLOOKUP(C1598,accounts!$A$2:$F$9615,2,FALSE)</f>
        <v>Professional Services</v>
      </c>
      <c r="O1598" t="str">
        <f>VLOOKUP(C1598,accounts!$A$2:$F$9615,3,FALSE)</f>
        <v>$5M-$10M</v>
      </c>
      <c r="P1598" t="str">
        <f>VLOOKUP(C1598,accounts!$A$2:$F$9615,5,FALSE)</f>
        <v>Central</v>
      </c>
      <c r="Q1598" t="b">
        <f t="shared" si="25"/>
        <v>1</v>
      </c>
      <c r="R1598" t="e">
        <f>INDEX(removed_duplicate_rows!$A$5:$A$39,MATCH(wins!A1598,removed_duplicate_rows!$A$5:$A$39,0))</f>
        <v>#N/A</v>
      </c>
    </row>
    <row r="1599" spans="1:18" ht="15.75" customHeight="1" x14ac:dyDescent="0.2">
      <c r="A1599" t="s">
        <v>4926</v>
      </c>
      <c r="B1599" t="s">
        <v>4927</v>
      </c>
      <c r="C1599" t="s">
        <v>4928</v>
      </c>
      <c r="D1599" s="10">
        <v>45787</v>
      </c>
      <c r="E1599" t="s">
        <v>4832</v>
      </c>
      <c r="F1599">
        <v>1</v>
      </c>
      <c r="G1599" t="s">
        <v>77</v>
      </c>
      <c r="H1599" t="s">
        <v>118</v>
      </c>
      <c r="I1599" t="s">
        <v>55</v>
      </c>
      <c r="J1599">
        <v>1</v>
      </c>
      <c r="K1599">
        <v>8192</v>
      </c>
      <c r="L1599" t="str">
        <f>IFERROR(INDEX(play_attribution!$B$2:$B$328,MATCH(A1599,play_attribution!$A$2:$A$328,0)),"")</f>
        <v/>
      </c>
      <c r="M1599" t="str">
        <f>VLOOKUP(H1599,seller_roster!$A$2:$B$85,2,FALSE)</f>
        <v>Val Reyes</v>
      </c>
      <c r="N1599" t="str">
        <f>VLOOKUP(C1599,accounts!$A$2:$F$9615,2,FALSE)</f>
        <v>Field Services</v>
      </c>
      <c r="O1599" t="str">
        <f>VLOOKUP(C1599,accounts!$A$2:$F$9615,3,FALSE)</f>
        <v>$2.5M-$5M</v>
      </c>
      <c r="P1599" t="str">
        <f>VLOOKUP(C1599,accounts!$A$2:$F$9615,5,FALSE)</f>
        <v>East</v>
      </c>
      <c r="Q1599" t="b">
        <f t="shared" si="25"/>
        <v>1</v>
      </c>
      <c r="R1599" t="e">
        <f>INDEX(removed_duplicate_rows!$A$5:$A$39,MATCH(wins!A1599,removed_duplicate_rows!$A$5:$A$39,0))</f>
        <v>#N/A</v>
      </c>
    </row>
    <row r="1600" spans="1:18" ht="15.75" customHeight="1" x14ac:dyDescent="0.2">
      <c r="A1600" t="s">
        <v>4929</v>
      </c>
      <c r="B1600" t="s">
        <v>4930</v>
      </c>
      <c r="C1600" t="s">
        <v>4931</v>
      </c>
      <c r="D1600" s="10">
        <v>45787</v>
      </c>
      <c r="E1600" t="s">
        <v>4832</v>
      </c>
      <c r="F1600">
        <v>1</v>
      </c>
      <c r="G1600" t="s">
        <v>77</v>
      </c>
      <c r="H1600" t="s">
        <v>91</v>
      </c>
      <c r="I1600" t="s">
        <v>79</v>
      </c>
      <c r="J1600">
        <v>1</v>
      </c>
      <c r="K1600">
        <v>5284</v>
      </c>
      <c r="L1600" t="str">
        <f>IFERROR(INDEX(play_attribution!$B$2:$B$328,MATCH(A1600,play_attribution!$A$2:$A$328,0)),"")</f>
        <v/>
      </c>
      <c r="M1600" t="str">
        <f>VLOOKUP(H1600,seller_roster!$A$2:$B$85,2,FALSE)</f>
        <v>Kira Sorensen</v>
      </c>
      <c r="N1600" t="str">
        <f>VLOOKUP(C1600,accounts!$A$2:$F$9615,2,FALSE)</f>
        <v>Hospitality Group</v>
      </c>
      <c r="O1600" t="str">
        <f>VLOOKUP(C1600,accounts!$A$2:$F$9615,3,FALSE)</f>
        <v>$5M-$10M</v>
      </c>
      <c r="P1600" t="str">
        <f>VLOOKUP(C1600,accounts!$A$2:$F$9615,5,FALSE)</f>
        <v>East</v>
      </c>
      <c r="Q1600" t="b">
        <f t="shared" si="25"/>
        <v>1</v>
      </c>
      <c r="R1600" t="e">
        <f>INDEX(removed_duplicate_rows!$A$5:$A$39,MATCH(wins!A1600,removed_duplicate_rows!$A$5:$A$39,0))</f>
        <v>#N/A</v>
      </c>
    </row>
    <row r="1601" spans="1:18" ht="15.75" customHeight="1" x14ac:dyDescent="0.2">
      <c r="A1601" t="s">
        <v>4932</v>
      </c>
      <c r="B1601" t="s">
        <v>4933</v>
      </c>
      <c r="C1601" t="s">
        <v>4934</v>
      </c>
      <c r="D1601" s="10">
        <v>45787</v>
      </c>
      <c r="E1601" t="s">
        <v>4832</v>
      </c>
      <c r="F1601">
        <v>1</v>
      </c>
      <c r="G1601" t="s">
        <v>77</v>
      </c>
      <c r="H1601" t="s">
        <v>266</v>
      </c>
      <c r="I1601" t="s">
        <v>79</v>
      </c>
      <c r="J1601">
        <v>1</v>
      </c>
      <c r="K1601">
        <v>10262</v>
      </c>
      <c r="L1601" t="str">
        <f>IFERROR(INDEX(play_attribution!$B$2:$B$328,MATCH(A1601,play_attribution!$A$2:$A$328,0)),"")</f>
        <v/>
      </c>
      <c r="M1601" t="str">
        <f>VLOOKUP(H1601,seller_roster!$A$2:$B$85,2,FALSE)</f>
        <v>Dakota Vega</v>
      </c>
      <c r="N1601" t="str">
        <f>VLOOKUP(C1601,accounts!$A$2:$F$9615,2,FALSE)</f>
        <v>Logistics</v>
      </c>
      <c r="O1601" t="str">
        <f>VLOOKUP(C1601,accounts!$A$2:$F$9615,3,FALSE)</f>
        <v>$5M-$10M</v>
      </c>
      <c r="P1601" t="str">
        <f>VLOOKUP(C1601,accounts!$A$2:$F$9615,5,FALSE)</f>
        <v>East</v>
      </c>
      <c r="Q1601" t="b">
        <f t="shared" si="25"/>
        <v>1</v>
      </c>
      <c r="R1601" t="e">
        <f>INDEX(removed_duplicate_rows!$A$5:$A$39,MATCH(wins!A1601,removed_duplicate_rows!$A$5:$A$39,0))</f>
        <v>#N/A</v>
      </c>
    </row>
    <row r="1602" spans="1:18" ht="15.75" customHeight="1" x14ac:dyDescent="0.2">
      <c r="A1602" t="s">
        <v>4935</v>
      </c>
      <c r="B1602" t="s">
        <v>4936</v>
      </c>
      <c r="C1602" t="s">
        <v>4937</v>
      </c>
      <c r="D1602" s="10">
        <v>45787</v>
      </c>
      <c r="E1602" t="s">
        <v>4832</v>
      </c>
      <c r="F1602">
        <v>1</v>
      </c>
      <c r="G1602" t="s">
        <v>77</v>
      </c>
      <c r="H1602" t="s">
        <v>87</v>
      </c>
      <c r="I1602" t="s">
        <v>79</v>
      </c>
      <c r="J1602">
        <v>1</v>
      </c>
      <c r="K1602">
        <v>7880</v>
      </c>
      <c r="L1602" t="str">
        <f>IFERROR(INDEX(play_attribution!$B$2:$B$328,MATCH(A1602,play_attribution!$A$2:$A$328,0)),"")</f>
        <v/>
      </c>
      <c r="M1602" t="str">
        <f>VLOOKUP(H1602,seller_roster!$A$2:$B$85,2,FALSE)</f>
        <v>Harper Tran</v>
      </c>
      <c r="N1602" t="str">
        <f>VLOOKUP(C1602,accounts!$A$2:$F$9615,2,FALSE)</f>
        <v>Wholesale &amp; Distribution</v>
      </c>
      <c r="O1602" t="str">
        <f>VLOOKUP(C1602,accounts!$A$2:$F$9615,3,FALSE)</f>
        <v>$2.5M-$5M</v>
      </c>
      <c r="P1602" t="str">
        <f>VLOOKUP(C1602,accounts!$A$2:$F$9615,5,FALSE)</f>
        <v>East</v>
      </c>
      <c r="Q1602" t="b">
        <f t="shared" si="25"/>
        <v>1</v>
      </c>
      <c r="R1602" t="e">
        <f>INDEX(removed_duplicate_rows!$A$5:$A$39,MATCH(wins!A1602,removed_duplicate_rows!$A$5:$A$39,0))</f>
        <v>#N/A</v>
      </c>
    </row>
    <row r="1603" spans="1:18" ht="15.75" customHeight="1" x14ac:dyDescent="0.2">
      <c r="A1603" t="s">
        <v>4938</v>
      </c>
      <c r="B1603" t="s">
        <v>4939</v>
      </c>
      <c r="C1603" t="s">
        <v>4940</v>
      </c>
      <c r="D1603" s="10">
        <v>45787</v>
      </c>
      <c r="E1603" t="s">
        <v>4832</v>
      </c>
      <c r="F1603">
        <v>1</v>
      </c>
      <c r="G1603" t="s">
        <v>77</v>
      </c>
      <c r="H1603" t="s">
        <v>87</v>
      </c>
      <c r="I1603" t="s">
        <v>55</v>
      </c>
      <c r="J1603">
        <v>1</v>
      </c>
      <c r="K1603">
        <v>7356</v>
      </c>
      <c r="L1603" t="str">
        <f>IFERROR(INDEX(play_attribution!$B$2:$B$328,MATCH(A1603,play_attribution!$A$2:$A$328,0)),"")</f>
        <v/>
      </c>
      <c r="M1603" t="str">
        <f>VLOOKUP(H1603,seller_roster!$A$2:$B$85,2,FALSE)</f>
        <v>Harper Tran</v>
      </c>
      <c r="N1603" t="str">
        <f>VLOOKUP(C1603,accounts!$A$2:$F$9615,2,FALSE)</f>
        <v>Nonprofit</v>
      </c>
      <c r="O1603" t="str">
        <f>VLOOKUP(C1603,accounts!$A$2:$F$9615,3,FALSE)</f>
        <v>$5M-$10M</v>
      </c>
      <c r="P1603" t="str">
        <f>VLOOKUP(C1603,accounts!$A$2:$F$9615,5,FALSE)</f>
        <v>East</v>
      </c>
      <c r="Q1603" t="b">
        <f t="shared" ref="Q1603:Q1666" si="26">L1603=""</f>
        <v>1</v>
      </c>
      <c r="R1603" t="e">
        <f>INDEX(removed_duplicate_rows!$A$5:$A$39,MATCH(wins!A1603,removed_duplicate_rows!$A$5:$A$39,0))</f>
        <v>#N/A</v>
      </c>
    </row>
    <row r="1604" spans="1:18" ht="15.75" customHeight="1" x14ac:dyDescent="0.2">
      <c r="A1604" t="s">
        <v>4941</v>
      </c>
      <c r="B1604" t="s">
        <v>4942</v>
      </c>
      <c r="C1604" t="s">
        <v>4943</v>
      </c>
      <c r="D1604" s="10">
        <v>45787</v>
      </c>
      <c r="E1604" t="s">
        <v>4832</v>
      </c>
      <c r="F1604">
        <v>1</v>
      </c>
      <c r="G1604" t="s">
        <v>77</v>
      </c>
      <c r="H1604" t="s">
        <v>78</v>
      </c>
      <c r="I1604" t="s">
        <v>55</v>
      </c>
      <c r="J1604">
        <v>1</v>
      </c>
      <c r="K1604">
        <v>11925</v>
      </c>
      <c r="L1604" t="str">
        <f>IFERROR(INDEX(play_attribution!$B$2:$B$328,MATCH(A1604,play_attribution!$A$2:$A$328,0)),"")</f>
        <v/>
      </c>
      <c r="M1604" t="str">
        <f>VLOOKUP(H1604,seller_roster!$A$2:$B$85,2,FALSE)</f>
        <v>Lennon Ferro</v>
      </c>
      <c r="N1604" t="str">
        <f>VLOOKUP(C1604,accounts!$A$2:$F$9615,2,FALSE)</f>
        <v>Wholesale &amp; Distribution</v>
      </c>
      <c r="O1604" t="str">
        <f>VLOOKUP(C1604,accounts!$A$2:$F$9615,3,FALSE)</f>
        <v>$1M-$2.5M</v>
      </c>
      <c r="P1604" t="str">
        <f>VLOOKUP(C1604,accounts!$A$2:$F$9615,5,FALSE)</f>
        <v>Central</v>
      </c>
      <c r="Q1604" t="b">
        <f t="shared" si="26"/>
        <v>1</v>
      </c>
      <c r="R1604" t="e">
        <f>INDEX(removed_duplicate_rows!$A$5:$A$39,MATCH(wins!A1604,removed_duplicate_rows!$A$5:$A$39,0))</f>
        <v>#N/A</v>
      </c>
    </row>
    <row r="1605" spans="1:18" ht="15.75" customHeight="1" x14ac:dyDescent="0.2">
      <c r="A1605" t="s">
        <v>4944</v>
      </c>
      <c r="B1605" t="s">
        <v>4945</v>
      </c>
      <c r="C1605" t="s">
        <v>4946</v>
      </c>
      <c r="D1605" s="10">
        <v>45787</v>
      </c>
      <c r="E1605" t="s">
        <v>4832</v>
      </c>
      <c r="F1605">
        <v>1</v>
      </c>
      <c r="G1605" t="s">
        <v>77</v>
      </c>
      <c r="H1605" t="s">
        <v>210</v>
      </c>
      <c r="I1605" t="s">
        <v>79</v>
      </c>
      <c r="J1605">
        <v>1</v>
      </c>
      <c r="K1605">
        <v>8486</v>
      </c>
      <c r="L1605" t="str">
        <f>IFERROR(INDEX(play_attribution!$B$2:$B$328,MATCH(A1605,play_attribution!$A$2:$A$328,0)),"")</f>
        <v/>
      </c>
      <c r="M1605" t="str">
        <f>VLOOKUP(H1605,seller_roster!$A$2:$B$85,2,FALSE)</f>
        <v>Emerson Reyes</v>
      </c>
      <c r="N1605" t="str">
        <f>VLOOKUP(C1605,accounts!$A$2:$F$9615,2,FALSE)</f>
        <v>Hospitality Group</v>
      </c>
      <c r="O1605" t="str">
        <f>VLOOKUP(C1605,accounts!$A$2:$F$9615,3,FALSE)</f>
        <v>$2.5M-$5M</v>
      </c>
      <c r="P1605" t="str">
        <f>VLOOKUP(C1605,accounts!$A$2:$F$9615,5,FALSE)</f>
        <v>East</v>
      </c>
      <c r="Q1605" t="b">
        <f t="shared" si="26"/>
        <v>1</v>
      </c>
      <c r="R1605" t="e">
        <f>INDEX(removed_duplicate_rows!$A$5:$A$39,MATCH(wins!A1605,removed_duplicate_rows!$A$5:$A$39,0))</f>
        <v>#N/A</v>
      </c>
    </row>
    <row r="1606" spans="1:18" ht="15.75" customHeight="1" x14ac:dyDescent="0.2">
      <c r="A1606" t="s">
        <v>4947</v>
      </c>
      <c r="B1606" t="s">
        <v>4948</v>
      </c>
      <c r="C1606" t="s">
        <v>4949</v>
      </c>
      <c r="D1606" s="10">
        <v>45787</v>
      </c>
      <c r="E1606" t="s">
        <v>4832</v>
      </c>
      <c r="F1606">
        <v>1</v>
      </c>
      <c r="G1606" t="s">
        <v>77</v>
      </c>
      <c r="H1606" t="s">
        <v>266</v>
      </c>
      <c r="I1606" t="s">
        <v>79</v>
      </c>
      <c r="J1606">
        <v>1</v>
      </c>
      <c r="K1606">
        <v>10522</v>
      </c>
      <c r="L1606" t="str">
        <f>IFERROR(INDEX(play_attribution!$B$2:$B$328,MATCH(A1606,play_attribution!$A$2:$A$328,0)),"")</f>
        <v/>
      </c>
      <c r="M1606" t="str">
        <f>VLOOKUP(H1606,seller_roster!$A$2:$B$85,2,FALSE)</f>
        <v>Dakota Vega</v>
      </c>
      <c r="N1606" t="str">
        <f>VLOOKUP(C1606,accounts!$A$2:$F$9615,2,FALSE)</f>
        <v>Field Services</v>
      </c>
      <c r="O1606" t="str">
        <f>VLOOKUP(C1606,accounts!$A$2:$F$9615,3,FALSE)</f>
        <v>$2.5M-$5M</v>
      </c>
      <c r="P1606" t="str">
        <f>VLOOKUP(C1606,accounts!$A$2:$F$9615,5,FALSE)</f>
        <v>West</v>
      </c>
      <c r="Q1606" t="b">
        <f t="shared" si="26"/>
        <v>1</v>
      </c>
      <c r="R1606" t="e">
        <f>INDEX(removed_duplicate_rows!$A$5:$A$39,MATCH(wins!A1606,removed_duplicate_rows!$A$5:$A$39,0))</f>
        <v>#N/A</v>
      </c>
    </row>
    <row r="1607" spans="1:18" ht="15.75" customHeight="1" x14ac:dyDescent="0.2">
      <c r="A1607" t="s">
        <v>4950</v>
      </c>
      <c r="B1607" t="s">
        <v>4951</v>
      </c>
      <c r="C1607" t="s">
        <v>4952</v>
      </c>
      <c r="D1607" s="10">
        <v>45787</v>
      </c>
      <c r="E1607" t="s">
        <v>4832</v>
      </c>
      <c r="F1607">
        <v>1</v>
      </c>
      <c r="G1607" t="s">
        <v>77</v>
      </c>
      <c r="H1607" t="s">
        <v>78</v>
      </c>
      <c r="I1607" t="s">
        <v>79</v>
      </c>
      <c r="J1607">
        <v>1</v>
      </c>
      <c r="K1607">
        <v>7933</v>
      </c>
      <c r="L1607" t="str">
        <f>IFERROR(INDEX(play_attribution!$B$2:$B$328,MATCH(A1607,play_attribution!$A$2:$A$328,0)),"")</f>
        <v/>
      </c>
      <c r="M1607" t="str">
        <f>VLOOKUP(H1607,seller_roster!$A$2:$B$85,2,FALSE)</f>
        <v>Lennon Ferro</v>
      </c>
      <c r="N1607" t="str">
        <f>VLOOKUP(C1607,accounts!$A$2:$F$9615,2,FALSE)</f>
        <v>Healthcare Services</v>
      </c>
      <c r="O1607" t="str">
        <f>VLOOKUP(C1607,accounts!$A$2:$F$9615,3,FALSE)</f>
        <v>$2.5M-$5M</v>
      </c>
      <c r="P1607" t="str">
        <f>VLOOKUP(C1607,accounts!$A$2:$F$9615,5,FALSE)</f>
        <v>Central</v>
      </c>
      <c r="Q1607" t="b">
        <f t="shared" si="26"/>
        <v>1</v>
      </c>
      <c r="R1607" t="e">
        <f>INDEX(removed_duplicate_rows!$A$5:$A$39,MATCH(wins!A1607,removed_duplicate_rows!$A$5:$A$39,0))</f>
        <v>#N/A</v>
      </c>
    </row>
    <row r="1608" spans="1:18" ht="15.75" customHeight="1" x14ac:dyDescent="0.2">
      <c r="A1608" t="s">
        <v>4953</v>
      </c>
      <c r="B1608" t="s">
        <v>4954</v>
      </c>
      <c r="C1608" t="s">
        <v>4955</v>
      </c>
      <c r="D1608" s="10">
        <v>45787</v>
      </c>
      <c r="E1608" t="s">
        <v>4832</v>
      </c>
      <c r="F1608">
        <v>1</v>
      </c>
      <c r="G1608" t="s">
        <v>77</v>
      </c>
      <c r="H1608" t="s">
        <v>177</v>
      </c>
      <c r="I1608" t="s">
        <v>79</v>
      </c>
      <c r="J1608">
        <v>1</v>
      </c>
      <c r="K1608">
        <v>10513</v>
      </c>
      <c r="L1608" t="str">
        <f>IFERROR(INDEX(play_attribution!$B$2:$B$328,MATCH(A1608,play_attribution!$A$2:$A$328,0)),"")</f>
        <v/>
      </c>
      <c r="M1608" t="str">
        <f>VLOOKUP(H1608,seller_roster!$A$2:$B$85,2,FALSE)</f>
        <v>Gray Marsh</v>
      </c>
      <c r="N1608" t="str">
        <f>VLOOKUP(C1608,accounts!$A$2:$F$9615,2,FALSE)</f>
        <v>Construction</v>
      </c>
      <c r="O1608" t="str">
        <f>VLOOKUP(C1608,accounts!$A$2:$F$9615,3,FALSE)</f>
        <v>$2.5M-$5M</v>
      </c>
      <c r="P1608" t="str">
        <f>VLOOKUP(C1608,accounts!$A$2:$F$9615,5,FALSE)</f>
        <v>Central</v>
      </c>
      <c r="Q1608" t="b">
        <f t="shared" si="26"/>
        <v>1</v>
      </c>
      <c r="R1608" t="e">
        <f>INDEX(removed_duplicate_rows!$A$5:$A$39,MATCH(wins!A1608,removed_duplicate_rows!$A$5:$A$39,0))</f>
        <v>#N/A</v>
      </c>
    </row>
    <row r="1609" spans="1:18" ht="15.75" customHeight="1" x14ac:dyDescent="0.2">
      <c r="A1609" t="s">
        <v>4956</v>
      </c>
      <c r="B1609" t="s">
        <v>4957</v>
      </c>
      <c r="C1609" t="s">
        <v>4958</v>
      </c>
      <c r="D1609" s="10">
        <v>45787</v>
      </c>
      <c r="E1609" t="s">
        <v>4832</v>
      </c>
      <c r="F1609">
        <v>1</v>
      </c>
      <c r="G1609" t="s">
        <v>77</v>
      </c>
      <c r="H1609" t="s">
        <v>191</v>
      </c>
      <c r="I1609" t="s">
        <v>79</v>
      </c>
      <c r="J1609">
        <v>1</v>
      </c>
      <c r="K1609">
        <v>3967</v>
      </c>
      <c r="L1609" t="str">
        <f>IFERROR(INDEX(play_attribution!$B$2:$B$328,MATCH(A1609,play_attribution!$A$2:$A$328,0)),"")</f>
        <v/>
      </c>
      <c r="M1609" t="str">
        <f>VLOOKUP(H1609,seller_roster!$A$2:$B$85,2,FALSE)</f>
        <v>Blake Lindqvist</v>
      </c>
      <c r="N1609" t="str">
        <f>VLOOKUP(C1609,accounts!$A$2:$F$9615,2,FALSE)</f>
        <v>Professional Services</v>
      </c>
      <c r="O1609" t="str">
        <f>VLOOKUP(C1609,accounts!$A$2:$F$9615,3,FALSE)</f>
        <v>$2.5M-$5M</v>
      </c>
      <c r="P1609" t="str">
        <f>VLOOKUP(C1609,accounts!$A$2:$F$9615,5,FALSE)</f>
        <v>West</v>
      </c>
      <c r="Q1609" t="b">
        <f t="shared" si="26"/>
        <v>1</v>
      </c>
      <c r="R1609" t="e">
        <f>INDEX(removed_duplicate_rows!$A$5:$A$39,MATCH(wins!A1609,removed_duplicate_rows!$A$5:$A$39,0))</f>
        <v>#N/A</v>
      </c>
    </row>
    <row r="1610" spans="1:18" ht="15.75" customHeight="1" x14ac:dyDescent="0.2">
      <c r="A1610" t="s">
        <v>4959</v>
      </c>
      <c r="B1610" t="s">
        <v>4960</v>
      </c>
      <c r="C1610" t="s">
        <v>4961</v>
      </c>
      <c r="D1610" s="10">
        <v>45787</v>
      </c>
      <c r="E1610" t="s">
        <v>4832</v>
      </c>
      <c r="F1610">
        <v>1</v>
      </c>
      <c r="G1610" t="s">
        <v>77</v>
      </c>
      <c r="H1610" t="s">
        <v>133</v>
      </c>
      <c r="I1610" t="s">
        <v>79</v>
      </c>
      <c r="J1610">
        <v>1</v>
      </c>
      <c r="K1610">
        <v>5282</v>
      </c>
      <c r="L1610" t="str">
        <f>IFERROR(INDEX(play_attribution!$B$2:$B$328,MATCH(A1610,play_attribution!$A$2:$A$328,0)),"")</f>
        <v/>
      </c>
      <c r="M1610" t="str">
        <f>VLOOKUP(H1610,seller_roster!$A$2:$B$85,2,FALSE)</f>
        <v>Devon Tran</v>
      </c>
      <c r="N1610" t="str">
        <f>VLOOKUP(C1610,accounts!$A$2:$F$9615,2,FALSE)</f>
        <v>Manufacturing</v>
      </c>
      <c r="O1610" t="str">
        <f>VLOOKUP(C1610,accounts!$A$2:$F$9615,3,FALSE)</f>
        <v>&gt;$10M</v>
      </c>
      <c r="P1610" t="str">
        <f>VLOOKUP(C1610,accounts!$A$2:$F$9615,5,FALSE)</f>
        <v>West</v>
      </c>
      <c r="Q1610" t="b">
        <f t="shared" si="26"/>
        <v>1</v>
      </c>
      <c r="R1610" t="e">
        <f>INDEX(removed_duplicate_rows!$A$5:$A$39,MATCH(wins!A1610,removed_duplicate_rows!$A$5:$A$39,0))</f>
        <v>#N/A</v>
      </c>
    </row>
    <row r="1611" spans="1:18" ht="15.75" customHeight="1" x14ac:dyDescent="0.2">
      <c r="A1611" t="s">
        <v>4962</v>
      </c>
      <c r="B1611" t="s">
        <v>4963</v>
      </c>
      <c r="C1611" t="s">
        <v>4964</v>
      </c>
      <c r="D1611" s="10">
        <v>45787</v>
      </c>
      <c r="E1611" t="s">
        <v>4832</v>
      </c>
      <c r="F1611">
        <v>1</v>
      </c>
      <c r="G1611" t="s">
        <v>77</v>
      </c>
      <c r="H1611" t="s">
        <v>78</v>
      </c>
      <c r="I1611" t="s">
        <v>79</v>
      </c>
      <c r="J1611">
        <v>1</v>
      </c>
      <c r="K1611">
        <v>6582</v>
      </c>
      <c r="L1611" t="str">
        <f>IFERROR(INDEX(play_attribution!$B$2:$B$328,MATCH(A1611,play_attribution!$A$2:$A$328,0)),"")</f>
        <v/>
      </c>
      <c r="M1611" t="str">
        <f>VLOOKUP(H1611,seller_roster!$A$2:$B$85,2,FALSE)</f>
        <v>Lennon Ferro</v>
      </c>
      <c r="N1611" t="str">
        <f>VLOOKUP(C1611,accounts!$A$2:$F$9615,2,FALSE)</f>
        <v>Nonprofit</v>
      </c>
      <c r="O1611" t="str">
        <f>VLOOKUP(C1611,accounts!$A$2:$F$9615,3,FALSE)</f>
        <v>$5M-$10M</v>
      </c>
      <c r="P1611" t="str">
        <f>VLOOKUP(C1611,accounts!$A$2:$F$9615,5,FALSE)</f>
        <v>Central</v>
      </c>
      <c r="Q1611" t="b">
        <f t="shared" si="26"/>
        <v>1</v>
      </c>
      <c r="R1611" t="e">
        <f>INDEX(removed_duplicate_rows!$A$5:$A$39,MATCH(wins!A1611,removed_duplicate_rows!$A$5:$A$39,0))</f>
        <v>#N/A</v>
      </c>
    </row>
    <row r="1612" spans="1:18" ht="15.75" customHeight="1" x14ac:dyDescent="0.2">
      <c r="A1612" t="s">
        <v>4965</v>
      </c>
      <c r="B1612" t="s">
        <v>4966</v>
      </c>
      <c r="C1612" t="s">
        <v>4967</v>
      </c>
      <c r="D1612" s="10">
        <v>45787</v>
      </c>
      <c r="E1612" t="s">
        <v>4832</v>
      </c>
      <c r="F1612">
        <v>1</v>
      </c>
      <c r="G1612" t="s">
        <v>77</v>
      </c>
      <c r="H1612" t="s">
        <v>107</v>
      </c>
      <c r="I1612" t="s">
        <v>79</v>
      </c>
      <c r="J1612">
        <v>1</v>
      </c>
      <c r="K1612">
        <v>12555</v>
      </c>
      <c r="L1612" t="str">
        <f>IFERROR(INDEX(play_attribution!$B$2:$B$328,MATCH(A1612,play_attribution!$A$2:$A$328,0)),"")</f>
        <v/>
      </c>
      <c r="M1612" t="str">
        <f>VLOOKUP(H1612,seller_roster!$A$2:$B$85,2,FALSE)</f>
        <v>Skyler Doyle</v>
      </c>
      <c r="N1612" t="str">
        <f>VLOOKUP(C1612,accounts!$A$2:$F$9615,2,FALSE)</f>
        <v>Healthcare Services</v>
      </c>
      <c r="O1612" t="str">
        <f>VLOOKUP(C1612,accounts!$A$2:$F$9615,3,FALSE)</f>
        <v>&lt;$1M</v>
      </c>
      <c r="P1612" t="str">
        <f>VLOOKUP(C1612,accounts!$A$2:$F$9615,5,FALSE)</f>
        <v>Central</v>
      </c>
      <c r="Q1612" t="b">
        <f t="shared" si="26"/>
        <v>1</v>
      </c>
      <c r="R1612" t="e">
        <f>INDEX(removed_duplicate_rows!$A$5:$A$39,MATCH(wins!A1612,removed_duplicate_rows!$A$5:$A$39,0))</f>
        <v>#N/A</v>
      </c>
    </row>
    <row r="1613" spans="1:18" ht="15.75" customHeight="1" x14ac:dyDescent="0.2">
      <c r="A1613" t="s">
        <v>4968</v>
      </c>
      <c r="B1613" t="s">
        <v>4969</v>
      </c>
      <c r="C1613" t="s">
        <v>4970</v>
      </c>
      <c r="D1613" s="10">
        <v>45787</v>
      </c>
      <c r="E1613" t="s">
        <v>4832</v>
      </c>
      <c r="F1613">
        <v>1</v>
      </c>
      <c r="G1613" t="s">
        <v>77</v>
      </c>
      <c r="H1613" t="s">
        <v>78</v>
      </c>
      <c r="I1613" t="s">
        <v>79</v>
      </c>
      <c r="J1613">
        <v>1</v>
      </c>
      <c r="K1613">
        <v>6193</v>
      </c>
      <c r="L1613" t="str">
        <f>IFERROR(INDEX(play_attribution!$B$2:$B$328,MATCH(A1613,play_attribution!$A$2:$A$328,0)),"")</f>
        <v/>
      </c>
      <c r="M1613" t="str">
        <f>VLOOKUP(H1613,seller_roster!$A$2:$B$85,2,FALSE)</f>
        <v>Lennon Ferro</v>
      </c>
      <c r="N1613" t="str">
        <f>VLOOKUP(C1613,accounts!$A$2:$F$9615,2,FALSE)</f>
        <v>Hospitality Group</v>
      </c>
      <c r="O1613" t="str">
        <f>VLOOKUP(C1613,accounts!$A$2:$F$9615,3,FALSE)</f>
        <v>$5M-$10M</v>
      </c>
      <c r="P1613" t="str">
        <f>VLOOKUP(C1613,accounts!$A$2:$F$9615,5,FALSE)</f>
        <v>West</v>
      </c>
      <c r="Q1613" t="b">
        <f t="shared" si="26"/>
        <v>1</v>
      </c>
      <c r="R1613" t="e">
        <f>INDEX(removed_duplicate_rows!$A$5:$A$39,MATCH(wins!A1613,removed_duplicate_rows!$A$5:$A$39,0))</f>
        <v>#N/A</v>
      </c>
    </row>
    <row r="1614" spans="1:18" ht="15.75" customHeight="1" x14ac:dyDescent="0.2">
      <c r="A1614" t="s">
        <v>4971</v>
      </c>
      <c r="B1614" t="s">
        <v>4972</v>
      </c>
      <c r="C1614" t="s">
        <v>4973</v>
      </c>
      <c r="D1614" s="10">
        <v>45787</v>
      </c>
      <c r="E1614" t="s">
        <v>4832</v>
      </c>
      <c r="F1614">
        <v>1</v>
      </c>
      <c r="G1614" t="s">
        <v>77</v>
      </c>
      <c r="H1614" t="s">
        <v>618</v>
      </c>
      <c r="I1614" t="s">
        <v>55</v>
      </c>
      <c r="J1614">
        <v>1</v>
      </c>
      <c r="K1614">
        <v>5293</v>
      </c>
      <c r="L1614" t="str">
        <f>IFERROR(INDEX(play_attribution!$B$2:$B$328,MATCH(A1614,play_attribution!$A$2:$A$328,0)),"")</f>
        <v/>
      </c>
      <c r="M1614" t="str">
        <f>VLOOKUP(H1614,seller_roster!$A$2:$B$85,2,FALSE)</f>
        <v>Parker Reyes</v>
      </c>
      <c r="N1614" t="str">
        <f>VLOOKUP(C1614,accounts!$A$2:$F$9615,2,FALSE)</f>
        <v>Manufacturing</v>
      </c>
      <c r="O1614" t="str">
        <f>VLOOKUP(C1614,accounts!$A$2:$F$9615,3,FALSE)</f>
        <v>$5M-$10M</v>
      </c>
      <c r="P1614" t="str">
        <f>VLOOKUP(C1614,accounts!$A$2:$F$9615,5,FALSE)</f>
        <v>Central</v>
      </c>
      <c r="Q1614" t="b">
        <f t="shared" si="26"/>
        <v>1</v>
      </c>
      <c r="R1614" t="e">
        <f>INDEX(removed_duplicate_rows!$A$5:$A$39,MATCH(wins!A1614,removed_duplicate_rows!$A$5:$A$39,0))</f>
        <v>#N/A</v>
      </c>
    </row>
    <row r="1615" spans="1:18" ht="15.75" customHeight="1" x14ac:dyDescent="0.2">
      <c r="A1615" t="s">
        <v>4974</v>
      </c>
      <c r="B1615" t="s">
        <v>4975</v>
      </c>
      <c r="C1615" t="s">
        <v>4976</v>
      </c>
      <c r="D1615" s="10">
        <v>45787</v>
      </c>
      <c r="E1615" t="s">
        <v>4832</v>
      </c>
      <c r="F1615">
        <v>1</v>
      </c>
      <c r="G1615" t="s">
        <v>77</v>
      </c>
      <c r="H1615" t="s">
        <v>91</v>
      </c>
      <c r="I1615" t="s">
        <v>79</v>
      </c>
      <c r="J1615">
        <v>1</v>
      </c>
      <c r="K1615">
        <v>10434</v>
      </c>
      <c r="L1615" t="str">
        <f>IFERROR(INDEX(play_attribution!$B$2:$B$328,MATCH(A1615,play_attribution!$A$2:$A$328,0)),"")</f>
        <v/>
      </c>
      <c r="M1615" t="str">
        <f>VLOOKUP(H1615,seller_roster!$A$2:$B$85,2,FALSE)</f>
        <v>Kira Sorensen</v>
      </c>
      <c r="N1615" t="str">
        <f>VLOOKUP(C1615,accounts!$A$2:$F$9615,2,FALSE)</f>
        <v>Construction</v>
      </c>
      <c r="O1615" t="str">
        <f>VLOOKUP(C1615,accounts!$A$2:$F$9615,3,FALSE)</f>
        <v>&gt;$10M</v>
      </c>
      <c r="P1615" t="str">
        <f>VLOOKUP(C1615,accounts!$A$2:$F$9615,5,FALSE)</f>
        <v>West</v>
      </c>
      <c r="Q1615" t="b">
        <f t="shared" si="26"/>
        <v>1</v>
      </c>
      <c r="R1615" t="e">
        <f>INDEX(removed_duplicate_rows!$A$5:$A$39,MATCH(wins!A1615,removed_duplicate_rows!$A$5:$A$39,0))</f>
        <v>#N/A</v>
      </c>
    </row>
    <row r="1616" spans="1:18" ht="15.75" customHeight="1" x14ac:dyDescent="0.2">
      <c r="A1616" t="s">
        <v>4977</v>
      </c>
      <c r="B1616" t="s">
        <v>4978</v>
      </c>
      <c r="C1616" t="s">
        <v>4979</v>
      </c>
      <c r="D1616" s="10">
        <v>45787</v>
      </c>
      <c r="E1616" t="s">
        <v>4832</v>
      </c>
      <c r="F1616">
        <v>1</v>
      </c>
      <c r="G1616" t="s">
        <v>77</v>
      </c>
      <c r="H1616" t="s">
        <v>107</v>
      </c>
      <c r="I1616" t="s">
        <v>55</v>
      </c>
      <c r="J1616">
        <v>1</v>
      </c>
      <c r="K1616">
        <v>6610</v>
      </c>
      <c r="L1616" t="str">
        <f>IFERROR(INDEX(play_attribution!$B$2:$B$328,MATCH(A1616,play_attribution!$A$2:$A$328,0)),"")</f>
        <v/>
      </c>
      <c r="M1616" t="str">
        <f>VLOOKUP(H1616,seller_roster!$A$2:$B$85,2,FALSE)</f>
        <v>Skyler Doyle</v>
      </c>
      <c r="N1616" t="str">
        <f>VLOOKUP(C1616,accounts!$A$2:$F$9615,2,FALSE)</f>
        <v>Field Services</v>
      </c>
      <c r="O1616" t="str">
        <f>VLOOKUP(C1616,accounts!$A$2:$F$9615,3,FALSE)</f>
        <v>$2.5M-$5M</v>
      </c>
      <c r="P1616" t="str">
        <f>VLOOKUP(C1616,accounts!$A$2:$F$9615,5,FALSE)</f>
        <v>Central</v>
      </c>
      <c r="Q1616" t="b">
        <f t="shared" si="26"/>
        <v>1</v>
      </c>
      <c r="R1616" t="e">
        <f>INDEX(removed_duplicate_rows!$A$5:$A$39,MATCH(wins!A1616,removed_duplicate_rows!$A$5:$A$39,0))</f>
        <v>#N/A</v>
      </c>
    </row>
    <row r="1617" spans="1:18" ht="15.75" customHeight="1" x14ac:dyDescent="0.2">
      <c r="A1617" t="s">
        <v>4980</v>
      </c>
      <c r="B1617" t="s">
        <v>4981</v>
      </c>
      <c r="C1617" t="s">
        <v>4982</v>
      </c>
      <c r="D1617" s="10">
        <v>45787</v>
      </c>
      <c r="E1617" t="s">
        <v>4832</v>
      </c>
      <c r="F1617">
        <v>1</v>
      </c>
      <c r="G1617" t="s">
        <v>77</v>
      </c>
      <c r="H1617" t="s">
        <v>866</v>
      </c>
      <c r="I1617" t="s">
        <v>79</v>
      </c>
      <c r="J1617">
        <v>1</v>
      </c>
      <c r="K1617">
        <v>3689</v>
      </c>
      <c r="L1617" t="str">
        <f>IFERROR(INDEX(play_attribution!$B$2:$B$328,MATCH(A1617,play_attribution!$A$2:$A$328,0)),"")</f>
        <v/>
      </c>
      <c r="M1617" t="str">
        <f>VLOOKUP(H1617,seller_roster!$A$2:$B$85,2,FALSE)</f>
        <v>Kira Novak</v>
      </c>
      <c r="N1617" t="str">
        <f>VLOOKUP(C1617,accounts!$A$2:$F$9615,2,FALSE)</f>
        <v>Hospitality Group</v>
      </c>
      <c r="O1617" t="str">
        <f>VLOOKUP(C1617,accounts!$A$2:$F$9615,3,FALSE)</f>
        <v>$2.5M-$5M</v>
      </c>
      <c r="P1617" t="str">
        <f>VLOOKUP(C1617,accounts!$A$2:$F$9615,5,FALSE)</f>
        <v>East</v>
      </c>
      <c r="Q1617" t="b">
        <f t="shared" si="26"/>
        <v>1</v>
      </c>
      <c r="R1617" t="e">
        <f>INDEX(removed_duplicate_rows!$A$5:$A$39,MATCH(wins!A1617,removed_duplicate_rows!$A$5:$A$39,0))</f>
        <v>#N/A</v>
      </c>
    </row>
    <row r="1618" spans="1:18" ht="15.75" customHeight="1" x14ac:dyDescent="0.2">
      <c r="A1618" t="s">
        <v>4983</v>
      </c>
      <c r="B1618" t="s">
        <v>4984</v>
      </c>
      <c r="C1618" t="s">
        <v>4985</v>
      </c>
      <c r="D1618" s="10">
        <v>45787</v>
      </c>
      <c r="E1618" t="s">
        <v>4832</v>
      </c>
      <c r="F1618">
        <v>1</v>
      </c>
      <c r="G1618" t="s">
        <v>77</v>
      </c>
      <c r="H1618" t="s">
        <v>99</v>
      </c>
      <c r="I1618" t="s">
        <v>79</v>
      </c>
      <c r="J1618">
        <v>1</v>
      </c>
      <c r="K1618">
        <v>5913</v>
      </c>
      <c r="L1618" t="str">
        <f>IFERROR(INDEX(play_attribution!$B$2:$B$328,MATCH(A1618,play_attribution!$A$2:$A$328,0)),"")</f>
        <v/>
      </c>
      <c r="M1618" t="str">
        <f>VLOOKUP(H1618,seller_roster!$A$2:$B$85,2,FALSE)</f>
        <v>Shiloh Sorensen</v>
      </c>
      <c r="N1618" t="str">
        <f>VLOOKUP(C1618,accounts!$A$2:$F$9615,2,FALSE)</f>
        <v>Wholesale &amp; Distribution</v>
      </c>
      <c r="O1618" t="str">
        <f>VLOOKUP(C1618,accounts!$A$2:$F$9615,3,FALSE)</f>
        <v>$2.5M-$5M</v>
      </c>
      <c r="P1618" t="str">
        <f>VLOOKUP(C1618,accounts!$A$2:$F$9615,5,FALSE)</f>
        <v>West</v>
      </c>
      <c r="Q1618" t="b">
        <f t="shared" si="26"/>
        <v>1</v>
      </c>
      <c r="R1618" t="e">
        <f>INDEX(removed_duplicate_rows!$A$5:$A$39,MATCH(wins!A1618,removed_duplicate_rows!$A$5:$A$39,0))</f>
        <v>#N/A</v>
      </c>
    </row>
    <row r="1619" spans="1:18" ht="15.75" customHeight="1" x14ac:dyDescent="0.2">
      <c r="A1619" t="s">
        <v>4986</v>
      </c>
      <c r="B1619" t="s">
        <v>4987</v>
      </c>
      <c r="C1619" t="s">
        <v>4988</v>
      </c>
      <c r="D1619" s="10">
        <v>45787</v>
      </c>
      <c r="E1619" t="s">
        <v>4832</v>
      </c>
      <c r="F1619">
        <v>1</v>
      </c>
      <c r="G1619" t="s">
        <v>77</v>
      </c>
      <c r="H1619" t="s">
        <v>95</v>
      </c>
      <c r="I1619" t="s">
        <v>79</v>
      </c>
      <c r="J1619">
        <v>1</v>
      </c>
      <c r="K1619">
        <v>13814</v>
      </c>
      <c r="L1619" t="str">
        <f>IFERROR(INDEX(play_attribution!$B$2:$B$328,MATCH(A1619,play_attribution!$A$2:$A$328,0)),"")</f>
        <v/>
      </c>
      <c r="M1619" t="str">
        <f>VLOOKUP(H1619,seller_roster!$A$2:$B$85,2,FALSE)</f>
        <v>Frankie Ferro</v>
      </c>
      <c r="N1619" t="str">
        <f>VLOOKUP(C1619,accounts!$A$2:$F$9615,2,FALSE)</f>
        <v>Nonprofit</v>
      </c>
      <c r="O1619" t="str">
        <f>VLOOKUP(C1619,accounts!$A$2:$F$9615,3,FALSE)</f>
        <v>$2.5M-$5M</v>
      </c>
      <c r="P1619" t="str">
        <f>VLOOKUP(C1619,accounts!$A$2:$F$9615,5,FALSE)</f>
        <v>Central</v>
      </c>
      <c r="Q1619" t="b">
        <f t="shared" si="26"/>
        <v>1</v>
      </c>
      <c r="R1619" t="e">
        <f>INDEX(removed_duplicate_rows!$A$5:$A$39,MATCH(wins!A1619,removed_duplicate_rows!$A$5:$A$39,0))</f>
        <v>#N/A</v>
      </c>
    </row>
    <row r="1620" spans="1:18" ht="15.75" customHeight="1" x14ac:dyDescent="0.2">
      <c r="A1620" t="s">
        <v>4989</v>
      </c>
      <c r="B1620" t="s">
        <v>4990</v>
      </c>
      <c r="C1620" t="s">
        <v>4991</v>
      </c>
      <c r="D1620" s="10">
        <v>45787</v>
      </c>
      <c r="E1620" t="s">
        <v>4832</v>
      </c>
      <c r="F1620">
        <v>1</v>
      </c>
      <c r="G1620" t="s">
        <v>77</v>
      </c>
      <c r="H1620" t="s">
        <v>78</v>
      </c>
      <c r="I1620" t="s">
        <v>79</v>
      </c>
      <c r="J1620">
        <v>1</v>
      </c>
      <c r="K1620">
        <v>13130</v>
      </c>
      <c r="L1620" t="str">
        <f>IFERROR(INDEX(play_attribution!$B$2:$B$328,MATCH(A1620,play_attribution!$A$2:$A$328,0)),"")</f>
        <v/>
      </c>
      <c r="M1620" t="str">
        <f>VLOOKUP(H1620,seller_roster!$A$2:$B$85,2,FALSE)</f>
        <v>Lennon Ferro</v>
      </c>
      <c r="N1620" t="str">
        <f>VLOOKUP(C1620,accounts!$A$2:$F$9615,2,FALSE)</f>
        <v>Manufacturing</v>
      </c>
      <c r="O1620" t="str">
        <f>VLOOKUP(C1620,accounts!$A$2:$F$9615,3,FALSE)</f>
        <v>$1M-$2.5M</v>
      </c>
      <c r="P1620" t="str">
        <f>VLOOKUP(C1620,accounts!$A$2:$F$9615,5,FALSE)</f>
        <v>Central</v>
      </c>
      <c r="Q1620" t="b">
        <f t="shared" si="26"/>
        <v>1</v>
      </c>
      <c r="R1620" t="e">
        <f>INDEX(removed_duplicate_rows!$A$5:$A$39,MATCH(wins!A1620,removed_duplicate_rows!$A$5:$A$39,0))</f>
        <v>#N/A</v>
      </c>
    </row>
    <row r="1621" spans="1:18" ht="15.75" customHeight="1" x14ac:dyDescent="0.2">
      <c r="A1621" t="s">
        <v>4992</v>
      </c>
      <c r="B1621" t="s">
        <v>4993</v>
      </c>
      <c r="C1621" t="s">
        <v>4994</v>
      </c>
      <c r="D1621" s="10">
        <v>45787</v>
      </c>
      <c r="E1621" t="s">
        <v>4832</v>
      </c>
      <c r="F1621">
        <v>1</v>
      </c>
      <c r="G1621" t="s">
        <v>77</v>
      </c>
      <c r="H1621" t="s">
        <v>140</v>
      </c>
      <c r="I1621" t="s">
        <v>79</v>
      </c>
      <c r="J1621">
        <v>1</v>
      </c>
      <c r="K1621">
        <v>8236</v>
      </c>
      <c r="L1621" t="str">
        <f>IFERROR(INDEX(play_attribution!$B$2:$B$328,MATCH(A1621,play_attribution!$A$2:$A$328,0)),"")</f>
        <v/>
      </c>
      <c r="M1621" t="str">
        <f>VLOOKUP(H1621,seller_roster!$A$2:$B$85,2,FALSE)</f>
        <v>Lane Lindqvist</v>
      </c>
      <c r="N1621" t="str">
        <f>VLOOKUP(C1621,accounts!$A$2:$F$9615,2,FALSE)</f>
        <v>Logistics</v>
      </c>
      <c r="O1621" t="str">
        <f>VLOOKUP(C1621,accounts!$A$2:$F$9615,3,FALSE)</f>
        <v>$5M-$10M</v>
      </c>
      <c r="P1621" t="str">
        <f>VLOOKUP(C1621,accounts!$A$2:$F$9615,5,FALSE)</f>
        <v>East</v>
      </c>
      <c r="Q1621" t="b">
        <f t="shared" si="26"/>
        <v>1</v>
      </c>
      <c r="R1621" t="e">
        <f>INDEX(removed_duplicate_rows!$A$5:$A$39,MATCH(wins!A1621,removed_duplicate_rows!$A$5:$A$39,0))</f>
        <v>#N/A</v>
      </c>
    </row>
    <row r="1622" spans="1:18" ht="15.75" customHeight="1" x14ac:dyDescent="0.2">
      <c r="A1622" t="s">
        <v>4995</v>
      </c>
      <c r="B1622" t="s">
        <v>4996</v>
      </c>
      <c r="C1622" t="s">
        <v>4997</v>
      </c>
      <c r="D1622" s="10">
        <v>45787</v>
      </c>
      <c r="E1622" t="s">
        <v>4832</v>
      </c>
      <c r="F1622">
        <v>1</v>
      </c>
      <c r="G1622" t="s">
        <v>77</v>
      </c>
      <c r="H1622" t="s">
        <v>177</v>
      </c>
      <c r="I1622" t="s">
        <v>55</v>
      </c>
      <c r="J1622">
        <v>1</v>
      </c>
      <c r="K1622">
        <v>4359</v>
      </c>
      <c r="L1622" t="str">
        <f>IFERROR(INDEX(play_attribution!$B$2:$B$328,MATCH(A1622,play_attribution!$A$2:$A$328,0)),"")</f>
        <v/>
      </c>
      <c r="M1622" t="str">
        <f>VLOOKUP(H1622,seller_roster!$A$2:$B$85,2,FALSE)</f>
        <v>Gray Marsh</v>
      </c>
      <c r="N1622" t="str">
        <f>VLOOKUP(C1622,accounts!$A$2:$F$9615,2,FALSE)</f>
        <v>Wholesale &amp; Distribution</v>
      </c>
      <c r="O1622" t="str">
        <f>VLOOKUP(C1622,accounts!$A$2:$F$9615,3,FALSE)</f>
        <v>$2.5M-$5M</v>
      </c>
      <c r="P1622" t="str">
        <f>VLOOKUP(C1622,accounts!$A$2:$F$9615,5,FALSE)</f>
        <v>East</v>
      </c>
      <c r="Q1622" t="b">
        <f t="shared" si="26"/>
        <v>1</v>
      </c>
      <c r="R1622" t="e">
        <f>INDEX(removed_duplicate_rows!$A$5:$A$39,MATCH(wins!A1622,removed_duplicate_rows!$A$5:$A$39,0))</f>
        <v>#N/A</v>
      </c>
    </row>
    <row r="1623" spans="1:18" ht="15.75" customHeight="1" x14ac:dyDescent="0.2">
      <c r="A1623" t="s">
        <v>4998</v>
      </c>
      <c r="B1623" t="s">
        <v>4999</v>
      </c>
      <c r="C1623" t="s">
        <v>5000</v>
      </c>
      <c r="D1623" s="10">
        <v>45787</v>
      </c>
      <c r="E1623" t="s">
        <v>4832</v>
      </c>
      <c r="F1623">
        <v>1</v>
      </c>
      <c r="G1623" t="s">
        <v>77</v>
      </c>
      <c r="H1623" t="s">
        <v>177</v>
      </c>
      <c r="I1623" t="s">
        <v>55</v>
      </c>
      <c r="J1623">
        <v>1</v>
      </c>
      <c r="K1623">
        <v>10917</v>
      </c>
      <c r="L1623" t="str">
        <f>IFERROR(INDEX(play_attribution!$B$2:$B$328,MATCH(A1623,play_attribution!$A$2:$A$328,0)),"")</f>
        <v/>
      </c>
      <c r="M1623" t="str">
        <f>VLOOKUP(H1623,seller_roster!$A$2:$B$85,2,FALSE)</f>
        <v>Gray Marsh</v>
      </c>
      <c r="N1623" t="str">
        <f>VLOOKUP(C1623,accounts!$A$2:$F$9615,2,FALSE)</f>
        <v>Manufacturing</v>
      </c>
      <c r="O1623" t="str">
        <f>VLOOKUP(C1623,accounts!$A$2:$F$9615,3,FALSE)</f>
        <v>$2.5M-$5M</v>
      </c>
      <c r="P1623" t="str">
        <f>VLOOKUP(C1623,accounts!$A$2:$F$9615,5,FALSE)</f>
        <v>East</v>
      </c>
      <c r="Q1623" t="b">
        <f t="shared" si="26"/>
        <v>1</v>
      </c>
      <c r="R1623" t="e">
        <f>INDEX(removed_duplicate_rows!$A$5:$A$39,MATCH(wins!A1623,removed_duplicate_rows!$A$5:$A$39,0))</f>
        <v>#N/A</v>
      </c>
    </row>
    <row r="1624" spans="1:18" ht="15.75" customHeight="1" x14ac:dyDescent="0.2">
      <c r="A1624" t="s">
        <v>5001</v>
      </c>
      <c r="B1624" t="s">
        <v>5002</v>
      </c>
      <c r="C1624" t="s">
        <v>5003</v>
      </c>
      <c r="D1624" s="10">
        <v>45787</v>
      </c>
      <c r="E1624" t="s">
        <v>4832</v>
      </c>
      <c r="F1624">
        <v>1</v>
      </c>
      <c r="G1624" t="s">
        <v>77</v>
      </c>
      <c r="H1624" t="s">
        <v>129</v>
      </c>
      <c r="I1624" t="s">
        <v>55</v>
      </c>
      <c r="J1624">
        <v>1</v>
      </c>
      <c r="K1624">
        <v>6309</v>
      </c>
      <c r="L1624" t="str">
        <f>IFERROR(INDEX(play_attribution!$B$2:$B$328,MATCH(A1624,play_attribution!$A$2:$A$328,0)),"")</f>
        <v/>
      </c>
      <c r="M1624" t="str">
        <f>VLOOKUP(H1624,seller_roster!$A$2:$B$85,2,FALSE)</f>
        <v>Gray Vega</v>
      </c>
      <c r="N1624" t="str">
        <f>VLOOKUP(C1624,accounts!$A$2:$F$9615,2,FALSE)</f>
        <v>Professional Services</v>
      </c>
      <c r="O1624" t="str">
        <f>VLOOKUP(C1624,accounts!$A$2:$F$9615,3,FALSE)</f>
        <v>$5M-$10M</v>
      </c>
      <c r="P1624" t="str">
        <f>VLOOKUP(C1624,accounts!$A$2:$F$9615,5,FALSE)</f>
        <v>East</v>
      </c>
      <c r="Q1624" t="b">
        <f t="shared" si="26"/>
        <v>1</v>
      </c>
      <c r="R1624" t="e">
        <f>INDEX(removed_duplicate_rows!$A$5:$A$39,MATCH(wins!A1624,removed_duplicate_rows!$A$5:$A$39,0))</f>
        <v>#N/A</v>
      </c>
    </row>
    <row r="1625" spans="1:18" ht="15.75" customHeight="1" x14ac:dyDescent="0.2">
      <c r="A1625" t="s">
        <v>5004</v>
      </c>
      <c r="B1625" t="s">
        <v>5005</v>
      </c>
      <c r="C1625" t="s">
        <v>5006</v>
      </c>
      <c r="D1625" s="10">
        <v>45787</v>
      </c>
      <c r="E1625" t="s">
        <v>4832</v>
      </c>
      <c r="F1625">
        <v>1</v>
      </c>
      <c r="G1625" t="s">
        <v>77</v>
      </c>
      <c r="H1625" t="s">
        <v>184</v>
      </c>
      <c r="I1625" t="s">
        <v>79</v>
      </c>
      <c r="J1625">
        <v>1</v>
      </c>
      <c r="K1625">
        <v>9566</v>
      </c>
      <c r="L1625" t="str">
        <f>IFERROR(INDEX(play_attribution!$B$2:$B$328,MATCH(A1625,play_attribution!$A$2:$A$328,0)),"")</f>
        <v/>
      </c>
      <c r="M1625" t="str">
        <f>VLOOKUP(H1625,seller_roster!$A$2:$B$85,2,FALSE)</f>
        <v>Zion Silva</v>
      </c>
      <c r="N1625" t="str">
        <f>VLOOKUP(C1625,accounts!$A$2:$F$9615,2,FALSE)</f>
        <v>Hospitality Group</v>
      </c>
      <c r="O1625" t="str">
        <f>VLOOKUP(C1625,accounts!$A$2:$F$9615,3,FALSE)</f>
        <v>&gt;$10M</v>
      </c>
      <c r="P1625" t="str">
        <f>VLOOKUP(C1625,accounts!$A$2:$F$9615,5,FALSE)</f>
        <v>East</v>
      </c>
      <c r="Q1625" t="b">
        <f t="shared" si="26"/>
        <v>1</v>
      </c>
      <c r="R1625" t="e">
        <f>INDEX(removed_duplicate_rows!$A$5:$A$39,MATCH(wins!A1625,removed_duplicate_rows!$A$5:$A$39,0))</f>
        <v>#N/A</v>
      </c>
    </row>
    <row r="1626" spans="1:18" ht="15.75" customHeight="1" x14ac:dyDescent="0.2">
      <c r="A1626" t="s">
        <v>5007</v>
      </c>
      <c r="B1626" t="s">
        <v>5008</v>
      </c>
      <c r="C1626" t="s">
        <v>5009</v>
      </c>
      <c r="D1626" s="10">
        <v>45787</v>
      </c>
      <c r="E1626" t="s">
        <v>4832</v>
      </c>
      <c r="F1626">
        <v>1</v>
      </c>
      <c r="G1626" t="s">
        <v>77</v>
      </c>
      <c r="H1626" t="s">
        <v>169</v>
      </c>
      <c r="I1626" t="s">
        <v>55</v>
      </c>
      <c r="J1626">
        <v>1</v>
      </c>
      <c r="K1626">
        <v>12246</v>
      </c>
      <c r="L1626" t="str">
        <f>IFERROR(INDEX(play_attribution!$B$2:$B$328,MATCH(A1626,play_attribution!$A$2:$A$328,0)),"")</f>
        <v/>
      </c>
      <c r="M1626" t="str">
        <f>VLOOKUP(H1626,seller_roster!$A$2:$B$85,2,FALSE)</f>
        <v>Rhea Doyle</v>
      </c>
      <c r="N1626" t="str">
        <f>VLOOKUP(C1626,accounts!$A$2:$F$9615,2,FALSE)</f>
        <v>Professional Services</v>
      </c>
      <c r="O1626" t="str">
        <f>VLOOKUP(C1626,accounts!$A$2:$F$9615,3,FALSE)</f>
        <v>$2.5M-$5M</v>
      </c>
      <c r="P1626" t="str">
        <f>VLOOKUP(C1626,accounts!$A$2:$F$9615,5,FALSE)</f>
        <v>East</v>
      </c>
      <c r="Q1626" t="b">
        <f t="shared" si="26"/>
        <v>1</v>
      </c>
      <c r="R1626" t="e">
        <f>INDEX(removed_duplicate_rows!$A$5:$A$39,MATCH(wins!A1626,removed_duplicate_rows!$A$5:$A$39,0))</f>
        <v>#N/A</v>
      </c>
    </row>
    <row r="1627" spans="1:18" ht="15.75" customHeight="1" x14ac:dyDescent="0.2">
      <c r="A1627" t="s">
        <v>5010</v>
      </c>
      <c r="B1627" t="s">
        <v>5011</v>
      </c>
      <c r="C1627" t="s">
        <v>5012</v>
      </c>
      <c r="D1627" s="10">
        <v>45787</v>
      </c>
      <c r="E1627" t="s">
        <v>4832</v>
      </c>
      <c r="F1627">
        <v>1</v>
      </c>
      <c r="G1627" t="s">
        <v>77</v>
      </c>
      <c r="H1627" t="s">
        <v>266</v>
      </c>
      <c r="I1627" t="s">
        <v>79</v>
      </c>
      <c r="J1627">
        <v>1</v>
      </c>
      <c r="K1627">
        <v>13886</v>
      </c>
      <c r="L1627" t="str">
        <f>IFERROR(INDEX(play_attribution!$B$2:$B$328,MATCH(A1627,play_attribution!$A$2:$A$328,0)),"")</f>
        <v/>
      </c>
      <c r="M1627" t="str">
        <f>VLOOKUP(H1627,seller_roster!$A$2:$B$85,2,FALSE)</f>
        <v>Dakota Vega</v>
      </c>
      <c r="N1627" t="str">
        <f>VLOOKUP(C1627,accounts!$A$2:$F$9615,2,FALSE)</f>
        <v>Manufacturing</v>
      </c>
      <c r="O1627" t="str">
        <f>VLOOKUP(C1627,accounts!$A$2:$F$9615,3,FALSE)</f>
        <v>$2.5M-$5M</v>
      </c>
      <c r="P1627" t="str">
        <f>VLOOKUP(C1627,accounts!$A$2:$F$9615,5,FALSE)</f>
        <v>East</v>
      </c>
      <c r="Q1627" t="b">
        <f t="shared" si="26"/>
        <v>1</v>
      </c>
      <c r="R1627" t="e">
        <f>INDEX(removed_duplicate_rows!$A$5:$A$39,MATCH(wins!A1627,removed_duplicate_rows!$A$5:$A$39,0))</f>
        <v>#N/A</v>
      </c>
    </row>
    <row r="1628" spans="1:18" ht="15.75" customHeight="1" x14ac:dyDescent="0.2">
      <c r="A1628" t="s">
        <v>5013</v>
      </c>
      <c r="B1628" t="s">
        <v>5014</v>
      </c>
      <c r="C1628" t="s">
        <v>5015</v>
      </c>
      <c r="D1628" s="10">
        <v>45787</v>
      </c>
      <c r="E1628" t="s">
        <v>4832</v>
      </c>
      <c r="F1628">
        <v>1</v>
      </c>
      <c r="G1628" t="s">
        <v>77</v>
      </c>
      <c r="H1628" t="s">
        <v>118</v>
      </c>
      <c r="I1628" t="s">
        <v>79</v>
      </c>
      <c r="J1628">
        <v>1</v>
      </c>
      <c r="K1628">
        <v>5049</v>
      </c>
      <c r="L1628" t="str">
        <f>IFERROR(INDEX(play_attribution!$B$2:$B$328,MATCH(A1628,play_attribution!$A$2:$A$328,0)),"")</f>
        <v/>
      </c>
      <c r="M1628" t="str">
        <f>VLOOKUP(H1628,seller_roster!$A$2:$B$85,2,FALSE)</f>
        <v>Val Reyes</v>
      </c>
      <c r="N1628" t="str">
        <f>VLOOKUP(C1628,accounts!$A$2:$F$9615,2,FALSE)</f>
        <v>Field Services</v>
      </c>
      <c r="O1628" t="str">
        <f>VLOOKUP(C1628,accounts!$A$2:$F$9615,3,FALSE)</f>
        <v>$5M-$10M</v>
      </c>
      <c r="P1628" t="str">
        <f>VLOOKUP(C1628,accounts!$A$2:$F$9615,5,FALSE)</f>
        <v>West</v>
      </c>
      <c r="Q1628" t="b">
        <f t="shared" si="26"/>
        <v>1</v>
      </c>
      <c r="R1628" t="e">
        <f>INDEX(removed_duplicate_rows!$A$5:$A$39,MATCH(wins!A1628,removed_duplicate_rows!$A$5:$A$39,0))</f>
        <v>#N/A</v>
      </c>
    </row>
    <row r="1629" spans="1:18" ht="15.75" customHeight="1" x14ac:dyDescent="0.2">
      <c r="A1629" t="s">
        <v>5016</v>
      </c>
      <c r="B1629" t="s">
        <v>5017</v>
      </c>
      <c r="C1629" t="s">
        <v>5018</v>
      </c>
      <c r="D1629" s="10">
        <v>45787</v>
      </c>
      <c r="E1629" t="s">
        <v>4832</v>
      </c>
      <c r="F1629">
        <v>1</v>
      </c>
      <c r="G1629" t="s">
        <v>77</v>
      </c>
      <c r="H1629" t="s">
        <v>169</v>
      </c>
      <c r="I1629" t="s">
        <v>79</v>
      </c>
      <c r="J1629">
        <v>1</v>
      </c>
      <c r="K1629">
        <v>9291</v>
      </c>
      <c r="L1629" t="str">
        <f>IFERROR(INDEX(play_attribution!$B$2:$B$328,MATCH(A1629,play_attribution!$A$2:$A$328,0)),"")</f>
        <v/>
      </c>
      <c r="M1629" t="str">
        <f>VLOOKUP(H1629,seller_roster!$A$2:$B$85,2,FALSE)</f>
        <v>Rhea Doyle</v>
      </c>
      <c r="N1629" t="str">
        <f>VLOOKUP(C1629,accounts!$A$2:$F$9615,2,FALSE)</f>
        <v>Manufacturing</v>
      </c>
      <c r="O1629" t="str">
        <f>VLOOKUP(C1629,accounts!$A$2:$F$9615,3,FALSE)</f>
        <v>&lt;$1M</v>
      </c>
      <c r="P1629" t="str">
        <f>VLOOKUP(C1629,accounts!$A$2:$F$9615,5,FALSE)</f>
        <v>East</v>
      </c>
      <c r="Q1629" t="b">
        <f t="shared" si="26"/>
        <v>1</v>
      </c>
      <c r="R1629" t="e">
        <f>INDEX(removed_duplicate_rows!$A$5:$A$39,MATCH(wins!A1629,removed_duplicate_rows!$A$5:$A$39,0))</f>
        <v>#N/A</v>
      </c>
    </row>
    <row r="1630" spans="1:18" ht="15.75" customHeight="1" x14ac:dyDescent="0.2">
      <c r="A1630" t="s">
        <v>5019</v>
      </c>
      <c r="B1630" t="s">
        <v>5020</v>
      </c>
      <c r="C1630" t="s">
        <v>5021</v>
      </c>
      <c r="D1630" s="10">
        <v>45787</v>
      </c>
      <c r="E1630" t="s">
        <v>4832</v>
      </c>
      <c r="F1630">
        <v>1</v>
      </c>
      <c r="G1630" t="s">
        <v>77</v>
      </c>
      <c r="H1630" t="s">
        <v>866</v>
      </c>
      <c r="I1630" t="s">
        <v>79</v>
      </c>
      <c r="J1630">
        <v>1</v>
      </c>
      <c r="K1630">
        <v>10668</v>
      </c>
      <c r="L1630" t="str">
        <f>IFERROR(INDEX(play_attribution!$B$2:$B$328,MATCH(A1630,play_attribution!$A$2:$A$328,0)),"")</f>
        <v/>
      </c>
      <c r="M1630" t="str">
        <f>VLOOKUP(H1630,seller_roster!$A$2:$B$85,2,FALSE)</f>
        <v>Kira Novak</v>
      </c>
      <c r="N1630" t="str">
        <f>VLOOKUP(C1630,accounts!$A$2:$F$9615,2,FALSE)</f>
        <v>Healthcare Services</v>
      </c>
      <c r="O1630" t="str">
        <f>VLOOKUP(C1630,accounts!$A$2:$F$9615,3,FALSE)</f>
        <v>$1M-$2.5M</v>
      </c>
      <c r="P1630" t="str">
        <f>VLOOKUP(C1630,accounts!$A$2:$F$9615,5,FALSE)</f>
        <v>East</v>
      </c>
      <c r="Q1630" t="b">
        <f t="shared" si="26"/>
        <v>1</v>
      </c>
      <c r="R1630" t="e">
        <f>INDEX(removed_duplicate_rows!$A$5:$A$39,MATCH(wins!A1630,removed_duplicate_rows!$A$5:$A$39,0))</f>
        <v>#N/A</v>
      </c>
    </row>
    <row r="1631" spans="1:18" ht="15.75" customHeight="1" x14ac:dyDescent="0.2">
      <c r="A1631" t="s">
        <v>5022</v>
      </c>
      <c r="B1631" t="s">
        <v>5023</v>
      </c>
      <c r="C1631" t="s">
        <v>5024</v>
      </c>
      <c r="D1631" s="10">
        <v>45787</v>
      </c>
      <c r="E1631" t="s">
        <v>4832</v>
      </c>
      <c r="F1631">
        <v>1</v>
      </c>
      <c r="G1631" t="s">
        <v>77</v>
      </c>
      <c r="H1631" t="s">
        <v>95</v>
      </c>
      <c r="I1631" t="s">
        <v>79</v>
      </c>
      <c r="J1631">
        <v>1</v>
      </c>
      <c r="K1631">
        <v>9408</v>
      </c>
      <c r="L1631" t="str">
        <f>IFERROR(INDEX(play_attribution!$B$2:$B$328,MATCH(A1631,play_attribution!$A$2:$A$328,0)),"")</f>
        <v/>
      </c>
      <c r="M1631" t="str">
        <f>VLOOKUP(H1631,seller_roster!$A$2:$B$85,2,FALSE)</f>
        <v>Frankie Ferro</v>
      </c>
      <c r="N1631" t="str">
        <f>VLOOKUP(C1631,accounts!$A$2:$F$9615,2,FALSE)</f>
        <v>Retail Multi-Location</v>
      </c>
      <c r="O1631" t="str">
        <f>VLOOKUP(C1631,accounts!$A$2:$F$9615,3,FALSE)</f>
        <v>$1M-$2.5M</v>
      </c>
      <c r="P1631" t="str">
        <f>VLOOKUP(C1631,accounts!$A$2:$F$9615,5,FALSE)</f>
        <v>West</v>
      </c>
      <c r="Q1631" t="b">
        <f t="shared" si="26"/>
        <v>1</v>
      </c>
      <c r="R1631" t="e">
        <f>INDEX(removed_duplicate_rows!$A$5:$A$39,MATCH(wins!A1631,removed_duplicate_rows!$A$5:$A$39,0))</f>
        <v>#N/A</v>
      </c>
    </row>
    <row r="1632" spans="1:18" ht="15.75" customHeight="1" x14ac:dyDescent="0.2">
      <c r="A1632" t="s">
        <v>5025</v>
      </c>
      <c r="B1632" t="s">
        <v>5026</v>
      </c>
      <c r="C1632" t="s">
        <v>5027</v>
      </c>
      <c r="D1632" s="10">
        <v>45787</v>
      </c>
      <c r="E1632" t="s">
        <v>4832</v>
      </c>
      <c r="F1632">
        <v>1</v>
      </c>
      <c r="G1632" t="s">
        <v>77</v>
      </c>
      <c r="H1632" t="s">
        <v>184</v>
      </c>
      <c r="I1632" t="s">
        <v>79</v>
      </c>
      <c r="J1632">
        <v>1</v>
      </c>
      <c r="K1632">
        <v>5017</v>
      </c>
      <c r="L1632" t="str">
        <f>IFERROR(INDEX(play_attribution!$B$2:$B$328,MATCH(A1632,play_attribution!$A$2:$A$328,0)),"")</f>
        <v/>
      </c>
      <c r="M1632" t="str">
        <f>VLOOKUP(H1632,seller_roster!$A$2:$B$85,2,FALSE)</f>
        <v>Zion Silva</v>
      </c>
      <c r="N1632" t="str">
        <f>VLOOKUP(C1632,accounts!$A$2:$F$9615,2,FALSE)</f>
        <v>Wholesale &amp; Distribution</v>
      </c>
      <c r="O1632" t="str">
        <f>VLOOKUP(C1632,accounts!$A$2:$F$9615,3,FALSE)</f>
        <v>$5M-$10M</v>
      </c>
      <c r="P1632" t="str">
        <f>VLOOKUP(C1632,accounts!$A$2:$F$9615,5,FALSE)</f>
        <v>East</v>
      </c>
      <c r="Q1632" t="b">
        <f t="shared" si="26"/>
        <v>1</v>
      </c>
      <c r="R1632" t="e">
        <f>INDEX(removed_duplicate_rows!$A$5:$A$39,MATCH(wins!A1632,removed_duplicate_rows!$A$5:$A$39,0))</f>
        <v>#N/A</v>
      </c>
    </row>
    <row r="1633" spans="1:18" ht="15.75" customHeight="1" x14ac:dyDescent="0.2">
      <c r="A1633" t="s">
        <v>5028</v>
      </c>
      <c r="B1633" t="s">
        <v>5029</v>
      </c>
      <c r="C1633" t="s">
        <v>5030</v>
      </c>
      <c r="D1633" s="10">
        <v>45787</v>
      </c>
      <c r="E1633" t="s">
        <v>4832</v>
      </c>
      <c r="F1633">
        <v>1</v>
      </c>
      <c r="G1633" t="s">
        <v>77</v>
      </c>
      <c r="H1633" t="s">
        <v>118</v>
      </c>
      <c r="I1633" t="s">
        <v>79</v>
      </c>
      <c r="J1633">
        <v>1</v>
      </c>
      <c r="K1633">
        <v>9421</v>
      </c>
      <c r="L1633" t="str">
        <f>IFERROR(INDEX(play_attribution!$B$2:$B$328,MATCH(A1633,play_attribution!$A$2:$A$328,0)),"")</f>
        <v/>
      </c>
      <c r="M1633" t="str">
        <f>VLOOKUP(H1633,seller_roster!$A$2:$B$85,2,FALSE)</f>
        <v>Val Reyes</v>
      </c>
      <c r="N1633" t="str">
        <f>VLOOKUP(C1633,accounts!$A$2:$F$9615,2,FALSE)</f>
        <v>Hospitality Group</v>
      </c>
      <c r="O1633" t="str">
        <f>VLOOKUP(C1633,accounts!$A$2:$F$9615,3,FALSE)</f>
        <v>$2.5M-$5M</v>
      </c>
      <c r="P1633" t="str">
        <f>VLOOKUP(C1633,accounts!$A$2:$F$9615,5,FALSE)</f>
        <v>West</v>
      </c>
      <c r="Q1633" t="b">
        <f t="shared" si="26"/>
        <v>1</v>
      </c>
      <c r="R1633" t="e">
        <f>INDEX(removed_duplicate_rows!$A$5:$A$39,MATCH(wins!A1633,removed_duplicate_rows!$A$5:$A$39,0))</f>
        <v>#N/A</v>
      </c>
    </row>
    <row r="1634" spans="1:18" ht="15.75" customHeight="1" x14ac:dyDescent="0.2">
      <c r="A1634" t="s">
        <v>5031</v>
      </c>
      <c r="B1634" t="s">
        <v>5032</v>
      </c>
      <c r="C1634" t="s">
        <v>5033</v>
      </c>
      <c r="D1634" s="10">
        <v>45787</v>
      </c>
      <c r="E1634" t="s">
        <v>4832</v>
      </c>
      <c r="F1634">
        <v>1</v>
      </c>
      <c r="G1634" t="s">
        <v>77</v>
      </c>
      <c r="H1634" t="s">
        <v>129</v>
      </c>
      <c r="I1634" t="s">
        <v>79</v>
      </c>
      <c r="J1634">
        <v>1</v>
      </c>
      <c r="K1634">
        <v>9573</v>
      </c>
      <c r="L1634" t="str">
        <f>IFERROR(INDEX(play_attribution!$B$2:$B$328,MATCH(A1634,play_attribution!$A$2:$A$328,0)),"")</f>
        <v/>
      </c>
      <c r="M1634" t="str">
        <f>VLOOKUP(H1634,seller_roster!$A$2:$B$85,2,FALSE)</f>
        <v>Gray Vega</v>
      </c>
      <c r="N1634" t="str">
        <f>VLOOKUP(C1634,accounts!$A$2:$F$9615,2,FALSE)</f>
        <v>Field Services</v>
      </c>
      <c r="O1634" t="str">
        <f>VLOOKUP(C1634,accounts!$A$2:$F$9615,3,FALSE)</f>
        <v>$2.5M-$5M</v>
      </c>
      <c r="P1634" t="str">
        <f>VLOOKUP(C1634,accounts!$A$2:$F$9615,5,FALSE)</f>
        <v>West</v>
      </c>
      <c r="Q1634" t="b">
        <f t="shared" si="26"/>
        <v>1</v>
      </c>
      <c r="R1634" t="e">
        <f>INDEX(removed_duplicate_rows!$A$5:$A$39,MATCH(wins!A1634,removed_duplicate_rows!$A$5:$A$39,0))</f>
        <v>#N/A</v>
      </c>
    </row>
    <row r="1635" spans="1:18" ht="15.75" customHeight="1" x14ac:dyDescent="0.2">
      <c r="A1635" t="s">
        <v>5034</v>
      </c>
      <c r="B1635" t="s">
        <v>5035</v>
      </c>
      <c r="C1635" t="s">
        <v>5036</v>
      </c>
      <c r="D1635" s="10">
        <v>45787</v>
      </c>
      <c r="E1635" t="s">
        <v>4832</v>
      </c>
      <c r="F1635">
        <v>1</v>
      </c>
      <c r="G1635" t="s">
        <v>77</v>
      </c>
      <c r="H1635" t="s">
        <v>173</v>
      </c>
      <c r="I1635" t="s">
        <v>79</v>
      </c>
      <c r="J1635">
        <v>1</v>
      </c>
      <c r="K1635">
        <v>5394</v>
      </c>
      <c r="L1635" t="str">
        <f>IFERROR(INDEX(play_attribution!$B$2:$B$328,MATCH(A1635,play_attribution!$A$2:$A$328,0)),"")</f>
        <v/>
      </c>
      <c r="M1635" t="str">
        <f>VLOOKUP(H1635,seller_roster!$A$2:$B$85,2,FALSE)</f>
        <v>Pia Reyes</v>
      </c>
      <c r="N1635" t="str">
        <f>VLOOKUP(C1635,accounts!$A$2:$F$9615,2,FALSE)</f>
        <v>Hospitality Group</v>
      </c>
      <c r="O1635" t="str">
        <f>VLOOKUP(C1635,accounts!$A$2:$F$9615,3,FALSE)</f>
        <v>&gt;$10M</v>
      </c>
      <c r="P1635" t="str">
        <f>VLOOKUP(C1635,accounts!$A$2:$F$9615,5,FALSE)</f>
        <v>Central</v>
      </c>
      <c r="Q1635" t="b">
        <f t="shared" si="26"/>
        <v>1</v>
      </c>
      <c r="R1635" t="e">
        <f>INDEX(removed_duplicate_rows!$A$5:$A$39,MATCH(wins!A1635,removed_duplicate_rows!$A$5:$A$39,0))</f>
        <v>#N/A</v>
      </c>
    </row>
    <row r="1636" spans="1:18" ht="15.75" customHeight="1" x14ac:dyDescent="0.2">
      <c r="A1636" t="s">
        <v>5037</v>
      </c>
      <c r="B1636" t="s">
        <v>5038</v>
      </c>
      <c r="C1636" t="s">
        <v>5039</v>
      </c>
      <c r="D1636" s="10">
        <v>45787</v>
      </c>
      <c r="E1636" t="s">
        <v>4832</v>
      </c>
      <c r="F1636">
        <v>1</v>
      </c>
      <c r="G1636" t="s">
        <v>273</v>
      </c>
      <c r="H1636" t="s">
        <v>274</v>
      </c>
      <c r="I1636" t="s">
        <v>79</v>
      </c>
      <c r="J1636">
        <v>1</v>
      </c>
      <c r="K1636">
        <v>7970</v>
      </c>
      <c r="L1636" t="str">
        <f>IFERROR(INDEX(play_attribution!$B$2:$B$328,MATCH(A1636,play_attribution!$A$2:$A$328,0)),"")</f>
        <v/>
      </c>
      <c r="M1636" t="str">
        <f>VLOOKUP(H1636,seller_roster!$A$2:$B$85,2,FALSE)</f>
        <v>Shiloh Petrov</v>
      </c>
      <c r="N1636" t="str">
        <f>VLOOKUP(C1636,accounts!$A$2:$F$9615,2,FALSE)</f>
        <v>Field Services</v>
      </c>
      <c r="O1636" t="str">
        <f>VLOOKUP(C1636,accounts!$A$2:$F$9615,3,FALSE)</f>
        <v>&lt;$1M</v>
      </c>
      <c r="P1636" t="str">
        <f>VLOOKUP(C1636,accounts!$A$2:$F$9615,5,FALSE)</f>
        <v>East</v>
      </c>
      <c r="Q1636" t="b">
        <f t="shared" si="26"/>
        <v>1</v>
      </c>
      <c r="R1636" t="e">
        <f>INDEX(removed_duplicate_rows!$A$5:$A$39,MATCH(wins!A1636,removed_duplicate_rows!$A$5:$A$39,0))</f>
        <v>#N/A</v>
      </c>
    </row>
    <row r="1637" spans="1:18" ht="15.75" customHeight="1" x14ac:dyDescent="0.2">
      <c r="A1637" t="s">
        <v>5040</v>
      </c>
      <c r="B1637" t="s">
        <v>5041</v>
      </c>
      <c r="C1637" t="s">
        <v>5042</v>
      </c>
      <c r="D1637" s="10">
        <v>45787</v>
      </c>
      <c r="E1637" t="s">
        <v>4832</v>
      </c>
      <c r="F1637">
        <v>1</v>
      </c>
      <c r="G1637" t="s">
        <v>273</v>
      </c>
      <c r="H1637" t="s">
        <v>278</v>
      </c>
      <c r="I1637" t="s">
        <v>79</v>
      </c>
      <c r="J1637">
        <v>1</v>
      </c>
      <c r="K1637">
        <v>7624</v>
      </c>
      <c r="L1637" t="str">
        <f>IFERROR(INDEX(play_attribution!$B$2:$B$328,MATCH(A1637,play_attribution!$A$2:$A$328,0)),"")</f>
        <v/>
      </c>
      <c r="M1637" t="str">
        <f>VLOOKUP(H1637,seller_roster!$A$2:$B$85,2,FALSE)</f>
        <v>Kira Bianchi</v>
      </c>
      <c r="N1637" t="str">
        <f>VLOOKUP(C1637,accounts!$A$2:$F$9615,2,FALSE)</f>
        <v>Professional Services</v>
      </c>
      <c r="O1637" t="str">
        <f>VLOOKUP(C1637,accounts!$A$2:$F$9615,3,FALSE)</f>
        <v>$2.5M-$5M</v>
      </c>
      <c r="P1637" t="str">
        <f>VLOOKUP(C1637,accounts!$A$2:$F$9615,5,FALSE)</f>
        <v>East</v>
      </c>
      <c r="Q1637" t="b">
        <f t="shared" si="26"/>
        <v>1</v>
      </c>
      <c r="R1637" t="e">
        <f>INDEX(removed_duplicate_rows!$A$5:$A$39,MATCH(wins!A1637,removed_duplicate_rows!$A$5:$A$39,0))</f>
        <v>#N/A</v>
      </c>
    </row>
    <row r="1638" spans="1:18" ht="15.75" customHeight="1" x14ac:dyDescent="0.2">
      <c r="A1638" t="s">
        <v>5043</v>
      </c>
      <c r="B1638" t="s">
        <v>5044</v>
      </c>
      <c r="C1638" t="s">
        <v>5045</v>
      </c>
      <c r="D1638" s="10">
        <v>45787</v>
      </c>
      <c r="E1638" t="s">
        <v>4832</v>
      </c>
      <c r="F1638">
        <v>1</v>
      </c>
      <c r="G1638" t="s">
        <v>273</v>
      </c>
      <c r="H1638" t="s">
        <v>319</v>
      </c>
      <c r="I1638" t="s">
        <v>79</v>
      </c>
      <c r="J1638">
        <v>1</v>
      </c>
      <c r="K1638">
        <v>9479</v>
      </c>
      <c r="L1638" t="str">
        <f>IFERROR(INDEX(play_attribution!$B$2:$B$328,MATCH(A1638,play_attribution!$A$2:$A$328,0)),"")</f>
        <v/>
      </c>
      <c r="M1638" t="str">
        <f>VLOOKUP(H1638,seller_roster!$A$2:$B$85,2,FALSE)</f>
        <v>Nia Kowalski</v>
      </c>
      <c r="N1638" t="str">
        <f>VLOOKUP(C1638,accounts!$A$2:$F$9615,2,FALSE)</f>
        <v>Nonprofit</v>
      </c>
      <c r="O1638" t="str">
        <f>VLOOKUP(C1638,accounts!$A$2:$F$9615,3,FALSE)</f>
        <v>$5M-$10M</v>
      </c>
      <c r="P1638" t="str">
        <f>VLOOKUP(C1638,accounts!$A$2:$F$9615,5,FALSE)</f>
        <v>East</v>
      </c>
      <c r="Q1638" t="b">
        <f t="shared" si="26"/>
        <v>1</v>
      </c>
      <c r="R1638" t="e">
        <f>INDEX(removed_duplicate_rows!$A$5:$A$39,MATCH(wins!A1638,removed_duplicate_rows!$A$5:$A$39,0))</f>
        <v>#N/A</v>
      </c>
    </row>
    <row r="1639" spans="1:18" ht="15.75" customHeight="1" x14ac:dyDescent="0.2">
      <c r="A1639" t="s">
        <v>5046</v>
      </c>
      <c r="B1639" t="s">
        <v>5047</v>
      </c>
      <c r="C1639" t="s">
        <v>5048</v>
      </c>
      <c r="D1639" s="10">
        <v>45787</v>
      </c>
      <c r="E1639" t="s">
        <v>4832</v>
      </c>
      <c r="F1639">
        <v>1</v>
      </c>
      <c r="G1639" t="s">
        <v>273</v>
      </c>
      <c r="H1639" t="s">
        <v>1098</v>
      </c>
      <c r="I1639" t="s">
        <v>79</v>
      </c>
      <c r="J1639">
        <v>1</v>
      </c>
      <c r="K1639">
        <v>14134</v>
      </c>
      <c r="L1639" t="str">
        <f>IFERROR(INDEX(play_attribution!$B$2:$B$328,MATCH(A1639,play_attribution!$A$2:$A$328,0)),"")</f>
        <v/>
      </c>
      <c r="M1639" t="str">
        <f>VLOOKUP(H1639,seller_roster!$A$2:$B$85,2,FALSE)</f>
        <v>Yael Okafor</v>
      </c>
      <c r="N1639" t="str">
        <f>VLOOKUP(C1639,accounts!$A$2:$F$9615,2,FALSE)</f>
        <v>Nonprofit</v>
      </c>
      <c r="O1639" t="str">
        <f>VLOOKUP(C1639,accounts!$A$2:$F$9615,3,FALSE)</f>
        <v>$5M-$10M</v>
      </c>
      <c r="P1639" t="str">
        <f>VLOOKUP(C1639,accounts!$A$2:$F$9615,5,FALSE)</f>
        <v>Central</v>
      </c>
      <c r="Q1639" t="b">
        <f t="shared" si="26"/>
        <v>1</v>
      </c>
      <c r="R1639" t="e">
        <f>INDEX(removed_duplicate_rows!$A$5:$A$39,MATCH(wins!A1639,removed_duplicate_rows!$A$5:$A$39,0))</f>
        <v>#N/A</v>
      </c>
    </row>
    <row r="1640" spans="1:18" ht="15.75" customHeight="1" x14ac:dyDescent="0.2">
      <c r="A1640" t="s">
        <v>5049</v>
      </c>
      <c r="B1640" t="s">
        <v>5050</v>
      </c>
      <c r="C1640" t="s">
        <v>5051</v>
      </c>
      <c r="D1640" s="10">
        <v>45787</v>
      </c>
      <c r="E1640" t="s">
        <v>4832</v>
      </c>
      <c r="F1640">
        <v>1</v>
      </c>
      <c r="G1640" t="s">
        <v>273</v>
      </c>
      <c r="H1640" t="s">
        <v>312</v>
      </c>
      <c r="I1640" t="s">
        <v>79</v>
      </c>
      <c r="J1640">
        <v>1</v>
      </c>
      <c r="K1640">
        <v>7139</v>
      </c>
      <c r="L1640" t="str">
        <f>IFERROR(INDEX(play_attribution!$B$2:$B$328,MATCH(A1640,play_attribution!$A$2:$A$328,0)),"")</f>
        <v/>
      </c>
      <c r="M1640" t="str">
        <f>VLOOKUP(H1640,seller_roster!$A$2:$B$85,2,FALSE)</f>
        <v>Tatum Osei</v>
      </c>
      <c r="N1640" t="str">
        <f>VLOOKUP(C1640,accounts!$A$2:$F$9615,2,FALSE)</f>
        <v>Field Services</v>
      </c>
      <c r="O1640" t="str">
        <f>VLOOKUP(C1640,accounts!$A$2:$F$9615,3,FALSE)</f>
        <v>$2.5M-$5M</v>
      </c>
      <c r="P1640" t="str">
        <f>VLOOKUP(C1640,accounts!$A$2:$F$9615,5,FALSE)</f>
        <v>East</v>
      </c>
      <c r="Q1640" t="b">
        <f t="shared" si="26"/>
        <v>1</v>
      </c>
      <c r="R1640" t="e">
        <f>INDEX(removed_duplicate_rows!$A$5:$A$39,MATCH(wins!A1640,removed_duplicate_rows!$A$5:$A$39,0))</f>
        <v>#N/A</v>
      </c>
    </row>
    <row r="1641" spans="1:18" ht="15.75" customHeight="1" x14ac:dyDescent="0.2">
      <c r="A1641" t="s">
        <v>5052</v>
      </c>
      <c r="B1641" t="s">
        <v>5053</v>
      </c>
      <c r="C1641" t="s">
        <v>5054</v>
      </c>
      <c r="D1641" s="10">
        <v>45787</v>
      </c>
      <c r="E1641" t="s">
        <v>4832</v>
      </c>
      <c r="F1641">
        <v>1</v>
      </c>
      <c r="G1641" t="s">
        <v>273</v>
      </c>
      <c r="H1641" t="s">
        <v>289</v>
      </c>
      <c r="I1641" t="s">
        <v>55</v>
      </c>
      <c r="J1641">
        <v>1</v>
      </c>
      <c r="K1641">
        <v>8537</v>
      </c>
      <c r="L1641" t="str">
        <f>IFERROR(INDEX(play_attribution!$B$2:$B$328,MATCH(A1641,play_attribution!$A$2:$A$328,0)),"")</f>
        <v/>
      </c>
      <c r="M1641" t="str">
        <f>VLOOKUP(H1641,seller_roster!$A$2:$B$85,2,FALSE)</f>
        <v>Skyler Okafor</v>
      </c>
      <c r="N1641" t="str">
        <f>VLOOKUP(C1641,accounts!$A$2:$F$9615,2,FALSE)</f>
        <v>Construction</v>
      </c>
      <c r="O1641" t="str">
        <f>VLOOKUP(C1641,accounts!$A$2:$F$9615,3,FALSE)</f>
        <v>$2.5M-$5M</v>
      </c>
      <c r="P1641" t="str">
        <f>VLOOKUP(C1641,accounts!$A$2:$F$9615,5,FALSE)</f>
        <v>East</v>
      </c>
      <c r="Q1641" t="b">
        <f t="shared" si="26"/>
        <v>1</v>
      </c>
      <c r="R1641" t="e">
        <f>INDEX(removed_duplicate_rows!$A$5:$A$39,MATCH(wins!A1641,removed_duplicate_rows!$A$5:$A$39,0))</f>
        <v>#N/A</v>
      </c>
    </row>
    <row r="1642" spans="1:18" ht="15.75" customHeight="1" x14ac:dyDescent="0.2">
      <c r="A1642" t="s">
        <v>5055</v>
      </c>
      <c r="B1642" t="s">
        <v>5056</v>
      </c>
      <c r="C1642" t="s">
        <v>5057</v>
      </c>
      <c r="D1642" s="10">
        <v>45787</v>
      </c>
      <c r="E1642" t="s">
        <v>4832</v>
      </c>
      <c r="F1642">
        <v>1</v>
      </c>
      <c r="G1642" t="s">
        <v>273</v>
      </c>
      <c r="H1642" t="s">
        <v>319</v>
      </c>
      <c r="I1642" t="s">
        <v>55</v>
      </c>
      <c r="J1642">
        <v>1</v>
      </c>
      <c r="K1642">
        <v>9848</v>
      </c>
      <c r="L1642" t="str">
        <f>IFERROR(INDEX(play_attribution!$B$2:$B$328,MATCH(A1642,play_attribution!$A$2:$A$328,0)),"")</f>
        <v/>
      </c>
      <c r="M1642" t="str">
        <f>VLOOKUP(H1642,seller_roster!$A$2:$B$85,2,FALSE)</f>
        <v>Nia Kowalski</v>
      </c>
      <c r="N1642" t="str">
        <f>VLOOKUP(C1642,accounts!$A$2:$F$9615,2,FALSE)</f>
        <v>Construction</v>
      </c>
      <c r="O1642" t="str">
        <f>VLOOKUP(C1642,accounts!$A$2:$F$9615,3,FALSE)</f>
        <v>$5M-$10M</v>
      </c>
      <c r="P1642" t="str">
        <f>VLOOKUP(C1642,accounts!$A$2:$F$9615,5,FALSE)</f>
        <v>West</v>
      </c>
      <c r="Q1642" t="b">
        <f t="shared" si="26"/>
        <v>1</v>
      </c>
      <c r="R1642" t="e">
        <f>INDEX(removed_duplicate_rows!$A$5:$A$39,MATCH(wins!A1642,removed_duplicate_rows!$A$5:$A$39,0))</f>
        <v>#N/A</v>
      </c>
    </row>
    <row r="1643" spans="1:18" ht="15.75" customHeight="1" x14ac:dyDescent="0.2">
      <c r="A1643" t="s">
        <v>5058</v>
      </c>
      <c r="B1643" t="s">
        <v>5059</v>
      </c>
      <c r="C1643" t="s">
        <v>5060</v>
      </c>
      <c r="D1643" s="10">
        <v>45787</v>
      </c>
      <c r="E1643" t="s">
        <v>4832</v>
      </c>
      <c r="F1643">
        <v>1</v>
      </c>
      <c r="G1643" t="s">
        <v>273</v>
      </c>
      <c r="H1643" t="s">
        <v>312</v>
      </c>
      <c r="I1643" t="s">
        <v>55</v>
      </c>
      <c r="J1643">
        <v>1</v>
      </c>
      <c r="K1643">
        <v>10814</v>
      </c>
      <c r="L1643" t="str">
        <f>IFERROR(INDEX(play_attribution!$B$2:$B$328,MATCH(A1643,play_attribution!$A$2:$A$328,0)),"")</f>
        <v/>
      </c>
      <c r="M1643" t="str">
        <f>VLOOKUP(H1643,seller_roster!$A$2:$B$85,2,FALSE)</f>
        <v>Tatum Osei</v>
      </c>
      <c r="N1643" t="str">
        <f>VLOOKUP(C1643,accounts!$A$2:$F$9615,2,FALSE)</f>
        <v>Retail Multi-Location</v>
      </c>
      <c r="O1643" t="str">
        <f>VLOOKUP(C1643,accounts!$A$2:$F$9615,3,FALSE)</f>
        <v>$2.5M-$5M</v>
      </c>
      <c r="P1643" t="str">
        <f>VLOOKUP(C1643,accounts!$A$2:$F$9615,5,FALSE)</f>
        <v>West</v>
      </c>
      <c r="Q1643" t="b">
        <f t="shared" si="26"/>
        <v>1</v>
      </c>
      <c r="R1643" t="e">
        <f>INDEX(removed_duplicate_rows!$A$5:$A$39,MATCH(wins!A1643,removed_duplicate_rows!$A$5:$A$39,0))</f>
        <v>#N/A</v>
      </c>
    </row>
    <row r="1644" spans="1:18" ht="15.75" customHeight="1" x14ac:dyDescent="0.2">
      <c r="A1644" t="s">
        <v>5061</v>
      </c>
      <c r="B1644" t="s">
        <v>5062</v>
      </c>
      <c r="C1644" t="s">
        <v>5063</v>
      </c>
      <c r="D1644" s="10">
        <v>45787</v>
      </c>
      <c r="E1644" t="s">
        <v>4832</v>
      </c>
      <c r="F1644">
        <v>1</v>
      </c>
      <c r="G1644" t="s">
        <v>273</v>
      </c>
      <c r="H1644" t="s">
        <v>717</v>
      </c>
      <c r="I1644" t="s">
        <v>79</v>
      </c>
      <c r="J1644">
        <v>1</v>
      </c>
      <c r="K1644">
        <v>11368</v>
      </c>
      <c r="L1644" t="str">
        <f>IFERROR(INDEX(play_attribution!$B$2:$B$328,MATCH(A1644,play_attribution!$A$2:$A$328,0)),"")</f>
        <v/>
      </c>
      <c r="M1644" t="str">
        <f>VLOOKUP(H1644,seller_roster!$A$2:$B$85,2,FALSE)</f>
        <v>Corey Novak</v>
      </c>
      <c r="N1644" t="str">
        <f>VLOOKUP(C1644,accounts!$A$2:$F$9615,2,FALSE)</f>
        <v>Retail Multi-Location</v>
      </c>
      <c r="O1644" t="str">
        <f>VLOOKUP(C1644,accounts!$A$2:$F$9615,3,FALSE)</f>
        <v>$2.5M-$5M</v>
      </c>
      <c r="P1644" t="str">
        <f>VLOOKUP(C1644,accounts!$A$2:$F$9615,5,FALSE)</f>
        <v>Central</v>
      </c>
      <c r="Q1644" t="b">
        <f t="shared" si="26"/>
        <v>1</v>
      </c>
      <c r="R1644" t="e">
        <f>INDEX(removed_duplicate_rows!$A$5:$A$39,MATCH(wins!A1644,removed_duplicate_rows!$A$5:$A$39,0))</f>
        <v>#N/A</v>
      </c>
    </row>
    <row r="1645" spans="1:18" ht="15.75" customHeight="1" x14ac:dyDescent="0.2">
      <c r="A1645" t="s">
        <v>5064</v>
      </c>
      <c r="B1645" t="s">
        <v>5065</v>
      </c>
      <c r="C1645" t="s">
        <v>5066</v>
      </c>
      <c r="D1645" s="10">
        <v>45787</v>
      </c>
      <c r="E1645" t="s">
        <v>4832</v>
      </c>
      <c r="F1645">
        <v>1</v>
      </c>
      <c r="G1645" t="s">
        <v>273</v>
      </c>
      <c r="H1645" t="s">
        <v>357</v>
      </c>
      <c r="I1645" t="s">
        <v>55</v>
      </c>
      <c r="J1645">
        <v>1</v>
      </c>
      <c r="K1645">
        <v>16086</v>
      </c>
      <c r="L1645" t="str">
        <f>IFERROR(INDEX(play_attribution!$B$2:$B$328,MATCH(A1645,play_attribution!$A$2:$A$328,0)),"")</f>
        <v/>
      </c>
      <c r="M1645" t="str">
        <f>VLOOKUP(H1645,seller_roster!$A$2:$B$85,2,FALSE)</f>
        <v>Hollis Abadi</v>
      </c>
      <c r="N1645" t="str">
        <f>VLOOKUP(C1645,accounts!$A$2:$F$9615,2,FALSE)</f>
        <v>Field Services</v>
      </c>
      <c r="O1645" t="str">
        <f>VLOOKUP(C1645,accounts!$A$2:$F$9615,3,FALSE)</f>
        <v>$2.5M-$5M</v>
      </c>
      <c r="P1645" t="str">
        <f>VLOOKUP(C1645,accounts!$A$2:$F$9615,5,FALSE)</f>
        <v>East</v>
      </c>
      <c r="Q1645" t="b">
        <f t="shared" si="26"/>
        <v>1</v>
      </c>
      <c r="R1645" t="e">
        <f>INDEX(removed_duplicate_rows!$A$5:$A$39,MATCH(wins!A1645,removed_duplicate_rows!$A$5:$A$39,0))</f>
        <v>#N/A</v>
      </c>
    </row>
    <row r="1646" spans="1:18" ht="15.75" customHeight="1" x14ac:dyDescent="0.2">
      <c r="A1646" t="s">
        <v>5067</v>
      </c>
      <c r="B1646" t="s">
        <v>5068</v>
      </c>
      <c r="C1646" t="s">
        <v>5069</v>
      </c>
      <c r="D1646" s="10">
        <v>45787</v>
      </c>
      <c r="E1646" t="s">
        <v>4832</v>
      </c>
      <c r="F1646">
        <v>1</v>
      </c>
      <c r="G1646" t="s">
        <v>273</v>
      </c>
      <c r="H1646" t="s">
        <v>337</v>
      </c>
      <c r="I1646" t="s">
        <v>55</v>
      </c>
      <c r="J1646">
        <v>1</v>
      </c>
      <c r="K1646">
        <v>10615</v>
      </c>
      <c r="L1646" t="str">
        <f>IFERROR(INDEX(play_attribution!$B$2:$B$328,MATCH(A1646,play_attribution!$A$2:$A$328,0)),"")</f>
        <v/>
      </c>
      <c r="M1646" t="str">
        <f>VLOOKUP(H1646,seller_roster!$A$2:$B$85,2,FALSE)</f>
        <v>Flor Bianchi</v>
      </c>
      <c r="N1646" t="str">
        <f>VLOOKUP(C1646,accounts!$A$2:$F$9615,2,FALSE)</f>
        <v>Nonprofit</v>
      </c>
      <c r="O1646" t="str">
        <f>VLOOKUP(C1646,accounts!$A$2:$F$9615,3,FALSE)</f>
        <v>&lt;$1M</v>
      </c>
      <c r="P1646" t="str">
        <f>VLOOKUP(C1646,accounts!$A$2:$F$9615,5,FALSE)</f>
        <v>East</v>
      </c>
      <c r="Q1646" t="b">
        <f t="shared" si="26"/>
        <v>1</v>
      </c>
      <c r="R1646" t="e">
        <f>INDEX(removed_duplicate_rows!$A$5:$A$39,MATCH(wins!A1646,removed_duplicate_rows!$A$5:$A$39,0))</f>
        <v>#N/A</v>
      </c>
    </row>
    <row r="1647" spans="1:18" ht="15.75" customHeight="1" x14ac:dyDescent="0.2">
      <c r="A1647" t="s">
        <v>5070</v>
      </c>
      <c r="B1647" t="s">
        <v>5071</v>
      </c>
      <c r="C1647" t="s">
        <v>5072</v>
      </c>
      <c r="D1647" s="10">
        <v>45787</v>
      </c>
      <c r="E1647" t="s">
        <v>4832</v>
      </c>
      <c r="F1647">
        <v>1</v>
      </c>
      <c r="G1647" t="s">
        <v>273</v>
      </c>
      <c r="H1647" t="s">
        <v>308</v>
      </c>
      <c r="I1647" t="s">
        <v>79</v>
      </c>
      <c r="J1647">
        <v>1</v>
      </c>
      <c r="K1647">
        <v>8738</v>
      </c>
      <c r="L1647" t="str">
        <f>IFERROR(INDEX(play_attribution!$B$2:$B$328,MATCH(A1647,play_attribution!$A$2:$A$328,0)),"")</f>
        <v/>
      </c>
      <c r="M1647" t="str">
        <f>VLOOKUP(H1647,seller_roster!$A$2:$B$85,2,FALSE)</f>
        <v>Blake Ruiz</v>
      </c>
      <c r="N1647" t="str">
        <f>VLOOKUP(C1647,accounts!$A$2:$F$9615,2,FALSE)</f>
        <v>Professional Services</v>
      </c>
      <c r="O1647" t="str">
        <f>VLOOKUP(C1647,accounts!$A$2:$F$9615,3,FALSE)</f>
        <v>$2.5M-$5M</v>
      </c>
      <c r="P1647" t="str">
        <f>VLOOKUP(C1647,accounts!$A$2:$F$9615,5,FALSE)</f>
        <v>West</v>
      </c>
      <c r="Q1647" t="b">
        <f t="shared" si="26"/>
        <v>1</v>
      </c>
      <c r="R1647" t="e">
        <f>INDEX(removed_duplicate_rows!$A$5:$A$39,MATCH(wins!A1647,removed_duplicate_rows!$A$5:$A$39,0))</f>
        <v>#N/A</v>
      </c>
    </row>
    <row r="1648" spans="1:18" ht="15.75" customHeight="1" x14ac:dyDescent="0.2">
      <c r="A1648" t="s">
        <v>5073</v>
      </c>
      <c r="B1648" t="s">
        <v>5074</v>
      </c>
      <c r="C1648" t="s">
        <v>5075</v>
      </c>
      <c r="D1648" s="10">
        <v>45787</v>
      </c>
      <c r="E1648" t="s">
        <v>4832</v>
      </c>
      <c r="F1648">
        <v>1</v>
      </c>
      <c r="G1648" t="s">
        <v>273</v>
      </c>
      <c r="H1648" t="s">
        <v>327</v>
      </c>
      <c r="I1648" t="s">
        <v>79</v>
      </c>
      <c r="J1648">
        <v>1</v>
      </c>
      <c r="K1648">
        <v>7408</v>
      </c>
      <c r="L1648" t="str">
        <f>IFERROR(INDEX(play_attribution!$B$2:$B$328,MATCH(A1648,play_attribution!$A$2:$A$328,0)),"")</f>
        <v/>
      </c>
      <c r="M1648" t="str">
        <f>VLOOKUP(H1648,seller_roster!$A$2:$B$85,2,FALSE)</f>
        <v>Frankie Lindqvist</v>
      </c>
      <c r="N1648" t="str">
        <f>VLOOKUP(C1648,accounts!$A$2:$F$9615,2,FALSE)</f>
        <v>Logistics</v>
      </c>
      <c r="O1648" t="str">
        <f>VLOOKUP(C1648,accounts!$A$2:$F$9615,3,FALSE)</f>
        <v>$5M-$10M</v>
      </c>
      <c r="P1648" t="str">
        <f>VLOOKUP(C1648,accounts!$A$2:$F$9615,5,FALSE)</f>
        <v>Central</v>
      </c>
      <c r="Q1648" t="b">
        <f t="shared" si="26"/>
        <v>1</v>
      </c>
      <c r="R1648" t="e">
        <f>INDEX(removed_duplicate_rows!$A$5:$A$39,MATCH(wins!A1648,removed_duplicate_rows!$A$5:$A$39,0))</f>
        <v>#N/A</v>
      </c>
    </row>
    <row r="1649" spans="1:18" ht="15.75" customHeight="1" x14ac:dyDescent="0.2">
      <c r="A1649" t="s">
        <v>5076</v>
      </c>
      <c r="B1649" t="s">
        <v>5077</v>
      </c>
      <c r="C1649" t="s">
        <v>5078</v>
      </c>
      <c r="D1649" s="10">
        <v>45787</v>
      </c>
      <c r="E1649" t="s">
        <v>4832</v>
      </c>
      <c r="F1649">
        <v>1</v>
      </c>
      <c r="G1649" t="s">
        <v>273</v>
      </c>
      <c r="H1649" t="s">
        <v>344</v>
      </c>
      <c r="I1649" t="s">
        <v>79</v>
      </c>
      <c r="J1649">
        <v>1</v>
      </c>
      <c r="K1649">
        <v>11965</v>
      </c>
      <c r="L1649" t="str">
        <f>IFERROR(INDEX(play_attribution!$B$2:$B$328,MATCH(A1649,play_attribution!$A$2:$A$328,0)),"")</f>
        <v/>
      </c>
      <c r="M1649" t="str">
        <f>VLOOKUP(H1649,seller_roster!$A$2:$B$85,2,FALSE)</f>
        <v>Wren Kowalski</v>
      </c>
      <c r="N1649" t="str">
        <f>VLOOKUP(C1649,accounts!$A$2:$F$9615,2,FALSE)</f>
        <v>Professional Services</v>
      </c>
      <c r="O1649" t="str">
        <f>VLOOKUP(C1649,accounts!$A$2:$F$9615,3,FALSE)</f>
        <v>$2.5M-$5M</v>
      </c>
      <c r="P1649" t="str">
        <f>VLOOKUP(C1649,accounts!$A$2:$F$9615,5,FALSE)</f>
        <v>East</v>
      </c>
      <c r="Q1649" t="b">
        <f t="shared" si="26"/>
        <v>1</v>
      </c>
      <c r="R1649" t="e">
        <f>INDEX(removed_duplicate_rows!$A$5:$A$39,MATCH(wins!A1649,removed_duplicate_rows!$A$5:$A$39,0))</f>
        <v>#N/A</v>
      </c>
    </row>
    <row r="1650" spans="1:18" ht="15.75" customHeight="1" x14ac:dyDescent="0.2">
      <c r="A1650" t="s">
        <v>5079</v>
      </c>
      <c r="B1650" t="s">
        <v>5080</v>
      </c>
      <c r="C1650" t="s">
        <v>5081</v>
      </c>
      <c r="D1650" s="10">
        <v>45787</v>
      </c>
      <c r="E1650" t="s">
        <v>4832</v>
      </c>
      <c r="F1650">
        <v>1</v>
      </c>
      <c r="G1650" t="s">
        <v>273</v>
      </c>
      <c r="H1650" t="s">
        <v>327</v>
      </c>
      <c r="I1650" t="s">
        <v>79</v>
      </c>
      <c r="J1650">
        <v>1</v>
      </c>
      <c r="K1650">
        <v>7004</v>
      </c>
      <c r="L1650" t="str">
        <f>IFERROR(INDEX(play_attribution!$B$2:$B$328,MATCH(A1650,play_attribution!$A$2:$A$328,0)),"")</f>
        <v/>
      </c>
      <c r="M1650" t="str">
        <f>VLOOKUP(H1650,seller_roster!$A$2:$B$85,2,FALSE)</f>
        <v>Frankie Lindqvist</v>
      </c>
      <c r="N1650" t="str">
        <f>VLOOKUP(C1650,accounts!$A$2:$F$9615,2,FALSE)</f>
        <v>Wholesale &amp; Distribution</v>
      </c>
      <c r="O1650" t="str">
        <f>VLOOKUP(C1650,accounts!$A$2:$F$9615,3,FALSE)</f>
        <v>$2.5M-$5M</v>
      </c>
      <c r="P1650" t="str">
        <f>VLOOKUP(C1650,accounts!$A$2:$F$9615,5,FALSE)</f>
        <v>East</v>
      </c>
      <c r="Q1650" t="b">
        <f t="shared" si="26"/>
        <v>1</v>
      </c>
      <c r="R1650" t="e">
        <f>INDEX(removed_duplicate_rows!$A$5:$A$39,MATCH(wins!A1650,removed_duplicate_rows!$A$5:$A$39,0))</f>
        <v>#N/A</v>
      </c>
    </row>
    <row r="1651" spans="1:18" ht="15.75" customHeight="1" x14ac:dyDescent="0.2">
      <c r="A1651" t="s">
        <v>5082</v>
      </c>
      <c r="B1651" t="s">
        <v>5083</v>
      </c>
      <c r="C1651" t="s">
        <v>5084</v>
      </c>
      <c r="D1651" s="10">
        <v>45787</v>
      </c>
      <c r="E1651" t="s">
        <v>4832</v>
      </c>
      <c r="F1651">
        <v>1</v>
      </c>
      <c r="G1651" t="s">
        <v>273</v>
      </c>
      <c r="H1651" t="s">
        <v>312</v>
      </c>
      <c r="I1651" t="s">
        <v>79</v>
      </c>
      <c r="J1651">
        <v>1</v>
      </c>
      <c r="K1651">
        <v>7285</v>
      </c>
      <c r="L1651" t="str">
        <f>IFERROR(INDEX(play_attribution!$B$2:$B$328,MATCH(A1651,play_attribution!$A$2:$A$328,0)),"")</f>
        <v/>
      </c>
      <c r="M1651" t="str">
        <f>VLOOKUP(H1651,seller_roster!$A$2:$B$85,2,FALSE)</f>
        <v>Tatum Osei</v>
      </c>
      <c r="N1651" t="str">
        <f>VLOOKUP(C1651,accounts!$A$2:$F$9615,2,FALSE)</f>
        <v>Retail Multi-Location</v>
      </c>
      <c r="O1651" t="str">
        <f>VLOOKUP(C1651,accounts!$A$2:$F$9615,3,FALSE)</f>
        <v>$2.5M-$5M</v>
      </c>
      <c r="P1651" t="str">
        <f>VLOOKUP(C1651,accounts!$A$2:$F$9615,5,FALSE)</f>
        <v>West</v>
      </c>
      <c r="Q1651" t="b">
        <f t="shared" si="26"/>
        <v>1</v>
      </c>
      <c r="R1651" t="e">
        <f>INDEX(removed_duplicate_rows!$A$5:$A$39,MATCH(wins!A1651,removed_duplicate_rows!$A$5:$A$39,0))</f>
        <v>#N/A</v>
      </c>
    </row>
    <row r="1652" spans="1:18" ht="15.75" customHeight="1" x14ac:dyDescent="0.2">
      <c r="A1652" t="s">
        <v>5085</v>
      </c>
      <c r="B1652" t="s">
        <v>5086</v>
      </c>
      <c r="C1652" t="s">
        <v>5087</v>
      </c>
      <c r="D1652" s="10">
        <v>45787</v>
      </c>
      <c r="E1652" t="s">
        <v>4832</v>
      </c>
      <c r="F1652">
        <v>1</v>
      </c>
      <c r="G1652" t="s">
        <v>273</v>
      </c>
      <c r="H1652" t="s">
        <v>680</v>
      </c>
      <c r="I1652" t="s">
        <v>55</v>
      </c>
      <c r="J1652">
        <v>1</v>
      </c>
      <c r="K1652">
        <v>14498</v>
      </c>
      <c r="L1652" t="str">
        <f>IFERROR(INDEX(play_attribution!$B$2:$B$328,MATCH(A1652,play_attribution!$A$2:$A$328,0)),"")</f>
        <v/>
      </c>
      <c r="M1652" t="str">
        <f>VLOOKUP(H1652,seller_roster!$A$2:$B$85,2,FALSE)</f>
        <v>Tatum Ruiz</v>
      </c>
      <c r="N1652" t="str">
        <f>VLOOKUP(C1652,accounts!$A$2:$F$9615,2,FALSE)</f>
        <v>Nonprofit</v>
      </c>
      <c r="O1652" t="str">
        <f>VLOOKUP(C1652,accounts!$A$2:$F$9615,3,FALSE)</f>
        <v>$2.5M-$5M</v>
      </c>
      <c r="P1652" t="str">
        <f>VLOOKUP(C1652,accounts!$A$2:$F$9615,5,FALSE)</f>
        <v>West</v>
      </c>
      <c r="Q1652" t="b">
        <f t="shared" si="26"/>
        <v>1</v>
      </c>
      <c r="R1652" t="e">
        <f>INDEX(removed_duplicate_rows!$A$5:$A$39,MATCH(wins!A1652,removed_duplicate_rows!$A$5:$A$39,0))</f>
        <v>#N/A</v>
      </c>
    </row>
    <row r="1653" spans="1:18" ht="15.75" customHeight="1" x14ac:dyDescent="0.2">
      <c r="A1653" t="s">
        <v>5088</v>
      </c>
      <c r="B1653" t="s">
        <v>5089</v>
      </c>
      <c r="C1653" t="s">
        <v>5090</v>
      </c>
      <c r="D1653" s="10">
        <v>45787</v>
      </c>
      <c r="E1653" t="s">
        <v>4832</v>
      </c>
      <c r="F1653">
        <v>1</v>
      </c>
      <c r="G1653" t="s">
        <v>273</v>
      </c>
      <c r="H1653" t="s">
        <v>755</v>
      </c>
      <c r="I1653" t="s">
        <v>79</v>
      </c>
      <c r="J1653">
        <v>1</v>
      </c>
      <c r="K1653">
        <v>8385</v>
      </c>
      <c r="L1653" t="str">
        <f>IFERROR(INDEX(play_attribution!$B$2:$B$328,MATCH(A1653,play_attribution!$A$2:$A$328,0)),"")</f>
        <v/>
      </c>
      <c r="M1653" t="str">
        <f>VLOOKUP(H1653,seller_roster!$A$2:$B$85,2,FALSE)</f>
        <v>Jesse Silva</v>
      </c>
      <c r="N1653" t="str">
        <f>VLOOKUP(C1653,accounts!$A$2:$F$9615,2,FALSE)</f>
        <v>Wholesale &amp; Distribution</v>
      </c>
      <c r="O1653" t="str">
        <f>VLOOKUP(C1653,accounts!$A$2:$F$9615,3,FALSE)</f>
        <v>&gt;$10M</v>
      </c>
      <c r="P1653" t="str">
        <f>VLOOKUP(C1653,accounts!$A$2:$F$9615,5,FALSE)</f>
        <v>Central</v>
      </c>
      <c r="Q1653" t="b">
        <f t="shared" si="26"/>
        <v>1</v>
      </c>
      <c r="R1653" t="e">
        <f>INDEX(removed_duplicate_rows!$A$5:$A$39,MATCH(wins!A1653,removed_duplicate_rows!$A$5:$A$39,0))</f>
        <v>#N/A</v>
      </c>
    </row>
    <row r="1654" spans="1:18" ht="15.75" customHeight="1" x14ac:dyDescent="0.2">
      <c r="A1654" t="s">
        <v>5091</v>
      </c>
      <c r="B1654" t="s">
        <v>5092</v>
      </c>
      <c r="C1654" t="s">
        <v>5093</v>
      </c>
      <c r="D1654" s="10">
        <v>45787</v>
      </c>
      <c r="E1654" t="s">
        <v>4832</v>
      </c>
      <c r="F1654">
        <v>1</v>
      </c>
      <c r="G1654" t="s">
        <v>273</v>
      </c>
      <c r="H1654" t="s">
        <v>285</v>
      </c>
      <c r="I1654" t="s">
        <v>79</v>
      </c>
      <c r="J1654">
        <v>1</v>
      </c>
      <c r="K1654">
        <v>8097</v>
      </c>
      <c r="L1654" t="str">
        <f>IFERROR(INDEX(play_attribution!$B$2:$B$328,MATCH(A1654,play_attribution!$A$2:$A$328,0)),"")</f>
        <v/>
      </c>
      <c r="M1654" t="str">
        <f>VLOOKUP(H1654,seller_roster!$A$2:$B$85,2,FALSE)</f>
        <v>Bryn Lindqvist</v>
      </c>
      <c r="N1654" t="str">
        <f>VLOOKUP(C1654,accounts!$A$2:$F$9615,2,FALSE)</f>
        <v>Hospitality Group</v>
      </c>
      <c r="O1654" t="str">
        <f>VLOOKUP(C1654,accounts!$A$2:$F$9615,3,FALSE)</f>
        <v>$5M-$10M</v>
      </c>
      <c r="P1654" t="str">
        <f>VLOOKUP(C1654,accounts!$A$2:$F$9615,5,FALSE)</f>
        <v>West</v>
      </c>
      <c r="Q1654" t="b">
        <f t="shared" si="26"/>
        <v>1</v>
      </c>
      <c r="R1654" t="e">
        <f>INDEX(removed_duplicate_rows!$A$5:$A$39,MATCH(wins!A1654,removed_duplicate_rows!$A$5:$A$39,0))</f>
        <v>#N/A</v>
      </c>
    </row>
    <row r="1655" spans="1:18" ht="15.75" customHeight="1" x14ac:dyDescent="0.2">
      <c r="A1655" t="s">
        <v>5094</v>
      </c>
      <c r="B1655" t="s">
        <v>5095</v>
      </c>
      <c r="C1655" t="s">
        <v>5096</v>
      </c>
      <c r="D1655" s="10">
        <v>45787</v>
      </c>
      <c r="E1655" t="s">
        <v>4832</v>
      </c>
      <c r="F1655">
        <v>1</v>
      </c>
      <c r="G1655" t="s">
        <v>273</v>
      </c>
      <c r="H1655" t="s">
        <v>337</v>
      </c>
      <c r="I1655" t="s">
        <v>79</v>
      </c>
      <c r="J1655">
        <v>1</v>
      </c>
      <c r="K1655">
        <v>11478</v>
      </c>
      <c r="L1655" t="str">
        <f>IFERROR(INDEX(play_attribution!$B$2:$B$328,MATCH(A1655,play_attribution!$A$2:$A$328,0)),"")</f>
        <v/>
      </c>
      <c r="M1655" t="str">
        <f>VLOOKUP(H1655,seller_roster!$A$2:$B$85,2,FALSE)</f>
        <v>Flor Bianchi</v>
      </c>
      <c r="N1655" t="str">
        <f>VLOOKUP(C1655,accounts!$A$2:$F$9615,2,FALSE)</f>
        <v>Retail Multi-Location</v>
      </c>
      <c r="O1655" t="str">
        <f>VLOOKUP(C1655,accounts!$A$2:$F$9615,3,FALSE)</f>
        <v>$5M-$10M</v>
      </c>
      <c r="P1655" t="str">
        <f>VLOOKUP(C1655,accounts!$A$2:$F$9615,5,FALSE)</f>
        <v>West</v>
      </c>
      <c r="Q1655" t="b">
        <f t="shared" si="26"/>
        <v>1</v>
      </c>
      <c r="R1655" t="e">
        <f>INDEX(removed_duplicate_rows!$A$5:$A$39,MATCH(wins!A1655,removed_duplicate_rows!$A$5:$A$39,0))</f>
        <v>#N/A</v>
      </c>
    </row>
    <row r="1656" spans="1:18" ht="15.75" customHeight="1" x14ac:dyDescent="0.2">
      <c r="A1656" t="s">
        <v>5097</v>
      </c>
      <c r="B1656" t="s">
        <v>5098</v>
      </c>
      <c r="C1656" t="s">
        <v>5099</v>
      </c>
      <c r="D1656" s="10">
        <v>45787</v>
      </c>
      <c r="E1656" t="s">
        <v>4832</v>
      </c>
      <c r="F1656">
        <v>1</v>
      </c>
      <c r="G1656" t="s">
        <v>273</v>
      </c>
      <c r="H1656" t="s">
        <v>289</v>
      </c>
      <c r="I1656" t="s">
        <v>55</v>
      </c>
      <c r="J1656">
        <v>1</v>
      </c>
      <c r="K1656">
        <v>7702</v>
      </c>
      <c r="L1656" t="str">
        <f>IFERROR(INDEX(play_attribution!$B$2:$B$328,MATCH(A1656,play_attribution!$A$2:$A$328,0)),"")</f>
        <v/>
      </c>
      <c r="M1656" t="str">
        <f>VLOOKUP(H1656,seller_roster!$A$2:$B$85,2,FALSE)</f>
        <v>Skyler Okafor</v>
      </c>
      <c r="N1656" t="str">
        <f>VLOOKUP(C1656,accounts!$A$2:$F$9615,2,FALSE)</f>
        <v>Construction</v>
      </c>
      <c r="O1656" t="str">
        <f>VLOOKUP(C1656,accounts!$A$2:$F$9615,3,FALSE)</f>
        <v>$2.5M-$5M</v>
      </c>
      <c r="P1656" t="str">
        <f>VLOOKUP(C1656,accounts!$A$2:$F$9615,5,FALSE)</f>
        <v>Central</v>
      </c>
      <c r="Q1656" t="b">
        <f t="shared" si="26"/>
        <v>1</v>
      </c>
      <c r="R1656" t="e">
        <f>INDEX(removed_duplicate_rows!$A$5:$A$39,MATCH(wins!A1656,removed_duplicate_rows!$A$5:$A$39,0))</f>
        <v>#N/A</v>
      </c>
    </row>
    <row r="1657" spans="1:18" ht="15.75" customHeight="1" x14ac:dyDescent="0.2">
      <c r="A1657" t="s">
        <v>5100</v>
      </c>
      <c r="B1657" t="s">
        <v>5101</v>
      </c>
      <c r="C1657" t="s">
        <v>5102</v>
      </c>
      <c r="D1657" s="10">
        <v>45787</v>
      </c>
      <c r="E1657" t="s">
        <v>4832</v>
      </c>
      <c r="F1657">
        <v>1</v>
      </c>
      <c r="G1657" t="s">
        <v>273</v>
      </c>
      <c r="H1657" t="s">
        <v>293</v>
      </c>
      <c r="I1657" t="s">
        <v>55</v>
      </c>
      <c r="J1657">
        <v>1</v>
      </c>
      <c r="K1657">
        <v>9795</v>
      </c>
      <c r="L1657" t="str">
        <f>IFERROR(INDEX(play_attribution!$B$2:$B$328,MATCH(A1657,play_attribution!$A$2:$A$328,0)),"")</f>
        <v/>
      </c>
      <c r="M1657" t="str">
        <f>VLOOKUP(H1657,seller_roster!$A$2:$B$85,2,FALSE)</f>
        <v>Hayden Sorensen</v>
      </c>
      <c r="N1657" t="str">
        <f>VLOOKUP(C1657,accounts!$A$2:$F$9615,2,FALSE)</f>
        <v>Construction</v>
      </c>
      <c r="O1657" t="str">
        <f>VLOOKUP(C1657,accounts!$A$2:$F$9615,3,FALSE)</f>
        <v>$2.5M-$5M</v>
      </c>
      <c r="P1657" t="str">
        <f>VLOOKUP(C1657,accounts!$A$2:$F$9615,5,FALSE)</f>
        <v>East</v>
      </c>
      <c r="Q1657" t="b">
        <f t="shared" si="26"/>
        <v>1</v>
      </c>
      <c r="R1657" t="e">
        <f>INDEX(removed_duplicate_rows!$A$5:$A$39,MATCH(wins!A1657,removed_duplicate_rows!$A$5:$A$39,0))</f>
        <v>#N/A</v>
      </c>
    </row>
    <row r="1658" spans="1:18" ht="15.75" customHeight="1" x14ac:dyDescent="0.2">
      <c r="A1658" t="s">
        <v>5103</v>
      </c>
      <c r="B1658" t="s">
        <v>5104</v>
      </c>
      <c r="C1658" t="s">
        <v>5105</v>
      </c>
      <c r="D1658" s="10">
        <v>45787</v>
      </c>
      <c r="E1658" t="s">
        <v>4832</v>
      </c>
      <c r="F1658">
        <v>1</v>
      </c>
      <c r="G1658" t="s">
        <v>273</v>
      </c>
      <c r="H1658" t="s">
        <v>327</v>
      </c>
      <c r="I1658" t="s">
        <v>79</v>
      </c>
      <c r="J1658">
        <v>1</v>
      </c>
      <c r="K1658">
        <v>18182</v>
      </c>
      <c r="L1658" t="str">
        <f>IFERROR(INDEX(play_attribution!$B$2:$B$328,MATCH(A1658,play_attribution!$A$2:$A$328,0)),"")</f>
        <v/>
      </c>
      <c r="M1658" t="str">
        <f>VLOOKUP(H1658,seller_roster!$A$2:$B$85,2,FALSE)</f>
        <v>Frankie Lindqvist</v>
      </c>
      <c r="N1658" t="str">
        <f>VLOOKUP(C1658,accounts!$A$2:$F$9615,2,FALSE)</f>
        <v>Wholesale &amp; Distribution</v>
      </c>
      <c r="O1658" t="str">
        <f>VLOOKUP(C1658,accounts!$A$2:$F$9615,3,FALSE)</f>
        <v>$2.5M-$5M</v>
      </c>
      <c r="P1658" t="str">
        <f>VLOOKUP(C1658,accounts!$A$2:$F$9615,5,FALSE)</f>
        <v>Central</v>
      </c>
      <c r="Q1658" t="b">
        <f t="shared" si="26"/>
        <v>1</v>
      </c>
      <c r="R1658" t="e">
        <f>INDEX(removed_duplicate_rows!$A$5:$A$39,MATCH(wins!A1658,removed_duplicate_rows!$A$5:$A$39,0))</f>
        <v>#N/A</v>
      </c>
    </row>
    <row r="1659" spans="1:18" ht="15.75" customHeight="1" x14ac:dyDescent="0.2">
      <c r="A1659" t="s">
        <v>5106</v>
      </c>
      <c r="B1659" t="s">
        <v>5107</v>
      </c>
      <c r="C1659" t="s">
        <v>5108</v>
      </c>
      <c r="D1659" s="10">
        <v>45787</v>
      </c>
      <c r="E1659" t="s">
        <v>4832</v>
      </c>
      <c r="F1659">
        <v>1</v>
      </c>
      <c r="G1659" t="s">
        <v>273</v>
      </c>
      <c r="H1659" t="s">
        <v>312</v>
      </c>
      <c r="I1659" t="s">
        <v>55</v>
      </c>
      <c r="J1659">
        <v>1</v>
      </c>
      <c r="K1659">
        <v>7281</v>
      </c>
      <c r="L1659" t="str">
        <f>IFERROR(INDEX(play_attribution!$B$2:$B$328,MATCH(A1659,play_attribution!$A$2:$A$328,0)),"")</f>
        <v/>
      </c>
      <c r="M1659" t="str">
        <f>VLOOKUP(H1659,seller_roster!$A$2:$B$85,2,FALSE)</f>
        <v>Tatum Osei</v>
      </c>
      <c r="N1659" t="str">
        <f>VLOOKUP(C1659,accounts!$A$2:$F$9615,2,FALSE)</f>
        <v>Logistics</v>
      </c>
      <c r="O1659" t="str">
        <f>VLOOKUP(C1659,accounts!$A$2:$F$9615,3,FALSE)</f>
        <v>$2.5M-$5M</v>
      </c>
      <c r="P1659" t="str">
        <f>VLOOKUP(C1659,accounts!$A$2:$F$9615,5,FALSE)</f>
        <v>West</v>
      </c>
      <c r="Q1659" t="b">
        <f t="shared" si="26"/>
        <v>1</v>
      </c>
      <c r="R1659" t="e">
        <f>INDEX(removed_duplicate_rows!$A$5:$A$39,MATCH(wins!A1659,removed_duplicate_rows!$A$5:$A$39,0))</f>
        <v>#N/A</v>
      </c>
    </row>
    <row r="1660" spans="1:18" ht="15.75" customHeight="1" x14ac:dyDescent="0.2">
      <c r="A1660" t="s">
        <v>5109</v>
      </c>
      <c r="B1660" t="s">
        <v>5110</v>
      </c>
      <c r="C1660" t="s">
        <v>5111</v>
      </c>
      <c r="D1660" s="10">
        <v>45787</v>
      </c>
      <c r="E1660" t="s">
        <v>4832</v>
      </c>
      <c r="F1660">
        <v>1</v>
      </c>
      <c r="G1660" t="s">
        <v>273</v>
      </c>
      <c r="H1660" t="s">
        <v>357</v>
      </c>
      <c r="I1660" t="s">
        <v>79</v>
      </c>
      <c r="J1660">
        <v>1</v>
      </c>
      <c r="K1660">
        <v>9025</v>
      </c>
      <c r="L1660" t="str">
        <f>IFERROR(INDEX(play_attribution!$B$2:$B$328,MATCH(A1660,play_attribution!$A$2:$A$328,0)),"")</f>
        <v/>
      </c>
      <c r="M1660" t="str">
        <f>VLOOKUP(H1660,seller_roster!$A$2:$B$85,2,FALSE)</f>
        <v>Hollis Abadi</v>
      </c>
      <c r="N1660" t="str">
        <f>VLOOKUP(C1660,accounts!$A$2:$F$9615,2,FALSE)</f>
        <v>Construction</v>
      </c>
      <c r="O1660" t="str">
        <f>VLOOKUP(C1660,accounts!$A$2:$F$9615,3,FALSE)</f>
        <v>$2.5M-$5M</v>
      </c>
      <c r="P1660" t="str">
        <f>VLOOKUP(C1660,accounts!$A$2:$F$9615,5,FALSE)</f>
        <v>Central</v>
      </c>
      <c r="Q1660" t="b">
        <f t="shared" si="26"/>
        <v>1</v>
      </c>
      <c r="R1660" t="e">
        <f>INDEX(removed_duplicate_rows!$A$5:$A$39,MATCH(wins!A1660,removed_duplicate_rows!$A$5:$A$39,0))</f>
        <v>#N/A</v>
      </c>
    </row>
    <row r="1661" spans="1:18" ht="15.75" customHeight="1" x14ac:dyDescent="0.2">
      <c r="A1661" t="s">
        <v>5112</v>
      </c>
      <c r="B1661" t="s">
        <v>5113</v>
      </c>
      <c r="C1661" t="s">
        <v>5114</v>
      </c>
      <c r="D1661" s="10">
        <v>45787</v>
      </c>
      <c r="E1661" t="s">
        <v>4832</v>
      </c>
      <c r="F1661">
        <v>1</v>
      </c>
      <c r="G1661" t="s">
        <v>273</v>
      </c>
      <c r="H1661" t="s">
        <v>670</v>
      </c>
      <c r="I1661" t="s">
        <v>79</v>
      </c>
      <c r="J1661">
        <v>1</v>
      </c>
      <c r="K1661">
        <v>8659</v>
      </c>
      <c r="L1661" t="str">
        <f>IFERROR(INDEX(play_attribution!$B$2:$B$328,MATCH(A1661,play_attribution!$A$2:$A$328,0)),"")</f>
        <v/>
      </c>
      <c r="M1661" t="str">
        <f>VLOOKUP(H1661,seller_roster!$A$2:$B$85,2,FALSE)</f>
        <v>True Kowalski</v>
      </c>
      <c r="N1661" t="str">
        <f>VLOOKUP(C1661,accounts!$A$2:$F$9615,2,FALSE)</f>
        <v>Hospitality Group</v>
      </c>
      <c r="O1661" t="str">
        <f>VLOOKUP(C1661,accounts!$A$2:$F$9615,3,FALSE)</f>
        <v>$5M-$10M</v>
      </c>
      <c r="P1661" t="str">
        <f>VLOOKUP(C1661,accounts!$A$2:$F$9615,5,FALSE)</f>
        <v>East</v>
      </c>
      <c r="Q1661" t="b">
        <f t="shared" si="26"/>
        <v>1</v>
      </c>
      <c r="R1661" t="e">
        <f>INDEX(removed_duplicate_rows!$A$5:$A$39,MATCH(wins!A1661,removed_duplicate_rows!$A$5:$A$39,0))</f>
        <v>#N/A</v>
      </c>
    </row>
    <row r="1662" spans="1:18" ht="15.75" customHeight="1" x14ac:dyDescent="0.2">
      <c r="A1662" t="s">
        <v>5115</v>
      </c>
      <c r="B1662" t="s">
        <v>5116</v>
      </c>
      <c r="C1662" t="s">
        <v>5117</v>
      </c>
      <c r="D1662" s="10">
        <v>45787</v>
      </c>
      <c r="E1662" t="s">
        <v>4832</v>
      </c>
      <c r="F1662">
        <v>1</v>
      </c>
      <c r="G1662" t="s">
        <v>273</v>
      </c>
      <c r="H1662" t="s">
        <v>323</v>
      </c>
      <c r="I1662" t="s">
        <v>79</v>
      </c>
      <c r="J1662">
        <v>1</v>
      </c>
      <c r="K1662">
        <v>14915</v>
      </c>
      <c r="L1662" t="str">
        <f>IFERROR(INDEX(play_attribution!$B$2:$B$328,MATCH(A1662,play_attribution!$A$2:$A$328,0)),"")</f>
        <v/>
      </c>
      <c r="M1662" t="str">
        <f>VLOOKUP(H1662,seller_roster!$A$2:$B$85,2,FALSE)</f>
        <v>Finley Kowalski</v>
      </c>
      <c r="N1662" t="str">
        <f>VLOOKUP(C1662,accounts!$A$2:$F$9615,2,FALSE)</f>
        <v>Field Services</v>
      </c>
      <c r="O1662" t="str">
        <f>VLOOKUP(C1662,accounts!$A$2:$F$9615,3,FALSE)</f>
        <v>&gt;$10M</v>
      </c>
      <c r="P1662" t="str">
        <f>VLOOKUP(C1662,accounts!$A$2:$F$9615,5,FALSE)</f>
        <v>West</v>
      </c>
      <c r="Q1662" t="b">
        <f t="shared" si="26"/>
        <v>1</v>
      </c>
      <c r="R1662" t="e">
        <f>INDEX(removed_duplicate_rows!$A$5:$A$39,MATCH(wins!A1662,removed_duplicate_rows!$A$5:$A$39,0))</f>
        <v>#N/A</v>
      </c>
    </row>
    <row r="1663" spans="1:18" ht="15.75" customHeight="1" x14ac:dyDescent="0.2">
      <c r="A1663" t="s">
        <v>5118</v>
      </c>
      <c r="B1663" t="s">
        <v>5119</v>
      </c>
      <c r="C1663" t="s">
        <v>5120</v>
      </c>
      <c r="D1663" s="10">
        <v>45787</v>
      </c>
      <c r="E1663" t="s">
        <v>4832</v>
      </c>
      <c r="F1663">
        <v>1</v>
      </c>
      <c r="G1663" t="s">
        <v>273</v>
      </c>
      <c r="H1663" t="s">
        <v>278</v>
      </c>
      <c r="I1663" t="s">
        <v>79</v>
      </c>
      <c r="J1663">
        <v>1</v>
      </c>
      <c r="K1663">
        <v>5621</v>
      </c>
      <c r="L1663" t="str">
        <f>IFERROR(INDEX(play_attribution!$B$2:$B$328,MATCH(A1663,play_attribution!$A$2:$A$328,0)),"")</f>
        <v/>
      </c>
      <c r="M1663" t="str">
        <f>VLOOKUP(H1663,seller_roster!$A$2:$B$85,2,FALSE)</f>
        <v>Kira Bianchi</v>
      </c>
      <c r="N1663" t="str">
        <f>VLOOKUP(C1663,accounts!$A$2:$F$9615,2,FALSE)</f>
        <v>Professional Services</v>
      </c>
      <c r="O1663" t="str">
        <f>VLOOKUP(C1663,accounts!$A$2:$F$9615,3,FALSE)</f>
        <v>$5M-$10M</v>
      </c>
      <c r="P1663" t="str">
        <f>VLOOKUP(C1663,accounts!$A$2:$F$9615,5,FALSE)</f>
        <v>Central</v>
      </c>
      <c r="Q1663" t="b">
        <f t="shared" si="26"/>
        <v>1</v>
      </c>
      <c r="R1663" t="e">
        <f>INDEX(removed_duplicate_rows!$A$5:$A$39,MATCH(wins!A1663,removed_duplicate_rows!$A$5:$A$39,0))</f>
        <v>#N/A</v>
      </c>
    </row>
    <row r="1664" spans="1:18" ht="15.75" customHeight="1" x14ac:dyDescent="0.2">
      <c r="A1664" t="s">
        <v>5121</v>
      </c>
      <c r="B1664" t="s">
        <v>5122</v>
      </c>
      <c r="C1664" t="s">
        <v>5123</v>
      </c>
      <c r="D1664" s="10">
        <v>45787</v>
      </c>
      <c r="E1664" t="s">
        <v>4832</v>
      </c>
      <c r="F1664">
        <v>1</v>
      </c>
      <c r="G1664" t="s">
        <v>273</v>
      </c>
      <c r="H1664" t="s">
        <v>312</v>
      </c>
      <c r="I1664" t="s">
        <v>79</v>
      </c>
      <c r="J1664">
        <v>1</v>
      </c>
      <c r="K1664">
        <v>4616</v>
      </c>
      <c r="L1664" t="str">
        <f>IFERROR(INDEX(play_attribution!$B$2:$B$328,MATCH(A1664,play_attribution!$A$2:$A$328,0)),"")</f>
        <v/>
      </c>
      <c r="M1664" t="str">
        <f>VLOOKUP(H1664,seller_roster!$A$2:$B$85,2,FALSE)</f>
        <v>Tatum Osei</v>
      </c>
      <c r="N1664" t="str">
        <f>VLOOKUP(C1664,accounts!$A$2:$F$9615,2,FALSE)</f>
        <v>Wholesale &amp; Distribution</v>
      </c>
      <c r="O1664" t="str">
        <f>VLOOKUP(C1664,accounts!$A$2:$F$9615,3,FALSE)</f>
        <v>$5M-$10M</v>
      </c>
      <c r="P1664" t="str">
        <f>VLOOKUP(C1664,accounts!$A$2:$F$9615,5,FALSE)</f>
        <v>West</v>
      </c>
      <c r="Q1664" t="b">
        <f t="shared" si="26"/>
        <v>1</v>
      </c>
      <c r="R1664" t="e">
        <f>INDEX(removed_duplicate_rows!$A$5:$A$39,MATCH(wins!A1664,removed_duplicate_rows!$A$5:$A$39,0))</f>
        <v>#N/A</v>
      </c>
    </row>
    <row r="1665" spans="1:18" ht="15.75" customHeight="1" x14ac:dyDescent="0.2">
      <c r="A1665" t="s">
        <v>5124</v>
      </c>
      <c r="B1665" t="s">
        <v>5125</v>
      </c>
      <c r="C1665" t="s">
        <v>5126</v>
      </c>
      <c r="D1665" s="10">
        <v>45787</v>
      </c>
      <c r="E1665" t="s">
        <v>4832</v>
      </c>
      <c r="F1665">
        <v>1</v>
      </c>
      <c r="G1665" t="s">
        <v>273</v>
      </c>
      <c r="H1665" t="s">
        <v>289</v>
      </c>
      <c r="I1665" t="s">
        <v>55</v>
      </c>
      <c r="J1665">
        <v>1</v>
      </c>
      <c r="K1665">
        <v>10603</v>
      </c>
      <c r="L1665" t="str">
        <f>IFERROR(INDEX(play_attribution!$B$2:$B$328,MATCH(A1665,play_attribution!$A$2:$A$328,0)),"")</f>
        <v/>
      </c>
      <c r="M1665" t="str">
        <f>VLOOKUP(H1665,seller_roster!$A$2:$B$85,2,FALSE)</f>
        <v>Skyler Okafor</v>
      </c>
      <c r="N1665" t="str">
        <f>VLOOKUP(C1665,accounts!$A$2:$F$9615,2,FALSE)</f>
        <v>Hospitality Group</v>
      </c>
      <c r="O1665" t="str">
        <f>VLOOKUP(C1665,accounts!$A$2:$F$9615,3,FALSE)</f>
        <v>$5M-$10M</v>
      </c>
      <c r="P1665" t="str">
        <f>VLOOKUP(C1665,accounts!$A$2:$F$9615,5,FALSE)</f>
        <v>West</v>
      </c>
      <c r="Q1665" t="b">
        <f t="shared" si="26"/>
        <v>1</v>
      </c>
      <c r="R1665" t="e">
        <f>INDEX(removed_duplicate_rows!$A$5:$A$39,MATCH(wins!A1665,removed_duplicate_rows!$A$5:$A$39,0))</f>
        <v>#N/A</v>
      </c>
    </row>
    <row r="1666" spans="1:18" ht="15.75" customHeight="1" x14ac:dyDescent="0.2">
      <c r="A1666" t="s">
        <v>5127</v>
      </c>
      <c r="B1666" t="s">
        <v>5128</v>
      </c>
      <c r="C1666" t="s">
        <v>5129</v>
      </c>
      <c r="D1666" s="10">
        <v>45787</v>
      </c>
      <c r="E1666" t="s">
        <v>4832</v>
      </c>
      <c r="F1666">
        <v>1</v>
      </c>
      <c r="G1666" t="s">
        <v>374</v>
      </c>
      <c r="H1666" t="s">
        <v>417</v>
      </c>
      <c r="I1666" t="s">
        <v>55</v>
      </c>
      <c r="J1666">
        <v>1</v>
      </c>
      <c r="K1666">
        <v>4491</v>
      </c>
      <c r="L1666" t="str">
        <f>IFERROR(INDEX(play_attribution!$B$2:$B$328,MATCH(A1666,play_attribution!$A$2:$A$328,0)),"")</f>
        <v/>
      </c>
      <c r="M1666" t="str">
        <f>VLOOKUP(H1666,seller_roster!$A$2:$B$85,2,FALSE)</f>
        <v>Bryn Reyes</v>
      </c>
      <c r="N1666" t="str">
        <f>VLOOKUP(C1666,accounts!$A$2:$F$9615,2,FALSE)</f>
        <v>Healthcare Services</v>
      </c>
      <c r="O1666" t="str">
        <f>VLOOKUP(C1666,accounts!$A$2:$F$9615,3,FALSE)</f>
        <v>$5M-$10M</v>
      </c>
      <c r="P1666" t="str">
        <f>VLOOKUP(C1666,accounts!$A$2:$F$9615,5,FALSE)</f>
        <v>Central</v>
      </c>
      <c r="Q1666" t="b">
        <f t="shared" si="26"/>
        <v>1</v>
      </c>
      <c r="R1666" t="e">
        <f>INDEX(removed_duplicate_rows!$A$5:$A$39,MATCH(wins!A1666,removed_duplicate_rows!$A$5:$A$39,0))</f>
        <v>#N/A</v>
      </c>
    </row>
    <row r="1667" spans="1:18" ht="15.75" customHeight="1" x14ac:dyDescent="0.2">
      <c r="A1667" t="s">
        <v>5130</v>
      </c>
      <c r="B1667" t="s">
        <v>5131</v>
      </c>
      <c r="C1667" t="s">
        <v>5132</v>
      </c>
      <c r="D1667" s="10">
        <v>45787</v>
      </c>
      <c r="E1667" t="s">
        <v>4832</v>
      </c>
      <c r="F1667">
        <v>1</v>
      </c>
      <c r="G1667" t="s">
        <v>374</v>
      </c>
      <c r="H1667" t="s">
        <v>427</v>
      </c>
      <c r="I1667" t="s">
        <v>55</v>
      </c>
      <c r="J1667">
        <v>1</v>
      </c>
      <c r="K1667">
        <v>5036</v>
      </c>
      <c r="L1667" t="str">
        <f>IFERROR(INDEX(play_attribution!$B$2:$B$328,MATCH(A1667,play_attribution!$A$2:$A$328,0)),"")</f>
        <v/>
      </c>
      <c r="M1667" t="str">
        <f>VLOOKUP(H1667,seller_roster!$A$2:$B$85,2,FALSE)</f>
        <v>Peyton Moreau</v>
      </c>
      <c r="N1667" t="str">
        <f>VLOOKUP(C1667,accounts!$A$2:$F$9615,2,FALSE)</f>
        <v>Retail Multi-Location</v>
      </c>
      <c r="O1667" t="str">
        <f>VLOOKUP(C1667,accounts!$A$2:$F$9615,3,FALSE)</f>
        <v>$2.5M-$5M</v>
      </c>
      <c r="P1667" t="str">
        <f>VLOOKUP(C1667,accounts!$A$2:$F$9615,5,FALSE)</f>
        <v>Central</v>
      </c>
      <c r="Q1667" t="b">
        <f t="shared" ref="Q1667:Q1730" si="27">L1667=""</f>
        <v>1</v>
      </c>
      <c r="R1667" t="e">
        <f>INDEX(removed_duplicate_rows!$A$5:$A$39,MATCH(wins!A1667,removed_duplicate_rows!$A$5:$A$39,0))</f>
        <v>#N/A</v>
      </c>
    </row>
    <row r="1668" spans="1:18" ht="15.75" customHeight="1" x14ac:dyDescent="0.2">
      <c r="A1668" t="s">
        <v>5133</v>
      </c>
      <c r="B1668" t="s">
        <v>5134</v>
      </c>
      <c r="C1668" t="s">
        <v>5135</v>
      </c>
      <c r="D1668" s="10">
        <v>45787</v>
      </c>
      <c r="E1668" t="s">
        <v>4832</v>
      </c>
      <c r="F1668">
        <v>1</v>
      </c>
      <c r="G1668" t="s">
        <v>374</v>
      </c>
      <c r="H1668" t="s">
        <v>379</v>
      </c>
      <c r="I1668" t="s">
        <v>55</v>
      </c>
      <c r="J1668">
        <v>1</v>
      </c>
      <c r="K1668">
        <v>4115</v>
      </c>
      <c r="L1668" t="str">
        <f>IFERROR(INDEX(play_attribution!$B$2:$B$328,MATCH(A1668,play_attribution!$A$2:$A$328,0)),"")</f>
        <v/>
      </c>
      <c r="M1668" t="str">
        <f>VLOOKUP(H1668,seller_roster!$A$2:$B$85,2,FALSE)</f>
        <v>Tatum Vega</v>
      </c>
      <c r="N1668" t="str">
        <f>VLOOKUP(C1668,accounts!$A$2:$F$9615,2,FALSE)</f>
        <v>Logistics</v>
      </c>
      <c r="O1668" t="str">
        <f>VLOOKUP(C1668,accounts!$A$2:$F$9615,3,FALSE)</f>
        <v>$5M-$10M</v>
      </c>
      <c r="P1668" t="str">
        <f>VLOOKUP(C1668,accounts!$A$2:$F$9615,5,FALSE)</f>
        <v>Central</v>
      </c>
      <c r="Q1668" t="b">
        <f t="shared" si="27"/>
        <v>1</v>
      </c>
      <c r="R1668" t="e">
        <f>INDEX(removed_duplicate_rows!$A$5:$A$39,MATCH(wins!A1668,removed_duplicate_rows!$A$5:$A$39,0))</f>
        <v>#N/A</v>
      </c>
    </row>
    <row r="1669" spans="1:18" ht="15.75" customHeight="1" x14ac:dyDescent="0.2">
      <c r="A1669" t="s">
        <v>5136</v>
      </c>
      <c r="B1669" t="s">
        <v>5137</v>
      </c>
      <c r="C1669" t="s">
        <v>5138</v>
      </c>
      <c r="D1669" s="10">
        <v>45787</v>
      </c>
      <c r="E1669" t="s">
        <v>4832</v>
      </c>
      <c r="F1669">
        <v>1</v>
      </c>
      <c r="G1669" t="s">
        <v>374</v>
      </c>
      <c r="H1669" t="s">
        <v>379</v>
      </c>
      <c r="I1669" t="s">
        <v>55</v>
      </c>
      <c r="J1669">
        <v>1</v>
      </c>
      <c r="K1669">
        <v>5896</v>
      </c>
      <c r="L1669" t="str">
        <f>IFERROR(INDEX(play_attribution!$B$2:$B$328,MATCH(A1669,play_attribution!$A$2:$A$328,0)),"")</f>
        <v/>
      </c>
      <c r="M1669" t="str">
        <f>VLOOKUP(H1669,seller_roster!$A$2:$B$85,2,FALSE)</f>
        <v>Tatum Vega</v>
      </c>
      <c r="N1669" t="str">
        <f>VLOOKUP(C1669,accounts!$A$2:$F$9615,2,FALSE)</f>
        <v>Manufacturing</v>
      </c>
      <c r="O1669" t="str">
        <f>VLOOKUP(C1669,accounts!$A$2:$F$9615,3,FALSE)</f>
        <v>$5M-$10M</v>
      </c>
      <c r="P1669" t="str">
        <f>VLOOKUP(C1669,accounts!$A$2:$F$9615,5,FALSE)</f>
        <v>West</v>
      </c>
      <c r="Q1669" t="b">
        <f t="shared" si="27"/>
        <v>1</v>
      </c>
      <c r="R1669" t="e">
        <f>INDEX(removed_duplicate_rows!$A$5:$A$39,MATCH(wins!A1669,removed_duplicate_rows!$A$5:$A$39,0))</f>
        <v>#N/A</v>
      </c>
    </row>
    <row r="1670" spans="1:18" ht="15.75" customHeight="1" x14ac:dyDescent="0.2">
      <c r="A1670" t="s">
        <v>5139</v>
      </c>
      <c r="B1670" t="s">
        <v>5140</v>
      </c>
      <c r="C1670" t="s">
        <v>5141</v>
      </c>
      <c r="D1670" s="10">
        <v>45787</v>
      </c>
      <c r="E1670" t="s">
        <v>4832</v>
      </c>
      <c r="F1670">
        <v>1</v>
      </c>
      <c r="G1670" t="s">
        <v>374</v>
      </c>
      <c r="H1670" t="s">
        <v>383</v>
      </c>
      <c r="I1670" t="s">
        <v>55</v>
      </c>
      <c r="J1670">
        <v>1</v>
      </c>
      <c r="K1670">
        <v>5356</v>
      </c>
      <c r="L1670" t="str">
        <f>IFERROR(INDEX(play_attribution!$B$2:$B$328,MATCH(A1670,play_attribution!$A$2:$A$328,0)),"")</f>
        <v/>
      </c>
      <c r="M1670" t="str">
        <f>VLOOKUP(H1670,seller_roster!$A$2:$B$85,2,FALSE)</f>
        <v>Flor Ruiz</v>
      </c>
      <c r="N1670" t="str">
        <f>VLOOKUP(C1670,accounts!$A$2:$F$9615,2,FALSE)</f>
        <v>Field Services</v>
      </c>
      <c r="O1670" t="str">
        <f>VLOOKUP(C1670,accounts!$A$2:$F$9615,3,FALSE)</f>
        <v>$2.5M-$5M</v>
      </c>
      <c r="P1670" t="str">
        <f>VLOOKUP(C1670,accounts!$A$2:$F$9615,5,FALSE)</f>
        <v>East</v>
      </c>
      <c r="Q1670" t="b">
        <f t="shared" si="27"/>
        <v>1</v>
      </c>
      <c r="R1670" t="e">
        <f>INDEX(removed_duplicate_rows!$A$5:$A$39,MATCH(wins!A1670,removed_duplicate_rows!$A$5:$A$39,0))</f>
        <v>#N/A</v>
      </c>
    </row>
    <row r="1671" spans="1:18" ht="15.75" customHeight="1" x14ac:dyDescent="0.2">
      <c r="A1671" t="s">
        <v>5142</v>
      </c>
      <c r="B1671" t="s">
        <v>5143</v>
      </c>
      <c r="C1671" t="s">
        <v>5144</v>
      </c>
      <c r="D1671" s="10">
        <v>45787</v>
      </c>
      <c r="E1671" t="s">
        <v>4832</v>
      </c>
      <c r="F1671">
        <v>1</v>
      </c>
      <c r="G1671" t="s">
        <v>374</v>
      </c>
      <c r="H1671" t="s">
        <v>1123</v>
      </c>
      <c r="I1671" t="s">
        <v>55</v>
      </c>
      <c r="J1671">
        <v>1</v>
      </c>
      <c r="K1671">
        <v>5914</v>
      </c>
      <c r="L1671" t="str">
        <f>IFERROR(INDEX(play_attribution!$B$2:$B$328,MATCH(A1671,play_attribution!$A$2:$A$328,0)),"")</f>
        <v/>
      </c>
      <c r="M1671" t="str">
        <f>VLOOKUP(H1671,seller_roster!$A$2:$B$85,2,FALSE)</f>
        <v>Peyton Silva</v>
      </c>
      <c r="N1671" t="str">
        <f>VLOOKUP(C1671,accounts!$A$2:$F$9615,2,FALSE)</f>
        <v>Manufacturing</v>
      </c>
      <c r="O1671" t="str">
        <f>VLOOKUP(C1671,accounts!$A$2:$F$9615,3,FALSE)</f>
        <v>&lt;$1M</v>
      </c>
      <c r="P1671" t="str">
        <f>VLOOKUP(C1671,accounts!$A$2:$F$9615,5,FALSE)</f>
        <v>East</v>
      </c>
      <c r="Q1671" t="b">
        <f t="shared" si="27"/>
        <v>1</v>
      </c>
      <c r="R1671" t="e">
        <f>INDEX(removed_duplicate_rows!$A$5:$A$39,MATCH(wins!A1671,removed_duplicate_rows!$A$5:$A$39,0))</f>
        <v>#N/A</v>
      </c>
    </row>
    <row r="1672" spans="1:18" ht="15.75" customHeight="1" x14ac:dyDescent="0.2">
      <c r="A1672" t="s">
        <v>5145</v>
      </c>
      <c r="B1672" t="s">
        <v>5146</v>
      </c>
      <c r="C1672" t="s">
        <v>5147</v>
      </c>
      <c r="D1672" s="10">
        <v>45787</v>
      </c>
      <c r="E1672" t="s">
        <v>4832</v>
      </c>
      <c r="F1672">
        <v>1</v>
      </c>
      <c r="G1672" t="s">
        <v>374</v>
      </c>
      <c r="H1672" t="s">
        <v>383</v>
      </c>
      <c r="I1672" t="s">
        <v>55</v>
      </c>
      <c r="J1672">
        <v>1</v>
      </c>
      <c r="K1672">
        <v>5560</v>
      </c>
      <c r="L1672" t="str">
        <f>IFERROR(INDEX(play_attribution!$B$2:$B$328,MATCH(A1672,play_attribution!$A$2:$A$328,0)),"")</f>
        <v/>
      </c>
      <c r="M1672" t="str">
        <f>VLOOKUP(H1672,seller_roster!$A$2:$B$85,2,FALSE)</f>
        <v>Flor Ruiz</v>
      </c>
      <c r="N1672" t="str">
        <f>VLOOKUP(C1672,accounts!$A$2:$F$9615,2,FALSE)</f>
        <v>Logistics</v>
      </c>
      <c r="O1672" t="str">
        <f>VLOOKUP(C1672,accounts!$A$2:$F$9615,3,FALSE)</f>
        <v>$2.5M-$5M</v>
      </c>
      <c r="P1672" t="str">
        <f>VLOOKUP(C1672,accounts!$A$2:$F$9615,5,FALSE)</f>
        <v>Central</v>
      </c>
      <c r="Q1672" t="b">
        <f t="shared" si="27"/>
        <v>1</v>
      </c>
      <c r="R1672" t="e">
        <f>INDEX(removed_duplicate_rows!$A$5:$A$39,MATCH(wins!A1672,removed_duplicate_rows!$A$5:$A$39,0))</f>
        <v>#N/A</v>
      </c>
    </row>
    <row r="1673" spans="1:18" ht="15.75" customHeight="1" x14ac:dyDescent="0.2">
      <c r="A1673" t="s">
        <v>5148</v>
      </c>
      <c r="B1673" t="s">
        <v>5149</v>
      </c>
      <c r="C1673" t="s">
        <v>5150</v>
      </c>
      <c r="D1673" s="10">
        <v>45787</v>
      </c>
      <c r="E1673" t="s">
        <v>4832</v>
      </c>
      <c r="F1673">
        <v>1</v>
      </c>
      <c r="G1673" t="s">
        <v>374</v>
      </c>
      <c r="H1673" t="s">
        <v>413</v>
      </c>
      <c r="I1673" t="s">
        <v>55</v>
      </c>
      <c r="J1673">
        <v>1</v>
      </c>
      <c r="K1673">
        <v>4121</v>
      </c>
      <c r="L1673" t="str">
        <f>IFERROR(INDEX(play_attribution!$B$2:$B$328,MATCH(A1673,play_attribution!$A$2:$A$328,0)),"")</f>
        <v/>
      </c>
      <c r="M1673" t="str">
        <f>VLOOKUP(H1673,seller_roster!$A$2:$B$85,2,FALSE)</f>
        <v>Phoenix Doyle</v>
      </c>
      <c r="N1673" t="str">
        <f>VLOOKUP(C1673,accounts!$A$2:$F$9615,2,FALSE)</f>
        <v>Wholesale &amp; Distribution</v>
      </c>
      <c r="O1673" t="str">
        <f>VLOOKUP(C1673,accounts!$A$2:$F$9615,3,FALSE)</f>
        <v>$5M-$10M</v>
      </c>
      <c r="P1673" t="str">
        <f>VLOOKUP(C1673,accounts!$A$2:$F$9615,5,FALSE)</f>
        <v>West</v>
      </c>
      <c r="Q1673" t="b">
        <f t="shared" si="27"/>
        <v>1</v>
      </c>
      <c r="R1673" t="e">
        <f>INDEX(removed_duplicate_rows!$A$5:$A$39,MATCH(wins!A1673,removed_duplicate_rows!$A$5:$A$39,0))</f>
        <v>#N/A</v>
      </c>
    </row>
    <row r="1674" spans="1:18" ht="15.75" customHeight="1" x14ac:dyDescent="0.2">
      <c r="A1674" t="s">
        <v>5151</v>
      </c>
      <c r="B1674" t="s">
        <v>5152</v>
      </c>
      <c r="C1674" t="s">
        <v>5153</v>
      </c>
      <c r="D1674" s="10">
        <v>45787</v>
      </c>
      <c r="E1674" t="s">
        <v>4832</v>
      </c>
      <c r="F1674">
        <v>1</v>
      </c>
      <c r="G1674" t="s">
        <v>374</v>
      </c>
      <c r="H1674" t="s">
        <v>449</v>
      </c>
      <c r="I1674" t="s">
        <v>55</v>
      </c>
      <c r="J1674">
        <v>1</v>
      </c>
      <c r="K1674">
        <v>4532</v>
      </c>
      <c r="L1674" t="str">
        <f>IFERROR(INDEX(play_attribution!$B$2:$B$328,MATCH(A1674,play_attribution!$A$2:$A$328,0)),"")</f>
        <v/>
      </c>
      <c r="M1674" t="str">
        <f>VLOOKUP(H1674,seller_roster!$A$2:$B$85,2,FALSE)</f>
        <v>Hayden Okafor</v>
      </c>
      <c r="N1674" t="str">
        <f>VLOOKUP(C1674,accounts!$A$2:$F$9615,2,FALSE)</f>
        <v>Nonprofit</v>
      </c>
      <c r="O1674" t="str">
        <f>VLOOKUP(C1674,accounts!$A$2:$F$9615,3,FALSE)</f>
        <v>&lt;$1M</v>
      </c>
      <c r="P1674" t="str">
        <f>VLOOKUP(C1674,accounts!$A$2:$F$9615,5,FALSE)</f>
        <v>East</v>
      </c>
      <c r="Q1674" t="b">
        <f t="shared" si="27"/>
        <v>1</v>
      </c>
      <c r="R1674" t="e">
        <f>INDEX(removed_duplicate_rows!$A$5:$A$39,MATCH(wins!A1674,removed_duplicate_rows!$A$5:$A$39,0))</f>
        <v>#N/A</v>
      </c>
    </row>
    <row r="1675" spans="1:18" ht="15.75" customHeight="1" x14ac:dyDescent="0.2">
      <c r="A1675" t="s">
        <v>5154</v>
      </c>
      <c r="B1675" t="s">
        <v>5155</v>
      </c>
      <c r="C1675" t="s">
        <v>5156</v>
      </c>
      <c r="D1675" s="10">
        <v>45787</v>
      </c>
      <c r="E1675" t="s">
        <v>4832</v>
      </c>
      <c r="F1675">
        <v>1</v>
      </c>
      <c r="G1675" t="s">
        <v>374</v>
      </c>
      <c r="H1675" t="s">
        <v>409</v>
      </c>
      <c r="I1675" t="s">
        <v>55</v>
      </c>
      <c r="J1675">
        <v>1</v>
      </c>
      <c r="K1675">
        <v>6034</v>
      </c>
      <c r="L1675" t="str">
        <f>IFERROR(INDEX(play_attribution!$B$2:$B$328,MATCH(A1675,play_attribution!$A$2:$A$328,0)),"")</f>
        <v/>
      </c>
      <c r="M1675" t="str">
        <f>VLOOKUP(H1675,seller_roster!$A$2:$B$85,2,FALSE)</f>
        <v>Devon Okafor</v>
      </c>
      <c r="N1675" t="str">
        <f>VLOOKUP(C1675,accounts!$A$2:$F$9615,2,FALSE)</f>
        <v>Nonprofit</v>
      </c>
      <c r="O1675" t="str">
        <f>VLOOKUP(C1675,accounts!$A$2:$F$9615,3,FALSE)</f>
        <v>$2.5M-$5M</v>
      </c>
      <c r="P1675" t="str">
        <f>VLOOKUP(C1675,accounts!$A$2:$F$9615,5,FALSE)</f>
        <v>West</v>
      </c>
      <c r="Q1675" t="b">
        <f t="shared" si="27"/>
        <v>1</v>
      </c>
      <c r="R1675" t="e">
        <f>INDEX(removed_duplicate_rows!$A$5:$A$39,MATCH(wins!A1675,removed_duplicate_rows!$A$5:$A$39,0))</f>
        <v>#N/A</v>
      </c>
    </row>
    <row r="1676" spans="1:18" ht="15.75" customHeight="1" x14ac:dyDescent="0.2">
      <c r="A1676" t="s">
        <v>5157</v>
      </c>
      <c r="B1676" t="s">
        <v>5158</v>
      </c>
      <c r="C1676" t="s">
        <v>5159</v>
      </c>
      <c r="D1676" s="10">
        <v>45787</v>
      </c>
      <c r="E1676" t="s">
        <v>4832</v>
      </c>
      <c r="F1676">
        <v>1</v>
      </c>
      <c r="G1676" t="s">
        <v>374</v>
      </c>
      <c r="H1676" t="s">
        <v>1843</v>
      </c>
      <c r="I1676" t="s">
        <v>55</v>
      </c>
      <c r="J1676">
        <v>1</v>
      </c>
      <c r="K1676">
        <v>6048</v>
      </c>
      <c r="L1676" t="str">
        <f>IFERROR(INDEX(play_attribution!$B$2:$B$328,MATCH(A1676,play_attribution!$A$2:$A$328,0)),"")</f>
        <v/>
      </c>
      <c r="M1676" t="str">
        <f>VLOOKUP(H1676,seller_roster!$A$2:$B$85,2,FALSE)</f>
        <v>Quinn Mbeki</v>
      </c>
      <c r="N1676" t="str">
        <f>VLOOKUP(C1676,accounts!$A$2:$F$9615,2,FALSE)</f>
        <v>Manufacturing</v>
      </c>
      <c r="O1676" t="str">
        <f>VLOOKUP(C1676,accounts!$A$2:$F$9615,3,FALSE)</f>
        <v>$1M-$2.5M</v>
      </c>
      <c r="P1676" t="str">
        <f>VLOOKUP(C1676,accounts!$A$2:$F$9615,5,FALSE)</f>
        <v>West</v>
      </c>
      <c r="Q1676" t="b">
        <f t="shared" si="27"/>
        <v>1</v>
      </c>
      <c r="R1676" t="e">
        <f>INDEX(removed_duplicate_rows!$A$5:$A$39,MATCH(wins!A1676,removed_duplicate_rows!$A$5:$A$39,0))</f>
        <v>#N/A</v>
      </c>
    </row>
    <row r="1677" spans="1:18" ht="15.75" customHeight="1" x14ac:dyDescent="0.2">
      <c r="A1677" t="s">
        <v>5160</v>
      </c>
      <c r="B1677" t="s">
        <v>5161</v>
      </c>
      <c r="C1677" t="s">
        <v>5162</v>
      </c>
      <c r="D1677" s="10">
        <v>45787</v>
      </c>
      <c r="E1677" t="s">
        <v>4832</v>
      </c>
      <c r="F1677">
        <v>1</v>
      </c>
      <c r="G1677" t="s">
        <v>374</v>
      </c>
      <c r="H1677" t="s">
        <v>402</v>
      </c>
      <c r="I1677" t="s">
        <v>55</v>
      </c>
      <c r="J1677">
        <v>1</v>
      </c>
      <c r="K1677">
        <v>6802</v>
      </c>
      <c r="L1677" t="str">
        <f>IFERROR(INDEX(play_attribution!$B$2:$B$328,MATCH(A1677,play_attribution!$A$2:$A$328,0)),"")</f>
        <v/>
      </c>
      <c r="M1677" t="str">
        <f>VLOOKUP(H1677,seller_roster!$A$2:$B$85,2,FALSE)</f>
        <v>Frankie Vega</v>
      </c>
      <c r="N1677" t="str">
        <f>VLOOKUP(C1677,accounts!$A$2:$F$9615,2,FALSE)</f>
        <v>Retail Multi-Location</v>
      </c>
      <c r="O1677" t="str">
        <f>VLOOKUP(C1677,accounts!$A$2:$F$9615,3,FALSE)</f>
        <v>$5M-$10M</v>
      </c>
      <c r="P1677" t="str">
        <f>VLOOKUP(C1677,accounts!$A$2:$F$9615,5,FALSE)</f>
        <v>Central</v>
      </c>
      <c r="Q1677" t="b">
        <f t="shared" si="27"/>
        <v>1</v>
      </c>
      <c r="R1677" t="e">
        <f>INDEX(removed_duplicate_rows!$A$5:$A$39,MATCH(wins!A1677,removed_duplicate_rows!$A$5:$A$39,0))</f>
        <v>#N/A</v>
      </c>
    </row>
    <row r="1678" spans="1:18" ht="15.75" customHeight="1" x14ac:dyDescent="0.2">
      <c r="A1678" t="s">
        <v>5163</v>
      </c>
      <c r="B1678" t="s">
        <v>5164</v>
      </c>
      <c r="C1678" t="s">
        <v>5165</v>
      </c>
      <c r="D1678" s="10">
        <v>45787</v>
      </c>
      <c r="E1678" t="s">
        <v>4832</v>
      </c>
      <c r="F1678">
        <v>1</v>
      </c>
      <c r="G1678" t="s">
        <v>374</v>
      </c>
      <c r="H1678" t="s">
        <v>783</v>
      </c>
      <c r="I1678" t="s">
        <v>55</v>
      </c>
      <c r="J1678">
        <v>1</v>
      </c>
      <c r="K1678">
        <v>7237</v>
      </c>
      <c r="L1678" t="str">
        <f>IFERROR(INDEX(play_attribution!$B$2:$B$328,MATCH(A1678,play_attribution!$A$2:$A$328,0)),"")</f>
        <v/>
      </c>
      <c r="M1678" t="str">
        <f>VLOOKUP(H1678,seller_roster!$A$2:$B$85,2,FALSE)</f>
        <v>Omar Tran</v>
      </c>
      <c r="N1678" t="str">
        <f>VLOOKUP(C1678,accounts!$A$2:$F$9615,2,FALSE)</f>
        <v>Retail Multi-Location</v>
      </c>
      <c r="O1678" t="str">
        <f>VLOOKUP(C1678,accounts!$A$2:$F$9615,3,FALSE)</f>
        <v>$5M-$10M</v>
      </c>
      <c r="P1678" t="str">
        <f>VLOOKUP(C1678,accounts!$A$2:$F$9615,5,FALSE)</f>
        <v>Central</v>
      </c>
      <c r="Q1678" t="b">
        <f t="shared" si="27"/>
        <v>1</v>
      </c>
      <c r="R1678" t="e">
        <f>INDEX(removed_duplicate_rows!$A$5:$A$39,MATCH(wins!A1678,removed_duplicate_rows!$A$5:$A$39,0))</f>
        <v>#N/A</v>
      </c>
    </row>
    <row r="1679" spans="1:18" ht="15.75" customHeight="1" x14ac:dyDescent="0.2">
      <c r="A1679" t="s">
        <v>5166</v>
      </c>
      <c r="B1679" t="s">
        <v>5167</v>
      </c>
      <c r="C1679" t="s">
        <v>5168</v>
      </c>
      <c r="D1679" s="10">
        <v>45787</v>
      </c>
      <c r="E1679" t="s">
        <v>4832</v>
      </c>
      <c r="F1679">
        <v>1</v>
      </c>
      <c r="G1679" t="s">
        <v>374</v>
      </c>
      <c r="H1679" t="s">
        <v>4096</v>
      </c>
      <c r="I1679" t="s">
        <v>55</v>
      </c>
      <c r="J1679">
        <v>1</v>
      </c>
      <c r="K1679">
        <v>4987</v>
      </c>
      <c r="L1679" t="str">
        <f>IFERROR(INDEX(play_attribution!$B$2:$B$328,MATCH(A1679,play_attribution!$A$2:$A$328,0)),"")</f>
        <v/>
      </c>
      <c r="M1679" t="str">
        <f>VLOOKUP(H1679,seller_roster!$A$2:$B$85,2,FALSE)</f>
        <v>Vesper Kim</v>
      </c>
      <c r="N1679" t="str">
        <f>VLOOKUP(C1679,accounts!$A$2:$F$9615,2,FALSE)</f>
        <v>Logistics</v>
      </c>
      <c r="O1679" t="str">
        <f>VLOOKUP(C1679,accounts!$A$2:$F$9615,3,FALSE)</f>
        <v>$5M-$10M</v>
      </c>
      <c r="P1679" t="str">
        <f>VLOOKUP(C1679,accounts!$A$2:$F$9615,5,FALSE)</f>
        <v>West</v>
      </c>
      <c r="Q1679" t="b">
        <f t="shared" si="27"/>
        <v>1</v>
      </c>
      <c r="R1679" t="e">
        <f>INDEX(removed_duplicate_rows!$A$5:$A$39,MATCH(wins!A1679,removed_duplicate_rows!$A$5:$A$39,0))</f>
        <v>#N/A</v>
      </c>
    </row>
    <row r="1680" spans="1:18" ht="15.75" customHeight="1" x14ac:dyDescent="0.2">
      <c r="A1680" t="s">
        <v>5169</v>
      </c>
      <c r="B1680" t="s">
        <v>5170</v>
      </c>
      <c r="C1680" t="s">
        <v>5171</v>
      </c>
      <c r="D1680" s="10">
        <v>45787</v>
      </c>
      <c r="E1680" t="s">
        <v>4832</v>
      </c>
      <c r="F1680">
        <v>1</v>
      </c>
      <c r="G1680" t="s">
        <v>374</v>
      </c>
      <c r="H1680" t="s">
        <v>402</v>
      </c>
      <c r="I1680" t="s">
        <v>55</v>
      </c>
      <c r="J1680">
        <v>1</v>
      </c>
      <c r="K1680">
        <v>5734</v>
      </c>
      <c r="L1680" t="str">
        <f>IFERROR(INDEX(play_attribution!$B$2:$B$328,MATCH(A1680,play_attribution!$A$2:$A$328,0)),"")</f>
        <v/>
      </c>
      <c r="M1680" t="str">
        <f>VLOOKUP(H1680,seller_roster!$A$2:$B$85,2,FALSE)</f>
        <v>Frankie Vega</v>
      </c>
      <c r="N1680" t="str">
        <f>VLOOKUP(C1680,accounts!$A$2:$F$9615,2,FALSE)</f>
        <v>Wholesale &amp; Distribution</v>
      </c>
      <c r="O1680" t="str">
        <f>VLOOKUP(C1680,accounts!$A$2:$F$9615,3,FALSE)</f>
        <v>$2.5M-$5M</v>
      </c>
      <c r="P1680" t="str">
        <f>VLOOKUP(C1680,accounts!$A$2:$F$9615,5,FALSE)</f>
        <v>West</v>
      </c>
      <c r="Q1680" t="b">
        <f t="shared" si="27"/>
        <v>1</v>
      </c>
      <c r="R1680" t="e">
        <f>INDEX(removed_duplicate_rows!$A$5:$A$39,MATCH(wins!A1680,removed_duplicate_rows!$A$5:$A$39,0))</f>
        <v>#N/A</v>
      </c>
    </row>
    <row r="1681" spans="1:18" ht="15.75" customHeight="1" x14ac:dyDescent="0.2">
      <c r="A1681" t="s">
        <v>5172</v>
      </c>
      <c r="B1681" t="s">
        <v>5173</v>
      </c>
      <c r="C1681" t="s">
        <v>5174</v>
      </c>
      <c r="D1681" s="10">
        <v>45787</v>
      </c>
      <c r="E1681" t="s">
        <v>4832</v>
      </c>
      <c r="F1681">
        <v>1</v>
      </c>
      <c r="G1681" t="s">
        <v>374</v>
      </c>
      <c r="H1681" t="s">
        <v>398</v>
      </c>
      <c r="I1681" t="s">
        <v>55</v>
      </c>
      <c r="J1681">
        <v>1</v>
      </c>
      <c r="K1681">
        <v>9429</v>
      </c>
      <c r="L1681" t="str">
        <f>IFERROR(INDEX(play_attribution!$B$2:$B$328,MATCH(A1681,play_attribution!$A$2:$A$328,0)),"")</f>
        <v/>
      </c>
      <c r="M1681" t="str">
        <f>VLOOKUP(H1681,seller_roster!$A$2:$B$85,2,FALSE)</f>
        <v>Rowan Kim</v>
      </c>
      <c r="N1681" t="str">
        <f>VLOOKUP(C1681,accounts!$A$2:$F$9615,2,FALSE)</f>
        <v>Field Services</v>
      </c>
      <c r="O1681" t="str">
        <f>VLOOKUP(C1681,accounts!$A$2:$F$9615,3,FALSE)</f>
        <v>$2.5M-$5M</v>
      </c>
      <c r="P1681" t="str">
        <f>VLOOKUP(C1681,accounts!$A$2:$F$9615,5,FALSE)</f>
        <v>East</v>
      </c>
      <c r="Q1681" t="b">
        <f t="shared" si="27"/>
        <v>1</v>
      </c>
      <c r="R1681" t="e">
        <f>INDEX(removed_duplicate_rows!$A$5:$A$39,MATCH(wins!A1681,removed_duplicate_rows!$A$5:$A$39,0))</f>
        <v>#N/A</v>
      </c>
    </row>
    <row r="1682" spans="1:18" ht="15.75" customHeight="1" x14ac:dyDescent="0.2">
      <c r="A1682" t="s">
        <v>5175</v>
      </c>
      <c r="B1682" t="s">
        <v>5176</v>
      </c>
      <c r="C1682" t="s">
        <v>5177</v>
      </c>
      <c r="D1682" s="10">
        <v>45787</v>
      </c>
      <c r="E1682" t="s">
        <v>4832</v>
      </c>
      <c r="F1682">
        <v>1</v>
      </c>
      <c r="G1682" t="s">
        <v>374</v>
      </c>
      <c r="H1682" t="s">
        <v>383</v>
      </c>
      <c r="I1682" t="s">
        <v>55</v>
      </c>
      <c r="J1682">
        <v>1</v>
      </c>
      <c r="K1682">
        <v>8550</v>
      </c>
      <c r="L1682" t="str">
        <f>IFERROR(INDEX(play_attribution!$B$2:$B$328,MATCH(A1682,play_attribution!$A$2:$A$328,0)),"")</f>
        <v/>
      </c>
      <c r="M1682" t="str">
        <f>VLOOKUP(H1682,seller_roster!$A$2:$B$85,2,FALSE)</f>
        <v>Flor Ruiz</v>
      </c>
      <c r="N1682" t="str">
        <f>VLOOKUP(C1682,accounts!$A$2:$F$9615,2,FALSE)</f>
        <v>Field Services</v>
      </c>
      <c r="O1682" t="str">
        <f>VLOOKUP(C1682,accounts!$A$2:$F$9615,3,FALSE)</f>
        <v>$2.5M-$5M</v>
      </c>
      <c r="P1682" t="str">
        <f>VLOOKUP(C1682,accounts!$A$2:$F$9615,5,FALSE)</f>
        <v>West</v>
      </c>
      <c r="Q1682" t="b">
        <f t="shared" si="27"/>
        <v>1</v>
      </c>
      <c r="R1682" t="e">
        <f>INDEX(removed_duplicate_rows!$A$5:$A$39,MATCH(wins!A1682,removed_duplicate_rows!$A$5:$A$39,0))</f>
        <v>#N/A</v>
      </c>
    </row>
    <row r="1683" spans="1:18" ht="15.75" customHeight="1" x14ac:dyDescent="0.2">
      <c r="A1683" t="s">
        <v>5178</v>
      </c>
      <c r="B1683" t="s">
        <v>5179</v>
      </c>
      <c r="C1683" t="s">
        <v>5180</v>
      </c>
      <c r="D1683" s="10">
        <v>45787</v>
      </c>
      <c r="E1683" t="s">
        <v>4832</v>
      </c>
      <c r="F1683">
        <v>1</v>
      </c>
      <c r="G1683" t="s">
        <v>374</v>
      </c>
      <c r="H1683" t="s">
        <v>4096</v>
      </c>
      <c r="I1683" t="s">
        <v>55</v>
      </c>
      <c r="J1683">
        <v>1</v>
      </c>
      <c r="K1683">
        <v>6052</v>
      </c>
      <c r="L1683" t="str">
        <f>IFERROR(INDEX(play_attribution!$B$2:$B$328,MATCH(A1683,play_attribution!$A$2:$A$328,0)),"")</f>
        <v/>
      </c>
      <c r="M1683" t="str">
        <f>VLOOKUP(H1683,seller_roster!$A$2:$B$85,2,FALSE)</f>
        <v>Vesper Kim</v>
      </c>
      <c r="N1683" t="str">
        <f>VLOOKUP(C1683,accounts!$A$2:$F$9615,2,FALSE)</f>
        <v>Logistics</v>
      </c>
      <c r="O1683" t="str">
        <f>VLOOKUP(C1683,accounts!$A$2:$F$9615,3,FALSE)</f>
        <v>$2.5M-$5M</v>
      </c>
      <c r="P1683" t="str">
        <f>VLOOKUP(C1683,accounts!$A$2:$F$9615,5,FALSE)</f>
        <v>Central</v>
      </c>
      <c r="Q1683" t="b">
        <f t="shared" si="27"/>
        <v>1</v>
      </c>
      <c r="R1683" t="e">
        <f>INDEX(removed_duplicate_rows!$A$5:$A$39,MATCH(wins!A1683,removed_duplicate_rows!$A$5:$A$39,0))</f>
        <v>#N/A</v>
      </c>
    </row>
    <row r="1684" spans="1:18" ht="15.75" customHeight="1" x14ac:dyDescent="0.2">
      <c r="A1684" t="s">
        <v>5181</v>
      </c>
      <c r="B1684" t="s">
        <v>5182</v>
      </c>
      <c r="C1684" t="s">
        <v>5183</v>
      </c>
      <c r="D1684" s="10">
        <v>45787</v>
      </c>
      <c r="E1684" t="s">
        <v>4832</v>
      </c>
      <c r="F1684">
        <v>1</v>
      </c>
      <c r="G1684" t="s">
        <v>374</v>
      </c>
      <c r="H1684" t="s">
        <v>783</v>
      </c>
      <c r="I1684" t="s">
        <v>55</v>
      </c>
      <c r="J1684">
        <v>1</v>
      </c>
      <c r="K1684">
        <v>5626</v>
      </c>
      <c r="L1684" t="str">
        <f>IFERROR(INDEX(play_attribution!$B$2:$B$328,MATCH(A1684,play_attribution!$A$2:$A$328,0)),"")</f>
        <v/>
      </c>
      <c r="M1684" t="str">
        <f>VLOOKUP(H1684,seller_roster!$A$2:$B$85,2,FALSE)</f>
        <v>Omar Tran</v>
      </c>
      <c r="N1684" t="str">
        <f>VLOOKUP(C1684,accounts!$A$2:$F$9615,2,FALSE)</f>
        <v>Hospitality Group</v>
      </c>
      <c r="O1684" t="str">
        <f>VLOOKUP(C1684,accounts!$A$2:$F$9615,3,FALSE)</f>
        <v>$5M-$10M</v>
      </c>
      <c r="P1684" t="str">
        <f>VLOOKUP(C1684,accounts!$A$2:$F$9615,5,FALSE)</f>
        <v>Central</v>
      </c>
      <c r="Q1684" t="b">
        <f t="shared" si="27"/>
        <v>1</v>
      </c>
      <c r="R1684" t="e">
        <f>INDEX(removed_duplicate_rows!$A$5:$A$39,MATCH(wins!A1684,removed_duplicate_rows!$A$5:$A$39,0))</f>
        <v>#N/A</v>
      </c>
    </row>
    <row r="1685" spans="1:18" ht="15.75" customHeight="1" x14ac:dyDescent="0.2">
      <c r="A1685" t="s">
        <v>5184</v>
      </c>
      <c r="B1685" t="s">
        <v>5185</v>
      </c>
      <c r="C1685" t="s">
        <v>5186</v>
      </c>
      <c r="D1685" s="10">
        <v>45787</v>
      </c>
      <c r="E1685" t="s">
        <v>4832</v>
      </c>
      <c r="F1685">
        <v>1</v>
      </c>
      <c r="G1685" t="s">
        <v>374</v>
      </c>
      <c r="H1685" t="s">
        <v>383</v>
      </c>
      <c r="I1685" t="s">
        <v>55</v>
      </c>
      <c r="J1685">
        <v>1</v>
      </c>
      <c r="K1685">
        <v>7634</v>
      </c>
      <c r="L1685" t="str">
        <f>IFERROR(INDEX(play_attribution!$B$2:$B$328,MATCH(A1685,play_attribution!$A$2:$A$328,0)),"")</f>
        <v/>
      </c>
      <c r="M1685" t="str">
        <f>VLOOKUP(H1685,seller_roster!$A$2:$B$85,2,FALSE)</f>
        <v>Flor Ruiz</v>
      </c>
      <c r="N1685" t="str">
        <f>VLOOKUP(C1685,accounts!$A$2:$F$9615,2,FALSE)</f>
        <v>Professional Services</v>
      </c>
      <c r="O1685" t="str">
        <f>VLOOKUP(C1685,accounts!$A$2:$F$9615,3,FALSE)</f>
        <v>$5M-$10M</v>
      </c>
      <c r="P1685" t="str">
        <f>VLOOKUP(C1685,accounts!$A$2:$F$9615,5,FALSE)</f>
        <v>West</v>
      </c>
      <c r="Q1685" t="b">
        <f t="shared" si="27"/>
        <v>1</v>
      </c>
      <c r="R1685" t="e">
        <f>INDEX(removed_duplicate_rows!$A$5:$A$39,MATCH(wins!A1685,removed_duplicate_rows!$A$5:$A$39,0))</f>
        <v>#N/A</v>
      </c>
    </row>
    <row r="1686" spans="1:18" ht="15.75" customHeight="1" x14ac:dyDescent="0.2">
      <c r="A1686" t="s">
        <v>5187</v>
      </c>
      <c r="B1686" t="s">
        <v>5188</v>
      </c>
      <c r="C1686" t="s">
        <v>5189</v>
      </c>
      <c r="D1686" s="10">
        <v>45787</v>
      </c>
      <c r="E1686" t="s">
        <v>4832</v>
      </c>
      <c r="F1686">
        <v>1</v>
      </c>
      <c r="G1686" t="s">
        <v>374</v>
      </c>
      <c r="H1686" t="s">
        <v>387</v>
      </c>
      <c r="I1686" t="s">
        <v>55</v>
      </c>
      <c r="J1686">
        <v>1</v>
      </c>
      <c r="K1686">
        <v>7268</v>
      </c>
      <c r="L1686" t="str">
        <f>IFERROR(INDEX(play_attribution!$B$2:$B$328,MATCH(A1686,play_attribution!$A$2:$A$328,0)),"")</f>
        <v/>
      </c>
      <c r="M1686" t="str">
        <f>VLOOKUP(H1686,seller_roster!$A$2:$B$85,2,FALSE)</f>
        <v>Ray Kim</v>
      </c>
      <c r="N1686" t="str">
        <f>VLOOKUP(C1686,accounts!$A$2:$F$9615,2,FALSE)</f>
        <v>Logistics</v>
      </c>
      <c r="O1686" t="str">
        <f>VLOOKUP(C1686,accounts!$A$2:$F$9615,3,FALSE)</f>
        <v>$2.5M-$5M</v>
      </c>
      <c r="P1686" t="str">
        <f>VLOOKUP(C1686,accounts!$A$2:$F$9615,5,FALSE)</f>
        <v>West</v>
      </c>
      <c r="Q1686" t="b">
        <f t="shared" si="27"/>
        <v>1</v>
      </c>
      <c r="R1686" t="e">
        <f>INDEX(removed_duplicate_rows!$A$5:$A$39,MATCH(wins!A1686,removed_duplicate_rows!$A$5:$A$39,0))</f>
        <v>#N/A</v>
      </c>
    </row>
    <row r="1687" spans="1:18" ht="15.75" customHeight="1" x14ac:dyDescent="0.2">
      <c r="A1687" t="s">
        <v>5190</v>
      </c>
      <c r="B1687" t="s">
        <v>5191</v>
      </c>
      <c r="C1687" t="s">
        <v>5192</v>
      </c>
      <c r="D1687" s="10">
        <v>45787</v>
      </c>
      <c r="E1687" t="s">
        <v>4832</v>
      </c>
      <c r="F1687">
        <v>1</v>
      </c>
      <c r="G1687" t="s">
        <v>374</v>
      </c>
      <c r="H1687" t="s">
        <v>387</v>
      </c>
      <c r="I1687" t="s">
        <v>55</v>
      </c>
      <c r="J1687">
        <v>1</v>
      </c>
      <c r="K1687">
        <v>3843</v>
      </c>
      <c r="L1687" t="str">
        <f>IFERROR(INDEX(play_attribution!$B$2:$B$328,MATCH(A1687,play_attribution!$A$2:$A$328,0)),"")</f>
        <v/>
      </c>
      <c r="M1687" t="str">
        <f>VLOOKUP(H1687,seller_roster!$A$2:$B$85,2,FALSE)</f>
        <v>Ray Kim</v>
      </c>
      <c r="N1687" t="str">
        <f>VLOOKUP(C1687,accounts!$A$2:$F$9615,2,FALSE)</f>
        <v>Manufacturing</v>
      </c>
      <c r="O1687" t="str">
        <f>VLOOKUP(C1687,accounts!$A$2:$F$9615,3,FALSE)</f>
        <v>$5M-$10M</v>
      </c>
      <c r="P1687" t="str">
        <f>VLOOKUP(C1687,accounts!$A$2:$F$9615,5,FALSE)</f>
        <v>Central</v>
      </c>
      <c r="Q1687" t="b">
        <f t="shared" si="27"/>
        <v>1</v>
      </c>
      <c r="R1687" t="e">
        <f>INDEX(removed_duplicate_rows!$A$5:$A$39,MATCH(wins!A1687,removed_duplicate_rows!$A$5:$A$39,0))</f>
        <v>#N/A</v>
      </c>
    </row>
    <row r="1688" spans="1:18" ht="15.75" customHeight="1" x14ac:dyDescent="0.2">
      <c r="A1688" t="s">
        <v>5193</v>
      </c>
      <c r="B1688" t="s">
        <v>5194</v>
      </c>
      <c r="C1688" t="s">
        <v>5195</v>
      </c>
      <c r="D1688" s="10">
        <v>45787</v>
      </c>
      <c r="E1688" t="s">
        <v>4832</v>
      </c>
      <c r="F1688">
        <v>1</v>
      </c>
      <c r="G1688" t="s">
        <v>374</v>
      </c>
      <c r="H1688" t="s">
        <v>783</v>
      </c>
      <c r="I1688" t="s">
        <v>55</v>
      </c>
      <c r="J1688">
        <v>1</v>
      </c>
      <c r="K1688">
        <v>3983</v>
      </c>
      <c r="L1688" t="str">
        <f>IFERROR(INDEX(play_attribution!$B$2:$B$328,MATCH(A1688,play_attribution!$A$2:$A$328,0)),"")</f>
        <v/>
      </c>
      <c r="M1688" t="str">
        <f>VLOOKUP(H1688,seller_roster!$A$2:$B$85,2,FALSE)</f>
        <v>Omar Tran</v>
      </c>
      <c r="N1688" t="str">
        <f>VLOOKUP(C1688,accounts!$A$2:$F$9615,2,FALSE)</f>
        <v>Construction</v>
      </c>
      <c r="O1688" t="str">
        <f>VLOOKUP(C1688,accounts!$A$2:$F$9615,3,FALSE)</f>
        <v>$5M-$10M</v>
      </c>
      <c r="P1688" t="str">
        <f>VLOOKUP(C1688,accounts!$A$2:$F$9615,5,FALSE)</f>
        <v>East</v>
      </c>
      <c r="Q1688" t="b">
        <f t="shared" si="27"/>
        <v>1</v>
      </c>
      <c r="R1688" t="e">
        <f>INDEX(removed_duplicate_rows!$A$5:$A$39,MATCH(wins!A1688,removed_duplicate_rows!$A$5:$A$39,0))</f>
        <v>#N/A</v>
      </c>
    </row>
    <row r="1689" spans="1:18" ht="15.75" customHeight="1" x14ac:dyDescent="0.2">
      <c r="A1689" t="s">
        <v>5196</v>
      </c>
      <c r="B1689" t="s">
        <v>5197</v>
      </c>
      <c r="C1689" t="s">
        <v>5198</v>
      </c>
      <c r="D1689" s="10">
        <v>45787</v>
      </c>
      <c r="E1689" t="s">
        <v>4832</v>
      </c>
      <c r="F1689">
        <v>1</v>
      </c>
      <c r="G1689" t="s">
        <v>374</v>
      </c>
      <c r="H1689" t="s">
        <v>409</v>
      </c>
      <c r="I1689" t="s">
        <v>55</v>
      </c>
      <c r="J1689">
        <v>1</v>
      </c>
      <c r="K1689">
        <v>6327</v>
      </c>
      <c r="L1689" t="str">
        <f>IFERROR(INDEX(play_attribution!$B$2:$B$328,MATCH(A1689,play_attribution!$A$2:$A$328,0)),"")</f>
        <v/>
      </c>
      <c r="M1689" t="str">
        <f>VLOOKUP(H1689,seller_roster!$A$2:$B$85,2,FALSE)</f>
        <v>Devon Okafor</v>
      </c>
      <c r="N1689" t="str">
        <f>VLOOKUP(C1689,accounts!$A$2:$F$9615,2,FALSE)</f>
        <v>Logistics</v>
      </c>
      <c r="O1689" t="str">
        <f>VLOOKUP(C1689,accounts!$A$2:$F$9615,3,FALSE)</f>
        <v>$2.5M-$5M</v>
      </c>
      <c r="P1689" t="str">
        <f>VLOOKUP(C1689,accounts!$A$2:$F$9615,5,FALSE)</f>
        <v>West</v>
      </c>
      <c r="Q1689" t="b">
        <f t="shared" si="27"/>
        <v>1</v>
      </c>
      <c r="R1689" t="e">
        <f>INDEX(removed_duplicate_rows!$A$5:$A$39,MATCH(wins!A1689,removed_duplicate_rows!$A$5:$A$39,0))</f>
        <v>#N/A</v>
      </c>
    </row>
    <row r="1690" spans="1:18" ht="15.75" customHeight="1" x14ac:dyDescent="0.2">
      <c r="A1690" t="s">
        <v>5199</v>
      </c>
      <c r="B1690" t="s">
        <v>5200</v>
      </c>
      <c r="C1690" t="s">
        <v>5201</v>
      </c>
      <c r="D1690" s="10">
        <v>45787</v>
      </c>
      <c r="E1690" t="s">
        <v>4832</v>
      </c>
      <c r="F1690">
        <v>1</v>
      </c>
      <c r="G1690" t="s">
        <v>374</v>
      </c>
      <c r="H1690" t="s">
        <v>409</v>
      </c>
      <c r="I1690" t="s">
        <v>55</v>
      </c>
      <c r="J1690">
        <v>1</v>
      </c>
      <c r="K1690">
        <v>5993</v>
      </c>
      <c r="L1690" t="str">
        <f>IFERROR(INDEX(play_attribution!$B$2:$B$328,MATCH(A1690,play_attribution!$A$2:$A$328,0)),"")</f>
        <v/>
      </c>
      <c r="M1690" t="str">
        <f>VLOOKUP(H1690,seller_roster!$A$2:$B$85,2,FALSE)</f>
        <v>Devon Okafor</v>
      </c>
      <c r="N1690" t="str">
        <f>VLOOKUP(C1690,accounts!$A$2:$F$9615,2,FALSE)</f>
        <v>Healthcare Services</v>
      </c>
      <c r="O1690" t="str">
        <f>VLOOKUP(C1690,accounts!$A$2:$F$9615,3,FALSE)</f>
        <v>$1M-$2.5M</v>
      </c>
      <c r="P1690" t="str">
        <f>VLOOKUP(C1690,accounts!$A$2:$F$9615,5,FALSE)</f>
        <v>East</v>
      </c>
      <c r="Q1690" t="b">
        <f t="shared" si="27"/>
        <v>1</v>
      </c>
      <c r="R1690" t="e">
        <f>INDEX(removed_duplicate_rows!$A$5:$A$39,MATCH(wins!A1690,removed_duplicate_rows!$A$5:$A$39,0))</f>
        <v>#N/A</v>
      </c>
    </row>
    <row r="1691" spans="1:18" ht="15.75" customHeight="1" x14ac:dyDescent="0.2">
      <c r="A1691" t="s">
        <v>5202</v>
      </c>
      <c r="B1691" t="s">
        <v>5203</v>
      </c>
      <c r="C1691" t="s">
        <v>5204</v>
      </c>
      <c r="D1691" s="10">
        <v>45787</v>
      </c>
      <c r="E1691" t="s">
        <v>4832</v>
      </c>
      <c r="F1691">
        <v>1</v>
      </c>
      <c r="G1691" t="s">
        <v>374</v>
      </c>
      <c r="H1691" t="s">
        <v>832</v>
      </c>
      <c r="I1691" t="s">
        <v>55</v>
      </c>
      <c r="J1691">
        <v>1</v>
      </c>
      <c r="K1691">
        <v>4232</v>
      </c>
      <c r="L1691" t="str">
        <f>IFERROR(INDEX(play_attribution!$B$2:$B$328,MATCH(A1691,play_attribution!$A$2:$A$328,0)),"")</f>
        <v/>
      </c>
      <c r="M1691" t="str">
        <f>VLOOKUP(H1691,seller_roster!$A$2:$B$85,2,FALSE)</f>
        <v>Noel Nkemelu</v>
      </c>
      <c r="N1691" t="str">
        <f>VLOOKUP(C1691,accounts!$A$2:$F$9615,2,FALSE)</f>
        <v>Retail Multi-Location</v>
      </c>
      <c r="O1691" t="str">
        <f>VLOOKUP(C1691,accounts!$A$2:$F$9615,3,FALSE)</f>
        <v>$5M-$10M</v>
      </c>
      <c r="P1691" t="str">
        <f>VLOOKUP(C1691,accounts!$A$2:$F$9615,5,FALSE)</f>
        <v>East</v>
      </c>
      <c r="Q1691" t="b">
        <f t="shared" si="27"/>
        <v>1</v>
      </c>
      <c r="R1691" t="e">
        <f>INDEX(removed_duplicate_rows!$A$5:$A$39,MATCH(wins!A1691,removed_duplicate_rows!$A$5:$A$39,0))</f>
        <v>#N/A</v>
      </c>
    </row>
    <row r="1692" spans="1:18" ht="15.75" customHeight="1" x14ac:dyDescent="0.2">
      <c r="A1692" t="s">
        <v>5205</v>
      </c>
      <c r="B1692" t="s">
        <v>5206</v>
      </c>
      <c r="C1692" t="s">
        <v>5207</v>
      </c>
      <c r="D1692" s="10">
        <v>45787</v>
      </c>
      <c r="E1692" t="s">
        <v>4832</v>
      </c>
      <c r="F1692">
        <v>1</v>
      </c>
      <c r="G1692" t="s">
        <v>374</v>
      </c>
      <c r="H1692" t="s">
        <v>417</v>
      </c>
      <c r="I1692" t="s">
        <v>55</v>
      </c>
      <c r="J1692">
        <v>1</v>
      </c>
      <c r="K1692">
        <v>2651</v>
      </c>
      <c r="L1692" t="str">
        <f>IFERROR(INDEX(play_attribution!$B$2:$B$328,MATCH(A1692,play_attribution!$A$2:$A$328,0)),"")</f>
        <v/>
      </c>
      <c r="M1692" t="str">
        <f>VLOOKUP(H1692,seller_roster!$A$2:$B$85,2,FALSE)</f>
        <v>Bryn Reyes</v>
      </c>
      <c r="N1692" t="str">
        <f>VLOOKUP(C1692,accounts!$A$2:$F$9615,2,FALSE)</f>
        <v>Retail Multi-Location</v>
      </c>
      <c r="O1692" t="str">
        <f>VLOOKUP(C1692,accounts!$A$2:$F$9615,3,FALSE)</f>
        <v>$2.5M-$5M</v>
      </c>
      <c r="P1692" t="str">
        <f>VLOOKUP(C1692,accounts!$A$2:$F$9615,5,FALSE)</f>
        <v>West</v>
      </c>
      <c r="Q1692" t="b">
        <f t="shared" si="27"/>
        <v>1</v>
      </c>
      <c r="R1692" t="e">
        <f>INDEX(removed_duplicate_rows!$A$5:$A$39,MATCH(wins!A1692,removed_duplicate_rows!$A$5:$A$39,0))</f>
        <v>#N/A</v>
      </c>
    </row>
    <row r="1693" spans="1:18" ht="15.75" customHeight="1" x14ac:dyDescent="0.2">
      <c r="A1693" t="s">
        <v>5208</v>
      </c>
      <c r="B1693" t="s">
        <v>5209</v>
      </c>
      <c r="C1693" t="s">
        <v>5210</v>
      </c>
      <c r="D1693" s="10">
        <v>45787</v>
      </c>
      <c r="E1693" t="s">
        <v>4832</v>
      </c>
      <c r="F1693">
        <v>1</v>
      </c>
      <c r="G1693" t="s">
        <v>374</v>
      </c>
      <c r="H1693" t="s">
        <v>383</v>
      </c>
      <c r="I1693" t="s">
        <v>55</v>
      </c>
      <c r="J1693">
        <v>1</v>
      </c>
      <c r="K1693">
        <v>6903</v>
      </c>
      <c r="L1693" t="str">
        <f>IFERROR(INDEX(play_attribution!$B$2:$B$328,MATCH(A1693,play_attribution!$A$2:$A$328,0)),"")</f>
        <v/>
      </c>
      <c r="M1693" t="str">
        <f>VLOOKUP(H1693,seller_roster!$A$2:$B$85,2,FALSE)</f>
        <v>Flor Ruiz</v>
      </c>
      <c r="N1693" t="str">
        <f>VLOOKUP(C1693,accounts!$A$2:$F$9615,2,FALSE)</f>
        <v>Construction</v>
      </c>
      <c r="O1693" t="str">
        <f>VLOOKUP(C1693,accounts!$A$2:$F$9615,3,FALSE)</f>
        <v>$5M-$10M</v>
      </c>
      <c r="P1693" t="str">
        <f>VLOOKUP(C1693,accounts!$A$2:$F$9615,5,FALSE)</f>
        <v>Central</v>
      </c>
      <c r="Q1693" t="b">
        <f t="shared" si="27"/>
        <v>1</v>
      </c>
      <c r="R1693" t="e">
        <f>INDEX(removed_duplicate_rows!$A$5:$A$39,MATCH(wins!A1693,removed_duplicate_rows!$A$5:$A$39,0))</f>
        <v>#N/A</v>
      </c>
    </row>
    <row r="1694" spans="1:18" ht="15.75" customHeight="1" x14ac:dyDescent="0.2">
      <c r="A1694" t="s">
        <v>5211</v>
      </c>
      <c r="B1694" t="s">
        <v>5212</v>
      </c>
      <c r="C1694" t="s">
        <v>5213</v>
      </c>
      <c r="D1694" s="10">
        <v>45787</v>
      </c>
      <c r="E1694" t="s">
        <v>4832</v>
      </c>
      <c r="F1694">
        <v>1</v>
      </c>
      <c r="G1694" t="s">
        <v>374</v>
      </c>
      <c r="H1694" t="s">
        <v>398</v>
      </c>
      <c r="I1694" t="s">
        <v>55</v>
      </c>
      <c r="J1694">
        <v>1</v>
      </c>
      <c r="K1694">
        <v>5158</v>
      </c>
      <c r="L1694" t="str">
        <f>IFERROR(INDEX(play_attribution!$B$2:$B$328,MATCH(A1694,play_attribution!$A$2:$A$328,0)),"")</f>
        <v/>
      </c>
      <c r="M1694" t="str">
        <f>VLOOKUP(H1694,seller_roster!$A$2:$B$85,2,FALSE)</f>
        <v>Rowan Kim</v>
      </c>
      <c r="N1694" t="str">
        <f>VLOOKUP(C1694,accounts!$A$2:$F$9615,2,FALSE)</f>
        <v>Hospitality Group</v>
      </c>
      <c r="O1694" t="str">
        <f>VLOOKUP(C1694,accounts!$A$2:$F$9615,3,FALSE)</f>
        <v>&lt;$1M</v>
      </c>
      <c r="P1694" t="str">
        <f>VLOOKUP(C1694,accounts!$A$2:$F$9615,5,FALSE)</f>
        <v>East</v>
      </c>
      <c r="Q1694" t="b">
        <f t="shared" si="27"/>
        <v>1</v>
      </c>
      <c r="R1694" t="e">
        <f>INDEX(removed_duplicate_rows!$A$5:$A$39,MATCH(wins!A1694,removed_duplicate_rows!$A$5:$A$39,0))</f>
        <v>#N/A</v>
      </c>
    </row>
    <row r="1695" spans="1:18" ht="15.75" customHeight="1" x14ac:dyDescent="0.2">
      <c r="A1695" t="s">
        <v>5214</v>
      </c>
      <c r="B1695" t="s">
        <v>5215</v>
      </c>
      <c r="C1695" t="s">
        <v>5216</v>
      </c>
      <c r="D1695" s="10">
        <v>45787</v>
      </c>
      <c r="E1695" t="s">
        <v>4832</v>
      </c>
      <c r="F1695">
        <v>1</v>
      </c>
      <c r="G1695" t="s">
        <v>374</v>
      </c>
      <c r="H1695" t="s">
        <v>783</v>
      </c>
      <c r="I1695" t="s">
        <v>55</v>
      </c>
      <c r="J1695">
        <v>1</v>
      </c>
      <c r="K1695">
        <v>6070</v>
      </c>
      <c r="L1695" t="str">
        <f>IFERROR(INDEX(play_attribution!$B$2:$B$328,MATCH(A1695,play_attribution!$A$2:$A$328,0)),"")</f>
        <v/>
      </c>
      <c r="M1695" t="str">
        <f>VLOOKUP(H1695,seller_roster!$A$2:$B$85,2,FALSE)</f>
        <v>Omar Tran</v>
      </c>
      <c r="N1695" t="str">
        <f>VLOOKUP(C1695,accounts!$A$2:$F$9615,2,FALSE)</f>
        <v>Hospitality Group</v>
      </c>
      <c r="O1695" t="str">
        <f>VLOOKUP(C1695,accounts!$A$2:$F$9615,3,FALSE)</f>
        <v>&gt;$10M</v>
      </c>
      <c r="P1695" t="str">
        <f>VLOOKUP(C1695,accounts!$A$2:$F$9615,5,FALSE)</f>
        <v>Central</v>
      </c>
      <c r="Q1695" t="b">
        <f t="shared" si="27"/>
        <v>1</v>
      </c>
      <c r="R1695" t="e">
        <f>INDEX(removed_duplicate_rows!$A$5:$A$39,MATCH(wins!A1695,removed_duplicate_rows!$A$5:$A$39,0))</f>
        <v>#N/A</v>
      </c>
    </row>
    <row r="1696" spans="1:18" ht="15.75" customHeight="1" x14ac:dyDescent="0.2">
      <c r="A1696" t="s">
        <v>5217</v>
      </c>
      <c r="B1696" t="s">
        <v>5218</v>
      </c>
      <c r="C1696" t="s">
        <v>5219</v>
      </c>
      <c r="D1696" s="10">
        <v>45787</v>
      </c>
      <c r="E1696" t="s">
        <v>4832</v>
      </c>
      <c r="F1696">
        <v>1</v>
      </c>
      <c r="G1696" t="s">
        <v>374</v>
      </c>
      <c r="H1696" t="s">
        <v>427</v>
      </c>
      <c r="I1696" t="s">
        <v>55</v>
      </c>
      <c r="J1696">
        <v>1</v>
      </c>
      <c r="K1696">
        <v>6816</v>
      </c>
      <c r="L1696" t="str">
        <f>IFERROR(INDEX(play_attribution!$B$2:$B$328,MATCH(A1696,play_attribution!$A$2:$A$328,0)),"")</f>
        <v/>
      </c>
      <c r="M1696" t="str">
        <f>VLOOKUP(H1696,seller_roster!$A$2:$B$85,2,FALSE)</f>
        <v>Peyton Moreau</v>
      </c>
      <c r="N1696" t="str">
        <f>VLOOKUP(C1696,accounts!$A$2:$F$9615,2,FALSE)</f>
        <v>Manufacturing</v>
      </c>
      <c r="O1696" t="str">
        <f>VLOOKUP(C1696,accounts!$A$2:$F$9615,3,FALSE)</f>
        <v>$2.5M-$5M</v>
      </c>
      <c r="P1696" t="str">
        <f>VLOOKUP(C1696,accounts!$A$2:$F$9615,5,FALSE)</f>
        <v>West</v>
      </c>
      <c r="Q1696" t="b">
        <f t="shared" si="27"/>
        <v>1</v>
      </c>
      <c r="R1696" t="e">
        <f>INDEX(removed_duplicate_rows!$A$5:$A$39,MATCH(wins!A1696,removed_duplicate_rows!$A$5:$A$39,0))</f>
        <v>#N/A</v>
      </c>
    </row>
    <row r="1697" spans="1:18" ht="15.75" customHeight="1" x14ac:dyDescent="0.2">
      <c r="A1697" t="s">
        <v>5220</v>
      </c>
      <c r="B1697" t="s">
        <v>5221</v>
      </c>
      <c r="C1697" t="s">
        <v>5222</v>
      </c>
      <c r="D1697" s="10">
        <v>45787</v>
      </c>
      <c r="E1697" t="s">
        <v>4832</v>
      </c>
      <c r="F1697">
        <v>1</v>
      </c>
      <c r="G1697" t="s">
        <v>374</v>
      </c>
      <c r="H1697" t="s">
        <v>449</v>
      </c>
      <c r="I1697" t="s">
        <v>55</v>
      </c>
      <c r="J1697">
        <v>1</v>
      </c>
      <c r="K1697">
        <v>5992</v>
      </c>
      <c r="L1697" t="str">
        <f>IFERROR(INDEX(play_attribution!$B$2:$B$328,MATCH(A1697,play_attribution!$A$2:$A$328,0)),"")</f>
        <v/>
      </c>
      <c r="M1697" t="str">
        <f>VLOOKUP(H1697,seller_roster!$A$2:$B$85,2,FALSE)</f>
        <v>Hayden Okafor</v>
      </c>
      <c r="N1697" t="str">
        <f>VLOOKUP(C1697,accounts!$A$2:$F$9615,2,FALSE)</f>
        <v>Nonprofit</v>
      </c>
      <c r="O1697" t="str">
        <f>VLOOKUP(C1697,accounts!$A$2:$F$9615,3,FALSE)</f>
        <v>$5M-$10M</v>
      </c>
      <c r="P1697" t="str">
        <f>VLOOKUP(C1697,accounts!$A$2:$F$9615,5,FALSE)</f>
        <v>East</v>
      </c>
      <c r="Q1697" t="b">
        <f t="shared" si="27"/>
        <v>1</v>
      </c>
      <c r="R1697" t="e">
        <f>INDEX(removed_duplicate_rows!$A$5:$A$39,MATCH(wins!A1697,removed_duplicate_rows!$A$5:$A$39,0))</f>
        <v>#N/A</v>
      </c>
    </row>
    <row r="1698" spans="1:18" ht="15.75" customHeight="1" x14ac:dyDescent="0.2">
      <c r="A1698" t="s">
        <v>5223</v>
      </c>
      <c r="B1698" t="s">
        <v>5224</v>
      </c>
      <c r="C1698" t="s">
        <v>5225</v>
      </c>
      <c r="D1698" s="10">
        <v>45794</v>
      </c>
      <c r="E1698" t="s">
        <v>4832</v>
      </c>
      <c r="F1698">
        <v>2</v>
      </c>
      <c r="G1698" t="s">
        <v>53</v>
      </c>
      <c r="H1698" t="s">
        <v>65</v>
      </c>
      <c r="I1698" t="s">
        <v>55</v>
      </c>
      <c r="J1698">
        <v>1</v>
      </c>
      <c r="K1698">
        <v>13866</v>
      </c>
      <c r="L1698" t="str">
        <f>IFERROR(INDEX(play_attribution!$B$2:$B$328,MATCH(A1698,play_attribution!$A$2:$A$328,0)),"")</f>
        <v/>
      </c>
      <c r="M1698" t="str">
        <f>VLOOKUP(H1698,seller_roster!$A$2:$B$85,2,FALSE)</f>
        <v>Bryn Moreau</v>
      </c>
      <c r="N1698" t="str">
        <f>VLOOKUP(C1698,accounts!$A$2:$F$9615,2,FALSE)</f>
        <v>Logistics</v>
      </c>
      <c r="O1698" t="str">
        <f>VLOOKUP(C1698,accounts!$A$2:$F$9615,3,FALSE)</f>
        <v>$2.5M-$5M</v>
      </c>
      <c r="P1698" t="str">
        <f>VLOOKUP(C1698,accounts!$A$2:$F$9615,5,FALSE)</f>
        <v>East</v>
      </c>
      <c r="Q1698" t="b">
        <f t="shared" si="27"/>
        <v>1</v>
      </c>
      <c r="R1698" t="e">
        <f>INDEX(removed_duplicate_rows!$A$5:$A$39,MATCH(wins!A1698,removed_duplicate_rows!$A$5:$A$39,0))</f>
        <v>#N/A</v>
      </c>
    </row>
    <row r="1699" spans="1:18" ht="15.75" customHeight="1" x14ac:dyDescent="0.2">
      <c r="A1699" t="s">
        <v>5226</v>
      </c>
      <c r="B1699" t="s">
        <v>5227</v>
      </c>
      <c r="C1699" t="s">
        <v>5228</v>
      </c>
      <c r="D1699" s="10">
        <v>45794</v>
      </c>
      <c r="E1699" t="s">
        <v>4832</v>
      </c>
      <c r="F1699">
        <v>2</v>
      </c>
      <c r="G1699" t="s">
        <v>53</v>
      </c>
      <c r="H1699" t="s">
        <v>505</v>
      </c>
      <c r="I1699" t="s">
        <v>55</v>
      </c>
      <c r="J1699">
        <v>1</v>
      </c>
      <c r="K1699">
        <v>19318</v>
      </c>
      <c r="L1699" t="str">
        <f>IFERROR(INDEX(play_attribution!$B$2:$B$328,MATCH(A1699,play_attribution!$A$2:$A$328,0)),"")</f>
        <v/>
      </c>
      <c r="M1699" t="str">
        <f>VLOOKUP(H1699,seller_roster!$A$2:$B$85,2,FALSE)</f>
        <v>Xen Mbeki</v>
      </c>
      <c r="N1699" t="str">
        <f>VLOOKUP(C1699,accounts!$A$2:$F$9615,2,FALSE)</f>
        <v>Nonprofit</v>
      </c>
      <c r="O1699" t="str">
        <f>VLOOKUP(C1699,accounts!$A$2:$F$9615,3,FALSE)</f>
        <v>$5M-$10M</v>
      </c>
      <c r="P1699" t="str">
        <f>VLOOKUP(C1699,accounts!$A$2:$F$9615,5,FALSE)</f>
        <v>Central</v>
      </c>
      <c r="Q1699" t="b">
        <f t="shared" si="27"/>
        <v>1</v>
      </c>
      <c r="R1699" t="e">
        <f>INDEX(removed_duplicate_rows!$A$5:$A$39,MATCH(wins!A1699,removed_duplicate_rows!$A$5:$A$39,0))</f>
        <v>#N/A</v>
      </c>
    </row>
    <row r="1700" spans="1:18" ht="15.75" customHeight="1" x14ac:dyDescent="0.2">
      <c r="A1700" t="s">
        <v>5229</v>
      </c>
      <c r="B1700" t="s">
        <v>5230</v>
      </c>
      <c r="C1700" t="s">
        <v>5231</v>
      </c>
      <c r="D1700" s="10">
        <v>45794</v>
      </c>
      <c r="E1700" t="s">
        <v>4832</v>
      </c>
      <c r="F1700">
        <v>2</v>
      </c>
      <c r="G1700" t="s">
        <v>53</v>
      </c>
      <c r="H1700" t="s">
        <v>505</v>
      </c>
      <c r="I1700" t="s">
        <v>55</v>
      </c>
      <c r="J1700">
        <v>1</v>
      </c>
      <c r="K1700">
        <v>18832</v>
      </c>
      <c r="L1700" t="str">
        <f>IFERROR(INDEX(play_attribution!$B$2:$B$328,MATCH(A1700,play_attribution!$A$2:$A$328,0)),"")</f>
        <v/>
      </c>
      <c r="M1700" t="str">
        <f>VLOOKUP(H1700,seller_roster!$A$2:$B$85,2,FALSE)</f>
        <v>Xen Mbeki</v>
      </c>
      <c r="N1700" t="str">
        <f>VLOOKUP(C1700,accounts!$A$2:$F$9615,2,FALSE)</f>
        <v>Logistics</v>
      </c>
      <c r="O1700" t="str">
        <f>VLOOKUP(C1700,accounts!$A$2:$F$9615,3,FALSE)</f>
        <v>$2.5M-$5M</v>
      </c>
      <c r="P1700" t="str">
        <f>VLOOKUP(C1700,accounts!$A$2:$F$9615,5,FALSE)</f>
        <v>East</v>
      </c>
      <c r="Q1700" t="b">
        <f t="shared" si="27"/>
        <v>1</v>
      </c>
      <c r="R1700" t="e">
        <f>INDEX(removed_duplicate_rows!$A$5:$A$39,MATCH(wins!A1700,removed_duplicate_rows!$A$5:$A$39,0))</f>
        <v>#N/A</v>
      </c>
    </row>
    <row r="1701" spans="1:18" ht="15.75" customHeight="1" x14ac:dyDescent="0.2">
      <c r="A1701" t="s">
        <v>5232</v>
      </c>
      <c r="B1701" t="s">
        <v>5233</v>
      </c>
      <c r="C1701" t="s">
        <v>5234</v>
      </c>
      <c r="D1701" s="10">
        <v>45794</v>
      </c>
      <c r="E1701" t="s">
        <v>4832</v>
      </c>
      <c r="F1701">
        <v>2</v>
      </c>
      <c r="G1701" t="s">
        <v>53</v>
      </c>
      <c r="H1701" t="s">
        <v>65</v>
      </c>
      <c r="I1701" t="s">
        <v>55</v>
      </c>
      <c r="J1701">
        <v>1</v>
      </c>
      <c r="K1701">
        <v>11945</v>
      </c>
      <c r="L1701" t="str">
        <f>IFERROR(INDEX(play_attribution!$B$2:$B$328,MATCH(A1701,play_attribution!$A$2:$A$328,0)),"")</f>
        <v/>
      </c>
      <c r="M1701" t="str">
        <f>VLOOKUP(H1701,seller_roster!$A$2:$B$85,2,FALSE)</f>
        <v>Bryn Moreau</v>
      </c>
      <c r="N1701" t="str">
        <f>VLOOKUP(C1701,accounts!$A$2:$F$9615,2,FALSE)</f>
        <v>Professional Services</v>
      </c>
      <c r="O1701" t="str">
        <f>VLOOKUP(C1701,accounts!$A$2:$F$9615,3,FALSE)</f>
        <v>$5M-$10M</v>
      </c>
      <c r="P1701" t="str">
        <f>VLOOKUP(C1701,accounts!$A$2:$F$9615,5,FALSE)</f>
        <v>Central</v>
      </c>
      <c r="Q1701" t="b">
        <f t="shared" si="27"/>
        <v>1</v>
      </c>
      <c r="R1701" t="e">
        <f>INDEX(removed_duplicate_rows!$A$5:$A$39,MATCH(wins!A1701,removed_duplicate_rows!$A$5:$A$39,0))</f>
        <v>#N/A</v>
      </c>
    </row>
    <row r="1702" spans="1:18" ht="15.75" customHeight="1" x14ac:dyDescent="0.2">
      <c r="A1702" t="s">
        <v>5235</v>
      </c>
      <c r="B1702" t="s">
        <v>5236</v>
      </c>
      <c r="C1702" t="s">
        <v>5237</v>
      </c>
      <c r="D1702" s="10">
        <v>45794</v>
      </c>
      <c r="E1702" t="s">
        <v>4832</v>
      </c>
      <c r="F1702">
        <v>2</v>
      </c>
      <c r="G1702" t="s">
        <v>53</v>
      </c>
      <c r="H1702" t="s">
        <v>69</v>
      </c>
      <c r="I1702" t="s">
        <v>79</v>
      </c>
      <c r="J1702">
        <v>1</v>
      </c>
      <c r="K1702">
        <v>12882</v>
      </c>
      <c r="L1702" t="str">
        <f>IFERROR(INDEX(play_attribution!$B$2:$B$328,MATCH(A1702,play_attribution!$A$2:$A$328,0)),"")</f>
        <v/>
      </c>
      <c r="M1702" t="str">
        <f>VLOOKUP(H1702,seller_roster!$A$2:$B$85,2,FALSE)</f>
        <v>Uma Moreau</v>
      </c>
      <c r="N1702" t="str">
        <f>VLOOKUP(C1702,accounts!$A$2:$F$9615,2,FALSE)</f>
        <v>Healthcare Services</v>
      </c>
      <c r="O1702" t="str">
        <f>VLOOKUP(C1702,accounts!$A$2:$F$9615,3,FALSE)</f>
        <v>$5M-$10M</v>
      </c>
      <c r="P1702" t="str">
        <f>VLOOKUP(C1702,accounts!$A$2:$F$9615,5,FALSE)</f>
        <v>Central</v>
      </c>
      <c r="Q1702" t="b">
        <f t="shared" si="27"/>
        <v>1</v>
      </c>
      <c r="R1702" t="e">
        <f>INDEX(removed_duplicate_rows!$A$5:$A$39,MATCH(wins!A1702,removed_duplicate_rows!$A$5:$A$39,0))</f>
        <v>#N/A</v>
      </c>
    </row>
    <row r="1703" spans="1:18" ht="15.75" customHeight="1" x14ac:dyDescent="0.2">
      <c r="A1703" t="s">
        <v>5238</v>
      </c>
      <c r="B1703" t="s">
        <v>5239</v>
      </c>
      <c r="C1703" t="s">
        <v>5240</v>
      </c>
      <c r="D1703" s="10">
        <v>45794</v>
      </c>
      <c r="E1703" t="s">
        <v>4832</v>
      </c>
      <c r="F1703">
        <v>2</v>
      </c>
      <c r="G1703" t="s">
        <v>53</v>
      </c>
      <c r="H1703" t="s">
        <v>73</v>
      </c>
      <c r="I1703" t="s">
        <v>55</v>
      </c>
      <c r="J1703">
        <v>1</v>
      </c>
      <c r="K1703">
        <v>16662</v>
      </c>
      <c r="L1703" t="str">
        <f>IFERROR(INDEX(play_attribution!$B$2:$B$328,MATCH(A1703,play_attribution!$A$2:$A$328,0)),"")</f>
        <v/>
      </c>
      <c r="M1703" t="str">
        <f>VLOOKUP(H1703,seller_roster!$A$2:$B$85,2,FALSE)</f>
        <v>Rhea Ruiz</v>
      </c>
      <c r="N1703" t="str">
        <f>VLOOKUP(C1703,accounts!$A$2:$F$9615,2,FALSE)</f>
        <v>Construction</v>
      </c>
      <c r="O1703" t="str">
        <f>VLOOKUP(C1703,accounts!$A$2:$F$9615,3,FALSE)</f>
        <v>$2.5M-$5M</v>
      </c>
      <c r="P1703" t="str">
        <f>VLOOKUP(C1703,accounts!$A$2:$F$9615,5,FALSE)</f>
        <v>East</v>
      </c>
      <c r="Q1703" t="b">
        <f t="shared" si="27"/>
        <v>1</v>
      </c>
      <c r="R1703" t="e">
        <f>INDEX(removed_duplicate_rows!$A$5:$A$39,MATCH(wins!A1703,removed_duplicate_rows!$A$5:$A$39,0))</f>
        <v>#N/A</v>
      </c>
    </row>
    <row r="1704" spans="1:18" ht="15.75" customHeight="1" x14ac:dyDescent="0.2">
      <c r="A1704" t="s">
        <v>5241</v>
      </c>
      <c r="B1704" t="s">
        <v>5242</v>
      </c>
      <c r="C1704" t="s">
        <v>5243</v>
      </c>
      <c r="D1704" s="10">
        <v>45794</v>
      </c>
      <c r="E1704" t="s">
        <v>4832</v>
      </c>
      <c r="F1704">
        <v>2</v>
      </c>
      <c r="G1704" t="s">
        <v>53</v>
      </c>
      <c r="H1704" t="s">
        <v>505</v>
      </c>
      <c r="I1704" t="s">
        <v>55</v>
      </c>
      <c r="J1704">
        <v>1</v>
      </c>
      <c r="K1704">
        <v>10207</v>
      </c>
      <c r="L1704" t="str">
        <f>IFERROR(INDEX(play_attribution!$B$2:$B$328,MATCH(A1704,play_attribution!$A$2:$A$328,0)),"")</f>
        <v/>
      </c>
      <c r="M1704" t="str">
        <f>VLOOKUP(H1704,seller_roster!$A$2:$B$85,2,FALSE)</f>
        <v>Xen Mbeki</v>
      </c>
      <c r="N1704" t="str">
        <f>VLOOKUP(C1704,accounts!$A$2:$F$9615,2,FALSE)</f>
        <v>Field Services</v>
      </c>
      <c r="O1704" t="str">
        <f>VLOOKUP(C1704,accounts!$A$2:$F$9615,3,FALSE)</f>
        <v>&gt;$10M</v>
      </c>
      <c r="P1704" t="str">
        <f>VLOOKUP(C1704,accounts!$A$2:$F$9615,5,FALSE)</f>
        <v>East</v>
      </c>
      <c r="Q1704" t="b">
        <f t="shared" si="27"/>
        <v>1</v>
      </c>
      <c r="R1704" t="e">
        <f>INDEX(removed_duplicate_rows!$A$5:$A$39,MATCH(wins!A1704,removed_duplicate_rows!$A$5:$A$39,0))</f>
        <v>#N/A</v>
      </c>
    </row>
    <row r="1705" spans="1:18" ht="15.75" customHeight="1" x14ac:dyDescent="0.2">
      <c r="A1705" t="s">
        <v>5244</v>
      </c>
      <c r="B1705" t="s">
        <v>5245</v>
      </c>
      <c r="C1705" t="s">
        <v>5246</v>
      </c>
      <c r="D1705" s="10">
        <v>45794</v>
      </c>
      <c r="E1705" t="s">
        <v>4832</v>
      </c>
      <c r="F1705">
        <v>2</v>
      </c>
      <c r="G1705" t="s">
        <v>77</v>
      </c>
      <c r="H1705" t="s">
        <v>83</v>
      </c>
      <c r="I1705" t="s">
        <v>79</v>
      </c>
      <c r="J1705">
        <v>1</v>
      </c>
      <c r="K1705">
        <v>8057</v>
      </c>
      <c r="L1705" t="str">
        <f>IFERROR(INDEX(play_attribution!$B$2:$B$328,MATCH(A1705,play_attribution!$A$2:$A$328,0)),"")</f>
        <v/>
      </c>
      <c r="M1705" t="str">
        <f>VLOOKUP(H1705,seller_roster!$A$2:$B$85,2,FALSE)</f>
        <v>Sage Ruiz</v>
      </c>
      <c r="N1705" t="str">
        <f>VLOOKUP(C1705,accounts!$A$2:$F$9615,2,FALSE)</f>
        <v>Healthcare Services</v>
      </c>
      <c r="O1705" t="str">
        <f>VLOOKUP(C1705,accounts!$A$2:$F$9615,3,FALSE)</f>
        <v>$2.5M-$5M</v>
      </c>
      <c r="P1705" t="str">
        <f>VLOOKUP(C1705,accounts!$A$2:$F$9615,5,FALSE)</f>
        <v>Central</v>
      </c>
      <c r="Q1705" t="b">
        <f t="shared" si="27"/>
        <v>1</v>
      </c>
      <c r="R1705" t="e">
        <f>INDEX(removed_duplicate_rows!$A$5:$A$39,MATCH(wins!A1705,removed_duplicate_rows!$A$5:$A$39,0))</f>
        <v>#N/A</v>
      </c>
    </row>
    <row r="1706" spans="1:18" ht="15.75" customHeight="1" x14ac:dyDescent="0.2">
      <c r="A1706" t="s">
        <v>5247</v>
      </c>
      <c r="B1706" t="s">
        <v>5248</v>
      </c>
      <c r="C1706" t="s">
        <v>5249</v>
      </c>
      <c r="D1706" s="10">
        <v>45794</v>
      </c>
      <c r="E1706" t="s">
        <v>4832</v>
      </c>
      <c r="F1706">
        <v>2</v>
      </c>
      <c r="G1706" t="s">
        <v>77</v>
      </c>
      <c r="H1706" t="s">
        <v>114</v>
      </c>
      <c r="I1706" t="s">
        <v>79</v>
      </c>
      <c r="J1706">
        <v>1</v>
      </c>
      <c r="K1706">
        <v>3987</v>
      </c>
      <c r="L1706" t="str">
        <f>IFERROR(INDEX(play_attribution!$B$2:$B$328,MATCH(A1706,play_attribution!$A$2:$A$328,0)),"")</f>
        <v/>
      </c>
      <c r="M1706" t="str">
        <f>VLOOKUP(H1706,seller_roster!$A$2:$B$85,2,FALSE)</f>
        <v>Ray Reyes</v>
      </c>
      <c r="N1706" t="str">
        <f>VLOOKUP(C1706,accounts!$A$2:$F$9615,2,FALSE)</f>
        <v>Field Services</v>
      </c>
      <c r="O1706" t="str">
        <f>VLOOKUP(C1706,accounts!$A$2:$F$9615,3,FALSE)</f>
        <v>$5M-$10M</v>
      </c>
      <c r="P1706" t="str">
        <f>VLOOKUP(C1706,accounts!$A$2:$F$9615,5,FALSE)</f>
        <v>West</v>
      </c>
      <c r="Q1706" t="b">
        <f t="shared" si="27"/>
        <v>1</v>
      </c>
      <c r="R1706" t="e">
        <f>INDEX(removed_duplicate_rows!$A$5:$A$39,MATCH(wins!A1706,removed_duplicate_rows!$A$5:$A$39,0))</f>
        <v>#N/A</v>
      </c>
    </row>
    <row r="1707" spans="1:18" ht="15.75" customHeight="1" x14ac:dyDescent="0.2">
      <c r="A1707" t="s">
        <v>5250</v>
      </c>
      <c r="B1707" t="s">
        <v>5251</v>
      </c>
      <c r="C1707" t="s">
        <v>5252</v>
      </c>
      <c r="D1707" s="10">
        <v>45794</v>
      </c>
      <c r="E1707" t="s">
        <v>4832</v>
      </c>
      <c r="F1707">
        <v>2</v>
      </c>
      <c r="G1707" t="s">
        <v>77</v>
      </c>
      <c r="H1707" t="s">
        <v>103</v>
      </c>
      <c r="I1707" t="s">
        <v>79</v>
      </c>
      <c r="J1707">
        <v>1</v>
      </c>
      <c r="K1707">
        <v>5344</v>
      </c>
      <c r="L1707" t="str">
        <f>IFERROR(INDEX(play_attribution!$B$2:$B$328,MATCH(A1707,play_attribution!$A$2:$A$328,0)),"")</f>
        <v/>
      </c>
      <c r="M1707" t="str">
        <f>VLOOKUP(H1707,seller_roster!$A$2:$B$85,2,FALSE)</f>
        <v>Jax Reyes</v>
      </c>
      <c r="N1707" t="str">
        <f>VLOOKUP(C1707,accounts!$A$2:$F$9615,2,FALSE)</f>
        <v>Field Services</v>
      </c>
      <c r="O1707" t="str">
        <f>VLOOKUP(C1707,accounts!$A$2:$F$9615,3,FALSE)</f>
        <v>&gt;$10M</v>
      </c>
      <c r="P1707" t="str">
        <f>VLOOKUP(C1707,accounts!$A$2:$F$9615,5,FALSE)</f>
        <v>Central</v>
      </c>
      <c r="Q1707" t="b">
        <f t="shared" si="27"/>
        <v>1</v>
      </c>
      <c r="R1707" t="e">
        <f>INDEX(removed_duplicate_rows!$A$5:$A$39,MATCH(wins!A1707,removed_duplicate_rows!$A$5:$A$39,0))</f>
        <v>#N/A</v>
      </c>
    </row>
    <row r="1708" spans="1:18" ht="15.75" customHeight="1" x14ac:dyDescent="0.2">
      <c r="A1708" t="s">
        <v>5253</v>
      </c>
      <c r="B1708" t="s">
        <v>5254</v>
      </c>
      <c r="C1708" t="s">
        <v>5255</v>
      </c>
      <c r="D1708" s="10">
        <v>45794</v>
      </c>
      <c r="E1708" t="s">
        <v>4832</v>
      </c>
      <c r="F1708">
        <v>2</v>
      </c>
      <c r="G1708" t="s">
        <v>77</v>
      </c>
      <c r="H1708" t="s">
        <v>118</v>
      </c>
      <c r="I1708" t="s">
        <v>79</v>
      </c>
      <c r="J1708">
        <v>1</v>
      </c>
      <c r="K1708">
        <v>6596</v>
      </c>
      <c r="L1708" t="str">
        <f>IFERROR(INDEX(play_attribution!$B$2:$B$328,MATCH(A1708,play_attribution!$A$2:$A$328,0)),"")</f>
        <v/>
      </c>
      <c r="M1708" t="str">
        <f>VLOOKUP(H1708,seller_roster!$A$2:$B$85,2,FALSE)</f>
        <v>Val Reyes</v>
      </c>
      <c r="N1708" t="str">
        <f>VLOOKUP(C1708,accounts!$A$2:$F$9615,2,FALSE)</f>
        <v>Nonprofit</v>
      </c>
      <c r="O1708" t="str">
        <f>VLOOKUP(C1708,accounts!$A$2:$F$9615,3,FALSE)</f>
        <v>$2.5M-$5M</v>
      </c>
      <c r="P1708" t="str">
        <f>VLOOKUP(C1708,accounts!$A$2:$F$9615,5,FALSE)</f>
        <v>East</v>
      </c>
      <c r="Q1708" t="b">
        <f t="shared" si="27"/>
        <v>1</v>
      </c>
      <c r="R1708" t="e">
        <f>INDEX(removed_duplicate_rows!$A$5:$A$39,MATCH(wins!A1708,removed_duplicate_rows!$A$5:$A$39,0))</f>
        <v>#N/A</v>
      </c>
    </row>
    <row r="1709" spans="1:18" ht="15.75" customHeight="1" x14ac:dyDescent="0.2">
      <c r="A1709" t="s">
        <v>5256</v>
      </c>
      <c r="B1709" t="s">
        <v>5257</v>
      </c>
      <c r="C1709" t="s">
        <v>5258</v>
      </c>
      <c r="D1709" s="10">
        <v>45794</v>
      </c>
      <c r="E1709" t="s">
        <v>4832</v>
      </c>
      <c r="F1709">
        <v>2</v>
      </c>
      <c r="G1709" t="s">
        <v>77</v>
      </c>
      <c r="H1709" t="s">
        <v>147</v>
      </c>
      <c r="I1709" t="s">
        <v>79</v>
      </c>
      <c r="J1709">
        <v>1</v>
      </c>
      <c r="K1709">
        <v>13672</v>
      </c>
      <c r="L1709" t="str">
        <f>IFERROR(INDEX(play_attribution!$B$2:$B$328,MATCH(A1709,play_attribution!$A$2:$A$328,0)),"")</f>
        <v/>
      </c>
      <c r="M1709" t="str">
        <f>VLOOKUP(H1709,seller_roster!$A$2:$B$85,2,FALSE)</f>
        <v>Riley Tran</v>
      </c>
      <c r="N1709" t="str">
        <f>VLOOKUP(C1709,accounts!$A$2:$F$9615,2,FALSE)</f>
        <v>Field Services</v>
      </c>
      <c r="O1709" t="str">
        <f>VLOOKUP(C1709,accounts!$A$2:$F$9615,3,FALSE)</f>
        <v>$2.5M-$5M</v>
      </c>
      <c r="P1709" t="str">
        <f>VLOOKUP(C1709,accounts!$A$2:$F$9615,5,FALSE)</f>
        <v>West</v>
      </c>
      <c r="Q1709" t="b">
        <f t="shared" si="27"/>
        <v>1</v>
      </c>
      <c r="R1709" t="e">
        <f>INDEX(removed_duplicate_rows!$A$5:$A$39,MATCH(wins!A1709,removed_duplicate_rows!$A$5:$A$39,0))</f>
        <v>#N/A</v>
      </c>
    </row>
    <row r="1710" spans="1:18" ht="15.75" customHeight="1" x14ac:dyDescent="0.2">
      <c r="A1710" t="s">
        <v>5259</v>
      </c>
      <c r="B1710" t="s">
        <v>5260</v>
      </c>
      <c r="C1710" t="s">
        <v>5261</v>
      </c>
      <c r="D1710" s="10">
        <v>45794</v>
      </c>
      <c r="E1710" t="s">
        <v>4832</v>
      </c>
      <c r="F1710">
        <v>2</v>
      </c>
      <c r="G1710" t="s">
        <v>77</v>
      </c>
      <c r="H1710" t="s">
        <v>1230</v>
      </c>
      <c r="I1710" t="s">
        <v>79</v>
      </c>
      <c r="J1710">
        <v>1</v>
      </c>
      <c r="K1710">
        <v>6991</v>
      </c>
      <c r="L1710" t="str">
        <f>IFERROR(INDEX(play_attribution!$B$2:$B$328,MATCH(A1710,play_attribution!$A$2:$A$328,0)),"")</f>
        <v/>
      </c>
      <c r="M1710" t="str">
        <f>VLOOKUP(H1710,seller_roster!$A$2:$B$85,2,FALSE)</f>
        <v>Lennon Doyle</v>
      </c>
      <c r="N1710" t="str">
        <f>VLOOKUP(C1710,accounts!$A$2:$F$9615,2,FALSE)</f>
        <v>Field Services</v>
      </c>
      <c r="O1710" t="str">
        <f>VLOOKUP(C1710,accounts!$A$2:$F$9615,3,FALSE)</f>
        <v>$2.5M-$5M</v>
      </c>
      <c r="P1710" t="str">
        <f>VLOOKUP(C1710,accounts!$A$2:$F$9615,5,FALSE)</f>
        <v>East</v>
      </c>
      <c r="Q1710" t="b">
        <f t="shared" si="27"/>
        <v>1</v>
      </c>
      <c r="R1710" t="e">
        <f>INDEX(removed_duplicate_rows!$A$5:$A$39,MATCH(wins!A1710,removed_duplicate_rows!$A$5:$A$39,0))</f>
        <v>#N/A</v>
      </c>
    </row>
    <row r="1711" spans="1:18" ht="15.75" customHeight="1" x14ac:dyDescent="0.2">
      <c r="A1711" t="s">
        <v>5262</v>
      </c>
      <c r="B1711" t="s">
        <v>5263</v>
      </c>
      <c r="C1711" t="s">
        <v>5264</v>
      </c>
      <c r="D1711" s="10">
        <v>45794</v>
      </c>
      <c r="E1711" t="s">
        <v>4832</v>
      </c>
      <c r="F1711">
        <v>2</v>
      </c>
      <c r="G1711" t="s">
        <v>77</v>
      </c>
      <c r="H1711" t="s">
        <v>122</v>
      </c>
      <c r="I1711" t="s">
        <v>79</v>
      </c>
      <c r="J1711">
        <v>1</v>
      </c>
      <c r="K1711">
        <v>6579</v>
      </c>
      <c r="L1711" t="str">
        <f>IFERROR(INDEX(play_attribution!$B$2:$B$328,MATCH(A1711,play_attribution!$A$2:$A$328,0)),"")</f>
        <v/>
      </c>
      <c r="M1711" t="str">
        <f>VLOOKUP(H1711,seller_roster!$A$2:$B$85,2,FALSE)</f>
        <v>Uma Osei</v>
      </c>
      <c r="N1711" t="str">
        <f>VLOOKUP(C1711,accounts!$A$2:$F$9615,2,FALSE)</f>
        <v>Wholesale &amp; Distribution</v>
      </c>
      <c r="O1711" t="str">
        <f>VLOOKUP(C1711,accounts!$A$2:$F$9615,3,FALSE)</f>
        <v>$5M-$10M</v>
      </c>
      <c r="P1711" t="str">
        <f>VLOOKUP(C1711,accounts!$A$2:$F$9615,5,FALSE)</f>
        <v>West</v>
      </c>
      <c r="Q1711" t="b">
        <f t="shared" si="27"/>
        <v>1</v>
      </c>
      <c r="R1711" t="e">
        <f>INDEX(removed_duplicate_rows!$A$5:$A$39,MATCH(wins!A1711,removed_duplicate_rows!$A$5:$A$39,0))</f>
        <v>#N/A</v>
      </c>
    </row>
    <row r="1712" spans="1:18" ht="15.75" customHeight="1" x14ac:dyDescent="0.2">
      <c r="A1712" t="s">
        <v>5265</v>
      </c>
      <c r="B1712" t="s">
        <v>5266</v>
      </c>
      <c r="C1712" t="s">
        <v>5267</v>
      </c>
      <c r="D1712" s="10">
        <v>45794</v>
      </c>
      <c r="E1712" t="s">
        <v>4832</v>
      </c>
      <c r="F1712">
        <v>2</v>
      </c>
      <c r="G1712" t="s">
        <v>77</v>
      </c>
      <c r="H1712" t="s">
        <v>266</v>
      </c>
      <c r="I1712" t="s">
        <v>79</v>
      </c>
      <c r="J1712">
        <v>1</v>
      </c>
      <c r="K1712">
        <v>6030</v>
      </c>
      <c r="L1712" t="str">
        <f>IFERROR(INDEX(play_attribution!$B$2:$B$328,MATCH(A1712,play_attribution!$A$2:$A$328,0)),"")</f>
        <v/>
      </c>
      <c r="M1712" t="str">
        <f>VLOOKUP(H1712,seller_roster!$A$2:$B$85,2,FALSE)</f>
        <v>Dakota Vega</v>
      </c>
      <c r="N1712" t="str">
        <f>VLOOKUP(C1712,accounts!$A$2:$F$9615,2,FALSE)</f>
        <v>Construction</v>
      </c>
      <c r="O1712" t="str">
        <f>VLOOKUP(C1712,accounts!$A$2:$F$9615,3,FALSE)</f>
        <v>$2.5M-$5M</v>
      </c>
      <c r="P1712" t="str">
        <f>VLOOKUP(C1712,accounts!$A$2:$F$9615,5,FALSE)</f>
        <v>East</v>
      </c>
      <c r="Q1712" t="b">
        <f t="shared" si="27"/>
        <v>1</v>
      </c>
      <c r="R1712" t="e">
        <f>INDEX(removed_duplicate_rows!$A$5:$A$39,MATCH(wins!A1712,removed_duplicate_rows!$A$5:$A$39,0))</f>
        <v>#N/A</v>
      </c>
    </row>
    <row r="1713" spans="1:18" ht="15.75" customHeight="1" x14ac:dyDescent="0.2">
      <c r="A1713" t="s">
        <v>5268</v>
      </c>
      <c r="B1713" t="s">
        <v>5269</v>
      </c>
      <c r="C1713" t="s">
        <v>5270</v>
      </c>
      <c r="D1713" s="10">
        <v>45794</v>
      </c>
      <c r="E1713" t="s">
        <v>4832</v>
      </c>
      <c r="F1713">
        <v>2</v>
      </c>
      <c r="G1713" t="s">
        <v>77</v>
      </c>
      <c r="H1713" t="s">
        <v>159</v>
      </c>
      <c r="I1713" t="s">
        <v>79</v>
      </c>
      <c r="J1713">
        <v>1</v>
      </c>
      <c r="K1713">
        <v>8340</v>
      </c>
      <c r="L1713" t="str">
        <f>IFERROR(INDEX(play_attribution!$B$2:$B$328,MATCH(A1713,play_attribution!$A$2:$A$328,0)),"")</f>
        <v/>
      </c>
      <c r="M1713" t="str">
        <f>VLOOKUP(H1713,seller_roster!$A$2:$B$85,2,FALSE)</f>
        <v>Kai Bianchi</v>
      </c>
      <c r="N1713" t="str">
        <f>VLOOKUP(C1713,accounts!$A$2:$F$9615,2,FALSE)</f>
        <v>Manufacturing</v>
      </c>
      <c r="O1713" t="str">
        <f>VLOOKUP(C1713,accounts!$A$2:$F$9615,3,FALSE)</f>
        <v>$2.5M-$5M</v>
      </c>
      <c r="P1713" t="str">
        <f>VLOOKUP(C1713,accounts!$A$2:$F$9615,5,FALSE)</f>
        <v>East</v>
      </c>
      <c r="Q1713" t="b">
        <f t="shared" si="27"/>
        <v>1</v>
      </c>
      <c r="R1713" t="e">
        <f>INDEX(removed_duplicate_rows!$A$5:$A$39,MATCH(wins!A1713,removed_duplicate_rows!$A$5:$A$39,0))</f>
        <v>#N/A</v>
      </c>
    </row>
    <row r="1714" spans="1:18" ht="15.75" customHeight="1" x14ac:dyDescent="0.2">
      <c r="A1714" t="s">
        <v>5271</v>
      </c>
      <c r="B1714" t="s">
        <v>5272</v>
      </c>
      <c r="C1714" t="s">
        <v>5273</v>
      </c>
      <c r="D1714" s="10">
        <v>45794</v>
      </c>
      <c r="E1714" t="s">
        <v>4832</v>
      </c>
      <c r="F1714">
        <v>2</v>
      </c>
      <c r="G1714" t="s">
        <v>77</v>
      </c>
      <c r="H1714" t="s">
        <v>618</v>
      </c>
      <c r="I1714" t="s">
        <v>79</v>
      </c>
      <c r="J1714">
        <v>1</v>
      </c>
      <c r="K1714">
        <v>4116</v>
      </c>
      <c r="L1714" t="str">
        <f>IFERROR(INDEX(play_attribution!$B$2:$B$328,MATCH(A1714,play_attribution!$A$2:$A$328,0)),"")</f>
        <v/>
      </c>
      <c r="M1714" t="str">
        <f>VLOOKUP(H1714,seller_roster!$A$2:$B$85,2,FALSE)</f>
        <v>Parker Reyes</v>
      </c>
      <c r="N1714" t="str">
        <f>VLOOKUP(C1714,accounts!$A$2:$F$9615,2,FALSE)</f>
        <v>Construction</v>
      </c>
      <c r="O1714" t="str">
        <f>VLOOKUP(C1714,accounts!$A$2:$F$9615,3,FALSE)</f>
        <v>$5M-$10M</v>
      </c>
      <c r="P1714" t="str">
        <f>VLOOKUP(C1714,accounts!$A$2:$F$9615,5,FALSE)</f>
        <v>Central</v>
      </c>
      <c r="Q1714" t="b">
        <f t="shared" si="27"/>
        <v>1</v>
      </c>
      <c r="R1714" t="e">
        <f>INDEX(removed_duplicate_rows!$A$5:$A$39,MATCH(wins!A1714,removed_duplicate_rows!$A$5:$A$39,0))</f>
        <v>#N/A</v>
      </c>
    </row>
    <row r="1715" spans="1:18" ht="15.75" customHeight="1" x14ac:dyDescent="0.2">
      <c r="A1715" t="s">
        <v>5274</v>
      </c>
      <c r="B1715" t="s">
        <v>5275</v>
      </c>
      <c r="C1715" t="s">
        <v>5276</v>
      </c>
      <c r="D1715" s="10">
        <v>45794</v>
      </c>
      <c r="E1715" t="s">
        <v>4832</v>
      </c>
      <c r="F1715">
        <v>2</v>
      </c>
      <c r="G1715" t="s">
        <v>77</v>
      </c>
      <c r="H1715" t="s">
        <v>118</v>
      </c>
      <c r="I1715" t="s">
        <v>79</v>
      </c>
      <c r="J1715">
        <v>1</v>
      </c>
      <c r="K1715">
        <v>16300</v>
      </c>
      <c r="L1715" t="str">
        <f>IFERROR(INDEX(play_attribution!$B$2:$B$328,MATCH(A1715,play_attribution!$A$2:$A$328,0)),"")</f>
        <v/>
      </c>
      <c r="M1715" t="str">
        <f>VLOOKUP(H1715,seller_roster!$A$2:$B$85,2,FALSE)</f>
        <v>Val Reyes</v>
      </c>
      <c r="N1715" t="str">
        <f>VLOOKUP(C1715,accounts!$A$2:$F$9615,2,FALSE)</f>
        <v>Professional Services</v>
      </c>
      <c r="O1715" t="str">
        <f>VLOOKUP(C1715,accounts!$A$2:$F$9615,3,FALSE)</f>
        <v>$5M-$10M</v>
      </c>
      <c r="P1715" t="str">
        <f>VLOOKUP(C1715,accounts!$A$2:$F$9615,5,FALSE)</f>
        <v>Central</v>
      </c>
      <c r="Q1715" t="b">
        <f t="shared" si="27"/>
        <v>1</v>
      </c>
      <c r="R1715" t="e">
        <f>INDEX(removed_duplicate_rows!$A$5:$A$39,MATCH(wins!A1715,removed_duplicate_rows!$A$5:$A$39,0))</f>
        <v>#N/A</v>
      </c>
    </row>
    <row r="1716" spans="1:18" ht="15.75" customHeight="1" x14ac:dyDescent="0.2">
      <c r="A1716" t="s">
        <v>5277</v>
      </c>
      <c r="B1716" t="s">
        <v>5278</v>
      </c>
      <c r="C1716" t="s">
        <v>5279</v>
      </c>
      <c r="D1716" s="10">
        <v>45794</v>
      </c>
      <c r="E1716" t="s">
        <v>4832</v>
      </c>
      <c r="F1716">
        <v>2</v>
      </c>
      <c r="G1716" t="s">
        <v>77</v>
      </c>
      <c r="H1716" t="s">
        <v>169</v>
      </c>
      <c r="I1716" t="s">
        <v>79</v>
      </c>
      <c r="J1716">
        <v>1</v>
      </c>
      <c r="K1716">
        <v>9135</v>
      </c>
      <c r="L1716" t="str">
        <f>IFERROR(INDEX(play_attribution!$B$2:$B$328,MATCH(A1716,play_attribution!$A$2:$A$328,0)),"")</f>
        <v/>
      </c>
      <c r="M1716" t="str">
        <f>VLOOKUP(H1716,seller_roster!$A$2:$B$85,2,FALSE)</f>
        <v>Rhea Doyle</v>
      </c>
      <c r="N1716" t="str">
        <f>VLOOKUP(C1716,accounts!$A$2:$F$9615,2,FALSE)</f>
        <v>Healthcare Services</v>
      </c>
      <c r="O1716" t="str">
        <f>VLOOKUP(C1716,accounts!$A$2:$F$9615,3,FALSE)</f>
        <v>$2.5M-$5M</v>
      </c>
      <c r="P1716" t="str">
        <f>VLOOKUP(C1716,accounts!$A$2:$F$9615,5,FALSE)</f>
        <v>Central</v>
      </c>
      <c r="Q1716" t="b">
        <f t="shared" si="27"/>
        <v>1</v>
      </c>
      <c r="R1716" t="e">
        <f>INDEX(removed_duplicate_rows!$A$5:$A$39,MATCH(wins!A1716,removed_duplicate_rows!$A$5:$A$39,0))</f>
        <v>#N/A</v>
      </c>
    </row>
    <row r="1717" spans="1:18" ht="15.75" customHeight="1" x14ac:dyDescent="0.2">
      <c r="A1717" t="s">
        <v>5280</v>
      </c>
      <c r="B1717" t="s">
        <v>5281</v>
      </c>
      <c r="C1717" t="s">
        <v>5282</v>
      </c>
      <c r="D1717" s="10">
        <v>45794</v>
      </c>
      <c r="E1717" t="s">
        <v>4832</v>
      </c>
      <c r="F1717">
        <v>2</v>
      </c>
      <c r="G1717" t="s">
        <v>77</v>
      </c>
      <c r="H1717" t="s">
        <v>147</v>
      </c>
      <c r="I1717" t="s">
        <v>55</v>
      </c>
      <c r="J1717">
        <v>1</v>
      </c>
      <c r="K1717">
        <v>9049</v>
      </c>
      <c r="L1717" t="str">
        <f>IFERROR(INDEX(play_attribution!$B$2:$B$328,MATCH(A1717,play_attribution!$A$2:$A$328,0)),"")</f>
        <v/>
      </c>
      <c r="M1717" t="str">
        <f>VLOOKUP(H1717,seller_roster!$A$2:$B$85,2,FALSE)</f>
        <v>Riley Tran</v>
      </c>
      <c r="N1717" t="str">
        <f>VLOOKUP(C1717,accounts!$A$2:$F$9615,2,FALSE)</f>
        <v>Construction</v>
      </c>
      <c r="O1717" t="str">
        <f>VLOOKUP(C1717,accounts!$A$2:$F$9615,3,FALSE)</f>
        <v>&lt;$1M</v>
      </c>
      <c r="P1717" t="str">
        <f>VLOOKUP(C1717,accounts!$A$2:$F$9615,5,FALSE)</f>
        <v>East</v>
      </c>
      <c r="Q1717" t="b">
        <f t="shared" si="27"/>
        <v>1</v>
      </c>
      <c r="R1717" t="e">
        <f>INDEX(removed_duplicate_rows!$A$5:$A$39,MATCH(wins!A1717,removed_duplicate_rows!$A$5:$A$39,0))</f>
        <v>#N/A</v>
      </c>
    </row>
    <row r="1718" spans="1:18" ht="15.75" customHeight="1" x14ac:dyDescent="0.2">
      <c r="A1718" t="s">
        <v>5283</v>
      </c>
      <c r="B1718" t="s">
        <v>5284</v>
      </c>
      <c r="C1718" t="s">
        <v>5285</v>
      </c>
      <c r="D1718" s="10">
        <v>45794</v>
      </c>
      <c r="E1718" t="s">
        <v>4832</v>
      </c>
      <c r="F1718">
        <v>2</v>
      </c>
      <c r="G1718" t="s">
        <v>77</v>
      </c>
      <c r="H1718" t="s">
        <v>1230</v>
      </c>
      <c r="I1718" t="s">
        <v>79</v>
      </c>
      <c r="J1718">
        <v>1</v>
      </c>
      <c r="K1718">
        <v>12066</v>
      </c>
      <c r="L1718" t="str">
        <f>IFERROR(INDEX(play_attribution!$B$2:$B$328,MATCH(A1718,play_attribution!$A$2:$A$328,0)),"")</f>
        <v/>
      </c>
      <c r="M1718" t="str">
        <f>VLOOKUP(H1718,seller_roster!$A$2:$B$85,2,FALSE)</f>
        <v>Lennon Doyle</v>
      </c>
      <c r="N1718" t="str">
        <f>VLOOKUP(C1718,accounts!$A$2:$F$9615,2,FALSE)</f>
        <v>Hospitality Group</v>
      </c>
      <c r="O1718" t="str">
        <f>VLOOKUP(C1718,accounts!$A$2:$F$9615,3,FALSE)</f>
        <v>$2.5M-$5M</v>
      </c>
      <c r="P1718" t="str">
        <f>VLOOKUP(C1718,accounts!$A$2:$F$9615,5,FALSE)</f>
        <v>East</v>
      </c>
      <c r="Q1718" t="b">
        <f t="shared" si="27"/>
        <v>1</v>
      </c>
      <c r="R1718" t="e">
        <f>INDEX(removed_duplicate_rows!$A$5:$A$39,MATCH(wins!A1718,removed_duplicate_rows!$A$5:$A$39,0))</f>
        <v>#N/A</v>
      </c>
    </row>
    <row r="1719" spans="1:18" ht="15.75" customHeight="1" x14ac:dyDescent="0.2">
      <c r="A1719" t="s">
        <v>5286</v>
      </c>
      <c r="B1719" t="s">
        <v>5287</v>
      </c>
      <c r="C1719" t="s">
        <v>5288</v>
      </c>
      <c r="D1719" s="10">
        <v>45794</v>
      </c>
      <c r="E1719" t="s">
        <v>4832</v>
      </c>
      <c r="F1719">
        <v>2</v>
      </c>
      <c r="G1719" t="s">
        <v>77</v>
      </c>
      <c r="H1719" t="s">
        <v>78</v>
      </c>
      <c r="I1719" t="s">
        <v>79</v>
      </c>
      <c r="J1719">
        <v>1</v>
      </c>
      <c r="K1719">
        <v>7334</v>
      </c>
      <c r="L1719" t="str">
        <f>IFERROR(INDEX(play_attribution!$B$2:$B$328,MATCH(A1719,play_attribution!$A$2:$A$328,0)),"")</f>
        <v/>
      </c>
      <c r="M1719" t="str">
        <f>VLOOKUP(H1719,seller_roster!$A$2:$B$85,2,FALSE)</f>
        <v>Lennon Ferro</v>
      </c>
      <c r="N1719" t="str">
        <f>VLOOKUP(C1719,accounts!$A$2:$F$9615,2,FALSE)</f>
        <v>Wholesale &amp; Distribution</v>
      </c>
      <c r="O1719" t="str">
        <f>VLOOKUP(C1719,accounts!$A$2:$F$9615,3,FALSE)</f>
        <v>$2.5M-$5M</v>
      </c>
      <c r="P1719" t="str">
        <f>VLOOKUP(C1719,accounts!$A$2:$F$9615,5,FALSE)</f>
        <v>Central</v>
      </c>
      <c r="Q1719" t="b">
        <f t="shared" si="27"/>
        <v>1</v>
      </c>
      <c r="R1719" t="e">
        <f>INDEX(removed_duplicate_rows!$A$5:$A$39,MATCH(wins!A1719,removed_duplicate_rows!$A$5:$A$39,0))</f>
        <v>#N/A</v>
      </c>
    </row>
    <row r="1720" spans="1:18" ht="15.75" customHeight="1" x14ac:dyDescent="0.2">
      <c r="A1720" t="s">
        <v>5289</v>
      </c>
      <c r="B1720" t="s">
        <v>5290</v>
      </c>
      <c r="C1720" t="s">
        <v>5291</v>
      </c>
      <c r="D1720" s="10">
        <v>45794</v>
      </c>
      <c r="E1720" t="s">
        <v>4832</v>
      </c>
      <c r="F1720">
        <v>2</v>
      </c>
      <c r="G1720" t="s">
        <v>77</v>
      </c>
      <c r="H1720" t="s">
        <v>173</v>
      </c>
      <c r="I1720" t="s">
        <v>79</v>
      </c>
      <c r="J1720">
        <v>1</v>
      </c>
      <c r="K1720">
        <v>9412</v>
      </c>
      <c r="L1720" t="str">
        <f>IFERROR(INDEX(play_attribution!$B$2:$B$328,MATCH(A1720,play_attribution!$A$2:$A$328,0)),"")</f>
        <v/>
      </c>
      <c r="M1720" t="str">
        <f>VLOOKUP(H1720,seller_roster!$A$2:$B$85,2,FALSE)</f>
        <v>Pia Reyes</v>
      </c>
      <c r="N1720" t="str">
        <f>VLOOKUP(C1720,accounts!$A$2:$F$9615,2,FALSE)</f>
        <v>Manufacturing</v>
      </c>
      <c r="O1720" t="str">
        <f>VLOOKUP(C1720,accounts!$A$2:$F$9615,3,FALSE)</f>
        <v>$2.5M-$5M</v>
      </c>
      <c r="P1720" t="str">
        <f>VLOOKUP(C1720,accounts!$A$2:$F$9615,5,FALSE)</f>
        <v>East</v>
      </c>
      <c r="Q1720" t="b">
        <f t="shared" si="27"/>
        <v>1</v>
      </c>
      <c r="R1720" t="e">
        <f>INDEX(removed_duplicate_rows!$A$5:$A$39,MATCH(wins!A1720,removed_duplicate_rows!$A$5:$A$39,0))</f>
        <v>#N/A</v>
      </c>
    </row>
    <row r="1721" spans="1:18" ht="15.75" customHeight="1" x14ac:dyDescent="0.2">
      <c r="A1721" t="s">
        <v>5292</v>
      </c>
      <c r="B1721" t="s">
        <v>5293</v>
      </c>
      <c r="C1721" t="s">
        <v>5294</v>
      </c>
      <c r="D1721" s="10">
        <v>45794</v>
      </c>
      <c r="E1721" t="s">
        <v>4832</v>
      </c>
      <c r="F1721">
        <v>2</v>
      </c>
      <c r="G1721" t="s">
        <v>77</v>
      </c>
      <c r="H1721" t="s">
        <v>214</v>
      </c>
      <c r="I1721" t="s">
        <v>79</v>
      </c>
      <c r="J1721">
        <v>1</v>
      </c>
      <c r="K1721">
        <v>6831</v>
      </c>
      <c r="L1721" t="str">
        <f>IFERROR(INDEX(play_attribution!$B$2:$B$328,MATCH(A1721,play_attribution!$A$2:$A$328,0)),"")</f>
        <v/>
      </c>
      <c r="M1721" t="str">
        <f>VLOOKUP(H1721,seller_roster!$A$2:$B$85,2,FALSE)</f>
        <v>Rhea Abadi</v>
      </c>
      <c r="N1721" t="str">
        <f>VLOOKUP(C1721,accounts!$A$2:$F$9615,2,FALSE)</f>
        <v>Logistics</v>
      </c>
      <c r="O1721" t="str">
        <f>VLOOKUP(C1721,accounts!$A$2:$F$9615,3,FALSE)</f>
        <v>$2.5M-$5M</v>
      </c>
      <c r="P1721" t="str">
        <f>VLOOKUP(C1721,accounts!$A$2:$F$9615,5,FALSE)</f>
        <v>West</v>
      </c>
      <c r="Q1721" t="b">
        <f t="shared" si="27"/>
        <v>1</v>
      </c>
      <c r="R1721" t="e">
        <f>INDEX(removed_duplicate_rows!$A$5:$A$39,MATCH(wins!A1721,removed_duplicate_rows!$A$5:$A$39,0))</f>
        <v>#N/A</v>
      </c>
    </row>
    <row r="1722" spans="1:18" ht="15.75" customHeight="1" x14ac:dyDescent="0.2">
      <c r="A1722" t="s">
        <v>5295</v>
      </c>
      <c r="B1722" t="s">
        <v>5296</v>
      </c>
      <c r="C1722" t="s">
        <v>5297</v>
      </c>
      <c r="D1722" s="10">
        <v>45794</v>
      </c>
      <c r="E1722" t="s">
        <v>4832</v>
      </c>
      <c r="F1722">
        <v>2</v>
      </c>
      <c r="G1722" t="s">
        <v>77</v>
      </c>
      <c r="H1722" t="s">
        <v>114</v>
      </c>
      <c r="I1722" t="s">
        <v>55</v>
      </c>
      <c r="J1722">
        <v>1</v>
      </c>
      <c r="K1722">
        <v>6971</v>
      </c>
      <c r="L1722" t="str">
        <f>IFERROR(INDEX(play_attribution!$B$2:$B$328,MATCH(A1722,play_attribution!$A$2:$A$328,0)),"")</f>
        <v/>
      </c>
      <c r="M1722" t="str">
        <f>VLOOKUP(H1722,seller_roster!$A$2:$B$85,2,FALSE)</f>
        <v>Ray Reyes</v>
      </c>
      <c r="N1722" t="str">
        <f>VLOOKUP(C1722,accounts!$A$2:$F$9615,2,FALSE)</f>
        <v>Professional Services</v>
      </c>
      <c r="O1722" t="str">
        <f>VLOOKUP(C1722,accounts!$A$2:$F$9615,3,FALSE)</f>
        <v>$5M-$10M</v>
      </c>
      <c r="P1722" t="str">
        <f>VLOOKUP(C1722,accounts!$A$2:$F$9615,5,FALSE)</f>
        <v>West</v>
      </c>
      <c r="Q1722" t="b">
        <f t="shared" si="27"/>
        <v>1</v>
      </c>
      <c r="R1722" t="e">
        <f>INDEX(removed_duplicate_rows!$A$5:$A$39,MATCH(wins!A1722,removed_duplicate_rows!$A$5:$A$39,0))</f>
        <v>#N/A</v>
      </c>
    </row>
    <row r="1723" spans="1:18" ht="15.75" customHeight="1" x14ac:dyDescent="0.2">
      <c r="A1723" t="s">
        <v>5298</v>
      </c>
      <c r="B1723" t="s">
        <v>5299</v>
      </c>
      <c r="C1723" t="s">
        <v>5300</v>
      </c>
      <c r="D1723" s="10">
        <v>45794</v>
      </c>
      <c r="E1723" t="s">
        <v>4832</v>
      </c>
      <c r="F1723">
        <v>2</v>
      </c>
      <c r="G1723" t="s">
        <v>77</v>
      </c>
      <c r="H1723" t="s">
        <v>107</v>
      </c>
      <c r="I1723" t="s">
        <v>79</v>
      </c>
      <c r="J1723">
        <v>1</v>
      </c>
      <c r="K1723">
        <v>5824</v>
      </c>
      <c r="L1723" t="str">
        <f>IFERROR(INDEX(play_attribution!$B$2:$B$328,MATCH(A1723,play_attribution!$A$2:$A$328,0)),"")</f>
        <v/>
      </c>
      <c r="M1723" t="str">
        <f>VLOOKUP(H1723,seller_roster!$A$2:$B$85,2,FALSE)</f>
        <v>Skyler Doyle</v>
      </c>
      <c r="N1723" t="str">
        <f>VLOOKUP(C1723,accounts!$A$2:$F$9615,2,FALSE)</f>
        <v>Logistics</v>
      </c>
      <c r="O1723" t="str">
        <f>VLOOKUP(C1723,accounts!$A$2:$F$9615,3,FALSE)</f>
        <v>$2.5M-$5M</v>
      </c>
      <c r="P1723" t="str">
        <f>VLOOKUP(C1723,accounts!$A$2:$F$9615,5,FALSE)</f>
        <v>West</v>
      </c>
      <c r="Q1723" t="b">
        <f t="shared" si="27"/>
        <v>1</v>
      </c>
      <c r="R1723" t="e">
        <f>INDEX(removed_duplicate_rows!$A$5:$A$39,MATCH(wins!A1723,removed_duplicate_rows!$A$5:$A$39,0))</f>
        <v>#N/A</v>
      </c>
    </row>
    <row r="1724" spans="1:18" ht="15.75" customHeight="1" x14ac:dyDescent="0.2">
      <c r="A1724" t="s">
        <v>5301</v>
      </c>
      <c r="B1724" t="s">
        <v>5302</v>
      </c>
      <c r="C1724" t="s">
        <v>5303</v>
      </c>
      <c r="D1724" s="10">
        <v>45794</v>
      </c>
      <c r="E1724" t="s">
        <v>4832</v>
      </c>
      <c r="F1724">
        <v>2</v>
      </c>
      <c r="G1724" t="s">
        <v>77</v>
      </c>
      <c r="H1724" t="s">
        <v>147</v>
      </c>
      <c r="I1724" t="s">
        <v>79</v>
      </c>
      <c r="J1724">
        <v>1</v>
      </c>
      <c r="K1724">
        <v>5954</v>
      </c>
      <c r="L1724" t="str">
        <f>IFERROR(INDEX(play_attribution!$B$2:$B$328,MATCH(A1724,play_attribution!$A$2:$A$328,0)),"")</f>
        <v/>
      </c>
      <c r="M1724" t="str">
        <f>VLOOKUP(H1724,seller_roster!$A$2:$B$85,2,FALSE)</f>
        <v>Riley Tran</v>
      </c>
      <c r="N1724" t="str">
        <f>VLOOKUP(C1724,accounts!$A$2:$F$9615,2,FALSE)</f>
        <v>Hospitality Group</v>
      </c>
      <c r="O1724" t="str">
        <f>VLOOKUP(C1724,accounts!$A$2:$F$9615,3,FALSE)</f>
        <v>$2.5M-$5M</v>
      </c>
      <c r="P1724" t="str">
        <f>VLOOKUP(C1724,accounts!$A$2:$F$9615,5,FALSE)</f>
        <v>West</v>
      </c>
      <c r="Q1724" t="b">
        <f t="shared" si="27"/>
        <v>1</v>
      </c>
      <c r="R1724" t="e">
        <f>INDEX(removed_duplicate_rows!$A$5:$A$39,MATCH(wins!A1724,removed_duplicate_rows!$A$5:$A$39,0))</f>
        <v>#N/A</v>
      </c>
    </row>
    <row r="1725" spans="1:18" ht="15.75" customHeight="1" x14ac:dyDescent="0.2">
      <c r="A1725" t="s">
        <v>5304</v>
      </c>
      <c r="B1725" t="s">
        <v>5305</v>
      </c>
      <c r="C1725" t="s">
        <v>5306</v>
      </c>
      <c r="D1725" s="10">
        <v>45794</v>
      </c>
      <c r="E1725" t="s">
        <v>4832</v>
      </c>
      <c r="F1725">
        <v>2</v>
      </c>
      <c r="G1725" t="s">
        <v>77</v>
      </c>
      <c r="H1725" t="s">
        <v>527</v>
      </c>
      <c r="I1725" t="s">
        <v>79</v>
      </c>
      <c r="J1725">
        <v>1</v>
      </c>
      <c r="K1725">
        <v>7824</v>
      </c>
      <c r="L1725" t="str">
        <f>IFERROR(INDEX(play_attribution!$B$2:$B$328,MATCH(A1725,play_attribution!$A$2:$A$328,0)),"")</f>
        <v/>
      </c>
      <c r="M1725" t="str">
        <f>VLOOKUP(H1725,seller_roster!$A$2:$B$85,2,FALSE)</f>
        <v>Nia Mbeki</v>
      </c>
      <c r="N1725" t="str">
        <f>VLOOKUP(C1725,accounts!$A$2:$F$9615,2,FALSE)</f>
        <v>Construction</v>
      </c>
      <c r="O1725" t="str">
        <f>VLOOKUP(C1725,accounts!$A$2:$F$9615,3,FALSE)</f>
        <v>$1M-$2.5M</v>
      </c>
      <c r="P1725" t="str">
        <f>VLOOKUP(C1725,accounts!$A$2:$F$9615,5,FALSE)</f>
        <v>Central</v>
      </c>
      <c r="Q1725" t="b">
        <f t="shared" si="27"/>
        <v>1</v>
      </c>
      <c r="R1725" t="e">
        <f>INDEX(removed_duplicate_rows!$A$5:$A$39,MATCH(wins!A1725,removed_duplicate_rows!$A$5:$A$39,0))</f>
        <v>#N/A</v>
      </c>
    </row>
    <row r="1726" spans="1:18" ht="15.75" customHeight="1" x14ac:dyDescent="0.2">
      <c r="A1726" t="s">
        <v>5307</v>
      </c>
      <c r="B1726" t="s">
        <v>5308</v>
      </c>
      <c r="C1726" t="s">
        <v>5309</v>
      </c>
      <c r="D1726" s="10">
        <v>45794</v>
      </c>
      <c r="E1726" t="s">
        <v>4832</v>
      </c>
      <c r="F1726">
        <v>2</v>
      </c>
      <c r="G1726" t="s">
        <v>77</v>
      </c>
      <c r="H1726" t="s">
        <v>184</v>
      </c>
      <c r="I1726" t="s">
        <v>79</v>
      </c>
      <c r="J1726">
        <v>1</v>
      </c>
      <c r="K1726">
        <v>13637</v>
      </c>
      <c r="L1726" t="str">
        <f>IFERROR(INDEX(play_attribution!$B$2:$B$328,MATCH(A1726,play_attribution!$A$2:$A$328,0)),"")</f>
        <v/>
      </c>
      <c r="M1726" t="str">
        <f>VLOOKUP(H1726,seller_roster!$A$2:$B$85,2,FALSE)</f>
        <v>Zion Silva</v>
      </c>
      <c r="N1726" t="str">
        <f>VLOOKUP(C1726,accounts!$A$2:$F$9615,2,FALSE)</f>
        <v>Hospitality Group</v>
      </c>
      <c r="O1726" t="str">
        <f>VLOOKUP(C1726,accounts!$A$2:$F$9615,3,FALSE)</f>
        <v>$2.5M-$5M</v>
      </c>
      <c r="P1726" t="str">
        <f>VLOOKUP(C1726,accounts!$A$2:$F$9615,5,FALSE)</f>
        <v>East</v>
      </c>
      <c r="Q1726" t="b">
        <f t="shared" si="27"/>
        <v>1</v>
      </c>
      <c r="R1726" t="e">
        <f>INDEX(removed_duplicate_rows!$A$5:$A$39,MATCH(wins!A1726,removed_duplicate_rows!$A$5:$A$39,0))</f>
        <v>#N/A</v>
      </c>
    </row>
    <row r="1727" spans="1:18" ht="15.75" customHeight="1" x14ac:dyDescent="0.2">
      <c r="A1727" t="s">
        <v>5310</v>
      </c>
      <c r="B1727" t="s">
        <v>5311</v>
      </c>
      <c r="C1727" t="s">
        <v>5312</v>
      </c>
      <c r="D1727" s="10">
        <v>45794</v>
      </c>
      <c r="E1727" t="s">
        <v>4832</v>
      </c>
      <c r="F1727">
        <v>2</v>
      </c>
      <c r="G1727" t="s">
        <v>77</v>
      </c>
      <c r="H1727" t="s">
        <v>147</v>
      </c>
      <c r="I1727" t="s">
        <v>79</v>
      </c>
      <c r="J1727">
        <v>1</v>
      </c>
      <c r="K1727">
        <v>4645</v>
      </c>
      <c r="L1727" t="str">
        <f>IFERROR(INDEX(play_attribution!$B$2:$B$328,MATCH(A1727,play_attribution!$A$2:$A$328,0)),"")</f>
        <v/>
      </c>
      <c r="M1727" t="str">
        <f>VLOOKUP(H1727,seller_roster!$A$2:$B$85,2,FALSE)</f>
        <v>Riley Tran</v>
      </c>
      <c r="N1727" t="str">
        <f>VLOOKUP(C1727,accounts!$A$2:$F$9615,2,FALSE)</f>
        <v>Nonprofit</v>
      </c>
      <c r="O1727" t="str">
        <f>VLOOKUP(C1727,accounts!$A$2:$F$9615,3,FALSE)</f>
        <v>&lt;$1M</v>
      </c>
      <c r="P1727" t="str">
        <f>VLOOKUP(C1727,accounts!$A$2:$F$9615,5,FALSE)</f>
        <v>Central</v>
      </c>
      <c r="Q1727" t="b">
        <f t="shared" si="27"/>
        <v>1</v>
      </c>
      <c r="R1727" t="e">
        <f>INDEX(removed_duplicate_rows!$A$5:$A$39,MATCH(wins!A1727,removed_duplicate_rows!$A$5:$A$39,0))</f>
        <v>#N/A</v>
      </c>
    </row>
    <row r="1728" spans="1:18" ht="15.75" customHeight="1" x14ac:dyDescent="0.2">
      <c r="A1728" t="s">
        <v>5313</v>
      </c>
      <c r="B1728" t="s">
        <v>5314</v>
      </c>
      <c r="C1728" t="s">
        <v>5315</v>
      </c>
      <c r="D1728" s="10">
        <v>45794</v>
      </c>
      <c r="E1728" t="s">
        <v>4832</v>
      </c>
      <c r="F1728">
        <v>2</v>
      </c>
      <c r="G1728" t="s">
        <v>77</v>
      </c>
      <c r="H1728" t="s">
        <v>1230</v>
      </c>
      <c r="I1728" t="s">
        <v>79</v>
      </c>
      <c r="J1728">
        <v>1</v>
      </c>
      <c r="K1728">
        <v>4780</v>
      </c>
      <c r="L1728" t="str">
        <f>IFERROR(INDEX(play_attribution!$B$2:$B$328,MATCH(A1728,play_attribution!$A$2:$A$328,0)),"")</f>
        <v/>
      </c>
      <c r="M1728" t="str">
        <f>VLOOKUP(H1728,seller_roster!$A$2:$B$85,2,FALSE)</f>
        <v>Lennon Doyle</v>
      </c>
      <c r="N1728" t="str">
        <f>VLOOKUP(C1728,accounts!$A$2:$F$9615,2,FALSE)</f>
        <v>Construction</v>
      </c>
      <c r="O1728" t="str">
        <f>VLOOKUP(C1728,accounts!$A$2:$F$9615,3,FALSE)</f>
        <v>$2.5M-$5M</v>
      </c>
      <c r="P1728" t="str">
        <f>VLOOKUP(C1728,accounts!$A$2:$F$9615,5,FALSE)</f>
        <v>West</v>
      </c>
      <c r="Q1728" t="b">
        <f t="shared" si="27"/>
        <v>1</v>
      </c>
      <c r="R1728" t="e">
        <f>INDEX(removed_duplicate_rows!$A$5:$A$39,MATCH(wins!A1728,removed_duplicate_rows!$A$5:$A$39,0))</f>
        <v>#N/A</v>
      </c>
    </row>
    <row r="1729" spans="1:18" ht="15.75" customHeight="1" x14ac:dyDescent="0.2">
      <c r="A1729" t="s">
        <v>5316</v>
      </c>
      <c r="B1729" t="s">
        <v>5317</v>
      </c>
      <c r="C1729" t="s">
        <v>5318</v>
      </c>
      <c r="D1729" s="10">
        <v>45794</v>
      </c>
      <c r="E1729" t="s">
        <v>4832</v>
      </c>
      <c r="F1729">
        <v>2</v>
      </c>
      <c r="G1729" t="s">
        <v>77</v>
      </c>
      <c r="H1729" t="s">
        <v>87</v>
      </c>
      <c r="I1729" t="s">
        <v>55</v>
      </c>
      <c r="J1729">
        <v>1</v>
      </c>
      <c r="K1729">
        <v>7351</v>
      </c>
      <c r="L1729" t="str">
        <f>IFERROR(INDEX(play_attribution!$B$2:$B$328,MATCH(A1729,play_attribution!$A$2:$A$328,0)),"")</f>
        <v/>
      </c>
      <c r="M1729" t="str">
        <f>VLOOKUP(H1729,seller_roster!$A$2:$B$85,2,FALSE)</f>
        <v>Harper Tran</v>
      </c>
      <c r="N1729" t="str">
        <f>VLOOKUP(C1729,accounts!$A$2:$F$9615,2,FALSE)</f>
        <v>Hospitality Group</v>
      </c>
      <c r="O1729" t="str">
        <f>VLOOKUP(C1729,accounts!$A$2:$F$9615,3,FALSE)</f>
        <v>$5M-$10M</v>
      </c>
      <c r="P1729" t="str">
        <f>VLOOKUP(C1729,accounts!$A$2:$F$9615,5,FALSE)</f>
        <v>East</v>
      </c>
      <c r="Q1729" t="b">
        <f t="shared" si="27"/>
        <v>1</v>
      </c>
      <c r="R1729" t="e">
        <f>INDEX(removed_duplicate_rows!$A$5:$A$39,MATCH(wins!A1729,removed_duplicate_rows!$A$5:$A$39,0))</f>
        <v>#N/A</v>
      </c>
    </row>
    <row r="1730" spans="1:18" ht="15.75" customHeight="1" x14ac:dyDescent="0.2">
      <c r="A1730" t="s">
        <v>5319</v>
      </c>
      <c r="B1730" t="s">
        <v>5320</v>
      </c>
      <c r="C1730" t="s">
        <v>5321</v>
      </c>
      <c r="D1730" s="10">
        <v>45794</v>
      </c>
      <c r="E1730" t="s">
        <v>4832</v>
      </c>
      <c r="F1730">
        <v>2</v>
      </c>
      <c r="G1730" t="s">
        <v>77</v>
      </c>
      <c r="H1730" t="s">
        <v>114</v>
      </c>
      <c r="I1730" t="s">
        <v>79</v>
      </c>
      <c r="J1730">
        <v>1</v>
      </c>
      <c r="K1730">
        <v>10074</v>
      </c>
      <c r="L1730" t="str">
        <f>IFERROR(INDEX(play_attribution!$B$2:$B$328,MATCH(A1730,play_attribution!$A$2:$A$328,0)),"")</f>
        <v/>
      </c>
      <c r="M1730" t="str">
        <f>VLOOKUP(H1730,seller_roster!$A$2:$B$85,2,FALSE)</f>
        <v>Ray Reyes</v>
      </c>
      <c r="N1730" t="str">
        <f>VLOOKUP(C1730,accounts!$A$2:$F$9615,2,FALSE)</f>
        <v>Professional Services</v>
      </c>
      <c r="O1730" t="str">
        <f>VLOOKUP(C1730,accounts!$A$2:$F$9615,3,FALSE)</f>
        <v>$5M-$10M</v>
      </c>
      <c r="P1730" t="str">
        <f>VLOOKUP(C1730,accounts!$A$2:$F$9615,5,FALSE)</f>
        <v>East</v>
      </c>
      <c r="Q1730" t="b">
        <f t="shared" si="27"/>
        <v>1</v>
      </c>
      <c r="R1730" t="e">
        <f>INDEX(removed_duplicate_rows!$A$5:$A$39,MATCH(wins!A1730,removed_duplicate_rows!$A$5:$A$39,0))</f>
        <v>#N/A</v>
      </c>
    </row>
    <row r="1731" spans="1:18" ht="15.75" customHeight="1" x14ac:dyDescent="0.2">
      <c r="A1731" t="s">
        <v>5322</v>
      </c>
      <c r="B1731" t="s">
        <v>5323</v>
      </c>
      <c r="C1731" t="s">
        <v>5324</v>
      </c>
      <c r="D1731" s="10">
        <v>45794</v>
      </c>
      <c r="E1731" t="s">
        <v>4832</v>
      </c>
      <c r="F1731">
        <v>2</v>
      </c>
      <c r="G1731" t="s">
        <v>77</v>
      </c>
      <c r="H1731" t="s">
        <v>122</v>
      </c>
      <c r="I1731" t="s">
        <v>55</v>
      </c>
      <c r="J1731">
        <v>1</v>
      </c>
      <c r="K1731">
        <v>9636</v>
      </c>
      <c r="L1731" t="str">
        <f>IFERROR(INDEX(play_attribution!$B$2:$B$328,MATCH(A1731,play_attribution!$A$2:$A$328,0)),"")</f>
        <v/>
      </c>
      <c r="M1731" t="str">
        <f>VLOOKUP(H1731,seller_roster!$A$2:$B$85,2,FALSE)</f>
        <v>Uma Osei</v>
      </c>
      <c r="N1731" t="str">
        <f>VLOOKUP(C1731,accounts!$A$2:$F$9615,2,FALSE)</f>
        <v>Construction</v>
      </c>
      <c r="O1731" t="str">
        <f>VLOOKUP(C1731,accounts!$A$2:$F$9615,3,FALSE)</f>
        <v>$5M-$10M</v>
      </c>
      <c r="P1731" t="str">
        <f>VLOOKUP(C1731,accounts!$A$2:$F$9615,5,FALSE)</f>
        <v>West</v>
      </c>
      <c r="Q1731" t="b">
        <f t="shared" ref="Q1731:Q1794" si="28">L1731=""</f>
        <v>1</v>
      </c>
      <c r="R1731" t="e">
        <f>INDEX(removed_duplicate_rows!$A$5:$A$39,MATCH(wins!A1731,removed_duplicate_rows!$A$5:$A$39,0))</f>
        <v>#N/A</v>
      </c>
    </row>
    <row r="1732" spans="1:18" ht="15.75" customHeight="1" x14ac:dyDescent="0.2">
      <c r="A1732" t="s">
        <v>5325</v>
      </c>
      <c r="B1732" t="s">
        <v>5326</v>
      </c>
      <c r="C1732" t="s">
        <v>5327</v>
      </c>
      <c r="D1732" s="10">
        <v>45794</v>
      </c>
      <c r="E1732" t="s">
        <v>4832</v>
      </c>
      <c r="F1732">
        <v>2</v>
      </c>
      <c r="G1732" t="s">
        <v>77</v>
      </c>
      <c r="H1732" t="s">
        <v>83</v>
      </c>
      <c r="I1732" t="s">
        <v>79</v>
      </c>
      <c r="J1732">
        <v>1</v>
      </c>
      <c r="K1732">
        <v>6758</v>
      </c>
      <c r="L1732" t="str">
        <f>IFERROR(INDEX(play_attribution!$B$2:$B$328,MATCH(A1732,play_attribution!$A$2:$A$328,0)),"")</f>
        <v/>
      </c>
      <c r="M1732" t="str">
        <f>VLOOKUP(H1732,seller_roster!$A$2:$B$85,2,FALSE)</f>
        <v>Sage Ruiz</v>
      </c>
      <c r="N1732" t="str">
        <f>VLOOKUP(C1732,accounts!$A$2:$F$9615,2,FALSE)</f>
        <v>Hospitality Group</v>
      </c>
      <c r="O1732" t="str">
        <f>VLOOKUP(C1732,accounts!$A$2:$F$9615,3,FALSE)</f>
        <v>&gt;$10M</v>
      </c>
      <c r="P1732" t="str">
        <f>VLOOKUP(C1732,accounts!$A$2:$F$9615,5,FALSE)</f>
        <v>Central</v>
      </c>
      <c r="Q1732" t="b">
        <f t="shared" si="28"/>
        <v>1</v>
      </c>
      <c r="R1732" t="e">
        <f>INDEX(removed_duplicate_rows!$A$5:$A$39,MATCH(wins!A1732,removed_duplicate_rows!$A$5:$A$39,0))</f>
        <v>#N/A</v>
      </c>
    </row>
    <row r="1733" spans="1:18" ht="15.75" customHeight="1" x14ac:dyDescent="0.2">
      <c r="A1733" t="s">
        <v>5328</v>
      </c>
      <c r="B1733" t="s">
        <v>5329</v>
      </c>
      <c r="C1733" t="s">
        <v>5330</v>
      </c>
      <c r="D1733" s="10">
        <v>45794</v>
      </c>
      <c r="E1733" t="s">
        <v>4832</v>
      </c>
      <c r="F1733">
        <v>2</v>
      </c>
      <c r="G1733" t="s">
        <v>77</v>
      </c>
      <c r="H1733" t="s">
        <v>99</v>
      </c>
      <c r="I1733" t="s">
        <v>79</v>
      </c>
      <c r="J1733">
        <v>1</v>
      </c>
      <c r="K1733">
        <v>5674</v>
      </c>
      <c r="L1733" t="str">
        <f>IFERROR(INDEX(play_attribution!$B$2:$B$328,MATCH(A1733,play_attribution!$A$2:$A$328,0)),"")</f>
        <v/>
      </c>
      <c r="M1733" t="str">
        <f>VLOOKUP(H1733,seller_roster!$A$2:$B$85,2,FALSE)</f>
        <v>Shiloh Sorensen</v>
      </c>
      <c r="N1733" t="str">
        <f>VLOOKUP(C1733,accounts!$A$2:$F$9615,2,FALSE)</f>
        <v>Hospitality Group</v>
      </c>
      <c r="O1733" t="str">
        <f>VLOOKUP(C1733,accounts!$A$2:$F$9615,3,FALSE)</f>
        <v>$2.5M-$5M</v>
      </c>
      <c r="P1733" t="str">
        <f>VLOOKUP(C1733,accounts!$A$2:$F$9615,5,FALSE)</f>
        <v>West</v>
      </c>
      <c r="Q1733" t="b">
        <f t="shared" si="28"/>
        <v>1</v>
      </c>
      <c r="R1733" t="e">
        <f>INDEX(removed_duplicate_rows!$A$5:$A$39,MATCH(wins!A1733,removed_duplicate_rows!$A$5:$A$39,0))</f>
        <v>#N/A</v>
      </c>
    </row>
    <row r="1734" spans="1:18" ht="15.75" customHeight="1" x14ac:dyDescent="0.2">
      <c r="A1734" t="s">
        <v>5331</v>
      </c>
      <c r="B1734" t="s">
        <v>5332</v>
      </c>
      <c r="C1734" t="s">
        <v>5333</v>
      </c>
      <c r="D1734" s="10">
        <v>45794</v>
      </c>
      <c r="E1734" t="s">
        <v>4832</v>
      </c>
      <c r="F1734">
        <v>2</v>
      </c>
      <c r="G1734" t="s">
        <v>77</v>
      </c>
      <c r="H1734" t="s">
        <v>214</v>
      </c>
      <c r="I1734" t="s">
        <v>55</v>
      </c>
      <c r="J1734">
        <v>1</v>
      </c>
      <c r="K1734">
        <v>8127</v>
      </c>
      <c r="L1734" t="str">
        <f>IFERROR(INDEX(play_attribution!$B$2:$B$328,MATCH(A1734,play_attribution!$A$2:$A$328,0)),"")</f>
        <v/>
      </c>
      <c r="M1734" t="str">
        <f>VLOOKUP(H1734,seller_roster!$A$2:$B$85,2,FALSE)</f>
        <v>Rhea Abadi</v>
      </c>
      <c r="N1734" t="str">
        <f>VLOOKUP(C1734,accounts!$A$2:$F$9615,2,FALSE)</f>
        <v>Nonprofit</v>
      </c>
      <c r="O1734" t="str">
        <f>VLOOKUP(C1734,accounts!$A$2:$F$9615,3,FALSE)</f>
        <v>$1M-$2.5M</v>
      </c>
      <c r="P1734" t="str">
        <f>VLOOKUP(C1734,accounts!$A$2:$F$9615,5,FALSE)</f>
        <v>West</v>
      </c>
      <c r="Q1734" t="b">
        <f t="shared" si="28"/>
        <v>1</v>
      </c>
      <c r="R1734" t="e">
        <f>INDEX(removed_duplicate_rows!$A$5:$A$39,MATCH(wins!A1734,removed_duplicate_rows!$A$5:$A$39,0))</f>
        <v>#N/A</v>
      </c>
    </row>
    <row r="1735" spans="1:18" ht="15.75" customHeight="1" x14ac:dyDescent="0.2">
      <c r="A1735" t="s">
        <v>5334</v>
      </c>
      <c r="B1735" t="s">
        <v>5335</v>
      </c>
      <c r="C1735" t="s">
        <v>5336</v>
      </c>
      <c r="D1735" s="10">
        <v>45794</v>
      </c>
      <c r="E1735" t="s">
        <v>4832</v>
      </c>
      <c r="F1735">
        <v>2</v>
      </c>
      <c r="G1735" t="s">
        <v>77</v>
      </c>
      <c r="H1735" t="s">
        <v>78</v>
      </c>
      <c r="I1735" t="s">
        <v>55</v>
      </c>
      <c r="J1735">
        <v>1</v>
      </c>
      <c r="K1735">
        <v>8432</v>
      </c>
      <c r="L1735" t="str">
        <f>IFERROR(INDEX(play_attribution!$B$2:$B$328,MATCH(A1735,play_attribution!$A$2:$A$328,0)),"")</f>
        <v/>
      </c>
      <c r="M1735" t="str">
        <f>VLOOKUP(H1735,seller_roster!$A$2:$B$85,2,FALSE)</f>
        <v>Lennon Ferro</v>
      </c>
      <c r="N1735" t="str">
        <f>VLOOKUP(C1735,accounts!$A$2:$F$9615,2,FALSE)</f>
        <v>Construction</v>
      </c>
      <c r="O1735" t="str">
        <f>VLOOKUP(C1735,accounts!$A$2:$F$9615,3,FALSE)</f>
        <v>$2.5M-$5M</v>
      </c>
      <c r="P1735" t="str">
        <f>VLOOKUP(C1735,accounts!$A$2:$F$9615,5,FALSE)</f>
        <v>Central</v>
      </c>
      <c r="Q1735" t="b">
        <f t="shared" si="28"/>
        <v>1</v>
      </c>
      <c r="R1735" t="e">
        <f>INDEX(removed_duplicate_rows!$A$5:$A$39,MATCH(wins!A1735,removed_duplicate_rows!$A$5:$A$39,0))</f>
        <v>#N/A</v>
      </c>
    </row>
    <row r="1736" spans="1:18" ht="15.75" customHeight="1" x14ac:dyDescent="0.2">
      <c r="A1736" t="s">
        <v>5337</v>
      </c>
      <c r="B1736" t="s">
        <v>5338</v>
      </c>
      <c r="C1736" t="s">
        <v>5339</v>
      </c>
      <c r="D1736" s="10">
        <v>45794</v>
      </c>
      <c r="E1736" t="s">
        <v>4832</v>
      </c>
      <c r="F1736">
        <v>2</v>
      </c>
      <c r="G1736" t="s">
        <v>77</v>
      </c>
      <c r="H1736" t="s">
        <v>95</v>
      </c>
      <c r="I1736" t="s">
        <v>79</v>
      </c>
      <c r="J1736">
        <v>1</v>
      </c>
      <c r="K1736">
        <v>9696</v>
      </c>
      <c r="L1736" t="str">
        <f>IFERROR(INDEX(play_attribution!$B$2:$B$328,MATCH(A1736,play_attribution!$A$2:$A$328,0)),"")</f>
        <v/>
      </c>
      <c r="M1736" t="str">
        <f>VLOOKUP(H1736,seller_roster!$A$2:$B$85,2,FALSE)</f>
        <v>Frankie Ferro</v>
      </c>
      <c r="N1736" t="str">
        <f>VLOOKUP(C1736,accounts!$A$2:$F$9615,2,FALSE)</f>
        <v>Hospitality Group</v>
      </c>
      <c r="O1736" t="str">
        <f>VLOOKUP(C1736,accounts!$A$2:$F$9615,3,FALSE)</f>
        <v>&lt;$1M</v>
      </c>
      <c r="P1736" t="str">
        <f>VLOOKUP(C1736,accounts!$A$2:$F$9615,5,FALSE)</f>
        <v>West</v>
      </c>
      <c r="Q1736" t="b">
        <f t="shared" si="28"/>
        <v>1</v>
      </c>
      <c r="R1736" t="e">
        <f>INDEX(removed_duplicate_rows!$A$5:$A$39,MATCH(wins!A1736,removed_duplicate_rows!$A$5:$A$39,0))</f>
        <v>#N/A</v>
      </c>
    </row>
    <row r="1737" spans="1:18" ht="15.75" customHeight="1" x14ac:dyDescent="0.2">
      <c r="A1737" t="s">
        <v>5340</v>
      </c>
      <c r="B1737" t="s">
        <v>5341</v>
      </c>
      <c r="C1737" t="s">
        <v>5342</v>
      </c>
      <c r="D1737" s="10">
        <v>45794</v>
      </c>
      <c r="E1737" t="s">
        <v>4832</v>
      </c>
      <c r="F1737">
        <v>2</v>
      </c>
      <c r="G1737" t="s">
        <v>77</v>
      </c>
      <c r="H1737" t="s">
        <v>133</v>
      </c>
      <c r="I1737" t="s">
        <v>79</v>
      </c>
      <c r="J1737">
        <v>1</v>
      </c>
      <c r="K1737">
        <v>6687</v>
      </c>
      <c r="L1737" t="str">
        <f>IFERROR(INDEX(play_attribution!$B$2:$B$328,MATCH(A1737,play_attribution!$A$2:$A$328,0)),"")</f>
        <v/>
      </c>
      <c r="M1737" t="str">
        <f>VLOOKUP(H1737,seller_roster!$A$2:$B$85,2,FALSE)</f>
        <v>Devon Tran</v>
      </c>
      <c r="N1737" t="str">
        <f>VLOOKUP(C1737,accounts!$A$2:$F$9615,2,FALSE)</f>
        <v>Logistics</v>
      </c>
      <c r="O1737" t="str">
        <f>VLOOKUP(C1737,accounts!$A$2:$F$9615,3,FALSE)</f>
        <v>$5M-$10M</v>
      </c>
      <c r="P1737" t="str">
        <f>VLOOKUP(C1737,accounts!$A$2:$F$9615,5,FALSE)</f>
        <v>West</v>
      </c>
      <c r="Q1737" t="b">
        <f t="shared" si="28"/>
        <v>1</v>
      </c>
      <c r="R1737" t="e">
        <f>INDEX(removed_duplicate_rows!$A$5:$A$39,MATCH(wins!A1737,removed_duplicate_rows!$A$5:$A$39,0))</f>
        <v>#N/A</v>
      </c>
    </row>
    <row r="1738" spans="1:18" ht="15.75" customHeight="1" x14ac:dyDescent="0.2">
      <c r="A1738" t="s">
        <v>5343</v>
      </c>
      <c r="B1738" t="s">
        <v>5344</v>
      </c>
      <c r="C1738" t="s">
        <v>5345</v>
      </c>
      <c r="D1738" s="10">
        <v>45794</v>
      </c>
      <c r="E1738" t="s">
        <v>4832</v>
      </c>
      <c r="F1738">
        <v>2</v>
      </c>
      <c r="G1738" t="s">
        <v>77</v>
      </c>
      <c r="H1738" t="s">
        <v>173</v>
      </c>
      <c r="I1738" t="s">
        <v>79</v>
      </c>
      <c r="J1738">
        <v>1</v>
      </c>
      <c r="K1738">
        <v>12654</v>
      </c>
      <c r="L1738" t="str">
        <f>IFERROR(INDEX(play_attribution!$B$2:$B$328,MATCH(A1738,play_attribution!$A$2:$A$328,0)),"")</f>
        <v/>
      </c>
      <c r="M1738" t="str">
        <f>VLOOKUP(H1738,seller_roster!$A$2:$B$85,2,FALSE)</f>
        <v>Pia Reyes</v>
      </c>
      <c r="N1738" t="str">
        <f>VLOOKUP(C1738,accounts!$A$2:$F$9615,2,FALSE)</f>
        <v>Professional Services</v>
      </c>
      <c r="O1738" t="str">
        <f>VLOOKUP(C1738,accounts!$A$2:$F$9615,3,FALSE)</f>
        <v>$2.5M-$5M</v>
      </c>
      <c r="P1738" t="str">
        <f>VLOOKUP(C1738,accounts!$A$2:$F$9615,5,FALSE)</f>
        <v>West</v>
      </c>
      <c r="Q1738" t="b">
        <f t="shared" si="28"/>
        <v>1</v>
      </c>
      <c r="R1738" t="e">
        <f>INDEX(removed_duplicate_rows!$A$5:$A$39,MATCH(wins!A1738,removed_duplicate_rows!$A$5:$A$39,0))</f>
        <v>#N/A</v>
      </c>
    </row>
    <row r="1739" spans="1:18" ht="15.75" customHeight="1" x14ac:dyDescent="0.2">
      <c r="A1739" t="s">
        <v>5346</v>
      </c>
      <c r="B1739" t="s">
        <v>5347</v>
      </c>
      <c r="C1739" t="s">
        <v>5348</v>
      </c>
      <c r="D1739" s="10">
        <v>45794</v>
      </c>
      <c r="E1739" t="s">
        <v>4832</v>
      </c>
      <c r="F1739">
        <v>2</v>
      </c>
      <c r="G1739" t="s">
        <v>77</v>
      </c>
      <c r="H1739" t="s">
        <v>214</v>
      </c>
      <c r="I1739" t="s">
        <v>79</v>
      </c>
      <c r="J1739">
        <v>1</v>
      </c>
      <c r="K1739">
        <v>11964</v>
      </c>
      <c r="L1739" t="str">
        <f>IFERROR(INDEX(play_attribution!$B$2:$B$328,MATCH(A1739,play_attribution!$A$2:$A$328,0)),"")</f>
        <v/>
      </c>
      <c r="M1739" t="str">
        <f>VLOOKUP(H1739,seller_roster!$A$2:$B$85,2,FALSE)</f>
        <v>Rhea Abadi</v>
      </c>
      <c r="N1739" t="str">
        <f>VLOOKUP(C1739,accounts!$A$2:$F$9615,2,FALSE)</f>
        <v>Field Services</v>
      </c>
      <c r="O1739" t="str">
        <f>VLOOKUP(C1739,accounts!$A$2:$F$9615,3,FALSE)</f>
        <v>$2.5M-$5M</v>
      </c>
      <c r="P1739" t="str">
        <f>VLOOKUP(C1739,accounts!$A$2:$F$9615,5,FALSE)</f>
        <v>East</v>
      </c>
      <c r="Q1739" t="b">
        <f t="shared" si="28"/>
        <v>1</v>
      </c>
      <c r="R1739" t="e">
        <f>INDEX(removed_duplicate_rows!$A$5:$A$39,MATCH(wins!A1739,removed_duplicate_rows!$A$5:$A$39,0))</f>
        <v>#N/A</v>
      </c>
    </row>
    <row r="1740" spans="1:18" ht="15.75" customHeight="1" x14ac:dyDescent="0.2">
      <c r="A1740" t="s">
        <v>5349</v>
      </c>
      <c r="B1740" t="s">
        <v>5350</v>
      </c>
      <c r="C1740" t="s">
        <v>5351</v>
      </c>
      <c r="D1740" s="10">
        <v>45794</v>
      </c>
      <c r="E1740" t="s">
        <v>4832</v>
      </c>
      <c r="F1740">
        <v>2</v>
      </c>
      <c r="G1740" t="s">
        <v>77</v>
      </c>
      <c r="H1740" t="s">
        <v>87</v>
      </c>
      <c r="I1740" t="s">
        <v>79</v>
      </c>
      <c r="J1740">
        <v>1</v>
      </c>
      <c r="K1740">
        <v>6393</v>
      </c>
      <c r="L1740" t="str">
        <f>IFERROR(INDEX(play_attribution!$B$2:$B$328,MATCH(A1740,play_attribution!$A$2:$A$328,0)),"")</f>
        <v/>
      </c>
      <c r="M1740" t="str">
        <f>VLOOKUP(H1740,seller_roster!$A$2:$B$85,2,FALSE)</f>
        <v>Harper Tran</v>
      </c>
      <c r="N1740" t="str">
        <f>VLOOKUP(C1740,accounts!$A$2:$F$9615,2,FALSE)</f>
        <v>Professional Services</v>
      </c>
      <c r="O1740" t="str">
        <f>VLOOKUP(C1740,accounts!$A$2:$F$9615,3,FALSE)</f>
        <v>$1M-$2.5M</v>
      </c>
      <c r="P1740" t="str">
        <f>VLOOKUP(C1740,accounts!$A$2:$F$9615,5,FALSE)</f>
        <v>Central</v>
      </c>
      <c r="Q1740" t="b">
        <f t="shared" si="28"/>
        <v>1</v>
      </c>
      <c r="R1740" t="e">
        <f>INDEX(removed_duplicate_rows!$A$5:$A$39,MATCH(wins!A1740,removed_duplicate_rows!$A$5:$A$39,0))</f>
        <v>#N/A</v>
      </c>
    </row>
    <row r="1741" spans="1:18" ht="15.75" customHeight="1" x14ac:dyDescent="0.2">
      <c r="A1741" t="s">
        <v>5352</v>
      </c>
      <c r="B1741" t="s">
        <v>5353</v>
      </c>
      <c r="C1741" t="s">
        <v>5354</v>
      </c>
      <c r="D1741" s="10">
        <v>45794</v>
      </c>
      <c r="E1741" t="s">
        <v>4832</v>
      </c>
      <c r="F1741">
        <v>2</v>
      </c>
      <c r="G1741" t="s">
        <v>77</v>
      </c>
      <c r="H1741" t="s">
        <v>866</v>
      </c>
      <c r="I1741" t="s">
        <v>55</v>
      </c>
      <c r="J1741">
        <v>1</v>
      </c>
      <c r="K1741">
        <v>7437</v>
      </c>
      <c r="L1741" t="str">
        <f>IFERROR(INDEX(play_attribution!$B$2:$B$328,MATCH(A1741,play_attribution!$A$2:$A$328,0)),"")</f>
        <v/>
      </c>
      <c r="M1741" t="str">
        <f>VLOOKUP(H1741,seller_roster!$A$2:$B$85,2,FALSE)</f>
        <v>Kira Novak</v>
      </c>
      <c r="N1741" t="str">
        <f>VLOOKUP(C1741,accounts!$A$2:$F$9615,2,FALSE)</f>
        <v>Wholesale &amp; Distribution</v>
      </c>
      <c r="O1741" t="str">
        <f>VLOOKUP(C1741,accounts!$A$2:$F$9615,3,FALSE)</f>
        <v>$5M-$10M</v>
      </c>
      <c r="P1741" t="str">
        <f>VLOOKUP(C1741,accounts!$A$2:$F$9615,5,FALSE)</f>
        <v>Central</v>
      </c>
      <c r="Q1741" t="b">
        <f t="shared" si="28"/>
        <v>1</v>
      </c>
      <c r="R1741" t="e">
        <f>INDEX(removed_duplicate_rows!$A$5:$A$39,MATCH(wins!A1741,removed_duplicate_rows!$A$5:$A$39,0))</f>
        <v>#N/A</v>
      </c>
    </row>
    <row r="1742" spans="1:18" ht="15.75" customHeight="1" x14ac:dyDescent="0.2">
      <c r="A1742" t="s">
        <v>5355</v>
      </c>
      <c r="B1742" t="s">
        <v>5356</v>
      </c>
      <c r="C1742" t="s">
        <v>5357</v>
      </c>
      <c r="D1742" s="10">
        <v>45794</v>
      </c>
      <c r="E1742" t="s">
        <v>4832</v>
      </c>
      <c r="F1742">
        <v>2</v>
      </c>
      <c r="G1742" t="s">
        <v>77</v>
      </c>
      <c r="H1742" t="s">
        <v>173</v>
      </c>
      <c r="I1742" t="s">
        <v>79</v>
      </c>
      <c r="J1742">
        <v>1</v>
      </c>
      <c r="K1742">
        <v>7162</v>
      </c>
      <c r="L1742" t="str">
        <f>IFERROR(INDEX(play_attribution!$B$2:$B$328,MATCH(A1742,play_attribution!$A$2:$A$328,0)),"")</f>
        <v/>
      </c>
      <c r="M1742" t="str">
        <f>VLOOKUP(H1742,seller_roster!$A$2:$B$85,2,FALSE)</f>
        <v>Pia Reyes</v>
      </c>
      <c r="N1742" t="str">
        <f>VLOOKUP(C1742,accounts!$A$2:$F$9615,2,FALSE)</f>
        <v>Logistics</v>
      </c>
      <c r="O1742" t="str">
        <f>VLOOKUP(C1742,accounts!$A$2:$F$9615,3,FALSE)</f>
        <v>&lt;$1M</v>
      </c>
      <c r="P1742" t="str">
        <f>VLOOKUP(C1742,accounts!$A$2:$F$9615,5,FALSE)</f>
        <v>West</v>
      </c>
      <c r="Q1742" t="b">
        <f t="shared" si="28"/>
        <v>1</v>
      </c>
      <c r="R1742" t="e">
        <f>INDEX(removed_duplicate_rows!$A$5:$A$39,MATCH(wins!A1742,removed_duplicate_rows!$A$5:$A$39,0))</f>
        <v>#N/A</v>
      </c>
    </row>
    <row r="1743" spans="1:18" ht="15.75" customHeight="1" x14ac:dyDescent="0.2">
      <c r="A1743" t="s">
        <v>5358</v>
      </c>
      <c r="B1743" t="s">
        <v>5359</v>
      </c>
      <c r="C1743" t="s">
        <v>5360</v>
      </c>
      <c r="D1743" s="10">
        <v>45794</v>
      </c>
      <c r="E1743" t="s">
        <v>4832</v>
      </c>
      <c r="F1743">
        <v>2</v>
      </c>
      <c r="G1743" t="s">
        <v>77</v>
      </c>
      <c r="H1743" t="s">
        <v>151</v>
      </c>
      <c r="I1743" t="s">
        <v>79</v>
      </c>
      <c r="J1743">
        <v>1</v>
      </c>
      <c r="K1743">
        <v>6487</v>
      </c>
      <c r="L1743" t="str">
        <f>IFERROR(INDEX(play_attribution!$B$2:$B$328,MATCH(A1743,play_attribution!$A$2:$A$328,0)),"")</f>
        <v/>
      </c>
      <c r="M1743" t="str">
        <f>VLOOKUP(H1743,seller_roster!$A$2:$B$85,2,FALSE)</f>
        <v>Marley Lindqvist</v>
      </c>
      <c r="N1743" t="str">
        <f>VLOOKUP(C1743,accounts!$A$2:$F$9615,2,FALSE)</f>
        <v>Hospitality Group</v>
      </c>
      <c r="O1743" t="str">
        <f>VLOOKUP(C1743,accounts!$A$2:$F$9615,3,FALSE)</f>
        <v>$5M-$10M</v>
      </c>
      <c r="P1743" t="str">
        <f>VLOOKUP(C1743,accounts!$A$2:$F$9615,5,FALSE)</f>
        <v>East</v>
      </c>
      <c r="Q1743" t="b">
        <f t="shared" si="28"/>
        <v>1</v>
      </c>
      <c r="R1743" t="e">
        <f>INDEX(removed_duplicate_rows!$A$5:$A$39,MATCH(wins!A1743,removed_duplicate_rows!$A$5:$A$39,0))</f>
        <v>#N/A</v>
      </c>
    </row>
    <row r="1744" spans="1:18" ht="15.75" customHeight="1" x14ac:dyDescent="0.2">
      <c r="A1744" t="s">
        <v>5361</v>
      </c>
      <c r="B1744" t="s">
        <v>5362</v>
      </c>
      <c r="C1744" t="s">
        <v>5363</v>
      </c>
      <c r="D1744" s="10">
        <v>45794</v>
      </c>
      <c r="E1744" t="s">
        <v>4832</v>
      </c>
      <c r="F1744">
        <v>2</v>
      </c>
      <c r="G1744" t="s">
        <v>77</v>
      </c>
      <c r="H1744" t="s">
        <v>87</v>
      </c>
      <c r="I1744" t="s">
        <v>79</v>
      </c>
      <c r="J1744">
        <v>1</v>
      </c>
      <c r="K1744">
        <v>7578</v>
      </c>
      <c r="L1744" t="str">
        <f>IFERROR(INDEX(play_attribution!$B$2:$B$328,MATCH(A1744,play_attribution!$A$2:$A$328,0)),"")</f>
        <v/>
      </c>
      <c r="M1744" t="str">
        <f>VLOOKUP(H1744,seller_roster!$A$2:$B$85,2,FALSE)</f>
        <v>Harper Tran</v>
      </c>
      <c r="N1744" t="str">
        <f>VLOOKUP(C1744,accounts!$A$2:$F$9615,2,FALSE)</f>
        <v>Logistics</v>
      </c>
      <c r="O1744" t="str">
        <f>VLOOKUP(C1744,accounts!$A$2:$F$9615,3,FALSE)</f>
        <v>&lt;$1M</v>
      </c>
      <c r="P1744" t="str">
        <f>VLOOKUP(C1744,accounts!$A$2:$F$9615,5,FALSE)</f>
        <v>East</v>
      </c>
      <c r="Q1744" t="b">
        <f t="shared" si="28"/>
        <v>1</v>
      </c>
      <c r="R1744" t="e">
        <f>INDEX(removed_duplicate_rows!$A$5:$A$39,MATCH(wins!A1744,removed_duplicate_rows!$A$5:$A$39,0))</f>
        <v>#N/A</v>
      </c>
    </row>
    <row r="1745" spans="1:18" ht="15.75" customHeight="1" x14ac:dyDescent="0.2">
      <c r="A1745" t="s">
        <v>5364</v>
      </c>
      <c r="B1745" t="s">
        <v>5365</v>
      </c>
      <c r="C1745" t="s">
        <v>5366</v>
      </c>
      <c r="D1745" s="10">
        <v>45794</v>
      </c>
      <c r="E1745" t="s">
        <v>4832</v>
      </c>
      <c r="F1745">
        <v>2</v>
      </c>
      <c r="G1745" t="s">
        <v>77</v>
      </c>
      <c r="H1745" t="s">
        <v>173</v>
      </c>
      <c r="I1745" t="s">
        <v>79</v>
      </c>
      <c r="J1745">
        <v>1</v>
      </c>
      <c r="K1745">
        <v>4073</v>
      </c>
      <c r="L1745" t="str">
        <f>IFERROR(INDEX(play_attribution!$B$2:$B$328,MATCH(A1745,play_attribution!$A$2:$A$328,0)),"")</f>
        <v/>
      </c>
      <c r="M1745" t="str">
        <f>VLOOKUP(H1745,seller_roster!$A$2:$B$85,2,FALSE)</f>
        <v>Pia Reyes</v>
      </c>
      <c r="N1745" t="str">
        <f>VLOOKUP(C1745,accounts!$A$2:$F$9615,2,FALSE)</f>
        <v>Healthcare Services</v>
      </c>
      <c r="O1745" t="str">
        <f>VLOOKUP(C1745,accounts!$A$2:$F$9615,3,FALSE)</f>
        <v>$2.5M-$5M</v>
      </c>
      <c r="P1745" t="str">
        <f>VLOOKUP(C1745,accounts!$A$2:$F$9615,5,FALSE)</f>
        <v>East</v>
      </c>
      <c r="Q1745" t="b">
        <f t="shared" si="28"/>
        <v>1</v>
      </c>
      <c r="R1745" t="e">
        <f>INDEX(removed_duplicate_rows!$A$5:$A$39,MATCH(wins!A1745,removed_duplicate_rows!$A$5:$A$39,0))</f>
        <v>#N/A</v>
      </c>
    </row>
    <row r="1746" spans="1:18" ht="15.75" customHeight="1" x14ac:dyDescent="0.2">
      <c r="A1746" t="s">
        <v>5367</v>
      </c>
      <c r="B1746" t="s">
        <v>5368</v>
      </c>
      <c r="C1746" t="s">
        <v>5369</v>
      </c>
      <c r="D1746" s="10">
        <v>45794</v>
      </c>
      <c r="E1746" t="s">
        <v>4832</v>
      </c>
      <c r="F1746">
        <v>2</v>
      </c>
      <c r="G1746" t="s">
        <v>77</v>
      </c>
      <c r="H1746" t="s">
        <v>99</v>
      </c>
      <c r="I1746" t="s">
        <v>79</v>
      </c>
      <c r="J1746">
        <v>1</v>
      </c>
      <c r="K1746">
        <v>11917</v>
      </c>
      <c r="L1746" t="str">
        <f>IFERROR(INDEX(play_attribution!$B$2:$B$328,MATCH(A1746,play_attribution!$A$2:$A$328,0)),"")</f>
        <v/>
      </c>
      <c r="M1746" t="str">
        <f>VLOOKUP(H1746,seller_roster!$A$2:$B$85,2,FALSE)</f>
        <v>Shiloh Sorensen</v>
      </c>
      <c r="N1746" t="str">
        <f>VLOOKUP(C1746,accounts!$A$2:$F$9615,2,FALSE)</f>
        <v>Field Services</v>
      </c>
      <c r="O1746" t="str">
        <f>VLOOKUP(C1746,accounts!$A$2:$F$9615,3,FALSE)</f>
        <v>$1M-$2.5M</v>
      </c>
      <c r="P1746" t="str">
        <f>VLOOKUP(C1746,accounts!$A$2:$F$9615,5,FALSE)</f>
        <v>West</v>
      </c>
      <c r="Q1746" t="b">
        <f t="shared" si="28"/>
        <v>1</v>
      </c>
      <c r="R1746" t="e">
        <f>INDEX(removed_duplicate_rows!$A$5:$A$39,MATCH(wins!A1746,removed_duplicate_rows!$A$5:$A$39,0))</f>
        <v>#N/A</v>
      </c>
    </row>
    <row r="1747" spans="1:18" ht="15.75" customHeight="1" x14ac:dyDescent="0.2">
      <c r="A1747" t="s">
        <v>5370</v>
      </c>
      <c r="B1747" t="s">
        <v>5371</v>
      </c>
      <c r="C1747" t="s">
        <v>5372</v>
      </c>
      <c r="D1747" s="10">
        <v>45794</v>
      </c>
      <c r="E1747" t="s">
        <v>4832</v>
      </c>
      <c r="F1747">
        <v>2</v>
      </c>
      <c r="G1747" t="s">
        <v>77</v>
      </c>
      <c r="H1747" t="s">
        <v>147</v>
      </c>
      <c r="I1747" t="s">
        <v>79</v>
      </c>
      <c r="J1747">
        <v>1</v>
      </c>
      <c r="K1747">
        <v>7858</v>
      </c>
      <c r="L1747" t="str">
        <f>IFERROR(INDEX(play_attribution!$B$2:$B$328,MATCH(A1747,play_attribution!$A$2:$A$328,0)),"")</f>
        <v/>
      </c>
      <c r="M1747" t="str">
        <f>VLOOKUP(H1747,seller_roster!$A$2:$B$85,2,FALSE)</f>
        <v>Riley Tran</v>
      </c>
      <c r="N1747" t="str">
        <f>VLOOKUP(C1747,accounts!$A$2:$F$9615,2,FALSE)</f>
        <v>Professional Services</v>
      </c>
      <c r="O1747" t="str">
        <f>VLOOKUP(C1747,accounts!$A$2:$F$9615,3,FALSE)</f>
        <v>$5M-$10M</v>
      </c>
      <c r="P1747" t="str">
        <f>VLOOKUP(C1747,accounts!$A$2:$F$9615,5,FALSE)</f>
        <v>East</v>
      </c>
      <c r="Q1747" t="b">
        <f t="shared" si="28"/>
        <v>1</v>
      </c>
      <c r="R1747" t="e">
        <f>INDEX(removed_duplicate_rows!$A$5:$A$39,MATCH(wins!A1747,removed_duplicate_rows!$A$5:$A$39,0))</f>
        <v>#N/A</v>
      </c>
    </row>
    <row r="1748" spans="1:18" ht="15.75" customHeight="1" x14ac:dyDescent="0.2">
      <c r="A1748" t="s">
        <v>5373</v>
      </c>
      <c r="B1748" t="s">
        <v>5374</v>
      </c>
      <c r="C1748" t="s">
        <v>5375</v>
      </c>
      <c r="D1748" s="10">
        <v>45794</v>
      </c>
      <c r="E1748" t="s">
        <v>4832</v>
      </c>
      <c r="F1748">
        <v>2</v>
      </c>
      <c r="G1748" t="s">
        <v>77</v>
      </c>
      <c r="H1748" t="s">
        <v>147</v>
      </c>
      <c r="I1748" t="s">
        <v>79</v>
      </c>
      <c r="J1748">
        <v>1</v>
      </c>
      <c r="K1748">
        <v>6475</v>
      </c>
      <c r="L1748" t="str">
        <f>IFERROR(INDEX(play_attribution!$B$2:$B$328,MATCH(A1748,play_attribution!$A$2:$A$328,0)),"")</f>
        <v/>
      </c>
      <c r="M1748" t="str">
        <f>VLOOKUP(H1748,seller_roster!$A$2:$B$85,2,FALSE)</f>
        <v>Riley Tran</v>
      </c>
      <c r="N1748" t="str">
        <f>VLOOKUP(C1748,accounts!$A$2:$F$9615,2,FALSE)</f>
        <v>Healthcare Services</v>
      </c>
      <c r="O1748" t="str">
        <f>VLOOKUP(C1748,accounts!$A$2:$F$9615,3,FALSE)</f>
        <v>$2.5M-$5M</v>
      </c>
      <c r="P1748" t="str">
        <f>VLOOKUP(C1748,accounts!$A$2:$F$9615,5,FALSE)</f>
        <v>Central</v>
      </c>
      <c r="Q1748" t="b">
        <f t="shared" si="28"/>
        <v>1</v>
      </c>
      <c r="R1748" t="e">
        <f>INDEX(removed_duplicate_rows!$A$5:$A$39,MATCH(wins!A1748,removed_duplicate_rows!$A$5:$A$39,0))</f>
        <v>#N/A</v>
      </c>
    </row>
    <row r="1749" spans="1:18" ht="15.75" customHeight="1" x14ac:dyDescent="0.2">
      <c r="A1749" t="s">
        <v>5376</v>
      </c>
      <c r="B1749" t="s">
        <v>5377</v>
      </c>
      <c r="C1749" t="s">
        <v>5378</v>
      </c>
      <c r="D1749" s="10">
        <v>45794</v>
      </c>
      <c r="E1749" t="s">
        <v>4832</v>
      </c>
      <c r="F1749">
        <v>2</v>
      </c>
      <c r="G1749" t="s">
        <v>77</v>
      </c>
      <c r="H1749" t="s">
        <v>91</v>
      </c>
      <c r="I1749" t="s">
        <v>55</v>
      </c>
      <c r="J1749">
        <v>1</v>
      </c>
      <c r="K1749">
        <v>8842</v>
      </c>
      <c r="L1749" t="str">
        <f>IFERROR(INDEX(play_attribution!$B$2:$B$328,MATCH(A1749,play_attribution!$A$2:$A$328,0)),"")</f>
        <v/>
      </c>
      <c r="M1749" t="str">
        <f>VLOOKUP(H1749,seller_roster!$A$2:$B$85,2,FALSE)</f>
        <v>Kira Sorensen</v>
      </c>
      <c r="N1749" t="str">
        <f>VLOOKUP(C1749,accounts!$A$2:$F$9615,2,FALSE)</f>
        <v>Retail Multi-Location</v>
      </c>
      <c r="O1749" t="str">
        <f>VLOOKUP(C1749,accounts!$A$2:$F$9615,3,FALSE)</f>
        <v>$2.5M-$5M</v>
      </c>
      <c r="P1749" t="str">
        <f>VLOOKUP(C1749,accounts!$A$2:$F$9615,5,FALSE)</f>
        <v>East</v>
      </c>
      <c r="Q1749" t="b">
        <f t="shared" si="28"/>
        <v>1</v>
      </c>
      <c r="R1749" t="e">
        <f>INDEX(removed_duplicate_rows!$A$5:$A$39,MATCH(wins!A1749,removed_duplicate_rows!$A$5:$A$39,0))</f>
        <v>#N/A</v>
      </c>
    </row>
    <row r="1750" spans="1:18" ht="15.75" customHeight="1" x14ac:dyDescent="0.2">
      <c r="A1750" t="s">
        <v>5379</v>
      </c>
      <c r="B1750" t="s">
        <v>5380</v>
      </c>
      <c r="C1750" t="s">
        <v>5381</v>
      </c>
      <c r="D1750" s="10">
        <v>45794</v>
      </c>
      <c r="E1750" t="s">
        <v>4832</v>
      </c>
      <c r="F1750">
        <v>2</v>
      </c>
      <c r="G1750" t="s">
        <v>77</v>
      </c>
      <c r="H1750" t="s">
        <v>184</v>
      </c>
      <c r="I1750" t="s">
        <v>79</v>
      </c>
      <c r="J1750">
        <v>1</v>
      </c>
      <c r="K1750">
        <v>9283</v>
      </c>
      <c r="L1750" t="str">
        <f>IFERROR(INDEX(play_attribution!$B$2:$B$328,MATCH(A1750,play_attribution!$A$2:$A$328,0)),"")</f>
        <v/>
      </c>
      <c r="M1750" t="str">
        <f>VLOOKUP(H1750,seller_roster!$A$2:$B$85,2,FALSE)</f>
        <v>Zion Silva</v>
      </c>
      <c r="N1750" t="str">
        <f>VLOOKUP(C1750,accounts!$A$2:$F$9615,2,FALSE)</f>
        <v>Professional Services</v>
      </c>
      <c r="O1750" t="str">
        <f>VLOOKUP(C1750,accounts!$A$2:$F$9615,3,FALSE)</f>
        <v>$2.5M-$5M</v>
      </c>
      <c r="P1750" t="str">
        <f>VLOOKUP(C1750,accounts!$A$2:$F$9615,5,FALSE)</f>
        <v>East</v>
      </c>
      <c r="Q1750" t="b">
        <f t="shared" si="28"/>
        <v>1</v>
      </c>
      <c r="R1750" t="e">
        <f>INDEX(removed_duplicate_rows!$A$5:$A$39,MATCH(wins!A1750,removed_duplicate_rows!$A$5:$A$39,0))</f>
        <v>#N/A</v>
      </c>
    </row>
    <row r="1751" spans="1:18" ht="15.75" customHeight="1" x14ac:dyDescent="0.2">
      <c r="A1751" t="s">
        <v>5382</v>
      </c>
      <c r="B1751" t="s">
        <v>5383</v>
      </c>
      <c r="C1751" t="s">
        <v>5384</v>
      </c>
      <c r="D1751" s="10">
        <v>45794</v>
      </c>
      <c r="E1751" t="s">
        <v>4832</v>
      </c>
      <c r="F1751">
        <v>2</v>
      </c>
      <c r="G1751" t="s">
        <v>77</v>
      </c>
      <c r="H1751" t="s">
        <v>159</v>
      </c>
      <c r="I1751" t="s">
        <v>79</v>
      </c>
      <c r="J1751">
        <v>1</v>
      </c>
      <c r="K1751">
        <v>8567</v>
      </c>
      <c r="L1751" t="str">
        <f>IFERROR(INDEX(play_attribution!$B$2:$B$328,MATCH(A1751,play_attribution!$A$2:$A$328,0)),"")</f>
        <v/>
      </c>
      <c r="M1751" t="str">
        <f>VLOOKUP(H1751,seller_roster!$A$2:$B$85,2,FALSE)</f>
        <v>Kai Bianchi</v>
      </c>
      <c r="N1751" t="str">
        <f>VLOOKUP(C1751,accounts!$A$2:$F$9615,2,FALSE)</f>
        <v>Professional Services</v>
      </c>
      <c r="O1751" t="str">
        <f>VLOOKUP(C1751,accounts!$A$2:$F$9615,3,FALSE)</f>
        <v>$2.5M-$5M</v>
      </c>
      <c r="P1751" t="str">
        <f>VLOOKUP(C1751,accounts!$A$2:$F$9615,5,FALSE)</f>
        <v>Central</v>
      </c>
      <c r="Q1751" t="b">
        <f t="shared" si="28"/>
        <v>1</v>
      </c>
      <c r="R1751" t="e">
        <f>INDEX(removed_duplicate_rows!$A$5:$A$39,MATCH(wins!A1751,removed_duplicate_rows!$A$5:$A$39,0))</f>
        <v>#N/A</v>
      </c>
    </row>
    <row r="1752" spans="1:18" ht="15.75" customHeight="1" x14ac:dyDescent="0.2">
      <c r="A1752" t="s">
        <v>5385</v>
      </c>
      <c r="B1752" t="s">
        <v>5386</v>
      </c>
      <c r="C1752" t="s">
        <v>5387</v>
      </c>
      <c r="D1752" s="10">
        <v>45794</v>
      </c>
      <c r="E1752" t="s">
        <v>4832</v>
      </c>
      <c r="F1752">
        <v>2</v>
      </c>
      <c r="G1752" t="s">
        <v>77</v>
      </c>
      <c r="H1752" t="s">
        <v>91</v>
      </c>
      <c r="I1752" t="s">
        <v>55</v>
      </c>
      <c r="J1752">
        <v>1</v>
      </c>
      <c r="K1752">
        <v>8220</v>
      </c>
      <c r="L1752" t="str">
        <f>IFERROR(INDEX(play_attribution!$B$2:$B$328,MATCH(A1752,play_attribution!$A$2:$A$328,0)),"")</f>
        <v/>
      </c>
      <c r="M1752" t="str">
        <f>VLOOKUP(H1752,seller_roster!$A$2:$B$85,2,FALSE)</f>
        <v>Kira Sorensen</v>
      </c>
      <c r="N1752" t="str">
        <f>VLOOKUP(C1752,accounts!$A$2:$F$9615,2,FALSE)</f>
        <v>Retail Multi-Location</v>
      </c>
      <c r="O1752" t="str">
        <f>VLOOKUP(C1752,accounts!$A$2:$F$9615,3,FALSE)</f>
        <v>$2.5M-$5M</v>
      </c>
      <c r="P1752" t="str">
        <f>VLOOKUP(C1752,accounts!$A$2:$F$9615,5,FALSE)</f>
        <v>West</v>
      </c>
      <c r="Q1752" t="b">
        <f t="shared" si="28"/>
        <v>1</v>
      </c>
      <c r="R1752" t="e">
        <f>INDEX(removed_duplicate_rows!$A$5:$A$39,MATCH(wins!A1752,removed_duplicate_rows!$A$5:$A$39,0))</f>
        <v>#N/A</v>
      </c>
    </row>
    <row r="1753" spans="1:18" ht="15.75" customHeight="1" x14ac:dyDescent="0.2">
      <c r="A1753" t="s">
        <v>5388</v>
      </c>
      <c r="B1753" t="s">
        <v>5389</v>
      </c>
      <c r="C1753" t="s">
        <v>5390</v>
      </c>
      <c r="D1753" s="10">
        <v>45794</v>
      </c>
      <c r="E1753" t="s">
        <v>4832</v>
      </c>
      <c r="F1753">
        <v>2</v>
      </c>
      <c r="G1753" t="s">
        <v>77</v>
      </c>
      <c r="H1753" t="s">
        <v>114</v>
      </c>
      <c r="I1753" t="s">
        <v>79</v>
      </c>
      <c r="J1753">
        <v>1</v>
      </c>
      <c r="K1753">
        <v>10424</v>
      </c>
      <c r="L1753" t="str">
        <f>IFERROR(INDEX(play_attribution!$B$2:$B$328,MATCH(A1753,play_attribution!$A$2:$A$328,0)),"")</f>
        <v/>
      </c>
      <c r="M1753" t="str">
        <f>VLOOKUP(H1753,seller_roster!$A$2:$B$85,2,FALSE)</f>
        <v>Ray Reyes</v>
      </c>
      <c r="N1753" t="str">
        <f>VLOOKUP(C1753,accounts!$A$2:$F$9615,2,FALSE)</f>
        <v>Hospitality Group</v>
      </c>
      <c r="O1753" t="str">
        <f>VLOOKUP(C1753,accounts!$A$2:$F$9615,3,FALSE)</f>
        <v>&gt;$10M</v>
      </c>
      <c r="P1753" t="str">
        <f>VLOOKUP(C1753,accounts!$A$2:$F$9615,5,FALSE)</f>
        <v>West</v>
      </c>
      <c r="Q1753" t="b">
        <f t="shared" si="28"/>
        <v>1</v>
      </c>
      <c r="R1753" t="e">
        <f>INDEX(removed_duplicate_rows!$A$5:$A$39,MATCH(wins!A1753,removed_duplicate_rows!$A$5:$A$39,0))</f>
        <v>#N/A</v>
      </c>
    </row>
    <row r="1754" spans="1:18" ht="15.75" customHeight="1" x14ac:dyDescent="0.2">
      <c r="A1754" t="s">
        <v>5391</v>
      </c>
      <c r="B1754" t="s">
        <v>5392</v>
      </c>
      <c r="C1754" t="s">
        <v>5393</v>
      </c>
      <c r="D1754" s="10">
        <v>45794</v>
      </c>
      <c r="E1754" t="s">
        <v>4832</v>
      </c>
      <c r="F1754">
        <v>2</v>
      </c>
      <c r="G1754" t="s">
        <v>77</v>
      </c>
      <c r="H1754" t="s">
        <v>129</v>
      </c>
      <c r="I1754" t="s">
        <v>79</v>
      </c>
      <c r="J1754">
        <v>1</v>
      </c>
      <c r="K1754">
        <v>7503</v>
      </c>
      <c r="L1754" t="str">
        <f>IFERROR(INDEX(play_attribution!$B$2:$B$328,MATCH(A1754,play_attribution!$A$2:$A$328,0)),"")</f>
        <v/>
      </c>
      <c r="M1754" t="str">
        <f>VLOOKUP(H1754,seller_roster!$A$2:$B$85,2,FALSE)</f>
        <v>Gray Vega</v>
      </c>
      <c r="N1754" t="str">
        <f>VLOOKUP(C1754,accounts!$A$2:$F$9615,2,FALSE)</f>
        <v>Manufacturing</v>
      </c>
      <c r="O1754" t="str">
        <f>VLOOKUP(C1754,accounts!$A$2:$F$9615,3,FALSE)</f>
        <v>$2.5M-$5M</v>
      </c>
      <c r="P1754" t="str">
        <f>VLOOKUP(C1754,accounts!$A$2:$F$9615,5,FALSE)</f>
        <v>West</v>
      </c>
      <c r="Q1754" t="b">
        <f t="shared" si="28"/>
        <v>1</v>
      </c>
      <c r="R1754" t="e">
        <f>INDEX(removed_duplicate_rows!$A$5:$A$39,MATCH(wins!A1754,removed_duplicate_rows!$A$5:$A$39,0))</f>
        <v>#N/A</v>
      </c>
    </row>
    <row r="1755" spans="1:18" ht="15.75" customHeight="1" x14ac:dyDescent="0.2">
      <c r="A1755" t="s">
        <v>5394</v>
      </c>
      <c r="B1755" t="s">
        <v>5395</v>
      </c>
      <c r="C1755" t="s">
        <v>5396</v>
      </c>
      <c r="D1755" s="10">
        <v>45794</v>
      </c>
      <c r="E1755" t="s">
        <v>4832</v>
      </c>
      <c r="F1755">
        <v>2</v>
      </c>
      <c r="G1755" t="s">
        <v>77</v>
      </c>
      <c r="H1755" t="s">
        <v>95</v>
      </c>
      <c r="I1755" t="s">
        <v>79</v>
      </c>
      <c r="J1755">
        <v>1</v>
      </c>
      <c r="K1755">
        <v>11274</v>
      </c>
      <c r="L1755" t="str">
        <f>IFERROR(INDEX(play_attribution!$B$2:$B$328,MATCH(A1755,play_attribution!$A$2:$A$328,0)),"")</f>
        <v/>
      </c>
      <c r="M1755" t="str">
        <f>VLOOKUP(H1755,seller_roster!$A$2:$B$85,2,FALSE)</f>
        <v>Frankie Ferro</v>
      </c>
      <c r="N1755" t="str">
        <f>VLOOKUP(C1755,accounts!$A$2:$F$9615,2,FALSE)</f>
        <v>Professional Services</v>
      </c>
      <c r="O1755" t="str">
        <f>VLOOKUP(C1755,accounts!$A$2:$F$9615,3,FALSE)</f>
        <v>$2.5M-$5M</v>
      </c>
      <c r="P1755" t="str">
        <f>VLOOKUP(C1755,accounts!$A$2:$F$9615,5,FALSE)</f>
        <v>West</v>
      </c>
      <c r="Q1755" t="b">
        <f t="shared" si="28"/>
        <v>1</v>
      </c>
      <c r="R1755" t="e">
        <f>INDEX(removed_duplicate_rows!$A$5:$A$39,MATCH(wins!A1755,removed_duplicate_rows!$A$5:$A$39,0))</f>
        <v>#N/A</v>
      </c>
    </row>
    <row r="1756" spans="1:18" ht="15.75" customHeight="1" x14ac:dyDescent="0.2">
      <c r="A1756" t="s">
        <v>5397</v>
      </c>
      <c r="B1756" t="s">
        <v>5398</v>
      </c>
      <c r="C1756" t="s">
        <v>5399</v>
      </c>
      <c r="D1756" s="10">
        <v>45794</v>
      </c>
      <c r="E1756" t="s">
        <v>4832</v>
      </c>
      <c r="F1756">
        <v>2</v>
      </c>
      <c r="G1756" t="s">
        <v>77</v>
      </c>
      <c r="H1756" t="s">
        <v>133</v>
      </c>
      <c r="I1756" t="s">
        <v>79</v>
      </c>
      <c r="J1756">
        <v>1</v>
      </c>
      <c r="K1756">
        <v>7418</v>
      </c>
      <c r="L1756" t="str">
        <f>IFERROR(INDEX(play_attribution!$B$2:$B$328,MATCH(A1756,play_attribution!$A$2:$A$328,0)),"")</f>
        <v/>
      </c>
      <c r="M1756" t="str">
        <f>VLOOKUP(H1756,seller_roster!$A$2:$B$85,2,FALSE)</f>
        <v>Devon Tran</v>
      </c>
      <c r="N1756" t="str">
        <f>VLOOKUP(C1756,accounts!$A$2:$F$9615,2,FALSE)</f>
        <v>Retail Multi-Location</v>
      </c>
      <c r="O1756" t="str">
        <f>VLOOKUP(C1756,accounts!$A$2:$F$9615,3,FALSE)</f>
        <v>$1M-$2.5M</v>
      </c>
      <c r="P1756" t="str">
        <f>VLOOKUP(C1756,accounts!$A$2:$F$9615,5,FALSE)</f>
        <v>Central</v>
      </c>
      <c r="Q1756" t="b">
        <f t="shared" si="28"/>
        <v>1</v>
      </c>
      <c r="R1756" t="e">
        <f>INDEX(removed_duplicate_rows!$A$5:$A$39,MATCH(wins!A1756,removed_duplicate_rows!$A$5:$A$39,0))</f>
        <v>#N/A</v>
      </c>
    </row>
    <row r="1757" spans="1:18" ht="15.75" customHeight="1" x14ac:dyDescent="0.2">
      <c r="A1757" t="s">
        <v>5400</v>
      </c>
      <c r="B1757" t="s">
        <v>5401</v>
      </c>
      <c r="C1757" t="s">
        <v>5402</v>
      </c>
      <c r="D1757" s="10">
        <v>45794</v>
      </c>
      <c r="E1757" t="s">
        <v>4832</v>
      </c>
      <c r="F1757">
        <v>2</v>
      </c>
      <c r="G1757" t="s">
        <v>77</v>
      </c>
      <c r="H1757" t="s">
        <v>118</v>
      </c>
      <c r="I1757" t="s">
        <v>55</v>
      </c>
      <c r="J1757">
        <v>1</v>
      </c>
      <c r="K1757">
        <v>4627</v>
      </c>
      <c r="L1757" t="str">
        <f>IFERROR(INDEX(play_attribution!$B$2:$B$328,MATCH(A1757,play_attribution!$A$2:$A$328,0)),"")</f>
        <v/>
      </c>
      <c r="M1757" t="str">
        <f>VLOOKUP(H1757,seller_roster!$A$2:$B$85,2,FALSE)</f>
        <v>Val Reyes</v>
      </c>
      <c r="N1757" t="str">
        <f>VLOOKUP(C1757,accounts!$A$2:$F$9615,2,FALSE)</f>
        <v>Construction</v>
      </c>
      <c r="O1757" t="str">
        <f>VLOOKUP(C1757,accounts!$A$2:$F$9615,3,FALSE)</f>
        <v>$1M-$2.5M</v>
      </c>
      <c r="P1757" t="str">
        <f>VLOOKUP(C1757,accounts!$A$2:$F$9615,5,FALSE)</f>
        <v>East</v>
      </c>
      <c r="Q1757" t="b">
        <f t="shared" si="28"/>
        <v>1</v>
      </c>
      <c r="R1757" t="e">
        <f>INDEX(removed_duplicate_rows!$A$5:$A$39,MATCH(wins!A1757,removed_duplicate_rows!$A$5:$A$39,0))</f>
        <v>#N/A</v>
      </c>
    </row>
    <row r="1758" spans="1:18" ht="15.75" customHeight="1" x14ac:dyDescent="0.2">
      <c r="A1758" t="s">
        <v>5403</v>
      </c>
      <c r="B1758" t="s">
        <v>5404</v>
      </c>
      <c r="C1758" t="s">
        <v>5405</v>
      </c>
      <c r="D1758" s="10">
        <v>45794</v>
      </c>
      <c r="E1758" t="s">
        <v>4832</v>
      </c>
      <c r="F1758">
        <v>2</v>
      </c>
      <c r="G1758" t="s">
        <v>77</v>
      </c>
      <c r="H1758" t="s">
        <v>133</v>
      </c>
      <c r="I1758" t="s">
        <v>79</v>
      </c>
      <c r="J1758">
        <v>1</v>
      </c>
      <c r="K1758">
        <v>6634</v>
      </c>
      <c r="L1758" t="str">
        <f>IFERROR(INDEX(play_attribution!$B$2:$B$328,MATCH(A1758,play_attribution!$A$2:$A$328,0)),"")</f>
        <v/>
      </c>
      <c r="M1758" t="str">
        <f>VLOOKUP(H1758,seller_roster!$A$2:$B$85,2,FALSE)</f>
        <v>Devon Tran</v>
      </c>
      <c r="N1758" t="str">
        <f>VLOOKUP(C1758,accounts!$A$2:$F$9615,2,FALSE)</f>
        <v>Manufacturing</v>
      </c>
      <c r="O1758" t="str">
        <f>VLOOKUP(C1758,accounts!$A$2:$F$9615,3,FALSE)</f>
        <v>$1M-$2.5M</v>
      </c>
      <c r="P1758" t="str">
        <f>VLOOKUP(C1758,accounts!$A$2:$F$9615,5,FALSE)</f>
        <v>East</v>
      </c>
      <c r="Q1758" t="b">
        <f t="shared" si="28"/>
        <v>1</v>
      </c>
      <c r="R1758" t="e">
        <f>INDEX(removed_duplicate_rows!$A$5:$A$39,MATCH(wins!A1758,removed_duplicate_rows!$A$5:$A$39,0))</f>
        <v>#N/A</v>
      </c>
    </row>
    <row r="1759" spans="1:18" ht="15.75" customHeight="1" x14ac:dyDescent="0.2">
      <c r="A1759" t="s">
        <v>5406</v>
      </c>
      <c r="B1759" t="s">
        <v>5407</v>
      </c>
      <c r="C1759" t="s">
        <v>5408</v>
      </c>
      <c r="D1759" s="10">
        <v>45794</v>
      </c>
      <c r="E1759" t="s">
        <v>4832</v>
      </c>
      <c r="F1759">
        <v>2</v>
      </c>
      <c r="G1759" t="s">
        <v>77</v>
      </c>
      <c r="H1759" t="s">
        <v>78</v>
      </c>
      <c r="I1759" t="s">
        <v>55</v>
      </c>
      <c r="J1759">
        <v>1</v>
      </c>
      <c r="K1759">
        <v>8012</v>
      </c>
      <c r="L1759" t="str">
        <f>IFERROR(INDEX(play_attribution!$B$2:$B$328,MATCH(A1759,play_attribution!$A$2:$A$328,0)),"")</f>
        <v/>
      </c>
      <c r="M1759" t="str">
        <f>VLOOKUP(H1759,seller_roster!$A$2:$B$85,2,FALSE)</f>
        <v>Lennon Ferro</v>
      </c>
      <c r="N1759" t="str">
        <f>VLOOKUP(C1759,accounts!$A$2:$F$9615,2,FALSE)</f>
        <v>Wholesale &amp; Distribution</v>
      </c>
      <c r="O1759" t="str">
        <f>VLOOKUP(C1759,accounts!$A$2:$F$9615,3,FALSE)</f>
        <v>$2.5M-$5M</v>
      </c>
      <c r="P1759" t="str">
        <f>VLOOKUP(C1759,accounts!$A$2:$F$9615,5,FALSE)</f>
        <v>East</v>
      </c>
      <c r="Q1759" t="b">
        <f t="shared" si="28"/>
        <v>1</v>
      </c>
      <c r="R1759" t="e">
        <f>INDEX(removed_duplicate_rows!$A$5:$A$39,MATCH(wins!A1759,removed_duplicate_rows!$A$5:$A$39,0))</f>
        <v>#N/A</v>
      </c>
    </row>
    <row r="1760" spans="1:18" ht="15.75" customHeight="1" x14ac:dyDescent="0.2">
      <c r="A1760" t="s">
        <v>5409</v>
      </c>
      <c r="B1760" t="s">
        <v>5410</v>
      </c>
      <c r="C1760" t="s">
        <v>5411</v>
      </c>
      <c r="D1760" s="10">
        <v>45794</v>
      </c>
      <c r="E1760" t="s">
        <v>4832</v>
      </c>
      <c r="F1760">
        <v>2</v>
      </c>
      <c r="G1760" t="s">
        <v>77</v>
      </c>
      <c r="H1760" t="s">
        <v>214</v>
      </c>
      <c r="I1760" t="s">
        <v>79</v>
      </c>
      <c r="J1760">
        <v>1</v>
      </c>
      <c r="K1760">
        <v>5119</v>
      </c>
      <c r="L1760" t="str">
        <f>IFERROR(INDEX(play_attribution!$B$2:$B$328,MATCH(A1760,play_attribution!$A$2:$A$328,0)),"")</f>
        <v/>
      </c>
      <c r="M1760" t="str">
        <f>VLOOKUP(H1760,seller_roster!$A$2:$B$85,2,FALSE)</f>
        <v>Rhea Abadi</v>
      </c>
      <c r="N1760" t="str">
        <f>VLOOKUP(C1760,accounts!$A$2:$F$9615,2,FALSE)</f>
        <v>Healthcare Services</v>
      </c>
      <c r="O1760" t="str">
        <f>VLOOKUP(C1760,accounts!$A$2:$F$9615,3,FALSE)</f>
        <v>&gt;$10M</v>
      </c>
      <c r="P1760" t="str">
        <f>VLOOKUP(C1760,accounts!$A$2:$F$9615,5,FALSE)</f>
        <v>West</v>
      </c>
      <c r="Q1760" t="b">
        <f t="shared" si="28"/>
        <v>1</v>
      </c>
      <c r="R1760" t="e">
        <f>INDEX(removed_duplicate_rows!$A$5:$A$39,MATCH(wins!A1760,removed_duplicate_rows!$A$5:$A$39,0))</f>
        <v>#N/A</v>
      </c>
    </row>
    <row r="1761" spans="1:18" ht="15.75" customHeight="1" x14ac:dyDescent="0.2">
      <c r="A1761" t="s">
        <v>5412</v>
      </c>
      <c r="B1761" t="s">
        <v>5413</v>
      </c>
      <c r="C1761" t="s">
        <v>5414</v>
      </c>
      <c r="D1761" s="10">
        <v>45794</v>
      </c>
      <c r="E1761" t="s">
        <v>4832</v>
      </c>
      <c r="F1761">
        <v>2</v>
      </c>
      <c r="G1761" t="s">
        <v>77</v>
      </c>
      <c r="H1761" t="s">
        <v>210</v>
      </c>
      <c r="I1761" t="s">
        <v>79</v>
      </c>
      <c r="J1761">
        <v>1</v>
      </c>
      <c r="K1761">
        <v>6419</v>
      </c>
      <c r="L1761" t="str">
        <f>IFERROR(INDEX(play_attribution!$B$2:$B$328,MATCH(A1761,play_attribution!$A$2:$A$328,0)),"")</f>
        <v/>
      </c>
      <c r="M1761" t="str">
        <f>VLOOKUP(H1761,seller_roster!$A$2:$B$85,2,FALSE)</f>
        <v>Emerson Reyes</v>
      </c>
      <c r="N1761" t="str">
        <f>VLOOKUP(C1761,accounts!$A$2:$F$9615,2,FALSE)</f>
        <v>Professional Services</v>
      </c>
      <c r="O1761" t="str">
        <f>VLOOKUP(C1761,accounts!$A$2:$F$9615,3,FALSE)</f>
        <v>$2.5M-$5M</v>
      </c>
      <c r="P1761" t="str">
        <f>VLOOKUP(C1761,accounts!$A$2:$F$9615,5,FALSE)</f>
        <v>Central</v>
      </c>
      <c r="Q1761" t="b">
        <f t="shared" si="28"/>
        <v>1</v>
      </c>
      <c r="R1761" t="e">
        <f>INDEX(removed_duplicate_rows!$A$5:$A$39,MATCH(wins!A1761,removed_duplicate_rows!$A$5:$A$39,0))</f>
        <v>#N/A</v>
      </c>
    </row>
    <row r="1762" spans="1:18" ht="15.75" customHeight="1" x14ac:dyDescent="0.2">
      <c r="A1762" t="s">
        <v>5415</v>
      </c>
      <c r="B1762" t="s">
        <v>5416</v>
      </c>
      <c r="C1762" t="s">
        <v>5417</v>
      </c>
      <c r="D1762" s="10">
        <v>45794</v>
      </c>
      <c r="E1762" t="s">
        <v>4832</v>
      </c>
      <c r="F1762">
        <v>2</v>
      </c>
      <c r="G1762" t="s">
        <v>77</v>
      </c>
      <c r="H1762" t="s">
        <v>122</v>
      </c>
      <c r="I1762" t="s">
        <v>79</v>
      </c>
      <c r="J1762">
        <v>1</v>
      </c>
      <c r="K1762">
        <v>6520</v>
      </c>
      <c r="L1762" t="str">
        <f>IFERROR(INDEX(play_attribution!$B$2:$B$328,MATCH(A1762,play_attribution!$A$2:$A$328,0)),"")</f>
        <v/>
      </c>
      <c r="M1762" t="str">
        <f>VLOOKUP(H1762,seller_roster!$A$2:$B$85,2,FALSE)</f>
        <v>Uma Osei</v>
      </c>
      <c r="N1762" t="str">
        <f>VLOOKUP(C1762,accounts!$A$2:$F$9615,2,FALSE)</f>
        <v>Nonprofit</v>
      </c>
      <c r="O1762" t="str">
        <f>VLOOKUP(C1762,accounts!$A$2:$F$9615,3,FALSE)</f>
        <v>$5M-$10M</v>
      </c>
      <c r="P1762" t="str">
        <f>VLOOKUP(C1762,accounts!$A$2:$F$9615,5,FALSE)</f>
        <v>East</v>
      </c>
      <c r="Q1762" t="b">
        <f t="shared" si="28"/>
        <v>1</v>
      </c>
      <c r="R1762" t="e">
        <f>INDEX(removed_duplicate_rows!$A$5:$A$39,MATCH(wins!A1762,removed_duplicate_rows!$A$5:$A$39,0))</f>
        <v>#N/A</v>
      </c>
    </row>
    <row r="1763" spans="1:18" ht="15.75" customHeight="1" x14ac:dyDescent="0.2">
      <c r="A1763" t="s">
        <v>5418</v>
      </c>
      <c r="B1763" t="s">
        <v>5419</v>
      </c>
      <c r="C1763" t="s">
        <v>5420</v>
      </c>
      <c r="D1763" s="10">
        <v>45794</v>
      </c>
      <c r="E1763" t="s">
        <v>4832</v>
      </c>
      <c r="F1763">
        <v>2</v>
      </c>
      <c r="G1763" t="s">
        <v>77</v>
      </c>
      <c r="H1763" t="s">
        <v>129</v>
      </c>
      <c r="I1763" t="s">
        <v>79</v>
      </c>
      <c r="J1763">
        <v>1</v>
      </c>
      <c r="K1763">
        <v>5002</v>
      </c>
      <c r="L1763" t="str">
        <f>IFERROR(INDEX(play_attribution!$B$2:$B$328,MATCH(A1763,play_attribution!$A$2:$A$328,0)),"")</f>
        <v/>
      </c>
      <c r="M1763" t="str">
        <f>VLOOKUP(H1763,seller_roster!$A$2:$B$85,2,FALSE)</f>
        <v>Gray Vega</v>
      </c>
      <c r="N1763" t="str">
        <f>VLOOKUP(C1763,accounts!$A$2:$F$9615,2,FALSE)</f>
        <v>Construction</v>
      </c>
      <c r="O1763" t="str">
        <f>VLOOKUP(C1763,accounts!$A$2:$F$9615,3,FALSE)</f>
        <v>$2.5M-$5M</v>
      </c>
      <c r="P1763" t="str">
        <f>VLOOKUP(C1763,accounts!$A$2:$F$9615,5,FALSE)</f>
        <v>Central</v>
      </c>
      <c r="Q1763" t="b">
        <f t="shared" si="28"/>
        <v>1</v>
      </c>
      <c r="R1763" t="e">
        <f>INDEX(removed_duplicate_rows!$A$5:$A$39,MATCH(wins!A1763,removed_duplicate_rows!$A$5:$A$39,0))</f>
        <v>#N/A</v>
      </c>
    </row>
    <row r="1764" spans="1:18" ht="15.75" customHeight="1" x14ac:dyDescent="0.2">
      <c r="A1764" t="s">
        <v>5421</v>
      </c>
      <c r="B1764" t="s">
        <v>5422</v>
      </c>
      <c r="C1764" t="s">
        <v>5423</v>
      </c>
      <c r="D1764" s="10">
        <v>45794</v>
      </c>
      <c r="E1764" t="s">
        <v>4832</v>
      </c>
      <c r="F1764">
        <v>2</v>
      </c>
      <c r="G1764" t="s">
        <v>77</v>
      </c>
      <c r="H1764" t="s">
        <v>177</v>
      </c>
      <c r="I1764" t="s">
        <v>79</v>
      </c>
      <c r="J1764">
        <v>1</v>
      </c>
      <c r="K1764">
        <v>4867</v>
      </c>
      <c r="L1764" t="str">
        <f>IFERROR(INDEX(play_attribution!$B$2:$B$328,MATCH(A1764,play_attribution!$A$2:$A$328,0)),"")</f>
        <v/>
      </c>
      <c r="M1764" t="str">
        <f>VLOOKUP(H1764,seller_roster!$A$2:$B$85,2,FALSE)</f>
        <v>Gray Marsh</v>
      </c>
      <c r="N1764" t="str">
        <f>VLOOKUP(C1764,accounts!$A$2:$F$9615,2,FALSE)</f>
        <v>Professional Services</v>
      </c>
      <c r="O1764" t="str">
        <f>VLOOKUP(C1764,accounts!$A$2:$F$9615,3,FALSE)</f>
        <v>$2.5M-$5M</v>
      </c>
      <c r="P1764" t="str">
        <f>VLOOKUP(C1764,accounts!$A$2:$F$9615,5,FALSE)</f>
        <v>Central</v>
      </c>
      <c r="Q1764" t="b">
        <f t="shared" si="28"/>
        <v>1</v>
      </c>
      <c r="R1764" t="e">
        <f>INDEX(removed_duplicate_rows!$A$5:$A$39,MATCH(wins!A1764,removed_duplicate_rows!$A$5:$A$39,0))</f>
        <v>#N/A</v>
      </c>
    </row>
    <row r="1765" spans="1:18" ht="15.75" customHeight="1" x14ac:dyDescent="0.2">
      <c r="A1765" t="s">
        <v>5424</v>
      </c>
      <c r="B1765" t="s">
        <v>5425</v>
      </c>
      <c r="C1765" t="s">
        <v>5426</v>
      </c>
      <c r="D1765" s="10">
        <v>45794</v>
      </c>
      <c r="E1765" t="s">
        <v>4832</v>
      </c>
      <c r="F1765">
        <v>2</v>
      </c>
      <c r="G1765" t="s">
        <v>273</v>
      </c>
      <c r="H1765" t="s">
        <v>308</v>
      </c>
      <c r="I1765" t="s">
        <v>79</v>
      </c>
      <c r="J1765">
        <v>1</v>
      </c>
      <c r="K1765">
        <v>7338</v>
      </c>
      <c r="L1765" t="str">
        <f>IFERROR(INDEX(play_attribution!$B$2:$B$328,MATCH(A1765,play_attribution!$A$2:$A$328,0)),"")</f>
        <v/>
      </c>
      <c r="M1765" t="str">
        <f>VLOOKUP(H1765,seller_roster!$A$2:$B$85,2,FALSE)</f>
        <v>Blake Ruiz</v>
      </c>
      <c r="N1765" t="str">
        <f>VLOOKUP(C1765,accounts!$A$2:$F$9615,2,FALSE)</f>
        <v>Construction</v>
      </c>
      <c r="O1765" t="str">
        <f>VLOOKUP(C1765,accounts!$A$2:$F$9615,3,FALSE)</f>
        <v>$5M-$10M</v>
      </c>
      <c r="P1765" t="str">
        <f>VLOOKUP(C1765,accounts!$A$2:$F$9615,5,FALSE)</f>
        <v>Central</v>
      </c>
      <c r="Q1765" t="b">
        <f t="shared" si="28"/>
        <v>1</v>
      </c>
      <c r="R1765" t="e">
        <f>INDEX(removed_duplicate_rows!$A$5:$A$39,MATCH(wins!A1765,removed_duplicate_rows!$A$5:$A$39,0))</f>
        <v>#N/A</v>
      </c>
    </row>
    <row r="1766" spans="1:18" ht="15.75" customHeight="1" x14ac:dyDescent="0.2">
      <c r="A1766" t="s">
        <v>5427</v>
      </c>
      <c r="B1766" t="s">
        <v>5428</v>
      </c>
      <c r="C1766" t="s">
        <v>5429</v>
      </c>
      <c r="D1766" s="10">
        <v>45794</v>
      </c>
      <c r="E1766" t="s">
        <v>4832</v>
      </c>
      <c r="F1766">
        <v>2</v>
      </c>
      <c r="G1766" t="s">
        <v>273</v>
      </c>
      <c r="H1766" t="s">
        <v>367</v>
      </c>
      <c r="I1766" t="s">
        <v>79</v>
      </c>
      <c r="J1766">
        <v>1</v>
      </c>
      <c r="K1766">
        <v>8489</v>
      </c>
      <c r="L1766" t="str">
        <f>IFERROR(INDEX(play_attribution!$B$2:$B$328,MATCH(A1766,play_attribution!$A$2:$A$328,0)),"")</f>
        <v/>
      </c>
      <c r="M1766" t="str">
        <f>VLOOKUP(H1766,seller_roster!$A$2:$B$85,2,FALSE)</f>
        <v>Zion Ito</v>
      </c>
      <c r="N1766" t="str">
        <f>VLOOKUP(C1766,accounts!$A$2:$F$9615,2,FALSE)</f>
        <v>Healthcare Services</v>
      </c>
      <c r="O1766" t="str">
        <f>VLOOKUP(C1766,accounts!$A$2:$F$9615,3,FALSE)</f>
        <v>$2.5M-$5M</v>
      </c>
      <c r="P1766" t="str">
        <f>VLOOKUP(C1766,accounts!$A$2:$F$9615,5,FALSE)</f>
        <v>West</v>
      </c>
      <c r="Q1766" t="b">
        <f t="shared" si="28"/>
        <v>1</v>
      </c>
      <c r="R1766" t="e">
        <f>INDEX(removed_duplicate_rows!$A$5:$A$39,MATCH(wins!A1766,removed_duplicate_rows!$A$5:$A$39,0))</f>
        <v>#N/A</v>
      </c>
    </row>
    <row r="1767" spans="1:18" ht="15.75" customHeight="1" x14ac:dyDescent="0.2">
      <c r="A1767" t="s">
        <v>5430</v>
      </c>
      <c r="B1767" t="s">
        <v>5431</v>
      </c>
      <c r="C1767" t="s">
        <v>5432</v>
      </c>
      <c r="D1767" s="10">
        <v>45794</v>
      </c>
      <c r="E1767" t="s">
        <v>4832</v>
      </c>
      <c r="F1767">
        <v>2</v>
      </c>
      <c r="G1767" t="s">
        <v>273</v>
      </c>
      <c r="H1767" t="s">
        <v>285</v>
      </c>
      <c r="I1767" t="s">
        <v>55</v>
      </c>
      <c r="J1767">
        <v>1</v>
      </c>
      <c r="K1767">
        <v>7528</v>
      </c>
      <c r="L1767" t="str">
        <f>IFERROR(INDEX(play_attribution!$B$2:$B$328,MATCH(A1767,play_attribution!$A$2:$A$328,0)),"")</f>
        <v/>
      </c>
      <c r="M1767" t="str">
        <f>VLOOKUP(H1767,seller_roster!$A$2:$B$85,2,FALSE)</f>
        <v>Bryn Lindqvist</v>
      </c>
      <c r="N1767" t="str">
        <f>VLOOKUP(C1767,accounts!$A$2:$F$9615,2,FALSE)</f>
        <v>Nonprofit</v>
      </c>
      <c r="O1767" t="str">
        <f>VLOOKUP(C1767,accounts!$A$2:$F$9615,3,FALSE)</f>
        <v>$2.5M-$5M</v>
      </c>
      <c r="P1767" t="str">
        <f>VLOOKUP(C1767,accounts!$A$2:$F$9615,5,FALSE)</f>
        <v>West</v>
      </c>
      <c r="Q1767" t="b">
        <f t="shared" si="28"/>
        <v>1</v>
      </c>
      <c r="R1767" t="e">
        <f>INDEX(removed_duplicate_rows!$A$5:$A$39,MATCH(wins!A1767,removed_duplicate_rows!$A$5:$A$39,0))</f>
        <v>#N/A</v>
      </c>
    </row>
    <row r="1768" spans="1:18" ht="15.75" customHeight="1" x14ac:dyDescent="0.2">
      <c r="A1768" t="s">
        <v>5433</v>
      </c>
      <c r="B1768" t="s">
        <v>5434</v>
      </c>
      <c r="C1768" t="s">
        <v>5435</v>
      </c>
      <c r="D1768" s="10">
        <v>45794</v>
      </c>
      <c r="E1768" t="s">
        <v>4832</v>
      </c>
      <c r="F1768">
        <v>2</v>
      </c>
      <c r="G1768" t="s">
        <v>273</v>
      </c>
      <c r="H1768" t="s">
        <v>319</v>
      </c>
      <c r="I1768" t="s">
        <v>55</v>
      </c>
      <c r="J1768">
        <v>1</v>
      </c>
      <c r="K1768">
        <v>12139</v>
      </c>
      <c r="L1768" t="str">
        <f>IFERROR(INDEX(play_attribution!$B$2:$B$328,MATCH(A1768,play_attribution!$A$2:$A$328,0)),"")</f>
        <v/>
      </c>
      <c r="M1768" t="str">
        <f>VLOOKUP(H1768,seller_roster!$A$2:$B$85,2,FALSE)</f>
        <v>Nia Kowalski</v>
      </c>
      <c r="N1768" t="str">
        <f>VLOOKUP(C1768,accounts!$A$2:$F$9615,2,FALSE)</f>
        <v>Field Services</v>
      </c>
      <c r="O1768" t="str">
        <f>VLOOKUP(C1768,accounts!$A$2:$F$9615,3,FALSE)</f>
        <v>$2.5M-$5M</v>
      </c>
      <c r="P1768" t="str">
        <f>VLOOKUP(C1768,accounts!$A$2:$F$9615,5,FALSE)</f>
        <v>West</v>
      </c>
      <c r="Q1768" t="b">
        <f t="shared" si="28"/>
        <v>1</v>
      </c>
      <c r="R1768" t="e">
        <f>INDEX(removed_duplicate_rows!$A$5:$A$39,MATCH(wins!A1768,removed_duplicate_rows!$A$5:$A$39,0))</f>
        <v>#N/A</v>
      </c>
    </row>
    <row r="1769" spans="1:18" ht="15.75" customHeight="1" x14ac:dyDescent="0.2">
      <c r="A1769" t="s">
        <v>5436</v>
      </c>
      <c r="B1769" t="s">
        <v>5437</v>
      </c>
      <c r="C1769" t="s">
        <v>5438</v>
      </c>
      <c r="D1769" s="10">
        <v>45794</v>
      </c>
      <c r="E1769" t="s">
        <v>4832</v>
      </c>
      <c r="F1769">
        <v>2</v>
      </c>
      <c r="G1769" t="s">
        <v>273</v>
      </c>
      <c r="H1769" t="s">
        <v>301</v>
      </c>
      <c r="I1769" t="s">
        <v>79</v>
      </c>
      <c r="J1769">
        <v>1</v>
      </c>
      <c r="K1769">
        <v>7900</v>
      </c>
      <c r="L1769" t="str">
        <f>IFERROR(INDEX(play_attribution!$B$2:$B$328,MATCH(A1769,play_attribution!$A$2:$A$328,0)),"")</f>
        <v/>
      </c>
      <c r="M1769" t="str">
        <f>VLOOKUP(H1769,seller_roster!$A$2:$B$85,2,FALSE)</f>
        <v>Pia Marsh</v>
      </c>
      <c r="N1769" t="str">
        <f>VLOOKUP(C1769,accounts!$A$2:$F$9615,2,FALSE)</f>
        <v>Hospitality Group</v>
      </c>
      <c r="O1769" t="str">
        <f>VLOOKUP(C1769,accounts!$A$2:$F$9615,3,FALSE)</f>
        <v>&gt;$10M</v>
      </c>
      <c r="P1769" t="str">
        <f>VLOOKUP(C1769,accounts!$A$2:$F$9615,5,FALSE)</f>
        <v>East</v>
      </c>
      <c r="Q1769" t="b">
        <f t="shared" si="28"/>
        <v>1</v>
      </c>
      <c r="R1769" t="e">
        <f>INDEX(removed_duplicate_rows!$A$5:$A$39,MATCH(wins!A1769,removed_duplicate_rows!$A$5:$A$39,0))</f>
        <v>#N/A</v>
      </c>
    </row>
    <row r="1770" spans="1:18" ht="15.75" customHeight="1" x14ac:dyDescent="0.2">
      <c r="A1770" t="s">
        <v>5439</v>
      </c>
      <c r="B1770" t="s">
        <v>5440</v>
      </c>
      <c r="C1770" t="s">
        <v>5441</v>
      </c>
      <c r="D1770" s="10">
        <v>45794</v>
      </c>
      <c r="E1770" t="s">
        <v>4832</v>
      </c>
      <c r="F1770">
        <v>2</v>
      </c>
      <c r="G1770" t="s">
        <v>273</v>
      </c>
      <c r="H1770" t="s">
        <v>680</v>
      </c>
      <c r="I1770" t="s">
        <v>79</v>
      </c>
      <c r="J1770">
        <v>1</v>
      </c>
      <c r="K1770">
        <v>8876</v>
      </c>
      <c r="L1770" t="str">
        <f>IFERROR(INDEX(play_attribution!$B$2:$B$328,MATCH(A1770,play_attribution!$A$2:$A$328,0)),"")</f>
        <v/>
      </c>
      <c r="M1770" t="str">
        <f>VLOOKUP(H1770,seller_roster!$A$2:$B$85,2,FALSE)</f>
        <v>Tatum Ruiz</v>
      </c>
      <c r="N1770" t="str">
        <f>VLOOKUP(C1770,accounts!$A$2:$F$9615,2,FALSE)</f>
        <v>Nonprofit</v>
      </c>
      <c r="O1770" t="str">
        <f>VLOOKUP(C1770,accounts!$A$2:$F$9615,3,FALSE)</f>
        <v>$5M-$10M</v>
      </c>
      <c r="P1770" t="str">
        <f>VLOOKUP(C1770,accounts!$A$2:$F$9615,5,FALSE)</f>
        <v>West</v>
      </c>
      <c r="Q1770" t="b">
        <f t="shared" si="28"/>
        <v>1</v>
      </c>
      <c r="R1770" t="e">
        <f>INDEX(removed_duplicate_rows!$A$5:$A$39,MATCH(wins!A1770,removed_duplicate_rows!$A$5:$A$39,0))</f>
        <v>#N/A</v>
      </c>
    </row>
    <row r="1771" spans="1:18" ht="15.75" customHeight="1" x14ac:dyDescent="0.2">
      <c r="A1771" t="s">
        <v>5442</v>
      </c>
      <c r="B1771" t="s">
        <v>5443</v>
      </c>
      <c r="C1771" t="s">
        <v>5444</v>
      </c>
      <c r="D1771" s="10">
        <v>45794</v>
      </c>
      <c r="E1771" t="s">
        <v>4832</v>
      </c>
      <c r="F1771">
        <v>2</v>
      </c>
      <c r="G1771" t="s">
        <v>273</v>
      </c>
      <c r="H1771" t="s">
        <v>670</v>
      </c>
      <c r="I1771" t="s">
        <v>79</v>
      </c>
      <c r="J1771">
        <v>1</v>
      </c>
      <c r="K1771">
        <v>9358</v>
      </c>
      <c r="L1771" t="str">
        <f>IFERROR(INDEX(play_attribution!$B$2:$B$328,MATCH(A1771,play_attribution!$A$2:$A$328,0)),"")</f>
        <v/>
      </c>
      <c r="M1771" t="str">
        <f>VLOOKUP(H1771,seller_roster!$A$2:$B$85,2,FALSE)</f>
        <v>True Kowalski</v>
      </c>
      <c r="N1771" t="str">
        <f>VLOOKUP(C1771,accounts!$A$2:$F$9615,2,FALSE)</f>
        <v>Hospitality Group</v>
      </c>
      <c r="O1771" t="str">
        <f>VLOOKUP(C1771,accounts!$A$2:$F$9615,3,FALSE)</f>
        <v>&gt;$10M</v>
      </c>
      <c r="P1771" t="str">
        <f>VLOOKUP(C1771,accounts!$A$2:$F$9615,5,FALSE)</f>
        <v>West</v>
      </c>
      <c r="Q1771" t="b">
        <f t="shared" si="28"/>
        <v>1</v>
      </c>
      <c r="R1771" t="e">
        <f>INDEX(removed_duplicate_rows!$A$5:$A$39,MATCH(wins!A1771,removed_duplicate_rows!$A$5:$A$39,0))</f>
        <v>#N/A</v>
      </c>
    </row>
    <row r="1772" spans="1:18" ht="15.75" customHeight="1" x14ac:dyDescent="0.2">
      <c r="A1772" t="s">
        <v>5445</v>
      </c>
      <c r="B1772" t="s">
        <v>5446</v>
      </c>
      <c r="C1772" t="s">
        <v>5447</v>
      </c>
      <c r="D1772" s="10">
        <v>45794</v>
      </c>
      <c r="E1772" t="s">
        <v>4832</v>
      </c>
      <c r="F1772">
        <v>2</v>
      </c>
      <c r="G1772" t="s">
        <v>273</v>
      </c>
      <c r="H1772" t="s">
        <v>312</v>
      </c>
      <c r="I1772" t="s">
        <v>79</v>
      </c>
      <c r="J1772">
        <v>1</v>
      </c>
      <c r="K1772">
        <v>8651</v>
      </c>
      <c r="L1772" t="str">
        <f>IFERROR(INDEX(play_attribution!$B$2:$B$328,MATCH(A1772,play_attribution!$A$2:$A$328,0)),"")</f>
        <v/>
      </c>
      <c r="M1772" t="str">
        <f>VLOOKUP(H1772,seller_roster!$A$2:$B$85,2,FALSE)</f>
        <v>Tatum Osei</v>
      </c>
      <c r="N1772" t="str">
        <f>VLOOKUP(C1772,accounts!$A$2:$F$9615,2,FALSE)</f>
        <v>Field Services</v>
      </c>
      <c r="O1772" t="str">
        <f>VLOOKUP(C1772,accounts!$A$2:$F$9615,3,FALSE)</f>
        <v>$2.5M-$5M</v>
      </c>
      <c r="P1772" t="str">
        <f>VLOOKUP(C1772,accounts!$A$2:$F$9615,5,FALSE)</f>
        <v>East</v>
      </c>
      <c r="Q1772" t="b">
        <f t="shared" si="28"/>
        <v>1</v>
      </c>
      <c r="R1772" t="e">
        <f>INDEX(removed_duplicate_rows!$A$5:$A$39,MATCH(wins!A1772,removed_duplicate_rows!$A$5:$A$39,0))</f>
        <v>#N/A</v>
      </c>
    </row>
    <row r="1773" spans="1:18" ht="15.75" customHeight="1" x14ac:dyDescent="0.2">
      <c r="A1773" t="s">
        <v>5448</v>
      </c>
      <c r="B1773" t="s">
        <v>5449</v>
      </c>
      <c r="C1773" t="s">
        <v>5450</v>
      </c>
      <c r="D1773" s="10">
        <v>45794</v>
      </c>
      <c r="E1773" t="s">
        <v>4832</v>
      </c>
      <c r="F1773">
        <v>2</v>
      </c>
      <c r="G1773" t="s">
        <v>273</v>
      </c>
      <c r="H1773" t="s">
        <v>301</v>
      </c>
      <c r="I1773" t="s">
        <v>79</v>
      </c>
      <c r="J1773">
        <v>1</v>
      </c>
      <c r="K1773">
        <v>8523</v>
      </c>
      <c r="L1773" t="str">
        <f>IFERROR(INDEX(play_attribution!$B$2:$B$328,MATCH(A1773,play_attribution!$A$2:$A$328,0)),"")</f>
        <v/>
      </c>
      <c r="M1773" t="str">
        <f>VLOOKUP(H1773,seller_roster!$A$2:$B$85,2,FALSE)</f>
        <v>Pia Marsh</v>
      </c>
      <c r="N1773" t="str">
        <f>VLOOKUP(C1773,accounts!$A$2:$F$9615,2,FALSE)</f>
        <v>Healthcare Services</v>
      </c>
      <c r="O1773" t="str">
        <f>VLOOKUP(C1773,accounts!$A$2:$F$9615,3,FALSE)</f>
        <v>&gt;$10M</v>
      </c>
      <c r="P1773" t="str">
        <f>VLOOKUP(C1773,accounts!$A$2:$F$9615,5,FALSE)</f>
        <v>Central</v>
      </c>
      <c r="Q1773" t="b">
        <f t="shared" si="28"/>
        <v>1</v>
      </c>
      <c r="R1773" t="e">
        <f>INDEX(removed_duplicate_rows!$A$5:$A$39,MATCH(wins!A1773,removed_duplicate_rows!$A$5:$A$39,0))</f>
        <v>#N/A</v>
      </c>
    </row>
    <row r="1774" spans="1:18" ht="15.75" customHeight="1" x14ac:dyDescent="0.2">
      <c r="A1774" t="s">
        <v>5451</v>
      </c>
      <c r="B1774" t="s">
        <v>5452</v>
      </c>
      <c r="C1774" t="s">
        <v>5453</v>
      </c>
      <c r="D1774" s="10">
        <v>45794</v>
      </c>
      <c r="E1774" t="s">
        <v>4832</v>
      </c>
      <c r="F1774">
        <v>2</v>
      </c>
      <c r="G1774" t="s">
        <v>273</v>
      </c>
      <c r="H1774" t="s">
        <v>301</v>
      </c>
      <c r="I1774" t="s">
        <v>55</v>
      </c>
      <c r="J1774">
        <v>1</v>
      </c>
      <c r="K1774">
        <v>6708</v>
      </c>
      <c r="L1774" t="str">
        <f>IFERROR(INDEX(play_attribution!$B$2:$B$328,MATCH(A1774,play_attribution!$A$2:$A$328,0)),"")</f>
        <v/>
      </c>
      <c r="M1774" t="str">
        <f>VLOOKUP(H1774,seller_roster!$A$2:$B$85,2,FALSE)</f>
        <v>Pia Marsh</v>
      </c>
      <c r="N1774" t="str">
        <f>VLOOKUP(C1774,accounts!$A$2:$F$9615,2,FALSE)</f>
        <v>Manufacturing</v>
      </c>
      <c r="O1774" t="str">
        <f>VLOOKUP(C1774,accounts!$A$2:$F$9615,3,FALSE)</f>
        <v>$2.5M-$5M</v>
      </c>
      <c r="P1774" t="str">
        <f>VLOOKUP(C1774,accounts!$A$2:$F$9615,5,FALSE)</f>
        <v>West</v>
      </c>
      <c r="Q1774" t="b">
        <f t="shared" si="28"/>
        <v>1</v>
      </c>
      <c r="R1774" t="e">
        <f>INDEX(removed_duplicate_rows!$A$5:$A$39,MATCH(wins!A1774,removed_duplicate_rows!$A$5:$A$39,0))</f>
        <v>#N/A</v>
      </c>
    </row>
    <row r="1775" spans="1:18" ht="15.75" customHeight="1" x14ac:dyDescent="0.2">
      <c r="A1775" t="s">
        <v>5454</v>
      </c>
      <c r="B1775" t="s">
        <v>5455</v>
      </c>
      <c r="C1775" t="s">
        <v>5456</v>
      </c>
      <c r="D1775" s="10">
        <v>45794</v>
      </c>
      <c r="E1775" t="s">
        <v>4832</v>
      </c>
      <c r="F1775">
        <v>2</v>
      </c>
      <c r="G1775" t="s">
        <v>273</v>
      </c>
      <c r="H1775" t="s">
        <v>285</v>
      </c>
      <c r="I1775" t="s">
        <v>79</v>
      </c>
      <c r="J1775">
        <v>1</v>
      </c>
      <c r="K1775">
        <v>9848</v>
      </c>
      <c r="L1775" t="str">
        <f>IFERROR(INDEX(play_attribution!$B$2:$B$328,MATCH(A1775,play_attribution!$A$2:$A$328,0)),"")</f>
        <v/>
      </c>
      <c r="M1775" t="str">
        <f>VLOOKUP(H1775,seller_roster!$A$2:$B$85,2,FALSE)</f>
        <v>Bryn Lindqvist</v>
      </c>
      <c r="N1775" t="str">
        <f>VLOOKUP(C1775,accounts!$A$2:$F$9615,2,FALSE)</f>
        <v>Healthcare Services</v>
      </c>
      <c r="O1775" t="str">
        <f>VLOOKUP(C1775,accounts!$A$2:$F$9615,3,FALSE)</f>
        <v>$5M-$10M</v>
      </c>
      <c r="P1775" t="str">
        <f>VLOOKUP(C1775,accounts!$A$2:$F$9615,5,FALSE)</f>
        <v>East</v>
      </c>
      <c r="Q1775" t="b">
        <f t="shared" si="28"/>
        <v>1</v>
      </c>
      <c r="R1775" t="e">
        <f>INDEX(removed_duplicate_rows!$A$5:$A$39,MATCH(wins!A1775,removed_duplicate_rows!$A$5:$A$39,0))</f>
        <v>#N/A</v>
      </c>
    </row>
    <row r="1776" spans="1:18" ht="15.75" customHeight="1" x14ac:dyDescent="0.2">
      <c r="A1776" t="s">
        <v>5457</v>
      </c>
      <c r="B1776" t="s">
        <v>5458</v>
      </c>
      <c r="C1776" t="s">
        <v>5459</v>
      </c>
      <c r="D1776" s="10">
        <v>45794</v>
      </c>
      <c r="E1776" t="s">
        <v>4832</v>
      </c>
      <c r="F1776">
        <v>2</v>
      </c>
      <c r="G1776" t="s">
        <v>273</v>
      </c>
      <c r="H1776" t="s">
        <v>327</v>
      </c>
      <c r="I1776" t="s">
        <v>79</v>
      </c>
      <c r="J1776">
        <v>1</v>
      </c>
      <c r="K1776">
        <v>6139</v>
      </c>
      <c r="L1776" t="str">
        <f>IFERROR(INDEX(play_attribution!$B$2:$B$328,MATCH(A1776,play_attribution!$A$2:$A$328,0)),"")</f>
        <v/>
      </c>
      <c r="M1776" t="str">
        <f>VLOOKUP(H1776,seller_roster!$A$2:$B$85,2,FALSE)</f>
        <v>Frankie Lindqvist</v>
      </c>
      <c r="N1776" t="str">
        <f>VLOOKUP(C1776,accounts!$A$2:$F$9615,2,FALSE)</f>
        <v>Logistics</v>
      </c>
      <c r="O1776" t="str">
        <f>VLOOKUP(C1776,accounts!$A$2:$F$9615,3,FALSE)</f>
        <v>$5M-$10M</v>
      </c>
      <c r="P1776" t="str">
        <f>VLOOKUP(C1776,accounts!$A$2:$F$9615,5,FALSE)</f>
        <v>West</v>
      </c>
      <c r="Q1776" t="b">
        <f t="shared" si="28"/>
        <v>1</v>
      </c>
      <c r="R1776" t="e">
        <f>INDEX(removed_duplicate_rows!$A$5:$A$39,MATCH(wins!A1776,removed_duplicate_rows!$A$5:$A$39,0))</f>
        <v>#N/A</v>
      </c>
    </row>
    <row r="1777" spans="1:18" ht="15.75" customHeight="1" x14ac:dyDescent="0.2">
      <c r="A1777" t="s">
        <v>5460</v>
      </c>
      <c r="B1777" t="s">
        <v>5461</v>
      </c>
      <c r="C1777" t="s">
        <v>5462</v>
      </c>
      <c r="D1777" s="10">
        <v>45794</v>
      </c>
      <c r="E1777" t="s">
        <v>4832</v>
      </c>
      <c r="F1777">
        <v>2</v>
      </c>
      <c r="G1777" t="s">
        <v>273</v>
      </c>
      <c r="H1777" t="s">
        <v>285</v>
      </c>
      <c r="I1777" t="s">
        <v>79</v>
      </c>
      <c r="J1777">
        <v>1</v>
      </c>
      <c r="K1777">
        <v>12134</v>
      </c>
      <c r="L1777" t="str">
        <f>IFERROR(INDEX(play_attribution!$B$2:$B$328,MATCH(A1777,play_attribution!$A$2:$A$328,0)),"")</f>
        <v/>
      </c>
      <c r="M1777" t="str">
        <f>VLOOKUP(H1777,seller_roster!$A$2:$B$85,2,FALSE)</f>
        <v>Bryn Lindqvist</v>
      </c>
      <c r="N1777" t="str">
        <f>VLOOKUP(C1777,accounts!$A$2:$F$9615,2,FALSE)</f>
        <v>Healthcare Services</v>
      </c>
      <c r="O1777" t="str">
        <f>VLOOKUP(C1777,accounts!$A$2:$F$9615,3,FALSE)</f>
        <v>$5M-$10M</v>
      </c>
      <c r="P1777" t="str">
        <f>VLOOKUP(C1777,accounts!$A$2:$F$9615,5,FALSE)</f>
        <v>East</v>
      </c>
      <c r="Q1777" t="b">
        <f t="shared" si="28"/>
        <v>1</v>
      </c>
      <c r="R1777" t="e">
        <f>INDEX(removed_duplicate_rows!$A$5:$A$39,MATCH(wins!A1777,removed_duplicate_rows!$A$5:$A$39,0))</f>
        <v>#N/A</v>
      </c>
    </row>
    <row r="1778" spans="1:18" ht="15.75" customHeight="1" x14ac:dyDescent="0.2">
      <c r="A1778" t="s">
        <v>5463</v>
      </c>
      <c r="B1778" t="s">
        <v>5464</v>
      </c>
      <c r="C1778" t="s">
        <v>5465</v>
      </c>
      <c r="D1778" s="10">
        <v>45794</v>
      </c>
      <c r="E1778" t="s">
        <v>4832</v>
      </c>
      <c r="F1778">
        <v>2</v>
      </c>
      <c r="G1778" t="s">
        <v>273</v>
      </c>
      <c r="H1778" t="s">
        <v>278</v>
      </c>
      <c r="I1778" t="s">
        <v>79</v>
      </c>
      <c r="J1778">
        <v>1</v>
      </c>
      <c r="K1778">
        <v>9703</v>
      </c>
      <c r="L1778" t="str">
        <f>IFERROR(INDEX(play_attribution!$B$2:$B$328,MATCH(A1778,play_attribution!$A$2:$A$328,0)),"")</f>
        <v/>
      </c>
      <c r="M1778" t="str">
        <f>VLOOKUP(H1778,seller_roster!$A$2:$B$85,2,FALSE)</f>
        <v>Kira Bianchi</v>
      </c>
      <c r="N1778" t="str">
        <f>VLOOKUP(C1778,accounts!$A$2:$F$9615,2,FALSE)</f>
        <v>Manufacturing</v>
      </c>
      <c r="O1778" t="str">
        <f>VLOOKUP(C1778,accounts!$A$2:$F$9615,3,FALSE)</f>
        <v>$5M-$10M</v>
      </c>
      <c r="P1778" t="str">
        <f>VLOOKUP(C1778,accounts!$A$2:$F$9615,5,FALSE)</f>
        <v>Central</v>
      </c>
      <c r="Q1778" t="b">
        <f t="shared" si="28"/>
        <v>1</v>
      </c>
      <c r="R1778" t="e">
        <f>INDEX(removed_duplicate_rows!$A$5:$A$39,MATCH(wins!A1778,removed_duplicate_rows!$A$5:$A$39,0))</f>
        <v>#N/A</v>
      </c>
    </row>
    <row r="1779" spans="1:18" ht="15.75" customHeight="1" x14ac:dyDescent="0.2">
      <c r="A1779" t="s">
        <v>5466</v>
      </c>
      <c r="B1779" t="s">
        <v>5467</v>
      </c>
      <c r="C1779" t="s">
        <v>5468</v>
      </c>
      <c r="D1779" s="10">
        <v>45794</v>
      </c>
      <c r="E1779" t="s">
        <v>4832</v>
      </c>
      <c r="F1779">
        <v>2</v>
      </c>
      <c r="G1779" t="s">
        <v>273</v>
      </c>
      <c r="H1779" t="s">
        <v>319</v>
      </c>
      <c r="I1779" t="s">
        <v>79</v>
      </c>
      <c r="J1779">
        <v>1</v>
      </c>
      <c r="K1779">
        <v>6946</v>
      </c>
      <c r="L1779" t="str">
        <f>IFERROR(INDEX(play_attribution!$B$2:$B$328,MATCH(A1779,play_attribution!$A$2:$A$328,0)),"")</f>
        <v/>
      </c>
      <c r="M1779" t="str">
        <f>VLOOKUP(H1779,seller_roster!$A$2:$B$85,2,FALSE)</f>
        <v>Nia Kowalski</v>
      </c>
      <c r="N1779" t="str">
        <f>VLOOKUP(C1779,accounts!$A$2:$F$9615,2,FALSE)</f>
        <v>Construction</v>
      </c>
      <c r="O1779" t="str">
        <f>VLOOKUP(C1779,accounts!$A$2:$F$9615,3,FALSE)</f>
        <v>$1M-$2.5M</v>
      </c>
      <c r="P1779" t="str">
        <f>VLOOKUP(C1779,accounts!$A$2:$F$9615,5,FALSE)</f>
        <v>East</v>
      </c>
      <c r="Q1779" t="b">
        <f t="shared" si="28"/>
        <v>1</v>
      </c>
      <c r="R1779" t="e">
        <f>INDEX(removed_duplicate_rows!$A$5:$A$39,MATCH(wins!A1779,removed_duplicate_rows!$A$5:$A$39,0))</f>
        <v>#N/A</v>
      </c>
    </row>
    <row r="1780" spans="1:18" ht="15.75" customHeight="1" x14ac:dyDescent="0.2">
      <c r="A1780" t="s">
        <v>5469</v>
      </c>
      <c r="B1780" t="s">
        <v>5470</v>
      </c>
      <c r="C1780" t="s">
        <v>5471</v>
      </c>
      <c r="D1780" s="10">
        <v>45794</v>
      </c>
      <c r="E1780" t="s">
        <v>4832</v>
      </c>
      <c r="F1780">
        <v>2</v>
      </c>
      <c r="G1780" t="s">
        <v>273</v>
      </c>
      <c r="H1780" t="s">
        <v>755</v>
      </c>
      <c r="I1780" t="s">
        <v>79</v>
      </c>
      <c r="J1780">
        <v>1</v>
      </c>
      <c r="K1780">
        <v>9340</v>
      </c>
      <c r="L1780" t="str">
        <f>IFERROR(INDEX(play_attribution!$B$2:$B$328,MATCH(A1780,play_attribution!$A$2:$A$328,0)),"")</f>
        <v/>
      </c>
      <c r="M1780" t="str">
        <f>VLOOKUP(H1780,seller_roster!$A$2:$B$85,2,FALSE)</f>
        <v>Jesse Silva</v>
      </c>
      <c r="N1780" t="str">
        <f>VLOOKUP(C1780,accounts!$A$2:$F$9615,2,FALSE)</f>
        <v>Manufacturing</v>
      </c>
      <c r="O1780" t="str">
        <f>VLOOKUP(C1780,accounts!$A$2:$F$9615,3,FALSE)</f>
        <v>&lt;$1M</v>
      </c>
      <c r="P1780" t="str">
        <f>VLOOKUP(C1780,accounts!$A$2:$F$9615,5,FALSE)</f>
        <v>East</v>
      </c>
      <c r="Q1780" t="b">
        <f t="shared" si="28"/>
        <v>1</v>
      </c>
      <c r="R1780" t="e">
        <f>INDEX(removed_duplicate_rows!$A$5:$A$39,MATCH(wins!A1780,removed_duplicate_rows!$A$5:$A$39,0))</f>
        <v>#N/A</v>
      </c>
    </row>
    <row r="1781" spans="1:18" ht="15.75" customHeight="1" x14ac:dyDescent="0.2">
      <c r="A1781" t="s">
        <v>5472</v>
      </c>
      <c r="B1781" t="s">
        <v>5473</v>
      </c>
      <c r="C1781" t="s">
        <v>5474</v>
      </c>
      <c r="D1781" s="10">
        <v>45794</v>
      </c>
      <c r="E1781" t="s">
        <v>4832</v>
      </c>
      <c r="F1781">
        <v>2</v>
      </c>
      <c r="G1781" t="s">
        <v>273</v>
      </c>
      <c r="H1781" t="s">
        <v>717</v>
      </c>
      <c r="I1781" t="s">
        <v>55</v>
      </c>
      <c r="J1781">
        <v>1</v>
      </c>
      <c r="K1781">
        <v>9620</v>
      </c>
      <c r="L1781" t="str">
        <f>IFERROR(INDEX(play_attribution!$B$2:$B$328,MATCH(A1781,play_attribution!$A$2:$A$328,0)),"")</f>
        <v/>
      </c>
      <c r="M1781" t="str">
        <f>VLOOKUP(H1781,seller_roster!$A$2:$B$85,2,FALSE)</f>
        <v>Corey Novak</v>
      </c>
      <c r="N1781" t="str">
        <f>VLOOKUP(C1781,accounts!$A$2:$F$9615,2,FALSE)</f>
        <v>Wholesale &amp; Distribution</v>
      </c>
      <c r="O1781" t="str">
        <f>VLOOKUP(C1781,accounts!$A$2:$F$9615,3,FALSE)</f>
        <v>$5M-$10M</v>
      </c>
      <c r="P1781" t="str">
        <f>VLOOKUP(C1781,accounts!$A$2:$F$9615,5,FALSE)</f>
        <v>East</v>
      </c>
      <c r="Q1781" t="b">
        <f t="shared" si="28"/>
        <v>1</v>
      </c>
      <c r="R1781" t="e">
        <f>INDEX(removed_duplicate_rows!$A$5:$A$39,MATCH(wins!A1781,removed_duplicate_rows!$A$5:$A$39,0))</f>
        <v>#N/A</v>
      </c>
    </row>
    <row r="1782" spans="1:18" ht="15.75" customHeight="1" x14ac:dyDescent="0.2">
      <c r="A1782" t="s">
        <v>5475</v>
      </c>
      <c r="B1782" t="s">
        <v>5476</v>
      </c>
      <c r="C1782" t="s">
        <v>5477</v>
      </c>
      <c r="D1782" s="10">
        <v>45794</v>
      </c>
      <c r="E1782" t="s">
        <v>4832</v>
      </c>
      <c r="F1782">
        <v>2</v>
      </c>
      <c r="G1782" t="s">
        <v>273</v>
      </c>
      <c r="H1782" t="s">
        <v>367</v>
      </c>
      <c r="I1782" t="s">
        <v>79</v>
      </c>
      <c r="J1782">
        <v>1</v>
      </c>
      <c r="K1782">
        <v>7913</v>
      </c>
      <c r="L1782" t="str">
        <f>IFERROR(INDEX(play_attribution!$B$2:$B$328,MATCH(A1782,play_attribution!$A$2:$A$328,0)),"")</f>
        <v/>
      </c>
      <c r="M1782" t="str">
        <f>VLOOKUP(H1782,seller_roster!$A$2:$B$85,2,FALSE)</f>
        <v>Zion Ito</v>
      </c>
      <c r="N1782" t="str">
        <f>VLOOKUP(C1782,accounts!$A$2:$F$9615,2,FALSE)</f>
        <v>Professional Services</v>
      </c>
      <c r="O1782" t="str">
        <f>VLOOKUP(C1782,accounts!$A$2:$F$9615,3,FALSE)</f>
        <v>$2.5M-$5M</v>
      </c>
      <c r="P1782" t="str">
        <f>VLOOKUP(C1782,accounts!$A$2:$F$9615,5,FALSE)</f>
        <v>East</v>
      </c>
      <c r="Q1782" t="b">
        <f t="shared" si="28"/>
        <v>1</v>
      </c>
      <c r="R1782" t="e">
        <f>INDEX(removed_duplicate_rows!$A$5:$A$39,MATCH(wins!A1782,removed_duplicate_rows!$A$5:$A$39,0))</f>
        <v>#N/A</v>
      </c>
    </row>
    <row r="1783" spans="1:18" ht="15.75" customHeight="1" x14ac:dyDescent="0.2">
      <c r="A1783" t="s">
        <v>5478</v>
      </c>
      <c r="B1783" t="s">
        <v>5479</v>
      </c>
      <c r="C1783" t="s">
        <v>5480</v>
      </c>
      <c r="D1783" s="10">
        <v>45794</v>
      </c>
      <c r="E1783" t="s">
        <v>4832</v>
      </c>
      <c r="F1783">
        <v>2</v>
      </c>
      <c r="G1783" t="s">
        <v>273</v>
      </c>
      <c r="H1783" t="s">
        <v>337</v>
      </c>
      <c r="I1783" t="s">
        <v>79</v>
      </c>
      <c r="J1783">
        <v>1</v>
      </c>
      <c r="K1783">
        <v>9290</v>
      </c>
      <c r="L1783" t="str">
        <f>IFERROR(INDEX(play_attribution!$B$2:$B$328,MATCH(A1783,play_attribution!$A$2:$A$328,0)),"")</f>
        <v/>
      </c>
      <c r="M1783" t="str">
        <f>VLOOKUP(H1783,seller_roster!$A$2:$B$85,2,FALSE)</f>
        <v>Flor Bianchi</v>
      </c>
      <c r="N1783" t="str">
        <f>VLOOKUP(C1783,accounts!$A$2:$F$9615,2,FALSE)</f>
        <v>Construction</v>
      </c>
      <c r="O1783" t="str">
        <f>VLOOKUP(C1783,accounts!$A$2:$F$9615,3,FALSE)</f>
        <v>$5M-$10M</v>
      </c>
      <c r="P1783" t="str">
        <f>VLOOKUP(C1783,accounts!$A$2:$F$9615,5,FALSE)</f>
        <v>East</v>
      </c>
      <c r="Q1783" t="b">
        <f t="shared" si="28"/>
        <v>1</v>
      </c>
      <c r="R1783" t="e">
        <f>INDEX(removed_duplicate_rows!$A$5:$A$39,MATCH(wins!A1783,removed_duplicate_rows!$A$5:$A$39,0))</f>
        <v>#N/A</v>
      </c>
    </row>
    <row r="1784" spans="1:18" ht="15.75" customHeight="1" x14ac:dyDescent="0.2">
      <c r="A1784" t="s">
        <v>5481</v>
      </c>
      <c r="B1784" t="s">
        <v>5482</v>
      </c>
      <c r="C1784" t="s">
        <v>5483</v>
      </c>
      <c r="D1784" s="10">
        <v>45794</v>
      </c>
      <c r="E1784" t="s">
        <v>4832</v>
      </c>
      <c r="F1784">
        <v>2</v>
      </c>
      <c r="G1784" t="s">
        <v>273</v>
      </c>
      <c r="H1784" t="s">
        <v>323</v>
      </c>
      <c r="I1784" t="s">
        <v>79</v>
      </c>
      <c r="J1784">
        <v>1</v>
      </c>
      <c r="K1784">
        <v>10062</v>
      </c>
      <c r="L1784" t="str">
        <f>IFERROR(INDEX(play_attribution!$B$2:$B$328,MATCH(A1784,play_attribution!$A$2:$A$328,0)),"")</f>
        <v/>
      </c>
      <c r="M1784" t="str">
        <f>VLOOKUP(H1784,seller_roster!$A$2:$B$85,2,FALSE)</f>
        <v>Finley Kowalski</v>
      </c>
      <c r="N1784" t="str">
        <f>VLOOKUP(C1784,accounts!$A$2:$F$9615,2,FALSE)</f>
        <v>Hospitality Group</v>
      </c>
      <c r="O1784" t="str">
        <f>VLOOKUP(C1784,accounts!$A$2:$F$9615,3,FALSE)</f>
        <v>$2.5M-$5M</v>
      </c>
      <c r="P1784" t="str">
        <f>VLOOKUP(C1784,accounts!$A$2:$F$9615,5,FALSE)</f>
        <v>East</v>
      </c>
      <c r="Q1784" t="b">
        <f t="shared" si="28"/>
        <v>1</v>
      </c>
      <c r="R1784" t="e">
        <f>INDEX(removed_duplicate_rows!$A$5:$A$39,MATCH(wins!A1784,removed_duplicate_rows!$A$5:$A$39,0))</f>
        <v>#N/A</v>
      </c>
    </row>
    <row r="1785" spans="1:18" ht="15.75" customHeight="1" x14ac:dyDescent="0.2">
      <c r="A1785" t="s">
        <v>5484</v>
      </c>
      <c r="B1785" t="s">
        <v>5485</v>
      </c>
      <c r="C1785" t="s">
        <v>5486</v>
      </c>
      <c r="D1785" s="10">
        <v>45794</v>
      </c>
      <c r="E1785" t="s">
        <v>4832</v>
      </c>
      <c r="F1785">
        <v>2</v>
      </c>
      <c r="G1785" t="s">
        <v>273</v>
      </c>
      <c r="H1785" t="s">
        <v>319</v>
      </c>
      <c r="I1785" t="s">
        <v>79</v>
      </c>
      <c r="J1785">
        <v>1</v>
      </c>
      <c r="K1785">
        <v>4594</v>
      </c>
      <c r="L1785" t="str">
        <f>IFERROR(INDEX(play_attribution!$B$2:$B$328,MATCH(A1785,play_attribution!$A$2:$A$328,0)),"")</f>
        <v/>
      </c>
      <c r="M1785" t="str">
        <f>VLOOKUP(H1785,seller_roster!$A$2:$B$85,2,FALSE)</f>
        <v>Nia Kowalski</v>
      </c>
      <c r="N1785" t="str">
        <f>VLOOKUP(C1785,accounts!$A$2:$F$9615,2,FALSE)</f>
        <v>Hospitality Group</v>
      </c>
      <c r="O1785" t="str">
        <f>VLOOKUP(C1785,accounts!$A$2:$F$9615,3,FALSE)</f>
        <v>$2.5M-$5M</v>
      </c>
      <c r="P1785" t="str">
        <f>VLOOKUP(C1785,accounts!$A$2:$F$9615,5,FALSE)</f>
        <v>West</v>
      </c>
      <c r="Q1785" t="b">
        <f t="shared" si="28"/>
        <v>1</v>
      </c>
      <c r="R1785" t="e">
        <f>INDEX(removed_duplicate_rows!$A$5:$A$39,MATCH(wins!A1785,removed_duplicate_rows!$A$5:$A$39,0))</f>
        <v>#N/A</v>
      </c>
    </row>
    <row r="1786" spans="1:18" ht="15.75" customHeight="1" x14ac:dyDescent="0.2">
      <c r="A1786" t="s">
        <v>5487</v>
      </c>
      <c r="B1786" t="s">
        <v>5488</v>
      </c>
      <c r="C1786" t="s">
        <v>5489</v>
      </c>
      <c r="D1786" s="10">
        <v>45794</v>
      </c>
      <c r="E1786" t="s">
        <v>4832</v>
      </c>
      <c r="F1786">
        <v>2</v>
      </c>
      <c r="G1786" t="s">
        <v>273</v>
      </c>
      <c r="H1786" t="s">
        <v>755</v>
      </c>
      <c r="I1786" t="s">
        <v>55</v>
      </c>
      <c r="J1786">
        <v>1</v>
      </c>
      <c r="K1786">
        <v>5728</v>
      </c>
      <c r="L1786" t="str">
        <f>IFERROR(INDEX(play_attribution!$B$2:$B$328,MATCH(A1786,play_attribution!$A$2:$A$328,0)),"")</f>
        <v/>
      </c>
      <c r="M1786" t="str">
        <f>VLOOKUP(H1786,seller_roster!$A$2:$B$85,2,FALSE)</f>
        <v>Jesse Silva</v>
      </c>
      <c r="N1786" t="str">
        <f>VLOOKUP(C1786,accounts!$A$2:$F$9615,2,FALSE)</f>
        <v>Retail Multi-Location</v>
      </c>
      <c r="O1786" t="str">
        <f>VLOOKUP(C1786,accounts!$A$2:$F$9615,3,FALSE)</f>
        <v>$2.5M-$5M</v>
      </c>
      <c r="P1786" t="str">
        <f>VLOOKUP(C1786,accounts!$A$2:$F$9615,5,FALSE)</f>
        <v>West</v>
      </c>
      <c r="Q1786" t="b">
        <f t="shared" si="28"/>
        <v>1</v>
      </c>
      <c r="R1786" t="e">
        <f>INDEX(removed_duplicate_rows!$A$5:$A$39,MATCH(wins!A1786,removed_duplicate_rows!$A$5:$A$39,0))</f>
        <v>#N/A</v>
      </c>
    </row>
    <row r="1787" spans="1:18" ht="15.75" customHeight="1" x14ac:dyDescent="0.2">
      <c r="A1787" t="s">
        <v>5490</v>
      </c>
      <c r="B1787" t="s">
        <v>5491</v>
      </c>
      <c r="C1787" t="s">
        <v>5492</v>
      </c>
      <c r="D1787" s="10">
        <v>45794</v>
      </c>
      <c r="E1787" t="s">
        <v>4832</v>
      </c>
      <c r="F1787">
        <v>2</v>
      </c>
      <c r="G1787" t="s">
        <v>273</v>
      </c>
      <c r="H1787" t="s">
        <v>285</v>
      </c>
      <c r="I1787" t="s">
        <v>79</v>
      </c>
      <c r="J1787">
        <v>1</v>
      </c>
      <c r="K1787">
        <v>11294</v>
      </c>
      <c r="L1787" t="str">
        <f>IFERROR(INDEX(play_attribution!$B$2:$B$328,MATCH(A1787,play_attribution!$A$2:$A$328,0)),"")</f>
        <v/>
      </c>
      <c r="M1787" t="str">
        <f>VLOOKUP(H1787,seller_roster!$A$2:$B$85,2,FALSE)</f>
        <v>Bryn Lindqvist</v>
      </c>
      <c r="N1787" t="str">
        <f>VLOOKUP(C1787,accounts!$A$2:$F$9615,2,FALSE)</f>
        <v>Retail Multi-Location</v>
      </c>
      <c r="O1787" t="str">
        <f>VLOOKUP(C1787,accounts!$A$2:$F$9615,3,FALSE)</f>
        <v>$2.5M-$5M</v>
      </c>
      <c r="P1787" t="str">
        <f>VLOOKUP(C1787,accounts!$A$2:$F$9615,5,FALSE)</f>
        <v>East</v>
      </c>
      <c r="Q1787" t="b">
        <f t="shared" si="28"/>
        <v>1</v>
      </c>
      <c r="R1787" t="e">
        <f>INDEX(removed_duplicate_rows!$A$5:$A$39,MATCH(wins!A1787,removed_duplicate_rows!$A$5:$A$39,0))</f>
        <v>#N/A</v>
      </c>
    </row>
    <row r="1788" spans="1:18" ht="15.75" customHeight="1" x14ac:dyDescent="0.2">
      <c r="A1788" t="s">
        <v>5493</v>
      </c>
      <c r="B1788" t="s">
        <v>5494</v>
      </c>
      <c r="C1788" t="s">
        <v>5495</v>
      </c>
      <c r="D1788" s="10">
        <v>45794</v>
      </c>
      <c r="E1788" t="s">
        <v>4832</v>
      </c>
      <c r="F1788">
        <v>2</v>
      </c>
      <c r="G1788" t="s">
        <v>273</v>
      </c>
      <c r="H1788" t="s">
        <v>670</v>
      </c>
      <c r="I1788" t="s">
        <v>55</v>
      </c>
      <c r="J1788">
        <v>1</v>
      </c>
      <c r="K1788">
        <v>10315</v>
      </c>
      <c r="L1788" t="str">
        <f>IFERROR(INDEX(play_attribution!$B$2:$B$328,MATCH(A1788,play_attribution!$A$2:$A$328,0)),"")</f>
        <v/>
      </c>
      <c r="M1788" t="str">
        <f>VLOOKUP(H1788,seller_roster!$A$2:$B$85,2,FALSE)</f>
        <v>True Kowalski</v>
      </c>
      <c r="N1788" t="str">
        <f>VLOOKUP(C1788,accounts!$A$2:$F$9615,2,FALSE)</f>
        <v>Construction</v>
      </c>
      <c r="O1788" t="str">
        <f>VLOOKUP(C1788,accounts!$A$2:$F$9615,3,FALSE)</f>
        <v>$2.5M-$5M</v>
      </c>
      <c r="P1788" t="str">
        <f>VLOOKUP(C1788,accounts!$A$2:$F$9615,5,FALSE)</f>
        <v>Central</v>
      </c>
      <c r="Q1788" t="b">
        <f t="shared" si="28"/>
        <v>1</v>
      </c>
      <c r="R1788" t="e">
        <f>INDEX(removed_duplicate_rows!$A$5:$A$39,MATCH(wins!A1788,removed_duplicate_rows!$A$5:$A$39,0))</f>
        <v>#N/A</v>
      </c>
    </row>
    <row r="1789" spans="1:18" ht="15.75" customHeight="1" x14ac:dyDescent="0.2">
      <c r="A1789" t="s">
        <v>5496</v>
      </c>
      <c r="B1789" t="s">
        <v>5497</v>
      </c>
      <c r="C1789" t="s">
        <v>5498</v>
      </c>
      <c r="D1789" s="10">
        <v>45794</v>
      </c>
      <c r="E1789" t="s">
        <v>4832</v>
      </c>
      <c r="F1789">
        <v>2</v>
      </c>
      <c r="G1789" t="s">
        <v>273</v>
      </c>
      <c r="H1789" t="s">
        <v>312</v>
      </c>
      <c r="I1789" t="s">
        <v>79</v>
      </c>
      <c r="J1789">
        <v>1</v>
      </c>
      <c r="K1789">
        <v>10483</v>
      </c>
      <c r="L1789" t="str">
        <f>IFERROR(INDEX(play_attribution!$B$2:$B$328,MATCH(A1789,play_attribution!$A$2:$A$328,0)),"")</f>
        <v/>
      </c>
      <c r="M1789" t="str">
        <f>VLOOKUP(H1789,seller_roster!$A$2:$B$85,2,FALSE)</f>
        <v>Tatum Osei</v>
      </c>
      <c r="N1789" t="str">
        <f>VLOOKUP(C1789,accounts!$A$2:$F$9615,2,FALSE)</f>
        <v>Logistics</v>
      </c>
      <c r="O1789" t="str">
        <f>VLOOKUP(C1789,accounts!$A$2:$F$9615,3,FALSE)</f>
        <v>&lt;$1M</v>
      </c>
      <c r="P1789" t="str">
        <f>VLOOKUP(C1789,accounts!$A$2:$F$9615,5,FALSE)</f>
        <v>East</v>
      </c>
      <c r="Q1789" t="b">
        <f t="shared" si="28"/>
        <v>1</v>
      </c>
      <c r="R1789" t="e">
        <f>INDEX(removed_duplicate_rows!$A$5:$A$39,MATCH(wins!A1789,removed_duplicate_rows!$A$5:$A$39,0))</f>
        <v>#N/A</v>
      </c>
    </row>
    <row r="1790" spans="1:18" ht="15.75" customHeight="1" x14ac:dyDescent="0.2">
      <c r="A1790" t="s">
        <v>5499</v>
      </c>
      <c r="B1790" t="s">
        <v>5500</v>
      </c>
      <c r="C1790" t="s">
        <v>5501</v>
      </c>
      <c r="D1790" s="10">
        <v>45794</v>
      </c>
      <c r="E1790" t="s">
        <v>4832</v>
      </c>
      <c r="F1790">
        <v>2</v>
      </c>
      <c r="G1790" t="s">
        <v>273</v>
      </c>
      <c r="H1790" t="s">
        <v>717</v>
      </c>
      <c r="I1790" t="s">
        <v>79</v>
      </c>
      <c r="J1790">
        <v>1</v>
      </c>
      <c r="K1790">
        <v>13310</v>
      </c>
      <c r="L1790" t="str">
        <f>IFERROR(INDEX(play_attribution!$B$2:$B$328,MATCH(A1790,play_attribution!$A$2:$A$328,0)),"")</f>
        <v/>
      </c>
      <c r="M1790" t="str">
        <f>VLOOKUP(H1790,seller_roster!$A$2:$B$85,2,FALSE)</f>
        <v>Corey Novak</v>
      </c>
      <c r="N1790" t="str">
        <f>VLOOKUP(C1790,accounts!$A$2:$F$9615,2,FALSE)</f>
        <v>Nonprofit</v>
      </c>
      <c r="O1790" t="str">
        <f>VLOOKUP(C1790,accounts!$A$2:$F$9615,3,FALSE)</f>
        <v>$5M-$10M</v>
      </c>
      <c r="P1790" t="str">
        <f>VLOOKUP(C1790,accounts!$A$2:$F$9615,5,FALSE)</f>
        <v>West</v>
      </c>
      <c r="Q1790" t="b">
        <f t="shared" si="28"/>
        <v>1</v>
      </c>
      <c r="R1790" t="e">
        <f>INDEX(removed_duplicate_rows!$A$5:$A$39,MATCH(wins!A1790,removed_duplicate_rows!$A$5:$A$39,0))</f>
        <v>#N/A</v>
      </c>
    </row>
    <row r="1791" spans="1:18" ht="15.75" customHeight="1" x14ac:dyDescent="0.2">
      <c r="A1791" t="s">
        <v>5502</v>
      </c>
      <c r="B1791" t="s">
        <v>5503</v>
      </c>
      <c r="C1791" t="s">
        <v>5504</v>
      </c>
      <c r="D1791" s="10">
        <v>45794</v>
      </c>
      <c r="E1791" t="s">
        <v>4832</v>
      </c>
      <c r="F1791">
        <v>2</v>
      </c>
      <c r="G1791" t="s">
        <v>273</v>
      </c>
      <c r="H1791" t="s">
        <v>727</v>
      </c>
      <c r="I1791" t="s">
        <v>79</v>
      </c>
      <c r="J1791">
        <v>1</v>
      </c>
      <c r="K1791">
        <v>12374</v>
      </c>
      <c r="L1791" t="str">
        <f>IFERROR(INDEX(play_attribution!$B$2:$B$328,MATCH(A1791,play_attribution!$A$2:$A$328,0)),"")</f>
        <v/>
      </c>
      <c r="M1791" t="str">
        <f>VLOOKUP(H1791,seller_roster!$A$2:$B$85,2,FALSE)</f>
        <v>Finley Okafor</v>
      </c>
      <c r="N1791" t="str">
        <f>VLOOKUP(C1791,accounts!$A$2:$F$9615,2,FALSE)</f>
        <v>Construction</v>
      </c>
      <c r="O1791" t="str">
        <f>VLOOKUP(C1791,accounts!$A$2:$F$9615,3,FALSE)</f>
        <v>$2.5M-$5M</v>
      </c>
      <c r="P1791" t="str">
        <f>VLOOKUP(C1791,accounts!$A$2:$F$9615,5,FALSE)</f>
        <v>Central</v>
      </c>
      <c r="Q1791" t="b">
        <f t="shared" si="28"/>
        <v>1</v>
      </c>
      <c r="R1791" t="e">
        <f>INDEX(removed_duplicate_rows!$A$5:$A$39,MATCH(wins!A1791,removed_duplicate_rows!$A$5:$A$39,0))</f>
        <v>#N/A</v>
      </c>
    </row>
    <row r="1792" spans="1:18" ht="15.75" customHeight="1" x14ac:dyDescent="0.2">
      <c r="A1792" t="s">
        <v>5505</v>
      </c>
      <c r="B1792" t="s">
        <v>5506</v>
      </c>
      <c r="C1792" t="s">
        <v>5507</v>
      </c>
      <c r="D1792" s="10">
        <v>45794</v>
      </c>
      <c r="E1792" t="s">
        <v>4832</v>
      </c>
      <c r="F1792">
        <v>2</v>
      </c>
      <c r="G1792" t="s">
        <v>273</v>
      </c>
      <c r="H1792" t="s">
        <v>327</v>
      </c>
      <c r="I1792" t="s">
        <v>55</v>
      </c>
      <c r="J1792">
        <v>1</v>
      </c>
      <c r="K1792">
        <v>13999</v>
      </c>
      <c r="L1792" t="str">
        <f>IFERROR(INDEX(play_attribution!$B$2:$B$328,MATCH(A1792,play_attribution!$A$2:$A$328,0)),"")</f>
        <v/>
      </c>
      <c r="M1792" t="str">
        <f>VLOOKUP(H1792,seller_roster!$A$2:$B$85,2,FALSE)</f>
        <v>Frankie Lindqvist</v>
      </c>
      <c r="N1792" t="str">
        <f>VLOOKUP(C1792,accounts!$A$2:$F$9615,2,FALSE)</f>
        <v>Hospitality Group</v>
      </c>
      <c r="O1792" t="str">
        <f>VLOOKUP(C1792,accounts!$A$2:$F$9615,3,FALSE)</f>
        <v>$2.5M-$5M</v>
      </c>
      <c r="P1792" t="str">
        <f>VLOOKUP(C1792,accounts!$A$2:$F$9615,5,FALSE)</f>
        <v>West</v>
      </c>
      <c r="Q1792" t="b">
        <f t="shared" si="28"/>
        <v>1</v>
      </c>
      <c r="R1792" t="e">
        <f>INDEX(removed_duplicate_rows!$A$5:$A$39,MATCH(wins!A1792,removed_duplicate_rows!$A$5:$A$39,0))</f>
        <v>#N/A</v>
      </c>
    </row>
    <row r="1793" spans="1:18" ht="15.75" customHeight="1" x14ac:dyDescent="0.2">
      <c r="A1793" t="s">
        <v>5508</v>
      </c>
      <c r="B1793" t="s">
        <v>5509</v>
      </c>
      <c r="C1793" t="s">
        <v>5510</v>
      </c>
      <c r="D1793" s="10">
        <v>45794</v>
      </c>
      <c r="E1793" t="s">
        <v>4832</v>
      </c>
      <c r="F1793">
        <v>2</v>
      </c>
      <c r="G1793" t="s">
        <v>273</v>
      </c>
      <c r="H1793" t="s">
        <v>285</v>
      </c>
      <c r="I1793" t="s">
        <v>79</v>
      </c>
      <c r="J1793">
        <v>1</v>
      </c>
      <c r="K1793">
        <v>8517</v>
      </c>
      <c r="L1793" t="str">
        <f>IFERROR(INDEX(play_attribution!$B$2:$B$328,MATCH(A1793,play_attribution!$A$2:$A$328,0)),"")</f>
        <v/>
      </c>
      <c r="M1793" t="str">
        <f>VLOOKUP(H1793,seller_roster!$A$2:$B$85,2,FALSE)</f>
        <v>Bryn Lindqvist</v>
      </c>
      <c r="N1793" t="str">
        <f>VLOOKUP(C1793,accounts!$A$2:$F$9615,2,FALSE)</f>
        <v>Logistics</v>
      </c>
      <c r="O1793" t="str">
        <f>VLOOKUP(C1793,accounts!$A$2:$F$9615,3,FALSE)</f>
        <v>$2.5M-$5M</v>
      </c>
      <c r="P1793" t="str">
        <f>VLOOKUP(C1793,accounts!$A$2:$F$9615,5,FALSE)</f>
        <v>Central</v>
      </c>
      <c r="Q1793" t="b">
        <f t="shared" si="28"/>
        <v>1</v>
      </c>
      <c r="R1793" t="e">
        <f>INDEX(removed_duplicate_rows!$A$5:$A$39,MATCH(wins!A1793,removed_duplicate_rows!$A$5:$A$39,0))</f>
        <v>#N/A</v>
      </c>
    </row>
    <row r="1794" spans="1:18" ht="15.75" customHeight="1" x14ac:dyDescent="0.2">
      <c r="A1794" t="s">
        <v>5511</v>
      </c>
      <c r="B1794" t="s">
        <v>5512</v>
      </c>
      <c r="C1794" t="s">
        <v>5513</v>
      </c>
      <c r="D1794" s="10">
        <v>45794</v>
      </c>
      <c r="E1794" t="s">
        <v>4832</v>
      </c>
      <c r="F1794">
        <v>2</v>
      </c>
      <c r="G1794" t="s">
        <v>273</v>
      </c>
      <c r="H1794" t="s">
        <v>312</v>
      </c>
      <c r="I1794" t="s">
        <v>79</v>
      </c>
      <c r="J1794">
        <v>1</v>
      </c>
      <c r="K1794">
        <v>8890</v>
      </c>
      <c r="L1794" t="str">
        <f>IFERROR(INDEX(play_attribution!$B$2:$B$328,MATCH(A1794,play_attribution!$A$2:$A$328,0)),"")</f>
        <v/>
      </c>
      <c r="M1794" t="str">
        <f>VLOOKUP(H1794,seller_roster!$A$2:$B$85,2,FALSE)</f>
        <v>Tatum Osei</v>
      </c>
      <c r="N1794" t="str">
        <f>VLOOKUP(C1794,accounts!$A$2:$F$9615,2,FALSE)</f>
        <v>Wholesale &amp; Distribution</v>
      </c>
      <c r="O1794" t="str">
        <f>VLOOKUP(C1794,accounts!$A$2:$F$9615,3,FALSE)</f>
        <v>$2.5M-$5M</v>
      </c>
      <c r="P1794" t="str">
        <f>VLOOKUP(C1794,accounts!$A$2:$F$9615,5,FALSE)</f>
        <v>East</v>
      </c>
      <c r="Q1794" t="b">
        <f t="shared" si="28"/>
        <v>1</v>
      </c>
      <c r="R1794" t="e">
        <f>INDEX(removed_duplicate_rows!$A$5:$A$39,MATCH(wins!A1794,removed_duplicate_rows!$A$5:$A$39,0))</f>
        <v>#N/A</v>
      </c>
    </row>
    <row r="1795" spans="1:18" ht="15.75" customHeight="1" x14ac:dyDescent="0.2">
      <c r="A1795" t="s">
        <v>5514</v>
      </c>
      <c r="B1795" t="s">
        <v>5515</v>
      </c>
      <c r="C1795" t="s">
        <v>5516</v>
      </c>
      <c r="D1795" s="10">
        <v>45794</v>
      </c>
      <c r="E1795" t="s">
        <v>4832</v>
      </c>
      <c r="F1795">
        <v>2</v>
      </c>
      <c r="G1795" t="s">
        <v>374</v>
      </c>
      <c r="H1795" t="s">
        <v>391</v>
      </c>
      <c r="I1795" t="s">
        <v>55</v>
      </c>
      <c r="J1795">
        <v>1</v>
      </c>
      <c r="K1795">
        <v>5209</v>
      </c>
      <c r="L1795" t="str">
        <f>IFERROR(INDEX(play_attribution!$B$2:$B$328,MATCH(A1795,play_attribution!$A$2:$A$328,0)),"")</f>
        <v/>
      </c>
      <c r="M1795" t="str">
        <f>VLOOKUP(H1795,seller_roster!$A$2:$B$85,2,FALSE)</f>
        <v>Sam Walsh</v>
      </c>
      <c r="N1795" t="str">
        <f>VLOOKUP(C1795,accounts!$A$2:$F$9615,2,FALSE)</f>
        <v>Professional Services</v>
      </c>
      <c r="O1795" t="str">
        <f>VLOOKUP(C1795,accounts!$A$2:$F$9615,3,FALSE)</f>
        <v>$2.5M-$5M</v>
      </c>
      <c r="P1795" t="str">
        <f>VLOOKUP(C1795,accounts!$A$2:$F$9615,5,FALSE)</f>
        <v>East</v>
      </c>
      <c r="Q1795" t="b">
        <f t="shared" ref="Q1795:Q1858" si="29">L1795=""</f>
        <v>1</v>
      </c>
      <c r="R1795" t="e">
        <f>INDEX(removed_duplicate_rows!$A$5:$A$39,MATCH(wins!A1795,removed_duplicate_rows!$A$5:$A$39,0))</f>
        <v>#N/A</v>
      </c>
    </row>
    <row r="1796" spans="1:18" ht="15.75" customHeight="1" x14ac:dyDescent="0.2">
      <c r="A1796" t="s">
        <v>5517</v>
      </c>
      <c r="B1796" t="s">
        <v>5518</v>
      </c>
      <c r="C1796" t="s">
        <v>5519</v>
      </c>
      <c r="D1796" s="10">
        <v>45794</v>
      </c>
      <c r="E1796" t="s">
        <v>4832</v>
      </c>
      <c r="F1796">
        <v>2</v>
      </c>
      <c r="G1796" t="s">
        <v>374</v>
      </c>
      <c r="H1796" t="s">
        <v>375</v>
      </c>
      <c r="I1796" t="s">
        <v>55</v>
      </c>
      <c r="J1796">
        <v>1</v>
      </c>
      <c r="K1796">
        <v>6828</v>
      </c>
      <c r="L1796" t="str">
        <f>IFERROR(INDEX(play_attribution!$B$2:$B$328,MATCH(A1796,play_attribution!$A$2:$A$328,0)),"")</f>
        <v/>
      </c>
      <c r="M1796" t="str">
        <f>VLOOKUP(H1796,seller_roster!$A$2:$B$85,2,FALSE)</f>
        <v>Sol Lindqvist</v>
      </c>
      <c r="N1796" t="str">
        <f>VLOOKUP(C1796,accounts!$A$2:$F$9615,2,FALSE)</f>
        <v>Nonprofit</v>
      </c>
      <c r="O1796" t="str">
        <f>VLOOKUP(C1796,accounts!$A$2:$F$9615,3,FALSE)</f>
        <v>$5M-$10M</v>
      </c>
      <c r="P1796" t="str">
        <f>VLOOKUP(C1796,accounts!$A$2:$F$9615,5,FALSE)</f>
        <v>Central</v>
      </c>
      <c r="Q1796" t="b">
        <f t="shared" si="29"/>
        <v>1</v>
      </c>
      <c r="R1796" t="e">
        <f>INDEX(removed_duplicate_rows!$A$5:$A$39,MATCH(wins!A1796,removed_duplicate_rows!$A$5:$A$39,0))</f>
        <v>#N/A</v>
      </c>
    </row>
    <row r="1797" spans="1:18" ht="15.75" customHeight="1" x14ac:dyDescent="0.2">
      <c r="A1797" t="s">
        <v>5520</v>
      </c>
      <c r="B1797" t="s">
        <v>5521</v>
      </c>
      <c r="C1797" t="s">
        <v>5522</v>
      </c>
      <c r="D1797" s="10">
        <v>45794</v>
      </c>
      <c r="E1797" t="s">
        <v>4832</v>
      </c>
      <c r="F1797">
        <v>2</v>
      </c>
      <c r="G1797" t="s">
        <v>374</v>
      </c>
      <c r="H1797" t="s">
        <v>402</v>
      </c>
      <c r="I1797" t="s">
        <v>55</v>
      </c>
      <c r="J1797">
        <v>1</v>
      </c>
      <c r="K1797">
        <v>6743</v>
      </c>
      <c r="L1797" t="str">
        <f>IFERROR(INDEX(play_attribution!$B$2:$B$328,MATCH(A1797,play_attribution!$A$2:$A$328,0)),"")</f>
        <v/>
      </c>
      <c r="M1797" t="str">
        <f>VLOOKUP(H1797,seller_roster!$A$2:$B$85,2,FALSE)</f>
        <v>Frankie Vega</v>
      </c>
      <c r="N1797" t="str">
        <f>VLOOKUP(C1797,accounts!$A$2:$F$9615,2,FALSE)</f>
        <v>Professional Services</v>
      </c>
      <c r="O1797" t="str">
        <f>VLOOKUP(C1797,accounts!$A$2:$F$9615,3,FALSE)</f>
        <v>$5M-$10M</v>
      </c>
      <c r="P1797" t="str">
        <f>VLOOKUP(C1797,accounts!$A$2:$F$9615,5,FALSE)</f>
        <v>West</v>
      </c>
      <c r="Q1797" t="b">
        <f t="shared" si="29"/>
        <v>1</v>
      </c>
      <c r="R1797" t="e">
        <f>INDEX(removed_duplicate_rows!$A$5:$A$39,MATCH(wins!A1797,removed_duplicate_rows!$A$5:$A$39,0))</f>
        <v>#N/A</v>
      </c>
    </row>
    <row r="1798" spans="1:18" ht="15.75" customHeight="1" x14ac:dyDescent="0.2">
      <c r="A1798" t="s">
        <v>5523</v>
      </c>
      <c r="B1798" t="s">
        <v>5524</v>
      </c>
      <c r="C1798" t="s">
        <v>5525</v>
      </c>
      <c r="D1798" s="10">
        <v>45794</v>
      </c>
      <c r="E1798" t="s">
        <v>4832</v>
      </c>
      <c r="F1798">
        <v>2</v>
      </c>
      <c r="G1798" t="s">
        <v>374</v>
      </c>
      <c r="H1798" t="s">
        <v>387</v>
      </c>
      <c r="I1798" t="s">
        <v>55</v>
      </c>
      <c r="J1798">
        <v>1</v>
      </c>
      <c r="K1798">
        <v>6060</v>
      </c>
      <c r="L1798" t="str">
        <f>IFERROR(INDEX(play_attribution!$B$2:$B$328,MATCH(A1798,play_attribution!$A$2:$A$328,0)),"")</f>
        <v/>
      </c>
      <c r="M1798" t="str">
        <f>VLOOKUP(H1798,seller_roster!$A$2:$B$85,2,FALSE)</f>
        <v>Ray Kim</v>
      </c>
      <c r="N1798" t="str">
        <f>VLOOKUP(C1798,accounts!$A$2:$F$9615,2,FALSE)</f>
        <v>Wholesale &amp; Distribution</v>
      </c>
      <c r="O1798" t="str">
        <f>VLOOKUP(C1798,accounts!$A$2:$F$9615,3,FALSE)</f>
        <v>$5M-$10M</v>
      </c>
      <c r="P1798" t="str">
        <f>VLOOKUP(C1798,accounts!$A$2:$F$9615,5,FALSE)</f>
        <v>West</v>
      </c>
      <c r="Q1798" t="b">
        <f t="shared" si="29"/>
        <v>1</v>
      </c>
      <c r="R1798" t="e">
        <f>INDEX(removed_duplicate_rows!$A$5:$A$39,MATCH(wins!A1798,removed_duplicate_rows!$A$5:$A$39,0))</f>
        <v>#N/A</v>
      </c>
    </row>
    <row r="1799" spans="1:18" ht="15.75" customHeight="1" x14ac:dyDescent="0.2">
      <c r="A1799" t="s">
        <v>5526</v>
      </c>
      <c r="B1799" t="s">
        <v>5527</v>
      </c>
      <c r="C1799" t="s">
        <v>5528</v>
      </c>
      <c r="D1799" s="10">
        <v>45794</v>
      </c>
      <c r="E1799" t="s">
        <v>4832</v>
      </c>
      <c r="F1799">
        <v>2</v>
      </c>
      <c r="G1799" t="s">
        <v>374</v>
      </c>
      <c r="H1799" t="s">
        <v>379</v>
      </c>
      <c r="I1799" t="s">
        <v>55</v>
      </c>
      <c r="J1799">
        <v>1</v>
      </c>
      <c r="K1799">
        <v>3638</v>
      </c>
      <c r="L1799" t="str">
        <f>IFERROR(INDEX(play_attribution!$B$2:$B$328,MATCH(A1799,play_attribution!$A$2:$A$328,0)),"")</f>
        <v/>
      </c>
      <c r="M1799" t="str">
        <f>VLOOKUP(H1799,seller_roster!$A$2:$B$85,2,FALSE)</f>
        <v>Tatum Vega</v>
      </c>
      <c r="N1799" t="str">
        <f>VLOOKUP(C1799,accounts!$A$2:$F$9615,2,FALSE)</f>
        <v>Logistics</v>
      </c>
      <c r="O1799" t="str">
        <f>VLOOKUP(C1799,accounts!$A$2:$F$9615,3,FALSE)</f>
        <v>$2.5M-$5M</v>
      </c>
      <c r="P1799" t="str">
        <f>VLOOKUP(C1799,accounts!$A$2:$F$9615,5,FALSE)</f>
        <v>East</v>
      </c>
      <c r="Q1799" t="b">
        <f t="shared" si="29"/>
        <v>1</v>
      </c>
      <c r="R1799" t="e">
        <f>INDEX(removed_duplicate_rows!$A$5:$A$39,MATCH(wins!A1799,removed_duplicate_rows!$A$5:$A$39,0))</f>
        <v>#N/A</v>
      </c>
    </row>
    <row r="1800" spans="1:18" ht="15.75" customHeight="1" x14ac:dyDescent="0.2">
      <c r="A1800" t="s">
        <v>5529</v>
      </c>
      <c r="B1800" t="s">
        <v>5530</v>
      </c>
      <c r="C1800" t="s">
        <v>5531</v>
      </c>
      <c r="D1800" s="10">
        <v>45794</v>
      </c>
      <c r="E1800" t="s">
        <v>4832</v>
      </c>
      <c r="F1800">
        <v>2</v>
      </c>
      <c r="G1800" t="s">
        <v>374</v>
      </c>
      <c r="H1800" t="s">
        <v>391</v>
      </c>
      <c r="I1800" t="s">
        <v>55</v>
      </c>
      <c r="J1800">
        <v>1</v>
      </c>
      <c r="K1800">
        <v>7256</v>
      </c>
      <c r="L1800" t="str">
        <f>IFERROR(INDEX(play_attribution!$B$2:$B$328,MATCH(A1800,play_attribution!$A$2:$A$328,0)),"")</f>
        <v/>
      </c>
      <c r="M1800" t="str">
        <f>VLOOKUP(H1800,seller_roster!$A$2:$B$85,2,FALSE)</f>
        <v>Sam Walsh</v>
      </c>
      <c r="N1800" t="str">
        <f>VLOOKUP(C1800,accounts!$A$2:$F$9615,2,FALSE)</f>
        <v>Professional Services</v>
      </c>
      <c r="O1800" t="str">
        <f>VLOOKUP(C1800,accounts!$A$2:$F$9615,3,FALSE)</f>
        <v>$2.5M-$5M</v>
      </c>
      <c r="P1800" t="str">
        <f>VLOOKUP(C1800,accounts!$A$2:$F$9615,5,FALSE)</f>
        <v>West</v>
      </c>
      <c r="Q1800" t="b">
        <f t="shared" si="29"/>
        <v>1</v>
      </c>
      <c r="R1800" t="e">
        <f>INDEX(removed_duplicate_rows!$A$5:$A$39,MATCH(wins!A1800,removed_duplicate_rows!$A$5:$A$39,0))</f>
        <v>#N/A</v>
      </c>
    </row>
    <row r="1801" spans="1:18" ht="15.75" customHeight="1" x14ac:dyDescent="0.2">
      <c r="A1801" t="s">
        <v>5532</v>
      </c>
      <c r="B1801" t="s">
        <v>5533</v>
      </c>
      <c r="C1801" t="s">
        <v>5534</v>
      </c>
      <c r="D1801" s="10">
        <v>45794</v>
      </c>
      <c r="E1801" t="s">
        <v>4832</v>
      </c>
      <c r="F1801">
        <v>2</v>
      </c>
      <c r="G1801" t="s">
        <v>374</v>
      </c>
      <c r="H1801" t="s">
        <v>402</v>
      </c>
      <c r="I1801" t="s">
        <v>55</v>
      </c>
      <c r="J1801">
        <v>1</v>
      </c>
      <c r="K1801">
        <v>5696</v>
      </c>
      <c r="L1801" t="str">
        <f>IFERROR(INDEX(play_attribution!$B$2:$B$328,MATCH(A1801,play_attribution!$A$2:$A$328,0)),"")</f>
        <v/>
      </c>
      <c r="M1801" t="str">
        <f>VLOOKUP(H1801,seller_roster!$A$2:$B$85,2,FALSE)</f>
        <v>Frankie Vega</v>
      </c>
      <c r="N1801" t="str">
        <f>VLOOKUP(C1801,accounts!$A$2:$F$9615,2,FALSE)</f>
        <v>Construction</v>
      </c>
      <c r="O1801" t="str">
        <f>VLOOKUP(C1801,accounts!$A$2:$F$9615,3,FALSE)</f>
        <v>$2.5M-$5M</v>
      </c>
      <c r="P1801" t="str">
        <f>VLOOKUP(C1801,accounts!$A$2:$F$9615,5,FALSE)</f>
        <v>East</v>
      </c>
      <c r="Q1801" t="b">
        <f t="shared" si="29"/>
        <v>1</v>
      </c>
      <c r="R1801" t="e">
        <f>INDEX(removed_duplicate_rows!$A$5:$A$39,MATCH(wins!A1801,removed_duplicate_rows!$A$5:$A$39,0))</f>
        <v>#N/A</v>
      </c>
    </row>
    <row r="1802" spans="1:18" ht="15.75" customHeight="1" x14ac:dyDescent="0.2">
      <c r="A1802" t="s">
        <v>5535</v>
      </c>
      <c r="B1802" t="s">
        <v>5536</v>
      </c>
      <c r="C1802" t="s">
        <v>5537</v>
      </c>
      <c r="D1802" s="10">
        <v>45794</v>
      </c>
      <c r="E1802" t="s">
        <v>4832</v>
      </c>
      <c r="F1802">
        <v>2</v>
      </c>
      <c r="G1802" t="s">
        <v>374</v>
      </c>
      <c r="H1802" t="s">
        <v>427</v>
      </c>
      <c r="I1802" t="s">
        <v>55</v>
      </c>
      <c r="J1802">
        <v>1</v>
      </c>
      <c r="K1802">
        <v>5878</v>
      </c>
      <c r="L1802" t="str">
        <f>IFERROR(INDEX(play_attribution!$B$2:$B$328,MATCH(A1802,play_attribution!$A$2:$A$328,0)),"")</f>
        <v/>
      </c>
      <c r="M1802" t="str">
        <f>VLOOKUP(H1802,seller_roster!$A$2:$B$85,2,FALSE)</f>
        <v>Peyton Moreau</v>
      </c>
      <c r="N1802" t="str">
        <f>VLOOKUP(C1802,accounts!$A$2:$F$9615,2,FALSE)</f>
        <v>Manufacturing</v>
      </c>
      <c r="O1802" t="str">
        <f>VLOOKUP(C1802,accounts!$A$2:$F$9615,3,FALSE)</f>
        <v>&lt;$1M</v>
      </c>
      <c r="P1802" t="str">
        <f>VLOOKUP(C1802,accounts!$A$2:$F$9615,5,FALSE)</f>
        <v>Central</v>
      </c>
      <c r="Q1802" t="b">
        <f t="shared" si="29"/>
        <v>1</v>
      </c>
      <c r="R1802" t="e">
        <f>INDEX(removed_duplicate_rows!$A$5:$A$39,MATCH(wins!A1802,removed_duplicate_rows!$A$5:$A$39,0))</f>
        <v>#N/A</v>
      </c>
    </row>
    <row r="1803" spans="1:18" ht="15.75" customHeight="1" x14ac:dyDescent="0.2">
      <c r="A1803" t="s">
        <v>5538</v>
      </c>
      <c r="B1803" t="s">
        <v>5539</v>
      </c>
      <c r="C1803" t="s">
        <v>5540</v>
      </c>
      <c r="D1803" s="10">
        <v>45794</v>
      </c>
      <c r="E1803" t="s">
        <v>4832</v>
      </c>
      <c r="F1803">
        <v>2</v>
      </c>
      <c r="G1803" t="s">
        <v>374</v>
      </c>
      <c r="H1803" t="s">
        <v>379</v>
      </c>
      <c r="I1803" t="s">
        <v>55</v>
      </c>
      <c r="J1803">
        <v>1</v>
      </c>
      <c r="K1803">
        <v>6585</v>
      </c>
      <c r="L1803" t="str">
        <f>IFERROR(INDEX(play_attribution!$B$2:$B$328,MATCH(A1803,play_attribution!$A$2:$A$328,0)),"")</f>
        <v/>
      </c>
      <c r="M1803" t="str">
        <f>VLOOKUP(H1803,seller_roster!$A$2:$B$85,2,FALSE)</f>
        <v>Tatum Vega</v>
      </c>
      <c r="N1803" t="str">
        <f>VLOOKUP(C1803,accounts!$A$2:$F$9615,2,FALSE)</f>
        <v>Field Services</v>
      </c>
      <c r="O1803" t="str">
        <f>VLOOKUP(C1803,accounts!$A$2:$F$9615,3,FALSE)</f>
        <v>$2.5M-$5M</v>
      </c>
      <c r="P1803" t="str">
        <f>VLOOKUP(C1803,accounts!$A$2:$F$9615,5,FALSE)</f>
        <v>West</v>
      </c>
      <c r="Q1803" t="b">
        <f t="shared" si="29"/>
        <v>1</v>
      </c>
      <c r="R1803" t="e">
        <f>INDEX(removed_duplicate_rows!$A$5:$A$39,MATCH(wins!A1803,removed_duplicate_rows!$A$5:$A$39,0))</f>
        <v>#N/A</v>
      </c>
    </row>
    <row r="1804" spans="1:18" ht="15.75" customHeight="1" x14ac:dyDescent="0.2">
      <c r="A1804" t="s">
        <v>5541</v>
      </c>
      <c r="B1804" t="s">
        <v>5542</v>
      </c>
      <c r="C1804" t="s">
        <v>5543</v>
      </c>
      <c r="D1804" s="10">
        <v>45794</v>
      </c>
      <c r="E1804" t="s">
        <v>4832</v>
      </c>
      <c r="F1804">
        <v>2</v>
      </c>
      <c r="G1804" t="s">
        <v>374</v>
      </c>
      <c r="H1804" t="s">
        <v>427</v>
      </c>
      <c r="I1804" t="s">
        <v>55</v>
      </c>
      <c r="J1804">
        <v>1</v>
      </c>
      <c r="K1804">
        <v>4900</v>
      </c>
      <c r="L1804" t="str">
        <f>IFERROR(INDEX(play_attribution!$B$2:$B$328,MATCH(A1804,play_attribution!$A$2:$A$328,0)),"")</f>
        <v/>
      </c>
      <c r="M1804" t="str">
        <f>VLOOKUP(H1804,seller_roster!$A$2:$B$85,2,FALSE)</f>
        <v>Peyton Moreau</v>
      </c>
      <c r="N1804" t="str">
        <f>VLOOKUP(C1804,accounts!$A$2:$F$9615,2,FALSE)</f>
        <v>Nonprofit</v>
      </c>
      <c r="O1804" t="str">
        <f>VLOOKUP(C1804,accounts!$A$2:$F$9615,3,FALSE)</f>
        <v>$2.5M-$5M</v>
      </c>
      <c r="P1804" t="str">
        <f>VLOOKUP(C1804,accounts!$A$2:$F$9615,5,FALSE)</f>
        <v>West</v>
      </c>
      <c r="Q1804" t="b">
        <f t="shared" si="29"/>
        <v>1</v>
      </c>
      <c r="R1804" t="e">
        <f>INDEX(removed_duplicate_rows!$A$5:$A$39,MATCH(wins!A1804,removed_duplicate_rows!$A$5:$A$39,0))</f>
        <v>#N/A</v>
      </c>
    </row>
    <row r="1805" spans="1:18" ht="15.75" customHeight="1" x14ac:dyDescent="0.2">
      <c r="A1805" t="s">
        <v>5544</v>
      </c>
      <c r="B1805" t="s">
        <v>5545</v>
      </c>
      <c r="C1805" t="s">
        <v>5546</v>
      </c>
      <c r="D1805" s="10">
        <v>45794</v>
      </c>
      <c r="E1805" t="s">
        <v>4832</v>
      </c>
      <c r="F1805">
        <v>2</v>
      </c>
      <c r="G1805" t="s">
        <v>374</v>
      </c>
      <c r="H1805" t="s">
        <v>413</v>
      </c>
      <c r="I1805" t="s">
        <v>55</v>
      </c>
      <c r="J1805">
        <v>1</v>
      </c>
      <c r="K1805">
        <v>5674</v>
      </c>
      <c r="L1805" t="str">
        <f>IFERROR(INDEX(play_attribution!$B$2:$B$328,MATCH(A1805,play_attribution!$A$2:$A$328,0)),"")</f>
        <v/>
      </c>
      <c r="M1805" t="str">
        <f>VLOOKUP(H1805,seller_roster!$A$2:$B$85,2,FALSE)</f>
        <v>Phoenix Doyle</v>
      </c>
      <c r="N1805" t="str">
        <f>VLOOKUP(C1805,accounts!$A$2:$F$9615,2,FALSE)</f>
        <v>Construction</v>
      </c>
      <c r="O1805" t="str">
        <f>VLOOKUP(C1805,accounts!$A$2:$F$9615,3,FALSE)</f>
        <v>$2.5M-$5M</v>
      </c>
      <c r="P1805" t="str">
        <f>VLOOKUP(C1805,accounts!$A$2:$F$9615,5,FALSE)</f>
        <v>Central</v>
      </c>
      <c r="Q1805" t="b">
        <f t="shared" si="29"/>
        <v>1</v>
      </c>
      <c r="R1805" t="e">
        <f>INDEX(removed_duplicate_rows!$A$5:$A$39,MATCH(wins!A1805,removed_duplicate_rows!$A$5:$A$39,0))</f>
        <v>#N/A</v>
      </c>
    </row>
    <row r="1806" spans="1:18" ht="15.75" customHeight="1" x14ac:dyDescent="0.2">
      <c r="A1806" t="s">
        <v>5547</v>
      </c>
      <c r="B1806" t="s">
        <v>5548</v>
      </c>
      <c r="C1806" t="s">
        <v>5549</v>
      </c>
      <c r="D1806" s="10">
        <v>45794</v>
      </c>
      <c r="E1806" t="s">
        <v>4832</v>
      </c>
      <c r="F1806">
        <v>2</v>
      </c>
      <c r="G1806" t="s">
        <v>374</v>
      </c>
      <c r="H1806" t="s">
        <v>2183</v>
      </c>
      <c r="I1806" t="s">
        <v>55</v>
      </c>
      <c r="J1806">
        <v>1</v>
      </c>
      <c r="K1806">
        <v>3012</v>
      </c>
      <c r="L1806" t="str">
        <f>IFERROR(INDEX(play_attribution!$B$2:$B$328,MATCH(A1806,play_attribution!$A$2:$A$328,0)),"")</f>
        <v/>
      </c>
      <c r="M1806" t="str">
        <f>VLOOKUP(H1806,seller_roster!$A$2:$B$85,2,FALSE)</f>
        <v>Rowan Tran</v>
      </c>
      <c r="N1806" t="str">
        <f>VLOOKUP(C1806,accounts!$A$2:$F$9615,2,FALSE)</f>
        <v>Retail Multi-Location</v>
      </c>
      <c r="O1806" t="str">
        <f>VLOOKUP(C1806,accounts!$A$2:$F$9615,3,FALSE)</f>
        <v>&gt;$10M</v>
      </c>
      <c r="P1806" t="str">
        <f>VLOOKUP(C1806,accounts!$A$2:$F$9615,5,FALSE)</f>
        <v>West</v>
      </c>
      <c r="Q1806" t="b">
        <f t="shared" si="29"/>
        <v>1</v>
      </c>
      <c r="R1806" t="e">
        <f>INDEX(removed_duplicate_rows!$A$5:$A$39,MATCH(wins!A1806,removed_duplicate_rows!$A$5:$A$39,0))</f>
        <v>#N/A</v>
      </c>
    </row>
    <row r="1807" spans="1:18" ht="15.75" customHeight="1" x14ac:dyDescent="0.2">
      <c r="A1807" t="s">
        <v>5550</v>
      </c>
      <c r="B1807" t="s">
        <v>5551</v>
      </c>
      <c r="C1807" t="s">
        <v>5552</v>
      </c>
      <c r="D1807" s="10">
        <v>45794</v>
      </c>
      <c r="E1807" t="s">
        <v>4832</v>
      </c>
      <c r="F1807">
        <v>2</v>
      </c>
      <c r="G1807" t="s">
        <v>374</v>
      </c>
      <c r="H1807" t="s">
        <v>4096</v>
      </c>
      <c r="I1807" t="s">
        <v>55</v>
      </c>
      <c r="J1807">
        <v>1</v>
      </c>
      <c r="K1807">
        <v>5181</v>
      </c>
      <c r="L1807" t="str">
        <f>IFERROR(INDEX(play_attribution!$B$2:$B$328,MATCH(A1807,play_attribution!$A$2:$A$328,0)),"")</f>
        <v/>
      </c>
      <c r="M1807" t="str">
        <f>VLOOKUP(H1807,seller_roster!$A$2:$B$85,2,FALSE)</f>
        <v>Vesper Kim</v>
      </c>
      <c r="N1807" t="str">
        <f>VLOOKUP(C1807,accounts!$A$2:$F$9615,2,FALSE)</f>
        <v>Logistics</v>
      </c>
      <c r="O1807" t="str">
        <f>VLOOKUP(C1807,accounts!$A$2:$F$9615,3,FALSE)</f>
        <v>$2.5M-$5M</v>
      </c>
      <c r="P1807" t="str">
        <f>VLOOKUP(C1807,accounts!$A$2:$F$9615,5,FALSE)</f>
        <v>East</v>
      </c>
      <c r="Q1807" t="b">
        <f t="shared" si="29"/>
        <v>1</v>
      </c>
      <c r="R1807" t="e">
        <f>INDEX(removed_duplicate_rows!$A$5:$A$39,MATCH(wins!A1807,removed_duplicate_rows!$A$5:$A$39,0))</f>
        <v>#N/A</v>
      </c>
    </row>
    <row r="1808" spans="1:18" ht="15.75" customHeight="1" x14ac:dyDescent="0.2">
      <c r="A1808" t="s">
        <v>5553</v>
      </c>
      <c r="B1808" t="s">
        <v>5554</v>
      </c>
      <c r="C1808" t="s">
        <v>5555</v>
      </c>
      <c r="D1808" s="10">
        <v>45794</v>
      </c>
      <c r="E1808" t="s">
        <v>4832</v>
      </c>
      <c r="F1808">
        <v>2</v>
      </c>
      <c r="G1808" t="s">
        <v>374</v>
      </c>
      <c r="H1808" t="s">
        <v>449</v>
      </c>
      <c r="I1808" t="s">
        <v>55</v>
      </c>
      <c r="J1808">
        <v>1</v>
      </c>
      <c r="K1808">
        <v>5278</v>
      </c>
      <c r="L1808" t="str">
        <f>IFERROR(INDEX(play_attribution!$B$2:$B$328,MATCH(A1808,play_attribution!$A$2:$A$328,0)),"")</f>
        <v/>
      </c>
      <c r="M1808" t="str">
        <f>VLOOKUP(H1808,seller_roster!$A$2:$B$85,2,FALSE)</f>
        <v>Hayden Okafor</v>
      </c>
      <c r="N1808" t="str">
        <f>VLOOKUP(C1808,accounts!$A$2:$F$9615,2,FALSE)</f>
        <v>Retail Multi-Location</v>
      </c>
      <c r="O1808" t="str">
        <f>VLOOKUP(C1808,accounts!$A$2:$F$9615,3,FALSE)</f>
        <v>&lt;$1M</v>
      </c>
      <c r="P1808" t="str">
        <f>VLOOKUP(C1808,accounts!$A$2:$F$9615,5,FALSE)</f>
        <v>Central</v>
      </c>
      <c r="Q1808" t="b">
        <f t="shared" si="29"/>
        <v>1</v>
      </c>
      <c r="R1808" t="e">
        <f>INDEX(removed_duplicate_rows!$A$5:$A$39,MATCH(wins!A1808,removed_duplicate_rows!$A$5:$A$39,0))</f>
        <v>#N/A</v>
      </c>
    </row>
    <row r="1809" spans="1:18" ht="15.75" customHeight="1" x14ac:dyDescent="0.2">
      <c r="A1809" t="s">
        <v>5556</v>
      </c>
      <c r="B1809" t="s">
        <v>5557</v>
      </c>
      <c r="C1809" t="s">
        <v>5558</v>
      </c>
      <c r="D1809" s="10">
        <v>45794</v>
      </c>
      <c r="E1809" t="s">
        <v>4832</v>
      </c>
      <c r="F1809">
        <v>2</v>
      </c>
      <c r="G1809" t="s">
        <v>374</v>
      </c>
      <c r="H1809" t="s">
        <v>1843</v>
      </c>
      <c r="I1809" t="s">
        <v>55</v>
      </c>
      <c r="J1809">
        <v>1</v>
      </c>
      <c r="K1809">
        <v>4125</v>
      </c>
      <c r="L1809" t="str">
        <f>IFERROR(INDEX(play_attribution!$B$2:$B$328,MATCH(A1809,play_attribution!$A$2:$A$328,0)),"")</f>
        <v/>
      </c>
      <c r="M1809" t="str">
        <f>VLOOKUP(H1809,seller_roster!$A$2:$B$85,2,FALSE)</f>
        <v>Quinn Mbeki</v>
      </c>
      <c r="N1809" t="str">
        <f>VLOOKUP(C1809,accounts!$A$2:$F$9615,2,FALSE)</f>
        <v>Nonprofit</v>
      </c>
      <c r="O1809" t="str">
        <f>VLOOKUP(C1809,accounts!$A$2:$F$9615,3,FALSE)</f>
        <v>$1M-$2.5M</v>
      </c>
      <c r="P1809" t="str">
        <f>VLOOKUP(C1809,accounts!$A$2:$F$9615,5,FALSE)</f>
        <v>East</v>
      </c>
      <c r="Q1809" t="b">
        <f t="shared" si="29"/>
        <v>1</v>
      </c>
      <c r="R1809" t="e">
        <f>INDEX(removed_duplicate_rows!$A$5:$A$39,MATCH(wins!A1809,removed_duplicate_rows!$A$5:$A$39,0))</f>
        <v>#N/A</v>
      </c>
    </row>
    <row r="1810" spans="1:18" ht="15.75" customHeight="1" x14ac:dyDescent="0.2">
      <c r="A1810" t="s">
        <v>5559</v>
      </c>
      <c r="B1810" t="s">
        <v>5560</v>
      </c>
      <c r="C1810" t="s">
        <v>5561</v>
      </c>
      <c r="D1810" s="10">
        <v>45794</v>
      </c>
      <c r="E1810" t="s">
        <v>4832</v>
      </c>
      <c r="F1810">
        <v>2</v>
      </c>
      <c r="G1810" t="s">
        <v>374</v>
      </c>
      <c r="H1810" t="s">
        <v>1843</v>
      </c>
      <c r="I1810" t="s">
        <v>55</v>
      </c>
      <c r="J1810">
        <v>1</v>
      </c>
      <c r="K1810">
        <v>5471</v>
      </c>
      <c r="L1810" t="str">
        <f>IFERROR(INDEX(play_attribution!$B$2:$B$328,MATCH(A1810,play_attribution!$A$2:$A$328,0)),"")</f>
        <v/>
      </c>
      <c r="M1810" t="str">
        <f>VLOOKUP(H1810,seller_roster!$A$2:$B$85,2,FALSE)</f>
        <v>Quinn Mbeki</v>
      </c>
      <c r="N1810" t="str">
        <f>VLOOKUP(C1810,accounts!$A$2:$F$9615,2,FALSE)</f>
        <v>Retail Multi-Location</v>
      </c>
      <c r="O1810" t="str">
        <f>VLOOKUP(C1810,accounts!$A$2:$F$9615,3,FALSE)</f>
        <v>$5M-$10M</v>
      </c>
      <c r="P1810" t="str">
        <f>VLOOKUP(C1810,accounts!$A$2:$F$9615,5,FALSE)</f>
        <v>East</v>
      </c>
      <c r="Q1810" t="b">
        <f t="shared" si="29"/>
        <v>1</v>
      </c>
      <c r="R1810" t="e">
        <f>INDEX(removed_duplicate_rows!$A$5:$A$39,MATCH(wins!A1810,removed_duplicate_rows!$A$5:$A$39,0))</f>
        <v>#N/A</v>
      </c>
    </row>
    <row r="1811" spans="1:18" ht="15.75" customHeight="1" x14ac:dyDescent="0.2">
      <c r="A1811" t="s">
        <v>5562</v>
      </c>
      <c r="B1811" t="s">
        <v>5563</v>
      </c>
      <c r="C1811" t="s">
        <v>5564</v>
      </c>
      <c r="D1811" s="10">
        <v>45794</v>
      </c>
      <c r="E1811" t="s">
        <v>4832</v>
      </c>
      <c r="F1811">
        <v>2</v>
      </c>
      <c r="G1811" t="s">
        <v>374</v>
      </c>
      <c r="H1811" t="s">
        <v>391</v>
      </c>
      <c r="I1811" t="s">
        <v>55</v>
      </c>
      <c r="J1811">
        <v>1</v>
      </c>
      <c r="K1811">
        <v>5519</v>
      </c>
      <c r="L1811" t="str">
        <f>IFERROR(INDEX(play_attribution!$B$2:$B$328,MATCH(A1811,play_attribution!$A$2:$A$328,0)),"")</f>
        <v/>
      </c>
      <c r="M1811" t="str">
        <f>VLOOKUP(H1811,seller_roster!$A$2:$B$85,2,FALSE)</f>
        <v>Sam Walsh</v>
      </c>
      <c r="N1811" t="str">
        <f>VLOOKUP(C1811,accounts!$A$2:$F$9615,2,FALSE)</f>
        <v>Hospitality Group</v>
      </c>
      <c r="O1811" t="str">
        <f>VLOOKUP(C1811,accounts!$A$2:$F$9615,3,FALSE)</f>
        <v>$5M-$10M</v>
      </c>
      <c r="P1811" t="str">
        <f>VLOOKUP(C1811,accounts!$A$2:$F$9615,5,FALSE)</f>
        <v>West</v>
      </c>
      <c r="Q1811" t="b">
        <f t="shared" si="29"/>
        <v>1</v>
      </c>
      <c r="R1811" t="e">
        <f>INDEX(removed_duplicate_rows!$A$5:$A$39,MATCH(wins!A1811,removed_duplicate_rows!$A$5:$A$39,0))</f>
        <v>#N/A</v>
      </c>
    </row>
    <row r="1812" spans="1:18" ht="15.75" customHeight="1" x14ac:dyDescent="0.2">
      <c r="A1812" t="s">
        <v>5565</v>
      </c>
      <c r="B1812" t="s">
        <v>5566</v>
      </c>
      <c r="C1812" t="s">
        <v>5567</v>
      </c>
      <c r="D1812" s="10">
        <v>45794</v>
      </c>
      <c r="E1812" t="s">
        <v>4832</v>
      </c>
      <c r="F1812">
        <v>2</v>
      </c>
      <c r="G1812" t="s">
        <v>374</v>
      </c>
      <c r="H1812" t="s">
        <v>413</v>
      </c>
      <c r="I1812" t="s">
        <v>55</v>
      </c>
      <c r="J1812">
        <v>1</v>
      </c>
      <c r="K1812">
        <v>5905</v>
      </c>
      <c r="L1812" t="str">
        <f>IFERROR(INDEX(play_attribution!$B$2:$B$328,MATCH(A1812,play_attribution!$A$2:$A$328,0)),"")</f>
        <v/>
      </c>
      <c r="M1812" t="str">
        <f>VLOOKUP(H1812,seller_roster!$A$2:$B$85,2,FALSE)</f>
        <v>Phoenix Doyle</v>
      </c>
      <c r="N1812" t="str">
        <f>VLOOKUP(C1812,accounts!$A$2:$F$9615,2,FALSE)</f>
        <v>Hospitality Group</v>
      </c>
      <c r="O1812" t="str">
        <f>VLOOKUP(C1812,accounts!$A$2:$F$9615,3,FALSE)</f>
        <v>&lt;$1M</v>
      </c>
      <c r="P1812" t="str">
        <f>VLOOKUP(C1812,accounts!$A$2:$F$9615,5,FALSE)</f>
        <v>West</v>
      </c>
      <c r="Q1812" t="b">
        <f t="shared" si="29"/>
        <v>1</v>
      </c>
      <c r="R1812" t="e">
        <f>INDEX(removed_duplicate_rows!$A$5:$A$39,MATCH(wins!A1812,removed_duplicate_rows!$A$5:$A$39,0))</f>
        <v>#N/A</v>
      </c>
    </row>
    <row r="1813" spans="1:18" ht="15.75" customHeight="1" x14ac:dyDescent="0.2">
      <c r="A1813" t="s">
        <v>5568</v>
      </c>
      <c r="B1813" t="s">
        <v>5569</v>
      </c>
      <c r="C1813" t="s">
        <v>5570</v>
      </c>
      <c r="D1813" s="10">
        <v>45794</v>
      </c>
      <c r="E1813" t="s">
        <v>4832</v>
      </c>
      <c r="F1813">
        <v>2</v>
      </c>
      <c r="G1813" t="s">
        <v>374</v>
      </c>
      <c r="H1813" t="s">
        <v>1843</v>
      </c>
      <c r="I1813" t="s">
        <v>55</v>
      </c>
      <c r="J1813">
        <v>1</v>
      </c>
      <c r="K1813">
        <v>6256</v>
      </c>
      <c r="L1813" t="str">
        <f>IFERROR(INDEX(play_attribution!$B$2:$B$328,MATCH(A1813,play_attribution!$A$2:$A$328,0)),"")</f>
        <v/>
      </c>
      <c r="M1813" t="str">
        <f>VLOOKUP(H1813,seller_roster!$A$2:$B$85,2,FALSE)</f>
        <v>Quinn Mbeki</v>
      </c>
      <c r="N1813" t="str">
        <f>VLOOKUP(C1813,accounts!$A$2:$F$9615,2,FALSE)</f>
        <v>Professional Services</v>
      </c>
      <c r="O1813" t="str">
        <f>VLOOKUP(C1813,accounts!$A$2:$F$9615,3,FALSE)</f>
        <v>$5M-$10M</v>
      </c>
      <c r="P1813" t="str">
        <f>VLOOKUP(C1813,accounts!$A$2:$F$9615,5,FALSE)</f>
        <v>East</v>
      </c>
      <c r="Q1813" t="b">
        <f t="shared" si="29"/>
        <v>1</v>
      </c>
      <c r="R1813" t="e">
        <f>INDEX(removed_duplicate_rows!$A$5:$A$39,MATCH(wins!A1813,removed_duplicate_rows!$A$5:$A$39,0))</f>
        <v>#N/A</v>
      </c>
    </row>
    <row r="1814" spans="1:18" ht="15.75" customHeight="1" x14ac:dyDescent="0.2">
      <c r="A1814" t="s">
        <v>5571</v>
      </c>
      <c r="B1814" t="s">
        <v>5572</v>
      </c>
      <c r="C1814" t="s">
        <v>5573</v>
      </c>
      <c r="D1814" s="10">
        <v>45794</v>
      </c>
      <c r="E1814" t="s">
        <v>4832</v>
      </c>
      <c r="F1814">
        <v>2</v>
      </c>
      <c r="G1814" t="s">
        <v>374</v>
      </c>
      <c r="H1814" t="s">
        <v>391</v>
      </c>
      <c r="I1814" t="s">
        <v>55</v>
      </c>
      <c r="J1814">
        <v>1</v>
      </c>
      <c r="K1814">
        <v>7521</v>
      </c>
      <c r="L1814" t="str">
        <f>IFERROR(INDEX(play_attribution!$B$2:$B$328,MATCH(A1814,play_attribution!$A$2:$A$328,0)),"")</f>
        <v/>
      </c>
      <c r="M1814" t="str">
        <f>VLOOKUP(H1814,seller_roster!$A$2:$B$85,2,FALSE)</f>
        <v>Sam Walsh</v>
      </c>
      <c r="N1814" t="str">
        <f>VLOOKUP(C1814,accounts!$A$2:$F$9615,2,FALSE)</f>
        <v>Wholesale &amp; Distribution</v>
      </c>
      <c r="O1814" t="str">
        <f>VLOOKUP(C1814,accounts!$A$2:$F$9615,3,FALSE)</f>
        <v>$2.5M-$5M</v>
      </c>
      <c r="P1814" t="str">
        <f>VLOOKUP(C1814,accounts!$A$2:$F$9615,5,FALSE)</f>
        <v>East</v>
      </c>
      <c r="Q1814" t="b">
        <f t="shared" si="29"/>
        <v>1</v>
      </c>
      <c r="R1814" t="e">
        <f>INDEX(removed_duplicate_rows!$A$5:$A$39,MATCH(wins!A1814,removed_duplicate_rows!$A$5:$A$39,0))</f>
        <v>#N/A</v>
      </c>
    </row>
    <row r="1815" spans="1:18" ht="15.75" customHeight="1" x14ac:dyDescent="0.2">
      <c r="A1815" t="s">
        <v>5574</v>
      </c>
      <c r="B1815" t="s">
        <v>5575</v>
      </c>
      <c r="C1815" t="s">
        <v>5576</v>
      </c>
      <c r="D1815" s="10">
        <v>45794</v>
      </c>
      <c r="E1815" t="s">
        <v>4832</v>
      </c>
      <c r="F1815">
        <v>2</v>
      </c>
      <c r="G1815" t="s">
        <v>374</v>
      </c>
      <c r="H1815" t="s">
        <v>391</v>
      </c>
      <c r="I1815" t="s">
        <v>55</v>
      </c>
      <c r="J1815">
        <v>1</v>
      </c>
      <c r="K1815">
        <v>6711</v>
      </c>
      <c r="L1815" t="str">
        <f>IFERROR(INDEX(play_attribution!$B$2:$B$328,MATCH(A1815,play_attribution!$A$2:$A$328,0)),"")</f>
        <v/>
      </c>
      <c r="M1815" t="str">
        <f>VLOOKUP(H1815,seller_roster!$A$2:$B$85,2,FALSE)</f>
        <v>Sam Walsh</v>
      </c>
      <c r="N1815" t="str">
        <f>VLOOKUP(C1815,accounts!$A$2:$F$9615,2,FALSE)</f>
        <v>Professional Services</v>
      </c>
      <c r="O1815" t="str">
        <f>VLOOKUP(C1815,accounts!$A$2:$F$9615,3,FALSE)</f>
        <v>$2.5M-$5M</v>
      </c>
      <c r="P1815" t="str">
        <f>VLOOKUP(C1815,accounts!$A$2:$F$9615,5,FALSE)</f>
        <v>West</v>
      </c>
      <c r="Q1815" t="b">
        <f t="shared" si="29"/>
        <v>1</v>
      </c>
      <c r="R1815" t="e">
        <f>INDEX(removed_duplicate_rows!$A$5:$A$39,MATCH(wins!A1815,removed_duplicate_rows!$A$5:$A$39,0))</f>
        <v>#N/A</v>
      </c>
    </row>
    <row r="1816" spans="1:18" ht="15.75" customHeight="1" x14ac:dyDescent="0.2">
      <c r="A1816" t="s">
        <v>5577</v>
      </c>
      <c r="B1816" t="s">
        <v>5578</v>
      </c>
      <c r="C1816" t="s">
        <v>5579</v>
      </c>
      <c r="D1816" s="10">
        <v>45794</v>
      </c>
      <c r="E1816" t="s">
        <v>4832</v>
      </c>
      <c r="F1816">
        <v>2</v>
      </c>
      <c r="G1816" t="s">
        <v>374</v>
      </c>
      <c r="H1816" t="s">
        <v>832</v>
      </c>
      <c r="I1816" t="s">
        <v>55</v>
      </c>
      <c r="J1816">
        <v>1</v>
      </c>
      <c r="K1816">
        <v>6068</v>
      </c>
      <c r="L1816" t="str">
        <f>IFERROR(INDEX(play_attribution!$B$2:$B$328,MATCH(A1816,play_attribution!$A$2:$A$328,0)),"")</f>
        <v/>
      </c>
      <c r="M1816" t="str">
        <f>VLOOKUP(H1816,seller_roster!$A$2:$B$85,2,FALSE)</f>
        <v>Noel Nkemelu</v>
      </c>
      <c r="N1816" t="str">
        <f>VLOOKUP(C1816,accounts!$A$2:$F$9615,2,FALSE)</f>
        <v>Nonprofit</v>
      </c>
      <c r="O1816" t="str">
        <f>VLOOKUP(C1816,accounts!$A$2:$F$9615,3,FALSE)</f>
        <v>$5M-$10M</v>
      </c>
      <c r="P1816" t="str">
        <f>VLOOKUP(C1816,accounts!$A$2:$F$9615,5,FALSE)</f>
        <v>Central</v>
      </c>
      <c r="Q1816" t="b">
        <f t="shared" si="29"/>
        <v>1</v>
      </c>
      <c r="R1816" t="e">
        <f>INDEX(removed_duplicate_rows!$A$5:$A$39,MATCH(wins!A1816,removed_duplicate_rows!$A$5:$A$39,0))</f>
        <v>#N/A</v>
      </c>
    </row>
    <row r="1817" spans="1:18" ht="15.75" customHeight="1" x14ac:dyDescent="0.2">
      <c r="A1817" t="s">
        <v>5580</v>
      </c>
      <c r="B1817" t="s">
        <v>5581</v>
      </c>
      <c r="C1817" t="s">
        <v>5582</v>
      </c>
      <c r="D1817" s="10">
        <v>45794</v>
      </c>
      <c r="E1817" t="s">
        <v>4832</v>
      </c>
      <c r="F1817">
        <v>2</v>
      </c>
      <c r="G1817" t="s">
        <v>374</v>
      </c>
      <c r="H1817" t="s">
        <v>383</v>
      </c>
      <c r="I1817" t="s">
        <v>55</v>
      </c>
      <c r="J1817">
        <v>1</v>
      </c>
      <c r="K1817">
        <v>5884</v>
      </c>
      <c r="L1817" t="str">
        <f>IFERROR(INDEX(play_attribution!$B$2:$B$328,MATCH(A1817,play_attribution!$A$2:$A$328,0)),"")</f>
        <v/>
      </c>
      <c r="M1817" t="str">
        <f>VLOOKUP(H1817,seller_roster!$A$2:$B$85,2,FALSE)</f>
        <v>Flor Ruiz</v>
      </c>
      <c r="N1817" t="str">
        <f>VLOOKUP(C1817,accounts!$A$2:$F$9615,2,FALSE)</f>
        <v>Retail Multi-Location</v>
      </c>
      <c r="O1817" t="str">
        <f>VLOOKUP(C1817,accounts!$A$2:$F$9615,3,FALSE)</f>
        <v>$5M-$10M</v>
      </c>
      <c r="P1817" t="str">
        <f>VLOOKUP(C1817,accounts!$A$2:$F$9615,5,FALSE)</f>
        <v>East</v>
      </c>
      <c r="Q1817" t="b">
        <f t="shared" si="29"/>
        <v>1</v>
      </c>
      <c r="R1817" t="e">
        <f>INDEX(removed_duplicate_rows!$A$5:$A$39,MATCH(wins!A1817,removed_duplicate_rows!$A$5:$A$39,0))</f>
        <v>#N/A</v>
      </c>
    </row>
    <row r="1818" spans="1:18" ht="15.75" customHeight="1" x14ac:dyDescent="0.2">
      <c r="A1818" t="s">
        <v>5583</v>
      </c>
      <c r="B1818" t="s">
        <v>5584</v>
      </c>
      <c r="C1818" t="s">
        <v>5585</v>
      </c>
      <c r="D1818" s="10">
        <v>45794</v>
      </c>
      <c r="E1818" t="s">
        <v>4832</v>
      </c>
      <c r="F1818">
        <v>2</v>
      </c>
      <c r="G1818" t="s">
        <v>374</v>
      </c>
      <c r="H1818" t="s">
        <v>832</v>
      </c>
      <c r="I1818" t="s">
        <v>55</v>
      </c>
      <c r="J1818">
        <v>1</v>
      </c>
      <c r="K1818">
        <v>5817</v>
      </c>
      <c r="L1818" t="str">
        <f>IFERROR(INDEX(play_attribution!$B$2:$B$328,MATCH(A1818,play_attribution!$A$2:$A$328,0)),"")</f>
        <v/>
      </c>
      <c r="M1818" t="str">
        <f>VLOOKUP(H1818,seller_roster!$A$2:$B$85,2,FALSE)</f>
        <v>Noel Nkemelu</v>
      </c>
      <c r="N1818" t="str">
        <f>VLOOKUP(C1818,accounts!$A$2:$F$9615,2,FALSE)</f>
        <v>Nonprofit</v>
      </c>
      <c r="O1818" t="str">
        <f>VLOOKUP(C1818,accounts!$A$2:$F$9615,3,FALSE)</f>
        <v>$5M-$10M</v>
      </c>
      <c r="P1818" t="str">
        <f>VLOOKUP(C1818,accounts!$A$2:$F$9615,5,FALSE)</f>
        <v>West</v>
      </c>
      <c r="Q1818" t="b">
        <f t="shared" si="29"/>
        <v>1</v>
      </c>
      <c r="R1818" t="e">
        <f>INDEX(removed_duplicate_rows!$A$5:$A$39,MATCH(wins!A1818,removed_duplicate_rows!$A$5:$A$39,0))</f>
        <v>#N/A</v>
      </c>
    </row>
    <row r="1819" spans="1:18" ht="15.75" customHeight="1" x14ac:dyDescent="0.2">
      <c r="A1819" t="s">
        <v>5586</v>
      </c>
      <c r="B1819" t="s">
        <v>5587</v>
      </c>
      <c r="C1819" t="s">
        <v>5588</v>
      </c>
      <c r="D1819" s="10">
        <v>45794</v>
      </c>
      <c r="E1819" t="s">
        <v>4832</v>
      </c>
      <c r="F1819">
        <v>2</v>
      </c>
      <c r="G1819" t="s">
        <v>374</v>
      </c>
      <c r="H1819" t="s">
        <v>398</v>
      </c>
      <c r="I1819" t="s">
        <v>55</v>
      </c>
      <c r="J1819">
        <v>1</v>
      </c>
      <c r="K1819">
        <v>5151</v>
      </c>
      <c r="L1819" t="str">
        <f>IFERROR(INDEX(play_attribution!$B$2:$B$328,MATCH(A1819,play_attribution!$A$2:$A$328,0)),"")</f>
        <v/>
      </c>
      <c r="M1819" t="str">
        <f>VLOOKUP(H1819,seller_roster!$A$2:$B$85,2,FALSE)</f>
        <v>Rowan Kim</v>
      </c>
      <c r="N1819" t="str">
        <f>VLOOKUP(C1819,accounts!$A$2:$F$9615,2,FALSE)</f>
        <v>Retail Multi-Location</v>
      </c>
      <c r="O1819" t="str">
        <f>VLOOKUP(C1819,accounts!$A$2:$F$9615,3,FALSE)</f>
        <v>$5M-$10M</v>
      </c>
      <c r="P1819" t="str">
        <f>VLOOKUP(C1819,accounts!$A$2:$F$9615,5,FALSE)</f>
        <v>Central</v>
      </c>
      <c r="Q1819" t="b">
        <f t="shared" si="29"/>
        <v>1</v>
      </c>
      <c r="R1819" t="e">
        <f>INDEX(removed_duplicate_rows!$A$5:$A$39,MATCH(wins!A1819,removed_duplicate_rows!$A$5:$A$39,0))</f>
        <v>#N/A</v>
      </c>
    </row>
    <row r="1820" spans="1:18" ht="15.75" customHeight="1" x14ac:dyDescent="0.2">
      <c r="A1820" t="s">
        <v>5589</v>
      </c>
      <c r="B1820" t="s">
        <v>5590</v>
      </c>
      <c r="C1820" t="s">
        <v>5591</v>
      </c>
      <c r="D1820" s="10">
        <v>45794</v>
      </c>
      <c r="E1820" t="s">
        <v>4832</v>
      </c>
      <c r="F1820">
        <v>2</v>
      </c>
      <c r="G1820" t="s">
        <v>374</v>
      </c>
      <c r="H1820" t="s">
        <v>449</v>
      </c>
      <c r="I1820" t="s">
        <v>55</v>
      </c>
      <c r="J1820">
        <v>1</v>
      </c>
      <c r="K1820">
        <v>4255</v>
      </c>
      <c r="L1820" t="str">
        <f>IFERROR(INDEX(play_attribution!$B$2:$B$328,MATCH(A1820,play_attribution!$A$2:$A$328,0)),"")</f>
        <v/>
      </c>
      <c r="M1820" t="str">
        <f>VLOOKUP(H1820,seller_roster!$A$2:$B$85,2,FALSE)</f>
        <v>Hayden Okafor</v>
      </c>
      <c r="N1820" t="str">
        <f>VLOOKUP(C1820,accounts!$A$2:$F$9615,2,FALSE)</f>
        <v>Construction</v>
      </c>
      <c r="O1820" t="str">
        <f>VLOOKUP(C1820,accounts!$A$2:$F$9615,3,FALSE)</f>
        <v>$2.5M-$5M</v>
      </c>
      <c r="P1820" t="str">
        <f>VLOOKUP(C1820,accounts!$A$2:$F$9615,5,FALSE)</f>
        <v>Central</v>
      </c>
      <c r="Q1820" t="b">
        <f t="shared" si="29"/>
        <v>1</v>
      </c>
      <c r="R1820" t="e">
        <f>INDEX(removed_duplicate_rows!$A$5:$A$39,MATCH(wins!A1820,removed_duplicate_rows!$A$5:$A$39,0))</f>
        <v>#N/A</v>
      </c>
    </row>
    <row r="1821" spans="1:18" ht="15.75" customHeight="1" x14ac:dyDescent="0.2">
      <c r="A1821" t="s">
        <v>5592</v>
      </c>
      <c r="B1821" t="s">
        <v>5593</v>
      </c>
      <c r="C1821" t="s">
        <v>5594</v>
      </c>
      <c r="D1821" s="10">
        <v>45794</v>
      </c>
      <c r="E1821" t="s">
        <v>4832</v>
      </c>
      <c r="F1821">
        <v>2</v>
      </c>
      <c r="G1821" t="s">
        <v>374</v>
      </c>
      <c r="H1821" t="s">
        <v>383</v>
      </c>
      <c r="I1821" t="s">
        <v>55</v>
      </c>
      <c r="J1821">
        <v>1</v>
      </c>
      <c r="K1821">
        <v>4795</v>
      </c>
      <c r="L1821" t="str">
        <f>IFERROR(INDEX(play_attribution!$B$2:$B$328,MATCH(A1821,play_attribution!$A$2:$A$328,0)),"")</f>
        <v/>
      </c>
      <c r="M1821" t="str">
        <f>VLOOKUP(H1821,seller_roster!$A$2:$B$85,2,FALSE)</f>
        <v>Flor Ruiz</v>
      </c>
      <c r="N1821" t="str">
        <f>VLOOKUP(C1821,accounts!$A$2:$F$9615,2,FALSE)</f>
        <v>Manufacturing</v>
      </c>
      <c r="O1821" t="str">
        <f>VLOOKUP(C1821,accounts!$A$2:$F$9615,3,FALSE)</f>
        <v>$2.5M-$5M</v>
      </c>
      <c r="P1821" t="str">
        <f>VLOOKUP(C1821,accounts!$A$2:$F$9615,5,FALSE)</f>
        <v>West</v>
      </c>
      <c r="Q1821" t="b">
        <f t="shared" si="29"/>
        <v>1</v>
      </c>
      <c r="R1821" t="e">
        <f>INDEX(removed_duplicate_rows!$A$5:$A$39,MATCH(wins!A1821,removed_duplicate_rows!$A$5:$A$39,0))</f>
        <v>#N/A</v>
      </c>
    </row>
    <row r="1822" spans="1:18" ht="15.75" customHeight="1" x14ac:dyDescent="0.2">
      <c r="A1822" t="s">
        <v>5595</v>
      </c>
      <c r="B1822" t="s">
        <v>5596</v>
      </c>
      <c r="C1822" t="s">
        <v>5597</v>
      </c>
      <c r="D1822" s="10">
        <v>45794</v>
      </c>
      <c r="E1822" t="s">
        <v>4832</v>
      </c>
      <c r="F1822">
        <v>2</v>
      </c>
      <c r="G1822" t="s">
        <v>374</v>
      </c>
      <c r="H1822" t="s">
        <v>387</v>
      </c>
      <c r="I1822" t="s">
        <v>55</v>
      </c>
      <c r="J1822">
        <v>1</v>
      </c>
      <c r="K1822">
        <v>7187</v>
      </c>
      <c r="L1822" t="str">
        <f>IFERROR(INDEX(play_attribution!$B$2:$B$328,MATCH(A1822,play_attribution!$A$2:$A$328,0)),"")</f>
        <v/>
      </c>
      <c r="M1822" t="str">
        <f>VLOOKUP(H1822,seller_roster!$A$2:$B$85,2,FALSE)</f>
        <v>Ray Kim</v>
      </c>
      <c r="N1822" t="str">
        <f>VLOOKUP(C1822,accounts!$A$2:$F$9615,2,FALSE)</f>
        <v>Field Services</v>
      </c>
      <c r="O1822" t="str">
        <f>VLOOKUP(C1822,accounts!$A$2:$F$9615,3,FALSE)</f>
        <v>$1M-$2.5M</v>
      </c>
      <c r="P1822" t="str">
        <f>VLOOKUP(C1822,accounts!$A$2:$F$9615,5,FALSE)</f>
        <v>Central</v>
      </c>
      <c r="Q1822" t="b">
        <f t="shared" si="29"/>
        <v>1</v>
      </c>
      <c r="R1822" t="e">
        <f>INDEX(removed_duplicate_rows!$A$5:$A$39,MATCH(wins!A1822,removed_duplicate_rows!$A$5:$A$39,0))</f>
        <v>#N/A</v>
      </c>
    </row>
    <row r="1823" spans="1:18" ht="15.75" customHeight="1" x14ac:dyDescent="0.2">
      <c r="A1823" t="s">
        <v>5598</v>
      </c>
      <c r="B1823" t="s">
        <v>5599</v>
      </c>
      <c r="C1823" t="s">
        <v>5600</v>
      </c>
      <c r="D1823" s="10">
        <v>45794</v>
      </c>
      <c r="E1823" t="s">
        <v>4832</v>
      </c>
      <c r="F1823">
        <v>2</v>
      </c>
      <c r="G1823" t="s">
        <v>374</v>
      </c>
      <c r="H1823" t="s">
        <v>402</v>
      </c>
      <c r="I1823" t="s">
        <v>55</v>
      </c>
      <c r="J1823">
        <v>1</v>
      </c>
      <c r="K1823">
        <v>9173</v>
      </c>
      <c r="L1823" t="str">
        <f>IFERROR(INDEX(play_attribution!$B$2:$B$328,MATCH(A1823,play_attribution!$A$2:$A$328,0)),"")</f>
        <v/>
      </c>
      <c r="M1823" t="str">
        <f>VLOOKUP(H1823,seller_roster!$A$2:$B$85,2,FALSE)</f>
        <v>Frankie Vega</v>
      </c>
      <c r="N1823" t="str">
        <f>VLOOKUP(C1823,accounts!$A$2:$F$9615,2,FALSE)</f>
        <v>Nonprofit</v>
      </c>
      <c r="O1823" t="str">
        <f>VLOOKUP(C1823,accounts!$A$2:$F$9615,3,FALSE)</f>
        <v>$5M-$10M</v>
      </c>
      <c r="P1823" t="str">
        <f>VLOOKUP(C1823,accounts!$A$2:$F$9615,5,FALSE)</f>
        <v>West</v>
      </c>
      <c r="Q1823" t="b">
        <f t="shared" si="29"/>
        <v>1</v>
      </c>
      <c r="R1823" t="e">
        <f>INDEX(removed_duplicate_rows!$A$5:$A$39,MATCH(wins!A1823,removed_duplicate_rows!$A$5:$A$39,0))</f>
        <v>#N/A</v>
      </c>
    </row>
    <row r="1824" spans="1:18" ht="15.75" customHeight="1" x14ac:dyDescent="0.2">
      <c r="A1824" t="s">
        <v>5601</v>
      </c>
      <c r="B1824" t="s">
        <v>5602</v>
      </c>
      <c r="C1824" t="s">
        <v>5603</v>
      </c>
      <c r="D1824" s="10">
        <v>45794</v>
      </c>
      <c r="E1824" t="s">
        <v>4832</v>
      </c>
      <c r="F1824">
        <v>2</v>
      </c>
      <c r="G1824" t="s">
        <v>374</v>
      </c>
      <c r="H1824" t="s">
        <v>4096</v>
      </c>
      <c r="I1824" t="s">
        <v>55</v>
      </c>
      <c r="J1824">
        <v>1</v>
      </c>
      <c r="K1824">
        <v>7645</v>
      </c>
      <c r="L1824" t="str">
        <f>IFERROR(INDEX(play_attribution!$B$2:$B$328,MATCH(A1824,play_attribution!$A$2:$A$328,0)),"")</f>
        <v/>
      </c>
      <c r="M1824" t="str">
        <f>VLOOKUP(H1824,seller_roster!$A$2:$B$85,2,FALSE)</f>
        <v>Vesper Kim</v>
      </c>
      <c r="N1824" t="str">
        <f>VLOOKUP(C1824,accounts!$A$2:$F$9615,2,FALSE)</f>
        <v>Retail Multi-Location</v>
      </c>
      <c r="O1824" t="str">
        <f>VLOOKUP(C1824,accounts!$A$2:$F$9615,3,FALSE)</f>
        <v>$5M-$10M</v>
      </c>
      <c r="P1824" t="str">
        <f>VLOOKUP(C1824,accounts!$A$2:$F$9615,5,FALSE)</f>
        <v>East</v>
      </c>
      <c r="Q1824" t="b">
        <f t="shared" si="29"/>
        <v>1</v>
      </c>
      <c r="R1824" t="e">
        <f>INDEX(removed_duplicate_rows!$A$5:$A$39,MATCH(wins!A1824,removed_duplicate_rows!$A$5:$A$39,0))</f>
        <v>#N/A</v>
      </c>
    </row>
    <row r="1825" spans="1:18" ht="15.75" customHeight="1" x14ac:dyDescent="0.2">
      <c r="A1825" t="s">
        <v>5604</v>
      </c>
      <c r="B1825" t="s">
        <v>5605</v>
      </c>
      <c r="C1825" t="s">
        <v>5606</v>
      </c>
      <c r="D1825" s="10">
        <v>45794</v>
      </c>
      <c r="E1825" t="s">
        <v>4832</v>
      </c>
      <c r="F1825">
        <v>2</v>
      </c>
      <c r="G1825" t="s">
        <v>374</v>
      </c>
      <c r="H1825" t="s">
        <v>832</v>
      </c>
      <c r="I1825" t="s">
        <v>55</v>
      </c>
      <c r="J1825">
        <v>1</v>
      </c>
      <c r="K1825">
        <v>8127</v>
      </c>
      <c r="L1825" t="str">
        <f>IFERROR(INDEX(play_attribution!$B$2:$B$328,MATCH(A1825,play_attribution!$A$2:$A$328,0)),"")</f>
        <v/>
      </c>
      <c r="M1825" t="str">
        <f>VLOOKUP(H1825,seller_roster!$A$2:$B$85,2,FALSE)</f>
        <v>Noel Nkemelu</v>
      </c>
      <c r="N1825" t="str">
        <f>VLOOKUP(C1825,accounts!$A$2:$F$9615,2,FALSE)</f>
        <v>Nonprofit</v>
      </c>
      <c r="O1825" t="str">
        <f>VLOOKUP(C1825,accounts!$A$2:$F$9615,3,FALSE)</f>
        <v>$2.5M-$5M</v>
      </c>
      <c r="P1825" t="str">
        <f>VLOOKUP(C1825,accounts!$A$2:$F$9615,5,FALSE)</f>
        <v>West</v>
      </c>
      <c r="Q1825" t="b">
        <f t="shared" si="29"/>
        <v>1</v>
      </c>
      <c r="R1825" t="e">
        <f>INDEX(removed_duplicate_rows!$A$5:$A$39,MATCH(wins!A1825,removed_duplicate_rows!$A$5:$A$39,0))</f>
        <v>#N/A</v>
      </c>
    </row>
    <row r="1826" spans="1:18" ht="15.75" customHeight="1" x14ac:dyDescent="0.2">
      <c r="A1826" t="s">
        <v>5607</v>
      </c>
      <c r="B1826" t="s">
        <v>5608</v>
      </c>
      <c r="C1826" t="s">
        <v>5609</v>
      </c>
      <c r="D1826" s="10">
        <v>45801</v>
      </c>
      <c r="E1826" t="s">
        <v>4832</v>
      </c>
      <c r="F1826">
        <v>3</v>
      </c>
      <c r="G1826" t="s">
        <v>53</v>
      </c>
      <c r="H1826" t="s">
        <v>495</v>
      </c>
      <c r="I1826" t="s">
        <v>55</v>
      </c>
      <c r="J1826">
        <v>1</v>
      </c>
      <c r="K1826">
        <v>18530</v>
      </c>
      <c r="L1826" t="str">
        <f>IFERROR(INDEX(play_attribution!$B$2:$B$328,MATCH(A1826,play_attribution!$A$2:$A$328,0)),"")</f>
        <v/>
      </c>
      <c r="M1826" t="str">
        <f>VLOOKUP(H1826,seller_roster!$A$2:$B$85,2,FALSE)</f>
        <v>Gio Ferro</v>
      </c>
      <c r="N1826" t="str">
        <f>VLOOKUP(C1826,accounts!$A$2:$F$9615,2,FALSE)</f>
        <v>Retail Multi-Location</v>
      </c>
      <c r="O1826" t="str">
        <f>VLOOKUP(C1826,accounts!$A$2:$F$9615,3,FALSE)</f>
        <v>$5M-$10M</v>
      </c>
      <c r="P1826" t="str">
        <f>VLOOKUP(C1826,accounts!$A$2:$F$9615,5,FALSE)</f>
        <v>Central</v>
      </c>
      <c r="Q1826" t="b">
        <f t="shared" si="29"/>
        <v>1</v>
      </c>
      <c r="R1826" t="e">
        <f>INDEX(removed_duplicate_rows!$A$5:$A$39,MATCH(wins!A1826,removed_duplicate_rows!$A$5:$A$39,0))</f>
        <v>#N/A</v>
      </c>
    </row>
    <row r="1827" spans="1:18" ht="15.75" customHeight="1" x14ac:dyDescent="0.2">
      <c r="A1827" t="s">
        <v>5610</v>
      </c>
      <c r="B1827" t="s">
        <v>5611</v>
      </c>
      <c r="C1827" t="s">
        <v>5612</v>
      </c>
      <c r="D1827" s="10">
        <v>45801</v>
      </c>
      <c r="E1827" t="s">
        <v>4832</v>
      </c>
      <c r="F1827">
        <v>3</v>
      </c>
      <c r="G1827" t="s">
        <v>53</v>
      </c>
      <c r="H1827" t="s">
        <v>73</v>
      </c>
      <c r="I1827" t="s">
        <v>55</v>
      </c>
      <c r="J1827">
        <v>1</v>
      </c>
      <c r="K1827">
        <v>19657</v>
      </c>
      <c r="L1827" t="str">
        <f>IFERROR(INDEX(play_attribution!$B$2:$B$328,MATCH(A1827,play_attribution!$A$2:$A$328,0)),"")</f>
        <v/>
      </c>
      <c r="M1827" t="str">
        <f>VLOOKUP(H1827,seller_roster!$A$2:$B$85,2,FALSE)</f>
        <v>Rhea Ruiz</v>
      </c>
      <c r="N1827" t="str">
        <f>VLOOKUP(C1827,accounts!$A$2:$F$9615,2,FALSE)</f>
        <v>Wholesale &amp; Distribution</v>
      </c>
      <c r="O1827" t="str">
        <f>VLOOKUP(C1827,accounts!$A$2:$F$9615,3,FALSE)</f>
        <v>$5M-$10M</v>
      </c>
      <c r="P1827" t="str">
        <f>VLOOKUP(C1827,accounts!$A$2:$F$9615,5,FALSE)</f>
        <v>Central</v>
      </c>
      <c r="Q1827" t="b">
        <f t="shared" si="29"/>
        <v>1</v>
      </c>
      <c r="R1827" t="e">
        <f>INDEX(removed_duplicate_rows!$A$5:$A$39,MATCH(wins!A1827,removed_duplicate_rows!$A$5:$A$39,0))</f>
        <v>#N/A</v>
      </c>
    </row>
    <row r="1828" spans="1:18" ht="15.75" customHeight="1" x14ac:dyDescent="0.2">
      <c r="A1828" t="s">
        <v>5613</v>
      </c>
      <c r="B1828" t="s">
        <v>5614</v>
      </c>
      <c r="C1828" t="s">
        <v>5615</v>
      </c>
      <c r="D1828" s="10">
        <v>45801</v>
      </c>
      <c r="E1828" t="s">
        <v>4832</v>
      </c>
      <c r="F1828">
        <v>3</v>
      </c>
      <c r="G1828" t="s">
        <v>53</v>
      </c>
      <c r="H1828" t="s">
        <v>73</v>
      </c>
      <c r="I1828" t="s">
        <v>55</v>
      </c>
      <c r="J1828">
        <v>1</v>
      </c>
      <c r="K1828">
        <v>17101</v>
      </c>
      <c r="L1828" t="str">
        <f>IFERROR(INDEX(play_attribution!$B$2:$B$328,MATCH(A1828,play_attribution!$A$2:$A$328,0)),"")</f>
        <v/>
      </c>
      <c r="M1828" t="str">
        <f>VLOOKUP(H1828,seller_roster!$A$2:$B$85,2,FALSE)</f>
        <v>Rhea Ruiz</v>
      </c>
      <c r="N1828" t="str">
        <f>VLOOKUP(C1828,accounts!$A$2:$F$9615,2,FALSE)</f>
        <v>Manufacturing</v>
      </c>
      <c r="O1828" t="str">
        <f>VLOOKUP(C1828,accounts!$A$2:$F$9615,3,FALSE)</f>
        <v>$5M-$10M</v>
      </c>
      <c r="P1828" t="str">
        <f>VLOOKUP(C1828,accounts!$A$2:$F$9615,5,FALSE)</f>
        <v>Central</v>
      </c>
      <c r="Q1828" t="b">
        <f t="shared" si="29"/>
        <v>1</v>
      </c>
      <c r="R1828" t="e">
        <f>INDEX(removed_duplicate_rows!$A$5:$A$39,MATCH(wins!A1828,removed_duplicate_rows!$A$5:$A$39,0))</f>
        <v>#N/A</v>
      </c>
    </row>
    <row r="1829" spans="1:18" ht="15.75" customHeight="1" x14ac:dyDescent="0.2">
      <c r="A1829" t="s">
        <v>5616</v>
      </c>
      <c r="B1829" t="s">
        <v>5617</v>
      </c>
      <c r="C1829" t="s">
        <v>5618</v>
      </c>
      <c r="D1829" s="10">
        <v>45801</v>
      </c>
      <c r="E1829" t="s">
        <v>4832</v>
      </c>
      <c r="F1829">
        <v>3</v>
      </c>
      <c r="G1829" t="s">
        <v>53</v>
      </c>
      <c r="H1829" t="s">
        <v>65</v>
      </c>
      <c r="I1829" t="s">
        <v>79</v>
      </c>
      <c r="J1829">
        <v>1</v>
      </c>
      <c r="K1829">
        <v>13993</v>
      </c>
      <c r="L1829" t="str">
        <f>IFERROR(INDEX(play_attribution!$B$2:$B$328,MATCH(A1829,play_attribution!$A$2:$A$328,0)),"")</f>
        <v/>
      </c>
      <c r="M1829" t="str">
        <f>VLOOKUP(H1829,seller_roster!$A$2:$B$85,2,FALSE)</f>
        <v>Bryn Moreau</v>
      </c>
      <c r="N1829" t="str">
        <f>VLOOKUP(C1829,accounts!$A$2:$F$9615,2,FALSE)</f>
        <v>Construction</v>
      </c>
      <c r="O1829" t="str">
        <f>VLOOKUP(C1829,accounts!$A$2:$F$9615,3,FALSE)</f>
        <v>$2.5M-$5M</v>
      </c>
      <c r="P1829" t="str">
        <f>VLOOKUP(C1829,accounts!$A$2:$F$9615,5,FALSE)</f>
        <v>West</v>
      </c>
      <c r="Q1829" t="b">
        <f t="shared" si="29"/>
        <v>1</v>
      </c>
      <c r="R1829" t="e">
        <f>INDEX(removed_duplicate_rows!$A$5:$A$39,MATCH(wins!A1829,removed_duplicate_rows!$A$5:$A$39,0))</f>
        <v>#N/A</v>
      </c>
    </row>
    <row r="1830" spans="1:18" ht="15.75" customHeight="1" x14ac:dyDescent="0.2">
      <c r="A1830" t="s">
        <v>5619</v>
      </c>
      <c r="B1830" t="s">
        <v>5620</v>
      </c>
      <c r="C1830" t="s">
        <v>5621</v>
      </c>
      <c r="D1830" s="10">
        <v>45801</v>
      </c>
      <c r="E1830" t="s">
        <v>4832</v>
      </c>
      <c r="F1830">
        <v>3</v>
      </c>
      <c r="G1830" t="s">
        <v>53</v>
      </c>
      <c r="H1830" t="s">
        <v>54</v>
      </c>
      <c r="I1830" t="s">
        <v>55</v>
      </c>
      <c r="J1830">
        <v>1</v>
      </c>
      <c r="K1830">
        <v>32601</v>
      </c>
      <c r="L1830" t="str">
        <f>IFERROR(INDEX(play_attribution!$B$2:$B$328,MATCH(A1830,play_attribution!$A$2:$A$328,0)),"")</f>
        <v/>
      </c>
      <c r="M1830" t="str">
        <f>VLOOKUP(H1830,seller_roster!$A$2:$B$85,2,FALSE)</f>
        <v>Rhea Okafor</v>
      </c>
      <c r="N1830" t="str">
        <f>VLOOKUP(C1830,accounts!$A$2:$F$9615,2,FALSE)</f>
        <v>Field Services</v>
      </c>
      <c r="O1830" t="str">
        <f>VLOOKUP(C1830,accounts!$A$2:$F$9615,3,FALSE)</f>
        <v>$5M-$10M</v>
      </c>
      <c r="P1830" t="str">
        <f>VLOOKUP(C1830,accounts!$A$2:$F$9615,5,FALSE)</f>
        <v>East</v>
      </c>
      <c r="Q1830" t="b">
        <f t="shared" si="29"/>
        <v>1</v>
      </c>
      <c r="R1830" t="e">
        <f>INDEX(removed_duplicate_rows!$A$5:$A$39,MATCH(wins!A1830,removed_duplicate_rows!$A$5:$A$39,0))</f>
        <v>#N/A</v>
      </c>
    </row>
    <row r="1831" spans="1:18" ht="15.75" customHeight="1" x14ac:dyDescent="0.2">
      <c r="A1831" t="s">
        <v>5622</v>
      </c>
      <c r="B1831" t="s">
        <v>5623</v>
      </c>
      <c r="C1831" t="s">
        <v>5624</v>
      </c>
      <c r="D1831" s="10">
        <v>45801</v>
      </c>
      <c r="E1831" t="s">
        <v>4832</v>
      </c>
      <c r="F1831">
        <v>3</v>
      </c>
      <c r="G1831" t="s">
        <v>53</v>
      </c>
      <c r="H1831" t="s">
        <v>505</v>
      </c>
      <c r="I1831" t="s">
        <v>55</v>
      </c>
      <c r="J1831">
        <v>1</v>
      </c>
      <c r="K1831">
        <v>19940</v>
      </c>
      <c r="L1831" t="str">
        <f>IFERROR(INDEX(play_attribution!$B$2:$B$328,MATCH(A1831,play_attribution!$A$2:$A$328,0)),"")</f>
        <v/>
      </c>
      <c r="M1831" t="str">
        <f>VLOOKUP(H1831,seller_roster!$A$2:$B$85,2,FALSE)</f>
        <v>Xen Mbeki</v>
      </c>
      <c r="N1831" t="str">
        <f>VLOOKUP(C1831,accounts!$A$2:$F$9615,2,FALSE)</f>
        <v>Wholesale &amp; Distribution</v>
      </c>
      <c r="O1831" t="str">
        <f>VLOOKUP(C1831,accounts!$A$2:$F$9615,3,FALSE)</f>
        <v>&gt;$10M</v>
      </c>
      <c r="P1831" t="str">
        <f>VLOOKUP(C1831,accounts!$A$2:$F$9615,5,FALSE)</f>
        <v>West</v>
      </c>
      <c r="Q1831" t="b">
        <f t="shared" si="29"/>
        <v>1</v>
      </c>
      <c r="R1831" t="e">
        <f>INDEX(removed_duplicate_rows!$A$5:$A$39,MATCH(wins!A1831,removed_duplicate_rows!$A$5:$A$39,0))</f>
        <v>#N/A</v>
      </c>
    </row>
    <row r="1832" spans="1:18" ht="15.75" customHeight="1" x14ac:dyDescent="0.2">
      <c r="A1832" t="s">
        <v>5625</v>
      </c>
      <c r="B1832" t="s">
        <v>5626</v>
      </c>
      <c r="C1832" t="s">
        <v>5627</v>
      </c>
      <c r="D1832" s="10">
        <v>45801</v>
      </c>
      <c r="E1832" t="s">
        <v>4832</v>
      </c>
      <c r="F1832">
        <v>3</v>
      </c>
      <c r="G1832" t="s">
        <v>77</v>
      </c>
      <c r="H1832" t="s">
        <v>1230</v>
      </c>
      <c r="I1832" t="s">
        <v>55</v>
      </c>
      <c r="J1832">
        <v>1</v>
      </c>
      <c r="K1832">
        <v>13278</v>
      </c>
      <c r="L1832" t="str">
        <f>IFERROR(INDEX(play_attribution!$B$2:$B$328,MATCH(A1832,play_attribution!$A$2:$A$328,0)),"")</f>
        <v/>
      </c>
      <c r="M1832" t="str">
        <f>VLOOKUP(H1832,seller_roster!$A$2:$B$85,2,FALSE)</f>
        <v>Lennon Doyle</v>
      </c>
      <c r="N1832" t="str">
        <f>VLOOKUP(C1832,accounts!$A$2:$F$9615,2,FALSE)</f>
        <v>Field Services</v>
      </c>
      <c r="O1832" t="str">
        <f>VLOOKUP(C1832,accounts!$A$2:$F$9615,3,FALSE)</f>
        <v>$5M-$10M</v>
      </c>
      <c r="P1832" t="str">
        <f>VLOOKUP(C1832,accounts!$A$2:$F$9615,5,FALSE)</f>
        <v>Central</v>
      </c>
      <c r="Q1832" t="b">
        <f t="shared" si="29"/>
        <v>1</v>
      </c>
      <c r="R1832" t="e">
        <f>INDEX(removed_duplicate_rows!$A$5:$A$39,MATCH(wins!A1832,removed_duplicate_rows!$A$5:$A$39,0))</f>
        <v>#N/A</v>
      </c>
    </row>
    <row r="1833" spans="1:18" ht="15.75" customHeight="1" x14ac:dyDescent="0.2">
      <c r="A1833" t="s">
        <v>5628</v>
      </c>
      <c r="B1833" t="s">
        <v>5629</v>
      </c>
      <c r="C1833" t="s">
        <v>5630</v>
      </c>
      <c r="D1833" s="10">
        <v>45801</v>
      </c>
      <c r="E1833" t="s">
        <v>4832</v>
      </c>
      <c r="F1833">
        <v>3</v>
      </c>
      <c r="G1833" t="s">
        <v>77</v>
      </c>
      <c r="H1833" t="s">
        <v>122</v>
      </c>
      <c r="I1833" t="s">
        <v>79</v>
      </c>
      <c r="J1833">
        <v>1</v>
      </c>
      <c r="K1833">
        <v>6206</v>
      </c>
      <c r="L1833" t="str">
        <f>IFERROR(INDEX(play_attribution!$B$2:$B$328,MATCH(A1833,play_attribution!$A$2:$A$328,0)),"")</f>
        <v/>
      </c>
      <c r="M1833" t="str">
        <f>VLOOKUP(H1833,seller_roster!$A$2:$B$85,2,FALSE)</f>
        <v>Uma Osei</v>
      </c>
      <c r="N1833" t="str">
        <f>VLOOKUP(C1833,accounts!$A$2:$F$9615,2,FALSE)</f>
        <v>Professional Services</v>
      </c>
      <c r="O1833" t="str">
        <f>VLOOKUP(C1833,accounts!$A$2:$F$9615,3,FALSE)</f>
        <v>$5M-$10M</v>
      </c>
      <c r="P1833" t="str">
        <f>VLOOKUP(C1833,accounts!$A$2:$F$9615,5,FALSE)</f>
        <v>East</v>
      </c>
      <c r="Q1833" t="b">
        <f t="shared" si="29"/>
        <v>1</v>
      </c>
      <c r="R1833" t="e">
        <f>INDEX(removed_duplicate_rows!$A$5:$A$39,MATCH(wins!A1833,removed_duplicate_rows!$A$5:$A$39,0))</f>
        <v>#N/A</v>
      </c>
    </row>
    <row r="1834" spans="1:18" ht="15.75" customHeight="1" x14ac:dyDescent="0.2">
      <c r="A1834" t="s">
        <v>5631</v>
      </c>
      <c r="B1834" t="s">
        <v>5632</v>
      </c>
      <c r="C1834" t="s">
        <v>5633</v>
      </c>
      <c r="D1834" s="10">
        <v>45801</v>
      </c>
      <c r="E1834" t="s">
        <v>4832</v>
      </c>
      <c r="F1834">
        <v>3</v>
      </c>
      <c r="G1834" t="s">
        <v>77</v>
      </c>
      <c r="H1834" t="s">
        <v>95</v>
      </c>
      <c r="I1834" t="s">
        <v>55</v>
      </c>
      <c r="J1834">
        <v>1</v>
      </c>
      <c r="K1834">
        <v>5550</v>
      </c>
      <c r="L1834" t="str">
        <f>IFERROR(INDEX(play_attribution!$B$2:$B$328,MATCH(A1834,play_attribution!$A$2:$A$328,0)),"")</f>
        <v/>
      </c>
      <c r="M1834" t="str">
        <f>VLOOKUP(H1834,seller_roster!$A$2:$B$85,2,FALSE)</f>
        <v>Frankie Ferro</v>
      </c>
      <c r="N1834" t="str">
        <f>VLOOKUP(C1834,accounts!$A$2:$F$9615,2,FALSE)</f>
        <v>Retail Multi-Location</v>
      </c>
      <c r="O1834" t="str">
        <f>VLOOKUP(C1834,accounts!$A$2:$F$9615,3,FALSE)</f>
        <v>$2.5M-$5M</v>
      </c>
      <c r="P1834" t="str">
        <f>VLOOKUP(C1834,accounts!$A$2:$F$9615,5,FALSE)</f>
        <v>Central</v>
      </c>
      <c r="Q1834" t="b">
        <f t="shared" si="29"/>
        <v>1</v>
      </c>
      <c r="R1834" t="e">
        <f>INDEX(removed_duplicate_rows!$A$5:$A$39,MATCH(wins!A1834,removed_duplicate_rows!$A$5:$A$39,0))</f>
        <v>#N/A</v>
      </c>
    </row>
    <row r="1835" spans="1:18" ht="15.75" customHeight="1" x14ac:dyDescent="0.2">
      <c r="A1835" t="s">
        <v>5634</v>
      </c>
      <c r="B1835" t="s">
        <v>5635</v>
      </c>
      <c r="C1835" t="s">
        <v>5636</v>
      </c>
      <c r="D1835" s="10">
        <v>45801</v>
      </c>
      <c r="E1835" t="s">
        <v>4832</v>
      </c>
      <c r="F1835">
        <v>3</v>
      </c>
      <c r="G1835" t="s">
        <v>77</v>
      </c>
      <c r="H1835" t="s">
        <v>618</v>
      </c>
      <c r="I1835" t="s">
        <v>79</v>
      </c>
      <c r="J1835">
        <v>1</v>
      </c>
      <c r="K1835">
        <v>7261</v>
      </c>
      <c r="L1835" t="str">
        <f>IFERROR(INDEX(play_attribution!$B$2:$B$328,MATCH(A1835,play_attribution!$A$2:$A$328,0)),"")</f>
        <v/>
      </c>
      <c r="M1835" t="str">
        <f>VLOOKUP(H1835,seller_roster!$A$2:$B$85,2,FALSE)</f>
        <v>Parker Reyes</v>
      </c>
      <c r="N1835" t="str">
        <f>VLOOKUP(C1835,accounts!$A$2:$F$9615,2,FALSE)</f>
        <v>Wholesale &amp; Distribution</v>
      </c>
      <c r="O1835" t="str">
        <f>VLOOKUP(C1835,accounts!$A$2:$F$9615,3,FALSE)</f>
        <v>$5M-$10M</v>
      </c>
      <c r="P1835" t="str">
        <f>VLOOKUP(C1835,accounts!$A$2:$F$9615,5,FALSE)</f>
        <v>West</v>
      </c>
      <c r="Q1835" t="b">
        <f t="shared" si="29"/>
        <v>1</v>
      </c>
      <c r="R1835" t="e">
        <f>INDEX(removed_duplicate_rows!$A$5:$A$39,MATCH(wins!A1835,removed_duplicate_rows!$A$5:$A$39,0))</f>
        <v>#N/A</v>
      </c>
    </row>
    <row r="1836" spans="1:18" ht="15.75" customHeight="1" x14ac:dyDescent="0.2">
      <c r="A1836" t="s">
        <v>5637</v>
      </c>
      <c r="B1836" t="s">
        <v>5638</v>
      </c>
      <c r="C1836" t="s">
        <v>5639</v>
      </c>
      <c r="D1836" s="10">
        <v>45801</v>
      </c>
      <c r="E1836" t="s">
        <v>4832</v>
      </c>
      <c r="F1836">
        <v>3</v>
      </c>
      <c r="G1836" t="s">
        <v>77</v>
      </c>
      <c r="H1836" t="s">
        <v>133</v>
      </c>
      <c r="I1836" t="s">
        <v>79</v>
      </c>
      <c r="J1836">
        <v>1</v>
      </c>
      <c r="K1836">
        <v>10479</v>
      </c>
      <c r="L1836" t="str">
        <f>IFERROR(INDEX(play_attribution!$B$2:$B$328,MATCH(A1836,play_attribution!$A$2:$A$328,0)),"")</f>
        <v/>
      </c>
      <c r="M1836" t="str">
        <f>VLOOKUP(H1836,seller_roster!$A$2:$B$85,2,FALSE)</f>
        <v>Devon Tran</v>
      </c>
      <c r="N1836" t="str">
        <f>VLOOKUP(C1836,accounts!$A$2:$F$9615,2,FALSE)</f>
        <v>Nonprofit</v>
      </c>
      <c r="O1836" t="str">
        <f>VLOOKUP(C1836,accounts!$A$2:$F$9615,3,FALSE)</f>
        <v>$2.5M-$5M</v>
      </c>
      <c r="P1836" t="str">
        <f>VLOOKUP(C1836,accounts!$A$2:$F$9615,5,FALSE)</f>
        <v>East</v>
      </c>
      <c r="Q1836" t="b">
        <f t="shared" si="29"/>
        <v>1</v>
      </c>
      <c r="R1836" t="e">
        <f>INDEX(removed_duplicate_rows!$A$5:$A$39,MATCH(wins!A1836,removed_duplicate_rows!$A$5:$A$39,0))</f>
        <v>#N/A</v>
      </c>
    </row>
    <row r="1837" spans="1:18" ht="15.75" customHeight="1" x14ac:dyDescent="0.2">
      <c r="A1837" t="s">
        <v>5640</v>
      </c>
      <c r="B1837" t="s">
        <v>5641</v>
      </c>
      <c r="C1837" t="s">
        <v>5642</v>
      </c>
      <c r="D1837" s="10">
        <v>45801</v>
      </c>
      <c r="E1837" t="s">
        <v>4832</v>
      </c>
      <c r="F1837">
        <v>3</v>
      </c>
      <c r="G1837" t="s">
        <v>77</v>
      </c>
      <c r="H1837" t="s">
        <v>214</v>
      </c>
      <c r="I1837" t="s">
        <v>79</v>
      </c>
      <c r="J1837">
        <v>1</v>
      </c>
      <c r="K1837">
        <v>6640</v>
      </c>
      <c r="L1837" t="str">
        <f>IFERROR(INDEX(play_attribution!$B$2:$B$328,MATCH(A1837,play_attribution!$A$2:$A$328,0)),"")</f>
        <v/>
      </c>
      <c r="M1837" t="str">
        <f>VLOOKUP(H1837,seller_roster!$A$2:$B$85,2,FALSE)</f>
        <v>Rhea Abadi</v>
      </c>
      <c r="N1837" t="str">
        <f>VLOOKUP(C1837,accounts!$A$2:$F$9615,2,FALSE)</f>
        <v>Nonprofit</v>
      </c>
      <c r="O1837" t="str">
        <f>VLOOKUP(C1837,accounts!$A$2:$F$9615,3,FALSE)</f>
        <v>$5M-$10M</v>
      </c>
      <c r="P1837" t="str">
        <f>VLOOKUP(C1837,accounts!$A$2:$F$9615,5,FALSE)</f>
        <v>East</v>
      </c>
      <c r="Q1837" t="b">
        <f t="shared" si="29"/>
        <v>1</v>
      </c>
      <c r="R1837" t="e">
        <f>INDEX(removed_duplicate_rows!$A$5:$A$39,MATCH(wins!A1837,removed_duplicate_rows!$A$5:$A$39,0))</f>
        <v>#N/A</v>
      </c>
    </row>
    <row r="1838" spans="1:18" ht="15.75" customHeight="1" x14ac:dyDescent="0.2">
      <c r="A1838" t="s">
        <v>5643</v>
      </c>
      <c r="B1838" t="s">
        <v>5644</v>
      </c>
      <c r="C1838" t="s">
        <v>5645</v>
      </c>
      <c r="D1838" s="10">
        <v>45801</v>
      </c>
      <c r="E1838" t="s">
        <v>4832</v>
      </c>
      <c r="F1838">
        <v>3</v>
      </c>
      <c r="G1838" t="s">
        <v>77</v>
      </c>
      <c r="H1838" t="s">
        <v>191</v>
      </c>
      <c r="I1838" t="s">
        <v>79</v>
      </c>
      <c r="J1838">
        <v>1</v>
      </c>
      <c r="K1838">
        <v>7532</v>
      </c>
      <c r="L1838" t="str">
        <f>IFERROR(INDEX(play_attribution!$B$2:$B$328,MATCH(A1838,play_attribution!$A$2:$A$328,0)),"")</f>
        <v/>
      </c>
      <c r="M1838" t="str">
        <f>VLOOKUP(H1838,seller_roster!$A$2:$B$85,2,FALSE)</f>
        <v>Blake Lindqvist</v>
      </c>
      <c r="N1838" t="str">
        <f>VLOOKUP(C1838,accounts!$A$2:$F$9615,2,FALSE)</f>
        <v>Retail Multi-Location</v>
      </c>
      <c r="O1838" t="str">
        <f>VLOOKUP(C1838,accounts!$A$2:$F$9615,3,FALSE)</f>
        <v>&lt;$1M</v>
      </c>
      <c r="P1838" t="str">
        <f>VLOOKUP(C1838,accounts!$A$2:$F$9615,5,FALSE)</f>
        <v>Central</v>
      </c>
      <c r="Q1838" t="b">
        <f t="shared" si="29"/>
        <v>1</v>
      </c>
      <c r="R1838" t="e">
        <f>INDEX(removed_duplicate_rows!$A$5:$A$39,MATCH(wins!A1838,removed_duplicate_rows!$A$5:$A$39,0))</f>
        <v>#N/A</v>
      </c>
    </row>
    <row r="1839" spans="1:18" ht="15.75" customHeight="1" x14ac:dyDescent="0.2">
      <c r="A1839" t="s">
        <v>5646</v>
      </c>
      <c r="B1839" t="s">
        <v>5647</v>
      </c>
      <c r="C1839" t="s">
        <v>5648</v>
      </c>
      <c r="D1839" s="10">
        <v>45801</v>
      </c>
      <c r="E1839" t="s">
        <v>4832</v>
      </c>
      <c r="F1839">
        <v>3</v>
      </c>
      <c r="G1839" t="s">
        <v>77</v>
      </c>
      <c r="H1839" t="s">
        <v>78</v>
      </c>
      <c r="I1839" t="s">
        <v>79</v>
      </c>
      <c r="J1839">
        <v>1</v>
      </c>
      <c r="K1839">
        <v>9084</v>
      </c>
      <c r="L1839" t="str">
        <f>IFERROR(INDEX(play_attribution!$B$2:$B$328,MATCH(A1839,play_attribution!$A$2:$A$328,0)),"")</f>
        <v/>
      </c>
      <c r="M1839" t="str">
        <f>VLOOKUP(H1839,seller_roster!$A$2:$B$85,2,FALSE)</f>
        <v>Lennon Ferro</v>
      </c>
      <c r="N1839" t="str">
        <f>VLOOKUP(C1839,accounts!$A$2:$F$9615,2,FALSE)</f>
        <v>Field Services</v>
      </c>
      <c r="O1839" t="str">
        <f>VLOOKUP(C1839,accounts!$A$2:$F$9615,3,FALSE)</f>
        <v>$2.5M-$5M</v>
      </c>
      <c r="P1839" t="str">
        <f>VLOOKUP(C1839,accounts!$A$2:$F$9615,5,FALSE)</f>
        <v>Central</v>
      </c>
      <c r="Q1839" t="b">
        <f t="shared" si="29"/>
        <v>1</v>
      </c>
      <c r="R1839" t="e">
        <f>INDEX(removed_duplicate_rows!$A$5:$A$39,MATCH(wins!A1839,removed_duplicate_rows!$A$5:$A$39,0))</f>
        <v>#N/A</v>
      </c>
    </row>
    <row r="1840" spans="1:18" ht="15.75" customHeight="1" x14ac:dyDescent="0.2">
      <c r="A1840" t="s">
        <v>5649</v>
      </c>
      <c r="B1840" t="s">
        <v>5650</v>
      </c>
      <c r="C1840" t="s">
        <v>5651</v>
      </c>
      <c r="D1840" s="10">
        <v>45801</v>
      </c>
      <c r="E1840" t="s">
        <v>4832</v>
      </c>
      <c r="F1840">
        <v>3</v>
      </c>
      <c r="G1840" t="s">
        <v>77</v>
      </c>
      <c r="H1840" t="s">
        <v>184</v>
      </c>
      <c r="I1840" t="s">
        <v>79</v>
      </c>
      <c r="J1840">
        <v>1</v>
      </c>
      <c r="K1840">
        <v>8039</v>
      </c>
      <c r="L1840" t="str">
        <f>IFERROR(INDEX(play_attribution!$B$2:$B$328,MATCH(A1840,play_attribution!$A$2:$A$328,0)),"")</f>
        <v/>
      </c>
      <c r="M1840" t="str">
        <f>VLOOKUP(H1840,seller_roster!$A$2:$B$85,2,FALSE)</f>
        <v>Zion Silva</v>
      </c>
      <c r="N1840" t="str">
        <f>VLOOKUP(C1840,accounts!$A$2:$F$9615,2,FALSE)</f>
        <v>Professional Services</v>
      </c>
      <c r="O1840" t="str">
        <f>VLOOKUP(C1840,accounts!$A$2:$F$9615,3,FALSE)</f>
        <v>&gt;$10M</v>
      </c>
      <c r="P1840" t="str">
        <f>VLOOKUP(C1840,accounts!$A$2:$F$9615,5,FALSE)</f>
        <v>Central</v>
      </c>
      <c r="Q1840" t="b">
        <f t="shared" si="29"/>
        <v>1</v>
      </c>
      <c r="R1840" t="e">
        <f>INDEX(removed_duplicate_rows!$A$5:$A$39,MATCH(wins!A1840,removed_duplicate_rows!$A$5:$A$39,0))</f>
        <v>#N/A</v>
      </c>
    </row>
    <row r="1841" spans="1:18" ht="15.75" customHeight="1" x14ac:dyDescent="0.2">
      <c r="A1841" t="s">
        <v>5652</v>
      </c>
      <c r="B1841" t="s">
        <v>5653</v>
      </c>
      <c r="C1841" t="s">
        <v>5654</v>
      </c>
      <c r="D1841" s="10">
        <v>45801</v>
      </c>
      <c r="E1841" t="s">
        <v>4832</v>
      </c>
      <c r="F1841">
        <v>3</v>
      </c>
      <c r="G1841" t="s">
        <v>77</v>
      </c>
      <c r="H1841" t="s">
        <v>266</v>
      </c>
      <c r="I1841" t="s">
        <v>55</v>
      </c>
      <c r="J1841">
        <v>1</v>
      </c>
      <c r="K1841">
        <v>8251</v>
      </c>
      <c r="L1841" t="str">
        <f>IFERROR(INDEX(play_attribution!$B$2:$B$328,MATCH(A1841,play_attribution!$A$2:$A$328,0)),"")</f>
        <v/>
      </c>
      <c r="M1841" t="str">
        <f>VLOOKUP(H1841,seller_roster!$A$2:$B$85,2,FALSE)</f>
        <v>Dakota Vega</v>
      </c>
      <c r="N1841" t="str">
        <f>VLOOKUP(C1841,accounts!$A$2:$F$9615,2,FALSE)</f>
        <v>Healthcare Services</v>
      </c>
      <c r="O1841" t="str">
        <f>VLOOKUP(C1841,accounts!$A$2:$F$9615,3,FALSE)</f>
        <v>$2.5M-$5M</v>
      </c>
      <c r="P1841" t="str">
        <f>VLOOKUP(C1841,accounts!$A$2:$F$9615,5,FALSE)</f>
        <v>East</v>
      </c>
      <c r="Q1841" t="b">
        <f t="shared" si="29"/>
        <v>1</v>
      </c>
      <c r="R1841" t="e">
        <f>INDEX(removed_duplicate_rows!$A$5:$A$39,MATCH(wins!A1841,removed_duplicate_rows!$A$5:$A$39,0))</f>
        <v>#N/A</v>
      </c>
    </row>
    <row r="1842" spans="1:18" ht="15.75" customHeight="1" x14ac:dyDescent="0.2">
      <c r="A1842" t="s">
        <v>5655</v>
      </c>
      <c r="B1842" t="s">
        <v>5656</v>
      </c>
      <c r="C1842" t="s">
        <v>5657</v>
      </c>
      <c r="D1842" s="10">
        <v>45801</v>
      </c>
      <c r="E1842" t="s">
        <v>4832</v>
      </c>
      <c r="F1842">
        <v>3</v>
      </c>
      <c r="G1842" t="s">
        <v>77</v>
      </c>
      <c r="H1842" t="s">
        <v>91</v>
      </c>
      <c r="I1842" t="s">
        <v>79</v>
      </c>
      <c r="J1842">
        <v>1</v>
      </c>
      <c r="K1842">
        <v>10687</v>
      </c>
      <c r="L1842" t="str">
        <f>IFERROR(INDEX(play_attribution!$B$2:$B$328,MATCH(A1842,play_attribution!$A$2:$A$328,0)),"")</f>
        <v/>
      </c>
      <c r="M1842" t="str">
        <f>VLOOKUP(H1842,seller_roster!$A$2:$B$85,2,FALSE)</f>
        <v>Kira Sorensen</v>
      </c>
      <c r="N1842" t="str">
        <f>VLOOKUP(C1842,accounts!$A$2:$F$9615,2,FALSE)</f>
        <v>Healthcare Services</v>
      </c>
      <c r="O1842" t="str">
        <f>VLOOKUP(C1842,accounts!$A$2:$F$9615,3,FALSE)</f>
        <v>$2.5M-$5M</v>
      </c>
      <c r="P1842" t="str">
        <f>VLOOKUP(C1842,accounts!$A$2:$F$9615,5,FALSE)</f>
        <v>West</v>
      </c>
      <c r="Q1842" t="b">
        <f t="shared" si="29"/>
        <v>1</v>
      </c>
      <c r="R1842" t="e">
        <f>INDEX(removed_duplicate_rows!$A$5:$A$39,MATCH(wins!A1842,removed_duplicate_rows!$A$5:$A$39,0))</f>
        <v>#N/A</v>
      </c>
    </row>
    <row r="1843" spans="1:18" ht="15.75" customHeight="1" x14ac:dyDescent="0.2">
      <c r="A1843" t="s">
        <v>5658</v>
      </c>
      <c r="B1843" t="s">
        <v>5659</v>
      </c>
      <c r="C1843" t="s">
        <v>5660</v>
      </c>
      <c r="D1843" s="10">
        <v>45801</v>
      </c>
      <c r="E1843" t="s">
        <v>4832</v>
      </c>
      <c r="F1843">
        <v>3</v>
      </c>
      <c r="G1843" t="s">
        <v>77</v>
      </c>
      <c r="H1843" t="s">
        <v>1230</v>
      </c>
      <c r="I1843" t="s">
        <v>55</v>
      </c>
      <c r="J1843">
        <v>1</v>
      </c>
      <c r="K1843">
        <v>3942</v>
      </c>
      <c r="L1843" t="str">
        <f>IFERROR(INDEX(play_attribution!$B$2:$B$328,MATCH(A1843,play_attribution!$A$2:$A$328,0)),"")</f>
        <v/>
      </c>
      <c r="M1843" t="str">
        <f>VLOOKUP(H1843,seller_roster!$A$2:$B$85,2,FALSE)</f>
        <v>Lennon Doyle</v>
      </c>
      <c r="N1843" t="str">
        <f>VLOOKUP(C1843,accounts!$A$2:$F$9615,2,FALSE)</f>
        <v>Field Services</v>
      </c>
      <c r="O1843" t="str">
        <f>VLOOKUP(C1843,accounts!$A$2:$F$9615,3,FALSE)</f>
        <v>$1M-$2.5M</v>
      </c>
      <c r="P1843" t="str">
        <f>VLOOKUP(C1843,accounts!$A$2:$F$9615,5,FALSE)</f>
        <v>West</v>
      </c>
      <c r="Q1843" t="b">
        <f t="shared" si="29"/>
        <v>1</v>
      </c>
      <c r="R1843" t="e">
        <f>INDEX(removed_duplicate_rows!$A$5:$A$39,MATCH(wins!A1843,removed_duplicate_rows!$A$5:$A$39,0))</f>
        <v>#N/A</v>
      </c>
    </row>
    <row r="1844" spans="1:18" ht="15.75" customHeight="1" x14ac:dyDescent="0.2">
      <c r="A1844" t="s">
        <v>5661</v>
      </c>
      <c r="B1844" t="s">
        <v>5662</v>
      </c>
      <c r="C1844" t="s">
        <v>5663</v>
      </c>
      <c r="D1844" s="10">
        <v>45801</v>
      </c>
      <c r="E1844" t="s">
        <v>4832</v>
      </c>
      <c r="F1844">
        <v>3</v>
      </c>
      <c r="G1844" t="s">
        <v>77</v>
      </c>
      <c r="H1844" t="s">
        <v>103</v>
      </c>
      <c r="I1844" t="s">
        <v>55</v>
      </c>
      <c r="J1844">
        <v>1</v>
      </c>
      <c r="K1844">
        <v>5713</v>
      </c>
      <c r="L1844" t="str">
        <f>IFERROR(INDEX(play_attribution!$B$2:$B$328,MATCH(A1844,play_attribution!$A$2:$A$328,0)),"")</f>
        <v/>
      </c>
      <c r="M1844" t="str">
        <f>VLOOKUP(H1844,seller_roster!$A$2:$B$85,2,FALSE)</f>
        <v>Jax Reyes</v>
      </c>
      <c r="N1844" t="str">
        <f>VLOOKUP(C1844,accounts!$A$2:$F$9615,2,FALSE)</f>
        <v>Retail Multi-Location</v>
      </c>
      <c r="O1844" t="str">
        <f>VLOOKUP(C1844,accounts!$A$2:$F$9615,3,FALSE)</f>
        <v>$2.5M-$5M</v>
      </c>
      <c r="P1844" t="str">
        <f>VLOOKUP(C1844,accounts!$A$2:$F$9615,5,FALSE)</f>
        <v>East</v>
      </c>
      <c r="Q1844" t="b">
        <f t="shared" si="29"/>
        <v>1</v>
      </c>
      <c r="R1844" t="e">
        <f>INDEX(removed_duplicate_rows!$A$5:$A$39,MATCH(wins!A1844,removed_duplicate_rows!$A$5:$A$39,0))</f>
        <v>#N/A</v>
      </c>
    </row>
    <row r="1845" spans="1:18" ht="15.75" customHeight="1" x14ac:dyDescent="0.2">
      <c r="A1845" t="s">
        <v>5664</v>
      </c>
      <c r="B1845" t="s">
        <v>5665</v>
      </c>
      <c r="C1845" t="s">
        <v>5666</v>
      </c>
      <c r="D1845" s="10">
        <v>45801</v>
      </c>
      <c r="E1845" t="s">
        <v>4832</v>
      </c>
      <c r="F1845">
        <v>3</v>
      </c>
      <c r="G1845" t="s">
        <v>77</v>
      </c>
      <c r="H1845" t="s">
        <v>78</v>
      </c>
      <c r="I1845" t="s">
        <v>79</v>
      </c>
      <c r="J1845">
        <v>1</v>
      </c>
      <c r="K1845">
        <v>11129</v>
      </c>
      <c r="L1845" t="str">
        <f>IFERROR(INDEX(play_attribution!$B$2:$B$328,MATCH(A1845,play_attribution!$A$2:$A$328,0)),"")</f>
        <v/>
      </c>
      <c r="M1845" t="str">
        <f>VLOOKUP(H1845,seller_roster!$A$2:$B$85,2,FALSE)</f>
        <v>Lennon Ferro</v>
      </c>
      <c r="N1845" t="str">
        <f>VLOOKUP(C1845,accounts!$A$2:$F$9615,2,FALSE)</f>
        <v>Logistics</v>
      </c>
      <c r="O1845" t="str">
        <f>VLOOKUP(C1845,accounts!$A$2:$F$9615,3,FALSE)</f>
        <v>$5M-$10M</v>
      </c>
      <c r="P1845" t="str">
        <f>VLOOKUP(C1845,accounts!$A$2:$F$9615,5,FALSE)</f>
        <v>Central</v>
      </c>
      <c r="Q1845" t="b">
        <f t="shared" si="29"/>
        <v>1</v>
      </c>
      <c r="R1845" t="e">
        <f>INDEX(removed_duplicate_rows!$A$5:$A$39,MATCH(wins!A1845,removed_duplicate_rows!$A$5:$A$39,0))</f>
        <v>#N/A</v>
      </c>
    </row>
    <row r="1846" spans="1:18" ht="15.75" customHeight="1" x14ac:dyDescent="0.2">
      <c r="A1846" t="s">
        <v>5667</v>
      </c>
      <c r="B1846" t="s">
        <v>5668</v>
      </c>
      <c r="C1846" t="s">
        <v>5669</v>
      </c>
      <c r="D1846" s="10">
        <v>45801</v>
      </c>
      <c r="E1846" t="s">
        <v>4832</v>
      </c>
      <c r="F1846">
        <v>3</v>
      </c>
      <c r="G1846" t="s">
        <v>77</v>
      </c>
      <c r="H1846" t="s">
        <v>1230</v>
      </c>
      <c r="I1846" t="s">
        <v>55</v>
      </c>
      <c r="J1846">
        <v>1</v>
      </c>
      <c r="K1846">
        <v>11032</v>
      </c>
      <c r="L1846" t="str">
        <f>IFERROR(INDEX(play_attribution!$B$2:$B$328,MATCH(A1846,play_attribution!$A$2:$A$328,0)),"")</f>
        <v/>
      </c>
      <c r="M1846" t="str">
        <f>VLOOKUP(H1846,seller_roster!$A$2:$B$85,2,FALSE)</f>
        <v>Lennon Doyle</v>
      </c>
      <c r="N1846" t="str">
        <f>VLOOKUP(C1846,accounts!$A$2:$F$9615,2,FALSE)</f>
        <v>Construction</v>
      </c>
      <c r="O1846" t="str">
        <f>VLOOKUP(C1846,accounts!$A$2:$F$9615,3,FALSE)</f>
        <v>$5M-$10M</v>
      </c>
      <c r="P1846" t="str">
        <f>VLOOKUP(C1846,accounts!$A$2:$F$9615,5,FALSE)</f>
        <v>East</v>
      </c>
      <c r="Q1846" t="b">
        <f t="shared" si="29"/>
        <v>1</v>
      </c>
      <c r="R1846" t="e">
        <f>INDEX(removed_duplicate_rows!$A$5:$A$39,MATCH(wins!A1846,removed_duplicate_rows!$A$5:$A$39,0))</f>
        <v>#N/A</v>
      </c>
    </row>
    <row r="1847" spans="1:18" ht="15.75" customHeight="1" x14ac:dyDescent="0.2">
      <c r="A1847" t="s">
        <v>5670</v>
      </c>
      <c r="B1847" t="s">
        <v>5671</v>
      </c>
      <c r="C1847" t="s">
        <v>5672</v>
      </c>
      <c r="D1847" s="10">
        <v>45801</v>
      </c>
      <c r="E1847" t="s">
        <v>4832</v>
      </c>
      <c r="F1847">
        <v>3</v>
      </c>
      <c r="G1847" t="s">
        <v>77</v>
      </c>
      <c r="H1847" t="s">
        <v>155</v>
      </c>
      <c r="I1847" t="s">
        <v>79</v>
      </c>
      <c r="J1847">
        <v>1</v>
      </c>
      <c r="K1847">
        <v>8312</v>
      </c>
      <c r="L1847" t="str">
        <f>IFERROR(INDEX(play_attribution!$B$2:$B$328,MATCH(A1847,play_attribution!$A$2:$A$328,0)),"")</f>
        <v/>
      </c>
      <c r="M1847" t="str">
        <f>VLOOKUP(H1847,seller_roster!$A$2:$B$85,2,FALSE)</f>
        <v>Indigo Osei</v>
      </c>
      <c r="N1847" t="str">
        <f>VLOOKUP(C1847,accounts!$A$2:$F$9615,2,FALSE)</f>
        <v>Wholesale &amp; Distribution</v>
      </c>
      <c r="O1847" t="str">
        <f>VLOOKUP(C1847,accounts!$A$2:$F$9615,3,FALSE)</f>
        <v>$2.5M-$5M</v>
      </c>
      <c r="P1847" t="str">
        <f>VLOOKUP(C1847,accounts!$A$2:$F$9615,5,FALSE)</f>
        <v>East</v>
      </c>
      <c r="Q1847" t="b">
        <f t="shared" si="29"/>
        <v>1</v>
      </c>
      <c r="R1847" t="e">
        <f>INDEX(removed_duplicate_rows!$A$5:$A$39,MATCH(wins!A1847,removed_duplicate_rows!$A$5:$A$39,0))</f>
        <v>#N/A</v>
      </c>
    </row>
    <row r="1848" spans="1:18" ht="15.75" customHeight="1" x14ac:dyDescent="0.2">
      <c r="A1848" t="s">
        <v>5673</v>
      </c>
      <c r="B1848" t="s">
        <v>5674</v>
      </c>
      <c r="C1848" t="s">
        <v>5675</v>
      </c>
      <c r="D1848" s="10">
        <v>45801</v>
      </c>
      <c r="E1848" t="s">
        <v>4832</v>
      </c>
      <c r="F1848">
        <v>3</v>
      </c>
      <c r="G1848" t="s">
        <v>77</v>
      </c>
      <c r="H1848" t="s">
        <v>103</v>
      </c>
      <c r="I1848" t="s">
        <v>79</v>
      </c>
      <c r="J1848">
        <v>1</v>
      </c>
      <c r="K1848">
        <v>10532</v>
      </c>
      <c r="L1848" t="str">
        <f>IFERROR(INDEX(play_attribution!$B$2:$B$328,MATCH(A1848,play_attribution!$A$2:$A$328,0)),"")</f>
        <v/>
      </c>
      <c r="M1848" t="str">
        <f>VLOOKUP(H1848,seller_roster!$A$2:$B$85,2,FALSE)</f>
        <v>Jax Reyes</v>
      </c>
      <c r="N1848" t="str">
        <f>VLOOKUP(C1848,accounts!$A$2:$F$9615,2,FALSE)</f>
        <v>Professional Services</v>
      </c>
      <c r="O1848" t="str">
        <f>VLOOKUP(C1848,accounts!$A$2:$F$9615,3,FALSE)</f>
        <v>$5M-$10M</v>
      </c>
      <c r="P1848" t="str">
        <f>VLOOKUP(C1848,accounts!$A$2:$F$9615,5,FALSE)</f>
        <v>West</v>
      </c>
      <c r="Q1848" t="b">
        <f t="shared" si="29"/>
        <v>1</v>
      </c>
      <c r="R1848" t="e">
        <f>INDEX(removed_duplicate_rows!$A$5:$A$39,MATCH(wins!A1848,removed_duplicate_rows!$A$5:$A$39,0))</f>
        <v>#N/A</v>
      </c>
    </row>
    <row r="1849" spans="1:18" ht="15.75" customHeight="1" x14ac:dyDescent="0.2">
      <c r="A1849" t="s">
        <v>5676</v>
      </c>
      <c r="B1849" t="s">
        <v>5677</v>
      </c>
      <c r="C1849" t="s">
        <v>5678</v>
      </c>
      <c r="D1849" s="10">
        <v>45801</v>
      </c>
      <c r="E1849" t="s">
        <v>4832</v>
      </c>
      <c r="F1849">
        <v>3</v>
      </c>
      <c r="G1849" t="s">
        <v>77</v>
      </c>
      <c r="H1849" t="s">
        <v>147</v>
      </c>
      <c r="I1849" t="s">
        <v>79</v>
      </c>
      <c r="J1849">
        <v>1</v>
      </c>
      <c r="K1849">
        <v>6966</v>
      </c>
      <c r="L1849" t="str">
        <f>IFERROR(INDEX(play_attribution!$B$2:$B$328,MATCH(A1849,play_attribution!$A$2:$A$328,0)),"")</f>
        <v/>
      </c>
      <c r="M1849" t="str">
        <f>VLOOKUP(H1849,seller_roster!$A$2:$B$85,2,FALSE)</f>
        <v>Riley Tran</v>
      </c>
      <c r="N1849" t="str">
        <f>VLOOKUP(C1849,accounts!$A$2:$F$9615,2,FALSE)</f>
        <v>Professional Services</v>
      </c>
      <c r="O1849" t="str">
        <f>VLOOKUP(C1849,accounts!$A$2:$F$9615,3,FALSE)</f>
        <v>$5M-$10M</v>
      </c>
      <c r="P1849" t="str">
        <f>VLOOKUP(C1849,accounts!$A$2:$F$9615,5,FALSE)</f>
        <v>West</v>
      </c>
      <c r="Q1849" t="b">
        <f t="shared" si="29"/>
        <v>1</v>
      </c>
      <c r="R1849" t="e">
        <f>INDEX(removed_duplicate_rows!$A$5:$A$39,MATCH(wins!A1849,removed_duplicate_rows!$A$5:$A$39,0))</f>
        <v>#N/A</v>
      </c>
    </row>
    <row r="1850" spans="1:18" ht="15.75" customHeight="1" x14ac:dyDescent="0.2">
      <c r="A1850" t="s">
        <v>5679</v>
      </c>
      <c r="B1850" t="s">
        <v>5680</v>
      </c>
      <c r="C1850" t="s">
        <v>5681</v>
      </c>
      <c r="D1850" s="10">
        <v>45801</v>
      </c>
      <c r="E1850" t="s">
        <v>4832</v>
      </c>
      <c r="F1850">
        <v>3</v>
      </c>
      <c r="G1850" t="s">
        <v>77</v>
      </c>
      <c r="H1850" t="s">
        <v>159</v>
      </c>
      <c r="I1850" t="s">
        <v>79</v>
      </c>
      <c r="J1850">
        <v>1</v>
      </c>
      <c r="K1850">
        <v>6312</v>
      </c>
      <c r="L1850" t="str">
        <f>IFERROR(INDEX(play_attribution!$B$2:$B$328,MATCH(A1850,play_attribution!$A$2:$A$328,0)),"")</f>
        <v/>
      </c>
      <c r="M1850" t="str">
        <f>VLOOKUP(H1850,seller_roster!$A$2:$B$85,2,FALSE)</f>
        <v>Kai Bianchi</v>
      </c>
      <c r="N1850" t="str">
        <f>VLOOKUP(C1850,accounts!$A$2:$F$9615,2,FALSE)</f>
        <v>Wholesale &amp; Distribution</v>
      </c>
      <c r="O1850" t="str">
        <f>VLOOKUP(C1850,accounts!$A$2:$F$9615,3,FALSE)</f>
        <v>&lt;$1M</v>
      </c>
      <c r="P1850" t="str">
        <f>VLOOKUP(C1850,accounts!$A$2:$F$9615,5,FALSE)</f>
        <v>West</v>
      </c>
      <c r="Q1850" t="b">
        <f t="shared" si="29"/>
        <v>1</v>
      </c>
      <c r="R1850" t="e">
        <f>INDEX(removed_duplicate_rows!$A$5:$A$39,MATCH(wins!A1850,removed_duplicate_rows!$A$5:$A$39,0))</f>
        <v>#N/A</v>
      </c>
    </row>
    <row r="1851" spans="1:18" ht="15.75" customHeight="1" x14ac:dyDescent="0.2">
      <c r="A1851" t="s">
        <v>5682</v>
      </c>
      <c r="B1851" t="s">
        <v>5683</v>
      </c>
      <c r="C1851" t="s">
        <v>5684</v>
      </c>
      <c r="D1851" s="10">
        <v>45801</v>
      </c>
      <c r="E1851" t="s">
        <v>4832</v>
      </c>
      <c r="F1851">
        <v>3</v>
      </c>
      <c r="G1851" t="s">
        <v>77</v>
      </c>
      <c r="H1851" t="s">
        <v>129</v>
      </c>
      <c r="I1851" t="s">
        <v>79</v>
      </c>
      <c r="J1851">
        <v>1</v>
      </c>
      <c r="K1851">
        <v>16359</v>
      </c>
      <c r="L1851" t="str">
        <f>IFERROR(INDEX(play_attribution!$B$2:$B$328,MATCH(A1851,play_attribution!$A$2:$A$328,0)),"")</f>
        <v/>
      </c>
      <c r="M1851" t="str">
        <f>VLOOKUP(H1851,seller_roster!$A$2:$B$85,2,FALSE)</f>
        <v>Gray Vega</v>
      </c>
      <c r="N1851" t="str">
        <f>VLOOKUP(C1851,accounts!$A$2:$F$9615,2,FALSE)</f>
        <v>Wholesale &amp; Distribution</v>
      </c>
      <c r="O1851" t="str">
        <f>VLOOKUP(C1851,accounts!$A$2:$F$9615,3,FALSE)</f>
        <v>$2.5M-$5M</v>
      </c>
      <c r="P1851" t="str">
        <f>VLOOKUP(C1851,accounts!$A$2:$F$9615,5,FALSE)</f>
        <v>East</v>
      </c>
      <c r="Q1851" t="b">
        <f t="shared" si="29"/>
        <v>1</v>
      </c>
      <c r="R1851" t="e">
        <f>INDEX(removed_duplicate_rows!$A$5:$A$39,MATCH(wins!A1851,removed_duplicate_rows!$A$5:$A$39,0))</f>
        <v>#N/A</v>
      </c>
    </row>
    <row r="1852" spans="1:18" ht="15.75" customHeight="1" x14ac:dyDescent="0.2">
      <c r="A1852" t="s">
        <v>5685</v>
      </c>
      <c r="B1852" t="s">
        <v>5686</v>
      </c>
      <c r="C1852" t="s">
        <v>5687</v>
      </c>
      <c r="D1852" s="10">
        <v>45801</v>
      </c>
      <c r="E1852" t="s">
        <v>4832</v>
      </c>
      <c r="F1852">
        <v>3</v>
      </c>
      <c r="G1852" t="s">
        <v>77</v>
      </c>
      <c r="H1852" t="s">
        <v>177</v>
      </c>
      <c r="I1852" t="s">
        <v>79</v>
      </c>
      <c r="J1852">
        <v>1</v>
      </c>
      <c r="K1852">
        <v>6067</v>
      </c>
      <c r="L1852" t="str">
        <f>IFERROR(INDEX(play_attribution!$B$2:$B$328,MATCH(A1852,play_attribution!$A$2:$A$328,0)),"")</f>
        <v/>
      </c>
      <c r="M1852" t="str">
        <f>VLOOKUP(H1852,seller_roster!$A$2:$B$85,2,FALSE)</f>
        <v>Gray Marsh</v>
      </c>
      <c r="N1852" t="str">
        <f>VLOOKUP(C1852,accounts!$A$2:$F$9615,2,FALSE)</f>
        <v>Manufacturing</v>
      </c>
      <c r="O1852" t="str">
        <f>VLOOKUP(C1852,accounts!$A$2:$F$9615,3,FALSE)</f>
        <v>$2.5M-$5M</v>
      </c>
      <c r="P1852" t="str">
        <f>VLOOKUP(C1852,accounts!$A$2:$F$9615,5,FALSE)</f>
        <v>East</v>
      </c>
      <c r="Q1852" t="b">
        <f t="shared" si="29"/>
        <v>1</v>
      </c>
      <c r="R1852" t="e">
        <f>INDEX(removed_duplicate_rows!$A$5:$A$39,MATCH(wins!A1852,removed_duplicate_rows!$A$5:$A$39,0))</f>
        <v>#N/A</v>
      </c>
    </row>
    <row r="1853" spans="1:18" ht="15.75" customHeight="1" x14ac:dyDescent="0.2">
      <c r="A1853" t="s">
        <v>5688</v>
      </c>
      <c r="B1853" t="s">
        <v>5689</v>
      </c>
      <c r="C1853" t="s">
        <v>5690</v>
      </c>
      <c r="D1853" s="10">
        <v>45801</v>
      </c>
      <c r="E1853" t="s">
        <v>4832</v>
      </c>
      <c r="F1853">
        <v>3</v>
      </c>
      <c r="G1853" t="s">
        <v>77</v>
      </c>
      <c r="H1853" t="s">
        <v>151</v>
      </c>
      <c r="I1853" t="s">
        <v>55</v>
      </c>
      <c r="J1853">
        <v>1</v>
      </c>
      <c r="K1853">
        <v>5987</v>
      </c>
      <c r="L1853" t="str">
        <f>IFERROR(INDEX(play_attribution!$B$2:$B$328,MATCH(A1853,play_attribution!$A$2:$A$328,0)),"")</f>
        <v/>
      </c>
      <c r="M1853" t="str">
        <f>VLOOKUP(H1853,seller_roster!$A$2:$B$85,2,FALSE)</f>
        <v>Marley Lindqvist</v>
      </c>
      <c r="N1853" t="str">
        <f>VLOOKUP(C1853,accounts!$A$2:$F$9615,2,FALSE)</f>
        <v>Field Services</v>
      </c>
      <c r="O1853" t="str">
        <f>VLOOKUP(C1853,accounts!$A$2:$F$9615,3,FALSE)</f>
        <v>$2.5M-$5M</v>
      </c>
      <c r="P1853" t="str">
        <f>VLOOKUP(C1853,accounts!$A$2:$F$9615,5,FALSE)</f>
        <v>Central</v>
      </c>
      <c r="Q1853" t="b">
        <f t="shared" si="29"/>
        <v>1</v>
      </c>
      <c r="R1853" t="e">
        <f>INDEX(removed_duplicate_rows!$A$5:$A$39,MATCH(wins!A1853,removed_duplicate_rows!$A$5:$A$39,0))</f>
        <v>#N/A</v>
      </c>
    </row>
    <row r="1854" spans="1:18" ht="15.75" customHeight="1" x14ac:dyDescent="0.2">
      <c r="A1854" t="s">
        <v>5691</v>
      </c>
      <c r="B1854" t="s">
        <v>5692</v>
      </c>
      <c r="C1854" t="s">
        <v>5693</v>
      </c>
      <c r="D1854" s="10">
        <v>45801</v>
      </c>
      <c r="E1854" t="s">
        <v>4832</v>
      </c>
      <c r="F1854">
        <v>3</v>
      </c>
      <c r="G1854" t="s">
        <v>77</v>
      </c>
      <c r="H1854" t="s">
        <v>99</v>
      </c>
      <c r="I1854" t="s">
        <v>79</v>
      </c>
      <c r="J1854">
        <v>1</v>
      </c>
      <c r="K1854">
        <v>7869</v>
      </c>
      <c r="L1854" t="str">
        <f>IFERROR(INDEX(play_attribution!$B$2:$B$328,MATCH(A1854,play_attribution!$A$2:$A$328,0)),"")</f>
        <v/>
      </c>
      <c r="M1854" t="str">
        <f>VLOOKUP(H1854,seller_roster!$A$2:$B$85,2,FALSE)</f>
        <v>Shiloh Sorensen</v>
      </c>
      <c r="N1854" t="str">
        <f>VLOOKUP(C1854,accounts!$A$2:$F$9615,2,FALSE)</f>
        <v>Healthcare Services</v>
      </c>
      <c r="O1854" t="str">
        <f>VLOOKUP(C1854,accounts!$A$2:$F$9615,3,FALSE)</f>
        <v>$1M-$2.5M</v>
      </c>
      <c r="P1854" t="str">
        <f>VLOOKUP(C1854,accounts!$A$2:$F$9615,5,FALSE)</f>
        <v>Central</v>
      </c>
      <c r="Q1854" t="b">
        <f t="shared" si="29"/>
        <v>1</v>
      </c>
      <c r="R1854" t="e">
        <f>INDEX(removed_duplicate_rows!$A$5:$A$39,MATCH(wins!A1854,removed_duplicate_rows!$A$5:$A$39,0))</f>
        <v>#N/A</v>
      </c>
    </row>
    <row r="1855" spans="1:18" ht="15.75" customHeight="1" x14ac:dyDescent="0.2">
      <c r="A1855" t="s">
        <v>5694</v>
      </c>
      <c r="B1855" t="s">
        <v>5695</v>
      </c>
      <c r="C1855" t="s">
        <v>5696</v>
      </c>
      <c r="D1855" s="10">
        <v>45801</v>
      </c>
      <c r="E1855" t="s">
        <v>4832</v>
      </c>
      <c r="F1855">
        <v>3</v>
      </c>
      <c r="G1855" t="s">
        <v>77</v>
      </c>
      <c r="H1855" t="s">
        <v>83</v>
      </c>
      <c r="I1855" t="s">
        <v>79</v>
      </c>
      <c r="J1855">
        <v>1</v>
      </c>
      <c r="K1855">
        <v>5576</v>
      </c>
      <c r="L1855" t="str">
        <f>IFERROR(INDEX(play_attribution!$B$2:$B$328,MATCH(A1855,play_attribution!$A$2:$A$328,0)),"")</f>
        <v/>
      </c>
      <c r="M1855" t="str">
        <f>VLOOKUP(H1855,seller_roster!$A$2:$B$85,2,FALSE)</f>
        <v>Sage Ruiz</v>
      </c>
      <c r="N1855" t="str">
        <f>VLOOKUP(C1855,accounts!$A$2:$F$9615,2,FALSE)</f>
        <v>Healthcare Services</v>
      </c>
      <c r="O1855" t="str">
        <f>VLOOKUP(C1855,accounts!$A$2:$F$9615,3,FALSE)</f>
        <v>$5M-$10M</v>
      </c>
      <c r="P1855" t="str">
        <f>VLOOKUP(C1855,accounts!$A$2:$F$9615,5,FALSE)</f>
        <v>East</v>
      </c>
      <c r="Q1855" t="b">
        <f t="shared" si="29"/>
        <v>1</v>
      </c>
      <c r="R1855" t="e">
        <f>INDEX(removed_duplicate_rows!$A$5:$A$39,MATCH(wins!A1855,removed_duplicate_rows!$A$5:$A$39,0))</f>
        <v>#N/A</v>
      </c>
    </row>
    <row r="1856" spans="1:18" ht="15.75" customHeight="1" x14ac:dyDescent="0.2">
      <c r="A1856" t="s">
        <v>5697</v>
      </c>
      <c r="B1856" t="s">
        <v>5698</v>
      </c>
      <c r="C1856" t="s">
        <v>5699</v>
      </c>
      <c r="D1856" s="10">
        <v>45801</v>
      </c>
      <c r="E1856" t="s">
        <v>4832</v>
      </c>
      <c r="F1856">
        <v>3</v>
      </c>
      <c r="G1856" t="s">
        <v>77</v>
      </c>
      <c r="H1856" t="s">
        <v>266</v>
      </c>
      <c r="I1856" t="s">
        <v>79</v>
      </c>
      <c r="J1856">
        <v>1</v>
      </c>
      <c r="K1856">
        <v>4422</v>
      </c>
      <c r="L1856" t="str">
        <f>IFERROR(INDEX(play_attribution!$B$2:$B$328,MATCH(A1856,play_attribution!$A$2:$A$328,0)),"")</f>
        <v/>
      </c>
      <c r="M1856" t="str">
        <f>VLOOKUP(H1856,seller_roster!$A$2:$B$85,2,FALSE)</f>
        <v>Dakota Vega</v>
      </c>
      <c r="N1856" t="str">
        <f>VLOOKUP(C1856,accounts!$A$2:$F$9615,2,FALSE)</f>
        <v>Logistics</v>
      </c>
      <c r="O1856" t="str">
        <f>VLOOKUP(C1856,accounts!$A$2:$F$9615,3,FALSE)</f>
        <v>$2.5M-$5M</v>
      </c>
      <c r="P1856" t="str">
        <f>VLOOKUP(C1856,accounts!$A$2:$F$9615,5,FALSE)</f>
        <v>Central</v>
      </c>
      <c r="Q1856" t="b">
        <f t="shared" si="29"/>
        <v>1</v>
      </c>
      <c r="R1856" t="e">
        <f>INDEX(removed_duplicate_rows!$A$5:$A$39,MATCH(wins!A1856,removed_duplicate_rows!$A$5:$A$39,0))</f>
        <v>#N/A</v>
      </c>
    </row>
    <row r="1857" spans="1:18" ht="15.75" customHeight="1" x14ac:dyDescent="0.2">
      <c r="A1857" t="s">
        <v>5700</v>
      </c>
      <c r="B1857" t="s">
        <v>5701</v>
      </c>
      <c r="C1857" t="s">
        <v>5702</v>
      </c>
      <c r="D1857" s="10">
        <v>45801</v>
      </c>
      <c r="E1857" t="s">
        <v>4832</v>
      </c>
      <c r="F1857">
        <v>3</v>
      </c>
      <c r="G1857" t="s">
        <v>77</v>
      </c>
      <c r="H1857" t="s">
        <v>184</v>
      </c>
      <c r="I1857" t="s">
        <v>79</v>
      </c>
      <c r="J1857">
        <v>1</v>
      </c>
      <c r="K1857">
        <v>4992</v>
      </c>
      <c r="L1857" t="str">
        <f>IFERROR(INDEX(play_attribution!$B$2:$B$328,MATCH(A1857,play_attribution!$A$2:$A$328,0)),"")</f>
        <v/>
      </c>
      <c r="M1857" t="str">
        <f>VLOOKUP(H1857,seller_roster!$A$2:$B$85,2,FALSE)</f>
        <v>Zion Silva</v>
      </c>
      <c r="N1857" t="str">
        <f>VLOOKUP(C1857,accounts!$A$2:$F$9615,2,FALSE)</f>
        <v>Healthcare Services</v>
      </c>
      <c r="O1857" t="str">
        <f>VLOOKUP(C1857,accounts!$A$2:$F$9615,3,FALSE)</f>
        <v>$2.5M-$5M</v>
      </c>
      <c r="P1857" t="str">
        <f>VLOOKUP(C1857,accounts!$A$2:$F$9615,5,FALSE)</f>
        <v>East</v>
      </c>
      <c r="Q1857" t="b">
        <f t="shared" si="29"/>
        <v>1</v>
      </c>
      <c r="R1857" t="e">
        <f>INDEX(removed_duplicate_rows!$A$5:$A$39,MATCH(wins!A1857,removed_duplicate_rows!$A$5:$A$39,0))</f>
        <v>#N/A</v>
      </c>
    </row>
    <row r="1858" spans="1:18" ht="15.75" customHeight="1" x14ac:dyDescent="0.2">
      <c r="A1858" t="s">
        <v>5703</v>
      </c>
      <c r="B1858" t="s">
        <v>5704</v>
      </c>
      <c r="C1858" t="s">
        <v>5705</v>
      </c>
      <c r="D1858" s="10">
        <v>45801</v>
      </c>
      <c r="E1858" t="s">
        <v>4832</v>
      </c>
      <c r="F1858">
        <v>3</v>
      </c>
      <c r="G1858" t="s">
        <v>77</v>
      </c>
      <c r="H1858" t="s">
        <v>618</v>
      </c>
      <c r="I1858" t="s">
        <v>79</v>
      </c>
      <c r="J1858">
        <v>1</v>
      </c>
      <c r="K1858">
        <v>11455</v>
      </c>
      <c r="L1858" t="str">
        <f>IFERROR(INDEX(play_attribution!$B$2:$B$328,MATCH(A1858,play_attribution!$A$2:$A$328,0)),"")</f>
        <v/>
      </c>
      <c r="M1858" t="str">
        <f>VLOOKUP(H1858,seller_roster!$A$2:$B$85,2,FALSE)</f>
        <v>Parker Reyes</v>
      </c>
      <c r="N1858" t="str">
        <f>VLOOKUP(C1858,accounts!$A$2:$F$9615,2,FALSE)</f>
        <v>Professional Services</v>
      </c>
      <c r="O1858" t="str">
        <f>VLOOKUP(C1858,accounts!$A$2:$F$9615,3,FALSE)</f>
        <v>$5M-$10M</v>
      </c>
      <c r="P1858" t="str">
        <f>VLOOKUP(C1858,accounts!$A$2:$F$9615,5,FALSE)</f>
        <v>Central</v>
      </c>
      <c r="Q1858" t="b">
        <f t="shared" si="29"/>
        <v>1</v>
      </c>
      <c r="R1858" t="e">
        <f>INDEX(removed_duplicate_rows!$A$5:$A$39,MATCH(wins!A1858,removed_duplicate_rows!$A$5:$A$39,0))</f>
        <v>#N/A</v>
      </c>
    </row>
    <row r="1859" spans="1:18" ht="15.75" customHeight="1" x14ac:dyDescent="0.2">
      <c r="A1859" t="s">
        <v>5706</v>
      </c>
      <c r="B1859" t="s">
        <v>5707</v>
      </c>
      <c r="C1859" t="s">
        <v>5708</v>
      </c>
      <c r="D1859" s="10">
        <v>45801</v>
      </c>
      <c r="E1859" t="s">
        <v>4832</v>
      </c>
      <c r="F1859">
        <v>3</v>
      </c>
      <c r="G1859" t="s">
        <v>77</v>
      </c>
      <c r="H1859" t="s">
        <v>78</v>
      </c>
      <c r="I1859" t="s">
        <v>55</v>
      </c>
      <c r="J1859">
        <v>1</v>
      </c>
      <c r="K1859">
        <v>11922</v>
      </c>
      <c r="L1859" t="str">
        <f>IFERROR(INDEX(play_attribution!$B$2:$B$328,MATCH(A1859,play_attribution!$A$2:$A$328,0)),"")</f>
        <v/>
      </c>
      <c r="M1859" t="str">
        <f>VLOOKUP(H1859,seller_roster!$A$2:$B$85,2,FALSE)</f>
        <v>Lennon Ferro</v>
      </c>
      <c r="N1859" t="str">
        <f>VLOOKUP(C1859,accounts!$A$2:$F$9615,2,FALSE)</f>
        <v>Professional Services</v>
      </c>
      <c r="O1859" t="str">
        <f>VLOOKUP(C1859,accounts!$A$2:$F$9615,3,FALSE)</f>
        <v>$5M-$10M</v>
      </c>
      <c r="P1859" t="str">
        <f>VLOOKUP(C1859,accounts!$A$2:$F$9615,5,FALSE)</f>
        <v>West</v>
      </c>
      <c r="Q1859" t="b">
        <f t="shared" ref="Q1859:Q1922" si="30">L1859=""</f>
        <v>1</v>
      </c>
      <c r="R1859" t="e">
        <f>INDEX(removed_duplicate_rows!$A$5:$A$39,MATCH(wins!A1859,removed_duplicate_rows!$A$5:$A$39,0))</f>
        <v>#N/A</v>
      </c>
    </row>
    <row r="1860" spans="1:18" ht="15.75" customHeight="1" x14ac:dyDescent="0.2">
      <c r="A1860" t="s">
        <v>5709</v>
      </c>
      <c r="B1860" t="s">
        <v>5710</v>
      </c>
      <c r="C1860" t="s">
        <v>5711</v>
      </c>
      <c r="D1860" s="10">
        <v>45801</v>
      </c>
      <c r="E1860" t="s">
        <v>4832</v>
      </c>
      <c r="F1860">
        <v>3</v>
      </c>
      <c r="G1860" t="s">
        <v>77</v>
      </c>
      <c r="H1860" t="s">
        <v>214</v>
      </c>
      <c r="I1860" t="s">
        <v>79</v>
      </c>
      <c r="J1860">
        <v>1</v>
      </c>
      <c r="K1860">
        <v>6902</v>
      </c>
      <c r="L1860" t="str">
        <f>IFERROR(INDEX(play_attribution!$B$2:$B$328,MATCH(A1860,play_attribution!$A$2:$A$328,0)),"")</f>
        <v/>
      </c>
      <c r="M1860" t="str">
        <f>VLOOKUP(H1860,seller_roster!$A$2:$B$85,2,FALSE)</f>
        <v>Rhea Abadi</v>
      </c>
      <c r="N1860" t="str">
        <f>VLOOKUP(C1860,accounts!$A$2:$F$9615,2,FALSE)</f>
        <v>Professional Services</v>
      </c>
      <c r="O1860" t="str">
        <f>VLOOKUP(C1860,accounts!$A$2:$F$9615,3,FALSE)</f>
        <v>$2.5M-$5M</v>
      </c>
      <c r="P1860" t="str">
        <f>VLOOKUP(C1860,accounts!$A$2:$F$9615,5,FALSE)</f>
        <v>West</v>
      </c>
      <c r="Q1860" t="b">
        <f t="shared" si="30"/>
        <v>1</v>
      </c>
      <c r="R1860" t="e">
        <f>INDEX(removed_duplicate_rows!$A$5:$A$39,MATCH(wins!A1860,removed_duplicate_rows!$A$5:$A$39,0))</f>
        <v>#N/A</v>
      </c>
    </row>
    <row r="1861" spans="1:18" ht="15.75" customHeight="1" x14ac:dyDescent="0.2">
      <c r="A1861" t="s">
        <v>5712</v>
      </c>
      <c r="B1861" t="s">
        <v>5713</v>
      </c>
      <c r="C1861" t="s">
        <v>5714</v>
      </c>
      <c r="D1861" s="10">
        <v>45801</v>
      </c>
      <c r="E1861" t="s">
        <v>4832</v>
      </c>
      <c r="F1861">
        <v>3</v>
      </c>
      <c r="G1861" t="s">
        <v>77</v>
      </c>
      <c r="H1861" t="s">
        <v>140</v>
      </c>
      <c r="I1861" t="s">
        <v>55</v>
      </c>
      <c r="J1861">
        <v>1</v>
      </c>
      <c r="K1861">
        <v>8276</v>
      </c>
      <c r="L1861" t="str">
        <f>IFERROR(INDEX(play_attribution!$B$2:$B$328,MATCH(A1861,play_attribution!$A$2:$A$328,0)),"")</f>
        <v/>
      </c>
      <c r="M1861" t="str">
        <f>VLOOKUP(H1861,seller_roster!$A$2:$B$85,2,FALSE)</f>
        <v>Lane Lindqvist</v>
      </c>
      <c r="N1861" t="str">
        <f>VLOOKUP(C1861,accounts!$A$2:$F$9615,2,FALSE)</f>
        <v>Wholesale &amp; Distribution</v>
      </c>
      <c r="O1861" t="str">
        <f>VLOOKUP(C1861,accounts!$A$2:$F$9615,3,FALSE)</f>
        <v>$5M-$10M</v>
      </c>
      <c r="P1861" t="str">
        <f>VLOOKUP(C1861,accounts!$A$2:$F$9615,5,FALSE)</f>
        <v>East</v>
      </c>
      <c r="Q1861" t="b">
        <f t="shared" si="30"/>
        <v>1</v>
      </c>
      <c r="R1861" t="e">
        <f>INDEX(removed_duplicate_rows!$A$5:$A$39,MATCH(wins!A1861,removed_duplicate_rows!$A$5:$A$39,0))</f>
        <v>#N/A</v>
      </c>
    </row>
    <row r="1862" spans="1:18" ht="15.75" customHeight="1" x14ac:dyDescent="0.2">
      <c r="A1862" t="s">
        <v>5715</v>
      </c>
      <c r="B1862" t="s">
        <v>5716</v>
      </c>
      <c r="C1862" t="s">
        <v>5717</v>
      </c>
      <c r="D1862" s="10">
        <v>45801</v>
      </c>
      <c r="E1862" t="s">
        <v>4832</v>
      </c>
      <c r="F1862">
        <v>3</v>
      </c>
      <c r="G1862" t="s">
        <v>77</v>
      </c>
      <c r="H1862" t="s">
        <v>169</v>
      </c>
      <c r="I1862" t="s">
        <v>79</v>
      </c>
      <c r="J1862">
        <v>1</v>
      </c>
      <c r="K1862">
        <v>14438</v>
      </c>
      <c r="L1862" t="str">
        <f>IFERROR(INDEX(play_attribution!$B$2:$B$328,MATCH(A1862,play_attribution!$A$2:$A$328,0)),"")</f>
        <v/>
      </c>
      <c r="M1862" t="str">
        <f>VLOOKUP(H1862,seller_roster!$A$2:$B$85,2,FALSE)</f>
        <v>Rhea Doyle</v>
      </c>
      <c r="N1862" t="str">
        <f>VLOOKUP(C1862,accounts!$A$2:$F$9615,2,FALSE)</f>
        <v>Field Services</v>
      </c>
      <c r="O1862" t="str">
        <f>VLOOKUP(C1862,accounts!$A$2:$F$9615,3,FALSE)</f>
        <v>$2.5M-$5M</v>
      </c>
      <c r="P1862" t="str">
        <f>VLOOKUP(C1862,accounts!$A$2:$F$9615,5,FALSE)</f>
        <v>Central</v>
      </c>
      <c r="Q1862" t="b">
        <f t="shared" si="30"/>
        <v>1</v>
      </c>
      <c r="R1862" t="e">
        <f>INDEX(removed_duplicate_rows!$A$5:$A$39,MATCH(wins!A1862,removed_duplicate_rows!$A$5:$A$39,0))</f>
        <v>#N/A</v>
      </c>
    </row>
    <row r="1863" spans="1:18" ht="15.75" customHeight="1" x14ac:dyDescent="0.2">
      <c r="A1863" t="s">
        <v>5718</v>
      </c>
      <c r="B1863" t="s">
        <v>5719</v>
      </c>
      <c r="C1863" t="s">
        <v>5720</v>
      </c>
      <c r="D1863" s="10">
        <v>45801</v>
      </c>
      <c r="E1863" t="s">
        <v>4832</v>
      </c>
      <c r="F1863">
        <v>3</v>
      </c>
      <c r="G1863" t="s">
        <v>77</v>
      </c>
      <c r="H1863" t="s">
        <v>527</v>
      </c>
      <c r="I1863" t="s">
        <v>79</v>
      </c>
      <c r="J1863">
        <v>1</v>
      </c>
      <c r="K1863">
        <v>7210</v>
      </c>
      <c r="L1863" t="str">
        <f>IFERROR(INDEX(play_attribution!$B$2:$B$328,MATCH(A1863,play_attribution!$A$2:$A$328,0)),"")</f>
        <v/>
      </c>
      <c r="M1863" t="str">
        <f>VLOOKUP(H1863,seller_roster!$A$2:$B$85,2,FALSE)</f>
        <v>Nia Mbeki</v>
      </c>
      <c r="N1863" t="str">
        <f>VLOOKUP(C1863,accounts!$A$2:$F$9615,2,FALSE)</f>
        <v>Healthcare Services</v>
      </c>
      <c r="O1863" t="str">
        <f>VLOOKUP(C1863,accounts!$A$2:$F$9615,3,FALSE)</f>
        <v>&gt;$10M</v>
      </c>
      <c r="P1863" t="str">
        <f>VLOOKUP(C1863,accounts!$A$2:$F$9615,5,FALSE)</f>
        <v>West</v>
      </c>
      <c r="Q1863" t="b">
        <f t="shared" si="30"/>
        <v>1</v>
      </c>
      <c r="R1863" t="e">
        <f>INDEX(removed_duplicate_rows!$A$5:$A$39,MATCH(wins!A1863,removed_duplicate_rows!$A$5:$A$39,0))</f>
        <v>#N/A</v>
      </c>
    </row>
    <row r="1864" spans="1:18" ht="15.75" customHeight="1" x14ac:dyDescent="0.2">
      <c r="A1864" t="s">
        <v>5721</v>
      </c>
      <c r="B1864" t="s">
        <v>5722</v>
      </c>
      <c r="C1864" t="s">
        <v>5723</v>
      </c>
      <c r="D1864" s="10">
        <v>45801</v>
      </c>
      <c r="E1864" t="s">
        <v>4832</v>
      </c>
      <c r="F1864">
        <v>3</v>
      </c>
      <c r="G1864" t="s">
        <v>77</v>
      </c>
      <c r="H1864" t="s">
        <v>527</v>
      </c>
      <c r="I1864" t="s">
        <v>79</v>
      </c>
      <c r="J1864">
        <v>1</v>
      </c>
      <c r="K1864">
        <v>10145</v>
      </c>
      <c r="L1864" t="str">
        <f>IFERROR(INDEX(play_attribution!$B$2:$B$328,MATCH(A1864,play_attribution!$A$2:$A$328,0)),"")</f>
        <v/>
      </c>
      <c r="M1864" t="str">
        <f>VLOOKUP(H1864,seller_roster!$A$2:$B$85,2,FALSE)</f>
        <v>Nia Mbeki</v>
      </c>
      <c r="N1864" t="str">
        <f>VLOOKUP(C1864,accounts!$A$2:$F$9615,2,FALSE)</f>
        <v>Nonprofit</v>
      </c>
      <c r="O1864" t="str">
        <f>VLOOKUP(C1864,accounts!$A$2:$F$9615,3,FALSE)</f>
        <v>$2.5M-$5M</v>
      </c>
      <c r="P1864" t="str">
        <f>VLOOKUP(C1864,accounts!$A$2:$F$9615,5,FALSE)</f>
        <v>Central</v>
      </c>
      <c r="Q1864" t="b">
        <f t="shared" si="30"/>
        <v>1</v>
      </c>
      <c r="R1864" t="e">
        <f>INDEX(removed_duplicate_rows!$A$5:$A$39,MATCH(wins!A1864,removed_duplicate_rows!$A$5:$A$39,0))</f>
        <v>#N/A</v>
      </c>
    </row>
    <row r="1865" spans="1:18" ht="15.75" customHeight="1" x14ac:dyDescent="0.2">
      <c r="A1865" t="s">
        <v>5724</v>
      </c>
      <c r="B1865" t="s">
        <v>5725</v>
      </c>
      <c r="C1865" t="s">
        <v>5726</v>
      </c>
      <c r="D1865" s="10">
        <v>45801</v>
      </c>
      <c r="E1865" t="s">
        <v>4832</v>
      </c>
      <c r="F1865">
        <v>3</v>
      </c>
      <c r="G1865" t="s">
        <v>77</v>
      </c>
      <c r="H1865" t="s">
        <v>140</v>
      </c>
      <c r="I1865" t="s">
        <v>79</v>
      </c>
      <c r="J1865">
        <v>1</v>
      </c>
      <c r="K1865">
        <v>11842</v>
      </c>
      <c r="L1865" t="str">
        <f>IFERROR(INDEX(play_attribution!$B$2:$B$328,MATCH(A1865,play_attribution!$A$2:$A$328,0)),"")</f>
        <v/>
      </c>
      <c r="M1865" t="str">
        <f>VLOOKUP(H1865,seller_roster!$A$2:$B$85,2,FALSE)</f>
        <v>Lane Lindqvist</v>
      </c>
      <c r="N1865" t="str">
        <f>VLOOKUP(C1865,accounts!$A$2:$F$9615,2,FALSE)</f>
        <v>Manufacturing</v>
      </c>
      <c r="O1865" t="str">
        <f>VLOOKUP(C1865,accounts!$A$2:$F$9615,3,FALSE)</f>
        <v>$2.5M-$5M</v>
      </c>
      <c r="P1865" t="str">
        <f>VLOOKUP(C1865,accounts!$A$2:$F$9615,5,FALSE)</f>
        <v>Central</v>
      </c>
      <c r="Q1865" t="b">
        <f t="shared" si="30"/>
        <v>1</v>
      </c>
      <c r="R1865" t="e">
        <f>INDEX(removed_duplicate_rows!$A$5:$A$39,MATCH(wins!A1865,removed_duplicate_rows!$A$5:$A$39,0))</f>
        <v>#N/A</v>
      </c>
    </row>
    <row r="1866" spans="1:18" ht="15.75" customHeight="1" x14ac:dyDescent="0.2">
      <c r="A1866" t="s">
        <v>5727</v>
      </c>
      <c r="B1866" t="s">
        <v>5728</v>
      </c>
      <c r="C1866" t="s">
        <v>5729</v>
      </c>
      <c r="D1866" s="10">
        <v>45801</v>
      </c>
      <c r="E1866" t="s">
        <v>4832</v>
      </c>
      <c r="F1866">
        <v>3</v>
      </c>
      <c r="G1866" t="s">
        <v>77</v>
      </c>
      <c r="H1866" t="s">
        <v>78</v>
      </c>
      <c r="I1866" t="s">
        <v>79</v>
      </c>
      <c r="J1866">
        <v>1</v>
      </c>
      <c r="K1866">
        <v>13665</v>
      </c>
      <c r="L1866" t="str">
        <f>IFERROR(INDEX(play_attribution!$B$2:$B$328,MATCH(A1866,play_attribution!$A$2:$A$328,0)),"")</f>
        <v/>
      </c>
      <c r="M1866" t="str">
        <f>VLOOKUP(H1866,seller_roster!$A$2:$B$85,2,FALSE)</f>
        <v>Lennon Ferro</v>
      </c>
      <c r="N1866" t="str">
        <f>VLOOKUP(C1866,accounts!$A$2:$F$9615,2,FALSE)</f>
        <v>Healthcare Services</v>
      </c>
      <c r="O1866" t="str">
        <f>VLOOKUP(C1866,accounts!$A$2:$F$9615,3,FALSE)</f>
        <v>$5M-$10M</v>
      </c>
      <c r="P1866" t="str">
        <f>VLOOKUP(C1866,accounts!$A$2:$F$9615,5,FALSE)</f>
        <v>West</v>
      </c>
      <c r="Q1866" t="b">
        <f t="shared" si="30"/>
        <v>1</v>
      </c>
      <c r="R1866" t="e">
        <f>INDEX(removed_duplicate_rows!$A$5:$A$39,MATCH(wins!A1866,removed_duplicate_rows!$A$5:$A$39,0))</f>
        <v>#N/A</v>
      </c>
    </row>
    <row r="1867" spans="1:18" ht="15.75" customHeight="1" x14ac:dyDescent="0.2">
      <c r="A1867" t="s">
        <v>5730</v>
      </c>
      <c r="B1867" t="s">
        <v>5731</v>
      </c>
      <c r="C1867" t="s">
        <v>5732</v>
      </c>
      <c r="D1867" s="10">
        <v>45801</v>
      </c>
      <c r="E1867" t="s">
        <v>4832</v>
      </c>
      <c r="F1867">
        <v>3</v>
      </c>
      <c r="G1867" t="s">
        <v>77</v>
      </c>
      <c r="H1867" t="s">
        <v>99</v>
      </c>
      <c r="I1867" t="s">
        <v>79</v>
      </c>
      <c r="J1867">
        <v>1</v>
      </c>
      <c r="K1867">
        <v>5885</v>
      </c>
      <c r="L1867" t="str">
        <f>IFERROR(INDEX(play_attribution!$B$2:$B$328,MATCH(A1867,play_attribution!$A$2:$A$328,0)),"")</f>
        <v/>
      </c>
      <c r="M1867" t="str">
        <f>VLOOKUP(H1867,seller_roster!$A$2:$B$85,2,FALSE)</f>
        <v>Shiloh Sorensen</v>
      </c>
      <c r="N1867" t="str">
        <f>VLOOKUP(C1867,accounts!$A$2:$F$9615,2,FALSE)</f>
        <v>Logistics</v>
      </c>
      <c r="O1867" t="str">
        <f>VLOOKUP(C1867,accounts!$A$2:$F$9615,3,FALSE)</f>
        <v>$1M-$2.5M</v>
      </c>
      <c r="P1867" t="str">
        <f>VLOOKUP(C1867,accounts!$A$2:$F$9615,5,FALSE)</f>
        <v>Central</v>
      </c>
      <c r="Q1867" t="b">
        <f t="shared" si="30"/>
        <v>1</v>
      </c>
      <c r="R1867" t="e">
        <f>INDEX(removed_duplicate_rows!$A$5:$A$39,MATCH(wins!A1867,removed_duplicate_rows!$A$5:$A$39,0))</f>
        <v>#N/A</v>
      </c>
    </row>
    <row r="1868" spans="1:18" ht="15.75" customHeight="1" x14ac:dyDescent="0.2">
      <c r="A1868" t="s">
        <v>5733</v>
      </c>
      <c r="B1868" t="s">
        <v>5734</v>
      </c>
      <c r="C1868" t="s">
        <v>5735</v>
      </c>
      <c r="D1868" s="10">
        <v>45801</v>
      </c>
      <c r="E1868" t="s">
        <v>4832</v>
      </c>
      <c r="F1868">
        <v>3</v>
      </c>
      <c r="G1868" t="s">
        <v>77</v>
      </c>
      <c r="H1868" t="s">
        <v>114</v>
      </c>
      <c r="I1868" t="s">
        <v>79</v>
      </c>
      <c r="J1868">
        <v>1</v>
      </c>
      <c r="K1868">
        <v>4017</v>
      </c>
      <c r="L1868" t="str">
        <f>IFERROR(INDEX(play_attribution!$B$2:$B$328,MATCH(A1868,play_attribution!$A$2:$A$328,0)),"")</f>
        <v/>
      </c>
      <c r="M1868" t="str">
        <f>VLOOKUP(H1868,seller_roster!$A$2:$B$85,2,FALSE)</f>
        <v>Ray Reyes</v>
      </c>
      <c r="N1868" t="str">
        <f>VLOOKUP(C1868,accounts!$A$2:$F$9615,2,FALSE)</f>
        <v>Field Services</v>
      </c>
      <c r="O1868" t="str">
        <f>VLOOKUP(C1868,accounts!$A$2:$F$9615,3,FALSE)</f>
        <v>$5M-$10M</v>
      </c>
      <c r="P1868" t="str">
        <f>VLOOKUP(C1868,accounts!$A$2:$F$9615,5,FALSE)</f>
        <v>West</v>
      </c>
      <c r="Q1868" t="b">
        <f t="shared" si="30"/>
        <v>1</v>
      </c>
      <c r="R1868" t="e">
        <f>INDEX(removed_duplicate_rows!$A$5:$A$39,MATCH(wins!A1868,removed_duplicate_rows!$A$5:$A$39,0))</f>
        <v>#N/A</v>
      </c>
    </row>
    <row r="1869" spans="1:18" ht="15.75" customHeight="1" x14ac:dyDescent="0.2">
      <c r="A1869" t="s">
        <v>5736</v>
      </c>
      <c r="B1869" t="s">
        <v>5737</v>
      </c>
      <c r="C1869" t="s">
        <v>5738</v>
      </c>
      <c r="D1869" s="10">
        <v>45801</v>
      </c>
      <c r="E1869" t="s">
        <v>4832</v>
      </c>
      <c r="F1869">
        <v>3</v>
      </c>
      <c r="G1869" t="s">
        <v>77</v>
      </c>
      <c r="H1869" t="s">
        <v>114</v>
      </c>
      <c r="I1869" t="s">
        <v>79</v>
      </c>
      <c r="J1869">
        <v>1</v>
      </c>
      <c r="K1869">
        <v>6582</v>
      </c>
      <c r="L1869" t="str">
        <f>IFERROR(INDEX(play_attribution!$B$2:$B$328,MATCH(A1869,play_attribution!$A$2:$A$328,0)),"")</f>
        <v/>
      </c>
      <c r="M1869" t="str">
        <f>VLOOKUP(H1869,seller_roster!$A$2:$B$85,2,FALSE)</f>
        <v>Ray Reyes</v>
      </c>
      <c r="N1869" t="str">
        <f>VLOOKUP(C1869,accounts!$A$2:$F$9615,2,FALSE)</f>
        <v>Wholesale &amp; Distribution</v>
      </c>
      <c r="O1869" t="str">
        <f>VLOOKUP(C1869,accounts!$A$2:$F$9615,3,FALSE)</f>
        <v>$5M-$10M</v>
      </c>
      <c r="P1869" t="str">
        <f>VLOOKUP(C1869,accounts!$A$2:$F$9615,5,FALSE)</f>
        <v>Central</v>
      </c>
      <c r="Q1869" t="b">
        <f t="shared" si="30"/>
        <v>1</v>
      </c>
      <c r="R1869" t="e">
        <f>INDEX(removed_duplicate_rows!$A$5:$A$39,MATCH(wins!A1869,removed_duplicate_rows!$A$5:$A$39,0))</f>
        <v>#N/A</v>
      </c>
    </row>
    <row r="1870" spans="1:18" ht="15.75" customHeight="1" x14ac:dyDescent="0.2">
      <c r="A1870" t="s">
        <v>5739</v>
      </c>
      <c r="B1870" t="s">
        <v>5740</v>
      </c>
      <c r="C1870" t="s">
        <v>5741</v>
      </c>
      <c r="D1870" s="10">
        <v>45801</v>
      </c>
      <c r="E1870" t="s">
        <v>4832</v>
      </c>
      <c r="F1870">
        <v>3</v>
      </c>
      <c r="G1870" t="s">
        <v>77</v>
      </c>
      <c r="H1870" t="s">
        <v>129</v>
      </c>
      <c r="I1870" t="s">
        <v>79</v>
      </c>
      <c r="J1870">
        <v>1</v>
      </c>
      <c r="K1870">
        <v>11594</v>
      </c>
      <c r="L1870" t="str">
        <f>IFERROR(INDEX(play_attribution!$B$2:$B$328,MATCH(A1870,play_attribution!$A$2:$A$328,0)),"")</f>
        <v/>
      </c>
      <c r="M1870" t="str">
        <f>VLOOKUP(H1870,seller_roster!$A$2:$B$85,2,FALSE)</f>
        <v>Gray Vega</v>
      </c>
      <c r="N1870" t="str">
        <f>VLOOKUP(C1870,accounts!$A$2:$F$9615,2,FALSE)</f>
        <v>Field Services</v>
      </c>
      <c r="O1870" t="str">
        <f>VLOOKUP(C1870,accounts!$A$2:$F$9615,3,FALSE)</f>
        <v>$1M-$2.5M</v>
      </c>
      <c r="P1870" t="str">
        <f>VLOOKUP(C1870,accounts!$A$2:$F$9615,5,FALSE)</f>
        <v>Central</v>
      </c>
      <c r="Q1870" t="b">
        <f t="shared" si="30"/>
        <v>1</v>
      </c>
      <c r="R1870" t="e">
        <f>INDEX(removed_duplicate_rows!$A$5:$A$39,MATCH(wins!A1870,removed_duplicate_rows!$A$5:$A$39,0))</f>
        <v>#N/A</v>
      </c>
    </row>
    <row r="1871" spans="1:18" ht="15.75" customHeight="1" x14ac:dyDescent="0.2">
      <c r="A1871" t="s">
        <v>5742</v>
      </c>
      <c r="B1871" t="s">
        <v>5743</v>
      </c>
      <c r="C1871" t="s">
        <v>5744</v>
      </c>
      <c r="D1871" s="10">
        <v>45801</v>
      </c>
      <c r="E1871" t="s">
        <v>4832</v>
      </c>
      <c r="F1871">
        <v>3</v>
      </c>
      <c r="G1871" t="s">
        <v>77</v>
      </c>
      <c r="H1871" t="s">
        <v>87</v>
      </c>
      <c r="I1871" t="s">
        <v>79</v>
      </c>
      <c r="J1871">
        <v>1</v>
      </c>
      <c r="K1871">
        <v>9263</v>
      </c>
      <c r="L1871" t="str">
        <f>IFERROR(INDEX(play_attribution!$B$2:$B$328,MATCH(A1871,play_attribution!$A$2:$A$328,0)),"")</f>
        <v/>
      </c>
      <c r="M1871" t="str">
        <f>VLOOKUP(H1871,seller_roster!$A$2:$B$85,2,FALSE)</f>
        <v>Harper Tran</v>
      </c>
      <c r="N1871" t="str">
        <f>VLOOKUP(C1871,accounts!$A$2:$F$9615,2,FALSE)</f>
        <v>Field Services</v>
      </c>
      <c r="O1871" t="str">
        <f>VLOOKUP(C1871,accounts!$A$2:$F$9615,3,FALSE)</f>
        <v>$5M-$10M</v>
      </c>
      <c r="P1871" t="str">
        <f>VLOOKUP(C1871,accounts!$A$2:$F$9615,5,FALSE)</f>
        <v>West</v>
      </c>
      <c r="Q1871" t="b">
        <f t="shared" si="30"/>
        <v>1</v>
      </c>
      <c r="R1871" t="e">
        <f>INDEX(removed_duplicate_rows!$A$5:$A$39,MATCH(wins!A1871,removed_duplicate_rows!$A$5:$A$39,0))</f>
        <v>#N/A</v>
      </c>
    </row>
    <row r="1872" spans="1:18" ht="15.75" customHeight="1" x14ac:dyDescent="0.2">
      <c r="A1872" t="s">
        <v>5745</v>
      </c>
      <c r="B1872" t="s">
        <v>5746</v>
      </c>
      <c r="C1872" t="s">
        <v>5747</v>
      </c>
      <c r="D1872" s="10">
        <v>45801</v>
      </c>
      <c r="E1872" t="s">
        <v>4832</v>
      </c>
      <c r="F1872">
        <v>3</v>
      </c>
      <c r="G1872" t="s">
        <v>77</v>
      </c>
      <c r="H1872" t="s">
        <v>151</v>
      </c>
      <c r="I1872" t="s">
        <v>79</v>
      </c>
      <c r="J1872">
        <v>1</v>
      </c>
      <c r="K1872">
        <v>6940</v>
      </c>
      <c r="L1872" t="str">
        <f>IFERROR(INDEX(play_attribution!$B$2:$B$328,MATCH(A1872,play_attribution!$A$2:$A$328,0)),"")</f>
        <v/>
      </c>
      <c r="M1872" t="str">
        <f>VLOOKUP(H1872,seller_roster!$A$2:$B$85,2,FALSE)</f>
        <v>Marley Lindqvist</v>
      </c>
      <c r="N1872" t="str">
        <f>VLOOKUP(C1872,accounts!$A$2:$F$9615,2,FALSE)</f>
        <v>Retail Multi-Location</v>
      </c>
      <c r="O1872" t="str">
        <f>VLOOKUP(C1872,accounts!$A$2:$F$9615,3,FALSE)</f>
        <v>$2.5M-$5M</v>
      </c>
      <c r="P1872" t="str">
        <f>VLOOKUP(C1872,accounts!$A$2:$F$9615,5,FALSE)</f>
        <v>East</v>
      </c>
      <c r="Q1872" t="b">
        <f t="shared" si="30"/>
        <v>1</v>
      </c>
      <c r="R1872" t="e">
        <f>INDEX(removed_duplicate_rows!$A$5:$A$39,MATCH(wins!A1872,removed_duplicate_rows!$A$5:$A$39,0))</f>
        <v>#N/A</v>
      </c>
    </row>
    <row r="1873" spans="1:18" ht="15.75" customHeight="1" x14ac:dyDescent="0.2">
      <c r="A1873" t="s">
        <v>5748</v>
      </c>
      <c r="B1873" t="s">
        <v>5749</v>
      </c>
      <c r="C1873" t="s">
        <v>5750</v>
      </c>
      <c r="D1873" s="10">
        <v>45801</v>
      </c>
      <c r="E1873" t="s">
        <v>4832</v>
      </c>
      <c r="F1873">
        <v>3</v>
      </c>
      <c r="G1873" t="s">
        <v>77</v>
      </c>
      <c r="H1873" t="s">
        <v>177</v>
      </c>
      <c r="I1873" t="s">
        <v>79</v>
      </c>
      <c r="J1873">
        <v>1</v>
      </c>
      <c r="K1873">
        <v>6449</v>
      </c>
      <c r="L1873" t="str">
        <f>IFERROR(INDEX(play_attribution!$B$2:$B$328,MATCH(A1873,play_attribution!$A$2:$A$328,0)),"")</f>
        <v/>
      </c>
      <c r="M1873" t="str">
        <f>VLOOKUP(H1873,seller_roster!$A$2:$B$85,2,FALSE)</f>
        <v>Gray Marsh</v>
      </c>
      <c r="N1873" t="str">
        <f>VLOOKUP(C1873,accounts!$A$2:$F$9615,2,FALSE)</f>
        <v>Nonprofit</v>
      </c>
      <c r="O1873" t="str">
        <f>VLOOKUP(C1873,accounts!$A$2:$F$9615,3,FALSE)</f>
        <v>&lt;$1M</v>
      </c>
      <c r="P1873" t="str">
        <f>VLOOKUP(C1873,accounts!$A$2:$F$9615,5,FALSE)</f>
        <v>West</v>
      </c>
      <c r="Q1873" t="b">
        <f t="shared" si="30"/>
        <v>1</v>
      </c>
      <c r="R1873" t="e">
        <f>INDEX(removed_duplicate_rows!$A$5:$A$39,MATCH(wins!A1873,removed_duplicate_rows!$A$5:$A$39,0))</f>
        <v>#N/A</v>
      </c>
    </row>
    <row r="1874" spans="1:18" ht="15.75" customHeight="1" x14ac:dyDescent="0.2">
      <c r="A1874" t="s">
        <v>5751</v>
      </c>
      <c r="B1874" t="s">
        <v>5752</v>
      </c>
      <c r="C1874" t="s">
        <v>5753</v>
      </c>
      <c r="D1874" s="10">
        <v>45801</v>
      </c>
      <c r="E1874" t="s">
        <v>4832</v>
      </c>
      <c r="F1874">
        <v>3</v>
      </c>
      <c r="G1874" t="s">
        <v>77</v>
      </c>
      <c r="H1874" t="s">
        <v>155</v>
      </c>
      <c r="I1874" t="s">
        <v>55</v>
      </c>
      <c r="J1874">
        <v>1</v>
      </c>
      <c r="K1874">
        <v>7612</v>
      </c>
      <c r="L1874" t="str">
        <f>IFERROR(INDEX(play_attribution!$B$2:$B$328,MATCH(A1874,play_attribution!$A$2:$A$328,0)),"")</f>
        <v/>
      </c>
      <c r="M1874" t="str">
        <f>VLOOKUP(H1874,seller_roster!$A$2:$B$85,2,FALSE)</f>
        <v>Indigo Osei</v>
      </c>
      <c r="N1874" t="str">
        <f>VLOOKUP(C1874,accounts!$A$2:$F$9615,2,FALSE)</f>
        <v>Logistics</v>
      </c>
      <c r="O1874" t="str">
        <f>VLOOKUP(C1874,accounts!$A$2:$F$9615,3,FALSE)</f>
        <v>$2.5M-$5M</v>
      </c>
      <c r="P1874" t="str">
        <f>VLOOKUP(C1874,accounts!$A$2:$F$9615,5,FALSE)</f>
        <v>East</v>
      </c>
      <c r="Q1874" t="b">
        <f t="shared" si="30"/>
        <v>1</v>
      </c>
      <c r="R1874" t="e">
        <f>INDEX(removed_duplicate_rows!$A$5:$A$39,MATCH(wins!A1874,removed_duplicate_rows!$A$5:$A$39,0))</f>
        <v>#N/A</v>
      </c>
    </row>
    <row r="1875" spans="1:18" ht="15.75" customHeight="1" x14ac:dyDescent="0.2">
      <c r="A1875" t="s">
        <v>5754</v>
      </c>
      <c r="B1875" t="s">
        <v>5755</v>
      </c>
      <c r="C1875" t="s">
        <v>5756</v>
      </c>
      <c r="D1875" s="10">
        <v>45801</v>
      </c>
      <c r="E1875" t="s">
        <v>4832</v>
      </c>
      <c r="F1875">
        <v>3</v>
      </c>
      <c r="G1875" t="s">
        <v>77</v>
      </c>
      <c r="H1875" t="s">
        <v>173</v>
      </c>
      <c r="I1875" t="s">
        <v>79</v>
      </c>
      <c r="J1875">
        <v>1</v>
      </c>
      <c r="K1875">
        <v>12565</v>
      </c>
      <c r="L1875" t="str">
        <f>IFERROR(INDEX(play_attribution!$B$2:$B$328,MATCH(A1875,play_attribution!$A$2:$A$328,0)),"")</f>
        <v/>
      </c>
      <c r="M1875" t="str">
        <f>VLOOKUP(H1875,seller_roster!$A$2:$B$85,2,FALSE)</f>
        <v>Pia Reyes</v>
      </c>
      <c r="N1875" t="str">
        <f>VLOOKUP(C1875,accounts!$A$2:$F$9615,2,FALSE)</f>
        <v>Hospitality Group</v>
      </c>
      <c r="O1875" t="str">
        <f>VLOOKUP(C1875,accounts!$A$2:$F$9615,3,FALSE)</f>
        <v>$2.5M-$5M</v>
      </c>
      <c r="P1875" t="str">
        <f>VLOOKUP(C1875,accounts!$A$2:$F$9615,5,FALSE)</f>
        <v>West</v>
      </c>
      <c r="Q1875" t="b">
        <f t="shared" si="30"/>
        <v>1</v>
      </c>
      <c r="R1875" t="e">
        <f>INDEX(removed_duplicate_rows!$A$5:$A$39,MATCH(wins!A1875,removed_duplicate_rows!$A$5:$A$39,0))</f>
        <v>#N/A</v>
      </c>
    </row>
    <row r="1876" spans="1:18" ht="15.75" customHeight="1" x14ac:dyDescent="0.2">
      <c r="A1876" t="s">
        <v>5757</v>
      </c>
      <c r="B1876" t="s">
        <v>5758</v>
      </c>
      <c r="C1876" t="s">
        <v>5759</v>
      </c>
      <c r="D1876" s="10">
        <v>45801</v>
      </c>
      <c r="E1876" t="s">
        <v>4832</v>
      </c>
      <c r="F1876">
        <v>3</v>
      </c>
      <c r="G1876" t="s">
        <v>77</v>
      </c>
      <c r="H1876" t="s">
        <v>140</v>
      </c>
      <c r="I1876" t="s">
        <v>79</v>
      </c>
      <c r="J1876">
        <v>1</v>
      </c>
      <c r="K1876">
        <v>7043</v>
      </c>
      <c r="L1876" t="str">
        <f>IFERROR(INDEX(play_attribution!$B$2:$B$328,MATCH(A1876,play_attribution!$A$2:$A$328,0)),"")</f>
        <v/>
      </c>
      <c r="M1876" t="str">
        <f>VLOOKUP(H1876,seller_roster!$A$2:$B$85,2,FALSE)</f>
        <v>Lane Lindqvist</v>
      </c>
      <c r="N1876" t="str">
        <f>VLOOKUP(C1876,accounts!$A$2:$F$9615,2,FALSE)</f>
        <v>Logistics</v>
      </c>
      <c r="O1876" t="str">
        <f>VLOOKUP(C1876,accounts!$A$2:$F$9615,3,FALSE)</f>
        <v>$5M-$10M</v>
      </c>
      <c r="P1876" t="str">
        <f>VLOOKUP(C1876,accounts!$A$2:$F$9615,5,FALSE)</f>
        <v>East</v>
      </c>
      <c r="Q1876" t="b">
        <f t="shared" si="30"/>
        <v>1</v>
      </c>
      <c r="R1876" t="e">
        <f>INDEX(removed_duplicate_rows!$A$5:$A$39,MATCH(wins!A1876,removed_duplicate_rows!$A$5:$A$39,0))</f>
        <v>#N/A</v>
      </c>
    </row>
    <row r="1877" spans="1:18" ht="15.75" customHeight="1" x14ac:dyDescent="0.2">
      <c r="A1877" t="s">
        <v>5760</v>
      </c>
      <c r="B1877" t="s">
        <v>5761</v>
      </c>
      <c r="C1877" t="s">
        <v>5762</v>
      </c>
      <c r="D1877" s="10">
        <v>45801</v>
      </c>
      <c r="E1877" t="s">
        <v>4832</v>
      </c>
      <c r="F1877">
        <v>3</v>
      </c>
      <c r="G1877" t="s">
        <v>77</v>
      </c>
      <c r="H1877" t="s">
        <v>1230</v>
      </c>
      <c r="I1877" t="s">
        <v>79</v>
      </c>
      <c r="J1877">
        <v>1</v>
      </c>
      <c r="K1877">
        <v>5130</v>
      </c>
      <c r="L1877" t="str">
        <f>IFERROR(INDEX(play_attribution!$B$2:$B$328,MATCH(A1877,play_attribution!$A$2:$A$328,0)),"")</f>
        <v/>
      </c>
      <c r="M1877" t="str">
        <f>VLOOKUP(H1877,seller_roster!$A$2:$B$85,2,FALSE)</f>
        <v>Lennon Doyle</v>
      </c>
      <c r="N1877" t="str">
        <f>VLOOKUP(C1877,accounts!$A$2:$F$9615,2,FALSE)</f>
        <v>Field Services</v>
      </c>
      <c r="O1877" t="str">
        <f>VLOOKUP(C1877,accounts!$A$2:$F$9615,3,FALSE)</f>
        <v>$2.5M-$5M</v>
      </c>
      <c r="P1877" t="str">
        <f>VLOOKUP(C1877,accounts!$A$2:$F$9615,5,FALSE)</f>
        <v>Central</v>
      </c>
      <c r="Q1877" t="b">
        <f t="shared" si="30"/>
        <v>1</v>
      </c>
      <c r="R1877" t="e">
        <f>INDEX(removed_duplicate_rows!$A$5:$A$39,MATCH(wins!A1877,removed_duplicate_rows!$A$5:$A$39,0))</f>
        <v>#N/A</v>
      </c>
    </row>
    <row r="1878" spans="1:18" ht="15.75" customHeight="1" x14ac:dyDescent="0.2">
      <c r="A1878" t="s">
        <v>5763</v>
      </c>
      <c r="B1878" t="s">
        <v>5764</v>
      </c>
      <c r="C1878" t="s">
        <v>5765</v>
      </c>
      <c r="D1878" s="10">
        <v>45801</v>
      </c>
      <c r="E1878" t="s">
        <v>4832</v>
      </c>
      <c r="F1878">
        <v>3</v>
      </c>
      <c r="G1878" t="s">
        <v>77</v>
      </c>
      <c r="H1878" t="s">
        <v>214</v>
      </c>
      <c r="I1878" t="s">
        <v>55</v>
      </c>
      <c r="J1878">
        <v>1</v>
      </c>
      <c r="K1878">
        <v>6957</v>
      </c>
      <c r="L1878" t="str">
        <f>IFERROR(INDEX(play_attribution!$B$2:$B$328,MATCH(A1878,play_attribution!$A$2:$A$328,0)),"")</f>
        <v/>
      </c>
      <c r="M1878" t="str">
        <f>VLOOKUP(H1878,seller_roster!$A$2:$B$85,2,FALSE)</f>
        <v>Rhea Abadi</v>
      </c>
      <c r="N1878" t="str">
        <f>VLOOKUP(C1878,accounts!$A$2:$F$9615,2,FALSE)</f>
        <v>Manufacturing</v>
      </c>
      <c r="O1878" t="str">
        <f>VLOOKUP(C1878,accounts!$A$2:$F$9615,3,FALSE)</f>
        <v>$1M-$2.5M</v>
      </c>
      <c r="P1878" t="str">
        <f>VLOOKUP(C1878,accounts!$A$2:$F$9615,5,FALSE)</f>
        <v>East</v>
      </c>
      <c r="Q1878" t="b">
        <f t="shared" si="30"/>
        <v>1</v>
      </c>
      <c r="R1878" t="e">
        <f>INDEX(removed_duplicate_rows!$A$5:$A$39,MATCH(wins!A1878,removed_duplicate_rows!$A$5:$A$39,0))</f>
        <v>#N/A</v>
      </c>
    </row>
    <row r="1879" spans="1:18" ht="15.75" customHeight="1" x14ac:dyDescent="0.2">
      <c r="A1879" t="s">
        <v>5766</v>
      </c>
      <c r="B1879" t="s">
        <v>5767</v>
      </c>
      <c r="C1879" t="s">
        <v>5768</v>
      </c>
      <c r="D1879" s="10">
        <v>45801</v>
      </c>
      <c r="E1879" t="s">
        <v>4832</v>
      </c>
      <c r="F1879">
        <v>3</v>
      </c>
      <c r="G1879" t="s">
        <v>77</v>
      </c>
      <c r="H1879" t="s">
        <v>173</v>
      </c>
      <c r="I1879" t="s">
        <v>79</v>
      </c>
      <c r="J1879">
        <v>1</v>
      </c>
      <c r="K1879">
        <v>8011</v>
      </c>
      <c r="L1879" t="str">
        <f>IFERROR(INDEX(play_attribution!$B$2:$B$328,MATCH(A1879,play_attribution!$A$2:$A$328,0)),"")</f>
        <v/>
      </c>
      <c r="M1879" t="str">
        <f>VLOOKUP(H1879,seller_roster!$A$2:$B$85,2,FALSE)</f>
        <v>Pia Reyes</v>
      </c>
      <c r="N1879" t="str">
        <f>VLOOKUP(C1879,accounts!$A$2:$F$9615,2,FALSE)</f>
        <v>Logistics</v>
      </c>
      <c r="O1879" t="str">
        <f>VLOOKUP(C1879,accounts!$A$2:$F$9615,3,FALSE)</f>
        <v>$5M-$10M</v>
      </c>
      <c r="P1879" t="str">
        <f>VLOOKUP(C1879,accounts!$A$2:$F$9615,5,FALSE)</f>
        <v>Central</v>
      </c>
      <c r="Q1879" t="b">
        <f t="shared" si="30"/>
        <v>1</v>
      </c>
      <c r="R1879" t="e">
        <f>INDEX(removed_duplicate_rows!$A$5:$A$39,MATCH(wins!A1879,removed_duplicate_rows!$A$5:$A$39,0))</f>
        <v>#N/A</v>
      </c>
    </row>
    <row r="1880" spans="1:18" ht="15.75" customHeight="1" x14ac:dyDescent="0.2">
      <c r="A1880" t="s">
        <v>5769</v>
      </c>
      <c r="B1880" t="s">
        <v>5770</v>
      </c>
      <c r="C1880" t="s">
        <v>5771</v>
      </c>
      <c r="D1880" s="10">
        <v>45801</v>
      </c>
      <c r="E1880" t="s">
        <v>4832</v>
      </c>
      <c r="F1880">
        <v>3</v>
      </c>
      <c r="G1880" t="s">
        <v>77</v>
      </c>
      <c r="H1880" t="s">
        <v>107</v>
      </c>
      <c r="I1880" t="s">
        <v>55</v>
      </c>
      <c r="J1880">
        <v>1</v>
      </c>
      <c r="K1880">
        <v>6067</v>
      </c>
      <c r="L1880" t="str">
        <f>IFERROR(INDEX(play_attribution!$B$2:$B$328,MATCH(A1880,play_attribution!$A$2:$A$328,0)),"")</f>
        <v/>
      </c>
      <c r="M1880" t="str">
        <f>VLOOKUP(H1880,seller_roster!$A$2:$B$85,2,FALSE)</f>
        <v>Skyler Doyle</v>
      </c>
      <c r="N1880" t="str">
        <f>VLOOKUP(C1880,accounts!$A$2:$F$9615,2,FALSE)</f>
        <v>Nonprofit</v>
      </c>
      <c r="O1880" t="str">
        <f>VLOOKUP(C1880,accounts!$A$2:$F$9615,3,FALSE)</f>
        <v>$5M-$10M</v>
      </c>
      <c r="P1880" t="str">
        <f>VLOOKUP(C1880,accounts!$A$2:$F$9615,5,FALSE)</f>
        <v>East</v>
      </c>
      <c r="Q1880" t="b">
        <f t="shared" si="30"/>
        <v>1</v>
      </c>
      <c r="R1880" t="e">
        <f>INDEX(removed_duplicate_rows!$A$5:$A$39,MATCH(wins!A1880,removed_duplicate_rows!$A$5:$A$39,0))</f>
        <v>#N/A</v>
      </c>
    </row>
    <row r="1881" spans="1:18" ht="15.75" customHeight="1" x14ac:dyDescent="0.2">
      <c r="A1881" t="s">
        <v>5772</v>
      </c>
      <c r="B1881" t="s">
        <v>5773</v>
      </c>
      <c r="C1881" t="s">
        <v>5774</v>
      </c>
      <c r="D1881" s="10">
        <v>45801</v>
      </c>
      <c r="E1881" t="s">
        <v>4832</v>
      </c>
      <c r="F1881">
        <v>3</v>
      </c>
      <c r="G1881" t="s">
        <v>77</v>
      </c>
      <c r="H1881" t="s">
        <v>169</v>
      </c>
      <c r="I1881" t="s">
        <v>79</v>
      </c>
      <c r="J1881">
        <v>1</v>
      </c>
      <c r="K1881">
        <v>6611</v>
      </c>
      <c r="L1881" t="str">
        <f>IFERROR(INDEX(play_attribution!$B$2:$B$328,MATCH(A1881,play_attribution!$A$2:$A$328,0)),"")</f>
        <v/>
      </c>
      <c r="M1881" t="str">
        <f>VLOOKUP(H1881,seller_roster!$A$2:$B$85,2,FALSE)</f>
        <v>Rhea Doyle</v>
      </c>
      <c r="N1881" t="str">
        <f>VLOOKUP(C1881,accounts!$A$2:$F$9615,2,FALSE)</f>
        <v>Construction</v>
      </c>
      <c r="O1881" t="str">
        <f>VLOOKUP(C1881,accounts!$A$2:$F$9615,3,FALSE)</f>
        <v>$5M-$10M</v>
      </c>
      <c r="P1881" t="str">
        <f>VLOOKUP(C1881,accounts!$A$2:$F$9615,5,FALSE)</f>
        <v>Central</v>
      </c>
      <c r="Q1881" t="b">
        <f t="shared" si="30"/>
        <v>1</v>
      </c>
      <c r="R1881" t="e">
        <f>INDEX(removed_duplicate_rows!$A$5:$A$39,MATCH(wins!A1881,removed_duplicate_rows!$A$5:$A$39,0))</f>
        <v>#N/A</v>
      </c>
    </row>
    <row r="1882" spans="1:18" ht="15.75" customHeight="1" x14ac:dyDescent="0.2">
      <c r="A1882" t="s">
        <v>5775</v>
      </c>
      <c r="B1882" t="s">
        <v>5776</v>
      </c>
      <c r="C1882" t="s">
        <v>5777</v>
      </c>
      <c r="D1882" s="10">
        <v>45801</v>
      </c>
      <c r="E1882" t="s">
        <v>4832</v>
      </c>
      <c r="F1882">
        <v>3</v>
      </c>
      <c r="G1882" t="s">
        <v>77</v>
      </c>
      <c r="H1882" t="s">
        <v>114</v>
      </c>
      <c r="I1882" t="s">
        <v>55</v>
      </c>
      <c r="J1882">
        <v>1</v>
      </c>
      <c r="K1882">
        <v>7017</v>
      </c>
      <c r="L1882" t="str">
        <f>IFERROR(INDEX(play_attribution!$B$2:$B$328,MATCH(A1882,play_attribution!$A$2:$A$328,0)),"")</f>
        <v/>
      </c>
      <c r="M1882" t="str">
        <f>VLOOKUP(H1882,seller_roster!$A$2:$B$85,2,FALSE)</f>
        <v>Ray Reyes</v>
      </c>
      <c r="N1882" t="str">
        <f>VLOOKUP(C1882,accounts!$A$2:$F$9615,2,FALSE)</f>
        <v>Field Services</v>
      </c>
      <c r="O1882" t="str">
        <f>VLOOKUP(C1882,accounts!$A$2:$F$9615,3,FALSE)</f>
        <v>$5M-$10M</v>
      </c>
      <c r="P1882" t="str">
        <f>VLOOKUP(C1882,accounts!$A$2:$F$9615,5,FALSE)</f>
        <v>East</v>
      </c>
      <c r="Q1882" t="b">
        <f t="shared" si="30"/>
        <v>1</v>
      </c>
      <c r="R1882" t="e">
        <f>INDEX(removed_duplicate_rows!$A$5:$A$39,MATCH(wins!A1882,removed_duplicate_rows!$A$5:$A$39,0))</f>
        <v>#N/A</v>
      </c>
    </row>
    <row r="1883" spans="1:18" ht="15.75" customHeight="1" x14ac:dyDescent="0.2">
      <c r="A1883" t="s">
        <v>5778</v>
      </c>
      <c r="B1883" t="s">
        <v>5779</v>
      </c>
      <c r="C1883" t="s">
        <v>5780</v>
      </c>
      <c r="D1883" s="10">
        <v>45801</v>
      </c>
      <c r="E1883" t="s">
        <v>4832</v>
      </c>
      <c r="F1883">
        <v>3</v>
      </c>
      <c r="G1883" t="s">
        <v>77</v>
      </c>
      <c r="H1883" t="s">
        <v>866</v>
      </c>
      <c r="I1883" t="s">
        <v>79</v>
      </c>
      <c r="J1883">
        <v>1</v>
      </c>
      <c r="K1883">
        <v>7415</v>
      </c>
      <c r="L1883" t="str">
        <f>IFERROR(INDEX(play_attribution!$B$2:$B$328,MATCH(A1883,play_attribution!$A$2:$A$328,0)),"")</f>
        <v/>
      </c>
      <c r="M1883" t="str">
        <f>VLOOKUP(H1883,seller_roster!$A$2:$B$85,2,FALSE)</f>
        <v>Kira Novak</v>
      </c>
      <c r="N1883" t="str">
        <f>VLOOKUP(C1883,accounts!$A$2:$F$9615,2,FALSE)</f>
        <v>Field Services</v>
      </c>
      <c r="O1883" t="str">
        <f>VLOOKUP(C1883,accounts!$A$2:$F$9615,3,FALSE)</f>
        <v>$2.5M-$5M</v>
      </c>
      <c r="P1883" t="str">
        <f>VLOOKUP(C1883,accounts!$A$2:$F$9615,5,FALSE)</f>
        <v>East</v>
      </c>
      <c r="Q1883" t="b">
        <f t="shared" si="30"/>
        <v>1</v>
      </c>
      <c r="R1883" t="e">
        <f>INDEX(removed_duplicate_rows!$A$5:$A$39,MATCH(wins!A1883,removed_duplicate_rows!$A$5:$A$39,0))</f>
        <v>#N/A</v>
      </c>
    </row>
    <row r="1884" spans="1:18" ht="15.75" customHeight="1" x14ac:dyDescent="0.2">
      <c r="A1884" t="s">
        <v>5781</v>
      </c>
      <c r="B1884" t="s">
        <v>5782</v>
      </c>
      <c r="C1884" t="s">
        <v>5783</v>
      </c>
      <c r="D1884" s="10">
        <v>45801</v>
      </c>
      <c r="E1884" t="s">
        <v>4832</v>
      </c>
      <c r="F1884">
        <v>3</v>
      </c>
      <c r="G1884" t="s">
        <v>77</v>
      </c>
      <c r="H1884" t="s">
        <v>266</v>
      </c>
      <c r="I1884" t="s">
        <v>79</v>
      </c>
      <c r="J1884">
        <v>1</v>
      </c>
      <c r="K1884">
        <v>8145</v>
      </c>
      <c r="L1884" t="str">
        <f>IFERROR(INDEX(play_attribution!$B$2:$B$328,MATCH(A1884,play_attribution!$A$2:$A$328,0)),"")</f>
        <v/>
      </c>
      <c r="M1884" t="str">
        <f>VLOOKUP(H1884,seller_roster!$A$2:$B$85,2,FALSE)</f>
        <v>Dakota Vega</v>
      </c>
      <c r="N1884" t="str">
        <f>VLOOKUP(C1884,accounts!$A$2:$F$9615,2,FALSE)</f>
        <v>Hospitality Group</v>
      </c>
      <c r="O1884" t="str">
        <f>VLOOKUP(C1884,accounts!$A$2:$F$9615,3,FALSE)</f>
        <v>$2.5M-$5M</v>
      </c>
      <c r="P1884" t="str">
        <f>VLOOKUP(C1884,accounts!$A$2:$F$9615,5,FALSE)</f>
        <v>Central</v>
      </c>
      <c r="Q1884" t="b">
        <f t="shared" si="30"/>
        <v>1</v>
      </c>
      <c r="R1884" t="e">
        <f>INDEX(removed_duplicate_rows!$A$5:$A$39,MATCH(wins!A1884,removed_duplicate_rows!$A$5:$A$39,0))</f>
        <v>#N/A</v>
      </c>
    </row>
    <row r="1885" spans="1:18" ht="15.75" customHeight="1" x14ac:dyDescent="0.2">
      <c r="A1885" t="s">
        <v>5784</v>
      </c>
      <c r="B1885" t="s">
        <v>5785</v>
      </c>
      <c r="C1885" t="s">
        <v>5786</v>
      </c>
      <c r="D1885" s="10">
        <v>45801</v>
      </c>
      <c r="E1885" t="s">
        <v>4832</v>
      </c>
      <c r="F1885">
        <v>3</v>
      </c>
      <c r="G1885" t="s">
        <v>77</v>
      </c>
      <c r="H1885" t="s">
        <v>191</v>
      </c>
      <c r="I1885" t="s">
        <v>79</v>
      </c>
      <c r="J1885">
        <v>1</v>
      </c>
      <c r="K1885">
        <v>11844</v>
      </c>
      <c r="L1885" t="str">
        <f>IFERROR(INDEX(play_attribution!$B$2:$B$328,MATCH(A1885,play_attribution!$A$2:$A$328,0)),"")</f>
        <v/>
      </c>
      <c r="M1885" t="str">
        <f>VLOOKUP(H1885,seller_roster!$A$2:$B$85,2,FALSE)</f>
        <v>Blake Lindqvist</v>
      </c>
      <c r="N1885" t="str">
        <f>VLOOKUP(C1885,accounts!$A$2:$F$9615,2,FALSE)</f>
        <v>Manufacturing</v>
      </c>
      <c r="O1885" t="str">
        <f>VLOOKUP(C1885,accounts!$A$2:$F$9615,3,FALSE)</f>
        <v>$5M-$10M</v>
      </c>
      <c r="P1885" t="str">
        <f>VLOOKUP(C1885,accounts!$A$2:$F$9615,5,FALSE)</f>
        <v>East</v>
      </c>
      <c r="Q1885" t="b">
        <f t="shared" si="30"/>
        <v>1</v>
      </c>
      <c r="R1885" t="e">
        <f>INDEX(removed_duplicate_rows!$A$5:$A$39,MATCH(wins!A1885,removed_duplicate_rows!$A$5:$A$39,0))</f>
        <v>#N/A</v>
      </c>
    </row>
    <row r="1886" spans="1:18" ht="15.75" customHeight="1" x14ac:dyDescent="0.2">
      <c r="A1886" t="s">
        <v>5787</v>
      </c>
      <c r="B1886" t="s">
        <v>5788</v>
      </c>
      <c r="C1886" t="s">
        <v>5789</v>
      </c>
      <c r="D1886" s="10">
        <v>45801</v>
      </c>
      <c r="E1886" t="s">
        <v>4832</v>
      </c>
      <c r="F1886">
        <v>3</v>
      </c>
      <c r="G1886" t="s">
        <v>77</v>
      </c>
      <c r="H1886" t="s">
        <v>147</v>
      </c>
      <c r="I1886" t="s">
        <v>55</v>
      </c>
      <c r="J1886">
        <v>1</v>
      </c>
      <c r="K1886">
        <v>6759</v>
      </c>
      <c r="L1886" t="str">
        <f>IFERROR(INDEX(play_attribution!$B$2:$B$328,MATCH(A1886,play_attribution!$A$2:$A$328,0)),"")</f>
        <v/>
      </c>
      <c r="M1886" t="str">
        <f>VLOOKUP(H1886,seller_roster!$A$2:$B$85,2,FALSE)</f>
        <v>Riley Tran</v>
      </c>
      <c r="N1886" t="str">
        <f>VLOOKUP(C1886,accounts!$A$2:$F$9615,2,FALSE)</f>
        <v>Nonprofit</v>
      </c>
      <c r="O1886" t="str">
        <f>VLOOKUP(C1886,accounts!$A$2:$F$9615,3,FALSE)</f>
        <v>$5M-$10M</v>
      </c>
      <c r="P1886" t="str">
        <f>VLOOKUP(C1886,accounts!$A$2:$F$9615,5,FALSE)</f>
        <v>West</v>
      </c>
      <c r="Q1886" t="b">
        <f t="shared" si="30"/>
        <v>1</v>
      </c>
      <c r="R1886" t="e">
        <f>INDEX(removed_duplicate_rows!$A$5:$A$39,MATCH(wins!A1886,removed_duplicate_rows!$A$5:$A$39,0))</f>
        <v>#N/A</v>
      </c>
    </row>
    <row r="1887" spans="1:18" ht="15.75" customHeight="1" x14ac:dyDescent="0.2">
      <c r="A1887" t="s">
        <v>5790</v>
      </c>
      <c r="B1887" t="s">
        <v>5791</v>
      </c>
      <c r="C1887" t="s">
        <v>5792</v>
      </c>
      <c r="D1887" s="10">
        <v>45801</v>
      </c>
      <c r="E1887" t="s">
        <v>4832</v>
      </c>
      <c r="F1887">
        <v>3</v>
      </c>
      <c r="G1887" t="s">
        <v>77</v>
      </c>
      <c r="H1887" t="s">
        <v>78</v>
      </c>
      <c r="I1887" t="s">
        <v>79</v>
      </c>
      <c r="J1887">
        <v>1</v>
      </c>
      <c r="K1887">
        <v>9799</v>
      </c>
      <c r="L1887" t="str">
        <f>IFERROR(INDEX(play_attribution!$B$2:$B$328,MATCH(A1887,play_attribution!$A$2:$A$328,0)),"")</f>
        <v/>
      </c>
      <c r="M1887" t="str">
        <f>VLOOKUP(H1887,seller_roster!$A$2:$B$85,2,FALSE)</f>
        <v>Lennon Ferro</v>
      </c>
      <c r="N1887" t="str">
        <f>VLOOKUP(C1887,accounts!$A$2:$F$9615,2,FALSE)</f>
        <v>Field Services</v>
      </c>
      <c r="O1887" t="str">
        <f>VLOOKUP(C1887,accounts!$A$2:$F$9615,3,FALSE)</f>
        <v>$2.5M-$5M</v>
      </c>
      <c r="P1887" t="str">
        <f>VLOOKUP(C1887,accounts!$A$2:$F$9615,5,FALSE)</f>
        <v>East</v>
      </c>
      <c r="Q1887" t="b">
        <f t="shared" si="30"/>
        <v>1</v>
      </c>
      <c r="R1887" t="e">
        <f>INDEX(removed_duplicate_rows!$A$5:$A$39,MATCH(wins!A1887,removed_duplicate_rows!$A$5:$A$39,0))</f>
        <v>#N/A</v>
      </c>
    </row>
    <row r="1888" spans="1:18" ht="15.75" customHeight="1" x14ac:dyDescent="0.2">
      <c r="A1888" t="s">
        <v>5793</v>
      </c>
      <c r="B1888" t="s">
        <v>5794</v>
      </c>
      <c r="C1888" t="s">
        <v>5795</v>
      </c>
      <c r="D1888" s="10">
        <v>45801</v>
      </c>
      <c r="E1888" t="s">
        <v>4832</v>
      </c>
      <c r="F1888">
        <v>3</v>
      </c>
      <c r="G1888" t="s">
        <v>77</v>
      </c>
      <c r="H1888" t="s">
        <v>87</v>
      </c>
      <c r="I1888" t="s">
        <v>79</v>
      </c>
      <c r="J1888">
        <v>1</v>
      </c>
      <c r="K1888">
        <v>6826</v>
      </c>
      <c r="L1888" t="str">
        <f>IFERROR(INDEX(play_attribution!$B$2:$B$328,MATCH(A1888,play_attribution!$A$2:$A$328,0)),"")</f>
        <v/>
      </c>
      <c r="M1888" t="str">
        <f>VLOOKUP(H1888,seller_roster!$A$2:$B$85,2,FALSE)</f>
        <v>Harper Tran</v>
      </c>
      <c r="N1888" t="str">
        <f>VLOOKUP(C1888,accounts!$A$2:$F$9615,2,FALSE)</f>
        <v>Construction</v>
      </c>
      <c r="O1888" t="str">
        <f>VLOOKUP(C1888,accounts!$A$2:$F$9615,3,FALSE)</f>
        <v>$2.5M-$5M</v>
      </c>
      <c r="P1888" t="str">
        <f>VLOOKUP(C1888,accounts!$A$2:$F$9615,5,FALSE)</f>
        <v>East</v>
      </c>
      <c r="Q1888" t="b">
        <f t="shared" si="30"/>
        <v>1</v>
      </c>
      <c r="R1888" t="e">
        <f>INDEX(removed_duplicate_rows!$A$5:$A$39,MATCH(wins!A1888,removed_duplicate_rows!$A$5:$A$39,0))</f>
        <v>#N/A</v>
      </c>
    </row>
    <row r="1889" spans="1:18" ht="15.75" customHeight="1" x14ac:dyDescent="0.2">
      <c r="A1889" t="s">
        <v>5796</v>
      </c>
      <c r="B1889" t="s">
        <v>5797</v>
      </c>
      <c r="C1889" t="s">
        <v>5798</v>
      </c>
      <c r="D1889" s="10">
        <v>45801</v>
      </c>
      <c r="E1889" t="s">
        <v>4832</v>
      </c>
      <c r="F1889">
        <v>3</v>
      </c>
      <c r="G1889" t="s">
        <v>77</v>
      </c>
      <c r="H1889" t="s">
        <v>147</v>
      </c>
      <c r="I1889" t="s">
        <v>79</v>
      </c>
      <c r="J1889">
        <v>1</v>
      </c>
      <c r="K1889">
        <v>7789</v>
      </c>
      <c r="L1889" t="str">
        <f>IFERROR(INDEX(play_attribution!$B$2:$B$328,MATCH(A1889,play_attribution!$A$2:$A$328,0)),"")</f>
        <v/>
      </c>
      <c r="M1889" t="str">
        <f>VLOOKUP(H1889,seller_roster!$A$2:$B$85,2,FALSE)</f>
        <v>Riley Tran</v>
      </c>
      <c r="N1889" t="str">
        <f>VLOOKUP(C1889,accounts!$A$2:$F$9615,2,FALSE)</f>
        <v>Manufacturing</v>
      </c>
      <c r="O1889" t="str">
        <f>VLOOKUP(C1889,accounts!$A$2:$F$9615,3,FALSE)</f>
        <v>$5M-$10M</v>
      </c>
      <c r="P1889" t="str">
        <f>VLOOKUP(C1889,accounts!$A$2:$F$9615,5,FALSE)</f>
        <v>West</v>
      </c>
      <c r="Q1889" t="b">
        <f t="shared" si="30"/>
        <v>1</v>
      </c>
      <c r="R1889" t="e">
        <f>INDEX(removed_duplicate_rows!$A$5:$A$39,MATCH(wins!A1889,removed_duplicate_rows!$A$5:$A$39,0))</f>
        <v>#N/A</v>
      </c>
    </row>
    <row r="1890" spans="1:18" ht="15.75" customHeight="1" x14ac:dyDescent="0.2">
      <c r="A1890" t="s">
        <v>5799</v>
      </c>
      <c r="B1890" t="s">
        <v>5800</v>
      </c>
      <c r="C1890" t="s">
        <v>5801</v>
      </c>
      <c r="D1890" s="10">
        <v>45801</v>
      </c>
      <c r="E1890" t="s">
        <v>4832</v>
      </c>
      <c r="F1890">
        <v>3</v>
      </c>
      <c r="G1890" t="s">
        <v>273</v>
      </c>
      <c r="H1890" t="s">
        <v>278</v>
      </c>
      <c r="I1890" t="s">
        <v>55</v>
      </c>
      <c r="J1890">
        <v>1</v>
      </c>
      <c r="K1890">
        <v>7424</v>
      </c>
      <c r="L1890" t="str">
        <f>IFERROR(INDEX(play_attribution!$B$2:$B$328,MATCH(A1890,play_attribution!$A$2:$A$328,0)),"")</f>
        <v/>
      </c>
      <c r="M1890" t="str">
        <f>VLOOKUP(H1890,seller_roster!$A$2:$B$85,2,FALSE)</f>
        <v>Kira Bianchi</v>
      </c>
      <c r="N1890" t="str">
        <f>VLOOKUP(C1890,accounts!$A$2:$F$9615,2,FALSE)</f>
        <v>Hospitality Group</v>
      </c>
      <c r="O1890" t="str">
        <f>VLOOKUP(C1890,accounts!$A$2:$F$9615,3,FALSE)</f>
        <v>$1M-$2.5M</v>
      </c>
      <c r="P1890" t="str">
        <f>VLOOKUP(C1890,accounts!$A$2:$F$9615,5,FALSE)</f>
        <v>West</v>
      </c>
      <c r="Q1890" t="b">
        <f t="shared" si="30"/>
        <v>1</v>
      </c>
      <c r="R1890" t="e">
        <f>INDEX(removed_duplicate_rows!$A$5:$A$39,MATCH(wins!A1890,removed_duplicate_rows!$A$5:$A$39,0))</f>
        <v>#N/A</v>
      </c>
    </row>
    <row r="1891" spans="1:18" ht="15.75" customHeight="1" x14ac:dyDescent="0.2">
      <c r="A1891" t="s">
        <v>5802</v>
      </c>
      <c r="B1891" t="s">
        <v>5803</v>
      </c>
      <c r="C1891" t="s">
        <v>5804</v>
      </c>
      <c r="D1891" s="10">
        <v>45801</v>
      </c>
      <c r="E1891" t="s">
        <v>4832</v>
      </c>
      <c r="F1891">
        <v>3</v>
      </c>
      <c r="G1891" t="s">
        <v>273</v>
      </c>
      <c r="H1891" t="s">
        <v>727</v>
      </c>
      <c r="I1891" t="s">
        <v>79</v>
      </c>
      <c r="J1891">
        <v>1</v>
      </c>
      <c r="K1891">
        <v>19628</v>
      </c>
      <c r="L1891" t="str">
        <f>IFERROR(INDEX(play_attribution!$B$2:$B$328,MATCH(A1891,play_attribution!$A$2:$A$328,0)),"")</f>
        <v/>
      </c>
      <c r="M1891" t="str">
        <f>VLOOKUP(H1891,seller_roster!$A$2:$B$85,2,FALSE)</f>
        <v>Finley Okafor</v>
      </c>
      <c r="N1891" t="str">
        <f>VLOOKUP(C1891,accounts!$A$2:$F$9615,2,FALSE)</f>
        <v>Hospitality Group</v>
      </c>
      <c r="O1891" t="str">
        <f>VLOOKUP(C1891,accounts!$A$2:$F$9615,3,FALSE)</f>
        <v>$5M-$10M</v>
      </c>
      <c r="P1891" t="str">
        <f>VLOOKUP(C1891,accounts!$A$2:$F$9615,5,FALSE)</f>
        <v>West</v>
      </c>
      <c r="Q1891" t="b">
        <f t="shared" si="30"/>
        <v>1</v>
      </c>
      <c r="R1891" t="e">
        <f>INDEX(removed_duplicate_rows!$A$5:$A$39,MATCH(wins!A1891,removed_duplicate_rows!$A$5:$A$39,0))</f>
        <v>#N/A</v>
      </c>
    </row>
    <row r="1892" spans="1:18" ht="15.75" customHeight="1" x14ac:dyDescent="0.2">
      <c r="A1892" t="s">
        <v>5805</v>
      </c>
      <c r="B1892" t="s">
        <v>5806</v>
      </c>
      <c r="C1892" t="s">
        <v>5807</v>
      </c>
      <c r="D1892" s="10">
        <v>45801</v>
      </c>
      <c r="E1892" t="s">
        <v>4832</v>
      </c>
      <c r="F1892">
        <v>3</v>
      </c>
      <c r="G1892" t="s">
        <v>273</v>
      </c>
      <c r="H1892" t="s">
        <v>357</v>
      </c>
      <c r="I1892" t="s">
        <v>79</v>
      </c>
      <c r="J1892">
        <v>1</v>
      </c>
      <c r="K1892">
        <v>14325</v>
      </c>
      <c r="L1892" t="str">
        <f>IFERROR(INDEX(play_attribution!$B$2:$B$328,MATCH(A1892,play_attribution!$A$2:$A$328,0)),"")</f>
        <v/>
      </c>
      <c r="M1892" t="str">
        <f>VLOOKUP(H1892,seller_roster!$A$2:$B$85,2,FALSE)</f>
        <v>Hollis Abadi</v>
      </c>
      <c r="N1892" t="str">
        <f>VLOOKUP(C1892,accounts!$A$2:$F$9615,2,FALSE)</f>
        <v>Professional Services</v>
      </c>
      <c r="O1892" t="str">
        <f>VLOOKUP(C1892,accounts!$A$2:$F$9615,3,FALSE)</f>
        <v>&gt;$10M</v>
      </c>
      <c r="P1892" t="str">
        <f>VLOOKUP(C1892,accounts!$A$2:$F$9615,5,FALSE)</f>
        <v>East</v>
      </c>
      <c r="Q1892" t="b">
        <f t="shared" si="30"/>
        <v>1</v>
      </c>
      <c r="R1892" t="e">
        <f>INDEX(removed_duplicate_rows!$A$5:$A$39,MATCH(wins!A1892,removed_duplicate_rows!$A$5:$A$39,0))</f>
        <v>#N/A</v>
      </c>
    </row>
    <row r="1893" spans="1:18" ht="15.75" customHeight="1" x14ac:dyDescent="0.2">
      <c r="A1893" t="s">
        <v>5808</v>
      </c>
      <c r="B1893" t="s">
        <v>5809</v>
      </c>
      <c r="C1893" t="s">
        <v>5810</v>
      </c>
      <c r="D1893" s="10">
        <v>45801</v>
      </c>
      <c r="E1893" t="s">
        <v>4832</v>
      </c>
      <c r="F1893">
        <v>3</v>
      </c>
      <c r="G1893" t="s">
        <v>273</v>
      </c>
      <c r="H1893" t="s">
        <v>344</v>
      </c>
      <c r="I1893" t="s">
        <v>79</v>
      </c>
      <c r="J1893">
        <v>1</v>
      </c>
      <c r="K1893">
        <v>15755</v>
      </c>
      <c r="L1893" t="str">
        <f>IFERROR(INDEX(play_attribution!$B$2:$B$328,MATCH(A1893,play_attribution!$A$2:$A$328,0)),"")</f>
        <v/>
      </c>
      <c r="M1893" t="str">
        <f>VLOOKUP(H1893,seller_roster!$A$2:$B$85,2,FALSE)</f>
        <v>Wren Kowalski</v>
      </c>
      <c r="N1893" t="str">
        <f>VLOOKUP(C1893,accounts!$A$2:$F$9615,2,FALSE)</f>
        <v>Professional Services</v>
      </c>
      <c r="O1893" t="str">
        <f>VLOOKUP(C1893,accounts!$A$2:$F$9615,3,FALSE)</f>
        <v>$5M-$10M</v>
      </c>
      <c r="P1893" t="str">
        <f>VLOOKUP(C1893,accounts!$A$2:$F$9615,5,FALSE)</f>
        <v>East</v>
      </c>
      <c r="Q1893" t="b">
        <f t="shared" si="30"/>
        <v>1</v>
      </c>
      <c r="R1893" t="e">
        <f>INDEX(removed_duplicate_rows!$A$5:$A$39,MATCH(wins!A1893,removed_duplicate_rows!$A$5:$A$39,0))</f>
        <v>#N/A</v>
      </c>
    </row>
    <row r="1894" spans="1:18" ht="15.75" customHeight="1" x14ac:dyDescent="0.2">
      <c r="A1894" t="s">
        <v>5811</v>
      </c>
      <c r="B1894" t="s">
        <v>5812</v>
      </c>
      <c r="C1894" t="s">
        <v>5813</v>
      </c>
      <c r="D1894" s="10">
        <v>45801</v>
      </c>
      <c r="E1894" t="s">
        <v>4832</v>
      </c>
      <c r="F1894">
        <v>3</v>
      </c>
      <c r="G1894" t="s">
        <v>273</v>
      </c>
      <c r="H1894" t="s">
        <v>344</v>
      </c>
      <c r="I1894" t="s">
        <v>55</v>
      </c>
      <c r="J1894">
        <v>1</v>
      </c>
      <c r="K1894">
        <v>10613</v>
      </c>
      <c r="L1894" t="str">
        <f>IFERROR(INDEX(play_attribution!$B$2:$B$328,MATCH(A1894,play_attribution!$A$2:$A$328,0)),"")</f>
        <v/>
      </c>
      <c r="M1894" t="str">
        <f>VLOOKUP(H1894,seller_roster!$A$2:$B$85,2,FALSE)</f>
        <v>Wren Kowalski</v>
      </c>
      <c r="N1894" t="str">
        <f>VLOOKUP(C1894,accounts!$A$2:$F$9615,2,FALSE)</f>
        <v>Wholesale &amp; Distribution</v>
      </c>
      <c r="O1894" t="str">
        <f>VLOOKUP(C1894,accounts!$A$2:$F$9615,3,FALSE)</f>
        <v>$5M-$10M</v>
      </c>
      <c r="P1894" t="str">
        <f>VLOOKUP(C1894,accounts!$A$2:$F$9615,5,FALSE)</f>
        <v>West</v>
      </c>
      <c r="Q1894" t="b">
        <f t="shared" si="30"/>
        <v>1</v>
      </c>
      <c r="R1894" t="e">
        <f>INDEX(removed_duplicate_rows!$A$5:$A$39,MATCH(wins!A1894,removed_duplicate_rows!$A$5:$A$39,0))</f>
        <v>#N/A</v>
      </c>
    </row>
    <row r="1895" spans="1:18" ht="15.75" customHeight="1" x14ac:dyDescent="0.2">
      <c r="A1895" t="s">
        <v>5814</v>
      </c>
      <c r="B1895" t="s">
        <v>5815</v>
      </c>
      <c r="C1895" t="s">
        <v>5816</v>
      </c>
      <c r="D1895" s="10">
        <v>45801</v>
      </c>
      <c r="E1895" t="s">
        <v>4832</v>
      </c>
      <c r="F1895">
        <v>3</v>
      </c>
      <c r="G1895" t="s">
        <v>273</v>
      </c>
      <c r="H1895" t="s">
        <v>278</v>
      </c>
      <c r="I1895" t="s">
        <v>79</v>
      </c>
      <c r="J1895">
        <v>1</v>
      </c>
      <c r="K1895">
        <v>9204</v>
      </c>
      <c r="L1895" t="str">
        <f>IFERROR(INDEX(play_attribution!$B$2:$B$328,MATCH(A1895,play_attribution!$A$2:$A$328,0)),"")</f>
        <v/>
      </c>
      <c r="M1895" t="str">
        <f>VLOOKUP(H1895,seller_roster!$A$2:$B$85,2,FALSE)</f>
        <v>Kira Bianchi</v>
      </c>
      <c r="N1895" t="str">
        <f>VLOOKUP(C1895,accounts!$A$2:$F$9615,2,FALSE)</f>
        <v>Professional Services</v>
      </c>
      <c r="O1895" t="str">
        <f>VLOOKUP(C1895,accounts!$A$2:$F$9615,3,FALSE)</f>
        <v>$2.5M-$5M</v>
      </c>
      <c r="P1895" t="str">
        <f>VLOOKUP(C1895,accounts!$A$2:$F$9615,5,FALSE)</f>
        <v>West</v>
      </c>
      <c r="Q1895" t="b">
        <f t="shared" si="30"/>
        <v>1</v>
      </c>
      <c r="R1895" t="e">
        <f>INDEX(removed_duplicate_rows!$A$5:$A$39,MATCH(wins!A1895,removed_duplicate_rows!$A$5:$A$39,0))</f>
        <v>#N/A</v>
      </c>
    </row>
    <row r="1896" spans="1:18" ht="15.75" customHeight="1" x14ac:dyDescent="0.2">
      <c r="A1896" t="s">
        <v>5817</v>
      </c>
      <c r="B1896" t="s">
        <v>5818</v>
      </c>
      <c r="C1896" t="s">
        <v>5819</v>
      </c>
      <c r="D1896" s="10">
        <v>45801</v>
      </c>
      <c r="E1896" t="s">
        <v>4832</v>
      </c>
      <c r="F1896">
        <v>3</v>
      </c>
      <c r="G1896" t="s">
        <v>273</v>
      </c>
      <c r="H1896" t="s">
        <v>285</v>
      </c>
      <c r="I1896" t="s">
        <v>79</v>
      </c>
      <c r="J1896">
        <v>1</v>
      </c>
      <c r="K1896">
        <v>10726</v>
      </c>
      <c r="L1896" t="str">
        <f>IFERROR(INDEX(play_attribution!$B$2:$B$328,MATCH(A1896,play_attribution!$A$2:$A$328,0)),"")</f>
        <v/>
      </c>
      <c r="M1896" t="str">
        <f>VLOOKUP(H1896,seller_roster!$A$2:$B$85,2,FALSE)</f>
        <v>Bryn Lindqvist</v>
      </c>
      <c r="N1896" t="str">
        <f>VLOOKUP(C1896,accounts!$A$2:$F$9615,2,FALSE)</f>
        <v>Healthcare Services</v>
      </c>
      <c r="O1896" t="str">
        <f>VLOOKUP(C1896,accounts!$A$2:$F$9615,3,FALSE)</f>
        <v>$5M-$10M</v>
      </c>
      <c r="P1896" t="str">
        <f>VLOOKUP(C1896,accounts!$A$2:$F$9615,5,FALSE)</f>
        <v>East</v>
      </c>
      <c r="Q1896" t="b">
        <f t="shared" si="30"/>
        <v>1</v>
      </c>
      <c r="R1896" t="e">
        <f>INDEX(removed_duplicate_rows!$A$5:$A$39,MATCH(wins!A1896,removed_duplicate_rows!$A$5:$A$39,0))</f>
        <v>#N/A</v>
      </c>
    </row>
    <row r="1897" spans="1:18" ht="15.75" customHeight="1" x14ac:dyDescent="0.2">
      <c r="A1897" t="s">
        <v>5820</v>
      </c>
      <c r="B1897" t="s">
        <v>5821</v>
      </c>
      <c r="C1897" t="s">
        <v>5822</v>
      </c>
      <c r="D1897" s="10">
        <v>45801</v>
      </c>
      <c r="E1897" t="s">
        <v>4832</v>
      </c>
      <c r="F1897">
        <v>3</v>
      </c>
      <c r="G1897" t="s">
        <v>273</v>
      </c>
      <c r="H1897" t="s">
        <v>308</v>
      </c>
      <c r="I1897" t="s">
        <v>55</v>
      </c>
      <c r="J1897">
        <v>1</v>
      </c>
      <c r="K1897">
        <v>6884</v>
      </c>
      <c r="L1897" t="str">
        <f>IFERROR(INDEX(play_attribution!$B$2:$B$328,MATCH(A1897,play_attribution!$A$2:$A$328,0)),"")</f>
        <v/>
      </c>
      <c r="M1897" t="str">
        <f>VLOOKUP(H1897,seller_roster!$A$2:$B$85,2,FALSE)</f>
        <v>Blake Ruiz</v>
      </c>
      <c r="N1897" t="str">
        <f>VLOOKUP(C1897,accounts!$A$2:$F$9615,2,FALSE)</f>
        <v>Nonprofit</v>
      </c>
      <c r="O1897" t="str">
        <f>VLOOKUP(C1897,accounts!$A$2:$F$9615,3,FALSE)</f>
        <v>$5M-$10M</v>
      </c>
      <c r="P1897" t="str">
        <f>VLOOKUP(C1897,accounts!$A$2:$F$9615,5,FALSE)</f>
        <v>East</v>
      </c>
      <c r="Q1897" t="b">
        <f t="shared" si="30"/>
        <v>1</v>
      </c>
      <c r="R1897" t="e">
        <f>INDEX(removed_duplicate_rows!$A$5:$A$39,MATCH(wins!A1897,removed_duplicate_rows!$A$5:$A$39,0))</f>
        <v>#N/A</v>
      </c>
    </row>
    <row r="1898" spans="1:18" ht="15.75" customHeight="1" x14ac:dyDescent="0.2">
      <c r="A1898" t="s">
        <v>5823</v>
      </c>
      <c r="B1898" t="s">
        <v>5824</v>
      </c>
      <c r="C1898" t="s">
        <v>5825</v>
      </c>
      <c r="D1898" s="10">
        <v>45801</v>
      </c>
      <c r="E1898" t="s">
        <v>4832</v>
      </c>
      <c r="F1898">
        <v>3</v>
      </c>
      <c r="G1898" t="s">
        <v>273</v>
      </c>
      <c r="H1898" t="s">
        <v>278</v>
      </c>
      <c r="I1898" t="s">
        <v>79</v>
      </c>
      <c r="J1898">
        <v>1</v>
      </c>
      <c r="K1898">
        <v>12760</v>
      </c>
      <c r="L1898" t="str">
        <f>IFERROR(INDEX(play_attribution!$B$2:$B$328,MATCH(A1898,play_attribution!$A$2:$A$328,0)),"")</f>
        <v/>
      </c>
      <c r="M1898" t="str">
        <f>VLOOKUP(H1898,seller_roster!$A$2:$B$85,2,FALSE)</f>
        <v>Kira Bianchi</v>
      </c>
      <c r="N1898" t="str">
        <f>VLOOKUP(C1898,accounts!$A$2:$F$9615,2,FALSE)</f>
        <v>Hospitality Group</v>
      </c>
      <c r="O1898" t="str">
        <f>VLOOKUP(C1898,accounts!$A$2:$F$9615,3,FALSE)</f>
        <v>$1M-$2.5M</v>
      </c>
      <c r="P1898" t="str">
        <f>VLOOKUP(C1898,accounts!$A$2:$F$9615,5,FALSE)</f>
        <v>West</v>
      </c>
      <c r="Q1898" t="b">
        <f t="shared" si="30"/>
        <v>1</v>
      </c>
      <c r="R1898" t="e">
        <f>INDEX(removed_duplicate_rows!$A$5:$A$39,MATCH(wins!A1898,removed_duplicate_rows!$A$5:$A$39,0))</f>
        <v>#N/A</v>
      </c>
    </row>
    <row r="1899" spans="1:18" ht="15.75" customHeight="1" x14ac:dyDescent="0.2">
      <c r="A1899" t="s">
        <v>5826</v>
      </c>
      <c r="B1899" t="s">
        <v>5827</v>
      </c>
      <c r="C1899" t="s">
        <v>5828</v>
      </c>
      <c r="D1899" s="10">
        <v>45801</v>
      </c>
      <c r="E1899" t="s">
        <v>4832</v>
      </c>
      <c r="F1899">
        <v>3</v>
      </c>
      <c r="G1899" t="s">
        <v>273</v>
      </c>
      <c r="H1899" t="s">
        <v>727</v>
      </c>
      <c r="I1899" t="s">
        <v>79</v>
      </c>
      <c r="J1899">
        <v>1</v>
      </c>
      <c r="K1899">
        <v>10469</v>
      </c>
      <c r="L1899" t="str">
        <f>IFERROR(INDEX(play_attribution!$B$2:$B$328,MATCH(A1899,play_attribution!$A$2:$A$328,0)),"")</f>
        <v/>
      </c>
      <c r="M1899" t="str">
        <f>VLOOKUP(H1899,seller_roster!$A$2:$B$85,2,FALSE)</f>
        <v>Finley Okafor</v>
      </c>
      <c r="N1899" t="str">
        <f>VLOOKUP(C1899,accounts!$A$2:$F$9615,2,FALSE)</f>
        <v>Retail Multi-Location</v>
      </c>
      <c r="O1899" t="str">
        <f>VLOOKUP(C1899,accounts!$A$2:$F$9615,3,FALSE)</f>
        <v>$2.5M-$5M</v>
      </c>
      <c r="P1899" t="str">
        <f>VLOOKUP(C1899,accounts!$A$2:$F$9615,5,FALSE)</f>
        <v>East</v>
      </c>
      <c r="Q1899" t="b">
        <f t="shared" si="30"/>
        <v>1</v>
      </c>
      <c r="R1899" t="e">
        <f>INDEX(removed_duplicate_rows!$A$5:$A$39,MATCH(wins!A1899,removed_duplicate_rows!$A$5:$A$39,0))</f>
        <v>#N/A</v>
      </c>
    </row>
    <row r="1900" spans="1:18" ht="15.75" customHeight="1" x14ac:dyDescent="0.2">
      <c r="A1900" t="s">
        <v>5829</v>
      </c>
      <c r="B1900" t="s">
        <v>5830</v>
      </c>
      <c r="C1900" t="s">
        <v>5831</v>
      </c>
      <c r="D1900" s="10">
        <v>45801</v>
      </c>
      <c r="E1900" t="s">
        <v>4832</v>
      </c>
      <c r="F1900">
        <v>3</v>
      </c>
      <c r="G1900" t="s">
        <v>273</v>
      </c>
      <c r="H1900" t="s">
        <v>301</v>
      </c>
      <c r="I1900" t="s">
        <v>55</v>
      </c>
      <c r="J1900">
        <v>1</v>
      </c>
      <c r="K1900">
        <v>9356</v>
      </c>
      <c r="L1900" t="str">
        <f>IFERROR(INDEX(play_attribution!$B$2:$B$328,MATCH(A1900,play_attribution!$A$2:$A$328,0)),"")</f>
        <v/>
      </c>
      <c r="M1900" t="str">
        <f>VLOOKUP(H1900,seller_roster!$A$2:$B$85,2,FALSE)</f>
        <v>Pia Marsh</v>
      </c>
      <c r="N1900" t="str">
        <f>VLOOKUP(C1900,accounts!$A$2:$F$9615,2,FALSE)</f>
        <v>Hospitality Group</v>
      </c>
      <c r="O1900" t="str">
        <f>VLOOKUP(C1900,accounts!$A$2:$F$9615,3,FALSE)</f>
        <v>$2.5M-$5M</v>
      </c>
      <c r="P1900" t="str">
        <f>VLOOKUP(C1900,accounts!$A$2:$F$9615,5,FALSE)</f>
        <v>Central</v>
      </c>
      <c r="Q1900" t="b">
        <f t="shared" si="30"/>
        <v>1</v>
      </c>
      <c r="R1900" t="e">
        <f>INDEX(removed_duplicate_rows!$A$5:$A$39,MATCH(wins!A1900,removed_duplicate_rows!$A$5:$A$39,0))</f>
        <v>#N/A</v>
      </c>
    </row>
    <row r="1901" spans="1:18" ht="15.75" customHeight="1" x14ac:dyDescent="0.2">
      <c r="A1901" t="s">
        <v>5832</v>
      </c>
      <c r="B1901" t="s">
        <v>5833</v>
      </c>
      <c r="C1901" t="s">
        <v>5834</v>
      </c>
      <c r="D1901" s="10">
        <v>45801</v>
      </c>
      <c r="E1901" t="s">
        <v>4832</v>
      </c>
      <c r="F1901">
        <v>3</v>
      </c>
      <c r="G1901" t="s">
        <v>273</v>
      </c>
      <c r="H1901" t="s">
        <v>278</v>
      </c>
      <c r="I1901" t="s">
        <v>79</v>
      </c>
      <c r="J1901">
        <v>1</v>
      </c>
      <c r="K1901">
        <v>12101</v>
      </c>
      <c r="L1901" t="str">
        <f>IFERROR(INDEX(play_attribution!$B$2:$B$328,MATCH(A1901,play_attribution!$A$2:$A$328,0)),"")</f>
        <v/>
      </c>
      <c r="M1901" t="str">
        <f>VLOOKUP(H1901,seller_roster!$A$2:$B$85,2,FALSE)</f>
        <v>Kira Bianchi</v>
      </c>
      <c r="N1901" t="str">
        <f>VLOOKUP(C1901,accounts!$A$2:$F$9615,2,FALSE)</f>
        <v>Hospitality Group</v>
      </c>
      <c r="O1901" t="str">
        <f>VLOOKUP(C1901,accounts!$A$2:$F$9615,3,FALSE)</f>
        <v>$2.5M-$5M</v>
      </c>
      <c r="P1901" t="str">
        <f>VLOOKUP(C1901,accounts!$A$2:$F$9615,5,FALSE)</f>
        <v>Central</v>
      </c>
      <c r="Q1901" t="b">
        <f t="shared" si="30"/>
        <v>1</v>
      </c>
      <c r="R1901" t="e">
        <f>INDEX(removed_duplicate_rows!$A$5:$A$39,MATCH(wins!A1901,removed_duplicate_rows!$A$5:$A$39,0))</f>
        <v>#N/A</v>
      </c>
    </row>
    <row r="1902" spans="1:18" ht="15.75" customHeight="1" x14ac:dyDescent="0.2">
      <c r="A1902" t="s">
        <v>5835</v>
      </c>
      <c r="B1902" t="s">
        <v>5836</v>
      </c>
      <c r="C1902" t="s">
        <v>5837</v>
      </c>
      <c r="D1902" s="10">
        <v>45801</v>
      </c>
      <c r="E1902" t="s">
        <v>4832</v>
      </c>
      <c r="F1902">
        <v>3</v>
      </c>
      <c r="G1902" t="s">
        <v>273</v>
      </c>
      <c r="H1902" t="s">
        <v>323</v>
      </c>
      <c r="I1902" t="s">
        <v>55</v>
      </c>
      <c r="J1902">
        <v>1</v>
      </c>
      <c r="K1902">
        <v>10586</v>
      </c>
      <c r="L1902" t="str">
        <f>IFERROR(INDEX(play_attribution!$B$2:$B$328,MATCH(A1902,play_attribution!$A$2:$A$328,0)),"")</f>
        <v/>
      </c>
      <c r="M1902" t="str">
        <f>VLOOKUP(H1902,seller_roster!$A$2:$B$85,2,FALSE)</f>
        <v>Finley Kowalski</v>
      </c>
      <c r="N1902" t="str">
        <f>VLOOKUP(C1902,accounts!$A$2:$F$9615,2,FALSE)</f>
        <v>Healthcare Services</v>
      </c>
      <c r="O1902" t="str">
        <f>VLOOKUP(C1902,accounts!$A$2:$F$9615,3,FALSE)</f>
        <v>$2.5M-$5M</v>
      </c>
      <c r="P1902" t="str">
        <f>VLOOKUP(C1902,accounts!$A$2:$F$9615,5,FALSE)</f>
        <v>West</v>
      </c>
      <c r="Q1902" t="b">
        <f t="shared" si="30"/>
        <v>1</v>
      </c>
      <c r="R1902" t="e">
        <f>INDEX(removed_duplicate_rows!$A$5:$A$39,MATCH(wins!A1902,removed_duplicate_rows!$A$5:$A$39,0))</f>
        <v>#N/A</v>
      </c>
    </row>
    <row r="1903" spans="1:18" ht="15.75" customHeight="1" x14ac:dyDescent="0.2">
      <c r="A1903" t="s">
        <v>5838</v>
      </c>
      <c r="B1903" t="s">
        <v>5839</v>
      </c>
      <c r="C1903" t="s">
        <v>5840</v>
      </c>
      <c r="D1903" s="10">
        <v>45801</v>
      </c>
      <c r="E1903" t="s">
        <v>4832</v>
      </c>
      <c r="F1903">
        <v>3</v>
      </c>
      <c r="G1903" t="s">
        <v>273</v>
      </c>
      <c r="H1903" t="s">
        <v>297</v>
      </c>
      <c r="I1903" t="s">
        <v>79</v>
      </c>
      <c r="J1903">
        <v>1</v>
      </c>
      <c r="K1903">
        <v>5784</v>
      </c>
      <c r="L1903" t="str">
        <f>IFERROR(INDEX(play_attribution!$B$2:$B$328,MATCH(A1903,play_attribution!$A$2:$A$328,0)),"")</f>
        <v/>
      </c>
      <c r="M1903" t="str">
        <f>VLOOKUP(H1903,seller_roster!$A$2:$B$85,2,FALSE)</f>
        <v>Ray Moreau</v>
      </c>
      <c r="N1903" t="str">
        <f>VLOOKUP(C1903,accounts!$A$2:$F$9615,2,FALSE)</f>
        <v>Manufacturing</v>
      </c>
      <c r="O1903" t="str">
        <f>VLOOKUP(C1903,accounts!$A$2:$F$9615,3,FALSE)</f>
        <v>&lt;$1M</v>
      </c>
      <c r="P1903" t="str">
        <f>VLOOKUP(C1903,accounts!$A$2:$F$9615,5,FALSE)</f>
        <v>East</v>
      </c>
      <c r="Q1903" t="b">
        <f t="shared" si="30"/>
        <v>1</v>
      </c>
      <c r="R1903" t="e">
        <f>INDEX(removed_duplicate_rows!$A$5:$A$39,MATCH(wins!A1903,removed_duplicate_rows!$A$5:$A$39,0))</f>
        <v>#N/A</v>
      </c>
    </row>
    <row r="1904" spans="1:18" ht="15.75" customHeight="1" x14ac:dyDescent="0.2">
      <c r="A1904" t="s">
        <v>5841</v>
      </c>
      <c r="B1904" t="s">
        <v>5842</v>
      </c>
      <c r="C1904" t="s">
        <v>5843</v>
      </c>
      <c r="D1904" s="10">
        <v>45801</v>
      </c>
      <c r="E1904" t="s">
        <v>4832</v>
      </c>
      <c r="F1904">
        <v>3</v>
      </c>
      <c r="G1904" t="s">
        <v>273</v>
      </c>
      <c r="H1904" t="s">
        <v>278</v>
      </c>
      <c r="I1904" t="s">
        <v>55</v>
      </c>
      <c r="J1904">
        <v>1</v>
      </c>
      <c r="K1904">
        <v>5140</v>
      </c>
      <c r="L1904" t="str">
        <f>IFERROR(INDEX(play_attribution!$B$2:$B$328,MATCH(A1904,play_attribution!$A$2:$A$328,0)),"")</f>
        <v/>
      </c>
      <c r="M1904" t="str">
        <f>VLOOKUP(H1904,seller_roster!$A$2:$B$85,2,FALSE)</f>
        <v>Kira Bianchi</v>
      </c>
      <c r="N1904" t="str">
        <f>VLOOKUP(C1904,accounts!$A$2:$F$9615,2,FALSE)</f>
        <v>Retail Multi-Location</v>
      </c>
      <c r="O1904" t="str">
        <f>VLOOKUP(C1904,accounts!$A$2:$F$9615,3,FALSE)</f>
        <v>&gt;$10M</v>
      </c>
      <c r="P1904" t="str">
        <f>VLOOKUP(C1904,accounts!$A$2:$F$9615,5,FALSE)</f>
        <v>East</v>
      </c>
      <c r="Q1904" t="b">
        <f t="shared" si="30"/>
        <v>1</v>
      </c>
      <c r="R1904" t="e">
        <f>INDEX(removed_duplicate_rows!$A$5:$A$39,MATCH(wins!A1904,removed_duplicate_rows!$A$5:$A$39,0))</f>
        <v>#N/A</v>
      </c>
    </row>
    <row r="1905" spans="1:18" ht="15.75" customHeight="1" x14ac:dyDescent="0.2">
      <c r="A1905" t="s">
        <v>5844</v>
      </c>
      <c r="B1905" t="s">
        <v>5845</v>
      </c>
      <c r="C1905" t="s">
        <v>5846</v>
      </c>
      <c r="D1905" s="10">
        <v>45801</v>
      </c>
      <c r="E1905" t="s">
        <v>4832</v>
      </c>
      <c r="F1905">
        <v>3</v>
      </c>
      <c r="G1905" t="s">
        <v>273</v>
      </c>
      <c r="H1905" t="s">
        <v>755</v>
      </c>
      <c r="I1905" t="s">
        <v>79</v>
      </c>
      <c r="J1905">
        <v>1</v>
      </c>
      <c r="K1905">
        <v>9667</v>
      </c>
      <c r="L1905" t="str">
        <f>IFERROR(INDEX(play_attribution!$B$2:$B$328,MATCH(A1905,play_attribution!$A$2:$A$328,0)),"")</f>
        <v/>
      </c>
      <c r="M1905" t="str">
        <f>VLOOKUP(H1905,seller_roster!$A$2:$B$85,2,FALSE)</f>
        <v>Jesse Silva</v>
      </c>
      <c r="N1905" t="str">
        <f>VLOOKUP(C1905,accounts!$A$2:$F$9615,2,FALSE)</f>
        <v>Manufacturing</v>
      </c>
      <c r="O1905" t="str">
        <f>VLOOKUP(C1905,accounts!$A$2:$F$9615,3,FALSE)</f>
        <v>&lt;$1M</v>
      </c>
      <c r="P1905" t="str">
        <f>VLOOKUP(C1905,accounts!$A$2:$F$9615,5,FALSE)</f>
        <v>West</v>
      </c>
      <c r="Q1905" t="b">
        <f t="shared" si="30"/>
        <v>1</v>
      </c>
      <c r="R1905" t="e">
        <f>INDEX(removed_duplicate_rows!$A$5:$A$39,MATCH(wins!A1905,removed_duplicate_rows!$A$5:$A$39,0))</f>
        <v>#N/A</v>
      </c>
    </row>
    <row r="1906" spans="1:18" ht="15.75" customHeight="1" x14ac:dyDescent="0.2">
      <c r="A1906" t="s">
        <v>5847</v>
      </c>
      <c r="B1906" t="s">
        <v>5848</v>
      </c>
      <c r="C1906" t="s">
        <v>5849</v>
      </c>
      <c r="D1906" s="10">
        <v>45801</v>
      </c>
      <c r="E1906" t="s">
        <v>4832</v>
      </c>
      <c r="F1906">
        <v>3</v>
      </c>
      <c r="G1906" t="s">
        <v>273</v>
      </c>
      <c r="H1906" t="s">
        <v>308</v>
      </c>
      <c r="I1906" t="s">
        <v>55</v>
      </c>
      <c r="J1906">
        <v>1</v>
      </c>
      <c r="K1906">
        <v>6745</v>
      </c>
      <c r="L1906" t="str">
        <f>IFERROR(INDEX(play_attribution!$B$2:$B$328,MATCH(A1906,play_attribution!$A$2:$A$328,0)),"")</f>
        <v/>
      </c>
      <c r="M1906" t="str">
        <f>VLOOKUP(H1906,seller_roster!$A$2:$B$85,2,FALSE)</f>
        <v>Blake Ruiz</v>
      </c>
      <c r="N1906" t="str">
        <f>VLOOKUP(C1906,accounts!$A$2:$F$9615,2,FALSE)</f>
        <v>Retail Multi-Location</v>
      </c>
      <c r="O1906" t="str">
        <f>VLOOKUP(C1906,accounts!$A$2:$F$9615,3,FALSE)</f>
        <v>$2.5M-$5M</v>
      </c>
      <c r="P1906" t="str">
        <f>VLOOKUP(C1906,accounts!$A$2:$F$9615,5,FALSE)</f>
        <v>Central</v>
      </c>
      <c r="Q1906" t="b">
        <f t="shared" si="30"/>
        <v>1</v>
      </c>
      <c r="R1906" t="e">
        <f>INDEX(removed_duplicate_rows!$A$5:$A$39,MATCH(wins!A1906,removed_duplicate_rows!$A$5:$A$39,0))</f>
        <v>#N/A</v>
      </c>
    </row>
    <row r="1907" spans="1:18" ht="15.75" customHeight="1" x14ac:dyDescent="0.2">
      <c r="A1907" t="s">
        <v>5850</v>
      </c>
      <c r="B1907" t="s">
        <v>5851</v>
      </c>
      <c r="C1907" t="s">
        <v>5852</v>
      </c>
      <c r="D1907" s="10">
        <v>45801</v>
      </c>
      <c r="E1907" t="s">
        <v>4832</v>
      </c>
      <c r="F1907">
        <v>3</v>
      </c>
      <c r="G1907" t="s">
        <v>273</v>
      </c>
      <c r="H1907" t="s">
        <v>344</v>
      </c>
      <c r="I1907" t="s">
        <v>55</v>
      </c>
      <c r="J1907">
        <v>1</v>
      </c>
      <c r="K1907">
        <v>9486</v>
      </c>
      <c r="L1907" t="str">
        <f>IFERROR(INDEX(play_attribution!$B$2:$B$328,MATCH(A1907,play_attribution!$A$2:$A$328,0)),"")</f>
        <v/>
      </c>
      <c r="M1907" t="str">
        <f>VLOOKUP(H1907,seller_roster!$A$2:$B$85,2,FALSE)</f>
        <v>Wren Kowalski</v>
      </c>
      <c r="N1907" t="str">
        <f>VLOOKUP(C1907,accounts!$A$2:$F$9615,2,FALSE)</f>
        <v>Retail Multi-Location</v>
      </c>
      <c r="O1907" t="str">
        <f>VLOOKUP(C1907,accounts!$A$2:$F$9615,3,FALSE)</f>
        <v>$2.5M-$5M</v>
      </c>
      <c r="P1907" t="str">
        <f>VLOOKUP(C1907,accounts!$A$2:$F$9615,5,FALSE)</f>
        <v>Central</v>
      </c>
      <c r="Q1907" t="b">
        <f t="shared" si="30"/>
        <v>1</v>
      </c>
      <c r="R1907" t="e">
        <f>INDEX(removed_duplicate_rows!$A$5:$A$39,MATCH(wins!A1907,removed_duplicate_rows!$A$5:$A$39,0))</f>
        <v>#N/A</v>
      </c>
    </row>
    <row r="1908" spans="1:18" ht="15.75" customHeight="1" x14ac:dyDescent="0.2">
      <c r="A1908" t="s">
        <v>5853</v>
      </c>
      <c r="B1908" t="s">
        <v>5854</v>
      </c>
      <c r="C1908" t="s">
        <v>5855</v>
      </c>
      <c r="D1908" s="10">
        <v>45801</v>
      </c>
      <c r="E1908" t="s">
        <v>4832</v>
      </c>
      <c r="F1908">
        <v>3</v>
      </c>
      <c r="G1908" t="s">
        <v>273</v>
      </c>
      <c r="H1908" t="s">
        <v>357</v>
      </c>
      <c r="I1908" t="s">
        <v>55</v>
      </c>
      <c r="J1908">
        <v>1</v>
      </c>
      <c r="K1908">
        <v>6055</v>
      </c>
      <c r="L1908" t="str">
        <f>IFERROR(INDEX(play_attribution!$B$2:$B$328,MATCH(A1908,play_attribution!$A$2:$A$328,0)),"")</f>
        <v/>
      </c>
      <c r="M1908" t="str">
        <f>VLOOKUP(H1908,seller_roster!$A$2:$B$85,2,FALSE)</f>
        <v>Hollis Abadi</v>
      </c>
      <c r="N1908" t="str">
        <f>VLOOKUP(C1908,accounts!$A$2:$F$9615,2,FALSE)</f>
        <v>Healthcare Services</v>
      </c>
      <c r="O1908" t="str">
        <f>VLOOKUP(C1908,accounts!$A$2:$F$9615,3,FALSE)</f>
        <v>$2.5M-$5M</v>
      </c>
      <c r="P1908" t="str">
        <f>VLOOKUP(C1908,accounts!$A$2:$F$9615,5,FALSE)</f>
        <v>West</v>
      </c>
      <c r="Q1908" t="b">
        <f t="shared" si="30"/>
        <v>1</v>
      </c>
      <c r="R1908" t="e">
        <f>INDEX(removed_duplicate_rows!$A$5:$A$39,MATCH(wins!A1908,removed_duplicate_rows!$A$5:$A$39,0))</f>
        <v>#N/A</v>
      </c>
    </row>
    <row r="1909" spans="1:18" ht="15.75" customHeight="1" x14ac:dyDescent="0.2">
      <c r="A1909" t="s">
        <v>5856</v>
      </c>
      <c r="B1909" t="s">
        <v>5857</v>
      </c>
      <c r="C1909" t="s">
        <v>5858</v>
      </c>
      <c r="D1909" s="10">
        <v>45801</v>
      </c>
      <c r="E1909" t="s">
        <v>4832</v>
      </c>
      <c r="F1909">
        <v>3</v>
      </c>
      <c r="G1909" t="s">
        <v>273</v>
      </c>
      <c r="H1909" t="s">
        <v>319</v>
      </c>
      <c r="I1909" t="s">
        <v>79</v>
      </c>
      <c r="J1909">
        <v>1</v>
      </c>
      <c r="K1909">
        <v>5508</v>
      </c>
      <c r="L1909" t="str">
        <f>IFERROR(INDEX(play_attribution!$B$2:$B$328,MATCH(A1909,play_attribution!$A$2:$A$328,0)),"")</f>
        <v/>
      </c>
      <c r="M1909" t="str">
        <f>VLOOKUP(H1909,seller_roster!$A$2:$B$85,2,FALSE)</f>
        <v>Nia Kowalski</v>
      </c>
      <c r="N1909" t="str">
        <f>VLOOKUP(C1909,accounts!$A$2:$F$9615,2,FALSE)</f>
        <v>Wholesale &amp; Distribution</v>
      </c>
      <c r="O1909" t="str">
        <f>VLOOKUP(C1909,accounts!$A$2:$F$9615,3,FALSE)</f>
        <v>$2.5M-$5M</v>
      </c>
      <c r="P1909" t="str">
        <f>VLOOKUP(C1909,accounts!$A$2:$F$9615,5,FALSE)</f>
        <v>Central</v>
      </c>
      <c r="Q1909" t="b">
        <f t="shared" si="30"/>
        <v>1</v>
      </c>
      <c r="R1909" t="e">
        <f>INDEX(removed_duplicate_rows!$A$5:$A$39,MATCH(wins!A1909,removed_duplicate_rows!$A$5:$A$39,0))</f>
        <v>#N/A</v>
      </c>
    </row>
    <row r="1910" spans="1:18" ht="15.75" customHeight="1" x14ac:dyDescent="0.2">
      <c r="A1910" t="s">
        <v>5859</v>
      </c>
      <c r="B1910" t="s">
        <v>5860</v>
      </c>
      <c r="C1910" t="s">
        <v>5861</v>
      </c>
      <c r="D1910" s="10">
        <v>45801</v>
      </c>
      <c r="E1910" t="s">
        <v>4832</v>
      </c>
      <c r="F1910">
        <v>3</v>
      </c>
      <c r="G1910" t="s">
        <v>273</v>
      </c>
      <c r="H1910" t="s">
        <v>278</v>
      </c>
      <c r="I1910" t="s">
        <v>55</v>
      </c>
      <c r="J1910">
        <v>1</v>
      </c>
      <c r="K1910">
        <v>10785</v>
      </c>
      <c r="L1910" t="str">
        <f>IFERROR(INDEX(play_attribution!$B$2:$B$328,MATCH(A1910,play_attribution!$A$2:$A$328,0)),"")</f>
        <v/>
      </c>
      <c r="M1910" t="str">
        <f>VLOOKUP(H1910,seller_roster!$A$2:$B$85,2,FALSE)</f>
        <v>Kira Bianchi</v>
      </c>
      <c r="N1910" t="str">
        <f>VLOOKUP(C1910,accounts!$A$2:$F$9615,2,FALSE)</f>
        <v>Healthcare Services</v>
      </c>
      <c r="O1910" t="str">
        <f>VLOOKUP(C1910,accounts!$A$2:$F$9615,3,FALSE)</f>
        <v>$2.5M-$5M</v>
      </c>
      <c r="P1910" t="str">
        <f>VLOOKUP(C1910,accounts!$A$2:$F$9615,5,FALSE)</f>
        <v>Central</v>
      </c>
      <c r="Q1910" t="b">
        <f t="shared" si="30"/>
        <v>1</v>
      </c>
      <c r="R1910" t="e">
        <f>INDEX(removed_duplicate_rows!$A$5:$A$39,MATCH(wins!A1910,removed_duplicate_rows!$A$5:$A$39,0))</f>
        <v>#N/A</v>
      </c>
    </row>
    <row r="1911" spans="1:18" ht="15.75" customHeight="1" x14ac:dyDescent="0.2">
      <c r="A1911" t="s">
        <v>5862</v>
      </c>
      <c r="B1911" t="s">
        <v>5863</v>
      </c>
      <c r="C1911" t="s">
        <v>5864</v>
      </c>
      <c r="D1911" s="10">
        <v>45801</v>
      </c>
      <c r="E1911" t="s">
        <v>4832</v>
      </c>
      <c r="F1911">
        <v>3</v>
      </c>
      <c r="G1911" t="s">
        <v>273</v>
      </c>
      <c r="H1911" t="s">
        <v>337</v>
      </c>
      <c r="I1911" t="s">
        <v>79</v>
      </c>
      <c r="J1911">
        <v>1</v>
      </c>
      <c r="K1911">
        <v>7406</v>
      </c>
      <c r="L1911" t="str">
        <f>IFERROR(INDEX(play_attribution!$B$2:$B$328,MATCH(A1911,play_attribution!$A$2:$A$328,0)),"")</f>
        <v/>
      </c>
      <c r="M1911" t="str">
        <f>VLOOKUP(H1911,seller_roster!$A$2:$B$85,2,FALSE)</f>
        <v>Flor Bianchi</v>
      </c>
      <c r="N1911" t="str">
        <f>VLOOKUP(C1911,accounts!$A$2:$F$9615,2,FALSE)</f>
        <v>Construction</v>
      </c>
      <c r="O1911" t="str">
        <f>VLOOKUP(C1911,accounts!$A$2:$F$9615,3,FALSE)</f>
        <v>$1M-$2.5M</v>
      </c>
      <c r="P1911" t="str">
        <f>VLOOKUP(C1911,accounts!$A$2:$F$9615,5,FALSE)</f>
        <v>East</v>
      </c>
      <c r="Q1911" t="b">
        <f t="shared" si="30"/>
        <v>1</v>
      </c>
      <c r="R1911" t="e">
        <f>INDEX(removed_duplicate_rows!$A$5:$A$39,MATCH(wins!A1911,removed_duplicate_rows!$A$5:$A$39,0))</f>
        <v>#N/A</v>
      </c>
    </row>
    <row r="1912" spans="1:18" ht="15.75" customHeight="1" x14ac:dyDescent="0.2">
      <c r="A1912" t="s">
        <v>5865</v>
      </c>
      <c r="B1912" t="s">
        <v>5866</v>
      </c>
      <c r="C1912" t="s">
        <v>5867</v>
      </c>
      <c r="D1912" s="10">
        <v>45801</v>
      </c>
      <c r="E1912" t="s">
        <v>4832</v>
      </c>
      <c r="F1912">
        <v>3</v>
      </c>
      <c r="G1912" t="s">
        <v>273</v>
      </c>
      <c r="H1912" t="s">
        <v>1098</v>
      </c>
      <c r="I1912" t="s">
        <v>79</v>
      </c>
      <c r="J1912">
        <v>1</v>
      </c>
      <c r="K1912">
        <v>8171</v>
      </c>
      <c r="L1912" t="str">
        <f>IFERROR(INDEX(play_attribution!$B$2:$B$328,MATCH(A1912,play_attribution!$A$2:$A$328,0)),"")</f>
        <v/>
      </c>
      <c r="M1912" t="str">
        <f>VLOOKUP(H1912,seller_roster!$A$2:$B$85,2,FALSE)</f>
        <v>Yael Okafor</v>
      </c>
      <c r="N1912" t="str">
        <f>VLOOKUP(C1912,accounts!$A$2:$F$9615,2,FALSE)</f>
        <v>Retail Multi-Location</v>
      </c>
      <c r="O1912" t="str">
        <f>VLOOKUP(C1912,accounts!$A$2:$F$9615,3,FALSE)</f>
        <v>$2.5M-$5M</v>
      </c>
      <c r="P1912" t="str">
        <f>VLOOKUP(C1912,accounts!$A$2:$F$9615,5,FALSE)</f>
        <v>East</v>
      </c>
      <c r="Q1912" t="b">
        <f t="shared" si="30"/>
        <v>1</v>
      </c>
      <c r="R1912" t="e">
        <f>INDEX(removed_duplicate_rows!$A$5:$A$39,MATCH(wins!A1912,removed_duplicate_rows!$A$5:$A$39,0))</f>
        <v>#N/A</v>
      </c>
    </row>
    <row r="1913" spans="1:18" ht="15.75" customHeight="1" x14ac:dyDescent="0.2">
      <c r="A1913" t="s">
        <v>5868</v>
      </c>
      <c r="B1913" t="s">
        <v>5869</v>
      </c>
      <c r="C1913" t="s">
        <v>5870</v>
      </c>
      <c r="D1913" s="10">
        <v>45801</v>
      </c>
      <c r="E1913" t="s">
        <v>4832</v>
      </c>
      <c r="F1913">
        <v>3</v>
      </c>
      <c r="G1913" t="s">
        <v>273</v>
      </c>
      <c r="H1913" t="s">
        <v>293</v>
      </c>
      <c r="I1913" t="s">
        <v>79</v>
      </c>
      <c r="J1913">
        <v>1</v>
      </c>
      <c r="K1913">
        <v>7398</v>
      </c>
      <c r="L1913" t="str">
        <f>IFERROR(INDEX(play_attribution!$B$2:$B$328,MATCH(A1913,play_attribution!$A$2:$A$328,0)),"")</f>
        <v/>
      </c>
      <c r="M1913" t="str">
        <f>VLOOKUP(H1913,seller_roster!$A$2:$B$85,2,FALSE)</f>
        <v>Hayden Sorensen</v>
      </c>
      <c r="N1913" t="str">
        <f>VLOOKUP(C1913,accounts!$A$2:$F$9615,2,FALSE)</f>
        <v>Hospitality Group</v>
      </c>
      <c r="O1913" t="str">
        <f>VLOOKUP(C1913,accounts!$A$2:$F$9615,3,FALSE)</f>
        <v>$5M-$10M</v>
      </c>
      <c r="P1913" t="str">
        <f>VLOOKUP(C1913,accounts!$A$2:$F$9615,5,FALSE)</f>
        <v>Central</v>
      </c>
      <c r="Q1913" t="b">
        <f t="shared" si="30"/>
        <v>1</v>
      </c>
      <c r="R1913" t="e">
        <f>INDEX(removed_duplicate_rows!$A$5:$A$39,MATCH(wins!A1913,removed_duplicate_rows!$A$5:$A$39,0))</f>
        <v>#N/A</v>
      </c>
    </row>
    <row r="1914" spans="1:18" ht="15.75" customHeight="1" x14ac:dyDescent="0.2">
      <c r="A1914" t="s">
        <v>5871</v>
      </c>
      <c r="B1914" t="s">
        <v>5872</v>
      </c>
      <c r="C1914" t="s">
        <v>5873</v>
      </c>
      <c r="D1914" s="10">
        <v>45801</v>
      </c>
      <c r="E1914" t="s">
        <v>4832</v>
      </c>
      <c r="F1914">
        <v>3</v>
      </c>
      <c r="G1914" t="s">
        <v>273</v>
      </c>
      <c r="H1914" t="s">
        <v>727</v>
      </c>
      <c r="I1914" t="s">
        <v>79</v>
      </c>
      <c r="J1914">
        <v>1</v>
      </c>
      <c r="K1914">
        <v>8963</v>
      </c>
      <c r="L1914" t="str">
        <f>IFERROR(INDEX(play_attribution!$B$2:$B$328,MATCH(A1914,play_attribution!$A$2:$A$328,0)),"")</f>
        <v/>
      </c>
      <c r="M1914" t="str">
        <f>VLOOKUP(H1914,seller_roster!$A$2:$B$85,2,FALSE)</f>
        <v>Finley Okafor</v>
      </c>
      <c r="N1914" t="str">
        <f>VLOOKUP(C1914,accounts!$A$2:$F$9615,2,FALSE)</f>
        <v>Field Services</v>
      </c>
      <c r="O1914" t="str">
        <f>VLOOKUP(C1914,accounts!$A$2:$F$9615,3,FALSE)</f>
        <v>$5M-$10M</v>
      </c>
      <c r="P1914" t="str">
        <f>VLOOKUP(C1914,accounts!$A$2:$F$9615,5,FALSE)</f>
        <v>East</v>
      </c>
      <c r="Q1914" t="b">
        <f t="shared" si="30"/>
        <v>1</v>
      </c>
      <c r="R1914" t="e">
        <f>INDEX(removed_duplicate_rows!$A$5:$A$39,MATCH(wins!A1914,removed_duplicate_rows!$A$5:$A$39,0))</f>
        <v>#N/A</v>
      </c>
    </row>
    <row r="1915" spans="1:18" ht="15.75" customHeight="1" x14ac:dyDescent="0.2">
      <c r="A1915" t="s">
        <v>5874</v>
      </c>
      <c r="B1915" t="s">
        <v>5875</v>
      </c>
      <c r="C1915" t="s">
        <v>5876</v>
      </c>
      <c r="D1915" s="10">
        <v>45801</v>
      </c>
      <c r="E1915" t="s">
        <v>4832</v>
      </c>
      <c r="F1915">
        <v>3</v>
      </c>
      <c r="G1915" t="s">
        <v>273</v>
      </c>
      <c r="H1915" t="s">
        <v>1098</v>
      </c>
      <c r="I1915" t="s">
        <v>79</v>
      </c>
      <c r="J1915">
        <v>1</v>
      </c>
      <c r="K1915">
        <v>4797</v>
      </c>
      <c r="L1915" t="str">
        <f>IFERROR(INDEX(play_attribution!$B$2:$B$328,MATCH(A1915,play_attribution!$A$2:$A$328,0)),"")</f>
        <v/>
      </c>
      <c r="M1915" t="str">
        <f>VLOOKUP(H1915,seller_roster!$A$2:$B$85,2,FALSE)</f>
        <v>Yael Okafor</v>
      </c>
      <c r="N1915" t="str">
        <f>VLOOKUP(C1915,accounts!$A$2:$F$9615,2,FALSE)</f>
        <v>Nonprofit</v>
      </c>
      <c r="O1915" t="str">
        <f>VLOOKUP(C1915,accounts!$A$2:$F$9615,3,FALSE)</f>
        <v>&lt;$1M</v>
      </c>
      <c r="P1915" t="str">
        <f>VLOOKUP(C1915,accounts!$A$2:$F$9615,5,FALSE)</f>
        <v>West</v>
      </c>
      <c r="Q1915" t="b">
        <f t="shared" si="30"/>
        <v>1</v>
      </c>
      <c r="R1915" t="e">
        <f>INDEX(removed_duplicate_rows!$A$5:$A$39,MATCH(wins!A1915,removed_duplicate_rows!$A$5:$A$39,0))</f>
        <v>#N/A</v>
      </c>
    </row>
    <row r="1916" spans="1:18" ht="15.75" customHeight="1" x14ac:dyDescent="0.2">
      <c r="A1916" t="s">
        <v>5877</v>
      </c>
      <c r="B1916" t="s">
        <v>5878</v>
      </c>
      <c r="C1916" t="s">
        <v>5879</v>
      </c>
      <c r="D1916" s="10">
        <v>45801</v>
      </c>
      <c r="E1916" t="s">
        <v>4832</v>
      </c>
      <c r="F1916">
        <v>3</v>
      </c>
      <c r="G1916" t="s">
        <v>273</v>
      </c>
      <c r="H1916" t="s">
        <v>319</v>
      </c>
      <c r="I1916" t="s">
        <v>79</v>
      </c>
      <c r="J1916">
        <v>1</v>
      </c>
      <c r="K1916">
        <v>13058</v>
      </c>
      <c r="L1916" t="str">
        <f>IFERROR(INDEX(play_attribution!$B$2:$B$328,MATCH(A1916,play_attribution!$A$2:$A$328,0)),"")</f>
        <v/>
      </c>
      <c r="M1916" t="str">
        <f>VLOOKUP(H1916,seller_roster!$A$2:$B$85,2,FALSE)</f>
        <v>Nia Kowalski</v>
      </c>
      <c r="N1916" t="str">
        <f>VLOOKUP(C1916,accounts!$A$2:$F$9615,2,FALSE)</f>
        <v>Field Services</v>
      </c>
      <c r="O1916" t="str">
        <f>VLOOKUP(C1916,accounts!$A$2:$F$9615,3,FALSE)</f>
        <v>$2.5M-$5M</v>
      </c>
      <c r="P1916" t="str">
        <f>VLOOKUP(C1916,accounts!$A$2:$F$9615,5,FALSE)</f>
        <v>East</v>
      </c>
      <c r="Q1916" t="b">
        <f t="shared" si="30"/>
        <v>1</v>
      </c>
      <c r="R1916" t="e">
        <f>INDEX(removed_duplicate_rows!$A$5:$A$39,MATCH(wins!A1916,removed_duplicate_rows!$A$5:$A$39,0))</f>
        <v>#N/A</v>
      </c>
    </row>
    <row r="1917" spans="1:18" ht="15.75" customHeight="1" x14ac:dyDescent="0.2">
      <c r="A1917" t="s">
        <v>5880</v>
      </c>
      <c r="B1917" t="s">
        <v>5881</v>
      </c>
      <c r="C1917" t="s">
        <v>5882</v>
      </c>
      <c r="D1917" s="10">
        <v>45801</v>
      </c>
      <c r="E1917" t="s">
        <v>4832</v>
      </c>
      <c r="F1917">
        <v>3</v>
      </c>
      <c r="G1917" t="s">
        <v>273</v>
      </c>
      <c r="H1917" t="s">
        <v>727</v>
      </c>
      <c r="I1917" t="s">
        <v>79</v>
      </c>
      <c r="J1917">
        <v>1</v>
      </c>
      <c r="K1917">
        <v>10110</v>
      </c>
      <c r="L1917" t="str">
        <f>IFERROR(INDEX(play_attribution!$B$2:$B$328,MATCH(A1917,play_attribution!$A$2:$A$328,0)),"")</f>
        <v/>
      </c>
      <c r="M1917" t="str">
        <f>VLOOKUP(H1917,seller_roster!$A$2:$B$85,2,FALSE)</f>
        <v>Finley Okafor</v>
      </c>
      <c r="N1917" t="str">
        <f>VLOOKUP(C1917,accounts!$A$2:$F$9615,2,FALSE)</f>
        <v>Field Services</v>
      </c>
      <c r="O1917" t="str">
        <f>VLOOKUP(C1917,accounts!$A$2:$F$9615,3,FALSE)</f>
        <v>$2.5M-$5M</v>
      </c>
      <c r="P1917" t="str">
        <f>VLOOKUP(C1917,accounts!$A$2:$F$9615,5,FALSE)</f>
        <v>Central</v>
      </c>
      <c r="Q1917" t="b">
        <f t="shared" si="30"/>
        <v>1</v>
      </c>
      <c r="R1917" t="e">
        <f>INDEX(removed_duplicate_rows!$A$5:$A$39,MATCH(wins!A1917,removed_duplicate_rows!$A$5:$A$39,0))</f>
        <v>#N/A</v>
      </c>
    </row>
    <row r="1918" spans="1:18" ht="15.75" customHeight="1" x14ac:dyDescent="0.2">
      <c r="A1918" t="s">
        <v>5883</v>
      </c>
      <c r="B1918" t="s">
        <v>5884</v>
      </c>
      <c r="C1918" t="s">
        <v>5885</v>
      </c>
      <c r="D1918" s="10">
        <v>45801</v>
      </c>
      <c r="E1918" t="s">
        <v>4832</v>
      </c>
      <c r="F1918">
        <v>3</v>
      </c>
      <c r="G1918" t="s">
        <v>273</v>
      </c>
      <c r="H1918" t="s">
        <v>337</v>
      </c>
      <c r="I1918" t="s">
        <v>79</v>
      </c>
      <c r="J1918">
        <v>1</v>
      </c>
      <c r="K1918">
        <v>8731</v>
      </c>
      <c r="L1918" t="str">
        <f>IFERROR(INDEX(play_attribution!$B$2:$B$328,MATCH(A1918,play_attribution!$A$2:$A$328,0)),"")</f>
        <v/>
      </c>
      <c r="M1918" t="str">
        <f>VLOOKUP(H1918,seller_roster!$A$2:$B$85,2,FALSE)</f>
        <v>Flor Bianchi</v>
      </c>
      <c r="N1918" t="str">
        <f>VLOOKUP(C1918,accounts!$A$2:$F$9615,2,FALSE)</f>
        <v>Wholesale &amp; Distribution</v>
      </c>
      <c r="O1918" t="str">
        <f>VLOOKUP(C1918,accounts!$A$2:$F$9615,3,FALSE)</f>
        <v>$5M-$10M</v>
      </c>
      <c r="P1918" t="str">
        <f>VLOOKUP(C1918,accounts!$A$2:$F$9615,5,FALSE)</f>
        <v>East</v>
      </c>
      <c r="Q1918" t="b">
        <f t="shared" si="30"/>
        <v>1</v>
      </c>
      <c r="R1918" t="e">
        <f>INDEX(removed_duplicate_rows!$A$5:$A$39,MATCH(wins!A1918,removed_duplicate_rows!$A$5:$A$39,0))</f>
        <v>#N/A</v>
      </c>
    </row>
    <row r="1919" spans="1:18" ht="15.75" customHeight="1" x14ac:dyDescent="0.2">
      <c r="A1919" t="s">
        <v>5886</v>
      </c>
      <c r="B1919" t="s">
        <v>5887</v>
      </c>
      <c r="C1919" t="s">
        <v>5888</v>
      </c>
      <c r="D1919" s="10">
        <v>45801</v>
      </c>
      <c r="E1919" t="s">
        <v>4832</v>
      </c>
      <c r="F1919">
        <v>3</v>
      </c>
      <c r="G1919" t="s">
        <v>273</v>
      </c>
      <c r="H1919" t="s">
        <v>357</v>
      </c>
      <c r="I1919" t="s">
        <v>55</v>
      </c>
      <c r="J1919">
        <v>1</v>
      </c>
      <c r="K1919">
        <v>12183</v>
      </c>
      <c r="L1919" t="str">
        <f>IFERROR(INDEX(play_attribution!$B$2:$B$328,MATCH(A1919,play_attribution!$A$2:$A$328,0)),"")</f>
        <v/>
      </c>
      <c r="M1919" t="str">
        <f>VLOOKUP(H1919,seller_roster!$A$2:$B$85,2,FALSE)</f>
        <v>Hollis Abadi</v>
      </c>
      <c r="N1919" t="str">
        <f>VLOOKUP(C1919,accounts!$A$2:$F$9615,2,FALSE)</f>
        <v>Professional Services</v>
      </c>
      <c r="O1919" t="str">
        <f>VLOOKUP(C1919,accounts!$A$2:$F$9615,3,FALSE)</f>
        <v>$5M-$10M</v>
      </c>
      <c r="P1919" t="str">
        <f>VLOOKUP(C1919,accounts!$A$2:$F$9615,5,FALSE)</f>
        <v>Central</v>
      </c>
      <c r="Q1919" t="b">
        <f t="shared" si="30"/>
        <v>1</v>
      </c>
      <c r="R1919" t="e">
        <f>INDEX(removed_duplicate_rows!$A$5:$A$39,MATCH(wins!A1919,removed_duplicate_rows!$A$5:$A$39,0))</f>
        <v>#N/A</v>
      </c>
    </row>
    <row r="1920" spans="1:18" ht="15.75" customHeight="1" x14ac:dyDescent="0.2">
      <c r="A1920" t="s">
        <v>5889</v>
      </c>
      <c r="B1920" t="s">
        <v>5890</v>
      </c>
      <c r="C1920" t="s">
        <v>5891</v>
      </c>
      <c r="D1920" s="10">
        <v>45801</v>
      </c>
      <c r="E1920" t="s">
        <v>4832</v>
      </c>
      <c r="F1920">
        <v>3</v>
      </c>
      <c r="G1920" t="s">
        <v>273</v>
      </c>
      <c r="H1920" t="s">
        <v>293</v>
      </c>
      <c r="I1920" t="s">
        <v>79</v>
      </c>
      <c r="J1920">
        <v>1</v>
      </c>
      <c r="K1920">
        <v>5981</v>
      </c>
      <c r="L1920" t="str">
        <f>IFERROR(INDEX(play_attribution!$B$2:$B$328,MATCH(A1920,play_attribution!$A$2:$A$328,0)),"")</f>
        <v/>
      </c>
      <c r="M1920" t="str">
        <f>VLOOKUP(H1920,seller_roster!$A$2:$B$85,2,FALSE)</f>
        <v>Hayden Sorensen</v>
      </c>
      <c r="N1920" t="str">
        <f>VLOOKUP(C1920,accounts!$A$2:$F$9615,2,FALSE)</f>
        <v>Professional Services</v>
      </c>
      <c r="O1920" t="str">
        <f>VLOOKUP(C1920,accounts!$A$2:$F$9615,3,FALSE)</f>
        <v>$2.5M-$5M</v>
      </c>
      <c r="P1920" t="str">
        <f>VLOOKUP(C1920,accounts!$A$2:$F$9615,5,FALSE)</f>
        <v>West</v>
      </c>
      <c r="Q1920" t="b">
        <f t="shared" si="30"/>
        <v>1</v>
      </c>
      <c r="R1920" t="e">
        <f>INDEX(removed_duplicate_rows!$A$5:$A$39,MATCH(wins!A1920,removed_duplicate_rows!$A$5:$A$39,0))</f>
        <v>#N/A</v>
      </c>
    </row>
    <row r="1921" spans="1:18" ht="15.75" customHeight="1" x14ac:dyDescent="0.2">
      <c r="A1921" t="s">
        <v>5892</v>
      </c>
      <c r="B1921" t="s">
        <v>5893</v>
      </c>
      <c r="C1921" t="s">
        <v>5894</v>
      </c>
      <c r="D1921" s="10">
        <v>45801</v>
      </c>
      <c r="E1921" t="s">
        <v>4832</v>
      </c>
      <c r="F1921">
        <v>3</v>
      </c>
      <c r="G1921" t="s">
        <v>273</v>
      </c>
      <c r="H1921" t="s">
        <v>357</v>
      </c>
      <c r="I1921" t="s">
        <v>79</v>
      </c>
      <c r="J1921">
        <v>1</v>
      </c>
      <c r="K1921">
        <v>5460</v>
      </c>
      <c r="L1921" t="str">
        <f>IFERROR(INDEX(play_attribution!$B$2:$B$328,MATCH(A1921,play_attribution!$A$2:$A$328,0)),"")</f>
        <v/>
      </c>
      <c r="M1921" t="str">
        <f>VLOOKUP(H1921,seller_roster!$A$2:$B$85,2,FALSE)</f>
        <v>Hollis Abadi</v>
      </c>
      <c r="N1921" t="str">
        <f>VLOOKUP(C1921,accounts!$A$2:$F$9615,2,FALSE)</f>
        <v>Hospitality Group</v>
      </c>
      <c r="O1921" t="str">
        <f>VLOOKUP(C1921,accounts!$A$2:$F$9615,3,FALSE)</f>
        <v>$2.5M-$5M</v>
      </c>
      <c r="P1921" t="str">
        <f>VLOOKUP(C1921,accounts!$A$2:$F$9615,5,FALSE)</f>
        <v>East</v>
      </c>
      <c r="Q1921" t="b">
        <f t="shared" si="30"/>
        <v>1</v>
      </c>
      <c r="R1921" t="e">
        <f>INDEX(removed_duplicate_rows!$A$5:$A$39,MATCH(wins!A1921,removed_duplicate_rows!$A$5:$A$39,0))</f>
        <v>#N/A</v>
      </c>
    </row>
    <row r="1922" spans="1:18" ht="15.75" customHeight="1" x14ac:dyDescent="0.2">
      <c r="A1922" t="s">
        <v>5895</v>
      </c>
      <c r="B1922" t="s">
        <v>5896</v>
      </c>
      <c r="C1922" t="s">
        <v>5897</v>
      </c>
      <c r="D1922" s="10">
        <v>45801</v>
      </c>
      <c r="E1922" t="s">
        <v>4832</v>
      </c>
      <c r="F1922">
        <v>3</v>
      </c>
      <c r="G1922" t="s">
        <v>374</v>
      </c>
      <c r="H1922" t="s">
        <v>409</v>
      </c>
      <c r="I1922" t="s">
        <v>55</v>
      </c>
      <c r="J1922">
        <v>1</v>
      </c>
      <c r="K1922">
        <v>7129</v>
      </c>
      <c r="L1922" t="str">
        <f>IFERROR(INDEX(play_attribution!$B$2:$B$328,MATCH(A1922,play_attribution!$A$2:$A$328,0)),"")</f>
        <v/>
      </c>
      <c r="M1922" t="str">
        <f>VLOOKUP(H1922,seller_roster!$A$2:$B$85,2,FALSE)</f>
        <v>Devon Okafor</v>
      </c>
      <c r="N1922" t="str">
        <f>VLOOKUP(C1922,accounts!$A$2:$F$9615,2,FALSE)</f>
        <v>Hospitality Group</v>
      </c>
      <c r="O1922" t="str">
        <f>VLOOKUP(C1922,accounts!$A$2:$F$9615,3,FALSE)</f>
        <v>$5M-$10M</v>
      </c>
      <c r="P1922" t="str">
        <f>VLOOKUP(C1922,accounts!$A$2:$F$9615,5,FALSE)</f>
        <v>West</v>
      </c>
      <c r="Q1922" t="b">
        <f t="shared" si="30"/>
        <v>1</v>
      </c>
      <c r="R1922" t="e">
        <f>INDEX(removed_duplicate_rows!$A$5:$A$39,MATCH(wins!A1922,removed_duplicate_rows!$A$5:$A$39,0))</f>
        <v>#N/A</v>
      </c>
    </row>
    <row r="1923" spans="1:18" ht="15.75" customHeight="1" x14ac:dyDescent="0.2">
      <c r="A1923" t="s">
        <v>5898</v>
      </c>
      <c r="B1923" t="s">
        <v>5899</v>
      </c>
      <c r="C1923" t="s">
        <v>5900</v>
      </c>
      <c r="D1923" s="10">
        <v>45801</v>
      </c>
      <c r="E1923" t="s">
        <v>4832</v>
      </c>
      <c r="F1923">
        <v>3</v>
      </c>
      <c r="G1923" t="s">
        <v>374</v>
      </c>
      <c r="H1923" t="s">
        <v>4096</v>
      </c>
      <c r="I1923" t="s">
        <v>55</v>
      </c>
      <c r="J1923">
        <v>1</v>
      </c>
      <c r="K1923">
        <v>4896</v>
      </c>
      <c r="L1923" t="str">
        <f>IFERROR(INDEX(play_attribution!$B$2:$B$328,MATCH(A1923,play_attribution!$A$2:$A$328,0)),"")</f>
        <v/>
      </c>
      <c r="M1923" t="str">
        <f>VLOOKUP(H1923,seller_roster!$A$2:$B$85,2,FALSE)</f>
        <v>Vesper Kim</v>
      </c>
      <c r="N1923" t="str">
        <f>VLOOKUP(C1923,accounts!$A$2:$F$9615,2,FALSE)</f>
        <v>Professional Services</v>
      </c>
      <c r="O1923" t="str">
        <f>VLOOKUP(C1923,accounts!$A$2:$F$9615,3,FALSE)</f>
        <v>$2.5M-$5M</v>
      </c>
      <c r="P1923" t="str">
        <f>VLOOKUP(C1923,accounts!$A$2:$F$9615,5,FALSE)</f>
        <v>East</v>
      </c>
      <c r="Q1923" t="b">
        <f t="shared" ref="Q1923:Q1986" si="31">L1923=""</f>
        <v>1</v>
      </c>
      <c r="R1923" t="e">
        <f>INDEX(removed_duplicate_rows!$A$5:$A$39,MATCH(wins!A1923,removed_duplicate_rows!$A$5:$A$39,0))</f>
        <v>#N/A</v>
      </c>
    </row>
    <row r="1924" spans="1:18" ht="15.75" customHeight="1" x14ac:dyDescent="0.2">
      <c r="A1924" t="s">
        <v>5901</v>
      </c>
      <c r="B1924" t="s">
        <v>5902</v>
      </c>
      <c r="C1924" t="s">
        <v>5903</v>
      </c>
      <c r="D1924" s="10">
        <v>45801</v>
      </c>
      <c r="E1924" t="s">
        <v>4832</v>
      </c>
      <c r="F1924">
        <v>3</v>
      </c>
      <c r="G1924" t="s">
        <v>374</v>
      </c>
      <c r="H1924" t="s">
        <v>387</v>
      </c>
      <c r="I1924" t="s">
        <v>55</v>
      </c>
      <c r="J1924">
        <v>1</v>
      </c>
      <c r="K1924">
        <v>6091</v>
      </c>
      <c r="L1924" t="str">
        <f>IFERROR(INDEX(play_attribution!$B$2:$B$328,MATCH(A1924,play_attribution!$A$2:$A$328,0)),"")</f>
        <v/>
      </c>
      <c r="M1924" t="str">
        <f>VLOOKUP(H1924,seller_roster!$A$2:$B$85,2,FALSE)</f>
        <v>Ray Kim</v>
      </c>
      <c r="N1924" t="str">
        <f>VLOOKUP(C1924,accounts!$A$2:$F$9615,2,FALSE)</f>
        <v>Construction</v>
      </c>
      <c r="O1924" t="str">
        <f>VLOOKUP(C1924,accounts!$A$2:$F$9615,3,FALSE)</f>
        <v>$2.5M-$5M</v>
      </c>
      <c r="P1924" t="str">
        <f>VLOOKUP(C1924,accounts!$A$2:$F$9615,5,FALSE)</f>
        <v>Central</v>
      </c>
      <c r="Q1924" t="b">
        <f t="shared" si="31"/>
        <v>1</v>
      </c>
      <c r="R1924" t="e">
        <f>INDEX(removed_duplicate_rows!$A$5:$A$39,MATCH(wins!A1924,removed_duplicate_rows!$A$5:$A$39,0))</f>
        <v>#N/A</v>
      </c>
    </row>
    <row r="1925" spans="1:18" ht="15.75" customHeight="1" x14ac:dyDescent="0.2">
      <c r="A1925" t="s">
        <v>5904</v>
      </c>
      <c r="B1925" t="s">
        <v>5905</v>
      </c>
      <c r="C1925" t="s">
        <v>5906</v>
      </c>
      <c r="D1925" s="10">
        <v>45801</v>
      </c>
      <c r="E1925" t="s">
        <v>4832</v>
      </c>
      <c r="F1925">
        <v>3</v>
      </c>
      <c r="G1925" t="s">
        <v>374</v>
      </c>
      <c r="H1925" t="s">
        <v>383</v>
      </c>
      <c r="I1925" t="s">
        <v>55</v>
      </c>
      <c r="J1925">
        <v>1</v>
      </c>
      <c r="K1925">
        <v>7361</v>
      </c>
      <c r="L1925" t="str">
        <f>IFERROR(INDEX(play_attribution!$B$2:$B$328,MATCH(A1925,play_attribution!$A$2:$A$328,0)),"")</f>
        <v/>
      </c>
      <c r="M1925" t="str">
        <f>VLOOKUP(H1925,seller_roster!$A$2:$B$85,2,FALSE)</f>
        <v>Flor Ruiz</v>
      </c>
      <c r="N1925" t="str">
        <f>VLOOKUP(C1925,accounts!$A$2:$F$9615,2,FALSE)</f>
        <v>Professional Services</v>
      </c>
      <c r="O1925" t="str">
        <f>VLOOKUP(C1925,accounts!$A$2:$F$9615,3,FALSE)</f>
        <v>$2.5M-$5M</v>
      </c>
      <c r="P1925" t="str">
        <f>VLOOKUP(C1925,accounts!$A$2:$F$9615,5,FALSE)</f>
        <v>West</v>
      </c>
      <c r="Q1925" t="b">
        <f t="shared" si="31"/>
        <v>1</v>
      </c>
      <c r="R1925" t="e">
        <f>INDEX(removed_duplicate_rows!$A$5:$A$39,MATCH(wins!A1925,removed_duplicate_rows!$A$5:$A$39,0))</f>
        <v>#N/A</v>
      </c>
    </row>
    <row r="1926" spans="1:18" ht="15.75" customHeight="1" x14ac:dyDescent="0.2">
      <c r="A1926" t="s">
        <v>5907</v>
      </c>
      <c r="B1926" t="s">
        <v>5908</v>
      </c>
      <c r="C1926" t="s">
        <v>5909</v>
      </c>
      <c r="D1926" s="10">
        <v>45801</v>
      </c>
      <c r="E1926" t="s">
        <v>4832</v>
      </c>
      <c r="F1926">
        <v>3</v>
      </c>
      <c r="G1926" t="s">
        <v>374</v>
      </c>
      <c r="H1926" t="s">
        <v>832</v>
      </c>
      <c r="I1926" t="s">
        <v>55</v>
      </c>
      <c r="J1926">
        <v>1</v>
      </c>
      <c r="K1926">
        <v>5299</v>
      </c>
      <c r="L1926" t="str">
        <f>IFERROR(INDEX(play_attribution!$B$2:$B$328,MATCH(A1926,play_attribution!$A$2:$A$328,0)),"")</f>
        <v/>
      </c>
      <c r="M1926" t="str">
        <f>VLOOKUP(H1926,seller_roster!$A$2:$B$85,2,FALSE)</f>
        <v>Noel Nkemelu</v>
      </c>
      <c r="N1926" t="str">
        <f>VLOOKUP(C1926,accounts!$A$2:$F$9615,2,FALSE)</f>
        <v>Retail Multi-Location</v>
      </c>
      <c r="O1926" t="str">
        <f>VLOOKUP(C1926,accounts!$A$2:$F$9615,3,FALSE)</f>
        <v>$2.5M-$5M</v>
      </c>
      <c r="P1926" t="str">
        <f>VLOOKUP(C1926,accounts!$A$2:$F$9615,5,FALSE)</f>
        <v>West</v>
      </c>
      <c r="Q1926" t="b">
        <f t="shared" si="31"/>
        <v>1</v>
      </c>
      <c r="R1926" t="e">
        <f>INDEX(removed_duplicate_rows!$A$5:$A$39,MATCH(wins!A1926,removed_duplicate_rows!$A$5:$A$39,0))</f>
        <v>#N/A</v>
      </c>
    </row>
    <row r="1927" spans="1:18" ht="15.75" customHeight="1" x14ac:dyDescent="0.2">
      <c r="A1927" t="s">
        <v>5910</v>
      </c>
      <c r="B1927" t="s">
        <v>5911</v>
      </c>
      <c r="C1927" t="s">
        <v>5912</v>
      </c>
      <c r="D1927" s="10">
        <v>45801</v>
      </c>
      <c r="E1927" t="s">
        <v>4832</v>
      </c>
      <c r="F1927">
        <v>3</v>
      </c>
      <c r="G1927" t="s">
        <v>374</v>
      </c>
      <c r="H1927" t="s">
        <v>387</v>
      </c>
      <c r="I1927" t="s">
        <v>55</v>
      </c>
      <c r="J1927">
        <v>1</v>
      </c>
      <c r="K1927">
        <v>6174</v>
      </c>
      <c r="L1927" t="str">
        <f>IFERROR(INDEX(play_attribution!$B$2:$B$328,MATCH(A1927,play_attribution!$A$2:$A$328,0)),"")</f>
        <v/>
      </c>
      <c r="M1927" t="str">
        <f>VLOOKUP(H1927,seller_roster!$A$2:$B$85,2,FALSE)</f>
        <v>Ray Kim</v>
      </c>
      <c r="N1927" t="str">
        <f>VLOOKUP(C1927,accounts!$A$2:$F$9615,2,FALSE)</f>
        <v>Field Services</v>
      </c>
      <c r="O1927" t="str">
        <f>VLOOKUP(C1927,accounts!$A$2:$F$9615,3,FALSE)</f>
        <v>$2.5M-$5M</v>
      </c>
      <c r="P1927" t="str">
        <f>VLOOKUP(C1927,accounts!$A$2:$F$9615,5,FALSE)</f>
        <v>West</v>
      </c>
      <c r="Q1927" t="b">
        <f t="shared" si="31"/>
        <v>1</v>
      </c>
      <c r="R1927" t="e">
        <f>INDEX(removed_duplicate_rows!$A$5:$A$39,MATCH(wins!A1927,removed_duplicate_rows!$A$5:$A$39,0))</f>
        <v>#N/A</v>
      </c>
    </row>
    <row r="1928" spans="1:18" ht="15.75" customHeight="1" x14ac:dyDescent="0.2">
      <c r="A1928" t="s">
        <v>5913</v>
      </c>
      <c r="B1928" t="s">
        <v>5914</v>
      </c>
      <c r="C1928" t="s">
        <v>5915</v>
      </c>
      <c r="D1928" s="10">
        <v>45801</v>
      </c>
      <c r="E1928" t="s">
        <v>4832</v>
      </c>
      <c r="F1928">
        <v>3</v>
      </c>
      <c r="G1928" t="s">
        <v>374</v>
      </c>
      <c r="H1928" t="s">
        <v>417</v>
      </c>
      <c r="I1928" t="s">
        <v>55</v>
      </c>
      <c r="J1928">
        <v>1</v>
      </c>
      <c r="K1928">
        <v>4574</v>
      </c>
      <c r="L1928" t="str">
        <f>IFERROR(INDEX(play_attribution!$B$2:$B$328,MATCH(A1928,play_attribution!$A$2:$A$328,0)),"")</f>
        <v/>
      </c>
      <c r="M1928" t="str">
        <f>VLOOKUP(H1928,seller_roster!$A$2:$B$85,2,FALSE)</f>
        <v>Bryn Reyes</v>
      </c>
      <c r="N1928" t="str">
        <f>VLOOKUP(C1928,accounts!$A$2:$F$9615,2,FALSE)</f>
        <v>Nonprofit</v>
      </c>
      <c r="O1928" t="str">
        <f>VLOOKUP(C1928,accounts!$A$2:$F$9615,3,FALSE)</f>
        <v>$2.5M-$5M</v>
      </c>
      <c r="P1928" t="str">
        <f>VLOOKUP(C1928,accounts!$A$2:$F$9615,5,FALSE)</f>
        <v>East</v>
      </c>
      <c r="Q1928" t="b">
        <f t="shared" si="31"/>
        <v>1</v>
      </c>
      <c r="R1928" t="e">
        <f>INDEX(removed_duplicate_rows!$A$5:$A$39,MATCH(wins!A1928,removed_duplicate_rows!$A$5:$A$39,0))</f>
        <v>#N/A</v>
      </c>
    </row>
    <row r="1929" spans="1:18" ht="15.75" customHeight="1" x14ac:dyDescent="0.2">
      <c r="A1929" t="s">
        <v>5916</v>
      </c>
      <c r="B1929" t="s">
        <v>5917</v>
      </c>
      <c r="C1929" t="s">
        <v>5918</v>
      </c>
      <c r="D1929" s="10">
        <v>45801</v>
      </c>
      <c r="E1929" t="s">
        <v>4832</v>
      </c>
      <c r="F1929">
        <v>3</v>
      </c>
      <c r="G1929" t="s">
        <v>374</v>
      </c>
      <c r="H1929" t="s">
        <v>417</v>
      </c>
      <c r="I1929" t="s">
        <v>55</v>
      </c>
      <c r="J1929">
        <v>1</v>
      </c>
      <c r="K1929">
        <v>4970</v>
      </c>
      <c r="L1929" t="str">
        <f>IFERROR(INDEX(play_attribution!$B$2:$B$328,MATCH(A1929,play_attribution!$A$2:$A$328,0)),"")</f>
        <v/>
      </c>
      <c r="M1929" t="str">
        <f>VLOOKUP(H1929,seller_roster!$A$2:$B$85,2,FALSE)</f>
        <v>Bryn Reyes</v>
      </c>
      <c r="N1929" t="str">
        <f>VLOOKUP(C1929,accounts!$A$2:$F$9615,2,FALSE)</f>
        <v>Construction</v>
      </c>
      <c r="O1929" t="str">
        <f>VLOOKUP(C1929,accounts!$A$2:$F$9615,3,FALSE)</f>
        <v>$5M-$10M</v>
      </c>
      <c r="P1929" t="str">
        <f>VLOOKUP(C1929,accounts!$A$2:$F$9615,5,FALSE)</f>
        <v>Central</v>
      </c>
      <c r="Q1929" t="b">
        <f t="shared" si="31"/>
        <v>1</v>
      </c>
      <c r="R1929" t="e">
        <f>INDEX(removed_duplicate_rows!$A$5:$A$39,MATCH(wins!A1929,removed_duplicate_rows!$A$5:$A$39,0))</f>
        <v>#N/A</v>
      </c>
    </row>
    <row r="1930" spans="1:18" ht="15.75" customHeight="1" x14ac:dyDescent="0.2">
      <c r="A1930" t="s">
        <v>5919</v>
      </c>
      <c r="B1930" t="s">
        <v>5920</v>
      </c>
      <c r="C1930" t="s">
        <v>5921</v>
      </c>
      <c r="D1930" s="10">
        <v>45801</v>
      </c>
      <c r="E1930" t="s">
        <v>4832</v>
      </c>
      <c r="F1930">
        <v>3</v>
      </c>
      <c r="G1930" t="s">
        <v>374</v>
      </c>
      <c r="H1930" t="s">
        <v>387</v>
      </c>
      <c r="I1930" t="s">
        <v>55</v>
      </c>
      <c r="J1930">
        <v>1</v>
      </c>
      <c r="K1930">
        <v>8127</v>
      </c>
      <c r="L1930" t="str">
        <f>IFERROR(INDEX(play_attribution!$B$2:$B$328,MATCH(A1930,play_attribution!$A$2:$A$328,0)),"")</f>
        <v/>
      </c>
      <c r="M1930" t="str">
        <f>VLOOKUP(H1930,seller_roster!$A$2:$B$85,2,FALSE)</f>
        <v>Ray Kim</v>
      </c>
      <c r="N1930" t="str">
        <f>VLOOKUP(C1930,accounts!$A$2:$F$9615,2,FALSE)</f>
        <v>Field Services</v>
      </c>
      <c r="O1930" t="str">
        <f>VLOOKUP(C1930,accounts!$A$2:$F$9615,3,FALSE)</f>
        <v>$5M-$10M</v>
      </c>
      <c r="P1930" t="str">
        <f>VLOOKUP(C1930,accounts!$A$2:$F$9615,5,FALSE)</f>
        <v>Central</v>
      </c>
      <c r="Q1930" t="b">
        <f t="shared" si="31"/>
        <v>1</v>
      </c>
      <c r="R1930" t="e">
        <f>INDEX(removed_duplicate_rows!$A$5:$A$39,MATCH(wins!A1930,removed_duplicate_rows!$A$5:$A$39,0))</f>
        <v>#N/A</v>
      </c>
    </row>
    <row r="1931" spans="1:18" ht="15.75" customHeight="1" x14ac:dyDescent="0.2">
      <c r="A1931" t="s">
        <v>5922</v>
      </c>
      <c r="B1931" t="s">
        <v>5923</v>
      </c>
      <c r="C1931" t="s">
        <v>5924</v>
      </c>
      <c r="D1931" s="10">
        <v>45801</v>
      </c>
      <c r="E1931" t="s">
        <v>4832</v>
      </c>
      <c r="F1931">
        <v>3</v>
      </c>
      <c r="G1931" t="s">
        <v>374</v>
      </c>
      <c r="H1931" t="s">
        <v>783</v>
      </c>
      <c r="I1931" t="s">
        <v>55</v>
      </c>
      <c r="J1931">
        <v>1</v>
      </c>
      <c r="K1931">
        <v>4835</v>
      </c>
      <c r="L1931" t="str">
        <f>IFERROR(INDEX(play_attribution!$B$2:$B$328,MATCH(A1931,play_attribution!$A$2:$A$328,0)),"")</f>
        <v/>
      </c>
      <c r="M1931" t="str">
        <f>VLOOKUP(H1931,seller_roster!$A$2:$B$85,2,FALSE)</f>
        <v>Omar Tran</v>
      </c>
      <c r="N1931" t="str">
        <f>VLOOKUP(C1931,accounts!$A$2:$F$9615,2,FALSE)</f>
        <v>Nonprofit</v>
      </c>
      <c r="O1931" t="str">
        <f>VLOOKUP(C1931,accounts!$A$2:$F$9615,3,FALSE)</f>
        <v>$5M-$10M</v>
      </c>
      <c r="P1931" t="str">
        <f>VLOOKUP(C1931,accounts!$A$2:$F$9615,5,FALSE)</f>
        <v>Central</v>
      </c>
      <c r="Q1931" t="b">
        <f t="shared" si="31"/>
        <v>1</v>
      </c>
      <c r="R1931" t="e">
        <f>INDEX(removed_duplicate_rows!$A$5:$A$39,MATCH(wins!A1931,removed_duplicate_rows!$A$5:$A$39,0))</f>
        <v>#N/A</v>
      </c>
    </row>
    <row r="1932" spans="1:18" ht="15.75" customHeight="1" x14ac:dyDescent="0.2">
      <c r="A1932" t="s">
        <v>5925</v>
      </c>
      <c r="B1932" t="s">
        <v>5926</v>
      </c>
      <c r="C1932" t="s">
        <v>5927</v>
      </c>
      <c r="D1932" s="10">
        <v>45801</v>
      </c>
      <c r="E1932" t="s">
        <v>4832</v>
      </c>
      <c r="F1932">
        <v>3</v>
      </c>
      <c r="G1932" t="s">
        <v>374</v>
      </c>
      <c r="H1932" t="s">
        <v>409</v>
      </c>
      <c r="I1932" t="s">
        <v>55</v>
      </c>
      <c r="J1932">
        <v>1</v>
      </c>
      <c r="K1932">
        <v>5937</v>
      </c>
      <c r="L1932" t="str">
        <f>IFERROR(INDEX(play_attribution!$B$2:$B$328,MATCH(A1932,play_attribution!$A$2:$A$328,0)),"")</f>
        <v/>
      </c>
      <c r="M1932" t="str">
        <f>VLOOKUP(H1932,seller_roster!$A$2:$B$85,2,FALSE)</f>
        <v>Devon Okafor</v>
      </c>
      <c r="N1932" t="str">
        <f>VLOOKUP(C1932,accounts!$A$2:$F$9615,2,FALSE)</f>
        <v>Logistics</v>
      </c>
      <c r="O1932" t="str">
        <f>VLOOKUP(C1932,accounts!$A$2:$F$9615,3,FALSE)</f>
        <v>$2.5M-$5M</v>
      </c>
      <c r="P1932" t="str">
        <f>VLOOKUP(C1932,accounts!$A$2:$F$9615,5,FALSE)</f>
        <v>West</v>
      </c>
      <c r="Q1932" t="b">
        <f t="shared" si="31"/>
        <v>1</v>
      </c>
      <c r="R1932" t="e">
        <f>INDEX(removed_duplicate_rows!$A$5:$A$39,MATCH(wins!A1932,removed_duplicate_rows!$A$5:$A$39,0))</f>
        <v>#N/A</v>
      </c>
    </row>
    <row r="1933" spans="1:18" ht="15.75" customHeight="1" x14ac:dyDescent="0.2">
      <c r="A1933" t="s">
        <v>5928</v>
      </c>
      <c r="B1933" t="s">
        <v>5929</v>
      </c>
      <c r="C1933" t="s">
        <v>5930</v>
      </c>
      <c r="D1933" s="10">
        <v>45801</v>
      </c>
      <c r="E1933" t="s">
        <v>4832</v>
      </c>
      <c r="F1933">
        <v>3</v>
      </c>
      <c r="G1933" t="s">
        <v>374</v>
      </c>
      <c r="H1933" t="s">
        <v>379</v>
      </c>
      <c r="I1933" t="s">
        <v>55</v>
      </c>
      <c r="J1933">
        <v>1</v>
      </c>
      <c r="K1933">
        <v>5398</v>
      </c>
      <c r="L1933" t="str">
        <f>IFERROR(INDEX(play_attribution!$B$2:$B$328,MATCH(A1933,play_attribution!$A$2:$A$328,0)),"")</f>
        <v/>
      </c>
      <c r="M1933" t="str">
        <f>VLOOKUP(H1933,seller_roster!$A$2:$B$85,2,FALSE)</f>
        <v>Tatum Vega</v>
      </c>
      <c r="N1933" t="str">
        <f>VLOOKUP(C1933,accounts!$A$2:$F$9615,2,FALSE)</f>
        <v>Professional Services</v>
      </c>
      <c r="O1933" t="str">
        <f>VLOOKUP(C1933,accounts!$A$2:$F$9615,3,FALSE)</f>
        <v>$2.5M-$5M</v>
      </c>
      <c r="P1933" t="str">
        <f>VLOOKUP(C1933,accounts!$A$2:$F$9615,5,FALSE)</f>
        <v>East</v>
      </c>
      <c r="Q1933" t="b">
        <f t="shared" si="31"/>
        <v>1</v>
      </c>
      <c r="R1933" t="e">
        <f>INDEX(removed_duplicate_rows!$A$5:$A$39,MATCH(wins!A1933,removed_duplicate_rows!$A$5:$A$39,0))</f>
        <v>#N/A</v>
      </c>
    </row>
    <row r="1934" spans="1:18" ht="15.75" customHeight="1" x14ac:dyDescent="0.2">
      <c r="A1934" t="s">
        <v>5931</v>
      </c>
      <c r="B1934" t="s">
        <v>5932</v>
      </c>
      <c r="C1934" t="s">
        <v>5933</v>
      </c>
      <c r="D1934" s="10">
        <v>45801</v>
      </c>
      <c r="E1934" t="s">
        <v>4832</v>
      </c>
      <c r="F1934">
        <v>3</v>
      </c>
      <c r="G1934" t="s">
        <v>374</v>
      </c>
      <c r="H1934" t="s">
        <v>413</v>
      </c>
      <c r="I1934" t="s">
        <v>55</v>
      </c>
      <c r="J1934">
        <v>1</v>
      </c>
      <c r="K1934">
        <v>6510</v>
      </c>
      <c r="L1934" t="str">
        <f>IFERROR(INDEX(play_attribution!$B$2:$B$328,MATCH(A1934,play_attribution!$A$2:$A$328,0)),"")</f>
        <v/>
      </c>
      <c r="M1934" t="str">
        <f>VLOOKUP(H1934,seller_roster!$A$2:$B$85,2,FALSE)</f>
        <v>Phoenix Doyle</v>
      </c>
      <c r="N1934" t="str">
        <f>VLOOKUP(C1934,accounts!$A$2:$F$9615,2,FALSE)</f>
        <v>Wholesale &amp; Distribution</v>
      </c>
      <c r="O1934" t="str">
        <f>VLOOKUP(C1934,accounts!$A$2:$F$9615,3,FALSE)</f>
        <v>$2.5M-$5M</v>
      </c>
      <c r="P1934" t="str">
        <f>VLOOKUP(C1934,accounts!$A$2:$F$9615,5,FALSE)</f>
        <v>East</v>
      </c>
      <c r="Q1934" t="b">
        <f t="shared" si="31"/>
        <v>1</v>
      </c>
      <c r="R1934" t="e">
        <f>INDEX(removed_duplicate_rows!$A$5:$A$39,MATCH(wins!A1934,removed_duplicate_rows!$A$5:$A$39,0))</f>
        <v>#N/A</v>
      </c>
    </row>
    <row r="1935" spans="1:18" ht="15.75" customHeight="1" x14ac:dyDescent="0.2">
      <c r="A1935" t="s">
        <v>5934</v>
      </c>
      <c r="B1935" t="s">
        <v>5935</v>
      </c>
      <c r="C1935" t="s">
        <v>5936</v>
      </c>
      <c r="D1935" s="10">
        <v>45801</v>
      </c>
      <c r="E1935" t="s">
        <v>4832</v>
      </c>
      <c r="F1935">
        <v>3</v>
      </c>
      <c r="G1935" t="s">
        <v>374</v>
      </c>
      <c r="H1935" t="s">
        <v>2183</v>
      </c>
      <c r="I1935" t="s">
        <v>55</v>
      </c>
      <c r="J1935">
        <v>1</v>
      </c>
      <c r="K1935">
        <v>5585</v>
      </c>
      <c r="L1935" t="str">
        <f>IFERROR(INDEX(play_attribution!$B$2:$B$328,MATCH(A1935,play_attribution!$A$2:$A$328,0)),"")</f>
        <v/>
      </c>
      <c r="M1935" t="str">
        <f>VLOOKUP(H1935,seller_roster!$A$2:$B$85,2,FALSE)</f>
        <v>Rowan Tran</v>
      </c>
      <c r="N1935" t="str">
        <f>VLOOKUP(C1935,accounts!$A$2:$F$9615,2,FALSE)</f>
        <v>Hospitality Group</v>
      </c>
      <c r="O1935" t="str">
        <f>VLOOKUP(C1935,accounts!$A$2:$F$9615,3,FALSE)</f>
        <v>$2.5M-$5M</v>
      </c>
      <c r="P1935" t="str">
        <f>VLOOKUP(C1935,accounts!$A$2:$F$9615,5,FALSE)</f>
        <v>West</v>
      </c>
      <c r="Q1935" t="b">
        <f t="shared" si="31"/>
        <v>1</v>
      </c>
      <c r="R1935" t="e">
        <f>INDEX(removed_duplicate_rows!$A$5:$A$39,MATCH(wins!A1935,removed_duplicate_rows!$A$5:$A$39,0))</f>
        <v>#N/A</v>
      </c>
    </row>
    <row r="1936" spans="1:18" ht="15.75" customHeight="1" x14ac:dyDescent="0.2">
      <c r="A1936" t="s">
        <v>5937</v>
      </c>
      <c r="B1936" t="s">
        <v>5938</v>
      </c>
      <c r="C1936" t="s">
        <v>5939</v>
      </c>
      <c r="D1936" s="10">
        <v>45801</v>
      </c>
      <c r="E1936" t="s">
        <v>4832</v>
      </c>
      <c r="F1936">
        <v>3</v>
      </c>
      <c r="G1936" t="s">
        <v>374</v>
      </c>
      <c r="H1936" t="s">
        <v>383</v>
      </c>
      <c r="I1936" t="s">
        <v>55</v>
      </c>
      <c r="J1936">
        <v>1</v>
      </c>
      <c r="K1936">
        <v>5756</v>
      </c>
      <c r="L1936" t="str">
        <f>IFERROR(INDEX(play_attribution!$B$2:$B$328,MATCH(A1936,play_attribution!$A$2:$A$328,0)),"")</f>
        <v/>
      </c>
      <c r="M1936" t="str">
        <f>VLOOKUP(H1936,seller_roster!$A$2:$B$85,2,FALSE)</f>
        <v>Flor Ruiz</v>
      </c>
      <c r="N1936" t="str">
        <f>VLOOKUP(C1936,accounts!$A$2:$F$9615,2,FALSE)</f>
        <v>Hospitality Group</v>
      </c>
      <c r="O1936" t="str">
        <f>VLOOKUP(C1936,accounts!$A$2:$F$9615,3,FALSE)</f>
        <v>$2.5M-$5M</v>
      </c>
      <c r="P1936" t="str">
        <f>VLOOKUP(C1936,accounts!$A$2:$F$9615,5,FALSE)</f>
        <v>East</v>
      </c>
      <c r="Q1936" t="b">
        <f t="shared" si="31"/>
        <v>1</v>
      </c>
      <c r="R1936" t="e">
        <f>INDEX(removed_duplicate_rows!$A$5:$A$39,MATCH(wins!A1936,removed_duplicate_rows!$A$5:$A$39,0))</f>
        <v>#N/A</v>
      </c>
    </row>
    <row r="1937" spans="1:18" ht="15.75" customHeight="1" x14ac:dyDescent="0.2">
      <c r="A1937" t="s">
        <v>5940</v>
      </c>
      <c r="B1937" t="s">
        <v>5941</v>
      </c>
      <c r="C1937" t="s">
        <v>5942</v>
      </c>
      <c r="D1937" s="10">
        <v>45801</v>
      </c>
      <c r="E1937" t="s">
        <v>4832</v>
      </c>
      <c r="F1937">
        <v>3</v>
      </c>
      <c r="G1937" t="s">
        <v>374</v>
      </c>
      <c r="H1937" t="s">
        <v>2183</v>
      </c>
      <c r="I1937" t="s">
        <v>55</v>
      </c>
      <c r="J1937">
        <v>1</v>
      </c>
      <c r="K1937">
        <v>5550</v>
      </c>
      <c r="L1937" t="str">
        <f>IFERROR(INDEX(play_attribution!$B$2:$B$328,MATCH(A1937,play_attribution!$A$2:$A$328,0)),"")</f>
        <v/>
      </c>
      <c r="M1937" t="str">
        <f>VLOOKUP(H1937,seller_roster!$A$2:$B$85,2,FALSE)</f>
        <v>Rowan Tran</v>
      </c>
      <c r="N1937" t="str">
        <f>VLOOKUP(C1937,accounts!$A$2:$F$9615,2,FALSE)</f>
        <v>Hospitality Group</v>
      </c>
      <c r="O1937" t="str">
        <f>VLOOKUP(C1937,accounts!$A$2:$F$9615,3,FALSE)</f>
        <v>$5M-$10M</v>
      </c>
      <c r="P1937" t="str">
        <f>VLOOKUP(C1937,accounts!$A$2:$F$9615,5,FALSE)</f>
        <v>West</v>
      </c>
      <c r="Q1937" t="b">
        <f t="shared" si="31"/>
        <v>1</v>
      </c>
      <c r="R1937" t="e">
        <f>INDEX(removed_duplicate_rows!$A$5:$A$39,MATCH(wins!A1937,removed_duplicate_rows!$A$5:$A$39,0))</f>
        <v>#N/A</v>
      </c>
    </row>
    <row r="1938" spans="1:18" ht="15.75" customHeight="1" x14ac:dyDescent="0.2">
      <c r="A1938" t="s">
        <v>5943</v>
      </c>
      <c r="B1938" t="s">
        <v>5944</v>
      </c>
      <c r="C1938" t="s">
        <v>5945</v>
      </c>
      <c r="D1938" s="10">
        <v>45801</v>
      </c>
      <c r="E1938" t="s">
        <v>4832</v>
      </c>
      <c r="F1938">
        <v>3</v>
      </c>
      <c r="G1938" t="s">
        <v>374</v>
      </c>
      <c r="H1938" t="s">
        <v>387</v>
      </c>
      <c r="I1938" t="s">
        <v>55</v>
      </c>
      <c r="J1938">
        <v>1</v>
      </c>
      <c r="K1938">
        <v>5295</v>
      </c>
      <c r="L1938" t="str">
        <f>IFERROR(INDEX(play_attribution!$B$2:$B$328,MATCH(A1938,play_attribution!$A$2:$A$328,0)),"")</f>
        <v/>
      </c>
      <c r="M1938" t="str">
        <f>VLOOKUP(H1938,seller_roster!$A$2:$B$85,2,FALSE)</f>
        <v>Ray Kim</v>
      </c>
      <c r="N1938" t="str">
        <f>VLOOKUP(C1938,accounts!$A$2:$F$9615,2,FALSE)</f>
        <v>Wholesale &amp; Distribution</v>
      </c>
      <c r="O1938" t="str">
        <f>VLOOKUP(C1938,accounts!$A$2:$F$9615,3,FALSE)</f>
        <v>$5M-$10M</v>
      </c>
      <c r="P1938" t="str">
        <f>VLOOKUP(C1938,accounts!$A$2:$F$9615,5,FALSE)</f>
        <v>East</v>
      </c>
      <c r="Q1938" t="b">
        <f t="shared" si="31"/>
        <v>1</v>
      </c>
      <c r="R1938" t="e">
        <f>INDEX(removed_duplicate_rows!$A$5:$A$39,MATCH(wins!A1938,removed_duplicate_rows!$A$5:$A$39,0))</f>
        <v>#N/A</v>
      </c>
    </row>
    <row r="1939" spans="1:18" ht="15.75" customHeight="1" x14ac:dyDescent="0.2">
      <c r="A1939" t="s">
        <v>5946</v>
      </c>
      <c r="B1939" t="s">
        <v>5947</v>
      </c>
      <c r="C1939" t="s">
        <v>5948</v>
      </c>
      <c r="D1939" s="10">
        <v>45801</v>
      </c>
      <c r="E1939" t="s">
        <v>4832</v>
      </c>
      <c r="F1939">
        <v>3</v>
      </c>
      <c r="G1939" t="s">
        <v>374</v>
      </c>
      <c r="H1939" t="s">
        <v>2183</v>
      </c>
      <c r="I1939" t="s">
        <v>55</v>
      </c>
      <c r="J1939">
        <v>1</v>
      </c>
      <c r="K1939">
        <v>7864</v>
      </c>
      <c r="L1939" t="str">
        <f>IFERROR(INDEX(play_attribution!$B$2:$B$328,MATCH(A1939,play_attribution!$A$2:$A$328,0)),"")</f>
        <v/>
      </c>
      <c r="M1939" t="str">
        <f>VLOOKUP(H1939,seller_roster!$A$2:$B$85,2,FALSE)</f>
        <v>Rowan Tran</v>
      </c>
      <c r="N1939" t="str">
        <f>VLOOKUP(C1939,accounts!$A$2:$F$9615,2,FALSE)</f>
        <v>Nonprofit</v>
      </c>
      <c r="O1939" t="str">
        <f>VLOOKUP(C1939,accounts!$A$2:$F$9615,3,FALSE)</f>
        <v>$5M-$10M</v>
      </c>
      <c r="P1939" t="str">
        <f>VLOOKUP(C1939,accounts!$A$2:$F$9615,5,FALSE)</f>
        <v>West</v>
      </c>
      <c r="Q1939" t="b">
        <f t="shared" si="31"/>
        <v>1</v>
      </c>
      <c r="R1939" t="e">
        <f>INDEX(removed_duplicate_rows!$A$5:$A$39,MATCH(wins!A1939,removed_duplicate_rows!$A$5:$A$39,0))</f>
        <v>#N/A</v>
      </c>
    </row>
    <row r="1940" spans="1:18" ht="15.75" customHeight="1" x14ac:dyDescent="0.2">
      <c r="A1940" t="s">
        <v>5949</v>
      </c>
      <c r="B1940" t="s">
        <v>5950</v>
      </c>
      <c r="C1940" t="s">
        <v>5951</v>
      </c>
      <c r="D1940" s="10">
        <v>45801</v>
      </c>
      <c r="E1940" t="s">
        <v>4832</v>
      </c>
      <c r="F1940">
        <v>3</v>
      </c>
      <c r="G1940" t="s">
        <v>374</v>
      </c>
      <c r="H1940" t="s">
        <v>449</v>
      </c>
      <c r="I1940" t="s">
        <v>55</v>
      </c>
      <c r="J1940">
        <v>1</v>
      </c>
      <c r="K1940">
        <v>5990</v>
      </c>
      <c r="L1940" t="str">
        <f>IFERROR(INDEX(play_attribution!$B$2:$B$328,MATCH(A1940,play_attribution!$A$2:$A$328,0)),"")</f>
        <v/>
      </c>
      <c r="M1940" t="str">
        <f>VLOOKUP(H1940,seller_roster!$A$2:$B$85,2,FALSE)</f>
        <v>Hayden Okafor</v>
      </c>
      <c r="N1940" t="str">
        <f>VLOOKUP(C1940,accounts!$A$2:$F$9615,2,FALSE)</f>
        <v>Retail Multi-Location</v>
      </c>
      <c r="O1940" t="str">
        <f>VLOOKUP(C1940,accounts!$A$2:$F$9615,3,FALSE)</f>
        <v>$2.5M-$5M</v>
      </c>
      <c r="P1940" t="str">
        <f>VLOOKUP(C1940,accounts!$A$2:$F$9615,5,FALSE)</f>
        <v>West</v>
      </c>
      <c r="Q1940" t="b">
        <f t="shared" si="31"/>
        <v>1</v>
      </c>
      <c r="R1940" t="e">
        <f>INDEX(removed_duplicate_rows!$A$5:$A$39,MATCH(wins!A1940,removed_duplicate_rows!$A$5:$A$39,0))</f>
        <v>#N/A</v>
      </c>
    </row>
    <row r="1941" spans="1:18" ht="15.75" customHeight="1" x14ac:dyDescent="0.2">
      <c r="A1941" t="s">
        <v>5952</v>
      </c>
      <c r="B1941" t="s">
        <v>5953</v>
      </c>
      <c r="C1941" t="s">
        <v>5954</v>
      </c>
      <c r="D1941" s="10">
        <v>45801</v>
      </c>
      <c r="E1941" t="s">
        <v>4832</v>
      </c>
      <c r="F1941">
        <v>3</v>
      </c>
      <c r="G1941" t="s">
        <v>374</v>
      </c>
      <c r="H1941" t="s">
        <v>783</v>
      </c>
      <c r="I1941" t="s">
        <v>55</v>
      </c>
      <c r="J1941">
        <v>1</v>
      </c>
      <c r="K1941">
        <v>3668</v>
      </c>
      <c r="L1941" t="str">
        <f>IFERROR(INDEX(play_attribution!$B$2:$B$328,MATCH(A1941,play_attribution!$A$2:$A$328,0)),"")</f>
        <v/>
      </c>
      <c r="M1941" t="str">
        <f>VLOOKUP(H1941,seller_roster!$A$2:$B$85,2,FALSE)</f>
        <v>Omar Tran</v>
      </c>
      <c r="N1941" t="str">
        <f>VLOOKUP(C1941,accounts!$A$2:$F$9615,2,FALSE)</f>
        <v>Wholesale &amp; Distribution</v>
      </c>
      <c r="O1941" t="str">
        <f>VLOOKUP(C1941,accounts!$A$2:$F$9615,3,FALSE)</f>
        <v>$2.5M-$5M</v>
      </c>
      <c r="P1941" t="str">
        <f>VLOOKUP(C1941,accounts!$A$2:$F$9615,5,FALSE)</f>
        <v>West</v>
      </c>
      <c r="Q1941" t="b">
        <f t="shared" si="31"/>
        <v>1</v>
      </c>
      <c r="R1941" t="e">
        <f>INDEX(removed_duplicate_rows!$A$5:$A$39,MATCH(wins!A1941,removed_duplicate_rows!$A$5:$A$39,0))</f>
        <v>#N/A</v>
      </c>
    </row>
    <row r="1942" spans="1:18" ht="15.75" customHeight="1" x14ac:dyDescent="0.2">
      <c r="A1942" t="s">
        <v>5955</v>
      </c>
      <c r="B1942" t="s">
        <v>5956</v>
      </c>
      <c r="C1942" t="s">
        <v>5957</v>
      </c>
      <c r="D1942" s="10">
        <v>45801</v>
      </c>
      <c r="E1942" t="s">
        <v>4832</v>
      </c>
      <c r="F1942">
        <v>3</v>
      </c>
      <c r="G1942" t="s">
        <v>374</v>
      </c>
      <c r="H1942" t="s">
        <v>427</v>
      </c>
      <c r="I1942" t="s">
        <v>55</v>
      </c>
      <c r="J1942">
        <v>1</v>
      </c>
      <c r="K1942">
        <v>7247</v>
      </c>
      <c r="L1942" t="str">
        <f>IFERROR(INDEX(play_attribution!$B$2:$B$328,MATCH(A1942,play_attribution!$A$2:$A$328,0)),"")</f>
        <v/>
      </c>
      <c r="M1942" t="str">
        <f>VLOOKUP(H1942,seller_roster!$A$2:$B$85,2,FALSE)</f>
        <v>Peyton Moreau</v>
      </c>
      <c r="N1942" t="str">
        <f>VLOOKUP(C1942,accounts!$A$2:$F$9615,2,FALSE)</f>
        <v>Manufacturing</v>
      </c>
      <c r="O1942" t="str">
        <f>VLOOKUP(C1942,accounts!$A$2:$F$9615,3,FALSE)</f>
        <v>&lt;$1M</v>
      </c>
      <c r="P1942" t="str">
        <f>VLOOKUP(C1942,accounts!$A$2:$F$9615,5,FALSE)</f>
        <v>Central</v>
      </c>
      <c r="Q1942" t="b">
        <f t="shared" si="31"/>
        <v>1</v>
      </c>
      <c r="R1942" t="e">
        <f>INDEX(removed_duplicate_rows!$A$5:$A$39,MATCH(wins!A1942,removed_duplicate_rows!$A$5:$A$39,0))</f>
        <v>#N/A</v>
      </c>
    </row>
    <row r="1943" spans="1:18" ht="15.75" customHeight="1" x14ac:dyDescent="0.2">
      <c r="A1943" t="s">
        <v>5958</v>
      </c>
      <c r="B1943" t="s">
        <v>5959</v>
      </c>
      <c r="C1943" t="s">
        <v>5960</v>
      </c>
      <c r="D1943" s="10">
        <v>45801</v>
      </c>
      <c r="E1943" t="s">
        <v>4832</v>
      </c>
      <c r="F1943">
        <v>3</v>
      </c>
      <c r="G1943" t="s">
        <v>374</v>
      </c>
      <c r="H1943" t="s">
        <v>1843</v>
      </c>
      <c r="I1943" t="s">
        <v>55</v>
      </c>
      <c r="J1943">
        <v>1</v>
      </c>
      <c r="K1943">
        <v>7198</v>
      </c>
      <c r="L1943" t="str">
        <f>IFERROR(INDEX(play_attribution!$B$2:$B$328,MATCH(A1943,play_attribution!$A$2:$A$328,0)),"")</f>
        <v/>
      </c>
      <c r="M1943" t="str">
        <f>VLOOKUP(H1943,seller_roster!$A$2:$B$85,2,FALSE)</f>
        <v>Quinn Mbeki</v>
      </c>
      <c r="N1943" t="str">
        <f>VLOOKUP(C1943,accounts!$A$2:$F$9615,2,FALSE)</f>
        <v>Nonprofit</v>
      </c>
      <c r="O1943" t="str">
        <f>VLOOKUP(C1943,accounts!$A$2:$F$9615,3,FALSE)</f>
        <v>&gt;$10M</v>
      </c>
      <c r="P1943" t="str">
        <f>VLOOKUP(C1943,accounts!$A$2:$F$9615,5,FALSE)</f>
        <v>West</v>
      </c>
      <c r="Q1943" t="b">
        <f t="shared" si="31"/>
        <v>1</v>
      </c>
      <c r="R1943" t="e">
        <f>INDEX(removed_duplicate_rows!$A$5:$A$39,MATCH(wins!A1943,removed_duplicate_rows!$A$5:$A$39,0))</f>
        <v>#N/A</v>
      </c>
    </row>
    <row r="1944" spans="1:18" ht="15.75" customHeight="1" x14ac:dyDescent="0.2">
      <c r="A1944" t="s">
        <v>5961</v>
      </c>
      <c r="B1944" t="s">
        <v>5962</v>
      </c>
      <c r="C1944" t="s">
        <v>5963</v>
      </c>
      <c r="D1944" s="10">
        <v>45801</v>
      </c>
      <c r="E1944" t="s">
        <v>4832</v>
      </c>
      <c r="F1944">
        <v>3</v>
      </c>
      <c r="G1944" t="s">
        <v>374</v>
      </c>
      <c r="H1944" t="s">
        <v>413</v>
      </c>
      <c r="I1944" t="s">
        <v>55</v>
      </c>
      <c r="J1944">
        <v>1</v>
      </c>
      <c r="K1944">
        <v>5201</v>
      </c>
      <c r="L1944" t="str">
        <f>IFERROR(INDEX(play_attribution!$B$2:$B$328,MATCH(A1944,play_attribution!$A$2:$A$328,0)),"")</f>
        <v/>
      </c>
      <c r="M1944" t="str">
        <f>VLOOKUP(H1944,seller_roster!$A$2:$B$85,2,FALSE)</f>
        <v>Phoenix Doyle</v>
      </c>
      <c r="N1944" t="str">
        <f>VLOOKUP(C1944,accounts!$A$2:$F$9615,2,FALSE)</f>
        <v>Manufacturing</v>
      </c>
      <c r="O1944" t="str">
        <f>VLOOKUP(C1944,accounts!$A$2:$F$9615,3,FALSE)</f>
        <v>$5M-$10M</v>
      </c>
      <c r="P1944" t="str">
        <f>VLOOKUP(C1944,accounts!$A$2:$F$9615,5,FALSE)</f>
        <v>West</v>
      </c>
      <c r="Q1944" t="b">
        <f t="shared" si="31"/>
        <v>1</v>
      </c>
      <c r="R1944" t="e">
        <f>INDEX(removed_duplicate_rows!$A$5:$A$39,MATCH(wins!A1944,removed_duplicate_rows!$A$5:$A$39,0))</f>
        <v>#N/A</v>
      </c>
    </row>
    <row r="1945" spans="1:18" ht="15.75" customHeight="1" x14ac:dyDescent="0.2">
      <c r="A1945" t="s">
        <v>5964</v>
      </c>
      <c r="B1945" t="s">
        <v>5965</v>
      </c>
      <c r="C1945" t="s">
        <v>5966</v>
      </c>
      <c r="D1945" s="10">
        <v>45801</v>
      </c>
      <c r="E1945" t="s">
        <v>4832</v>
      </c>
      <c r="F1945">
        <v>3</v>
      </c>
      <c r="G1945" t="s">
        <v>374</v>
      </c>
      <c r="H1945" t="s">
        <v>383</v>
      </c>
      <c r="I1945" t="s">
        <v>55</v>
      </c>
      <c r="J1945">
        <v>1</v>
      </c>
      <c r="K1945">
        <v>5361</v>
      </c>
      <c r="L1945" t="str">
        <f>IFERROR(INDEX(play_attribution!$B$2:$B$328,MATCH(A1945,play_attribution!$A$2:$A$328,0)),"")</f>
        <v/>
      </c>
      <c r="M1945" t="str">
        <f>VLOOKUP(H1945,seller_roster!$A$2:$B$85,2,FALSE)</f>
        <v>Flor Ruiz</v>
      </c>
      <c r="N1945" t="str">
        <f>VLOOKUP(C1945,accounts!$A$2:$F$9615,2,FALSE)</f>
        <v>Wholesale &amp; Distribution</v>
      </c>
      <c r="O1945" t="str">
        <f>VLOOKUP(C1945,accounts!$A$2:$F$9615,3,FALSE)</f>
        <v>$2.5M-$5M</v>
      </c>
      <c r="P1945" t="str">
        <f>VLOOKUP(C1945,accounts!$A$2:$F$9615,5,FALSE)</f>
        <v>Central</v>
      </c>
      <c r="Q1945" t="b">
        <f t="shared" si="31"/>
        <v>1</v>
      </c>
      <c r="R1945" t="e">
        <f>INDEX(removed_duplicate_rows!$A$5:$A$39,MATCH(wins!A1945,removed_duplicate_rows!$A$5:$A$39,0))</f>
        <v>#N/A</v>
      </c>
    </row>
    <row r="1946" spans="1:18" ht="15.75" customHeight="1" x14ac:dyDescent="0.2">
      <c r="A1946" t="s">
        <v>5967</v>
      </c>
      <c r="B1946" t="s">
        <v>5968</v>
      </c>
      <c r="C1946" t="s">
        <v>5969</v>
      </c>
      <c r="D1946" s="10">
        <v>45801</v>
      </c>
      <c r="E1946" t="s">
        <v>4832</v>
      </c>
      <c r="F1946">
        <v>3</v>
      </c>
      <c r="G1946" t="s">
        <v>374</v>
      </c>
      <c r="H1946" t="s">
        <v>4096</v>
      </c>
      <c r="I1946" t="s">
        <v>55</v>
      </c>
      <c r="J1946">
        <v>1</v>
      </c>
      <c r="K1946">
        <v>5645</v>
      </c>
      <c r="L1946" t="str">
        <f>IFERROR(INDEX(play_attribution!$B$2:$B$328,MATCH(A1946,play_attribution!$A$2:$A$328,0)),"")</f>
        <v/>
      </c>
      <c r="M1946" t="str">
        <f>VLOOKUP(H1946,seller_roster!$A$2:$B$85,2,FALSE)</f>
        <v>Vesper Kim</v>
      </c>
      <c r="N1946" t="str">
        <f>VLOOKUP(C1946,accounts!$A$2:$F$9615,2,FALSE)</f>
        <v>Hospitality Group</v>
      </c>
      <c r="O1946" t="str">
        <f>VLOOKUP(C1946,accounts!$A$2:$F$9615,3,FALSE)</f>
        <v>$5M-$10M</v>
      </c>
      <c r="P1946" t="str">
        <f>VLOOKUP(C1946,accounts!$A$2:$F$9615,5,FALSE)</f>
        <v>East</v>
      </c>
      <c r="Q1946" t="b">
        <f t="shared" si="31"/>
        <v>1</v>
      </c>
      <c r="R1946" t="e">
        <f>INDEX(removed_duplicate_rows!$A$5:$A$39,MATCH(wins!A1946,removed_duplicate_rows!$A$5:$A$39,0))</f>
        <v>#N/A</v>
      </c>
    </row>
    <row r="1947" spans="1:18" ht="15.75" customHeight="1" x14ac:dyDescent="0.2">
      <c r="A1947" t="s">
        <v>5970</v>
      </c>
      <c r="B1947" t="s">
        <v>5971</v>
      </c>
      <c r="C1947" t="s">
        <v>5972</v>
      </c>
      <c r="D1947" s="10">
        <v>45801</v>
      </c>
      <c r="E1947" t="s">
        <v>4832</v>
      </c>
      <c r="F1947">
        <v>3</v>
      </c>
      <c r="G1947" t="s">
        <v>374</v>
      </c>
      <c r="H1947" t="s">
        <v>417</v>
      </c>
      <c r="I1947" t="s">
        <v>55</v>
      </c>
      <c r="J1947">
        <v>1</v>
      </c>
      <c r="K1947">
        <v>6493</v>
      </c>
      <c r="L1947" t="str">
        <f>IFERROR(INDEX(play_attribution!$B$2:$B$328,MATCH(A1947,play_attribution!$A$2:$A$328,0)),"")</f>
        <v/>
      </c>
      <c r="M1947" t="str">
        <f>VLOOKUP(H1947,seller_roster!$A$2:$B$85,2,FALSE)</f>
        <v>Bryn Reyes</v>
      </c>
      <c r="N1947" t="str">
        <f>VLOOKUP(C1947,accounts!$A$2:$F$9615,2,FALSE)</f>
        <v>Nonprofit</v>
      </c>
      <c r="O1947" t="str">
        <f>VLOOKUP(C1947,accounts!$A$2:$F$9615,3,FALSE)</f>
        <v>$2.5M-$5M</v>
      </c>
      <c r="P1947" t="str">
        <f>VLOOKUP(C1947,accounts!$A$2:$F$9615,5,FALSE)</f>
        <v>West</v>
      </c>
      <c r="Q1947" t="b">
        <f t="shared" si="31"/>
        <v>1</v>
      </c>
      <c r="R1947" t="e">
        <f>INDEX(removed_duplicate_rows!$A$5:$A$39,MATCH(wins!A1947,removed_duplicate_rows!$A$5:$A$39,0))</f>
        <v>#N/A</v>
      </c>
    </row>
    <row r="1948" spans="1:18" ht="15.75" customHeight="1" x14ac:dyDescent="0.2">
      <c r="A1948" t="s">
        <v>5973</v>
      </c>
      <c r="B1948" t="s">
        <v>5974</v>
      </c>
      <c r="C1948" t="s">
        <v>5975</v>
      </c>
      <c r="D1948" s="10">
        <v>45801</v>
      </c>
      <c r="E1948" t="s">
        <v>4832</v>
      </c>
      <c r="F1948">
        <v>3</v>
      </c>
      <c r="G1948" t="s">
        <v>374</v>
      </c>
      <c r="H1948" t="s">
        <v>1123</v>
      </c>
      <c r="I1948" t="s">
        <v>55</v>
      </c>
      <c r="J1948">
        <v>1</v>
      </c>
      <c r="K1948">
        <v>6584</v>
      </c>
      <c r="L1948" t="str">
        <f>IFERROR(INDEX(play_attribution!$B$2:$B$328,MATCH(A1948,play_attribution!$A$2:$A$328,0)),"")</f>
        <v/>
      </c>
      <c r="M1948" t="str">
        <f>VLOOKUP(H1948,seller_roster!$A$2:$B$85,2,FALSE)</f>
        <v>Peyton Silva</v>
      </c>
      <c r="N1948" t="str">
        <f>VLOOKUP(C1948,accounts!$A$2:$F$9615,2,FALSE)</f>
        <v>Retail Multi-Location</v>
      </c>
      <c r="O1948" t="str">
        <f>VLOOKUP(C1948,accounts!$A$2:$F$9615,3,FALSE)</f>
        <v>$2.5M-$5M</v>
      </c>
      <c r="P1948" t="str">
        <f>VLOOKUP(C1948,accounts!$A$2:$F$9615,5,FALSE)</f>
        <v>East</v>
      </c>
      <c r="Q1948" t="b">
        <f t="shared" si="31"/>
        <v>1</v>
      </c>
      <c r="R1948" t="e">
        <f>INDEX(removed_duplicate_rows!$A$5:$A$39,MATCH(wins!A1948,removed_duplicate_rows!$A$5:$A$39,0))</f>
        <v>#N/A</v>
      </c>
    </row>
    <row r="1949" spans="1:18" ht="15.75" customHeight="1" x14ac:dyDescent="0.2">
      <c r="A1949" t="s">
        <v>5976</v>
      </c>
      <c r="B1949" t="s">
        <v>5977</v>
      </c>
      <c r="C1949" t="s">
        <v>5978</v>
      </c>
      <c r="D1949" s="10">
        <v>45801</v>
      </c>
      <c r="E1949" t="s">
        <v>4832</v>
      </c>
      <c r="F1949">
        <v>3</v>
      </c>
      <c r="G1949" t="s">
        <v>374</v>
      </c>
      <c r="H1949" t="s">
        <v>375</v>
      </c>
      <c r="I1949" t="s">
        <v>55</v>
      </c>
      <c r="J1949">
        <v>1</v>
      </c>
      <c r="K1949">
        <v>6238</v>
      </c>
      <c r="L1949" t="str">
        <f>IFERROR(INDEX(play_attribution!$B$2:$B$328,MATCH(A1949,play_attribution!$A$2:$A$328,0)),"")</f>
        <v/>
      </c>
      <c r="M1949" t="str">
        <f>VLOOKUP(H1949,seller_roster!$A$2:$B$85,2,FALSE)</f>
        <v>Sol Lindqvist</v>
      </c>
      <c r="N1949" t="str">
        <f>VLOOKUP(C1949,accounts!$A$2:$F$9615,2,FALSE)</f>
        <v>Hospitality Group</v>
      </c>
      <c r="O1949" t="str">
        <f>VLOOKUP(C1949,accounts!$A$2:$F$9615,3,FALSE)</f>
        <v>$2.5M-$5M</v>
      </c>
      <c r="P1949" t="str">
        <f>VLOOKUP(C1949,accounts!$A$2:$F$9615,5,FALSE)</f>
        <v>Central</v>
      </c>
      <c r="Q1949" t="b">
        <f t="shared" si="31"/>
        <v>1</v>
      </c>
      <c r="R1949" t="e">
        <f>INDEX(removed_duplicate_rows!$A$5:$A$39,MATCH(wins!A1949,removed_duplicate_rows!$A$5:$A$39,0))</f>
        <v>#N/A</v>
      </c>
    </row>
    <row r="1950" spans="1:18" ht="15.75" customHeight="1" x14ac:dyDescent="0.2">
      <c r="A1950" t="s">
        <v>5979</v>
      </c>
      <c r="B1950" t="s">
        <v>5980</v>
      </c>
      <c r="C1950" t="s">
        <v>5981</v>
      </c>
      <c r="D1950" s="10">
        <v>45801</v>
      </c>
      <c r="E1950" t="s">
        <v>4832</v>
      </c>
      <c r="F1950">
        <v>3</v>
      </c>
      <c r="G1950" t="s">
        <v>374</v>
      </c>
      <c r="H1950" t="s">
        <v>383</v>
      </c>
      <c r="I1950" t="s">
        <v>55</v>
      </c>
      <c r="J1950">
        <v>1</v>
      </c>
      <c r="K1950">
        <v>4779</v>
      </c>
      <c r="L1950" t="str">
        <f>IFERROR(INDEX(play_attribution!$B$2:$B$328,MATCH(A1950,play_attribution!$A$2:$A$328,0)),"")</f>
        <v/>
      </c>
      <c r="M1950" t="str">
        <f>VLOOKUP(H1950,seller_roster!$A$2:$B$85,2,FALSE)</f>
        <v>Flor Ruiz</v>
      </c>
      <c r="N1950" t="str">
        <f>VLOOKUP(C1950,accounts!$A$2:$F$9615,2,FALSE)</f>
        <v>Healthcare Services</v>
      </c>
      <c r="O1950" t="str">
        <f>VLOOKUP(C1950,accounts!$A$2:$F$9615,3,FALSE)</f>
        <v>$2.5M-$5M</v>
      </c>
      <c r="P1950" t="str">
        <f>VLOOKUP(C1950,accounts!$A$2:$F$9615,5,FALSE)</f>
        <v>West</v>
      </c>
      <c r="Q1950" t="b">
        <f t="shared" si="31"/>
        <v>1</v>
      </c>
      <c r="R1950" t="e">
        <f>INDEX(removed_duplicate_rows!$A$5:$A$39,MATCH(wins!A1950,removed_duplicate_rows!$A$5:$A$39,0))</f>
        <v>#N/A</v>
      </c>
    </row>
    <row r="1951" spans="1:18" ht="15.75" customHeight="1" x14ac:dyDescent="0.2">
      <c r="A1951" t="s">
        <v>5982</v>
      </c>
      <c r="B1951" t="s">
        <v>5983</v>
      </c>
      <c r="C1951" t="s">
        <v>5984</v>
      </c>
      <c r="D1951" s="10">
        <v>45801</v>
      </c>
      <c r="E1951" t="s">
        <v>4832</v>
      </c>
      <c r="F1951">
        <v>3</v>
      </c>
      <c r="G1951" t="s">
        <v>374</v>
      </c>
      <c r="H1951" t="s">
        <v>427</v>
      </c>
      <c r="I1951" t="s">
        <v>55</v>
      </c>
      <c r="J1951">
        <v>1</v>
      </c>
      <c r="K1951">
        <v>8347</v>
      </c>
      <c r="L1951" t="str">
        <f>IFERROR(INDEX(play_attribution!$B$2:$B$328,MATCH(A1951,play_attribution!$A$2:$A$328,0)),"")</f>
        <v/>
      </c>
      <c r="M1951" t="str">
        <f>VLOOKUP(H1951,seller_roster!$A$2:$B$85,2,FALSE)</f>
        <v>Peyton Moreau</v>
      </c>
      <c r="N1951" t="str">
        <f>VLOOKUP(C1951,accounts!$A$2:$F$9615,2,FALSE)</f>
        <v>Retail Multi-Location</v>
      </c>
      <c r="O1951" t="str">
        <f>VLOOKUP(C1951,accounts!$A$2:$F$9615,3,FALSE)</f>
        <v>$1M-$2.5M</v>
      </c>
      <c r="P1951" t="str">
        <f>VLOOKUP(C1951,accounts!$A$2:$F$9615,5,FALSE)</f>
        <v>Central</v>
      </c>
      <c r="Q1951" t="b">
        <f t="shared" si="31"/>
        <v>1</v>
      </c>
      <c r="R1951" t="e">
        <f>INDEX(removed_duplicate_rows!$A$5:$A$39,MATCH(wins!A1951,removed_duplicate_rows!$A$5:$A$39,0))</f>
        <v>#N/A</v>
      </c>
    </row>
    <row r="1952" spans="1:18" ht="15.75" customHeight="1" x14ac:dyDescent="0.2">
      <c r="A1952" t="s">
        <v>5985</v>
      </c>
      <c r="B1952" t="s">
        <v>5986</v>
      </c>
      <c r="C1952" t="s">
        <v>5987</v>
      </c>
      <c r="D1952" s="10">
        <v>45801</v>
      </c>
      <c r="E1952" t="s">
        <v>4832</v>
      </c>
      <c r="F1952">
        <v>3</v>
      </c>
      <c r="G1952" t="s">
        <v>374</v>
      </c>
      <c r="H1952" t="s">
        <v>409</v>
      </c>
      <c r="I1952" t="s">
        <v>55</v>
      </c>
      <c r="J1952">
        <v>1</v>
      </c>
      <c r="K1952">
        <v>4711</v>
      </c>
      <c r="L1952" t="str">
        <f>IFERROR(INDEX(play_attribution!$B$2:$B$328,MATCH(A1952,play_attribution!$A$2:$A$328,0)),"")</f>
        <v/>
      </c>
      <c r="M1952" t="str">
        <f>VLOOKUP(H1952,seller_roster!$A$2:$B$85,2,FALSE)</f>
        <v>Devon Okafor</v>
      </c>
      <c r="N1952" t="str">
        <f>VLOOKUP(C1952,accounts!$A$2:$F$9615,2,FALSE)</f>
        <v>Construction</v>
      </c>
      <c r="O1952" t="str">
        <f>VLOOKUP(C1952,accounts!$A$2:$F$9615,3,FALSE)</f>
        <v>$2.5M-$5M</v>
      </c>
      <c r="P1952" t="str">
        <f>VLOOKUP(C1952,accounts!$A$2:$F$9615,5,FALSE)</f>
        <v>West</v>
      </c>
      <c r="Q1952" t="b">
        <f t="shared" si="31"/>
        <v>1</v>
      </c>
      <c r="R1952" t="e">
        <f>INDEX(removed_duplicate_rows!$A$5:$A$39,MATCH(wins!A1952,removed_duplicate_rows!$A$5:$A$39,0))</f>
        <v>#N/A</v>
      </c>
    </row>
    <row r="1953" spans="1:18" ht="15.75" customHeight="1" x14ac:dyDescent="0.2">
      <c r="A1953" t="s">
        <v>5988</v>
      </c>
      <c r="B1953" t="s">
        <v>5989</v>
      </c>
      <c r="C1953" t="s">
        <v>5990</v>
      </c>
      <c r="D1953" s="10">
        <v>45801</v>
      </c>
      <c r="E1953" t="s">
        <v>4832</v>
      </c>
      <c r="F1953">
        <v>3</v>
      </c>
      <c r="G1953" t="s">
        <v>374</v>
      </c>
      <c r="H1953" t="s">
        <v>387</v>
      </c>
      <c r="I1953" t="s">
        <v>55</v>
      </c>
      <c r="J1953">
        <v>1</v>
      </c>
      <c r="K1953">
        <v>4917</v>
      </c>
      <c r="L1953" t="str">
        <f>IFERROR(INDEX(play_attribution!$B$2:$B$328,MATCH(A1953,play_attribution!$A$2:$A$328,0)),"")</f>
        <v/>
      </c>
      <c r="M1953" t="str">
        <f>VLOOKUP(H1953,seller_roster!$A$2:$B$85,2,FALSE)</f>
        <v>Ray Kim</v>
      </c>
      <c r="N1953" t="str">
        <f>VLOOKUP(C1953,accounts!$A$2:$F$9615,2,FALSE)</f>
        <v>Field Services</v>
      </c>
      <c r="O1953" t="str">
        <f>VLOOKUP(C1953,accounts!$A$2:$F$9615,3,FALSE)</f>
        <v>$5M-$10M</v>
      </c>
      <c r="P1953" t="str">
        <f>VLOOKUP(C1953,accounts!$A$2:$F$9615,5,FALSE)</f>
        <v>East</v>
      </c>
      <c r="Q1953" t="b">
        <f t="shared" si="31"/>
        <v>1</v>
      </c>
      <c r="R1953" t="e">
        <f>INDEX(removed_duplicate_rows!$A$5:$A$39,MATCH(wins!A1953,removed_duplicate_rows!$A$5:$A$39,0))</f>
        <v>#N/A</v>
      </c>
    </row>
    <row r="1954" spans="1:18" ht="15.75" customHeight="1" x14ac:dyDescent="0.2">
      <c r="A1954" t="s">
        <v>5991</v>
      </c>
      <c r="B1954" t="s">
        <v>5992</v>
      </c>
      <c r="C1954" t="s">
        <v>5993</v>
      </c>
      <c r="D1954" s="10">
        <v>45801</v>
      </c>
      <c r="E1954" t="s">
        <v>4832</v>
      </c>
      <c r="F1954">
        <v>3</v>
      </c>
      <c r="G1954" t="s">
        <v>374</v>
      </c>
      <c r="H1954" t="s">
        <v>1843</v>
      </c>
      <c r="I1954" t="s">
        <v>55</v>
      </c>
      <c r="J1954">
        <v>1</v>
      </c>
      <c r="K1954">
        <v>4673</v>
      </c>
      <c r="L1954" t="str">
        <f>IFERROR(INDEX(play_attribution!$B$2:$B$328,MATCH(A1954,play_attribution!$A$2:$A$328,0)),"")</f>
        <v/>
      </c>
      <c r="M1954" t="str">
        <f>VLOOKUP(H1954,seller_roster!$A$2:$B$85,2,FALSE)</f>
        <v>Quinn Mbeki</v>
      </c>
      <c r="N1954" t="str">
        <f>VLOOKUP(C1954,accounts!$A$2:$F$9615,2,FALSE)</f>
        <v>Professional Services</v>
      </c>
      <c r="O1954" t="str">
        <f>VLOOKUP(C1954,accounts!$A$2:$F$9615,3,FALSE)</f>
        <v>$2.5M-$5M</v>
      </c>
      <c r="P1954" t="str">
        <f>VLOOKUP(C1954,accounts!$A$2:$F$9615,5,FALSE)</f>
        <v>West</v>
      </c>
      <c r="Q1954" t="b">
        <f t="shared" si="31"/>
        <v>1</v>
      </c>
      <c r="R1954" t="e">
        <f>INDEX(removed_duplicate_rows!$A$5:$A$39,MATCH(wins!A1954,removed_duplicate_rows!$A$5:$A$39,0))</f>
        <v>#N/A</v>
      </c>
    </row>
    <row r="1955" spans="1:18" ht="15.75" customHeight="1" x14ac:dyDescent="0.2">
      <c r="A1955" t="s">
        <v>5994</v>
      </c>
      <c r="B1955" t="s">
        <v>5995</v>
      </c>
      <c r="C1955" t="s">
        <v>5996</v>
      </c>
      <c r="D1955" s="10">
        <v>45801</v>
      </c>
      <c r="E1955" t="s">
        <v>4832</v>
      </c>
      <c r="F1955">
        <v>3</v>
      </c>
      <c r="G1955" t="s">
        <v>374</v>
      </c>
      <c r="H1955" t="s">
        <v>1123</v>
      </c>
      <c r="I1955" t="s">
        <v>55</v>
      </c>
      <c r="J1955">
        <v>1</v>
      </c>
      <c r="K1955">
        <v>5781</v>
      </c>
      <c r="L1955" t="str">
        <f>IFERROR(INDEX(play_attribution!$B$2:$B$328,MATCH(A1955,play_attribution!$A$2:$A$328,0)),"")</f>
        <v/>
      </c>
      <c r="M1955" t="str">
        <f>VLOOKUP(H1955,seller_roster!$A$2:$B$85,2,FALSE)</f>
        <v>Peyton Silva</v>
      </c>
      <c r="N1955" t="str">
        <f>VLOOKUP(C1955,accounts!$A$2:$F$9615,2,FALSE)</f>
        <v>Manufacturing</v>
      </c>
      <c r="O1955" t="str">
        <f>VLOOKUP(C1955,accounts!$A$2:$F$9615,3,FALSE)</f>
        <v>$5M-$10M</v>
      </c>
      <c r="P1955" t="str">
        <f>VLOOKUP(C1955,accounts!$A$2:$F$9615,5,FALSE)</f>
        <v>East</v>
      </c>
      <c r="Q1955" t="b">
        <f t="shared" si="31"/>
        <v>1</v>
      </c>
      <c r="R1955" t="e">
        <f>INDEX(removed_duplicate_rows!$A$5:$A$39,MATCH(wins!A1955,removed_duplicate_rows!$A$5:$A$39,0))</f>
        <v>#N/A</v>
      </c>
    </row>
    <row r="1956" spans="1:18" ht="15.75" customHeight="1" x14ac:dyDescent="0.2">
      <c r="A1956" t="s">
        <v>5997</v>
      </c>
      <c r="B1956" t="s">
        <v>5998</v>
      </c>
      <c r="C1956" t="s">
        <v>5999</v>
      </c>
      <c r="D1956" s="10">
        <v>45801</v>
      </c>
      <c r="E1956" t="s">
        <v>4832</v>
      </c>
      <c r="F1956">
        <v>3</v>
      </c>
      <c r="G1956" t="s">
        <v>374</v>
      </c>
      <c r="H1956" t="s">
        <v>449</v>
      </c>
      <c r="I1956" t="s">
        <v>55</v>
      </c>
      <c r="J1956">
        <v>1</v>
      </c>
      <c r="K1956">
        <v>3403</v>
      </c>
      <c r="L1956" t="str">
        <f>IFERROR(INDEX(play_attribution!$B$2:$B$328,MATCH(A1956,play_attribution!$A$2:$A$328,0)),"")</f>
        <v/>
      </c>
      <c r="M1956" t="str">
        <f>VLOOKUP(H1956,seller_roster!$A$2:$B$85,2,FALSE)</f>
        <v>Hayden Okafor</v>
      </c>
      <c r="N1956" t="str">
        <f>VLOOKUP(C1956,accounts!$A$2:$F$9615,2,FALSE)</f>
        <v>Retail Multi-Location</v>
      </c>
      <c r="O1956" t="str">
        <f>VLOOKUP(C1956,accounts!$A$2:$F$9615,3,FALSE)</f>
        <v>&lt;$1M</v>
      </c>
      <c r="P1956" t="str">
        <f>VLOOKUP(C1956,accounts!$A$2:$F$9615,5,FALSE)</f>
        <v>East</v>
      </c>
      <c r="Q1956" t="b">
        <f t="shared" si="31"/>
        <v>1</v>
      </c>
      <c r="R1956" t="e">
        <f>INDEX(removed_duplicate_rows!$A$5:$A$39,MATCH(wins!A1956,removed_duplicate_rows!$A$5:$A$39,0))</f>
        <v>#N/A</v>
      </c>
    </row>
    <row r="1957" spans="1:18" ht="15.75" customHeight="1" x14ac:dyDescent="0.2">
      <c r="A1957" t="s">
        <v>6000</v>
      </c>
      <c r="B1957" t="s">
        <v>6001</v>
      </c>
      <c r="C1957" t="s">
        <v>6002</v>
      </c>
      <c r="D1957" s="10">
        <v>45801</v>
      </c>
      <c r="E1957" t="s">
        <v>4832</v>
      </c>
      <c r="F1957">
        <v>3</v>
      </c>
      <c r="G1957" t="s">
        <v>374</v>
      </c>
      <c r="H1957" t="s">
        <v>1123</v>
      </c>
      <c r="I1957" t="s">
        <v>55</v>
      </c>
      <c r="J1957">
        <v>1</v>
      </c>
      <c r="K1957">
        <v>7136</v>
      </c>
      <c r="L1957" t="str">
        <f>IFERROR(INDEX(play_attribution!$B$2:$B$328,MATCH(A1957,play_attribution!$A$2:$A$328,0)),"")</f>
        <v/>
      </c>
      <c r="M1957" t="str">
        <f>VLOOKUP(H1957,seller_roster!$A$2:$B$85,2,FALSE)</f>
        <v>Peyton Silva</v>
      </c>
      <c r="N1957" t="str">
        <f>VLOOKUP(C1957,accounts!$A$2:$F$9615,2,FALSE)</f>
        <v>Hospitality Group</v>
      </c>
      <c r="O1957" t="str">
        <f>VLOOKUP(C1957,accounts!$A$2:$F$9615,3,FALSE)</f>
        <v>$2.5M-$5M</v>
      </c>
      <c r="P1957" t="str">
        <f>VLOOKUP(C1957,accounts!$A$2:$F$9615,5,FALSE)</f>
        <v>West</v>
      </c>
      <c r="Q1957" t="b">
        <f t="shared" si="31"/>
        <v>1</v>
      </c>
      <c r="R1957" t="e">
        <f>INDEX(removed_duplicate_rows!$A$5:$A$39,MATCH(wins!A1957,removed_duplicate_rows!$A$5:$A$39,0))</f>
        <v>#N/A</v>
      </c>
    </row>
    <row r="1958" spans="1:18" ht="15.75" customHeight="1" x14ac:dyDescent="0.2">
      <c r="A1958" t="s">
        <v>6003</v>
      </c>
      <c r="B1958" t="s">
        <v>6004</v>
      </c>
      <c r="C1958" t="s">
        <v>6005</v>
      </c>
      <c r="D1958" s="10">
        <v>45808</v>
      </c>
      <c r="E1958" t="s">
        <v>4832</v>
      </c>
      <c r="F1958">
        <v>4</v>
      </c>
      <c r="G1958" t="s">
        <v>53</v>
      </c>
      <c r="H1958" t="s">
        <v>1208</v>
      </c>
      <c r="I1958" t="s">
        <v>79</v>
      </c>
      <c r="J1958">
        <v>1</v>
      </c>
      <c r="K1958">
        <v>11635</v>
      </c>
      <c r="L1958" t="str">
        <f>IFERROR(INDEX(play_attribution!$B$2:$B$328,MATCH(A1958,play_attribution!$A$2:$A$328,0)),"")</f>
        <v/>
      </c>
      <c r="M1958" t="str">
        <f>VLOOKUP(H1958,seller_roster!$A$2:$B$85,2,FALSE)</f>
        <v>Eden Okafor</v>
      </c>
      <c r="N1958" t="str">
        <f>VLOOKUP(C1958,accounts!$A$2:$F$9615,2,FALSE)</f>
        <v>Manufacturing</v>
      </c>
      <c r="O1958" t="str">
        <f>VLOOKUP(C1958,accounts!$A$2:$F$9615,3,FALSE)</f>
        <v>$5M-$10M</v>
      </c>
      <c r="P1958" t="str">
        <f>VLOOKUP(C1958,accounts!$A$2:$F$9615,5,FALSE)</f>
        <v>East</v>
      </c>
      <c r="Q1958" t="b">
        <f t="shared" si="31"/>
        <v>1</v>
      </c>
      <c r="R1958" t="e">
        <f>INDEX(removed_duplicate_rows!$A$5:$A$39,MATCH(wins!A1958,removed_duplicate_rows!$A$5:$A$39,0))</f>
        <v>#N/A</v>
      </c>
    </row>
    <row r="1959" spans="1:18" ht="15.75" customHeight="1" x14ac:dyDescent="0.2">
      <c r="A1959" t="s">
        <v>6006</v>
      </c>
      <c r="B1959" t="s">
        <v>6007</v>
      </c>
      <c r="C1959" t="s">
        <v>6008</v>
      </c>
      <c r="D1959" s="10">
        <v>45808</v>
      </c>
      <c r="E1959" t="s">
        <v>4832</v>
      </c>
      <c r="F1959">
        <v>4</v>
      </c>
      <c r="G1959" t="s">
        <v>53</v>
      </c>
      <c r="H1959" t="s">
        <v>65</v>
      </c>
      <c r="I1959" t="s">
        <v>55</v>
      </c>
      <c r="J1959">
        <v>1</v>
      </c>
      <c r="K1959">
        <v>21486</v>
      </c>
      <c r="L1959" t="str">
        <f>IFERROR(INDEX(play_attribution!$B$2:$B$328,MATCH(A1959,play_attribution!$A$2:$A$328,0)),"")</f>
        <v/>
      </c>
      <c r="M1959" t="str">
        <f>VLOOKUP(H1959,seller_roster!$A$2:$B$85,2,FALSE)</f>
        <v>Bryn Moreau</v>
      </c>
      <c r="N1959" t="str">
        <f>VLOOKUP(C1959,accounts!$A$2:$F$9615,2,FALSE)</f>
        <v>Retail Multi-Location</v>
      </c>
      <c r="O1959" t="str">
        <f>VLOOKUP(C1959,accounts!$A$2:$F$9615,3,FALSE)</f>
        <v>$2.5M-$5M</v>
      </c>
      <c r="P1959" t="str">
        <f>VLOOKUP(C1959,accounts!$A$2:$F$9615,5,FALSE)</f>
        <v>West</v>
      </c>
      <c r="Q1959" t="b">
        <f t="shared" si="31"/>
        <v>1</v>
      </c>
      <c r="R1959" t="e">
        <f>INDEX(removed_duplicate_rows!$A$5:$A$39,MATCH(wins!A1959,removed_duplicate_rows!$A$5:$A$39,0))</f>
        <v>#N/A</v>
      </c>
    </row>
    <row r="1960" spans="1:18" ht="15.75" customHeight="1" x14ac:dyDescent="0.2">
      <c r="A1960" t="s">
        <v>6009</v>
      </c>
      <c r="B1960" t="s">
        <v>6010</v>
      </c>
      <c r="C1960" t="s">
        <v>6011</v>
      </c>
      <c r="D1960" s="10">
        <v>45808</v>
      </c>
      <c r="E1960" t="s">
        <v>4832</v>
      </c>
      <c r="F1960">
        <v>4</v>
      </c>
      <c r="G1960" t="s">
        <v>53</v>
      </c>
      <c r="H1960" t="s">
        <v>1208</v>
      </c>
      <c r="I1960" t="s">
        <v>55</v>
      </c>
      <c r="J1960">
        <v>1</v>
      </c>
      <c r="K1960">
        <v>23058</v>
      </c>
      <c r="L1960" t="str">
        <f>IFERROR(INDEX(play_attribution!$B$2:$B$328,MATCH(A1960,play_attribution!$A$2:$A$328,0)),"")</f>
        <v/>
      </c>
      <c r="M1960" t="str">
        <f>VLOOKUP(H1960,seller_roster!$A$2:$B$85,2,FALSE)</f>
        <v>Eden Okafor</v>
      </c>
      <c r="N1960" t="str">
        <f>VLOOKUP(C1960,accounts!$A$2:$F$9615,2,FALSE)</f>
        <v>Construction</v>
      </c>
      <c r="O1960" t="str">
        <f>VLOOKUP(C1960,accounts!$A$2:$F$9615,3,FALSE)</f>
        <v>$2.5M-$5M</v>
      </c>
      <c r="P1960" t="str">
        <f>VLOOKUP(C1960,accounts!$A$2:$F$9615,5,FALSE)</f>
        <v>Central</v>
      </c>
      <c r="Q1960" t="b">
        <f t="shared" si="31"/>
        <v>1</v>
      </c>
      <c r="R1960" t="e">
        <f>INDEX(removed_duplicate_rows!$A$5:$A$39,MATCH(wins!A1960,removed_duplicate_rows!$A$5:$A$39,0))</f>
        <v>#N/A</v>
      </c>
    </row>
    <row r="1961" spans="1:18" ht="15.75" customHeight="1" x14ac:dyDescent="0.2">
      <c r="A1961" t="s">
        <v>6012</v>
      </c>
      <c r="B1961" t="s">
        <v>6013</v>
      </c>
      <c r="C1961" t="s">
        <v>6014</v>
      </c>
      <c r="D1961" s="10">
        <v>45808</v>
      </c>
      <c r="E1961" t="s">
        <v>4832</v>
      </c>
      <c r="F1961">
        <v>4</v>
      </c>
      <c r="G1961" t="s">
        <v>53</v>
      </c>
      <c r="H1961" t="s">
        <v>65</v>
      </c>
      <c r="I1961" t="s">
        <v>55</v>
      </c>
      <c r="J1961">
        <v>1</v>
      </c>
      <c r="K1961">
        <v>9977</v>
      </c>
      <c r="L1961" t="str">
        <f>IFERROR(INDEX(play_attribution!$B$2:$B$328,MATCH(A1961,play_attribution!$A$2:$A$328,0)),"")</f>
        <v/>
      </c>
      <c r="M1961" t="str">
        <f>VLOOKUP(H1961,seller_roster!$A$2:$B$85,2,FALSE)</f>
        <v>Bryn Moreau</v>
      </c>
      <c r="N1961" t="str">
        <f>VLOOKUP(C1961,accounts!$A$2:$F$9615,2,FALSE)</f>
        <v>Professional Services</v>
      </c>
      <c r="O1961" t="str">
        <f>VLOOKUP(C1961,accounts!$A$2:$F$9615,3,FALSE)</f>
        <v>$5M-$10M</v>
      </c>
      <c r="P1961" t="str">
        <f>VLOOKUP(C1961,accounts!$A$2:$F$9615,5,FALSE)</f>
        <v>West</v>
      </c>
      <c r="Q1961" t="b">
        <f t="shared" si="31"/>
        <v>1</v>
      </c>
      <c r="R1961" t="e">
        <f>INDEX(removed_duplicate_rows!$A$5:$A$39,MATCH(wins!A1961,removed_duplicate_rows!$A$5:$A$39,0))</f>
        <v>#N/A</v>
      </c>
    </row>
    <row r="1962" spans="1:18" ht="15.75" customHeight="1" x14ac:dyDescent="0.2">
      <c r="A1962" t="s">
        <v>6015</v>
      </c>
      <c r="B1962" t="s">
        <v>6016</v>
      </c>
      <c r="C1962" t="s">
        <v>6017</v>
      </c>
      <c r="D1962" s="10">
        <v>45808</v>
      </c>
      <c r="E1962" t="s">
        <v>4832</v>
      </c>
      <c r="F1962">
        <v>4</v>
      </c>
      <c r="G1962" t="s">
        <v>53</v>
      </c>
      <c r="H1962" t="s">
        <v>1208</v>
      </c>
      <c r="I1962" t="s">
        <v>55</v>
      </c>
      <c r="J1962">
        <v>1</v>
      </c>
      <c r="K1962">
        <v>10113</v>
      </c>
      <c r="L1962" t="str">
        <f>IFERROR(INDEX(play_attribution!$B$2:$B$328,MATCH(A1962,play_attribution!$A$2:$A$328,0)),"")</f>
        <v/>
      </c>
      <c r="M1962" t="str">
        <f>VLOOKUP(H1962,seller_roster!$A$2:$B$85,2,FALSE)</f>
        <v>Eden Okafor</v>
      </c>
      <c r="N1962" t="str">
        <f>VLOOKUP(C1962,accounts!$A$2:$F$9615,2,FALSE)</f>
        <v>Wholesale &amp; Distribution</v>
      </c>
      <c r="O1962" t="str">
        <f>VLOOKUP(C1962,accounts!$A$2:$F$9615,3,FALSE)</f>
        <v>$5M-$10M</v>
      </c>
      <c r="P1962" t="str">
        <f>VLOOKUP(C1962,accounts!$A$2:$F$9615,5,FALSE)</f>
        <v>West</v>
      </c>
      <c r="Q1962" t="b">
        <f t="shared" si="31"/>
        <v>1</v>
      </c>
      <c r="R1962" t="e">
        <f>INDEX(removed_duplicate_rows!$A$5:$A$39,MATCH(wins!A1962,removed_duplicate_rows!$A$5:$A$39,0))</f>
        <v>#N/A</v>
      </c>
    </row>
    <row r="1963" spans="1:18" ht="15.75" customHeight="1" x14ac:dyDescent="0.2">
      <c r="A1963" t="s">
        <v>6018</v>
      </c>
      <c r="B1963" t="s">
        <v>6019</v>
      </c>
      <c r="C1963" t="s">
        <v>6020</v>
      </c>
      <c r="D1963" s="10">
        <v>45808</v>
      </c>
      <c r="E1963" t="s">
        <v>4832</v>
      </c>
      <c r="F1963">
        <v>4</v>
      </c>
      <c r="G1963" t="s">
        <v>53</v>
      </c>
      <c r="H1963" t="s">
        <v>495</v>
      </c>
      <c r="I1963" t="s">
        <v>55</v>
      </c>
      <c r="J1963">
        <v>1</v>
      </c>
      <c r="K1963">
        <v>12506</v>
      </c>
      <c r="L1963" t="str">
        <f>IFERROR(INDEX(play_attribution!$B$2:$B$328,MATCH(A1963,play_attribution!$A$2:$A$328,0)),"")</f>
        <v/>
      </c>
      <c r="M1963" t="str">
        <f>VLOOKUP(H1963,seller_roster!$A$2:$B$85,2,FALSE)</f>
        <v>Gio Ferro</v>
      </c>
      <c r="N1963" t="str">
        <f>VLOOKUP(C1963,accounts!$A$2:$F$9615,2,FALSE)</f>
        <v>Hospitality Group</v>
      </c>
      <c r="O1963" t="str">
        <f>VLOOKUP(C1963,accounts!$A$2:$F$9615,3,FALSE)</f>
        <v>$5M-$10M</v>
      </c>
      <c r="P1963" t="str">
        <f>VLOOKUP(C1963,accounts!$A$2:$F$9615,5,FALSE)</f>
        <v>West</v>
      </c>
      <c r="Q1963" t="b">
        <f t="shared" si="31"/>
        <v>1</v>
      </c>
      <c r="R1963" t="e">
        <f>INDEX(removed_duplicate_rows!$A$5:$A$39,MATCH(wins!A1963,removed_duplicate_rows!$A$5:$A$39,0))</f>
        <v>#N/A</v>
      </c>
    </row>
    <row r="1964" spans="1:18" ht="15.75" customHeight="1" x14ac:dyDescent="0.2">
      <c r="A1964" t="s">
        <v>6021</v>
      </c>
      <c r="B1964" t="s">
        <v>6022</v>
      </c>
      <c r="C1964" t="s">
        <v>6023</v>
      </c>
      <c r="D1964" s="10">
        <v>45808</v>
      </c>
      <c r="E1964" t="s">
        <v>4832</v>
      </c>
      <c r="F1964">
        <v>4</v>
      </c>
      <c r="G1964" t="s">
        <v>53</v>
      </c>
      <c r="H1964" t="s">
        <v>1208</v>
      </c>
      <c r="I1964" t="s">
        <v>55</v>
      </c>
      <c r="J1964">
        <v>1</v>
      </c>
      <c r="K1964">
        <v>9638</v>
      </c>
      <c r="L1964" t="str">
        <f>IFERROR(INDEX(play_attribution!$B$2:$B$328,MATCH(A1964,play_attribution!$A$2:$A$328,0)),"")</f>
        <v/>
      </c>
      <c r="M1964" t="str">
        <f>VLOOKUP(H1964,seller_roster!$A$2:$B$85,2,FALSE)</f>
        <v>Eden Okafor</v>
      </c>
      <c r="N1964" t="str">
        <f>VLOOKUP(C1964,accounts!$A$2:$F$9615,2,FALSE)</f>
        <v>Retail Multi-Location</v>
      </c>
      <c r="O1964" t="str">
        <f>VLOOKUP(C1964,accounts!$A$2:$F$9615,3,FALSE)</f>
        <v>&gt;$10M</v>
      </c>
      <c r="P1964" t="str">
        <f>VLOOKUP(C1964,accounts!$A$2:$F$9615,5,FALSE)</f>
        <v>East</v>
      </c>
      <c r="Q1964" t="b">
        <f t="shared" si="31"/>
        <v>1</v>
      </c>
      <c r="R1964" t="e">
        <f>INDEX(removed_duplicate_rows!$A$5:$A$39,MATCH(wins!A1964,removed_duplicate_rows!$A$5:$A$39,0))</f>
        <v>#N/A</v>
      </c>
    </row>
    <row r="1965" spans="1:18" ht="15.75" customHeight="1" x14ac:dyDescent="0.2">
      <c r="A1965" t="s">
        <v>6024</v>
      </c>
      <c r="B1965" t="s">
        <v>6025</v>
      </c>
      <c r="C1965" t="s">
        <v>6026</v>
      </c>
      <c r="D1965" s="10">
        <v>45808</v>
      </c>
      <c r="E1965" t="s">
        <v>4832</v>
      </c>
      <c r="F1965">
        <v>4</v>
      </c>
      <c r="G1965" t="s">
        <v>77</v>
      </c>
      <c r="H1965" t="s">
        <v>210</v>
      </c>
      <c r="I1965" t="s">
        <v>55</v>
      </c>
      <c r="J1965">
        <v>1</v>
      </c>
      <c r="K1965">
        <v>8842</v>
      </c>
      <c r="L1965" t="str">
        <f>IFERROR(INDEX(play_attribution!$B$2:$B$328,MATCH(A1965,play_attribution!$A$2:$A$328,0)),"")</f>
        <v/>
      </c>
      <c r="M1965" t="str">
        <f>VLOOKUP(H1965,seller_roster!$A$2:$B$85,2,FALSE)</f>
        <v>Emerson Reyes</v>
      </c>
      <c r="N1965" t="str">
        <f>VLOOKUP(C1965,accounts!$A$2:$F$9615,2,FALSE)</f>
        <v>Construction</v>
      </c>
      <c r="O1965" t="str">
        <f>VLOOKUP(C1965,accounts!$A$2:$F$9615,3,FALSE)</f>
        <v>&lt;$1M</v>
      </c>
      <c r="P1965" t="str">
        <f>VLOOKUP(C1965,accounts!$A$2:$F$9615,5,FALSE)</f>
        <v>East</v>
      </c>
      <c r="Q1965" t="b">
        <f t="shared" si="31"/>
        <v>1</v>
      </c>
      <c r="R1965" t="e">
        <f>INDEX(removed_duplicate_rows!$A$5:$A$39,MATCH(wins!A1965,removed_duplicate_rows!$A$5:$A$39,0))</f>
        <v>#N/A</v>
      </c>
    </row>
    <row r="1966" spans="1:18" ht="15.75" customHeight="1" x14ac:dyDescent="0.2">
      <c r="A1966" t="s">
        <v>6027</v>
      </c>
      <c r="B1966" t="s">
        <v>6028</v>
      </c>
      <c r="C1966" t="s">
        <v>6029</v>
      </c>
      <c r="D1966" s="10">
        <v>45808</v>
      </c>
      <c r="E1966" t="s">
        <v>4832</v>
      </c>
      <c r="F1966">
        <v>4</v>
      </c>
      <c r="G1966" t="s">
        <v>77</v>
      </c>
      <c r="H1966" t="s">
        <v>133</v>
      </c>
      <c r="I1966" t="s">
        <v>55</v>
      </c>
      <c r="J1966">
        <v>1</v>
      </c>
      <c r="K1966">
        <v>10990</v>
      </c>
      <c r="L1966" t="str">
        <f>IFERROR(INDEX(play_attribution!$B$2:$B$328,MATCH(A1966,play_attribution!$A$2:$A$328,0)),"")</f>
        <v/>
      </c>
      <c r="M1966" t="str">
        <f>VLOOKUP(H1966,seller_roster!$A$2:$B$85,2,FALSE)</f>
        <v>Devon Tran</v>
      </c>
      <c r="N1966" t="str">
        <f>VLOOKUP(C1966,accounts!$A$2:$F$9615,2,FALSE)</f>
        <v>Nonprofit</v>
      </c>
      <c r="O1966" t="str">
        <f>VLOOKUP(C1966,accounts!$A$2:$F$9615,3,FALSE)</f>
        <v>$2.5M-$5M</v>
      </c>
      <c r="P1966" t="str">
        <f>VLOOKUP(C1966,accounts!$A$2:$F$9615,5,FALSE)</f>
        <v>East</v>
      </c>
      <c r="Q1966" t="b">
        <f t="shared" si="31"/>
        <v>1</v>
      </c>
      <c r="R1966" t="e">
        <f>INDEX(removed_duplicate_rows!$A$5:$A$39,MATCH(wins!A1966,removed_duplicate_rows!$A$5:$A$39,0))</f>
        <v>#N/A</v>
      </c>
    </row>
    <row r="1967" spans="1:18" ht="15.75" customHeight="1" x14ac:dyDescent="0.2">
      <c r="A1967" t="s">
        <v>6030</v>
      </c>
      <c r="B1967" t="s">
        <v>6031</v>
      </c>
      <c r="C1967" t="s">
        <v>6032</v>
      </c>
      <c r="D1967" s="10">
        <v>45808</v>
      </c>
      <c r="E1967" t="s">
        <v>4832</v>
      </c>
      <c r="F1967">
        <v>4</v>
      </c>
      <c r="G1967" t="s">
        <v>77</v>
      </c>
      <c r="H1967" t="s">
        <v>191</v>
      </c>
      <c r="I1967" t="s">
        <v>79</v>
      </c>
      <c r="J1967">
        <v>1</v>
      </c>
      <c r="K1967">
        <v>4501</v>
      </c>
      <c r="L1967" t="str">
        <f>IFERROR(INDEX(play_attribution!$B$2:$B$328,MATCH(A1967,play_attribution!$A$2:$A$328,0)),"")</f>
        <v/>
      </c>
      <c r="M1967" t="str">
        <f>VLOOKUP(H1967,seller_roster!$A$2:$B$85,2,FALSE)</f>
        <v>Blake Lindqvist</v>
      </c>
      <c r="N1967" t="str">
        <f>VLOOKUP(C1967,accounts!$A$2:$F$9615,2,FALSE)</f>
        <v>Nonprofit</v>
      </c>
      <c r="O1967" t="str">
        <f>VLOOKUP(C1967,accounts!$A$2:$F$9615,3,FALSE)</f>
        <v>$1M-$2.5M</v>
      </c>
      <c r="P1967" t="str">
        <f>VLOOKUP(C1967,accounts!$A$2:$F$9615,5,FALSE)</f>
        <v>East</v>
      </c>
      <c r="Q1967" t="b">
        <f t="shared" si="31"/>
        <v>1</v>
      </c>
      <c r="R1967" t="e">
        <f>INDEX(removed_duplicate_rows!$A$5:$A$39,MATCH(wins!A1967,removed_duplicate_rows!$A$5:$A$39,0))</f>
        <v>#N/A</v>
      </c>
    </row>
    <row r="1968" spans="1:18" ht="15.75" customHeight="1" x14ac:dyDescent="0.2">
      <c r="A1968" t="s">
        <v>6033</v>
      </c>
      <c r="B1968" t="s">
        <v>6034</v>
      </c>
      <c r="C1968" t="s">
        <v>6035</v>
      </c>
      <c r="D1968" s="10">
        <v>45808</v>
      </c>
      <c r="E1968" t="s">
        <v>4832</v>
      </c>
      <c r="F1968">
        <v>4</v>
      </c>
      <c r="G1968" t="s">
        <v>77</v>
      </c>
      <c r="H1968" t="s">
        <v>159</v>
      </c>
      <c r="I1968" t="s">
        <v>55</v>
      </c>
      <c r="J1968">
        <v>1</v>
      </c>
      <c r="K1968">
        <v>5065</v>
      </c>
      <c r="L1968" t="str">
        <f>IFERROR(INDEX(play_attribution!$B$2:$B$328,MATCH(A1968,play_attribution!$A$2:$A$328,0)),"")</f>
        <v/>
      </c>
      <c r="M1968" t="str">
        <f>VLOOKUP(H1968,seller_roster!$A$2:$B$85,2,FALSE)</f>
        <v>Kai Bianchi</v>
      </c>
      <c r="N1968" t="str">
        <f>VLOOKUP(C1968,accounts!$A$2:$F$9615,2,FALSE)</f>
        <v>Field Services</v>
      </c>
      <c r="O1968" t="str">
        <f>VLOOKUP(C1968,accounts!$A$2:$F$9615,3,FALSE)</f>
        <v>&lt;$1M</v>
      </c>
      <c r="P1968" t="str">
        <f>VLOOKUP(C1968,accounts!$A$2:$F$9615,5,FALSE)</f>
        <v>West</v>
      </c>
      <c r="Q1968" t="b">
        <f t="shared" si="31"/>
        <v>1</v>
      </c>
      <c r="R1968" t="e">
        <f>INDEX(removed_duplicate_rows!$A$5:$A$39,MATCH(wins!A1968,removed_duplicate_rows!$A$5:$A$39,0))</f>
        <v>#N/A</v>
      </c>
    </row>
    <row r="1969" spans="1:18" ht="15.75" customHeight="1" x14ac:dyDescent="0.2">
      <c r="A1969" t="s">
        <v>6036</v>
      </c>
      <c r="B1969" t="s">
        <v>6037</v>
      </c>
      <c r="C1969" t="s">
        <v>6038</v>
      </c>
      <c r="D1969" s="10">
        <v>45808</v>
      </c>
      <c r="E1969" t="s">
        <v>4832</v>
      </c>
      <c r="F1969">
        <v>4</v>
      </c>
      <c r="G1969" t="s">
        <v>77</v>
      </c>
      <c r="H1969" t="s">
        <v>103</v>
      </c>
      <c r="I1969" t="s">
        <v>55</v>
      </c>
      <c r="J1969">
        <v>1</v>
      </c>
      <c r="K1969">
        <v>8768</v>
      </c>
      <c r="L1969" t="str">
        <f>IFERROR(INDEX(play_attribution!$B$2:$B$328,MATCH(A1969,play_attribution!$A$2:$A$328,0)),"")</f>
        <v/>
      </c>
      <c r="M1969" t="str">
        <f>VLOOKUP(H1969,seller_roster!$A$2:$B$85,2,FALSE)</f>
        <v>Jax Reyes</v>
      </c>
      <c r="N1969" t="str">
        <f>VLOOKUP(C1969,accounts!$A$2:$F$9615,2,FALSE)</f>
        <v>Wholesale &amp; Distribution</v>
      </c>
      <c r="O1969" t="str">
        <f>VLOOKUP(C1969,accounts!$A$2:$F$9615,3,FALSE)</f>
        <v>$2.5M-$5M</v>
      </c>
      <c r="P1969" t="str">
        <f>VLOOKUP(C1969,accounts!$A$2:$F$9615,5,FALSE)</f>
        <v>East</v>
      </c>
      <c r="Q1969" t="b">
        <f t="shared" si="31"/>
        <v>1</v>
      </c>
      <c r="R1969" t="e">
        <f>INDEX(removed_duplicate_rows!$A$5:$A$39,MATCH(wins!A1969,removed_duplicate_rows!$A$5:$A$39,0))</f>
        <v>#N/A</v>
      </c>
    </row>
    <row r="1970" spans="1:18" ht="15.75" customHeight="1" x14ac:dyDescent="0.2">
      <c r="A1970" t="s">
        <v>6039</v>
      </c>
      <c r="B1970" t="s">
        <v>6040</v>
      </c>
      <c r="C1970" t="s">
        <v>6041</v>
      </c>
      <c r="D1970" s="10">
        <v>45808</v>
      </c>
      <c r="E1970" t="s">
        <v>4832</v>
      </c>
      <c r="F1970">
        <v>4</v>
      </c>
      <c r="G1970" t="s">
        <v>77</v>
      </c>
      <c r="H1970" t="s">
        <v>155</v>
      </c>
      <c r="I1970" t="s">
        <v>55</v>
      </c>
      <c r="J1970">
        <v>1</v>
      </c>
      <c r="K1970">
        <v>8894</v>
      </c>
      <c r="L1970" t="str">
        <f>IFERROR(INDEX(play_attribution!$B$2:$B$328,MATCH(A1970,play_attribution!$A$2:$A$328,0)),"")</f>
        <v/>
      </c>
      <c r="M1970" t="str">
        <f>VLOOKUP(H1970,seller_roster!$A$2:$B$85,2,FALSE)</f>
        <v>Indigo Osei</v>
      </c>
      <c r="N1970" t="str">
        <f>VLOOKUP(C1970,accounts!$A$2:$F$9615,2,FALSE)</f>
        <v>Field Services</v>
      </c>
      <c r="O1970" t="str">
        <f>VLOOKUP(C1970,accounts!$A$2:$F$9615,3,FALSE)</f>
        <v>$5M-$10M</v>
      </c>
      <c r="P1970" t="str">
        <f>VLOOKUP(C1970,accounts!$A$2:$F$9615,5,FALSE)</f>
        <v>West</v>
      </c>
      <c r="Q1970" t="b">
        <f t="shared" si="31"/>
        <v>1</v>
      </c>
      <c r="R1970" t="e">
        <f>INDEX(removed_duplicate_rows!$A$5:$A$39,MATCH(wins!A1970,removed_duplicate_rows!$A$5:$A$39,0))</f>
        <v>#N/A</v>
      </c>
    </row>
    <row r="1971" spans="1:18" ht="15.75" customHeight="1" x14ac:dyDescent="0.2">
      <c r="A1971" t="s">
        <v>6042</v>
      </c>
      <c r="B1971" t="s">
        <v>6043</v>
      </c>
      <c r="C1971" t="s">
        <v>6044</v>
      </c>
      <c r="D1971" s="10">
        <v>45808</v>
      </c>
      <c r="E1971" t="s">
        <v>4832</v>
      </c>
      <c r="F1971">
        <v>4</v>
      </c>
      <c r="G1971" t="s">
        <v>77</v>
      </c>
      <c r="H1971" t="s">
        <v>527</v>
      </c>
      <c r="I1971" t="s">
        <v>79</v>
      </c>
      <c r="J1971">
        <v>1</v>
      </c>
      <c r="K1971">
        <v>7184</v>
      </c>
      <c r="L1971" t="str">
        <f>IFERROR(INDEX(play_attribution!$B$2:$B$328,MATCH(A1971,play_attribution!$A$2:$A$328,0)),"")</f>
        <v/>
      </c>
      <c r="M1971" t="str">
        <f>VLOOKUP(H1971,seller_roster!$A$2:$B$85,2,FALSE)</f>
        <v>Nia Mbeki</v>
      </c>
      <c r="N1971" t="str">
        <f>VLOOKUP(C1971,accounts!$A$2:$F$9615,2,FALSE)</f>
        <v>Healthcare Services</v>
      </c>
      <c r="O1971" t="str">
        <f>VLOOKUP(C1971,accounts!$A$2:$F$9615,3,FALSE)</f>
        <v>&lt;$1M</v>
      </c>
      <c r="P1971" t="str">
        <f>VLOOKUP(C1971,accounts!$A$2:$F$9615,5,FALSE)</f>
        <v>West</v>
      </c>
      <c r="Q1971" t="b">
        <f t="shared" si="31"/>
        <v>1</v>
      </c>
      <c r="R1971" t="e">
        <f>INDEX(removed_duplicate_rows!$A$5:$A$39,MATCH(wins!A1971,removed_duplicate_rows!$A$5:$A$39,0))</f>
        <v>#N/A</v>
      </c>
    </row>
    <row r="1972" spans="1:18" ht="15.75" customHeight="1" x14ac:dyDescent="0.2">
      <c r="A1972" t="s">
        <v>6045</v>
      </c>
      <c r="B1972" t="s">
        <v>6046</v>
      </c>
      <c r="C1972" t="s">
        <v>6047</v>
      </c>
      <c r="D1972" s="10">
        <v>45808</v>
      </c>
      <c r="E1972" t="s">
        <v>4832</v>
      </c>
      <c r="F1972">
        <v>4</v>
      </c>
      <c r="G1972" t="s">
        <v>77</v>
      </c>
      <c r="H1972" t="s">
        <v>191</v>
      </c>
      <c r="I1972" t="s">
        <v>55</v>
      </c>
      <c r="J1972">
        <v>1</v>
      </c>
      <c r="K1972">
        <v>14260</v>
      </c>
      <c r="L1972" t="str">
        <f>IFERROR(INDEX(play_attribution!$B$2:$B$328,MATCH(A1972,play_attribution!$A$2:$A$328,0)),"")</f>
        <v/>
      </c>
      <c r="M1972" t="str">
        <f>VLOOKUP(H1972,seller_roster!$A$2:$B$85,2,FALSE)</f>
        <v>Blake Lindqvist</v>
      </c>
      <c r="N1972" t="str">
        <f>VLOOKUP(C1972,accounts!$A$2:$F$9615,2,FALSE)</f>
        <v>Healthcare Services</v>
      </c>
      <c r="O1972" t="str">
        <f>VLOOKUP(C1972,accounts!$A$2:$F$9615,3,FALSE)</f>
        <v>$2.5M-$5M</v>
      </c>
      <c r="P1972" t="str">
        <f>VLOOKUP(C1972,accounts!$A$2:$F$9615,5,FALSE)</f>
        <v>East</v>
      </c>
      <c r="Q1972" t="b">
        <f t="shared" si="31"/>
        <v>1</v>
      </c>
      <c r="R1972" t="e">
        <f>INDEX(removed_duplicate_rows!$A$5:$A$39,MATCH(wins!A1972,removed_duplicate_rows!$A$5:$A$39,0))</f>
        <v>#N/A</v>
      </c>
    </row>
    <row r="1973" spans="1:18" ht="15.75" customHeight="1" x14ac:dyDescent="0.2">
      <c r="A1973" t="s">
        <v>6048</v>
      </c>
      <c r="B1973" t="s">
        <v>6049</v>
      </c>
      <c r="C1973" t="s">
        <v>6050</v>
      </c>
      <c r="D1973" s="10">
        <v>45808</v>
      </c>
      <c r="E1973" t="s">
        <v>4832</v>
      </c>
      <c r="F1973">
        <v>4</v>
      </c>
      <c r="G1973" t="s">
        <v>77</v>
      </c>
      <c r="H1973" t="s">
        <v>140</v>
      </c>
      <c r="I1973" t="s">
        <v>79</v>
      </c>
      <c r="J1973">
        <v>1</v>
      </c>
      <c r="K1973">
        <v>6092</v>
      </c>
      <c r="L1973" t="str">
        <f>IFERROR(INDEX(play_attribution!$B$2:$B$328,MATCH(A1973,play_attribution!$A$2:$A$328,0)),"")</f>
        <v/>
      </c>
      <c r="M1973" t="str">
        <f>VLOOKUP(H1973,seller_roster!$A$2:$B$85,2,FALSE)</f>
        <v>Lane Lindqvist</v>
      </c>
      <c r="N1973" t="str">
        <f>VLOOKUP(C1973,accounts!$A$2:$F$9615,2,FALSE)</f>
        <v>Field Services</v>
      </c>
      <c r="O1973" t="str">
        <f>VLOOKUP(C1973,accounts!$A$2:$F$9615,3,FALSE)</f>
        <v>$5M-$10M</v>
      </c>
      <c r="P1973" t="str">
        <f>VLOOKUP(C1973,accounts!$A$2:$F$9615,5,FALSE)</f>
        <v>East</v>
      </c>
      <c r="Q1973" t="b">
        <f t="shared" si="31"/>
        <v>1</v>
      </c>
      <c r="R1973" t="e">
        <f>INDEX(removed_duplicate_rows!$A$5:$A$39,MATCH(wins!A1973,removed_duplicate_rows!$A$5:$A$39,0))</f>
        <v>#N/A</v>
      </c>
    </row>
    <row r="1974" spans="1:18" ht="15.75" customHeight="1" x14ac:dyDescent="0.2">
      <c r="A1974" t="s">
        <v>6051</v>
      </c>
      <c r="B1974" t="s">
        <v>6052</v>
      </c>
      <c r="C1974" t="s">
        <v>6053</v>
      </c>
      <c r="D1974" s="10">
        <v>45808</v>
      </c>
      <c r="E1974" t="s">
        <v>4832</v>
      </c>
      <c r="F1974">
        <v>4</v>
      </c>
      <c r="G1974" t="s">
        <v>77</v>
      </c>
      <c r="H1974" t="s">
        <v>866</v>
      </c>
      <c r="I1974" t="s">
        <v>55</v>
      </c>
      <c r="J1974">
        <v>1</v>
      </c>
      <c r="K1974">
        <v>5338</v>
      </c>
      <c r="L1974" t="str">
        <f>IFERROR(INDEX(play_attribution!$B$2:$B$328,MATCH(A1974,play_attribution!$A$2:$A$328,0)),"")</f>
        <v/>
      </c>
      <c r="M1974" t="str">
        <f>VLOOKUP(H1974,seller_roster!$A$2:$B$85,2,FALSE)</f>
        <v>Kira Novak</v>
      </c>
      <c r="N1974" t="str">
        <f>VLOOKUP(C1974,accounts!$A$2:$F$9615,2,FALSE)</f>
        <v>Healthcare Services</v>
      </c>
      <c r="O1974" t="str">
        <f>VLOOKUP(C1974,accounts!$A$2:$F$9615,3,FALSE)</f>
        <v>&lt;$1M</v>
      </c>
      <c r="P1974" t="str">
        <f>VLOOKUP(C1974,accounts!$A$2:$F$9615,5,FALSE)</f>
        <v>West</v>
      </c>
      <c r="Q1974" t="b">
        <f t="shared" si="31"/>
        <v>1</v>
      </c>
      <c r="R1974" t="e">
        <f>INDEX(removed_duplicate_rows!$A$5:$A$39,MATCH(wins!A1974,removed_duplicate_rows!$A$5:$A$39,0))</f>
        <v>#N/A</v>
      </c>
    </row>
    <row r="1975" spans="1:18" ht="15.75" customHeight="1" x14ac:dyDescent="0.2">
      <c r="A1975" t="s">
        <v>6054</v>
      </c>
      <c r="B1975" t="s">
        <v>6055</v>
      </c>
      <c r="C1975" t="s">
        <v>6056</v>
      </c>
      <c r="D1975" s="10">
        <v>45808</v>
      </c>
      <c r="E1975" t="s">
        <v>4832</v>
      </c>
      <c r="F1975">
        <v>4</v>
      </c>
      <c r="G1975" t="s">
        <v>77</v>
      </c>
      <c r="H1975" t="s">
        <v>866</v>
      </c>
      <c r="I1975" t="s">
        <v>79</v>
      </c>
      <c r="J1975">
        <v>1</v>
      </c>
      <c r="K1975">
        <v>5795</v>
      </c>
      <c r="L1975" t="str">
        <f>IFERROR(INDEX(play_attribution!$B$2:$B$328,MATCH(A1975,play_attribution!$A$2:$A$328,0)),"")</f>
        <v/>
      </c>
      <c r="M1975" t="str">
        <f>VLOOKUP(H1975,seller_roster!$A$2:$B$85,2,FALSE)</f>
        <v>Kira Novak</v>
      </c>
      <c r="N1975" t="str">
        <f>VLOOKUP(C1975,accounts!$A$2:$F$9615,2,FALSE)</f>
        <v>Field Services</v>
      </c>
      <c r="O1975" t="str">
        <f>VLOOKUP(C1975,accounts!$A$2:$F$9615,3,FALSE)</f>
        <v>$1M-$2.5M</v>
      </c>
      <c r="P1975" t="str">
        <f>VLOOKUP(C1975,accounts!$A$2:$F$9615,5,FALSE)</f>
        <v>West</v>
      </c>
      <c r="Q1975" t="b">
        <f t="shared" si="31"/>
        <v>1</v>
      </c>
      <c r="R1975" t="e">
        <f>INDEX(removed_duplicate_rows!$A$5:$A$39,MATCH(wins!A1975,removed_duplicate_rows!$A$5:$A$39,0))</f>
        <v>#N/A</v>
      </c>
    </row>
    <row r="1976" spans="1:18" ht="15.75" customHeight="1" x14ac:dyDescent="0.2">
      <c r="A1976" t="s">
        <v>6057</v>
      </c>
      <c r="B1976" t="s">
        <v>6058</v>
      </c>
      <c r="C1976" t="s">
        <v>6059</v>
      </c>
      <c r="D1976" s="10">
        <v>45808</v>
      </c>
      <c r="E1976" t="s">
        <v>4832</v>
      </c>
      <c r="F1976">
        <v>4</v>
      </c>
      <c r="G1976" t="s">
        <v>77</v>
      </c>
      <c r="H1976" t="s">
        <v>184</v>
      </c>
      <c r="I1976" t="s">
        <v>79</v>
      </c>
      <c r="J1976">
        <v>1</v>
      </c>
      <c r="K1976">
        <v>8720</v>
      </c>
      <c r="L1976" t="str">
        <f>IFERROR(INDEX(play_attribution!$B$2:$B$328,MATCH(A1976,play_attribution!$A$2:$A$328,0)),"")</f>
        <v/>
      </c>
      <c r="M1976" t="str">
        <f>VLOOKUP(H1976,seller_roster!$A$2:$B$85,2,FALSE)</f>
        <v>Zion Silva</v>
      </c>
      <c r="N1976" t="str">
        <f>VLOOKUP(C1976,accounts!$A$2:$F$9615,2,FALSE)</f>
        <v>Healthcare Services</v>
      </c>
      <c r="O1976" t="str">
        <f>VLOOKUP(C1976,accounts!$A$2:$F$9615,3,FALSE)</f>
        <v>$2.5M-$5M</v>
      </c>
      <c r="P1976" t="str">
        <f>VLOOKUP(C1976,accounts!$A$2:$F$9615,5,FALSE)</f>
        <v>West</v>
      </c>
      <c r="Q1976" t="b">
        <f t="shared" si="31"/>
        <v>1</v>
      </c>
      <c r="R1976" t="e">
        <f>INDEX(removed_duplicate_rows!$A$5:$A$39,MATCH(wins!A1976,removed_duplicate_rows!$A$5:$A$39,0))</f>
        <v>#N/A</v>
      </c>
    </row>
    <row r="1977" spans="1:18" ht="15.75" customHeight="1" x14ac:dyDescent="0.2">
      <c r="A1977" t="s">
        <v>6060</v>
      </c>
      <c r="B1977" t="s">
        <v>6061</v>
      </c>
      <c r="C1977" t="s">
        <v>6062</v>
      </c>
      <c r="D1977" s="10">
        <v>45808</v>
      </c>
      <c r="E1977" t="s">
        <v>4832</v>
      </c>
      <c r="F1977">
        <v>4</v>
      </c>
      <c r="G1977" t="s">
        <v>77</v>
      </c>
      <c r="H1977" t="s">
        <v>114</v>
      </c>
      <c r="I1977" t="s">
        <v>55</v>
      </c>
      <c r="J1977">
        <v>1</v>
      </c>
      <c r="K1977">
        <v>7457</v>
      </c>
      <c r="L1977" t="str">
        <f>IFERROR(INDEX(play_attribution!$B$2:$B$328,MATCH(A1977,play_attribution!$A$2:$A$328,0)),"")</f>
        <v/>
      </c>
      <c r="M1977" t="str">
        <f>VLOOKUP(H1977,seller_roster!$A$2:$B$85,2,FALSE)</f>
        <v>Ray Reyes</v>
      </c>
      <c r="N1977" t="str">
        <f>VLOOKUP(C1977,accounts!$A$2:$F$9615,2,FALSE)</f>
        <v>Wholesale &amp; Distribution</v>
      </c>
      <c r="O1977" t="str">
        <f>VLOOKUP(C1977,accounts!$A$2:$F$9615,3,FALSE)</f>
        <v>&gt;$10M</v>
      </c>
      <c r="P1977" t="str">
        <f>VLOOKUP(C1977,accounts!$A$2:$F$9615,5,FALSE)</f>
        <v>East</v>
      </c>
      <c r="Q1977" t="b">
        <f t="shared" si="31"/>
        <v>1</v>
      </c>
      <c r="R1977" t="e">
        <f>INDEX(removed_duplicate_rows!$A$5:$A$39,MATCH(wins!A1977,removed_duplicate_rows!$A$5:$A$39,0))</f>
        <v>#N/A</v>
      </c>
    </row>
    <row r="1978" spans="1:18" ht="15.75" customHeight="1" x14ac:dyDescent="0.2">
      <c r="A1978" t="s">
        <v>6063</v>
      </c>
      <c r="B1978" t="s">
        <v>6064</v>
      </c>
      <c r="C1978" t="s">
        <v>6065</v>
      </c>
      <c r="D1978" s="10">
        <v>45808</v>
      </c>
      <c r="E1978" t="s">
        <v>4832</v>
      </c>
      <c r="F1978">
        <v>4</v>
      </c>
      <c r="G1978" t="s">
        <v>77</v>
      </c>
      <c r="H1978" t="s">
        <v>151</v>
      </c>
      <c r="I1978" t="s">
        <v>79</v>
      </c>
      <c r="J1978">
        <v>1</v>
      </c>
      <c r="K1978">
        <v>6465</v>
      </c>
      <c r="L1978" t="str">
        <f>IFERROR(INDEX(play_attribution!$B$2:$B$328,MATCH(A1978,play_attribution!$A$2:$A$328,0)),"")</f>
        <v/>
      </c>
      <c r="M1978" t="str">
        <f>VLOOKUP(H1978,seller_roster!$A$2:$B$85,2,FALSE)</f>
        <v>Marley Lindqvist</v>
      </c>
      <c r="N1978" t="str">
        <f>VLOOKUP(C1978,accounts!$A$2:$F$9615,2,FALSE)</f>
        <v>Logistics</v>
      </c>
      <c r="O1978" t="str">
        <f>VLOOKUP(C1978,accounts!$A$2:$F$9615,3,FALSE)</f>
        <v>&gt;$10M</v>
      </c>
      <c r="P1978" t="str">
        <f>VLOOKUP(C1978,accounts!$A$2:$F$9615,5,FALSE)</f>
        <v>East</v>
      </c>
      <c r="Q1978" t="b">
        <f t="shared" si="31"/>
        <v>1</v>
      </c>
      <c r="R1978" t="e">
        <f>INDEX(removed_duplicate_rows!$A$5:$A$39,MATCH(wins!A1978,removed_duplicate_rows!$A$5:$A$39,0))</f>
        <v>#N/A</v>
      </c>
    </row>
    <row r="1979" spans="1:18" ht="15.75" customHeight="1" x14ac:dyDescent="0.2">
      <c r="A1979" t="s">
        <v>6066</v>
      </c>
      <c r="B1979" t="s">
        <v>6067</v>
      </c>
      <c r="C1979" t="s">
        <v>6068</v>
      </c>
      <c r="D1979" s="10">
        <v>45808</v>
      </c>
      <c r="E1979" t="s">
        <v>4832</v>
      </c>
      <c r="F1979">
        <v>4</v>
      </c>
      <c r="G1979" t="s">
        <v>77</v>
      </c>
      <c r="H1979" t="s">
        <v>155</v>
      </c>
      <c r="I1979" t="s">
        <v>79</v>
      </c>
      <c r="J1979">
        <v>1</v>
      </c>
      <c r="K1979">
        <v>9352</v>
      </c>
      <c r="L1979" t="str">
        <f>IFERROR(INDEX(play_attribution!$B$2:$B$328,MATCH(A1979,play_attribution!$A$2:$A$328,0)),"")</f>
        <v/>
      </c>
      <c r="M1979" t="str">
        <f>VLOOKUP(H1979,seller_roster!$A$2:$B$85,2,FALSE)</f>
        <v>Indigo Osei</v>
      </c>
      <c r="N1979" t="str">
        <f>VLOOKUP(C1979,accounts!$A$2:$F$9615,2,FALSE)</f>
        <v>Professional Services</v>
      </c>
      <c r="O1979" t="str">
        <f>VLOOKUP(C1979,accounts!$A$2:$F$9615,3,FALSE)</f>
        <v>$5M-$10M</v>
      </c>
      <c r="P1979" t="str">
        <f>VLOOKUP(C1979,accounts!$A$2:$F$9615,5,FALSE)</f>
        <v>Central</v>
      </c>
      <c r="Q1979" t="b">
        <f t="shared" si="31"/>
        <v>1</v>
      </c>
      <c r="R1979" t="e">
        <f>INDEX(removed_duplicate_rows!$A$5:$A$39,MATCH(wins!A1979,removed_duplicate_rows!$A$5:$A$39,0))</f>
        <v>#N/A</v>
      </c>
    </row>
    <row r="1980" spans="1:18" ht="15.75" customHeight="1" x14ac:dyDescent="0.2">
      <c r="A1980" t="s">
        <v>6069</v>
      </c>
      <c r="B1980" t="s">
        <v>6070</v>
      </c>
      <c r="C1980" t="s">
        <v>6071</v>
      </c>
      <c r="D1980" s="10">
        <v>45808</v>
      </c>
      <c r="E1980" t="s">
        <v>4832</v>
      </c>
      <c r="F1980">
        <v>4</v>
      </c>
      <c r="G1980" t="s">
        <v>77</v>
      </c>
      <c r="H1980" t="s">
        <v>133</v>
      </c>
      <c r="I1980" t="s">
        <v>79</v>
      </c>
      <c r="J1980">
        <v>1</v>
      </c>
      <c r="K1980">
        <v>8903</v>
      </c>
      <c r="L1980" t="str">
        <f>IFERROR(INDEX(play_attribution!$B$2:$B$328,MATCH(A1980,play_attribution!$A$2:$A$328,0)),"")</f>
        <v/>
      </c>
      <c r="M1980" t="str">
        <f>VLOOKUP(H1980,seller_roster!$A$2:$B$85,2,FALSE)</f>
        <v>Devon Tran</v>
      </c>
      <c r="N1980" t="str">
        <f>VLOOKUP(C1980,accounts!$A$2:$F$9615,2,FALSE)</f>
        <v>Logistics</v>
      </c>
      <c r="O1980" t="str">
        <f>VLOOKUP(C1980,accounts!$A$2:$F$9615,3,FALSE)</f>
        <v>&lt;$1M</v>
      </c>
      <c r="P1980" t="str">
        <f>VLOOKUP(C1980,accounts!$A$2:$F$9615,5,FALSE)</f>
        <v>West</v>
      </c>
      <c r="Q1980" t="b">
        <f t="shared" si="31"/>
        <v>1</v>
      </c>
      <c r="R1980" t="e">
        <f>INDEX(removed_duplicate_rows!$A$5:$A$39,MATCH(wins!A1980,removed_duplicate_rows!$A$5:$A$39,0))</f>
        <v>#N/A</v>
      </c>
    </row>
    <row r="1981" spans="1:18" ht="15.75" customHeight="1" x14ac:dyDescent="0.2">
      <c r="A1981" t="s">
        <v>6072</v>
      </c>
      <c r="B1981" t="s">
        <v>6073</v>
      </c>
      <c r="C1981" t="s">
        <v>6074</v>
      </c>
      <c r="D1981" s="10">
        <v>45808</v>
      </c>
      <c r="E1981" t="s">
        <v>4832</v>
      </c>
      <c r="F1981">
        <v>4</v>
      </c>
      <c r="G1981" t="s">
        <v>77</v>
      </c>
      <c r="H1981" t="s">
        <v>159</v>
      </c>
      <c r="I1981" t="s">
        <v>55</v>
      </c>
      <c r="J1981">
        <v>1</v>
      </c>
      <c r="K1981">
        <v>7189</v>
      </c>
      <c r="L1981" t="str">
        <f>IFERROR(INDEX(play_attribution!$B$2:$B$328,MATCH(A1981,play_attribution!$A$2:$A$328,0)),"")</f>
        <v/>
      </c>
      <c r="M1981" t="str">
        <f>VLOOKUP(H1981,seller_roster!$A$2:$B$85,2,FALSE)</f>
        <v>Kai Bianchi</v>
      </c>
      <c r="N1981" t="str">
        <f>VLOOKUP(C1981,accounts!$A$2:$F$9615,2,FALSE)</f>
        <v>Nonprofit</v>
      </c>
      <c r="O1981" t="str">
        <f>VLOOKUP(C1981,accounts!$A$2:$F$9615,3,FALSE)</f>
        <v>$2.5M-$5M</v>
      </c>
      <c r="P1981" t="str">
        <f>VLOOKUP(C1981,accounts!$A$2:$F$9615,5,FALSE)</f>
        <v>Central</v>
      </c>
      <c r="Q1981" t="b">
        <f t="shared" si="31"/>
        <v>1</v>
      </c>
      <c r="R1981" t="e">
        <f>INDEX(removed_duplicate_rows!$A$5:$A$39,MATCH(wins!A1981,removed_duplicate_rows!$A$5:$A$39,0))</f>
        <v>#N/A</v>
      </c>
    </row>
    <row r="1982" spans="1:18" ht="15.75" customHeight="1" x14ac:dyDescent="0.2">
      <c r="A1982" t="s">
        <v>6075</v>
      </c>
      <c r="B1982" t="s">
        <v>6076</v>
      </c>
      <c r="C1982" t="s">
        <v>6077</v>
      </c>
      <c r="D1982" s="10">
        <v>45808</v>
      </c>
      <c r="E1982" t="s">
        <v>4832</v>
      </c>
      <c r="F1982">
        <v>4</v>
      </c>
      <c r="G1982" t="s">
        <v>77</v>
      </c>
      <c r="H1982" t="s">
        <v>99</v>
      </c>
      <c r="I1982" t="s">
        <v>55</v>
      </c>
      <c r="J1982">
        <v>1</v>
      </c>
      <c r="K1982">
        <v>9658</v>
      </c>
      <c r="L1982" t="str">
        <f>IFERROR(INDEX(play_attribution!$B$2:$B$328,MATCH(A1982,play_attribution!$A$2:$A$328,0)),"")</f>
        <v/>
      </c>
      <c r="M1982" t="str">
        <f>VLOOKUP(H1982,seller_roster!$A$2:$B$85,2,FALSE)</f>
        <v>Shiloh Sorensen</v>
      </c>
      <c r="N1982" t="str">
        <f>VLOOKUP(C1982,accounts!$A$2:$F$9615,2,FALSE)</f>
        <v>Wholesale &amp; Distribution</v>
      </c>
      <c r="O1982" t="str">
        <f>VLOOKUP(C1982,accounts!$A$2:$F$9615,3,FALSE)</f>
        <v>$5M-$10M</v>
      </c>
      <c r="P1982" t="str">
        <f>VLOOKUP(C1982,accounts!$A$2:$F$9615,5,FALSE)</f>
        <v>Central</v>
      </c>
      <c r="Q1982" t="b">
        <f t="shared" si="31"/>
        <v>1</v>
      </c>
      <c r="R1982" t="e">
        <f>INDEX(removed_duplicate_rows!$A$5:$A$39,MATCH(wins!A1982,removed_duplicate_rows!$A$5:$A$39,0))</f>
        <v>#N/A</v>
      </c>
    </row>
    <row r="1983" spans="1:18" ht="15.75" customHeight="1" x14ac:dyDescent="0.2">
      <c r="A1983" t="s">
        <v>6078</v>
      </c>
      <c r="B1983" t="s">
        <v>6079</v>
      </c>
      <c r="C1983" t="s">
        <v>6080</v>
      </c>
      <c r="D1983" s="10">
        <v>45808</v>
      </c>
      <c r="E1983" t="s">
        <v>4832</v>
      </c>
      <c r="F1983">
        <v>4</v>
      </c>
      <c r="G1983" t="s">
        <v>77</v>
      </c>
      <c r="H1983" t="s">
        <v>83</v>
      </c>
      <c r="I1983" t="s">
        <v>79</v>
      </c>
      <c r="J1983">
        <v>1</v>
      </c>
      <c r="K1983">
        <v>8886</v>
      </c>
      <c r="L1983" t="str">
        <f>IFERROR(INDEX(play_attribution!$B$2:$B$328,MATCH(A1983,play_attribution!$A$2:$A$328,0)),"")</f>
        <v/>
      </c>
      <c r="M1983" t="str">
        <f>VLOOKUP(H1983,seller_roster!$A$2:$B$85,2,FALSE)</f>
        <v>Sage Ruiz</v>
      </c>
      <c r="N1983" t="str">
        <f>VLOOKUP(C1983,accounts!$A$2:$F$9615,2,FALSE)</f>
        <v>Manufacturing</v>
      </c>
      <c r="O1983" t="str">
        <f>VLOOKUP(C1983,accounts!$A$2:$F$9615,3,FALSE)</f>
        <v>$2.5M-$5M</v>
      </c>
      <c r="P1983" t="str">
        <f>VLOOKUP(C1983,accounts!$A$2:$F$9615,5,FALSE)</f>
        <v>East</v>
      </c>
      <c r="Q1983" t="b">
        <f t="shared" si="31"/>
        <v>1</v>
      </c>
      <c r="R1983" t="e">
        <f>INDEX(removed_duplicate_rows!$A$5:$A$39,MATCH(wins!A1983,removed_duplicate_rows!$A$5:$A$39,0))</f>
        <v>#N/A</v>
      </c>
    </row>
    <row r="1984" spans="1:18" ht="15.75" customHeight="1" x14ac:dyDescent="0.2">
      <c r="A1984" t="s">
        <v>6081</v>
      </c>
      <c r="B1984" t="s">
        <v>6082</v>
      </c>
      <c r="C1984" t="s">
        <v>6083</v>
      </c>
      <c r="D1984" s="10">
        <v>45808</v>
      </c>
      <c r="E1984" t="s">
        <v>4832</v>
      </c>
      <c r="F1984">
        <v>4</v>
      </c>
      <c r="G1984" t="s">
        <v>77</v>
      </c>
      <c r="H1984" t="s">
        <v>1230</v>
      </c>
      <c r="I1984" t="s">
        <v>55</v>
      </c>
      <c r="J1984">
        <v>1</v>
      </c>
      <c r="K1984">
        <v>7518</v>
      </c>
      <c r="L1984" t="str">
        <f>IFERROR(INDEX(play_attribution!$B$2:$B$328,MATCH(A1984,play_attribution!$A$2:$A$328,0)),"")</f>
        <v/>
      </c>
      <c r="M1984" t="str">
        <f>VLOOKUP(H1984,seller_roster!$A$2:$B$85,2,FALSE)</f>
        <v>Lennon Doyle</v>
      </c>
      <c r="N1984" t="str">
        <f>VLOOKUP(C1984,accounts!$A$2:$F$9615,2,FALSE)</f>
        <v>Hospitality Group</v>
      </c>
      <c r="O1984" t="str">
        <f>VLOOKUP(C1984,accounts!$A$2:$F$9615,3,FALSE)</f>
        <v>$5M-$10M</v>
      </c>
      <c r="P1984" t="str">
        <f>VLOOKUP(C1984,accounts!$A$2:$F$9615,5,FALSE)</f>
        <v>Central</v>
      </c>
      <c r="Q1984" t="b">
        <f t="shared" si="31"/>
        <v>1</v>
      </c>
      <c r="R1984" t="e">
        <f>INDEX(removed_duplicate_rows!$A$5:$A$39,MATCH(wins!A1984,removed_duplicate_rows!$A$5:$A$39,0))</f>
        <v>#N/A</v>
      </c>
    </row>
    <row r="1985" spans="1:18" ht="15.75" customHeight="1" x14ac:dyDescent="0.2">
      <c r="A1985" t="s">
        <v>6084</v>
      </c>
      <c r="B1985" t="s">
        <v>6085</v>
      </c>
      <c r="C1985" t="s">
        <v>6086</v>
      </c>
      <c r="D1985" s="10">
        <v>45808</v>
      </c>
      <c r="E1985" t="s">
        <v>4832</v>
      </c>
      <c r="F1985">
        <v>4</v>
      </c>
      <c r="G1985" t="s">
        <v>77</v>
      </c>
      <c r="H1985" t="s">
        <v>210</v>
      </c>
      <c r="I1985" t="s">
        <v>79</v>
      </c>
      <c r="J1985">
        <v>1</v>
      </c>
      <c r="K1985">
        <v>6824</v>
      </c>
      <c r="L1985" t="str">
        <f>IFERROR(INDEX(play_attribution!$B$2:$B$328,MATCH(A1985,play_attribution!$A$2:$A$328,0)),"")</f>
        <v/>
      </c>
      <c r="M1985" t="str">
        <f>VLOOKUP(H1985,seller_roster!$A$2:$B$85,2,FALSE)</f>
        <v>Emerson Reyes</v>
      </c>
      <c r="N1985" t="str">
        <f>VLOOKUP(C1985,accounts!$A$2:$F$9615,2,FALSE)</f>
        <v>Hospitality Group</v>
      </c>
      <c r="O1985" t="str">
        <f>VLOOKUP(C1985,accounts!$A$2:$F$9615,3,FALSE)</f>
        <v>$2.5M-$5M</v>
      </c>
      <c r="P1985" t="str">
        <f>VLOOKUP(C1985,accounts!$A$2:$F$9615,5,FALSE)</f>
        <v>Central</v>
      </c>
      <c r="Q1985" t="b">
        <f t="shared" si="31"/>
        <v>1</v>
      </c>
      <c r="R1985" t="e">
        <f>INDEX(removed_duplicate_rows!$A$5:$A$39,MATCH(wins!A1985,removed_duplicate_rows!$A$5:$A$39,0))</f>
        <v>#N/A</v>
      </c>
    </row>
    <row r="1986" spans="1:18" ht="15.75" customHeight="1" x14ac:dyDescent="0.2">
      <c r="A1986" t="s">
        <v>6087</v>
      </c>
      <c r="B1986" t="s">
        <v>6088</v>
      </c>
      <c r="C1986" t="s">
        <v>6089</v>
      </c>
      <c r="D1986" s="10">
        <v>45808</v>
      </c>
      <c r="E1986" t="s">
        <v>4832</v>
      </c>
      <c r="F1986">
        <v>4</v>
      </c>
      <c r="G1986" t="s">
        <v>77</v>
      </c>
      <c r="H1986" t="s">
        <v>129</v>
      </c>
      <c r="I1986" t="s">
        <v>79</v>
      </c>
      <c r="J1986">
        <v>1</v>
      </c>
      <c r="K1986">
        <v>14928</v>
      </c>
      <c r="L1986" t="str">
        <f>IFERROR(INDEX(play_attribution!$B$2:$B$328,MATCH(A1986,play_attribution!$A$2:$A$328,0)),"")</f>
        <v/>
      </c>
      <c r="M1986" t="str">
        <f>VLOOKUP(H1986,seller_roster!$A$2:$B$85,2,FALSE)</f>
        <v>Gray Vega</v>
      </c>
      <c r="N1986" t="str">
        <f>VLOOKUP(C1986,accounts!$A$2:$F$9615,2,FALSE)</f>
        <v>Logistics</v>
      </c>
      <c r="O1986" t="str">
        <f>VLOOKUP(C1986,accounts!$A$2:$F$9615,3,FALSE)</f>
        <v>$5M-$10M</v>
      </c>
      <c r="P1986" t="str">
        <f>VLOOKUP(C1986,accounts!$A$2:$F$9615,5,FALSE)</f>
        <v>West</v>
      </c>
      <c r="Q1986" t="b">
        <f t="shared" si="31"/>
        <v>1</v>
      </c>
      <c r="R1986" t="e">
        <f>INDEX(removed_duplicate_rows!$A$5:$A$39,MATCH(wins!A1986,removed_duplicate_rows!$A$5:$A$39,0))</f>
        <v>#N/A</v>
      </c>
    </row>
    <row r="1987" spans="1:18" ht="15.75" customHeight="1" x14ac:dyDescent="0.2">
      <c r="A1987" t="s">
        <v>6090</v>
      </c>
      <c r="B1987" t="s">
        <v>6091</v>
      </c>
      <c r="C1987" t="s">
        <v>6092</v>
      </c>
      <c r="D1987" s="10">
        <v>45808</v>
      </c>
      <c r="E1987" t="s">
        <v>4832</v>
      </c>
      <c r="F1987">
        <v>4</v>
      </c>
      <c r="G1987" t="s">
        <v>77</v>
      </c>
      <c r="H1987" t="s">
        <v>87</v>
      </c>
      <c r="I1987" t="s">
        <v>55</v>
      </c>
      <c r="J1987">
        <v>1</v>
      </c>
      <c r="K1987">
        <v>4806</v>
      </c>
      <c r="L1987" t="str">
        <f>IFERROR(INDEX(play_attribution!$B$2:$B$328,MATCH(A1987,play_attribution!$A$2:$A$328,0)),"")</f>
        <v/>
      </c>
      <c r="M1987" t="str">
        <f>VLOOKUP(H1987,seller_roster!$A$2:$B$85,2,FALSE)</f>
        <v>Harper Tran</v>
      </c>
      <c r="N1987" t="str">
        <f>VLOOKUP(C1987,accounts!$A$2:$F$9615,2,FALSE)</f>
        <v>Hospitality Group</v>
      </c>
      <c r="O1987" t="str">
        <f>VLOOKUP(C1987,accounts!$A$2:$F$9615,3,FALSE)</f>
        <v>$5M-$10M</v>
      </c>
      <c r="P1987" t="str">
        <f>VLOOKUP(C1987,accounts!$A$2:$F$9615,5,FALSE)</f>
        <v>East</v>
      </c>
      <c r="Q1987" t="b">
        <f t="shared" ref="Q1987:Q2050" si="32">L1987=""</f>
        <v>1</v>
      </c>
      <c r="R1987" t="e">
        <f>INDEX(removed_duplicate_rows!$A$5:$A$39,MATCH(wins!A1987,removed_duplicate_rows!$A$5:$A$39,0))</f>
        <v>#N/A</v>
      </c>
    </row>
    <row r="1988" spans="1:18" ht="15.75" customHeight="1" x14ac:dyDescent="0.2">
      <c r="A1988" t="s">
        <v>6093</v>
      </c>
      <c r="B1988" t="s">
        <v>6094</v>
      </c>
      <c r="C1988" t="s">
        <v>6095</v>
      </c>
      <c r="D1988" s="10">
        <v>45808</v>
      </c>
      <c r="E1988" t="s">
        <v>4832</v>
      </c>
      <c r="F1988">
        <v>4</v>
      </c>
      <c r="G1988" t="s">
        <v>77</v>
      </c>
      <c r="H1988" t="s">
        <v>133</v>
      </c>
      <c r="I1988" t="s">
        <v>79</v>
      </c>
      <c r="J1988">
        <v>1</v>
      </c>
      <c r="K1988">
        <v>8409</v>
      </c>
      <c r="L1988" t="str">
        <f>IFERROR(INDEX(play_attribution!$B$2:$B$328,MATCH(A1988,play_attribution!$A$2:$A$328,0)),"")</f>
        <v/>
      </c>
      <c r="M1988" t="str">
        <f>VLOOKUP(H1988,seller_roster!$A$2:$B$85,2,FALSE)</f>
        <v>Devon Tran</v>
      </c>
      <c r="N1988" t="str">
        <f>VLOOKUP(C1988,accounts!$A$2:$F$9615,2,FALSE)</f>
        <v>Retail Multi-Location</v>
      </c>
      <c r="O1988" t="str">
        <f>VLOOKUP(C1988,accounts!$A$2:$F$9615,3,FALSE)</f>
        <v>$5M-$10M</v>
      </c>
      <c r="P1988" t="str">
        <f>VLOOKUP(C1988,accounts!$A$2:$F$9615,5,FALSE)</f>
        <v>West</v>
      </c>
      <c r="Q1988" t="b">
        <f t="shared" si="32"/>
        <v>1</v>
      </c>
      <c r="R1988" t="e">
        <f>INDEX(removed_duplicate_rows!$A$5:$A$39,MATCH(wins!A1988,removed_duplicate_rows!$A$5:$A$39,0))</f>
        <v>#N/A</v>
      </c>
    </row>
    <row r="1989" spans="1:18" ht="15.75" customHeight="1" x14ac:dyDescent="0.2">
      <c r="A1989" t="s">
        <v>6096</v>
      </c>
      <c r="B1989" t="s">
        <v>6097</v>
      </c>
      <c r="C1989" t="s">
        <v>6098</v>
      </c>
      <c r="D1989" s="10">
        <v>45808</v>
      </c>
      <c r="E1989" t="s">
        <v>4832</v>
      </c>
      <c r="F1989">
        <v>4</v>
      </c>
      <c r="G1989" t="s">
        <v>77</v>
      </c>
      <c r="H1989" t="s">
        <v>527</v>
      </c>
      <c r="I1989" t="s">
        <v>55</v>
      </c>
      <c r="J1989">
        <v>1</v>
      </c>
      <c r="K1989">
        <v>8038</v>
      </c>
      <c r="L1989" t="str">
        <f>IFERROR(INDEX(play_attribution!$B$2:$B$328,MATCH(A1989,play_attribution!$A$2:$A$328,0)),"")</f>
        <v/>
      </c>
      <c r="M1989" t="str">
        <f>VLOOKUP(H1989,seller_roster!$A$2:$B$85,2,FALSE)</f>
        <v>Nia Mbeki</v>
      </c>
      <c r="N1989" t="str">
        <f>VLOOKUP(C1989,accounts!$A$2:$F$9615,2,FALSE)</f>
        <v>Healthcare Services</v>
      </c>
      <c r="O1989" t="str">
        <f>VLOOKUP(C1989,accounts!$A$2:$F$9615,3,FALSE)</f>
        <v>&lt;$1M</v>
      </c>
      <c r="P1989" t="str">
        <f>VLOOKUP(C1989,accounts!$A$2:$F$9615,5,FALSE)</f>
        <v>East</v>
      </c>
      <c r="Q1989" t="b">
        <f t="shared" si="32"/>
        <v>1</v>
      </c>
      <c r="R1989" t="e">
        <f>INDEX(removed_duplicate_rows!$A$5:$A$39,MATCH(wins!A1989,removed_duplicate_rows!$A$5:$A$39,0))</f>
        <v>#N/A</v>
      </c>
    </row>
    <row r="1990" spans="1:18" ht="15.75" customHeight="1" x14ac:dyDescent="0.2">
      <c r="A1990" t="s">
        <v>6099</v>
      </c>
      <c r="B1990" t="s">
        <v>6100</v>
      </c>
      <c r="C1990" t="s">
        <v>6101</v>
      </c>
      <c r="D1990" s="10">
        <v>45808</v>
      </c>
      <c r="E1990" t="s">
        <v>4832</v>
      </c>
      <c r="F1990">
        <v>4</v>
      </c>
      <c r="G1990" t="s">
        <v>77</v>
      </c>
      <c r="H1990" t="s">
        <v>140</v>
      </c>
      <c r="I1990" t="s">
        <v>79</v>
      </c>
      <c r="J1990">
        <v>1</v>
      </c>
      <c r="K1990">
        <v>8426</v>
      </c>
      <c r="L1990" t="str">
        <f>IFERROR(INDEX(play_attribution!$B$2:$B$328,MATCH(A1990,play_attribution!$A$2:$A$328,0)),"")</f>
        <v/>
      </c>
      <c r="M1990" t="str">
        <f>VLOOKUP(H1990,seller_roster!$A$2:$B$85,2,FALSE)</f>
        <v>Lane Lindqvist</v>
      </c>
      <c r="N1990" t="str">
        <f>VLOOKUP(C1990,accounts!$A$2:$F$9615,2,FALSE)</f>
        <v>Construction</v>
      </c>
      <c r="O1990" t="str">
        <f>VLOOKUP(C1990,accounts!$A$2:$F$9615,3,FALSE)</f>
        <v>$2.5M-$5M</v>
      </c>
      <c r="P1990" t="str">
        <f>VLOOKUP(C1990,accounts!$A$2:$F$9615,5,FALSE)</f>
        <v>Central</v>
      </c>
      <c r="Q1990" t="b">
        <f t="shared" si="32"/>
        <v>1</v>
      </c>
      <c r="R1990" t="e">
        <f>INDEX(removed_duplicate_rows!$A$5:$A$39,MATCH(wins!A1990,removed_duplicate_rows!$A$5:$A$39,0))</f>
        <v>#N/A</v>
      </c>
    </row>
    <row r="1991" spans="1:18" ht="15.75" customHeight="1" x14ac:dyDescent="0.2">
      <c r="A1991" t="s">
        <v>6102</v>
      </c>
      <c r="B1991" t="s">
        <v>6103</v>
      </c>
      <c r="C1991" t="s">
        <v>6104</v>
      </c>
      <c r="D1991" s="10">
        <v>45808</v>
      </c>
      <c r="E1991" t="s">
        <v>4832</v>
      </c>
      <c r="F1991">
        <v>4</v>
      </c>
      <c r="G1991" t="s">
        <v>77</v>
      </c>
      <c r="H1991" t="s">
        <v>151</v>
      </c>
      <c r="I1991" t="s">
        <v>55</v>
      </c>
      <c r="J1991">
        <v>1</v>
      </c>
      <c r="K1991">
        <v>7153</v>
      </c>
      <c r="L1991" t="str">
        <f>IFERROR(INDEX(play_attribution!$B$2:$B$328,MATCH(A1991,play_attribution!$A$2:$A$328,0)),"")</f>
        <v/>
      </c>
      <c r="M1991" t="str">
        <f>VLOOKUP(H1991,seller_roster!$A$2:$B$85,2,FALSE)</f>
        <v>Marley Lindqvist</v>
      </c>
      <c r="N1991" t="str">
        <f>VLOOKUP(C1991,accounts!$A$2:$F$9615,2,FALSE)</f>
        <v>Construction</v>
      </c>
      <c r="O1991" t="str">
        <f>VLOOKUP(C1991,accounts!$A$2:$F$9615,3,FALSE)</f>
        <v>$2.5M-$5M</v>
      </c>
      <c r="P1991" t="str">
        <f>VLOOKUP(C1991,accounts!$A$2:$F$9615,5,FALSE)</f>
        <v>Central</v>
      </c>
      <c r="Q1991" t="b">
        <f t="shared" si="32"/>
        <v>1</v>
      </c>
      <c r="R1991" t="e">
        <f>INDEX(removed_duplicate_rows!$A$5:$A$39,MATCH(wins!A1991,removed_duplicate_rows!$A$5:$A$39,0))</f>
        <v>#N/A</v>
      </c>
    </row>
    <row r="1992" spans="1:18" ht="15.75" customHeight="1" x14ac:dyDescent="0.2">
      <c r="A1992" t="s">
        <v>6105</v>
      </c>
      <c r="B1992" t="s">
        <v>6106</v>
      </c>
      <c r="C1992" t="s">
        <v>6107</v>
      </c>
      <c r="D1992" s="10">
        <v>45808</v>
      </c>
      <c r="E1992" t="s">
        <v>4832</v>
      </c>
      <c r="F1992">
        <v>4</v>
      </c>
      <c r="G1992" t="s">
        <v>77</v>
      </c>
      <c r="H1992" t="s">
        <v>95</v>
      </c>
      <c r="I1992" t="s">
        <v>79</v>
      </c>
      <c r="J1992">
        <v>1</v>
      </c>
      <c r="K1992">
        <v>7128</v>
      </c>
      <c r="L1992" t="str">
        <f>IFERROR(INDEX(play_attribution!$B$2:$B$328,MATCH(A1992,play_attribution!$A$2:$A$328,0)),"")</f>
        <v/>
      </c>
      <c r="M1992" t="str">
        <f>VLOOKUP(H1992,seller_roster!$A$2:$B$85,2,FALSE)</f>
        <v>Frankie Ferro</v>
      </c>
      <c r="N1992" t="str">
        <f>VLOOKUP(C1992,accounts!$A$2:$F$9615,2,FALSE)</f>
        <v>Logistics</v>
      </c>
      <c r="O1992" t="str">
        <f>VLOOKUP(C1992,accounts!$A$2:$F$9615,3,FALSE)</f>
        <v>$2.5M-$5M</v>
      </c>
      <c r="P1992" t="str">
        <f>VLOOKUP(C1992,accounts!$A$2:$F$9615,5,FALSE)</f>
        <v>Central</v>
      </c>
      <c r="Q1992" t="b">
        <f t="shared" si="32"/>
        <v>1</v>
      </c>
      <c r="R1992" t="e">
        <f>INDEX(removed_duplicate_rows!$A$5:$A$39,MATCH(wins!A1992,removed_duplicate_rows!$A$5:$A$39,0))</f>
        <v>#N/A</v>
      </c>
    </row>
    <row r="1993" spans="1:18" ht="15.75" customHeight="1" x14ac:dyDescent="0.2">
      <c r="A1993" t="s">
        <v>6108</v>
      </c>
      <c r="B1993" t="s">
        <v>6109</v>
      </c>
      <c r="C1993" t="s">
        <v>6110</v>
      </c>
      <c r="D1993" s="10">
        <v>45808</v>
      </c>
      <c r="E1993" t="s">
        <v>4832</v>
      </c>
      <c r="F1993">
        <v>4</v>
      </c>
      <c r="G1993" t="s">
        <v>77</v>
      </c>
      <c r="H1993" t="s">
        <v>129</v>
      </c>
      <c r="I1993" t="s">
        <v>79</v>
      </c>
      <c r="J1993">
        <v>1</v>
      </c>
      <c r="K1993">
        <v>14072</v>
      </c>
      <c r="L1993" t="str">
        <f>IFERROR(INDEX(play_attribution!$B$2:$B$328,MATCH(A1993,play_attribution!$A$2:$A$328,0)),"")</f>
        <v/>
      </c>
      <c r="M1993" t="str">
        <f>VLOOKUP(H1993,seller_roster!$A$2:$B$85,2,FALSE)</f>
        <v>Gray Vega</v>
      </c>
      <c r="N1993" t="str">
        <f>VLOOKUP(C1993,accounts!$A$2:$F$9615,2,FALSE)</f>
        <v>Construction</v>
      </c>
      <c r="O1993" t="str">
        <f>VLOOKUP(C1993,accounts!$A$2:$F$9615,3,FALSE)</f>
        <v>$1M-$2.5M</v>
      </c>
      <c r="P1993" t="str">
        <f>VLOOKUP(C1993,accounts!$A$2:$F$9615,5,FALSE)</f>
        <v>West</v>
      </c>
      <c r="Q1993" t="b">
        <f t="shared" si="32"/>
        <v>1</v>
      </c>
      <c r="R1993" t="e">
        <f>INDEX(removed_duplicate_rows!$A$5:$A$39,MATCH(wins!A1993,removed_duplicate_rows!$A$5:$A$39,0))</f>
        <v>#N/A</v>
      </c>
    </row>
    <row r="1994" spans="1:18" ht="15.75" customHeight="1" x14ac:dyDescent="0.2">
      <c r="A1994" t="s">
        <v>6111</v>
      </c>
      <c r="B1994" t="s">
        <v>6112</v>
      </c>
      <c r="C1994" t="s">
        <v>6113</v>
      </c>
      <c r="D1994" s="10">
        <v>45808</v>
      </c>
      <c r="E1994" t="s">
        <v>4832</v>
      </c>
      <c r="F1994">
        <v>4</v>
      </c>
      <c r="G1994" t="s">
        <v>77</v>
      </c>
      <c r="H1994" t="s">
        <v>151</v>
      </c>
      <c r="I1994" t="s">
        <v>79</v>
      </c>
      <c r="J1994">
        <v>1</v>
      </c>
      <c r="K1994">
        <v>7490</v>
      </c>
      <c r="L1994" t="str">
        <f>IFERROR(INDEX(play_attribution!$B$2:$B$328,MATCH(A1994,play_attribution!$A$2:$A$328,0)),"")</f>
        <v/>
      </c>
      <c r="M1994" t="str">
        <f>VLOOKUP(H1994,seller_roster!$A$2:$B$85,2,FALSE)</f>
        <v>Marley Lindqvist</v>
      </c>
      <c r="N1994" t="str">
        <f>VLOOKUP(C1994,accounts!$A$2:$F$9615,2,FALSE)</f>
        <v>Logistics</v>
      </c>
      <c r="O1994" t="str">
        <f>VLOOKUP(C1994,accounts!$A$2:$F$9615,3,FALSE)</f>
        <v>$2.5M-$5M</v>
      </c>
      <c r="P1994" t="str">
        <f>VLOOKUP(C1994,accounts!$A$2:$F$9615,5,FALSE)</f>
        <v>East</v>
      </c>
      <c r="Q1994" t="b">
        <f t="shared" si="32"/>
        <v>1</v>
      </c>
      <c r="R1994" t="e">
        <f>INDEX(removed_duplicate_rows!$A$5:$A$39,MATCH(wins!A1994,removed_duplicate_rows!$A$5:$A$39,0))</f>
        <v>#N/A</v>
      </c>
    </row>
    <row r="1995" spans="1:18" ht="15.75" customHeight="1" x14ac:dyDescent="0.2">
      <c r="A1995" t="s">
        <v>6114</v>
      </c>
      <c r="B1995" t="s">
        <v>6115</v>
      </c>
      <c r="C1995" t="s">
        <v>6116</v>
      </c>
      <c r="D1995" s="10">
        <v>45808</v>
      </c>
      <c r="E1995" t="s">
        <v>4832</v>
      </c>
      <c r="F1995">
        <v>4</v>
      </c>
      <c r="G1995" t="s">
        <v>77</v>
      </c>
      <c r="H1995" t="s">
        <v>177</v>
      </c>
      <c r="I1995" t="s">
        <v>79</v>
      </c>
      <c r="J1995">
        <v>1</v>
      </c>
      <c r="K1995">
        <v>7463</v>
      </c>
      <c r="L1995" t="str">
        <f>IFERROR(INDEX(play_attribution!$B$2:$B$328,MATCH(A1995,play_attribution!$A$2:$A$328,0)),"")</f>
        <v/>
      </c>
      <c r="M1995" t="str">
        <f>VLOOKUP(H1995,seller_roster!$A$2:$B$85,2,FALSE)</f>
        <v>Gray Marsh</v>
      </c>
      <c r="N1995" t="str">
        <f>VLOOKUP(C1995,accounts!$A$2:$F$9615,2,FALSE)</f>
        <v>Retail Multi-Location</v>
      </c>
      <c r="O1995" t="str">
        <f>VLOOKUP(C1995,accounts!$A$2:$F$9615,3,FALSE)</f>
        <v>$2.5M-$5M</v>
      </c>
      <c r="P1995" t="str">
        <f>VLOOKUP(C1995,accounts!$A$2:$F$9615,5,FALSE)</f>
        <v>East</v>
      </c>
      <c r="Q1995" t="b">
        <f t="shared" si="32"/>
        <v>1</v>
      </c>
      <c r="R1995" t="e">
        <f>INDEX(removed_duplicate_rows!$A$5:$A$39,MATCH(wins!A1995,removed_duplicate_rows!$A$5:$A$39,0))</f>
        <v>#N/A</v>
      </c>
    </row>
    <row r="1996" spans="1:18" ht="15.75" customHeight="1" x14ac:dyDescent="0.2">
      <c r="A1996" t="s">
        <v>6117</v>
      </c>
      <c r="B1996" t="s">
        <v>6118</v>
      </c>
      <c r="C1996" t="s">
        <v>6119</v>
      </c>
      <c r="D1996" s="10">
        <v>45808</v>
      </c>
      <c r="E1996" t="s">
        <v>4832</v>
      </c>
      <c r="F1996">
        <v>4</v>
      </c>
      <c r="G1996" t="s">
        <v>77</v>
      </c>
      <c r="H1996" t="s">
        <v>99</v>
      </c>
      <c r="I1996" t="s">
        <v>79</v>
      </c>
      <c r="J1996">
        <v>1</v>
      </c>
      <c r="K1996">
        <v>5697</v>
      </c>
      <c r="L1996" t="str">
        <f>IFERROR(INDEX(play_attribution!$B$2:$B$328,MATCH(A1996,play_attribution!$A$2:$A$328,0)),"")</f>
        <v/>
      </c>
      <c r="M1996" t="str">
        <f>VLOOKUP(H1996,seller_roster!$A$2:$B$85,2,FALSE)</f>
        <v>Shiloh Sorensen</v>
      </c>
      <c r="N1996" t="str">
        <f>VLOOKUP(C1996,accounts!$A$2:$F$9615,2,FALSE)</f>
        <v>Professional Services</v>
      </c>
      <c r="O1996" t="str">
        <f>VLOOKUP(C1996,accounts!$A$2:$F$9615,3,FALSE)</f>
        <v>$2.5M-$5M</v>
      </c>
      <c r="P1996" t="str">
        <f>VLOOKUP(C1996,accounts!$A$2:$F$9615,5,FALSE)</f>
        <v>East</v>
      </c>
      <c r="Q1996" t="b">
        <f t="shared" si="32"/>
        <v>1</v>
      </c>
      <c r="R1996" t="e">
        <f>INDEX(removed_duplicate_rows!$A$5:$A$39,MATCH(wins!A1996,removed_duplicate_rows!$A$5:$A$39,0))</f>
        <v>#N/A</v>
      </c>
    </row>
    <row r="1997" spans="1:18" ht="15.75" customHeight="1" x14ac:dyDescent="0.2">
      <c r="A1997" t="s">
        <v>6120</v>
      </c>
      <c r="B1997" t="s">
        <v>6121</v>
      </c>
      <c r="C1997" t="s">
        <v>6122</v>
      </c>
      <c r="D1997" s="10">
        <v>45808</v>
      </c>
      <c r="E1997" t="s">
        <v>4832</v>
      </c>
      <c r="F1997">
        <v>4</v>
      </c>
      <c r="G1997" t="s">
        <v>77</v>
      </c>
      <c r="H1997" t="s">
        <v>159</v>
      </c>
      <c r="I1997" t="s">
        <v>79</v>
      </c>
      <c r="J1997">
        <v>1</v>
      </c>
      <c r="K1997">
        <v>8691</v>
      </c>
      <c r="L1997" t="str">
        <f>IFERROR(INDEX(play_attribution!$B$2:$B$328,MATCH(A1997,play_attribution!$A$2:$A$328,0)),"")</f>
        <v/>
      </c>
      <c r="M1997" t="str">
        <f>VLOOKUP(H1997,seller_roster!$A$2:$B$85,2,FALSE)</f>
        <v>Kai Bianchi</v>
      </c>
      <c r="N1997" t="str">
        <f>VLOOKUP(C1997,accounts!$A$2:$F$9615,2,FALSE)</f>
        <v>Logistics</v>
      </c>
      <c r="O1997" t="str">
        <f>VLOOKUP(C1997,accounts!$A$2:$F$9615,3,FALSE)</f>
        <v>$2.5M-$5M</v>
      </c>
      <c r="P1997" t="str">
        <f>VLOOKUP(C1997,accounts!$A$2:$F$9615,5,FALSE)</f>
        <v>East</v>
      </c>
      <c r="Q1997" t="b">
        <f t="shared" si="32"/>
        <v>1</v>
      </c>
      <c r="R1997" t="e">
        <f>INDEX(removed_duplicate_rows!$A$5:$A$39,MATCH(wins!A1997,removed_duplicate_rows!$A$5:$A$39,0))</f>
        <v>#N/A</v>
      </c>
    </row>
    <row r="1998" spans="1:18" ht="15.75" customHeight="1" x14ac:dyDescent="0.2">
      <c r="A1998" t="s">
        <v>6123</v>
      </c>
      <c r="B1998" t="s">
        <v>6124</v>
      </c>
      <c r="C1998" t="s">
        <v>6125</v>
      </c>
      <c r="D1998" s="10">
        <v>45808</v>
      </c>
      <c r="E1998" t="s">
        <v>4832</v>
      </c>
      <c r="F1998">
        <v>4</v>
      </c>
      <c r="G1998" t="s">
        <v>77</v>
      </c>
      <c r="H1998" t="s">
        <v>527</v>
      </c>
      <c r="I1998" t="s">
        <v>79</v>
      </c>
      <c r="J1998">
        <v>1</v>
      </c>
      <c r="K1998">
        <v>8157</v>
      </c>
      <c r="L1998" t="str">
        <f>IFERROR(INDEX(play_attribution!$B$2:$B$328,MATCH(A1998,play_attribution!$A$2:$A$328,0)),"")</f>
        <v/>
      </c>
      <c r="M1998" t="str">
        <f>VLOOKUP(H1998,seller_roster!$A$2:$B$85,2,FALSE)</f>
        <v>Nia Mbeki</v>
      </c>
      <c r="N1998" t="str">
        <f>VLOOKUP(C1998,accounts!$A$2:$F$9615,2,FALSE)</f>
        <v>Manufacturing</v>
      </c>
      <c r="O1998" t="str">
        <f>VLOOKUP(C1998,accounts!$A$2:$F$9615,3,FALSE)</f>
        <v>$2.5M-$5M</v>
      </c>
      <c r="P1998" t="str">
        <f>VLOOKUP(C1998,accounts!$A$2:$F$9615,5,FALSE)</f>
        <v>West</v>
      </c>
      <c r="Q1998" t="b">
        <f t="shared" si="32"/>
        <v>1</v>
      </c>
      <c r="R1998" t="e">
        <f>INDEX(removed_duplicate_rows!$A$5:$A$39,MATCH(wins!A1998,removed_duplicate_rows!$A$5:$A$39,0))</f>
        <v>#N/A</v>
      </c>
    </row>
    <row r="1999" spans="1:18" ht="15.75" customHeight="1" x14ac:dyDescent="0.2">
      <c r="A1999" t="s">
        <v>6126</v>
      </c>
      <c r="B1999" t="s">
        <v>6127</v>
      </c>
      <c r="C1999" t="s">
        <v>6128</v>
      </c>
      <c r="D1999" s="10">
        <v>45808</v>
      </c>
      <c r="E1999" t="s">
        <v>4832</v>
      </c>
      <c r="F1999">
        <v>4</v>
      </c>
      <c r="G1999" t="s">
        <v>77</v>
      </c>
      <c r="H1999" t="s">
        <v>527</v>
      </c>
      <c r="I1999" t="s">
        <v>55</v>
      </c>
      <c r="J1999">
        <v>1</v>
      </c>
      <c r="K1999">
        <v>6941</v>
      </c>
      <c r="L1999" t="str">
        <f>IFERROR(INDEX(play_attribution!$B$2:$B$328,MATCH(A1999,play_attribution!$A$2:$A$328,0)),"")</f>
        <v/>
      </c>
      <c r="M1999" t="str">
        <f>VLOOKUP(H1999,seller_roster!$A$2:$B$85,2,FALSE)</f>
        <v>Nia Mbeki</v>
      </c>
      <c r="N1999" t="str">
        <f>VLOOKUP(C1999,accounts!$A$2:$F$9615,2,FALSE)</f>
        <v>Field Services</v>
      </c>
      <c r="O1999" t="str">
        <f>VLOOKUP(C1999,accounts!$A$2:$F$9615,3,FALSE)</f>
        <v>$1M-$2.5M</v>
      </c>
      <c r="P1999" t="str">
        <f>VLOOKUP(C1999,accounts!$A$2:$F$9615,5,FALSE)</f>
        <v>East</v>
      </c>
      <c r="Q1999" t="b">
        <f t="shared" si="32"/>
        <v>1</v>
      </c>
      <c r="R1999" t="e">
        <f>INDEX(removed_duplicate_rows!$A$5:$A$39,MATCH(wins!A1999,removed_duplicate_rows!$A$5:$A$39,0))</f>
        <v>#N/A</v>
      </c>
    </row>
    <row r="2000" spans="1:18" ht="15.75" customHeight="1" x14ac:dyDescent="0.2">
      <c r="A2000" t="s">
        <v>6129</v>
      </c>
      <c r="B2000" t="s">
        <v>6130</v>
      </c>
      <c r="C2000" t="s">
        <v>6131</v>
      </c>
      <c r="D2000" s="10">
        <v>45808</v>
      </c>
      <c r="E2000" t="s">
        <v>4832</v>
      </c>
      <c r="F2000">
        <v>4</v>
      </c>
      <c r="G2000" t="s">
        <v>77</v>
      </c>
      <c r="H2000" t="s">
        <v>87</v>
      </c>
      <c r="I2000" t="s">
        <v>79</v>
      </c>
      <c r="J2000">
        <v>1</v>
      </c>
      <c r="K2000">
        <v>5916</v>
      </c>
      <c r="L2000" t="str">
        <f>IFERROR(INDEX(play_attribution!$B$2:$B$328,MATCH(A2000,play_attribution!$A$2:$A$328,0)),"")</f>
        <v/>
      </c>
      <c r="M2000" t="str">
        <f>VLOOKUP(H2000,seller_roster!$A$2:$B$85,2,FALSE)</f>
        <v>Harper Tran</v>
      </c>
      <c r="N2000" t="str">
        <f>VLOOKUP(C2000,accounts!$A$2:$F$9615,2,FALSE)</f>
        <v>Healthcare Services</v>
      </c>
      <c r="O2000" t="str">
        <f>VLOOKUP(C2000,accounts!$A$2:$F$9615,3,FALSE)</f>
        <v>$2.5M-$5M</v>
      </c>
      <c r="P2000" t="str">
        <f>VLOOKUP(C2000,accounts!$A$2:$F$9615,5,FALSE)</f>
        <v>East</v>
      </c>
      <c r="Q2000" t="b">
        <f t="shared" si="32"/>
        <v>1</v>
      </c>
      <c r="R2000" t="e">
        <f>INDEX(removed_duplicate_rows!$A$5:$A$39,MATCH(wins!A2000,removed_duplicate_rows!$A$5:$A$39,0))</f>
        <v>#N/A</v>
      </c>
    </row>
    <row r="2001" spans="1:18" ht="15.75" customHeight="1" x14ac:dyDescent="0.2">
      <c r="A2001" t="s">
        <v>6132</v>
      </c>
      <c r="B2001" t="s">
        <v>6133</v>
      </c>
      <c r="C2001" t="s">
        <v>6134</v>
      </c>
      <c r="D2001" s="10">
        <v>45808</v>
      </c>
      <c r="E2001" t="s">
        <v>4832</v>
      </c>
      <c r="F2001">
        <v>4</v>
      </c>
      <c r="G2001" t="s">
        <v>77</v>
      </c>
      <c r="H2001" t="s">
        <v>147</v>
      </c>
      <c r="I2001" t="s">
        <v>79</v>
      </c>
      <c r="J2001">
        <v>1</v>
      </c>
      <c r="K2001">
        <v>10405</v>
      </c>
      <c r="L2001" t="str">
        <f>IFERROR(INDEX(play_attribution!$B$2:$B$328,MATCH(A2001,play_attribution!$A$2:$A$328,0)),"")</f>
        <v/>
      </c>
      <c r="M2001" t="str">
        <f>VLOOKUP(H2001,seller_roster!$A$2:$B$85,2,FALSE)</f>
        <v>Riley Tran</v>
      </c>
      <c r="N2001" t="str">
        <f>VLOOKUP(C2001,accounts!$A$2:$F$9615,2,FALSE)</f>
        <v>Healthcare Services</v>
      </c>
      <c r="O2001" t="str">
        <f>VLOOKUP(C2001,accounts!$A$2:$F$9615,3,FALSE)</f>
        <v>$2.5M-$5M</v>
      </c>
      <c r="P2001" t="str">
        <f>VLOOKUP(C2001,accounts!$A$2:$F$9615,5,FALSE)</f>
        <v>East</v>
      </c>
      <c r="Q2001" t="b">
        <f t="shared" si="32"/>
        <v>1</v>
      </c>
      <c r="R2001" t="e">
        <f>INDEX(removed_duplicate_rows!$A$5:$A$39,MATCH(wins!A2001,removed_duplicate_rows!$A$5:$A$39,0))</f>
        <v>#N/A</v>
      </c>
    </row>
    <row r="2002" spans="1:18" ht="15.75" customHeight="1" x14ac:dyDescent="0.2">
      <c r="A2002" t="s">
        <v>6135</v>
      </c>
      <c r="B2002" t="s">
        <v>6136</v>
      </c>
      <c r="C2002" t="s">
        <v>6137</v>
      </c>
      <c r="D2002" s="10">
        <v>45808</v>
      </c>
      <c r="E2002" t="s">
        <v>4832</v>
      </c>
      <c r="F2002">
        <v>4</v>
      </c>
      <c r="G2002" t="s">
        <v>77</v>
      </c>
      <c r="H2002" t="s">
        <v>191</v>
      </c>
      <c r="I2002" t="s">
        <v>79</v>
      </c>
      <c r="J2002">
        <v>1</v>
      </c>
      <c r="K2002">
        <v>8275</v>
      </c>
      <c r="L2002" t="str">
        <f>IFERROR(INDEX(play_attribution!$B$2:$B$328,MATCH(A2002,play_attribution!$A$2:$A$328,0)),"")</f>
        <v/>
      </c>
      <c r="M2002" t="str">
        <f>VLOOKUP(H2002,seller_roster!$A$2:$B$85,2,FALSE)</f>
        <v>Blake Lindqvist</v>
      </c>
      <c r="N2002" t="str">
        <f>VLOOKUP(C2002,accounts!$A$2:$F$9615,2,FALSE)</f>
        <v>Retail Multi-Location</v>
      </c>
      <c r="O2002" t="str">
        <f>VLOOKUP(C2002,accounts!$A$2:$F$9615,3,FALSE)</f>
        <v>$1M-$2.5M</v>
      </c>
      <c r="P2002" t="str">
        <f>VLOOKUP(C2002,accounts!$A$2:$F$9615,5,FALSE)</f>
        <v>East</v>
      </c>
      <c r="Q2002" t="b">
        <f t="shared" si="32"/>
        <v>1</v>
      </c>
      <c r="R2002" t="e">
        <f>INDEX(removed_duplicate_rows!$A$5:$A$39,MATCH(wins!A2002,removed_duplicate_rows!$A$5:$A$39,0))</f>
        <v>#N/A</v>
      </c>
    </row>
    <row r="2003" spans="1:18" ht="15.75" customHeight="1" x14ac:dyDescent="0.2">
      <c r="A2003" t="s">
        <v>6138</v>
      </c>
      <c r="B2003" t="s">
        <v>6139</v>
      </c>
      <c r="C2003" t="s">
        <v>6140</v>
      </c>
      <c r="D2003" s="10">
        <v>45808</v>
      </c>
      <c r="E2003" t="s">
        <v>4832</v>
      </c>
      <c r="F2003">
        <v>4</v>
      </c>
      <c r="G2003" t="s">
        <v>77</v>
      </c>
      <c r="H2003" t="s">
        <v>177</v>
      </c>
      <c r="I2003" t="s">
        <v>79</v>
      </c>
      <c r="J2003">
        <v>1</v>
      </c>
      <c r="K2003">
        <v>6196</v>
      </c>
      <c r="L2003" t="str">
        <f>IFERROR(INDEX(play_attribution!$B$2:$B$328,MATCH(A2003,play_attribution!$A$2:$A$328,0)),"")</f>
        <v/>
      </c>
      <c r="M2003" t="str">
        <f>VLOOKUP(H2003,seller_roster!$A$2:$B$85,2,FALSE)</f>
        <v>Gray Marsh</v>
      </c>
      <c r="N2003" t="str">
        <f>VLOOKUP(C2003,accounts!$A$2:$F$9615,2,FALSE)</f>
        <v>Field Services</v>
      </c>
      <c r="O2003" t="str">
        <f>VLOOKUP(C2003,accounts!$A$2:$F$9615,3,FALSE)</f>
        <v>&lt;$1M</v>
      </c>
      <c r="P2003" t="str">
        <f>VLOOKUP(C2003,accounts!$A$2:$F$9615,5,FALSE)</f>
        <v>East</v>
      </c>
      <c r="Q2003" t="b">
        <f t="shared" si="32"/>
        <v>1</v>
      </c>
      <c r="R2003" t="e">
        <f>INDEX(removed_duplicate_rows!$A$5:$A$39,MATCH(wins!A2003,removed_duplicate_rows!$A$5:$A$39,0))</f>
        <v>#N/A</v>
      </c>
    </row>
    <row r="2004" spans="1:18" ht="15.75" customHeight="1" x14ac:dyDescent="0.2">
      <c r="A2004" t="s">
        <v>6141</v>
      </c>
      <c r="B2004" t="s">
        <v>6142</v>
      </c>
      <c r="C2004" t="s">
        <v>6143</v>
      </c>
      <c r="D2004" s="10">
        <v>45808</v>
      </c>
      <c r="E2004" t="s">
        <v>4832</v>
      </c>
      <c r="F2004">
        <v>4</v>
      </c>
      <c r="G2004" t="s">
        <v>77</v>
      </c>
      <c r="H2004" t="s">
        <v>91</v>
      </c>
      <c r="I2004" t="s">
        <v>55</v>
      </c>
      <c r="J2004">
        <v>1</v>
      </c>
      <c r="K2004">
        <v>7128</v>
      </c>
      <c r="L2004" t="str">
        <f>IFERROR(INDEX(play_attribution!$B$2:$B$328,MATCH(A2004,play_attribution!$A$2:$A$328,0)),"")</f>
        <v/>
      </c>
      <c r="M2004" t="str">
        <f>VLOOKUP(H2004,seller_roster!$A$2:$B$85,2,FALSE)</f>
        <v>Kira Sorensen</v>
      </c>
      <c r="N2004" t="str">
        <f>VLOOKUP(C2004,accounts!$A$2:$F$9615,2,FALSE)</f>
        <v>Wholesale &amp; Distribution</v>
      </c>
      <c r="O2004" t="str">
        <f>VLOOKUP(C2004,accounts!$A$2:$F$9615,3,FALSE)</f>
        <v>&lt;$1M</v>
      </c>
      <c r="P2004" t="str">
        <f>VLOOKUP(C2004,accounts!$A$2:$F$9615,5,FALSE)</f>
        <v>Central</v>
      </c>
      <c r="Q2004" t="b">
        <f t="shared" si="32"/>
        <v>1</v>
      </c>
      <c r="R2004" t="e">
        <f>INDEX(removed_duplicate_rows!$A$5:$A$39,MATCH(wins!A2004,removed_duplicate_rows!$A$5:$A$39,0))</f>
        <v>#N/A</v>
      </c>
    </row>
    <row r="2005" spans="1:18" ht="15.75" customHeight="1" x14ac:dyDescent="0.2">
      <c r="A2005" t="s">
        <v>6144</v>
      </c>
      <c r="B2005" t="s">
        <v>6145</v>
      </c>
      <c r="C2005" t="s">
        <v>6146</v>
      </c>
      <c r="D2005" s="10">
        <v>45808</v>
      </c>
      <c r="E2005" t="s">
        <v>4832</v>
      </c>
      <c r="F2005">
        <v>4</v>
      </c>
      <c r="G2005" t="s">
        <v>77</v>
      </c>
      <c r="H2005" t="s">
        <v>122</v>
      </c>
      <c r="I2005" t="s">
        <v>79</v>
      </c>
      <c r="J2005">
        <v>1</v>
      </c>
      <c r="K2005">
        <v>18372</v>
      </c>
      <c r="L2005" t="str">
        <f>IFERROR(INDEX(play_attribution!$B$2:$B$328,MATCH(A2005,play_attribution!$A$2:$A$328,0)),"")</f>
        <v/>
      </c>
      <c r="M2005" t="str">
        <f>VLOOKUP(H2005,seller_roster!$A$2:$B$85,2,FALSE)</f>
        <v>Uma Osei</v>
      </c>
      <c r="N2005" t="str">
        <f>VLOOKUP(C2005,accounts!$A$2:$F$9615,2,FALSE)</f>
        <v>Wholesale &amp; Distribution</v>
      </c>
      <c r="O2005" t="str">
        <f>VLOOKUP(C2005,accounts!$A$2:$F$9615,3,FALSE)</f>
        <v>$5M-$10M</v>
      </c>
      <c r="P2005" t="str">
        <f>VLOOKUP(C2005,accounts!$A$2:$F$9615,5,FALSE)</f>
        <v>Central</v>
      </c>
      <c r="Q2005" t="b">
        <f t="shared" si="32"/>
        <v>1</v>
      </c>
      <c r="R2005" t="e">
        <f>INDEX(removed_duplicate_rows!$A$5:$A$39,MATCH(wins!A2005,removed_duplicate_rows!$A$5:$A$39,0))</f>
        <v>#N/A</v>
      </c>
    </row>
    <row r="2006" spans="1:18" ht="15.75" customHeight="1" x14ac:dyDescent="0.2">
      <c r="A2006" t="s">
        <v>6147</v>
      </c>
      <c r="B2006" t="s">
        <v>6148</v>
      </c>
      <c r="C2006" t="s">
        <v>6149</v>
      </c>
      <c r="D2006" s="10">
        <v>45808</v>
      </c>
      <c r="E2006" t="s">
        <v>4832</v>
      </c>
      <c r="F2006">
        <v>4</v>
      </c>
      <c r="G2006" t="s">
        <v>77</v>
      </c>
      <c r="H2006" t="s">
        <v>87</v>
      </c>
      <c r="I2006" t="s">
        <v>79</v>
      </c>
      <c r="J2006">
        <v>1</v>
      </c>
      <c r="K2006">
        <v>5958</v>
      </c>
      <c r="L2006" t="str">
        <f>IFERROR(INDEX(play_attribution!$B$2:$B$328,MATCH(A2006,play_attribution!$A$2:$A$328,0)),"")</f>
        <v/>
      </c>
      <c r="M2006" t="str">
        <f>VLOOKUP(H2006,seller_roster!$A$2:$B$85,2,FALSE)</f>
        <v>Harper Tran</v>
      </c>
      <c r="N2006" t="str">
        <f>VLOOKUP(C2006,accounts!$A$2:$F$9615,2,FALSE)</f>
        <v>Field Services</v>
      </c>
      <c r="O2006" t="str">
        <f>VLOOKUP(C2006,accounts!$A$2:$F$9615,3,FALSE)</f>
        <v>$2.5M-$5M</v>
      </c>
      <c r="P2006" t="str">
        <f>VLOOKUP(C2006,accounts!$A$2:$F$9615,5,FALSE)</f>
        <v>East</v>
      </c>
      <c r="Q2006" t="b">
        <f t="shared" si="32"/>
        <v>1</v>
      </c>
      <c r="R2006" t="e">
        <f>INDEX(removed_duplicate_rows!$A$5:$A$39,MATCH(wins!A2006,removed_duplicate_rows!$A$5:$A$39,0))</f>
        <v>#N/A</v>
      </c>
    </row>
    <row r="2007" spans="1:18" ht="15.75" customHeight="1" x14ac:dyDescent="0.2">
      <c r="A2007" t="s">
        <v>6150</v>
      </c>
      <c r="B2007" t="s">
        <v>6151</v>
      </c>
      <c r="C2007" t="s">
        <v>6152</v>
      </c>
      <c r="D2007" s="10">
        <v>45808</v>
      </c>
      <c r="E2007" t="s">
        <v>4832</v>
      </c>
      <c r="F2007">
        <v>4</v>
      </c>
      <c r="G2007" t="s">
        <v>77</v>
      </c>
      <c r="H2007" t="s">
        <v>133</v>
      </c>
      <c r="I2007" t="s">
        <v>79</v>
      </c>
      <c r="J2007">
        <v>1</v>
      </c>
      <c r="K2007">
        <v>5990</v>
      </c>
      <c r="L2007" t="str">
        <f>IFERROR(INDEX(play_attribution!$B$2:$B$328,MATCH(A2007,play_attribution!$A$2:$A$328,0)),"")</f>
        <v/>
      </c>
      <c r="M2007" t="str">
        <f>VLOOKUP(H2007,seller_roster!$A$2:$B$85,2,FALSE)</f>
        <v>Devon Tran</v>
      </c>
      <c r="N2007" t="str">
        <f>VLOOKUP(C2007,accounts!$A$2:$F$9615,2,FALSE)</f>
        <v>Hospitality Group</v>
      </c>
      <c r="O2007" t="str">
        <f>VLOOKUP(C2007,accounts!$A$2:$F$9615,3,FALSE)</f>
        <v>$2.5M-$5M</v>
      </c>
      <c r="P2007" t="str">
        <f>VLOOKUP(C2007,accounts!$A$2:$F$9615,5,FALSE)</f>
        <v>Central</v>
      </c>
      <c r="Q2007" t="b">
        <f t="shared" si="32"/>
        <v>1</v>
      </c>
      <c r="R2007" t="e">
        <f>INDEX(removed_duplicate_rows!$A$5:$A$39,MATCH(wins!A2007,removed_duplicate_rows!$A$5:$A$39,0))</f>
        <v>#N/A</v>
      </c>
    </row>
    <row r="2008" spans="1:18" ht="15.75" customHeight="1" x14ac:dyDescent="0.2">
      <c r="A2008" t="s">
        <v>6153</v>
      </c>
      <c r="B2008" t="s">
        <v>6154</v>
      </c>
      <c r="C2008" t="s">
        <v>6155</v>
      </c>
      <c r="D2008" s="10">
        <v>45808</v>
      </c>
      <c r="E2008" t="s">
        <v>4832</v>
      </c>
      <c r="F2008">
        <v>4</v>
      </c>
      <c r="G2008" t="s">
        <v>77</v>
      </c>
      <c r="H2008" t="s">
        <v>527</v>
      </c>
      <c r="I2008" t="s">
        <v>79</v>
      </c>
      <c r="J2008">
        <v>1</v>
      </c>
      <c r="K2008">
        <v>11541</v>
      </c>
      <c r="L2008" t="str">
        <f>IFERROR(INDEX(play_attribution!$B$2:$B$328,MATCH(A2008,play_attribution!$A$2:$A$328,0)),"")</f>
        <v/>
      </c>
      <c r="M2008" t="str">
        <f>VLOOKUP(H2008,seller_roster!$A$2:$B$85,2,FALSE)</f>
        <v>Nia Mbeki</v>
      </c>
      <c r="N2008" t="str">
        <f>VLOOKUP(C2008,accounts!$A$2:$F$9615,2,FALSE)</f>
        <v>Field Services</v>
      </c>
      <c r="O2008" t="str">
        <f>VLOOKUP(C2008,accounts!$A$2:$F$9615,3,FALSE)</f>
        <v>$5M-$10M</v>
      </c>
      <c r="P2008" t="str">
        <f>VLOOKUP(C2008,accounts!$A$2:$F$9615,5,FALSE)</f>
        <v>East</v>
      </c>
      <c r="Q2008" t="b">
        <f t="shared" si="32"/>
        <v>1</v>
      </c>
      <c r="R2008" t="e">
        <f>INDEX(removed_duplicate_rows!$A$5:$A$39,MATCH(wins!A2008,removed_duplicate_rows!$A$5:$A$39,0))</f>
        <v>#N/A</v>
      </c>
    </row>
    <row r="2009" spans="1:18" ht="15.75" customHeight="1" x14ac:dyDescent="0.2">
      <c r="A2009" t="s">
        <v>6156</v>
      </c>
      <c r="B2009" t="s">
        <v>6157</v>
      </c>
      <c r="C2009" t="s">
        <v>6158</v>
      </c>
      <c r="D2009" s="10">
        <v>45808</v>
      </c>
      <c r="E2009" t="s">
        <v>4832</v>
      </c>
      <c r="F2009">
        <v>4</v>
      </c>
      <c r="G2009" t="s">
        <v>77</v>
      </c>
      <c r="H2009" t="s">
        <v>118</v>
      </c>
      <c r="I2009" t="s">
        <v>79</v>
      </c>
      <c r="J2009">
        <v>1</v>
      </c>
      <c r="K2009">
        <v>7901</v>
      </c>
      <c r="L2009" t="str">
        <f>IFERROR(INDEX(play_attribution!$B$2:$B$328,MATCH(A2009,play_attribution!$A$2:$A$328,0)),"")</f>
        <v/>
      </c>
      <c r="M2009" t="str">
        <f>VLOOKUP(H2009,seller_roster!$A$2:$B$85,2,FALSE)</f>
        <v>Val Reyes</v>
      </c>
      <c r="N2009" t="str">
        <f>VLOOKUP(C2009,accounts!$A$2:$F$9615,2,FALSE)</f>
        <v>Retail Multi-Location</v>
      </c>
      <c r="O2009" t="str">
        <f>VLOOKUP(C2009,accounts!$A$2:$F$9615,3,FALSE)</f>
        <v>$2.5M-$5M</v>
      </c>
      <c r="P2009" t="str">
        <f>VLOOKUP(C2009,accounts!$A$2:$F$9615,5,FALSE)</f>
        <v>Central</v>
      </c>
      <c r="Q2009" t="b">
        <f t="shared" si="32"/>
        <v>1</v>
      </c>
      <c r="R2009" t="e">
        <f>INDEX(removed_duplicate_rows!$A$5:$A$39,MATCH(wins!A2009,removed_duplicate_rows!$A$5:$A$39,0))</f>
        <v>#N/A</v>
      </c>
    </row>
    <row r="2010" spans="1:18" ht="15.75" customHeight="1" x14ac:dyDescent="0.2">
      <c r="A2010" t="s">
        <v>6159</v>
      </c>
      <c r="B2010" t="s">
        <v>6160</v>
      </c>
      <c r="C2010" t="s">
        <v>6161</v>
      </c>
      <c r="D2010" s="10">
        <v>45808</v>
      </c>
      <c r="E2010" t="s">
        <v>4832</v>
      </c>
      <c r="F2010">
        <v>4</v>
      </c>
      <c r="G2010" t="s">
        <v>77</v>
      </c>
      <c r="H2010" t="s">
        <v>87</v>
      </c>
      <c r="I2010" t="s">
        <v>55</v>
      </c>
      <c r="J2010">
        <v>1</v>
      </c>
      <c r="K2010">
        <v>5189</v>
      </c>
      <c r="L2010" t="str">
        <f>IFERROR(INDEX(play_attribution!$B$2:$B$328,MATCH(A2010,play_attribution!$A$2:$A$328,0)),"")</f>
        <v/>
      </c>
      <c r="M2010" t="str">
        <f>VLOOKUP(H2010,seller_roster!$A$2:$B$85,2,FALSE)</f>
        <v>Harper Tran</v>
      </c>
      <c r="N2010" t="str">
        <f>VLOOKUP(C2010,accounts!$A$2:$F$9615,2,FALSE)</f>
        <v>Wholesale &amp; Distribution</v>
      </c>
      <c r="O2010" t="str">
        <f>VLOOKUP(C2010,accounts!$A$2:$F$9615,3,FALSE)</f>
        <v>$5M-$10M</v>
      </c>
      <c r="P2010" t="str">
        <f>VLOOKUP(C2010,accounts!$A$2:$F$9615,5,FALSE)</f>
        <v>East</v>
      </c>
      <c r="Q2010" t="b">
        <f t="shared" si="32"/>
        <v>1</v>
      </c>
      <c r="R2010" t="e">
        <f>INDEX(removed_duplicate_rows!$A$5:$A$39,MATCH(wins!A2010,removed_duplicate_rows!$A$5:$A$39,0))</f>
        <v>#N/A</v>
      </c>
    </row>
    <row r="2011" spans="1:18" ht="15.75" customHeight="1" x14ac:dyDescent="0.2">
      <c r="A2011" t="s">
        <v>6162</v>
      </c>
      <c r="B2011" t="s">
        <v>6163</v>
      </c>
      <c r="C2011" t="s">
        <v>6164</v>
      </c>
      <c r="D2011" s="10">
        <v>45808</v>
      </c>
      <c r="E2011" t="s">
        <v>4832</v>
      </c>
      <c r="F2011">
        <v>4</v>
      </c>
      <c r="G2011" t="s">
        <v>77</v>
      </c>
      <c r="H2011" t="s">
        <v>78</v>
      </c>
      <c r="I2011" t="s">
        <v>79</v>
      </c>
      <c r="J2011">
        <v>1</v>
      </c>
      <c r="K2011">
        <v>6750</v>
      </c>
      <c r="L2011" t="str">
        <f>IFERROR(INDEX(play_attribution!$B$2:$B$328,MATCH(A2011,play_attribution!$A$2:$A$328,0)),"")</f>
        <v/>
      </c>
      <c r="M2011" t="str">
        <f>VLOOKUP(H2011,seller_roster!$A$2:$B$85,2,FALSE)</f>
        <v>Lennon Ferro</v>
      </c>
      <c r="N2011" t="str">
        <f>VLOOKUP(C2011,accounts!$A$2:$F$9615,2,FALSE)</f>
        <v>Nonprofit</v>
      </c>
      <c r="O2011" t="str">
        <f>VLOOKUP(C2011,accounts!$A$2:$F$9615,3,FALSE)</f>
        <v>$1M-$2.5M</v>
      </c>
      <c r="P2011" t="str">
        <f>VLOOKUP(C2011,accounts!$A$2:$F$9615,5,FALSE)</f>
        <v>Central</v>
      </c>
      <c r="Q2011" t="b">
        <f t="shared" si="32"/>
        <v>1</v>
      </c>
      <c r="R2011" t="e">
        <f>INDEX(removed_duplicate_rows!$A$5:$A$39,MATCH(wins!A2011,removed_duplicate_rows!$A$5:$A$39,0))</f>
        <v>#N/A</v>
      </c>
    </row>
    <row r="2012" spans="1:18" ht="15.75" customHeight="1" x14ac:dyDescent="0.2">
      <c r="A2012" t="s">
        <v>6165</v>
      </c>
      <c r="B2012" t="s">
        <v>6166</v>
      </c>
      <c r="C2012" t="s">
        <v>6167</v>
      </c>
      <c r="D2012" s="10">
        <v>45808</v>
      </c>
      <c r="E2012" t="s">
        <v>4832</v>
      </c>
      <c r="F2012">
        <v>4</v>
      </c>
      <c r="G2012" t="s">
        <v>77</v>
      </c>
      <c r="H2012" t="s">
        <v>118</v>
      </c>
      <c r="I2012" t="s">
        <v>55</v>
      </c>
      <c r="J2012">
        <v>1</v>
      </c>
      <c r="K2012">
        <v>6106</v>
      </c>
      <c r="L2012" t="str">
        <f>IFERROR(INDEX(play_attribution!$B$2:$B$328,MATCH(A2012,play_attribution!$A$2:$A$328,0)),"")</f>
        <v/>
      </c>
      <c r="M2012" t="str">
        <f>VLOOKUP(H2012,seller_roster!$A$2:$B$85,2,FALSE)</f>
        <v>Val Reyes</v>
      </c>
      <c r="N2012" t="str">
        <f>VLOOKUP(C2012,accounts!$A$2:$F$9615,2,FALSE)</f>
        <v>Construction</v>
      </c>
      <c r="O2012" t="str">
        <f>VLOOKUP(C2012,accounts!$A$2:$F$9615,3,FALSE)</f>
        <v>&lt;$1M</v>
      </c>
      <c r="P2012" t="str">
        <f>VLOOKUP(C2012,accounts!$A$2:$F$9615,5,FALSE)</f>
        <v>East</v>
      </c>
      <c r="Q2012" t="b">
        <f t="shared" si="32"/>
        <v>1</v>
      </c>
      <c r="R2012" t="e">
        <f>INDEX(removed_duplicate_rows!$A$5:$A$39,MATCH(wins!A2012,removed_duplicate_rows!$A$5:$A$39,0))</f>
        <v>#N/A</v>
      </c>
    </row>
    <row r="2013" spans="1:18" ht="15.75" customHeight="1" x14ac:dyDescent="0.2">
      <c r="A2013" t="s">
        <v>6168</v>
      </c>
      <c r="B2013" t="s">
        <v>6169</v>
      </c>
      <c r="C2013" t="s">
        <v>6170</v>
      </c>
      <c r="D2013" s="10">
        <v>45808</v>
      </c>
      <c r="E2013" t="s">
        <v>4832</v>
      </c>
      <c r="F2013">
        <v>4</v>
      </c>
      <c r="G2013" t="s">
        <v>77</v>
      </c>
      <c r="H2013" t="s">
        <v>159</v>
      </c>
      <c r="I2013" t="s">
        <v>55</v>
      </c>
      <c r="J2013">
        <v>1</v>
      </c>
      <c r="K2013">
        <v>8497</v>
      </c>
      <c r="L2013" t="str">
        <f>IFERROR(INDEX(play_attribution!$B$2:$B$328,MATCH(A2013,play_attribution!$A$2:$A$328,0)),"")</f>
        <v/>
      </c>
      <c r="M2013" t="str">
        <f>VLOOKUP(H2013,seller_roster!$A$2:$B$85,2,FALSE)</f>
        <v>Kai Bianchi</v>
      </c>
      <c r="N2013" t="str">
        <f>VLOOKUP(C2013,accounts!$A$2:$F$9615,2,FALSE)</f>
        <v>Healthcare Services</v>
      </c>
      <c r="O2013" t="str">
        <f>VLOOKUP(C2013,accounts!$A$2:$F$9615,3,FALSE)</f>
        <v>$5M-$10M</v>
      </c>
      <c r="P2013" t="str">
        <f>VLOOKUP(C2013,accounts!$A$2:$F$9615,5,FALSE)</f>
        <v>East</v>
      </c>
      <c r="Q2013" t="b">
        <f t="shared" si="32"/>
        <v>1</v>
      </c>
      <c r="R2013" t="e">
        <f>INDEX(removed_duplicate_rows!$A$5:$A$39,MATCH(wins!A2013,removed_duplicate_rows!$A$5:$A$39,0))</f>
        <v>#N/A</v>
      </c>
    </row>
    <row r="2014" spans="1:18" ht="15.75" customHeight="1" x14ac:dyDescent="0.2">
      <c r="A2014" t="s">
        <v>6171</v>
      </c>
      <c r="B2014" t="s">
        <v>6172</v>
      </c>
      <c r="C2014" t="s">
        <v>6173</v>
      </c>
      <c r="D2014" s="10">
        <v>45808</v>
      </c>
      <c r="E2014" t="s">
        <v>4832</v>
      </c>
      <c r="F2014">
        <v>4</v>
      </c>
      <c r="G2014" t="s">
        <v>77</v>
      </c>
      <c r="H2014" t="s">
        <v>87</v>
      </c>
      <c r="I2014" t="s">
        <v>79</v>
      </c>
      <c r="J2014">
        <v>1</v>
      </c>
      <c r="K2014">
        <v>6039</v>
      </c>
      <c r="L2014" t="str">
        <f>IFERROR(INDEX(play_attribution!$B$2:$B$328,MATCH(A2014,play_attribution!$A$2:$A$328,0)),"")</f>
        <v/>
      </c>
      <c r="M2014" t="str">
        <f>VLOOKUP(H2014,seller_roster!$A$2:$B$85,2,FALSE)</f>
        <v>Harper Tran</v>
      </c>
      <c r="N2014" t="str">
        <f>VLOOKUP(C2014,accounts!$A$2:$F$9615,2,FALSE)</f>
        <v>Construction</v>
      </c>
      <c r="O2014" t="str">
        <f>VLOOKUP(C2014,accounts!$A$2:$F$9615,3,FALSE)</f>
        <v>$5M-$10M</v>
      </c>
      <c r="P2014" t="str">
        <f>VLOOKUP(C2014,accounts!$A$2:$F$9615,5,FALSE)</f>
        <v>East</v>
      </c>
      <c r="Q2014" t="b">
        <f t="shared" si="32"/>
        <v>1</v>
      </c>
      <c r="R2014" t="e">
        <f>INDEX(removed_duplicate_rows!$A$5:$A$39,MATCH(wins!A2014,removed_duplicate_rows!$A$5:$A$39,0))</f>
        <v>#N/A</v>
      </c>
    </row>
    <row r="2015" spans="1:18" ht="15.75" customHeight="1" x14ac:dyDescent="0.2">
      <c r="A2015" t="s">
        <v>6174</v>
      </c>
      <c r="B2015" t="s">
        <v>6175</v>
      </c>
      <c r="C2015" t="s">
        <v>6176</v>
      </c>
      <c r="D2015" s="10">
        <v>45808</v>
      </c>
      <c r="E2015" t="s">
        <v>4832</v>
      </c>
      <c r="F2015">
        <v>4</v>
      </c>
      <c r="G2015" t="s">
        <v>77</v>
      </c>
      <c r="H2015" t="s">
        <v>169</v>
      </c>
      <c r="I2015" t="s">
        <v>55</v>
      </c>
      <c r="J2015">
        <v>1</v>
      </c>
      <c r="K2015">
        <v>8508</v>
      </c>
      <c r="L2015" t="str">
        <f>IFERROR(INDEX(play_attribution!$B$2:$B$328,MATCH(A2015,play_attribution!$A$2:$A$328,0)),"")</f>
        <v/>
      </c>
      <c r="M2015" t="str">
        <f>VLOOKUP(H2015,seller_roster!$A$2:$B$85,2,FALSE)</f>
        <v>Rhea Doyle</v>
      </c>
      <c r="N2015" t="str">
        <f>VLOOKUP(C2015,accounts!$A$2:$F$9615,2,FALSE)</f>
        <v>Retail Multi-Location</v>
      </c>
      <c r="O2015" t="str">
        <f>VLOOKUP(C2015,accounts!$A$2:$F$9615,3,FALSE)</f>
        <v>$5M-$10M</v>
      </c>
      <c r="P2015" t="str">
        <f>VLOOKUP(C2015,accounts!$A$2:$F$9615,5,FALSE)</f>
        <v>West</v>
      </c>
      <c r="Q2015" t="b">
        <f t="shared" si="32"/>
        <v>1</v>
      </c>
      <c r="R2015" t="e">
        <f>INDEX(removed_duplicate_rows!$A$5:$A$39,MATCH(wins!A2015,removed_duplicate_rows!$A$5:$A$39,0))</f>
        <v>#N/A</v>
      </c>
    </row>
    <row r="2016" spans="1:18" ht="15.75" customHeight="1" x14ac:dyDescent="0.2">
      <c r="A2016" t="s">
        <v>6177</v>
      </c>
      <c r="B2016" t="s">
        <v>6178</v>
      </c>
      <c r="C2016" t="s">
        <v>6179</v>
      </c>
      <c r="D2016" s="10">
        <v>45808</v>
      </c>
      <c r="E2016" t="s">
        <v>4832</v>
      </c>
      <c r="F2016">
        <v>4</v>
      </c>
      <c r="G2016" t="s">
        <v>77</v>
      </c>
      <c r="H2016" t="s">
        <v>210</v>
      </c>
      <c r="I2016" t="s">
        <v>79</v>
      </c>
      <c r="J2016">
        <v>1</v>
      </c>
      <c r="K2016">
        <v>10453</v>
      </c>
      <c r="L2016" t="str">
        <f>IFERROR(INDEX(play_attribution!$B$2:$B$328,MATCH(A2016,play_attribution!$A$2:$A$328,0)),"")</f>
        <v/>
      </c>
      <c r="M2016" t="str">
        <f>VLOOKUP(H2016,seller_roster!$A$2:$B$85,2,FALSE)</f>
        <v>Emerson Reyes</v>
      </c>
      <c r="N2016" t="str">
        <f>VLOOKUP(C2016,accounts!$A$2:$F$9615,2,FALSE)</f>
        <v>Field Services</v>
      </c>
      <c r="O2016" t="str">
        <f>VLOOKUP(C2016,accounts!$A$2:$F$9615,3,FALSE)</f>
        <v>$2.5M-$5M</v>
      </c>
      <c r="P2016" t="str">
        <f>VLOOKUP(C2016,accounts!$A$2:$F$9615,5,FALSE)</f>
        <v>East</v>
      </c>
      <c r="Q2016" t="b">
        <f t="shared" si="32"/>
        <v>1</v>
      </c>
      <c r="R2016" t="e">
        <f>INDEX(removed_duplicate_rows!$A$5:$A$39,MATCH(wins!A2016,removed_duplicate_rows!$A$5:$A$39,0))</f>
        <v>#N/A</v>
      </c>
    </row>
    <row r="2017" spans="1:18" ht="15.75" customHeight="1" x14ac:dyDescent="0.2">
      <c r="A2017" t="s">
        <v>6180</v>
      </c>
      <c r="B2017" t="s">
        <v>6181</v>
      </c>
      <c r="C2017" t="s">
        <v>6182</v>
      </c>
      <c r="D2017" s="10">
        <v>45808</v>
      </c>
      <c r="E2017" t="s">
        <v>4832</v>
      </c>
      <c r="F2017">
        <v>4</v>
      </c>
      <c r="G2017" t="s">
        <v>77</v>
      </c>
      <c r="H2017" t="s">
        <v>78</v>
      </c>
      <c r="I2017" t="s">
        <v>79</v>
      </c>
      <c r="J2017">
        <v>1</v>
      </c>
      <c r="K2017">
        <v>3504</v>
      </c>
      <c r="L2017" t="str">
        <f>IFERROR(INDEX(play_attribution!$B$2:$B$328,MATCH(A2017,play_attribution!$A$2:$A$328,0)),"")</f>
        <v/>
      </c>
      <c r="M2017" t="str">
        <f>VLOOKUP(H2017,seller_roster!$A$2:$B$85,2,FALSE)</f>
        <v>Lennon Ferro</v>
      </c>
      <c r="N2017" t="str">
        <f>VLOOKUP(C2017,accounts!$A$2:$F$9615,2,FALSE)</f>
        <v>Nonprofit</v>
      </c>
      <c r="O2017" t="str">
        <f>VLOOKUP(C2017,accounts!$A$2:$F$9615,3,FALSE)</f>
        <v>$1M-$2.5M</v>
      </c>
      <c r="P2017" t="str">
        <f>VLOOKUP(C2017,accounts!$A$2:$F$9615,5,FALSE)</f>
        <v>East</v>
      </c>
      <c r="Q2017" t="b">
        <f t="shared" si="32"/>
        <v>1</v>
      </c>
      <c r="R2017" t="e">
        <f>INDEX(removed_duplicate_rows!$A$5:$A$39,MATCH(wins!A2017,removed_duplicate_rows!$A$5:$A$39,0))</f>
        <v>#N/A</v>
      </c>
    </row>
    <row r="2018" spans="1:18" ht="15.75" customHeight="1" x14ac:dyDescent="0.2">
      <c r="A2018" t="s">
        <v>6183</v>
      </c>
      <c r="B2018" t="s">
        <v>6184</v>
      </c>
      <c r="C2018" t="s">
        <v>6185</v>
      </c>
      <c r="D2018" s="10">
        <v>45808</v>
      </c>
      <c r="E2018" t="s">
        <v>4832</v>
      </c>
      <c r="F2018">
        <v>4</v>
      </c>
      <c r="G2018" t="s">
        <v>77</v>
      </c>
      <c r="H2018" t="s">
        <v>527</v>
      </c>
      <c r="I2018" t="s">
        <v>79</v>
      </c>
      <c r="J2018">
        <v>1</v>
      </c>
      <c r="K2018">
        <v>8070</v>
      </c>
      <c r="L2018" t="str">
        <f>IFERROR(INDEX(play_attribution!$B$2:$B$328,MATCH(A2018,play_attribution!$A$2:$A$328,0)),"")</f>
        <v/>
      </c>
      <c r="M2018" t="str">
        <f>VLOOKUP(H2018,seller_roster!$A$2:$B$85,2,FALSE)</f>
        <v>Nia Mbeki</v>
      </c>
      <c r="N2018" t="str">
        <f>VLOOKUP(C2018,accounts!$A$2:$F$9615,2,FALSE)</f>
        <v>Manufacturing</v>
      </c>
      <c r="O2018" t="str">
        <f>VLOOKUP(C2018,accounts!$A$2:$F$9615,3,FALSE)</f>
        <v>&gt;$10M</v>
      </c>
      <c r="P2018" t="str">
        <f>VLOOKUP(C2018,accounts!$A$2:$F$9615,5,FALSE)</f>
        <v>East</v>
      </c>
      <c r="Q2018" t="b">
        <f t="shared" si="32"/>
        <v>1</v>
      </c>
      <c r="R2018" t="e">
        <f>INDEX(removed_duplicate_rows!$A$5:$A$39,MATCH(wins!A2018,removed_duplicate_rows!$A$5:$A$39,0))</f>
        <v>#N/A</v>
      </c>
    </row>
    <row r="2019" spans="1:18" ht="15.75" customHeight="1" x14ac:dyDescent="0.2">
      <c r="A2019" t="s">
        <v>6186</v>
      </c>
      <c r="B2019" t="s">
        <v>6187</v>
      </c>
      <c r="C2019" t="s">
        <v>6188</v>
      </c>
      <c r="D2019" s="10">
        <v>45808</v>
      </c>
      <c r="E2019" t="s">
        <v>4832</v>
      </c>
      <c r="F2019">
        <v>4</v>
      </c>
      <c r="G2019" t="s">
        <v>77</v>
      </c>
      <c r="H2019" t="s">
        <v>169</v>
      </c>
      <c r="I2019" t="s">
        <v>55</v>
      </c>
      <c r="J2019">
        <v>1</v>
      </c>
      <c r="K2019">
        <v>8520</v>
      </c>
      <c r="L2019" t="str">
        <f>IFERROR(INDEX(play_attribution!$B$2:$B$328,MATCH(A2019,play_attribution!$A$2:$A$328,0)),"")</f>
        <v/>
      </c>
      <c r="M2019" t="str">
        <f>VLOOKUP(H2019,seller_roster!$A$2:$B$85,2,FALSE)</f>
        <v>Rhea Doyle</v>
      </c>
      <c r="N2019" t="str">
        <f>VLOOKUP(C2019,accounts!$A$2:$F$9615,2,FALSE)</f>
        <v>Wholesale &amp; Distribution</v>
      </c>
      <c r="O2019" t="str">
        <f>VLOOKUP(C2019,accounts!$A$2:$F$9615,3,FALSE)</f>
        <v>$2.5M-$5M</v>
      </c>
      <c r="P2019" t="str">
        <f>VLOOKUP(C2019,accounts!$A$2:$F$9615,5,FALSE)</f>
        <v>East</v>
      </c>
      <c r="Q2019" t="b">
        <f t="shared" si="32"/>
        <v>1</v>
      </c>
      <c r="R2019" t="e">
        <f>INDEX(removed_duplicate_rows!$A$5:$A$39,MATCH(wins!A2019,removed_duplicate_rows!$A$5:$A$39,0))</f>
        <v>#N/A</v>
      </c>
    </row>
    <row r="2020" spans="1:18" ht="15.75" customHeight="1" x14ac:dyDescent="0.2">
      <c r="A2020" t="s">
        <v>6189</v>
      </c>
      <c r="B2020" t="s">
        <v>6190</v>
      </c>
      <c r="C2020" t="s">
        <v>6191</v>
      </c>
      <c r="D2020" s="10">
        <v>45808</v>
      </c>
      <c r="E2020" t="s">
        <v>4832</v>
      </c>
      <c r="F2020">
        <v>4</v>
      </c>
      <c r="G2020" t="s">
        <v>77</v>
      </c>
      <c r="H2020" t="s">
        <v>91</v>
      </c>
      <c r="I2020" t="s">
        <v>79</v>
      </c>
      <c r="J2020">
        <v>1</v>
      </c>
      <c r="K2020">
        <v>6532</v>
      </c>
      <c r="L2020" t="str">
        <f>IFERROR(INDEX(play_attribution!$B$2:$B$328,MATCH(A2020,play_attribution!$A$2:$A$328,0)),"")</f>
        <v/>
      </c>
      <c r="M2020" t="str">
        <f>VLOOKUP(H2020,seller_roster!$A$2:$B$85,2,FALSE)</f>
        <v>Kira Sorensen</v>
      </c>
      <c r="N2020" t="str">
        <f>VLOOKUP(C2020,accounts!$A$2:$F$9615,2,FALSE)</f>
        <v>Wholesale &amp; Distribution</v>
      </c>
      <c r="O2020" t="str">
        <f>VLOOKUP(C2020,accounts!$A$2:$F$9615,3,FALSE)</f>
        <v>$5M-$10M</v>
      </c>
      <c r="P2020" t="str">
        <f>VLOOKUP(C2020,accounts!$A$2:$F$9615,5,FALSE)</f>
        <v>West</v>
      </c>
      <c r="Q2020" t="b">
        <f t="shared" si="32"/>
        <v>1</v>
      </c>
      <c r="R2020" t="e">
        <f>INDEX(removed_duplicate_rows!$A$5:$A$39,MATCH(wins!A2020,removed_duplicate_rows!$A$5:$A$39,0))</f>
        <v>#N/A</v>
      </c>
    </row>
    <row r="2021" spans="1:18" ht="15.75" customHeight="1" x14ac:dyDescent="0.2">
      <c r="A2021" t="s">
        <v>6192</v>
      </c>
      <c r="B2021" t="s">
        <v>6193</v>
      </c>
      <c r="C2021" t="s">
        <v>6194</v>
      </c>
      <c r="D2021" s="10">
        <v>45808</v>
      </c>
      <c r="E2021" t="s">
        <v>4832</v>
      </c>
      <c r="F2021">
        <v>4</v>
      </c>
      <c r="G2021" t="s">
        <v>77</v>
      </c>
      <c r="H2021" t="s">
        <v>99</v>
      </c>
      <c r="I2021" t="s">
        <v>55</v>
      </c>
      <c r="J2021">
        <v>1</v>
      </c>
      <c r="K2021">
        <v>4695</v>
      </c>
      <c r="L2021" t="str">
        <f>IFERROR(INDEX(play_attribution!$B$2:$B$328,MATCH(A2021,play_attribution!$A$2:$A$328,0)),"")</f>
        <v/>
      </c>
      <c r="M2021" t="str">
        <f>VLOOKUP(H2021,seller_roster!$A$2:$B$85,2,FALSE)</f>
        <v>Shiloh Sorensen</v>
      </c>
      <c r="N2021" t="str">
        <f>VLOOKUP(C2021,accounts!$A$2:$F$9615,2,FALSE)</f>
        <v>Manufacturing</v>
      </c>
      <c r="O2021" t="str">
        <f>VLOOKUP(C2021,accounts!$A$2:$F$9615,3,FALSE)</f>
        <v>$1M-$2.5M</v>
      </c>
      <c r="P2021" t="str">
        <f>VLOOKUP(C2021,accounts!$A$2:$F$9615,5,FALSE)</f>
        <v>East</v>
      </c>
      <c r="Q2021" t="b">
        <f t="shared" si="32"/>
        <v>1</v>
      </c>
      <c r="R2021" t="e">
        <f>INDEX(removed_duplicate_rows!$A$5:$A$39,MATCH(wins!A2021,removed_duplicate_rows!$A$5:$A$39,0))</f>
        <v>#N/A</v>
      </c>
    </row>
    <row r="2022" spans="1:18" ht="15.75" customHeight="1" x14ac:dyDescent="0.2">
      <c r="A2022" t="s">
        <v>6195</v>
      </c>
      <c r="B2022" t="s">
        <v>6196</v>
      </c>
      <c r="C2022" t="s">
        <v>6197</v>
      </c>
      <c r="D2022" s="10">
        <v>45808</v>
      </c>
      <c r="E2022" t="s">
        <v>4832</v>
      </c>
      <c r="F2022">
        <v>4</v>
      </c>
      <c r="G2022" t="s">
        <v>77</v>
      </c>
      <c r="H2022" t="s">
        <v>103</v>
      </c>
      <c r="I2022" t="s">
        <v>79</v>
      </c>
      <c r="J2022">
        <v>1</v>
      </c>
      <c r="K2022">
        <v>8021</v>
      </c>
      <c r="L2022" t="str">
        <f>IFERROR(INDEX(play_attribution!$B$2:$B$328,MATCH(A2022,play_attribution!$A$2:$A$328,0)),"")</f>
        <v/>
      </c>
      <c r="M2022" t="str">
        <f>VLOOKUP(H2022,seller_roster!$A$2:$B$85,2,FALSE)</f>
        <v>Jax Reyes</v>
      </c>
      <c r="N2022" t="str">
        <f>VLOOKUP(C2022,accounts!$A$2:$F$9615,2,FALSE)</f>
        <v>Hospitality Group</v>
      </c>
      <c r="O2022" t="str">
        <f>VLOOKUP(C2022,accounts!$A$2:$F$9615,3,FALSE)</f>
        <v>$1M-$2.5M</v>
      </c>
      <c r="P2022" t="str">
        <f>VLOOKUP(C2022,accounts!$A$2:$F$9615,5,FALSE)</f>
        <v>Central</v>
      </c>
      <c r="Q2022" t="b">
        <f t="shared" si="32"/>
        <v>1</v>
      </c>
      <c r="R2022" t="e">
        <f>INDEX(removed_duplicate_rows!$A$5:$A$39,MATCH(wins!A2022,removed_duplicate_rows!$A$5:$A$39,0))</f>
        <v>#N/A</v>
      </c>
    </row>
    <row r="2023" spans="1:18" ht="15.75" customHeight="1" x14ac:dyDescent="0.2">
      <c r="A2023" t="s">
        <v>6198</v>
      </c>
      <c r="B2023" t="s">
        <v>6199</v>
      </c>
      <c r="C2023" t="s">
        <v>6200</v>
      </c>
      <c r="D2023" s="10">
        <v>45808</v>
      </c>
      <c r="E2023" t="s">
        <v>4832</v>
      </c>
      <c r="F2023">
        <v>4</v>
      </c>
      <c r="G2023" t="s">
        <v>77</v>
      </c>
      <c r="H2023" t="s">
        <v>78</v>
      </c>
      <c r="I2023" t="s">
        <v>79</v>
      </c>
      <c r="J2023">
        <v>1</v>
      </c>
      <c r="K2023">
        <v>6846</v>
      </c>
      <c r="L2023" t="str">
        <f>IFERROR(INDEX(play_attribution!$B$2:$B$328,MATCH(A2023,play_attribution!$A$2:$A$328,0)),"")</f>
        <v/>
      </c>
      <c r="M2023" t="str">
        <f>VLOOKUP(H2023,seller_roster!$A$2:$B$85,2,FALSE)</f>
        <v>Lennon Ferro</v>
      </c>
      <c r="N2023" t="str">
        <f>VLOOKUP(C2023,accounts!$A$2:$F$9615,2,FALSE)</f>
        <v>Manufacturing</v>
      </c>
      <c r="O2023" t="str">
        <f>VLOOKUP(C2023,accounts!$A$2:$F$9615,3,FALSE)</f>
        <v>&lt;$1M</v>
      </c>
      <c r="P2023" t="str">
        <f>VLOOKUP(C2023,accounts!$A$2:$F$9615,5,FALSE)</f>
        <v>Central</v>
      </c>
      <c r="Q2023" t="b">
        <f t="shared" si="32"/>
        <v>1</v>
      </c>
      <c r="R2023" t="e">
        <f>INDEX(removed_duplicate_rows!$A$5:$A$39,MATCH(wins!A2023,removed_duplicate_rows!$A$5:$A$39,0))</f>
        <v>#N/A</v>
      </c>
    </row>
    <row r="2024" spans="1:18" ht="15.75" customHeight="1" x14ac:dyDescent="0.2">
      <c r="A2024" t="s">
        <v>6201</v>
      </c>
      <c r="B2024" t="s">
        <v>6202</v>
      </c>
      <c r="C2024" t="s">
        <v>6203</v>
      </c>
      <c r="D2024" s="10">
        <v>45808</v>
      </c>
      <c r="E2024" t="s">
        <v>4832</v>
      </c>
      <c r="F2024">
        <v>4</v>
      </c>
      <c r="G2024" t="s">
        <v>273</v>
      </c>
      <c r="H2024" t="s">
        <v>717</v>
      </c>
      <c r="I2024" t="s">
        <v>79</v>
      </c>
      <c r="J2024">
        <v>1</v>
      </c>
      <c r="K2024">
        <v>7030</v>
      </c>
      <c r="L2024" t="str">
        <f>IFERROR(INDEX(play_attribution!$B$2:$B$328,MATCH(A2024,play_attribution!$A$2:$A$328,0)),"")</f>
        <v/>
      </c>
      <c r="M2024" t="str">
        <f>VLOOKUP(H2024,seller_roster!$A$2:$B$85,2,FALSE)</f>
        <v>Corey Novak</v>
      </c>
      <c r="N2024" t="str">
        <f>VLOOKUP(C2024,accounts!$A$2:$F$9615,2,FALSE)</f>
        <v>Hospitality Group</v>
      </c>
      <c r="O2024" t="str">
        <f>VLOOKUP(C2024,accounts!$A$2:$F$9615,3,FALSE)</f>
        <v>$5M-$10M</v>
      </c>
      <c r="P2024" t="str">
        <f>VLOOKUP(C2024,accounts!$A$2:$F$9615,5,FALSE)</f>
        <v>West</v>
      </c>
      <c r="Q2024" t="b">
        <f t="shared" si="32"/>
        <v>1</v>
      </c>
      <c r="R2024" t="e">
        <f>INDEX(removed_duplicate_rows!$A$5:$A$39,MATCH(wins!A2024,removed_duplicate_rows!$A$5:$A$39,0))</f>
        <v>#N/A</v>
      </c>
    </row>
    <row r="2025" spans="1:18" ht="15.75" customHeight="1" x14ac:dyDescent="0.2">
      <c r="A2025" t="s">
        <v>6204</v>
      </c>
      <c r="B2025" t="s">
        <v>6205</v>
      </c>
      <c r="C2025" t="s">
        <v>6206</v>
      </c>
      <c r="D2025" s="10">
        <v>45808</v>
      </c>
      <c r="E2025" t="s">
        <v>4832</v>
      </c>
      <c r="F2025">
        <v>4</v>
      </c>
      <c r="G2025" t="s">
        <v>273</v>
      </c>
      <c r="H2025" t="s">
        <v>301</v>
      </c>
      <c r="I2025" t="s">
        <v>79</v>
      </c>
      <c r="J2025">
        <v>1</v>
      </c>
      <c r="K2025">
        <v>14097</v>
      </c>
      <c r="L2025" t="str">
        <f>IFERROR(INDEX(play_attribution!$B$2:$B$328,MATCH(A2025,play_attribution!$A$2:$A$328,0)),"")</f>
        <v/>
      </c>
      <c r="M2025" t="str">
        <f>VLOOKUP(H2025,seller_roster!$A$2:$B$85,2,FALSE)</f>
        <v>Pia Marsh</v>
      </c>
      <c r="N2025" t="str">
        <f>VLOOKUP(C2025,accounts!$A$2:$F$9615,2,FALSE)</f>
        <v>Retail Multi-Location</v>
      </c>
      <c r="O2025" t="str">
        <f>VLOOKUP(C2025,accounts!$A$2:$F$9615,3,FALSE)</f>
        <v>$2.5M-$5M</v>
      </c>
      <c r="P2025" t="str">
        <f>VLOOKUP(C2025,accounts!$A$2:$F$9615,5,FALSE)</f>
        <v>East</v>
      </c>
      <c r="Q2025" t="b">
        <f t="shared" si="32"/>
        <v>1</v>
      </c>
      <c r="R2025" t="e">
        <f>INDEX(removed_duplicate_rows!$A$5:$A$39,MATCH(wins!A2025,removed_duplicate_rows!$A$5:$A$39,0))</f>
        <v>#N/A</v>
      </c>
    </row>
    <row r="2026" spans="1:18" ht="15.75" customHeight="1" x14ac:dyDescent="0.2">
      <c r="A2026" t="s">
        <v>6207</v>
      </c>
      <c r="B2026" t="s">
        <v>6208</v>
      </c>
      <c r="C2026" t="s">
        <v>6209</v>
      </c>
      <c r="D2026" s="10">
        <v>45808</v>
      </c>
      <c r="E2026" t="s">
        <v>4832</v>
      </c>
      <c r="F2026">
        <v>4</v>
      </c>
      <c r="G2026" t="s">
        <v>273</v>
      </c>
      <c r="H2026" t="s">
        <v>337</v>
      </c>
      <c r="I2026" t="s">
        <v>55</v>
      </c>
      <c r="J2026">
        <v>1</v>
      </c>
      <c r="K2026">
        <v>12273</v>
      </c>
      <c r="L2026" t="str">
        <f>IFERROR(INDEX(play_attribution!$B$2:$B$328,MATCH(A2026,play_attribution!$A$2:$A$328,0)),"")</f>
        <v/>
      </c>
      <c r="M2026" t="str">
        <f>VLOOKUP(H2026,seller_roster!$A$2:$B$85,2,FALSE)</f>
        <v>Flor Bianchi</v>
      </c>
      <c r="N2026" t="str">
        <f>VLOOKUP(C2026,accounts!$A$2:$F$9615,2,FALSE)</f>
        <v>Field Services</v>
      </c>
      <c r="O2026" t="str">
        <f>VLOOKUP(C2026,accounts!$A$2:$F$9615,3,FALSE)</f>
        <v>$2.5M-$5M</v>
      </c>
      <c r="P2026" t="str">
        <f>VLOOKUP(C2026,accounts!$A$2:$F$9615,5,FALSE)</f>
        <v>East</v>
      </c>
      <c r="Q2026" t="b">
        <f t="shared" si="32"/>
        <v>1</v>
      </c>
      <c r="R2026" t="e">
        <f>INDEX(removed_duplicate_rows!$A$5:$A$39,MATCH(wins!A2026,removed_duplicate_rows!$A$5:$A$39,0))</f>
        <v>#N/A</v>
      </c>
    </row>
    <row r="2027" spans="1:18" ht="15.75" customHeight="1" x14ac:dyDescent="0.2">
      <c r="A2027" t="s">
        <v>6210</v>
      </c>
      <c r="B2027" t="s">
        <v>6211</v>
      </c>
      <c r="C2027" t="s">
        <v>6212</v>
      </c>
      <c r="D2027" s="10">
        <v>45808</v>
      </c>
      <c r="E2027" t="s">
        <v>4832</v>
      </c>
      <c r="F2027">
        <v>4</v>
      </c>
      <c r="G2027" t="s">
        <v>273</v>
      </c>
      <c r="H2027" t="s">
        <v>289</v>
      </c>
      <c r="I2027" t="s">
        <v>79</v>
      </c>
      <c r="J2027">
        <v>1</v>
      </c>
      <c r="K2027">
        <v>11100</v>
      </c>
      <c r="L2027" t="str">
        <f>IFERROR(INDEX(play_attribution!$B$2:$B$328,MATCH(A2027,play_attribution!$A$2:$A$328,0)),"")</f>
        <v/>
      </c>
      <c r="M2027" t="str">
        <f>VLOOKUP(H2027,seller_roster!$A$2:$B$85,2,FALSE)</f>
        <v>Skyler Okafor</v>
      </c>
      <c r="N2027" t="str">
        <f>VLOOKUP(C2027,accounts!$A$2:$F$9615,2,FALSE)</f>
        <v>Construction</v>
      </c>
      <c r="O2027" t="str">
        <f>VLOOKUP(C2027,accounts!$A$2:$F$9615,3,FALSE)</f>
        <v>$2.5M-$5M</v>
      </c>
      <c r="P2027" t="str">
        <f>VLOOKUP(C2027,accounts!$A$2:$F$9615,5,FALSE)</f>
        <v>West</v>
      </c>
      <c r="Q2027" t="b">
        <f t="shared" si="32"/>
        <v>1</v>
      </c>
      <c r="R2027" t="e">
        <f>INDEX(removed_duplicate_rows!$A$5:$A$39,MATCH(wins!A2027,removed_duplicate_rows!$A$5:$A$39,0))</f>
        <v>#N/A</v>
      </c>
    </row>
    <row r="2028" spans="1:18" ht="15.75" customHeight="1" x14ac:dyDescent="0.2">
      <c r="A2028" t="s">
        <v>6213</v>
      </c>
      <c r="B2028" t="s">
        <v>6214</v>
      </c>
      <c r="C2028" t="s">
        <v>6215</v>
      </c>
      <c r="D2028" s="10">
        <v>45808</v>
      </c>
      <c r="E2028" t="s">
        <v>4832</v>
      </c>
      <c r="F2028">
        <v>4</v>
      </c>
      <c r="G2028" t="s">
        <v>273</v>
      </c>
      <c r="H2028" t="s">
        <v>727</v>
      </c>
      <c r="I2028" t="s">
        <v>79</v>
      </c>
      <c r="J2028">
        <v>1</v>
      </c>
      <c r="K2028">
        <v>10580</v>
      </c>
      <c r="L2028" t="str">
        <f>IFERROR(INDEX(play_attribution!$B$2:$B$328,MATCH(A2028,play_attribution!$A$2:$A$328,0)),"")</f>
        <v/>
      </c>
      <c r="M2028" t="str">
        <f>VLOOKUP(H2028,seller_roster!$A$2:$B$85,2,FALSE)</f>
        <v>Finley Okafor</v>
      </c>
      <c r="N2028" t="str">
        <f>VLOOKUP(C2028,accounts!$A$2:$F$9615,2,FALSE)</f>
        <v>Hospitality Group</v>
      </c>
      <c r="O2028" t="str">
        <f>VLOOKUP(C2028,accounts!$A$2:$F$9615,3,FALSE)</f>
        <v>$5M-$10M</v>
      </c>
      <c r="P2028" t="str">
        <f>VLOOKUP(C2028,accounts!$A$2:$F$9615,5,FALSE)</f>
        <v>West</v>
      </c>
      <c r="Q2028" t="b">
        <f t="shared" si="32"/>
        <v>1</v>
      </c>
      <c r="R2028" t="e">
        <f>INDEX(removed_duplicate_rows!$A$5:$A$39,MATCH(wins!A2028,removed_duplicate_rows!$A$5:$A$39,0))</f>
        <v>#N/A</v>
      </c>
    </row>
    <row r="2029" spans="1:18" ht="15.75" customHeight="1" x14ac:dyDescent="0.2">
      <c r="A2029" t="s">
        <v>6216</v>
      </c>
      <c r="B2029" t="s">
        <v>6217</v>
      </c>
      <c r="C2029" t="s">
        <v>6218</v>
      </c>
      <c r="D2029" s="10">
        <v>45808</v>
      </c>
      <c r="E2029" t="s">
        <v>4832</v>
      </c>
      <c r="F2029">
        <v>4</v>
      </c>
      <c r="G2029" t="s">
        <v>273</v>
      </c>
      <c r="H2029" t="s">
        <v>727</v>
      </c>
      <c r="I2029" t="s">
        <v>79</v>
      </c>
      <c r="J2029">
        <v>1</v>
      </c>
      <c r="K2029">
        <v>10183</v>
      </c>
      <c r="L2029" t="str">
        <f>IFERROR(INDEX(play_attribution!$B$2:$B$328,MATCH(A2029,play_attribution!$A$2:$A$328,0)),"")</f>
        <v/>
      </c>
      <c r="M2029" t="str">
        <f>VLOOKUP(H2029,seller_roster!$A$2:$B$85,2,FALSE)</f>
        <v>Finley Okafor</v>
      </c>
      <c r="N2029" t="str">
        <f>VLOOKUP(C2029,accounts!$A$2:$F$9615,2,FALSE)</f>
        <v>Hospitality Group</v>
      </c>
      <c r="O2029" t="str">
        <f>VLOOKUP(C2029,accounts!$A$2:$F$9615,3,FALSE)</f>
        <v>&gt;$10M</v>
      </c>
      <c r="P2029" t="str">
        <f>VLOOKUP(C2029,accounts!$A$2:$F$9615,5,FALSE)</f>
        <v>East</v>
      </c>
      <c r="Q2029" t="b">
        <f t="shared" si="32"/>
        <v>1</v>
      </c>
      <c r="R2029" t="e">
        <f>INDEX(removed_duplicate_rows!$A$5:$A$39,MATCH(wins!A2029,removed_duplicate_rows!$A$5:$A$39,0))</f>
        <v>#N/A</v>
      </c>
    </row>
    <row r="2030" spans="1:18" ht="15.75" customHeight="1" x14ac:dyDescent="0.2">
      <c r="A2030" t="s">
        <v>6219</v>
      </c>
      <c r="B2030" t="s">
        <v>6220</v>
      </c>
      <c r="C2030" t="s">
        <v>6221</v>
      </c>
      <c r="D2030" s="10">
        <v>45808</v>
      </c>
      <c r="E2030" t="s">
        <v>4832</v>
      </c>
      <c r="F2030">
        <v>4</v>
      </c>
      <c r="G2030" t="s">
        <v>273</v>
      </c>
      <c r="H2030" t="s">
        <v>278</v>
      </c>
      <c r="I2030" t="s">
        <v>79</v>
      </c>
      <c r="J2030">
        <v>1</v>
      </c>
      <c r="K2030">
        <v>8228</v>
      </c>
      <c r="L2030" t="str">
        <f>IFERROR(INDEX(play_attribution!$B$2:$B$328,MATCH(A2030,play_attribution!$A$2:$A$328,0)),"")</f>
        <v/>
      </c>
      <c r="M2030" t="str">
        <f>VLOOKUP(H2030,seller_roster!$A$2:$B$85,2,FALSE)</f>
        <v>Kira Bianchi</v>
      </c>
      <c r="N2030" t="str">
        <f>VLOOKUP(C2030,accounts!$A$2:$F$9615,2,FALSE)</f>
        <v>Manufacturing</v>
      </c>
      <c r="O2030" t="str">
        <f>VLOOKUP(C2030,accounts!$A$2:$F$9615,3,FALSE)</f>
        <v>$2.5M-$5M</v>
      </c>
      <c r="P2030" t="str">
        <f>VLOOKUP(C2030,accounts!$A$2:$F$9615,5,FALSE)</f>
        <v>Central</v>
      </c>
      <c r="Q2030" t="b">
        <f t="shared" si="32"/>
        <v>1</v>
      </c>
      <c r="R2030" t="e">
        <f>INDEX(removed_duplicate_rows!$A$5:$A$39,MATCH(wins!A2030,removed_duplicate_rows!$A$5:$A$39,0))</f>
        <v>#N/A</v>
      </c>
    </row>
    <row r="2031" spans="1:18" ht="15.75" customHeight="1" x14ac:dyDescent="0.2">
      <c r="A2031" t="s">
        <v>6222</v>
      </c>
      <c r="B2031" t="s">
        <v>6223</v>
      </c>
      <c r="C2031" t="s">
        <v>6224</v>
      </c>
      <c r="D2031" s="10">
        <v>45808</v>
      </c>
      <c r="E2031" t="s">
        <v>4832</v>
      </c>
      <c r="F2031">
        <v>4</v>
      </c>
      <c r="G2031" t="s">
        <v>273</v>
      </c>
      <c r="H2031" t="s">
        <v>755</v>
      </c>
      <c r="I2031" t="s">
        <v>79</v>
      </c>
      <c r="J2031">
        <v>1</v>
      </c>
      <c r="K2031">
        <v>11251</v>
      </c>
      <c r="L2031" t="str">
        <f>IFERROR(INDEX(play_attribution!$B$2:$B$328,MATCH(A2031,play_attribution!$A$2:$A$328,0)),"")</f>
        <v/>
      </c>
      <c r="M2031" t="str">
        <f>VLOOKUP(H2031,seller_roster!$A$2:$B$85,2,FALSE)</f>
        <v>Jesse Silva</v>
      </c>
      <c r="N2031" t="str">
        <f>VLOOKUP(C2031,accounts!$A$2:$F$9615,2,FALSE)</f>
        <v>Logistics</v>
      </c>
      <c r="O2031" t="str">
        <f>VLOOKUP(C2031,accounts!$A$2:$F$9615,3,FALSE)</f>
        <v>$5M-$10M</v>
      </c>
      <c r="P2031" t="str">
        <f>VLOOKUP(C2031,accounts!$A$2:$F$9615,5,FALSE)</f>
        <v>Central</v>
      </c>
      <c r="Q2031" t="b">
        <f t="shared" si="32"/>
        <v>1</v>
      </c>
      <c r="R2031" t="e">
        <f>INDEX(removed_duplicate_rows!$A$5:$A$39,MATCH(wins!A2031,removed_duplicate_rows!$A$5:$A$39,0))</f>
        <v>#N/A</v>
      </c>
    </row>
    <row r="2032" spans="1:18" ht="15.75" customHeight="1" x14ac:dyDescent="0.2">
      <c r="A2032" t="s">
        <v>6225</v>
      </c>
      <c r="B2032" t="s">
        <v>6226</v>
      </c>
      <c r="C2032" t="s">
        <v>6227</v>
      </c>
      <c r="D2032" s="10">
        <v>45808</v>
      </c>
      <c r="E2032" t="s">
        <v>4832</v>
      </c>
      <c r="F2032">
        <v>4</v>
      </c>
      <c r="G2032" t="s">
        <v>273</v>
      </c>
      <c r="H2032" t="s">
        <v>319</v>
      </c>
      <c r="I2032" t="s">
        <v>79</v>
      </c>
      <c r="J2032">
        <v>1</v>
      </c>
      <c r="K2032">
        <v>7021</v>
      </c>
      <c r="L2032" t="str">
        <f>IFERROR(INDEX(play_attribution!$B$2:$B$328,MATCH(A2032,play_attribution!$A$2:$A$328,0)),"")</f>
        <v/>
      </c>
      <c r="M2032" t="str">
        <f>VLOOKUP(H2032,seller_roster!$A$2:$B$85,2,FALSE)</f>
        <v>Nia Kowalski</v>
      </c>
      <c r="N2032" t="str">
        <f>VLOOKUP(C2032,accounts!$A$2:$F$9615,2,FALSE)</f>
        <v>Professional Services</v>
      </c>
      <c r="O2032" t="str">
        <f>VLOOKUP(C2032,accounts!$A$2:$F$9615,3,FALSE)</f>
        <v>$2.5M-$5M</v>
      </c>
      <c r="P2032" t="str">
        <f>VLOOKUP(C2032,accounts!$A$2:$F$9615,5,FALSE)</f>
        <v>West</v>
      </c>
      <c r="Q2032" t="b">
        <f t="shared" si="32"/>
        <v>1</v>
      </c>
      <c r="R2032" t="e">
        <f>INDEX(removed_duplicate_rows!$A$5:$A$39,MATCH(wins!A2032,removed_duplicate_rows!$A$5:$A$39,0))</f>
        <v>#N/A</v>
      </c>
    </row>
    <row r="2033" spans="1:18" ht="15.75" customHeight="1" x14ac:dyDescent="0.2">
      <c r="A2033" t="s">
        <v>6228</v>
      </c>
      <c r="B2033" t="s">
        <v>6229</v>
      </c>
      <c r="C2033" t="s">
        <v>6230</v>
      </c>
      <c r="D2033" s="10">
        <v>45808</v>
      </c>
      <c r="E2033" t="s">
        <v>4832</v>
      </c>
      <c r="F2033">
        <v>4</v>
      </c>
      <c r="G2033" t="s">
        <v>273</v>
      </c>
      <c r="H2033" t="s">
        <v>680</v>
      </c>
      <c r="I2033" t="s">
        <v>79</v>
      </c>
      <c r="J2033">
        <v>1</v>
      </c>
      <c r="K2033">
        <v>12854</v>
      </c>
      <c r="L2033" t="str">
        <f>IFERROR(INDEX(play_attribution!$B$2:$B$328,MATCH(A2033,play_attribution!$A$2:$A$328,0)),"")</f>
        <v/>
      </c>
      <c r="M2033" t="str">
        <f>VLOOKUP(H2033,seller_roster!$A$2:$B$85,2,FALSE)</f>
        <v>Tatum Ruiz</v>
      </c>
      <c r="N2033" t="str">
        <f>VLOOKUP(C2033,accounts!$A$2:$F$9615,2,FALSE)</f>
        <v>Wholesale &amp; Distribution</v>
      </c>
      <c r="O2033" t="str">
        <f>VLOOKUP(C2033,accounts!$A$2:$F$9615,3,FALSE)</f>
        <v>$2.5M-$5M</v>
      </c>
      <c r="P2033" t="str">
        <f>VLOOKUP(C2033,accounts!$A$2:$F$9615,5,FALSE)</f>
        <v>West</v>
      </c>
      <c r="Q2033" t="b">
        <f t="shared" si="32"/>
        <v>1</v>
      </c>
      <c r="R2033" t="e">
        <f>INDEX(removed_duplicate_rows!$A$5:$A$39,MATCH(wins!A2033,removed_duplicate_rows!$A$5:$A$39,0))</f>
        <v>#N/A</v>
      </c>
    </row>
    <row r="2034" spans="1:18" ht="15.75" customHeight="1" x14ac:dyDescent="0.2">
      <c r="A2034" t="s">
        <v>6231</v>
      </c>
      <c r="B2034" t="s">
        <v>6232</v>
      </c>
      <c r="C2034" t="s">
        <v>6233</v>
      </c>
      <c r="D2034" s="10">
        <v>45808</v>
      </c>
      <c r="E2034" t="s">
        <v>4832</v>
      </c>
      <c r="F2034">
        <v>4</v>
      </c>
      <c r="G2034" t="s">
        <v>273</v>
      </c>
      <c r="H2034" t="s">
        <v>1098</v>
      </c>
      <c r="I2034" t="s">
        <v>79</v>
      </c>
      <c r="J2034">
        <v>1</v>
      </c>
      <c r="K2034">
        <v>11453</v>
      </c>
      <c r="L2034" t="str">
        <f>IFERROR(INDEX(play_attribution!$B$2:$B$328,MATCH(A2034,play_attribution!$A$2:$A$328,0)),"")</f>
        <v/>
      </c>
      <c r="M2034" t="str">
        <f>VLOOKUP(H2034,seller_roster!$A$2:$B$85,2,FALSE)</f>
        <v>Yael Okafor</v>
      </c>
      <c r="N2034" t="str">
        <f>VLOOKUP(C2034,accounts!$A$2:$F$9615,2,FALSE)</f>
        <v>Construction</v>
      </c>
      <c r="O2034" t="str">
        <f>VLOOKUP(C2034,accounts!$A$2:$F$9615,3,FALSE)</f>
        <v>$5M-$10M</v>
      </c>
      <c r="P2034" t="str">
        <f>VLOOKUP(C2034,accounts!$A$2:$F$9615,5,FALSE)</f>
        <v>East</v>
      </c>
      <c r="Q2034" t="b">
        <f t="shared" si="32"/>
        <v>1</v>
      </c>
      <c r="R2034" t="e">
        <f>INDEX(removed_duplicate_rows!$A$5:$A$39,MATCH(wins!A2034,removed_duplicate_rows!$A$5:$A$39,0))</f>
        <v>#N/A</v>
      </c>
    </row>
    <row r="2035" spans="1:18" ht="15.75" customHeight="1" x14ac:dyDescent="0.2">
      <c r="A2035" t="s">
        <v>6234</v>
      </c>
      <c r="B2035" t="s">
        <v>6235</v>
      </c>
      <c r="C2035" t="s">
        <v>6236</v>
      </c>
      <c r="D2035" s="10">
        <v>45808</v>
      </c>
      <c r="E2035" t="s">
        <v>4832</v>
      </c>
      <c r="F2035">
        <v>4</v>
      </c>
      <c r="G2035" t="s">
        <v>273</v>
      </c>
      <c r="H2035" t="s">
        <v>289</v>
      </c>
      <c r="I2035" t="s">
        <v>79</v>
      </c>
      <c r="J2035">
        <v>1</v>
      </c>
      <c r="K2035">
        <v>6121</v>
      </c>
      <c r="L2035" t="str">
        <f>IFERROR(INDEX(play_attribution!$B$2:$B$328,MATCH(A2035,play_attribution!$A$2:$A$328,0)),"")</f>
        <v/>
      </c>
      <c r="M2035" t="str">
        <f>VLOOKUP(H2035,seller_roster!$A$2:$B$85,2,FALSE)</f>
        <v>Skyler Okafor</v>
      </c>
      <c r="N2035" t="str">
        <f>VLOOKUP(C2035,accounts!$A$2:$F$9615,2,FALSE)</f>
        <v>Manufacturing</v>
      </c>
      <c r="O2035" t="str">
        <f>VLOOKUP(C2035,accounts!$A$2:$F$9615,3,FALSE)</f>
        <v>$5M-$10M</v>
      </c>
      <c r="P2035" t="str">
        <f>VLOOKUP(C2035,accounts!$A$2:$F$9615,5,FALSE)</f>
        <v>East</v>
      </c>
      <c r="Q2035" t="b">
        <f t="shared" si="32"/>
        <v>1</v>
      </c>
      <c r="R2035" t="e">
        <f>INDEX(removed_duplicate_rows!$A$5:$A$39,MATCH(wins!A2035,removed_duplicate_rows!$A$5:$A$39,0))</f>
        <v>#N/A</v>
      </c>
    </row>
    <row r="2036" spans="1:18" ht="15.75" customHeight="1" x14ac:dyDescent="0.2">
      <c r="A2036" t="s">
        <v>6237</v>
      </c>
      <c r="B2036" t="s">
        <v>6238</v>
      </c>
      <c r="C2036" t="s">
        <v>6239</v>
      </c>
      <c r="D2036" s="10">
        <v>45808</v>
      </c>
      <c r="E2036" t="s">
        <v>4832</v>
      </c>
      <c r="F2036">
        <v>4</v>
      </c>
      <c r="G2036" t="s">
        <v>273</v>
      </c>
      <c r="H2036" t="s">
        <v>278</v>
      </c>
      <c r="I2036" t="s">
        <v>79</v>
      </c>
      <c r="J2036">
        <v>1</v>
      </c>
      <c r="K2036">
        <v>9934</v>
      </c>
      <c r="L2036" t="str">
        <f>IFERROR(INDEX(play_attribution!$B$2:$B$328,MATCH(A2036,play_attribution!$A$2:$A$328,0)),"")</f>
        <v/>
      </c>
      <c r="M2036" t="str">
        <f>VLOOKUP(H2036,seller_roster!$A$2:$B$85,2,FALSE)</f>
        <v>Kira Bianchi</v>
      </c>
      <c r="N2036" t="str">
        <f>VLOOKUP(C2036,accounts!$A$2:$F$9615,2,FALSE)</f>
        <v>Retail Multi-Location</v>
      </c>
      <c r="O2036" t="str">
        <f>VLOOKUP(C2036,accounts!$A$2:$F$9615,3,FALSE)</f>
        <v>&gt;$10M</v>
      </c>
      <c r="P2036" t="str">
        <f>VLOOKUP(C2036,accounts!$A$2:$F$9615,5,FALSE)</f>
        <v>East</v>
      </c>
      <c r="Q2036" t="b">
        <f t="shared" si="32"/>
        <v>1</v>
      </c>
      <c r="R2036" t="e">
        <f>INDEX(removed_duplicate_rows!$A$5:$A$39,MATCH(wins!A2036,removed_duplicate_rows!$A$5:$A$39,0))</f>
        <v>#N/A</v>
      </c>
    </row>
    <row r="2037" spans="1:18" ht="15.75" customHeight="1" x14ac:dyDescent="0.2">
      <c r="A2037" t="s">
        <v>6240</v>
      </c>
      <c r="B2037" t="s">
        <v>6241</v>
      </c>
      <c r="C2037" t="s">
        <v>6242</v>
      </c>
      <c r="D2037" s="10">
        <v>45808</v>
      </c>
      <c r="E2037" t="s">
        <v>4832</v>
      </c>
      <c r="F2037">
        <v>4</v>
      </c>
      <c r="G2037" t="s">
        <v>273</v>
      </c>
      <c r="H2037" t="s">
        <v>344</v>
      </c>
      <c r="I2037" t="s">
        <v>55</v>
      </c>
      <c r="J2037">
        <v>1</v>
      </c>
      <c r="K2037">
        <v>8570</v>
      </c>
      <c r="L2037" t="str">
        <f>IFERROR(INDEX(play_attribution!$B$2:$B$328,MATCH(A2037,play_attribution!$A$2:$A$328,0)),"")</f>
        <v/>
      </c>
      <c r="M2037" t="str">
        <f>VLOOKUP(H2037,seller_roster!$A$2:$B$85,2,FALSE)</f>
        <v>Wren Kowalski</v>
      </c>
      <c r="N2037" t="str">
        <f>VLOOKUP(C2037,accounts!$A$2:$F$9615,2,FALSE)</f>
        <v>Wholesale &amp; Distribution</v>
      </c>
      <c r="O2037" t="str">
        <f>VLOOKUP(C2037,accounts!$A$2:$F$9615,3,FALSE)</f>
        <v>$2.5M-$5M</v>
      </c>
      <c r="P2037" t="str">
        <f>VLOOKUP(C2037,accounts!$A$2:$F$9615,5,FALSE)</f>
        <v>West</v>
      </c>
      <c r="Q2037" t="b">
        <f t="shared" si="32"/>
        <v>1</v>
      </c>
      <c r="R2037" t="e">
        <f>INDEX(removed_duplicate_rows!$A$5:$A$39,MATCH(wins!A2037,removed_duplicate_rows!$A$5:$A$39,0))</f>
        <v>#N/A</v>
      </c>
    </row>
    <row r="2038" spans="1:18" ht="15.75" customHeight="1" x14ac:dyDescent="0.2">
      <c r="A2038" t="s">
        <v>6243</v>
      </c>
      <c r="B2038" t="s">
        <v>6244</v>
      </c>
      <c r="C2038" t="s">
        <v>6245</v>
      </c>
      <c r="D2038" s="10">
        <v>45808</v>
      </c>
      <c r="E2038" t="s">
        <v>4832</v>
      </c>
      <c r="F2038">
        <v>4</v>
      </c>
      <c r="G2038" t="s">
        <v>273</v>
      </c>
      <c r="H2038" t="s">
        <v>319</v>
      </c>
      <c r="I2038" t="s">
        <v>55</v>
      </c>
      <c r="J2038">
        <v>1</v>
      </c>
      <c r="K2038">
        <v>9994</v>
      </c>
      <c r="L2038" t="str">
        <f>IFERROR(INDEX(play_attribution!$B$2:$B$328,MATCH(A2038,play_attribution!$A$2:$A$328,0)),"")</f>
        <v/>
      </c>
      <c r="M2038" t="str">
        <f>VLOOKUP(H2038,seller_roster!$A$2:$B$85,2,FALSE)</f>
        <v>Nia Kowalski</v>
      </c>
      <c r="N2038" t="str">
        <f>VLOOKUP(C2038,accounts!$A$2:$F$9615,2,FALSE)</f>
        <v>Nonprofit</v>
      </c>
      <c r="O2038" t="str">
        <f>VLOOKUP(C2038,accounts!$A$2:$F$9615,3,FALSE)</f>
        <v>$2.5M-$5M</v>
      </c>
      <c r="P2038" t="str">
        <f>VLOOKUP(C2038,accounts!$A$2:$F$9615,5,FALSE)</f>
        <v>East</v>
      </c>
      <c r="Q2038" t="b">
        <f t="shared" si="32"/>
        <v>1</v>
      </c>
      <c r="R2038" t="e">
        <f>INDEX(removed_duplicate_rows!$A$5:$A$39,MATCH(wins!A2038,removed_duplicate_rows!$A$5:$A$39,0))</f>
        <v>#N/A</v>
      </c>
    </row>
    <row r="2039" spans="1:18" ht="15.75" customHeight="1" x14ac:dyDescent="0.2">
      <c r="A2039" t="s">
        <v>6246</v>
      </c>
      <c r="B2039" t="s">
        <v>6247</v>
      </c>
      <c r="C2039" t="s">
        <v>6248</v>
      </c>
      <c r="D2039" s="10">
        <v>45808</v>
      </c>
      <c r="E2039" t="s">
        <v>4832</v>
      </c>
      <c r="F2039">
        <v>4</v>
      </c>
      <c r="G2039" t="s">
        <v>273</v>
      </c>
      <c r="H2039" t="s">
        <v>717</v>
      </c>
      <c r="I2039" t="s">
        <v>79</v>
      </c>
      <c r="J2039">
        <v>1</v>
      </c>
      <c r="K2039">
        <v>8302</v>
      </c>
      <c r="L2039" t="str">
        <f>IFERROR(INDEX(play_attribution!$B$2:$B$328,MATCH(A2039,play_attribution!$A$2:$A$328,0)),"")</f>
        <v/>
      </c>
      <c r="M2039" t="str">
        <f>VLOOKUP(H2039,seller_roster!$A$2:$B$85,2,FALSE)</f>
        <v>Corey Novak</v>
      </c>
      <c r="N2039" t="str">
        <f>VLOOKUP(C2039,accounts!$A$2:$F$9615,2,FALSE)</f>
        <v>Healthcare Services</v>
      </c>
      <c r="O2039" t="str">
        <f>VLOOKUP(C2039,accounts!$A$2:$F$9615,3,FALSE)</f>
        <v>$2.5M-$5M</v>
      </c>
      <c r="P2039" t="str">
        <f>VLOOKUP(C2039,accounts!$A$2:$F$9615,5,FALSE)</f>
        <v>Central</v>
      </c>
      <c r="Q2039" t="b">
        <f t="shared" si="32"/>
        <v>1</v>
      </c>
      <c r="R2039" t="e">
        <f>INDEX(removed_duplicate_rows!$A$5:$A$39,MATCH(wins!A2039,removed_duplicate_rows!$A$5:$A$39,0))</f>
        <v>#N/A</v>
      </c>
    </row>
    <row r="2040" spans="1:18" ht="15.75" customHeight="1" x14ac:dyDescent="0.2">
      <c r="A2040" t="s">
        <v>6249</v>
      </c>
      <c r="B2040" t="s">
        <v>6250</v>
      </c>
      <c r="C2040" t="s">
        <v>6251</v>
      </c>
      <c r="D2040" s="10">
        <v>45808</v>
      </c>
      <c r="E2040" t="s">
        <v>4832</v>
      </c>
      <c r="F2040">
        <v>4</v>
      </c>
      <c r="G2040" t="s">
        <v>273</v>
      </c>
      <c r="H2040" t="s">
        <v>1098</v>
      </c>
      <c r="I2040" t="s">
        <v>79</v>
      </c>
      <c r="J2040">
        <v>1</v>
      </c>
      <c r="K2040">
        <v>7596</v>
      </c>
      <c r="L2040" t="str">
        <f>IFERROR(INDEX(play_attribution!$B$2:$B$328,MATCH(A2040,play_attribution!$A$2:$A$328,0)),"")</f>
        <v/>
      </c>
      <c r="M2040" t="str">
        <f>VLOOKUP(H2040,seller_roster!$A$2:$B$85,2,FALSE)</f>
        <v>Yael Okafor</v>
      </c>
      <c r="N2040" t="str">
        <f>VLOOKUP(C2040,accounts!$A$2:$F$9615,2,FALSE)</f>
        <v>Logistics</v>
      </c>
      <c r="O2040" t="str">
        <f>VLOOKUP(C2040,accounts!$A$2:$F$9615,3,FALSE)</f>
        <v>&gt;$10M</v>
      </c>
      <c r="P2040" t="str">
        <f>VLOOKUP(C2040,accounts!$A$2:$F$9615,5,FALSE)</f>
        <v>Central</v>
      </c>
      <c r="Q2040" t="b">
        <f t="shared" si="32"/>
        <v>1</v>
      </c>
      <c r="R2040" t="e">
        <f>INDEX(removed_duplicate_rows!$A$5:$A$39,MATCH(wins!A2040,removed_duplicate_rows!$A$5:$A$39,0))</f>
        <v>#N/A</v>
      </c>
    </row>
    <row r="2041" spans="1:18" ht="15.75" customHeight="1" x14ac:dyDescent="0.2">
      <c r="A2041" t="s">
        <v>6252</v>
      </c>
      <c r="B2041" t="s">
        <v>6253</v>
      </c>
      <c r="C2041" t="s">
        <v>6254</v>
      </c>
      <c r="D2041" s="10">
        <v>45808</v>
      </c>
      <c r="E2041" t="s">
        <v>4832</v>
      </c>
      <c r="F2041">
        <v>4</v>
      </c>
      <c r="G2041" t="s">
        <v>273</v>
      </c>
      <c r="H2041" t="s">
        <v>297</v>
      </c>
      <c r="I2041" t="s">
        <v>55</v>
      </c>
      <c r="J2041">
        <v>1</v>
      </c>
      <c r="K2041">
        <v>9407</v>
      </c>
      <c r="L2041" t="str">
        <f>IFERROR(INDEX(play_attribution!$B$2:$B$328,MATCH(A2041,play_attribution!$A$2:$A$328,0)),"")</f>
        <v/>
      </c>
      <c r="M2041" t="str">
        <f>VLOOKUP(H2041,seller_roster!$A$2:$B$85,2,FALSE)</f>
        <v>Ray Moreau</v>
      </c>
      <c r="N2041" t="str">
        <f>VLOOKUP(C2041,accounts!$A$2:$F$9615,2,FALSE)</f>
        <v>Construction</v>
      </c>
      <c r="O2041" t="str">
        <f>VLOOKUP(C2041,accounts!$A$2:$F$9615,3,FALSE)</f>
        <v>&gt;$10M</v>
      </c>
      <c r="P2041" t="str">
        <f>VLOOKUP(C2041,accounts!$A$2:$F$9615,5,FALSE)</f>
        <v>East</v>
      </c>
      <c r="Q2041" t="b">
        <f t="shared" si="32"/>
        <v>1</v>
      </c>
      <c r="R2041" t="e">
        <f>INDEX(removed_duplicate_rows!$A$5:$A$39,MATCH(wins!A2041,removed_duplicate_rows!$A$5:$A$39,0))</f>
        <v>#N/A</v>
      </c>
    </row>
    <row r="2042" spans="1:18" ht="15.75" customHeight="1" x14ac:dyDescent="0.2">
      <c r="A2042" t="s">
        <v>6255</v>
      </c>
      <c r="B2042" t="s">
        <v>6256</v>
      </c>
      <c r="C2042" t="s">
        <v>6257</v>
      </c>
      <c r="D2042" s="10">
        <v>45808</v>
      </c>
      <c r="E2042" t="s">
        <v>4832</v>
      </c>
      <c r="F2042">
        <v>4</v>
      </c>
      <c r="G2042" t="s">
        <v>273</v>
      </c>
      <c r="H2042" t="s">
        <v>717</v>
      </c>
      <c r="I2042" t="s">
        <v>79</v>
      </c>
      <c r="J2042">
        <v>1</v>
      </c>
      <c r="K2042">
        <v>8443</v>
      </c>
      <c r="L2042" t="str">
        <f>IFERROR(INDEX(play_attribution!$B$2:$B$328,MATCH(A2042,play_attribution!$A$2:$A$328,0)),"")</f>
        <v/>
      </c>
      <c r="M2042" t="str">
        <f>VLOOKUP(H2042,seller_roster!$A$2:$B$85,2,FALSE)</f>
        <v>Corey Novak</v>
      </c>
      <c r="N2042" t="str">
        <f>VLOOKUP(C2042,accounts!$A$2:$F$9615,2,FALSE)</f>
        <v>Logistics</v>
      </c>
      <c r="O2042" t="str">
        <f>VLOOKUP(C2042,accounts!$A$2:$F$9615,3,FALSE)</f>
        <v>$5M-$10M</v>
      </c>
      <c r="P2042" t="str">
        <f>VLOOKUP(C2042,accounts!$A$2:$F$9615,5,FALSE)</f>
        <v>Central</v>
      </c>
      <c r="Q2042" t="b">
        <f t="shared" si="32"/>
        <v>1</v>
      </c>
      <c r="R2042" t="e">
        <f>INDEX(removed_duplicate_rows!$A$5:$A$39,MATCH(wins!A2042,removed_duplicate_rows!$A$5:$A$39,0))</f>
        <v>#N/A</v>
      </c>
    </row>
    <row r="2043" spans="1:18" ht="15.75" customHeight="1" x14ac:dyDescent="0.2">
      <c r="A2043" t="s">
        <v>6258</v>
      </c>
      <c r="B2043" t="s">
        <v>6259</v>
      </c>
      <c r="C2043" t="s">
        <v>6260</v>
      </c>
      <c r="D2043" s="10">
        <v>45808</v>
      </c>
      <c r="E2043" t="s">
        <v>4832</v>
      </c>
      <c r="F2043">
        <v>4</v>
      </c>
      <c r="G2043" t="s">
        <v>273</v>
      </c>
      <c r="H2043" t="s">
        <v>312</v>
      </c>
      <c r="I2043" t="s">
        <v>79</v>
      </c>
      <c r="J2043">
        <v>1</v>
      </c>
      <c r="K2043">
        <v>14791</v>
      </c>
      <c r="L2043" t="str">
        <f>IFERROR(INDEX(play_attribution!$B$2:$B$328,MATCH(A2043,play_attribution!$A$2:$A$328,0)),"")</f>
        <v/>
      </c>
      <c r="M2043" t="str">
        <f>VLOOKUP(H2043,seller_roster!$A$2:$B$85,2,FALSE)</f>
        <v>Tatum Osei</v>
      </c>
      <c r="N2043" t="str">
        <f>VLOOKUP(C2043,accounts!$A$2:$F$9615,2,FALSE)</f>
        <v>Logistics</v>
      </c>
      <c r="O2043" t="str">
        <f>VLOOKUP(C2043,accounts!$A$2:$F$9615,3,FALSE)</f>
        <v>$1M-$2.5M</v>
      </c>
      <c r="P2043" t="str">
        <f>VLOOKUP(C2043,accounts!$A$2:$F$9615,5,FALSE)</f>
        <v>West</v>
      </c>
      <c r="Q2043" t="b">
        <f t="shared" si="32"/>
        <v>1</v>
      </c>
      <c r="R2043" t="e">
        <f>INDEX(removed_duplicate_rows!$A$5:$A$39,MATCH(wins!A2043,removed_duplicate_rows!$A$5:$A$39,0))</f>
        <v>#N/A</v>
      </c>
    </row>
    <row r="2044" spans="1:18" ht="15.75" customHeight="1" x14ac:dyDescent="0.2">
      <c r="A2044" t="s">
        <v>6261</v>
      </c>
      <c r="B2044" t="s">
        <v>6262</v>
      </c>
      <c r="C2044" t="s">
        <v>6263</v>
      </c>
      <c r="D2044" s="10">
        <v>45808</v>
      </c>
      <c r="E2044" t="s">
        <v>4832</v>
      </c>
      <c r="F2044">
        <v>4</v>
      </c>
      <c r="G2044" t="s">
        <v>273</v>
      </c>
      <c r="H2044" t="s">
        <v>278</v>
      </c>
      <c r="I2044" t="s">
        <v>79</v>
      </c>
      <c r="J2044">
        <v>1</v>
      </c>
      <c r="K2044">
        <v>12485</v>
      </c>
      <c r="L2044" t="str">
        <f>IFERROR(INDEX(play_attribution!$B$2:$B$328,MATCH(A2044,play_attribution!$A$2:$A$328,0)),"")</f>
        <v/>
      </c>
      <c r="M2044" t="str">
        <f>VLOOKUP(H2044,seller_roster!$A$2:$B$85,2,FALSE)</f>
        <v>Kira Bianchi</v>
      </c>
      <c r="N2044" t="str">
        <f>VLOOKUP(C2044,accounts!$A$2:$F$9615,2,FALSE)</f>
        <v>Hospitality Group</v>
      </c>
      <c r="O2044" t="str">
        <f>VLOOKUP(C2044,accounts!$A$2:$F$9615,3,FALSE)</f>
        <v>$2.5M-$5M</v>
      </c>
      <c r="P2044" t="str">
        <f>VLOOKUP(C2044,accounts!$A$2:$F$9615,5,FALSE)</f>
        <v>Central</v>
      </c>
      <c r="Q2044" t="b">
        <f t="shared" si="32"/>
        <v>1</v>
      </c>
      <c r="R2044" t="e">
        <f>INDEX(removed_duplicate_rows!$A$5:$A$39,MATCH(wins!A2044,removed_duplicate_rows!$A$5:$A$39,0))</f>
        <v>#N/A</v>
      </c>
    </row>
    <row r="2045" spans="1:18" ht="15.75" customHeight="1" x14ac:dyDescent="0.2">
      <c r="A2045" t="s">
        <v>6264</v>
      </c>
      <c r="B2045" t="s">
        <v>6265</v>
      </c>
      <c r="C2045" t="s">
        <v>6266</v>
      </c>
      <c r="D2045" s="10">
        <v>45808</v>
      </c>
      <c r="E2045" t="s">
        <v>4832</v>
      </c>
      <c r="F2045">
        <v>4</v>
      </c>
      <c r="G2045" t="s">
        <v>273</v>
      </c>
      <c r="H2045" t="s">
        <v>357</v>
      </c>
      <c r="I2045" t="s">
        <v>55</v>
      </c>
      <c r="J2045">
        <v>1</v>
      </c>
      <c r="K2045">
        <v>10116</v>
      </c>
      <c r="L2045" t="str">
        <f>IFERROR(INDEX(play_attribution!$B$2:$B$328,MATCH(A2045,play_attribution!$A$2:$A$328,0)),"")</f>
        <v/>
      </c>
      <c r="M2045" t="str">
        <f>VLOOKUP(H2045,seller_roster!$A$2:$B$85,2,FALSE)</f>
        <v>Hollis Abadi</v>
      </c>
      <c r="N2045" t="str">
        <f>VLOOKUP(C2045,accounts!$A$2:$F$9615,2,FALSE)</f>
        <v>Manufacturing</v>
      </c>
      <c r="O2045" t="str">
        <f>VLOOKUP(C2045,accounts!$A$2:$F$9615,3,FALSE)</f>
        <v>$5M-$10M</v>
      </c>
      <c r="P2045" t="str">
        <f>VLOOKUP(C2045,accounts!$A$2:$F$9615,5,FALSE)</f>
        <v>West</v>
      </c>
      <c r="Q2045" t="b">
        <f t="shared" si="32"/>
        <v>1</v>
      </c>
      <c r="R2045" t="e">
        <f>INDEX(removed_duplicate_rows!$A$5:$A$39,MATCH(wins!A2045,removed_duplicate_rows!$A$5:$A$39,0))</f>
        <v>#N/A</v>
      </c>
    </row>
    <row r="2046" spans="1:18" ht="15.75" customHeight="1" x14ac:dyDescent="0.2">
      <c r="A2046" t="s">
        <v>6267</v>
      </c>
      <c r="B2046" t="s">
        <v>6268</v>
      </c>
      <c r="C2046" t="s">
        <v>6269</v>
      </c>
      <c r="D2046" s="10">
        <v>45808</v>
      </c>
      <c r="E2046" t="s">
        <v>4832</v>
      </c>
      <c r="F2046">
        <v>4</v>
      </c>
      <c r="G2046" t="s">
        <v>273</v>
      </c>
      <c r="H2046" t="s">
        <v>680</v>
      </c>
      <c r="I2046" t="s">
        <v>55</v>
      </c>
      <c r="J2046">
        <v>1</v>
      </c>
      <c r="K2046">
        <v>10170</v>
      </c>
      <c r="L2046" t="str">
        <f>IFERROR(INDEX(play_attribution!$B$2:$B$328,MATCH(A2046,play_attribution!$A$2:$A$328,0)),"")</f>
        <v/>
      </c>
      <c r="M2046" t="str">
        <f>VLOOKUP(H2046,seller_roster!$A$2:$B$85,2,FALSE)</f>
        <v>Tatum Ruiz</v>
      </c>
      <c r="N2046" t="str">
        <f>VLOOKUP(C2046,accounts!$A$2:$F$9615,2,FALSE)</f>
        <v>Hospitality Group</v>
      </c>
      <c r="O2046" t="str">
        <f>VLOOKUP(C2046,accounts!$A$2:$F$9615,3,FALSE)</f>
        <v>$2.5M-$5M</v>
      </c>
      <c r="P2046" t="str">
        <f>VLOOKUP(C2046,accounts!$A$2:$F$9615,5,FALSE)</f>
        <v>East</v>
      </c>
      <c r="Q2046" t="b">
        <f t="shared" si="32"/>
        <v>1</v>
      </c>
      <c r="R2046" t="e">
        <f>INDEX(removed_duplicate_rows!$A$5:$A$39,MATCH(wins!A2046,removed_duplicate_rows!$A$5:$A$39,0))</f>
        <v>#N/A</v>
      </c>
    </row>
    <row r="2047" spans="1:18" ht="15.75" customHeight="1" x14ac:dyDescent="0.2">
      <c r="A2047" t="s">
        <v>6270</v>
      </c>
      <c r="B2047" t="s">
        <v>6271</v>
      </c>
      <c r="C2047" t="s">
        <v>6272</v>
      </c>
      <c r="D2047" s="10">
        <v>45808</v>
      </c>
      <c r="E2047" t="s">
        <v>4832</v>
      </c>
      <c r="F2047">
        <v>4</v>
      </c>
      <c r="G2047" t="s">
        <v>273</v>
      </c>
      <c r="H2047" t="s">
        <v>312</v>
      </c>
      <c r="I2047" t="s">
        <v>79</v>
      </c>
      <c r="J2047">
        <v>1</v>
      </c>
      <c r="K2047">
        <v>8397</v>
      </c>
      <c r="L2047" t="str">
        <f>IFERROR(INDEX(play_attribution!$B$2:$B$328,MATCH(A2047,play_attribution!$A$2:$A$328,0)),"")</f>
        <v/>
      </c>
      <c r="M2047" t="str">
        <f>VLOOKUP(H2047,seller_roster!$A$2:$B$85,2,FALSE)</f>
        <v>Tatum Osei</v>
      </c>
      <c r="N2047" t="str">
        <f>VLOOKUP(C2047,accounts!$A$2:$F$9615,2,FALSE)</f>
        <v>Wholesale &amp; Distribution</v>
      </c>
      <c r="O2047" t="str">
        <f>VLOOKUP(C2047,accounts!$A$2:$F$9615,3,FALSE)</f>
        <v>$2.5M-$5M</v>
      </c>
      <c r="P2047" t="str">
        <f>VLOOKUP(C2047,accounts!$A$2:$F$9615,5,FALSE)</f>
        <v>West</v>
      </c>
      <c r="Q2047" t="b">
        <f t="shared" si="32"/>
        <v>1</v>
      </c>
      <c r="R2047" t="e">
        <f>INDEX(removed_duplicate_rows!$A$5:$A$39,MATCH(wins!A2047,removed_duplicate_rows!$A$5:$A$39,0))</f>
        <v>#N/A</v>
      </c>
    </row>
    <row r="2048" spans="1:18" ht="15.75" customHeight="1" x14ac:dyDescent="0.2">
      <c r="A2048" t="s">
        <v>6273</v>
      </c>
      <c r="B2048" t="s">
        <v>6274</v>
      </c>
      <c r="C2048" t="s">
        <v>6275</v>
      </c>
      <c r="D2048" s="10">
        <v>45808</v>
      </c>
      <c r="E2048" t="s">
        <v>4832</v>
      </c>
      <c r="F2048">
        <v>4</v>
      </c>
      <c r="G2048" t="s">
        <v>273</v>
      </c>
      <c r="H2048" t="s">
        <v>301</v>
      </c>
      <c r="I2048" t="s">
        <v>55</v>
      </c>
      <c r="J2048">
        <v>1</v>
      </c>
      <c r="K2048">
        <v>6851</v>
      </c>
      <c r="L2048" t="str">
        <f>IFERROR(INDEX(play_attribution!$B$2:$B$328,MATCH(A2048,play_attribution!$A$2:$A$328,0)),"")</f>
        <v/>
      </c>
      <c r="M2048" t="str">
        <f>VLOOKUP(H2048,seller_roster!$A$2:$B$85,2,FALSE)</f>
        <v>Pia Marsh</v>
      </c>
      <c r="N2048" t="str">
        <f>VLOOKUP(C2048,accounts!$A$2:$F$9615,2,FALSE)</f>
        <v>Logistics</v>
      </c>
      <c r="O2048" t="str">
        <f>VLOOKUP(C2048,accounts!$A$2:$F$9615,3,FALSE)</f>
        <v>$2.5M-$5M</v>
      </c>
      <c r="P2048" t="str">
        <f>VLOOKUP(C2048,accounts!$A$2:$F$9615,5,FALSE)</f>
        <v>West</v>
      </c>
      <c r="Q2048" t="b">
        <f t="shared" si="32"/>
        <v>1</v>
      </c>
      <c r="R2048" t="e">
        <f>INDEX(removed_duplicate_rows!$A$5:$A$39,MATCH(wins!A2048,removed_duplicate_rows!$A$5:$A$39,0))</f>
        <v>#N/A</v>
      </c>
    </row>
    <row r="2049" spans="1:18" ht="15.75" customHeight="1" x14ac:dyDescent="0.2">
      <c r="A2049" t="s">
        <v>6276</v>
      </c>
      <c r="B2049" t="s">
        <v>6277</v>
      </c>
      <c r="C2049" t="s">
        <v>6278</v>
      </c>
      <c r="D2049" s="10">
        <v>45808</v>
      </c>
      <c r="E2049" t="s">
        <v>4832</v>
      </c>
      <c r="F2049">
        <v>4</v>
      </c>
      <c r="G2049" t="s">
        <v>273</v>
      </c>
      <c r="H2049" t="s">
        <v>327</v>
      </c>
      <c r="I2049" t="s">
        <v>79</v>
      </c>
      <c r="J2049">
        <v>1</v>
      </c>
      <c r="K2049">
        <v>8997</v>
      </c>
      <c r="L2049" t="str">
        <f>IFERROR(INDEX(play_attribution!$B$2:$B$328,MATCH(A2049,play_attribution!$A$2:$A$328,0)),"")</f>
        <v/>
      </c>
      <c r="M2049" t="str">
        <f>VLOOKUP(H2049,seller_roster!$A$2:$B$85,2,FALSE)</f>
        <v>Frankie Lindqvist</v>
      </c>
      <c r="N2049" t="str">
        <f>VLOOKUP(C2049,accounts!$A$2:$F$9615,2,FALSE)</f>
        <v>Hospitality Group</v>
      </c>
      <c r="O2049" t="str">
        <f>VLOOKUP(C2049,accounts!$A$2:$F$9615,3,FALSE)</f>
        <v>$5M-$10M</v>
      </c>
      <c r="P2049" t="str">
        <f>VLOOKUP(C2049,accounts!$A$2:$F$9615,5,FALSE)</f>
        <v>Central</v>
      </c>
      <c r="Q2049" t="b">
        <f t="shared" si="32"/>
        <v>1</v>
      </c>
      <c r="R2049" t="e">
        <f>INDEX(removed_duplicate_rows!$A$5:$A$39,MATCH(wins!A2049,removed_duplicate_rows!$A$5:$A$39,0))</f>
        <v>#N/A</v>
      </c>
    </row>
    <row r="2050" spans="1:18" ht="15.75" customHeight="1" x14ac:dyDescent="0.2">
      <c r="A2050" t="s">
        <v>6279</v>
      </c>
      <c r="B2050" t="s">
        <v>6280</v>
      </c>
      <c r="C2050" t="s">
        <v>6281</v>
      </c>
      <c r="D2050" s="10">
        <v>45808</v>
      </c>
      <c r="E2050" t="s">
        <v>4832</v>
      </c>
      <c r="F2050">
        <v>4</v>
      </c>
      <c r="G2050" t="s">
        <v>273</v>
      </c>
      <c r="H2050" t="s">
        <v>357</v>
      </c>
      <c r="I2050" t="s">
        <v>79</v>
      </c>
      <c r="J2050">
        <v>1</v>
      </c>
      <c r="K2050">
        <v>8709</v>
      </c>
      <c r="L2050" t="str">
        <f>IFERROR(INDEX(play_attribution!$B$2:$B$328,MATCH(A2050,play_attribution!$A$2:$A$328,0)),"")</f>
        <v/>
      </c>
      <c r="M2050" t="str">
        <f>VLOOKUP(H2050,seller_roster!$A$2:$B$85,2,FALSE)</f>
        <v>Hollis Abadi</v>
      </c>
      <c r="N2050" t="str">
        <f>VLOOKUP(C2050,accounts!$A$2:$F$9615,2,FALSE)</f>
        <v>Retail Multi-Location</v>
      </c>
      <c r="O2050" t="str">
        <f>VLOOKUP(C2050,accounts!$A$2:$F$9615,3,FALSE)</f>
        <v>$2.5M-$5M</v>
      </c>
      <c r="P2050" t="str">
        <f>VLOOKUP(C2050,accounts!$A$2:$F$9615,5,FALSE)</f>
        <v>West</v>
      </c>
      <c r="Q2050" t="b">
        <f t="shared" si="32"/>
        <v>1</v>
      </c>
      <c r="R2050" t="e">
        <f>INDEX(removed_duplicate_rows!$A$5:$A$39,MATCH(wins!A2050,removed_duplicate_rows!$A$5:$A$39,0))</f>
        <v>#N/A</v>
      </c>
    </row>
    <row r="2051" spans="1:18" ht="15.75" customHeight="1" x14ac:dyDescent="0.2">
      <c r="A2051" t="s">
        <v>6282</v>
      </c>
      <c r="B2051" t="s">
        <v>6283</v>
      </c>
      <c r="C2051" t="s">
        <v>6284</v>
      </c>
      <c r="D2051" s="10">
        <v>45808</v>
      </c>
      <c r="E2051" t="s">
        <v>4832</v>
      </c>
      <c r="F2051">
        <v>4</v>
      </c>
      <c r="G2051" t="s">
        <v>273</v>
      </c>
      <c r="H2051" t="s">
        <v>278</v>
      </c>
      <c r="I2051" t="s">
        <v>79</v>
      </c>
      <c r="J2051">
        <v>1</v>
      </c>
      <c r="K2051">
        <v>8902</v>
      </c>
      <c r="L2051" t="str">
        <f>IFERROR(INDEX(play_attribution!$B$2:$B$328,MATCH(A2051,play_attribution!$A$2:$A$328,0)),"")</f>
        <v/>
      </c>
      <c r="M2051" t="str">
        <f>VLOOKUP(H2051,seller_roster!$A$2:$B$85,2,FALSE)</f>
        <v>Kira Bianchi</v>
      </c>
      <c r="N2051" t="str">
        <f>VLOOKUP(C2051,accounts!$A$2:$F$9615,2,FALSE)</f>
        <v>Manufacturing</v>
      </c>
      <c r="O2051" t="str">
        <f>VLOOKUP(C2051,accounts!$A$2:$F$9615,3,FALSE)</f>
        <v>&gt;$10M</v>
      </c>
      <c r="P2051" t="str">
        <f>VLOOKUP(C2051,accounts!$A$2:$F$9615,5,FALSE)</f>
        <v>Central</v>
      </c>
      <c r="Q2051" t="b">
        <f t="shared" ref="Q2051:Q2114" si="33">L2051=""</f>
        <v>1</v>
      </c>
      <c r="R2051" t="e">
        <f>INDEX(removed_duplicate_rows!$A$5:$A$39,MATCH(wins!A2051,removed_duplicate_rows!$A$5:$A$39,0))</f>
        <v>#N/A</v>
      </c>
    </row>
    <row r="2052" spans="1:18" ht="15.75" customHeight="1" x14ac:dyDescent="0.2">
      <c r="A2052" t="s">
        <v>6285</v>
      </c>
      <c r="B2052" t="s">
        <v>6286</v>
      </c>
      <c r="C2052" t="s">
        <v>6287</v>
      </c>
      <c r="D2052" s="10">
        <v>45808</v>
      </c>
      <c r="E2052" t="s">
        <v>4832</v>
      </c>
      <c r="F2052">
        <v>4</v>
      </c>
      <c r="G2052" t="s">
        <v>273</v>
      </c>
      <c r="H2052" t="s">
        <v>367</v>
      </c>
      <c r="I2052" t="s">
        <v>79</v>
      </c>
      <c r="J2052">
        <v>1</v>
      </c>
      <c r="K2052">
        <v>15190</v>
      </c>
      <c r="L2052" t="str">
        <f>IFERROR(INDEX(play_attribution!$B$2:$B$328,MATCH(A2052,play_attribution!$A$2:$A$328,0)),"")</f>
        <v/>
      </c>
      <c r="M2052" t="str">
        <f>VLOOKUP(H2052,seller_roster!$A$2:$B$85,2,FALSE)</f>
        <v>Zion Ito</v>
      </c>
      <c r="N2052" t="str">
        <f>VLOOKUP(C2052,accounts!$A$2:$F$9615,2,FALSE)</f>
        <v>Field Services</v>
      </c>
      <c r="O2052" t="str">
        <f>VLOOKUP(C2052,accounts!$A$2:$F$9615,3,FALSE)</f>
        <v>$5M-$10M</v>
      </c>
      <c r="P2052" t="str">
        <f>VLOOKUP(C2052,accounts!$A$2:$F$9615,5,FALSE)</f>
        <v>West</v>
      </c>
      <c r="Q2052" t="b">
        <f t="shared" si="33"/>
        <v>1</v>
      </c>
      <c r="R2052" t="e">
        <f>INDEX(removed_duplicate_rows!$A$5:$A$39,MATCH(wins!A2052,removed_duplicate_rows!$A$5:$A$39,0))</f>
        <v>#N/A</v>
      </c>
    </row>
    <row r="2053" spans="1:18" ht="15.75" customHeight="1" x14ac:dyDescent="0.2">
      <c r="A2053" t="s">
        <v>6288</v>
      </c>
      <c r="B2053" t="s">
        <v>6289</v>
      </c>
      <c r="C2053" t="s">
        <v>6290</v>
      </c>
      <c r="D2053" s="10">
        <v>45808</v>
      </c>
      <c r="E2053" t="s">
        <v>4832</v>
      </c>
      <c r="F2053">
        <v>4</v>
      </c>
      <c r="G2053" t="s">
        <v>273</v>
      </c>
      <c r="H2053" t="s">
        <v>680</v>
      </c>
      <c r="I2053" t="s">
        <v>79</v>
      </c>
      <c r="J2053">
        <v>1</v>
      </c>
      <c r="K2053">
        <v>11277</v>
      </c>
      <c r="L2053" t="str">
        <f>IFERROR(INDEX(play_attribution!$B$2:$B$328,MATCH(A2053,play_attribution!$A$2:$A$328,0)),"")</f>
        <v/>
      </c>
      <c r="M2053" t="str">
        <f>VLOOKUP(H2053,seller_roster!$A$2:$B$85,2,FALSE)</f>
        <v>Tatum Ruiz</v>
      </c>
      <c r="N2053" t="str">
        <f>VLOOKUP(C2053,accounts!$A$2:$F$9615,2,FALSE)</f>
        <v>Retail Multi-Location</v>
      </c>
      <c r="O2053" t="str">
        <f>VLOOKUP(C2053,accounts!$A$2:$F$9615,3,FALSE)</f>
        <v>&lt;$1M</v>
      </c>
      <c r="P2053" t="str">
        <f>VLOOKUP(C2053,accounts!$A$2:$F$9615,5,FALSE)</f>
        <v>East</v>
      </c>
      <c r="Q2053" t="b">
        <f t="shared" si="33"/>
        <v>1</v>
      </c>
      <c r="R2053" t="e">
        <f>INDEX(removed_duplicate_rows!$A$5:$A$39,MATCH(wins!A2053,removed_duplicate_rows!$A$5:$A$39,0))</f>
        <v>#N/A</v>
      </c>
    </row>
    <row r="2054" spans="1:18" ht="15.75" customHeight="1" x14ac:dyDescent="0.2">
      <c r="A2054" t="s">
        <v>6291</v>
      </c>
      <c r="B2054" t="s">
        <v>6292</v>
      </c>
      <c r="C2054" t="s">
        <v>6293</v>
      </c>
      <c r="D2054" s="10">
        <v>45808</v>
      </c>
      <c r="E2054" t="s">
        <v>4832</v>
      </c>
      <c r="F2054">
        <v>4</v>
      </c>
      <c r="G2054" t="s">
        <v>273</v>
      </c>
      <c r="H2054" t="s">
        <v>367</v>
      </c>
      <c r="I2054" t="s">
        <v>79</v>
      </c>
      <c r="J2054">
        <v>1</v>
      </c>
      <c r="K2054">
        <v>7951</v>
      </c>
      <c r="L2054" t="str">
        <f>IFERROR(INDEX(play_attribution!$B$2:$B$328,MATCH(A2054,play_attribution!$A$2:$A$328,0)),"")</f>
        <v/>
      </c>
      <c r="M2054" t="str">
        <f>VLOOKUP(H2054,seller_roster!$A$2:$B$85,2,FALSE)</f>
        <v>Zion Ito</v>
      </c>
      <c r="N2054" t="str">
        <f>VLOOKUP(C2054,accounts!$A$2:$F$9615,2,FALSE)</f>
        <v>Construction</v>
      </c>
      <c r="O2054" t="str">
        <f>VLOOKUP(C2054,accounts!$A$2:$F$9615,3,FALSE)</f>
        <v>$2.5M-$5M</v>
      </c>
      <c r="P2054" t="str">
        <f>VLOOKUP(C2054,accounts!$A$2:$F$9615,5,FALSE)</f>
        <v>West</v>
      </c>
      <c r="Q2054" t="b">
        <f t="shared" si="33"/>
        <v>1</v>
      </c>
      <c r="R2054" t="e">
        <f>INDEX(removed_duplicate_rows!$A$5:$A$39,MATCH(wins!A2054,removed_duplicate_rows!$A$5:$A$39,0))</f>
        <v>#N/A</v>
      </c>
    </row>
    <row r="2055" spans="1:18" ht="15.75" customHeight="1" x14ac:dyDescent="0.2">
      <c r="A2055" t="s">
        <v>6294</v>
      </c>
      <c r="B2055" t="s">
        <v>6295</v>
      </c>
      <c r="C2055" t="s">
        <v>6296</v>
      </c>
      <c r="D2055" s="10">
        <v>45808</v>
      </c>
      <c r="E2055" t="s">
        <v>4832</v>
      </c>
      <c r="F2055">
        <v>4</v>
      </c>
      <c r="G2055" t="s">
        <v>273</v>
      </c>
      <c r="H2055" t="s">
        <v>367</v>
      </c>
      <c r="I2055" t="s">
        <v>79</v>
      </c>
      <c r="J2055">
        <v>1</v>
      </c>
      <c r="K2055">
        <v>11113</v>
      </c>
      <c r="L2055" t="str">
        <f>IFERROR(INDEX(play_attribution!$B$2:$B$328,MATCH(A2055,play_attribution!$A$2:$A$328,0)),"")</f>
        <v/>
      </c>
      <c r="M2055" t="str">
        <f>VLOOKUP(H2055,seller_roster!$A$2:$B$85,2,FALSE)</f>
        <v>Zion Ito</v>
      </c>
      <c r="N2055" t="str">
        <f>VLOOKUP(C2055,accounts!$A$2:$F$9615,2,FALSE)</f>
        <v>Retail Multi-Location</v>
      </c>
      <c r="O2055" t="str">
        <f>VLOOKUP(C2055,accounts!$A$2:$F$9615,3,FALSE)</f>
        <v>$5M-$10M</v>
      </c>
      <c r="P2055" t="str">
        <f>VLOOKUP(C2055,accounts!$A$2:$F$9615,5,FALSE)</f>
        <v>Central</v>
      </c>
      <c r="Q2055" t="b">
        <f t="shared" si="33"/>
        <v>1</v>
      </c>
      <c r="R2055" t="e">
        <f>INDEX(removed_duplicate_rows!$A$5:$A$39,MATCH(wins!A2055,removed_duplicate_rows!$A$5:$A$39,0))</f>
        <v>#N/A</v>
      </c>
    </row>
    <row r="2056" spans="1:18" ht="15.75" customHeight="1" x14ac:dyDescent="0.2">
      <c r="A2056" t="s">
        <v>6297</v>
      </c>
      <c r="B2056" t="s">
        <v>6298</v>
      </c>
      <c r="C2056" t="s">
        <v>6299</v>
      </c>
      <c r="D2056" s="10">
        <v>45808</v>
      </c>
      <c r="E2056" t="s">
        <v>4832</v>
      </c>
      <c r="F2056">
        <v>4</v>
      </c>
      <c r="G2056" t="s">
        <v>273</v>
      </c>
      <c r="H2056" t="s">
        <v>344</v>
      </c>
      <c r="I2056" t="s">
        <v>79</v>
      </c>
      <c r="J2056">
        <v>1</v>
      </c>
      <c r="K2056">
        <v>10089</v>
      </c>
      <c r="L2056" t="str">
        <f>IFERROR(INDEX(play_attribution!$B$2:$B$328,MATCH(A2056,play_attribution!$A$2:$A$328,0)),"")</f>
        <v/>
      </c>
      <c r="M2056" t="str">
        <f>VLOOKUP(H2056,seller_roster!$A$2:$B$85,2,FALSE)</f>
        <v>Wren Kowalski</v>
      </c>
      <c r="N2056" t="str">
        <f>VLOOKUP(C2056,accounts!$A$2:$F$9615,2,FALSE)</f>
        <v>Logistics</v>
      </c>
      <c r="O2056" t="str">
        <f>VLOOKUP(C2056,accounts!$A$2:$F$9615,3,FALSE)</f>
        <v>$2.5M-$5M</v>
      </c>
      <c r="P2056" t="str">
        <f>VLOOKUP(C2056,accounts!$A$2:$F$9615,5,FALSE)</f>
        <v>East</v>
      </c>
      <c r="Q2056" t="b">
        <f t="shared" si="33"/>
        <v>1</v>
      </c>
      <c r="R2056" t="e">
        <f>INDEX(removed_duplicate_rows!$A$5:$A$39,MATCH(wins!A2056,removed_duplicate_rows!$A$5:$A$39,0))</f>
        <v>#N/A</v>
      </c>
    </row>
    <row r="2057" spans="1:18" ht="15.75" customHeight="1" x14ac:dyDescent="0.2">
      <c r="A2057" t="s">
        <v>6300</v>
      </c>
      <c r="B2057" t="s">
        <v>6301</v>
      </c>
      <c r="C2057" t="s">
        <v>6302</v>
      </c>
      <c r="D2057" s="10">
        <v>45808</v>
      </c>
      <c r="E2057" t="s">
        <v>4832</v>
      </c>
      <c r="F2057">
        <v>4</v>
      </c>
      <c r="G2057" t="s">
        <v>374</v>
      </c>
      <c r="H2057" t="s">
        <v>783</v>
      </c>
      <c r="I2057" t="s">
        <v>55</v>
      </c>
      <c r="J2057">
        <v>1</v>
      </c>
      <c r="K2057">
        <v>7276</v>
      </c>
      <c r="L2057" t="str">
        <f>IFERROR(INDEX(play_attribution!$B$2:$B$328,MATCH(A2057,play_attribution!$A$2:$A$328,0)),"")</f>
        <v/>
      </c>
      <c r="M2057" t="str">
        <f>VLOOKUP(H2057,seller_roster!$A$2:$B$85,2,FALSE)</f>
        <v>Omar Tran</v>
      </c>
      <c r="N2057" t="str">
        <f>VLOOKUP(C2057,accounts!$A$2:$F$9615,2,FALSE)</f>
        <v>Construction</v>
      </c>
      <c r="O2057" t="str">
        <f>VLOOKUP(C2057,accounts!$A$2:$F$9615,3,FALSE)</f>
        <v>$2.5M-$5M</v>
      </c>
      <c r="P2057" t="str">
        <f>VLOOKUP(C2057,accounts!$A$2:$F$9615,5,FALSE)</f>
        <v>Central</v>
      </c>
      <c r="Q2057" t="b">
        <f t="shared" si="33"/>
        <v>1</v>
      </c>
      <c r="R2057" t="e">
        <f>INDEX(removed_duplicate_rows!$A$5:$A$39,MATCH(wins!A2057,removed_duplicate_rows!$A$5:$A$39,0))</f>
        <v>#N/A</v>
      </c>
    </row>
    <row r="2058" spans="1:18" ht="15.75" customHeight="1" x14ac:dyDescent="0.2">
      <c r="A2058" t="s">
        <v>6303</v>
      </c>
      <c r="B2058" t="s">
        <v>6304</v>
      </c>
      <c r="C2058" t="s">
        <v>6305</v>
      </c>
      <c r="D2058" s="10">
        <v>45808</v>
      </c>
      <c r="E2058" t="s">
        <v>4832</v>
      </c>
      <c r="F2058">
        <v>4</v>
      </c>
      <c r="G2058" t="s">
        <v>374</v>
      </c>
      <c r="H2058" t="s">
        <v>383</v>
      </c>
      <c r="I2058" t="s">
        <v>55</v>
      </c>
      <c r="J2058">
        <v>1</v>
      </c>
      <c r="K2058">
        <v>6176</v>
      </c>
      <c r="L2058" t="str">
        <f>IFERROR(INDEX(play_attribution!$B$2:$B$328,MATCH(A2058,play_attribution!$A$2:$A$328,0)),"")</f>
        <v/>
      </c>
      <c r="M2058" t="str">
        <f>VLOOKUP(H2058,seller_roster!$A$2:$B$85,2,FALSE)</f>
        <v>Flor Ruiz</v>
      </c>
      <c r="N2058" t="str">
        <f>VLOOKUP(C2058,accounts!$A$2:$F$9615,2,FALSE)</f>
        <v>Retail Multi-Location</v>
      </c>
      <c r="O2058" t="str">
        <f>VLOOKUP(C2058,accounts!$A$2:$F$9615,3,FALSE)</f>
        <v>$5M-$10M</v>
      </c>
      <c r="P2058" t="str">
        <f>VLOOKUP(C2058,accounts!$A$2:$F$9615,5,FALSE)</f>
        <v>West</v>
      </c>
      <c r="Q2058" t="b">
        <f t="shared" si="33"/>
        <v>1</v>
      </c>
      <c r="R2058" t="e">
        <f>INDEX(removed_duplicate_rows!$A$5:$A$39,MATCH(wins!A2058,removed_duplicate_rows!$A$5:$A$39,0))</f>
        <v>#N/A</v>
      </c>
    </row>
    <row r="2059" spans="1:18" ht="15.75" customHeight="1" x14ac:dyDescent="0.2">
      <c r="A2059" t="s">
        <v>6306</v>
      </c>
      <c r="B2059" t="s">
        <v>6307</v>
      </c>
      <c r="C2059" t="s">
        <v>6308</v>
      </c>
      <c r="D2059" s="10">
        <v>45808</v>
      </c>
      <c r="E2059" t="s">
        <v>4832</v>
      </c>
      <c r="F2059">
        <v>4</v>
      </c>
      <c r="G2059" t="s">
        <v>374</v>
      </c>
      <c r="H2059" t="s">
        <v>375</v>
      </c>
      <c r="I2059" t="s">
        <v>55</v>
      </c>
      <c r="J2059">
        <v>1</v>
      </c>
      <c r="K2059">
        <v>4162</v>
      </c>
      <c r="L2059" t="str">
        <f>IFERROR(INDEX(play_attribution!$B$2:$B$328,MATCH(A2059,play_attribution!$A$2:$A$328,0)),"")</f>
        <v/>
      </c>
      <c r="M2059" t="str">
        <f>VLOOKUP(H2059,seller_roster!$A$2:$B$85,2,FALSE)</f>
        <v>Sol Lindqvist</v>
      </c>
      <c r="N2059" t="str">
        <f>VLOOKUP(C2059,accounts!$A$2:$F$9615,2,FALSE)</f>
        <v>Hospitality Group</v>
      </c>
      <c r="O2059" t="str">
        <f>VLOOKUP(C2059,accounts!$A$2:$F$9615,3,FALSE)</f>
        <v>$2.5M-$5M</v>
      </c>
      <c r="P2059" t="str">
        <f>VLOOKUP(C2059,accounts!$A$2:$F$9615,5,FALSE)</f>
        <v>East</v>
      </c>
      <c r="Q2059" t="b">
        <f t="shared" si="33"/>
        <v>1</v>
      </c>
      <c r="R2059" t="e">
        <f>INDEX(removed_duplicate_rows!$A$5:$A$39,MATCH(wins!A2059,removed_duplicate_rows!$A$5:$A$39,0))</f>
        <v>#N/A</v>
      </c>
    </row>
    <row r="2060" spans="1:18" ht="15.75" customHeight="1" x14ac:dyDescent="0.2">
      <c r="A2060" t="s">
        <v>6309</v>
      </c>
      <c r="B2060" t="s">
        <v>6310</v>
      </c>
      <c r="C2060" t="s">
        <v>6311</v>
      </c>
      <c r="D2060" s="10">
        <v>45808</v>
      </c>
      <c r="E2060" t="s">
        <v>4832</v>
      </c>
      <c r="F2060">
        <v>4</v>
      </c>
      <c r="G2060" t="s">
        <v>374</v>
      </c>
      <c r="H2060" t="s">
        <v>387</v>
      </c>
      <c r="I2060" t="s">
        <v>55</v>
      </c>
      <c r="J2060">
        <v>1</v>
      </c>
      <c r="K2060">
        <v>5958</v>
      </c>
      <c r="L2060" t="str">
        <f>IFERROR(INDEX(play_attribution!$B$2:$B$328,MATCH(A2060,play_attribution!$A$2:$A$328,0)),"")</f>
        <v/>
      </c>
      <c r="M2060" t="str">
        <f>VLOOKUP(H2060,seller_roster!$A$2:$B$85,2,FALSE)</f>
        <v>Ray Kim</v>
      </c>
      <c r="N2060" t="str">
        <f>VLOOKUP(C2060,accounts!$A$2:$F$9615,2,FALSE)</f>
        <v>Nonprofit</v>
      </c>
      <c r="O2060" t="str">
        <f>VLOOKUP(C2060,accounts!$A$2:$F$9615,3,FALSE)</f>
        <v>$5M-$10M</v>
      </c>
      <c r="P2060" t="str">
        <f>VLOOKUP(C2060,accounts!$A$2:$F$9615,5,FALSE)</f>
        <v>West</v>
      </c>
      <c r="Q2060" t="b">
        <f t="shared" si="33"/>
        <v>1</v>
      </c>
      <c r="R2060" t="e">
        <f>INDEX(removed_duplicate_rows!$A$5:$A$39,MATCH(wins!A2060,removed_duplicate_rows!$A$5:$A$39,0))</f>
        <v>#N/A</v>
      </c>
    </row>
    <row r="2061" spans="1:18" ht="15.75" customHeight="1" x14ac:dyDescent="0.2">
      <c r="A2061" t="s">
        <v>6312</v>
      </c>
      <c r="B2061" t="s">
        <v>6313</v>
      </c>
      <c r="C2061" t="s">
        <v>6314</v>
      </c>
      <c r="D2061" s="10">
        <v>45808</v>
      </c>
      <c r="E2061" t="s">
        <v>4832</v>
      </c>
      <c r="F2061">
        <v>4</v>
      </c>
      <c r="G2061" t="s">
        <v>374</v>
      </c>
      <c r="H2061" t="s">
        <v>402</v>
      </c>
      <c r="I2061" t="s">
        <v>55</v>
      </c>
      <c r="J2061">
        <v>1</v>
      </c>
      <c r="K2061">
        <v>7453</v>
      </c>
      <c r="L2061" t="str">
        <f>IFERROR(INDEX(play_attribution!$B$2:$B$328,MATCH(A2061,play_attribution!$A$2:$A$328,0)),"")</f>
        <v/>
      </c>
      <c r="M2061" t="str">
        <f>VLOOKUP(H2061,seller_roster!$A$2:$B$85,2,FALSE)</f>
        <v>Frankie Vega</v>
      </c>
      <c r="N2061" t="str">
        <f>VLOOKUP(C2061,accounts!$A$2:$F$9615,2,FALSE)</f>
        <v>Field Services</v>
      </c>
      <c r="O2061" t="str">
        <f>VLOOKUP(C2061,accounts!$A$2:$F$9615,3,FALSE)</f>
        <v>$5M-$10M</v>
      </c>
      <c r="P2061" t="str">
        <f>VLOOKUP(C2061,accounts!$A$2:$F$9615,5,FALSE)</f>
        <v>Central</v>
      </c>
      <c r="Q2061" t="b">
        <f t="shared" si="33"/>
        <v>1</v>
      </c>
      <c r="R2061" t="e">
        <f>INDEX(removed_duplicate_rows!$A$5:$A$39,MATCH(wins!A2061,removed_duplicate_rows!$A$5:$A$39,0))</f>
        <v>#N/A</v>
      </c>
    </row>
    <row r="2062" spans="1:18" ht="15.75" customHeight="1" x14ac:dyDescent="0.2">
      <c r="A2062" t="s">
        <v>6315</v>
      </c>
      <c r="B2062" t="s">
        <v>6316</v>
      </c>
      <c r="C2062" t="s">
        <v>6317</v>
      </c>
      <c r="D2062" s="10">
        <v>45808</v>
      </c>
      <c r="E2062" t="s">
        <v>4832</v>
      </c>
      <c r="F2062">
        <v>4</v>
      </c>
      <c r="G2062" t="s">
        <v>374</v>
      </c>
      <c r="H2062" t="s">
        <v>1843</v>
      </c>
      <c r="I2062" t="s">
        <v>55</v>
      </c>
      <c r="J2062">
        <v>1</v>
      </c>
      <c r="K2062">
        <v>4668</v>
      </c>
      <c r="L2062" t="str">
        <f>IFERROR(INDEX(play_attribution!$B$2:$B$328,MATCH(A2062,play_attribution!$A$2:$A$328,0)),"")</f>
        <v/>
      </c>
      <c r="M2062" t="str">
        <f>VLOOKUP(H2062,seller_roster!$A$2:$B$85,2,FALSE)</f>
        <v>Quinn Mbeki</v>
      </c>
      <c r="N2062" t="str">
        <f>VLOOKUP(C2062,accounts!$A$2:$F$9615,2,FALSE)</f>
        <v>Wholesale &amp; Distribution</v>
      </c>
      <c r="O2062" t="str">
        <f>VLOOKUP(C2062,accounts!$A$2:$F$9615,3,FALSE)</f>
        <v>$5M-$10M</v>
      </c>
      <c r="P2062" t="str">
        <f>VLOOKUP(C2062,accounts!$A$2:$F$9615,5,FALSE)</f>
        <v>West</v>
      </c>
      <c r="Q2062" t="b">
        <f t="shared" si="33"/>
        <v>1</v>
      </c>
      <c r="R2062" t="e">
        <f>INDEX(removed_duplicate_rows!$A$5:$A$39,MATCH(wins!A2062,removed_duplicate_rows!$A$5:$A$39,0))</f>
        <v>#N/A</v>
      </c>
    </row>
    <row r="2063" spans="1:18" ht="15.75" customHeight="1" x14ac:dyDescent="0.2">
      <c r="A2063" t="s">
        <v>6318</v>
      </c>
      <c r="B2063" t="s">
        <v>6319</v>
      </c>
      <c r="C2063" t="s">
        <v>6320</v>
      </c>
      <c r="D2063" s="10">
        <v>45808</v>
      </c>
      <c r="E2063" t="s">
        <v>4832</v>
      </c>
      <c r="F2063">
        <v>4</v>
      </c>
      <c r="G2063" t="s">
        <v>374</v>
      </c>
      <c r="H2063" t="s">
        <v>398</v>
      </c>
      <c r="I2063" t="s">
        <v>55</v>
      </c>
      <c r="J2063">
        <v>1</v>
      </c>
      <c r="K2063">
        <v>4180</v>
      </c>
      <c r="L2063" t="str">
        <f>IFERROR(INDEX(play_attribution!$B$2:$B$328,MATCH(A2063,play_attribution!$A$2:$A$328,0)),"")</f>
        <v/>
      </c>
      <c r="M2063" t="str">
        <f>VLOOKUP(H2063,seller_roster!$A$2:$B$85,2,FALSE)</f>
        <v>Rowan Kim</v>
      </c>
      <c r="N2063" t="str">
        <f>VLOOKUP(C2063,accounts!$A$2:$F$9615,2,FALSE)</f>
        <v>Construction</v>
      </c>
      <c r="O2063" t="str">
        <f>VLOOKUP(C2063,accounts!$A$2:$F$9615,3,FALSE)</f>
        <v>$2.5M-$5M</v>
      </c>
      <c r="P2063" t="str">
        <f>VLOOKUP(C2063,accounts!$A$2:$F$9615,5,FALSE)</f>
        <v>East</v>
      </c>
      <c r="Q2063" t="b">
        <f t="shared" si="33"/>
        <v>1</v>
      </c>
      <c r="R2063" t="e">
        <f>INDEX(removed_duplicate_rows!$A$5:$A$39,MATCH(wins!A2063,removed_duplicate_rows!$A$5:$A$39,0))</f>
        <v>#N/A</v>
      </c>
    </row>
    <row r="2064" spans="1:18" ht="15.75" customHeight="1" x14ac:dyDescent="0.2">
      <c r="A2064" t="s">
        <v>6321</v>
      </c>
      <c r="B2064" t="s">
        <v>6322</v>
      </c>
      <c r="C2064" t="s">
        <v>6323</v>
      </c>
      <c r="D2064" s="10">
        <v>45808</v>
      </c>
      <c r="E2064" t="s">
        <v>4832</v>
      </c>
      <c r="F2064">
        <v>4</v>
      </c>
      <c r="G2064" t="s">
        <v>374</v>
      </c>
      <c r="H2064" t="s">
        <v>783</v>
      </c>
      <c r="I2064" t="s">
        <v>55</v>
      </c>
      <c r="J2064">
        <v>1</v>
      </c>
      <c r="K2064">
        <v>7182</v>
      </c>
      <c r="L2064" t="str">
        <f>IFERROR(INDEX(play_attribution!$B$2:$B$328,MATCH(A2064,play_attribution!$A$2:$A$328,0)),"")</f>
        <v/>
      </c>
      <c r="M2064" t="str">
        <f>VLOOKUP(H2064,seller_roster!$A$2:$B$85,2,FALSE)</f>
        <v>Omar Tran</v>
      </c>
      <c r="N2064" t="str">
        <f>VLOOKUP(C2064,accounts!$A$2:$F$9615,2,FALSE)</f>
        <v>Construction</v>
      </c>
      <c r="O2064" t="str">
        <f>VLOOKUP(C2064,accounts!$A$2:$F$9615,3,FALSE)</f>
        <v>$2.5M-$5M</v>
      </c>
      <c r="P2064" t="str">
        <f>VLOOKUP(C2064,accounts!$A$2:$F$9615,5,FALSE)</f>
        <v>East</v>
      </c>
      <c r="Q2064" t="b">
        <f t="shared" si="33"/>
        <v>1</v>
      </c>
      <c r="R2064" t="e">
        <f>INDEX(removed_duplicate_rows!$A$5:$A$39,MATCH(wins!A2064,removed_duplicate_rows!$A$5:$A$39,0))</f>
        <v>#N/A</v>
      </c>
    </row>
    <row r="2065" spans="1:18" ht="15.75" customHeight="1" x14ac:dyDescent="0.2">
      <c r="A2065" t="s">
        <v>6324</v>
      </c>
      <c r="B2065" t="s">
        <v>6325</v>
      </c>
      <c r="C2065" t="s">
        <v>6326</v>
      </c>
      <c r="D2065" s="10">
        <v>45808</v>
      </c>
      <c r="E2065" t="s">
        <v>4832</v>
      </c>
      <c r="F2065">
        <v>4</v>
      </c>
      <c r="G2065" t="s">
        <v>374</v>
      </c>
      <c r="H2065" t="s">
        <v>379</v>
      </c>
      <c r="I2065" t="s">
        <v>55</v>
      </c>
      <c r="J2065">
        <v>1</v>
      </c>
      <c r="K2065">
        <v>6498</v>
      </c>
      <c r="L2065" t="str">
        <f>IFERROR(INDEX(play_attribution!$B$2:$B$328,MATCH(A2065,play_attribution!$A$2:$A$328,0)),"")</f>
        <v/>
      </c>
      <c r="M2065" t="str">
        <f>VLOOKUP(H2065,seller_roster!$A$2:$B$85,2,FALSE)</f>
        <v>Tatum Vega</v>
      </c>
      <c r="N2065" t="str">
        <f>VLOOKUP(C2065,accounts!$A$2:$F$9615,2,FALSE)</f>
        <v>Construction</v>
      </c>
      <c r="O2065" t="str">
        <f>VLOOKUP(C2065,accounts!$A$2:$F$9615,3,FALSE)</f>
        <v>$1M-$2.5M</v>
      </c>
      <c r="P2065" t="str">
        <f>VLOOKUP(C2065,accounts!$A$2:$F$9615,5,FALSE)</f>
        <v>Central</v>
      </c>
      <c r="Q2065" t="b">
        <f t="shared" si="33"/>
        <v>1</v>
      </c>
      <c r="R2065" t="e">
        <f>INDEX(removed_duplicate_rows!$A$5:$A$39,MATCH(wins!A2065,removed_duplicate_rows!$A$5:$A$39,0))</f>
        <v>#N/A</v>
      </c>
    </row>
    <row r="2066" spans="1:18" ht="15.75" customHeight="1" x14ac:dyDescent="0.2">
      <c r="A2066" t="s">
        <v>6327</v>
      </c>
      <c r="B2066" t="s">
        <v>6328</v>
      </c>
      <c r="C2066" t="s">
        <v>6329</v>
      </c>
      <c r="D2066" s="10">
        <v>45808</v>
      </c>
      <c r="E2066" t="s">
        <v>4832</v>
      </c>
      <c r="F2066">
        <v>4</v>
      </c>
      <c r="G2066" t="s">
        <v>374</v>
      </c>
      <c r="H2066" t="s">
        <v>449</v>
      </c>
      <c r="I2066" t="s">
        <v>55</v>
      </c>
      <c r="J2066">
        <v>1</v>
      </c>
      <c r="K2066">
        <v>3771</v>
      </c>
      <c r="L2066" t="str">
        <f>IFERROR(INDEX(play_attribution!$B$2:$B$328,MATCH(A2066,play_attribution!$A$2:$A$328,0)),"")</f>
        <v/>
      </c>
      <c r="M2066" t="str">
        <f>VLOOKUP(H2066,seller_roster!$A$2:$B$85,2,FALSE)</f>
        <v>Hayden Okafor</v>
      </c>
      <c r="N2066" t="str">
        <f>VLOOKUP(C2066,accounts!$A$2:$F$9615,2,FALSE)</f>
        <v>Manufacturing</v>
      </c>
      <c r="O2066" t="str">
        <f>VLOOKUP(C2066,accounts!$A$2:$F$9615,3,FALSE)</f>
        <v>$2.5M-$5M</v>
      </c>
      <c r="P2066" t="str">
        <f>VLOOKUP(C2066,accounts!$A$2:$F$9615,5,FALSE)</f>
        <v>West</v>
      </c>
      <c r="Q2066" t="b">
        <f t="shared" si="33"/>
        <v>1</v>
      </c>
      <c r="R2066" t="e">
        <f>INDEX(removed_duplicate_rows!$A$5:$A$39,MATCH(wins!A2066,removed_duplicate_rows!$A$5:$A$39,0))</f>
        <v>#N/A</v>
      </c>
    </row>
    <row r="2067" spans="1:18" ht="15.75" customHeight="1" x14ac:dyDescent="0.2">
      <c r="A2067" t="s">
        <v>6330</v>
      </c>
      <c r="B2067" t="s">
        <v>6331</v>
      </c>
      <c r="C2067" t="s">
        <v>6332</v>
      </c>
      <c r="D2067" s="10">
        <v>45808</v>
      </c>
      <c r="E2067" t="s">
        <v>4832</v>
      </c>
      <c r="F2067">
        <v>4</v>
      </c>
      <c r="G2067" t="s">
        <v>374</v>
      </c>
      <c r="H2067" t="s">
        <v>409</v>
      </c>
      <c r="I2067" t="s">
        <v>55</v>
      </c>
      <c r="J2067">
        <v>1</v>
      </c>
      <c r="K2067">
        <v>4356</v>
      </c>
      <c r="L2067" t="str">
        <f>IFERROR(INDEX(play_attribution!$B$2:$B$328,MATCH(A2067,play_attribution!$A$2:$A$328,0)),"")</f>
        <v/>
      </c>
      <c r="M2067" t="str">
        <f>VLOOKUP(H2067,seller_roster!$A$2:$B$85,2,FALSE)</f>
        <v>Devon Okafor</v>
      </c>
      <c r="N2067" t="str">
        <f>VLOOKUP(C2067,accounts!$A$2:$F$9615,2,FALSE)</f>
        <v>Nonprofit</v>
      </c>
      <c r="O2067" t="str">
        <f>VLOOKUP(C2067,accounts!$A$2:$F$9615,3,FALSE)</f>
        <v>$5M-$10M</v>
      </c>
      <c r="P2067" t="str">
        <f>VLOOKUP(C2067,accounts!$A$2:$F$9615,5,FALSE)</f>
        <v>East</v>
      </c>
      <c r="Q2067" t="b">
        <f t="shared" si="33"/>
        <v>1</v>
      </c>
      <c r="R2067" t="e">
        <f>INDEX(removed_duplicate_rows!$A$5:$A$39,MATCH(wins!A2067,removed_duplicate_rows!$A$5:$A$39,0))</f>
        <v>#N/A</v>
      </c>
    </row>
    <row r="2068" spans="1:18" ht="15.75" customHeight="1" x14ac:dyDescent="0.2">
      <c r="A2068" t="s">
        <v>6333</v>
      </c>
      <c r="B2068" t="s">
        <v>6334</v>
      </c>
      <c r="C2068" t="s">
        <v>6335</v>
      </c>
      <c r="D2068" s="10">
        <v>45808</v>
      </c>
      <c r="E2068" t="s">
        <v>4832</v>
      </c>
      <c r="F2068">
        <v>4</v>
      </c>
      <c r="G2068" t="s">
        <v>374</v>
      </c>
      <c r="H2068" t="s">
        <v>413</v>
      </c>
      <c r="I2068" t="s">
        <v>55</v>
      </c>
      <c r="J2068">
        <v>1</v>
      </c>
      <c r="K2068">
        <v>5898</v>
      </c>
      <c r="L2068" t="str">
        <f>IFERROR(INDEX(play_attribution!$B$2:$B$328,MATCH(A2068,play_attribution!$A$2:$A$328,0)),"")</f>
        <v/>
      </c>
      <c r="M2068" t="str">
        <f>VLOOKUP(H2068,seller_roster!$A$2:$B$85,2,FALSE)</f>
        <v>Phoenix Doyle</v>
      </c>
      <c r="N2068" t="str">
        <f>VLOOKUP(C2068,accounts!$A$2:$F$9615,2,FALSE)</f>
        <v>Manufacturing</v>
      </c>
      <c r="O2068" t="str">
        <f>VLOOKUP(C2068,accounts!$A$2:$F$9615,3,FALSE)</f>
        <v>$2.5M-$5M</v>
      </c>
      <c r="P2068" t="str">
        <f>VLOOKUP(C2068,accounts!$A$2:$F$9615,5,FALSE)</f>
        <v>Central</v>
      </c>
      <c r="Q2068" t="b">
        <f t="shared" si="33"/>
        <v>1</v>
      </c>
      <c r="R2068" t="e">
        <f>INDEX(removed_duplicate_rows!$A$5:$A$39,MATCH(wins!A2068,removed_duplicate_rows!$A$5:$A$39,0))</f>
        <v>#N/A</v>
      </c>
    </row>
    <row r="2069" spans="1:18" ht="15.75" customHeight="1" x14ac:dyDescent="0.2">
      <c r="A2069" t="s">
        <v>6336</v>
      </c>
      <c r="B2069" t="s">
        <v>6337</v>
      </c>
      <c r="C2069" t="s">
        <v>6338</v>
      </c>
      <c r="D2069" s="10">
        <v>45808</v>
      </c>
      <c r="E2069" t="s">
        <v>4832</v>
      </c>
      <c r="F2069">
        <v>4</v>
      </c>
      <c r="G2069" t="s">
        <v>374</v>
      </c>
      <c r="H2069" t="s">
        <v>1843</v>
      </c>
      <c r="I2069" t="s">
        <v>55</v>
      </c>
      <c r="J2069">
        <v>1</v>
      </c>
      <c r="K2069">
        <v>6096</v>
      </c>
      <c r="L2069" t="str">
        <f>IFERROR(INDEX(play_attribution!$B$2:$B$328,MATCH(A2069,play_attribution!$A$2:$A$328,0)),"")</f>
        <v/>
      </c>
      <c r="M2069" t="str">
        <f>VLOOKUP(H2069,seller_roster!$A$2:$B$85,2,FALSE)</f>
        <v>Quinn Mbeki</v>
      </c>
      <c r="N2069" t="str">
        <f>VLOOKUP(C2069,accounts!$A$2:$F$9615,2,FALSE)</f>
        <v>Healthcare Services</v>
      </c>
      <c r="O2069" t="str">
        <f>VLOOKUP(C2069,accounts!$A$2:$F$9615,3,FALSE)</f>
        <v>$2.5M-$5M</v>
      </c>
      <c r="P2069" t="str">
        <f>VLOOKUP(C2069,accounts!$A$2:$F$9615,5,FALSE)</f>
        <v>West</v>
      </c>
      <c r="Q2069" t="b">
        <f t="shared" si="33"/>
        <v>1</v>
      </c>
      <c r="R2069" t="e">
        <f>INDEX(removed_duplicate_rows!$A$5:$A$39,MATCH(wins!A2069,removed_duplicate_rows!$A$5:$A$39,0))</f>
        <v>#N/A</v>
      </c>
    </row>
    <row r="2070" spans="1:18" ht="15.75" customHeight="1" x14ac:dyDescent="0.2">
      <c r="A2070" t="s">
        <v>6339</v>
      </c>
      <c r="B2070" t="s">
        <v>6340</v>
      </c>
      <c r="C2070" t="s">
        <v>6341</v>
      </c>
      <c r="D2070" s="10">
        <v>45808</v>
      </c>
      <c r="E2070" t="s">
        <v>4832</v>
      </c>
      <c r="F2070">
        <v>4</v>
      </c>
      <c r="G2070" t="s">
        <v>374</v>
      </c>
      <c r="H2070" t="s">
        <v>449</v>
      </c>
      <c r="I2070" t="s">
        <v>55</v>
      </c>
      <c r="J2070">
        <v>1</v>
      </c>
      <c r="K2070">
        <v>4766</v>
      </c>
      <c r="L2070" t="str">
        <f>IFERROR(INDEX(play_attribution!$B$2:$B$328,MATCH(A2070,play_attribution!$A$2:$A$328,0)),"")</f>
        <v/>
      </c>
      <c r="M2070" t="str">
        <f>VLOOKUP(H2070,seller_roster!$A$2:$B$85,2,FALSE)</f>
        <v>Hayden Okafor</v>
      </c>
      <c r="N2070" t="str">
        <f>VLOOKUP(C2070,accounts!$A$2:$F$9615,2,FALSE)</f>
        <v>Professional Services</v>
      </c>
      <c r="O2070" t="str">
        <f>VLOOKUP(C2070,accounts!$A$2:$F$9615,3,FALSE)</f>
        <v>$2.5M-$5M</v>
      </c>
      <c r="P2070" t="str">
        <f>VLOOKUP(C2070,accounts!$A$2:$F$9615,5,FALSE)</f>
        <v>East</v>
      </c>
      <c r="Q2070" t="b">
        <f t="shared" si="33"/>
        <v>1</v>
      </c>
      <c r="R2070" t="e">
        <f>INDEX(removed_duplicate_rows!$A$5:$A$39,MATCH(wins!A2070,removed_duplicate_rows!$A$5:$A$39,0))</f>
        <v>#N/A</v>
      </c>
    </row>
    <row r="2071" spans="1:18" ht="15.75" customHeight="1" x14ac:dyDescent="0.2">
      <c r="A2071" t="s">
        <v>6342</v>
      </c>
      <c r="B2071" t="s">
        <v>6343</v>
      </c>
      <c r="C2071" t="s">
        <v>6344</v>
      </c>
      <c r="D2071" s="10">
        <v>45808</v>
      </c>
      <c r="E2071" t="s">
        <v>4832</v>
      </c>
      <c r="F2071">
        <v>4</v>
      </c>
      <c r="G2071" t="s">
        <v>374</v>
      </c>
      <c r="H2071" t="s">
        <v>832</v>
      </c>
      <c r="I2071" t="s">
        <v>55</v>
      </c>
      <c r="J2071">
        <v>1</v>
      </c>
      <c r="K2071">
        <v>3931</v>
      </c>
      <c r="L2071" t="str">
        <f>IFERROR(INDEX(play_attribution!$B$2:$B$328,MATCH(A2071,play_attribution!$A$2:$A$328,0)),"")</f>
        <v/>
      </c>
      <c r="M2071" t="str">
        <f>VLOOKUP(H2071,seller_roster!$A$2:$B$85,2,FALSE)</f>
        <v>Noel Nkemelu</v>
      </c>
      <c r="N2071" t="str">
        <f>VLOOKUP(C2071,accounts!$A$2:$F$9615,2,FALSE)</f>
        <v>Hospitality Group</v>
      </c>
      <c r="O2071" t="str">
        <f>VLOOKUP(C2071,accounts!$A$2:$F$9615,3,FALSE)</f>
        <v>$2.5M-$5M</v>
      </c>
      <c r="P2071" t="str">
        <f>VLOOKUP(C2071,accounts!$A$2:$F$9615,5,FALSE)</f>
        <v>East</v>
      </c>
      <c r="Q2071" t="b">
        <f t="shared" si="33"/>
        <v>1</v>
      </c>
      <c r="R2071" t="e">
        <f>INDEX(removed_duplicate_rows!$A$5:$A$39,MATCH(wins!A2071,removed_duplicate_rows!$A$5:$A$39,0))</f>
        <v>#N/A</v>
      </c>
    </row>
    <row r="2072" spans="1:18" ht="15.75" customHeight="1" x14ac:dyDescent="0.2">
      <c r="A2072" t="s">
        <v>6345</v>
      </c>
      <c r="B2072" t="s">
        <v>6346</v>
      </c>
      <c r="C2072" t="s">
        <v>6347</v>
      </c>
      <c r="D2072" s="10">
        <v>45808</v>
      </c>
      <c r="E2072" t="s">
        <v>4832</v>
      </c>
      <c r="F2072">
        <v>4</v>
      </c>
      <c r="G2072" t="s">
        <v>374</v>
      </c>
      <c r="H2072" t="s">
        <v>427</v>
      </c>
      <c r="I2072" t="s">
        <v>55</v>
      </c>
      <c r="J2072">
        <v>1</v>
      </c>
      <c r="K2072">
        <v>6757</v>
      </c>
      <c r="L2072" t="str">
        <f>IFERROR(INDEX(play_attribution!$B$2:$B$328,MATCH(A2072,play_attribution!$A$2:$A$328,0)),"")</f>
        <v/>
      </c>
      <c r="M2072" t="str">
        <f>VLOOKUP(H2072,seller_roster!$A$2:$B$85,2,FALSE)</f>
        <v>Peyton Moreau</v>
      </c>
      <c r="N2072" t="str">
        <f>VLOOKUP(C2072,accounts!$A$2:$F$9615,2,FALSE)</f>
        <v>Field Services</v>
      </c>
      <c r="O2072" t="str">
        <f>VLOOKUP(C2072,accounts!$A$2:$F$9615,3,FALSE)</f>
        <v>$1M-$2.5M</v>
      </c>
      <c r="P2072" t="str">
        <f>VLOOKUP(C2072,accounts!$A$2:$F$9615,5,FALSE)</f>
        <v>Central</v>
      </c>
      <c r="Q2072" t="b">
        <f t="shared" si="33"/>
        <v>1</v>
      </c>
      <c r="R2072" t="e">
        <f>INDEX(removed_duplicate_rows!$A$5:$A$39,MATCH(wins!A2072,removed_duplicate_rows!$A$5:$A$39,0))</f>
        <v>#N/A</v>
      </c>
    </row>
    <row r="2073" spans="1:18" ht="15.75" customHeight="1" x14ac:dyDescent="0.2">
      <c r="A2073" t="s">
        <v>6348</v>
      </c>
      <c r="B2073" t="s">
        <v>6349</v>
      </c>
      <c r="C2073" t="s">
        <v>6350</v>
      </c>
      <c r="D2073" s="10">
        <v>45808</v>
      </c>
      <c r="E2073" t="s">
        <v>4832</v>
      </c>
      <c r="F2073">
        <v>4</v>
      </c>
      <c r="G2073" t="s">
        <v>374</v>
      </c>
      <c r="H2073" t="s">
        <v>413</v>
      </c>
      <c r="I2073" t="s">
        <v>55</v>
      </c>
      <c r="J2073">
        <v>1</v>
      </c>
      <c r="K2073">
        <v>5725</v>
      </c>
      <c r="L2073" t="str">
        <f>IFERROR(INDEX(play_attribution!$B$2:$B$328,MATCH(A2073,play_attribution!$A$2:$A$328,0)),"")</f>
        <v/>
      </c>
      <c r="M2073" t="str">
        <f>VLOOKUP(H2073,seller_roster!$A$2:$B$85,2,FALSE)</f>
        <v>Phoenix Doyle</v>
      </c>
      <c r="N2073" t="str">
        <f>VLOOKUP(C2073,accounts!$A$2:$F$9615,2,FALSE)</f>
        <v>Wholesale &amp; Distribution</v>
      </c>
      <c r="O2073" t="str">
        <f>VLOOKUP(C2073,accounts!$A$2:$F$9615,3,FALSE)</f>
        <v>$5M-$10M</v>
      </c>
      <c r="P2073" t="str">
        <f>VLOOKUP(C2073,accounts!$A$2:$F$9615,5,FALSE)</f>
        <v>East</v>
      </c>
      <c r="Q2073" t="b">
        <f t="shared" si="33"/>
        <v>1</v>
      </c>
      <c r="R2073" t="e">
        <f>INDEX(removed_duplicate_rows!$A$5:$A$39,MATCH(wins!A2073,removed_duplicate_rows!$A$5:$A$39,0))</f>
        <v>#N/A</v>
      </c>
    </row>
    <row r="2074" spans="1:18" ht="15.75" customHeight="1" x14ac:dyDescent="0.2">
      <c r="A2074" t="s">
        <v>6351</v>
      </c>
      <c r="B2074" t="s">
        <v>6352</v>
      </c>
      <c r="C2074" t="s">
        <v>6353</v>
      </c>
      <c r="D2074" s="10">
        <v>45808</v>
      </c>
      <c r="E2074" t="s">
        <v>4832</v>
      </c>
      <c r="F2074">
        <v>4</v>
      </c>
      <c r="G2074" t="s">
        <v>374</v>
      </c>
      <c r="H2074" t="s">
        <v>409</v>
      </c>
      <c r="I2074" t="s">
        <v>55</v>
      </c>
      <c r="J2074">
        <v>1</v>
      </c>
      <c r="K2074">
        <v>5244</v>
      </c>
      <c r="L2074" t="str">
        <f>IFERROR(INDEX(play_attribution!$B$2:$B$328,MATCH(A2074,play_attribution!$A$2:$A$328,0)),"")</f>
        <v/>
      </c>
      <c r="M2074" t="str">
        <f>VLOOKUP(H2074,seller_roster!$A$2:$B$85,2,FALSE)</f>
        <v>Devon Okafor</v>
      </c>
      <c r="N2074" t="str">
        <f>VLOOKUP(C2074,accounts!$A$2:$F$9615,2,FALSE)</f>
        <v>Hospitality Group</v>
      </c>
      <c r="O2074" t="str">
        <f>VLOOKUP(C2074,accounts!$A$2:$F$9615,3,FALSE)</f>
        <v>$5M-$10M</v>
      </c>
      <c r="P2074" t="str">
        <f>VLOOKUP(C2074,accounts!$A$2:$F$9615,5,FALSE)</f>
        <v>East</v>
      </c>
      <c r="Q2074" t="b">
        <f t="shared" si="33"/>
        <v>1</v>
      </c>
      <c r="R2074" t="e">
        <f>INDEX(removed_duplicate_rows!$A$5:$A$39,MATCH(wins!A2074,removed_duplicate_rows!$A$5:$A$39,0))</f>
        <v>#N/A</v>
      </c>
    </row>
    <row r="2075" spans="1:18" ht="15.75" customHeight="1" x14ac:dyDescent="0.2">
      <c r="A2075" t="s">
        <v>6354</v>
      </c>
      <c r="B2075" t="s">
        <v>6355</v>
      </c>
      <c r="C2075" t="s">
        <v>6356</v>
      </c>
      <c r="D2075" s="10">
        <v>45808</v>
      </c>
      <c r="E2075" t="s">
        <v>4832</v>
      </c>
      <c r="F2075">
        <v>4</v>
      </c>
      <c r="G2075" t="s">
        <v>374</v>
      </c>
      <c r="H2075" t="s">
        <v>391</v>
      </c>
      <c r="I2075" t="s">
        <v>55</v>
      </c>
      <c r="J2075">
        <v>1</v>
      </c>
      <c r="K2075">
        <v>4598</v>
      </c>
      <c r="L2075" t="str">
        <f>IFERROR(INDEX(play_attribution!$B$2:$B$328,MATCH(A2075,play_attribution!$A$2:$A$328,0)),"")</f>
        <v/>
      </c>
      <c r="M2075" t="str">
        <f>VLOOKUP(H2075,seller_roster!$A$2:$B$85,2,FALSE)</f>
        <v>Sam Walsh</v>
      </c>
      <c r="N2075" t="str">
        <f>VLOOKUP(C2075,accounts!$A$2:$F$9615,2,FALSE)</f>
        <v>Logistics</v>
      </c>
      <c r="O2075" t="str">
        <f>VLOOKUP(C2075,accounts!$A$2:$F$9615,3,FALSE)</f>
        <v>$2.5M-$5M</v>
      </c>
      <c r="P2075" t="str">
        <f>VLOOKUP(C2075,accounts!$A$2:$F$9615,5,FALSE)</f>
        <v>Central</v>
      </c>
      <c r="Q2075" t="b">
        <f t="shared" si="33"/>
        <v>1</v>
      </c>
      <c r="R2075" t="e">
        <f>INDEX(removed_duplicate_rows!$A$5:$A$39,MATCH(wins!A2075,removed_duplicate_rows!$A$5:$A$39,0))</f>
        <v>#N/A</v>
      </c>
    </row>
    <row r="2076" spans="1:18" ht="15.75" customHeight="1" x14ac:dyDescent="0.2">
      <c r="A2076" t="s">
        <v>6357</v>
      </c>
      <c r="B2076" t="s">
        <v>6358</v>
      </c>
      <c r="C2076" t="s">
        <v>6359</v>
      </c>
      <c r="D2076" s="10">
        <v>45808</v>
      </c>
      <c r="E2076" t="s">
        <v>4832</v>
      </c>
      <c r="F2076">
        <v>4</v>
      </c>
      <c r="G2076" t="s">
        <v>374</v>
      </c>
      <c r="H2076" t="s">
        <v>783</v>
      </c>
      <c r="I2076" t="s">
        <v>55</v>
      </c>
      <c r="J2076">
        <v>1</v>
      </c>
      <c r="K2076">
        <v>4692</v>
      </c>
      <c r="L2076" t="str">
        <f>IFERROR(INDEX(play_attribution!$B$2:$B$328,MATCH(A2076,play_attribution!$A$2:$A$328,0)),"")</f>
        <v/>
      </c>
      <c r="M2076" t="str">
        <f>VLOOKUP(H2076,seller_roster!$A$2:$B$85,2,FALSE)</f>
        <v>Omar Tran</v>
      </c>
      <c r="N2076" t="str">
        <f>VLOOKUP(C2076,accounts!$A$2:$F$9615,2,FALSE)</f>
        <v>Healthcare Services</v>
      </c>
      <c r="O2076" t="str">
        <f>VLOOKUP(C2076,accounts!$A$2:$F$9615,3,FALSE)</f>
        <v>&lt;$1M</v>
      </c>
      <c r="P2076" t="str">
        <f>VLOOKUP(C2076,accounts!$A$2:$F$9615,5,FALSE)</f>
        <v>West</v>
      </c>
      <c r="Q2076" t="b">
        <f t="shared" si="33"/>
        <v>1</v>
      </c>
      <c r="R2076" t="e">
        <f>INDEX(removed_duplicate_rows!$A$5:$A$39,MATCH(wins!A2076,removed_duplicate_rows!$A$5:$A$39,0))</f>
        <v>#N/A</v>
      </c>
    </row>
    <row r="2077" spans="1:18" ht="15.75" customHeight="1" x14ac:dyDescent="0.2">
      <c r="A2077" t="s">
        <v>6360</v>
      </c>
      <c r="B2077" t="s">
        <v>6361</v>
      </c>
      <c r="C2077" t="s">
        <v>6362</v>
      </c>
      <c r="D2077" s="10">
        <v>45808</v>
      </c>
      <c r="E2077" t="s">
        <v>4832</v>
      </c>
      <c r="F2077">
        <v>4</v>
      </c>
      <c r="G2077" t="s">
        <v>374</v>
      </c>
      <c r="H2077" t="s">
        <v>409</v>
      </c>
      <c r="I2077" t="s">
        <v>55</v>
      </c>
      <c r="J2077">
        <v>1</v>
      </c>
      <c r="K2077">
        <v>5086</v>
      </c>
      <c r="L2077" t="str">
        <f>IFERROR(INDEX(play_attribution!$B$2:$B$328,MATCH(A2077,play_attribution!$A$2:$A$328,0)),"")</f>
        <v/>
      </c>
      <c r="M2077" t="str">
        <f>VLOOKUP(H2077,seller_roster!$A$2:$B$85,2,FALSE)</f>
        <v>Devon Okafor</v>
      </c>
      <c r="N2077" t="str">
        <f>VLOOKUP(C2077,accounts!$A$2:$F$9615,2,FALSE)</f>
        <v>Wholesale &amp; Distribution</v>
      </c>
      <c r="O2077" t="str">
        <f>VLOOKUP(C2077,accounts!$A$2:$F$9615,3,FALSE)</f>
        <v>&lt;$1M</v>
      </c>
      <c r="P2077" t="str">
        <f>VLOOKUP(C2077,accounts!$A$2:$F$9615,5,FALSE)</f>
        <v>West</v>
      </c>
      <c r="Q2077" t="b">
        <f t="shared" si="33"/>
        <v>1</v>
      </c>
      <c r="R2077" t="e">
        <f>INDEX(removed_duplicate_rows!$A$5:$A$39,MATCH(wins!A2077,removed_duplicate_rows!$A$5:$A$39,0))</f>
        <v>#N/A</v>
      </c>
    </row>
    <row r="2078" spans="1:18" ht="15.75" customHeight="1" x14ac:dyDescent="0.2">
      <c r="A2078" t="s">
        <v>6363</v>
      </c>
      <c r="B2078" t="s">
        <v>6364</v>
      </c>
      <c r="C2078" t="s">
        <v>6365</v>
      </c>
      <c r="D2078" s="10">
        <v>45808</v>
      </c>
      <c r="E2078" t="s">
        <v>4832</v>
      </c>
      <c r="F2078">
        <v>4</v>
      </c>
      <c r="G2078" t="s">
        <v>374</v>
      </c>
      <c r="H2078" t="s">
        <v>398</v>
      </c>
      <c r="I2078" t="s">
        <v>55</v>
      </c>
      <c r="J2078">
        <v>1</v>
      </c>
      <c r="K2078">
        <v>4130</v>
      </c>
      <c r="L2078" t="str">
        <f>IFERROR(INDEX(play_attribution!$B$2:$B$328,MATCH(A2078,play_attribution!$A$2:$A$328,0)),"")</f>
        <v/>
      </c>
      <c r="M2078" t="str">
        <f>VLOOKUP(H2078,seller_roster!$A$2:$B$85,2,FALSE)</f>
        <v>Rowan Kim</v>
      </c>
      <c r="N2078" t="str">
        <f>VLOOKUP(C2078,accounts!$A$2:$F$9615,2,FALSE)</f>
        <v>Professional Services</v>
      </c>
      <c r="O2078" t="str">
        <f>VLOOKUP(C2078,accounts!$A$2:$F$9615,3,FALSE)</f>
        <v>$2.5M-$5M</v>
      </c>
      <c r="P2078" t="str">
        <f>VLOOKUP(C2078,accounts!$A$2:$F$9615,5,FALSE)</f>
        <v>West</v>
      </c>
      <c r="Q2078" t="b">
        <f t="shared" si="33"/>
        <v>1</v>
      </c>
      <c r="R2078" t="e">
        <f>INDEX(removed_duplicate_rows!$A$5:$A$39,MATCH(wins!A2078,removed_duplicate_rows!$A$5:$A$39,0))</f>
        <v>#N/A</v>
      </c>
    </row>
    <row r="2079" spans="1:18" ht="15.75" customHeight="1" x14ac:dyDescent="0.2">
      <c r="A2079" t="s">
        <v>6366</v>
      </c>
      <c r="B2079" t="s">
        <v>6367</v>
      </c>
      <c r="C2079" t="s">
        <v>6368</v>
      </c>
      <c r="D2079" s="10">
        <v>45808</v>
      </c>
      <c r="E2079" t="s">
        <v>4832</v>
      </c>
      <c r="F2079">
        <v>4</v>
      </c>
      <c r="G2079" t="s">
        <v>374</v>
      </c>
      <c r="H2079" t="s">
        <v>832</v>
      </c>
      <c r="I2079" t="s">
        <v>55</v>
      </c>
      <c r="J2079">
        <v>1</v>
      </c>
      <c r="K2079">
        <v>4794</v>
      </c>
      <c r="L2079" t="str">
        <f>IFERROR(INDEX(play_attribution!$B$2:$B$328,MATCH(A2079,play_attribution!$A$2:$A$328,0)),"")</f>
        <v/>
      </c>
      <c r="M2079" t="str">
        <f>VLOOKUP(H2079,seller_roster!$A$2:$B$85,2,FALSE)</f>
        <v>Noel Nkemelu</v>
      </c>
      <c r="N2079" t="str">
        <f>VLOOKUP(C2079,accounts!$A$2:$F$9615,2,FALSE)</f>
        <v>Wholesale &amp; Distribution</v>
      </c>
      <c r="O2079" t="str">
        <f>VLOOKUP(C2079,accounts!$A$2:$F$9615,3,FALSE)</f>
        <v>$2.5M-$5M</v>
      </c>
      <c r="P2079" t="str">
        <f>VLOOKUP(C2079,accounts!$A$2:$F$9615,5,FALSE)</f>
        <v>West</v>
      </c>
      <c r="Q2079" t="b">
        <f t="shared" si="33"/>
        <v>1</v>
      </c>
      <c r="R2079" t="e">
        <f>INDEX(removed_duplicate_rows!$A$5:$A$39,MATCH(wins!A2079,removed_duplicate_rows!$A$5:$A$39,0))</f>
        <v>#N/A</v>
      </c>
    </row>
    <row r="2080" spans="1:18" ht="15.75" customHeight="1" x14ac:dyDescent="0.2">
      <c r="A2080" t="s">
        <v>6369</v>
      </c>
      <c r="B2080" t="s">
        <v>6370</v>
      </c>
      <c r="C2080" t="s">
        <v>6371</v>
      </c>
      <c r="D2080" s="10">
        <v>45808</v>
      </c>
      <c r="E2080" t="s">
        <v>4832</v>
      </c>
      <c r="F2080">
        <v>4</v>
      </c>
      <c r="G2080" t="s">
        <v>374</v>
      </c>
      <c r="H2080" t="s">
        <v>4096</v>
      </c>
      <c r="I2080" t="s">
        <v>55</v>
      </c>
      <c r="J2080">
        <v>1</v>
      </c>
      <c r="K2080">
        <v>8178</v>
      </c>
      <c r="L2080" t="str">
        <f>IFERROR(INDEX(play_attribution!$B$2:$B$328,MATCH(A2080,play_attribution!$A$2:$A$328,0)),"")</f>
        <v/>
      </c>
      <c r="M2080" t="str">
        <f>VLOOKUP(H2080,seller_roster!$A$2:$B$85,2,FALSE)</f>
        <v>Vesper Kim</v>
      </c>
      <c r="N2080" t="str">
        <f>VLOOKUP(C2080,accounts!$A$2:$F$9615,2,FALSE)</f>
        <v>Hospitality Group</v>
      </c>
      <c r="O2080" t="str">
        <f>VLOOKUP(C2080,accounts!$A$2:$F$9615,3,FALSE)</f>
        <v>$5M-$10M</v>
      </c>
      <c r="P2080" t="str">
        <f>VLOOKUP(C2080,accounts!$A$2:$F$9615,5,FALSE)</f>
        <v>East</v>
      </c>
      <c r="Q2080" t="b">
        <f t="shared" si="33"/>
        <v>1</v>
      </c>
      <c r="R2080" t="e">
        <f>INDEX(removed_duplicate_rows!$A$5:$A$39,MATCH(wins!A2080,removed_duplicate_rows!$A$5:$A$39,0))</f>
        <v>#N/A</v>
      </c>
    </row>
    <row r="2081" spans="1:18" ht="15.75" customHeight="1" x14ac:dyDescent="0.2">
      <c r="A2081" t="s">
        <v>6372</v>
      </c>
      <c r="B2081" t="s">
        <v>6373</v>
      </c>
      <c r="C2081" t="s">
        <v>6374</v>
      </c>
      <c r="D2081" s="10">
        <v>45808</v>
      </c>
      <c r="E2081" t="s">
        <v>4832</v>
      </c>
      <c r="F2081">
        <v>4</v>
      </c>
      <c r="G2081" t="s">
        <v>374</v>
      </c>
      <c r="H2081" t="s">
        <v>783</v>
      </c>
      <c r="I2081" t="s">
        <v>55</v>
      </c>
      <c r="J2081">
        <v>1</v>
      </c>
      <c r="K2081">
        <v>5907</v>
      </c>
      <c r="L2081" t="str">
        <f>IFERROR(INDEX(play_attribution!$B$2:$B$328,MATCH(A2081,play_attribution!$A$2:$A$328,0)),"")</f>
        <v/>
      </c>
      <c r="M2081" t="str">
        <f>VLOOKUP(H2081,seller_roster!$A$2:$B$85,2,FALSE)</f>
        <v>Omar Tran</v>
      </c>
      <c r="N2081" t="str">
        <f>VLOOKUP(C2081,accounts!$A$2:$F$9615,2,FALSE)</f>
        <v>Professional Services</v>
      </c>
      <c r="O2081" t="str">
        <f>VLOOKUP(C2081,accounts!$A$2:$F$9615,3,FALSE)</f>
        <v>$5M-$10M</v>
      </c>
      <c r="P2081" t="str">
        <f>VLOOKUP(C2081,accounts!$A$2:$F$9615,5,FALSE)</f>
        <v>Central</v>
      </c>
      <c r="Q2081" t="b">
        <f t="shared" si="33"/>
        <v>1</v>
      </c>
      <c r="R2081" t="e">
        <f>INDEX(removed_duplicate_rows!$A$5:$A$39,MATCH(wins!A2081,removed_duplicate_rows!$A$5:$A$39,0))</f>
        <v>#N/A</v>
      </c>
    </row>
    <row r="2082" spans="1:18" ht="15.75" customHeight="1" x14ac:dyDescent="0.2">
      <c r="A2082" t="s">
        <v>6375</v>
      </c>
      <c r="B2082" t="s">
        <v>6376</v>
      </c>
      <c r="C2082" t="s">
        <v>6377</v>
      </c>
      <c r="D2082" s="10">
        <v>45808</v>
      </c>
      <c r="E2082" t="s">
        <v>4832</v>
      </c>
      <c r="F2082">
        <v>4</v>
      </c>
      <c r="G2082" t="s">
        <v>374</v>
      </c>
      <c r="H2082" t="s">
        <v>4096</v>
      </c>
      <c r="I2082" t="s">
        <v>55</v>
      </c>
      <c r="J2082">
        <v>1</v>
      </c>
      <c r="K2082">
        <v>5089</v>
      </c>
      <c r="L2082" t="str">
        <f>IFERROR(INDEX(play_attribution!$B$2:$B$328,MATCH(A2082,play_attribution!$A$2:$A$328,0)),"")</f>
        <v/>
      </c>
      <c r="M2082" t="str">
        <f>VLOOKUP(H2082,seller_roster!$A$2:$B$85,2,FALSE)</f>
        <v>Vesper Kim</v>
      </c>
      <c r="N2082" t="str">
        <f>VLOOKUP(C2082,accounts!$A$2:$F$9615,2,FALSE)</f>
        <v>Nonprofit</v>
      </c>
      <c r="O2082" t="str">
        <f>VLOOKUP(C2082,accounts!$A$2:$F$9615,3,FALSE)</f>
        <v>$5M-$10M</v>
      </c>
      <c r="P2082" t="str">
        <f>VLOOKUP(C2082,accounts!$A$2:$F$9615,5,FALSE)</f>
        <v>Central</v>
      </c>
      <c r="Q2082" t="b">
        <f t="shared" si="33"/>
        <v>1</v>
      </c>
      <c r="R2082" t="e">
        <f>INDEX(removed_duplicate_rows!$A$5:$A$39,MATCH(wins!A2082,removed_duplicate_rows!$A$5:$A$39,0))</f>
        <v>#N/A</v>
      </c>
    </row>
    <row r="2083" spans="1:18" ht="15.75" customHeight="1" x14ac:dyDescent="0.2">
      <c r="A2083" t="s">
        <v>6378</v>
      </c>
      <c r="B2083" t="s">
        <v>6379</v>
      </c>
      <c r="C2083" t="s">
        <v>6380</v>
      </c>
      <c r="D2083" s="10">
        <v>45808</v>
      </c>
      <c r="E2083" t="s">
        <v>4832</v>
      </c>
      <c r="F2083">
        <v>4</v>
      </c>
      <c r="G2083" t="s">
        <v>374</v>
      </c>
      <c r="H2083" t="s">
        <v>402</v>
      </c>
      <c r="I2083" t="s">
        <v>55</v>
      </c>
      <c r="J2083">
        <v>1</v>
      </c>
      <c r="K2083">
        <v>5370</v>
      </c>
      <c r="L2083" t="str">
        <f>IFERROR(INDEX(play_attribution!$B$2:$B$328,MATCH(A2083,play_attribution!$A$2:$A$328,0)),"")</f>
        <v/>
      </c>
      <c r="M2083" t="str">
        <f>VLOOKUP(H2083,seller_roster!$A$2:$B$85,2,FALSE)</f>
        <v>Frankie Vega</v>
      </c>
      <c r="N2083" t="str">
        <f>VLOOKUP(C2083,accounts!$A$2:$F$9615,2,FALSE)</f>
        <v>Logistics</v>
      </c>
      <c r="O2083" t="str">
        <f>VLOOKUP(C2083,accounts!$A$2:$F$9615,3,FALSE)</f>
        <v>&gt;$10M</v>
      </c>
      <c r="P2083" t="str">
        <f>VLOOKUP(C2083,accounts!$A$2:$F$9615,5,FALSE)</f>
        <v>West</v>
      </c>
      <c r="Q2083" t="b">
        <f t="shared" si="33"/>
        <v>1</v>
      </c>
      <c r="R2083" t="e">
        <f>INDEX(removed_duplicate_rows!$A$5:$A$39,MATCH(wins!A2083,removed_duplicate_rows!$A$5:$A$39,0))</f>
        <v>#N/A</v>
      </c>
    </row>
    <row r="2084" spans="1:18" ht="15.75" customHeight="1" x14ac:dyDescent="0.2">
      <c r="A2084" t="s">
        <v>6381</v>
      </c>
      <c r="B2084" t="s">
        <v>6382</v>
      </c>
      <c r="C2084" t="s">
        <v>6383</v>
      </c>
      <c r="D2084" s="10">
        <v>45808</v>
      </c>
      <c r="E2084" t="s">
        <v>4832</v>
      </c>
      <c r="F2084">
        <v>4</v>
      </c>
      <c r="G2084" t="s">
        <v>374</v>
      </c>
      <c r="H2084" t="s">
        <v>449</v>
      </c>
      <c r="I2084" t="s">
        <v>55</v>
      </c>
      <c r="J2084">
        <v>1</v>
      </c>
      <c r="K2084">
        <v>6293</v>
      </c>
      <c r="L2084" t="str">
        <f>IFERROR(INDEX(play_attribution!$B$2:$B$328,MATCH(A2084,play_attribution!$A$2:$A$328,0)),"")</f>
        <v/>
      </c>
      <c r="M2084" t="str">
        <f>VLOOKUP(H2084,seller_roster!$A$2:$B$85,2,FALSE)</f>
        <v>Hayden Okafor</v>
      </c>
      <c r="N2084" t="str">
        <f>VLOOKUP(C2084,accounts!$A$2:$F$9615,2,FALSE)</f>
        <v>Field Services</v>
      </c>
      <c r="O2084" t="str">
        <f>VLOOKUP(C2084,accounts!$A$2:$F$9615,3,FALSE)</f>
        <v>$2.5M-$5M</v>
      </c>
      <c r="P2084" t="str">
        <f>VLOOKUP(C2084,accounts!$A$2:$F$9615,5,FALSE)</f>
        <v>East</v>
      </c>
      <c r="Q2084" t="b">
        <f t="shared" si="33"/>
        <v>1</v>
      </c>
      <c r="R2084" t="e">
        <f>INDEX(removed_duplicate_rows!$A$5:$A$39,MATCH(wins!A2084,removed_duplicate_rows!$A$5:$A$39,0))</f>
        <v>#N/A</v>
      </c>
    </row>
    <row r="2085" spans="1:18" ht="15.75" customHeight="1" x14ac:dyDescent="0.2">
      <c r="A2085" t="s">
        <v>6384</v>
      </c>
      <c r="B2085" t="s">
        <v>6385</v>
      </c>
      <c r="C2085" t="s">
        <v>6386</v>
      </c>
      <c r="D2085" s="10">
        <v>45808</v>
      </c>
      <c r="E2085" t="s">
        <v>4832</v>
      </c>
      <c r="F2085">
        <v>4</v>
      </c>
      <c r="G2085" t="s">
        <v>374</v>
      </c>
      <c r="H2085" t="s">
        <v>417</v>
      </c>
      <c r="I2085" t="s">
        <v>55</v>
      </c>
      <c r="J2085">
        <v>1</v>
      </c>
      <c r="K2085">
        <v>5804</v>
      </c>
      <c r="L2085" t="str">
        <f>IFERROR(INDEX(play_attribution!$B$2:$B$328,MATCH(A2085,play_attribution!$A$2:$A$328,0)),"")</f>
        <v/>
      </c>
      <c r="M2085" t="str">
        <f>VLOOKUP(H2085,seller_roster!$A$2:$B$85,2,FALSE)</f>
        <v>Bryn Reyes</v>
      </c>
      <c r="N2085" t="str">
        <f>VLOOKUP(C2085,accounts!$A$2:$F$9615,2,FALSE)</f>
        <v>Wholesale &amp; Distribution</v>
      </c>
      <c r="O2085" t="str">
        <f>VLOOKUP(C2085,accounts!$A$2:$F$9615,3,FALSE)</f>
        <v>$2.5M-$5M</v>
      </c>
      <c r="P2085" t="str">
        <f>VLOOKUP(C2085,accounts!$A$2:$F$9615,5,FALSE)</f>
        <v>Central</v>
      </c>
      <c r="Q2085" t="b">
        <f t="shared" si="33"/>
        <v>1</v>
      </c>
      <c r="R2085" t="e">
        <f>INDEX(removed_duplicate_rows!$A$5:$A$39,MATCH(wins!A2085,removed_duplicate_rows!$A$5:$A$39,0))</f>
        <v>#N/A</v>
      </c>
    </row>
    <row r="2086" spans="1:18" ht="15.75" customHeight="1" x14ac:dyDescent="0.2">
      <c r="A2086" t="s">
        <v>6387</v>
      </c>
      <c r="B2086" t="s">
        <v>6388</v>
      </c>
      <c r="C2086" t="s">
        <v>6389</v>
      </c>
      <c r="D2086" s="10">
        <v>45808</v>
      </c>
      <c r="E2086" t="s">
        <v>4832</v>
      </c>
      <c r="F2086">
        <v>4</v>
      </c>
      <c r="G2086" t="s">
        <v>374</v>
      </c>
      <c r="H2086" t="s">
        <v>387</v>
      </c>
      <c r="I2086" t="s">
        <v>55</v>
      </c>
      <c r="J2086">
        <v>1</v>
      </c>
      <c r="K2086">
        <v>5660</v>
      </c>
      <c r="L2086" t="str">
        <f>IFERROR(INDEX(play_attribution!$B$2:$B$328,MATCH(A2086,play_attribution!$A$2:$A$328,0)),"")</f>
        <v/>
      </c>
      <c r="M2086" t="str">
        <f>VLOOKUP(H2086,seller_roster!$A$2:$B$85,2,FALSE)</f>
        <v>Ray Kim</v>
      </c>
      <c r="N2086" t="str">
        <f>VLOOKUP(C2086,accounts!$A$2:$F$9615,2,FALSE)</f>
        <v>Logistics</v>
      </c>
      <c r="O2086" t="str">
        <f>VLOOKUP(C2086,accounts!$A$2:$F$9615,3,FALSE)</f>
        <v>$2.5M-$5M</v>
      </c>
      <c r="P2086" t="str">
        <f>VLOOKUP(C2086,accounts!$A$2:$F$9615,5,FALSE)</f>
        <v>East</v>
      </c>
      <c r="Q2086" t="b">
        <f t="shared" si="33"/>
        <v>1</v>
      </c>
      <c r="R2086" t="e">
        <f>INDEX(removed_duplicate_rows!$A$5:$A$39,MATCH(wins!A2086,removed_duplicate_rows!$A$5:$A$39,0))</f>
        <v>#N/A</v>
      </c>
    </row>
    <row r="2087" spans="1:18" ht="15.75" customHeight="1" x14ac:dyDescent="0.2">
      <c r="A2087" t="s">
        <v>6390</v>
      </c>
      <c r="B2087" t="s">
        <v>6391</v>
      </c>
      <c r="C2087" t="s">
        <v>6392</v>
      </c>
      <c r="D2087" s="10">
        <v>45808</v>
      </c>
      <c r="E2087" t="s">
        <v>4832</v>
      </c>
      <c r="F2087">
        <v>4</v>
      </c>
      <c r="G2087" t="s">
        <v>374</v>
      </c>
      <c r="H2087" t="s">
        <v>413</v>
      </c>
      <c r="I2087" t="s">
        <v>55</v>
      </c>
      <c r="J2087">
        <v>1</v>
      </c>
      <c r="K2087">
        <v>6160</v>
      </c>
      <c r="L2087" t="str">
        <f>IFERROR(INDEX(play_attribution!$B$2:$B$328,MATCH(A2087,play_attribution!$A$2:$A$328,0)),"")</f>
        <v/>
      </c>
      <c r="M2087" t="str">
        <f>VLOOKUP(H2087,seller_roster!$A$2:$B$85,2,FALSE)</f>
        <v>Phoenix Doyle</v>
      </c>
      <c r="N2087" t="str">
        <f>VLOOKUP(C2087,accounts!$A$2:$F$9615,2,FALSE)</f>
        <v>Hospitality Group</v>
      </c>
      <c r="O2087" t="str">
        <f>VLOOKUP(C2087,accounts!$A$2:$F$9615,3,FALSE)</f>
        <v>$5M-$10M</v>
      </c>
      <c r="P2087" t="str">
        <f>VLOOKUP(C2087,accounts!$A$2:$F$9615,5,FALSE)</f>
        <v>West</v>
      </c>
      <c r="Q2087" t="b">
        <f t="shared" si="33"/>
        <v>1</v>
      </c>
      <c r="R2087" t="e">
        <f>INDEX(removed_duplicate_rows!$A$5:$A$39,MATCH(wins!A2087,removed_duplicate_rows!$A$5:$A$39,0))</f>
        <v>#N/A</v>
      </c>
    </row>
    <row r="2088" spans="1:18" ht="15.75" customHeight="1" x14ac:dyDescent="0.2">
      <c r="A2088" t="s">
        <v>6393</v>
      </c>
      <c r="B2088" t="s">
        <v>6394</v>
      </c>
      <c r="C2088" t="s">
        <v>6395</v>
      </c>
      <c r="D2088" s="10">
        <v>45808</v>
      </c>
      <c r="E2088" t="s">
        <v>4832</v>
      </c>
      <c r="F2088">
        <v>4</v>
      </c>
      <c r="G2088" t="s">
        <v>374</v>
      </c>
      <c r="H2088" t="s">
        <v>2183</v>
      </c>
      <c r="I2088" t="s">
        <v>55</v>
      </c>
      <c r="J2088">
        <v>1</v>
      </c>
      <c r="K2088">
        <v>8136</v>
      </c>
      <c r="L2088" t="str">
        <f>IFERROR(INDEX(play_attribution!$B$2:$B$328,MATCH(A2088,play_attribution!$A$2:$A$328,0)),"")</f>
        <v/>
      </c>
      <c r="M2088" t="str">
        <f>VLOOKUP(H2088,seller_roster!$A$2:$B$85,2,FALSE)</f>
        <v>Rowan Tran</v>
      </c>
      <c r="N2088" t="str">
        <f>VLOOKUP(C2088,accounts!$A$2:$F$9615,2,FALSE)</f>
        <v>Field Services</v>
      </c>
      <c r="O2088" t="str">
        <f>VLOOKUP(C2088,accounts!$A$2:$F$9615,3,FALSE)</f>
        <v>&gt;$10M</v>
      </c>
      <c r="P2088" t="str">
        <f>VLOOKUP(C2088,accounts!$A$2:$F$9615,5,FALSE)</f>
        <v>East</v>
      </c>
      <c r="Q2088" t="b">
        <f t="shared" si="33"/>
        <v>1</v>
      </c>
      <c r="R2088" t="e">
        <f>INDEX(removed_duplicate_rows!$A$5:$A$39,MATCH(wins!A2088,removed_duplicate_rows!$A$5:$A$39,0))</f>
        <v>#N/A</v>
      </c>
    </row>
    <row r="2089" spans="1:18" ht="15.75" customHeight="1" x14ac:dyDescent="0.2">
      <c r="A2089" t="s">
        <v>6396</v>
      </c>
      <c r="B2089" t="s">
        <v>6397</v>
      </c>
      <c r="C2089" t="s">
        <v>6398</v>
      </c>
      <c r="D2089" s="10">
        <v>45808</v>
      </c>
      <c r="E2089" t="s">
        <v>4832</v>
      </c>
      <c r="F2089">
        <v>4</v>
      </c>
      <c r="G2089" t="s">
        <v>374</v>
      </c>
      <c r="H2089" t="s">
        <v>391</v>
      </c>
      <c r="I2089" t="s">
        <v>55</v>
      </c>
      <c r="J2089">
        <v>1</v>
      </c>
      <c r="K2089">
        <v>4759</v>
      </c>
      <c r="L2089" t="str">
        <f>IFERROR(INDEX(play_attribution!$B$2:$B$328,MATCH(A2089,play_attribution!$A$2:$A$328,0)),"")</f>
        <v/>
      </c>
      <c r="M2089" t="str">
        <f>VLOOKUP(H2089,seller_roster!$A$2:$B$85,2,FALSE)</f>
        <v>Sam Walsh</v>
      </c>
      <c r="N2089" t="str">
        <f>VLOOKUP(C2089,accounts!$A$2:$F$9615,2,FALSE)</f>
        <v>Nonprofit</v>
      </c>
      <c r="O2089" t="str">
        <f>VLOOKUP(C2089,accounts!$A$2:$F$9615,3,FALSE)</f>
        <v>$5M-$10M</v>
      </c>
      <c r="P2089" t="str">
        <f>VLOOKUP(C2089,accounts!$A$2:$F$9615,5,FALSE)</f>
        <v>East</v>
      </c>
      <c r="Q2089" t="b">
        <f t="shared" si="33"/>
        <v>1</v>
      </c>
      <c r="R2089" t="e">
        <f>INDEX(removed_duplicate_rows!$A$5:$A$39,MATCH(wins!A2089,removed_duplicate_rows!$A$5:$A$39,0))</f>
        <v>#N/A</v>
      </c>
    </row>
    <row r="2090" spans="1:18" ht="15.75" customHeight="1" x14ac:dyDescent="0.2">
      <c r="A2090" t="s">
        <v>6399</v>
      </c>
      <c r="B2090" t="s">
        <v>6400</v>
      </c>
      <c r="C2090" t="s">
        <v>6401</v>
      </c>
      <c r="D2090" s="10">
        <v>45808</v>
      </c>
      <c r="E2090" t="s">
        <v>4832</v>
      </c>
      <c r="F2090">
        <v>4</v>
      </c>
      <c r="G2090" t="s">
        <v>374</v>
      </c>
      <c r="H2090" t="s">
        <v>391</v>
      </c>
      <c r="I2090" t="s">
        <v>55</v>
      </c>
      <c r="J2090">
        <v>1</v>
      </c>
      <c r="K2090">
        <v>4803</v>
      </c>
      <c r="L2090" t="str">
        <f>IFERROR(INDEX(play_attribution!$B$2:$B$328,MATCH(A2090,play_attribution!$A$2:$A$328,0)),"")</f>
        <v/>
      </c>
      <c r="M2090" t="str">
        <f>VLOOKUP(H2090,seller_roster!$A$2:$B$85,2,FALSE)</f>
        <v>Sam Walsh</v>
      </c>
      <c r="N2090" t="str">
        <f>VLOOKUP(C2090,accounts!$A$2:$F$9615,2,FALSE)</f>
        <v>Construction</v>
      </c>
      <c r="O2090" t="str">
        <f>VLOOKUP(C2090,accounts!$A$2:$F$9615,3,FALSE)</f>
        <v>$5M-$10M</v>
      </c>
      <c r="P2090" t="str">
        <f>VLOOKUP(C2090,accounts!$A$2:$F$9615,5,FALSE)</f>
        <v>East</v>
      </c>
      <c r="Q2090" t="b">
        <f t="shared" si="33"/>
        <v>1</v>
      </c>
      <c r="R2090" t="e">
        <f>INDEX(removed_duplicate_rows!$A$5:$A$39,MATCH(wins!A2090,removed_duplicate_rows!$A$5:$A$39,0))</f>
        <v>#N/A</v>
      </c>
    </row>
    <row r="2091" spans="1:18" ht="15.75" customHeight="1" x14ac:dyDescent="0.2">
      <c r="A2091" t="s">
        <v>6402</v>
      </c>
      <c r="B2091" t="s">
        <v>6403</v>
      </c>
      <c r="C2091" t="s">
        <v>6404</v>
      </c>
      <c r="D2091" s="10">
        <v>45808</v>
      </c>
      <c r="E2091" t="s">
        <v>4832</v>
      </c>
      <c r="F2091">
        <v>4</v>
      </c>
      <c r="G2091" t="s">
        <v>374</v>
      </c>
      <c r="H2091" t="s">
        <v>402</v>
      </c>
      <c r="I2091" t="s">
        <v>55</v>
      </c>
      <c r="J2091">
        <v>1</v>
      </c>
      <c r="K2091">
        <v>5005</v>
      </c>
      <c r="L2091" t="str">
        <f>IFERROR(INDEX(play_attribution!$B$2:$B$328,MATCH(A2091,play_attribution!$A$2:$A$328,0)),"")</f>
        <v/>
      </c>
      <c r="M2091" t="str">
        <f>VLOOKUP(H2091,seller_roster!$A$2:$B$85,2,FALSE)</f>
        <v>Frankie Vega</v>
      </c>
      <c r="N2091" t="str">
        <f>VLOOKUP(C2091,accounts!$A$2:$F$9615,2,FALSE)</f>
        <v>Healthcare Services</v>
      </c>
      <c r="O2091" t="str">
        <f>VLOOKUP(C2091,accounts!$A$2:$F$9615,3,FALSE)</f>
        <v>$2.5M-$5M</v>
      </c>
      <c r="P2091" t="str">
        <f>VLOOKUP(C2091,accounts!$A$2:$F$9615,5,FALSE)</f>
        <v>West</v>
      </c>
      <c r="Q2091" t="b">
        <f t="shared" si="33"/>
        <v>1</v>
      </c>
      <c r="R2091" t="e">
        <f>INDEX(removed_duplicate_rows!$A$5:$A$39,MATCH(wins!A2091,removed_duplicate_rows!$A$5:$A$39,0))</f>
        <v>#N/A</v>
      </c>
    </row>
    <row r="2092" spans="1:18" ht="15.75" customHeight="1" x14ac:dyDescent="0.2">
      <c r="A2092" t="s">
        <v>6405</v>
      </c>
      <c r="B2092" t="s">
        <v>6406</v>
      </c>
      <c r="C2092" t="s">
        <v>6407</v>
      </c>
      <c r="D2092" s="10">
        <v>45815</v>
      </c>
      <c r="E2092" t="s">
        <v>4832</v>
      </c>
      <c r="F2092">
        <v>5</v>
      </c>
      <c r="G2092" t="s">
        <v>53</v>
      </c>
      <c r="H2092" t="s">
        <v>3729</v>
      </c>
      <c r="I2092" t="s">
        <v>55</v>
      </c>
      <c r="J2092">
        <v>1</v>
      </c>
      <c r="K2092">
        <v>12187</v>
      </c>
      <c r="L2092" t="str">
        <f>IFERROR(INDEX(play_attribution!$B$2:$B$328,MATCH(A2092,play_attribution!$A$2:$A$328,0)),"")</f>
        <v/>
      </c>
      <c r="M2092" t="str">
        <f>VLOOKUP(H2092,seller_roster!$A$2:$B$85,2,FALSE)</f>
        <v>True Ito</v>
      </c>
      <c r="N2092" t="str">
        <f>VLOOKUP(C2092,accounts!$A$2:$F$9615,2,FALSE)</f>
        <v>Manufacturing</v>
      </c>
      <c r="O2092" t="str">
        <f>VLOOKUP(C2092,accounts!$A$2:$F$9615,3,FALSE)</f>
        <v>&gt;$10M</v>
      </c>
      <c r="P2092" t="str">
        <f>VLOOKUP(C2092,accounts!$A$2:$F$9615,5,FALSE)</f>
        <v>Central</v>
      </c>
      <c r="Q2092" t="b">
        <f t="shared" si="33"/>
        <v>1</v>
      </c>
      <c r="R2092" t="e">
        <f>INDEX(removed_duplicate_rows!$A$5:$A$39,MATCH(wins!A2092,removed_duplicate_rows!$A$5:$A$39,0))</f>
        <v>#N/A</v>
      </c>
    </row>
    <row r="2093" spans="1:18" ht="15.75" customHeight="1" x14ac:dyDescent="0.2">
      <c r="A2093" t="s">
        <v>6408</v>
      </c>
      <c r="B2093" t="s">
        <v>6409</v>
      </c>
      <c r="C2093" t="s">
        <v>6410</v>
      </c>
      <c r="D2093" s="10">
        <v>45815</v>
      </c>
      <c r="E2093" t="s">
        <v>4832</v>
      </c>
      <c r="F2093">
        <v>5</v>
      </c>
      <c r="G2093" t="s">
        <v>53</v>
      </c>
      <c r="H2093" t="s">
        <v>65</v>
      </c>
      <c r="I2093" t="s">
        <v>55</v>
      </c>
      <c r="J2093">
        <v>1</v>
      </c>
      <c r="K2093">
        <v>12177</v>
      </c>
      <c r="L2093" t="str">
        <f>IFERROR(INDEX(play_attribution!$B$2:$B$328,MATCH(A2093,play_attribution!$A$2:$A$328,0)),"")</f>
        <v/>
      </c>
      <c r="M2093" t="str">
        <f>VLOOKUP(H2093,seller_roster!$A$2:$B$85,2,FALSE)</f>
        <v>Bryn Moreau</v>
      </c>
      <c r="N2093" t="str">
        <f>VLOOKUP(C2093,accounts!$A$2:$F$9615,2,FALSE)</f>
        <v>Logistics</v>
      </c>
      <c r="O2093" t="str">
        <f>VLOOKUP(C2093,accounts!$A$2:$F$9615,3,FALSE)</f>
        <v>$5M-$10M</v>
      </c>
      <c r="P2093" t="str">
        <f>VLOOKUP(C2093,accounts!$A$2:$F$9615,5,FALSE)</f>
        <v>East</v>
      </c>
      <c r="Q2093" t="b">
        <f t="shared" si="33"/>
        <v>1</v>
      </c>
      <c r="R2093" t="e">
        <f>INDEX(removed_duplicate_rows!$A$5:$A$39,MATCH(wins!A2093,removed_duplicate_rows!$A$5:$A$39,0))</f>
        <v>#N/A</v>
      </c>
    </row>
    <row r="2094" spans="1:18" ht="15.75" customHeight="1" x14ac:dyDescent="0.2">
      <c r="A2094" t="s">
        <v>6411</v>
      </c>
      <c r="B2094" t="s">
        <v>6412</v>
      </c>
      <c r="C2094" t="s">
        <v>6413</v>
      </c>
      <c r="D2094" s="10">
        <v>45815</v>
      </c>
      <c r="E2094" t="s">
        <v>4832</v>
      </c>
      <c r="F2094">
        <v>5</v>
      </c>
      <c r="G2094" t="s">
        <v>53</v>
      </c>
      <c r="H2094" t="s">
        <v>1208</v>
      </c>
      <c r="I2094" t="s">
        <v>55</v>
      </c>
      <c r="J2094">
        <v>1</v>
      </c>
      <c r="K2094">
        <v>16537</v>
      </c>
      <c r="L2094" t="str">
        <f>IFERROR(INDEX(play_attribution!$B$2:$B$328,MATCH(A2094,play_attribution!$A$2:$A$328,0)),"")</f>
        <v/>
      </c>
      <c r="M2094" t="str">
        <f>VLOOKUP(H2094,seller_roster!$A$2:$B$85,2,FALSE)</f>
        <v>Eden Okafor</v>
      </c>
      <c r="N2094" t="str">
        <f>VLOOKUP(C2094,accounts!$A$2:$F$9615,2,FALSE)</f>
        <v>Manufacturing</v>
      </c>
      <c r="O2094" t="str">
        <f>VLOOKUP(C2094,accounts!$A$2:$F$9615,3,FALSE)</f>
        <v>$2.5M-$5M</v>
      </c>
      <c r="P2094" t="str">
        <f>VLOOKUP(C2094,accounts!$A$2:$F$9615,5,FALSE)</f>
        <v>East</v>
      </c>
      <c r="Q2094" t="b">
        <f t="shared" si="33"/>
        <v>1</v>
      </c>
      <c r="R2094" t="e">
        <f>INDEX(removed_duplicate_rows!$A$5:$A$39,MATCH(wins!A2094,removed_duplicate_rows!$A$5:$A$39,0))</f>
        <v>#N/A</v>
      </c>
    </row>
    <row r="2095" spans="1:18" ht="15.75" customHeight="1" x14ac:dyDescent="0.2">
      <c r="A2095" t="s">
        <v>6414</v>
      </c>
      <c r="B2095" t="s">
        <v>6415</v>
      </c>
      <c r="C2095" t="s">
        <v>6416</v>
      </c>
      <c r="D2095" s="10">
        <v>45815</v>
      </c>
      <c r="E2095" t="s">
        <v>4832</v>
      </c>
      <c r="F2095">
        <v>5</v>
      </c>
      <c r="G2095" t="s">
        <v>53</v>
      </c>
      <c r="H2095" t="s">
        <v>1208</v>
      </c>
      <c r="I2095" t="s">
        <v>79</v>
      </c>
      <c r="J2095">
        <v>1</v>
      </c>
      <c r="K2095">
        <v>22679</v>
      </c>
      <c r="L2095" t="str">
        <f>IFERROR(INDEX(play_attribution!$B$2:$B$328,MATCH(A2095,play_attribution!$A$2:$A$328,0)),"")</f>
        <v/>
      </c>
      <c r="M2095" t="str">
        <f>VLOOKUP(H2095,seller_roster!$A$2:$B$85,2,FALSE)</f>
        <v>Eden Okafor</v>
      </c>
      <c r="N2095" t="str">
        <f>VLOOKUP(C2095,accounts!$A$2:$F$9615,2,FALSE)</f>
        <v>Nonprofit</v>
      </c>
      <c r="O2095" t="str">
        <f>VLOOKUP(C2095,accounts!$A$2:$F$9615,3,FALSE)</f>
        <v>&gt;$10M</v>
      </c>
      <c r="P2095" t="str">
        <f>VLOOKUP(C2095,accounts!$A$2:$F$9615,5,FALSE)</f>
        <v>East</v>
      </c>
      <c r="Q2095" t="b">
        <f t="shared" si="33"/>
        <v>1</v>
      </c>
      <c r="R2095" t="e">
        <f>INDEX(removed_duplicate_rows!$A$5:$A$39,MATCH(wins!A2095,removed_duplicate_rows!$A$5:$A$39,0))</f>
        <v>#N/A</v>
      </c>
    </row>
    <row r="2096" spans="1:18" ht="15.75" customHeight="1" x14ac:dyDescent="0.2">
      <c r="A2096" t="s">
        <v>6417</v>
      </c>
      <c r="B2096" t="s">
        <v>6418</v>
      </c>
      <c r="C2096" t="s">
        <v>6419</v>
      </c>
      <c r="D2096" s="10">
        <v>45815</v>
      </c>
      <c r="E2096" t="s">
        <v>4832</v>
      </c>
      <c r="F2096">
        <v>5</v>
      </c>
      <c r="G2096" t="s">
        <v>53</v>
      </c>
      <c r="H2096" t="s">
        <v>495</v>
      </c>
      <c r="I2096" t="s">
        <v>55</v>
      </c>
      <c r="J2096">
        <v>1</v>
      </c>
      <c r="K2096">
        <v>10559</v>
      </c>
      <c r="L2096" t="str">
        <f>IFERROR(INDEX(play_attribution!$B$2:$B$328,MATCH(A2096,play_attribution!$A$2:$A$328,0)),"")</f>
        <v/>
      </c>
      <c r="M2096" t="str">
        <f>VLOOKUP(H2096,seller_roster!$A$2:$B$85,2,FALSE)</f>
        <v>Gio Ferro</v>
      </c>
      <c r="N2096" t="str">
        <f>VLOOKUP(C2096,accounts!$A$2:$F$9615,2,FALSE)</f>
        <v>Nonprofit</v>
      </c>
      <c r="O2096" t="str">
        <f>VLOOKUP(C2096,accounts!$A$2:$F$9615,3,FALSE)</f>
        <v>$5M-$10M</v>
      </c>
      <c r="P2096" t="str">
        <f>VLOOKUP(C2096,accounts!$A$2:$F$9615,5,FALSE)</f>
        <v>East</v>
      </c>
      <c r="Q2096" t="b">
        <f t="shared" si="33"/>
        <v>1</v>
      </c>
      <c r="R2096" t="e">
        <f>INDEX(removed_duplicate_rows!$A$5:$A$39,MATCH(wins!A2096,removed_duplicate_rows!$A$5:$A$39,0))</f>
        <v>#N/A</v>
      </c>
    </row>
    <row r="2097" spans="1:18" ht="15.75" customHeight="1" x14ac:dyDescent="0.2">
      <c r="A2097" t="s">
        <v>6420</v>
      </c>
      <c r="B2097" t="s">
        <v>6421</v>
      </c>
      <c r="C2097" t="s">
        <v>6422</v>
      </c>
      <c r="D2097" s="10">
        <v>45815</v>
      </c>
      <c r="E2097" t="s">
        <v>4832</v>
      </c>
      <c r="F2097">
        <v>5</v>
      </c>
      <c r="G2097" t="s">
        <v>77</v>
      </c>
      <c r="H2097" t="s">
        <v>159</v>
      </c>
      <c r="I2097" t="s">
        <v>79</v>
      </c>
      <c r="J2097">
        <v>1</v>
      </c>
      <c r="K2097">
        <v>8518</v>
      </c>
      <c r="L2097" t="str">
        <f>IFERROR(INDEX(play_attribution!$B$2:$B$328,MATCH(A2097,play_attribution!$A$2:$A$328,0)),"")</f>
        <v/>
      </c>
      <c r="M2097" t="str">
        <f>VLOOKUP(H2097,seller_roster!$A$2:$B$85,2,FALSE)</f>
        <v>Kai Bianchi</v>
      </c>
      <c r="N2097" t="str">
        <f>VLOOKUP(C2097,accounts!$A$2:$F$9615,2,FALSE)</f>
        <v>Hospitality Group</v>
      </c>
      <c r="O2097" t="str">
        <f>VLOOKUP(C2097,accounts!$A$2:$F$9615,3,FALSE)</f>
        <v>&lt;$1M</v>
      </c>
      <c r="P2097" t="str">
        <f>VLOOKUP(C2097,accounts!$A$2:$F$9615,5,FALSE)</f>
        <v>East</v>
      </c>
      <c r="Q2097" t="b">
        <f t="shared" si="33"/>
        <v>1</v>
      </c>
      <c r="R2097" t="e">
        <f>INDEX(removed_duplicate_rows!$A$5:$A$39,MATCH(wins!A2097,removed_duplicate_rows!$A$5:$A$39,0))</f>
        <v>#N/A</v>
      </c>
    </row>
    <row r="2098" spans="1:18" ht="15.75" customHeight="1" x14ac:dyDescent="0.2">
      <c r="A2098" t="s">
        <v>6423</v>
      </c>
      <c r="B2098" t="s">
        <v>6424</v>
      </c>
      <c r="C2098" t="s">
        <v>6425</v>
      </c>
      <c r="D2098" s="10">
        <v>45815</v>
      </c>
      <c r="E2098" t="s">
        <v>4832</v>
      </c>
      <c r="F2098">
        <v>5</v>
      </c>
      <c r="G2098" t="s">
        <v>77</v>
      </c>
      <c r="H2098" t="s">
        <v>122</v>
      </c>
      <c r="I2098" t="s">
        <v>55</v>
      </c>
      <c r="J2098">
        <v>1</v>
      </c>
      <c r="K2098">
        <v>7840</v>
      </c>
      <c r="L2098" t="str">
        <f>IFERROR(INDEX(play_attribution!$B$2:$B$328,MATCH(A2098,play_attribution!$A$2:$A$328,0)),"")</f>
        <v/>
      </c>
      <c r="M2098" t="str">
        <f>VLOOKUP(H2098,seller_roster!$A$2:$B$85,2,FALSE)</f>
        <v>Uma Osei</v>
      </c>
      <c r="N2098" t="str">
        <f>VLOOKUP(C2098,accounts!$A$2:$F$9615,2,FALSE)</f>
        <v>Hospitality Group</v>
      </c>
      <c r="O2098" t="str">
        <f>VLOOKUP(C2098,accounts!$A$2:$F$9615,3,FALSE)</f>
        <v>$5M-$10M</v>
      </c>
      <c r="P2098" t="str">
        <f>VLOOKUP(C2098,accounts!$A$2:$F$9615,5,FALSE)</f>
        <v>Central</v>
      </c>
      <c r="Q2098" t="b">
        <f t="shared" si="33"/>
        <v>1</v>
      </c>
      <c r="R2098" t="e">
        <f>INDEX(removed_duplicate_rows!$A$5:$A$39,MATCH(wins!A2098,removed_duplicate_rows!$A$5:$A$39,0))</f>
        <v>#N/A</v>
      </c>
    </row>
    <row r="2099" spans="1:18" ht="15.75" customHeight="1" x14ac:dyDescent="0.2">
      <c r="A2099" t="s">
        <v>6426</v>
      </c>
      <c r="B2099" t="s">
        <v>6427</v>
      </c>
      <c r="C2099" t="s">
        <v>6428</v>
      </c>
      <c r="D2099" s="10">
        <v>45815</v>
      </c>
      <c r="E2099" t="s">
        <v>4832</v>
      </c>
      <c r="F2099">
        <v>5</v>
      </c>
      <c r="G2099" t="s">
        <v>77</v>
      </c>
      <c r="H2099" t="s">
        <v>214</v>
      </c>
      <c r="I2099" t="s">
        <v>55</v>
      </c>
      <c r="J2099">
        <v>1</v>
      </c>
      <c r="K2099">
        <v>9321</v>
      </c>
      <c r="L2099" t="str">
        <f>IFERROR(INDEX(play_attribution!$B$2:$B$328,MATCH(A2099,play_attribution!$A$2:$A$328,0)),"")</f>
        <v/>
      </c>
      <c r="M2099" t="str">
        <f>VLOOKUP(H2099,seller_roster!$A$2:$B$85,2,FALSE)</f>
        <v>Rhea Abadi</v>
      </c>
      <c r="N2099" t="str">
        <f>VLOOKUP(C2099,accounts!$A$2:$F$9615,2,FALSE)</f>
        <v>Logistics</v>
      </c>
      <c r="O2099" t="str">
        <f>VLOOKUP(C2099,accounts!$A$2:$F$9615,3,FALSE)</f>
        <v>$5M-$10M</v>
      </c>
      <c r="P2099" t="str">
        <f>VLOOKUP(C2099,accounts!$A$2:$F$9615,5,FALSE)</f>
        <v>West</v>
      </c>
      <c r="Q2099" t="b">
        <f t="shared" si="33"/>
        <v>1</v>
      </c>
      <c r="R2099" t="e">
        <f>INDEX(removed_duplicate_rows!$A$5:$A$39,MATCH(wins!A2099,removed_duplicate_rows!$A$5:$A$39,0))</f>
        <v>#N/A</v>
      </c>
    </row>
    <row r="2100" spans="1:18" ht="15.75" customHeight="1" x14ac:dyDescent="0.2">
      <c r="A2100" t="s">
        <v>6429</v>
      </c>
      <c r="B2100" t="s">
        <v>6430</v>
      </c>
      <c r="C2100" t="s">
        <v>6431</v>
      </c>
      <c r="D2100" s="10">
        <v>45815</v>
      </c>
      <c r="E2100" t="s">
        <v>4832</v>
      </c>
      <c r="F2100">
        <v>5</v>
      </c>
      <c r="G2100" t="s">
        <v>77</v>
      </c>
      <c r="H2100" t="s">
        <v>87</v>
      </c>
      <c r="I2100" t="s">
        <v>79</v>
      </c>
      <c r="J2100">
        <v>1</v>
      </c>
      <c r="K2100">
        <v>12610</v>
      </c>
      <c r="L2100" t="str">
        <f>IFERROR(INDEX(play_attribution!$B$2:$B$328,MATCH(A2100,play_attribution!$A$2:$A$328,0)),"")</f>
        <v/>
      </c>
      <c r="M2100" t="str">
        <f>VLOOKUP(H2100,seller_roster!$A$2:$B$85,2,FALSE)</f>
        <v>Harper Tran</v>
      </c>
      <c r="N2100" t="str">
        <f>VLOOKUP(C2100,accounts!$A$2:$F$9615,2,FALSE)</f>
        <v>Professional Services</v>
      </c>
      <c r="O2100" t="str">
        <f>VLOOKUP(C2100,accounts!$A$2:$F$9615,3,FALSE)</f>
        <v>$5M-$10M</v>
      </c>
      <c r="P2100" t="str">
        <f>VLOOKUP(C2100,accounts!$A$2:$F$9615,5,FALSE)</f>
        <v>West</v>
      </c>
      <c r="Q2100" t="b">
        <f t="shared" si="33"/>
        <v>1</v>
      </c>
      <c r="R2100" t="e">
        <f>INDEX(removed_duplicate_rows!$A$5:$A$39,MATCH(wins!A2100,removed_duplicate_rows!$A$5:$A$39,0))</f>
        <v>#N/A</v>
      </c>
    </row>
    <row r="2101" spans="1:18" ht="15.75" customHeight="1" x14ac:dyDescent="0.2">
      <c r="A2101" t="s">
        <v>6432</v>
      </c>
      <c r="B2101" t="s">
        <v>6433</v>
      </c>
      <c r="C2101" t="s">
        <v>6434</v>
      </c>
      <c r="D2101" s="10">
        <v>45815</v>
      </c>
      <c r="E2101" t="s">
        <v>4832</v>
      </c>
      <c r="F2101">
        <v>5</v>
      </c>
      <c r="G2101" t="s">
        <v>77</v>
      </c>
      <c r="H2101" t="s">
        <v>184</v>
      </c>
      <c r="I2101" t="s">
        <v>79</v>
      </c>
      <c r="J2101">
        <v>1</v>
      </c>
      <c r="K2101">
        <v>7054</v>
      </c>
      <c r="L2101" t="str">
        <f>IFERROR(INDEX(play_attribution!$B$2:$B$328,MATCH(A2101,play_attribution!$A$2:$A$328,0)),"")</f>
        <v/>
      </c>
      <c r="M2101" t="str">
        <f>VLOOKUP(H2101,seller_roster!$A$2:$B$85,2,FALSE)</f>
        <v>Zion Silva</v>
      </c>
      <c r="N2101" t="str">
        <f>VLOOKUP(C2101,accounts!$A$2:$F$9615,2,FALSE)</f>
        <v>Field Services</v>
      </c>
      <c r="O2101" t="str">
        <f>VLOOKUP(C2101,accounts!$A$2:$F$9615,3,FALSE)</f>
        <v>$2.5M-$5M</v>
      </c>
      <c r="P2101" t="str">
        <f>VLOOKUP(C2101,accounts!$A$2:$F$9615,5,FALSE)</f>
        <v>Central</v>
      </c>
      <c r="Q2101" t="b">
        <f t="shared" si="33"/>
        <v>1</v>
      </c>
      <c r="R2101" t="e">
        <f>INDEX(removed_duplicate_rows!$A$5:$A$39,MATCH(wins!A2101,removed_duplicate_rows!$A$5:$A$39,0))</f>
        <v>#N/A</v>
      </c>
    </row>
    <row r="2102" spans="1:18" ht="15.75" customHeight="1" x14ac:dyDescent="0.2">
      <c r="A2102" t="s">
        <v>6435</v>
      </c>
      <c r="B2102" t="s">
        <v>6436</v>
      </c>
      <c r="C2102" t="s">
        <v>6437</v>
      </c>
      <c r="D2102" s="10">
        <v>45815</v>
      </c>
      <c r="E2102" t="s">
        <v>4832</v>
      </c>
      <c r="F2102">
        <v>5</v>
      </c>
      <c r="G2102" t="s">
        <v>77</v>
      </c>
      <c r="H2102" t="s">
        <v>191</v>
      </c>
      <c r="I2102" t="s">
        <v>55</v>
      </c>
      <c r="J2102">
        <v>1</v>
      </c>
      <c r="K2102">
        <v>16215</v>
      </c>
      <c r="L2102" t="str">
        <f>IFERROR(INDEX(play_attribution!$B$2:$B$328,MATCH(A2102,play_attribution!$A$2:$A$328,0)),"")</f>
        <v/>
      </c>
      <c r="M2102" t="str">
        <f>VLOOKUP(H2102,seller_roster!$A$2:$B$85,2,FALSE)</f>
        <v>Blake Lindqvist</v>
      </c>
      <c r="N2102" t="str">
        <f>VLOOKUP(C2102,accounts!$A$2:$F$9615,2,FALSE)</f>
        <v>Retail Multi-Location</v>
      </c>
      <c r="O2102" t="str">
        <f>VLOOKUP(C2102,accounts!$A$2:$F$9615,3,FALSE)</f>
        <v>$2.5M-$5M</v>
      </c>
      <c r="P2102" t="str">
        <f>VLOOKUP(C2102,accounts!$A$2:$F$9615,5,FALSE)</f>
        <v>Central</v>
      </c>
      <c r="Q2102" t="b">
        <f t="shared" si="33"/>
        <v>1</v>
      </c>
      <c r="R2102" t="e">
        <f>INDEX(removed_duplicate_rows!$A$5:$A$39,MATCH(wins!A2102,removed_duplicate_rows!$A$5:$A$39,0))</f>
        <v>#N/A</v>
      </c>
    </row>
    <row r="2103" spans="1:18" ht="15.75" customHeight="1" x14ac:dyDescent="0.2">
      <c r="A2103" t="s">
        <v>6438</v>
      </c>
      <c r="B2103" t="s">
        <v>6439</v>
      </c>
      <c r="C2103" t="s">
        <v>6440</v>
      </c>
      <c r="D2103" s="10">
        <v>45815</v>
      </c>
      <c r="E2103" t="s">
        <v>4832</v>
      </c>
      <c r="F2103">
        <v>5</v>
      </c>
      <c r="G2103" t="s">
        <v>77</v>
      </c>
      <c r="H2103" t="s">
        <v>87</v>
      </c>
      <c r="I2103" t="s">
        <v>79</v>
      </c>
      <c r="J2103">
        <v>1</v>
      </c>
      <c r="K2103">
        <v>11740</v>
      </c>
      <c r="L2103" t="str">
        <f>IFERROR(INDEX(play_attribution!$B$2:$B$328,MATCH(A2103,play_attribution!$A$2:$A$328,0)),"")</f>
        <v/>
      </c>
      <c r="M2103" t="str">
        <f>VLOOKUP(H2103,seller_roster!$A$2:$B$85,2,FALSE)</f>
        <v>Harper Tran</v>
      </c>
      <c r="N2103" t="str">
        <f>VLOOKUP(C2103,accounts!$A$2:$F$9615,2,FALSE)</f>
        <v>Manufacturing</v>
      </c>
      <c r="O2103" t="str">
        <f>VLOOKUP(C2103,accounts!$A$2:$F$9615,3,FALSE)</f>
        <v>$2.5M-$5M</v>
      </c>
      <c r="P2103" t="str">
        <f>VLOOKUP(C2103,accounts!$A$2:$F$9615,5,FALSE)</f>
        <v>Central</v>
      </c>
      <c r="Q2103" t="b">
        <f t="shared" si="33"/>
        <v>1</v>
      </c>
      <c r="R2103" t="e">
        <f>INDEX(removed_duplicate_rows!$A$5:$A$39,MATCH(wins!A2103,removed_duplicate_rows!$A$5:$A$39,0))</f>
        <v>#N/A</v>
      </c>
    </row>
    <row r="2104" spans="1:18" ht="15.75" customHeight="1" x14ac:dyDescent="0.2">
      <c r="A2104" t="s">
        <v>6441</v>
      </c>
      <c r="B2104" t="s">
        <v>6442</v>
      </c>
      <c r="C2104" t="s">
        <v>6443</v>
      </c>
      <c r="D2104" s="10">
        <v>45815</v>
      </c>
      <c r="E2104" t="s">
        <v>4832</v>
      </c>
      <c r="F2104">
        <v>5</v>
      </c>
      <c r="G2104" t="s">
        <v>77</v>
      </c>
      <c r="H2104" t="s">
        <v>618</v>
      </c>
      <c r="I2104" t="s">
        <v>79</v>
      </c>
      <c r="J2104">
        <v>1</v>
      </c>
      <c r="K2104">
        <v>7378</v>
      </c>
      <c r="L2104" t="str">
        <f>IFERROR(INDEX(play_attribution!$B$2:$B$328,MATCH(A2104,play_attribution!$A$2:$A$328,0)),"")</f>
        <v/>
      </c>
      <c r="M2104" t="str">
        <f>VLOOKUP(H2104,seller_roster!$A$2:$B$85,2,FALSE)</f>
        <v>Parker Reyes</v>
      </c>
      <c r="N2104" t="str">
        <f>VLOOKUP(C2104,accounts!$A$2:$F$9615,2,FALSE)</f>
        <v>Field Services</v>
      </c>
      <c r="O2104" t="str">
        <f>VLOOKUP(C2104,accounts!$A$2:$F$9615,3,FALSE)</f>
        <v>$5M-$10M</v>
      </c>
      <c r="P2104" t="str">
        <f>VLOOKUP(C2104,accounts!$A$2:$F$9615,5,FALSE)</f>
        <v>Central</v>
      </c>
      <c r="Q2104" t="b">
        <f t="shared" si="33"/>
        <v>1</v>
      </c>
      <c r="R2104" t="e">
        <f>INDEX(removed_duplicate_rows!$A$5:$A$39,MATCH(wins!A2104,removed_duplicate_rows!$A$5:$A$39,0))</f>
        <v>#N/A</v>
      </c>
    </row>
    <row r="2105" spans="1:18" ht="15.75" customHeight="1" x14ac:dyDescent="0.2">
      <c r="A2105" t="s">
        <v>6444</v>
      </c>
      <c r="B2105" t="s">
        <v>6445</v>
      </c>
      <c r="C2105" t="s">
        <v>6446</v>
      </c>
      <c r="D2105" s="10">
        <v>45815</v>
      </c>
      <c r="E2105" t="s">
        <v>4832</v>
      </c>
      <c r="F2105">
        <v>5</v>
      </c>
      <c r="G2105" t="s">
        <v>77</v>
      </c>
      <c r="H2105" t="s">
        <v>122</v>
      </c>
      <c r="I2105" t="s">
        <v>79</v>
      </c>
      <c r="J2105">
        <v>1</v>
      </c>
      <c r="K2105">
        <v>8426</v>
      </c>
      <c r="L2105" t="str">
        <f>IFERROR(INDEX(play_attribution!$B$2:$B$328,MATCH(A2105,play_attribution!$A$2:$A$328,0)),"")</f>
        <v/>
      </c>
      <c r="M2105" t="str">
        <f>VLOOKUP(H2105,seller_roster!$A$2:$B$85,2,FALSE)</f>
        <v>Uma Osei</v>
      </c>
      <c r="N2105" t="str">
        <f>VLOOKUP(C2105,accounts!$A$2:$F$9615,2,FALSE)</f>
        <v>Retail Multi-Location</v>
      </c>
      <c r="O2105" t="str">
        <f>VLOOKUP(C2105,accounts!$A$2:$F$9615,3,FALSE)</f>
        <v>$5M-$10M</v>
      </c>
      <c r="P2105" t="str">
        <f>VLOOKUP(C2105,accounts!$A$2:$F$9615,5,FALSE)</f>
        <v>Central</v>
      </c>
      <c r="Q2105" t="b">
        <f t="shared" si="33"/>
        <v>1</v>
      </c>
      <c r="R2105" t="e">
        <f>INDEX(removed_duplicate_rows!$A$5:$A$39,MATCH(wins!A2105,removed_duplicate_rows!$A$5:$A$39,0))</f>
        <v>#N/A</v>
      </c>
    </row>
    <row r="2106" spans="1:18" ht="15.75" customHeight="1" x14ac:dyDescent="0.2">
      <c r="A2106" t="s">
        <v>6447</v>
      </c>
      <c r="B2106" t="s">
        <v>6448</v>
      </c>
      <c r="C2106" t="s">
        <v>6449</v>
      </c>
      <c r="D2106" s="10">
        <v>45815</v>
      </c>
      <c r="E2106" t="s">
        <v>4832</v>
      </c>
      <c r="F2106">
        <v>5</v>
      </c>
      <c r="G2106" t="s">
        <v>77</v>
      </c>
      <c r="H2106" t="s">
        <v>140</v>
      </c>
      <c r="I2106" t="s">
        <v>55</v>
      </c>
      <c r="J2106">
        <v>1</v>
      </c>
      <c r="K2106">
        <v>10706</v>
      </c>
      <c r="L2106" t="str">
        <f>IFERROR(INDEX(play_attribution!$B$2:$B$328,MATCH(A2106,play_attribution!$A$2:$A$328,0)),"")</f>
        <v/>
      </c>
      <c r="M2106" t="str">
        <f>VLOOKUP(H2106,seller_roster!$A$2:$B$85,2,FALSE)</f>
        <v>Lane Lindqvist</v>
      </c>
      <c r="N2106" t="str">
        <f>VLOOKUP(C2106,accounts!$A$2:$F$9615,2,FALSE)</f>
        <v>Healthcare Services</v>
      </c>
      <c r="O2106" t="str">
        <f>VLOOKUP(C2106,accounts!$A$2:$F$9615,3,FALSE)</f>
        <v>$5M-$10M</v>
      </c>
      <c r="P2106" t="str">
        <f>VLOOKUP(C2106,accounts!$A$2:$F$9615,5,FALSE)</f>
        <v>East</v>
      </c>
      <c r="Q2106" t="b">
        <f t="shared" si="33"/>
        <v>1</v>
      </c>
      <c r="R2106" t="e">
        <f>INDEX(removed_duplicate_rows!$A$5:$A$39,MATCH(wins!A2106,removed_duplicate_rows!$A$5:$A$39,0))</f>
        <v>#N/A</v>
      </c>
    </row>
    <row r="2107" spans="1:18" ht="15.75" customHeight="1" x14ac:dyDescent="0.2">
      <c r="A2107" t="s">
        <v>6450</v>
      </c>
      <c r="B2107" t="s">
        <v>6451</v>
      </c>
      <c r="C2107" t="s">
        <v>6452</v>
      </c>
      <c r="D2107" s="10">
        <v>45815</v>
      </c>
      <c r="E2107" t="s">
        <v>4832</v>
      </c>
      <c r="F2107">
        <v>5</v>
      </c>
      <c r="G2107" t="s">
        <v>77</v>
      </c>
      <c r="H2107" t="s">
        <v>95</v>
      </c>
      <c r="I2107" t="s">
        <v>79</v>
      </c>
      <c r="J2107">
        <v>1</v>
      </c>
      <c r="K2107">
        <v>9793</v>
      </c>
      <c r="L2107" t="str">
        <f>IFERROR(INDEX(play_attribution!$B$2:$B$328,MATCH(A2107,play_attribution!$A$2:$A$328,0)),"")</f>
        <v/>
      </c>
      <c r="M2107" t="str">
        <f>VLOOKUP(H2107,seller_roster!$A$2:$B$85,2,FALSE)</f>
        <v>Frankie Ferro</v>
      </c>
      <c r="N2107" t="str">
        <f>VLOOKUP(C2107,accounts!$A$2:$F$9615,2,FALSE)</f>
        <v>Healthcare Services</v>
      </c>
      <c r="O2107" t="str">
        <f>VLOOKUP(C2107,accounts!$A$2:$F$9615,3,FALSE)</f>
        <v>$2.5M-$5M</v>
      </c>
      <c r="P2107" t="str">
        <f>VLOOKUP(C2107,accounts!$A$2:$F$9615,5,FALSE)</f>
        <v>East</v>
      </c>
      <c r="Q2107" t="b">
        <f t="shared" si="33"/>
        <v>1</v>
      </c>
      <c r="R2107" t="e">
        <f>INDEX(removed_duplicate_rows!$A$5:$A$39,MATCH(wins!A2107,removed_duplicate_rows!$A$5:$A$39,0))</f>
        <v>#N/A</v>
      </c>
    </row>
    <row r="2108" spans="1:18" ht="15.75" customHeight="1" x14ac:dyDescent="0.2">
      <c r="A2108" t="s">
        <v>6453</v>
      </c>
      <c r="B2108" t="s">
        <v>6454</v>
      </c>
      <c r="C2108" t="s">
        <v>6455</v>
      </c>
      <c r="D2108" s="10">
        <v>45815</v>
      </c>
      <c r="E2108" t="s">
        <v>4832</v>
      </c>
      <c r="F2108">
        <v>5</v>
      </c>
      <c r="G2108" t="s">
        <v>77</v>
      </c>
      <c r="H2108" t="s">
        <v>107</v>
      </c>
      <c r="I2108" t="s">
        <v>79</v>
      </c>
      <c r="J2108">
        <v>1</v>
      </c>
      <c r="K2108">
        <v>8201</v>
      </c>
      <c r="L2108" t="str">
        <f>IFERROR(INDEX(play_attribution!$B$2:$B$328,MATCH(A2108,play_attribution!$A$2:$A$328,0)),"")</f>
        <v/>
      </c>
      <c r="M2108" t="str">
        <f>VLOOKUP(H2108,seller_roster!$A$2:$B$85,2,FALSE)</f>
        <v>Skyler Doyle</v>
      </c>
      <c r="N2108" t="str">
        <f>VLOOKUP(C2108,accounts!$A$2:$F$9615,2,FALSE)</f>
        <v>Construction</v>
      </c>
      <c r="O2108" t="str">
        <f>VLOOKUP(C2108,accounts!$A$2:$F$9615,3,FALSE)</f>
        <v>$2.5M-$5M</v>
      </c>
      <c r="P2108" t="str">
        <f>VLOOKUP(C2108,accounts!$A$2:$F$9615,5,FALSE)</f>
        <v>Central</v>
      </c>
      <c r="Q2108" t="b">
        <f t="shared" si="33"/>
        <v>1</v>
      </c>
      <c r="R2108" t="e">
        <f>INDEX(removed_duplicate_rows!$A$5:$A$39,MATCH(wins!A2108,removed_duplicate_rows!$A$5:$A$39,0))</f>
        <v>#N/A</v>
      </c>
    </row>
    <row r="2109" spans="1:18" ht="15.75" customHeight="1" x14ac:dyDescent="0.2">
      <c r="A2109" t="s">
        <v>6456</v>
      </c>
      <c r="B2109" t="s">
        <v>6457</v>
      </c>
      <c r="C2109" t="s">
        <v>6458</v>
      </c>
      <c r="D2109" s="10">
        <v>45815</v>
      </c>
      <c r="E2109" t="s">
        <v>4832</v>
      </c>
      <c r="F2109">
        <v>5</v>
      </c>
      <c r="G2109" t="s">
        <v>77</v>
      </c>
      <c r="H2109" t="s">
        <v>87</v>
      </c>
      <c r="I2109" t="s">
        <v>79</v>
      </c>
      <c r="J2109">
        <v>1</v>
      </c>
      <c r="K2109">
        <v>6734</v>
      </c>
      <c r="L2109" t="str">
        <f>IFERROR(INDEX(play_attribution!$B$2:$B$328,MATCH(A2109,play_attribution!$A$2:$A$328,0)),"")</f>
        <v/>
      </c>
      <c r="M2109" t="str">
        <f>VLOOKUP(H2109,seller_roster!$A$2:$B$85,2,FALSE)</f>
        <v>Harper Tran</v>
      </c>
      <c r="N2109" t="str">
        <f>VLOOKUP(C2109,accounts!$A$2:$F$9615,2,FALSE)</f>
        <v>Manufacturing</v>
      </c>
      <c r="O2109" t="str">
        <f>VLOOKUP(C2109,accounts!$A$2:$F$9615,3,FALSE)</f>
        <v>$2.5M-$5M</v>
      </c>
      <c r="P2109" t="str">
        <f>VLOOKUP(C2109,accounts!$A$2:$F$9615,5,FALSE)</f>
        <v>West</v>
      </c>
      <c r="Q2109" t="b">
        <f t="shared" si="33"/>
        <v>1</v>
      </c>
      <c r="R2109" t="e">
        <f>INDEX(removed_duplicate_rows!$A$5:$A$39,MATCH(wins!A2109,removed_duplicate_rows!$A$5:$A$39,0))</f>
        <v>#N/A</v>
      </c>
    </row>
    <row r="2110" spans="1:18" ht="15.75" customHeight="1" x14ac:dyDescent="0.2">
      <c r="A2110" t="s">
        <v>6459</v>
      </c>
      <c r="B2110" t="s">
        <v>6460</v>
      </c>
      <c r="C2110" t="s">
        <v>6461</v>
      </c>
      <c r="D2110" s="10">
        <v>45815</v>
      </c>
      <c r="E2110" t="s">
        <v>4832</v>
      </c>
      <c r="F2110">
        <v>5</v>
      </c>
      <c r="G2110" t="s">
        <v>77</v>
      </c>
      <c r="H2110" t="s">
        <v>122</v>
      </c>
      <c r="I2110" t="s">
        <v>79</v>
      </c>
      <c r="J2110">
        <v>1</v>
      </c>
      <c r="K2110">
        <v>9677</v>
      </c>
      <c r="L2110" t="str">
        <f>IFERROR(INDEX(play_attribution!$B$2:$B$328,MATCH(A2110,play_attribution!$A$2:$A$328,0)),"")</f>
        <v/>
      </c>
      <c r="M2110" t="str">
        <f>VLOOKUP(H2110,seller_roster!$A$2:$B$85,2,FALSE)</f>
        <v>Uma Osei</v>
      </c>
      <c r="N2110" t="str">
        <f>VLOOKUP(C2110,accounts!$A$2:$F$9615,2,FALSE)</f>
        <v>Manufacturing</v>
      </c>
      <c r="O2110" t="str">
        <f>VLOOKUP(C2110,accounts!$A$2:$F$9615,3,FALSE)</f>
        <v>&lt;$1M</v>
      </c>
      <c r="P2110" t="str">
        <f>VLOOKUP(C2110,accounts!$A$2:$F$9615,5,FALSE)</f>
        <v>Central</v>
      </c>
      <c r="Q2110" t="b">
        <f t="shared" si="33"/>
        <v>1</v>
      </c>
      <c r="R2110" t="e">
        <f>INDEX(removed_duplicate_rows!$A$5:$A$39,MATCH(wins!A2110,removed_duplicate_rows!$A$5:$A$39,0))</f>
        <v>#N/A</v>
      </c>
    </row>
    <row r="2111" spans="1:18" ht="15.75" customHeight="1" x14ac:dyDescent="0.2">
      <c r="A2111" t="s">
        <v>6462</v>
      </c>
      <c r="B2111" t="s">
        <v>6463</v>
      </c>
      <c r="C2111" t="s">
        <v>6464</v>
      </c>
      <c r="D2111" s="10">
        <v>45815</v>
      </c>
      <c r="E2111" t="s">
        <v>4832</v>
      </c>
      <c r="F2111">
        <v>5</v>
      </c>
      <c r="G2111" t="s">
        <v>77</v>
      </c>
      <c r="H2111" t="s">
        <v>87</v>
      </c>
      <c r="I2111" t="s">
        <v>79</v>
      </c>
      <c r="J2111">
        <v>1</v>
      </c>
      <c r="K2111">
        <v>13251</v>
      </c>
      <c r="L2111" t="str">
        <f>IFERROR(INDEX(play_attribution!$B$2:$B$328,MATCH(A2111,play_attribution!$A$2:$A$328,0)),"")</f>
        <v/>
      </c>
      <c r="M2111" t="str">
        <f>VLOOKUP(H2111,seller_roster!$A$2:$B$85,2,FALSE)</f>
        <v>Harper Tran</v>
      </c>
      <c r="N2111" t="str">
        <f>VLOOKUP(C2111,accounts!$A$2:$F$9615,2,FALSE)</f>
        <v>Manufacturing</v>
      </c>
      <c r="O2111" t="str">
        <f>VLOOKUP(C2111,accounts!$A$2:$F$9615,3,FALSE)</f>
        <v>$2.5M-$5M</v>
      </c>
      <c r="P2111" t="str">
        <f>VLOOKUP(C2111,accounts!$A$2:$F$9615,5,FALSE)</f>
        <v>West</v>
      </c>
      <c r="Q2111" t="b">
        <f t="shared" si="33"/>
        <v>1</v>
      </c>
      <c r="R2111" t="e">
        <f>INDEX(removed_duplicate_rows!$A$5:$A$39,MATCH(wins!A2111,removed_duplicate_rows!$A$5:$A$39,0))</f>
        <v>#N/A</v>
      </c>
    </row>
    <row r="2112" spans="1:18" ht="15.75" customHeight="1" x14ac:dyDescent="0.2">
      <c r="A2112" t="s">
        <v>6465</v>
      </c>
      <c r="B2112" t="s">
        <v>6466</v>
      </c>
      <c r="C2112" t="s">
        <v>6467</v>
      </c>
      <c r="D2112" s="10">
        <v>45815</v>
      </c>
      <c r="E2112" t="s">
        <v>4832</v>
      </c>
      <c r="F2112">
        <v>5</v>
      </c>
      <c r="G2112" t="s">
        <v>77</v>
      </c>
      <c r="H2112" t="s">
        <v>99</v>
      </c>
      <c r="I2112" t="s">
        <v>79</v>
      </c>
      <c r="J2112">
        <v>1</v>
      </c>
      <c r="K2112">
        <v>9016</v>
      </c>
      <c r="L2112" t="str">
        <f>IFERROR(INDEX(play_attribution!$B$2:$B$328,MATCH(A2112,play_attribution!$A$2:$A$328,0)),"")</f>
        <v/>
      </c>
      <c r="M2112" t="str">
        <f>VLOOKUP(H2112,seller_roster!$A$2:$B$85,2,FALSE)</f>
        <v>Shiloh Sorensen</v>
      </c>
      <c r="N2112" t="str">
        <f>VLOOKUP(C2112,accounts!$A$2:$F$9615,2,FALSE)</f>
        <v>Construction</v>
      </c>
      <c r="O2112" t="str">
        <f>VLOOKUP(C2112,accounts!$A$2:$F$9615,3,FALSE)</f>
        <v>$2.5M-$5M</v>
      </c>
      <c r="P2112" t="str">
        <f>VLOOKUP(C2112,accounts!$A$2:$F$9615,5,FALSE)</f>
        <v>East</v>
      </c>
      <c r="Q2112" t="b">
        <f t="shared" si="33"/>
        <v>1</v>
      </c>
      <c r="R2112" t="e">
        <f>INDEX(removed_duplicate_rows!$A$5:$A$39,MATCH(wins!A2112,removed_duplicate_rows!$A$5:$A$39,0))</f>
        <v>#N/A</v>
      </c>
    </row>
    <row r="2113" spans="1:18" ht="15.75" customHeight="1" x14ac:dyDescent="0.2">
      <c r="A2113" t="s">
        <v>6468</v>
      </c>
      <c r="B2113" t="s">
        <v>6469</v>
      </c>
      <c r="C2113" t="s">
        <v>6470</v>
      </c>
      <c r="D2113" s="10">
        <v>45815</v>
      </c>
      <c r="E2113" t="s">
        <v>4832</v>
      </c>
      <c r="F2113">
        <v>5</v>
      </c>
      <c r="G2113" t="s">
        <v>77</v>
      </c>
      <c r="H2113" t="s">
        <v>266</v>
      </c>
      <c r="I2113" t="s">
        <v>79</v>
      </c>
      <c r="J2113">
        <v>1</v>
      </c>
      <c r="K2113">
        <v>10299</v>
      </c>
      <c r="L2113" t="str">
        <f>IFERROR(INDEX(play_attribution!$B$2:$B$328,MATCH(A2113,play_attribution!$A$2:$A$328,0)),"")</f>
        <v/>
      </c>
      <c r="M2113" t="str">
        <f>VLOOKUP(H2113,seller_roster!$A$2:$B$85,2,FALSE)</f>
        <v>Dakota Vega</v>
      </c>
      <c r="N2113" t="str">
        <f>VLOOKUP(C2113,accounts!$A$2:$F$9615,2,FALSE)</f>
        <v>Professional Services</v>
      </c>
      <c r="O2113" t="str">
        <f>VLOOKUP(C2113,accounts!$A$2:$F$9615,3,FALSE)</f>
        <v>$5M-$10M</v>
      </c>
      <c r="P2113" t="str">
        <f>VLOOKUP(C2113,accounts!$A$2:$F$9615,5,FALSE)</f>
        <v>Central</v>
      </c>
      <c r="Q2113" t="b">
        <f t="shared" si="33"/>
        <v>1</v>
      </c>
      <c r="R2113" t="e">
        <f>INDEX(removed_duplicate_rows!$A$5:$A$39,MATCH(wins!A2113,removed_duplicate_rows!$A$5:$A$39,0))</f>
        <v>#N/A</v>
      </c>
    </row>
    <row r="2114" spans="1:18" ht="15.75" customHeight="1" x14ac:dyDescent="0.2">
      <c r="A2114" t="s">
        <v>6471</v>
      </c>
      <c r="B2114" t="s">
        <v>6472</v>
      </c>
      <c r="C2114" t="s">
        <v>6473</v>
      </c>
      <c r="D2114" s="10">
        <v>45815</v>
      </c>
      <c r="E2114" t="s">
        <v>4832</v>
      </c>
      <c r="F2114">
        <v>5</v>
      </c>
      <c r="G2114" t="s">
        <v>77</v>
      </c>
      <c r="H2114" t="s">
        <v>1230</v>
      </c>
      <c r="I2114" t="s">
        <v>79</v>
      </c>
      <c r="J2114">
        <v>1</v>
      </c>
      <c r="K2114">
        <v>6818</v>
      </c>
      <c r="L2114" t="str">
        <f>IFERROR(INDEX(play_attribution!$B$2:$B$328,MATCH(A2114,play_attribution!$A$2:$A$328,0)),"")</f>
        <v/>
      </c>
      <c r="M2114" t="str">
        <f>VLOOKUP(H2114,seller_roster!$A$2:$B$85,2,FALSE)</f>
        <v>Lennon Doyle</v>
      </c>
      <c r="N2114" t="str">
        <f>VLOOKUP(C2114,accounts!$A$2:$F$9615,2,FALSE)</f>
        <v>Wholesale &amp; Distribution</v>
      </c>
      <c r="O2114" t="str">
        <f>VLOOKUP(C2114,accounts!$A$2:$F$9615,3,FALSE)</f>
        <v>$2.5M-$5M</v>
      </c>
      <c r="P2114" t="str">
        <f>VLOOKUP(C2114,accounts!$A$2:$F$9615,5,FALSE)</f>
        <v>Central</v>
      </c>
      <c r="Q2114" t="b">
        <f t="shared" si="33"/>
        <v>1</v>
      </c>
      <c r="R2114" t="e">
        <f>INDEX(removed_duplicate_rows!$A$5:$A$39,MATCH(wins!A2114,removed_duplicate_rows!$A$5:$A$39,0))</f>
        <v>#N/A</v>
      </c>
    </row>
    <row r="2115" spans="1:18" ht="15.75" customHeight="1" x14ac:dyDescent="0.2">
      <c r="A2115" t="s">
        <v>6474</v>
      </c>
      <c r="B2115" t="s">
        <v>6475</v>
      </c>
      <c r="C2115" t="s">
        <v>6476</v>
      </c>
      <c r="D2115" s="10">
        <v>45815</v>
      </c>
      <c r="E2115" t="s">
        <v>4832</v>
      </c>
      <c r="F2115">
        <v>5</v>
      </c>
      <c r="G2115" t="s">
        <v>77</v>
      </c>
      <c r="H2115" t="s">
        <v>177</v>
      </c>
      <c r="I2115" t="s">
        <v>55</v>
      </c>
      <c r="J2115">
        <v>1</v>
      </c>
      <c r="K2115">
        <v>13841</v>
      </c>
      <c r="L2115" t="str">
        <f>IFERROR(INDEX(play_attribution!$B$2:$B$328,MATCH(A2115,play_attribution!$A$2:$A$328,0)),"")</f>
        <v/>
      </c>
      <c r="M2115" t="str">
        <f>VLOOKUP(H2115,seller_roster!$A$2:$B$85,2,FALSE)</f>
        <v>Gray Marsh</v>
      </c>
      <c r="N2115" t="str">
        <f>VLOOKUP(C2115,accounts!$A$2:$F$9615,2,FALSE)</f>
        <v>Healthcare Services</v>
      </c>
      <c r="O2115" t="str">
        <f>VLOOKUP(C2115,accounts!$A$2:$F$9615,3,FALSE)</f>
        <v>$1M-$2.5M</v>
      </c>
      <c r="P2115" t="str">
        <f>VLOOKUP(C2115,accounts!$A$2:$F$9615,5,FALSE)</f>
        <v>Central</v>
      </c>
      <c r="Q2115" t="b">
        <f t="shared" ref="Q2115:Q2178" si="34">L2115=""</f>
        <v>1</v>
      </c>
      <c r="R2115" t="e">
        <f>INDEX(removed_duplicate_rows!$A$5:$A$39,MATCH(wins!A2115,removed_duplicate_rows!$A$5:$A$39,0))</f>
        <v>#N/A</v>
      </c>
    </row>
    <row r="2116" spans="1:18" ht="15.75" customHeight="1" x14ac:dyDescent="0.2">
      <c r="A2116" t="s">
        <v>6477</v>
      </c>
      <c r="B2116" t="s">
        <v>6478</v>
      </c>
      <c r="C2116" t="s">
        <v>6479</v>
      </c>
      <c r="D2116" s="10">
        <v>45815</v>
      </c>
      <c r="E2116" t="s">
        <v>4832</v>
      </c>
      <c r="F2116">
        <v>5</v>
      </c>
      <c r="G2116" t="s">
        <v>77</v>
      </c>
      <c r="H2116" t="s">
        <v>103</v>
      </c>
      <c r="I2116" t="s">
        <v>55</v>
      </c>
      <c r="J2116">
        <v>1</v>
      </c>
      <c r="K2116">
        <v>7218</v>
      </c>
      <c r="L2116" t="str">
        <f>IFERROR(INDEX(play_attribution!$B$2:$B$328,MATCH(A2116,play_attribution!$A$2:$A$328,0)),"")</f>
        <v/>
      </c>
      <c r="M2116" t="str">
        <f>VLOOKUP(H2116,seller_roster!$A$2:$B$85,2,FALSE)</f>
        <v>Jax Reyes</v>
      </c>
      <c r="N2116" t="str">
        <f>VLOOKUP(C2116,accounts!$A$2:$F$9615,2,FALSE)</f>
        <v>Field Services</v>
      </c>
      <c r="O2116" t="str">
        <f>VLOOKUP(C2116,accounts!$A$2:$F$9615,3,FALSE)</f>
        <v>$2.5M-$5M</v>
      </c>
      <c r="P2116" t="str">
        <f>VLOOKUP(C2116,accounts!$A$2:$F$9615,5,FALSE)</f>
        <v>East</v>
      </c>
      <c r="Q2116" t="b">
        <f t="shared" si="34"/>
        <v>1</v>
      </c>
      <c r="R2116" t="e">
        <f>INDEX(removed_duplicate_rows!$A$5:$A$39,MATCH(wins!A2116,removed_duplicate_rows!$A$5:$A$39,0))</f>
        <v>#N/A</v>
      </c>
    </row>
    <row r="2117" spans="1:18" ht="15.75" customHeight="1" x14ac:dyDescent="0.2">
      <c r="A2117" t="s">
        <v>6480</v>
      </c>
      <c r="B2117" t="s">
        <v>6481</v>
      </c>
      <c r="C2117" t="s">
        <v>6482</v>
      </c>
      <c r="D2117" s="10">
        <v>45815</v>
      </c>
      <c r="E2117" t="s">
        <v>4832</v>
      </c>
      <c r="F2117">
        <v>5</v>
      </c>
      <c r="G2117" t="s">
        <v>77</v>
      </c>
      <c r="H2117" t="s">
        <v>95</v>
      </c>
      <c r="I2117" t="s">
        <v>79</v>
      </c>
      <c r="J2117">
        <v>1</v>
      </c>
      <c r="K2117">
        <v>5417</v>
      </c>
      <c r="L2117" t="str">
        <f>IFERROR(INDEX(play_attribution!$B$2:$B$328,MATCH(A2117,play_attribution!$A$2:$A$328,0)),"")</f>
        <v/>
      </c>
      <c r="M2117" t="str">
        <f>VLOOKUP(H2117,seller_roster!$A$2:$B$85,2,FALSE)</f>
        <v>Frankie Ferro</v>
      </c>
      <c r="N2117" t="str">
        <f>VLOOKUP(C2117,accounts!$A$2:$F$9615,2,FALSE)</f>
        <v>Wholesale &amp; Distribution</v>
      </c>
      <c r="O2117" t="str">
        <f>VLOOKUP(C2117,accounts!$A$2:$F$9615,3,FALSE)</f>
        <v>$2.5M-$5M</v>
      </c>
      <c r="P2117" t="str">
        <f>VLOOKUP(C2117,accounts!$A$2:$F$9615,5,FALSE)</f>
        <v>West</v>
      </c>
      <c r="Q2117" t="b">
        <f t="shared" si="34"/>
        <v>1</v>
      </c>
      <c r="R2117" t="e">
        <f>INDEX(removed_duplicate_rows!$A$5:$A$39,MATCH(wins!A2117,removed_duplicate_rows!$A$5:$A$39,0))</f>
        <v>#N/A</v>
      </c>
    </row>
    <row r="2118" spans="1:18" ht="15.75" customHeight="1" x14ac:dyDescent="0.2">
      <c r="A2118" t="s">
        <v>6483</v>
      </c>
      <c r="B2118" t="s">
        <v>6484</v>
      </c>
      <c r="C2118" t="s">
        <v>6485</v>
      </c>
      <c r="D2118" s="10">
        <v>45815</v>
      </c>
      <c r="E2118" t="s">
        <v>4832</v>
      </c>
      <c r="F2118">
        <v>5</v>
      </c>
      <c r="G2118" t="s">
        <v>77</v>
      </c>
      <c r="H2118" t="s">
        <v>118</v>
      </c>
      <c r="I2118" t="s">
        <v>55</v>
      </c>
      <c r="J2118">
        <v>1</v>
      </c>
      <c r="K2118">
        <v>8021</v>
      </c>
      <c r="L2118" t="str">
        <f>IFERROR(INDEX(play_attribution!$B$2:$B$328,MATCH(A2118,play_attribution!$A$2:$A$328,0)),"")</f>
        <v/>
      </c>
      <c r="M2118" t="str">
        <f>VLOOKUP(H2118,seller_roster!$A$2:$B$85,2,FALSE)</f>
        <v>Val Reyes</v>
      </c>
      <c r="N2118" t="str">
        <f>VLOOKUP(C2118,accounts!$A$2:$F$9615,2,FALSE)</f>
        <v>Retail Multi-Location</v>
      </c>
      <c r="O2118" t="str">
        <f>VLOOKUP(C2118,accounts!$A$2:$F$9615,3,FALSE)</f>
        <v>$2.5M-$5M</v>
      </c>
      <c r="P2118" t="str">
        <f>VLOOKUP(C2118,accounts!$A$2:$F$9615,5,FALSE)</f>
        <v>East</v>
      </c>
      <c r="Q2118" t="b">
        <f t="shared" si="34"/>
        <v>1</v>
      </c>
      <c r="R2118" t="e">
        <f>INDEX(removed_duplicate_rows!$A$5:$A$39,MATCH(wins!A2118,removed_duplicate_rows!$A$5:$A$39,0))</f>
        <v>#N/A</v>
      </c>
    </row>
    <row r="2119" spans="1:18" ht="15.75" customHeight="1" x14ac:dyDescent="0.2">
      <c r="A2119" t="s">
        <v>6486</v>
      </c>
      <c r="B2119" t="s">
        <v>6487</v>
      </c>
      <c r="C2119" t="s">
        <v>6488</v>
      </c>
      <c r="D2119" s="10">
        <v>45815</v>
      </c>
      <c r="E2119" t="s">
        <v>4832</v>
      </c>
      <c r="F2119">
        <v>5</v>
      </c>
      <c r="G2119" t="s">
        <v>77</v>
      </c>
      <c r="H2119" t="s">
        <v>214</v>
      </c>
      <c r="I2119" t="s">
        <v>79</v>
      </c>
      <c r="J2119">
        <v>1</v>
      </c>
      <c r="K2119">
        <v>10669</v>
      </c>
      <c r="L2119" t="str">
        <f>IFERROR(INDEX(play_attribution!$B$2:$B$328,MATCH(A2119,play_attribution!$A$2:$A$328,0)),"")</f>
        <v/>
      </c>
      <c r="M2119" t="str">
        <f>VLOOKUP(H2119,seller_roster!$A$2:$B$85,2,FALSE)</f>
        <v>Rhea Abadi</v>
      </c>
      <c r="N2119" t="str">
        <f>VLOOKUP(C2119,accounts!$A$2:$F$9615,2,FALSE)</f>
        <v>Construction</v>
      </c>
      <c r="O2119" t="str">
        <f>VLOOKUP(C2119,accounts!$A$2:$F$9615,3,FALSE)</f>
        <v>$2.5M-$5M</v>
      </c>
      <c r="P2119" t="str">
        <f>VLOOKUP(C2119,accounts!$A$2:$F$9615,5,FALSE)</f>
        <v>West</v>
      </c>
      <c r="Q2119" t="b">
        <f t="shared" si="34"/>
        <v>1</v>
      </c>
      <c r="R2119" t="e">
        <f>INDEX(removed_duplicate_rows!$A$5:$A$39,MATCH(wins!A2119,removed_duplicate_rows!$A$5:$A$39,0))</f>
        <v>#N/A</v>
      </c>
    </row>
    <row r="2120" spans="1:18" ht="15.75" customHeight="1" x14ac:dyDescent="0.2">
      <c r="A2120" t="s">
        <v>6489</v>
      </c>
      <c r="B2120" t="s">
        <v>6490</v>
      </c>
      <c r="C2120" t="s">
        <v>6491</v>
      </c>
      <c r="D2120" s="10">
        <v>45815</v>
      </c>
      <c r="E2120" t="s">
        <v>4832</v>
      </c>
      <c r="F2120">
        <v>5</v>
      </c>
      <c r="G2120" t="s">
        <v>77</v>
      </c>
      <c r="H2120" t="s">
        <v>266</v>
      </c>
      <c r="I2120" t="s">
        <v>55</v>
      </c>
      <c r="J2120">
        <v>1</v>
      </c>
      <c r="K2120">
        <v>8145</v>
      </c>
      <c r="L2120" t="str">
        <f>IFERROR(INDEX(play_attribution!$B$2:$B$328,MATCH(A2120,play_attribution!$A$2:$A$328,0)),"")</f>
        <v/>
      </c>
      <c r="M2120" t="str">
        <f>VLOOKUP(H2120,seller_roster!$A$2:$B$85,2,FALSE)</f>
        <v>Dakota Vega</v>
      </c>
      <c r="N2120" t="str">
        <f>VLOOKUP(C2120,accounts!$A$2:$F$9615,2,FALSE)</f>
        <v>Manufacturing</v>
      </c>
      <c r="O2120" t="str">
        <f>VLOOKUP(C2120,accounts!$A$2:$F$9615,3,FALSE)</f>
        <v>$5M-$10M</v>
      </c>
      <c r="P2120" t="str">
        <f>VLOOKUP(C2120,accounts!$A$2:$F$9615,5,FALSE)</f>
        <v>East</v>
      </c>
      <c r="Q2120" t="b">
        <f t="shared" si="34"/>
        <v>1</v>
      </c>
      <c r="R2120" t="e">
        <f>INDEX(removed_duplicate_rows!$A$5:$A$39,MATCH(wins!A2120,removed_duplicate_rows!$A$5:$A$39,0))</f>
        <v>#N/A</v>
      </c>
    </row>
    <row r="2121" spans="1:18" ht="15.75" customHeight="1" x14ac:dyDescent="0.2">
      <c r="A2121" t="s">
        <v>6492</v>
      </c>
      <c r="B2121" t="s">
        <v>6493</v>
      </c>
      <c r="C2121" t="s">
        <v>6494</v>
      </c>
      <c r="D2121" s="10">
        <v>45815</v>
      </c>
      <c r="E2121" t="s">
        <v>4832</v>
      </c>
      <c r="F2121">
        <v>5</v>
      </c>
      <c r="G2121" t="s">
        <v>77</v>
      </c>
      <c r="H2121" t="s">
        <v>527</v>
      </c>
      <c r="I2121" t="s">
        <v>79</v>
      </c>
      <c r="J2121">
        <v>1</v>
      </c>
      <c r="K2121">
        <v>6933</v>
      </c>
      <c r="L2121" t="str">
        <f>IFERROR(INDEX(play_attribution!$B$2:$B$328,MATCH(A2121,play_attribution!$A$2:$A$328,0)),"")</f>
        <v/>
      </c>
      <c r="M2121" t="str">
        <f>VLOOKUP(H2121,seller_roster!$A$2:$B$85,2,FALSE)</f>
        <v>Nia Mbeki</v>
      </c>
      <c r="N2121" t="str">
        <f>VLOOKUP(C2121,accounts!$A$2:$F$9615,2,FALSE)</f>
        <v>Logistics</v>
      </c>
      <c r="O2121" t="str">
        <f>VLOOKUP(C2121,accounts!$A$2:$F$9615,3,FALSE)</f>
        <v>$2.5M-$5M</v>
      </c>
      <c r="P2121" t="str">
        <f>VLOOKUP(C2121,accounts!$A$2:$F$9615,5,FALSE)</f>
        <v>East</v>
      </c>
      <c r="Q2121" t="b">
        <f t="shared" si="34"/>
        <v>1</v>
      </c>
      <c r="R2121" t="e">
        <f>INDEX(removed_duplicate_rows!$A$5:$A$39,MATCH(wins!A2121,removed_duplicate_rows!$A$5:$A$39,0))</f>
        <v>#N/A</v>
      </c>
    </row>
    <row r="2122" spans="1:18" ht="15.75" customHeight="1" x14ac:dyDescent="0.2">
      <c r="A2122" t="s">
        <v>6495</v>
      </c>
      <c r="B2122" t="s">
        <v>6496</v>
      </c>
      <c r="C2122" t="s">
        <v>6497</v>
      </c>
      <c r="D2122" s="10">
        <v>45815</v>
      </c>
      <c r="E2122" t="s">
        <v>4832</v>
      </c>
      <c r="F2122">
        <v>5</v>
      </c>
      <c r="G2122" t="s">
        <v>77</v>
      </c>
      <c r="H2122" t="s">
        <v>133</v>
      </c>
      <c r="I2122" t="s">
        <v>55</v>
      </c>
      <c r="J2122">
        <v>1</v>
      </c>
      <c r="K2122">
        <v>12121</v>
      </c>
      <c r="L2122" t="str">
        <f>IFERROR(INDEX(play_attribution!$B$2:$B$328,MATCH(A2122,play_attribution!$A$2:$A$328,0)),"")</f>
        <v/>
      </c>
      <c r="M2122" t="str">
        <f>VLOOKUP(H2122,seller_roster!$A$2:$B$85,2,FALSE)</f>
        <v>Devon Tran</v>
      </c>
      <c r="N2122" t="str">
        <f>VLOOKUP(C2122,accounts!$A$2:$F$9615,2,FALSE)</f>
        <v>Healthcare Services</v>
      </c>
      <c r="O2122" t="str">
        <f>VLOOKUP(C2122,accounts!$A$2:$F$9615,3,FALSE)</f>
        <v>$5M-$10M</v>
      </c>
      <c r="P2122" t="str">
        <f>VLOOKUP(C2122,accounts!$A$2:$F$9615,5,FALSE)</f>
        <v>East</v>
      </c>
      <c r="Q2122" t="b">
        <f t="shared" si="34"/>
        <v>1</v>
      </c>
      <c r="R2122" t="e">
        <f>INDEX(removed_duplicate_rows!$A$5:$A$39,MATCH(wins!A2122,removed_duplicate_rows!$A$5:$A$39,0))</f>
        <v>#N/A</v>
      </c>
    </row>
    <row r="2123" spans="1:18" ht="15.75" customHeight="1" x14ac:dyDescent="0.2">
      <c r="A2123" t="s">
        <v>6498</v>
      </c>
      <c r="B2123" t="s">
        <v>6499</v>
      </c>
      <c r="C2123" t="s">
        <v>6500</v>
      </c>
      <c r="D2123" s="10">
        <v>45815</v>
      </c>
      <c r="E2123" t="s">
        <v>4832</v>
      </c>
      <c r="F2123">
        <v>5</v>
      </c>
      <c r="G2123" t="s">
        <v>77</v>
      </c>
      <c r="H2123" t="s">
        <v>155</v>
      </c>
      <c r="I2123" t="s">
        <v>79</v>
      </c>
      <c r="J2123">
        <v>1</v>
      </c>
      <c r="K2123">
        <v>7546</v>
      </c>
      <c r="L2123" t="str">
        <f>IFERROR(INDEX(play_attribution!$B$2:$B$328,MATCH(A2123,play_attribution!$A$2:$A$328,0)),"")</f>
        <v/>
      </c>
      <c r="M2123" t="str">
        <f>VLOOKUP(H2123,seller_roster!$A$2:$B$85,2,FALSE)</f>
        <v>Indigo Osei</v>
      </c>
      <c r="N2123" t="str">
        <f>VLOOKUP(C2123,accounts!$A$2:$F$9615,2,FALSE)</f>
        <v>Hospitality Group</v>
      </c>
      <c r="O2123" t="str">
        <f>VLOOKUP(C2123,accounts!$A$2:$F$9615,3,FALSE)</f>
        <v>$1M-$2.5M</v>
      </c>
      <c r="P2123" t="str">
        <f>VLOOKUP(C2123,accounts!$A$2:$F$9615,5,FALSE)</f>
        <v>East</v>
      </c>
      <c r="Q2123" t="b">
        <f t="shared" si="34"/>
        <v>1</v>
      </c>
      <c r="R2123" t="e">
        <f>INDEX(removed_duplicate_rows!$A$5:$A$39,MATCH(wins!A2123,removed_duplicate_rows!$A$5:$A$39,0))</f>
        <v>#N/A</v>
      </c>
    </row>
    <row r="2124" spans="1:18" ht="15.75" customHeight="1" x14ac:dyDescent="0.2">
      <c r="A2124" t="s">
        <v>6501</v>
      </c>
      <c r="B2124" t="s">
        <v>6502</v>
      </c>
      <c r="C2124" t="s">
        <v>6503</v>
      </c>
      <c r="D2124" s="10">
        <v>45815</v>
      </c>
      <c r="E2124" t="s">
        <v>4832</v>
      </c>
      <c r="F2124">
        <v>5</v>
      </c>
      <c r="G2124" t="s">
        <v>77</v>
      </c>
      <c r="H2124" t="s">
        <v>527</v>
      </c>
      <c r="I2124" t="s">
        <v>79</v>
      </c>
      <c r="J2124">
        <v>1</v>
      </c>
      <c r="K2124">
        <v>7123</v>
      </c>
      <c r="L2124" t="str">
        <f>IFERROR(INDEX(play_attribution!$B$2:$B$328,MATCH(A2124,play_attribution!$A$2:$A$328,0)),"")</f>
        <v/>
      </c>
      <c r="M2124" t="str">
        <f>VLOOKUP(H2124,seller_roster!$A$2:$B$85,2,FALSE)</f>
        <v>Nia Mbeki</v>
      </c>
      <c r="N2124" t="str">
        <f>VLOOKUP(C2124,accounts!$A$2:$F$9615,2,FALSE)</f>
        <v>Nonprofit</v>
      </c>
      <c r="O2124" t="str">
        <f>VLOOKUP(C2124,accounts!$A$2:$F$9615,3,FALSE)</f>
        <v>$2.5M-$5M</v>
      </c>
      <c r="P2124" t="str">
        <f>VLOOKUP(C2124,accounts!$A$2:$F$9615,5,FALSE)</f>
        <v>East</v>
      </c>
      <c r="Q2124" t="b">
        <f t="shared" si="34"/>
        <v>1</v>
      </c>
      <c r="R2124" t="e">
        <f>INDEX(removed_duplicate_rows!$A$5:$A$39,MATCH(wins!A2124,removed_duplicate_rows!$A$5:$A$39,0))</f>
        <v>#N/A</v>
      </c>
    </row>
    <row r="2125" spans="1:18" ht="15.75" customHeight="1" x14ac:dyDescent="0.2">
      <c r="A2125" t="s">
        <v>6504</v>
      </c>
      <c r="B2125" t="s">
        <v>6505</v>
      </c>
      <c r="C2125" t="s">
        <v>6506</v>
      </c>
      <c r="D2125" s="10">
        <v>45815</v>
      </c>
      <c r="E2125" t="s">
        <v>4832</v>
      </c>
      <c r="F2125">
        <v>5</v>
      </c>
      <c r="G2125" t="s">
        <v>77</v>
      </c>
      <c r="H2125" t="s">
        <v>618</v>
      </c>
      <c r="I2125" t="s">
        <v>55</v>
      </c>
      <c r="J2125">
        <v>1</v>
      </c>
      <c r="K2125">
        <v>8502</v>
      </c>
      <c r="L2125" t="str">
        <f>IFERROR(INDEX(play_attribution!$B$2:$B$328,MATCH(A2125,play_attribution!$A$2:$A$328,0)),"")</f>
        <v/>
      </c>
      <c r="M2125" t="str">
        <f>VLOOKUP(H2125,seller_roster!$A$2:$B$85,2,FALSE)</f>
        <v>Parker Reyes</v>
      </c>
      <c r="N2125" t="str">
        <f>VLOOKUP(C2125,accounts!$A$2:$F$9615,2,FALSE)</f>
        <v>Construction</v>
      </c>
      <c r="O2125" t="str">
        <f>VLOOKUP(C2125,accounts!$A$2:$F$9615,3,FALSE)</f>
        <v>$2.5M-$5M</v>
      </c>
      <c r="P2125" t="str">
        <f>VLOOKUP(C2125,accounts!$A$2:$F$9615,5,FALSE)</f>
        <v>West</v>
      </c>
      <c r="Q2125" t="b">
        <f t="shared" si="34"/>
        <v>1</v>
      </c>
      <c r="R2125" t="e">
        <f>INDEX(removed_duplicate_rows!$A$5:$A$39,MATCH(wins!A2125,removed_duplicate_rows!$A$5:$A$39,0))</f>
        <v>#N/A</v>
      </c>
    </row>
    <row r="2126" spans="1:18" ht="15.75" customHeight="1" x14ac:dyDescent="0.2">
      <c r="A2126" t="s">
        <v>6507</v>
      </c>
      <c r="B2126" t="s">
        <v>6508</v>
      </c>
      <c r="C2126" t="s">
        <v>6509</v>
      </c>
      <c r="D2126" s="10">
        <v>45815</v>
      </c>
      <c r="E2126" t="s">
        <v>4832</v>
      </c>
      <c r="F2126">
        <v>5</v>
      </c>
      <c r="G2126" t="s">
        <v>77</v>
      </c>
      <c r="H2126" t="s">
        <v>129</v>
      </c>
      <c r="I2126" t="s">
        <v>79</v>
      </c>
      <c r="J2126">
        <v>1</v>
      </c>
      <c r="K2126">
        <v>4079</v>
      </c>
      <c r="L2126" t="str">
        <f>IFERROR(INDEX(play_attribution!$B$2:$B$328,MATCH(A2126,play_attribution!$A$2:$A$328,0)),"")</f>
        <v/>
      </c>
      <c r="M2126" t="str">
        <f>VLOOKUP(H2126,seller_roster!$A$2:$B$85,2,FALSE)</f>
        <v>Gray Vega</v>
      </c>
      <c r="N2126" t="str">
        <f>VLOOKUP(C2126,accounts!$A$2:$F$9615,2,FALSE)</f>
        <v>Wholesale &amp; Distribution</v>
      </c>
      <c r="O2126" t="str">
        <f>VLOOKUP(C2126,accounts!$A$2:$F$9615,3,FALSE)</f>
        <v>$2.5M-$5M</v>
      </c>
      <c r="P2126" t="str">
        <f>VLOOKUP(C2126,accounts!$A$2:$F$9615,5,FALSE)</f>
        <v>East</v>
      </c>
      <c r="Q2126" t="b">
        <f t="shared" si="34"/>
        <v>1</v>
      </c>
      <c r="R2126" t="e">
        <f>INDEX(removed_duplicate_rows!$A$5:$A$39,MATCH(wins!A2126,removed_duplicate_rows!$A$5:$A$39,0))</f>
        <v>#N/A</v>
      </c>
    </row>
    <row r="2127" spans="1:18" ht="15.75" customHeight="1" x14ac:dyDescent="0.2">
      <c r="A2127" t="s">
        <v>6510</v>
      </c>
      <c r="B2127" t="s">
        <v>6511</v>
      </c>
      <c r="C2127" t="s">
        <v>6512</v>
      </c>
      <c r="D2127" s="10">
        <v>45815</v>
      </c>
      <c r="E2127" t="s">
        <v>4832</v>
      </c>
      <c r="F2127">
        <v>5</v>
      </c>
      <c r="G2127" t="s">
        <v>77</v>
      </c>
      <c r="H2127" t="s">
        <v>147</v>
      </c>
      <c r="I2127" t="s">
        <v>79</v>
      </c>
      <c r="J2127">
        <v>1</v>
      </c>
      <c r="K2127">
        <v>4533</v>
      </c>
      <c r="L2127" t="str">
        <f>IFERROR(INDEX(play_attribution!$B$2:$B$328,MATCH(A2127,play_attribution!$A$2:$A$328,0)),"")</f>
        <v/>
      </c>
      <c r="M2127" t="str">
        <f>VLOOKUP(H2127,seller_roster!$A$2:$B$85,2,FALSE)</f>
        <v>Riley Tran</v>
      </c>
      <c r="N2127" t="str">
        <f>VLOOKUP(C2127,accounts!$A$2:$F$9615,2,FALSE)</f>
        <v>Construction</v>
      </c>
      <c r="O2127" t="str">
        <f>VLOOKUP(C2127,accounts!$A$2:$F$9615,3,FALSE)</f>
        <v>$2.5M-$5M</v>
      </c>
      <c r="P2127" t="str">
        <f>VLOOKUP(C2127,accounts!$A$2:$F$9615,5,FALSE)</f>
        <v>Central</v>
      </c>
      <c r="Q2127" t="b">
        <f t="shared" si="34"/>
        <v>1</v>
      </c>
      <c r="R2127" t="e">
        <f>INDEX(removed_duplicate_rows!$A$5:$A$39,MATCH(wins!A2127,removed_duplicate_rows!$A$5:$A$39,0))</f>
        <v>#N/A</v>
      </c>
    </row>
    <row r="2128" spans="1:18" ht="15.75" customHeight="1" x14ac:dyDescent="0.2">
      <c r="A2128" t="s">
        <v>6513</v>
      </c>
      <c r="B2128" t="s">
        <v>6514</v>
      </c>
      <c r="C2128" t="s">
        <v>6515</v>
      </c>
      <c r="D2128" s="10">
        <v>45815</v>
      </c>
      <c r="E2128" t="s">
        <v>4832</v>
      </c>
      <c r="F2128">
        <v>5</v>
      </c>
      <c r="G2128" t="s">
        <v>77</v>
      </c>
      <c r="H2128" t="s">
        <v>214</v>
      </c>
      <c r="I2128" t="s">
        <v>79</v>
      </c>
      <c r="J2128">
        <v>1</v>
      </c>
      <c r="K2128">
        <v>5782</v>
      </c>
      <c r="L2128" t="str">
        <f>IFERROR(INDEX(play_attribution!$B$2:$B$328,MATCH(A2128,play_attribution!$A$2:$A$328,0)),"")</f>
        <v/>
      </c>
      <c r="M2128" t="str">
        <f>VLOOKUP(H2128,seller_roster!$A$2:$B$85,2,FALSE)</f>
        <v>Rhea Abadi</v>
      </c>
      <c r="N2128" t="str">
        <f>VLOOKUP(C2128,accounts!$A$2:$F$9615,2,FALSE)</f>
        <v>Nonprofit</v>
      </c>
      <c r="O2128" t="str">
        <f>VLOOKUP(C2128,accounts!$A$2:$F$9615,3,FALSE)</f>
        <v>$5M-$10M</v>
      </c>
      <c r="P2128" t="str">
        <f>VLOOKUP(C2128,accounts!$A$2:$F$9615,5,FALSE)</f>
        <v>West</v>
      </c>
      <c r="Q2128" t="b">
        <f t="shared" si="34"/>
        <v>1</v>
      </c>
      <c r="R2128" t="e">
        <f>INDEX(removed_duplicate_rows!$A$5:$A$39,MATCH(wins!A2128,removed_duplicate_rows!$A$5:$A$39,0))</f>
        <v>#N/A</v>
      </c>
    </row>
    <row r="2129" spans="1:18" ht="15.75" customHeight="1" x14ac:dyDescent="0.2">
      <c r="A2129" t="s">
        <v>6516</v>
      </c>
      <c r="B2129" t="s">
        <v>6517</v>
      </c>
      <c r="C2129" t="s">
        <v>6518</v>
      </c>
      <c r="D2129" s="10">
        <v>45815</v>
      </c>
      <c r="E2129" t="s">
        <v>4832</v>
      </c>
      <c r="F2129">
        <v>5</v>
      </c>
      <c r="G2129" t="s">
        <v>77</v>
      </c>
      <c r="H2129" t="s">
        <v>133</v>
      </c>
      <c r="I2129" t="s">
        <v>79</v>
      </c>
      <c r="J2129">
        <v>1</v>
      </c>
      <c r="K2129">
        <v>6837</v>
      </c>
      <c r="L2129" t="str">
        <f>IFERROR(INDEX(play_attribution!$B$2:$B$328,MATCH(A2129,play_attribution!$A$2:$A$328,0)),"")</f>
        <v/>
      </c>
      <c r="M2129" t="str">
        <f>VLOOKUP(H2129,seller_roster!$A$2:$B$85,2,FALSE)</f>
        <v>Devon Tran</v>
      </c>
      <c r="N2129" t="str">
        <f>VLOOKUP(C2129,accounts!$A$2:$F$9615,2,FALSE)</f>
        <v>Healthcare Services</v>
      </c>
      <c r="O2129" t="str">
        <f>VLOOKUP(C2129,accounts!$A$2:$F$9615,3,FALSE)</f>
        <v>$5M-$10M</v>
      </c>
      <c r="P2129" t="str">
        <f>VLOOKUP(C2129,accounts!$A$2:$F$9615,5,FALSE)</f>
        <v>West</v>
      </c>
      <c r="Q2129" t="b">
        <f t="shared" si="34"/>
        <v>1</v>
      </c>
      <c r="R2129" t="e">
        <f>INDEX(removed_duplicate_rows!$A$5:$A$39,MATCH(wins!A2129,removed_duplicate_rows!$A$5:$A$39,0))</f>
        <v>#N/A</v>
      </c>
    </row>
    <row r="2130" spans="1:18" ht="15.75" customHeight="1" x14ac:dyDescent="0.2">
      <c r="A2130" t="s">
        <v>6519</v>
      </c>
      <c r="B2130" t="s">
        <v>6520</v>
      </c>
      <c r="C2130" t="s">
        <v>6521</v>
      </c>
      <c r="D2130" s="10">
        <v>45815</v>
      </c>
      <c r="E2130" t="s">
        <v>4832</v>
      </c>
      <c r="F2130">
        <v>5</v>
      </c>
      <c r="G2130" t="s">
        <v>77</v>
      </c>
      <c r="H2130" t="s">
        <v>91</v>
      </c>
      <c r="I2130" t="s">
        <v>79</v>
      </c>
      <c r="J2130">
        <v>1</v>
      </c>
      <c r="K2130">
        <v>10669</v>
      </c>
      <c r="L2130" t="str">
        <f>IFERROR(INDEX(play_attribution!$B$2:$B$328,MATCH(A2130,play_attribution!$A$2:$A$328,0)),"")</f>
        <v/>
      </c>
      <c r="M2130" t="str">
        <f>VLOOKUP(H2130,seller_roster!$A$2:$B$85,2,FALSE)</f>
        <v>Kira Sorensen</v>
      </c>
      <c r="N2130" t="str">
        <f>VLOOKUP(C2130,accounts!$A$2:$F$9615,2,FALSE)</f>
        <v>Field Services</v>
      </c>
      <c r="O2130" t="str">
        <f>VLOOKUP(C2130,accounts!$A$2:$F$9615,3,FALSE)</f>
        <v>$1M-$2.5M</v>
      </c>
      <c r="P2130" t="str">
        <f>VLOOKUP(C2130,accounts!$A$2:$F$9615,5,FALSE)</f>
        <v>West</v>
      </c>
      <c r="Q2130" t="b">
        <f t="shared" si="34"/>
        <v>1</v>
      </c>
      <c r="R2130" t="e">
        <f>INDEX(removed_duplicate_rows!$A$5:$A$39,MATCH(wins!A2130,removed_duplicate_rows!$A$5:$A$39,0))</f>
        <v>#N/A</v>
      </c>
    </row>
    <row r="2131" spans="1:18" ht="15.75" customHeight="1" x14ac:dyDescent="0.2">
      <c r="A2131" t="s">
        <v>6522</v>
      </c>
      <c r="B2131" t="s">
        <v>6523</v>
      </c>
      <c r="C2131" t="s">
        <v>6524</v>
      </c>
      <c r="D2131" s="10">
        <v>45815</v>
      </c>
      <c r="E2131" t="s">
        <v>4832</v>
      </c>
      <c r="F2131">
        <v>5</v>
      </c>
      <c r="G2131" t="s">
        <v>77</v>
      </c>
      <c r="H2131" t="s">
        <v>151</v>
      </c>
      <c r="I2131" t="s">
        <v>79</v>
      </c>
      <c r="J2131">
        <v>1</v>
      </c>
      <c r="K2131">
        <v>9963</v>
      </c>
      <c r="L2131" t="str">
        <f>IFERROR(INDEX(play_attribution!$B$2:$B$328,MATCH(A2131,play_attribution!$A$2:$A$328,0)),"")</f>
        <v/>
      </c>
      <c r="M2131" t="str">
        <f>VLOOKUP(H2131,seller_roster!$A$2:$B$85,2,FALSE)</f>
        <v>Marley Lindqvist</v>
      </c>
      <c r="N2131" t="str">
        <f>VLOOKUP(C2131,accounts!$A$2:$F$9615,2,FALSE)</f>
        <v>Wholesale &amp; Distribution</v>
      </c>
      <c r="O2131" t="str">
        <f>VLOOKUP(C2131,accounts!$A$2:$F$9615,3,FALSE)</f>
        <v>$5M-$10M</v>
      </c>
      <c r="P2131" t="str">
        <f>VLOOKUP(C2131,accounts!$A$2:$F$9615,5,FALSE)</f>
        <v>East</v>
      </c>
      <c r="Q2131" t="b">
        <f t="shared" si="34"/>
        <v>1</v>
      </c>
      <c r="R2131" t="e">
        <f>INDEX(removed_duplicate_rows!$A$5:$A$39,MATCH(wins!A2131,removed_duplicate_rows!$A$5:$A$39,0))</f>
        <v>#N/A</v>
      </c>
    </row>
    <row r="2132" spans="1:18" ht="15.75" customHeight="1" x14ac:dyDescent="0.2">
      <c r="A2132" t="s">
        <v>6525</v>
      </c>
      <c r="B2132" t="s">
        <v>6526</v>
      </c>
      <c r="C2132" t="s">
        <v>6527</v>
      </c>
      <c r="D2132" s="10">
        <v>45815</v>
      </c>
      <c r="E2132" t="s">
        <v>4832</v>
      </c>
      <c r="F2132">
        <v>5</v>
      </c>
      <c r="G2132" t="s">
        <v>77</v>
      </c>
      <c r="H2132" t="s">
        <v>169</v>
      </c>
      <c r="I2132" t="s">
        <v>79</v>
      </c>
      <c r="J2132">
        <v>1</v>
      </c>
      <c r="K2132">
        <v>8677</v>
      </c>
      <c r="L2132" t="str">
        <f>IFERROR(INDEX(play_attribution!$B$2:$B$328,MATCH(A2132,play_attribution!$A$2:$A$328,0)),"")</f>
        <v/>
      </c>
      <c r="M2132" t="str">
        <f>VLOOKUP(H2132,seller_roster!$A$2:$B$85,2,FALSE)</f>
        <v>Rhea Doyle</v>
      </c>
      <c r="N2132" t="str">
        <f>VLOOKUP(C2132,accounts!$A$2:$F$9615,2,FALSE)</f>
        <v>Logistics</v>
      </c>
      <c r="O2132" t="str">
        <f>VLOOKUP(C2132,accounts!$A$2:$F$9615,3,FALSE)</f>
        <v>$2.5M-$5M</v>
      </c>
      <c r="P2132" t="str">
        <f>VLOOKUP(C2132,accounts!$A$2:$F$9615,5,FALSE)</f>
        <v>Central</v>
      </c>
      <c r="Q2132" t="b">
        <f t="shared" si="34"/>
        <v>1</v>
      </c>
      <c r="R2132" t="e">
        <f>INDEX(removed_duplicate_rows!$A$5:$A$39,MATCH(wins!A2132,removed_duplicate_rows!$A$5:$A$39,0))</f>
        <v>#N/A</v>
      </c>
    </row>
    <row r="2133" spans="1:18" ht="15.75" customHeight="1" x14ac:dyDescent="0.2">
      <c r="A2133" t="s">
        <v>6528</v>
      </c>
      <c r="B2133" t="s">
        <v>6529</v>
      </c>
      <c r="C2133" t="s">
        <v>6530</v>
      </c>
      <c r="D2133" s="10">
        <v>45815</v>
      </c>
      <c r="E2133" t="s">
        <v>4832</v>
      </c>
      <c r="F2133">
        <v>5</v>
      </c>
      <c r="G2133" t="s">
        <v>77</v>
      </c>
      <c r="H2133" t="s">
        <v>147</v>
      </c>
      <c r="I2133" t="s">
        <v>79</v>
      </c>
      <c r="J2133">
        <v>1</v>
      </c>
      <c r="K2133">
        <v>7366</v>
      </c>
      <c r="L2133" t="str">
        <f>IFERROR(INDEX(play_attribution!$B$2:$B$328,MATCH(A2133,play_attribution!$A$2:$A$328,0)),"")</f>
        <v/>
      </c>
      <c r="M2133" t="str">
        <f>VLOOKUP(H2133,seller_roster!$A$2:$B$85,2,FALSE)</f>
        <v>Riley Tran</v>
      </c>
      <c r="N2133" t="str">
        <f>VLOOKUP(C2133,accounts!$A$2:$F$9615,2,FALSE)</f>
        <v>Healthcare Services</v>
      </c>
      <c r="O2133" t="str">
        <f>VLOOKUP(C2133,accounts!$A$2:$F$9615,3,FALSE)</f>
        <v>$5M-$10M</v>
      </c>
      <c r="P2133" t="str">
        <f>VLOOKUP(C2133,accounts!$A$2:$F$9615,5,FALSE)</f>
        <v>East</v>
      </c>
      <c r="Q2133" t="b">
        <f t="shared" si="34"/>
        <v>1</v>
      </c>
      <c r="R2133" t="e">
        <f>INDEX(removed_duplicate_rows!$A$5:$A$39,MATCH(wins!A2133,removed_duplicate_rows!$A$5:$A$39,0))</f>
        <v>#N/A</v>
      </c>
    </row>
    <row r="2134" spans="1:18" ht="15.75" customHeight="1" x14ac:dyDescent="0.2">
      <c r="A2134" t="s">
        <v>6531</v>
      </c>
      <c r="B2134" t="s">
        <v>6532</v>
      </c>
      <c r="C2134" t="s">
        <v>6533</v>
      </c>
      <c r="D2134" s="10">
        <v>45815</v>
      </c>
      <c r="E2134" t="s">
        <v>4832</v>
      </c>
      <c r="F2134">
        <v>5</v>
      </c>
      <c r="G2134" t="s">
        <v>77</v>
      </c>
      <c r="H2134" t="s">
        <v>191</v>
      </c>
      <c r="I2134" t="s">
        <v>79</v>
      </c>
      <c r="J2134">
        <v>1</v>
      </c>
      <c r="K2134">
        <v>9087</v>
      </c>
      <c r="L2134" t="str">
        <f>IFERROR(INDEX(play_attribution!$B$2:$B$328,MATCH(A2134,play_attribution!$A$2:$A$328,0)),"")</f>
        <v/>
      </c>
      <c r="M2134" t="str">
        <f>VLOOKUP(H2134,seller_roster!$A$2:$B$85,2,FALSE)</f>
        <v>Blake Lindqvist</v>
      </c>
      <c r="N2134" t="str">
        <f>VLOOKUP(C2134,accounts!$A$2:$F$9615,2,FALSE)</f>
        <v>Retail Multi-Location</v>
      </c>
      <c r="O2134" t="str">
        <f>VLOOKUP(C2134,accounts!$A$2:$F$9615,3,FALSE)</f>
        <v>$2.5M-$5M</v>
      </c>
      <c r="P2134" t="str">
        <f>VLOOKUP(C2134,accounts!$A$2:$F$9615,5,FALSE)</f>
        <v>East</v>
      </c>
      <c r="Q2134" t="b">
        <f t="shared" si="34"/>
        <v>1</v>
      </c>
      <c r="R2134" t="e">
        <f>INDEX(removed_duplicate_rows!$A$5:$A$39,MATCH(wins!A2134,removed_duplicate_rows!$A$5:$A$39,0))</f>
        <v>#N/A</v>
      </c>
    </row>
    <row r="2135" spans="1:18" ht="15.75" customHeight="1" x14ac:dyDescent="0.2">
      <c r="A2135" t="s">
        <v>6534</v>
      </c>
      <c r="B2135" t="s">
        <v>6535</v>
      </c>
      <c r="C2135" t="s">
        <v>6536</v>
      </c>
      <c r="D2135" s="10">
        <v>45815</v>
      </c>
      <c r="E2135" t="s">
        <v>4832</v>
      </c>
      <c r="F2135">
        <v>5</v>
      </c>
      <c r="G2135" t="s">
        <v>77</v>
      </c>
      <c r="H2135" t="s">
        <v>151</v>
      </c>
      <c r="I2135" t="s">
        <v>55</v>
      </c>
      <c r="J2135">
        <v>1</v>
      </c>
      <c r="K2135">
        <v>6120</v>
      </c>
      <c r="L2135" t="str">
        <f>IFERROR(INDEX(play_attribution!$B$2:$B$328,MATCH(A2135,play_attribution!$A$2:$A$328,0)),"")</f>
        <v/>
      </c>
      <c r="M2135" t="str">
        <f>VLOOKUP(H2135,seller_roster!$A$2:$B$85,2,FALSE)</f>
        <v>Marley Lindqvist</v>
      </c>
      <c r="N2135" t="str">
        <f>VLOOKUP(C2135,accounts!$A$2:$F$9615,2,FALSE)</f>
        <v>Hospitality Group</v>
      </c>
      <c r="O2135" t="str">
        <f>VLOOKUP(C2135,accounts!$A$2:$F$9615,3,FALSE)</f>
        <v>$2.5M-$5M</v>
      </c>
      <c r="P2135" t="str">
        <f>VLOOKUP(C2135,accounts!$A$2:$F$9615,5,FALSE)</f>
        <v>West</v>
      </c>
      <c r="Q2135" t="b">
        <f t="shared" si="34"/>
        <v>1</v>
      </c>
      <c r="R2135" t="e">
        <f>INDEX(removed_duplicate_rows!$A$5:$A$39,MATCH(wins!A2135,removed_duplicate_rows!$A$5:$A$39,0))</f>
        <v>#N/A</v>
      </c>
    </row>
    <row r="2136" spans="1:18" ht="15.75" customHeight="1" x14ac:dyDescent="0.2">
      <c r="A2136" t="s">
        <v>6537</v>
      </c>
      <c r="B2136" t="s">
        <v>6538</v>
      </c>
      <c r="C2136" t="s">
        <v>6539</v>
      </c>
      <c r="D2136" s="10">
        <v>45815</v>
      </c>
      <c r="E2136" t="s">
        <v>4832</v>
      </c>
      <c r="F2136">
        <v>5</v>
      </c>
      <c r="G2136" t="s">
        <v>77</v>
      </c>
      <c r="H2136" t="s">
        <v>173</v>
      </c>
      <c r="I2136" t="s">
        <v>79</v>
      </c>
      <c r="J2136">
        <v>1</v>
      </c>
      <c r="K2136">
        <v>5544</v>
      </c>
      <c r="L2136" t="str">
        <f>IFERROR(INDEX(play_attribution!$B$2:$B$328,MATCH(A2136,play_attribution!$A$2:$A$328,0)),"")</f>
        <v/>
      </c>
      <c r="M2136" t="str">
        <f>VLOOKUP(H2136,seller_roster!$A$2:$B$85,2,FALSE)</f>
        <v>Pia Reyes</v>
      </c>
      <c r="N2136" t="str">
        <f>VLOOKUP(C2136,accounts!$A$2:$F$9615,2,FALSE)</f>
        <v>Retail Multi-Location</v>
      </c>
      <c r="O2136" t="str">
        <f>VLOOKUP(C2136,accounts!$A$2:$F$9615,3,FALSE)</f>
        <v>$2.5M-$5M</v>
      </c>
      <c r="P2136" t="str">
        <f>VLOOKUP(C2136,accounts!$A$2:$F$9615,5,FALSE)</f>
        <v>East</v>
      </c>
      <c r="Q2136" t="b">
        <f t="shared" si="34"/>
        <v>1</v>
      </c>
      <c r="R2136" t="e">
        <f>INDEX(removed_duplicate_rows!$A$5:$A$39,MATCH(wins!A2136,removed_duplicate_rows!$A$5:$A$39,0))</f>
        <v>#N/A</v>
      </c>
    </row>
    <row r="2137" spans="1:18" ht="15.75" customHeight="1" x14ac:dyDescent="0.2">
      <c r="A2137" t="s">
        <v>6540</v>
      </c>
      <c r="B2137" t="s">
        <v>6541</v>
      </c>
      <c r="C2137" t="s">
        <v>6542</v>
      </c>
      <c r="D2137" s="10">
        <v>45815</v>
      </c>
      <c r="E2137" t="s">
        <v>4832</v>
      </c>
      <c r="F2137">
        <v>5</v>
      </c>
      <c r="G2137" t="s">
        <v>77</v>
      </c>
      <c r="H2137" t="s">
        <v>266</v>
      </c>
      <c r="I2137" t="s">
        <v>79</v>
      </c>
      <c r="J2137">
        <v>1</v>
      </c>
      <c r="K2137">
        <v>4310</v>
      </c>
      <c r="L2137" t="str">
        <f>IFERROR(INDEX(play_attribution!$B$2:$B$328,MATCH(A2137,play_attribution!$A$2:$A$328,0)),"")</f>
        <v/>
      </c>
      <c r="M2137" t="str">
        <f>VLOOKUP(H2137,seller_roster!$A$2:$B$85,2,FALSE)</f>
        <v>Dakota Vega</v>
      </c>
      <c r="N2137" t="str">
        <f>VLOOKUP(C2137,accounts!$A$2:$F$9615,2,FALSE)</f>
        <v>Retail Multi-Location</v>
      </c>
      <c r="O2137" t="str">
        <f>VLOOKUP(C2137,accounts!$A$2:$F$9615,3,FALSE)</f>
        <v>$5M-$10M</v>
      </c>
      <c r="P2137" t="str">
        <f>VLOOKUP(C2137,accounts!$A$2:$F$9615,5,FALSE)</f>
        <v>West</v>
      </c>
      <c r="Q2137" t="b">
        <f t="shared" si="34"/>
        <v>1</v>
      </c>
      <c r="R2137" t="e">
        <f>INDEX(removed_duplicate_rows!$A$5:$A$39,MATCH(wins!A2137,removed_duplicate_rows!$A$5:$A$39,0))</f>
        <v>#N/A</v>
      </c>
    </row>
    <row r="2138" spans="1:18" ht="15.75" customHeight="1" x14ac:dyDescent="0.2">
      <c r="A2138" t="s">
        <v>6543</v>
      </c>
      <c r="B2138" t="s">
        <v>6544</v>
      </c>
      <c r="C2138" t="s">
        <v>6545</v>
      </c>
      <c r="D2138" s="10">
        <v>45815</v>
      </c>
      <c r="E2138" t="s">
        <v>4832</v>
      </c>
      <c r="F2138">
        <v>5</v>
      </c>
      <c r="G2138" t="s">
        <v>77</v>
      </c>
      <c r="H2138" t="s">
        <v>147</v>
      </c>
      <c r="I2138" t="s">
        <v>79</v>
      </c>
      <c r="J2138">
        <v>1</v>
      </c>
      <c r="K2138">
        <v>8621</v>
      </c>
      <c r="L2138" t="str">
        <f>IFERROR(INDEX(play_attribution!$B$2:$B$328,MATCH(A2138,play_attribution!$A$2:$A$328,0)),"")</f>
        <v/>
      </c>
      <c r="M2138" t="str">
        <f>VLOOKUP(H2138,seller_roster!$A$2:$B$85,2,FALSE)</f>
        <v>Riley Tran</v>
      </c>
      <c r="N2138" t="str">
        <f>VLOOKUP(C2138,accounts!$A$2:$F$9615,2,FALSE)</f>
        <v>Logistics</v>
      </c>
      <c r="O2138" t="str">
        <f>VLOOKUP(C2138,accounts!$A$2:$F$9615,3,FALSE)</f>
        <v>$5M-$10M</v>
      </c>
      <c r="P2138" t="str">
        <f>VLOOKUP(C2138,accounts!$A$2:$F$9615,5,FALSE)</f>
        <v>East</v>
      </c>
      <c r="Q2138" t="b">
        <f t="shared" si="34"/>
        <v>1</v>
      </c>
      <c r="R2138" t="e">
        <f>INDEX(removed_duplicate_rows!$A$5:$A$39,MATCH(wins!A2138,removed_duplicate_rows!$A$5:$A$39,0))</f>
        <v>#N/A</v>
      </c>
    </row>
    <row r="2139" spans="1:18" ht="15.75" customHeight="1" x14ac:dyDescent="0.2">
      <c r="A2139" t="s">
        <v>6546</v>
      </c>
      <c r="B2139" t="s">
        <v>6547</v>
      </c>
      <c r="C2139" t="s">
        <v>6548</v>
      </c>
      <c r="D2139" s="10">
        <v>45815</v>
      </c>
      <c r="E2139" t="s">
        <v>4832</v>
      </c>
      <c r="F2139">
        <v>5</v>
      </c>
      <c r="G2139" t="s">
        <v>77</v>
      </c>
      <c r="H2139" t="s">
        <v>133</v>
      </c>
      <c r="I2139" t="s">
        <v>79</v>
      </c>
      <c r="J2139">
        <v>1</v>
      </c>
      <c r="K2139">
        <v>7443</v>
      </c>
      <c r="L2139" t="str">
        <f>IFERROR(INDEX(play_attribution!$B$2:$B$328,MATCH(A2139,play_attribution!$A$2:$A$328,0)),"")</f>
        <v/>
      </c>
      <c r="M2139" t="str">
        <f>VLOOKUP(H2139,seller_roster!$A$2:$B$85,2,FALSE)</f>
        <v>Devon Tran</v>
      </c>
      <c r="N2139" t="str">
        <f>VLOOKUP(C2139,accounts!$A$2:$F$9615,2,FALSE)</f>
        <v>Field Services</v>
      </c>
      <c r="O2139" t="str">
        <f>VLOOKUP(C2139,accounts!$A$2:$F$9615,3,FALSE)</f>
        <v>$2.5M-$5M</v>
      </c>
      <c r="P2139" t="str">
        <f>VLOOKUP(C2139,accounts!$A$2:$F$9615,5,FALSE)</f>
        <v>Central</v>
      </c>
      <c r="Q2139" t="b">
        <f t="shared" si="34"/>
        <v>1</v>
      </c>
      <c r="R2139" t="e">
        <f>INDEX(removed_duplicate_rows!$A$5:$A$39,MATCH(wins!A2139,removed_duplicate_rows!$A$5:$A$39,0))</f>
        <v>#N/A</v>
      </c>
    </row>
    <row r="2140" spans="1:18" ht="15.75" customHeight="1" x14ac:dyDescent="0.2">
      <c r="A2140" t="s">
        <v>6549</v>
      </c>
      <c r="B2140" t="s">
        <v>6550</v>
      </c>
      <c r="C2140" t="s">
        <v>6551</v>
      </c>
      <c r="D2140" s="10">
        <v>45815</v>
      </c>
      <c r="E2140" t="s">
        <v>4832</v>
      </c>
      <c r="F2140">
        <v>5</v>
      </c>
      <c r="G2140" t="s">
        <v>77</v>
      </c>
      <c r="H2140" t="s">
        <v>114</v>
      </c>
      <c r="I2140" t="s">
        <v>79</v>
      </c>
      <c r="J2140">
        <v>1</v>
      </c>
      <c r="K2140">
        <v>6123</v>
      </c>
      <c r="L2140" t="str">
        <f>IFERROR(INDEX(play_attribution!$B$2:$B$328,MATCH(A2140,play_attribution!$A$2:$A$328,0)),"")</f>
        <v/>
      </c>
      <c r="M2140" t="str">
        <f>VLOOKUP(H2140,seller_roster!$A$2:$B$85,2,FALSE)</f>
        <v>Ray Reyes</v>
      </c>
      <c r="N2140" t="str">
        <f>VLOOKUP(C2140,accounts!$A$2:$F$9615,2,FALSE)</f>
        <v>Logistics</v>
      </c>
      <c r="O2140" t="str">
        <f>VLOOKUP(C2140,accounts!$A$2:$F$9615,3,FALSE)</f>
        <v>$1M-$2.5M</v>
      </c>
      <c r="P2140" t="str">
        <f>VLOOKUP(C2140,accounts!$A$2:$F$9615,5,FALSE)</f>
        <v>East</v>
      </c>
      <c r="Q2140" t="b">
        <f t="shared" si="34"/>
        <v>1</v>
      </c>
      <c r="R2140" t="e">
        <f>INDEX(removed_duplicate_rows!$A$5:$A$39,MATCH(wins!A2140,removed_duplicate_rows!$A$5:$A$39,0))</f>
        <v>#N/A</v>
      </c>
    </row>
    <row r="2141" spans="1:18" ht="15.75" customHeight="1" x14ac:dyDescent="0.2">
      <c r="A2141" t="s">
        <v>6552</v>
      </c>
      <c r="B2141" t="s">
        <v>6553</v>
      </c>
      <c r="C2141" t="s">
        <v>6554</v>
      </c>
      <c r="D2141" s="10">
        <v>45815</v>
      </c>
      <c r="E2141" t="s">
        <v>4832</v>
      </c>
      <c r="F2141">
        <v>5</v>
      </c>
      <c r="G2141" t="s">
        <v>77</v>
      </c>
      <c r="H2141" t="s">
        <v>866</v>
      </c>
      <c r="I2141" t="s">
        <v>79</v>
      </c>
      <c r="J2141">
        <v>1</v>
      </c>
      <c r="K2141">
        <v>7871</v>
      </c>
      <c r="L2141" t="str">
        <f>IFERROR(INDEX(play_attribution!$B$2:$B$328,MATCH(A2141,play_attribution!$A$2:$A$328,0)),"")</f>
        <v/>
      </c>
      <c r="M2141" t="str">
        <f>VLOOKUP(H2141,seller_roster!$A$2:$B$85,2,FALSE)</f>
        <v>Kira Novak</v>
      </c>
      <c r="N2141" t="str">
        <f>VLOOKUP(C2141,accounts!$A$2:$F$9615,2,FALSE)</f>
        <v>Manufacturing</v>
      </c>
      <c r="O2141" t="str">
        <f>VLOOKUP(C2141,accounts!$A$2:$F$9615,3,FALSE)</f>
        <v>$2.5M-$5M</v>
      </c>
      <c r="P2141" t="str">
        <f>VLOOKUP(C2141,accounts!$A$2:$F$9615,5,FALSE)</f>
        <v>East</v>
      </c>
      <c r="Q2141" t="b">
        <f t="shared" si="34"/>
        <v>1</v>
      </c>
      <c r="R2141" t="e">
        <f>INDEX(removed_duplicate_rows!$A$5:$A$39,MATCH(wins!A2141,removed_duplicate_rows!$A$5:$A$39,0))</f>
        <v>#N/A</v>
      </c>
    </row>
    <row r="2142" spans="1:18" ht="15.75" customHeight="1" x14ac:dyDescent="0.2">
      <c r="A2142" t="s">
        <v>6555</v>
      </c>
      <c r="B2142" t="s">
        <v>6556</v>
      </c>
      <c r="C2142" t="s">
        <v>6557</v>
      </c>
      <c r="D2142" s="10">
        <v>45815</v>
      </c>
      <c r="E2142" t="s">
        <v>4832</v>
      </c>
      <c r="F2142">
        <v>5</v>
      </c>
      <c r="G2142" t="s">
        <v>77</v>
      </c>
      <c r="H2142" t="s">
        <v>169</v>
      </c>
      <c r="I2142" t="s">
        <v>79</v>
      </c>
      <c r="J2142">
        <v>1</v>
      </c>
      <c r="K2142">
        <v>6101</v>
      </c>
      <c r="L2142" t="str">
        <f>IFERROR(INDEX(play_attribution!$B$2:$B$328,MATCH(A2142,play_attribution!$A$2:$A$328,0)),"")</f>
        <v/>
      </c>
      <c r="M2142" t="str">
        <f>VLOOKUP(H2142,seller_roster!$A$2:$B$85,2,FALSE)</f>
        <v>Rhea Doyle</v>
      </c>
      <c r="N2142" t="str">
        <f>VLOOKUP(C2142,accounts!$A$2:$F$9615,2,FALSE)</f>
        <v>Hospitality Group</v>
      </c>
      <c r="O2142" t="str">
        <f>VLOOKUP(C2142,accounts!$A$2:$F$9615,3,FALSE)</f>
        <v>$1M-$2.5M</v>
      </c>
      <c r="P2142" t="str">
        <f>VLOOKUP(C2142,accounts!$A$2:$F$9615,5,FALSE)</f>
        <v>Central</v>
      </c>
      <c r="Q2142" t="b">
        <f t="shared" si="34"/>
        <v>1</v>
      </c>
      <c r="R2142" t="e">
        <f>INDEX(removed_duplicate_rows!$A$5:$A$39,MATCH(wins!A2142,removed_duplicate_rows!$A$5:$A$39,0))</f>
        <v>#N/A</v>
      </c>
    </row>
    <row r="2143" spans="1:18" ht="15.75" customHeight="1" x14ac:dyDescent="0.2">
      <c r="A2143" t="s">
        <v>6558</v>
      </c>
      <c r="B2143" t="s">
        <v>6559</v>
      </c>
      <c r="C2143" t="s">
        <v>6560</v>
      </c>
      <c r="D2143" s="10">
        <v>45815</v>
      </c>
      <c r="E2143" t="s">
        <v>4832</v>
      </c>
      <c r="F2143">
        <v>5</v>
      </c>
      <c r="G2143" t="s">
        <v>77</v>
      </c>
      <c r="H2143" t="s">
        <v>1230</v>
      </c>
      <c r="I2143" t="s">
        <v>55</v>
      </c>
      <c r="J2143">
        <v>1</v>
      </c>
      <c r="K2143">
        <v>4912</v>
      </c>
      <c r="L2143" t="str">
        <f>IFERROR(INDEX(play_attribution!$B$2:$B$328,MATCH(A2143,play_attribution!$A$2:$A$328,0)),"")</f>
        <v/>
      </c>
      <c r="M2143" t="str">
        <f>VLOOKUP(H2143,seller_roster!$A$2:$B$85,2,FALSE)</f>
        <v>Lennon Doyle</v>
      </c>
      <c r="N2143" t="str">
        <f>VLOOKUP(C2143,accounts!$A$2:$F$9615,2,FALSE)</f>
        <v>Hospitality Group</v>
      </c>
      <c r="O2143" t="str">
        <f>VLOOKUP(C2143,accounts!$A$2:$F$9615,3,FALSE)</f>
        <v>$5M-$10M</v>
      </c>
      <c r="P2143" t="str">
        <f>VLOOKUP(C2143,accounts!$A$2:$F$9615,5,FALSE)</f>
        <v>Central</v>
      </c>
      <c r="Q2143" t="b">
        <f t="shared" si="34"/>
        <v>1</v>
      </c>
      <c r="R2143" t="e">
        <f>INDEX(removed_duplicate_rows!$A$5:$A$39,MATCH(wins!A2143,removed_duplicate_rows!$A$5:$A$39,0))</f>
        <v>#N/A</v>
      </c>
    </row>
    <row r="2144" spans="1:18" ht="15.75" customHeight="1" x14ac:dyDescent="0.2">
      <c r="A2144" t="s">
        <v>6561</v>
      </c>
      <c r="B2144" t="s">
        <v>6562</v>
      </c>
      <c r="C2144" t="s">
        <v>6563</v>
      </c>
      <c r="D2144" s="10">
        <v>45815</v>
      </c>
      <c r="E2144" t="s">
        <v>4832</v>
      </c>
      <c r="F2144">
        <v>5</v>
      </c>
      <c r="G2144" t="s">
        <v>77</v>
      </c>
      <c r="H2144" t="s">
        <v>159</v>
      </c>
      <c r="I2144" t="s">
        <v>55</v>
      </c>
      <c r="J2144">
        <v>1</v>
      </c>
      <c r="K2144">
        <v>11104</v>
      </c>
      <c r="L2144" t="str">
        <f>IFERROR(INDEX(play_attribution!$B$2:$B$328,MATCH(A2144,play_attribution!$A$2:$A$328,0)),"")</f>
        <v/>
      </c>
      <c r="M2144" t="str">
        <f>VLOOKUP(H2144,seller_roster!$A$2:$B$85,2,FALSE)</f>
        <v>Kai Bianchi</v>
      </c>
      <c r="N2144" t="str">
        <f>VLOOKUP(C2144,accounts!$A$2:$F$9615,2,FALSE)</f>
        <v>Construction</v>
      </c>
      <c r="O2144" t="str">
        <f>VLOOKUP(C2144,accounts!$A$2:$F$9615,3,FALSE)</f>
        <v>$5M-$10M</v>
      </c>
      <c r="P2144" t="str">
        <f>VLOOKUP(C2144,accounts!$A$2:$F$9615,5,FALSE)</f>
        <v>West</v>
      </c>
      <c r="Q2144" t="b">
        <f t="shared" si="34"/>
        <v>1</v>
      </c>
      <c r="R2144" t="e">
        <f>INDEX(removed_duplicate_rows!$A$5:$A$39,MATCH(wins!A2144,removed_duplicate_rows!$A$5:$A$39,0))</f>
        <v>#N/A</v>
      </c>
    </row>
    <row r="2145" spans="1:18" ht="15.75" customHeight="1" x14ac:dyDescent="0.2">
      <c r="A2145" t="s">
        <v>6564</v>
      </c>
      <c r="B2145" t="s">
        <v>6565</v>
      </c>
      <c r="C2145" t="s">
        <v>6566</v>
      </c>
      <c r="D2145" s="10">
        <v>45815</v>
      </c>
      <c r="E2145" t="s">
        <v>4832</v>
      </c>
      <c r="F2145">
        <v>5</v>
      </c>
      <c r="G2145" t="s">
        <v>77</v>
      </c>
      <c r="H2145" t="s">
        <v>140</v>
      </c>
      <c r="I2145" t="s">
        <v>79</v>
      </c>
      <c r="J2145">
        <v>1</v>
      </c>
      <c r="K2145">
        <v>5781</v>
      </c>
      <c r="L2145" t="str">
        <f>IFERROR(INDEX(play_attribution!$B$2:$B$328,MATCH(A2145,play_attribution!$A$2:$A$328,0)),"")</f>
        <v/>
      </c>
      <c r="M2145" t="str">
        <f>VLOOKUP(H2145,seller_roster!$A$2:$B$85,2,FALSE)</f>
        <v>Lane Lindqvist</v>
      </c>
      <c r="N2145" t="str">
        <f>VLOOKUP(C2145,accounts!$A$2:$F$9615,2,FALSE)</f>
        <v>Construction</v>
      </c>
      <c r="O2145" t="str">
        <f>VLOOKUP(C2145,accounts!$A$2:$F$9615,3,FALSE)</f>
        <v>$2.5M-$5M</v>
      </c>
      <c r="P2145" t="str">
        <f>VLOOKUP(C2145,accounts!$A$2:$F$9615,5,FALSE)</f>
        <v>West</v>
      </c>
      <c r="Q2145" t="b">
        <f t="shared" si="34"/>
        <v>1</v>
      </c>
      <c r="R2145" t="e">
        <f>INDEX(removed_duplicate_rows!$A$5:$A$39,MATCH(wins!A2145,removed_duplicate_rows!$A$5:$A$39,0))</f>
        <v>#N/A</v>
      </c>
    </row>
    <row r="2146" spans="1:18" ht="15.75" customHeight="1" x14ac:dyDescent="0.2">
      <c r="A2146" t="s">
        <v>6567</v>
      </c>
      <c r="B2146" t="s">
        <v>6568</v>
      </c>
      <c r="C2146" t="s">
        <v>6569</v>
      </c>
      <c r="D2146" s="10">
        <v>45815</v>
      </c>
      <c r="E2146" t="s">
        <v>4832</v>
      </c>
      <c r="F2146">
        <v>5</v>
      </c>
      <c r="G2146" t="s">
        <v>77</v>
      </c>
      <c r="H2146" t="s">
        <v>210</v>
      </c>
      <c r="I2146" t="s">
        <v>55</v>
      </c>
      <c r="J2146">
        <v>1</v>
      </c>
      <c r="K2146">
        <v>5073</v>
      </c>
      <c r="L2146" t="str">
        <f>IFERROR(INDEX(play_attribution!$B$2:$B$328,MATCH(A2146,play_attribution!$A$2:$A$328,0)),"")</f>
        <v/>
      </c>
      <c r="M2146" t="str">
        <f>VLOOKUP(H2146,seller_roster!$A$2:$B$85,2,FALSE)</f>
        <v>Emerson Reyes</v>
      </c>
      <c r="N2146" t="str">
        <f>VLOOKUP(C2146,accounts!$A$2:$F$9615,2,FALSE)</f>
        <v>Hospitality Group</v>
      </c>
      <c r="O2146" t="str">
        <f>VLOOKUP(C2146,accounts!$A$2:$F$9615,3,FALSE)</f>
        <v>&lt;$1M</v>
      </c>
      <c r="P2146" t="str">
        <f>VLOOKUP(C2146,accounts!$A$2:$F$9615,5,FALSE)</f>
        <v>East</v>
      </c>
      <c r="Q2146" t="b">
        <f t="shared" si="34"/>
        <v>1</v>
      </c>
      <c r="R2146" t="e">
        <f>INDEX(removed_duplicate_rows!$A$5:$A$39,MATCH(wins!A2146,removed_duplicate_rows!$A$5:$A$39,0))</f>
        <v>#N/A</v>
      </c>
    </row>
    <row r="2147" spans="1:18" ht="15.75" customHeight="1" x14ac:dyDescent="0.2">
      <c r="A2147" t="s">
        <v>6570</v>
      </c>
      <c r="B2147" t="s">
        <v>6571</v>
      </c>
      <c r="C2147" t="s">
        <v>6572</v>
      </c>
      <c r="D2147" s="10">
        <v>45815</v>
      </c>
      <c r="E2147" t="s">
        <v>4832</v>
      </c>
      <c r="F2147">
        <v>5</v>
      </c>
      <c r="G2147" t="s">
        <v>77</v>
      </c>
      <c r="H2147" t="s">
        <v>95</v>
      </c>
      <c r="I2147" t="s">
        <v>79</v>
      </c>
      <c r="J2147">
        <v>1</v>
      </c>
      <c r="K2147">
        <v>10453</v>
      </c>
      <c r="L2147" t="str">
        <f>IFERROR(INDEX(play_attribution!$B$2:$B$328,MATCH(A2147,play_attribution!$A$2:$A$328,0)),"")</f>
        <v/>
      </c>
      <c r="M2147" t="str">
        <f>VLOOKUP(H2147,seller_roster!$A$2:$B$85,2,FALSE)</f>
        <v>Frankie Ferro</v>
      </c>
      <c r="N2147" t="str">
        <f>VLOOKUP(C2147,accounts!$A$2:$F$9615,2,FALSE)</f>
        <v>Professional Services</v>
      </c>
      <c r="O2147" t="str">
        <f>VLOOKUP(C2147,accounts!$A$2:$F$9615,3,FALSE)</f>
        <v>$5M-$10M</v>
      </c>
      <c r="P2147" t="str">
        <f>VLOOKUP(C2147,accounts!$A$2:$F$9615,5,FALSE)</f>
        <v>West</v>
      </c>
      <c r="Q2147" t="b">
        <f t="shared" si="34"/>
        <v>1</v>
      </c>
      <c r="R2147" t="e">
        <f>INDEX(removed_duplicate_rows!$A$5:$A$39,MATCH(wins!A2147,removed_duplicate_rows!$A$5:$A$39,0))</f>
        <v>#N/A</v>
      </c>
    </row>
    <row r="2148" spans="1:18" ht="15.75" customHeight="1" x14ac:dyDescent="0.2">
      <c r="A2148" t="s">
        <v>6573</v>
      </c>
      <c r="B2148" t="s">
        <v>6574</v>
      </c>
      <c r="C2148" t="s">
        <v>6575</v>
      </c>
      <c r="D2148" s="10">
        <v>45815</v>
      </c>
      <c r="E2148" t="s">
        <v>4832</v>
      </c>
      <c r="F2148">
        <v>5</v>
      </c>
      <c r="G2148" t="s">
        <v>77</v>
      </c>
      <c r="H2148" t="s">
        <v>140</v>
      </c>
      <c r="I2148" t="s">
        <v>55</v>
      </c>
      <c r="J2148">
        <v>1</v>
      </c>
      <c r="K2148">
        <v>11406</v>
      </c>
      <c r="L2148" t="str">
        <f>IFERROR(INDEX(play_attribution!$B$2:$B$328,MATCH(A2148,play_attribution!$A$2:$A$328,0)),"")</f>
        <v/>
      </c>
      <c r="M2148" t="str">
        <f>VLOOKUP(H2148,seller_roster!$A$2:$B$85,2,FALSE)</f>
        <v>Lane Lindqvist</v>
      </c>
      <c r="N2148" t="str">
        <f>VLOOKUP(C2148,accounts!$A$2:$F$9615,2,FALSE)</f>
        <v>Professional Services</v>
      </c>
      <c r="O2148" t="str">
        <f>VLOOKUP(C2148,accounts!$A$2:$F$9615,3,FALSE)</f>
        <v>$5M-$10M</v>
      </c>
      <c r="P2148" t="str">
        <f>VLOOKUP(C2148,accounts!$A$2:$F$9615,5,FALSE)</f>
        <v>West</v>
      </c>
      <c r="Q2148" t="b">
        <f t="shared" si="34"/>
        <v>1</v>
      </c>
      <c r="R2148" t="e">
        <f>INDEX(removed_duplicate_rows!$A$5:$A$39,MATCH(wins!A2148,removed_duplicate_rows!$A$5:$A$39,0))</f>
        <v>#N/A</v>
      </c>
    </row>
    <row r="2149" spans="1:18" ht="15.75" customHeight="1" x14ac:dyDescent="0.2">
      <c r="A2149" t="s">
        <v>6576</v>
      </c>
      <c r="B2149" t="s">
        <v>6577</v>
      </c>
      <c r="C2149" t="s">
        <v>6578</v>
      </c>
      <c r="D2149" s="10">
        <v>45815</v>
      </c>
      <c r="E2149" t="s">
        <v>4832</v>
      </c>
      <c r="F2149">
        <v>5</v>
      </c>
      <c r="G2149" t="s">
        <v>77</v>
      </c>
      <c r="H2149" t="s">
        <v>173</v>
      </c>
      <c r="I2149" t="s">
        <v>79</v>
      </c>
      <c r="J2149">
        <v>1</v>
      </c>
      <c r="K2149">
        <v>11030</v>
      </c>
      <c r="L2149" t="str">
        <f>IFERROR(INDEX(play_attribution!$B$2:$B$328,MATCH(A2149,play_attribution!$A$2:$A$328,0)),"")</f>
        <v/>
      </c>
      <c r="M2149" t="str">
        <f>VLOOKUP(H2149,seller_roster!$A$2:$B$85,2,FALSE)</f>
        <v>Pia Reyes</v>
      </c>
      <c r="N2149" t="str">
        <f>VLOOKUP(C2149,accounts!$A$2:$F$9615,2,FALSE)</f>
        <v>Retail Multi-Location</v>
      </c>
      <c r="O2149" t="str">
        <f>VLOOKUP(C2149,accounts!$A$2:$F$9615,3,FALSE)</f>
        <v>$5M-$10M</v>
      </c>
      <c r="P2149" t="str">
        <f>VLOOKUP(C2149,accounts!$A$2:$F$9615,5,FALSE)</f>
        <v>West</v>
      </c>
      <c r="Q2149" t="b">
        <f t="shared" si="34"/>
        <v>1</v>
      </c>
      <c r="R2149" t="e">
        <f>INDEX(removed_duplicate_rows!$A$5:$A$39,MATCH(wins!A2149,removed_duplicate_rows!$A$5:$A$39,0))</f>
        <v>#N/A</v>
      </c>
    </row>
    <row r="2150" spans="1:18" ht="15.75" customHeight="1" x14ac:dyDescent="0.2">
      <c r="A2150" t="s">
        <v>6579</v>
      </c>
      <c r="B2150" t="s">
        <v>6580</v>
      </c>
      <c r="C2150" t="s">
        <v>6581</v>
      </c>
      <c r="D2150" s="10">
        <v>45815</v>
      </c>
      <c r="E2150" t="s">
        <v>4832</v>
      </c>
      <c r="F2150">
        <v>5</v>
      </c>
      <c r="G2150" t="s">
        <v>77</v>
      </c>
      <c r="H2150" t="s">
        <v>78</v>
      </c>
      <c r="I2150" t="s">
        <v>55</v>
      </c>
      <c r="J2150">
        <v>1</v>
      </c>
      <c r="K2150">
        <v>11373</v>
      </c>
      <c r="L2150" t="str">
        <f>IFERROR(INDEX(play_attribution!$B$2:$B$328,MATCH(A2150,play_attribution!$A$2:$A$328,0)),"")</f>
        <v/>
      </c>
      <c r="M2150" t="str">
        <f>VLOOKUP(H2150,seller_roster!$A$2:$B$85,2,FALSE)</f>
        <v>Lennon Ferro</v>
      </c>
      <c r="N2150" t="str">
        <f>VLOOKUP(C2150,accounts!$A$2:$F$9615,2,FALSE)</f>
        <v>Logistics</v>
      </c>
      <c r="O2150" t="str">
        <f>VLOOKUP(C2150,accounts!$A$2:$F$9615,3,FALSE)</f>
        <v>$5M-$10M</v>
      </c>
      <c r="P2150" t="str">
        <f>VLOOKUP(C2150,accounts!$A$2:$F$9615,5,FALSE)</f>
        <v>West</v>
      </c>
      <c r="Q2150" t="b">
        <f t="shared" si="34"/>
        <v>1</v>
      </c>
      <c r="R2150" t="e">
        <f>INDEX(removed_duplicate_rows!$A$5:$A$39,MATCH(wins!A2150,removed_duplicate_rows!$A$5:$A$39,0))</f>
        <v>#N/A</v>
      </c>
    </row>
    <row r="2151" spans="1:18" ht="15.75" customHeight="1" x14ac:dyDescent="0.2">
      <c r="A2151" t="s">
        <v>6582</v>
      </c>
      <c r="B2151" t="s">
        <v>6583</v>
      </c>
      <c r="C2151" t="s">
        <v>6584</v>
      </c>
      <c r="D2151" s="10">
        <v>45815</v>
      </c>
      <c r="E2151" t="s">
        <v>4832</v>
      </c>
      <c r="F2151">
        <v>5</v>
      </c>
      <c r="G2151" t="s">
        <v>77</v>
      </c>
      <c r="H2151" t="s">
        <v>147</v>
      </c>
      <c r="I2151" t="s">
        <v>79</v>
      </c>
      <c r="J2151">
        <v>1</v>
      </c>
      <c r="K2151">
        <v>9846</v>
      </c>
      <c r="L2151" t="str">
        <f>IFERROR(INDEX(play_attribution!$B$2:$B$328,MATCH(A2151,play_attribution!$A$2:$A$328,0)),"")</f>
        <v/>
      </c>
      <c r="M2151" t="str">
        <f>VLOOKUP(H2151,seller_roster!$A$2:$B$85,2,FALSE)</f>
        <v>Riley Tran</v>
      </c>
      <c r="N2151" t="str">
        <f>VLOOKUP(C2151,accounts!$A$2:$F$9615,2,FALSE)</f>
        <v>Retail Multi-Location</v>
      </c>
      <c r="O2151" t="str">
        <f>VLOOKUP(C2151,accounts!$A$2:$F$9615,3,FALSE)</f>
        <v>$5M-$10M</v>
      </c>
      <c r="P2151" t="str">
        <f>VLOOKUP(C2151,accounts!$A$2:$F$9615,5,FALSE)</f>
        <v>East</v>
      </c>
      <c r="Q2151" t="b">
        <f t="shared" si="34"/>
        <v>1</v>
      </c>
      <c r="R2151" t="e">
        <f>INDEX(removed_duplicate_rows!$A$5:$A$39,MATCH(wins!A2151,removed_duplicate_rows!$A$5:$A$39,0))</f>
        <v>#N/A</v>
      </c>
    </row>
    <row r="2152" spans="1:18" ht="15.75" customHeight="1" x14ac:dyDescent="0.2">
      <c r="A2152" t="s">
        <v>6585</v>
      </c>
      <c r="B2152" t="s">
        <v>6586</v>
      </c>
      <c r="C2152" t="s">
        <v>6587</v>
      </c>
      <c r="D2152" s="10">
        <v>45815</v>
      </c>
      <c r="E2152" t="s">
        <v>4832</v>
      </c>
      <c r="F2152">
        <v>5</v>
      </c>
      <c r="G2152" t="s">
        <v>77</v>
      </c>
      <c r="H2152" t="s">
        <v>99</v>
      </c>
      <c r="I2152" t="s">
        <v>55</v>
      </c>
      <c r="J2152">
        <v>1</v>
      </c>
      <c r="K2152">
        <v>11178</v>
      </c>
      <c r="L2152" t="str">
        <f>IFERROR(INDEX(play_attribution!$B$2:$B$328,MATCH(A2152,play_attribution!$A$2:$A$328,0)),"")</f>
        <v/>
      </c>
      <c r="M2152" t="str">
        <f>VLOOKUP(H2152,seller_roster!$A$2:$B$85,2,FALSE)</f>
        <v>Shiloh Sorensen</v>
      </c>
      <c r="N2152" t="str">
        <f>VLOOKUP(C2152,accounts!$A$2:$F$9615,2,FALSE)</f>
        <v>Retail Multi-Location</v>
      </c>
      <c r="O2152" t="str">
        <f>VLOOKUP(C2152,accounts!$A$2:$F$9615,3,FALSE)</f>
        <v>&gt;$10M</v>
      </c>
      <c r="P2152" t="str">
        <f>VLOOKUP(C2152,accounts!$A$2:$F$9615,5,FALSE)</f>
        <v>East</v>
      </c>
      <c r="Q2152" t="b">
        <f t="shared" si="34"/>
        <v>1</v>
      </c>
      <c r="R2152" t="e">
        <f>INDEX(removed_duplicate_rows!$A$5:$A$39,MATCH(wins!A2152,removed_duplicate_rows!$A$5:$A$39,0))</f>
        <v>#N/A</v>
      </c>
    </row>
    <row r="2153" spans="1:18" ht="15.75" customHeight="1" x14ac:dyDescent="0.2">
      <c r="A2153" t="s">
        <v>6588</v>
      </c>
      <c r="B2153" t="s">
        <v>6589</v>
      </c>
      <c r="C2153" t="s">
        <v>6590</v>
      </c>
      <c r="D2153" s="10">
        <v>45815</v>
      </c>
      <c r="E2153" t="s">
        <v>4832</v>
      </c>
      <c r="F2153">
        <v>5</v>
      </c>
      <c r="G2153" t="s">
        <v>77</v>
      </c>
      <c r="H2153" t="s">
        <v>118</v>
      </c>
      <c r="I2153" t="s">
        <v>55</v>
      </c>
      <c r="J2153">
        <v>1</v>
      </c>
      <c r="K2153">
        <v>4876</v>
      </c>
      <c r="L2153" t="str">
        <f>IFERROR(INDEX(play_attribution!$B$2:$B$328,MATCH(A2153,play_attribution!$A$2:$A$328,0)),"")</f>
        <v/>
      </c>
      <c r="M2153" t="str">
        <f>VLOOKUP(H2153,seller_roster!$A$2:$B$85,2,FALSE)</f>
        <v>Val Reyes</v>
      </c>
      <c r="N2153" t="str">
        <f>VLOOKUP(C2153,accounts!$A$2:$F$9615,2,FALSE)</f>
        <v>Hospitality Group</v>
      </c>
      <c r="O2153" t="str">
        <f>VLOOKUP(C2153,accounts!$A$2:$F$9615,3,FALSE)</f>
        <v>&lt;$1M</v>
      </c>
      <c r="P2153" t="str">
        <f>VLOOKUP(C2153,accounts!$A$2:$F$9615,5,FALSE)</f>
        <v>West</v>
      </c>
      <c r="Q2153" t="b">
        <f t="shared" si="34"/>
        <v>1</v>
      </c>
      <c r="R2153" t="e">
        <f>INDEX(removed_duplicate_rows!$A$5:$A$39,MATCH(wins!A2153,removed_duplicate_rows!$A$5:$A$39,0))</f>
        <v>#N/A</v>
      </c>
    </row>
    <row r="2154" spans="1:18" ht="15.75" customHeight="1" x14ac:dyDescent="0.2">
      <c r="A2154" t="s">
        <v>6591</v>
      </c>
      <c r="B2154" t="s">
        <v>6592</v>
      </c>
      <c r="C2154" t="s">
        <v>6593</v>
      </c>
      <c r="D2154" s="10">
        <v>45815</v>
      </c>
      <c r="E2154" t="s">
        <v>4832</v>
      </c>
      <c r="F2154">
        <v>5</v>
      </c>
      <c r="G2154" t="s">
        <v>273</v>
      </c>
      <c r="H2154" t="s">
        <v>344</v>
      </c>
      <c r="I2154" t="s">
        <v>79</v>
      </c>
      <c r="J2154">
        <v>1</v>
      </c>
      <c r="K2154">
        <v>12383</v>
      </c>
      <c r="L2154" t="str">
        <f>IFERROR(INDEX(play_attribution!$B$2:$B$328,MATCH(A2154,play_attribution!$A$2:$A$328,0)),"")</f>
        <v/>
      </c>
      <c r="M2154" t="str">
        <f>VLOOKUP(H2154,seller_roster!$A$2:$B$85,2,FALSE)</f>
        <v>Wren Kowalski</v>
      </c>
      <c r="N2154" t="str">
        <f>VLOOKUP(C2154,accounts!$A$2:$F$9615,2,FALSE)</f>
        <v>Field Services</v>
      </c>
      <c r="O2154" t="str">
        <f>VLOOKUP(C2154,accounts!$A$2:$F$9615,3,FALSE)</f>
        <v>&gt;$10M</v>
      </c>
      <c r="P2154" t="str">
        <f>VLOOKUP(C2154,accounts!$A$2:$F$9615,5,FALSE)</f>
        <v>West</v>
      </c>
      <c r="Q2154" t="b">
        <f t="shared" si="34"/>
        <v>1</v>
      </c>
      <c r="R2154" t="e">
        <f>INDEX(removed_duplicate_rows!$A$5:$A$39,MATCH(wins!A2154,removed_duplicate_rows!$A$5:$A$39,0))</f>
        <v>#N/A</v>
      </c>
    </row>
    <row r="2155" spans="1:18" ht="15.75" customHeight="1" x14ac:dyDescent="0.2">
      <c r="A2155" t="s">
        <v>6594</v>
      </c>
      <c r="B2155" t="s">
        <v>6595</v>
      </c>
      <c r="C2155" t="s">
        <v>6596</v>
      </c>
      <c r="D2155" s="10">
        <v>45815</v>
      </c>
      <c r="E2155" t="s">
        <v>4832</v>
      </c>
      <c r="F2155">
        <v>5</v>
      </c>
      <c r="G2155" t="s">
        <v>273</v>
      </c>
      <c r="H2155" t="s">
        <v>367</v>
      </c>
      <c r="I2155" t="s">
        <v>79</v>
      </c>
      <c r="J2155">
        <v>1</v>
      </c>
      <c r="K2155">
        <v>15774</v>
      </c>
      <c r="L2155" t="str">
        <f>IFERROR(INDEX(play_attribution!$B$2:$B$328,MATCH(A2155,play_attribution!$A$2:$A$328,0)),"")</f>
        <v/>
      </c>
      <c r="M2155" t="str">
        <f>VLOOKUP(H2155,seller_roster!$A$2:$B$85,2,FALSE)</f>
        <v>Zion Ito</v>
      </c>
      <c r="N2155" t="str">
        <f>VLOOKUP(C2155,accounts!$A$2:$F$9615,2,FALSE)</f>
        <v>Hospitality Group</v>
      </c>
      <c r="O2155" t="str">
        <f>VLOOKUP(C2155,accounts!$A$2:$F$9615,3,FALSE)</f>
        <v>$2.5M-$5M</v>
      </c>
      <c r="P2155" t="str">
        <f>VLOOKUP(C2155,accounts!$A$2:$F$9615,5,FALSE)</f>
        <v>West</v>
      </c>
      <c r="Q2155" t="b">
        <f t="shared" si="34"/>
        <v>1</v>
      </c>
      <c r="R2155" t="e">
        <f>INDEX(removed_duplicate_rows!$A$5:$A$39,MATCH(wins!A2155,removed_duplicate_rows!$A$5:$A$39,0))</f>
        <v>#N/A</v>
      </c>
    </row>
    <row r="2156" spans="1:18" ht="15.75" customHeight="1" x14ac:dyDescent="0.2">
      <c r="A2156" t="s">
        <v>6597</v>
      </c>
      <c r="B2156" t="s">
        <v>6598</v>
      </c>
      <c r="C2156" t="s">
        <v>6599</v>
      </c>
      <c r="D2156" s="10">
        <v>45815</v>
      </c>
      <c r="E2156" t="s">
        <v>4832</v>
      </c>
      <c r="F2156">
        <v>5</v>
      </c>
      <c r="G2156" t="s">
        <v>273</v>
      </c>
      <c r="H2156" t="s">
        <v>357</v>
      </c>
      <c r="I2156" t="s">
        <v>79</v>
      </c>
      <c r="J2156">
        <v>1</v>
      </c>
      <c r="K2156">
        <v>9883</v>
      </c>
      <c r="L2156" t="str">
        <f>IFERROR(INDEX(play_attribution!$B$2:$B$328,MATCH(A2156,play_attribution!$A$2:$A$328,0)),"")</f>
        <v/>
      </c>
      <c r="M2156" t="str">
        <f>VLOOKUP(H2156,seller_roster!$A$2:$B$85,2,FALSE)</f>
        <v>Hollis Abadi</v>
      </c>
      <c r="N2156" t="str">
        <f>VLOOKUP(C2156,accounts!$A$2:$F$9615,2,FALSE)</f>
        <v>Manufacturing</v>
      </c>
      <c r="O2156" t="str">
        <f>VLOOKUP(C2156,accounts!$A$2:$F$9615,3,FALSE)</f>
        <v>&lt;$1M</v>
      </c>
      <c r="P2156" t="str">
        <f>VLOOKUP(C2156,accounts!$A$2:$F$9615,5,FALSE)</f>
        <v>Central</v>
      </c>
      <c r="Q2156" t="b">
        <f t="shared" si="34"/>
        <v>1</v>
      </c>
      <c r="R2156" t="e">
        <f>INDEX(removed_duplicate_rows!$A$5:$A$39,MATCH(wins!A2156,removed_duplicate_rows!$A$5:$A$39,0))</f>
        <v>#N/A</v>
      </c>
    </row>
    <row r="2157" spans="1:18" ht="15.75" customHeight="1" x14ac:dyDescent="0.2">
      <c r="A2157" t="s">
        <v>6600</v>
      </c>
      <c r="B2157" t="s">
        <v>6601</v>
      </c>
      <c r="C2157" t="s">
        <v>6602</v>
      </c>
      <c r="D2157" s="10">
        <v>45815</v>
      </c>
      <c r="E2157" t="s">
        <v>4832</v>
      </c>
      <c r="F2157">
        <v>5</v>
      </c>
      <c r="G2157" t="s">
        <v>273</v>
      </c>
      <c r="H2157" t="s">
        <v>293</v>
      </c>
      <c r="I2157" t="s">
        <v>55</v>
      </c>
      <c r="J2157">
        <v>1</v>
      </c>
      <c r="K2157">
        <v>8594</v>
      </c>
      <c r="L2157" t="str">
        <f>IFERROR(INDEX(play_attribution!$B$2:$B$328,MATCH(A2157,play_attribution!$A$2:$A$328,0)),"")</f>
        <v/>
      </c>
      <c r="M2157" t="str">
        <f>VLOOKUP(H2157,seller_roster!$A$2:$B$85,2,FALSE)</f>
        <v>Hayden Sorensen</v>
      </c>
      <c r="N2157" t="str">
        <f>VLOOKUP(C2157,accounts!$A$2:$F$9615,2,FALSE)</f>
        <v>Nonprofit</v>
      </c>
      <c r="O2157" t="str">
        <f>VLOOKUP(C2157,accounts!$A$2:$F$9615,3,FALSE)</f>
        <v>$2.5M-$5M</v>
      </c>
      <c r="P2157" t="str">
        <f>VLOOKUP(C2157,accounts!$A$2:$F$9615,5,FALSE)</f>
        <v>West</v>
      </c>
      <c r="Q2157" t="b">
        <f t="shared" si="34"/>
        <v>1</v>
      </c>
      <c r="R2157" t="e">
        <f>INDEX(removed_duplicate_rows!$A$5:$A$39,MATCH(wins!A2157,removed_duplicate_rows!$A$5:$A$39,0))</f>
        <v>#N/A</v>
      </c>
    </row>
    <row r="2158" spans="1:18" ht="15.75" customHeight="1" x14ac:dyDescent="0.2">
      <c r="A2158" t="s">
        <v>6603</v>
      </c>
      <c r="B2158" t="s">
        <v>6604</v>
      </c>
      <c r="C2158" t="s">
        <v>6605</v>
      </c>
      <c r="D2158" s="10">
        <v>45815</v>
      </c>
      <c r="E2158" t="s">
        <v>4832</v>
      </c>
      <c r="F2158">
        <v>5</v>
      </c>
      <c r="G2158" t="s">
        <v>273</v>
      </c>
      <c r="H2158" t="s">
        <v>327</v>
      </c>
      <c r="I2158" t="s">
        <v>79</v>
      </c>
      <c r="J2158">
        <v>1</v>
      </c>
      <c r="K2158">
        <v>7278</v>
      </c>
      <c r="L2158" t="str">
        <f>IFERROR(INDEX(play_attribution!$B$2:$B$328,MATCH(A2158,play_attribution!$A$2:$A$328,0)),"")</f>
        <v/>
      </c>
      <c r="M2158" t="str">
        <f>VLOOKUP(H2158,seller_roster!$A$2:$B$85,2,FALSE)</f>
        <v>Frankie Lindqvist</v>
      </c>
      <c r="N2158" t="str">
        <f>VLOOKUP(C2158,accounts!$A$2:$F$9615,2,FALSE)</f>
        <v>Wholesale &amp; Distribution</v>
      </c>
      <c r="O2158" t="str">
        <f>VLOOKUP(C2158,accounts!$A$2:$F$9615,3,FALSE)</f>
        <v>$1M-$2.5M</v>
      </c>
      <c r="P2158" t="str">
        <f>VLOOKUP(C2158,accounts!$A$2:$F$9615,5,FALSE)</f>
        <v>West</v>
      </c>
      <c r="Q2158" t="b">
        <f t="shared" si="34"/>
        <v>1</v>
      </c>
      <c r="R2158" t="e">
        <f>INDEX(removed_duplicate_rows!$A$5:$A$39,MATCH(wins!A2158,removed_duplicate_rows!$A$5:$A$39,0))</f>
        <v>#N/A</v>
      </c>
    </row>
    <row r="2159" spans="1:18" ht="15.75" customHeight="1" x14ac:dyDescent="0.2">
      <c r="A2159" t="s">
        <v>6606</v>
      </c>
      <c r="B2159" t="s">
        <v>6607</v>
      </c>
      <c r="C2159" t="s">
        <v>6608</v>
      </c>
      <c r="D2159" s="10">
        <v>45815</v>
      </c>
      <c r="E2159" t="s">
        <v>4832</v>
      </c>
      <c r="F2159">
        <v>5</v>
      </c>
      <c r="G2159" t="s">
        <v>273</v>
      </c>
      <c r="H2159" t="s">
        <v>323</v>
      </c>
      <c r="I2159" t="s">
        <v>55</v>
      </c>
      <c r="J2159">
        <v>1</v>
      </c>
      <c r="K2159">
        <v>7401</v>
      </c>
      <c r="L2159" t="str">
        <f>IFERROR(INDEX(play_attribution!$B$2:$B$328,MATCH(A2159,play_attribution!$A$2:$A$328,0)),"")</f>
        <v/>
      </c>
      <c r="M2159" t="str">
        <f>VLOOKUP(H2159,seller_roster!$A$2:$B$85,2,FALSE)</f>
        <v>Finley Kowalski</v>
      </c>
      <c r="N2159" t="str">
        <f>VLOOKUP(C2159,accounts!$A$2:$F$9615,2,FALSE)</f>
        <v>Wholesale &amp; Distribution</v>
      </c>
      <c r="O2159" t="str">
        <f>VLOOKUP(C2159,accounts!$A$2:$F$9615,3,FALSE)</f>
        <v>$2.5M-$5M</v>
      </c>
      <c r="P2159" t="str">
        <f>VLOOKUP(C2159,accounts!$A$2:$F$9615,5,FALSE)</f>
        <v>East</v>
      </c>
      <c r="Q2159" t="b">
        <f t="shared" si="34"/>
        <v>1</v>
      </c>
      <c r="R2159" t="e">
        <f>INDEX(removed_duplicate_rows!$A$5:$A$39,MATCH(wins!A2159,removed_duplicate_rows!$A$5:$A$39,0))</f>
        <v>#N/A</v>
      </c>
    </row>
    <row r="2160" spans="1:18" ht="15.75" customHeight="1" x14ac:dyDescent="0.2">
      <c r="A2160" t="s">
        <v>6609</v>
      </c>
      <c r="B2160" t="s">
        <v>6610</v>
      </c>
      <c r="C2160" t="s">
        <v>6611</v>
      </c>
      <c r="D2160" s="10">
        <v>45815</v>
      </c>
      <c r="E2160" t="s">
        <v>4832</v>
      </c>
      <c r="F2160">
        <v>5</v>
      </c>
      <c r="G2160" t="s">
        <v>273</v>
      </c>
      <c r="H2160" t="s">
        <v>727</v>
      </c>
      <c r="I2160" t="s">
        <v>55</v>
      </c>
      <c r="J2160">
        <v>1</v>
      </c>
      <c r="K2160">
        <v>8523</v>
      </c>
      <c r="L2160" t="str">
        <f>IFERROR(INDEX(play_attribution!$B$2:$B$328,MATCH(A2160,play_attribution!$A$2:$A$328,0)),"")</f>
        <v/>
      </c>
      <c r="M2160" t="str">
        <f>VLOOKUP(H2160,seller_roster!$A$2:$B$85,2,FALSE)</f>
        <v>Finley Okafor</v>
      </c>
      <c r="N2160" t="str">
        <f>VLOOKUP(C2160,accounts!$A$2:$F$9615,2,FALSE)</f>
        <v>Nonprofit</v>
      </c>
      <c r="O2160" t="str">
        <f>VLOOKUP(C2160,accounts!$A$2:$F$9615,3,FALSE)</f>
        <v>$5M-$10M</v>
      </c>
      <c r="P2160" t="str">
        <f>VLOOKUP(C2160,accounts!$A$2:$F$9615,5,FALSE)</f>
        <v>East</v>
      </c>
      <c r="Q2160" t="b">
        <f t="shared" si="34"/>
        <v>1</v>
      </c>
      <c r="R2160" t="e">
        <f>INDEX(removed_duplicate_rows!$A$5:$A$39,MATCH(wins!A2160,removed_duplicate_rows!$A$5:$A$39,0))</f>
        <v>#N/A</v>
      </c>
    </row>
    <row r="2161" spans="1:18" ht="15.75" customHeight="1" x14ac:dyDescent="0.2">
      <c r="A2161" t="s">
        <v>6612</v>
      </c>
      <c r="B2161" t="s">
        <v>6613</v>
      </c>
      <c r="C2161" t="s">
        <v>6614</v>
      </c>
      <c r="D2161" s="10">
        <v>45815</v>
      </c>
      <c r="E2161" t="s">
        <v>4832</v>
      </c>
      <c r="F2161">
        <v>5</v>
      </c>
      <c r="G2161" t="s">
        <v>273</v>
      </c>
      <c r="H2161" t="s">
        <v>297</v>
      </c>
      <c r="I2161" t="s">
        <v>79</v>
      </c>
      <c r="J2161">
        <v>1</v>
      </c>
      <c r="K2161">
        <v>7142</v>
      </c>
      <c r="L2161" t="str">
        <f>IFERROR(INDEX(play_attribution!$B$2:$B$328,MATCH(A2161,play_attribution!$A$2:$A$328,0)),"")</f>
        <v/>
      </c>
      <c r="M2161" t="str">
        <f>VLOOKUP(H2161,seller_roster!$A$2:$B$85,2,FALSE)</f>
        <v>Ray Moreau</v>
      </c>
      <c r="N2161" t="str">
        <f>VLOOKUP(C2161,accounts!$A$2:$F$9615,2,FALSE)</f>
        <v>Hospitality Group</v>
      </c>
      <c r="O2161" t="str">
        <f>VLOOKUP(C2161,accounts!$A$2:$F$9615,3,FALSE)</f>
        <v>&gt;$10M</v>
      </c>
      <c r="P2161" t="str">
        <f>VLOOKUP(C2161,accounts!$A$2:$F$9615,5,FALSE)</f>
        <v>East</v>
      </c>
      <c r="Q2161" t="b">
        <f t="shared" si="34"/>
        <v>1</v>
      </c>
      <c r="R2161" t="e">
        <f>INDEX(removed_duplicate_rows!$A$5:$A$39,MATCH(wins!A2161,removed_duplicate_rows!$A$5:$A$39,0))</f>
        <v>#N/A</v>
      </c>
    </row>
    <row r="2162" spans="1:18" ht="15.75" customHeight="1" x14ac:dyDescent="0.2">
      <c r="A2162" t="s">
        <v>6615</v>
      </c>
      <c r="B2162" t="s">
        <v>6616</v>
      </c>
      <c r="C2162" t="s">
        <v>6617</v>
      </c>
      <c r="D2162" s="10">
        <v>45815</v>
      </c>
      <c r="E2162" t="s">
        <v>4832</v>
      </c>
      <c r="F2162">
        <v>5</v>
      </c>
      <c r="G2162" t="s">
        <v>273</v>
      </c>
      <c r="H2162" t="s">
        <v>670</v>
      </c>
      <c r="I2162" t="s">
        <v>79</v>
      </c>
      <c r="J2162">
        <v>1</v>
      </c>
      <c r="K2162">
        <v>10954</v>
      </c>
      <c r="L2162" t="str">
        <f>IFERROR(INDEX(play_attribution!$B$2:$B$328,MATCH(A2162,play_attribution!$A$2:$A$328,0)),"")</f>
        <v/>
      </c>
      <c r="M2162" t="str">
        <f>VLOOKUP(H2162,seller_roster!$A$2:$B$85,2,FALSE)</f>
        <v>True Kowalski</v>
      </c>
      <c r="N2162" t="str">
        <f>VLOOKUP(C2162,accounts!$A$2:$F$9615,2,FALSE)</f>
        <v>Construction</v>
      </c>
      <c r="O2162" t="str">
        <f>VLOOKUP(C2162,accounts!$A$2:$F$9615,3,FALSE)</f>
        <v>$5M-$10M</v>
      </c>
      <c r="P2162" t="str">
        <f>VLOOKUP(C2162,accounts!$A$2:$F$9615,5,FALSE)</f>
        <v>Central</v>
      </c>
      <c r="Q2162" t="b">
        <f t="shared" si="34"/>
        <v>1</v>
      </c>
      <c r="R2162" t="e">
        <f>INDEX(removed_duplicate_rows!$A$5:$A$39,MATCH(wins!A2162,removed_duplicate_rows!$A$5:$A$39,0))</f>
        <v>#N/A</v>
      </c>
    </row>
    <row r="2163" spans="1:18" ht="15.75" customHeight="1" x14ac:dyDescent="0.2">
      <c r="A2163" t="s">
        <v>6618</v>
      </c>
      <c r="B2163" t="s">
        <v>6619</v>
      </c>
      <c r="C2163" t="s">
        <v>6620</v>
      </c>
      <c r="D2163" s="10">
        <v>45815</v>
      </c>
      <c r="E2163" t="s">
        <v>4832</v>
      </c>
      <c r="F2163">
        <v>5</v>
      </c>
      <c r="G2163" t="s">
        <v>273</v>
      </c>
      <c r="H2163" t="s">
        <v>293</v>
      </c>
      <c r="I2163" t="s">
        <v>55</v>
      </c>
      <c r="J2163">
        <v>1</v>
      </c>
      <c r="K2163">
        <v>9403</v>
      </c>
      <c r="L2163" t="str">
        <f>IFERROR(INDEX(play_attribution!$B$2:$B$328,MATCH(A2163,play_attribution!$A$2:$A$328,0)),"")</f>
        <v/>
      </c>
      <c r="M2163" t="str">
        <f>VLOOKUP(H2163,seller_roster!$A$2:$B$85,2,FALSE)</f>
        <v>Hayden Sorensen</v>
      </c>
      <c r="N2163" t="str">
        <f>VLOOKUP(C2163,accounts!$A$2:$F$9615,2,FALSE)</f>
        <v>Wholesale &amp; Distribution</v>
      </c>
      <c r="O2163" t="str">
        <f>VLOOKUP(C2163,accounts!$A$2:$F$9615,3,FALSE)</f>
        <v>$1M-$2.5M</v>
      </c>
      <c r="P2163" t="str">
        <f>VLOOKUP(C2163,accounts!$A$2:$F$9615,5,FALSE)</f>
        <v>East</v>
      </c>
      <c r="Q2163" t="b">
        <f t="shared" si="34"/>
        <v>1</v>
      </c>
      <c r="R2163" t="e">
        <f>INDEX(removed_duplicate_rows!$A$5:$A$39,MATCH(wins!A2163,removed_duplicate_rows!$A$5:$A$39,0))</f>
        <v>#N/A</v>
      </c>
    </row>
    <row r="2164" spans="1:18" ht="15.75" customHeight="1" x14ac:dyDescent="0.2">
      <c r="A2164" t="s">
        <v>6621</v>
      </c>
      <c r="B2164" t="s">
        <v>6622</v>
      </c>
      <c r="C2164" t="s">
        <v>6623</v>
      </c>
      <c r="D2164" s="10">
        <v>45815</v>
      </c>
      <c r="E2164" t="s">
        <v>4832</v>
      </c>
      <c r="F2164">
        <v>5</v>
      </c>
      <c r="G2164" t="s">
        <v>273</v>
      </c>
      <c r="H2164" t="s">
        <v>1098</v>
      </c>
      <c r="I2164" t="s">
        <v>79</v>
      </c>
      <c r="J2164">
        <v>1</v>
      </c>
      <c r="K2164">
        <v>17675</v>
      </c>
      <c r="L2164" t="str">
        <f>IFERROR(INDEX(play_attribution!$B$2:$B$328,MATCH(A2164,play_attribution!$A$2:$A$328,0)),"")</f>
        <v/>
      </c>
      <c r="M2164" t="str">
        <f>VLOOKUP(H2164,seller_roster!$A$2:$B$85,2,FALSE)</f>
        <v>Yael Okafor</v>
      </c>
      <c r="N2164" t="str">
        <f>VLOOKUP(C2164,accounts!$A$2:$F$9615,2,FALSE)</f>
        <v>Hospitality Group</v>
      </c>
      <c r="O2164" t="str">
        <f>VLOOKUP(C2164,accounts!$A$2:$F$9615,3,FALSE)</f>
        <v>$5M-$10M</v>
      </c>
      <c r="P2164" t="str">
        <f>VLOOKUP(C2164,accounts!$A$2:$F$9615,5,FALSE)</f>
        <v>East</v>
      </c>
      <c r="Q2164" t="b">
        <f t="shared" si="34"/>
        <v>1</v>
      </c>
      <c r="R2164" t="e">
        <f>INDEX(removed_duplicate_rows!$A$5:$A$39,MATCH(wins!A2164,removed_duplicate_rows!$A$5:$A$39,0))</f>
        <v>#N/A</v>
      </c>
    </row>
    <row r="2165" spans="1:18" ht="15.75" customHeight="1" x14ac:dyDescent="0.2">
      <c r="A2165" t="s">
        <v>6624</v>
      </c>
      <c r="B2165" t="s">
        <v>6625</v>
      </c>
      <c r="C2165" t="s">
        <v>6626</v>
      </c>
      <c r="D2165" s="10">
        <v>45815</v>
      </c>
      <c r="E2165" t="s">
        <v>4832</v>
      </c>
      <c r="F2165">
        <v>5</v>
      </c>
      <c r="G2165" t="s">
        <v>273</v>
      </c>
      <c r="H2165" t="s">
        <v>727</v>
      </c>
      <c r="I2165" t="s">
        <v>55</v>
      </c>
      <c r="J2165">
        <v>1</v>
      </c>
      <c r="K2165">
        <v>14385</v>
      </c>
      <c r="L2165" t="str">
        <f>IFERROR(INDEX(play_attribution!$B$2:$B$328,MATCH(A2165,play_attribution!$A$2:$A$328,0)),"")</f>
        <v/>
      </c>
      <c r="M2165" t="str">
        <f>VLOOKUP(H2165,seller_roster!$A$2:$B$85,2,FALSE)</f>
        <v>Finley Okafor</v>
      </c>
      <c r="N2165" t="str">
        <f>VLOOKUP(C2165,accounts!$A$2:$F$9615,2,FALSE)</f>
        <v>Professional Services</v>
      </c>
      <c r="O2165" t="str">
        <f>VLOOKUP(C2165,accounts!$A$2:$F$9615,3,FALSE)</f>
        <v>&gt;$10M</v>
      </c>
      <c r="P2165" t="str">
        <f>VLOOKUP(C2165,accounts!$A$2:$F$9615,5,FALSE)</f>
        <v>East</v>
      </c>
      <c r="Q2165" t="b">
        <f t="shared" si="34"/>
        <v>1</v>
      </c>
      <c r="R2165" t="e">
        <f>INDEX(removed_duplicate_rows!$A$5:$A$39,MATCH(wins!A2165,removed_duplicate_rows!$A$5:$A$39,0))</f>
        <v>#N/A</v>
      </c>
    </row>
    <row r="2166" spans="1:18" ht="15.75" customHeight="1" x14ac:dyDescent="0.2">
      <c r="A2166" t="s">
        <v>6627</v>
      </c>
      <c r="B2166" t="s">
        <v>6628</v>
      </c>
      <c r="C2166" t="s">
        <v>6629</v>
      </c>
      <c r="D2166" s="10">
        <v>45815</v>
      </c>
      <c r="E2166" t="s">
        <v>4832</v>
      </c>
      <c r="F2166">
        <v>5</v>
      </c>
      <c r="G2166" t="s">
        <v>273</v>
      </c>
      <c r="H2166" t="s">
        <v>308</v>
      </c>
      <c r="I2166" t="s">
        <v>79</v>
      </c>
      <c r="J2166">
        <v>1</v>
      </c>
      <c r="K2166">
        <v>16931</v>
      </c>
      <c r="L2166" t="str">
        <f>IFERROR(INDEX(play_attribution!$B$2:$B$328,MATCH(A2166,play_attribution!$A$2:$A$328,0)),"")</f>
        <v/>
      </c>
      <c r="M2166" t="str">
        <f>VLOOKUP(H2166,seller_roster!$A$2:$B$85,2,FALSE)</f>
        <v>Blake Ruiz</v>
      </c>
      <c r="N2166" t="str">
        <f>VLOOKUP(C2166,accounts!$A$2:$F$9615,2,FALSE)</f>
        <v>Nonprofit</v>
      </c>
      <c r="O2166" t="str">
        <f>VLOOKUP(C2166,accounts!$A$2:$F$9615,3,FALSE)</f>
        <v>&lt;$1M</v>
      </c>
      <c r="P2166" t="str">
        <f>VLOOKUP(C2166,accounts!$A$2:$F$9615,5,FALSE)</f>
        <v>East</v>
      </c>
      <c r="Q2166" t="b">
        <f t="shared" si="34"/>
        <v>1</v>
      </c>
      <c r="R2166" t="e">
        <f>INDEX(removed_duplicate_rows!$A$5:$A$39,MATCH(wins!A2166,removed_duplicate_rows!$A$5:$A$39,0))</f>
        <v>#N/A</v>
      </c>
    </row>
    <row r="2167" spans="1:18" ht="15.75" customHeight="1" x14ac:dyDescent="0.2">
      <c r="A2167" t="s">
        <v>6630</v>
      </c>
      <c r="B2167" t="s">
        <v>6631</v>
      </c>
      <c r="C2167" t="s">
        <v>6632</v>
      </c>
      <c r="D2167" s="10">
        <v>45815</v>
      </c>
      <c r="E2167" t="s">
        <v>4832</v>
      </c>
      <c r="F2167">
        <v>5</v>
      </c>
      <c r="G2167" t="s">
        <v>273</v>
      </c>
      <c r="H2167" t="s">
        <v>312</v>
      </c>
      <c r="I2167" t="s">
        <v>79</v>
      </c>
      <c r="J2167">
        <v>1</v>
      </c>
      <c r="K2167">
        <v>9271</v>
      </c>
      <c r="L2167" t="str">
        <f>IFERROR(INDEX(play_attribution!$B$2:$B$328,MATCH(A2167,play_attribution!$A$2:$A$328,0)),"")</f>
        <v/>
      </c>
      <c r="M2167" t="str">
        <f>VLOOKUP(H2167,seller_roster!$A$2:$B$85,2,FALSE)</f>
        <v>Tatum Osei</v>
      </c>
      <c r="N2167" t="str">
        <f>VLOOKUP(C2167,accounts!$A$2:$F$9615,2,FALSE)</f>
        <v>Nonprofit</v>
      </c>
      <c r="O2167" t="str">
        <f>VLOOKUP(C2167,accounts!$A$2:$F$9615,3,FALSE)</f>
        <v>&gt;$10M</v>
      </c>
      <c r="P2167" t="str">
        <f>VLOOKUP(C2167,accounts!$A$2:$F$9615,5,FALSE)</f>
        <v>West</v>
      </c>
      <c r="Q2167" t="b">
        <f t="shared" si="34"/>
        <v>1</v>
      </c>
      <c r="R2167" t="e">
        <f>INDEX(removed_duplicate_rows!$A$5:$A$39,MATCH(wins!A2167,removed_duplicate_rows!$A$5:$A$39,0))</f>
        <v>#N/A</v>
      </c>
    </row>
    <row r="2168" spans="1:18" ht="15.75" customHeight="1" x14ac:dyDescent="0.2">
      <c r="A2168" t="s">
        <v>6633</v>
      </c>
      <c r="B2168" t="s">
        <v>6634</v>
      </c>
      <c r="C2168" t="s">
        <v>6635</v>
      </c>
      <c r="D2168" s="10">
        <v>45815</v>
      </c>
      <c r="E2168" t="s">
        <v>4832</v>
      </c>
      <c r="F2168">
        <v>5</v>
      </c>
      <c r="G2168" t="s">
        <v>273</v>
      </c>
      <c r="H2168" t="s">
        <v>293</v>
      </c>
      <c r="I2168" t="s">
        <v>79</v>
      </c>
      <c r="J2168">
        <v>1</v>
      </c>
      <c r="K2168">
        <v>8740</v>
      </c>
      <c r="L2168" t="str">
        <f>IFERROR(INDEX(play_attribution!$B$2:$B$328,MATCH(A2168,play_attribution!$A$2:$A$328,0)),"")</f>
        <v/>
      </c>
      <c r="M2168" t="str">
        <f>VLOOKUP(H2168,seller_roster!$A$2:$B$85,2,FALSE)</f>
        <v>Hayden Sorensen</v>
      </c>
      <c r="N2168" t="str">
        <f>VLOOKUP(C2168,accounts!$A$2:$F$9615,2,FALSE)</f>
        <v>Manufacturing</v>
      </c>
      <c r="O2168" t="str">
        <f>VLOOKUP(C2168,accounts!$A$2:$F$9615,3,FALSE)</f>
        <v>$2.5M-$5M</v>
      </c>
      <c r="P2168" t="str">
        <f>VLOOKUP(C2168,accounts!$A$2:$F$9615,5,FALSE)</f>
        <v>Central</v>
      </c>
      <c r="Q2168" t="b">
        <f t="shared" si="34"/>
        <v>1</v>
      </c>
      <c r="R2168" t="e">
        <f>INDEX(removed_duplicate_rows!$A$5:$A$39,MATCH(wins!A2168,removed_duplicate_rows!$A$5:$A$39,0))</f>
        <v>#N/A</v>
      </c>
    </row>
    <row r="2169" spans="1:18" ht="15.75" customHeight="1" x14ac:dyDescent="0.2">
      <c r="A2169" t="s">
        <v>6636</v>
      </c>
      <c r="B2169" t="s">
        <v>6637</v>
      </c>
      <c r="C2169" t="s">
        <v>6638</v>
      </c>
      <c r="D2169" s="10">
        <v>45815</v>
      </c>
      <c r="E2169" t="s">
        <v>4832</v>
      </c>
      <c r="F2169">
        <v>5</v>
      </c>
      <c r="G2169" t="s">
        <v>273</v>
      </c>
      <c r="H2169" t="s">
        <v>301</v>
      </c>
      <c r="I2169" t="s">
        <v>79</v>
      </c>
      <c r="J2169">
        <v>1</v>
      </c>
      <c r="K2169">
        <v>9639</v>
      </c>
      <c r="L2169" t="str">
        <f>IFERROR(INDEX(play_attribution!$B$2:$B$328,MATCH(A2169,play_attribution!$A$2:$A$328,0)),"")</f>
        <v/>
      </c>
      <c r="M2169" t="str">
        <f>VLOOKUP(H2169,seller_roster!$A$2:$B$85,2,FALSE)</f>
        <v>Pia Marsh</v>
      </c>
      <c r="N2169" t="str">
        <f>VLOOKUP(C2169,accounts!$A$2:$F$9615,2,FALSE)</f>
        <v>Manufacturing</v>
      </c>
      <c r="O2169" t="str">
        <f>VLOOKUP(C2169,accounts!$A$2:$F$9615,3,FALSE)</f>
        <v>$2.5M-$5M</v>
      </c>
      <c r="P2169" t="str">
        <f>VLOOKUP(C2169,accounts!$A$2:$F$9615,5,FALSE)</f>
        <v>Central</v>
      </c>
      <c r="Q2169" t="b">
        <f t="shared" si="34"/>
        <v>1</v>
      </c>
      <c r="R2169" t="e">
        <f>INDEX(removed_duplicate_rows!$A$5:$A$39,MATCH(wins!A2169,removed_duplicate_rows!$A$5:$A$39,0))</f>
        <v>#N/A</v>
      </c>
    </row>
    <row r="2170" spans="1:18" ht="15.75" customHeight="1" x14ac:dyDescent="0.2">
      <c r="A2170" t="s">
        <v>6639</v>
      </c>
      <c r="B2170" t="s">
        <v>6640</v>
      </c>
      <c r="C2170" t="s">
        <v>6641</v>
      </c>
      <c r="D2170" s="10">
        <v>45815</v>
      </c>
      <c r="E2170" t="s">
        <v>4832</v>
      </c>
      <c r="F2170">
        <v>5</v>
      </c>
      <c r="G2170" t="s">
        <v>273</v>
      </c>
      <c r="H2170" t="s">
        <v>717</v>
      </c>
      <c r="I2170" t="s">
        <v>55</v>
      </c>
      <c r="J2170">
        <v>1</v>
      </c>
      <c r="K2170">
        <v>14071</v>
      </c>
      <c r="L2170" t="str">
        <f>IFERROR(INDEX(play_attribution!$B$2:$B$328,MATCH(A2170,play_attribution!$A$2:$A$328,0)),"")</f>
        <v/>
      </c>
      <c r="M2170" t="str">
        <f>VLOOKUP(H2170,seller_roster!$A$2:$B$85,2,FALSE)</f>
        <v>Corey Novak</v>
      </c>
      <c r="N2170" t="str">
        <f>VLOOKUP(C2170,accounts!$A$2:$F$9615,2,FALSE)</f>
        <v>Hospitality Group</v>
      </c>
      <c r="O2170" t="str">
        <f>VLOOKUP(C2170,accounts!$A$2:$F$9615,3,FALSE)</f>
        <v>$2.5M-$5M</v>
      </c>
      <c r="P2170" t="str">
        <f>VLOOKUP(C2170,accounts!$A$2:$F$9615,5,FALSE)</f>
        <v>East</v>
      </c>
      <c r="Q2170" t="b">
        <f t="shared" si="34"/>
        <v>1</v>
      </c>
      <c r="R2170" t="e">
        <f>INDEX(removed_duplicate_rows!$A$5:$A$39,MATCH(wins!A2170,removed_duplicate_rows!$A$5:$A$39,0))</f>
        <v>#N/A</v>
      </c>
    </row>
    <row r="2171" spans="1:18" ht="15.75" customHeight="1" x14ac:dyDescent="0.2">
      <c r="A2171" t="s">
        <v>6642</v>
      </c>
      <c r="B2171" t="s">
        <v>6643</v>
      </c>
      <c r="C2171" t="s">
        <v>6644</v>
      </c>
      <c r="D2171" s="10">
        <v>45815</v>
      </c>
      <c r="E2171" t="s">
        <v>4832</v>
      </c>
      <c r="F2171">
        <v>5</v>
      </c>
      <c r="G2171" t="s">
        <v>273</v>
      </c>
      <c r="H2171" t="s">
        <v>680</v>
      </c>
      <c r="I2171" t="s">
        <v>55</v>
      </c>
      <c r="J2171">
        <v>1</v>
      </c>
      <c r="K2171">
        <v>9427</v>
      </c>
      <c r="L2171" t="str">
        <f>IFERROR(INDEX(play_attribution!$B$2:$B$328,MATCH(A2171,play_attribution!$A$2:$A$328,0)),"")</f>
        <v/>
      </c>
      <c r="M2171" t="str">
        <f>VLOOKUP(H2171,seller_roster!$A$2:$B$85,2,FALSE)</f>
        <v>Tatum Ruiz</v>
      </c>
      <c r="N2171" t="str">
        <f>VLOOKUP(C2171,accounts!$A$2:$F$9615,2,FALSE)</f>
        <v>Retail Multi-Location</v>
      </c>
      <c r="O2171" t="str">
        <f>VLOOKUP(C2171,accounts!$A$2:$F$9615,3,FALSE)</f>
        <v>$5M-$10M</v>
      </c>
      <c r="P2171" t="str">
        <f>VLOOKUP(C2171,accounts!$A$2:$F$9615,5,FALSE)</f>
        <v>West</v>
      </c>
      <c r="Q2171" t="b">
        <f t="shared" si="34"/>
        <v>1</v>
      </c>
      <c r="R2171" t="e">
        <f>INDEX(removed_duplicate_rows!$A$5:$A$39,MATCH(wins!A2171,removed_duplicate_rows!$A$5:$A$39,0))</f>
        <v>#N/A</v>
      </c>
    </row>
    <row r="2172" spans="1:18" ht="15.75" customHeight="1" x14ac:dyDescent="0.2">
      <c r="A2172" t="s">
        <v>6645</v>
      </c>
      <c r="B2172" t="s">
        <v>6646</v>
      </c>
      <c r="C2172" t="s">
        <v>6647</v>
      </c>
      <c r="D2172" s="10">
        <v>45815</v>
      </c>
      <c r="E2172" t="s">
        <v>4832</v>
      </c>
      <c r="F2172">
        <v>5</v>
      </c>
      <c r="G2172" t="s">
        <v>273</v>
      </c>
      <c r="H2172" t="s">
        <v>308</v>
      </c>
      <c r="I2172" t="s">
        <v>55</v>
      </c>
      <c r="J2172">
        <v>1</v>
      </c>
      <c r="K2172">
        <v>9082</v>
      </c>
      <c r="L2172" t="str">
        <f>IFERROR(INDEX(play_attribution!$B$2:$B$328,MATCH(A2172,play_attribution!$A$2:$A$328,0)),"")</f>
        <v/>
      </c>
      <c r="M2172" t="str">
        <f>VLOOKUP(H2172,seller_roster!$A$2:$B$85,2,FALSE)</f>
        <v>Blake Ruiz</v>
      </c>
      <c r="N2172" t="str">
        <f>VLOOKUP(C2172,accounts!$A$2:$F$9615,2,FALSE)</f>
        <v>Nonprofit</v>
      </c>
      <c r="O2172" t="str">
        <f>VLOOKUP(C2172,accounts!$A$2:$F$9615,3,FALSE)</f>
        <v>$2.5M-$5M</v>
      </c>
      <c r="P2172" t="str">
        <f>VLOOKUP(C2172,accounts!$A$2:$F$9615,5,FALSE)</f>
        <v>Central</v>
      </c>
      <c r="Q2172" t="b">
        <f t="shared" si="34"/>
        <v>1</v>
      </c>
      <c r="R2172" t="e">
        <f>INDEX(removed_duplicate_rows!$A$5:$A$39,MATCH(wins!A2172,removed_duplicate_rows!$A$5:$A$39,0))</f>
        <v>#N/A</v>
      </c>
    </row>
    <row r="2173" spans="1:18" ht="15.75" customHeight="1" x14ac:dyDescent="0.2">
      <c r="A2173" t="s">
        <v>6648</v>
      </c>
      <c r="B2173" t="s">
        <v>6649</v>
      </c>
      <c r="C2173" t="s">
        <v>6650</v>
      </c>
      <c r="D2173" s="10">
        <v>45815</v>
      </c>
      <c r="E2173" t="s">
        <v>4832</v>
      </c>
      <c r="F2173">
        <v>5</v>
      </c>
      <c r="G2173" t="s">
        <v>273</v>
      </c>
      <c r="H2173" t="s">
        <v>278</v>
      </c>
      <c r="I2173" t="s">
        <v>55</v>
      </c>
      <c r="J2173">
        <v>1</v>
      </c>
      <c r="K2173">
        <v>6558</v>
      </c>
      <c r="L2173" t="str">
        <f>IFERROR(INDEX(play_attribution!$B$2:$B$328,MATCH(A2173,play_attribution!$A$2:$A$328,0)),"")</f>
        <v/>
      </c>
      <c r="M2173" t="str">
        <f>VLOOKUP(H2173,seller_roster!$A$2:$B$85,2,FALSE)</f>
        <v>Kira Bianchi</v>
      </c>
      <c r="N2173" t="str">
        <f>VLOOKUP(C2173,accounts!$A$2:$F$9615,2,FALSE)</f>
        <v>Nonprofit</v>
      </c>
      <c r="O2173" t="str">
        <f>VLOOKUP(C2173,accounts!$A$2:$F$9615,3,FALSE)</f>
        <v>$1M-$2.5M</v>
      </c>
      <c r="P2173" t="str">
        <f>VLOOKUP(C2173,accounts!$A$2:$F$9615,5,FALSE)</f>
        <v>East</v>
      </c>
      <c r="Q2173" t="b">
        <f t="shared" si="34"/>
        <v>1</v>
      </c>
      <c r="R2173" t="e">
        <f>INDEX(removed_duplicate_rows!$A$5:$A$39,MATCH(wins!A2173,removed_duplicate_rows!$A$5:$A$39,0))</f>
        <v>#N/A</v>
      </c>
    </row>
    <row r="2174" spans="1:18" ht="15.75" customHeight="1" x14ac:dyDescent="0.2">
      <c r="A2174" t="s">
        <v>6651</v>
      </c>
      <c r="B2174" t="s">
        <v>6652</v>
      </c>
      <c r="C2174" t="s">
        <v>6653</v>
      </c>
      <c r="D2174" s="10">
        <v>45815</v>
      </c>
      <c r="E2174" t="s">
        <v>4832</v>
      </c>
      <c r="F2174">
        <v>5</v>
      </c>
      <c r="G2174" t="s">
        <v>273</v>
      </c>
      <c r="H2174" t="s">
        <v>274</v>
      </c>
      <c r="I2174" t="s">
        <v>55</v>
      </c>
      <c r="J2174">
        <v>1</v>
      </c>
      <c r="K2174">
        <v>12289</v>
      </c>
      <c r="L2174" t="str">
        <f>IFERROR(INDEX(play_attribution!$B$2:$B$328,MATCH(A2174,play_attribution!$A$2:$A$328,0)),"")</f>
        <v/>
      </c>
      <c r="M2174" t="str">
        <f>VLOOKUP(H2174,seller_roster!$A$2:$B$85,2,FALSE)</f>
        <v>Shiloh Petrov</v>
      </c>
      <c r="N2174" t="str">
        <f>VLOOKUP(C2174,accounts!$A$2:$F$9615,2,FALSE)</f>
        <v>Retail Multi-Location</v>
      </c>
      <c r="O2174" t="str">
        <f>VLOOKUP(C2174,accounts!$A$2:$F$9615,3,FALSE)</f>
        <v>&lt;$1M</v>
      </c>
      <c r="P2174" t="str">
        <f>VLOOKUP(C2174,accounts!$A$2:$F$9615,5,FALSE)</f>
        <v>Central</v>
      </c>
      <c r="Q2174" t="b">
        <f t="shared" si="34"/>
        <v>1</v>
      </c>
      <c r="R2174" t="e">
        <f>INDEX(removed_duplicate_rows!$A$5:$A$39,MATCH(wins!A2174,removed_duplicate_rows!$A$5:$A$39,0))</f>
        <v>#N/A</v>
      </c>
    </row>
    <row r="2175" spans="1:18" ht="15.75" customHeight="1" x14ac:dyDescent="0.2">
      <c r="A2175" t="s">
        <v>6654</v>
      </c>
      <c r="B2175" t="s">
        <v>6655</v>
      </c>
      <c r="C2175" t="s">
        <v>6656</v>
      </c>
      <c r="D2175" s="10">
        <v>45815</v>
      </c>
      <c r="E2175" t="s">
        <v>4832</v>
      </c>
      <c r="F2175">
        <v>5</v>
      </c>
      <c r="G2175" t="s">
        <v>273</v>
      </c>
      <c r="H2175" t="s">
        <v>319</v>
      </c>
      <c r="I2175" t="s">
        <v>55</v>
      </c>
      <c r="J2175">
        <v>1</v>
      </c>
      <c r="K2175">
        <v>8429</v>
      </c>
      <c r="L2175" t="str">
        <f>IFERROR(INDEX(play_attribution!$B$2:$B$328,MATCH(A2175,play_attribution!$A$2:$A$328,0)),"")</f>
        <v/>
      </c>
      <c r="M2175" t="str">
        <f>VLOOKUP(H2175,seller_roster!$A$2:$B$85,2,FALSE)</f>
        <v>Nia Kowalski</v>
      </c>
      <c r="N2175" t="str">
        <f>VLOOKUP(C2175,accounts!$A$2:$F$9615,2,FALSE)</f>
        <v>Nonprofit</v>
      </c>
      <c r="O2175" t="str">
        <f>VLOOKUP(C2175,accounts!$A$2:$F$9615,3,FALSE)</f>
        <v>$1M-$2.5M</v>
      </c>
      <c r="P2175" t="str">
        <f>VLOOKUP(C2175,accounts!$A$2:$F$9615,5,FALSE)</f>
        <v>Central</v>
      </c>
      <c r="Q2175" t="b">
        <f t="shared" si="34"/>
        <v>1</v>
      </c>
      <c r="R2175" t="e">
        <f>INDEX(removed_duplicate_rows!$A$5:$A$39,MATCH(wins!A2175,removed_duplicate_rows!$A$5:$A$39,0))</f>
        <v>#N/A</v>
      </c>
    </row>
    <row r="2176" spans="1:18" ht="15.75" customHeight="1" x14ac:dyDescent="0.2">
      <c r="A2176" t="s">
        <v>6657</v>
      </c>
      <c r="B2176" t="s">
        <v>6658</v>
      </c>
      <c r="C2176" t="s">
        <v>6659</v>
      </c>
      <c r="D2176" s="10">
        <v>45815</v>
      </c>
      <c r="E2176" t="s">
        <v>4832</v>
      </c>
      <c r="F2176">
        <v>5</v>
      </c>
      <c r="G2176" t="s">
        <v>273</v>
      </c>
      <c r="H2176" t="s">
        <v>344</v>
      </c>
      <c r="I2176" t="s">
        <v>79</v>
      </c>
      <c r="J2176">
        <v>1</v>
      </c>
      <c r="K2176">
        <v>6699</v>
      </c>
      <c r="L2176" t="str">
        <f>IFERROR(INDEX(play_attribution!$B$2:$B$328,MATCH(A2176,play_attribution!$A$2:$A$328,0)),"")</f>
        <v/>
      </c>
      <c r="M2176" t="str">
        <f>VLOOKUP(H2176,seller_roster!$A$2:$B$85,2,FALSE)</f>
        <v>Wren Kowalski</v>
      </c>
      <c r="N2176" t="str">
        <f>VLOOKUP(C2176,accounts!$A$2:$F$9615,2,FALSE)</f>
        <v>Nonprofit</v>
      </c>
      <c r="O2176" t="str">
        <f>VLOOKUP(C2176,accounts!$A$2:$F$9615,3,FALSE)</f>
        <v>$1M-$2.5M</v>
      </c>
      <c r="P2176" t="str">
        <f>VLOOKUP(C2176,accounts!$A$2:$F$9615,5,FALSE)</f>
        <v>West</v>
      </c>
      <c r="Q2176" t="b">
        <f t="shared" si="34"/>
        <v>1</v>
      </c>
      <c r="R2176" t="e">
        <f>INDEX(removed_duplicate_rows!$A$5:$A$39,MATCH(wins!A2176,removed_duplicate_rows!$A$5:$A$39,0))</f>
        <v>#N/A</v>
      </c>
    </row>
    <row r="2177" spans="1:18" ht="15.75" customHeight="1" x14ac:dyDescent="0.2">
      <c r="A2177" t="s">
        <v>6660</v>
      </c>
      <c r="B2177" t="s">
        <v>6661</v>
      </c>
      <c r="C2177" t="s">
        <v>6662</v>
      </c>
      <c r="D2177" s="10">
        <v>45815</v>
      </c>
      <c r="E2177" t="s">
        <v>4832</v>
      </c>
      <c r="F2177">
        <v>5</v>
      </c>
      <c r="G2177" t="s">
        <v>273</v>
      </c>
      <c r="H2177" t="s">
        <v>670</v>
      </c>
      <c r="I2177" t="s">
        <v>79</v>
      </c>
      <c r="J2177">
        <v>1</v>
      </c>
      <c r="K2177">
        <v>7359</v>
      </c>
      <c r="L2177" t="str">
        <f>IFERROR(INDEX(play_attribution!$B$2:$B$328,MATCH(A2177,play_attribution!$A$2:$A$328,0)),"")</f>
        <v/>
      </c>
      <c r="M2177" t="str">
        <f>VLOOKUP(H2177,seller_roster!$A$2:$B$85,2,FALSE)</f>
        <v>True Kowalski</v>
      </c>
      <c r="N2177" t="str">
        <f>VLOOKUP(C2177,accounts!$A$2:$F$9615,2,FALSE)</f>
        <v>Logistics</v>
      </c>
      <c r="O2177" t="str">
        <f>VLOOKUP(C2177,accounts!$A$2:$F$9615,3,FALSE)</f>
        <v>$5M-$10M</v>
      </c>
      <c r="P2177" t="str">
        <f>VLOOKUP(C2177,accounts!$A$2:$F$9615,5,FALSE)</f>
        <v>East</v>
      </c>
      <c r="Q2177" t="b">
        <f t="shared" si="34"/>
        <v>1</v>
      </c>
      <c r="R2177" t="e">
        <f>INDEX(removed_duplicate_rows!$A$5:$A$39,MATCH(wins!A2177,removed_duplicate_rows!$A$5:$A$39,0))</f>
        <v>#N/A</v>
      </c>
    </row>
    <row r="2178" spans="1:18" ht="15.75" customHeight="1" x14ac:dyDescent="0.2">
      <c r="A2178" t="s">
        <v>6663</v>
      </c>
      <c r="B2178" t="s">
        <v>6664</v>
      </c>
      <c r="C2178" t="s">
        <v>6665</v>
      </c>
      <c r="D2178" s="10">
        <v>45815</v>
      </c>
      <c r="E2178" t="s">
        <v>4832</v>
      </c>
      <c r="F2178">
        <v>5</v>
      </c>
      <c r="G2178" t="s">
        <v>273</v>
      </c>
      <c r="H2178" t="s">
        <v>1098</v>
      </c>
      <c r="I2178" t="s">
        <v>55</v>
      </c>
      <c r="J2178">
        <v>1</v>
      </c>
      <c r="K2178">
        <v>7507</v>
      </c>
      <c r="L2178" t="str">
        <f>IFERROR(INDEX(play_attribution!$B$2:$B$328,MATCH(A2178,play_attribution!$A$2:$A$328,0)),"")</f>
        <v/>
      </c>
      <c r="M2178" t="str">
        <f>VLOOKUP(H2178,seller_roster!$A$2:$B$85,2,FALSE)</f>
        <v>Yael Okafor</v>
      </c>
      <c r="N2178" t="str">
        <f>VLOOKUP(C2178,accounts!$A$2:$F$9615,2,FALSE)</f>
        <v>Professional Services</v>
      </c>
      <c r="O2178" t="str">
        <f>VLOOKUP(C2178,accounts!$A$2:$F$9615,3,FALSE)</f>
        <v>$5M-$10M</v>
      </c>
      <c r="P2178" t="str">
        <f>VLOOKUP(C2178,accounts!$A$2:$F$9615,5,FALSE)</f>
        <v>East</v>
      </c>
      <c r="Q2178" t="b">
        <f t="shared" si="34"/>
        <v>1</v>
      </c>
      <c r="R2178" t="e">
        <f>INDEX(removed_duplicate_rows!$A$5:$A$39,MATCH(wins!A2178,removed_duplicate_rows!$A$5:$A$39,0))</f>
        <v>#N/A</v>
      </c>
    </row>
    <row r="2179" spans="1:18" ht="15.75" customHeight="1" x14ac:dyDescent="0.2">
      <c r="A2179" t="s">
        <v>6666</v>
      </c>
      <c r="B2179" t="s">
        <v>6667</v>
      </c>
      <c r="C2179" t="s">
        <v>6668</v>
      </c>
      <c r="D2179" s="10">
        <v>45815</v>
      </c>
      <c r="E2179" t="s">
        <v>4832</v>
      </c>
      <c r="F2179">
        <v>5</v>
      </c>
      <c r="G2179" t="s">
        <v>273</v>
      </c>
      <c r="H2179" t="s">
        <v>293</v>
      </c>
      <c r="I2179" t="s">
        <v>79</v>
      </c>
      <c r="J2179">
        <v>1</v>
      </c>
      <c r="K2179">
        <v>7827</v>
      </c>
      <c r="L2179" t="str">
        <f>IFERROR(INDEX(play_attribution!$B$2:$B$328,MATCH(A2179,play_attribution!$A$2:$A$328,0)),"")</f>
        <v/>
      </c>
      <c r="M2179" t="str">
        <f>VLOOKUP(H2179,seller_roster!$A$2:$B$85,2,FALSE)</f>
        <v>Hayden Sorensen</v>
      </c>
      <c r="N2179" t="str">
        <f>VLOOKUP(C2179,accounts!$A$2:$F$9615,2,FALSE)</f>
        <v>Manufacturing</v>
      </c>
      <c r="O2179" t="str">
        <f>VLOOKUP(C2179,accounts!$A$2:$F$9615,3,FALSE)</f>
        <v>&lt;$1M</v>
      </c>
      <c r="P2179" t="str">
        <f>VLOOKUP(C2179,accounts!$A$2:$F$9615,5,FALSE)</f>
        <v>East</v>
      </c>
      <c r="Q2179" t="b">
        <f t="shared" ref="Q2179:Q2242" si="35">L2179=""</f>
        <v>1</v>
      </c>
      <c r="R2179" t="e">
        <f>INDEX(removed_duplicate_rows!$A$5:$A$39,MATCH(wins!A2179,removed_duplicate_rows!$A$5:$A$39,0))</f>
        <v>#N/A</v>
      </c>
    </row>
    <row r="2180" spans="1:18" ht="15.75" customHeight="1" x14ac:dyDescent="0.2">
      <c r="A2180" t="s">
        <v>6669</v>
      </c>
      <c r="B2180" t="s">
        <v>6670</v>
      </c>
      <c r="C2180" t="s">
        <v>6671</v>
      </c>
      <c r="D2180" s="10">
        <v>45815</v>
      </c>
      <c r="E2180" t="s">
        <v>4832</v>
      </c>
      <c r="F2180">
        <v>5</v>
      </c>
      <c r="G2180" t="s">
        <v>273</v>
      </c>
      <c r="H2180" t="s">
        <v>308</v>
      </c>
      <c r="I2180" t="s">
        <v>79</v>
      </c>
      <c r="J2180">
        <v>1</v>
      </c>
      <c r="K2180">
        <v>8178</v>
      </c>
      <c r="L2180" t="str">
        <f>IFERROR(INDEX(play_attribution!$B$2:$B$328,MATCH(A2180,play_attribution!$A$2:$A$328,0)),"")</f>
        <v/>
      </c>
      <c r="M2180" t="str">
        <f>VLOOKUP(H2180,seller_roster!$A$2:$B$85,2,FALSE)</f>
        <v>Blake Ruiz</v>
      </c>
      <c r="N2180" t="str">
        <f>VLOOKUP(C2180,accounts!$A$2:$F$9615,2,FALSE)</f>
        <v>Retail Multi-Location</v>
      </c>
      <c r="O2180" t="str">
        <f>VLOOKUP(C2180,accounts!$A$2:$F$9615,3,FALSE)</f>
        <v>$2.5M-$5M</v>
      </c>
      <c r="P2180" t="str">
        <f>VLOOKUP(C2180,accounts!$A$2:$F$9615,5,FALSE)</f>
        <v>East</v>
      </c>
      <c r="Q2180" t="b">
        <f t="shared" si="35"/>
        <v>1</v>
      </c>
      <c r="R2180" t="e">
        <f>INDEX(removed_duplicate_rows!$A$5:$A$39,MATCH(wins!A2180,removed_duplicate_rows!$A$5:$A$39,0))</f>
        <v>#N/A</v>
      </c>
    </row>
    <row r="2181" spans="1:18" ht="15.75" customHeight="1" x14ac:dyDescent="0.2">
      <c r="A2181" t="s">
        <v>6672</v>
      </c>
      <c r="B2181" t="s">
        <v>6673</v>
      </c>
      <c r="C2181" t="s">
        <v>6674</v>
      </c>
      <c r="D2181" s="10">
        <v>45815</v>
      </c>
      <c r="E2181" t="s">
        <v>4832</v>
      </c>
      <c r="F2181">
        <v>5</v>
      </c>
      <c r="G2181" t="s">
        <v>273</v>
      </c>
      <c r="H2181" t="s">
        <v>278</v>
      </c>
      <c r="I2181" t="s">
        <v>79</v>
      </c>
      <c r="J2181">
        <v>1</v>
      </c>
      <c r="K2181">
        <v>6184</v>
      </c>
      <c r="L2181" t="str">
        <f>IFERROR(INDEX(play_attribution!$B$2:$B$328,MATCH(A2181,play_attribution!$A$2:$A$328,0)),"")</f>
        <v/>
      </c>
      <c r="M2181" t="str">
        <f>VLOOKUP(H2181,seller_roster!$A$2:$B$85,2,FALSE)</f>
        <v>Kira Bianchi</v>
      </c>
      <c r="N2181" t="str">
        <f>VLOOKUP(C2181,accounts!$A$2:$F$9615,2,FALSE)</f>
        <v>Wholesale &amp; Distribution</v>
      </c>
      <c r="O2181" t="str">
        <f>VLOOKUP(C2181,accounts!$A$2:$F$9615,3,FALSE)</f>
        <v>$2.5M-$5M</v>
      </c>
      <c r="P2181" t="str">
        <f>VLOOKUP(C2181,accounts!$A$2:$F$9615,5,FALSE)</f>
        <v>East</v>
      </c>
      <c r="Q2181" t="b">
        <f t="shared" si="35"/>
        <v>1</v>
      </c>
      <c r="R2181" t="e">
        <f>INDEX(removed_duplicate_rows!$A$5:$A$39,MATCH(wins!A2181,removed_duplicate_rows!$A$5:$A$39,0))</f>
        <v>#N/A</v>
      </c>
    </row>
    <row r="2182" spans="1:18" ht="15.75" customHeight="1" x14ac:dyDescent="0.2">
      <c r="A2182" t="s">
        <v>6675</v>
      </c>
      <c r="B2182" t="s">
        <v>6676</v>
      </c>
      <c r="C2182" t="s">
        <v>6677</v>
      </c>
      <c r="D2182" s="10">
        <v>45815</v>
      </c>
      <c r="E2182" t="s">
        <v>4832</v>
      </c>
      <c r="F2182">
        <v>5</v>
      </c>
      <c r="G2182" t="s">
        <v>273</v>
      </c>
      <c r="H2182" t="s">
        <v>727</v>
      </c>
      <c r="I2182" t="s">
        <v>55</v>
      </c>
      <c r="J2182">
        <v>1</v>
      </c>
      <c r="K2182">
        <v>10427</v>
      </c>
      <c r="L2182" t="str">
        <f>IFERROR(INDEX(play_attribution!$B$2:$B$328,MATCH(A2182,play_attribution!$A$2:$A$328,0)),"")</f>
        <v/>
      </c>
      <c r="M2182" t="str">
        <f>VLOOKUP(H2182,seller_roster!$A$2:$B$85,2,FALSE)</f>
        <v>Finley Okafor</v>
      </c>
      <c r="N2182" t="str">
        <f>VLOOKUP(C2182,accounts!$A$2:$F$9615,2,FALSE)</f>
        <v>Retail Multi-Location</v>
      </c>
      <c r="O2182" t="str">
        <f>VLOOKUP(C2182,accounts!$A$2:$F$9615,3,FALSE)</f>
        <v>$2.5M-$5M</v>
      </c>
      <c r="P2182" t="str">
        <f>VLOOKUP(C2182,accounts!$A$2:$F$9615,5,FALSE)</f>
        <v>East</v>
      </c>
      <c r="Q2182" t="b">
        <f t="shared" si="35"/>
        <v>1</v>
      </c>
      <c r="R2182" t="e">
        <f>INDEX(removed_duplicate_rows!$A$5:$A$39,MATCH(wins!A2182,removed_duplicate_rows!$A$5:$A$39,0))</f>
        <v>#N/A</v>
      </c>
    </row>
    <row r="2183" spans="1:18" ht="15.75" customHeight="1" x14ac:dyDescent="0.2">
      <c r="A2183" t="s">
        <v>6678</v>
      </c>
      <c r="B2183" t="s">
        <v>6679</v>
      </c>
      <c r="C2183" t="s">
        <v>6680</v>
      </c>
      <c r="D2183" s="10">
        <v>45815</v>
      </c>
      <c r="E2183" t="s">
        <v>4832</v>
      </c>
      <c r="F2183">
        <v>5</v>
      </c>
      <c r="G2183" t="s">
        <v>273</v>
      </c>
      <c r="H2183" t="s">
        <v>1098</v>
      </c>
      <c r="I2183" t="s">
        <v>79</v>
      </c>
      <c r="J2183">
        <v>1</v>
      </c>
      <c r="K2183">
        <v>6034</v>
      </c>
      <c r="L2183" t="str">
        <f>IFERROR(INDEX(play_attribution!$B$2:$B$328,MATCH(A2183,play_attribution!$A$2:$A$328,0)),"")</f>
        <v/>
      </c>
      <c r="M2183" t="str">
        <f>VLOOKUP(H2183,seller_roster!$A$2:$B$85,2,FALSE)</f>
        <v>Yael Okafor</v>
      </c>
      <c r="N2183" t="str">
        <f>VLOOKUP(C2183,accounts!$A$2:$F$9615,2,FALSE)</f>
        <v>Construction</v>
      </c>
      <c r="O2183" t="str">
        <f>VLOOKUP(C2183,accounts!$A$2:$F$9615,3,FALSE)</f>
        <v>&gt;$10M</v>
      </c>
      <c r="P2183" t="str">
        <f>VLOOKUP(C2183,accounts!$A$2:$F$9615,5,FALSE)</f>
        <v>East</v>
      </c>
      <c r="Q2183" t="b">
        <f t="shared" si="35"/>
        <v>1</v>
      </c>
      <c r="R2183" t="e">
        <f>INDEX(removed_duplicate_rows!$A$5:$A$39,MATCH(wins!A2183,removed_duplicate_rows!$A$5:$A$39,0))</f>
        <v>#N/A</v>
      </c>
    </row>
    <row r="2184" spans="1:18" ht="15.75" customHeight="1" x14ac:dyDescent="0.2">
      <c r="A2184" t="s">
        <v>6681</v>
      </c>
      <c r="B2184" t="s">
        <v>6682</v>
      </c>
      <c r="C2184" t="s">
        <v>6683</v>
      </c>
      <c r="D2184" s="10">
        <v>45815</v>
      </c>
      <c r="E2184" t="s">
        <v>4832</v>
      </c>
      <c r="F2184">
        <v>5</v>
      </c>
      <c r="G2184" t="s">
        <v>273</v>
      </c>
      <c r="H2184" t="s">
        <v>344</v>
      </c>
      <c r="I2184" t="s">
        <v>79</v>
      </c>
      <c r="J2184">
        <v>1</v>
      </c>
      <c r="K2184">
        <v>9249</v>
      </c>
      <c r="L2184" t="str">
        <f>IFERROR(INDEX(play_attribution!$B$2:$B$328,MATCH(A2184,play_attribution!$A$2:$A$328,0)),"")</f>
        <v/>
      </c>
      <c r="M2184" t="str">
        <f>VLOOKUP(H2184,seller_roster!$A$2:$B$85,2,FALSE)</f>
        <v>Wren Kowalski</v>
      </c>
      <c r="N2184" t="str">
        <f>VLOOKUP(C2184,accounts!$A$2:$F$9615,2,FALSE)</f>
        <v>Healthcare Services</v>
      </c>
      <c r="O2184" t="str">
        <f>VLOOKUP(C2184,accounts!$A$2:$F$9615,3,FALSE)</f>
        <v>$5M-$10M</v>
      </c>
      <c r="P2184" t="str">
        <f>VLOOKUP(C2184,accounts!$A$2:$F$9615,5,FALSE)</f>
        <v>East</v>
      </c>
      <c r="Q2184" t="b">
        <f t="shared" si="35"/>
        <v>1</v>
      </c>
      <c r="R2184" t="e">
        <f>INDEX(removed_duplicate_rows!$A$5:$A$39,MATCH(wins!A2184,removed_duplicate_rows!$A$5:$A$39,0))</f>
        <v>#N/A</v>
      </c>
    </row>
    <row r="2185" spans="1:18" ht="15.75" customHeight="1" x14ac:dyDescent="0.2">
      <c r="A2185" t="s">
        <v>6684</v>
      </c>
      <c r="B2185" t="s">
        <v>6685</v>
      </c>
      <c r="C2185" t="s">
        <v>6686</v>
      </c>
      <c r="D2185" s="10">
        <v>45815</v>
      </c>
      <c r="E2185" t="s">
        <v>4832</v>
      </c>
      <c r="F2185">
        <v>5</v>
      </c>
      <c r="G2185" t="s">
        <v>273</v>
      </c>
      <c r="H2185" t="s">
        <v>357</v>
      </c>
      <c r="I2185" t="s">
        <v>79</v>
      </c>
      <c r="J2185">
        <v>1</v>
      </c>
      <c r="K2185">
        <v>9281</v>
      </c>
      <c r="L2185" t="str">
        <f>IFERROR(INDEX(play_attribution!$B$2:$B$328,MATCH(A2185,play_attribution!$A$2:$A$328,0)),"")</f>
        <v/>
      </c>
      <c r="M2185" t="str">
        <f>VLOOKUP(H2185,seller_roster!$A$2:$B$85,2,FALSE)</f>
        <v>Hollis Abadi</v>
      </c>
      <c r="N2185" t="str">
        <f>VLOOKUP(C2185,accounts!$A$2:$F$9615,2,FALSE)</f>
        <v>Retail Multi-Location</v>
      </c>
      <c r="O2185" t="str">
        <f>VLOOKUP(C2185,accounts!$A$2:$F$9615,3,FALSE)</f>
        <v>$5M-$10M</v>
      </c>
      <c r="P2185" t="str">
        <f>VLOOKUP(C2185,accounts!$A$2:$F$9615,5,FALSE)</f>
        <v>East</v>
      </c>
      <c r="Q2185" t="b">
        <f t="shared" si="35"/>
        <v>1</v>
      </c>
      <c r="R2185" t="e">
        <f>INDEX(removed_duplicate_rows!$A$5:$A$39,MATCH(wins!A2185,removed_duplicate_rows!$A$5:$A$39,0))</f>
        <v>#N/A</v>
      </c>
    </row>
    <row r="2186" spans="1:18" ht="15.75" customHeight="1" x14ac:dyDescent="0.2">
      <c r="A2186" t="s">
        <v>6687</v>
      </c>
      <c r="B2186" t="s">
        <v>6688</v>
      </c>
      <c r="C2186" t="s">
        <v>6689</v>
      </c>
      <c r="D2186" s="10">
        <v>45815</v>
      </c>
      <c r="E2186" t="s">
        <v>4832</v>
      </c>
      <c r="F2186">
        <v>5</v>
      </c>
      <c r="G2186" t="s">
        <v>374</v>
      </c>
      <c r="H2186" t="s">
        <v>2183</v>
      </c>
      <c r="I2186" t="s">
        <v>55</v>
      </c>
      <c r="J2186">
        <v>1</v>
      </c>
      <c r="K2186">
        <v>5946</v>
      </c>
      <c r="L2186" t="str">
        <f>IFERROR(INDEX(play_attribution!$B$2:$B$328,MATCH(A2186,play_attribution!$A$2:$A$328,0)),"")</f>
        <v/>
      </c>
      <c r="M2186" t="str">
        <f>VLOOKUP(H2186,seller_roster!$A$2:$B$85,2,FALSE)</f>
        <v>Rowan Tran</v>
      </c>
      <c r="N2186" t="str">
        <f>VLOOKUP(C2186,accounts!$A$2:$F$9615,2,FALSE)</f>
        <v>Hospitality Group</v>
      </c>
      <c r="O2186" t="str">
        <f>VLOOKUP(C2186,accounts!$A$2:$F$9615,3,FALSE)</f>
        <v>&lt;$1M</v>
      </c>
      <c r="P2186" t="str">
        <f>VLOOKUP(C2186,accounts!$A$2:$F$9615,5,FALSE)</f>
        <v>West</v>
      </c>
      <c r="Q2186" t="b">
        <f t="shared" si="35"/>
        <v>1</v>
      </c>
      <c r="R2186" t="e">
        <f>INDEX(removed_duplicate_rows!$A$5:$A$39,MATCH(wins!A2186,removed_duplicate_rows!$A$5:$A$39,0))</f>
        <v>#N/A</v>
      </c>
    </row>
    <row r="2187" spans="1:18" ht="15.75" customHeight="1" x14ac:dyDescent="0.2">
      <c r="A2187" t="s">
        <v>6690</v>
      </c>
      <c r="B2187" t="s">
        <v>6691</v>
      </c>
      <c r="C2187" t="s">
        <v>6692</v>
      </c>
      <c r="D2187" s="10">
        <v>45815</v>
      </c>
      <c r="E2187" t="s">
        <v>4832</v>
      </c>
      <c r="F2187">
        <v>5</v>
      </c>
      <c r="G2187" t="s">
        <v>374</v>
      </c>
      <c r="H2187" t="s">
        <v>375</v>
      </c>
      <c r="I2187" t="s">
        <v>55</v>
      </c>
      <c r="J2187">
        <v>1</v>
      </c>
      <c r="K2187">
        <v>4338</v>
      </c>
      <c r="L2187" t="str">
        <f>IFERROR(INDEX(play_attribution!$B$2:$B$328,MATCH(A2187,play_attribution!$A$2:$A$328,0)),"")</f>
        <v/>
      </c>
      <c r="M2187" t="str">
        <f>VLOOKUP(H2187,seller_roster!$A$2:$B$85,2,FALSE)</f>
        <v>Sol Lindqvist</v>
      </c>
      <c r="N2187" t="str">
        <f>VLOOKUP(C2187,accounts!$A$2:$F$9615,2,FALSE)</f>
        <v>Construction</v>
      </c>
      <c r="O2187" t="str">
        <f>VLOOKUP(C2187,accounts!$A$2:$F$9615,3,FALSE)</f>
        <v>$1M-$2.5M</v>
      </c>
      <c r="P2187" t="str">
        <f>VLOOKUP(C2187,accounts!$A$2:$F$9615,5,FALSE)</f>
        <v>Central</v>
      </c>
      <c r="Q2187" t="b">
        <f t="shared" si="35"/>
        <v>1</v>
      </c>
      <c r="R2187" t="e">
        <f>INDEX(removed_duplicate_rows!$A$5:$A$39,MATCH(wins!A2187,removed_duplicate_rows!$A$5:$A$39,0))</f>
        <v>#N/A</v>
      </c>
    </row>
    <row r="2188" spans="1:18" ht="15.75" customHeight="1" x14ac:dyDescent="0.2">
      <c r="A2188" t="s">
        <v>6693</v>
      </c>
      <c r="B2188" t="s">
        <v>6694</v>
      </c>
      <c r="C2188" t="s">
        <v>6695</v>
      </c>
      <c r="D2188" s="10">
        <v>45815</v>
      </c>
      <c r="E2188" t="s">
        <v>4832</v>
      </c>
      <c r="F2188">
        <v>5</v>
      </c>
      <c r="G2188" t="s">
        <v>374</v>
      </c>
      <c r="H2188" t="s">
        <v>398</v>
      </c>
      <c r="I2188" t="s">
        <v>55</v>
      </c>
      <c r="J2188">
        <v>1</v>
      </c>
      <c r="K2188">
        <v>3733</v>
      </c>
      <c r="L2188" t="str">
        <f>IFERROR(INDEX(play_attribution!$B$2:$B$328,MATCH(A2188,play_attribution!$A$2:$A$328,0)),"")</f>
        <v/>
      </c>
      <c r="M2188" t="str">
        <f>VLOOKUP(H2188,seller_roster!$A$2:$B$85,2,FALSE)</f>
        <v>Rowan Kim</v>
      </c>
      <c r="N2188" t="str">
        <f>VLOOKUP(C2188,accounts!$A$2:$F$9615,2,FALSE)</f>
        <v>Retail Multi-Location</v>
      </c>
      <c r="O2188" t="str">
        <f>VLOOKUP(C2188,accounts!$A$2:$F$9615,3,FALSE)</f>
        <v>$5M-$10M</v>
      </c>
      <c r="P2188" t="str">
        <f>VLOOKUP(C2188,accounts!$A$2:$F$9615,5,FALSE)</f>
        <v>Central</v>
      </c>
      <c r="Q2188" t="b">
        <f t="shared" si="35"/>
        <v>1</v>
      </c>
      <c r="R2188" t="e">
        <f>INDEX(removed_duplicate_rows!$A$5:$A$39,MATCH(wins!A2188,removed_duplicate_rows!$A$5:$A$39,0))</f>
        <v>#N/A</v>
      </c>
    </row>
    <row r="2189" spans="1:18" ht="15.75" customHeight="1" x14ac:dyDescent="0.2">
      <c r="A2189" t="s">
        <v>6696</v>
      </c>
      <c r="B2189" t="s">
        <v>6697</v>
      </c>
      <c r="C2189" t="s">
        <v>6698</v>
      </c>
      <c r="D2189" s="10">
        <v>45815</v>
      </c>
      <c r="E2189" t="s">
        <v>4832</v>
      </c>
      <c r="F2189">
        <v>5</v>
      </c>
      <c r="G2189" t="s">
        <v>374</v>
      </c>
      <c r="H2189" t="s">
        <v>4096</v>
      </c>
      <c r="I2189" t="s">
        <v>55</v>
      </c>
      <c r="J2189">
        <v>1</v>
      </c>
      <c r="K2189">
        <v>7740</v>
      </c>
      <c r="L2189" t="str">
        <f>IFERROR(INDEX(play_attribution!$B$2:$B$328,MATCH(A2189,play_attribution!$A$2:$A$328,0)),"")</f>
        <v/>
      </c>
      <c r="M2189" t="str">
        <f>VLOOKUP(H2189,seller_roster!$A$2:$B$85,2,FALSE)</f>
        <v>Vesper Kim</v>
      </c>
      <c r="N2189" t="str">
        <f>VLOOKUP(C2189,accounts!$A$2:$F$9615,2,FALSE)</f>
        <v>Field Services</v>
      </c>
      <c r="O2189" t="str">
        <f>VLOOKUP(C2189,accounts!$A$2:$F$9615,3,FALSE)</f>
        <v>$2.5M-$5M</v>
      </c>
      <c r="P2189" t="str">
        <f>VLOOKUP(C2189,accounts!$A$2:$F$9615,5,FALSE)</f>
        <v>Central</v>
      </c>
      <c r="Q2189" t="b">
        <f t="shared" si="35"/>
        <v>1</v>
      </c>
      <c r="R2189" t="e">
        <f>INDEX(removed_duplicate_rows!$A$5:$A$39,MATCH(wins!A2189,removed_duplicate_rows!$A$5:$A$39,0))</f>
        <v>#N/A</v>
      </c>
    </row>
    <row r="2190" spans="1:18" ht="15.75" customHeight="1" x14ac:dyDescent="0.2">
      <c r="A2190" t="s">
        <v>6699</v>
      </c>
      <c r="B2190" t="s">
        <v>6700</v>
      </c>
      <c r="C2190" t="s">
        <v>6701</v>
      </c>
      <c r="D2190" s="10">
        <v>45815</v>
      </c>
      <c r="E2190" t="s">
        <v>4832</v>
      </c>
      <c r="F2190">
        <v>5</v>
      </c>
      <c r="G2190" t="s">
        <v>374</v>
      </c>
      <c r="H2190" t="s">
        <v>1843</v>
      </c>
      <c r="I2190" t="s">
        <v>55</v>
      </c>
      <c r="J2190">
        <v>1</v>
      </c>
      <c r="K2190">
        <v>5913</v>
      </c>
      <c r="L2190" t="str">
        <f>IFERROR(INDEX(play_attribution!$B$2:$B$328,MATCH(A2190,play_attribution!$A$2:$A$328,0)),"")</f>
        <v/>
      </c>
      <c r="M2190" t="str">
        <f>VLOOKUP(H2190,seller_roster!$A$2:$B$85,2,FALSE)</f>
        <v>Quinn Mbeki</v>
      </c>
      <c r="N2190" t="str">
        <f>VLOOKUP(C2190,accounts!$A$2:$F$9615,2,FALSE)</f>
        <v>Healthcare Services</v>
      </c>
      <c r="O2190" t="str">
        <f>VLOOKUP(C2190,accounts!$A$2:$F$9615,3,FALSE)</f>
        <v>$2.5M-$5M</v>
      </c>
      <c r="P2190" t="str">
        <f>VLOOKUP(C2190,accounts!$A$2:$F$9615,5,FALSE)</f>
        <v>Central</v>
      </c>
      <c r="Q2190" t="b">
        <f t="shared" si="35"/>
        <v>1</v>
      </c>
      <c r="R2190" t="e">
        <f>INDEX(removed_duplicate_rows!$A$5:$A$39,MATCH(wins!A2190,removed_duplicate_rows!$A$5:$A$39,0))</f>
        <v>#N/A</v>
      </c>
    </row>
    <row r="2191" spans="1:18" ht="15.75" customHeight="1" x14ac:dyDescent="0.2">
      <c r="A2191" t="s">
        <v>6702</v>
      </c>
      <c r="B2191" t="s">
        <v>6703</v>
      </c>
      <c r="C2191" t="s">
        <v>6704</v>
      </c>
      <c r="D2191" s="10">
        <v>45815</v>
      </c>
      <c r="E2191" t="s">
        <v>4832</v>
      </c>
      <c r="F2191">
        <v>5</v>
      </c>
      <c r="G2191" t="s">
        <v>374</v>
      </c>
      <c r="H2191" t="s">
        <v>379</v>
      </c>
      <c r="I2191" t="s">
        <v>55</v>
      </c>
      <c r="J2191">
        <v>1</v>
      </c>
      <c r="K2191">
        <v>6284</v>
      </c>
      <c r="L2191" t="str">
        <f>IFERROR(INDEX(play_attribution!$B$2:$B$328,MATCH(A2191,play_attribution!$A$2:$A$328,0)),"")</f>
        <v/>
      </c>
      <c r="M2191" t="str">
        <f>VLOOKUP(H2191,seller_roster!$A$2:$B$85,2,FALSE)</f>
        <v>Tatum Vega</v>
      </c>
      <c r="N2191" t="str">
        <f>VLOOKUP(C2191,accounts!$A$2:$F$9615,2,FALSE)</f>
        <v>Hospitality Group</v>
      </c>
      <c r="O2191" t="str">
        <f>VLOOKUP(C2191,accounts!$A$2:$F$9615,3,FALSE)</f>
        <v>$2.5M-$5M</v>
      </c>
      <c r="P2191" t="str">
        <f>VLOOKUP(C2191,accounts!$A$2:$F$9615,5,FALSE)</f>
        <v>Central</v>
      </c>
      <c r="Q2191" t="b">
        <f t="shared" si="35"/>
        <v>1</v>
      </c>
      <c r="R2191" t="e">
        <f>INDEX(removed_duplicate_rows!$A$5:$A$39,MATCH(wins!A2191,removed_duplicate_rows!$A$5:$A$39,0))</f>
        <v>#N/A</v>
      </c>
    </row>
    <row r="2192" spans="1:18" ht="15.75" customHeight="1" x14ac:dyDescent="0.2">
      <c r="A2192" t="s">
        <v>6705</v>
      </c>
      <c r="B2192" t="s">
        <v>6706</v>
      </c>
      <c r="C2192" t="s">
        <v>6707</v>
      </c>
      <c r="D2192" s="10">
        <v>45815</v>
      </c>
      <c r="E2192" t="s">
        <v>4832</v>
      </c>
      <c r="F2192">
        <v>5</v>
      </c>
      <c r="G2192" t="s">
        <v>374</v>
      </c>
      <c r="H2192" t="s">
        <v>417</v>
      </c>
      <c r="I2192" t="s">
        <v>55</v>
      </c>
      <c r="J2192">
        <v>1</v>
      </c>
      <c r="K2192">
        <v>4755</v>
      </c>
      <c r="L2192" t="str">
        <f>IFERROR(INDEX(play_attribution!$B$2:$B$328,MATCH(A2192,play_attribution!$A$2:$A$328,0)),"")</f>
        <v/>
      </c>
      <c r="M2192" t="str">
        <f>VLOOKUP(H2192,seller_roster!$A$2:$B$85,2,FALSE)</f>
        <v>Bryn Reyes</v>
      </c>
      <c r="N2192" t="str">
        <f>VLOOKUP(C2192,accounts!$A$2:$F$9615,2,FALSE)</f>
        <v>Retail Multi-Location</v>
      </c>
      <c r="O2192" t="str">
        <f>VLOOKUP(C2192,accounts!$A$2:$F$9615,3,FALSE)</f>
        <v>$5M-$10M</v>
      </c>
      <c r="P2192" t="str">
        <f>VLOOKUP(C2192,accounts!$A$2:$F$9615,5,FALSE)</f>
        <v>Central</v>
      </c>
      <c r="Q2192" t="b">
        <f t="shared" si="35"/>
        <v>1</v>
      </c>
      <c r="R2192" t="e">
        <f>INDEX(removed_duplicate_rows!$A$5:$A$39,MATCH(wins!A2192,removed_duplicate_rows!$A$5:$A$39,0))</f>
        <v>#N/A</v>
      </c>
    </row>
    <row r="2193" spans="1:18" ht="15.75" customHeight="1" x14ac:dyDescent="0.2">
      <c r="A2193" t="s">
        <v>6708</v>
      </c>
      <c r="B2193" t="s">
        <v>6709</v>
      </c>
      <c r="C2193" t="s">
        <v>6710</v>
      </c>
      <c r="D2193" s="10">
        <v>45815</v>
      </c>
      <c r="E2193" t="s">
        <v>4832</v>
      </c>
      <c r="F2193">
        <v>5</v>
      </c>
      <c r="G2193" t="s">
        <v>374</v>
      </c>
      <c r="H2193" t="s">
        <v>413</v>
      </c>
      <c r="I2193" t="s">
        <v>55</v>
      </c>
      <c r="J2193">
        <v>1</v>
      </c>
      <c r="K2193">
        <v>7035</v>
      </c>
      <c r="L2193" t="str">
        <f>IFERROR(INDEX(play_attribution!$B$2:$B$328,MATCH(A2193,play_attribution!$A$2:$A$328,0)),"")</f>
        <v/>
      </c>
      <c r="M2193" t="str">
        <f>VLOOKUP(H2193,seller_roster!$A$2:$B$85,2,FALSE)</f>
        <v>Phoenix Doyle</v>
      </c>
      <c r="N2193" t="str">
        <f>VLOOKUP(C2193,accounts!$A$2:$F$9615,2,FALSE)</f>
        <v>Healthcare Services</v>
      </c>
      <c r="O2193" t="str">
        <f>VLOOKUP(C2193,accounts!$A$2:$F$9615,3,FALSE)</f>
        <v>$5M-$10M</v>
      </c>
      <c r="P2193" t="str">
        <f>VLOOKUP(C2193,accounts!$A$2:$F$9615,5,FALSE)</f>
        <v>West</v>
      </c>
      <c r="Q2193" t="b">
        <f t="shared" si="35"/>
        <v>1</v>
      </c>
      <c r="R2193" t="e">
        <f>INDEX(removed_duplicate_rows!$A$5:$A$39,MATCH(wins!A2193,removed_duplicate_rows!$A$5:$A$39,0))</f>
        <v>#N/A</v>
      </c>
    </row>
    <row r="2194" spans="1:18" ht="15.75" customHeight="1" x14ac:dyDescent="0.2">
      <c r="A2194" t="s">
        <v>6711</v>
      </c>
      <c r="B2194" t="s">
        <v>6712</v>
      </c>
      <c r="C2194" t="s">
        <v>6713</v>
      </c>
      <c r="D2194" s="10">
        <v>45815</v>
      </c>
      <c r="E2194" t="s">
        <v>4832</v>
      </c>
      <c r="F2194">
        <v>5</v>
      </c>
      <c r="G2194" t="s">
        <v>374</v>
      </c>
      <c r="H2194" t="s">
        <v>398</v>
      </c>
      <c r="I2194" t="s">
        <v>55</v>
      </c>
      <c r="J2194">
        <v>1</v>
      </c>
      <c r="K2194">
        <v>4041</v>
      </c>
      <c r="L2194" t="str">
        <f>IFERROR(INDEX(play_attribution!$B$2:$B$328,MATCH(A2194,play_attribution!$A$2:$A$328,0)),"")</f>
        <v/>
      </c>
      <c r="M2194" t="str">
        <f>VLOOKUP(H2194,seller_roster!$A$2:$B$85,2,FALSE)</f>
        <v>Rowan Kim</v>
      </c>
      <c r="N2194" t="str">
        <f>VLOOKUP(C2194,accounts!$A$2:$F$9615,2,FALSE)</f>
        <v>Logistics</v>
      </c>
      <c r="O2194" t="str">
        <f>VLOOKUP(C2194,accounts!$A$2:$F$9615,3,FALSE)</f>
        <v>$2.5M-$5M</v>
      </c>
      <c r="P2194" t="str">
        <f>VLOOKUP(C2194,accounts!$A$2:$F$9615,5,FALSE)</f>
        <v>West</v>
      </c>
      <c r="Q2194" t="b">
        <f t="shared" si="35"/>
        <v>1</v>
      </c>
      <c r="R2194" t="e">
        <f>INDEX(removed_duplicate_rows!$A$5:$A$39,MATCH(wins!A2194,removed_duplicate_rows!$A$5:$A$39,0))</f>
        <v>#N/A</v>
      </c>
    </row>
    <row r="2195" spans="1:18" ht="15.75" customHeight="1" x14ac:dyDescent="0.2">
      <c r="A2195" t="s">
        <v>6714</v>
      </c>
      <c r="B2195" t="s">
        <v>6715</v>
      </c>
      <c r="C2195" t="s">
        <v>6716</v>
      </c>
      <c r="D2195" s="10">
        <v>45815</v>
      </c>
      <c r="E2195" t="s">
        <v>4832</v>
      </c>
      <c r="F2195">
        <v>5</v>
      </c>
      <c r="G2195" t="s">
        <v>374</v>
      </c>
      <c r="H2195" t="s">
        <v>383</v>
      </c>
      <c r="I2195" t="s">
        <v>55</v>
      </c>
      <c r="J2195">
        <v>1</v>
      </c>
      <c r="K2195">
        <v>5593</v>
      </c>
      <c r="L2195" t="str">
        <f>IFERROR(INDEX(play_attribution!$B$2:$B$328,MATCH(A2195,play_attribution!$A$2:$A$328,0)),"")</f>
        <v/>
      </c>
      <c r="M2195" t="str">
        <f>VLOOKUP(H2195,seller_roster!$A$2:$B$85,2,FALSE)</f>
        <v>Flor Ruiz</v>
      </c>
      <c r="N2195" t="str">
        <f>VLOOKUP(C2195,accounts!$A$2:$F$9615,2,FALSE)</f>
        <v>Field Services</v>
      </c>
      <c r="O2195" t="str">
        <f>VLOOKUP(C2195,accounts!$A$2:$F$9615,3,FALSE)</f>
        <v>$2.5M-$5M</v>
      </c>
      <c r="P2195" t="str">
        <f>VLOOKUP(C2195,accounts!$A$2:$F$9615,5,FALSE)</f>
        <v>West</v>
      </c>
      <c r="Q2195" t="b">
        <f t="shared" si="35"/>
        <v>1</v>
      </c>
      <c r="R2195" t="e">
        <f>INDEX(removed_duplicate_rows!$A$5:$A$39,MATCH(wins!A2195,removed_duplicate_rows!$A$5:$A$39,0))</f>
        <v>#N/A</v>
      </c>
    </row>
    <row r="2196" spans="1:18" ht="15.75" customHeight="1" x14ac:dyDescent="0.2">
      <c r="A2196" t="s">
        <v>6717</v>
      </c>
      <c r="B2196" t="s">
        <v>6718</v>
      </c>
      <c r="C2196" t="s">
        <v>6719</v>
      </c>
      <c r="D2196" s="10">
        <v>45815</v>
      </c>
      <c r="E2196" t="s">
        <v>4832</v>
      </c>
      <c r="F2196">
        <v>5</v>
      </c>
      <c r="G2196" t="s">
        <v>374</v>
      </c>
      <c r="H2196" t="s">
        <v>391</v>
      </c>
      <c r="I2196" t="s">
        <v>55</v>
      </c>
      <c r="J2196">
        <v>1</v>
      </c>
      <c r="K2196">
        <v>7649</v>
      </c>
      <c r="L2196" t="str">
        <f>IFERROR(INDEX(play_attribution!$B$2:$B$328,MATCH(A2196,play_attribution!$A$2:$A$328,0)),"")</f>
        <v/>
      </c>
      <c r="M2196" t="str">
        <f>VLOOKUP(H2196,seller_roster!$A$2:$B$85,2,FALSE)</f>
        <v>Sam Walsh</v>
      </c>
      <c r="N2196" t="str">
        <f>VLOOKUP(C2196,accounts!$A$2:$F$9615,2,FALSE)</f>
        <v>Field Services</v>
      </c>
      <c r="O2196" t="str">
        <f>VLOOKUP(C2196,accounts!$A$2:$F$9615,3,FALSE)</f>
        <v>$2.5M-$5M</v>
      </c>
      <c r="P2196" t="str">
        <f>VLOOKUP(C2196,accounts!$A$2:$F$9615,5,FALSE)</f>
        <v>West</v>
      </c>
      <c r="Q2196" t="b">
        <f t="shared" si="35"/>
        <v>1</v>
      </c>
      <c r="R2196" t="e">
        <f>INDEX(removed_duplicate_rows!$A$5:$A$39,MATCH(wins!A2196,removed_duplicate_rows!$A$5:$A$39,0))</f>
        <v>#N/A</v>
      </c>
    </row>
    <row r="2197" spans="1:18" ht="15.75" customHeight="1" x14ac:dyDescent="0.2">
      <c r="A2197" t="s">
        <v>6720</v>
      </c>
      <c r="B2197" t="s">
        <v>6721</v>
      </c>
      <c r="C2197" t="s">
        <v>6722</v>
      </c>
      <c r="D2197" s="10">
        <v>45815</v>
      </c>
      <c r="E2197" t="s">
        <v>4832</v>
      </c>
      <c r="F2197">
        <v>5</v>
      </c>
      <c r="G2197" t="s">
        <v>374</v>
      </c>
      <c r="H2197" t="s">
        <v>391</v>
      </c>
      <c r="I2197" t="s">
        <v>55</v>
      </c>
      <c r="J2197">
        <v>1</v>
      </c>
      <c r="K2197">
        <v>7572</v>
      </c>
      <c r="L2197" t="str">
        <f>IFERROR(INDEX(play_attribution!$B$2:$B$328,MATCH(A2197,play_attribution!$A$2:$A$328,0)),"")</f>
        <v/>
      </c>
      <c r="M2197" t="str">
        <f>VLOOKUP(H2197,seller_roster!$A$2:$B$85,2,FALSE)</f>
        <v>Sam Walsh</v>
      </c>
      <c r="N2197" t="str">
        <f>VLOOKUP(C2197,accounts!$A$2:$F$9615,2,FALSE)</f>
        <v>Retail Multi-Location</v>
      </c>
      <c r="O2197" t="str">
        <f>VLOOKUP(C2197,accounts!$A$2:$F$9615,3,FALSE)</f>
        <v>$2.5M-$5M</v>
      </c>
      <c r="P2197" t="str">
        <f>VLOOKUP(C2197,accounts!$A$2:$F$9615,5,FALSE)</f>
        <v>Central</v>
      </c>
      <c r="Q2197" t="b">
        <f t="shared" si="35"/>
        <v>1</v>
      </c>
      <c r="R2197" t="e">
        <f>INDEX(removed_duplicate_rows!$A$5:$A$39,MATCH(wins!A2197,removed_duplicate_rows!$A$5:$A$39,0))</f>
        <v>#N/A</v>
      </c>
    </row>
    <row r="2198" spans="1:18" ht="15.75" customHeight="1" x14ac:dyDescent="0.2">
      <c r="A2198" t="s">
        <v>6723</v>
      </c>
      <c r="B2198" t="s">
        <v>6724</v>
      </c>
      <c r="C2198" t="s">
        <v>6725</v>
      </c>
      <c r="D2198" s="10">
        <v>45815</v>
      </c>
      <c r="E2198" t="s">
        <v>4832</v>
      </c>
      <c r="F2198">
        <v>5</v>
      </c>
      <c r="G2198" t="s">
        <v>374</v>
      </c>
      <c r="H2198" t="s">
        <v>427</v>
      </c>
      <c r="I2198" t="s">
        <v>55</v>
      </c>
      <c r="J2198">
        <v>1</v>
      </c>
      <c r="K2198">
        <v>6429</v>
      </c>
      <c r="L2198" t="str">
        <f>IFERROR(INDEX(play_attribution!$B$2:$B$328,MATCH(A2198,play_attribution!$A$2:$A$328,0)),"")</f>
        <v/>
      </c>
      <c r="M2198" t="str">
        <f>VLOOKUP(H2198,seller_roster!$A$2:$B$85,2,FALSE)</f>
        <v>Peyton Moreau</v>
      </c>
      <c r="N2198" t="str">
        <f>VLOOKUP(C2198,accounts!$A$2:$F$9615,2,FALSE)</f>
        <v>Retail Multi-Location</v>
      </c>
      <c r="O2198" t="str">
        <f>VLOOKUP(C2198,accounts!$A$2:$F$9615,3,FALSE)</f>
        <v>$5M-$10M</v>
      </c>
      <c r="P2198" t="str">
        <f>VLOOKUP(C2198,accounts!$A$2:$F$9615,5,FALSE)</f>
        <v>West</v>
      </c>
      <c r="Q2198" t="b">
        <f t="shared" si="35"/>
        <v>1</v>
      </c>
      <c r="R2198" t="e">
        <f>INDEX(removed_duplicate_rows!$A$5:$A$39,MATCH(wins!A2198,removed_duplicate_rows!$A$5:$A$39,0))</f>
        <v>#N/A</v>
      </c>
    </row>
    <row r="2199" spans="1:18" ht="15.75" customHeight="1" x14ac:dyDescent="0.2">
      <c r="A2199" t="s">
        <v>6726</v>
      </c>
      <c r="B2199" t="s">
        <v>6727</v>
      </c>
      <c r="C2199" t="s">
        <v>6728</v>
      </c>
      <c r="D2199" s="10">
        <v>45815</v>
      </c>
      <c r="E2199" t="s">
        <v>4832</v>
      </c>
      <c r="F2199">
        <v>5</v>
      </c>
      <c r="G2199" t="s">
        <v>374</v>
      </c>
      <c r="H2199" t="s">
        <v>375</v>
      </c>
      <c r="I2199" t="s">
        <v>55</v>
      </c>
      <c r="J2199">
        <v>1</v>
      </c>
      <c r="K2199">
        <v>6344</v>
      </c>
      <c r="L2199" t="str">
        <f>IFERROR(INDEX(play_attribution!$B$2:$B$328,MATCH(A2199,play_attribution!$A$2:$A$328,0)),"")</f>
        <v/>
      </c>
      <c r="M2199" t="str">
        <f>VLOOKUP(H2199,seller_roster!$A$2:$B$85,2,FALSE)</f>
        <v>Sol Lindqvist</v>
      </c>
      <c r="N2199" t="str">
        <f>VLOOKUP(C2199,accounts!$A$2:$F$9615,2,FALSE)</f>
        <v>Construction</v>
      </c>
      <c r="O2199" t="str">
        <f>VLOOKUP(C2199,accounts!$A$2:$F$9615,3,FALSE)</f>
        <v>$2.5M-$5M</v>
      </c>
      <c r="P2199" t="str">
        <f>VLOOKUP(C2199,accounts!$A$2:$F$9615,5,FALSE)</f>
        <v>East</v>
      </c>
      <c r="Q2199" t="b">
        <f t="shared" si="35"/>
        <v>1</v>
      </c>
      <c r="R2199" t="e">
        <f>INDEX(removed_duplicate_rows!$A$5:$A$39,MATCH(wins!A2199,removed_duplicate_rows!$A$5:$A$39,0))</f>
        <v>#N/A</v>
      </c>
    </row>
    <row r="2200" spans="1:18" ht="15.75" customHeight="1" x14ac:dyDescent="0.2">
      <c r="A2200" t="s">
        <v>6729</v>
      </c>
      <c r="B2200" t="s">
        <v>6730</v>
      </c>
      <c r="C2200" t="s">
        <v>6731</v>
      </c>
      <c r="D2200" s="10">
        <v>45815</v>
      </c>
      <c r="E2200" t="s">
        <v>4832</v>
      </c>
      <c r="F2200">
        <v>5</v>
      </c>
      <c r="G2200" t="s">
        <v>374</v>
      </c>
      <c r="H2200" t="s">
        <v>783</v>
      </c>
      <c r="I2200" t="s">
        <v>55</v>
      </c>
      <c r="J2200">
        <v>1</v>
      </c>
      <c r="K2200">
        <v>5556</v>
      </c>
      <c r="L2200" t="str">
        <f>IFERROR(INDEX(play_attribution!$B$2:$B$328,MATCH(A2200,play_attribution!$A$2:$A$328,0)),"")</f>
        <v/>
      </c>
      <c r="M2200" t="str">
        <f>VLOOKUP(H2200,seller_roster!$A$2:$B$85,2,FALSE)</f>
        <v>Omar Tran</v>
      </c>
      <c r="N2200" t="str">
        <f>VLOOKUP(C2200,accounts!$A$2:$F$9615,2,FALSE)</f>
        <v>Healthcare Services</v>
      </c>
      <c r="O2200" t="str">
        <f>VLOOKUP(C2200,accounts!$A$2:$F$9615,3,FALSE)</f>
        <v>$2.5M-$5M</v>
      </c>
      <c r="P2200" t="str">
        <f>VLOOKUP(C2200,accounts!$A$2:$F$9615,5,FALSE)</f>
        <v>East</v>
      </c>
      <c r="Q2200" t="b">
        <f t="shared" si="35"/>
        <v>1</v>
      </c>
      <c r="R2200" t="e">
        <f>INDEX(removed_duplicate_rows!$A$5:$A$39,MATCH(wins!A2200,removed_duplicate_rows!$A$5:$A$39,0))</f>
        <v>#N/A</v>
      </c>
    </row>
    <row r="2201" spans="1:18" ht="15.75" customHeight="1" x14ac:dyDescent="0.2">
      <c r="A2201" t="s">
        <v>6732</v>
      </c>
      <c r="B2201" t="s">
        <v>6733</v>
      </c>
      <c r="C2201" t="s">
        <v>6734</v>
      </c>
      <c r="D2201" s="10">
        <v>45815</v>
      </c>
      <c r="E2201" t="s">
        <v>4832</v>
      </c>
      <c r="F2201">
        <v>5</v>
      </c>
      <c r="G2201" t="s">
        <v>374</v>
      </c>
      <c r="H2201" t="s">
        <v>383</v>
      </c>
      <c r="I2201" t="s">
        <v>55</v>
      </c>
      <c r="J2201">
        <v>1</v>
      </c>
      <c r="K2201">
        <v>6016</v>
      </c>
      <c r="L2201" t="str">
        <f>IFERROR(INDEX(play_attribution!$B$2:$B$328,MATCH(A2201,play_attribution!$A$2:$A$328,0)),"")</f>
        <v/>
      </c>
      <c r="M2201" t="str">
        <f>VLOOKUP(H2201,seller_roster!$A$2:$B$85,2,FALSE)</f>
        <v>Flor Ruiz</v>
      </c>
      <c r="N2201" t="str">
        <f>VLOOKUP(C2201,accounts!$A$2:$F$9615,2,FALSE)</f>
        <v>Construction</v>
      </c>
      <c r="O2201" t="str">
        <f>VLOOKUP(C2201,accounts!$A$2:$F$9615,3,FALSE)</f>
        <v>$5M-$10M</v>
      </c>
      <c r="P2201" t="str">
        <f>VLOOKUP(C2201,accounts!$A$2:$F$9615,5,FALSE)</f>
        <v>West</v>
      </c>
      <c r="Q2201" t="b">
        <f t="shared" si="35"/>
        <v>1</v>
      </c>
      <c r="R2201" t="e">
        <f>INDEX(removed_duplicate_rows!$A$5:$A$39,MATCH(wins!A2201,removed_duplicate_rows!$A$5:$A$39,0))</f>
        <v>#N/A</v>
      </c>
    </row>
    <row r="2202" spans="1:18" ht="15.75" customHeight="1" x14ac:dyDescent="0.2">
      <c r="A2202" t="s">
        <v>6735</v>
      </c>
      <c r="B2202" t="s">
        <v>6736</v>
      </c>
      <c r="C2202" t="s">
        <v>6737</v>
      </c>
      <c r="D2202" s="10">
        <v>45815</v>
      </c>
      <c r="E2202" t="s">
        <v>4832</v>
      </c>
      <c r="F2202">
        <v>5</v>
      </c>
      <c r="G2202" t="s">
        <v>374</v>
      </c>
      <c r="H2202" t="s">
        <v>2183</v>
      </c>
      <c r="I2202" t="s">
        <v>55</v>
      </c>
      <c r="J2202">
        <v>1</v>
      </c>
      <c r="K2202">
        <v>3274</v>
      </c>
      <c r="L2202" t="str">
        <f>IFERROR(INDEX(play_attribution!$B$2:$B$328,MATCH(A2202,play_attribution!$A$2:$A$328,0)),"")</f>
        <v/>
      </c>
      <c r="M2202" t="str">
        <f>VLOOKUP(H2202,seller_roster!$A$2:$B$85,2,FALSE)</f>
        <v>Rowan Tran</v>
      </c>
      <c r="N2202" t="str">
        <f>VLOOKUP(C2202,accounts!$A$2:$F$9615,2,FALSE)</f>
        <v>Retail Multi-Location</v>
      </c>
      <c r="O2202" t="str">
        <f>VLOOKUP(C2202,accounts!$A$2:$F$9615,3,FALSE)</f>
        <v>$2.5M-$5M</v>
      </c>
      <c r="P2202" t="str">
        <f>VLOOKUP(C2202,accounts!$A$2:$F$9615,5,FALSE)</f>
        <v>West</v>
      </c>
      <c r="Q2202" t="b">
        <f t="shared" si="35"/>
        <v>1</v>
      </c>
      <c r="R2202" t="e">
        <f>INDEX(removed_duplicate_rows!$A$5:$A$39,MATCH(wins!A2202,removed_duplicate_rows!$A$5:$A$39,0))</f>
        <v>#N/A</v>
      </c>
    </row>
    <row r="2203" spans="1:18" ht="15.75" customHeight="1" x14ac:dyDescent="0.2">
      <c r="A2203" t="s">
        <v>6738</v>
      </c>
      <c r="B2203" t="s">
        <v>6739</v>
      </c>
      <c r="C2203" t="s">
        <v>6740</v>
      </c>
      <c r="D2203" s="10">
        <v>45815</v>
      </c>
      <c r="E2203" t="s">
        <v>4832</v>
      </c>
      <c r="F2203">
        <v>5</v>
      </c>
      <c r="G2203" t="s">
        <v>374</v>
      </c>
      <c r="H2203" t="s">
        <v>387</v>
      </c>
      <c r="I2203" t="s">
        <v>55</v>
      </c>
      <c r="J2203">
        <v>1</v>
      </c>
      <c r="K2203">
        <v>5091</v>
      </c>
      <c r="L2203" t="str">
        <f>IFERROR(INDEX(play_attribution!$B$2:$B$328,MATCH(A2203,play_attribution!$A$2:$A$328,0)),"")</f>
        <v/>
      </c>
      <c r="M2203" t="str">
        <f>VLOOKUP(H2203,seller_roster!$A$2:$B$85,2,FALSE)</f>
        <v>Ray Kim</v>
      </c>
      <c r="N2203" t="str">
        <f>VLOOKUP(C2203,accounts!$A$2:$F$9615,2,FALSE)</f>
        <v>Logistics</v>
      </c>
      <c r="O2203" t="str">
        <f>VLOOKUP(C2203,accounts!$A$2:$F$9615,3,FALSE)</f>
        <v>$2.5M-$5M</v>
      </c>
      <c r="P2203" t="str">
        <f>VLOOKUP(C2203,accounts!$A$2:$F$9615,5,FALSE)</f>
        <v>East</v>
      </c>
      <c r="Q2203" t="b">
        <f t="shared" si="35"/>
        <v>1</v>
      </c>
      <c r="R2203" t="e">
        <f>INDEX(removed_duplicate_rows!$A$5:$A$39,MATCH(wins!A2203,removed_duplicate_rows!$A$5:$A$39,0))</f>
        <v>#N/A</v>
      </c>
    </row>
    <row r="2204" spans="1:18" ht="15.75" customHeight="1" x14ac:dyDescent="0.2">
      <c r="A2204" t="s">
        <v>6741</v>
      </c>
      <c r="B2204" t="s">
        <v>6742</v>
      </c>
      <c r="C2204" t="s">
        <v>6743</v>
      </c>
      <c r="D2204" s="10">
        <v>45815</v>
      </c>
      <c r="E2204" t="s">
        <v>4832</v>
      </c>
      <c r="F2204">
        <v>5</v>
      </c>
      <c r="G2204" t="s">
        <v>374</v>
      </c>
      <c r="H2204" t="s">
        <v>1843</v>
      </c>
      <c r="I2204" t="s">
        <v>55</v>
      </c>
      <c r="J2204">
        <v>1</v>
      </c>
      <c r="K2204">
        <v>6582</v>
      </c>
      <c r="L2204" t="str">
        <f>IFERROR(INDEX(play_attribution!$B$2:$B$328,MATCH(A2204,play_attribution!$A$2:$A$328,0)),"")</f>
        <v/>
      </c>
      <c r="M2204" t="str">
        <f>VLOOKUP(H2204,seller_roster!$A$2:$B$85,2,FALSE)</f>
        <v>Quinn Mbeki</v>
      </c>
      <c r="N2204" t="str">
        <f>VLOOKUP(C2204,accounts!$A$2:$F$9615,2,FALSE)</f>
        <v>Field Services</v>
      </c>
      <c r="O2204" t="str">
        <f>VLOOKUP(C2204,accounts!$A$2:$F$9615,3,FALSE)</f>
        <v>$2.5M-$5M</v>
      </c>
      <c r="P2204" t="str">
        <f>VLOOKUP(C2204,accounts!$A$2:$F$9615,5,FALSE)</f>
        <v>West</v>
      </c>
      <c r="Q2204" t="b">
        <f t="shared" si="35"/>
        <v>1</v>
      </c>
      <c r="R2204" t="e">
        <f>INDEX(removed_duplicate_rows!$A$5:$A$39,MATCH(wins!A2204,removed_duplicate_rows!$A$5:$A$39,0))</f>
        <v>#N/A</v>
      </c>
    </row>
    <row r="2205" spans="1:18" ht="15.75" customHeight="1" x14ac:dyDescent="0.2">
      <c r="A2205" t="s">
        <v>6744</v>
      </c>
      <c r="B2205" t="s">
        <v>6745</v>
      </c>
      <c r="C2205" t="s">
        <v>6746</v>
      </c>
      <c r="D2205" s="10">
        <v>45815</v>
      </c>
      <c r="E2205" t="s">
        <v>4832</v>
      </c>
      <c r="F2205">
        <v>5</v>
      </c>
      <c r="G2205" t="s">
        <v>374</v>
      </c>
      <c r="H2205" t="s">
        <v>427</v>
      </c>
      <c r="I2205" t="s">
        <v>55</v>
      </c>
      <c r="J2205">
        <v>1</v>
      </c>
      <c r="K2205">
        <v>5456</v>
      </c>
      <c r="L2205" t="str">
        <f>IFERROR(INDEX(play_attribution!$B$2:$B$328,MATCH(A2205,play_attribution!$A$2:$A$328,0)),"")</f>
        <v/>
      </c>
      <c r="M2205" t="str">
        <f>VLOOKUP(H2205,seller_roster!$A$2:$B$85,2,FALSE)</f>
        <v>Peyton Moreau</v>
      </c>
      <c r="N2205" t="str">
        <f>VLOOKUP(C2205,accounts!$A$2:$F$9615,2,FALSE)</f>
        <v>Professional Services</v>
      </c>
      <c r="O2205" t="str">
        <f>VLOOKUP(C2205,accounts!$A$2:$F$9615,3,FALSE)</f>
        <v>$5M-$10M</v>
      </c>
      <c r="P2205" t="str">
        <f>VLOOKUP(C2205,accounts!$A$2:$F$9615,5,FALSE)</f>
        <v>East</v>
      </c>
      <c r="Q2205" t="b">
        <f t="shared" si="35"/>
        <v>1</v>
      </c>
      <c r="R2205" t="e">
        <f>INDEX(removed_duplicate_rows!$A$5:$A$39,MATCH(wins!A2205,removed_duplicate_rows!$A$5:$A$39,0))</f>
        <v>#N/A</v>
      </c>
    </row>
    <row r="2206" spans="1:18" ht="15.75" customHeight="1" x14ac:dyDescent="0.2">
      <c r="A2206" t="s">
        <v>6747</v>
      </c>
      <c r="B2206" t="s">
        <v>6748</v>
      </c>
      <c r="C2206" t="s">
        <v>6749</v>
      </c>
      <c r="D2206" s="10">
        <v>45815</v>
      </c>
      <c r="E2206" t="s">
        <v>4832</v>
      </c>
      <c r="F2206">
        <v>5</v>
      </c>
      <c r="G2206" t="s">
        <v>374</v>
      </c>
      <c r="H2206" t="s">
        <v>387</v>
      </c>
      <c r="I2206" t="s">
        <v>55</v>
      </c>
      <c r="J2206">
        <v>1</v>
      </c>
      <c r="K2206">
        <v>5677</v>
      </c>
      <c r="L2206" t="str">
        <f>IFERROR(INDEX(play_attribution!$B$2:$B$328,MATCH(A2206,play_attribution!$A$2:$A$328,0)),"")</f>
        <v/>
      </c>
      <c r="M2206" t="str">
        <f>VLOOKUP(H2206,seller_roster!$A$2:$B$85,2,FALSE)</f>
        <v>Ray Kim</v>
      </c>
      <c r="N2206" t="str">
        <f>VLOOKUP(C2206,accounts!$A$2:$F$9615,2,FALSE)</f>
        <v>Logistics</v>
      </c>
      <c r="O2206" t="str">
        <f>VLOOKUP(C2206,accounts!$A$2:$F$9615,3,FALSE)</f>
        <v>$2.5M-$5M</v>
      </c>
      <c r="P2206" t="str">
        <f>VLOOKUP(C2206,accounts!$A$2:$F$9615,5,FALSE)</f>
        <v>West</v>
      </c>
      <c r="Q2206" t="b">
        <f t="shared" si="35"/>
        <v>1</v>
      </c>
      <c r="R2206" t="e">
        <f>INDEX(removed_duplicate_rows!$A$5:$A$39,MATCH(wins!A2206,removed_duplicate_rows!$A$5:$A$39,0))</f>
        <v>#N/A</v>
      </c>
    </row>
    <row r="2207" spans="1:18" ht="15.75" customHeight="1" x14ac:dyDescent="0.2">
      <c r="A2207" t="s">
        <v>6750</v>
      </c>
      <c r="B2207" t="s">
        <v>6751</v>
      </c>
      <c r="C2207" t="s">
        <v>6752</v>
      </c>
      <c r="D2207" s="10">
        <v>45815</v>
      </c>
      <c r="E2207" t="s">
        <v>4832</v>
      </c>
      <c r="F2207">
        <v>5</v>
      </c>
      <c r="G2207" t="s">
        <v>374</v>
      </c>
      <c r="H2207" t="s">
        <v>449</v>
      </c>
      <c r="I2207" t="s">
        <v>55</v>
      </c>
      <c r="J2207">
        <v>1</v>
      </c>
      <c r="K2207">
        <v>5769</v>
      </c>
      <c r="L2207" t="str">
        <f>IFERROR(INDEX(play_attribution!$B$2:$B$328,MATCH(A2207,play_attribution!$A$2:$A$328,0)),"")</f>
        <v/>
      </c>
      <c r="M2207" t="str">
        <f>VLOOKUP(H2207,seller_roster!$A$2:$B$85,2,FALSE)</f>
        <v>Hayden Okafor</v>
      </c>
      <c r="N2207" t="str">
        <f>VLOOKUP(C2207,accounts!$A$2:$F$9615,2,FALSE)</f>
        <v>Hospitality Group</v>
      </c>
      <c r="O2207" t="str">
        <f>VLOOKUP(C2207,accounts!$A$2:$F$9615,3,FALSE)</f>
        <v>$5M-$10M</v>
      </c>
      <c r="P2207" t="str">
        <f>VLOOKUP(C2207,accounts!$A$2:$F$9615,5,FALSE)</f>
        <v>West</v>
      </c>
      <c r="Q2207" t="b">
        <f t="shared" si="35"/>
        <v>1</v>
      </c>
      <c r="R2207" t="e">
        <f>INDEX(removed_duplicate_rows!$A$5:$A$39,MATCH(wins!A2207,removed_duplicate_rows!$A$5:$A$39,0))</f>
        <v>#N/A</v>
      </c>
    </row>
    <row r="2208" spans="1:18" ht="15.75" customHeight="1" x14ac:dyDescent="0.2">
      <c r="A2208" t="s">
        <v>6753</v>
      </c>
      <c r="B2208" t="s">
        <v>6754</v>
      </c>
      <c r="C2208" t="s">
        <v>6755</v>
      </c>
      <c r="D2208" s="10">
        <v>45815</v>
      </c>
      <c r="E2208" t="s">
        <v>4832</v>
      </c>
      <c r="F2208">
        <v>5</v>
      </c>
      <c r="G2208" t="s">
        <v>374</v>
      </c>
      <c r="H2208" t="s">
        <v>427</v>
      </c>
      <c r="I2208" t="s">
        <v>55</v>
      </c>
      <c r="J2208">
        <v>1</v>
      </c>
      <c r="K2208">
        <v>11541</v>
      </c>
      <c r="L2208" t="str">
        <f>IFERROR(INDEX(play_attribution!$B$2:$B$328,MATCH(A2208,play_attribution!$A$2:$A$328,0)),"")</f>
        <v/>
      </c>
      <c r="M2208" t="str">
        <f>VLOOKUP(H2208,seller_roster!$A$2:$B$85,2,FALSE)</f>
        <v>Peyton Moreau</v>
      </c>
      <c r="N2208" t="str">
        <f>VLOOKUP(C2208,accounts!$A$2:$F$9615,2,FALSE)</f>
        <v>Logistics</v>
      </c>
      <c r="O2208" t="str">
        <f>VLOOKUP(C2208,accounts!$A$2:$F$9615,3,FALSE)</f>
        <v>$2.5M-$5M</v>
      </c>
      <c r="P2208" t="str">
        <f>VLOOKUP(C2208,accounts!$A$2:$F$9615,5,FALSE)</f>
        <v>East</v>
      </c>
      <c r="Q2208" t="b">
        <f t="shared" si="35"/>
        <v>1</v>
      </c>
      <c r="R2208" t="e">
        <f>INDEX(removed_duplicate_rows!$A$5:$A$39,MATCH(wins!A2208,removed_duplicate_rows!$A$5:$A$39,0))</f>
        <v>#N/A</v>
      </c>
    </row>
    <row r="2209" spans="1:18" ht="15.75" customHeight="1" x14ac:dyDescent="0.2">
      <c r="A2209" t="s">
        <v>6756</v>
      </c>
      <c r="B2209" t="s">
        <v>6757</v>
      </c>
      <c r="C2209" t="s">
        <v>6758</v>
      </c>
      <c r="D2209" s="10">
        <v>45815</v>
      </c>
      <c r="E2209" t="s">
        <v>4832</v>
      </c>
      <c r="F2209">
        <v>5</v>
      </c>
      <c r="G2209" t="s">
        <v>374</v>
      </c>
      <c r="H2209" t="s">
        <v>383</v>
      </c>
      <c r="I2209" t="s">
        <v>55</v>
      </c>
      <c r="J2209">
        <v>1</v>
      </c>
      <c r="K2209">
        <v>6367</v>
      </c>
      <c r="L2209" t="str">
        <f>IFERROR(INDEX(play_attribution!$B$2:$B$328,MATCH(A2209,play_attribution!$A$2:$A$328,0)),"")</f>
        <v/>
      </c>
      <c r="M2209" t="str">
        <f>VLOOKUP(H2209,seller_roster!$A$2:$B$85,2,FALSE)</f>
        <v>Flor Ruiz</v>
      </c>
      <c r="N2209" t="str">
        <f>VLOOKUP(C2209,accounts!$A$2:$F$9615,2,FALSE)</f>
        <v>Retail Multi-Location</v>
      </c>
      <c r="O2209" t="str">
        <f>VLOOKUP(C2209,accounts!$A$2:$F$9615,3,FALSE)</f>
        <v>$2.5M-$5M</v>
      </c>
      <c r="P2209" t="str">
        <f>VLOOKUP(C2209,accounts!$A$2:$F$9615,5,FALSE)</f>
        <v>West</v>
      </c>
      <c r="Q2209" t="b">
        <f t="shared" si="35"/>
        <v>1</v>
      </c>
      <c r="R2209" t="e">
        <f>INDEX(removed_duplicate_rows!$A$5:$A$39,MATCH(wins!A2209,removed_duplicate_rows!$A$5:$A$39,0))</f>
        <v>#N/A</v>
      </c>
    </row>
    <row r="2210" spans="1:18" ht="15.75" customHeight="1" x14ac:dyDescent="0.2">
      <c r="A2210" t="s">
        <v>6759</v>
      </c>
      <c r="B2210" t="s">
        <v>6760</v>
      </c>
      <c r="C2210" t="s">
        <v>6761</v>
      </c>
      <c r="D2210" s="10">
        <v>45815</v>
      </c>
      <c r="E2210" t="s">
        <v>4832</v>
      </c>
      <c r="F2210">
        <v>5</v>
      </c>
      <c r="G2210" t="s">
        <v>374</v>
      </c>
      <c r="H2210" t="s">
        <v>409</v>
      </c>
      <c r="I2210" t="s">
        <v>55</v>
      </c>
      <c r="J2210">
        <v>1</v>
      </c>
      <c r="K2210">
        <v>4682</v>
      </c>
      <c r="L2210" t="str">
        <f>IFERROR(INDEX(play_attribution!$B$2:$B$328,MATCH(A2210,play_attribution!$A$2:$A$328,0)),"")</f>
        <v/>
      </c>
      <c r="M2210" t="str">
        <f>VLOOKUP(H2210,seller_roster!$A$2:$B$85,2,FALSE)</f>
        <v>Devon Okafor</v>
      </c>
      <c r="N2210" t="str">
        <f>VLOOKUP(C2210,accounts!$A$2:$F$9615,2,FALSE)</f>
        <v>Retail Multi-Location</v>
      </c>
      <c r="O2210" t="str">
        <f>VLOOKUP(C2210,accounts!$A$2:$F$9615,3,FALSE)</f>
        <v>$1M-$2.5M</v>
      </c>
      <c r="P2210" t="str">
        <f>VLOOKUP(C2210,accounts!$A$2:$F$9615,5,FALSE)</f>
        <v>Central</v>
      </c>
      <c r="Q2210" t="b">
        <f t="shared" si="35"/>
        <v>1</v>
      </c>
      <c r="R2210" t="e">
        <f>INDEX(removed_duplicate_rows!$A$5:$A$39,MATCH(wins!A2210,removed_duplicate_rows!$A$5:$A$39,0))</f>
        <v>#N/A</v>
      </c>
    </row>
    <row r="2211" spans="1:18" ht="15.75" customHeight="1" x14ac:dyDescent="0.2">
      <c r="A2211" t="s">
        <v>6762</v>
      </c>
      <c r="B2211" t="s">
        <v>6763</v>
      </c>
      <c r="C2211" t="s">
        <v>6764</v>
      </c>
      <c r="D2211" s="10">
        <v>45815</v>
      </c>
      <c r="E2211" t="s">
        <v>4832</v>
      </c>
      <c r="F2211">
        <v>5</v>
      </c>
      <c r="G2211" t="s">
        <v>374</v>
      </c>
      <c r="H2211" t="s">
        <v>383</v>
      </c>
      <c r="I2211" t="s">
        <v>55</v>
      </c>
      <c r="J2211">
        <v>1</v>
      </c>
      <c r="K2211">
        <v>3797</v>
      </c>
      <c r="L2211" t="str">
        <f>IFERROR(INDEX(play_attribution!$B$2:$B$328,MATCH(A2211,play_attribution!$A$2:$A$328,0)),"")</f>
        <v/>
      </c>
      <c r="M2211" t="str">
        <f>VLOOKUP(H2211,seller_roster!$A$2:$B$85,2,FALSE)</f>
        <v>Flor Ruiz</v>
      </c>
      <c r="N2211" t="str">
        <f>VLOOKUP(C2211,accounts!$A$2:$F$9615,2,FALSE)</f>
        <v>Nonprofit</v>
      </c>
      <c r="O2211" t="str">
        <f>VLOOKUP(C2211,accounts!$A$2:$F$9615,3,FALSE)</f>
        <v>$5M-$10M</v>
      </c>
      <c r="P2211" t="str">
        <f>VLOOKUP(C2211,accounts!$A$2:$F$9615,5,FALSE)</f>
        <v>Central</v>
      </c>
      <c r="Q2211" t="b">
        <f t="shared" si="35"/>
        <v>1</v>
      </c>
      <c r="R2211" t="e">
        <f>INDEX(removed_duplicate_rows!$A$5:$A$39,MATCH(wins!A2211,removed_duplicate_rows!$A$5:$A$39,0))</f>
        <v>#N/A</v>
      </c>
    </row>
    <row r="2212" spans="1:18" ht="15.75" customHeight="1" x14ac:dyDescent="0.2">
      <c r="A2212" t="s">
        <v>6765</v>
      </c>
      <c r="B2212" t="s">
        <v>6766</v>
      </c>
      <c r="C2212" t="s">
        <v>6767</v>
      </c>
      <c r="D2212" s="10">
        <v>45815</v>
      </c>
      <c r="E2212" t="s">
        <v>4832</v>
      </c>
      <c r="F2212">
        <v>5</v>
      </c>
      <c r="G2212" t="s">
        <v>374</v>
      </c>
      <c r="H2212" t="s">
        <v>449</v>
      </c>
      <c r="I2212" t="s">
        <v>55</v>
      </c>
      <c r="J2212">
        <v>1</v>
      </c>
      <c r="K2212">
        <v>6560</v>
      </c>
      <c r="L2212" t="str">
        <f>IFERROR(INDEX(play_attribution!$B$2:$B$328,MATCH(A2212,play_attribution!$A$2:$A$328,0)),"")</f>
        <v/>
      </c>
      <c r="M2212" t="str">
        <f>VLOOKUP(H2212,seller_roster!$A$2:$B$85,2,FALSE)</f>
        <v>Hayden Okafor</v>
      </c>
      <c r="N2212" t="str">
        <f>VLOOKUP(C2212,accounts!$A$2:$F$9615,2,FALSE)</f>
        <v>Wholesale &amp; Distribution</v>
      </c>
      <c r="O2212" t="str">
        <f>VLOOKUP(C2212,accounts!$A$2:$F$9615,3,FALSE)</f>
        <v>$2.5M-$5M</v>
      </c>
      <c r="P2212" t="str">
        <f>VLOOKUP(C2212,accounts!$A$2:$F$9615,5,FALSE)</f>
        <v>East</v>
      </c>
      <c r="Q2212" t="b">
        <f t="shared" si="35"/>
        <v>1</v>
      </c>
      <c r="R2212" t="e">
        <f>INDEX(removed_duplicate_rows!$A$5:$A$39,MATCH(wins!A2212,removed_duplicate_rows!$A$5:$A$39,0))</f>
        <v>#N/A</v>
      </c>
    </row>
    <row r="2213" spans="1:18" ht="15.75" customHeight="1" x14ac:dyDescent="0.2">
      <c r="A2213" t="s">
        <v>6768</v>
      </c>
      <c r="B2213" t="s">
        <v>6769</v>
      </c>
      <c r="C2213" t="s">
        <v>6770</v>
      </c>
      <c r="D2213" s="10">
        <v>45815</v>
      </c>
      <c r="E2213" t="s">
        <v>4832</v>
      </c>
      <c r="F2213">
        <v>5</v>
      </c>
      <c r="G2213" t="s">
        <v>374</v>
      </c>
      <c r="H2213" t="s">
        <v>375</v>
      </c>
      <c r="I2213" t="s">
        <v>55</v>
      </c>
      <c r="J2213">
        <v>1</v>
      </c>
      <c r="K2213">
        <v>6104</v>
      </c>
      <c r="L2213" t="str">
        <f>IFERROR(INDEX(play_attribution!$B$2:$B$328,MATCH(A2213,play_attribution!$A$2:$A$328,0)),"")</f>
        <v/>
      </c>
      <c r="M2213" t="str">
        <f>VLOOKUP(H2213,seller_roster!$A$2:$B$85,2,FALSE)</f>
        <v>Sol Lindqvist</v>
      </c>
      <c r="N2213" t="str">
        <f>VLOOKUP(C2213,accounts!$A$2:$F$9615,2,FALSE)</f>
        <v>Construction</v>
      </c>
      <c r="O2213" t="str">
        <f>VLOOKUP(C2213,accounts!$A$2:$F$9615,3,FALSE)</f>
        <v>$2.5M-$5M</v>
      </c>
      <c r="P2213" t="str">
        <f>VLOOKUP(C2213,accounts!$A$2:$F$9615,5,FALSE)</f>
        <v>East</v>
      </c>
      <c r="Q2213" t="b">
        <f t="shared" si="35"/>
        <v>1</v>
      </c>
      <c r="R2213" t="e">
        <f>INDEX(removed_duplicate_rows!$A$5:$A$39,MATCH(wins!A2213,removed_duplicate_rows!$A$5:$A$39,0))</f>
        <v>#N/A</v>
      </c>
    </row>
    <row r="2214" spans="1:18" ht="15.75" customHeight="1" x14ac:dyDescent="0.2">
      <c r="A2214" t="s">
        <v>6771</v>
      </c>
      <c r="B2214" t="s">
        <v>6772</v>
      </c>
      <c r="C2214" t="s">
        <v>6773</v>
      </c>
      <c r="D2214" s="10">
        <v>45815</v>
      </c>
      <c r="E2214" t="s">
        <v>4832</v>
      </c>
      <c r="F2214">
        <v>5</v>
      </c>
      <c r="G2214" t="s">
        <v>374</v>
      </c>
      <c r="H2214" t="s">
        <v>832</v>
      </c>
      <c r="I2214" t="s">
        <v>55</v>
      </c>
      <c r="J2214">
        <v>1</v>
      </c>
      <c r="K2214">
        <v>5029</v>
      </c>
      <c r="L2214" t="str">
        <f>IFERROR(INDEX(play_attribution!$B$2:$B$328,MATCH(A2214,play_attribution!$A$2:$A$328,0)),"")</f>
        <v/>
      </c>
      <c r="M2214" t="str">
        <f>VLOOKUP(H2214,seller_roster!$A$2:$B$85,2,FALSE)</f>
        <v>Noel Nkemelu</v>
      </c>
      <c r="N2214" t="str">
        <f>VLOOKUP(C2214,accounts!$A$2:$F$9615,2,FALSE)</f>
        <v>Retail Multi-Location</v>
      </c>
      <c r="O2214" t="str">
        <f>VLOOKUP(C2214,accounts!$A$2:$F$9615,3,FALSE)</f>
        <v>$5M-$10M</v>
      </c>
      <c r="P2214" t="str">
        <f>VLOOKUP(C2214,accounts!$A$2:$F$9615,5,FALSE)</f>
        <v>Central</v>
      </c>
      <c r="Q2214" t="b">
        <f t="shared" si="35"/>
        <v>1</v>
      </c>
      <c r="R2214" t="e">
        <f>INDEX(removed_duplicate_rows!$A$5:$A$39,MATCH(wins!A2214,removed_duplicate_rows!$A$5:$A$39,0))</f>
        <v>#N/A</v>
      </c>
    </row>
    <row r="2215" spans="1:18" ht="15.75" customHeight="1" x14ac:dyDescent="0.2">
      <c r="A2215" t="s">
        <v>6774</v>
      </c>
      <c r="B2215" t="s">
        <v>6775</v>
      </c>
      <c r="C2215" t="s">
        <v>6776</v>
      </c>
      <c r="D2215" s="10">
        <v>45815</v>
      </c>
      <c r="E2215" t="s">
        <v>4832</v>
      </c>
      <c r="F2215">
        <v>5</v>
      </c>
      <c r="G2215" t="s">
        <v>374</v>
      </c>
      <c r="H2215" t="s">
        <v>4096</v>
      </c>
      <c r="I2215" t="s">
        <v>55</v>
      </c>
      <c r="J2215">
        <v>1</v>
      </c>
      <c r="K2215">
        <v>6099</v>
      </c>
      <c r="L2215" t="str">
        <f>IFERROR(INDEX(play_attribution!$B$2:$B$328,MATCH(A2215,play_attribution!$A$2:$A$328,0)),"")</f>
        <v/>
      </c>
      <c r="M2215" t="str">
        <f>VLOOKUP(H2215,seller_roster!$A$2:$B$85,2,FALSE)</f>
        <v>Vesper Kim</v>
      </c>
      <c r="N2215" t="str">
        <f>VLOOKUP(C2215,accounts!$A$2:$F$9615,2,FALSE)</f>
        <v>Logistics</v>
      </c>
      <c r="O2215" t="str">
        <f>VLOOKUP(C2215,accounts!$A$2:$F$9615,3,FALSE)</f>
        <v>$5M-$10M</v>
      </c>
      <c r="P2215" t="str">
        <f>VLOOKUP(C2215,accounts!$A$2:$F$9615,5,FALSE)</f>
        <v>West</v>
      </c>
      <c r="Q2215" t="b">
        <f t="shared" si="35"/>
        <v>1</v>
      </c>
      <c r="R2215" t="e">
        <f>INDEX(removed_duplicate_rows!$A$5:$A$39,MATCH(wins!A2215,removed_duplicate_rows!$A$5:$A$39,0))</f>
        <v>#N/A</v>
      </c>
    </row>
    <row r="2216" spans="1:18" ht="15.75" customHeight="1" x14ac:dyDescent="0.2">
      <c r="A2216" t="s">
        <v>6777</v>
      </c>
      <c r="B2216" t="s">
        <v>6778</v>
      </c>
      <c r="C2216" t="s">
        <v>6779</v>
      </c>
      <c r="D2216" s="10">
        <v>45815</v>
      </c>
      <c r="E2216" t="s">
        <v>4832</v>
      </c>
      <c r="F2216">
        <v>5</v>
      </c>
      <c r="G2216" t="s">
        <v>374</v>
      </c>
      <c r="H2216" t="s">
        <v>783</v>
      </c>
      <c r="I2216" t="s">
        <v>55</v>
      </c>
      <c r="J2216">
        <v>1</v>
      </c>
      <c r="K2216">
        <v>6813</v>
      </c>
      <c r="L2216" t="str">
        <f>IFERROR(INDEX(play_attribution!$B$2:$B$328,MATCH(A2216,play_attribution!$A$2:$A$328,0)),"")</f>
        <v/>
      </c>
      <c r="M2216" t="str">
        <f>VLOOKUP(H2216,seller_roster!$A$2:$B$85,2,FALSE)</f>
        <v>Omar Tran</v>
      </c>
      <c r="N2216" t="str">
        <f>VLOOKUP(C2216,accounts!$A$2:$F$9615,2,FALSE)</f>
        <v>Construction</v>
      </c>
      <c r="O2216" t="str">
        <f>VLOOKUP(C2216,accounts!$A$2:$F$9615,3,FALSE)</f>
        <v>$2.5M-$5M</v>
      </c>
      <c r="P2216" t="str">
        <f>VLOOKUP(C2216,accounts!$A$2:$F$9615,5,FALSE)</f>
        <v>East</v>
      </c>
      <c r="Q2216" t="b">
        <f t="shared" si="35"/>
        <v>1</v>
      </c>
      <c r="R2216" t="e">
        <f>INDEX(removed_duplicate_rows!$A$5:$A$39,MATCH(wins!A2216,removed_duplicate_rows!$A$5:$A$39,0))</f>
        <v>#N/A</v>
      </c>
    </row>
    <row r="2217" spans="1:18" ht="15.75" customHeight="1" x14ac:dyDescent="0.2">
      <c r="A2217" t="s">
        <v>6780</v>
      </c>
      <c r="B2217" t="s">
        <v>6781</v>
      </c>
      <c r="C2217" t="s">
        <v>6782</v>
      </c>
      <c r="D2217" s="10">
        <v>45815</v>
      </c>
      <c r="E2217" t="s">
        <v>4832</v>
      </c>
      <c r="F2217">
        <v>5</v>
      </c>
      <c r="G2217" t="s">
        <v>374</v>
      </c>
      <c r="H2217" t="s">
        <v>391</v>
      </c>
      <c r="I2217" t="s">
        <v>55</v>
      </c>
      <c r="J2217">
        <v>1</v>
      </c>
      <c r="K2217">
        <v>6271</v>
      </c>
      <c r="L2217" t="str">
        <f>IFERROR(INDEX(play_attribution!$B$2:$B$328,MATCH(A2217,play_attribution!$A$2:$A$328,0)),"")</f>
        <v/>
      </c>
      <c r="M2217" t="str">
        <f>VLOOKUP(H2217,seller_roster!$A$2:$B$85,2,FALSE)</f>
        <v>Sam Walsh</v>
      </c>
      <c r="N2217" t="str">
        <f>VLOOKUP(C2217,accounts!$A$2:$F$9615,2,FALSE)</f>
        <v>Healthcare Services</v>
      </c>
      <c r="O2217" t="str">
        <f>VLOOKUP(C2217,accounts!$A$2:$F$9615,3,FALSE)</f>
        <v>$1M-$2.5M</v>
      </c>
      <c r="P2217" t="str">
        <f>VLOOKUP(C2217,accounts!$A$2:$F$9615,5,FALSE)</f>
        <v>West</v>
      </c>
      <c r="Q2217" t="b">
        <f t="shared" si="35"/>
        <v>1</v>
      </c>
      <c r="R2217" t="e">
        <f>INDEX(removed_duplicate_rows!$A$5:$A$39,MATCH(wins!A2217,removed_duplicate_rows!$A$5:$A$39,0))</f>
        <v>#N/A</v>
      </c>
    </row>
    <row r="2218" spans="1:18" ht="15.75" customHeight="1" x14ac:dyDescent="0.2">
      <c r="A2218" t="s">
        <v>6783</v>
      </c>
      <c r="B2218" t="s">
        <v>6784</v>
      </c>
      <c r="C2218" t="s">
        <v>6785</v>
      </c>
      <c r="D2218" s="10">
        <v>45815</v>
      </c>
      <c r="E2218" t="s">
        <v>4832</v>
      </c>
      <c r="F2218">
        <v>5</v>
      </c>
      <c r="G2218" t="s">
        <v>374</v>
      </c>
      <c r="H2218" t="s">
        <v>387</v>
      </c>
      <c r="I2218" t="s">
        <v>55</v>
      </c>
      <c r="J2218">
        <v>1</v>
      </c>
      <c r="K2218">
        <v>4713</v>
      </c>
      <c r="L2218" t="str">
        <f>IFERROR(INDEX(play_attribution!$B$2:$B$328,MATCH(A2218,play_attribution!$A$2:$A$328,0)),"")</f>
        <v/>
      </c>
      <c r="M2218" t="str">
        <f>VLOOKUP(H2218,seller_roster!$A$2:$B$85,2,FALSE)</f>
        <v>Ray Kim</v>
      </c>
      <c r="N2218" t="str">
        <f>VLOOKUP(C2218,accounts!$A$2:$F$9615,2,FALSE)</f>
        <v>Construction</v>
      </c>
      <c r="O2218" t="str">
        <f>VLOOKUP(C2218,accounts!$A$2:$F$9615,3,FALSE)</f>
        <v>$5M-$10M</v>
      </c>
      <c r="P2218" t="str">
        <f>VLOOKUP(C2218,accounts!$A$2:$F$9615,5,FALSE)</f>
        <v>West</v>
      </c>
      <c r="Q2218" t="b">
        <f t="shared" si="35"/>
        <v>1</v>
      </c>
      <c r="R2218" t="e">
        <f>INDEX(removed_duplicate_rows!$A$5:$A$39,MATCH(wins!A2218,removed_duplicate_rows!$A$5:$A$39,0))</f>
        <v>#N/A</v>
      </c>
    </row>
    <row r="2219" spans="1:18" ht="15.75" customHeight="1" x14ac:dyDescent="0.2">
      <c r="A2219" t="s">
        <v>6786</v>
      </c>
      <c r="B2219" t="s">
        <v>6787</v>
      </c>
      <c r="C2219" t="s">
        <v>6788</v>
      </c>
      <c r="D2219" s="10">
        <v>45815</v>
      </c>
      <c r="E2219" t="s">
        <v>4832</v>
      </c>
      <c r="F2219">
        <v>5</v>
      </c>
      <c r="G2219" t="s">
        <v>374</v>
      </c>
      <c r="H2219" t="s">
        <v>387</v>
      </c>
      <c r="I2219" t="s">
        <v>55</v>
      </c>
      <c r="J2219">
        <v>1</v>
      </c>
      <c r="K2219">
        <v>5666</v>
      </c>
      <c r="L2219" t="str">
        <f>IFERROR(INDEX(play_attribution!$B$2:$B$328,MATCH(A2219,play_attribution!$A$2:$A$328,0)),"")</f>
        <v/>
      </c>
      <c r="M2219" t="str">
        <f>VLOOKUP(H2219,seller_roster!$A$2:$B$85,2,FALSE)</f>
        <v>Ray Kim</v>
      </c>
      <c r="N2219" t="str">
        <f>VLOOKUP(C2219,accounts!$A$2:$F$9615,2,FALSE)</f>
        <v>Wholesale &amp; Distribution</v>
      </c>
      <c r="O2219" t="str">
        <f>VLOOKUP(C2219,accounts!$A$2:$F$9615,3,FALSE)</f>
        <v>$2.5M-$5M</v>
      </c>
      <c r="P2219" t="str">
        <f>VLOOKUP(C2219,accounts!$A$2:$F$9615,5,FALSE)</f>
        <v>Central</v>
      </c>
      <c r="Q2219" t="b">
        <f t="shared" si="35"/>
        <v>1</v>
      </c>
      <c r="R2219" t="e">
        <f>INDEX(removed_duplicate_rows!$A$5:$A$39,MATCH(wins!A2219,removed_duplicate_rows!$A$5:$A$39,0))</f>
        <v>#N/A</v>
      </c>
    </row>
    <row r="2220" spans="1:18" ht="15.75" customHeight="1" x14ac:dyDescent="0.2">
      <c r="A2220" t="s">
        <v>6789</v>
      </c>
      <c r="B2220" t="s">
        <v>6790</v>
      </c>
      <c r="C2220" t="s">
        <v>6791</v>
      </c>
      <c r="D2220" s="10">
        <v>45822</v>
      </c>
      <c r="E2220" t="s">
        <v>4832</v>
      </c>
      <c r="F2220">
        <v>6</v>
      </c>
      <c r="G2220" t="s">
        <v>53</v>
      </c>
      <c r="H2220" t="s">
        <v>3729</v>
      </c>
      <c r="I2220" t="s">
        <v>55</v>
      </c>
      <c r="J2220">
        <v>1</v>
      </c>
      <c r="K2220">
        <v>13412</v>
      </c>
      <c r="L2220" t="str">
        <f>IFERROR(INDEX(play_attribution!$B$2:$B$328,MATCH(A2220,play_attribution!$A$2:$A$328,0)),"")</f>
        <v/>
      </c>
      <c r="M2220" t="str">
        <f>VLOOKUP(H2220,seller_roster!$A$2:$B$85,2,FALSE)</f>
        <v>True Ito</v>
      </c>
      <c r="N2220" t="str">
        <f>VLOOKUP(C2220,accounts!$A$2:$F$9615,2,FALSE)</f>
        <v>Field Services</v>
      </c>
      <c r="O2220" t="str">
        <f>VLOOKUP(C2220,accounts!$A$2:$F$9615,3,FALSE)</f>
        <v>$5M-$10M</v>
      </c>
      <c r="P2220" t="str">
        <f>VLOOKUP(C2220,accounts!$A$2:$F$9615,5,FALSE)</f>
        <v>East</v>
      </c>
      <c r="Q2220" t="b">
        <f t="shared" si="35"/>
        <v>1</v>
      </c>
      <c r="R2220" t="e">
        <f>INDEX(removed_duplicate_rows!$A$5:$A$39,MATCH(wins!A2220,removed_duplicate_rows!$A$5:$A$39,0))</f>
        <v>#N/A</v>
      </c>
    </row>
    <row r="2221" spans="1:18" ht="15.75" customHeight="1" x14ac:dyDescent="0.2">
      <c r="A2221" t="s">
        <v>6792</v>
      </c>
      <c r="B2221" t="s">
        <v>6793</v>
      </c>
      <c r="C2221" t="s">
        <v>6794</v>
      </c>
      <c r="D2221" s="10">
        <v>45822</v>
      </c>
      <c r="E2221" t="s">
        <v>4832</v>
      </c>
      <c r="F2221">
        <v>6</v>
      </c>
      <c r="G2221" t="s">
        <v>53</v>
      </c>
      <c r="H2221" t="s">
        <v>65</v>
      </c>
      <c r="I2221" t="s">
        <v>55</v>
      </c>
      <c r="J2221">
        <v>1</v>
      </c>
      <c r="K2221">
        <v>14296</v>
      </c>
      <c r="L2221" t="str">
        <f>IFERROR(INDEX(play_attribution!$B$2:$B$328,MATCH(A2221,play_attribution!$A$2:$A$328,0)),"")</f>
        <v/>
      </c>
      <c r="M2221" t="str">
        <f>VLOOKUP(H2221,seller_roster!$A$2:$B$85,2,FALSE)</f>
        <v>Bryn Moreau</v>
      </c>
      <c r="N2221" t="str">
        <f>VLOOKUP(C2221,accounts!$A$2:$F$9615,2,FALSE)</f>
        <v>Field Services</v>
      </c>
      <c r="O2221" t="str">
        <f>VLOOKUP(C2221,accounts!$A$2:$F$9615,3,FALSE)</f>
        <v>$5M-$10M</v>
      </c>
      <c r="P2221" t="str">
        <f>VLOOKUP(C2221,accounts!$A$2:$F$9615,5,FALSE)</f>
        <v>Central</v>
      </c>
      <c r="Q2221" t="b">
        <f t="shared" si="35"/>
        <v>1</v>
      </c>
      <c r="R2221" t="e">
        <f>INDEX(removed_duplicate_rows!$A$5:$A$39,MATCH(wins!A2221,removed_duplicate_rows!$A$5:$A$39,0))</f>
        <v>#N/A</v>
      </c>
    </row>
    <row r="2222" spans="1:18" ht="15.75" customHeight="1" x14ac:dyDescent="0.2">
      <c r="A2222" t="s">
        <v>6795</v>
      </c>
      <c r="B2222" t="s">
        <v>6796</v>
      </c>
      <c r="C2222" t="s">
        <v>6797</v>
      </c>
      <c r="D2222" s="10">
        <v>45822</v>
      </c>
      <c r="E2222" t="s">
        <v>4832</v>
      </c>
      <c r="F2222">
        <v>6</v>
      </c>
      <c r="G2222" t="s">
        <v>53</v>
      </c>
      <c r="H2222" t="s">
        <v>3729</v>
      </c>
      <c r="I2222" t="s">
        <v>55</v>
      </c>
      <c r="J2222">
        <v>1</v>
      </c>
      <c r="K2222">
        <v>13120</v>
      </c>
      <c r="L2222" t="str">
        <f>IFERROR(INDEX(play_attribution!$B$2:$B$328,MATCH(A2222,play_attribution!$A$2:$A$328,0)),"")</f>
        <v/>
      </c>
      <c r="M2222" t="str">
        <f>VLOOKUP(H2222,seller_roster!$A$2:$B$85,2,FALSE)</f>
        <v>True Ito</v>
      </c>
      <c r="N2222" t="str">
        <f>VLOOKUP(C2222,accounts!$A$2:$F$9615,2,FALSE)</f>
        <v>Manufacturing</v>
      </c>
      <c r="O2222" t="str">
        <f>VLOOKUP(C2222,accounts!$A$2:$F$9615,3,FALSE)</f>
        <v>$5M-$10M</v>
      </c>
      <c r="P2222" t="str">
        <f>VLOOKUP(C2222,accounts!$A$2:$F$9615,5,FALSE)</f>
        <v>West</v>
      </c>
      <c r="Q2222" t="b">
        <f t="shared" si="35"/>
        <v>1</v>
      </c>
      <c r="R2222" t="e">
        <f>INDEX(removed_duplicate_rows!$A$5:$A$39,MATCH(wins!A2222,removed_duplicate_rows!$A$5:$A$39,0))</f>
        <v>#N/A</v>
      </c>
    </row>
    <row r="2223" spans="1:18" ht="15.75" customHeight="1" x14ac:dyDescent="0.2">
      <c r="A2223" t="s">
        <v>6798</v>
      </c>
      <c r="B2223" t="s">
        <v>6799</v>
      </c>
      <c r="C2223" t="s">
        <v>6800</v>
      </c>
      <c r="D2223" s="10">
        <v>45822</v>
      </c>
      <c r="E2223" t="s">
        <v>4832</v>
      </c>
      <c r="F2223">
        <v>6</v>
      </c>
      <c r="G2223" t="s">
        <v>53</v>
      </c>
      <c r="H2223" t="s">
        <v>65</v>
      </c>
      <c r="I2223" t="s">
        <v>55</v>
      </c>
      <c r="J2223">
        <v>1</v>
      </c>
      <c r="K2223">
        <v>13248</v>
      </c>
      <c r="L2223" t="str">
        <f>IFERROR(INDEX(play_attribution!$B$2:$B$328,MATCH(A2223,play_attribution!$A$2:$A$328,0)),"")</f>
        <v/>
      </c>
      <c r="M2223" t="str">
        <f>VLOOKUP(H2223,seller_roster!$A$2:$B$85,2,FALSE)</f>
        <v>Bryn Moreau</v>
      </c>
      <c r="N2223" t="str">
        <f>VLOOKUP(C2223,accounts!$A$2:$F$9615,2,FALSE)</f>
        <v>Retail Multi-Location</v>
      </c>
      <c r="O2223" t="str">
        <f>VLOOKUP(C2223,accounts!$A$2:$F$9615,3,FALSE)</f>
        <v>$5M-$10M</v>
      </c>
      <c r="P2223" t="str">
        <f>VLOOKUP(C2223,accounts!$A$2:$F$9615,5,FALSE)</f>
        <v>West</v>
      </c>
      <c r="Q2223" t="b">
        <f t="shared" si="35"/>
        <v>1</v>
      </c>
      <c r="R2223" t="e">
        <f>INDEX(removed_duplicate_rows!$A$5:$A$39,MATCH(wins!A2223,removed_duplicate_rows!$A$5:$A$39,0))</f>
        <v>#N/A</v>
      </c>
    </row>
    <row r="2224" spans="1:18" ht="15.75" customHeight="1" x14ac:dyDescent="0.2">
      <c r="A2224" t="s">
        <v>6801</v>
      </c>
      <c r="B2224" t="s">
        <v>6802</v>
      </c>
      <c r="C2224" t="s">
        <v>6803</v>
      </c>
      <c r="D2224" s="10">
        <v>45822</v>
      </c>
      <c r="E2224" t="s">
        <v>4832</v>
      </c>
      <c r="F2224">
        <v>6</v>
      </c>
      <c r="G2224" t="s">
        <v>53</v>
      </c>
      <c r="H2224" t="s">
        <v>495</v>
      </c>
      <c r="I2224" t="s">
        <v>55</v>
      </c>
      <c r="J2224">
        <v>1</v>
      </c>
      <c r="K2224">
        <v>9580</v>
      </c>
      <c r="L2224" t="str">
        <f>IFERROR(INDEX(play_attribution!$B$2:$B$328,MATCH(A2224,play_attribution!$A$2:$A$328,0)),"")</f>
        <v/>
      </c>
      <c r="M2224" t="str">
        <f>VLOOKUP(H2224,seller_roster!$A$2:$B$85,2,FALSE)</f>
        <v>Gio Ferro</v>
      </c>
      <c r="N2224" t="str">
        <f>VLOOKUP(C2224,accounts!$A$2:$F$9615,2,FALSE)</f>
        <v>Construction</v>
      </c>
      <c r="O2224" t="str">
        <f>VLOOKUP(C2224,accounts!$A$2:$F$9615,3,FALSE)</f>
        <v>&gt;$10M</v>
      </c>
      <c r="P2224" t="str">
        <f>VLOOKUP(C2224,accounts!$A$2:$F$9615,5,FALSE)</f>
        <v>West</v>
      </c>
      <c r="Q2224" t="b">
        <f t="shared" si="35"/>
        <v>1</v>
      </c>
      <c r="R2224" t="e">
        <f>INDEX(removed_duplicate_rows!$A$5:$A$39,MATCH(wins!A2224,removed_duplicate_rows!$A$5:$A$39,0))</f>
        <v>#N/A</v>
      </c>
    </row>
    <row r="2225" spans="1:18" ht="15.75" customHeight="1" x14ac:dyDescent="0.2">
      <c r="A2225" t="s">
        <v>6804</v>
      </c>
      <c r="B2225" t="s">
        <v>6805</v>
      </c>
      <c r="C2225" t="s">
        <v>6806</v>
      </c>
      <c r="D2225" s="10">
        <v>45822</v>
      </c>
      <c r="E2225" t="s">
        <v>4832</v>
      </c>
      <c r="F2225">
        <v>6</v>
      </c>
      <c r="G2225" t="s">
        <v>53</v>
      </c>
      <c r="H2225" t="s">
        <v>495</v>
      </c>
      <c r="I2225" t="s">
        <v>55</v>
      </c>
      <c r="J2225">
        <v>1</v>
      </c>
      <c r="K2225">
        <v>9510</v>
      </c>
      <c r="L2225" t="str">
        <f>IFERROR(INDEX(play_attribution!$B$2:$B$328,MATCH(A2225,play_attribution!$A$2:$A$328,0)),"")</f>
        <v/>
      </c>
      <c r="M2225" t="str">
        <f>VLOOKUP(H2225,seller_roster!$A$2:$B$85,2,FALSE)</f>
        <v>Gio Ferro</v>
      </c>
      <c r="N2225" t="str">
        <f>VLOOKUP(C2225,accounts!$A$2:$F$9615,2,FALSE)</f>
        <v>Retail Multi-Location</v>
      </c>
      <c r="O2225" t="str">
        <f>VLOOKUP(C2225,accounts!$A$2:$F$9615,3,FALSE)</f>
        <v>$2.5M-$5M</v>
      </c>
      <c r="P2225" t="str">
        <f>VLOOKUP(C2225,accounts!$A$2:$F$9615,5,FALSE)</f>
        <v>Central</v>
      </c>
      <c r="Q2225" t="b">
        <f t="shared" si="35"/>
        <v>1</v>
      </c>
      <c r="R2225" t="e">
        <f>INDEX(removed_duplicate_rows!$A$5:$A$39,MATCH(wins!A2225,removed_duplicate_rows!$A$5:$A$39,0))</f>
        <v>#N/A</v>
      </c>
    </row>
    <row r="2226" spans="1:18" ht="15.75" customHeight="1" x14ac:dyDescent="0.2">
      <c r="A2226" t="s">
        <v>6807</v>
      </c>
      <c r="B2226" t="s">
        <v>6808</v>
      </c>
      <c r="C2226" t="s">
        <v>6809</v>
      </c>
      <c r="D2226" s="10">
        <v>45822</v>
      </c>
      <c r="E2226" t="s">
        <v>4832</v>
      </c>
      <c r="F2226">
        <v>6</v>
      </c>
      <c r="G2226" t="s">
        <v>77</v>
      </c>
      <c r="H2226" t="s">
        <v>169</v>
      </c>
      <c r="I2226" t="s">
        <v>79</v>
      </c>
      <c r="J2226">
        <v>1</v>
      </c>
      <c r="K2226">
        <v>13039</v>
      </c>
      <c r="L2226" t="str">
        <f>IFERROR(INDEX(play_attribution!$B$2:$B$328,MATCH(A2226,play_attribution!$A$2:$A$328,0)),"")</f>
        <v/>
      </c>
      <c r="M2226" t="str">
        <f>VLOOKUP(H2226,seller_roster!$A$2:$B$85,2,FALSE)</f>
        <v>Rhea Doyle</v>
      </c>
      <c r="N2226" t="str">
        <f>VLOOKUP(C2226,accounts!$A$2:$F$9615,2,FALSE)</f>
        <v>Construction</v>
      </c>
      <c r="O2226" t="str">
        <f>VLOOKUP(C2226,accounts!$A$2:$F$9615,3,FALSE)</f>
        <v>$2.5M-$5M</v>
      </c>
      <c r="P2226" t="str">
        <f>VLOOKUP(C2226,accounts!$A$2:$F$9615,5,FALSE)</f>
        <v>Central</v>
      </c>
      <c r="Q2226" t="b">
        <f t="shared" si="35"/>
        <v>1</v>
      </c>
      <c r="R2226" t="e">
        <f>INDEX(removed_duplicate_rows!$A$5:$A$39,MATCH(wins!A2226,removed_duplicate_rows!$A$5:$A$39,0))</f>
        <v>#N/A</v>
      </c>
    </row>
    <row r="2227" spans="1:18" ht="15.75" customHeight="1" x14ac:dyDescent="0.2">
      <c r="A2227" t="s">
        <v>6810</v>
      </c>
      <c r="B2227" t="s">
        <v>6811</v>
      </c>
      <c r="C2227" t="s">
        <v>6812</v>
      </c>
      <c r="D2227" s="10">
        <v>45822</v>
      </c>
      <c r="E2227" t="s">
        <v>4832</v>
      </c>
      <c r="F2227">
        <v>6</v>
      </c>
      <c r="G2227" t="s">
        <v>77</v>
      </c>
      <c r="H2227" t="s">
        <v>83</v>
      </c>
      <c r="I2227" t="s">
        <v>79</v>
      </c>
      <c r="J2227">
        <v>1</v>
      </c>
      <c r="K2227">
        <v>8536</v>
      </c>
      <c r="L2227" t="str">
        <f>IFERROR(INDEX(play_attribution!$B$2:$B$328,MATCH(A2227,play_attribution!$A$2:$A$328,0)),"")</f>
        <v/>
      </c>
      <c r="M2227" t="str">
        <f>VLOOKUP(H2227,seller_roster!$A$2:$B$85,2,FALSE)</f>
        <v>Sage Ruiz</v>
      </c>
      <c r="N2227" t="str">
        <f>VLOOKUP(C2227,accounts!$A$2:$F$9615,2,FALSE)</f>
        <v>Retail Multi-Location</v>
      </c>
      <c r="O2227" t="str">
        <f>VLOOKUP(C2227,accounts!$A$2:$F$9615,3,FALSE)</f>
        <v>&lt;$1M</v>
      </c>
      <c r="P2227" t="str">
        <f>VLOOKUP(C2227,accounts!$A$2:$F$9615,5,FALSE)</f>
        <v>East</v>
      </c>
      <c r="Q2227" t="b">
        <f t="shared" si="35"/>
        <v>1</v>
      </c>
      <c r="R2227" t="e">
        <f>INDEX(removed_duplicate_rows!$A$5:$A$39,MATCH(wins!A2227,removed_duplicate_rows!$A$5:$A$39,0))</f>
        <v>#N/A</v>
      </c>
    </row>
    <row r="2228" spans="1:18" ht="15.75" customHeight="1" x14ac:dyDescent="0.2">
      <c r="A2228" t="s">
        <v>6813</v>
      </c>
      <c r="B2228" t="s">
        <v>6814</v>
      </c>
      <c r="C2228" t="s">
        <v>6815</v>
      </c>
      <c r="D2228" s="10">
        <v>45822</v>
      </c>
      <c r="E2228" t="s">
        <v>4832</v>
      </c>
      <c r="F2228">
        <v>6</v>
      </c>
      <c r="G2228" t="s">
        <v>77</v>
      </c>
      <c r="H2228" t="s">
        <v>266</v>
      </c>
      <c r="I2228" t="s">
        <v>55</v>
      </c>
      <c r="J2228">
        <v>1</v>
      </c>
      <c r="K2228">
        <v>5779</v>
      </c>
      <c r="L2228" t="str">
        <f>IFERROR(INDEX(play_attribution!$B$2:$B$328,MATCH(A2228,play_attribution!$A$2:$A$328,0)),"")</f>
        <v/>
      </c>
      <c r="M2228" t="str">
        <f>VLOOKUP(H2228,seller_roster!$A$2:$B$85,2,FALSE)</f>
        <v>Dakota Vega</v>
      </c>
      <c r="N2228" t="str">
        <f>VLOOKUP(C2228,accounts!$A$2:$F$9615,2,FALSE)</f>
        <v>Wholesale &amp; Distribution</v>
      </c>
      <c r="O2228" t="str">
        <f>VLOOKUP(C2228,accounts!$A$2:$F$9615,3,FALSE)</f>
        <v>$2.5M-$5M</v>
      </c>
      <c r="P2228" t="str">
        <f>VLOOKUP(C2228,accounts!$A$2:$F$9615,5,FALSE)</f>
        <v>West</v>
      </c>
      <c r="Q2228" t="b">
        <f t="shared" si="35"/>
        <v>1</v>
      </c>
      <c r="R2228" t="e">
        <f>INDEX(removed_duplicate_rows!$A$5:$A$39,MATCH(wins!A2228,removed_duplicate_rows!$A$5:$A$39,0))</f>
        <v>#N/A</v>
      </c>
    </row>
    <row r="2229" spans="1:18" ht="15.75" customHeight="1" x14ac:dyDescent="0.2">
      <c r="A2229" t="s">
        <v>6816</v>
      </c>
      <c r="B2229" t="s">
        <v>6817</v>
      </c>
      <c r="C2229" t="s">
        <v>6818</v>
      </c>
      <c r="D2229" s="10">
        <v>45822</v>
      </c>
      <c r="E2229" t="s">
        <v>4832</v>
      </c>
      <c r="F2229">
        <v>6</v>
      </c>
      <c r="G2229" t="s">
        <v>77</v>
      </c>
      <c r="H2229" t="s">
        <v>147</v>
      </c>
      <c r="I2229" t="s">
        <v>79</v>
      </c>
      <c r="J2229">
        <v>1</v>
      </c>
      <c r="K2229">
        <v>5841</v>
      </c>
      <c r="L2229" t="str">
        <f>IFERROR(INDEX(play_attribution!$B$2:$B$328,MATCH(A2229,play_attribution!$A$2:$A$328,0)),"")</f>
        <v/>
      </c>
      <c r="M2229" t="str">
        <f>VLOOKUP(H2229,seller_roster!$A$2:$B$85,2,FALSE)</f>
        <v>Riley Tran</v>
      </c>
      <c r="N2229" t="str">
        <f>VLOOKUP(C2229,accounts!$A$2:$F$9615,2,FALSE)</f>
        <v>Nonprofit</v>
      </c>
      <c r="O2229" t="str">
        <f>VLOOKUP(C2229,accounts!$A$2:$F$9615,3,FALSE)</f>
        <v>$1M-$2.5M</v>
      </c>
      <c r="P2229" t="str">
        <f>VLOOKUP(C2229,accounts!$A$2:$F$9615,5,FALSE)</f>
        <v>West</v>
      </c>
      <c r="Q2229" t="b">
        <f t="shared" si="35"/>
        <v>1</v>
      </c>
      <c r="R2229" t="e">
        <f>INDEX(removed_duplicate_rows!$A$5:$A$39,MATCH(wins!A2229,removed_duplicate_rows!$A$5:$A$39,0))</f>
        <v>#N/A</v>
      </c>
    </row>
    <row r="2230" spans="1:18" ht="15.75" customHeight="1" x14ac:dyDescent="0.2">
      <c r="A2230" t="s">
        <v>6819</v>
      </c>
      <c r="B2230" t="s">
        <v>6820</v>
      </c>
      <c r="C2230" t="s">
        <v>6821</v>
      </c>
      <c r="D2230" s="10">
        <v>45822</v>
      </c>
      <c r="E2230" t="s">
        <v>4832</v>
      </c>
      <c r="F2230">
        <v>6</v>
      </c>
      <c r="G2230" t="s">
        <v>77</v>
      </c>
      <c r="H2230" t="s">
        <v>155</v>
      </c>
      <c r="I2230" t="s">
        <v>79</v>
      </c>
      <c r="J2230">
        <v>1</v>
      </c>
      <c r="K2230">
        <v>7464</v>
      </c>
      <c r="L2230" t="str">
        <f>IFERROR(INDEX(play_attribution!$B$2:$B$328,MATCH(A2230,play_attribution!$A$2:$A$328,0)),"")</f>
        <v/>
      </c>
      <c r="M2230" t="str">
        <f>VLOOKUP(H2230,seller_roster!$A$2:$B$85,2,FALSE)</f>
        <v>Indigo Osei</v>
      </c>
      <c r="N2230" t="str">
        <f>VLOOKUP(C2230,accounts!$A$2:$F$9615,2,FALSE)</f>
        <v>Healthcare Services</v>
      </c>
      <c r="O2230" t="str">
        <f>VLOOKUP(C2230,accounts!$A$2:$F$9615,3,FALSE)</f>
        <v>$1M-$2.5M</v>
      </c>
      <c r="P2230" t="str">
        <f>VLOOKUP(C2230,accounts!$A$2:$F$9615,5,FALSE)</f>
        <v>West</v>
      </c>
      <c r="Q2230" t="b">
        <f t="shared" si="35"/>
        <v>1</v>
      </c>
      <c r="R2230" t="e">
        <f>INDEX(removed_duplicate_rows!$A$5:$A$39,MATCH(wins!A2230,removed_duplicate_rows!$A$5:$A$39,0))</f>
        <v>#N/A</v>
      </c>
    </row>
    <row r="2231" spans="1:18" ht="15.75" customHeight="1" x14ac:dyDescent="0.2">
      <c r="A2231" t="s">
        <v>6822</v>
      </c>
      <c r="B2231" t="s">
        <v>6823</v>
      </c>
      <c r="C2231" t="s">
        <v>6824</v>
      </c>
      <c r="D2231" s="10">
        <v>45822</v>
      </c>
      <c r="E2231" t="s">
        <v>4832</v>
      </c>
      <c r="F2231">
        <v>6</v>
      </c>
      <c r="G2231" t="s">
        <v>77</v>
      </c>
      <c r="H2231" t="s">
        <v>95</v>
      </c>
      <c r="I2231" t="s">
        <v>79</v>
      </c>
      <c r="J2231">
        <v>1</v>
      </c>
      <c r="K2231">
        <v>4350</v>
      </c>
      <c r="L2231" t="str">
        <f>IFERROR(INDEX(play_attribution!$B$2:$B$328,MATCH(A2231,play_attribution!$A$2:$A$328,0)),"")</f>
        <v/>
      </c>
      <c r="M2231" t="str">
        <f>VLOOKUP(H2231,seller_roster!$A$2:$B$85,2,FALSE)</f>
        <v>Frankie Ferro</v>
      </c>
      <c r="N2231" t="str">
        <f>VLOOKUP(C2231,accounts!$A$2:$F$9615,2,FALSE)</f>
        <v>Construction</v>
      </c>
      <c r="O2231" t="str">
        <f>VLOOKUP(C2231,accounts!$A$2:$F$9615,3,FALSE)</f>
        <v>$5M-$10M</v>
      </c>
      <c r="P2231" t="str">
        <f>VLOOKUP(C2231,accounts!$A$2:$F$9615,5,FALSE)</f>
        <v>West</v>
      </c>
      <c r="Q2231" t="b">
        <f t="shared" si="35"/>
        <v>1</v>
      </c>
      <c r="R2231" t="e">
        <f>INDEX(removed_duplicate_rows!$A$5:$A$39,MATCH(wins!A2231,removed_duplicate_rows!$A$5:$A$39,0))</f>
        <v>#N/A</v>
      </c>
    </row>
    <row r="2232" spans="1:18" ht="15.75" customHeight="1" x14ac:dyDescent="0.2">
      <c r="A2232" t="s">
        <v>6825</v>
      </c>
      <c r="B2232" t="s">
        <v>6826</v>
      </c>
      <c r="C2232" t="s">
        <v>6827</v>
      </c>
      <c r="D2232" s="10">
        <v>45822</v>
      </c>
      <c r="E2232" t="s">
        <v>4832</v>
      </c>
      <c r="F2232">
        <v>6</v>
      </c>
      <c r="G2232" t="s">
        <v>77</v>
      </c>
      <c r="H2232" t="s">
        <v>83</v>
      </c>
      <c r="I2232" t="s">
        <v>79</v>
      </c>
      <c r="J2232">
        <v>1</v>
      </c>
      <c r="K2232">
        <v>7740</v>
      </c>
      <c r="L2232" t="str">
        <f>IFERROR(INDEX(play_attribution!$B$2:$B$328,MATCH(A2232,play_attribution!$A$2:$A$328,0)),"")</f>
        <v/>
      </c>
      <c r="M2232" t="str">
        <f>VLOOKUP(H2232,seller_roster!$A$2:$B$85,2,FALSE)</f>
        <v>Sage Ruiz</v>
      </c>
      <c r="N2232" t="str">
        <f>VLOOKUP(C2232,accounts!$A$2:$F$9615,2,FALSE)</f>
        <v>Nonprofit</v>
      </c>
      <c r="O2232" t="str">
        <f>VLOOKUP(C2232,accounts!$A$2:$F$9615,3,FALSE)</f>
        <v>&gt;$10M</v>
      </c>
      <c r="P2232" t="str">
        <f>VLOOKUP(C2232,accounts!$A$2:$F$9615,5,FALSE)</f>
        <v>East</v>
      </c>
      <c r="Q2232" t="b">
        <f t="shared" si="35"/>
        <v>1</v>
      </c>
      <c r="R2232" t="e">
        <f>INDEX(removed_duplicate_rows!$A$5:$A$39,MATCH(wins!A2232,removed_duplicate_rows!$A$5:$A$39,0))</f>
        <v>#N/A</v>
      </c>
    </row>
    <row r="2233" spans="1:18" ht="15.75" customHeight="1" x14ac:dyDescent="0.2">
      <c r="A2233" t="s">
        <v>6828</v>
      </c>
      <c r="B2233" t="s">
        <v>6829</v>
      </c>
      <c r="C2233" t="s">
        <v>6830</v>
      </c>
      <c r="D2233" s="10">
        <v>45822</v>
      </c>
      <c r="E2233" t="s">
        <v>4832</v>
      </c>
      <c r="F2233">
        <v>6</v>
      </c>
      <c r="G2233" t="s">
        <v>77</v>
      </c>
      <c r="H2233" t="s">
        <v>95</v>
      </c>
      <c r="I2233" t="s">
        <v>55</v>
      </c>
      <c r="J2233">
        <v>1</v>
      </c>
      <c r="K2233">
        <v>12814</v>
      </c>
      <c r="L2233" t="str">
        <f>IFERROR(INDEX(play_attribution!$B$2:$B$328,MATCH(A2233,play_attribution!$A$2:$A$328,0)),"")</f>
        <v/>
      </c>
      <c r="M2233" t="str">
        <f>VLOOKUP(H2233,seller_roster!$A$2:$B$85,2,FALSE)</f>
        <v>Frankie Ferro</v>
      </c>
      <c r="N2233" t="str">
        <f>VLOOKUP(C2233,accounts!$A$2:$F$9615,2,FALSE)</f>
        <v>Field Services</v>
      </c>
      <c r="O2233" t="str">
        <f>VLOOKUP(C2233,accounts!$A$2:$F$9615,3,FALSE)</f>
        <v>$5M-$10M</v>
      </c>
      <c r="P2233" t="str">
        <f>VLOOKUP(C2233,accounts!$A$2:$F$9615,5,FALSE)</f>
        <v>Central</v>
      </c>
      <c r="Q2233" t="b">
        <f t="shared" si="35"/>
        <v>1</v>
      </c>
      <c r="R2233" t="e">
        <f>INDEX(removed_duplicate_rows!$A$5:$A$39,MATCH(wins!A2233,removed_duplicate_rows!$A$5:$A$39,0))</f>
        <v>#N/A</v>
      </c>
    </row>
    <row r="2234" spans="1:18" ht="15.75" customHeight="1" x14ac:dyDescent="0.2">
      <c r="A2234" t="s">
        <v>6831</v>
      </c>
      <c r="B2234" t="s">
        <v>6832</v>
      </c>
      <c r="C2234" t="s">
        <v>6833</v>
      </c>
      <c r="D2234" s="10">
        <v>45822</v>
      </c>
      <c r="E2234" t="s">
        <v>4832</v>
      </c>
      <c r="F2234">
        <v>6</v>
      </c>
      <c r="G2234" t="s">
        <v>77</v>
      </c>
      <c r="H2234" t="s">
        <v>103</v>
      </c>
      <c r="I2234" t="s">
        <v>55</v>
      </c>
      <c r="J2234">
        <v>1</v>
      </c>
      <c r="K2234">
        <v>10238</v>
      </c>
      <c r="L2234" t="str">
        <f>IFERROR(INDEX(play_attribution!$B$2:$B$328,MATCH(A2234,play_attribution!$A$2:$A$328,0)),"")</f>
        <v/>
      </c>
      <c r="M2234" t="str">
        <f>VLOOKUP(H2234,seller_roster!$A$2:$B$85,2,FALSE)</f>
        <v>Jax Reyes</v>
      </c>
      <c r="N2234" t="str">
        <f>VLOOKUP(C2234,accounts!$A$2:$F$9615,2,FALSE)</f>
        <v>Retail Multi-Location</v>
      </c>
      <c r="O2234" t="str">
        <f>VLOOKUP(C2234,accounts!$A$2:$F$9615,3,FALSE)</f>
        <v>$2.5M-$5M</v>
      </c>
      <c r="P2234" t="str">
        <f>VLOOKUP(C2234,accounts!$A$2:$F$9615,5,FALSE)</f>
        <v>East</v>
      </c>
      <c r="Q2234" t="b">
        <f t="shared" si="35"/>
        <v>1</v>
      </c>
      <c r="R2234" t="e">
        <f>INDEX(removed_duplicate_rows!$A$5:$A$39,MATCH(wins!A2234,removed_duplicate_rows!$A$5:$A$39,0))</f>
        <v>#N/A</v>
      </c>
    </row>
    <row r="2235" spans="1:18" ht="15.75" customHeight="1" x14ac:dyDescent="0.2">
      <c r="A2235" t="s">
        <v>6834</v>
      </c>
      <c r="B2235" t="s">
        <v>6835</v>
      </c>
      <c r="C2235" t="s">
        <v>6836</v>
      </c>
      <c r="D2235" s="10">
        <v>45822</v>
      </c>
      <c r="E2235" t="s">
        <v>4832</v>
      </c>
      <c r="F2235">
        <v>6</v>
      </c>
      <c r="G2235" t="s">
        <v>77</v>
      </c>
      <c r="H2235" t="s">
        <v>1230</v>
      </c>
      <c r="I2235" t="s">
        <v>79</v>
      </c>
      <c r="J2235">
        <v>1</v>
      </c>
      <c r="K2235">
        <v>8433</v>
      </c>
      <c r="L2235" t="str">
        <f>IFERROR(INDEX(play_attribution!$B$2:$B$328,MATCH(A2235,play_attribution!$A$2:$A$328,0)),"")</f>
        <v/>
      </c>
      <c r="M2235" t="str">
        <f>VLOOKUP(H2235,seller_roster!$A$2:$B$85,2,FALSE)</f>
        <v>Lennon Doyle</v>
      </c>
      <c r="N2235" t="str">
        <f>VLOOKUP(C2235,accounts!$A$2:$F$9615,2,FALSE)</f>
        <v>Field Services</v>
      </c>
      <c r="O2235" t="str">
        <f>VLOOKUP(C2235,accounts!$A$2:$F$9615,3,FALSE)</f>
        <v>$2.5M-$5M</v>
      </c>
      <c r="P2235" t="str">
        <f>VLOOKUP(C2235,accounts!$A$2:$F$9615,5,FALSE)</f>
        <v>West</v>
      </c>
      <c r="Q2235" t="b">
        <f t="shared" si="35"/>
        <v>1</v>
      </c>
      <c r="R2235" t="e">
        <f>INDEX(removed_duplicate_rows!$A$5:$A$39,MATCH(wins!A2235,removed_duplicate_rows!$A$5:$A$39,0))</f>
        <v>#N/A</v>
      </c>
    </row>
    <row r="2236" spans="1:18" ht="15.75" customHeight="1" x14ac:dyDescent="0.2">
      <c r="A2236" t="s">
        <v>6837</v>
      </c>
      <c r="B2236" t="s">
        <v>6838</v>
      </c>
      <c r="C2236" t="s">
        <v>6839</v>
      </c>
      <c r="D2236" s="10">
        <v>45822</v>
      </c>
      <c r="E2236" t="s">
        <v>4832</v>
      </c>
      <c r="F2236">
        <v>6</v>
      </c>
      <c r="G2236" t="s">
        <v>77</v>
      </c>
      <c r="H2236" t="s">
        <v>866</v>
      </c>
      <c r="I2236" t="s">
        <v>79</v>
      </c>
      <c r="J2236">
        <v>1</v>
      </c>
      <c r="K2236">
        <v>5714</v>
      </c>
      <c r="L2236" t="str">
        <f>IFERROR(INDEX(play_attribution!$B$2:$B$328,MATCH(A2236,play_attribution!$A$2:$A$328,0)),"")</f>
        <v/>
      </c>
      <c r="M2236" t="str">
        <f>VLOOKUP(H2236,seller_roster!$A$2:$B$85,2,FALSE)</f>
        <v>Kira Novak</v>
      </c>
      <c r="N2236" t="str">
        <f>VLOOKUP(C2236,accounts!$A$2:$F$9615,2,FALSE)</f>
        <v>Wholesale &amp; Distribution</v>
      </c>
      <c r="O2236" t="str">
        <f>VLOOKUP(C2236,accounts!$A$2:$F$9615,3,FALSE)</f>
        <v>$2.5M-$5M</v>
      </c>
      <c r="P2236" t="str">
        <f>VLOOKUP(C2236,accounts!$A$2:$F$9615,5,FALSE)</f>
        <v>East</v>
      </c>
      <c r="Q2236" t="b">
        <f t="shared" si="35"/>
        <v>1</v>
      </c>
      <c r="R2236" t="e">
        <f>INDEX(removed_duplicate_rows!$A$5:$A$39,MATCH(wins!A2236,removed_duplicate_rows!$A$5:$A$39,0))</f>
        <v>#N/A</v>
      </c>
    </row>
    <row r="2237" spans="1:18" ht="15.75" customHeight="1" x14ac:dyDescent="0.2">
      <c r="A2237" t="s">
        <v>6840</v>
      </c>
      <c r="B2237" t="s">
        <v>6841</v>
      </c>
      <c r="C2237" t="s">
        <v>6842</v>
      </c>
      <c r="D2237" s="10">
        <v>45822</v>
      </c>
      <c r="E2237" t="s">
        <v>4832</v>
      </c>
      <c r="F2237">
        <v>6</v>
      </c>
      <c r="G2237" t="s">
        <v>77</v>
      </c>
      <c r="H2237" t="s">
        <v>184</v>
      </c>
      <c r="I2237" t="s">
        <v>79</v>
      </c>
      <c r="J2237">
        <v>1</v>
      </c>
      <c r="K2237">
        <v>9263</v>
      </c>
      <c r="L2237" t="str">
        <f>IFERROR(INDEX(play_attribution!$B$2:$B$328,MATCH(A2237,play_attribution!$A$2:$A$328,0)),"")</f>
        <v/>
      </c>
      <c r="M2237" t="str">
        <f>VLOOKUP(H2237,seller_roster!$A$2:$B$85,2,FALSE)</f>
        <v>Zion Silva</v>
      </c>
      <c r="N2237" t="str">
        <f>VLOOKUP(C2237,accounts!$A$2:$F$9615,2,FALSE)</f>
        <v>Field Services</v>
      </c>
      <c r="O2237" t="str">
        <f>VLOOKUP(C2237,accounts!$A$2:$F$9615,3,FALSE)</f>
        <v>$1M-$2.5M</v>
      </c>
      <c r="P2237" t="str">
        <f>VLOOKUP(C2237,accounts!$A$2:$F$9615,5,FALSE)</f>
        <v>East</v>
      </c>
      <c r="Q2237" t="b">
        <f t="shared" si="35"/>
        <v>1</v>
      </c>
      <c r="R2237" t="e">
        <f>INDEX(removed_duplicate_rows!$A$5:$A$39,MATCH(wins!A2237,removed_duplicate_rows!$A$5:$A$39,0))</f>
        <v>#N/A</v>
      </c>
    </row>
    <row r="2238" spans="1:18" ht="15.75" customHeight="1" x14ac:dyDescent="0.2">
      <c r="A2238" t="s">
        <v>6843</v>
      </c>
      <c r="B2238" t="s">
        <v>6844</v>
      </c>
      <c r="C2238" t="s">
        <v>6845</v>
      </c>
      <c r="D2238" s="10">
        <v>45822</v>
      </c>
      <c r="E2238" t="s">
        <v>4832</v>
      </c>
      <c r="F2238">
        <v>6</v>
      </c>
      <c r="G2238" t="s">
        <v>77</v>
      </c>
      <c r="H2238" t="s">
        <v>159</v>
      </c>
      <c r="I2238" t="s">
        <v>79</v>
      </c>
      <c r="J2238">
        <v>1</v>
      </c>
      <c r="K2238">
        <v>10379</v>
      </c>
      <c r="L2238" t="str">
        <f>IFERROR(INDEX(play_attribution!$B$2:$B$328,MATCH(A2238,play_attribution!$A$2:$A$328,0)),"")</f>
        <v/>
      </c>
      <c r="M2238" t="str">
        <f>VLOOKUP(H2238,seller_roster!$A$2:$B$85,2,FALSE)</f>
        <v>Kai Bianchi</v>
      </c>
      <c r="N2238" t="str">
        <f>VLOOKUP(C2238,accounts!$A$2:$F$9615,2,FALSE)</f>
        <v>Hospitality Group</v>
      </c>
      <c r="O2238" t="str">
        <f>VLOOKUP(C2238,accounts!$A$2:$F$9615,3,FALSE)</f>
        <v>$2.5M-$5M</v>
      </c>
      <c r="P2238" t="str">
        <f>VLOOKUP(C2238,accounts!$A$2:$F$9615,5,FALSE)</f>
        <v>East</v>
      </c>
      <c r="Q2238" t="b">
        <f t="shared" si="35"/>
        <v>1</v>
      </c>
      <c r="R2238" t="e">
        <f>INDEX(removed_duplicate_rows!$A$5:$A$39,MATCH(wins!A2238,removed_duplicate_rows!$A$5:$A$39,0))</f>
        <v>#N/A</v>
      </c>
    </row>
    <row r="2239" spans="1:18" ht="15.75" customHeight="1" x14ac:dyDescent="0.2">
      <c r="A2239" t="s">
        <v>6846</v>
      </c>
      <c r="B2239" t="s">
        <v>6847</v>
      </c>
      <c r="C2239" t="s">
        <v>6848</v>
      </c>
      <c r="D2239" s="10">
        <v>45822</v>
      </c>
      <c r="E2239" t="s">
        <v>4832</v>
      </c>
      <c r="F2239">
        <v>6</v>
      </c>
      <c r="G2239" t="s">
        <v>77</v>
      </c>
      <c r="H2239" t="s">
        <v>91</v>
      </c>
      <c r="I2239" t="s">
        <v>79</v>
      </c>
      <c r="J2239">
        <v>1</v>
      </c>
      <c r="K2239">
        <v>5585</v>
      </c>
      <c r="L2239" t="str">
        <f>IFERROR(INDEX(play_attribution!$B$2:$B$328,MATCH(A2239,play_attribution!$A$2:$A$328,0)),"")</f>
        <v/>
      </c>
      <c r="M2239" t="str">
        <f>VLOOKUP(H2239,seller_roster!$A$2:$B$85,2,FALSE)</f>
        <v>Kira Sorensen</v>
      </c>
      <c r="N2239" t="str">
        <f>VLOOKUP(C2239,accounts!$A$2:$F$9615,2,FALSE)</f>
        <v>Logistics</v>
      </c>
      <c r="O2239" t="str">
        <f>VLOOKUP(C2239,accounts!$A$2:$F$9615,3,FALSE)</f>
        <v>$2.5M-$5M</v>
      </c>
      <c r="P2239" t="str">
        <f>VLOOKUP(C2239,accounts!$A$2:$F$9615,5,FALSE)</f>
        <v>East</v>
      </c>
      <c r="Q2239" t="b">
        <f t="shared" si="35"/>
        <v>1</v>
      </c>
      <c r="R2239" t="e">
        <f>INDEX(removed_duplicate_rows!$A$5:$A$39,MATCH(wins!A2239,removed_duplicate_rows!$A$5:$A$39,0))</f>
        <v>#N/A</v>
      </c>
    </row>
    <row r="2240" spans="1:18" ht="15.75" customHeight="1" x14ac:dyDescent="0.2">
      <c r="A2240" t="s">
        <v>6849</v>
      </c>
      <c r="B2240" t="s">
        <v>6850</v>
      </c>
      <c r="C2240" t="s">
        <v>6851</v>
      </c>
      <c r="D2240" s="10">
        <v>45822</v>
      </c>
      <c r="E2240" t="s">
        <v>4832</v>
      </c>
      <c r="F2240">
        <v>6</v>
      </c>
      <c r="G2240" t="s">
        <v>77</v>
      </c>
      <c r="H2240" t="s">
        <v>866</v>
      </c>
      <c r="I2240" t="s">
        <v>79</v>
      </c>
      <c r="J2240">
        <v>1</v>
      </c>
      <c r="K2240">
        <v>8896</v>
      </c>
      <c r="L2240" t="str">
        <f>IFERROR(INDEX(play_attribution!$B$2:$B$328,MATCH(A2240,play_attribution!$A$2:$A$328,0)),"")</f>
        <v/>
      </c>
      <c r="M2240" t="str">
        <f>VLOOKUP(H2240,seller_roster!$A$2:$B$85,2,FALSE)</f>
        <v>Kira Novak</v>
      </c>
      <c r="N2240" t="str">
        <f>VLOOKUP(C2240,accounts!$A$2:$F$9615,2,FALSE)</f>
        <v>Field Services</v>
      </c>
      <c r="O2240" t="str">
        <f>VLOOKUP(C2240,accounts!$A$2:$F$9615,3,FALSE)</f>
        <v>&lt;$1M</v>
      </c>
      <c r="P2240" t="str">
        <f>VLOOKUP(C2240,accounts!$A$2:$F$9615,5,FALSE)</f>
        <v>East</v>
      </c>
      <c r="Q2240" t="b">
        <f t="shared" si="35"/>
        <v>1</v>
      </c>
      <c r="R2240" t="e">
        <f>INDEX(removed_duplicate_rows!$A$5:$A$39,MATCH(wins!A2240,removed_duplicate_rows!$A$5:$A$39,0))</f>
        <v>#N/A</v>
      </c>
    </row>
    <row r="2241" spans="1:18" ht="15.75" customHeight="1" x14ac:dyDescent="0.2">
      <c r="A2241" t="s">
        <v>6852</v>
      </c>
      <c r="B2241" t="s">
        <v>6853</v>
      </c>
      <c r="C2241" t="s">
        <v>6854</v>
      </c>
      <c r="D2241" s="10">
        <v>45822</v>
      </c>
      <c r="E2241" t="s">
        <v>4832</v>
      </c>
      <c r="F2241">
        <v>6</v>
      </c>
      <c r="G2241" t="s">
        <v>77</v>
      </c>
      <c r="H2241" t="s">
        <v>1230</v>
      </c>
      <c r="I2241" t="s">
        <v>79</v>
      </c>
      <c r="J2241">
        <v>1</v>
      </c>
      <c r="K2241">
        <v>9766</v>
      </c>
      <c r="L2241" t="str">
        <f>IFERROR(INDEX(play_attribution!$B$2:$B$328,MATCH(A2241,play_attribution!$A$2:$A$328,0)),"")</f>
        <v/>
      </c>
      <c r="M2241" t="str">
        <f>VLOOKUP(H2241,seller_roster!$A$2:$B$85,2,FALSE)</f>
        <v>Lennon Doyle</v>
      </c>
      <c r="N2241" t="str">
        <f>VLOOKUP(C2241,accounts!$A$2:$F$9615,2,FALSE)</f>
        <v>Construction</v>
      </c>
      <c r="O2241" t="str">
        <f>VLOOKUP(C2241,accounts!$A$2:$F$9615,3,FALSE)</f>
        <v>$2.5M-$5M</v>
      </c>
      <c r="P2241" t="str">
        <f>VLOOKUP(C2241,accounts!$A$2:$F$9615,5,FALSE)</f>
        <v>East</v>
      </c>
      <c r="Q2241" t="b">
        <f t="shared" si="35"/>
        <v>1</v>
      </c>
      <c r="R2241" t="e">
        <f>INDEX(removed_duplicate_rows!$A$5:$A$39,MATCH(wins!A2241,removed_duplicate_rows!$A$5:$A$39,0))</f>
        <v>#N/A</v>
      </c>
    </row>
    <row r="2242" spans="1:18" ht="15.75" customHeight="1" x14ac:dyDescent="0.2">
      <c r="A2242" t="s">
        <v>6855</v>
      </c>
      <c r="B2242" t="s">
        <v>6856</v>
      </c>
      <c r="C2242" t="s">
        <v>6857</v>
      </c>
      <c r="D2242" s="10">
        <v>45822</v>
      </c>
      <c r="E2242" t="s">
        <v>4832</v>
      </c>
      <c r="F2242">
        <v>6</v>
      </c>
      <c r="G2242" t="s">
        <v>77</v>
      </c>
      <c r="H2242" t="s">
        <v>95</v>
      </c>
      <c r="I2242" t="s">
        <v>55</v>
      </c>
      <c r="J2242">
        <v>1</v>
      </c>
      <c r="K2242">
        <v>8228</v>
      </c>
      <c r="L2242" t="str">
        <f>IFERROR(INDEX(play_attribution!$B$2:$B$328,MATCH(A2242,play_attribution!$A$2:$A$328,0)),"")</f>
        <v/>
      </c>
      <c r="M2242" t="str">
        <f>VLOOKUP(H2242,seller_roster!$A$2:$B$85,2,FALSE)</f>
        <v>Frankie Ferro</v>
      </c>
      <c r="N2242" t="str">
        <f>VLOOKUP(C2242,accounts!$A$2:$F$9615,2,FALSE)</f>
        <v>Hospitality Group</v>
      </c>
      <c r="O2242" t="str">
        <f>VLOOKUP(C2242,accounts!$A$2:$F$9615,3,FALSE)</f>
        <v>$5M-$10M</v>
      </c>
      <c r="P2242" t="str">
        <f>VLOOKUP(C2242,accounts!$A$2:$F$9615,5,FALSE)</f>
        <v>Central</v>
      </c>
      <c r="Q2242" t="b">
        <f t="shared" si="35"/>
        <v>1</v>
      </c>
      <c r="R2242" t="e">
        <f>INDEX(removed_duplicate_rows!$A$5:$A$39,MATCH(wins!A2242,removed_duplicate_rows!$A$5:$A$39,0))</f>
        <v>#N/A</v>
      </c>
    </row>
    <row r="2243" spans="1:18" ht="15.75" customHeight="1" x14ac:dyDescent="0.2">
      <c r="A2243" t="s">
        <v>6858</v>
      </c>
      <c r="B2243" t="s">
        <v>6859</v>
      </c>
      <c r="C2243" t="s">
        <v>6860</v>
      </c>
      <c r="D2243" s="10">
        <v>45822</v>
      </c>
      <c r="E2243" t="s">
        <v>4832</v>
      </c>
      <c r="F2243">
        <v>6</v>
      </c>
      <c r="G2243" t="s">
        <v>77</v>
      </c>
      <c r="H2243" t="s">
        <v>129</v>
      </c>
      <c r="I2243" t="s">
        <v>79</v>
      </c>
      <c r="J2243">
        <v>1</v>
      </c>
      <c r="K2243">
        <v>8763</v>
      </c>
      <c r="L2243" t="str">
        <f>IFERROR(INDEX(play_attribution!$B$2:$B$328,MATCH(A2243,play_attribution!$A$2:$A$328,0)),"")</f>
        <v/>
      </c>
      <c r="M2243" t="str">
        <f>VLOOKUP(H2243,seller_roster!$A$2:$B$85,2,FALSE)</f>
        <v>Gray Vega</v>
      </c>
      <c r="N2243" t="str">
        <f>VLOOKUP(C2243,accounts!$A$2:$F$9615,2,FALSE)</f>
        <v>Healthcare Services</v>
      </c>
      <c r="O2243" t="str">
        <f>VLOOKUP(C2243,accounts!$A$2:$F$9615,3,FALSE)</f>
        <v>$2.5M-$5M</v>
      </c>
      <c r="P2243" t="str">
        <f>VLOOKUP(C2243,accounts!$A$2:$F$9615,5,FALSE)</f>
        <v>Central</v>
      </c>
      <c r="Q2243" t="b">
        <f t="shared" ref="Q2243:Q2306" si="36">L2243=""</f>
        <v>1</v>
      </c>
      <c r="R2243" t="e">
        <f>INDEX(removed_duplicate_rows!$A$5:$A$39,MATCH(wins!A2243,removed_duplicate_rows!$A$5:$A$39,0))</f>
        <v>#N/A</v>
      </c>
    </row>
    <row r="2244" spans="1:18" ht="15.75" customHeight="1" x14ac:dyDescent="0.2">
      <c r="A2244" t="s">
        <v>6861</v>
      </c>
      <c r="B2244" t="s">
        <v>6862</v>
      </c>
      <c r="C2244" t="s">
        <v>6863</v>
      </c>
      <c r="D2244" s="10">
        <v>45822</v>
      </c>
      <c r="E2244" t="s">
        <v>4832</v>
      </c>
      <c r="F2244">
        <v>6</v>
      </c>
      <c r="G2244" t="s">
        <v>77</v>
      </c>
      <c r="H2244" t="s">
        <v>133</v>
      </c>
      <c r="I2244" t="s">
        <v>79</v>
      </c>
      <c r="J2244">
        <v>1</v>
      </c>
      <c r="K2244">
        <v>11242</v>
      </c>
      <c r="L2244" t="str">
        <f>IFERROR(INDEX(play_attribution!$B$2:$B$328,MATCH(A2244,play_attribution!$A$2:$A$328,0)),"")</f>
        <v/>
      </c>
      <c r="M2244" t="str">
        <f>VLOOKUP(H2244,seller_roster!$A$2:$B$85,2,FALSE)</f>
        <v>Devon Tran</v>
      </c>
      <c r="N2244" t="str">
        <f>VLOOKUP(C2244,accounts!$A$2:$F$9615,2,FALSE)</f>
        <v>Nonprofit</v>
      </c>
      <c r="O2244" t="str">
        <f>VLOOKUP(C2244,accounts!$A$2:$F$9615,3,FALSE)</f>
        <v>$2.5M-$5M</v>
      </c>
      <c r="P2244" t="str">
        <f>VLOOKUP(C2244,accounts!$A$2:$F$9615,5,FALSE)</f>
        <v>East</v>
      </c>
      <c r="Q2244" t="b">
        <f t="shared" si="36"/>
        <v>1</v>
      </c>
      <c r="R2244" t="e">
        <f>INDEX(removed_duplicate_rows!$A$5:$A$39,MATCH(wins!A2244,removed_duplicate_rows!$A$5:$A$39,0))</f>
        <v>#N/A</v>
      </c>
    </row>
    <row r="2245" spans="1:18" ht="15.75" customHeight="1" x14ac:dyDescent="0.2">
      <c r="A2245" t="s">
        <v>6864</v>
      </c>
      <c r="B2245" t="s">
        <v>6865</v>
      </c>
      <c r="C2245" t="s">
        <v>6866</v>
      </c>
      <c r="D2245" s="10">
        <v>45822</v>
      </c>
      <c r="E2245" t="s">
        <v>4832</v>
      </c>
      <c r="F2245">
        <v>6</v>
      </c>
      <c r="G2245" t="s">
        <v>77</v>
      </c>
      <c r="H2245" t="s">
        <v>78</v>
      </c>
      <c r="I2245" t="s">
        <v>79</v>
      </c>
      <c r="J2245">
        <v>1</v>
      </c>
      <c r="K2245">
        <v>10851</v>
      </c>
      <c r="L2245" t="str">
        <f>IFERROR(INDEX(play_attribution!$B$2:$B$328,MATCH(A2245,play_attribution!$A$2:$A$328,0)),"")</f>
        <v/>
      </c>
      <c r="M2245" t="str">
        <f>VLOOKUP(H2245,seller_roster!$A$2:$B$85,2,FALSE)</f>
        <v>Lennon Ferro</v>
      </c>
      <c r="N2245" t="str">
        <f>VLOOKUP(C2245,accounts!$A$2:$F$9615,2,FALSE)</f>
        <v>Retail Multi-Location</v>
      </c>
      <c r="O2245" t="str">
        <f>VLOOKUP(C2245,accounts!$A$2:$F$9615,3,FALSE)</f>
        <v>$5M-$10M</v>
      </c>
      <c r="P2245" t="str">
        <f>VLOOKUP(C2245,accounts!$A$2:$F$9615,5,FALSE)</f>
        <v>East</v>
      </c>
      <c r="Q2245" t="b">
        <f t="shared" si="36"/>
        <v>1</v>
      </c>
      <c r="R2245" t="e">
        <f>INDEX(removed_duplicate_rows!$A$5:$A$39,MATCH(wins!A2245,removed_duplicate_rows!$A$5:$A$39,0))</f>
        <v>#N/A</v>
      </c>
    </row>
    <row r="2246" spans="1:18" ht="15.75" customHeight="1" x14ac:dyDescent="0.2">
      <c r="A2246" t="s">
        <v>6867</v>
      </c>
      <c r="B2246" t="s">
        <v>6868</v>
      </c>
      <c r="C2246" t="s">
        <v>6869</v>
      </c>
      <c r="D2246" s="10">
        <v>45822</v>
      </c>
      <c r="E2246" t="s">
        <v>4832</v>
      </c>
      <c r="F2246">
        <v>6</v>
      </c>
      <c r="G2246" t="s">
        <v>77</v>
      </c>
      <c r="H2246" t="s">
        <v>95</v>
      </c>
      <c r="I2246" t="s">
        <v>79</v>
      </c>
      <c r="J2246">
        <v>1</v>
      </c>
      <c r="K2246">
        <v>8105</v>
      </c>
      <c r="L2246" t="str">
        <f>IFERROR(INDEX(play_attribution!$B$2:$B$328,MATCH(A2246,play_attribution!$A$2:$A$328,0)),"")</f>
        <v/>
      </c>
      <c r="M2246" t="str">
        <f>VLOOKUP(H2246,seller_roster!$A$2:$B$85,2,FALSE)</f>
        <v>Frankie Ferro</v>
      </c>
      <c r="N2246" t="str">
        <f>VLOOKUP(C2246,accounts!$A$2:$F$9615,2,FALSE)</f>
        <v>Nonprofit</v>
      </c>
      <c r="O2246" t="str">
        <f>VLOOKUP(C2246,accounts!$A$2:$F$9615,3,FALSE)</f>
        <v>$2.5M-$5M</v>
      </c>
      <c r="P2246" t="str">
        <f>VLOOKUP(C2246,accounts!$A$2:$F$9615,5,FALSE)</f>
        <v>East</v>
      </c>
      <c r="Q2246" t="b">
        <f t="shared" si="36"/>
        <v>1</v>
      </c>
      <c r="R2246" t="e">
        <f>INDEX(removed_duplicate_rows!$A$5:$A$39,MATCH(wins!A2246,removed_duplicate_rows!$A$5:$A$39,0))</f>
        <v>#N/A</v>
      </c>
    </row>
    <row r="2247" spans="1:18" ht="15.75" customHeight="1" x14ac:dyDescent="0.2">
      <c r="A2247" t="s">
        <v>6870</v>
      </c>
      <c r="B2247" t="s">
        <v>6871</v>
      </c>
      <c r="C2247" t="s">
        <v>6872</v>
      </c>
      <c r="D2247" s="10">
        <v>45822</v>
      </c>
      <c r="E2247" t="s">
        <v>4832</v>
      </c>
      <c r="F2247">
        <v>6</v>
      </c>
      <c r="G2247" t="s">
        <v>77</v>
      </c>
      <c r="H2247" t="s">
        <v>266</v>
      </c>
      <c r="I2247" t="s">
        <v>79</v>
      </c>
      <c r="J2247">
        <v>1</v>
      </c>
      <c r="K2247">
        <v>8195</v>
      </c>
      <c r="L2247" t="str">
        <f>IFERROR(INDEX(play_attribution!$B$2:$B$328,MATCH(A2247,play_attribution!$A$2:$A$328,0)),"")</f>
        <v/>
      </c>
      <c r="M2247" t="str">
        <f>VLOOKUP(H2247,seller_roster!$A$2:$B$85,2,FALSE)</f>
        <v>Dakota Vega</v>
      </c>
      <c r="N2247" t="str">
        <f>VLOOKUP(C2247,accounts!$A$2:$F$9615,2,FALSE)</f>
        <v>Healthcare Services</v>
      </c>
      <c r="O2247" t="str">
        <f>VLOOKUP(C2247,accounts!$A$2:$F$9615,3,FALSE)</f>
        <v>$1M-$2.5M</v>
      </c>
      <c r="P2247" t="str">
        <f>VLOOKUP(C2247,accounts!$A$2:$F$9615,5,FALSE)</f>
        <v>Central</v>
      </c>
      <c r="Q2247" t="b">
        <f t="shared" si="36"/>
        <v>1</v>
      </c>
      <c r="R2247" t="e">
        <f>INDEX(removed_duplicate_rows!$A$5:$A$39,MATCH(wins!A2247,removed_duplicate_rows!$A$5:$A$39,0))</f>
        <v>#N/A</v>
      </c>
    </row>
    <row r="2248" spans="1:18" ht="15.75" customHeight="1" x14ac:dyDescent="0.2">
      <c r="A2248" t="s">
        <v>6873</v>
      </c>
      <c r="B2248" t="s">
        <v>6874</v>
      </c>
      <c r="C2248" t="s">
        <v>6875</v>
      </c>
      <c r="D2248" s="10">
        <v>45822</v>
      </c>
      <c r="E2248" t="s">
        <v>4832</v>
      </c>
      <c r="F2248">
        <v>6</v>
      </c>
      <c r="G2248" t="s">
        <v>77</v>
      </c>
      <c r="H2248" t="s">
        <v>177</v>
      </c>
      <c r="I2248" t="s">
        <v>79</v>
      </c>
      <c r="J2248">
        <v>1</v>
      </c>
      <c r="K2248">
        <v>11554</v>
      </c>
      <c r="L2248" t="str">
        <f>IFERROR(INDEX(play_attribution!$B$2:$B$328,MATCH(A2248,play_attribution!$A$2:$A$328,0)),"")</f>
        <v/>
      </c>
      <c r="M2248" t="str">
        <f>VLOOKUP(H2248,seller_roster!$A$2:$B$85,2,FALSE)</f>
        <v>Gray Marsh</v>
      </c>
      <c r="N2248" t="str">
        <f>VLOOKUP(C2248,accounts!$A$2:$F$9615,2,FALSE)</f>
        <v>Healthcare Services</v>
      </c>
      <c r="O2248" t="str">
        <f>VLOOKUP(C2248,accounts!$A$2:$F$9615,3,FALSE)</f>
        <v>$5M-$10M</v>
      </c>
      <c r="P2248" t="str">
        <f>VLOOKUP(C2248,accounts!$A$2:$F$9615,5,FALSE)</f>
        <v>East</v>
      </c>
      <c r="Q2248" t="b">
        <f t="shared" si="36"/>
        <v>1</v>
      </c>
      <c r="R2248" t="e">
        <f>INDEX(removed_duplicate_rows!$A$5:$A$39,MATCH(wins!A2248,removed_duplicate_rows!$A$5:$A$39,0))</f>
        <v>#N/A</v>
      </c>
    </row>
    <row r="2249" spans="1:18" ht="15.75" customHeight="1" x14ac:dyDescent="0.2">
      <c r="A2249" t="s">
        <v>6876</v>
      </c>
      <c r="B2249" t="s">
        <v>6877</v>
      </c>
      <c r="C2249" t="s">
        <v>6878</v>
      </c>
      <c r="D2249" s="10">
        <v>45822</v>
      </c>
      <c r="E2249" t="s">
        <v>4832</v>
      </c>
      <c r="F2249">
        <v>6</v>
      </c>
      <c r="G2249" t="s">
        <v>77</v>
      </c>
      <c r="H2249" t="s">
        <v>91</v>
      </c>
      <c r="I2249" t="s">
        <v>55</v>
      </c>
      <c r="J2249">
        <v>1</v>
      </c>
      <c r="K2249">
        <v>8571</v>
      </c>
      <c r="L2249" t="str">
        <f>IFERROR(INDEX(play_attribution!$B$2:$B$328,MATCH(A2249,play_attribution!$A$2:$A$328,0)),"")</f>
        <v/>
      </c>
      <c r="M2249" t="str">
        <f>VLOOKUP(H2249,seller_roster!$A$2:$B$85,2,FALSE)</f>
        <v>Kira Sorensen</v>
      </c>
      <c r="N2249" t="str">
        <f>VLOOKUP(C2249,accounts!$A$2:$F$9615,2,FALSE)</f>
        <v>Healthcare Services</v>
      </c>
      <c r="O2249" t="str">
        <f>VLOOKUP(C2249,accounts!$A$2:$F$9615,3,FALSE)</f>
        <v>$5M-$10M</v>
      </c>
      <c r="P2249" t="str">
        <f>VLOOKUP(C2249,accounts!$A$2:$F$9615,5,FALSE)</f>
        <v>West</v>
      </c>
      <c r="Q2249" t="b">
        <f t="shared" si="36"/>
        <v>1</v>
      </c>
      <c r="R2249" t="e">
        <f>INDEX(removed_duplicate_rows!$A$5:$A$39,MATCH(wins!A2249,removed_duplicate_rows!$A$5:$A$39,0))</f>
        <v>#N/A</v>
      </c>
    </row>
    <row r="2250" spans="1:18" ht="15.75" customHeight="1" x14ac:dyDescent="0.2">
      <c r="A2250" t="s">
        <v>6879</v>
      </c>
      <c r="B2250" t="s">
        <v>6880</v>
      </c>
      <c r="C2250" t="s">
        <v>6881</v>
      </c>
      <c r="D2250" s="10">
        <v>45822</v>
      </c>
      <c r="E2250" t="s">
        <v>4832</v>
      </c>
      <c r="F2250">
        <v>6</v>
      </c>
      <c r="G2250" t="s">
        <v>77</v>
      </c>
      <c r="H2250" t="s">
        <v>169</v>
      </c>
      <c r="I2250" t="s">
        <v>79</v>
      </c>
      <c r="J2250">
        <v>1</v>
      </c>
      <c r="K2250">
        <v>4443</v>
      </c>
      <c r="L2250" t="str">
        <f>IFERROR(INDEX(play_attribution!$B$2:$B$328,MATCH(A2250,play_attribution!$A$2:$A$328,0)),"")</f>
        <v/>
      </c>
      <c r="M2250" t="str">
        <f>VLOOKUP(H2250,seller_roster!$A$2:$B$85,2,FALSE)</f>
        <v>Rhea Doyle</v>
      </c>
      <c r="N2250" t="str">
        <f>VLOOKUP(C2250,accounts!$A$2:$F$9615,2,FALSE)</f>
        <v>Field Services</v>
      </c>
      <c r="O2250" t="str">
        <f>VLOOKUP(C2250,accounts!$A$2:$F$9615,3,FALSE)</f>
        <v>$2.5M-$5M</v>
      </c>
      <c r="P2250" t="str">
        <f>VLOOKUP(C2250,accounts!$A$2:$F$9615,5,FALSE)</f>
        <v>East</v>
      </c>
      <c r="Q2250" t="b">
        <f t="shared" si="36"/>
        <v>1</v>
      </c>
      <c r="R2250" t="e">
        <f>INDEX(removed_duplicate_rows!$A$5:$A$39,MATCH(wins!A2250,removed_duplicate_rows!$A$5:$A$39,0))</f>
        <v>#N/A</v>
      </c>
    </row>
    <row r="2251" spans="1:18" ht="15.75" customHeight="1" x14ac:dyDescent="0.2">
      <c r="A2251" t="s">
        <v>6882</v>
      </c>
      <c r="B2251" t="s">
        <v>6883</v>
      </c>
      <c r="C2251" t="s">
        <v>6884</v>
      </c>
      <c r="D2251" s="10">
        <v>45822</v>
      </c>
      <c r="E2251" t="s">
        <v>4832</v>
      </c>
      <c r="F2251">
        <v>6</v>
      </c>
      <c r="G2251" t="s">
        <v>77</v>
      </c>
      <c r="H2251" t="s">
        <v>87</v>
      </c>
      <c r="I2251" t="s">
        <v>79</v>
      </c>
      <c r="J2251">
        <v>1</v>
      </c>
      <c r="K2251">
        <v>5744</v>
      </c>
      <c r="L2251" t="str">
        <f>IFERROR(INDEX(play_attribution!$B$2:$B$328,MATCH(A2251,play_attribution!$A$2:$A$328,0)),"")</f>
        <v/>
      </c>
      <c r="M2251" t="str">
        <f>VLOOKUP(H2251,seller_roster!$A$2:$B$85,2,FALSE)</f>
        <v>Harper Tran</v>
      </c>
      <c r="N2251" t="str">
        <f>VLOOKUP(C2251,accounts!$A$2:$F$9615,2,FALSE)</f>
        <v>Hospitality Group</v>
      </c>
      <c r="O2251" t="str">
        <f>VLOOKUP(C2251,accounts!$A$2:$F$9615,3,FALSE)</f>
        <v>$5M-$10M</v>
      </c>
      <c r="P2251" t="str">
        <f>VLOOKUP(C2251,accounts!$A$2:$F$9615,5,FALSE)</f>
        <v>West</v>
      </c>
      <c r="Q2251" t="b">
        <f t="shared" si="36"/>
        <v>1</v>
      </c>
      <c r="R2251" t="e">
        <f>INDEX(removed_duplicate_rows!$A$5:$A$39,MATCH(wins!A2251,removed_duplicate_rows!$A$5:$A$39,0))</f>
        <v>#N/A</v>
      </c>
    </row>
    <row r="2252" spans="1:18" ht="15.75" customHeight="1" x14ac:dyDescent="0.2">
      <c r="A2252" t="s">
        <v>6885</v>
      </c>
      <c r="B2252" t="s">
        <v>6886</v>
      </c>
      <c r="C2252" t="s">
        <v>6887</v>
      </c>
      <c r="D2252" s="10">
        <v>45822</v>
      </c>
      <c r="E2252" t="s">
        <v>4832</v>
      </c>
      <c r="F2252">
        <v>6</v>
      </c>
      <c r="G2252" t="s">
        <v>77</v>
      </c>
      <c r="H2252" t="s">
        <v>91</v>
      </c>
      <c r="I2252" t="s">
        <v>79</v>
      </c>
      <c r="J2252">
        <v>1</v>
      </c>
      <c r="K2252">
        <v>6694</v>
      </c>
      <c r="L2252" t="str">
        <f>IFERROR(INDEX(play_attribution!$B$2:$B$328,MATCH(A2252,play_attribution!$A$2:$A$328,0)),"")</f>
        <v/>
      </c>
      <c r="M2252" t="str">
        <f>VLOOKUP(H2252,seller_roster!$A$2:$B$85,2,FALSE)</f>
        <v>Kira Sorensen</v>
      </c>
      <c r="N2252" t="str">
        <f>VLOOKUP(C2252,accounts!$A$2:$F$9615,2,FALSE)</f>
        <v>Construction</v>
      </c>
      <c r="O2252" t="str">
        <f>VLOOKUP(C2252,accounts!$A$2:$F$9615,3,FALSE)</f>
        <v>$5M-$10M</v>
      </c>
      <c r="P2252" t="str">
        <f>VLOOKUP(C2252,accounts!$A$2:$F$9615,5,FALSE)</f>
        <v>Central</v>
      </c>
      <c r="Q2252" t="b">
        <f t="shared" si="36"/>
        <v>1</v>
      </c>
      <c r="R2252" t="e">
        <f>INDEX(removed_duplicate_rows!$A$5:$A$39,MATCH(wins!A2252,removed_duplicate_rows!$A$5:$A$39,0))</f>
        <v>#N/A</v>
      </c>
    </row>
    <row r="2253" spans="1:18" ht="15.75" customHeight="1" x14ac:dyDescent="0.2">
      <c r="A2253" t="s">
        <v>6888</v>
      </c>
      <c r="B2253" t="s">
        <v>6889</v>
      </c>
      <c r="C2253" t="s">
        <v>6890</v>
      </c>
      <c r="D2253" s="10">
        <v>45822</v>
      </c>
      <c r="E2253" t="s">
        <v>4832</v>
      </c>
      <c r="F2253">
        <v>6</v>
      </c>
      <c r="G2253" t="s">
        <v>77</v>
      </c>
      <c r="H2253" t="s">
        <v>169</v>
      </c>
      <c r="I2253" t="s">
        <v>79</v>
      </c>
      <c r="J2253">
        <v>1</v>
      </c>
      <c r="K2253">
        <v>9456</v>
      </c>
      <c r="L2253" t="str">
        <f>IFERROR(INDEX(play_attribution!$B$2:$B$328,MATCH(A2253,play_attribution!$A$2:$A$328,0)),"")</f>
        <v/>
      </c>
      <c r="M2253" t="str">
        <f>VLOOKUP(H2253,seller_roster!$A$2:$B$85,2,FALSE)</f>
        <v>Rhea Doyle</v>
      </c>
      <c r="N2253" t="str">
        <f>VLOOKUP(C2253,accounts!$A$2:$F$9615,2,FALSE)</f>
        <v>Retail Multi-Location</v>
      </c>
      <c r="O2253" t="str">
        <f>VLOOKUP(C2253,accounts!$A$2:$F$9615,3,FALSE)</f>
        <v>$2.5M-$5M</v>
      </c>
      <c r="P2253" t="str">
        <f>VLOOKUP(C2253,accounts!$A$2:$F$9615,5,FALSE)</f>
        <v>East</v>
      </c>
      <c r="Q2253" t="b">
        <f t="shared" si="36"/>
        <v>1</v>
      </c>
      <c r="R2253" t="e">
        <f>INDEX(removed_duplicate_rows!$A$5:$A$39,MATCH(wins!A2253,removed_duplicate_rows!$A$5:$A$39,0))</f>
        <v>#N/A</v>
      </c>
    </row>
    <row r="2254" spans="1:18" ht="15.75" customHeight="1" x14ac:dyDescent="0.2">
      <c r="A2254" t="s">
        <v>6891</v>
      </c>
      <c r="B2254" t="s">
        <v>6892</v>
      </c>
      <c r="C2254" t="s">
        <v>6893</v>
      </c>
      <c r="D2254" s="10">
        <v>45822</v>
      </c>
      <c r="E2254" t="s">
        <v>4832</v>
      </c>
      <c r="F2254">
        <v>6</v>
      </c>
      <c r="G2254" t="s">
        <v>77</v>
      </c>
      <c r="H2254" t="s">
        <v>91</v>
      </c>
      <c r="I2254" t="s">
        <v>79</v>
      </c>
      <c r="J2254">
        <v>1</v>
      </c>
      <c r="K2254">
        <v>7589</v>
      </c>
      <c r="L2254" t="str">
        <f>IFERROR(INDEX(play_attribution!$B$2:$B$328,MATCH(A2254,play_attribution!$A$2:$A$328,0)),"")</f>
        <v/>
      </c>
      <c r="M2254" t="str">
        <f>VLOOKUP(H2254,seller_roster!$A$2:$B$85,2,FALSE)</f>
        <v>Kira Sorensen</v>
      </c>
      <c r="N2254" t="str">
        <f>VLOOKUP(C2254,accounts!$A$2:$F$9615,2,FALSE)</f>
        <v>Manufacturing</v>
      </c>
      <c r="O2254" t="str">
        <f>VLOOKUP(C2254,accounts!$A$2:$F$9615,3,FALSE)</f>
        <v>$2.5M-$5M</v>
      </c>
      <c r="P2254" t="str">
        <f>VLOOKUP(C2254,accounts!$A$2:$F$9615,5,FALSE)</f>
        <v>West</v>
      </c>
      <c r="Q2254" t="b">
        <f t="shared" si="36"/>
        <v>1</v>
      </c>
      <c r="R2254" t="e">
        <f>INDEX(removed_duplicate_rows!$A$5:$A$39,MATCH(wins!A2254,removed_duplicate_rows!$A$5:$A$39,0))</f>
        <v>#N/A</v>
      </c>
    </row>
    <row r="2255" spans="1:18" ht="15.75" customHeight="1" x14ac:dyDescent="0.2">
      <c r="A2255" t="s">
        <v>6894</v>
      </c>
      <c r="B2255" t="s">
        <v>6895</v>
      </c>
      <c r="C2255" t="s">
        <v>6896</v>
      </c>
      <c r="D2255" s="10">
        <v>45822</v>
      </c>
      <c r="E2255" t="s">
        <v>4832</v>
      </c>
      <c r="F2255">
        <v>6</v>
      </c>
      <c r="G2255" t="s">
        <v>77</v>
      </c>
      <c r="H2255" t="s">
        <v>122</v>
      </c>
      <c r="I2255" t="s">
        <v>55</v>
      </c>
      <c r="J2255">
        <v>1</v>
      </c>
      <c r="K2255">
        <v>6988</v>
      </c>
      <c r="L2255" t="str">
        <f>IFERROR(INDEX(play_attribution!$B$2:$B$328,MATCH(A2255,play_attribution!$A$2:$A$328,0)),"")</f>
        <v/>
      </c>
      <c r="M2255" t="str">
        <f>VLOOKUP(H2255,seller_roster!$A$2:$B$85,2,FALSE)</f>
        <v>Uma Osei</v>
      </c>
      <c r="N2255" t="str">
        <f>VLOOKUP(C2255,accounts!$A$2:$F$9615,2,FALSE)</f>
        <v>Manufacturing</v>
      </c>
      <c r="O2255" t="str">
        <f>VLOOKUP(C2255,accounts!$A$2:$F$9615,3,FALSE)</f>
        <v>$2.5M-$5M</v>
      </c>
      <c r="P2255" t="str">
        <f>VLOOKUP(C2255,accounts!$A$2:$F$9615,5,FALSE)</f>
        <v>East</v>
      </c>
      <c r="Q2255" t="b">
        <f t="shared" si="36"/>
        <v>1</v>
      </c>
      <c r="R2255" t="e">
        <f>INDEX(removed_duplicate_rows!$A$5:$A$39,MATCH(wins!A2255,removed_duplicate_rows!$A$5:$A$39,0))</f>
        <v>#N/A</v>
      </c>
    </row>
    <row r="2256" spans="1:18" ht="15.75" customHeight="1" x14ac:dyDescent="0.2">
      <c r="A2256" t="s">
        <v>6897</v>
      </c>
      <c r="B2256" t="s">
        <v>6898</v>
      </c>
      <c r="C2256" t="s">
        <v>6899</v>
      </c>
      <c r="D2256" s="10">
        <v>45822</v>
      </c>
      <c r="E2256" t="s">
        <v>4832</v>
      </c>
      <c r="F2256">
        <v>6</v>
      </c>
      <c r="G2256" t="s">
        <v>77</v>
      </c>
      <c r="H2256" t="s">
        <v>214</v>
      </c>
      <c r="I2256" t="s">
        <v>79</v>
      </c>
      <c r="J2256">
        <v>1</v>
      </c>
      <c r="K2256">
        <v>7334</v>
      </c>
      <c r="L2256" t="str">
        <f>IFERROR(INDEX(play_attribution!$B$2:$B$328,MATCH(A2256,play_attribution!$A$2:$A$328,0)),"")</f>
        <v/>
      </c>
      <c r="M2256" t="str">
        <f>VLOOKUP(H2256,seller_roster!$A$2:$B$85,2,FALSE)</f>
        <v>Rhea Abadi</v>
      </c>
      <c r="N2256" t="str">
        <f>VLOOKUP(C2256,accounts!$A$2:$F$9615,2,FALSE)</f>
        <v>Construction</v>
      </c>
      <c r="O2256" t="str">
        <f>VLOOKUP(C2256,accounts!$A$2:$F$9615,3,FALSE)</f>
        <v>$2.5M-$5M</v>
      </c>
      <c r="P2256" t="str">
        <f>VLOOKUP(C2256,accounts!$A$2:$F$9615,5,FALSE)</f>
        <v>East</v>
      </c>
      <c r="Q2256" t="b">
        <f t="shared" si="36"/>
        <v>1</v>
      </c>
      <c r="R2256" t="e">
        <f>INDEX(removed_duplicate_rows!$A$5:$A$39,MATCH(wins!A2256,removed_duplicate_rows!$A$5:$A$39,0))</f>
        <v>#N/A</v>
      </c>
    </row>
    <row r="2257" spans="1:18" ht="15.75" customHeight="1" x14ac:dyDescent="0.2">
      <c r="A2257" t="s">
        <v>6900</v>
      </c>
      <c r="B2257" t="s">
        <v>6901</v>
      </c>
      <c r="C2257" t="s">
        <v>6902</v>
      </c>
      <c r="D2257" s="10">
        <v>45822</v>
      </c>
      <c r="E2257" t="s">
        <v>4832</v>
      </c>
      <c r="F2257">
        <v>6</v>
      </c>
      <c r="G2257" t="s">
        <v>77</v>
      </c>
      <c r="H2257" t="s">
        <v>95</v>
      </c>
      <c r="I2257" t="s">
        <v>79</v>
      </c>
      <c r="J2257">
        <v>1</v>
      </c>
      <c r="K2257">
        <v>8933</v>
      </c>
      <c r="L2257" t="str">
        <f>IFERROR(INDEX(play_attribution!$B$2:$B$328,MATCH(A2257,play_attribution!$A$2:$A$328,0)),"")</f>
        <v/>
      </c>
      <c r="M2257" t="str">
        <f>VLOOKUP(H2257,seller_roster!$A$2:$B$85,2,FALSE)</f>
        <v>Frankie Ferro</v>
      </c>
      <c r="N2257" t="str">
        <f>VLOOKUP(C2257,accounts!$A$2:$F$9615,2,FALSE)</f>
        <v>Nonprofit</v>
      </c>
      <c r="O2257" t="str">
        <f>VLOOKUP(C2257,accounts!$A$2:$F$9615,3,FALSE)</f>
        <v>$2.5M-$5M</v>
      </c>
      <c r="P2257" t="str">
        <f>VLOOKUP(C2257,accounts!$A$2:$F$9615,5,FALSE)</f>
        <v>East</v>
      </c>
      <c r="Q2257" t="b">
        <f t="shared" si="36"/>
        <v>1</v>
      </c>
      <c r="R2257" t="e">
        <f>INDEX(removed_duplicate_rows!$A$5:$A$39,MATCH(wins!A2257,removed_duplicate_rows!$A$5:$A$39,0))</f>
        <v>#N/A</v>
      </c>
    </row>
    <row r="2258" spans="1:18" ht="15.75" customHeight="1" x14ac:dyDescent="0.2">
      <c r="A2258" t="s">
        <v>6903</v>
      </c>
      <c r="B2258" t="s">
        <v>6904</v>
      </c>
      <c r="C2258" t="s">
        <v>6905</v>
      </c>
      <c r="D2258" s="10">
        <v>45822</v>
      </c>
      <c r="E2258" t="s">
        <v>4832</v>
      </c>
      <c r="F2258">
        <v>6</v>
      </c>
      <c r="G2258" t="s">
        <v>77</v>
      </c>
      <c r="H2258" t="s">
        <v>177</v>
      </c>
      <c r="I2258" t="s">
        <v>55</v>
      </c>
      <c r="J2258">
        <v>1</v>
      </c>
      <c r="K2258">
        <v>5395</v>
      </c>
      <c r="L2258" t="str">
        <f>IFERROR(INDEX(play_attribution!$B$2:$B$328,MATCH(A2258,play_attribution!$A$2:$A$328,0)),"")</f>
        <v/>
      </c>
      <c r="M2258" t="str">
        <f>VLOOKUP(H2258,seller_roster!$A$2:$B$85,2,FALSE)</f>
        <v>Gray Marsh</v>
      </c>
      <c r="N2258" t="str">
        <f>VLOOKUP(C2258,accounts!$A$2:$F$9615,2,FALSE)</f>
        <v>Retail Multi-Location</v>
      </c>
      <c r="O2258" t="str">
        <f>VLOOKUP(C2258,accounts!$A$2:$F$9615,3,FALSE)</f>
        <v>$2.5M-$5M</v>
      </c>
      <c r="P2258" t="str">
        <f>VLOOKUP(C2258,accounts!$A$2:$F$9615,5,FALSE)</f>
        <v>East</v>
      </c>
      <c r="Q2258" t="b">
        <f t="shared" si="36"/>
        <v>1</v>
      </c>
      <c r="R2258" t="e">
        <f>INDEX(removed_duplicate_rows!$A$5:$A$39,MATCH(wins!A2258,removed_duplicate_rows!$A$5:$A$39,0))</f>
        <v>#N/A</v>
      </c>
    </row>
    <row r="2259" spans="1:18" ht="15.75" customHeight="1" x14ac:dyDescent="0.2">
      <c r="A2259" t="s">
        <v>6906</v>
      </c>
      <c r="B2259" t="s">
        <v>6907</v>
      </c>
      <c r="C2259" t="s">
        <v>6908</v>
      </c>
      <c r="D2259" s="10">
        <v>45822</v>
      </c>
      <c r="E2259" t="s">
        <v>4832</v>
      </c>
      <c r="F2259">
        <v>6</v>
      </c>
      <c r="G2259" t="s">
        <v>77</v>
      </c>
      <c r="H2259" t="s">
        <v>133</v>
      </c>
      <c r="I2259" t="s">
        <v>79</v>
      </c>
      <c r="J2259">
        <v>1</v>
      </c>
      <c r="K2259">
        <v>9277</v>
      </c>
      <c r="L2259" t="str">
        <f>IFERROR(INDEX(play_attribution!$B$2:$B$328,MATCH(A2259,play_attribution!$A$2:$A$328,0)),"")</f>
        <v/>
      </c>
      <c r="M2259" t="str">
        <f>VLOOKUP(H2259,seller_roster!$A$2:$B$85,2,FALSE)</f>
        <v>Devon Tran</v>
      </c>
      <c r="N2259" t="str">
        <f>VLOOKUP(C2259,accounts!$A$2:$F$9615,2,FALSE)</f>
        <v>Nonprofit</v>
      </c>
      <c r="O2259" t="str">
        <f>VLOOKUP(C2259,accounts!$A$2:$F$9615,3,FALSE)</f>
        <v>$2.5M-$5M</v>
      </c>
      <c r="P2259" t="str">
        <f>VLOOKUP(C2259,accounts!$A$2:$F$9615,5,FALSE)</f>
        <v>East</v>
      </c>
      <c r="Q2259" t="b">
        <f t="shared" si="36"/>
        <v>1</v>
      </c>
      <c r="R2259" t="e">
        <f>INDEX(removed_duplicate_rows!$A$5:$A$39,MATCH(wins!A2259,removed_duplicate_rows!$A$5:$A$39,0))</f>
        <v>#N/A</v>
      </c>
    </row>
    <row r="2260" spans="1:18" ht="15.75" customHeight="1" x14ac:dyDescent="0.2">
      <c r="A2260" t="s">
        <v>6909</v>
      </c>
      <c r="B2260" t="s">
        <v>6910</v>
      </c>
      <c r="C2260" t="s">
        <v>6911</v>
      </c>
      <c r="D2260" s="10">
        <v>45822</v>
      </c>
      <c r="E2260" t="s">
        <v>4832</v>
      </c>
      <c r="F2260">
        <v>6</v>
      </c>
      <c r="G2260" t="s">
        <v>77</v>
      </c>
      <c r="H2260" t="s">
        <v>107</v>
      </c>
      <c r="I2260" t="s">
        <v>55</v>
      </c>
      <c r="J2260">
        <v>1</v>
      </c>
      <c r="K2260">
        <v>6761</v>
      </c>
      <c r="L2260" t="str">
        <f>IFERROR(INDEX(play_attribution!$B$2:$B$328,MATCH(A2260,play_attribution!$A$2:$A$328,0)),"")</f>
        <v/>
      </c>
      <c r="M2260" t="str">
        <f>VLOOKUP(H2260,seller_roster!$A$2:$B$85,2,FALSE)</f>
        <v>Skyler Doyle</v>
      </c>
      <c r="N2260" t="str">
        <f>VLOOKUP(C2260,accounts!$A$2:$F$9615,2,FALSE)</f>
        <v>Hospitality Group</v>
      </c>
      <c r="O2260" t="str">
        <f>VLOOKUP(C2260,accounts!$A$2:$F$9615,3,FALSE)</f>
        <v>$2.5M-$5M</v>
      </c>
      <c r="P2260" t="str">
        <f>VLOOKUP(C2260,accounts!$A$2:$F$9615,5,FALSE)</f>
        <v>Central</v>
      </c>
      <c r="Q2260" t="b">
        <f t="shared" si="36"/>
        <v>1</v>
      </c>
      <c r="R2260" t="e">
        <f>INDEX(removed_duplicate_rows!$A$5:$A$39,MATCH(wins!A2260,removed_duplicate_rows!$A$5:$A$39,0))</f>
        <v>#N/A</v>
      </c>
    </row>
    <row r="2261" spans="1:18" ht="15.75" customHeight="1" x14ac:dyDescent="0.2">
      <c r="A2261" t="s">
        <v>6912</v>
      </c>
      <c r="B2261" t="s">
        <v>6913</v>
      </c>
      <c r="C2261" t="s">
        <v>6914</v>
      </c>
      <c r="D2261" s="10">
        <v>45822</v>
      </c>
      <c r="E2261" t="s">
        <v>4832</v>
      </c>
      <c r="F2261">
        <v>6</v>
      </c>
      <c r="G2261" t="s">
        <v>77</v>
      </c>
      <c r="H2261" t="s">
        <v>99</v>
      </c>
      <c r="I2261" t="s">
        <v>55</v>
      </c>
      <c r="J2261">
        <v>1</v>
      </c>
      <c r="K2261">
        <v>7218</v>
      </c>
      <c r="L2261" t="str">
        <f>IFERROR(INDEX(play_attribution!$B$2:$B$328,MATCH(A2261,play_attribution!$A$2:$A$328,0)),"")</f>
        <v/>
      </c>
      <c r="M2261" t="str">
        <f>VLOOKUP(H2261,seller_roster!$A$2:$B$85,2,FALSE)</f>
        <v>Shiloh Sorensen</v>
      </c>
      <c r="N2261" t="str">
        <f>VLOOKUP(C2261,accounts!$A$2:$F$9615,2,FALSE)</f>
        <v>Hospitality Group</v>
      </c>
      <c r="O2261" t="str">
        <f>VLOOKUP(C2261,accounts!$A$2:$F$9615,3,FALSE)</f>
        <v>$1M-$2.5M</v>
      </c>
      <c r="P2261" t="str">
        <f>VLOOKUP(C2261,accounts!$A$2:$F$9615,5,FALSE)</f>
        <v>East</v>
      </c>
      <c r="Q2261" t="b">
        <f t="shared" si="36"/>
        <v>1</v>
      </c>
      <c r="R2261" t="e">
        <f>INDEX(removed_duplicate_rows!$A$5:$A$39,MATCH(wins!A2261,removed_duplicate_rows!$A$5:$A$39,0))</f>
        <v>#N/A</v>
      </c>
    </row>
    <row r="2262" spans="1:18" ht="15.75" customHeight="1" x14ac:dyDescent="0.2">
      <c r="A2262" t="s">
        <v>6915</v>
      </c>
      <c r="B2262" t="s">
        <v>6916</v>
      </c>
      <c r="C2262" t="s">
        <v>6917</v>
      </c>
      <c r="D2262" s="10">
        <v>45822</v>
      </c>
      <c r="E2262" t="s">
        <v>4832</v>
      </c>
      <c r="F2262">
        <v>6</v>
      </c>
      <c r="G2262" t="s">
        <v>77</v>
      </c>
      <c r="H2262" t="s">
        <v>129</v>
      </c>
      <c r="I2262" t="s">
        <v>79</v>
      </c>
      <c r="J2262">
        <v>1</v>
      </c>
      <c r="K2262">
        <v>6900</v>
      </c>
      <c r="L2262" t="str">
        <f>IFERROR(INDEX(play_attribution!$B$2:$B$328,MATCH(A2262,play_attribution!$A$2:$A$328,0)),"")</f>
        <v/>
      </c>
      <c r="M2262" t="str">
        <f>VLOOKUP(H2262,seller_roster!$A$2:$B$85,2,FALSE)</f>
        <v>Gray Vega</v>
      </c>
      <c r="N2262" t="str">
        <f>VLOOKUP(C2262,accounts!$A$2:$F$9615,2,FALSE)</f>
        <v>Professional Services</v>
      </c>
      <c r="O2262" t="str">
        <f>VLOOKUP(C2262,accounts!$A$2:$F$9615,3,FALSE)</f>
        <v>&gt;$10M</v>
      </c>
      <c r="P2262" t="str">
        <f>VLOOKUP(C2262,accounts!$A$2:$F$9615,5,FALSE)</f>
        <v>West</v>
      </c>
      <c r="Q2262" t="b">
        <f t="shared" si="36"/>
        <v>1</v>
      </c>
      <c r="R2262" t="e">
        <f>INDEX(removed_duplicate_rows!$A$5:$A$39,MATCH(wins!A2262,removed_duplicate_rows!$A$5:$A$39,0))</f>
        <v>#N/A</v>
      </c>
    </row>
    <row r="2263" spans="1:18" ht="15.75" customHeight="1" x14ac:dyDescent="0.2">
      <c r="A2263" t="s">
        <v>6918</v>
      </c>
      <c r="B2263" t="s">
        <v>6919</v>
      </c>
      <c r="C2263" t="s">
        <v>6920</v>
      </c>
      <c r="D2263" s="10">
        <v>45822</v>
      </c>
      <c r="E2263" t="s">
        <v>4832</v>
      </c>
      <c r="F2263">
        <v>6</v>
      </c>
      <c r="G2263" t="s">
        <v>77</v>
      </c>
      <c r="H2263" t="s">
        <v>1230</v>
      </c>
      <c r="I2263" t="s">
        <v>55</v>
      </c>
      <c r="J2263">
        <v>1</v>
      </c>
      <c r="K2263">
        <v>10392</v>
      </c>
      <c r="L2263" t="str">
        <f>IFERROR(INDEX(play_attribution!$B$2:$B$328,MATCH(A2263,play_attribution!$A$2:$A$328,0)),"")</f>
        <v/>
      </c>
      <c r="M2263" t="str">
        <f>VLOOKUP(H2263,seller_roster!$A$2:$B$85,2,FALSE)</f>
        <v>Lennon Doyle</v>
      </c>
      <c r="N2263" t="str">
        <f>VLOOKUP(C2263,accounts!$A$2:$F$9615,2,FALSE)</f>
        <v>Construction</v>
      </c>
      <c r="O2263" t="str">
        <f>VLOOKUP(C2263,accounts!$A$2:$F$9615,3,FALSE)</f>
        <v>$2.5M-$5M</v>
      </c>
      <c r="P2263" t="str">
        <f>VLOOKUP(C2263,accounts!$A$2:$F$9615,5,FALSE)</f>
        <v>West</v>
      </c>
      <c r="Q2263" t="b">
        <f t="shared" si="36"/>
        <v>1</v>
      </c>
      <c r="R2263" t="e">
        <f>INDEX(removed_duplicate_rows!$A$5:$A$39,MATCH(wins!A2263,removed_duplicate_rows!$A$5:$A$39,0))</f>
        <v>#N/A</v>
      </c>
    </row>
    <row r="2264" spans="1:18" ht="15.75" customHeight="1" x14ac:dyDescent="0.2">
      <c r="A2264" t="s">
        <v>6921</v>
      </c>
      <c r="B2264" t="s">
        <v>6922</v>
      </c>
      <c r="C2264" t="s">
        <v>6923</v>
      </c>
      <c r="D2264" s="10">
        <v>45822</v>
      </c>
      <c r="E2264" t="s">
        <v>4832</v>
      </c>
      <c r="F2264">
        <v>6</v>
      </c>
      <c r="G2264" t="s">
        <v>77</v>
      </c>
      <c r="H2264" t="s">
        <v>1230</v>
      </c>
      <c r="I2264" t="s">
        <v>55</v>
      </c>
      <c r="J2264">
        <v>1</v>
      </c>
      <c r="K2264">
        <v>5509</v>
      </c>
      <c r="L2264" t="str">
        <f>IFERROR(INDEX(play_attribution!$B$2:$B$328,MATCH(A2264,play_attribution!$A$2:$A$328,0)),"")</f>
        <v/>
      </c>
      <c r="M2264" t="str">
        <f>VLOOKUP(H2264,seller_roster!$A$2:$B$85,2,FALSE)</f>
        <v>Lennon Doyle</v>
      </c>
      <c r="N2264" t="str">
        <f>VLOOKUP(C2264,accounts!$A$2:$F$9615,2,FALSE)</f>
        <v>Field Services</v>
      </c>
      <c r="O2264" t="str">
        <f>VLOOKUP(C2264,accounts!$A$2:$F$9615,3,FALSE)</f>
        <v>$5M-$10M</v>
      </c>
      <c r="P2264" t="str">
        <f>VLOOKUP(C2264,accounts!$A$2:$F$9615,5,FALSE)</f>
        <v>Central</v>
      </c>
      <c r="Q2264" t="b">
        <f t="shared" si="36"/>
        <v>1</v>
      </c>
      <c r="R2264" t="e">
        <f>INDEX(removed_duplicate_rows!$A$5:$A$39,MATCH(wins!A2264,removed_duplicate_rows!$A$5:$A$39,0))</f>
        <v>#N/A</v>
      </c>
    </row>
    <row r="2265" spans="1:18" ht="15.75" customHeight="1" x14ac:dyDescent="0.2">
      <c r="A2265" t="s">
        <v>6924</v>
      </c>
      <c r="B2265" t="s">
        <v>6925</v>
      </c>
      <c r="C2265" t="s">
        <v>6926</v>
      </c>
      <c r="D2265" s="10">
        <v>45822</v>
      </c>
      <c r="E2265" t="s">
        <v>4832</v>
      </c>
      <c r="F2265">
        <v>6</v>
      </c>
      <c r="G2265" t="s">
        <v>77</v>
      </c>
      <c r="H2265" t="s">
        <v>266</v>
      </c>
      <c r="I2265" t="s">
        <v>79</v>
      </c>
      <c r="J2265">
        <v>1</v>
      </c>
      <c r="K2265">
        <v>3834</v>
      </c>
      <c r="L2265" t="str">
        <f>IFERROR(INDEX(play_attribution!$B$2:$B$328,MATCH(A2265,play_attribution!$A$2:$A$328,0)),"")</f>
        <v/>
      </c>
      <c r="M2265" t="str">
        <f>VLOOKUP(H2265,seller_roster!$A$2:$B$85,2,FALSE)</f>
        <v>Dakota Vega</v>
      </c>
      <c r="N2265" t="str">
        <f>VLOOKUP(C2265,accounts!$A$2:$F$9615,2,FALSE)</f>
        <v>Retail Multi-Location</v>
      </c>
      <c r="O2265" t="str">
        <f>VLOOKUP(C2265,accounts!$A$2:$F$9615,3,FALSE)</f>
        <v>$2.5M-$5M</v>
      </c>
      <c r="P2265" t="str">
        <f>VLOOKUP(C2265,accounts!$A$2:$F$9615,5,FALSE)</f>
        <v>West</v>
      </c>
      <c r="Q2265" t="b">
        <f t="shared" si="36"/>
        <v>1</v>
      </c>
      <c r="R2265" t="e">
        <f>INDEX(removed_duplicate_rows!$A$5:$A$39,MATCH(wins!A2265,removed_duplicate_rows!$A$5:$A$39,0))</f>
        <v>#N/A</v>
      </c>
    </row>
    <row r="2266" spans="1:18" ht="15.75" customHeight="1" x14ac:dyDescent="0.2">
      <c r="A2266" t="s">
        <v>6927</v>
      </c>
      <c r="B2266" t="s">
        <v>6928</v>
      </c>
      <c r="C2266" t="s">
        <v>6929</v>
      </c>
      <c r="D2266" s="10">
        <v>45822</v>
      </c>
      <c r="E2266" t="s">
        <v>4832</v>
      </c>
      <c r="F2266">
        <v>6</v>
      </c>
      <c r="G2266" t="s">
        <v>77</v>
      </c>
      <c r="H2266" t="s">
        <v>159</v>
      </c>
      <c r="I2266" t="s">
        <v>55</v>
      </c>
      <c r="J2266">
        <v>1</v>
      </c>
      <c r="K2266">
        <v>13043</v>
      </c>
      <c r="L2266" t="str">
        <f>IFERROR(INDEX(play_attribution!$B$2:$B$328,MATCH(A2266,play_attribution!$A$2:$A$328,0)),"")</f>
        <v/>
      </c>
      <c r="M2266" t="str">
        <f>VLOOKUP(H2266,seller_roster!$A$2:$B$85,2,FALSE)</f>
        <v>Kai Bianchi</v>
      </c>
      <c r="N2266" t="str">
        <f>VLOOKUP(C2266,accounts!$A$2:$F$9615,2,FALSE)</f>
        <v>Manufacturing</v>
      </c>
      <c r="O2266" t="str">
        <f>VLOOKUP(C2266,accounts!$A$2:$F$9615,3,FALSE)</f>
        <v>$5M-$10M</v>
      </c>
      <c r="P2266" t="str">
        <f>VLOOKUP(C2266,accounts!$A$2:$F$9615,5,FALSE)</f>
        <v>East</v>
      </c>
      <c r="Q2266" t="b">
        <f t="shared" si="36"/>
        <v>1</v>
      </c>
      <c r="R2266" t="e">
        <f>INDEX(removed_duplicate_rows!$A$5:$A$39,MATCH(wins!A2266,removed_duplicate_rows!$A$5:$A$39,0))</f>
        <v>#N/A</v>
      </c>
    </row>
    <row r="2267" spans="1:18" ht="15.75" customHeight="1" x14ac:dyDescent="0.2">
      <c r="A2267" t="s">
        <v>6930</v>
      </c>
      <c r="B2267" t="s">
        <v>6931</v>
      </c>
      <c r="C2267" t="s">
        <v>6932</v>
      </c>
      <c r="D2267" s="10">
        <v>45822</v>
      </c>
      <c r="E2267" t="s">
        <v>4832</v>
      </c>
      <c r="F2267">
        <v>6</v>
      </c>
      <c r="G2267" t="s">
        <v>77</v>
      </c>
      <c r="H2267" t="s">
        <v>78</v>
      </c>
      <c r="I2267" t="s">
        <v>79</v>
      </c>
      <c r="J2267">
        <v>1</v>
      </c>
      <c r="K2267">
        <v>6197</v>
      </c>
      <c r="L2267" t="str">
        <f>IFERROR(INDEX(play_attribution!$B$2:$B$328,MATCH(A2267,play_attribution!$A$2:$A$328,0)),"")</f>
        <v/>
      </c>
      <c r="M2267" t="str">
        <f>VLOOKUP(H2267,seller_roster!$A$2:$B$85,2,FALSE)</f>
        <v>Lennon Ferro</v>
      </c>
      <c r="N2267" t="str">
        <f>VLOOKUP(C2267,accounts!$A$2:$F$9615,2,FALSE)</f>
        <v>Professional Services</v>
      </c>
      <c r="O2267" t="str">
        <f>VLOOKUP(C2267,accounts!$A$2:$F$9615,3,FALSE)</f>
        <v>&lt;$1M</v>
      </c>
      <c r="P2267" t="str">
        <f>VLOOKUP(C2267,accounts!$A$2:$F$9615,5,FALSE)</f>
        <v>Central</v>
      </c>
      <c r="Q2267" t="b">
        <f t="shared" si="36"/>
        <v>1</v>
      </c>
      <c r="R2267" t="e">
        <f>INDEX(removed_duplicate_rows!$A$5:$A$39,MATCH(wins!A2267,removed_duplicate_rows!$A$5:$A$39,0))</f>
        <v>#N/A</v>
      </c>
    </row>
    <row r="2268" spans="1:18" ht="15.75" customHeight="1" x14ac:dyDescent="0.2">
      <c r="A2268" t="s">
        <v>6933</v>
      </c>
      <c r="B2268" t="s">
        <v>6934</v>
      </c>
      <c r="C2268" t="s">
        <v>6935</v>
      </c>
      <c r="D2268" s="10">
        <v>45822</v>
      </c>
      <c r="E2268" t="s">
        <v>4832</v>
      </c>
      <c r="F2268">
        <v>6</v>
      </c>
      <c r="G2268" t="s">
        <v>77</v>
      </c>
      <c r="H2268" t="s">
        <v>191</v>
      </c>
      <c r="I2268" t="s">
        <v>79</v>
      </c>
      <c r="J2268">
        <v>1</v>
      </c>
      <c r="K2268">
        <v>7311</v>
      </c>
      <c r="L2268" t="str">
        <f>IFERROR(INDEX(play_attribution!$B$2:$B$328,MATCH(A2268,play_attribution!$A$2:$A$328,0)),"")</f>
        <v/>
      </c>
      <c r="M2268" t="str">
        <f>VLOOKUP(H2268,seller_roster!$A$2:$B$85,2,FALSE)</f>
        <v>Blake Lindqvist</v>
      </c>
      <c r="N2268" t="str">
        <f>VLOOKUP(C2268,accounts!$A$2:$F$9615,2,FALSE)</f>
        <v>Healthcare Services</v>
      </c>
      <c r="O2268" t="str">
        <f>VLOOKUP(C2268,accounts!$A$2:$F$9615,3,FALSE)</f>
        <v>$2.5M-$5M</v>
      </c>
      <c r="P2268" t="str">
        <f>VLOOKUP(C2268,accounts!$A$2:$F$9615,5,FALSE)</f>
        <v>East</v>
      </c>
      <c r="Q2268" t="b">
        <f t="shared" si="36"/>
        <v>1</v>
      </c>
      <c r="R2268" t="e">
        <f>INDEX(removed_duplicate_rows!$A$5:$A$39,MATCH(wins!A2268,removed_duplicate_rows!$A$5:$A$39,0))</f>
        <v>#N/A</v>
      </c>
    </row>
    <row r="2269" spans="1:18" ht="15.75" customHeight="1" x14ac:dyDescent="0.2">
      <c r="A2269" t="s">
        <v>6936</v>
      </c>
      <c r="B2269" t="s">
        <v>6937</v>
      </c>
      <c r="C2269" t="s">
        <v>6938</v>
      </c>
      <c r="D2269" s="10">
        <v>45822</v>
      </c>
      <c r="E2269" t="s">
        <v>4832</v>
      </c>
      <c r="F2269">
        <v>6</v>
      </c>
      <c r="G2269" t="s">
        <v>77</v>
      </c>
      <c r="H2269" t="s">
        <v>210</v>
      </c>
      <c r="I2269" t="s">
        <v>79</v>
      </c>
      <c r="J2269">
        <v>1</v>
      </c>
      <c r="K2269">
        <v>8861</v>
      </c>
      <c r="L2269" t="str">
        <f>IFERROR(INDEX(play_attribution!$B$2:$B$328,MATCH(A2269,play_attribution!$A$2:$A$328,0)),"")</f>
        <v/>
      </c>
      <c r="M2269" t="str">
        <f>VLOOKUP(H2269,seller_roster!$A$2:$B$85,2,FALSE)</f>
        <v>Emerson Reyes</v>
      </c>
      <c r="N2269" t="str">
        <f>VLOOKUP(C2269,accounts!$A$2:$F$9615,2,FALSE)</f>
        <v>Healthcare Services</v>
      </c>
      <c r="O2269" t="str">
        <f>VLOOKUP(C2269,accounts!$A$2:$F$9615,3,FALSE)</f>
        <v>$1M-$2.5M</v>
      </c>
      <c r="P2269" t="str">
        <f>VLOOKUP(C2269,accounts!$A$2:$F$9615,5,FALSE)</f>
        <v>West</v>
      </c>
      <c r="Q2269" t="b">
        <f t="shared" si="36"/>
        <v>1</v>
      </c>
      <c r="R2269" t="e">
        <f>INDEX(removed_duplicate_rows!$A$5:$A$39,MATCH(wins!A2269,removed_duplicate_rows!$A$5:$A$39,0))</f>
        <v>#N/A</v>
      </c>
    </row>
    <row r="2270" spans="1:18" ht="15.75" customHeight="1" x14ac:dyDescent="0.2">
      <c r="A2270" t="s">
        <v>6939</v>
      </c>
      <c r="B2270" t="s">
        <v>6940</v>
      </c>
      <c r="C2270" t="s">
        <v>6941</v>
      </c>
      <c r="D2270" s="10">
        <v>45822</v>
      </c>
      <c r="E2270" t="s">
        <v>4832</v>
      </c>
      <c r="F2270">
        <v>6</v>
      </c>
      <c r="G2270" t="s">
        <v>273</v>
      </c>
      <c r="H2270" t="s">
        <v>293</v>
      </c>
      <c r="I2270" t="s">
        <v>79</v>
      </c>
      <c r="J2270">
        <v>1</v>
      </c>
      <c r="K2270">
        <v>7148</v>
      </c>
      <c r="L2270" t="str">
        <f>IFERROR(INDEX(play_attribution!$B$2:$B$328,MATCH(A2270,play_attribution!$A$2:$A$328,0)),"")</f>
        <v/>
      </c>
      <c r="M2270" t="str">
        <f>VLOOKUP(H2270,seller_roster!$A$2:$B$85,2,FALSE)</f>
        <v>Hayden Sorensen</v>
      </c>
      <c r="N2270" t="str">
        <f>VLOOKUP(C2270,accounts!$A$2:$F$9615,2,FALSE)</f>
        <v>Professional Services</v>
      </c>
      <c r="O2270" t="str">
        <f>VLOOKUP(C2270,accounts!$A$2:$F$9615,3,FALSE)</f>
        <v>&gt;$10M</v>
      </c>
      <c r="P2270" t="str">
        <f>VLOOKUP(C2270,accounts!$A$2:$F$9615,5,FALSE)</f>
        <v>West</v>
      </c>
      <c r="Q2270" t="b">
        <f t="shared" si="36"/>
        <v>1</v>
      </c>
      <c r="R2270" t="e">
        <f>INDEX(removed_duplicate_rows!$A$5:$A$39,MATCH(wins!A2270,removed_duplicate_rows!$A$5:$A$39,0))</f>
        <v>#N/A</v>
      </c>
    </row>
    <row r="2271" spans="1:18" ht="15.75" customHeight="1" x14ac:dyDescent="0.2">
      <c r="A2271" t="s">
        <v>6942</v>
      </c>
      <c r="B2271" t="s">
        <v>6943</v>
      </c>
      <c r="C2271" t="s">
        <v>6944</v>
      </c>
      <c r="D2271" s="10">
        <v>45822</v>
      </c>
      <c r="E2271" t="s">
        <v>4832</v>
      </c>
      <c r="F2271">
        <v>6</v>
      </c>
      <c r="G2271" t="s">
        <v>273</v>
      </c>
      <c r="H2271" t="s">
        <v>680</v>
      </c>
      <c r="I2271" t="s">
        <v>79</v>
      </c>
      <c r="J2271">
        <v>1</v>
      </c>
      <c r="K2271">
        <v>6916</v>
      </c>
      <c r="L2271" t="str">
        <f>IFERROR(INDEX(play_attribution!$B$2:$B$328,MATCH(A2271,play_attribution!$A$2:$A$328,0)),"")</f>
        <v/>
      </c>
      <c r="M2271" t="str">
        <f>VLOOKUP(H2271,seller_roster!$A$2:$B$85,2,FALSE)</f>
        <v>Tatum Ruiz</v>
      </c>
      <c r="N2271" t="str">
        <f>VLOOKUP(C2271,accounts!$A$2:$F$9615,2,FALSE)</f>
        <v>Field Services</v>
      </c>
      <c r="O2271" t="str">
        <f>VLOOKUP(C2271,accounts!$A$2:$F$9615,3,FALSE)</f>
        <v>$5M-$10M</v>
      </c>
      <c r="P2271" t="str">
        <f>VLOOKUP(C2271,accounts!$A$2:$F$9615,5,FALSE)</f>
        <v>East</v>
      </c>
      <c r="Q2271" t="b">
        <f t="shared" si="36"/>
        <v>1</v>
      </c>
      <c r="R2271" t="e">
        <f>INDEX(removed_duplicate_rows!$A$5:$A$39,MATCH(wins!A2271,removed_duplicate_rows!$A$5:$A$39,0))</f>
        <v>#N/A</v>
      </c>
    </row>
    <row r="2272" spans="1:18" ht="15.75" customHeight="1" x14ac:dyDescent="0.2">
      <c r="A2272" t="s">
        <v>6945</v>
      </c>
      <c r="B2272" t="s">
        <v>6946</v>
      </c>
      <c r="C2272" t="s">
        <v>6947</v>
      </c>
      <c r="D2272" s="10">
        <v>45822</v>
      </c>
      <c r="E2272" t="s">
        <v>4832</v>
      </c>
      <c r="F2272">
        <v>6</v>
      </c>
      <c r="G2272" t="s">
        <v>273</v>
      </c>
      <c r="H2272" t="s">
        <v>344</v>
      </c>
      <c r="I2272" t="s">
        <v>79</v>
      </c>
      <c r="J2272">
        <v>1</v>
      </c>
      <c r="K2272">
        <v>10226</v>
      </c>
      <c r="L2272" t="str">
        <f>IFERROR(INDEX(play_attribution!$B$2:$B$328,MATCH(A2272,play_attribution!$A$2:$A$328,0)),"")</f>
        <v/>
      </c>
      <c r="M2272" t="str">
        <f>VLOOKUP(H2272,seller_roster!$A$2:$B$85,2,FALSE)</f>
        <v>Wren Kowalski</v>
      </c>
      <c r="N2272" t="str">
        <f>VLOOKUP(C2272,accounts!$A$2:$F$9615,2,FALSE)</f>
        <v>Nonprofit</v>
      </c>
      <c r="O2272" t="str">
        <f>VLOOKUP(C2272,accounts!$A$2:$F$9615,3,FALSE)</f>
        <v>$2.5M-$5M</v>
      </c>
      <c r="P2272" t="str">
        <f>VLOOKUP(C2272,accounts!$A$2:$F$9615,5,FALSE)</f>
        <v>East</v>
      </c>
      <c r="Q2272" t="b">
        <f t="shared" si="36"/>
        <v>1</v>
      </c>
      <c r="R2272" t="e">
        <f>INDEX(removed_duplicate_rows!$A$5:$A$39,MATCH(wins!A2272,removed_duplicate_rows!$A$5:$A$39,0))</f>
        <v>#N/A</v>
      </c>
    </row>
    <row r="2273" spans="1:18" ht="15.75" customHeight="1" x14ac:dyDescent="0.2">
      <c r="A2273" t="s">
        <v>6948</v>
      </c>
      <c r="B2273" t="s">
        <v>6949</v>
      </c>
      <c r="C2273" t="s">
        <v>6950</v>
      </c>
      <c r="D2273" s="10">
        <v>45822</v>
      </c>
      <c r="E2273" t="s">
        <v>4832</v>
      </c>
      <c r="F2273">
        <v>6</v>
      </c>
      <c r="G2273" t="s">
        <v>273</v>
      </c>
      <c r="H2273" t="s">
        <v>727</v>
      </c>
      <c r="I2273" t="s">
        <v>55</v>
      </c>
      <c r="J2273">
        <v>1</v>
      </c>
      <c r="K2273">
        <v>7426</v>
      </c>
      <c r="L2273" t="str">
        <f>IFERROR(INDEX(play_attribution!$B$2:$B$328,MATCH(A2273,play_attribution!$A$2:$A$328,0)),"")</f>
        <v/>
      </c>
      <c r="M2273" t="str">
        <f>VLOOKUP(H2273,seller_roster!$A$2:$B$85,2,FALSE)</f>
        <v>Finley Okafor</v>
      </c>
      <c r="N2273" t="str">
        <f>VLOOKUP(C2273,accounts!$A$2:$F$9615,2,FALSE)</f>
        <v>Healthcare Services</v>
      </c>
      <c r="O2273" t="str">
        <f>VLOOKUP(C2273,accounts!$A$2:$F$9615,3,FALSE)</f>
        <v>$5M-$10M</v>
      </c>
      <c r="P2273" t="str">
        <f>VLOOKUP(C2273,accounts!$A$2:$F$9615,5,FALSE)</f>
        <v>Central</v>
      </c>
      <c r="Q2273" t="b">
        <f t="shared" si="36"/>
        <v>1</v>
      </c>
      <c r="R2273" t="e">
        <f>INDEX(removed_duplicate_rows!$A$5:$A$39,MATCH(wins!A2273,removed_duplicate_rows!$A$5:$A$39,0))</f>
        <v>#N/A</v>
      </c>
    </row>
    <row r="2274" spans="1:18" ht="15.75" customHeight="1" x14ac:dyDescent="0.2">
      <c r="A2274" t="s">
        <v>6951</v>
      </c>
      <c r="B2274" t="s">
        <v>6952</v>
      </c>
      <c r="C2274" t="s">
        <v>6953</v>
      </c>
      <c r="D2274" s="10">
        <v>45822</v>
      </c>
      <c r="E2274" t="s">
        <v>4832</v>
      </c>
      <c r="F2274">
        <v>6</v>
      </c>
      <c r="G2274" t="s">
        <v>273</v>
      </c>
      <c r="H2274" t="s">
        <v>323</v>
      </c>
      <c r="I2274" t="s">
        <v>55</v>
      </c>
      <c r="J2274">
        <v>1</v>
      </c>
      <c r="K2274">
        <v>10027</v>
      </c>
      <c r="L2274" t="str">
        <f>IFERROR(INDEX(play_attribution!$B$2:$B$328,MATCH(A2274,play_attribution!$A$2:$A$328,0)),"")</f>
        <v/>
      </c>
      <c r="M2274" t="str">
        <f>VLOOKUP(H2274,seller_roster!$A$2:$B$85,2,FALSE)</f>
        <v>Finley Kowalski</v>
      </c>
      <c r="N2274" t="str">
        <f>VLOOKUP(C2274,accounts!$A$2:$F$9615,2,FALSE)</f>
        <v>Nonprofit</v>
      </c>
      <c r="O2274" t="str">
        <f>VLOOKUP(C2274,accounts!$A$2:$F$9615,3,FALSE)</f>
        <v>$2.5M-$5M</v>
      </c>
      <c r="P2274" t="str">
        <f>VLOOKUP(C2274,accounts!$A$2:$F$9615,5,FALSE)</f>
        <v>Central</v>
      </c>
      <c r="Q2274" t="b">
        <f t="shared" si="36"/>
        <v>1</v>
      </c>
      <c r="R2274" t="e">
        <f>INDEX(removed_duplicate_rows!$A$5:$A$39,MATCH(wins!A2274,removed_duplicate_rows!$A$5:$A$39,0))</f>
        <v>#N/A</v>
      </c>
    </row>
    <row r="2275" spans="1:18" ht="15.75" customHeight="1" x14ac:dyDescent="0.2">
      <c r="A2275" t="s">
        <v>6954</v>
      </c>
      <c r="B2275" t="s">
        <v>6955</v>
      </c>
      <c r="C2275" t="s">
        <v>6956</v>
      </c>
      <c r="D2275" s="10">
        <v>45822</v>
      </c>
      <c r="E2275" t="s">
        <v>4832</v>
      </c>
      <c r="F2275">
        <v>6</v>
      </c>
      <c r="G2275" t="s">
        <v>273</v>
      </c>
      <c r="H2275" t="s">
        <v>717</v>
      </c>
      <c r="I2275" t="s">
        <v>79</v>
      </c>
      <c r="J2275">
        <v>1</v>
      </c>
      <c r="K2275">
        <v>9755</v>
      </c>
      <c r="L2275" t="str">
        <f>IFERROR(INDEX(play_attribution!$B$2:$B$328,MATCH(A2275,play_attribution!$A$2:$A$328,0)),"")</f>
        <v/>
      </c>
      <c r="M2275" t="str">
        <f>VLOOKUP(H2275,seller_roster!$A$2:$B$85,2,FALSE)</f>
        <v>Corey Novak</v>
      </c>
      <c r="N2275" t="str">
        <f>VLOOKUP(C2275,accounts!$A$2:$F$9615,2,FALSE)</f>
        <v>Healthcare Services</v>
      </c>
      <c r="O2275" t="str">
        <f>VLOOKUP(C2275,accounts!$A$2:$F$9615,3,FALSE)</f>
        <v>$2.5M-$5M</v>
      </c>
      <c r="P2275" t="str">
        <f>VLOOKUP(C2275,accounts!$A$2:$F$9615,5,FALSE)</f>
        <v>East</v>
      </c>
      <c r="Q2275" t="b">
        <f t="shared" si="36"/>
        <v>1</v>
      </c>
      <c r="R2275" t="e">
        <f>INDEX(removed_duplicate_rows!$A$5:$A$39,MATCH(wins!A2275,removed_duplicate_rows!$A$5:$A$39,0))</f>
        <v>#N/A</v>
      </c>
    </row>
    <row r="2276" spans="1:18" ht="15.75" customHeight="1" x14ac:dyDescent="0.2">
      <c r="A2276" t="s">
        <v>6957</v>
      </c>
      <c r="B2276" t="s">
        <v>6958</v>
      </c>
      <c r="C2276" t="s">
        <v>6959</v>
      </c>
      <c r="D2276" s="10">
        <v>45822</v>
      </c>
      <c r="E2276" t="s">
        <v>4832</v>
      </c>
      <c r="F2276">
        <v>6</v>
      </c>
      <c r="G2276" t="s">
        <v>273</v>
      </c>
      <c r="H2276" t="s">
        <v>344</v>
      </c>
      <c r="I2276" t="s">
        <v>79</v>
      </c>
      <c r="J2276">
        <v>1</v>
      </c>
      <c r="K2276">
        <v>8043</v>
      </c>
      <c r="L2276" t="str">
        <f>IFERROR(INDEX(play_attribution!$B$2:$B$328,MATCH(A2276,play_attribution!$A$2:$A$328,0)),"")</f>
        <v/>
      </c>
      <c r="M2276" t="str">
        <f>VLOOKUP(H2276,seller_roster!$A$2:$B$85,2,FALSE)</f>
        <v>Wren Kowalski</v>
      </c>
      <c r="N2276" t="str">
        <f>VLOOKUP(C2276,accounts!$A$2:$F$9615,2,FALSE)</f>
        <v>Retail Multi-Location</v>
      </c>
      <c r="O2276" t="str">
        <f>VLOOKUP(C2276,accounts!$A$2:$F$9615,3,FALSE)</f>
        <v>$5M-$10M</v>
      </c>
      <c r="P2276" t="str">
        <f>VLOOKUP(C2276,accounts!$A$2:$F$9615,5,FALSE)</f>
        <v>East</v>
      </c>
      <c r="Q2276" t="b">
        <f t="shared" si="36"/>
        <v>1</v>
      </c>
      <c r="R2276" t="e">
        <f>INDEX(removed_duplicate_rows!$A$5:$A$39,MATCH(wins!A2276,removed_duplicate_rows!$A$5:$A$39,0))</f>
        <v>#N/A</v>
      </c>
    </row>
    <row r="2277" spans="1:18" ht="15.75" customHeight="1" x14ac:dyDescent="0.2">
      <c r="A2277" t="s">
        <v>6960</v>
      </c>
      <c r="B2277" t="s">
        <v>6961</v>
      </c>
      <c r="C2277" t="s">
        <v>6962</v>
      </c>
      <c r="D2277" s="10">
        <v>45822</v>
      </c>
      <c r="E2277" t="s">
        <v>4832</v>
      </c>
      <c r="F2277">
        <v>6</v>
      </c>
      <c r="G2277" t="s">
        <v>273</v>
      </c>
      <c r="H2277" t="s">
        <v>727</v>
      </c>
      <c r="I2277" t="s">
        <v>79</v>
      </c>
      <c r="J2277">
        <v>1</v>
      </c>
      <c r="K2277">
        <v>10596</v>
      </c>
      <c r="L2277" t="str">
        <f>IFERROR(INDEX(play_attribution!$B$2:$B$328,MATCH(A2277,play_attribution!$A$2:$A$328,0)),"")</f>
        <v/>
      </c>
      <c r="M2277" t="str">
        <f>VLOOKUP(H2277,seller_roster!$A$2:$B$85,2,FALSE)</f>
        <v>Finley Okafor</v>
      </c>
      <c r="N2277" t="str">
        <f>VLOOKUP(C2277,accounts!$A$2:$F$9615,2,FALSE)</f>
        <v>Hospitality Group</v>
      </c>
      <c r="O2277" t="str">
        <f>VLOOKUP(C2277,accounts!$A$2:$F$9615,3,FALSE)</f>
        <v>$2.5M-$5M</v>
      </c>
      <c r="P2277" t="str">
        <f>VLOOKUP(C2277,accounts!$A$2:$F$9615,5,FALSE)</f>
        <v>East</v>
      </c>
      <c r="Q2277" t="b">
        <f t="shared" si="36"/>
        <v>1</v>
      </c>
      <c r="R2277" t="e">
        <f>INDEX(removed_duplicate_rows!$A$5:$A$39,MATCH(wins!A2277,removed_duplicate_rows!$A$5:$A$39,0))</f>
        <v>#N/A</v>
      </c>
    </row>
    <row r="2278" spans="1:18" ht="15.75" customHeight="1" x14ac:dyDescent="0.2">
      <c r="A2278" t="s">
        <v>6963</v>
      </c>
      <c r="B2278" t="s">
        <v>6964</v>
      </c>
      <c r="C2278" t="s">
        <v>6965</v>
      </c>
      <c r="D2278" s="10">
        <v>45822</v>
      </c>
      <c r="E2278" t="s">
        <v>4832</v>
      </c>
      <c r="F2278">
        <v>6</v>
      </c>
      <c r="G2278" t="s">
        <v>273</v>
      </c>
      <c r="H2278" t="s">
        <v>327</v>
      </c>
      <c r="I2278" t="s">
        <v>79</v>
      </c>
      <c r="J2278">
        <v>1</v>
      </c>
      <c r="K2278">
        <v>9958</v>
      </c>
      <c r="L2278" t="str">
        <f>IFERROR(INDEX(play_attribution!$B$2:$B$328,MATCH(A2278,play_attribution!$A$2:$A$328,0)),"")</f>
        <v/>
      </c>
      <c r="M2278" t="str">
        <f>VLOOKUP(H2278,seller_roster!$A$2:$B$85,2,FALSE)</f>
        <v>Frankie Lindqvist</v>
      </c>
      <c r="N2278" t="str">
        <f>VLOOKUP(C2278,accounts!$A$2:$F$9615,2,FALSE)</f>
        <v>Nonprofit</v>
      </c>
      <c r="O2278" t="str">
        <f>VLOOKUP(C2278,accounts!$A$2:$F$9615,3,FALSE)</f>
        <v>&lt;$1M</v>
      </c>
      <c r="P2278" t="str">
        <f>VLOOKUP(C2278,accounts!$A$2:$F$9615,5,FALSE)</f>
        <v>West</v>
      </c>
      <c r="Q2278" t="b">
        <f t="shared" si="36"/>
        <v>1</v>
      </c>
      <c r="R2278" t="e">
        <f>INDEX(removed_duplicate_rows!$A$5:$A$39,MATCH(wins!A2278,removed_duplicate_rows!$A$5:$A$39,0))</f>
        <v>#N/A</v>
      </c>
    </row>
    <row r="2279" spans="1:18" ht="15.75" customHeight="1" x14ac:dyDescent="0.2">
      <c r="A2279" t="s">
        <v>6966</v>
      </c>
      <c r="B2279" t="s">
        <v>6967</v>
      </c>
      <c r="C2279" t="s">
        <v>6968</v>
      </c>
      <c r="D2279" s="10">
        <v>45822</v>
      </c>
      <c r="E2279" t="s">
        <v>4832</v>
      </c>
      <c r="F2279">
        <v>6</v>
      </c>
      <c r="G2279" t="s">
        <v>273</v>
      </c>
      <c r="H2279" t="s">
        <v>297</v>
      </c>
      <c r="I2279" t="s">
        <v>79</v>
      </c>
      <c r="J2279">
        <v>1</v>
      </c>
      <c r="K2279">
        <v>7679</v>
      </c>
      <c r="L2279" t="str">
        <f>IFERROR(INDEX(play_attribution!$B$2:$B$328,MATCH(A2279,play_attribution!$A$2:$A$328,0)),"")</f>
        <v/>
      </c>
      <c r="M2279" t="str">
        <f>VLOOKUP(H2279,seller_roster!$A$2:$B$85,2,FALSE)</f>
        <v>Ray Moreau</v>
      </c>
      <c r="N2279" t="str">
        <f>VLOOKUP(C2279,accounts!$A$2:$F$9615,2,FALSE)</f>
        <v>Nonprofit</v>
      </c>
      <c r="O2279" t="str">
        <f>VLOOKUP(C2279,accounts!$A$2:$F$9615,3,FALSE)</f>
        <v>$2.5M-$5M</v>
      </c>
      <c r="P2279" t="str">
        <f>VLOOKUP(C2279,accounts!$A$2:$F$9615,5,FALSE)</f>
        <v>West</v>
      </c>
      <c r="Q2279" t="b">
        <f t="shared" si="36"/>
        <v>1</v>
      </c>
      <c r="R2279" t="e">
        <f>INDEX(removed_duplicate_rows!$A$5:$A$39,MATCH(wins!A2279,removed_duplicate_rows!$A$5:$A$39,0))</f>
        <v>#N/A</v>
      </c>
    </row>
    <row r="2280" spans="1:18" ht="15.75" customHeight="1" x14ac:dyDescent="0.2">
      <c r="A2280" t="s">
        <v>6969</v>
      </c>
      <c r="B2280" t="s">
        <v>6970</v>
      </c>
      <c r="C2280" t="s">
        <v>6971</v>
      </c>
      <c r="D2280" s="10">
        <v>45822</v>
      </c>
      <c r="E2280" t="s">
        <v>4832</v>
      </c>
      <c r="F2280">
        <v>6</v>
      </c>
      <c r="G2280" t="s">
        <v>273</v>
      </c>
      <c r="H2280" t="s">
        <v>274</v>
      </c>
      <c r="I2280" t="s">
        <v>79</v>
      </c>
      <c r="J2280">
        <v>1</v>
      </c>
      <c r="K2280">
        <v>15421</v>
      </c>
      <c r="L2280" t="str">
        <f>IFERROR(INDEX(play_attribution!$B$2:$B$328,MATCH(A2280,play_attribution!$A$2:$A$328,0)),"")</f>
        <v/>
      </c>
      <c r="M2280" t="str">
        <f>VLOOKUP(H2280,seller_roster!$A$2:$B$85,2,FALSE)</f>
        <v>Shiloh Petrov</v>
      </c>
      <c r="N2280" t="str">
        <f>VLOOKUP(C2280,accounts!$A$2:$F$9615,2,FALSE)</f>
        <v>Construction</v>
      </c>
      <c r="O2280" t="str">
        <f>VLOOKUP(C2280,accounts!$A$2:$F$9615,3,FALSE)</f>
        <v>$2.5M-$5M</v>
      </c>
      <c r="P2280" t="str">
        <f>VLOOKUP(C2280,accounts!$A$2:$F$9615,5,FALSE)</f>
        <v>East</v>
      </c>
      <c r="Q2280" t="b">
        <f t="shared" si="36"/>
        <v>1</v>
      </c>
      <c r="R2280" t="e">
        <f>INDEX(removed_duplicate_rows!$A$5:$A$39,MATCH(wins!A2280,removed_duplicate_rows!$A$5:$A$39,0))</f>
        <v>#N/A</v>
      </c>
    </row>
    <row r="2281" spans="1:18" ht="15.75" customHeight="1" x14ac:dyDescent="0.2">
      <c r="A2281" t="s">
        <v>6972</v>
      </c>
      <c r="B2281" t="s">
        <v>6973</v>
      </c>
      <c r="C2281" t="s">
        <v>6974</v>
      </c>
      <c r="D2281" s="10">
        <v>45822</v>
      </c>
      <c r="E2281" t="s">
        <v>4832</v>
      </c>
      <c r="F2281">
        <v>6</v>
      </c>
      <c r="G2281" t="s">
        <v>273</v>
      </c>
      <c r="H2281" t="s">
        <v>1098</v>
      </c>
      <c r="I2281" t="s">
        <v>55</v>
      </c>
      <c r="J2281">
        <v>1</v>
      </c>
      <c r="K2281">
        <v>7463</v>
      </c>
      <c r="L2281" t="str">
        <f>IFERROR(INDEX(play_attribution!$B$2:$B$328,MATCH(A2281,play_attribution!$A$2:$A$328,0)),"")</f>
        <v/>
      </c>
      <c r="M2281" t="str">
        <f>VLOOKUP(H2281,seller_roster!$A$2:$B$85,2,FALSE)</f>
        <v>Yael Okafor</v>
      </c>
      <c r="N2281" t="str">
        <f>VLOOKUP(C2281,accounts!$A$2:$F$9615,2,FALSE)</f>
        <v>Healthcare Services</v>
      </c>
      <c r="O2281" t="str">
        <f>VLOOKUP(C2281,accounts!$A$2:$F$9615,3,FALSE)</f>
        <v>$2.5M-$5M</v>
      </c>
      <c r="P2281" t="str">
        <f>VLOOKUP(C2281,accounts!$A$2:$F$9615,5,FALSE)</f>
        <v>West</v>
      </c>
      <c r="Q2281" t="b">
        <f t="shared" si="36"/>
        <v>1</v>
      </c>
      <c r="R2281" t="e">
        <f>INDEX(removed_duplicate_rows!$A$5:$A$39,MATCH(wins!A2281,removed_duplicate_rows!$A$5:$A$39,0))</f>
        <v>#N/A</v>
      </c>
    </row>
    <row r="2282" spans="1:18" ht="15.75" customHeight="1" x14ac:dyDescent="0.2">
      <c r="A2282" t="s">
        <v>6975</v>
      </c>
      <c r="B2282" t="s">
        <v>6976</v>
      </c>
      <c r="C2282" t="s">
        <v>6977</v>
      </c>
      <c r="D2282" s="10">
        <v>45822</v>
      </c>
      <c r="E2282" t="s">
        <v>4832</v>
      </c>
      <c r="F2282">
        <v>6</v>
      </c>
      <c r="G2282" t="s">
        <v>273</v>
      </c>
      <c r="H2282" t="s">
        <v>344</v>
      </c>
      <c r="I2282" t="s">
        <v>79</v>
      </c>
      <c r="J2282">
        <v>1</v>
      </c>
      <c r="K2282">
        <v>12821</v>
      </c>
      <c r="L2282" t="str">
        <f>IFERROR(INDEX(play_attribution!$B$2:$B$328,MATCH(A2282,play_attribution!$A$2:$A$328,0)),"")</f>
        <v/>
      </c>
      <c r="M2282" t="str">
        <f>VLOOKUP(H2282,seller_roster!$A$2:$B$85,2,FALSE)</f>
        <v>Wren Kowalski</v>
      </c>
      <c r="N2282" t="str">
        <f>VLOOKUP(C2282,accounts!$A$2:$F$9615,2,FALSE)</f>
        <v>Healthcare Services</v>
      </c>
      <c r="O2282" t="str">
        <f>VLOOKUP(C2282,accounts!$A$2:$F$9615,3,FALSE)</f>
        <v>$2.5M-$5M</v>
      </c>
      <c r="P2282" t="str">
        <f>VLOOKUP(C2282,accounts!$A$2:$F$9615,5,FALSE)</f>
        <v>Central</v>
      </c>
      <c r="Q2282" t="b">
        <f t="shared" si="36"/>
        <v>1</v>
      </c>
      <c r="R2282" t="e">
        <f>INDEX(removed_duplicate_rows!$A$5:$A$39,MATCH(wins!A2282,removed_duplicate_rows!$A$5:$A$39,0))</f>
        <v>#N/A</v>
      </c>
    </row>
    <row r="2283" spans="1:18" ht="15.75" customHeight="1" x14ac:dyDescent="0.2">
      <c r="A2283" t="s">
        <v>6978</v>
      </c>
      <c r="B2283" t="s">
        <v>6979</v>
      </c>
      <c r="C2283" t="s">
        <v>6980</v>
      </c>
      <c r="D2283" s="10">
        <v>45822</v>
      </c>
      <c r="E2283" t="s">
        <v>4832</v>
      </c>
      <c r="F2283">
        <v>6</v>
      </c>
      <c r="G2283" t="s">
        <v>273</v>
      </c>
      <c r="H2283" t="s">
        <v>670</v>
      </c>
      <c r="I2283" t="s">
        <v>55</v>
      </c>
      <c r="J2283">
        <v>1</v>
      </c>
      <c r="K2283">
        <v>9124</v>
      </c>
      <c r="L2283" t="str">
        <f>IFERROR(INDEX(play_attribution!$B$2:$B$328,MATCH(A2283,play_attribution!$A$2:$A$328,0)),"")</f>
        <v/>
      </c>
      <c r="M2283" t="str">
        <f>VLOOKUP(H2283,seller_roster!$A$2:$B$85,2,FALSE)</f>
        <v>True Kowalski</v>
      </c>
      <c r="N2283" t="str">
        <f>VLOOKUP(C2283,accounts!$A$2:$F$9615,2,FALSE)</f>
        <v>Wholesale &amp; Distribution</v>
      </c>
      <c r="O2283" t="str">
        <f>VLOOKUP(C2283,accounts!$A$2:$F$9615,3,FALSE)</f>
        <v>$5M-$10M</v>
      </c>
      <c r="P2283" t="str">
        <f>VLOOKUP(C2283,accounts!$A$2:$F$9615,5,FALSE)</f>
        <v>Central</v>
      </c>
      <c r="Q2283" t="b">
        <f t="shared" si="36"/>
        <v>1</v>
      </c>
      <c r="R2283" t="e">
        <f>INDEX(removed_duplicate_rows!$A$5:$A$39,MATCH(wins!A2283,removed_duplicate_rows!$A$5:$A$39,0))</f>
        <v>#N/A</v>
      </c>
    </row>
    <row r="2284" spans="1:18" ht="15.75" customHeight="1" x14ac:dyDescent="0.2">
      <c r="A2284" t="s">
        <v>6981</v>
      </c>
      <c r="B2284" t="s">
        <v>6982</v>
      </c>
      <c r="C2284" t="s">
        <v>6983</v>
      </c>
      <c r="D2284" s="10">
        <v>45822</v>
      </c>
      <c r="E2284" t="s">
        <v>4832</v>
      </c>
      <c r="F2284">
        <v>6</v>
      </c>
      <c r="G2284" t="s">
        <v>273</v>
      </c>
      <c r="H2284" t="s">
        <v>308</v>
      </c>
      <c r="I2284" t="s">
        <v>79</v>
      </c>
      <c r="J2284">
        <v>1</v>
      </c>
      <c r="K2284">
        <v>6876</v>
      </c>
      <c r="L2284" t="str">
        <f>IFERROR(INDEX(play_attribution!$B$2:$B$328,MATCH(A2284,play_attribution!$A$2:$A$328,0)),"")</f>
        <v/>
      </c>
      <c r="M2284" t="str">
        <f>VLOOKUP(H2284,seller_roster!$A$2:$B$85,2,FALSE)</f>
        <v>Blake Ruiz</v>
      </c>
      <c r="N2284" t="str">
        <f>VLOOKUP(C2284,accounts!$A$2:$F$9615,2,FALSE)</f>
        <v>Field Services</v>
      </c>
      <c r="O2284" t="str">
        <f>VLOOKUP(C2284,accounts!$A$2:$F$9615,3,FALSE)</f>
        <v>$5M-$10M</v>
      </c>
      <c r="P2284" t="str">
        <f>VLOOKUP(C2284,accounts!$A$2:$F$9615,5,FALSE)</f>
        <v>West</v>
      </c>
      <c r="Q2284" t="b">
        <f t="shared" si="36"/>
        <v>1</v>
      </c>
      <c r="R2284" t="e">
        <f>INDEX(removed_duplicate_rows!$A$5:$A$39,MATCH(wins!A2284,removed_duplicate_rows!$A$5:$A$39,0))</f>
        <v>#N/A</v>
      </c>
    </row>
    <row r="2285" spans="1:18" ht="15.75" customHeight="1" x14ac:dyDescent="0.2">
      <c r="A2285" t="s">
        <v>6984</v>
      </c>
      <c r="B2285" t="s">
        <v>6985</v>
      </c>
      <c r="C2285" t="s">
        <v>6986</v>
      </c>
      <c r="D2285" s="10">
        <v>45822</v>
      </c>
      <c r="E2285" t="s">
        <v>4832</v>
      </c>
      <c r="F2285">
        <v>6</v>
      </c>
      <c r="G2285" t="s">
        <v>273</v>
      </c>
      <c r="H2285" t="s">
        <v>308</v>
      </c>
      <c r="I2285" t="s">
        <v>79</v>
      </c>
      <c r="J2285">
        <v>1</v>
      </c>
      <c r="K2285">
        <v>10151</v>
      </c>
      <c r="L2285" t="str">
        <f>IFERROR(INDEX(play_attribution!$B$2:$B$328,MATCH(A2285,play_attribution!$A$2:$A$328,0)),"")</f>
        <v/>
      </c>
      <c r="M2285" t="str">
        <f>VLOOKUP(H2285,seller_roster!$A$2:$B$85,2,FALSE)</f>
        <v>Blake Ruiz</v>
      </c>
      <c r="N2285" t="str">
        <f>VLOOKUP(C2285,accounts!$A$2:$F$9615,2,FALSE)</f>
        <v>Nonprofit</v>
      </c>
      <c r="O2285" t="str">
        <f>VLOOKUP(C2285,accounts!$A$2:$F$9615,3,FALSE)</f>
        <v>$2.5M-$5M</v>
      </c>
      <c r="P2285" t="str">
        <f>VLOOKUP(C2285,accounts!$A$2:$F$9615,5,FALSE)</f>
        <v>West</v>
      </c>
      <c r="Q2285" t="b">
        <f t="shared" si="36"/>
        <v>1</v>
      </c>
      <c r="R2285" t="e">
        <f>INDEX(removed_duplicate_rows!$A$5:$A$39,MATCH(wins!A2285,removed_duplicate_rows!$A$5:$A$39,0))</f>
        <v>#N/A</v>
      </c>
    </row>
    <row r="2286" spans="1:18" ht="15.75" customHeight="1" x14ac:dyDescent="0.2">
      <c r="A2286" t="s">
        <v>6987</v>
      </c>
      <c r="B2286" t="s">
        <v>6988</v>
      </c>
      <c r="C2286" t="s">
        <v>6989</v>
      </c>
      <c r="D2286" s="10">
        <v>45822</v>
      </c>
      <c r="E2286" t="s">
        <v>4832</v>
      </c>
      <c r="F2286">
        <v>6</v>
      </c>
      <c r="G2286" t="s">
        <v>273</v>
      </c>
      <c r="H2286" t="s">
        <v>319</v>
      </c>
      <c r="I2286" t="s">
        <v>79</v>
      </c>
      <c r="J2286">
        <v>1</v>
      </c>
      <c r="K2286">
        <v>9665</v>
      </c>
      <c r="L2286" t="str">
        <f>IFERROR(INDEX(play_attribution!$B$2:$B$328,MATCH(A2286,play_attribution!$A$2:$A$328,0)),"")</f>
        <v/>
      </c>
      <c r="M2286" t="str">
        <f>VLOOKUP(H2286,seller_roster!$A$2:$B$85,2,FALSE)</f>
        <v>Nia Kowalski</v>
      </c>
      <c r="N2286" t="str">
        <f>VLOOKUP(C2286,accounts!$A$2:$F$9615,2,FALSE)</f>
        <v>Nonprofit</v>
      </c>
      <c r="O2286" t="str">
        <f>VLOOKUP(C2286,accounts!$A$2:$F$9615,3,FALSE)</f>
        <v>$5M-$10M</v>
      </c>
      <c r="P2286" t="str">
        <f>VLOOKUP(C2286,accounts!$A$2:$F$9615,5,FALSE)</f>
        <v>West</v>
      </c>
      <c r="Q2286" t="b">
        <f t="shared" si="36"/>
        <v>1</v>
      </c>
      <c r="R2286" t="e">
        <f>INDEX(removed_duplicate_rows!$A$5:$A$39,MATCH(wins!A2286,removed_duplicate_rows!$A$5:$A$39,0))</f>
        <v>#N/A</v>
      </c>
    </row>
    <row r="2287" spans="1:18" ht="15.75" customHeight="1" x14ac:dyDescent="0.2">
      <c r="A2287" t="s">
        <v>6990</v>
      </c>
      <c r="B2287" t="s">
        <v>6991</v>
      </c>
      <c r="C2287" t="s">
        <v>6992</v>
      </c>
      <c r="D2287" s="10">
        <v>45822</v>
      </c>
      <c r="E2287" t="s">
        <v>4832</v>
      </c>
      <c r="F2287">
        <v>6</v>
      </c>
      <c r="G2287" t="s">
        <v>273</v>
      </c>
      <c r="H2287" t="s">
        <v>680</v>
      </c>
      <c r="I2287" t="s">
        <v>55</v>
      </c>
      <c r="J2287">
        <v>1</v>
      </c>
      <c r="K2287">
        <v>11373</v>
      </c>
      <c r="L2287" t="str">
        <f>IFERROR(INDEX(play_attribution!$B$2:$B$328,MATCH(A2287,play_attribution!$A$2:$A$328,0)),"")</f>
        <v/>
      </c>
      <c r="M2287" t="str">
        <f>VLOOKUP(H2287,seller_roster!$A$2:$B$85,2,FALSE)</f>
        <v>Tatum Ruiz</v>
      </c>
      <c r="N2287" t="str">
        <f>VLOOKUP(C2287,accounts!$A$2:$F$9615,2,FALSE)</f>
        <v>Logistics</v>
      </c>
      <c r="O2287" t="str">
        <f>VLOOKUP(C2287,accounts!$A$2:$F$9615,3,FALSE)</f>
        <v>$5M-$10M</v>
      </c>
      <c r="P2287" t="str">
        <f>VLOOKUP(C2287,accounts!$A$2:$F$9615,5,FALSE)</f>
        <v>West</v>
      </c>
      <c r="Q2287" t="b">
        <f t="shared" si="36"/>
        <v>1</v>
      </c>
      <c r="R2287" t="e">
        <f>INDEX(removed_duplicate_rows!$A$5:$A$39,MATCH(wins!A2287,removed_duplicate_rows!$A$5:$A$39,0))</f>
        <v>#N/A</v>
      </c>
    </row>
    <row r="2288" spans="1:18" ht="15.75" customHeight="1" x14ac:dyDescent="0.2">
      <c r="A2288" t="s">
        <v>6993</v>
      </c>
      <c r="B2288" t="s">
        <v>6994</v>
      </c>
      <c r="C2288" t="s">
        <v>6995</v>
      </c>
      <c r="D2288" s="10">
        <v>45822</v>
      </c>
      <c r="E2288" t="s">
        <v>4832</v>
      </c>
      <c r="F2288">
        <v>6</v>
      </c>
      <c r="G2288" t="s">
        <v>273</v>
      </c>
      <c r="H2288" t="s">
        <v>755</v>
      </c>
      <c r="I2288" t="s">
        <v>79</v>
      </c>
      <c r="J2288">
        <v>1</v>
      </c>
      <c r="K2288">
        <v>5980</v>
      </c>
      <c r="L2288" t="str">
        <f>IFERROR(INDEX(play_attribution!$B$2:$B$328,MATCH(A2288,play_attribution!$A$2:$A$328,0)),"")</f>
        <v/>
      </c>
      <c r="M2288" t="str">
        <f>VLOOKUP(H2288,seller_roster!$A$2:$B$85,2,FALSE)</f>
        <v>Jesse Silva</v>
      </c>
      <c r="N2288" t="str">
        <f>VLOOKUP(C2288,accounts!$A$2:$F$9615,2,FALSE)</f>
        <v>Wholesale &amp; Distribution</v>
      </c>
      <c r="O2288" t="str">
        <f>VLOOKUP(C2288,accounts!$A$2:$F$9615,3,FALSE)</f>
        <v>$5M-$10M</v>
      </c>
      <c r="P2288" t="str">
        <f>VLOOKUP(C2288,accounts!$A$2:$F$9615,5,FALSE)</f>
        <v>Central</v>
      </c>
      <c r="Q2288" t="b">
        <f t="shared" si="36"/>
        <v>1</v>
      </c>
      <c r="R2288" t="e">
        <f>INDEX(removed_duplicate_rows!$A$5:$A$39,MATCH(wins!A2288,removed_duplicate_rows!$A$5:$A$39,0))</f>
        <v>#N/A</v>
      </c>
    </row>
    <row r="2289" spans="1:18" ht="15.75" customHeight="1" x14ac:dyDescent="0.2">
      <c r="A2289" t="s">
        <v>6996</v>
      </c>
      <c r="B2289" t="s">
        <v>6997</v>
      </c>
      <c r="C2289" t="s">
        <v>6998</v>
      </c>
      <c r="D2289" s="10">
        <v>45822</v>
      </c>
      <c r="E2289" t="s">
        <v>4832</v>
      </c>
      <c r="F2289">
        <v>6</v>
      </c>
      <c r="G2289" t="s">
        <v>273</v>
      </c>
      <c r="H2289" t="s">
        <v>367</v>
      </c>
      <c r="I2289" t="s">
        <v>79</v>
      </c>
      <c r="J2289">
        <v>1</v>
      </c>
      <c r="K2289">
        <v>7886</v>
      </c>
      <c r="L2289" t="str">
        <f>IFERROR(INDEX(play_attribution!$B$2:$B$328,MATCH(A2289,play_attribution!$A$2:$A$328,0)),"")</f>
        <v/>
      </c>
      <c r="M2289" t="str">
        <f>VLOOKUP(H2289,seller_roster!$A$2:$B$85,2,FALSE)</f>
        <v>Zion Ito</v>
      </c>
      <c r="N2289" t="str">
        <f>VLOOKUP(C2289,accounts!$A$2:$F$9615,2,FALSE)</f>
        <v>Professional Services</v>
      </c>
      <c r="O2289" t="str">
        <f>VLOOKUP(C2289,accounts!$A$2:$F$9615,3,FALSE)</f>
        <v>$2.5M-$5M</v>
      </c>
      <c r="P2289" t="str">
        <f>VLOOKUP(C2289,accounts!$A$2:$F$9615,5,FALSE)</f>
        <v>Central</v>
      </c>
      <c r="Q2289" t="b">
        <f t="shared" si="36"/>
        <v>1</v>
      </c>
      <c r="R2289" t="e">
        <f>INDEX(removed_duplicate_rows!$A$5:$A$39,MATCH(wins!A2289,removed_duplicate_rows!$A$5:$A$39,0))</f>
        <v>#N/A</v>
      </c>
    </row>
    <row r="2290" spans="1:18" ht="15.75" customHeight="1" x14ac:dyDescent="0.2">
      <c r="A2290" t="s">
        <v>6999</v>
      </c>
      <c r="B2290" t="s">
        <v>7000</v>
      </c>
      <c r="C2290" t="s">
        <v>7001</v>
      </c>
      <c r="D2290" s="10">
        <v>45822</v>
      </c>
      <c r="E2290" t="s">
        <v>4832</v>
      </c>
      <c r="F2290">
        <v>6</v>
      </c>
      <c r="G2290" t="s">
        <v>273</v>
      </c>
      <c r="H2290" t="s">
        <v>357</v>
      </c>
      <c r="I2290" t="s">
        <v>79</v>
      </c>
      <c r="J2290">
        <v>1</v>
      </c>
      <c r="K2290">
        <v>8580</v>
      </c>
      <c r="L2290" t="str">
        <f>IFERROR(INDEX(play_attribution!$B$2:$B$328,MATCH(A2290,play_attribution!$A$2:$A$328,0)),"")</f>
        <v/>
      </c>
      <c r="M2290" t="str">
        <f>VLOOKUP(H2290,seller_roster!$A$2:$B$85,2,FALSE)</f>
        <v>Hollis Abadi</v>
      </c>
      <c r="N2290" t="str">
        <f>VLOOKUP(C2290,accounts!$A$2:$F$9615,2,FALSE)</f>
        <v>Manufacturing</v>
      </c>
      <c r="O2290" t="str">
        <f>VLOOKUP(C2290,accounts!$A$2:$F$9615,3,FALSE)</f>
        <v>$5M-$10M</v>
      </c>
      <c r="P2290" t="str">
        <f>VLOOKUP(C2290,accounts!$A$2:$F$9615,5,FALSE)</f>
        <v>East</v>
      </c>
      <c r="Q2290" t="b">
        <f t="shared" si="36"/>
        <v>1</v>
      </c>
      <c r="R2290" t="e">
        <f>INDEX(removed_duplicate_rows!$A$5:$A$39,MATCH(wins!A2290,removed_duplicate_rows!$A$5:$A$39,0))</f>
        <v>#N/A</v>
      </c>
    </row>
    <row r="2291" spans="1:18" ht="15.75" customHeight="1" x14ac:dyDescent="0.2">
      <c r="A2291" t="s">
        <v>7002</v>
      </c>
      <c r="B2291" t="s">
        <v>7003</v>
      </c>
      <c r="C2291" t="s">
        <v>7004</v>
      </c>
      <c r="D2291" s="10">
        <v>45822</v>
      </c>
      <c r="E2291" t="s">
        <v>4832</v>
      </c>
      <c r="F2291">
        <v>6</v>
      </c>
      <c r="G2291" t="s">
        <v>273</v>
      </c>
      <c r="H2291" t="s">
        <v>293</v>
      </c>
      <c r="I2291" t="s">
        <v>55</v>
      </c>
      <c r="J2291">
        <v>1</v>
      </c>
      <c r="K2291">
        <v>13588</v>
      </c>
      <c r="L2291" t="str">
        <f>IFERROR(INDEX(play_attribution!$B$2:$B$328,MATCH(A2291,play_attribution!$A$2:$A$328,0)),"")</f>
        <v/>
      </c>
      <c r="M2291" t="str">
        <f>VLOOKUP(H2291,seller_roster!$A$2:$B$85,2,FALSE)</f>
        <v>Hayden Sorensen</v>
      </c>
      <c r="N2291" t="str">
        <f>VLOOKUP(C2291,accounts!$A$2:$F$9615,2,FALSE)</f>
        <v>Hospitality Group</v>
      </c>
      <c r="O2291" t="str">
        <f>VLOOKUP(C2291,accounts!$A$2:$F$9615,3,FALSE)</f>
        <v>$1M-$2.5M</v>
      </c>
      <c r="P2291" t="str">
        <f>VLOOKUP(C2291,accounts!$A$2:$F$9615,5,FALSE)</f>
        <v>West</v>
      </c>
      <c r="Q2291" t="b">
        <f t="shared" si="36"/>
        <v>1</v>
      </c>
      <c r="R2291" t="e">
        <f>INDEX(removed_duplicate_rows!$A$5:$A$39,MATCH(wins!A2291,removed_duplicate_rows!$A$5:$A$39,0))</f>
        <v>#N/A</v>
      </c>
    </row>
    <row r="2292" spans="1:18" ht="15.75" customHeight="1" x14ac:dyDescent="0.2">
      <c r="A2292" t="s">
        <v>7005</v>
      </c>
      <c r="B2292" t="s">
        <v>7006</v>
      </c>
      <c r="C2292" t="s">
        <v>7007</v>
      </c>
      <c r="D2292" s="10">
        <v>45822</v>
      </c>
      <c r="E2292" t="s">
        <v>4832</v>
      </c>
      <c r="F2292">
        <v>6</v>
      </c>
      <c r="G2292" t="s">
        <v>273</v>
      </c>
      <c r="H2292" t="s">
        <v>755</v>
      </c>
      <c r="I2292" t="s">
        <v>55</v>
      </c>
      <c r="J2292">
        <v>1</v>
      </c>
      <c r="K2292">
        <v>8524</v>
      </c>
      <c r="L2292" t="str">
        <f>IFERROR(INDEX(play_attribution!$B$2:$B$328,MATCH(A2292,play_attribution!$A$2:$A$328,0)),"")</f>
        <v/>
      </c>
      <c r="M2292" t="str">
        <f>VLOOKUP(H2292,seller_roster!$A$2:$B$85,2,FALSE)</f>
        <v>Jesse Silva</v>
      </c>
      <c r="N2292" t="str">
        <f>VLOOKUP(C2292,accounts!$A$2:$F$9615,2,FALSE)</f>
        <v>Professional Services</v>
      </c>
      <c r="O2292" t="str">
        <f>VLOOKUP(C2292,accounts!$A$2:$F$9615,3,FALSE)</f>
        <v>&gt;$10M</v>
      </c>
      <c r="P2292" t="str">
        <f>VLOOKUP(C2292,accounts!$A$2:$F$9615,5,FALSE)</f>
        <v>East</v>
      </c>
      <c r="Q2292" t="b">
        <f t="shared" si="36"/>
        <v>1</v>
      </c>
      <c r="R2292" t="e">
        <f>INDEX(removed_duplicate_rows!$A$5:$A$39,MATCH(wins!A2292,removed_duplicate_rows!$A$5:$A$39,0))</f>
        <v>#N/A</v>
      </c>
    </row>
    <row r="2293" spans="1:18" ht="15.75" customHeight="1" x14ac:dyDescent="0.2">
      <c r="A2293" t="s">
        <v>7008</v>
      </c>
      <c r="B2293" t="s">
        <v>7009</v>
      </c>
      <c r="C2293" t="s">
        <v>7010</v>
      </c>
      <c r="D2293" s="10">
        <v>45822</v>
      </c>
      <c r="E2293" t="s">
        <v>4832</v>
      </c>
      <c r="F2293">
        <v>6</v>
      </c>
      <c r="G2293" t="s">
        <v>273</v>
      </c>
      <c r="H2293" t="s">
        <v>337</v>
      </c>
      <c r="I2293" t="s">
        <v>55</v>
      </c>
      <c r="J2293">
        <v>1</v>
      </c>
      <c r="K2293">
        <v>7168</v>
      </c>
      <c r="L2293" t="str">
        <f>IFERROR(INDEX(play_attribution!$B$2:$B$328,MATCH(A2293,play_attribution!$A$2:$A$328,0)),"")</f>
        <v/>
      </c>
      <c r="M2293" t="str">
        <f>VLOOKUP(H2293,seller_roster!$A$2:$B$85,2,FALSE)</f>
        <v>Flor Bianchi</v>
      </c>
      <c r="N2293" t="str">
        <f>VLOOKUP(C2293,accounts!$A$2:$F$9615,2,FALSE)</f>
        <v>Retail Multi-Location</v>
      </c>
      <c r="O2293" t="str">
        <f>VLOOKUP(C2293,accounts!$A$2:$F$9615,3,FALSE)</f>
        <v>$5M-$10M</v>
      </c>
      <c r="P2293" t="str">
        <f>VLOOKUP(C2293,accounts!$A$2:$F$9615,5,FALSE)</f>
        <v>East</v>
      </c>
      <c r="Q2293" t="b">
        <f t="shared" si="36"/>
        <v>1</v>
      </c>
      <c r="R2293" t="e">
        <f>INDEX(removed_duplicate_rows!$A$5:$A$39,MATCH(wins!A2293,removed_duplicate_rows!$A$5:$A$39,0))</f>
        <v>#N/A</v>
      </c>
    </row>
    <row r="2294" spans="1:18" ht="15.75" customHeight="1" x14ac:dyDescent="0.2">
      <c r="A2294" t="s">
        <v>7011</v>
      </c>
      <c r="B2294" t="s">
        <v>7012</v>
      </c>
      <c r="C2294" t="s">
        <v>7013</v>
      </c>
      <c r="D2294" s="10">
        <v>45822</v>
      </c>
      <c r="E2294" t="s">
        <v>4832</v>
      </c>
      <c r="F2294">
        <v>6</v>
      </c>
      <c r="G2294" t="s">
        <v>273</v>
      </c>
      <c r="H2294" t="s">
        <v>274</v>
      </c>
      <c r="I2294" t="s">
        <v>79</v>
      </c>
      <c r="J2294">
        <v>1</v>
      </c>
      <c r="K2294">
        <v>7459</v>
      </c>
      <c r="L2294" t="str">
        <f>IFERROR(INDEX(play_attribution!$B$2:$B$328,MATCH(A2294,play_attribution!$A$2:$A$328,0)),"")</f>
        <v/>
      </c>
      <c r="M2294" t="str">
        <f>VLOOKUP(H2294,seller_roster!$A$2:$B$85,2,FALSE)</f>
        <v>Shiloh Petrov</v>
      </c>
      <c r="N2294" t="str">
        <f>VLOOKUP(C2294,accounts!$A$2:$F$9615,2,FALSE)</f>
        <v>Hospitality Group</v>
      </c>
      <c r="O2294" t="str">
        <f>VLOOKUP(C2294,accounts!$A$2:$F$9615,3,FALSE)</f>
        <v>$2.5M-$5M</v>
      </c>
      <c r="P2294" t="str">
        <f>VLOOKUP(C2294,accounts!$A$2:$F$9615,5,FALSE)</f>
        <v>East</v>
      </c>
      <c r="Q2294" t="b">
        <f t="shared" si="36"/>
        <v>1</v>
      </c>
      <c r="R2294" t="e">
        <f>INDEX(removed_duplicate_rows!$A$5:$A$39,MATCH(wins!A2294,removed_duplicate_rows!$A$5:$A$39,0))</f>
        <v>#N/A</v>
      </c>
    </row>
    <row r="2295" spans="1:18" ht="15.75" customHeight="1" x14ac:dyDescent="0.2">
      <c r="A2295" t="s">
        <v>7014</v>
      </c>
      <c r="B2295" t="s">
        <v>7015</v>
      </c>
      <c r="C2295" t="s">
        <v>7016</v>
      </c>
      <c r="D2295" s="10">
        <v>45822</v>
      </c>
      <c r="E2295" t="s">
        <v>4832</v>
      </c>
      <c r="F2295">
        <v>6</v>
      </c>
      <c r="G2295" t="s">
        <v>273</v>
      </c>
      <c r="H2295" t="s">
        <v>301</v>
      </c>
      <c r="I2295" t="s">
        <v>79</v>
      </c>
      <c r="J2295">
        <v>1</v>
      </c>
      <c r="K2295">
        <v>6720</v>
      </c>
      <c r="L2295" t="str">
        <f>IFERROR(INDEX(play_attribution!$B$2:$B$328,MATCH(A2295,play_attribution!$A$2:$A$328,0)),"")</f>
        <v/>
      </c>
      <c r="M2295" t="str">
        <f>VLOOKUP(H2295,seller_roster!$A$2:$B$85,2,FALSE)</f>
        <v>Pia Marsh</v>
      </c>
      <c r="N2295" t="str">
        <f>VLOOKUP(C2295,accounts!$A$2:$F$9615,2,FALSE)</f>
        <v>Nonprofit</v>
      </c>
      <c r="O2295" t="str">
        <f>VLOOKUP(C2295,accounts!$A$2:$F$9615,3,FALSE)</f>
        <v>$2.5M-$5M</v>
      </c>
      <c r="P2295" t="str">
        <f>VLOOKUP(C2295,accounts!$A$2:$F$9615,5,FALSE)</f>
        <v>West</v>
      </c>
      <c r="Q2295" t="b">
        <f t="shared" si="36"/>
        <v>1</v>
      </c>
      <c r="R2295" t="e">
        <f>INDEX(removed_duplicate_rows!$A$5:$A$39,MATCH(wins!A2295,removed_duplicate_rows!$A$5:$A$39,0))</f>
        <v>#N/A</v>
      </c>
    </row>
    <row r="2296" spans="1:18" ht="15.75" customHeight="1" x14ac:dyDescent="0.2">
      <c r="A2296" t="s">
        <v>7017</v>
      </c>
      <c r="B2296" t="s">
        <v>7018</v>
      </c>
      <c r="C2296" t="s">
        <v>7019</v>
      </c>
      <c r="D2296" s="10">
        <v>45822</v>
      </c>
      <c r="E2296" t="s">
        <v>4832</v>
      </c>
      <c r="F2296">
        <v>6</v>
      </c>
      <c r="G2296" t="s">
        <v>273</v>
      </c>
      <c r="H2296" t="s">
        <v>301</v>
      </c>
      <c r="I2296" t="s">
        <v>55</v>
      </c>
      <c r="J2296">
        <v>1</v>
      </c>
      <c r="K2296">
        <v>11058</v>
      </c>
      <c r="L2296" t="str">
        <f>IFERROR(INDEX(play_attribution!$B$2:$B$328,MATCH(A2296,play_attribution!$A$2:$A$328,0)),"")</f>
        <v/>
      </c>
      <c r="M2296" t="str">
        <f>VLOOKUP(H2296,seller_roster!$A$2:$B$85,2,FALSE)</f>
        <v>Pia Marsh</v>
      </c>
      <c r="N2296" t="str">
        <f>VLOOKUP(C2296,accounts!$A$2:$F$9615,2,FALSE)</f>
        <v>Wholesale &amp; Distribution</v>
      </c>
      <c r="O2296" t="str">
        <f>VLOOKUP(C2296,accounts!$A$2:$F$9615,3,FALSE)</f>
        <v>$5M-$10M</v>
      </c>
      <c r="P2296" t="str">
        <f>VLOOKUP(C2296,accounts!$A$2:$F$9615,5,FALSE)</f>
        <v>East</v>
      </c>
      <c r="Q2296" t="b">
        <f t="shared" si="36"/>
        <v>1</v>
      </c>
      <c r="R2296" t="e">
        <f>INDEX(removed_duplicate_rows!$A$5:$A$39,MATCH(wins!A2296,removed_duplicate_rows!$A$5:$A$39,0))</f>
        <v>#N/A</v>
      </c>
    </row>
    <row r="2297" spans="1:18" ht="15.75" customHeight="1" x14ac:dyDescent="0.2">
      <c r="A2297" t="s">
        <v>7020</v>
      </c>
      <c r="B2297" t="s">
        <v>7021</v>
      </c>
      <c r="C2297" t="s">
        <v>7022</v>
      </c>
      <c r="D2297" s="10">
        <v>45822</v>
      </c>
      <c r="E2297" t="s">
        <v>4832</v>
      </c>
      <c r="F2297">
        <v>6</v>
      </c>
      <c r="G2297" t="s">
        <v>273</v>
      </c>
      <c r="H2297" t="s">
        <v>289</v>
      </c>
      <c r="I2297" t="s">
        <v>79</v>
      </c>
      <c r="J2297">
        <v>1</v>
      </c>
      <c r="K2297">
        <v>4859</v>
      </c>
      <c r="L2297" t="str">
        <f>IFERROR(INDEX(play_attribution!$B$2:$B$328,MATCH(A2297,play_attribution!$A$2:$A$328,0)),"")</f>
        <v/>
      </c>
      <c r="M2297" t="str">
        <f>VLOOKUP(H2297,seller_roster!$A$2:$B$85,2,FALSE)</f>
        <v>Skyler Okafor</v>
      </c>
      <c r="N2297" t="str">
        <f>VLOOKUP(C2297,accounts!$A$2:$F$9615,2,FALSE)</f>
        <v>Healthcare Services</v>
      </c>
      <c r="O2297" t="str">
        <f>VLOOKUP(C2297,accounts!$A$2:$F$9615,3,FALSE)</f>
        <v>$5M-$10M</v>
      </c>
      <c r="P2297" t="str">
        <f>VLOOKUP(C2297,accounts!$A$2:$F$9615,5,FALSE)</f>
        <v>East</v>
      </c>
      <c r="Q2297" t="b">
        <f t="shared" si="36"/>
        <v>1</v>
      </c>
      <c r="R2297" t="e">
        <f>INDEX(removed_duplicate_rows!$A$5:$A$39,MATCH(wins!A2297,removed_duplicate_rows!$A$5:$A$39,0))</f>
        <v>#N/A</v>
      </c>
    </row>
    <row r="2298" spans="1:18" ht="15.75" customHeight="1" x14ac:dyDescent="0.2">
      <c r="A2298" t="s">
        <v>7023</v>
      </c>
      <c r="B2298" t="s">
        <v>7024</v>
      </c>
      <c r="C2298" t="s">
        <v>7025</v>
      </c>
      <c r="D2298" s="10">
        <v>45822</v>
      </c>
      <c r="E2298" t="s">
        <v>4832</v>
      </c>
      <c r="F2298">
        <v>6</v>
      </c>
      <c r="G2298" t="s">
        <v>273</v>
      </c>
      <c r="H2298" t="s">
        <v>337</v>
      </c>
      <c r="I2298" t="s">
        <v>79</v>
      </c>
      <c r="J2298">
        <v>1</v>
      </c>
      <c r="K2298">
        <v>9208</v>
      </c>
      <c r="L2298" t="str">
        <f>IFERROR(INDEX(play_attribution!$B$2:$B$328,MATCH(A2298,play_attribution!$A$2:$A$328,0)),"")</f>
        <v/>
      </c>
      <c r="M2298" t="str">
        <f>VLOOKUP(H2298,seller_roster!$A$2:$B$85,2,FALSE)</f>
        <v>Flor Bianchi</v>
      </c>
      <c r="N2298" t="str">
        <f>VLOOKUP(C2298,accounts!$A$2:$F$9615,2,FALSE)</f>
        <v>Field Services</v>
      </c>
      <c r="O2298" t="str">
        <f>VLOOKUP(C2298,accounts!$A$2:$F$9615,3,FALSE)</f>
        <v>$5M-$10M</v>
      </c>
      <c r="P2298" t="str">
        <f>VLOOKUP(C2298,accounts!$A$2:$F$9615,5,FALSE)</f>
        <v>West</v>
      </c>
      <c r="Q2298" t="b">
        <f t="shared" si="36"/>
        <v>1</v>
      </c>
      <c r="R2298" t="e">
        <f>INDEX(removed_duplicate_rows!$A$5:$A$39,MATCH(wins!A2298,removed_duplicate_rows!$A$5:$A$39,0))</f>
        <v>#N/A</v>
      </c>
    </row>
    <row r="2299" spans="1:18" ht="15.75" customHeight="1" x14ac:dyDescent="0.2">
      <c r="A2299" t="s">
        <v>7026</v>
      </c>
      <c r="B2299" t="s">
        <v>7027</v>
      </c>
      <c r="C2299" t="s">
        <v>7028</v>
      </c>
      <c r="D2299" s="10">
        <v>45822</v>
      </c>
      <c r="E2299" t="s">
        <v>4832</v>
      </c>
      <c r="F2299">
        <v>6</v>
      </c>
      <c r="G2299" t="s">
        <v>273</v>
      </c>
      <c r="H2299" t="s">
        <v>278</v>
      </c>
      <c r="I2299" t="s">
        <v>55</v>
      </c>
      <c r="J2299">
        <v>1</v>
      </c>
      <c r="K2299">
        <v>11947</v>
      </c>
      <c r="L2299" t="str">
        <f>IFERROR(INDEX(play_attribution!$B$2:$B$328,MATCH(A2299,play_attribution!$A$2:$A$328,0)),"")</f>
        <v/>
      </c>
      <c r="M2299" t="str">
        <f>VLOOKUP(H2299,seller_roster!$A$2:$B$85,2,FALSE)</f>
        <v>Kira Bianchi</v>
      </c>
      <c r="N2299" t="str">
        <f>VLOOKUP(C2299,accounts!$A$2:$F$9615,2,FALSE)</f>
        <v>Hospitality Group</v>
      </c>
      <c r="O2299" t="str">
        <f>VLOOKUP(C2299,accounts!$A$2:$F$9615,3,FALSE)</f>
        <v>$2.5M-$5M</v>
      </c>
      <c r="P2299" t="str">
        <f>VLOOKUP(C2299,accounts!$A$2:$F$9615,5,FALSE)</f>
        <v>East</v>
      </c>
      <c r="Q2299" t="b">
        <f t="shared" si="36"/>
        <v>1</v>
      </c>
      <c r="R2299" t="e">
        <f>INDEX(removed_duplicate_rows!$A$5:$A$39,MATCH(wins!A2299,removed_duplicate_rows!$A$5:$A$39,0))</f>
        <v>#N/A</v>
      </c>
    </row>
    <row r="2300" spans="1:18" ht="15.75" customHeight="1" x14ac:dyDescent="0.2">
      <c r="A2300" t="s">
        <v>7029</v>
      </c>
      <c r="B2300" t="s">
        <v>7030</v>
      </c>
      <c r="C2300" t="s">
        <v>7031</v>
      </c>
      <c r="D2300" s="10">
        <v>45822</v>
      </c>
      <c r="E2300" t="s">
        <v>4832</v>
      </c>
      <c r="F2300">
        <v>6</v>
      </c>
      <c r="G2300" t="s">
        <v>273</v>
      </c>
      <c r="H2300" t="s">
        <v>337</v>
      </c>
      <c r="I2300" t="s">
        <v>55</v>
      </c>
      <c r="J2300">
        <v>1</v>
      </c>
      <c r="K2300">
        <v>13692</v>
      </c>
      <c r="L2300" t="str">
        <f>IFERROR(INDEX(play_attribution!$B$2:$B$328,MATCH(A2300,play_attribution!$A$2:$A$328,0)),"")</f>
        <v/>
      </c>
      <c r="M2300" t="str">
        <f>VLOOKUP(H2300,seller_roster!$A$2:$B$85,2,FALSE)</f>
        <v>Flor Bianchi</v>
      </c>
      <c r="N2300" t="str">
        <f>VLOOKUP(C2300,accounts!$A$2:$F$9615,2,FALSE)</f>
        <v>Wholesale &amp; Distribution</v>
      </c>
      <c r="O2300" t="str">
        <f>VLOOKUP(C2300,accounts!$A$2:$F$9615,3,FALSE)</f>
        <v>$2.5M-$5M</v>
      </c>
      <c r="P2300" t="str">
        <f>VLOOKUP(C2300,accounts!$A$2:$F$9615,5,FALSE)</f>
        <v>West</v>
      </c>
      <c r="Q2300" t="b">
        <f t="shared" si="36"/>
        <v>1</v>
      </c>
      <c r="R2300" t="e">
        <f>INDEX(removed_duplicate_rows!$A$5:$A$39,MATCH(wins!A2300,removed_duplicate_rows!$A$5:$A$39,0))</f>
        <v>#N/A</v>
      </c>
    </row>
    <row r="2301" spans="1:18" ht="15.75" customHeight="1" x14ac:dyDescent="0.2">
      <c r="A2301" t="s">
        <v>7032</v>
      </c>
      <c r="B2301" t="s">
        <v>7033</v>
      </c>
      <c r="C2301" t="s">
        <v>7034</v>
      </c>
      <c r="D2301" s="10">
        <v>45822</v>
      </c>
      <c r="E2301" t="s">
        <v>4832</v>
      </c>
      <c r="F2301">
        <v>6</v>
      </c>
      <c r="G2301" t="s">
        <v>374</v>
      </c>
      <c r="H2301" t="s">
        <v>417</v>
      </c>
      <c r="I2301" t="s">
        <v>55</v>
      </c>
      <c r="J2301">
        <v>1</v>
      </c>
      <c r="K2301">
        <v>5962</v>
      </c>
      <c r="L2301" t="str">
        <f>IFERROR(INDEX(play_attribution!$B$2:$B$328,MATCH(A2301,play_attribution!$A$2:$A$328,0)),"")</f>
        <v/>
      </c>
      <c r="M2301" t="str">
        <f>VLOOKUP(H2301,seller_roster!$A$2:$B$85,2,FALSE)</f>
        <v>Bryn Reyes</v>
      </c>
      <c r="N2301" t="str">
        <f>VLOOKUP(C2301,accounts!$A$2:$F$9615,2,FALSE)</f>
        <v>Healthcare Services</v>
      </c>
      <c r="O2301" t="str">
        <f>VLOOKUP(C2301,accounts!$A$2:$F$9615,3,FALSE)</f>
        <v>$2.5M-$5M</v>
      </c>
      <c r="P2301" t="str">
        <f>VLOOKUP(C2301,accounts!$A$2:$F$9615,5,FALSE)</f>
        <v>East</v>
      </c>
      <c r="Q2301" t="b">
        <f t="shared" si="36"/>
        <v>1</v>
      </c>
      <c r="R2301" t="e">
        <f>INDEX(removed_duplicate_rows!$A$5:$A$39,MATCH(wins!A2301,removed_duplicate_rows!$A$5:$A$39,0))</f>
        <v>#N/A</v>
      </c>
    </row>
    <row r="2302" spans="1:18" ht="15.75" customHeight="1" x14ac:dyDescent="0.2">
      <c r="A2302" t="s">
        <v>7035</v>
      </c>
      <c r="B2302" t="s">
        <v>7036</v>
      </c>
      <c r="C2302" t="s">
        <v>7037</v>
      </c>
      <c r="D2302" s="10">
        <v>45822</v>
      </c>
      <c r="E2302" t="s">
        <v>4832</v>
      </c>
      <c r="F2302">
        <v>6</v>
      </c>
      <c r="G2302" t="s">
        <v>374</v>
      </c>
      <c r="H2302" t="s">
        <v>2183</v>
      </c>
      <c r="I2302" t="s">
        <v>55</v>
      </c>
      <c r="J2302">
        <v>1</v>
      </c>
      <c r="K2302">
        <v>4652</v>
      </c>
      <c r="L2302" t="str">
        <f>IFERROR(INDEX(play_attribution!$B$2:$B$328,MATCH(A2302,play_attribution!$A$2:$A$328,0)),"")</f>
        <v/>
      </c>
      <c r="M2302" t="str">
        <f>VLOOKUP(H2302,seller_roster!$A$2:$B$85,2,FALSE)</f>
        <v>Rowan Tran</v>
      </c>
      <c r="N2302" t="str">
        <f>VLOOKUP(C2302,accounts!$A$2:$F$9615,2,FALSE)</f>
        <v>Construction</v>
      </c>
      <c r="O2302" t="str">
        <f>VLOOKUP(C2302,accounts!$A$2:$F$9615,3,FALSE)</f>
        <v>$5M-$10M</v>
      </c>
      <c r="P2302" t="str">
        <f>VLOOKUP(C2302,accounts!$A$2:$F$9615,5,FALSE)</f>
        <v>East</v>
      </c>
      <c r="Q2302" t="b">
        <f t="shared" si="36"/>
        <v>1</v>
      </c>
      <c r="R2302" t="e">
        <f>INDEX(removed_duplicate_rows!$A$5:$A$39,MATCH(wins!A2302,removed_duplicate_rows!$A$5:$A$39,0))</f>
        <v>#N/A</v>
      </c>
    </row>
    <row r="2303" spans="1:18" ht="15.75" customHeight="1" x14ac:dyDescent="0.2">
      <c r="A2303" t="s">
        <v>7038</v>
      </c>
      <c r="B2303" t="s">
        <v>7039</v>
      </c>
      <c r="C2303" t="s">
        <v>7040</v>
      </c>
      <c r="D2303" s="10">
        <v>45822</v>
      </c>
      <c r="E2303" t="s">
        <v>4832</v>
      </c>
      <c r="F2303">
        <v>6</v>
      </c>
      <c r="G2303" t="s">
        <v>374</v>
      </c>
      <c r="H2303" t="s">
        <v>449</v>
      </c>
      <c r="I2303" t="s">
        <v>55</v>
      </c>
      <c r="J2303">
        <v>1</v>
      </c>
      <c r="K2303">
        <v>5751</v>
      </c>
      <c r="L2303" t="str">
        <f>IFERROR(INDEX(play_attribution!$B$2:$B$328,MATCH(A2303,play_attribution!$A$2:$A$328,0)),"")</f>
        <v/>
      </c>
      <c r="M2303" t="str">
        <f>VLOOKUP(H2303,seller_roster!$A$2:$B$85,2,FALSE)</f>
        <v>Hayden Okafor</v>
      </c>
      <c r="N2303" t="str">
        <f>VLOOKUP(C2303,accounts!$A$2:$F$9615,2,FALSE)</f>
        <v>Healthcare Services</v>
      </c>
      <c r="O2303" t="str">
        <f>VLOOKUP(C2303,accounts!$A$2:$F$9615,3,FALSE)</f>
        <v>$5M-$10M</v>
      </c>
      <c r="P2303" t="str">
        <f>VLOOKUP(C2303,accounts!$A$2:$F$9615,5,FALSE)</f>
        <v>East</v>
      </c>
      <c r="Q2303" t="b">
        <f t="shared" si="36"/>
        <v>1</v>
      </c>
      <c r="R2303" t="e">
        <f>INDEX(removed_duplicate_rows!$A$5:$A$39,MATCH(wins!A2303,removed_duplicate_rows!$A$5:$A$39,0))</f>
        <v>#N/A</v>
      </c>
    </row>
    <row r="2304" spans="1:18" ht="15.75" customHeight="1" x14ac:dyDescent="0.2">
      <c r="A2304" t="s">
        <v>7041</v>
      </c>
      <c r="B2304" t="s">
        <v>7042</v>
      </c>
      <c r="C2304" t="s">
        <v>7043</v>
      </c>
      <c r="D2304" s="10">
        <v>45822</v>
      </c>
      <c r="E2304" t="s">
        <v>4832</v>
      </c>
      <c r="F2304">
        <v>6</v>
      </c>
      <c r="G2304" t="s">
        <v>374</v>
      </c>
      <c r="H2304" t="s">
        <v>427</v>
      </c>
      <c r="I2304" t="s">
        <v>55</v>
      </c>
      <c r="J2304">
        <v>1</v>
      </c>
      <c r="K2304">
        <v>6085</v>
      </c>
      <c r="L2304" t="str">
        <f>IFERROR(INDEX(play_attribution!$B$2:$B$328,MATCH(A2304,play_attribution!$A$2:$A$328,0)),"")</f>
        <v/>
      </c>
      <c r="M2304" t="str">
        <f>VLOOKUP(H2304,seller_roster!$A$2:$B$85,2,FALSE)</f>
        <v>Peyton Moreau</v>
      </c>
      <c r="N2304" t="str">
        <f>VLOOKUP(C2304,accounts!$A$2:$F$9615,2,FALSE)</f>
        <v>Healthcare Services</v>
      </c>
      <c r="O2304" t="str">
        <f>VLOOKUP(C2304,accounts!$A$2:$F$9615,3,FALSE)</f>
        <v>$5M-$10M</v>
      </c>
      <c r="P2304" t="str">
        <f>VLOOKUP(C2304,accounts!$A$2:$F$9615,5,FALSE)</f>
        <v>West</v>
      </c>
      <c r="Q2304" t="b">
        <f t="shared" si="36"/>
        <v>1</v>
      </c>
      <c r="R2304" t="e">
        <f>INDEX(removed_duplicate_rows!$A$5:$A$39,MATCH(wins!A2304,removed_duplicate_rows!$A$5:$A$39,0))</f>
        <v>#N/A</v>
      </c>
    </row>
    <row r="2305" spans="1:18" ht="15.75" customHeight="1" x14ac:dyDescent="0.2">
      <c r="A2305" t="s">
        <v>7044</v>
      </c>
      <c r="B2305" t="s">
        <v>7045</v>
      </c>
      <c r="C2305" t="s">
        <v>7046</v>
      </c>
      <c r="D2305" s="10">
        <v>45822</v>
      </c>
      <c r="E2305" t="s">
        <v>4832</v>
      </c>
      <c r="F2305">
        <v>6</v>
      </c>
      <c r="G2305" t="s">
        <v>374</v>
      </c>
      <c r="H2305" t="s">
        <v>379</v>
      </c>
      <c r="I2305" t="s">
        <v>55</v>
      </c>
      <c r="J2305">
        <v>1</v>
      </c>
      <c r="K2305">
        <v>6421</v>
      </c>
      <c r="L2305" t="str">
        <f>IFERROR(INDEX(play_attribution!$B$2:$B$328,MATCH(A2305,play_attribution!$A$2:$A$328,0)),"")</f>
        <v/>
      </c>
      <c r="M2305" t="str">
        <f>VLOOKUP(H2305,seller_roster!$A$2:$B$85,2,FALSE)</f>
        <v>Tatum Vega</v>
      </c>
      <c r="N2305" t="str">
        <f>VLOOKUP(C2305,accounts!$A$2:$F$9615,2,FALSE)</f>
        <v>Wholesale &amp; Distribution</v>
      </c>
      <c r="O2305" t="str">
        <f>VLOOKUP(C2305,accounts!$A$2:$F$9615,3,FALSE)</f>
        <v>$2.5M-$5M</v>
      </c>
      <c r="P2305" t="str">
        <f>VLOOKUP(C2305,accounts!$A$2:$F$9615,5,FALSE)</f>
        <v>Central</v>
      </c>
      <c r="Q2305" t="b">
        <f t="shared" si="36"/>
        <v>1</v>
      </c>
      <c r="R2305" t="e">
        <f>INDEX(removed_duplicate_rows!$A$5:$A$39,MATCH(wins!A2305,removed_duplicate_rows!$A$5:$A$39,0))</f>
        <v>#N/A</v>
      </c>
    </row>
    <row r="2306" spans="1:18" ht="15.75" customHeight="1" x14ac:dyDescent="0.2">
      <c r="A2306" t="s">
        <v>7047</v>
      </c>
      <c r="B2306" t="s">
        <v>7048</v>
      </c>
      <c r="C2306" t="s">
        <v>7049</v>
      </c>
      <c r="D2306" s="10">
        <v>45822</v>
      </c>
      <c r="E2306" t="s">
        <v>4832</v>
      </c>
      <c r="F2306">
        <v>6</v>
      </c>
      <c r="G2306" t="s">
        <v>374</v>
      </c>
      <c r="H2306" t="s">
        <v>1123</v>
      </c>
      <c r="I2306" t="s">
        <v>55</v>
      </c>
      <c r="J2306">
        <v>1</v>
      </c>
      <c r="K2306">
        <v>6653</v>
      </c>
      <c r="L2306" t="str">
        <f>IFERROR(INDEX(play_attribution!$B$2:$B$328,MATCH(A2306,play_attribution!$A$2:$A$328,0)),"")</f>
        <v/>
      </c>
      <c r="M2306" t="str">
        <f>VLOOKUP(H2306,seller_roster!$A$2:$B$85,2,FALSE)</f>
        <v>Peyton Silva</v>
      </c>
      <c r="N2306" t="str">
        <f>VLOOKUP(C2306,accounts!$A$2:$F$9615,2,FALSE)</f>
        <v>Hospitality Group</v>
      </c>
      <c r="O2306" t="str">
        <f>VLOOKUP(C2306,accounts!$A$2:$F$9615,3,FALSE)</f>
        <v>$2.5M-$5M</v>
      </c>
      <c r="P2306" t="str">
        <f>VLOOKUP(C2306,accounts!$A$2:$F$9615,5,FALSE)</f>
        <v>West</v>
      </c>
      <c r="Q2306" t="b">
        <f t="shared" si="36"/>
        <v>1</v>
      </c>
      <c r="R2306" t="e">
        <f>INDEX(removed_duplicate_rows!$A$5:$A$39,MATCH(wins!A2306,removed_duplicate_rows!$A$5:$A$39,0))</f>
        <v>#N/A</v>
      </c>
    </row>
    <row r="2307" spans="1:18" ht="15.75" customHeight="1" x14ac:dyDescent="0.2">
      <c r="A2307" t="s">
        <v>7050</v>
      </c>
      <c r="B2307" t="s">
        <v>7051</v>
      </c>
      <c r="C2307" t="s">
        <v>7052</v>
      </c>
      <c r="D2307" s="10">
        <v>45822</v>
      </c>
      <c r="E2307" t="s">
        <v>4832</v>
      </c>
      <c r="F2307">
        <v>6</v>
      </c>
      <c r="G2307" t="s">
        <v>374</v>
      </c>
      <c r="H2307" t="s">
        <v>375</v>
      </c>
      <c r="I2307" t="s">
        <v>55</v>
      </c>
      <c r="J2307">
        <v>1</v>
      </c>
      <c r="K2307">
        <v>5541</v>
      </c>
      <c r="L2307" t="str">
        <f>IFERROR(INDEX(play_attribution!$B$2:$B$328,MATCH(A2307,play_attribution!$A$2:$A$328,0)),"")</f>
        <v/>
      </c>
      <c r="M2307" t="str">
        <f>VLOOKUP(H2307,seller_roster!$A$2:$B$85,2,FALSE)</f>
        <v>Sol Lindqvist</v>
      </c>
      <c r="N2307" t="str">
        <f>VLOOKUP(C2307,accounts!$A$2:$F$9615,2,FALSE)</f>
        <v>Logistics</v>
      </c>
      <c r="O2307" t="str">
        <f>VLOOKUP(C2307,accounts!$A$2:$F$9615,3,FALSE)</f>
        <v>$2.5M-$5M</v>
      </c>
      <c r="P2307" t="str">
        <f>VLOOKUP(C2307,accounts!$A$2:$F$9615,5,FALSE)</f>
        <v>West</v>
      </c>
      <c r="Q2307" t="b">
        <f t="shared" ref="Q2307:Q2370" si="37">L2307=""</f>
        <v>1</v>
      </c>
      <c r="R2307" t="e">
        <f>INDEX(removed_duplicate_rows!$A$5:$A$39,MATCH(wins!A2307,removed_duplicate_rows!$A$5:$A$39,0))</f>
        <v>#N/A</v>
      </c>
    </row>
    <row r="2308" spans="1:18" ht="15.75" customHeight="1" x14ac:dyDescent="0.2">
      <c r="A2308" t="s">
        <v>7053</v>
      </c>
      <c r="B2308" t="s">
        <v>7054</v>
      </c>
      <c r="C2308" t="s">
        <v>7055</v>
      </c>
      <c r="D2308" s="10">
        <v>45822</v>
      </c>
      <c r="E2308" t="s">
        <v>4832</v>
      </c>
      <c r="F2308">
        <v>6</v>
      </c>
      <c r="G2308" t="s">
        <v>374</v>
      </c>
      <c r="H2308" t="s">
        <v>375</v>
      </c>
      <c r="I2308" t="s">
        <v>55</v>
      </c>
      <c r="J2308">
        <v>1</v>
      </c>
      <c r="K2308">
        <v>5482</v>
      </c>
      <c r="L2308" t="str">
        <f>IFERROR(INDEX(play_attribution!$B$2:$B$328,MATCH(A2308,play_attribution!$A$2:$A$328,0)),"")</f>
        <v/>
      </c>
      <c r="M2308" t="str">
        <f>VLOOKUP(H2308,seller_roster!$A$2:$B$85,2,FALSE)</f>
        <v>Sol Lindqvist</v>
      </c>
      <c r="N2308" t="str">
        <f>VLOOKUP(C2308,accounts!$A$2:$F$9615,2,FALSE)</f>
        <v>Nonprofit</v>
      </c>
      <c r="O2308" t="str">
        <f>VLOOKUP(C2308,accounts!$A$2:$F$9615,3,FALSE)</f>
        <v>$5M-$10M</v>
      </c>
      <c r="P2308" t="str">
        <f>VLOOKUP(C2308,accounts!$A$2:$F$9615,5,FALSE)</f>
        <v>East</v>
      </c>
      <c r="Q2308" t="b">
        <f t="shared" si="37"/>
        <v>1</v>
      </c>
      <c r="R2308" t="e">
        <f>INDEX(removed_duplicate_rows!$A$5:$A$39,MATCH(wins!A2308,removed_duplicate_rows!$A$5:$A$39,0))</f>
        <v>#N/A</v>
      </c>
    </row>
    <row r="2309" spans="1:18" ht="15.75" customHeight="1" x14ac:dyDescent="0.2">
      <c r="A2309" t="s">
        <v>7056</v>
      </c>
      <c r="B2309" t="s">
        <v>7057</v>
      </c>
      <c r="C2309" t="s">
        <v>7058</v>
      </c>
      <c r="D2309" s="10">
        <v>45822</v>
      </c>
      <c r="E2309" t="s">
        <v>4832</v>
      </c>
      <c r="F2309">
        <v>6</v>
      </c>
      <c r="G2309" t="s">
        <v>374</v>
      </c>
      <c r="H2309" t="s">
        <v>1843</v>
      </c>
      <c r="I2309" t="s">
        <v>55</v>
      </c>
      <c r="J2309">
        <v>1</v>
      </c>
      <c r="K2309">
        <v>6895</v>
      </c>
      <c r="L2309" t="str">
        <f>IFERROR(INDEX(play_attribution!$B$2:$B$328,MATCH(A2309,play_attribution!$A$2:$A$328,0)),"")</f>
        <v/>
      </c>
      <c r="M2309" t="str">
        <f>VLOOKUP(H2309,seller_roster!$A$2:$B$85,2,FALSE)</f>
        <v>Quinn Mbeki</v>
      </c>
      <c r="N2309" t="str">
        <f>VLOOKUP(C2309,accounts!$A$2:$F$9615,2,FALSE)</f>
        <v>Healthcare Services</v>
      </c>
      <c r="O2309" t="str">
        <f>VLOOKUP(C2309,accounts!$A$2:$F$9615,3,FALSE)</f>
        <v>$5M-$10M</v>
      </c>
      <c r="P2309" t="str">
        <f>VLOOKUP(C2309,accounts!$A$2:$F$9615,5,FALSE)</f>
        <v>East</v>
      </c>
      <c r="Q2309" t="b">
        <f t="shared" si="37"/>
        <v>1</v>
      </c>
      <c r="R2309" t="e">
        <f>INDEX(removed_duplicate_rows!$A$5:$A$39,MATCH(wins!A2309,removed_duplicate_rows!$A$5:$A$39,0))</f>
        <v>#N/A</v>
      </c>
    </row>
    <row r="2310" spans="1:18" ht="15.75" customHeight="1" x14ac:dyDescent="0.2">
      <c r="A2310" t="s">
        <v>7059</v>
      </c>
      <c r="B2310" t="s">
        <v>7060</v>
      </c>
      <c r="C2310" t="s">
        <v>7061</v>
      </c>
      <c r="D2310" s="10">
        <v>45822</v>
      </c>
      <c r="E2310" t="s">
        <v>4832</v>
      </c>
      <c r="F2310">
        <v>6</v>
      </c>
      <c r="G2310" t="s">
        <v>374</v>
      </c>
      <c r="H2310" t="s">
        <v>375</v>
      </c>
      <c r="I2310" t="s">
        <v>55</v>
      </c>
      <c r="J2310">
        <v>1</v>
      </c>
      <c r="K2310">
        <v>7456</v>
      </c>
      <c r="L2310" t="str">
        <f>IFERROR(INDEX(play_attribution!$B$2:$B$328,MATCH(A2310,play_attribution!$A$2:$A$328,0)),"")</f>
        <v/>
      </c>
      <c r="M2310" t="str">
        <f>VLOOKUP(H2310,seller_roster!$A$2:$B$85,2,FALSE)</f>
        <v>Sol Lindqvist</v>
      </c>
      <c r="N2310" t="str">
        <f>VLOOKUP(C2310,accounts!$A$2:$F$9615,2,FALSE)</f>
        <v>Healthcare Services</v>
      </c>
      <c r="O2310" t="str">
        <f>VLOOKUP(C2310,accounts!$A$2:$F$9615,3,FALSE)</f>
        <v>$5M-$10M</v>
      </c>
      <c r="P2310" t="str">
        <f>VLOOKUP(C2310,accounts!$A$2:$F$9615,5,FALSE)</f>
        <v>West</v>
      </c>
      <c r="Q2310" t="b">
        <f t="shared" si="37"/>
        <v>1</v>
      </c>
      <c r="R2310" t="e">
        <f>INDEX(removed_duplicate_rows!$A$5:$A$39,MATCH(wins!A2310,removed_duplicate_rows!$A$5:$A$39,0))</f>
        <v>#N/A</v>
      </c>
    </row>
    <row r="2311" spans="1:18" ht="15.75" customHeight="1" x14ac:dyDescent="0.2">
      <c r="A2311" t="s">
        <v>7062</v>
      </c>
      <c r="B2311" t="s">
        <v>7063</v>
      </c>
      <c r="C2311" t="s">
        <v>7064</v>
      </c>
      <c r="D2311" s="10">
        <v>45822</v>
      </c>
      <c r="E2311" t="s">
        <v>4832</v>
      </c>
      <c r="F2311">
        <v>6</v>
      </c>
      <c r="G2311" t="s">
        <v>374</v>
      </c>
      <c r="H2311" t="s">
        <v>1123</v>
      </c>
      <c r="I2311" t="s">
        <v>55</v>
      </c>
      <c r="J2311">
        <v>1</v>
      </c>
      <c r="K2311">
        <v>6777</v>
      </c>
      <c r="L2311" t="str">
        <f>IFERROR(INDEX(play_attribution!$B$2:$B$328,MATCH(A2311,play_attribution!$A$2:$A$328,0)),"")</f>
        <v/>
      </c>
      <c r="M2311" t="str">
        <f>VLOOKUP(H2311,seller_roster!$A$2:$B$85,2,FALSE)</f>
        <v>Peyton Silva</v>
      </c>
      <c r="N2311" t="str">
        <f>VLOOKUP(C2311,accounts!$A$2:$F$9615,2,FALSE)</f>
        <v>Hospitality Group</v>
      </c>
      <c r="O2311" t="str">
        <f>VLOOKUP(C2311,accounts!$A$2:$F$9615,3,FALSE)</f>
        <v>$2.5M-$5M</v>
      </c>
      <c r="P2311" t="str">
        <f>VLOOKUP(C2311,accounts!$A$2:$F$9615,5,FALSE)</f>
        <v>East</v>
      </c>
      <c r="Q2311" t="b">
        <f t="shared" si="37"/>
        <v>1</v>
      </c>
      <c r="R2311" t="e">
        <f>INDEX(removed_duplicate_rows!$A$5:$A$39,MATCH(wins!A2311,removed_duplicate_rows!$A$5:$A$39,0))</f>
        <v>#N/A</v>
      </c>
    </row>
    <row r="2312" spans="1:18" ht="15.75" customHeight="1" x14ac:dyDescent="0.2">
      <c r="A2312" t="s">
        <v>7065</v>
      </c>
      <c r="B2312" t="s">
        <v>7066</v>
      </c>
      <c r="C2312" t="s">
        <v>7067</v>
      </c>
      <c r="D2312" s="10">
        <v>45822</v>
      </c>
      <c r="E2312" t="s">
        <v>4832</v>
      </c>
      <c r="F2312">
        <v>6</v>
      </c>
      <c r="G2312" t="s">
        <v>374</v>
      </c>
      <c r="H2312" t="s">
        <v>391</v>
      </c>
      <c r="I2312" t="s">
        <v>55</v>
      </c>
      <c r="J2312">
        <v>1</v>
      </c>
      <c r="K2312">
        <v>5859</v>
      </c>
      <c r="L2312" t="str">
        <f>IFERROR(INDEX(play_attribution!$B$2:$B$328,MATCH(A2312,play_attribution!$A$2:$A$328,0)),"")</f>
        <v/>
      </c>
      <c r="M2312" t="str">
        <f>VLOOKUP(H2312,seller_roster!$A$2:$B$85,2,FALSE)</f>
        <v>Sam Walsh</v>
      </c>
      <c r="N2312" t="str">
        <f>VLOOKUP(C2312,accounts!$A$2:$F$9615,2,FALSE)</f>
        <v>Logistics</v>
      </c>
      <c r="O2312" t="str">
        <f>VLOOKUP(C2312,accounts!$A$2:$F$9615,3,FALSE)</f>
        <v>$1M-$2.5M</v>
      </c>
      <c r="P2312" t="str">
        <f>VLOOKUP(C2312,accounts!$A$2:$F$9615,5,FALSE)</f>
        <v>West</v>
      </c>
      <c r="Q2312" t="b">
        <f t="shared" si="37"/>
        <v>1</v>
      </c>
      <c r="R2312" t="e">
        <f>INDEX(removed_duplicate_rows!$A$5:$A$39,MATCH(wins!A2312,removed_duplicate_rows!$A$5:$A$39,0))</f>
        <v>#N/A</v>
      </c>
    </row>
    <row r="2313" spans="1:18" ht="15.75" customHeight="1" x14ac:dyDescent="0.2">
      <c r="A2313" t="s">
        <v>7068</v>
      </c>
      <c r="B2313" t="s">
        <v>7069</v>
      </c>
      <c r="C2313" t="s">
        <v>7070</v>
      </c>
      <c r="D2313" s="10">
        <v>45822</v>
      </c>
      <c r="E2313" t="s">
        <v>4832</v>
      </c>
      <c r="F2313">
        <v>6</v>
      </c>
      <c r="G2313" t="s">
        <v>374</v>
      </c>
      <c r="H2313" t="s">
        <v>409</v>
      </c>
      <c r="I2313" t="s">
        <v>55</v>
      </c>
      <c r="J2313">
        <v>1</v>
      </c>
      <c r="K2313">
        <v>7958</v>
      </c>
      <c r="L2313" t="str">
        <f>IFERROR(INDEX(play_attribution!$B$2:$B$328,MATCH(A2313,play_attribution!$A$2:$A$328,0)),"")</f>
        <v/>
      </c>
      <c r="M2313" t="str">
        <f>VLOOKUP(H2313,seller_roster!$A$2:$B$85,2,FALSE)</f>
        <v>Devon Okafor</v>
      </c>
      <c r="N2313" t="str">
        <f>VLOOKUP(C2313,accounts!$A$2:$F$9615,2,FALSE)</f>
        <v>Hospitality Group</v>
      </c>
      <c r="O2313" t="str">
        <f>VLOOKUP(C2313,accounts!$A$2:$F$9615,3,FALSE)</f>
        <v>$2.5M-$5M</v>
      </c>
      <c r="P2313" t="str">
        <f>VLOOKUP(C2313,accounts!$A$2:$F$9615,5,FALSE)</f>
        <v>East</v>
      </c>
      <c r="Q2313" t="b">
        <f t="shared" si="37"/>
        <v>1</v>
      </c>
      <c r="R2313" t="e">
        <f>INDEX(removed_duplicate_rows!$A$5:$A$39,MATCH(wins!A2313,removed_duplicate_rows!$A$5:$A$39,0))</f>
        <v>#N/A</v>
      </c>
    </row>
    <row r="2314" spans="1:18" ht="15.75" customHeight="1" x14ac:dyDescent="0.2">
      <c r="A2314" t="s">
        <v>7071</v>
      </c>
      <c r="B2314" t="s">
        <v>7072</v>
      </c>
      <c r="C2314" t="s">
        <v>7073</v>
      </c>
      <c r="D2314" s="10">
        <v>45822</v>
      </c>
      <c r="E2314" t="s">
        <v>4832</v>
      </c>
      <c r="F2314">
        <v>6</v>
      </c>
      <c r="G2314" t="s">
        <v>374</v>
      </c>
      <c r="H2314" t="s">
        <v>4096</v>
      </c>
      <c r="I2314" t="s">
        <v>55</v>
      </c>
      <c r="J2314">
        <v>1</v>
      </c>
      <c r="K2314">
        <v>5841</v>
      </c>
      <c r="L2314" t="str">
        <f>IFERROR(INDEX(play_attribution!$B$2:$B$328,MATCH(A2314,play_attribution!$A$2:$A$328,0)),"")</f>
        <v/>
      </c>
      <c r="M2314" t="str">
        <f>VLOOKUP(H2314,seller_roster!$A$2:$B$85,2,FALSE)</f>
        <v>Vesper Kim</v>
      </c>
      <c r="N2314" t="str">
        <f>VLOOKUP(C2314,accounts!$A$2:$F$9615,2,FALSE)</f>
        <v>Logistics</v>
      </c>
      <c r="O2314" t="str">
        <f>VLOOKUP(C2314,accounts!$A$2:$F$9615,3,FALSE)</f>
        <v>$5M-$10M</v>
      </c>
      <c r="P2314" t="str">
        <f>VLOOKUP(C2314,accounts!$A$2:$F$9615,5,FALSE)</f>
        <v>Central</v>
      </c>
      <c r="Q2314" t="b">
        <f t="shared" si="37"/>
        <v>1</v>
      </c>
      <c r="R2314" t="e">
        <f>INDEX(removed_duplicate_rows!$A$5:$A$39,MATCH(wins!A2314,removed_duplicate_rows!$A$5:$A$39,0))</f>
        <v>#N/A</v>
      </c>
    </row>
    <row r="2315" spans="1:18" ht="15.75" customHeight="1" x14ac:dyDescent="0.2">
      <c r="A2315" t="s">
        <v>7074</v>
      </c>
      <c r="B2315" t="s">
        <v>7075</v>
      </c>
      <c r="C2315" t="s">
        <v>7076</v>
      </c>
      <c r="D2315" s="10">
        <v>45822</v>
      </c>
      <c r="E2315" t="s">
        <v>4832</v>
      </c>
      <c r="F2315">
        <v>6</v>
      </c>
      <c r="G2315" t="s">
        <v>374</v>
      </c>
      <c r="H2315" t="s">
        <v>391</v>
      </c>
      <c r="I2315" t="s">
        <v>55</v>
      </c>
      <c r="J2315">
        <v>1</v>
      </c>
      <c r="K2315">
        <v>5611</v>
      </c>
      <c r="L2315" t="str">
        <f>IFERROR(INDEX(play_attribution!$B$2:$B$328,MATCH(A2315,play_attribution!$A$2:$A$328,0)),"")</f>
        <v/>
      </c>
      <c r="M2315" t="str">
        <f>VLOOKUP(H2315,seller_roster!$A$2:$B$85,2,FALSE)</f>
        <v>Sam Walsh</v>
      </c>
      <c r="N2315" t="str">
        <f>VLOOKUP(C2315,accounts!$A$2:$F$9615,2,FALSE)</f>
        <v>Healthcare Services</v>
      </c>
      <c r="O2315" t="str">
        <f>VLOOKUP(C2315,accounts!$A$2:$F$9615,3,FALSE)</f>
        <v>$5M-$10M</v>
      </c>
      <c r="P2315" t="str">
        <f>VLOOKUP(C2315,accounts!$A$2:$F$9615,5,FALSE)</f>
        <v>West</v>
      </c>
      <c r="Q2315" t="b">
        <f t="shared" si="37"/>
        <v>1</v>
      </c>
      <c r="R2315" t="e">
        <f>INDEX(removed_duplicate_rows!$A$5:$A$39,MATCH(wins!A2315,removed_duplicate_rows!$A$5:$A$39,0))</f>
        <v>#N/A</v>
      </c>
    </row>
    <row r="2316" spans="1:18" ht="15.75" customHeight="1" x14ac:dyDescent="0.2">
      <c r="A2316" t="s">
        <v>7077</v>
      </c>
      <c r="B2316" t="s">
        <v>7078</v>
      </c>
      <c r="C2316" t="s">
        <v>7079</v>
      </c>
      <c r="D2316" s="10">
        <v>45822</v>
      </c>
      <c r="E2316" t="s">
        <v>4832</v>
      </c>
      <c r="F2316">
        <v>6</v>
      </c>
      <c r="G2316" t="s">
        <v>374</v>
      </c>
      <c r="H2316" t="s">
        <v>4096</v>
      </c>
      <c r="I2316" t="s">
        <v>55</v>
      </c>
      <c r="J2316">
        <v>1</v>
      </c>
      <c r="K2316">
        <v>3532</v>
      </c>
      <c r="L2316" t="str">
        <f>IFERROR(INDEX(play_attribution!$B$2:$B$328,MATCH(A2316,play_attribution!$A$2:$A$328,0)),"")</f>
        <v/>
      </c>
      <c r="M2316" t="str">
        <f>VLOOKUP(H2316,seller_roster!$A$2:$B$85,2,FALSE)</f>
        <v>Vesper Kim</v>
      </c>
      <c r="N2316" t="str">
        <f>VLOOKUP(C2316,accounts!$A$2:$F$9615,2,FALSE)</f>
        <v>Professional Services</v>
      </c>
      <c r="O2316" t="str">
        <f>VLOOKUP(C2316,accounts!$A$2:$F$9615,3,FALSE)</f>
        <v>$2.5M-$5M</v>
      </c>
      <c r="P2316" t="str">
        <f>VLOOKUP(C2316,accounts!$A$2:$F$9615,5,FALSE)</f>
        <v>East</v>
      </c>
      <c r="Q2316" t="b">
        <f t="shared" si="37"/>
        <v>1</v>
      </c>
      <c r="R2316" t="e">
        <f>INDEX(removed_duplicate_rows!$A$5:$A$39,MATCH(wins!A2316,removed_duplicate_rows!$A$5:$A$39,0))</f>
        <v>#N/A</v>
      </c>
    </row>
    <row r="2317" spans="1:18" ht="15.75" customHeight="1" x14ac:dyDescent="0.2">
      <c r="A2317" t="s">
        <v>7080</v>
      </c>
      <c r="B2317" t="s">
        <v>7081</v>
      </c>
      <c r="C2317" t="s">
        <v>7082</v>
      </c>
      <c r="D2317" s="10">
        <v>45822</v>
      </c>
      <c r="E2317" t="s">
        <v>4832</v>
      </c>
      <c r="F2317">
        <v>6</v>
      </c>
      <c r="G2317" t="s">
        <v>374</v>
      </c>
      <c r="H2317" t="s">
        <v>398</v>
      </c>
      <c r="I2317" t="s">
        <v>55</v>
      </c>
      <c r="J2317">
        <v>1</v>
      </c>
      <c r="K2317">
        <v>3838</v>
      </c>
      <c r="L2317" t="str">
        <f>IFERROR(INDEX(play_attribution!$B$2:$B$328,MATCH(A2317,play_attribution!$A$2:$A$328,0)),"")</f>
        <v/>
      </c>
      <c r="M2317" t="str">
        <f>VLOOKUP(H2317,seller_roster!$A$2:$B$85,2,FALSE)</f>
        <v>Rowan Kim</v>
      </c>
      <c r="N2317" t="str">
        <f>VLOOKUP(C2317,accounts!$A$2:$F$9615,2,FALSE)</f>
        <v>Professional Services</v>
      </c>
      <c r="O2317" t="str">
        <f>VLOOKUP(C2317,accounts!$A$2:$F$9615,3,FALSE)</f>
        <v>$1M-$2.5M</v>
      </c>
      <c r="P2317" t="str">
        <f>VLOOKUP(C2317,accounts!$A$2:$F$9615,5,FALSE)</f>
        <v>West</v>
      </c>
      <c r="Q2317" t="b">
        <f t="shared" si="37"/>
        <v>1</v>
      </c>
      <c r="R2317" t="e">
        <f>INDEX(removed_duplicate_rows!$A$5:$A$39,MATCH(wins!A2317,removed_duplicate_rows!$A$5:$A$39,0))</f>
        <v>#N/A</v>
      </c>
    </row>
    <row r="2318" spans="1:18" ht="15.75" customHeight="1" x14ac:dyDescent="0.2">
      <c r="A2318" t="s">
        <v>7083</v>
      </c>
      <c r="B2318" t="s">
        <v>7084</v>
      </c>
      <c r="C2318" t="s">
        <v>7085</v>
      </c>
      <c r="D2318" s="10">
        <v>45822</v>
      </c>
      <c r="E2318" t="s">
        <v>4832</v>
      </c>
      <c r="F2318">
        <v>6</v>
      </c>
      <c r="G2318" t="s">
        <v>374</v>
      </c>
      <c r="H2318" t="s">
        <v>449</v>
      </c>
      <c r="I2318" t="s">
        <v>55</v>
      </c>
      <c r="J2318">
        <v>1</v>
      </c>
      <c r="K2318">
        <v>3895</v>
      </c>
      <c r="L2318" t="str">
        <f>IFERROR(INDEX(play_attribution!$B$2:$B$328,MATCH(A2318,play_attribution!$A$2:$A$328,0)),"")</f>
        <v/>
      </c>
      <c r="M2318" t="str">
        <f>VLOOKUP(H2318,seller_roster!$A$2:$B$85,2,FALSE)</f>
        <v>Hayden Okafor</v>
      </c>
      <c r="N2318" t="str">
        <f>VLOOKUP(C2318,accounts!$A$2:$F$9615,2,FALSE)</f>
        <v>Logistics</v>
      </c>
      <c r="O2318" t="str">
        <f>VLOOKUP(C2318,accounts!$A$2:$F$9615,3,FALSE)</f>
        <v>$5M-$10M</v>
      </c>
      <c r="P2318" t="str">
        <f>VLOOKUP(C2318,accounts!$A$2:$F$9615,5,FALSE)</f>
        <v>East</v>
      </c>
      <c r="Q2318" t="b">
        <f t="shared" si="37"/>
        <v>1</v>
      </c>
      <c r="R2318" t="e">
        <f>INDEX(removed_duplicate_rows!$A$5:$A$39,MATCH(wins!A2318,removed_duplicate_rows!$A$5:$A$39,0))</f>
        <v>#N/A</v>
      </c>
    </row>
    <row r="2319" spans="1:18" ht="15.75" customHeight="1" x14ac:dyDescent="0.2">
      <c r="A2319" t="s">
        <v>7086</v>
      </c>
      <c r="B2319" t="s">
        <v>7087</v>
      </c>
      <c r="C2319" t="s">
        <v>7088</v>
      </c>
      <c r="D2319" s="10">
        <v>45822</v>
      </c>
      <c r="E2319" t="s">
        <v>4832</v>
      </c>
      <c r="F2319">
        <v>6</v>
      </c>
      <c r="G2319" t="s">
        <v>374</v>
      </c>
      <c r="H2319" t="s">
        <v>1123</v>
      </c>
      <c r="I2319" t="s">
        <v>55</v>
      </c>
      <c r="J2319">
        <v>1</v>
      </c>
      <c r="K2319">
        <v>5803</v>
      </c>
      <c r="L2319" t="str">
        <f>IFERROR(INDEX(play_attribution!$B$2:$B$328,MATCH(A2319,play_attribution!$A$2:$A$328,0)),"")</f>
        <v/>
      </c>
      <c r="M2319" t="str">
        <f>VLOOKUP(H2319,seller_roster!$A$2:$B$85,2,FALSE)</f>
        <v>Peyton Silva</v>
      </c>
      <c r="N2319" t="str">
        <f>VLOOKUP(C2319,accounts!$A$2:$F$9615,2,FALSE)</f>
        <v>Logistics</v>
      </c>
      <c r="O2319" t="str">
        <f>VLOOKUP(C2319,accounts!$A$2:$F$9615,3,FALSE)</f>
        <v>&gt;$10M</v>
      </c>
      <c r="P2319" t="str">
        <f>VLOOKUP(C2319,accounts!$A$2:$F$9615,5,FALSE)</f>
        <v>West</v>
      </c>
      <c r="Q2319" t="b">
        <f t="shared" si="37"/>
        <v>1</v>
      </c>
      <c r="R2319" t="e">
        <f>INDEX(removed_duplicate_rows!$A$5:$A$39,MATCH(wins!A2319,removed_duplicate_rows!$A$5:$A$39,0))</f>
        <v>#N/A</v>
      </c>
    </row>
    <row r="2320" spans="1:18" ht="15.75" customHeight="1" x14ac:dyDescent="0.2">
      <c r="A2320" t="s">
        <v>7089</v>
      </c>
      <c r="B2320" t="s">
        <v>7090</v>
      </c>
      <c r="C2320" t="s">
        <v>7091</v>
      </c>
      <c r="D2320" s="10">
        <v>45822</v>
      </c>
      <c r="E2320" t="s">
        <v>4832</v>
      </c>
      <c r="F2320">
        <v>6</v>
      </c>
      <c r="G2320" t="s">
        <v>374</v>
      </c>
      <c r="H2320" t="s">
        <v>449</v>
      </c>
      <c r="I2320" t="s">
        <v>55</v>
      </c>
      <c r="J2320">
        <v>1</v>
      </c>
      <c r="K2320">
        <v>4970</v>
      </c>
      <c r="L2320" t="str">
        <f>IFERROR(INDEX(play_attribution!$B$2:$B$328,MATCH(A2320,play_attribution!$A$2:$A$328,0)),"")</f>
        <v/>
      </c>
      <c r="M2320" t="str">
        <f>VLOOKUP(H2320,seller_roster!$A$2:$B$85,2,FALSE)</f>
        <v>Hayden Okafor</v>
      </c>
      <c r="N2320" t="str">
        <f>VLOOKUP(C2320,accounts!$A$2:$F$9615,2,FALSE)</f>
        <v>Hospitality Group</v>
      </c>
      <c r="O2320" t="str">
        <f>VLOOKUP(C2320,accounts!$A$2:$F$9615,3,FALSE)</f>
        <v>$2.5M-$5M</v>
      </c>
      <c r="P2320" t="str">
        <f>VLOOKUP(C2320,accounts!$A$2:$F$9615,5,FALSE)</f>
        <v>West</v>
      </c>
      <c r="Q2320" t="b">
        <f t="shared" si="37"/>
        <v>1</v>
      </c>
      <c r="R2320" t="e">
        <f>INDEX(removed_duplicate_rows!$A$5:$A$39,MATCH(wins!A2320,removed_duplicate_rows!$A$5:$A$39,0))</f>
        <v>#N/A</v>
      </c>
    </row>
    <row r="2321" spans="1:18" ht="15.75" customHeight="1" x14ac:dyDescent="0.2">
      <c r="A2321" t="s">
        <v>7092</v>
      </c>
      <c r="B2321" t="s">
        <v>7093</v>
      </c>
      <c r="C2321" t="s">
        <v>7094</v>
      </c>
      <c r="D2321" s="10">
        <v>45822</v>
      </c>
      <c r="E2321" t="s">
        <v>4832</v>
      </c>
      <c r="F2321">
        <v>6</v>
      </c>
      <c r="G2321" t="s">
        <v>374</v>
      </c>
      <c r="H2321" t="s">
        <v>449</v>
      </c>
      <c r="I2321" t="s">
        <v>55</v>
      </c>
      <c r="J2321">
        <v>1</v>
      </c>
      <c r="K2321">
        <v>10084</v>
      </c>
      <c r="L2321" t="str">
        <f>IFERROR(INDEX(play_attribution!$B$2:$B$328,MATCH(A2321,play_attribution!$A$2:$A$328,0)),"")</f>
        <v/>
      </c>
      <c r="M2321" t="str">
        <f>VLOOKUP(H2321,seller_roster!$A$2:$B$85,2,FALSE)</f>
        <v>Hayden Okafor</v>
      </c>
      <c r="N2321" t="str">
        <f>VLOOKUP(C2321,accounts!$A$2:$F$9615,2,FALSE)</f>
        <v>Wholesale &amp; Distribution</v>
      </c>
      <c r="O2321" t="str">
        <f>VLOOKUP(C2321,accounts!$A$2:$F$9615,3,FALSE)</f>
        <v>$2.5M-$5M</v>
      </c>
      <c r="P2321" t="str">
        <f>VLOOKUP(C2321,accounts!$A$2:$F$9615,5,FALSE)</f>
        <v>East</v>
      </c>
      <c r="Q2321" t="b">
        <f t="shared" si="37"/>
        <v>1</v>
      </c>
      <c r="R2321" t="e">
        <f>INDEX(removed_duplicate_rows!$A$5:$A$39,MATCH(wins!A2321,removed_duplicate_rows!$A$5:$A$39,0))</f>
        <v>#N/A</v>
      </c>
    </row>
    <row r="2322" spans="1:18" ht="15.75" customHeight="1" x14ac:dyDescent="0.2">
      <c r="A2322" t="s">
        <v>7095</v>
      </c>
      <c r="B2322" t="s">
        <v>7096</v>
      </c>
      <c r="C2322" t="s">
        <v>7097</v>
      </c>
      <c r="D2322" s="10">
        <v>45822</v>
      </c>
      <c r="E2322" t="s">
        <v>4832</v>
      </c>
      <c r="F2322">
        <v>6</v>
      </c>
      <c r="G2322" t="s">
        <v>374</v>
      </c>
      <c r="H2322" t="s">
        <v>398</v>
      </c>
      <c r="I2322" t="s">
        <v>55</v>
      </c>
      <c r="J2322">
        <v>1</v>
      </c>
      <c r="K2322">
        <v>4399</v>
      </c>
      <c r="L2322" t="str">
        <f>IFERROR(INDEX(play_attribution!$B$2:$B$328,MATCH(A2322,play_attribution!$A$2:$A$328,0)),"")</f>
        <v/>
      </c>
      <c r="M2322" t="str">
        <f>VLOOKUP(H2322,seller_roster!$A$2:$B$85,2,FALSE)</f>
        <v>Rowan Kim</v>
      </c>
      <c r="N2322" t="str">
        <f>VLOOKUP(C2322,accounts!$A$2:$F$9615,2,FALSE)</f>
        <v>Hospitality Group</v>
      </c>
      <c r="O2322" t="str">
        <f>VLOOKUP(C2322,accounts!$A$2:$F$9615,3,FALSE)</f>
        <v>$5M-$10M</v>
      </c>
      <c r="P2322" t="str">
        <f>VLOOKUP(C2322,accounts!$A$2:$F$9615,5,FALSE)</f>
        <v>West</v>
      </c>
      <c r="Q2322" t="b">
        <f t="shared" si="37"/>
        <v>1</v>
      </c>
      <c r="R2322" t="e">
        <f>INDEX(removed_duplicate_rows!$A$5:$A$39,MATCH(wins!A2322,removed_duplicate_rows!$A$5:$A$39,0))</f>
        <v>#N/A</v>
      </c>
    </row>
    <row r="2323" spans="1:18" ht="15.75" customHeight="1" x14ac:dyDescent="0.2">
      <c r="A2323" t="s">
        <v>7098</v>
      </c>
      <c r="B2323" t="s">
        <v>7099</v>
      </c>
      <c r="C2323" t="s">
        <v>7100</v>
      </c>
      <c r="D2323" s="10">
        <v>45822</v>
      </c>
      <c r="E2323" t="s">
        <v>4832</v>
      </c>
      <c r="F2323">
        <v>6</v>
      </c>
      <c r="G2323" t="s">
        <v>374</v>
      </c>
      <c r="H2323" t="s">
        <v>417</v>
      </c>
      <c r="I2323" t="s">
        <v>55</v>
      </c>
      <c r="J2323">
        <v>1</v>
      </c>
      <c r="K2323">
        <v>8206</v>
      </c>
      <c r="L2323" t="str">
        <f>IFERROR(INDEX(play_attribution!$B$2:$B$328,MATCH(A2323,play_attribution!$A$2:$A$328,0)),"")</f>
        <v/>
      </c>
      <c r="M2323" t="str">
        <f>VLOOKUP(H2323,seller_roster!$A$2:$B$85,2,FALSE)</f>
        <v>Bryn Reyes</v>
      </c>
      <c r="N2323" t="str">
        <f>VLOOKUP(C2323,accounts!$A$2:$F$9615,2,FALSE)</f>
        <v>Field Services</v>
      </c>
      <c r="O2323" t="str">
        <f>VLOOKUP(C2323,accounts!$A$2:$F$9615,3,FALSE)</f>
        <v>$5M-$10M</v>
      </c>
      <c r="P2323" t="str">
        <f>VLOOKUP(C2323,accounts!$A$2:$F$9615,5,FALSE)</f>
        <v>West</v>
      </c>
      <c r="Q2323" t="b">
        <f t="shared" si="37"/>
        <v>1</v>
      </c>
      <c r="R2323" t="e">
        <f>INDEX(removed_duplicate_rows!$A$5:$A$39,MATCH(wins!A2323,removed_duplicate_rows!$A$5:$A$39,0))</f>
        <v>#N/A</v>
      </c>
    </row>
    <row r="2324" spans="1:18" ht="15.75" customHeight="1" x14ac:dyDescent="0.2">
      <c r="A2324" t="s">
        <v>7101</v>
      </c>
      <c r="B2324" t="s">
        <v>7102</v>
      </c>
      <c r="C2324" t="s">
        <v>7103</v>
      </c>
      <c r="D2324" s="10">
        <v>45822</v>
      </c>
      <c r="E2324" t="s">
        <v>4832</v>
      </c>
      <c r="F2324">
        <v>6</v>
      </c>
      <c r="G2324" t="s">
        <v>374</v>
      </c>
      <c r="H2324" t="s">
        <v>409</v>
      </c>
      <c r="I2324" t="s">
        <v>55</v>
      </c>
      <c r="J2324">
        <v>1</v>
      </c>
      <c r="K2324">
        <v>6835</v>
      </c>
      <c r="L2324" t="str">
        <f>IFERROR(INDEX(play_attribution!$B$2:$B$328,MATCH(A2324,play_attribution!$A$2:$A$328,0)),"")</f>
        <v/>
      </c>
      <c r="M2324" t="str">
        <f>VLOOKUP(H2324,seller_roster!$A$2:$B$85,2,FALSE)</f>
        <v>Devon Okafor</v>
      </c>
      <c r="N2324" t="str">
        <f>VLOOKUP(C2324,accounts!$A$2:$F$9615,2,FALSE)</f>
        <v>Manufacturing</v>
      </c>
      <c r="O2324" t="str">
        <f>VLOOKUP(C2324,accounts!$A$2:$F$9615,3,FALSE)</f>
        <v>$5M-$10M</v>
      </c>
      <c r="P2324" t="str">
        <f>VLOOKUP(C2324,accounts!$A$2:$F$9615,5,FALSE)</f>
        <v>Central</v>
      </c>
      <c r="Q2324" t="b">
        <f t="shared" si="37"/>
        <v>1</v>
      </c>
      <c r="R2324" t="e">
        <f>INDEX(removed_duplicate_rows!$A$5:$A$39,MATCH(wins!A2324,removed_duplicate_rows!$A$5:$A$39,0))</f>
        <v>#N/A</v>
      </c>
    </row>
    <row r="2325" spans="1:18" ht="15.75" customHeight="1" x14ac:dyDescent="0.2">
      <c r="A2325" t="s">
        <v>7104</v>
      </c>
      <c r="B2325" t="s">
        <v>7105</v>
      </c>
      <c r="C2325" t="s">
        <v>7106</v>
      </c>
      <c r="D2325" s="10">
        <v>45822</v>
      </c>
      <c r="E2325" t="s">
        <v>4832</v>
      </c>
      <c r="F2325">
        <v>6</v>
      </c>
      <c r="G2325" t="s">
        <v>374</v>
      </c>
      <c r="H2325" t="s">
        <v>375</v>
      </c>
      <c r="I2325" t="s">
        <v>55</v>
      </c>
      <c r="J2325">
        <v>1</v>
      </c>
      <c r="K2325">
        <v>5375</v>
      </c>
      <c r="L2325" t="str">
        <f>IFERROR(INDEX(play_attribution!$B$2:$B$328,MATCH(A2325,play_attribution!$A$2:$A$328,0)),"")</f>
        <v/>
      </c>
      <c r="M2325" t="str">
        <f>VLOOKUP(H2325,seller_roster!$A$2:$B$85,2,FALSE)</f>
        <v>Sol Lindqvist</v>
      </c>
      <c r="N2325" t="str">
        <f>VLOOKUP(C2325,accounts!$A$2:$F$9615,2,FALSE)</f>
        <v>Nonprofit</v>
      </c>
      <c r="O2325" t="str">
        <f>VLOOKUP(C2325,accounts!$A$2:$F$9615,3,FALSE)</f>
        <v>$2.5M-$5M</v>
      </c>
      <c r="P2325" t="str">
        <f>VLOOKUP(C2325,accounts!$A$2:$F$9615,5,FALSE)</f>
        <v>East</v>
      </c>
      <c r="Q2325" t="b">
        <f t="shared" si="37"/>
        <v>1</v>
      </c>
      <c r="R2325" t="e">
        <f>INDEX(removed_duplicate_rows!$A$5:$A$39,MATCH(wins!A2325,removed_duplicate_rows!$A$5:$A$39,0))</f>
        <v>#N/A</v>
      </c>
    </row>
    <row r="2326" spans="1:18" ht="15.75" customHeight="1" x14ac:dyDescent="0.2">
      <c r="A2326" t="s">
        <v>7107</v>
      </c>
      <c r="B2326" t="s">
        <v>7108</v>
      </c>
      <c r="C2326" t="s">
        <v>7109</v>
      </c>
      <c r="D2326" s="10">
        <v>45822</v>
      </c>
      <c r="E2326" t="s">
        <v>4832</v>
      </c>
      <c r="F2326">
        <v>6</v>
      </c>
      <c r="G2326" t="s">
        <v>374</v>
      </c>
      <c r="H2326" t="s">
        <v>4096</v>
      </c>
      <c r="I2326" t="s">
        <v>55</v>
      </c>
      <c r="J2326">
        <v>1</v>
      </c>
      <c r="K2326">
        <v>5276</v>
      </c>
      <c r="L2326" t="str">
        <f>IFERROR(INDEX(play_attribution!$B$2:$B$328,MATCH(A2326,play_attribution!$A$2:$A$328,0)),"")</f>
        <v/>
      </c>
      <c r="M2326" t="str">
        <f>VLOOKUP(H2326,seller_roster!$A$2:$B$85,2,FALSE)</f>
        <v>Vesper Kim</v>
      </c>
      <c r="N2326" t="str">
        <f>VLOOKUP(C2326,accounts!$A$2:$F$9615,2,FALSE)</f>
        <v>Manufacturing</v>
      </c>
      <c r="O2326" t="str">
        <f>VLOOKUP(C2326,accounts!$A$2:$F$9615,3,FALSE)</f>
        <v>$2.5M-$5M</v>
      </c>
      <c r="P2326" t="str">
        <f>VLOOKUP(C2326,accounts!$A$2:$F$9615,5,FALSE)</f>
        <v>Central</v>
      </c>
      <c r="Q2326" t="b">
        <f t="shared" si="37"/>
        <v>1</v>
      </c>
      <c r="R2326" t="e">
        <f>INDEX(removed_duplicate_rows!$A$5:$A$39,MATCH(wins!A2326,removed_duplicate_rows!$A$5:$A$39,0))</f>
        <v>#N/A</v>
      </c>
    </row>
    <row r="2327" spans="1:18" ht="15.75" customHeight="1" x14ac:dyDescent="0.2">
      <c r="A2327" t="s">
        <v>7110</v>
      </c>
      <c r="B2327" t="s">
        <v>7111</v>
      </c>
      <c r="C2327" t="s">
        <v>7112</v>
      </c>
      <c r="D2327" s="10">
        <v>45822</v>
      </c>
      <c r="E2327" t="s">
        <v>4832</v>
      </c>
      <c r="F2327">
        <v>6</v>
      </c>
      <c r="G2327" t="s">
        <v>374</v>
      </c>
      <c r="H2327" t="s">
        <v>387</v>
      </c>
      <c r="I2327" t="s">
        <v>55</v>
      </c>
      <c r="J2327">
        <v>1</v>
      </c>
      <c r="K2327">
        <v>4884</v>
      </c>
      <c r="L2327" t="str">
        <f>IFERROR(INDEX(play_attribution!$B$2:$B$328,MATCH(A2327,play_attribution!$A$2:$A$328,0)),"")</f>
        <v/>
      </c>
      <c r="M2327" t="str">
        <f>VLOOKUP(H2327,seller_roster!$A$2:$B$85,2,FALSE)</f>
        <v>Ray Kim</v>
      </c>
      <c r="N2327" t="str">
        <f>VLOOKUP(C2327,accounts!$A$2:$F$9615,2,FALSE)</f>
        <v>Hospitality Group</v>
      </c>
      <c r="O2327" t="str">
        <f>VLOOKUP(C2327,accounts!$A$2:$F$9615,3,FALSE)</f>
        <v>$5M-$10M</v>
      </c>
      <c r="P2327" t="str">
        <f>VLOOKUP(C2327,accounts!$A$2:$F$9615,5,FALSE)</f>
        <v>West</v>
      </c>
      <c r="Q2327" t="b">
        <f t="shared" si="37"/>
        <v>1</v>
      </c>
      <c r="R2327" t="e">
        <f>INDEX(removed_duplicate_rows!$A$5:$A$39,MATCH(wins!A2327,removed_duplicate_rows!$A$5:$A$39,0))</f>
        <v>#N/A</v>
      </c>
    </row>
    <row r="2328" spans="1:18" ht="15.75" customHeight="1" x14ac:dyDescent="0.2">
      <c r="A2328" t="s">
        <v>7113</v>
      </c>
      <c r="B2328" t="s">
        <v>7114</v>
      </c>
      <c r="C2328" t="s">
        <v>7115</v>
      </c>
      <c r="D2328" s="10">
        <v>45822</v>
      </c>
      <c r="E2328" t="s">
        <v>4832</v>
      </c>
      <c r="F2328">
        <v>6</v>
      </c>
      <c r="G2328" t="s">
        <v>374</v>
      </c>
      <c r="H2328" t="s">
        <v>449</v>
      </c>
      <c r="I2328" t="s">
        <v>55</v>
      </c>
      <c r="J2328">
        <v>1</v>
      </c>
      <c r="K2328">
        <v>5077</v>
      </c>
      <c r="L2328" t="str">
        <f>IFERROR(INDEX(play_attribution!$B$2:$B$328,MATCH(A2328,play_attribution!$A$2:$A$328,0)),"")</f>
        <v/>
      </c>
      <c r="M2328" t="str">
        <f>VLOOKUP(H2328,seller_roster!$A$2:$B$85,2,FALSE)</f>
        <v>Hayden Okafor</v>
      </c>
      <c r="N2328" t="str">
        <f>VLOOKUP(C2328,accounts!$A$2:$F$9615,2,FALSE)</f>
        <v>Manufacturing</v>
      </c>
      <c r="O2328" t="str">
        <f>VLOOKUP(C2328,accounts!$A$2:$F$9615,3,FALSE)</f>
        <v>&lt;$1M</v>
      </c>
      <c r="P2328" t="str">
        <f>VLOOKUP(C2328,accounts!$A$2:$F$9615,5,FALSE)</f>
        <v>West</v>
      </c>
      <c r="Q2328" t="b">
        <f t="shared" si="37"/>
        <v>1</v>
      </c>
      <c r="R2328" t="e">
        <f>INDEX(removed_duplicate_rows!$A$5:$A$39,MATCH(wins!A2328,removed_duplicate_rows!$A$5:$A$39,0))</f>
        <v>#N/A</v>
      </c>
    </row>
    <row r="2329" spans="1:18" ht="15.75" customHeight="1" x14ac:dyDescent="0.2">
      <c r="A2329" t="s">
        <v>7116</v>
      </c>
      <c r="B2329" t="s">
        <v>7117</v>
      </c>
      <c r="C2329" t="s">
        <v>7118</v>
      </c>
      <c r="D2329" s="10">
        <v>45822</v>
      </c>
      <c r="E2329" t="s">
        <v>4832</v>
      </c>
      <c r="F2329">
        <v>6</v>
      </c>
      <c r="G2329" t="s">
        <v>374</v>
      </c>
      <c r="H2329" t="s">
        <v>1843</v>
      </c>
      <c r="I2329" t="s">
        <v>55</v>
      </c>
      <c r="J2329">
        <v>1</v>
      </c>
      <c r="K2329">
        <v>7320</v>
      </c>
      <c r="L2329" t="str">
        <f>IFERROR(INDEX(play_attribution!$B$2:$B$328,MATCH(A2329,play_attribution!$A$2:$A$328,0)),"")</f>
        <v/>
      </c>
      <c r="M2329" t="str">
        <f>VLOOKUP(H2329,seller_roster!$A$2:$B$85,2,FALSE)</f>
        <v>Quinn Mbeki</v>
      </c>
      <c r="N2329" t="str">
        <f>VLOOKUP(C2329,accounts!$A$2:$F$9615,2,FALSE)</f>
        <v>Wholesale &amp; Distribution</v>
      </c>
      <c r="O2329" t="str">
        <f>VLOOKUP(C2329,accounts!$A$2:$F$9615,3,FALSE)</f>
        <v>$5M-$10M</v>
      </c>
      <c r="P2329" t="str">
        <f>VLOOKUP(C2329,accounts!$A$2:$F$9615,5,FALSE)</f>
        <v>Central</v>
      </c>
      <c r="Q2329" t="b">
        <f t="shared" si="37"/>
        <v>1</v>
      </c>
      <c r="R2329" t="e">
        <f>INDEX(removed_duplicate_rows!$A$5:$A$39,MATCH(wins!A2329,removed_duplicate_rows!$A$5:$A$39,0))</f>
        <v>#N/A</v>
      </c>
    </row>
    <row r="2330" spans="1:18" ht="15.75" customHeight="1" x14ac:dyDescent="0.2">
      <c r="A2330" t="s">
        <v>7119</v>
      </c>
      <c r="B2330" t="s">
        <v>7120</v>
      </c>
      <c r="C2330" t="s">
        <v>7121</v>
      </c>
      <c r="D2330" s="10">
        <v>45822</v>
      </c>
      <c r="E2330" t="s">
        <v>4832</v>
      </c>
      <c r="F2330">
        <v>6</v>
      </c>
      <c r="G2330" t="s">
        <v>374</v>
      </c>
      <c r="H2330" t="s">
        <v>1123</v>
      </c>
      <c r="I2330" t="s">
        <v>55</v>
      </c>
      <c r="J2330">
        <v>1</v>
      </c>
      <c r="K2330">
        <v>7525</v>
      </c>
      <c r="L2330" t="str">
        <f>IFERROR(INDEX(play_attribution!$B$2:$B$328,MATCH(A2330,play_attribution!$A$2:$A$328,0)),"")</f>
        <v/>
      </c>
      <c r="M2330" t="str">
        <f>VLOOKUP(H2330,seller_roster!$A$2:$B$85,2,FALSE)</f>
        <v>Peyton Silva</v>
      </c>
      <c r="N2330" t="str">
        <f>VLOOKUP(C2330,accounts!$A$2:$F$9615,2,FALSE)</f>
        <v>Logistics</v>
      </c>
      <c r="O2330" t="str">
        <f>VLOOKUP(C2330,accounts!$A$2:$F$9615,3,FALSE)</f>
        <v>$2.5M-$5M</v>
      </c>
      <c r="P2330" t="str">
        <f>VLOOKUP(C2330,accounts!$A$2:$F$9615,5,FALSE)</f>
        <v>Central</v>
      </c>
      <c r="Q2330" t="b">
        <f t="shared" si="37"/>
        <v>1</v>
      </c>
      <c r="R2330" t="e">
        <f>INDEX(removed_duplicate_rows!$A$5:$A$39,MATCH(wins!A2330,removed_duplicate_rows!$A$5:$A$39,0))</f>
        <v>#N/A</v>
      </c>
    </row>
    <row r="2331" spans="1:18" ht="15.75" customHeight="1" x14ac:dyDescent="0.2">
      <c r="A2331" t="s">
        <v>7122</v>
      </c>
      <c r="B2331" t="s">
        <v>7123</v>
      </c>
      <c r="C2331" t="s">
        <v>7124</v>
      </c>
      <c r="D2331" s="10">
        <v>45822</v>
      </c>
      <c r="E2331" t="s">
        <v>4832</v>
      </c>
      <c r="F2331">
        <v>6</v>
      </c>
      <c r="G2331" t="s">
        <v>374</v>
      </c>
      <c r="H2331" t="s">
        <v>409</v>
      </c>
      <c r="I2331" t="s">
        <v>55</v>
      </c>
      <c r="J2331">
        <v>1</v>
      </c>
      <c r="K2331">
        <v>4057</v>
      </c>
      <c r="L2331" t="str">
        <f>IFERROR(INDEX(play_attribution!$B$2:$B$328,MATCH(A2331,play_attribution!$A$2:$A$328,0)),"")</f>
        <v/>
      </c>
      <c r="M2331" t="str">
        <f>VLOOKUP(H2331,seller_roster!$A$2:$B$85,2,FALSE)</f>
        <v>Devon Okafor</v>
      </c>
      <c r="N2331" t="str">
        <f>VLOOKUP(C2331,accounts!$A$2:$F$9615,2,FALSE)</f>
        <v>Professional Services</v>
      </c>
      <c r="O2331" t="str">
        <f>VLOOKUP(C2331,accounts!$A$2:$F$9615,3,FALSE)</f>
        <v>$5M-$10M</v>
      </c>
      <c r="P2331" t="str">
        <f>VLOOKUP(C2331,accounts!$A$2:$F$9615,5,FALSE)</f>
        <v>Central</v>
      </c>
      <c r="Q2331" t="b">
        <f t="shared" si="37"/>
        <v>1</v>
      </c>
      <c r="R2331" t="e">
        <f>INDEX(removed_duplicate_rows!$A$5:$A$39,MATCH(wins!A2331,removed_duplicate_rows!$A$5:$A$39,0))</f>
        <v>#N/A</v>
      </c>
    </row>
    <row r="2332" spans="1:18" ht="15.75" customHeight="1" x14ac:dyDescent="0.2">
      <c r="A2332" t="s">
        <v>7125</v>
      </c>
      <c r="B2332" t="s">
        <v>7126</v>
      </c>
      <c r="C2332" t="s">
        <v>7127</v>
      </c>
      <c r="D2332" s="10">
        <v>45822</v>
      </c>
      <c r="E2332" t="s">
        <v>4832</v>
      </c>
      <c r="F2332">
        <v>6</v>
      </c>
      <c r="G2332" t="s">
        <v>374</v>
      </c>
      <c r="H2332" t="s">
        <v>409</v>
      </c>
      <c r="I2332" t="s">
        <v>55</v>
      </c>
      <c r="J2332">
        <v>1</v>
      </c>
      <c r="K2332">
        <v>4980</v>
      </c>
      <c r="L2332" t="str">
        <f>IFERROR(INDEX(play_attribution!$B$2:$B$328,MATCH(A2332,play_attribution!$A$2:$A$328,0)),"")</f>
        <v/>
      </c>
      <c r="M2332" t="str">
        <f>VLOOKUP(H2332,seller_roster!$A$2:$B$85,2,FALSE)</f>
        <v>Devon Okafor</v>
      </c>
      <c r="N2332" t="str">
        <f>VLOOKUP(C2332,accounts!$A$2:$F$9615,2,FALSE)</f>
        <v>Nonprofit</v>
      </c>
      <c r="O2332" t="str">
        <f>VLOOKUP(C2332,accounts!$A$2:$F$9615,3,FALSE)</f>
        <v>$2.5M-$5M</v>
      </c>
      <c r="P2332" t="str">
        <f>VLOOKUP(C2332,accounts!$A$2:$F$9615,5,FALSE)</f>
        <v>East</v>
      </c>
      <c r="Q2332" t="b">
        <f t="shared" si="37"/>
        <v>1</v>
      </c>
      <c r="R2332" t="e">
        <f>INDEX(removed_duplicate_rows!$A$5:$A$39,MATCH(wins!A2332,removed_duplicate_rows!$A$5:$A$39,0))</f>
        <v>#N/A</v>
      </c>
    </row>
    <row r="2333" spans="1:18" ht="15.75" customHeight="1" x14ac:dyDescent="0.2">
      <c r="A2333" t="s">
        <v>7128</v>
      </c>
      <c r="B2333" t="s">
        <v>7129</v>
      </c>
      <c r="C2333" t="s">
        <v>7130</v>
      </c>
      <c r="D2333" s="10">
        <v>45822</v>
      </c>
      <c r="E2333" t="s">
        <v>4832</v>
      </c>
      <c r="F2333">
        <v>6</v>
      </c>
      <c r="G2333" t="s">
        <v>374</v>
      </c>
      <c r="H2333" t="s">
        <v>409</v>
      </c>
      <c r="I2333" t="s">
        <v>55</v>
      </c>
      <c r="J2333">
        <v>1</v>
      </c>
      <c r="K2333">
        <v>5837</v>
      </c>
      <c r="L2333" t="str">
        <f>IFERROR(INDEX(play_attribution!$B$2:$B$328,MATCH(A2333,play_attribution!$A$2:$A$328,0)),"")</f>
        <v/>
      </c>
      <c r="M2333" t="str">
        <f>VLOOKUP(H2333,seller_roster!$A$2:$B$85,2,FALSE)</f>
        <v>Devon Okafor</v>
      </c>
      <c r="N2333" t="str">
        <f>VLOOKUP(C2333,accounts!$A$2:$F$9615,2,FALSE)</f>
        <v>Hospitality Group</v>
      </c>
      <c r="O2333" t="str">
        <f>VLOOKUP(C2333,accounts!$A$2:$F$9615,3,FALSE)</f>
        <v>$2.5M-$5M</v>
      </c>
      <c r="P2333" t="str">
        <f>VLOOKUP(C2333,accounts!$A$2:$F$9615,5,FALSE)</f>
        <v>Central</v>
      </c>
      <c r="Q2333" t="b">
        <f t="shared" si="37"/>
        <v>1</v>
      </c>
      <c r="R2333" t="e">
        <f>INDEX(removed_duplicate_rows!$A$5:$A$39,MATCH(wins!A2333,removed_duplicate_rows!$A$5:$A$39,0))</f>
        <v>#N/A</v>
      </c>
    </row>
    <row r="2334" spans="1:18" ht="15.75" customHeight="1" x14ac:dyDescent="0.2">
      <c r="A2334" t="s">
        <v>7131</v>
      </c>
      <c r="B2334" t="s">
        <v>7132</v>
      </c>
      <c r="C2334" t="s">
        <v>7133</v>
      </c>
      <c r="D2334" s="10">
        <v>45829</v>
      </c>
      <c r="E2334" t="s">
        <v>4832</v>
      </c>
      <c r="F2334">
        <v>7</v>
      </c>
      <c r="G2334" t="s">
        <v>53</v>
      </c>
      <c r="H2334" t="s">
        <v>1208</v>
      </c>
      <c r="I2334" t="s">
        <v>79</v>
      </c>
      <c r="J2334">
        <v>1</v>
      </c>
      <c r="K2334">
        <v>15808</v>
      </c>
      <c r="L2334" t="str">
        <f>IFERROR(INDEX(play_attribution!$B$2:$B$328,MATCH(A2334,play_attribution!$A$2:$A$328,0)),"")</f>
        <v/>
      </c>
      <c r="M2334" t="str">
        <f>VLOOKUP(H2334,seller_roster!$A$2:$B$85,2,FALSE)</f>
        <v>Eden Okafor</v>
      </c>
      <c r="N2334" t="str">
        <f>VLOOKUP(C2334,accounts!$A$2:$F$9615,2,FALSE)</f>
        <v>Nonprofit</v>
      </c>
      <c r="O2334" t="str">
        <f>VLOOKUP(C2334,accounts!$A$2:$F$9615,3,FALSE)</f>
        <v>$5M-$10M</v>
      </c>
      <c r="P2334" t="str">
        <f>VLOOKUP(C2334,accounts!$A$2:$F$9615,5,FALSE)</f>
        <v>West</v>
      </c>
      <c r="Q2334" t="b">
        <f t="shared" si="37"/>
        <v>1</v>
      </c>
      <c r="R2334" t="e">
        <f>INDEX(removed_duplicate_rows!$A$5:$A$39,MATCH(wins!A2334,removed_duplicate_rows!$A$5:$A$39,0))</f>
        <v>#N/A</v>
      </c>
    </row>
    <row r="2335" spans="1:18" ht="15.75" customHeight="1" x14ac:dyDescent="0.2">
      <c r="A2335" t="s">
        <v>7134</v>
      </c>
      <c r="B2335" t="s">
        <v>7135</v>
      </c>
      <c r="C2335" t="s">
        <v>7136</v>
      </c>
      <c r="D2335" s="10">
        <v>45829</v>
      </c>
      <c r="E2335" t="s">
        <v>4832</v>
      </c>
      <c r="F2335">
        <v>7</v>
      </c>
      <c r="G2335" t="s">
        <v>53</v>
      </c>
      <c r="H2335" t="s">
        <v>495</v>
      </c>
      <c r="I2335" t="s">
        <v>55</v>
      </c>
      <c r="J2335">
        <v>1</v>
      </c>
      <c r="K2335">
        <v>8317</v>
      </c>
      <c r="L2335" t="str">
        <f>IFERROR(INDEX(play_attribution!$B$2:$B$328,MATCH(A2335,play_attribution!$A$2:$A$328,0)),"")</f>
        <v/>
      </c>
      <c r="M2335" t="str">
        <f>VLOOKUP(H2335,seller_roster!$A$2:$B$85,2,FALSE)</f>
        <v>Gio Ferro</v>
      </c>
      <c r="N2335" t="str">
        <f>VLOOKUP(C2335,accounts!$A$2:$F$9615,2,FALSE)</f>
        <v>Construction</v>
      </c>
      <c r="O2335" t="str">
        <f>VLOOKUP(C2335,accounts!$A$2:$F$9615,3,FALSE)</f>
        <v>$5M-$10M</v>
      </c>
      <c r="P2335" t="str">
        <f>VLOOKUP(C2335,accounts!$A$2:$F$9615,5,FALSE)</f>
        <v>West</v>
      </c>
      <c r="Q2335" t="b">
        <f t="shared" si="37"/>
        <v>1</v>
      </c>
      <c r="R2335" t="e">
        <f>INDEX(removed_duplicate_rows!$A$5:$A$39,MATCH(wins!A2335,removed_duplicate_rows!$A$5:$A$39,0))</f>
        <v>#N/A</v>
      </c>
    </row>
    <row r="2336" spans="1:18" ht="15.75" customHeight="1" x14ac:dyDescent="0.2">
      <c r="A2336" t="s">
        <v>7137</v>
      </c>
      <c r="B2336" t="s">
        <v>7138</v>
      </c>
      <c r="C2336" t="s">
        <v>7139</v>
      </c>
      <c r="D2336" s="10">
        <v>45829</v>
      </c>
      <c r="E2336" t="s">
        <v>4832</v>
      </c>
      <c r="F2336">
        <v>7</v>
      </c>
      <c r="G2336" t="s">
        <v>53</v>
      </c>
      <c r="H2336" t="s">
        <v>73</v>
      </c>
      <c r="I2336" t="s">
        <v>55</v>
      </c>
      <c r="J2336">
        <v>1</v>
      </c>
      <c r="K2336">
        <v>12131</v>
      </c>
      <c r="L2336" t="str">
        <f>IFERROR(INDEX(play_attribution!$B$2:$B$328,MATCH(A2336,play_attribution!$A$2:$A$328,0)),"")</f>
        <v/>
      </c>
      <c r="M2336" t="str">
        <f>VLOOKUP(H2336,seller_roster!$A$2:$B$85,2,FALSE)</f>
        <v>Rhea Ruiz</v>
      </c>
      <c r="N2336" t="str">
        <f>VLOOKUP(C2336,accounts!$A$2:$F$9615,2,FALSE)</f>
        <v>Manufacturing</v>
      </c>
      <c r="O2336" t="str">
        <f>VLOOKUP(C2336,accounts!$A$2:$F$9615,3,FALSE)</f>
        <v>$2.5M-$5M</v>
      </c>
      <c r="P2336" t="str">
        <f>VLOOKUP(C2336,accounts!$A$2:$F$9615,5,FALSE)</f>
        <v>Central</v>
      </c>
      <c r="Q2336" t="b">
        <f t="shared" si="37"/>
        <v>1</v>
      </c>
      <c r="R2336" t="e">
        <f>INDEX(removed_duplicate_rows!$A$5:$A$39,MATCH(wins!A2336,removed_duplicate_rows!$A$5:$A$39,0))</f>
        <v>#N/A</v>
      </c>
    </row>
    <row r="2337" spans="1:18" ht="15.75" customHeight="1" x14ac:dyDescent="0.2">
      <c r="A2337" t="s">
        <v>7140</v>
      </c>
      <c r="B2337" t="s">
        <v>7141</v>
      </c>
      <c r="C2337" t="s">
        <v>7142</v>
      </c>
      <c r="D2337" s="10">
        <v>45829</v>
      </c>
      <c r="E2337" t="s">
        <v>4832</v>
      </c>
      <c r="F2337">
        <v>7</v>
      </c>
      <c r="G2337" t="s">
        <v>53</v>
      </c>
      <c r="H2337" t="s">
        <v>65</v>
      </c>
      <c r="I2337" t="s">
        <v>55</v>
      </c>
      <c r="J2337">
        <v>1</v>
      </c>
      <c r="K2337">
        <v>28588</v>
      </c>
      <c r="L2337" t="str">
        <f>IFERROR(INDEX(play_attribution!$B$2:$B$328,MATCH(A2337,play_attribution!$A$2:$A$328,0)),"")</f>
        <v/>
      </c>
      <c r="M2337" t="str">
        <f>VLOOKUP(H2337,seller_roster!$A$2:$B$85,2,FALSE)</f>
        <v>Bryn Moreau</v>
      </c>
      <c r="N2337" t="str">
        <f>VLOOKUP(C2337,accounts!$A$2:$F$9615,2,FALSE)</f>
        <v>Wholesale &amp; Distribution</v>
      </c>
      <c r="O2337" t="str">
        <f>VLOOKUP(C2337,accounts!$A$2:$F$9615,3,FALSE)</f>
        <v>$5M-$10M</v>
      </c>
      <c r="P2337" t="str">
        <f>VLOOKUP(C2337,accounts!$A$2:$F$9615,5,FALSE)</f>
        <v>West</v>
      </c>
      <c r="Q2337" t="b">
        <f t="shared" si="37"/>
        <v>1</v>
      </c>
      <c r="R2337" t="e">
        <f>INDEX(removed_duplicate_rows!$A$5:$A$39,MATCH(wins!A2337,removed_duplicate_rows!$A$5:$A$39,0))</f>
        <v>#N/A</v>
      </c>
    </row>
    <row r="2338" spans="1:18" ht="15.75" customHeight="1" x14ac:dyDescent="0.2">
      <c r="A2338" t="s">
        <v>7143</v>
      </c>
      <c r="B2338" t="s">
        <v>7144</v>
      </c>
      <c r="C2338" t="s">
        <v>7145</v>
      </c>
      <c r="D2338" s="10">
        <v>45829</v>
      </c>
      <c r="E2338" t="s">
        <v>4832</v>
      </c>
      <c r="F2338">
        <v>7</v>
      </c>
      <c r="G2338" t="s">
        <v>53</v>
      </c>
      <c r="H2338" t="s">
        <v>505</v>
      </c>
      <c r="I2338" t="s">
        <v>55</v>
      </c>
      <c r="J2338">
        <v>1</v>
      </c>
      <c r="K2338">
        <v>23846</v>
      </c>
      <c r="L2338" t="str">
        <f>IFERROR(INDEX(play_attribution!$B$2:$B$328,MATCH(A2338,play_attribution!$A$2:$A$328,0)),"")</f>
        <v/>
      </c>
      <c r="M2338" t="str">
        <f>VLOOKUP(H2338,seller_roster!$A$2:$B$85,2,FALSE)</f>
        <v>Xen Mbeki</v>
      </c>
      <c r="N2338" t="str">
        <f>VLOOKUP(C2338,accounts!$A$2:$F$9615,2,FALSE)</f>
        <v>Healthcare Services</v>
      </c>
      <c r="O2338" t="str">
        <f>VLOOKUP(C2338,accounts!$A$2:$F$9615,3,FALSE)</f>
        <v>$5M-$10M</v>
      </c>
      <c r="P2338" t="str">
        <f>VLOOKUP(C2338,accounts!$A$2:$F$9615,5,FALSE)</f>
        <v>East</v>
      </c>
      <c r="Q2338" t="b">
        <f t="shared" si="37"/>
        <v>1</v>
      </c>
      <c r="R2338" t="e">
        <f>INDEX(removed_duplicate_rows!$A$5:$A$39,MATCH(wins!A2338,removed_duplicate_rows!$A$5:$A$39,0))</f>
        <v>#N/A</v>
      </c>
    </row>
    <row r="2339" spans="1:18" ht="15.75" customHeight="1" x14ac:dyDescent="0.2">
      <c r="A2339" t="s">
        <v>7146</v>
      </c>
      <c r="B2339" t="s">
        <v>7147</v>
      </c>
      <c r="C2339" t="s">
        <v>7148</v>
      </c>
      <c r="D2339" s="10">
        <v>45829</v>
      </c>
      <c r="E2339" t="s">
        <v>4832</v>
      </c>
      <c r="F2339">
        <v>7</v>
      </c>
      <c r="G2339" t="s">
        <v>53</v>
      </c>
      <c r="H2339" t="s">
        <v>1208</v>
      </c>
      <c r="I2339" t="s">
        <v>55</v>
      </c>
      <c r="J2339">
        <v>1</v>
      </c>
      <c r="K2339">
        <v>11542</v>
      </c>
      <c r="L2339" t="str">
        <f>IFERROR(INDEX(play_attribution!$B$2:$B$328,MATCH(A2339,play_attribution!$A$2:$A$328,0)),"")</f>
        <v/>
      </c>
      <c r="M2339" t="str">
        <f>VLOOKUP(H2339,seller_roster!$A$2:$B$85,2,FALSE)</f>
        <v>Eden Okafor</v>
      </c>
      <c r="N2339" t="str">
        <f>VLOOKUP(C2339,accounts!$A$2:$F$9615,2,FALSE)</f>
        <v>Nonprofit</v>
      </c>
      <c r="O2339" t="str">
        <f>VLOOKUP(C2339,accounts!$A$2:$F$9615,3,FALSE)</f>
        <v>$5M-$10M</v>
      </c>
      <c r="P2339" t="str">
        <f>VLOOKUP(C2339,accounts!$A$2:$F$9615,5,FALSE)</f>
        <v>East</v>
      </c>
      <c r="Q2339" t="b">
        <f t="shared" si="37"/>
        <v>1</v>
      </c>
      <c r="R2339" t="e">
        <f>INDEX(removed_duplicate_rows!$A$5:$A$39,MATCH(wins!A2339,removed_duplicate_rows!$A$5:$A$39,0))</f>
        <v>#N/A</v>
      </c>
    </row>
    <row r="2340" spans="1:18" ht="15.75" customHeight="1" x14ac:dyDescent="0.2">
      <c r="A2340" t="s">
        <v>7149</v>
      </c>
      <c r="B2340" t="s">
        <v>7150</v>
      </c>
      <c r="C2340" t="s">
        <v>7151</v>
      </c>
      <c r="D2340" s="10">
        <v>45829</v>
      </c>
      <c r="E2340" t="s">
        <v>4832</v>
      </c>
      <c r="F2340">
        <v>7</v>
      </c>
      <c r="G2340" t="s">
        <v>77</v>
      </c>
      <c r="H2340" t="s">
        <v>95</v>
      </c>
      <c r="I2340" t="s">
        <v>79</v>
      </c>
      <c r="J2340">
        <v>1</v>
      </c>
      <c r="K2340">
        <v>6679</v>
      </c>
      <c r="L2340" t="str">
        <f>IFERROR(INDEX(play_attribution!$B$2:$B$328,MATCH(A2340,play_attribution!$A$2:$A$328,0)),"")</f>
        <v/>
      </c>
      <c r="M2340" t="str">
        <f>VLOOKUP(H2340,seller_roster!$A$2:$B$85,2,FALSE)</f>
        <v>Frankie Ferro</v>
      </c>
      <c r="N2340" t="str">
        <f>VLOOKUP(C2340,accounts!$A$2:$F$9615,2,FALSE)</f>
        <v>Retail Multi-Location</v>
      </c>
      <c r="O2340" t="str">
        <f>VLOOKUP(C2340,accounts!$A$2:$F$9615,3,FALSE)</f>
        <v>$5M-$10M</v>
      </c>
      <c r="P2340" t="str">
        <f>VLOOKUP(C2340,accounts!$A$2:$F$9615,5,FALSE)</f>
        <v>East</v>
      </c>
      <c r="Q2340" t="b">
        <f t="shared" si="37"/>
        <v>1</v>
      </c>
      <c r="R2340" t="e">
        <f>INDEX(removed_duplicate_rows!$A$5:$A$39,MATCH(wins!A2340,removed_duplicate_rows!$A$5:$A$39,0))</f>
        <v>#N/A</v>
      </c>
    </row>
    <row r="2341" spans="1:18" ht="15.75" customHeight="1" x14ac:dyDescent="0.2">
      <c r="A2341" t="s">
        <v>7152</v>
      </c>
      <c r="B2341" t="s">
        <v>7153</v>
      </c>
      <c r="C2341" t="s">
        <v>7154</v>
      </c>
      <c r="D2341" s="10">
        <v>45829</v>
      </c>
      <c r="E2341" t="s">
        <v>4832</v>
      </c>
      <c r="F2341">
        <v>7</v>
      </c>
      <c r="G2341" t="s">
        <v>77</v>
      </c>
      <c r="H2341" t="s">
        <v>122</v>
      </c>
      <c r="I2341" t="s">
        <v>79</v>
      </c>
      <c r="J2341">
        <v>1</v>
      </c>
      <c r="K2341">
        <v>7640</v>
      </c>
      <c r="L2341" t="str">
        <f>IFERROR(INDEX(play_attribution!$B$2:$B$328,MATCH(A2341,play_attribution!$A$2:$A$328,0)),"")</f>
        <v/>
      </c>
      <c r="M2341" t="str">
        <f>VLOOKUP(H2341,seller_roster!$A$2:$B$85,2,FALSE)</f>
        <v>Uma Osei</v>
      </c>
      <c r="N2341" t="str">
        <f>VLOOKUP(C2341,accounts!$A$2:$F$9615,2,FALSE)</f>
        <v>Healthcare Services</v>
      </c>
      <c r="O2341" t="str">
        <f>VLOOKUP(C2341,accounts!$A$2:$F$9615,3,FALSE)</f>
        <v>$5M-$10M</v>
      </c>
      <c r="P2341" t="str">
        <f>VLOOKUP(C2341,accounts!$A$2:$F$9615,5,FALSE)</f>
        <v>East</v>
      </c>
      <c r="Q2341" t="b">
        <f t="shared" si="37"/>
        <v>1</v>
      </c>
      <c r="R2341" t="e">
        <f>INDEX(removed_duplicate_rows!$A$5:$A$39,MATCH(wins!A2341,removed_duplicate_rows!$A$5:$A$39,0))</f>
        <v>#N/A</v>
      </c>
    </row>
    <row r="2342" spans="1:18" ht="15.75" customHeight="1" x14ac:dyDescent="0.2">
      <c r="A2342" t="s">
        <v>7155</v>
      </c>
      <c r="B2342" t="s">
        <v>7156</v>
      </c>
      <c r="C2342" t="s">
        <v>7157</v>
      </c>
      <c r="D2342" s="10">
        <v>45829</v>
      </c>
      <c r="E2342" t="s">
        <v>4832</v>
      </c>
      <c r="F2342">
        <v>7</v>
      </c>
      <c r="G2342" t="s">
        <v>77</v>
      </c>
      <c r="H2342" t="s">
        <v>99</v>
      </c>
      <c r="I2342" t="s">
        <v>55</v>
      </c>
      <c r="J2342">
        <v>1</v>
      </c>
      <c r="K2342">
        <v>7104</v>
      </c>
      <c r="L2342" t="str">
        <f>IFERROR(INDEX(play_attribution!$B$2:$B$328,MATCH(A2342,play_attribution!$A$2:$A$328,0)),"")</f>
        <v/>
      </c>
      <c r="M2342" t="str">
        <f>VLOOKUP(H2342,seller_roster!$A$2:$B$85,2,FALSE)</f>
        <v>Shiloh Sorensen</v>
      </c>
      <c r="N2342" t="str">
        <f>VLOOKUP(C2342,accounts!$A$2:$F$9615,2,FALSE)</f>
        <v>Healthcare Services</v>
      </c>
      <c r="O2342" t="str">
        <f>VLOOKUP(C2342,accounts!$A$2:$F$9615,3,FALSE)</f>
        <v>$5M-$10M</v>
      </c>
      <c r="P2342" t="str">
        <f>VLOOKUP(C2342,accounts!$A$2:$F$9615,5,FALSE)</f>
        <v>West</v>
      </c>
      <c r="Q2342" t="b">
        <f t="shared" si="37"/>
        <v>1</v>
      </c>
      <c r="R2342" t="e">
        <f>INDEX(removed_duplicate_rows!$A$5:$A$39,MATCH(wins!A2342,removed_duplicate_rows!$A$5:$A$39,0))</f>
        <v>#N/A</v>
      </c>
    </row>
    <row r="2343" spans="1:18" ht="15.75" customHeight="1" x14ac:dyDescent="0.2">
      <c r="A2343" t="s">
        <v>7158</v>
      </c>
      <c r="B2343" t="s">
        <v>7159</v>
      </c>
      <c r="C2343" t="s">
        <v>7160</v>
      </c>
      <c r="D2343" s="10">
        <v>45829</v>
      </c>
      <c r="E2343" t="s">
        <v>4832</v>
      </c>
      <c r="F2343">
        <v>7</v>
      </c>
      <c r="G2343" t="s">
        <v>77</v>
      </c>
      <c r="H2343" t="s">
        <v>184</v>
      </c>
      <c r="I2343" t="s">
        <v>79</v>
      </c>
      <c r="J2343">
        <v>1</v>
      </c>
      <c r="K2343">
        <v>5771</v>
      </c>
      <c r="L2343" t="str">
        <f>IFERROR(INDEX(play_attribution!$B$2:$B$328,MATCH(A2343,play_attribution!$A$2:$A$328,0)),"")</f>
        <v/>
      </c>
      <c r="M2343" t="str">
        <f>VLOOKUP(H2343,seller_roster!$A$2:$B$85,2,FALSE)</f>
        <v>Zion Silva</v>
      </c>
      <c r="N2343" t="str">
        <f>VLOOKUP(C2343,accounts!$A$2:$F$9615,2,FALSE)</f>
        <v>Logistics</v>
      </c>
      <c r="O2343" t="str">
        <f>VLOOKUP(C2343,accounts!$A$2:$F$9615,3,FALSE)</f>
        <v>$1M-$2.5M</v>
      </c>
      <c r="P2343" t="str">
        <f>VLOOKUP(C2343,accounts!$A$2:$F$9615,5,FALSE)</f>
        <v>Central</v>
      </c>
      <c r="Q2343" t="b">
        <f t="shared" si="37"/>
        <v>1</v>
      </c>
      <c r="R2343" t="e">
        <f>INDEX(removed_duplicate_rows!$A$5:$A$39,MATCH(wins!A2343,removed_duplicate_rows!$A$5:$A$39,0))</f>
        <v>#N/A</v>
      </c>
    </row>
    <row r="2344" spans="1:18" ht="15.75" customHeight="1" x14ac:dyDescent="0.2">
      <c r="A2344" t="s">
        <v>7161</v>
      </c>
      <c r="B2344" t="s">
        <v>7162</v>
      </c>
      <c r="C2344" t="s">
        <v>7163</v>
      </c>
      <c r="D2344" s="10">
        <v>45829</v>
      </c>
      <c r="E2344" t="s">
        <v>4832</v>
      </c>
      <c r="F2344">
        <v>7</v>
      </c>
      <c r="G2344" t="s">
        <v>77</v>
      </c>
      <c r="H2344" t="s">
        <v>184</v>
      </c>
      <c r="I2344" t="s">
        <v>79</v>
      </c>
      <c r="J2344">
        <v>1</v>
      </c>
      <c r="K2344">
        <v>5776</v>
      </c>
      <c r="L2344" t="str">
        <f>IFERROR(INDEX(play_attribution!$B$2:$B$328,MATCH(A2344,play_attribution!$A$2:$A$328,0)),"")</f>
        <v/>
      </c>
      <c r="M2344" t="str">
        <f>VLOOKUP(H2344,seller_roster!$A$2:$B$85,2,FALSE)</f>
        <v>Zion Silva</v>
      </c>
      <c r="N2344" t="str">
        <f>VLOOKUP(C2344,accounts!$A$2:$F$9615,2,FALSE)</f>
        <v>Construction</v>
      </c>
      <c r="O2344" t="str">
        <f>VLOOKUP(C2344,accounts!$A$2:$F$9615,3,FALSE)</f>
        <v>$2.5M-$5M</v>
      </c>
      <c r="P2344" t="str">
        <f>VLOOKUP(C2344,accounts!$A$2:$F$9615,5,FALSE)</f>
        <v>East</v>
      </c>
      <c r="Q2344" t="b">
        <f t="shared" si="37"/>
        <v>1</v>
      </c>
      <c r="R2344" t="e">
        <f>INDEX(removed_duplicate_rows!$A$5:$A$39,MATCH(wins!A2344,removed_duplicate_rows!$A$5:$A$39,0))</f>
        <v>#N/A</v>
      </c>
    </row>
    <row r="2345" spans="1:18" ht="15.75" customHeight="1" x14ac:dyDescent="0.2">
      <c r="A2345" t="s">
        <v>7164</v>
      </c>
      <c r="B2345" t="s">
        <v>7165</v>
      </c>
      <c r="C2345" t="s">
        <v>7166</v>
      </c>
      <c r="D2345" s="10">
        <v>45829</v>
      </c>
      <c r="E2345" t="s">
        <v>4832</v>
      </c>
      <c r="F2345">
        <v>7</v>
      </c>
      <c r="G2345" t="s">
        <v>77</v>
      </c>
      <c r="H2345" t="s">
        <v>107</v>
      </c>
      <c r="I2345" t="s">
        <v>55</v>
      </c>
      <c r="J2345">
        <v>1</v>
      </c>
      <c r="K2345">
        <v>9751</v>
      </c>
      <c r="L2345" t="str">
        <f>IFERROR(INDEX(play_attribution!$B$2:$B$328,MATCH(A2345,play_attribution!$A$2:$A$328,0)),"")</f>
        <v/>
      </c>
      <c r="M2345" t="str">
        <f>VLOOKUP(H2345,seller_roster!$A$2:$B$85,2,FALSE)</f>
        <v>Skyler Doyle</v>
      </c>
      <c r="N2345" t="str">
        <f>VLOOKUP(C2345,accounts!$A$2:$F$9615,2,FALSE)</f>
        <v>Manufacturing</v>
      </c>
      <c r="O2345" t="str">
        <f>VLOOKUP(C2345,accounts!$A$2:$F$9615,3,FALSE)</f>
        <v>$2.5M-$5M</v>
      </c>
      <c r="P2345" t="str">
        <f>VLOOKUP(C2345,accounts!$A$2:$F$9615,5,FALSE)</f>
        <v>Central</v>
      </c>
      <c r="Q2345" t="b">
        <f t="shared" si="37"/>
        <v>1</v>
      </c>
      <c r="R2345" t="e">
        <f>INDEX(removed_duplicate_rows!$A$5:$A$39,MATCH(wins!A2345,removed_duplicate_rows!$A$5:$A$39,0))</f>
        <v>#N/A</v>
      </c>
    </row>
    <row r="2346" spans="1:18" ht="15.75" customHeight="1" x14ac:dyDescent="0.2">
      <c r="A2346" t="s">
        <v>7167</v>
      </c>
      <c r="B2346" t="s">
        <v>7168</v>
      </c>
      <c r="C2346" t="s">
        <v>7169</v>
      </c>
      <c r="D2346" s="10">
        <v>45829</v>
      </c>
      <c r="E2346" t="s">
        <v>4832</v>
      </c>
      <c r="F2346">
        <v>7</v>
      </c>
      <c r="G2346" t="s">
        <v>77</v>
      </c>
      <c r="H2346" t="s">
        <v>91</v>
      </c>
      <c r="I2346" t="s">
        <v>79</v>
      </c>
      <c r="J2346">
        <v>1</v>
      </c>
      <c r="K2346">
        <v>4023</v>
      </c>
      <c r="L2346" t="str">
        <f>IFERROR(INDEX(play_attribution!$B$2:$B$328,MATCH(A2346,play_attribution!$A$2:$A$328,0)),"")</f>
        <v/>
      </c>
      <c r="M2346" t="str">
        <f>VLOOKUP(H2346,seller_roster!$A$2:$B$85,2,FALSE)</f>
        <v>Kira Sorensen</v>
      </c>
      <c r="N2346" t="str">
        <f>VLOOKUP(C2346,accounts!$A$2:$F$9615,2,FALSE)</f>
        <v>Nonprofit</v>
      </c>
      <c r="O2346" t="str">
        <f>VLOOKUP(C2346,accounts!$A$2:$F$9615,3,FALSE)</f>
        <v>&lt;$1M</v>
      </c>
      <c r="P2346" t="str">
        <f>VLOOKUP(C2346,accounts!$A$2:$F$9615,5,FALSE)</f>
        <v>East</v>
      </c>
      <c r="Q2346" t="b">
        <f t="shared" si="37"/>
        <v>1</v>
      </c>
      <c r="R2346" t="e">
        <f>INDEX(removed_duplicate_rows!$A$5:$A$39,MATCH(wins!A2346,removed_duplicate_rows!$A$5:$A$39,0))</f>
        <v>#N/A</v>
      </c>
    </row>
    <row r="2347" spans="1:18" ht="15.75" customHeight="1" x14ac:dyDescent="0.2">
      <c r="A2347" t="s">
        <v>7170</v>
      </c>
      <c r="B2347" t="s">
        <v>7171</v>
      </c>
      <c r="C2347" t="s">
        <v>7172</v>
      </c>
      <c r="D2347" s="10">
        <v>45829</v>
      </c>
      <c r="E2347" t="s">
        <v>4832</v>
      </c>
      <c r="F2347">
        <v>7</v>
      </c>
      <c r="G2347" t="s">
        <v>77</v>
      </c>
      <c r="H2347" t="s">
        <v>151</v>
      </c>
      <c r="I2347" t="s">
        <v>55</v>
      </c>
      <c r="J2347">
        <v>1</v>
      </c>
      <c r="K2347">
        <v>9965</v>
      </c>
      <c r="L2347" t="str">
        <f>IFERROR(INDEX(play_attribution!$B$2:$B$328,MATCH(A2347,play_attribution!$A$2:$A$328,0)),"")</f>
        <v/>
      </c>
      <c r="M2347" t="str">
        <f>VLOOKUP(H2347,seller_roster!$A$2:$B$85,2,FALSE)</f>
        <v>Marley Lindqvist</v>
      </c>
      <c r="N2347" t="str">
        <f>VLOOKUP(C2347,accounts!$A$2:$F$9615,2,FALSE)</f>
        <v>Field Services</v>
      </c>
      <c r="O2347" t="str">
        <f>VLOOKUP(C2347,accounts!$A$2:$F$9615,3,FALSE)</f>
        <v>&gt;$10M</v>
      </c>
      <c r="P2347" t="str">
        <f>VLOOKUP(C2347,accounts!$A$2:$F$9615,5,FALSE)</f>
        <v>West</v>
      </c>
      <c r="Q2347" t="b">
        <f t="shared" si="37"/>
        <v>1</v>
      </c>
      <c r="R2347" t="e">
        <f>INDEX(removed_duplicate_rows!$A$5:$A$39,MATCH(wins!A2347,removed_duplicate_rows!$A$5:$A$39,0))</f>
        <v>#N/A</v>
      </c>
    </row>
    <row r="2348" spans="1:18" ht="15.75" customHeight="1" x14ac:dyDescent="0.2">
      <c r="A2348" t="s">
        <v>7173</v>
      </c>
      <c r="B2348" t="s">
        <v>7174</v>
      </c>
      <c r="C2348" t="s">
        <v>7175</v>
      </c>
      <c r="D2348" s="10">
        <v>45829</v>
      </c>
      <c r="E2348" t="s">
        <v>4832</v>
      </c>
      <c r="F2348">
        <v>7</v>
      </c>
      <c r="G2348" t="s">
        <v>77</v>
      </c>
      <c r="H2348" t="s">
        <v>159</v>
      </c>
      <c r="I2348" t="s">
        <v>79</v>
      </c>
      <c r="J2348">
        <v>1</v>
      </c>
      <c r="K2348">
        <v>13900</v>
      </c>
      <c r="L2348" t="str">
        <f>IFERROR(INDEX(play_attribution!$B$2:$B$328,MATCH(A2348,play_attribution!$A$2:$A$328,0)),"")</f>
        <v/>
      </c>
      <c r="M2348" t="str">
        <f>VLOOKUP(H2348,seller_roster!$A$2:$B$85,2,FALSE)</f>
        <v>Kai Bianchi</v>
      </c>
      <c r="N2348" t="str">
        <f>VLOOKUP(C2348,accounts!$A$2:$F$9615,2,FALSE)</f>
        <v>Nonprofit</v>
      </c>
      <c r="O2348" t="str">
        <f>VLOOKUP(C2348,accounts!$A$2:$F$9615,3,FALSE)</f>
        <v>$2.5M-$5M</v>
      </c>
      <c r="P2348" t="str">
        <f>VLOOKUP(C2348,accounts!$A$2:$F$9615,5,FALSE)</f>
        <v>East</v>
      </c>
      <c r="Q2348" t="b">
        <f t="shared" si="37"/>
        <v>1</v>
      </c>
      <c r="R2348" t="e">
        <f>INDEX(removed_duplicate_rows!$A$5:$A$39,MATCH(wins!A2348,removed_duplicate_rows!$A$5:$A$39,0))</f>
        <v>#N/A</v>
      </c>
    </row>
    <row r="2349" spans="1:18" ht="15.75" customHeight="1" x14ac:dyDescent="0.2">
      <c r="A2349" t="s">
        <v>7176</v>
      </c>
      <c r="B2349" t="s">
        <v>7177</v>
      </c>
      <c r="C2349" t="s">
        <v>7178</v>
      </c>
      <c r="D2349" s="10">
        <v>45829</v>
      </c>
      <c r="E2349" t="s">
        <v>4832</v>
      </c>
      <c r="F2349">
        <v>7</v>
      </c>
      <c r="G2349" t="s">
        <v>77</v>
      </c>
      <c r="H2349" t="s">
        <v>159</v>
      </c>
      <c r="I2349" t="s">
        <v>79</v>
      </c>
      <c r="J2349">
        <v>1</v>
      </c>
      <c r="K2349">
        <v>5527</v>
      </c>
      <c r="L2349" t="str">
        <f>IFERROR(INDEX(play_attribution!$B$2:$B$328,MATCH(A2349,play_attribution!$A$2:$A$328,0)),"")</f>
        <v/>
      </c>
      <c r="M2349" t="str">
        <f>VLOOKUP(H2349,seller_roster!$A$2:$B$85,2,FALSE)</f>
        <v>Kai Bianchi</v>
      </c>
      <c r="N2349" t="str">
        <f>VLOOKUP(C2349,accounts!$A$2:$F$9615,2,FALSE)</f>
        <v>Retail Multi-Location</v>
      </c>
      <c r="O2349" t="str">
        <f>VLOOKUP(C2349,accounts!$A$2:$F$9615,3,FALSE)</f>
        <v>$5M-$10M</v>
      </c>
      <c r="P2349" t="str">
        <f>VLOOKUP(C2349,accounts!$A$2:$F$9615,5,FALSE)</f>
        <v>West</v>
      </c>
      <c r="Q2349" t="b">
        <f t="shared" si="37"/>
        <v>1</v>
      </c>
      <c r="R2349" t="e">
        <f>INDEX(removed_duplicate_rows!$A$5:$A$39,MATCH(wins!A2349,removed_duplicate_rows!$A$5:$A$39,0))</f>
        <v>#N/A</v>
      </c>
    </row>
    <row r="2350" spans="1:18" ht="15.75" customHeight="1" x14ac:dyDescent="0.2">
      <c r="A2350" t="s">
        <v>7179</v>
      </c>
      <c r="B2350" t="s">
        <v>7180</v>
      </c>
      <c r="C2350" t="s">
        <v>7181</v>
      </c>
      <c r="D2350" s="10">
        <v>45829</v>
      </c>
      <c r="E2350" t="s">
        <v>4832</v>
      </c>
      <c r="F2350">
        <v>7</v>
      </c>
      <c r="G2350" t="s">
        <v>77</v>
      </c>
      <c r="H2350" t="s">
        <v>107</v>
      </c>
      <c r="I2350" t="s">
        <v>55</v>
      </c>
      <c r="J2350">
        <v>1</v>
      </c>
      <c r="K2350">
        <v>7758</v>
      </c>
      <c r="L2350" t="str">
        <f>IFERROR(INDEX(play_attribution!$B$2:$B$328,MATCH(A2350,play_attribution!$A$2:$A$328,0)),"")</f>
        <v/>
      </c>
      <c r="M2350" t="str">
        <f>VLOOKUP(H2350,seller_roster!$A$2:$B$85,2,FALSE)</f>
        <v>Skyler Doyle</v>
      </c>
      <c r="N2350" t="str">
        <f>VLOOKUP(C2350,accounts!$A$2:$F$9615,2,FALSE)</f>
        <v>Field Services</v>
      </c>
      <c r="O2350" t="str">
        <f>VLOOKUP(C2350,accounts!$A$2:$F$9615,3,FALSE)</f>
        <v>&gt;$10M</v>
      </c>
      <c r="P2350" t="str">
        <f>VLOOKUP(C2350,accounts!$A$2:$F$9615,5,FALSE)</f>
        <v>Central</v>
      </c>
      <c r="Q2350" t="b">
        <f t="shared" si="37"/>
        <v>1</v>
      </c>
      <c r="R2350" t="e">
        <f>INDEX(removed_duplicate_rows!$A$5:$A$39,MATCH(wins!A2350,removed_duplicate_rows!$A$5:$A$39,0))</f>
        <v>#N/A</v>
      </c>
    </row>
    <row r="2351" spans="1:18" ht="15.75" customHeight="1" x14ac:dyDescent="0.2">
      <c r="A2351" t="s">
        <v>7182</v>
      </c>
      <c r="B2351" t="s">
        <v>7183</v>
      </c>
      <c r="C2351" t="s">
        <v>7184</v>
      </c>
      <c r="D2351" s="10">
        <v>45829</v>
      </c>
      <c r="E2351" t="s">
        <v>4832</v>
      </c>
      <c r="F2351">
        <v>7</v>
      </c>
      <c r="G2351" t="s">
        <v>77</v>
      </c>
      <c r="H2351" t="s">
        <v>78</v>
      </c>
      <c r="I2351" t="s">
        <v>55</v>
      </c>
      <c r="J2351">
        <v>1</v>
      </c>
      <c r="K2351">
        <v>9870</v>
      </c>
      <c r="L2351" t="str">
        <f>IFERROR(INDEX(play_attribution!$B$2:$B$328,MATCH(A2351,play_attribution!$A$2:$A$328,0)),"")</f>
        <v/>
      </c>
      <c r="M2351" t="str">
        <f>VLOOKUP(H2351,seller_roster!$A$2:$B$85,2,FALSE)</f>
        <v>Lennon Ferro</v>
      </c>
      <c r="N2351" t="str">
        <f>VLOOKUP(C2351,accounts!$A$2:$F$9615,2,FALSE)</f>
        <v>Field Services</v>
      </c>
      <c r="O2351" t="str">
        <f>VLOOKUP(C2351,accounts!$A$2:$F$9615,3,FALSE)</f>
        <v>$5M-$10M</v>
      </c>
      <c r="P2351" t="str">
        <f>VLOOKUP(C2351,accounts!$A$2:$F$9615,5,FALSE)</f>
        <v>Central</v>
      </c>
      <c r="Q2351" t="b">
        <f t="shared" si="37"/>
        <v>1</v>
      </c>
      <c r="R2351" t="e">
        <f>INDEX(removed_duplicate_rows!$A$5:$A$39,MATCH(wins!A2351,removed_duplicate_rows!$A$5:$A$39,0))</f>
        <v>#N/A</v>
      </c>
    </row>
    <row r="2352" spans="1:18" ht="15.75" customHeight="1" x14ac:dyDescent="0.2">
      <c r="A2352" t="s">
        <v>7185</v>
      </c>
      <c r="B2352" t="s">
        <v>7186</v>
      </c>
      <c r="C2352" t="s">
        <v>7187</v>
      </c>
      <c r="D2352" s="10">
        <v>45829</v>
      </c>
      <c r="E2352" t="s">
        <v>4832</v>
      </c>
      <c r="F2352">
        <v>7</v>
      </c>
      <c r="G2352" t="s">
        <v>77</v>
      </c>
      <c r="H2352" t="s">
        <v>266</v>
      </c>
      <c r="I2352" t="s">
        <v>79</v>
      </c>
      <c r="J2352">
        <v>1</v>
      </c>
      <c r="K2352">
        <v>7519</v>
      </c>
      <c r="L2352" t="str">
        <f>IFERROR(INDEX(play_attribution!$B$2:$B$328,MATCH(A2352,play_attribution!$A$2:$A$328,0)),"")</f>
        <v/>
      </c>
      <c r="M2352" t="str">
        <f>VLOOKUP(H2352,seller_roster!$A$2:$B$85,2,FALSE)</f>
        <v>Dakota Vega</v>
      </c>
      <c r="N2352" t="str">
        <f>VLOOKUP(C2352,accounts!$A$2:$F$9615,2,FALSE)</f>
        <v>Manufacturing</v>
      </c>
      <c r="O2352" t="str">
        <f>VLOOKUP(C2352,accounts!$A$2:$F$9615,3,FALSE)</f>
        <v>$2.5M-$5M</v>
      </c>
      <c r="P2352" t="str">
        <f>VLOOKUP(C2352,accounts!$A$2:$F$9615,5,FALSE)</f>
        <v>East</v>
      </c>
      <c r="Q2352" t="b">
        <f t="shared" si="37"/>
        <v>1</v>
      </c>
      <c r="R2352" t="e">
        <f>INDEX(removed_duplicate_rows!$A$5:$A$39,MATCH(wins!A2352,removed_duplicate_rows!$A$5:$A$39,0))</f>
        <v>#N/A</v>
      </c>
    </row>
    <row r="2353" spans="1:18" ht="15.75" customHeight="1" x14ac:dyDescent="0.2">
      <c r="A2353" t="s">
        <v>7188</v>
      </c>
      <c r="B2353" t="s">
        <v>7189</v>
      </c>
      <c r="C2353" t="s">
        <v>7190</v>
      </c>
      <c r="D2353" s="10">
        <v>45829</v>
      </c>
      <c r="E2353" t="s">
        <v>4832</v>
      </c>
      <c r="F2353">
        <v>7</v>
      </c>
      <c r="G2353" t="s">
        <v>77</v>
      </c>
      <c r="H2353" t="s">
        <v>184</v>
      </c>
      <c r="I2353" t="s">
        <v>79</v>
      </c>
      <c r="J2353">
        <v>1</v>
      </c>
      <c r="K2353">
        <v>5584</v>
      </c>
      <c r="L2353" t="str">
        <f>IFERROR(INDEX(play_attribution!$B$2:$B$328,MATCH(A2353,play_attribution!$A$2:$A$328,0)),"")</f>
        <v/>
      </c>
      <c r="M2353" t="str">
        <f>VLOOKUP(H2353,seller_roster!$A$2:$B$85,2,FALSE)</f>
        <v>Zion Silva</v>
      </c>
      <c r="N2353" t="str">
        <f>VLOOKUP(C2353,accounts!$A$2:$F$9615,2,FALSE)</f>
        <v>Manufacturing</v>
      </c>
      <c r="O2353" t="str">
        <f>VLOOKUP(C2353,accounts!$A$2:$F$9615,3,FALSE)</f>
        <v>$1M-$2.5M</v>
      </c>
      <c r="P2353" t="str">
        <f>VLOOKUP(C2353,accounts!$A$2:$F$9615,5,FALSE)</f>
        <v>West</v>
      </c>
      <c r="Q2353" t="b">
        <f t="shared" si="37"/>
        <v>1</v>
      </c>
      <c r="R2353" t="e">
        <f>INDEX(removed_duplicate_rows!$A$5:$A$39,MATCH(wins!A2353,removed_duplicate_rows!$A$5:$A$39,0))</f>
        <v>#N/A</v>
      </c>
    </row>
    <row r="2354" spans="1:18" ht="15.75" customHeight="1" x14ac:dyDescent="0.2">
      <c r="A2354" t="s">
        <v>7191</v>
      </c>
      <c r="B2354" t="s">
        <v>7192</v>
      </c>
      <c r="C2354" t="s">
        <v>7193</v>
      </c>
      <c r="D2354" s="10">
        <v>45829</v>
      </c>
      <c r="E2354" t="s">
        <v>4832</v>
      </c>
      <c r="F2354">
        <v>7</v>
      </c>
      <c r="G2354" t="s">
        <v>77</v>
      </c>
      <c r="H2354" t="s">
        <v>266</v>
      </c>
      <c r="I2354" t="s">
        <v>79</v>
      </c>
      <c r="J2354">
        <v>1</v>
      </c>
      <c r="K2354">
        <v>9969</v>
      </c>
      <c r="L2354" t="str">
        <f>IFERROR(INDEX(play_attribution!$B$2:$B$328,MATCH(A2354,play_attribution!$A$2:$A$328,0)),"")</f>
        <v/>
      </c>
      <c r="M2354" t="str">
        <f>VLOOKUP(H2354,seller_roster!$A$2:$B$85,2,FALSE)</f>
        <v>Dakota Vega</v>
      </c>
      <c r="N2354" t="str">
        <f>VLOOKUP(C2354,accounts!$A$2:$F$9615,2,FALSE)</f>
        <v>Logistics</v>
      </c>
      <c r="O2354" t="str">
        <f>VLOOKUP(C2354,accounts!$A$2:$F$9615,3,FALSE)</f>
        <v>$5M-$10M</v>
      </c>
      <c r="P2354" t="str">
        <f>VLOOKUP(C2354,accounts!$A$2:$F$9615,5,FALSE)</f>
        <v>West</v>
      </c>
      <c r="Q2354" t="b">
        <f t="shared" si="37"/>
        <v>1</v>
      </c>
      <c r="R2354" t="e">
        <f>INDEX(removed_duplicate_rows!$A$5:$A$39,MATCH(wins!A2354,removed_duplicate_rows!$A$5:$A$39,0))</f>
        <v>#N/A</v>
      </c>
    </row>
    <row r="2355" spans="1:18" ht="15.75" customHeight="1" x14ac:dyDescent="0.2">
      <c r="A2355" t="s">
        <v>7194</v>
      </c>
      <c r="B2355" t="s">
        <v>7195</v>
      </c>
      <c r="C2355" t="s">
        <v>7196</v>
      </c>
      <c r="D2355" s="10">
        <v>45829</v>
      </c>
      <c r="E2355" t="s">
        <v>4832</v>
      </c>
      <c r="F2355">
        <v>7</v>
      </c>
      <c r="G2355" t="s">
        <v>77</v>
      </c>
      <c r="H2355" t="s">
        <v>99</v>
      </c>
      <c r="I2355" t="s">
        <v>79</v>
      </c>
      <c r="J2355">
        <v>1</v>
      </c>
      <c r="K2355">
        <v>8599</v>
      </c>
      <c r="L2355" t="str">
        <f>IFERROR(INDEX(play_attribution!$B$2:$B$328,MATCH(A2355,play_attribution!$A$2:$A$328,0)),"")</f>
        <v/>
      </c>
      <c r="M2355" t="str">
        <f>VLOOKUP(H2355,seller_roster!$A$2:$B$85,2,FALSE)</f>
        <v>Shiloh Sorensen</v>
      </c>
      <c r="N2355" t="str">
        <f>VLOOKUP(C2355,accounts!$A$2:$F$9615,2,FALSE)</f>
        <v>Hospitality Group</v>
      </c>
      <c r="O2355" t="str">
        <f>VLOOKUP(C2355,accounts!$A$2:$F$9615,3,FALSE)</f>
        <v>$2.5M-$5M</v>
      </c>
      <c r="P2355" t="str">
        <f>VLOOKUP(C2355,accounts!$A$2:$F$9615,5,FALSE)</f>
        <v>East</v>
      </c>
      <c r="Q2355" t="b">
        <f t="shared" si="37"/>
        <v>1</v>
      </c>
      <c r="R2355" t="e">
        <f>INDEX(removed_duplicate_rows!$A$5:$A$39,MATCH(wins!A2355,removed_duplicate_rows!$A$5:$A$39,0))</f>
        <v>#N/A</v>
      </c>
    </row>
    <row r="2356" spans="1:18" ht="15.75" customHeight="1" x14ac:dyDescent="0.2">
      <c r="A2356" t="s">
        <v>7197</v>
      </c>
      <c r="B2356" t="s">
        <v>7198</v>
      </c>
      <c r="C2356" t="s">
        <v>7199</v>
      </c>
      <c r="D2356" s="10">
        <v>45829</v>
      </c>
      <c r="E2356" t="s">
        <v>4832</v>
      </c>
      <c r="F2356">
        <v>7</v>
      </c>
      <c r="G2356" t="s">
        <v>77</v>
      </c>
      <c r="H2356" t="s">
        <v>140</v>
      </c>
      <c r="I2356" t="s">
        <v>55</v>
      </c>
      <c r="J2356">
        <v>1</v>
      </c>
      <c r="K2356">
        <v>8398</v>
      </c>
      <c r="L2356" t="str">
        <f>IFERROR(INDEX(play_attribution!$B$2:$B$328,MATCH(A2356,play_attribution!$A$2:$A$328,0)),"")</f>
        <v/>
      </c>
      <c r="M2356" t="str">
        <f>VLOOKUP(H2356,seller_roster!$A$2:$B$85,2,FALSE)</f>
        <v>Lane Lindqvist</v>
      </c>
      <c r="N2356" t="str">
        <f>VLOOKUP(C2356,accounts!$A$2:$F$9615,2,FALSE)</f>
        <v>Manufacturing</v>
      </c>
      <c r="O2356" t="str">
        <f>VLOOKUP(C2356,accounts!$A$2:$F$9615,3,FALSE)</f>
        <v>&lt;$1M</v>
      </c>
      <c r="P2356" t="str">
        <f>VLOOKUP(C2356,accounts!$A$2:$F$9615,5,FALSE)</f>
        <v>West</v>
      </c>
      <c r="Q2356" t="b">
        <f t="shared" si="37"/>
        <v>1</v>
      </c>
      <c r="R2356" t="e">
        <f>INDEX(removed_duplicate_rows!$A$5:$A$39,MATCH(wins!A2356,removed_duplicate_rows!$A$5:$A$39,0))</f>
        <v>#N/A</v>
      </c>
    </row>
    <row r="2357" spans="1:18" ht="15.75" customHeight="1" x14ac:dyDescent="0.2">
      <c r="A2357" t="s">
        <v>7200</v>
      </c>
      <c r="B2357" t="s">
        <v>7201</v>
      </c>
      <c r="C2357" t="s">
        <v>7202</v>
      </c>
      <c r="D2357" s="10">
        <v>45829</v>
      </c>
      <c r="E2357" t="s">
        <v>4832</v>
      </c>
      <c r="F2357">
        <v>7</v>
      </c>
      <c r="G2357" t="s">
        <v>77</v>
      </c>
      <c r="H2357" t="s">
        <v>191</v>
      </c>
      <c r="I2357" t="s">
        <v>79</v>
      </c>
      <c r="J2357">
        <v>1</v>
      </c>
      <c r="K2357">
        <v>4791</v>
      </c>
      <c r="L2357" t="str">
        <f>IFERROR(INDEX(play_attribution!$B$2:$B$328,MATCH(A2357,play_attribution!$A$2:$A$328,0)),"")</f>
        <v/>
      </c>
      <c r="M2357" t="str">
        <f>VLOOKUP(H2357,seller_roster!$A$2:$B$85,2,FALSE)</f>
        <v>Blake Lindqvist</v>
      </c>
      <c r="N2357" t="str">
        <f>VLOOKUP(C2357,accounts!$A$2:$F$9615,2,FALSE)</f>
        <v>Logistics</v>
      </c>
      <c r="O2357" t="str">
        <f>VLOOKUP(C2357,accounts!$A$2:$F$9615,3,FALSE)</f>
        <v>$5M-$10M</v>
      </c>
      <c r="P2357" t="str">
        <f>VLOOKUP(C2357,accounts!$A$2:$F$9615,5,FALSE)</f>
        <v>West</v>
      </c>
      <c r="Q2357" t="b">
        <f t="shared" si="37"/>
        <v>1</v>
      </c>
      <c r="R2357" t="e">
        <f>INDEX(removed_duplicate_rows!$A$5:$A$39,MATCH(wins!A2357,removed_duplicate_rows!$A$5:$A$39,0))</f>
        <v>#N/A</v>
      </c>
    </row>
    <row r="2358" spans="1:18" ht="15.75" customHeight="1" x14ac:dyDescent="0.2">
      <c r="A2358" t="s">
        <v>7203</v>
      </c>
      <c r="B2358" t="s">
        <v>7204</v>
      </c>
      <c r="C2358" t="s">
        <v>7205</v>
      </c>
      <c r="D2358" s="10">
        <v>45829</v>
      </c>
      <c r="E2358" t="s">
        <v>4832</v>
      </c>
      <c r="F2358">
        <v>7</v>
      </c>
      <c r="G2358" t="s">
        <v>77</v>
      </c>
      <c r="H2358" t="s">
        <v>129</v>
      </c>
      <c r="I2358" t="s">
        <v>79</v>
      </c>
      <c r="J2358">
        <v>1</v>
      </c>
      <c r="K2358">
        <v>9293</v>
      </c>
      <c r="L2358" t="str">
        <f>IFERROR(INDEX(play_attribution!$B$2:$B$328,MATCH(A2358,play_attribution!$A$2:$A$328,0)),"")</f>
        <v/>
      </c>
      <c r="M2358" t="str">
        <f>VLOOKUP(H2358,seller_roster!$A$2:$B$85,2,FALSE)</f>
        <v>Gray Vega</v>
      </c>
      <c r="N2358" t="str">
        <f>VLOOKUP(C2358,accounts!$A$2:$F$9615,2,FALSE)</f>
        <v>Nonprofit</v>
      </c>
      <c r="O2358" t="str">
        <f>VLOOKUP(C2358,accounts!$A$2:$F$9615,3,FALSE)</f>
        <v>$2.5M-$5M</v>
      </c>
      <c r="P2358" t="str">
        <f>VLOOKUP(C2358,accounts!$A$2:$F$9615,5,FALSE)</f>
        <v>Central</v>
      </c>
      <c r="Q2358" t="b">
        <f t="shared" si="37"/>
        <v>1</v>
      </c>
      <c r="R2358" t="e">
        <f>INDEX(removed_duplicate_rows!$A$5:$A$39,MATCH(wins!A2358,removed_duplicate_rows!$A$5:$A$39,0))</f>
        <v>#N/A</v>
      </c>
    </row>
    <row r="2359" spans="1:18" ht="15.75" customHeight="1" x14ac:dyDescent="0.2">
      <c r="A2359" t="s">
        <v>7206</v>
      </c>
      <c r="B2359" t="s">
        <v>7207</v>
      </c>
      <c r="C2359" t="s">
        <v>7208</v>
      </c>
      <c r="D2359" s="10">
        <v>45829</v>
      </c>
      <c r="E2359" t="s">
        <v>4832</v>
      </c>
      <c r="F2359">
        <v>7</v>
      </c>
      <c r="G2359" t="s">
        <v>77</v>
      </c>
      <c r="H2359" t="s">
        <v>618</v>
      </c>
      <c r="I2359" t="s">
        <v>79</v>
      </c>
      <c r="J2359">
        <v>1</v>
      </c>
      <c r="K2359">
        <v>6551</v>
      </c>
      <c r="L2359" t="str">
        <f>IFERROR(INDEX(play_attribution!$B$2:$B$328,MATCH(A2359,play_attribution!$A$2:$A$328,0)),"")</f>
        <v/>
      </c>
      <c r="M2359" t="str">
        <f>VLOOKUP(H2359,seller_roster!$A$2:$B$85,2,FALSE)</f>
        <v>Parker Reyes</v>
      </c>
      <c r="N2359" t="str">
        <f>VLOOKUP(C2359,accounts!$A$2:$F$9615,2,FALSE)</f>
        <v>Hospitality Group</v>
      </c>
      <c r="O2359" t="str">
        <f>VLOOKUP(C2359,accounts!$A$2:$F$9615,3,FALSE)</f>
        <v>$2.5M-$5M</v>
      </c>
      <c r="P2359" t="str">
        <f>VLOOKUP(C2359,accounts!$A$2:$F$9615,5,FALSE)</f>
        <v>Central</v>
      </c>
      <c r="Q2359" t="b">
        <f t="shared" si="37"/>
        <v>1</v>
      </c>
      <c r="R2359" t="e">
        <f>INDEX(removed_duplicate_rows!$A$5:$A$39,MATCH(wins!A2359,removed_duplicate_rows!$A$5:$A$39,0))</f>
        <v>#N/A</v>
      </c>
    </row>
    <row r="2360" spans="1:18" ht="15.75" customHeight="1" x14ac:dyDescent="0.2">
      <c r="A2360" t="s">
        <v>7209</v>
      </c>
      <c r="B2360" t="s">
        <v>7210</v>
      </c>
      <c r="C2360" t="s">
        <v>7211</v>
      </c>
      <c r="D2360" s="10">
        <v>45829</v>
      </c>
      <c r="E2360" t="s">
        <v>4832</v>
      </c>
      <c r="F2360">
        <v>7</v>
      </c>
      <c r="G2360" t="s">
        <v>77</v>
      </c>
      <c r="H2360" t="s">
        <v>266</v>
      </c>
      <c r="I2360" t="s">
        <v>79</v>
      </c>
      <c r="J2360">
        <v>1</v>
      </c>
      <c r="K2360">
        <v>7452</v>
      </c>
      <c r="L2360" t="str">
        <f>IFERROR(INDEX(play_attribution!$B$2:$B$328,MATCH(A2360,play_attribution!$A$2:$A$328,0)),"")</f>
        <v/>
      </c>
      <c r="M2360" t="str">
        <f>VLOOKUP(H2360,seller_roster!$A$2:$B$85,2,FALSE)</f>
        <v>Dakota Vega</v>
      </c>
      <c r="N2360" t="str">
        <f>VLOOKUP(C2360,accounts!$A$2:$F$9615,2,FALSE)</f>
        <v>Manufacturing</v>
      </c>
      <c r="O2360" t="str">
        <f>VLOOKUP(C2360,accounts!$A$2:$F$9615,3,FALSE)</f>
        <v>$2.5M-$5M</v>
      </c>
      <c r="P2360" t="str">
        <f>VLOOKUP(C2360,accounts!$A$2:$F$9615,5,FALSE)</f>
        <v>East</v>
      </c>
      <c r="Q2360" t="b">
        <f t="shared" si="37"/>
        <v>1</v>
      </c>
      <c r="R2360" t="e">
        <f>INDEX(removed_duplicate_rows!$A$5:$A$39,MATCH(wins!A2360,removed_duplicate_rows!$A$5:$A$39,0))</f>
        <v>#N/A</v>
      </c>
    </row>
    <row r="2361" spans="1:18" ht="15.75" customHeight="1" x14ac:dyDescent="0.2">
      <c r="A2361" t="s">
        <v>7212</v>
      </c>
      <c r="B2361" t="s">
        <v>7213</v>
      </c>
      <c r="C2361" t="s">
        <v>7214</v>
      </c>
      <c r="D2361" s="10">
        <v>45829</v>
      </c>
      <c r="E2361" t="s">
        <v>4832</v>
      </c>
      <c r="F2361">
        <v>7</v>
      </c>
      <c r="G2361" t="s">
        <v>77</v>
      </c>
      <c r="H2361" t="s">
        <v>527</v>
      </c>
      <c r="I2361" t="s">
        <v>79</v>
      </c>
      <c r="J2361">
        <v>1</v>
      </c>
      <c r="K2361">
        <v>9102</v>
      </c>
      <c r="L2361" t="str">
        <f>IFERROR(INDEX(play_attribution!$B$2:$B$328,MATCH(A2361,play_attribution!$A$2:$A$328,0)),"")</f>
        <v/>
      </c>
      <c r="M2361" t="str">
        <f>VLOOKUP(H2361,seller_roster!$A$2:$B$85,2,FALSE)</f>
        <v>Nia Mbeki</v>
      </c>
      <c r="N2361" t="str">
        <f>VLOOKUP(C2361,accounts!$A$2:$F$9615,2,FALSE)</f>
        <v>Field Services</v>
      </c>
      <c r="O2361" t="str">
        <f>VLOOKUP(C2361,accounts!$A$2:$F$9615,3,FALSE)</f>
        <v>$1M-$2.5M</v>
      </c>
      <c r="P2361" t="str">
        <f>VLOOKUP(C2361,accounts!$A$2:$F$9615,5,FALSE)</f>
        <v>West</v>
      </c>
      <c r="Q2361" t="b">
        <f t="shared" si="37"/>
        <v>1</v>
      </c>
      <c r="R2361" t="e">
        <f>INDEX(removed_duplicate_rows!$A$5:$A$39,MATCH(wins!A2361,removed_duplicate_rows!$A$5:$A$39,0))</f>
        <v>#N/A</v>
      </c>
    </row>
    <row r="2362" spans="1:18" ht="15.75" customHeight="1" x14ac:dyDescent="0.2">
      <c r="A2362" t="s">
        <v>7215</v>
      </c>
      <c r="B2362" t="s">
        <v>7216</v>
      </c>
      <c r="C2362" t="s">
        <v>7217</v>
      </c>
      <c r="D2362" s="10">
        <v>45829</v>
      </c>
      <c r="E2362" t="s">
        <v>4832</v>
      </c>
      <c r="F2362">
        <v>7</v>
      </c>
      <c r="G2362" t="s">
        <v>77</v>
      </c>
      <c r="H2362" t="s">
        <v>1230</v>
      </c>
      <c r="I2362" t="s">
        <v>79</v>
      </c>
      <c r="J2362">
        <v>1</v>
      </c>
      <c r="K2362">
        <v>4076</v>
      </c>
      <c r="L2362" t="str">
        <f>IFERROR(INDEX(play_attribution!$B$2:$B$328,MATCH(A2362,play_attribution!$A$2:$A$328,0)),"")</f>
        <v/>
      </c>
      <c r="M2362" t="str">
        <f>VLOOKUP(H2362,seller_roster!$A$2:$B$85,2,FALSE)</f>
        <v>Lennon Doyle</v>
      </c>
      <c r="N2362" t="str">
        <f>VLOOKUP(C2362,accounts!$A$2:$F$9615,2,FALSE)</f>
        <v>Retail Multi-Location</v>
      </c>
      <c r="O2362" t="str">
        <f>VLOOKUP(C2362,accounts!$A$2:$F$9615,3,FALSE)</f>
        <v>$2.5M-$5M</v>
      </c>
      <c r="P2362" t="str">
        <f>VLOOKUP(C2362,accounts!$A$2:$F$9615,5,FALSE)</f>
        <v>West</v>
      </c>
      <c r="Q2362" t="b">
        <f t="shared" si="37"/>
        <v>1</v>
      </c>
      <c r="R2362" t="e">
        <f>INDEX(removed_duplicate_rows!$A$5:$A$39,MATCH(wins!A2362,removed_duplicate_rows!$A$5:$A$39,0))</f>
        <v>#N/A</v>
      </c>
    </row>
    <row r="2363" spans="1:18" ht="15.75" customHeight="1" x14ac:dyDescent="0.2">
      <c r="A2363" t="s">
        <v>7218</v>
      </c>
      <c r="B2363" t="s">
        <v>7219</v>
      </c>
      <c r="C2363" t="s">
        <v>7220</v>
      </c>
      <c r="D2363" s="10">
        <v>45829</v>
      </c>
      <c r="E2363" t="s">
        <v>4832</v>
      </c>
      <c r="F2363">
        <v>7</v>
      </c>
      <c r="G2363" t="s">
        <v>77</v>
      </c>
      <c r="H2363" t="s">
        <v>118</v>
      </c>
      <c r="I2363" t="s">
        <v>79</v>
      </c>
      <c r="J2363">
        <v>1</v>
      </c>
      <c r="K2363">
        <v>4200</v>
      </c>
      <c r="L2363" t="str">
        <f>IFERROR(INDEX(play_attribution!$B$2:$B$328,MATCH(A2363,play_attribution!$A$2:$A$328,0)),"")</f>
        <v/>
      </c>
      <c r="M2363" t="str">
        <f>VLOOKUP(H2363,seller_roster!$A$2:$B$85,2,FALSE)</f>
        <v>Val Reyes</v>
      </c>
      <c r="N2363" t="str">
        <f>VLOOKUP(C2363,accounts!$A$2:$F$9615,2,FALSE)</f>
        <v>Professional Services</v>
      </c>
      <c r="O2363" t="str">
        <f>VLOOKUP(C2363,accounts!$A$2:$F$9615,3,FALSE)</f>
        <v>$2.5M-$5M</v>
      </c>
      <c r="P2363" t="str">
        <f>VLOOKUP(C2363,accounts!$A$2:$F$9615,5,FALSE)</f>
        <v>East</v>
      </c>
      <c r="Q2363" t="b">
        <f t="shared" si="37"/>
        <v>1</v>
      </c>
      <c r="R2363" t="e">
        <f>INDEX(removed_duplicate_rows!$A$5:$A$39,MATCH(wins!A2363,removed_duplicate_rows!$A$5:$A$39,0))</f>
        <v>#N/A</v>
      </c>
    </row>
    <row r="2364" spans="1:18" ht="15.75" customHeight="1" x14ac:dyDescent="0.2">
      <c r="A2364" t="s">
        <v>7221</v>
      </c>
      <c r="B2364" t="s">
        <v>7222</v>
      </c>
      <c r="C2364" t="s">
        <v>7223</v>
      </c>
      <c r="D2364" s="10">
        <v>45829</v>
      </c>
      <c r="E2364" t="s">
        <v>4832</v>
      </c>
      <c r="F2364">
        <v>7</v>
      </c>
      <c r="G2364" t="s">
        <v>77</v>
      </c>
      <c r="H2364" t="s">
        <v>191</v>
      </c>
      <c r="I2364" t="s">
        <v>79</v>
      </c>
      <c r="J2364">
        <v>1</v>
      </c>
      <c r="K2364">
        <v>6123</v>
      </c>
      <c r="L2364" t="str">
        <f>IFERROR(INDEX(play_attribution!$B$2:$B$328,MATCH(A2364,play_attribution!$A$2:$A$328,0)),"")</f>
        <v/>
      </c>
      <c r="M2364" t="str">
        <f>VLOOKUP(H2364,seller_roster!$A$2:$B$85,2,FALSE)</f>
        <v>Blake Lindqvist</v>
      </c>
      <c r="N2364" t="str">
        <f>VLOOKUP(C2364,accounts!$A$2:$F$9615,2,FALSE)</f>
        <v>Retail Multi-Location</v>
      </c>
      <c r="O2364" t="str">
        <f>VLOOKUP(C2364,accounts!$A$2:$F$9615,3,FALSE)</f>
        <v>$5M-$10M</v>
      </c>
      <c r="P2364" t="str">
        <f>VLOOKUP(C2364,accounts!$A$2:$F$9615,5,FALSE)</f>
        <v>West</v>
      </c>
      <c r="Q2364" t="b">
        <f t="shared" si="37"/>
        <v>1</v>
      </c>
      <c r="R2364" t="e">
        <f>INDEX(removed_duplicate_rows!$A$5:$A$39,MATCH(wins!A2364,removed_duplicate_rows!$A$5:$A$39,0))</f>
        <v>#N/A</v>
      </c>
    </row>
    <row r="2365" spans="1:18" ht="15.75" customHeight="1" x14ac:dyDescent="0.2">
      <c r="A2365" t="s">
        <v>7224</v>
      </c>
      <c r="B2365" t="s">
        <v>7225</v>
      </c>
      <c r="C2365" t="s">
        <v>7226</v>
      </c>
      <c r="D2365" s="10">
        <v>45829</v>
      </c>
      <c r="E2365" t="s">
        <v>4832</v>
      </c>
      <c r="F2365">
        <v>7</v>
      </c>
      <c r="G2365" t="s">
        <v>77</v>
      </c>
      <c r="H2365" t="s">
        <v>210</v>
      </c>
      <c r="I2365" t="s">
        <v>79</v>
      </c>
      <c r="J2365">
        <v>1</v>
      </c>
      <c r="K2365">
        <v>12387</v>
      </c>
      <c r="L2365" t="str">
        <f>IFERROR(INDEX(play_attribution!$B$2:$B$328,MATCH(A2365,play_attribution!$A$2:$A$328,0)),"")</f>
        <v/>
      </c>
      <c r="M2365" t="str">
        <f>VLOOKUP(H2365,seller_roster!$A$2:$B$85,2,FALSE)</f>
        <v>Emerson Reyes</v>
      </c>
      <c r="N2365" t="str">
        <f>VLOOKUP(C2365,accounts!$A$2:$F$9615,2,FALSE)</f>
        <v>Nonprofit</v>
      </c>
      <c r="O2365" t="str">
        <f>VLOOKUP(C2365,accounts!$A$2:$F$9615,3,FALSE)</f>
        <v>$2.5M-$5M</v>
      </c>
      <c r="P2365" t="str">
        <f>VLOOKUP(C2365,accounts!$A$2:$F$9615,5,FALSE)</f>
        <v>Central</v>
      </c>
      <c r="Q2365" t="b">
        <f t="shared" si="37"/>
        <v>1</v>
      </c>
      <c r="R2365" t="e">
        <f>INDEX(removed_duplicate_rows!$A$5:$A$39,MATCH(wins!A2365,removed_duplicate_rows!$A$5:$A$39,0))</f>
        <v>#N/A</v>
      </c>
    </row>
    <row r="2366" spans="1:18" ht="15.75" customHeight="1" x14ac:dyDescent="0.2">
      <c r="A2366" t="s">
        <v>7227</v>
      </c>
      <c r="B2366" t="s">
        <v>7228</v>
      </c>
      <c r="C2366" t="s">
        <v>7229</v>
      </c>
      <c r="D2366" s="10">
        <v>45829</v>
      </c>
      <c r="E2366" t="s">
        <v>4832</v>
      </c>
      <c r="F2366">
        <v>7</v>
      </c>
      <c r="G2366" t="s">
        <v>77</v>
      </c>
      <c r="H2366" t="s">
        <v>159</v>
      </c>
      <c r="I2366" t="s">
        <v>55</v>
      </c>
      <c r="J2366">
        <v>1</v>
      </c>
      <c r="K2366">
        <v>6578</v>
      </c>
      <c r="L2366" t="str">
        <f>IFERROR(INDEX(play_attribution!$B$2:$B$328,MATCH(A2366,play_attribution!$A$2:$A$328,0)),"")</f>
        <v/>
      </c>
      <c r="M2366" t="str">
        <f>VLOOKUP(H2366,seller_roster!$A$2:$B$85,2,FALSE)</f>
        <v>Kai Bianchi</v>
      </c>
      <c r="N2366" t="str">
        <f>VLOOKUP(C2366,accounts!$A$2:$F$9615,2,FALSE)</f>
        <v>Manufacturing</v>
      </c>
      <c r="O2366" t="str">
        <f>VLOOKUP(C2366,accounts!$A$2:$F$9615,3,FALSE)</f>
        <v>$2.5M-$5M</v>
      </c>
      <c r="P2366" t="str">
        <f>VLOOKUP(C2366,accounts!$A$2:$F$9615,5,FALSE)</f>
        <v>Central</v>
      </c>
      <c r="Q2366" t="b">
        <f t="shared" si="37"/>
        <v>1</v>
      </c>
      <c r="R2366" t="e">
        <f>INDEX(removed_duplicate_rows!$A$5:$A$39,MATCH(wins!A2366,removed_duplicate_rows!$A$5:$A$39,0))</f>
        <v>#N/A</v>
      </c>
    </row>
    <row r="2367" spans="1:18" ht="15.75" customHeight="1" x14ac:dyDescent="0.2">
      <c r="A2367" t="s">
        <v>7230</v>
      </c>
      <c r="B2367" t="s">
        <v>7231</v>
      </c>
      <c r="C2367" t="s">
        <v>7232</v>
      </c>
      <c r="D2367" s="10">
        <v>45829</v>
      </c>
      <c r="E2367" t="s">
        <v>4832</v>
      </c>
      <c r="F2367">
        <v>7</v>
      </c>
      <c r="G2367" t="s">
        <v>77</v>
      </c>
      <c r="H2367" t="s">
        <v>155</v>
      </c>
      <c r="I2367" t="s">
        <v>79</v>
      </c>
      <c r="J2367">
        <v>1</v>
      </c>
      <c r="K2367">
        <v>8183</v>
      </c>
      <c r="L2367" t="str">
        <f>IFERROR(INDEX(play_attribution!$B$2:$B$328,MATCH(A2367,play_attribution!$A$2:$A$328,0)),"")</f>
        <v/>
      </c>
      <c r="M2367" t="str">
        <f>VLOOKUP(H2367,seller_roster!$A$2:$B$85,2,FALSE)</f>
        <v>Indigo Osei</v>
      </c>
      <c r="N2367" t="str">
        <f>VLOOKUP(C2367,accounts!$A$2:$F$9615,2,FALSE)</f>
        <v>Nonprofit</v>
      </c>
      <c r="O2367" t="str">
        <f>VLOOKUP(C2367,accounts!$A$2:$F$9615,3,FALSE)</f>
        <v>$5M-$10M</v>
      </c>
      <c r="P2367" t="str">
        <f>VLOOKUP(C2367,accounts!$A$2:$F$9615,5,FALSE)</f>
        <v>East</v>
      </c>
      <c r="Q2367" t="b">
        <f t="shared" si="37"/>
        <v>1</v>
      </c>
      <c r="R2367" t="e">
        <f>INDEX(removed_duplicate_rows!$A$5:$A$39,MATCH(wins!A2367,removed_duplicate_rows!$A$5:$A$39,0))</f>
        <v>#N/A</v>
      </c>
    </row>
    <row r="2368" spans="1:18" ht="15.75" customHeight="1" x14ac:dyDescent="0.2">
      <c r="A2368" t="s">
        <v>7233</v>
      </c>
      <c r="B2368" t="s">
        <v>7234</v>
      </c>
      <c r="C2368" t="s">
        <v>7235</v>
      </c>
      <c r="D2368" s="10">
        <v>45829</v>
      </c>
      <c r="E2368" t="s">
        <v>4832</v>
      </c>
      <c r="F2368">
        <v>7</v>
      </c>
      <c r="G2368" t="s">
        <v>77</v>
      </c>
      <c r="H2368" t="s">
        <v>210</v>
      </c>
      <c r="I2368" t="s">
        <v>79</v>
      </c>
      <c r="J2368">
        <v>1</v>
      </c>
      <c r="K2368">
        <v>7551</v>
      </c>
      <c r="L2368" t="str">
        <f>IFERROR(INDEX(play_attribution!$B$2:$B$328,MATCH(A2368,play_attribution!$A$2:$A$328,0)),"")</f>
        <v/>
      </c>
      <c r="M2368" t="str">
        <f>VLOOKUP(H2368,seller_roster!$A$2:$B$85,2,FALSE)</f>
        <v>Emerson Reyes</v>
      </c>
      <c r="N2368" t="str">
        <f>VLOOKUP(C2368,accounts!$A$2:$F$9615,2,FALSE)</f>
        <v>Nonprofit</v>
      </c>
      <c r="O2368" t="str">
        <f>VLOOKUP(C2368,accounts!$A$2:$F$9615,3,FALSE)</f>
        <v>&gt;$10M</v>
      </c>
      <c r="P2368" t="str">
        <f>VLOOKUP(C2368,accounts!$A$2:$F$9615,5,FALSE)</f>
        <v>East</v>
      </c>
      <c r="Q2368" t="b">
        <f t="shared" si="37"/>
        <v>1</v>
      </c>
      <c r="R2368" t="e">
        <f>INDEX(removed_duplicate_rows!$A$5:$A$39,MATCH(wins!A2368,removed_duplicate_rows!$A$5:$A$39,0))</f>
        <v>#N/A</v>
      </c>
    </row>
    <row r="2369" spans="1:18" ht="15.75" customHeight="1" x14ac:dyDescent="0.2">
      <c r="A2369" t="s">
        <v>7236</v>
      </c>
      <c r="B2369" t="s">
        <v>7237</v>
      </c>
      <c r="C2369" t="s">
        <v>7238</v>
      </c>
      <c r="D2369" s="10">
        <v>45829</v>
      </c>
      <c r="E2369" t="s">
        <v>4832</v>
      </c>
      <c r="F2369">
        <v>7</v>
      </c>
      <c r="G2369" t="s">
        <v>77</v>
      </c>
      <c r="H2369" t="s">
        <v>114</v>
      </c>
      <c r="I2369" t="s">
        <v>79</v>
      </c>
      <c r="J2369">
        <v>1</v>
      </c>
      <c r="K2369">
        <v>8149</v>
      </c>
      <c r="L2369" t="str">
        <f>IFERROR(INDEX(play_attribution!$B$2:$B$328,MATCH(A2369,play_attribution!$A$2:$A$328,0)),"")</f>
        <v/>
      </c>
      <c r="M2369" t="str">
        <f>VLOOKUP(H2369,seller_roster!$A$2:$B$85,2,FALSE)</f>
        <v>Ray Reyes</v>
      </c>
      <c r="N2369" t="str">
        <f>VLOOKUP(C2369,accounts!$A$2:$F$9615,2,FALSE)</f>
        <v>Retail Multi-Location</v>
      </c>
      <c r="O2369" t="str">
        <f>VLOOKUP(C2369,accounts!$A$2:$F$9615,3,FALSE)</f>
        <v>$5M-$10M</v>
      </c>
      <c r="P2369" t="str">
        <f>VLOOKUP(C2369,accounts!$A$2:$F$9615,5,FALSE)</f>
        <v>West</v>
      </c>
      <c r="Q2369" t="b">
        <f t="shared" si="37"/>
        <v>1</v>
      </c>
      <c r="R2369" t="e">
        <f>INDEX(removed_duplicate_rows!$A$5:$A$39,MATCH(wins!A2369,removed_duplicate_rows!$A$5:$A$39,0))</f>
        <v>#N/A</v>
      </c>
    </row>
    <row r="2370" spans="1:18" ht="15.75" customHeight="1" x14ac:dyDescent="0.2">
      <c r="A2370" t="s">
        <v>7239</v>
      </c>
      <c r="B2370" t="s">
        <v>7240</v>
      </c>
      <c r="C2370" t="s">
        <v>7241</v>
      </c>
      <c r="D2370" s="10">
        <v>45829</v>
      </c>
      <c r="E2370" t="s">
        <v>4832</v>
      </c>
      <c r="F2370">
        <v>7</v>
      </c>
      <c r="G2370" t="s">
        <v>77</v>
      </c>
      <c r="H2370" t="s">
        <v>118</v>
      </c>
      <c r="I2370" t="s">
        <v>79</v>
      </c>
      <c r="J2370">
        <v>1</v>
      </c>
      <c r="K2370">
        <v>5727</v>
      </c>
      <c r="L2370" t="str">
        <f>IFERROR(INDEX(play_attribution!$B$2:$B$328,MATCH(A2370,play_attribution!$A$2:$A$328,0)),"")</f>
        <v/>
      </c>
      <c r="M2370" t="str">
        <f>VLOOKUP(H2370,seller_roster!$A$2:$B$85,2,FALSE)</f>
        <v>Val Reyes</v>
      </c>
      <c r="N2370" t="str">
        <f>VLOOKUP(C2370,accounts!$A$2:$F$9615,2,FALSE)</f>
        <v>Healthcare Services</v>
      </c>
      <c r="O2370" t="str">
        <f>VLOOKUP(C2370,accounts!$A$2:$F$9615,3,FALSE)</f>
        <v>$2.5M-$5M</v>
      </c>
      <c r="P2370" t="str">
        <f>VLOOKUP(C2370,accounts!$A$2:$F$9615,5,FALSE)</f>
        <v>East</v>
      </c>
      <c r="Q2370" t="b">
        <f t="shared" si="37"/>
        <v>1</v>
      </c>
      <c r="R2370" t="e">
        <f>INDEX(removed_duplicate_rows!$A$5:$A$39,MATCH(wins!A2370,removed_duplicate_rows!$A$5:$A$39,0))</f>
        <v>#N/A</v>
      </c>
    </row>
    <row r="2371" spans="1:18" ht="15.75" customHeight="1" x14ac:dyDescent="0.2">
      <c r="A2371" t="s">
        <v>7242</v>
      </c>
      <c r="B2371" t="s">
        <v>7243</v>
      </c>
      <c r="C2371" t="s">
        <v>7244</v>
      </c>
      <c r="D2371" s="10">
        <v>45829</v>
      </c>
      <c r="E2371" t="s">
        <v>4832</v>
      </c>
      <c r="F2371">
        <v>7</v>
      </c>
      <c r="G2371" t="s">
        <v>77</v>
      </c>
      <c r="H2371" t="s">
        <v>159</v>
      </c>
      <c r="I2371" t="s">
        <v>79</v>
      </c>
      <c r="J2371">
        <v>1</v>
      </c>
      <c r="K2371">
        <v>8005</v>
      </c>
      <c r="L2371" t="str">
        <f>IFERROR(INDEX(play_attribution!$B$2:$B$328,MATCH(A2371,play_attribution!$A$2:$A$328,0)),"")</f>
        <v/>
      </c>
      <c r="M2371" t="str">
        <f>VLOOKUP(H2371,seller_roster!$A$2:$B$85,2,FALSE)</f>
        <v>Kai Bianchi</v>
      </c>
      <c r="N2371" t="str">
        <f>VLOOKUP(C2371,accounts!$A$2:$F$9615,2,FALSE)</f>
        <v>Hospitality Group</v>
      </c>
      <c r="O2371" t="str">
        <f>VLOOKUP(C2371,accounts!$A$2:$F$9615,3,FALSE)</f>
        <v>&gt;$10M</v>
      </c>
      <c r="P2371" t="str">
        <f>VLOOKUP(C2371,accounts!$A$2:$F$9615,5,FALSE)</f>
        <v>East</v>
      </c>
      <c r="Q2371" t="b">
        <f t="shared" ref="Q2371:Q2434" si="38">L2371=""</f>
        <v>1</v>
      </c>
      <c r="R2371" t="e">
        <f>INDEX(removed_duplicate_rows!$A$5:$A$39,MATCH(wins!A2371,removed_duplicate_rows!$A$5:$A$39,0))</f>
        <v>#N/A</v>
      </c>
    </row>
    <row r="2372" spans="1:18" ht="15.75" customHeight="1" x14ac:dyDescent="0.2">
      <c r="A2372" t="s">
        <v>7245</v>
      </c>
      <c r="B2372" t="s">
        <v>7246</v>
      </c>
      <c r="C2372" t="s">
        <v>7247</v>
      </c>
      <c r="D2372" s="10">
        <v>45829</v>
      </c>
      <c r="E2372" t="s">
        <v>4832</v>
      </c>
      <c r="F2372">
        <v>7</v>
      </c>
      <c r="G2372" t="s">
        <v>77</v>
      </c>
      <c r="H2372" t="s">
        <v>87</v>
      </c>
      <c r="I2372" t="s">
        <v>55</v>
      </c>
      <c r="J2372">
        <v>1</v>
      </c>
      <c r="K2372">
        <v>6598</v>
      </c>
      <c r="L2372" t="str">
        <f>IFERROR(INDEX(play_attribution!$B$2:$B$328,MATCH(A2372,play_attribution!$A$2:$A$328,0)),"")</f>
        <v/>
      </c>
      <c r="M2372" t="str">
        <f>VLOOKUP(H2372,seller_roster!$A$2:$B$85,2,FALSE)</f>
        <v>Harper Tran</v>
      </c>
      <c r="N2372" t="str">
        <f>VLOOKUP(C2372,accounts!$A$2:$F$9615,2,FALSE)</f>
        <v>Professional Services</v>
      </c>
      <c r="O2372" t="str">
        <f>VLOOKUP(C2372,accounts!$A$2:$F$9615,3,FALSE)</f>
        <v>$2.5M-$5M</v>
      </c>
      <c r="P2372" t="str">
        <f>VLOOKUP(C2372,accounts!$A$2:$F$9615,5,FALSE)</f>
        <v>West</v>
      </c>
      <c r="Q2372" t="b">
        <f t="shared" si="38"/>
        <v>1</v>
      </c>
      <c r="R2372" t="e">
        <f>INDEX(removed_duplicate_rows!$A$5:$A$39,MATCH(wins!A2372,removed_duplicate_rows!$A$5:$A$39,0))</f>
        <v>#N/A</v>
      </c>
    </row>
    <row r="2373" spans="1:18" ht="15.75" customHeight="1" x14ac:dyDescent="0.2">
      <c r="A2373" t="s">
        <v>7248</v>
      </c>
      <c r="B2373" t="s">
        <v>7249</v>
      </c>
      <c r="C2373" t="s">
        <v>7250</v>
      </c>
      <c r="D2373" s="10">
        <v>45829</v>
      </c>
      <c r="E2373" t="s">
        <v>4832</v>
      </c>
      <c r="F2373">
        <v>7</v>
      </c>
      <c r="G2373" t="s">
        <v>77</v>
      </c>
      <c r="H2373" t="s">
        <v>266</v>
      </c>
      <c r="I2373" t="s">
        <v>79</v>
      </c>
      <c r="J2373">
        <v>1</v>
      </c>
      <c r="K2373">
        <v>8417</v>
      </c>
      <c r="L2373" t="str">
        <f>IFERROR(INDEX(play_attribution!$B$2:$B$328,MATCH(A2373,play_attribution!$A$2:$A$328,0)),"")</f>
        <v/>
      </c>
      <c r="M2373" t="str">
        <f>VLOOKUP(H2373,seller_roster!$A$2:$B$85,2,FALSE)</f>
        <v>Dakota Vega</v>
      </c>
      <c r="N2373" t="str">
        <f>VLOOKUP(C2373,accounts!$A$2:$F$9615,2,FALSE)</f>
        <v>Logistics</v>
      </c>
      <c r="O2373" t="str">
        <f>VLOOKUP(C2373,accounts!$A$2:$F$9615,3,FALSE)</f>
        <v>$2.5M-$5M</v>
      </c>
      <c r="P2373" t="str">
        <f>VLOOKUP(C2373,accounts!$A$2:$F$9615,5,FALSE)</f>
        <v>Central</v>
      </c>
      <c r="Q2373" t="b">
        <f t="shared" si="38"/>
        <v>1</v>
      </c>
      <c r="R2373" t="e">
        <f>INDEX(removed_duplicate_rows!$A$5:$A$39,MATCH(wins!A2373,removed_duplicate_rows!$A$5:$A$39,0))</f>
        <v>#N/A</v>
      </c>
    </row>
    <row r="2374" spans="1:18" ht="15.75" customHeight="1" x14ac:dyDescent="0.2">
      <c r="A2374" t="s">
        <v>7251</v>
      </c>
      <c r="B2374" t="s">
        <v>7252</v>
      </c>
      <c r="C2374" t="s">
        <v>7253</v>
      </c>
      <c r="D2374" s="10">
        <v>45829</v>
      </c>
      <c r="E2374" t="s">
        <v>4832</v>
      </c>
      <c r="F2374">
        <v>7</v>
      </c>
      <c r="G2374" t="s">
        <v>77</v>
      </c>
      <c r="H2374" t="s">
        <v>118</v>
      </c>
      <c r="I2374" t="s">
        <v>79</v>
      </c>
      <c r="J2374">
        <v>1</v>
      </c>
      <c r="K2374">
        <v>9405</v>
      </c>
      <c r="L2374" t="str">
        <f>IFERROR(INDEX(play_attribution!$B$2:$B$328,MATCH(A2374,play_attribution!$A$2:$A$328,0)),"")</f>
        <v/>
      </c>
      <c r="M2374" t="str">
        <f>VLOOKUP(H2374,seller_roster!$A$2:$B$85,2,FALSE)</f>
        <v>Val Reyes</v>
      </c>
      <c r="N2374" t="str">
        <f>VLOOKUP(C2374,accounts!$A$2:$F$9615,2,FALSE)</f>
        <v>Logistics</v>
      </c>
      <c r="O2374" t="str">
        <f>VLOOKUP(C2374,accounts!$A$2:$F$9615,3,FALSE)</f>
        <v>&gt;$10M</v>
      </c>
      <c r="P2374" t="str">
        <f>VLOOKUP(C2374,accounts!$A$2:$F$9615,5,FALSE)</f>
        <v>West</v>
      </c>
      <c r="Q2374" t="b">
        <f t="shared" si="38"/>
        <v>1</v>
      </c>
      <c r="R2374" t="e">
        <f>INDEX(removed_duplicate_rows!$A$5:$A$39,MATCH(wins!A2374,removed_duplicate_rows!$A$5:$A$39,0))</f>
        <v>#N/A</v>
      </c>
    </row>
    <row r="2375" spans="1:18" ht="15.75" customHeight="1" x14ac:dyDescent="0.2">
      <c r="A2375" t="s">
        <v>7254</v>
      </c>
      <c r="B2375" t="s">
        <v>7255</v>
      </c>
      <c r="C2375" t="s">
        <v>7256</v>
      </c>
      <c r="D2375" s="10">
        <v>45829</v>
      </c>
      <c r="E2375" t="s">
        <v>4832</v>
      </c>
      <c r="F2375">
        <v>7</v>
      </c>
      <c r="G2375" t="s">
        <v>77</v>
      </c>
      <c r="H2375" t="s">
        <v>103</v>
      </c>
      <c r="I2375" t="s">
        <v>79</v>
      </c>
      <c r="J2375">
        <v>1</v>
      </c>
      <c r="K2375">
        <v>6050</v>
      </c>
      <c r="L2375" t="str">
        <f>IFERROR(INDEX(play_attribution!$B$2:$B$328,MATCH(A2375,play_attribution!$A$2:$A$328,0)),"")</f>
        <v/>
      </c>
      <c r="M2375" t="str">
        <f>VLOOKUP(H2375,seller_roster!$A$2:$B$85,2,FALSE)</f>
        <v>Jax Reyes</v>
      </c>
      <c r="N2375" t="str">
        <f>VLOOKUP(C2375,accounts!$A$2:$F$9615,2,FALSE)</f>
        <v>Wholesale &amp; Distribution</v>
      </c>
      <c r="O2375" t="str">
        <f>VLOOKUP(C2375,accounts!$A$2:$F$9615,3,FALSE)</f>
        <v>$1M-$2.5M</v>
      </c>
      <c r="P2375" t="str">
        <f>VLOOKUP(C2375,accounts!$A$2:$F$9615,5,FALSE)</f>
        <v>East</v>
      </c>
      <c r="Q2375" t="b">
        <f t="shared" si="38"/>
        <v>1</v>
      </c>
      <c r="R2375" t="e">
        <f>INDEX(removed_duplicate_rows!$A$5:$A$39,MATCH(wins!A2375,removed_duplicate_rows!$A$5:$A$39,0))</f>
        <v>#N/A</v>
      </c>
    </row>
    <row r="2376" spans="1:18" ht="15.75" customHeight="1" x14ac:dyDescent="0.2">
      <c r="A2376" t="s">
        <v>7257</v>
      </c>
      <c r="B2376" t="s">
        <v>7258</v>
      </c>
      <c r="C2376" t="s">
        <v>7259</v>
      </c>
      <c r="D2376" s="10">
        <v>45829</v>
      </c>
      <c r="E2376" t="s">
        <v>4832</v>
      </c>
      <c r="F2376">
        <v>7</v>
      </c>
      <c r="G2376" t="s">
        <v>77</v>
      </c>
      <c r="H2376" t="s">
        <v>159</v>
      </c>
      <c r="I2376" t="s">
        <v>79</v>
      </c>
      <c r="J2376">
        <v>1</v>
      </c>
      <c r="K2376">
        <v>8110</v>
      </c>
      <c r="L2376" t="str">
        <f>IFERROR(INDEX(play_attribution!$B$2:$B$328,MATCH(A2376,play_attribution!$A$2:$A$328,0)),"")</f>
        <v/>
      </c>
      <c r="M2376" t="str">
        <f>VLOOKUP(H2376,seller_roster!$A$2:$B$85,2,FALSE)</f>
        <v>Kai Bianchi</v>
      </c>
      <c r="N2376" t="str">
        <f>VLOOKUP(C2376,accounts!$A$2:$F$9615,2,FALSE)</f>
        <v>Nonprofit</v>
      </c>
      <c r="O2376" t="str">
        <f>VLOOKUP(C2376,accounts!$A$2:$F$9615,3,FALSE)</f>
        <v>$5M-$10M</v>
      </c>
      <c r="P2376" t="str">
        <f>VLOOKUP(C2376,accounts!$A$2:$F$9615,5,FALSE)</f>
        <v>Central</v>
      </c>
      <c r="Q2376" t="b">
        <f t="shared" si="38"/>
        <v>1</v>
      </c>
      <c r="R2376" t="e">
        <f>INDEX(removed_duplicate_rows!$A$5:$A$39,MATCH(wins!A2376,removed_duplicate_rows!$A$5:$A$39,0))</f>
        <v>#N/A</v>
      </c>
    </row>
    <row r="2377" spans="1:18" ht="15.75" customHeight="1" x14ac:dyDescent="0.2">
      <c r="A2377" t="s">
        <v>7260</v>
      </c>
      <c r="B2377" t="s">
        <v>7261</v>
      </c>
      <c r="C2377" t="s">
        <v>7262</v>
      </c>
      <c r="D2377" s="10">
        <v>45829</v>
      </c>
      <c r="E2377" t="s">
        <v>4832</v>
      </c>
      <c r="F2377">
        <v>7</v>
      </c>
      <c r="G2377" t="s">
        <v>77</v>
      </c>
      <c r="H2377" t="s">
        <v>114</v>
      </c>
      <c r="I2377" t="s">
        <v>79</v>
      </c>
      <c r="J2377">
        <v>1</v>
      </c>
      <c r="K2377">
        <v>9614</v>
      </c>
      <c r="L2377" t="str">
        <f>IFERROR(INDEX(play_attribution!$B$2:$B$328,MATCH(A2377,play_attribution!$A$2:$A$328,0)),"")</f>
        <v/>
      </c>
      <c r="M2377" t="str">
        <f>VLOOKUP(H2377,seller_roster!$A$2:$B$85,2,FALSE)</f>
        <v>Ray Reyes</v>
      </c>
      <c r="N2377" t="str">
        <f>VLOOKUP(C2377,accounts!$A$2:$F$9615,2,FALSE)</f>
        <v>Hospitality Group</v>
      </c>
      <c r="O2377" t="str">
        <f>VLOOKUP(C2377,accounts!$A$2:$F$9615,3,FALSE)</f>
        <v>$5M-$10M</v>
      </c>
      <c r="P2377" t="str">
        <f>VLOOKUP(C2377,accounts!$A$2:$F$9615,5,FALSE)</f>
        <v>West</v>
      </c>
      <c r="Q2377" t="b">
        <f t="shared" si="38"/>
        <v>1</v>
      </c>
      <c r="R2377" t="e">
        <f>INDEX(removed_duplicate_rows!$A$5:$A$39,MATCH(wins!A2377,removed_duplicate_rows!$A$5:$A$39,0))</f>
        <v>#N/A</v>
      </c>
    </row>
    <row r="2378" spans="1:18" ht="15.75" customHeight="1" x14ac:dyDescent="0.2">
      <c r="A2378" t="s">
        <v>7263</v>
      </c>
      <c r="B2378" t="s">
        <v>7264</v>
      </c>
      <c r="C2378" t="s">
        <v>7265</v>
      </c>
      <c r="D2378" s="10">
        <v>45829</v>
      </c>
      <c r="E2378" t="s">
        <v>4832</v>
      </c>
      <c r="F2378">
        <v>7</v>
      </c>
      <c r="G2378" t="s">
        <v>77</v>
      </c>
      <c r="H2378" t="s">
        <v>173</v>
      </c>
      <c r="I2378" t="s">
        <v>79</v>
      </c>
      <c r="J2378">
        <v>1</v>
      </c>
      <c r="K2378">
        <v>9039</v>
      </c>
      <c r="L2378" t="str">
        <f>IFERROR(INDEX(play_attribution!$B$2:$B$328,MATCH(A2378,play_attribution!$A$2:$A$328,0)),"")</f>
        <v/>
      </c>
      <c r="M2378" t="str">
        <f>VLOOKUP(H2378,seller_roster!$A$2:$B$85,2,FALSE)</f>
        <v>Pia Reyes</v>
      </c>
      <c r="N2378" t="str">
        <f>VLOOKUP(C2378,accounts!$A$2:$F$9615,2,FALSE)</f>
        <v>Nonprofit</v>
      </c>
      <c r="O2378" t="str">
        <f>VLOOKUP(C2378,accounts!$A$2:$F$9615,3,FALSE)</f>
        <v>$5M-$10M</v>
      </c>
      <c r="P2378" t="str">
        <f>VLOOKUP(C2378,accounts!$A$2:$F$9615,5,FALSE)</f>
        <v>East</v>
      </c>
      <c r="Q2378" t="b">
        <f t="shared" si="38"/>
        <v>1</v>
      </c>
      <c r="R2378" t="e">
        <f>INDEX(removed_duplicate_rows!$A$5:$A$39,MATCH(wins!A2378,removed_duplicate_rows!$A$5:$A$39,0))</f>
        <v>#N/A</v>
      </c>
    </row>
    <row r="2379" spans="1:18" ht="15.75" customHeight="1" x14ac:dyDescent="0.2">
      <c r="A2379" t="s">
        <v>7266</v>
      </c>
      <c r="B2379" t="s">
        <v>7267</v>
      </c>
      <c r="C2379" t="s">
        <v>7268</v>
      </c>
      <c r="D2379" s="10">
        <v>45829</v>
      </c>
      <c r="E2379" t="s">
        <v>4832</v>
      </c>
      <c r="F2379">
        <v>7</v>
      </c>
      <c r="G2379" t="s">
        <v>77</v>
      </c>
      <c r="H2379" t="s">
        <v>1230</v>
      </c>
      <c r="I2379" t="s">
        <v>55</v>
      </c>
      <c r="J2379">
        <v>1</v>
      </c>
      <c r="K2379">
        <v>5762</v>
      </c>
      <c r="L2379" t="str">
        <f>IFERROR(INDEX(play_attribution!$B$2:$B$328,MATCH(A2379,play_attribution!$A$2:$A$328,0)),"")</f>
        <v/>
      </c>
      <c r="M2379" t="str">
        <f>VLOOKUP(H2379,seller_roster!$A$2:$B$85,2,FALSE)</f>
        <v>Lennon Doyle</v>
      </c>
      <c r="N2379" t="str">
        <f>VLOOKUP(C2379,accounts!$A$2:$F$9615,2,FALSE)</f>
        <v>Logistics</v>
      </c>
      <c r="O2379" t="str">
        <f>VLOOKUP(C2379,accounts!$A$2:$F$9615,3,FALSE)</f>
        <v>$5M-$10M</v>
      </c>
      <c r="P2379" t="str">
        <f>VLOOKUP(C2379,accounts!$A$2:$F$9615,5,FALSE)</f>
        <v>West</v>
      </c>
      <c r="Q2379" t="b">
        <f t="shared" si="38"/>
        <v>1</v>
      </c>
      <c r="R2379" t="e">
        <f>INDEX(removed_duplicate_rows!$A$5:$A$39,MATCH(wins!A2379,removed_duplicate_rows!$A$5:$A$39,0))</f>
        <v>#N/A</v>
      </c>
    </row>
    <row r="2380" spans="1:18" ht="15.75" customHeight="1" x14ac:dyDescent="0.2">
      <c r="A2380" t="s">
        <v>7269</v>
      </c>
      <c r="B2380" t="s">
        <v>7270</v>
      </c>
      <c r="C2380" t="s">
        <v>7271</v>
      </c>
      <c r="D2380" s="10">
        <v>45829</v>
      </c>
      <c r="E2380" t="s">
        <v>4832</v>
      </c>
      <c r="F2380">
        <v>7</v>
      </c>
      <c r="G2380" t="s">
        <v>77</v>
      </c>
      <c r="H2380" t="s">
        <v>266</v>
      </c>
      <c r="I2380" t="s">
        <v>79</v>
      </c>
      <c r="J2380">
        <v>1</v>
      </c>
      <c r="K2380">
        <v>8368</v>
      </c>
      <c r="L2380" t="str">
        <f>IFERROR(INDEX(play_attribution!$B$2:$B$328,MATCH(A2380,play_attribution!$A$2:$A$328,0)),"")</f>
        <v/>
      </c>
      <c r="M2380" t="str">
        <f>VLOOKUP(H2380,seller_roster!$A$2:$B$85,2,FALSE)</f>
        <v>Dakota Vega</v>
      </c>
      <c r="N2380" t="str">
        <f>VLOOKUP(C2380,accounts!$A$2:$F$9615,2,FALSE)</f>
        <v>Field Services</v>
      </c>
      <c r="O2380" t="str">
        <f>VLOOKUP(C2380,accounts!$A$2:$F$9615,3,FALSE)</f>
        <v>&gt;$10M</v>
      </c>
      <c r="P2380" t="str">
        <f>VLOOKUP(C2380,accounts!$A$2:$F$9615,5,FALSE)</f>
        <v>East</v>
      </c>
      <c r="Q2380" t="b">
        <f t="shared" si="38"/>
        <v>1</v>
      </c>
      <c r="R2380" t="e">
        <f>INDEX(removed_duplicate_rows!$A$5:$A$39,MATCH(wins!A2380,removed_duplicate_rows!$A$5:$A$39,0))</f>
        <v>#N/A</v>
      </c>
    </row>
    <row r="2381" spans="1:18" ht="15.75" customHeight="1" x14ac:dyDescent="0.2">
      <c r="A2381" t="s">
        <v>7272</v>
      </c>
      <c r="B2381" t="s">
        <v>7273</v>
      </c>
      <c r="C2381" t="s">
        <v>7274</v>
      </c>
      <c r="D2381" s="10">
        <v>45829</v>
      </c>
      <c r="E2381" t="s">
        <v>4832</v>
      </c>
      <c r="F2381">
        <v>7</v>
      </c>
      <c r="G2381" t="s">
        <v>77</v>
      </c>
      <c r="H2381" t="s">
        <v>118</v>
      </c>
      <c r="I2381" t="s">
        <v>79</v>
      </c>
      <c r="J2381">
        <v>1</v>
      </c>
      <c r="K2381">
        <v>13155</v>
      </c>
      <c r="L2381" t="str">
        <f>IFERROR(INDEX(play_attribution!$B$2:$B$328,MATCH(A2381,play_attribution!$A$2:$A$328,0)),"")</f>
        <v/>
      </c>
      <c r="M2381" t="str">
        <f>VLOOKUP(H2381,seller_roster!$A$2:$B$85,2,FALSE)</f>
        <v>Val Reyes</v>
      </c>
      <c r="N2381" t="str">
        <f>VLOOKUP(C2381,accounts!$A$2:$F$9615,2,FALSE)</f>
        <v>Hospitality Group</v>
      </c>
      <c r="O2381" t="str">
        <f>VLOOKUP(C2381,accounts!$A$2:$F$9615,3,FALSE)</f>
        <v>&lt;$1M</v>
      </c>
      <c r="P2381" t="str">
        <f>VLOOKUP(C2381,accounts!$A$2:$F$9615,5,FALSE)</f>
        <v>West</v>
      </c>
      <c r="Q2381" t="b">
        <f t="shared" si="38"/>
        <v>1</v>
      </c>
      <c r="R2381" t="e">
        <f>INDEX(removed_duplicate_rows!$A$5:$A$39,MATCH(wins!A2381,removed_duplicate_rows!$A$5:$A$39,0))</f>
        <v>#N/A</v>
      </c>
    </row>
    <row r="2382" spans="1:18" ht="15.75" customHeight="1" x14ac:dyDescent="0.2">
      <c r="A2382" t="s">
        <v>7275</v>
      </c>
      <c r="B2382" t="s">
        <v>7276</v>
      </c>
      <c r="C2382" t="s">
        <v>7277</v>
      </c>
      <c r="D2382" s="10">
        <v>45829</v>
      </c>
      <c r="E2382" t="s">
        <v>4832</v>
      </c>
      <c r="F2382">
        <v>7</v>
      </c>
      <c r="G2382" t="s">
        <v>77</v>
      </c>
      <c r="H2382" t="s">
        <v>173</v>
      </c>
      <c r="I2382" t="s">
        <v>79</v>
      </c>
      <c r="J2382">
        <v>1</v>
      </c>
      <c r="K2382">
        <v>10328</v>
      </c>
      <c r="L2382" t="str">
        <f>IFERROR(INDEX(play_attribution!$B$2:$B$328,MATCH(A2382,play_attribution!$A$2:$A$328,0)),"")</f>
        <v/>
      </c>
      <c r="M2382" t="str">
        <f>VLOOKUP(H2382,seller_roster!$A$2:$B$85,2,FALSE)</f>
        <v>Pia Reyes</v>
      </c>
      <c r="N2382" t="str">
        <f>VLOOKUP(C2382,accounts!$A$2:$F$9615,2,FALSE)</f>
        <v>Manufacturing</v>
      </c>
      <c r="O2382" t="str">
        <f>VLOOKUP(C2382,accounts!$A$2:$F$9615,3,FALSE)</f>
        <v>$2.5M-$5M</v>
      </c>
      <c r="P2382" t="str">
        <f>VLOOKUP(C2382,accounts!$A$2:$F$9615,5,FALSE)</f>
        <v>West</v>
      </c>
      <c r="Q2382" t="b">
        <f t="shared" si="38"/>
        <v>1</v>
      </c>
      <c r="R2382" t="e">
        <f>INDEX(removed_duplicate_rows!$A$5:$A$39,MATCH(wins!A2382,removed_duplicate_rows!$A$5:$A$39,0))</f>
        <v>#N/A</v>
      </c>
    </row>
    <row r="2383" spans="1:18" ht="15.75" customHeight="1" x14ac:dyDescent="0.2">
      <c r="A2383" t="s">
        <v>7278</v>
      </c>
      <c r="B2383" t="s">
        <v>7279</v>
      </c>
      <c r="C2383" t="s">
        <v>7280</v>
      </c>
      <c r="D2383" s="10">
        <v>45829</v>
      </c>
      <c r="E2383" t="s">
        <v>4832</v>
      </c>
      <c r="F2383">
        <v>7</v>
      </c>
      <c r="G2383" t="s">
        <v>77</v>
      </c>
      <c r="H2383" t="s">
        <v>114</v>
      </c>
      <c r="I2383" t="s">
        <v>79</v>
      </c>
      <c r="J2383">
        <v>1</v>
      </c>
      <c r="K2383">
        <v>8279</v>
      </c>
      <c r="L2383" t="str">
        <f>IFERROR(INDEX(play_attribution!$B$2:$B$328,MATCH(A2383,play_attribution!$A$2:$A$328,0)),"")</f>
        <v/>
      </c>
      <c r="M2383" t="str">
        <f>VLOOKUP(H2383,seller_roster!$A$2:$B$85,2,FALSE)</f>
        <v>Ray Reyes</v>
      </c>
      <c r="N2383" t="str">
        <f>VLOOKUP(C2383,accounts!$A$2:$F$9615,2,FALSE)</f>
        <v>Nonprofit</v>
      </c>
      <c r="O2383" t="str">
        <f>VLOOKUP(C2383,accounts!$A$2:$F$9615,3,FALSE)</f>
        <v>$2.5M-$5M</v>
      </c>
      <c r="P2383" t="str">
        <f>VLOOKUP(C2383,accounts!$A$2:$F$9615,5,FALSE)</f>
        <v>West</v>
      </c>
      <c r="Q2383" t="b">
        <f t="shared" si="38"/>
        <v>1</v>
      </c>
      <c r="R2383" t="e">
        <f>INDEX(removed_duplicate_rows!$A$5:$A$39,MATCH(wins!A2383,removed_duplicate_rows!$A$5:$A$39,0))</f>
        <v>#N/A</v>
      </c>
    </row>
    <row r="2384" spans="1:18" ht="15.75" customHeight="1" x14ac:dyDescent="0.2">
      <c r="A2384" t="s">
        <v>7281</v>
      </c>
      <c r="B2384" t="s">
        <v>7282</v>
      </c>
      <c r="C2384" t="s">
        <v>7283</v>
      </c>
      <c r="D2384" s="10">
        <v>45829</v>
      </c>
      <c r="E2384" t="s">
        <v>4832</v>
      </c>
      <c r="F2384">
        <v>7</v>
      </c>
      <c r="G2384" t="s">
        <v>77</v>
      </c>
      <c r="H2384" t="s">
        <v>191</v>
      </c>
      <c r="I2384" t="s">
        <v>79</v>
      </c>
      <c r="J2384">
        <v>1</v>
      </c>
      <c r="K2384">
        <v>8195</v>
      </c>
      <c r="L2384" t="str">
        <f>IFERROR(INDEX(play_attribution!$B$2:$B$328,MATCH(A2384,play_attribution!$A$2:$A$328,0)),"")</f>
        <v/>
      </c>
      <c r="M2384" t="str">
        <f>VLOOKUP(H2384,seller_roster!$A$2:$B$85,2,FALSE)</f>
        <v>Blake Lindqvist</v>
      </c>
      <c r="N2384" t="str">
        <f>VLOOKUP(C2384,accounts!$A$2:$F$9615,2,FALSE)</f>
        <v>Nonprofit</v>
      </c>
      <c r="O2384" t="str">
        <f>VLOOKUP(C2384,accounts!$A$2:$F$9615,3,FALSE)</f>
        <v>$2.5M-$5M</v>
      </c>
      <c r="P2384" t="str">
        <f>VLOOKUP(C2384,accounts!$A$2:$F$9615,5,FALSE)</f>
        <v>Central</v>
      </c>
      <c r="Q2384" t="b">
        <f t="shared" si="38"/>
        <v>1</v>
      </c>
      <c r="R2384" t="e">
        <f>INDEX(removed_duplicate_rows!$A$5:$A$39,MATCH(wins!A2384,removed_duplicate_rows!$A$5:$A$39,0))</f>
        <v>#N/A</v>
      </c>
    </row>
    <row r="2385" spans="1:18" ht="15.75" customHeight="1" x14ac:dyDescent="0.2">
      <c r="A2385" t="s">
        <v>7284</v>
      </c>
      <c r="B2385" t="s">
        <v>7285</v>
      </c>
      <c r="C2385" t="s">
        <v>7286</v>
      </c>
      <c r="D2385" s="10">
        <v>45829</v>
      </c>
      <c r="E2385" t="s">
        <v>4832</v>
      </c>
      <c r="F2385">
        <v>7</v>
      </c>
      <c r="G2385" t="s">
        <v>77</v>
      </c>
      <c r="H2385" t="s">
        <v>618</v>
      </c>
      <c r="I2385" t="s">
        <v>79</v>
      </c>
      <c r="J2385">
        <v>1</v>
      </c>
      <c r="K2385">
        <v>11607</v>
      </c>
      <c r="L2385" t="str">
        <f>IFERROR(INDEX(play_attribution!$B$2:$B$328,MATCH(A2385,play_attribution!$A$2:$A$328,0)),"")</f>
        <v/>
      </c>
      <c r="M2385" t="str">
        <f>VLOOKUP(H2385,seller_roster!$A$2:$B$85,2,FALSE)</f>
        <v>Parker Reyes</v>
      </c>
      <c r="N2385" t="str">
        <f>VLOOKUP(C2385,accounts!$A$2:$F$9615,2,FALSE)</f>
        <v>Retail Multi-Location</v>
      </c>
      <c r="O2385" t="str">
        <f>VLOOKUP(C2385,accounts!$A$2:$F$9615,3,FALSE)</f>
        <v>$2.5M-$5M</v>
      </c>
      <c r="P2385" t="str">
        <f>VLOOKUP(C2385,accounts!$A$2:$F$9615,5,FALSE)</f>
        <v>West</v>
      </c>
      <c r="Q2385" t="b">
        <f t="shared" si="38"/>
        <v>1</v>
      </c>
      <c r="R2385" t="e">
        <f>INDEX(removed_duplicate_rows!$A$5:$A$39,MATCH(wins!A2385,removed_duplicate_rows!$A$5:$A$39,0))</f>
        <v>#N/A</v>
      </c>
    </row>
    <row r="2386" spans="1:18" ht="15.75" customHeight="1" x14ac:dyDescent="0.2">
      <c r="A2386" t="s">
        <v>7287</v>
      </c>
      <c r="B2386" t="s">
        <v>7288</v>
      </c>
      <c r="C2386" t="s">
        <v>7289</v>
      </c>
      <c r="D2386" s="10">
        <v>45829</v>
      </c>
      <c r="E2386" t="s">
        <v>4832</v>
      </c>
      <c r="F2386">
        <v>7</v>
      </c>
      <c r="G2386" t="s">
        <v>77</v>
      </c>
      <c r="H2386" t="s">
        <v>133</v>
      </c>
      <c r="I2386" t="s">
        <v>79</v>
      </c>
      <c r="J2386">
        <v>1</v>
      </c>
      <c r="K2386">
        <v>7058</v>
      </c>
      <c r="L2386" t="str">
        <f>IFERROR(INDEX(play_attribution!$B$2:$B$328,MATCH(A2386,play_attribution!$A$2:$A$328,0)),"")</f>
        <v/>
      </c>
      <c r="M2386" t="str">
        <f>VLOOKUP(H2386,seller_roster!$A$2:$B$85,2,FALSE)</f>
        <v>Devon Tran</v>
      </c>
      <c r="N2386" t="str">
        <f>VLOOKUP(C2386,accounts!$A$2:$F$9615,2,FALSE)</f>
        <v>Logistics</v>
      </c>
      <c r="O2386" t="str">
        <f>VLOOKUP(C2386,accounts!$A$2:$F$9615,3,FALSE)</f>
        <v>&lt;$1M</v>
      </c>
      <c r="P2386" t="str">
        <f>VLOOKUP(C2386,accounts!$A$2:$F$9615,5,FALSE)</f>
        <v>Central</v>
      </c>
      <c r="Q2386" t="b">
        <f t="shared" si="38"/>
        <v>1</v>
      </c>
      <c r="R2386" t="e">
        <f>INDEX(removed_duplicate_rows!$A$5:$A$39,MATCH(wins!A2386,removed_duplicate_rows!$A$5:$A$39,0))</f>
        <v>#N/A</v>
      </c>
    </row>
    <row r="2387" spans="1:18" ht="15.75" customHeight="1" x14ac:dyDescent="0.2">
      <c r="A2387" t="s">
        <v>7290</v>
      </c>
      <c r="B2387" t="s">
        <v>7291</v>
      </c>
      <c r="C2387" t="s">
        <v>7292</v>
      </c>
      <c r="D2387" s="10">
        <v>45829</v>
      </c>
      <c r="E2387" t="s">
        <v>4832</v>
      </c>
      <c r="F2387">
        <v>7</v>
      </c>
      <c r="G2387" t="s">
        <v>77</v>
      </c>
      <c r="H2387" t="s">
        <v>159</v>
      </c>
      <c r="I2387" t="s">
        <v>79</v>
      </c>
      <c r="J2387">
        <v>1</v>
      </c>
      <c r="K2387">
        <v>17821</v>
      </c>
      <c r="L2387" t="str">
        <f>IFERROR(INDEX(play_attribution!$B$2:$B$328,MATCH(A2387,play_attribution!$A$2:$A$328,0)),"")</f>
        <v/>
      </c>
      <c r="M2387" t="str">
        <f>VLOOKUP(H2387,seller_roster!$A$2:$B$85,2,FALSE)</f>
        <v>Kai Bianchi</v>
      </c>
      <c r="N2387" t="str">
        <f>VLOOKUP(C2387,accounts!$A$2:$F$9615,2,FALSE)</f>
        <v>Retail Multi-Location</v>
      </c>
      <c r="O2387" t="str">
        <f>VLOOKUP(C2387,accounts!$A$2:$F$9615,3,FALSE)</f>
        <v>$1M-$2.5M</v>
      </c>
      <c r="P2387" t="str">
        <f>VLOOKUP(C2387,accounts!$A$2:$F$9615,5,FALSE)</f>
        <v>Central</v>
      </c>
      <c r="Q2387" t="b">
        <f t="shared" si="38"/>
        <v>1</v>
      </c>
      <c r="R2387" t="e">
        <f>INDEX(removed_duplicate_rows!$A$5:$A$39,MATCH(wins!A2387,removed_duplicate_rows!$A$5:$A$39,0))</f>
        <v>#N/A</v>
      </c>
    </row>
    <row r="2388" spans="1:18" ht="15.75" customHeight="1" x14ac:dyDescent="0.2">
      <c r="A2388" t="s">
        <v>7293</v>
      </c>
      <c r="B2388" t="s">
        <v>7294</v>
      </c>
      <c r="C2388" t="s">
        <v>7295</v>
      </c>
      <c r="D2388" s="10">
        <v>45829</v>
      </c>
      <c r="E2388" t="s">
        <v>4832</v>
      </c>
      <c r="F2388">
        <v>7</v>
      </c>
      <c r="G2388" t="s">
        <v>77</v>
      </c>
      <c r="H2388" t="s">
        <v>618</v>
      </c>
      <c r="I2388" t="s">
        <v>79</v>
      </c>
      <c r="J2388">
        <v>1</v>
      </c>
      <c r="K2388">
        <v>9724</v>
      </c>
      <c r="L2388" t="str">
        <f>IFERROR(INDEX(play_attribution!$B$2:$B$328,MATCH(A2388,play_attribution!$A$2:$A$328,0)),"")</f>
        <v/>
      </c>
      <c r="M2388" t="str">
        <f>VLOOKUP(H2388,seller_roster!$A$2:$B$85,2,FALSE)</f>
        <v>Parker Reyes</v>
      </c>
      <c r="N2388" t="str">
        <f>VLOOKUP(C2388,accounts!$A$2:$F$9615,2,FALSE)</f>
        <v>Professional Services</v>
      </c>
      <c r="O2388" t="str">
        <f>VLOOKUP(C2388,accounts!$A$2:$F$9615,3,FALSE)</f>
        <v>$5M-$10M</v>
      </c>
      <c r="P2388" t="str">
        <f>VLOOKUP(C2388,accounts!$A$2:$F$9615,5,FALSE)</f>
        <v>West</v>
      </c>
      <c r="Q2388" t="b">
        <f t="shared" si="38"/>
        <v>1</v>
      </c>
      <c r="R2388" t="e">
        <f>INDEX(removed_duplicate_rows!$A$5:$A$39,MATCH(wins!A2388,removed_duplicate_rows!$A$5:$A$39,0))</f>
        <v>#N/A</v>
      </c>
    </row>
    <row r="2389" spans="1:18" ht="15.75" customHeight="1" x14ac:dyDescent="0.2">
      <c r="A2389" t="s">
        <v>7296</v>
      </c>
      <c r="B2389" t="s">
        <v>7297</v>
      </c>
      <c r="C2389" t="s">
        <v>7298</v>
      </c>
      <c r="D2389" s="10">
        <v>45829</v>
      </c>
      <c r="E2389" t="s">
        <v>4832</v>
      </c>
      <c r="F2389">
        <v>7</v>
      </c>
      <c r="G2389" t="s">
        <v>77</v>
      </c>
      <c r="H2389" t="s">
        <v>173</v>
      </c>
      <c r="I2389" t="s">
        <v>79</v>
      </c>
      <c r="J2389">
        <v>1</v>
      </c>
      <c r="K2389">
        <v>9894</v>
      </c>
      <c r="L2389" t="str">
        <f>IFERROR(INDEX(play_attribution!$B$2:$B$328,MATCH(A2389,play_attribution!$A$2:$A$328,0)),"")</f>
        <v/>
      </c>
      <c r="M2389" t="str">
        <f>VLOOKUP(H2389,seller_roster!$A$2:$B$85,2,FALSE)</f>
        <v>Pia Reyes</v>
      </c>
      <c r="N2389" t="str">
        <f>VLOOKUP(C2389,accounts!$A$2:$F$9615,2,FALSE)</f>
        <v>Retail Multi-Location</v>
      </c>
      <c r="O2389" t="str">
        <f>VLOOKUP(C2389,accounts!$A$2:$F$9615,3,FALSE)</f>
        <v>$1M-$2.5M</v>
      </c>
      <c r="P2389" t="str">
        <f>VLOOKUP(C2389,accounts!$A$2:$F$9615,5,FALSE)</f>
        <v>West</v>
      </c>
      <c r="Q2389" t="b">
        <f t="shared" si="38"/>
        <v>1</v>
      </c>
      <c r="R2389" t="e">
        <f>INDEX(removed_duplicate_rows!$A$5:$A$39,MATCH(wins!A2389,removed_duplicate_rows!$A$5:$A$39,0))</f>
        <v>#N/A</v>
      </c>
    </row>
    <row r="2390" spans="1:18" ht="15.75" customHeight="1" x14ac:dyDescent="0.2">
      <c r="A2390" t="s">
        <v>7299</v>
      </c>
      <c r="B2390" t="s">
        <v>7300</v>
      </c>
      <c r="C2390" t="s">
        <v>7301</v>
      </c>
      <c r="D2390" s="10">
        <v>45829</v>
      </c>
      <c r="E2390" t="s">
        <v>4832</v>
      </c>
      <c r="F2390">
        <v>7</v>
      </c>
      <c r="G2390" t="s">
        <v>77</v>
      </c>
      <c r="H2390" t="s">
        <v>151</v>
      </c>
      <c r="I2390" t="s">
        <v>79</v>
      </c>
      <c r="J2390">
        <v>1</v>
      </c>
      <c r="K2390">
        <v>10119</v>
      </c>
      <c r="L2390" t="str">
        <f>IFERROR(INDEX(play_attribution!$B$2:$B$328,MATCH(A2390,play_attribution!$A$2:$A$328,0)),"")</f>
        <v/>
      </c>
      <c r="M2390" t="str">
        <f>VLOOKUP(H2390,seller_roster!$A$2:$B$85,2,FALSE)</f>
        <v>Marley Lindqvist</v>
      </c>
      <c r="N2390" t="str">
        <f>VLOOKUP(C2390,accounts!$A$2:$F$9615,2,FALSE)</f>
        <v>Retail Multi-Location</v>
      </c>
      <c r="O2390" t="str">
        <f>VLOOKUP(C2390,accounts!$A$2:$F$9615,3,FALSE)</f>
        <v>$1M-$2.5M</v>
      </c>
      <c r="P2390" t="str">
        <f>VLOOKUP(C2390,accounts!$A$2:$F$9615,5,FALSE)</f>
        <v>East</v>
      </c>
      <c r="Q2390" t="b">
        <f t="shared" si="38"/>
        <v>1</v>
      </c>
      <c r="R2390" t="e">
        <f>INDEX(removed_duplicate_rows!$A$5:$A$39,MATCH(wins!A2390,removed_duplicate_rows!$A$5:$A$39,0))</f>
        <v>#N/A</v>
      </c>
    </row>
    <row r="2391" spans="1:18" ht="15.75" customHeight="1" x14ac:dyDescent="0.2">
      <c r="A2391" t="s">
        <v>7302</v>
      </c>
      <c r="B2391" t="s">
        <v>7303</v>
      </c>
      <c r="C2391" t="s">
        <v>7304</v>
      </c>
      <c r="D2391" s="10">
        <v>45829</v>
      </c>
      <c r="E2391" t="s">
        <v>4832</v>
      </c>
      <c r="F2391">
        <v>7</v>
      </c>
      <c r="G2391" t="s">
        <v>77</v>
      </c>
      <c r="H2391" t="s">
        <v>214</v>
      </c>
      <c r="I2391" t="s">
        <v>79</v>
      </c>
      <c r="J2391">
        <v>1</v>
      </c>
      <c r="K2391">
        <v>4696</v>
      </c>
      <c r="L2391" t="str">
        <f>IFERROR(INDEX(play_attribution!$B$2:$B$328,MATCH(A2391,play_attribution!$A$2:$A$328,0)),"")</f>
        <v/>
      </c>
      <c r="M2391" t="str">
        <f>VLOOKUP(H2391,seller_roster!$A$2:$B$85,2,FALSE)</f>
        <v>Rhea Abadi</v>
      </c>
      <c r="N2391" t="str">
        <f>VLOOKUP(C2391,accounts!$A$2:$F$9615,2,FALSE)</f>
        <v>Field Services</v>
      </c>
      <c r="O2391" t="str">
        <f>VLOOKUP(C2391,accounts!$A$2:$F$9615,3,FALSE)</f>
        <v>$1M-$2.5M</v>
      </c>
      <c r="P2391" t="str">
        <f>VLOOKUP(C2391,accounts!$A$2:$F$9615,5,FALSE)</f>
        <v>East</v>
      </c>
      <c r="Q2391" t="b">
        <f t="shared" si="38"/>
        <v>1</v>
      </c>
      <c r="R2391" t="e">
        <f>INDEX(removed_duplicate_rows!$A$5:$A$39,MATCH(wins!A2391,removed_duplicate_rows!$A$5:$A$39,0))</f>
        <v>#N/A</v>
      </c>
    </row>
    <row r="2392" spans="1:18" ht="15.75" customHeight="1" x14ac:dyDescent="0.2">
      <c r="A2392" t="s">
        <v>7305</v>
      </c>
      <c r="B2392" t="s">
        <v>7306</v>
      </c>
      <c r="C2392" t="s">
        <v>7307</v>
      </c>
      <c r="D2392" s="10">
        <v>45829</v>
      </c>
      <c r="E2392" t="s">
        <v>4832</v>
      </c>
      <c r="F2392">
        <v>7</v>
      </c>
      <c r="G2392" t="s">
        <v>77</v>
      </c>
      <c r="H2392" t="s">
        <v>147</v>
      </c>
      <c r="I2392" t="s">
        <v>55</v>
      </c>
      <c r="J2392">
        <v>1</v>
      </c>
      <c r="K2392">
        <v>5088</v>
      </c>
      <c r="L2392" t="str">
        <f>IFERROR(INDEX(play_attribution!$B$2:$B$328,MATCH(A2392,play_attribution!$A$2:$A$328,0)),"")</f>
        <v/>
      </c>
      <c r="M2392" t="str">
        <f>VLOOKUP(H2392,seller_roster!$A$2:$B$85,2,FALSE)</f>
        <v>Riley Tran</v>
      </c>
      <c r="N2392" t="str">
        <f>VLOOKUP(C2392,accounts!$A$2:$F$9615,2,FALSE)</f>
        <v>Field Services</v>
      </c>
      <c r="O2392" t="str">
        <f>VLOOKUP(C2392,accounts!$A$2:$F$9615,3,FALSE)</f>
        <v>$5M-$10M</v>
      </c>
      <c r="P2392" t="str">
        <f>VLOOKUP(C2392,accounts!$A$2:$F$9615,5,FALSE)</f>
        <v>East</v>
      </c>
      <c r="Q2392" t="b">
        <f t="shared" si="38"/>
        <v>1</v>
      </c>
      <c r="R2392" t="e">
        <f>INDEX(removed_duplicate_rows!$A$5:$A$39,MATCH(wins!A2392,removed_duplicate_rows!$A$5:$A$39,0))</f>
        <v>#N/A</v>
      </c>
    </row>
    <row r="2393" spans="1:18" ht="15.75" customHeight="1" x14ac:dyDescent="0.2">
      <c r="A2393" t="s">
        <v>7308</v>
      </c>
      <c r="B2393" t="s">
        <v>7309</v>
      </c>
      <c r="C2393" t="s">
        <v>7310</v>
      </c>
      <c r="D2393" s="10">
        <v>45829</v>
      </c>
      <c r="E2393" t="s">
        <v>4832</v>
      </c>
      <c r="F2393">
        <v>7</v>
      </c>
      <c r="G2393" t="s">
        <v>77</v>
      </c>
      <c r="H2393" t="s">
        <v>133</v>
      </c>
      <c r="I2393" t="s">
        <v>79</v>
      </c>
      <c r="J2393">
        <v>1</v>
      </c>
      <c r="K2393">
        <v>10228</v>
      </c>
      <c r="L2393" t="str">
        <f>IFERROR(INDEX(play_attribution!$B$2:$B$328,MATCH(A2393,play_attribution!$A$2:$A$328,0)),"")</f>
        <v/>
      </c>
      <c r="M2393" t="str">
        <f>VLOOKUP(H2393,seller_roster!$A$2:$B$85,2,FALSE)</f>
        <v>Devon Tran</v>
      </c>
      <c r="N2393" t="str">
        <f>VLOOKUP(C2393,accounts!$A$2:$F$9615,2,FALSE)</f>
        <v>Field Services</v>
      </c>
      <c r="O2393" t="str">
        <f>VLOOKUP(C2393,accounts!$A$2:$F$9615,3,FALSE)</f>
        <v>&lt;$1M</v>
      </c>
      <c r="P2393" t="str">
        <f>VLOOKUP(C2393,accounts!$A$2:$F$9615,5,FALSE)</f>
        <v>Central</v>
      </c>
      <c r="Q2393" t="b">
        <f t="shared" si="38"/>
        <v>1</v>
      </c>
      <c r="R2393" t="e">
        <f>INDEX(removed_duplicate_rows!$A$5:$A$39,MATCH(wins!A2393,removed_duplicate_rows!$A$5:$A$39,0))</f>
        <v>#N/A</v>
      </c>
    </row>
    <row r="2394" spans="1:18" ht="15.75" customHeight="1" x14ac:dyDescent="0.2">
      <c r="A2394" t="s">
        <v>7311</v>
      </c>
      <c r="B2394" t="s">
        <v>7312</v>
      </c>
      <c r="C2394" t="s">
        <v>7313</v>
      </c>
      <c r="D2394" s="10">
        <v>45829</v>
      </c>
      <c r="E2394" t="s">
        <v>4832</v>
      </c>
      <c r="F2394">
        <v>7</v>
      </c>
      <c r="G2394" t="s">
        <v>77</v>
      </c>
      <c r="H2394" t="s">
        <v>184</v>
      </c>
      <c r="I2394" t="s">
        <v>79</v>
      </c>
      <c r="J2394">
        <v>1</v>
      </c>
      <c r="K2394">
        <v>13568</v>
      </c>
      <c r="L2394" t="str">
        <f>IFERROR(INDEX(play_attribution!$B$2:$B$328,MATCH(A2394,play_attribution!$A$2:$A$328,0)),"")</f>
        <v/>
      </c>
      <c r="M2394" t="str">
        <f>VLOOKUP(H2394,seller_roster!$A$2:$B$85,2,FALSE)</f>
        <v>Zion Silva</v>
      </c>
      <c r="N2394" t="str">
        <f>VLOOKUP(C2394,accounts!$A$2:$F$9615,2,FALSE)</f>
        <v>Construction</v>
      </c>
      <c r="O2394" t="str">
        <f>VLOOKUP(C2394,accounts!$A$2:$F$9615,3,FALSE)</f>
        <v>$2.5M-$5M</v>
      </c>
      <c r="P2394" t="str">
        <f>VLOOKUP(C2394,accounts!$A$2:$F$9615,5,FALSE)</f>
        <v>East</v>
      </c>
      <c r="Q2394" t="b">
        <f t="shared" si="38"/>
        <v>1</v>
      </c>
      <c r="R2394" t="e">
        <f>INDEX(removed_duplicate_rows!$A$5:$A$39,MATCH(wins!A2394,removed_duplicate_rows!$A$5:$A$39,0))</f>
        <v>#N/A</v>
      </c>
    </row>
    <row r="2395" spans="1:18" ht="15.75" customHeight="1" x14ac:dyDescent="0.2">
      <c r="A2395" t="s">
        <v>7314</v>
      </c>
      <c r="B2395" t="s">
        <v>7315</v>
      </c>
      <c r="C2395" t="s">
        <v>7316</v>
      </c>
      <c r="D2395" s="10">
        <v>45829</v>
      </c>
      <c r="E2395" t="s">
        <v>4832</v>
      </c>
      <c r="F2395">
        <v>7</v>
      </c>
      <c r="G2395" t="s">
        <v>77</v>
      </c>
      <c r="H2395" t="s">
        <v>107</v>
      </c>
      <c r="I2395" t="s">
        <v>79</v>
      </c>
      <c r="J2395">
        <v>1</v>
      </c>
      <c r="K2395">
        <v>5637</v>
      </c>
      <c r="L2395" t="str">
        <f>IFERROR(INDEX(play_attribution!$B$2:$B$328,MATCH(A2395,play_attribution!$A$2:$A$328,0)),"")</f>
        <v/>
      </c>
      <c r="M2395" t="str">
        <f>VLOOKUP(H2395,seller_roster!$A$2:$B$85,2,FALSE)</f>
        <v>Skyler Doyle</v>
      </c>
      <c r="N2395" t="str">
        <f>VLOOKUP(C2395,accounts!$A$2:$F$9615,2,FALSE)</f>
        <v>Field Services</v>
      </c>
      <c r="O2395" t="str">
        <f>VLOOKUP(C2395,accounts!$A$2:$F$9615,3,FALSE)</f>
        <v>$1M-$2.5M</v>
      </c>
      <c r="P2395" t="str">
        <f>VLOOKUP(C2395,accounts!$A$2:$F$9615,5,FALSE)</f>
        <v>West</v>
      </c>
      <c r="Q2395" t="b">
        <f t="shared" si="38"/>
        <v>1</v>
      </c>
      <c r="R2395" t="e">
        <f>INDEX(removed_duplicate_rows!$A$5:$A$39,MATCH(wins!A2395,removed_duplicate_rows!$A$5:$A$39,0))</f>
        <v>#N/A</v>
      </c>
    </row>
    <row r="2396" spans="1:18" ht="15.75" customHeight="1" x14ac:dyDescent="0.2">
      <c r="A2396" t="s">
        <v>7317</v>
      </c>
      <c r="B2396" t="s">
        <v>7318</v>
      </c>
      <c r="C2396" t="s">
        <v>7319</v>
      </c>
      <c r="D2396" s="10">
        <v>45829</v>
      </c>
      <c r="E2396" t="s">
        <v>4832</v>
      </c>
      <c r="F2396">
        <v>7</v>
      </c>
      <c r="G2396" t="s">
        <v>77</v>
      </c>
      <c r="H2396" t="s">
        <v>147</v>
      </c>
      <c r="I2396" t="s">
        <v>79</v>
      </c>
      <c r="J2396">
        <v>1</v>
      </c>
      <c r="K2396">
        <v>5648</v>
      </c>
      <c r="L2396" t="str">
        <f>IFERROR(INDEX(play_attribution!$B$2:$B$328,MATCH(A2396,play_attribution!$A$2:$A$328,0)),"")</f>
        <v/>
      </c>
      <c r="M2396" t="str">
        <f>VLOOKUP(H2396,seller_roster!$A$2:$B$85,2,FALSE)</f>
        <v>Riley Tran</v>
      </c>
      <c r="N2396" t="str">
        <f>VLOOKUP(C2396,accounts!$A$2:$F$9615,2,FALSE)</f>
        <v>Nonprofit</v>
      </c>
      <c r="O2396" t="str">
        <f>VLOOKUP(C2396,accounts!$A$2:$F$9615,3,FALSE)</f>
        <v>$5M-$10M</v>
      </c>
      <c r="P2396" t="str">
        <f>VLOOKUP(C2396,accounts!$A$2:$F$9615,5,FALSE)</f>
        <v>Central</v>
      </c>
      <c r="Q2396" t="b">
        <f t="shared" si="38"/>
        <v>1</v>
      </c>
      <c r="R2396" t="e">
        <f>INDEX(removed_duplicate_rows!$A$5:$A$39,MATCH(wins!A2396,removed_duplicate_rows!$A$5:$A$39,0))</f>
        <v>#N/A</v>
      </c>
    </row>
    <row r="2397" spans="1:18" ht="15.75" customHeight="1" x14ac:dyDescent="0.2">
      <c r="A2397" t="s">
        <v>7320</v>
      </c>
      <c r="B2397" t="s">
        <v>7321</v>
      </c>
      <c r="C2397" t="s">
        <v>7322</v>
      </c>
      <c r="D2397" s="10">
        <v>45829</v>
      </c>
      <c r="E2397" t="s">
        <v>4832</v>
      </c>
      <c r="F2397">
        <v>7</v>
      </c>
      <c r="G2397" t="s">
        <v>77</v>
      </c>
      <c r="H2397" t="s">
        <v>103</v>
      </c>
      <c r="I2397" t="s">
        <v>79</v>
      </c>
      <c r="J2397">
        <v>1</v>
      </c>
      <c r="K2397">
        <v>7794</v>
      </c>
      <c r="L2397" t="str">
        <f>IFERROR(INDEX(play_attribution!$B$2:$B$328,MATCH(A2397,play_attribution!$A$2:$A$328,0)),"")</f>
        <v/>
      </c>
      <c r="M2397" t="str">
        <f>VLOOKUP(H2397,seller_roster!$A$2:$B$85,2,FALSE)</f>
        <v>Jax Reyes</v>
      </c>
      <c r="N2397" t="str">
        <f>VLOOKUP(C2397,accounts!$A$2:$F$9615,2,FALSE)</f>
        <v>Nonprofit</v>
      </c>
      <c r="O2397" t="str">
        <f>VLOOKUP(C2397,accounts!$A$2:$F$9615,3,FALSE)</f>
        <v>&gt;$10M</v>
      </c>
      <c r="P2397" t="str">
        <f>VLOOKUP(C2397,accounts!$A$2:$F$9615,5,FALSE)</f>
        <v>West</v>
      </c>
      <c r="Q2397" t="b">
        <f t="shared" si="38"/>
        <v>1</v>
      </c>
      <c r="R2397" t="e">
        <f>INDEX(removed_duplicate_rows!$A$5:$A$39,MATCH(wins!A2397,removed_duplicate_rows!$A$5:$A$39,0))</f>
        <v>#N/A</v>
      </c>
    </row>
    <row r="2398" spans="1:18" ht="15.75" customHeight="1" x14ac:dyDescent="0.2">
      <c r="A2398" t="s">
        <v>7323</v>
      </c>
      <c r="B2398" t="s">
        <v>7324</v>
      </c>
      <c r="C2398" t="s">
        <v>7325</v>
      </c>
      <c r="D2398" s="10">
        <v>45829</v>
      </c>
      <c r="E2398" t="s">
        <v>4832</v>
      </c>
      <c r="F2398">
        <v>7</v>
      </c>
      <c r="G2398" t="s">
        <v>77</v>
      </c>
      <c r="H2398" t="s">
        <v>177</v>
      </c>
      <c r="I2398" t="s">
        <v>79</v>
      </c>
      <c r="J2398">
        <v>1</v>
      </c>
      <c r="K2398">
        <v>8515</v>
      </c>
      <c r="L2398" t="str">
        <f>IFERROR(INDEX(play_attribution!$B$2:$B$328,MATCH(A2398,play_attribution!$A$2:$A$328,0)),"")</f>
        <v/>
      </c>
      <c r="M2398" t="str">
        <f>VLOOKUP(H2398,seller_roster!$A$2:$B$85,2,FALSE)</f>
        <v>Gray Marsh</v>
      </c>
      <c r="N2398" t="str">
        <f>VLOOKUP(C2398,accounts!$A$2:$F$9615,2,FALSE)</f>
        <v>Retail Multi-Location</v>
      </c>
      <c r="O2398" t="str">
        <f>VLOOKUP(C2398,accounts!$A$2:$F$9615,3,FALSE)</f>
        <v>$2.5M-$5M</v>
      </c>
      <c r="P2398" t="str">
        <f>VLOOKUP(C2398,accounts!$A$2:$F$9615,5,FALSE)</f>
        <v>West</v>
      </c>
      <c r="Q2398" t="b">
        <f t="shared" si="38"/>
        <v>1</v>
      </c>
      <c r="R2398" t="e">
        <f>INDEX(removed_duplicate_rows!$A$5:$A$39,MATCH(wins!A2398,removed_duplicate_rows!$A$5:$A$39,0))</f>
        <v>#N/A</v>
      </c>
    </row>
    <row r="2399" spans="1:18" ht="15.75" customHeight="1" x14ac:dyDescent="0.2">
      <c r="A2399" t="s">
        <v>7326</v>
      </c>
      <c r="B2399" t="s">
        <v>7327</v>
      </c>
      <c r="C2399" t="s">
        <v>7328</v>
      </c>
      <c r="D2399" s="10">
        <v>45829</v>
      </c>
      <c r="E2399" t="s">
        <v>4832</v>
      </c>
      <c r="F2399">
        <v>7</v>
      </c>
      <c r="G2399" t="s">
        <v>77</v>
      </c>
      <c r="H2399" t="s">
        <v>83</v>
      </c>
      <c r="I2399" t="s">
        <v>55</v>
      </c>
      <c r="J2399">
        <v>1</v>
      </c>
      <c r="K2399">
        <v>6008</v>
      </c>
      <c r="L2399" t="str">
        <f>IFERROR(INDEX(play_attribution!$B$2:$B$328,MATCH(A2399,play_attribution!$A$2:$A$328,0)),"")</f>
        <v/>
      </c>
      <c r="M2399" t="str">
        <f>VLOOKUP(H2399,seller_roster!$A$2:$B$85,2,FALSE)</f>
        <v>Sage Ruiz</v>
      </c>
      <c r="N2399" t="str">
        <f>VLOOKUP(C2399,accounts!$A$2:$F$9615,2,FALSE)</f>
        <v>Nonprofit</v>
      </c>
      <c r="O2399" t="str">
        <f>VLOOKUP(C2399,accounts!$A$2:$F$9615,3,FALSE)</f>
        <v>$2.5M-$5M</v>
      </c>
      <c r="P2399" t="str">
        <f>VLOOKUP(C2399,accounts!$A$2:$F$9615,5,FALSE)</f>
        <v>Central</v>
      </c>
      <c r="Q2399" t="b">
        <f t="shared" si="38"/>
        <v>1</v>
      </c>
      <c r="R2399" t="e">
        <f>INDEX(removed_duplicate_rows!$A$5:$A$39,MATCH(wins!A2399,removed_duplicate_rows!$A$5:$A$39,0))</f>
        <v>#N/A</v>
      </c>
    </row>
    <row r="2400" spans="1:18" ht="15.75" customHeight="1" x14ac:dyDescent="0.2">
      <c r="A2400" t="s">
        <v>7329</v>
      </c>
      <c r="B2400" t="s">
        <v>7330</v>
      </c>
      <c r="C2400" t="s">
        <v>7331</v>
      </c>
      <c r="D2400" s="10">
        <v>45829</v>
      </c>
      <c r="E2400" t="s">
        <v>4832</v>
      </c>
      <c r="F2400">
        <v>7</v>
      </c>
      <c r="G2400" t="s">
        <v>273</v>
      </c>
      <c r="H2400" t="s">
        <v>308</v>
      </c>
      <c r="I2400" t="s">
        <v>79</v>
      </c>
      <c r="J2400">
        <v>1</v>
      </c>
      <c r="K2400">
        <v>9877</v>
      </c>
      <c r="L2400" t="str">
        <f>IFERROR(INDEX(play_attribution!$B$2:$B$328,MATCH(A2400,play_attribution!$A$2:$A$328,0)),"")</f>
        <v/>
      </c>
      <c r="M2400" t="str">
        <f>VLOOKUP(H2400,seller_roster!$A$2:$B$85,2,FALSE)</f>
        <v>Blake Ruiz</v>
      </c>
      <c r="N2400" t="str">
        <f>VLOOKUP(C2400,accounts!$A$2:$F$9615,2,FALSE)</f>
        <v>Field Services</v>
      </c>
      <c r="O2400" t="str">
        <f>VLOOKUP(C2400,accounts!$A$2:$F$9615,3,FALSE)</f>
        <v>$5M-$10M</v>
      </c>
      <c r="P2400" t="str">
        <f>VLOOKUP(C2400,accounts!$A$2:$F$9615,5,FALSE)</f>
        <v>East</v>
      </c>
      <c r="Q2400" t="b">
        <f t="shared" si="38"/>
        <v>1</v>
      </c>
      <c r="R2400" t="e">
        <f>INDEX(removed_duplicate_rows!$A$5:$A$39,MATCH(wins!A2400,removed_duplicate_rows!$A$5:$A$39,0))</f>
        <v>#N/A</v>
      </c>
    </row>
    <row r="2401" spans="1:18" ht="15.75" customHeight="1" x14ac:dyDescent="0.2">
      <c r="A2401" t="s">
        <v>7332</v>
      </c>
      <c r="B2401" t="s">
        <v>7333</v>
      </c>
      <c r="C2401" t="s">
        <v>7334</v>
      </c>
      <c r="D2401" s="10">
        <v>45829</v>
      </c>
      <c r="E2401" t="s">
        <v>4832</v>
      </c>
      <c r="F2401">
        <v>7</v>
      </c>
      <c r="G2401" t="s">
        <v>273</v>
      </c>
      <c r="H2401" t="s">
        <v>285</v>
      </c>
      <c r="I2401" t="s">
        <v>55</v>
      </c>
      <c r="J2401">
        <v>1</v>
      </c>
      <c r="K2401">
        <v>13161</v>
      </c>
      <c r="L2401" t="str">
        <f>IFERROR(INDEX(play_attribution!$B$2:$B$328,MATCH(A2401,play_attribution!$A$2:$A$328,0)),"")</f>
        <v/>
      </c>
      <c r="M2401" t="str">
        <f>VLOOKUP(H2401,seller_roster!$A$2:$B$85,2,FALSE)</f>
        <v>Bryn Lindqvist</v>
      </c>
      <c r="N2401" t="str">
        <f>VLOOKUP(C2401,accounts!$A$2:$F$9615,2,FALSE)</f>
        <v>Field Services</v>
      </c>
      <c r="O2401" t="str">
        <f>VLOOKUP(C2401,accounts!$A$2:$F$9615,3,FALSE)</f>
        <v>$2.5M-$5M</v>
      </c>
      <c r="P2401" t="str">
        <f>VLOOKUP(C2401,accounts!$A$2:$F$9615,5,FALSE)</f>
        <v>Central</v>
      </c>
      <c r="Q2401" t="b">
        <f t="shared" si="38"/>
        <v>1</v>
      </c>
      <c r="R2401" t="e">
        <f>INDEX(removed_duplicate_rows!$A$5:$A$39,MATCH(wins!A2401,removed_duplicate_rows!$A$5:$A$39,0))</f>
        <v>#N/A</v>
      </c>
    </row>
    <row r="2402" spans="1:18" ht="15.75" customHeight="1" x14ac:dyDescent="0.2">
      <c r="A2402" t="s">
        <v>7335</v>
      </c>
      <c r="B2402" t="s">
        <v>7336</v>
      </c>
      <c r="C2402" t="s">
        <v>7337</v>
      </c>
      <c r="D2402" s="10">
        <v>45829</v>
      </c>
      <c r="E2402" t="s">
        <v>4832</v>
      </c>
      <c r="F2402">
        <v>7</v>
      </c>
      <c r="G2402" t="s">
        <v>273</v>
      </c>
      <c r="H2402" t="s">
        <v>357</v>
      </c>
      <c r="I2402" t="s">
        <v>79</v>
      </c>
      <c r="J2402">
        <v>1</v>
      </c>
      <c r="K2402">
        <v>5865</v>
      </c>
      <c r="L2402" t="str">
        <f>IFERROR(INDEX(play_attribution!$B$2:$B$328,MATCH(A2402,play_attribution!$A$2:$A$328,0)),"")</f>
        <v/>
      </c>
      <c r="M2402" t="str">
        <f>VLOOKUP(H2402,seller_roster!$A$2:$B$85,2,FALSE)</f>
        <v>Hollis Abadi</v>
      </c>
      <c r="N2402" t="str">
        <f>VLOOKUP(C2402,accounts!$A$2:$F$9615,2,FALSE)</f>
        <v>Retail Multi-Location</v>
      </c>
      <c r="O2402" t="str">
        <f>VLOOKUP(C2402,accounts!$A$2:$F$9615,3,FALSE)</f>
        <v>$2.5M-$5M</v>
      </c>
      <c r="P2402" t="str">
        <f>VLOOKUP(C2402,accounts!$A$2:$F$9615,5,FALSE)</f>
        <v>Central</v>
      </c>
      <c r="Q2402" t="b">
        <f t="shared" si="38"/>
        <v>1</v>
      </c>
      <c r="R2402" t="e">
        <f>INDEX(removed_duplicate_rows!$A$5:$A$39,MATCH(wins!A2402,removed_duplicate_rows!$A$5:$A$39,0))</f>
        <v>#N/A</v>
      </c>
    </row>
    <row r="2403" spans="1:18" ht="15.75" customHeight="1" x14ac:dyDescent="0.2">
      <c r="A2403" t="s">
        <v>7338</v>
      </c>
      <c r="B2403" t="s">
        <v>7339</v>
      </c>
      <c r="C2403" t="s">
        <v>7340</v>
      </c>
      <c r="D2403" s="10">
        <v>45829</v>
      </c>
      <c r="E2403" t="s">
        <v>4832</v>
      </c>
      <c r="F2403">
        <v>7</v>
      </c>
      <c r="G2403" t="s">
        <v>273</v>
      </c>
      <c r="H2403" t="s">
        <v>301</v>
      </c>
      <c r="I2403" t="s">
        <v>55</v>
      </c>
      <c r="J2403">
        <v>1</v>
      </c>
      <c r="K2403">
        <v>13638</v>
      </c>
      <c r="L2403" t="str">
        <f>IFERROR(INDEX(play_attribution!$B$2:$B$328,MATCH(A2403,play_attribution!$A$2:$A$328,0)),"")</f>
        <v/>
      </c>
      <c r="M2403" t="str">
        <f>VLOOKUP(H2403,seller_roster!$A$2:$B$85,2,FALSE)</f>
        <v>Pia Marsh</v>
      </c>
      <c r="N2403" t="str">
        <f>VLOOKUP(C2403,accounts!$A$2:$F$9615,2,FALSE)</f>
        <v>Construction</v>
      </c>
      <c r="O2403" t="str">
        <f>VLOOKUP(C2403,accounts!$A$2:$F$9615,3,FALSE)</f>
        <v>&gt;$10M</v>
      </c>
      <c r="P2403" t="str">
        <f>VLOOKUP(C2403,accounts!$A$2:$F$9615,5,FALSE)</f>
        <v>Central</v>
      </c>
      <c r="Q2403" t="b">
        <f t="shared" si="38"/>
        <v>1</v>
      </c>
      <c r="R2403" t="e">
        <f>INDEX(removed_duplicate_rows!$A$5:$A$39,MATCH(wins!A2403,removed_duplicate_rows!$A$5:$A$39,0))</f>
        <v>#N/A</v>
      </c>
    </row>
    <row r="2404" spans="1:18" ht="15.75" customHeight="1" x14ac:dyDescent="0.2">
      <c r="A2404" t="s">
        <v>7341</v>
      </c>
      <c r="B2404" t="s">
        <v>7342</v>
      </c>
      <c r="C2404" t="s">
        <v>7343</v>
      </c>
      <c r="D2404" s="10">
        <v>45829</v>
      </c>
      <c r="E2404" t="s">
        <v>4832</v>
      </c>
      <c r="F2404">
        <v>7</v>
      </c>
      <c r="G2404" t="s">
        <v>273</v>
      </c>
      <c r="H2404" t="s">
        <v>670</v>
      </c>
      <c r="I2404" t="s">
        <v>79</v>
      </c>
      <c r="J2404">
        <v>1</v>
      </c>
      <c r="K2404">
        <v>14292</v>
      </c>
      <c r="L2404" t="str">
        <f>IFERROR(INDEX(play_attribution!$B$2:$B$328,MATCH(A2404,play_attribution!$A$2:$A$328,0)),"")</f>
        <v/>
      </c>
      <c r="M2404" t="str">
        <f>VLOOKUP(H2404,seller_roster!$A$2:$B$85,2,FALSE)</f>
        <v>True Kowalski</v>
      </c>
      <c r="N2404" t="str">
        <f>VLOOKUP(C2404,accounts!$A$2:$F$9615,2,FALSE)</f>
        <v>Wholesale &amp; Distribution</v>
      </c>
      <c r="O2404" t="str">
        <f>VLOOKUP(C2404,accounts!$A$2:$F$9615,3,FALSE)</f>
        <v>$2.5M-$5M</v>
      </c>
      <c r="P2404" t="str">
        <f>VLOOKUP(C2404,accounts!$A$2:$F$9615,5,FALSE)</f>
        <v>Central</v>
      </c>
      <c r="Q2404" t="b">
        <f t="shared" si="38"/>
        <v>1</v>
      </c>
      <c r="R2404" t="e">
        <f>INDEX(removed_duplicate_rows!$A$5:$A$39,MATCH(wins!A2404,removed_duplicate_rows!$A$5:$A$39,0))</f>
        <v>#N/A</v>
      </c>
    </row>
    <row r="2405" spans="1:18" ht="15.75" customHeight="1" x14ac:dyDescent="0.2">
      <c r="A2405" t="s">
        <v>7344</v>
      </c>
      <c r="B2405" t="s">
        <v>7345</v>
      </c>
      <c r="C2405" t="s">
        <v>7346</v>
      </c>
      <c r="D2405" s="10">
        <v>45829</v>
      </c>
      <c r="E2405" t="s">
        <v>4832</v>
      </c>
      <c r="F2405">
        <v>7</v>
      </c>
      <c r="G2405" t="s">
        <v>273</v>
      </c>
      <c r="H2405" t="s">
        <v>344</v>
      </c>
      <c r="I2405" t="s">
        <v>55</v>
      </c>
      <c r="J2405">
        <v>1</v>
      </c>
      <c r="K2405">
        <v>7699</v>
      </c>
      <c r="L2405" t="str">
        <f>IFERROR(INDEX(play_attribution!$B$2:$B$328,MATCH(A2405,play_attribution!$A$2:$A$328,0)),"")</f>
        <v/>
      </c>
      <c r="M2405" t="str">
        <f>VLOOKUP(H2405,seller_roster!$A$2:$B$85,2,FALSE)</f>
        <v>Wren Kowalski</v>
      </c>
      <c r="N2405" t="str">
        <f>VLOOKUP(C2405,accounts!$A$2:$F$9615,2,FALSE)</f>
        <v>Logistics</v>
      </c>
      <c r="O2405" t="str">
        <f>VLOOKUP(C2405,accounts!$A$2:$F$9615,3,FALSE)</f>
        <v>$1M-$2.5M</v>
      </c>
      <c r="P2405" t="str">
        <f>VLOOKUP(C2405,accounts!$A$2:$F$9615,5,FALSE)</f>
        <v>East</v>
      </c>
      <c r="Q2405" t="b">
        <f t="shared" si="38"/>
        <v>1</v>
      </c>
      <c r="R2405" t="e">
        <f>INDEX(removed_duplicate_rows!$A$5:$A$39,MATCH(wins!A2405,removed_duplicate_rows!$A$5:$A$39,0))</f>
        <v>#N/A</v>
      </c>
    </row>
    <row r="2406" spans="1:18" ht="15.75" customHeight="1" x14ac:dyDescent="0.2">
      <c r="A2406" t="s">
        <v>7347</v>
      </c>
      <c r="B2406" t="s">
        <v>7348</v>
      </c>
      <c r="C2406" t="s">
        <v>7349</v>
      </c>
      <c r="D2406" s="10">
        <v>45829</v>
      </c>
      <c r="E2406" t="s">
        <v>4832</v>
      </c>
      <c r="F2406">
        <v>7</v>
      </c>
      <c r="G2406" t="s">
        <v>273</v>
      </c>
      <c r="H2406" t="s">
        <v>357</v>
      </c>
      <c r="I2406" t="s">
        <v>79</v>
      </c>
      <c r="J2406">
        <v>1</v>
      </c>
      <c r="K2406">
        <v>9081</v>
      </c>
      <c r="L2406" t="str">
        <f>IFERROR(INDEX(play_attribution!$B$2:$B$328,MATCH(A2406,play_attribution!$A$2:$A$328,0)),"")</f>
        <v/>
      </c>
      <c r="M2406" t="str">
        <f>VLOOKUP(H2406,seller_roster!$A$2:$B$85,2,FALSE)</f>
        <v>Hollis Abadi</v>
      </c>
      <c r="N2406" t="str">
        <f>VLOOKUP(C2406,accounts!$A$2:$F$9615,2,FALSE)</f>
        <v>Construction</v>
      </c>
      <c r="O2406" t="str">
        <f>VLOOKUP(C2406,accounts!$A$2:$F$9615,3,FALSE)</f>
        <v>$5M-$10M</v>
      </c>
      <c r="P2406" t="str">
        <f>VLOOKUP(C2406,accounts!$A$2:$F$9615,5,FALSE)</f>
        <v>East</v>
      </c>
      <c r="Q2406" t="b">
        <f t="shared" si="38"/>
        <v>1</v>
      </c>
      <c r="R2406" t="e">
        <f>INDEX(removed_duplicate_rows!$A$5:$A$39,MATCH(wins!A2406,removed_duplicate_rows!$A$5:$A$39,0))</f>
        <v>#N/A</v>
      </c>
    </row>
    <row r="2407" spans="1:18" ht="15.75" customHeight="1" x14ac:dyDescent="0.2">
      <c r="A2407" t="s">
        <v>7350</v>
      </c>
      <c r="B2407" t="s">
        <v>7351</v>
      </c>
      <c r="C2407" t="s">
        <v>7352</v>
      </c>
      <c r="D2407" s="10">
        <v>45829</v>
      </c>
      <c r="E2407" t="s">
        <v>4832</v>
      </c>
      <c r="F2407">
        <v>7</v>
      </c>
      <c r="G2407" t="s">
        <v>273</v>
      </c>
      <c r="H2407" t="s">
        <v>337</v>
      </c>
      <c r="I2407" t="s">
        <v>79</v>
      </c>
      <c r="J2407">
        <v>1</v>
      </c>
      <c r="K2407">
        <v>10746</v>
      </c>
      <c r="L2407" t="str">
        <f>IFERROR(INDEX(play_attribution!$B$2:$B$328,MATCH(A2407,play_attribution!$A$2:$A$328,0)),"")</f>
        <v/>
      </c>
      <c r="M2407" t="str">
        <f>VLOOKUP(H2407,seller_roster!$A$2:$B$85,2,FALSE)</f>
        <v>Flor Bianchi</v>
      </c>
      <c r="N2407" t="str">
        <f>VLOOKUP(C2407,accounts!$A$2:$F$9615,2,FALSE)</f>
        <v>Professional Services</v>
      </c>
      <c r="O2407" t="str">
        <f>VLOOKUP(C2407,accounts!$A$2:$F$9615,3,FALSE)</f>
        <v>$5M-$10M</v>
      </c>
      <c r="P2407" t="str">
        <f>VLOOKUP(C2407,accounts!$A$2:$F$9615,5,FALSE)</f>
        <v>West</v>
      </c>
      <c r="Q2407" t="b">
        <f t="shared" si="38"/>
        <v>1</v>
      </c>
      <c r="R2407" t="e">
        <f>INDEX(removed_duplicate_rows!$A$5:$A$39,MATCH(wins!A2407,removed_duplicate_rows!$A$5:$A$39,0))</f>
        <v>#N/A</v>
      </c>
    </row>
    <row r="2408" spans="1:18" ht="15.75" customHeight="1" x14ac:dyDescent="0.2">
      <c r="A2408" t="s">
        <v>7353</v>
      </c>
      <c r="B2408" t="s">
        <v>7354</v>
      </c>
      <c r="C2408" t="s">
        <v>7355</v>
      </c>
      <c r="D2408" s="10">
        <v>45829</v>
      </c>
      <c r="E2408" t="s">
        <v>4832</v>
      </c>
      <c r="F2408">
        <v>7</v>
      </c>
      <c r="G2408" t="s">
        <v>273</v>
      </c>
      <c r="H2408" t="s">
        <v>278</v>
      </c>
      <c r="I2408" t="s">
        <v>79</v>
      </c>
      <c r="J2408">
        <v>1</v>
      </c>
      <c r="K2408">
        <v>10580</v>
      </c>
      <c r="L2408" t="str">
        <f>IFERROR(INDEX(play_attribution!$B$2:$B$328,MATCH(A2408,play_attribution!$A$2:$A$328,0)),"")</f>
        <v/>
      </c>
      <c r="M2408" t="str">
        <f>VLOOKUP(H2408,seller_roster!$A$2:$B$85,2,FALSE)</f>
        <v>Kira Bianchi</v>
      </c>
      <c r="N2408" t="str">
        <f>VLOOKUP(C2408,accounts!$A$2:$F$9615,2,FALSE)</f>
        <v>Wholesale &amp; Distribution</v>
      </c>
      <c r="O2408" t="str">
        <f>VLOOKUP(C2408,accounts!$A$2:$F$9615,3,FALSE)</f>
        <v>&gt;$10M</v>
      </c>
      <c r="P2408" t="str">
        <f>VLOOKUP(C2408,accounts!$A$2:$F$9615,5,FALSE)</f>
        <v>West</v>
      </c>
      <c r="Q2408" t="b">
        <f t="shared" si="38"/>
        <v>1</v>
      </c>
      <c r="R2408" t="e">
        <f>INDEX(removed_duplicate_rows!$A$5:$A$39,MATCH(wins!A2408,removed_duplicate_rows!$A$5:$A$39,0))</f>
        <v>#N/A</v>
      </c>
    </row>
    <row r="2409" spans="1:18" ht="15.75" customHeight="1" x14ac:dyDescent="0.2">
      <c r="A2409" t="s">
        <v>7356</v>
      </c>
      <c r="B2409" t="s">
        <v>7357</v>
      </c>
      <c r="C2409" t="s">
        <v>7358</v>
      </c>
      <c r="D2409" s="10">
        <v>45829</v>
      </c>
      <c r="E2409" t="s">
        <v>4832</v>
      </c>
      <c r="F2409">
        <v>7</v>
      </c>
      <c r="G2409" t="s">
        <v>273</v>
      </c>
      <c r="H2409" t="s">
        <v>755</v>
      </c>
      <c r="I2409" t="s">
        <v>55</v>
      </c>
      <c r="J2409">
        <v>1</v>
      </c>
      <c r="K2409">
        <v>8124</v>
      </c>
      <c r="L2409" t="str">
        <f>IFERROR(INDEX(play_attribution!$B$2:$B$328,MATCH(A2409,play_attribution!$A$2:$A$328,0)),"")</f>
        <v/>
      </c>
      <c r="M2409" t="str">
        <f>VLOOKUP(H2409,seller_roster!$A$2:$B$85,2,FALSE)</f>
        <v>Jesse Silva</v>
      </c>
      <c r="N2409" t="str">
        <f>VLOOKUP(C2409,accounts!$A$2:$F$9615,2,FALSE)</f>
        <v>Professional Services</v>
      </c>
      <c r="O2409" t="str">
        <f>VLOOKUP(C2409,accounts!$A$2:$F$9615,3,FALSE)</f>
        <v>&gt;$10M</v>
      </c>
      <c r="P2409" t="str">
        <f>VLOOKUP(C2409,accounts!$A$2:$F$9615,5,FALSE)</f>
        <v>West</v>
      </c>
      <c r="Q2409" t="b">
        <f t="shared" si="38"/>
        <v>1</v>
      </c>
      <c r="R2409" t="e">
        <f>INDEX(removed_duplicate_rows!$A$5:$A$39,MATCH(wins!A2409,removed_duplicate_rows!$A$5:$A$39,0))</f>
        <v>#N/A</v>
      </c>
    </row>
    <row r="2410" spans="1:18" ht="15.75" customHeight="1" x14ac:dyDescent="0.2">
      <c r="A2410" t="s">
        <v>7359</v>
      </c>
      <c r="B2410" t="s">
        <v>7360</v>
      </c>
      <c r="C2410" t="s">
        <v>7361</v>
      </c>
      <c r="D2410" s="10">
        <v>45829</v>
      </c>
      <c r="E2410" t="s">
        <v>4832</v>
      </c>
      <c r="F2410">
        <v>7</v>
      </c>
      <c r="G2410" t="s">
        <v>273</v>
      </c>
      <c r="H2410" t="s">
        <v>323</v>
      </c>
      <c r="I2410" t="s">
        <v>79</v>
      </c>
      <c r="J2410">
        <v>1</v>
      </c>
      <c r="K2410">
        <v>7237</v>
      </c>
      <c r="L2410" t="str">
        <f>IFERROR(INDEX(play_attribution!$B$2:$B$328,MATCH(A2410,play_attribution!$A$2:$A$328,0)),"")</f>
        <v/>
      </c>
      <c r="M2410" t="str">
        <f>VLOOKUP(H2410,seller_roster!$A$2:$B$85,2,FALSE)</f>
        <v>Finley Kowalski</v>
      </c>
      <c r="N2410" t="str">
        <f>VLOOKUP(C2410,accounts!$A$2:$F$9615,2,FALSE)</f>
        <v>Construction</v>
      </c>
      <c r="O2410" t="str">
        <f>VLOOKUP(C2410,accounts!$A$2:$F$9615,3,FALSE)</f>
        <v>$2.5M-$5M</v>
      </c>
      <c r="P2410" t="str">
        <f>VLOOKUP(C2410,accounts!$A$2:$F$9615,5,FALSE)</f>
        <v>East</v>
      </c>
      <c r="Q2410" t="b">
        <f t="shared" si="38"/>
        <v>1</v>
      </c>
      <c r="R2410" t="e">
        <f>INDEX(removed_duplicate_rows!$A$5:$A$39,MATCH(wins!A2410,removed_duplicate_rows!$A$5:$A$39,0))</f>
        <v>#N/A</v>
      </c>
    </row>
    <row r="2411" spans="1:18" ht="15.75" customHeight="1" x14ac:dyDescent="0.2">
      <c r="A2411" t="s">
        <v>7362</v>
      </c>
      <c r="B2411" t="s">
        <v>7363</v>
      </c>
      <c r="C2411" t="s">
        <v>7364</v>
      </c>
      <c r="D2411" s="10">
        <v>45829</v>
      </c>
      <c r="E2411" t="s">
        <v>4832</v>
      </c>
      <c r="F2411">
        <v>7</v>
      </c>
      <c r="G2411" t="s">
        <v>273</v>
      </c>
      <c r="H2411" t="s">
        <v>670</v>
      </c>
      <c r="I2411" t="s">
        <v>79</v>
      </c>
      <c r="J2411">
        <v>1</v>
      </c>
      <c r="K2411">
        <v>13639</v>
      </c>
      <c r="L2411" t="str">
        <f>IFERROR(INDEX(play_attribution!$B$2:$B$328,MATCH(A2411,play_attribution!$A$2:$A$328,0)),"")</f>
        <v/>
      </c>
      <c r="M2411" t="str">
        <f>VLOOKUP(H2411,seller_roster!$A$2:$B$85,2,FALSE)</f>
        <v>True Kowalski</v>
      </c>
      <c r="N2411" t="str">
        <f>VLOOKUP(C2411,accounts!$A$2:$F$9615,2,FALSE)</f>
        <v>Field Services</v>
      </c>
      <c r="O2411" t="str">
        <f>VLOOKUP(C2411,accounts!$A$2:$F$9615,3,FALSE)</f>
        <v>$2.5M-$5M</v>
      </c>
      <c r="P2411" t="str">
        <f>VLOOKUP(C2411,accounts!$A$2:$F$9615,5,FALSE)</f>
        <v>Central</v>
      </c>
      <c r="Q2411" t="b">
        <f t="shared" si="38"/>
        <v>1</v>
      </c>
      <c r="R2411" t="e">
        <f>INDEX(removed_duplicate_rows!$A$5:$A$39,MATCH(wins!A2411,removed_duplicate_rows!$A$5:$A$39,0))</f>
        <v>#N/A</v>
      </c>
    </row>
    <row r="2412" spans="1:18" ht="15.75" customHeight="1" x14ac:dyDescent="0.2">
      <c r="A2412" t="s">
        <v>7365</v>
      </c>
      <c r="B2412" t="s">
        <v>7366</v>
      </c>
      <c r="C2412" t="s">
        <v>7367</v>
      </c>
      <c r="D2412" s="10">
        <v>45829</v>
      </c>
      <c r="E2412" t="s">
        <v>4832</v>
      </c>
      <c r="F2412">
        <v>7</v>
      </c>
      <c r="G2412" t="s">
        <v>273</v>
      </c>
      <c r="H2412" t="s">
        <v>274</v>
      </c>
      <c r="I2412" t="s">
        <v>79</v>
      </c>
      <c r="J2412">
        <v>1</v>
      </c>
      <c r="K2412">
        <v>5950</v>
      </c>
      <c r="L2412" t="str">
        <f>IFERROR(INDEX(play_attribution!$B$2:$B$328,MATCH(A2412,play_attribution!$A$2:$A$328,0)),"")</f>
        <v/>
      </c>
      <c r="M2412" t="str">
        <f>VLOOKUP(H2412,seller_roster!$A$2:$B$85,2,FALSE)</f>
        <v>Shiloh Petrov</v>
      </c>
      <c r="N2412" t="str">
        <f>VLOOKUP(C2412,accounts!$A$2:$F$9615,2,FALSE)</f>
        <v>Hospitality Group</v>
      </c>
      <c r="O2412" t="str">
        <f>VLOOKUP(C2412,accounts!$A$2:$F$9615,3,FALSE)</f>
        <v>$2.5M-$5M</v>
      </c>
      <c r="P2412" t="str">
        <f>VLOOKUP(C2412,accounts!$A$2:$F$9615,5,FALSE)</f>
        <v>East</v>
      </c>
      <c r="Q2412" t="b">
        <f t="shared" si="38"/>
        <v>1</v>
      </c>
      <c r="R2412" t="e">
        <f>INDEX(removed_duplicate_rows!$A$5:$A$39,MATCH(wins!A2412,removed_duplicate_rows!$A$5:$A$39,0))</f>
        <v>#N/A</v>
      </c>
    </row>
    <row r="2413" spans="1:18" ht="15.75" customHeight="1" x14ac:dyDescent="0.2">
      <c r="A2413" t="s">
        <v>7368</v>
      </c>
      <c r="B2413" t="s">
        <v>7369</v>
      </c>
      <c r="C2413" t="s">
        <v>7370</v>
      </c>
      <c r="D2413" s="10">
        <v>45829</v>
      </c>
      <c r="E2413" t="s">
        <v>4832</v>
      </c>
      <c r="F2413">
        <v>7</v>
      </c>
      <c r="G2413" t="s">
        <v>273</v>
      </c>
      <c r="H2413" t="s">
        <v>1098</v>
      </c>
      <c r="I2413" t="s">
        <v>79</v>
      </c>
      <c r="J2413">
        <v>1</v>
      </c>
      <c r="K2413">
        <v>14713</v>
      </c>
      <c r="L2413" t="str">
        <f>IFERROR(INDEX(play_attribution!$B$2:$B$328,MATCH(A2413,play_attribution!$A$2:$A$328,0)),"")</f>
        <v/>
      </c>
      <c r="M2413" t="str">
        <f>VLOOKUP(H2413,seller_roster!$A$2:$B$85,2,FALSE)</f>
        <v>Yael Okafor</v>
      </c>
      <c r="N2413" t="str">
        <f>VLOOKUP(C2413,accounts!$A$2:$F$9615,2,FALSE)</f>
        <v>Professional Services</v>
      </c>
      <c r="O2413" t="str">
        <f>VLOOKUP(C2413,accounts!$A$2:$F$9615,3,FALSE)</f>
        <v>$2.5M-$5M</v>
      </c>
      <c r="P2413" t="str">
        <f>VLOOKUP(C2413,accounts!$A$2:$F$9615,5,FALSE)</f>
        <v>Central</v>
      </c>
      <c r="Q2413" t="b">
        <f t="shared" si="38"/>
        <v>1</v>
      </c>
      <c r="R2413" t="e">
        <f>INDEX(removed_duplicate_rows!$A$5:$A$39,MATCH(wins!A2413,removed_duplicate_rows!$A$5:$A$39,0))</f>
        <v>#N/A</v>
      </c>
    </row>
    <row r="2414" spans="1:18" ht="15.75" customHeight="1" x14ac:dyDescent="0.2">
      <c r="A2414" t="s">
        <v>7371</v>
      </c>
      <c r="B2414" t="s">
        <v>7372</v>
      </c>
      <c r="C2414" t="s">
        <v>7373</v>
      </c>
      <c r="D2414" s="10">
        <v>45829</v>
      </c>
      <c r="E2414" t="s">
        <v>4832</v>
      </c>
      <c r="F2414">
        <v>7</v>
      </c>
      <c r="G2414" t="s">
        <v>273</v>
      </c>
      <c r="H2414" t="s">
        <v>680</v>
      </c>
      <c r="I2414" t="s">
        <v>79</v>
      </c>
      <c r="J2414">
        <v>1</v>
      </c>
      <c r="K2414">
        <v>10387</v>
      </c>
      <c r="L2414" t="str">
        <f>IFERROR(INDEX(play_attribution!$B$2:$B$328,MATCH(A2414,play_attribution!$A$2:$A$328,0)),"")</f>
        <v/>
      </c>
      <c r="M2414" t="str">
        <f>VLOOKUP(H2414,seller_roster!$A$2:$B$85,2,FALSE)</f>
        <v>Tatum Ruiz</v>
      </c>
      <c r="N2414" t="str">
        <f>VLOOKUP(C2414,accounts!$A$2:$F$9615,2,FALSE)</f>
        <v>Manufacturing</v>
      </c>
      <c r="O2414" t="str">
        <f>VLOOKUP(C2414,accounts!$A$2:$F$9615,3,FALSE)</f>
        <v>&lt;$1M</v>
      </c>
      <c r="P2414" t="str">
        <f>VLOOKUP(C2414,accounts!$A$2:$F$9615,5,FALSE)</f>
        <v>Central</v>
      </c>
      <c r="Q2414" t="b">
        <f t="shared" si="38"/>
        <v>1</v>
      </c>
      <c r="R2414" t="e">
        <f>INDEX(removed_duplicate_rows!$A$5:$A$39,MATCH(wins!A2414,removed_duplicate_rows!$A$5:$A$39,0))</f>
        <v>#N/A</v>
      </c>
    </row>
    <row r="2415" spans="1:18" ht="15.75" customHeight="1" x14ac:dyDescent="0.2">
      <c r="A2415" t="s">
        <v>7374</v>
      </c>
      <c r="B2415" t="s">
        <v>7375</v>
      </c>
      <c r="C2415" t="s">
        <v>7376</v>
      </c>
      <c r="D2415" s="10">
        <v>45829</v>
      </c>
      <c r="E2415" t="s">
        <v>4832</v>
      </c>
      <c r="F2415">
        <v>7</v>
      </c>
      <c r="G2415" t="s">
        <v>273</v>
      </c>
      <c r="H2415" t="s">
        <v>755</v>
      </c>
      <c r="I2415" t="s">
        <v>55</v>
      </c>
      <c r="J2415">
        <v>1</v>
      </c>
      <c r="K2415">
        <v>8356</v>
      </c>
      <c r="L2415" t="str">
        <f>IFERROR(INDEX(play_attribution!$B$2:$B$328,MATCH(A2415,play_attribution!$A$2:$A$328,0)),"")</f>
        <v/>
      </c>
      <c r="M2415" t="str">
        <f>VLOOKUP(H2415,seller_roster!$A$2:$B$85,2,FALSE)</f>
        <v>Jesse Silva</v>
      </c>
      <c r="N2415" t="str">
        <f>VLOOKUP(C2415,accounts!$A$2:$F$9615,2,FALSE)</f>
        <v>Nonprofit</v>
      </c>
      <c r="O2415" t="str">
        <f>VLOOKUP(C2415,accounts!$A$2:$F$9615,3,FALSE)</f>
        <v>&gt;$10M</v>
      </c>
      <c r="P2415" t="str">
        <f>VLOOKUP(C2415,accounts!$A$2:$F$9615,5,FALSE)</f>
        <v>West</v>
      </c>
      <c r="Q2415" t="b">
        <f t="shared" si="38"/>
        <v>1</v>
      </c>
      <c r="R2415" t="e">
        <f>INDEX(removed_duplicate_rows!$A$5:$A$39,MATCH(wins!A2415,removed_duplicate_rows!$A$5:$A$39,0))</f>
        <v>#N/A</v>
      </c>
    </row>
    <row r="2416" spans="1:18" ht="15.75" customHeight="1" x14ac:dyDescent="0.2">
      <c r="A2416" t="s">
        <v>7377</v>
      </c>
      <c r="B2416" t="s">
        <v>7378</v>
      </c>
      <c r="C2416" t="s">
        <v>7379</v>
      </c>
      <c r="D2416" s="10">
        <v>45829</v>
      </c>
      <c r="E2416" t="s">
        <v>4832</v>
      </c>
      <c r="F2416">
        <v>7</v>
      </c>
      <c r="G2416" t="s">
        <v>273</v>
      </c>
      <c r="H2416" t="s">
        <v>727</v>
      </c>
      <c r="I2416" t="s">
        <v>55</v>
      </c>
      <c r="J2416">
        <v>1</v>
      </c>
      <c r="K2416">
        <v>9394</v>
      </c>
      <c r="L2416" t="str">
        <f>IFERROR(INDEX(play_attribution!$B$2:$B$328,MATCH(A2416,play_attribution!$A$2:$A$328,0)),"")</f>
        <v/>
      </c>
      <c r="M2416" t="str">
        <f>VLOOKUP(H2416,seller_roster!$A$2:$B$85,2,FALSE)</f>
        <v>Finley Okafor</v>
      </c>
      <c r="N2416" t="str">
        <f>VLOOKUP(C2416,accounts!$A$2:$F$9615,2,FALSE)</f>
        <v>Field Services</v>
      </c>
      <c r="O2416" t="str">
        <f>VLOOKUP(C2416,accounts!$A$2:$F$9615,3,FALSE)</f>
        <v>$2.5M-$5M</v>
      </c>
      <c r="P2416" t="str">
        <f>VLOOKUP(C2416,accounts!$A$2:$F$9615,5,FALSE)</f>
        <v>Central</v>
      </c>
      <c r="Q2416" t="b">
        <f t="shared" si="38"/>
        <v>1</v>
      </c>
      <c r="R2416" t="e">
        <f>INDEX(removed_duplicate_rows!$A$5:$A$39,MATCH(wins!A2416,removed_duplicate_rows!$A$5:$A$39,0))</f>
        <v>#N/A</v>
      </c>
    </row>
    <row r="2417" spans="1:18" ht="15.75" customHeight="1" x14ac:dyDescent="0.2">
      <c r="A2417" t="s">
        <v>7380</v>
      </c>
      <c r="B2417" t="s">
        <v>7381</v>
      </c>
      <c r="C2417" t="s">
        <v>7382</v>
      </c>
      <c r="D2417" s="10">
        <v>45829</v>
      </c>
      <c r="E2417" t="s">
        <v>4832</v>
      </c>
      <c r="F2417">
        <v>7</v>
      </c>
      <c r="G2417" t="s">
        <v>273</v>
      </c>
      <c r="H2417" t="s">
        <v>1098</v>
      </c>
      <c r="I2417" t="s">
        <v>79</v>
      </c>
      <c r="J2417">
        <v>1</v>
      </c>
      <c r="K2417">
        <v>7516</v>
      </c>
      <c r="L2417" t="str">
        <f>IFERROR(INDEX(play_attribution!$B$2:$B$328,MATCH(A2417,play_attribution!$A$2:$A$328,0)),"")</f>
        <v/>
      </c>
      <c r="M2417" t="str">
        <f>VLOOKUP(H2417,seller_roster!$A$2:$B$85,2,FALSE)</f>
        <v>Yael Okafor</v>
      </c>
      <c r="N2417" t="str">
        <f>VLOOKUP(C2417,accounts!$A$2:$F$9615,2,FALSE)</f>
        <v>Hospitality Group</v>
      </c>
      <c r="O2417" t="str">
        <f>VLOOKUP(C2417,accounts!$A$2:$F$9615,3,FALSE)</f>
        <v>$5M-$10M</v>
      </c>
      <c r="P2417" t="str">
        <f>VLOOKUP(C2417,accounts!$A$2:$F$9615,5,FALSE)</f>
        <v>Central</v>
      </c>
      <c r="Q2417" t="b">
        <f t="shared" si="38"/>
        <v>1</v>
      </c>
      <c r="R2417" t="e">
        <f>INDEX(removed_duplicate_rows!$A$5:$A$39,MATCH(wins!A2417,removed_duplicate_rows!$A$5:$A$39,0))</f>
        <v>#N/A</v>
      </c>
    </row>
    <row r="2418" spans="1:18" ht="15.75" customHeight="1" x14ac:dyDescent="0.2">
      <c r="A2418" t="s">
        <v>7383</v>
      </c>
      <c r="B2418" t="s">
        <v>7384</v>
      </c>
      <c r="C2418" t="s">
        <v>7385</v>
      </c>
      <c r="D2418" s="10">
        <v>45829</v>
      </c>
      <c r="E2418" t="s">
        <v>4832</v>
      </c>
      <c r="F2418">
        <v>7</v>
      </c>
      <c r="G2418" t="s">
        <v>273</v>
      </c>
      <c r="H2418" t="s">
        <v>344</v>
      </c>
      <c r="I2418" t="s">
        <v>55</v>
      </c>
      <c r="J2418">
        <v>1</v>
      </c>
      <c r="K2418">
        <v>9749</v>
      </c>
      <c r="L2418" t="str">
        <f>IFERROR(INDEX(play_attribution!$B$2:$B$328,MATCH(A2418,play_attribution!$A$2:$A$328,0)),"")</f>
        <v/>
      </c>
      <c r="M2418" t="str">
        <f>VLOOKUP(H2418,seller_roster!$A$2:$B$85,2,FALSE)</f>
        <v>Wren Kowalski</v>
      </c>
      <c r="N2418" t="str">
        <f>VLOOKUP(C2418,accounts!$A$2:$F$9615,2,FALSE)</f>
        <v>Logistics</v>
      </c>
      <c r="O2418" t="str">
        <f>VLOOKUP(C2418,accounts!$A$2:$F$9615,3,FALSE)</f>
        <v>$5M-$10M</v>
      </c>
      <c r="P2418" t="str">
        <f>VLOOKUP(C2418,accounts!$A$2:$F$9615,5,FALSE)</f>
        <v>West</v>
      </c>
      <c r="Q2418" t="b">
        <f t="shared" si="38"/>
        <v>1</v>
      </c>
      <c r="R2418" t="e">
        <f>INDEX(removed_duplicate_rows!$A$5:$A$39,MATCH(wins!A2418,removed_duplicate_rows!$A$5:$A$39,0))</f>
        <v>#N/A</v>
      </c>
    </row>
    <row r="2419" spans="1:18" ht="15.75" customHeight="1" x14ac:dyDescent="0.2">
      <c r="A2419" t="s">
        <v>7386</v>
      </c>
      <c r="B2419" t="s">
        <v>7387</v>
      </c>
      <c r="C2419" t="s">
        <v>7388</v>
      </c>
      <c r="D2419" s="10">
        <v>45829</v>
      </c>
      <c r="E2419" t="s">
        <v>4832</v>
      </c>
      <c r="F2419">
        <v>7</v>
      </c>
      <c r="G2419" t="s">
        <v>273</v>
      </c>
      <c r="H2419" t="s">
        <v>319</v>
      </c>
      <c r="I2419" t="s">
        <v>55</v>
      </c>
      <c r="J2419">
        <v>1</v>
      </c>
      <c r="K2419">
        <v>5822</v>
      </c>
      <c r="L2419" t="str">
        <f>IFERROR(INDEX(play_attribution!$B$2:$B$328,MATCH(A2419,play_attribution!$A$2:$A$328,0)),"")</f>
        <v/>
      </c>
      <c r="M2419" t="str">
        <f>VLOOKUP(H2419,seller_roster!$A$2:$B$85,2,FALSE)</f>
        <v>Nia Kowalski</v>
      </c>
      <c r="N2419" t="str">
        <f>VLOOKUP(C2419,accounts!$A$2:$F$9615,2,FALSE)</f>
        <v>Hospitality Group</v>
      </c>
      <c r="O2419" t="str">
        <f>VLOOKUP(C2419,accounts!$A$2:$F$9615,3,FALSE)</f>
        <v>$2.5M-$5M</v>
      </c>
      <c r="P2419" t="str">
        <f>VLOOKUP(C2419,accounts!$A$2:$F$9615,5,FALSE)</f>
        <v>Central</v>
      </c>
      <c r="Q2419" t="b">
        <f t="shared" si="38"/>
        <v>1</v>
      </c>
      <c r="R2419" t="e">
        <f>INDEX(removed_duplicate_rows!$A$5:$A$39,MATCH(wins!A2419,removed_duplicate_rows!$A$5:$A$39,0))</f>
        <v>#N/A</v>
      </c>
    </row>
    <row r="2420" spans="1:18" ht="15.75" customHeight="1" x14ac:dyDescent="0.2">
      <c r="A2420" t="s">
        <v>7389</v>
      </c>
      <c r="B2420" t="s">
        <v>7390</v>
      </c>
      <c r="C2420" t="s">
        <v>7391</v>
      </c>
      <c r="D2420" s="10">
        <v>45829</v>
      </c>
      <c r="E2420" t="s">
        <v>4832</v>
      </c>
      <c r="F2420">
        <v>7</v>
      </c>
      <c r="G2420" t="s">
        <v>273</v>
      </c>
      <c r="H2420" t="s">
        <v>337</v>
      </c>
      <c r="I2420" t="s">
        <v>55</v>
      </c>
      <c r="J2420">
        <v>1</v>
      </c>
      <c r="K2420">
        <v>8092</v>
      </c>
      <c r="L2420" t="str">
        <f>IFERROR(INDEX(play_attribution!$B$2:$B$328,MATCH(A2420,play_attribution!$A$2:$A$328,0)),"")</f>
        <v/>
      </c>
      <c r="M2420" t="str">
        <f>VLOOKUP(H2420,seller_roster!$A$2:$B$85,2,FALSE)</f>
        <v>Flor Bianchi</v>
      </c>
      <c r="N2420" t="str">
        <f>VLOOKUP(C2420,accounts!$A$2:$F$9615,2,FALSE)</f>
        <v>Logistics</v>
      </c>
      <c r="O2420" t="str">
        <f>VLOOKUP(C2420,accounts!$A$2:$F$9615,3,FALSE)</f>
        <v>$1M-$2.5M</v>
      </c>
      <c r="P2420" t="str">
        <f>VLOOKUP(C2420,accounts!$A$2:$F$9615,5,FALSE)</f>
        <v>East</v>
      </c>
      <c r="Q2420" t="b">
        <f t="shared" si="38"/>
        <v>1</v>
      </c>
      <c r="R2420" t="e">
        <f>INDEX(removed_duplicate_rows!$A$5:$A$39,MATCH(wins!A2420,removed_duplicate_rows!$A$5:$A$39,0))</f>
        <v>#N/A</v>
      </c>
    </row>
    <row r="2421" spans="1:18" ht="15.75" customHeight="1" x14ac:dyDescent="0.2">
      <c r="A2421" t="s">
        <v>7392</v>
      </c>
      <c r="B2421" t="s">
        <v>7393</v>
      </c>
      <c r="C2421" t="s">
        <v>7394</v>
      </c>
      <c r="D2421" s="10">
        <v>45829</v>
      </c>
      <c r="E2421" t="s">
        <v>4832</v>
      </c>
      <c r="F2421">
        <v>7</v>
      </c>
      <c r="G2421" t="s">
        <v>273</v>
      </c>
      <c r="H2421" t="s">
        <v>367</v>
      </c>
      <c r="I2421" t="s">
        <v>79</v>
      </c>
      <c r="J2421">
        <v>1</v>
      </c>
      <c r="K2421">
        <v>8744</v>
      </c>
      <c r="L2421" t="str">
        <f>IFERROR(INDEX(play_attribution!$B$2:$B$328,MATCH(A2421,play_attribution!$A$2:$A$328,0)),"")</f>
        <v/>
      </c>
      <c r="M2421" t="str">
        <f>VLOOKUP(H2421,seller_roster!$A$2:$B$85,2,FALSE)</f>
        <v>Zion Ito</v>
      </c>
      <c r="N2421" t="str">
        <f>VLOOKUP(C2421,accounts!$A$2:$F$9615,2,FALSE)</f>
        <v>Field Services</v>
      </c>
      <c r="O2421" t="str">
        <f>VLOOKUP(C2421,accounts!$A$2:$F$9615,3,FALSE)</f>
        <v>$2.5M-$5M</v>
      </c>
      <c r="P2421" t="str">
        <f>VLOOKUP(C2421,accounts!$A$2:$F$9615,5,FALSE)</f>
        <v>Central</v>
      </c>
      <c r="Q2421" t="b">
        <f t="shared" si="38"/>
        <v>1</v>
      </c>
      <c r="R2421" t="e">
        <f>INDEX(removed_duplicate_rows!$A$5:$A$39,MATCH(wins!A2421,removed_duplicate_rows!$A$5:$A$39,0))</f>
        <v>#N/A</v>
      </c>
    </row>
    <row r="2422" spans="1:18" ht="15.75" customHeight="1" x14ac:dyDescent="0.2">
      <c r="A2422" t="s">
        <v>7395</v>
      </c>
      <c r="B2422" t="s">
        <v>7396</v>
      </c>
      <c r="C2422" t="s">
        <v>7397</v>
      </c>
      <c r="D2422" s="10">
        <v>45829</v>
      </c>
      <c r="E2422" t="s">
        <v>4832</v>
      </c>
      <c r="F2422">
        <v>7</v>
      </c>
      <c r="G2422" t="s">
        <v>273</v>
      </c>
      <c r="H2422" t="s">
        <v>319</v>
      </c>
      <c r="I2422" t="s">
        <v>79</v>
      </c>
      <c r="J2422">
        <v>1</v>
      </c>
      <c r="K2422">
        <v>8740</v>
      </c>
      <c r="L2422" t="str">
        <f>IFERROR(INDEX(play_attribution!$B$2:$B$328,MATCH(A2422,play_attribution!$A$2:$A$328,0)),"")</f>
        <v/>
      </c>
      <c r="M2422" t="str">
        <f>VLOOKUP(H2422,seller_roster!$A$2:$B$85,2,FALSE)</f>
        <v>Nia Kowalski</v>
      </c>
      <c r="N2422" t="str">
        <f>VLOOKUP(C2422,accounts!$A$2:$F$9615,2,FALSE)</f>
        <v>Construction</v>
      </c>
      <c r="O2422" t="str">
        <f>VLOOKUP(C2422,accounts!$A$2:$F$9615,3,FALSE)</f>
        <v>$2.5M-$5M</v>
      </c>
      <c r="P2422" t="str">
        <f>VLOOKUP(C2422,accounts!$A$2:$F$9615,5,FALSE)</f>
        <v>East</v>
      </c>
      <c r="Q2422" t="b">
        <f t="shared" si="38"/>
        <v>1</v>
      </c>
      <c r="R2422" t="e">
        <f>INDEX(removed_duplicate_rows!$A$5:$A$39,MATCH(wins!A2422,removed_duplicate_rows!$A$5:$A$39,0))</f>
        <v>#N/A</v>
      </c>
    </row>
    <row r="2423" spans="1:18" ht="15.75" customHeight="1" x14ac:dyDescent="0.2">
      <c r="A2423" t="s">
        <v>7398</v>
      </c>
      <c r="B2423" t="s">
        <v>7399</v>
      </c>
      <c r="C2423" t="s">
        <v>7400</v>
      </c>
      <c r="D2423" s="10">
        <v>45829</v>
      </c>
      <c r="E2423" t="s">
        <v>4832</v>
      </c>
      <c r="F2423">
        <v>7</v>
      </c>
      <c r="G2423" t="s">
        <v>273</v>
      </c>
      <c r="H2423" t="s">
        <v>727</v>
      </c>
      <c r="I2423" t="s">
        <v>79</v>
      </c>
      <c r="J2423">
        <v>1</v>
      </c>
      <c r="K2423">
        <v>10380</v>
      </c>
      <c r="L2423" t="str">
        <f>IFERROR(INDEX(play_attribution!$B$2:$B$328,MATCH(A2423,play_attribution!$A$2:$A$328,0)),"")</f>
        <v/>
      </c>
      <c r="M2423" t="str">
        <f>VLOOKUP(H2423,seller_roster!$A$2:$B$85,2,FALSE)</f>
        <v>Finley Okafor</v>
      </c>
      <c r="N2423" t="str">
        <f>VLOOKUP(C2423,accounts!$A$2:$F$9615,2,FALSE)</f>
        <v>Healthcare Services</v>
      </c>
      <c r="O2423" t="str">
        <f>VLOOKUP(C2423,accounts!$A$2:$F$9615,3,FALSE)</f>
        <v>$5M-$10M</v>
      </c>
      <c r="P2423" t="str">
        <f>VLOOKUP(C2423,accounts!$A$2:$F$9615,5,FALSE)</f>
        <v>Central</v>
      </c>
      <c r="Q2423" t="b">
        <f t="shared" si="38"/>
        <v>1</v>
      </c>
      <c r="R2423" t="e">
        <f>INDEX(removed_duplicate_rows!$A$5:$A$39,MATCH(wins!A2423,removed_duplicate_rows!$A$5:$A$39,0))</f>
        <v>#N/A</v>
      </c>
    </row>
    <row r="2424" spans="1:18" ht="15.75" customHeight="1" x14ac:dyDescent="0.2">
      <c r="A2424" t="s">
        <v>7401</v>
      </c>
      <c r="B2424" t="s">
        <v>7402</v>
      </c>
      <c r="C2424" t="s">
        <v>7403</v>
      </c>
      <c r="D2424" s="10">
        <v>45829</v>
      </c>
      <c r="E2424" t="s">
        <v>4832</v>
      </c>
      <c r="F2424">
        <v>7</v>
      </c>
      <c r="G2424" t="s">
        <v>273</v>
      </c>
      <c r="H2424" t="s">
        <v>670</v>
      </c>
      <c r="I2424" t="s">
        <v>79</v>
      </c>
      <c r="J2424">
        <v>1</v>
      </c>
      <c r="K2424">
        <v>12344</v>
      </c>
      <c r="L2424" t="str">
        <f>IFERROR(INDEX(play_attribution!$B$2:$B$328,MATCH(A2424,play_attribution!$A$2:$A$328,0)),"")</f>
        <v/>
      </c>
      <c r="M2424" t="str">
        <f>VLOOKUP(H2424,seller_roster!$A$2:$B$85,2,FALSE)</f>
        <v>True Kowalski</v>
      </c>
      <c r="N2424" t="str">
        <f>VLOOKUP(C2424,accounts!$A$2:$F$9615,2,FALSE)</f>
        <v>Field Services</v>
      </c>
      <c r="O2424" t="str">
        <f>VLOOKUP(C2424,accounts!$A$2:$F$9615,3,FALSE)</f>
        <v>$2.5M-$5M</v>
      </c>
      <c r="P2424" t="str">
        <f>VLOOKUP(C2424,accounts!$A$2:$F$9615,5,FALSE)</f>
        <v>East</v>
      </c>
      <c r="Q2424" t="b">
        <f t="shared" si="38"/>
        <v>1</v>
      </c>
      <c r="R2424" t="e">
        <f>INDEX(removed_duplicate_rows!$A$5:$A$39,MATCH(wins!A2424,removed_duplicate_rows!$A$5:$A$39,0))</f>
        <v>#N/A</v>
      </c>
    </row>
    <row r="2425" spans="1:18" ht="15.75" customHeight="1" x14ac:dyDescent="0.2">
      <c r="A2425" t="s">
        <v>7404</v>
      </c>
      <c r="B2425" t="s">
        <v>7405</v>
      </c>
      <c r="C2425" t="s">
        <v>7406</v>
      </c>
      <c r="D2425" s="10">
        <v>45829</v>
      </c>
      <c r="E2425" t="s">
        <v>4832</v>
      </c>
      <c r="F2425">
        <v>7</v>
      </c>
      <c r="G2425" t="s">
        <v>273</v>
      </c>
      <c r="H2425" t="s">
        <v>312</v>
      </c>
      <c r="I2425" t="s">
        <v>79</v>
      </c>
      <c r="J2425">
        <v>1</v>
      </c>
      <c r="K2425">
        <v>15184</v>
      </c>
      <c r="L2425" t="str">
        <f>IFERROR(INDEX(play_attribution!$B$2:$B$328,MATCH(A2425,play_attribution!$A$2:$A$328,0)),"")</f>
        <v/>
      </c>
      <c r="M2425" t="str">
        <f>VLOOKUP(H2425,seller_roster!$A$2:$B$85,2,FALSE)</f>
        <v>Tatum Osei</v>
      </c>
      <c r="N2425" t="str">
        <f>VLOOKUP(C2425,accounts!$A$2:$F$9615,2,FALSE)</f>
        <v>Manufacturing</v>
      </c>
      <c r="O2425" t="str">
        <f>VLOOKUP(C2425,accounts!$A$2:$F$9615,3,FALSE)</f>
        <v>$5M-$10M</v>
      </c>
      <c r="P2425" t="str">
        <f>VLOOKUP(C2425,accounts!$A$2:$F$9615,5,FALSE)</f>
        <v>Central</v>
      </c>
      <c r="Q2425" t="b">
        <f t="shared" si="38"/>
        <v>1</v>
      </c>
      <c r="R2425" t="e">
        <f>INDEX(removed_duplicate_rows!$A$5:$A$39,MATCH(wins!A2425,removed_duplicate_rows!$A$5:$A$39,0))</f>
        <v>#N/A</v>
      </c>
    </row>
    <row r="2426" spans="1:18" ht="15.75" customHeight="1" x14ac:dyDescent="0.2">
      <c r="A2426" t="s">
        <v>7407</v>
      </c>
      <c r="B2426" t="s">
        <v>7408</v>
      </c>
      <c r="C2426" t="s">
        <v>7409</v>
      </c>
      <c r="D2426" s="10">
        <v>45829</v>
      </c>
      <c r="E2426" t="s">
        <v>4832</v>
      </c>
      <c r="F2426">
        <v>7</v>
      </c>
      <c r="G2426" t="s">
        <v>273</v>
      </c>
      <c r="H2426" t="s">
        <v>289</v>
      </c>
      <c r="I2426" t="s">
        <v>79</v>
      </c>
      <c r="J2426">
        <v>1</v>
      </c>
      <c r="K2426">
        <v>11645</v>
      </c>
      <c r="L2426" t="str">
        <f>IFERROR(INDEX(play_attribution!$B$2:$B$328,MATCH(A2426,play_attribution!$A$2:$A$328,0)),"")</f>
        <v/>
      </c>
      <c r="M2426" t="str">
        <f>VLOOKUP(H2426,seller_roster!$A$2:$B$85,2,FALSE)</f>
        <v>Skyler Okafor</v>
      </c>
      <c r="N2426" t="str">
        <f>VLOOKUP(C2426,accounts!$A$2:$F$9615,2,FALSE)</f>
        <v>Hospitality Group</v>
      </c>
      <c r="O2426" t="str">
        <f>VLOOKUP(C2426,accounts!$A$2:$F$9615,3,FALSE)</f>
        <v>$2.5M-$5M</v>
      </c>
      <c r="P2426" t="str">
        <f>VLOOKUP(C2426,accounts!$A$2:$F$9615,5,FALSE)</f>
        <v>East</v>
      </c>
      <c r="Q2426" t="b">
        <f t="shared" si="38"/>
        <v>1</v>
      </c>
      <c r="R2426" t="e">
        <f>INDEX(removed_duplicate_rows!$A$5:$A$39,MATCH(wins!A2426,removed_duplicate_rows!$A$5:$A$39,0))</f>
        <v>#N/A</v>
      </c>
    </row>
    <row r="2427" spans="1:18" ht="15.75" customHeight="1" x14ac:dyDescent="0.2">
      <c r="A2427" t="s">
        <v>7410</v>
      </c>
      <c r="B2427" t="s">
        <v>7411</v>
      </c>
      <c r="C2427" t="s">
        <v>7412</v>
      </c>
      <c r="D2427" s="10">
        <v>45829</v>
      </c>
      <c r="E2427" t="s">
        <v>4832</v>
      </c>
      <c r="F2427">
        <v>7</v>
      </c>
      <c r="G2427" t="s">
        <v>273</v>
      </c>
      <c r="H2427" t="s">
        <v>670</v>
      </c>
      <c r="I2427" t="s">
        <v>79</v>
      </c>
      <c r="J2427">
        <v>1</v>
      </c>
      <c r="K2427">
        <v>10168</v>
      </c>
      <c r="L2427" t="str">
        <f>IFERROR(INDEX(play_attribution!$B$2:$B$328,MATCH(A2427,play_attribution!$A$2:$A$328,0)),"")</f>
        <v/>
      </c>
      <c r="M2427" t="str">
        <f>VLOOKUP(H2427,seller_roster!$A$2:$B$85,2,FALSE)</f>
        <v>True Kowalski</v>
      </c>
      <c r="N2427" t="str">
        <f>VLOOKUP(C2427,accounts!$A$2:$F$9615,2,FALSE)</f>
        <v>Retail Multi-Location</v>
      </c>
      <c r="O2427" t="str">
        <f>VLOOKUP(C2427,accounts!$A$2:$F$9615,3,FALSE)</f>
        <v>$2.5M-$5M</v>
      </c>
      <c r="P2427" t="str">
        <f>VLOOKUP(C2427,accounts!$A$2:$F$9615,5,FALSE)</f>
        <v>Central</v>
      </c>
      <c r="Q2427" t="b">
        <f t="shared" si="38"/>
        <v>1</v>
      </c>
      <c r="R2427" t="e">
        <f>INDEX(removed_duplicate_rows!$A$5:$A$39,MATCH(wins!A2427,removed_duplicate_rows!$A$5:$A$39,0))</f>
        <v>#N/A</v>
      </c>
    </row>
    <row r="2428" spans="1:18" ht="15.75" customHeight="1" x14ac:dyDescent="0.2">
      <c r="A2428" t="s">
        <v>7413</v>
      </c>
      <c r="B2428" t="s">
        <v>7414</v>
      </c>
      <c r="C2428" t="s">
        <v>7415</v>
      </c>
      <c r="D2428" s="10">
        <v>45829</v>
      </c>
      <c r="E2428" t="s">
        <v>4832</v>
      </c>
      <c r="F2428">
        <v>7</v>
      </c>
      <c r="G2428" t="s">
        <v>273</v>
      </c>
      <c r="H2428" t="s">
        <v>308</v>
      </c>
      <c r="I2428" t="s">
        <v>79</v>
      </c>
      <c r="J2428">
        <v>1</v>
      </c>
      <c r="K2428">
        <v>14048</v>
      </c>
      <c r="L2428" t="str">
        <f>IFERROR(INDEX(play_attribution!$B$2:$B$328,MATCH(A2428,play_attribution!$A$2:$A$328,0)),"")</f>
        <v/>
      </c>
      <c r="M2428" t="str">
        <f>VLOOKUP(H2428,seller_roster!$A$2:$B$85,2,FALSE)</f>
        <v>Blake Ruiz</v>
      </c>
      <c r="N2428" t="str">
        <f>VLOOKUP(C2428,accounts!$A$2:$F$9615,2,FALSE)</f>
        <v>Retail Multi-Location</v>
      </c>
      <c r="O2428" t="str">
        <f>VLOOKUP(C2428,accounts!$A$2:$F$9615,3,FALSE)</f>
        <v>$5M-$10M</v>
      </c>
      <c r="P2428" t="str">
        <f>VLOOKUP(C2428,accounts!$A$2:$F$9615,5,FALSE)</f>
        <v>West</v>
      </c>
      <c r="Q2428" t="b">
        <f t="shared" si="38"/>
        <v>1</v>
      </c>
      <c r="R2428" t="e">
        <f>INDEX(removed_duplicate_rows!$A$5:$A$39,MATCH(wins!A2428,removed_duplicate_rows!$A$5:$A$39,0))</f>
        <v>#N/A</v>
      </c>
    </row>
    <row r="2429" spans="1:18" ht="15.75" customHeight="1" x14ac:dyDescent="0.2">
      <c r="A2429" t="s">
        <v>7416</v>
      </c>
      <c r="B2429" t="s">
        <v>7417</v>
      </c>
      <c r="C2429" t="s">
        <v>7418</v>
      </c>
      <c r="D2429" s="10">
        <v>45829</v>
      </c>
      <c r="E2429" t="s">
        <v>4832</v>
      </c>
      <c r="F2429">
        <v>7</v>
      </c>
      <c r="G2429" t="s">
        <v>273</v>
      </c>
      <c r="H2429" t="s">
        <v>285</v>
      </c>
      <c r="I2429" t="s">
        <v>79</v>
      </c>
      <c r="J2429">
        <v>1</v>
      </c>
      <c r="K2429">
        <v>5181</v>
      </c>
      <c r="L2429" t="str">
        <f>IFERROR(INDEX(play_attribution!$B$2:$B$328,MATCH(A2429,play_attribution!$A$2:$A$328,0)),"")</f>
        <v/>
      </c>
      <c r="M2429" t="str">
        <f>VLOOKUP(H2429,seller_roster!$A$2:$B$85,2,FALSE)</f>
        <v>Bryn Lindqvist</v>
      </c>
      <c r="N2429" t="str">
        <f>VLOOKUP(C2429,accounts!$A$2:$F$9615,2,FALSE)</f>
        <v>Healthcare Services</v>
      </c>
      <c r="O2429" t="str">
        <f>VLOOKUP(C2429,accounts!$A$2:$F$9615,3,FALSE)</f>
        <v>$2.5M-$5M</v>
      </c>
      <c r="P2429" t="str">
        <f>VLOOKUP(C2429,accounts!$A$2:$F$9615,5,FALSE)</f>
        <v>Central</v>
      </c>
      <c r="Q2429" t="b">
        <f t="shared" si="38"/>
        <v>1</v>
      </c>
      <c r="R2429" t="e">
        <f>INDEX(removed_duplicate_rows!$A$5:$A$39,MATCH(wins!A2429,removed_duplicate_rows!$A$5:$A$39,0))</f>
        <v>#N/A</v>
      </c>
    </row>
    <row r="2430" spans="1:18" ht="15.75" customHeight="1" x14ac:dyDescent="0.2">
      <c r="A2430" t="s">
        <v>7419</v>
      </c>
      <c r="B2430" t="s">
        <v>7420</v>
      </c>
      <c r="C2430" t="s">
        <v>7421</v>
      </c>
      <c r="D2430" s="10">
        <v>45829</v>
      </c>
      <c r="E2430" t="s">
        <v>4832</v>
      </c>
      <c r="F2430">
        <v>7</v>
      </c>
      <c r="G2430" t="s">
        <v>273</v>
      </c>
      <c r="H2430" t="s">
        <v>670</v>
      </c>
      <c r="I2430" t="s">
        <v>55</v>
      </c>
      <c r="J2430">
        <v>1</v>
      </c>
      <c r="K2430">
        <v>9997</v>
      </c>
      <c r="L2430" t="str">
        <f>IFERROR(INDEX(play_attribution!$B$2:$B$328,MATCH(A2430,play_attribution!$A$2:$A$328,0)),"")</f>
        <v/>
      </c>
      <c r="M2430" t="str">
        <f>VLOOKUP(H2430,seller_roster!$A$2:$B$85,2,FALSE)</f>
        <v>True Kowalski</v>
      </c>
      <c r="N2430" t="str">
        <f>VLOOKUP(C2430,accounts!$A$2:$F$9615,2,FALSE)</f>
        <v>Professional Services</v>
      </c>
      <c r="O2430" t="str">
        <f>VLOOKUP(C2430,accounts!$A$2:$F$9615,3,FALSE)</f>
        <v>$5M-$10M</v>
      </c>
      <c r="P2430" t="str">
        <f>VLOOKUP(C2430,accounts!$A$2:$F$9615,5,FALSE)</f>
        <v>East</v>
      </c>
      <c r="Q2430" t="b">
        <f t="shared" si="38"/>
        <v>1</v>
      </c>
      <c r="R2430" t="e">
        <f>INDEX(removed_duplicate_rows!$A$5:$A$39,MATCH(wins!A2430,removed_duplicate_rows!$A$5:$A$39,0))</f>
        <v>#N/A</v>
      </c>
    </row>
    <row r="2431" spans="1:18" ht="15.75" customHeight="1" x14ac:dyDescent="0.2">
      <c r="A2431" t="s">
        <v>7422</v>
      </c>
      <c r="B2431" t="s">
        <v>7423</v>
      </c>
      <c r="C2431" t="s">
        <v>7424</v>
      </c>
      <c r="D2431" s="10">
        <v>45829</v>
      </c>
      <c r="E2431" t="s">
        <v>4832</v>
      </c>
      <c r="F2431">
        <v>7</v>
      </c>
      <c r="G2431" t="s">
        <v>273</v>
      </c>
      <c r="H2431" t="s">
        <v>319</v>
      </c>
      <c r="I2431" t="s">
        <v>55</v>
      </c>
      <c r="J2431">
        <v>1</v>
      </c>
      <c r="K2431">
        <v>6656</v>
      </c>
      <c r="L2431" t="str">
        <f>IFERROR(INDEX(play_attribution!$B$2:$B$328,MATCH(A2431,play_attribution!$A$2:$A$328,0)),"")</f>
        <v/>
      </c>
      <c r="M2431" t="str">
        <f>VLOOKUP(H2431,seller_roster!$A$2:$B$85,2,FALSE)</f>
        <v>Nia Kowalski</v>
      </c>
      <c r="N2431" t="str">
        <f>VLOOKUP(C2431,accounts!$A$2:$F$9615,2,FALSE)</f>
        <v>Construction</v>
      </c>
      <c r="O2431" t="str">
        <f>VLOOKUP(C2431,accounts!$A$2:$F$9615,3,FALSE)</f>
        <v>$5M-$10M</v>
      </c>
      <c r="P2431" t="str">
        <f>VLOOKUP(C2431,accounts!$A$2:$F$9615,5,FALSE)</f>
        <v>East</v>
      </c>
      <c r="Q2431" t="b">
        <f t="shared" si="38"/>
        <v>1</v>
      </c>
      <c r="R2431" t="e">
        <f>INDEX(removed_duplicate_rows!$A$5:$A$39,MATCH(wins!A2431,removed_duplicate_rows!$A$5:$A$39,0))</f>
        <v>#N/A</v>
      </c>
    </row>
    <row r="2432" spans="1:18" ht="15.75" customHeight="1" x14ac:dyDescent="0.2">
      <c r="A2432" t="s">
        <v>7425</v>
      </c>
      <c r="B2432" t="s">
        <v>7426</v>
      </c>
      <c r="C2432" t="s">
        <v>7427</v>
      </c>
      <c r="D2432" s="10">
        <v>45829</v>
      </c>
      <c r="E2432" t="s">
        <v>4832</v>
      </c>
      <c r="F2432">
        <v>7</v>
      </c>
      <c r="G2432" t="s">
        <v>374</v>
      </c>
      <c r="H2432" t="s">
        <v>391</v>
      </c>
      <c r="I2432" t="s">
        <v>55</v>
      </c>
      <c r="J2432">
        <v>1</v>
      </c>
      <c r="K2432">
        <v>4491</v>
      </c>
      <c r="L2432" t="str">
        <f>IFERROR(INDEX(play_attribution!$B$2:$B$328,MATCH(A2432,play_attribution!$A$2:$A$328,0)),"")</f>
        <v/>
      </c>
      <c r="M2432" t="str">
        <f>VLOOKUP(H2432,seller_roster!$A$2:$B$85,2,FALSE)</f>
        <v>Sam Walsh</v>
      </c>
      <c r="N2432" t="str">
        <f>VLOOKUP(C2432,accounts!$A$2:$F$9615,2,FALSE)</f>
        <v>Construction</v>
      </c>
      <c r="O2432" t="str">
        <f>VLOOKUP(C2432,accounts!$A$2:$F$9615,3,FALSE)</f>
        <v>$2.5M-$5M</v>
      </c>
      <c r="P2432" t="str">
        <f>VLOOKUP(C2432,accounts!$A$2:$F$9615,5,FALSE)</f>
        <v>East</v>
      </c>
      <c r="Q2432" t="b">
        <f t="shared" si="38"/>
        <v>1</v>
      </c>
      <c r="R2432" t="e">
        <f>INDEX(removed_duplicate_rows!$A$5:$A$39,MATCH(wins!A2432,removed_duplicate_rows!$A$5:$A$39,0))</f>
        <v>#N/A</v>
      </c>
    </row>
    <row r="2433" spans="1:18" ht="15.75" customHeight="1" x14ac:dyDescent="0.2">
      <c r="A2433" t="s">
        <v>7428</v>
      </c>
      <c r="B2433" t="s">
        <v>7429</v>
      </c>
      <c r="C2433" t="s">
        <v>7430</v>
      </c>
      <c r="D2433" s="10">
        <v>45829</v>
      </c>
      <c r="E2433" t="s">
        <v>4832</v>
      </c>
      <c r="F2433">
        <v>7</v>
      </c>
      <c r="G2433" t="s">
        <v>374</v>
      </c>
      <c r="H2433" t="s">
        <v>417</v>
      </c>
      <c r="I2433" t="s">
        <v>55</v>
      </c>
      <c r="J2433">
        <v>1</v>
      </c>
      <c r="K2433">
        <v>7547</v>
      </c>
      <c r="L2433" t="str">
        <f>IFERROR(INDEX(play_attribution!$B$2:$B$328,MATCH(A2433,play_attribution!$A$2:$A$328,0)),"")</f>
        <v/>
      </c>
      <c r="M2433" t="str">
        <f>VLOOKUP(H2433,seller_roster!$A$2:$B$85,2,FALSE)</f>
        <v>Bryn Reyes</v>
      </c>
      <c r="N2433" t="str">
        <f>VLOOKUP(C2433,accounts!$A$2:$F$9615,2,FALSE)</f>
        <v>Construction</v>
      </c>
      <c r="O2433" t="str">
        <f>VLOOKUP(C2433,accounts!$A$2:$F$9615,3,FALSE)</f>
        <v>&gt;$10M</v>
      </c>
      <c r="P2433" t="str">
        <f>VLOOKUP(C2433,accounts!$A$2:$F$9615,5,FALSE)</f>
        <v>West</v>
      </c>
      <c r="Q2433" t="b">
        <f t="shared" si="38"/>
        <v>1</v>
      </c>
      <c r="R2433" t="e">
        <f>INDEX(removed_duplicate_rows!$A$5:$A$39,MATCH(wins!A2433,removed_duplicate_rows!$A$5:$A$39,0))</f>
        <v>#N/A</v>
      </c>
    </row>
    <row r="2434" spans="1:18" ht="15.75" customHeight="1" x14ac:dyDescent="0.2">
      <c r="A2434" t="s">
        <v>7431</v>
      </c>
      <c r="B2434" t="s">
        <v>7432</v>
      </c>
      <c r="C2434" t="s">
        <v>7433</v>
      </c>
      <c r="D2434" s="10">
        <v>45829</v>
      </c>
      <c r="E2434" t="s">
        <v>4832</v>
      </c>
      <c r="F2434">
        <v>7</v>
      </c>
      <c r="G2434" t="s">
        <v>374</v>
      </c>
      <c r="H2434" t="s">
        <v>387</v>
      </c>
      <c r="I2434" t="s">
        <v>55</v>
      </c>
      <c r="J2434">
        <v>1</v>
      </c>
      <c r="K2434">
        <v>4660</v>
      </c>
      <c r="L2434" t="str">
        <f>IFERROR(INDEX(play_attribution!$B$2:$B$328,MATCH(A2434,play_attribution!$A$2:$A$328,0)),"")</f>
        <v/>
      </c>
      <c r="M2434" t="str">
        <f>VLOOKUP(H2434,seller_roster!$A$2:$B$85,2,FALSE)</f>
        <v>Ray Kim</v>
      </c>
      <c r="N2434" t="str">
        <f>VLOOKUP(C2434,accounts!$A$2:$F$9615,2,FALSE)</f>
        <v>Logistics</v>
      </c>
      <c r="O2434" t="str">
        <f>VLOOKUP(C2434,accounts!$A$2:$F$9615,3,FALSE)</f>
        <v>$2.5M-$5M</v>
      </c>
      <c r="P2434" t="str">
        <f>VLOOKUP(C2434,accounts!$A$2:$F$9615,5,FALSE)</f>
        <v>Central</v>
      </c>
      <c r="Q2434" t="b">
        <f t="shared" si="38"/>
        <v>1</v>
      </c>
      <c r="R2434" t="e">
        <f>INDEX(removed_duplicate_rows!$A$5:$A$39,MATCH(wins!A2434,removed_duplicate_rows!$A$5:$A$39,0))</f>
        <v>#N/A</v>
      </c>
    </row>
    <row r="2435" spans="1:18" ht="15.75" customHeight="1" x14ac:dyDescent="0.2">
      <c r="A2435" t="s">
        <v>7434</v>
      </c>
      <c r="B2435" t="s">
        <v>7435</v>
      </c>
      <c r="C2435" t="s">
        <v>7436</v>
      </c>
      <c r="D2435" s="10">
        <v>45829</v>
      </c>
      <c r="E2435" t="s">
        <v>4832</v>
      </c>
      <c r="F2435">
        <v>7</v>
      </c>
      <c r="G2435" t="s">
        <v>374</v>
      </c>
      <c r="H2435" t="s">
        <v>375</v>
      </c>
      <c r="I2435" t="s">
        <v>55</v>
      </c>
      <c r="J2435">
        <v>1</v>
      </c>
      <c r="K2435">
        <v>3889</v>
      </c>
      <c r="L2435" t="str">
        <f>IFERROR(INDEX(play_attribution!$B$2:$B$328,MATCH(A2435,play_attribution!$A$2:$A$328,0)),"")</f>
        <v/>
      </c>
      <c r="M2435" t="str">
        <f>VLOOKUP(H2435,seller_roster!$A$2:$B$85,2,FALSE)</f>
        <v>Sol Lindqvist</v>
      </c>
      <c r="N2435" t="str">
        <f>VLOOKUP(C2435,accounts!$A$2:$F$9615,2,FALSE)</f>
        <v>Field Services</v>
      </c>
      <c r="O2435" t="str">
        <f>VLOOKUP(C2435,accounts!$A$2:$F$9615,3,FALSE)</f>
        <v>$2.5M-$5M</v>
      </c>
      <c r="P2435" t="str">
        <f>VLOOKUP(C2435,accounts!$A$2:$F$9615,5,FALSE)</f>
        <v>East</v>
      </c>
      <c r="Q2435" t="b">
        <f t="shared" ref="Q2435:Q2498" si="39">L2435=""</f>
        <v>1</v>
      </c>
      <c r="R2435" t="e">
        <f>INDEX(removed_duplicate_rows!$A$5:$A$39,MATCH(wins!A2435,removed_duplicate_rows!$A$5:$A$39,0))</f>
        <v>#N/A</v>
      </c>
    </row>
    <row r="2436" spans="1:18" ht="15.75" customHeight="1" x14ac:dyDescent="0.2">
      <c r="A2436" t="s">
        <v>7437</v>
      </c>
      <c r="B2436" t="s">
        <v>7438</v>
      </c>
      <c r="C2436" t="s">
        <v>7439</v>
      </c>
      <c r="D2436" s="10">
        <v>45829</v>
      </c>
      <c r="E2436" t="s">
        <v>4832</v>
      </c>
      <c r="F2436">
        <v>7</v>
      </c>
      <c r="G2436" t="s">
        <v>374</v>
      </c>
      <c r="H2436" t="s">
        <v>832</v>
      </c>
      <c r="I2436" t="s">
        <v>55</v>
      </c>
      <c r="J2436">
        <v>1</v>
      </c>
      <c r="K2436">
        <v>5752</v>
      </c>
      <c r="L2436" t="str">
        <f>IFERROR(INDEX(play_attribution!$B$2:$B$328,MATCH(A2436,play_attribution!$A$2:$A$328,0)),"")</f>
        <v/>
      </c>
      <c r="M2436" t="str">
        <f>VLOOKUP(H2436,seller_roster!$A$2:$B$85,2,FALSE)</f>
        <v>Noel Nkemelu</v>
      </c>
      <c r="N2436" t="str">
        <f>VLOOKUP(C2436,accounts!$A$2:$F$9615,2,FALSE)</f>
        <v>Hospitality Group</v>
      </c>
      <c r="O2436" t="str">
        <f>VLOOKUP(C2436,accounts!$A$2:$F$9615,3,FALSE)</f>
        <v>$2.5M-$5M</v>
      </c>
      <c r="P2436" t="str">
        <f>VLOOKUP(C2436,accounts!$A$2:$F$9615,5,FALSE)</f>
        <v>West</v>
      </c>
      <c r="Q2436" t="b">
        <f t="shared" si="39"/>
        <v>1</v>
      </c>
      <c r="R2436" t="e">
        <f>INDEX(removed_duplicate_rows!$A$5:$A$39,MATCH(wins!A2436,removed_duplicate_rows!$A$5:$A$39,0))</f>
        <v>#N/A</v>
      </c>
    </row>
    <row r="2437" spans="1:18" ht="15.75" customHeight="1" x14ac:dyDescent="0.2">
      <c r="A2437" t="s">
        <v>7440</v>
      </c>
      <c r="B2437" t="s">
        <v>7441</v>
      </c>
      <c r="C2437" t="s">
        <v>7442</v>
      </c>
      <c r="D2437" s="10">
        <v>45829</v>
      </c>
      <c r="E2437" t="s">
        <v>4832</v>
      </c>
      <c r="F2437">
        <v>7</v>
      </c>
      <c r="G2437" t="s">
        <v>374</v>
      </c>
      <c r="H2437" t="s">
        <v>1843</v>
      </c>
      <c r="I2437" t="s">
        <v>55</v>
      </c>
      <c r="J2437">
        <v>1</v>
      </c>
      <c r="K2437">
        <v>7857</v>
      </c>
      <c r="L2437" t="str">
        <f>IFERROR(INDEX(play_attribution!$B$2:$B$328,MATCH(A2437,play_attribution!$A$2:$A$328,0)),"")</f>
        <v/>
      </c>
      <c r="M2437" t="str">
        <f>VLOOKUP(H2437,seller_roster!$A$2:$B$85,2,FALSE)</f>
        <v>Quinn Mbeki</v>
      </c>
      <c r="N2437" t="str">
        <f>VLOOKUP(C2437,accounts!$A$2:$F$9615,2,FALSE)</f>
        <v>Healthcare Services</v>
      </c>
      <c r="O2437" t="str">
        <f>VLOOKUP(C2437,accounts!$A$2:$F$9615,3,FALSE)</f>
        <v>$2.5M-$5M</v>
      </c>
      <c r="P2437" t="str">
        <f>VLOOKUP(C2437,accounts!$A$2:$F$9615,5,FALSE)</f>
        <v>East</v>
      </c>
      <c r="Q2437" t="b">
        <f t="shared" si="39"/>
        <v>1</v>
      </c>
      <c r="R2437" t="e">
        <f>INDEX(removed_duplicate_rows!$A$5:$A$39,MATCH(wins!A2437,removed_duplicate_rows!$A$5:$A$39,0))</f>
        <v>#N/A</v>
      </c>
    </row>
    <row r="2438" spans="1:18" ht="15.75" customHeight="1" x14ac:dyDescent="0.2">
      <c r="A2438" t="s">
        <v>7443</v>
      </c>
      <c r="B2438" t="s">
        <v>7444</v>
      </c>
      <c r="C2438" t="s">
        <v>7445</v>
      </c>
      <c r="D2438" s="10">
        <v>45829</v>
      </c>
      <c r="E2438" t="s">
        <v>4832</v>
      </c>
      <c r="F2438">
        <v>7</v>
      </c>
      <c r="G2438" t="s">
        <v>374</v>
      </c>
      <c r="H2438" t="s">
        <v>409</v>
      </c>
      <c r="I2438" t="s">
        <v>55</v>
      </c>
      <c r="J2438">
        <v>1</v>
      </c>
      <c r="K2438">
        <v>5335</v>
      </c>
      <c r="L2438" t="str">
        <f>IFERROR(INDEX(play_attribution!$B$2:$B$328,MATCH(A2438,play_attribution!$A$2:$A$328,0)),"")</f>
        <v/>
      </c>
      <c r="M2438" t="str">
        <f>VLOOKUP(H2438,seller_roster!$A$2:$B$85,2,FALSE)</f>
        <v>Devon Okafor</v>
      </c>
      <c r="N2438" t="str">
        <f>VLOOKUP(C2438,accounts!$A$2:$F$9615,2,FALSE)</f>
        <v>Field Services</v>
      </c>
      <c r="O2438" t="str">
        <f>VLOOKUP(C2438,accounts!$A$2:$F$9615,3,FALSE)</f>
        <v>&gt;$10M</v>
      </c>
      <c r="P2438" t="str">
        <f>VLOOKUP(C2438,accounts!$A$2:$F$9615,5,FALSE)</f>
        <v>East</v>
      </c>
      <c r="Q2438" t="b">
        <f t="shared" si="39"/>
        <v>1</v>
      </c>
      <c r="R2438" t="e">
        <f>INDEX(removed_duplicate_rows!$A$5:$A$39,MATCH(wins!A2438,removed_duplicate_rows!$A$5:$A$39,0))</f>
        <v>#N/A</v>
      </c>
    </row>
    <row r="2439" spans="1:18" ht="15.75" customHeight="1" x14ac:dyDescent="0.2">
      <c r="A2439" t="s">
        <v>7446</v>
      </c>
      <c r="B2439" t="s">
        <v>7447</v>
      </c>
      <c r="C2439" t="s">
        <v>7448</v>
      </c>
      <c r="D2439" s="10">
        <v>45829</v>
      </c>
      <c r="E2439" t="s">
        <v>4832</v>
      </c>
      <c r="F2439">
        <v>7</v>
      </c>
      <c r="G2439" t="s">
        <v>374</v>
      </c>
      <c r="H2439" t="s">
        <v>783</v>
      </c>
      <c r="I2439" t="s">
        <v>55</v>
      </c>
      <c r="J2439">
        <v>1</v>
      </c>
      <c r="K2439">
        <v>6757</v>
      </c>
      <c r="L2439" t="str">
        <f>IFERROR(INDEX(play_attribution!$B$2:$B$328,MATCH(A2439,play_attribution!$A$2:$A$328,0)),"")</f>
        <v/>
      </c>
      <c r="M2439" t="str">
        <f>VLOOKUP(H2439,seller_roster!$A$2:$B$85,2,FALSE)</f>
        <v>Omar Tran</v>
      </c>
      <c r="N2439" t="str">
        <f>VLOOKUP(C2439,accounts!$A$2:$F$9615,2,FALSE)</f>
        <v>Nonprofit</v>
      </c>
      <c r="O2439" t="str">
        <f>VLOOKUP(C2439,accounts!$A$2:$F$9615,3,FALSE)</f>
        <v>$5M-$10M</v>
      </c>
      <c r="P2439" t="str">
        <f>VLOOKUP(C2439,accounts!$A$2:$F$9615,5,FALSE)</f>
        <v>West</v>
      </c>
      <c r="Q2439" t="b">
        <f t="shared" si="39"/>
        <v>1</v>
      </c>
      <c r="R2439" t="e">
        <f>INDEX(removed_duplicate_rows!$A$5:$A$39,MATCH(wins!A2439,removed_duplicate_rows!$A$5:$A$39,0))</f>
        <v>#N/A</v>
      </c>
    </row>
    <row r="2440" spans="1:18" ht="15.75" customHeight="1" x14ac:dyDescent="0.2">
      <c r="A2440" t="s">
        <v>7449</v>
      </c>
      <c r="B2440" t="s">
        <v>7450</v>
      </c>
      <c r="C2440" t="s">
        <v>7451</v>
      </c>
      <c r="D2440" s="10">
        <v>45829</v>
      </c>
      <c r="E2440" t="s">
        <v>4832</v>
      </c>
      <c r="F2440">
        <v>7</v>
      </c>
      <c r="G2440" t="s">
        <v>374</v>
      </c>
      <c r="H2440" t="s">
        <v>2183</v>
      </c>
      <c r="I2440" t="s">
        <v>55</v>
      </c>
      <c r="J2440">
        <v>1</v>
      </c>
      <c r="K2440">
        <v>5447</v>
      </c>
      <c r="L2440" t="str">
        <f>IFERROR(INDEX(play_attribution!$B$2:$B$328,MATCH(A2440,play_attribution!$A$2:$A$328,0)),"")</f>
        <v/>
      </c>
      <c r="M2440" t="str">
        <f>VLOOKUP(H2440,seller_roster!$A$2:$B$85,2,FALSE)</f>
        <v>Rowan Tran</v>
      </c>
      <c r="N2440" t="str">
        <f>VLOOKUP(C2440,accounts!$A$2:$F$9615,2,FALSE)</f>
        <v>Manufacturing</v>
      </c>
      <c r="O2440" t="str">
        <f>VLOOKUP(C2440,accounts!$A$2:$F$9615,3,FALSE)</f>
        <v>$2.5M-$5M</v>
      </c>
      <c r="P2440" t="str">
        <f>VLOOKUP(C2440,accounts!$A$2:$F$9615,5,FALSE)</f>
        <v>East</v>
      </c>
      <c r="Q2440" t="b">
        <f t="shared" si="39"/>
        <v>1</v>
      </c>
      <c r="R2440" t="e">
        <f>INDEX(removed_duplicate_rows!$A$5:$A$39,MATCH(wins!A2440,removed_duplicate_rows!$A$5:$A$39,0))</f>
        <v>#N/A</v>
      </c>
    </row>
    <row r="2441" spans="1:18" ht="15.75" customHeight="1" x14ac:dyDescent="0.2">
      <c r="A2441" t="s">
        <v>7452</v>
      </c>
      <c r="B2441" t="s">
        <v>7453</v>
      </c>
      <c r="C2441" t="s">
        <v>7454</v>
      </c>
      <c r="D2441" s="10">
        <v>45829</v>
      </c>
      <c r="E2441" t="s">
        <v>4832</v>
      </c>
      <c r="F2441">
        <v>7</v>
      </c>
      <c r="G2441" t="s">
        <v>374</v>
      </c>
      <c r="H2441" t="s">
        <v>391</v>
      </c>
      <c r="I2441" t="s">
        <v>55</v>
      </c>
      <c r="J2441">
        <v>1</v>
      </c>
      <c r="K2441">
        <v>6622</v>
      </c>
      <c r="L2441" t="str">
        <f>IFERROR(INDEX(play_attribution!$B$2:$B$328,MATCH(A2441,play_attribution!$A$2:$A$328,0)),"")</f>
        <v/>
      </c>
      <c r="M2441" t="str">
        <f>VLOOKUP(H2441,seller_roster!$A$2:$B$85,2,FALSE)</f>
        <v>Sam Walsh</v>
      </c>
      <c r="N2441" t="str">
        <f>VLOOKUP(C2441,accounts!$A$2:$F$9615,2,FALSE)</f>
        <v>Nonprofit</v>
      </c>
      <c r="O2441" t="str">
        <f>VLOOKUP(C2441,accounts!$A$2:$F$9615,3,FALSE)</f>
        <v>$2.5M-$5M</v>
      </c>
      <c r="P2441" t="str">
        <f>VLOOKUP(C2441,accounts!$A$2:$F$9615,5,FALSE)</f>
        <v>West</v>
      </c>
      <c r="Q2441" t="b">
        <f t="shared" si="39"/>
        <v>1</v>
      </c>
      <c r="R2441" t="e">
        <f>INDEX(removed_duplicate_rows!$A$5:$A$39,MATCH(wins!A2441,removed_duplicate_rows!$A$5:$A$39,0))</f>
        <v>#N/A</v>
      </c>
    </row>
    <row r="2442" spans="1:18" ht="15.75" customHeight="1" x14ac:dyDescent="0.2">
      <c r="A2442" t="s">
        <v>7455</v>
      </c>
      <c r="B2442" t="s">
        <v>7456</v>
      </c>
      <c r="C2442" t="s">
        <v>7457</v>
      </c>
      <c r="D2442" s="10">
        <v>45829</v>
      </c>
      <c r="E2442" t="s">
        <v>4832</v>
      </c>
      <c r="F2442">
        <v>7</v>
      </c>
      <c r="G2442" t="s">
        <v>374</v>
      </c>
      <c r="H2442" t="s">
        <v>383</v>
      </c>
      <c r="I2442" t="s">
        <v>55</v>
      </c>
      <c r="J2442">
        <v>1</v>
      </c>
      <c r="K2442">
        <v>4566</v>
      </c>
      <c r="L2442" t="str">
        <f>IFERROR(INDEX(play_attribution!$B$2:$B$328,MATCH(A2442,play_attribution!$A$2:$A$328,0)),"")</f>
        <v/>
      </c>
      <c r="M2442" t="str">
        <f>VLOOKUP(H2442,seller_roster!$A$2:$B$85,2,FALSE)</f>
        <v>Flor Ruiz</v>
      </c>
      <c r="N2442" t="str">
        <f>VLOOKUP(C2442,accounts!$A$2:$F$9615,2,FALSE)</f>
        <v>Healthcare Services</v>
      </c>
      <c r="O2442" t="str">
        <f>VLOOKUP(C2442,accounts!$A$2:$F$9615,3,FALSE)</f>
        <v>$5M-$10M</v>
      </c>
      <c r="P2442" t="str">
        <f>VLOOKUP(C2442,accounts!$A$2:$F$9615,5,FALSE)</f>
        <v>Central</v>
      </c>
      <c r="Q2442" t="b">
        <f t="shared" si="39"/>
        <v>1</v>
      </c>
      <c r="R2442" t="e">
        <f>INDEX(removed_duplicate_rows!$A$5:$A$39,MATCH(wins!A2442,removed_duplicate_rows!$A$5:$A$39,0))</f>
        <v>#N/A</v>
      </c>
    </row>
    <row r="2443" spans="1:18" ht="15.75" customHeight="1" x14ac:dyDescent="0.2">
      <c r="A2443" t="s">
        <v>7458</v>
      </c>
      <c r="B2443" t="s">
        <v>7459</v>
      </c>
      <c r="C2443" t="s">
        <v>7460</v>
      </c>
      <c r="D2443" s="10">
        <v>45829</v>
      </c>
      <c r="E2443" t="s">
        <v>4832</v>
      </c>
      <c r="F2443">
        <v>7</v>
      </c>
      <c r="G2443" t="s">
        <v>374</v>
      </c>
      <c r="H2443" t="s">
        <v>383</v>
      </c>
      <c r="I2443" t="s">
        <v>55</v>
      </c>
      <c r="J2443">
        <v>1</v>
      </c>
      <c r="K2443">
        <v>3578</v>
      </c>
      <c r="L2443" t="str">
        <f>IFERROR(INDEX(play_attribution!$B$2:$B$328,MATCH(A2443,play_attribution!$A$2:$A$328,0)),"")</f>
        <v/>
      </c>
      <c r="M2443" t="str">
        <f>VLOOKUP(H2443,seller_roster!$A$2:$B$85,2,FALSE)</f>
        <v>Flor Ruiz</v>
      </c>
      <c r="N2443" t="str">
        <f>VLOOKUP(C2443,accounts!$A$2:$F$9615,2,FALSE)</f>
        <v>Healthcare Services</v>
      </c>
      <c r="O2443" t="str">
        <f>VLOOKUP(C2443,accounts!$A$2:$F$9615,3,FALSE)</f>
        <v>$5M-$10M</v>
      </c>
      <c r="P2443" t="str">
        <f>VLOOKUP(C2443,accounts!$A$2:$F$9615,5,FALSE)</f>
        <v>West</v>
      </c>
      <c r="Q2443" t="b">
        <f t="shared" si="39"/>
        <v>1</v>
      </c>
      <c r="R2443" t="e">
        <f>INDEX(removed_duplicate_rows!$A$5:$A$39,MATCH(wins!A2443,removed_duplicate_rows!$A$5:$A$39,0))</f>
        <v>#N/A</v>
      </c>
    </row>
    <row r="2444" spans="1:18" ht="15.75" customHeight="1" x14ac:dyDescent="0.2">
      <c r="A2444" t="s">
        <v>7461</v>
      </c>
      <c r="B2444" t="s">
        <v>7462</v>
      </c>
      <c r="C2444" t="s">
        <v>7463</v>
      </c>
      <c r="D2444" s="10">
        <v>45829</v>
      </c>
      <c r="E2444" t="s">
        <v>4832</v>
      </c>
      <c r="F2444">
        <v>7</v>
      </c>
      <c r="G2444" t="s">
        <v>374</v>
      </c>
      <c r="H2444" t="s">
        <v>427</v>
      </c>
      <c r="I2444" t="s">
        <v>55</v>
      </c>
      <c r="J2444">
        <v>1</v>
      </c>
      <c r="K2444">
        <v>5206</v>
      </c>
      <c r="L2444" t="str">
        <f>IFERROR(INDEX(play_attribution!$B$2:$B$328,MATCH(A2444,play_attribution!$A$2:$A$328,0)),"")</f>
        <v/>
      </c>
      <c r="M2444" t="str">
        <f>VLOOKUP(H2444,seller_roster!$A$2:$B$85,2,FALSE)</f>
        <v>Peyton Moreau</v>
      </c>
      <c r="N2444" t="str">
        <f>VLOOKUP(C2444,accounts!$A$2:$F$9615,2,FALSE)</f>
        <v>Logistics</v>
      </c>
      <c r="O2444" t="str">
        <f>VLOOKUP(C2444,accounts!$A$2:$F$9615,3,FALSE)</f>
        <v>$2.5M-$5M</v>
      </c>
      <c r="P2444" t="str">
        <f>VLOOKUP(C2444,accounts!$A$2:$F$9615,5,FALSE)</f>
        <v>East</v>
      </c>
      <c r="Q2444" t="b">
        <f t="shared" si="39"/>
        <v>1</v>
      </c>
      <c r="R2444" t="e">
        <f>INDEX(removed_duplicate_rows!$A$5:$A$39,MATCH(wins!A2444,removed_duplicate_rows!$A$5:$A$39,0))</f>
        <v>#N/A</v>
      </c>
    </row>
    <row r="2445" spans="1:18" ht="15.75" customHeight="1" x14ac:dyDescent="0.2">
      <c r="A2445" t="s">
        <v>7464</v>
      </c>
      <c r="B2445" t="s">
        <v>7465</v>
      </c>
      <c r="C2445" t="s">
        <v>7466</v>
      </c>
      <c r="D2445" s="10">
        <v>45829</v>
      </c>
      <c r="E2445" t="s">
        <v>4832</v>
      </c>
      <c r="F2445">
        <v>7</v>
      </c>
      <c r="G2445" t="s">
        <v>374</v>
      </c>
      <c r="H2445" t="s">
        <v>391</v>
      </c>
      <c r="I2445" t="s">
        <v>55</v>
      </c>
      <c r="J2445">
        <v>1</v>
      </c>
      <c r="K2445">
        <v>6118</v>
      </c>
      <c r="L2445" t="str">
        <f>IFERROR(INDEX(play_attribution!$B$2:$B$328,MATCH(A2445,play_attribution!$A$2:$A$328,0)),"")</f>
        <v/>
      </c>
      <c r="M2445" t="str">
        <f>VLOOKUP(H2445,seller_roster!$A$2:$B$85,2,FALSE)</f>
        <v>Sam Walsh</v>
      </c>
      <c r="N2445" t="str">
        <f>VLOOKUP(C2445,accounts!$A$2:$F$9615,2,FALSE)</f>
        <v>Manufacturing</v>
      </c>
      <c r="O2445" t="str">
        <f>VLOOKUP(C2445,accounts!$A$2:$F$9615,3,FALSE)</f>
        <v>$2.5M-$5M</v>
      </c>
      <c r="P2445" t="str">
        <f>VLOOKUP(C2445,accounts!$A$2:$F$9615,5,FALSE)</f>
        <v>East</v>
      </c>
      <c r="Q2445" t="b">
        <f t="shared" si="39"/>
        <v>1</v>
      </c>
      <c r="R2445" t="e">
        <f>INDEX(removed_duplicate_rows!$A$5:$A$39,MATCH(wins!A2445,removed_duplicate_rows!$A$5:$A$39,0))</f>
        <v>#N/A</v>
      </c>
    </row>
    <row r="2446" spans="1:18" ht="15.75" customHeight="1" x14ac:dyDescent="0.2">
      <c r="A2446" t="s">
        <v>7467</v>
      </c>
      <c r="B2446" t="s">
        <v>7468</v>
      </c>
      <c r="C2446" t="s">
        <v>7469</v>
      </c>
      <c r="D2446" s="10">
        <v>45829</v>
      </c>
      <c r="E2446" t="s">
        <v>4832</v>
      </c>
      <c r="F2446">
        <v>7</v>
      </c>
      <c r="G2446" t="s">
        <v>374</v>
      </c>
      <c r="H2446" t="s">
        <v>417</v>
      </c>
      <c r="I2446" t="s">
        <v>55</v>
      </c>
      <c r="J2446">
        <v>1</v>
      </c>
      <c r="K2446">
        <v>4425</v>
      </c>
      <c r="L2446" t="str">
        <f>IFERROR(INDEX(play_attribution!$B$2:$B$328,MATCH(A2446,play_attribution!$A$2:$A$328,0)),"")</f>
        <v/>
      </c>
      <c r="M2446" t="str">
        <f>VLOOKUP(H2446,seller_roster!$A$2:$B$85,2,FALSE)</f>
        <v>Bryn Reyes</v>
      </c>
      <c r="N2446" t="str">
        <f>VLOOKUP(C2446,accounts!$A$2:$F$9615,2,FALSE)</f>
        <v>Hospitality Group</v>
      </c>
      <c r="O2446" t="str">
        <f>VLOOKUP(C2446,accounts!$A$2:$F$9615,3,FALSE)</f>
        <v>$2.5M-$5M</v>
      </c>
      <c r="P2446" t="str">
        <f>VLOOKUP(C2446,accounts!$A$2:$F$9615,5,FALSE)</f>
        <v>Central</v>
      </c>
      <c r="Q2446" t="b">
        <f t="shared" si="39"/>
        <v>1</v>
      </c>
      <c r="R2446" t="e">
        <f>INDEX(removed_duplicate_rows!$A$5:$A$39,MATCH(wins!A2446,removed_duplicate_rows!$A$5:$A$39,0))</f>
        <v>#N/A</v>
      </c>
    </row>
    <row r="2447" spans="1:18" ht="15.75" customHeight="1" x14ac:dyDescent="0.2">
      <c r="A2447" t="s">
        <v>7470</v>
      </c>
      <c r="B2447" t="s">
        <v>7471</v>
      </c>
      <c r="C2447" t="s">
        <v>7472</v>
      </c>
      <c r="D2447" s="10">
        <v>45829</v>
      </c>
      <c r="E2447" t="s">
        <v>4832</v>
      </c>
      <c r="F2447">
        <v>7</v>
      </c>
      <c r="G2447" t="s">
        <v>374</v>
      </c>
      <c r="H2447" t="s">
        <v>417</v>
      </c>
      <c r="I2447" t="s">
        <v>55</v>
      </c>
      <c r="J2447">
        <v>1</v>
      </c>
      <c r="K2447">
        <v>5480</v>
      </c>
      <c r="L2447" t="str">
        <f>IFERROR(INDEX(play_attribution!$B$2:$B$328,MATCH(A2447,play_attribution!$A$2:$A$328,0)),"")</f>
        <v/>
      </c>
      <c r="M2447" t="str">
        <f>VLOOKUP(H2447,seller_roster!$A$2:$B$85,2,FALSE)</f>
        <v>Bryn Reyes</v>
      </c>
      <c r="N2447" t="str">
        <f>VLOOKUP(C2447,accounts!$A$2:$F$9615,2,FALSE)</f>
        <v>Retail Multi-Location</v>
      </c>
      <c r="O2447" t="str">
        <f>VLOOKUP(C2447,accounts!$A$2:$F$9615,3,FALSE)</f>
        <v>$2.5M-$5M</v>
      </c>
      <c r="P2447" t="str">
        <f>VLOOKUP(C2447,accounts!$A$2:$F$9615,5,FALSE)</f>
        <v>East</v>
      </c>
      <c r="Q2447" t="b">
        <f t="shared" si="39"/>
        <v>1</v>
      </c>
      <c r="R2447" t="e">
        <f>INDEX(removed_duplicate_rows!$A$5:$A$39,MATCH(wins!A2447,removed_duplicate_rows!$A$5:$A$39,0))</f>
        <v>#N/A</v>
      </c>
    </row>
    <row r="2448" spans="1:18" ht="15.75" customHeight="1" x14ac:dyDescent="0.2">
      <c r="A2448" t="s">
        <v>7473</v>
      </c>
      <c r="B2448" t="s">
        <v>7474</v>
      </c>
      <c r="C2448" t="s">
        <v>7475</v>
      </c>
      <c r="D2448" s="10">
        <v>45829</v>
      </c>
      <c r="E2448" t="s">
        <v>4832</v>
      </c>
      <c r="F2448">
        <v>7</v>
      </c>
      <c r="G2448" t="s">
        <v>374</v>
      </c>
      <c r="H2448" t="s">
        <v>379</v>
      </c>
      <c r="I2448" t="s">
        <v>55</v>
      </c>
      <c r="J2448">
        <v>1</v>
      </c>
      <c r="K2448">
        <v>4549</v>
      </c>
      <c r="L2448" t="str">
        <f>IFERROR(INDEX(play_attribution!$B$2:$B$328,MATCH(A2448,play_attribution!$A$2:$A$328,0)),"")</f>
        <v/>
      </c>
      <c r="M2448" t="str">
        <f>VLOOKUP(H2448,seller_roster!$A$2:$B$85,2,FALSE)</f>
        <v>Tatum Vega</v>
      </c>
      <c r="N2448" t="str">
        <f>VLOOKUP(C2448,accounts!$A$2:$F$9615,2,FALSE)</f>
        <v>Manufacturing</v>
      </c>
      <c r="O2448" t="str">
        <f>VLOOKUP(C2448,accounts!$A$2:$F$9615,3,FALSE)</f>
        <v>$2.5M-$5M</v>
      </c>
      <c r="P2448" t="str">
        <f>VLOOKUP(C2448,accounts!$A$2:$F$9615,5,FALSE)</f>
        <v>West</v>
      </c>
      <c r="Q2448" t="b">
        <f t="shared" si="39"/>
        <v>1</v>
      </c>
      <c r="R2448" t="e">
        <f>INDEX(removed_duplicate_rows!$A$5:$A$39,MATCH(wins!A2448,removed_duplicate_rows!$A$5:$A$39,0))</f>
        <v>#N/A</v>
      </c>
    </row>
    <row r="2449" spans="1:18" ht="15.75" customHeight="1" x14ac:dyDescent="0.2">
      <c r="A2449" t="s">
        <v>7476</v>
      </c>
      <c r="B2449" t="s">
        <v>7477</v>
      </c>
      <c r="C2449" t="s">
        <v>7478</v>
      </c>
      <c r="D2449" s="10">
        <v>45829</v>
      </c>
      <c r="E2449" t="s">
        <v>4832</v>
      </c>
      <c r="F2449">
        <v>7</v>
      </c>
      <c r="G2449" t="s">
        <v>374</v>
      </c>
      <c r="H2449" t="s">
        <v>383</v>
      </c>
      <c r="I2449" t="s">
        <v>55</v>
      </c>
      <c r="J2449">
        <v>1</v>
      </c>
      <c r="K2449">
        <v>5130</v>
      </c>
      <c r="L2449" t="str">
        <f>IFERROR(INDEX(play_attribution!$B$2:$B$328,MATCH(A2449,play_attribution!$A$2:$A$328,0)),"")</f>
        <v/>
      </c>
      <c r="M2449" t="str">
        <f>VLOOKUP(H2449,seller_roster!$A$2:$B$85,2,FALSE)</f>
        <v>Flor Ruiz</v>
      </c>
      <c r="N2449" t="str">
        <f>VLOOKUP(C2449,accounts!$A$2:$F$9615,2,FALSE)</f>
        <v>Professional Services</v>
      </c>
      <c r="O2449" t="str">
        <f>VLOOKUP(C2449,accounts!$A$2:$F$9615,3,FALSE)</f>
        <v>&gt;$10M</v>
      </c>
      <c r="P2449" t="str">
        <f>VLOOKUP(C2449,accounts!$A$2:$F$9615,5,FALSE)</f>
        <v>Central</v>
      </c>
      <c r="Q2449" t="b">
        <f t="shared" si="39"/>
        <v>1</v>
      </c>
      <c r="R2449" t="e">
        <f>INDEX(removed_duplicate_rows!$A$5:$A$39,MATCH(wins!A2449,removed_duplicate_rows!$A$5:$A$39,0))</f>
        <v>#N/A</v>
      </c>
    </row>
    <row r="2450" spans="1:18" ht="15.75" customHeight="1" x14ac:dyDescent="0.2">
      <c r="A2450" t="s">
        <v>7479</v>
      </c>
      <c r="B2450" t="s">
        <v>7480</v>
      </c>
      <c r="C2450" t="s">
        <v>7481</v>
      </c>
      <c r="D2450" s="10">
        <v>45829</v>
      </c>
      <c r="E2450" t="s">
        <v>4832</v>
      </c>
      <c r="F2450">
        <v>7</v>
      </c>
      <c r="G2450" t="s">
        <v>374</v>
      </c>
      <c r="H2450" t="s">
        <v>387</v>
      </c>
      <c r="I2450" t="s">
        <v>55</v>
      </c>
      <c r="J2450">
        <v>1</v>
      </c>
      <c r="K2450">
        <v>7412</v>
      </c>
      <c r="L2450" t="str">
        <f>IFERROR(INDEX(play_attribution!$B$2:$B$328,MATCH(A2450,play_attribution!$A$2:$A$328,0)),"")</f>
        <v/>
      </c>
      <c r="M2450" t="str">
        <f>VLOOKUP(H2450,seller_roster!$A$2:$B$85,2,FALSE)</f>
        <v>Ray Kim</v>
      </c>
      <c r="N2450" t="str">
        <f>VLOOKUP(C2450,accounts!$A$2:$F$9615,2,FALSE)</f>
        <v>Logistics</v>
      </c>
      <c r="O2450" t="str">
        <f>VLOOKUP(C2450,accounts!$A$2:$F$9615,3,FALSE)</f>
        <v>&gt;$10M</v>
      </c>
      <c r="P2450" t="str">
        <f>VLOOKUP(C2450,accounts!$A$2:$F$9615,5,FALSE)</f>
        <v>Central</v>
      </c>
      <c r="Q2450" t="b">
        <f t="shared" si="39"/>
        <v>1</v>
      </c>
      <c r="R2450" t="e">
        <f>INDEX(removed_duplicate_rows!$A$5:$A$39,MATCH(wins!A2450,removed_duplicate_rows!$A$5:$A$39,0))</f>
        <v>#N/A</v>
      </c>
    </row>
    <row r="2451" spans="1:18" ht="15.75" customHeight="1" x14ac:dyDescent="0.2">
      <c r="A2451" t="s">
        <v>7482</v>
      </c>
      <c r="B2451" t="s">
        <v>7483</v>
      </c>
      <c r="C2451" t="s">
        <v>7484</v>
      </c>
      <c r="D2451" s="10">
        <v>45829</v>
      </c>
      <c r="E2451" t="s">
        <v>4832</v>
      </c>
      <c r="F2451">
        <v>7</v>
      </c>
      <c r="G2451" t="s">
        <v>374</v>
      </c>
      <c r="H2451" t="s">
        <v>449</v>
      </c>
      <c r="I2451" t="s">
        <v>55</v>
      </c>
      <c r="J2451">
        <v>1</v>
      </c>
      <c r="K2451">
        <v>6109</v>
      </c>
      <c r="L2451" t="str">
        <f>IFERROR(INDEX(play_attribution!$B$2:$B$328,MATCH(A2451,play_attribution!$A$2:$A$328,0)),"")</f>
        <v/>
      </c>
      <c r="M2451" t="str">
        <f>VLOOKUP(H2451,seller_roster!$A$2:$B$85,2,FALSE)</f>
        <v>Hayden Okafor</v>
      </c>
      <c r="N2451" t="str">
        <f>VLOOKUP(C2451,accounts!$A$2:$F$9615,2,FALSE)</f>
        <v>Manufacturing</v>
      </c>
      <c r="O2451" t="str">
        <f>VLOOKUP(C2451,accounts!$A$2:$F$9615,3,FALSE)</f>
        <v>$2.5M-$5M</v>
      </c>
      <c r="P2451" t="str">
        <f>VLOOKUP(C2451,accounts!$A$2:$F$9615,5,FALSE)</f>
        <v>West</v>
      </c>
      <c r="Q2451" t="b">
        <f t="shared" si="39"/>
        <v>1</v>
      </c>
      <c r="R2451" t="e">
        <f>INDEX(removed_duplicate_rows!$A$5:$A$39,MATCH(wins!A2451,removed_duplicate_rows!$A$5:$A$39,0))</f>
        <v>#N/A</v>
      </c>
    </row>
    <row r="2452" spans="1:18" ht="15.75" customHeight="1" x14ac:dyDescent="0.2">
      <c r="A2452" t="s">
        <v>7485</v>
      </c>
      <c r="B2452" t="s">
        <v>7486</v>
      </c>
      <c r="C2452" t="s">
        <v>7487</v>
      </c>
      <c r="D2452" s="10">
        <v>45829</v>
      </c>
      <c r="E2452" t="s">
        <v>4832</v>
      </c>
      <c r="F2452">
        <v>7</v>
      </c>
      <c r="G2452" t="s">
        <v>374</v>
      </c>
      <c r="H2452" t="s">
        <v>383</v>
      </c>
      <c r="I2452" t="s">
        <v>55</v>
      </c>
      <c r="J2452">
        <v>1</v>
      </c>
      <c r="K2452">
        <v>4785</v>
      </c>
      <c r="L2452" t="str">
        <f>IFERROR(INDEX(play_attribution!$B$2:$B$328,MATCH(A2452,play_attribution!$A$2:$A$328,0)),"")</f>
        <v/>
      </c>
      <c r="M2452" t="str">
        <f>VLOOKUP(H2452,seller_roster!$A$2:$B$85,2,FALSE)</f>
        <v>Flor Ruiz</v>
      </c>
      <c r="N2452" t="str">
        <f>VLOOKUP(C2452,accounts!$A$2:$F$9615,2,FALSE)</f>
        <v>Logistics</v>
      </c>
      <c r="O2452" t="str">
        <f>VLOOKUP(C2452,accounts!$A$2:$F$9615,3,FALSE)</f>
        <v>$2.5M-$5M</v>
      </c>
      <c r="P2452" t="str">
        <f>VLOOKUP(C2452,accounts!$A$2:$F$9615,5,FALSE)</f>
        <v>East</v>
      </c>
      <c r="Q2452" t="b">
        <f t="shared" si="39"/>
        <v>1</v>
      </c>
      <c r="R2452" t="e">
        <f>INDEX(removed_duplicate_rows!$A$5:$A$39,MATCH(wins!A2452,removed_duplicate_rows!$A$5:$A$39,0))</f>
        <v>#N/A</v>
      </c>
    </row>
    <row r="2453" spans="1:18" ht="15.75" customHeight="1" x14ac:dyDescent="0.2">
      <c r="A2453" t="s">
        <v>7488</v>
      </c>
      <c r="B2453" t="s">
        <v>7489</v>
      </c>
      <c r="C2453" t="s">
        <v>7490</v>
      </c>
      <c r="D2453" s="10">
        <v>45829</v>
      </c>
      <c r="E2453" t="s">
        <v>4832</v>
      </c>
      <c r="F2453">
        <v>7</v>
      </c>
      <c r="G2453" t="s">
        <v>374</v>
      </c>
      <c r="H2453" t="s">
        <v>398</v>
      </c>
      <c r="I2453" t="s">
        <v>55</v>
      </c>
      <c r="J2453">
        <v>1</v>
      </c>
      <c r="K2453">
        <v>5321</v>
      </c>
      <c r="L2453" t="str">
        <f>IFERROR(INDEX(play_attribution!$B$2:$B$328,MATCH(A2453,play_attribution!$A$2:$A$328,0)),"")</f>
        <v/>
      </c>
      <c r="M2453" t="str">
        <f>VLOOKUP(H2453,seller_roster!$A$2:$B$85,2,FALSE)</f>
        <v>Rowan Kim</v>
      </c>
      <c r="N2453" t="str">
        <f>VLOOKUP(C2453,accounts!$A$2:$F$9615,2,FALSE)</f>
        <v>Manufacturing</v>
      </c>
      <c r="O2453" t="str">
        <f>VLOOKUP(C2453,accounts!$A$2:$F$9615,3,FALSE)</f>
        <v>$5M-$10M</v>
      </c>
      <c r="P2453" t="str">
        <f>VLOOKUP(C2453,accounts!$A$2:$F$9615,5,FALSE)</f>
        <v>West</v>
      </c>
      <c r="Q2453" t="b">
        <f t="shared" si="39"/>
        <v>1</v>
      </c>
      <c r="R2453" t="e">
        <f>INDEX(removed_duplicate_rows!$A$5:$A$39,MATCH(wins!A2453,removed_duplicate_rows!$A$5:$A$39,0))</f>
        <v>#N/A</v>
      </c>
    </row>
    <row r="2454" spans="1:18" ht="15.75" customHeight="1" x14ac:dyDescent="0.2">
      <c r="A2454" t="s">
        <v>7491</v>
      </c>
      <c r="B2454" t="s">
        <v>7492</v>
      </c>
      <c r="C2454" t="s">
        <v>7493</v>
      </c>
      <c r="D2454" s="10">
        <v>45829</v>
      </c>
      <c r="E2454" t="s">
        <v>4832</v>
      </c>
      <c r="F2454">
        <v>7</v>
      </c>
      <c r="G2454" t="s">
        <v>374</v>
      </c>
      <c r="H2454" t="s">
        <v>417</v>
      </c>
      <c r="I2454" t="s">
        <v>55</v>
      </c>
      <c r="J2454">
        <v>1</v>
      </c>
      <c r="K2454">
        <v>4785</v>
      </c>
      <c r="L2454" t="str">
        <f>IFERROR(INDEX(play_attribution!$B$2:$B$328,MATCH(A2454,play_attribution!$A$2:$A$328,0)),"")</f>
        <v/>
      </c>
      <c r="M2454" t="str">
        <f>VLOOKUP(H2454,seller_roster!$A$2:$B$85,2,FALSE)</f>
        <v>Bryn Reyes</v>
      </c>
      <c r="N2454" t="str">
        <f>VLOOKUP(C2454,accounts!$A$2:$F$9615,2,FALSE)</f>
        <v>Professional Services</v>
      </c>
      <c r="O2454" t="str">
        <f>VLOOKUP(C2454,accounts!$A$2:$F$9615,3,FALSE)</f>
        <v>$2.5M-$5M</v>
      </c>
      <c r="P2454" t="str">
        <f>VLOOKUP(C2454,accounts!$A$2:$F$9615,5,FALSE)</f>
        <v>West</v>
      </c>
      <c r="Q2454" t="b">
        <f t="shared" si="39"/>
        <v>1</v>
      </c>
      <c r="R2454" t="e">
        <f>INDEX(removed_duplicate_rows!$A$5:$A$39,MATCH(wins!A2454,removed_duplicate_rows!$A$5:$A$39,0))</f>
        <v>#N/A</v>
      </c>
    </row>
    <row r="2455" spans="1:18" ht="15.75" customHeight="1" x14ac:dyDescent="0.2">
      <c r="A2455" t="s">
        <v>7494</v>
      </c>
      <c r="B2455" t="s">
        <v>7495</v>
      </c>
      <c r="C2455" t="s">
        <v>7496</v>
      </c>
      <c r="D2455" s="10">
        <v>45829</v>
      </c>
      <c r="E2455" t="s">
        <v>4832</v>
      </c>
      <c r="F2455">
        <v>7</v>
      </c>
      <c r="G2455" t="s">
        <v>374</v>
      </c>
      <c r="H2455" t="s">
        <v>402</v>
      </c>
      <c r="I2455" t="s">
        <v>55</v>
      </c>
      <c r="J2455">
        <v>1</v>
      </c>
      <c r="K2455">
        <v>5045</v>
      </c>
      <c r="L2455" t="str">
        <f>IFERROR(INDEX(play_attribution!$B$2:$B$328,MATCH(A2455,play_attribution!$A$2:$A$328,0)),"")</f>
        <v/>
      </c>
      <c r="M2455" t="str">
        <f>VLOOKUP(H2455,seller_roster!$A$2:$B$85,2,FALSE)</f>
        <v>Frankie Vega</v>
      </c>
      <c r="N2455" t="str">
        <f>VLOOKUP(C2455,accounts!$A$2:$F$9615,2,FALSE)</f>
        <v>Logistics</v>
      </c>
      <c r="O2455" t="str">
        <f>VLOOKUP(C2455,accounts!$A$2:$F$9615,3,FALSE)</f>
        <v>$5M-$10M</v>
      </c>
      <c r="P2455" t="str">
        <f>VLOOKUP(C2455,accounts!$A$2:$F$9615,5,FALSE)</f>
        <v>East</v>
      </c>
      <c r="Q2455" t="b">
        <f t="shared" si="39"/>
        <v>1</v>
      </c>
      <c r="R2455" t="e">
        <f>INDEX(removed_duplicate_rows!$A$5:$A$39,MATCH(wins!A2455,removed_duplicate_rows!$A$5:$A$39,0))</f>
        <v>#N/A</v>
      </c>
    </row>
    <row r="2456" spans="1:18" ht="15.75" customHeight="1" x14ac:dyDescent="0.2">
      <c r="A2456" t="s">
        <v>7497</v>
      </c>
      <c r="B2456" t="s">
        <v>7498</v>
      </c>
      <c r="C2456" t="s">
        <v>7499</v>
      </c>
      <c r="D2456" s="10">
        <v>45829</v>
      </c>
      <c r="E2456" t="s">
        <v>4832</v>
      </c>
      <c r="F2456">
        <v>7</v>
      </c>
      <c r="G2456" t="s">
        <v>374</v>
      </c>
      <c r="H2456" t="s">
        <v>383</v>
      </c>
      <c r="I2456" t="s">
        <v>55</v>
      </c>
      <c r="J2456">
        <v>1</v>
      </c>
      <c r="K2456">
        <v>5566</v>
      </c>
      <c r="L2456" t="str">
        <f>IFERROR(INDEX(play_attribution!$B$2:$B$328,MATCH(A2456,play_attribution!$A$2:$A$328,0)),"")</f>
        <v/>
      </c>
      <c r="M2456" t="str">
        <f>VLOOKUP(H2456,seller_roster!$A$2:$B$85,2,FALSE)</f>
        <v>Flor Ruiz</v>
      </c>
      <c r="N2456" t="str">
        <f>VLOOKUP(C2456,accounts!$A$2:$F$9615,2,FALSE)</f>
        <v>Healthcare Services</v>
      </c>
      <c r="O2456" t="str">
        <f>VLOOKUP(C2456,accounts!$A$2:$F$9615,3,FALSE)</f>
        <v>$5M-$10M</v>
      </c>
      <c r="P2456" t="str">
        <f>VLOOKUP(C2456,accounts!$A$2:$F$9615,5,FALSE)</f>
        <v>West</v>
      </c>
      <c r="Q2456" t="b">
        <f t="shared" si="39"/>
        <v>1</v>
      </c>
      <c r="R2456" t="e">
        <f>INDEX(removed_duplicate_rows!$A$5:$A$39,MATCH(wins!A2456,removed_duplicate_rows!$A$5:$A$39,0))</f>
        <v>#N/A</v>
      </c>
    </row>
    <row r="2457" spans="1:18" ht="15.75" customHeight="1" x14ac:dyDescent="0.2">
      <c r="A2457" t="s">
        <v>7500</v>
      </c>
      <c r="B2457" t="s">
        <v>7501</v>
      </c>
      <c r="C2457" t="s">
        <v>7502</v>
      </c>
      <c r="D2457" s="10">
        <v>45829</v>
      </c>
      <c r="E2457" t="s">
        <v>4832</v>
      </c>
      <c r="F2457">
        <v>7</v>
      </c>
      <c r="G2457" t="s">
        <v>374</v>
      </c>
      <c r="H2457" t="s">
        <v>409</v>
      </c>
      <c r="I2457" t="s">
        <v>55</v>
      </c>
      <c r="J2457">
        <v>1</v>
      </c>
      <c r="K2457">
        <v>5255</v>
      </c>
      <c r="L2457" t="str">
        <f>IFERROR(INDEX(play_attribution!$B$2:$B$328,MATCH(A2457,play_attribution!$A$2:$A$328,0)),"")</f>
        <v/>
      </c>
      <c r="M2457" t="str">
        <f>VLOOKUP(H2457,seller_roster!$A$2:$B$85,2,FALSE)</f>
        <v>Devon Okafor</v>
      </c>
      <c r="N2457" t="str">
        <f>VLOOKUP(C2457,accounts!$A$2:$F$9615,2,FALSE)</f>
        <v>Field Services</v>
      </c>
      <c r="O2457" t="str">
        <f>VLOOKUP(C2457,accounts!$A$2:$F$9615,3,FALSE)</f>
        <v>$1M-$2.5M</v>
      </c>
      <c r="P2457" t="str">
        <f>VLOOKUP(C2457,accounts!$A$2:$F$9615,5,FALSE)</f>
        <v>West</v>
      </c>
      <c r="Q2457" t="b">
        <f t="shared" si="39"/>
        <v>1</v>
      </c>
      <c r="R2457" t="e">
        <f>INDEX(removed_duplicate_rows!$A$5:$A$39,MATCH(wins!A2457,removed_duplicate_rows!$A$5:$A$39,0))</f>
        <v>#N/A</v>
      </c>
    </row>
    <row r="2458" spans="1:18" ht="15.75" customHeight="1" x14ac:dyDescent="0.2">
      <c r="A2458" t="s">
        <v>7503</v>
      </c>
      <c r="B2458" t="s">
        <v>7504</v>
      </c>
      <c r="C2458" t="s">
        <v>7505</v>
      </c>
      <c r="D2458" s="10">
        <v>45829</v>
      </c>
      <c r="E2458" t="s">
        <v>4832</v>
      </c>
      <c r="F2458">
        <v>7</v>
      </c>
      <c r="G2458" t="s">
        <v>374</v>
      </c>
      <c r="H2458" t="s">
        <v>4096</v>
      </c>
      <c r="I2458" t="s">
        <v>55</v>
      </c>
      <c r="J2458">
        <v>1</v>
      </c>
      <c r="K2458">
        <v>8284</v>
      </c>
      <c r="L2458" t="str">
        <f>IFERROR(INDEX(play_attribution!$B$2:$B$328,MATCH(A2458,play_attribution!$A$2:$A$328,0)),"")</f>
        <v/>
      </c>
      <c r="M2458" t="str">
        <f>VLOOKUP(H2458,seller_roster!$A$2:$B$85,2,FALSE)</f>
        <v>Vesper Kim</v>
      </c>
      <c r="N2458" t="str">
        <f>VLOOKUP(C2458,accounts!$A$2:$F$9615,2,FALSE)</f>
        <v>Nonprofit</v>
      </c>
      <c r="O2458" t="str">
        <f>VLOOKUP(C2458,accounts!$A$2:$F$9615,3,FALSE)</f>
        <v>$5M-$10M</v>
      </c>
      <c r="P2458" t="str">
        <f>VLOOKUP(C2458,accounts!$A$2:$F$9615,5,FALSE)</f>
        <v>West</v>
      </c>
      <c r="Q2458" t="b">
        <f t="shared" si="39"/>
        <v>1</v>
      </c>
      <c r="R2458" t="e">
        <f>INDEX(removed_duplicate_rows!$A$5:$A$39,MATCH(wins!A2458,removed_duplicate_rows!$A$5:$A$39,0))</f>
        <v>#N/A</v>
      </c>
    </row>
    <row r="2459" spans="1:18" ht="15.75" customHeight="1" x14ac:dyDescent="0.2">
      <c r="A2459" t="s">
        <v>7506</v>
      </c>
      <c r="B2459" t="s">
        <v>7507</v>
      </c>
      <c r="C2459" t="s">
        <v>7508</v>
      </c>
      <c r="D2459" s="10">
        <v>45829</v>
      </c>
      <c r="E2459" t="s">
        <v>4832</v>
      </c>
      <c r="F2459">
        <v>7</v>
      </c>
      <c r="G2459" t="s">
        <v>374</v>
      </c>
      <c r="H2459" t="s">
        <v>379</v>
      </c>
      <c r="I2459" t="s">
        <v>55</v>
      </c>
      <c r="J2459">
        <v>1</v>
      </c>
      <c r="K2459">
        <v>5210</v>
      </c>
      <c r="L2459" t="str">
        <f>IFERROR(INDEX(play_attribution!$B$2:$B$328,MATCH(A2459,play_attribution!$A$2:$A$328,0)),"")</f>
        <v/>
      </c>
      <c r="M2459" t="str">
        <f>VLOOKUP(H2459,seller_roster!$A$2:$B$85,2,FALSE)</f>
        <v>Tatum Vega</v>
      </c>
      <c r="N2459" t="str">
        <f>VLOOKUP(C2459,accounts!$A$2:$F$9615,2,FALSE)</f>
        <v>Healthcare Services</v>
      </c>
      <c r="O2459" t="str">
        <f>VLOOKUP(C2459,accounts!$A$2:$F$9615,3,FALSE)</f>
        <v>&lt;$1M</v>
      </c>
      <c r="P2459" t="str">
        <f>VLOOKUP(C2459,accounts!$A$2:$F$9615,5,FALSE)</f>
        <v>West</v>
      </c>
      <c r="Q2459" t="b">
        <f t="shared" si="39"/>
        <v>1</v>
      </c>
      <c r="R2459" t="e">
        <f>INDEX(removed_duplicate_rows!$A$5:$A$39,MATCH(wins!A2459,removed_duplicate_rows!$A$5:$A$39,0))</f>
        <v>#N/A</v>
      </c>
    </row>
    <row r="2460" spans="1:18" ht="15.75" customHeight="1" x14ac:dyDescent="0.2">
      <c r="A2460" t="s">
        <v>7509</v>
      </c>
      <c r="B2460" t="s">
        <v>7510</v>
      </c>
      <c r="C2460" t="s">
        <v>7511</v>
      </c>
      <c r="D2460" s="10">
        <v>45829</v>
      </c>
      <c r="E2460" t="s">
        <v>4832</v>
      </c>
      <c r="F2460">
        <v>7</v>
      </c>
      <c r="G2460" t="s">
        <v>374</v>
      </c>
      <c r="H2460" t="s">
        <v>402</v>
      </c>
      <c r="I2460" t="s">
        <v>55</v>
      </c>
      <c r="J2460">
        <v>1</v>
      </c>
      <c r="K2460">
        <v>4149</v>
      </c>
      <c r="L2460" t="str">
        <f>IFERROR(INDEX(play_attribution!$B$2:$B$328,MATCH(A2460,play_attribution!$A$2:$A$328,0)),"")</f>
        <v/>
      </c>
      <c r="M2460" t="str">
        <f>VLOOKUP(H2460,seller_roster!$A$2:$B$85,2,FALSE)</f>
        <v>Frankie Vega</v>
      </c>
      <c r="N2460" t="str">
        <f>VLOOKUP(C2460,accounts!$A$2:$F$9615,2,FALSE)</f>
        <v>Field Services</v>
      </c>
      <c r="O2460" t="str">
        <f>VLOOKUP(C2460,accounts!$A$2:$F$9615,3,FALSE)</f>
        <v>$2.5M-$5M</v>
      </c>
      <c r="P2460" t="str">
        <f>VLOOKUP(C2460,accounts!$A$2:$F$9615,5,FALSE)</f>
        <v>West</v>
      </c>
      <c r="Q2460" t="b">
        <f t="shared" si="39"/>
        <v>1</v>
      </c>
      <c r="R2460" t="e">
        <f>INDEX(removed_duplicate_rows!$A$5:$A$39,MATCH(wins!A2460,removed_duplicate_rows!$A$5:$A$39,0))</f>
        <v>#N/A</v>
      </c>
    </row>
    <row r="2461" spans="1:18" ht="15.75" customHeight="1" x14ac:dyDescent="0.2">
      <c r="A2461" t="s">
        <v>7512</v>
      </c>
      <c r="B2461" t="s">
        <v>7513</v>
      </c>
      <c r="C2461" t="s">
        <v>7514</v>
      </c>
      <c r="D2461" s="10">
        <v>45829</v>
      </c>
      <c r="E2461" t="s">
        <v>4832</v>
      </c>
      <c r="F2461">
        <v>7</v>
      </c>
      <c r="G2461" t="s">
        <v>374</v>
      </c>
      <c r="H2461" t="s">
        <v>1123</v>
      </c>
      <c r="I2461" t="s">
        <v>55</v>
      </c>
      <c r="J2461">
        <v>1</v>
      </c>
      <c r="K2461">
        <v>4237</v>
      </c>
      <c r="L2461" t="str">
        <f>IFERROR(INDEX(play_attribution!$B$2:$B$328,MATCH(A2461,play_attribution!$A$2:$A$328,0)),"")</f>
        <v/>
      </c>
      <c r="M2461" t="str">
        <f>VLOOKUP(H2461,seller_roster!$A$2:$B$85,2,FALSE)</f>
        <v>Peyton Silva</v>
      </c>
      <c r="N2461" t="str">
        <f>VLOOKUP(C2461,accounts!$A$2:$F$9615,2,FALSE)</f>
        <v>Logistics</v>
      </c>
      <c r="O2461" t="str">
        <f>VLOOKUP(C2461,accounts!$A$2:$F$9615,3,FALSE)</f>
        <v>$1M-$2.5M</v>
      </c>
      <c r="P2461" t="str">
        <f>VLOOKUP(C2461,accounts!$A$2:$F$9615,5,FALSE)</f>
        <v>Central</v>
      </c>
      <c r="Q2461" t="b">
        <f t="shared" si="39"/>
        <v>1</v>
      </c>
      <c r="R2461" t="e">
        <f>INDEX(removed_duplicate_rows!$A$5:$A$39,MATCH(wins!A2461,removed_duplicate_rows!$A$5:$A$39,0))</f>
        <v>#N/A</v>
      </c>
    </row>
    <row r="2462" spans="1:18" ht="15.75" customHeight="1" x14ac:dyDescent="0.2">
      <c r="A2462" t="s">
        <v>7515</v>
      </c>
      <c r="B2462" t="s">
        <v>7516</v>
      </c>
      <c r="C2462" t="s">
        <v>7517</v>
      </c>
      <c r="D2462" s="10">
        <v>45829</v>
      </c>
      <c r="E2462" t="s">
        <v>4832</v>
      </c>
      <c r="F2462">
        <v>7</v>
      </c>
      <c r="G2462" t="s">
        <v>374</v>
      </c>
      <c r="H2462" t="s">
        <v>1123</v>
      </c>
      <c r="I2462" t="s">
        <v>55</v>
      </c>
      <c r="J2462">
        <v>1</v>
      </c>
      <c r="K2462">
        <v>4351</v>
      </c>
      <c r="L2462" t="str">
        <f>IFERROR(INDEX(play_attribution!$B$2:$B$328,MATCH(A2462,play_attribution!$A$2:$A$328,0)),"")</f>
        <v/>
      </c>
      <c r="M2462" t="str">
        <f>VLOOKUP(H2462,seller_roster!$A$2:$B$85,2,FALSE)</f>
        <v>Peyton Silva</v>
      </c>
      <c r="N2462" t="str">
        <f>VLOOKUP(C2462,accounts!$A$2:$F$9615,2,FALSE)</f>
        <v>Construction</v>
      </c>
      <c r="O2462" t="str">
        <f>VLOOKUP(C2462,accounts!$A$2:$F$9615,3,FALSE)</f>
        <v>&gt;$10M</v>
      </c>
      <c r="P2462" t="str">
        <f>VLOOKUP(C2462,accounts!$A$2:$F$9615,5,FALSE)</f>
        <v>East</v>
      </c>
      <c r="Q2462" t="b">
        <f t="shared" si="39"/>
        <v>1</v>
      </c>
      <c r="R2462" t="e">
        <f>INDEX(removed_duplicate_rows!$A$5:$A$39,MATCH(wins!A2462,removed_duplicate_rows!$A$5:$A$39,0))</f>
        <v>#N/A</v>
      </c>
    </row>
    <row r="2463" spans="1:18" ht="15.75" customHeight="1" x14ac:dyDescent="0.2">
      <c r="A2463" t="s">
        <v>7518</v>
      </c>
      <c r="B2463" t="s">
        <v>7519</v>
      </c>
      <c r="C2463" t="s">
        <v>7520</v>
      </c>
      <c r="D2463" s="10">
        <v>45829</v>
      </c>
      <c r="E2463" t="s">
        <v>4832</v>
      </c>
      <c r="F2463">
        <v>7</v>
      </c>
      <c r="G2463" t="s">
        <v>374</v>
      </c>
      <c r="H2463" t="s">
        <v>398</v>
      </c>
      <c r="I2463" t="s">
        <v>55</v>
      </c>
      <c r="J2463">
        <v>1</v>
      </c>
      <c r="K2463">
        <v>5659</v>
      </c>
      <c r="L2463" t="str">
        <f>IFERROR(INDEX(play_attribution!$B$2:$B$328,MATCH(A2463,play_attribution!$A$2:$A$328,0)),"")</f>
        <v/>
      </c>
      <c r="M2463" t="str">
        <f>VLOOKUP(H2463,seller_roster!$A$2:$B$85,2,FALSE)</f>
        <v>Rowan Kim</v>
      </c>
      <c r="N2463" t="str">
        <f>VLOOKUP(C2463,accounts!$A$2:$F$9615,2,FALSE)</f>
        <v>Manufacturing</v>
      </c>
      <c r="O2463" t="str">
        <f>VLOOKUP(C2463,accounts!$A$2:$F$9615,3,FALSE)</f>
        <v>$2.5M-$5M</v>
      </c>
      <c r="P2463" t="str">
        <f>VLOOKUP(C2463,accounts!$A$2:$F$9615,5,FALSE)</f>
        <v>East</v>
      </c>
      <c r="Q2463" t="b">
        <f t="shared" si="39"/>
        <v>1</v>
      </c>
      <c r="R2463" t="e">
        <f>INDEX(removed_duplicate_rows!$A$5:$A$39,MATCH(wins!A2463,removed_duplicate_rows!$A$5:$A$39,0))</f>
        <v>#N/A</v>
      </c>
    </row>
    <row r="2464" spans="1:18" ht="15.75" customHeight="1" x14ac:dyDescent="0.2">
      <c r="A2464" t="s">
        <v>7521</v>
      </c>
      <c r="B2464" t="s">
        <v>7522</v>
      </c>
      <c r="C2464" t="s">
        <v>7523</v>
      </c>
      <c r="D2464" s="10">
        <v>45829</v>
      </c>
      <c r="E2464" t="s">
        <v>4832</v>
      </c>
      <c r="F2464">
        <v>7</v>
      </c>
      <c r="G2464" t="s">
        <v>374</v>
      </c>
      <c r="H2464" t="s">
        <v>4096</v>
      </c>
      <c r="I2464" t="s">
        <v>55</v>
      </c>
      <c r="J2464">
        <v>1</v>
      </c>
      <c r="K2464">
        <v>6522</v>
      </c>
      <c r="L2464" t="str">
        <f>IFERROR(INDEX(play_attribution!$B$2:$B$328,MATCH(A2464,play_attribution!$A$2:$A$328,0)),"")</f>
        <v/>
      </c>
      <c r="M2464" t="str">
        <f>VLOOKUP(H2464,seller_roster!$A$2:$B$85,2,FALSE)</f>
        <v>Vesper Kim</v>
      </c>
      <c r="N2464" t="str">
        <f>VLOOKUP(C2464,accounts!$A$2:$F$9615,2,FALSE)</f>
        <v>Retail Multi-Location</v>
      </c>
      <c r="O2464" t="str">
        <f>VLOOKUP(C2464,accounts!$A$2:$F$9615,3,FALSE)</f>
        <v>$5M-$10M</v>
      </c>
      <c r="P2464" t="str">
        <f>VLOOKUP(C2464,accounts!$A$2:$F$9615,5,FALSE)</f>
        <v>West</v>
      </c>
      <c r="Q2464" t="b">
        <f t="shared" si="39"/>
        <v>1</v>
      </c>
      <c r="R2464" t="e">
        <f>INDEX(removed_duplicate_rows!$A$5:$A$39,MATCH(wins!A2464,removed_duplicate_rows!$A$5:$A$39,0))</f>
        <v>#N/A</v>
      </c>
    </row>
    <row r="2465" spans="1:18" ht="15.75" customHeight="1" x14ac:dyDescent="0.2">
      <c r="A2465" t="s">
        <v>7524</v>
      </c>
      <c r="B2465" t="s">
        <v>7525</v>
      </c>
      <c r="C2465" t="s">
        <v>7526</v>
      </c>
      <c r="D2465" s="10">
        <v>45829</v>
      </c>
      <c r="E2465" t="s">
        <v>4832</v>
      </c>
      <c r="F2465">
        <v>7</v>
      </c>
      <c r="G2465" t="s">
        <v>374</v>
      </c>
      <c r="H2465" t="s">
        <v>1123</v>
      </c>
      <c r="I2465" t="s">
        <v>55</v>
      </c>
      <c r="J2465">
        <v>1</v>
      </c>
      <c r="K2465">
        <v>5390</v>
      </c>
      <c r="L2465" t="str">
        <f>IFERROR(INDEX(play_attribution!$B$2:$B$328,MATCH(A2465,play_attribution!$A$2:$A$328,0)),"")</f>
        <v/>
      </c>
      <c r="M2465" t="str">
        <f>VLOOKUP(H2465,seller_roster!$A$2:$B$85,2,FALSE)</f>
        <v>Peyton Silva</v>
      </c>
      <c r="N2465" t="str">
        <f>VLOOKUP(C2465,accounts!$A$2:$F$9615,2,FALSE)</f>
        <v>Wholesale &amp; Distribution</v>
      </c>
      <c r="O2465" t="str">
        <f>VLOOKUP(C2465,accounts!$A$2:$F$9615,3,FALSE)</f>
        <v>&lt;$1M</v>
      </c>
      <c r="P2465" t="str">
        <f>VLOOKUP(C2465,accounts!$A$2:$F$9615,5,FALSE)</f>
        <v>East</v>
      </c>
      <c r="Q2465" t="b">
        <f t="shared" si="39"/>
        <v>1</v>
      </c>
      <c r="R2465" t="e">
        <f>INDEX(removed_duplicate_rows!$A$5:$A$39,MATCH(wins!A2465,removed_duplicate_rows!$A$5:$A$39,0))</f>
        <v>#N/A</v>
      </c>
    </row>
    <row r="2466" spans="1:18" ht="15.75" customHeight="1" x14ac:dyDescent="0.2">
      <c r="A2466" t="s">
        <v>7527</v>
      </c>
      <c r="B2466" t="s">
        <v>7528</v>
      </c>
      <c r="C2466" t="s">
        <v>7529</v>
      </c>
      <c r="D2466" s="10">
        <v>45829</v>
      </c>
      <c r="E2466" t="s">
        <v>4832</v>
      </c>
      <c r="F2466">
        <v>7</v>
      </c>
      <c r="G2466" t="s">
        <v>374</v>
      </c>
      <c r="H2466" t="s">
        <v>387</v>
      </c>
      <c r="I2466" t="s">
        <v>55</v>
      </c>
      <c r="J2466">
        <v>1</v>
      </c>
      <c r="K2466">
        <v>7646</v>
      </c>
      <c r="L2466" t="str">
        <f>IFERROR(INDEX(play_attribution!$B$2:$B$328,MATCH(A2466,play_attribution!$A$2:$A$328,0)),"")</f>
        <v/>
      </c>
      <c r="M2466" t="str">
        <f>VLOOKUP(H2466,seller_roster!$A$2:$B$85,2,FALSE)</f>
        <v>Ray Kim</v>
      </c>
      <c r="N2466" t="str">
        <f>VLOOKUP(C2466,accounts!$A$2:$F$9615,2,FALSE)</f>
        <v>Manufacturing</v>
      </c>
      <c r="O2466" t="str">
        <f>VLOOKUP(C2466,accounts!$A$2:$F$9615,3,FALSE)</f>
        <v>$5M-$10M</v>
      </c>
      <c r="P2466" t="str">
        <f>VLOOKUP(C2466,accounts!$A$2:$F$9615,5,FALSE)</f>
        <v>West</v>
      </c>
      <c r="Q2466" t="b">
        <f t="shared" si="39"/>
        <v>1</v>
      </c>
      <c r="R2466" t="e">
        <f>INDEX(removed_duplicate_rows!$A$5:$A$39,MATCH(wins!A2466,removed_duplicate_rows!$A$5:$A$39,0))</f>
        <v>#N/A</v>
      </c>
    </row>
    <row r="2467" spans="1:18" ht="15.75" customHeight="1" x14ac:dyDescent="0.2">
      <c r="A2467" t="s">
        <v>7530</v>
      </c>
      <c r="B2467" t="s">
        <v>7531</v>
      </c>
      <c r="C2467" t="s">
        <v>7532</v>
      </c>
      <c r="D2467" s="10">
        <v>45836</v>
      </c>
      <c r="E2467" t="s">
        <v>4832</v>
      </c>
      <c r="F2467">
        <v>8</v>
      </c>
      <c r="G2467" t="s">
        <v>53</v>
      </c>
      <c r="H2467" t="s">
        <v>65</v>
      </c>
      <c r="I2467" t="s">
        <v>55</v>
      </c>
      <c r="J2467">
        <v>1</v>
      </c>
      <c r="K2467">
        <v>20303</v>
      </c>
      <c r="L2467" t="str">
        <f>IFERROR(INDEX(play_attribution!$B$2:$B$328,MATCH(A2467,play_attribution!$A$2:$A$328,0)),"")</f>
        <v/>
      </c>
      <c r="M2467" t="str">
        <f>VLOOKUP(H2467,seller_roster!$A$2:$B$85,2,FALSE)</f>
        <v>Bryn Moreau</v>
      </c>
      <c r="N2467" t="str">
        <f>VLOOKUP(C2467,accounts!$A$2:$F$9615,2,FALSE)</f>
        <v>Nonprofit</v>
      </c>
      <c r="O2467" t="str">
        <f>VLOOKUP(C2467,accounts!$A$2:$F$9615,3,FALSE)</f>
        <v>$5M-$10M</v>
      </c>
      <c r="P2467" t="str">
        <f>VLOOKUP(C2467,accounts!$A$2:$F$9615,5,FALSE)</f>
        <v>Central</v>
      </c>
      <c r="Q2467" t="b">
        <f t="shared" si="39"/>
        <v>1</v>
      </c>
      <c r="R2467" t="e">
        <f>INDEX(removed_duplicate_rows!$A$5:$A$39,MATCH(wins!A2467,removed_duplicate_rows!$A$5:$A$39,0))</f>
        <v>#N/A</v>
      </c>
    </row>
    <row r="2468" spans="1:18" ht="15.75" customHeight="1" x14ac:dyDescent="0.2">
      <c r="A2468" t="s">
        <v>7533</v>
      </c>
      <c r="B2468" t="s">
        <v>7534</v>
      </c>
      <c r="C2468" t="s">
        <v>7535</v>
      </c>
      <c r="D2468" s="10">
        <v>45836</v>
      </c>
      <c r="E2468" t="s">
        <v>4832</v>
      </c>
      <c r="F2468">
        <v>8</v>
      </c>
      <c r="G2468" t="s">
        <v>53</v>
      </c>
      <c r="H2468" t="s">
        <v>1208</v>
      </c>
      <c r="I2468" t="s">
        <v>55</v>
      </c>
      <c r="J2468">
        <v>1</v>
      </c>
      <c r="K2468">
        <v>17554</v>
      </c>
      <c r="L2468" t="str">
        <f>IFERROR(INDEX(play_attribution!$B$2:$B$328,MATCH(A2468,play_attribution!$A$2:$A$328,0)),"")</f>
        <v/>
      </c>
      <c r="M2468" t="str">
        <f>VLOOKUP(H2468,seller_roster!$A$2:$B$85,2,FALSE)</f>
        <v>Eden Okafor</v>
      </c>
      <c r="N2468" t="str">
        <f>VLOOKUP(C2468,accounts!$A$2:$F$9615,2,FALSE)</f>
        <v>Retail Multi-Location</v>
      </c>
      <c r="O2468" t="str">
        <f>VLOOKUP(C2468,accounts!$A$2:$F$9615,3,FALSE)</f>
        <v>$2.5M-$5M</v>
      </c>
      <c r="P2468" t="str">
        <f>VLOOKUP(C2468,accounts!$A$2:$F$9615,5,FALSE)</f>
        <v>West</v>
      </c>
      <c r="Q2468" t="b">
        <f t="shared" si="39"/>
        <v>1</v>
      </c>
      <c r="R2468" t="e">
        <f>INDEX(removed_duplicate_rows!$A$5:$A$39,MATCH(wins!A2468,removed_duplicate_rows!$A$5:$A$39,0))</f>
        <v>#N/A</v>
      </c>
    </row>
    <row r="2469" spans="1:18" ht="15.75" customHeight="1" x14ac:dyDescent="0.2">
      <c r="A2469" t="s">
        <v>7536</v>
      </c>
      <c r="B2469" t="s">
        <v>7537</v>
      </c>
      <c r="C2469" t="s">
        <v>7538</v>
      </c>
      <c r="D2469" s="10">
        <v>45836</v>
      </c>
      <c r="E2469" t="s">
        <v>4832</v>
      </c>
      <c r="F2469">
        <v>8</v>
      </c>
      <c r="G2469" t="s">
        <v>53</v>
      </c>
      <c r="H2469" t="s">
        <v>69</v>
      </c>
      <c r="I2469" t="s">
        <v>55</v>
      </c>
      <c r="J2469">
        <v>1</v>
      </c>
      <c r="K2469">
        <v>15797</v>
      </c>
      <c r="L2469" t="str">
        <f>IFERROR(INDEX(play_attribution!$B$2:$B$328,MATCH(A2469,play_attribution!$A$2:$A$328,0)),"")</f>
        <v/>
      </c>
      <c r="M2469" t="str">
        <f>VLOOKUP(H2469,seller_roster!$A$2:$B$85,2,FALSE)</f>
        <v>Uma Moreau</v>
      </c>
      <c r="N2469" t="str">
        <f>VLOOKUP(C2469,accounts!$A$2:$F$9615,2,FALSE)</f>
        <v>Professional Services</v>
      </c>
      <c r="O2469" t="str">
        <f>VLOOKUP(C2469,accounts!$A$2:$F$9615,3,FALSE)</f>
        <v>$5M-$10M</v>
      </c>
      <c r="P2469" t="str">
        <f>VLOOKUP(C2469,accounts!$A$2:$F$9615,5,FALSE)</f>
        <v>Central</v>
      </c>
      <c r="Q2469" t="b">
        <f t="shared" si="39"/>
        <v>1</v>
      </c>
      <c r="R2469" t="e">
        <f>INDEX(removed_duplicate_rows!$A$5:$A$39,MATCH(wins!A2469,removed_duplicate_rows!$A$5:$A$39,0))</f>
        <v>#N/A</v>
      </c>
    </row>
    <row r="2470" spans="1:18" ht="15.75" customHeight="1" x14ac:dyDescent="0.2">
      <c r="A2470" t="s">
        <v>7539</v>
      </c>
      <c r="B2470" t="s">
        <v>7540</v>
      </c>
      <c r="C2470" t="s">
        <v>7541</v>
      </c>
      <c r="D2470" s="10">
        <v>45836</v>
      </c>
      <c r="E2470" t="s">
        <v>4832</v>
      </c>
      <c r="F2470">
        <v>8</v>
      </c>
      <c r="G2470" t="s">
        <v>53</v>
      </c>
      <c r="H2470" t="s">
        <v>3729</v>
      </c>
      <c r="I2470" t="s">
        <v>55</v>
      </c>
      <c r="J2470">
        <v>1</v>
      </c>
      <c r="K2470">
        <v>18738</v>
      </c>
      <c r="L2470" t="str">
        <f>IFERROR(INDEX(play_attribution!$B$2:$B$328,MATCH(A2470,play_attribution!$A$2:$A$328,0)),"")</f>
        <v/>
      </c>
      <c r="M2470" t="str">
        <f>VLOOKUP(H2470,seller_roster!$A$2:$B$85,2,FALSE)</f>
        <v>True Ito</v>
      </c>
      <c r="N2470" t="str">
        <f>VLOOKUP(C2470,accounts!$A$2:$F$9615,2,FALSE)</f>
        <v>Professional Services</v>
      </c>
      <c r="O2470" t="str">
        <f>VLOOKUP(C2470,accounts!$A$2:$F$9615,3,FALSE)</f>
        <v>$5M-$10M</v>
      </c>
      <c r="P2470" t="str">
        <f>VLOOKUP(C2470,accounts!$A$2:$F$9615,5,FALSE)</f>
        <v>East</v>
      </c>
      <c r="Q2470" t="b">
        <f t="shared" si="39"/>
        <v>1</v>
      </c>
      <c r="R2470" t="e">
        <f>INDEX(removed_duplicate_rows!$A$5:$A$39,MATCH(wins!A2470,removed_duplicate_rows!$A$5:$A$39,0))</f>
        <v>#N/A</v>
      </c>
    </row>
    <row r="2471" spans="1:18" ht="15.75" customHeight="1" x14ac:dyDescent="0.2">
      <c r="A2471" t="s">
        <v>7542</v>
      </c>
      <c r="B2471" t="s">
        <v>7543</v>
      </c>
      <c r="C2471" t="s">
        <v>7544</v>
      </c>
      <c r="D2471" s="10">
        <v>45836</v>
      </c>
      <c r="E2471" t="s">
        <v>4832</v>
      </c>
      <c r="F2471">
        <v>8</v>
      </c>
      <c r="G2471" t="s">
        <v>53</v>
      </c>
      <c r="H2471" t="s">
        <v>73</v>
      </c>
      <c r="I2471" t="s">
        <v>55</v>
      </c>
      <c r="J2471">
        <v>1</v>
      </c>
      <c r="K2471">
        <v>18504</v>
      </c>
      <c r="L2471" t="str">
        <f>IFERROR(INDEX(play_attribution!$B$2:$B$328,MATCH(A2471,play_attribution!$A$2:$A$328,0)),"")</f>
        <v/>
      </c>
      <c r="M2471" t="str">
        <f>VLOOKUP(H2471,seller_roster!$A$2:$B$85,2,FALSE)</f>
        <v>Rhea Ruiz</v>
      </c>
      <c r="N2471" t="str">
        <f>VLOOKUP(C2471,accounts!$A$2:$F$9615,2,FALSE)</f>
        <v>Hospitality Group</v>
      </c>
      <c r="O2471" t="str">
        <f>VLOOKUP(C2471,accounts!$A$2:$F$9615,3,FALSE)</f>
        <v>$5M-$10M</v>
      </c>
      <c r="P2471" t="str">
        <f>VLOOKUP(C2471,accounts!$A$2:$F$9615,5,FALSE)</f>
        <v>Central</v>
      </c>
      <c r="Q2471" t="b">
        <f t="shared" si="39"/>
        <v>1</v>
      </c>
      <c r="R2471" t="e">
        <f>INDEX(removed_duplicate_rows!$A$5:$A$39,MATCH(wins!A2471,removed_duplicate_rows!$A$5:$A$39,0))</f>
        <v>#N/A</v>
      </c>
    </row>
    <row r="2472" spans="1:18" ht="15.75" customHeight="1" x14ac:dyDescent="0.2">
      <c r="A2472" t="s">
        <v>7545</v>
      </c>
      <c r="B2472" t="s">
        <v>7546</v>
      </c>
      <c r="C2472" t="s">
        <v>7547</v>
      </c>
      <c r="D2472" s="10">
        <v>45836</v>
      </c>
      <c r="E2472" t="s">
        <v>4832</v>
      </c>
      <c r="F2472">
        <v>8</v>
      </c>
      <c r="G2472" t="s">
        <v>53</v>
      </c>
      <c r="H2472" t="s">
        <v>54</v>
      </c>
      <c r="I2472" t="s">
        <v>55</v>
      </c>
      <c r="J2472">
        <v>1</v>
      </c>
      <c r="K2472">
        <v>12612</v>
      </c>
      <c r="L2472" t="str">
        <f>IFERROR(INDEX(play_attribution!$B$2:$B$328,MATCH(A2472,play_attribution!$A$2:$A$328,0)),"")</f>
        <v/>
      </c>
      <c r="M2472" t="str">
        <f>VLOOKUP(H2472,seller_roster!$A$2:$B$85,2,FALSE)</f>
        <v>Rhea Okafor</v>
      </c>
      <c r="N2472" t="str">
        <f>VLOOKUP(C2472,accounts!$A$2:$F$9615,2,FALSE)</f>
        <v>Professional Services</v>
      </c>
      <c r="O2472" t="str">
        <f>VLOOKUP(C2472,accounts!$A$2:$F$9615,3,FALSE)</f>
        <v>$5M-$10M</v>
      </c>
      <c r="P2472" t="str">
        <f>VLOOKUP(C2472,accounts!$A$2:$F$9615,5,FALSE)</f>
        <v>Central</v>
      </c>
      <c r="Q2472" t="b">
        <f t="shared" si="39"/>
        <v>1</v>
      </c>
      <c r="R2472" t="e">
        <f>INDEX(removed_duplicate_rows!$A$5:$A$39,MATCH(wins!A2472,removed_duplicate_rows!$A$5:$A$39,0))</f>
        <v>#N/A</v>
      </c>
    </row>
    <row r="2473" spans="1:18" ht="15.75" customHeight="1" x14ac:dyDescent="0.2">
      <c r="A2473" t="s">
        <v>7548</v>
      </c>
      <c r="B2473" t="s">
        <v>7549</v>
      </c>
      <c r="C2473" t="s">
        <v>7550</v>
      </c>
      <c r="D2473" s="10">
        <v>45836</v>
      </c>
      <c r="E2473" t="s">
        <v>4832</v>
      </c>
      <c r="F2473">
        <v>8</v>
      </c>
      <c r="G2473" t="s">
        <v>53</v>
      </c>
      <c r="H2473" t="s">
        <v>3729</v>
      </c>
      <c r="I2473" t="s">
        <v>79</v>
      </c>
      <c r="J2473">
        <v>1</v>
      </c>
      <c r="K2473">
        <v>17049</v>
      </c>
      <c r="L2473" t="str">
        <f>IFERROR(INDEX(play_attribution!$B$2:$B$328,MATCH(A2473,play_attribution!$A$2:$A$328,0)),"")</f>
        <v/>
      </c>
      <c r="M2473" t="str">
        <f>VLOOKUP(H2473,seller_roster!$A$2:$B$85,2,FALSE)</f>
        <v>True Ito</v>
      </c>
      <c r="N2473" t="str">
        <f>VLOOKUP(C2473,accounts!$A$2:$F$9615,2,FALSE)</f>
        <v>Nonprofit</v>
      </c>
      <c r="O2473" t="str">
        <f>VLOOKUP(C2473,accounts!$A$2:$F$9615,3,FALSE)</f>
        <v>$5M-$10M</v>
      </c>
      <c r="P2473" t="str">
        <f>VLOOKUP(C2473,accounts!$A$2:$F$9615,5,FALSE)</f>
        <v>East</v>
      </c>
      <c r="Q2473" t="b">
        <f t="shared" si="39"/>
        <v>1</v>
      </c>
      <c r="R2473" t="e">
        <f>INDEX(removed_duplicate_rows!$A$5:$A$39,MATCH(wins!A2473,removed_duplicate_rows!$A$5:$A$39,0))</f>
        <v>#N/A</v>
      </c>
    </row>
    <row r="2474" spans="1:18" ht="15.75" customHeight="1" x14ac:dyDescent="0.2">
      <c r="A2474" t="s">
        <v>7551</v>
      </c>
      <c r="B2474" t="s">
        <v>7552</v>
      </c>
      <c r="C2474" t="s">
        <v>7553</v>
      </c>
      <c r="D2474" s="10">
        <v>45836</v>
      </c>
      <c r="E2474" t="s">
        <v>4832</v>
      </c>
      <c r="F2474">
        <v>8</v>
      </c>
      <c r="G2474" t="s">
        <v>77</v>
      </c>
      <c r="H2474" t="s">
        <v>129</v>
      </c>
      <c r="I2474" t="s">
        <v>55</v>
      </c>
      <c r="J2474">
        <v>1</v>
      </c>
      <c r="K2474">
        <v>7640</v>
      </c>
      <c r="L2474" t="str">
        <f>IFERROR(INDEX(play_attribution!$B$2:$B$328,MATCH(A2474,play_attribution!$A$2:$A$328,0)),"")</f>
        <v/>
      </c>
      <c r="M2474" t="str">
        <f>VLOOKUP(H2474,seller_roster!$A$2:$B$85,2,FALSE)</f>
        <v>Gray Vega</v>
      </c>
      <c r="N2474" t="str">
        <f>VLOOKUP(C2474,accounts!$A$2:$F$9615,2,FALSE)</f>
        <v>Manufacturing</v>
      </c>
      <c r="O2474" t="str">
        <f>VLOOKUP(C2474,accounts!$A$2:$F$9615,3,FALSE)</f>
        <v>$2.5M-$5M</v>
      </c>
      <c r="P2474" t="str">
        <f>VLOOKUP(C2474,accounts!$A$2:$F$9615,5,FALSE)</f>
        <v>East</v>
      </c>
      <c r="Q2474" t="b">
        <f t="shared" si="39"/>
        <v>1</v>
      </c>
      <c r="R2474" t="e">
        <f>INDEX(removed_duplicate_rows!$A$5:$A$39,MATCH(wins!A2474,removed_duplicate_rows!$A$5:$A$39,0))</f>
        <v>#N/A</v>
      </c>
    </row>
    <row r="2475" spans="1:18" ht="15.75" customHeight="1" x14ac:dyDescent="0.2">
      <c r="A2475" t="s">
        <v>7554</v>
      </c>
      <c r="B2475" t="s">
        <v>7555</v>
      </c>
      <c r="C2475" t="s">
        <v>7556</v>
      </c>
      <c r="D2475" s="10">
        <v>45836</v>
      </c>
      <c r="E2475" t="s">
        <v>4832</v>
      </c>
      <c r="F2475">
        <v>8</v>
      </c>
      <c r="G2475" t="s">
        <v>77</v>
      </c>
      <c r="H2475" t="s">
        <v>1230</v>
      </c>
      <c r="I2475" t="s">
        <v>55</v>
      </c>
      <c r="J2475">
        <v>1</v>
      </c>
      <c r="K2475">
        <v>15530</v>
      </c>
      <c r="L2475" t="str">
        <f>IFERROR(INDEX(play_attribution!$B$2:$B$328,MATCH(A2475,play_attribution!$A$2:$A$328,0)),"")</f>
        <v/>
      </c>
      <c r="M2475" t="str">
        <f>VLOOKUP(H2475,seller_roster!$A$2:$B$85,2,FALSE)</f>
        <v>Lennon Doyle</v>
      </c>
      <c r="N2475" t="str">
        <f>VLOOKUP(C2475,accounts!$A$2:$F$9615,2,FALSE)</f>
        <v>Wholesale &amp; Distribution</v>
      </c>
      <c r="O2475" t="str">
        <f>VLOOKUP(C2475,accounts!$A$2:$F$9615,3,FALSE)</f>
        <v>$2.5M-$5M</v>
      </c>
      <c r="P2475" t="str">
        <f>VLOOKUP(C2475,accounts!$A$2:$F$9615,5,FALSE)</f>
        <v>East</v>
      </c>
      <c r="Q2475" t="b">
        <f t="shared" si="39"/>
        <v>1</v>
      </c>
      <c r="R2475" t="e">
        <f>INDEX(removed_duplicate_rows!$A$5:$A$39,MATCH(wins!A2475,removed_duplicate_rows!$A$5:$A$39,0))</f>
        <v>#N/A</v>
      </c>
    </row>
    <row r="2476" spans="1:18" ht="15.75" customHeight="1" x14ac:dyDescent="0.2">
      <c r="A2476" t="s">
        <v>7557</v>
      </c>
      <c r="B2476" t="s">
        <v>7558</v>
      </c>
      <c r="C2476" t="s">
        <v>7559</v>
      </c>
      <c r="D2476" s="10">
        <v>45836</v>
      </c>
      <c r="E2476" t="s">
        <v>4832</v>
      </c>
      <c r="F2476">
        <v>8</v>
      </c>
      <c r="G2476" t="s">
        <v>77</v>
      </c>
      <c r="H2476" t="s">
        <v>129</v>
      </c>
      <c r="I2476" t="s">
        <v>79</v>
      </c>
      <c r="J2476">
        <v>1</v>
      </c>
      <c r="K2476">
        <v>8956</v>
      </c>
      <c r="L2476" t="str">
        <f>IFERROR(INDEX(play_attribution!$B$2:$B$328,MATCH(A2476,play_attribution!$A$2:$A$328,0)),"")</f>
        <v/>
      </c>
      <c r="M2476" t="str">
        <f>VLOOKUP(H2476,seller_roster!$A$2:$B$85,2,FALSE)</f>
        <v>Gray Vega</v>
      </c>
      <c r="N2476" t="str">
        <f>VLOOKUP(C2476,accounts!$A$2:$F$9615,2,FALSE)</f>
        <v>Nonprofit</v>
      </c>
      <c r="O2476" t="str">
        <f>VLOOKUP(C2476,accounts!$A$2:$F$9615,3,FALSE)</f>
        <v>$2.5M-$5M</v>
      </c>
      <c r="P2476" t="str">
        <f>VLOOKUP(C2476,accounts!$A$2:$F$9615,5,FALSE)</f>
        <v>West</v>
      </c>
      <c r="Q2476" t="b">
        <f t="shared" si="39"/>
        <v>1</v>
      </c>
      <c r="R2476" t="e">
        <f>INDEX(removed_duplicate_rows!$A$5:$A$39,MATCH(wins!A2476,removed_duplicate_rows!$A$5:$A$39,0))</f>
        <v>#N/A</v>
      </c>
    </row>
    <row r="2477" spans="1:18" ht="15.75" customHeight="1" x14ac:dyDescent="0.2">
      <c r="A2477" t="s">
        <v>7560</v>
      </c>
      <c r="B2477" t="s">
        <v>7561</v>
      </c>
      <c r="C2477" t="s">
        <v>7562</v>
      </c>
      <c r="D2477" s="10">
        <v>45836</v>
      </c>
      <c r="E2477" t="s">
        <v>4832</v>
      </c>
      <c r="F2477">
        <v>8</v>
      </c>
      <c r="G2477" t="s">
        <v>77</v>
      </c>
      <c r="H2477" t="s">
        <v>191</v>
      </c>
      <c r="I2477" t="s">
        <v>79</v>
      </c>
      <c r="J2477">
        <v>1</v>
      </c>
      <c r="K2477">
        <v>8938</v>
      </c>
      <c r="L2477" t="str">
        <f>IFERROR(INDEX(play_attribution!$B$2:$B$328,MATCH(A2477,play_attribution!$A$2:$A$328,0)),"")</f>
        <v/>
      </c>
      <c r="M2477" t="str">
        <f>VLOOKUP(H2477,seller_roster!$A$2:$B$85,2,FALSE)</f>
        <v>Blake Lindqvist</v>
      </c>
      <c r="N2477" t="str">
        <f>VLOOKUP(C2477,accounts!$A$2:$F$9615,2,FALSE)</f>
        <v>Field Services</v>
      </c>
      <c r="O2477" t="str">
        <f>VLOOKUP(C2477,accounts!$A$2:$F$9615,3,FALSE)</f>
        <v>$2.5M-$5M</v>
      </c>
      <c r="P2477" t="str">
        <f>VLOOKUP(C2477,accounts!$A$2:$F$9615,5,FALSE)</f>
        <v>East</v>
      </c>
      <c r="Q2477" t="b">
        <f t="shared" si="39"/>
        <v>1</v>
      </c>
      <c r="R2477" t="e">
        <f>INDEX(removed_duplicate_rows!$A$5:$A$39,MATCH(wins!A2477,removed_duplicate_rows!$A$5:$A$39,0))</f>
        <v>#N/A</v>
      </c>
    </row>
    <row r="2478" spans="1:18" ht="15.75" customHeight="1" x14ac:dyDescent="0.2">
      <c r="A2478" t="s">
        <v>7563</v>
      </c>
      <c r="B2478" t="s">
        <v>7564</v>
      </c>
      <c r="C2478" t="s">
        <v>7565</v>
      </c>
      <c r="D2478" s="10">
        <v>45836</v>
      </c>
      <c r="E2478" t="s">
        <v>4832</v>
      </c>
      <c r="F2478">
        <v>8</v>
      </c>
      <c r="G2478" t="s">
        <v>77</v>
      </c>
      <c r="H2478" t="s">
        <v>169</v>
      </c>
      <c r="I2478" t="s">
        <v>79</v>
      </c>
      <c r="J2478">
        <v>1</v>
      </c>
      <c r="K2478">
        <v>5501</v>
      </c>
      <c r="L2478" t="str">
        <f>IFERROR(INDEX(play_attribution!$B$2:$B$328,MATCH(A2478,play_attribution!$A$2:$A$328,0)),"")</f>
        <v/>
      </c>
      <c r="M2478" t="str">
        <f>VLOOKUP(H2478,seller_roster!$A$2:$B$85,2,FALSE)</f>
        <v>Rhea Doyle</v>
      </c>
      <c r="N2478" t="str">
        <f>VLOOKUP(C2478,accounts!$A$2:$F$9615,2,FALSE)</f>
        <v>Professional Services</v>
      </c>
      <c r="O2478" t="str">
        <f>VLOOKUP(C2478,accounts!$A$2:$F$9615,3,FALSE)</f>
        <v>&gt;$10M</v>
      </c>
      <c r="P2478" t="str">
        <f>VLOOKUP(C2478,accounts!$A$2:$F$9615,5,FALSE)</f>
        <v>West</v>
      </c>
      <c r="Q2478" t="b">
        <f t="shared" si="39"/>
        <v>1</v>
      </c>
      <c r="R2478" t="e">
        <f>INDEX(removed_duplicate_rows!$A$5:$A$39,MATCH(wins!A2478,removed_duplicate_rows!$A$5:$A$39,0))</f>
        <v>#N/A</v>
      </c>
    </row>
    <row r="2479" spans="1:18" ht="15.75" customHeight="1" x14ac:dyDescent="0.2">
      <c r="A2479" t="s">
        <v>7566</v>
      </c>
      <c r="B2479" t="s">
        <v>7567</v>
      </c>
      <c r="C2479" t="s">
        <v>7568</v>
      </c>
      <c r="D2479" s="10">
        <v>45836</v>
      </c>
      <c r="E2479" t="s">
        <v>4832</v>
      </c>
      <c r="F2479">
        <v>8</v>
      </c>
      <c r="G2479" t="s">
        <v>77</v>
      </c>
      <c r="H2479" t="s">
        <v>122</v>
      </c>
      <c r="I2479" t="s">
        <v>55</v>
      </c>
      <c r="J2479">
        <v>1</v>
      </c>
      <c r="K2479">
        <v>9089</v>
      </c>
      <c r="L2479" t="str">
        <f>IFERROR(INDEX(play_attribution!$B$2:$B$328,MATCH(A2479,play_attribution!$A$2:$A$328,0)),"")</f>
        <v/>
      </c>
      <c r="M2479" t="str">
        <f>VLOOKUP(H2479,seller_roster!$A$2:$B$85,2,FALSE)</f>
        <v>Uma Osei</v>
      </c>
      <c r="N2479" t="str">
        <f>VLOOKUP(C2479,accounts!$A$2:$F$9615,2,FALSE)</f>
        <v>Manufacturing</v>
      </c>
      <c r="O2479" t="str">
        <f>VLOOKUP(C2479,accounts!$A$2:$F$9615,3,FALSE)</f>
        <v>$2.5M-$5M</v>
      </c>
      <c r="P2479" t="str">
        <f>VLOOKUP(C2479,accounts!$A$2:$F$9615,5,FALSE)</f>
        <v>West</v>
      </c>
      <c r="Q2479" t="b">
        <f t="shared" si="39"/>
        <v>1</v>
      </c>
      <c r="R2479" t="e">
        <f>INDEX(removed_duplicate_rows!$A$5:$A$39,MATCH(wins!A2479,removed_duplicate_rows!$A$5:$A$39,0))</f>
        <v>#N/A</v>
      </c>
    </row>
    <row r="2480" spans="1:18" ht="15.75" customHeight="1" x14ac:dyDescent="0.2">
      <c r="A2480" t="s">
        <v>7569</v>
      </c>
      <c r="B2480" t="s">
        <v>7570</v>
      </c>
      <c r="C2480" t="s">
        <v>7571</v>
      </c>
      <c r="D2480" s="10">
        <v>45836</v>
      </c>
      <c r="E2480" t="s">
        <v>4832</v>
      </c>
      <c r="F2480">
        <v>8</v>
      </c>
      <c r="G2480" t="s">
        <v>77</v>
      </c>
      <c r="H2480" t="s">
        <v>177</v>
      </c>
      <c r="I2480" t="s">
        <v>55</v>
      </c>
      <c r="J2480">
        <v>1</v>
      </c>
      <c r="K2480">
        <v>6260</v>
      </c>
      <c r="L2480" t="str">
        <f>IFERROR(INDEX(play_attribution!$B$2:$B$328,MATCH(A2480,play_attribution!$A$2:$A$328,0)),"")</f>
        <v/>
      </c>
      <c r="M2480" t="str">
        <f>VLOOKUP(H2480,seller_roster!$A$2:$B$85,2,FALSE)</f>
        <v>Gray Marsh</v>
      </c>
      <c r="N2480" t="str">
        <f>VLOOKUP(C2480,accounts!$A$2:$F$9615,2,FALSE)</f>
        <v>Manufacturing</v>
      </c>
      <c r="O2480" t="str">
        <f>VLOOKUP(C2480,accounts!$A$2:$F$9615,3,FALSE)</f>
        <v>$1M-$2.5M</v>
      </c>
      <c r="P2480" t="str">
        <f>VLOOKUP(C2480,accounts!$A$2:$F$9615,5,FALSE)</f>
        <v>East</v>
      </c>
      <c r="Q2480" t="b">
        <f t="shared" si="39"/>
        <v>1</v>
      </c>
      <c r="R2480" t="e">
        <f>INDEX(removed_duplicate_rows!$A$5:$A$39,MATCH(wins!A2480,removed_duplicate_rows!$A$5:$A$39,0))</f>
        <v>#N/A</v>
      </c>
    </row>
    <row r="2481" spans="1:18" ht="15.75" customHeight="1" x14ac:dyDescent="0.2">
      <c r="A2481" t="s">
        <v>7572</v>
      </c>
      <c r="B2481" t="s">
        <v>7573</v>
      </c>
      <c r="C2481" t="s">
        <v>7574</v>
      </c>
      <c r="D2481" s="10">
        <v>45836</v>
      </c>
      <c r="E2481" t="s">
        <v>4832</v>
      </c>
      <c r="F2481">
        <v>8</v>
      </c>
      <c r="G2481" t="s">
        <v>77</v>
      </c>
      <c r="H2481" t="s">
        <v>866</v>
      </c>
      <c r="I2481" t="s">
        <v>79</v>
      </c>
      <c r="J2481">
        <v>1</v>
      </c>
      <c r="K2481">
        <v>6228</v>
      </c>
      <c r="L2481" t="str">
        <f>IFERROR(INDEX(play_attribution!$B$2:$B$328,MATCH(A2481,play_attribution!$A$2:$A$328,0)),"")</f>
        <v/>
      </c>
      <c r="M2481" t="str">
        <f>VLOOKUP(H2481,seller_roster!$A$2:$B$85,2,FALSE)</f>
        <v>Kira Novak</v>
      </c>
      <c r="N2481" t="str">
        <f>VLOOKUP(C2481,accounts!$A$2:$F$9615,2,FALSE)</f>
        <v>Manufacturing</v>
      </c>
      <c r="O2481" t="str">
        <f>VLOOKUP(C2481,accounts!$A$2:$F$9615,3,FALSE)</f>
        <v>$2.5M-$5M</v>
      </c>
      <c r="P2481" t="str">
        <f>VLOOKUP(C2481,accounts!$A$2:$F$9615,5,FALSE)</f>
        <v>West</v>
      </c>
      <c r="Q2481" t="b">
        <f t="shared" si="39"/>
        <v>1</v>
      </c>
      <c r="R2481" t="e">
        <f>INDEX(removed_duplicate_rows!$A$5:$A$39,MATCH(wins!A2481,removed_duplicate_rows!$A$5:$A$39,0))</f>
        <v>#N/A</v>
      </c>
    </row>
    <row r="2482" spans="1:18" ht="15.75" customHeight="1" x14ac:dyDescent="0.2">
      <c r="A2482" t="s">
        <v>7575</v>
      </c>
      <c r="B2482" t="s">
        <v>7576</v>
      </c>
      <c r="C2482" t="s">
        <v>7577</v>
      </c>
      <c r="D2482" s="10">
        <v>45836</v>
      </c>
      <c r="E2482" t="s">
        <v>4832</v>
      </c>
      <c r="F2482">
        <v>8</v>
      </c>
      <c r="G2482" t="s">
        <v>77</v>
      </c>
      <c r="H2482" t="s">
        <v>210</v>
      </c>
      <c r="I2482" t="s">
        <v>79</v>
      </c>
      <c r="J2482">
        <v>1</v>
      </c>
      <c r="K2482">
        <v>8099</v>
      </c>
      <c r="L2482" t="str">
        <f>IFERROR(INDEX(play_attribution!$B$2:$B$328,MATCH(A2482,play_attribution!$A$2:$A$328,0)),"")</f>
        <v/>
      </c>
      <c r="M2482" t="str">
        <f>VLOOKUP(H2482,seller_roster!$A$2:$B$85,2,FALSE)</f>
        <v>Emerson Reyes</v>
      </c>
      <c r="N2482" t="str">
        <f>VLOOKUP(C2482,accounts!$A$2:$F$9615,2,FALSE)</f>
        <v>Hospitality Group</v>
      </c>
      <c r="O2482" t="str">
        <f>VLOOKUP(C2482,accounts!$A$2:$F$9615,3,FALSE)</f>
        <v>$2.5M-$5M</v>
      </c>
      <c r="P2482" t="str">
        <f>VLOOKUP(C2482,accounts!$A$2:$F$9615,5,FALSE)</f>
        <v>West</v>
      </c>
      <c r="Q2482" t="b">
        <f t="shared" si="39"/>
        <v>1</v>
      </c>
      <c r="R2482" t="e">
        <f>INDEX(removed_duplicate_rows!$A$5:$A$39,MATCH(wins!A2482,removed_duplicate_rows!$A$5:$A$39,0))</f>
        <v>#N/A</v>
      </c>
    </row>
    <row r="2483" spans="1:18" ht="15.75" customHeight="1" x14ac:dyDescent="0.2">
      <c r="A2483" t="s">
        <v>7578</v>
      </c>
      <c r="B2483" t="s">
        <v>7579</v>
      </c>
      <c r="C2483" t="s">
        <v>7580</v>
      </c>
      <c r="D2483" s="10">
        <v>45836</v>
      </c>
      <c r="E2483" t="s">
        <v>4832</v>
      </c>
      <c r="F2483">
        <v>8</v>
      </c>
      <c r="G2483" t="s">
        <v>77</v>
      </c>
      <c r="H2483" t="s">
        <v>107</v>
      </c>
      <c r="I2483" t="s">
        <v>79</v>
      </c>
      <c r="J2483">
        <v>1</v>
      </c>
      <c r="K2483">
        <v>7104</v>
      </c>
      <c r="L2483" t="str">
        <f>IFERROR(INDEX(play_attribution!$B$2:$B$328,MATCH(A2483,play_attribution!$A$2:$A$328,0)),"")</f>
        <v/>
      </c>
      <c r="M2483" t="str">
        <f>VLOOKUP(H2483,seller_roster!$A$2:$B$85,2,FALSE)</f>
        <v>Skyler Doyle</v>
      </c>
      <c r="N2483" t="str">
        <f>VLOOKUP(C2483,accounts!$A$2:$F$9615,2,FALSE)</f>
        <v>Hospitality Group</v>
      </c>
      <c r="O2483" t="str">
        <f>VLOOKUP(C2483,accounts!$A$2:$F$9615,3,FALSE)</f>
        <v>$5M-$10M</v>
      </c>
      <c r="P2483" t="str">
        <f>VLOOKUP(C2483,accounts!$A$2:$F$9615,5,FALSE)</f>
        <v>East</v>
      </c>
      <c r="Q2483" t="b">
        <f t="shared" si="39"/>
        <v>1</v>
      </c>
      <c r="R2483" t="e">
        <f>INDEX(removed_duplicate_rows!$A$5:$A$39,MATCH(wins!A2483,removed_duplicate_rows!$A$5:$A$39,0))</f>
        <v>#N/A</v>
      </c>
    </row>
    <row r="2484" spans="1:18" ht="15.75" customHeight="1" x14ac:dyDescent="0.2">
      <c r="A2484" t="s">
        <v>7581</v>
      </c>
      <c r="B2484" t="s">
        <v>7582</v>
      </c>
      <c r="C2484" t="s">
        <v>7583</v>
      </c>
      <c r="D2484" s="10">
        <v>45836</v>
      </c>
      <c r="E2484" t="s">
        <v>4832</v>
      </c>
      <c r="F2484">
        <v>8</v>
      </c>
      <c r="G2484" t="s">
        <v>77</v>
      </c>
      <c r="H2484" t="s">
        <v>140</v>
      </c>
      <c r="I2484" t="s">
        <v>79</v>
      </c>
      <c r="J2484">
        <v>1</v>
      </c>
      <c r="K2484">
        <v>7734</v>
      </c>
      <c r="L2484" t="str">
        <f>IFERROR(INDEX(play_attribution!$B$2:$B$328,MATCH(A2484,play_attribution!$A$2:$A$328,0)),"")</f>
        <v/>
      </c>
      <c r="M2484" t="str">
        <f>VLOOKUP(H2484,seller_roster!$A$2:$B$85,2,FALSE)</f>
        <v>Lane Lindqvist</v>
      </c>
      <c r="N2484" t="str">
        <f>VLOOKUP(C2484,accounts!$A$2:$F$9615,2,FALSE)</f>
        <v>Logistics</v>
      </c>
      <c r="O2484" t="str">
        <f>VLOOKUP(C2484,accounts!$A$2:$F$9615,3,FALSE)</f>
        <v>$2.5M-$5M</v>
      </c>
      <c r="P2484" t="str">
        <f>VLOOKUP(C2484,accounts!$A$2:$F$9615,5,FALSE)</f>
        <v>Central</v>
      </c>
      <c r="Q2484" t="b">
        <f t="shared" si="39"/>
        <v>1</v>
      </c>
      <c r="R2484" t="e">
        <f>INDEX(removed_duplicate_rows!$A$5:$A$39,MATCH(wins!A2484,removed_duplicate_rows!$A$5:$A$39,0))</f>
        <v>#N/A</v>
      </c>
    </row>
    <row r="2485" spans="1:18" ht="15.75" customHeight="1" x14ac:dyDescent="0.2">
      <c r="A2485" t="s">
        <v>7584</v>
      </c>
      <c r="B2485" t="s">
        <v>7585</v>
      </c>
      <c r="C2485" t="s">
        <v>7586</v>
      </c>
      <c r="D2485" s="10">
        <v>45836</v>
      </c>
      <c r="E2485" t="s">
        <v>4832</v>
      </c>
      <c r="F2485">
        <v>8</v>
      </c>
      <c r="G2485" t="s">
        <v>77</v>
      </c>
      <c r="H2485" t="s">
        <v>527</v>
      </c>
      <c r="I2485" t="s">
        <v>55</v>
      </c>
      <c r="J2485">
        <v>1</v>
      </c>
      <c r="K2485">
        <v>5992</v>
      </c>
      <c r="L2485" t="str">
        <f>IFERROR(INDEX(play_attribution!$B$2:$B$328,MATCH(A2485,play_attribution!$A$2:$A$328,0)),"")</f>
        <v/>
      </c>
      <c r="M2485" t="str">
        <f>VLOOKUP(H2485,seller_roster!$A$2:$B$85,2,FALSE)</f>
        <v>Nia Mbeki</v>
      </c>
      <c r="N2485" t="str">
        <f>VLOOKUP(C2485,accounts!$A$2:$F$9615,2,FALSE)</f>
        <v>Professional Services</v>
      </c>
      <c r="O2485" t="str">
        <f>VLOOKUP(C2485,accounts!$A$2:$F$9615,3,FALSE)</f>
        <v>$5M-$10M</v>
      </c>
      <c r="P2485" t="str">
        <f>VLOOKUP(C2485,accounts!$A$2:$F$9615,5,FALSE)</f>
        <v>Central</v>
      </c>
      <c r="Q2485" t="b">
        <f t="shared" si="39"/>
        <v>1</v>
      </c>
      <c r="R2485" t="e">
        <f>INDEX(removed_duplicate_rows!$A$5:$A$39,MATCH(wins!A2485,removed_duplicate_rows!$A$5:$A$39,0))</f>
        <v>#N/A</v>
      </c>
    </row>
    <row r="2486" spans="1:18" ht="15.75" customHeight="1" x14ac:dyDescent="0.2">
      <c r="A2486" t="s">
        <v>7587</v>
      </c>
      <c r="B2486" t="s">
        <v>7588</v>
      </c>
      <c r="C2486" t="s">
        <v>7589</v>
      </c>
      <c r="D2486" s="10">
        <v>45836</v>
      </c>
      <c r="E2486" t="s">
        <v>4832</v>
      </c>
      <c r="F2486">
        <v>8</v>
      </c>
      <c r="G2486" t="s">
        <v>77</v>
      </c>
      <c r="H2486" t="s">
        <v>151</v>
      </c>
      <c r="I2486" t="s">
        <v>79</v>
      </c>
      <c r="J2486">
        <v>1</v>
      </c>
      <c r="K2486">
        <v>11431</v>
      </c>
      <c r="L2486" t="str">
        <f>IFERROR(INDEX(play_attribution!$B$2:$B$328,MATCH(A2486,play_attribution!$A$2:$A$328,0)),"")</f>
        <v/>
      </c>
      <c r="M2486" t="str">
        <f>VLOOKUP(H2486,seller_roster!$A$2:$B$85,2,FALSE)</f>
        <v>Marley Lindqvist</v>
      </c>
      <c r="N2486" t="str">
        <f>VLOOKUP(C2486,accounts!$A$2:$F$9615,2,FALSE)</f>
        <v>Construction</v>
      </c>
      <c r="O2486" t="str">
        <f>VLOOKUP(C2486,accounts!$A$2:$F$9615,3,FALSE)</f>
        <v>&lt;$1M</v>
      </c>
      <c r="P2486" t="str">
        <f>VLOOKUP(C2486,accounts!$A$2:$F$9615,5,FALSE)</f>
        <v>Central</v>
      </c>
      <c r="Q2486" t="b">
        <f t="shared" si="39"/>
        <v>1</v>
      </c>
      <c r="R2486" t="e">
        <f>INDEX(removed_duplicate_rows!$A$5:$A$39,MATCH(wins!A2486,removed_duplicate_rows!$A$5:$A$39,0))</f>
        <v>#N/A</v>
      </c>
    </row>
    <row r="2487" spans="1:18" ht="15.75" customHeight="1" x14ac:dyDescent="0.2">
      <c r="A2487" t="s">
        <v>7590</v>
      </c>
      <c r="B2487" t="s">
        <v>7591</v>
      </c>
      <c r="C2487" t="s">
        <v>7592</v>
      </c>
      <c r="D2487" s="10">
        <v>45836</v>
      </c>
      <c r="E2487" t="s">
        <v>4832</v>
      </c>
      <c r="F2487">
        <v>8</v>
      </c>
      <c r="G2487" t="s">
        <v>77</v>
      </c>
      <c r="H2487" t="s">
        <v>140</v>
      </c>
      <c r="I2487" t="s">
        <v>55</v>
      </c>
      <c r="J2487">
        <v>1</v>
      </c>
      <c r="K2487">
        <v>7654</v>
      </c>
      <c r="L2487" t="str">
        <f>IFERROR(INDEX(play_attribution!$B$2:$B$328,MATCH(A2487,play_attribution!$A$2:$A$328,0)),"")</f>
        <v/>
      </c>
      <c r="M2487" t="str">
        <f>VLOOKUP(H2487,seller_roster!$A$2:$B$85,2,FALSE)</f>
        <v>Lane Lindqvist</v>
      </c>
      <c r="N2487" t="str">
        <f>VLOOKUP(C2487,accounts!$A$2:$F$9615,2,FALSE)</f>
        <v>Hospitality Group</v>
      </c>
      <c r="O2487" t="str">
        <f>VLOOKUP(C2487,accounts!$A$2:$F$9615,3,FALSE)</f>
        <v>$1M-$2.5M</v>
      </c>
      <c r="P2487" t="str">
        <f>VLOOKUP(C2487,accounts!$A$2:$F$9615,5,FALSE)</f>
        <v>East</v>
      </c>
      <c r="Q2487" t="b">
        <f t="shared" si="39"/>
        <v>1</v>
      </c>
      <c r="R2487" t="e">
        <f>INDEX(removed_duplicate_rows!$A$5:$A$39,MATCH(wins!A2487,removed_duplicate_rows!$A$5:$A$39,0))</f>
        <v>#N/A</v>
      </c>
    </row>
    <row r="2488" spans="1:18" ht="15.75" customHeight="1" x14ac:dyDescent="0.2">
      <c r="A2488" t="s">
        <v>7593</v>
      </c>
      <c r="B2488" t="s">
        <v>7594</v>
      </c>
      <c r="C2488" t="s">
        <v>7595</v>
      </c>
      <c r="D2488" s="10">
        <v>45836</v>
      </c>
      <c r="E2488" t="s">
        <v>4832</v>
      </c>
      <c r="F2488">
        <v>8</v>
      </c>
      <c r="G2488" t="s">
        <v>77</v>
      </c>
      <c r="H2488" t="s">
        <v>122</v>
      </c>
      <c r="I2488" t="s">
        <v>79</v>
      </c>
      <c r="J2488">
        <v>1</v>
      </c>
      <c r="K2488">
        <v>14934</v>
      </c>
      <c r="L2488" t="str">
        <f>IFERROR(INDEX(play_attribution!$B$2:$B$328,MATCH(A2488,play_attribution!$A$2:$A$328,0)),"")</f>
        <v/>
      </c>
      <c r="M2488" t="str">
        <f>VLOOKUP(H2488,seller_roster!$A$2:$B$85,2,FALSE)</f>
        <v>Uma Osei</v>
      </c>
      <c r="N2488" t="str">
        <f>VLOOKUP(C2488,accounts!$A$2:$F$9615,2,FALSE)</f>
        <v>Professional Services</v>
      </c>
      <c r="O2488" t="str">
        <f>VLOOKUP(C2488,accounts!$A$2:$F$9615,3,FALSE)</f>
        <v>$2.5M-$5M</v>
      </c>
      <c r="P2488" t="str">
        <f>VLOOKUP(C2488,accounts!$A$2:$F$9615,5,FALSE)</f>
        <v>Central</v>
      </c>
      <c r="Q2488" t="b">
        <f t="shared" si="39"/>
        <v>1</v>
      </c>
      <c r="R2488" t="e">
        <f>INDEX(removed_duplicate_rows!$A$5:$A$39,MATCH(wins!A2488,removed_duplicate_rows!$A$5:$A$39,0))</f>
        <v>#N/A</v>
      </c>
    </row>
    <row r="2489" spans="1:18" ht="15.75" customHeight="1" x14ac:dyDescent="0.2">
      <c r="A2489" t="s">
        <v>7596</v>
      </c>
      <c r="B2489" t="s">
        <v>7597</v>
      </c>
      <c r="C2489" t="s">
        <v>7598</v>
      </c>
      <c r="D2489" s="10">
        <v>45836</v>
      </c>
      <c r="E2489" t="s">
        <v>4832</v>
      </c>
      <c r="F2489">
        <v>8</v>
      </c>
      <c r="G2489" t="s">
        <v>77</v>
      </c>
      <c r="H2489" t="s">
        <v>866</v>
      </c>
      <c r="I2489" t="s">
        <v>55</v>
      </c>
      <c r="J2489">
        <v>1</v>
      </c>
      <c r="K2489">
        <v>4545</v>
      </c>
      <c r="L2489" t="str">
        <f>IFERROR(INDEX(play_attribution!$B$2:$B$328,MATCH(A2489,play_attribution!$A$2:$A$328,0)),"")</f>
        <v/>
      </c>
      <c r="M2489" t="str">
        <f>VLOOKUP(H2489,seller_roster!$A$2:$B$85,2,FALSE)</f>
        <v>Kira Novak</v>
      </c>
      <c r="N2489" t="str">
        <f>VLOOKUP(C2489,accounts!$A$2:$F$9615,2,FALSE)</f>
        <v>Healthcare Services</v>
      </c>
      <c r="O2489" t="str">
        <f>VLOOKUP(C2489,accounts!$A$2:$F$9615,3,FALSE)</f>
        <v>$2.5M-$5M</v>
      </c>
      <c r="P2489" t="str">
        <f>VLOOKUP(C2489,accounts!$A$2:$F$9615,5,FALSE)</f>
        <v>West</v>
      </c>
      <c r="Q2489" t="b">
        <f t="shared" si="39"/>
        <v>1</v>
      </c>
      <c r="R2489" t="e">
        <f>INDEX(removed_duplicate_rows!$A$5:$A$39,MATCH(wins!A2489,removed_duplicate_rows!$A$5:$A$39,0))</f>
        <v>#N/A</v>
      </c>
    </row>
    <row r="2490" spans="1:18" ht="15.75" customHeight="1" x14ac:dyDescent="0.2">
      <c r="A2490" t="s">
        <v>7599</v>
      </c>
      <c r="B2490" t="s">
        <v>7600</v>
      </c>
      <c r="C2490" t="s">
        <v>7601</v>
      </c>
      <c r="D2490" s="10">
        <v>45836</v>
      </c>
      <c r="E2490" t="s">
        <v>4832</v>
      </c>
      <c r="F2490">
        <v>8</v>
      </c>
      <c r="G2490" t="s">
        <v>77</v>
      </c>
      <c r="H2490" t="s">
        <v>1230</v>
      </c>
      <c r="I2490" t="s">
        <v>55</v>
      </c>
      <c r="J2490">
        <v>1</v>
      </c>
      <c r="K2490">
        <v>4737</v>
      </c>
      <c r="L2490" t="str">
        <f>IFERROR(INDEX(play_attribution!$B$2:$B$328,MATCH(A2490,play_attribution!$A$2:$A$328,0)),"")</f>
        <v/>
      </c>
      <c r="M2490" t="str">
        <f>VLOOKUP(H2490,seller_roster!$A$2:$B$85,2,FALSE)</f>
        <v>Lennon Doyle</v>
      </c>
      <c r="N2490" t="str">
        <f>VLOOKUP(C2490,accounts!$A$2:$F$9615,2,FALSE)</f>
        <v>Field Services</v>
      </c>
      <c r="O2490" t="str">
        <f>VLOOKUP(C2490,accounts!$A$2:$F$9615,3,FALSE)</f>
        <v>$2.5M-$5M</v>
      </c>
      <c r="P2490" t="str">
        <f>VLOOKUP(C2490,accounts!$A$2:$F$9615,5,FALSE)</f>
        <v>Central</v>
      </c>
      <c r="Q2490" t="b">
        <f t="shared" si="39"/>
        <v>1</v>
      </c>
      <c r="R2490" t="e">
        <f>INDEX(removed_duplicate_rows!$A$5:$A$39,MATCH(wins!A2490,removed_duplicate_rows!$A$5:$A$39,0))</f>
        <v>#N/A</v>
      </c>
    </row>
    <row r="2491" spans="1:18" ht="15.75" customHeight="1" x14ac:dyDescent="0.2">
      <c r="A2491" t="s">
        <v>7602</v>
      </c>
      <c r="B2491" t="s">
        <v>7603</v>
      </c>
      <c r="C2491" t="s">
        <v>7604</v>
      </c>
      <c r="D2491" s="10">
        <v>45836</v>
      </c>
      <c r="E2491" t="s">
        <v>4832</v>
      </c>
      <c r="F2491">
        <v>8</v>
      </c>
      <c r="G2491" t="s">
        <v>77</v>
      </c>
      <c r="H2491" t="s">
        <v>1230</v>
      </c>
      <c r="I2491" t="s">
        <v>55</v>
      </c>
      <c r="J2491">
        <v>1</v>
      </c>
      <c r="K2491">
        <v>5525</v>
      </c>
      <c r="L2491" t="str">
        <f>IFERROR(INDEX(play_attribution!$B$2:$B$328,MATCH(A2491,play_attribution!$A$2:$A$328,0)),"")</f>
        <v/>
      </c>
      <c r="M2491" t="str">
        <f>VLOOKUP(H2491,seller_roster!$A$2:$B$85,2,FALSE)</f>
        <v>Lennon Doyle</v>
      </c>
      <c r="N2491" t="str">
        <f>VLOOKUP(C2491,accounts!$A$2:$F$9615,2,FALSE)</f>
        <v>Healthcare Services</v>
      </c>
      <c r="O2491" t="str">
        <f>VLOOKUP(C2491,accounts!$A$2:$F$9615,3,FALSE)</f>
        <v>$5M-$10M</v>
      </c>
      <c r="P2491" t="str">
        <f>VLOOKUP(C2491,accounts!$A$2:$F$9615,5,FALSE)</f>
        <v>East</v>
      </c>
      <c r="Q2491" t="b">
        <f t="shared" si="39"/>
        <v>1</v>
      </c>
      <c r="R2491" t="e">
        <f>INDEX(removed_duplicate_rows!$A$5:$A$39,MATCH(wins!A2491,removed_duplicate_rows!$A$5:$A$39,0))</f>
        <v>#N/A</v>
      </c>
    </row>
    <row r="2492" spans="1:18" ht="15.75" customHeight="1" x14ac:dyDescent="0.2">
      <c r="A2492" t="s">
        <v>7605</v>
      </c>
      <c r="B2492" t="s">
        <v>7606</v>
      </c>
      <c r="C2492" t="s">
        <v>7607</v>
      </c>
      <c r="D2492" s="10">
        <v>45836</v>
      </c>
      <c r="E2492" t="s">
        <v>4832</v>
      </c>
      <c r="F2492">
        <v>8</v>
      </c>
      <c r="G2492" t="s">
        <v>77</v>
      </c>
      <c r="H2492" t="s">
        <v>159</v>
      </c>
      <c r="I2492" t="s">
        <v>79</v>
      </c>
      <c r="J2492">
        <v>1</v>
      </c>
      <c r="K2492">
        <v>7828</v>
      </c>
      <c r="L2492" t="str">
        <f>IFERROR(INDEX(play_attribution!$B$2:$B$328,MATCH(A2492,play_attribution!$A$2:$A$328,0)),"")</f>
        <v/>
      </c>
      <c r="M2492" t="str">
        <f>VLOOKUP(H2492,seller_roster!$A$2:$B$85,2,FALSE)</f>
        <v>Kai Bianchi</v>
      </c>
      <c r="N2492" t="str">
        <f>VLOOKUP(C2492,accounts!$A$2:$F$9615,2,FALSE)</f>
        <v>Field Services</v>
      </c>
      <c r="O2492" t="str">
        <f>VLOOKUP(C2492,accounts!$A$2:$F$9615,3,FALSE)</f>
        <v>$2.5M-$5M</v>
      </c>
      <c r="P2492" t="str">
        <f>VLOOKUP(C2492,accounts!$A$2:$F$9615,5,FALSE)</f>
        <v>East</v>
      </c>
      <c r="Q2492" t="b">
        <f t="shared" si="39"/>
        <v>1</v>
      </c>
      <c r="R2492" t="e">
        <f>INDEX(removed_duplicate_rows!$A$5:$A$39,MATCH(wins!A2492,removed_duplicate_rows!$A$5:$A$39,0))</f>
        <v>#N/A</v>
      </c>
    </row>
    <row r="2493" spans="1:18" ht="15.75" customHeight="1" x14ac:dyDescent="0.2">
      <c r="A2493" t="s">
        <v>7608</v>
      </c>
      <c r="B2493" t="s">
        <v>7609</v>
      </c>
      <c r="C2493" t="s">
        <v>7610</v>
      </c>
      <c r="D2493" s="10">
        <v>45836</v>
      </c>
      <c r="E2493" t="s">
        <v>4832</v>
      </c>
      <c r="F2493">
        <v>8</v>
      </c>
      <c r="G2493" t="s">
        <v>77</v>
      </c>
      <c r="H2493" t="s">
        <v>173</v>
      </c>
      <c r="I2493" t="s">
        <v>79</v>
      </c>
      <c r="J2493">
        <v>1</v>
      </c>
      <c r="K2493">
        <v>9459</v>
      </c>
      <c r="L2493" t="str">
        <f>IFERROR(INDEX(play_attribution!$B$2:$B$328,MATCH(A2493,play_attribution!$A$2:$A$328,0)),"")</f>
        <v/>
      </c>
      <c r="M2493" t="str">
        <f>VLOOKUP(H2493,seller_roster!$A$2:$B$85,2,FALSE)</f>
        <v>Pia Reyes</v>
      </c>
      <c r="N2493" t="str">
        <f>VLOOKUP(C2493,accounts!$A$2:$F$9615,2,FALSE)</f>
        <v>Healthcare Services</v>
      </c>
      <c r="O2493" t="str">
        <f>VLOOKUP(C2493,accounts!$A$2:$F$9615,3,FALSE)</f>
        <v>$5M-$10M</v>
      </c>
      <c r="P2493" t="str">
        <f>VLOOKUP(C2493,accounts!$A$2:$F$9615,5,FALSE)</f>
        <v>West</v>
      </c>
      <c r="Q2493" t="b">
        <f t="shared" si="39"/>
        <v>1</v>
      </c>
      <c r="R2493" t="e">
        <f>INDEX(removed_duplicate_rows!$A$5:$A$39,MATCH(wins!A2493,removed_duplicate_rows!$A$5:$A$39,0))</f>
        <v>#N/A</v>
      </c>
    </row>
    <row r="2494" spans="1:18" ht="15.75" customHeight="1" x14ac:dyDescent="0.2">
      <c r="A2494" t="s">
        <v>7611</v>
      </c>
      <c r="B2494" t="s">
        <v>7612</v>
      </c>
      <c r="C2494" t="s">
        <v>7613</v>
      </c>
      <c r="D2494" s="10">
        <v>45836</v>
      </c>
      <c r="E2494" t="s">
        <v>4832</v>
      </c>
      <c r="F2494">
        <v>8</v>
      </c>
      <c r="G2494" t="s">
        <v>77</v>
      </c>
      <c r="H2494" t="s">
        <v>129</v>
      </c>
      <c r="I2494" t="s">
        <v>79</v>
      </c>
      <c r="J2494">
        <v>1</v>
      </c>
      <c r="K2494">
        <v>8963</v>
      </c>
      <c r="L2494" t="str">
        <f>IFERROR(INDEX(play_attribution!$B$2:$B$328,MATCH(A2494,play_attribution!$A$2:$A$328,0)),"")</f>
        <v/>
      </c>
      <c r="M2494" t="str">
        <f>VLOOKUP(H2494,seller_roster!$A$2:$B$85,2,FALSE)</f>
        <v>Gray Vega</v>
      </c>
      <c r="N2494" t="str">
        <f>VLOOKUP(C2494,accounts!$A$2:$F$9615,2,FALSE)</f>
        <v>Retail Multi-Location</v>
      </c>
      <c r="O2494" t="str">
        <f>VLOOKUP(C2494,accounts!$A$2:$F$9615,3,FALSE)</f>
        <v>$2.5M-$5M</v>
      </c>
      <c r="P2494" t="str">
        <f>VLOOKUP(C2494,accounts!$A$2:$F$9615,5,FALSE)</f>
        <v>Central</v>
      </c>
      <c r="Q2494" t="b">
        <f t="shared" si="39"/>
        <v>1</v>
      </c>
      <c r="R2494" t="e">
        <f>INDEX(removed_duplicate_rows!$A$5:$A$39,MATCH(wins!A2494,removed_duplicate_rows!$A$5:$A$39,0))</f>
        <v>#N/A</v>
      </c>
    </row>
    <row r="2495" spans="1:18" ht="15.75" customHeight="1" x14ac:dyDescent="0.2">
      <c r="A2495" t="s">
        <v>7614</v>
      </c>
      <c r="B2495" t="s">
        <v>7615</v>
      </c>
      <c r="C2495" t="s">
        <v>7616</v>
      </c>
      <c r="D2495" s="10">
        <v>45836</v>
      </c>
      <c r="E2495" t="s">
        <v>4832</v>
      </c>
      <c r="F2495">
        <v>8</v>
      </c>
      <c r="G2495" t="s">
        <v>77</v>
      </c>
      <c r="H2495" t="s">
        <v>266</v>
      </c>
      <c r="I2495" t="s">
        <v>79</v>
      </c>
      <c r="J2495">
        <v>1</v>
      </c>
      <c r="K2495">
        <v>10291</v>
      </c>
      <c r="L2495" t="str">
        <f>IFERROR(INDEX(play_attribution!$B$2:$B$328,MATCH(A2495,play_attribution!$A$2:$A$328,0)),"")</f>
        <v/>
      </c>
      <c r="M2495" t="str">
        <f>VLOOKUP(H2495,seller_roster!$A$2:$B$85,2,FALSE)</f>
        <v>Dakota Vega</v>
      </c>
      <c r="N2495" t="str">
        <f>VLOOKUP(C2495,accounts!$A$2:$F$9615,2,FALSE)</f>
        <v>Nonprofit</v>
      </c>
      <c r="O2495" t="str">
        <f>VLOOKUP(C2495,accounts!$A$2:$F$9615,3,FALSE)</f>
        <v>$2.5M-$5M</v>
      </c>
      <c r="P2495" t="str">
        <f>VLOOKUP(C2495,accounts!$A$2:$F$9615,5,FALSE)</f>
        <v>West</v>
      </c>
      <c r="Q2495" t="b">
        <f t="shared" si="39"/>
        <v>1</v>
      </c>
      <c r="R2495" t="e">
        <f>INDEX(removed_duplicate_rows!$A$5:$A$39,MATCH(wins!A2495,removed_duplicate_rows!$A$5:$A$39,0))</f>
        <v>#N/A</v>
      </c>
    </row>
    <row r="2496" spans="1:18" ht="15.75" customHeight="1" x14ac:dyDescent="0.2">
      <c r="A2496" t="s">
        <v>7617</v>
      </c>
      <c r="B2496" t="s">
        <v>7618</v>
      </c>
      <c r="C2496" t="s">
        <v>7619</v>
      </c>
      <c r="D2496" s="10">
        <v>45836</v>
      </c>
      <c r="E2496" t="s">
        <v>4832</v>
      </c>
      <c r="F2496">
        <v>8</v>
      </c>
      <c r="G2496" t="s">
        <v>77</v>
      </c>
      <c r="H2496" t="s">
        <v>114</v>
      </c>
      <c r="I2496" t="s">
        <v>55</v>
      </c>
      <c r="J2496">
        <v>1</v>
      </c>
      <c r="K2496">
        <v>8690</v>
      </c>
      <c r="L2496" t="str">
        <f>IFERROR(INDEX(play_attribution!$B$2:$B$328,MATCH(A2496,play_attribution!$A$2:$A$328,0)),"")</f>
        <v/>
      </c>
      <c r="M2496" t="str">
        <f>VLOOKUP(H2496,seller_roster!$A$2:$B$85,2,FALSE)</f>
        <v>Ray Reyes</v>
      </c>
      <c r="N2496" t="str">
        <f>VLOOKUP(C2496,accounts!$A$2:$F$9615,2,FALSE)</f>
        <v>Nonprofit</v>
      </c>
      <c r="O2496" t="str">
        <f>VLOOKUP(C2496,accounts!$A$2:$F$9615,3,FALSE)</f>
        <v>$2.5M-$5M</v>
      </c>
      <c r="P2496" t="str">
        <f>VLOOKUP(C2496,accounts!$A$2:$F$9615,5,FALSE)</f>
        <v>Central</v>
      </c>
      <c r="Q2496" t="b">
        <f t="shared" si="39"/>
        <v>1</v>
      </c>
      <c r="R2496" t="e">
        <f>INDEX(removed_duplicate_rows!$A$5:$A$39,MATCH(wins!A2496,removed_duplicate_rows!$A$5:$A$39,0))</f>
        <v>#N/A</v>
      </c>
    </row>
    <row r="2497" spans="1:18" ht="15.75" customHeight="1" x14ac:dyDescent="0.2">
      <c r="A2497" t="s">
        <v>7620</v>
      </c>
      <c r="B2497" t="s">
        <v>7621</v>
      </c>
      <c r="C2497" t="s">
        <v>7622</v>
      </c>
      <c r="D2497" s="10">
        <v>45836</v>
      </c>
      <c r="E2497" t="s">
        <v>4832</v>
      </c>
      <c r="F2497">
        <v>8</v>
      </c>
      <c r="G2497" t="s">
        <v>77</v>
      </c>
      <c r="H2497" t="s">
        <v>210</v>
      </c>
      <c r="I2497" t="s">
        <v>79</v>
      </c>
      <c r="J2497">
        <v>1</v>
      </c>
      <c r="K2497">
        <v>4605</v>
      </c>
      <c r="L2497" t="str">
        <f>IFERROR(INDEX(play_attribution!$B$2:$B$328,MATCH(A2497,play_attribution!$A$2:$A$328,0)),"")</f>
        <v/>
      </c>
      <c r="M2497" t="str">
        <f>VLOOKUP(H2497,seller_roster!$A$2:$B$85,2,FALSE)</f>
        <v>Emerson Reyes</v>
      </c>
      <c r="N2497" t="str">
        <f>VLOOKUP(C2497,accounts!$A$2:$F$9615,2,FALSE)</f>
        <v>Hospitality Group</v>
      </c>
      <c r="O2497" t="str">
        <f>VLOOKUP(C2497,accounts!$A$2:$F$9615,3,FALSE)</f>
        <v>&lt;$1M</v>
      </c>
      <c r="P2497" t="str">
        <f>VLOOKUP(C2497,accounts!$A$2:$F$9615,5,FALSE)</f>
        <v>West</v>
      </c>
      <c r="Q2497" t="b">
        <f t="shared" si="39"/>
        <v>1</v>
      </c>
      <c r="R2497" t="e">
        <f>INDEX(removed_duplicate_rows!$A$5:$A$39,MATCH(wins!A2497,removed_duplicate_rows!$A$5:$A$39,0))</f>
        <v>#N/A</v>
      </c>
    </row>
    <row r="2498" spans="1:18" ht="15.75" customHeight="1" x14ac:dyDescent="0.2">
      <c r="A2498" t="s">
        <v>7623</v>
      </c>
      <c r="B2498" t="s">
        <v>7624</v>
      </c>
      <c r="C2498" t="s">
        <v>7625</v>
      </c>
      <c r="D2498" s="10">
        <v>45836</v>
      </c>
      <c r="E2498" t="s">
        <v>4832</v>
      </c>
      <c r="F2498">
        <v>8</v>
      </c>
      <c r="G2498" t="s">
        <v>77</v>
      </c>
      <c r="H2498" t="s">
        <v>91</v>
      </c>
      <c r="I2498" t="s">
        <v>79</v>
      </c>
      <c r="J2498">
        <v>1</v>
      </c>
      <c r="K2498">
        <v>6171</v>
      </c>
      <c r="L2498" t="str">
        <f>IFERROR(INDEX(play_attribution!$B$2:$B$328,MATCH(A2498,play_attribution!$A$2:$A$328,0)),"")</f>
        <v/>
      </c>
      <c r="M2498" t="str">
        <f>VLOOKUP(H2498,seller_roster!$A$2:$B$85,2,FALSE)</f>
        <v>Kira Sorensen</v>
      </c>
      <c r="N2498" t="str">
        <f>VLOOKUP(C2498,accounts!$A$2:$F$9615,2,FALSE)</f>
        <v>Construction</v>
      </c>
      <c r="O2498" t="str">
        <f>VLOOKUP(C2498,accounts!$A$2:$F$9615,3,FALSE)</f>
        <v>$2.5M-$5M</v>
      </c>
      <c r="P2498" t="str">
        <f>VLOOKUP(C2498,accounts!$A$2:$F$9615,5,FALSE)</f>
        <v>West</v>
      </c>
      <c r="Q2498" t="b">
        <f t="shared" si="39"/>
        <v>1</v>
      </c>
      <c r="R2498" t="e">
        <f>INDEX(removed_duplicate_rows!$A$5:$A$39,MATCH(wins!A2498,removed_duplicate_rows!$A$5:$A$39,0))</f>
        <v>#N/A</v>
      </c>
    </row>
    <row r="2499" spans="1:18" ht="15.75" customHeight="1" x14ac:dyDescent="0.2">
      <c r="A2499" t="s">
        <v>7626</v>
      </c>
      <c r="B2499" t="s">
        <v>7627</v>
      </c>
      <c r="C2499" t="s">
        <v>7628</v>
      </c>
      <c r="D2499" s="10">
        <v>45836</v>
      </c>
      <c r="E2499" t="s">
        <v>4832</v>
      </c>
      <c r="F2499">
        <v>8</v>
      </c>
      <c r="G2499" t="s">
        <v>77</v>
      </c>
      <c r="H2499" t="s">
        <v>214</v>
      </c>
      <c r="I2499" t="s">
        <v>55</v>
      </c>
      <c r="J2499">
        <v>1</v>
      </c>
      <c r="K2499">
        <v>7894</v>
      </c>
      <c r="L2499" t="str">
        <f>IFERROR(INDEX(play_attribution!$B$2:$B$328,MATCH(A2499,play_attribution!$A$2:$A$328,0)),"")</f>
        <v/>
      </c>
      <c r="M2499" t="str">
        <f>VLOOKUP(H2499,seller_roster!$A$2:$B$85,2,FALSE)</f>
        <v>Rhea Abadi</v>
      </c>
      <c r="N2499" t="str">
        <f>VLOOKUP(C2499,accounts!$A$2:$F$9615,2,FALSE)</f>
        <v>Manufacturing</v>
      </c>
      <c r="O2499" t="str">
        <f>VLOOKUP(C2499,accounts!$A$2:$F$9615,3,FALSE)</f>
        <v>$2.5M-$5M</v>
      </c>
      <c r="P2499" t="str">
        <f>VLOOKUP(C2499,accounts!$A$2:$F$9615,5,FALSE)</f>
        <v>East</v>
      </c>
      <c r="Q2499" t="b">
        <f t="shared" ref="Q2499:Q2562" si="40">L2499=""</f>
        <v>1</v>
      </c>
      <c r="R2499" t="e">
        <f>INDEX(removed_duplicate_rows!$A$5:$A$39,MATCH(wins!A2499,removed_duplicate_rows!$A$5:$A$39,0))</f>
        <v>#N/A</v>
      </c>
    </row>
    <row r="2500" spans="1:18" ht="15.75" customHeight="1" x14ac:dyDescent="0.2">
      <c r="A2500" t="s">
        <v>7629</v>
      </c>
      <c r="B2500" t="s">
        <v>7630</v>
      </c>
      <c r="C2500" t="s">
        <v>7631</v>
      </c>
      <c r="D2500" s="10">
        <v>45836</v>
      </c>
      <c r="E2500" t="s">
        <v>4832</v>
      </c>
      <c r="F2500">
        <v>8</v>
      </c>
      <c r="G2500" t="s">
        <v>77</v>
      </c>
      <c r="H2500" t="s">
        <v>83</v>
      </c>
      <c r="I2500" t="s">
        <v>55</v>
      </c>
      <c r="J2500">
        <v>1</v>
      </c>
      <c r="K2500">
        <v>10380</v>
      </c>
      <c r="L2500" t="str">
        <f>IFERROR(INDEX(play_attribution!$B$2:$B$328,MATCH(A2500,play_attribution!$A$2:$A$328,0)),"")</f>
        <v/>
      </c>
      <c r="M2500" t="str">
        <f>VLOOKUP(H2500,seller_roster!$A$2:$B$85,2,FALSE)</f>
        <v>Sage Ruiz</v>
      </c>
      <c r="N2500" t="str">
        <f>VLOOKUP(C2500,accounts!$A$2:$F$9615,2,FALSE)</f>
        <v>Logistics</v>
      </c>
      <c r="O2500" t="str">
        <f>VLOOKUP(C2500,accounts!$A$2:$F$9615,3,FALSE)</f>
        <v>$1M-$2.5M</v>
      </c>
      <c r="P2500" t="str">
        <f>VLOOKUP(C2500,accounts!$A$2:$F$9615,5,FALSE)</f>
        <v>Central</v>
      </c>
      <c r="Q2500" t="b">
        <f t="shared" si="40"/>
        <v>1</v>
      </c>
      <c r="R2500" t="e">
        <f>INDEX(removed_duplicate_rows!$A$5:$A$39,MATCH(wins!A2500,removed_duplicate_rows!$A$5:$A$39,0))</f>
        <v>#N/A</v>
      </c>
    </row>
    <row r="2501" spans="1:18" ht="15.75" customHeight="1" x14ac:dyDescent="0.2">
      <c r="A2501" t="s">
        <v>7632</v>
      </c>
      <c r="B2501" t="s">
        <v>7633</v>
      </c>
      <c r="C2501" t="s">
        <v>7634</v>
      </c>
      <c r="D2501" s="10">
        <v>45836</v>
      </c>
      <c r="E2501" t="s">
        <v>4832</v>
      </c>
      <c r="F2501">
        <v>8</v>
      </c>
      <c r="G2501" t="s">
        <v>77</v>
      </c>
      <c r="H2501" t="s">
        <v>99</v>
      </c>
      <c r="I2501" t="s">
        <v>79</v>
      </c>
      <c r="J2501">
        <v>1</v>
      </c>
      <c r="K2501">
        <v>11493</v>
      </c>
      <c r="L2501" t="str">
        <f>IFERROR(INDEX(play_attribution!$B$2:$B$328,MATCH(A2501,play_attribution!$A$2:$A$328,0)),"")</f>
        <v/>
      </c>
      <c r="M2501" t="str">
        <f>VLOOKUP(H2501,seller_roster!$A$2:$B$85,2,FALSE)</f>
        <v>Shiloh Sorensen</v>
      </c>
      <c r="N2501" t="str">
        <f>VLOOKUP(C2501,accounts!$A$2:$F$9615,2,FALSE)</f>
        <v>Retail Multi-Location</v>
      </c>
      <c r="O2501" t="str">
        <f>VLOOKUP(C2501,accounts!$A$2:$F$9615,3,FALSE)</f>
        <v>$2.5M-$5M</v>
      </c>
      <c r="P2501" t="str">
        <f>VLOOKUP(C2501,accounts!$A$2:$F$9615,5,FALSE)</f>
        <v>East</v>
      </c>
      <c r="Q2501" t="b">
        <f t="shared" si="40"/>
        <v>1</v>
      </c>
      <c r="R2501" t="e">
        <f>INDEX(removed_duplicate_rows!$A$5:$A$39,MATCH(wins!A2501,removed_duplicate_rows!$A$5:$A$39,0))</f>
        <v>#N/A</v>
      </c>
    </row>
    <row r="2502" spans="1:18" ht="15.75" customHeight="1" x14ac:dyDescent="0.2">
      <c r="A2502" t="s">
        <v>7635</v>
      </c>
      <c r="B2502" t="s">
        <v>7636</v>
      </c>
      <c r="C2502" t="s">
        <v>7637</v>
      </c>
      <c r="D2502" s="10">
        <v>45836</v>
      </c>
      <c r="E2502" t="s">
        <v>4832</v>
      </c>
      <c r="F2502">
        <v>8</v>
      </c>
      <c r="G2502" t="s">
        <v>77</v>
      </c>
      <c r="H2502" t="s">
        <v>129</v>
      </c>
      <c r="I2502" t="s">
        <v>55</v>
      </c>
      <c r="J2502">
        <v>1</v>
      </c>
      <c r="K2502">
        <v>13327</v>
      </c>
      <c r="L2502" t="str">
        <f>IFERROR(INDEX(play_attribution!$B$2:$B$328,MATCH(A2502,play_attribution!$A$2:$A$328,0)),"")</f>
        <v/>
      </c>
      <c r="M2502" t="str">
        <f>VLOOKUP(H2502,seller_roster!$A$2:$B$85,2,FALSE)</f>
        <v>Gray Vega</v>
      </c>
      <c r="N2502" t="str">
        <f>VLOOKUP(C2502,accounts!$A$2:$F$9615,2,FALSE)</f>
        <v>Nonprofit</v>
      </c>
      <c r="O2502" t="str">
        <f>VLOOKUP(C2502,accounts!$A$2:$F$9615,3,FALSE)</f>
        <v>$5M-$10M</v>
      </c>
      <c r="P2502" t="str">
        <f>VLOOKUP(C2502,accounts!$A$2:$F$9615,5,FALSE)</f>
        <v>West</v>
      </c>
      <c r="Q2502" t="b">
        <f t="shared" si="40"/>
        <v>1</v>
      </c>
      <c r="R2502" t="e">
        <f>INDEX(removed_duplicate_rows!$A$5:$A$39,MATCH(wins!A2502,removed_duplicate_rows!$A$5:$A$39,0))</f>
        <v>#N/A</v>
      </c>
    </row>
    <row r="2503" spans="1:18" ht="15.75" customHeight="1" x14ac:dyDescent="0.2">
      <c r="A2503" t="s">
        <v>7638</v>
      </c>
      <c r="B2503" t="s">
        <v>7639</v>
      </c>
      <c r="C2503" t="s">
        <v>7640</v>
      </c>
      <c r="D2503" s="10">
        <v>45836</v>
      </c>
      <c r="E2503" t="s">
        <v>4832</v>
      </c>
      <c r="F2503">
        <v>8</v>
      </c>
      <c r="G2503" t="s">
        <v>77</v>
      </c>
      <c r="H2503" t="s">
        <v>122</v>
      </c>
      <c r="I2503" t="s">
        <v>79</v>
      </c>
      <c r="J2503">
        <v>1</v>
      </c>
      <c r="K2503">
        <v>7302</v>
      </c>
      <c r="L2503" t="str">
        <f>IFERROR(INDEX(play_attribution!$B$2:$B$328,MATCH(A2503,play_attribution!$A$2:$A$328,0)),"")</f>
        <v/>
      </c>
      <c r="M2503" t="str">
        <f>VLOOKUP(H2503,seller_roster!$A$2:$B$85,2,FALSE)</f>
        <v>Uma Osei</v>
      </c>
      <c r="N2503" t="str">
        <f>VLOOKUP(C2503,accounts!$A$2:$F$9615,2,FALSE)</f>
        <v>Nonprofit</v>
      </c>
      <c r="O2503" t="str">
        <f>VLOOKUP(C2503,accounts!$A$2:$F$9615,3,FALSE)</f>
        <v>$2.5M-$5M</v>
      </c>
      <c r="P2503" t="str">
        <f>VLOOKUP(C2503,accounts!$A$2:$F$9615,5,FALSE)</f>
        <v>West</v>
      </c>
      <c r="Q2503" t="b">
        <f t="shared" si="40"/>
        <v>1</v>
      </c>
      <c r="R2503" t="e">
        <f>INDEX(removed_duplicate_rows!$A$5:$A$39,MATCH(wins!A2503,removed_duplicate_rows!$A$5:$A$39,0))</f>
        <v>#N/A</v>
      </c>
    </row>
    <row r="2504" spans="1:18" ht="15.75" customHeight="1" x14ac:dyDescent="0.2">
      <c r="A2504" t="s">
        <v>7641</v>
      </c>
      <c r="B2504" t="s">
        <v>7642</v>
      </c>
      <c r="C2504" t="s">
        <v>7643</v>
      </c>
      <c r="D2504" s="10">
        <v>45836</v>
      </c>
      <c r="E2504" t="s">
        <v>4832</v>
      </c>
      <c r="F2504">
        <v>8</v>
      </c>
      <c r="G2504" t="s">
        <v>77</v>
      </c>
      <c r="H2504" t="s">
        <v>214</v>
      </c>
      <c r="I2504" t="s">
        <v>79</v>
      </c>
      <c r="J2504">
        <v>1</v>
      </c>
      <c r="K2504">
        <v>9855</v>
      </c>
      <c r="L2504" t="str">
        <f>IFERROR(INDEX(play_attribution!$B$2:$B$328,MATCH(A2504,play_attribution!$A$2:$A$328,0)),"")</f>
        <v/>
      </c>
      <c r="M2504" t="str">
        <f>VLOOKUP(H2504,seller_roster!$A$2:$B$85,2,FALSE)</f>
        <v>Rhea Abadi</v>
      </c>
      <c r="N2504" t="str">
        <f>VLOOKUP(C2504,accounts!$A$2:$F$9615,2,FALSE)</f>
        <v>Construction</v>
      </c>
      <c r="O2504" t="str">
        <f>VLOOKUP(C2504,accounts!$A$2:$F$9615,3,FALSE)</f>
        <v>$2.5M-$5M</v>
      </c>
      <c r="P2504" t="str">
        <f>VLOOKUP(C2504,accounts!$A$2:$F$9615,5,FALSE)</f>
        <v>Central</v>
      </c>
      <c r="Q2504" t="b">
        <f t="shared" si="40"/>
        <v>1</v>
      </c>
      <c r="R2504" t="e">
        <f>INDEX(removed_duplicate_rows!$A$5:$A$39,MATCH(wins!A2504,removed_duplicate_rows!$A$5:$A$39,0))</f>
        <v>#N/A</v>
      </c>
    </row>
    <row r="2505" spans="1:18" ht="15.75" customHeight="1" x14ac:dyDescent="0.2">
      <c r="A2505" t="s">
        <v>7644</v>
      </c>
      <c r="B2505" t="s">
        <v>7645</v>
      </c>
      <c r="C2505" t="s">
        <v>7646</v>
      </c>
      <c r="D2505" s="10">
        <v>45836</v>
      </c>
      <c r="E2505" t="s">
        <v>4832</v>
      </c>
      <c r="F2505">
        <v>8</v>
      </c>
      <c r="G2505" t="s">
        <v>77</v>
      </c>
      <c r="H2505" t="s">
        <v>266</v>
      </c>
      <c r="I2505" t="s">
        <v>79</v>
      </c>
      <c r="J2505">
        <v>1</v>
      </c>
      <c r="K2505">
        <v>5437</v>
      </c>
      <c r="L2505" t="str">
        <f>IFERROR(INDEX(play_attribution!$B$2:$B$328,MATCH(A2505,play_attribution!$A$2:$A$328,0)),"")</f>
        <v/>
      </c>
      <c r="M2505" t="str">
        <f>VLOOKUP(H2505,seller_roster!$A$2:$B$85,2,FALSE)</f>
        <v>Dakota Vega</v>
      </c>
      <c r="N2505" t="str">
        <f>VLOOKUP(C2505,accounts!$A$2:$F$9615,2,FALSE)</f>
        <v>Hospitality Group</v>
      </c>
      <c r="O2505" t="str">
        <f>VLOOKUP(C2505,accounts!$A$2:$F$9615,3,FALSE)</f>
        <v>$5M-$10M</v>
      </c>
      <c r="P2505" t="str">
        <f>VLOOKUP(C2505,accounts!$A$2:$F$9615,5,FALSE)</f>
        <v>East</v>
      </c>
      <c r="Q2505" t="b">
        <f t="shared" si="40"/>
        <v>1</v>
      </c>
      <c r="R2505" t="e">
        <f>INDEX(removed_duplicate_rows!$A$5:$A$39,MATCH(wins!A2505,removed_duplicate_rows!$A$5:$A$39,0))</f>
        <v>#N/A</v>
      </c>
    </row>
    <row r="2506" spans="1:18" ht="15.75" customHeight="1" x14ac:dyDescent="0.2">
      <c r="A2506" t="s">
        <v>7647</v>
      </c>
      <c r="B2506" t="s">
        <v>7648</v>
      </c>
      <c r="C2506" t="s">
        <v>7649</v>
      </c>
      <c r="D2506" s="10">
        <v>45836</v>
      </c>
      <c r="E2506" t="s">
        <v>4832</v>
      </c>
      <c r="F2506">
        <v>8</v>
      </c>
      <c r="G2506" t="s">
        <v>77</v>
      </c>
      <c r="H2506" t="s">
        <v>1230</v>
      </c>
      <c r="I2506" t="s">
        <v>79</v>
      </c>
      <c r="J2506">
        <v>1</v>
      </c>
      <c r="K2506">
        <v>16410</v>
      </c>
      <c r="L2506" t="str">
        <f>IFERROR(INDEX(play_attribution!$B$2:$B$328,MATCH(A2506,play_attribution!$A$2:$A$328,0)),"")</f>
        <v/>
      </c>
      <c r="M2506" t="str">
        <f>VLOOKUP(H2506,seller_roster!$A$2:$B$85,2,FALSE)</f>
        <v>Lennon Doyle</v>
      </c>
      <c r="N2506" t="str">
        <f>VLOOKUP(C2506,accounts!$A$2:$F$9615,2,FALSE)</f>
        <v>Professional Services</v>
      </c>
      <c r="O2506" t="str">
        <f>VLOOKUP(C2506,accounts!$A$2:$F$9615,3,FALSE)</f>
        <v>$2.5M-$5M</v>
      </c>
      <c r="P2506" t="str">
        <f>VLOOKUP(C2506,accounts!$A$2:$F$9615,5,FALSE)</f>
        <v>East</v>
      </c>
      <c r="Q2506" t="b">
        <f t="shared" si="40"/>
        <v>1</v>
      </c>
      <c r="R2506" t="e">
        <f>INDEX(removed_duplicate_rows!$A$5:$A$39,MATCH(wins!A2506,removed_duplicate_rows!$A$5:$A$39,0))</f>
        <v>#N/A</v>
      </c>
    </row>
    <row r="2507" spans="1:18" ht="15.75" customHeight="1" x14ac:dyDescent="0.2">
      <c r="A2507" t="s">
        <v>7650</v>
      </c>
      <c r="B2507" t="s">
        <v>7651</v>
      </c>
      <c r="C2507" t="s">
        <v>7652</v>
      </c>
      <c r="D2507" s="10">
        <v>45836</v>
      </c>
      <c r="E2507" t="s">
        <v>4832</v>
      </c>
      <c r="F2507">
        <v>8</v>
      </c>
      <c r="G2507" t="s">
        <v>77</v>
      </c>
      <c r="H2507" t="s">
        <v>155</v>
      </c>
      <c r="I2507" t="s">
        <v>79</v>
      </c>
      <c r="J2507">
        <v>1</v>
      </c>
      <c r="K2507">
        <v>6202</v>
      </c>
      <c r="L2507" t="str">
        <f>IFERROR(INDEX(play_attribution!$B$2:$B$328,MATCH(A2507,play_attribution!$A$2:$A$328,0)),"")</f>
        <v/>
      </c>
      <c r="M2507" t="str">
        <f>VLOOKUP(H2507,seller_roster!$A$2:$B$85,2,FALSE)</f>
        <v>Indigo Osei</v>
      </c>
      <c r="N2507" t="str">
        <f>VLOOKUP(C2507,accounts!$A$2:$F$9615,2,FALSE)</f>
        <v>Manufacturing</v>
      </c>
      <c r="O2507" t="str">
        <f>VLOOKUP(C2507,accounts!$A$2:$F$9615,3,FALSE)</f>
        <v>$2.5M-$5M</v>
      </c>
      <c r="P2507" t="str">
        <f>VLOOKUP(C2507,accounts!$A$2:$F$9615,5,FALSE)</f>
        <v>East</v>
      </c>
      <c r="Q2507" t="b">
        <f t="shared" si="40"/>
        <v>1</v>
      </c>
      <c r="R2507" t="e">
        <f>INDEX(removed_duplicate_rows!$A$5:$A$39,MATCH(wins!A2507,removed_duplicate_rows!$A$5:$A$39,0))</f>
        <v>#N/A</v>
      </c>
    </row>
    <row r="2508" spans="1:18" ht="15.75" customHeight="1" x14ac:dyDescent="0.2">
      <c r="A2508" t="s">
        <v>7653</v>
      </c>
      <c r="B2508" t="s">
        <v>7654</v>
      </c>
      <c r="C2508" t="s">
        <v>7655</v>
      </c>
      <c r="D2508" s="10">
        <v>45836</v>
      </c>
      <c r="E2508" t="s">
        <v>4832</v>
      </c>
      <c r="F2508">
        <v>8</v>
      </c>
      <c r="G2508" t="s">
        <v>77</v>
      </c>
      <c r="H2508" t="s">
        <v>78</v>
      </c>
      <c r="I2508" t="s">
        <v>55</v>
      </c>
      <c r="J2508">
        <v>1</v>
      </c>
      <c r="K2508">
        <v>5213</v>
      </c>
      <c r="L2508" t="str">
        <f>IFERROR(INDEX(play_attribution!$B$2:$B$328,MATCH(A2508,play_attribution!$A$2:$A$328,0)),"")</f>
        <v/>
      </c>
      <c r="M2508" t="str">
        <f>VLOOKUP(H2508,seller_roster!$A$2:$B$85,2,FALSE)</f>
        <v>Lennon Ferro</v>
      </c>
      <c r="N2508" t="str">
        <f>VLOOKUP(C2508,accounts!$A$2:$F$9615,2,FALSE)</f>
        <v>Construction</v>
      </c>
      <c r="O2508" t="str">
        <f>VLOOKUP(C2508,accounts!$A$2:$F$9615,3,FALSE)</f>
        <v>$2.5M-$5M</v>
      </c>
      <c r="P2508" t="str">
        <f>VLOOKUP(C2508,accounts!$A$2:$F$9615,5,FALSE)</f>
        <v>East</v>
      </c>
      <c r="Q2508" t="b">
        <f t="shared" si="40"/>
        <v>1</v>
      </c>
      <c r="R2508" t="e">
        <f>INDEX(removed_duplicate_rows!$A$5:$A$39,MATCH(wins!A2508,removed_duplicate_rows!$A$5:$A$39,0))</f>
        <v>#N/A</v>
      </c>
    </row>
    <row r="2509" spans="1:18" ht="15.75" customHeight="1" x14ac:dyDescent="0.2">
      <c r="A2509" t="s">
        <v>7656</v>
      </c>
      <c r="B2509" t="s">
        <v>7657</v>
      </c>
      <c r="C2509" t="s">
        <v>7658</v>
      </c>
      <c r="D2509" s="10">
        <v>45836</v>
      </c>
      <c r="E2509" t="s">
        <v>4832</v>
      </c>
      <c r="F2509">
        <v>8</v>
      </c>
      <c r="G2509" t="s">
        <v>77</v>
      </c>
      <c r="H2509" t="s">
        <v>151</v>
      </c>
      <c r="I2509" t="s">
        <v>79</v>
      </c>
      <c r="J2509">
        <v>1</v>
      </c>
      <c r="K2509">
        <v>10231</v>
      </c>
      <c r="L2509" t="str">
        <f>IFERROR(INDEX(play_attribution!$B$2:$B$328,MATCH(A2509,play_attribution!$A$2:$A$328,0)),"")</f>
        <v/>
      </c>
      <c r="M2509" t="str">
        <f>VLOOKUP(H2509,seller_roster!$A$2:$B$85,2,FALSE)</f>
        <v>Marley Lindqvist</v>
      </c>
      <c r="N2509" t="str">
        <f>VLOOKUP(C2509,accounts!$A$2:$F$9615,2,FALSE)</f>
        <v>Construction</v>
      </c>
      <c r="O2509" t="str">
        <f>VLOOKUP(C2509,accounts!$A$2:$F$9615,3,FALSE)</f>
        <v>$2.5M-$5M</v>
      </c>
      <c r="P2509" t="str">
        <f>VLOOKUP(C2509,accounts!$A$2:$F$9615,5,FALSE)</f>
        <v>East</v>
      </c>
      <c r="Q2509" t="b">
        <f t="shared" si="40"/>
        <v>1</v>
      </c>
      <c r="R2509" t="e">
        <f>INDEX(removed_duplicate_rows!$A$5:$A$39,MATCH(wins!A2509,removed_duplicate_rows!$A$5:$A$39,0))</f>
        <v>#N/A</v>
      </c>
    </row>
    <row r="2510" spans="1:18" ht="15.75" customHeight="1" x14ac:dyDescent="0.2">
      <c r="A2510" t="s">
        <v>7659</v>
      </c>
      <c r="B2510" t="s">
        <v>7660</v>
      </c>
      <c r="C2510" t="s">
        <v>7661</v>
      </c>
      <c r="D2510" s="10">
        <v>45836</v>
      </c>
      <c r="E2510" t="s">
        <v>4832</v>
      </c>
      <c r="F2510">
        <v>8</v>
      </c>
      <c r="G2510" t="s">
        <v>77</v>
      </c>
      <c r="H2510" t="s">
        <v>133</v>
      </c>
      <c r="I2510" t="s">
        <v>79</v>
      </c>
      <c r="J2510">
        <v>1</v>
      </c>
      <c r="K2510">
        <v>11790</v>
      </c>
      <c r="L2510" t="str">
        <f>IFERROR(INDEX(play_attribution!$B$2:$B$328,MATCH(A2510,play_attribution!$A$2:$A$328,0)),"")</f>
        <v/>
      </c>
      <c r="M2510" t="str">
        <f>VLOOKUP(H2510,seller_roster!$A$2:$B$85,2,FALSE)</f>
        <v>Devon Tran</v>
      </c>
      <c r="N2510" t="str">
        <f>VLOOKUP(C2510,accounts!$A$2:$F$9615,2,FALSE)</f>
        <v>Construction</v>
      </c>
      <c r="O2510" t="str">
        <f>VLOOKUP(C2510,accounts!$A$2:$F$9615,3,FALSE)</f>
        <v>$1M-$2.5M</v>
      </c>
      <c r="P2510" t="str">
        <f>VLOOKUP(C2510,accounts!$A$2:$F$9615,5,FALSE)</f>
        <v>East</v>
      </c>
      <c r="Q2510" t="b">
        <f t="shared" si="40"/>
        <v>1</v>
      </c>
      <c r="R2510" t="e">
        <f>INDEX(removed_duplicate_rows!$A$5:$A$39,MATCH(wins!A2510,removed_duplicate_rows!$A$5:$A$39,0))</f>
        <v>#N/A</v>
      </c>
    </row>
    <row r="2511" spans="1:18" ht="15.75" customHeight="1" x14ac:dyDescent="0.2">
      <c r="A2511" t="s">
        <v>7662</v>
      </c>
      <c r="B2511" t="s">
        <v>7663</v>
      </c>
      <c r="C2511" t="s">
        <v>7664</v>
      </c>
      <c r="D2511" s="10">
        <v>45836</v>
      </c>
      <c r="E2511" t="s">
        <v>4832</v>
      </c>
      <c r="F2511">
        <v>8</v>
      </c>
      <c r="G2511" t="s">
        <v>77</v>
      </c>
      <c r="H2511" t="s">
        <v>99</v>
      </c>
      <c r="I2511" t="s">
        <v>79</v>
      </c>
      <c r="J2511">
        <v>1</v>
      </c>
      <c r="K2511">
        <v>15967</v>
      </c>
      <c r="L2511" t="str">
        <f>IFERROR(INDEX(play_attribution!$B$2:$B$328,MATCH(A2511,play_attribution!$A$2:$A$328,0)),"")</f>
        <v/>
      </c>
      <c r="M2511" t="str">
        <f>VLOOKUP(H2511,seller_roster!$A$2:$B$85,2,FALSE)</f>
        <v>Shiloh Sorensen</v>
      </c>
      <c r="N2511" t="str">
        <f>VLOOKUP(C2511,accounts!$A$2:$F$9615,2,FALSE)</f>
        <v>Field Services</v>
      </c>
      <c r="O2511" t="str">
        <f>VLOOKUP(C2511,accounts!$A$2:$F$9615,3,FALSE)</f>
        <v>$2.5M-$5M</v>
      </c>
      <c r="P2511" t="str">
        <f>VLOOKUP(C2511,accounts!$A$2:$F$9615,5,FALSE)</f>
        <v>East</v>
      </c>
      <c r="Q2511" t="b">
        <f t="shared" si="40"/>
        <v>1</v>
      </c>
      <c r="R2511" t="e">
        <f>INDEX(removed_duplicate_rows!$A$5:$A$39,MATCH(wins!A2511,removed_duplicate_rows!$A$5:$A$39,0))</f>
        <v>#N/A</v>
      </c>
    </row>
    <row r="2512" spans="1:18" ht="15.75" customHeight="1" x14ac:dyDescent="0.2">
      <c r="A2512" t="s">
        <v>7665</v>
      </c>
      <c r="B2512" t="s">
        <v>7666</v>
      </c>
      <c r="C2512" t="s">
        <v>7667</v>
      </c>
      <c r="D2512" s="10">
        <v>45836</v>
      </c>
      <c r="E2512" t="s">
        <v>4832</v>
      </c>
      <c r="F2512">
        <v>8</v>
      </c>
      <c r="G2512" t="s">
        <v>77</v>
      </c>
      <c r="H2512" t="s">
        <v>210</v>
      </c>
      <c r="I2512" t="s">
        <v>79</v>
      </c>
      <c r="J2512">
        <v>1</v>
      </c>
      <c r="K2512">
        <v>6293</v>
      </c>
      <c r="L2512" t="str">
        <f>IFERROR(INDEX(play_attribution!$B$2:$B$328,MATCH(A2512,play_attribution!$A$2:$A$328,0)),"")</f>
        <v/>
      </c>
      <c r="M2512" t="str">
        <f>VLOOKUP(H2512,seller_roster!$A$2:$B$85,2,FALSE)</f>
        <v>Emerson Reyes</v>
      </c>
      <c r="N2512" t="str">
        <f>VLOOKUP(C2512,accounts!$A$2:$F$9615,2,FALSE)</f>
        <v>Nonprofit</v>
      </c>
      <c r="O2512" t="str">
        <f>VLOOKUP(C2512,accounts!$A$2:$F$9615,3,FALSE)</f>
        <v>$2.5M-$5M</v>
      </c>
      <c r="P2512" t="str">
        <f>VLOOKUP(C2512,accounts!$A$2:$F$9615,5,FALSE)</f>
        <v>Central</v>
      </c>
      <c r="Q2512" t="b">
        <f t="shared" si="40"/>
        <v>1</v>
      </c>
      <c r="R2512" t="e">
        <f>INDEX(removed_duplicate_rows!$A$5:$A$39,MATCH(wins!A2512,removed_duplicate_rows!$A$5:$A$39,0))</f>
        <v>#N/A</v>
      </c>
    </row>
    <row r="2513" spans="1:18" ht="15.75" customHeight="1" x14ac:dyDescent="0.2">
      <c r="A2513" t="s">
        <v>7668</v>
      </c>
      <c r="B2513" t="s">
        <v>7669</v>
      </c>
      <c r="C2513" t="s">
        <v>7670</v>
      </c>
      <c r="D2513" s="10">
        <v>45836</v>
      </c>
      <c r="E2513" t="s">
        <v>4832</v>
      </c>
      <c r="F2513">
        <v>8</v>
      </c>
      <c r="G2513" t="s">
        <v>77</v>
      </c>
      <c r="H2513" t="s">
        <v>140</v>
      </c>
      <c r="I2513" t="s">
        <v>55</v>
      </c>
      <c r="J2513">
        <v>1</v>
      </c>
      <c r="K2513">
        <v>8237</v>
      </c>
      <c r="L2513" t="str">
        <f>IFERROR(INDEX(play_attribution!$B$2:$B$328,MATCH(A2513,play_attribution!$A$2:$A$328,0)),"")</f>
        <v/>
      </c>
      <c r="M2513" t="str">
        <f>VLOOKUP(H2513,seller_roster!$A$2:$B$85,2,FALSE)</f>
        <v>Lane Lindqvist</v>
      </c>
      <c r="N2513" t="str">
        <f>VLOOKUP(C2513,accounts!$A$2:$F$9615,2,FALSE)</f>
        <v>Healthcare Services</v>
      </c>
      <c r="O2513" t="str">
        <f>VLOOKUP(C2513,accounts!$A$2:$F$9615,3,FALSE)</f>
        <v>$5M-$10M</v>
      </c>
      <c r="P2513" t="str">
        <f>VLOOKUP(C2513,accounts!$A$2:$F$9615,5,FALSE)</f>
        <v>East</v>
      </c>
      <c r="Q2513" t="b">
        <f t="shared" si="40"/>
        <v>1</v>
      </c>
      <c r="R2513" t="e">
        <f>INDEX(removed_duplicate_rows!$A$5:$A$39,MATCH(wins!A2513,removed_duplicate_rows!$A$5:$A$39,0))</f>
        <v>#N/A</v>
      </c>
    </row>
    <row r="2514" spans="1:18" ht="15.75" customHeight="1" x14ac:dyDescent="0.2">
      <c r="A2514" t="s">
        <v>7671</v>
      </c>
      <c r="B2514" t="s">
        <v>7672</v>
      </c>
      <c r="C2514" t="s">
        <v>7673</v>
      </c>
      <c r="D2514" s="10">
        <v>45836</v>
      </c>
      <c r="E2514" t="s">
        <v>4832</v>
      </c>
      <c r="F2514">
        <v>8</v>
      </c>
      <c r="G2514" t="s">
        <v>77</v>
      </c>
      <c r="H2514" t="s">
        <v>87</v>
      </c>
      <c r="I2514" t="s">
        <v>55</v>
      </c>
      <c r="J2514">
        <v>1</v>
      </c>
      <c r="K2514">
        <v>6022</v>
      </c>
      <c r="L2514" t="str">
        <f>IFERROR(INDEX(play_attribution!$B$2:$B$328,MATCH(A2514,play_attribution!$A$2:$A$328,0)),"")</f>
        <v/>
      </c>
      <c r="M2514" t="str">
        <f>VLOOKUP(H2514,seller_roster!$A$2:$B$85,2,FALSE)</f>
        <v>Harper Tran</v>
      </c>
      <c r="N2514" t="str">
        <f>VLOOKUP(C2514,accounts!$A$2:$F$9615,2,FALSE)</f>
        <v>Healthcare Services</v>
      </c>
      <c r="O2514" t="str">
        <f>VLOOKUP(C2514,accounts!$A$2:$F$9615,3,FALSE)</f>
        <v>$1M-$2.5M</v>
      </c>
      <c r="P2514" t="str">
        <f>VLOOKUP(C2514,accounts!$A$2:$F$9615,5,FALSE)</f>
        <v>West</v>
      </c>
      <c r="Q2514" t="b">
        <f t="shared" si="40"/>
        <v>1</v>
      </c>
      <c r="R2514" t="e">
        <f>INDEX(removed_duplicate_rows!$A$5:$A$39,MATCH(wins!A2514,removed_duplicate_rows!$A$5:$A$39,0))</f>
        <v>#N/A</v>
      </c>
    </row>
    <row r="2515" spans="1:18" ht="15.75" customHeight="1" x14ac:dyDescent="0.2">
      <c r="A2515" t="s">
        <v>7674</v>
      </c>
      <c r="B2515" t="s">
        <v>7675</v>
      </c>
      <c r="C2515" t="s">
        <v>7676</v>
      </c>
      <c r="D2515" s="10">
        <v>45836</v>
      </c>
      <c r="E2515" t="s">
        <v>4832</v>
      </c>
      <c r="F2515">
        <v>8</v>
      </c>
      <c r="G2515" t="s">
        <v>77</v>
      </c>
      <c r="H2515" t="s">
        <v>147</v>
      </c>
      <c r="I2515" t="s">
        <v>79</v>
      </c>
      <c r="J2515">
        <v>1</v>
      </c>
      <c r="K2515">
        <v>3866</v>
      </c>
      <c r="L2515" t="str">
        <f>IFERROR(INDEX(play_attribution!$B$2:$B$328,MATCH(A2515,play_attribution!$A$2:$A$328,0)),"")</f>
        <v/>
      </c>
      <c r="M2515" t="str">
        <f>VLOOKUP(H2515,seller_roster!$A$2:$B$85,2,FALSE)</f>
        <v>Riley Tran</v>
      </c>
      <c r="N2515" t="str">
        <f>VLOOKUP(C2515,accounts!$A$2:$F$9615,2,FALSE)</f>
        <v>Construction</v>
      </c>
      <c r="O2515" t="str">
        <f>VLOOKUP(C2515,accounts!$A$2:$F$9615,3,FALSE)</f>
        <v>$1M-$2.5M</v>
      </c>
      <c r="P2515" t="str">
        <f>VLOOKUP(C2515,accounts!$A$2:$F$9615,5,FALSE)</f>
        <v>Central</v>
      </c>
      <c r="Q2515" t="b">
        <f t="shared" si="40"/>
        <v>1</v>
      </c>
      <c r="R2515" t="e">
        <f>INDEX(removed_duplicate_rows!$A$5:$A$39,MATCH(wins!A2515,removed_duplicate_rows!$A$5:$A$39,0))</f>
        <v>#N/A</v>
      </c>
    </row>
    <row r="2516" spans="1:18" ht="15.75" customHeight="1" x14ac:dyDescent="0.2">
      <c r="A2516" t="s">
        <v>7677</v>
      </c>
      <c r="B2516" t="s">
        <v>7678</v>
      </c>
      <c r="C2516" t="s">
        <v>7679</v>
      </c>
      <c r="D2516" s="10">
        <v>45836</v>
      </c>
      <c r="E2516" t="s">
        <v>4832</v>
      </c>
      <c r="F2516">
        <v>8</v>
      </c>
      <c r="G2516" t="s">
        <v>77</v>
      </c>
      <c r="H2516" t="s">
        <v>173</v>
      </c>
      <c r="I2516" t="s">
        <v>79</v>
      </c>
      <c r="J2516">
        <v>1</v>
      </c>
      <c r="K2516">
        <v>4443</v>
      </c>
      <c r="L2516" t="str">
        <f>IFERROR(INDEX(play_attribution!$B$2:$B$328,MATCH(A2516,play_attribution!$A$2:$A$328,0)),"")</f>
        <v/>
      </c>
      <c r="M2516" t="str">
        <f>VLOOKUP(H2516,seller_roster!$A$2:$B$85,2,FALSE)</f>
        <v>Pia Reyes</v>
      </c>
      <c r="N2516" t="str">
        <f>VLOOKUP(C2516,accounts!$A$2:$F$9615,2,FALSE)</f>
        <v>Nonprofit</v>
      </c>
      <c r="O2516" t="str">
        <f>VLOOKUP(C2516,accounts!$A$2:$F$9615,3,FALSE)</f>
        <v>$5M-$10M</v>
      </c>
      <c r="P2516" t="str">
        <f>VLOOKUP(C2516,accounts!$A$2:$F$9615,5,FALSE)</f>
        <v>West</v>
      </c>
      <c r="Q2516" t="b">
        <f t="shared" si="40"/>
        <v>1</v>
      </c>
      <c r="R2516" t="e">
        <f>INDEX(removed_duplicate_rows!$A$5:$A$39,MATCH(wins!A2516,removed_duplicate_rows!$A$5:$A$39,0))</f>
        <v>#N/A</v>
      </c>
    </row>
    <row r="2517" spans="1:18" ht="15.75" customHeight="1" x14ac:dyDescent="0.2">
      <c r="A2517" t="s">
        <v>7680</v>
      </c>
      <c r="B2517" t="s">
        <v>7681</v>
      </c>
      <c r="C2517" t="s">
        <v>7682</v>
      </c>
      <c r="D2517" s="10">
        <v>45836</v>
      </c>
      <c r="E2517" t="s">
        <v>4832</v>
      </c>
      <c r="F2517">
        <v>8</v>
      </c>
      <c r="G2517" t="s">
        <v>77</v>
      </c>
      <c r="H2517" t="s">
        <v>133</v>
      </c>
      <c r="I2517" t="s">
        <v>79</v>
      </c>
      <c r="J2517">
        <v>1</v>
      </c>
      <c r="K2517">
        <v>4434</v>
      </c>
      <c r="L2517" t="str">
        <f>IFERROR(INDEX(play_attribution!$B$2:$B$328,MATCH(A2517,play_attribution!$A$2:$A$328,0)),"")</f>
        <v/>
      </c>
      <c r="M2517" t="str">
        <f>VLOOKUP(H2517,seller_roster!$A$2:$B$85,2,FALSE)</f>
        <v>Devon Tran</v>
      </c>
      <c r="N2517" t="str">
        <f>VLOOKUP(C2517,accounts!$A$2:$F$9615,2,FALSE)</f>
        <v>Field Services</v>
      </c>
      <c r="O2517" t="str">
        <f>VLOOKUP(C2517,accounts!$A$2:$F$9615,3,FALSE)</f>
        <v>$5M-$10M</v>
      </c>
      <c r="P2517" t="str">
        <f>VLOOKUP(C2517,accounts!$A$2:$F$9615,5,FALSE)</f>
        <v>East</v>
      </c>
      <c r="Q2517" t="b">
        <f t="shared" si="40"/>
        <v>1</v>
      </c>
      <c r="R2517" t="e">
        <f>INDEX(removed_duplicate_rows!$A$5:$A$39,MATCH(wins!A2517,removed_duplicate_rows!$A$5:$A$39,0))</f>
        <v>#N/A</v>
      </c>
    </row>
    <row r="2518" spans="1:18" ht="15.75" customHeight="1" x14ac:dyDescent="0.2">
      <c r="A2518" t="s">
        <v>7683</v>
      </c>
      <c r="B2518" t="s">
        <v>7684</v>
      </c>
      <c r="C2518" t="s">
        <v>7685</v>
      </c>
      <c r="D2518" s="10">
        <v>45836</v>
      </c>
      <c r="E2518" t="s">
        <v>4832</v>
      </c>
      <c r="F2518">
        <v>8</v>
      </c>
      <c r="G2518" t="s">
        <v>77</v>
      </c>
      <c r="H2518" t="s">
        <v>99</v>
      </c>
      <c r="I2518" t="s">
        <v>79</v>
      </c>
      <c r="J2518">
        <v>1</v>
      </c>
      <c r="K2518">
        <v>7990</v>
      </c>
      <c r="L2518" t="str">
        <f>IFERROR(INDEX(play_attribution!$B$2:$B$328,MATCH(A2518,play_attribution!$A$2:$A$328,0)),"")</f>
        <v/>
      </c>
      <c r="M2518" t="str">
        <f>VLOOKUP(H2518,seller_roster!$A$2:$B$85,2,FALSE)</f>
        <v>Shiloh Sorensen</v>
      </c>
      <c r="N2518" t="str">
        <f>VLOOKUP(C2518,accounts!$A$2:$F$9615,2,FALSE)</f>
        <v>Field Services</v>
      </c>
      <c r="O2518" t="str">
        <f>VLOOKUP(C2518,accounts!$A$2:$F$9615,3,FALSE)</f>
        <v>&gt;$10M</v>
      </c>
      <c r="P2518" t="str">
        <f>VLOOKUP(C2518,accounts!$A$2:$F$9615,5,FALSE)</f>
        <v>West</v>
      </c>
      <c r="Q2518" t="b">
        <f t="shared" si="40"/>
        <v>1</v>
      </c>
      <c r="R2518" t="e">
        <f>INDEX(removed_duplicate_rows!$A$5:$A$39,MATCH(wins!A2518,removed_duplicate_rows!$A$5:$A$39,0))</f>
        <v>#N/A</v>
      </c>
    </row>
    <row r="2519" spans="1:18" ht="15.75" customHeight="1" x14ac:dyDescent="0.2">
      <c r="A2519" t="s">
        <v>7686</v>
      </c>
      <c r="B2519" t="s">
        <v>7687</v>
      </c>
      <c r="C2519" t="s">
        <v>7688</v>
      </c>
      <c r="D2519" s="10">
        <v>45836</v>
      </c>
      <c r="E2519" t="s">
        <v>4832</v>
      </c>
      <c r="F2519">
        <v>8</v>
      </c>
      <c r="G2519" t="s">
        <v>77</v>
      </c>
      <c r="H2519" t="s">
        <v>618</v>
      </c>
      <c r="I2519" t="s">
        <v>79</v>
      </c>
      <c r="J2519">
        <v>1</v>
      </c>
      <c r="K2519">
        <v>6864</v>
      </c>
      <c r="L2519" t="str">
        <f>IFERROR(INDEX(play_attribution!$B$2:$B$328,MATCH(A2519,play_attribution!$A$2:$A$328,0)),"")</f>
        <v/>
      </c>
      <c r="M2519" t="str">
        <f>VLOOKUP(H2519,seller_roster!$A$2:$B$85,2,FALSE)</f>
        <v>Parker Reyes</v>
      </c>
      <c r="N2519" t="str">
        <f>VLOOKUP(C2519,accounts!$A$2:$F$9615,2,FALSE)</f>
        <v>Nonprofit</v>
      </c>
      <c r="O2519" t="str">
        <f>VLOOKUP(C2519,accounts!$A$2:$F$9615,3,FALSE)</f>
        <v>$5M-$10M</v>
      </c>
      <c r="P2519" t="str">
        <f>VLOOKUP(C2519,accounts!$A$2:$F$9615,5,FALSE)</f>
        <v>West</v>
      </c>
      <c r="Q2519" t="b">
        <f t="shared" si="40"/>
        <v>1</v>
      </c>
      <c r="R2519" t="e">
        <f>INDEX(removed_duplicate_rows!$A$5:$A$39,MATCH(wins!A2519,removed_duplicate_rows!$A$5:$A$39,0))</f>
        <v>#N/A</v>
      </c>
    </row>
    <row r="2520" spans="1:18" ht="15.75" customHeight="1" x14ac:dyDescent="0.2">
      <c r="A2520" t="s">
        <v>7689</v>
      </c>
      <c r="B2520" t="s">
        <v>7690</v>
      </c>
      <c r="C2520" t="s">
        <v>7691</v>
      </c>
      <c r="D2520" s="10">
        <v>45836</v>
      </c>
      <c r="E2520" t="s">
        <v>4832</v>
      </c>
      <c r="F2520">
        <v>8</v>
      </c>
      <c r="G2520" t="s">
        <v>77</v>
      </c>
      <c r="H2520" t="s">
        <v>527</v>
      </c>
      <c r="I2520" t="s">
        <v>79</v>
      </c>
      <c r="J2520">
        <v>1</v>
      </c>
      <c r="K2520">
        <v>12065</v>
      </c>
      <c r="L2520" t="str">
        <f>IFERROR(INDEX(play_attribution!$B$2:$B$328,MATCH(A2520,play_attribution!$A$2:$A$328,0)),"")</f>
        <v/>
      </c>
      <c r="M2520" t="str">
        <f>VLOOKUP(H2520,seller_roster!$A$2:$B$85,2,FALSE)</f>
        <v>Nia Mbeki</v>
      </c>
      <c r="N2520" t="str">
        <f>VLOOKUP(C2520,accounts!$A$2:$F$9615,2,FALSE)</f>
        <v>Retail Multi-Location</v>
      </c>
      <c r="O2520" t="str">
        <f>VLOOKUP(C2520,accounts!$A$2:$F$9615,3,FALSE)</f>
        <v>$2.5M-$5M</v>
      </c>
      <c r="P2520" t="str">
        <f>VLOOKUP(C2520,accounts!$A$2:$F$9615,5,FALSE)</f>
        <v>East</v>
      </c>
      <c r="Q2520" t="b">
        <f t="shared" si="40"/>
        <v>1</v>
      </c>
      <c r="R2520" t="e">
        <f>INDEX(removed_duplicate_rows!$A$5:$A$39,MATCH(wins!A2520,removed_duplicate_rows!$A$5:$A$39,0))</f>
        <v>#N/A</v>
      </c>
    </row>
    <row r="2521" spans="1:18" ht="15.75" customHeight="1" x14ac:dyDescent="0.2">
      <c r="A2521" t="s">
        <v>7692</v>
      </c>
      <c r="B2521" t="s">
        <v>7693</v>
      </c>
      <c r="C2521" t="s">
        <v>7694</v>
      </c>
      <c r="D2521" s="10">
        <v>45836</v>
      </c>
      <c r="E2521" t="s">
        <v>4832</v>
      </c>
      <c r="F2521">
        <v>8</v>
      </c>
      <c r="G2521" t="s">
        <v>77</v>
      </c>
      <c r="H2521" t="s">
        <v>140</v>
      </c>
      <c r="I2521" t="s">
        <v>79</v>
      </c>
      <c r="J2521">
        <v>1</v>
      </c>
      <c r="K2521">
        <v>5803</v>
      </c>
      <c r="L2521" t="str">
        <f>IFERROR(INDEX(play_attribution!$B$2:$B$328,MATCH(A2521,play_attribution!$A$2:$A$328,0)),"")</f>
        <v/>
      </c>
      <c r="M2521" t="str">
        <f>VLOOKUP(H2521,seller_roster!$A$2:$B$85,2,FALSE)</f>
        <v>Lane Lindqvist</v>
      </c>
      <c r="N2521" t="str">
        <f>VLOOKUP(C2521,accounts!$A$2:$F$9615,2,FALSE)</f>
        <v>Healthcare Services</v>
      </c>
      <c r="O2521" t="str">
        <f>VLOOKUP(C2521,accounts!$A$2:$F$9615,3,FALSE)</f>
        <v>$1M-$2.5M</v>
      </c>
      <c r="P2521" t="str">
        <f>VLOOKUP(C2521,accounts!$A$2:$F$9615,5,FALSE)</f>
        <v>Central</v>
      </c>
      <c r="Q2521" t="b">
        <f t="shared" si="40"/>
        <v>1</v>
      </c>
      <c r="R2521" t="e">
        <f>INDEX(removed_duplicate_rows!$A$5:$A$39,MATCH(wins!A2521,removed_duplicate_rows!$A$5:$A$39,0))</f>
        <v>#N/A</v>
      </c>
    </row>
    <row r="2522" spans="1:18" ht="15.75" customHeight="1" x14ac:dyDescent="0.2">
      <c r="A2522" t="s">
        <v>7695</v>
      </c>
      <c r="B2522" t="s">
        <v>7696</v>
      </c>
      <c r="C2522" t="s">
        <v>7697</v>
      </c>
      <c r="D2522" s="10">
        <v>45836</v>
      </c>
      <c r="E2522" t="s">
        <v>4832</v>
      </c>
      <c r="F2522">
        <v>8</v>
      </c>
      <c r="G2522" t="s">
        <v>273</v>
      </c>
      <c r="H2522" t="s">
        <v>327</v>
      </c>
      <c r="I2522" t="s">
        <v>79</v>
      </c>
      <c r="J2522">
        <v>1</v>
      </c>
      <c r="K2522">
        <v>8324</v>
      </c>
      <c r="L2522" t="str">
        <f>IFERROR(INDEX(play_attribution!$B$2:$B$328,MATCH(A2522,play_attribution!$A$2:$A$328,0)),"")</f>
        <v/>
      </c>
      <c r="M2522" t="str">
        <f>VLOOKUP(H2522,seller_roster!$A$2:$B$85,2,FALSE)</f>
        <v>Frankie Lindqvist</v>
      </c>
      <c r="N2522" t="str">
        <f>VLOOKUP(C2522,accounts!$A$2:$F$9615,2,FALSE)</f>
        <v>Hospitality Group</v>
      </c>
      <c r="O2522" t="str">
        <f>VLOOKUP(C2522,accounts!$A$2:$F$9615,3,FALSE)</f>
        <v>$2.5M-$5M</v>
      </c>
      <c r="P2522" t="str">
        <f>VLOOKUP(C2522,accounts!$A$2:$F$9615,5,FALSE)</f>
        <v>West</v>
      </c>
      <c r="Q2522" t="b">
        <f t="shared" si="40"/>
        <v>1</v>
      </c>
      <c r="R2522" t="e">
        <f>INDEX(removed_duplicate_rows!$A$5:$A$39,MATCH(wins!A2522,removed_duplicate_rows!$A$5:$A$39,0))</f>
        <v>#N/A</v>
      </c>
    </row>
    <row r="2523" spans="1:18" ht="15.75" customHeight="1" x14ac:dyDescent="0.2">
      <c r="A2523" t="s">
        <v>7698</v>
      </c>
      <c r="B2523" t="s">
        <v>7699</v>
      </c>
      <c r="C2523" t="s">
        <v>7700</v>
      </c>
      <c r="D2523" s="10">
        <v>45836</v>
      </c>
      <c r="E2523" t="s">
        <v>4832</v>
      </c>
      <c r="F2523">
        <v>8</v>
      </c>
      <c r="G2523" t="s">
        <v>273</v>
      </c>
      <c r="H2523" t="s">
        <v>278</v>
      </c>
      <c r="I2523" t="s">
        <v>55</v>
      </c>
      <c r="J2523">
        <v>1</v>
      </c>
      <c r="K2523">
        <v>5257</v>
      </c>
      <c r="L2523" t="str">
        <f>IFERROR(INDEX(play_attribution!$B$2:$B$328,MATCH(A2523,play_attribution!$A$2:$A$328,0)),"")</f>
        <v/>
      </c>
      <c r="M2523" t="str">
        <f>VLOOKUP(H2523,seller_roster!$A$2:$B$85,2,FALSE)</f>
        <v>Kira Bianchi</v>
      </c>
      <c r="N2523" t="str">
        <f>VLOOKUP(C2523,accounts!$A$2:$F$9615,2,FALSE)</f>
        <v>Wholesale &amp; Distribution</v>
      </c>
      <c r="O2523" t="str">
        <f>VLOOKUP(C2523,accounts!$A$2:$F$9615,3,FALSE)</f>
        <v>&lt;$1M</v>
      </c>
      <c r="P2523" t="str">
        <f>VLOOKUP(C2523,accounts!$A$2:$F$9615,5,FALSE)</f>
        <v>West</v>
      </c>
      <c r="Q2523" t="b">
        <f t="shared" si="40"/>
        <v>1</v>
      </c>
      <c r="R2523" t="e">
        <f>INDEX(removed_duplicate_rows!$A$5:$A$39,MATCH(wins!A2523,removed_duplicate_rows!$A$5:$A$39,0))</f>
        <v>#N/A</v>
      </c>
    </row>
    <row r="2524" spans="1:18" ht="15.75" customHeight="1" x14ac:dyDescent="0.2">
      <c r="A2524" t="s">
        <v>7701</v>
      </c>
      <c r="B2524" t="s">
        <v>7702</v>
      </c>
      <c r="C2524" t="s">
        <v>7703</v>
      </c>
      <c r="D2524" s="10">
        <v>45836</v>
      </c>
      <c r="E2524" t="s">
        <v>4832</v>
      </c>
      <c r="F2524">
        <v>8</v>
      </c>
      <c r="G2524" t="s">
        <v>273</v>
      </c>
      <c r="H2524" t="s">
        <v>323</v>
      </c>
      <c r="I2524" t="s">
        <v>79</v>
      </c>
      <c r="J2524">
        <v>1</v>
      </c>
      <c r="K2524">
        <v>7680</v>
      </c>
      <c r="L2524" t="str">
        <f>IFERROR(INDEX(play_attribution!$B$2:$B$328,MATCH(A2524,play_attribution!$A$2:$A$328,0)),"")</f>
        <v/>
      </c>
      <c r="M2524" t="str">
        <f>VLOOKUP(H2524,seller_roster!$A$2:$B$85,2,FALSE)</f>
        <v>Finley Kowalski</v>
      </c>
      <c r="N2524" t="str">
        <f>VLOOKUP(C2524,accounts!$A$2:$F$9615,2,FALSE)</f>
        <v>Nonprofit</v>
      </c>
      <c r="O2524" t="str">
        <f>VLOOKUP(C2524,accounts!$A$2:$F$9615,3,FALSE)</f>
        <v>$2.5M-$5M</v>
      </c>
      <c r="P2524" t="str">
        <f>VLOOKUP(C2524,accounts!$A$2:$F$9615,5,FALSE)</f>
        <v>East</v>
      </c>
      <c r="Q2524" t="b">
        <f t="shared" si="40"/>
        <v>1</v>
      </c>
      <c r="R2524" t="e">
        <f>INDEX(removed_duplicate_rows!$A$5:$A$39,MATCH(wins!A2524,removed_duplicate_rows!$A$5:$A$39,0))</f>
        <v>#N/A</v>
      </c>
    </row>
    <row r="2525" spans="1:18" ht="15.75" customHeight="1" x14ac:dyDescent="0.2">
      <c r="A2525" t="s">
        <v>7704</v>
      </c>
      <c r="B2525" t="s">
        <v>7705</v>
      </c>
      <c r="C2525" t="s">
        <v>7706</v>
      </c>
      <c r="D2525" s="10">
        <v>45836</v>
      </c>
      <c r="E2525" t="s">
        <v>4832</v>
      </c>
      <c r="F2525">
        <v>8</v>
      </c>
      <c r="G2525" t="s">
        <v>273</v>
      </c>
      <c r="H2525" t="s">
        <v>367</v>
      </c>
      <c r="I2525" t="s">
        <v>79</v>
      </c>
      <c r="J2525">
        <v>1</v>
      </c>
      <c r="K2525">
        <v>8524</v>
      </c>
      <c r="L2525" t="str">
        <f>IFERROR(INDEX(play_attribution!$B$2:$B$328,MATCH(A2525,play_attribution!$A$2:$A$328,0)),"")</f>
        <v/>
      </c>
      <c r="M2525" t="str">
        <f>VLOOKUP(H2525,seller_roster!$A$2:$B$85,2,FALSE)</f>
        <v>Zion Ito</v>
      </c>
      <c r="N2525" t="str">
        <f>VLOOKUP(C2525,accounts!$A$2:$F$9615,2,FALSE)</f>
        <v>Wholesale &amp; Distribution</v>
      </c>
      <c r="O2525" t="str">
        <f>VLOOKUP(C2525,accounts!$A$2:$F$9615,3,FALSE)</f>
        <v>$2.5M-$5M</v>
      </c>
      <c r="P2525" t="str">
        <f>VLOOKUP(C2525,accounts!$A$2:$F$9615,5,FALSE)</f>
        <v>East</v>
      </c>
      <c r="Q2525" t="b">
        <f t="shared" si="40"/>
        <v>1</v>
      </c>
      <c r="R2525" t="e">
        <f>INDEX(removed_duplicate_rows!$A$5:$A$39,MATCH(wins!A2525,removed_duplicate_rows!$A$5:$A$39,0))</f>
        <v>#N/A</v>
      </c>
    </row>
    <row r="2526" spans="1:18" ht="15.75" customHeight="1" x14ac:dyDescent="0.2">
      <c r="A2526" t="s">
        <v>7707</v>
      </c>
      <c r="B2526" t="s">
        <v>7708</v>
      </c>
      <c r="C2526" t="s">
        <v>7709</v>
      </c>
      <c r="D2526" s="10">
        <v>45836</v>
      </c>
      <c r="E2526" t="s">
        <v>4832</v>
      </c>
      <c r="F2526">
        <v>8</v>
      </c>
      <c r="G2526" t="s">
        <v>273</v>
      </c>
      <c r="H2526" t="s">
        <v>285</v>
      </c>
      <c r="I2526" t="s">
        <v>79</v>
      </c>
      <c r="J2526">
        <v>1</v>
      </c>
      <c r="K2526">
        <v>8301</v>
      </c>
      <c r="L2526" t="str">
        <f>IFERROR(INDEX(play_attribution!$B$2:$B$328,MATCH(A2526,play_attribution!$A$2:$A$328,0)),"")</f>
        <v/>
      </c>
      <c r="M2526" t="str">
        <f>VLOOKUP(H2526,seller_roster!$A$2:$B$85,2,FALSE)</f>
        <v>Bryn Lindqvist</v>
      </c>
      <c r="N2526" t="str">
        <f>VLOOKUP(C2526,accounts!$A$2:$F$9615,2,FALSE)</f>
        <v>Retail Multi-Location</v>
      </c>
      <c r="O2526" t="str">
        <f>VLOOKUP(C2526,accounts!$A$2:$F$9615,3,FALSE)</f>
        <v>$2.5M-$5M</v>
      </c>
      <c r="P2526" t="str">
        <f>VLOOKUP(C2526,accounts!$A$2:$F$9615,5,FALSE)</f>
        <v>West</v>
      </c>
      <c r="Q2526" t="b">
        <f t="shared" si="40"/>
        <v>1</v>
      </c>
      <c r="R2526" t="e">
        <f>INDEX(removed_duplicate_rows!$A$5:$A$39,MATCH(wins!A2526,removed_duplicate_rows!$A$5:$A$39,0))</f>
        <v>#N/A</v>
      </c>
    </row>
    <row r="2527" spans="1:18" ht="15.75" customHeight="1" x14ac:dyDescent="0.2">
      <c r="A2527" t="s">
        <v>7710</v>
      </c>
      <c r="B2527" t="s">
        <v>7711</v>
      </c>
      <c r="C2527" t="s">
        <v>7712</v>
      </c>
      <c r="D2527" s="10">
        <v>45836</v>
      </c>
      <c r="E2527" t="s">
        <v>4832</v>
      </c>
      <c r="F2527">
        <v>8</v>
      </c>
      <c r="G2527" t="s">
        <v>273</v>
      </c>
      <c r="H2527" t="s">
        <v>327</v>
      </c>
      <c r="I2527" t="s">
        <v>79</v>
      </c>
      <c r="J2527">
        <v>1</v>
      </c>
      <c r="K2527">
        <v>10064</v>
      </c>
      <c r="L2527" t="str">
        <f>IFERROR(INDEX(play_attribution!$B$2:$B$328,MATCH(A2527,play_attribution!$A$2:$A$328,0)),"")</f>
        <v/>
      </c>
      <c r="M2527" t="str">
        <f>VLOOKUP(H2527,seller_roster!$A$2:$B$85,2,FALSE)</f>
        <v>Frankie Lindqvist</v>
      </c>
      <c r="N2527" t="str">
        <f>VLOOKUP(C2527,accounts!$A$2:$F$9615,2,FALSE)</f>
        <v>Construction</v>
      </c>
      <c r="O2527" t="str">
        <f>VLOOKUP(C2527,accounts!$A$2:$F$9615,3,FALSE)</f>
        <v>&lt;$1M</v>
      </c>
      <c r="P2527" t="str">
        <f>VLOOKUP(C2527,accounts!$A$2:$F$9615,5,FALSE)</f>
        <v>East</v>
      </c>
      <c r="Q2527" t="b">
        <f t="shared" si="40"/>
        <v>1</v>
      </c>
      <c r="R2527" t="e">
        <f>INDEX(removed_duplicate_rows!$A$5:$A$39,MATCH(wins!A2527,removed_duplicate_rows!$A$5:$A$39,0))</f>
        <v>#N/A</v>
      </c>
    </row>
    <row r="2528" spans="1:18" ht="15.75" customHeight="1" x14ac:dyDescent="0.2">
      <c r="A2528" t="s">
        <v>7713</v>
      </c>
      <c r="B2528" t="s">
        <v>7714</v>
      </c>
      <c r="C2528" t="s">
        <v>7715</v>
      </c>
      <c r="D2528" s="10">
        <v>45836</v>
      </c>
      <c r="E2528" t="s">
        <v>4832</v>
      </c>
      <c r="F2528">
        <v>8</v>
      </c>
      <c r="G2528" t="s">
        <v>273</v>
      </c>
      <c r="H2528" t="s">
        <v>323</v>
      </c>
      <c r="I2528" t="s">
        <v>55</v>
      </c>
      <c r="J2528">
        <v>1</v>
      </c>
      <c r="K2528">
        <v>6478</v>
      </c>
      <c r="L2528" t="str">
        <f>IFERROR(INDEX(play_attribution!$B$2:$B$328,MATCH(A2528,play_attribution!$A$2:$A$328,0)),"")</f>
        <v/>
      </c>
      <c r="M2528" t="str">
        <f>VLOOKUP(H2528,seller_roster!$A$2:$B$85,2,FALSE)</f>
        <v>Finley Kowalski</v>
      </c>
      <c r="N2528" t="str">
        <f>VLOOKUP(C2528,accounts!$A$2:$F$9615,2,FALSE)</f>
        <v>Logistics</v>
      </c>
      <c r="O2528" t="str">
        <f>VLOOKUP(C2528,accounts!$A$2:$F$9615,3,FALSE)</f>
        <v>$2.5M-$5M</v>
      </c>
      <c r="P2528" t="str">
        <f>VLOOKUP(C2528,accounts!$A$2:$F$9615,5,FALSE)</f>
        <v>West</v>
      </c>
      <c r="Q2528" t="b">
        <f t="shared" si="40"/>
        <v>1</v>
      </c>
      <c r="R2528" t="e">
        <f>INDEX(removed_duplicate_rows!$A$5:$A$39,MATCH(wins!A2528,removed_duplicate_rows!$A$5:$A$39,0))</f>
        <v>#N/A</v>
      </c>
    </row>
    <row r="2529" spans="1:18" ht="15.75" customHeight="1" x14ac:dyDescent="0.2">
      <c r="A2529" t="s">
        <v>7716</v>
      </c>
      <c r="B2529" t="s">
        <v>7717</v>
      </c>
      <c r="C2529" t="s">
        <v>7718</v>
      </c>
      <c r="D2529" s="10">
        <v>45836</v>
      </c>
      <c r="E2529" t="s">
        <v>4832</v>
      </c>
      <c r="F2529">
        <v>8</v>
      </c>
      <c r="G2529" t="s">
        <v>273</v>
      </c>
      <c r="H2529" t="s">
        <v>1098</v>
      </c>
      <c r="I2529" t="s">
        <v>55</v>
      </c>
      <c r="J2529">
        <v>1</v>
      </c>
      <c r="K2529">
        <v>10751</v>
      </c>
      <c r="L2529" t="str">
        <f>IFERROR(INDEX(play_attribution!$B$2:$B$328,MATCH(A2529,play_attribution!$A$2:$A$328,0)),"")</f>
        <v/>
      </c>
      <c r="M2529" t="str">
        <f>VLOOKUP(H2529,seller_roster!$A$2:$B$85,2,FALSE)</f>
        <v>Yael Okafor</v>
      </c>
      <c r="N2529" t="str">
        <f>VLOOKUP(C2529,accounts!$A$2:$F$9615,2,FALSE)</f>
        <v>Healthcare Services</v>
      </c>
      <c r="O2529" t="str">
        <f>VLOOKUP(C2529,accounts!$A$2:$F$9615,3,FALSE)</f>
        <v>&gt;$10M</v>
      </c>
      <c r="P2529" t="str">
        <f>VLOOKUP(C2529,accounts!$A$2:$F$9615,5,FALSE)</f>
        <v>West</v>
      </c>
      <c r="Q2529" t="b">
        <f t="shared" si="40"/>
        <v>1</v>
      </c>
      <c r="R2529" t="e">
        <f>INDEX(removed_duplicate_rows!$A$5:$A$39,MATCH(wins!A2529,removed_duplicate_rows!$A$5:$A$39,0))</f>
        <v>#N/A</v>
      </c>
    </row>
    <row r="2530" spans="1:18" ht="15.75" customHeight="1" x14ac:dyDescent="0.2">
      <c r="A2530" t="s">
        <v>7719</v>
      </c>
      <c r="B2530" t="s">
        <v>7720</v>
      </c>
      <c r="C2530" t="s">
        <v>7721</v>
      </c>
      <c r="D2530" s="10">
        <v>45836</v>
      </c>
      <c r="E2530" t="s">
        <v>4832</v>
      </c>
      <c r="F2530">
        <v>8</v>
      </c>
      <c r="G2530" t="s">
        <v>273</v>
      </c>
      <c r="H2530" t="s">
        <v>319</v>
      </c>
      <c r="I2530" t="s">
        <v>79</v>
      </c>
      <c r="J2530">
        <v>1</v>
      </c>
      <c r="K2530">
        <v>6773</v>
      </c>
      <c r="L2530" t="str">
        <f>IFERROR(INDEX(play_attribution!$B$2:$B$328,MATCH(A2530,play_attribution!$A$2:$A$328,0)),"")</f>
        <v/>
      </c>
      <c r="M2530" t="str">
        <f>VLOOKUP(H2530,seller_roster!$A$2:$B$85,2,FALSE)</f>
        <v>Nia Kowalski</v>
      </c>
      <c r="N2530" t="str">
        <f>VLOOKUP(C2530,accounts!$A$2:$F$9615,2,FALSE)</f>
        <v>Logistics</v>
      </c>
      <c r="O2530" t="str">
        <f>VLOOKUP(C2530,accounts!$A$2:$F$9615,3,FALSE)</f>
        <v>$2.5M-$5M</v>
      </c>
      <c r="P2530" t="str">
        <f>VLOOKUP(C2530,accounts!$A$2:$F$9615,5,FALSE)</f>
        <v>West</v>
      </c>
      <c r="Q2530" t="b">
        <f t="shared" si="40"/>
        <v>1</v>
      </c>
      <c r="R2530" t="e">
        <f>INDEX(removed_duplicate_rows!$A$5:$A$39,MATCH(wins!A2530,removed_duplicate_rows!$A$5:$A$39,0))</f>
        <v>#N/A</v>
      </c>
    </row>
    <row r="2531" spans="1:18" ht="15.75" customHeight="1" x14ac:dyDescent="0.2">
      <c r="A2531" t="s">
        <v>7722</v>
      </c>
      <c r="B2531" t="s">
        <v>7723</v>
      </c>
      <c r="C2531" t="s">
        <v>7724</v>
      </c>
      <c r="D2531" s="10">
        <v>45836</v>
      </c>
      <c r="E2531" t="s">
        <v>4832</v>
      </c>
      <c r="F2531">
        <v>8</v>
      </c>
      <c r="G2531" t="s">
        <v>273</v>
      </c>
      <c r="H2531" t="s">
        <v>337</v>
      </c>
      <c r="I2531" t="s">
        <v>79</v>
      </c>
      <c r="J2531">
        <v>1</v>
      </c>
      <c r="K2531">
        <v>5967</v>
      </c>
      <c r="L2531" t="str">
        <f>IFERROR(INDEX(play_attribution!$B$2:$B$328,MATCH(A2531,play_attribution!$A$2:$A$328,0)),"")</f>
        <v/>
      </c>
      <c r="M2531" t="str">
        <f>VLOOKUP(H2531,seller_roster!$A$2:$B$85,2,FALSE)</f>
        <v>Flor Bianchi</v>
      </c>
      <c r="N2531" t="str">
        <f>VLOOKUP(C2531,accounts!$A$2:$F$9615,2,FALSE)</f>
        <v>Nonprofit</v>
      </c>
      <c r="O2531" t="str">
        <f>VLOOKUP(C2531,accounts!$A$2:$F$9615,3,FALSE)</f>
        <v>$5M-$10M</v>
      </c>
      <c r="P2531" t="str">
        <f>VLOOKUP(C2531,accounts!$A$2:$F$9615,5,FALSE)</f>
        <v>East</v>
      </c>
      <c r="Q2531" t="b">
        <f t="shared" si="40"/>
        <v>1</v>
      </c>
      <c r="R2531" t="e">
        <f>INDEX(removed_duplicate_rows!$A$5:$A$39,MATCH(wins!A2531,removed_duplicate_rows!$A$5:$A$39,0))</f>
        <v>#N/A</v>
      </c>
    </row>
    <row r="2532" spans="1:18" ht="15.75" customHeight="1" x14ac:dyDescent="0.2">
      <c r="A2532" t="s">
        <v>7725</v>
      </c>
      <c r="B2532" t="s">
        <v>7726</v>
      </c>
      <c r="C2532" t="s">
        <v>7727</v>
      </c>
      <c r="D2532" s="10">
        <v>45836</v>
      </c>
      <c r="E2532" t="s">
        <v>4832</v>
      </c>
      <c r="F2532">
        <v>8</v>
      </c>
      <c r="G2532" t="s">
        <v>273</v>
      </c>
      <c r="H2532" t="s">
        <v>274</v>
      </c>
      <c r="I2532" t="s">
        <v>79</v>
      </c>
      <c r="J2532">
        <v>1</v>
      </c>
      <c r="K2532">
        <v>8816</v>
      </c>
      <c r="L2532" t="str">
        <f>IFERROR(INDEX(play_attribution!$B$2:$B$328,MATCH(A2532,play_attribution!$A$2:$A$328,0)),"")</f>
        <v/>
      </c>
      <c r="M2532" t="str">
        <f>VLOOKUP(H2532,seller_roster!$A$2:$B$85,2,FALSE)</f>
        <v>Shiloh Petrov</v>
      </c>
      <c r="N2532" t="str">
        <f>VLOOKUP(C2532,accounts!$A$2:$F$9615,2,FALSE)</f>
        <v>Nonprofit</v>
      </c>
      <c r="O2532" t="str">
        <f>VLOOKUP(C2532,accounts!$A$2:$F$9615,3,FALSE)</f>
        <v>$2.5M-$5M</v>
      </c>
      <c r="P2532" t="str">
        <f>VLOOKUP(C2532,accounts!$A$2:$F$9615,5,FALSE)</f>
        <v>East</v>
      </c>
      <c r="Q2532" t="b">
        <f t="shared" si="40"/>
        <v>1</v>
      </c>
      <c r="R2532" t="e">
        <f>INDEX(removed_duplicate_rows!$A$5:$A$39,MATCH(wins!A2532,removed_duplicate_rows!$A$5:$A$39,0))</f>
        <v>#N/A</v>
      </c>
    </row>
    <row r="2533" spans="1:18" ht="15.75" customHeight="1" x14ac:dyDescent="0.2">
      <c r="A2533" t="s">
        <v>7728</v>
      </c>
      <c r="B2533" t="s">
        <v>7729</v>
      </c>
      <c r="C2533" t="s">
        <v>7730</v>
      </c>
      <c r="D2533" s="10">
        <v>45836</v>
      </c>
      <c r="E2533" t="s">
        <v>4832</v>
      </c>
      <c r="F2533">
        <v>8</v>
      </c>
      <c r="G2533" t="s">
        <v>273</v>
      </c>
      <c r="H2533" t="s">
        <v>308</v>
      </c>
      <c r="I2533" t="s">
        <v>55</v>
      </c>
      <c r="J2533">
        <v>1</v>
      </c>
      <c r="K2533">
        <v>7377</v>
      </c>
      <c r="L2533" t="str">
        <f>IFERROR(INDEX(play_attribution!$B$2:$B$328,MATCH(A2533,play_attribution!$A$2:$A$328,0)),"")</f>
        <v/>
      </c>
      <c r="M2533" t="str">
        <f>VLOOKUP(H2533,seller_roster!$A$2:$B$85,2,FALSE)</f>
        <v>Blake Ruiz</v>
      </c>
      <c r="N2533" t="str">
        <f>VLOOKUP(C2533,accounts!$A$2:$F$9615,2,FALSE)</f>
        <v>Professional Services</v>
      </c>
      <c r="O2533" t="str">
        <f>VLOOKUP(C2533,accounts!$A$2:$F$9615,3,FALSE)</f>
        <v>$5M-$10M</v>
      </c>
      <c r="P2533" t="str">
        <f>VLOOKUP(C2533,accounts!$A$2:$F$9615,5,FALSE)</f>
        <v>East</v>
      </c>
      <c r="Q2533" t="b">
        <f t="shared" si="40"/>
        <v>1</v>
      </c>
      <c r="R2533" t="e">
        <f>INDEX(removed_duplicate_rows!$A$5:$A$39,MATCH(wins!A2533,removed_duplicate_rows!$A$5:$A$39,0))</f>
        <v>#N/A</v>
      </c>
    </row>
    <row r="2534" spans="1:18" ht="15.75" customHeight="1" x14ac:dyDescent="0.2">
      <c r="A2534" t="s">
        <v>7731</v>
      </c>
      <c r="B2534" t="s">
        <v>7732</v>
      </c>
      <c r="C2534" t="s">
        <v>7733</v>
      </c>
      <c r="D2534" s="10">
        <v>45836</v>
      </c>
      <c r="E2534" t="s">
        <v>4832</v>
      </c>
      <c r="F2534">
        <v>8</v>
      </c>
      <c r="G2534" t="s">
        <v>273</v>
      </c>
      <c r="H2534" t="s">
        <v>357</v>
      </c>
      <c r="I2534" t="s">
        <v>79</v>
      </c>
      <c r="J2534">
        <v>1</v>
      </c>
      <c r="K2534">
        <v>12819</v>
      </c>
      <c r="L2534" t="str">
        <f>IFERROR(INDEX(play_attribution!$B$2:$B$328,MATCH(A2534,play_attribution!$A$2:$A$328,0)),"")</f>
        <v/>
      </c>
      <c r="M2534" t="str">
        <f>VLOOKUP(H2534,seller_roster!$A$2:$B$85,2,FALSE)</f>
        <v>Hollis Abadi</v>
      </c>
      <c r="N2534" t="str">
        <f>VLOOKUP(C2534,accounts!$A$2:$F$9615,2,FALSE)</f>
        <v>Retail Multi-Location</v>
      </c>
      <c r="O2534" t="str">
        <f>VLOOKUP(C2534,accounts!$A$2:$F$9615,3,FALSE)</f>
        <v>$1M-$2.5M</v>
      </c>
      <c r="P2534" t="str">
        <f>VLOOKUP(C2534,accounts!$A$2:$F$9615,5,FALSE)</f>
        <v>Central</v>
      </c>
      <c r="Q2534" t="b">
        <f t="shared" si="40"/>
        <v>1</v>
      </c>
      <c r="R2534" t="e">
        <f>INDEX(removed_duplicate_rows!$A$5:$A$39,MATCH(wins!A2534,removed_duplicate_rows!$A$5:$A$39,0))</f>
        <v>#N/A</v>
      </c>
    </row>
    <row r="2535" spans="1:18" ht="15.75" customHeight="1" x14ac:dyDescent="0.2">
      <c r="A2535" t="s">
        <v>7734</v>
      </c>
      <c r="B2535" t="s">
        <v>7735</v>
      </c>
      <c r="C2535" t="s">
        <v>7736</v>
      </c>
      <c r="D2535" s="10">
        <v>45836</v>
      </c>
      <c r="E2535" t="s">
        <v>4832</v>
      </c>
      <c r="F2535">
        <v>8</v>
      </c>
      <c r="G2535" t="s">
        <v>273</v>
      </c>
      <c r="H2535" t="s">
        <v>1098</v>
      </c>
      <c r="I2535" t="s">
        <v>55</v>
      </c>
      <c r="J2535">
        <v>1</v>
      </c>
      <c r="K2535">
        <v>5505</v>
      </c>
      <c r="L2535" t="str">
        <f>IFERROR(INDEX(play_attribution!$B$2:$B$328,MATCH(A2535,play_attribution!$A$2:$A$328,0)),"")</f>
        <v/>
      </c>
      <c r="M2535" t="str">
        <f>VLOOKUP(H2535,seller_roster!$A$2:$B$85,2,FALSE)</f>
        <v>Yael Okafor</v>
      </c>
      <c r="N2535" t="str">
        <f>VLOOKUP(C2535,accounts!$A$2:$F$9615,2,FALSE)</f>
        <v>Manufacturing</v>
      </c>
      <c r="O2535" t="str">
        <f>VLOOKUP(C2535,accounts!$A$2:$F$9615,3,FALSE)</f>
        <v>$2.5M-$5M</v>
      </c>
      <c r="P2535" t="str">
        <f>VLOOKUP(C2535,accounts!$A$2:$F$9615,5,FALSE)</f>
        <v>West</v>
      </c>
      <c r="Q2535" t="b">
        <f t="shared" si="40"/>
        <v>1</v>
      </c>
      <c r="R2535" t="e">
        <f>INDEX(removed_duplicate_rows!$A$5:$A$39,MATCH(wins!A2535,removed_duplicate_rows!$A$5:$A$39,0))</f>
        <v>#N/A</v>
      </c>
    </row>
    <row r="2536" spans="1:18" ht="15.75" customHeight="1" x14ac:dyDescent="0.2">
      <c r="A2536" t="s">
        <v>7737</v>
      </c>
      <c r="B2536" t="s">
        <v>7738</v>
      </c>
      <c r="C2536" t="s">
        <v>7739</v>
      </c>
      <c r="D2536" s="10">
        <v>45836</v>
      </c>
      <c r="E2536" t="s">
        <v>4832</v>
      </c>
      <c r="F2536">
        <v>8</v>
      </c>
      <c r="G2536" t="s">
        <v>273</v>
      </c>
      <c r="H2536" t="s">
        <v>293</v>
      </c>
      <c r="I2536" t="s">
        <v>79</v>
      </c>
      <c r="J2536">
        <v>1</v>
      </c>
      <c r="K2536">
        <v>6716</v>
      </c>
      <c r="L2536" t="str">
        <f>IFERROR(INDEX(play_attribution!$B$2:$B$328,MATCH(A2536,play_attribution!$A$2:$A$328,0)),"")</f>
        <v/>
      </c>
      <c r="M2536" t="str">
        <f>VLOOKUP(H2536,seller_roster!$A$2:$B$85,2,FALSE)</f>
        <v>Hayden Sorensen</v>
      </c>
      <c r="N2536" t="str">
        <f>VLOOKUP(C2536,accounts!$A$2:$F$9615,2,FALSE)</f>
        <v>Hospitality Group</v>
      </c>
      <c r="O2536" t="str">
        <f>VLOOKUP(C2536,accounts!$A$2:$F$9615,3,FALSE)</f>
        <v>$5M-$10M</v>
      </c>
      <c r="P2536" t="str">
        <f>VLOOKUP(C2536,accounts!$A$2:$F$9615,5,FALSE)</f>
        <v>Central</v>
      </c>
      <c r="Q2536" t="b">
        <f t="shared" si="40"/>
        <v>1</v>
      </c>
      <c r="R2536" t="e">
        <f>INDEX(removed_duplicate_rows!$A$5:$A$39,MATCH(wins!A2536,removed_duplicate_rows!$A$5:$A$39,0))</f>
        <v>#N/A</v>
      </c>
    </row>
    <row r="2537" spans="1:18" ht="15.75" customHeight="1" x14ac:dyDescent="0.2">
      <c r="A2537" t="s">
        <v>7740</v>
      </c>
      <c r="B2537" t="s">
        <v>7741</v>
      </c>
      <c r="C2537" t="s">
        <v>7742</v>
      </c>
      <c r="D2537" s="10">
        <v>45836</v>
      </c>
      <c r="E2537" t="s">
        <v>4832</v>
      </c>
      <c r="F2537">
        <v>8</v>
      </c>
      <c r="G2537" t="s">
        <v>273</v>
      </c>
      <c r="H2537" t="s">
        <v>312</v>
      </c>
      <c r="I2537" t="s">
        <v>55</v>
      </c>
      <c r="J2537">
        <v>1</v>
      </c>
      <c r="K2537">
        <v>8794</v>
      </c>
      <c r="L2537" t="str">
        <f>IFERROR(INDEX(play_attribution!$B$2:$B$328,MATCH(A2537,play_attribution!$A$2:$A$328,0)),"")</f>
        <v/>
      </c>
      <c r="M2537" t="str">
        <f>VLOOKUP(H2537,seller_roster!$A$2:$B$85,2,FALSE)</f>
        <v>Tatum Osei</v>
      </c>
      <c r="N2537" t="str">
        <f>VLOOKUP(C2537,accounts!$A$2:$F$9615,2,FALSE)</f>
        <v>Professional Services</v>
      </c>
      <c r="O2537" t="str">
        <f>VLOOKUP(C2537,accounts!$A$2:$F$9615,3,FALSE)</f>
        <v>$5M-$10M</v>
      </c>
      <c r="P2537" t="str">
        <f>VLOOKUP(C2537,accounts!$A$2:$F$9615,5,FALSE)</f>
        <v>East</v>
      </c>
      <c r="Q2537" t="b">
        <f t="shared" si="40"/>
        <v>1</v>
      </c>
      <c r="R2537" t="e">
        <f>INDEX(removed_duplicate_rows!$A$5:$A$39,MATCH(wins!A2537,removed_duplicate_rows!$A$5:$A$39,0))</f>
        <v>#N/A</v>
      </c>
    </row>
    <row r="2538" spans="1:18" ht="15.75" customHeight="1" x14ac:dyDescent="0.2">
      <c r="A2538" t="s">
        <v>7743</v>
      </c>
      <c r="B2538" t="s">
        <v>7744</v>
      </c>
      <c r="C2538" t="s">
        <v>7745</v>
      </c>
      <c r="D2538" s="10">
        <v>45836</v>
      </c>
      <c r="E2538" t="s">
        <v>4832</v>
      </c>
      <c r="F2538">
        <v>8</v>
      </c>
      <c r="G2538" t="s">
        <v>273</v>
      </c>
      <c r="H2538" t="s">
        <v>312</v>
      </c>
      <c r="I2538" t="s">
        <v>79</v>
      </c>
      <c r="J2538">
        <v>1</v>
      </c>
      <c r="K2538">
        <v>14625</v>
      </c>
      <c r="L2538" t="str">
        <f>IFERROR(INDEX(play_attribution!$B$2:$B$328,MATCH(A2538,play_attribution!$A$2:$A$328,0)),"")</f>
        <v/>
      </c>
      <c r="M2538" t="str">
        <f>VLOOKUP(H2538,seller_roster!$A$2:$B$85,2,FALSE)</f>
        <v>Tatum Osei</v>
      </c>
      <c r="N2538" t="str">
        <f>VLOOKUP(C2538,accounts!$A$2:$F$9615,2,FALSE)</f>
        <v>Professional Services</v>
      </c>
      <c r="O2538" t="str">
        <f>VLOOKUP(C2538,accounts!$A$2:$F$9615,3,FALSE)</f>
        <v>$5M-$10M</v>
      </c>
      <c r="P2538" t="str">
        <f>VLOOKUP(C2538,accounts!$A$2:$F$9615,5,FALSE)</f>
        <v>Central</v>
      </c>
      <c r="Q2538" t="b">
        <f t="shared" si="40"/>
        <v>1</v>
      </c>
      <c r="R2538" t="e">
        <f>INDEX(removed_duplicate_rows!$A$5:$A$39,MATCH(wins!A2538,removed_duplicate_rows!$A$5:$A$39,0))</f>
        <v>#N/A</v>
      </c>
    </row>
    <row r="2539" spans="1:18" ht="15.75" customHeight="1" x14ac:dyDescent="0.2">
      <c r="A2539" t="s">
        <v>7746</v>
      </c>
      <c r="B2539" t="s">
        <v>7747</v>
      </c>
      <c r="C2539" t="s">
        <v>7748</v>
      </c>
      <c r="D2539" s="10">
        <v>45836</v>
      </c>
      <c r="E2539" t="s">
        <v>4832</v>
      </c>
      <c r="F2539">
        <v>8</v>
      </c>
      <c r="G2539" t="s">
        <v>273</v>
      </c>
      <c r="H2539" t="s">
        <v>344</v>
      </c>
      <c r="I2539" t="s">
        <v>79</v>
      </c>
      <c r="J2539">
        <v>1</v>
      </c>
      <c r="K2539">
        <v>9804</v>
      </c>
      <c r="L2539" t="str">
        <f>IFERROR(INDEX(play_attribution!$B$2:$B$328,MATCH(A2539,play_attribution!$A$2:$A$328,0)),"")</f>
        <v/>
      </c>
      <c r="M2539" t="str">
        <f>VLOOKUP(H2539,seller_roster!$A$2:$B$85,2,FALSE)</f>
        <v>Wren Kowalski</v>
      </c>
      <c r="N2539" t="str">
        <f>VLOOKUP(C2539,accounts!$A$2:$F$9615,2,FALSE)</f>
        <v>Manufacturing</v>
      </c>
      <c r="O2539" t="str">
        <f>VLOOKUP(C2539,accounts!$A$2:$F$9615,3,FALSE)</f>
        <v>$5M-$10M</v>
      </c>
      <c r="P2539" t="str">
        <f>VLOOKUP(C2539,accounts!$A$2:$F$9615,5,FALSE)</f>
        <v>West</v>
      </c>
      <c r="Q2539" t="b">
        <f t="shared" si="40"/>
        <v>1</v>
      </c>
      <c r="R2539" t="e">
        <f>INDEX(removed_duplicate_rows!$A$5:$A$39,MATCH(wins!A2539,removed_duplicate_rows!$A$5:$A$39,0))</f>
        <v>#N/A</v>
      </c>
    </row>
    <row r="2540" spans="1:18" ht="15.75" customHeight="1" x14ac:dyDescent="0.2">
      <c r="A2540" t="s">
        <v>7749</v>
      </c>
      <c r="B2540" t="s">
        <v>7750</v>
      </c>
      <c r="C2540" t="s">
        <v>7751</v>
      </c>
      <c r="D2540" s="10">
        <v>45836</v>
      </c>
      <c r="E2540" t="s">
        <v>4832</v>
      </c>
      <c r="F2540">
        <v>8</v>
      </c>
      <c r="G2540" t="s">
        <v>273</v>
      </c>
      <c r="H2540" t="s">
        <v>293</v>
      </c>
      <c r="I2540" t="s">
        <v>79</v>
      </c>
      <c r="J2540">
        <v>1</v>
      </c>
      <c r="K2540">
        <v>7235</v>
      </c>
      <c r="L2540" t="str">
        <f>IFERROR(INDEX(play_attribution!$B$2:$B$328,MATCH(A2540,play_attribution!$A$2:$A$328,0)),"")</f>
        <v/>
      </c>
      <c r="M2540" t="str">
        <f>VLOOKUP(H2540,seller_roster!$A$2:$B$85,2,FALSE)</f>
        <v>Hayden Sorensen</v>
      </c>
      <c r="N2540" t="str">
        <f>VLOOKUP(C2540,accounts!$A$2:$F$9615,2,FALSE)</f>
        <v>Hospitality Group</v>
      </c>
      <c r="O2540" t="str">
        <f>VLOOKUP(C2540,accounts!$A$2:$F$9615,3,FALSE)</f>
        <v>$5M-$10M</v>
      </c>
      <c r="P2540" t="str">
        <f>VLOOKUP(C2540,accounts!$A$2:$F$9615,5,FALSE)</f>
        <v>Central</v>
      </c>
      <c r="Q2540" t="b">
        <f t="shared" si="40"/>
        <v>1</v>
      </c>
      <c r="R2540" t="e">
        <f>INDEX(removed_duplicate_rows!$A$5:$A$39,MATCH(wins!A2540,removed_duplicate_rows!$A$5:$A$39,0))</f>
        <v>#N/A</v>
      </c>
    </row>
    <row r="2541" spans="1:18" ht="15.75" customHeight="1" x14ac:dyDescent="0.2">
      <c r="A2541" t="s">
        <v>7752</v>
      </c>
      <c r="B2541" t="s">
        <v>7753</v>
      </c>
      <c r="C2541" t="s">
        <v>7754</v>
      </c>
      <c r="D2541" s="10">
        <v>45836</v>
      </c>
      <c r="E2541" t="s">
        <v>4832</v>
      </c>
      <c r="F2541">
        <v>8</v>
      </c>
      <c r="G2541" t="s">
        <v>273</v>
      </c>
      <c r="H2541" t="s">
        <v>337</v>
      </c>
      <c r="I2541" t="s">
        <v>79</v>
      </c>
      <c r="J2541">
        <v>1</v>
      </c>
      <c r="K2541">
        <v>7890</v>
      </c>
      <c r="L2541" t="str">
        <f>IFERROR(INDEX(play_attribution!$B$2:$B$328,MATCH(A2541,play_attribution!$A$2:$A$328,0)),"")</f>
        <v/>
      </c>
      <c r="M2541" t="str">
        <f>VLOOKUP(H2541,seller_roster!$A$2:$B$85,2,FALSE)</f>
        <v>Flor Bianchi</v>
      </c>
      <c r="N2541" t="str">
        <f>VLOOKUP(C2541,accounts!$A$2:$F$9615,2,FALSE)</f>
        <v>Construction</v>
      </c>
      <c r="O2541" t="str">
        <f>VLOOKUP(C2541,accounts!$A$2:$F$9615,3,FALSE)</f>
        <v>$2.5M-$5M</v>
      </c>
      <c r="P2541" t="str">
        <f>VLOOKUP(C2541,accounts!$A$2:$F$9615,5,FALSE)</f>
        <v>West</v>
      </c>
      <c r="Q2541" t="b">
        <f t="shared" si="40"/>
        <v>1</v>
      </c>
      <c r="R2541" t="e">
        <f>INDEX(removed_duplicate_rows!$A$5:$A$39,MATCH(wins!A2541,removed_duplicate_rows!$A$5:$A$39,0))</f>
        <v>#N/A</v>
      </c>
    </row>
    <row r="2542" spans="1:18" ht="15.75" customHeight="1" x14ac:dyDescent="0.2">
      <c r="A2542" t="s">
        <v>7755</v>
      </c>
      <c r="B2542" t="s">
        <v>7756</v>
      </c>
      <c r="C2542" t="s">
        <v>7757</v>
      </c>
      <c r="D2542" s="10">
        <v>45836</v>
      </c>
      <c r="E2542" t="s">
        <v>4832</v>
      </c>
      <c r="F2542">
        <v>8</v>
      </c>
      <c r="G2542" t="s">
        <v>273</v>
      </c>
      <c r="H2542" t="s">
        <v>297</v>
      </c>
      <c r="I2542" t="s">
        <v>79</v>
      </c>
      <c r="J2542">
        <v>1</v>
      </c>
      <c r="K2542">
        <v>8471</v>
      </c>
      <c r="L2542" t="str">
        <f>IFERROR(INDEX(play_attribution!$B$2:$B$328,MATCH(A2542,play_attribution!$A$2:$A$328,0)),"")</f>
        <v/>
      </c>
      <c r="M2542" t="str">
        <f>VLOOKUP(H2542,seller_roster!$A$2:$B$85,2,FALSE)</f>
        <v>Ray Moreau</v>
      </c>
      <c r="N2542" t="str">
        <f>VLOOKUP(C2542,accounts!$A$2:$F$9615,2,FALSE)</f>
        <v>Retail Multi-Location</v>
      </c>
      <c r="O2542" t="str">
        <f>VLOOKUP(C2542,accounts!$A$2:$F$9615,3,FALSE)</f>
        <v>$5M-$10M</v>
      </c>
      <c r="P2542" t="str">
        <f>VLOOKUP(C2542,accounts!$A$2:$F$9615,5,FALSE)</f>
        <v>West</v>
      </c>
      <c r="Q2542" t="b">
        <f t="shared" si="40"/>
        <v>1</v>
      </c>
      <c r="R2542" t="e">
        <f>INDEX(removed_duplicate_rows!$A$5:$A$39,MATCH(wins!A2542,removed_duplicate_rows!$A$5:$A$39,0))</f>
        <v>#N/A</v>
      </c>
    </row>
    <row r="2543" spans="1:18" ht="15.75" customHeight="1" x14ac:dyDescent="0.2">
      <c r="A2543" t="s">
        <v>7758</v>
      </c>
      <c r="B2543" t="s">
        <v>7759</v>
      </c>
      <c r="C2543" t="s">
        <v>7760</v>
      </c>
      <c r="D2543" s="10">
        <v>45836</v>
      </c>
      <c r="E2543" t="s">
        <v>4832</v>
      </c>
      <c r="F2543">
        <v>8</v>
      </c>
      <c r="G2543" t="s">
        <v>273</v>
      </c>
      <c r="H2543" t="s">
        <v>278</v>
      </c>
      <c r="I2543" t="s">
        <v>79</v>
      </c>
      <c r="J2543">
        <v>1</v>
      </c>
      <c r="K2543">
        <v>6449</v>
      </c>
      <c r="L2543" t="str">
        <f>IFERROR(INDEX(play_attribution!$B$2:$B$328,MATCH(A2543,play_attribution!$A$2:$A$328,0)),"")</f>
        <v/>
      </c>
      <c r="M2543" t="str">
        <f>VLOOKUP(H2543,seller_roster!$A$2:$B$85,2,FALSE)</f>
        <v>Kira Bianchi</v>
      </c>
      <c r="N2543" t="str">
        <f>VLOOKUP(C2543,accounts!$A$2:$F$9615,2,FALSE)</f>
        <v>Hospitality Group</v>
      </c>
      <c r="O2543" t="str">
        <f>VLOOKUP(C2543,accounts!$A$2:$F$9615,3,FALSE)</f>
        <v>$5M-$10M</v>
      </c>
      <c r="P2543" t="str">
        <f>VLOOKUP(C2543,accounts!$A$2:$F$9615,5,FALSE)</f>
        <v>East</v>
      </c>
      <c r="Q2543" t="b">
        <f t="shared" si="40"/>
        <v>1</v>
      </c>
      <c r="R2543" t="e">
        <f>INDEX(removed_duplicate_rows!$A$5:$A$39,MATCH(wins!A2543,removed_duplicate_rows!$A$5:$A$39,0))</f>
        <v>#N/A</v>
      </c>
    </row>
    <row r="2544" spans="1:18" ht="15.75" customHeight="1" x14ac:dyDescent="0.2">
      <c r="A2544" t="s">
        <v>7761</v>
      </c>
      <c r="B2544" t="s">
        <v>7762</v>
      </c>
      <c r="C2544" t="s">
        <v>7763</v>
      </c>
      <c r="D2544" s="10">
        <v>45836</v>
      </c>
      <c r="E2544" t="s">
        <v>4832</v>
      </c>
      <c r="F2544">
        <v>8</v>
      </c>
      <c r="G2544" t="s">
        <v>273</v>
      </c>
      <c r="H2544" t="s">
        <v>319</v>
      </c>
      <c r="I2544" t="s">
        <v>79</v>
      </c>
      <c r="J2544">
        <v>1</v>
      </c>
      <c r="K2544">
        <v>10131</v>
      </c>
      <c r="L2544" t="str">
        <f>IFERROR(INDEX(play_attribution!$B$2:$B$328,MATCH(A2544,play_attribution!$A$2:$A$328,0)),"")</f>
        <v/>
      </c>
      <c r="M2544" t="str">
        <f>VLOOKUP(H2544,seller_roster!$A$2:$B$85,2,FALSE)</f>
        <v>Nia Kowalski</v>
      </c>
      <c r="N2544" t="str">
        <f>VLOOKUP(C2544,accounts!$A$2:$F$9615,2,FALSE)</f>
        <v>Field Services</v>
      </c>
      <c r="O2544" t="str">
        <f>VLOOKUP(C2544,accounts!$A$2:$F$9615,3,FALSE)</f>
        <v>$2.5M-$5M</v>
      </c>
      <c r="P2544" t="str">
        <f>VLOOKUP(C2544,accounts!$A$2:$F$9615,5,FALSE)</f>
        <v>West</v>
      </c>
      <c r="Q2544" t="b">
        <f t="shared" si="40"/>
        <v>1</v>
      </c>
      <c r="R2544" t="e">
        <f>INDEX(removed_duplicate_rows!$A$5:$A$39,MATCH(wins!A2544,removed_duplicate_rows!$A$5:$A$39,0))</f>
        <v>#N/A</v>
      </c>
    </row>
    <row r="2545" spans="1:18" ht="15.75" customHeight="1" x14ac:dyDescent="0.2">
      <c r="A2545" t="s">
        <v>7764</v>
      </c>
      <c r="B2545" t="s">
        <v>7765</v>
      </c>
      <c r="C2545" t="s">
        <v>7766</v>
      </c>
      <c r="D2545" s="10">
        <v>45836</v>
      </c>
      <c r="E2545" t="s">
        <v>4832</v>
      </c>
      <c r="F2545">
        <v>8</v>
      </c>
      <c r="G2545" t="s">
        <v>273</v>
      </c>
      <c r="H2545" t="s">
        <v>293</v>
      </c>
      <c r="I2545" t="s">
        <v>79</v>
      </c>
      <c r="J2545">
        <v>1</v>
      </c>
      <c r="K2545">
        <v>6223</v>
      </c>
      <c r="L2545" t="str">
        <f>IFERROR(INDEX(play_attribution!$B$2:$B$328,MATCH(A2545,play_attribution!$A$2:$A$328,0)),"")</f>
        <v/>
      </c>
      <c r="M2545" t="str">
        <f>VLOOKUP(H2545,seller_roster!$A$2:$B$85,2,FALSE)</f>
        <v>Hayden Sorensen</v>
      </c>
      <c r="N2545" t="str">
        <f>VLOOKUP(C2545,accounts!$A$2:$F$9615,2,FALSE)</f>
        <v>Professional Services</v>
      </c>
      <c r="O2545" t="str">
        <f>VLOOKUP(C2545,accounts!$A$2:$F$9615,3,FALSE)</f>
        <v>$5M-$10M</v>
      </c>
      <c r="P2545" t="str">
        <f>VLOOKUP(C2545,accounts!$A$2:$F$9615,5,FALSE)</f>
        <v>West</v>
      </c>
      <c r="Q2545" t="b">
        <f t="shared" si="40"/>
        <v>1</v>
      </c>
      <c r="R2545" t="e">
        <f>INDEX(removed_duplicate_rows!$A$5:$A$39,MATCH(wins!A2545,removed_duplicate_rows!$A$5:$A$39,0))</f>
        <v>#N/A</v>
      </c>
    </row>
    <row r="2546" spans="1:18" ht="15.75" customHeight="1" x14ac:dyDescent="0.2">
      <c r="A2546" t="s">
        <v>7767</v>
      </c>
      <c r="B2546" t="s">
        <v>7768</v>
      </c>
      <c r="C2546" t="s">
        <v>7769</v>
      </c>
      <c r="D2546" s="10">
        <v>45836</v>
      </c>
      <c r="E2546" t="s">
        <v>4832</v>
      </c>
      <c r="F2546">
        <v>8</v>
      </c>
      <c r="G2546" t="s">
        <v>273</v>
      </c>
      <c r="H2546" t="s">
        <v>289</v>
      </c>
      <c r="I2546" t="s">
        <v>55</v>
      </c>
      <c r="J2546">
        <v>1</v>
      </c>
      <c r="K2546">
        <v>12410</v>
      </c>
      <c r="L2546" t="str">
        <f>IFERROR(INDEX(play_attribution!$B$2:$B$328,MATCH(A2546,play_attribution!$A$2:$A$328,0)),"")</f>
        <v/>
      </c>
      <c r="M2546" t="str">
        <f>VLOOKUP(H2546,seller_roster!$A$2:$B$85,2,FALSE)</f>
        <v>Skyler Okafor</v>
      </c>
      <c r="N2546" t="str">
        <f>VLOOKUP(C2546,accounts!$A$2:$F$9615,2,FALSE)</f>
        <v>Field Services</v>
      </c>
      <c r="O2546" t="str">
        <f>VLOOKUP(C2546,accounts!$A$2:$F$9615,3,FALSE)</f>
        <v>$5M-$10M</v>
      </c>
      <c r="P2546" t="str">
        <f>VLOOKUP(C2546,accounts!$A$2:$F$9615,5,FALSE)</f>
        <v>West</v>
      </c>
      <c r="Q2546" t="b">
        <f t="shared" si="40"/>
        <v>1</v>
      </c>
      <c r="R2546" t="e">
        <f>INDEX(removed_duplicate_rows!$A$5:$A$39,MATCH(wins!A2546,removed_duplicate_rows!$A$5:$A$39,0))</f>
        <v>#N/A</v>
      </c>
    </row>
    <row r="2547" spans="1:18" ht="15.75" customHeight="1" x14ac:dyDescent="0.2">
      <c r="A2547" t="s">
        <v>7770</v>
      </c>
      <c r="B2547" t="s">
        <v>7771</v>
      </c>
      <c r="C2547" t="s">
        <v>7772</v>
      </c>
      <c r="D2547" s="10">
        <v>45836</v>
      </c>
      <c r="E2547" t="s">
        <v>4832</v>
      </c>
      <c r="F2547">
        <v>8</v>
      </c>
      <c r="G2547" t="s">
        <v>273</v>
      </c>
      <c r="H2547" t="s">
        <v>1098</v>
      </c>
      <c r="I2547" t="s">
        <v>79</v>
      </c>
      <c r="J2547">
        <v>1</v>
      </c>
      <c r="K2547">
        <v>9602</v>
      </c>
      <c r="L2547" t="str">
        <f>IFERROR(INDEX(play_attribution!$B$2:$B$328,MATCH(A2547,play_attribution!$A$2:$A$328,0)),"")</f>
        <v/>
      </c>
      <c r="M2547" t="str">
        <f>VLOOKUP(H2547,seller_roster!$A$2:$B$85,2,FALSE)</f>
        <v>Yael Okafor</v>
      </c>
      <c r="N2547" t="str">
        <f>VLOOKUP(C2547,accounts!$A$2:$F$9615,2,FALSE)</f>
        <v>Hospitality Group</v>
      </c>
      <c r="O2547" t="str">
        <f>VLOOKUP(C2547,accounts!$A$2:$F$9615,3,FALSE)</f>
        <v>$2.5M-$5M</v>
      </c>
      <c r="P2547" t="str">
        <f>VLOOKUP(C2547,accounts!$A$2:$F$9615,5,FALSE)</f>
        <v>Central</v>
      </c>
      <c r="Q2547" t="b">
        <f t="shared" si="40"/>
        <v>1</v>
      </c>
      <c r="R2547" t="e">
        <f>INDEX(removed_duplicate_rows!$A$5:$A$39,MATCH(wins!A2547,removed_duplicate_rows!$A$5:$A$39,0))</f>
        <v>#N/A</v>
      </c>
    </row>
    <row r="2548" spans="1:18" ht="15.75" customHeight="1" x14ac:dyDescent="0.2">
      <c r="A2548" t="s">
        <v>7773</v>
      </c>
      <c r="B2548" t="s">
        <v>7774</v>
      </c>
      <c r="C2548" t="s">
        <v>7775</v>
      </c>
      <c r="D2548" s="10">
        <v>45836</v>
      </c>
      <c r="E2548" t="s">
        <v>4832</v>
      </c>
      <c r="F2548">
        <v>8</v>
      </c>
      <c r="G2548" t="s">
        <v>273</v>
      </c>
      <c r="H2548" t="s">
        <v>301</v>
      </c>
      <c r="I2548" t="s">
        <v>79</v>
      </c>
      <c r="J2548">
        <v>1</v>
      </c>
      <c r="K2548">
        <v>5719</v>
      </c>
      <c r="L2548" t="str">
        <f>IFERROR(INDEX(play_attribution!$B$2:$B$328,MATCH(A2548,play_attribution!$A$2:$A$328,0)),"")</f>
        <v/>
      </c>
      <c r="M2548" t="str">
        <f>VLOOKUP(H2548,seller_roster!$A$2:$B$85,2,FALSE)</f>
        <v>Pia Marsh</v>
      </c>
      <c r="N2548" t="str">
        <f>VLOOKUP(C2548,accounts!$A$2:$F$9615,2,FALSE)</f>
        <v>Hospitality Group</v>
      </c>
      <c r="O2548" t="str">
        <f>VLOOKUP(C2548,accounts!$A$2:$F$9615,3,FALSE)</f>
        <v>$5M-$10M</v>
      </c>
      <c r="P2548" t="str">
        <f>VLOOKUP(C2548,accounts!$A$2:$F$9615,5,FALSE)</f>
        <v>Central</v>
      </c>
      <c r="Q2548" t="b">
        <f t="shared" si="40"/>
        <v>1</v>
      </c>
      <c r="R2548" t="e">
        <f>INDEX(removed_duplicate_rows!$A$5:$A$39,MATCH(wins!A2548,removed_duplicate_rows!$A$5:$A$39,0))</f>
        <v>#N/A</v>
      </c>
    </row>
    <row r="2549" spans="1:18" ht="15.75" customHeight="1" x14ac:dyDescent="0.2">
      <c r="A2549" t="s">
        <v>7776</v>
      </c>
      <c r="B2549" t="s">
        <v>7777</v>
      </c>
      <c r="C2549" t="s">
        <v>7778</v>
      </c>
      <c r="D2549" s="10">
        <v>45836</v>
      </c>
      <c r="E2549" t="s">
        <v>4832</v>
      </c>
      <c r="F2549">
        <v>8</v>
      </c>
      <c r="G2549" t="s">
        <v>273</v>
      </c>
      <c r="H2549" t="s">
        <v>319</v>
      </c>
      <c r="I2549" t="s">
        <v>79</v>
      </c>
      <c r="J2549">
        <v>1</v>
      </c>
      <c r="K2549">
        <v>11472</v>
      </c>
      <c r="L2549" t="str">
        <f>IFERROR(INDEX(play_attribution!$B$2:$B$328,MATCH(A2549,play_attribution!$A$2:$A$328,0)),"")</f>
        <v/>
      </c>
      <c r="M2549" t="str">
        <f>VLOOKUP(H2549,seller_roster!$A$2:$B$85,2,FALSE)</f>
        <v>Nia Kowalski</v>
      </c>
      <c r="N2549" t="str">
        <f>VLOOKUP(C2549,accounts!$A$2:$F$9615,2,FALSE)</f>
        <v>Manufacturing</v>
      </c>
      <c r="O2549" t="str">
        <f>VLOOKUP(C2549,accounts!$A$2:$F$9615,3,FALSE)</f>
        <v>$5M-$10M</v>
      </c>
      <c r="P2549" t="str">
        <f>VLOOKUP(C2549,accounts!$A$2:$F$9615,5,FALSE)</f>
        <v>East</v>
      </c>
      <c r="Q2549" t="b">
        <f t="shared" si="40"/>
        <v>1</v>
      </c>
      <c r="R2549" t="e">
        <f>INDEX(removed_duplicate_rows!$A$5:$A$39,MATCH(wins!A2549,removed_duplicate_rows!$A$5:$A$39,0))</f>
        <v>#N/A</v>
      </c>
    </row>
    <row r="2550" spans="1:18" ht="15.75" customHeight="1" x14ac:dyDescent="0.2">
      <c r="A2550" t="s">
        <v>7779</v>
      </c>
      <c r="B2550" t="s">
        <v>7780</v>
      </c>
      <c r="C2550" t="s">
        <v>7781</v>
      </c>
      <c r="D2550" s="10">
        <v>45836</v>
      </c>
      <c r="E2550" t="s">
        <v>4832</v>
      </c>
      <c r="F2550">
        <v>8</v>
      </c>
      <c r="G2550" t="s">
        <v>273</v>
      </c>
      <c r="H2550" t="s">
        <v>323</v>
      </c>
      <c r="I2550" t="s">
        <v>55</v>
      </c>
      <c r="J2550">
        <v>1</v>
      </c>
      <c r="K2550">
        <v>8952</v>
      </c>
      <c r="L2550" t="str">
        <f>IFERROR(INDEX(play_attribution!$B$2:$B$328,MATCH(A2550,play_attribution!$A$2:$A$328,0)),"")</f>
        <v/>
      </c>
      <c r="M2550" t="str">
        <f>VLOOKUP(H2550,seller_roster!$A$2:$B$85,2,FALSE)</f>
        <v>Finley Kowalski</v>
      </c>
      <c r="N2550" t="str">
        <f>VLOOKUP(C2550,accounts!$A$2:$F$9615,2,FALSE)</f>
        <v>Retail Multi-Location</v>
      </c>
      <c r="O2550" t="str">
        <f>VLOOKUP(C2550,accounts!$A$2:$F$9615,3,FALSE)</f>
        <v>$1M-$2.5M</v>
      </c>
      <c r="P2550" t="str">
        <f>VLOOKUP(C2550,accounts!$A$2:$F$9615,5,FALSE)</f>
        <v>Central</v>
      </c>
      <c r="Q2550" t="b">
        <f t="shared" si="40"/>
        <v>1</v>
      </c>
      <c r="R2550" t="e">
        <f>INDEX(removed_duplicate_rows!$A$5:$A$39,MATCH(wins!A2550,removed_duplicate_rows!$A$5:$A$39,0))</f>
        <v>#N/A</v>
      </c>
    </row>
    <row r="2551" spans="1:18" ht="15.75" customHeight="1" x14ac:dyDescent="0.2">
      <c r="A2551" t="s">
        <v>7782</v>
      </c>
      <c r="B2551" t="s">
        <v>7783</v>
      </c>
      <c r="C2551" t="s">
        <v>7784</v>
      </c>
      <c r="D2551" s="10">
        <v>45836</v>
      </c>
      <c r="E2551" t="s">
        <v>4832</v>
      </c>
      <c r="F2551">
        <v>8</v>
      </c>
      <c r="G2551" t="s">
        <v>273</v>
      </c>
      <c r="H2551" t="s">
        <v>357</v>
      </c>
      <c r="I2551" t="s">
        <v>79</v>
      </c>
      <c r="J2551">
        <v>1</v>
      </c>
      <c r="K2551">
        <v>7481</v>
      </c>
      <c r="L2551" t="str">
        <f>IFERROR(INDEX(play_attribution!$B$2:$B$328,MATCH(A2551,play_attribution!$A$2:$A$328,0)),"")</f>
        <v/>
      </c>
      <c r="M2551" t="str">
        <f>VLOOKUP(H2551,seller_roster!$A$2:$B$85,2,FALSE)</f>
        <v>Hollis Abadi</v>
      </c>
      <c r="N2551" t="str">
        <f>VLOOKUP(C2551,accounts!$A$2:$F$9615,2,FALSE)</f>
        <v>Logistics</v>
      </c>
      <c r="O2551" t="str">
        <f>VLOOKUP(C2551,accounts!$A$2:$F$9615,3,FALSE)</f>
        <v>$2.5M-$5M</v>
      </c>
      <c r="P2551" t="str">
        <f>VLOOKUP(C2551,accounts!$A$2:$F$9615,5,FALSE)</f>
        <v>East</v>
      </c>
      <c r="Q2551" t="b">
        <f t="shared" si="40"/>
        <v>1</v>
      </c>
      <c r="R2551" t="e">
        <f>INDEX(removed_duplicate_rows!$A$5:$A$39,MATCH(wins!A2551,removed_duplicate_rows!$A$5:$A$39,0))</f>
        <v>#N/A</v>
      </c>
    </row>
    <row r="2552" spans="1:18" ht="15.75" customHeight="1" x14ac:dyDescent="0.2">
      <c r="A2552" t="s">
        <v>7785</v>
      </c>
      <c r="B2552" t="s">
        <v>7786</v>
      </c>
      <c r="C2552" t="s">
        <v>7787</v>
      </c>
      <c r="D2552" s="10">
        <v>45836</v>
      </c>
      <c r="E2552" t="s">
        <v>4832</v>
      </c>
      <c r="F2552">
        <v>8</v>
      </c>
      <c r="G2552" t="s">
        <v>374</v>
      </c>
      <c r="H2552" t="s">
        <v>417</v>
      </c>
      <c r="I2552" t="s">
        <v>55</v>
      </c>
      <c r="J2552">
        <v>1</v>
      </c>
      <c r="K2552">
        <v>4707</v>
      </c>
      <c r="L2552" t="str">
        <f>IFERROR(INDEX(play_attribution!$B$2:$B$328,MATCH(A2552,play_attribution!$A$2:$A$328,0)),"")</f>
        <v/>
      </c>
      <c r="M2552" t="str">
        <f>VLOOKUP(H2552,seller_roster!$A$2:$B$85,2,FALSE)</f>
        <v>Bryn Reyes</v>
      </c>
      <c r="N2552" t="str">
        <f>VLOOKUP(C2552,accounts!$A$2:$F$9615,2,FALSE)</f>
        <v>Field Services</v>
      </c>
      <c r="O2552" t="str">
        <f>VLOOKUP(C2552,accounts!$A$2:$F$9615,3,FALSE)</f>
        <v>$2.5M-$5M</v>
      </c>
      <c r="P2552" t="str">
        <f>VLOOKUP(C2552,accounts!$A$2:$F$9615,5,FALSE)</f>
        <v>Central</v>
      </c>
      <c r="Q2552" t="b">
        <f t="shared" si="40"/>
        <v>1</v>
      </c>
      <c r="R2552" t="e">
        <f>INDEX(removed_duplicate_rows!$A$5:$A$39,MATCH(wins!A2552,removed_duplicate_rows!$A$5:$A$39,0))</f>
        <v>#N/A</v>
      </c>
    </row>
    <row r="2553" spans="1:18" ht="15.75" customHeight="1" x14ac:dyDescent="0.2">
      <c r="A2553" t="s">
        <v>7788</v>
      </c>
      <c r="B2553" t="s">
        <v>7789</v>
      </c>
      <c r="C2553" t="s">
        <v>7790</v>
      </c>
      <c r="D2553" s="10">
        <v>45836</v>
      </c>
      <c r="E2553" t="s">
        <v>4832</v>
      </c>
      <c r="F2553">
        <v>8</v>
      </c>
      <c r="G2553" t="s">
        <v>374</v>
      </c>
      <c r="H2553" t="s">
        <v>409</v>
      </c>
      <c r="I2553" t="s">
        <v>55</v>
      </c>
      <c r="J2553">
        <v>1</v>
      </c>
      <c r="K2553">
        <v>4900</v>
      </c>
      <c r="L2553" t="str">
        <f>IFERROR(INDEX(play_attribution!$B$2:$B$328,MATCH(A2553,play_attribution!$A$2:$A$328,0)),"")</f>
        <v/>
      </c>
      <c r="M2553" t="str">
        <f>VLOOKUP(H2553,seller_roster!$A$2:$B$85,2,FALSE)</f>
        <v>Devon Okafor</v>
      </c>
      <c r="N2553" t="str">
        <f>VLOOKUP(C2553,accounts!$A$2:$F$9615,2,FALSE)</f>
        <v>Hospitality Group</v>
      </c>
      <c r="O2553" t="str">
        <f>VLOOKUP(C2553,accounts!$A$2:$F$9615,3,FALSE)</f>
        <v>$5M-$10M</v>
      </c>
      <c r="P2553" t="str">
        <f>VLOOKUP(C2553,accounts!$A$2:$F$9615,5,FALSE)</f>
        <v>West</v>
      </c>
      <c r="Q2553" t="b">
        <f t="shared" si="40"/>
        <v>1</v>
      </c>
      <c r="R2553" t="e">
        <f>INDEX(removed_duplicate_rows!$A$5:$A$39,MATCH(wins!A2553,removed_duplicate_rows!$A$5:$A$39,0))</f>
        <v>#N/A</v>
      </c>
    </row>
    <row r="2554" spans="1:18" ht="15.75" customHeight="1" x14ac:dyDescent="0.2">
      <c r="A2554" t="s">
        <v>7791</v>
      </c>
      <c r="B2554" t="s">
        <v>7792</v>
      </c>
      <c r="C2554" t="s">
        <v>7793</v>
      </c>
      <c r="D2554" s="10">
        <v>45836</v>
      </c>
      <c r="E2554" t="s">
        <v>4832</v>
      </c>
      <c r="F2554">
        <v>8</v>
      </c>
      <c r="G2554" t="s">
        <v>374</v>
      </c>
      <c r="H2554" t="s">
        <v>387</v>
      </c>
      <c r="I2554" t="s">
        <v>55</v>
      </c>
      <c r="J2554">
        <v>1</v>
      </c>
      <c r="K2554">
        <v>4804</v>
      </c>
      <c r="L2554" t="str">
        <f>IFERROR(INDEX(play_attribution!$B$2:$B$328,MATCH(A2554,play_attribution!$A$2:$A$328,0)),"")</f>
        <v/>
      </c>
      <c r="M2554" t="str">
        <f>VLOOKUP(H2554,seller_roster!$A$2:$B$85,2,FALSE)</f>
        <v>Ray Kim</v>
      </c>
      <c r="N2554" t="str">
        <f>VLOOKUP(C2554,accounts!$A$2:$F$9615,2,FALSE)</f>
        <v>Wholesale &amp; Distribution</v>
      </c>
      <c r="O2554" t="str">
        <f>VLOOKUP(C2554,accounts!$A$2:$F$9615,3,FALSE)</f>
        <v>$2.5M-$5M</v>
      </c>
      <c r="P2554" t="str">
        <f>VLOOKUP(C2554,accounts!$A$2:$F$9615,5,FALSE)</f>
        <v>West</v>
      </c>
      <c r="Q2554" t="b">
        <f t="shared" si="40"/>
        <v>1</v>
      </c>
      <c r="R2554" t="e">
        <f>INDEX(removed_duplicate_rows!$A$5:$A$39,MATCH(wins!A2554,removed_duplicate_rows!$A$5:$A$39,0))</f>
        <v>#N/A</v>
      </c>
    </row>
    <row r="2555" spans="1:18" ht="15.75" customHeight="1" x14ac:dyDescent="0.2">
      <c r="A2555" t="s">
        <v>7794</v>
      </c>
      <c r="B2555" t="s">
        <v>7795</v>
      </c>
      <c r="C2555" t="s">
        <v>7796</v>
      </c>
      <c r="D2555" s="10">
        <v>45836</v>
      </c>
      <c r="E2555" t="s">
        <v>4832</v>
      </c>
      <c r="F2555">
        <v>8</v>
      </c>
      <c r="G2555" t="s">
        <v>374</v>
      </c>
      <c r="H2555" t="s">
        <v>375</v>
      </c>
      <c r="I2555" t="s">
        <v>55</v>
      </c>
      <c r="J2555">
        <v>1</v>
      </c>
      <c r="K2555">
        <v>4924</v>
      </c>
      <c r="L2555" t="str">
        <f>IFERROR(INDEX(play_attribution!$B$2:$B$328,MATCH(A2555,play_attribution!$A$2:$A$328,0)),"")</f>
        <v/>
      </c>
      <c r="M2555" t="str">
        <f>VLOOKUP(H2555,seller_roster!$A$2:$B$85,2,FALSE)</f>
        <v>Sol Lindqvist</v>
      </c>
      <c r="N2555" t="str">
        <f>VLOOKUP(C2555,accounts!$A$2:$F$9615,2,FALSE)</f>
        <v>Professional Services</v>
      </c>
      <c r="O2555" t="str">
        <f>VLOOKUP(C2555,accounts!$A$2:$F$9615,3,FALSE)</f>
        <v>&gt;$10M</v>
      </c>
      <c r="P2555" t="str">
        <f>VLOOKUP(C2555,accounts!$A$2:$F$9615,5,FALSE)</f>
        <v>West</v>
      </c>
      <c r="Q2555" t="b">
        <f t="shared" si="40"/>
        <v>1</v>
      </c>
      <c r="R2555" t="e">
        <f>INDEX(removed_duplicate_rows!$A$5:$A$39,MATCH(wins!A2555,removed_duplicate_rows!$A$5:$A$39,0))</f>
        <v>#N/A</v>
      </c>
    </row>
    <row r="2556" spans="1:18" ht="15.75" customHeight="1" x14ac:dyDescent="0.2">
      <c r="A2556" t="s">
        <v>7797</v>
      </c>
      <c r="B2556" t="s">
        <v>7798</v>
      </c>
      <c r="C2556" t="s">
        <v>7799</v>
      </c>
      <c r="D2556" s="10">
        <v>45836</v>
      </c>
      <c r="E2556" t="s">
        <v>4832</v>
      </c>
      <c r="F2556">
        <v>8</v>
      </c>
      <c r="G2556" t="s">
        <v>374</v>
      </c>
      <c r="H2556" t="s">
        <v>4096</v>
      </c>
      <c r="I2556" t="s">
        <v>55</v>
      </c>
      <c r="J2556">
        <v>1</v>
      </c>
      <c r="K2556">
        <v>6021</v>
      </c>
      <c r="L2556" t="str">
        <f>IFERROR(INDEX(play_attribution!$B$2:$B$328,MATCH(A2556,play_attribution!$A$2:$A$328,0)),"")</f>
        <v/>
      </c>
      <c r="M2556" t="str">
        <f>VLOOKUP(H2556,seller_roster!$A$2:$B$85,2,FALSE)</f>
        <v>Vesper Kim</v>
      </c>
      <c r="N2556" t="str">
        <f>VLOOKUP(C2556,accounts!$A$2:$F$9615,2,FALSE)</f>
        <v>Logistics</v>
      </c>
      <c r="O2556" t="str">
        <f>VLOOKUP(C2556,accounts!$A$2:$F$9615,3,FALSE)</f>
        <v>$5M-$10M</v>
      </c>
      <c r="P2556" t="str">
        <f>VLOOKUP(C2556,accounts!$A$2:$F$9615,5,FALSE)</f>
        <v>East</v>
      </c>
      <c r="Q2556" t="b">
        <f t="shared" si="40"/>
        <v>1</v>
      </c>
      <c r="R2556" t="e">
        <f>INDEX(removed_duplicate_rows!$A$5:$A$39,MATCH(wins!A2556,removed_duplicate_rows!$A$5:$A$39,0))</f>
        <v>#N/A</v>
      </c>
    </row>
    <row r="2557" spans="1:18" ht="15.75" customHeight="1" x14ac:dyDescent="0.2">
      <c r="A2557" t="s">
        <v>7800</v>
      </c>
      <c r="B2557" t="s">
        <v>7801</v>
      </c>
      <c r="C2557" t="s">
        <v>7802</v>
      </c>
      <c r="D2557" s="10">
        <v>45836</v>
      </c>
      <c r="E2557" t="s">
        <v>4832</v>
      </c>
      <c r="F2557">
        <v>8</v>
      </c>
      <c r="G2557" t="s">
        <v>374</v>
      </c>
      <c r="H2557" t="s">
        <v>417</v>
      </c>
      <c r="I2557" t="s">
        <v>55</v>
      </c>
      <c r="J2557">
        <v>1</v>
      </c>
      <c r="K2557">
        <v>6034</v>
      </c>
      <c r="L2557" t="str">
        <f>IFERROR(INDEX(play_attribution!$B$2:$B$328,MATCH(A2557,play_attribution!$A$2:$A$328,0)),"")</f>
        <v/>
      </c>
      <c r="M2557" t="str">
        <f>VLOOKUP(H2557,seller_roster!$A$2:$B$85,2,FALSE)</f>
        <v>Bryn Reyes</v>
      </c>
      <c r="N2557" t="str">
        <f>VLOOKUP(C2557,accounts!$A$2:$F$9615,2,FALSE)</f>
        <v>Healthcare Services</v>
      </c>
      <c r="O2557" t="str">
        <f>VLOOKUP(C2557,accounts!$A$2:$F$9615,3,FALSE)</f>
        <v>$2.5M-$5M</v>
      </c>
      <c r="P2557" t="str">
        <f>VLOOKUP(C2557,accounts!$A$2:$F$9615,5,FALSE)</f>
        <v>Central</v>
      </c>
      <c r="Q2557" t="b">
        <f t="shared" si="40"/>
        <v>1</v>
      </c>
      <c r="R2557" t="e">
        <f>INDEX(removed_duplicate_rows!$A$5:$A$39,MATCH(wins!A2557,removed_duplicate_rows!$A$5:$A$39,0))</f>
        <v>#N/A</v>
      </c>
    </row>
    <row r="2558" spans="1:18" ht="15.75" customHeight="1" x14ac:dyDescent="0.2">
      <c r="A2558" t="s">
        <v>7803</v>
      </c>
      <c r="B2558" t="s">
        <v>7804</v>
      </c>
      <c r="C2558" t="s">
        <v>7805</v>
      </c>
      <c r="D2558" s="10">
        <v>45836</v>
      </c>
      <c r="E2558" t="s">
        <v>4832</v>
      </c>
      <c r="F2558">
        <v>8</v>
      </c>
      <c r="G2558" t="s">
        <v>374</v>
      </c>
      <c r="H2558" t="s">
        <v>449</v>
      </c>
      <c r="I2558" t="s">
        <v>55</v>
      </c>
      <c r="J2558">
        <v>1</v>
      </c>
      <c r="K2558">
        <v>4805</v>
      </c>
      <c r="L2558" t="str">
        <f>IFERROR(INDEX(play_attribution!$B$2:$B$328,MATCH(A2558,play_attribution!$A$2:$A$328,0)),"")</f>
        <v/>
      </c>
      <c r="M2558" t="str">
        <f>VLOOKUP(H2558,seller_roster!$A$2:$B$85,2,FALSE)</f>
        <v>Hayden Okafor</v>
      </c>
      <c r="N2558" t="str">
        <f>VLOOKUP(C2558,accounts!$A$2:$F$9615,2,FALSE)</f>
        <v>Healthcare Services</v>
      </c>
      <c r="O2558" t="str">
        <f>VLOOKUP(C2558,accounts!$A$2:$F$9615,3,FALSE)</f>
        <v>$2.5M-$5M</v>
      </c>
      <c r="P2558" t="str">
        <f>VLOOKUP(C2558,accounts!$A$2:$F$9615,5,FALSE)</f>
        <v>Central</v>
      </c>
      <c r="Q2558" t="b">
        <f t="shared" si="40"/>
        <v>1</v>
      </c>
      <c r="R2558" t="e">
        <f>INDEX(removed_duplicate_rows!$A$5:$A$39,MATCH(wins!A2558,removed_duplicate_rows!$A$5:$A$39,0))</f>
        <v>#N/A</v>
      </c>
    </row>
    <row r="2559" spans="1:18" ht="15.75" customHeight="1" x14ac:dyDescent="0.2">
      <c r="A2559" t="s">
        <v>7806</v>
      </c>
      <c r="B2559" t="s">
        <v>7807</v>
      </c>
      <c r="C2559" t="s">
        <v>7808</v>
      </c>
      <c r="D2559" s="10">
        <v>45836</v>
      </c>
      <c r="E2559" t="s">
        <v>4832</v>
      </c>
      <c r="F2559">
        <v>8</v>
      </c>
      <c r="G2559" t="s">
        <v>374</v>
      </c>
      <c r="H2559" t="s">
        <v>402</v>
      </c>
      <c r="I2559" t="s">
        <v>55</v>
      </c>
      <c r="J2559">
        <v>1</v>
      </c>
      <c r="K2559">
        <v>4895</v>
      </c>
      <c r="L2559" t="str">
        <f>IFERROR(INDEX(play_attribution!$B$2:$B$328,MATCH(A2559,play_attribution!$A$2:$A$328,0)),"")</f>
        <v/>
      </c>
      <c r="M2559" t="str">
        <f>VLOOKUP(H2559,seller_roster!$A$2:$B$85,2,FALSE)</f>
        <v>Frankie Vega</v>
      </c>
      <c r="N2559" t="str">
        <f>VLOOKUP(C2559,accounts!$A$2:$F$9615,2,FALSE)</f>
        <v>Retail Multi-Location</v>
      </c>
      <c r="O2559" t="str">
        <f>VLOOKUP(C2559,accounts!$A$2:$F$9615,3,FALSE)</f>
        <v>$5M-$10M</v>
      </c>
      <c r="P2559" t="str">
        <f>VLOOKUP(C2559,accounts!$A$2:$F$9615,5,FALSE)</f>
        <v>Central</v>
      </c>
      <c r="Q2559" t="b">
        <f t="shared" si="40"/>
        <v>1</v>
      </c>
      <c r="R2559" t="e">
        <f>INDEX(removed_duplicate_rows!$A$5:$A$39,MATCH(wins!A2559,removed_duplicate_rows!$A$5:$A$39,0))</f>
        <v>#N/A</v>
      </c>
    </row>
    <row r="2560" spans="1:18" ht="15.75" customHeight="1" x14ac:dyDescent="0.2">
      <c r="A2560" t="s">
        <v>7809</v>
      </c>
      <c r="B2560" t="s">
        <v>7810</v>
      </c>
      <c r="C2560" t="s">
        <v>7811</v>
      </c>
      <c r="D2560" s="10">
        <v>45836</v>
      </c>
      <c r="E2560" t="s">
        <v>4832</v>
      </c>
      <c r="F2560">
        <v>8</v>
      </c>
      <c r="G2560" t="s">
        <v>374</v>
      </c>
      <c r="H2560" t="s">
        <v>4096</v>
      </c>
      <c r="I2560" t="s">
        <v>55</v>
      </c>
      <c r="J2560">
        <v>1</v>
      </c>
      <c r="K2560">
        <v>5033</v>
      </c>
      <c r="L2560" t="str">
        <f>IFERROR(INDEX(play_attribution!$B$2:$B$328,MATCH(A2560,play_attribution!$A$2:$A$328,0)),"")</f>
        <v/>
      </c>
      <c r="M2560" t="str">
        <f>VLOOKUP(H2560,seller_roster!$A$2:$B$85,2,FALSE)</f>
        <v>Vesper Kim</v>
      </c>
      <c r="N2560" t="str">
        <f>VLOOKUP(C2560,accounts!$A$2:$F$9615,2,FALSE)</f>
        <v>Manufacturing</v>
      </c>
      <c r="O2560" t="str">
        <f>VLOOKUP(C2560,accounts!$A$2:$F$9615,3,FALSE)</f>
        <v>$2.5M-$5M</v>
      </c>
      <c r="P2560" t="str">
        <f>VLOOKUP(C2560,accounts!$A$2:$F$9615,5,FALSE)</f>
        <v>East</v>
      </c>
      <c r="Q2560" t="b">
        <f t="shared" si="40"/>
        <v>1</v>
      </c>
      <c r="R2560" t="e">
        <f>INDEX(removed_duplicate_rows!$A$5:$A$39,MATCH(wins!A2560,removed_duplicate_rows!$A$5:$A$39,0))</f>
        <v>#N/A</v>
      </c>
    </row>
    <row r="2561" spans="1:18" ht="15.75" customHeight="1" x14ac:dyDescent="0.2">
      <c r="A2561" t="s">
        <v>7812</v>
      </c>
      <c r="B2561" t="s">
        <v>7813</v>
      </c>
      <c r="C2561" t="s">
        <v>7814</v>
      </c>
      <c r="D2561" s="10">
        <v>45836</v>
      </c>
      <c r="E2561" t="s">
        <v>4832</v>
      </c>
      <c r="F2561">
        <v>8</v>
      </c>
      <c r="G2561" t="s">
        <v>374</v>
      </c>
      <c r="H2561" t="s">
        <v>375</v>
      </c>
      <c r="I2561" t="s">
        <v>55</v>
      </c>
      <c r="J2561">
        <v>1</v>
      </c>
      <c r="K2561">
        <v>8613</v>
      </c>
      <c r="L2561" t="str">
        <f>IFERROR(INDEX(play_attribution!$B$2:$B$328,MATCH(A2561,play_attribution!$A$2:$A$328,0)),"")</f>
        <v/>
      </c>
      <c r="M2561" t="str">
        <f>VLOOKUP(H2561,seller_roster!$A$2:$B$85,2,FALSE)</f>
        <v>Sol Lindqvist</v>
      </c>
      <c r="N2561" t="str">
        <f>VLOOKUP(C2561,accounts!$A$2:$F$9615,2,FALSE)</f>
        <v>Healthcare Services</v>
      </c>
      <c r="O2561" t="str">
        <f>VLOOKUP(C2561,accounts!$A$2:$F$9615,3,FALSE)</f>
        <v>$2.5M-$5M</v>
      </c>
      <c r="P2561" t="str">
        <f>VLOOKUP(C2561,accounts!$A$2:$F$9615,5,FALSE)</f>
        <v>East</v>
      </c>
      <c r="Q2561" t="b">
        <f t="shared" si="40"/>
        <v>1</v>
      </c>
      <c r="R2561" t="e">
        <f>INDEX(removed_duplicate_rows!$A$5:$A$39,MATCH(wins!A2561,removed_duplicate_rows!$A$5:$A$39,0))</f>
        <v>#N/A</v>
      </c>
    </row>
    <row r="2562" spans="1:18" ht="15.75" customHeight="1" x14ac:dyDescent="0.2">
      <c r="A2562" t="s">
        <v>7815</v>
      </c>
      <c r="B2562" t="s">
        <v>7816</v>
      </c>
      <c r="C2562" t="s">
        <v>7817</v>
      </c>
      <c r="D2562" s="10">
        <v>45836</v>
      </c>
      <c r="E2562" t="s">
        <v>4832</v>
      </c>
      <c r="F2562">
        <v>8</v>
      </c>
      <c r="G2562" t="s">
        <v>374</v>
      </c>
      <c r="H2562" t="s">
        <v>413</v>
      </c>
      <c r="I2562" t="s">
        <v>55</v>
      </c>
      <c r="J2562">
        <v>1</v>
      </c>
      <c r="K2562">
        <v>6695</v>
      </c>
      <c r="L2562" t="str">
        <f>IFERROR(INDEX(play_attribution!$B$2:$B$328,MATCH(A2562,play_attribution!$A$2:$A$328,0)),"")</f>
        <v/>
      </c>
      <c r="M2562" t="str">
        <f>VLOOKUP(H2562,seller_roster!$A$2:$B$85,2,FALSE)</f>
        <v>Phoenix Doyle</v>
      </c>
      <c r="N2562" t="str">
        <f>VLOOKUP(C2562,accounts!$A$2:$F$9615,2,FALSE)</f>
        <v>Construction</v>
      </c>
      <c r="O2562" t="str">
        <f>VLOOKUP(C2562,accounts!$A$2:$F$9615,3,FALSE)</f>
        <v>$5M-$10M</v>
      </c>
      <c r="P2562" t="str">
        <f>VLOOKUP(C2562,accounts!$A$2:$F$9615,5,FALSE)</f>
        <v>East</v>
      </c>
      <c r="Q2562" t="b">
        <f t="shared" si="40"/>
        <v>1</v>
      </c>
      <c r="R2562" t="e">
        <f>INDEX(removed_duplicate_rows!$A$5:$A$39,MATCH(wins!A2562,removed_duplicate_rows!$A$5:$A$39,0))</f>
        <v>#N/A</v>
      </c>
    </row>
    <row r="2563" spans="1:18" ht="15.75" customHeight="1" x14ac:dyDescent="0.2">
      <c r="A2563" t="s">
        <v>7818</v>
      </c>
      <c r="B2563" t="s">
        <v>7819</v>
      </c>
      <c r="C2563" t="s">
        <v>7820</v>
      </c>
      <c r="D2563" s="10">
        <v>45836</v>
      </c>
      <c r="E2563" t="s">
        <v>4832</v>
      </c>
      <c r="F2563">
        <v>8</v>
      </c>
      <c r="G2563" t="s">
        <v>374</v>
      </c>
      <c r="H2563" t="s">
        <v>2183</v>
      </c>
      <c r="I2563" t="s">
        <v>55</v>
      </c>
      <c r="J2563">
        <v>1</v>
      </c>
      <c r="K2563">
        <v>4171</v>
      </c>
      <c r="L2563" t="str">
        <f>IFERROR(INDEX(play_attribution!$B$2:$B$328,MATCH(A2563,play_attribution!$A$2:$A$328,0)),"")</f>
        <v/>
      </c>
      <c r="M2563" t="str">
        <f>VLOOKUP(H2563,seller_roster!$A$2:$B$85,2,FALSE)</f>
        <v>Rowan Tran</v>
      </c>
      <c r="N2563" t="str">
        <f>VLOOKUP(C2563,accounts!$A$2:$F$9615,2,FALSE)</f>
        <v>Logistics</v>
      </c>
      <c r="O2563" t="str">
        <f>VLOOKUP(C2563,accounts!$A$2:$F$9615,3,FALSE)</f>
        <v>$2.5M-$5M</v>
      </c>
      <c r="P2563" t="str">
        <f>VLOOKUP(C2563,accounts!$A$2:$F$9615,5,FALSE)</f>
        <v>East</v>
      </c>
      <c r="Q2563" t="b">
        <f t="shared" ref="Q2563:Q2626" si="41">L2563=""</f>
        <v>1</v>
      </c>
      <c r="R2563" t="e">
        <f>INDEX(removed_duplicate_rows!$A$5:$A$39,MATCH(wins!A2563,removed_duplicate_rows!$A$5:$A$39,0))</f>
        <v>#N/A</v>
      </c>
    </row>
    <row r="2564" spans="1:18" ht="15.75" customHeight="1" x14ac:dyDescent="0.2">
      <c r="A2564" t="s">
        <v>7821</v>
      </c>
      <c r="B2564" t="s">
        <v>7822</v>
      </c>
      <c r="C2564" t="s">
        <v>7823</v>
      </c>
      <c r="D2564" s="10">
        <v>45836</v>
      </c>
      <c r="E2564" t="s">
        <v>4832</v>
      </c>
      <c r="F2564">
        <v>8</v>
      </c>
      <c r="G2564" t="s">
        <v>374</v>
      </c>
      <c r="H2564" t="s">
        <v>1843</v>
      </c>
      <c r="I2564" t="s">
        <v>55</v>
      </c>
      <c r="J2564">
        <v>1</v>
      </c>
      <c r="K2564">
        <v>3785</v>
      </c>
      <c r="L2564" t="str">
        <f>IFERROR(INDEX(play_attribution!$B$2:$B$328,MATCH(A2564,play_attribution!$A$2:$A$328,0)),"")</f>
        <v/>
      </c>
      <c r="M2564" t="str">
        <f>VLOOKUP(H2564,seller_roster!$A$2:$B$85,2,FALSE)</f>
        <v>Quinn Mbeki</v>
      </c>
      <c r="N2564" t="str">
        <f>VLOOKUP(C2564,accounts!$A$2:$F$9615,2,FALSE)</f>
        <v>Healthcare Services</v>
      </c>
      <c r="O2564" t="str">
        <f>VLOOKUP(C2564,accounts!$A$2:$F$9615,3,FALSE)</f>
        <v>$5M-$10M</v>
      </c>
      <c r="P2564" t="str">
        <f>VLOOKUP(C2564,accounts!$A$2:$F$9615,5,FALSE)</f>
        <v>East</v>
      </c>
      <c r="Q2564" t="b">
        <f t="shared" si="41"/>
        <v>1</v>
      </c>
      <c r="R2564" t="e">
        <f>INDEX(removed_duplicate_rows!$A$5:$A$39,MATCH(wins!A2564,removed_duplicate_rows!$A$5:$A$39,0))</f>
        <v>#N/A</v>
      </c>
    </row>
    <row r="2565" spans="1:18" ht="15.75" customHeight="1" x14ac:dyDescent="0.2">
      <c r="A2565" t="s">
        <v>7824</v>
      </c>
      <c r="B2565" t="s">
        <v>7825</v>
      </c>
      <c r="C2565" t="s">
        <v>7826</v>
      </c>
      <c r="D2565" s="10">
        <v>45836</v>
      </c>
      <c r="E2565" t="s">
        <v>4832</v>
      </c>
      <c r="F2565">
        <v>8</v>
      </c>
      <c r="G2565" t="s">
        <v>374</v>
      </c>
      <c r="H2565" t="s">
        <v>783</v>
      </c>
      <c r="I2565" t="s">
        <v>55</v>
      </c>
      <c r="J2565">
        <v>1</v>
      </c>
      <c r="K2565">
        <v>4578</v>
      </c>
      <c r="L2565" t="str">
        <f>IFERROR(INDEX(play_attribution!$B$2:$B$328,MATCH(A2565,play_attribution!$A$2:$A$328,0)),"")</f>
        <v/>
      </c>
      <c r="M2565" t="str">
        <f>VLOOKUP(H2565,seller_roster!$A$2:$B$85,2,FALSE)</f>
        <v>Omar Tran</v>
      </c>
      <c r="N2565" t="str">
        <f>VLOOKUP(C2565,accounts!$A$2:$F$9615,2,FALSE)</f>
        <v>Wholesale &amp; Distribution</v>
      </c>
      <c r="O2565" t="str">
        <f>VLOOKUP(C2565,accounts!$A$2:$F$9615,3,FALSE)</f>
        <v>$2.5M-$5M</v>
      </c>
      <c r="P2565" t="str">
        <f>VLOOKUP(C2565,accounts!$A$2:$F$9615,5,FALSE)</f>
        <v>Central</v>
      </c>
      <c r="Q2565" t="b">
        <f t="shared" si="41"/>
        <v>1</v>
      </c>
      <c r="R2565" t="e">
        <f>INDEX(removed_duplicate_rows!$A$5:$A$39,MATCH(wins!A2565,removed_duplicate_rows!$A$5:$A$39,0))</f>
        <v>#N/A</v>
      </c>
    </row>
    <row r="2566" spans="1:18" ht="15.75" customHeight="1" x14ac:dyDescent="0.2">
      <c r="A2566" t="s">
        <v>7827</v>
      </c>
      <c r="B2566" t="s">
        <v>7828</v>
      </c>
      <c r="C2566" t="s">
        <v>7829</v>
      </c>
      <c r="D2566" s="10">
        <v>45836</v>
      </c>
      <c r="E2566" t="s">
        <v>4832</v>
      </c>
      <c r="F2566">
        <v>8</v>
      </c>
      <c r="G2566" t="s">
        <v>374</v>
      </c>
      <c r="H2566" t="s">
        <v>449</v>
      </c>
      <c r="I2566" t="s">
        <v>55</v>
      </c>
      <c r="J2566">
        <v>1</v>
      </c>
      <c r="K2566">
        <v>5132</v>
      </c>
      <c r="L2566" t="str">
        <f>IFERROR(INDEX(play_attribution!$B$2:$B$328,MATCH(A2566,play_attribution!$A$2:$A$328,0)),"")</f>
        <v/>
      </c>
      <c r="M2566" t="str">
        <f>VLOOKUP(H2566,seller_roster!$A$2:$B$85,2,FALSE)</f>
        <v>Hayden Okafor</v>
      </c>
      <c r="N2566" t="str">
        <f>VLOOKUP(C2566,accounts!$A$2:$F$9615,2,FALSE)</f>
        <v>Professional Services</v>
      </c>
      <c r="O2566" t="str">
        <f>VLOOKUP(C2566,accounts!$A$2:$F$9615,3,FALSE)</f>
        <v>$5M-$10M</v>
      </c>
      <c r="P2566" t="str">
        <f>VLOOKUP(C2566,accounts!$A$2:$F$9615,5,FALSE)</f>
        <v>Central</v>
      </c>
      <c r="Q2566" t="b">
        <f t="shared" si="41"/>
        <v>1</v>
      </c>
      <c r="R2566" t="e">
        <f>INDEX(removed_duplicate_rows!$A$5:$A$39,MATCH(wins!A2566,removed_duplicate_rows!$A$5:$A$39,0))</f>
        <v>#N/A</v>
      </c>
    </row>
    <row r="2567" spans="1:18" ht="15.75" customHeight="1" x14ac:dyDescent="0.2">
      <c r="A2567" t="s">
        <v>7830</v>
      </c>
      <c r="B2567" t="s">
        <v>7831</v>
      </c>
      <c r="C2567" t="s">
        <v>7832</v>
      </c>
      <c r="D2567" s="10">
        <v>45836</v>
      </c>
      <c r="E2567" t="s">
        <v>4832</v>
      </c>
      <c r="F2567">
        <v>8</v>
      </c>
      <c r="G2567" t="s">
        <v>374</v>
      </c>
      <c r="H2567" t="s">
        <v>375</v>
      </c>
      <c r="I2567" t="s">
        <v>55</v>
      </c>
      <c r="J2567">
        <v>1</v>
      </c>
      <c r="K2567">
        <v>6820</v>
      </c>
      <c r="L2567" t="str">
        <f>IFERROR(INDEX(play_attribution!$B$2:$B$328,MATCH(A2567,play_attribution!$A$2:$A$328,0)),"")</f>
        <v/>
      </c>
      <c r="M2567" t="str">
        <f>VLOOKUP(H2567,seller_roster!$A$2:$B$85,2,FALSE)</f>
        <v>Sol Lindqvist</v>
      </c>
      <c r="N2567" t="str">
        <f>VLOOKUP(C2567,accounts!$A$2:$F$9615,2,FALSE)</f>
        <v>Retail Multi-Location</v>
      </c>
      <c r="O2567" t="str">
        <f>VLOOKUP(C2567,accounts!$A$2:$F$9615,3,FALSE)</f>
        <v>$2.5M-$5M</v>
      </c>
      <c r="P2567" t="str">
        <f>VLOOKUP(C2567,accounts!$A$2:$F$9615,5,FALSE)</f>
        <v>West</v>
      </c>
      <c r="Q2567" t="b">
        <f t="shared" si="41"/>
        <v>1</v>
      </c>
      <c r="R2567" t="e">
        <f>INDEX(removed_duplicate_rows!$A$5:$A$39,MATCH(wins!A2567,removed_duplicate_rows!$A$5:$A$39,0))</f>
        <v>#N/A</v>
      </c>
    </row>
    <row r="2568" spans="1:18" ht="15.75" customHeight="1" x14ac:dyDescent="0.2">
      <c r="A2568" t="s">
        <v>7833</v>
      </c>
      <c r="B2568" t="s">
        <v>7834</v>
      </c>
      <c r="C2568" t="s">
        <v>7835</v>
      </c>
      <c r="D2568" s="10">
        <v>45836</v>
      </c>
      <c r="E2568" t="s">
        <v>4832</v>
      </c>
      <c r="F2568">
        <v>8</v>
      </c>
      <c r="G2568" t="s">
        <v>374</v>
      </c>
      <c r="H2568" t="s">
        <v>1123</v>
      </c>
      <c r="I2568" t="s">
        <v>55</v>
      </c>
      <c r="J2568">
        <v>1</v>
      </c>
      <c r="K2568">
        <v>4712</v>
      </c>
      <c r="L2568" t="str">
        <f>IFERROR(INDEX(play_attribution!$B$2:$B$328,MATCH(A2568,play_attribution!$A$2:$A$328,0)),"")</f>
        <v/>
      </c>
      <c r="M2568" t="str">
        <f>VLOOKUP(H2568,seller_roster!$A$2:$B$85,2,FALSE)</f>
        <v>Peyton Silva</v>
      </c>
      <c r="N2568" t="str">
        <f>VLOOKUP(C2568,accounts!$A$2:$F$9615,2,FALSE)</f>
        <v>Wholesale &amp; Distribution</v>
      </c>
      <c r="O2568" t="str">
        <f>VLOOKUP(C2568,accounts!$A$2:$F$9615,3,FALSE)</f>
        <v>$2.5M-$5M</v>
      </c>
      <c r="P2568" t="str">
        <f>VLOOKUP(C2568,accounts!$A$2:$F$9615,5,FALSE)</f>
        <v>West</v>
      </c>
      <c r="Q2568" t="b">
        <f t="shared" si="41"/>
        <v>1</v>
      </c>
      <c r="R2568" t="e">
        <f>INDEX(removed_duplicate_rows!$A$5:$A$39,MATCH(wins!A2568,removed_duplicate_rows!$A$5:$A$39,0))</f>
        <v>#N/A</v>
      </c>
    </row>
    <row r="2569" spans="1:18" ht="15.75" customHeight="1" x14ac:dyDescent="0.2">
      <c r="A2569" t="s">
        <v>7836</v>
      </c>
      <c r="B2569" t="s">
        <v>7837</v>
      </c>
      <c r="C2569" t="s">
        <v>7838</v>
      </c>
      <c r="D2569" s="10">
        <v>45836</v>
      </c>
      <c r="E2569" t="s">
        <v>4832</v>
      </c>
      <c r="F2569">
        <v>8</v>
      </c>
      <c r="G2569" t="s">
        <v>374</v>
      </c>
      <c r="H2569" t="s">
        <v>2183</v>
      </c>
      <c r="I2569" t="s">
        <v>55</v>
      </c>
      <c r="J2569">
        <v>1</v>
      </c>
      <c r="K2569">
        <v>5056</v>
      </c>
      <c r="L2569" t="str">
        <f>IFERROR(INDEX(play_attribution!$B$2:$B$328,MATCH(A2569,play_attribution!$A$2:$A$328,0)),"")</f>
        <v/>
      </c>
      <c r="M2569" t="str">
        <f>VLOOKUP(H2569,seller_roster!$A$2:$B$85,2,FALSE)</f>
        <v>Rowan Tran</v>
      </c>
      <c r="N2569" t="str">
        <f>VLOOKUP(C2569,accounts!$A$2:$F$9615,2,FALSE)</f>
        <v>Construction</v>
      </c>
      <c r="O2569" t="str">
        <f>VLOOKUP(C2569,accounts!$A$2:$F$9615,3,FALSE)</f>
        <v>$2.5M-$5M</v>
      </c>
      <c r="P2569" t="str">
        <f>VLOOKUP(C2569,accounts!$A$2:$F$9615,5,FALSE)</f>
        <v>East</v>
      </c>
      <c r="Q2569" t="b">
        <f t="shared" si="41"/>
        <v>1</v>
      </c>
      <c r="R2569" t="e">
        <f>INDEX(removed_duplicate_rows!$A$5:$A$39,MATCH(wins!A2569,removed_duplicate_rows!$A$5:$A$39,0))</f>
        <v>#N/A</v>
      </c>
    </row>
    <row r="2570" spans="1:18" ht="15.75" customHeight="1" x14ac:dyDescent="0.2">
      <c r="A2570" t="s">
        <v>7839</v>
      </c>
      <c r="B2570" t="s">
        <v>7840</v>
      </c>
      <c r="C2570" t="s">
        <v>7841</v>
      </c>
      <c r="D2570" s="10">
        <v>45836</v>
      </c>
      <c r="E2570" t="s">
        <v>4832</v>
      </c>
      <c r="F2570">
        <v>8</v>
      </c>
      <c r="G2570" t="s">
        <v>374</v>
      </c>
      <c r="H2570" t="s">
        <v>2183</v>
      </c>
      <c r="I2570" t="s">
        <v>55</v>
      </c>
      <c r="J2570">
        <v>1</v>
      </c>
      <c r="K2570">
        <v>4106</v>
      </c>
      <c r="L2570" t="str">
        <f>IFERROR(INDEX(play_attribution!$B$2:$B$328,MATCH(A2570,play_attribution!$A$2:$A$328,0)),"")</f>
        <v/>
      </c>
      <c r="M2570" t="str">
        <f>VLOOKUP(H2570,seller_roster!$A$2:$B$85,2,FALSE)</f>
        <v>Rowan Tran</v>
      </c>
      <c r="N2570" t="str">
        <f>VLOOKUP(C2570,accounts!$A$2:$F$9615,2,FALSE)</f>
        <v>Healthcare Services</v>
      </c>
      <c r="O2570" t="str">
        <f>VLOOKUP(C2570,accounts!$A$2:$F$9615,3,FALSE)</f>
        <v>$5M-$10M</v>
      </c>
      <c r="P2570" t="str">
        <f>VLOOKUP(C2570,accounts!$A$2:$F$9615,5,FALSE)</f>
        <v>West</v>
      </c>
      <c r="Q2570" t="b">
        <f t="shared" si="41"/>
        <v>1</v>
      </c>
      <c r="R2570" t="e">
        <f>INDEX(removed_duplicate_rows!$A$5:$A$39,MATCH(wins!A2570,removed_duplicate_rows!$A$5:$A$39,0))</f>
        <v>#N/A</v>
      </c>
    </row>
    <row r="2571" spans="1:18" ht="15.75" customHeight="1" x14ac:dyDescent="0.2">
      <c r="A2571" t="s">
        <v>7842</v>
      </c>
      <c r="B2571" t="s">
        <v>7843</v>
      </c>
      <c r="C2571" t="s">
        <v>7844</v>
      </c>
      <c r="D2571" s="10">
        <v>45836</v>
      </c>
      <c r="E2571" t="s">
        <v>4832</v>
      </c>
      <c r="F2571">
        <v>8</v>
      </c>
      <c r="G2571" t="s">
        <v>374</v>
      </c>
      <c r="H2571" t="s">
        <v>1843</v>
      </c>
      <c r="I2571" t="s">
        <v>55</v>
      </c>
      <c r="J2571">
        <v>1</v>
      </c>
      <c r="K2571">
        <v>3925</v>
      </c>
      <c r="L2571" t="str">
        <f>IFERROR(INDEX(play_attribution!$B$2:$B$328,MATCH(A2571,play_attribution!$A$2:$A$328,0)),"")</f>
        <v/>
      </c>
      <c r="M2571" t="str">
        <f>VLOOKUP(H2571,seller_roster!$A$2:$B$85,2,FALSE)</f>
        <v>Quinn Mbeki</v>
      </c>
      <c r="N2571" t="str">
        <f>VLOOKUP(C2571,accounts!$A$2:$F$9615,2,FALSE)</f>
        <v>Hospitality Group</v>
      </c>
      <c r="O2571" t="str">
        <f>VLOOKUP(C2571,accounts!$A$2:$F$9615,3,FALSE)</f>
        <v>$5M-$10M</v>
      </c>
      <c r="P2571" t="str">
        <f>VLOOKUP(C2571,accounts!$A$2:$F$9615,5,FALSE)</f>
        <v>Central</v>
      </c>
      <c r="Q2571" t="b">
        <f t="shared" si="41"/>
        <v>1</v>
      </c>
      <c r="R2571" t="e">
        <f>INDEX(removed_duplicate_rows!$A$5:$A$39,MATCH(wins!A2571,removed_duplicate_rows!$A$5:$A$39,0))</f>
        <v>#N/A</v>
      </c>
    </row>
    <row r="2572" spans="1:18" ht="15.75" customHeight="1" x14ac:dyDescent="0.2">
      <c r="A2572" t="s">
        <v>7845</v>
      </c>
      <c r="B2572" t="s">
        <v>7846</v>
      </c>
      <c r="C2572" t="s">
        <v>7847</v>
      </c>
      <c r="D2572" s="10">
        <v>45836</v>
      </c>
      <c r="E2572" t="s">
        <v>4832</v>
      </c>
      <c r="F2572">
        <v>8</v>
      </c>
      <c r="G2572" t="s">
        <v>374</v>
      </c>
      <c r="H2572" t="s">
        <v>398</v>
      </c>
      <c r="I2572" t="s">
        <v>55</v>
      </c>
      <c r="J2572">
        <v>1</v>
      </c>
      <c r="K2572">
        <v>3504</v>
      </c>
      <c r="L2572" t="str">
        <f>IFERROR(INDEX(play_attribution!$B$2:$B$328,MATCH(A2572,play_attribution!$A$2:$A$328,0)),"")</f>
        <v/>
      </c>
      <c r="M2572" t="str">
        <f>VLOOKUP(H2572,seller_roster!$A$2:$B$85,2,FALSE)</f>
        <v>Rowan Kim</v>
      </c>
      <c r="N2572" t="str">
        <f>VLOOKUP(C2572,accounts!$A$2:$F$9615,2,FALSE)</f>
        <v>Retail Multi-Location</v>
      </c>
      <c r="O2572" t="str">
        <f>VLOOKUP(C2572,accounts!$A$2:$F$9615,3,FALSE)</f>
        <v>&gt;$10M</v>
      </c>
      <c r="P2572" t="str">
        <f>VLOOKUP(C2572,accounts!$A$2:$F$9615,5,FALSE)</f>
        <v>Central</v>
      </c>
      <c r="Q2572" t="b">
        <f t="shared" si="41"/>
        <v>1</v>
      </c>
      <c r="R2572" t="e">
        <f>INDEX(removed_duplicate_rows!$A$5:$A$39,MATCH(wins!A2572,removed_duplicate_rows!$A$5:$A$39,0))</f>
        <v>#N/A</v>
      </c>
    </row>
    <row r="2573" spans="1:18" ht="15.75" customHeight="1" x14ac:dyDescent="0.2">
      <c r="A2573" t="s">
        <v>7848</v>
      </c>
      <c r="B2573" t="s">
        <v>7849</v>
      </c>
      <c r="C2573" t="s">
        <v>7850</v>
      </c>
      <c r="D2573" s="10">
        <v>45836</v>
      </c>
      <c r="E2573" t="s">
        <v>4832</v>
      </c>
      <c r="F2573">
        <v>8</v>
      </c>
      <c r="G2573" t="s">
        <v>374</v>
      </c>
      <c r="H2573" t="s">
        <v>391</v>
      </c>
      <c r="I2573" t="s">
        <v>55</v>
      </c>
      <c r="J2573">
        <v>1</v>
      </c>
      <c r="K2573">
        <v>5961</v>
      </c>
      <c r="L2573" t="str">
        <f>IFERROR(INDEX(play_attribution!$B$2:$B$328,MATCH(A2573,play_attribution!$A$2:$A$328,0)),"")</f>
        <v/>
      </c>
      <c r="M2573" t="str">
        <f>VLOOKUP(H2573,seller_roster!$A$2:$B$85,2,FALSE)</f>
        <v>Sam Walsh</v>
      </c>
      <c r="N2573" t="str">
        <f>VLOOKUP(C2573,accounts!$A$2:$F$9615,2,FALSE)</f>
        <v>Hospitality Group</v>
      </c>
      <c r="O2573" t="str">
        <f>VLOOKUP(C2573,accounts!$A$2:$F$9615,3,FALSE)</f>
        <v>$2.5M-$5M</v>
      </c>
      <c r="P2573" t="str">
        <f>VLOOKUP(C2573,accounts!$A$2:$F$9615,5,FALSE)</f>
        <v>Central</v>
      </c>
      <c r="Q2573" t="b">
        <f t="shared" si="41"/>
        <v>1</v>
      </c>
      <c r="R2573" t="e">
        <f>INDEX(removed_duplicate_rows!$A$5:$A$39,MATCH(wins!A2573,removed_duplicate_rows!$A$5:$A$39,0))</f>
        <v>#N/A</v>
      </c>
    </row>
    <row r="2574" spans="1:18" ht="15.75" customHeight="1" x14ac:dyDescent="0.2">
      <c r="A2574" t="s">
        <v>7851</v>
      </c>
      <c r="B2574" t="s">
        <v>7852</v>
      </c>
      <c r="C2574" t="s">
        <v>7853</v>
      </c>
      <c r="D2574" s="10">
        <v>45836</v>
      </c>
      <c r="E2574" t="s">
        <v>4832</v>
      </c>
      <c r="F2574">
        <v>8</v>
      </c>
      <c r="G2574" t="s">
        <v>374</v>
      </c>
      <c r="H2574" t="s">
        <v>402</v>
      </c>
      <c r="I2574" t="s">
        <v>55</v>
      </c>
      <c r="J2574">
        <v>1</v>
      </c>
      <c r="K2574">
        <v>4164</v>
      </c>
      <c r="L2574" t="str">
        <f>IFERROR(INDEX(play_attribution!$B$2:$B$328,MATCH(A2574,play_attribution!$A$2:$A$328,0)),"")</f>
        <v/>
      </c>
      <c r="M2574" t="str">
        <f>VLOOKUP(H2574,seller_roster!$A$2:$B$85,2,FALSE)</f>
        <v>Frankie Vega</v>
      </c>
      <c r="N2574" t="str">
        <f>VLOOKUP(C2574,accounts!$A$2:$F$9615,2,FALSE)</f>
        <v>Retail Multi-Location</v>
      </c>
      <c r="O2574" t="str">
        <f>VLOOKUP(C2574,accounts!$A$2:$F$9615,3,FALSE)</f>
        <v>$2.5M-$5M</v>
      </c>
      <c r="P2574" t="str">
        <f>VLOOKUP(C2574,accounts!$A$2:$F$9615,5,FALSE)</f>
        <v>West</v>
      </c>
      <c r="Q2574" t="b">
        <f t="shared" si="41"/>
        <v>1</v>
      </c>
      <c r="R2574" t="e">
        <f>INDEX(removed_duplicate_rows!$A$5:$A$39,MATCH(wins!A2574,removed_duplicate_rows!$A$5:$A$39,0))</f>
        <v>#N/A</v>
      </c>
    </row>
    <row r="2575" spans="1:18" ht="15.75" customHeight="1" x14ac:dyDescent="0.2">
      <c r="A2575" t="s">
        <v>7854</v>
      </c>
      <c r="B2575" t="s">
        <v>7855</v>
      </c>
      <c r="C2575" t="s">
        <v>7856</v>
      </c>
      <c r="D2575" s="10">
        <v>45836</v>
      </c>
      <c r="E2575" t="s">
        <v>4832</v>
      </c>
      <c r="F2575">
        <v>8</v>
      </c>
      <c r="G2575" t="s">
        <v>374</v>
      </c>
      <c r="H2575" t="s">
        <v>379</v>
      </c>
      <c r="I2575" t="s">
        <v>55</v>
      </c>
      <c r="J2575">
        <v>1</v>
      </c>
      <c r="K2575">
        <v>5091</v>
      </c>
      <c r="L2575" t="str">
        <f>IFERROR(INDEX(play_attribution!$B$2:$B$328,MATCH(A2575,play_attribution!$A$2:$A$328,0)),"")</f>
        <v/>
      </c>
      <c r="M2575" t="str">
        <f>VLOOKUP(H2575,seller_roster!$A$2:$B$85,2,FALSE)</f>
        <v>Tatum Vega</v>
      </c>
      <c r="N2575" t="str">
        <f>VLOOKUP(C2575,accounts!$A$2:$F$9615,2,FALSE)</f>
        <v>Field Services</v>
      </c>
      <c r="O2575" t="str">
        <f>VLOOKUP(C2575,accounts!$A$2:$F$9615,3,FALSE)</f>
        <v>$2.5M-$5M</v>
      </c>
      <c r="P2575" t="str">
        <f>VLOOKUP(C2575,accounts!$A$2:$F$9615,5,FALSE)</f>
        <v>East</v>
      </c>
      <c r="Q2575" t="b">
        <f t="shared" si="41"/>
        <v>1</v>
      </c>
      <c r="R2575" t="e">
        <f>INDEX(removed_duplicate_rows!$A$5:$A$39,MATCH(wins!A2575,removed_duplicate_rows!$A$5:$A$39,0))</f>
        <v>#N/A</v>
      </c>
    </row>
    <row r="2576" spans="1:18" ht="15.75" customHeight="1" x14ac:dyDescent="0.2">
      <c r="A2576" t="s">
        <v>7857</v>
      </c>
      <c r="B2576" t="s">
        <v>7858</v>
      </c>
      <c r="C2576" t="s">
        <v>7859</v>
      </c>
      <c r="D2576" s="10">
        <v>45836</v>
      </c>
      <c r="E2576" t="s">
        <v>4832</v>
      </c>
      <c r="F2576">
        <v>8</v>
      </c>
      <c r="G2576" t="s">
        <v>374</v>
      </c>
      <c r="H2576" t="s">
        <v>2183</v>
      </c>
      <c r="I2576" t="s">
        <v>55</v>
      </c>
      <c r="J2576">
        <v>1</v>
      </c>
      <c r="K2576">
        <v>4592</v>
      </c>
      <c r="L2576" t="str">
        <f>IFERROR(INDEX(play_attribution!$B$2:$B$328,MATCH(A2576,play_attribution!$A$2:$A$328,0)),"")</f>
        <v/>
      </c>
      <c r="M2576" t="str">
        <f>VLOOKUP(H2576,seller_roster!$A$2:$B$85,2,FALSE)</f>
        <v>Rowan Tran</v>
      </c>
      <c r="N2576" t="str">
        <f>VLOOKUP(C2576,accounts!$A$2:$F$9615,2,FALSE)</f>
        <v>Construction</v>
      </c>
      <c r="O2576" t="str">
        <f>VLOOKUP(C2576,accounts!$A$2:$F$9615,3,FALSE)</f>
        <v>$5M-$10M</v>
      </c>
      <c r="P2576" t="str">
        <f>VLOOKUP(C2576,accounts!$A$2:$F$9615,5,FALSE)</f>
        <v>Central</v>
      </c>
      <c r="Q2576" t="b">
        <f t="shared" si="41"/>
        <v>1</v>
      </c>
      <c r="R2576" t="e">
        <f>INDEX(removed_duplicate_rows!$A$5:$A$39,MATCH(wins!A2576,removed_duplicate_rows!$A$5:$A$39,0))</f>
        <v>#N/A</v>
      </c>
    </row>
    <row r="2577" spans="1:18" ht="15.75" customHeight="1" x14ac:dyDescent="0.2">
      <c r="A2577" t="s">
        <v>7860</v>
      </c>
      <c r="B2577" t="s">
        <v>7861</v>
      </c>
      <c r="C2577" t="s">
        <v>7862</v>
      </c>
      <c r="D2577" s="10">
        <v>45836</v>
      </c>
      <c r="E2577" t="s">
        <v>4832</v>
      </c>
      <c r="F2577">
        <v>8</v>
      </c>
      <c r="G2577" t="s">
        <v>374</v>
      </c>
      <c r="H2577" t="s">
        <v>398</v>
      </c>
      <c r="I2577" t="s">
        <v>55</v>
      </c>
      <c r="J2577">
        <v>1</v>
      </c>
      <c r="K2577">
        <v>5851</v>
      </c>
      <c r="L2577" t="str">
        <f>IFERROR(INDEX(play_attribution!$B$2:$B$328,MATCH(A2577,play_attribution!$A$2:$A$328,0)),"")</f>
        <v/>
      </c>
      <c r="M2577" t="str">
        <f>VLOOKUP(H2577,seller_roster!$A$2:$B$85,2,FALSE)</f>
        <v>Rowan Kim</v>
      </c>
      <c r="N2577" t="str">
        <f>VLOOKUP(C2577,accounts!$A$2:$F$9615,2,FALSE)</f>
        <v>Healthcare Services</v>
      </c>
      <c r="O2577" t="str">
        <f>VLOOKUP(C2577,accounts!$A$2:$F$9615,3,FALSE)</f>
        <v>$5M-$10M</v>
      </c>
      <c r="P2577" t="str">
        <f>VLOOKUP(C2577,accounts!$A$2:$F$9615,5,FALSE)</f>
        <v>West</v>
      </c>
      <c r="Q2577" t="b">
        <f t="shared" si="41"/>
        <v>1</v>
      </c>
      <c r="R2577" t="e">
        <f>INDEX(removed_duplicate_rows!$A$5:$A$39,MATCH(wins!A2577,removed_duplicate_rows!$A$5:$A$39,0))</f>
        <v>#N/A</v>
      </c>
    </row>
    <row r="2578" spans="1:18" ht="15.75" customHeight="1" x14ac:dyDescent="0.2">
      <c r="A2578" t="s">
        <v>7863</v>
      </c>
      <c r="B2578" t="s">
        <v>7864</v>
      </c>
      <c r="C2578" t="s">
        <v>7865</v>
      </c>
      <c r="D2578" s="10">
        <v>45836</v>
      </c>
      <c r="E2578" t="s">
        <v>4832</v>
      </c>
      <c r="F2578">
        <v>8</v>
      </c>
      <c r="G2578" t="s">
        <v>374</v>
      </c>
      <c r="H2578" t="s">
        <v>375</v>
      </c>
      <c r="I2578" t="s">
        <v>55</v>
      </c>
      <c r="J2578">
        <v>1</v>
      </c>
      <c r="K2578">
        <v>6012</v>
      </c>
      <c r="L2578" t="str">
        <f>IFERROR(INDEX(play_attribution!$B$2:$B$328,MATCH(A2578,play_attribution!$A$2:$A$328,0)),"")</f>
        <v/>
      </c>
      <c r="M2578" t="str">
        <f>VLOOKUP(H2578,seller_roster!$A$2:$B$85,2,FALSE)</f>
        <v>Sol Lindqvist</v>
      </c>
      <c r="N2578" t="str">
        <f>VLOOKUP(C2578,accounts!$A$2:$F$9615,2,FALSE)</f>
        <v>Logistics</v>
      </c>
      <c r="O2578" t="str">
        <f>VLOOKUP(C2578,accounts!$A$2:$F$9615,3,FALSE)</f>
        <v>&lt;$1M</v>
      </c>
      <c r="P2578" t="str">
        <f>VLOOKUP(C2578,accounts!$A$2:$F$9615,5,FALSE)</f>
        <v>East</v>
      </c>
      <c r="Q2578" t="b">
        <f t="shared" si="41"/>
        <v>1</v>
      </c>
      <c r="R2578" t="e">
        <f>INDEX(removed_duplicate_rows!$A$5:$A$39,MATCH(wins!A2578,removed_duplicate_rows!$A$5:$A$39,0))</f>
        <v>#N/A</v>
      </c>
    </row>
    <row r="2579" spans="1:18" ht="15.75" customHeight="1" x14ac:dyDescent="0.2">
      <c r="A2579" t="s">
        <v>7866</v>
      </c>
      <c r="B2579" t="s">
        <v>7867</v>
      </c>
      <c r="C2579" t="s">
        <v>7868</v>
      </c>
      <c r="D2579" s="10">
        <v>45836</v>
      </c>
      <c r="E2579" t="s">
        <v>4832</v>
      </c>
      <c r="F2579">
        <v>8</v>
      </c>
      <c r="G2579" t="s">
        <v>374</v>
      </c>
      <c r="H2579" t="s">
        <v>387</v>
      </c>
      <c r="I2579" t="s">
        <v>55</v>
      </c>
      <c r="J2579">
        <v>1</v>
      </c>
      <c r="K2579">
        <v>5424</v>
      </c>
      <c r="L2579" t="str">
        <f>IFERROR(INDEX(play_attribution!$B$2:$B$328,MATCH(A2579,play_attribution!$A$2:$A$328,0)),"")</f>
        <v/>
      </c>
      <c r="M2579" t="str">
        <f>VLOOKUP(H2579,seller_roster!$A$2:$B$85,2,FALSE)</f>
        <v>Ray Kim</v>
      </c>
      <c r="N2579" t="str">
        <f>VLOOKUP(C2579,accounts!$A$2:$F$9615,2,FALSE)</f>
        <v>Healthcare Services</v>
      </c>
      <c r="O2579" t="str">
        <f>VLOOKUP(C2579,accounts!$A$2:$F$9615,3,FALSE)</f>
        <v>$2.5M-$5M</v>
      </c>
      <c r="P2579" t="str">
        <f>VLOOKUP(C2579,accounts!$A$2:$F$9615,5,FALSE)</f>
        <v>Central</v>
      </c>
      <c r="Q2579" t="b">
        <f t="shared" si="41"/>
        <v>1</v>
      </c>
      <c r="R2579" t="e">
        <f>INDEX(removed_duplicate_rows!$A$5:$A$39,MATCH(wins!A2579,removed_duplicate_rows!$A$5:$A$39,0))</f>
        <v>#N/A</v>
      </c>
    </row>
    <row r="2580" spans="1:18" ht="15.75" customHeight="1" x14ac:dyDescent="0.2">
      <c r="A2580" t="s">
        <v>7869</v>
      </c>
      <c r="B2580" t="s">
        <v>7870</v>
      </c>
      <c r="C2580" t="s">
        <v>7871</v>
      </c>
      <c r="D2580" s="10">
        <v>45836</v>
      </c>
      <c r="E2580" t="s">
        <v>4832</v>
      </c>
      <c r="F2580">
        <v>8</v>
      </c>
      <c r="G2580" t="s">
        <v>374</v>
      </c>
      <c r="H2580" t="s">
        <v>783</v>
      </c>
      <c r="I2580" t="s">
        <v>55</v>
      </c>
      <c r="J2580">
        <v>1</v>
      </c>
      <c r="K2580">
        <v>5346</v>
      </c>
      <c r="L2580" t="str">
        <f>IFERROR(INDEX(play_attribution!$B$2:$B$328,MATCH(A2580,play_attribution!$A$2:$A$328,0)),"")</f>
        <v/>
      </c>
      <c r="M2580" t="str">
        <f>VLOOKUP(H2580,seller_roster!$A$2:$B$85,2,FALSE)</f>
        <v>Omar Tran</v>
      </c>
      <c r="N2580" t="str">
        <f>VLOOKUP(C2580,accounts!$A$2:$F$9615,2,FALSE)</f>
        <v>Wholesale &amp; Distribution</v>
      </c>
      <c r="O2580" t="str">
        <f>VLOOKUP(C2580,accounts!$A$2:$F$9615,3,FALSE)</f>
        <v>$2.5M-$5M</v>
      </c>
      <c r="P2580" t="str">
        <f>VLOOKUP(C2580,accounts!$A$2:$F$9615,5,FALSE)</f>
        <v>West</v>
      </c>
      <c r="Q2580" t="b">
        <f t="shared" si="41"/>
        <v>1</v>
      </c>
      <c r="R2580" t="e">
        <f>INDEX(removed_duplicate_rows!$A$5:$A$39,MATCH(wins!A2580,removed_duplicate_rows!$A$5:$A$39,0))</f>
        <v>#N/A</v>
      </c>
    </row>
    <row r="2581" spans="1:18" ht="15.75" customHeight="1" x14ac:dyDescent="0.2">
      <c r="A2581" t="s">
        <v>7872</v>
      </c>
      <c r="B2581" t="s">
        <v>7873</v>
      </c>
      <c r="C2581" t="s">
        <v>7874</v>
      </c>
      <c r="D2581" s="10">
        <v>45836</v>
      </c>
      <c r="E2581" t="s">
        <v>4832</v>
      </c>
      <c r="F2581">
        <v>8</v>
      </c>
      <c r="G2581" t="s">
        <v>374</v>
      </c>
      <c r="H2581" t="s">
        <v>387</v>
      </c>
      <c r="I2581" t="s">
        <v>55</v>
      </c>
      <c r="J2581">
        <v>1</v>
      </c>
      <c r="K2581">
        <v>6208</v>
      </c>
      <c r="L2581" t="str">
        <f>IFERROR(INDEX(play_attribution!$B$2:$B$328,MATCH(A2581,play_attribution!$A$2:$A$328,0)),"")</f>
        <v/>
      </c>
      <c r="M2581" t="str">
        <f>VLOOKUP(H2581,seller_roster!$A$2:$B$85,2,FALSE)</f>
        <v>Ray Kim</v>
      </c>
      <c r="N2581" t="str">
        <f>VLOOKUP(C2581,accounts!$A$2:$F$9615,2,FALSE)</f>
        <v>Nonprofit</v>
      </c>
      <c r="O2581" t="str">
        <f>VLOOKUP(C2581,accounts!$A$2:$F$9615,3,FALSE)</f>
        <v>$5M-$10M</v>
      </c>
      <c r="P2581" t="str">
        <f>VLOOKUP(C2581,accounts!$A$2:$F$9615,5,FALSE)</f>
        <v>East</v>
      </c>
      <c r="Q2581" t="b">
        <f t="shared" si="41"/>
        <v>1</v>
      </c>
      <c r="R2581" t="e">
        <f>INDEX(removed_duplicate_rows!$A$5:$A$39,MATCH(wins!A2581,removed_duplicate_rows!$A$5:$A$39,0))</f>
        <v>#N/A</v>
      </c>
    </row>
    <row r="2582" spans="1:18" ht="15.75" customHeight="1" x14ac:dyDescent="0.2">
      <c r="A2582" t="s">
        <v>7875</v>
      </c>
      <c r="B2582" t="s">
        <v>7876</v>
      </c>
      <c r="C2582" t="s">
        <v>7877</v>
      </c>
      <c r="D2582" s="10">
        <v>45836</v>
      </c>
      <c r="E2582" t="s">
        <v>4832</v>
      </c>
      <c r="F2582">
        <v>8</v>
      </c>
      <c r="G2582" t="s">
        <v>374</v>
      </c>
      <c r="H2582" t="s">
        <v>2183</v>
      </c>
      <c r="I2582" t="s">
        <v>55</v>
      </c>
      <c r="J2582">
        <v>1</v>
      </c>
      <c r="K2582">
        <v>6250</v>
      </c>
      <c r="L2582" t="str">
        <f>IFERROR(INDEX(play_attribution!$B$2:$B$328,MATCH(A2582,play_attribution!$A$2:$A$328,0)),"")</f>
        <v/>
      </c>
      <c r="M2582" t="str">
        <f>VLOOKUP(H2582,seller_roster!$A$2:$B$85,2,FALSE)</f>
        <v>Rowan Tran</v>
      </c>
      <c r="N2582" t="str">
        <f>VLOOKUP(C2582,accounts!$A$2:$F$9615,2,FALSE)</f>
        <v>Professional Services</v>
      </c>
      <c r="O2582" t="str">
        <f>VLOOKUP(C2582,accounts!$A$2:$F$9615,3,FALSE)</f>
        <v>$2.5M-$5M</v>
      </c>
      <c r="P2582" t="str">
        <f>VLOOKUP(C2582,accounts!$A$2:$F$9615,5,FALSE)</f>
        <v>East</v>
      </c>
      <c r="Q2582" t="b">
        <f t="shared" si="41"/>
        <v>1</v>
      </c>
      <c r="R2582" t="e">
        <f>INDEX(removed_duplicate_rows!$A$5:$A$39,MATCH(wins!A2582,removed_duplicate_rows!$A$5:$A$39,0))</f>
        <v>#N/A</v>
      </c>
    </row>
    <row r="2583" spans="1:18" ht="15.75" customHeight="1" x14ac:dyDescent="0.2">
      <c r="A2583" t="s">
        <v>7878</v>
      </c>
      <c r="B2583" t="s">
        <v>7879</v>
      </c>
      <c r="C2583" t="s">
        <v>7880</v>
      </c>
      <c r="D2583" s="10">
        <v>45836</v>
      </c>
      <c r="E2583" t="s">
        <v>4832</v>
      </c>
      <c r="F2583">
        <v>8</v>
      </c>
      <c r="G2583" t="s">
        <v>374</v>
      </c>
      <c r="H2583" t="s">
        <v>832</v>
      </c>
      <c r="I2583" t="s">
        <v>55</v>
      </c>
      <c r="J2583">
        <v>1</v>
      </c>
      <c r="K2583">
        <v>4965</v>
      </c>
      <c r="L2583" t="str">
        <f>IFERROR(INDEX(play_attribution!$B$2:$B$328,MATCH(A2583,play_attribution!$A$2:$A$328,0)),"")</f>
        <v/>
      </c>
      <c r="M2583" t="str">
        <f>VLOOKUP(H2583,seller_roster!$A$2:$B$85,2,FALSE)</f>
        <v>Noel Nkemelu</v>
      </c>
      <c r="N2583" t="str">
        <f>VLOOKUP(C2583,accounts!$A$2:$F$9615,2,FALSE)</f>
        <v>Nonprofit</v>
      </c>
      <c r="O2583" t="str">
        <f>VLOOKUP(C2583,accounts!$A$2:$F$9615,3,FALSE)</f>
        <v>$2.5M-$5M</v>
      </c>
      <c r="P2583" t="str">
        <f>VLOOKUP(C2583,accounts!$A$2:$F$9615,5,FALSE)</f>
        <v>Central</v>
      </c>
      <c r="Q2583" t="b">
        <f t="shared" si="41"/>
        <v>1</v>
      </c>
      <c r="R2583" t="e">
        <f>INDEX(removed_duplicate_rows!$A$5:$A$39,MATCH(wins!A2583,removed_duplicate_rows!$A$5:$A$39,0))</f>
        <v>#N/A</v>
      </c>
    </row>
    <row r="2584" spans="1:18" ht="15.75" customHeight="1" x14ac:dyDescent="0.2">
      <c r="A2584" t="s">
        <v>7881</v>
      </c>
      <c r="B2584" t="s">
        <v>7882</v>
      </c>
      <c r="C2584" t="s">
        <v>7883</v>
      </c>
      <c r="D2584" s="10">
        <v>45836</v>
      </c>
      <c r="E2584" t="s">
        <v>4832</v>
      </c>
      <c r="F2584">
        <v>8</v>
      </c>
      <c r="G2584" t="s">
        <v>374</v>
      </c>
      <c r="H2584" t="s">
        <v>375</v>
      </c>
      <c r="I2584" t="s">
        <v>55</v>
      </c>
      <c r="J2584">
        <v>1</v>
      </c>
      <c r="K2584">
        <v>7339</v>
      </c>
      <c r="L2584" t="str">
        <f>IFERROR(INDEX(play_attribution!$B$2:$B$328,MATCH(A2584,play_attribution!$A$2:$A$328,0)),"")</f>
        <v/>
      </c>
      <c r="M2584" t="str">
        <f>VLOOKUP(H2584,seller_roster!$A$2:$B$85,2,FALSE)</f>
        <v>Sol Lindqvist</v>
      </c>
      <c r="N2584" t="str">
        <f>VLOOKUP(C2584,accounts!$A$2:$F$9615,2,FALSE)</f>
        <v>Wholesale &amp; Distribution</v>
      </c>
      <c r="O2584" t="str">
        <f>VLOOKUP(C2584,accounts!$A$2:$F$9615,3,FALSE)</f>
        <v>&gt;$10M</v>
      </c>
      <c r="P2584" t="str">
        <f>VLOOKUP(C2584,accounts!$A$2:$F$9615,5,FALSE)</f>
        <v>Central</v>
      </c>
      <c r="Q2584" t="b">
        <f t="shared" si="41"/>
        <v>1</v>
      </c>
      <c r="R2584" t="e">
        <f>INDEX(removed_duplicate_rows!$A$5:$A$39,MATCH(wins!A2584,removed_duplicate_rows!$A$5:$A$39,0))</f>
        <v>#N/A</v>
      </c>
    </row>
    <row r="2585" spans="1:18" ht="15.75" customHeight="1" x14ac:dyDescent="0.2">
      <c r="A2585" t="s">
        <v>7884</v>
      </c>
      <c r="B2585" t="s">
        <v>7885</v>
      </c>
      <c r="C2585" t="s">
        <v>7886</v>
      </c>
      <c r="D2585" s="10">
        <v>45836</v>
      </c>
      <c r="E2585" t="s">
        <v>4832</v>
      </c>
      <c r="F2585">
        <v>8</v>
      </c>
      <c r="G2585" t="s">
        <v>374</v>
      </c>
      <c r="H2585" t="s">
        <v>427</v>
      </c>
      <c r="I2585" t="s">
        <v>55</v>
      </c>
      <c r="J2585">
        <v>1</v>
      </c>
      <c r="K2585">
        <v>6053</v>
      </c>
      <c r="L2585" t="str">
        <f>IFERROR(INDEX(play_attribution!$B$2:$B$328,MATCH(A2585,play_attribution!$A$2:$A$328,0)),"")</f>
        <v/>
      </c>
      <c r="M2585" t="str">
        <f>VLOOKUP(H2585,seller_roster!$A$2:$B$85,2,FALSE)</f>
        <v>Peyton Moreau</v>
      </c>
      <c r="N2585" t="str">
        <f>VLOOKUP(C2585,accounts!$A$2:$F$9615,2,FALSE)</f>
        <v>Hospitality Group</v>
      </c>
      <c r="O2585" t="str">
        <f>VLOOKUP(C2585,accounts!$A$2:$F$9615,3,FALSE)</f>
        <v>$1M-$2.5M</v>
      </c>
      <c r="P2585" t="str">
        <f>VLOOKUP(C2585,accounts!$A$2:$F$9615,5,FALSE)</f>
        <v>East</v>
      </c>
      <c r="Q2585" t="b">
        <f t="shared" si="41"/>
        <v>1</v>
      </c>
      <c r="R2585" t="e">
        <f>INDEX(removed_duplicate_rows!$A$5:$A$39,MATCH(wins!A2585,removed_duplicate_rows!$A$5:$A$39,0))</f>
        <v>#N/A</v>
      </c>
    </row>
    <row r="2586" spans="1:18" ht="15.75" customHeight="1" x14ac:dyDescent="0.2">
      <c r="A2586" t="s">
        <v>7887</v>
      </c>
      <c r="B2586" t="s">
        <v>7888</v>
      </c>
      <c r="C2586" t="s">
        <v>7889</v>
      </c>
      <c r="D2586" s="10">
        <v>45836</v>
      </c>
      <c r="E2586" t="s">
        <v>4832</v>
      </c>
      <c r="F2586">
        <v>8</v>
      </c>
      <c r="G2586" t="s">
        <v>374</v>
      </c>
      <c r="H2586" t="s">
        <v>1123</v>
      </c>
      <c r="I2586" t="s">
        <v>55</v>
      </c>
      <c r="J2586">
        <v>1</v>
      </c>
      <c r="K2586">
        <v>4277</v>
      </c>
      <c r="L2586" t="str">
        <f>IFERROR(INDEX(play_attribution!$B$2:$B$328,MATCH(A2586,play_attribution!$A$2:$A$328,0)),"")</f>
        <v/>
      </c>
      <c r="M2586" t="str">
        <f>VLOOKUP(H2586,seller_roster!$A$2:$B$85,2,FALSE)</f>
        <v>Peyton Silva</v>
      </c>
      <c r="N2586" t="str">
        <f>VLOOKUP(C2586,accounts!$A$2:$F$9615,2,FALSE)</f>
        <v>Field Services</v>
      </c>
      <c r="O2586" t="str">
        <f>VLOOKUP(C2586,accounts!$A$2:$F$9615,3,FALSE)</f>
        <v>$5M-$10M</v>
      </c>
      <c r="P2586" t="str">
        <f>VLOOKUP(C2586,accounts!$A$2:$F$9615,5,FALSE)</f>
        <v>Central</v>
      </c>
      <c r="Q2586" t="b">
        <f t="shared" si="41"/>
        <v>1</v>
      </c>
      <c r="R2586" t="e">
        <f>INDEX(removed_duplicate_rows!$A$5:$A$39,MATCH(wins!A2586,removed_duplicate_rows!$A$5:$A$39,0))</f>
        <v>#N/A</v>
      </c>
    </row>
    <row r="2587" spans="1:18" ht="15.75" customHeight="1" x14ac:dyDescent="0.2">
      <c r="A2587" t="s">
        <v>7890</v>
      </c>
      <c r="B2587" t="s">
        <v>7891</v>
      </c>
      <c r="C2587" t="s">
        <v>7892</v>
      </c>
      <c r="D2587" s="10">
        <v>45836</v>
      </c>
      <c r="E2587" t="s">
        <v>4832</v>
      </c>
      <c r="F2587">
        <v>8</v>
      </c>
      <c r="G2587" t="s">
        <v>374</v>
      </c>
      <c r="H2587" t="s">
        <v>391</v>
      </c>
      <c r="I2587" t="s">
        <v>55</v>
      </c>
      <c r="J2587">
        <v>1</v>
      </c>
      <c r="K2587">
        <v>6336</v>
      </c>
      <c r="L2587" t="str">
        <f>IFERROR(INDEX(play_attribution!$B$2:$B$328,MATCH(A2587,play_attribution!$A$2:$A$328,0)),"")</f>
        <v/>
      </c>
      <c r="M2587" t="str">
        <f>VLOOKUP(H2587,seller_roster!$A$2:$B$85,2,FALSE)</f>
        <v>Sam Walsh</v>
      </c>
      <c r="N2587" t="str">
        <f>VLOOKUP(C2587,accounts!$A$2:$F$9615,2,FALSE)</f>
        <v>Field Services</v>
      </c>
      <c r="O2587" t="str">
        <f>VLOOKUP(C2587,accounts!$A$2:$F$9615,3,FALSE)</f>
        <v>$2.5M-$5M</v>
      </c>
      <c r="P2587" t="str">
        <f>VLOOKUP(C2587,accounts!$A$2:$F$9615,5,FALSE)</f>
        <v>West</v>
      </c>
      <c r="Q2587" t="b">
        <f t="shared" si="41"/>
        <v>1</v>
      </c>
      <c r="R2587" t="e">
        <f>INDEX(removed_duplicate_rows!$A$5:$A$39,MATCH(wins!A2587,removed_duplicate_rows!$A$5:$A$39,0))</f>
        <v>#N/A</v>
      </c>
    </row>
    <row r="2588" spans="1:18" ht="15.75" customHeight="1" x14ac:dyDescent="0.2">
      <c r="A2588" t="s">
        <v>7893</v>
      </c>
      <c r="B2588" t="s">
        <v>7894</v>
      </c>
      <c r="C2588" t="s">
        <v>7895</v>
      </c>
      <c r="D2588" s="10">
        <v>45836</v>
      </c>
      <c r="E2588" t="s">
        <v>4832</v>
      </c>
      <c r="F2588">
        <v>8</v>
      </c>
      <c r="G2588" t="s">
        <v>374</v>
      </c>
      <c r="H2588" t="s">
        <v>4096</v>
      </c>
      <c r="I2588" t="s">
        <v>55</v>
      </c>
      <c r="J2588">
        <v>1</v>
      </c>
      <c r="K2588">
        <v>5971</v>
      </c>
      <c r="L2588" t="str">
        <f>IFERROR(INDEX(play_attribution!$B$2:$B$328,MATCH(A2588,play_attribution!$A$2:$A$328,0)),"")</f>
        <v/>
      </c>
      <c r="M2588" t="str">
        <f>VLOOKUP(H2588,seller_roster!$A$2:$B$85,2,FALSE)</f>
        <v>Vesper Kim</v>
      </c>
      <c r="N2588" t="str">
        <f>VLOOKUP(C2588,accounts!$A$2:$F$9615,2,FALSE)</f>
        <v>Hospitality Group</v>
      </c>
      <c r="O2588" t="str">
        <f>VLOOKUP(C2588,accounts!$A$2:$F$9615,3,FALSE)</f>
        <v>$2.5M-$5M</v>
      </c>
      <c r="P2588" t="str">
        <f>VLOOKUP(C2588,accounts!$A$2:$F$9615,5,FALSE)</f>
        <v>Central</v>
      </c>
      <c r="Q2588" t="b">
        <f t="shared" si="41"/>
        <v>1</v>
      </c>
      <c r="R2588" t="e">
        <f>INDEX(removed_duplicate_rows!$A$5:$A$39,MATCH(wins!A2588,removed_duplicate_rows!$A$5:$A$39,0))</f>
        <v>#N/A</v>
      </c>
    </row>
    <row r="2589" spans="1:18" ht="15.75" customHeight="1" x14ac:dyDescent="0.2">
      <c r="A2589" t="s">
        <v>7896</v>
      </c>
      <c r="B2589" t="s">
        <v>7897</v>
      </c>
      <c r="C2589" t="s">
        <v>7898</v>
      </c>
      <c r="D2589" s="10">
        <v>45843</v>
      </c>
      <c r="E2589" t="s">
        <v>4832</v>
      </c>
      <c r="F2589">
        <v>9</v>
      </c>
      <c r="G2589" t="s">
        <v>53</v>
      </c>
      <c r="H2589" t="s">
        <v>1208</v>
      </c>
      <c r="I2589" t="s">
        <v>55</v>
      </c>
      <c r="J2589">
        <v>1</v>
      </c>
      <c r="K2589">
        <v>10935</v>
      </c>
      <c r="L2589" t="str">
        <f>IFERROR(INDEX(play_attribution!$B$2:$B$328,MATCH(A2589,play_attribution!$A$2:$A$328,0)),"")</f>
        <v/>
      </c>
      <c r="M2589" t="str">
        <f>VLOOKUP(H2589,seller_roster!$A$2:$B$85,2,FALSE)</f>
        <v>Eden Okafor</v>
      </c>
      <c r="N2589" t="str">
        <f>VLOOKUP(C2589,accounts!$A$2:$F$9615,2,FALSE)</f>
        <v>Logistics</v>
      </c>
      <c r="O2589" t="str">
        <f>VLOOKUP(C2589,accounts!$A$2:$F$9615,3,FALSE)</f>
        <v>$2.5M-$5M</v>
      </c>
      <c r="P2589" t="str">
        <f>VLOOKUP(C2589,accounts!$A$2:$F$9615,5,FALSE)</f>
        <v>West</v>
      </c>
      <c r="Q2589" t="b">
        <f t="shared" si="41"/>
        <v>1</v>
      </c>
      <c r="R2589" t="e">
        <f>INDEX(removed_duplicate_rows!$A$5:$A$39,MATCH(wins!A2589,removed_duplicate_rows!$A$5:$A$39,0))</f>
        <v>#N/A</v>
      </c>
    </row>
    <row r="2590" spans="1:18" ht="15.75" customHeight="1" x14ac:dyDescent="0.2">
      <c r="A2590" t="s">
        <v>7899</v>
      </c>
      <c r="B2590" t="s">
        <v>7900</v>
      </c>
      <c r="C2590" t="s">
        <v>7901</v>
      </c>
      <c r="D2590" s="10">
        <v>45843</v>
      </c>
      <c r="E2590" t="s">
        <v>4832</v>
      </c>
      <c r="F2590">
        <v>9</v>
      </c>
      <c r="G2590" t="s">
        <v>53</v>
      </c>
      <c r="H2590" t="s">
        <v>73</v>
      </c>
      <c r="I2590" t="s">
        <v>55</v>
      </c>
      <c r="J2590">
        <v>1</v>
      </c>
      <c r="K2590">
        <v>14377</v>
      </c>
      <c r="L2590" t="str">
        <f>IFERROR(INDEX(play_attribution!$B$2:$B$328,MATCH(A2590,play_attribution!$A$2:$A$328,0)),"")</f>
        <v/>
      </c>
      <c r="M2590" t="str">
        <f>VLOOKUP(H2590,seller_roster!$A$2:$B$85,2,FALSE)</f>
        <v>Rhea Ruiz</v>
      </c>
      <c r="N2590" t="str">
        <f>VLOOKUP(C2590,accounts!$A$2:$F$9615,2,FALSE)</f>
        <v>Field Services</v>
      </c>
      <c r="O2590" t="str">
        <f>VLOOKUP(C2590,accounts!$A$2:$F$9615,3,FALSE)</f>
        <v>$5M-$10M</v>
      </c>
      <c r="P2590" t="str">
        <f>VLOOKUP(C2590,accounts!$A$2:$F$9615,5,FALSE)</f>
        <v>West</v>
      </c>
      <c r="Q2590" t="b">
        <f t="shared" si="41"/>
        <v>1</v>
      </c>
      <c r="R2590" t="e">
        <f>INDEX(removed_duplicate_rows!$A$5:$A$39,MATCH(wins!A2590,removed_duplicate_rows!$A$5:$A$39,0))</f>
        <v>#N/A</v>
      </c>
    </row>
    <row r="2591" spans="1:18" ht="15.75" customHeight="1" x14ac:dyDescent="0.2">
      <c r="A2591" t="s">
        <v>7902</v>
      </c>
      <c r="B2591" t="s">
        <v>7903</v>
      </c>
      <c r="C2591" t="s">
        <v>7904</v>
      </c>
      <c r="D2591" s="10">
        <v>45843</v>
      </c>
      <c r="E2591" t="s">
        <v>4832</v>
      </c>
      <c r="F2591">
        <v>9</v>
      </c>
      <c r="G2591" t="s">
        <v>53</v>
      </c>
      <c r="H2591" t="s">
        <v>3729</v>
      </c>
      <c r="I2591" t="s">
        <v>55</v>
      </c>
      <c r="J2591">
        <v>1</v>
      </c>
      <c r="K2591">
        <v>12256</v>
      </c>
      <c r="L2591" t="str">
        <f>IFERROR(INDEX(play_attribution!$B$2:$B$328,MATCH(A2591,play_attribution!$A$2:$A$328,0)),"")</f>
        <v/>
      </c>
      <c r="M2591" t="str">
        <f>VLOOKUP(H2591,seller_roster!$A$2:$B$85,2,FALSE)</f>
        <v>True Ito</v>
      </c>
      <c r="N2591" t="str">
        <f>VLOOKUP(C2591,accounts!$A$2:$F$9615,2,FALSE)</f>
        <v>Professional Services</v>
      </c>
      <c r="O2591" t="str">
        <f>VLOOKUP(C2591,accounts!$A$2:$F$9615,3,FALSE)</f>
        <v>$5M-$10M</v>
      </c>
      <c r="P2591" t="str">
        <f>VLOOKUP(C2591,accounts!$A$2:$F$9615,5,FALSE)</f>
        <v>East</v>
      </c>
      <c r="Q2591" t="b">
        <f t="shared" si="41"/>
        <v>1</v>
      </c>
      <c r="R2591" t="e">
        <f>INDEX(removed_duplicate_rows!$A$5:$A$39,MATCH(wins!A2591,removed_duplicate_rows!$A$5:$A$39,0))</f>
        <v>#N/A</v>
      </c>
    </row>
    <row r="2592" spans="1:18" ht="15.75" customHeight="1" x14ac:dyDescent="0.2">
      <c r="A2592" t="s">
        <v>7905</v>
      </c>
      <c r="B2592" t="s">
        <v>7906</v>
      </c>
      <c r="C2592" t="s">
        <v>7907</v>
      </c>
      <c r="D2592" s="10">
        <v>45843</v>
      </c>
      <c r="E2592" t="s">
        <v>4832</v>
      </c>
      <c r="F2592">
        <v>9</v>
      </c>
      <c r="G2592" t="s">
        <v>53</v>
      </c>
      <c r="H2592" t="s">
        <v>505</v>
      </c>
      <c r="I2592" t="s">
        <v>55</v>
      </c>
      <c r="J2592">
        <v>1</v>
      </c>
      <c r="K2592">
        <v>26997</v>
      </c>
      <c r="L2592" t="str">
        <f>IFERROR(INDEX(play_attribution!$B$2:$B$328,MATCH(A2592,play_attribution!$A$2:$A$328,0)),"")</f>
        <v/>
      </c>
      <c r="M2592" t="str">
        <f>VLOOKUP(H2592,seller_roster!$A$2:$B$85,2,FALSE)</f>
        <v>Xen Mbeki</v>
      </c>
      <c r="N2592" t="str">
        <f>VLOOKUP(C2592,accounts!$A$2:$F$9615,2,FALSE)</f>
        <v>Professional Services</v>
      </c>
      <c r="O2592" t="str">
        <f>VLOOKUP(C2592,accounts!$A$2:$F$9615,3,FALSE)</f>
        <v>$5M-$10M</v>
      </c>
      <c r="P2592" t="str">
        <f>VLOOKUP(C2592,accounts!$A$2:$F$9615,5,FALSE)</f>
        <v>Central</v>
      </c>
      <c r="Q2592" t="b">
        <f t="shared" si="41"/>
        <v>1</v>
      </c>
      <c r="R2592" t="e">
        <f>INDEX(removed_duplicate_rows!$A$5:$A$39,MATCH(wins!A2592,removed_duplicate_rows!$A$5:$A$39,0))</f>
        <v>#N/A</v>
      </c>
    </row>
    <row r="2593" spans="1:18" ht="15.75" customHeight="1" x14ac:dyDescent="0.2">
      <c r="A2593" t="s">
        <v>7908</v>
      </c>
      <c r="B2593" t="s">
        <v>7909</v>
      </c>
      <c r="C2593" t="s">
        <v>7910</v>
      </c>
      <c r="D2593" s="10">
        <v>45843</v>
      </c>
      <c r="E2593" t="s">
        <v>4832</v>
      </c>
      <c r="F2593">
        <v>9</v>
      </c>
      <c r="G2593" t="s">
        <v>53</v>
      </c>
      <c r="H2593" t="s">
        <v>65</v>
      </c>
      <c r="I2593" t="s">
        <v>55</v>
      </c>
      <c r="J2593">
        <v>1</v>
      </c>
      <c r="K2593">
        <v>25798</v>
      </c>
      <c r="L2593" t="str">
        <f>IFERROR(INDEX(play_attribution!$B$2:$B$328,MATCH(A2593,play_attribution!$A$2:$A$328,0)),"")</f>
        <v/>
      </c>
      <c r="M2593" t="str">
        <f>VLOOKUP(H2593,seller_roster!$A$2:$B$85,2,FALSE)</f>
        <v>Bryn Moreau</v>
      </c>
      <c r="N2593" t="str">
        <f>VLOOKUP(C2593,accounts!$A$2:$F$9615,2,FALSE)</f>
        <v>Wholesale &amp; Distribution</v>
      </c>
      <c r="O2593" t="str">
        <f>VLOOKUP(C2593,accounts!$A$2:$F$9615,3,FALSE)</f>
        <v>$5M-$10M</v>
      </c>
      <c r="P2593" t="str">
        <f>VLOOKUP(C2593,accounts!$A$2:$F$9615,5,FALSE)</f>
        <v>West</v>
      </c>
      <c r="Q2593" t="b">
        <f t="shared" si="41"/>
        <v>1</v>
      </c>
      <c r="R2593" t="e">
        <f>INDEX(removed_duplicate_rows!$A$5:$A$39,MATCH(wins!A2593,removed_duplicate_rows!$A$5:$A$39,0))</f>
        <v>#N/A</v>
      </c>
    </row>
    <row r="2594" spans="1:18" ht="15.75" customHeight="1" x14ac:dyDescent="0.2">
      <c r="A2594" t="s">
        <v>7911</v>
      </c>
      <c r="B2594" t="s">
        <v>7912</v>
      </c>
      <c r="C2594" t="s">
        <v>7913</v>
      </c>
      <c r="D2594" s="10">
        <v>45843</v>
      </c>
      <c r="E2594" t="s">
        <v>4832</v>
      </c>
      <c r="F2594">
        <v>9</v>
      </c>
      <c r="G2594" t="s">
        <v>53</v>
      </c>
      <c r="H2594" t="s">
        <v>495</v>
      </c>
      <c r="I2594" t="s">
        <v>55</v>
      </c>
      <c r="J2594">
        <v>1</v>
      </c>
      <c r="K2594">
        <v>15323</v>
      </c>
      <c r="L2594" t="str">
        <f>IFERROR(INDEX(play_attribution!$B$2:$B$328,MATCH(A2594,play_attribution!$A$2:$A$328,0)),"")</f>
        <v/>
      </c>
      <c r="M2594" t="str">
        <f>VLOOKUP(H2594,seller_roster!$A$2:$B$85,2,FALSE)</f>
        <v>Gio Ferro</v>
      </c>
      <c r="N2594" t="str">
        <f>VLOOKUP(C2594,accounts!$A$2:$F$9615,2,FALSE)</f>
        <v>Field Services</v>
      </c>
      <c r="O2594" t="str">
        <f>VLOOKUP(C2594,accounts!$A$2:$F$9615,3,FALSE)</f>
        <v>&gt;$10M</v>
      </c>
      <c r="P2594" t="str">
        <f>VLOOKUP(C2594,accounts!$A$2:$F$9615,5,FALSE)</f>
        <v>West</v>
      </c>
      <c r="Q2594" t="b">
        <f t="shared" si="41"/>
        <v>1</v>
      </c>
      <c r="R2594" t="e">
        <f>INDEX(removed_duplicate_rows!$A$5:$A$39,MATCH(wins!A2594,removed_duplicate_rows!$A$5:$A$39,0))</f>
        <v>#N/A</v>
      </c>
    </row>
    <row r="2595" spans="1:18" ht="15.75" customHeight="1" x14ac:dyDescent="0.2">
      <c r="A2595" t="s">
        <v>7914</v>
      </c>
      <c r="B2595" t="s">
        <v>7915</v>
      </c>
      <c r="C2595" t="s">
        <v>7916</v>
      </c>
      <c r="D2595" s="10">
        <v>45843</v>
      </c>
      <c r="E2595" t="s">
        <v>4832</v>
      </c>
      <c r="F2595">
        <v>9</v>
      </c>
      <c r="G2595" t="s">
        <v>77</v>
      </c>
      <c r="H2595" t="s">
        <v>147</v>
      </c>
      <c r="I2595" t="s">
        <v>79</v>
      </c>
      <c r="J2595">
        <v>1</v>
      </c>
      <c r="K2595">
        <v>7979</v>
      </c>
      <c r="L2595" t="str">
        <f>IFERROR(INDEX(play_attribution!$B$2:$B$328,MATCH(A2595,play_attribution!$A$2:$A$328,0)),"")</f>
        <v/>
      </c>
      <c r="M2595" t="str">
        <f>VLOOKUP(H2595,seller_roster!$A$2:$B$85,2,FALSE)</f>
        <v>Riley Tran</v>
      </c>
      <c r="N2595" t="str">
        <f>VLOOKUP(C2595,accounts!$A$2:$F$9615,2,FALSE)</f>
        <v>Logistics</v>
      </c>
      <c r="O2595" t="str">
        <f>VLOOKUP(C2595,accounts!$A$2:$F$9615,3,FALSE)</f>
        <v>$1M-$2.5M</v>
      </c>
      <c r="P2595" t="str">
        <f>VLOOKUP(C2595,accounts!$A$2:$F$9615,5,FALSE)</f>
        <v>East</v>
      </c>
      <c r="Q2595" t="b">
        <f t="shared" si="41"/>
        <v>1</v>
      </c>
      <c r="R2595" t="e">
        <f>INDEX(removed_duplicate_rows!$A$5:$A$39,MATCH(wins!A2595,removed_duplicate_rows!$A$5:$A$39,0))</f>
        <v>#N/A</v>
      </c>
    </row>
    <row r="2596" spans="1:18" ht="15.75" customHeight="1" x14ac:dyDescent="0.2">
      <c r="A2596" t="s">
        <v>7917</v>
      </c>
      <c r="B2596" t="s">
        <v>7918</v>
      </c>
      <c r="C2596" t="s">
        <v>7919</v>
      </c>
      <c r="D2596" s="10">
        <v>45843</v>
      </c>
      <c r="E2596" t="s">
        <v>4832</v>
      </c>
      <c r="F2596">
        <v>9</v>
      </c>
      <c r="G2596" t="s">
        <v>77</v>
      </c>
      <c r="H2596" t="s">
        <v>83</v>
      </c>
      <c r="I2596" t="s">
        <v>55</v>
      </c>
      <c r="J2596">
        <v>1</v>
      </c>
      <c r="K2596">
        <v>7262</v>
      </c>
      <c r="L2596" t="str">
        <f>IFERROR(INDEX(play_attribution!$B$2:$B$328,MATCH(A2596,play_attribution!$A$2:$A$328,0)),"")</f>
        <v/>
      </c>
      <c r="M2596" t="str">
        <f>VLOOKUP(H2596,seller_roster!$A$2:$B$85,2,FALSE)</f>
        <v>Sage Ruiz</v>
      </c>
      <c r="N2596" t="str">
        <f>VLOOKUP(C2596,accounts!$A$2:$F$9615,2,FALSE)</f>
        <v>Wholesale &amp; Distribution</v>
      </c>
      <c r="O2596" t="str">
        <f>VLOOKUP(C2596,accounts!$A$2:$F$9615,3,FALSE)</f>
        <v>&gt;$10M</v>
      </c>
      <c r="P2596" t="str">
        <f>VLOOKUP(C2596,accounts!$A$2:$F$9615,5,FALSE)</f>
        <v>East</v>
      </c>
      <c r="Q2596" t="b">
        <f t="shared" si="41"/>
        <v>1</v>
      </c>
      <c r="R2596" t="e">
        <f>INDEX(removed_duplicate_rows!$A$5:$A$39,MATCH(wins!A2596,removed_duplicate_rows!$A$5:$A$39,0))</f>
        <v>#N/A</v>
      </c>
    </row>
    <row r="2597" spans="1:18" ht="15.75" customHeight="1" x14ac:dyDescent="0.2">
      <c r="A2597" t="s">
        <v>7920</v>
      </c>
      <c r="B2597" t="s">
        <v>7921</v>
      </c>
      <c r="C2597" t="s">
        <v>7922</v>
      </c>
      <c r="D2597" s="10">
        <v>45843</v>
      </c>
      <c r="E2597" t="s">
        <v>4832</v>
      </c>
      <c r="F2597">
        <v>9</v>
      </c>
      <c r="G2597" t="s">
        <v>77</v>
      </c>
      <c r="H2597" t="s">
        <v>95</v>
      </c>
      <c r="I2597" t="s">
        <v>79</v>
      </c>
      <c r="J2597">
        <v>1</v>
      </c>
      <c r="K2597">
        <v>14275</v>
      </c>
      <c r="L2597" t="str">
        <f>IFERROR(INDEX(play_attribution!$B$2:$B$328,MATCH(A2597,play_attribution!$A$2:$A$328,0)),"")</f>
        <v/>
      </c>
      <c r="M2597" t="str">
        <f>VLOOKUP(H2597,seller_roster!$A$2:$B$85,2,FALSE)</f>
        <v>Frankie Ferro</v>
      </c>
      <c r="N2597" t="str">
        <f>VLOOKUP(C2597,accounts!$A$2:$F$9615,2,FALSE)</f>
        <v>Field Services</v>
      </c>
      <c r="O2597" t="str">
        <f>VLOOKUP(C2597,accounts!$A$2:$F$9615,3,FALSE)</f>
        <v>$1M-$2.5M</v>
      </c>
      <c r="P2597" t="str">
        <f>VLOOKUP(C2597,accounts!$A$2:$F$9615,5,FALSE)</f>
        <v>West</v>
      </c>
      <c r="Q2597" t="b">
        <f t="shared" si="41"/>
        <v>1</v>
      </c>
      <c r="R2597" t="e">
        <f>INDEX(removed_duplicate_rows!$A$5:$A$39,MATCH(wins!A2597,removed_duplicate_rows!$A$5:$A$39,0))</f>
        <v>#N/A</v>
      </c>
    </row>
    <row r="2598" spans="1:18" ht="15.75" customHeight="1" x14ac:dyDescent="0.2">
      <c r="A2598" t="s">
        <v>7923</v>
      </c>
      <c r="B2598" t="s">
        <v>7924</v>
      </c>
      <c r="C2598" t="s">
        <v>7925</v>
      </c>
      <c r="D2598" s="10">
        <v>45843</v>
      </c>
      <c r="E2598" t="s">
        <v>4832</v>
      </c>
      <c r="F2598">
        <v>9</v>
      </c>
      <c r="G2598" t="s">
        <v>77</v>
      </c>
      <c r="H2598" t="s">
        <v>140</v>
      </c>
      <c r="I2598" t="s">
        <v>79</v>
      </c>
      <c r="J2598">
        <v>1</v>
      </c>
      <c r="K2598">
        <v>8082</v>
      </c>
      <c r="L2598" t="str">
        <f>IFERROR(INDEX(play_attribution!$B$2:$B$328,MATCH(A2598,play_attribution!$A$2:$A$328,0)),"")</f>
        <v/>
      </c>
      <c r="M2598" t="str">
        <f>VLOOKUP(H2598,seller_roster!$A$2:$B$85,2,FALSE)</f>
        <v>Lane Lindqvist</v>
      </c>
      <c r="N2598" t="str">
        <f>VLOOKUP(C2598,accounts!$A$2:$F$9615,2,FALSE)</f>
        <v>Professional Services</v>
      </c>
      <c r="O2598" t="str">
        <f>VLOOKUP(C2598,accounts!$A$2:$F$9615,3,FALSE)</f>
        <v>$2.5M-$5M</v>
      </c>
      <c r="P2598" t="str">
        <f>VLOOKUP(C2598,accounts!$A$2:$F$9615,5,FALSE)</f>
        <v>East</v>
      </c>
      <c r="Q2598" t="b">
        <f t="shared" si="41"/>
        <v>1</v>
      </c>
      <c r="R2598" t="e">
        <f>INDEX(removed_duplicate_rows!$A$5:$A$39,MATCH(wins!A2598,removed_duplicate_rows!$A$5:$A$39,0))</f>
        <v>#N/A</v>
      </c>
    </row>
    <row r="2599" spans="1:18" ht="15.75" customHeight="1" x14ac:dyDescent="0.2">
      <c r="A2599" t="s">
        <v>7926</v>
      </c>
      <c r="B2599" t="s">
        <v>7927</v>
      </c>
      <c r="C2599" t="s">
        <v>7928</v>
      </c>
      <c r="D2599" s="10">
        <v>45843</v>
      </c>
      <c r="E2599" t="s">
        <v>4832</v>
      </c>
      <c r="F2599">
        <v>9</v>
      </c>
      <c r="G2599" t="s">
        <v>77</v>
      </c>
      <c r="H2599" t="s">
        <v>151</v>
      </c>
      <c r="I2599" t="s">
        <v>79</v>
      </c>
      <c r="J2599">
        <v>1</v>
      </c>
      <c r="K2599">
        <v>12454</v>
      </c>
      <c r="L2599" t="str">
        <f>IFERROR(INDEX(play_attribution!$B$2:$B$328,MATCH(A2599,play_attribution!$A$2:$A$328,0)),"")</f>
        <v/>
      </c>
      <c r="M2599" t="str">
        <f>VLOOKUP(H2599,seller_roster!$A$2:$B$85,2,FALSE)</f>
        <v>Marley Lindqvist</v>
      </c>
      <c r="N2599" t="str">
        <f>VLOOKUP(C2599,accounts!$A$2:$F$9615,2,FALSE)</f>
        <v>Field Services</v>
      </c>
      <c r="O2599" t="str">
        <f>VLOOKUP(C2599,accounts!$A$2:$F$9615,3,FALSE)</f>
        <v>$2.5M-$5M</v>
      </c>
      <c r="P2599" t="str">
        <f>VLOOKUP(C2599,accounts!$A$2:$F$9615,5,FALSE)</f>
        <v>East</v>
      </c>
      <c r="Q2599" t="b">
        <f t="shared" si="41"/>
        <v>1</v>
      </c>
      <c r="R2599" t="e">
        <f>INDEX(removed_duplicate_rows!$A$5:$A$39,MATCH(wins!A2599,removed_duplicate_rows!$A$5:$A$39,0))</f>
        <v>#N/A</v>
      </c>
    </row>
    <row r="2600" spans="1:18" ht="15.75" customHeight="1" x14ac:dyDescent="0.2">
      <c r="A2600" t="s">
        <v>7929</v>
      </c>
      <c r="B2600" t="s">
        <v>7930</v>
      </c>
      <c r="C2600" t="s">
        <v>7931</v>
      </c>
      <c r="D2600" s="10">
        <v>45843</v>
      </c>
      <c r="E2600" t="s">
        <v>4832</v>
      </c>
      <c r="F2600">
        <v>9</v>
      </c>
      <c r="G2600" t="s">
        <v>77</v>
      </c>
      <c r="H2600" t="s">
        <v>133</v>
      </c>
      <c r="I2600" t="s">
        <v>79</v>
      </c>
      <c r="J2600">
        <v>1</v>
      </c>
      <c r="K2600">
        <v>9854</v>
      </c>
      <c r="L2600" t="str">
        <f>IFERROR(INDEX(play_attribution!$B$2:$B$328,MATCH(A2600,play_attribution!$A$2:$A$328,0)),"")</f>
        <v/>
      </c>
      <c r="M2600" t="str">
        <f>VLOOKUP(H2600,seller_roster!$A$2:$B$85,2,FALSE)</f>
        <v>Devon Tran</v>
      </c>
      <c r="N2600" t="str">
        <f>VLOOKUP(C2600,accounts!$A$2:$F$9615,2,FALSE)</f>
        <v>Logistics</v>
      </c>
      <c r="O2600" t="str">
        <f>VLOOKUP(C2600,accounts!$A$2:$F$9615,3,FALSE)</f>
        <v>$2.5M-$5M</v>
      </c>
      <c r="P2600" t="str">
        <f>VLOOKUP(C2600,accounts!$A$2:$F$9615,5,FALSE)</f>
        <v>Central</v>
      </c>
      <c r="Q2600" t="b">
        <f t="shared" si="41"/>
        <v>1</v>
      </c>
      <c r="R2600" t="e">
        <f>INDEX(removed_duplicate_rows!$A$5:$A$39,MATCH(wins!A2600,removed_duplicate_rows!$A$5:$A$39,0))</f>
        <v>#N/A</v>
      </c>
    </row>
    <row r="2601" spans="1:18" ht="15.75" customHeight="1" x14ac:dyDescent="0.2">
      <c r="A2601" t="s">
        <v>7932</v>
      </c>
      <c r="B2601" t="s">
        <v>7933</v>
      </c>
      <c r="C2601" t="s">
        <v>7934</v>
      </c>
      <c r="D2601" s="10">
        <v>45843</v>
      </c>
      <c r="E2601" t="s">
        <v>4832</v>
      </c>
      <c r="F2601">
        <v>9</v>
      </c>
      <c r="G2601" t="s">
        <v>77</v>
      </c>
      <c r="H2601" t="s">
        <v>618</v>
      </c>
      <c r="I2601" t="s">
        <v>55</v>
      </c>
      <c r="J2601">
        <v>1</v>
      </c>
      <c r="K2601">
        <v>11634</v>
      </c>
      <c r="L2601" t="str">
        <f>IFERROR(INDEX(play_attribution!$B$2:$B$328,MATCH(A2601,play_attribution!$A$2:$A$328,0)),"")</f>
        <v/>
      </c>
      <c r="M2601" t="str">
        <f>VLOOKUP(H2601,seller_roster!$A$2:$B$85,2,FALSE)</f>
        <v>Parker Reyes</v>
      </c>
      <c r="N2601" t="str">
        <f>VLOOKUP(C2601,accounts!$A$2:$F$9615,2,FALSE)</f>
        <v>Nonprofit</v>
      </c>
      <c r="O2601" t="str">
        <f>VLOOKUP(C2601,accounts!$A$2:$F$9615,3,FALSE)</f>
        <v>$1M-$2.5M</v>
      </c>
      <c r="P2601" t="str">
        <f>VLOOKUP(C2601,accounts!$A$2:$F$9615,5,FALSE)</f>
        <v>West</v>
      </c>
      <c r="Q2601" t="b">
        <f t="shared" si="41"/>
        <v>1</v>
      </c>
      <c r="R2601" t="e">
        <f>INDEX(removed_duplicate_rows!$A$5:$A$39,MATCH(wins!A2601,removed_duplicate_rows!$A$5:$A$39,0))</f>
        <v>#N/A</v>
      </c>
    </row>
    <row r="2602" spans="1:18" ht="15.75" customHeight="1" x14ac:dyDescent="0.2">
      <c r="A2602" t="s">
        <v>7935</v>
      </c>
      <c r="B2602" t="s">
        <v>7936</v>
      </c>
      <c r="C2602" t="s">
        <v>7937</v>
      </c>
      <c r="D2602" s="10">
        <v>45843</v>
      </c>
      <c r="E2602" t="s">
        <v>4832</v>
      </c>
      <c r="F2602">
        <v>9</v>
      </c>
      <c r="G2602" t="s">
        <v>77</v>
      </c>
      <c r="H2602" t="s">
        <v>78</v>
      </c>
      <c r="I2602" t="s">
        <v>79</v>
      </c>
      <c r="J2602">
        <v>1</v>
      </c>
      <c r="K2602">
        <v>7064</v>
      </c>
      <c r="L2602" t="str">
        <f>IFERROR(INDEX(play_attribution!$B$2:$B$328,MATCH(A2602,play_attribution!$A$2:$A$328,0)),"")</f>
        <v/>
      </c>
      <c r="M2602" t="str">
        <f>VLOOKUP(H2602,seller_roster!$A$2:$B$85,2,FALSE)</f>
        <v>Lennon Ferro</v>
      </c>
      <c r="N2602" t="str">
        <f>VLOOKUP(C2602,accounts!$A$2:$F$9615,2,FALSE)</f>
        <v>Professional Services</v>
      </c>
      <c r="O2602" t="str">
        <f>VLOOKUP(C2602,accounts!$A$2:$F$9615,3,FALSE)</f>
        <v>&gt;$10M</v>
      </c>
      <c r="P2602" t="str">
        <f>VLOOKUP(C2602,accounts!$A$2:$F$9615,5,FALSE)</f>
        <v>West</v>
      </c>
      <c r="Q2602" t="b">
        <f t="shared" si="41"/>
        <v>1</v>
      </c>
      <c r="R2602" t="e">
        <f>INDEX(removed_duplicate_rows!$A$5:$A$39,MATCH(wins!A2602,removed_duplicate_rows!$A$5:$A$39,0))</f>
        <v>#N/A</v>
      </c>
    </row>
    <row r="2603" spans="1:18" ht="15.75" customHeight="1" x14ac:dyDescent="0.2">
      <c r="A2603" t="s">
        <v>7938</v>
      </c>
      <c r="B2603" t="s">
        <v>7939</v>
      </c>
      <c r="C2603" t="s">
        <v>7940</v>
      </c>
      <c r="D2603" s="10">
        <v>45843</v>
      </c>
      <c r="E2603" t="s">
        <v>4832</v>
      </c>
      <c r="F2603">
        <v>9</v>
      </c>
      <c r="G2603" t="s">
        <v>77</v>
      </c>
      <c r="H2603" t="s">
        <v>83</v>
      </c>
      <c r="I2603" t="s">
        <v>79</v>
      </c>
      <c r="J2603">
        <v>1</v>
      </c>
      <c r="K2603">
        <v>6038</v>
      </c>
      <c r="L2603" t="str">
        <f>IFERROR(INDEX(play_attribution!$B$2:$B$328,MATCH(A2603,play_attribution!$A$2:$A$328,0)),"")</f>
        <v/>
      </c>
      <c r="M2603" t="str">
        <f>VLOOKUP(H2603,seller_roster!$A$2:$B$85,2,FALSE)</f>
        <v>Sage Ruiz</v>
      </c>
      <c r="N2603" t="str">
        <f>VLOOKUP(C2603,accounts!$A$2:$F$9615,2,FALSE)</f>
        <v>Manufacturing</v>
      </c>
      <c r="O2603" t="str">
        <f>VLOOKUP(C2603,accounts!$A$2:$F$9615,3,FALSE)</f>
        <v>$5M-$10M</v>
      </c>
      <c r="P2603" t="str">
        <f>VLOOKUP(C2603,accounts!$A$2:$F$9615,5,FALSE)</f>
        <v>East</v>
      </c>
      <c r="Q2603" t="b">
        <f t="shared" si="41"/>
        <v>1</v>
      </c>
      <c r="R2603" t="e">
        <f>INDEX(removed_duplicate_rows!$A$5:$A$39,MATCH(wins!A2603,removed_duplicate_rows!$A$5:$A$39,0))</f>
        <v>#N/A</v>
      </c>
    </row>
    <row r="2604" spans="1:18" ht="15.75" customHeight="1" x14ac:dyDescent="0.2">
      <c r="A2604" t="s">
        <v>7941</v>
      </c>
      <c r="B2604" t="s">
        <v>7942</v>
      </c>
      <c r="C2604" t="s">
        <v>7943</v>
      </c>
      <c r="D2604" s="10">
        <v>45843</v>
      </c>
      <c r="E2604" t="s">
        <v>4832</v>
      </c>
      <c r="F2604">
        <v>9</v>
      </c>
      <c r="G2604" t="s">
        <v>77</v>
      </c>
      <c r="H2604" t="s">
        <v>87</v>
      </c>
      <c r="I2604" t="s">
        <v>79</v>
      </c>
      <c r="J2604">
        <v>1</v>
      </c>
      <c r="K2604">
        <v>9560</v>
      </c>
      <c r="L2604" t="str">
        <f>IFERROR(INDEX(play_attribution!$B$2:$B$328,MATCH(A2604,play_attribution!$A$2:$A$328,0)),"")</f>
        <v/>
      </c>
      <c r="M2604" t="str">
        <f>VLOOKUP(H2604,seller_roster!$A$2:$B$85,2,FALSE)</f>
        <v>Harper Tran</v>
      </c>
      <c r="N2604" t="str">
        <f>VLOOKUP(C2604,accounts!$A$2:$F$9615,2,FALSE)</f>
        <v>Construction</v>
      </c>
      <c r="O2604" t="str">
        <f>VLOOKUP(C2604,accounts!$A$2:$F$9615,3,FALSE)</f>
        <v>$2.5M-$5M</v>
      </c>
      <c r="P2604" t="str">
        <f>VLOOKUP(C2604,accounts!$A$2:$F$9615,5,FALSE)</f>
        <v>West</v>
      </c>
      <c r="Q2604" t="b">
        <f t="shared" si="41"/>
        <v>1</v>
      </c>
      <c r="R2604" t="e">
        <f>INDEX(removed_duplicate_rows!$A$5:$A$39,MATCH(wins!A2604,removed_duplicate_rows!$A$5:$A$39,0))</f>
        <v>#N/A</v>
      </c>
    </row>
    <row r="2605" spans="1:18" ht="15.75" customHeight="1" x14ac:dyDescent="0.2">
      <c r="A2605" t="s">
        <v>7944</v>
      </c>
      <c r="B2605" t="s">
        <v>7945</v>
      </c>
      <c r="C2605" t="s">
        <v>7946</v>
      </c>
      <c r="D2605" s="10">
        <v>45843</v>
      </c>
      <c r="E2605" t="s">
        <v>4832</v>
      </c>
      <c r="F2605">
        <v>9</v>
      </c>
      <c r="G2605" t="s">
        <v>77</v>
      </c>
      <c r="H2605" t="s">
        <v>87</v>
      </c>
      <c r="I2605" t="s">
        <v>79</v>
      </c>
      <c r="J2605">
        <v>1</v>
      </c>
      <c r="K2605">
        <v>7750</v>
      </c>
      <c r="L2605" t="str">
        <f>IFERROR(INDEX(play_attribution!$B$2:$B$328,MATCH(A2605,play_attribution!$A$2:$A$328,0)),"")</f>
        <v/>
      </c>
      <c r="M2605" t="str">
        <f>VLOOKUP(H2605,seller_roster!$A$2:$B$85,2,FALSE)</f>
        <v>Harper Tran</v>
      </c>
      <c r="N2605" t="str">
        <f>VLOOKUP(C2605,accounts!$A$2:$F$9615,2,FALSE)</f>
        <v>Construction</v>
      </c>
      <c r="O2605" t="str">
        <f>VLOOKUP(C2605,accounts!$A$2:$F$9615,3,FALSE)</f>
        <v>&lt;$1M</v>
      </c>
      <c r="P2605" t="str">
        <f>VLOOKUP(C2605,accounts!$A$2:$F$9615,5,FALSE)</f>
        <v>Central</v>
      </c>
      <c r="Q2605" t="b">
        <f t="shared" si="41"/>
        <v>1</v>
      </c>
      <c r="R2605" t="e">
        <f>INDEX(removed_duplicate_rows!$A$5:$A$39,MATCH(wins!A2605,removed_duplicate_rows!$A$5:$A$39,0))</f>
        <v>#N/A</v>
      </c>
    </row>
    <row r="2606" spans="1:18" ht="15.75" customHeight="1" x14ac:dyDescent="0.2">
      <c r="A2606" t="s">
        <v>7947</v>
      </c>
      <c r="B2606" t="s">
        <v>7948</v>
      </c>
      <c r="C2606" t="s">
        <v>7949</v>
      </c>
      <c r="D2606" s="10">
        <v>45843</v>
      </c>
      <c r="E2606" t="s">
        <v>4832</v>
      </c>
      <c r="F2606">
        <v>9</v>
      </c>
      <c r="G2606" t="s">
        <v>77</v>
      </c>
      <c r="H2606" t="s">
        <v>173</v>
      </c>
      <c r="I2606" t="s">
        <v>79</v>
      </c>
      <c r="J2606">
        <v>1</v>
      </c>
      <c r="K2606">
        <v>7643</v>
      </c>
      <c r="L2606" t="str">
        <f>IFERROR(INDEX(play_attribution!$B$2:$B$328,MATCH(A2606,play_attribution!$A$2:$A$328,0)),"")</f>
        <v/>
      </c>
      <c r="M2606" t="str">
        <f>VLOOKUP(H2606,seller_roster!$A$2:$B$85,2,FALSE)</f>
        <v>Pia Reyes</v>
      </c>
      <c r="N2606" t="str">
        <f>VLOOKUP(C2606,accounts!$A$2:$F$9615,2,FALSE)</f>
        <v>Wholesale &amp; Distribution</v>
      </c>
      <c r="O2606" t="str">
        <f>VLOOKUP(C2606,accounts!$A$2:$F$9615,3,FALSE)</f>
        <v>$2.5M-$5M</v>
      </c>
      <c r="P2606" t="str">
        <f>VLOOKUP(C2606,accounts!$A$2:$F$9615,5,FALSE)</f>
        <v>West</v>
      </c>
      <c r="Q2606" t="b">
        <f t="shared" si="41"/>
        <v>1</v>
      </c>
      <c r="R2606" t="e">
        <f>INDEX(removed_duplicate_rows!$A$5:$A$39,MATCH(wins!A2606,removed_duplicate_rows!$A$5:$A$39,0))</f>
        <v>#N/A</v>
      </c>
    </row>
    <row r="2607" spans="1:18" ht="15.75" customHeight="1" x14ac:dyDescent="0.2">
      <c r="A2607" t="s">
        <v>7950</v>
      </c>
      <c r="B2607" t="s">
        <v>7951</v>
      </c>
      <c r="C2607" t="s">
        <v>7952</v>
      </c>
      <c r="D2607" s="10">
        <v>45843</v>
      </c>
      <c r="E2607" t="s">
        <v>4832</v>
      </c>
      <c r="F2607">
        <v>9</v>
      </c>
      <c r="G2607" t="s">
        <v>77</v>
      </c>
      <c r="H2607" t="s">
        <v>140</v>
      </c>
      <c r="I2607" t="s">
        <v>79</v>
      </c>
      <c r="J2607">
        <v>1</v>
      </c>
      <c r="K2607">
        <v>6496</v>
      </c>
      <c r="L2607" t="str">
        <f>IFERROR(INDEX(play_attribution!$B$2:$B$328,MATCH(A2607,play_attribution!$A$2:$A$328,0)),"")</f>
        <v/>
      </c>
      <c r="M2607" t="str">
        <f>VLOOKUP(H2607,seller_roster!$A$2:$B$85,2,FALSE)</f>
        <v>Lane Lindqvist</v>
      </c>
      <c r="N2607" t="str">
        <f>VLOOKUP(C2607,accounts!$A$2:$F$9615,2,FALSE)</f>
        <v>Hospitality Group</v>
      </c>
      <c r="O2607" t="str">
        <f>VLOOKUP(C2607,accounts!$A$2:$F$9615,3,FALSE)</f>
        <v>$5M-$10M</v>
      </c>
      <c r="P2607" t="str">
        <f>VLOOKUP(C2607,accounts!$A$2:$F$9615,5,FALSE)</f>
        <v>West</v>
      </c>
      <c r="Q2607" t="b">
        <f t="shared" si="41"/>
        <v>1</v>
      </c>
      <c r="R2607" t="e">
        <f>INDEX(removed_duplicate_rows!$A$5:$A$39,MATCH(wins!A2607,removed_duplicate_rows!$A$5:$A$39,0))</f>
        <v>#N/A</v>
      </c>
    </row>
    <row r="2608" spans="1:18" ht="15.75" customHeight="1" x14ac:dyDescent="0.2">
      <c r="A2608" t="s">
        <v>7953</v>
      </c>
      <c r="B2608" t="s">
        <v>7954</v>
      </c>
      <c r="C2608" t="s">
        <v>7955</v>
      </c>
      <c r="D2608" s="10">
        <v>45843</v>
      </c>
      <c r="E2608" t="s">
        <v>4832</v>
      </c>
      <c r="F2608">
        <v>9</v>
      </c>
      <c r="G2608" t="s">
        <v>77</v>
      </c>
      <c r="H2608" t="s">
        <v>210</v>
      </c>
      <c r="I2608" t="s">
        <v>79</v>
      </c>
      <c r="J2608">
        <v>1</v>
      </c>
      <c r="K2608">
        <v>9436</v>
      </c>
      <c r="L2608" t="str">
        <f>IFERROR(INDEX(play_attribution!$B$2:$B$328,MATCH(A2608,play_attribution!$A$2:$A$328,0)),"")</f>
        <v/>
      </c>
      <c r="M2608" t="str">
        <f>VLOOKUP(H2608,seller_roster!$A$2:$B$85,2,FALSE)</f>
        <v>Emerson Reyes</v>
      </c>
      <c r="N2608" t="str">
        <f>VLOOKUP(C2608,accounts!$A$2:$F$9615,2,FALSE)</f>
        <v>Construction</v>
      </c>
      <c r="O2608" t="str">
        <f>VLOOKUP(C2608,accounts!$A$2:$F$9615,3,FALSE)</f>
        <v>$2.5M-$5M</v>
      </c>
      <c r="P2608" t="str">
        <f>VLOOKUP(C2608,accounts!$A$2:$F$9615,5,FALSE)</f>
        <v>West</v>
      </c>
      <c r="Q2608" t="b">
        <f t="shared" si="41"/>
        <v>1</v>
      </c>
      <c r="R2608" t="e">
        <f>INDEX(removed_duplicate_rows!$A$5:$A$39,MATCH(wins!A2608,removed_duplicate_rows!$A$5:$A$39,0))</f>
        <v>#N/A</v>
      </c>
    </row>
    <row r="2609" spans="1:18" ht="15.75" customHeight="1" x14ac:dyDescent="0.2">
      <c r="A2609" t="s">
        <v>7956</v>
      </c>
      <c r="B2609" t="s">
        <v>7957</v>
      </c>
      <c r="C2609" t="s">
        <v>7958</v>
      </c>
      <c r="D2609" s="10">
        <v>45843</v>
      </c>
      <c r="E2609" t="s">
        <v>4832</v>
      </c>
      <c r="F2609">
        <v>9</v>
      </c>
      <c r="G2609" t="s">
        <v>77</v>
      </c>
      <c r="H2609" t="s">
        <v>140</v>
      </c>
      <c r="I2609" t="s">
        <v>79</v>
      </c>
      <c r="J2609">
        <v>1</v>
      </c>
      <c r="K2609">
        <v>11273</v>
      </c>
      <c r="L2609" t="str">
        <f>IFERROR(INDEX(play_attribution!$B$2:$B$328,MATCH(A2609,play_attribution!$A$2:$A$328,0)),"")</f>
        <v/>
      </c>
      <c r="M2609" t="str">
        <f>VLOOKUP(H2609,seller_roster!$A$2:$B$85,2,FALSE)</f>
        <v>Lane Lindqvist</v>
      </c>
      <c r="N2609" t="str">
        <f>VLOOKUP(C2609,accounts!$A$2:$F$9615,2,FALSE)</f>
        <v>Professional Services</v>
      </c>
      <c r="O2609" t="str">
        <f>VLOOKUP(C2609,accounts!$A$2:$F$9615,3,FALSE)</f>
        <v>$2.5M-$5M</v>
      </c>
      <c r="P2609" t="str">
        <f>VLOOKUP(C2609,accounts!$A$2:$F$9615,5,FALSE)</f>
        <v>West</v>
      </c>
      <c r="Q2609" t="b">
        <f t="shared" si="41"/>
        <v>1</v>
      </c>
      <c r="R2609" t="e">
        <f>INDEX(removed_duplicate_rows!$A$5:$A$39,MATCH(wins!A2609,removed_duplicate_rows!$A$5:$A$39,0))</f>
        <v>#N/A</v>
      </c>
    </row>
    <row r="2610" spans="1:18" ht="15.75" customHeight="1" x14ac:dyDescent="0.2">
      <c r="A2610" t="s">
        <v>7959</v>
      </c>
      <c r="B2610" t="s">
        <v>7960</v>
      </c>
      <c r="C2610" t="s">
        <v>7961</v>
      </c>
      <c r="D2610" s="10">
        <v>45843</v>
      </c>
      <c r="E2610" t="s">
        <v>4832</v>
      </c>
      <c r="F2610">
        <v>9</v>
      </c>
      <c r="G2610" t="s">
        <v>77</v>
      </c>
      <c r="H2610" t="s">
        <v>866</v>
      </c>
      <c r="I2610" t="s">
        <v>79</v>
      </c>
      <c r="J2610">
        <v>1</v>
      </c>
      <c r="K2610">
        <v>8773</v>
      </c>
      <c r="L2610" t="str">
        <f>IFERROR(INDEX(play_attribution!$B$2:$B$328,MATCH(A2610,play_attribution!$A$2:$A$328,0)),"")</f>
        <v/>
      </c>
      <c r="M2610" t="str">
        <f>VLOOKUP(H2610,seller_roster!$A$2:$B$85,2,FALSE)</f>
        <v>Kira Novak</v>
      </c>
      <c r="N2610" t="str">
        <f>VLOOKUP(C2610,accounts!$A$2:$F$9615,2,FALSE)</f>
        <v>Healthcare Services</v>
      </c>
      <c r="O2610" t="str">
        <f>VLOOKUP(C2610,accounts!$A$2:$F$9615,3,FALSE)</f>
        <v>$2.5M-$5M</v>
      </c>
      <c r="P2610" t="str">
        <f>VLOOKUP(C2610,accounts!$A$2:$F$9615,5,FALSE)</f>
        <v>East</v>
      </c>
      <c r="Q2610" t="b">
        <f t="shared" si="41"/>
        <v>1</v>
      </c>
      <c r="R2610" t="e">
        <f>INDEX(removed_duplicate_rows!$A$5:$A$39,MATCH(wins!A2610,removed_duplicate_rows!$A$5:$A$39,0))</f>
        <v>#N/A</v>
      </c>
    </row>
    <row r="2611" spans="1:18" ht="15.75" customHeight="1" x14ac:dyDescent="0.2">
      <c r="A2611" t="s">
        <v>7962</v>
      </c>
      <c r="B2611" t="s">
        <v>7963</v>
      </c>
      <c r="C2611" t="s">
        <v>7964</v>
      </c>
      <c r="D2611" s="10">
        <v>45843</v>
      </c>
      <c r="E2611" t="s">
        <v>4832</v>
      </c>
      <c r="F2611">
        <v>9</v>
      </c>
      <c r="G2611" t="s">
        <v>77</v>
      </c>
      <c r="H2611" t="s">
        <v>177</v>
      </c>
      <c r="I2611" t="s">
        <v>79</v>
      </c>
      <c r="J2611">
        <v>1</v>
      </c>
      <c r="K2611">
        <v>8118</v>
      </c>
      <c r="L2611" t="str">
        <f>IFERROR(INDEX(play_attribution!$B$2:$B$328,MATCH(A2611,play_attribution!$A$2:$A$328,0)),"")</f>
        <v/>
      </c>
      <c r="M2611" t="str">
        <f>VLOOKUP(H2611,seller_roster!$A$2:$B$85,2,FALSE)</f>
        <v>Gray Marsh</v>
      </c>
      <c r="N2611" t="str">
        <f>VLOOKUP(C2611,accounts!$A$2:$F$9615,2,FALSE)</f>
        <v>Healthcare Services</v>
      </c>
      <c r="O2611" t="str">
        <f>VLOOKUP(C2611,accounts!$A$2:$F$9615,3,FALSE)</f>
        <v>$5M-$10M</v>
      </c>
      <c r="P2611" t="str">
        <f>VLOOKUP(C2611,accounts!$A$2:$F$9615,5,FALSE)</f>
        <v>West</v>
      </c>
      <c r="Q2611" t="b">
        <f t="shared" si="41"/>
        <v>1</v>
      </c>
      <c r="R2611" t="e">
        <f>INDEX(removed_duplicate_rows!$A$5:$A$39,MATCH(wins!A2611,removed_duplicate_rows!$A$5:$A$39,0))</f>
        <v>#N/A</v>
      </c>
    </row>
    <row r="2612" spans="1:18" ht="15.75" customHeight="1" x14ac:dyDescent="0.2">
      <c r="A2612" t="s">
        <v>7965</v>
      </c>
      <c r="B2612" t="s">
        <v>7966</v>
      </c>
      <c r="C2612" t="s">
        <v>7967</v>
      </c>
      <c r="D2612" s="10">
        <v>45843</v>
      </c>
      <c r="E2612" t="s">
        <v>4832</v>
      </c>
      <c r="F2612">
        <v>9</v>
      </c>
      <c r="G2612" t="s">
        <v>77</v>
      </c>
      <c r="H2612" t="s">
        <v>159</v>
      </c>
      <c r="I2612" t="s">
        <v>79</v>
      </c>
      <c r="J2612">
        <v>1</v>
      </c>
      <c r="K2612">
        <v>8586</v>
      </c>
      <c r="L2612" t="str">
        <f>IFERROR(INDEX(play_attribution!$B$2:$B$328,MATCH(A2612,play_attribution!$A$2:$A$328,0)),"")</f>
        <v/>
      </c>
      <c r="M2612" t="str">
        <f>VLOOKUP(H2612,seller_roster!$A$2:$B$85,2,FALSE)</f>
        <v>Kai Bianchi</v>
      </c>
      <c r="N2612" t="str">
        <f>VLOOKUP(C2612,accounts!$A$2:$F$9615,2,FALSE)</f>
        <v>Healthcare Services</v>
      </c>
      <c r="O2612" t="str">
        <f>VLOOKUP(C2612,accounts!$A$2:$F$9615,3,FALSE)</f>
        <v>$1M-$2.5M</v>
      </c>
      <c r="P2612" t="str">
        <f>VLOOKUP(C2612,accounts!$A$2:$F$9615,5,FALSE)</f>
        <v>West</v>
      </c>
      <c r="Q2612" t="b">
        <f t="shared" si="41"/>
        <v>1</v>
      </c>
      <c r="R2612" t="e">
        <f>INDEX(removed_duplicate_rows!$A$5:$A$39,MATCH(wins!A2612,removed_duplicate_rows!$A$5:$A$39,0))</f>
        <v>#N/A</v>
      </c>
    </row>
    <row r="2613" spans="1:18" ht="15.75" customHeight="1" x14ac:dyDescent="0.2">
      <c r="A2613" t="s">
        <v>7968</v>
      </c>
      <c r="B2613" t="s">
        <v>7969</v>
      </c>
      <c r="C2613" t="s">
        <v>7970</v>
      </c>
      <c r="D2613" s="10">
        <v>45843</v>
      </c>
      <c r="E2613" t="s">
        <v>4832</v>
      </c>
      <c r="F2613">
        <v>9</v>
      </c>
      <c r="G2613" t="s">
        <v>77</v>
      </c>
      <c r="H2613" t="s">
        <v>133</v>
      </c>
      <c r="I2613" t="s">
        <v>79</v>
      </c>
      <c r="J2613">
        <v>1</v>
      </c>
      <c r="K2613">
        <v>7808</v>
      </c>
      <c r="L2613" t="str">
        <f>IFERROR(INDEX(play_attribution!$B$2:$B$328,MATCH(A2613,play_attribution!$A$2:$A$328,0)),"")</f>
        <v/>
      </c>
      <c r="M2613" t="str">
        <f>VLOOKUP(H2613,seller_roster!$A$2:$B$85,2,FALSE)</f>
        <v>Devon Tran</v>
      </c>
      <c r="N2613" t="str">
        <f>VLOOKUP(C2613,accounts!$A$2:$F$9615,2,FALSE)</f>
        <v>Healthcare Services</v>
      </c>
      <c r="O2613" t="str">
        <f>VLOOKUP(C2613,accounts!$A$2:$F$9615,3,FALSE)</f>
        <v>&lt;$1M</v>
      </c>
      <c r="P2613" t="str">
        <f>VLOOKUP(C2613,accounts!$A$2:$F$9615,5,FALSE)</f>
        <v>Central</v>
      </c>
      <c r="Q2613" t="b">
        <f t="shared" si="41"/>
        <v>1</v>
      </c>
      <c r="R2613" t="e">
        <f>INDEX(removed_duplicate_rows!$A$5:$A$39,MATCH(wins!A2613,removed_duplicate_rows!$A$5:$A$39,0))</f>
        <v>#N/A</v>
      </c>
    </row>
    <row r="2614" spans="1:18" ht="15.75" customHeight="1" x14ac:dyDescent="0.2">
      <c r="A2614" t="s">
        <v>7971</v>
      </c>
      <c r="B2614" t="s">
        <v>7972</v>
      </c>
      <c r="C2614" t="s">
        <v>7973</v>
      </c>
      <c r="D2614" s="10">
        <v>45843</v>
      </c>
      <c r="E2614" t="s">
        <v>4832</v>
      </c>
      <c r="F2614">
        <v>9</v>
      </c>
      <c r="G2614" t="s">
        <v>77</v>
      </c>
      <c r="H2614" t="s">
        <v>140</v>
      </c>
      <c r="I2614" t="s">
        <v>79</v>
      </c>
      <c r="J2614">
        <v>1</v>
      </c>
      <c r="K2614">
        <v>6456</v>
      </c>
      <c r="L2614" t="str">
        <f>IFERROR(INDEX(play_attribution!$B$2:$B$328,MATCH(A2614,play_attribution!$A$2:$A$328,0)),"")</f>
        <v/>
      </c>
      <c r="M2614" t="str">
        <f>VLOOKUP(H2614,seller_roster!$A$2:$B$85,2,FALSE)</f>
        <v>Lane Lindqvist</v>
      </c>
      <c r="N2614" t="str">
        <f>VLOOKUP(C2614,accounts!$A$2:$F$9615,2,FALSE)</f>
        <v>Professional Services</v>
      </c>
      <c r="O2614" t="str">
        <f>VLOOKUP(C2614,accounts!$A$2:$F$9615,3,FALSE)</f>
        <v>&gt;$10M</v>
      </c>
      <c r="P2614" t="str">
        <f>VLOOKUP(C2614,accounts!$A$2:$F$9615,5,FALSE)</f>
        <v>West</v>
      </c>
      <c r="Q2614" t="b">
        <f t="shared" si="41"/>
        <v>1</v>
      </c>
      <c r="R2614" t="e">
        <f>INDEX(removed_duplicate_rows!$A$5:$A$39,MATCH(wins!A2614,removed_duplicate_rows!$A$5:$A$39,0))</f>
        <v>#N/A</v>
      </c>
    </row>
    <row r="2615" spans="1:18" ht="15.75" customHeight="1" x14ac:dyDescent="0.2">
      <c r="A2615" t="s">
        <v>7974</v>
      </c>
      <c r="B2615" t="s">
        <v>7975</v>
      </c>
      <c r="C2615" t="s">
        <v>7976</v>
      </c>
      <c r="D2615" s="10">
        <v>45843</v>
      </c>
      <c r="E2615" t="s">
        <v>4832</v>
      </c>
      <c r="F2615">
        <v>9</v>
      </c>
      <c r="G2615" t="s">
        <v>77</v>
      </c>
      <c r="H2615" t="s">
        <v>99</v>
      </c>
      <c r="I2615" t="s">
        <v>79</v>
      </c>
      <c r="J2615">
        <v>1</v>
      </c>
      <c r="K2615">
        <v>16669</v>
      </c>
      <c r="L2615" t="str">
        <f>IFERROR(INDEX(play_attribution!$B$2:$B$328,MATCH(A2615,play_attribution!$A$2:$A$328,0)),"")</f>
        <v/>
      </c>
      <c r="M2615" t="str">
        <f>VLOOKUP(H2615,seller_roster!$A$2:$B$85,2,FALSE)</f>
        <v>Shiloh Sorensen</v>
      </c>
      <c r="N2615" t="str">
        <f>VLOOKUP(C2615,accounts!$A$2:$F$9615,2,FALSE)</f>
        <v>Nonprofit</v>
      </c>
      <c r="O2615" t="str">
        <f>VLOOKUP(C2615,accounts!$A$2:$F$9615,3,FALSE)</f>
        <v>$5M-$10M</v>
      </c>
      <c r="P2615" t="str">
        <f>VLOOKUP(C2615,accounts!$A$2:$F$9615,5,FALSE)</f>
        <v>East</v>
      </c>
      <c r="Q2615" t="b">
        <f t="shared" si="41"/>
        <v>1</v>
      </c>
      <c r="R2615" t="e">
        <f>INDEX(removed_duplicate_rows!$A$5:$A$39,MATCH(wins!A2615,removed_duplicate_rows!$A$5:$A$39,0))</f>
        <v>#N/A</v>
      </c>
    </row>
    <row r="2616" spans="1:18" ht="15.75" customHeight="1" x14ac:dyDescent="0.2">
      <c r="A2616" t="s">
        <v>7977</v>
      </c>
      <c r="B2616" t="s">
        <v>7978</v>
      </c>
      <c r="C2616" t="s">
        <v>7979</v>
      </c>
      <c r="D2616" s="10">
        <v>45843</v>
      </c>
      <c r="E2616" t="s">
        <v>4832</v>
      </c>
      <c r="F2616">
        <v>9</v>
      </c>
      <c r="G2616" t="s">
        <v>77</v>
      </c>
      <c r="H2616" t="s">
        <v>866</v>
      </c>
      <c r="I2616" t="s">
        <v>79</v>
      </c>
      <c r="J2616">
        <v>1</v>
      </c>
      <c r="K2616">
        <v>4962</v>
      </c>
      <c r="L2616" t="str">
        <f>IFERROR(INDEX(play_attribution!$B$2:$B$328,MATCH(A2616,play_attribution!$A$2:$A$328,0)),"")</f>
        <v/>
      </c>
      <c r="M2616" t="str">
        <f>VLOOKUP(H2616,seller_roster!$A$2:$B$85,2,FALSE)</f>
        <v>Kira Novak</v>
      </c>
      <c r="N2616" t="str">
        <f>VLOOKUP(C2616,accounts!$A$2:$F$9615,2,FALSE)</f>
        <v>Construction</v>
      </c>
      <c r="O2616" t="str">
        <f>VLOOKUP(C2616,accounts!$A$2:$F$9615,3,FALSE)</f>
        <v>$1M-$2.5M</v>
      </c>
      <c r="P2616" t="str">
        <f>VLOOKUP(C2616,accounts!$A$2:$F$9615,5,FALSE)</f>
        <v>West</v>
      </c>
      <c r="Q2616" t="b">
        <f t="shared" si="41"/>
        <v>1</v>
      </c>
      <c r="R2616" t="e">
        <f>INDEX(removed_duplicate_rows!$A$5:$A$39,MATCH(wins!A2616,removed_duplicate_rows!$A$5:$A$39,0))</f>
        <v>#N/A</v>
      </c>
    </row>
    <row r="2617" spans="1:18" ht="15.75" customHeight="1" x14ac:dyDescent="0.2">
      <c r="A2617" t="s">
        <v>7980</v>
      </c>
      <c r="B2617" t="s">
        <v>7981</v>
      </c>
      <c r="C2617" t="s">
        <v>7982</v>
      </c>
      <c r="D2617" s="10">
        <v>45843</v>
      </c>
      <c r="E2617" t="s">
        <v>4832</v>
      </c>
      <c r="F2617">
        <v>9</v>
      </c>
      <c r="G2617" t="s">
        <v>77</v>
      </c>
      <c r="H2617" t="s">
        <v>95</v>
      </c>
      <c r="I2617" t="s">
        <v>79</v>
      </c>
      <c r="J2617">
        <v>1</v>
      </c>
      <c r="K2617">
        <v>6701</v>
      </c>
      <c r="L2617" t="str">
        <f>IFERROR(INDEX(play_attribution!$B$2:$B$328,MATCH(A2617,play_attribution!$A$2:$A$328,0)),"")</f>
        <v/>
      </c>
      <c r="M2617" t="str">
        <f>VLOOKUP(H2617,seller_roster!$A$2:$B$85,2,FALSE)</f>
        <v>Frankie Ferro</v>
      </c>
      <c r="N2617" t="str">
        <f>VLOOKUP(C2617,accounts!$A$2:$F$9615,2,FALSE)</f>
        <v>Professional Services</v>
      </c>
      <c r="O2617" t="str">
        <f>VLOOKUP(C2617,accounts!$A$2:$F$9615,3,FALSE)</f>
        <v>$1M-$2.5M</v>
      </c>
      <c r="P2617" t="str">
        <f>VLOOKUP(C2617,accounts!$A$2:$F$9615,5,FALSE)</f>
        <v>East</v>
      </c>
      <c r="Q2617" t="b">
        <f t="shared" si="41"/>
        <v>1</v>
      </c>
      <c r="R2617" t="e">
        <f>INDEX(removed_duplicate_rows!$A$5:$A$39,MATCH(wins!A2617,removed_duplicate_rows!$A$5:$A$39,0))</f>
        <v>#N/A</v>
      </c>
    </row>
    <row r="2618" spans="1:18" ht="15.75" customHeight="1" x14ac:dyDescent="0.2">
      <c r="A2618" t="s">
        <v>7983</v>
      </c>
      <c r="B2618" t="s">
        <v>7984</v>
      </c>
      <c r="C2618" t="s">
        <v>7985</v>
      </c>
      <c r="D2618" s="10">
        <v>45843</v>
      </c>
      <c r="E2618" t="s">
        <v>4832</v>
      </c>
      <c r="F2618">
        <v>9</v>
      </c>
      <c r="G2618" t="s">
        <v>77</v>
      </c>
      <c r="H2618" t="s">
        <v>184</v>
      </c>
      <c r="I2618" t="s">
        <v>79</v>
      </c>
      <c r="J2618">
        <v>1</v>
      </c>
      <c r="K2618">
        <v>10538</v>
      </c>
      <c r="L2618" t="str">
        <f>IFERROR(INDEX(play_attribution!$B$2:$B$328,MATCH(A2618,play_attribution!$A$2:$A$328,0)),"")</f>
        <v/>
      </c>
      <c r="M2618" t="str">
        <f>VLOOKUP(H2618,seller_roster!$A$2:$B$85,2,FALSE)</f>
        <v>Zion Silva</v>
      </c>
      <c r="N2618" t="str">
        <f>VLOOKUP(C2618,accounts!$A$2:$F$9615,2,FALSE)</f>
        <v>Field Services</v>
      </c>
      <c r="O2618" t="str">
        <f>VLOOKUP(C2618,accounts!$A$2:$F$9615,3,FALSE)</f>
        <v>$5M-$10M</v>
      </c>
      <c r="P2618" t="str">
        <f>VLOOKUP(C2618,accounts!$A$2:$F$9615,5,FALSE)</f>
        <v>West</v>
      </c>
      <c r="Q2618" t="b">
        <f t="shared" si="41"/>
        <v>1</v>
      </c>
      <c r="R2618" t="e">
        <f>INDEX(removed_duplicate_rows!$A$5:$A$39,MATCH(wins!A2618,removed_duplicate_rows!$A$5:$A$39,0))</f>
        <v>#N/A</v>
      </c>
    </row>
    <row r="2619" spans="1:18" ht="15.75" customHeight="1" x14ac:dyDescent="0.2">
      <c r="A2619" t="s">
        <v>7986</v>
      </c>
      <c r="B2619" t="s">
        <v>7987</v>
      </c>
      <c r="C2619" t="s">
        <v>7988</v>
      </c>
      <c r="D2619" s="10">
        <v>45843</v>
      </c>
      <c r="E2619" t="s">
        <v>4832</v>
      </c>
      <c r="F2619">
        <v>9</v>
      </c>
      <c r="G2619" t="s">
        <v>77</v>
      </c>
      <c r="H2619" t="s">
        <v>87</v>
      </c>
      <c r="I2619" t="s">
        <v>79</v>
      </c>
      <c r="J2619">
        <v>1</v>
      </c>
      <c r="K2619">
        <v>6441</v>
      </c>
      <c r="L2619" t="str">
        <f>IFERROR(INDEX(play_attribution!$B$2:$B$328,MATCH(A2619,play_attribution!$A$2:$A$328,0)),"")</f>
        <v/>
      </c>
      <c r="M2619" t="str">
        <f>VLOOKUP(H2619,seller_roster!$A$2:$B$85,2,FALSE)</f>
        <v>Harper Tran</v>
      </c>
      <c r="N2619" t="str">
        <f>VLOOKUP(C2619,accounts!$A$2:$F$9615,2,FALSE)</f>
        <v>Manufacturing</v>
      </c>
      <c r="O2619" t="str">
        <f>VLOOKUP(C2619,accounts!$A$2:$F$9615,3,FALSE)</f>
        <v>$2.5M-$5M</v>
      </c>
      <c r="P2619" t="str">
        <f>VLOOKUP(C2619,accounts!$A$2:$F$9615,5,FALSE)</f>
        <v>West</v>
      </c>
      <c r="Q2619" t="b">
        <f t="shared" si="41"/>
        <v>1</v>
      </c>
      <c r="R2619" t="e">
        <f>INDEX(removed_duplicate_rows!$A$5:$A$39,MATCH(wins!A2619,removed_duplicate_rows!$A$5:$A$39,0))</f>
        <v>#N/A</v>
      </c>
    </row>
    <row r="2620" spans="1:18" ht="15.75" customHeight="1" x14ac:dyDescent="0.2">
      <c r="A2620" t="s">
        <v>7989</v>
      </c>
      <c r="B2620" t="s">
        <v>7990</v>
      </c>
      <c r="C2620" t="s">
        <v>7991</v>
      </c>
      <c r="D2620" s="10">
        <v>45843</v>
      </c>
      <c r="E2620" t="s">
        <v>4832</v>
      </c>
      <c r="F2620">
        <v>9</v>
      </c>
      <c r="G2620" t="s">
        <v>77</v>
      </c>
      <c r="H2620" t="s">
        <v>78</v>
      </c>
      <c r="I2620" t="s">
        <v>79</v>
      </c>
      <c r="J2620">
        <v>1</v>
      </c>
      <c r="K2620">
        <v>9048</v>
      </c>
      <c r="L2620" t="str">
        <f>IFERROR(INDEX(play_attribution!$B$2:$B$328,MATCH(A2620,play_attribution!$A$2:$A$328,0)),"")</f>
        <v/>
      </c>
      <c r="M2620" t="str">
        <f>VLOOKUP(H2620,seller_roster!$A$2:$B$85,2,FALSE)</f>
        <v>Lennon Ferro</v>
      </c>
      <c r="N2620" t="str">
        <f>VLOOKUP(C2620,accounts!$A$2:$F$9615,2,FALSE)</f>
        <v>Retail Multi-Location</v>
      </c>
      <c r="O2620" t="str">
        <f>VLOOKUP(C2620,accounts!$A$2:$F$9615,3,FALSE)</f>
        <v>$5M-$10M</v>
      </c>
      <c r="P2620" t="str">
        <f>VLOOKUP(C2620,accounts!$A$2:$F$9615,5,FALSE)</f>
        <v>East</v>
      </c>
      <c r="Q2620" t="b">
        <f t="shared" si="41"/>
        <v>1</v>
      </c>
      <c r="R2620" t="e">
        <f>INDEX(removed_duplicate_rows!$A$5:$A$39,MATCH(wins!A2620,removed_duplicate_rows!$A$5:$A$39,0))</f>
        <v>#N/A</v>
      </c>
    </row>
    <row r="2621" spans="1:18" ht="15.75" customHeight="1" x14ac:dyDescent="0.2">
      <c r="A2621" t="s">
        <v>7992</v>
      </c>
      <c r="B2621" t="s">
        <v>7993</v>
      </c>
      <c r="C2621" t="s">
        <v>7994</v>
      </c>
      <c r="D2621" s="10">
        <v>45843</v>
      </c>
      <c r="E2621" t="s">
        <v>4832</v>
      </c>
      <c r="F2621">
        <v>9</v>
      </c>
      <c r="G2621" t="s">
        <v>77</v>
      </c>
      <c r="H2621" t="s">
        <v>1230</v>
      </c>
      <c r="I2621" t="s">
        <v>55</v>
      </c>
      <c r="J2621">
        <v>1</v>
      </c>
      <c r="K2621">
        <v>6597</v>
      </c>
      <c r="L2621" t="str">
        <f>IFERROR(INDEX(play_attribution!$B$2:$B$328,MATCH(A2621,play_attribution!$A$2:$A$328,0)),"")</f>
        <v/>
      </c>
      <c r="M2621" t="str">
        <f>VLOOKUP(H2621,seller_roster!$A$2:$B$85,2,FALSE)</f>
        <v>Lennon Doyle</v>
      </c>
      <c r="N2621" t="str">
        <f>VLOOKUP(C2621,accounts!$A$2:$F$9615,2,FALSE)</f>
        <v>Professional Services</v>
      </c>
      <c r="O2621" t="str">
        <f>VLOOKUP(C2621,accounts!$A$2:$F$9615,3,FALSE)</f>
        <v>$5M-$10M</v>
      </c>
      <c r="P2621" t="str">
        <f>VLOOKUP(C2621,accounts!$A$2:$F$9615,5,FALSE)</f>
        <v>East</v>
      </c>
      <c r="Q2621" t="b">
        <f t="shared" si="41"/>
        <v>1</v>
      </c>
      <c r="R2621" t="e">
        <f>INDEX(removed_duplicate_rows!$A$5:$A$39,MATCH(wins!A2621,removed_duplicate_rows!$A$5:$A$39,0))</f>
        <v>#N/A</v>
      </c>
    </row>
    <row r="2622" spans="1:18" ht="15.75" customHeight="1" x14ac:dyDescent="0.2">
      <c r="A2622" t="s">
        <v>7995</v>
      </c>
      <c r="B2622" t="s">
        <v>7996</v>
      </c>
      <c r="C2622" t="s">
        <v>7997</v>
      </c>
      <c r="D2622" s="10">
        <v>45843</v>
      </c>
      <c r="E2622" t="s">
        <v>4832</v>
      </c>
      <c r="F2622">
        <v>9</v>
      </c>
      <c r="G2622" t="s">
        <v>77</v>
      </c>
      <c r="H2622" t="s">
        <v>214</v>
      </c>
      <c r="I2622" t="s">
        <v>55</v>
      </c>
      <c r="J2622">
        <v>1</v>
      </c>
      <c r="K2622">
        <v>7507</v>
      </c>
      <c r="L2622" t="str">
        <f>IFERROR(INDEX(play_attribution!$B$2:$B$328,MATCH(A2622,play_attribution!$A$2:$A$328,0)),"")</f>
        <v/>
      </c>
      <c r="M2622" t="str">
        <f>VLOOKUP(H2622,seller_roster!$A$2:$B$85,2,FALSE)</f>
        <v>Rhea Abadi</v>
      </c>
      <c r="N2622" t="str">
        <f>VLOOKUP(C2622,accounts!$A$2:$F$9615,2,FALSE)</f>
        <v>Healthcare Services</v>
      </c>
      <c r="O2622" t="str">
        <f>VLOOKUP(C2622,accounts!$A$2:$F$9615,3,FALSE)</f>
        <v>$1M-$2.5M</v>
      </c>
      <c r="P2622" t="str">
        <f>VLOOKUP(C2622,accounts!$A$2:$F$9615,5,FALSE)</f>
        <v>East</v>
      </c>
      <c r="Q2622" t="b">
        <f t="shared" si="41"/>
        <v>1</v>
      </c>
      <c r="R2622" t="e">
        <f>INDEX(removed_duplicate_rows!$A$5:$A$39,MATCH(wins!A2622,removed_duplicate_rows!$A$5:$A$39,0))</f>
        <v>#N/A</v>
      </c>
    </row>
    <row r="2623" spans="1:18" ht="15.75" customHeight="1" x14ac:dyDescent="0.2">
      <c r="A2623" t="s">
        <v>7998</v>
      </c>
      <c r="B2623" t="s">
        <v>7999</v>
      </c>
      <c r="C2623" t="s">
        <v>8000</v>
      </c>
      <c r="D2623" s="10">
        <v>45843</v>
      </c>
      <c r="E2623" t="s">
        <v>4832</v>
      </c>
      <c r="F2623">
        <v>9</v>
      </c>
      <c r="G2623" t="s">
        <v>77</v>
      </c>
      <c r="H2623" t="s">
        <v>214</v>
      </c>
      <c r="I2623" t="s">
        <v>55</v>
      </c>
      <c r="J2623">
        <v>1</v>
      </c>
      <c r="K2623">
        <v>9872</v>
      </c>
      <c r="L2623" t="str">
        <f>IFERROR(INDEX(play_attribution!$B$2:$B$328,MATCH(A2623,play_attribution!$A$2:$A$328,0)),"")</f>
        <v/>
      </c>
      <c r="M2623" t="str">
        <f>VLOOKUP(H2623,seller_roster!$A$2:$B$85,2,FALSE)</f>
        <v>Rhea Abadi</v>
      </c>
      <c r="N2623" t="str">
        <f>VLOOKUP(C2623,accounts!$A$2:$F$9615,2,FALSE)</f>
        <v>Retail Multi-Location</v>
      </c>
      <c r="O2623" t="str">
        <f>VLOOKUP(C2623,accounts!$A$2:$F$9615,3,FALSE)</f>
        <v>$2.5M-$5M</v>
      </c>
      <c r="P2623" t="str">
        <f>VLOOKUP(C2623,accounts!$A$2:$F$9615,5,FALSE)</f>
        <v>West</v>
      </c>
      <c r="Q2623" t="b">
        <f t="shared" si="41"/>
        <v>1</v>
      </c>
      <c r="R2623" t="e">
        <f>INDEX(removed_duplicate_rows!$A$5:$A$39,MATCH(wins!A2623,removed_duplicate_rows!$A$5:$A$39,0))</f>
        <v>#N/A</v>
      </c>
    </row>
    <row r="2624" spans="1:18" ht="15.75" customHeight="1" x14ac:dyDescent="0.2">
      <c r="A2624" t="s">
        <v>8001</v>
      </c>
      <c r="B2624" t="s">
        <v>8002</v>
      </c>
      <c r="C2624" t="s">
        <v>8003</v>
      </c>
      <c r="D2624" s="10">
        <v>45843</v>
      </c>
      <c r="E2624" t="s">
        <v>4832</v>
      </c>
      <c r="F2624">
        <v>9</v>
      </c>
      <c r="G2624" t="s">
        <v>77</v>
      </c>
      <c r="H2624" t="s">
        <v>118</v>
      </c>
      <c r="I2624" t="s">
        <v>79</v>
      </c>
      <c r="J2624">
        <v>1</v>
      </c>
      <c r="K2624">
        <v>11256</v>
      </c>
      <c r="L2624" t="str">
        <f>IFERROR(INDEX(play_attribution!$B$2:$B$328,MATCH(A2624,play_attribution!$A$2:$A$328,0)),"")</f>
        <v/>
      </c>
      <c r="M2624" t="str">
        <f>VLOOKUP(H2624,seller_roster!$A$2:$B$85,2,FALSE)</f>
        <v>Val Reyes</v>
      </c>
      <c r="N2624" t="str">
        <f>VLOOKUP(C2624,accounts!$A$2:$F$9615,2,FALSE)</f>
        <v>Nonprofit</v>
      </c>
      <c r="O2624" t="str">
        <f>VLOOKUP(C2624,accounts!$A$2:$F$9615,3,FALSE)</f>
        <v>$2.5M-$5M</v>
      </c>
      <c r="P2624" t="str">
        <f>VLOOKUP(C2624,accounts!$A$2:$F$9615,5,FALSE)</f>
        <v>West</v>
      </c>
      <c r="Q2624" t="b">
        <f t="shared" si="41"/>
        <v>1</v>
      </c>
      <c r="R2624" t="e">
        <f>INDEX(removed_duplicate_rows!$A$5:$A$39,MATCH(wins!A2624,removed_duplicate_rows!$A$5:$A$39,0))</f>
        <v>#N/A</v>
      </c>
    </row>
    <row r="2625" spans="1:18" ht="15.75" customHeight="1" x14ac:dyDescent="0.2">
      <c r="A2625" t="s">
        <v>8004</v>
      </c>
      <c r="B2625" t="s">
        <v>8005</v>
      </c>
      <c r="C2625" t="s">
        <v>8006</v>
      </c>
      <c r="D2625" s="10">
        <v>45843</v>
      </c>
      <c r="E2625" t="s">
        <v>4832</v>
      </c>
      <c r="F2625">
        <v>9</v>
      </c>
      <c r="G2625" t="s">
        <v>77</v>
      </c>
      <c r="H2625" t="s">
        <v>91</v>
      </c>
      <c r="I2625" t="s">
        <v>79</v>
      </c>
      <c r="J2625">
        <v>1</v>
      </c>
      <c r="K2625">
        <v>7177</v>
      </c>
      <c r="L2625" t="str">
        <f>IFERROR(INDEX(play_attribution!$B$2:$B$328,MATCH(A2625,play_attribution!$A$2:$A$328,0)),"")</f>
        <v/>
      </c>
      <c r="M2625" t="str">
        <f>VLOOKUP(H2625,seller_roster!$A$2:$B$85,2,FALSE)</f>
        <v>Kira Sorensen</v>
      </c>
      <c r="N2625" t="str">
        <f>VLOOKUP(C2625,accounts!$A$2:$F$9615,2,FALSE)</f>
        <v>Logistics</v>
      </c>
      <c r="O2625" t="str">
        <f>VLOOKUP(C2625,accounts!$A$2:$F$9615,3,FALSE)</f>
        <v>$2.5M-$5M</v>
      </c>
      <c r="P2625" t="str">
        <f>VLOOKUP(C2625,accounts!$A$2:$F$9615,5,FALSE)</f>
        <v>Central</v>
      </c>
      <c r="Q2625" t="b">
        <f t="shared" si="41"/>
        <v>1</v>
      </c>
      <c r="R2625" t="e">
        <f>INDEX(removed_duplicate_rows!$A$5:$A$39,MATCH(wins!A2625,removed_duplicate_rows!$A$5:$A$39,0))</f>
        <v>#N/A</v>
      </c>
    </row>
    <row r="2626" spans="1:18" ht="15.75" customHeight="1" x14ac:dyDescent="0.2">
      <c r="A2626" t="s">
        <v>8007</v>
      </c>
      <c r="B2626" t="s">
        <v>8008</v>
      </c>
      <c r="C2626" t="s">
        <v>8009</v>
      </c>
      <c r="D2626" s="10">
        <v>45843</v>
      </c>
      <c r="E2626" t="s">
        <v>4832</v>
      </c>
      <c r="F2626">
        <v>9</v>
      </c>
      <c r="G2626" t="s">
        <v>77</v>
      </c>
      <c r="H2626" t="s">
        <v>114</v>
      </c>
      <c r="I2626" t="s">
        <v>55</v>
      </c>
      <c r="J2626">
        <v>1</v>
      </c>
      <c r="K2626">
        <v>7169</v>
      </c>
      <c r="L2626" t="str">
        <f>IFERROR(INDEX(play_attribution!$B$2:$B$328,MATCH(A2626,play_attribution!$A$2:$A$328,0)),"")</f>
        <v/>
      </c>
      <c r="M2626" t="str">
        <f>VLOOKUP(H2626,seller_roster!$A$2:$B$85,2,FALSE)</f>
        <v>Ray Reyes</v>
      </c>
      <c r="N2626" t="str">
        <f>VLOOKUP(C2626,accounts!$A$2:$F$9615,2,FALSE)</f>
        <v>Nonprofit</v>
      </c>
      <c r="O2626" t="str">
        <f>VLOOKUP(C2626,accounts!$A$2:$F$9615,3,FALSE)</f>
        <v>$2.5M-$5M</v>
      </c>
      <c r="P2626" t="str">
        <f>VLOOKUP(C2626,accounts!$A$2:$F$9615,5,FALSE)</f>
        <v>Central</v>
      </c>
      <c r="Q2626" t="b">
        <f t="shared" si="41"/>
        <v>1</v>
      </c>
      <c r="R2626" t="e">
        <f>INDEX(removed_duplicate_rows!$A$5:$A$39,MATCH(wins!A2626,removed_duplicate_rows!$A$5:$A$39,0))</f>
        <v>#N/A</v>
      </c>
    </row>
    <row r="2627" spans="1:18" ht="15.75" customHeight="1" x14ac:dyDescent="0.2">
      <c r="A2627" t="s">
        <v>8010</v>
      </c>
      <c r="B2627" t="s">
        <v>8011</v>
      </c>
      <c r="C2627" t="s">
        <v>8012</v>
      </c>
      <c r="D2627" s="10">
        <v>45843</v>
      </c>
      <c r="E2627" t="s">
        <v>4832</v>
      </c>
      <c r="F2627">
        <v>9</v>
      </c>
      <c r="G2627" t="s">
        <v>77</v>
      </c>
      <c r="H2627" t="s">
        <v>173</v>
      </c>
      <c r="I2627" t="s">
        <v>55</v>
      </c>
      <c r="J2627">
        <v>1</v>
      </c>
      <c r="K2627">
        <v>6073</v>
      </c>
      <c r="L2627" t="str">
        <f>IFERROR(INDEX(play_attribution!$B$2:$B$328,MATCH(A2627,play_attribution!$A$2:$A$328,0)),"")</f>
        <v/>
      </c>
      <c r="M2627" t="str">
        <f>VLOOKUP(H2627,seller_roster!$A$2:$B$85,2,FALSE)</f>
        <v>Pia Reyes</v>
      </c>
      <c r="N2627" t="str">
        <f>VLOOKUP(C2627,accounts!$A$2:$F$9615,2,FALSE)</f>
        <v>Nonprofit</v>
      </c>
      <c r="O2627" t="str">
        <f>VLOOKUP(C2627,accounts!$A$2:$F$9615,3,FALSE)</f>
        <v>$5M-$10M</v>
      </c>
      <c r="P2627" t="str">
        <f>VLOOKUP(C2627,accounts!$A$2:$F$9615,5,FALSE)</f>
        <v>East</v>
      </c>
      <c r="Q2627" t="b">
        <f t="shared" ref="Q2627:Q2690" si="42">L2627=""</f>
        <v>1</v>
      </c>
      <c r="R2627" t="e">
        <f>INDEX(removed_duplicate_rows!$A$5:$A$39,MATCH(wins!A2627,removed_duplicate_rows!$A$5:$A$39,0))</f>
        <v>#N/A</v>
      </c>
    </row>
    <row r="2628" spans="1:18" ht="15.75" customHeight="1" x14ac:dyDescent="0.2">
      <c r="A2628" t="s">
        <v>8013</v>
      </c>
      <c r="B2628" t="s">
        <v>8014</v>
      </c>
      <c r="C2628" t="s">
        <v>8015</v>
      </c>
      <c r="D2628" s="10">
        <v>45843</v>
      </c>
      <c r="E2628" t="s">
        <v>4832</v>
      </c>
      <c r="F2628">
        <v>9</v>
      </c>
      <c r="G2628" t="s">
        <v>77</v>
      </c>
      <c r="H2628" t="s">
        <v>114</v>
      </c>
      <c r="I2628" t="s">
        <v>79</v>
      </c>
      <c r="J2628">
        <v>1</v>
      </c>
      <c r="K2628">
        <v>6531</v>
      </c>
      <c r="L2628" t="str">
        <f>IFERROR(INDEX(play_attribution!$B$2:$B$328,MATCH(A2628,play_attribution!$A$2:$A$328,0)),"")</f>
        <v/>
      </c>
      <c r="M2628" t="str">
        <f>VLOOKUP(H2628,seller_roster!$A$2:$B$85,2,FALSE)</f>
        <v>Ray Reyes</v>
      </c>
      <c r="N2628" t="str">
        <f>VLOOKUP(C2628,accounts!$A$2:$F$9615,2,FALSE)</f>
        <v>Field Services</v>
      </c>
      <c r="O2628" t="str">
        <f>VLOOKUP(C2628,accounts!$A$2:$F$9615,3,FALSE)</f>
        <v>$2.5M-$5M</v>
      </c>
      <c r="P2628" t="str">
        <f>VLOOKUP(C2628,accounts!$A$2:$F$9615,5,FALSE)</f>
        <v>West</v>
      </c>
      <c r="Q2628" t="b">
        <f t="shared" si="42"/>
        <v>1</v>
      </c>
      <c r="R2628" t="e">
        <f>INDEX(removed_duplicate_rows!$A$5:$A$39,MATCH(wins!A2628,removed_duplicate_rows!$A$5:$A$39,0))</f>
        <v>#N/A</v>
      </c>
    </row>
    <row r="2629" spans="1:18" ht="15.75" customHeight="1" x14ac:dyDescent="0.2">
      <c r="A2629" t="s">
        <v>8016</v>
      </c>
      <c r="B2629" t="s">
        <v>8017</v>
      </c>
      <c r="C2629" t="s">
        <v>8018</v>
      </c>
      <c r="D2629" s="10">
        <v>45843</v>
      </c>
      <c r="E2629" t="s">
        <v>4832</v>
      </c>
      <c r="F2629">
        <v>9</v>
      </c>
      <c r="G2629" t="s">
        <v>77</v>
      </c>
      <c r="H2629" t="s">
        <v>129</v>
      </c>
      <c r="I2629" t="s">
        <v>79</v>
      </c>
      <c r="J2629">
        <v>1</v>
      </c>
      <c r="K2629">
        <v>9371</v>
      </c>
      <c r="L2629" t="str">
        <f>IFERROR(INDEX(play_attribution!$B$2:$B$328,MATCH(A2629,play_attribution!$A$2:$A$328,0)),"")</f>
        <v/>
      </c>
      <c r="M2629" t="str">
        <f>VLOOKUP(H2629,seller_roster!$A$2:$B$85,2,FALSE)</f>
        <v>Gray Vega</v>
      </c>
      <c r="N2629" t="str">
        <f>VLOOKUP(C2629,accounts!$A$2:$F$9615,2,FALSE)</f>
        <v>Logistics</v>
      </c>
      <c r="O2629" t="str">
        <f>VLOOKUP(C2629,accounts!$A$2:$F$9615,3,FALSE)</f>
        <v>$5M-$10M</v>
      </c>
      <c r="P2629" t="str">
        <f>VLOOKUP(C2629,accounts!$A$2:$F$9615,5,FALSE)</f>
        <v>West</v>
      </c>
      <c r="Q2629" t="b">
        <f t="shared" si="42"/>
        <v>1</v>
      </c>
      <c r="R2629" t="e">
        <f>INDEX(removed_duplicate_rows!$A$5:$A$39,MATCH(wins!A2629,removed_duplicate_rows!$A$5:$A$39,0))</f>
        <v>#N/A</v>
      </c>
    </row>
    <row r="2630" spans="1:18" ht="15.75" customHeight="1" x14ac:dyDescent="0.2">
      <c r="A2630" t="s">
        <v>8019</v>
      </c>
      <c r="B2630" t="s">
        <v>8020</v>
      </c>
      <c r="C2630" t="s">
        <v>8021</v>
      </c>
      <c r="D2630" s="10">
        <v>45843</v>
      </c>
      <c r="E2630" t="s">
        <v>4832</v>
      </c>
      <c r="F2630">
        <v>9</v>
      </c>
      <c r="G2630" t="s">
        <v>77</v>
      </c>
      <c r="H2630" t="s">
        <v>99</v>
      </c>
      <c r="I2630" t="s">
        <v>55</v>
      </c>
      <c r="J2630">
        <v>1</v>
      </c>
      <c r="K2630">
        <v>8755</v>
      </c>
      <c r="L2630" t="str">
        <f>IFERROR(INDEX(play_attribution!$B$2:$B$328,MATCH(A2630,play_attribution!$A$2:$A$328,0)),"")</f>
        <v/>
      </c>
      <c r="M2630" t="str">
        <f>VLOOKUP(H2630,seller_roster!$A$2:$B$85,2,FALSE)</f>
        <v>Shiloh Sorensen</v>
      </c>
      <c r="N2630" t="str">
        <f>VLOOKUP(C2630,accounts!$A$2:$F$9615,2,FALSE)</f>
        <v>Wholesale &amp; Distribution</v>
      </c>
      <c r="O2630" t="str">
        <f>VLOOKUP(C2630,accounts!$A$2:$F$9615,3,FALSE)</f>
        <v>$2.5M-$5M</v>
      </c>
      <c r="P2630" t="str">
        <f>VLOOKUP(C2630,accounts!$A$2:$F$9615,5,FALSE)</f>
        <v>East</v>
      </c>
      <c r="Q2630" t="b">
        <f t="shared" si="42"/>
        <v>1</v>
      </c>
      <c r="R2630" t="e">
        <f>INDEX(removed_duplicate_rows!$A$5:$A$39,MATCH(wins!A2630,removed_duplicate_rows!$A$5:$A$39,0))</f>
        <v>#N/A</v>
      </c>
    </row>
    <row r="2631" spans="1:18" ht="15.75" customHeight="1" x14ac:dyDescent="0.2">
      <c r="A2631" t="s">
        <v>8022</v>
      </c>
      <c r="B2631" t="s">
        <v>8023</v>
      </c>
      <c r="C2631" t="s">
        <v>8024</v>
      </c>
      <c r="D2631" s="10">
        <v>45843</v>
      </c>
      <c r="E2631" t="s">
        <v>4832</v>
      </c>
      <c r="F2631">
        <v>9</v>
      </c>
      <c r="G2631" t="s">
        <v>77</v>
      </c>
      <c r="H2631" t="s">
        <v>147</v>
      </c>
      <c r="I2631" t="s">
        <v>79</v>
      </c>
      <c r="J2631">
        <v>1</v>
      </c>
      <c r="K2631">
        <v>5286</v>
      </c>
      <c r="L2631" t="str">
        <f>IFERROR(INDEX(play_attribution!$B$2:$B$328,MATCH(A2631,play_attribution!$A$2:$A$328,0)),"")</f>
        <v/>
      </c>
      <c r="M2631" t="str">
        <f>VLOOKUP(H2631,seller_roster!$A$2:$B$85,2,FALSE)</f>
        <v>Riley Tran</v>
      </c>
      <c r="N2631" t="str">
        <f>VLOOKUP(C2631,accounts!$A$2:$F$9615,2,FALSE)</f>
        <v>Field Services</v>
      </c>
      <c r="O2631" t="str">
        <f>VLOOKUP(C2631,accounts!$A$2:$F$9615,3,FALSE)</f>
        <v>$2.5M-$5M</v>
      </c>
      <c r="P2631" t="str">
        <f>VLOOKUP(C2631,accounts!$A$2:$F$9615,5,FALSE)</f>
        <v>East</v>
      </c>
      <c r="Q2631" t="b">
        <f t="shared" si="42"/>
        <v>1</v>
      </c>
      <c r="R2631" t="e">
        <f>INDEX(removed_duplicate_rows!$A$5:$A$39,MATCH(wins!A2631,removed_duplicate_rows!$A$5:$A$39,0))</f>
        <v>#N/A</v>
      </c>
    </row>
    <row r="2632" spans="1:18" ht="15.75" customHeight="1" x14ac:dyDescent="0.2">
      <c r="A2632" t="s">
        <v>8025</v>
      </c>
      <c r="B2632" t="s">
        <v>8026</v>
      </c>
      <c r="C2632" t="s">
        <v>8027</v>
      </c>
      <c r="D2632" s="10">
        <v>45843</v>
      </c>
      <c r="E2632" t="s">
        <v>4832</v>
      </c>
      <c r="F2632">
        <v>9</v>
      </c>
      <c r="G2632" t="s">
        <v>77</v>
      </c>
      <c r="H2632" t="s">
        <v>866</v>
      </c>
      <c r="I2632" t="s">
        <v>79</v>
      </c>
      <c r="J2632">
        <v>1</v>
      </c>
      <c r="K2632">
        <v>14627</v>
      </c>
      <c r="L2632" t="str">
        <f>IFERROR(INDEX(play_attribution!$B$2:$B$328,MATCH(A2632,play_attribution!$A$2:$A$328,0)),"")</f>
        <v/>
      </c>
      <c r="M2632" t="str">
        <f>VLOOKUP(H2632,seller_roster!$A$2:$B$85,2,FALSE)</f>
        <v>Kira Novak</v>
      </c>
      <c r="N2632" t="str">
        <f>VLOOKUP(C2632,accounts!$A$2:$F$9615,2,FALSE)</f>
        <v>Professional Services</v>
      </c>
      <c r="O2632" t="str">
        <f>VLOOKUP(C2632,accounts!$A$2:$F$9615,3,FALSE)</f>
        <v>$1M-$2.5M</v>
      </c>
      <c r="P2632" t="str">
        <f>VLOOKUP(C2632,accounts!$A$2:$F$9615,5,FALSE)</f>
        <v>East</v>
      </c>
      <c r="Q2632" t="b">
        <f t="shared" si="42"/>
        <v>1</v>
      </c>
      <c r="R2632" t="e">
        <f>INDEX(removed_duplicate_rows!$A$5:$A$39,MATCH(wins!A2632,removed_duplicate_rows!$A$5:$A$39,0))</f>
        <v>#N/A</v>
      </c>
    </row>
    <row r="2633" spans="1:18" ht="15.75" customHeight="1" x14ac:dyDescent="0.2">
      <c r="A2633" t="s">
        <v>8028</v>
      </c>
      <c r="B2633" t="s">
        <v>8029</v>
      </c>
      <c r="C2633" t="s">
        <v>8030</v>
      </c>
      <c r="D2633" s="10">
        <v>45843</v>
      </c>
      <c r="E2633" t="s">
        <v>4832</v>
      </c>
      <c r="F2633">
        <v>9</v>
      </c>
      <c r="G2633" t="s">
        <v>77</v>
      </c>
      <c r="H2633" t="s">
        <v>99</v>
      </c>
      <c r="I2633" t="s">
        <v>79</v>
      </c>
      <c r="J2633">
        <v>1</v>
      </c>
      <c r="K2633">
        <v>8093</v>
      </c>
      <c r="L2633" t="str">
        <f>IFERROR(INDEX(play_attribution!$B$2:$B$328,MATCH(A2633,play_attribution!$A$2:$A$328,0)),"")</f>
        <v/>
      </c>
      <c r="M2633" t="str">
        <f>VLOOKUP(H2633,seller_roster!$A$2:$B$85,2,FALSE)</f>
        <v>Shiloh Sorensen</v>
      </c>
      <c r="N2633" t="str">
        <f>VLOOKUP(C2633,accounts!$A$2:$F$9615,2,FALSE)</f>
        <v>Wholesale &amp; Distribution</v>
      </c>
      <c r="O2633" t="str">
        <f>VLOOKUP(C2633,accounts!$A$2:$F$9615,3,FALSE)</f>
        <v>&gt;$10M</v>
      </c>
      <c r="P2633" t="str">
        <f>VLOOKUP(C2633,accounts!$A$2:$F$9615,5,FALSE)</f>
        <v>East</v>
      </c>
      <c r="Q2633" t="b">
        <f t="shared" si="42"/>
        <v>1</v>
      </c>
      <c r="R2633" t="e">
        <f>INDEX(removed_duplicate_rows!$A$5:$A$39,MATCH(wins!A2633,removed_duplicate_rows!$A$5:$A$39,0))</f>
        <v>#N/A</v>
      </c>
    </row>
    <row r="2634" spans="1:18" ht="15.75" customHeight="1" x14ac:dyDescent="0.2">
      <c r="A2634" t="s">
        <v>8031</v>
      </c>
      <c r="B2634" t="s">
        <v>8032</v>
      </c>
      <c r="C2634" t="s">
        <v>8033</v>
      </c>
      <c r="D2634" s="10">
        <v>45843</v>
      </c>
      <c r="E2634" t="s">
        <v>4832</v>
      </c>
      <c r="F2634">
        <v>9</v>
      </c>
      <c r="G2634" t="s">
        <v>77</v>
      </c>
      <c r="H2634" t="s">
        <v>122</v>
      </c>
      <c r="I2634" t="s">
        <v>79</v>
      </c>
      <c r="J2634">
        <v>1</v>
      </c>
      <c r="K2634">
        <v>7805</v>
      </c>
      <c r="L2634" t="str">
        <f>IFERROR(INDEX(play_attribution!$B$2:$B$328,MATCH(A2634,play_attribution!$A$2:$A$328,0)),"")</f>
        <v/>
      </c>
      <c r="M2634" t="str">
        <f>VLOOKUP(H2634,seller_roster!$A$2:$B$85,2,FALSE)</f>
        <v>Uma Osei</v>
      </c>
      <c r="N2634" t="str">
        <f>VLOOKUP(C2634,accounts!$A$2:$F$9615,2,FALSE)</f>
        <v>Construction</v>
      </c>
      <c r="O2634" t="str">
        <f>VLOOKUP(C2634,accounts!$A$2:$F$9615,3,FALSE)</f>
        <v>$5M-$10M</v>
      </c>
      <c r="P2634" t="str">
        <f>VLOOKUP(C2634,accounts!$A$2:$F$9615,5,FALSE)</f>
        <v>West</v>
      </c>
      <c r="Q2634" t="b">
        <f t="shared" si="42"/>
        <v>1</v>
      </c>
      <c r="R2634" t="e">
        <f>INDEX(removed_duplicate_rows!$A$5:$A$39,MATCH(wins!A2634,removed_duplicate_rows!$A$5:$A$39,0))</f>
        <v>#N/A</v>
      </c>
    </row>
    <row r="2635" spans="1:18" ht="15.75" customHeight="1" x14ac:dyDescent="0.2">
      <c r="A2635" t="s">
        <v>8034</v>
      </c>
      <c r="B2635" t="s">
        <v>8035</v>
      </c>
      <c r="C2635" t="s">
        <v>8036</v>
      </c>
      <c r="D2635" s="10">
        <v>45843</v>
      </c>
      <c r="E2635" t="s">
        <v>4832</v>
      </c>
      <c r="F2635">
        <v>9</v>
      </c>
      <c r="G2635" t="s">
        <v>77</v>
      </c>
      <c r="H2635" t="s">
        <v>114</v>
      </c>
      <c r="I2635" t="s">
        <v>79</v>
      </c>
      <c r="J2635">
        <v>1</v>
      </c>
      <c r="K2635">
        <v>6373</v>
      </c>
      <c r="L2635" t="str">
        <f>IFERROR(INDEX(play_attribution!$B$2:$B$328,MATCH(A2635,play_attribution!$A$2:$A$328,0)),"")</f>
        <v/>
      </c>
      <c r="M2635" t="str">
        <f>VLOOKUP(H2635,seller_roster!$A$2:$B$85,2,FALSE)</f>
        <v>Ray Reyes</v>
      </c>
      <c r="N2635" t="str">
        <f>VLOOKUP(C2635,accounts!$A$2:$F$9615,2,FALSE)</f>
        <v>Professional Services</v>
      </c>
      <c r="O2635" t="str">
        <f>VLOOKUP(C2635,accounts!$A$2:$F$9615,3,FALSE)</f>
        <v>$5M-$10M</v>
      </c>
      <c r="P2635" t="str">
        <f>VLOOKUP(C2635,accounts!$A$2:$F$9615,5,FALSE)</f>
        <v>West</v>
      </c>
      <c r="Q2635" t="b">
        <f t="shared" si="42"/>
        <v>1</v>
      </c>
      <c r="R2635" t="e">
        <f>INDEX(removed_duplicate_rows!$A$5:$A$39,MATCH(wins!A2635,removed_duplicate_rows!$A$5:$A$39,0))</f>
        <v>#N/A</v>
      </c>
    </row>
    <row r="2636" spans="1:18" ht="15.75" customHeight="1" x14ac:dyDescent="0.2">
      <c r="A2636" t="s">
        <v>8037</v>
      </c>
      <c r="B2636" t="s">
        <v>8038</v>
      </c>
      <c r="C2636" t="s">
        <v>8039</v>
      </c>
      <c r="D2636" s="10">
        <v>45843</v>
      </c>
      <c r="E2636" t="s">
        <v>4832</v>
      </c>
      <c r="F2636">
        <v>9</v>
      </c>
      <c r="G2636" t="s">
        <v>77</v>
      </c>
      <c r="H2636" t="s">
        <v>1230</v>
      </c>
      <c r="I2636" t="s">
        <v>55</v>
      </c>
      <c r="J2636">
        <v>1</v>
      </c>
      <c r="K2636">
        <v>13179</v>
      </c>
      <c r="L2636" t="str">
        <f>IFERROR(INDEX(play_attribution!$B$2:$B$328,MATCH(A2636,play_attribution!$A$2:$A$328,0)),"")</f>
        <v/>
      </c>
      <c r="M2636" t="str">
        <f>VLOOKUP(H2636,seller_roster!$A$2:$B$85,2,FALSE)</f>
        <v>Lennon Doyle</v>
      </c>
      <c r="N2636" t="str">
        <f>VLOOKUP(C2636,accounts!$A$2:$F$9615,2,FALSE)</f>
        <v>Retail Multi-Location</v>
      </c>
      <c r="O2636" t="str">
        <f>VLOOKUP(C2636,accounts!$A$2:$F$9615,3,FALSE)</f>
        <v>$1M-$2.5M</v>
      </c>
      <c r="P2636" t="str">
        <f>VLOOKUP(C2636,accounts!$A$2:$F$9615,5,FALSE)</f>
        <v>East</v>
      </c>
      <c r="Q2636" t="b">
        <f t="shared" si="42"/>
        <v>1</v>
      </c>
      <c r="R2636" t="e">
        <f>INDEX(removed_duplicate_rows!$A$5:$A$39,MATCH(wins!A2636,removed_duplicate_rows!$A$5:$A$39,0))</f>
        <v>#N/A</v>
      </c>
    </row>
    <row r="2637" spans="1:18" ht="15.75" customHeight="1" x14ac:dyDescent="0.2">
      <c r="A2637" t="s">
        <v>8040</v>
      </c>
      <c r="B2637" t="s">
        <v>8041</v>
      </c>
      <c r="C2637" t="s">
        <v>8042</v>
      </c>
      <c r="D2637" s="10">
        <v>45843</v>
      </c>
      <c r="E2637" t="s">
        <v>4832</v>
      </c>
      <c r="F2637">
        <v>9</v>
      </c>
      <c r="G2637" t="s">
        <v>77</v>
      </c>
      <c r="H2637" t="s">
        <v>151</v>
      </c>
      <c r="I2637" t="s">
        <v>79</v>
      </c>
      <c r="J2637">
        <v>1</v>
      </c>
      <c r="K2637">
        <v>7876</v>
      </c>
      <c r="L2637" t="str">
        <f>IFERROR(INDEX(play_attribution!$B$2:$B$328,MATCH(A2637,play_attribution!$A$2:$A$328,0)),"")</f>
        <v/>
      </c>
      <c r="M2637" t="str">
        <f>VLOOKUP(H2637,seller_roster!$A$2:$B$85,2,FALSE)</f>
        <v>Marley Lindqvist</v>
      </c>
      <c r="N2637" t="str">
        <f>VLOOKUP(C2637,accounts!$A$2:$F$9615,2,FALSE)</f>
        <v>Field Services</v>
      </c>
      <c r="O2637" t="str">
        <f>VLOOKUP(C2637,accounts!$A$2:$F$9615,3,FALSE)</f>
        <v>$5M-$10M</v>
      </c>
      <c r="P2637" t="str">
        <f>VLOOKUP(C2637,accounts!$A$2:$F$9615,5,FALSE)</f>
        <v>West</v>
      </c>
      <c r="Q2637" t="b">
        <f t="shared" si="42"/>
        <v>1</v>
      </c>
      <c r="R2637" t="e">
        <f>INDEX(removed_duplicate_rows!$A$5:$A$39,MATCH(wins!A2637,removed_duplicate_rows!$A$5:$A$39,0))</f>
        <v>#N/A</v>
      </c>
    </row>
    <row r="2638" spans="1:18" ht="15.75" customHeight="1" x14ac:dyDescent="0.2">
      <c r="A2638" t="s">
        <v>8043</v>
      </c>
      <c r="B2638" t="s">
        <v>8044</v>
      </c>
      <c r="C2638" t="s">
        <v>8045</v>
      </c>
      <c r="D2638" s="10">
        <v>45843</v>
      </c>
      <c r="E2638" t="s">
        <v>4832</v>
      </c>
      <c r="F2638">
        <v>9</v>
      </c>
      <c r="G2638" t="s">
        <v>77</v>
      </c>
      <c r="H2638" t="s">
        <v>191</v>
      </c>
      <c r="I2638" t="s">
        <v>79</v>
      </c>
      <c r="J2638">
        <v>1</v>
      </c>
      <c r="K2638">
        <v>6565</v>
      </c>
      <c r="L2638" t="str">
        <f>IFERROR(INDEX(play_attribution!$B$2:$B$328,MATCH(A2638,play_attribution!$A$2:$A$328,0)),"")</f>
        <v/>
      </c>
      <c r="M2638" t="str">
        <f>VLOOKUP(H2638,seller_roster!$A$2:$B$85,2,FALSE)</f>
        <v>Blake Lindqvist</v>
      </c>
      <c r="N2638" t="str">
        <f>VLOOKUP(C2638,accounts!$A$2:$F$9615,2,FALSE)</f>
        <v>Wholesale &amp; Distribution</v>
      </c>
      <c r="O2638" t="str">
        <f>VLOOKUP(C2638,accounts!$A$2:$F$9615,3,FALSE)</f>
        <v>$1M-$2.5M</v>
      </c>
      <c r="P2638" t="str">
        <f>VLOOKUP(C2638,accounts!$A$2:$F$9615,5,FALSE)</f>
        <v>Central</v>
      </c>
      <c r="Q2638" t="b">
        <f t="shared" si="42"/>
        <v>1</v>
      </c>
      <c r="R2638" t="e">
        <f>INDEX(removed_duplicate_rows!$A$5:$A$39,MATCH(wins!A2638,removed_duplicate_rows!$A$5:$A$39,0))</f>
        <v>#N/A</v>
      </c>
    </row>
    <row r="2639" spans="1:18" ht="15.75" customHeight="1" x14ac:dyDescent="0.2">
      <c r="A2639" t="s">
        <v>8046</v>
      </c>
      <c r="B2639" t="s">
        <v>8047</v>
      </c>
      <c r="C2639" t="s">
        <v>8048</v>
      </c>
      <c r="D2639" s="10">
        <v>45843</v>
      </c>
      <c r="E2639" t="s">
        <v>4832</v>
      </c>
      <c r="F2639">
        <v>9</v>
      </c>
      <c r="G2639" t="s">
        <v>77</v>
      </c>
      <c r="H2639" t="s">
        <v>133</v>
      </c>
      <c r="I2639" t="s">
        <v>79</v>
      </c>
      <c r="J2639">
        <v>1</v>
      </c>
      <c r="K2639">
        <v>7036</v>
      </c>
      <c r="L2639" t="str">
        <f>IFERROR(INDEX(play_attribution!$B$2:$B$328,MATCH(A2639,play_attribution!$A$2:$A$328,0)),"")</f>
        <v/>
      </c>
      <c r="M2639" t="str">
        <f>VLOOKUP(H2639,seller_roster!$A$2:$B$85,2,FALSE)</f>
        <v>Devon Tran</v>
      </c>
      <c r="N2639" t="str">
        <f>VLOOKUP(C2639,accounts!$A$2:$F$9615,2,FALSE)</f>
        <v>Manufacturing</v>
      </c>
      <c r="O2639" t="str">
        <f>VLOOKUP(C2639,accounts!$A$2:$F$9615,3,FALSE)</f>
        <v>&lt;$1M</v>
      </c>
      <c r="P2639" t="str">
        <f>VLOOKUP(C2639,accounts!$A$2:$F$9615,5,FALSE)</f>
        <v>East</v>
      </c>
      <c r="Q2639" t="b">
        <f t="shared" si="42"/>
        <v>1</v>
      </c>
      <c r="R2639" t="e">
        <f>INDEX(removed_duplicate_rows!$A$5:$A$39,MATCH(wins!A2639,removed_duplicate_rows!$A$5:$A$39,0))</f>
        <v>#N/A</v>
      </c>
    </row>
    <row r="2640" spans="1:18" ht="15.75" customHeight="1" x14ac:dyDescent="0.2">
      <c r="A2640" t="s">
        <v>8049</v>
      </c>
      <c r="B2640" t="s">
        <v>8050</v>
      </c>
      <c r="C2640" t="s">
        <v>8051</v>
      </c>
      <c r="D2640" s="10">
        <v>45843</v>
      </c>
      <c r="E2640" t="s">
        <v>4832</v>
      </c>
      <c r="F2640">
        <v>9</v>
      </c>
      <c r="G2640" t="s">
        <v>77</v>
      </c>
      <c r="H2640" t="s">
        <v>1230</v>
      </c>
      <c r="I2640" t="s">
        <v>79</v>
      </c>
      <c r="J2640">
        <v>1</v>
      </c>
      <c r="K2640">
        <v>8502</v>
      </c>
      <c r="L2640" t="str">
        <f>IFERROR(INDEX(play_attribution!$B$2:$B$328,MATCH(A2640,play_attribution!$A$2:$A$328,0)),"")</f>
        <v/>
      </c>
      <c r="M2640" t="str">
        <f>VLOOKUP(H2640,seller_roster!$A$2:$B$85,2,FALSE)</f>
        <v>Lennon Doyle</v>
      </c>
      <c r="N2640" t="str">
        <f>VLOOKUP(C2640,accounts!$A$2:$F$9615,2,FALSE)</f>
        <v>Field Services</v>
      </c>
      <c r="O2640" t="str">
        <f>VLOOKUP(C2640,accounts!$A$2:$F$9615,3,FALSE)</f>
        <v>$1M-$2.5M</v>
      </c>
      <c r="P2640" t="str">
        <f>VLOOKUP(C2640,accounts!$A$2:$F$9615,5,FALSE)</f>
        <v>Central</v>
      </c>
      <c r="Q2640" t="b">
        <f t="shared" si="42"/>
        <v>1</v>
      </c>
      <c r="R2640" t="e">
        <f>INDEX(removed_duplicate_rows!$A$5:$A$39,MATCH(wins!A2640,removed_duplicate_rows!$A$5:$A$39,0))</f>
        <v>#N/A</v>
      </c>
    </row>
    <row r="2641" spans="1:18" ht="15.75" customHeight="1" x14ac:dyDescent="0.2">
      <c r="A2641" t="s">
        <v>8052</v>
      </c>
      <c r="B2641" t="s">
        <v>8053</v>
      </c>
      <c r="C2641" t="s">
        <v>8054</v>
      </c>
      <c r="D2641" s="10">
        <v>45843</v>
      </c>
      <c r="E2641" t="s">
        <v>4832</v>
      </c>
      <c r="F2641">
        <v>9</v>
      </c>
      <c r="G2641" t="s">
        <v>77</v>
      </c>
      <c r="H2641" t="s">
        <v>266</v>
      </c>
      <c r="I2641" t="s">
        <v>79</v>
      </c>
      <c r="J2641">
        <v>1</v>
      </c>
      <c r="K2641">
        <v>4468</v>
      </c>
      <c r="L2641" t="str">
        <f>IFERROR(INDEX(play_attribution!$B$2:$B$328,MATCH(A2641,play_attribution!$A$2:$A$328,0)),"")</f>
        <v/>
      </c>
      <c r="M2641" t="str">
        <f>VLOOKUP(H2641,seller_roster!$A$2:$B$85,2,FALSE)</f>
        <v>Dakota Vega</v>
      </c>
      <c r="N2641" t="str">
        <f>VLOOKUP(C2641,accounts!$A$2:$F$9615,2,FALSE)</f>
        <v>Retail Multi-Location</v>
      </c>
      <c r="O2641" t="str">
        <f>VLOOKUP(C2641,accounts!$A$2:$F$9615,3,FALSE)</f>
        <v>$5M-$10M</v>
      </c>
      <c r="P2641" t="str">
        <f>VLOOKUP(C2641,accounts!$A$2:$F$9615,5,FALSE)</f>
        <v>West</v>
      </c>
      <c r="Q2641" t="b">
        <f t="shared" si="42"/>
        <v>1</v>
      </c>
      <c r="R2641" t="e">
        <f>INDEX(removed_duplicate_rows!$A$5:$A$39,MATCH(wins!A2641,removed_duplicate_rows!$A$5:$A$39,0))</f>
        <v>#N/A</v>
      </c>
    </row>
    <row r="2642" spans="1:18" ht="15.75" customHeight="1" x14ac:dyDescent="0.2">
      <c r="A2642" t="s">
        <v>8055</v>
      </c>
      <c r="B2642" t="s">
        <v>8056</v>
      </c>
      <c r="C2642" t="s">
        <v>8057</v>
      </c>
      <c r="D2642" s="10">
        <v>45843</v>
      </c>
      <c r="E2642" t="s">
        <v>4832</v>
      </c>
      <c r="F2642">
        <v>9</v>
      </c>
      <c r="G2642" t="s">
        <v>77</v>
      </c>
      <c r="H2642" t="s">
        <v>618</v>
      </c>
      <c r="I2642" t="s">
        <v>79</v>
      </c>
      <c r="J2642">
        <v>1</v>
      </c>
      <c r="K2642">
        <v>10381</v>
      </c>
      <c r="L2642" t="str">
        <f>IFERROR(INDEX(play_attribution!$B$2:$B$328,MATCH(A2642,play_attribution!$A$2:$A$328,0)),"")</f>
        <v/>
      </c>
      <c r="M2642" t="str">
        <f>VLOOKUP(H2642,seller_roster!$A$2:$B$85,2,FALSE)</f>
        <v>Parker Reyes</v>
      </c>
      <c r="N2642" t="str">
        <f>VLOOKUP(C2642,accounts!$A$2:$F$9615,2,FALSE)</f>
        <v>Logistics</v>
      </c>
      <c r="O2642" t="str">
        <f>VLOOKUP(C2642,accounts!$A$2:$F$9615,3,FALSE)</f>
        <v>$2.5M-$5M</v>
      </c>
      <c r="P2642" t="str">
        <f>VLOOKUP(C2642,accounts!$A$2:$F$9615,5,FALSE)</f>
        <v>East</v>
      </c>
      <c r="Q2642" t="b">
        <f t="shared" si="42"/>
        <v>1</v>
      </c>
      <c r="R2642" t="e">
        <f>INDEX(removed_duplicate_rows!$A$5:$A$39,MATCH(wins!A2642,removed_duplicate_rows!$A$5:$A$39,0))</f>
        <v>#N/A</v>
      </c>
    </row>
    <row r="2643" spans="1:18" ht="15.75" customHeight="1" x14ac:dyDescent="0.2">
      <c r="A2643" t="s">
        <v>8058</v>
      </c>
      <c r="B2643" t="s">
        <v>8059</v>
      </c>
      <c r="C2643" t="s">
        <v>8060</v>
      </c>
      <c r="D2643" s="10">
        <v>45843</v>
      </c>
      <c r="E2643" t="s">
        <v>4832</v>
      </c>
      <c r="F2643">
        <v>9</v>
      </c>
      <c r="G2643" t="s">
        <v>77</v>
      </c>
      <c r="H2643" t="s">
        <v>151</v>
      </c>
      <c r="I2643" t="s">
        <v>79</v>
      </c>
      <c r="J2643">
        <v>1</v>
      </c>
      <c r="K2643">
        <v>10277</v>
      </c>
      <c r="L2643" t="str">
        <f>IFERROR(INDEX(play_attribution!$B$2:$B$328,MATCH(A2643,play_attribution!$A$2:$A$328,0)),"")</f>
        <v/>
      </c>
      <c r="M2643" t="str">
        <f>VLOOKUP(H2643,seller_roster!$A$2:$B$85,2,FALSE)</f>
        <v>Marley Lindqvist</v>
      </c>
      <c r="N2643" t="str">
        <f>VLOOKUP(C2643,accounts!$A$2:$F$9615,2,FALSE)</f>
        <v>Logistics</v>
      </c>
      <c r="O2643" t="str">
        <f>VLOOKUP(C2643,accounts!$A$2:$F$9615,3,FALSE)</f>
        <v>&lt;$1M</v>
      </c>
      <c r="P2643" t="str">
        <f>VLOOKUP(C2643,accounts!$A$2:$F$9615,5,FALSE)</f>
        <v>East</v>
      </c>
      <c r="Q2643" t="b">
        <f t="shared" si="42"/>
        <v>1</v>
      </c>
      <c r="R2643" t="e">
        <f>INDEX(removed_duplicate_rows!$A$5:$A$39,MATCH(wins!A2643,removed_duplicate_rows!$A$5:$A$39,0))</f>
        <v>#N/A</v>
      </c>
    </row>
    <row r="2644" spans="1:18" ht="15.75" customHeight="1" x14ac:dyDescent="0.2">
      <c r="A2644" t="s">
        <v>8061</v>
      </c>
      <c r="B2644" t="s">
        <v>8062</v>
      </c>
      <c r="C2644" t="s">
        <v>8063</v>
      </c>
      <c r="D2644" s="10">
        <v>45843</v>
      </c>
      <c r="E2644" t="s">
        <v>4832</v>
      </c>
      <c r="F2644">
        <v>9</v>
      </c>
      <c r="G2644" t="s">
        <v>77</v>
      </c>
      <c r="H2644" t="s">
        <v>1230</v>
      </c>
      <c r="I2644" t="s">
        <v>79</v>
      </c>
      <c r="J2644">
        <v>1</v>
      </c>
      <c r="K2644">
        <v>7094</v>
      </c>
      <c r="L2644" t="str">
        <f>IFERROR(INDEX(play_attribution!$B$2:$B$328,MATCH(A2644,play_attribution!$A$2:$A$328,0)),"")</f>
        <v/>
      </c>
      <c r="M2644" t="str">
        <f>VLOOKUP(H2644,seller_roster!$A$2:$B$85,2,FALSE)</f>
        <v>Lennon Doyle</v>
      </c>
      <c r="N2644" t="str">
        <f>VLOOKUP(C2644,accounts!$A$2:$F$9615,2,FALSE)</f>
        <v>Professional Services</v>
      </c>
      <c r="O2644" t="str">
        <f>VLOOKUP(C2644,accounts!$A$2:$F$9615,3,FALSE)</f>
        <v>$2.5M-$5M</v>
      </c>
      <c r="P2644" t="str">
        <f>VLOOKUP(C2644,accounts!$A$2:$F$9615,5,FALSE)</f>
        <v>Central</v>
      </c>
      <c r="Q2644" t="b">
        <f t="shared" si="42"/>
        <v>1</v>
      </c>
      <c r="R2644" t="e">
        <f>INDEX(removed_duplicate_rows!$A$5:$A$39,MATCH(wins!A2644,removed_duplicate_rows!$A$5:$A$39,0))</f>
        <v>#N/A</v>
      </c>
    </row>
    <row r="2645" spans="1:18" ht="15.75" customHeight="1" x14ac:dyDescent="0.2">
      <c r="A2645" t="s">
        <v>8064</v>
      </c>
      <c r="B2645" t="s">
        <v>8065</v>
      </c>
      <c r="C2645" t="s">
        <v>8066</v>
      </c>
      <c r="D2645" s="10">
        <v>45843</v>
      </c>
      <c r="E2645" t="s">
        <v>4832</v>
      </c>
      <c r="F2645">
        <v>9</v>
      </c>
      <c r="G2645" t="s">
        <v>77</v>
      </c>
      <c r="H2645" t="s">
        <v>95</v>
      </c>
      <c r="I2645" t="s">
        <v>55</v>
      </c>
      <c r="J2645">
        <v>1</v>
      </c>
      <c r="K2645">
        <v>5960</v>
      </c>
      <c r="L2645" t="str">
        <f>IFERROR(INDEX(play_attribution!$B$2:$B$328,MATCH(A2645,play_attribution!$A$2:$A$328,0)),"")</f>
        <v/>
      </c>
      <c r="M2645" t="str">
        <f>VLOOKUP(H2645,seller_roster!$A$2:$B$85,2,FALSE)</f>
        <v>Frankie Ferro</v>
      </c>
      <c r="N2645" t="str">
        <f>VLOOKUP(C2645,accounts!$A$2:$F$9615,2,FALSE)</f>
        <v>Healthcare Services</v>
      </c>
      <c r="O2645" t="str">
        <f>VLOOKUP(C2645,accounts!$A$2:$F$9615,3,FALSE)</f>
        <v>&gt;$10M</v>
      </c>
      <c r="P2645" t="str">
        <f>VLOOKUP(C2645,accounts!$A$2:$F$9615,5,FALSE)</f>
        <v>West</v>
      </c>
      <c r="Q2645" t="b">
        <f t="shared" si="42"/>
        <v>1</v>
      </c>
      <c r="R2645" t="e">
        <f>INDEX(removed_duplicate_rows!$A$5:$A$39,MATCH(wins!A2645,removed_duplicate_rows!$A$5:$A$39,0))</f>
        <v>#N/A</v>
      </c>
    </row>
    <row r="2646" spans="1:18" ht="15.75" customHeight="1" x14ac:dyDescent="0.2">
      <c r="A2646" t="s">
        <v>8067</v>
      </c>
      <c r="B2646" t="s">
        <v>8068</v>
      </c>
      <c r="C2646" t="s">
        <v>8069</v>
      </c>
      <c r="D2646" s="10">
        <v>45843</v>
      </c>
      <c r="E2646" t="s">
        <v>4832</v>
      </c>
      <c r="F2646">
        <v>9</v>
      </c>
      <c r="G2646" t="s">
        <v>77</v>
      </c>
      <c r="H2646" t="s">
        <v>78</v>
      </c>
      <c r="I2646" t="s">
        <v>79</v>
      </c>
      <c r="J2646">
        <v>1</v>
      </c>
      <c r="K2646">
        <v>8200</v>
      </c>
      <c r="L2646" t="str">
        <f>IFERROR(INDEX(play_attribution!$B$2:$B$328,MATCH(A2646,play_attribution!$A$2:$A$328,0)),"")</f>
        <v/>
      </c>
      <c r="M2646" t="str">
        <f>VLOOKUP(H2646,seller_roster!$A$2:$B$85,2,FALSE)</f>
        <v>Lennon Ferro</v>
      </c>
      <c r="N2646" t="str">
        <f>VLOOKUP(C2646,accounts!$A$2:$F$9615,2,FALSE)</f>
        <v>Manufacturing</v>
      </c>
      <c r="O2646" t="str">
        <f>VLOOKUP(C2646,accounts!$A$2:$F$9615,3,FALSE)</f>
        <v>$5M-$10M</v>
      </c>
      <c r="P2646" t="str">
        <f>VLOOKUP(C2646,accounts!$A$2:$F$9615,5,FALSE)</f>
        <v>Central</v>
      </c>
      <c r="Q2646" t="b">
        <f t="shared" si="42"/>
        <v>1</v>
      </c>
      <c r="R2646" t="e">
        <f>INDEX(removed_duplicate_rows!$A$5:$A$39,MATCH(wins!A2646,removed_duplicate_rows!$A$5:$A$39,0))</f>
        <v>#N/A</v>
      </c>
    </row>
    <row r="2647" spans="1:18" ht="15.75" customHeight="1" x14ac:dyDescent="0.2">
      <c r="A2647" t="s">
        <v>8070</v>
      </c>
      <c r="B2647" t="s">
        <v>8071</v>
      </c>
      <c r="C2647" t="s">
        <v>8072</v>
      </c>
      <c r="D2647" s="10">
        <v>45843</v>
      </c>
      <c r="E2647" t="s">
        <v>4832</v>
      </c>
      <c r="F2647">
        <v>9</v>
      </c>
      <c r="G2647" t="s">
        <v>77</v>
      </c>
      <c r="H2647" t="s">
        <v>159</v>
      </c>
      <c r="I2647" t="s">
        <v>55</v>
      </c>
      <c r="J2647">
        <v>1</v>
      </c>
      <c r="K2647">
        <v>15099</v>
      </c>
      <c r="L2647" t="str">
        <f>IFERROR(INDEX(play_attribution!$B$2:$B$328,MATCH(A2647,play_attribution!$A$2:$A$328,0)),"")</f>
        <v/>
      </c>
      <c r="M2647" t="str">
        <f>VLOOKUP(H2647,seller_roster!$A$2:$B$85,2,FALSE)</f>
        <v>Kai Bianchi</v>
      </c>
      <c r="N2647" t="str">
        <f>VLOOKUP(C2647,accounts!$A$2:$F$9615,2,FALSE)</f>
        <v>Healthcare Services</v>
      </c>
      <c r="O2647" t="str">
        <f>VLOOKUP(C2647,accounts!$A$2:$F$9615,3,FALSE)</f>
        <v>$2.5M-$5M</v>
      </c>
      <c r="P2647" t="str">
        <f>VLOOKUP(C2647,accounts!$A$2:$F$9615,5,FALSE)</f>
        <v>Central</v>
      </c>
      <c r="Q2647" t="b">
        <f t="shared" si="42"/>
        <v>1</v>
      </c>
      <c r="R2647" t="e">
        <f>INDEX(removed_duplicate_rows!$A$5:$A$39,MATCH(wins!A2647,removed_duplicate_rows!$A$5:$A$39,0))</f>
        <v>#N/A</v>
      </c>
    </row>
    <row r="2648" spans="1:18" ht="15.75" customHeight="1" x14ac:dyDescent="0.2">
      <c r="A2648" t="s">
        <v>8073</v>
      </c>
      <c r="B2648" t="s">
        <v>8074</v>
      </c>
      <c r="C2648" t="s">
        <v>8075</v>
      </c>
      <c r="D2648" s="10">
        <v>45843</v>
      </c>
      <c r="E2648" t="s">
        <v>4832</v>
      </c>
      <c r="F2648">
        <v>9</v>
      </c>
      <c r="G2648" t="s">
        <v>77</v>
      </c>
      <c r="H2648" t="s">
        <v>122</v>
      </c>
      <c r="I2648" t="s">
        <v>55</v>
      </c>
      <c r="J2648">
        <v>1</v>
      </c>
      <c r="K2648">
        <v>9711</v>
      </c>
      <c r="L2648" t="str">
        <f>IFERROR(INDEX(play_attribution!$B$2:$B$328,MATCH(A2648,play_attribution!$A$2:$A$328,0)),"")</f>
        <v/>
      </c>
      <c r="M2648" t="str">
        <f>VLOOKUP(H2648,seller_roster!$A$2:$B$85,2,FALSE)</f>
        <v>Uma Osei</v>
      </c>
      <c r="N2648" t="str">
        <f>VLOOKUP(C2648,accounts!$A$2:$F$9615,2,FALSE)</f>
        <v>Professional Services</v>
      </c>
      <c r="O2648" t="str">
        <f>VLOOKUP(C2648,accounts!$A$2:$F$9615,3,FALSE)</f>
        <v>$2.5M-$5M</v>
      </c>
      <c r="P2648" t="str">
        <f>VLOOKUP(C2648,accounts!$A$2:$F$9615,5,FALSE)</f>
        <v>East</v>
      </c>
      <c r="Q2648" t="b">
        <f t="shared" si="42"/>
        <v>1</v>
      </c>
      <c r="R2648" t="e">
        <f>INDEX(removed_duplicate_rows!$A$5:$A$39,MATCH(wins!A2648,removed_duplicate_rows!$A$5:$A$39,0))</f>
        <v>#N/A</v>
      </c>
    </row>
    <row r="2649" spans="1:18" ht="15.75" customHeight="1" x14ac:dyDescent="0.2">
      <c r="A2649" t="s">
        <v>8076</v>
      </c>
      <c r="B2649" t="s">
        <v>8077</v>
      </c>
      <c r="C2649" t="s">
        <v>8078</v>
      </c>
      <c r="D2649" s="10">
        <v>45843</v>
      </c>
      <c r="E2649" t="s">
        <v>4832</v>
      </c>
      <c r="F2649">
        <v>9</v>
      </c>
      <c r="G2649" t="s">
        <v>77</v>
      </c>
      <c r="H2649" t="s">
        <v>618</v>
      </c>
      <c r="I2649" t="s">
        <v>79</v>
      </c>
      <c r="J2649">
        <v>1</v>
      </c>
      <c r="K2649">
        <v>9703</v>
      </c>
      <c r="L2649" t="str">
        <f>IFERROR(INDEX(play_attribution!$B$2:$B$328,MATCH(A2649,play_attribution!$A$2:$A$328,0)),"")</f>
        <v/>
      </c>
      <c r="M2649" t="str">
        <f>VLOOKUP(H2649,seller_roster!$A$2:$B$85,2,FALSE)</f>
        <v>Parker Reyes</v>
      </c>
      <c r="N2649" t="str">
        <f>VLOOKUP(C2649,accounts!$A$2:$F$9615,2,FALSE)</f>
        <v>Logistics</v>
      </c>
      <c r="O2649" t="str">
        <f>VLOOKUP(C2649,accounts!$A$2:$F$9615,3,FALSE)</f>
        <v>$2.5M-$5M</v>
      </c>
      <c r="P2649" t="str">
        <f>VLOOKUP(C2649,accounts!$A$2:$F$9615,5,FALSE)</f>
        <v>Central</v>
      </c>
      <c r="Q2649" t="b">
        <f t="shared" si="42"/>
        <v>1</v>
      </c>
      <c r="R2649" t="e">
        <f>INDEX(removed_duplicate_rows!$A$5:$A$39,MATCH(wins!A2649,removed_duplicate_rows!$A$5:$A$39,0))</f>
        <v>#N/A</v>
      </c>
    </row>
    <row r="2650" spans="1:18" ht="15.75" customHeight="1" x14ac:dyDescent="0.2">
      <c r="A2650" t="s">
        <v>8079</v>
      </c>
      <c r="B2650" t="s">
        <v>8080</v>
      </c>
      <c r="C2650" t="s">
        <v>8081</v>
      </c>
      <c r="D2650" s="10">
        <v>45843</v>
      </c>
      <c r="E2650" t="s">
        <v>4832</v>
      </c>
      <c r="F2650">
        <v>9</v>
      </c>
      <c r="G2650" t="s">
        <v>273</v>
      </c>
      <c r="H2650" t="s">
        <v>297</v>
      </c>
      <c r="I2650" t="s">
        <v>79</v>
      </c>
      <c r="J2650">
        <v>1</v>
      </c>
      <c r="K2650">
        <v>9275</v>
      </c>
      <c r="L2650" t="str">
        <f>IFERROR(INDEX(play_attribution!$B$2:$B$328,MATCH(A2650,play_attribution!$A$2:$A$328,0)),"")</f>
        <v/>
      </c>
      <c r="M2650" t="str">
        <f>VLOOKUP(H2650,seller_roster!$A$2:$B$85,2,FALSE)</f>
        <v>Ray Moreau</v>
      </c>
      <c r="N2650" t="str">
        <f>VLOOKUP(C2650,accounts!$A$2:$F$9615,2,FALSE)</f>
        <v>Healthcare Services</v>
      </c>
      <c r="O2650" t="str">
        <f>VLOOKUP(C2650,accounts!$A$2:$F$9615,3,FALSE)</f>
        <v>$2.5M-$5M</v>
      </c>
      <c r="P2650" t="str">
        <f>VLOOKUP(C2650,accounts!$A$2:$F$9615,5,FALSE)</f>
        <v>Central</v>
      </c>
      <c r="Q2650" t="b">
        <f t="shared" si="42"/>
        <v>1</v>
      </c>
      <c r="R2650" t="e">
        <f>INDEX(removed_duplicate_rows!$A$5:$A$39,MATCH(wins!A2650,removed_duplicate_rows!$A$5:$A$39,0))</f>
        <v>#N/A</v>
      </c>
    </row>
    <row r="2651" spans="1:18" ht="15.75" customHeight="1" x14ac:dyDescent="0.2">
      <c r="A2651" t="s">
        <v>8082</v>
      </c>
      <c r="B2651" t="s">
        <v>8083</v>
      </c>
      <c r="C2651" t="s">
        <v>8084</v>
      </c>
      <c r="D2651" s="10">
        <v>45843</v>
      </c>
      <c r="E2651" t="s">
        <v>4832</v>
      </c>
      <c r="F2651">
        <v>9</v>
      </c>
      <c r="G2651" t="s">
        <v>273</v>
      </c>
      <c r="H2651" t="s">
        <v>308</v>
      </c>
      <c r="I2651" t="s">
        <v>79</v>
      </c>
      <c r="J2651">
        <v>1</v>
      </c>
      <c r="K2651">
        <v>11516</v>
      </c>
      <c r="L2651" t="str">
        <f>IFERROR(INDEX(play_attribution!$B$2:$B$328,MATCH(A2651,play_attribution!$A$2:$A$328,0)),"")</f>
        <v/>
      </c>
      <c r="M2651" t="str">
        <f>VLOOKUP(H2651,seller_roster!$A$2:$B$85,2,FALSE)</f>
        <v>Blake Ruiz</v>
      </c>
      <c r="N2651" t="str">
        <f>VLOOKUP(C2651,accounts!$A$2:$F$9615,2,FALSE)</f>
        <v>Nonprofit</v>
      </c>
      <c r="O2651" t="str">
        <f>VLOOKUP(C2651,accounts!$A$2:$F$9615,3,FALSE)</f>
        <v>&lt;$1M</v>
      </c>
      <c r="P2651" t="str">
        <f>VLOOKUP(C2651,accounts!$A$2:$F$9615,5,FALSE)</f>
        <v>West</v>
      </c>
      <c r="Q2651" t="b">
        <f t="shared" si="42"/>
        <v>1</v>
      </c>
      <c r="R2651" t="e">
        <f>INDEX(removed_duplicate_rows!$A$5:$A$39,MATCH(wins!A2651,removed_duplicate_rows!$A$5:$A$39,0))</f>
        <v>#N/A</v>
      </c>
    </row>
    <row r="2652" spans="1:18" ht="15.75" customHeight="1" x14ac:dyDescent="0.2">
      <c r="A2652" t="s">
        <v>8085</v>
      </c>
      <c r="B2652" t="s">
        <v>8086</v>
      </c>
      <c r="C2652" t="s">
        <v>8087</v>
      </c>
      <c r="D2652" s="10">
        <v>45843</v>
      </c>
      <c r="E2652" t="s">
        <v>4832</v>
      </c>
      <c r="F2652">
        <v>9</v>
      </c>
      <c r="G2652" t="s">
        <v>273</v>
      </c>
      <c r="H2652" t="s">
        <v>297</v>
      </c>
      <c r="I2652" t="s">
        <v>55</v>
      </c>
      <c r="J2652">
        <v>1</v>
      </c>
      <c r="K2652">
        <v>11708</v>
      </c>
      <c r="L2652" t="str">
        <f>IFERROR(INDEX(play_attribution!$B$2:$B$328,MATCH(A2652,play_attribution!$A$2:$A$328,0)),"")</f>
        <v/>
      </c>
      <c r="M2652" t="str">
        <f>VLOOKUP(H2652,seller_roster!$A$2:$B$85,2,FALSE)</f>
        <v>Ray Moreau</v>
      </c>
      <c r="N2652" t="str">
        <f>VLOOKUP(C2652,accounts!$A$2:$F$9615,2,FALSE)</f>
        <v>Logistics</v>
      </c>
      <c r="O2652" t="str">
        <f>VLOOKUP(C2652,accounts!$A$2:$F$9615,3,FALSE)</f>
        <v>$2.5M-$5M</v>
      </c>
      <c r="P2652" t="str">
        <f>VLOOKUP(C2652,accounts!$A$2:$F$9615,5,FALSE)</f>
        <v>West</v>
      </c>
      <c r="Q2652" t="b">
        <f t="shared" si="42"/>
        <v>1</v>
      </c>
      <c r="R2652" t="e">
        <f>INDEX(removed_duplicate_rows!$A$5:$A$39,MATCH(wins!A2652,removed_duplicate_rows!$A$5:$A$39,0))</f>
        <v>#N/A</v>
      </c>
    </row>
    <row r="2653" spans="1:18" ht="15.75" customHeight="1" x14ac:dyDescent="0.2">
      <c r="A2653" t="s">
        <v>8088</v>
      </c>
      <c r="B2653" t="s">
        <v>8089</v>
      </c>
      <c r="C2653" t="s">
        <v>8090</v>
      </c>
      <c r="D2653" s="10">
        <v>45843</v>
      </c>
      <c r="E2653" t="s">
        <v>4832</v>
      </c>
      <c r="F2653">
        <v>9</v>
      </c>
      <c r="G2653" t="s">
        <v>273</v>
      </c>
      <c r="H2653" t="s">
        <v>308</v>
      </c>
      <c r="I2653" t="s">
        <v>79</v>
      </c>
      <c r="J2653">
        <v>1</v>
      </c>
      <c r="K2653">
        <v>8808</v>
      </c>
      <c r="L2653" t="str">
        <f>IFERROR(INDEX(play_attribution!$B$2:$B$328,MATCH(A2653,play_attribution!$A$2:$A$328,0)),"")</f>
        <v/>
      </c>
      <c r="M2653" t="str">
        <f>VLOOKUP(H2653,seller_roster!$A$2:$B$85,2,FALSE)</f>
        <v>Blake Ruiz</v>
      </c>
      <c r="N2653" t="str">
        <f>VLOOKUP(C2653,accounts!$A$2:$F$9615,2,FALSE)</f>
        <v>Field Services</v>
      </c>
      <c r="O2653" t="str">
        <f>VLOOKUP(C2653,accounts!$A$2:$F$9615,3,FALSE)</f>
        <v>$1M-$2.5M</v>
      </c>
      <c r="P2653" t="str">
        <f>VLOOKUP(C2653,accounts!$A$2:$F$9615,5,FALSE)</f>
        <v>East</v>
      </c>
      <c r="Q2653" t="b">
        <f t="shared" si="42"/>
        <v>1</v>
      </c>
      <c r="R2653" t="e">
        <f>INDEX(removed_duplicate_rows!$A$5:$A$39,MATCH(wins!A2653,removed_duplicate_rows!$A$5:$A$39,0))</f>
        <v>#N/A</v>
      </c>
    </row>
    <row r="2654" spans="1:18" ht="15.75" customHeight="1" x14ac:dyDescent="0.2">
      <c r="A2654" t="s">
        <v>8091</v>
      </c>
      <c r="B2654" t="s">
        <v>8092</v>
      </c>
      <c r="C2654" t="s">
        <v>8093</v>
      </c>
      <c r="D2654" s="10">
        <v>45843</v>
      </c>
      <c r="E2654" t="s">
        <v>4832</v>
      </c>
      <c r="F2654">
        <v>9</v>
      </c>
      <c r="G2654" t="s">
        <v>273</v>
      </c>
      <c r="H2654" t="s">
        <v>717</v>
      </c>
      <c r="I2654" t="s">
        <v>79</v>
      </c>
      <c r="J2654">
        <v>1</v>
      </c>
      <c r="K2654">
        <v>8653</v>
      </c>
      <c r="L2654" t="str">
        <f>IFERROR(INDEX(play_attribution!$B$2:$B$328,MATCH(A2654,play_attribution!$A$2:$A$328,0)),"")</f>
        <v/>
      </c>
      <c r="M2654" t="str">
        <f>VLOOKUP(H2654,seller_roster!$A$2:$B$85,2,FALSE)</f>
        <v>Corey Novak</v>
      </c>
      <c r="N2654" t="str">
        <f>VLOOKUP(C2654,accounts!$A$2:$F$9615,2,FALSE)</f>
        <v>Nonprofit</v>
      </c>
      <c r="O2654" t="str">
        <f>VLOOKUP(C2654,accounts!$A$2:$F$9615,3,FALSE)</f>
        <v>$5M-$10M</v>
      </c>
      <c r="P2654" t="str">
        <f>VLOOKUP(C2654,accounts!$A$2:$F$9615,5,FALSE)</f>
        <v>West</v>
      </c>
      <c r="Q2654" t="b">
        <f t="shared" si="42"/>
        <v>1</v>
      </c>
      <c r="R2654" t="e">
        <f>INDEX(removed_duplicate_rows!$A$5:$A$39,MATCH(wins!A2654,removed_duplicate_rows!$A$5:$A$39,0))</f>
        <v>#N/A</v>
      </c>
    </row>
    <row r="2655" spans="1:18" ht="15.75" customHeight="1" x14ac:dyDescent="0.2">
      <c r="A2655" t="s">
        <v>8094</v>
      </c>
      <c r="B2655" t="s">
        <v>8095</v>
      </c>
      <c r="C2655" t="s">
        <v>8096</v>
      </c>
      <c r="D2655" s="10">
        <v>45843</v>
      </c>
      <c r="E2655" t="s">
        <v>4832</v>
      </c>
      <c r="F2655">
        <v>9</v>
      </c>
      <c r="G2655" t="s">
        <v>273</v>
      </c>
      <c r="H2655" t="s">
        <v>670</v>
      </c>
      <c r="I2655" t="s">
        <v>79</v>
      </c>
      <c r="J2655">
        <v>1</v>
      </c>
      <c r="K2655">
        <v>8424</v>
      </c>
      <c r="L2655" t="str">
        <f>IFERROR(INDEX(play_attribution!$B$2:$B$328,MATCH(A2655,play_attribution!$A$2:$A$328,0)),"")</f>
        <v/>
      </c>
      <c r="M2655" t="str">
        <f>VLOOKUP(H2655,seller_roster!$A$2:$B$85,2,FALSE)</f>
        <v>True Kowalski</v>
      </c>
      <c r="N2655" t="str">
        <f>VLOOKUP(C2655,accounts!$A$2:$F$9615,2,FALSE)</f>
        <v>Healthcare Services</v>
      </c>
      <c r="O2655" t="str">
        <f>VLOOKUP(C2655,accounts!$A$2:$F$9615,3,FALSE)</f>
        <v>$2.5M-$5M</v>
      </c>
      <c r="P2655" t="str">
        <f>VLOOKUP(C2655,accounts!$A$2:$F$9615,5,FALSE)</f>
        <v>East</v>
      </c>
      <c r="Q2655" t="b">
        <f t="shared" si="42"/>
        <v>1</v>
      </c>
      <c r="R2655" t="e">
        <f>INDEX(removed_duplicate_rows!$A$5:$A$39,MATCH(wins!A2655,removed_duplicate_rows!$A$5:$A$39,0))</f>
        <v>#N/A</v>
      </c>
    </row>
    <row r="2656" spans="1:18" ht="15.75" customHeight="1" x14ac:dyDescent="0.2">
      <c r="A2656" t="s">
        <v>8097</v>
      </c>
      <c r="B2656" t="s">
        <v>8098</v>
      </c>
      <c r="C2656" t="s">
        <v>8099</v>
      </c>
      <c r="D2656" s="10">
        <v>45843</v>
      </c>
      <c r="E2656" t="s">
        <v>4832</v>
      </c>
      <c r="F2656">
        <v>9</v>
      </c>
      <c r="G2656" t="s">
        <v>273</v>
      </c>
      <c r="H2656" t="s">
        <v>319</v>
      </c>
      <c r="I2656" t="s">
        <v>79</v>
      </c>
      <c r="J2656">
        <v>1</v>
      </c>
      <c r="K2656">
        <v>7462</v>
      </c>
      <c r="L2656" t="str">
        <f>IFERROR(INDEX(play_attribution!$B$2:$B$328,MATCH(A2656,play_attribution!$A$2:$A$328,0)),"")</f>
        <v/>
      </c>
      <c r="M2656" t="str">
        <f>VLOOKUP(H2656,seller_roster!$A$2:$B$85,2,FALSE)</f>
        <v>Nia Kowalski</v>
      </c>
      <c r="N2656" t="str">
        <f>VLOOKUP(C2656,accounts!$A$2:$F$9615,2,FALSE)</f>
        <v>Healthcare Services</v>
      </c>
      <c r="O2656" t="str">
        <f>VLOOKUP(C2656,accounts!$A$2:$F$9615,3,FALSE)</f>
        <v>$5M-$10M</v>
      </c>
      <c r="P2656" t="str">
        <f>VLOOKUP(C2656,accounts!$A$2:$F$9615,5,FALSE)</f>
        <v>Central</v>
      </c>
      <c r="Q2656" t="b">
        <f t="shared" si="42"/>
        <v>1</v>
      </c>
      <c r="R2656" t="e">
        <f>INDEX(removed_duplicate_rows!$A$5:$A$39,MATCH(wins!A2656,removed_duplicate_rows!$A$5:$A$39,0))</f>
        <v>#N/A</v>
      </c>
    </row>
    <row r="2657" spans="1:18" ht="15.75" customHeight="1" x14ac:dyDescent="0.2">
      <c r="A2657" t="s">
        <v>8100</v>
      </c>
      <c r="B2657" t="s">
        <v>8101</v>
      </c>
      <c r="C2657" t="s">
        <v>8102</v>
      </c>
      <c r="D2657" s="10">
        <v>45843</v>
      </c>
      <c r="E2657" t="s">
        <v>4832</v>
      </c>
      <c r="F2657">
        <v>9</v>
      </c>
      <c r="G2657" t="s">
        <v>273</v>
      </c>
      <c r="H2657" t="s">
        <v>327</v>
      </c>
      <c r="I2657" t="s">
        <v>79</v>
      </c>
      <c r="J2657">
        <v>1</v>
      </c>
      <c r="K2657">
        <v>14969</v>
      </c>
      <c r="L2657" t="str">
        <f>IFERROR(INDEX(play_attribution!$B$2:$B$328,MATCH(A2657,play_attribution!$A$2:$A$328,0)),"")</f>
        <v/>
      </c>
      <c r="M2657" t="str">
        <f>VLOOKUP(H2657,seller_roster!$A$2:$B$85,2,FALSE)</f>
        <v>Frankie Lindqvist</v>
      </c>
      <c r="N2657" t="str">
        <f>VLOOKUP(C2657,accounts!$A$2:$F$9615,2,FALSE)</f>
        <v>Wholesale &amp; Distribution</v>
      </c>
      <c r="O2657" t="str">
        <f>VLOOKUP(C2657,accounts!$A$2:$F$9615,3,FALSE)</f>
        <v>$1M-$2.5M</v>
      </c>
      <c r="P2657" t="str">
        <f>VLOOKUP(C2657,accounts!$A$2:$F$9615,5,FALSE)</f>
        <v>East</v>
      </c>
      <c r="Q2657" t="b">
        <f t="shared" si="42"/>
        <v>1</v>
      </c>
      <c r="R2657" t="e">
        <f>INDEX(removed_duplicate_rows!$A$5:$A$39,MATCH(wins!A2657,removed_duplicate_rows!$A$5:$A$39,0))</f>
        <v>#N/A</v>
      </c>
    </row>
    <row r="2658" spans="1:18" ht="15.75" customHeight="1" x14ac:dyDescent="0.2">
      <c r="A2658" t="s">
        <v>8103</v>
      </c>
      <c r="B2658" t="s">
        <v>8104</v>
      </c>
      <c r="C2658" t="s">
        <v>8105</v>
      </c>
      <c r="D2658" s="10">
        <v>45843</v>
      </c>
      <c r="E2658" t="s">
        <v>4832</v>
      </c>
      <c r="F2658">
        <v>9</v>
      </c>
      <c r="G2658" t="s">
        <v>273</v>
      </c>
      <c r="H2658" t="s">
        <v>344</v>
      </c>
      <c r="I2658" t="s">
        <v>79</v>
      </c>
      <c r="J2658">
        <v>1</v>
      </c>
      <c r="K2658">
        <v>6931</v>
      </c>
      <c r="L2658" t="str">
        <f>IFERROR(INDEX(play_attribution!$B$2:$B$328,MATCH(A2658,play_attribution!$A$2:$A$328,0)),"")</f>
        <v/>
      </c>
      <c r="M2658" t="str">
        <f>VLOOKUP(H2658,seller_roster!$A$2:$B$85,2,FALSE)</f>
        <v>Wren Kowalski</v>
      </c>
      <c r="N2658" t="str">
        <f>VLOOKUP(C2658,accounts!$A$2:$F$9615,2,FALSE)</f>
        <v>Manufacturing</v>
      </c>
      <c r="O2658" t="str">
        <f>VLOOKUP(C2658,accounts!$A$2:$F$9615,3,FALSE)</f>
        <v>&gt;$10M</v>
      </c>
      <c r="P2658" t="str">
        <f>VLOOKUP(C2658,accounts!$A$2:$F$9615,5,FALSE)</f>
        <v>West</v>
      </c>
      <c r="Q2658" t="b">
        <f t="shared" si="42"/>
        <v>1</v>
      </c>
      <c r="R2658" t="e">
        <f>INDEX(removed_duplicate_rows!$A$5:$A$39,MATCH(wins!A2658,removed_duplicate_rows!$A$5:$A$39,0))</f>
        <v>#N/A</v>
      </c>
    </row>
    <row r="2659" spans="1:18" ht="15.75" customHeight="1" x14ac:dyDescent="0.2">
      <c r="A2659" t="s">
        <v>8106</v>
      </c>
      <c r="B2659" t="s">
        <v>8107</v>
      </c>
      <c r="C2659" t="s">
        <v>8108</v>
      </c>
      <c r="D2659" s="10">
        <v>45843</v>
      </c>
      <c r="E2659" t="s">
        <v>4832</v>
      </c>
      <c r="F2659">
        <v>9</v>
      </c>
      <c r="G2659" t="s">
        <v>273</v>
      </c>
      <c r="H2659" t="s">
        <v>293</v>
      </c>
      <c r="I2659" t="s">
        <v>79</v>
      </c>
      <c r="J2659">
        <v>1</v>
      </c>
      <c r="K2659">
        <v>7392</v>
      </c>
      <c r="L2659" t="str">
        <f>IFERROR(INDEX(play_attribution!$B$2:$B$328,MATCH(A2659,play_attribution!$A$2:$A$328,0)),"")</f>
        <v/>
      </c>
      <c r="M2659" t="str">
        <f>VLOOKUP(H2659,seller_roster!$A$2:$B$85,2,FALSE)</f>
        <v>Hayden Sorensen</v>
      </c>
      <c r="N2659" t="str">
        <f>VLOOKUP(C2659,accounts!$A$2:$F$9615,2,FALSE)</f>
        <v>Professional Services</v>
      </c>
      <c r="O2659" t="str">
        <f>VLOOKUP(C2659,accounts!$A$2:$F$9615,3,FALSE)</f>
        <v>$5M-$10M</v>
      </c>
      <c r="P2659" t="str">
        <f>VLOOKUP(C2659,accounts!$A$2:$F$9615,5,FALSE)</f>
        <v>West</v>
      </c>
      <c r="Q2659" t="b">
        <f t="shared" si="42"/>
        <v>1</v>
      </c>
      <c r="R2659" t="e">
        <f>INDEX(removed_duplicate_rows!$A$5:$A$39,MATCH(wins!A2659,removed_duplicate_rows!$A$5:$A$39,0))</f>
        <v>#N/A</v>
      </c>
    </row>
    <row r="2660" spans="1:18" ht="15.75" customHeight="1" x14ac:dyDescent="0.2">
      <c r="A2660" t="s">
        <v>8109</v>
      </c>
      <c r="B2660" t="s">
        <v>8110</v>
      </c>
      <c r="C2660" t="s">
        <v>8111</v>
      </c>
      <c r="D2660" s="10">
        <v>45843</v>
      </c>
      <c r="E2660" t="s">
        <v>4832</v>
      </c>
      <c r="F2660">
        <v>9</v>
      </c>
      <c r="G2660" t="s">
        <v>273</v>
      </c>
      <c r="H2660" t="s">
        <v>1098</v>
      </c>
      <c r="I2660" t="s">
        <v>79</v>
      </c>
      <c r="J2660">
        <v>1</v>
      </c>
      <c r="K2660">
        <v>8627</v>
      </c>
      <c r="L2660" t="str">
        <f>IFERROR(INDEX(play_attribution!$B$2:$B$328,MATCH(A2660,play_attribution!$A$2:$A$328,0)),"")</f>
        <v/>
      </c>
      <c r="M2660" t="str">
        <f>VLOOKUP(H2660,seller_roster!$A$2:$B$85,2,FALSE)</f>
        <v>Yael Okafor</v>
      </c>
      <c r="N2660" t="str">
        <f>VLOOKUP(C2660,accounts!$A$2:$F$9615,2,FALSE)</f>
        <v>Logistics</v>
      </c>
      <c r="O2660" t="str">
        <f>VLOOKUP(C2660,accounts!$A$2:$F$9615,3,FALSE)</f>
        <v>$5M-$10M</v>
      </c>
      <c r="P2660" t="str">
        <f>VLOOKUP(C2660,accounts!$A$2:$F$9615,5,FALSE)</f>
        <v>Central</v>
      </c>
      <c r="Q2660" t="b">
        <f t="shared" si="42"/>
        <v>1</v>
      </c>
      <c r="R2660" t="e">
        <f>INDEX(removed_duplicate_rows!$A$5:$A$39,MATCH(wins!A2660,removed_duplicate_rows!$A$5:$A$39,0))</f>
        <v>#N/A</v>
      </c>
    </row>
    <row r="2661" spans="1:18" ht="15.75" customHeight="1" x14ac:dyDescent="0.2">
      <c r="A2661" t="s">
        <v>8112</v>
      </c>
      <c r="B2661" t="s">
        <v>8113</v>
      </c>
      <c r="C2661" t="s">
        <v>8114</v>
      </c>
      <c r="D2661" s="10">
        <v>45843</v>
      </c>
      <c r="E2661" t="s">
        <v>4832</v>
      </c>
      <c r="F2661">
        <v>9</v>
      </c>
      <c r="G2661" t="s">
        <v>273</v>
      </c>
      <c r="H2661" t="s">
        <v>367</v>
      </c>
      <c r="I2661" t="s">
        <v>79</v>
      </c>
      <c r="J2661">
        <v>1</v>
      </c>
      <c r="K2661">
        <v>11665</v>
      </c>
      <c r="L2661" t="str">
        <f>IFERROR(INDEX(play_attribution!$B$2:$B$328,MATCH(A2661,play_attribution!$A$2:$A$328,0)),"")</f>
        <v/>
      </c>
      <c r="M2661" t="str">
        <f>VLOOKUP(H2661,seller_roster!$A$2:$B$85,2,FALSE)</f>
        <v>Zion Ito</v>
      </c>
      <c r="N2661" t="str">
        <f>VLOOKUP(C2661,accounts!$A$2:$F$9615,2,FALSE)</f>
        <v>Nonprofit</v>
      </c>
      <c r="O2661" t="str">
        <f>VLOOKUP(C2661,accounts!$A$2:$F$9615,3,FALSE)</f>
        <v>&lt;$1M</v>
      </c>
      <c r="P2661" t="str">
        <f>VLOOKUP(C2661,accounts!$A$2:$F$9615,5,FALSE)</f>
        <v>West</v>
      </c>
      <c r="Q2661" t="b">
        <f t="shared" si="42"/>
        <v>1</v>
      </c>
      <c r="R2661" t="e">
        <f>INDEX(removed_duplicate_rows!$A$5:$A$39,MATCH(wins!A2661,removed_duplicate_rows!$A$5:$A$39,0))</f>
        <v>#N/A</v>
      </c>
    </row>
    <row r="2662" spans="1:18" ht="15.75" customHeight="1" x14ac:dyDescent="0.2">
      <c r="A2662" t="s">
        <v>8115</v>
      </c>
      <c r="B2662" t="s">
        <v>8116</v>
      </c>
      <c r="C2662" t="s">
        <v>8117</v>
      </c>
      <c r="D2662" s="10">
        <v>45843</v>
      </c>
      <c r="E2662" t="s">
        <v>4832</v>
      </c>
      <c r="F2662">
        <v>9</v>
      </c>
      <c r="G2662" t="s">
        <v>273</v>
      </c>
      <c r="H2662" t="s">
        <v>274</v>
      </c>
      <c r="I2662" t="s">
        <v>79</v>
      </c>
      <c r="J2662">
        <v>1</v>
      </c>
      <c r="K2662">
        <v>10024</v>
      </c>
      <c r="L2662" t="str">
        <f>IFERROR(INDEX(play_attribution!$B$2:$B$328,MATCH(A2662,play_attribution!$A$2:$A$328,0)),"")</f>
        <v/>
      </c>
      <c r="M2662" t="str">
        <f>VLOOKUP(H2662,seller_roster!$A$2:$B$85,2,FALSE)</f>
        <v>Shiloh Petrov</v>
      </c>
      <c r="N2662" t="str">
        <f>VLOOKUP(C2662,accounts!$A$2:$F$9615,2,FALSE)</f>
        <v>Nonprofit</v>
      </c>
      <c r="O2662" t="str">
        <f>VLOOKUP(C2662,accounts!$A$2:$F$9615,3,FALSE)</f>
        <v>&lt;$1M</v>
      </c>
      <c r="P2662" t="str">
        <f>VLOOKUP(C2662,accounts!$A$2:$F$9615,5,FALSE)</f>
        <v>Central</v>
      </c>
      <c r="Q2662" t="b">
        <f t="shared" si="42"/>
        <v>1</v>
      </c>
      <c r="R2662" t="e">
        <f>INDEX(removed_duplicate_rows!$A$5:$A$39,MATCH(wins!A2662,removed_duplicate_rows!$A$5:$A$39,0))</f>
        <v>#N/A</v>
      </c>
    </row>
    <row r="2663" spans="1:18" ht="15.75" customHeight="1" x14ac:dyDescent="0.2">
      <c r="A2663" t="s">
        <v>8118</v>
      </c>
      <c r="B2663" t="s">
        <v>8119</v>
      </c>
      <c r="C2663" t="s">
        <v>8120</v>
      </c>
      <c r="D2663" s="10">
        <v>45843</v>
      </c>
      <c r="E2663" t="s">
        <v>4832</v>
      </c>
      <c r="F2663">
        <v>9</v>
      </c>
      <c r="G2663" t="s">
        <v>273</v>
      </c>
      <c r="H2663" t="s">
        <v>755</v>
      </c>
      <c r="I2663" t="s">
        <v>79</v>
      </c>
      <c r="J2663">
        <v>1</v>
      </c>
      <c r="K2663">
        <v>10091</v>
      </c>
      <c r="L2663" t="str">
        <f>IFERROR(INDEX(play_attribution!$B$2:$B$328,MATCH(A2663,play_attribution!$A$2:$A$328,0)),"")</f>
        <v/>
      </c>
      <c r="M2663" t="str">
        <f>VLOOKUP(H2663,seller_roster!$A$2:$B$85,2,FALSE)</f>
        <v>Jesse Silva</v>
      </c>
      <c r="N2663" t="str">
        <f>VLOOKUP(C2663,accounts!$A$2:$F$9615,2,FALSE)</f>
        <v>Professional Services</v>
      </c>
      <c r="O2663" t="str">
        <f>VLOOKUP(C2663,accounts!$A$2:$F$9615,3,FALSE)</f>
        <v>$2.5M-$5M</v>
      </c>
      <c r="P2663" t="str">
        <f>VLOOKUP(C2663,accounts!$A$2:$F$9615,5,FALSE)</f>
        <v>East</v>
      </c>
      <c r="Q2663" t="b">
        <f t="shared" si="42"/>
        <v>1</v>
      </c>
      <c r="R2663" t="e">
        <f>INDEX(removed_duplicate_rows!$A$5:$A$39,MATCH(wins!A2663,removed_duplicate_rows!$A$5:$A$39,0))</f>
        <v>#N/A</v>
      </c>
    </row>
    <row r="2664" spans="1:18" ht="15.75" customHeight="1" x14ac:dyDescent="0.2">
      <c r="A2664" t="s">
        <v>8121</v>
      </c>
      <c r="B2664" t="s">
        <v>8122</v>
      </c>
      <c r="C2664" t="s">
        <v>8123</v>
      </c>
      <c r="D2664" s="10">
        <v>45843</v>
      </c>
      <c r="E2664" t="s">
        <v>4832</v>
      </c>
      <c r="F2664">
        <v>9</v>
      </c>
      <c r="G2664" t="s">
        <v>273</v>
      </c>
      <c r="H2664" t="s">
        <v>670</v>
      </c>
      <c r="I2664" t="s">
        <v>55</v>
      </c>
      <c r="J2664">
        <v>1</v>
      </c>
      <c r="K2664">
        <v>7087</v>
      </c>
      <c r="L2664" t="str">
        <f>IFERROR(INDEX(play_attribution!$B$2:$B$328,MATCH(A2664,play_attribution!$A$2:$A$328,0)),"")</f>
        <v/>
      </c>
      <c r="M2664" t="str">
        <f>VLOOKUP(H2664,seller_roster!$A$2:$B$85,2,FALSE)</f>
        <v>True Kowalski</v>
      </c>
      <c r="N2664" t="str">
        <f>VLOOKUP(C2664,accounts!$A$2:$F$9615,2,FALSE)</f>
        <v>Logistics</v>
      </c>
      <c r="O2664" t="str">
        <f>VLOOKUP(C2664,accounts!$A$2:$F$9615,3,FALSE)</f>
        <v>&gt;$10M</v>
      </c>
      <c r="P2664" t="str">
        <f>VLOOKUP(C2664,accounts!$A$2:$F$9615,5,FALSE)</f>
        <v>West</v>
      </c>
      <c r="Q2664" t="b">
        <f t="shared" si="42"/>
        <v>1</v>
      </c>
      <c r="R2664" t="e">
        <f>INDEX(removed_duplicate_rows!$A$5:$A$39,MATCH(wins!A2664,removed_duplicate_rows!$A$5:$A$39,0))</f>
        <v>#N/A</v>
      </c>
    </row>
    <row r="2665" spans="1:18" ht="15.75" customHeight="1" x14ac:dyDescent="0.2">
      <c r="A2665" t="s">
        <v>8124</v>
      </c>
      <c r="B2665" t="s">
        <v>8125</v>
      </c>
      <c r="C2665" t="s">
        <v>8126</v>
      </c>
      <c r="D2665" s="10">
        <v>45843</v>
      </c>
      <c r="E2665" t="s">
        <v>4832</v>
      </c>
      <c r="F2665">
        <v>9</v>
      </c>
      <c r="G2665" t="s">
        <v>273</v>
      </c>
      <c r="H2665" t="s">
        <v>289</v>
      </c>
      <c r="I2665" t="s">
        <v>79</v>
      </c>
      <c r="J2665">
        <v>1</v>
      </c>
      <c r="K2665">
        <v>7405</v>
      </c>
      <c r="L2665" t="str">
        <f>IFERROR(INDEX(play_attribution!$B$2:$B$328,MATCH(A2665,play_attribution!$A$2:$A$328,0)),"")</f>
        <v/>
      </c>
      <c r="M2665" t="str">
        <f>VLOOKUP(H2665,seller_roster!$A$2:$B$85,2,FALSE)</f>
        <v>Skyler Okafor</v>
      </c>
      <c r="N2665" t="str">
        <f>VLOOKUP(C2665,accounts!$A$2:$F$9615,2,FALSE)</f>
        <v>Field Services</v>
      </c>
      <c r="O2665" t="str">
        <f>VLOOKUP(C2665,accounts!$A$2:$F$9615,3,FALSE)</f>
        <v>$2.5M-$5M</v>
      </c>
      <c r="P2665" t="str">
        <f>VLOOKUP(C2665,accounts!$A$2:$F$9615,5,FALSE)</f>
        <v>West</v>
      </c>
      <c r="Q2665" t="b">
        <f t="shared" si="42"/>
        <v>1</v>
      </c>
      <c r="R2665" t="e">
        <f>INDEX(removed_duplicate_rows!$A$5:$A$39,MATCH(wins!A2665,removed_duplicate_rows!$A$5:$A$39,0))</f>
        <v>#N/A</v>
      </c>
    </row>
    <row r="2666" spans="1:18" ht="15.75" customHeight="1" x14ac:dyDescent="0.2">
      <c r="A2666" t="s">
        <v>8127</v>
      </c>
      <c r="B2666" t="s">
        <v>8128</v>
      </c>
      <c r="C2666" t="s">
        <v>8129</v>
      </c>
      <c r="D2666" s="10">
        <v>45843</v>
      </c>
      <c r="E2666" t="s">
        <v>4832</v>
      </c>
      <c r="F2666">
        <v>9</v>
      </c>
      <c r="G2666" t="s">
        <v>273</v>
      </c>
      <c r="H2666" t="s">
        <v>297</v>
      </c>
      <c r="I2666" t="s">
        <v>79</v>
      </c>
      <c r="J2666">
        <v>1</v>
      </c>
      <c r="K2666">
        <v>12120</v>
      </c>
      <c r="L2666" t="str">
        <f>IFERROR(INDEX(play_attribution!$B$2:$B$328,MATCH(A2666,play_attribution!$A$2:$A$328,0)),"")</f>
        <v/>
      </c>
      <c r="M2666" t="str">
        <f>VLOOKUP(H2666,seller_roster!$A$2:$B$85,2,FALSE)</f>
        <v>Ray Moreau</v>
      </c>
      <c r="N2666" t="str">
        <f>VLOOKUP(C2666,accounts!$A$2:$F$9615,2,FALSE)</f>
        <v>Hospitality Group</v>
      </c>
      <c r="O2666" t="str">
        <f>VLOOKUP(C2666,accounts!$A$2:$F$9615,3,FALSE)</f>
        <v>$2.5M-$5M</v>
      </c>
      <c r="P2666" t="str">
        <f>VLOOKUP(C2666,accounts!$A$2:$F$9615,5,FALSE)</f>
        <v>West</v>
      </c>
      <c r="Q2666" t="b">
        <f t="shared" si="42"/>
        <v>1</v>
      </c>
      <c r="R2666" t="e">
        <f>INDEX(removed_duplicate_rows!$A$5:$A$39,MATCH(wins!A2666,removed_duplicate_rows!$A$5:$A$39,0))</f>
        <v>#N/A</v>
      </c>
    </row>
    <row r="2667" spans="1:18" ht="15.75" customHeight="1" x14ac:dyDescent="0.2">
      <c r="A2667" t="s">
        <v>8130</v>
      </c>
      <c r="B2667" t="s">
        <v>8131</v>
      </c>
      <c r="C2667" t="s">
        <v>8132</v>
      </c>
      <c r="D2667" s="10">
        <v>45843</v>
      </c>
      <c r="E2667" t="s">
        <v>4832</v>
      </c>
      <c r="F2667">
        <v>9</v>
      </c>
      <c r="G2667" t="s">
        <v>273</v>
      </c>
      <c r="H2667" t="s">
        <v>337</v>
      </c>
      <c r="I2667" t="s">
        <v>79</v>
      </c>
      <c r="J2667">
        <v>1</v>
      </c>
      <c r="K2667">
        <v>5238</v>
      </c>
      <c r="L2667" t="str">
        <f>IFERROR(INDEX(play_attribution!$B$2:$B$328,MATCH(A2667,play_attribution!$A$2:$A$328,0)),"")</f>
        <v/>
      </c>
      <c r="M2667" t="str">
        <f>VLOOKUP(H2667,seller_roster!$A$2:$B$85,2,FALSE)</f>
        <v>Flor Bianchi</v>
      </c>
      <c r="N2667" t="str">
        <f>VLOOKUP(C2667,accounts!$A$2:$F$9615,2,FALSE)</f>
        <v>Field Services</v>
      </c>
      <c r="O2667" t="str">
        <f>VLOOKUP(C2667,accounts!$A$2:$F$9615,3,FALSE)</f>
        <v>$2.5M-$5M</v>
      </c>
      <c r="P2667" t="str">
        <f>VLOOKUP(C2667,accounts!$A$2:$F$9615,5,FALSE)</f>
        <v>Central</v>
      </c>
      <c r="Q2667" t="b">
        <f t="shared" si="42"/>
        <v>1</v>
      </c>
      <c r="R2667" t="e">
        <f>INDEX(removed_duplicate_rows!$A$5:$A$39,MATCH(wins!A2667,removed_duplicate_rows!$A$5:$A$39,0))</f>
        <v>#N/A</v>
      </c>
    </row>
    <row r="2668" spans="1:18" ht="15.75" customHeight="1" x14ac:dyDescent="0.2">
      <c r="A2668" t="s">
        <v>8133</v>
      </c>
      <c r="B2668" t="s">
        <v>8134</v>
      </c>
      <c r="C2668" t="s">
        <v>8135</v>
      </c>
      <c r="D2668" s="10">
        <v>45843</v>
      </c>
      <c r="E2668" t="s">
        <v>4832</v>
      </c>
      <c r="F2668">
        <v>9</v>
      </c>
      <c r="G2668" t="s">
        <v>273</v>
      </c>
      <c r="H2668" t="s">
        <v>337</v>
      </c>
      <c r="I2668" t="s">
        <v>79</v>
      </c>
      <c r="J2668">
        <v>1</v>
      </c>
      <c r="K2668">
        <v>10991</v>
      </c>
      <c r="L2668" t="str">
        <f>IFERROR(INDEX(play_attribution!$B$2:$B$328,MATCH(A2668,play_attribution!$A$2:$A$328,0)),"")</f>
        <v/>
      </c>
      <c r="M2668" t="str">
        <f>VLOOKUP(H2668,seller_roster!$A$2:$B$85,2,FALSE)</f>
        <v>Flor Bianchi</v>
      </c>
      <c r="N2668" t="str">
        <f>VLOOKUP(C2668,accounts!$A$2:$F$9615,2,FALSE)</f>
        <v>Field Services</v>
      </c>
      <c r="O2668" t="str">
        <f>VLOOKUP(C2668,accounts!$A$2:$F$9615,3,FALSE)</f>
        <v>$2.5M-$5M</v>
      </c>
      <c r="P2668" t="str">
        <f>VLOOKUP(C2668,accounts!$A$2:$F$9615,5,FALSE)</f>
        <v>West</v>
      </c>
      <c r="Q2668" t="b">
        <f t="shared" si="42"/>
        <v>1</v>
      </c>
      <c r="R2668" t="e">
        <f>INDEX(removed_duplicate_rows!$A$5:$A$39,MATCH(wins!A2668,removed_duplicate_rows!$A$5:$A$39,0))</f>
        <v>#N/A</v>
      </c>
    </row>
    <row r="2669" spans="1:18" ht="15.75" customHeight="1" x14ac:dyDescent="0.2">
      <c r="A2669" t="s">
        <v>8136</v>
      </c>
      <c r="B2669" t="s">
        <v>8137</v>
      </c>
      <c r="C2669" t="s">
        <v>8138</v>
      </c>
      <c r="D2669" s="10">
        <v>45843</v>
      </c>
      <c r="E2669" t="s">
        <v>4832</v>
      </c>
      <c r="F2669">
        <v>9</v>
      </c>
      <c r="G2669" t="s">
        <v>273</v>
      </c>
      <c r="H2669" t="s">
        <v>680</v>
      </c>
      <c r="I2669" t="s">
        <v>79</v>
      </c>
      <c r="J2669">
        <v>1</v>
      </c>
      <c r="K2669">
        <v>10472</v>
      </c>
      <c r="L2669" t="str">
        <f>IFERROR(INDEX(play_attribution!$B$2:$B$328,MATCH(A2669,play_attribution!$A$2:$A$328,0)),"")</f>
        <v/>
      </c>
      <c r="M2669" t="str">
        <f>VLOOKUP(H2669,seller_roster!$A$2:$B$85,2,FALSE)</f>
        <v>Tatum Ruiz</v>
      </c>
      <c r="N2669" t="str">
        <f>VLOOKUP(C2669,accounts!$A$2:$F$9615,2,FALSE)</f>
        <v>Nonprofit</v>
      </c>
      <c r="O2669" t="str">
        <f>VLOOKUP(C2669,accounts!$A$2:$F$9615,3,FALSE)</f>
        <v>$2.5M-$5M</v>
      </c>
      <c r="P2669" t="str">
        <f>VLOOKUP(C2669,accounts!$A$2:$F$9615,5,FALSE)</f>
        <v>West</v>
      </c>
      <c r="Q2669" t="b">
        <f t="shared" si="42"/>
        <v>1</v>
      </c>
      <c r="R2669" t="e">
        <f>INDEX(removed_duplicate_rows!$A$5:$A$39,MATCH(wins!A2669,removed_duplicate_rows!$A$5:$A$39,0))</f>
        <v>#N/A</v>
      </c>
    </row>
    <row r="2670" spans="1:18" ht="15.75" customHeight="1" x14ac:dyDescent="0.2">
      <c r="A2670" t="s">
        <v>8139</v>
      </c>
      <c r="B2670" t="s">
        <v>8140</v>
      </c>
      <c r="C2670" t="s">
        <v>8141</v>
      </c>
      <c r="D2670" s="10">
        <v>45843</v>
      </c>
      <c r="E2670" t="s">
        <v>4832</v>
      </c>
      <c r="F2670">
        <v>9</v>
      </c>
      <c r="G2670" t="s">
        <v>273</v>
      </c>
      <c r="H2670" t="s">
        <v>289</v>
      </c>
      <c r="I2670" t="s">
        <v>79</v>
      </c>
      <c r="J2670">
        <v>1</v>
      </c>
      <c r="K2670">
        <v>15770</v>
      </c>
      <c r="L2670" t="str">
        <f>IFERROR(INDEX(play_attribution!$B$2:$B$328,MATCH(A2670,play_attribution!$A$2:$A$328,0)),"")</f>
        <v/>
      </c>
      <c r="M2670" t="str">
        <f>VLOOKUP(H2670,seller_roster!$A$2:$B$85,2,FALSE)</f>
        <v>Skyler Okafor</v>
      </c>
      <c r="N2670" t="str">
        <f>VLOOKUP(C2670,accounts!$A$2:$F$9615,2,FALSE)</f>
        <v>Nonprofit</v>
      </c>
      <c r="O2670" t="str">
        <f>VLOOKUP(C2670,accounts!$A$2:$F$9615,3,FALSE)</f>
        <v>&gt;$10M</v>
      </c>
      <c r="P2670" t="str">
        <f>VLOOKUP(C2670,accounts!$A$2:$F$9615,5,FALSE)</f>
        <v>West</v>
      </c>
      <c r="Q2670" t="b">
        <f t="shared" si="42"/>
        <v>1</v>
      </c>
      <c r="R2670" t="e">
        <f>INDEX(removed_duplicate_rows!$A$5:$A$39,MATCH(wins!A2670,removed_duplicate_rows!$A$5:$A$39,0))</f>
        <v>#N/A</v>
      </c>
    </row>
    <row r="2671" spans="1:18" ht="15.75" customHeight="1" x14ac:dyDescent="0.2">
      <c r="A2671" t="s">
        <v>8142</v>
      </c>
      <c r="B2671" t="s">
        <v>8143</v>
      </c>
      <c r="C2671" t="s">
        <v>8144</v>
      </c>
      <c r="D2671" s="10">
        <v>45843</v>
      </c>
      <c r="E2671" t="s">
        <v>4832</v>
      </c>
      <c r="F2671">
        <v>9</v>
      </c>
      <c r="G2671" t="s">
        <v>273</v>
      </c>
      <c r="H2671" t="s">
        <v>293</v>
      </c>
      <c r="I2671" t="s">
        <v>79</v>
      </c>
      <c r="J2671">
        <v>1</v>
      </c>
      <c r="K2671">
        <v>10785</v>
      </c>
      <c r="L2671" t="str">
        <f>IFERROR(INDEX(play_attribution!$B$2:$B$328,MATCH(A2671,play_attribution!$A$2:$A$328,0)),"")</f>
        <v/>
      </c>
      <c r="M2671" t="str">
        <f>VLOOKUP(H2671,seller_roster!$A$2:$B$85,2,FALSE)</f>
        <v>Hayden Sorensen</v>
      </c>
      <c r="N2671" t="str">
        <f>VLOOKUP(C2671,accounts!$A$2:$F$9615,2,FALSE)</f>
        <v>Nonprofit</v>
      </c>
      <c r="O2671" t="str">
        <f>VLOOKUP(C2671,accounts!$A$2:$F$9615,3,FALSE)</f>
        <v>$5M-$10M</v>
      </c>
      <c r="P2671" t="str">
        <f>VLOOKUP(C2671,accounts!$A$2:$F$9615,5,FALSE)</f>
        <v>Central</v>
      </c>
      <c r="Q2671" t="b">
        <f t="shared" si="42"/>
        <v>1</v>
      </c>
      <c r="R2671" t="e">
        <f>INDEX(removed_duplicate_rows!$A$5:$A$39,MATCH(wins!A2671,removed_duplicate_rows!$A$5:$A$39,0))</f>
        <v>#N/A</v>
      </c>
    </row>
    <row r="2672" spans="1:18" ht="15.75" customHeight="1" x14ac:dyDescent="0.2">
      <c r="A2672" t="s">
        <v>8145</v>
      </c>
      <c r="B2672" t="s">
        <v>8146</v>
      </c>
      <c r="C2672" t="s">
        <v>8147</v>
      </c>
      <c r="D2672" s="10">
        <v>45843</v>
      </c>
      <c r="E2672" t="s">
        <v>4832</v>
      </c>
      <c r="F2672">
        <v>9</v>
      </c>
      <c r="G2672" t="s">
        <v>273</v>
      </c>
      <c r="H2672" t="s">
        <v>297</v>
      </c>
      <c r="I2672" t="s">
        <v>55</v>
      </c>
      <c r="J2672">
        <v>1</v>
      </c>
      <c r="K2672">
        <v>7624</v>
      </c>
      <c r="L2672" t="str">
        <f>IFERROR(INDEX(play_attribution!$B$2:$B$328,MATCH(A2672,play_attribution!$A$2:$A$328,0)),"")</f>
        <v/>
      </c>
      <c r="M2672" t="str">
        <f>VLOOKUP(H2672,seller_roster!$A$2:$B$85,2,FALSE)</f>
        <v>Ray Moreau</v>
      </c>
      <c r="N2672" t="str">
        <f>VLOOKUP(C2672,accounts!$A$2:$F$9615,2,FALSE)</f>
        <v>Logistics</v>
      </c>
      <c r="O2672" t="str">
        <f>VLOOKUP(C2672,accounts!$A$2:$F$9615,3,FALSE)</f>
        <v>$5M-$10M</v>
      </c>
      <c r="P2672" t="str">
        <f>VLOOKUP(C2672,accounts!$A$2:$F$9615,5,FALSE)</f>
        <v>West</v>
      </c>
      <c r="Q2672" t="b">
        <f t="shared" si="42"/>
        <v>1</v>
      </c>
      <c r="R2672" t="e">
        <f>INDEX(removed_duplicate_rows!$A$5:$A$39,MATCH(wins!A2672,removed_duplicate_rows!$A$5:$A$39,0))</f>
        <v>#N/A</v>
      </c>
    </row>
    <row r="2673" spans="1:18" ht="15.75" customHeight="1" x14ac:dyDescent="0.2">
      <c r="A2673" t="s">
        <v>8148</v>
      </c>
      <c r="B2673" t="s">
        <v>8149</v>
      </c>
      <c r="C2673" t="s">
        <v>8150</v>
      </c>
      <c r="D2673" s="10">
        <v>45843</v>
      </c>
      <c r="E2673" t="s">
        <v>4832</v>
      </c>
      <c r="F2673">
        <v>9</v>
      </c>
      <c r="G2673" t="s">
        <v>273</v>
      </c>
      <c r="H2673" t="s">
        <v>680</v>
      </c>
      <c r="I2673" t="s">
        <v>79</v>
      </c>
      <c r="J2673">
        <v>1</v>
      </c>
      <c r="K2673">
        <v>11575</v>
      </c>
      <c r="L2673" t="str">
        <f>IFERROR(INDEX(play_attribution!$B$2:$B$328,MATCH(A2673,play_attribution!$A$2:$A$328,0)),"")</f>
        <v/>
      </c>
      <c r="M2673" t="str">
        <f>VLOOKUP(H2673,seller_roster!$A$2:$B$85,2,FALSE)</f>
        <v>Tatum Ruiz</v>
      </c>
      <c r="N2673" t="str">
        <f>VLOOKUP(C2673,accounts!$A$2:$F$9615,2,FALSE)</f>
        <v>Hospitality Group</v>
      </c>
      <c r="O2673" t="str">
        <f>VLOOKUP(C2673,accounts!$A$2:$F$9615,3,FALSE)</f>
        <v>$2.5M-$5M</v>
      </c>
      <c r="P2673" t="str">
        <f>VLOOKUP(C2673,accounts!$A$2:$F$9615,5,FALSE)</f>
        <v>East</v>
      </c>
      <c r="Q2673" t="b">
        <f t="shared" si="42"/>
        <v>1</v>
      </c>
      <c r="R2673" t="e">
        <f>INDEX(removed_duplicate_rows!$A$5:$A$39,MATCH(wins!A2673,removed_duplicate_rows!$A$5:$A$39,0))</f>
        <v>#N/A</v>
      </c>
    </row>
    <row r="2674" spans="1:18" ht="15.75" customHeight="1" x14ac:dyDescent="0.2">
      <c r="A2674" t="s">
        <v>8151</v>
      </c>
      <c r="B2674" t="s">
        <v>8152</v>
      </c>
      <c r="C2674" t="s">
        <v>8153</v>
      </c>
      <c r="D2674" s="10">
        <v>45843</v>
      </c>
      <c r="E2674" t="s">
        <v>4832</v>
      </c>
      <c r="F2674">
        <v>9</v>
      </c>
      <c r="G2674" t="s">
        <v>273</v>
      </c>
      <c r="H2674" t="s">
        <v>337</v>
      </c>
      <c r="I2674" t="s">
        <v>79</v>
      </c>
      <c r="J2674">
        <v>1</v>
      </c>
      <c r="K2674">
        <v>12867</v>
      </c>
      <c r="L2674" t="str">
        <f>IFERROR(INDEX(play_attribution!$B$2:$B$328,MATCH(A2674,play_attribution!$A$2:$A$328,0)),"")</f>
        <v/>
      </c>
      <c r="M2674" t="str">
        <f>VLOOKUP(H2674,seller_roster!$A$2:$B$85,2,FALSE)</f>
        <v>Flor Bianchi</v>
      </c>
      <c r="N2674" t="str">
        <f>VLOOKUP(C2674,accounts!$A$2:$F$9615,2,FALSE)</f>
        <v>Logistics</v>
      </c>
      <c r="O2674" t="str">
        <f>VLOOKUP(C2674,accounts!$A$2:$F$9615,3,FALSE)</f>
        <v>$2.5M-$5M</v>
      </c>
      <c r="P2674" t="str">
        <f>VLOOKUP(C2674,accounts!$A$2:$F$9615,5,FALSE)</f>
        <v>Central</v>
      </c>
      <c r="Q2674" t="b">
        <f t="shared" si="42"/>
        <v>1</v>
      </c>
      <c r="R2674" t="e">
        <f>INDEX(removed_duplicate_rows!$A$5:$A$39,MATCH(wins!A2674,removed_duplicate_rows!$A$5:$A$39,0))</f>
        <v>#N/A</v>
      </c>
    </row>
    <row r="2675" spans="1:18" ht="15.75" customHeight="1" x14ac:dyDescent="0.2">
      <c r="A2675" t="s">
        <v>8154</v>
      </c>
      <c r="B2675" t="s">
        <v>8155</v>
      </c>
      <c r="C2675" t="s">
        <v>8156</v>
      </c>
      <c r="D2675" s="10">
        <v>45843</v>
      </c>
      <c r="E2675" t="s">
        <v>4832</v>
      </c>
      <c r="F2675">
        <v>9</v>
      </c>
      <c r="G2675" t="s">
        <v>273</v>
      </c>
      <c r="H2675" t="s">
        <v>337</v>
      </c>
      <c r="I2675" t="s">
        <v>79</v>
      </c>
      <c r="J2675">
        <v>1</v>
      </c>
      <c r="K2675">
        <v>17375</v>
      </c>
      <c r="L2675" t="str">
        <f>IFERROR(INDEX(play_attribution!$B$2:$B$328,MATCH(A2675,play_attribution!$A$2:$A$328,0)),"")</f>
        <v/>
      </c>
      <c r="M2675" t="str">
        <f>VLOOKUP(H2675,seller_roster!$A$2:$B$85,2,FALSE)</f>
        <v>Flor Bianchi</v>
      </c>
      <c r="N2675" t="str">
        <f>VLOOKUP(C2675,accounts!$A$2:$F$9615,2,FALSE)</f>
        <v>Retail Multi-Location</v>
      </c>
      <c r="O2675" t="str">
        <f>VLOOKUP(C2675,accounts!$A$2:$F$9615,3,FALSE)</f>
        <v>$2.5M-$5M</v>
      </c>
      <c r="P2675" t="str">
        <f>VLOOKUP(C2675,accounts!$A$2:$F$9615,5,FALSE)</f>
        <v>East</v>
      </c>
      <c r="Q2675" t="b">
        <f t="shared" si="42"/>
        <v>1</v>
      </c>
      <c r="R2675" t="e">
        <f>INDEX(removed_duplicate_rows!$A$5:$A$39,MATCH(wins!A2675,removed_duplicate_rows!$A$5:$A$39,0))</f>
        <v>#N/A</v>
      </c>
    </row>
    <row r="2676" spans="1:18" ht="15.75" customHeight="1" x14ac:dyDescent="0.2">
      <c r="A2676" t="s">
        <v>8157</v>
      </c>
      <c r="B2676" t="s">
        <v>8158</v>
      </c>
      <c r="C2676" t="s">
        <v>8159</v>
      </c>
      <c r="D2676" s="10">
        <v>45843</v>
      </c>
      <c r="E2676" t="s">
        <v>4832</v>
      </c>
      <c r="F2676">
        <v>9</v>
      </c>
      <c r="G2676" t="s">
        <v>374</v>
      </c>
      <c r="H2676" t="s">
        <v>1123</v>
      </c>
      <c r="I2676" t="s">
        <v>55</v>
      </c>
      <c r="J2676">
        <v>1</v>
      </c>
      <c r="K2676">
        <v>5564</v>
      </c>
      <c r="L2676" t="str">
        <f>IFERROR(INDEX(play_attribution!$B$2:$B$328,MATCH(A2676,play_attribution!$A$2:$A$328,0)),"")</f>
        <v/>
      </c>
      <c r="M2676" t="str">
        <f>VLOOKUP(H2676,seller_roster!$A$2:$B$85,2,FALSE)</f>
        <v>Peyton Silva</v>
      </c>
      <c r="N2676" t="str">
        <f>VLOOKUP(C2676,accounts!$A$2:$F$9615,2,FALSE)</f>
        <v>Hospitality Group</v>
      </c>
      <c r="O2676" t="str">
        <f>VLOOKUP(C2676,accounts!$A$2:$F$9615,3,FALSE)</f>
        <v>$2.5M-$5M</v>
      </c>
      <c r="P2676" t="str">
        <f>VLOOKUP(C2676,accounts!$A$2:$F$9615,5,FALSE)</f>
        <v>West</v>
      </c>
      <c r="Q2676" t="b">
        <f t="shared" si="42"/>
        <v>1</v>
      </c>
      <c r="R2676" t="e">
        <f>INDEX(removed_duplicate_rows!$A$5:$A$39,MATCH(wins!A2676,removed_duplicate_rows!$A$5:$A$39,0))</f>
        <v>#N/A</v>
      </c>
    </row>
    <row r="2677" spans="1:18" ht="15.75" customHeight="1" x14ac:dyDescent="0.2">
      <c r="A2677" t="s">
        <v>8160</v>
      </c>
      <c r="B2677" t="s">
        <v>8161</v>
      </c>
      <c r="C2677" t="s">
        <v>8162</v>
      </c>
      <c r="D2677" s="10">
        <v>45843</v>
      </c>
      <c r="E2677" t="s">
        <v>4832</v>
      </c>
      <c r="F2677">
        <v>9</v>
      </c>
      <c r="G2677" t="s">
        <v>374</v>
      </c>
      <c r="H2677" t="s">
        <v>1123</v>
      </c>
      <c r="I2677" t="s">
        <v>55</v>
      </c>
      <c r="J2677">
        <v>1</v>
      </c>
      <c r="K2677">
        <v>3991</v>
      </c>
      <c r="L2677" t="str">
        <f>IFERROR(INDEX(play_attribution!$B$2:$B$328,MATCH(A2677,play_attribution!$A$2:$A$328,0)),"")</f>
        <v/>
      </c>
      <c r="M2677" t="str">
        <f>VLOOKUP(H2677,seller_roster!$A$2:$B$85,2,FALSE)</f>
        <v>Peyton Silva</v>
      </c>
      <c r="N2677" t="str">
        <f>VLOOKUP(C2677,accounts!$A$2:$F$9615,2,FALSE)</f>
        <v>Retail Multi-Location</v>
      </c>
      <c r="O2677" t="str">
        <f>VLOOKUP(C2677,accounts!$A$2:$F$9615,3,FALSE)</f>
        <v>$2.5M-$5M</v>
      </c>
      <c r="P2677" t="str">
        <f>VLOOKUP(C2677,accounts!$A$2:$F$9615,5,FALSE)</f>
        <v>West</v>
      </c>
      <c r="Q2677" t="b">
        <f t="shared" si="42"/>
        <v>1</v>
      </c>
      <c r="R2677" t="e">
        <f>INDEX(removed_duplicate_rows!$A$5:$A$39,MATCH(wins!A2677,removed_duplicate_rows!$A$5:$A$39,0))</f>
        <v>#N/A</v>
      </c>
    </row>
    <row r="2678" spans="1:18" ht="15.75" customHeight="1" x14ac:dyDescent="0.2">
      <c r="A2678" t="s">
        <v>8163</v>
      </c>
      <c r="B2678" t="s">
        <v>8164</v>
      </c>
      <c r="C2678" t="s">
        <v>8165</v>
      </c>
      <c r="D2678" s="10">
        <v>45843</v>
      </c>
      <c r="E2678" t="s">
        <v>4832</v>
      </c>
      <c r="F2678">
        <v>9</v>
      </c>
      <c r="G2678" t="s">
        <v>374</v>
      </c>
      <c r="H2678" t="s">
        <v>391</v>
      </c>
      <c r="I2678" t="s">
        <v>55</v>
      </c>
      <c r="J2678">
        <v>1</v>
      </c>
      <c r="K2678">
        <v>6352</v>
      </c>
      <c r="L2678" t="str">
        <f>IFERROR(INDEX(play_attribution!$B$2:$B$328,MATCH(A2678,play_attribution!$A$2:$A$328,0)),"")</f>
        <v/>
      </c>
      <c r="M2678" t="str">
        <f>VLOOKUP(H2678,seller_roster!$A$2:$B$85,2,FALSE)</f>
        <v>Sam Walsh</v>
      </c>
      <c r="N2678" t="str">
        <f>VLOOKUP(C2678,accounts!$A$2:$F$9615,2,FALSE)</f>
        <v>Wholesale &amp; Distribution</v>
      </c>
      <c r="O2678" t="str">
        <f>VLOOKUP(C2678,accounts!$A$2:$F$9615,3,FALSE)</f>
        <v>$1M-$2.5M</v>
      </c>
      <c r="P2678" t="str">
        <f>VLOOKUP(C2678,accounts!$A$2:$F$9615,5,FALSE)</f>
        <v>West</v>
      </c>
      <c r="Q2678" t="b">
        <f t="shared" si="42"/>
        <v>1</v>
      </c>
      <c r="R2678" t="e">
        <f>INDEX(removed_duplicate_rows!$A$5:$A$39,MATCH(wins!A2678,removed_duplicate_rows!$A$5:$A$39,0))</f>
        <v>#N/A</v>
      </c>
    </row>
    <row r="2679" spans="1:18" ht="15.75" customHeight="1" x14ac:dyDescent="0.2">
      <c r="A2679" t="s">
        <v>8166</v>
      </c>
      <c r="B2679" t="s">
        <v>8167</v>
      </c>
      <c r="C2679" t="s">
        <v>8168</v>
      </c>
      <c r="D2679" s="10">
        <v>45843</v>
      </c>
      <c r="E2679" t="s">
        <v>4832</v>
      </c>
      <c r="F2679">
        <v>9</v>
      </c>
      <c r="G2679" t="s">
        <v>374</v>
      </c>
      <c r="H2679" t="s">
        <v>409</v>
      </c>
      <c r="I2679" t="s">
        <v>55</v>
      </c>
      <c r="J2679">
        <v>1</v>
      </c>
      <c r="K2679">
        <v>5124</v>
      </c>
      <c r="L2679" t="str">
        <f>IFERROR(INDEX(play_attribution!$B$2:$B$328,MATCH(A2679,play_attribution!$A$2:$A$328,0)),"")</f>
        <v/>
      </c>
      <c r="M2679" t="str">
        <f>VLOOKUP(H2679,seller_roster!$A$2:$B$85,2,FALSE)</f>
        <v>Devon Okafor</v>
      </c>
      <c r="N2679" t="str">
        <f>VLOOKUP(C2679,accounts!$A$2:$F$9615,2,FALSE)</f>
        <v>Construction</v>
      </c>
      <c r="O2679" t="str">
        <f>VLOOKUP(C2679,accounts!$A$2:$F$9615,3,FALSE)</f>
        <v>$2.5M-$5M</v>
      </c>
      <c r="P2679" t="str">
        <f>VLOOKUP(C2679,accounts!$A$2:$F$9615,5,FALSE)</f>
        <v>West</v>
      </c>
      <c r="Q2679" t="b">
        <f t="shared" si="42"/>
        <v>1</v>
      </c>
      <c r="R2679" t="e">
        <f>INDEX(removed_duplicate_rows!$A$5:$A$39,MATCH(wins!A2679,removed_duplicate_rows!$A$5:$A$39,0))</f>
        <v>#N/A</v>
      </c>
    </row>
    <row r="2680" spans="1:18" ht="15.75" customHeight="1" x14ac:dyDescent="0.2">
      <c r="A2680" t="s">
        <v>8169</v>
      </c>
      <c r="B2680" t="s">
        <v>8170</v>
      </c>
      <c r="C2680" t="s">
        <v>8171</v>
      </c>
      <c r="D2680" s="10">
        <v>45843</v>
      </c>
      <c r="E2680" t="s">
        <v>4832</v>
      </c>
      <c r="F2680">
        <v>9</v>
      </c>
      <c r="G2680" t="s">
        <v>374</v>
      </c>
      <c r="H2680" t="s">
        <v>413</v>
      </c>
      <c r="I2680" t="s">
        <v>55</v>
      </c>
      <c r="J2680">
        <v>1</v>
      </c>
      <c r="K2680">
        <v>6737</v>
      </c>
      <c r="L2680" t="str">
        <f>IFERROR(INDEX(play_attribution!$B$2:$B$328,MATCH(A2680,play_attribution!$A$2:$A$328,0)),"")</f>
        <v/>
      </c>
      <c r="M2680" t="str">
        <f>VLOOKUP(H2680,seller_roster!$A$2:$B$85,2,FALSE)</f>
        <v>Phoenix Doyle</v>
      </c>
      <c r="N2680" t="str">
        <f>VLOOKUP(C2680,accounts!$A$2:$F$9615,2,FALSE)</f>
        <v>Retail Multi-Location</v>
      </c>
      <c r="O2680" t="str">
        <f>VLOOKUP(C2680,accounts!$A$2:$F$9615,3,FALSE)</f>
        <v>$5M-$10M</v>
      </c>
      <c r="P2680" t="str">
        <f>VLOOKUP(C2680,accounts!$A$2:$F$9615,5,FALSE)</f>
        <v>East</v>
      </c>
      <c r="Q2680" t="b">
        <f t="shared" si="42"/>
        <v>1</v>
      </c>
      <c r="R2680" t="e">
        <f>INDEX(removed_duplicate_rows!$A$5:$A$39,MATCH(wins!A2680,removed_duplicate_rows!$A$5:$A$39,0))</f>
        <v>#N/A</v>
      </c>
    </row>
    <row r="2681" spans="1:18" ht="15.75" customHeight="1" x14ac:dyDescent="0.2">
      <c r="A2681" t="s">
        <v>8172</v>
      </c>
      <c r="B2681" t="s">
        <v>8173</v>
      </c>
      <c r="C2681" t="s">
        <v>8174</v>
      </c>
      <c r="D2681" s="10">
        <v>45843</v>
      </c>
      <c r="E2681" t="s">
        <v>4832</v>
      </c>
      <c r="F2681">
        <v>9</v>
      </c>
      <c r="G2681" t="s">
        <v>374</v>
      </c>
      <c r="H2681" t="s">
        <v>398</v>
      </c>
      <c r="I2681" t="s">
        <v>55</v>
      </c>
      <c r="J2681">
        <v>1</v>
      </c>
      <c r="K2681">
        <v>6779</v>
      </c>
      <c r="L2681" t="str">
        <f>IFERROR(INDEX(play_attribution!$B$2:$B$328,MATCH(A2681,play_attribution!$A$2:$A$328,0)),"")</f>
        <v/>
      </c>
      <c r="M2681" t="str">
        <f>VLOOKUP(H2681,seller_roster!$A$2:$B$85,2,FALSE)</f>
        <v>Rowan Kim</v>
      </c>
      <c r="N2681" t="str">
        <f>VLOOKUP(C2681,accounts!$A$2:$F$9615,2,FALSE)</f>
        <v>Healthcare Services</v>
      </c>
      <c r="O2681" t="str">
        <f>VLOOKUP(C2681,accounts!$A$2:$F$9615,3,FALSE)</f>
        <v>$5M-$10M</v>
      </c>
      <c r="P2681" t="str">
        <f>VLOOKUP(C2681,accounts!$A$2:$F$9615,5,FALSE)</f>
        <v>Central</v>
      </c>
      <c r="Q2681" t="b">
        <f t="shared" si="42"/>
        <v>1</v>
      </c>
      <c r="R2681" t="e">
        <f>INDEX(removed_duplicate_rows!$A$5:$A$39,MATCH(wins!A2681,removed_duplicate_rows!$A$5:$A$39,0))</f>
        <v>#N/A</v>
      </c>
    </row>
    <row r="2682" spans="1:18" ht="15.75" customHeight="1" x14ac:dyDescent="0.2">
      <c r="A2682" t="s">
        <v>8175</v>
      </c>
      <c r="B2682" t="s">
        <v>8176</v>
      </c>
      <c r="C2682" t="s">
        <v>8177</v>
      </c>
      <c r="D2682" s="10">
        <v>45843</v>
      </c>
      <c r="E2682" t="s">
        <v>4832</v>
      </c>
      <c r="F2682">
        <v>9</v>
      </c>
      <c r="G2682" t="s">
        <v>374</v>
      </c>
      <c r="H2682" t="s">
        <v>383</v>
      </c>
      <c r="I2682" t="s">
        <v>55</v>
      </c>
      <c r="J2682">
        <v>1</v>
      </c>
      <c r="K2682">
        <v>8252</v>
      </c>
      <c r="L2682" t="str">
        <f>IFERROR(INDEX(play_attribution!$B$2:$B$328,MATCH(A2682,play_attribution!$A$2:$A$328,0)),"")</f>
        <v/>
      </c>
      <c r="M2682" t="str">
        <f>VLOOKUP(H2682,seller_roster!$A$2:$B$85,2,FALSE)</f>
        <v>Flor Ruiz</v>
      </c>
      <c r="N2682" t="str">
        <f>VLOOKUP(C2682,accounts!$A$2:$F$9615,2,FALSE)</f>
        <v>Healthcare Services</v>
      </c>
      <c r="O2682" t="str">
        <f>VLOOKUP(C2682,accounts!$A$2:$F$9615,3,FALSE)</f>
        <v>$2.5M-$5M</v>
      </c>
      <c r="P2682" t="str">
        <f>VLOOKUP(C2682,accounts!$A$2:$F$9615,5,FALSE)</f>
        <v>East</v>
      </c>
      <c r="Q2682" t="b">
        <f t="shared" si="42"/>
        <v>1</v>
      </c>
      <c r="R2682" t="e">
        <f>INDEX(removed_duplicate_rows!$A$5:$A$39,MATCH(wins!A2682,removed_duplicate_rows!$A$5:$A$39,0))</f>
        <v>#N/A</v>
      </c>
    </row>
    <row r="2683" spans="1:18" ht="15.75" customHeight="1" x14ac:dyDescent="0.2">
      <c r="A2683" t="s">
        <v>8178</v>
      </c>
      <c r="B2683" t="s">
        <v>8179</v>
      </c>
      <c r="C2683" t="s">
        <v>8180</v>
      </c>
      <c r="D2683" s="10">
        <v>45843</v>
      </c>
      <c r="E2683" t="s">
        <v>4832</v>
      </c>
      <c r="F2683">
        <v>9</v>
      </c>
      <c r="G2683" t="s">
        <v>374</v>
      </c>
      <c r="H2683" t="s">
        <v>417</v>
      </c>
      <c r="I2683" t="s">
        <v>55</v>
      </c>
      <c r="J2683">
        <v>1</v>
      </c>
      <c r="K2683">
        <v>4976</v>
      </c>
      <c r="L2683" t="str">
        <f>IFERROR(INDEX(play_attribution!$B$2:$B$328,MATCH(A2683,play_attribution!$A$2:$A$328,0)),"")</f>
        <v/>
      </c>
      <c r="M2683" t="str">
        <f>VLOOKUP(H2683,seller_roster!$A$2:$B$85,2,FALSE)</f>
        <v>Bryn Reyes</v>
      </c>
      <c r="N2683" t="str">
        <f>VLOOKUP(C2683,accounts!$A$2:$F$9615,2,FALSE)</f>
        <v>Wholesale &amp; Distribution</v>
      </c>
      <c r="O2683" t="str">
        <f>VLOOKUP(C2683,accounts!$A$2:$F$9615,3,FALSE)</f>
        <v>$2.5M-$5M</v>
      </c>
      <c r="P2683" t="str">
        <f>VLOOKUP(C2683,accounts!$A$2:$F$9615,5,FALSE)</f>
        <v>West</v>
      </c>
      <c r="Q2683" t="b">
        <f t="shared" si="42"/>
        <v>1</v>
      </c>
      <c r="R2683" t="e">
        <f>INDEX(removed_duplicate_rows!$A$5:$A$39,MATCH(wins!A2683,removed_duplicate_rows!$A$5:$A$39,0))</f>
        <v>#N/A</v>
      </c>
    </row>
    <row r="2684" spans="1:18" ht="15.75" customHeight="1" x14ac:dyDescent="0.2">
      <c r="A2684" t="s">
        <v>8181</v>
      </c>
      <c r="B2684" t="s">
        <v>8182</v>
      </c>
      <c r="C2684" t="s">
        <v>8183</v>
      </c>
      <c r="D2684" s="10">
        <v>45843</v>
      </c>
      <c r="E2684" t="s">
        <v>4832</v>
      </c>
      <c r="F2684">
        <v>9</v>
      </c>
      <c r="G2684" t="s">
        <v>374</v>
      </c>
      <c r="H2684" t="s">
        <v>2183</v>
      </c>
      <c r="I2684" t="s">
        <v>55</v>
      </c>
      <c r="J2684">
        <v>1</v>
      </c>
      <c r="K2684">
        <v>6091</v>
      </c>
      <c r="L2684" t="str">
        <f>IFERROR(INDEX(play_attribution!$B$2:$B$328,MATCH(A2684,play_attribution!$A$2:$A$328,0)),"")</f>
        <v/>
      </c>
      <c r="M2684" t="str">
        <f>VLOOKUP(H2684,seller_roster!$A$2:$B$85,2,FALSE)</f>
        <v>Rowan Tran</v>
      </c>
      <c r="N2684" t="str">
        <f>VLOOKUP(C2684,accounts!$A$2:$F$9615,2,FALSE)</f>
        <v>Manufacturing</v>
      </c>
      <c r="O2684" t="str">
        <f>VLOOKUP(C2684,accounts!$A$2:$F$9615,3,FALSE)</f>
        <v>$5M-$10M</v>
      </c>
      <c r="P2684" t="str">
        <f>VLOOKUP(C2684,accounts!$A$2:$F$9615,5,FALSE)</f>
        <v>Central</v>
      </c>
      <c r="Q2684" t="b">
        <f t="shared" si="42"/>
        <v>1</v>
      </c>
      <c r="R2684" t="e">
        <f>INDEX(removed_duplicate_rows!$A$5:$A$39,MATCH(wins!A2684,removed_duplicate_rows!$A$5:$A$39,0))</f>
        <v>#N/A</v>
      </c>
    </row>
    <row r="2685" spans="1:18" ht="15.75" customHeight="1" x14ac:dyDescent="0.2">
      <c r="A2685" t="s">
        <v>8184</v>
      </c>
      <c r="B2685" t="s">
        <v>8185</v>
      </c>
      <c r="C2685" t="s">
        <v>8186</v>
      </c>
      <c r="D2685" s="10">
        <v>45843</v>
      </c>
      <c r="E2685" t="s">
        <v>4832</v>
      </c>
      <c r="F2685">
        <v>9</v>
      </c>
      <c r="G2685" t="s">
        <v>374</v>
      </c>
      <c r="H2685" t="s">
        <v>398</v>
      </c>
      <c r="I2685" t="s">
        <v>55</v>
      </c>
      <c r="J2685">
        <v>1</v>
      </c>
      <c r="K2685">
        <v>7811</v>
      </c>
      <c r="L2685" t="str">
        <f>IFERROR(INDEX(play_attribution!$B$2:$B$328,MATCH(A2685,play_attribution!$A$2:$A$328,0)),"")</f>
        <v/>
      </c>
      <c r="M2685" t="str">
        <f>VLOOKUP(H2685,seller_roster!$A$2:$B$85,2,FALSE)</f>
        <v>Rowan Kim</v>
      </c>
      <c r="N2685" t="str">
        <f>VLOOKUP(C2685,accounts!$A$2:$F$9615,2,FALSE)</f>
        <v>Nonprofit</v>
      </c>
      <c r="O2685" t="str">
        <f>VLOOKUP(C2685,accounts!$A$2:$F$9615,3,FALSE)</f>
        <v>$5M-$10M</v>
      </c>
      <c r="P2685" t="str">
        <f>VLOOKUP(C2685,accounts!$A$2:$F$9615,5,FALSE)</f>
        <v>East</v>
      </c>
      <c r="Q2685" t="b">
        <f t="shared" si="42"/>
        <v>1</v>
      </c>
      <c r="R2685" t="e">
        <f>INDEX(removed_duplicate_rows!$A$5:$A$39,MATCH(wins!A2685,removed_duplicate_rows!$A$5:$A$39,0))</f>
        <v>#N/A</v>
      </c>
    </row>
    <row r="2686" spans="1:18" ht="15.75" customHeight="1" x14ac:dyDescent="0.2">
      <c r="A2686" t="s">
        <v>8187</v>
      </c>
      <c r="B2686" t="s">
        <v>8188</v>
      </c>
      <c r="C2686" t="s">
        <v>8189</v>
      </c>
      <c r="D2686" s="10">
        <v>45843</v>
      </c>
      <c r="E2686" t="s">
        <v>4832</v>
      </c>
      <c r="F2686">
        <v>9</v>
      </c>
      <c r="G2686" t="s">
        <v>374</v>
      </c>
      <c r="H2686" t="s">
        <v>449</v>
      </c>
      <c r="I2686" t="s">
        <v>55</v>
      </c>
      <c r="J2686">
        <v>1</v>
      </c>
      <c r="K2686">
        <v>4602</v>
      </c>
      <c r="L2686" t="str">
        <f>IFERROR(INDEX(play_attribution!$B$2:$B$328,MATCH(A2686,play_attribution!$A$2:$A$328,0)),"")</f>
        <v/>
      </c>
      <c r="M2686" t="str">
        <f>VLOOKUP(H2686,seller_roster!$A$2:$B$85,2,FALSE)</f>
        <v>Hayden Okafor</v>
      </c>
      <c r="N2686" t="str">
        <f>VLOOKUP(C2686,accounts!$A$2:$F$9615,2,FALSE)</f>
        <v>Manufacturing</v>
      </c>
      <c r="O2686" t="str">
        <f>VLOOKUP(C2686,accounts!$A$2:$F$9615,3,FALSE)</f>
        <v>$1M-$2.5M</v>
      </c>
      <c r="P2686" t="str">
        <f>VLOOKUP(C2686,accounts!$A$2:$F$9615,5,FALSE)</f>
        <v>Central</v>
      </c>
      <c r="Q2686" t="b">
        <f t="shared" si="42"/>
        <v>1</v>
      </c>
      <c r="R2686" t="e">
        <f>INDEX(removed_duplicate_rows!$A$5:$A$39,MATCH(wins!A2686,removed_duplicate_rows!$A$5:$A$39,0))</f>
        <v>#N/A</v>
      </c>
    </row>
    <row r="2687" spans="1:18" ht="15.75" customHeight="1" x14ac:dyDescent="0.2">
      <c r="A2687" t="s">
        <v>8190</v>
      </c>
      <c r="B2687" t="s">
        <v>8191</v>
      </c>
      <c r="C2687" t="s">
        <v>8192</v>
      </c>
      <c r="D2687" s="10">
        <v>45843</v>
      </c>
      <c r="E2687" t="s">
        <v>4832</v>
      </c>
      <c r="F2687">
        <v>9</v>
      </c>
      <c r="G2687" t="s">
        <v>374</v>
      </c>
      <c r="H2687" t="s">
        <v>417</v>
      </c>
      <c r="I2687" t="s">
        <v>55</v>
      </c>
      <c r="J2687">
        <v>1</v>
      </c>
      <c r="K2687">
        <v>9212</v>
      </c>
      <c r="L2687" t="str">
        <f>IFERROR(INDEX(play_attribution!$B$2:$B$328,MATCH(A2687,play_attribution!$A$2:$A$328,0)),"")</f>
        <v/>
      </c>
      <c r="M2687" t="str">
        <f>VLOOKUP(H2687,seller_roster!$A$2:$B$85,2,FALSE)</f>
        <v>Bryn Reyes</v>
      </c>
      <c r="N2687" t="str">
        <f>VLOOKUP(C2687,accounts!$A$2:$F$9615,2,FALSE)</f>
        <v>Wholesale &amp; Distribution</v>
      </c>
      <c r="O2687" t="str">
        <f>VLOOKUP(C2687,accounts!$A$2:$F$9615,3,FALSE)</f>
        <v>$1M-$2.5M</v>
      </c>
      <c r="P2687" t="str">
        <f>VLOOKUP(C2687,accounts!$A$2:$F$9615,5,FALSE)</f>
        <v>East</v>
      </c>
      <c r="Q2687" t="b">
        <f t="shared" si="42"/>
        <v>1</v>
      </c>
      <c r="R2687" t="e">
        <f>INDEX(removed_duplicate_rows!$A$5:$A$39,MATCH(wins!A2687,removed_duplicate_rows!$A$5:$A$39,0))</f>
        <v>#N/A</v>
      </c>
    </row>
    <row r="2688" spans="1:18" ht="15.75" customHeight="1" x14ac:dyDescent="0.2">
      <c r="A2688" t="s">
        <v>8193</v>
      </c>
      <c r="B2688" t="s">
        <v>8194</v>
      </c>
      <c r="C2688" t="s">
        <v>8195</v>
      </c>
      <c r="D2688" s="10">
        <v>45843</v>
      </c>
      <c r="E2688" t="s">
        <v>4832</v>
      </c>
      <c r="F2688">
        <v>9</v>
      </c>
      <c r="G2688" t="s">
        <v>374</v>
      </c>
      <c r="H2688" t="s">
        <v>383</v>
      </c>
      <c r="I2688" t="s">
        <v>55</v>
      </c>
      <c r="J2688">
        <v>1</v>
      </c>
      <c r="K2688">
        <v>6520</v>
      </c>
      <c r="L2688" t="str">
        <f>IFERROR(INDEX(play_attribution!$B$2:$B$328,MATCH(A2688,play_attribution!$A$2:$A$328,0)),"")</f>
        <v/>
      </c>
      <c r="M2688" t="str">
        <f>VLOOKUP(H2688,seller_roster!$A$2:$B$85,2,FALSE)</f>
        <v>Flor Ruiz</v>
      </c>
      <c r="N2688" t="str">
        <f>VLOOKUP(C2688,accounts!$A$2:$F$9615,2,FALSE)</f>
        <v>Retail Multi-Location</v>
      </c>
      <c r="O2688" t="str">
        <f>VLOOKUP(C2688,accounts!$A$2:$F$9615,3,FALSE)</f>
        <v>$2.5M-$5M</v>
      </c>
      <c r="P2688" t="str">
        <f>VLOOKUP(C2688,accounts!$A$2:$F$9615,5,FALSE)</f>
        <v>East</v>
      </c>
      <c r="Q2688" t="b">
        <f t="shared" si="42"/>
        <v>1</v>
      </c>
      <c r="R2688" t="e">
        <f>INDEX(removed_duplicate_rows!$A$5:$A$39,MATCH(wins!A2688,removed_duplicate_rows!$A$5:$A$39,0))</f>
        <v>#N/A</v>
      </c>
    </row>
    <row r="2689" spans="1:18" ht="15.75" customHeight="1" x14ac:dyDescent="0.2">
      <c r="A2689" t="s">
        <v>8196</v>
      </c>
      <c r="B2689" t="s">
        <v>8197</v>
      </c>
      <c r="C2689" t="s">
        <v>8198</v>
      </c>
      <c r="D2689" s="10">
        <v>45843</v>
      </c>
      <c r="E2689" t="s">
        <v>4832</v>
      </c>
      <c r="F2689">
        <v>9</v>
      </c>
      <c r="G2689" t="s">
        <v>374</v>
      </c>
      <c r="H2689" t="s">
        <v>832</v>
      </c>
      <c r="I2689" t="s">
        <v>55</v>
      </c>
      <c r="J2689">
        <v>1</v>
      </c>
      <c r="K2689">
        <v>3670</v>
      </c>
      <c r="L2689" t="str">
        <f>IFERROR(INDEX(play_attribution!$B$2:$B$328,MATCH(A2689,play_attribution!$A$2:$A$328,0)),"")</f>
        <v/>
      </c>
      <c r="M2689" t="str">
        <f>VLOOKUP(H2689,seller_roster!$A$2:$B$85,2,FALSE)</f>
        <v>Noel Nkemelu</v>
      </c>
      <c r="N2689" t="str">
        <f>VLOOKUP(C2689,accounts!$A$2:$F$9615,2,FALSE)</f>
        <v>Retail Multi-Location</v>
      </c>
      <c r="O2689" t="str">
        <f>VLOOKUP(C2689,accounts!$A$2:$F$9615,3,FALSE)</f>
        <v>$2.5M-$5M</v>
      </c>
      <c r="P2689" t="str">
        <f>VLOOKUP(C2689,accounts!$A$2:$F$9615,5,FALSE)</f>
        <v>West</v>
      </c>
      <c r="Q2689" t="b">
        <f t="shared" si="42"/>
        <v>1</v>
      </c>
      <c r="R2689" t="e">
        <f>INDEX(removed_duplicate_rows!$A$5:$A$39,MATCH(wins!A2689,removed_duplicate_rows!$A$5:$A$39,0))</f>
        <v>#N/A</v>
      </c>
    </row>
    <row r="2690" spans="1:18" ht="15.75" customHeight="1" x14ac:dyDescent="0.2">
      <c r="A2690" t="s">
        <v>8199</v>
      </c>
      <c r="B2690" t="s">
        <v>8200</v>
      </c>
      <c r="C2690" t="s">
        <v>8201</v>
      </c>
      <c r="D2690" s="10">
        <v>45843</v>
      </c>
      <c r="E2690" t="s">
        <v>4832</v>
      </c>
      <c r="F2690">
        <v>9</v>
      </c>
      <c r="G2690" t="s">
        <v>374</v>
      </c>
      <c r="H2690" t="s">
        <v>398</v>
      </c>
      <c r="I2690" t="s">
        <v>55</v>
      </c>
      <c r="J2690">
        <v>1</v>
      </c>
      <c r="K2690">
        <v>5980</v>
      </c>
      <c r="L2690" t="str">
        <f>IFERROR(INDEX(play_attribution!$B$2:$B$328,MATCH(A2690,play_attribution!$A$2:$A$328,0)),"")</f>
        <v/>
      </c>
      <c r="M2690" t="str">
        <f>VLOOKUP(H2690,seller_roster!$A$2:$B$85,2,FALSE)</f>
        <v>Rowan Kim</v>
      </c>
      <c r="N2690" t="str">
        <f>VLOOKUP(C2690,accounts!$A$2:$F$9615,2,FALSE)</f>
        <v>Field Services</v>
      </c>
      <c r="O2690" t="str">
        <f>VLOOKUP(C2690,accounts!$A$2:$F$9615,3,FALSE)</f>
        <v>&gt;$10M</v>
      </c>
      <c r="P2690" t="str">
        <f>VLOOKUP(C2690,accounts!$A$2:$F$9615,5,FALSE)</f>
        <v>West</v>
      </c>
      <c r="Q2690" t="b">
        <f t="shared" si="42"/>
        <v>1</v>
      </c>
      <c r="R2690" t="e">
        <f>INDEX(removed_duplicate_rows!$A$5:$A$39,MATCH(wins!A2690,removed_duplicate_rows!$A$5:$A$39,0))</f>
        <v>#N/A</v>
      </c>
    </row>
    <row r="2691" spans="1:18" ht="15.75" customHeight="1" x14ac:dyDescent="0.2">
      <c r="A2691" t="s">
        <v>8202</v>
      </c>
      <c r="B2691" t="s">
        <v>8203</v>
      </c>
      <c r="C2691" t="s">
        <v>8204</v>
      </c>
      <c r="D2691" s="10">
        <v>45843</v>
      </c>
      <c r="E2691" t="s">
        <v>4832</v>
      </c>
      <c r="F2691">
        <v>9</v>
      </c>
      <c r="G2691" t="s">
        <v>374</v>
      </c>
      <c r="H2691" t="s">
        <v>391</v>
      </c>
      <c r="I2691" t="s">
        <v>55</v>
      </c>
      <c r="J2691">
        <v>1</v>
      </c>
      <c r="K2691">
        <v>4069</v>
      </c>
      <c r="L2691" t="str">
        <f>IFERROR(INDEX(play_attribution!$B$2:$B$328,MATCH(A2691,play_attribution!$A$2:$A$328,0)),"")</f>
        <v/>
      </c>
      <c r="M2691" t="str">
        <f>VLOOKUP(H2691,seller_roster!$A$2:$B$85,2,FALSE)</f>
        <v>Sam Walsh</v>
      </c>
      <c r="N2691" t="str">
        <f>VLOOKUP(C2691,accounts!$A$2:$F$9615,2,FALSE)</f>
        <v>Healthcare Services</v>
      </c>
      <c r="O2691" t="str">
        <f>VLOOKUP(C2691,accounts!$A$2:$F$9615,3,FALSE)</f>
        <v>$5M-$10M</v>
      </c>
      <c r="P2691" t="str">
        <f>VLOOKUP(C2691,accounts!$A$2:$F$9615,5,FALSE)</f>
        <v>Central</v>
      </c>
      <c r="Q2691" t="b">
        <f t="shared" ref="Q2691:Q2754" si="43">L2691=""</f>
        <v>1</v>
      </c>
      <c r="R2691" t="e">
        <f>INDEX(removed_duplicate_rows!$A$5:$A$39,MATCH(wins!A2691,removed_duplicate_rows!$A$5:$A$39,0))</f>
        <v>#N/A</v>
      </c>
    </row>
    <row r="2692" spans="1:18" ht="15.75" customHeight="1" x14ac:dyDescent="0.2">
      <c r="A2692" t="s">
        <v>8205</v>
      </c>
      <c r="B2692" t="s">
        <v>8206</v>
      </c>
      <c r="C2692" t="s">
        <v>8207</v>
      </c>
      <c r="D2692" s="10">
        <v>45843</v>
      </c>
      <c r="E2692" t="s">
        <v>4832</v>
      </c>
      <c r="F2692">
        <v>9</v>
      </c>
      <c r="G2692" t="s">
        <v>374</v>
      </c>
      <c r="H2692" t="s">
        <v>417</v>
      </c>
      <c r="I2692" t="s">
        <v>55</v>
      </c>
      <c r="J2692">
        <v>1</v>
      </c>
      <c r="K2692">
        <v>6508</v>
      </c>
      <c r="L2692" t="str">
        <f>IFERROR(INDEX(play_attribution!$B$2:$B$328,MATCH(A2692,play_attribution!$A$2:$A$328,0)),"")</f>
        <v/>
      </c>
      <c r="M2692" t="str">
        <f>VLOOKUP(H2692,seller_roster!$A$2:$B$85,2,FALSE)</f>
        <v>Bryn Reyes</v>
      </c>
      <c r="N2692" t="str">
        <f>VLOOKUP(C2692,accounts!$A$2:$F$9615,2,FALSE)</f>
        <v>Retail Multi-Location</v>
      </c>
      <c r="O2692" t="str">
        <f>VLOOKUP(C2692,accounts!$A$2:$F$9615,3,FALSE)</f>
        <v>$2.5M-$5M</v>
      </c>
      <c r="P2692" t="str">
        <f>VLOOKUP(C2692,accounts!$A$2:$F$9615,5,FALSE)</f>
        <v>Central</v>
      </c>
      <c r="Q2692" t="b">
        <f t="shared" si="43"/>
        <v>1</v>
      </c>
      <c r="R2692" t="e">
        <f>INDEX(removed_duplicate_rows!$A$5:$A$39,MATCH(wins!A2692,removed_duplicate_rows!$A$5:$A$39,0))</f>
        <v>#N/A</v>
      </c>
    </row>
    <row r="2693" spans="1:18" ht="15.75" customHeight="1" x14ac:dyDescent="0.2">
      <c r="A2693" t="s">
        <v>8208</v>
      </c>
      <c r="B2693" t="s">
        <v>8209</v>
      </c>
      <c r="C2693" t="s">
        <v>8210</v>
      </c>
      <c r="D2693" s="10">
        <v>45843</v>
      </c>
      <c r="E2693" t="s">
        <v>4832</v>
      </c>
      <c r="F2693">
        <v>9</v>
      </c>
      <c r="G2693" t="s">
        <v>374</v>
      </c>
      <c r="H2693" t="s">
        <v>409</v>
      </c>
      <c r="I2693" t="s">
        <v>55</v>
      </c>
      <c r="J2693">
        <v>1</v>
      </c>
      <c r="K2693">
        <v>7117</v>
      </c>
      <c r="L2693" t="str">
        <f>IFERROR(INDEX(play_attribution!$B$2:$B$328,MATCH(A2693,play_attribution!$A$2:$A$328,0)),"")</f>
        <v/>
      </c>
      <c r="M2693" t="str">
        <f>VLOOKUP(H2693,seller_roster!$A$2:$B$85,2,FALSE)</f>
        <v>Devon Okafor</v>
      </c>
      <c r="N2693" t="str">
        <f>VLOOKUP(C2693,accounts!$A$2:$F$9615,2,FALSE)</f>
        <v>Wholesale &amp; Distribution</v>
      </c>
      <c r="O2693" t="str">
        <f>VLOOKUP(C2693,accounts!$A$2:$F$9615,3,FALSE)</f>
        <v>&lt;$1M</v>
      </c>
      <c r="P2693" t="str">
        <f>VLOOKUP(C2693,accounts!$A$2:$F$9615,5,FALSE)</f>
        <v>East</v>
      </c>
      <c r="Q2693" t="b">
        <f t="shared" si="43"/>
        <v>1</v>
      </c>
      <c r="R2693" t="e">
        <f>INDEX(removed_duplicate_rows!$A$5:$A$39,MATCH(wins!A2693,removed_duplicate_rows!$A$5:$A$39,0))</f>
        <v>#N/A</v>
      </c>
    </row>
    <row r="2694" spans="1:18" ht="15.75" customHeight="1" x14ac:dyDescent="0.2">
      <c r="A2694" t="s">
        <v>8211</v>
      </c>
      <c r="B2694" t="s">
        <v>8212</v>
      </c>
      <c r="C2694" t="s">
        <v>8213</v>
      </c>
      <c r="D2694" s="10">
        <v>45843</v>
      </c>
      <c r="E2694" t="s">
        <v>4832</v>
      </c>
      <c r="F2694">
        <v>9</v>
      </c>
      <c r="G2694" t="s">
        <v>374</v>
      </c>
      <c r="H2694" t="s">
        <v>409</v>
      </c>
      <c r="I2694" t="s">
        <v>55</v>
      </c>
      <c r="J2694">
        <v>1</v>
      </c>
      <c r="K2694">
        <v>4737</v>
      </c>
      <c r="L2694" t="str">
        <f>IFERROR(INDEX(play_attribution!$B$2:$B$328,MATCH(A2694,play_attribution!$A$2:$A$328,0)),"")</f>
        <v/>
      </c>
      <c r="M2694" t="str">
        <f>VLOOKUP(H2694,seller_roster!$A$2:$B$85,2,FALSE)</f>
        <v>Devon Okafor</v>
      </c>
      <c r="N2694" t="str">
        <f>VLOOKUP(C2694,accounts!$A$2:$F$9615,2,FALSE)</f>
        <v>Retail Multi-Location</v>
      </c>
      <c r="O2694" t="str">
        <f>VLOOKUP(C2694,accounts!$A$2:$F$9615,3,FALSE)</f>
        <v>$5M-$10M</v>
      </c>
      <c r="P2694" t="str">
        <f>VLOOKUP(C2694,accounts!$A$2:$F$9615,5,FALSE)</f>
        <v>East</v>
      </c>
      <c r="Q2694" t="b">
        <f t="shared" si="43"/>
        <v>1</v>
      </c>
      <c r="R2694" t="e">
        <f>INDEX(removed_duplicate_rows!$A$5:$A$39,MATCH(wins!A2694,removed_duplicate_rows!$A$5:$A$39,0))</f>
        <v>#N/A</v>
      </c>
    </row>
    <row r="2695" spans="1:18" ht="15.75" customHeight="1" x14ac:dyDescent="0.2">
      <c r="A2695" t="s">
        <v>8214</v>
      </c>
      <c r="B2695" t="s">
        <v>8215</v>
      </c>
      <c r="C2695" t="s">
        <v>8216</v>
      </c>
      <c r="D2695" s="10">
        <v>45843</v>
      </c>
      <c r="E2695" t="s">
        <v>4832</v>
      </c>
      <c r="F2695">
        <v>9</v>
      </c>
      <c r="G2695" t="s">
        <v>374</v>
      </c>
      <c r="H2695" t="s">
        <v>832</v>
      </c>
      <c r="I2695" t="s">
        <v>55</v>
      </c>
      <c r="J2695">
        <v>1</v>
      </c>
      <c r="K2695">
        <v>7239</v>
      </c>
      <c r="L2695" t="str">
        <f>IFERROR(INDEX(play_attribution!$B$2:$B$328,MATCH(A2695,play_attribution!$A$2:$A$328,0)),"")</f>
        <v/>
      </c>
      <c r="M2695" t="str">
        <f>VLOOKUP(H2695,seller_roster!$A$2:$B$85,2,FALSE)</f>
        <v>Noel Nkemelu</v>
      </c>
      <c r="N2695" t="str">
        <f>VLOOKUP(C2695,accounts!$A$2:$F$9615,2,FALSE)</f>
        <v>Wholesale &amp; Distribution</v>
      </c>
      <c r="O2695" t="str">
        <f>VLOOKUP(C2695,accounts!$A$2:$F$9615,3,FALSE)</f>
        <v>$5M-$10M</v>
      </c>
      <c r="P2695" t="str">
        <f>VLOOKUP(C2695,accounts!$A$2:$F$9615,5,FALSE)</f>
        <v>East</v>
      </c>
      <c r="Q2695" t="b">
        <f t="shared" si="43"/>
        <v>1</v>
      </c>
      <c r="R2695" t="e">
        <f>INDEX(removed_duplicate_rows!$A$5:$A$39,MATCH(wins!A2695,removed_duplicate_rows!$A$5:$A$39,0))</f>
        <v>#N/A</v>
      </c>
    </row>
    <row r="2696" spans="1:18" ht="15.75" customHeight="1" x14ac:dyDescent="0.2">
      <c r="A2696" t="s">
        <v>8217</v>
      </c>
      <c r="B2696" t="s">
        <v>8218</v>
      </c>
      <c r="C2696" t="s">
        <v>8219</v>
      </c>
      <c r="D2696" s="10">
        <v>45843</v>
      </c>
      <c r="E2696" t="s">
        <v>4832</v>
      </c>
      <c r="F2696">
        <v>9</v>
      </c>
      <c r="G2696" t="s">
        <v>374</v>
      </c>
      <c r="H2696" t="s">
        <v>4096</v>
      </c>
      <c r="I2696" t="s">
        <v>55</v>
      </c>
      <c r="J2696">
        <v>1</v>
      </c>
      <c r="K2696">
        <v>3504</v>
      </c>
      <c r="L2696" t="str">
        <f>IFERROR(INDEX(play_attribution!$B$2:$B$328,MATCH(A2696,play_attribution!$A$2:$A$328,0)),"")</f>
        <v/>
      </c>
      <c r="M2696" t="str">
        <f>VLOOKUP(H2696,seller_roster!$A$2:$B$85,2,FALSE)</f>
        <v>Vesper Kim</v>
      </c>
      <c r="N2696" t="str">
        <f>VLOOKUP(C2696,accounts!$A$2:$F$9615,2,FALSE)</f>
        <v>Construction</v>
      </c>
      <c r="O2696" t="str">
        <f>VLOOKUP(C2696,accounts!$A$2:$F$9615,3,FALSE)</f>
        <v>$5M-$10M</v>
      </c>
      <c r="P2696" t="str">
        <f>VLOOKUP(C2696,accounts!$A$2:$F$9615,5,FALSE)</f>
        <v>Central</v>
      </c>
      <c r="Q2696" t="b">
        <f t="shared" si="43"/>
        <v>1</v>
      </c>
      <c r="R2696" t="e">
        <f>INDEX(removed_duplicate_rows!$A$5:$A$39,MATCH(wins!A2696,removed_duplicate_rows!$A$5:$A$39,0))</f>
        <v>#N/A</v>
      </c>
    </row>
    <row r="2697" spans="1:18" ht="15.75" customHeight="1" x14ac:dyDescent="0.2">
      <c r="A2697" t="s">
        <v>8220</v>
      </c>
      <c r="B2697" t="s">
        <v>8221</v>
      </c>
      <c r="C2697" t="s">
        <v>8222</v>
      </c>
      <c r="D2697" s="10">
        <v>45843</v>
      </c>
      <c r="E2697" t="s">
        <v>4832</v>
      </c>
      <c r="F2697">
        <v>9</v>
      </c>
      <c r="G2697" t="s">
        <v>374</v>
      </c>
      <c r="H2697" t="s">
        <v>1843</v>
      </c>
      <c r="I2697" t="s">
        <v>55</v>
      </c>
      <c r="J2697">
        <v>1</v>
      </c>
      <c r="K2697">
        <v>9818</v>
      </c>
      <c r="L2697" t="str">
        <f>IFERROR(INDEX(play_attribution!$B$2:$B$328,MATCH(A2697,play_attribution!$A$2:$A$328,0)),"")</f>
        <v/>
      </c>
      <c r="M2697" t="str">
        <f>VLOOKUP(H2697,seller_roster!$A$2:$B$85,2,FALSE)</f>
        <v>Quinn Mbeki</v>
      </c>
      <c r="N2697" t="str">
        <f>VLOOKUP(C2697,accounts!$A$2:$F$9615,2,FALSE)</f>
        <v>Professional Services</v>
      </c>
      <c r="O2697" t="str">
        <f>VLOOKUP(C2697,accounts!$A$2:$F$9615,3,FALSE)</f>
        <v>$5M-$10M</v>
      </c>
      <c r="P2697" t="str">
        <f>VLOOKUP(C2697,accounts!$A$2:$F$9615,5,FALSE)</f>
        <v>East</v>
      </c>
      <c r="Q2697" t="b">
        <f t="shared" si="43"/>
        <v>1</v>
      </c>
      <c r="R2697" t="e">
        <f>INDEX(removed_duplicate_rows!$A$5:$A$39,MATCH(wins!A2697,removed_duplicate_rows!$A$5:$A$39,0))</f>
        <v>#N/A</v>
      </c>
    </row>
    <row r="2698" spans="1:18" ht="15.75" customHeight="1" x14ac:dyDescent="0.2">
      <c r="A2698" t="s">
        <v>8223</v>
      </c>
      <c r="B2698" t="s">
        <v>8224</v>
      </c>
      <c r="C2698" t="s">
        <v>8225</v>
      </c>
      <c r="D2698" s="10">
        <v>45843</v>
      </c>
      <c r="E2698" t="s">
        <v>4832</v>
      </c>
      <c r="F2698">
        <v>9</v>
      </c>
      <c r="G2698" t="s">
        <v>374</v>
      </c>
      <c r="H2698" t="s">
        <v>379</v>
      </c>
      <c r="I2698" t="s">
        <v>55</v>
      </c>
      <c r="J2698">
        <v>1</v>
      </c>
      <c r="K2698">
        <v>9283</v>
      </c>
      <c r="L2698" t="str">
        <f>IFERROR(INDEX(play_attribution!$B$2:$B$328,MATCH(A2698,play_attribution!$A$2:$A$328,0)),"")</f>
        <v/>
      </c>
      <c r="M2698" t="str">
        <f>VLOOKUP(H2698,seller_roster!$A$2:$B$85,2,FALSE)</f>
        <v>Tatum Vega</v>
      </c>
      <c r="N2698" t="str">
        <f>VLOOKUP(C2698,accounts!$A$2:$F$9615,2,FALSE)</f>
        <v>Logistics</v>
      </c>
      <c r="O2698" t="str">
        <f>VLOOKUP(C2698,accounts!$A$2:$F$9615,3,FALSE)</f>
        <v>$5M-$10M</v>
      </c>
      <c r="P2698" t="str">
        <f>VLOOKUP(C2698,accounts!$A$2:$F$9615,5,FALSE)</f>
        <v>Central</v>
      </c>
      <c r="Q2698" t="b">
        <f t="shared" si="43"/>
        <v>1</v>
      </c>
      <c r="R2698" t="e">
        <f>INDEX(removed_duplicate_rows!$A$5:$A$39,MATCH(wins!A2698,removed_duplicate_rows!$A$5:$A$39,0))</f>
        <v>#N/A</v>
      </c>
    </row>
    <row r="2699" spans="1:18" ht="15.75" customHeight="1" x14ac:dyDescent="0.2">
      <c r="A2699" t="s">
        <v>8226</v>
      </c>
      <c r="B2699" t="s">
        <v>8227</v>
      </c>
      <c r="C2699" t="s">
        <v>8228</v>
      </c>
      <c r="D2699" s="10">
        <v>45843</v>
      </c>
      <c r="E2699" t="s">
        <v>4832</v>
      </c>
      <c r="F2699">
        <v>9</v>
      </c>
      <c r="G2699" t="s">
        <v>374</v>
      </c>
      <c r="H2699" t="s">
        <v>413</v>
      </c>
      <c r="I2699" t="s">
        <v>55</v>
      </c>
      <c r="J2699">
        <v>1</v>
      </c>
      <c r="K2699">
        <v>8986</v>
      </c>
      <c r="L2699" t="str">
        <f>IFERROR(INDEX(play_attribution!$B$2:$B$328,MATCH(A2699,play_attribution!$A$2:$A$328,0)),"")</f>
        <v/>
      </c>
      <c r="M2699" t="str">
        <f>VLOOKUP(H2699,seller_roster!$A$2:$B$85,2,FALSE)</f>
        <v>Phoenix Doyle</v>
      </c>
      <c r="N2699" t="str">
        <f>VLOOKUP(C2699,accounts!$A$2:$F$9615,2,FALSE)</f>
        <v>Construction</v>
      </c>
      <c r="O2699" t="str">
        <f>VLOOKUP(C2699,accounts!$A$2:$F$9615,3,FALSE)</f>
        <v>&gt;$10M</v>
      </c>
      <c r="P2699" t="str">
        <f>VLOOKUP(C2699,accounts!$A$2:$F$9615,5,FALSE)</f>
        <v>West</v>
      </c>
      <c r="Q2699" t="b">
        <f t="shared" si="43"/>
        <v>1</v>
      </c>
      <c r="R2699" t="e">
        <f>INDEX(removed_duplicate_rows!$A$5:$A$39,MATCH(wins!A2699,removed_duplicate_rows!$A$5:$A$39,0))</f>
        <v>#N/A</v>
      </c>
    </row>
    <row r="2700" spans="1:18" ht="15.75" customHeight="1" x14ac:dyDescent="0.2">
      <c r="A2700" t="s">
        <v>8229</v>
      </c>
      <c r="B2700" t="s">
        <v>8230</v>
      </c>
      <c r="C2700" t="s">
        <v>8231</v>
      </c>
      <c r="D2700" s="10">
        <v>45843</v>
      </c>
      <c r="E2700" t="s">
        <v>4832</v>
      </c>
      <c r="F2700">
        <v>9</v>
      </c>
      <c r="G2700" t="s">
        <v>374</v>
      </c>
      <c r="H2700" t="s">
        <v>832</v>
      </c>
      <c r="I2700" t="s">
        <v>55</v>
      </c>
      <c r="J2700">
        <v>1</v>
      </c>
      <c r="K2700">
        <v>5710</v>
      </c>
      <c r="L2700" t="str">
        <f>IFERROR(INDEX(play_attribution!$B$2:$B$328,MATCH(A2700,play_attribution!$A$2:$A$328,0)),"")</f>
        <v/>
      </c>
      <c r="M2700" t="str">
        <f>VLOOKUP(H2700,seller_roster!$A$2:$B$85,2,FALSE)</f>
        <v>Noel Nkemelu</v>
      </c>
      <c r="N2700" t="str">
        <f>VLOOKUP(C2700,accounts!$A$2:$F$9615,2,FALSE)</f>
        <v>Professional Services</v>
      </c>
      <c r="O2700" t="str">
        <f>VLOOKUP(C2700,accounts!$A$2:$F$9615,3,FALSE)</f>
        <v>$2.5M-$5M</v>
      </c>
      <c r="P2700" t="str">
        <f>VLOOKUP(C2700,accounts!$A$2:$F$9615,5,FALSE)</f>
        <v>West</v>
      </c>
      <c r="Q2700" t="b">
        <f t="shared" si="43"/>
        <v>1</v>
      </c>
      <c r="R2700" t="e">
        <f>INDEX(removed_duplicate_rows!$A$5:$A$39,MATCH(wins!A2700,removed_duplicate_rows!$A$5:$A$39,0))</f>
        <v>#N/A</v>
      </c>
    </row>
    <row r="2701" spans="1:18" ht="15.75" customHeight="1" x14ac:dyDescent="0.2">
      <c r="A2701" t="s">
        <v>8232</v>
      </c>
      <c r="B2701" t="s">
        <v>8233</v>
      </c>
      <c r="C2701" t="s">
        <v>8234</v>
      </c>
      <c r="D2701" s="10">
        <v>45843</v>
      </c>
      <c r="E2701" t="s">
        <v>4832</v>
      </c>
      <c r="F2701">
        <v>9</v>
      </c>
      <c r="G2701" t="s">
        <v>374</v>
      </c>
      <c r="H2701" t="s">
        <v>1843</v>
      </c>
      <c r="I2701" t="s">
        <v>55</v>
      </c>
      <c r="J2701">
        <v>1</v>
      </c>
      <c r="K2701">
        <v>7913</v>
      </c>
      <c r="L2701" t="str">
        <f>IFERROR(INDEX(play_attribution!$B$2:$B$328,MATCH(A2701,play_attribution!$A$2:$A$328,0)),"")</f>
        <v/>
      </c>
      <c r="M2701" t="str">
        <f>VLOOKUP(H2701,seller_roster!$A$2:$B$85,2,FALSE)</f>
        <v>Quinn Mbeki</v>
      </c>
      <c r="N2701" t="str">
        <f>VLOOKUP(C2701,accounts!$A$2:$F$9615,2,FALSE)</f>
        <v>Manufacturing</v>
      </c>
      <c r="O2701" t="str">
        <f>VLOOKUP(C2701,accounts!$A$2:$F$9615,3,FALSE)</f>
        <v>$2.5M-$5M</v>
      </c>
      <c r="P2701" t="str">
        <f>VLOOKUP(C2701,accounts!$A$2:$F$9615,5,FALSE)</f>
        <v>East</v>
      </c>
      <c r="Q2701" t="b">
        <f t="shared" si="43"/>
        <v>1</v>
      </c>
      <c r="R2701" t="e">
        <f>INDEX(removed_duplicate_rows!$A$5:$A$39,MATCH(wins!A2701,removed_duplicate_rows!$A$5:$A$39,0))</f>
        <v>#N/A</v>
      </c>
    </row>
    <row r="2702" spans="1:18" ht="15.75" customHeight="1" x14ac:dyDescent="0.2">
      <c r="A2702" t="s">
        <v>8235</v>
      </c>
      <c r="B2702" t="s">
        <v>8236</v>
      </c>
      <c r="C2702" t="s">
        <v>8237</v>
      </c>
      <c r="D2702" s="10">
        <v>45843</v>
      </c>
      <c r="E2702" t="s">
        <v>4832</v>
      </c>
      <c r="F2702">
        <v>9</v>
      </c>
      <c r="G2702" t="s">
        <v>374</v>
      </c>
      <c r="H2702" t="s">
        <v>1843</v>
      </c>
      <c r="I2702" t="s">
        <v>55</v>
      </c>
      <c r="J2702">
        <v>1</v>
      </c>
      <c r="K2702">
        <v>7181</v>
      </c>
      <c r="L2702" t="str">
        <f>IFERROR(INDEX(play_attribution!$B$2:$B$328,MATCH(A2702,play_attribution!$A$2:$A$328,0)),"")</f>
        <v/>
      </c>
      <c r="M2702" t="str">
        <f>VLOOKUP(H2702,seller_roster!$A$2:$B$85,2,FALSE)</f>
        <v>Quinn Mbeki</v>
      </c>
      <c r="N2702" t="str">
        <f>VLOOKUP(C2702,accounts!$A$2:$F$9615,2,FALSE)</f>
        <v>Manufacturing</v>
      </c>
      <c r="O2702" t="str">
        <f>VLOOKUP(C2702,accounts!$A$2:$F$9615,3,FALSE)</f>
        <v>$2.5M-$5M</v>
      </c>
      <c r="P2702" t="str">
        <f>VLOOKUP(C2702,accounts!$A$2:$F$9615,5,FALSE)</f>
        <v>West</v>
      </c>
      <c r="Q2702" t="b">
        <f t="shared" si="43"/>
        <v>1</v>
      </c>
      <c r="R2702" t="e">
        <f>INDEX(removed_duplicate_rows!$A$5:$A$39,MATCH(wins!A2702,removed_duplicate_rows!$A$5:$A$39,0))</f>
        <v>#N/A</v>
      </c>
    </row>
    <row r="2703" spans="1:18" ht="15.75" customHeight="1" x14ac:dyDescent="0.2">
      <c r="A2703" t="s">
        <v>8238</v>
      </c>
      <c r="B2703" t="s">
        <v>8239</v>
      </c>
      <c r="C2703" t="s">
        <v>8240</v>
      </c>
      <c r="D2703" s="10">
        <v>45843</v>
      </c>
      <c r="E2703" t="s">
        <v>4832</v>
      </c>
      <c r="F2703">
        <v>9</v>
      </c>
      <c r="G2703" t="s">
        <v>374</v>
      </c>
      <c r="H2703" t="s">
        <v>413</v>
      </c>
      <c r="I2703" t="s">
        <v>55</v>
      </c>
      <c r="J2703">
        <v>1</v>
      </c>
      <c r="K2703">
        <v>4925</v>
      </c>
      <c r="L2703" t="str">
        <f>IFERROR(INDEX(play_attribution!$B$2:$B$328,MATCH(A2703,play_attribution!$A$2:$A$328,0)),"")</f>
        <v/>
      </c>
      <c r="M2703" t="str">
        <f>VLOOKUP(H2703,seller_roster!$A$2:$B$85,2,FALSE)</f>
        <v>Phoenix Doyle</v>
      </c>
      <c r="N2703" t="str">
        <f>VLOOKUP(C2703,accounts!$A$2:$F$9615,2,FALSE)</f>
        <v>Healthcare Services</v>
      </c>
      <c r="O2703" t="str">
        <f>VLOOKUP(C2703,accounts!$A$2:$F$9615,3,FALSE)</f>
        <v>$5M-$10M</v>
      </c>
      <c r="P2703" t="str">
        <f>VLOOKUP(C2703,accounts!$A$2:$F$9615,5,FALSE)</f>
        <v>West</v>
      </c>
      <c r="Q2703" t="b">
        <f t="shared" si="43"/>
        <v>1</v>
      </c>
      <c r="R2703" t="e">
        <f>INDEX(removed_duplicate_rows!$A$5:$A$39,MATCH(wins!A2703,removed_duplicate_rows!$A$5:$A$39,0))</f>
        <v>#N/A</v>
      </c>
    </row>
    <row r="2704" spans="1:18" ht="15.75" customHeight="1" x14ac:dyDescent="0.2">
      <c r="A2704" t="s">
        <v>8241</v>
      </c>
      <c r="B2704" t="s">
        <v>8242</v>
      </c>
      <c r="C2704" t="s">
        <v>8243</v>
      </c>
      <c r="D2704" s="10">
        <v>45843</v>
      </c>
      <c r="E2704" t="s">
        <v>4832</v>
      </c>
      <c r="F2704">
        <v>9</v>
      </c>
      <c r="G2704" t="s">
        <v>374</v>
      </c>
      <c r="H2704" t="s">
        <v>427</v>
      </c>
      <c r="I2704" t="s">
        <v>55</v>
      </c>
      <c r="J2704">
        <v>1</v>
      </c>
      <c r="K2704">
        <v>4641</v>
      </c>
      <c r="L2704" t="str">
        <f>IFERROR(INDEX(play_attribution!$B$2:$B$328,MATCH(A2704,play_attribution!$A$2:$A$328,0)),"")</f>
        <v/>
      </c>
      <c r="M2704" t="str">
        <f>VLOOKUP(H2704,seller_roster!$A$2:$B$85,2,FALSE)</f>
        <v>Peyton Moreau</v>
      </c>
      <c r="N2704" t="str">
        <f>VLOOKUP(C2704,accounts!$A$2:$F$9615,2,FALSE)</f>
        <v>Professional Services</v>
      </c>
      <c r="O2704" t="str">
        <f>VLOOKUP(C2704,accounts!$A$2:$F$9615,3,FALSE)</f>
        <v>$5M-$10M</v>
      </c>
      <c r="P2704" t="str">
        <f>VLOOKUP(C2704,accounts!$A$2:$F$9615,5,FALSE)</f>
        <v>East</v>
      </c>
      <c r="Q2704" t="b">
        <f t="shared" si="43"/>
        <v>1</v>
      </c>
      <c r="R2704" t="e">
        <f>INDEX(removed_duplicate_rows!$A$5:$A$39,MATCH(wins!A2704,removed_duplicate_rows!$A$5:$A$39,0))</f>
        <v>#N/A</v>
      </c>
    </row>
    <row r="2705" spans="1:18" ht="15.75" customHeight="1" x14ac:dyDescent="0.2">
      <c r="A2705" t="s">
        <v>8244</v>
      </c>
      <c r="B2705" t="s">
        <v>8245</v>
      </c>
      <c r="C2705" t="s">
        <v>8246</v>
      </c>
      <c r="D2705" s="10">
        <v>45843</v>
      </c>
      <c r="E2705" t="s">
        <v>4832</v>
      </c>
      <c r="F2705">
        <v>9</v>
      </c>
      <c r="G2705" t="s">
        <v>374</v>
      </c>
      <c r="H2705" t="s">
        <v>783</v>
      </c>
      <c r="I2705" t="s">
        <v>55</v>
      </c>
      <c r="J2705">
        <v>1</v>
      </c>
      <c r="K2705">
        <v>4218</v>
      </c>
      <c r="L2705" t="str">
        <f>IFERROR(INDEX(play_attribution!$B$2:$B$328,MATCH(A2705,play_attribution!$A$2:$A$328,0)),"")</f>
        <v/>
      </c>
      <c r="M2705" t="str">
        <f>VLOOKUP(H2705,seller_roster!$A$2:$B$85,2,FALSE)</f>
        <v>Omar Tran</v>
      </c>
      <c r="N2705" t="str">
        <f>VLOOKUP(C2705,accounts!$A$2:$F$9615,2,FALSE)</f>
        <v>Wholesale &amp; Distribution</v>
      </c>
      <c r="O2705" t="str">
        <f>VLOOKUP(C2705,accounts!$A$2:$F$9615,3,FALSE)</f>
        <v>$5M-$10M</v>
      </c>
      <c r="P2705" t="str">
        <f>VLOOKUP(C2705,accounts!$A$2:$F$9615,5,FALSE)</f>
        <v>East</v>
      </c>
      <c r="Q2705" t="b">
        <f t="shared" si="43"/>
        <v>1</v>
      </c>
      <c r="R2705" t="e">
        <f>INDEX(removed_duplicate_rows!$A$5:$A$39,MATCH(wins!A2705,removed_duplicate_rows!$A$5:$A$39,0))</f>
        <v>#N/A</v>
      </c>
    </row>
    <row r="2706" spans="1:18" ht="15.75" customHeight="1" x14ac:dyDescent="0.2">
      <c r="A2706" t="s">
        <v>8247</v>
      </c>
      <c r="B2706" t="s">
        <v>8248</v>
      </c>
      <c r="C2706" t="s">
        <v>8249</v>
      </c>
      <c r="D2706" s="10">
        <v>45843</v>
      </c>
      <c r="E2706" t="s">
        <v>4832</v>
      </c>
      <c r="F2706">
        <v>9</v>
      </c>
      <c r="G2706" t="s">
        <v>374</v>
      </c>
      <c r="H2706" t="s">
        <v>375</v>
      </c>
      <c r="I2706" t="s">
        <v>55</v>
      </c>
      <c r="J2706">
        <v>1</v>
      </c>
      <c r="K2706">
        <v>5823</v>
      </c>
      <c r="L2706" t="str">
        <f>IFERROR(INDEX(play_attribution!$B$2:$B$328,MATCH(A2706,play_attribution!$A$2:$A$328,0)),"")</f>
        <v/>
      </c>
      <c r="M2706" t="str">
        <f>VLOOKUP(H2706,seller_roster!$A$2:$B$85,2,FALSE)</f>
        <v>Sol Lindqvist</v>
      </c>
      <c r="N2706" t="str">
        <f>VLOOKUP(C2706,accounts!$A$2:$F$9615,2,FALSE)</f>
        <v>Retail Multi-Location</v>
      </c>
      <c r="O2706" t="str">
        <f>VLOOKUP(C2706,accounts!$A$2:$F$9615,3,FALSE)</f>
        <v>$2.5M-$5M</v>
      </c>
      <c r="P2706" t="str">
        <f>VLOOKUP(C2706,accounts!$A$2:$F$9615,5,FALSE)</f>
        <v>West</v>
      </c>
      <c r="Q2706" t="b">
        <f t="shared" si="43"/>
        <v>1</v>
      </c>
      <c r="R2706" t="e">
        <f>INDEX(removed_duplicate_rows!$A$5:$A$39,MATCH(wins!A2706,removed_duplicate_rows!$A$5:$A$39,0))</f>
        <v>#N/A</v>
      </c>
    </row>
    <row r="2707" spans="1:18" ht="15.75" customHeight="1" x14ac:dyDescent="0.2">
      <c r="A2707" t="s">
        <v>8250</v>
      </c>
      <c r="B2707" t="s">
        <v>8251</v>
      </c>
      <c r="C2707" t="s">
        <v>8252</v>
      </c>
      <c r="D2707" s="10">
        <v>45843</v>
      </c>
      <c r="E2707" t="s">
        <v>4832</v>
      </c>
      <c r="F2707">
        <v>9</v>
      </c>
      <c r="G2707" t="s">
        <v>374</v>
      </c>
      <c r="H2707" t="s">
        <v>379</v>
      </c>
      <c r="I2707" t="s">
        <v>55</v>
      </c>
      <c r="J2707">
        <v>1</v>
      </c>
      <c r="K2707">
        <v>3760</v>
      </c>
      <c r="L2707" t="str">
        <f>IFERROR(INDEX(play_attribution!$B$2:$B$328,MATCH(A2707,play_attribution!$A$2:$A$328,0)),"")</f>
        <v/>
      </c>
      <c r="M2707" t="str">
        <f>VLOOKUP(H2707,seller_roster!$A$2:$B$85,2,FALSE)</f>
        <v>Tatum Vega</v>
      </c>
      <c r="N2707" t="str">
        <f>VLOOKUP(C2707,accounts!$A$2:$F$9615,2,FALSE)</f>
        <v>Hospitality Group</v>
      </c>
      <c r="O2707" t="str">
        <f>VLOOKUP(C2707,accounts!$A$2:$F$9615,3,FALSE)</f>
        <v>$5M-$10M</v>
      </c>
      <c r="P2707" t="str">
        <f>VLOOKUP(C2707,accounts!$A$2:$F$9615,5,FALSE)</f>
        <v>Central</v>
      </c>
      <c r="Q2707" t="b">
        <f t="shared" si="43"/>
        <v>1</v>
      </c>
      <c r="R2707" t="e">
        <f>INDEX(removed_duplicate_rows!$A$5:$A$39,MATCH(wins!A2707,removed_duplicate_rows!$A$5:$A$39,0))</f>
        <v>#N/A</v>
      </c>
    </row>
    <row r="2708" spans="1:18" ht="15.75" customHeight="1" x14ac:dyDescent="0.2">
      <c r="A2708" t="s">
        <v>8253</v>
      </c>
      <c r="B2708" t="s">
        <v>8254</v>
      </c>
      <c r="C2708" t="s">
        <v>8255</v>
      </c>
      <c r="D2708" s="10">
        <v>45843</v>
      </c>
      <c r="E2708" t="s">
        <v>4832</v>
      </c>
      <c r="F2708">
        <v>9</v>
      </c>
      <c r="G2708" t="s">
        <v>374</v>
      </c>
      <c r="H2708" t="s">
        <v>379</v>
      </c>
      <c r="I2708" t="s">
        <v>55</v>
      </c>
      <c r="J2708">
        <v>1</v>
      </c>
      <c r="K2708">
        <v>6759</v>
      </c>
      <c r="L2708" t="str">
        <f>IFERROR(INDEX(play_attribution!$B$2:$B$328,MATCH(A2708,play_attribution!$A$2:$A$328,0)),"")</f>
        <v/>
      </c>
      <c r="M2708" t="str">
        <f>VLOOKUP(H2708,seller_roster!$A$2:$B$85,2,FALSE)</f>
        <v>Tatum Vega</v>
      </c>
      <c r="N2708" t="str">
        <f>VLOOKUP(C2708,accounts!$A$2:$F$9615,2,FALSE)</f>
        <v>Logistics</v>
      </c>
      <c r="O2708" t="str">
        <f>VLOOKUP(C2708,accounts!$A$2:$F$9615,3,FALSE)</f>
        <v>$2.5M-$5M</v>
      </c>
      <c r="P2708" t="str">
        <f>VLOOKUP(C2708,accounts!$A$2:$F$9615,5,FALSE)</f>
        <v>West</v>
      </c>
      <c r="Q2708" t="b">
        <f t="shared" si="43"/>
        <v>1</v>
      </c>
      <c r="R2708" t="e">
        <f>INDEX(removed_duplicate_rows!$A$5:$A$39,MATCH(wins!A2708,removed_duplicate_rows!$A$5:$A$39,0))</f>
        <v>#N/A</v>
      </c>
    </row>
    <row r="2709" spans="1:18" ht="15.75" customHeight="1" x14ac:dyDescent="0.2">
      <c r="A2709" t="s">
        <v>8256</v>
      </c>
      <c r="B2709" t="s">
        <v>8257</v>
      </c>
      <c r="C2709" t="s">
        <v>8258</v>
      </c>
      <c r="D2709" s="10">
        <v>45843</v>
      </c>
      <c r="E2709" t="s">
        <v>4832</v>
      </c>
      <c r="F2709">
        <v>9</v>
      </c>
      <c r="G2709" t="s">
        <v>374</v>
      </c>
      <c r="H2709" t="s">
        <v>1843</v>
      </c>
      <c r="I2709" t="s">
        <v>55</v>
      </c>
      <c r="J2709">
        <v>1</v>
      </c>
      <c r="K2709">
        <v>6301</v>
      </c>
      <c r="L2709" t="str">
        <f>IFERROR(INDEX(play_attribution!$B$2:$B$328,MATCH(A2709,play_attribution!$A$2:$A$328,0)),"")</f>
        <v/>
      </c>
      <c r="M2709" t="str">
        <f>VLOOKUP(H2709,seller_roster!$A$2:$B$85,2,FALSE)</f>
        <v>Quinn Mbeki</v>
      </c>
      <c r="N2709" t="str">
        <f>VLOOKUP(C2709,accounts!$A$2:$F$9615,2,FALSE)</f>
        <v>Logistics</v>
      </c>
      <c r="O2709" t="str">
        <f>VLOOKUP(C2709,accounts!$A$2:$F$9615,3,FALSE)</f>
        <v>$2.5M-$5M</v>
      </c>
      <c r="P2709" t="str">
        <f>VLOOKUP(C2709,accounts!$A$2:$F$9615,5,FALSE)</f>
        <v>West</v>
      </c>
      <c r="Q2709" t="b">
        <f t="shared" si="43"/>
        <v>1</v>
      </c>
      <c r="R2709" t="e">
        <f>INDEX(removed_duplicate_rows!$A$5:$A$39,MATCH(wins!A2709,removed_duplicate_rows!$A$5:$A$39,0))</f>
        <v>#N/A</v>
      </c>
    </row>
    <row r="2710" spans="1:18" ht="15.75" customHeight="1" x14ac:dyDescent="0.2">
      <c r="A2710" t="s">
        <v>8259</v>
      </c>
      <c r="B2710" t="s">
        <v>8260</v>
      </c>
      <c r="C2710" t="s">
        <v>8261</v>
      </c>
      <c r="D2710" s="10">
        <v>45843</v>
      </c>
      <c r="E2710" t="s">
        <v>4832</v>
      </c>
      <c r="F2710">
        <v>9</v>
      </c>
      <c r="G2710" t="s">
        <v>374</v>
      </c>
      <c r="H2710" t="s">
        <v>383</v>
      </c>
      <c r="I2710" t="s">
        <v>55</v>
      </c>
      <c r="J2710">
        <v>1</v>
      </c>
      <c r="K2710">
        <v>6313</v>
      </c>
      <c r="L2710" t="str">
        <f>IFERROR(INDEX(play_attribution!$B$2:$B$328,MATCH(A2710,play_attribution!$A$2:$A$328,0)),"")</f>
        <v/>
      </c>
      <c r="M2710" t="str">
        <f>VLOOKUP(H2710,seller_roster!$A$2:$B$85,2,FALSE)</f>
        <v>Flor Ruiz</v>
      </c>
      <c r="N2710" t="str">
        <f>VLOOKUP(C2710,accounts!$A$2:$F$9615,2,FALSE)</f>
        <v>Wholesale &amp; Distribution</v>
      </c>
      <c r="O2710" t="str">
        <f>VLOOKUP(C2710,accounts!$A$2:$F$9615,3,FALSE)</f>
        <v>$2.5M-$5M</v>
      </c>
      <c r="P2710" t="str">
        <f>VLOOKUP(C2710,accounts!$A$2:$F$9615,5,FALSE)</f>
        <v>West</v>
      </c>
      <c r="Q2710" t="b">
        <f t="shared" si="43"/>
        <v>1</v>
      </c>
      <c r="R2710" t="e">
        <f>INDEX(removed_duplicate_rows!$A$5:$A$39,MATCH(wins!A2710,removed_duplicate_rows!$A$5:$A$39,0))</f>
        <v>#N/A</v>
      </c>
    </row>
    <row r="2711" spans="1:18" ht="15.75" customHeight="1" x14ac:dyDescent="0.2">
      <c r="A2711" t="s">
        <v>8262</v>
      </c>
      <c r="B2711" t="s">
        <v>8263</v>
      </c>
      <c r="C2711" t="s">
        <v>8264</v>
      </c>
      <c r="D2711" s="10">
        <v>45843</v>
      </c>
      <c r="E2711" t="s">
        <v>4832</v>
      </c>
      <c r="F2711">
        <v>9</v>
      </c>
      <c r="G2711" t="s">
        <v>374</v>
      </c>
      <c r="H2711" t="s">
        <v>832</v>
      </c>
      <c r="I2711" t="s">
        <v>55</v>
      </c>
      <c r="J2711">
        <v>1</v>
      </c>
      <c r="K2711">
        <v>4664</v>
      </c>
      <c r="L2711" t="str">
        <f>IFERROR(INDEX(play_attribution!$B$2:$B$328,MATCH(A2711,play_attribution!$A$2:$A$328,0)),"")</f>
        <v/>
      </c>
      <c r="M2711" t="str">
        <f>VLOOKUP(H2711,seller_roster!$A$2:$B$85,2,FALSE)</f>
        <v>Noel Nkemelu</v>
      </c>
      <c r="N2711" t="str">
        <f>VLOOKUP(C2711,accounts!$A$2:$F$9615,2,FALSE)</f>
        <v>Logistics</v>
      </c>
      <c r="O2711" t="str">
        <f>VLOOKUP(C2711,accounts!$A$2:$F$9615,3,FALSE)</f>
        <v>$2.5M-$5M</v>
      </c>
      <c r="P2711" t="str">
        <f>VLOOKUP(C2711,accounts!$A$2:$F$9615,5,FALSE)</f>
        <v>Central</v>
      </c>
      <c r="Q2711" t="b">
        <f t="shared" si="43"/>
        <v>1</v>
      </c>
      <c r="R2711" t="e">
        <f>INDEX(removed_duplicate_rows!$A$5:$A$39,MATCH(wins!A2711,removed_duplicate_rows!$A$5:$A$39,0))</f>
        <v>#N/A</v>
      </c>
    </row>
    <row r="2712" spans="1:18" ht="15.75" customHeight="1" x14ac:dyDescent="0.2">
      <c r="A2712" t="s">
        <v>8265</v>
      </c>
      <c r="B2712" t="s">
        <v>8266</v>
      </c>
      <c r="C2712" t="s">
        <v>8267</v>
      </c>
      <c r="D2712" s="10">
        <v>45843</v>
      </c>
      <c r="E2712" t="s">
        <v>4832</v>
      </c>
      <c r="F2712">
        <v>9</v>
      </c>
      <c r="G2712" t="s">
        <v>374</v>
      </c>
      <c r="H2712" t="s">
        <v>417</v>
      </c>
      <c r="I2712" t="s">
        <v>55</v>
      </c>
      <c r="J2712">
        <v>1</v>
      </c>
      <c r="K2712">
        <v>4007</v>
      </c>
      <c r="L2712" t="str">
        <f>IFERROR(INDEX(play_attribution!$B$2:$B$328,MATCH(A2712,play_attribution!$A$2:$A$328,0)),"")</f>
        <v/>
      </c>
      <c r="M2712" t="str">
        <f>VLOOKUP(H2712,seller_roster!$A$2:$B$85,2,FALSE)</f>
        <v>Bryn Reyes</v>
      </c>
      <c r="N2712" t="str">
        <f>VLOOKUP(C2712,accounts!$A$2:$F$9615,2,FALSE)</f>
        <v>Field Services</v>
      </c>
      <c r="O2712" t="str">
        <f>VLOOKUP(C2712,accounts!$A$2:$F$9615,3,FALSE)</f>
        <v>$5M-$10M</v>
      </c>
      <c r="P2712" t="str">
        <f>VLOOKUP(C2712,accounts!$A$2:$F$9615,5,FALSE)</f>
        <v>Central</v>
      </c>
      <c r="Q2712" t="b">
        <f t="shared" si="43"/>
        <v>1</v>
      </c>
      <c r="R2712" t="e">
        <f>INDEX(removed_duplicate_rows!$A$5:$A$39,MATCH(wins!A2712,removed_duplicate_rows!$A$5:$A$39,0))</f>
        <v>#N/A</v>
      </c>
    </row>
    <row r="2713" spans="1:18" ht="15.75" customHeight="1" x14ac:dyDescent="0.2">
      <c r="A2713" t="s">
        <v>8268</v>
      </c>
      <c r="B2713" t="s">
        <v>8269</v>
      </c>
      <c r="C2713" t="s">
        <v>8270</v>
      </c>
      <c r="D2713" s="10">
        <v>45850</v>
      </c>
      <c r="E2713" t="s">
        <v>4832</v>
      </c>
      <c r="F2713">
        <v>10</v>
      </c>
      <c r="G2713" t="s">
        <v>53</v>
      </c>
      <c r="H2713" t="s">
        <v>495</v>
      </c>
      <c r="I2713" t="s">
        <v>55</v>
      </c>
      <c r="J2713">
        <v>1</v>
      </c>
      <c r="K2713">
        <v>16074</v>
      </c>
      <c r="L2713" t="str">
        <f>IFERROR(INDEX(play_attribution!$B$2:$B$328,MATCH(A2713,play_attribution!$A$2:$A$328,0)),"")</f>
        <v/>
      </c>
      <c r="M2713" t="str">
        <f>VLOOKUP(H2713,seller_roster!$A$2:$B$85,2,FALSE)</f>
        <v>Gio Ferro</v>
      </c>
      <c r="N2713" t="str">
        <f>VLOOKUP(C2713,accounts!$A$2:$F$9615,2,FALSE)</f>
        <v>Field Services</v>
      </c>
      <c r="O2713" t="str">
        <f>VLOOKUP(C2713,accounts!$A$2:$F$9615,3,FALSE)</f>
        <v>$2.5M-$5M</v>
      </c>
      <c r="P2713" t="str">
        <f>VLOOKUP(C2713,accounts!$A$2:$F$9615,5,FALSE)</f>
        <v>West</v>
      </c>
      <c r="Q2713" t="b">
        <f t="shared" si="43"/>
        <v>1</v>
      </c>
      <c r="R2713" t="e">
        <f>INDEX(removed_duplicate_rows!$A$5:$A$39,MATCH(wins!A2713,removed_duplicate_rows!$A$5:$A$39,0))</f>
        <v>#N/A</v>
      </c>
    </row>
    <row r="2714" spans="1:18" ht="15.75" customHeight="1" x14ac:dyDescent="0.2">
      <c r="A2714" t="s">
        <v>8271</v>
      </c>
      <c r="B2714" t="s">
        <v>8272</v>
      </c>
      <c r="C2714" t="s">
        <v>8273</v>
      </c>
      <c r="D2714" s="10">
        <v>45850</v>
      </c>
      <c r="E2714" t="s">
        <v>4832</v>
      </c>
      <c r="F2714">
        <v>10</v>
      </c>
      <c r="G2714" t="s">
        <v>53</v>
      </c>
      <c r="H2714" t="s">
        <v>495</v>
      </c>
      <c r="I2714" t="s">
        <v>55</v>
      </c>
      <c r="J2714">
        <v>1</v>
      </c>
      <c r="K2714">
        <v>8649</v>
      </c>
      <c r="L2714" t="str">
        <f>IFERROR(INDEX(play_attribution!$B$2:$B$328,MATCH(A2714,play_attribution!$A$2:$A$328,0)),"")</f>
        <v/>
      </c>
      <c r="M2714" t="str">
        <f>VLOOKUP(H2714,seller_roster!$A$2:$B$85,2,FALSE)</f>
        <v>Gio Ferro</v>
      </c>
      <c r="N2714" t="str">
        <f>VLOOKUP(C2714,accounts!$A$2:$F$9615,2,FALSE)</f>
        <v>Hospitality Group</v>
      </c>
      <c r="O2714" t="str">
        <f>VLOOKUP(C2714,accounts!$A$2:$F$9615,3,FALSE)</f>
        <v>$5M-$10M</v>
      </c>
      <c r="P2714" t="str">
        <f>VLOOKUP(C2714,accounts!$A$2:$F$9615,5,FALSE)</f>
        <v>East</v>
      </c>
      <c r="Q2714" t="b">
        <f t="shared" si="43"/>
        <v>1</v>
      </c>
      <c r="R2714" t="e">
        <f>INDEX(removed_duplicate_rows!$A$5:$A$39,MATCH(wins!A2714,removed_duplicate_rows!$A$5:$A$39,0))</f>
        <v>#N/A</v>
      </c>
    </row>
    <row r="2715" spans="1:18" ht="15.75" customHeight="1" x14ac:dyDescent="0.2">
      <c r="A2715" t="s">
        <v>8274</v>
      </c>
      <c r="B2715" t="s">
        <v>8275</v>
      </c>
      <c r="C2715" t="s">
        <v>8276</v>
      </c>
      <c r="D2715" s="10">
        <v>45850</v>
      </c>
      <c r="E2715" t="s">
        <v>4832</v>
      </c>
      <c r="F2715">
        <v>10</v>
      </c>
      <c r="G2715" t="s">
        <v>53</v>
      </c>
      <c r="H2715" t="s">
        <v>505</v>
      </c>
      <c r="I2715" t="s">
        <v>55</v>
      </c>
      <c r="J2715">
        <v>1</v>
      </c>
      <c r="K2715">
        <v>9130</v>
      </c>
      <c r="L2715" t="str">
        <f>IFERROR(INDEX(play_attribution!$B$2:$B$328,MATCH(A2715,play_attribution!$A$2:$A$328,0)),"")</f>
        <v/>
      </c>
      <c r="M2715" t="str">
        <f>VLOOKUP(H2715,seller_roster!$A$2:$B$85,2,FALSE)</f>
        <v>Xen Mbeki</v>
      </c>
      <c r="N2715" t="str">
        <f>VLOOKUP(C2715,accounts!$A$2:$F$9615,2,FALSE)</f>
        <v>Field Services</v>
      </c>
      <c r="O2715" t="str">
        <f>VLOOKUP(C2715,accounts!$A$2:$F$9615,3,FALSE)</f>
        <v>$5M-$10M</v>
      </c>
      <c r="P2715" t="str">
        <f>VLOOKUP(C2715,accounts!$A$2:$F$9615,5,FALSE)</f>
        <v>Central</v>
      </c>
      <c r="Q2715" t="b">
        <f t="shared" si="43"/>
        <v>1</v>
      </c>
      <c r="R2715" t="e">
        <f>INDEX(removed_duplicate_rows!$A$5:$A$39,MATCH(wins!A2715,removed_duplicate_rows!$A$5:$A$39,0))</f>
        <v>#N/A</v>
      </c>
    </row>
    <row r="2716" spans="1:18" ht="15.75" customHeight="1" x14ac:dyDescent="0.2">
      <c r="A2716" t="s">
        <v>8277</v>
      </c>
      <c r="B2716" t="s">
        <v>8278</v>
      </c>
      <c r="C2716" t="s">
        <v>8279</v>
      </c>
      <c r="D2716" s="10">
        <v>45850</v>
      </c>
      <c r="E2716" t="s">
        <v>4832</v>
      </c>
      <c r="F2716">
        <v>10</v>
      </c>
      <c r="G2716" t="s">
        <v>53</v>
      </c>
      <c r="H2716" t="s">
        <v>73</v>
      </c>
      <c r="I2716" t="s">
        <v>55</v>
      </c>
      <c r="J2716">
        <v>1</v>
      </c>
      <c r="K2716">
        <v>11642</v>
      </c>
      <c r="L2716" t="str">
        <f>IFERROR(INDEX(play_attribution!$B$2:$B$328,MATCH(A2716,play_attribution!$A$2:$A$328,0)),"")</f>
        <v/>
      </c>
      <c r="M2716" t="str">
        <f>VLOOKUP(H2716,seller_roster!$A$2:$B$85,2,FALSE)</f>
        <v>Rhea Ruiz</v>
      </c>
      <c r="N2716" t="str">
        <f>VLOOKUP(C2716,accounts!$A$2:$F$9615,2,FALSE)</f>
        <v>Construction</v>
      </c>
      <c r="O2716" t="str">
        <f>VLOOKUP(C2716,accounts!$A$2:$F$9615,3,FALSE)</f>
        <v>$2.5M-$5M</v>
      </c>
      <c r="P2716" t="str">
        <f>VLOOKUP(C2716,accounts!$A$2:$F$9615,5,FALSE)</f>
        <v>East</v>
      </c>
      <c r="Q2716" t="b">
        <f t="shared" si="43"/>
        <v>1</v>
      </c>
      <c r="R2716" t="e">
        <f>INDEX(removed_duplicate_rows!$A$5:$A$39,MATCH(wins!A2716,removed_duplicate_rows!$A$5:$A$39,0))</f>
        <v>#N/A</v>
      </c>
    </row>
    <row r="2717" spans="1:18" ht="15.75" customHeight="1" x14ac:dyDescent="0.2">
      <c r="A2717" t="s">
        <v>8280</v>
      </c>
      <c r="B2717" t="s">
        <v>8281</v>
      </c>
      <c r="C2717" t="s">
        <v>8282</v>
      </c>
      <c r="D2717" s="10">
        <v>45850</v>
      </c>
      <c r="E2717" t="s">
        <v>4832</v>
      </c>
      <c r="F2717">
        <v>10</v>
      </c>
      <c r="G2717" t="s">
        <v>53</v>
      </c>
      <c r="H2717" t="s">
        <v>1208</v>
      </c>
      <c r="I2717" t="s">
        <v>55</v>
      </c>
      <c r="J2717">
        <v>1</v>
      </c>
      <c r="K2717">
        <v>15397</v>
      </c>
      <c r="L2717" t="str">
        <f>IFERROR(INDEX(play_attribution!$B$2:$B$328,MATCH(A2717,play_attribution!$A$2:$A$328,0)),"")</f>
        <v/>
      </c>
      <c r="M2717" t="str">
        <f>VLOOKUP(H2717,seller_roster!$A$2:$B$85,2,FALSE)</f>
        <v>Eden Okafor</v>
      </c>
      <c r="N2717" t="str">
        <f>VLOOKUP(C2717,accounts!$A$2:$F$9615,2,FALSE)</f>
        <v>Healthcare Services</v>
      </c>
      <c r="O2717" t="str">
        <f>VLOOKUP(C2717,accounts!$A$2:$F$9615,3,FALSE)</f>
        <v>$5M-$10M</v>
      </c>
      <c r="P2717" t="str">
        <f>VLOOKUP(C2717,accounts!$A$2:$F$9615,5,FALSE)</f>
        <v>Central</v>
      </c>
      <c r="Q2717" t="b">
        <f t="shared" si="43"/>
        <v>1</v>
      </c>
      <c r="R2717" t="e">
        <f>INDEX(removed_duplicate_rows!$A$5:$A$39,MATCH(wins!A2717,removed_duplicate_rows!$A$5:$A$39,0))</f>
        <v>#N/A</v>
      </c>
    </row>
    <row r="2718" spans="1:18" ht="15.75" customHeight="1" x14ac:dyDescent="0.2">
      <c r="A2718" t="s">
        <v>8283</v>
      </c>
      <c r="B2718" t="s">
        <v>8284</v>
      </c>
      <c r="C2718" t="s">
        <v>8285</v>
      </c>
      <c r="D2718" s="10">
        <v>45850</v>
      </c>
      <c r="E2718" t="s">
        <v>4832</v>
      </c>
      <c r="F2718">
        <v>10</v>
      </c>
      <c r="G2718" t="s">
        <v>53</v>
      </c>
      <c r="H2718" t="s">
        <v>73</v>
      </c>
      <c r="I2718" t="s">
        <v>55</v>
      </c>
      <c r="J2718">
        <v>1</v>
      </c>
      <c r="K2718">
        <v>13414</v>
      </c>
      <c r="L2718" t="str">
        <f>IFERROR(INDEX(play_attribution!$B$2:$B$328,MATCH(A2718,play_attribution!$A$2:$A$328,0)),"")</f>
        <v/>
      </c>
      <c r="M2718" t="str">
        <f>VLOOKUP(H2718,seller_roster!$A$2:$B$85,2,FALSE)</f>
        <v>Rhea Ruiz</v>
      </c>
      <c r="N2718" t="str">
        <f>VLOOKUP(C2718,accounts!$A$2:$F$9615,2,FALSE)</f>
        <v>Manufacturing</v>
      </c>
      <c r="O2718" t="str">
        <f>VLOOKUP(C2718,accounts!$A$2:$F$9615,3,FALSE)</f>
        <v>$5M-$10M</v>
      </c>
      <c r="P2718" t="str">
        <f>VLOOKUP(C2718,accounts!$A$2:$F$9615,5,FALSE)</f>
        <v>East</v>
      </c>
      <c r="Q2718" t="b">
        <f t="shared" si="43"/>
        <v>1</v>
      </c>
      <c r="R2718" t="e">
        <f>INDEX(removed_duplicate_rows!$A$5:$A$39,MATCH(wins!A2718,removed_duplicate_rows!$A$5:$A$39,0))</f>
        <v>#N/A</v>
      </c>
    </row>
    <row r="2719" spans="1:18" ht="15.75" customHeight="1" x14ac:dyDescent="0.2">
      <c r="A2719" t="s">
        <v>8286</v>
      </c>
      <c r="B2719" t="s">
        <v>8287</v>
      </c>
      <c r="C2719" t="s">
        <v>8288</v>
      </c>
      <c r="D2719" s="10">
        <v>45850</v>
      </c>
      <c r="E2719" t="s">
        <v>4832</v>
      </c>
      <c r="F2719">
        <v>10</v>
      </c>
      <c r="G2719" t="s">
        <v>53</v>
      </c>
      <c r="H2719" t="s">
        <v>69</v>
      </c>
      <c r="I2719" t="s">
        <v>55</v>
      </c>
      <c r="J2719">
        <v>1</v>
      </c>
      <c r="K2719">
        <v>22136</v>
      </c>
      <c r="L2719" t="str">
        <f>IFERROR(INDEX(play_attribution!$B$2:$B$328,MATCH(A2719,play_attribution!$A$2:$A$328,0)),"")</f>
        <v/>
      </c>
      <c r="M2719" t="str">
        <f>VLOOKUP(H2719,seller_roster!$A$2:$B$85,2,FALSE)</f>
        <v>Uma Moreau</v>
      </c>
      <c r="N2719" t="str">
        <f>VLOOKUP(C2719,accounts!$A$2:$F$9615,2,FALSE)</f>
        <v>Nonprofit</v>
      </c>
      <c r="O2719" t="str">
        <f>VLOOKUP(C2719,accounts!$A$2:$F$9615,3,FALSE)</f>
        <v>$5M-$10M</v>
      </c>
      <c r="P2719" t="str">
        <f>VLOOKUP(C2719,accounts!$A$2:$F$9615,5,FALSE)</f>
        <v>East</v>
      </c>
      <c r="Q2719" t="b">
        <f t="shared" si="43"/>
        <v>1</v>
      </c>
      <c r="R2719" t="e">
        <f>INDEX(removed_duplicate_rows!$A$5:$A$39,MATCH(wins!A2719,removed_duplicate_rows!$A$5:$A$39,0))</f>
        <v>#N/A</v>
      </c>
    </row>
    <row r="2720" spans="1:18" ht="15.75" customHeight="1" x14ac:dyDescent="0.2">
      <c r="A2720" t="s">
        <v>8289</v>
      </c>
      <c r="B2720" t="s">
        <v>8290</v>
      </c>
      <c r="C2720" t="s">
        <v>8291</v>
      </c>
      <c r="D2720" s="10">
        <v>45850</v>
      </c>
      <c r="E2720" t="s">
        <v>4832</v>
      </c>
      <c r="F2720">
        <v>10</v>
      </c>
      <c r="G2720" t="s">
        <v>77</v>
      </c>
      <c r="H2720" t="s">
        <v>618</v>
      </c>
      <c r="I2720" t="s">
        <v>79</v>
      </c>
      <c r="J2720">
        <v>1</v>
      </c>
      <c r="K2720">
        <v>6702</v>
      </c>
      <c r="L2720" t="str">
        <f>IFERROR(INDEX(play_attribution!$B$2:$B$328,MATCH(A2720,play_attribution!$A$2:$A$328,0)),"")</f>
        <v/>
      </c>
      <c r="M2720" t="str">
        <f>VLOOKUP(H2720,seller_roster!$A$2:$B$85,2,FALSE)</f>
        <v>Parker Reyes</v>
      </c>
      <c r="N2720" t="str">
        <f>VLOOKUP(C2720,accounts!$A$2:$F$9615,2,FALSE)</f>
        <v>Manufacturing</v>
      </c>
      <c r="O2720" t="str">
        <f>VLOOKUP(C2720,accounts!$A$2:$F$9615,3,FALSE)</f>
        <v>$2.5M-$5M</v>
      </c>
      <c r="P2720" t="str">
        <f>VLOOKUP(C2720,accounts!$A$2:$F$9615,5,FALSE)</f>
        <v>East</v>
      </c>
      <c r="Q2720" t="b">
        <f t="shared" si="43"/>
        <v>1</v>
      </c>
      <c r="R2720" t="e">
        <f>INDEX(removed_duplicate_rows!$A$5:$A$39,MATCH(wins!A2720,removed_duplicate_rows!$A$5:$A$39,0))</f>
        <v>#N/A</v>
      </c>
    </row>
    <row r="2721" spans="1:18" ht="15.75" customHeight="1" x14ac:dyDescent="0.2">
      <c r="A2721" t="s">
        <v>8292</v>
      </c>
      <c r="B2721" t="s">
        <v>8293</v>
      </c>
      <c r="C2721" t="s">
        <v>8294</v>
      </c>
      <c r="D2721" s="10">
        <v>45850</v>
      </c>
      <c r="E2721" t="s">
        <v>4832</v>
      </c>
      <c r="F2721">
        <v>10</v>
      </c>
      <c r="G2721" t="s">
        <v>77</v>
      </c>
      <c r="H2721" t="s">
        <v>173</v>
      </c>
      <c r="I2721" t="s">
        <v>79</v>
      </c>
      <c r="J2721">
        <v>1</v>
      </c>
      <c r="K2721">
        <v>5396</v>
      </c>
      <c r="L2721" t="str">
        <f>IFERROR(INDEX(play_attribution!$B$2:$B$328,MATCH(A2721,play_attribution!$A$2:$A$328,0)),"")</f>
        <v/>
      </c>
      <c r="M2721" t="str">
        <f>VLOOKUP(H2721,seller_roster!$A$2:$B$85,2,FALSE)</f>
        <v>Pia Reyes</v>
      </c>
      <c r="N2721" t="str">
        <f>VLOOKUP(C2721,accounts!$A$2:$F$9615,2,FALSE)</f>
        <v>Manufacturing</v>
      </c>
      <c r="O2721" t="str">
        <f>VLOOKUP(C2721,accounts!$A$2:$F$9615,3,FALSE)</f>
        <v>$2.5M-$5M</v>
      </c>
      <c r="P2721" t="str">
        <f>VLOOKUP(C2721,accounts!$A$2:$F$9615,5,FALSE)</f>
        <v>East</v>
      </c>
      <c r="Q2721" t="b">
        <f t="shared" si="43"/>
        <v>1</v>
      </c>
      <c r="R2721" t="e">
        <f>INDEX(removed_duplicate_rows!$A$5:$A$39,MATCH(wins!A2721,removed_duplicate_rows!$A$5:$A$39,0))</f>
        <v>#N/A</v>
      </c>
    </row>
    <row r="2722" spans="1:18" ht="15.75" customHeight="1" x14ac:dyDescent="0.2">
      <c r="A2722" t="s">
        <v>8295</v>
      </c>
      <c r="B2722" t="s">
        <v>8296</v>
      </c>
      <c r="C2722" t="s">
        <v>8297</v>
      </c>
      <c r="D2722" s="10">
        <v>45850</v>
      </c>
      <c r="E2722" t="s">
        <v>4832</v>
      </c>
      <c r="F2722">
        <v>10</v>
      </c>
      <c r="G2722" t="s">
        <v>77</v>
      </c>
      <c r="H2722" t="s">
        <v>122</v>
      </c>
      <c r="I2722" t="s">
        <v>55</v>
      </c>
      <c r="J2722">
        <v>1</v>
      </c>
      <c r="K2722">
        <v>6566</v>
      </c>
      <c r="L2722" t="str">
        <f>IFERROR(INDEX(play_attribution!$B$2:$B$328,MATCH(A2722,play_attribution!$A$2:$A$328,0)),"")</f>
        <v/>
      </c>
      <c r="M2722" t="str">
        <f>VLOOKUP(H2722,seller_roster!$A$2:$B$85,2,FALSE)</f>
        <v>Uma Osei</v>
      </c>
      <c r="N2722" t="str">
        <f>VLOOKUP(C2722,accounts!$A$2:$F$9615,2,FALSE)</f>
        <v>Professional Services</v>
      </c>
      <c r="O2722" t="str">
        <f>VLOOKUP(C2722,accounts!$A$2:$F$9615,3,FALSE)</f>
        <v>$2.5M-$5M</v>
      </c>
      <c r="P2722" t="str">
        <f>VLOOKUP(C2722,accounts!$A$2:$F$9615,5,FALSE)</f>
        <v>East</v>
      </c>
      <c r="Q2722" t="b">
        <f t="shared" si="43"/>
        <v>1</v>
      </c>
      <c r="R2722" t="e">
        <f>INDEX(removed_duplicate_rows!$A$5:$A$39,MATCH(wins!A2722,removed_duplicate_rows!$A$5:$A$39,0))</f>
        <v>#N/A</v>
      </c>
    </row>
    <row r="2723" spans="1:18" ht="15.75" customHeight="1" x14ac:dyDescent="0.2">
      <c r="A2723" t="s">
        <v>8298</v>
      </c>
      <c r="B2723" t="s">
        <v>8299</v>
      </c>
      <c r="C2723" t="s">
        <v>8300</v>
      </c>
      <c r="D2723" s="10">
        <v>45850</v>
      </c>
      <c r="E2723" t="s">
        <v>4832</v>
      </c>
      <c r="F2723">
        <v>10</v>
      </c>
      <c r="G2723" t="s">
        <v>77</v>
      </c>
      <c r="H2723" t="s">
        <v>87</v>
      </c>
      <c r="I2723" t="s">
        <v>79</v>
      </c>
      <c r="J2723">
        <v>1</v>
      </c>
      <c r="K2723">
        <v>4410</v>
      </c>
      <c r="L2723" t="str">
        <f>IFERROR(INDEX(play_attribution!$B$2:$B$328,MATCH(A2723,play_attribution!$A$2:$A$328,0)),"")</f>
        <v/>
      </c>
      <c r="M2723" t="str">
        <f>VLOOKUP(H2723,seller_roster!$A$2:$B$85,2,FALSE)</f>
        <v>Harper Tran</v>
      </c>
      <c r="N2723" t="str">
        <f>VLOOKUP(C2723,accounts!$A$2:$F$9615,2,FALSE)</f>
        <v>Logistics</v>
      </c>
      <c r="O2723" t="str">
        <f>VLOOKUP(C2723,accounts!$A$2:$F$9615,3,FALSE)</f>
        <v>$1M-$2.5M</v>
      </c>
      <c r="P2723" t="str">
        <f>VLOOKUP(C2723,accounts!$A$2:$F$9615,5,FALSE)</f>
        <v>West</v>
      </c>
      <c r="Q2723" t="b">
        <f t="shared" si="43"/>
        <v>1</v>
      </c>
      <c r="R2723" t="e">
        <f>INDEX(removed_duplicate_rows!$A$5:$A$39,MATCH(wins!A2723,removed_duplicate_rows!$A$5:$A$39,0))</f>
        <v>#N/A</v>
      </c>
    </row>
    <row r="2724" spans="1:18" ht="15.75" customHeight="1" x14ac:dyDescent="0.2">
      <c r="A2724" t="s">
        <v>8301</v>
      </c>
      <c r="B2724" t="s">
        <v>8302</v>
      </c>
      <c r="C2724" t="s">
        <v>8303</v>
      </c>
      <c r="D2724" s="10">
        <v>45850</v>
      </c>
      <c r="E2724" t="s">
        <v>4832</v>
      </c>
      <c r="F2724">
        <v>10</v>
      </c>
      <c r="G2724" t="s">
        <v>77</v>
      </c>
      <c r="H2724" t="s">
        <v>169</v>
      </c>
      <c r="I2724" t="s">
        <v>55</v>
      </c>
      <c r="J2724">
        <v>1</v>
      </c>
      <c r="K2724">
        <v>11126</v>
      </c>
      <c r="L2724" t="str">
        <f>IFERROR(INDEX(play_attribution!$B$2:$B$328,MATCH(A2724,play_attribution!$A$2:$A$328,0)),"")</f>
        <v/>
      </c>
      <c r="M2724" t="str">
        <f>VLOOKUP(H2724,seller_roster!$A$2:$B$85,2,FALSE)</f>
        <v>Rhea Doyle</v>
      </c>
      <c r="N2724" t="str">
        <f>VLOOKUP(C2724,accounts!$A$2:$F$9615,2,FALSE)</f>
        <v>Hospitality Group</v>
      </c>
      <c r="O2724" t="str">
        <f>VLOOKUP(C2724,accounts!$A$2:$F$9615,3,FALSE)</f>
        <v>$2.5M-$5M</v>
      </c>
      <c r="P2724" t="str">
        <f>VLOOKUP(C2724,accounts!$A$2:$F$9615,5,FALSE)</f>
        <v>Central</v>
      </c>
      <c r="Q2724" t="b">
        <f t="shared" si="43"/>
        <v>1</v>
      </c>
      <c r="R2724" t="e">
        <f>INDEX(removed_duplicate_rows!$A$5:$A$39,MATCH(wins!A2724,removed_duplicate_rows!$A$5:$A$39,0))</f>
        <v>#N/A</v>
      </c>
    </row>
    <row r="2725" spans="1:18" ht="15.75" customHeight="1" x14ac:dyDescent="0.2">
      <c r="A2725" t="s">
        <v>8304</v>
      </c>
      <c r="B2725" t="s">
        <v>8305</v>
      </c>
      <c r="C2725" t="s">
        <v>8306</v>
      </c>
      <c r="D2725" s="10">
        <v>45850</v>
      </c>
      <c r="E2725" t="s">
        <v>4832</v>
      </c>
      <c r="F2725">
        <v>10</v>
      </c>
      <c r="G2725" t="s">
        <v>77</v>
      </c>
      <c r="H2725" t="s">
        <v>83</v>
      </c>
      <c r="I2725" t="s">
        <v>79</v>
      </c>
      <c r="J2725">
        <v>1</v>
      </c>
      <c r="K2725">
        <v>4401</v>
      </c>
      <c r="L2725" t="str">
        <f>IFERROR(INDEX(play_attribution!$B$2:$B$328,MATCH(A2725,play_attribution!$A$2:$A$328,0)),"")</f>
        <v/>
      </c>
      <c r="M2725" t="str">
        <f>VLOOKUP(H2725,seller_roster!$A$2:$B$85,2,FALSE)</f>
        <v>Sage Ruiz</v>
      </c>
      <c r="N2725" t="str">
        <f>VLOOKUP(C2725,accounts!$A$2:$F$9615,2,FALSE)</f>
        <v>Logistics</v>
      </c>
      <c r="O2725" t="str">
        <f>VLOOKUP(C2725,accounts!$A$2:$F$9615,3,FALSE)</f>
        <v>$1M-$2.5M</v>
      </c>
      <c r="P2725" t="str">
        <f>VLOOKUP(C2725,accounts!$A$2:$F$9615,5,FALSE)</f>
        <v>Central</v>
      </c>
      <c r="Q2725" t="b">
        <f t="shared" si="43"/>
        <v>1</v>
      </c>
      <c r="R2725" t="e">
        <f>INDEX(removed_duplicate_rows!$A$5:$A$39,MATCH(wins!A2725,removed_duplicate_rows!$A$5:$A$39,0))</f>
        <v>#N/A</v>
      </c>
    </row>
    <row r="2726" spans="1:18" ht="15.75" customHeight="1" x14ac:dyDescent="0.2">
      <c r="A2726" t="s">
        <v>8307</v>
      </c>
      <c r="B2726" t="s">
        <v>8308</v>
      </c>
      <c r="C2726" t="s">
        <v>8309</v>
      </c>
      <c r="D2726" s="10">
        <v>45850</v>
      </c>
      <c r="E2726" t="s">
        <v>4832</v>
      </c>
      <c r="F2726">
        <v>10</v>
      </c>
      <c r="G2726" t="s">
        <v>77</v>
      </c>
      <c r="H2726" t="s">
        <v>118</v>
      </c>
      <c r="I2726" t="s">
        <v>55</v>
      </c>
      <c r="J2726">
        <v>1</v>
      </c>
      <c r="K2726">
        <v>5862</v>
      </c>
      <c r="L2726" t="str">
        <f>IFERROR(INDEX(play_attribution!$B$2:$B$328,MATCH(A2726,play_attribution!$A$2:$A$328,0)),"")</f>
        <v/>
      </c>
      <c r="M2726" t="str">
        <f>VLOOKUP(H2726,seller_roster!$A$2:$B$85,2,FALSE)</f>
        <v>Val Reyes</v>
      </c>
      <c r="N2726" t="str">
        <f>VLOOKUP(C2726,accounts!$A$2:$F$9615,2,FALSE)</f>
        <v>Hospitality Group</v>
      </c>
      <c r="O2726" t="str">
        <f>VLOOKUP(C2726,accounts!$A$2:$F$9615,3,FALSE)</f>
        <v>&lt;$1M</v>
      </c>
      <c r="P2726" t="str">
        <f>VLOOKUP(C2726,accounts!$A$2:$F$9615,5,FALSE)</f>
        <v>East</v>
      </c>
      <c r="Q2726" t="b">
        <f t="shared" si="43"/>
        <v>1</v>
      </c>
      <c r="R2726" t="e">
        <f>INDEX(removed_duplicate_rows!$A$5:$A$39,MATCH(wins!A2726,removed_duplicate_rows!$A$5:$A$39,0))</f>
        <v>#N/A</v>
      </c>
    </row>
    <row r="2727" spans="1:18" ht="15.75" customHeight="1" x14ac:dyDescent="0.2">
      <c r="A2727" t="s">
        <v>8310</v>
      </c>
      <c r="B2727" t="s">
        <v>8311</v>
      </c>
      <c r="C2727" t="s">
        <v>8312</v>
      </c>
      <c r="D2727" s="10">
        <v>45850</v>
      </c>
      <c r="E2727" t="s">
        <v>4832</v>
      </c>
      <c r="F2727">
        <v>10</v>
      </c>
      <c r="G2727" t="s">
        <v>77</v>
      </c>
      <c r="H2727" t="s">
        <v>133</v>
      </c>
      <c r="I2727" t="s">
        <v>79</v>
      </c>
      <c r="J2727">
        <v>1</v>
      </c>
      <c r="K2727">
        <v>8203</v>
      </c>
      <c r="L2727" t="str">
        <f>IFERROR(INDEX(play_attribution!$B$2:$B$328,MATCH(A2727,play_attribution!$A$2:$A$328,0)),"")</f>
        <v/>
      </c>
      <c r="M2727" t="str">
        <f>VLOOKUP(H2727,seller_roster!$A$2:$B$85,2,FALSE)</f>
        <v>Devon Tran</v>
      </c>
      <c r="N2727" t="str">
        <f>VLOOKUP(C2727,accounts!$A$2:$F$9615,2,FALSE)</f>
        <v>Field Services</v>
      </c>
      <c r="O2727" t="str">
        <f>VLOOKUP(C2727,accounts!$A$2:$F$9615,3,FALSE)</f>
        <v>$5M-$10M</v>
      </c>
      <c r="P2727" t="str">
        <f>VLOOKUP(C2727,accounts!$A$2:$F$9615,5,FALSE)</f>
        <v>West</v>
      </c>
      <c r="Q2727" t="b">
        <f t="shared" si="43"/>
        <v>1</v>
      </c>
      <c r="R2727" t="e">
        <f>INDEX(removed_duplicate_rows!$A$5:$A$39,MATCH(wins!A2727,removed_duplicate_rows!$A$5:$A$39,0))</f>
        <v>#N/A</v>
      </c>
    </row>
    <row r="2728" spans="1:18" ht="15.75" customHeight="1" x14ac:dyDescent="0.2">
      <c r="A2728" t="s">
        <v>8313</v>
      </c>
      <c r="B2728" t="s">
        <v>8314</v>
      </c>
      <c r="C2728" t="s">
        <v>8315</v>
      </c>
      <c r="D2728" s="10">
        <v>45850</v>
      </c>
      <c r="E2728" t="s">
        <v>4832</v>
      </c>
      <c r="F2728">
        <v>10</v>
      </c>
      <c r="G2728" t="s">
        <v>77</v>
      </c>
      <c r="H2728" t="s">
        <v>618</v>
      </c>
      <c r="I2728" t="s">
        <v>55</v>
      </c>
      <c r="J2728">
        <v>1</v>
      </c>
      <c r="K2728">
        <v>13216</v>
      </c>
      <c r="L2728" t="str">
        <f>IFERROR(INDEX(play_attribution!$B$2:$B$328,MATCH(A2728,play_attribution!$A$2:$A$328,0)),"")</f>
        <v/>
      </c>
      <c r="M2728" t="str">
        <f>VLOOKUP(H2728,seller_roster!$A$2:$B$85,2,FALSE)</f>
        <v>Parker Reyes</v>
      </c>
      <c r="N2728" t="str">
        <f>VLOOKUP(C2728,accounts!$A$2:$F$9615,2,FALSE)</f>
        <v>Field Services</v>
      </c>
      <c r="O2728" t="str">
        <f>VLOOKUP(C2728,accounts!$A$2:$F$9615,3,FALSE)</f>
        <v>$2.5M-$5M</v>
      </c>
      <c r="P2728" t="str">
        <f>VLOOKUP(C2728,accounts!$A$2:$F$9615,5,FALSE)</f>
        <v>West</v>
      </c>
      <c r="Q2728" t="b">
        <f t="shared" si="43"/>
        <v>1</v>
      </c>
      <c r="R2728" t="e">
        <f>INDEX(removed_duplicate_rows!$A$5:$A$39,MATCH(wins!A2728,removed_duplicate_rows!$A$5:$A$39,0))</f>
        <v>#N/A</v>
      </c>
    </row>
    <row r="2729" spans="1:18" ht="15.75" customHeight="1" x14ac:dyDescent="0.2">
      <c r="A2729" t="s">
        <v>8316</v>
      </c>
      <c r="B2729" t="s">
        <v>8317</v>
      </c>
      <c r="C2729" t="s">
        <v>8318</v>
      </c>
      <c r="D2729" s="10">
        <v>45850</v>
      </c>
      <c r="E2729" t="s">
        <v>4832</v>
      </c>
      <c r="F2729">
        <v>10</v>
      </c>
      <c r="G2729" t="s">
        <v>77</v>
      </c>
      <c r="H2729" t="s">
        <v>169</v>
      </c>
      <c r="I2729" t="s">
        <v>55</v>
      </c>
      <c r="J2729">
        <v>1</v>
      </c>
      <c r="K2729">
        <v>7463</v>
      </c>
      <c r="L2729" t="str">
        <f>IFERROR(INDEX(play_attribution!$B$2:$B$328,MATCH(A2729,play_attribution!$A$2:$A$328,0)),"")</f>
        <v/>
      </c>
      <c r="M2729" t="str">
        <f>VLOOKUP(H2729,seller_roster!$A$2:$B$85,2,FALSE)</f>
        <v>Rhea Doyle</v>
      </c>
      <c r="N2729" t="str">
        <f>VLOOKUP(C2729,accounts!$A$2:$F$9615,2,FALSE)</f>
        <v>Field Services</v>
      </c>
      <c r="O2729" t="str">
        <f>VLOOKUP(C2729,accounts!$A$2:$F$9615,3,FALSE)</f>
        <v>$2.5M-$5M</v>
      </c>
      <c r="P2729" t="str">
        <f>VLOOKUP(C2729,accounts!$A$2:$F$9615,5,FALSE)</f>
        <v>East</v>
      </c>
      <c r="Q2729" t="b">
        <f t="shared" si="43"/>
        <v>1</v>
      </c>
      <c r="R2729" t="e">
        <f>INDEX(removed_duplicate_rows!$A$5:$A$39,MATCH(wins!A2729,removed_duplicate_rows!$A$5:$A$39,0))</f>
        <v>#N/A</v>
      </c>
    </row>
    <row r="2730" spans="1:18" ht="15.75" customHeight="1" x14ac:dyDescent="0.2">
      <c r="A2730" t="s">
        <v>8319</v>
      </c>
      <c r="B2730" t="s">
        <v>8320</v>
      </c>
      <c r="C2730" t="s">
        <v>8321</v>
      </c>
      <c r="D2730" s="10">
        <v>45850</v>
      </c>
      <c r="E2730" t="s">
        <v>4832</v>
      </c>
      <c r="F2730">
        <v>10</v>
      </c>
      <c r="G2730" t="s">
        <v>77</v>
      </c>
      <c r="H2730" t="s">
        <v>159</v>
      </c>
      <c r="I2730" t="s">
        <v>79</v>
      </c>
      <c r="J2730">
        <v>1</v>
      </c>
      <c r="K2730">
        <v>8500</v>
      </c>
      <c r="L2730" t="str">
        <f>IFERROR(INDEX(play_attribution!$B$2:$B$328,MATCH(A2730,play_attribution!$A$2:$A$328,0)),"")</f>
        <v/>
      </c>
      <c r="M2730" t="str">
        <f>VLOOKUP(H2730,seller_roster!$A$2:$B$85,2,FALSE)</f>
        <v>Kai Bianchi</v>
      </c>
      <c r="N2730" t="str">
        <f>VLOOKUP(C2730,accounts!$A$2:$F$9615,2,FALSE)</f>
        <v>Hospitality Group</v>
      </c>
      <c r="O2730" t="str">
        <f>VLOOKUP(C2730,accounts!$A$2:$F$9615,3,FALSE)</f>
        <v>&gt;$10M</v>
      </c>
      <c r="P2730" t="str">
        <f>VLOOKUP(C2730,accounts!$A$2:$F$9615,5,FALSE)</f>
        <v>East</v>
      </c>
      <c r="Q2730" t="b">
        <f t="shared" si="43"/>
        <v>1</v>
      </c>
      <c r="R2730" t="e">
        <f>INDEX(removed_duplicate_rows!$A$5:$A$39,MATCH(wins!A2730,removed_duplicate_rows!$A$5:$A$39,0))</f>
        <v>#N/A</v>
      </c>
    </row>
    <row r="2731" spans="1:18" ht="15.75" customHeight="1" x14ac:dyDescent="0.2">
      <c r="A2731" t="s">
        <v>8322</v>
      </c>
      <c r="B2731" t="s">
        <v>8323</v>
      </c>
      <c r="C2731" t="s">
        <v>8324</v>
      </c>
      <c r="D2731" s="10">
        <v>45850</v>
      </c>
      <c r="E2731" t="s">
        <v>4832</v>
      </c>
      <c r="F2731">
        <v>10</v>
      </c>
      <c r="G2731" t="s">
        <v>77</v>
      </c>
      <c r="H2731" t="s">
        <v>103</v>
      </c>
      <c r="I2731" t="s">
        <v>79</v>
      </c>
      <c r="J2731">
        <v>1</v>
      </c>
      <c r="K2731">
        <v>6579</v>
      </c>
      <c r="L2731" t="str">
        <f>IFERROR(INDEX(play_attribution!$B$2:$B$328,MATCH(A2731,play_attribution!$A$2:$A$328,0)),"")</f>
        <v/>
      </c>
      <c r="M2731" t="str">
        <f>VLOOKUP(H2731,seller_roster!$A$2:$B$85,2,FALSE)</f>
        <v>Jax Reyes</v>
      </c>
      <c r="N2731" t="str">
        <f>VLOOKUP(C2731,accounts!$A$2:$F$9615,2,FALSE)</f>
        <v>Field Services</v>
      </c>
      <c r="O2731" t="str">
        <f>VLOOKUP(C2731,accounts!$A$2:$F$9615,3,FALSE)</f>
        <v>$2.5M-$5M</v>
      </c>
      <c r="P2731" t="str">
        <f>VLOOKUP(C2731,accounts!$A$2:$F$9615,5,FALSE)</f>
        <v>East</v>
      </c>
      <c r="Q2731" t="b">
        <f t="shared" si="43"/>
        <v>1</v>
      </c>
      <c r="R2731" t="e">
        <f>INDEX(removed_duplicate_rows!$A$5:$A$39,MATCH(wins!A2731,removed_duplicate_rows!$A$5:$A$39,0))</f>
        <v>#N/A</v>
      </c>
    </row>
    <row r="2732" spans="1:18" ht="15.75" customHeight="1" x14ac:dyDescent="0.2">
      <c r="A2732" t="s">
        <v>8325</v>
      </c>
      <c r="B2732" t="s">
        <v>8326</v>
      </c>
      <c r="C2732" t="s">
        <v>8327</v>
      </c>
      <c r="D2732" s="10">
        <v>45850</v>
      </c>
      <c r="E2732" t="s">
        <v>4832</v>
      </c>
      <c r="F2732">
        <v>10</v>
      </c>
      <c r="G2732" t="s">
        <v>77</v>
      </c>
      <c r="H2732" t="s">
        <v>122</v>
      </c>
      <c r="I2732" t="s">
        <v>79</v>
      </c>
      <c r="J2732">
        <v>1</v>
      </c>
      <c r="K2732">
        <v>4808</v>
      </c>
      <c r="L2732" t="str">
        <f>IFERROR(INDEX(play_attribution!$B$2:$B$328,MATCH(A2732,play_attribution!$A$2:$A$328,0)),"")</f>
        <v/>
      </c>
      <c r="M2732" t="str">
        <f>VLOOKUP(H2732,seller_roster!$A$2:$B$85,2,FALSE)</f>
        <v>Uma Osei</v>
      </c>
      <c r="N2732" t="str">
        <f>VLOOKUP(C2732,accounts!$A$2:$F$9615,2,FALSE)</f>
        <v>Logistics</v>
      </c>
      <c r="O2732" t="str">
        <f>VLOOKUP(C2732,accounts!$A$2:$F$9615,3,FALSE)</f>
        <v>&gt;$10M</v>
      </c>
      <c r="P2732" t="str">
        <f>VLOOKUP(C2732,accounts!$A$2:$F$9615,5,FALSE)</f>
        <v>East</v>
      </c>
      <c r="Q2732" t="b">
        <f t="shared" si="43"/>
        <v>1</v>
      </c>
      <c r="R2732" t="e">
        <f>INDEX(removed_duplicate_rows!$A$5:$A$39,MATCH(wins!A2732,removed_duplicate_rows!$A$5:$A$39,0))</f>
        <v>#N/A</v>
      </c>
    </row>
    <row r="2733" spans="1:18" ht="15.75" customHeight="1" x14ac:dyDescent="0.2">
      <c r="A2733" t="s">
        <v>8328</v>
      </c>
      <c r="B2733" t="s">
        <v>8329</v>
      </c>
      <c r="C2733" t="s">
        <v>8330</v>
      </c>
      <c r="D2733" s="10">
        <v>45850</v>
      </c>
      <c r="E2733" t="s">
        <v>4832</v>
      </c>
      <c r="F2733">
        <v>10</v>
      </c>
      <c r="G2733" t="s">
        <v>77</v>
      </c>
      <c r="H2733" t="s">
        <v>214</v>
      </c>
      <c r="I2733" t="s">
        <v>79</v>
      </c>
      <c r="J2733">
        <v>1</v>
      </c>
      <c r="K2733">
        <v>18765</v>
      </c>
      <c r="L2733" t="str">
        <f>IFERROR(INDEX(play_attribution!$B$2:$B$328,MATCH(A2733,play_attribution!$A$2:$A$328,0)),"")</f>
        <v/>
      </c>
      <c r="M2733" t="str">
        <f>VLOOKUP(H2733,seller_roster!$A$2:$B$85,2,FALSE)</f>
        <v>Rhea Abadi</v>
      </c>
      <c r="N2733" t="str">
        <f>VLOOKUP(C2733,accounts!$A$2:$F$9615,2,FALSE)</f>
        <v>Hospitality Group</v>
      </c>
      <c r="O2733" t="str">
        <f>VLOOKUP(C2733,accounts!$A$2:$F$9615,3,FALSE)</f>
        <v>$5M-$10M</v>
      </c>
      <c r="P2733" t="str">
        <f>VLOOKUP(C2733,accounts!$A$2:$F$9615,5,FALSE)</f>
        <v>East</v>
      </c>
      <c r="Q2733" t="b">
        <f t="shared" si="43"/>
        <v>1</v>
      </c>
      <c r="R2733" t="e">
        <f>INDEX(removed_duplicate_rows!$A$5:$A$39,MATCH(wins!A2733,removed_duplicate_rows!$A$5:$A$39,0))</f>
        <v>#N/A</v>
      </c>
    </row>
    <row r="2734" spans="1:18" ht="15.75" customHeight="1" x14ac:dyDescent="0.2">
      <c r="A2734" t="s">
        <v>8331</v>
      </c>
      <c r="B2734" t="s">
        <v>8332</v>
      </c>
      <c r="C2734" t="s">
        <v>8333</v>
      </c>
      <c r="D2734" s="10">
        <v>45850</v>
      </c>
      <c r="E2734" t="s">
        <v>4832</v>
      </c>
      <c r="F2734">
        <v>10</v>
      </c>
      <c r="G2734" t="s">
        <v>77</v>
      </c>
      <c r="H2734" t="s">
        <v>118</v>
      </c>
      <c r="I2734" t="s">
        <v>79</v>
      </c>
      <c r="J2734">
        <v>1</v>
      </c>
      <c r="K2734">
        <v>11573</v>
      </c>
      <c r="L2734" t="str">
        <f>IFERROR(INDEX(play_attribution!$B$2:$B$328,MATCH(A2734,play_attribution!$A$2:$A$328,0)),"")</f>
        <v/>
      </c>
      <c r="M2734" t="str">
        <f>VLOOKUP(H2734,seller_roster!$A$2:$B$85,2,FALSE)</f>
        <v>Val Reyes</v>
      </c>
      <c r="N2734" t="str">
        <f>VLOOKUP(C2734,accounts!$A$2:$F$9615,2,FALSE)</f>
        <v>Professional Services</v>
      </c>
      <c r="O2734" t="str">
        <f>VLOOKUP(C2734,accounts!$A$2:$F$9615,3,FALSE)</f>
        <v>&lt;$1M</v>
      </c>
      <c r="P2734" t="str">
        <f>VLOOKUP(C2734,accounts!$A$2:$F$9615,5,FALSE)</f>
        <v>West</v>
      </c>
      <c r="Q2734" t="b">
        <f t="shared" si="43"/>
        <v>1</v>
      </c>
      <c r="R2734" t="e">
        <f>INDEX(removed_duplicate_rows!$A$5:$A$39,MATCH(wins!A2734,removed_duplicate_rows!$A$5:$A$39,0))</f>
        <v>#N/A</v>
      </c>
    </row>
    <row r="2735" spans="1:18" ht="15.75" customHeight="1" x14ac:dyDescent="0.2">
      <c r="A2735" t="s">
        <v>8334</v>
      </c>
      <c r="B2735" t="s">
        <v>8335</v>
      </c>
      <c r="C2735" t="s">
        <v>8336</v>
      </c>
      <c r="D2735" s="10">
        <v>45850</v>
      </c>
      <c r="E2735" t="s">
        <v>4832</v>
      </c>
      <c r="F2735">
        <v>10</v>
      </c>
      <c r="G2735" t="s">
        <v>77</v>
      </c>
      <c r="H2735" t="s">
        <v>214</v>
      </c>
      <c r="I2735" t="s">
        <v>55</v>
      </c>
      <c r="J2735">
        <v>1</v>
      </c>
      <c r="K2735">
        <v>7386</v>
      </c>
      <c r="L2735" t="str">
        <f>IFERROR(INDEX(play_attribution!$B$2:$B$328,MATCH(A2735,play_attribution!$A$2:$A$328,0)),"")</f>
        <v/>
      </c>
      <c r="M2735" t="str">
        <f>VLOOKUP(H2735,seller_roster!$A$2:$B$85,2,FALSE)</f>
        <v>Rhea Abadi</v>
      </c>
      <c r="N2735" t="str">
        <f>VLOOKUP(C2735,accounts!$A$2:$F$9615,2,FALSE)</f>
        <v>Field Services</v>
      </c>
      <c r="O2735" t="str">
        <f>VLOOKUP(C2735,accounts!$A$2:$F$9615,3,FALSE)</f>
        <v>$5M-$10M</v>
      </c>
      <c r="P2735" t="str">
        <f>VLOOKUP(C2735,accounts!$A$2:$F$9615,5,FALSE)</f>
        <v>West</v>
      </c>
      <c r="Q2735" t="b">
        <f t="shared" si="43"/>
        <v>1</v>
      </c>
      <c r="R2735" t="e">
        <f>INDEX(removed_duplicate_rows!$A$5:$A$39,MATCH(wins!A2735,removed_duplicate_rows!$A$5:$A$39,0))</f>
        <v>#N/A</v>
      </c>
    </row>
    <row r="2736" spans="1:18" ht="15.75" customHeight="1" x14ac:dyDescent="0.2">
      <c r="A2736" t="s">
        <v>8337</v>
      </c>
      <c r="B2736" t="s">
        <v>8338</v>
      </c>
      <c r="C2736" t="s">
        <v>8339</v>
      </c>
      <c r="D2736" s="10">
        <v>45850</v>
      </c>
      <c r="E2736" t="s">
        <v>4832</v>
      </c>
      <c r="F2736">
        <v>10</v>
      </c>
      <c r="G2736" t="s">
        <v>77</v>
      </c>
      <c r="H2736" t="s">
        <v>866</v>
      </c>
      <c r="I2736" t="s">
        <v>79</v>
      </c>
      <c r="J2736">
        <v>1</v>
      </c>
      <c r="K2736">
        <v>7254</v>
      </c>
      <c r="L2736" t="str">
        <f>IFERROR(INDEX(play_attribution!$B$2:$B$328,MATCH(A2736,play_attribution!$A$2:$A$328,0)),"")</f>
        <v/>
      </c>
      <c r="M2736" t="str">
        <f>VLOOKUP(H2736,seller_roster!$A$2:$B$85,2,FALSE)</f>
        <v>Kira Novak</v>
      </c>
      <c r="N2736" t="str">
        <f>VLOOKUP(C2736,accounts!$A$2:$F$9615,2,FALSE)</f>
        <v>Construction</v>
      </c>
      <c r="O2736" t="str">
        <f>VLOOKUP(C2736,accounts!$A$2:$F$9615,3,FALSE)</f>
        <v>$5M-$10M</v>
      </c>
      <c r="P2736" t="str">
        <f>VLOOKUP(C2736,accounts!$A$2:$F$9615,5,FALSE)</f>
        <v>East</v>
      </c>
      <c r="Q2736" t="b">
        <f t="shared" si="43"/>
        <v>1</v>
      </c>
      <c r="R2736" t="e">
        <f>INDEX(removed_duplicate_rows!$A$5:$A$39,MATCH(wins!A2736,removed_duplicate_rows!$A$5:$A$39,0))</f>
        <v>#N/A</v>
      </c>
    </row>
    <row r="2737" spans="1:18" ht="15.75" customHeight="1" x14ac:dyDescent="0.2">
      <c r="A2737" t="s">
        <v>8340</v>
      </c>
      <c r="B2737" t="s">
        <v>8341</v>
      </c>
      <c r="C2737" t="s">
        <v>8342</v>
      </c>
      <c r="D2737" s="10">
        <v>45850</v>
      </c>
      <c r="E2737" t="s">
        <v>4832</v>
      </c>
      <c r="F2737">
        <v>10</v>
      </c>
      <c r="G2737" t="s">
        <v>77</v>
      </c>
      <c r="H2737" t="s">
        <v>99</v>
      </c>
      <c r="I2737" t="s">
        <v>79</v>
      </c>
      <c r="J2737">
        <v>1</v>
      </c>
      <c r="K2737">
        <v>9764</v>
      </c>
      <c r="L2737" t="str">
        <f>IFERROR(INDEX(play_attribution!$B$2:$B$328,MATCH(A2737,play_attribution!$A$2:$A$328,0)),"")</f>
        <v/>
      </c>
      <c r="M2737" t="str">
        <f>VLOOKUP(H2737,seller_roster!$A$2:$B$85,2,FALSE)</f>
        <v>Shiloh Sorensen</v>
      </c>
      <c r="N2737" t="str">
        <f>VLOOKUP(C2737,accounts!$A$2:$F$9615,2,FALSE)</f>
        <v>Wholesale &amp; Distribution</v>
      </c>
      <c r="O2737" t="str">
        <f>VLOOKUP(C2737,accounts!$A$2:$F$9615,3,FALSE)</f>
        <v>$2.5M-$5M</v>
      </c>
      <c r="P2737" t="str">
        <f>VLOOKUP(C2737,accounts!$A$2:$F$9615,5,FALSE)</f>
        <v>West</v>
      </c>
      <c r="Q2737" t="b">
        <f t="shared" si="43"/>
        <v>1</v>
      </c>
      <c r="R2737" t="e">
        <f>INDEX(removed_duplicate_rows!$A$5:$A$39,MATCH(wins!A2737,removed_duplicate_rows!$A$5:$A$39,0))</f>
        <v>#N/A</v>
      </c>
    </row>
    <row r="2738" spans="1:18" ht="15.75" customHeight="1" x14ac:dyDescent="0.2">
      <c r="A2738" t="s">
        <v>8343</v>
      </c>
      <c r="B2738" t="s">
        <v>8344</v>
      </c>
      <c r="C2738" t="s">
        <v>8345</v>
      </c>
      <c r="D2738" s="10">
        <v>45850</v>
      </c>
      <c r="E2738" t="s">
        <v>4832</v>
      </c>
      <c r="F2738">
        <v>10</v>
      </c>
      <c r="G2738" t="s">
        <v>77</v>
      </c>
      <c r="H2738" t="s">
        <v>140</v>
      </c>
      <c r="I2738" t="s">
        <v>79</v>
      </c>
      <c r="J2738">
        <v>1</v>
      </c>
      <c r="K2738">
        <v>9542</v>
      </c>
      <c r="L2738" t="str">
        <f>IFERROR(INDEX(play_attribution!$B$2:$B$328,MATCH(A2738,play_attribution!$A$2:$A$328,0)),"")</f>
        <v/>
      </c>
      <c r="M2738" t="str">
        <f>VLOOKUP(H2738,seller_roster!$A$2:$B$85,2,FALSE)</f>
        <v>Lane Lindqvist</v>
      </c>
      <c r="N2738" t="str">
        <f>VLOOKUP(C2738,accounts!$A$2:$F$9615,2,FALSE)</f>
        <v>Field Services</v>
      </c>
      <c r="O2738" t="str">
        <f>VLOOKUP(C2738,accounts!$A$2:$F$9615,3,FALSE)</f>
        <v>$2.5M-$5M</v>
      </c>
      <c r="P2738" t="str">
        <f>VLOOKUP(C2738,accounts!$A$2:$F$9615,5,FALSE)</f>
        <v>Central</v>
      </c>
      <c r="Q2738" t="b">
        <f t="shared" si="43"/>
        <v>1</v>
      </c>
      <c r="R2738" t="e">
        <f>INDEX(removed_duplicate_rows!$A$5:$A$39,MATCH(wins!A2738,removed_duplicate_rows!$A$5:$A$39,0))</f>
        <v>#N/A</v>
      </c>
    </row>
    <row r="2739" spans="1:18" ht="15.75" customHeight="1" x14ac:dyDescent="0.2">
      <c r="A2739" t="s">
        <v>8346</v>
      </c>
      <c r="B2739" t="s">
        <v>8347</v>
      </c>
      <c r="C2739" t="s">
        <v>8348</v>
      </c>
      <c r="D2739" s="10">
        <v>45850</v>
      </c>
      <c r="E2739" t="s">
        <v>4832</v>
      </c>
      <c r="F2739">
        <v>10</v>
      </c>
      <c r="G2739" t="s">
        <v>77</v>
      </c>
      <c r="H2739" t="s">
        <v>118</v>
      </c>
      <c r="I2739" t="s">
        <v>79</v>
      </c>
      <c r="J2739">
        <v>1</v>
      </c>
      <c r="K2739">
        <v>7907</v>
      </c>
      <c r="L2739" t="str">
        <f>IFERROR(INDEX(play_attribution!$B$2:$B$328,MATCH(A2739,play_attribution!$A$2:$A$328,0)),"")</f>
        <v/>
      </c>
      <c r="M2739" t="str">
        <f>VLOOKUP(H2739,seller_roster!$A$2:$B$85,2,FALSE)</f>
        <v>Val Reyes</v>
      </c>
      <c r="N2739" t="str">
        <f>VLOOKUP(C2739,accounts!$A$2:$F$9615,2,FALSE)</f>
        <v>Manufacturing</v>
      </c>
      <c r="O2739" t="str">
        <f>VLOOKUP(C2739,accounts!$A$2:$F$9615,3,FALSE)</f>
        <v>$2.5M-$5M</v>
      </c>
      <c r="P2739" t="str">
        <f>VLOOKUP(C2739,accounts!$A$2:$F$9615,5,FALSE)</f>
        <v>West</v>
      </c>
      <c r="Q2739" t="b">
        <f t="shared" si="43"/>
        <v>1</v>
      </c>
      <c r="R2739" t="e">
        <f>INDEX(removed_duplicate_rows!$A$5:$A$39,MATCH(wins!A2739,removed_duplicate_rows!$A$5:$A$39,0))</f>
        <v>#N/A</v>
      </c>
    </row>
    <row r="2740" spans="1:18" ht="15.75" customHeight="1" x14ac:dyDescent="0.2">
      <c r="A2740" t="s">
        <v>8349</v>
      </c>
      <c r="B2740" t="s">
        <v>8350</v>
      </c>
      <c r="C2740" t="s">
        <v>8351</v>
      </c>
      <c r="D2740" s="10">
        <v>45850</v>
      </c>
      <c r="E2740" t="s">
        <v>4832</v>
      </c>
      <c r="F2740">
        <v>10</v>
      </c>
      <c r="G2740" t="s">
        <v>77</v>
      </c>
      <c r="H2740" t="s">
        <v>107</v>
      </c>
      <c r="I2740" t="s">
        <v>79</v>
      </c>
      <c r="J2740">
        <v>1</v>
      </c>
      <c r="K2740">
        <v>9203</v>
      </c>
      <c r="L2740" t="str">
        <f>IFERROR(INDEX(play_attribution!$B$2:$B$328,MATCH(A2740,play_attribution!$A$2:$A$328,0)),"")</f>
        <v/>
      </c>
      <c r="M2740" t="str">
        <f>VLOOKUP(H2740,seller_roster!$A$2:$B$85,2,FALSE)</f>
        <v>Skyler Doyle</v>
      </c>
      <c r="N2740" t="str">
        <f>VLOOKUP(C2740,accounts!$A$2:$F$9615,2,FALSE)</f>
        <v>Wholesale &amp; Distribution</v>
      </c>
      <c r="O2740" t="str">
        <f>VLOOKUP(C2740,accounts!$A$2:$F$9615,3,FALSE)</f>
        <v>$2.5M-$5M</v>
      </c>
      <c r="P2740" t="str">
        <f>VLOOKUP(C2740,accounts!$A$2:$F$9615,5,FALSE)</f>
        <v>West</v>
      </c>
      <c r="Q2740" t="b">
        <f t="shared" si="43"/>
        <v>1</v>
      </c>
      <c r="R2740" t="e">
        <f>INDEX(removed_duplicate_rows!$A$5:$A$39,MATCH(wins!A2740,removed_duplicate_rows!$A$5:$A$39,0))</f>
        <v>#N/A</v>
      </c>
    </row>
    <row r="2741" spans="1:18" ht="15.75" customHeight="1" x14ac:dyDescent="0.2">
      <c r="A2741" t="s">
        <v>8352</v>
      </c>
      <c r="B2741" t="s">
        <v>8353</v>
      </c>
      <c r="C2741" t="s">
        <v>8354</v>
      </c>
      <c r="D2741" s="10">
        <v>45850</v>
      </c>
      <c r="E2741" t="s">
        <v>4832</v>
      </c>
      <c r="F2741">
        <v>10</v>
      </c>
      <c r="G2741" t="s">
        <v>77</v>
      </c>
      <c r="H2741" t="s">
        <v>103</v>
      </c>
      <c r="I2741" t="s">
        <v>55</v>
      </c>
      <c r="J2741">
        <v>1</v>
      </c>
      <c r="K2741">
        <v>10404</v>
      </c>
      <c r="L2741" t="str">
        <f>IFERROR(INDEX(play_attribution!$B$2:$B$328,MATCH(A2741,play_attribution!$A$2:$A$328,0)),"")</f>
        <v/>
      </c>
      <c r="M2741" t="str">
        <f>VLOOKUP(H2741,seller_roster!$A$2:$B$85,2,FALSE)</f>
        <v>Jax Reyes</v>
      </c>
      <c r="N2741" t="str">
        <f>VLOOKUP(C2741,accounts!$A$2:$F$9615,2,FALSE)</f>
        <v>Hospitality Group</v>
      </c>
      <c r="O2741" t="str">
        <f>VLOOKUP(C2741,accounts!$A$2:$F$9615,3,FALSE)</f>
        <v>$5M-$10M</v>
      </c>
      <c r="P2741" t="str">
        <f>VLOOKUP(C2741,accounts!$A$2:$F$9615,5,FALSE)</f>
        <v>Central</v>
      </c>
      <c r="Q2741" t="b">
        <f t="shared" si="43"/>
        <v>1</v>
      </c>
      <c r="R2741" t="e">
        <f>INDEX(removed_duplicate_rows!$A$5:$A$39,MATCH(wins!A2741,removed_duplicate_rows!$A$5:$A$39,0))</f>
        <v>#N/A</v>
      </c>
    </row>
    <row r="2742" spans="1:18" ht="15.75" customHeight="1" x14ac:dyDescent="0.2">
      <c r="A2742" t="s">
        <v>8355</v>
      </c>
      <c r="B2742" t="s">
        <v>8356</v>
      </c>
      <c r="C2742" t="s">
        <v>8357</v>
      </c>
      <c r="D2742" s="10">
        <v>45850</v>
      </c>
      <c r="E2742" t="s">
        <v>4832</v>
      </c>
      <c r="F2742">
        <v>10</v>
      </c>
      <c r="G2742" t="s">
        <v>77</v>
      </c>
      <c r="H2742" t="s">
        <v>1230</v>
      </c>
      <c r="I2742" t="s">
        <v>79</v>
      </c>
      <c r="J2742">
        <v>1</v>
      </c>
      <c r="K2742">
        <v>9525</v>
      </c>
      <c r="L2742" t="str">
        <f>IFERROR(INDEX(play_attribution!$B$2:$B$328,MATCH(A2742,play_attribution!$A$2:$A$328,0)),"")</f>
        <v/>
      </c>
      <c r="M2742" t="str">
        <f>VLOOKUP(H2742,seller_roster!$A$2:$B$85,2,FALSE)</f>
        <v>Lennon Doyle</v>
      </c>
      <c r="N2742" t="str">
        <f>VLOOKUP(C2742,accounts!$A$2:$F$9615,2,FALSE)</f>
        <v>Logistics</v>
      </c>
      <c r="O2742" t="str">
        <f>VLOOKUP(C2742,accounts!$A$2:$F$9615,3,FALSE)</f>
        <v>$5M-$10M</v>
      </c>
      <c r="P2742" t="str">
        <f>VLOOKUP(C2742,accounts!$A$2:$F$9615,5,FALSE)</f>
        <v>East</v>
      </c>
      <c r="Q2742" t="b">
        <f t="shared" si="43"/>
        <v>1</v>
      </c>
      <c r="R2742" t="e">
        <f>INDEX(removed_duplicate_rows!$A$5:$A$39,MATCH(wins!A2742,removed_duplicate_rows!$A$5:$A$39,0))</f>
        <v>#N/A</v>
      </c>
    </row>
    <row r="2743" spans="1:18" ht="15.75" customHeight="1" x14ac:dyDescent="0.2">
      <c r="A2743" t="s">
        <v>8358</v>
      </c>
      <c r="B2743" t="s">
        <v>8359</v>
      </c>
      <c r="C2743" t="s">
        <v>8360</v>
      </c>
      <c r="D2743" s="10">
        <v>45850</v>
      </c>
      <c r="E2743" t="s">
        <v>4832</v>
      </c>
      <c r="F2743">
        <v>10</v>
      </c>
      <c r="G2743" t="s">
        <v>77</v>
      </c>
      <c r="H2743" t="s">
        <v>95</v>
      </c>
      <c r="I2743" t="s">
        <v>79</v>
      </c>
      <c r="J2743">
        <v>1</v>
      </c>
      <c r="K2743">
        <v>4580</v>
      </c>
      <c r="L2743" t="str">
        <f>IFERROR(INDEX(play_attribution!$B$2:$B$328,MATCH(A2743,play_attribution!$A$2:$A$328,0)),"")</f>
        <v/>
      </c>
      <c r="M2743" t="str">
        <f>VLOOKUP(H2743,seller_roster!$A$2:$B$85,2,FALSE)</f>
        <v>Frankie Ferro</v>
      </c>
      <c r="N2743" t="str">
        <f>VLOOKUP(C2743,accounts!$A$2:$F$9615,2,FALSE)</f>
        <v>Professional Services</v>
      </c>
      <c r="O2743" t="str">
        <f>VLOOKUP(C2743,accounts!$A$2:$F$9615,3,FALSE)</f>
        <v>$5M-$10M</v>
      </c>
      <c r="P2743" t="str">
        <f>VLOOKUP(C2743,accounts!$A$2:$F$9615,5,FALSE)</f>
        <v>East</v>
      </c>
      <c r="Q2743" t="b">
        <f t="shared" si="43"/>
        <v>1</v>
      </c>
      <c r="R2743" t="e">
        <f>INDEX(removed_duplicate_rows!$A$5:$A$39,MATCH(wins!A2743,removed_duplicate_rows!$A$5:$A$39,0))</f>
        <v>#N/A</v>
      </c>
    </row>
    <row r="2744" spans="1:18" ht="15.75" customHeight="1" x14ac:dyDescent="0.2">
      <c r="A2744" t="s">
        <v>8361</v>
      </c>
      <c r="B2744" t="s">
        <v>8362</v>
      </c>
      <c r="C2744" t="s">
        <v>8363</v>
      </c>
      <c r="D2744" s="10">
        <v>45850</v>
      </c>
      <c r="E2744" t="s">
        <v>4832</v>
      </c>
      <c r="F2744">
        <v>10</v>
      </c>
      <c r="G2744" t="s">
        <v>77</v>
      </c>
      <c r="H2744" t="s">
        <v>210</v>
      </c>
      <c r="I2744" t="s">
        <v>79</v>
      </c>
      <c r="J2744">
        <v>1</v>
      </c>
      <c r="K2744">
        <v>5799</v>
      </c>
      <c r="L2744" t="str">
        <f>IFERROR(INDEX(play_attribution!$B$2:$B$328,MATCH(A2744,play_attribution!$A$2:$A$328,0)),"")</f>
        <v/>
      </c>
      <c r="M2744" t="str">
        <f>VLOOKUP(H2744,seller_roster!$A$2:$B$85,2,FALSE)</f>
        <v>Emerson Reyes</v>
      </c>
      <c r="N2744" t="str">
        <f>VLOOKUP(C2744,accounts!$A$2:$F$9615,2,FALSE)</f>
        <v>Manufacturing</v>
      </c>
      <c r="O2744" t="str">
        <f>VLOOKUP(C2744,accounts!$A$2:$F$9615,3,FALSE)</f>
        <v>$2.5M-$5M</v>
      </c>
      <c r="P2744" t="str">
        <f>VLOOKUP(C2744,accounts!$A$2:$F$9615,5,FALSE)</f>
        <v>East</v>
      </c>
      <c r="Q2744" t="b">
        <f t="shared" si="43"/>
        <v>1</v>
      </c>
      <c r="R2744" t="e">
        <f>INDEX(removed_duplicate_rows!$A$5:$A$39,MATCH(wins!A2744,removed_duplicate_rows!$A$5:$A$39,0))</f>
        <v>#N/A</v>
      </c>
    </row>
    <row r="2745" spans="1:18" ht="15.75" customHeight="1" x14ac:dyDescent="0.2">
      <c r="A2745" t="s">
        <v>8364</v>
      </c>
      <c r="B2745" t="s">
        <v>8365</v>
      </c>
      <c r="C2745" t="s">
        <v>8366</v>
      </c>
      <c r="D2745" s="10">
        <v>45850</v>
      </c>
      <c r="E2745" t="s">
        <v>4832</v>
      </c>
      <c r="F2745">
        <v>10</v>
      </c>
      <c r="G2745" t="s">
        <v>77</v>
      </c>
      <c r="H2745" t="s">
        <v>618</v>
      </c>
      <c r="I2745" t="s">
        <v>79</v>
      </c>
      <c r="J2745">
        <v>1</v>
      </c>
      <c r="K2745">
        <v>5859</v>
      </c>
      <c r="L2745" t="str">
        <f>IFERROR(INDEX(play_attribution!$B$2:$B$328,MATCH(A2745,play_attribution!$A$2:$A$328,0)),"")</f>
        <v/>
      </c>
      <c r="M2745" t="str">
        <f>VLOOKUP(H2745,seller_roster!$A$2:$B$85,2,FALSE)</f>
        <v>Parker Reyes</v>
      </c>
      <c r="N2745" t="str">
        <f>VLOOKUP(C2745,accounts!$A$2:$F$9615,2,FALSE)</f>
        <v>Nonprofit</v>
      </c>
      <c r="O2745" t="str">
        <f>VLOOKUP(C2745,accounts!$A$2:$F$9615,3,FALSE)</f>
        <v>$2.5M-$5M</v>
      </c>
      <c r="P2745" t="str">
        <f>VLOOKUP(C2745,accounts!$A$2:$F$9615,5,FALSE)</f>
        <v>East</v>
      </c>
      <c r="Q2745" t="b">
        <f t="shared" si="43"/>
        <v>1</v>
      </c>
      <c r="R2745" t="e">
        <f>INDEX(removed_duplicate_rows!$A$5:$A$39,MATCH(wins!A2745,removed_duplicate_rows!$A$5:$A$39,0))</f>
        <v>#N/A</v>
      </c>
    </row>
    <row r="2746" spans="1:18" ht="15.75" customHeight="1" x14ac:dyDescent="0.2">
      <c r="A2746" t="s">
        <v>8367</v>
      </c>
      <c r="B2746" t="s">
        <v>8368</v>
      </c>
      <c r="C2746" t="s">
        <v>8369</v>
      </c>
      <c r="D2746" s="10">
        <v>45850</v>
      </c>
      <c r="E2746" t="s">
        <v>4832</v>
      </c>
      <c r="F2746">
        <v>10</v>
      </c>
      <c r="G2746" t="s">
        <v>77</v>
      </c>
      <c r="H2746" t="s">
        <v>173</v>
      </c>
      <c r="I2746" t="s">
        <v>79</v>
      </c>
      <c r="J2746">
        <v>1</v>
      </c>
      <c r="K2746">
        <v>6671</v>
      </c>
      <c r="L2746" t="str">
        <f>IFERROR(INDEX(play_attribution!$B$2:$B$328,MATCH(A2746,play_attribution!$A$2:$A$328,0)),"")</f>
        <v/>
      </c>
      <c r="M2746" t="str">
        <f>VLOOKUP(H2746,seller_roster!$A$2:$B$85,2,FALSE)</f>
        <v>Pia Reyes</v>
      </c>
      <c r="N2746" t="str">
        <f>VLOOKUP(C2746,accounts!$A$2:$F$9615,2,FALSE)</f>
        <v>Nonprofit</v>
      </c>
      <c r="O2746" t="str">
        <f>VLOOKUP(C2746,accounts!$A$2:$F$9615,3,FALSE)</f>
        <v>&lt;$1M</v>
      </c>
      <c r="P2746" t="str">
        <f>VLOOKUP(C2746,accounts!$A$2:$F$9615,5,FALSE)</f>
        <v>East</v>
      </c>
      <c r="Q2746" t="b">
        <f t="shared" si="43"/>
        <v>1</v>
      </c>
      <c r="R2746" t="e">
        <f>INDEX(removed_duplicate_rows!$A$5:$A$39,MATCH(wins!A2746,removed_duplicate_rows!$A$5:$A$39,0))</f>
        <v>#N/A</v>
      </c>
    </row>
    <row r="2747" spans="1:18" ht="15.75" customHeight="1" x14ac:dyDescent="0.2">
      <c r="A2747" t="s">
        <v>8370</v>
      </c>
      <c r="B2747" t="s">
        <v>8371</v>
      </c>
      <c r="C2747" t="s">
        <v>8372</v>
      </c>
      <c r="D2747" s="10">
        <v>45850</v>
      </c>
      <c r="E2747" t="s">
        <v>4832</v>
      </c>
      <c r="F2747">
        <v>10</v>
      </c>
      <c r="G2747" t="s">
        <v>77</v>
      </c>
      <c r="H2747" t="s">
        <v>184</v>
      </c>
      <c r="I2747" t="s">
        <v>79</v>
      </c>
      <c r="J2747">
        <v>1</v>
      </c>
      <c r="K2747">
        <v>5863</v>
      </c>
      <c r="L2747" t="str">
        <f>IFERROR(INDEX(play_attribution!$B$2:$B$328,MATCH(A2747,play_attribution!$A$2:$A$328,0)),"")</f>
        <v/>
      </c>
      <c r="M2747" t="str">
        <f>VLOOKUP(H2747,seller_roster!$A$2:$B$85,2,FALSE)</f>
        <v>Zion Silva</v>
      </c>
      <c r="N2747" t="str">
        <f>VLOOKUP(C2747,accounts!$A$2:$F$9615,2,FALSE)</f>
        <v>Construction</v>
      </c>
      <c r="O2747" t="str">
        <f>VLOOKUP(C2747,accounts!$A$2:$F$9615,3,FALSE)</f>
        <v>&gt;$10M</v>
      </c>
      <c r="P2747" t="str">
        <f>VLOOKUP(C2747,accounts!$A$2:$F$9615,5,FALSE)</f>
        <v>East</v>
      </c>
      <c r="Q2747" t="b">
        <f t="shared" si="43"/>
        <v>1</v>
      </c>
      <c r="R2747" t="e">
        <f>INDEX(removed_duplicate_rows!$A$5:$A$39,MATCH(wins!A2747,removed_duplicate_rows!$A$5:$A$39,0))</f>
        <v>#N/A</v>
      </c>
    </row>
    <row r="2748" spans="1:18" ht="15.75" customHeight="1" x14ac:dyDescent="0.2">
      <c r="A2748" t="s">
        <v>8373</v>
      </c>
      <c r="B2748" t="s">
        <v>8374</v>
      </c>
      <c r="C2748" t="s">
        <v>8375</v>
      </c>
      <c r="D2748" s="10">
        <v>45850</v>
      </c>
      <c r="E2748" t="s">
        <v>4832</v>
      </c>
      <c r="F2748">
        <v>10</v>
      </c>
      <c r="G2748" t="s">
        <v>77</v>
      </c>
      <c r="H2748" t="s">
        <v>122</v>
      </c>
      <c r="I2748" t="s">
        <v>79</v>
      </c>
      <c r="J2748">
        <v>1</v>
      </c>
      <c r="K2748">
        <v>9447</v>
      </c>
      <c r="L2748" t="str">
        <f>IFERROR(INDEX(play_attribution!$B$2:$B$328,MATCH(A2748,play_attribution!$A$2:$A$328,0)),"")</f>
        <v/>
      </c>
      <c r="M2748" t="str">
        <f>VLOOKUP(H2748,seller_roster!$A$2:$B$85,2,FALSE)</f>
        <v>Uma Osei</v>
      </c>
      <c r="N2748" t="str">
        <f>VLOOKUP(C2748,accounts!$A$2:$F$9615,2,FALSE)</f>
        <v>Professional Services</v>
      </c>
      <c r="O2748" t="str">
        <f>VLOOKUP(C2748,accounts!$A$2:$F$9615,3,FALSE)</f>
        <v>$5M-$10M</v>
      </c>
      <c r="P2748" t="str">
        <f>VLOOKUP(C2748,accounts!$A$2:$F$9615,5,FALSE)</f>
        <v>West</v>
      </c>
      <c r="Q2748" t="b">
        <f t="shared" si="43"/>
        <v>1</v>
      </c>
      <c r="R2748" t="e">
        <f>INDEX(removed_duplicate_rows!$A$5:$A$39,MATCH(wins!A2748,removed_duplicate_rows!$A$5:$A$39,0))</f>
        <v>#N/A</v>
      </c>
    </row>
    <row r="2749" spans="1:18" ht="15.75" customHeight="1" x14ac:dyDescent="0.2">
      <c r="A2749" t="s">
        <v>8376</v>
      </c>
      <c r="B2749" t="s">
        <v>8377</v>
      </c>
      <c r="C2749" t="s">
        <v>8378</v>
      </c>
      <c r="D2749" s="10">
        <v>45850</v>
      </c>
      <c r="E2749" t="s">
        <v>4832</v>
      </c>
      <c r="F2749">
        <v>10</v>
      </c>
      <c r="G2749" t="s">
        <v>77</v>
      </c>
      <c r="H2749" t="s">
        <v>133</v>
      </c>
      <c r="I2749" t="s">
        <v>79</v>
      </c>
      <c r="J2749">
        <v>1</v>
      </c>
      <c r="K2749">
        <v>6092</v>
      </c>
      <c r="L2749" t="str">
        <f>IFERROR(INDEX(play_attribution!$B$2:$B$328,MATCH(A2749,play_attribution!$A$2:$A$328,0)),"")</f>
        <v/>
      </c>
      <c r="M2749" t="str">
        <f>VLOOKUP(H2749,seller_roster!$A$2:$B$85,2,FALSE)</f>
        <v>Devon Tran</v>
      </c>
      <c r="N2749" t="str">
        <f>VLOOKUP(C2749,accounts!$A$2:$F$9615,2,FALSE)</f>
        <v>Retail Multi-Location</v>
      </c>
      <c r="O2749" t="str">
        <f>VLOOKUP(C2749,accounts!$A$2:$F$9615,3,FALSE)</f>
        <v>&gt;$10M</v>
      </c>
      <c r="P2749" t="str">
        <f>VLOOKUP(C2749,accounts!$A$2:$F$9615,5,FALSE)</f>
        <v>Central</v>
      </c>
      <c r="Q2749" t="b">
        <f t="shared" si="43"/>
        <v>1</v>
      </c>
      <c r="R2749" t="e">
        <f>INDEX(removed_duplicate_rows!$A$5:$A$39,MATCH(wins!A2749,removed_duplicate_rows!$A$5:$A$39,0))</f>
        <v>#N/A</v>
      </c>
    </row>
    <row r="2750" spans="1:18" ht="15.75" customHeight="1" x14ac:dyDescent="0.2">
      <c r="A2750" t="s">
        <v>8379</v>
      </c>
      <c r="B2750" t="s">
        <v>8380</v>
      </c>
      <c r="C2750" t="s">
        <v>8381</v>
      </c>
      <c r="D2750" s="10">
        <v>45850</v>
      </c>
      <c r="E2750" t="s">
        <v>4832</v>
      </c>
      <c r="F2750">
        <v>10</v>
      </c>
      <c r="G2750" t="s">
        <v>77</v>
      </c>
      <c r="H2750" t="s">
        <v>177</v>
      </c>
      <c r="I2750" t="s">
        <v>79</v>
      </c>
      <c r="J2750">
        <v>1</v>
      </c>
      <c r="K2750">
        <v>7696</v>
      </c>
      <c r="L2750" t="str">
        <f>IFERROR(INDEX(play_attribution!$B$2:$B$328,MATCH(A2750,play_attribution!$A$2:$A$328,0)),"")</f>
        <v/>
      </c>
      <c r="M2750" t="str">
        <f>VLOOKUP(H2750,seller_roster!$A$2:$B$85,2,FALSE)</f>
        <v>Gray Marsh</v>
      </c>
      <c r="N2750" t="str">
        <f>VLOOKUP(C2750,accounts!$A$2:$F$9615,2,FALSE)</f>
        <v>Field Services</v>
      </c>
      <c r="O2750" t="str">
        <f>VLOOKUP(C2750,accounts!$A$2:$F$9615,3,FALSE)</f>
        <v>$2.5M-$5M</v>
      </c>
      <c r="P2750" t="str">
        <f>VLOOKUP(C2750,accounts!$A$2:$F$9615,5,FALSE)</f>
        <v>Central</v>
      </c>
      <c r="Q2750" t="b">
        <f t="shared" si="43"/>
        <v>1</v>
      </c>
      <c r="R2750" t="e">
        <f>INDEX(removed_duplicate_rows!$A$5:$A$39,MATCH(wins!A2750,removed_duplicate_rows!$A$5:$A$39,0))</f>
        <v>#N/A</v>
      </c>
    </row>
    <row r="2751" spans="1:18" ht="15.75" customHeight="1" x14ac:dyDescent="0.2">
      <c r="A2751" t="s">
        <v>8382</v>
      </c>
      <c r="B2751" t="s">
        <v>8383</v>
      </c>
      <c r="C2751" t="s">
        <v>8384</v>
      </c>
      <c r="D2751" s="10">
        <v>45850</v>
      </c>
      <c r="E2751" t="s">
        <v>4832</v>
      </c>
      <c r="F2751">
        <v>10</v>
      </c>
      <c r="G2751" t="s">
        <v>77</v>
      </c>
      <c r="H2751" t="s">
        <v>107</v>
      </c>
      <c r="I2751" t="s">
        <v>79</v>
      </c>
      <c r="J2751">
        <v>1</v>
      </c>
      <c r="K2751">
        <v>6154</v>
      </c>
      <c r="L2751" t="str">
        <f>IFERROR(INDEX(play_attribution!$B$2:$B$328,MATCH(A2751,play_attribution!$A$2:$A$328,0)),"")</f>
        <v/>
      </c>
      <c r="M2751" t="str">
        <f>VLOOKUP(H2751,seller_roster!$A$2:$B$85,2,FALSE)</f>
        <v>Skyler Doyle</v>
      </c>
      <c r="N2751" t="str">
        <f>VLOOKUP(C2751,accounts!$A$2:$F$9615,2,FALSE)</f>
        <v>Field Services</v>
      </c>
      <c r="O2751" t="str">
        <f>VLOOKUP(C2751,accounts!$A$2:$F$9615,3,FALSE)</f>
        <v>$5M-$10M</v>
      </c>
      <c r="P2751" t="str">
        <f>VLOOKUP(C2751,accounts!$A$2:$F$9615,5,FALSE)</f>
        <v>East</v>
      </c>
      <c r="Q2751" t="b">
        <f t="shared" si="43"/>
        <v>1</v>
      </c>
      <c r="R2751" t="e">
        <f>INDEX(removed_duplicate_rows!$A$5:$A$39,MATCH(wins!A2751,removed_duplicate_rows!$A$5:$A$39,0))</f>
        <v>#N/A</v>
      </c>
    </row>
    <row r="2752" spans="1:18" ht="15.75" customHeight="1" x14ac:dyDescent="0.2">
      <c r="A2752" t="s">
        <v>8385</v>
      </c>
      <c r="B2752" t="s">
        <v>8386</v>
      </c>
      <c r="C2752" t="s">
        <v>8387</v>
      </c>
      <c r="D2752" s="10">
        <v>45850</v>
      </c>
      <c r="E2752" t="s">
        <v>4832</v>
      </c>
      <c r="F2752">
        <v>10</v>
      </c>
      <c r="G2752" t="s">
        <v>77</v>
      </c>
      <c r="H2752" t="s">
        <v>83</v>
      </c>
      <c r="I2752" t="s">
        <v>79</v>
      </c>
      <c r="J2752">
        <v>1</v>
      </c>
      <c r="K2752">
        <v>5306</v>
      </c>
      <c r="L2752" t="str">
        <f>IFERROR(INDEX(play_attribution!$B$2:$B$328,MATCH(A2752,play_attribution!$A$2:$A$328,0)),"")</f>
        <v/>
      </c>
      <c r="M2752" t="str">
        <f>VLOOKUP(H2752,seller_roster!$A$2:$B$85,2,FALSE)</f>
        <v>Sage Ruiz</v>
      </c>
      <c r="N2752" t="str">
        <f>VLOOKUP(C2752,accounts!$A$2:$F$9615,2,FALSE)</f>
        <v>Construction</v>
      </c>
      <c r="O2752" t="str">
        <f>VLOOKUP(C2752,accounts!$A$2:$F$9615,3,FALSE)</f>
        <v>$1M-$2.5M</v>
      </c>
      <c r="P2752" t="str">
        <f>VLOOKUP(C2752,accounts!$A$2:$F$9615,5,FALSE)</f>
        <v>East</v>
      </c>
      <c r="Q2752" t="b">
        <f t="shared" si="43"/>
        <v>1</v>
      </c>
      <c r="R2752" t="e">
        <f>INDEX(removed_duplicate_rows!$A$5:$A$39,MATCH(wins!A2752,removed_duplicate_rows!$A$5:$A$39,0))</f>
        <v>#N/A</v>
      </c>
    </row>
    <row r="2753" spans="1:18" ht="15.75" customHeight="1" x14ac:dyDescent="0.2">
      <c r="A2753" t="s">
        <v>8388</v>
      </c>
      <c r="B2753" t="s">
        <v>8389</v>
      </c>
      <c r="C2753" t="s">
        <v>8390</v>
      </c>
      <c r="D2753" s="10">
        <v>45850</v>
      </c>
      <c r="E2753" t="s">
        <v>4832</v>
      </c>
      <c r="F2753">
        <v>10</v>
      </c>
      <c r="G2753" t="s">
        <v>77</v>
      </c>
      <c r="H2753" t="s">
        <v>87</v>
      </c>
      <c r="I2753" t="s">
        <v>55</v>
      </c>
      <c r="J2753">
        <v>1</v>
      </c>
      <c r="K2753">
        <v>9837</v>
      </c>
      <c r="L2753" t="str">
        <f>IFERROR(INDEX(play_attribution!$B$2:$B$328,MATCH(A2753,play_attribution!$A$2:$A$328,0)),"")</f>
        <v/>
      </c>
      <c r="M2753" t="str">
        <f>VLOOKUP(H2753,seller_roster!$A$2:$B$85,2,FALSE)</f>
        <v>Harper Tran</v>
      </c>
      <c r="N2753" t="str">
        <f>VLOOKUP(C2753,accounts!$A$2:$F$9615,2,FALSE)</f>
        <v>Field Services</v>
      </c>
      <c r="O2753" t="str">
        <f>VLOOKUP(C2753,accounts!$A$2:$F$9615,3,FALSE)</f>
        <v>$2.5M-$5M</v>
      </c>
      <c r="P2753" t="str">
        <f>VLOOKUP(C2753,accounts!$A$2:$F$9615,5,FALSE)</f>
        <v>West</v>
      </c>
      <c r="Q2753" t="b">
        <f t="shared" si="43"/>
        <v>1</v>
      </c>
      <c r="R2753" t="e">
        <f>INDEX(removed_duplicate_rows!$A$5:$A$39,MATCH(wins!A2753,removed_duplicate_rows!$A$5:$A$39,0))</f>
        <v>#N/A</v>
      </c>
    </row>
    <row r="2754" spans="1:18" ht="15.75" customHeight="1" x14ac:dyDescent="0.2">
      <c r="A2754" t="s">
        <v>8391</v>
      </c>
      <c r="B2754" t="s">
        <v>8392</v>
      </c>
      <c r="C2754" t="s">
        <v>8393</v>
      </c>
      <c r="D2754" s="10">
        <v>45850</v>
      </c>
      <c r="E2754" t="s">
        <v>4832</v>
      </c>
      <c r="F2754">
        <v>10</v>
      </c>
      <c r="G2754" t="s">
        <v>77</v>
      </c>
      <c r="H2754" t="s">
        <v>159</v>
      </c>
      <c r="I2754" t="s">
        <v>79</v>
      </c>
      <c r="J2754">
        <v>1</v>
      </c>
      <c r="K2754">
        <v>7149</v>
      </c>
      <c r="L2754" t="str">
        <f>IFERROR(INDEX(play_attribution!$B$2:$B$328,MATCH(A2754,play_attribution!$A$2:$A$328,0)),"")</f>
        <v/>
      </c>
      <c r="M2754" t="str">
        <f>VLOOKUP(H2754,seller_roster!$A$2:$B$85,2,FALSE)</f>
        <v>Kai Bianchi</v>
      </c>
      <c r="N2754" t="str">
        <f>VLOOKUP(C2754,accounts!$A$2:$F$9615,2,FALSE)</f>
        <v>Logistics</v>
      </c>
      <c r="O2754" t="str">
        <f>VLOOKUP(C2754,accounts!$A$2:$F$9615,3,FALSE)</f>
        <v>$5M-$10M</v>
      </c>
      <c r="P2754" t="str">
        <f>VLOOKUP(C2754,accounts!$A$2:$F$9615,5,FALSE)</f>
        <v>West</v>
      </c>
      <c r="Q2754" t="b">
        <f t="shared" si="43"/>
        <v>1</v>
      </c>
      <c r="R2754" t="e">
        <f>INDEX(removed_duplicate_rows!$A$5:$A$39,MATCH(wins!A2754,removed_duplicate_rows!$A$5:$A$39,0))</f>
        <v>#N/A</v>
      </c>
    </row>
    <row r="2755" spans="1:18" ht="15.75" customHeight="1" x14ac:dyDescent="0.2">
      <c r="A2755" t="s">
        <v>8394</v>
      </c>
      <c r="B2755" t="s">
        <v>8395</v>
      </c>
      <c r="C2755" t="s">
        <v>8396</v>
      </c>
      <c r="D2755" s="10">
        <v>45850</v>
      </c>
      <c r="E2755" t="s">
        <v>4832</v>
      </c>
      <c r="F2755">
        <v>10</v>
      </c>
      <c r="G2755" t="s">
        <v>77</v>
      </c>
      <c r="H2755" t="s">
        <v>129</v>
      </c>
      <c r="I2755" t="s">
        <v>55</v>
      </c>
      <c r="J2755">
        <v>1</v>
      </c>
      <c r="K2755">
        <v>6890</v>
      </c>
      <c r="L2755" t="str">
        <f>IFERROR(INDEX(play_attribution!$B$2:$B$328,MATCH(A2755,play_attribution!$A$2:$A$328,0)),"")</f>
        <v/>
      </c>
      <c r="M2755" t="str">
        <f>VLOOKUP(H2755,seller_roster!$A$2:$B$85,2,FALSE)</f>
        <v>Gray Vega</v>
      </c>
      <c r="N2755" t="str">
        <f>VLOOKUP(C2755,accounts!$A$2:$F$9615,2,FALSE)</f>
        <v>Manufacturing</v>
      </c>
      <c r="O2755" t="str">
        <f>VLOOKUP(C2755,accounts!$A$2:$F$9615,3,FALSE)</f>
        <v>&lt;$1M</v>
      </c>
      <c r="P2755" t="str">
        <f>VLOOKUP(C2755,accounts!$A$2:$F$9615,5,FALSE)</f>
        <v>Central</v>
      </c>
      <c r="Q2755" t="b">
        <f t="shared" ref="Q2755:Q2818" si="44">L2755=""</f>
        <v>1</v>
      </c>
      <c r="R2755" t="e">
        <f>INDEX(removed_duplicate_rows!$A$5:$A$39,MATCH(wins!A2755,removed_duplicate_rows!$A$5:$A$39,0))</f>
        <v>#N/A</v>
      </c>
    </row>
    <row r="2756" spans="1:18" ht="15.75" customHeight="1" x14ac:dyDescent="0.2">
      <c r="A2756" t="s">
        <v>8397</v>
      </c>
      <c r="B2756" t="s">
        <v>8398</v>
      </c>
      <c r="C2756" t="s">
        <v>8399</v>
      </c>
      <c r="D2756" s="10">
        <v>45850</v>
      </c>
      <c r="E2756" t="s">
        <v>4832</v>
      </c>
      <c r="F2756">
        <v>10</v>
      </c>
      <c r="G2756" t="s">
        <v>77</v>
      </c>
      <c r="H2756" t="s">
        <v>87</v>
      </c>
      <c r="I2756" t="s">
        <v>79</v>
      </c>
      <c r="J2756">
        <v>1</v>
      </c>
      <c r="K2756">
        <v>6937</v>
      </c>
      <c r="L2756" t="str">
        <f>IFERROR(INDEX(play_attribution!$B$2:$B$328,MATCH(A2756,play_attribution!$A$2:$A$328,0)),"")</f>
        <v/>
      </c>
      <c r="M2756" t="str">
        <f>VLOOKUP(H2756,seller_roster!$A$2:$B$85,2,FALSE)</f>
        <v>Harper Tran</v>
      </c>
      <c r="N2756" t="str">
        <f>VLOOKUP(C2756,accounts!$A$2:$F$9615,2,FALSE)</f>
        <v>Hospitality Group</v>
      </c>
      <c r="O2756" t="str">
        <f>VLOOKUP(C2756,accounts!$A$2:$F$9615,3,FALSE)</f>
        <v>&lt;$1M</v>
      </c>
      <c r="P2756" t="str">
        <f>VLOOKUP(C2756,accounts!$A$2:$F$9615,5,FALSE)</f>
        <v>East</v>
      </c>
      <c r="Q2756" t="b">
        <f t="shared" si="44"/>
        <v>1</v>
      </c>
      <c r="R2756" t="e">
        <f>INDEX(removed_duplicate_rows!$A$5:$A$39,MATCH(wins!A2756,removed_duplicate_rows!$A$5:$A$39,0))</f>
        <v>#N/A</v>
      </c>
    </row>
    <row r="2757" spans="1:18" ht="15.75" customHeight="1" x14ac:dyDescent="0.2">
      <c r="A2757" t="s">
        <v>8400</v>
      </c>
      <c r="B2757" t="s">
        <v>8401</v>
      </c>
      <c r="C2757" t="s">
        <v>8402</v>
      </c>
      <c r="D2757" s="10">
        <v>45850</v>
      </c>
      <c r="E2757" t="s">
        <v>4832</v>
      </c>
      <c r="F2757">
        <v>10</v>
      </c>
      <c r="G2757" t="s">
        <v>77</v>
      </c>
      <c r="H2757" t="s">
        <v>191</v>
      </c>
      <c r="I2757" t="s">
        <v>79</v>
      </c>
      <c r="J2757">
        <v>1</v>
      </c>
      <c r="K2757">
        <v>6349</v>
      </c>
      <c r="L2757" t="str">
        <f>IFERROR(INDEX(play_attribution!$B$2:$B$328,MATCH(A2757,play_attribution!$A$2:$A$328,0)),"")</f>
        <v/>
      </c>
      <c r="M2757" t="str">
        <f>VLOOKUP(H2757,seller_roster!$A$2:$B$85,2,FALSE)</f>
        <v>Blake Lindqvist</v>
      </c>
      <c r="N2757" t="str">
        <f>VLOOKUP(C2757,accounts!$A$2:$F$9615,2,FALSE)</f>
        <v>Nonprofit</v>
      </c>
      <c r="O2757" t="str">
        <f>VLOOKUP(C2757,accounts!$A$2:$F$9615,3,FALSE)</f>
        <v>$2.5M-$5M</v>
      </c>
      <c r="P2757" t="str">
        <f>VLOOKUP(C2757,accounts!$A$2:$F$9615,5,FALSE)</f>
        <v>West</v>
      </c>
      <c r="Q2757" t="b">
        <f t="shared" si="44"/>
        <v>1</v>
      </c>
      <c r="R2757" t="e">
        <f>INDEX(removed_duplicate_rows!$A$5:$A$39,MATCH(wins!A2757,removed_duplicate_rows!$A$5:$A$39,0))</f>
        <v>#N/A</v>
      </c>
    </row>
    <row r="2758" spans="1:18" ht="15.75" customHeight="1" x14ac:dyDescent="0.2">
      <c r="A2758" t="s">
        <v>8403</v>
      </c>
      <c r="B2758" t="s">
        <v>8404</v>
      </c>
      <c r="C2758" t="s">
        <v>8405</v>
      </c>
      <c r="D2758" s="10">
        <v>45850</v>
      </c>
      <c r="E2758" t="s">
        <v>4832</v>
      </c>
      <c r="F2758">
        <v>10</v>
      </c>
      <c r="G2758" t="s">
        <v>77</v>
      </c>
      <c r="H2758" t="s">
        <v>78</v>
      </c>
      <c r="I2758" t="s">
        <v>79</v>
      </c>
      <c r="J2758">
        <v>1</v>
      </c>
      <c r="K2758">
        <v>6938</v>
      </c>
      <c r="L2758" t="str">
        <f>IFERROR(INDEX(play_attribution!$B$2:$B$328,MATCH(A2758,play_attribution!$A$2:$A$328,0)),"")</f>
        <v/>
      </c>
      <c r="M2758" t="str">
        <f>VLOOKUP(H2758,seller_roster!$A$2:$B$85,2,FALSE)</f>
        <v>Lennon Ferro</v>
      </c>
      <c r="N2758" t="str">
        <f>VLOOKUP(C2758,accounts!$A$2:$F$9615,2,FALSE)</f>
        <v>Construction</v>
      </c>
      <c r="O2758" t="str">
        <f>VLOOKUP(C2758,accounts!$A$2:$F$9615,3,FALSE)</f>
        <v>$2.5M-$5M</v>
      </c>
      <c r="P2758" t="str">
        <f>VLOOKUP(C2758,accounts!$A$2:$F$9615,5,FALSE)</f>
        <v>East</v>
      </c>
      <c r="Q2758" t="b">
        <f t="shared" si="44"/>
        <v>1</v>
      </c>
      <c r="R2758" t="e">
        <f>INDEX(removed_duplicate_rows!$A$5:$A$39,MATCH(wins!A2758,removed_duplicate_rows!$A$5:$A$39,0))</f>
        <v>#N/A</v>
      </c>
    </row>
    <row r="2759" spans="1:18" ht="15.75" customHeight="1" x14ac:dyDescent="0.2">
      <c r="A2759" t="s">
        <v>8406</v>
      </c>
      <c r="B2759" t="s">
        <v>8407</v>
      </c>
      <c r="C2759" t="s">
        <v>8408</v>
      </c>
      <c r="D2759" s="10">
        <v>45850</v>
      </c>
      <c r="E2759" t="s">
        <v>4832</v>
      </c>
      <c r="F2759">
        <v>10</v>
      </c>
      <c r="G2759" t="s">
        <v>77</v>
      </c>
      <c r="H2759" t="s">
        <v>151</v>
      </c>
      <c r="I2759" t="s">
        <v>79</v>
      </c>
      <c r="J2759">
        <v>1</v>
      </c>
      <c r="K2759">
        <v>6940</v>
      </c>
      <c r="L2759" t="str">
        <f>IFERROR(INDEX(play_attribution!$B$2:$B$328,MATCH(A2759,play_attribution!$A$2:$A$328,0)),"")</f>
        <v/>
      </c>
      <c r="M2759" t="str">
        <f>VLOOKUP(H2759,seller_roster!$A$2:$B$85,2,FALSE)</f>
        <v>Marley Lindqvist</v>
      </c>
      <c r="N2759" t="str">
        <f>VLOOKUP(C2759,accounts!$A$2:$F$9615,2,FALSE)</f>
        <v>Field Services</v>
      </c>
      <c r="O2759" t="str">
        <f>VLOOKUP(C2759,accounts!$A$2:$F$9615,3,FALSE)</f>
        <v>$2.5M-$5M</v>
      </c>
      <c r="P2759" t="str">
        <f>VLOOKUP(C2759,accounts!$A$2:$F$9615,5,FALSE)</f>
        <v>West</v>
      </c>
      <c r="Q2759" t="b">
        <f t="shared" si="44"/>
        <v>1</v>
      </c>
      <c r="R2759" t="e">
        <f>INDEX(removed_duplicate_rows!$A$5:$A$39,MATCH(wins!A2759,removed_duplicate_rows!$A$5:$A$39,0))</f>
        <v>#N/A</v>
      </c>
    </row>
    <row r="2760" spans="1:18" ht="15.75" customHeight="1" x14ac:dyDescent="0.2">
      <c r="A2760" t="s">
        <v>8409</v>
      </c>
      <c r="B2760" t="s">
        <v>8410</v>
      </c>
      <c r="C2760" t="s">
        <v>8411</v>
      </c>
      <c r="D2760" s="10">
        <v>45850</v>
      </c>
      <c r="E2760" t="s">
        <v>4832</v>
      </c>
      <c r="F2760">
        <v>10</v>
      </c>
      <c r="G2760" t="s">
        <v>77</v>
      </c>
      <c r="H2760" t="s">
        <v>173</v>
      </c>
      <c r="I2760" t="s">
        <v>79</v>
      </c>
      <c r="J2760">
        <v>1</v>
      </c>
      <c r="K2760">
        <v>7332</v>
      </c>
      <c r="L2760" t="str">
        <f>IFERROR(INDEX(play_attribution!$B$2:$B$328,MATCH(A2760,play_attribution!$A$2:$A$328,0)),"")</f>
        <v/>
      </c>
      <c r="M2760" t="str">
        <f>VLOOKUP(H2760,seller_roster!$A$2:$B$85,2,FALSE)</f>
        <v>Pia Reyes</v>
      </c>
      <c r="N2760" t="str">
        <f>VLOOKUP(C2760,accounts!$A$2:$F$9615,2,FALSE)</f>
        <v>Hospitality Group</v>
      </c>
      <c r="O2760" t="str">
        <f>VLOOKUP(C2760,accounts!$A$2:$F$9615,3,FALSE)</f>
        <v>$5M-$10M</v>
      </c>
      <c r="P2760" t="str">
        <f>VLOOKUP(C2760,accounts!$A$2:$F$9615,5,FALSE)</f>
        <v>West</v>
      </c>
      <c r="Q2760" t="b">
        <f t="shared" si="44"/>
        <v>1</v>
      </c>
      <c r="R2760" t="e">
        <f>INDEX(removed_duplicate_rows!$A$5:$A$39,MATCH(wins!A2760,removed_duplicate_rows!$A$5:$A$39,0))</f>
        <v>#N/A</v>
      </c>
    </row>
    <row r="2761" spans="1:18" ht="15.75" customHeight="1" x14ac:dyDescent="0.2">
      <c r="A2761" t="s">
        <v>8412</v>
      </c>
      <c r="B2761" t="s">
        <v>8413</v>
      </c>
      <c r="C2761" t="s">
        <v>8414</v>
      </c>
      <c r="D2761" s="10">
        <v>45850</v>
      </c>
      <c r="E2761" t="s">
        <v>4832</v>
      </c>
      <c r="F2761">
        <v>10</v>
      </c>
      <c r="G2761" t="s">
        <v>77</v>
      </c>
      <c r="H2761" t="s">
        <v>103</v>
      </c>
      <c r="I2761" t="s">
        <v>79</v>
      </c>
      <c r="J2761">
        <v>1</v>
      </c>
      <c r="K2761">
        <v>10963</v>
      </c>
      <c r="L2761" t="str">
        <f>IFERROR(INDEX(play_attribution!$B$2:$B$328,MATCH(A2761,play_attribution!$A$2:$A$328,0)),"")</f>
        <v/>
      </c>
      <c r="M2761" t="str">
        <f>VLOOKUP(H2761,seller_roster!$A$2:$B$85,2,FALSE)</f>
        <v>Jax Reyes</v>
      </c>
      <c r="N2761" t="str">
        <f>VLOOKUP(C2761,accounts!$A$2:$F$9615,2,FALSE)</f>
        <v>Professional Services</v>
      </c>
      <c r="O2761" t="str">
        <f>VLOOKUP(C2761,accounts!$A$2:$F$9615,3,FALSE)</f>
        <v>$5M-$10M</v>
      </c>
      <c r="P2761" t="str">
        <f>VLOOKUP(C2761,accounts!$A$2:$F$9615,5,FALSE)</f>
        <v>East</v>
      </c>
      <c r="Q2761" t="b">
        <f t="shared" si="44"/>
        <v>1</v>
      </c>
      <c r="R2761" t="e">
        <f>INDEX(removed_duplicate_rows!$A$5:$A$39,MATCH(wins!A2761,removed_duplicate_rows!$A$5:$A$39,0))</f>
        <v>#N/A</v>
      </c>
    </row>
    <row r="2762" spans="1:18" ht="15.75" customHeight="1" x14ac:dyDescent="0.2">
      <c r="A2762" t="s">
        <v>8415</v>
      </c>
      <c r="B2762" t="s">
        <v>8416</v>
      </c>
      <c r="C2762" t="s">
        <v>8417</v>
      </c>
      <c r="D2762" s="10">
        <v>45850</v>
      </c>
      <c r="E2762" t="s">
        <v>4832</v>
      </c>
      <c r="F2762">
        <v>10</v>
      </c>
      <c r="G2762" t="s">
        <v>77</v>
      </c>
      <c r="H2762" t="s">
        <v>184</v>
      </c>
      <c r="I2762" t="s">
        <v>79</v>
      </c>
      <c r="J2762">
        <v>1</v>
      </c>
      <c r="K2762">
        <v>9015</v>
      </c>
      <c r="L2762" t="str">
        <f>IFERROR(INDEX(play_attribution!$B$2:$B$328,MATCH(A2762,play_attribution!$A$2:$A$328,0)),"")</f>
        <v/>
      </c>
      <c r="M2762" t="str">
        <f>VLOOKUP(H2762,seller_roster!$A$2:$B$85,2,FALSE)</f>
        <v>Zion Silva</v>
      </c>
      <c r="N2762" t="str">
        <f>VLOOKUP(C2762,accounts!$A$2:$F$9615,2,FALSE)</f>
        <v>Retail Multi-Location</v>
      </c>
      <c r="O2762" t="str">
        <f>VLOOKUP(C2762,accounts!$A$2:$F$9615,3,FALSE)</f>
        <v>$5M-$10M</v>
      </c>
      <c r="P2762" t="str">
        <f>VLOOKUP(C2762,accounts!$A$2:$F$9615,5,FALSE)</f>
        <v>Central</v>
      </c>
      <c r="Q2762" t="b">
        <f t="shared" si="44"/>
        <v>1</v>
      </c>
      <c r="R2762" t="e">
        <f>INDEX(removed_duplicate_rows!$A$5:$A$39,MATCH(wins!A2762,removed_duplicate_rows!$A$5:$A$39,0))</f>
        <v>#N/A</v>
      </c>
    </row>
    <row r="2763" spans="1:18" ht="15.75" customHeight="1" x14ac:dyDescent="0.2">
      <c r="A2763" t="s">
        <v>8418</v>
      </c>
      <c r="B2763" t="s">
        <v>8419</v>
      </c>
      <c r="C2763" t="s">
        <v>8420</v>
      </c>
      <c r="D2763" s="10">
        <v>45850</v>
      </c>
      <c r="E2763" t="s">
        <v>4832</v>
      </c>
      <c r="F2763">
        <v>10</v>
      </c>
      <c r="G2763" t="s">
        <v>77</v>
      </c>
      <c r="H2763" t="s">
        <v>83</v>
      </c>
      <c r="I2763" t="s">
        <v>79</v>
      </c>
      <c r="J2763">
        <v>1</v>
      </c>
      <c r="K2763">
        <v>7801</v>
      </c>
      <c r="L2763" t="str">
        <f>IFERROR(INDEX(play_attribution!$B$2:$B$328,MATCH(A2763,play_attribution!$A$2:$A$328,0)),"")</f>
        <v/>
      </c>
      <c r="M2763" t="str">
        <f>VLOOKUP(H2763,seller_roster!$A$2:$B$85,2,FALSE)</f>
        <v>Sage Ruiz</v>
      </c>
      <c r="N2763" t="str">
        <f>VLOOKUP(C2763,accounts!$A$2:$F$9615,2,FALSE)</f>
        <v>Manufacturing</v>
      </c>
      <c r="O2763" t="str">
        <f>VLOOKUP(C2763,accounts!$A$2:$F$9615,3,FALSE)</f>
        <v>$2.5M-$5M</v>
      </c>
      <c r="P2763" t="str">
        <f>VLOOKUP(C2763,accounts!$A$2:$F$9615,5,FALSE)</f>
        <v>West</v>
      </c>
      <c r="Q2763" t="b">
        <f t="shared" si="44"/>
        <v>1</v>
      </c>
      <c r="R2763" t="e">
        <f>INDEX(removed_duplicate_rows!$A$5:$A$39,MATCH(wins!A2763,removed_duplicate_rows!$A$5:$A$39,0))</f>
        <v>#N/A</v>
      </c>
    </row>
    <row r="2764" spans="1:18" ht="15.75" customHeight="1" x14ac:dyDescent="0.2">
      <c r="A2764" t="s">
        <v>8421</v>
      </c>
      <c r="B2764" t="s">
        <v>8422</v>
      </c>
      <c r="C2764" t="s">
        <v>8423</v>
      </c>
      <c r="D2764" s="10">
        <v>45850</v>
      </c>
      <c r="E2764" t="s">
        <v>4832</v>
      </c>
      <c r="F2764">
        <v>10</v>
      </c>
      <c r="G2764" t="s">
        <v>77</v>
      </c>
      <c r="H2764" t="s">
        <v>91</v>
      </c>
      <c r="I2764" t="s">
        <v>79</v>
      </c>
      <c r="J2764">
        <v>1</v>
      </c>
      <c r="K2764">
        <v>6256</v>
      </c>
      <c r="L2764" t="str">
        <f>IFERROR(INDEX(play_attribution!$B$2:$B$328,MATCH(A2764,play_attribution!$A$2:$A$328,0)),"")</f>
        <v/>
      </c>
      <c r="M2764" t="str">
        <f>VLOOKUP(H2764,seller_roster!$A$2:$B$85,2,FALSE)</f>
        <v>Kira Sorensen</v>
      </c>
      <c r="N2764" t="str">
        <f>VLOOKUP(C2764,accounts!$A$2:$F$9615,2,FALSE)</f>
        <v>Logistics</v>
      </c>
      <c r="O2764" t="str">
        <f>VLOOKUP(C2764,accounts!$A$2:$F$9615,3,FALSE)</f>
        <v>$2.5M-$5M</v>
      </c>
      <c r="P2764" t="str">
        <f>VLOOKUP(C2764,accounts!$A$2:$F$9615,5,FALSE)</f>
        <v>East</v>
      </c>
      <c r="Q2764" t="b">
        <f t="shared" si="44"/>
        <v>1</v>
      </c>
      <c r="R2764" t="e">
        <f>INDEX(removed_duplicate_rows!$A$5:$A$39,MATCH(wins!A2764,removed_duplicate_rows!$A$5:$A$39,0))</f>
        <v>#N/A</v>
      </c>
    </row>
    <row r="2765" spans="1:18" ht="15.75" customHeight="1" x14ac:dyDescent="0.2">
      <c r="A2765" t="s">
        <v>8424</v>
      </c>
      <c r="B2765" t="s">
        <v>8425</v>
      </c>
      <c r="C2765" t="s">
        <v>8426</v>
      </c>
      <c r="D2765" s="10">
        <v>45850</v>
      </c>
      <c r="E2765" t="s">
        <v>4832</v>
      </c>
      <c r="F2765">
        <v>10</v>
      </c>
      <c r="G2765" t="s">
        <v>77</v>
      </c>
      <c r="H2765" t="s">
        <v>173</v>
      </c>
      <c r="I2765" t="s">
        <v>79</v>
      </c>
      <c r="J2765">
        <v>1</v>
      </c>
      <c r="K2765">
        <v>5311</v>
      </c>
      <c r="L2765" t="str">
        <f>IFERROR(INDEX(play_attribution!$B$2:$B$328,MATCH(A2765,play_attribution!$A$2:$A$328,0)),"")</f>
        <v/>
      </c>
      <c r="M2765" t="str">
        <f>VLOOKUP(H2765,seller_roster!$A$2:$B$85,2,FALSE)</f>
        <v>Pia Reyes</v>
      </c>
      <c r="N2765" t="str">
        <f>VLOOKUP(C2765,accounts!$A$2:$F$9615,2,FALSE)</f>
        <v>Retail Multi-Location</v>
      </c>
      <c r="O2765" t="str">
        <f>VLOOKUP(C2765,accounts!$A$2:$F$9615,3,FALSE)</f>
        <v>$5M-$10M</v>
      </c>
      <c r="P2765" t="str">
        <f>VLOOKUP(C2765,accounts!$A$2:$F$9615,5,FALSE)</f>
        <v>Central</v>
      </c>
      <c r="Q2765" t="b">
        <f t="shared" si="44"/>
        <v>1</v>
      </c>
      <c r="R2765" t="e">
        <f>INDEX(removed_duplicate_rows!$A$5:$A$39,MATCH(wins!A2765,removed_duplicate_rows!$A$5:$A$39,0))</f>
        <v>#N/A</v>
      </c>
    </row>
    <row r="2766" spans="1:18" ht="15.75" customHeight="1" x14ac:dyDescent="0.2">
      <c r="A2766" t="s">
        <v>8427</v>
      </c>
      <c r="B2766" t="s">
        <v>8428</v>
      </c>
      <c r="C2766" t="s">
        <v>8429</v>
      </c>
      <c r="D2766" s="10">
        <v>45850</v>
      </c>
      <c r="E2766" t="s">
        <v>4832</v>
      </c>
      <c r="F2766">
        <v>10</v>
      </c>
      <c r="G2766" t="s">
        <v>77</v>
      </c>
      <c r="H2766" t="s">
        <v>99</v>
      </c>
      <c r="I2766" t="s">
        <v>79</v>
      </c>
      <c r="J2766">
        <v>1</v>
      </c>
      <c r="K2766">
        <v>7490</v>
      </c>
      <c r="L2766" t="str">
        <f>IFERROR(INDEX(play_attribution!$B$2:$B$328,MATCH(A2766,play_attribution!$A$2:$A$328,0)),"")</f>
        <v/>
      </c>
      <c r="M2766" t="str">
        <f>VLOOKUP(H2766,seller_roster!$A$2:$B$85,2,FALSE)</f>
        <v>Shiloh Sorensen</v>
      </c>
      <c r="N2766" t="str">
        <f>VLOOKUP(C2766,accounts!$A$2:$F$9615,2,FALSE)</f>
        <v>Retail Multi-Location</v>
      </c>
      <c r="O2766" t="str">
        <f>VLOOKUP(C2766,accounts!$A$2:$F$9615,3,FALSE)</f>
        <v>$2.5M-$5M</v>
      </c>
      <c r="P2766" t="str">
        <f>VLOOKUP(C2766,accounts!$A$2:$F$9615,5,FALSE)</f>
        <v>East</v>
      </c>
      <c r="Q2766" t="b">
        <f t="shared" si="44"/>
        <v>1</v>
      </c>
      <c r="R2766" t="e">
        <f>INDEX(removed_duplicate_rows!$A$5:$A$39,MATCH(wins!A2766,removed_duplicate_rows!$A$5:$A$39,0))</f>
        <v>#N/A</v>
      </c>
    </row>
    <row r="2767" spans="1:18" ht="15.75" customHeight="1" x14ac:dyDescent="0.2">
      <c r="A2767" t="s">
        <v>8430</v>
      </c>
      <c r="B2767" t="s">
        <v>8431</v>
      </c>
      <c r="C2767" t="s">
        <v>8432</v>
      </c>
      <c r="D2767" s="10">
        <v>45850</v>
      </c>
      <c r="E2767" t="s">
        <v>4832</v>
      </c>
      <c r="F2767">
        <v>10</v>
      </c>
      <c r="G2767" t="s">
        <v>77</v>
      </c>
      <c r="H2767" t="s">
        <v>173</v>
      </c>
      <c r="I2767" t="s">
        <v>79</v>
      </c>
      <c r="J2767">
        <v>1</v>
      </c>
      <c r="K2767">
        <v>3685</v>
      </c>
      <c r="L2767" t="str">
        <f>IFERROR(INDEX(play_attribution!$B$2:$B$328,MATCH(A2767,play_attribution!$A$2:$A$328,0)),"")</f>
        <v/>
      </c>
      <c r="M2767" t="str">
        <f>VLOOKUP(H2767,seller_roster!$A$2:$B$85,2,FALSE)</f>
        <v>Pia Reyes</v>
      </c>
      <c r="N2767" t="str">
        <f>VLOOKUP(C2767,accounts!$A$2:$F$9615,2,FALSE)</f>
        <v>Logistics</v>
      </c>
      <c r="O2767" t="str">
        <f>VLOOKUP(C2767,accounts!$A$2:$F$9615,3,FALSE)</f>
        <v>&lt;$1M</v>
      </c>
      <c r="P2767" t="str">
        <f>VLOOKUP(C2767,accounts!$A$2:$F$9615,5,FALSE)</f>
        <v>Central</v>
      </c>
      <c r="Q2767" t="b">
        <f t="shared" si="44"/>
        <v>1</v>
      </c>
      <c r="R2767" t="e">
        <f>INDEX(removed_duplicate_rows!$A$5:$A$39,MATCH(wins!A2767,removed_duplicate_rows!$A$5:$A$39,0))</f>
        <v>#N/A</v>
      </c>
    </row>
    <row r="2768" spans="1:18" ht="15.75" customHeight="1" x14ac:dyDescent="0.2">
      <c r="A2768" t="s">
        <v>8433</v>
      </c>
      <c r="B2768" t="s">
        <v>8434</v>
      </c>
      <c r="C2768" t="s">
        <v>8435</v>
      </c>
      <c r="D2768" s="10">
        <v>45850</v>
      </c>
      <c r="E2768" t="s">
        <v>4832</v>
      </c>
      <c r="F2768">
        <v>10</v>
      </c>
      <c r="G2768" t="s">
        <v>77</v>
      </c>
      <c r="H2768" t="s">
        <v>866</v>
      </c>
      <c r="I2768" t="s">
        <v>79</v>
      </c>
      <c r="J2768">
        <v>1</v>
      </c>
      <c r="K2768">
        <v>4621</v>
      </c>
      <c r="L2768" t="str">
        <f>IFERROR(INDEX(play_attribution!$B$2:$B$328,MATCH(A2768,play_attribution!$A$2:$A$328,0)),"")</f>
        <v/>
      </c>
      <c r="M2768" t="str">
        <f>VLOOKUP(H2768,seller_roster!$A$2:$B$85,2,FALSE)</f>
        <v>Kira Novak</v>
      </c>
      <c r="N2768" t="str">
        <f>VLOOKUP(C2768,accounts!$A$2:$F$9615,2,FALSE)</f>
        <v>Retail Multi-Location</v>
      </c>
      <c r="O2768" t="str">
        <f>VLOOKUP(C2768,accounts!$A$2:$F$9615,3,FALSE)</f>
        <v>$1M-$2.5M</v>
      </c>
      <c r="P2768" t="str">
        <f>VLOOKUP(C2768,accounts!$A$2:$F$9615,5,FALSE)</f>
        <v>Central</v>
      </c>
      <c r="Q2768" t="b">
        <f t="shared" si="44"/>
        <v>1</v>
      </c>
      <c r="R2768" t="e">
        <f>INDEX(removed_duplicate_rows!$A$5:$A$39,MATCH(wins!A2768,removed_duplicate_rows!$A$5:$A$39,0))</f>
        <v>#N/A</v>
      </c>
    </row>
    <row r="2769" spans="1:18" ht="15.75" customHeight="1" x14ac:dyDescent="0.2">
      <c r="A2769" t="s">
        <v>8436</v>
      </c>
      <c r="B2769" t="s">
        <v>8437</v>
      </c>
      <c r="C2769" t="s">
        <v>8438</v>
      </c>
      <c r="D2769" s="10">
        <v>45850</v>
      </c>
      <c r="E2769" t="s">
        <v>4832</v>
      </c>
      <c r="F2769">
        <v>10</v>
      </c>
      <c r="G2769" t="s">
        <v>77</v>
      </c>
      <c r="H2769" t="s">
        <v>184</v>
      </c>
      <c r="I2769" t="s">
        <v>79</v>
      </c>
      <c r="J2769">
        <v>1</v>
      </c>
      <c r="K2769">
        <v>5279</v>
      </c>
      <c r="L2769" t="str">
        <f>IFERROR(INDEX(play_attribution!$B$2:$B$328,MATCH(A2769,play_attribution!$A$2:$A$328,0)),"")</f>
        <v/>
      </c>
      <c r="M2769" t="str">
        <f>VLOOKUP(H2769,seller_roster!$A$2:$B$85,2,FALSE)</f>
        <v>Zion Silva</v>
      </c>
      <c r="N2769" t="str">
        <f>VLOOKUP(C2769,accounts!$A$2:$F$9615,2,FALSE)</f>
        <v>Manufacturing</v>
      </c>
      <c r="O2769" t="str">
        <f>VLOOKUP(C2769,accounts!$A$2:$F$9615,3,FALSE)</f>
        <v>$2.5M-$5M</v>
      </c>
      <c r="P2769" t="str">
        <f>VLOOKUP(C2769,accounts!$A$2:$F$9615,5,FALSE)</f>
        <v>Central</v>
      </c>
      <c r="Q2769" t="b">
        <f t="shared" si="44"/>
        <v>1</v>
      </c>
      <c r="R2769" t="e">
        <f>INDEX(removed_duplicate_rows!$A$5:$A$39,MATCH(wins!A2769,removed_duplicate_rows!$A$5:$A$39,0))</f>
        <v>#N/A</v>
      </c>
    </row>
    <row r="2770" spans="1:18" ht="15.75" customHeight="1" x14ac:dyDescent="0.2">
      <c r="A2770" t="s">
        <v>8439</v>
      </c>
      <c r="B2770" t="s">
        <v>8440</v>
      </c>
      <c r="C2770" t="s">
        <v>8441</v>
      </c>
      <c r="D2770" s="10">
        <v>45850</v>
      </c>
      <c r="E2770" t="s">
        <v>4832</v>
      </c>
      <c r="F2770">
        <v>10</v>
      </c>
      <c r="G2770" t="s">
        <v>77</v>
      </c>
      <c r="H2770" t="s">
        <v>173</v>
      </c>
      <c r="I2770" t="s">
        <v>79</v>
      </c>
      <c r="J2770">
        <v>1</v>
      </c>
      <c r="K2770">
        <v>7794</v>
      </c>
      <c r="L2770" t="str">
        <f>IFERROR(INDEX(play_attribution!$B$2:$B$328,MATCH(A2770,play_attribution!$A$2:$A$328,0)),"")</f>
        <v/>
      </c>
      <c r="M2770" t="str">
        <f>VLOOKUP(H2770,seller_roster!$A$2:$B$85,2,FALSE)</f>
        <v>Pia Reyes</v>
      </c>
      <c r="N2770" t="str">
        <f>VLOOKUP(C2770,accounts!$A$2:$F$9615,2,FALSE)</f>
        <v>Logistics</v>
      </c>
      <c r="O2770" t="str">
        <f>VLOOKUP(C2770,accounts!$A$2:$F$9615,3,FALSE)</f>
        <v>$2.5M-$5M</v>
      </c>
      <c r="P2770" t="str">
        <f>VLOOKUP(C2770,accounts!$A$2:$F$9615,5,FALSE)</f>
        <v>East</v>
      </c>
      <c r="Q2770" t="b">
        <f t="shared" si="44"/>
        <v>1</v>
      </c>
      <c r="R2770" t="e">
        <f>INDEX(removed_duplicate_rows!$A$5:$A$39,MATCH(wins!A2770,removed_duplicate_rows!$A$5:$A$39,0))</f>
        <v>#N/A</v>
      </c>
    </row>
    <row r="2771" spans="1:18" ht="15.75" customHeight="1" x14ac:dyDescent="0.2">
      <c r="A2771" t="s">
        <v>8442</v>
      </c>
      <c r="B2771" t="s">
        <v>8443</v>
      </c>
      <c r="C2771" t="s">
        <v>8444</v>
      </c>
      <c r="D2771" s="10">
        <v>45850</v>
      </c>
      <c r="E2771" t="s">
        <v>4832</v>
      </c>
      <c r="F2771">
        <v>10</v>
      </c>
      <c r="G2771" t="s">
        <v>77</v>
      </c>
      <c r="H2771" t="s">
        <v>129</v>
      </c>
      <c r="I2771" t="s">
        <v>79</v>
      </c>
      <c r="J2771">
        <v>1</v>
      </c>
      <c r="K2771">
        <v>9646</v>
      </c>
      <c r="L2771" t="str">
        <f>IFERROR(INDEX(play_attribution!$B$2:$B$328,MATCH(A2771,play_attribution!$A$2:$A$328,0)),"")</f>
        <v/>
      </c>
      <c r="M2771" t="str">
        <f>VLOOKUP(H2771,seller_roster!$A$2:$B$85,2,FALSE)</f>
        <v>Gray Vega</v>
      </c>
      <c r="N2771" t="str">
        <f>VLOOKUP(C2771,accounts!$A$2:$F$9615,2,FALSE)</f>
        <v>Logistics</v>
      </c>
      <c r="O2771" t="str">
        <f>VLOOKUP(C2771,accounts!$A$2:$F$9615,3,FALSE)</f>
        <v>$2.5M-$5M</v>
      </c>
      <c r="P2771" t="str">
        <f>VLOOKUP(C2771,accounts!$A$2:$F$9615,5,FALSE)</f>
        <v>East</v>
      </c>
      <c r="Q2771" t="b">
        <f t="shared" si="44"/>
        <v>1</v>
      </c>
      <c r="R2771" t="e">
        <f>INDEX(removed_duplicate_rows!$A$5:$A$39,MATCH(wins!A2771,removed_duplicate_rows!$A$5:$A$39,0))</f>
        <v>#N/A</v>
      </c>
    </row>
    <row r="2772" spans="1:18" ht="15.75" customHeight="1" x14ac:dyDescent="0.2">
      <c r="A2772" t="s">
        <v>8445</v>
      </c>
      <c r="B2772" t="s">
        <v>8446</v>
      </c>
      <c r="C2772" t="s">
        <v>8447</v>
      </c>
      <c r="D2772" s="10">
        <v>45850</v>
      </c>
      <c r="E2772" t="s">
        <v>4832</v>
      </c>
      <c r="F2772">
        <v>10</v>
      </c>
      <c r="G2772" t="s">
        <v>77</v>
      </c>
      <c r="H2772" t="s">
        <v>99</v>
      </c>
      <c r="I2772" t="s">
        <v>79</v>
      </c>
      <c r="J2772">
        <v>1</v>
      </c>
      <c r="K2772">
        <v>6760</v>
      </c>
      <c r="L2772" t="str">
        <f>IFERROR(INDEX(play_attribution!$B$2:$B$328,MATCH(A2772,play_attribution!$A$2:$A$328,0)),"")</f>
        <v/>
      </c>
      <c r="M2772" t="str">
        <f>VLOOKUP(H2772,seller_roster!$A$2:$B$85,2,FALSE)</f>
        <v>Shiloh Sorensen</v>
      </c>
      <c r="N2772" t="str">
        <f>VLOOKUP(C2772,accounts!$A$2:$F$9615,2,FALSE)</f>
        <v>Wholesale &amp; Distribution</v>
      </c>
      <c r="O2772" t="str">
        <f>VLOOKUP(C2772,accounts!$A$2:$F$9615,3,FALSE)</f>
        <v>$2.5M-$5M</v>
      </c>
      <c r="P2772" t="str">
        <f>VLOOKUP(C2772,accounts!$A$2:$F$9615,5,FALSE)</f>
        <v>East</v>
      </c>
      <c r="Q2772" t="b">
        <f t="shared" si="44"/>
        <v>1</v>
      </c>
      <c r="R2772" t="e">
        <f>INDEX(removed_duplicate_rows!$A$5:$A$39,MATCH(wins!A2772,removed_duplicate_rows!$A$5:$A$39,0))</f>
        <v>#N/A</v>
      </c>
    </row>
    <row r="2773" spans="1:18" ht="15.75" customHeight="1" x14ac:dyDescent="0.2">
      <c r="A2773" t="s">
        <v>8448</v>
      </c>
      <c r="B2773" t="s">
        <v>8449</v>
      </c>
      <c r="C2773" t="s">
        <v>8450</v>
      </c>
      <c r="D2773" s="10">
        <v>45850</v>
      </c>
      <c r="E2773" t="s">
        <v>4832</v>
      </c>
      <c r="F2773">
        <v>10</v>
      </c>
      <c r="G2773" t="s">
        <v>77</v>
      </c>
      <c r="H2773" t="s">
        <v>107</v>
      </c>
      <c r="I2773" t="s">
        <v>79</v>
      </c>
      <c r="J2773">
        <v>1</v>
      </c>
      <c r="K2773">
        <v>7571</v>
      </c>
      <c r="L2773" t="str">
        <f>IFERROR(INDEX(play_attribution!$B$2:$B$328,MATCH(A2773,play_attribution!$A$2:$A$328,0)),"")</f>
        <v/>
      </c>
      <c r="M2773" t="str">
        <f>VLOOKUP(H2773,seller_roster!$A$2:$B$85,2,FALSE)</f>
        <v>Skyler Doyle</v>
      </c>
      <c r="N2773" t="str">
        <f>VLOOKUP(C2773,accounts!$A$2:$F$9615,2,FALSE)</f>
        <v>Professional Services</v>
      </c>
      <c r="O2773" t="str">
        <f>VLOOKUP(C2773,accounts!$A$2:$F$9615,3,FALSE)</f>
        <v>$2.5M-$5M</v>
      </c>
      <c r="P2773" t="str">
        <f>VLOOKUP(C2773,accounts!$A$2:$F$9615,5,FALSE)</f>
        <v>East</v>
      </c>
      <c r="Q2773" t="b">
        <f t="shared" si="44"/>
        <v>1</v>
      </c>
      <c r="R2773" t="e">
        <f>INDEX(removed_duplicate_rows!$A$5:$A$39,MATCH(wins!A2773,removed_duplicate_rows!$A$5:$A$39,0))</f>
        <v>#N/A</v>
      </c>
    </row>
    <row r="2774" spans="1:18" ht="15.75" customHeight="1" x14ac:dyDescent="0.2">
      <c r="A2774" t="s">
        <v>8451</v>
      </c>
      <c r="B2774" t="s">
        <v>8452</v>
      </c>
      <c r="C2774" t="s">
        <v>8453</v>
      </c>
      <c r="D2774" s="10">
        <v>45850</v>
      </c>
      <c r="E2774" t="s">
        <v>4832</v>
      </c>
      <c r="F2774">
        <v>10</v>
      </c>
      <c r="G2774" t="s">
        <v>77</v>
      </c>
      <c r="H2774" t="s">
        <v>118</v>
      </c>
      <c r="I2774" t="s">
        <v>79</v>
      </c>
      <c r="J2774">
        <v>1</v>
      </c>
      <c r="K2774">
        <v>9458</v>
      </c>
      <c r="L2774" t="str">
        <f>IFERROR(INDEX(play_attribution!$B$2:$B$328,MATCH(A2774,play_attribution!$A$2:$A$328,0)),"")</f>
        <v/>
      </c>
      <c r="M2774" t="str">
        <f>VLOOKUP(H2774,seller_roster!$A$2:$B$85,2,FALSE)</f>
        <v>Val Reyes</v>
      </c>
      <c r="N2774" t="str">
        <f>VLOOKUP(C2774,accounts!$A$2:$F$9615,2,FALSE)</f>
        <v>Professional Services</v>
      </c>
      <c r="O2774" t="str">
        <f>VLOOKUP(C2774,accounts!$A$2:$F$9615,3,FALSE)</f>
        <v>&gt;$10M</v>
      </c>
      <c r="P2774" t="str">
        <f>VLOOKUP(C2774,accounts!$A$2:$F$9615,5,FALSE)</f>
        <v>West</v>
      </c>
      <c r="Q2774" t="b">
        <f t="shared" si="44"/>
        <v>1</v>
      </c>
      <c r="R2774" t="e">
        <f>INDEX(removed_duplicate_rows!$A$5:$A$39,MATCH(wins!A2774,removed_duplicate_rows!$A$5:$A$39,0))</f>
        <v>#N/A</v>
      </c>
    </row>
    <row r="2775" spans="1:18" ht="15.75" customHeight="1" x14ac:dyDescent="0.2">
      <c r="A2775" t="s">
        <v>8454</v>
      </c>
      <c r="B2775" t="s">
        <v>8455</v>
      </c>
      <c r="C2775" t="s">
        <v>8456</v>
      </c>
      <c r="D2775" s="10">
        <v>45850</v>
      </c>
      <c r="E2775" t="s">
        <v>4832</v>
      </c>
      <c r="F2775">
        <v>10</v>
      </c>
      <c r="G2775" t="s">
        <v>77</v>
      </c>
      <c r="H2775" t="s">
        <v>173</v>
      </c>
      <c r="I2775" t="s">
        <v>55</v>
      </c>
      <c r="J2775">
        <v>1</v>
      </c>
      <c r="K2775">
        <v>12110</v>
      </c>
      <c r="L2775" t="str">
        <f>IFERROR(INDEX(play_attribution!$B$2:$B$328,MATCH(A2775,play_attribution!$A$2:$A$328,0)),"")</f>
        <v/>
      </c>
      <c r="M2775" t="str">
        <f>VLOOKUP(H2775,seller_roster!$A$2:$B$85,2,FALSE)</f>
        <v>Pia Reyes</v>
      </c>
      <c r="N2775" t="str">
        <f>VLOOKUP(C2775,accounts!$A$2:$F$9615,2,FALSE)</f>
        <v>Professional Services</v>
      </c>
      <c r="O2775" t="str">
        <f>VLOOKUP(C2775,accounts!$A$2:$F$9615,3,FALSE)</f>
        <v>$2.5M-$5M</v>
      </c>
      <c r="P2775" t="str">
        <f>VLOOKUP(C2775,accounts!$A$2:$F$9615,5,FALSE)</f>
        <v>West</v>
      </c>
      <c r="Q2775" t="b">
        <f t="shared" si="44"/>
        <v>1</v>
      </c>
      <c r="R2775" t="e">
        <f>INDEX(removed_duplicate_rows!$A$5:$A$39,MATCH(wins!A2775,removed_duplicate_rows!$A$5:$A$39,0))</f>
        <v>#N/A</v>
      </c>
    </row>
    <row r="2776" spans="1:18" ht="15.75" customHeight="1" x14ac:dyDescent="0.2">
      <c r="A2776" t="s">
        <v>8457</v>
      </c>
      <c r="B2776" t="s">
        <v>8458</v>
      </c>
      <c r="C2776" t="s">
        <v>8459</v>
      </c>
      <c r="D2776" s="10">
        <v>45850</v>
      </c>
      <c r="E2776" t="s">
        <v>4832</v>
      </c>
      <c r="F2776">
        <v>10</v>
      </c>
      <c r="G2776" t="s">
        <v>77</v>
      </c>
      <c r="H2776" t="s">
        <v>118</v>
      </c>
      <c r="I2776" t="s">
        <v>79</v>
      </c>
      <c r="J2776">
        <v>1</v>
      </c>
      <c r="K2776">
        <v>6942</v>
      </c>
      <c r="L2776" t="str">
        <f>IFERROR(INDEX(play_attribution!$B$2:$B$328,MATCH(A2776,play_attribution!$A$2:$A$328,0)),"")</f>
        <v/>
      </c>
      <c r="M2776" t="str">
        <f>VLOOKUP(H2776,seller_roster!$A$2:$B$85,2,FALSE)</f>
        <v>Val Reyes</v>
      </c>
      <c r="N2776" t="str">
        <f>VLOOKUP(C2776,accounts!$A$2:$F$9615,2,FALSE)</f>
        <v>Construction</v>
      </c>
      <c r="O2776" t="str">
        <f>VLOOKUP(C2776,accounts!$A$2:$F$9615,3,FALSE)</f>
        <v>$2.5M-$5M</v>
      </c>
      <c r="P2776" t="str">
        <f>VLOOKUP(C2776,accounts!$A$2:$F$9615,5,FALSE)</f>
        <v>East</v>
      </c>
      <c r="Q2776" t="b">
        <f t="shared" si="44"/>
        <v>1</v>
      </c>
      <c r="R2776" t="e">
        <f>INDEX(removed_duplicate_rows!$A$5:$A$39,MATCH(wins!A2776,removed_duplicate_rows!$A$5:$A$39,0))</f>
        <v>#N/A</v>
      </c>
    </row>
    <row r="2777" spans="1:18" ht="15.75" customHeight="1" x14ac:dyDescent="0.2">
      <c r="A2777" t="s">
        <v>8460</v>
      </c>
      <c r="B2777" t="s">
        <v>8461</v>
      </c>
      <c r="C2777" t="s">
        <v>8462</v>
      </c>
      <c r="D2777" s="10">
        <v>45850</v>
      </c>
      <c r="E2777" t="s">
        <v>4832</v>
      </c>
      <c r="F2777">
        <v>10</v>
      </c>
      <c r="G2777" t="s">
        <v>77</v>
      </c>
      <c r="H2777" t="s">
        <v>95</v>
      </c>
      <c r="I2777" t="s">
        <v>79</v>
      </c>
      <c r="J2777">
        <v>1</v>
      </c>
      <c r="K2777">
        <v>6378</v>
      </c>
      <c r="L2777" t="str">
        <f>IFERROR(INDEX(play_attribution!$B$2:$B$328,MATCH(A2777,play_attribution!$A$2:$A$328,0)),"")</f>
        <v/>
      </c>
      <c r="M2777" t="str">
        <f>VLOOKUP(H2777,seller_roster!$A$2:$B$85,2,FALSE)</f>
        <v>Frankie Ferro</v>
      </c>
      <c r="N2777" t="str">
        <f>VLOOKUP(C2777,accounts!$A$2:$F$9615,2,FALSE)</f>
        <v>Retail Multi-Location</v>
      </c>
      <c r="O2777" t="str">
        <f>VLOOKUP(C2777,accounts!$A$2:$F$9615,3,FALSE)</f>
        <v>$2.5M-$5M</v>
      </c>
      <c r="P2777" t="str">
        <f>VLOOKUP(C2777,accounts!$A$2:$F$9615,5,FALSE)</f>
        <v>East</v>
      </c>
      <c r="Q2777" t="b">
        <f t="shared" si="44"/>
        <v>1</v>
      </c>
      <c r="R2777" t="e">
        <f>INDEX(removed_duplicate_rows!$A$5:$A$39,MATCH(wins!A2777,removed_duplicate_rows!$A$5:$A$39,0))</f>
        <v>#N/A</v>
      </c>
    </row>
    <row r="2778" spans="1:18" ht="15.75" customHeight="1" x14ac:dyDescent="0.2">
      <c r="A2778" t="s">
        <v>8463</v>
      </c>
      <c r="B2778" t="s">
        <v>8464</v>
      </c>
      <c r="C2778" t="s">
        <v>8465</v>
      </c>
      <c r="D2778" s="10">
        <v>45850</v>
      </c>
      <c r="E2778" t="s">
        <v>4832</v>
      </c>
      <c r="F2778">
        <v>10</v>
      </c>
      <c r="G2778" t="s">
        <v>273</v>
      </c>
      <c r="H2778" t="s">
        <v>344</v>
      </c>
      <c r="I2778" t="s">
        <v>55</v>
      </c>
      <c r="J2778">
        <v>1</v>
      </c>
      <c r="K2778">
        <v>10340</v>
      </c>
      <c r="L2778" t="str">
        <f>IFERROR(INDEX(play_attribution!$B$2:$B$328,MATCH(A2778,play_attribution!$A$2:$A$328,0)),"")</f>
        <v/>
      </c>
      <c r="M2778" t="str">
        <f>VLOOKUP(H2778,seller_roster!$A$2:$B$85,2,FALSE)</f>
        <v>Wren Kowalski</v>
      </c>
      <c r="N2778" t="str">
        <f>VLOOKUP(C2778,accounts!$A$2:$F$9615,2,FALSE)</f>
        <v>Manufacturing</v>
      </c>
      <c r="O2778" t="str">
        <f>VLOOKUP(C2778,accounts!$A$2:$F$9615,3,FALSE)</f>
        <v>$5M-$10M</v>
      </c>
      <c r="P2778" t="str">
        <f>VLOOKUP(C2778,accounts!$A$2:$F$9615,5,FALSE)</f>
        <v>Central</v>
      </c>
      <c r="Q2778" t="b">
        <f t="shared" si="44"/>
        <v>1</v>
      </c>
      <c r="R2778" t="e">
        <f>INDEX(removed_duplicate_rows!$A$5:$A$39,MATCH(wins!A2778,removed_duplicate_rows!$A$5:$A$39,0))</f>
        <v>#N/A</v>
      </c>
    </row>
    <row r="2779" spans="1:18" ht="15.75" customHeight="1" x14ac:dyDescent="0.2">
      <c r="A2779" t="s">
        <v>8466</v>
      </c>
      <c r="B2779" t="s">
        <v>8467</v>
      </c>
      <c r="C2779" t="s">
        <v>8468</v>
      </c>
      <c r="D2779" s="10">
        <v>45850</v>
      </c>
      <c r="E2779" t="s">
        <v>4832</v>
      </c>
      <c r="F2779">
        <v>10</v>
      </c>
      <c r="G2779" t="s">
        <v>273</v>
      </c>
      <c r="H2779" t="s">
        <v>727</v>
      </c>
      <c r="I2779" t="s">
        <v>79</v>
      </c>
      <c r="J2779">
        <v>1</v>
      </c>
      <c r="K2779">
        <v>11800</v>
      </c>
      <c r="L2779" t="str">
        <f>IFERROR(INDEX(play_attribution!$B$2:$B$328,MATCH(A2779,play_attribution!$A$2:$A$328,0)),"")</f>
        <v/>
      </c>
      <c r="M2779" t="str">
        <f>VLOOKUP(H2779,seller_roster!$A$2:$B$85,2,FALSE)</f>
        <v>Finley Okafor</v>
      </c>
      <c r="N2779" t="str">
        <f>VLOOKUP(C2779,accounts!$A$2:$F$9615,2,FALSE)</f>
        <v>Construction</v>
      </c>
      <c r="O2779" t="str">
        <f>VLOOKUP(C2779,accounts!$A$2:$F$9615,3,FALSE)</f>
        <v>$2.5M-$5M</v>
      </c>
      <c r="P2779" t="str">
        <f>VLOOKUP(C2779,accounts!$A$2:$F$9615,5,FALSE)</f>
        <v>East</v>
      </c>
      <c r="Q2779" t="b">
        <f t="shared" si="44"/>
        <v>1</v>
      </c>
      <c r="R2779" t="e">
        <f>INDEX(removed_duplicate_rows!$A$5:$A$39,MATCH(wins!A2779,removed_duplicate_rows!$A$5:$A$39,0))</f>
        <v>#N/A</v>
      </c>
    </row>
    <row r="2780" spans="1:18" ht="15.75" customHeight="1" x14ac:dyDescent="0.2">
      <c r="A2780" t="s">
        <v>8469</v>
      </c>
      <c r="B2780" t="s">
        <v>8470</v>
      </c>
      <c r="C2780" t="s">
        <v>8471</v>
      </c>
      <c r="D2780" s="10">
        <v>45850</v>
      </c>
      <c r="E2780" t="s">
        <v>4832</v>
      </c>
      <c r="F2780">
        <v>10</v>
      </c>
      <c r="G2780" t="s">
        <v>273</v>
      </c>
      <c r="H2780" t="s">
        <v>308</v>
      </c>
      <c r="I2780" t="s">
        <v>79</v>
      </c>
      <c r="J2780">
        <v>1</v>
      </c>
      <c r="K2780">
        <v>12438</v>
      </c>
      <c r="L2780" t="str">
        <f>IFERROR(INDEX(play_attribution!$B$2:$B$328,MATCH(A2780,play_attribution!$A$2:$A$328,0)),"")</f>
        <v/>
      </c>
      <c r="M2780" t="str">
        <f>VLOOKUP(H2780,seller_roster!$A$2:$B$85,2,FALSE)</f>
        <v>Blake Ruiz</v>
      </c>
      <c r="N2780" t="str">
        <f>VLOOKUP(C2780,accounts!$A$2:$F$9615,2,FALSE)</f>
        <v>Hospitality Group</v>
      </c>
      <c r="O2780" t="str">
        <f>VLOOKUP(C2780,accounts!$A$2:$F$9615,3,FALSE)</f>
        <v>$5M-$10M</v>
      </c>
      <c r="P2780" t="str">
        <f>VLOOKUP(C2780,accounts!$A$2:$F$9615,5,FALSE)</f>
        <v>West</v>
      </c>
      <c r="Q2780" t="b">
        <f t="shared" si="44"/>
        <v>1</v>
      </c>
      <c r="R2780" t="e">
        <f>INDEX(removed_duplicate_rows!$A$5:$A$39,MATCH(wins!A2780,removed_duplicate_rows!$A$5:$A$39,0))</f>
        <v>#N/A</v>
      </c>
    </row>
    <row r="2781" spans="1:18" ht="15.75" customHeight="1" x14ac:dyDescent="0.2">
      <c r="A2781" t="s">
        <v>8472</v>
      </c>
      <c r="B2781" t="s">
        <v>8473</v>
      </c>
      <c r="C2781" t="s">
        <v>8474</v>
      </c>
      <c r="D2781" s="10">
        <v>45850</v>
      </c>
      <c r="E2781" t="s">
        <v>4832</v>
      </c>
      <c r="F2781">
        <v>10</v>
      </c>
      <c r="G2781" t="s">
        <v>273</v>
      </c>
      <c r="H2781" t="s">
        <v>1098</v>
      </c>
      <c r="I2781" t="s">
        <v>79</v>
      </c>
      <c r="J2781">
        <v>1</v>
      </c>
      <c r="K2781">
        <v>9477</v>
      </c>
      <c r="L2781" t="str">
        <f>IFERROR(INDEX(play_attribution!$B$2:$B$328,MATCH(A2781,play_attribution!$A$2:$A$328,0)),"")</f>
        <v/>
      </c>
      <c r="M2781" t="str">
        <f>VLOOKUP(H2781,seller_roster!$A$2:$B$85,2,FALSE)</f>
        <v>Yael Okafor</v>
      </c>
      <c r="N2781" t="str">
        <f>VLOOKUP(C2781,accounts!$A$2:$F$9615,2,FALSE)</f>
        <v>Wholesale &amp; Distribution</v>
      </c>
      <c r="O2781" t="str">
        <f>VLOOKUP(C2781,accounts!$A$2:$F$9615,3,FALSE)</f>
        <v>$5M-$10M</v>
      </c>
      <c r="P2781" t="str">
        <f>VLOOKUP(C2781,accounts!$A$2:$F$9615,5,FALSE)</f>
        <v>Central</v>
      </c>
      <c r="Q2781" t="b">
        <f t="shared" si="44"/>
        <v>1</v>
      </c>
      <c r="R2781" t="e">
        <f>INDEX(removed_duplicate_rows!$A$5:$A$39,MATCH(wins!A2781,removed_duplicate_rows!$A$5:$A$39,0))</f>
        <v>#N/A</v>
      </c>
    </row>
    <row r="2782" spans="1:18" ht="15.75" customHeight="1" x14ac:dyDescent="0.2">
      <c r="A2782" t="s">
        <v>8475</v>
      </c>
      <c r="B2782" t="s">
        <v>8476</v>
      </c>
      <c r="C2782" t="s">
        <v>8477</v>
      </c>
      <c r="D2782" s="10">
        <v>45850</v>
      </c>
      <c r="E2782" t="s">
        <v>4832</v>
      </c>
      <c r="F2782">
        <v>10</v>
      </c>
      <c r="G2782" t="s">
        <v>273</v>
      </c>
      <c r="H2782" t="s">
        <v>337</v>
      </c>
      <c r="I2782" t="s">
        <v>79</v>
      </c>
      <c r="J2782">
        <v>1</v>
      </c>
      <c r="K2782">
        <v>6426</v>
      </c>
      <c r="L2782" t="str">
        <f>IFERROR(INDEX(play_attribution!$B$2:$B$328,MATCH(A2782,play_attribution!$A$2:$A$328,0)),"")</f>
        <v/>
      </c>
      <c r="M2782" t="str">
        <f>VLOOKUP(H2782,seller_roster!$A$2:$B$85,2,FALSE)</f>
        <v>Flor Bianchi</v>
      </c>
      <c r="N2782" t="str">
        <f>VLOOKUP(C2782,accounts!$A$2:$F$9615,2,FALSE)</f>
        <v>Wholesale &amp; Distribution</v>
      </c>
      <c r="O2782" t="str">
        <f>VLOOKUP(C2782,accounts!$A$2:$F$9615,3,FALSE)</f>
        <v>&gt;$10M</v>
      </c>
      <c r="P2782" t="str">
        <f>VLOOKUP(C2782,accounts!$A$2:$F$9615,5,FALSE)</f>
        <v>East</v>
      </c>
      <c r="Q2782" t="b">
        <f t="shared" si="44"/>
        <v>1</v>
      </c>
      <c r="R2782" t="e">
        <f>INDEX(removed_duplicate_rows!$A$5:$A$39,MATCH(wins!A2782,removed_duplicate_rows!$A$5:$A$39,0))</f>
        <v>#N/A</v>
      </c>
    </row>
    <row r="2783" spans="1:18" ht="15.75" customHeight="1" x14ac:dyDescent="0.2">
      <c r="A2783" t="s">
        <v>8478</v>
      </c>
      <c r="B2783" t="s">
        <v>8479</v>
      </c>
      <c r="C2783" t="s">
        <v>8480</v>
      </c>
      <c r="D2783" s="10">
        <v>45850</v>
      </c>
      <c r="E2783" t="s">
        <v>4832</v>
      </c>
      <c r="F2783">
        <v>10</v>
      </c>
      <c r="G2783" t="s">
        <v>273</v>
      </c>
      <c r="H2783" t="s">
        <v>357</v>
      </c>
      <c r="I2783" t="s">
        <v>79</v>
      </c>
      <c r="J2783">
        <v>1</v>
      </c>
      <c r="K2783">
        <v>7929</v>
      </c>
      <c r="L2783" t="str">
        <f>IFERROR(INDEX(play_attribution!$B$2:$B$328,MATCH(A2783,play_attribution!$A$2:$A$328,0)),"")</f>
        <v/>
      </c>
      <c r="M2783" t="str">
        <f>VLOOKUP(H2783,seller_roster!$A$2:$B$85,2,FALSE)</f>
        <v>Hollis Abadi</v>
      </c>
      <c r="N2783" t="str">
        <f>VLOOKUP(C2783,accounts!$A$2:$F$9615,2,FALSE)</f>
        <v>Field Services</v>
      </c>
      <c r="O2783" t="str">
        <f>VLOOKUP(C2783,accounts!$A$2:$F$9615,3,FALSE)</f>
        <v>$2.5M-$5M</v>
      </c>
      <c r="P2783" t="str">
        <f>VLOOKUP(C2783,accounts!$A$2:$F$9615,5,FALSE)</f>
        <v>East</v>
      </c>
      <c r="Q2783" t="b">
        <f t="shared" si="44"/>
        <v>1</v>
      </c>
      <c r="R2783" t="e">
        <f>INDEX(removed_duplicate_rows!$A$5:$A$39,MATCH(wins!A2783,removed_duplicate_rows!$A$5:$A$39,0))</f>
        <v>#N/A</v>
      </c>
    </row>
    <row r="2784" spans="1:18" ht="15.75" customHeight="1" x14ac:dyDescent="0.2">
      <c r="A2784" t="s">
        <v>8481</v>
      </c>
      <c r="B2784" t="s">
        <v>8482</v>
      </c>
      <c r="C2784" t="s">
        <v>8483</v>
      </c>
      <c r="D2784" s="10">
        <v>45850</v>
      </c>
      <c r="E2784" t="s">
        <v>4832</v>
      </c>
      <c r="F2784">
        <v>10</v>
      </c>
      <c r="G2784" t="s">
        <v>273</v>
      </c>
      <c r="H2784" t="s">
        <v>293</v>
      </c>
      <c r="I2784" t="s">
        <v>79</v>
      </c>
      <c r="J2784">
        <v>1</v>
      </c>
      <c r="K2784">
        <v>6196</v>
      </c>
      <c r="L2784" t="str">
        <f>IFERROR(INDEX(play_attribution!$B$2:$B$328,MATCH(A2784,play_attribution!$A$2:$A$328,0)),"")</f>
        <v/>
      </c>
      <c r="M2784" t="str">
        <f>VLOOKUP(H2784,seller_roster!$A$2:$B$85,2,FALSE)</f>
        <v>Hayden Sorensen</v>
      </c>
      <c r="N2784" t="str">
        <f>VLOOKUP(C2784,accounts!$A$2:$F$9615,2,FALSE)</f>
        <v>Nonprofit</v>
      </c>
      <c r="O2784" t="str">
        <f>VLOOKUP(C2784,accounts!$A$2:$F$9615,3,FALSE)</f>
        <v>$2.5M-$5M</v>
      </c>
      <c r="P2784" t="str">
        <f>VLOOKUP(C2784,accounts!$A$2:$F$9615,5,FALSE)</f>
        <v>West</v>
      </c>
      <c r="Q2784" t="b">
        <f t="shared" si="44"/>
        <v>1</v>
      </c>
      <c r="R2784" t="e">
        <f>INDEX(removed_duplicate_rows!$A$5:$A$39,MATCH(wins!A2784,removed_duplicate_rows!$A$5:$A$39,0))</f>
        <v>#N/A</v>
      </c>
    </row>
    <row r="2785" spans="1:18" ht="15.75" customHeight="1" x14ac:dyDescent="0.2">
      <c r="A2785" t="s">
        <v>8484</v>
      </c>
      <c r="B2785" t="s">
        <v>8485</v>
      </c>
      <c r="C2785" t="s">
        <v>8486</v>
      </c>
      <c r="D2785" s="10">
        <v>45850</v>
      </c>
      <c r="E2785" t="s">
        <v>4832</v>
      </c>
      <c r="F2785">
        <v>10</v>
      </c>
      <c r="G2785" t="s">
        <v>273</v>
      </c>
      <c r="H2785" t="s">
        <v>670</v>
      </c>
      <c r="I2785" t="s">
        <v>79</v>
      </c>
      <c r="J2785">
        <v>1</v>
      </c>
      <c r="K2785">
        <v>6916</v>
      </c>
      <c r="L2785" t="str">
        <f>IFERROR(INDEX(play_attribution!$B$2:$B$328,MATCH(A2785,play_attribution!$A$2:$A$328,0)),"")</f>
        <v/>
      </c>
      <c r="M2785" t="str">
        <f>VLOOKUP(H2785,seller_roster!$A$2:$B$85,2,FALSE)</f>
        <v>True Kowalski</v>
      </c>
      <c r="N2785" t="str">
        <f>VLOOKUP(C2785,accounts!$A$2:$F$9615,2,FALSE)</f>
        <v>Wholesale &amp; Distribution</v>
      </c>
      <c r="O2785" t="str">
        <f>VLOOKUP(C2785,accounts!$A$2:$F$9615,3,FALSE)</f>
        <v>$2.5M-$5M</v>
      </c>
      <c r="P2785" t="str">
        <f>VLOOKUP(C2785,accounts!$A$2:$F$9615,5,FALSE)</f>
        <v>East</v>
      </c>
      <c r="Q2785" t="b">
        <f t="shared" si="44"/>
        <v>1</v>
      </c>
      <c r="R2785" t="e">
        <f>INDEX(removed_duplicate_rows!$A$5:$A$39,MATCH(wins!A2785,removed_duplicate_rows!$A$5:$A$39,0))</f>
        <v>#N/A</v>
      </c>
    </row>
    <row r="2786" spans="1:18" ht="15.75" customHeight="1" x14ac:dyDescent="0.2">
      <c r="A2786" t="s">
        <v>8487</v>
      </c>
      <c r="B2786" t="s">
        <v>8488</v>
      </c>
      <c r="C2786" t="s">
        <v>8489</v>
      </c>
      <c r="D2786" s="10">
        <v>45850</v>
      </c>
      <c r="E2786" t="s">
        <v>4832</v>
      </c>
      <c r="F2786">
        <v>10</v>
      </c>
      <c r="G2786" t="s">
        <v>273</v>
      </c>
      <c r="H2786" t="s">
        <v>717</v>
      </c>
      <c r="I2786" t="s">
        <v>79</v>
      </c>
      <c r="J2786">
        <v>1</v>
      </c>
      <c r="K2786">
        <v>9822</v>
      </c>
      <c r="L2786" t="str">
        <f>IFERROR(INDEX(play_attribution!$B$2:$B$328,MATCH(A2786,play_attribution!$A$2:$A$328,0)),"")</f>
        <v/>
      </c>
      <c r="M2786" t="str">
        <f>VLOOKUP(H2786,seller_roster!$A$2:$B$85,2,FALSE)</f>
        <v>Corey Novak</v>
      </c>
      <c r="N2786" t="str">
        <f>VLOOKUP(C2786,accounts!$A$2:$F$9615,2,FALSE)</f>
        <v>Manufacturing</v>
      </c>
      <c r="O2786" t="str">
        <f>VLOOKUP(C2786,accounts!$A$2:$F$9615,3,FALSE)</f>
        <v>$2.5M-$5M</v>
      </c>
      <c r="P2786" t="str">
        <f>VLOOKUP(C2786,accounts!$A$2:$F$9615,5,FALSE)</f>
        <v>East</v>
      </c>
      <c r="Q2786" t="b">
        <f t="shared" si="44"/>
        <v>1</v>
      </c>
      <c r="R2786" t="e">
        <f>INDEX(removed_duplicate_rows!$A$5:$A$39,MATCH(wins!A2786,removed_duplicate_rows!$A$5:$A$39,0))</f>
        <v>#N/A</v>
      </c>
    </row>
    <row r="2787" spans="1:18" ht="15.75" customHeight="1" x14ac:dyDescent="0.2">
      <c r="A2787" t="s">
        <v>8490</v>
      </c>
      <c r="B2787" t="s">
        <v>8491</v>
      </c>
      <c r="C2787" t="s">
        <v>8492</v>
      </c>
      <c r="D2787" s="10">
        <v>45850</v>
      </c>
      <c r="E2787" t="s">
        <v>4832</v>
      </c>
      <c r="F2787">
        <v>10</v>
      </c>
      <c r="G2787" t="s">
        <v>273</v>
      </c>
      <c r="H2787" t="s">
        <v>357</v>
      </c>
      <c r="I2787" t="s">
        <v>79</v>
      </c>
      <c r="J2787">
        <v>1</v>
      </c>
      <c r="K2787">
        <v>11449</v>
      </c>
      <c r="L2787" t="str">
        <f>IFERROR(INDEX(play_attribution!$B$2:$B$328,MATCH(A2787,play_attribution!$A$2:$A$328,0)),"")</f>
        <v/>
      </c>
      <c r="M2787" t="str">
        <f>VLOOKUP(H2787,seller_roster!$A$2:$B$85,2,FALSE)</f>
        <v>Hollis Abadi</v>
      </c>
      <c r="N2787" t="str">
        <f>VLOOKUP(C2787,accounts!$A$2:$F$9615,2,FALSE)</f>
        <v>Healthcare Services</v>
      </c>
      <c r="O2787" t="str">
        <f>VLOOKUP(C2787,accounts!$A$2:$F$9615,3,FALSE)</f>
        <v>&gt;$10M</v>
      </c>
      <c r="P2787" t="str">
        <f>VLOOKUP(C2787,accounts!$A$2:$F$9615,5,FALSE)</f>
        <v>East</v>
      </c>
      <c r="Q2787" t="b">
        <f t="shared" si="44"/>
        <v>1</v>
      </c>
      <c r="R2787" t="e">
        <f>INDEX(removed_duplicate_rows!$A$5:$A$39,MATCH(wins!A2787,removed_duplicate_rows!$A$5:$A$39,0))</f>
        <v>#N/A</v>
      </c>
    </row>
    <row r="2788" spans="1:18" ht="15.75" customHeight="1" x14ac:dyDescent="0.2">
      <c r="A2788" t="s">
        <v>8493</v>
      </c>
      <c r="B2788" t="s">
        <v>8494</v>
      </c>
      <c r="C2788" t="s">
        <v>8495</v>
      </c>
      <c r="D2788" s="10">
        <v>45850</v>
      </c>
      <c r="E2788" t="s">
        <v>4832</v>
      </c>
      <c r="F2788">
        <v>10</v>
      </c>
      <c r="G2788" t="s">
        <v>273</v>
      </c>
      <c r="H2788" t="s">
        <v>297</v>
      </c>
      <c r="I2788" t="s">
        <v>79</v>
      </c>
      <c r="J2788">
        <v>1</v>
      </c>
      <c r="K2788">
        <v>5344</v>
      </c>
      <c r="L2788" t="str">
        <f>IFERROR(INDEX(play_attribution!$B$2:$B$328,MATCH(A2788,play_attribution!$A$2:$A$328,0)),"")</f>
        <v/>
      </c>
      <c r="M2788" t="str">
        <f>VLOOKUP(H2788,seller_roster!$A$2:$B$85,2,FALSE)</f>
        <v>Ray Moreau</v>
      </c>
      <c r="N2788" t="str">
        <f>VLOOKUP(C2788,accounts!$A$2:$F$9615,2,FALSE)</f>
        <v>Construction</v>
      </c>
      <c r="O2788" t="str">
        <f>VLOOKUP(C2788,accounts!$A$2:$F$9615,3,FALSE)</f>
        <v>$2.5M-$5M</v>
      </c>
      <c r="P2788" t="str">
        <f>VLOOKUP(C2788,accounts!$A$2:$F$9615,5,FALSE)</f>
        <v>West</v>
      </c>
      <c r="Q2788" t="b">
        <f t="shared" si="44"/>
        <v>1</v>
      </c>
      <c r="R2788" t="e">
        <f>INDEX(removed_duplicate_rows!$A$5:$A$39,MATCH(wins!A2788,removed_duplicate_rows!$A$5:$A$39,0))</f>
        <v>#N/A</v>
      </c>
    </row>
    <row r="2789" spans="1:18" ht="15.75" customHeight="1" x14ac:dyDescent="0.2">
      <c r="A2789" t="s">
        <v>8496</v>
      </c>
      <c r="B2789" t="s">
        <v>8497</v>
      </c>
      <c r="C2789" t="s">
        <v>8498</v>
      </c>
      <c r="D2789" s="10">
        <v>45850</v>
      </c>
      <c r="E2789" t="s">
        <v>4832</v>
      </c>
      <c r="F2789">
        <v>10</v>
      </c>
      <c r="G2789" t="s">
        <v>273</v>
      </c>
      <c r="H2789" t="s">
        <v>344</v>
      </c>
      <c r="I2789" t="s">
        <v>79</v>
      </c>
      <c r="J2789">
        <v>1</v>
      </c>
      <c r="K2789">
        <v>6947</v>
      </c>
      <c r="L2789" t="str">
        <f>IFERROR(INDEX(play_attribution!$B$2:$B$328,MATCH(A2789,play_attribution!$A$2:$A$328,0)),"")</f>
        <v/>
      </c>
      <c r="M2789" t="str">
        <f>VLOOKUP(H2789,seller_roster!$A$2:$B$85,2,FALSE)</f>
        <v>Wren Kowalski</v>
      </c>
      <c r="N2789" t="str">
        <f>VLOOKUP(C2789,accounts!$A$2:$F$9615,2,FALSE)</f>
        <v>Hospitality Group</v>
      </c>
      <c r="O2789" t="str">
        <f>VLOOKUP(C2789,accounts!$A$2:$F$9615,3,FALSE)</f>
        <v>$2.5M-$5M</v>
      </c>
      <c r="P2789" t="str">
        <f>VLOOKUP(C2789,accounts!$A$2:$F$9615,5,FALSE)</f>
        <v>Central</v>
      </c>
      <c r="Q2789" t="b">
        <f t="shared" si="44"/>
        <v>1</v>
      </c>
      <c r="R2789" t="e">
        <f>INDEX(removed_duplicate_rows!$A$5:$A$39,MATCH(wins!A2789,removed_duplicate_rows!$A$5:$A$39,0))</f>
        <v>#N/A</v>
      </c>
    </row>
    <row r="2790" spans="1:18" ht="15.75" customHeight="1" x14ac:dyDescent="0.2">
      <c r="A2790" t="s">
        <v>8499</v>
      </c>
      <c r="B2790" t="s">
        <v>8500</v>
      </c>
      <c r="C2790" t="s">
        <v>8501</v>
      </c>
      <c r="D2790" s="10">
        <v>45850</v>
      </c>
      <c r="E2790" t="s">
        <v>4832</v>
      </c>
      <c r="F2790">
        <v>10</v>
      </c>
      <c r="G2790" t="s">
        <v>273</v>
      </c>
      <c r="H2790" t="s">
        <v>344</v>
      </c>
      <c r="I2790" t="s">
        <v>79</v>
      </c>
      <c r="J2790">
        <v>1</v>
      </c>
      <c r="K2790">
        <v>13666</v>
      </c>
      <c r="L2790" t="str">
        <f>IFERROR(INDEX(play_attribution!$B$2:$B$328,MATCH(A2790,play_attribution!$A$2:$A$328,0)),"")</f>
        <v/>
      </c>
      <c r="M2790" t="str">
        <f>VLOOKUP(H2790,seller_roster!$A$2:$B$85,2,FALSE)</f>
        <v>Wren Kowalski</v>
      </c>
      <c r="N2790" t="str">
        <f>VLOOKUP(C2790,accounts!$A$2:$F$9615,2,FALSE)</f>
        <v>Logistics</v>
      </c>
      <c r="O2790" t="str">
        <f>VLOOKUP(C2790,accounts!$A$2:$F$9615,3,FALSE)</f>
        <v>$5M-$10M</v>
      </c>
      <c r="P2790" t="str">
        <f>VLOOKUP(C2790,accounts!$A$2:$F$9615,5,FALSE)</f>
        <v>Central</v>
      </c>
      <c r="Q2790" t="b">
        <f t="shared" si="44"/>
        <v>1</v>
      </c>
      <c r="R2790" t="e">
        <f>INDEX(removed_duplicate_rows!$A$5:$A$39,MATCH(wins!A2790,removed_duplicate_rows!$A$5:$A$39,0))</f>
        <v>#N/A</v>
      </c>
    </row>
    <row r="2791" spans="1:18" ht="15.75" customHeight="1" x14ac:dyDescent="0.2">
      <c r="A2791" t="s">
        <v>8502</v>
      </c>
      <c r="B2791" t="s">
        <v>8503</v>
      </c>
      <c r="C2791" t="s">
        <v>8504</v>
      </c>
      <c r="D2791" s="10">
        <v>45850</v>
      </c>
      <c r="E2791" t="s">
        <v>4832</v>
      </c>
      <c r="F2791">
        <v>10</v>
      </c>
      <c r="G2791" t="s">
        <v>273</v>
      </c>
      <c r="H2791" t="s">
        <v>1098</v>
      </c>
      <c r="I2791" t="s">
        <v>79</v>
      </c>
      <c r="J2791">
        <v>1</v>
      </c>
      <c r="K2791">
        <v>8391</v>
      </c>
      <c r="L2791" t="str">
        <f>IFERROR(INDEX(play_attribution!$B$2:$B$328,MATCH(A2791,play_attribution!$A$2:$A$328,0)),"")</f>
        <v/>
      </c>
      <c r="M2791" t="str">
        <f>VLOOKUP(H2791,seller_roster!$A$2:$B$85,2,FALSE)</f>
        <v>Yael Okafor</v>
      </c>
      <c r="N2791" t="str">
        <f>VLOOKUP(C2791,accounts!$A$2:$F$9615,2,FALSE)</f>
        <v>Wholesale &amp; Distribution</v>
      </c>
      <c r="O2791" t="str">
        <f>VLOOKUP(C2791,accounts!$A$2:$F$9615,3,FALSE)</f>
        <v>$2.5M-$5M</v>
      </c>
      <c r="P2791" t="str">
        <f>VLOOKUP(C2791,accounts!$A$2:$F$9615,5,FALSE)</f>
        <v>Central</v>
      </c>
      <c r="Q2791" t="b">
        <f t="shared" si="44"/>
        <v>1</v>
      </c>
      <c r="R2791" t="e">
        <f>INDEX(removed_duplicate_rows!$A$5:$A$39,MATCH(wins!A2791,removed_duplicate_rows!$A$5:$A$39,0))</f>
        <v>#N/A</v>
      </c>
    </row>
    <row r="2792" spans="1:18" ht="15.75" customHeight="1" x14ac:dyDescent="0.2">
      <c r="A2792" t="s">
        <v>8505</v>
      </c>
      <c r="B2792" t="s">
        <v>8506</v>
      </c>
      <c r="C2792" t="s">
        <v>8507</v>
      </c>
      <c r="D2792" s="10">
        <v>45850</v>
      </c>
      <c r="E2792" t="s">
        <v>4832</v>
      </c>
      <c r="F2792">
        <v>10</v>
      </c>
      <c r="G2792" t="s">
        <v>273</v>
      </c>
      <c r="H2792" t="s">
        <v>755</v>
      </c>
      <c r="I2792" t="s">
        <v>55</v>
      </c>
      <c r="J2792">
        <v>1</v>
      </c>
      <c r="K2792">
        <v>12152</v>
      </c>
      <c r="L2792" t="str">
        <f>IFERROR(INDEX(play_attribution!$B$2:$B$328,MATCH(A2792,play_attribution!$A$2:$A$328,0)),"")</f>
        <v/>
      </c>
      <c r="M2792" t="str">
        <f>VLOOKUP(H2792,seller_roster!$A$2:$B$85,2,FALSE)</f>
        <v>Jesse Silva</v>
      </c>
      <c r="N2792" t="str">
        <f>VLOOKUP(C2792,accounts!$A$2:$F$9615,2,FALSE)</f>
        <v>Manufacturing</v>
      </c>
      <c r="O2792" t="str">
        <f>VLOOKUP(C2792,accounts!$A$2:$F$9615,3,FALSE)</f>
        <v>$2.5M-$5M</v>
      </c>
      <c r="P2792" t="str">
        <f>VLOOKUP(C2792,accounts!$A$2:$F$9615,5,FALSE)</f>
        <v>West</v>
      </c>
      <c r="Q2792" t="b">
        <f t="shared" si="44"/>
        <v>1</v>
      </c>
      <c r="R2792" t="e">
        <f>INDEX(removed_duplicate_rows!$A$5:$A$39,MATCH(wins!A2792,removed_duplicate_rows!$A$5:$A$39,0))</f>
        <v>#N/A</v>
      </c>
    </row>
    <row r="2793" spans="1:18" ht="15.75" customHeight="1" x14ac:dyDescent="0.2">
      <c r="A2793" t="s">
        <v>8508</v>
      </c>
      <c r="B2793" t="s">
        <v>8509</v>
      </c>
      <c r="C2793" t="s">
        <v>8510</v>
      </c>
      <c r="D2793" s="10">
        <v>45850</v>
      </c>
      <c r="E2793" t="s">
        <v>4832</v>
      </c>
      <c r="F2793">
        <v>10</v>
      </c>
      <c r="G2793" t="s">
        <v>273</v>
      </c>
      <c r="H2793" t="s">
        <v>670</v>
      </c>
      <c r="I2793" t="s">
        <v>79</v>
      </c>
      <c r="J2793">
        <v>1</v>
      </c>
      <c r="K2793">
        <v>7227</v>
      </c>
      <c r="L2793" t="str">
        <f>IFERROR(INDEX(play_attribution!$B$2:$B$328,MATCH(A2793,play_attribution!$A$2:$A$328,0)),"")</f>
        <v/>
      </c>
      <c r="M2793" t="str">
        <f>VLOOKUP(H2793,seller_roster!$A$2:$B$85,2,FALSE)</f>
        <v>True Kowalski</v>
      </c>
      <c r="N2793" t="str">
        <f>VLOOKUP(C2793,accounts!$A$2:$F$9615,2,FALSE)</f>
        <v>Manufacturing</v>
      </c>
      <c r="O2793" t="str">
        <f>VLOOKUP(C2793,accounts!$A$2:$F$9615,3,FALSE)</f>
        <v>$5M-$10M</v>
      </c>
      <c r="P2793" t="str">
        <f>VLOOKUP(C2793,accounts!$A$2:$F$9615,5,FALSE)</f>
        <v>East</v>
      </c>
      <c r="Q2793" t="b">
        <f t="shared" si="44"/>
        <v>1</v>
      </c>
      <c r="R2793" t="e">
        <f>INDEX(removed_duplicate_rows!$A$5:$A$39,MATCH(wins!A2793,removed_duplicate_rows!$A$5:$A$39,0))</f>
        <v>#N/A</v>
      </c>
    </row>
    <row r="2794" spans="1:18" ht="15.75" customHeight="1" x14ac:dyDescent="0.2">
      <c r="A2794" t="s">
        <v>8511</v>
      </c>
      <c r="B2794" t="s">
        <v>8512</v>
      </c>
      <c r="C2794" t="s">
        <v>8513</v>
      </c>
      <c r="D2794" s="10">
        <v>45850</v>
      </c>
      <c r="E2794" t="s">
        <v>4832</v>
      </c>
      <c r="F2794">
        <v>10</v>
      </c>
      <c r="G2794" t="s">
        <v>273</v>
      </c>
      <c r="H2794" t="s">
        <v>289</v>
      </c>
      <c r="I2794" t="s">
        <v>79</v>
      </c>
      <c r="J2794">
        <v>1</v>
      </c>
      <c r="K2794">
        <v>9085</v>
      </c>
      <c r="L2794" t="str">
        <f>IFERROR(INDEX(play_attribution!$B$2:$B$328,MATCH(A2794,play_attribution!$A$2:$A$328,0)),"")</f>
        <v/>
      </c>
      <c r="M2794" t="str">
        <f>VLOOKUP(H2794,seller_roster!$A$2:$B$85,2,FALSE)</f>
        <v>Skyler Okafor</v>
      </c>
      <c r="N2794" t="str">
        <f>VLOOKUP(C2794,accounts!$A$2:$F$9615,2,FALSE)</f>
        <v>Wholesale &amp; Distribution</v>
      </c>
      <c r="O2794" t="str">
        <f>VLOOKUP(C2794,accounts!$A$2:$F$9615,3,FALSE)</f>
        <v>$5M-$10M</v>
      </c>
      <c r="P2794" t="str">
        <f>VLOOKUP(C2794,accounts!$A$2:$F$9615,5,FALSE)</f>
        <v>East</v>
      </c>
      <c r="Q2794" t="b">
        <f t="shared" si="44"/>
        <v>1</v>
      </c>
      <c r="R2794" t="e">
        <f>INDEX(removed_duplicate_rows!$A$5:$A$39,MATCH(wins!A2794,removed_duplicate_rows!$A$5:$A$39,0))</f>
        <v>#N/A</v>
      </c>
    </row>
    <row r="2795" spans="1:18" ht="15.75" customHeight="1" x14ac:dyDescent="0.2">
      <c r="A2795" t="s">
        <v>8514</v>
      </c>
      <c r="B2795" t="s">
        <v>8515</v>
      </c>
      <c r="C2795" t="s">
        <v>8516</v>
      </c>
      <c r="D2795" s="10">
        <v>45850</v>
      </c>
      <c r="E2795" t="s">
        <v>4832</v>
      </c>
      <c r="F2795">
        <v>10</v>
      </c>
      <c r="G2795" t="s">
        <v>273</v>
      </c>
      <c r="H2795" t="s">
        <v>337</v>
      </c>
      <c r="I2795" t="s">
        <v>55</v>
      </c>
      <c r="J2795">
        <v>1</v>
      </c>
      <c r="K2795">
        <v>7579</v>
      </c>
      <c r="L2795" t="str">
        <f>IFERROR(INDEX(play_attribution!$B$2:$B$328,MATCH(A2795,play_attribution!$A$2:$A$328,0)),"")</f>
        <v/>
      </c>
      <c r="M2795" t="str">
        <f>VLOOKUP(H2795,seller_roster!$A$2:$B$85,2,FALSE)</f>
        <v>Flor Bianchi</v>
      </c>
      <c r="N2795" t="str">
        <f>VLOOKUP(C2795,accounts!$A$2:$F$9615,2,FALSE)</f>
        <v>Retail Multi-Location</v>
      </c>
      <c r="O2795" t="str">
        <f>VLOOKUP(C2795,accounts!$A$2:$F$9615,3,FALSE)</f>
        <v>$5M-$10M</v>
      </c>
      <c r="P2795" t="str">
        <f>VLOOKUP(C2795,accounts!$A$2:$F$9615,5,FALSE)</f>
        <v>West</v>
      </c>
      <c r="Q2795" t="b">
        <f t="shared" si="44"/>
        <v>1</v>
      </c>
      <c r="R2795" t="e">
        <f>INDEX(removed_duplicate_rows!$A$5:$A$39,MATCH(wins!A2795,removed_duplicate_rows!$A$5:$A$39,0))</f>
        <v>#N/A</v>
      </c>
    </row>
    <row r="2796" spans="1:18" ht="15.75" customHeight="1" x14ac:dyDescent="0.2">
      <c r="A2796" t="s">
        <v>8517</v>
      </c>
      <c r="B2796" t="s">
        <v>8518</v>
      </c>
      <c r="C2796" t="s">
        <v>8519</v>
      </c>
      <c r="D2796" s="10">
        <v>45850</v>
      </c>
      <c r="E2796" t="s">
        <v>4832</v>
      </c>
      <c r="F2796">
        <v>10</v>
      </c>
      <c r="G2796" t="s">
        <v>273</v>
      </c>
      <c r="H2796" t="s">
        <v>337</v>
      </c>
      <c r="I2796" t="s">
        <v>79</v>
      </c>
      <c r="J2796">
        <v>1</v>
      </c>
      <c r="K2796">
        <v>8588</v>
      </c>
      <c r="L2796" t="str">
        <f>IFERROR(INDEX(play_attribution!$B$2:$B$328,MATCH(A2796,play_attribution!$A$2:$A$328,0)),"")</f>
        <v/>
      </c>
      <c r="M2796" t="str">
        <f>VLOOKUP(H2796,seller_roster!$A$2:$B$85,2,FALSE)</f>
        <v>Flor Bianchi</v>
      </c>
      <c r="N2796" t="str">
        <f>VLOOKUP(C2796,accounts!$A$2:$F$9615,2,FALSE)</f>
        <v>Logistics</v>
      </c>
      <c r="O2796" t="str">
        <f>VLOOKUP(C2796,accounts!$A$2:$F$9615,3,FALSE)</f>
        <v>$2.5M-$5M</v>
      </c>
      <c r="P2796" t="str">
        <f>VLOOKUP(C2796,accounts!$A$2:$F$9615,5,FALSE)</f>
        <v>East</v>
      </c>
      <c r="Q2796" t="b">
        <f t="shared" si="44"/>
        <v>1</v>
      </c>
      <c r="R2796" t="e">
        <f>INDEX(removed_duplicate_rows!$A$5:$A$39,MATCH(wins!A2796,removed_duplicate_rows!$A$5:$A$39,0))</f>
        <v>#N/A</v>
      </c>
    </row>
    <row r="2797" spans="1:18" ht="15.75" customHeight="1" x14ac:dyDescent="0.2">
      <c r="A2797" t="s">
        <v>8520</v>
      </c>
      <c r="B2797" t="s">
        <v>8521</v>
      </c>
      <c r="C2797" t="s">
        <v>8522</v>
      </c>
      <c r="D2797" s="10">
        <v>45850</v>
      </c>
      <c r="E2797" t="s">
        <v>4832</v>
      </c>
      <c r="F2797">
        <v>10</v>
      </c>
      <c r="G2797" t="s">
        <v>273</v>
      </c>
      <c r="H2797" t="s">
        <v>717</v>
      </c>
      <c r="I2797" t="s">
        <v>79</v>
      </c>
      <c r="J2797">
        <v>1</v>
      </c>
      <c r="K2797">
        <v>10028</v>
      </c>
      <c r="L2797" t="str">
        <f>IFERROR(INDEX(play_attribution!$B$2:$B$328,MATCH(A2797,play_attribution!$A$2:$A$328,0)),"")</f>
        <v/>
      </c>
      <c r="M2797" t="str">
        <f>VLOOKUP(H2797,seller_roster!$A$2:$B$85,2,FALSE)</f>
        <v>Corey Novak</v>
      </c>
      <c r="N2797" t="str">
        <f>VLOOKUP(C2797,accounts!$A$2:$F$9615,2,FALSE)</f>
        <v>Hospitality Group</v>
      </c>
      <c r="O2797" t="str">
        <f>VLOOKUP(C2797,accounts!$A$2:$F$9615,3,FALSE)</f>
        <v>$5M-$10M</v>
      </c>
      <c r="P2797" t="str">
        <f>VLOOKUP(C2797,accounts!$A$2:$F$9615,5,FALSE)</f>
        <v>West</v>
      </c>
      <c r="Q2797" t="b">
        <f t="shared" si="44"/>
        <v>1</v>
      </c>
      <c r="R2797" t="e">
        <f>INDEX(removed_duplicate_rows!$A$5:$A$39,MATCH(wins!A2797,removed_duplicate_rows!$A$5:$A$39,0))</f>
        <v>#N/A</v>
      </c>
    </row>
    <row r="2798" spans="1:18" ht="15.75" customHeight="1" x14ac:dyDescent="0.2">
      <c r="A2798" t="s">
        <v>8523</v>
      </c>
      <c r="B2798" t="s">
        <v>8524</v>
      </c>
      <c r="C2798" t="s">
        <v>8525</v>
      </c>
      <c r="D2798" s="10">
        <v>45850</v>
      </c>
      <c r="E2798" t="s">
        <v>4832</v>
      </c>
      <c r="F2798">
        <v>10</v>
      </c>
      <c r="G2798" t="s">
        <v>273</v>
      </c>
      <c r="H2798" t="s">
        <v>367</v>
      </c>
      <c r="I2798" t="s">
        <v>79</v>
      </c>
      <c r="J2798">
        <v>1</v>
      </c>
      <c r="K2798">
        <v>6771</v>
      </c>
      <c r="L2798" t="str">
        <f>IFERROR(INDEX(play_attribution!$B$2:$B$328,MATCH(A2798,play_attribution!$A$2:$A$328,0)),"")</f>
        <v/>
      </c>
      <c r="M2798" t="str">
        <f>VLOOKUP(H2798,seller_roster!$A$2:$B$85,2,FALSE)</f>
        <v>Zion Ito</v>
      </c>
      <c r="N2798" t="str">
        <f>VLOOKUP(C2798,accounts!$A$2:$F$9615,2,FALSE)</f>
        <v>Retail Multi-Location</v>
      </c>
      <c r="O2798" t="str">
        <f>VLOOKUP(C2798,accounts!$A$2:$F$9615,3,FALSE)</f>
        <v>$5M-$10M</v>
      </c>
      <c r="P2798" t="str">
        <f>VLOOKUP(C2798,accounts!$A$2:$F$9615,5,FALSE)</f>
        <v>Central</v>
      </c>
      <c r="Q2798" t="b">
        <f t="shared" si="44"/>
        <v>1</v>
      </c>
      <c r="R2798" t="e">
        <f>INDEX(removed_duplicate_rows!$A$5:$A$39,MATCH(wins!A2798,removed_duplicate_rows!$A$5:$A$39,0))</f>
        <v>#N/A</v>
      </c>
    </row>
    <row r="2799" spans="1:18" ht="15.75" customHeight="1" x14ac:dyDescent="0.2">
      <c r="A2799" t="s">
        <v>8526</v>
      </c>
      <c r="B2799" t="s">
        <v>8527</v>
      </c>
      <c r="C2799" t="s">
        <v>8528</v>
      </c>
      <c r="D2799" s="10">
        <v>45850</v>
      </c>
      <c r="E2799" t="s">
        <v>4832</v>
      </c>
      <c r="F2799">
        <v>10</v>
      </c>
      <c r="G2799" t="s">
        <v>273</v>
      </c>
      <c r="H2799" t="s">
        <v>1098</v>
      </c>
      <c r="I2799" t="s">
        <v>55</v>
      </c>
      <c r="J2799">
        <v>1</v>
      </c>
      <c r="K2799">
        <v>6537</v>
      </c>
      <c r="L2799" t="str">
        <f>IFERROR(INDEX(play_attribution!$B$2:$B$328,MATCH(A2799,play_attribution!$A$2:$A$328,0)),"")</f>
        <v/>
      </c>
      <c r="M2799" t="str">
        <f>VLOOKUP(H2799,seller_roster!$A$2:$B$85,2,FALSE)</f>
        <v>Yael Okafor</v>
      </c>
      <c r="N2799" t="str">
        <f>VLOOKUP(C2799,accounts!$A$2:$F$9615,2,FALSE)</f>
        <v>Professional Services</v>
      </c>
      <c r="O2799" t="str">
        <f>VLOOKUP(C2799,accounts!$A$2:$F$9615,3,FALSE)</f>
        <v>$5M-$10M</v>
      </c>
      <c r="P2799" t="str">
        <f>VLOOKUP(C2799,accounts!$A$2:$F$9615,5,FALSE)</f>
        <v>East</v>
      </c>
      <c r="Q2799" t="b">
        <f t="shared" si="44"/>
        <v>1</v>
      </c>
      <c r="R2799" t="e">
        <f>INDEX(removed_duplicate_rows!$A$5:$A$39,MATCH(wins!A2799,removed_duplicate_rows!$A$5:$A$39,0))</f>
        <v>#N/A</v>
      </c>
    </row>
    <row r="2800" spans="1:18" ht="15.75" customHeight="1" x14ac:dyDescent="0.2">
      <c r="A2800" t="s">
        <v>8529</v>
      </c>
      <c r="B2800" t="s">
        <v>8530</v>
      </c>
      <c r="C2800" t="s">
        <v>8531</v>
      </c>
      <c r="D2800" s="10">
        <v>45850</v>
      </c>
      <c r="E2800" t="s">
        <v>4832</v>
      </c>
      <c r="F2800">
        <v>10</v>
      </c>
      <c r="G2800" t="s">
        <v>273</v>
      </c>
      <c r="H2800" t="s">
        <v>727</v>
      </c>
      <c r="I2800" t="s">
        <v>55</v>
      </c>
      <c r="J2800">
        <v>1</v>
      </c>
      <c r="K2800">
        <v>9604</v>
      </c>
      <c r="L2800" t="str">
        <f>IFERROR(INDEX(play_attribution!$B$2:$B$328,MATCH(A2800,play_attribution!$A$2:$A$328,0)),"")</f>
        <v/>
      </c>
      <c r="M2800" t="str">
        <f>VLOOKUP(H2800,seller_roster!$A$2:$B$85,2,FALSE)</f>
        <v>Finley Okafor</v>
      </c>
      <c r="N2800" t="str">
        <f>VLOOKUP(C2800,accounts!$A$2:$F$9615,2,FALSE)</f>
        <v>Field Services</v>
      </c>
      <c r="O2800" t="str">
        <f>VLOOKUP(C2800,accounts!$A$2:$F$9615,3,FALSE)</f>
        <v>$2.5M-$5M</v>
      </c>
      <c r="P2800" t="str">
        <f>VLOOKUP(C2800,accounts!$A$2:$F$9615,5,FALSE)</f>
        <v>Central</v>
      </c>
      <c r="Q2800" t="b">
        <f t="shared" si="44"/>
        <v>1</v>
      </c>
      <c r="R2800" t="e">
        <f>INDEX(removed_duplicate_rows!$A$5:$A$39,MATCH(wins!A2800,removed_duplicate_rows!$A$5:$A$39,0))</f>
        <v>#N/A</v>
      </c>
    </row>
    <row r="2801" spans="1:18" ht="15.75" customHeight="1" x14ac:dyDescent="0.2">
      <c r="A2801" t="s">
        <v>8532</v>
      </c>
      <c r="B2801" t="s">
        <v>8533</v>
      </c>
      <c r="C2801" t="s">
        <v>8534</v>
      </c>
      <c r="D2801" s="10">
        <v>45850</v>
      </c>
      <c r="E2801" t="s">
        <v>4832</v>
      </c>
      <c r="F2801">
        <v>10</v>
      </c>
      <c r="G2801" t="s">
        <v>273</v>
      </c>
      <c r="H2801" t="s">
        <v>293</v>
      </c>
      <c r="I2801" t="s">
        <v>55</v>
      </c>
      <c r="J2801">
        <v>1</v>
      </c>
      <c r="K2801">
        <v>7597</v>
      </c>
      <c r="L2801" t="str">
        <f>IFERROR(INDEX(play_attribution!$B$2:$B$328,MATCH(A2801,play_attribution!$A$2:$A$328,0)),"")</f>
        <v/>
      </c>
      <c r="M2801" t="str">
        <f>VLOOKUP(H2801,seller_roster!$A$2:$B$85,2,FALSE)</f>
        <v>Hayden Sorensen</v>
      </c>
      <c r="N2801" t="str">
        <f>VLOOKUP(C2801,accounts!$A$2:$F$9615,2,FALSE)</f>
        <v>Logistics</v>
      </c>
      <c r="O2801" t="str">
        <f>VLOOKUP(C2801,accounts!$A$2:$F$9615,3,FALSE)</f>
        <v>$2.5M-$5M</v>
      </c>
      <c r="P2801" t="str">
        <f>VLOOKUP(C2801,accounts!$A$2:$F$9615,5,FALSE)</f>
        <v>Central</v>
      </c>
      <c r="Q2801" t="b">
        <f t="shared" si="44"/>
        <v>1</v>
      </c>
      <c r="R2801" t="e">
        <f>INDEX(removed_duplicate_rows!$A$5:$A$39,MATCH(wins!A2801,removed_duplicate_rows!$A$5:$A$39,0))</f>
        <v>#N/A</v>
      </c>
    </row>
    <row r="2802" spans="1:18" ht="15.75" customHeight="1" x14ac:dyDescent="0.2">
      <c r="A2802" t="s">
        <v>8535</v>
      </c>
      <c r="B2802" t="s">
        <v>8536</v>
      </c>
      <c r="C2802" t="s">
        <v>8537</v>
      </c>
      <c r="D2802" s="10">
        <v>45850</v>
      </c>
      <c r="E2802" t="s">
        <v>4832</v>
      </c>
      <c r="F2802">
        <v>10</v>
      </c>
      <c r="G2802" t="s">
        <v>273</v>
      </c>
      <c r="H2802" t="s">
        <v>312</v>
      </c>
      <c r="I2802" t="s">
        <v>79</v>
      </c>
      <c r="J2802">
        <v>1</v>
      </c>
      <c r="K2802">
        <v>10837</v>
      </c>
      <c r="L2802" t="str">
        <f>IFERROR(INDEX(play_attribution!$B$2:$B$328,MATCH(A2802,play_attribution!$A$2:$A$328,0)),"")</f>
        <v/>
      </c>
      <c r="M2802" t="str">
        <f>VLOOKUP(H2802,seller_roster!$A$2:$B$85,2,FALSE)</f>
        <v>Tatum Osei</v>
      </c>
      <c r="N2802" t="str">
        <f>VLOOKUP(C2802,accounts!$A$2:$F$9615,2,FALSE)</f>
        <v>Wholesale &amp; Distribution</v>
      </c>
      <c r="O2802" t="str">
        <f>VLOOKUP(C2802,accounts!$A$2:$F$9615,3,FALSE)</f>
        <v>$5M-$10M</v>
      </c>
      <c r="P2802" t="str">
        <f>VLOOKUP(C2802,accounts!$A$2:$F$9615,5,FALSE)</f>
        <v>East</v>
      </c>
      <c r="Q2802" t="b">
        <f t="shared" si="44"/>
        <v>1</v>
      </c>
      <c r="R2802" t="e">
        <f>INDEX(removed_duplicate_rows!$A$5:$A$39,MATCH(wins!A2802,removed_duplicate_rows!$A$5:$A$39,0))</f>
        <v>#N/A</v>
      </c>
    </row>
    <row r="2803" spans="1:18" ht="15.75" customHeight="1" x14ac:dyDescent="0.2">
      <c r="A2803" t="s">
        <v>8538</v>
      </c>
      <c r="B2803" t="s">
        <v>8539</v>
      </c>
      <c r="C2803" t="s">
        <v>8540</v>
      </c>
      <c r="D2803" s="10">
        <v>45850</v>
      </c>
      <c r="E2803" t="s">
        <v>4832</v>
      </c>
      <c r="F2803">
        <v>10</v>
      </c>
      <c r="G2803" t="s">
        <v>273</v>
      </c>
      <c r="H2803" t="s">
        <v>670</v>
      </c>
      <c r="I2803" t="s">
        <v>55</v>
      </c>
      <c r="J2803">
        <v>1</v>
      </c>
      <c r="K2803">
        <v>6844</v>
      </c>
      <c r="L2803" t="str">
        <f>IFERROR(INDEX(play_attribution!$B$2:$B$328,MATCH(A2803,play_attribution!$A$2:$A$328,0)),"")</f>
        <v/>
      </c>
      <c r="M2803" t="str">
        <f>VLOOKUP(H2803,seller_roster!$A$2:$B$85,2,FALSE)</f>
        <v>True Kowalski</v>
      </c>
      <c r="N2803" t="str">
        <f>VLOOKUP(C2803,accounts!$A$2:$F$9615,2,FALSE)</f>
        <v>Manufacturing</v>
      </c>
      <c r="O2803" t="str">
        <f>VLOOKUP(C2803,accounts!$A$2:$F$9615,3,FALSE)</f>
        <v>$2.5M-$5M</v>
      </c>
      <c r="P2803" t="str">
        <f>VLOOKUP(C2803,accounts!$A$2:$F$9615,5,FALSE)</f>
        <v>Central</v>
      </c>
      <c r="Q2803" t="b">
        <f t="shared" si="44"/>
        <v>1</v>
      </c>
      <c r="R2803" t="e">
        <f>INDEX(removed_duplicate_rows!$A$5:$A$39,MATCH(wins!A2803,removed_duplicate_rows!$A$5:$A$39,0))</f>
        <v>#N/A</v>
      </c>
    </row>
    <row r="2804" spans="1:18" ht="15.75" customHeight="1" x14ac:dyDescent="0.2">
      <c r="A2804" t="s">
        <v>8541</v>
      </c>
      <c r="B2804" t="s">
        <v>8542</v>
      </c>
      <c r="C2804" t="s">
        <v>8543</v>
      </c>
      <c r="D2804" s="10">
        <v>45850</v>
      </c>
      <c r="E2804" t="s">
        <v>4832</v>
      </c>
      <c r="F2804">
        <v>10</v>
      </c>
      <c r="G2804" t="s">
        <v>273</v>
      </c>
      <c r="H2804" t="s">
        <v>308</v>
      </c>
      <c r="I2804" t="s">
        <v>79</v>
      </c>
      <c r="J2804">
        <v>1</v>
      </c>
      <c r="K2804">
        <v>9390</v>
      </c>
      <c r="L2804" t="str">
        <f>IFERROR(INDEX(play_attribution!$B$2:$B$328,MATCH(A2804,play_attribution!$A$2:$A$328,0)),"")</f>
        <v/>
      </c>
      <c r="M2804" t="str">
        <f>VLOOKUP(H2804,seller_roster!$A$2:$B$85,2,FALSE)</f>
        <v>Blake Ruiz</v>
      </c>
      <c r="N2804" t="str">
        <f>VLOOKUP(C2804,accounts!$A$2:$F$9615,2,FALSE)</f>
        <v>Retail Multi-Location</v>
      </c>
      <c r="O2804" t="str">
        <f>VLOOKUP(C2804,accounts!$A$2:$F$9615,3,FALSE)</f>
        <v>$2.5M-$5M</v>
      </c>
      <c r="P2804" t="str">
        <f>VLOOKUP(C2804,accounts!$A$2:$F$9615,5,FALSE)</f>
        <v>East</v>
      </c>
      <c r="Q2804" t="b">
        <f t="shared" si="44"/>
        <v>1</v>
      </c>
      <c r="R2804" t="e">
        <f>INDEX(removed_duplicate_rows!$A$5:$A$39,MATCH(wins!A2804,removed_duplicate_rows!$A$5:$A$39,0))</f>
        <v>#N/A</v>
      </c>
    </row>
    <row r="2805" spans="1:18" ht="15.75" customHeight="1" x14ac:dyDescent="0.2">
      <c r="A2805" t="s">
        <v>8544</v>
      </c>
      <c r="B2805" t="s">
        <v>8545</v>
      </c>
      <c r="C2805" t="s">
        <v>8546</v>
      </c>
      <c r="D2805" s="10">
        <v>45850</v>
      </c>
      <c r="E2805" t="s">
        <v>4832</v>
      </c>
      <c r="F2805">
        <v>10</v>
      </c>
      <c r="G2805" t="s">
        <v>273</v>
      </c>
      <c r="H2805" t="s">
        <v>297</v>
      </c>
      <c r="I2805" t="s">
        <v>55</v>
      </c>
      <c r="J2805">
        <v>1</v>
      </c>
      <c r="K2805">
        <v>10600</v>
      </c>
      <c r="L2805" t="str">
        <f>IFERROR(INDEX(play_attribution!$B$2:$B$328,MATCH(A2805,play_attribution!$A$2:$A$328,0)),"")</f>
        <v/>
      </c>
      <c r="M2805" t="str">
        <f>VLOOKUP(H2805,seller_roster!$A$2:$B$85,2,FALSE)</f>
        <v>Ray Moreau</v>
      </c>
      <c r="N2805" t="str">
        <f>VLOOKUP(C2805,accounts!$A$2:$F$9615,2,FALSE)</f>
        <v>Field Services</v>
      </c>
      <c r="O2805" t="str">
        <f>VLOOKUP(C2805,accounts!$A$2:$F$9615,3,FALSE)</f>
        <v>$5M-$10M</v>
      </c>
      <c r="P2805" t="str">
        <f>VLOOKUP(C2805,accounts!$A$2:$F$9615,5,FALSE)</f>
        <v>West</v>
      </c>
      <c r="Q2805" t="b">
        <f t="shared" si="44"/>
        <v>1</v>
      </c>
      <c r="R2805" t="e">
        <f>INDEX(removed_duplicate_rows!$A$5:$A$39,MATCH(wins!A2805,removed_duplicate_rows!$A$5:$A$39,0))</f>
        <v>#N/A</v>
      </c>
    </row>
    <row r="2806" spans="1:18" ht="15.75" customHeight="1" x14ac:dyDescent="0.2">
      <c r="A2806" t="s">
        <v>8547</v>
      </c>
      <c r="B2806" t="s">
        <v>8548</v>
      </c>
      <c r="C2806" t="s">
        <v>8549</v>
      </c>
      <c r="D2806" s="10">
        <v>45850</v>
      </c>
      <c r="E2806" t="s">
        <v>4832</v>
      </c>
      <c r="F2806">
        <v>10</v>
      </c>
      <c r="G2806" t="s">
        <v>273</v>
      </c>
      <c r="H2806" t="s">
        <v>289</v>
      </c>
      <c r="I2806" t="s">
        <v>55</v>
      </c>
      <c r="J2806">
        <v>1</v>
      </c>
      <c r="K2806">
        <v>6622</v>
      </c>
      <c r="L2806" t="str">
        <f>IFERROR(INDEX(play_attribution!$B$2:$B$328,MATCH(A2806,play_attribution!$A$2:$A$328,0)),"")</f>
        <v/>
      </c>
      <c r="M2806" t="str">
        <f>VLOOKUP(H2806,seller_roster!$A$2:$B$85,2,FALSE)</f>
        <v>Skyler Okafor</v>
      </c>
      <c r="N2806" t="str">
        <f>VLOOKUP(C2806,accounts!$A$2:$F$9615,2,FALSE)</f>
        <v>Healthcare Services</v>
      </c>
      <c r="O2806" t="str">
        <f>VLOOKUP(C2806,accounts!$A$2:$F$9615,3,FALSE)</f>
        <v>$2.5M-$5M</v>
      </c>
      <c r="P2806" t="str">
        <f>VLOOKUP(C2806,accounts!$A$2:$F$9615,5,FALSE)</f>
        <v>East</v>
      </c>
      <c r="Q2806" t="b">
        <f t="shared" si="44"/>
        <v>1</v>
      </c>
      <c r="R2806" t="e">
        <f>INDEX(removed_duplicate_rows!$A$5:$A$39,MATCH(wins!A2806,removed_duplicate_rows!$A$5:$A$39,0))</f>
        <v>#N/A</v>
      </c>
    </row>
    <row r="2807" spans="1:18" ht="15.75" customHeight="1" x14ac:dyDescent="0.2">
      <c r="A2807" t="s">
        <v>8550</v>
      </c>
      <c r="B2807" t="s">
        <v>8551</v>
      </c>
      <c r="C2807" t="s">
        <v>8552</v>
      </c>
      <c r="D2807" s="10">
        <v>45850</v>
      </c>
      <c r="E2807" t="s">
        <v>4832</v>
      </c>
      <c r="F2807">
        <v>10</v>
      </c>
      <c r="G2807" t="s">
        <v>273</v>
      </c>
      <c r="H2807" t="s">
        <v>680</v>
      </c>
      <c r="I2807" t="s">
        <v>79</v>
      </c>
      <c r="J2807">
        <v>1</v>
      </c>
      <c r="K2807">
        <v>8924</v>
      </c>
      <c r="L2807" t="str">
        <f>IFERROR(INDEX(play_attribution!$B$2:$B$328,MATCH(A2807,play_attribution!$A$2:$A$328,0)),"")</f>
        <v/>
      </c>
      <c r="M2807" t="str">
        <f>VLOOKUP(H2807,seller_roster!$A$2:$B$85,2,FALSE)</f>
        <v>Tatum Ruiz</v>
      </c>
      <c r="N2807" t="str">
        <f>VLOOKUP(C2807,accounts!$A$2:$F$9615,2,FALSE)</f>
        <v>Manufacturing</v>
      </c>
      <c r="O2807" t="str">
        <f>VLOOKUP(C2807,accounts!$A$2:$F$9615,3,FALSE)</f>
        <v>$2.5M-$5M</v>
      </c>
      <c r="P2807" t="str">
        <f>VLOOKUP(C2807,accounts!$A$2:$F$9615,5,FALSE)</f>
        <v>West</v>
      </c>
      <c r="Q2807" t="b">
        <f t="shared" si="44"/>
        <v>1</v>
      </c>
      <c r="R2807" t="e">
        <f>INDEX(removed_duplicate_rows!$A$5:$A$39,MATCH(wins!A2807,removed_duplicate_rows!$A$5:$A$39,0))</f>
        <v>#N/A</v>
      </c>
    </row>
    <row r="2808" spans="1:18" ht="15.75" customHeight="1" x14ac:dyDescent="0.2">
      <c r="A2808" t="s">
        <v>8553</v>
      </c>
      <c r="B2808" t="s">
        <v>8554</v>
      </c>
      <c r="C2808" t="s">
        <v>8555</v>
      </c>
      <c r="D2808" s="10">
        <v>45850</v>
      </c>
      <c r="E2808" t="s">
        <v>4832</v>
      </c>
      <c r="F2808">
        <v>10</v>
      </c>
      <c r="G2808" t="s">
        <v>273</v>
      </c>
      <c r="H2808" t="s">
        <v>357</v>
      </c>
      <c r="I2808" t="s">
        <v>55</v>
      </c>
      <c r="J2808">
        <v>1</v>
      </c>
      <c r="K2808">
        <v>7380</v>
      </c>
      <c r="L2808" t="str">
        <f>IFERROR(INDEX(play_attribution!$B$2:$B$328,MATCH(A2808,play_attribution!$A$2:$A$328,0)),"")</f>
        <v/>
      </c>
      <c r="M2808" t="str">
        <f>VLOOKUP(H2808,seller_roster!$A$2:$B$85,2,FALSE)</f>
        <v>Hollis Abadi</v>
      </c>
      <c r="N2808" t="str">
        <f>VLOOKUP(C2808,accounts!$A$2:$F$9615,2,FALSE)</f>
        <v>Hospitality Group</v>
      </c>
      <c r="O2808" t="str">
        <f>VLOOKUP(C2808,accounts!$A$2:$F$9615,3,FALSE)</f>
        <v>$5M-$10M</v>
      </c>
      <c r="P2808" t="str">
        <f>VLOOKUP(C2808,accounts!$A$2:$F$9615,5,FALSE)</f>
        <v>West</v>
      </c>
      <c r="Q2808" t="b">
        <f t="shared" si="44"/>
        <v>1</v>
      </c>
      <c r="R2808" t="e">
        <f>INDEX(removed_duplicate_rows!$A$5:$A$39,MATCH(wins!A2808,removed_duplicate_rows!$A$5:$A$39,0))</f>
        <v>#N/A</v>
      </c>
    </row>
    <row r="2809" spans="1:18" ht="15.75" customHeight="1" x14ac:dyDescent="0.2">
      <c r="A2809" t="s">
        <v>8556</v>
      </c>
      <c r="B2809" t="s">
        <v>8557</v>
      </c>
      <c r="C2809" t="s">
        <v>8558</v>
      </c>
      <c r="D2809" s="10">
        <v>45850</v>
      </c>
      <c r="E2809" t="s">
        <v>4832</v>
      </c>
      <c r="F2809">
        <v>10</v>
      </c>
      <c r="G2809" t="s">
        <v>273</v>
      </c>
      <c r="H2809" t="s">
        <v>289</v>
      </c>
      <c r="I2809" t="s">
        <v>55</v>
      </c>
      <c r="J2809">
        <v>1</v>
      </c>
      <c r="K2809">
        <v>11559</v>
      </c>
      <c r="L2809" t="str">
        <f>IFERROR(INDEX(play_attribution!$B$2:$B$328,MATCH(A2809,play_attribution!$A$2:$A$328,0)),"")</f>
        <v/>
      </c>
      <c r="M2809" t="str">
        <f>VLOOKUP(H2809,seller_roster!$A$2:$B$85,2,FALSE)</f>
        <v>Skyler Okafor</v>
      </c>
      <c r="N2809" t="str">
        <f>VLOOKUP(C2809,accounts!$A$2:$F$9615,2,FALSE)</f>
        <v>Professional Services</v>
      </c>
      <c r="O2809" t="str">
        <f>VLOOKUP(C2809,accounts!$A$2:$F$9615,3,FALSE)</f>
        <v>$5M-$10M</v>
      </c>
      <c r="P2809" t="str">
        <f>VLOOKUP(C2809,accounts!$A$2:$F$9615,5,FALSE)</f>
        <v>Central</v>
      </c>
      <c r="Q2809" t="b">
        <f t="shared" si="44"/>
        <v>1</v>
      </c>
      <c r="R2809" t="e">
        <f>INDEX(removed_duplicate_rows!$A$5:$A$39,MATCH(wins!A2809,removed_duplicate_rows!$A$5:$A$39,0))</f>
        <v>#N/A</v>
      </c>
    </row>
    <row r="2810" spans="1:18" ht="15.75" customHeight="1" x14ac:dyDescent="0.2">
      <c r="A2810" t="s">
        <v>8559</v>
      </c>
      <c r="B2810" t="s">
        <v>8560</v>
      </c>
      <c r="C2810" t="s">
        <v>8561</v>
      </c>
      <c r="D2810" s="10">
        <v>45850</v>
      </c>
      <c r="E2810" t="s">
        <v>4832</v>
      </c>
      <c r="F2810">
        <v>10</v>
      </c>
      <c r="G2810" t="s">
        <v>273</v>
      </c>
      <c r="H2810" t="s">
        <v>301</v>
      </c>
      <c r="I2810" t="s">
        <v>79</v>
      </c>
      <c r="J2810">
        <v>1</v>
      </c>
      <c r="K2810">
        <v>12615</v>
      </c>
      <c r="L2810" t="str">
        <f>IFERROR(INDEX(play_attribution!$B$2:$B$328,MATCH(A2810,play_attribution!$A$2:$A$328,0)),"")</f>
        <v/>
      </c>
      <c r="M2810" t="str">
        <f>VLOOKUP(H2810,seller_roster!$A$2:$B$85,2,FALSE)</f>
        <v>Pia Marsh</v>
      </c>
      <c r="N2810" t="str">
        <f>VLOOKUP(C2810,accounts!$A$2:$F$9615,2,FALSE)</f>
        <v>Healthcare Services</v>
      </c>
      <c r="O2810" t="str">
        <f>VLOOKUP(C2810,accounts!$A$2:$F$9615,3,FALSE)</f>
        <v>$2.5M-$5M</v>
      </c>
      <c r="P2810" t="str">
        <f>VLOOKUP(C2810,accounts!$A$2:$F$9615,5,FALSE)</f>
        <v>West</v>
      </c>
      <c r="Q2810" t="b">
        <f t="shared" si="44"/>
        <v>1</v>
      </c>
      <c r="R2810" t="e">
        <f>INDEX(removed_duplicate_rows!$A$5:$A$39,MATCH(wins!A2810,removed_duplicate_rows!$A$5:$A$39,0))</f>
        <v>#N/A</v>
      </c>
    </row>
    <row r="2811" spans="1:18" ht="15.75" customHeight="1" x14ac:dyDescent="0.2">
      <c r="A2811" t="s">
        <v>8562</v>
      </c>
      <c r="B2811" t="s">
        <v>8563</v>
      </c>
      <c r="C2811" t="s">
        <v>8564</v>
      </c>
      <c r="D2811" s="10">
        <v>45850</v>
      </c>
      <c r="E2811" t="s">
        <v>4832</v>
      </c>
      <c r="F2811">
        <v>10</v>
      </c>
      <c r="G2811" t="s">
        <v>273</v>
      </c>
      <c r="H2811" t="s">
        <v>1098</v>
      </c>
      <c r="I2811" t="s">
        <v>79</v>
      </c>
      <c r="J2811">
        <v>1</v>
      </c>
      <c r="K2811">
        <v>18281</v>
      </c>
      <c r="L2811" t="str">
        <f>IFERROR(INDEX(play_attribution!$B$2:$B$328,MATCH(A2811,play_attribution!$A$2:$A$328,0)),"")</f>
        <v/>
      </c>
      <c r="M2811" t="str">
        <f>VLOOKUP(H2811,seller_roster!$A$2:$B$85,2,FALSE)</f>
        <v>Yael Okafor</v>
      </c>
      <c r="N2811" t="str">
        <f>VLOOKUP(C2811,accounts!$A$2:$F$9615,2,FALSE)</f>
        <v>Nonprofit</v>
      </c>
      <c r="O2811" t="str">
        <f>VLOOKUP(C2811,accounts!$A$2:$F$9615,3,FALSE)</f>
        <v>$5M-$10M</v>
      </c>
      <c r="P2811" t="str">
        <f>VLOOKUP(C2811,accounts!$A$2:$F$9615,5,FALSE)</f>
        <v>West</v>
      </c>
      <c r="Q2811" t="b">
        <f t="shared" si="44"/>
        <v>1</v>
      </c>
      <c r="R2811" t="e">
        <f>INDEX(removed_duplicate_rows!$A$5:$A$39,MATCH(wins!A2811,removed_duplicate_rows!$A$5:$A$39,0))</f>
        <v>#N/A</v>
      </c>
    </row>
    <row r="2812" spans="1:18" ht="15.75" customHeight="1" x14ac:dyDescent="0.2">
      <c r="A2812" t="s">
        <v>8565</v>
      </c>
      <c r="B2812" t="s">
        <v>8566</v>
      </c>
      <c r="C2812" t="s">
        <v>8567</v>
      </c>
      <c r="D2812" s="10">
        <v>45850</v>
      </c>
      <c r="E2812" t="s">
        <v>4832</v>
      </c>
      <c r="F2812">
        <v>10</v>
      </c>
      <c r="G2812" t="s">
        <v>273</v>
      </c>
      <c r="H2812" t="s">
        <v>717</v>
      </c>
      <c r="I2812" t="s">
        <v>79</v>
      </c>
      <c r="J2812">
        <v>1</v>
      </c>
      <c r="K2812">
        <v>9164</v>
      </c>
      <c r="L2812" t="str">
        <f>IFERROR(INDEX(play_attribution!$B$2:$B$328,MATCH(A2812,play_attribution!$A$2:$A$328,0)),"")</f>
        <v/>
      </c>
      <c r="M2812" t="str">
        <f>VLOOKUP(H2812,seller_roster!$A$2:$B$85,2,FALSE)</f>
        <v>Corey Novak</v>
      </c>
      <c r="N2812" t="str">
        <f>VLOOKUP(C2812,accounts!$A$2:$F$9615,2,FALSE)</f>
        <v>Retail Multi-Location</v>
      </c>
      <c r="O2812" t="str">
        <f>VLOOKUP(C2812,accounts!$A$2:$F$9615,3,FALSE)</f>
        <v>$1M-$2.5M</v>
      </c>
      <c r="P2812" t="str">
        <f>VLOOKUP(C2812,accounts!$A$2:$F$9615,5,FALSE)</f>
        <v>East</v>
      </c>
      <c r="Q2812" t="b">
        <f t="shared" si="44"/>
        <v>1</v>
      </c>
      <c r="R2812" t="e">
        <f>INDEX(removed_duplicate_rows!$A$5:$A$39,MATCH(wins!A2812,removed_duplicate_rows!$A$5:$A$39,0))</f>
        <v>#N/A</v>
      </c>
    </row>
    <row r="2813" spans="1:18" ht="15.75" customHeight="1" x14ac:dyDescent="0.2">
      <c r="A2813" t="s">
        <v>8568</v>
      </c>
      <c r="B2813" t="s">
        <v>8569</v>
      </c>
      <c r="C2813" t="s">
        <v>8570</v>
      </c>
      <c r="D2813" s="10">
        <v>45850</v>
      </c>
      <c r="E2813" t="s">
        <v>4832</v>
      </c>
      <c r="F2813">
        <v>10</v>
      </c>
      <c r="G2813" t="s">
        <v>374</v>
      </c>
      <c r="H2813" t="s">
        <v>413</v>
      </c>
      <c r="I2813" t="s">
        <v>55</v>
      </c>
      <c r="J2813">
        <v>1</v>
      </c>
      <c r="K2813">
        <v>4347</v>
      </c>
      <c r="L2813" t="str">
        <f>IFERROR(INDEX(play_attribution!$B$2:$B$328,MATCH(A2813,play_attribution!$A$2:$A$328,0)),"")</f>
        <v/>
      </c>
      <c r="M2813" t="str">
        <f>VLOOKUP(H2813,seller_roster!$A$2:$B$85,2,FALSE)</f>
        <v>Phoenix Doyle</v>
      </c>
      <c r="N2813" t="str">
        <f>VLOOKUP(C2813,accounts!$A$2:$F$9615,2,FALSE)</f>
        <v>Professional Services</v>
      </c>
      <c r="O2813" t="str">
        <f>VLOOKUP(C2813,accounts!$A$2:$F$9615,3,FALSE)</f>
        <v>$2.5M-$5M</v>
      </c>
      <c r="P2813" t="str">
        <f>VLOOKUP(C2813,accounts!$A$2:$F$9615,5,FALSE)</f>
        <v>Central</v>
      </c>
      <c r="Q2813" t="b">
        <f t="shared" si="44"/>
        <v>1</v>
      </c>
      <c r="R2813" t="e">
        <f>INDEX(removed_duplicate_rows!$A$5:$A$39,MATCH(wins!A2813,removed_duplicate_rows!$A$5:$A$39,0))</f>
        <v>#N/A</v>
      </c>
    </row>
    <row r="2814" spans="1:18" ht="15.75" customHeight="1" x14ac:dyDescent="0.2">
      <c r="A2814" t="s">
        <v>8571</v>
      </c>
      <c r="B2814" t="s">
        <v>8572</v>
      </c>
      <c r="C2814" t="s">
        <v>8573</v>
      </c>
      <c r="D2814" s="10">
        <v>45850</v>
      </c>
      <c r="E2814" t="s">
        <v>4832</v>
      </c>
      <c r="F2814">
        <v>10</v>
      </c>
      <c r="G2814" t="s">
        <v>374</v>
      </c>
      <c r="H2814" t="s">
        <v>1843</v>
      </c>
      <c r="I2814" t="s">
        <v>55</v>
      </c>
      <c r="J2814">
        <v>1</v>
      </c>
      <c r="K2814">
        <v>4598</v>
      </c>
      <c r="L2814" t="str">
        <f>IFERROR(INDEX(play_attribution!$B$2:$B$328,MATCH(A2814,play_attribution!$A$2:$A$328,0)),"")</f>
        <v/>
      </c>
      <c r="M2814" t="str">
        <f>VLOOKUP(H2814,seller_roster!$A$2:$B$85,2,FALSE)</f>
        <v>Quinn Mbeki</v>
      </c>
      <c r="N2814" t="str">
        <f>VLOOKUP(C2814,accounts!$A$2:$F$9615,2,FALSE)</f>
        <v>Nonprofit</v>
      </c>
      <c r="O2814" t="str">
        <f>VLOOKUP(C2814,accounts!$A$2:$F$9615,3,FALSE)</f>
        <v>$5M-$10M</v>
      </c>
      <c r="P2814" t="str">
        <f>VLOOKUP(C2814,accounts!$A$2:$F$9615,5,FALSE)</f>
        <v>East</v>
      </c>
      <c r="Q2814" t="b">
        <f t="shared" si="44"/>
        <v>1</v>
      </c>
      <c r="R2814" t="e">
        <f>INDEX(removed_duplicate_rows!$A$5:$A$39,MATCH(wins!A2814,removed_duplicate_rows!$A$5:$A$39,0))</f>
        <v>#N/A</v>
      </c>
    </row>
    <row r="2815" spans="1:18" ht="15.75" customHeight="1" x14ac:dyDescent="0.2">
      <c r="A2815" t="s">
        <v>8574</v>
      </c>
      <c r="B2815" t="s">
        <v>8575</v>
      </c>
      <c r="C2815" t="s">
        <v>8576</v>
      </c>
      <c r="D2815" s="10">
        <v>45850</v>
      </c>
      <c r="E2815" t="s">
        <v>4832</v>
      </c>
      <c r="F2815">
        <v>10</v>
      </c>
      <c r="G2815" t="s">
        <v>374</v>
      </c>
      <c r="H2815" t="s">
        <v>1843</v>
      </c>
      <c r="I2815" t="s">
        <v>55</v>
      </c>
      <c r="J2815">
        <v>1</v>
      </c>
      <c r="K2815">
        <v>5339</v>
      </c>
      <c r="L2815" t="str">
        <f>IFERROR(INDEX(play_attribution!$B$2:$B$328,MATCH(A2815,play_attribution!$A$2:$A$328,0)),"")</f>
        <v/>
      </c>
      <c r="M2815" t="str">
        <f>VLOOKUP(H2815,seller_roster!$A$2:$B$85,2,FALSE)</f>
        <v>Quinn Mbeki</v>
      </c>
      <c r="N2815" t="str">
        <f>VLOOKUP(C2815,accounts!$A$2:$F$9615,2,FALSE)</f>
        <v>Retail Multi-Location</v>
      </c>
      <c r="O2815" t="str">
        <f>VLOOKUP(C2815,accounts!$A$2:$F$9615,3,FALSE)</f>
        <v>$2.5M-$5M</v>
      </c>
      <c r="P2815" t="str">
        <f>VLOOKUP(C2815,accounts!$A$2:$F$9615,5,FALSE)</f>
        <v>East</v>
      </c>
      <c r="Q2815" t="b">
        <f t="shared" si="44"/>
        <v>1</v>
      </c>
      <c r="R2815" t="e">
        <f>INDEX(removed_duplicate_rows!$A$5:$A$39,MATCH(wins!A2815,removed_duplicate_rows!$A$5:$A$39,0))</f>
        <v>#N/A</v>
      </c>
    </row>
    <row r="2816" spans="1:18" ht="15.75" customHeight="1" x14ac:dyDescent="0.2">
      <c r="A2816" t="s">
        <v>8577</v>
      </c>
      <c r="B2816" t="s">
        <v>8578</v>
      </c>
      <c r="C2816" t="s">
        <v>8579</v>
      </c>
      <c r="D2816" s="10">
        <v>45850</v>
      </c>
      <c r="E2816" t="s">
        <v>4832</v>
      </c>
      <c r="F2816">
        <v>10</v>
      </c>
      <c r="G2816" t="s">
        <v>374</v>
      </c>
      <c r="H2816" t="s">
        <v>417</v>
      </c>
      <c r="I2816" t="s">
        <v>55</v>
      </c>
      <c r="J2816">
        <v>1</v>
      </c>
      <c r="K2816">
        <v>5247</v>
      </c>
      <c r="L2816" t="str">
        <f>IFERROR(INDEX(play_attribution!$B$2:$B$328,MATCH(A2816,play_attribution!$A$2:$A$328,0)),"")</f>
        <v/>
      </c>
      <c r="M2816" t="str">
        <f>VLOOKUP(H2816,seller_roster!$A$2:$B$85,2,FALSE)</f>
        <v>Bryn Reyes</v>
      </c>
      <c r="N2816" t="str">
        <f>VLOOKUP(C2816,accounts!$A$2:$F$9615,2,FALSE)</f>
        <v>Nonprofit</v>
      </c>
      <c r="O2816" t="str">
        <f>VLOOKUP(C2816,accounts!$A$2:$F$9615,3,FALSE)</f>
        <v>&lt;$1M</v>
      </c>
      <c r="P2816" t="str">
        <f>VLOOKUP(C2816,accounts!$A$2:$F$9615,5,FALSE)</f>
        <v>Central</v>
      </c>
      <c r="Q2816" t="b">
        <f t="shared" si="44"/>
        <v>1</v>
      </c>
      <c r="R2816" t="e">
        <f>INDEX(removed_duplicate_rows!$A$5:$A$39,MATCH(wins!A2816,removed_duplicate_rows!$A$5:$A$39,0))</f>
        <v>#N/A</v>
      </c>
    </row>
    <row r="2817" spans="1:18" ht="15.75" customHeight="1" x14ac:dyDescent="0.2">
      <c r="A2817" t="s">
        <v>8580</v>
      </c>
      <c r="B2817" t="s">
        <v>8581</v>
      </c>
      <c r="C2817" t="s">
        <v>8582</v>
      </c>
      <c r="D2817" s="10">
        <v>45850</v>
      </c>
      <c r="E2817" t="s">
        <v>4832</v>
      </c>
      <c r="F2817">
        <v>10</v>
      </c>
      <c r="G2817" t="s">
        <v>374</v>
      </c>
      <c r="H2817" t="s">
        <v>398</v>
      </c>
      <c r="I2817" t="s">
        <v>55</v>
      </c>
      <c r="J2817">
        <v>1</v>
      </c>
      <c r="K2817">
        <v>7193</v>
      </c>
      <c r="L2817" t="str">
        <f>IFERROR(INDEX(play_attribution!$B$2:$B$328,MATCH(A2817,play_attribution!$A$2:$A$328,0)),"")</f>
        <v/>
      </c>
      <c r="M2817" t="str">
        <f>VLOOKUP(H2817,seller_roster!$A$2:$B$85,2,FALSE)</f>
        <v>Rowan Kim</v>
      </c>
      <c r="N2817" t="str">
        <f>VLOOKUP(C2817,accounts!$A$2:$F$9615,2,FALSE)</f>
        <v>Hospitality Group</v>
      </c>
      <c r="O2817" t="str">
        <f>VLOOKUP(C2817,accounts!$A$2:$F$9615,3,FALSE)</f>
        <v>$2.5M-$5M</v>
      </c>
      <c r="P2817" t="str">
        <f>VLOOKUP(C2817,accounts!$A$2:$F$9615,5,FALSE)</f>
        <v>West</v>
      </c>
      <c r="Q2817" t="b">
        <f t="shared" si="44"/>
        <v>1</v>
      </c>
      <c r="R2817" t="e">
        <f>INDEX(removed_duplicate_rows!$A$5:$A$39,MATCH(wins!A2817,removed_duplicate_rows!$A$5:$A$39,0))</f>
        <v>#N/A</v>
      </c>
    </row>
    <row r="2818" spans="1:18" ht="15.75" customHeight="1" x14ac:dyDescent="0.2">
      <c r="A2818" t="s">
        <v>8583</v>
      </c>
      <c r="B2818" t="s">
        <v>8584</v>
      </c>
      <c r="C2818" t="s">
        <v>8585</v>
      </c>
      <c r="D2818" s="10">
        <v>45850</v>
      </c>
      <c r="E2818" t="s">
        <v>4832</v>
      </c>
      <c r="F2818">
        <v>10</v>
      </c>
      <c r="G2818" t="s">
        <v>374</v>
      </c>
      <c r="H2818" t="s">
        <v>375</v>
      </c>
      <c r="I2818" t="s">
        <v>55</v>
      </c>
      <c r="J2818">
        <v>1</v>
      </c>
      <c r="K2818">
        <v>6311</v>
      </c>
      <c r="L2818" t="str">
        <f>IFERROR(INDEX(play_attribution!$B$2:$B$328,MATCH(A2818,play_attribution!$A$2:$A$328,0)),"")</f>
        <v/>
      </c>
      <c r="M2818" t="str">
        <f>VLOOKUP(H2818,seller_roster!$A$2:$B$85,2,FALSE)</f>
        <v>Sol Lindqvist</v>
      </c>
      <c r="N2818" t="str">
        <f>VLOOKUP(C2818,accounts!$A$2:$F$9615,2,FALSE)</f>
        <v>Healthcare Services</v>
      </c>
      <c r="O2818" t="str">
        <f>VLOOKUP(C2818,accounts!$A$2:$F$9615,3,FALSE)</f>
        <v>$5M-$10M</v>
      </c>
      <c r="P2818" t="str">
        <f>VLOOKUP(C2818,accounts!$A$2:$F$9615,5,FALSE)</f>
        <v>East</v>
      </c>
      <c r="Q2818" t="b">
        <f t="shared" si="44"/>
        <v>1</v>
      </c>
      <c r="R2818" t="e">
        <f>INDEX(removed_duplicate_rows!$A$5:$A$39,MATCH(wins!A2818,removed_duplicate_rows!$A$5:$A$39,0))</f>
        <v>#N/A</v>
      </c>
    </row>
    <row r="2819" spans="1:18" ht="15.75" customHeight="1" x14ac:dyDescent="0.2">
      <c r="A2819" t="s">
        <v>8586</v>
      </c>
      <c r="B2819" t="s">
        <v>8587</v>
      </c>
      <c r="C2819" t="s">
        <v>8588</v>
      </c>
      <c r="D2819" s="10">
        <v>45850</v>
      </c>
      <c r="E2819" t="s">
        <v>4832</v>
      </c>
      <c r="F2819">
        <v>10</v>
      </c>
      <c r="G2819" t="s">
        <v>374</v>
      </c>
      <c r="H2819" t="s">
        <v>383</v>
      </c>
      <c r="I2819" t="s">
        <v>55</v>
      </c>
      <c r="J2819">
        <v>1</v>
      </c>
      <c r="K2819">
        <v>6393</v>
      </c>
      <c r="L2819" t="str">
        <f>IFERROR(INDEX(play_attribution!$B$2:$B$328,MATCH(A2819,play_attribution!$A$2:$A$328,0)),"")</f>
        <v/>
      </c>
      <c r="M2819" t="str">
        <f>VLOOKUP(H2819,seller_roster!$A$2:$B$85,2,FALSE)</f>
        <v>Flor Ruiz</v>
      </c>
      <c r="N2819" t="str">
        <f>VLOOKUP(C2819,accounts!$A$2:$F$9615,2,FALSE)</f>
        <v>Logistics</v>
      </c>
      <c r="O2819" t="str">
        <f>VLOOKUP(C2819,accounts!$A$2:$F$9615,3,FALSE)</f>
        <v>$2.5M-$5M</v>
      </c>
      <c r="P2819" t="str">
        <f>VLOOKUP(C2819,accounts!$A$2:$F$9615,5,FALSE)</f>
        <v>East</v>
      </c>
      <c r="Q2819" t="b">
        <f t="shared" ref="Q2819:Q2882" si="45">L2819=""</f>
        <v>1</v>
      </c>
      <c r="R2819" t="e">
        <f>INDEX(removed_duplicate_rows!$A$5:$A$39,MATCH(wins!A2819,removed_duplicate_rows!$A$5:$A$39,0))</f>
        <v>#N/A</v>
      </c>
    </row>
    <row r="2820" spans="1:18" ht="15.75" customHeight="1" x14ac:dyDescent="0.2">
      <c r="A2820" t="s">
        <v>8589</v>
      </c>
      <c r="B2820" t="s">
        <v>8590</v>
      </c>
      <c r="C2820" t="s">
        <v>8591</v>
      </c>
      <c r="D2820" s="10">
        <v>45850</v>
      </c>
      <c r="E2820" t="s">
        <v>4832</v>
      </c>
      <c r="F2820">
        <v>10</v>
      </c>
      <c r="G2820" t="s">
        <v>374</v>
      </c>
      <c r="H2820" t="s">
        <v>402</v>
      </c>
      <c r="I2820" t="s">
        <v>55</v>
      </c>
      <c r="J2820">
        <v>1</v>
      </c>
      <c r="K2820">
        <v>4917</v>
      </c>
      <c r="L2820" t="str">
        <f>IFERROR(INDEX(play_attribution!$B$2:$B$328,MATCH(A2820,play_attribution!$A$2:$A$328,0)),"")</f>
        <v/>
      </c>
      <c r="M2820" t="str">
        <f>VLOOKUP(H2820,seller_roster!$A$2:$B$85,2,FALSE)</f>
        <v>Frankie Vega</v>
      </c>
      <c r="N2820" t="str">
        <f>VLOOKUP(C2820,accounts!$A$2:$F$9615,2,FALSE)</f>
        <v>Retail Multi-Location</v>
      </c>
      <c r="O2820" t="str">
        <f>VLOOKUP(C2820,accounts!$A$2:$F$9615,3,FALSE)</f>
        <v>$5M-$10M</v>
      </c>
      <c r="P2820" t="str">
        <f>VLOOKUP(C2820,accounts!$A$2:$F$9615,5,FALSE)</f>
        <v>East</v>
      </c>
      <c r="Q2820" t="b">
        <f t="shared" si="45"/>
        <v>1</v>
      </c>
      <c r="R2820" t="e">
        <f>INDEX(removed_duplicate_rows!$A$5:$A$39,MATCH(wins!A2820,removed_duplicate_rows!$A$5:$A$39,0))</f>
        <v>#N/A</v>
      </c>
    </row>
    <row r="2821" spans="1:18" ht="15.75" customHeight="1" x14ac:dyDescent="0.2">
      <c r="A2821" t="s">
        <v>8592</v>
      </c>
      <c r="B2821" t="s">
        <v>8593</v>
      </c>
      <c r="C2821" t="s">
        <v>8594</v>
      </c>
      <c r="D2821" s="10">
        <v>45850</v>
      </c>
      <c r="E2821" t="s">
        <v>4832</v>
      </c>
      <c r="F2821">
        <v>10</v>
      </c>
      <c r="G2821" t="s">
        <v>374</v>
      </c>
      <c r="H2821" t="s">
        <v>1123</v>
      </c>
      <c r="I2821" t="s">
        <v>55</v>
      </c>
      <c r="J2821">
        <v>1</v>
      </c>
      <c r="K2821">
        <v>7053</v>
      </c>
      <c r="L2821" t="str">
        <f>IFERROR(INDEX(play_attribution!$B$2:$B$328,MATCH(A2821,play_attribution!$A$2:$A$328,0)),"")</f>
        <v/>
      </c>
      <c r="M2821" t="str">
        <f>VLOOKUP(H2821,seller_roster!$A$2:$B$85,2,FALSE)</f>
        <v>Peyton Silva</v>
      </c>
      <c r="N2821" t="str">
        <f>VLOOKUP(C2821,accounts!$A$2:$F$9615,2,FALSE)</f>
        <v>Construction</v>
      </c>
      <c r="O2821" t="str">
        <f>VLOOKUP(C2821,accounts!$A$2:$F$9615,3,FALSE)</f>
        <v>$2.5M-$5M</v>
      </c>
      <c r="P2821" t="str">
        <f>VLOOKUP(C2821,accounts!$A$2:$F$9615,5,FALSE)</f>
        <v>East</v>
      </c>
      <c r="Q2821" t="b">
        <f t="shared" si="45"/>
        <v>1</v>
      </c>
      <c r="R2821" t="e">
        <f>INDEX(removed_duplicate_rows!$A$5:$A$39,MATCH(wins!A2821,removed_duplicate_rows!$A$5:$A$39,0))</f>
        <v>#N/A</v>
      </c>
    </row>
    <row r="2822" spans="1:18" ht="15.75" customHeight="1" x14ac:dyDescent="0.2">
      <c r="A2822" t="s">
        <v>8595</v>
      </c>
      <c r="B2822" t="s">
        <v>8596</v>
      </c>
      <c r="C2822" t="s">
        <v>8597</v>
      </c>
      <c r="D2822" s="10">
        <v>45850</v>
      </c>
      <c r="E2822" t="s">
        <v>4832</v>
      </c>
      <c r="F2822">
        <v>10</v>
      </c>
      <c r="G2822" t="s">
        <v>374</v>
      </c>
      <c r="H2822" t="s">
        <v>413</v>
      </c>
      <c r="I2822" t="s">
        <v>55</v>
      </c>
      <c r="J2822">
        <v>1</v>
      </c>
      <c r="K2822">
        <v>6318</v>
      </c>
      <c r="L2822" t="str">
        <f>IFERROR(INDEX(play_attribution!$B$2:$B$328,MATCH(A2822,play_attribution!$A$2:$A$328,0)),"")</f>
        <v/>
      </c>
      <c r="M2822" t="str">
        <f>VLOOKUP(H2822,seller_roster!$A$2:$B$85,2,FALSE)</f>
        <v>Phoenix Doyle</v>
      </c>
      <c r="N2822" t="str">
        <f>VLOOKUP(C2822,accounts!$A$2:$F$9615,2,FALSE)</f>
        <v>Retail Multi-Location</v>
      </c>
      <c r="O2822" t="str">
        <f>VLOOKUP(C2822,accounts!$A$2:$F$9615,3,FALSE)</f>
        <v>$1M-$2.5M</v>
      </c>
      <c r="P2822" t="str">
        <f>VLOOKUP(C2822,accounts!$A$2:$F$9615,5,FALSE)</f>
        <v>East</v>
      </c>
      <c r="Q2822" t="b">
        <f t="shared" si="45"/>
        <v>1</v>
      </c>
      <c r="R2822" t="e">
        <f>INDEX(removed_duplicate_rows!$A$5:$A$39,MATCH(wins!A2822,removed_duplicate_rows!$A$5:$A$39,0))</f>
        <v>#N/A</v>
      </c>
    </row>
    <row r="2823" spans="1:18" ht="15.75" customHeight="1" x14ac:dyDescent="0.2">
      <c r="A2823" t="s">
        <v>8598</v>
      </c>
      <c r="B2823" t="s">
        <v>8599</v>
      </c>
      <c r="C2823" t="s">
        <v>8600</v>
      </c>
      <c r="D2823" s="10">
        <v>45850</v>
      </c>
      <c r="E2823" t="s">
        <v>4832</v>
      </c>
      <c r="F2823">
        <v>10</v>
      </c>
      <c r="G2823" t="s">
        <v>374</v>
      </c>
      <c r="H2823" t="s">
        <v>409</v>
      </c>
      <c r="I2823" t="s">
        <v>55</v>
      </c>
      <c r="J2823">
        <v>1</v>
      </c>
      <c r="K2823">
        <v>7930</v>
      </c>
      <c r="L2823" t="str">
        <f>IFERROR(INDEX(play_attribution!$B$2:$B$328,MATCH(A2823,play_attribution!$A$2:$A$328,0)),"")</f>
        <v/>
      </c>
      <c r="M2823" t="str">
        <f>VLOOKUP(H2823,seller_roster!$A$2:$B$85,2,FALSE)</f>
        <v>Devon Okafor</v>
      </c>
      <c r="N2823" t="str">
        <f>VLOOKUP(C2823,accounts!$A$2:$F$9615,2,FALSE)</f>
        <v>Logistics</v>
      </c>
      <c r="O2823" t="str">
        <f>VLOOKUP(C2823,accounts!$A$2:$F$9615,3,FALSE)</f>
        <v>&gt;$10M</v>
      </c>
      <c r="P2823" t="str">
        <f>VLOOKUP(C2823,accounts!$A$2:$F$9615,5,FALSE)</f>
        <v>West</v>
      </c>
      <c r="Q2823" t="b">
        <f t="shared" si="45"/>
        <v>1</v>
      </c>
      <c r="R2823" t="e">
        <f>INDEX(removed_duplicate_rows!$A$5:$A$39,MATCH(wins!A2823,removed_duplicate_rows!$A$5:$A$39,0))</f>
        <v>#N/A</v>
      </c>
    </row>
    <row r="2824" spans="1:18" ht="15.75" customHeight="1" x14ac:dyDescent="0.2">
      <c r="A2824" t="s">
        <v>8601</v>
      </c>
      <c r="B2824" t="s">
        <v>8602</v>
      </c>
      <c r="C2824" t="s">
        <v>8603</v>
      </c>
      <c r="D2824" s="10">
        <v>45850</v>
      </c>
      <c r="E2824" t="s">
        <v>4832</v>
      </c>
      <c r="F2824">
        <v>10</v>
      </c>
      <c r="G2824" t="s">
        <v>374</v>
      </c>
      <c r="H2824" t="s">
        <v>375</v>
      </c>
      <c r="I2824" t="s">
        <v>55</v>
      </c>
      <c r="J2824">
        <v>1</v>
      </c>
      <c r="K2824">
        <v>7180</v>
      </c>
      <c r="L2824" t="str">
        <f>IFERROR(INDEX(play_attribution!$B$2:$B$328,MATCH(A2824,play_attribution!$A$2:$A$328,0)),"")</f>
        <v/>
      </c>
      <c r="M2824" t="str">
        <f>VLOOKUP(H2824,seller_roster!$A$2:$B$85,2,FALSE)</f>
        <v>Sol Lindqvist</v>
      </c>
      <c r="N2824" t="str">
        <f>VLOOKUP(C2824,accounts!$A$2:$F$9615,2,FALSE)</f>
        <v>Wholesale &amp; Distribution</v>
      </c>
      <c r="O2824" t="str">
        <f>VLOOKUP(C2824,accounts!$A$2:$F$9615,3,FALSE)</f>
        <v>&gt;$10M</v>
      </c>
      <c r="P2824" t="str">
        <f>VLOOKUP(C2824,accounts!$A$2:$F$9615,5,FALSE)</f>
        <v>Central</v>
      </c>
      <c r="Q2824" t="b">
        <f t="shared" si="45"/>
        <v>1</v>
      </c>
      <c r="R2824" t="e">
        <f>INDEX(removed_duplicate_rows!$A$5:$A$39,MATCH(wins!A2824,removed_duplicate_rows!$A$5:$A$39,0))</f>
        <v>#N/A</v>
      </c>
    </row>
    <row r="2825" spans="1:18" ht="15.75" customHeight="1" x14ac:dyDescent="0.2">
      <c r="A2825" t="s">
        <v>8604</v>
      </c>
      <c r="B2825" t="s">
        <v>8605</v>
      </c>
      <c r="C2825" t="s">
        <v>8606</v>
      </c>
      <c r="D2825" s="10">
        <v>45850</v>
      </c>
      <c r="E2825" t="s">
        <v>4832</v>
      </c>
      <c r="F2825">
        <v>10</v>
      </c>
      <c r="G2825" t="s">
        <v>374</v>
      </c>
      <c r="H2825" t="s">
        <v>402</v>
      </c>
      <c r="I2825" t="s">
        <v>55</v>
      </c>
      <c r="J2825">
        <v>1</v>
      </c>
      <c r="K2825">
        <v>7410</v>
      </c>
      <c r="L2825" t="str">
        <f>IFERROR(INDEX(play_attribution!$B$2:$B$328,MATCH(A2825,play_attribution!$A$2:$A$328,0)),"")</f>
        <v/>
      </c>
      <c r="M2825" t="str">
        <f>VLOOKUP(H2825,seller_roster!$A$2:$B$85,2,FALSE)</f>
        <v>Frankie Vega</v>
      </c>
      <c r="N2825" t="str">
        <f>VLOOKUP(C2825,accounts!$A$2:$F$9615,2,FALSE)</f>
        <v>Wholesale &amp; Distribution</v>
      </c>
      <c r="O2825" t="str">
        <f>VLOOKUP(C2825,accounts!$A$2:$F$9615,3,FALSE)</f>
        <v>$2.5M-$5M</v>
      </c>
      <c r="P2825" t="str">
        <f>VLOOKUP(C2825,accounts!$A$2:$F$9615,5,FALSE)</f>
        <v>West</v>
      </c>
      <c r="Q2825" t="b">
        <f t="shared" si="45"/>
        <v>1</v>
      </c>
      <c r="R2825" t="e">
        <f>INDEX(removed_duplicate_rows!$A$5:$A$39,MATCH(wins!A2825,removed_duplicate_rows!$A$5:$A$39,0))</f>
        <v>#N/A</v>
      </c>
    </row>
    <row r="2826" spans="1:18" ht="15.75" customHeight="1" x14ac:dyDescent="0.2">
      <c r="A2826" t="s">
        <v>8607</v>
      </c>
      <c r="B2826" t="s">
        <v>8608</v>
      </c>
      <c r="C2826" t="s">
        <v>8609</v>
      </c>
      <c r="D2826" s="10">
        <v>45850</v>
      </c>
      <c r="E2826" t="s">
        <v>4832</v>
      </c>
      <c r="F2826">
        <v>10</v>
      </c>
      <c r="G2826" t="s">
        <v>374</v>
      </c>
      <c r="H2826" t="s">
        <v>398</v>
      </c>
      <c r="I2826" t="s">
        <v>55</v>
      </c>
      <c r="J2826">
        <v>1</v>
      </c>
      <c r="K2826">
        <v>5995</v>
      </c>
      <c r="L2826" t="str">
        <f>IFERROR(INDEX(play_attribution!$B$2:$B$328,MATCH(A2826,play_attribution!$A$2:$A$328,0)),"")</f>
        <v/>
      </c>
      <c r="M2826" t="str">
        <f>VLOOKUP(H2826,seller_roster!$A$2:$B$85,2,FALSE)</f>
        <v>Rowan Kim</v>
      </c>
      <c r="N2826" t="str">
        <f>VLOOKUP(C2826,accounts!$A$2:$F$9615,2,FALSE)</f>
        <v>Wholesale &amp; Distribution</v>
      </c>
      <c r="O2826" t="str">
        <f>VLOOKUP(C2826,accounts!$A$2:$F$9615,3,FALSE)</f>
        <v>$2.5M-$5M</v>
      </c>
      <c r="P2826" t="str">
        <f>VLOOKUP(C2826,accounts!$A$2:$F$9615,5,FALSE)</f>
        <v>Central</v>
      </c>
      <c r="Q2826" t="b">
        <f t="shared" si="45"/>
        <v>1</v>
      </c>
      <c r="R2826" t="e">
        <f>INDEX(removed_duplicate_rows!$A$5:$A$39,MATCH(wins!A2826,removed_duplicate_rows!$A$5:$A$39,0))</f>
        <v>#N/A</v>
      </c>
    </row>
    <row r="2827" spans="1:18" ht="15.75" customHeight="1" x14ac:dyDescent="0.2">
      <c r="A2827" t="s">
        <v>8610</v>
      </c>
      <c r="B2827" t="s">
        <v>8611</v>
      </c>
      <c r="C2827" t="s">
        <v>8612</v>
      </c>
      <c r="D2827" s="10">
        <v>45850</v>
      </c>
      <c r="E2827" t="s">
        <v>4832</v>
      </c>
      <c r="F2827">
        <v>10</v>
      </c>
      <c r="G2827" t="s">
        <v>374</v>
      </c>
      <c r="H2827" t="s">
        <v>379</v>
      </c>
      <c r="I2827" t="s">
        <v>55</v>
      </c>
      <c r="J2827">
        <v>1</v>
      </c>
      <c r="K2827">
        <v>7798</v>
      </c>
      <c r="L2827" t="str">
        <f>IFERROR(INDEX(play_attribution!$B$2:$B$328,MATCH(A2827,play_attribution!$A$2:$A$328,0)),"")</f>
        <v/>
      </c>
      <c r="M2827" t="str">
        <f>VLOOKUP(H2827,seller_roster!$A$2:$B$85,2,FALSE)</f>
        <v>Tatum Vega</v>
      </c>
      <c r="N2827" t="str">
        <f>VLOOKUP(C2827,accounts!$A$2:$F$9615,2,FALSE)</f>
        <v>Wholesale &amp; Distribution</v>
      </c>
      <c r="O2827" t="str">
        <f>VLOOKUP(C2827,accounts!$A$2:$F$9615,3,FALSE)</f>
        <v>$1M-$2.5M</v>
      </c>
      <c r="P2827" t="str">
        <f>VLOOKUP(C2827,accounts!$A$2:$F$9615,5,FALSE)</f>
        <v>Central</v>
      </c>
      <c r="Q2827" t="b">
        <f t="shared" si="45"/>
        <v>1</v>
      </c>
      <c r="R2827" t="e">
        <f>INDEX(removed_duplicate_rows!$A$5:$A$39,MATCH(wins!A2827,removed_duplicate_rows!$A$5:$A$39,0))</f>
        <v>#N/A</v>
      </c>
    </row>
    <row r="2828" spans="1:18" ht="15.75" customHeight="1" x14ac:dyDescent="0.2">
      <c r="A2828" t="s">
        <v>8613</v>
      </c>
      <c r="B2828" t="s">
        <v>8614</v>
      </c>
      <c r="C2828" t="s">
        <v>8615</v>
      </c>
      <c r="D2828" s="10">
        <v>45850</v>
      </c>
      <c r="E2828" t="s">
        <v>4832</v>
      </c>
      <c r="F2828">
        <v>10</v>
      </c>
      <c r="G2828" t="s">
        <v>374</v>
      </c>
      <c r="H2828" t="s">
        <v>417</v>
      </c>
      <c r="I2828" t="s">
        <v>55</v>
      </c>
      <c r="J2828">
        <v>1</v>
      </c>
      <c r="K2828">
        <v>10441</v>
      </c>
      <c r="L2828" t="str">
        <f>IFERROR(INDEX(play_attribution!$B$2:$B$328,MATCH(A2828,play_attribution!$A$2:$A$328,0)),"")</f>
        <v/>
      </c>
      <c r="M2828" t="str">
        <f>VLOOKUP(H2828,seller_roster!$A$2:$B$85,2,FALSE)</f>
        <v>Bryn Reyes</v>
      </c>
      <c r="N2828" t="str">
        <f>VLOOKUP(C2828,accounts!$A$2:$F$9615,2,FALSE)</f>
        <v>Hospitality Group</v>
      </c>
      <c r="O2828" t="str">
        <f>VLOOKUP(C2828,accounts!$A$2:$F$9615,3,FALSE)</f>
        <v>$2.5M-$5M</v>
      </c>
      <c r="P2828" t="str">
        <f>VLOOKUP(C2828,accounts!$A$2:$F$9615,5,FALSE)</f>
        <v>West</v>
      </c>
      <c r="Q2828" t="b">
        <f t="shared" si="45"/>
        <v>1</v>
      </c>
      <c r="R2828" t="e">
        <f>INDEX(removed_duplicate_rows!$A$5:$A$39,MATCH(wins!A2828,removed_duplicate_rows!$A$5:$A$39,0))</f>
        <v>#N/A</v>
      </c>
    </row>
    <row r="2829" spans="1:18" ht="15.75" customHeight="1" x14ac:dyDescent="0.2">
      <c r="A2829" t="s">
        <v>8616</v>
      </c>
      <c r="B2829" t="s">
        <v>8617</v>
      </c>
      <c r="C2829" t="s">
        <v>8618</v>
      </c>
      <c r="D2829" s="10">
        <v>45850</v>
      </c>
      <c r="E2829" t="s">
        <v>4832</v>
      </c>
      <c r="F2829">
        <v>10</v>
      </c>
      <c r="G2829" t="s">
        <v>374</v>
      </c>
      <c r="H2829" t="s">
        <v>383</v>
      </c>
      <c r="I2829" t="s">
        <v>55</v>
      </c>
      <c r="J2829">
        <v>1</v>
      </c>
      <c r="K2829">
        <v>4562</v>
      </c>
      <c r="L2829" t="str">
        <f>IFERROR(INDEX(play_attribution!$B$2:$B$328,MATCH(A2829,play_attribution!$A$2:$A$328,0)),"")</f>
        <v/>
      </c>
      <c r="M2829" t="str">
        <f>VLOOKUP(H2829,seller_roster!$A$2:$B$85,2,FALSE)</f>
        <v>Flor Ruiz</v>
      </c>
      <c r="N2829" t="str">
        <f>VLOOKUP(C2829,accounts!$A$2:$F$9615,2,FALSE)</f>
        <v>Manufacturing</v>
      </c>
      <c r="O2829" t="str">
        <f>VLOOKUP(C2829,accounts!$A$2:$F$9615,3,FALSE)</f>
        <v>$5M-$10M</v>
      </c>
      <c r="P2829" t="str">
        <f>VLOOKUP(C2829,accounts!$A$2:$F$9615,5,FALSE)</f>
        <v>West</v>
      </c>
      <c r="Q2829" t="b">
        <f t="shared" si="45"/>
        <v>1</v>
      </c>
      <c r="R2829" t="e">
        <f>INDEX(removed_duplicate_rows!$A$5:$A$39,MATCH(wins!A2829,removed_duplicate_rows!$A$5:$A$39,0))</f>
        <v>#N/A</v>
      </c>
    </row>
    <row r="2830" spans="1:18" ht="15.75" customHeight="1" x14ac:dyDescent="0.2">
      <c r="A2830" t="s">
        <v>8619</v>
      </c>
      <c r="B2830" t="s">
        <v>8620</v>
      </c>
      <c r="C2830" t="s">
        <v>8621</v>
      </c>
      <c r="D2830" s="10">
        <v>45850</v>
      </c>
      <c r="E2830" t="s">
        <v>4832</v>
      </c>
      <c r="F2830">
        <v>10</v>
      </c>
      <c r="G2830" t="s">
        <v>374</v>
      </c>
      <c r="H2830" t="s">
        <v>427</v>
      </c>
      <c r="I2830" t="s">
        <v>55</v>
      </c>
      <c r="J2830">
        <v>1</v>
      </c>
      <c r="K2830">
        <v>8485</v>
      </c>
      <c r="L2830" t="str">
        <f>IFERROR(INDEX(play_attribution!$B$2:$B$328,MATCH(A2830,play_attribution!$A$2:$A$328,0)),"")</f>
        <v/>
      </c>
      <c r="M2830" t="str">
        <f>VLOOKUP(H2830,seller_roster!$A$2:$B$85,2,FALSE)</f>
        <v>Peyton Moreau</v>
      </c>
      <c r="N2830" t="str">
        <f>VLOOKUP(C2830,accounts!$A$2:$F$9615,2,FALSE)</f>
        <v>Construction</v>
      </c>
      <c r="O2830" t="str">
        <f>VLOOKUP(C2830,accounts!$A$2:$F$9615,3,FALSE)</f>
        <v>$2.5M-$5M</v>
      </c>
      <c r="P2830" t="str">
        <f>VLOOKUP(C2830,accounts!$A$2:$F$9615,5,FALSE)</f>
        <v>West</v>
      </c>
      <c r="Q2830" t="b">
        <f t="shared" si="45"/>
        <v>1</v>
      </c>
      <c r="R2830" t="e">
        <f>INDEX(removed_duplicate_rows!$A$5:$A$39,MATCH(wins!A2830,removed_duplicate_rows!$A$5:$A$39,0))</f>
        <v>#N/A</v>
      </c>
    </row>
    <row r="2831" spans="1:18" ht="15.75" customHeight="1" x14ac:dyDescent="0.2">
      <c r="A2831" t="s">
        <v>8622</v>
      </c>
      <c r="B2831" t="s">
        <v>8623</v>
      </c>
      <c r="C2831" t="s">
        <v>8624</v>
      </c>
      <c r="D2831" s="10">
        <v>45850</v>
      </c>
      <c r="E2831" t="s">
        <v>4832</v>
      </c>
      <c r="F2831">
        <v>10</v>
      </c>
      <c r="G2831" t="s">
        <v>374</v>
      </c>
      <c r="H2831" t="s">
        <v>783</v>
      </c>
      <c r="I2831" t="s">
        <v>55</v>
      </c>
      <c r="J2831">
        <v>1</v>
      </c>
      <c r="K2831">
        <v>6829</v>
      </c>
      <c r="L2831" t="str">
        <f>IFERROR(INDEX(play_attribution!$B$2:$B$328,MATCH(A2831,play_attribution!$A$2:$A$328,0)),"")</f>
        <v/>
      </c>
      <c r="M2831" t="str">
        <f>VLOOKUP(H2831,seller_roster!$A$2:$B$85,2,FALSE)</f>
        <v>Omar Tran</v>
      </c>
      <c r="N2831" t="str">
        <f>VLOOKUP(C2831,accounts!$A$2:$F$9615,2,FALSE)</f>
        <v>Healthcare Services</v>
      </c>
      <c r="O2831" t="str">
        <f>VLOOKUP(C2831,accounts!$A$2:$F$9615,3,FALSE)</f>
        <v>$2.5M-$5M</v>
      </c>
      <c r="P2831" t="str">
        <f>VLOOKUP(C2831,accounts!$A$2:$F$9615,5,FALSE)</f>
        <v>West</v>
      </c>
      <c r="Q2831" t="b">
        <f t="shared" si="45"/>
        <v>1</v>
      </c>
      <c r="R2831" t="e">
        <f>INDEX(removed_duplicate_rows!$A$5:$A$39,MATCH(wins!A2831,removed_duplicate_rows!$A$5:$A$39,0))</f>
        <v>#N/A</v>
      </c>
    </row>
    <row r="2832" spans="1:18" ht="15.75" customHeight="1" x14ac:dyDescent="0.2">
      <c r="A2832" t="s">
        <v>8625</v>
      </c>
      <c r="B2832" t="s">
        <v>8626</v>
      </c>
      <c r="C2832" t="s">
        <v>8627</v>
      </c>
      <c r="D2832" s="10">
        <v>45850</v>
      </c>
      <c r="E2832" t="s">
        <v>4832</v>
      </c>
      <c r="F2832">
        <v>10</v>
      </c>
      <c r="G2832" t="s">
        <v>374</v>
      </c>
      <c r="H2832" t="s">
        <v>379</v>
      </c>
      <c r="I2832" t="s">
        <v>55</v>
      </c>
      <c r="J2832">
        <v>1</v>
      </c>
      <c r="K2832">
        <v>6593</v>
      </c>
      <c r="L2832" t="str">
        <f>IFERROR(INDEX(play_attribution!$B$2:$B$328,MATCH(A2832,play_attribution!$A$2:$A$328,0)),"")</f>
        <v/>
      </c>
      <c r="M2832" t="str">
        <f>VLOOKUP(H2832,seller_roster!$A$2:$B$85,2,FALSE)</f>
        <v>Tatum Vega</v>
      </c>
      <c r="N2832" t="str">
        <f>VLOOKUP(C2832,accounts!$A$2:$F$9615,2,FALSE)</f>
        <v>Wholesale &amp; Distribution</v>
      </c>
      <c r="O2832" t="str">
        <f>VLOOKUP(C2832,accounts!$A$2:$F$9615,3,FALSE)</f>
        <v>$2.5M-$5M</v>
      </c>
      <c r="P2832" t="str">
        <f>VLOOKUP(C2832,accounts!$A$2:$F$9615,5,FALSE)</f>
        <v>Central</v>
      </c>
      <c r="Q2832" t="b">
        <f t="shared" si="45"/>
        <v>1</v>
      </c>
      <c r="R2832" t="e">
        <f>INDEX(removed_duplicate_rows!$A$5:$A$39,MATCH(wins!A2832,removed_duplicate_rows!$A$5:$A$39,0))</f>
        <v>#N/A</v>
      </c>
    </row>
    <row r="2833" spans="1:18" ht="15.75" customHeight="1" x14ac:dyDescent="0.2">
      <c r="A2833" t="s">
        <v>8628</v>
      </c>
      <c r="B2833" t="s">
        <v>8629</v>
      </c>
      <c r="C2833" t="s">
        <v>8630</v>
      </c>
      <c r="D2833" s="10">
        <v>45850</v>
      </c>
      <c r="E2833" t="s">
        <v>4832</v>
      </c>
      <c r="F2833">
        <v>10</v>
      </c>
      <c r="G2833" t="s">
        <v>374</v>
      </c>
      <c r="H2833" t="s">
        <v>413</v>
      </c>
      <c r="I2833" t="s">
        <v>55</v>
      </c>
      <c r="J2833">
        <v>1</v>
      </c>
      <c r="K2833">
        <v>4807</v>
      </c>
      <c r="L2833" t="str">
        <f>IFERROR(INDEX(play_attribution!$B$2:$B$328,MATCH(A2833,play_attribution!$A$2:$A$328,0)),"")</f>
        <v/>
      </c>
      <c r="M2833" t="str">
        <f>VLOOKUP(H2833,seller_roster!$A$2:$B$85,2,FALSE)</f>
        <v>Phoenix Doyle</v>
      </c>
      <c r="N2833" t="str">
        <f>VLOOKUP(C2833,accounts!$A$2:$F$9615,2,FALSE)</f>
        <v>Field Services</v>
      </c>
      <c r="O2833" t="str">
        <f>VLOOKUP(C2833,accounts!$A$2:$F$9615,3,FALSE)</f>
        <v>&lt;$1M</v>
      </c>
      <c r="P2833" t="str">
        <f>VLOOKUP(C2833,accounts!$A$2:$F$9615,5,FALSE)</f>
        <v>Central</v>
      </c>
      <c r="Q2833" t="b">
        <f t="shared" si="45"/>
        <v>1</v>
      </c>
      <c r="R2833" t="e">
        <f>INDEX(removed_duplicate_rows!$A$5:$A$39,MATCH(wins!A2833,removed_duplicate_rows!$A$5:$A$39,0))</f>
        <v>#N/A</v>
      </c>
    </row>
    <row r="2834" spans="1:18" ht="15.75" customHeight="1" x14ac:dyDescent="0.2">
      <c r="A2834" t="s">
        <v>8631</v>
      </c>
      <c r="B2834" t="s">
        <v>8632</v>
      </c>
      <c r="C2834" t="s">
        <v>8633</v>
      </c>
      <c r="D2834" s="10">
        <v>45850</v>
      </c>
      <c r="E2834" t="s">
        <v>4832</v>
      </c>
      <c r="F2834">
        <v>10</v>
      </c>
      <c r="G2834" t="s">
        <v>374</v>
      </c>
      <c r="H2834" t="s">
        <v>402</v>
      </c>
      <c r="I2834" t="s">
        <v>55</v>
      </c>
      <c r="J2834">
        <v>1</v>
      </c>
      <c r="K2834">
        <v>8691</v>
      </c>
      <c r="L2834" t="str">
        <f>IFERROR(INDEX(play_attribution!$B$2:$B$328,MATCH(A2834,play_attribution!$A$2:$A$328,0)),"")</f>
        <v/>
      </c>
      <c r="M2834" t="str">
        <f>VLOOKUP(H2834,seller_roster!$A$2:$B$85,2,FALSE)</f>
        <v>Frankie Vega</v>
      </c>
      <c r="N2834" t="str">
        <f>VLOOKUP(C2834,accounts!$A$2:$F$9615,2,FALSE)</f>
        <v>Retail Multi-Location</v>
      </c>
      <c r="O2834" t="str">
        <f>VLOOKUP(C2834,accounts!$A$2:$F$9615,3,FALSE)</f>
        <v>&lt;$1M</v>
      </c>
      <c r="P2834" t="str">
        <f>VLOOKUP(C2834,accounts!$A$2:$F$9615,5,FALSE)</f>
        <v>East</v>
      </c>
      <c r="Q2834" t="b">
        <f t="shared" si="45"/>
        <v>1</v>
      </c>
      <c r="R2834" t="e">
        <f>INDEX(removed_duplicate_rows!$A$5:$A$39,MATCH(wins!A2834,removed_duplicate_rows!$A$5:$A$39,0))</f>
        <v>#N/A</v>
      </c>
    </row>
    <row r="2835" spans="1:18" ht="15.75" customHeight="1" x14ac:dyDescent="0.2">
      <c r="A2835" t="s">
        <v>8634</v>
      </c>
      <c r="B2835" t="s">
        <v>8635</v>
      </c>
      <c r="C2835" t="s">
        <v>8636</v>
      </c>
      <c r="D2835" s="10">
        <v>45850</v>
      </c>
      <c r="E2835" t="s">
        <v>4832</v>
      </c>
      <c r="F2835">
        <v>10</v>
      </c>
      <c r="G2835" t="s">
        <v>374</v>
      </c>
      <c r="H2835" t="s">
        <v>413</v>
      </c>
      <c r="I2835" t="s">
        <v>55</v>
      </c>
      <c r="J2835">
        <v>1</v>
      </c>
      <c r="K2835">
        <v>6850</v>
      </c>
      <c r="L2835" t="str">
        <f>IFERROR(INDEX(play_attribution!$B$2:$B$328,MATCH(A2835,play_attribution!$A$2:$A$328,0)),"")</f>
        <v/>
      </c>
      <c r="M2835" t="str">
        <f>VLOOKUP(H2835,seller_roster!$A$2:$B$85,2,FALSE)</f>
        <v>Phoenix Doyle</v>
      </c>
      <c r="N2835" t="str">
        <f>VLOOKUP(C2835,accounts!$A$2:$F$9615,2,FALSE)</f>
        <v>Manufacturing</v>
      </c>
      <c r="O2835" t="str">
        <f>VLOOKUP(C2835,accounts!$A$2:$F$9615,3,FALSE)</f>
        <v>$2.5M-$5M</v>
      </c>
      <c r="P2835" t="str">
        <f>VLOOKUP(C2835,accounts!$A$2:$F$9615,5,FALSE)</f>
        <v>Central</v>
      </c>
      <c r="Q2835" t="b">
        <f t="shared" si="45"/>
        <v>1</v>
      </c>
      <c r="R2835" t="e">
        <f>INDEX(removed_duplicate_rows!$A$5:$A$39,MATCH(wins!A2835,removed_duplicate_rows!$A$5:$A$39,0))</f>
        <v>#N/A</v>
      </c>
    </row>
    <row r="2836" spans="1:18" ht="15.75" customHeight="1" x14ac:dyDescent="0.2">
      <c r="A2836" t="s">
        <v>8637</v>
      </c>
      <c r="B2836" t="s">
        <v>8638</v>
      </c>
      <c r="C2836" t="s">
        <v>8639</v>
      </c>
      <c r="D2836" s="10">
        <v>45850</v>
      </c>
      <c r="E2836" t="s">
        <v>4832</v>
      </c>
      <c r="F2836">
        <v>10</v>
      </c>
      <c r="G2836" t="s">
        <v>374</v>
      </c>
      <c r="H2836" t="s">
        <v>413</v>
      </c>
      <c r="I2836" t="s">
        <v>55</v>
      </c>
      <c r="J2836">
        <v>1</v>
      </c>
      <c r="K2836">
        <v>5353</v>
      </c>
      <c r="L2836" t="str">
        <f>IFERROR(INDEX(play_attribution!$B$2:$B$328,MATCH(A2836,play_attribution!$A$2:$A$328,0)),"")</f>
        <v/>
      </c>
      <c r="M2836" t="str">
        <f>VLOOKUP(H2836,seller_roster!$A$2:$B$85,2,FALSE)</f>
        <v>Phoenix Doyle</v>
      </c>
      <c r="N2836" t="str">
        <f>VLOOKUP(C2836,accounts!$A$2:$F$9615,2,FALSE)</f>
        <v>Professional Services</v>
      </c>
      <c r="O2836" t="str">
        <f>VLOOKUP(C2836,accounts!$A$2:$F$9615,3,FALSE)</f>
        <v>$5M-$10M</v>
      </c>
      <c r="P2836" t="str">
        <f>VLOOKUP(C2836,accounts!$A$2:$F$9615,5,FALSE)</f>
        <v>West</v>
      </c>
      <c r="Q2836" t="b">
        <f t="shared" si="45"/>
        <v>1</v>
      </c>
      <c r="R2836" t="e">
        <f>INDEX(removed_duplicate_rows!$A$5:$A$39,MATCH(wins!A2836,removed_duplicate_rows!$A$5:$A$39,0))</f>
        <v>#N/A</v>
      </c>
    </row>
    <row r="2837" spans="1:18" ht="15.75" customHeight="1" x14ac:dyDescent="0.2">
      <c r="A2837" t="s">
        <v>8640</v>
      </c>
      <c r="B2837" t="s">
        <v>8641</v>
      </c>
      <c r="C2837" t="s">
        <v>8642</v>
      </c>
      <c r="D2837" s="10">
        <v>45850</v>
      </c>
      <c r="E2837" t="s">
        <v>4832</v>
      </c>
      <c r="F2837">
        <v>10</v>
      </c>
      <c r="G2837" t="s">
        <v>374</v>
      </c>
      <c r="H2837" t="s">
        <v>383</v>
      </c>
      <c r="I2837" t="s">
        <v>55</v>
      </c>
      <c r="J2837">
        <v>1</v>
      </c>
      <c r="K2837">
        <v>7479</v>
      </c>
      <c r="L2837" t="str">
        <f>IFERROR(INDEX(play_attribution!$B$2:$B$328,MATCH(A2837,play_attribution!$A$2:$A$328,0)),"")</f>
        <v/>
      </c>
      <c r="M2837" t="str">
        <f>VLOOKUP(H2837,seller_roster!$A$2:$B$85,2,FALSE)</f>
        <v>Flor Ruiz</v>
      </c>
      <c r="N2837" t="str">
        <f>VLOOKUP(C2837,accounts!$A$2:$F$9615,2,FALSE)</f>
        <v>Construction</v>
      </c>
      <c r="O2837" t="str">
        <f>VLOOKUP(C2837,accounts!$A$2:$F$9615,3,FALSE)</f>
        <v>$1M-$2.5M</v>
      </c>
      <c r="P2837" t="str">
        <f>VLOOKUP(C2837,accounts!$A$2:$F$9615,5,FALSE)</f>
        <v>West</v>
      </c>
      <c r="Q2837" t="b">
        <f t="shared" si="45"/>
        <v>1</v>
      </c>
      <c r="R2837" t="e">
        <f>INDEX(removed_duplicate_rows!$A$5:$A$39,MATCH(wins!A2837,removed_duplicate_rows!$A$5:$A$39,0))</f>
        <v>#N/A</v>
      </c>
    </row>
    <row r="2838" spans="1:18" ht="15.75" customHeight="1" x14ac:dyDescent="0.2">
      <c r="A2838" t="s">
        <v>8643</v>
      </c>
      <c r="B2838" t="s">
        <v>8644</v>
      </c>
      <c r="C2838" t="s">
        <v>8645</v>
      </c>
      <c r="D2838" s="10">
        <v>45850</v>
      </c>
      <c r="E2838" t="s">
        <v>4832</v>
      </c>
      <c r="F2838">
        <v>10</v>
      </c>
      <c r="G2838" t="s">
        <v>374</v>
      </c>
      <c r="H2838" t="s">
        <v>417</v>
      </c>
      <c r="I2838" t="s">
        <v>55</v>
      </c>
      <c r="J2838">
        <v>1</v>
      </c>
      <c r="K2838">
        <v>5359</v>
      </c>
      <c r="L2838" t="str">
        <f>IFERROR(INDEX(play_attribution!$B$2:$B$328,MATCH(A2838,play_attribution!$A$2:$A$328,0)),"")</f>
        <v/>
      </c>
      <c r="M2838" t="str">
        <f>VLOOKUP(H2838,seller_roster!$A$2:$B$85,2,FALSE)</f>
        <v>Bryn Reyes</v>
      </c>
      <c r="N2838" t="str">
        <f>VLOOKUP(C2838,accounts!$A$2:$F$9615,2,FALSE)</f>
        <v>Field Services</v>
      </c>
      <c r="O2838" t="str">
        <f>VLOOKUP(C2838,accounts!$A$2:$F$9615,3,FALSE)</f>
        <v>$2.5M-$5M</v>
      </c>
      <c r="P2838" t="str">
        <f>VLOOKUP(C2838,accounts!$A$2:$F$9615,5,FALSE)</f>
        <v>West</v>
      </c>
      <c r="Q2838" t="b">
        <f t="shared" si="45"/>
        <v>1</v>
      </c>
      <c r="R2838" t="e">
        <f>INDEX(removed_duplicate_rows!$A$5:$A$39,MATCH(wins!A2838,removed_duplicate_rows!$A$5:$A$39,0))</f>
        <v>#N/A</v>
      </c>
    </row>
    <row r="2839" spans="1:18" ht="15.75" customHeight="1" x14ac:dyDescent="0.2">
      <c r="A2839" t="s">
        <v>8646</v>
      </c>
      <c r="B2839" t="s">
        <v>8647</v>
      </c>
      <c r="C2839" t="s">
        <v>8648</v>
      </c>
      <c r="D2839" s="10">
        <v>45850</v>
      </c>
      <c r="E2839" t="s">
        <v>4832</v>
      </c>
      <c r="F2839">
        <v>10</v>
      </c>
      <c r="G2839" t="s">
        <v>374</v>
      </c>
      <c r="H2839" t="s">
        <v>832</v>
      </c>
      <c r="I2839" t="s">
        <v>55</v>
      </c>
      <c r="J2839">
        <v>1</v>
      </c>
      <c r="K2839">
        <v>7366</v>
      </c>
      <c r="L2839" t="str">
        <f>IFERROR(INDEX(play_attribution!$B$2:$B$328,MATCH(A2839,play_attribution!$A$2:$A$328,0)),"")</f>
        <v/>
      </c>
      <c r="M2839" t="str">
        <f>VLOOKUP(H2839,seller_roster!$A$2:$B$85,2,FALSE)</f>
        <v>Noel Nkemelu</v>
      </c>
      <c r="N2839" t="str">
        <f>VLOOKUP(C2839,accounts!$A$2:$F$9615,2,FALSE)</f>
        <v>Manufacturing</v>
      </c>
      <c r="O2839" t="str">
        <f>VLOOKUP(C2839,accounts!$A$2:$F$9615,3,FALSE)</f>
        <v>$5M-$10M</v>
      </c>
      <c r="P2839" t="str">
        <f>VLOOKUP(C2839,accounts!$A$2:$F$9615,5,FALSE)</f>
        <v>West</v>
      </c>
      <c r="Q2839" t="b">
        <f t="shared" si="45"/>
        <v>1</v>
      </c>
      <c r="R2839" t="e">
        <f>INDEX(removed_duplicate_rows!$A$5:$A$39,MATCH(wins!A2839,removed_duplicate_rows!$A$5:$A$39,0))</f>
        <v>#N/A</v>
      </c>
    </row>
    <row r="2840" spans="1:18" ht="15.75" customHeight="1" x14ac:dyDescent="0.2">
      <c r="A2840" t="s">
        <v>8649</v>
      </c>
      <c r="B2840" t="s">
        <v>8650</v>
      </c>
      <c r="C2840" t="s">
        <v>8651</v>
      </c>
      <c r="D2840" s="10">
        <v>45850</v>
      </c>
      <c r="E2840" t="s">
        <v>4832</v>
      </c>
      <c r="F2840">
        <v>10</v>
      </c>
      <c r="G2840" t="s">
        <v>374</v>
      </c>
      <c r="H2840" t="s">
        <v>375</v>
      </c>
      <c r="I2840" t="s">
        <v>55</v>
      </c>
      <c r="J2840">
        <v>1</v>
      </c>
      <c r="K2840">
        <v>7534</v>
      </c>
      <c r="L2840" t="str">
        <f>IFERROR(INDEX(play_attribution!$B$2:$B$328,MATCH(A2840,play_attribution!$A$2:$A$328,0)),"")</f>
        <v/>
      </c>
      <c r="M2840" t="str">
        <f>VLOOKUP(H2840,seller_roster!$A$2:$B$85,2,FALSE)</f>
        <v>Sol Lindqvist</v>
      </c>
      <c r="N2840" t="str">
        <f>VLOOKUP(C2840,accounts!$A$2:$F$9615,2,FALSE)</f>
        <v>Manufacturing</v>
      </c>
      <c r="O2840" t="str">
        <f>VLOOKUP(C2840,accounts!$A$2:$F$9615,3,FALSE)</f>
        <v>$5M-$10M</v>
      </c>
      <c r="P2840" t="str">
        <f>VLOOKUP(C2840,accounts!$A$2:$F$9615,5,FALSE)</f>
        <v>West</v>
      </c>
      <c r="Q2840" t="b">
        <f t="shared" si="45"/>
        <v>1</v>
      </c>
      <c r="R2840" t="e">
        <f>INDEX(removed_duplicate_rows!$A$5:$A$39,MATCH(wins!A2840,removed_duplicate_rows!$A$5:$A$39,0))</f>
        <v>#N/A</v>
      </c>
    </row>
    <row r="2841" spans="1:18" ht="15.75" customHeight="1" x14ac:dyDescent="0.2">
      <c r="A2841" t="s">
        <v>8652</v>
      </c>
      <c r="B2841" t="s">
        <v>8653</v>
      </c>
      <c r="C2841" t="s">
        <v>8654</v>
      </c>
      <c r="D2841" s="10">
        <v>45857</v>
      </c>
      <c r="E2841" t="s">
        <v>4832</v>
      </c>
      <c r="F2841">
        <v>11</v>
      </c>
      <c r="G2841" t="s">
        <v>53</v>
      </c>
      <c r="H2841" t="s">
        <v>69</v>
      </c>
      <c r="I2841" t="s">
        <v>55</v>
      </c>
      <c r="J2841">
        <v>1</v>
      </c>
      <c r="K2841">
        <v>11870</v>
      </c>
      <c r="L2841" t="str">
        <f>IFERROR(INDEX(play_attribution!$B$2:$B$328,MATCH(A2841,play_attribution!$A$2:$A$328,0)),"")</f>
        <v/>
      </c>
      <c r="M2841" t="str">
        <f>VLOOKUP(H2841,seller_roster!$A$2:$B$85,2,FALSE)</f>
        <v>Uma Moreau</v>
      </c>
      <c r="N2841" t="str">
        <f>VLOOKUP(C2841,accounts!$A$2:$F$9615,2,FALSE)</f>
        <v>Manufacturing</v>
      </c>
      <c r="O2841" t="str">
        <f>VLOOKUP(C2841,accounts!$A$2:$F$9615,3,FALSE)</f>
        <v>$2.5M-$5M</v>
      </c>
      <c r="P2841" t="str">
        <f>VLOOKUP(C2841,accounts!$A$2:$F$9615,5,FALSE)</f>
        <v>West</v>
      </c>
      <c r="Q2841" t="b">
        <f t="shared" si="45"/>
        <v>1</v>
      </c>
      <c r="R2841" t="e">
        <f>INDEX(removed_duplicate_rows!$A$5:$A$39,MATCH(wins!A2841,removed_duplicate_rows!$A$5:$A$39,0))</f>
        <v>#N/A</v>
      </c>
    </row>
    <row r="2842" spans="1:18" ht="15.75" customHeight="1" x14ac:dyDescent="0.2">
      <c r="A2842" t="s">
        <v>8655</v>
      </c>
      <c r="B2842" t="s">
        <v>8656</v>
      </c>
      <c r="C2842" t="s">
        <v>8657</v>
      </c>
      <c r="D2842" s="10">
        <v>45857</v>
      </c>
      <c r="E2842" t="s">
        <v>4832</v>
      </c>
      <c r="F2842">
        <v>11</v>
      </c>
      <c r="G2842" t="s">
        <v>53</v>
      </c>
      <c r="H2842" t="s">
        <v>65</v>
      </c>
      <c r="I2842" t="s">
        <v>55</v>
      </c>
      <c r="J2842">
        <v>1</v>
      </c>
      <c r="K2842">
        <v>19897</v>
      </c>
      <c r="L2842" t="str">
        <f>IFERROR(INDEX(play_attribution!$B$2:$B$328,MATCH(A2842,play_attribution!$A$2:$A$328,0)),"")</f>
        <v/>
      </c>
      <c r="M2842" t="str">
        <f>VLOOKUP(H2842,seller_roster!$A$2:$B$85,2,FALSE)</f>
        <v>Bryn Moreau</v>
      </c>
      <c r="N2842" t="str">
        <f>VLOOKUP(C2842,accounts!$A$2:$F$9615,2,FALSE)</f>
        <v>Wholesale &amp; Distribution</v>
      </c>
      <c r="O2842" t="str">
        <f>VLOOKUP(C2842,accounts!$A$2:$F$9615,3,FALSE)</f>
        <v>$5M-$10M</v>
      </c>
      <c r="P2842" t="str">
        <f>VLOOKUP(C2842,accounts!$A$2:$F$9615,5,FALSE)</f>
        <v>Central</v>
      </c>
      <c r="Q2842" t="b">
        <f t="shared" si="45"/>
        <v>1</v>
      </c>
      <c r="R2842" t="e">
        <f>INDEX(removed_duplicate_rows!$A$5:$A$39,MATCH(wins!A2842,removed_duplicate_rows!$A$5:$A$39,0))</f>
        <v>#N/A</v>
      </c>
    </row>
    <row r="2843" spans="1:18" ht="15.75" customHeight="1" x14ac:dyDescent="0.2">
      <c r="A2843" t="s">
        <v>8658</v>
      </c>
      <c r="B2843" t="s">
        <v>8659</v>
      </c>
      <c r="C2843" t="s">
        <v>8660</v>
      </c>
      <c r="D2843" s="10">
        <v>45857</v>
      </c>
      <c r="E2843" t="s">
        <v>4832</v>
      </c>
      <c r="F2843">
        <v>11</v>
      </c>
      <c r="G2843" t="s">
        <v>53</v>
      </c>
      <c r="H2843" t="s">
        <v>3729</v>
      </c>
      <c r="I2843" t="s">
        <v>55</v>
      </c>
      <c r="J2843">
        <v>1</v>
      </c>
      <c r="K2843">
        <v>29173</v>
      </c>
      <c r="L2843" t="str">
        <f>IFERROR(INDEX(play_attribution!$B$2:$B$328,MATCH(A2843,play_attribution!$A$2:$A$328,0)),"")</f>
        <v/>
      </c>
      <c r="M2843" t="str">
        <f>VLOOKUP(H2843,seller_roster!$A$2:$B$85,2,FALSE)</f>
        <v>True Ito</v>
      </c>
      <c r="N2843" t="str">
        <f>VLOOKUP(C2843,accounts!$A$2:$F$9615,2,FALSE)</f>
        <v>Healthcare Services</v>
      </c>
      <c r="O2843" t="str">
        <f>VLOOKUP(C2843,accounts!$A$2:$F$9615,3,FALSE)</f>
        <v>$5M-$10M</v>
      </c>
      <c r="P2843" t="str">
        <f>VLOOKUP(C2843,accounts!$A$2:$F$9615,5,FALSE)</f>
        <v>East</v>
      </c>
      <c r="Q2843" t="b">
        <f t="shared" si="45"/>
        <v>1</v>
      </c>
      <c r="R2843" t="e">
        <f>INDEX(removed_duplicate_rows!$A$5:$A$39,MATCH(wins!A2843,removed_duplicate_rows!$A$5:$A$39,0))</f>
        <v>#N/A</v>
      </c>
    </row>
    <row r="2844" spans="1:18" ht="15.75" customHeight="1" x14ac:dyDescent="0.2">
      <c r="A2844" t="s">
        <v>8661</v>
      </c>
      <c r="B2844" t="s">
        <v>8662</v>
      </c>
      <c r="C2844" t="s">
        <v>8663</v>
      </c>
      <c r="D2844" s="10">
        <v>45857</v>
      </c>
      <c r="E2844" t="s">
        <v>4832</v>
      </c>
      <c r="F2844">
        <v>11</v>
      </c>
      <c r="G2844" t="s">
        <v>53</v>
      </c>
      <c r="H2844" t="s">
        <v>54</v>
      </c>
      <c r="I2844" t="s">
        <v>55</v>
      </c>
      <c r="J2844">
        <v>1</v>
      </c>
      <c r="K2844">
        <v>7179</v>
      </c>
      <c r="L2844" t="str">
        <f>IFERROR(INDEX(play_attribution!$B$2:$B$328,MATCH(A2844,play_attribution!$A$2:$A$328,0)),"")</f>
        <v/>
      </c>
      <c r="M2844" t="str">
        <f>VLOOKUP(H2844,seller_roster!$A$2:$B$85,2,FALSE)</f>
        <v>Rhea Okafor</v>
      </c>
      <c r="N2844" t="str">
        <f>VLOOKUP(C2844,accounts!$A$2:$F$9615,2,FALSE)</f>
        <v>Healthcare Services</v>
      </c>
      <c r="O2844" t="str">
        <f>VLOOKUP(C2844,accounts!$A$2:$F$9615,3,FALSE)</f>
        <v>&gt;$10M</v>
      </c>
      <c r="P2844" t="str">
        <f>VLOOKUP(C2844,accounts!$A$2:$F$9615,5,FALSE)</f>
        <v>Central</v>
      </c>
      <c r="Q2844" t="b">
        <f t="shared" si="45"/>
        <v>1</v>
      </c>
      <c r="R2844" t="e">
        <f>INDEX(removed_duplicate_rows!$A$5:$A$39,MATCH(wins!A2844,removed_duplicate_rows!$A$5:$A$39,0))</f>
        <v>#N/A</v>
      </c>
    </row>
    <row r="2845" spans="1:18" ht="15.75" customHeight="1" x14ac:dyDescent="0.2">
      <c r="A2845" t="s">
        <v>8664</v>
      </c>
      <c r="B2845" t="s">
        <v>8665</v>
      </c>
      <c r="C2845" t="s">
        <v>8666</v>
      </c>
      <c r="D2845" s="10">
        <v>45857</v>
      </c>
      <c r="E2845" t="s">
        <v>4832</v>
      </c>
      <c r="F2845">
        <v>11</v>
      </c>
      <c r="G2845" t="s">
        <v>53</v>
      </c>
      <c r="H2845" t="s">
        <v>1208</v>
      </c>
      <c r="I2845" t="s">
        <v>55</v>
      </c>
      <c r="J2845">
        <v>1</v>
      </c>
      <c r="K2845">
        <v>9638</v>
      </c>
      <c r="L2845" t="str">
        <f>IFERROR(INDEX(play_attribution!$B$2:$B$328,MATCH(A2845,play_attribution!$A$2:$A$328,0)),"")</f>
        <v/>
      </c>
      <c r="M2845" t="str">
        <f>VLOOKUP(H2845,seller_roster!$A$2:$B$85,2,FALSE)</f>
        <v>Eden Okafor</v>
      </c>
      <c r="N2845" t="str">
        <f>VLOOKUP(C2845,accounts!$A$2:$F$9615,2,FALSE)</f>
        <v>Retail Multi-Location</v>
      </c>
      <c r="O2845" t="str">
        <f>VLOOKUP(C2845,accounts!$A$2:$F$9615,3,FALSE)</f>
        <v>$5M-$10M</v>
      </c>
      <c r="P2845" t="str">
        <f>VLOOKUP(C2845,accounts!$A$2:$F$9615,5,FALSE)</f>
        <v>East</v>
      </c>
      <c r="Q2845" t="b">
        <f t="shared" si="45"/>
        <v>1</v>
      </c>
      <c r="R2845" t="e">
        <f>INDEX(removed_duplicate_rows!$A$5:$A$39,MATCH(wins!A2845,removed_duplicate_rows!$A$5:$A$39,0))</f>
        <v>#N/A</v>
      </c>
    </row>
    <row r="2846" spans="1:18" ht="15.75" customHeight="1" x14ac:dyDescent="0.2">
      <c r="A2846" t="s">
        <v>8667</v>
      </c>
      <c r="B2846" t="s">
        <v>8668</v>
      </c>
      <c r="C2846" t="s">
        <v>8669</v>
      </c>
      <c r="D2846" s="10">
        <v>45857</v>
      </c>
      <c r="E2846" t="s">
        <v>4832</v>
      </c>
      <c r="F2846">
        <v>11</v>
      </c>
      <c r="G2846" t="s">
        <v>53</v>
      </c>
      <c r="H2846" t="s">
        <v>69</v>
      </c>
      <c r="I2846" t="s">
        <v>55</v>
      </c>
      <c r="J2846">
        <v>1</v>
      </c>
      <c r="K2846">
        <v>13974</v>
      </c>
      <c r="L2846" t="str">
        <f>IFERROR(INDEX(play_attribution!$B$2:$B$328,MATCH(A2846,play_attribution!$A$2:$A$328,0)),"")</f>
        <v/>
      </c>
      <c r="M2846" t="str">
        <f>VLOOKUP(H2846,seller_roster!$A$2:$B$85,2,FALSE)</f>
        <v>Uma Moreau</v>
      </c>
      <c r="N2846" t="str">
        <f>VLOOKUP(C2846,accounts!$A$2:$F$9615,2,FALSE)</f>
        <v>Nonprofit</v>
      </c>
      <c r="O2846" t="str">
        <f>VLOOKUP(C2846,accounts!$A$2:$F$9615,3,FALSE)</f>
        <v>&gt;$10M</v>
      </c>
      <c r="P2846" t="str">
        <f>VLOOKUP(C2846,accounts!$A$2:$F$9615,5,FALSE)</f>
        <v>East</v>
      </c>
      <c r="Q2846" t="b">
        <f t="shared" si="45"/>
        <v>1</v>
      </c>
      <c r="R2846" t="e">
        <f>INDEX(removed_duplicate_rows!$A$5:$A$39,MATCH(wins!A2846,removed_duplicate_rows!$A$5:$A$39,0))</f>
        <v>#N/A</v>
      </c>
    </row>
    <row r="2847" spans="1:18" ht="15.75" customHeight="1" x14ac:dyDescent="0.2">
      <c r="A2847" t="s">
        <v>8670</v>
      </c>
      <c r="B2847" t="s">
        <v>8671</v>
      </c>
      <c r="C2847" t="s">
        <v>8672</v>
      </c>
      <c r="D2847" s="10">
        <v>45857</v>
      </c>
      <c r="E2847" t="s">
        <v>4832</v>
      </c>
      <c r="F2847">
        <v>11</v>
      </c>
      <c r="G2847" t="s">
        <v>77</v>
      </c>
      <c r="H2847" t="s">
        <v>177</v>
      </c>
      <c r="I2847" t="s">
        <v>79</v>
      </c>
      <c r="J2847">
        <v>1</v>
      </c>
      <c r="K2847">
        <v>8544</v>
      </c>
      <c r="L2847" t="str">
        <f>IFERROR(INDEX(play_attribution!$B$2:$B$328,MATCH(A2847,play_attribution!$A$2:$A$328,0)),"")</f>
        <v/>
      </c>
      <c r="M2847" t="str">
        <f>VLOOKUP(H2847,seller_roster!$A$2:$B$85,2,FALSE)</f>
        <v>Gray Marsh</v>
      </c>
      <c r="N2847" t="str">
        <f>VLOOKUP(C2847,accounts!$A$2:$F$9615,2,FALSE)</f>
        <v>Healthcare Services</v>
      </c>
      <c r="O2847" t="str">
        <f>VLOOKUP(C2847,accounts!$A$2:$F$9615,3,FALSE)</f>
        <v>&lt;$1M</v>
      </c>
      <c r="P2847" t="str">
        <f>VLOOKUP(C2847,accounts!$A$2:$F$9615,5,FALSE)</f>
        <v>West</v>
      </c>
      <c r="Q2847" t="b">
        <f t="shared" si="45"/>
        <v>1</v>
      </c>
      <c r="R2847" t="e">
        <f>INDEX(removed_duplicate_rows!$A$5:$A$39,MATCH(wins!A2847,removed_duplicate_rows!$A$5:$A$39,0))</f>
        <v>#N/A</v>
      </c>
    </row>
    <row r="2848" spans="1:18" ht="15.75" customHeight="1" x14ac:dyDescent="0.2">
      <c r="A2848" t="s">
        <v>8673</v>
      </c>
      <c r="B2848" t="s">
        <v>8674</v>
      </c>
      <c r="C2848" t="s">
        <v>8675</v>
      </c>
      <c r="D2848" s="10">
        <v>45857</v>
      </c>
      <c r="E2848" t="s">
        <v>4832</v>
      </c>
      <c r="F2848">
        <v>11</v>
      </c>
      <c r="G2848" t="s">
        <v>77</v>
      </c>
      <c r="H2848" t="s">
        <v>151</v>
      </c>
      <c r="I2848" t="s">
        <v>79</v>
      </c>
      <c r="J2848">
        <v>1</v>
      </c>
      <c r="K2848">
        <v>6534</v>
      </c>
      <c r="L2848" t="str">
        <f>IFERROR(INDEX(play_attribution!$B$2:$B$328,MATCH(A2848,play_attribution!$A$2:$A$328,0)),"")</f>
        <v/>
      </c>
      <c r="M2848" t="str">
        <f>VLOOKUP(H2848,seller_roster!$A$2:$B$85,2,FALSE)</f>
        <v>Marley Lindqvist</v>
      </c>
      <c r="N2848" t="str">
        <f>VLOOKUP(C2848,accounts!$A$2:$F$9615,2,FALSE)</f>
        <v>Logistics</v>
      </c>
      <c r="O2848" t="str">
        <f>VLOOKUP(C2848,accounts!$A$2:$F$9615,3,FALSE)</f>
        <v>$1M-$2.5M</v>
      </c>
      <c r="P2848" t="str">
        <f>VLOOKUP(C2848,accounts!$A$2:$F$9615,5,FALSE)</f>
        <v>Central</v>
      </c>
      <c r="Q2848" t="b">
        <f t="shared" si="45"/>
        <v>1</v>
      </c>
      <c r="R2848" t="e">
        <f>INDEX(removed_duplicate_rows!$A$5:$A$39,MATCH(wins!A2848,removed_duplicate_rows!$A$5:$A$39,0))</f>
        <v>#N/A</v>
      </c>
    </row>
    <row r="2849" spans="1:18" ht="15.75" customHeight="1" x14ac:dyDescent="0.2">
      <c r="A2849" t="s">
        <v>8676</v>
      </c>
      <c r="B2849" t="s">
        <v>8677</v>
      </c>
      <c r="C2849" t="s">
        <v>8678</v>
      </c>
      <c r="D2849" s="10">
        <v>45857</v>
      </c>
      <c r="E2849" t="s">
        <v>4832</v>
      </c>
      <c r="F2849">
        <v>11</v>
      </c>
      <c r="G2849" t="s">
        <v>77</v>
      </c>
      <c r="H2849" t="s">
        <v>107</v>
      </c>
      <c r="I2849" t="s">
        <v>79</v>
      </c>
      <c r="J2849">
        <v>1</v>
      </c>
      <c r="K2849">
        <v>8188</v>
      </c>
      <c r="L2849" t="str">
        <f>IFERROR(INDEX(play_attribution!$B$2:$B$328,MATCH(A2849,play_attribution!$A$2:$A$328,0)),"")</f>
        <v/>
      </c>
      <c r="M2849" t="str">
        <f>VLOOKUP(H2849,seller_roster!$A$2:$B$85,2,FALSE)</f>
        <v>Skyler Doyle</v>
      </c>
      <c r="N2849" t="str">
        <f>VLOOKUP(C2849,accounts!$A$2:$F$9615,2,FALSE)</f>
        <v>Retail Multi-Location</v>
      </c>
      <c r="O2849" t="str">
        <f>VLOOKUP(C2849,accounts!$A$2:$F$9615,3,FALSE)</f>
        <v>$2.5M-$5M</v>
      </c>
      <c r="P2849" t="str">
        <f>VLOOKUP(C2849,accounts!$A$2:$F$9615,5,FALSE)</f>
        <v>West</v>
      </c>
      <c r="Q2849" t="b">
        <f t="shared" si="45"/>
        <v>1</v>
      </c>
      <c r="R2849" t="e">
        <f>INDEX(removed_duplicate_rows!$A$5:$A$39,MATCH(wins!A2849,removed_duplicate_rows!$A$5:$A$39,0))</f>
        <v>#N/A</v>
      </c>
    </row>
    <row r="2850" spans="1:18" ht="15.75" customHeight="1" x14ac:dyDescent="0.2">
      <c r="A2850" t="s">
        <v>8679</v>
      </c>
      <c r="B2850" t="s">
        <v>8680</v>
      </c>
      <c r="C2850" t="s">
        <v>8681</v>
      </c>
      <c r="D2850" s="10">
        <v>45857</v>
      </c>
      <c r="E2850" t="s">
        <v>4832</v>
      </c>
      <c r="F2850">
        <v>11</v>
      </c>
      <c r="G2850" t="s">
        <v>77</v>
      </c>
      <c r="H2850" t="s">
        <v>133</v>
      </c>
      <c r="I2850" t="s">
        <v>55</v>
      </c>
      <c r="J2850">
        <v>1</v>
      </c>
      <c r="K2850">
        <v>8096</v>
      </c>
      <c r="L2850" t="str">
        <f>IFERROR(INDEX(play_attribution!$B$2:$B$328,MATCH(A2850,play_attribution!$A$2:$A$328,0)),"")</f>
        <v/>
      </c>
      <c r="M2850" t="str">
        <f>VLOOKUP(H2850,seller_roster!$A$2:$B$85,2,FALSE)</f>
        <v>Devon Tran</v>
      </c>
      <c r="N2850" t="str">
        <f>VLOOKUP(C2850,accounts!$A$2:$F$9615,2,FALSE)</f>
        <v>Professional Services</v>
      </c>
      <c r="O2850" t="str">
        <f>VLOOKUP(C2850,accounts!$A$2:$F$9615,3,FALSE)</f>
        <v>$1M-$2.5M</v>
      </c>
      <c r="P2850" t="str">
        <f>VLOOKUP(C2850,accounts!$A$2:$F$9615,5,FALSE)</f>
        <v>West</v>
      </c>
      <c r="Q2850" t="b">
        <f t="shared" si="45"/>
        <v>1</v>
      </c>
      <c r="R2850" t="e">
        <f>INDEX(removed_duplicate_rows!$A$5:$A$39,MATCH(wins!A2850,removed_duplicate_rows!$A$5:$A$39,0))</f>
        <v>#N/A</v>
      </c>
    </row>
    <row r="2851" spans="1:18" ht="15.75" customHeight="1" x14ac:dyDescent="0.2">
      <c r="A2851" t="s">
        <v>8682</v>
      </c>
      <c r="B2851" t="s">
        <v>8683</v>
      </c>
      <c r="C2851" t="s">
        <v>8684</v>
      </c>
      <c r="D2851" s="10">
        <v>45857</v>
      </c>
      <c r="E2851" t="s">
        <v>4832</v>
      </c>
      <c r="F2851">
        <v>11</v>
      </c>
      <c r="G2851" t="s">
        <v>77</v>
      </c>
      <c r="H2851" t="s">
        <v>118</v>
      </c>
      <c r="I2851" t="s">
        <v>55</v>
      </c>
      <c r="J2851">
        <v>1</v>
      </c>
      <c r="K2851">
        <v>9523</v>
      </c>
      <c r="L2851" t="str">
        <f>IFERROR(INDEX(play_attribution!$B$2:$B$328,MATCH(A2851,play_attribution!$A$2:$A$328,0)),"")</f>
        <v/>
      </c>
      <c r="M2851" t="str">
        <f>VLOOKUP(H2851,seller_roster!$A$2:$B$85,2,FALSE)</f>
        <v>Val Reyes</v>
      </c>
      <c r="N2851" t="str">
        <f>VLOOKUP(C2851,accounts!$A$2:$F$9615,2,FALSE)</f>
        <v>Professional Services</v>
      </c>
      <c r="O2851" t="str">
        <f>VLOOKUP(C2851,accounts!$A$2:$F$9615,3,FALSE)</f>
        <v>&gt;$10M</v>
      </c>
      <c r="P2851" t="str">
        <f>VLOOKUP(C2851,accounts!$A$2:$F$9615,5,FALSE)</f>
        <v>West</v>
      </c>
      <c r="Q2851" t="b">
        <f t="shared" si="45"/>
        <v>1</v>
      </c>
      <c r="R2851" t="e">
        <f>INDEX(removed_duplicate_rows!$A$5:$A$39,MATCH(wins!A2851,removed_duplicate_rows!$A$5:$A$39,0))</f>
        <v>#N/A</v>
      </c>
    </row>
    <row r="2852" spans="1:18" ht="15.75" customHeight="1" x14ac:dyDescent="0.2">
      <c r="A2852" t="s">
        <v>8685</v>
      </c>
      <c r="B2852" t="s">
        <v>8686</v>
      </c>
      <c r="C2852" t="s">
        <v>8687</v>
      </c>
      <c r="D2852" s="10">
        <v>45857</v>
      </c>
      <c r="E2852" t="s">
        <v>4832</v>
      </c>
      <c r="F2852">
        <v>11</v>
      </c>
      <c r="G2852" t="s">
        <v>77</v>
      </c>
      <c r="H2852" t="s">
        <v>177</v>
      </c>
      <c r="I2852" t="s">
        <v>79</v>
      </c>
      <c r="J2852">
        <v>1</v>
      </c>
      <c r="K2852">
        <v>11518</v>
      </c>
      <c r="L2852" t="str">
        <f>IFERROR(INDEX(play_attribution!$B$2:$B$328,MATCH(A2852,play_attribution!$A$2:$A$328,0)),"")</f>
        <v/>
      </c>
      <c r="M2852" t="str">
        <f>VLOOKUP(H2852,seller_roster!$A$2:$B$85,2,FALSE)</f>
        <v>Gray Marsh</v>
      </c>
      <c r="N2852" t="str">
        <f>VLOOKUP(C2852,accounts!$A$2:$F$9615,2,FALSE)</f>
        <v>Professional Services</v>
      </c>
      <c r="O2852" t="str">
        <f>VLOOKUP(C2852,accounts!$A$2:$F$9615,3,FALSE)</f>
        <v>&gt;$10M</v>
      </c>
      <c r="P2852" t="str">
        <f>VLOOKUP(C2852,accounts!$A$2:$F$9615,5,FALSE)</f>
        <v>Central</v>
      </c>
      <c r="Q2852" t="b">
        <f t="shared" si="45"/>
        <v>1</v>
      </c>
      <c r="R2852" t="e">
        <f>INDEX(removed_duplicate_rows!$A$5:$A$39,MATCH(wins!A2852,removed_duplicate_rows!$A$5:$A$39,0))</f>
        <v>#N/A</v>
      </c>
    </row>
    <row r="2853" spans="1:18" ht="15.75" customHeight="1" x14ac:dyDescent="0.2">
      <c r="A2853" t="s">
        <v>8688</v>
      </c>
      <c r="B2853" t="s">
        <v>8689</v>
      </c>
      <c r="C2853" t="s">
        <v>8690</v>
      </c>
      <c r="D2853" s="10">
        <v>45857</v>
      </c>
      <c r="E2853" t="s">
        <v>4832</v>
      </c>
      <c r="F2853">
        <v>11</v>
      </c>
      <c r="G2853" t="s">
        <v>77</v>
      </c>
      <c r="H2853" t="s">
        <v>155</v>
      </c>
      <c r="I2853" t="s">
        <v>79</v>
      </c>
      <c r="J2853">
        <v>1</v>
      </c>
      <c r="K2853">
        <v>6025</v>
      </c>
      <c r="L2853" t="str">
        <f>IFERROR(INDEX(play_attribution!$B$2:$B$328,MATCH(A2853,play_attribution!$A$2:$A$328,0)),"")</f>
        <v/>
      </c>
      <c r="M2853" t="str">
        <f>VLOOKUP(H2853,seller_roster!$A$2:$B$85,2,FALSE)</f>
        <v>Indigo Osei</v>
      </c>
      <c r="N2853" t="str">
        <f>VLOOKUP(C2853,accounts!$A$2:$F$9615,2,FALSE)</f>
        <v>Logistics</v>
      </c>
      <c r="O2853" t="str">
        <f>VLOOKUP(C2853,accounts!$A$2:$F$9615,3,FALSE)</f>
        <v>$1M-$2.5M</v>
      </c>
      <c r="P2853" t="str">
        <f>VLOOKUP(C2853,accounts!$A$2:$F$9615,5,FALSE)</f>
        <v>East</v>
      </c>
      <c r="Q2853" t="b">
        <f t="shared" si="45"/>
        <v>1</v>
      </c>
      <c r="R2853" t="e">
        <f>INDEX(removed_duplicate_rows!$A$5:$A$39,MATCH(wins!A2853,removed_duplicate_rows!$A$5:$A$39,0))</f>
        <v>#N/A</v>
      </c>
    </row>
    <row r="2854" spans="1:18" ht="15.75" customHeight="1" x14ac:dyDescent="0.2">
      <c r="A2854" t="s">
        <v>8691</v>
      </c>
      <c r="B2854" t="s">
        <v>8692</v>
      </c>
      <c r="C2854" t="s">
        <v>8693</v>
      </c>
      <c r="D2854" s="10">
        <v>45857</v>
      </c>
      <c r="E2854" t="s">
        <v>4832</v>
      </c>
      <c r="F2854">
        <v>11</v>
      </c>
      <c r="G2854" t="s">
        <v>77</v>
      </c>
      <c r="H2854" t="s">
        <v>210</v>
      </c>
      <c r="I2854" t="s">
        <v>79</v>
      </c>
      <c r="J2854">
        <v>1</v>
      </c>
      <c r="K2854">
        <v>6664</v>
      </c>
      <c r="L2854" t="str">
        <f>IFERROR(INDEX(play_attribution!$B$2:$B$328,MATCH(A2854,play_attribution!$A$2:$A$328,0)),"")</f>
        <v/>
      </c>
      <c r="M2854" t="str">
        <f>VLOOKUP(H2854,seller_roster!$A$2:$B$85,2,FALSE)</f>
        <v>Emerson Reyes</v>
      </c>
      <c r="N2854" t="str">
        <f>VLOOKUP(C2854,accounts!$A$2:$F$9615,2,FALSE)</f>
        <v>Manufacturing</v>
      </c>
      <c r="O2854" t="str">
        <f>VLOOKUP(C2854,accounts!$A$2:$F$9615,3,FALSE)</f>
        <v>&lt;$1M</v>
      </c>
      <c r="P2854" t="str">
        <f>VLOOKUP(C2854,accounts!$A$2:$F$9615,5,FALSE)</f>
        <v>West</v>
      </c>
      <c r="Q2854" t="b">
        <f t="shared" si="45"/>
        <v>1</v>
      </c>
      <c r="R2854" t="e">
        <f>INDEX(removed_duplicate_rows!$A$5:$A$39,MATCH(wins!A2854,removed_duplicate_rows!$A$5:$A$39,0))</f>
        <v>#N/A</v>
      </c>
    </row>
    <row r="2855" spans="1:18" ht="15.75" customHeight="1" x14ac:dyDescent="0.2">
      <c r="A2855" t="s">
        <v>8694</v>
      </c>
      <c r="B2855" t="s">
        <v>8695</v>
      </c>
      <c r="C2855" t="s">
        <v>8696</v>
      </c>
      <c r="D2855" s="10">
        <v>45857</v>
      </c>
      <c r="E2855" t="s">
        <v>4832</v>
      </c>
      <c r="F2855">
        <v>11</v>
      </c>
      <c r="G2855" t="s">
        <v>77</v>
      </c>
      <c r="H2855" t="s">
        <v>1230</v>
      </c>
      <c r="I2855" t="s">
        <v>79</v>
      </c>
      <c r="J2855">
        <v>1</v>
      </c>
      <c r="K2855">
        <v>4275</v>
      </c>
      <c r="L2855" t="str">
        <f>IFERROR(INDEX(play_attribution!$B$2:$B$328,MATCH(A2855,play_attribution!$A$2:$A$328,0)),"")</f>
        <v/>
      </c>
      <c r="M2855" t="str">
        <f>VLOOKUP(H2855,seller_roster!$A$2:$B$85,2,FALSE)</f>
        <v>Lennon Doyle</v>
      </c>
      <c r="N2855" t="str">
        <f>VLOOKUP(C2855,accounts!$A$2:$F$9615,2,FALSE)</f>
        <v>Construction</v>
      </c>
      <c r="O2855" t="str">
        <f>VLOOKUP(C2855,accounts!$A$2:$F$9615,3,FALSE)</f>
        <v>&gt;$10M</v>
      </c>
      <c r="P2855" t="str">
        <f>VLOOKUP(C2855,accounts!$A$2:$F$9615,5,FALSE)</f>
        <v>Central</v>
      </c>
      <c r="Q2855" t="b">
        <f t="shared" si="45"/>
        <v>1</v>
      </c>
      <c r="R2855" t="e">
        <f>INDEX(removed_duplicate_rows!$A$5:$A$39,MATCH(wins!A2855,removed_duplicate_rows!$A$5:$A$39,0))</f>
        <v>#N/A</v>
      </c>
    </row>
    <row r="2856" spans="1:18" ht="15.75" customHeight="1" x14ac:dyDescent="0.2">
      <c r="A2856" t="s">
        <v>8697</v>
      </c>
      <c r="B2856" t="s">
        <v>8698</v>
      </c>
      <c r="C2856" t="s">
        <v>8699</v>
      </c>
      <c r="D2856" s="10">
        <v>45857</v>
      </c>
      <c r="E2856" t="s">
        <v>4832</v>
      </c>
      <c r="F2856">
        <v>11</v>
      </c>
      <c r="G2856" t="s">
        <v>77</v>
      </c>
      <c r="H2856" t="s">
        <v>184</v>
      </c>
      <c r="I2856" t="s">
        <v>55</v>
      </c>
      <c r="J2856">
        <v>1</v>
      </c>
      <c r="K2856">
        <v>6136</v>
      </c>
      <c r="L2856" t="str">
        <f>IFERROR(INDEX(play_attribution!$B$2:$B$328,MATCH(A2856,play_attribution!$A$2:$A$328,0)),"")</f>
        <v/>
      </c>
      <c r="M2856" t="str">
        <f>VLOOKUP(H2856,seller_roster!$A$2:$B$85,2,FALSE)</f>
        <v>Zion Silva</v>
      </c>
      <c r="N2856" t="str">
        <f>VLOOKUP(C2856,accounts!$A$2:$F$9615,2,FALSE)</f>
        <v>Manufacturing</v>
      </c>
      <c r="O2856" t="str">
        <f>VLOOKUP(C2856,accounts!$A$2:$F$9615,3,FALSE)</f>
        <v>&lt;$1M</v>
      </c>
      <c r="P2856" t="str">
        <f>VLOOKUP(C2856,accounts!$A$2:$F$9615,5,FALSE)</f>
        <v>Central</v>
      </c>
      <c r="Q2856" t="b">
        <f t="shared" si="45"/>
        <v>1</v>
      </c>
      <c r="R2856" t="e">
        <f>INDEX(removed_duplicate_rows!$A$5:$A$39,MATCH(wins!A2856,removed_duplicate_rows!$A$5:$A$39,0))</f>
        <v>#N/A</v>
      </c>
    </row>
    <row r="2857" spans="1:18" ht="15.75" customHeight="1" x14ac:dyDescent="0.2">
      <c r="A2857" t="s">
        <v>8700</v>
      </c>
      <c r="B2857" t="s">
        <v>8701</v>
      </c>
      <c r="C2857" t="s">
        <v>8702</v>
      </c>
      <c r="D2857" s="10">
        <v>45857</v>
      </c>
      <c r="E2857" t="s">
        <v>4832</v>
      </c>
      <c r="F2857">
        <v>11</v>
      </c>
      <c r="G2857" t="s">
        <v>77</v>
      </c>
      <c r="H2857" t="s">
        <v>169</v>
      </c>
      <c r="I2857" t="s">
        <v>79</v>
      </c>
      <c r="J2857">
        <v>1</v>
      </c>
      <c r="K2857">
        <v>5784</v>
      </c>
      <c r="L2857" t="str">
        <f>IFERROR(INDEX(play_attribution!$B$2:$B$328,MATCH(A2857,play_attribution!$A$2:$A$328,0)),"")</f>
        <v/>
      </c>
      <c r="M2857" t="str">
        <f>VLOOKUP(H2857,seller_roster!$A$2:$B$85,2,FALSE)</f>
        <v>Rhea Doyle</v>
      </c>
      <c r="N2857" t="str">
        <f>VLOOKUP(C2857,accounts!$A$2:$F$9615,2,FALSE)</f>
        <v>Construction</v>
      </c>
      <c r="O2857" t="str">
        <f>VLOOKUP(C2857,accounts!$A$2:$F$9615,3,FALSE)</f>
        <v>$2.5M-$5M</v>
      </c>
      <c r="P2857" t="str">
        <f>VLOOKUP(C2857,accounts!$A$2:$F$9615,5,FALSE)</f>
        <v>East</v>
      </c>
      <c r="Q2857" t="b">
        <f t="shared" si="45"/>
        <v>1</v>
      </c>
      <c r="R2857" t="e">
        <f>INDEX(removed_duplicate_rows!$A$5:$A$39,MATCH(wins!A2857,removed_duplicate_rows!$A$5:$A$39,0))</f>
        <v>#N/A</v>
      </c>
    </row>
    <row r="2858" spans="1:18" ht="15.75" customHeight="1" x14ac:dyDescent="0.2">
      <c r="A2858" t="s">
        <v>8703</v>
      </c>
      <c r="B2858" t="s">
        <v>8704</v>
      </c>
      <c r="C2858" t="s">
        <v>8705</v>
      </c>
      <c r="D2858" s="10">
        <v>45857</v>
      </c>
      <c r="E2858" t="s">
        <v>4832</v>
      </c>
      <c r="F2858">
        <v>11</v>
      </c>
      <c r="G2858" t="s">
        <v>77</v>
      </c>
      <c r="H2858" t="s">
        <v>83</v>
      </c>
      <c r="I2858" t="s">
        <v>79</v>
      </c>
      <c r="J2858">
        <v>1</v>
      </c>
      <c r="K2858">
        <v>6347</v>
      </c>
      <c r="L2858" t="str">
        <f>IFERROR(INDEX(play_attribution!$B$2:$B$328,MATCH(A2858,play_attribution!$A$2:$A$328,0)),"")</f>
        <v/>
      </c>
      <c r="M2858" t="str">
        <f>VLOOKUP(H2858,seller_roster!$A$2:$B$85,2,FALSE)</f>
        <v>Sage Ruiz</v>
      </c>
      <c r="N2858" t="str">
        <f>VLOOKUP(C2858,accounts!$A$2:$F$9615,2,FALSE)</f>
        <v>Logistics</v>
      </c>
      <c r="O2858" t="str">
        <f>VLOOKUP(C2858,accounts!$A$2:$F$9615,3,FALSE)</f>
        <v>$2.5M-$5M</v>
      </c>
      <c r="P2858" t="str">
        <f>VLOOKUP(C2858,accounts!$A$2:$F$9615,5,FALSE)</f>
        <v>Central</v>
      </c>
      <c r="Q2858" t="b">
        <f t="shared" si="45"/>
        <v>1</v>
      </c>
      <c r="R2858" t="e">
        <f>INDEX(removed_duplicate_rows!$A$5:$A$39,MATCH(wins!A2858,removed_duplicate_rows!$A$5:$A$39,0))</f>
        <v>#N/A</v>
      </c>
    </row>
    <row r="2859" spans="1:18" ht="15.75" customHeight="1" x14ac:dyDescent="0.2">
      <c r="A2859" t="s">
        <v>8706</v>
      </c>
      <c r="B2859" t="s">
        <v>8707</v>
      </c>
      <c r="C2859" t="s">
        <v>8708</v>
      </c>
      <c r="D2859" s="10">
        <v>45857</v>
      </c>
      <c r="E2859" t="s">
        <v>4832</v>
      </c>
      <c r="F2859">
        <v>11</v>
      </c>
      <c r="G2859" t="s">
        <v>77</v>
      </c>
      <c r="H2859" t="s">
        <v>99</v>
      </c>
      <c r="I2859" t="s">
        <v>55</v>
      </c>
      <c r="J2859">
        <v>1</v>
      </c>
      <c r="K2859">
        <v>3711</v>
      </c>
      <c r="L2859" t="str">
        <f>IFERROR(INDEX(play_attribution!$B$2:$B$328,MATCH(A2859,play_attribution!$A$2:$A$328,0)),"")</f>
        <v/>
      </c>
      <c r="M2859" t="str">
        <f>VLOOKUP(H2859,seller_roster!$A$2:$B$85,2,FALSE)</f>
        <v>Shiloh Sorensen</v>
      </c>
      <c r="N2859" t="str">
        <f>VLOOKUP(C2859,accounts!$A$2:$F$9615,2,FALSE)</f>
        <v>Hospitality Group</v>
      </c>
      <c r="O2859" t="str">
        <f>VLOOKUP(C2859,accounts!$A$2:$F$9615,3,FALSE)</f>
        <v>$2.5M-$5M</v>
      </c>
      <c r="P2859" t="str">
        <f>VLOOKUP(C2859,accounts!$A$2:$F$9615,5,FALSE)</f>
        <v>Central</v>
      </c>
      <c r="Q2859" t="b">
        <f t="shared" si="45"/>
        <v>1</v>
      </c>
      <c r="R2859" t="e">
        <f>INDEX(removed_duplicate_rows!$A$5:$A$39,MATCH(wins!A2859,removed_duplicate_rows!$A$5:$A$39,0))</f>
        <v>#N/A</v>
      </c>
    </row>
    <row r="2860" spans="1:18" ht="15.75" customHeight="1" x14ac:dyDescent="0.2">
      <c r="A2860" t="s">
        <v>8709</v>
      </c>
      <c r="B2860" t="s">
        <v>8710</v>
      </c>
      <c r="C2860" t="s">
        <v>8711</v>
      </c>
      <c r="D2860" s="10">
        <v>45857</v>
      </c>
      <c r="E2860" t="s">
        <v>4832</v>
      </c>
      <c r="F2860">
        <v>11</v>
      </c>
      <c r="G2860" t="s">
        <v>77</v>
      </c>
      <c r="H2860" t="s">
        <v>133</v>
      </c>
      <c r="I2860" t="s">
        <v>79</v>
      </c>
      <c r="J2860">
        <v>1</v>
      </c>
      <c r="K2860">
        <v>4641</v>
      </c>
      <c r="L2860" t="str">
        <f>IFERROR(INDEX(play_attribution!$B$2:$B$328,MATCH(A2860,play_attribution!$A$2:$A$328,0)),"")</f>
        <v/>
      </c>
      <c r="M2860" t="str">
        <f>VLOOKUP(H2860,seller_roster!$A$2:$B$85,2,FALSE)</f>
        <v>Devon Tran</v>
      </c>
      <c r="N2860" t="str">
        <f>VLOOKUP(C2860,accounts!$A$2:$F$9615,2,FALSE)</f>
        <v>Manufacturing</v>
      </c>
      <c r="O2860" t="str">
        <f>VLOOKUP(C2860,accounts!$A$2:$F$9615,3,FALSE)</f>
        <v>$5M-$10M</v>
      </c>
      <c r="P2860" t="str">
        <f>VLOOKUP(C2860,accounts!$A$2:$F$9615,5,FALSE)</f>
        <v>East</v>
      </c>
      <c r="Q2860" t="b">
        <f t="shared" si="45"/>
        <v>1</v>
      </c>
      <c r="R2860" t="e">
        <f>INDEX(removed_duplicate_rows!$A$5:$A$39,MATCH(wins!A2860,removed_duplicate_rows!$A$5:$A$39,0))</f>
        <v>#N/A</v>
      </c>
    </row>
    <row r="2861" spans="1:18" ht="15.75" customHeight="1" x14ac:dyDescent="0.2">
      <c r="A2861" t="s">
        <v>8712</v>
      </c>
      <c r="B2861" t="s">
        <v>8713</v>
      </c>
      <c r="C2861" t="s">
        <v>8714</v>
      </c>
      <c r="D2861" s="10">
        <v>45857</v>
      </c>
      <c r="E2861" t="s">
        <v>4832</v>
      </c>
      <c r="F2861">
        <v>11</v>
      </c>
      <c r="G2861" t="s">
        <v>77</v>
      </c>
      <c r="H2861" t="s">
        <v>184</v>
      </c>
      <c r="I2861" t="s">
        <v>79</v>
      </c>
      <c r="J2861">
        <v>1</v>
      </c>
      <c r="K2861">
        <v>8404</v>
      </c>
      <c r="L2861" t="str">
        <f>IFERROR(INDEX(play_attribution!$B$2:$B$328,MATCH(A2861,play_attribution!$A$2:$A$328,0)),"")</f>
        <v/>
      </c>
      <c r="M2861" t="str">
        <f>VLOOKUP(H2861,seller_roster!$A$2:$B$85,2,FALSE)</f>
        <v>Zion Silva</v>
      </c>
      <c r="N2861" t="str">
        <f>VLOOKUP(C2861,accounts!$A$2:$F$9615,2,FALSE)</f>
        <v>Construction</v>
      </c>
      <c r="O2861" t="str">
        <f>VLOOKUP(C2861,accounts!$A$2:$F$9615,3,FALSE)</f>
        <v>$2.5M-$5M</v>
      </c>
      <c r="P2861" t="str">
        <f>VLOOKUP(C2861,accounts!$A$2:$F$9615,5,FALSE)</f>
        <v>East</v>
      </c>
      <c r="Q2861" t="b">
        <f t="shared" si="45"/>
        <v>1</v>
      </c>
      <c r="R2861" t="e">
        <f>INDEX(removed_duplicate_rows!$A$5:$A$39,MATCH(wins!A2861,removed_duplicate_rows!$A$5:$A$39,0))</f>
        <v>#N/A</v>
      </c>
    </row>
    <row r="2862" spans="1:18" ht="15.75" customHeight="1" x14ac:dyDescent="0.2">
      <c r="A2862" t="s">
        <v>8715</v>
      </c>
      <c r="B2862" t="s">
        <v>8716</v>
      </c>
      <c r="C2862" t="s">
        <v>8717</v>
      </c>
      <c r="D2862" s="10">
        <v>45857</v>
      </c>
      <c r="E2862" t="s">
        <v>4832</v>
      </c>
      <c r="F2862">
        <v>11</v>
      </c>
      <c r="G2862" t="s">
        <v>77</v>
      </c>
      <c r="H2862" t="s">
        <v>266</v>
      </c>
      <c r="I2862" t="s">
        <v>79</v>
      </c>
      <c r="J2862">
        <v>1</v>
      </c>
      <c r="K2862">
        <v>8164</v>
      </c>
      <c r="L2862" t="str">
        <f>IFERROR(INDEX(play_attribution!$B$2:$B$328,MATCH(A2862,play_attribution!$A$2:$A$328,0)),"")</f>
        <v/>
      </c>
      <c r="M2862" t="str">
        <f>VLOOKUP(H2862,seller_roster!$A$2:$B$85,2,FALSE)</f>
        <v>Dakota Vega</v>
      </c>
      <c r="N2862" t="str">
        <f>VLOOKUP(C2862,accounts!$A$2:$F$9615,2,FALSE)</f>
        <v>Healthcare Services</v>
      </c>
      <c r="O2862" t="str">
        <f>VLOOKUP(C2862,accounts!$A$2:$F$9615,3,FALSE)</f>
        <v>$2.5M-$5M</v>
      </c>
      <c r="P2862" t="str">
        <f>VLOOKUP(C2862,accounts!$A$2:$F$9615,5,FALSE)</f>
        <v>East</v>
      </c>
      <c r="Q2862" t="b">
        <f t="shared" si="45"/>
        <v>1</v>
      </c>
      <c r="R2862" t="e">
        <f>INDEX(removed_duplicate_rows!$A$5:$A$39,MATCH(wins!A2862,removed_duplicate_rows!$A$5:$A$39,0))</f>
        <v>#N/A</v>
      </c>
    </row>
    <row r="2863" spans="1:18" ht="15.75" customHeight="1" x14ac:dyDescent="0.2">
      <c r="A2863" t="s">
        <v>8718</v>
      </c>
      <c r="B2863" t="s">
        <v>8719</v>
      </c>
      <c r="C2863" t="s">
        <v>8720</v>
      </c>
      <c r="D2863" s="10">
        <v>45857</v>
      </c>
      <c r="E2863" t="s">
        <v>4832</v>
      </c>
      <c r="F2863">
        <v>11</v>
      </c>
      <c r="G2863" t="s">
        <v>77</v>
      </c>
      <c r="H2863" t="s">
        <v>122</v>
      </c>
      <c r="I2863" t="s">
        <v>55</v>
      </c>
      <c r="J2863">
        <v>1</v>
      </c>
      <c r="K2863">
        <v>8522</v>
      </c>
      <c r="L2863" t="str">
        <f>IFERROR(INDEX(play_attribution!$B$2:$B$328,MATCH(A2863,play_attribution!$A$2:$A$328,0)),"")</f>
        <v/>
      </c>
      <c r="M2863" t="str">
        <f>VLOOKUP(H2863,seller_roster!$A$2:$B$85,2,FALSE)</f>
        <v>Uma Osei</v>
      </c>
      <c r="N2863" t="str">
        <f>VLOOKUP(C2863,accounts!$A$2:$F$9615,2,FALSE)</f>
        <v>Hospitality Group</v>
      </c>
      <c r="O2863" t="str">
        <f>VLOOKUP(C2863,accounts!$A$2:$F$9615,3,FALSE)</f>
        <v>$5M-$10M</v>
      </c>
      <c r="P2863" t="str">
        <f>VLOOKUP(C2863,accounts!$A$2:$F$9615,5,FALSE)</f>
        <v>Central</v>
      </c>
      <c r="Q2863" t="b">
        <f t="shared" si="45"/>
        <v>1</v>
      </c>
      <c r="R2863" t="e">
        <f>INDEX(removed_duplicate_rows!$A$5:$A$39,MATCH(wins!A2863,removed_duplicate_rows!$A$5:$A$39,0))</f>
        <v>#N/A</v>
      </c>
    </row>
    <row r="2864" spans="1:18" ht="15.75" customHeight="1" x14ac:dyDescent="0.2">
      <c r="A2864" t="s">
        <v>8721</v>
      </c>
      <c r="B2864" t="s">
        <v>8722</v>
      </c>
      <c r="C2864" t="s">
        <v>8723</v>
      </c>
      <c r="D2864" s="10">
        <v>45857</v>
      </c>
      <c r="E2864" t="s">
        <v>4832</v>
      </c>
      <c r="F2864">
        <v>11</v>
      </c>
      <c r="G2864" t="s">
        <v>77</v>
      </c>
      <c r="H2864" t="s">
        <v>140</v>
      </c>
      <c r="I2864" t="s">
        <v>55</v>
      </c>
      <c r="J2864">
        <v>1</v>
      </c>
      <c r="K2864">
        <v>6448</v>
      </c>
      <c r="L2864" t="str">
        <f>IFERROR(INDEX(play_attribution!$B$2:$B$328,MATCH(A2864,play_attribution!$A$2:$A$328,0)),"")</f>
        <v/>
      </c>
      <c r="M2864" t="str">
        <f>VLOOKUP(H2864,seller_roster!$A$2:$B$85,2,FALSE)</f>
        <v>Lane Lindqvist</v>
      </c>
      <c r="N2864" t="str">
        <f>VLOOKUP(C2864,accounts!$A$2:$F$9615,2,FALSE)</f>
        <v>Hospitality Group</v>
      </c>
      <c r="O2864" t="str">
        <f>VLOOKUP(C2864,accounts!$A$2:$F$9615,3,FALSE)</f>
        <v>$2.5M-$5M</v>
      </c>
      <c r="P2864" t="str">
        <f>VLOOKUP(C2864,accounts!$A$2:$F$9615,5,FALSE)</f>
        <v>West</v>
      </c>
      <c r="Q2864" t="b">
        <f t="shared" si="45"/>
        <v>1</v>
      </c>
      <c r="R2864" t="e">
        <f>INDEX(removed_duplicate_rows!$A$5:$A$39,MATCH(wins!A2864,removed_duplicate_rows!$A$5:$A$39,0))</f>
        <v>#N/A</v>
      </c>
    </row>
    <row r="2865" spans="1:18" ht="15.75" customHeight="1" x14ac:dyDescent="0.2">
      <c r="A2865" t="s">
        <v>8724</v>
      </c>
      <c r="B2865" t="s">
        <v>8725</v>
      </c>
      <c r="C2865" t="s">
        <v>8726</v>
      </c>
      <c r="D2865" s="10">
        <v>45857</v>
      </c>
      <c r="E2865" t="s">
        <v>4832</v>
      </c>
      <c r="F2865">
        <v>11</v>
      </c>
      <c r="G2865" t="s">
        <v>77</v>
      </c>
      <c r="H2865" t="s">
        <v>169</v>
      </c>
      <c r="I2865" t="s">
        <v>55</v>
      </c>
      <c r="J2865">
        <v>1</v>
      </c>
      <c r="K2865">
        <v>4431</v>
      </c>
      <c r="L2865" t="str">
        <f>IFERROR(INDEX(play_attribution!$B$2:$B$328,MATCH(A2865,play_attribution!$A$2:$A$328,0)),"")</f>
        <v/>
      </c>
      <c r="M2865" t="str">
        <f>VLOOKUP(H2865,seller_roster!$A$2:$B$85,2,FALSE)</f>
        <v>Rhea Doyle</v>
      </c>
      <c r="N2865" t="str">
        <f>VLOOKUP(C2865,accounts!$A$2:$F$9615,2,FALSE)</f>
        <v>Logistics</v>
      </c>
      <c r="O2865" t="str">
        <f>VLOOKUP(C2865,accounts!$A$2:$F$9615,3,FALSE)</f>
        <v>$2.5M-$5M</v>
      </c>
      <c r="P2865" t="str">
        <f>VLOOKUP(C2865,accounts!$A$2:$F$9615,5,FALSE)</f>
        <v>East</v>
      </c>
      <c r="Q2865" t="b">
        <f t="shared" si="45"/>
        <v>1</v>
      </c>
      <c r="R2865" t="e">
        <f>INDEX(removed_duplicate_rows!$A$5:$A$39,MATCH(wins!A2865,removed_duplicate_rows!$A$5:$A$39,0))</f>
        <v>#N/A</v>
      </c>
    </row>
    <row r="2866" spans="1:18" ht="15.75" customHeight="1" x14ac:dyDescent="0.2">
      <c r="A2866" t="s">
        <v>8727</v>
      </c>
      <c r="B2866" t="s">
        <v>8728</v>
      </c>
      <c r="C2866" t="s">
        <v>8729</v>
      </c>
      <c r="D2866" s="10">
        <v>45857</v>
      </c>
      <c r="E2866" t="s">
        <v>4832</v>
      </c>
      <c r="F2866">
        <v>11</v>
      </c>
      <c r="G2866" t="s">
        <v>77</v>
      </c>
      <c r="H2866" t="s">
        <v>83</v>
      </c>
      <c r="I2866" t="s">
        <v>55</v>
      </c>
      <c r="J2866">
        <v>1</v>
      </c>
      <c r="K2866">
        <v>5711</v>
      </c>
      <c r="L2866" t="str">
        <f>IFERROR(INDEX(play_attribution!$B$2:$B$328,MATCH(A2866,play_attribution!$A$2:$A$328,0)),"")</f>
        <v/>
      </c>
      <c r="M2866" t="str">
        <f>VLOOKUP(H2866,seller_roster!$A$2:$B$85,2,FALSE)</f>
        <v>Sage Ruiz</v>
      </c>
      <c r="N2866" t="str">
        <f>VLOOKUP(C2866,accounts!$A$2:$F$9615,2,FALSE)</f>
        <v>Wholesale &amp; Distribution</v>
      </c>
      <c r="O2866" t="str">
        <f>VLOOKUP(C2866,accounts!$A$2:$F$9615,3,FALSE)</f>
        <v>$2.5M-$5M</v>
      </c>
      <c r="P2866" t="str">
        <f>VLOOKUP(C2866,accounts!$A$2:$F$9615,5,FALSE)</f>
        <v>Central</v>
      </c>
      <c r="Q2866" t="b">
        <f t="shared" si="45"/>
        <v>1</v>
      </c>
      <c r="R2866" t="e">
        <f>INDEX(removed_duplicate_rows!$A$5:$A$39,MATCH(wins!A2866,removed_duplicate_rows!$A$5:$A$39,0))</f>
        <v>#N/A</v>
      </c>
    </row>
    <row r="2867" spans="1:18" ht="15.75" customHeight="1" x14ac:dyDescent="0.2">
      <c r="A2867" t="s">
        <v>8730</v>
      </c>
      <c r="B2867" t="s">
        <v>8731</v>
      </c>
      <c r="C2867" t="s">
        <v>8732</v>
      </c>
      <c r="D2867" s="10">
        <v>45857</v>
      </c>
      <c r="E2867" t="s">
        <v>4832</v>
      </c>
      <c r="F2867">
        <v>11</v>
      </c>
      <c r="G2867" t="s">
        <v>77</v>
      </c>
      <c r="H2867" t="s">
        <v>103</v>
      </c>
      <c r="I2867" t="s">
        <v>79</v>
      </c>
      <c r="J2867">
        <v>1</v>
      </c>
      <c r="K2867">
        <v>8332</v>
      </c>
      <c r="L2867" t="str">
        <f>IFERROR(INDEX(play_attribution!$B$2:$B$328,MATCH(A2867,play_attribution!$A$2:$A$328,0)),"")</f>
        <v/>
      </c>
      <c r="M2867" t="str">
        <f>VLOOKUP(H2867,seller_roster!$A$2:$B$85,2,FALSE)</f>
        <v>Jax Reyes</v>
      </c>
      <c r="N2867" t="str">
        <f>VLOOKUP(C2867,accounts!$A$2:$F$9615,2,FALSE)</f>
        <v>Retail Multi-Location</v>
      </c>
      <c r="O2867" t="str">
        <f>VLOOKUP(C2867,accounts!$A$2:$F$9615,3,FALSE)</f>
        <v>$2.5M-$5M</v>
      </c>
      <c r="P2867" t="str">
        <f>VLOOKUP(C2867,accounts!$A$2:$F$9615,5,FALSE)</f>
        <v>East</v>
      </c>
      <c r="Q2867" t="b">
        <f t="shared" si="45"/>
        <v>1</v>
      </c>
      <c r="R2867" t="e">
        <f>INDEX(removed_duplicate_rows!$A$5:$A$39,MATCH(wins!A2867,removed_duplicate_rows!$A$5:$A$39,0))</f>
        <v>#N/A</v>
      </c>
    </row>
    <row r="2868" spans="1:18" ht="15.75" customHeight="1" x14ac:dyDescent="0.2">
      <c r="A2868" t="s">
        <v>8733</v>
      </c>
      <c r="B2868" t="s">
        <v>8734</v>
      </c>
      <c r="C2868" t="s">
        <v>8735</v>
      </c>
      <c r="D2868" s="10">
        <v>45857</v>
      </c>
      <c r="E2868" t="s">
        <v>4832</v>
      </c>
      <c r="F2868">
        <v>11</v>
      </c>
      <c r="G2868" t="s">
        <v>77</v>
      </c>
      <c r="H2868" t="s">
        <v>118</v>
      </c>
      <c r="I2868" t="s">
        <v>79</v>
      </c>
      <c r="J2868">
        <v>1</v>
      </c>
      <c r="K2868">
        <v>9851</v>
      </c>
      <c r="L2868" t="str">
        <f>IFERROR(INDEX(play_attribution!$B$2:$B$328,MATCH(A2868,play_attribution!$A$2:$A$328,0)),"")</f>
        <v/>
      </c>
      <c r="M2868" t="str">
        <f>VLOOKUP(H2868,seller_roster!$A$2:$B$85,2,FALSE)</f>
        <v>Val Reyes</v>
      </c>
      <c r="N2868" t="str">
        <f>VLOOKUP(C2868,accounts!$A$2:$F$9615,2,FALSE)</f>
        <v>Professional Services</v>
      </c>
      <c r="O2868" t="str">
        <f>VLOOKUP(C2868,accounts!$A$2:$F$9615,3,FALSE)</f>
        <v>$1M-$2.5M</v>
      </c>
      <c r="P2868" t="str">
        <f>VLOOKUP(C2868,accounts!$A$2:$F$9615,5,FALSE)</f>
        <v>West</v>
      </c>
      <c r="Q2868" t="b">
        <f t="shared" si="45"/>
        <v>1</v>
      </c>
      <c r="R2868" t="e">
        <f>INDEX(removed_duplicate_rows!$A$5:$A$39,MATCH(wins!A2868,removed_duplicate_rows!$A$5:$A$39,0))</f>
        <v>#N/A</v>
      </c>
    </row>
    <row r="2869" spans="1:18" ht="15.75" customHeight="1" x14ac:dyDescent="0.2">
      <c r="A2869" t="s">
        <v>8736</v>
      </c>
      <c r="B2869" t="s">
        <v>8737</v>
      </c>
      <c r="C2869" t="s">
        <v>8738</v>
      </c>
      <c r="D2869" s="10">
        <v>45857</v>
      </c>
      <c r="E2869" t="s">
        <v>4832</v>
      </c>
      <c r="F2869">
        <v>11</v>
      </c>
      <c r="G2869" t="s">
        <v>77</v>
      </c>
      <c r="H2869" t="s">
        <v>122</v>
      </c>
      <c r="I2869" t="s">
        <v>79</v>
      </c>
      <c r="J2869">
        <v>1</v>
      </c>
      <c r="K2869">
        <v>4401</v>
      </c>
      <c r="L2869" t="str">
        <f>IFERROR(INDEX(play_attribution!$B$2:$B$328,MATCH(A2869,play_attribution!$A$2:$A$328,0)),"")</f>
        <v/>
      </c>
      <c r="M2869" t="str">
        <f>VLOOKUP(H2869,seller_roster!$A$2:$B$85,2,FALSE)</f>
        <v>Uma Osei</v>
      </c>
      <c r="N2869" t="str">
        <f>VLOOKUP(C2869,accounts!$A$2:$F$9615,2,FALSE)</f>
        <v>Manufacturing</v>
      </c>
      <c r="O2869" t="str">
        <f>VLOOKUP(C2869,accounts!$A$2:$F$9615,3,FALSE)</f>
        <v>$2.5M-$5M</v>
      </c>
      <c r="P2869" t="str">
        <f>VLOOKUP(C2869,accounts!$A$2:$F$9615,5,FALSE)</f>
        <v>West</v>
      </c>
      <c r="Q2869" t="b">
        <f t="shared" si="45"/>
        <v>1</v>
      </c>
      <c r="R2869" t="e">
        <f>INDEX(removed_duplicate_rows!$A$5:$A$39,MATCH(wins!A2869,removed_duplicate_rows!$A$5:$A$39,0))</f>
        <v>#N/A</v>
      </c>
    </row>
    <row r="2870" spans="1:18" ht="15.75" customHeight="1" x14ac:dyDescent="0.2">
      <c r="A2870" t="s">
        <v>8739</v>
      </c>
      <c r="B2870" t="s">
        <v>8740</v>
      </c>
      <c r="C2870" t="s">
        <v>8741</v>
      </c>
      <c r="D2870" s="10">
        <v>45857</v>
      </c>
      <c r="E2870" t="s">
        <v>4832</v>
      </c>
      <c r="F2870">
        <v>11</v>
      </c>
      <c r="G2870" t="s">
        <v>77</v>
      </c>
      <c r="H2870" t="s">
        <v>1230</v>
      </c>
      <c r="I2870" t="s">
        <v>79</v>
      </c>
      <c r="J2870">
        <v>1</v>
      </c>
      <c r="K2870">
        <v>8470</v>
      </c>
      <c r="L2870" t="str">
        <f>IFERROR(INDEX(play_attribution!$B$2:$B$328,MATCH(A2870,play_attribution!$A$2:$A$328,0)),"")</f>
        <v/>
      </c>
      <c r="M2870" t="str">
        <f>VLOOKUP(H2870,seller_roster!$A$2:$B$85,2,FALSE)</f>
        <v>Lennon Doyle</v>
      </c>
      <c r="N2870" t="str">
        <f>VLOOKUP(C2870,accounts!$A$2:$F$9615,2,FALSE)</f>
        <v>Hospitality Group</v>
      </c>
      <c r="O2870" t="str">
        <f>VLOOKUP(C2870,accounts!$A$2:$F$9615,3,FALSE)</f>
        <v>$5M-$10M</v>
      </c>
      <c r="P2870" t="str">
        <f>VLOOKUP(C2870,accounts!$A$2:$F$9615,5,FALSE)</f>
        <v>West</v>
      </c>
      <c r="Q2870" t="b">
        <f t="shared" si="45"/>
        <v>1</v>
      </c>
      <c r="R2870" t="e">
        <f>INDEX(removed_duplicate_rows!$A$5:$A$39,MATCH(wins!A2870,removed_duplicate_rows!$A$5:$A$39,0))</f>
        <v>#N/A</v>
      </c>
    </row>
    <row r="2871" spans="1:18" ht="15.75" customHeight="1" x14ac:dyDescent="0.2">
      <c r="A2871" t="s">
        <v>8742</v>
      </c>
      <c r="B2871" t="s">
        <v>8743</v>
      </c>
      <c r="C2871" t="s">
        <v>8744</v>
      </c>
      <c r="D2871" s="10">
        <v>45857</v>
      </c>
      <c r="E2871" t="s">
        <v>4832</v>
      </c>
      <c r="F2871">
        <v>11</v>
      </c>
      <c r="G2871" t="s">
        <v>77</v>
      </c>
      <c r="H2871" t="s">
        <v>151</v>
      </c>
      <c r="I2871" t="s">
        <v>55</v>
      </c>
      <c r="J2871">
        <v>1</v>
      </c>
      <c r="K2871">
        <v>8882</v>
      </c>
      <c r="L2871" t="str">
        <f>IFERROR(INDEX(play_attribution!$B$2:$B$328,MATCH(A2871,play_attribution!$A$2:$A$328,0)),"")</f>
        <v/>
      </c>
      <c r="M2871" t="str">
        <f>VLOOKUP(H2871,seller_roster!$A$2:$B$85,2,FALSE)</f>
        <v>Marley Lindqvist</v>
      </c>
      <c r="N2871" t="str">
        <f>VLOOKUP(C2871,accounts!$A$2:$F$9615,2,FALSE)</f>
        <v>Healthcare Services</v>
      </c>
      <c r="O2871" t="str">
        <f>VLOOKUP(C2871,accounts!$A$2:$F$9615,3,FALSE)</f>
        <v>$1M-$2.5M</v>
      </c>
      <c r="P2871" t="str">
        <f>VLOOKUP(C2871,accounts!$A$2:$F$9615,5,FALSE)</f>
        <v>West</v>
      </c>
      <c r="Q2871" t="b">
        <f t="shared" si="45"/>
        <v>1</v>
      </c>
      <c r="R2871" t="e">
        <f>INDEX(removed_duplicate_rows!$A$5:$A$39,MATCH(wins!A2871,removed_duplicate_rows!$A$5:$A$39,0))</f>
        <v>#N/A</v>
      </c>
    </row>
    <row r="2872" spans="1:18" ht="15.75" customHeight="1" x14ac:dyDescent="0.2">
      <c r="A2872" t="s">
        <v>8745</v>
      </c>
      <c r="B2872" t="s">
        <v>8746</v>
      </c>
      <c r="C2872" t="s">
        <v>8747</v>
      </c>
      <c r="D2872" s="10">
        <v>45857</v>
      </c>
      <c r="E2872" t="s">
        <v>4832</v>
      </c>
      <c r="F2872">
        <v>11</v>
      </c>
      <c r="G2872" t="s">
        <v>77</v>
      </c>
      <c r="H2872" t="s">
        <v>87</v>
      </c>
      <c r="I2872" t="s">
        <v>79</v>
      </c>
      <c r="J2872">
        <v>1</v>
      </c>
      <c r="K2872">
        <v>8941</v>
      </c>
      <c r="L2872" t="str">
        <f>IFERROR(INDEX(play_attribution!$B$2:$B$328,MATCH(A2872,play_attribution!$A$2:$A$328,0)),"")</f>
        <v/>
      </c>
      <c r="M2872" t="str">
        <f>VLOOKUP(H2872,seller_roster!$A$2:$B$85,2,FALSE)</f>
        <v>Harper Tran</v>
      </c>
      <c r="N2872" t="str">
        <f>VLOOKUP(C2872,accounts!$A$2:$F$9615,2,FALSE)</f>
        <v>Nonprofit</v>
      </c>
      <c r="O2872" t="str">
        <f>VLOOKUP(C2872,accounts!$A$2:$F$9615,3,FALSE)</f>
        <v>$2.5M-$5M</v>
      </c>
      <c r="P2872" t="str">
        <f>VLOOKUP(C2872,accounts!$A$2:$F$9615,5,FALSE)</f>
        <v>East</v>
      </c>
      <c r="Q2872" t="b">
        <f t="shared" si="45"/>
        <v>1</v>
      </c>
      <c r="R2872" t="e">
        <f>INDEX(removed_duplicate_rows!$A$5:$A$39,MATCH(wins!A2872,removed_duplicate_rows!$A$5:$A$39,0))</f>
        <v>#N/A</v>
      </c>
    </row>
    <row r="2873" spans="1:18" ht="15.75" customHeight="1" x14ac:dyDescent="0.2">
      <c r="A2873" t="s">
        <v>8748</v>
      </c>
      <c r="B2873" t="s">
        <v>8749</v>
      </c>
      <c r="C2873" t="s">
        <v>8750</v>
      </c>
      <c r="D2873" s="10">
        <v>45857</v>
      </c>
      <c r="E2873" t="s">
        <v>4832</v>
      </c>
      <c r="F2873">
        <v>11</v>
      </c>
      <c r="G2873" t="s">
        <v>77</v>
      </c>
      <c r="H2873" t="s">
        <v>140</v>
      </c>
      <c r="I2873" t="s">
        <v>55</v>
      </c>
      <c r="J2873">
        <v>1</v>
      </c>
      <c r="K2873">
        <v>3760</v>
      </c>
      <c r="L2873" t="str">
        <f>IFERROR(INDEX(play_attribution!$B$2:$B$328,MATCH(A2873,play_attribution!$A$2:$A$328,0)),"")</f>
        <v/>
      </c>
      <c r="M2873" t="str">
        <f>VLOOKUP(H2873,seller_roster!$A$2:$B$85,2,FALSE)</f>
        <v>Lane Lindqvist</v>
      </c>
      <c r="N2873" t="str">
        <f>VLOOKUP(C2873,accounts!$A$2:$F$9615,2,FALSE)</f>
        <v>Healthcare Services</v>
      </c>
      <c r="O2873" t="str">
        <f>VLOOKUP(C2873,accounts!$A$2:$F$9615,3,FALSE)</f>
        <v>$5M-$10M</v>
      </c>
      <c r="P2873" t="str">
        <f>VLOOKUP(C2873,accounts!$A$2:$F$9615,5,FALSE)</f>
        <v>East</v>
      </c>
      <c r="Q2873" t="b">
        <f t="shared" si="45"/>
        <v>1</v>
      </c>
      <c r="R2873" t="e">
        <f>INDEX(removed_duplicate_rows!$A$5:$A$39,MATCH(wins!A2873,removed_duplicate_rows!$A$5:$A$39,0))</f>
        <v>#N/A</v>
      </c>
    </row>
    <row r="2874" spans="1:18" ht="15.75" customHeight="1" x14ac:dyDescent="0.2">
      <c r="A2874" t="s">
        <v>8751</v>
      </c>
      <c r="B2874" t="s">
        <v>8752</v>
      </c>
      <c r="C2874" t="s">
        <v>8753</v>
      </c>
      <c r="D2874" s="10">
        <v>45857</v>
      </c>
      <c r="E2874" t="s">
        <v>4832</v>
      </c>
      <c r="F2874">
        <v>11</v>
      </c>
      <c r="G2874" t="s">
        <v>77</v>
      </c>
      <c r="H2874" t="s">
        <v>78</v>
      </c>
      <c r="I2874" t="s">
        <v>79</v>
      </c>
      <c r="J2874">
        <v>1</v>
      </c>
      <c r="K2874">
        <v>7036</v>
      </c>
      <c r="L2874" t="str">
        <f>IFERROR(INDEX(play_attribution!$B$2:$B$328,MATCH(A2874,play_attribution!$A$2:$A$328,0)),"")</f>
        <v/>
      </c>
      <c r="M2874" t="str">
        <f>VLOOKUP(H2874,seller_roster!$A$2:$B$85,2,FALSE)</f>
        <v>Lennon Ferro</v>
      </c>
      <c r="N2874" t="str">
        <f>VLOOKUP(C2874,accounts!$A$2:$F$9615,2,FALSE)</f>
        <v>Construction</v>
      </c>
      <c r="O2874" t="str">
        <f>VLOOKUP(C2874,accounts!$A$2:$F$9615,3,FALSE)</f>
        <v>&gt;$10M</v>
      </c>
      <c r="P2874" t="str">
        <f>VLOOKUP(C2874,accounts!$A$2:$F$9615,5,FALSE)</f>
        <v>East</v>
      </c>
      <c r="Q2874" t="b">
        <f t="shared" si="45"/>
        <v>1</v>
      </c>
      <c r="R2874" t="e">
        <f>INDEX(removed_duplicate_rows!$A$5:$A$39,MATCH(wins!A2874,removed_duplicate_rows!$A$5:$A$39,0))</f>
        <v>#N/A</v>
      </c>
    </row>
    <row r="2875" spans="1:18" ht="15.75" customHeight="1" x14ac:dyDescent="0.2">
      <c r="A2875" t="s">
        <v>8754</v>
      </c>
      <c r="B2875" t="s">
        <v>8755</v>
      </c>
      <c r="C2875" t="s">
        <v>8756</v>
      </c>
      <c r="D2875" s="10">
        <v>45857</v>
      </c>
      <c r="E2875" t="s">
        <v>4832</v>
      </c>
      <c r="F2875">
        <v>11</v>
      </c>
      <c r="G2875" t="s">
        <v>77</v>
      </c>
      <c r="H2875" t="s">
        <v>173</v>
      </c>
      <c r="I2875" t="s">
        <v>79</v>
      </c>
      <c r="J2875">
        <v>1</v>
      </c>
      <c r="K2875">
        <v>6509</v>
      </c>
      <c r="L2875" t="str">
        <f>IFERROR(INDEX(play_attribution!$B$2:$B$328,MATCH(A2875,play_attribution!$A$2:$A$328,0)),"")</f>
        <v/>
      </c>
      <c r="M2875" t="str">
        <f>VLOOKUP(H2875,seller_roster!$A$2:$B$85,2,FALSE)</f>
        <v>Pia Reyes</v>
      </c>
      <c r="N2875" t="str">
        <f>VLOOKUP(C2875,accounts!$A$2:$F$9615,2,FALSE)</f>
        <v>Hospitality Group</v>
      </c>
      <c r="O2875" t="str">
        <f>VLOOKUP(C2875,accounts!$A$2:$F$9615,3,FALSE)</f>
        <v>$2.5M-$5M</v>
      </c>
      <c r="P2875" t="str">
        <f>VLOOKUP(C2875,accounts!$A$2:$F$9615,5,FALSE)</f>
        <v>East</v>
      </c>
      <c r="Q2875" t="b">
        <f t="shared" si="45"/>
        <v>1</v>
      </c>
      <c r="R2875" t="e">
        <f>INDEX(removed_duplicate_rows!$A$5:$A$39,MATCH(wins!A2875,removed_duplicate_rows!$A$5:$A$39,0))</f>
        <v>#N/A</v>
      </c>
    </row>
    <row r="2876" spans="1:18" ht="15.75" customHeight="1" x14ac:dyDescent="0.2">
      <c r="A2876" t="s">
        <v>8757</v>
      </c>
      <c r="B2876" t="s">
        <v>8758</v>
      </c>
      <c r="C2876" t="s">
        <v>8759</v>
      </c>
      <c r="D2876" s="10">
        <v>45857</v>
      </c>
      <c r="E2876" t="s">
        <v>4832</v>
      </c>
      <c r="F2876">
        <v>11</v>
      </c>
      <c r="G2876" t="s">
        <v>77</v>
      </c>
      <c r="H2876" t="s">
        <v>107</v>
      </c>
      <c r="I2876" t="s">
        <v>79</v>
      </c>
      <c r="J2876">
        <v>1</v>
      </c>
      <c r="K2876">
        <v>7807</v>
      </c>
      <c r="L2876" t="str">
        <f>IFERROR(INDEX(play_attribution!$B$2:$B$328,MATCH(A2876,play_attribution!$A$2:$A$328,0)),"")</f>
        <v/>
      </c>
      <c r="M2876" t="str">
        <f>VLOOKUP(H2876,seller_roster!$A$2:$B$85,2,FALSE)</f>
        <v>Skyler Doyle</v>
      </c>
      <c r="N2876" t="str">
        <f>VLOOKUP(C2876,accounts!$A$2:$F$9615,2,FALSE)</f>
        <v>Professional Services</v>
      </c>
      <c r="O2876" t="str">
        <f>VLOOKUP(C2876,accounts!$A$2:$F$9615,3,FALSE)</f>
        <v>$1M-$2.5M</v>
      </c>
      <c r="P2876" t="str">
        <f>VLOOKUP(C2876,accounts!$A$2:$F$9615,5,FALSE)</f>
        <v>East</v>
      </c>
      <c r="Q2876" t="b">
        <f t="shared" si="45"/>
        <v>1</v>
      </c>
      <c r="R2876" t="e">
        <f>INDEX(removed_duplicate_rows!$A$5:$A$39,MATCH(wins!A2876,removed_duplicate_rows!$A$5:$A$39,0))</f>
        <v>#N/A</v>
      </c>
    </row>
    <row r="2877" spans="1:18" ht="15.75" customHeight="1" x14ac:dyDescent="0.2">
      <c r="A2877" t="s">
        <v>8760</v>
      </c>
      <c r="B2877" t="s">
        <v>8761</v>
      </c>
      <c r="C2877" t="s">
        <v>8762</v>
      </c>
      <c r="D2877" s="10">
        <v>45857</v>
      </c>
      <c r="E2877" t="s">
        <v>4832</v>
      </c>
      <c r="F2877">
        <v>11</v>
      </c>
      <c r="G2877" t="s">
        <v>77</v>
      </c>
      <c r="H2877" t="s">
        <v>83</v>
      </c>
      <c r="I2877" t="s">
        <v>55</v>
      </c>
      <c r="J2877">
        <v>1</v>
      </c>
      <c r="K2877">
        <v>7683</v>
      </c>
      <c r="L2877" t="str">
        <f>IFERROR(INDEX(play_attribution!$B$2:$B$328,MATCH(A2877,play_attribution!$A$2:$A$328,0)),"")</f>
        <v/>
      </c>
      <c r="M2877" t="str">
        <f>VLOOKUP(H2877,seller_roster!$A$2:$B$85,2,FALSE)</f>
        <v>Sage Ruiz</v>
      </c>
      <c r="N2877" t="str">
        <f>VLOOKUP(C2877,accounts!$A$2:$F$9615,2,FALSE)</f>
        <v>Construction</v>
      </c>
      <c r="O2877" t="str">
        <f>VLOOKUP(C2877,accounts!$A$2:$F$9615,3,FALSE)</f>
        <v>$5M-$10M</v>
      </c>
      <c r="P2877" t="str">
        <f>VLOOKUP(C2877,accounts!$A$2:$F$9615,5,FALSE)</f>
        <v>East</v>
      </c>
      <c r="Q2877" t="b">
        <f t="shared" si="45"/>
        <v>1</v>
      </c>
      <c r="R2877" t="e">
        <f>INDEX(removed_duplicate_rows!$A$5:$A$39,MATCH(wins!A2877,removed_duplicate_rows!$A$5:$A$39,0))</f>
        <v>#N/A</v>
      </c>
    </row>
    <row r="2878" spans="1:18" ht="15.75" customHeight="1" x14ac:dyDescent="0.2">
      <c r="A2878" t="s">
        <v>8763</v>
      </c>
      <c r="B2878" t="s">
        <v>8764</v>
      </c>
      <c r="C2878" t="s">
        <v>8765</v>
      </c>
      <c r="D2878" s="10">
        <v>45857</v>
      </c>
      <c r="E2878" t="s">
        <v>4832</v>
      </c>
      <c r="F2878">
        <v>11</v>
      </c>
      <c r="G2878" t="s">
        <v>77</v>
      </c>
      <c r="H2878" t="s">
        <v>866</v>
      </c>
      <c r="I2878" t="s">
        <v>55</v>
      </c>
      <c r="J2878">
        <v>1</v>
      </c>
      <c r="K2878">
        <v>11012</v>
      </c>
      <c r="L2878" t="str">
        <f>IFERROR(INDEX(play_attribution!$B$2:$B$328,MATCH(A2878,play_attribution!$A$2:$A$328,0)),"")</f>
        <v/>
      </c>
      <c r="M2878" t="str">
        <f>VLOOKUP(H2878,seller_roster!$A$2:$B$85,2,FALSE)</f>
        <v>Kira Novak</v>
      </c>
      <c r="N2878" t="str">
        <f>VLOOKUP(C2878,accounts!$A$2:$F$9615,2,FALSE)</f>
        <v>Nonprofit</v>
      </c>
      <c r="O2878" t="str">
        <f>VLOOKUP(C2878,accounts!$A$2:$F$9615,3,FALSE)</f>
        <v>$1M-$2.5M</v>
      </c>
      <c r="P2878" t="str">
        <f>VLOOKUP(C2878,accounts!$A$2:$F$9615,5,FALSE)</f>
        <v>East</v>
      </c>
      <c r="Q2878" t="b">
        <f t="shared" si="45"/>
        <v>1</v>
      </c>
      <c r="R2878" t="e">
        <f>INDEX(removed_duplicate_rows!$A$5:$A$39,MATCH(wins!A2878,removed_duplicate_rows!$A$5:$A$39,0))</f>
        <v>#N/A</v>
      </c>
    </row>
    <row r="2879" spans="1:18" ht="15.75" customHeight="1" x14ac:dyDescent="0.2">
      <c r="A2879" t="s">
        <v>8766</v>
      </c>
      <c r="B2879" t="s">
        <v>8767</v>
      </c>
      <c r="C2879" t="s">
        <v>8768</v>
      </c>
      <c r="D2879" s="10">
        <v>45857</v>
      </c>
      <c r="E2879" t="s">
        <v>4832</v>
      </c>
      <c r="F2879">
        <v>11</v>
      </c>
      <c r="G2879" t="s">
        <v>77</v>
      </c>
      <c r="H2879" t="s">
        <v>173</v>
      </c>
      <c r="I2879" t="s">
        <v>79</v>
      </c>
      <c r="J2879">
        <v>1</v>
      </c>
      <c r="K2879">
        <v>7696</v>
      </c>
      <c r="L2879" t="str">
        <f>IFERROR(INDEX(play_attribution!$B$2:$B$328,MATCH(A2879,play_attribution!$A$2:$A$328,0)),"")</f>
        <v/>
      </c>
      <c r="M2879" t="str">
        <f>VLOOKUP(H2879,seller_roster!$A$2:$B$85,2,FALSE)</f>
        <v>Pia Reyes</v>
      </c>
      <c r="N2879" t="str">
        <f>VLOOKUP(C2879,accounts!$A$2:$F$9615,2,FALSE)</f>
        <v>Healthcare Services</v>
      </c>
      <c r="O2879" t="str">
        <f>VLOOKUP(C2879,accounts!$A$2:$F$9615,3,FALSE)</f>
        <v>$1M-$2.5M</v>
      </c>
      <c r="P2879" t="str">
        <f>VLOOKUP(C2879,accounts!$A$2:$F$9615,5,FALSE)</f>
        <v>East</v>
      </c>
      <c r="Q2879" t="b">
        <f t="shared" si="45"/>
        <v>1</v>
      </c>
      <c r="R2879" t="e">
        <f>INDEX(removed_duplicate_rows!$A$5:$A$39,MATCH(wins!A2879,removed_duplicate_rows!$A$5:$A$39,0))</f>
        <v>#N/A</v>
      </c>
    </row>
    <row r="2880" spans="1:18" ht="15.75" customHeight="1" x14ac:dyDescent="0.2">
      <c r="A2880" t="s">
        <v>8769</v>
      </c>
      <c r="B2880" t="s">
        <v>8770</v>
      </c>
      <c r="C2880" t="s">
        <v>8771</v>
      </c>
      <c r="D2880" s="10">
        <v>45857</v>
      </c>
      <c r="E2880" t="s">
        <v>4832</v>
      </c>
      <c r="F2880">
        <v>11</v>
      </c>
      <c r="G2880" t="s">
        <v>77</v>
      </c>
      <c r="H2880" t="s">
        <v>129</v>
      </c>
      <c r="I2880" t="s">
        <v>55</v>
      </c>
      <c r="J2880">
        <v>1</v>
      </c>
      <c r="K2880">
        <v>6806</v>
      </c>
      <c r="L2880" t="str">
        <f>IFERROR(INDEX(play_attribution!$B$2:$B$328,MATCH(A2880,play_attribution!$A$2:$A$328,0)),"")</f>
        <v/>
      </c>
      <c r="M2880" t="str">
        <f>VLOOKUP(H2880,seller_roster!$A$2:$B$85,2,FALSE)</f>
        <v>Gray Vega</v>
      </c>
      <c r="N2880" t="str">
        <f>VLOOKUP(C2880,accounts!$A$2:$F$9615,2,FALSE)</f>
        <v>Wholesale &amp; Distribution</v>
      </c>
      <c r="O2880" t="str">
        <f>VLOOKUP(C2880,accounts!$A$2:$F$9615,3,FALSE)</f>
        <v>$5M-$10M</v>
      </c>
      <c r="P2880" t="str">
        <f>VLOOKUP(C2880,accounts!$A$2:$F$9615,5,FALSE)</f>
        <v>East</v>
      </c>
      <c r="Q2880" t="b">
        <f t="shared" si="45"/>
        <v>1</v>
      </c>
      <c r="R2880" t="e">
        <f>INDEX(removed_duplicate_rows!$A$5:$A$39,MATCH(wins!A2880,removed_duplicate_rows!$A$5:$A$39,0))</f>
        <v>#N/A</v>
      </c>
    </row>
    <row r="2881" spans="1:18" ht="15.75" customHeight="1" x14ac:dyDescent="0.2">
      <c r="A2881" t="s">
        <v>8772</v>
      </c>
      <c r="B2881" t="s">
        <v>8773</v>
      </c>
      <c r="C2881" t="s">
        <v>8774</v>
      </c>
      <c r="D2881" s="10">
        <v>45857</v>
      </c>
      <c r="E2881" t="s">
        <v>4832</v>
      </c>
      <c r="F2881">
        <v>11</v>
      </c>
      <c r="G2881" t="s">
        <v>77</v>
      </c>
      <c r="H2881" t="s">
        <v>173</v>
      </c>
      <c r="I2881" t="s">
        <v>79</v>
      </c>
      <c r="J2881">
        <v>1</v>
      </c>
      <c r="K2881">
        <v>6499</v>
      </c>
      <c r="L2881" t="str">
        <f>IFERROR(INDEX(play_attribution!$B$2:$B$328,MATCH(A2881,play_attribution!$A$2:$A$328,0)),"")</f>
        <v/>
      </c>
      <c r="M2881" t="str">
        <f>VLOOKUP(H2881,seller_roster!$A$2:$B$85,2,FALSE)</f>
        <v>Pia Reyes</v>
      </c>
      <c r="N2881" t="str">
        <f>VLOOKUP(C2881,accounts!$A$2:$F$9615,2,FALSE)</f>
        <v>Manufacturing</v>
      </c>
      <c r="O2881" t="str">
        <f>VLOOKUP(C2881,accounts!$A$2:$F$9615,3,FALSE)</f>
        <v>$2.5M-$5M</v>
      </c>
      <c r="P2881" t="str">
        <f>VLOOKUP(C2881,accounts!$A$2:$F$9615,5,FALSE)</f>
        <v>Central</v>
      </c>
      <c r="Q2881" t="b">
        <f t="shared" si="45"/>
        <v>1</v>
      </c>
      <c r="R2881" t="e">
        <f>INDEX(removed_duplicate_rows!$A$5:$A$39,MATCH(wins!A2881,removed_duplicate_rows!$A$5:$A$39,0))</f>
        <v>#N/A</v>
      </c>
    </row>
    <row r="2882" spans="1:18" ht="15.75" customHeight="1" x14ac:dyDescent="0.2">
      <c r="A2882" t="s">
        <v>8775</v>
      </c>
      <c r="B2882" t="s">
        <v>8776</v>
      </c>
      <c r="C2882" t="s">
        <v>8777</v>
      </c>
      <c r="D2882" s="10">
        <v>45857</v>
      </c>
      <c r="E2882" t="s">
        <v>4832</v>
      </c>
      <c r="F2882">
        <v>11</v>
      </c>
      <c r="G2882" t="s">
        <v>77</v>
      </c>
      <c r="H2882" t="s">
        <v>91</v>
      </c>
      <c r="I2882" t="s">
        <v>55</v>
      </c>
      <c r="J2882">
        <v>1</v>
      </c>
      <c r="K2882">
        <v>6450</v>
      </c>
      <c r="L2882" t="str">
        <f>IFERROR(INDEX(play_attribution!$B$2:$B$328,MATCH(A2882,play_attribution!$A$2:$A$328,0)),"")</f>
        <v/>
      </c>
      <c r="M2882" t="str">
        <f>VLOOKUP(H2882,seller_roster!$A$2:$B$85,2,FALSE)</f>
        <v>Kira Sorensen</v>
      </c>
      <c r="N2882" t="str">
        <f>VLOOKUP(C2882,accounts!$A$2:$F$9615,2,FALSE)</f>
        <v>Logistics</v>
      </c>
      <c r="O2882" t="str">
        <f>VLOOKUP(C2882,accounts!$A$2:$F$9615,3,FALSE)</f>
        <v>&lt;$1M</v>
      </c>
      <c r="P2882" t="str">
        <f>VLOOKUP(C2882,accounts!$A$2:$F$9615,5,FALSE)</f>
        <v>East</v>
      </c>
      <c r="Q2882" t="b">
        <f t="shared" si="45"/>
        <v>1</v>
      </c>
      <c r="R2882" t="e">
        <f>INDEX(removed_duplicate_rows!$A$5:$A$39,MATCH(wins!A2882,removed_duplicate_rows!$A$5:$A$39,0))</f>
        <v>#N/A</v>
      </c>
    </row>
    <row r="2883" spans="1:18" ht="15.75" customHeight="1" x14ac:dyDescent="0.2">
      <c r="A2883" t="s">
        <v>8778</v>
      </c>
      <c r="B2883" t="s">
        <v>8779</v>
      </c>
      <c r="C2883" t="s">
        <v>8780</v>
      </c>
      <c r="D2883" s="10">
        <v>45857</v>
      </c>
      <c r="E2883" t="s">
        <v>4832</v>
      </c>
      <c r="F2883">
        <v>11</v>
      </c>
      <c r="G2883" t="s">
        <v>77</v>
      </c>
      <c r="H2883" t="s">
        <v>151</v>
      </c>
      <c r="I2883" t="s">
        <v>79</v>
      </c>
      <c r="J2883">
        <v>1</v>
      </c>
      <c r="K2883">
        <v>14601</v>
      </c>
      <c r="L2883" t="str">
        <f>IFERROR(INDEX(play_attribution!$B$2:$B$328,MATCH(A2883,play_attribution!$A$2:$A$328,0)),"")</f>
        <v/>
      </c>
      <c r="M2883" t="str">
        <f>VLOOKUP(H2883,seller_roster!$A$2:$B$85,2,FALSE)</f>
        <v>Marley Lindqvist</v>
      </c>
      <c r="N2883" t="str">
        <f>VLOOKUP(C2883,accounts!$A$2:$F$9615,2,FALSE)</f>
        <v>Construction</v>
      </c>
      <c r="O2883" t="str">
        <f>VLOOKUP(C2883,accounts!$A$2:$F$9615,3,FALSE)</f>
        <v>$2.5M-$5M</v>
      </c>
      <c r="P2883" t="str">
        <f>VLOOKUP(C2883,accounts!$A$2:$F$9615,5,FALSE)</f>
        <v>East</v>
      </c>
      <c r="Q2883" t="b">
        <f t="shared" ref="Q2883:Q2946" si="46">L2883=""</f>
        <v>1</v>
      </c>
      <c r="R2883" t="e">
        <f>INDEX(removed_duplicate_rows!$A$5:$A$39,MATCH(wins!A2883,removed_duplicate_rows!$A$5:$A$39,0))</f>
        <v>#N/A</v>
      </c>
    </row>
    <row r="2884" spans="1:18" ht="15.75" customHeight="1" x14ac:dyDescent="0.2">
      <c r="A2884" t="s">
        <v>8781</v>
      </c>
      <c r="B2884" t="s">
        <v>8782</v>
      </c>
      <c r="C2884" t="s">
        <v>8783</v>
      </c>
      <c r="D2884" s="10">
        <v>45857</v>
      </c>
      <c r="E2884" t="s">
        <v>4832</v>
      </c>
      <c r="F2884">
        <v>11</v>
      </c>
      <c r="G2884" t="s">
        <v>77</v>
      </c>
      <c r="H2884" t="s">
        <v>83</v>
      </c>
      <c r="I2884" t="s">
        <v>79</v>
      </c>
      <c r="J2884">
        <v>1</v>
      </c>
      <c r="K2884">
        <v>8036</v>
      </c>
      <c r="L2884" t="str">
        <f>IFERROR(INDEX(play_attribution!$B$2:$B$328,MATCH(A2884,play_attribution!$A$2:$A$328,0)),"")</f>
        <v/>
      </c>
      <c r="M2884" t="str">
        <f>VLOOKUP(H2884,seller_roster!$A$2:$B$85,2,FALSE)</f>
        <v>Sage Ruiz</v>
      </c>
      <c r="N2884" t="str">
        <f>VLOOKUP(C2884,accounts!$A$2:$F$9615,2,FALSE)</f>
        <v>Healthcare Services</v>
      </c>
      <c r="O2884" t="str">
        <f>VLOOKUP(C2884,accounts!$A$2:$F$9615,3,FALSE)</f>
        <v>$2.5M-$5M</v>
      </c>
      <c r="P2884" t="str">
        <f>VLOOKUP(C2884,accounts!$A$2:$F$9615,5,FALSE)</f>
        <v>East</v>
      </c>
      <c r="Q2884" t="b">
        <f t="shared" si="46"/>
        <v>1</v>
      </c>
      <c r="R2884" t="e">
        <f>INDEX(removed_duplicate_rows!$A$5:$A$39,MATCH(wins!A2884,removed_duplicate_rows!$A$5:$A$39,0))</f>
        <v>#N/A</v>
      </c>
    </row>
    <row r="2885" spans="1:18" ht="15.75" customHeight="1" x14ac:dyDescent="0.2">
      <c r="A2885" t="s">
        <v>8784</v>
      </c>
      <c r="B2885" t="s">
        <v>8785</v>
      </c>
      <c r="C2885" t="s">
        <v>8786</v>
      </c>
      <c r="D2885" s="10">
        <v>45857</v>
      </c>
      <c r="E2885" t="s">
        <v>4832</v>
      </c>
      <c r="F2885">
        <v>11</v>
      </c>
      <c r="G2885" t="s">
        <v>77</v>
      </c>
      <c r="H2885" t="s">
        <v>191</v>
      </c>
      <c r="I2885" t="s">
        <v>79</v>
      </c>
      <c r="J2885">
        <v>1</v>
      </c>
      <c r="K2885">
        <v>9313</v>
      </c>
      <c r="L2885" t="str">
        <f>IFERROR(INDEX(play_attribution!$B$2:$B$328,MATCH(A2885,play_attribution!$A$2:$A$328,0)),"")</f>
        <v/>
      </c>
      <c r="M2885" t="str">
        <f>VLOOKUP(H2885,seller_roster!$A$2:$B$85,2,FALSE)</f>
        <v>Blake Lindqvist</v>
      </c>
      <c r="N2885" t="str">
        <f>VLOOKUP(C2885,accounts!$A$2:$F$9615,2,FALSE)</f>
        <v>Logistics</v>
      </c>
      <c r="O2885" t="str">
        <f>VLOOKUP(C2885,accounts!$A$2:$F$9615,3,FALSE)</f>
        <v>$1M-$2.5M</v>
      </c>
      <c r="P2885" t="str">
        <f>VLOOKUP(C2885,accounts!$A$2:$F$9615,5,FALSE)</f>
        <v>East</v>
      </c>
      <c r="Q2885" t="b">
        <f t="shared" si="46"/>
        <v>1</v>
      </c>
      <c r="R2885" t="e">
        <f>INDEX(removed_duplicate_rows!$A$5:$A$39,MATCH(wins!A2885,removed_duplicate_rows!$A$5:$A$39,0))</f>
        <v>#N/A</v>
      </c>
    </row>
    <row r="2886" spans="1:18" ht="15.75" customHeight="1" x14ac:dyDescent="0.2">
      <c r="A2886" t="s">
        <v>8787</v>
      </c>
      <c r="B2886" t="s">
        <v>8788</v>
      </c>
      <c r="C2886" t="s">
        <v>8789</v>
      </c>
      <c r="D2886" s="10">
        <v>45857</v>
      </c>
      <c r="E2886" t="s">
        <v>4832</v>
      </c>
      <c r="F2886">
        <v>11</v>
      </c>
      <c r="G2886" t="s">
        <v>77</v>
      </c>
      <c r="H2886" t="s">
        <v>129</v>
      </c>
      <c r="I2886" t="s">
        <v>79</v>
      </c>
      <c r="J2886">
        <v>1</v>
      </c>
      <c r="K2886">
        <v>5647</v>
      </c>
      <c r="L2886" t="str">
        <f>IFERROR(INDEX(play_attribution!$B$2:$B$328,MATCH(A2886,play_attribution!$A$2:$A$328,0)),"")</f>
        <v/>
      </c>
      <c r="M2886" t="str">
        <f>VLOOKUP(H2886,seller_roster!$A$2:$B$85,2,FALSE)</f>
        <v>Gray Vega</v>
      </c>
      <c r="N2886" t="str">
        <f>VLOOKUP(C2886,accounts!$A$2:$F$9615,2,FALSE)</f>
        <v>Retail Multi-Location</v>
      </c>
      <c r="O2886" t="str">
        <f>VLOOKUP(C2886,accounts!$A$2:$F$9615,3,FALSE)</f>
        <v>$2.5M-$5M</v>
      </c>
      <c r="P2886" t="str">
        <f>VLOOKUP(C2886,accounts!$A$2:$F$9615,5,FALSE)</f>
        <v>Central</v>
      </c>
      <c r="Q2886" t="b">
        <f t="shared" si="46"/>
        <v>1</v>
      </c>
      <c r="R2886" t="e">
        <f>INDEX(removed_duplicate_rows!$A$5:$A$39,MATCH(wins!A2886,removed_duplicate_rows!$A$5:$A$39,0))</f>
        <v>#N/A</v>
      </c>
    </row>
    <row r="2887" spans="1:18" ht="15.75" customHeight="1" x14ac:dyDescent="0.2">
      <c r="A2887" t="s">
        <v>8790</v>
      </c>
      <c r="B2887" t="s">
        <v>8791</v>
      </c>
      <c r="C2887" t="s">
        <v>8792</v>
      </c>
      <c r="D2887" s="10">
        <v>45857</v>
      </c>
      <c r="E2887" t="s">
        <v>4832</v>
      </c>
      <c r="F2887">
        <v>11</v>
      </c>
      <c r="G2887" t="s">
        <v>77</v>
      </c>
      <c r="H2887" t="s">
        <v>103</v>
      </c>
      <c r="I2887" t="s">
        <v>79</v>
      </c>
      <c r="J2887">
        <v>1</v>
      </c>
      <c r="K2887">
        <v>12371</v>
      </c>
      <c r="L2887" t="str">
        <f>IFERROR(INDEX(play_attribution!$B$2:$B$328,MATCH(A2887,play_attribution!$A$2:$A$328,0)),"")</f>
        <v/>
      </c>
      <c r="M2887" t="str">
        <f>VLOOKUP(H2887,seller_roster!$A$2:$B$85,2,FALSE)</f>
        <v>Jax Reyes</v>
      </c>
      <c r="N2887" t="str">
        <f>VLOOKUP(C2887,accounts!$A$2:$F$9615,2,FALSE)</f>
        <v>Nonprofit</v>
      </c>
      <c r="O2887" t="str">
        <f>VLOOKUP(C2887,accounts!$A$2:$F$9615,3,FALSE)</f>
        <v>&gt;$10M</v>
      </c>
      <c r="P2887" t="str">
        <f>VLOOKUP(C2887,accounts!$A$2:$F$9615,5,FALSE)</f>
        <v>West</v>
      </c>
      <c r="Q2887" t="b">
        <f t="shared" si="46"/>
        <v>1</v>
      </c>
      <c r="R2887" t="e">
        <f>INDEX(removed_duplicate_rows!$A$5:$A$39,MATCH(wins!A2887,removed_duplicate_rows!$A$5:$A$39,0))</f>
        <v>#N/A</v>
      </c>
    </row>
    <row r="2888" spans="1:18" ht="15.75" customHeight="1" x14ac:dyDescent="0.2">
      <c r="A2888" t="s">
        <v>8793</v>
      </c>
      <c r="B2888" t="s">
        <v>8794</v>
      </c>
      <c r="C2888" t="s">
        <v>8795</v>
      </c>
      <c r="D2888" s="10">
        <v>45857</v>
      </c>
      <c r="E2888" t="s">
        <v>4832</v>
      </c>
      <c r="F2888">
        <v>11</v>
      </c>
      <c r="G2888" t="s">
        <v>77</v>
      </c>
      <c r="H2888" t="s">
        <v>103</v>
      </c>
      <c r="I2888" t="s">
        <v>79</v>
      </c>
      <c r="J2888">
        <v>1</v>
      </c>
      <c r="K2888">
        <v>8185</v>
      </c>
      <c r="L2888" t="str">
        <f>IFERROR(INDEX(play_attribution!$B$2:$B$328,MATCH(A2888,play_attribution!$A$2:$A$328,0)),"")</f>
        <v/>
      </c>
      <c r="M2888" t="str">
        <f>VLOOKUP(H2888,seller_roster!$A$2:$B$85,2,FALSE)</f>
        <v>Jax Reyes</v>
      </c>
      <c r="N2888" t="str">
        <f>VLOOKUP(C2888,accounts!$A$2:$F$9615,2,FALSE)</f>
        <v>Field Services</v>
      </c>
      <c r="O2888" t="str">
        <f>VLOOKUP(C2888,accounts!$A$2:$F$9615,3,FALSE)</f>
        <v>$2.5M-$5M</v>
      </c>
      <c r="P2888" t="str">
        <f>VLOOKUP(C2888,accounts!$A$2:$F$9615,5,FALSE)</f>
        <v>Central</v>
      </c>
      <c r="Q2888" t="b">
        <f t="shared" si="46"/>
        <v>1</v>
      </c>
      <c r="R2888" t="e">
        <f>INDEX(removed_duplicate_rows!$A$5:$A$39,MATCH(wins!A2888,removed_duplicate_rows!$A$5:$A$39,0))</f>
        <v>#N/A</v>
      </c>
    </row>
    <row r="2889" spans="1:18" ht="15.75" customHeight="1" x14ac:dyDescent="0.2">
      <c r="A2889" t="s">
        <v>8796</v>
      </c>
      <c r="B2889" t="s">
        <v>8797</v>
      </c>
      <c r="C2889" t="s">
        <v>8798</v>
      </c>
      <c r="D2889" s="10">
        <v>45857</v>
      </c>
      <c r="E2889" t="s">
        <v>4832</v>
      </c>
      <c r="F2889">
        <v>11</v>
      </c>
      <c r="G2889" t="s">
        <v>77</v>
      </c>
      <c r="H2889" t="s">
        <v>155</v>
      </c>
      <c r="I2889" t="s">
        <v>55</v>
      </c>
      <c r="J2889">
        <v>1</v>
      </c>
      <c r="K2889">
        <v>6794</v>
      </c>
      <c r="L2889" t="str">
        <f>IFERROR(INDEX(play_attribution!$B$2:$B$328,MATCH(A2889,play_attribution!$A$2:$A$328,0)),"")</f>
        <v/>
      </c>
      <c r="M2889" t="str">
        <f>VLOOKUP(H2889,seller_roster!$A$2:$B$85,2,FALSE)</f>
        <v>Indigo Osei</v>
      </c>
      <c r="N2889" t="str">
        <f>VLOOKUP(C2889,accounts!$A$2:$F$9615,2,FALSE)</f>
        <v>Healthcare Services</v>
      </c>
      <c r="O2889" t="str">
        <f>VLOOKUP(C2889,accounts!$A$2:$F$9615,3,FALSE)</f>
        <v>$5M-$10M</v>
      </c>
      <c r="P2889" t="str">
        <f>VLOOKUP(C2889,accounts!$A$2:$F$9615,5,FALSE)</f>
        <v>East</v>
      </c>
      <c r="Q2889" t="b">
        <f t="shared" si="46"/>
        <v>1</v>
      </c>
      <c r="R2889" t="e">
        <f>INDEX(removed_duplicate_rows!$A$5:$A$39,MATCH(wins!A2889,removed_duplicate_rows!$A$5:$A$39,0))</f>
        <v>#N/A</v>
      </c>
    </row>
    <row r="2890" spans="1:18" ht="15.75" customHeight="1" x14ac:dyDescent="0.2">
      <c r="A2890" t="s">
        <v>8799</v>
      </c>
      <c r="B2890" t="s">
        <v>8800</v>
      </c>
      <c r="C2890" t="s">
        <v>8801</v>
      </c>
      <c r="D2890" s="10">
        <v>45857</v>
      </c>
      <c r="E2890" t="s">
        <v>4832</v>
      </c>
      <c r="F2890">
        <v>11</v>
      </c>
      <c r="G2890" t="s">
        <v>77</v>
      </c>
      <c r="H2890" t="s">
        <v>91</v>
      </c>
      <c r="I2890" t="s">
        <v>79</v>
      </c>
      <c r="J2890">
        <v>1</v>
      </c>
      <c r="K2890">
        <v>5078</v>
      </c>
      <c r="L2890" t="str">
        <f>IFERROR(INDEX(play_attribution!$B$2:$B$328,MATCH(A2890,play_attribution!$A$2:$A$328,0)),"")</f>
        <v/>
      </c>
      <c r="M2890" t="str">
        <f>VLOOKUP(H2890,seller_roster!$A$2:$B$85,2,FALSE)</f>
        <v>Kira Sorensen</v>
      </c>
      <c r="N2890" t="str">
        <f>VLOOKUP(C2890,accounts!$A$2:$F$9615,2,FALSE)</f>
        <v>Professional Services</v>
      </c>
      <c r="O2890" t="str">
        <f>VLOOKUP(C2890,accounts!$A$2:$F$9615,3,FALSE)</f>
        <v>$5M-$10M</v>
      </c>
      <c r="P2890" t="str">
        <f>VLOOKUP(C2890,accounts!$A$2:$F$9615,5,FALSE)</f>
        <v>East</v>
      </c>
      <c r="Q2890" t="b">
        <f t="shared" si="46"/>
        <v>1</v>
      </c>
      <c r="R2890" t="e">
        <f>INDEX(removed_duplicate_rows!$A$5:$A$39,MATCH(wins!A2890,removed_duplicate_rows!$A$5:$A$39,0))</f>
        <v>#N/A</v>
      </c>
    </row>
    <row r="2891" spans="1:18" ht="15.75" customHeight="1" x14ac:dyDescent="0.2">
      <c r="A2891" t="s">
        <v>8802</v>
      </c>
      <c r="B2891" t="s">
        <v>8803</v>
      </c>
      <c r="C2891" t="s">
        <v>8804</v>
      </c>
      <c r="D2891" s="10">
        <v>45857</v>
      </c>
      <c r="E2891" t="s">
        <v>4832</v>
      </c>
      <c r="F2891">
        <v>11</v>
      </c>
      <c r="G2891" t="s">
        <v>77</v>
      </c>
      <c r="H2891" t="s">
        <v>155</v>
      </c>
      <c r="I2891" t="s">
        <v>79</v>
      </c>
      <c r="J2891">
        <v>1</v>
      </c>
      <c r="K2891">
        <v>6299</v>
      </c>
      <c r="L2891" t="str">
        <f>IFERROR(INDEX(play_attribution!$B$2:$B$328,MATCH(A2891,play_attribution!$A$2:$A$328,0)),"")</f>
        <v/>
      </c>
      <c r="M2891" t="str">
        <f>VLOOKUP(H2891,seller_roster!$A$2:$B$85,2,FALSE)</f>
        <v>Indigo Osei</v>
      </c>
      <c r="N2891" t="str">
        <f>VLOOKUP(C2891,accounts!$A$2:$F$9615,2,FALSE)</f>
        <v>Wholesale &amp; Distribution</v>
      </c>
      <c r="O2891" t="str">
        <f>VLOOKUP(C2891,accounts!$A$2:$F$9615,3,FALSE)</f>
        <v>$1M-$2.5M</v>
      </c>
      <c r="P2891" t="str">
        <f>VLOOKUP(C2891,accounts!$A$2:$F$9615,5,FALSE)</f>
        <v>West</v>
      </c>
      <c r="Q2891" t="b">
        <f t="shared" si="46"/>
        <v>1</v>
      </c>
      <c r="R2891" t="e">
        <f>INDEX(removed_duplicate_rows!$A$5:$A$39,MATCH(wins!A2891,removed_duplicate_rows!$A$5:$A$39,0))</f>
        <v>#N/A</v>
      </c>
    </row>
    <row r="2892" spans="1:18" ht="15.75" customHeight="1" x14ac:dyDescent="0.2">
      <c r="A2892" t="s">
        <v>8805</v>
      </c>
      <c r="B2892" t="s">
        <v>8806</v>
      </c>
      <c r="C2892" t="s">
        <v>8807</v>
      </c>
      <c r="D2892" s="10">
        <v>45857</v>
      </c>
      <c r="E2892" t="s">
        <v>4832</v>
      </c>
      <c r="F2892">
        <v>11</v>
      </c>
      <c r="G2892" t="s">
        <v>77</v>
      </c>
      <c r="H2892" t="s">
        <v>103</v>
      </c>
      <c r="I2892" t="s">
        <v>55</v>
      </c>
      <c r="J2892">
        <v>1</v>
      </c>
      <c r="K2892">
        <v>5177</v>
      </c>
      <c r="L2892" t="str">
        <f>IFERROR(INDEX(play_attribution!$B$2:$B$328,MATCH(A2892,play_attribution!$A$2:$A$328,0)),"")</f>
        <v/>
      </c>
      <c r="M2892" t="str">
        <f>VLOOKUP(H2892,seller_roster!$A$2:$B$85,2,FALSE)</f>
        <v>Jax Reyes</v>
      </c>
      <c r="N2892" t="str">
        <f>VLOOKUP(C2892,accounts!$A$2:$F$9615,2,FALSE)</f>
        <v>Manufacturing</v>
      </c>
      <c r="O2892" t="str">
        <f>VLOOKUP(C2892,accounts!$A$2:$F$9615,3,FALSE)</f>
        <v>$5M-$10M</v>
      </c>
      <c r="P2892" t="str">
        <f>VLOOKUP(C2892,accounts!$A$2:$F$9615,5,FALSE)</f>
        <v>West</v>
      </c>
      <c r="Q2892" t="b">
        <f t="shared" si="46"/>
        <v>1</v>
      </c>
      <c r="R2892" t="e">
        <f>INDEX(removed_duplicate_rows!$A$5:$A$39,MATCH(wins!A2892,removed_duplicate_rows!$A$5:$A$39,0))</f>
        <v>#N/A</v>
      </c>
    </row>
    <row r="2893" spans="1:18" ht="15.75" customHeight="1" x14ac:dyDescent="0.2">
      <c r="A2893" t="s">
        <v>8808</v>
      </c>
      <c r="B2893" t="s">
        <v>8809</v>
      </c>
      <c r="C2893" t="s">
        <v>8810</v>
      </c>
      <c r="D2893" s="10">
        <v>45857</v>
      </c>
      <c r="E2893" t="s">
        <v>4832</v>
      </c>
      <c r="F2893">
        <v>11</v>
      </c>
      <c r="G2893" t="s">
        <v>77</v>
      </c>
      <c r="H2893" t="s">
        <v>527</v>
      </c>
      <c r="I2893" t="s">
        <v>79</v>
      </c>
      <c r="J2893">
        <v>1</v>
      </c>
      <c r="K2893">
        <v>8584</v>
      </c>
      <c r="L2893" t="str">
        <f>IFERROR(INDEX(play_attribution!$B$2:$B$328,MATCH(A2893,play_attribution!$A$2:$A$328,0)),"")</f>
        <v/>
      </c>
      <c r="M2893" t="str">
        <f>VLOOKUP(H2893,seller_roster!$A$2:$B$85,2,FALSE)</f>
        <v>Nia Mbeki</v>
      </c>
      <c r="N2893" t="str">
        <f>VLOOKUP(C2893,accounts!$A$2:$F$9615,2,FALSE)</f>
        <v>Professional Services</v>
      </c>
      <c r="O2893" t="str">
        <f>VLOOKUP(C2893,accounts!$A$2:$F$9615,3,FALSE)</f>
        <v>&gt;$10M</v>
      </c>
      <c r="P2893" t="str">
        <f>VLOOKUP(C2893,accounts!$A$2:$F$9615,5,FALSE)</f>
        <v>East</v>
      </c>
      <c r="Q2893" t="b">
        <f t="shared" si="46"/>
        <v>1</v>
      </c>
      <c r="R2893" t="e">
        <f>INDEX(removed_duplicate_rows!$A$5:$A$39,MATCH(wins!A2893,removed_duplicate_rows!$A$5:$A$39,0))</f>
        <v>#N/A</v>
      </c>
    </row>
    <row r="2894" spans="1:18" ht="15.75" customHeight="1" x14ac:dyDescent="0.2">
      <c r="A2894" t="s">
        <v>8811</v>
      </c>
      <c r="B2894" t="s">
        <v>8812</v>
      </c>
      <c r="C2894" t="s">
        <v>8813</v>
      </c>
      <c r="D2894" s="10">
        <v>45857</v>
      </c>
      <c r="E2894" t="s">
        <v>4832</v>
      </c>
      <c r="F2894">
        <v>11</v>
      </c>
      <c r="G2894" t="s">
        <v>77</v>
      </c>
      <c r="H2894" t="s">
        <v>78</v>
      </c>
      <c r="I2894" t="s">
        <v>79</v>
      </c>
      <c r="J2894">
        <v>1</v>
      </c>
      <c r="K2894">
        <v>6500</v>
      </c>
      <c r="L2894" t="str">
        <f>IFERROR(INDEX(play_attribution!$B$2:$B$328,MATCH(A2894,play_attribution!$A$2:$A$328,0)),"")</f>
        <v/>
      </c>
      <c r="M2894" t="str">
        <f>VLOOKUP(H2894,seller_roster!$A$2:$B$85,2,FALSE)</f>
        <v>Lennon Ferro</v>
      </c>
      <c r="N2894" t="str">
        <f>VLOOKUP(C2894,accounts!$A$2:$F$9615,2,FALSE)</f>
        <v>Nonprofit</v>
      </c>
      <c r="O2894" t="str">
        <f>VLOOKUP(C2894,accounts!$A$2:$F$9615,3,FALSE)</f>
        <v>$2.5M-$5M</v>
      </c>
      <c r="P2894" t="str">
        <f>VLOOKUP(C2894,accounts!$A$2:$F$9615,5,FALSE)</f>
        <v>Central</v>
      </c>
      <c r="Q2894" t="b">
        <f t="shared" si="46"/>
        <v>1</v>
      </c>
      <c r="R2894" t="e">
        <f>INDEX(removed_duplicate_rows!$A$5:$A$39,MATCH(wins!A2894,removed_duplicate_rows!$A$5:$A$39,0))</f>
        <v>#N/A</v>
      </c>
    </row>
    <row r="2895" spans="1:18" ht="15.75" customHeight="1" x14ac:dyDescent="0.2">
      <c r="A2895" t="s">
        <v>8814</v>
      </c>
      <c r="B2895" t="s">
        <v>8815</v>
      </c>
      <c r="C2895" t="s">
        <v>8816</v>
      </c>
      <c r="D2895" s="10">
        <v>45857</v>
      </c>
      <c r="E2895" t="s">
        <v>4832</v>
      </c>
      <c r="F2895">
        <v>11</v>
      </c>
      <c r="G2895" t="s">
        <v>77</v>
      </c>
      <c r="H2895" t="s">
        <v>169</v>
      </c>
      <c r="I2895" t="s">
        <v>79</v>
      </c>
      <c r="J2895">
        <v>1</v>
      </c>
      <c r="K2895">
        <v>9464</v>
      </c>
      <c r="L2895" t="str">
        <f>IFERROR(INDEX(play_attribution!$B$2:$B$328,MATCH(A2895,play_attribution!$A$2:$A$328,0)),"")</f>
        <v/>
      </c>
      <c r="M2895" t="str">
        <f>VLOOKUP(H2895,seller_roster!$A$2:$B$85,2,FALSE)</f>
        <v>Rhea Doyle</v>
      </c>
      <c r="N2895" t="str">
        <f>VLOOKUP(C2895,accounts!$A$2:$F$9615,2,FALSE)</f>
        <v>Healthcare Services</v>
      </c>
      <c r="O2895" t="str">
        <f>VLOOKUP(C2895,accounts!$A$2:$F$9615,3,FALSE)</f>
        <v>$5M-$10M</v>
      </c>
      <c r="P2895" t="str">
        <f>VLOOKUP(C2895,accounts!$A$2:$F$9615,5,FALSE)</f>
        <v>Central</v>
      </c>
      <c r="Q2895" t="b">
        <f t="shared" si="46"/>
        <v>1</v>
      </c>
      <c r="R2895" t="e">
        <f>INDEX(removed_duplicate_rows!$A$5:$A$39,MATCH(wins!A2895,removed_duplicate_rows!$A$5:$A$39,0))</f>
        <v>#N/A</v>
      </c>
    </row>
    <row r="2896" spans="1:18" ht="15.75" customHeight="1" x14ac:dyDescent="0.2">
      <c r="A2896" t="s">
        <v>8817</v>
      </c>
      <c r="B2896" t="s">
        <v>8818</v>
      </c>
      <c r="C2896" t="s">
        <v>8819</v>
      </c>
      <c r="D2896" s="10">
        <v>45857</v>
      </c>
      <c r="E2896" t="s">
        <v>4832</v>
      </c>
      <c r="F2896">
        <v>11</v>
      </c>
      <c r="G2896" t="s">
        <v>77</v>
      </c>
      <c r="H2896" t="s">
        <v>214</v>
      </c>
      <c r="I2896" t="s">
        <v>79</v>
      </c>
      <c r="J2896">
        <v>1</v>
      </c>
      <c r="K2896">
        <v>6707</v>
      </c>
      <c r="L2896" t="str">
        <f>IFERROR(INDEX(play_attribution!$B$2:$B$328,MATCH(A2896,play_attribution!$A$2:$A$328,0)),"")</f>
        <v/>
      </c>
      <c r="M2896" t="str">
        <f>VLOOKUP(H2896,seller_roster!$A$2:$B$85,2,FALSE)</f>
        <v>Rhea Abadi</v>
      </c>
      <c r="N2896" t="str">
        <f>VLOOKUP(C2896,accounts!$A$2:$F$9615,2,FALSE)</f>
        <v>Construction</v>
      </c>
      <c r="O2896" t="str">
        <f>VLOOKUP(C2896,accounts!$A$2:$F$9615,3,FALSE)</f>
        <v>$2.5M-$5M</v>
      </c>
      <c r="P2896" t="str">
        <f>VLOOKUP(C2896,accounts!$A$2:$F$9615,5,FALSE)</f>
        <v>East</v>
      </c>
      <c r="Q2896" t="b">
        <f t="shared" si="46"/>
        <v>1</v>
      </c>
      <c r="R2896" t="e">
        <f>INDEX(removed_duplicate_rows!$A$5:$A$39,MATCH(wins!A2896,removed_duplicate_rows!$A$5:$A$39,0))</f>
        <v>#N/A</v>
      </c>
    </row>
    <row r="2897" spans="1:18" ht="15.75" customHeight="1" x14ac:dyDescent="0.2">
      <c r="A2897" t="s">
        <v>8820</v>
      </c>
      <c r="B2897" t="s">
        <v>8821</v>
      </c>
      <c r="C2897" t="s">
        <v>8822</v>
      </c>
      <c r="D2897" s="10">
        <v>45857</v>
      </c>
      <c r="E2897" t="s">
        <v>4832</v>
      </c>
      <c r="F2897">
        <v>11</v>
      </c>
      <c r="G2897" t="s">
        <v>77</v>
      </c>
      <c r="H2897" t="s">
        <v>169</v>
      </c>
      <c r="I2897" t="s">
        <v>79</v>
      </c>
      <c r="J2897">
        <v>1</v>
      </c>
      <c r="K2897">
        <v>9522</v>
      </c>
      <c r="L2897" t="str">
        <f>IFERROR(INDEX(play_attribution!$B$2:$B$328,MATCH(A2897,play_attribution!$A$2:$A$328,0)),"")</f>
        <v/>
      </c>
      <c r="M2897" t="str">
        <f>VLOOKUP(H2897,seller_roster!$A$2:$B$85,2,FALSE)</f>
        <v>Rhea Doyle</v>
      </c>
      <c r="N2897" t="str">
        <f>VLOOKUP(C2897,accounts!$A$2:$F$9615,2,FALSE)</f>
        <v>Healthcare Services</v>
      </c>
      <c r="O2897" t="str">
        <f>VLOOKUP(C2897,accounts!$A$2:$F$9615,3,FALSE)</f>
        <v>$5M-$10M</v>
      </c>
      <c r="P2897" t="str">
        <f>VLOOKUP(C2897,accounts!$A$2:$F$9615,5,FALSE)</f>
        <v>West</v>
      </c>
      <c r="Q2897" t="b">
        <f t="shared" si="46"/>
        <v>1</v>
      </c>
      <c r="R2897" t="e">
        <f>INDEX(removed_duplicate_rows!$A$5:$A$39,MATCH(wins!A2897,removed_duplicate_rows!$A$5:$A$39,0))</f>
        <v>#N/A</v>
      </c>
    </row>
    <row r="2898" spans="1:18" ht="15.75" customHeight="1" x14ac:dyDescent="0.2">
      <c r="A2898" t="s">
        <v>8823</v>
      </c>
      <c r="B2898" t="s">
        <v>8824</v>
      </c>
      <c r="C2898" t="s">
        <v>8825</v>
      </c>
      <c r="D2898" s="10">
        <v>45857</v>
      </c>
      <c r="E2898" t="s">
        <v>4832</v>
      </c>
      <c r="F2898">
        <v>11</v>
      </c>
      <c r="G2898" t="s">
        <v>77</v>
      </c>
      <c r="H2898" t="s">
        <v>83</v>
      </c>
      <c r="I2898" t="s">
        <v>79</v>
      </c>
      <c r="J2898">
        <v>1</v>
      </c>
      <c r="K2898">
        <v>5059</v>
      </c>
      <c r="L2898" t="str">
        <f>IFERROR(INDEX(play_attribution!$B$2:$B$328,MATCH(A2898,play_attribution!$A$2:$A$328,0)),"")</f>
        <v/>
      </c>
      <c r="M2898" t="str">
        <f>VLOOKUP(H2898,seller_roster!$A$2:$B$85,2,FALSE)</f>
        <v>Sage Ruiz</v>
      </c>
      <c r="N2898" t="str">
        <f>VLOOKUP(C2898,accounts!$A$2:$F$9615,2,FALSE)</f>
        <v>Healthcare Services</v>
      </c>
      <c r="O2898" t="str">
        <f>VLOOKUP(C2898,accounts!$A$2:$F$9615,3,FALSE)</f>
        <v>$2.5M-$5M</v>
      </c>
      <c r="P2898" t="str">
        <f>VLOOKUP(C2898,accounts!$A$2:$F$9615,5,FALSE)</f>
        <v>West</v>
      </c>
      <c r="Q2898" t="b">
        <f t="shared" si="46"/>
        <v>1</v>
      </c>
      <c r="R2898" t="e">
        <f>INDEX(removed_duplicate_rows!$A$5:$A$39,MATCH(wins!A2898,removed_duplicate_rows!$A$5:$A$39,0))</f>
        <v>#N/A</v>
      </c>
    </row>
    <row r="2899" spans="1:18" ht="15.75" customHeight="1" x14ac:dyDescent="0.2">
      <c r="A2899" t="s">
        <v>8826</v>
      </c>
      <c r="B2899" t="s">
        <v>8827</v>
      </c>
      <c r="C2899" t="s">
        <v>8828</v>
      </c>
      <c r="D2899" s="10">
        <v>45857</v>
      </c>
      <c r="E2899" t="s">
        <v>4832</v>
      </c>
      <c r="F2899">
        <v>11</v>
      </c>
      <c r="G2899" t="s">
        <v>77</v>
      </c>
      <c r="H2899" t="s">
        <v>129</v>
      </c>
      <c r="I2899" t="s">
        <v>55</v>
      </c>
      <c r="J2899">
        <v>1</v>
      </c>
      <c r="K2899">
        <v>8628</v>
      </c>
      <c r="L2899" t="str">
        <f>IFERROR(INDEX(play_attribution!$B$2:$B$328,MATCH(A2899,play_attribution!$A$2:$A$328,0)),"")</f>
        <v/>
      </c>
      <c r="M2899" t="str">
        <f>VLOOKUP(H2899,seller_roster!$A$2:$B$85,2,FALSE)</f>
        <v>Gray Vega</v>
      </c>
      <c r="N2899" t="str">
        <f>VLOOKUP(C2899,accounts!$A$2:$F$9615,2,FALSE)</f>
        <v>Hospitality Group</v>
      </c>
      <c r="O2899" t="str">
        <f>VLOOKUP(C2899,accounts!$A$2:$F$9615,3,FALSE)</f>
        <v>$2.5M-$5M</v>
      </c>
      <c r="P2899" t="str">
        <f>VLOOKUP(C2899,accounts!$A$2:$F$9615,5,FALSE)</f>
        <v>West</v>
      </c>
      <c r="Q2899" t="b">
        <f t="shared" si="46"/>
        <v>1</v>
      </c>
      <c r="R2899" t="e">
        <f>INDEX(removed_duplicate_rows!$A$5:$A$39,MATCH(wins!A2899,removed_duplicate_rows!$A$5:$A$39,0))</f>
        <v>#N/A</v>
      </c>
    </row>
    <row r="2900" spans="1:18" ht="15.75" customHeight="1" x14ac:dyDescent="0.2">
      <c r="A2900" t="s">
        <v>8829</v>
      </c>
      <c r="B2900" t="s">
        <v>8830</v>
      </c>
      <c r="C2900" t="s">
        <v>8831</v>
      </c>
      <c r="D2900" s="10">
        <v>45857</v>
      </c>
      <c r="E2900" t="s">
        <v>4832</v>
      </c>
      <c r="F2900">
        <v>11</v>
      </c>
      <c r="G2900" t="s">
        <v>77</v>
      </c>
      <c r="H2900" t="s">
        <v>184</v>
      </c>
      <c r="I2900" t="s">
        <v>79</v>
      </c>
      <c r="J2900">
        <v>1</v>
      </c>
      <c r="K2900">
        <v>8837</v>
      </c>
      <c r="L2900" t="str">
        <f>IFERROR(INDEX(play_attribution!$B$2:$B$328,MATCH(A2900,play_attribution!$A$2:$A$328,0)),"")</f>
        <v/>
      </c>
      <c r="M2900" t="str">
        <f>VLOOKUP(H2900,seller_roster!$A$2:$B$85,2,FALSE)</f>
        <v>Zion Silva</v>
      </c>
      <c r="N2900" t="str">
        <f>VLOOKUP(C2900,accounts!$A$2:$F$9615,2,FALSE)</f>
        <v>Retail Multi-Location</v>
      </c>
      <c r="O2900" t="str">
        <f>VLOOKUP(C2900,accounts!$A$2:$F$9615,3,FALSE)</f>
        <v>$2.5M-$5M</v>
      </c>
      <c r="P2900" t="str">
        <f>VLOOKUP(C2900,accounts!$A$2:$F$9615,5,FALSE)</f>
        <v>Central</v>
      </c>
      <c r="Q2900" t="b">
        <f t="shared" si="46"/>
        <v>1</v>
      </c>
      <c r="R2900" t="e">
        <f>INDEX(removed_duplicate_rows!$A$5:$A$39,MATCH(wins!A2900,removed_duplicate_rows!$A$5:$A$39,0))</f>
        <v>#N/A</v>
      </c>
    </row>
    <row r="2901" spans="1:18" ht="15.75" customHeight="1" x14ac:dyDescent="0.2">
      <c r="A2901" t="s">
        <v>8832</v>
      </c>
      <c r="B2901" t="s">
        <v>8833</v>
      </c>
      <c r="C2901" t="s">
        <v>8834</v>
      </c>
      <c r="D2901" s="10">
        <v>45857</v>
      </c>
      <c r="E2901" t="s">
        <v>4832</v>
      </c>
      <c r="F2901">
        <v>11</v>
      </c>
      <c r="G2901" t="s">
        <v>77</v>
      </c>
      <c r="H2901" t="s">
        <v>173</v>
      </c>
      <c r="I2901" t="s">
        <v>55</v>
      </c>
      <c r="J2901">
        <v>1</v>
      </c>
      <c r="K2901">
        <v>5281</v>
      </c>
      <c r="L2901" t="str">
        <f>IFERROR(INDEX(play_attribution!$B$2:$B$328,MATCH(A2901,play_attribution!$A$2:$A$328,0)),"")</f>
        <v/>
      </c>
      <c r="M2901" t="str">
        <f>VLOOKUP(H2901,seller_roster!$A$2:$B$85,2,FALSE)</f>
        <v>Pia Reyes</v>
      </c>
      <c r="N2901" t="str">
        <f>VLOOKUP(C2901,accounts!$A$2:$F$9615,2,FALSE)</f>
        <v>Healthcare Services</v>
      </c>
      <c r="O2901" t="str">
        <f>VLOOKUP(C2901,accounts!$A$2:$F$9615,3,FALSE)</f>
        <v>$1M-$2.5M</v>
      </c>
      <c r="P2901" t="str">
        <f>VLOOKUP(C2901,accounts!$A$2:$F$9615,5,FALSE)</f>
        <v>West</v>
      </c>
      <c r="Q2901" t="b">
        <f t="shared" si="46"/>
        <v>1</v>
      </c>
      <c r="R2901" t="e">
        <f>INDEX(removed_duplicate_rows!$A$5:$A$39,MATCH(wins!A2901,removed_duplicate_rows!$A$5:$A$39,0))</f>
        <v>#N/A</v>
      </c>
    </row>
    <row r="2902" spans="1:18" ht="15.75" customHeight="1" x14ac:dyDescent="0.2">
      <c r="A2902" t="s">
        <v>8835</v>
      </c>
      <c r="B2902" t="s">
        <v>8836</v>
      </c>
      <c r="C2902" t="s">
        <v>8837</v>
      </c>
      <c r="D2902" s="10">
        <v>45857</v>
      </c>
      <c r="E2902" t="s">
        <v>4832</v>
      </c>
      <c r="F2902">
        <v>11</v>
      </c>
      <c r="G2902" t="s">
        <v>273</v>
      </c>
      <c r="H2902" t="s">
        <v>680</v>
      </c>
      <c r="I2902" t="s">
        <v>55</v>
      </c>
      <c r="J2902">
        <v>1</v>
      </c>
      <c r="K2902">
        <v>7298</v>
      </c>
      <c r="L2902" t="str">
        <f>IFERROR(INDEX(play_attribution!$B$2:$B$328,MATCH(A2902,play_attribution!$A$2:$A$328,0)),"")</f>
        <v/>
      </c>
      <c r="M2902" t="str">
        <f>VLOOKUP(H2902,seller_roster!$A$2:$B$85,2,FALSE)</f>
        <v>Tatum Ruiz</v>
      </c>
      <c r="N2902" t="str">
        <f>VLOOKUP(C2902,accounts!$A$2:$F$9615,2,FALSE)</f>
        <v>Field Services</v>
      </c>
      <c r="O2902" t="str">
        <f>VLOOKUP(C2902,accounts!$A$2:$F$9615,3,FALSE)</f>
        <v>$5M-$10M</v>
      </c>
      <c r="P2902" t="str">
        <f>VLOOKUP(C2902,accounts!$A$2:$F$9615,5,FALSE)</f>
        <v>Central</v>
      </c>
      <c r="Q2902" t="b">
        <f t="shared" si="46"/>
        <v>1</v>
      </c>
      <c r="R2902" t="e">
        <f>INDEX(removed_duplicate_rows!$A$5:$A$39,MATCH(wins!A2902,removed_duplicate_rows!$A$5:$A$39,0))</f>
        <v>#N/A</v>
      </c>
    </row>
    <row r="2903" spans="1:18" ht="15.75" customHeight="1" x14ac:dyDescent="0.2">
      <c r="A2903" t="s">
        <v>8838</v>
      </c>
      <c r="B2903" t="s">
        <v>8839</v>
      </c>
      <c r="C2903" t="s">
        <v>8840</v>
      </c>
      <c r="D2903" s="10">
        <v>45857</v>
      </c>
      <c r="E2903" t="s">
        <v>4832</v>
      </c>
      <c r="F2903">
        <v>11</v>
      </c>
      <c r="G2903" t="s">
        <v>273</v>
      </c>
      <c r="H2903" t="s">
        <v>755</v>
      </c>
      <c r="I2903" t="s">
        <v>79</v>
      </c>
      <c r="J2903">
        <v>1</v>
      </c>
      <c r="K2903">
        <v>8808</v>
      </c>
      <c r="L2903" t="str">
        <f>IFERROR(INDEX(play_attribution!$B$2:$B$328,MATCH(A2903,play_attribution!$A$2:$A$328,0)),"")</f>
        <v/>
      </c>
      <c r="M2903" t="str">
        <f>VLOOKUP(H2903,seller_roster!$A$2:$B$85,2,FALSE)</f>
        <v>Jesse Silva</v>
      </c>
      <c r="N2903" t="str">
        <f>VLOOKUP(C2903,accounts!$A$2:$F$9615,2,FALSE)</f>
        <v>Construction</v>
      </c>
      <c r="O2903" t="str">
        <f>VLOOKUP(C2903,accounts!$A$2:$F$9615,3,FALSE)</f>
        <v>$2.5M-$5M</v>
      </c>
      <c r="P2903" t="str">
        <f>VLOOKUP(C2903,accounts!$A$2:$F$9615,5,FALSE)</f>
        <v>Central</v>
      </c>
      <c r="Q2903" t="b">
        <f t="shared" si="46"/>
        <v>1</v>
      </c>
      <c r="R2903" t="e">
        <f>INDEX(removed_duplicate_rows!$A$5:$A$39,MATCH(wins!A2903,removed_duplicate_rows!$A$5:$A$39,0))</f>
        <v>#N/A</v>
      </c>
    </row>
    <row r="2904" spans="1:18" ht="15.75" customHeight="1" x14ac:dyDescent="0.2">
      <c r="A2904" t="s">
        <v>8841</v>
      </c>
      <c r="B2904" t="s">
        <v>8842</v>
      </c>
      <c r="C2904" t="s">
        <v>8843</v>
      </c>
      <c r="D2904" s="10">
        <v>45857</v>
      </c>
      <c r="E2904" t="s">
        <v>4832</v>
      </c>
      <c r="F2904">
        <v>11</v>
      </c>
      <c r="G2904" t="s">
        <v>273</v>
      </c>
      <c r="H2904" t="s">
        <v>680</v>
      </c>
      <c r="I2904" t="s">
        <v>79</v>
      </c>
      <c r="J2904">
        <v>1</v>
      </c>
      <c r="K2904">
        <v>9214</v>
      </c>
      <c r="L2904" t="str">
        <f>IFERROR(INDEX(play_attribution!$B$2:$B$328,MATCH(A2904,play_attribution!$A$2:$A$328,0)),"")</f>
        <v/>
      </c>
      <c r="M2904" t="str">
        <f>VLOOKUP(H2904,seller_roster!$A$2:$B$85,2,FALSE)</f>
        <v>Tatum Ruiz</v>
      </c>
      <c r="N2904" t="str">
        <f>VLOOKUP(C2904,accounts!$A$2:$F$9615,2,FALSE)</f>
        <v>Wholesale &amp; Distribution</v>
      </c>
      <c r="O2904" t="str">
        <f>VLOOKUP(C2904,accounts!$A$2:$F$9615,3,FALSE)</f>
        <v>$2.5M-$5M</v>
      </c>
      <c r="P2904" t="str">
        <f>VLOOKUP(C2904,accounts!$A$2:$F$9615,5,FALSE)</f>
        <v>East</v>
      </c>
      <c r="Q2904" t="b">
        <f t="shared" si="46"/>
        <v>1</v>
      </c>
      <c r="R2904" t="e">
        <f>INDEX(removed_duplicate_rows!$A$5:$A$39,MATCH(wins!A2904,removed_duplicate_rows!$A$5:$A$39,0))</f>
        <v>#N/A</v>
      </c>
    </row>
    <row r="2905" spans="1:18" ht="15.75" customHeight="1" x14ac:dyDescent="0.2">
      <c r="A2905" t="s">
        <v>8844</v>
      </c>
      <c r="B2905" t="s">
        <v>8845</v>
      </c>
      <c r="C2905" t="s">
        <v>8846</v>
      </c>
      <c r="D2905" s="10">
        <v>45857</v>
      </c>
      <c r="E2905" t="s">
        <v>4832</v>
      </c>
      <c r="F2905">
        <v>11</v>
      </c>
      <c r="G2905" t="s">
        <v>273</v>
      </c>
      <c r="H2905" t="s">
        <v>319</v>
      </c>
      <c r="I2905" t="s">
        <v>79</v>
      </c>
      <c r="J2905">
        <v>1</v>
      </c>
      <c r="K2905">
        <v>5870</v>
      </c>
      <c r="L2905" t="str">
        <f>IFERROR(INDEX(play_attribution!$B$2:$B$328,MATCH(A2905,play_attribution!$A$2:$A$328,0)),"")</f>
        <v/>
      </c>
      <c r="M2905" t="str">
        <f>VLOOKUP(H2905,seller_roster!$A$2:$B$85,2,FALSE)</f>
        <v>Nia Kowalski</v>
      </c>
      <c r="N2905" t="str">
        <f>VLOOKUP(C2905,accounts!$A$2:$F$9615,2,FALSE)</f>
        <v>Logistics</v>
      </c>
      <c r="O2905" t="str">
        <f>VLOOKUP(C2905,accounts!$A$2:$F$9615,3,FALSE)</f>
        <v>$5M-$10M</v>
      </c>
      <c r="P2905" t="str">
        <f>VLOOKUP(C2905,accounts!$A$2:$F$9615,5,FALSE)</f>
        <v>East</v>
      </c>
      <c r="Q2905" t="b">
        <f t="shared" si="46"/>
        <v>1</v>
      </c>
      <c r="R2905" t="e">
        <f>INDEX(removed_duplicate_rows!$A$5:$A$39,MATCH(wins!A2905,removed_duplicate_rows!$A$5:$A$39,0))</f>
        <v>#N/A</v>
      </c>
    </row>
    <row r="2906" spans="1:18" ht="15.75" customHeight="1" x14ac:dyDescent="0.2">
      <c r="A2906" t="s">
        <v>8847</v>
      </c>
      <c r="B2906" t="s">
        <v>8848</v>
      </c>
      <c r="C2906" t="s">
        <v>8849</v>
      </c>
      <c r="D2906" s="10">
        <v>45857</v>
      </c>
      <c r="E2906" t="s">
        <v>4832</v>
      </c>
      <c r="F2906">
        <v>11</v>
      </c>
      <c r="G2906" t="s">
        <v>273</v>
      </c>
      <c r="H2906" t="s">
        <v>308</v>
      </c>
      <c r="I2906" t="s">
        <v>79</v>
      </c>
      <c r="J2906">
        <v>1</v>
      </c>
      <c r="K2906">
        <v>5605</v>
      </c>
      <c r="L2906" t="str">
        <f>IFERROR(INDEX(play_attribution!$B$2:$B$328,MATCH(A2906,play_attribution!$A$2:$A$328,0)),"")</f>
        <v/>
      </c>
      <c r="M2906" t="str">
        <f>VLOOKUP(H2906,seller_roster!$A$2:$B$85,2,FALSE)</f>
        <v>Blake Ruiz</v>
      </c>
      <c r="N2906" t="str">
        <f>VLOOKUP(C2906,accounts!$A$2:$F$9615,2,FALSE)</f>
        <v>Logistics</v>
      </c>
      <c r="O2906" t="str">
        <f>VLOOKUP(C2906,accounts!$A$2:$F$9615,3,FALSE)</f>
        <v>$2.5M-$5M</v>
      </c>
      <c r="P2906" t="str">
        <f>VLOOKUP(C2906,accounts!$A$2:$F$9615,5,FALSE)</f>
        <v>East</v>
      </c>
      <c r="Q2906" t="b">
        <f t="shared" si="46"/>
        <v>1</v>
      </c>
      <c r="R2906" t="e">
        <f>INDEX(removed_duplicate_rows!$A$5:$A$39,MATCH(wins!A2906,removed_duplicate_rows!$A$5:$A$39,0))</f>
        <v>#N/A</v>
      </c>
    </row>
    <row r="2907" spans="1:18" ht="15.75" customHeight="1" x14ac:dyDescent="0.2">
      <c r="A2907" t="s">
        <v>8850</v>
      </c>
      <c r="B2907" t="s">
        <v>8851</v>
      </c>
      <c r="C2907" t="s">
        <v>8852</v>
      </c>
      <c r="D2907" s="10">
        <v>45857</v>
      </c>
      <c r="E2907" t="s">
        <v>4832</v>
      </c>
      <c r="F2907">
        <v>11</v>
      </c>
      <c r="G2907" t="s">
        <v>273</v>
      </c>
      <c r="H2907" t="s">
        <v>278</v>
      </c>
      <c r="I2907" t="s">
        <v>79</v>
      </c>
      <c r="J2907">
        <v>1</v>
      </c>
      <c r="K2907">
        <v>7883</v>
      </c>
      <c r="L2907" t="str">
        <f>IFERROR(INDEX(play_attribution!$B$2:$B$328,MATCH(A2907,play_attribution!$A$2:$A$328,0)),"")</f>
        <v/>
      </c>
      <c r="M2907" t="str">
        <f>VLOOKUP(H2907,seller_roster!$A$2:$B$85,2,FALSE)</f>
        <v>Kira Bianchi</v>
      </c>
      <c r="N2907" t="str">
        <f>VLOOKUP(C2907,accounts!$A$2:$F$9615,2,FALSE)</f>
        <v>Healthcare Services</v>
      </c>
      <c r="O2907" t="str">
        <f>VLOOKUP(C2907,accounts!$A$2:$F$9615,3,FALSE)</f>
        <v>&gt;$10M</v>
      </c>
      <c r="P2907" t="str">
        <f>VLOOKUP(C2907,accounts!$A$2:$F$9615,5,FALSE)</f>
        <v>West</v>
      </c>
      <c r="Q2907" t="b">
        <f t="shared" si="46"/>
        <v>1</v>
      </c>
      <c r="R2907" t="e">
        <f>INDEX(removed_duplicate_rows!$A$5:$A$39,MATCH(wins!A2907,removed_duplicate_rows!$A$5:$A$39,0))</f>
        <v>#N/A</v>
      </c>
    </row>
    <row r="2908" spans="1:18" ht="15.75" customHeight="1" x14ac:dyDescent="0.2">
      <c r="A2908" t="s">
        <v>8853</v>
      </c>
      <c r="B2908" t="s">
        <v>8854</v>
      </c>
      <c r="C2908" t="s">
        <v>8855</v>
      </c>
      <c r="D2908" s="10">
        <v>45857</v>
      </c>
      <c r="E2908" t="s">
        <v>4832</v>
      </c>
      <c r="F2908">
        <v>11</v>
      </c>
      <c r="G2908" t="s">
        <v>273</v>
      </c>
      <c r="H2908" t="s">
        <v>1098</v>
      </c>
      <c r="I2908" t="s">
        <v>79</v>
      </c>
      <c r="J2908">
        <v>1</v>
      </c>
      <c r="K2908">
        <v>10803</v>
      </c>
      <c r="L2908" t="str">
        <f>IFERROR(INDEX(play_attribution!$B$2:$B$328,MATCH(A2908,play_attribution!$A$2:$A$328,0)),"")</f>
        <v/>
      </c>
      <c r="M2908" t="str">
        <f>VLOOKUP(H2908,seller_roster!$A$2:$B$85,2,FALSE)</f>
        <v>Yael Okafor</v>
      </c>
      <c r="N2908" t="str">
        <f>VLOOKUP(C2908,accounts!$A$2:$F$9615,2,FALSE)</f>
        <v>Wholesale &amp; Distribution</v>
      </c>
      <c r="O2908" t="str">
        <f>VLOOKUP(C2908,accounts!$A$2:$F$9615,3,FALSE)</f>
        <v>$2.5M-$5M</v>
      </c>
      <c r="P2908" t="str">
        <f>VLOOKUP(C2908,accounts!$A$2:$F$9615,5,FALSE)</f>
        <v>Central</v>
      </c>
      <c r="Q2908" t="b">
        <f t="shared" si="46"/>
        <v>1</v>
      </c>
      <c r="R2908" t="e">
        <f>INDEX(removed_duplicate_rows!$A$5:$A$39,MATCH(wins!A2908,removed_duplicate_rows!$A$5:$A$39,0))</f>
        <v>#N/A</v>
      </c>
    </row>
    <row r="2909" spans="1:18" ht="15.75" customHeight="1" x14ac:dyDescent="0.2">
      <c r="A2909" t="s">
        <v>8856</v>
      </c>
      <c r="B2909" t="s">
        <v>8857</v>
      </c>
      <c r="C2909" t="s">
        <v>8858</v>
      </c>
      <c r="D2909" s="10">
        <v>45857</v>
      </c>
      <c r="E2909" t="s">
        <v>4832</v>
      </c>
      <c r="F2909">
        <v>11</v>
      </c>
      <c r="G2909" t="s">
        <v>273</v>
      </c>
      <c r="H2909" t="s">
        <v>319</v>
      </c>
      <c r="I2909" t="s">
        <v>79</v>
      </c>
      <c r="J2909">
        <v>1</v>
      </c>
      <c r="K2909">
        <v>8678</v>
      </c>
      <c r="L2909" t="str">
        <f>IFERROR(INDEX(play_attribution!$B$2:$B$328,MATCH(A2909,play_attribution!$A$2:$A$328,0)),"")</f>
        <v/>
      </c>
      <c r="M2909" t="str">
        <f>VLOOKUP(H2909,seller_roster!$A$2:$B$85,2,FALSE)</f>
        <v>Nia Kowalski</v>
      </c>
      <c r="N2909" t="str">
        <f>VLOOKUP(C2909,accounts!$A$2:$F$9615,2,FALSE)</f>
        <v>Professional Services</v>
      </c>
      <c r="O2909" t="str">
        <f>VLOOKUP(C2909,accounts!$A$2:$F$9615,3,FALSE)</f>
        <v>$5M-$10M</v>
      </c>
      <c r="P2909" t="str">
        <f>VLOOKUP(C2909,accounts!$A$2:$F$9615,5,FALSE)</f>
        <v>East</v>
      </c>
      <c r="Q2909" t="b">
        <f t="shared" si="46"/>
        <v>1</v>
      </c>
      <c r="R2909" t="e">
        <f>INDEX(removed_duplicate_rows!$A$5:$A$39,MATCH(wins!A2909,removed_duplicate_rows!$A$5:$A$39,0))</f>
        <v>#N/A</v>
      </c>
    </row>
    <row r="2910" spans="1:18" ht="15.75" customHeight="1" x14ac:dyDescent="0.2">
      <c r="A2910" t="s">
        <v>8859</v>
      </c>
      <c r="B2910" t="s">
        <v>8860</v>
      </c>
      <c r="C2910" t="s">
        <v>8861</v>
      </c>
      <c r="D2910" s="10">
        <v>45857</v>
      </c>
      <c r="E2910" t="s">
        <v>4832</v>
      </c>
      <c r="F2910">
        <v>11</v>
      </c>
      <c r="G2910" t="s">
        <v>273</v>
      </c>
      <c r="H2910" t="s">
        <v>323</v>
      </c>
      <c r="I2910" t="s">
        <v>55</v>
      </c>
      <c r="J2910">
        <v>1</v>
      </c>
      <c r="K2910">
        <v>8082</v>
      </c>
      <c r="L2910" t="str">
        <f>IFERROR(INDEX(play_attribution!$B$2:$B$328,MATCH(A2910,play_attribution!$A$2:$A$328,0)),"")</f>
        <v/>
      </c>
      <c r="M2910" t="str">
        <f>VLOOKUP(H2910,seller_roster!$A$2:$B$85,2,FALSE)</f>
        <v>Finley Kowalski</v>
      </c>
      <c r="N2910" t="str">
        <f>VLOOKUP(C2910,accounts!$A$2:$F$9615,2,FALSE)</f>
        <v>Professional Services</v>
      </c>
      <c r="O2910" t="str">
        <f>VLOOKUP(C2910,accounts!$A$2:$F$9615,3,FALSE)</f>
        <v>$2.5M-$5M</v>
      </c>
      <c r="P2910" t="str">
        <f>VLOOKUP(C2910,accounts!$A$2:$F$9615,5,FALSE)</f>
        <v>Central</v>
      </c>
      <c r="Q2910" t="b">
        <f t="shared" si="46"/>
        <v>1</v>
      </c>
      <c r="R2910" t="e">
        <f>INDEX(removed_duplicate_rows!$A$5:$A$39,MATCH(wins!A2910,removed_duplicate_rows!$A$5:$A$39,0))</f>
        <v>#N/A</v>
      </c>
    </row>
    <row r="2911" spans="1:18" ht="15.75" customHeight="1" x14ac:dyDescent="0.2">
      <c r="A2911" t="s">
        <v>8862</v>
      </c>
      <c r="B2911" t="s">
        <v>8863</v>
      </c>
      <c r="C2911" t="s">
        <v>8864</v>
      </c>
      <c r="D2911" s="10">
        <v>45857</v>
      </c>
      <c r="E2911" t="s">
        <v>4832</v>
      </c>
      <c r="F2911">
        <v>11</v>
      </c>
      <c r="G2911" t="s">
        <v>273</v>
      </c>
      <c r="H2911" t="s">
        <v>293</v>
      </c>
      <c r="I2911" t="s">
        <v>79</v>
      </c>
      <c r="J2911">
        <v>1</v>
      </c>
      <c r="K2911">
        <v>5617</v>
      </c>
      <c r="L2911" t="str">
        <f>IFERROR(INDEX(play_attribution!$B$2:$B$328,MATCH(A2911,play_attribution!$A$2:$A$328,0)),"")</f>
        <v/>
      </c>
      <c r="M2911" t="str">
        <f>VLOOKUP(H2911,seller_roster!$A$2:$B$85,2,FALSE)</f>
        <v>Hayden Sorensen</v>
      </c>
      <c r="N2911" t="str">
        <f>VLOOKUP(C2911,accounts!$A$2:$F$9615,2,FALSE)</f>
        <v>Healthcare Services</v>
      </c>
      <c r="O2911" t="str">
        <f>VLOOKUP(C2911,accounts!$A$2:$F$9615,3,FALSE)</f>
        <v>$2.5M-$5M</v>
      </c>
      <c r="P2911" t="str">
        <f>VLOOKUP(C2911,accounts!$A$2:$F$9615,5,FALSE)</f>
        <v>West</v>
      </c>
      <c r="Q2911" t="b">
        <f t="shared" si="46"/>
        <v>1</v>
      </c>
      <c r="R2911" t="e">
        <f>INDEX(removed_duplicate_rows!$A$5:$A$39,MATCH(wins!A2911,removed_duplicate_rows!$A$5:$A$39,0))</f>
        <v>#N/A</v>
      </c>
    </row>
    <row r="2912" spans="1:18" ht="15.75" customHeight="1" x14ac:dyDescent="0.2">
      <c r="A2912" t="s">
        <v>8865</v>
      </c>
      <c r="B2912" t="s">
        <v>8866</v>
      </c>
      <c r="C2912" t="s">
        <v>8867</v>
      </c>
      <c r="D2912" s="10">
        <v>45857</v>
      </c>
      <c r="E2912" t="s">
        <v>4832</v>
      </c>
      <c r="F2912">
        <v>11</v>
      </c>
      <c r="G2912" t="s">
        <v>273</v>
      </c>
      <c r="H2912" t="s">
        <v>367</v>
      </c>
      <c r="I2912" t="s">
        <v>79</v>
      </c>
      <c r="J2912">
        <v>1</v>
      </c>
      <c r="K2912">
        <v>11830</v>
      </c>
      <c r="L2912" t="str">
        <f>IFERROR(INDEX(play_attribution!$B$2:$B$328,MATCH(A2912,play_attribution!$A$2:$A$328,0)),"")</f>
        <v/>
      </c>
      <c r="M2912" t="str">
        <f>VLOOKUP(H2912,seller_roster!$A$2:$B$85,2,FALSE)</f>
        <v>Zion Ito</v>
      </c>
      <c r="N2912" t="str">
        <f>VLOOKUP(C2912,accounts!$A$2:$F$9615,2,FALSE)</f>
        <v>Retail Multi-Location</v>
      </c>
      <c r="O2912" t="str">
        <f>VLOOKUP(C2912,accounts!$A$2:$F$9615,3,FALSE)</f>
        <v>$5M-$10M</v>
      </c>
      <c r="P2912" t="str">
        <f>VLOOKUP(C2912,accounts!$A$2:$F$9615,5,FALSE)</f>
        <v>Central</v>
      </c>
      <c r="Q2912" t="b">
        <f t="shared" si="46"/>
        <v>1</v>
      </c>
      <c r="R2912" t="e">
        <f>INDEX(removed_duplicate_rows!$A$5:$A$39,MATCH(wins!A2912,removed_duplicate_rows!$A$5:$A$39,0))</f>
        <v>#N/A</v>
      </c>
    </row>
    <row r="2913" spans="1:18" ht="15.75" customHeight="1" x14ac:dyDescent="0.2">
      <c r="A2913" t="s">
        <v>8868</v>
      </c>
      <c r="B2913" t="s">
        <v>8869</v>
      </c>
      <c r="C2913" t="s">
        <v>8870</v>
      </c>
      <c r="D2913" s="10">
        <v>45857</v>
      </c>
      <c r="E2913" t="s">
        <v>4832</v>
      </c>
      <c r="F2913">
        <v>11</v>
      </c>
      <c r="G2913" t="s">
        <v>273</v>
      </c>
      <c r="H2913" t="s">
        <v>297</v>
      </c>
      <c r="I2913" t="s">
        <v>79</v>
      </c>
      <c r="J2913">
        <v>1</v>
      </c>
      <c r="K2913">
        <v>4879</v>
      </c>
      <c r="L2913" t="str">
        <f>IFERROR(INDEX(play_attribution!$B$2:$B$328,MATCH(A2913,play_attribution!$A$2:$A$328,0)),"")</f>
        <v/>
      </c>
      <c r="M2913" t="str">
        <f>VLOOKUP(H2913,seller_roster!$A$2:$B$85,2,FALSE)</f>
        <v>Ray Moreau</v>
      </c>
      <c r="N2913" t="str">
        <f>VLOOKUP(C2913,accounts!$A$2:$F$9615,2,FALSE)</f>
        <v>Construction</v>
      </c>
      <c r="O2913" t="str">
        <f>VLOOKUP(C2913,accounts!$A$2:$F$9615,3,FALSE)</f>
        <v>$5M-$10M</v>
      </c>
      <c r="P2913" t="str">
        <f>VLOOKUP(C2913,accounts!$A$2:$F$9615,5,FALSE)</f>
        <v>East</v>
      </c>
      <c r="Q2913" t="b">
        <f t="shared" si="46"/>
        <v>1</v>
      </c>
      <c r="R2913" t="e">
        <f>INDEX(removed_duplicate_rows!$A$5:$A$39,MATCH(wins!A2913,removed_duplicate_rows!$A$5:$A$39,0))</f>
        <v>#N/A</v>
      </c>
    </row>
    <row r="2914" spans="1:18" ht="15.75" customHeight="1" x14ac:dyDescent="0.2">
      <c r="A2914" t="s">
        <v>8871</v>
      </c>
      <c r="B2914" t="s">
        <v>8872</v>
      </c>
      <c r="C2914" t="s">
        <v>8873</v>
      </c>
      <c r="D2914" s="10">
        <v>45857</v>
      </c>
      <c r="E2914" t="s">
        <v>4832</v>
      </c>
      <c r="F2914">
        <v>11</v>
      </c>
      <c r="G2914" t="s">
        <v>273</v>
      </c>
      <c r="H2914" t="s">
        <v>308</v>
      </c>
      <c r="I2914" t="s">
        <v>79</v>
      </c>
      <c r="J2914">
        <v>1</v>
      </c>
      <c r="K2914">
        <v>10067</v>
      </c>
      <c r="L2914" t="str">
        <f>IFERROR(INDEX(play_attribution!$B$2:$B$328,MATCH(A2914,play_attribution!$A$2:$A$328,0)),"")</f>
        <v/>
      </c>
      <c r="M2914" t="str">
        <f>VLOOKUP(H2914,seller_roster!$A$2:$B$85,2,FALSE)</f>
        <v>Blake Ruiz</v>
      </c>
      <c r="N2914" t="str">
        <f>VLOOKUP(C2914,accounts!$A$2:$F$9615,2,FALSE)</f>
        <v>Field Services</v>
      </c>
      <c r="O2914" t="str">
        <f>VLOOKUP(C2914,accounts!$A$2:$F$9615,3,FALSE)</f>
        <v>$5M-$10M</v>
      </c>
      <c r="P2914" t="str">
        <f>VLOOKUP(C2914,accounts!$A$2:$F$9615,5,FALSE)</f>
        <v>West</v>
      </c>
      <c r="Q2914" t="b">
        <f t="shared" si="46"/>
        <v>1</v>
      </c>
      <c r="R2914" t="e">
        <f>INDEX(removed_duplicate_rows!$A$5:$A$39,MATCH(wins!A2914,removed_duplicate_rows!$A$5:$A$39,0))</f>
        <v>#N/A</v>
      </c>
    </row>
    <row r="2915" spans="1:18" ht="15.75" customHeight="1" x14ac:dyDescent="0.2">
      <c r="A2915" t="s">
        <v>8874</v>
      </c>
      <c r="B2915" t="s">
        <v>8875</v>
      </c>
      <c r="C2915" t="s">
        <v>8876</v>
      </c>
      <c r="D2915" s="10">
        <v>45857</v>
      </c>
      <c r="E2915" t="s">
        <v>4832</v>
      </c>
      <c r="F2915">
        <v>11</v>
      </c>
      <c r="G2915" t="s">
        <v>273</v>
      </c>
      <c r="H2915" t="s">
        <v>308</v>
      </c>
      <c r="I2915" t="s">
        <v>79</v>
      </c>
      <c r="J2915">
        <v>1</v>
      </c>
      <c r="K2915">
        <v>6847</v>
      </c>
      <c r="L2915" t="str">
        <f>IFERROR(INDEX(play_attribution!$B$2:$B$328,MATCH(A2915,play_attribution!$A$2:$A$328,0)),"")</f>
        <v/>
      </c>
      <c r="M2915" t="str">
        <f>VLOOKUP(H2915,seller_roster!$A$2:$B$85,2,FALSE)</f>
        <v>Blake Ruiz</v>
      </c>
      <c r="N2915" t="str">
        <f>VLOOKUP(C2915,accounts!$A$2:$F$9615,2,FALSE)</f>
        <v>Retail Multi-Location</v>
      </c>
      <c r="O2915" t="str">
        <f>VLOOKUP(C2915,accounts!$A$2:$F$9615,3,FALSE)</f>
        <v>$5M-$10M</v>
      </c>
      <c r="P2915" t="str">
        <f>VLOOKUP(C2915,accounts!$A$2:$F$9615,5,FALSE)</f>
        <v>East</v>
      </c>
      <c r="Q2915" t="b">
        <f t="shared" si="46"/>
        <v>1</v>
      </c>
      <c r="R2915" t="e">
        <f>INDEX(removed_duplicate_rows!$A$5:$A$39,MATCH(wins!A2915,removed_duplicate_rows!$A$5:$A$39,0))</f>
        <v>#N/A</v>
      </c>
    </row>
    <row r="2916" spans="1:18" ht="15.75" customHeight="1" x14ac:dyDescent="0.2">
      <c r="A2916" t="s">
        <v>8877</v>
      </c>
      <c r="B2916" t="s">
        <v>8878</v>
      </c>
      <c r="C2916" t="s">
        <v>8879</v>
      </c>
      <c r="D2916" s="10">
        <v>45857</v>
      </c>
      <c r="E2916" t="s">
        <v>4832</v>
      </c>
      <c r="F2916">
        <v>11</v>
      </c>
      <c r="G2916" t="s">
        <v>273</v>
      </c>
      <c r="H2916" t="s">
        <v>670</v>
      </c>
      <c r="I2916" t="s">
        <v>79</v>
      </c>
      <c r="J2916">
        <v>1</v>
      </c>
      <c r="K2916">
        <v>11191</v>
      </c>
      <c r="L2916" t="str">
        <f>IFERROR(INDEX(play_attribution!$B$2:$B$328,MATCH(A2916,play_attribution!$A$2:$A$328,0)),"")</f>
        <v/>
      </c>
      <c r="M2916" t="str">
        <f>VLOOKUP(H2916,seller_roster!$A$2:$B$85,2,FALSE)</f>
        <v>True Kowalski</v>
      </c>
      <c r="N2916" t="str">
        <f>VLOOKUP(C2916,accounts!$A$2:$F$9615,2,FALSE)</f>
        <v>Hospitality Group</v>
      </c>
      <c r="O2916" t="str">
        <f>VLOOKUP(C2916,accounts!$A$2:$F$9615,3,FALSE)</f>
        <v>$2.5M-$5M</v>
      </c>
      <c r="P2916" t="str">
        <f>VLOOKUP(C2916,accounts!$A$2:$F$9615,5,FALSE)</f>
        <v>East</v>
      </c>
      <c r="Q2916" t="b">
        <f t="shared" si="46"/>
        <v>1</v>
      </c>
      <c r="R2916" t="e">
        <f>INDEX(removed_duplicate_rows!$A$5:$A$39,MATCH(wins!A2916,removed_duplicate_rows!$A$5:$A$39,0))</f>
        <v>#N/A</v>
      </c>
    </row>
    <row r="2917" spans="1:18" ht="15.75" customHeight="1" x14ac:dyDescent="0.2">
      <c r="A2917" t="s">
        <v>8880</v>
      </c>
      <c r="B2917" t="s">
        <v>8881</v>
      </c>
      <c r="C2917" t="s">
        <v>8882</v>
      </c>
      <c r="D2917" s="10">
        <v>45857</v>
      </c>
      <c r="E2917" t="s">
        <v>4832</v>
      </c>
      <c r="F2917">
        <v>11</v>
      </c>
      <c r="G2917" t="s">
        <v>273</v>
      </c>
      <c r="H2917" t="s">
        <v>344</v>
      </c>
      <c r="I2917" t="s">
        <v>79</v>
      </c>
      <c r="J2917">
        <v>1</v>
      </c>
      <c r="K2917">
        <v>8613</v>
      </c>
      <c r="L2917" t="str">
        <f>IFERROR(INDEX(play_attribution!$B$2:$B$328,MATCH(A2917,play_attribution!$A$2:$A$328,0)),"")</f>
        <v/>
      </c>
      <c r="M2917" t="str">
        <f>VLOOKUP(H2917,seller_roster!$A$2:$B$85,2,FALSE)</f>
        <v>Wren Kowalski</v>
      </c>
      <c r="N2917" t="str">
        <f>VLOOKUP(C2917,accounts!$A$2:$F$9615,2,FALSE)</f>
        <v>Logistics</v>
      </c>
      <c r="O2917" t="str">
        <f>VLOOKUP(C2917,accounts!$A$2:$F$9615,3,FALSE)</f>
        <v>$2.5M-$5M</v>
      </c>
      <c r="P2917" t="str">
        <f>VLOOKUP(C2917,accounts!$A$2:$F$9615,5,FALSE)</f>
        <v>East</v>
      </c>
      <c r="Q2917" t="b">
        <f t="shared" si="46"/>
        <v>1</v>
      </c>
      <c r="R2917" t="e">
        <f>INDEX(removed_duplicate_rows!$A$5:$A$39,MATCH(wins!A2917,removed_duplicate_rows!$A$5:$A$39,0))</f>
        <v>#N/A</v>
      </c>
    </row>
    <row r="2918" spans="1:18" ht="15.75" customHeight="1" x14ac:dyDescent="0.2">
      <c r="A2918" t="s">
        <v>8883</v>
      </c>
      <c r="B2918" t="s">
        <v>8884</v>
      </c>
      <c r="C2918" t="s">
        <v>8885</v>
      </c>
      <c r="D2918" s="10">
        <v>45857</v>
      </c>
      <c r="E2918" t="s">
        <v>4832</v>
      </c>
      <c r="F2918">
        <v>11</v>
      </c>
      <c r="G2918" t="s">
        <v>273</v>
      </c>
      <c r="H2918" t="s">
        <v>357</v>
      </c>
      <c r="I2918" t="s">
        <v>55</v>
      </c>
      <c r="J2918">
        <v>1</v>
      </c>
      <c r="K2918">
        <v>9025</v>
      </c>
      <c r="L2918" t="str">
        <f>IFERROR(INDEX(play_attribution!$B$2:$B$328,MATCH(A2918,play_attribution!$A$2:$A$328,0)),"")</f>
        <v/>
      </c>
      <c r="M2918" t="str">
        <f>VLOOKUP(H2918,seller_roster!$A$2:$B$85,2,FALSE)</f>
        <v>Hollis Abadi</v>
      </c>
      <c r="N2918" t="str">
        <f>VLOOKUP(C2918,accounts!$A$2:$F$9615,2,FALSE)</f>
        <v>Retail Multi-Location</v>
      </c>
      <c r="O2918" t="str">
        <f>VLOOKUP(C2918,accounts!$A$2:$F$9615,3,FALSE)</f>
        <v>$2.5M-$5M</v>
      </c>
      <c r="P2918" t="str">
        <f>VLOOKUP(C2918,accounts!$A$2:$F$9615,5,FALSE)</f>
        <v>East</v>
      </c>
      <c r="Q2918" t="b">
        <f t="shared" si="46"/>
        <v>1</v>
      </c>
      <c r="R2918" t="e">
        <f>INDEX(removed_duplicate_rows!$A$5:$A$39,MATCH(wins!A2918,removed_duplicate_rows!$A$5:$A$39,0))</f>
        <v>#N/A</v>
      </c>
    </row>
    <row r="2919" spans="1:18" ht="15.75" customHeight="1" x14ac:dyDescent="0.2">
      <c r="A2919" t="s">
        <v>8886</v>
      </c>
      <c r="B2919" t="s">
        <v>8887</v>
      </c>
      <c r="C2919" t="s">
        <v>8888</v>
      </c>
      <c r="D2919" s="10">
        <v>45857</v>
      </c>
      <c r="E2919" t="s">
        <v>4832</v>
      </c>
      <c r="F2919">
        <v>11</v>
      </c>
      <c r="G2919" t="s">
        <v>273</v>
      </c>
      <c r="H2919" t="s">
        <v>327</v>
      </c>
      <c r="I2919" t="s">
        <v>79</v>
      </c>
      <c r="J2919">
        <v>1</v>
      </c>
      <c r="K2919">
        <v>7172</v>
      </c>
      <c r="L2919" t="str">
        <f>IFERROR(INDEX(play_attribution!$B$2:$B$328,MATCH(A2919,play_attribution!$A$2:$A$328,0)),"")</f>
        <v/>
      </c>
      <c r="M2919" t="str">
        <f>VLOOKUP(H2919,seller_roster!$A$2:$B$85,2,FALSE)</f>
        <v>Frankie Lindqvist</v>
      </c>
      <c r="N2919" t="str">
        <f>VLOOKUP(C2919,accounts!$A$2:$F$9615,2,FALSE)</f>
        <v>Hospitality Group</v>
      </c>
      <c r="O2919" t="str">
        <f>VLOOKUP(C2919,accounts!$A$2:$F$9615,3,FALSE)</f>
        <v>&gt;$10M</v>
      </c>
      <c r="P2919" t="str">
        <f>VLOOKUP(C2919,accounts!$A$2:$F$9615,5,FALSE)</f>
        <v>East</v>
      </c>
      <c r="Q2919" t="b">
        <f t="shared" si="46"/>
        <v>1</v>
      </c>
      <c r="R2919" t="e">
        <f>INDEX(removed_duplicate_rows!$A$5:$A$39,MATCH(wins!A2919,removed_duplicate_rows!$A$5:$A$39,0))</f>
        <v>#N/A</v>
      </c>
    </row>
    <row r="2920" spans="1:18" ht="15.75" customHeight="1" x14ac:dyDescent="0.2">
      <c r="A2920" t="s">
        <v>8889</v>
      </c>
      <c r="B2920" t="s">
        <v>8890</v>
      </c>
      <c r="C2920" t="s">
        <v>8891</v>
      </c>
      <c r="D2920" s="10">
        <v>45857</v>
      </c>
      <c r="E2920" t="s">
        <v>4832</v>
      </c>
      <c r="F2920">
        <v>11</v>
      </c>
      <c r="G2920" t="s">
        <v>273</v>
      </c>
      <c r="H2920" t="s">
        <v>274</v>
      </c>
      <c r="I2920" t="s">
        <v>79</v>
      </c>
      <c r="J2920">
        <v>1</v>
      </c>
      <c r="K2920">
        <v>8523</v>
      </c>
      <c r="L2920" t="str">
        <f>IFERROR(INDEX(play_attribution!$B$2:$B$328,MATCH(A2920,play_attribution!$A$2:$A$328,0)),"")</f>
        <v/>
      </c>
      <c r="M2920" t="str">
        <f>VLOOKUP(H2920,seller_roster!$A$2:$B$85,2,FALSE)</f>
        <v>Shiloh Petrov</v>
      </c>
      <c r="N2920" t="str">
        <f>VLOOKUP(C2920,accounts!$A$2:$F$9615,2,FALSE)</f>
        <v>Logistics</v>
      </c>
      <c r="O2920" t="str">
        <f>VLOOKUP(C2920,accounts!$A$2:$F$9615,3,FALSE)</f>
        <v>$2.5M-$5M</v>
      </c>
      <c r="P2920" t="str">
        <f>VLOOKUP(C2920,accounts!$A$2:$F$9615,5,FALSE)</f>
        <v>East</v>
      </c>
      <c r="Q2920" t="b">
        <f t="shared" si="46"/>
        <v>1</v>
      </c>
      <c r="R2920" t="e">
        <f>INDEX(removed_duplicate_rows!$A$5:$A$39,MATCH(wins!A2920,removed_duplicate_rows!$A$5:$A$39,0))</f>
        <v>#N/A</v>
      </c>
    </row>
    <row r="2921" spans="1:18" ht="15.75" customHeight="1" x14ac:dyDescent="0.2">
      <c r="A2921" t="s">
        <v>8892</v>
      </c>
      <c r="B2921" t="s">
        <v>8893</v>
      </c>
      <c r="C2921" t="s">
        <v>8894</v>
      </c>
      <c r="D2921" s="10">
        <v>45857</v>
      </c>
      <c r="E2921" t="s">
        <v>4832</v>
      </c>
      <c r="F2921">
        <v>11</v>
      </c>
      <c r="G2921" t="s">
        <v>273</v>
      </c>
      <c r="H2921" t="s">
        <v>717</v>
      </c>
      <c r="I2921" t="s">
        <v>79</v>
      </c>
      <c r="J2921">
        <v>1</v>
      </c>
      <c r="K2921">
        <v>10394</v>
      </c>
      <c r="L2921" t="str">
        <f>IFERROR(INDEX(play_attribution!$B$2:$B$328,MATCH(A2921,play_attribution!$A$2:$A$328,0)),"")</f>
        <v/>
      </c>
      <c r="M2921" t="str">
        <f>VLOOKUP(H2921,seller_roster!$A$2:$B$85,2,FALSE)</f>
        <v>Corey Novak</v>
      </c>
      <c r="N2921" t="str">
        <f>VLOOKUP(C2921,accounts!$A$2:$F$9615,2,FALSE)</f>
        <v>Manufacturing</v>
      </c>
      <c r="O2921" t="str">
        <f>VLOOKUP(C2921,accounts!$A$2:$F$9615,3,FALSE)</f>
        <v>$5M-$10M</v>
      </c>
      <c r="P2921" t="str">
        <f>VLOOKUP(C2921,accounts!$A$2:$F$9615,5,FALSE)</f>
        <v>Central</v>
      </c>
      <c r="Q2921" t="b">
        <f t="shared" si="46"/>
        <v>1</v>
      </c>
      <c r="R2921" t="e">
        <f>INDEX(removed_duplicate_rows!$A$5:$A$39,MATCH(wins!A2921,removed_duplicate_rows!$A$5:$A$39,0))</f>
        <v>#N/A</v>
      </c>
    </row>
    <row r="2922" spans="1:18" ht="15.75" customHeight="1" x14ac:dyDescent="0.2">
      <c r="A2922" t="s">
        <v>8895</v>
      </c>
      <c r="B2922" t="s">
        <v>8896</v>
      </c>
      <c r="C2922" t="s">
        <v>8897</v>
      </c>
      <c r="D2922" s="10">
        <v>45857</v>
      </c>
      <c r="E2922" t="s">
        <v>4832</v>
      </c>
      <c r="F2922">
        <v>11</v>
      </c>
      <c r="G2922" t="s">
        <v>273</v>
      </c>
      <c r="H2922" t="s">
        <v>312</v>
      </c>
      <c r="I2922" t="s">
        <v>55</v>
      </c>
      <c r="J2922">
        <v>1</v>
      </c>
      <c r="K2922">
        <v>8044</v>
      </c>
      <c r="L2922" t="str">
        <f>IFERROR(INDEX(play_attribution!$B$2:$B$328,MATCH(A2922,play_attribution!$A$2:$A$328,0)),"")</f>
        <v/>
      </c>
      <c r="M2922" t="str">
        <f>VLOOKUP(H2922,seller_roster!$A$2:$B$85,2,FALSE)</f>
        <v>Tatum Osei</v>
      </c>
      <c r="N2922" t="str">
        <f>VLOOKUP(C2922,accounts!$A$2:$F$9615,2,FALSE)</f>
        <v>Nonprofit</v>
      </c>
      <c r="O2922" t="str">
        <f>VLOOKUP(C2922,accounts!$A$2:$F$9615,3,FALSE)</f>
        <v>$5M-$10M</v>
      </c>
      <c r="P2922" t="str">
        <f>VLOOKUP(C2922,accounts!$A$2:$F$9615,5,FALSE)</f>
        <v>West</v>
      </c>
      <c r="Q2922" t="b">
        <f t="shared" si="46"/>
        <v>1</v>
      </c>
      <c r="R2922" t="e">
        <f>INDEX(removed_duplicate_rows!$A$5:$A$39,MATCH(wins!A2922,removed_duplicate_rows!$A$5:$A$39,0))</f>
        <v>#N/A</v>
      </c>
    </row>
    <row r="2923" spans="1:18" ht="15.75" customHeight="1" x14ac:dyDescent="0.2">
      <c r="A2923" t="s">
        <v>8898</v>
      </c>
      <c r="B2923" t="s">
        <v>8899</v>
      </c>
      <c r="C2923" t="s">
        <v>8900</v>
      </c>
      <c r="D2923" s="10">
        <v>45857</v>
      </c>
      <c r="E2923" t="s">
        <v>4832</v>
      </c>
      <c r="F2923">
        <v>11</v>
      </c>
      <c r="G2923" t="s">
        <v>273</v>
      </c>
      <c r="H2923" t="s">
        <v>357</v>
      </c>
      <c r="I2923" t="s">
        <v>79</v>
      </c>
      <c r="J2923">
        <v>1</v>
      </c>
      <c r="K2923">
        <v>5768</v>
      </c>
      <c r="L2923" t="str">
        <f>IFERROR(INDEX(play_attribution!$B$2:$B$328,MATCH(A2923,play_attribution!$A$2:$A$328,0)),"")</f>
        <v/>
      </c>
      <c r="M2923" t="str">
        <f>VLOOKUP(H2923,seller_roster!$A$2:$B$85,2,FALSE)</f>
        <v>Hollis Abadi</v>
      </c>
      <c r="N2923" t="str">
        <f>VLOOKUP(C2923,accounts!$A$2:$F$9615,2,FALSE)</f>
        <v>Field Services</v>
      </c>
      <c r="O2923" t="str">
        <f>VLOOKUP(C2923,accounts!$A$2:$F$9615,3,FALSE)</f>
        <v>$2.5M-$5M</v>
      </c>
      <c r="P2923" t="str">
        <f>VLOOKUP(C2923,accounts!$A$2:$F$9615,5,FALSE)</f>
        <v>East</v>
      </c>
      <c r="Q2923" t="b">
        <f t="shared" si="46"/>
        <v>1</v>
      </c>
      <c r="R2923" t="e">
        <f>INDEX(removed_duplicate_rows!$A$5:$A$39,MATCH(wins!A2923,removed_duplicate_rows!$A$5:$A$39,0))</f>
        <v>#N/A</v>
      </c>
    </row>
    <row r="2924" spans="1:18" ht="15.75" customHeight="1" x14ac:dyDescent="0.2">
      <c r="A2924" t="s">
        <v>8901</v>
      </c>
      <c r="B2924" t="s">
        <v>8902</v>
      </c>
      <c r="C2924" t="s">
        <v>8903</v>
      </c>
      <c r="D2924" s="10">
        <v>45857</v>
      </c>
      <c r="E2924" t="s">
        <v>4832</v>
      </c>
      <c r="F2924">
        <v>11</v>
      </c>
      <c r="G2924" t="s">
        <v>273</v>
      </c>
      <c r="H2924" t="s">
        <v>755</v>
      </c>
      <c r="I2924" t="s">
        <v>79</v>
      </c>
      <c r="J2924">
        <v>1</v>
      </c>
      <c r="K2924">
        <v>16064</v>
      </c>
      <c r="L2924" t="str">
        <f>IFERROR(INDEX(play_attribution!$B$2:$B$328,MATCH(A2924,play_attribution!$A$2:$A$328,0)),"")</f>
        <v/>
      </c>
      <c r="M2924" t="str">
        <f>VLOOKUP(H2924,seller_roster!$A$2:$B$85,2,FALSE)</f>
        <v>Jesse Silva</v>
      </c>
      <c r="N2924" t="str">
        <f>VLOOKUP(C2924,accounts!$A$2:$F$9615,2,FALSE)</f>
        <v>Nonprofit</v>
      </c>
      <c r="O2924" t="str">
        <f>VLOOKUP(C2924,accounts!$A$2:$F$9615,3,FALSE)</f>
        <v>$5M-$10M</v>
      </c>
      <c r="P2924" t="str">
        <f>VLOOKUP(C2924,accounts!$A$2:$F$9615,5,FALSE)</f>
        <v>East</v>
      </c>
      <c r="Q2924" t="b">
        <f t="shared" si="46"/>
        <v>1</v>
      </c>
      <c r="R2924" t="e">
        <f>INDEX(removed_duplicate_rows!$A$5:$A$39,MATCH(wins!A2924,removed_duplicate_rows!$A$5:$A$39,0))</f>
        <v>#N/A</v>
      </c>
    </row>
    <row r="2925" spans="1:18" ht="15.75" customHeight="1" x14ac:dyDescent="0.2">
      <c r="A2925" t="s">
        <v>8904</v>
      </c>
      <c r="B2925" t="s">
        <v>8905</v>
      </c>
      <c r="C2925" t="s">
        <v>8906</v>
      </c>
      <c r="D2925" s="10">
        <v>45857</v>
      </c>
      <c r="E2925" t="s">
        <v>4832</v>
      </c>
      <c r="F2925">
        <v>11</v>
      </c>
      <c r="G2925" t="s">
        <v>273</v>
      </c>
      <c r="H2925" t="s">
        <v>680</v>
      </c>
      <c r="I2925" t="s">
        <v>79</v>
      </c>
      <c r="J2925">
        <v>1</v>
      </c>
      <c r="K2925">
        <v>9558</v>
      </c>
      <c r="L2925" t="str">
        <f>IFERROR(INDEX(play_attribution!$B$2:$B$328,MATCH(A2925,play_attribution!$A$2:$A$328,0)),"")</f>
        <v/>
      </c>
      <c r="M2925" t="str">
        <f>VLOOKUP(H2925,seller_roster!$A$2:$B$85,2,FALSE)</f>
        <v>Tatum Ruiz</v>
      </c>
      <c r="N2925" t="str">
        <f>VLOOKUP(C2925,accounts!$A$2:$F$9615,2,FALSE)</f>
        <v>Retail Multi-Location</v>
      </c>
      <c r="O2925" t="str">
        <f>VLOOKUP(C2925,accounts!$A$2:$F$9615,3,FALSE)</f>
        <v>$2.5M-$5M</v>
      </c>
      <c r="P2925" t="str">
        <f>VLOOKUP(C2925,accounts!$A$2:$F$9615,5,FALSE)</f>
        <v>West</v>
      </c>
      <c r="Q2925" t="b">
        <f t="shared" si="46"/>
        <v>1</v>
      </c>
      <c r="R2925" t="e">
        <f>INDEX(removed_duplicate_rows!$A$5:$A$39,MATCH(wins!A2925,removed_duplicate_rows!$A$5:$A$39,0))</f>
        <v>#N/A</v>
      </c>
    </row>
    <row r="2926" spans="1:18" ht="15.75" customHeight="1" x14ac:dyDescent="0.2">
      <c r="A2926" t="s">
        <v>8907</v>
      </c>
      <c r="B2926" t="s">
        <v>8908</v>
      </c>
      <c r="C2926" t="s">
        <v>8909</v>
      </c>
      <c r="D2926" s="10">
        <v>45857</v>
      </c>
      <c r="E2926" t="s">
        <v>4832</v>
      </c>
      <c r="F2926">
        <v>11</v>
      </c>
      <c r="G2926" t="s">
        <v>273</v>
      </c>
      <c r="H2926" t="s">
        <v>293</v>
      </c>
      <c r="I2926" t="s">
        <v>79</v>
      </c>
      <c r="J2926">
        <v>1</v>
      </c>
      <c r="K2926">
        <v>10055</v>
      </c>
      <c r="L2926" t="str">
        <f>IFERROR(INDEX(play_attribution!$B$2:$B$328,MATCH(A2926,play_attribution!$A$2:$A$328,0)),"")</f>
        <v/>
      </c>
      <c r="M2926" t="str">
        <f>VLOOKUP(H2926,seller_roster!$A$2:$B$85,2,FALSE)</f>
        <v>Hayden Sorensen</v>
      </c>
      <c r="N2926" t="str">
        <f>VLOOKUP(C2926,accounts!$A$2:$F$9615,2,FALSE)</f>
        <v>Healthcare Services</v>
      </c>
      <c r="O2926" t="str">
        <f>VLOOKUP(C2926,accounts!$A$2:$F$9615,3,FALSE)</f>
        <v>&lt;$1M</v>
      </c>
      <c r="P2926" t="str">
        <f>VLOOKUP(C2926,accounts!$A$2:$F$9615,5,FALSE)</f>
        <v>East</v>
      </c>
      <c r="Q2926" t="b">
        <f t="shared" si="46"/>
        <v>1</v>
      </c>
      <c r="R2926" t="e">
        <f>INDEX(removed_duplicate_rows!$A$5:$A$39,MATCH(wins!A2926,removed_duplicate_rows!$A$5:$A$39,0))</f>
        <v>#N/A</v>
      </c>
    </row>
    <row r="2927" spans="1:18" ht="15.75" customHeight="1" x14ac:dyDescent="0.2">
      <c r="A2927" t="s">
        <v>8910</v>
      </c>
      <c r="B2927" t="s">
        <v>8911</v>
      </c>
      <c r="C2927" t="s">
        <v>8912</v>
      </c>
      <c r="D2927" s="10">
        <v>45857</v>
      </c>
      <c r="E2927" t="s">
        <v>4832</v>
      </c>
      <c r="F2927">
        <v>11</v>
      </c>
      <c r="G2927" t="s">
        <v>273</v>
      </c>
      <c r="H2927" t="s">
        <v>274</v>
      </c>
      <c r="I2927" t="s">
        <v>79</v>
      </c>
      <c r="J2927">
        <v>1</v>
      </c>
      <c r="K2927">
        <v>9662</v>
      </c>
      <c r="L2927" t="str">
        <f>IFERROR(INDEX(play_attribution!$B$2:$B$328,MATCH(A2927,play_attribution!$A$2:$A$328,0)),"")</f>
        <v/>
      </c>
      <c r="M2927" t="str">
        <f>VLOOKUP(H2927,seller_roster!$A$2:$B$85,2,FALSE)</f>
        <v>Shiloh Petrov</v>
      </c>
      <c r="N2927" t="str">
        <f>VLOOKUP(C2927,accounts!$A$2:$F$9615,2,FALSE)</f>
        <v>Manufacturing</v>
      </c>
      <c r="O2927" t="str">
        <f>VLOOKUP(C2927,accounts!$A$2:$F$9615,3,FALSE)</f>
        <v>$2.5M-$5M</v>
      </c>
      <c r="P2927" t="str">
        <f>VLOOKUP(C2927,accounts!$A$2:$F$9615,5,FALSE)</f>
        <v>West</v>
      </c>
      <c r="Q2927" t="b">
        <f t="shared" si="46"/>
        <v>1</v>
      </c>
      <c r="R2927" t="e">
        <f>INDEX(removed_duplicate_rows!$A$5:$A$39,MATCH(wins!A2927,removed_duplicate_rows!$A$5:$A$39,0))</f>
        <v>#N/A</v>
      </c>
    </row>
    <row r="2928" spans="1:18" ht="15.75" customHeight="1" x14ac:dyDescent="0.2">
      <c r="A2928" t="s">
        <v>8913</v>
      </c>
      <c r="B2928" t="s">
        <v>8914</v>
      </c>
      <c r="C2928" t="s">
        <v>8915</v>
      </c>
      <c r="D2928" s="10">
        <v>45857</v>
      </c>
      <c r="E2928" t="s">
        <v>4832</v>
      </c>
      <c r="F2928">
        <v>11</v>
      </c>
      <c r="G2928" t="s">
        <v>273</v>
      </c>
      <c r="H2928" t="s">
        <v>312</v>
      </c>
      <c r="I2928" t="s">
        <v>55</v>
      </c>
      <c r="J2928">
        <v>1</v>
      </c>
      <c r="K2928">
        <v>9631</v>
      </c>
      <c r="L2928" t="str">
        <f>IFERROR(INDEX(play_attribution!$B$2:$B$328,MATCH(A2928,play_attribution!$A$2:$A$328,0)),"")</f>
        <v/>
      </c>
      <c r="M2928" t="str">
        <f>VLOOKUP(H2928,seller_roster!$A$2:$B$85,2,FALSE)</f>
        <v>Tatum Osei</v>
      </c>
      <c r="N2928" t="str">
        <f>VLOOKUP(C2928,accounts!$A$2:$F$9615,2,FALSE)</f>
        <v>Retail Multi-Location</v>
      </c>
      <c r="O2928" t="str">
        <f>VLOOKUP(C2928,accounts!$A$2:$F$9615,3,FALSE)</f>
        <v>$5M-$10M</v>
      </c>
      <c r="P2928" t="str">
        <f>VLOOKUP(C2928,accounts!$A$2:$F$9615,5,FALSE)</f>
        <v>West</v>
      </c>
      <c r="Q2928" t="b">
        <f t="shared" si="46"/>
        <v>1</v>
      </c>
      <c r="R2928" t="e">
        <f>INDEX(removed_duplicate_rows!$A$5:$A$39,MATCH(wins!A2928,removed_duplicate_rows!$A$5:$A$39,0))</f>
        <v>#N/A</v>
      </c>
    </row>
    <row r="2929" spans="1:18" ht="15.75" customHeight="1" x14ac:dyDescent="0.2">
      <c r="A2929" t="s">
        <v>8916</v>
      </c>
      <c r="B2929" t="s">
        <v>8917</v>
      </c>
      <c r="C2929" t="s">
        <v>8918</v>
      </c>
      <c r="D2929" s="10">
        <v>45857</v>
      </c>
      <c r="E2929" t="s">
        <v>4832</v>
      </c>
      <c r="F2929">
        <v>11</v>
      </c>
      <c r="G2929" t="s">
        <v>273</v>
      </c>
      <c r="H2929" t="s">
        <v>301</v>
      </c>
      <c r="I2929" t="s">
        <v>55</v>
      </c>
      <c r="J2929">
        <v>1</v>
      </c>
      <c r="K2929">
        <v>7701</v>
      </c>
      <c r="L2929" t="str">
        <f>IFERROR(INDEX(play_attribution!$B$2:$B$328,MATCH(A2929,play_attribution!$A$2:$A$328,0)),"")</f>
        <v/>
      </c>
      <c r="M2929" t="str">
        <f>VLOOKUP(H2929,seller_roster!$A$2:$B$85,2,FALSE)</f>
        <v>Pia Marsh</v>
      </c>
      <c r="N2929" t="str">
        <f>VLOOKUP(C2929,accounts!$A$2:$F$9615,2,FALSE)</f>
        <v>Hospitality Group</v>
      </c>
      <c r="O2929" t="str">
        <f>VLOOKUP(C2929,accounts!$A$2:$F$9615,3,FALSE)</f>
        <v>$2.5M-$5M</v>
      </c>
      <c r="P2929" t="str">
        <f>VLOOKUP(C2929,accounts!$A$2:$F$9615,5,FALSE)</f>
        <v>West</v>
      </c>
      <c r="Q2929" t="b">
        <f t="shared" si="46"/>
        <v>1</v>
      </c>
      <c r="R2929" t="e">
        <f>INDEX(removed_duplicate_rows!$A$5:$A$39,MATCH(wins!A2929,removed_duplicate_rows!$A$5:$A$39,0))</f>
        <v>#N/A</v>
      </c>
    </row>
    <row r="2930" spans="1:18" ht="15.75" customHeight="1" x14ac:dyDescent="0.2">
      <c r="A2930" t="s">
        <v>8919</v>
      </c>
      <c r="B2930" t="s">
        <v>8920</v>
      </c>
      <c r="C2930" t="s">
        <v>8921</v>
      </c>
      <c r="D2930" s="10">
        <v>45857</v>
      </c>
      <c r="E2930" t="s">
        <v>4832</v>
      </c>
      <c r="F2930">
        <v>11</v>
      </c>
      <c r="G2930" t="s">
        <v>273</v>
      </c>
      <c r="H2930" t="s">
        <v>367</v>
      </c>
      <c r="I2930" t="s">
        <v>79</v>
      </c>
      <c r="J2930">
        <v>1</v>
      </c>
      <c r="K2930">
        <v>10300</v>
      </c>
      <c r="L2930" t="str">
        <f>IFERROR(INDEX(play_attribution!$B$2:$B$328,MATCH(A2930,play_attribution!$A$2:$A$328,0)),"")</f>
        <v/>
      </c>
      <c r="M2930" t="str">
        <f>VLOOKUP(H2930,seller_roster!$A$2:$B$85,2,FALSE)</f>
        <v>Zion Ito</v>
      </c>
      <c r="N2930" t="str">
        <f>VLOOKUP(C2930,accounts!$A$2:$F$9615,2,FALSE)</f>
        <v>Field Services</v>
      </c>
      <c r="O2930" t="str">
        <f>VLOOKUP(C2930,accounts!$A$2:$F$9615,3,FALSE)</f>
        <v>$5M-$10M</v>
      </c>
      <c r="P2930" t="str">
        <f>VLOOKUP(C2930,accounts!$A$2:$F$9615,5,FALSE)</f>
        <v>East</v>
      </c>
      <c r="Q2930" t="b">
        <f t="shared" si="46"/>
        <v>1</v>
      </c>
      <c r="R2930" t="e">
        <f>INDEX(removed_duplicate_rows!$A$5:$A$39,MATCH(wins!A2930,removed_duplicate_rows!$A$5:$A$39,0))</f>
        <v>#N/A</v>
      </c>
    </row>
    <row r="2931" spans="1:18" ht="15.75" customHeight="1" x14ac:dyDescent="0.2">
      <c r="A2931" t="s">
        <v>8922</v>
      </c>
      <c r="B2931" t="s">
        <v>8923</v>
      </c>
      <c r="C2931" t="s">
        <v>8924</v>
      </c>
      <c r="D2931" s="10">
        <v>45857</v>
      </c>
      <c r="E2931" t="s">
        <v>4832</v>
      </c>
      <c r="F2931">
        <v>11</v>
      </c>
      <c r="G2931" t="s">
        <v>374</v>
      </c>
      <c r="H2931" t="s">
        <v>783</v>
      </c>
      <c r="I2931" t="s">
        <v>55</v>
      </c>
      <c r="J2931">
        <v>1</v>
      </c>
      <c r="K2931">
        <v>3955</v>
      </c>
      <c r="L2931" t="str">
        <f>IFERROR(INDEX(play_attribution!$B$2:$B$328,MATCH(A2931,play_attribution!$A$2:$A$328,0)),"")</f>
        <v/>
      </c>
      <c r="M2931" t="str">
        <f>VLOOKUP(H2931,seller_roster!$A$2:$B$85,2,FALSE)</f>
        <v>Omar Tran</v>
      </c>
      <c r="N2931" t="str">
        <f>VLOOKUP(C2931,accounts!$A$2:$F$9615,2,FALSE)</f>
        <v>Hospitality Group</v>
      </c>
      <c r="O2931" t="str">
        <f>VLOOKUP(C2931,accounts!$A$2:$F$9615,3,FALSE)</f>
        <v>&lt;$1M</v>
      </c>
      <c r="P2931" t="str">
        <f>VLOOKUP(C2931,accounts!$A$2:$F$9615,5,FALSE)</f>
        <v>West</v>
      </c>
      <c r="Q2931" t="b">
        <f t="shared" si="46"/>
        <v>1</v>
      </c>
      <c r="R2931" t="e">
        <f>INDEX(removed_duplicate_rows!$A$5:$A$39,MATCH(wins!A2931,removed_duplicate_rows!$A$5:$A$39,0))</f>
        <v>#N/A</v>
      </c>
    </row>
    <row r="2932" spans="1:18" ht="15.75" customHeight="1" x14ac:dyDescent="0.2">
      <c r="A2932" t="s">
        <v>8925</v>
      </c>
      <c r="B2932" t="s">
        <v>8926</v>
      </c>
      <c r="C2932" t="s">
        <v>8927</v>
      </c>
      <c r="D2932" s="10">
        <v>45857</v>
      </c>
      <c r="E2932" t="s">
        <v>4832</v>
      </c>
      <c r="F2932">
        <v>11</v>
      </c>
      <c r="G2932" t="s">
        <v>374</v>
      </c>
      <c r="H2932" t="s">
        <v>4096</v>
      </c>
      <c r="I2932" t="s">
        <v>55</v>
      </c>
      <c r="J2932">
        <v>1</v>
      </c>
      <c r="K2932">
        <v>5718</v>
      </c>
      <c r="L2932" t="str">
        <f>IFERROR(INDEX(play_attribution!$B$2:$B$328,MATCH(A2932,play_attribution!$A$2:$A$328,0)),"")</f>
        <v/>
      </c>
      <c r="M2932" t="str">
        <f>VLOOKUP(H2932,seller_roster!$A$2:$B$85,2,FALSE)</f>
        <v>Vesper Kim</v>
      </c>
      <c r="N2932" t="str">
        <f>VLOOKUP(C2932,accounts!$A$2:$F$9615,2,FALSE)</f>
        <v>Nonprofit</v>
      </c>
      <c r="O2932" t="str">
        <f>VLOOKUP(C2932,accounts!$A$2:$F$9615,3,FALSE)</f>
        <v>$2.5M-$5M</v>
      </c>
      <c r="P2932" t="str">
        <f>VLOOKUP(C2932,accounts!$A$2:$F$9615,5,FALSE)</f>
        <v>East</v>
      </c>
      <c r="Q2932" t="b">
        <f t="shared" si="46"/>
        <v>1</v>
      </c>
      <c r="R2932" t="e">
        <f>INDEX(removed_duplicate_rows!$A$5:$A$39,MATCH(wins!A2932,removed_duplicate_rows!$A$5:$A$39,0))</f>
        <v>#N/A</v>
      </c>
    </row>
    <row r="2933" spans="1:18" ht="15.75" customHeight="1" x14ac:dyDescent="0.2">
      <c r="A2933" t="s">
        <v>8928</v>
      </c>
      <c r="B2933" t="s">
        <v>8929</v>
      </c>
      <c r="C2933" t="s">
        <v>8930</v>
      </c>
      <c r="D2933" s="10">
        <v>45857</v>
      </c>
      <c r="E2933" t="s">
        <v>4832</v>
      </c>
      <c r="F2933">
        <v>11</v>
      </c>
      <c r="G2933" t="s">
        <v>374</v>
      </c>
      <c r="H2933" t="s">
        <v>379</v>
      </c>
      <c r="I2933" t="s">
        <v>55</v>
      </c>
      <c r="J2933">
        <v>1</v>
      </c>
      <c r="K2933">
        <v>6065</v>
      </c>
      <c r="L2933" t="str">
        <f>IFERROR(INDEX(play_attribution!$B$2:$B$328,MATCH(A2933,play_attribution!$A$2:$A$328,0)),"")</f>
        <v/>
      </c>
      <c r="M2933" t="str">
        <f>VLOOKUP(H2933,seller_roster!$A$2:$B$85,2,FALSE)</f>
        <v>Tatum Vega</v>
      </c>
      <c r="N2933" t="str">
        <f>VLOOKUP(C2933,accounts!$A$2:$F$9615,2,FALSE)</f>
        <v>Construction</v>
      </c>
      <c r="O2933" t="str">
        <f>VLOOKUP(C2933,accounts!$A$2:$F$9615,3,FALSE)</f>
        <v>$2.5M-$5M</v>
      </c>
      <c r="P2933" t="str">
        <f>VLOOKUP(C2933,accounts!$A$2:$F$9615,5,FALSE)</f>
        <v>West</v>
      </c>
      <c r="Q2933" t="b">
        <f t="shared" si="46"/>
        <v>1</v>
      </c>
      <c r="R2933" t="e">
        <f>INDEX(removed_duplicate_rows!$A$5:$A$39,MATCH(wins!A2933,removed_duplicate_rows!$A$5:$A$39,0))</f>
        <v>#N/A</v>
      </c>
    </row>
    <row r="2934" spans="1:18" ht="15.75" customHeight="1" x14ac:dyDescent="0.2">
      <c r="A2934" t="s">
        <v>8931</v>
      </c>
      <c r="B2934" t="s">
        <v>8932</v>
      </c>
      <c r="C2934" t="s">
        <v>8933</v>
      </c>
      <c r="D2934" s="10">
        <v>45857</v>
      </c>
      <c r="E2934" t="s">
        <v>4832</v>
      </c>
      <c r="F2934">
        <v>11</v>
      </c>
      <c r="G2934" t="s">
        <v>374</v>
      </c>
      <c r="H2934" t="s">
        <v>783</v>
      </c>
      <c r="I2934" t="s">
        <v>55</v>
      </c>
      <c r="J2934">
        <v>1</v>
      </c>
      <c r="K2934">
        <v>7690</v>
      </c>
      <c r="L2934" t="str">
        <f>IFERROR(INDEX(play_attribution!$B$2:$B$328,MATCH(A2934,play_attribution!$A$2:$A$328,0)),"")</f>
        <v/>
      </c>
      <c r="M2934" t="str">
        <f>VLOOKUP(H2934,seller_roster!$A$2:$B$85,2,FALSE)</f>
        <v>Omar Tran</v>
      </c>
      <c r="N2934" t="str">
        <f>VLOOKUP(C2934,accounts!$A$2:$F$9615,2,FALSE)</f>
        <v>Healthcare Services</v>
      </c>
      <c r="O2934" t="str">
        <f>VLOOKUP(C2934,accounts!$A$2:$F$9615,3,FALSE)</f>
        <v>$2.5M-$5M</v>
      </c>
      <c r="P2934" t="str">
        <f>VLOOKUP(C2934,accounts!$A$2:$F$9615,5,FALSE)</f>
        <v>West</v>
      </c>
      <c r="Q2934" t="b">
        <f t="shared" si="46"/>
        <v>1</v>
      </c>
      <c r="R2934" t="e">
        <f>INDEX(removed_duplicate_rows!$A$5:$A$39,MATCH(wins!A2934,removed_duplicate_rows!$A$5:$A$39,0))</f>
        <v>#N/A</v>
      </c>
    </row>
    <row r="2935" spans="1:18" ht="15.75" customHeight="1" x14ac:dyDescent="0.2">
      <c r="A2935" t="s">
        <v>8934</v>
      </c>
      <c r="B2935" t="s">
        <v>8935</v>
      </c>
      <c r="C2935" t="s">
        <v>8936</v>
      </c>
      <c r="D2935" s="10">
        <v>45857</v>
      </c>
      <c r="E2935" t="s">
        <v>4832</v>
      </c>
      <c r="F2935">
        <v>11</v>
      </c>
      <c r="G2935" t="s">
        <v>374</v>
      </c>
      <c r="H2935" t="s">
        <v>391</v>
      </c>
      <c r="I2935" t="s">
        <v>55</v>
      </c>
      <c r="J2935">
        <v>1</v>
      </c>
      <c r="K2935">
        <v>3646</v>
      </c>
      <c r="L2935" t="str">
        <f>IFERROR(INDEX(play_attribution!$B$2:$B$328,MATCH(A2935,play_attribution!$A$2:$A$328,0)),"")</f>
        <v/>
      </c>
      <c r="M2935" t="str">
        <f>VLOOKUP(H2935,seller_roster!$A$2:$B$85,2,FALSE)</f>
        <v>Sam Walsh</v>
      </c>
      <c r="N2935" t="str">
        <f>VLOOKUP(C2935,accounts!$A$2:$F$9615,2,FALSE)</f>
        <v>Nonprofit</v>
      </c>
      <c r="O2935" t="str">
        <f>VLOOKUP(C2935,accounts!$A$2:$F$9615,3,FALSE)</f>
        <v>$2.5M-$5M</v>
      </c>
      <c r="P2935" t="str">
        <f>VLOOKUP(C2935,accounts!$A$2:$F$9615,5,FALSE)</f>
        <v>Central</v>
      </c>
      <c r="Q2935" t="b">
        <f t="shared" si="46"/>
        <v>1</v>
      </c>
      <c r="R2935" t="e">
        <f>INDEX(removed_duplicate_rows!$A$5:$A$39,MATCH(wins!A2935,removed_duplicate_rows!$A$5:$A$39,0))</f>
        <v>#N/A</v>
      </c>
    </row>
    <row r="2936" spans="1:18" ht="15.75" customHeight="1" x14ac:dyDescent="0.2">
      <c r="A2936" t="s">
        <v>8937</v>
      </c>
      <c r="B2936" t="s">
        <v>8938</v>
      </c>
      <c r="C2936" t="s">
        <v>8939</v>
      </c>
      <c r="D2936" s="10">
        <v>45857</v>
      </c>
      <c r="E2936" t="s">
        <v>4832</v>
      </c>
      <c r="F2936">
        <v>11</v>
      </c>
      <c r="G2936" t="s">
        <v>374</v>
      </c>
      <c r="H2936" t="s">
        <v>409</v>
      </c>
      <c r="I2936" t="s">
        <v>55</v>
      </c>
      <c r="J2936">
        <v>1</v>
      </c>
      <c r="K2936">
        <v>4780</v>
      </c>
      <c r="L2936" t="str">
        <f>IFERROR(INDEX(play_attribution!$B$2:$B$328,MATCH(A2936,play_attribution!$A$2:$A$328,0)),"")</f>
        <v/>
      </c>
      <c r="M2936" t="str">
        <f>VLOOKUP(H2936,seller_roster!$A$2:$B$85,2,FALSE)</f>
        <v>Devon Okafor</v>
      </c>
      <c r="N2936" t="str">
        <f>VLOOKUP(C2936,accounts!$A$2:$F$9615,2,FALSE)</f>
        <v>Nonprofit</v>
      </c>
      <c r="O2936" t="str">
        <f>VLOOKUP(C2936,accounts!$A$2:$F$9615,3,FALSE)</f>
        <v>$2.5M-$5M</v>
      </c>
      <c r="P2936" t="str">
        <f>VLOOKUP(C2936,accounts!$A$2:$F$9615,5,FALSE)</f>
        <v>East</v>
      </c>
      <c r="Q2936" t="b">
        <f t="shared" si="46"/>
        <v>1</v>
      </c>
      <c r="R2936" t="e">
        <f>INDEX(removed_duplicate_rows!$A$5:$A$39,MATCH(wins!A2936,removed_duplicate_rows!$A$5:$A$39,0))</f>
        <v>#N/A</v>
      </c>
    </row>
    <row r="2937" spans="1:18" ht="15.75" customHeight="1" x14ac:dyDescent="0.2">
      <c r="A2937" t="s">
        <v>8940</v>
      </c>
      <c r="B2937" t="s">
        <v>8941</v>
      </c>
      <c r="C2937" t="s">
        <v>8942</v>
      </c>
      <c r="D2937" s="10">
        <v>45857</v>
      </c>
      <c r="E2937" t="s">
        <v>4832</v>
      </c>
      <c r="F2937">
        <v>11</v>
      </c>
      <c r="G2937" t="s">
        <v>374</v>
      </c>
      <c r="H2937" t="s">
        <v>398</v>
      </c>
      <c r="I2937" t="s">
        <v>55</v>
      </c>
      <c r="J2937">
        <v>1</v>
      </c>
      <c r="K2937">
        <v>7363</v>
      </c>
      <c r="L2937" t="str">
        <f>IFERROR(INDEX(play_attribution!$B$2:$B$328,MATCH(A2937,play_attribution!$A$2:$A$328,0)),"")</f>
        <v/>
      </c>
      <c r="M2937" t="str">
        <f>VLOOKUP(H2937,seller_roster!$A$2:$B$85,2,FALSE)</f>
        <v>Rowan Kim</v>
      </c>
      <c r="N2937" t="str">
        <f>VLOOKUP(C2937,accounts!$A$2:$F$9615,2,FALSE)</f>
        <v>Manufacturing</v>
      </c>
      <c r="O2937" t="str">
        <f>VLOOKUP(C2937,accounts!$A$2:$F$9615,3,FALSE)</f>
        <v>$2.5M-$5M</v>
      </c>
      <c r="P2937" t="str">
        <f>VLOOKUP(C2937,accounts!$A$2:$F$9615,5,FALSE)</f>
        <v>East</v>
      </c>
      <c r="Q2937" t="b">
        <f t="shared" si="46"/>
        <v>1</v>
      </c>
      <c r="R2937" t="e">
        <f>INDEX(removed_duplicate_rows!$A$5:$A$39,MATCH(wins!A2937,removed_duplicate_rows!$A$5:$A$39,0))</f>
        <v>#N/A</v>
      </c>
    </row>
    <row r="2938" spans="1:18" ht="15.75" customHeight="1" x14ac:dyDescent="0.2">
      <c r="A2938" t="s">
        <v>8943</v>
      </c>
      <c r="B2938" t="s">
        <v>8944</v>
      </c>
      <c r="C2938" t="s">
        <v>8945</v>
      </c>
      <c r="D2938" s="10">
        <v>45857</v>
      </c>
      <c r="E2938" t="s">
        <v>4832</v>
      </c>
      <c r="F2938">
        <v>11</v>
      </c>
      <c r="G2938" t="s">
        <v>374</v>
      </c>
      <c r="H2938" t="s">
        <v>783</v>
      </c>
      <c r="I2938" t="s">
        <v>55</v>
      </c>
      <c r="J2938">
        <v>1</v>
      </c>
      <c r="K2938">
        <v>7040</v>
      </c>
      <c r="L2938" t="str">
        <f>IFERROR(INDEX(play_attribution!$B$2:$B$328,MATCH(A2938,play_attribution!$A$2:$A$328,0)),"")</f>
        <v/>
      </c>
      <c r="M2938" t="str">
        <f>VLOOKUP(H2938,seller_roster!$A$2:$B$85,2,FALSE)</f>
        <v>Omar Tran</v>
      </c>
      <c r="N2938" t="str">
        <f>VLOOKUP(C2938,accounts!$A$2:$F$9615,2,FALSE)</f>
        <v>Field Services</v>
      </c>
      <c r="O2938" t="str">
        <f>VLOOKUP(C2938,accounts!$A$2:$F$9615,3,FALSE)</f>
        <v>$2.5M-$5M</v>
      </c>
      <c r="P2938" t="str">
        <f>VLOOKUP(C2938,accounts!$A$2:$F$9615,5,FALSE)</f>
        <v>East</v>
      </c>
      <c r="Q2938" t="b">
        <f t="shared" si="46"/>
        <v>1</v>
      </c>
      <c r="R2938" t="e">
        <f>INDEX(removed_duplicate_rows!$A$5:$A$39,MATCH(wins!A2938,removed_duplicate_rows!$A$5:$A$39,0))</f>
        <v>#N/A</v>
      </c>
    </row>
    <row r="2939" spans="1:18" ht="15.75" customHeight="1" x14ac:dyDescent="0.2">
      <c r="A2939" t="s">
        <v>8946</v>
      </c>
      <c r="B2939" t="s">
        <v>8947</v>
      </c>
      <c r="C2939" t="s">
        <v>8948</v>
      </c>
      <c r="D2939" s="10">
        <v>45857</v>
      </c>
      <c r="E2939" t="s">
        <v>4832</v>
      </c>
      <c r="F2939">
        <v>11</v>
      </c>
      <c r="G2939" t="s">
        <v>374</v>
      </c>
      <c r="H2939" t="s">
        <v>409</v>
      </c>
      <c r="I2939" t="s">
        <v>55</v>
      </c>
      <c r="J2939">
        <v>1</v>
      </c>
      <c r="K2939">
        <v>3800</v>
      </c>
      <c r="L2939" t="str">
        <f>IFERROR(INDEX(play_attribution!$B$2:$B$328,MATCH(A2939,play_attribution!$A$2:$A$328,0)),"")</f>
        <v/>
      </c>
      <c r="M2939" t="str">
        <f>VLOOKUP(H2939,seller_roster!$A$2:$B$85,2,FALSE)</f>
        <v>Devon Okafor</v>
      </c>
      <c r="N2939" t="str">
        <f>VLOOKUP(C2939,accounts!$A$2:$F$9615,2,FALSE)</f>
        <v>Nonprofit</v>
      </c>
      <c r="O2939" t="str">
        <f>VLOOKUP(C2939,accounts!$A$2:$F$9615,3,FALSE)</f>
        <v>$5M-$10M</v>
      </c>
      <c r="P2939" t="str">
        <f>VLOOKUP(C2939,accounts!$A$2:$F$9615,5,FALSE)</f>
        <v>West</v>
      </c>
      <c r="Q2939" t="b">
        <f t="shared" si="46"/>
        <v>1</v>
      </c>
      <c r="R2939" t="e">
        <f>INDEX(removed_duplicate_rows!$A$5:$A$39,MATCH(wins!A2939,removed_duplicate_rows!$A$5:$A$39,0))</f>
        <v>#N/A</v>
      </c>
    </row>
    <row r="2940" spans="1:18" ht="15.75" customHeight="1" x14ac:dyDescent="0.2">
      <c r="A2940" t="s">
        <v>8949</v>
      </c>
      <c r="B2940" t="s">
        <v>8950</v>
      </c>
      <c r="C2940" t="s">
        <v>8951</v>
      </c>
      <c r="D2940" s="10">
        <v>45857</v>
      </c>
      <c r="E2940" t="s">
        <v>4832</v>
      </c>
      <c r="F2940">
        <v>11</v>
      </c>
      <c r="G2940" t="s">
        <v>374</v>
      </c>
      <c r="H2940" t="s">
        <v>1123</v>
      </c>
      <c r="I2940" t="s">
        <v>55</v>
      </c>
      <c r="J2940">
        <v>1</v>
      </c>
      <c r="K2940">
        <v>4460</v>
      </c>
      <c r="L2940" t="str">
        <f>IFERROR(INDEX(play_attribution!$B$2:$B$328,MATCH(A2940,play_attribution!$A$2:$A$328,0)),"")</f>
        <v/>
      </c>
      <c r="M2940" t="str">
        <f>VLOOKUP(H2940,seller_roster!$A$2:$B$85,2,FALSE)</f>
        <v>Peyton Silva</v>
      </c>
      <c r="N2940" t="str">
        <f>VLOOKUP(C2940,accounts!$A$2:$F$9615,2,FALSE)</f>
        <v>Logistics</v>
      </c>
      <c r="O2940" t="str">
        <f>VLOOKUP(C2940,accounts!$A$2:$F$9615,3,FALSE)</f>
        <v>$2.5M-$5M</v>
      </c>
      <c r="P2940" t="str">
        <f>VLOOKUP(C2940,accounts!$A$2:$F$9615,5,FALSE)</f>
        <v>West</v>
      </c>
      <c r="Q2940" t="b">
        <f t="shared" si="46"/>
        <v>1</v>
      </c>
      <c r="R2940" t="e">
        <f>INDEX(removed_duplicate_rows!$A$5:$A$39,MATCH(wins!A2940,removed_duplicate_rows!$A$5:$A$39,0))</f>
        <v>#N/A</v>
      </c>
    </row>
    <row r="2941" spans="1:18" ht="15.75" customHeight="1" x14ac:dyDescent="0.2">
      <c r="A2941" t="s">
        <v>8952</v>
      </c>
      <c r="B2941" t="s">
        <v>8953</v>
      </c>
      <c r="C2941" t="s">
        <v>8954</v>
      </c>
      <c r="D2941" s="10">
        <v>45857</v>
      </c>
      <c r="E2941" t="s">
        <v>4832</v>
      </c>
      <c r="F2941">
        <v>11</v>
      </c>
      <c r="G2941" t="s">
        <v>374</v>
      </c>
      <c r="H2941" t="s">
        <v>4096</v>
      </c>
      <c r="I2941" t="s">
        <v>55</v>
      </c>
      <c r="J2941">
        <v>1</v>
      </c>
      <c r="K2941">
        <v>5920</v>
      </c>
      <c r="L2941" t="str">
        <f>IFERROR(INDEX(play_attribution!$B$2:$B$328,MATCH(A2941,play_attribution!$A$2:$A$328,0)),"")</f>
        <v/>
      </c>
      <c r="M2941" t="str">
        <f>VLOOKUP(H2941,seller_roster!$A$2:$B$85,2,FALSE)</f>
        <v>Vesper Kim</v>
      </c>
      <c r="N2941" t="str">
        <f>VLOOKUP(C2941,accounts!$A$2:$F$9615,2,FALSE)</f>
        <v>Wholesale &amp; Distribution</v>
      </c>
      <c r="O2941" t="str">
        <f>VLOOKUP(C2941,accounts!$A$2:$F$9615,3,FALSE)</f>
        <v>$2.5M-$5M</v>
      </c>
      <c r="P2941" t="str">
        <f>VLOOKUP(C2941,accounts!$A$2:$F$9615,5,FALSE)</f>
        <v>West</v>
      </c>
      <c r="Q2941" t="b">
        <f t="shared" si="46"/>
        <v>1</v>
      </c>
      <c r="R2941" t="e">
        <f>INDEX(removed_duplicate_rows!$A$5:$A$39,MATCH(wins!A2941,removed_duplicate_rows!$A$5:$A$39,0))</f>
        <v>#N/A</v>
      </c>
    </row>
    <row r="2942" spans="1:18" ht="15.75" customHeight="1" x14ac:dyDescent="0.2">
      <c r="A2942" t="s">
        <v>8955</v>
      </c>
      <c r="B2942" t="s">
        <v>8956</v>
      </c>
      <c r="C2942" t="s">
        <v>8957</v>
      </c>
      <c r="D2942" s="10">
        <v>45857</v>
      </c>
      <c r="E2942" t="s">
        <v>4832</v>
      </c>
      <c r="F2942">
        <v>11</v>
      </c>
      <c r="G2942" t="s">
        <v>374</v>
      </c>
      <c r="H2942" t="s">
        <v>1843</v>
      </c>
      <c r="I2942" t="s">
        <v>55</v>
      </c>
      <c r="J2942">
        <v>1</v>
      </c>
      <c r="K2942">
        <v>4859</v>
      </c>
      <c r="L2942" t="str">
        <f>IFERROR(INDEX(play_attribution!$B$2:$B$328,MATCH(A2942,play_attribution!$A$2:$A$328,0)),"")</f>
        <v/>
      </c>
      <c r="M2942" t="str">
        <f>VLOOKUP(H2942,seller_roster!$A$2:$B$85,2,FALSE)</f>
        <v>Quinn Mbeki</v>
      </c>
      <c r="N2942" t="str">
        <f>VLOOKUP(C2942,accounts!$A$2:$F$9615,2,FALSE)</f>
        <v>Hospitality Group</v>
      </c>
      <c r="O2942" t="str">
        <f>VLOOKUP(C2942,accounts!$A$2:$F$9615,3,FALSE)</f>
        <v>$2.5M-$5M</v>
      </c>
      <c r="P2942" t="str">
        <f>VLOOKUP(C2942,accounts!$A$2:$F$9615,5,FALSE)</f>
        <v>West</v>
      </c>
      <c r="Q2942" t="b">
        <f t="shared" si="46"/>
        <v>1</v>
      </c>
      <c r="R2942" t="e">
        <f>INDEX(removed_duplicate_rows!$A$5:$A$39,MATCH(wins!A2942,removed_duplicate_rows!$A$5:$A$39,0))</f>
        <v>#N/A</v>
      </c>
    </row>
    <row r="2943" spans="1:18" ht="15.75" customHeight="1" x14ac:dyDescent="0.2">
      <c r="A2943" t="s">
        <v>8958</v>
      </c>
      <c r="B2943" t="s">
        <v>8959</v>
      </c>
      <c r="C2943" t="s">
        <v>8960</v>
      </c>
      <c r="D2943" s="10">
        <v>45857</v>
      </c>
      <c r="E2943" t="s">
        <v>4832</v>
      </c>
      <c r="F2943">
        <v>11</v>
      </c>
      <c r="G2943" t="s">
        <v>374</v>
      </c>
      <c r="H2943" t="s">
        <v>427</v>
      </c>
      <c r="I2943" t="s">
        <v>55</v>
      </c>
      <c r="J2943">
        <v>1</v>
      </c>
      <c r="K2943">
        <v>7075</v>
      </c>
      <c r="L2943" t="str">
        <f>IFERROR(INDEX(play_attribution!$B$2:$B$328,MATCH(A2943,play_attribution!$A$2:$A$328,0)),"")</f>
        <v/>
      </c>
      <c r="M2943" t="str">
        <f>VLOOKUP(H2943,seller_roster!$A$2:$B$85,2,FALSE)</f>
        <v>Peyton Moreau</v>
      </c>
      <c r="N2943" t="str">
        <f>VLOOKUP(C2943,accounts!$A$2:$F$9615,2,FALSE)</f>
        <v>Retail Multi-Location</v>
      </c>
      <c r="O2943" t="str">
        <f>VLOOKUP(C2943,accounts!$A$2:$F$9615,3,FALSE)</f>
        <v>$2.5M-$5M</v>
      </c>
      <c r="P2943" t="str">
        <f>VLOOKUP(C2943,accounts!$A$2:$F$9615,5,FALSE)</f>
        <v>Central</v>
      </c>
      <c r="Q2943" t="b">
        <f t="shared" si="46"/>
        <v>1</v>
      </c>
      <c r="R2943" t="e">
        <f>INDEX(removed_duplicate_rows!$A$5:$A$39,MATCH(wins!A2943,removed_duplicate_rows!$A$5:$A$39,0))</f>
        <v>#N/A</v>
      </c>
    </row>
    <row r="2944" spans="1:18" ht="15.75" customHeight="1" x14ac:dyDescent="0.2">
      <c r="A2944" t="s">
        <v>8961</v>
      </c>
      <c r="B2944" t="s">
        <v>8962</v>
      </c>
      <c r="C2944" t="s">
        <v>8963</v>
      </c>
      <c r="D2944" s="10">
        <v>45857</v>
      </c>
      <c r="E2944" t="s">
        <v>4832</v>
      </c>
      <c r="F2944">
        <v>11</v>
      </c>
      <c r="G2944" t="s">
        <v>374</v>
      </c>
      <c r="H2944" t="s">
        <v>832</v>
      </c>
      <c r="I2944" t="s">
        <v>55</v>
      </c>
      <c r="J2944">
        <v>1</v>
      </c>
      <c r="K2944">
        <v>3926</v>
      </c>
      <c r="L2944" t="str">
        <f>IFERROR(INDEX(play_attribution!$B$2:$B$328,MATCH(A2944,play_attribution!$A$2:$A$328,0)),"")</f>
        <v/>
      </c>
      <c r="M2944" t="str">
        <f>VLOOKUP(H2944,seller_roster!$A$2:$B$85,2,FALSE)</f>
        <v>Noel Nkemelu</v>
      </c>
      <c r="N2944" t="str">
        <f>VLOOKUP(C2944,accounts!$A$2:$F$9615,2,FALSE)</f>
        <v>Wholesale &amp; Distribution</v>
      </c>
      <c r="O2944" t="str">
        <f>VLOOKUP(C2944,accounts!$A$2:$F$9615,3,FALSE)</f>
        <v>&lt;$1M</v>
      </c>
      <c r="P2944" t="str">
        <f>VLOOKUP(C2944,accounts!$A$2:$F$9615,5,FALSE)</f>
        <v>East</v>
      </c>
      <c r="Q2944" t="b">
        <f t="shared" si="46"/>
        <v>1</v>
      </c>
      <c r="R2944" t="e">
        <f>INDEX(removed_duplicate_rows!$A$5:$A$39,MATCH(wins!A2944,removed_duplicate_rows!$A$5:$A$39,0))</f>
        <v>#N/A</v>
      </c>
    </row>
    <row r="2945" spans="1:18" ht="15.75" customHeight="1" x14ac:dyDescent="0.2">
      <c r="A2945" t="s">
        <v>8964</v>
      </c>
      <c r="B2945" t="s">
        <v>8965</v>
      </c>
      <c r="C2945" t="s">
        <v>8966</v>
      </c>
      <c r="D2945" s="10">
        <v>45857</v>
      </c>
      <c r="E2945" t="s">
        <v>4832</v>
      </c>
      <c r="F2945">
        <v>11</v>
      </c>
      <c r="G2945" t="s">
        <v>374</v>
      </c>
      <c r="H2945" t="s">
        <v>409</v>
      </c>
      <c r="I2945" t="s">
        <v>55</v>
      </c>
      <c r="J2945">
        <v>1</v>
      </c>
      <c r="K2945">
        <v>7436</v>
      </c>
      <c r="L2945" t="str">
        <f>IFERROR(INDEX(play_attribution!$B$2:$B$328,MATCH(A2945,play_attribution!$A$2:$A$328,0)),"")</f>
        <v/>
      </c>
      <c r="M2945" t="str">
        <f>VLOOKUP(H2945,seller_roster!$A$2:$B$85,2,FALSE)</f>
        <v>Devon Okafor</v>
      </c>
      <c r="N2945" t="str">
        <f>VLOOKUP(C2945,accounts!$A$2:$F$9615,2,FALSE)</f>
        <v>Logistics</v>
      </c>
      <c r="O2945" t="str">
        <f>VLOOKUP(C2945,accounts!$A$2:$F$9615,3,FALSE)</f>
        <v>$1M-$2.5M</v>
      </c>
      <c r="P2945" t="str">
        <f>VLOOKUP(C2945,accounts!$A$2:$F$9615,5,FALSE)</f>
        <v>Central</v>
      </c>
      <c r="Q2945" t="b">
        <f t="shared" si="46"/>
        <v>1</v>
      </c>
      <c r="R2945" t="e">
        <f>INDEX(removed_duplicate_rows!$A$5:$A$39,MATCH(wins!A2945,removed_duplicate_rows!$A$5:$A$39,0))</f>
        <v>#N/A</v>
      </c>
    </row>
    <row r="2946" spans="1:18" ht="15.75" customHeight="1" x14ac:dyDescent="0.2">
      <c r="A2946" t="s">
        <v>8967</v>
      </c>
      <c r="B2946" t="s">
        <v>8968</v>
      </c>
      <c r="C2946" t="s">
        <v>8969</v>
      </c>
      <c r="D2946" s="10">
        <v>45857</v>
      </c>
      <c r="E2946" t="s">
        <v>4832</v>
      </c>
      <c r="F2946">
        <v>11</v>
      </c>
      <c r="G2946" t="s">
        <v>374</v>
      </c>
      <c r="H2946" t="s">
        <v>387</v>
      </c>
      <c r="I2946" t="s">
        <v>55</v>
      </c>
      <c r="J2946">
        <v>1</v>
      </c>
      <c r="K2946">
        <v>5385</v>
      </c>
      <c r="L2946" t="str">
        <f>IFERROR(INDEX(play_attribution!$B$2:$B$328,MATCH(A2946,play_attribution!$A$2:$A$328,0)),"")</f>
        <v/>
      </c>
      <c r="M2946" t="str">
        <f>VLOOKUP(H2946,seller_roster!$A$2:$B$85,2,FALSE)</f>
        <v>Ray Kim</v>
      </c>
      <c r="N2946" t="str">
        <f>VLOOKUP(C2946,accounts!$A$2:$F$9615,2,FALSE)</f>
        <v>Manufacturing</v>
      </c>
      <c r="O2946" t="str">
        <f>VLOOKUP(C2946,accounts!$A$2:$F$9615,3,FALSE)</f>
        <v>$2.5M-$5M</v>
      </c>
      <c r="P2946" t="str">
        <f>VLOOKUP(C2946,accounts!$A$2:$F$9615,5,FALSE)</f>
        <v>East</v>
      </c>
      <c r="Q2946" t="b">
        <f t="shared" si="46"/>
        <v>1</v>
      </c>
      <c r="R2946" t="e">
        <f>INDEX(removed_duplicate_rows!$A$5:$A$39,MATCH(wins!A2946,removed_duplicate_rows!$A$5:$A$39,0))</f>
        <v>#N/A</v>
      </c>
    </row>
    <row r="2947" spans="1:18" ht="15.75" customHeight="1" x14ac:dyDescent="0.2">
      <c r="A2947" t="s">
        <v>8970</v>
      </c>
      <c r="B2947" t="s">
        <v>8971</v>
      </c>
      <c r="C2947" t="s">
        <v>8972</v>
      </c>
      <c r="D2947" s="10">
        <v>45857</v>
      </c>
      <c r="E2947" t="s">
        <v>4832</v>
      </c>
      <c r="F2947">
        <v>11</v>
      </c>
      <c r="G2947" t="s">
        <v>374</v>
      </c>
      <c r="H2947" t="s">
        <v>379</v>
      </c>
      <c r="I2947" t="s">
        <v>55</v>
      </c>
      <c r="J2947">
        <v>1</v>
      </c>
      <c r="K2947">
        <v>4986</v>
      </c>
      <c r="L2947" t="str">
        <f>IFERROR(INDEX(play_attribution!$B$2:$B$328,MATCH(A2947,play_attribution!$A$2:$A$328,0)),"")</f>
        <v/>
      </c>
      <c r="M2947" t="str">
        <f>VLOOKUP(H2947,seller_roster!$A$2:$B$85,2,FALSE)</f>
        <v>Tatum Vega</v>
      </c>
      <c r="N2947" t="str">
        <f>VLOOKUP(C2947,accounts!$A$2:$F$9615,2,FALSE)</f>
        <v>Nonprofit</v>
      </c>
      <c r="O2947" t="str">
        <f>VLOOKUP(C2947,accounts!$A$2:$F$9615,3,FALSE)</f>
        <v>$2.5M-$5M</v>
      </c>
      <c r="P2947" t="str">
        <f>VLOOKUP(C2947,accounts!$A$2:$F$9615,5,FALSE)</f>
        <v>West</v>
      </c>
      <c r="Q2947" t="b">
        <f t="shared" ref="Q2947:Q3010" si="47">L2947=""</f>
        <v>1</v>
      </c>
      <c r="R2947" t="e">
        <f>INDEX(removed_duplicate_rows!$A$5:$A$39,MATCH(wins!A2947,removed_duplicate_rows!$A$5:$A$39,0))</f>
        <v>#N/A</v>
      </c>
    </row>
    <row r="2948" spans="1:18" ht="15.75" customHeight="1" x14ac:dyDescent="0.2">
      <c r="A2948" t="s">
        <v>8973</v>
      </c>
      <c r="B2948" t="s">
        <v>8974</v>
      </c>
      <c r="C2948" t="s">
        <v>8975</v>
      </c>
      <c r="D2948" s="10">
        <v>45857</v>
      </c>
      <c r="E2948" t="s">
        <v>4832</v>
      </c>
      <c r="F2948">
        <v>11</v>
      </c>
      <c r="G2948" t="s">
        <v>374</v>
      </c>
      <c r="H2948" t="s">
        <v>1123</v>
      </c>
      <c r="I2948" t="s">
        <v>55</v>
      </c>
      <c r="J2948">
        <v>1</v>
      </c>
      <c r="K2948">
        <v>4498</v>
      </c>
      <c r="L2948" t="str">
        <f>IFERROR(INDEX(play_attribution!$B$2:$B$328,MATCH(A2948,play_attribution!$A$2:$A$328,0)),"")</f>
        <v/>
      </c>
      <c r="M2948" t="str">
        <f>VLOOKUP(H2948,seller_roster!$A$2:$B$85,2,FALSE)</f>
        <v>Peyton Silva</v>
      </c>
      <c r="N2948" t="str">
        <f>VLOOKUP(C2948,accounts!$A$2:$F$9615,2,FALSE)</f>
        <v>Construction</v>
      </c>
      <c r="O2948" t="str">
        <f>VLOOKUP(C2948,accounts!$A$2:$F$9615,3,FALSE)</f>
        <v>$2.5M-$5M</v>
      </c>
      <c r="P2948" t="str">
        <f>VLOOKUP(C2948,accounts!$A$2:$F$9615,5,FALSE)</f>
        <v>West</v>
      </c>
      <c r="Q2948" t="b">
        <f t="shared" si="47"/>
        <v>1</v>
      </c>
      <c r="R2948" t="e">
        <f>INDEX(removed_duplicate_rows!$A$5:$A$39,MATCH(wins!A2948,removed_duplicate_rows!$A$5:$A$39,0))</f>
        <v>#N/A</v>
      </c>
    </row>
    <row r="2949" spans="1:18" ht="15.75" customHeight="1" x14ac:dyDescent="0.2">
      <c r="A2949" t="s">
        <v>8976</v>
      </c>
      <c r="B2949" t="s">
        <v>8977</v>
      </c>
      <c r="C2949" t="s">
        <v>8978</v>
      </c>
      <c r="D2949" s="10">
        <v>45857</v>
      </c>
      <c r="E2949" t="s">
        <v>4832</v>
      </c>
      <c r="F2949">
        <v>11</v>
      </c>
      <c r="G2949" t="s">
        <v>374</v>
      </c>
      <c r="H2949" t="s">
        <v>391</v>
      </c>
      <c r="I2949" t="s">
        <v>55</v>
      </c>
      <c r="J2949">
        <v>1</v>
      </c>
      <c r="K2949">
        <v>8412</v>
      </c>
      <c r="L2949" t="str">
        <f>IFERROR(INDEX(play_attribution!$B$2:$B$328,MATCH(A2949,play_attribution!$A$2:$A$328,0)),"")</f>
        <v/>
      </c>
      <c r="M2949" t="str">
        <f>VLOOKUP(H2949,seller_roster!$A$2:$B$85,2,FALSE)</f>
        <v>Sam Walsh</v>
      </c>
      <c r="N2949" t="str">
        <f>VLOOKUP(C2949,accounts!$A$2:$F$9615,2,FALSE)</f>
        <v>Nonprofit</v>
      </c>
      <c r="O2949" t="str">
        <f>VLOOKUP(C2949,accounts!$A$2:$F$9615,3,FALSE)</f>
        <v>$2.5M-$5M</v>
      </c>
      <c r="P2949" t="str">
        <f>VLOOKUP(C2949,accounts!$A$2:$F$9615,5,FALSE)</f>
        <v>East</v>
      </c>
      <c r="Q2949" t="b">
        <f t="shared" si="47"/>
        <v>1</v>
      </c>
      <c r="R2949" t="e">
        <f>INDEX(removed_duplicate_rows!$A$5:$A$39,MATCH(wins!A2949,removed_duplicate_rows!$A$5:$A$39,0))</f>
        <v>#N/A</v>
      </c>
    </row>
    <row r="2950" spans="1:18" ht="15.75" customHeight="1" x14ac:dyDescent="0.2">
      <c r="A2950" t="s">
        <v>8979</v>
      </c>
      <c r="B2950" t="s">
        <v>8980</v>
      </c>
      <c r="C2950" t="s">
        <v>8981</v>
      </c>
      <c r="D2950" s="10">
        <v>45857</v>
      </c>
      <c r="E2950" t="s">
        <v>4832</v>
      </c>
      <c r="F2950">
        <v>11</v>
      </c>
      <c r="G2950" t="s">
        <v>374</v>
      </c>
      <c r="H2950" t="s">
        <v>375</v>
      </c>
      <c r="I2950" t="s">
        <v>55</v>
      </c>
      <c r="J2950">
        <v>1</v>
      </c>
      <c r="K2950">
        <v>4848</v>
      </c>
      <c r="L2950" t="str">
        <f>IFERROR(INDEX(play_attribution!$B$2:$B$328,MATCH(A2950,play_attribution!$A$2:$A$328,0)),"")</f>
        <v/>
      </c>
      <c r="M2950" t="str">
        <f>VLOOKUP(H2950,seller_roster!$A$2:$B$85,2,FALSE)</f>
        <v>Sol Lindqvist</v>
      </c>
      <c r="N2950" t="str">
        <f>VLOOKUP(C2950,accounts!$A$2:$F$9615,2,FALSE)</f>
        <v>Nonprofit</v>
      </c>
      <c r="O2950" t="str">
        <f>VLOOKUP(C2950,accounts!$A$2:$F$9615,3,FALSE)</f>
        <v>$5M-$10M</v>
      </c>
      <c r="P2950" t="str">
        <f>VLOOKUP(C2950,accounts!$A$2:$F$9615,5,FALSE)</f>
        <v>West</v>
      </c>
      <c r="Q2950" t="b">
        <f t="shared" si="47"/>
        <v>1</v>
      </c>
      <c r="R2950" t="e">
        <f>INDEX(removed_duplicate_rows!$A$5:$A$39,MATCH(wins!A2950,removed_duplicate_rows!$A$5:$A$39,0))</f>
        <v>#N/A</v>
      </c>
    </row>
    <row r="2951" spans="1:18" ht="15.75" customHeight="1" x14ac:dyDescent="0.2">
      <c r="A2951" t="s">
        <v>8982</v>
      </c>
      <c r="B2951" t="s">
        <v>8983</v>
      </c>
      <c r="C2951" t="s">
        <v>8984</v>
      </c>
      <c r="D2951" s="10">
        <v>45857</v>
      </c>
      <c r="E2951" t="s">
        <v>4832</v>
      </c>
      <c r="F2951">
        <v>11</v>
      </c>
      <c r="G2951" t="s">
        <v>374</v>
      </c>
      <c r="H2951" t="s">
        <v>409</v>
      </c>
      <c r="I2951" t="s">
        <v>55</v>
      </c>
      <c r="J2951">
        <v>1</v>
      </c>
      <c r="K2951">
        <v>4403</v>
      </c>
      <c r="L2951" t="str">
        <f>IFERROR(INDEX(play_attribution!$B$2:$B$328,MATCH(A2951,play_attribution!$A$2:$A$328,0)),"")</f>
        <v/>
      </c>
      <c r="M2951" t="str">
        <f>VLOOKUP(H2951,seller_roster!$A$2:$B$85,2,FALSE)</f>
        <v>Devon Okafor</v>
      </c>
      <c r="N2951" t="str">
        <f>VLOOKUP(C2951,accounts!$A$2:$F$9615,2,FALSE)</f>
        <v>Logistics</v>
      </c>
      <c r="O2951" t="str">
        <f>VLOOKUP(C2951,accounts!$A$2:$F$9615,3,FALSE)</f>
        <v>$2.5M-$5M</v>
      </c>
      <c r="P2951" t="str">
        <f>VLOOKUP(C2951,accounts!$A$2:$F$9615,5,FALSE)</f>
        <v>East</v>
      </c>
      <c r="Q2951" t="b">
        <f t="shared" si="47"/>
        <v>1</v>
      </c>
      <c r="R2951" t="e">
        <f>INDEX(removed_duplicate_rows!$A$5:$A$39,MATCH(wins!A2951,removed_duplicate_rows!$A$5:$A$39,0))</f>
        <v>#N/A</v>
      </c>
    </row>
    <row r="2952" spans="1:18" ht="15.75" customHeight="1" x14ac:dyDescent="0.2">
      <c r="A2952" t="s">
        <v>8985</v>
      </c>
      <c r="B2952" t="s">
        <v>8986</v>
      </c>
      <c r="C2952" t="s">
        <v>8987</v>
      </c>
      <c r="D2952" s="10">
        <v>45857</v>
      </c>
      <c r="E2952" t="s">
        <v>4832</v>
      </c>
      <c r="F2952">
        <v>11</v>
      </c>
      <c r="G2952" t="s">
        <v>374</v>
      </c>
      <c r="H2952" t="s">
        <v>2183</v>
      </c>
      <c r="I2952" t="s">
        <v>55</v>
      </c>
      <c r="J2952">
        <v>1</v>
      </c>
      <c r="K2952">
        <v>6591</v>
      </c>
      <c r="L2952" t="str">
        <f>IFERROR(INDEX(play_attribution!$B$2:$B$328,MATCH(A2952,play_attribution!$A$2:$A$328,0)),"")</f>
        <v/>
      </c>
      <c r="M2952" t="str">
        <f>VLOOKUP(H2952,seller_roster!$A$2:$B$85,2,FALSE)</f>
        <v>Rowan Tran</v>
      </c>
      <c r="N2952" t="str">
        <f>VLOOKUP(C2952,accounts!$A$2:$F$9615,2,FALSE)</f>
        <v>Wholesale &amp; Distribution</v>
      </c>
      <c r="O2952" t="str">
        <f>VLOOKUP(C2952,accounts!$A$2:$F$9615,3,FALSE)</f>
        <v>&gt;$10M</v>
      </c>
      <c r="P2952" t="str">
        <f>VLOOKUP(C2952,accounts!$A$2:$F$9615,5,FALSE)</f>
        <v>East</v>
      </c>
      <c r="Q2952" t="b">
        <f t="shared" si="47"/>
        <v>1</v>
      </c>
      <c r="R2952" t="e">
        <f>INDEX(removed_duplicate_rows!$A$5:$A$39,MATCH(wins!A2952,removed_duplicate_rows!$A$5:$A$39,0))</f>
        <v>#N/A</v>
      </c>
    </row>
    <row r="2953" spans="1:18" ht="15.75" customHeight="1" x14ac:dyDescent="0.2">
      <c r="A2953" t="s">
        <v>8988</v>
      </c>
      <c r="B2953" t="s">
        <v>8989</v>
      </c>
      <c r="C2953" t="s">
        <v>8990</v>
      </c>
      <c r="D2953" s="10">
        <v>45857</v>
      </c>
      <c r="E2953" t="s">
        <v>4832</v>
      </c>
      <c r="F2953">
        <v>11</v>
      </c>
      <c r="G2953" t="s">
        <v>374</v>
      </c>
      <c r="H2953" t="s">
        <v>383</v>
      </c>
      <c r="I2953" t="s">
        <v>55</v>
      </c>
      <c r="J2953">
        <v>1</v>
      </c>
      <c r="K2953">
        <v>4885</v>
      </c>
      <c r="L2953" t="str">
        <f>IFERROR(INDEX(play_attribution!$B$2:$B$328,MATCH(A2953,play_attribution!$A$2:$A$328,0)),"")</f>
        <v/>
      </c>
      <c r="M2953" t="str">
        <f>VLOOKUP(H2953,seller_roster!$A$2:$B$85,2,FALSE)</f>
        <v>Flor Ruiz</v>
      </c>
      <c r="N2953" t="str">
        <f>VLOOKUP(C2953,accounts!$A$2:$F$9615,2,FALSE)</f>
        <v>Construction</v>
      </c>
      <c r="O2953" t="str">
        <f>VLOOKUP(C2953,accounts!$A$2:$F$9615,3,FALSE)</f>
        <v>$5M-$10M</v>
      </c>
      <c r="P2953" t="str">
        <f>VLOOKUP(C2953,accounts!$A$2:$F$9615,5,FALSE)</f>
        <v>Central</v>
      </c>
      <c r="Q2953" t="b">
        <f t="shared" si="47"/>
        <v>1</v>
      </c>
      <c r="R2953" t="e">
        <f>INDEX(removed_duplicate_rows!$A$5:$A$39,MATCH(wins!A2953,removed_duplicate_rows!$A$5:$A$39,0))</f>
        <v>#N/A</v>
      </c>
    </row>
    <row r="2954" spans="1:18" ht="15.75" customHeight="1" x14ac:dyDescent="0.2">
      <c r="A2954" t="s">
        <v>8991</v>
      </c>
      <c r="B2954" t="s">
        <v>8992</v>
      </c>
      <c r="C2954" t="s">
        <v>8993</v>
      </c>
      <c r="D2954" s="10">
        <v>45857</v>
      </c>
      <c r="E2954" t="s">
        <v>4832</v>
      </c>
      <c r="F2954">
        <v>11</v>
      </c>
      <c r="G2954" t="s">
        <v>374</v>
      </c>
      <c r="H2954" t="s">
        <v>383</v>
      </c>
      <c r="I2954" t="s">
        <v>55</v>
      </c>
      <c r="J2954">
        <v>1</v>
      </c>
      <c r="K2954">
        <v>5692</v>
      </c>
      <c r="L2954" t="str">
        <f>IFERROR(INDEX(play_attribution!$B$2:$B$328,MATCH(A2954,play_attribution!$A$2:$A$328,0)),"")</f>
        <v/>
      </c>
      <c r="M2954" t="str">
        <f>VLOOKUP(H2954,seller_roster!$A$2:$B$85,2,FALSE)</f>
        <v>Flor Ruiz</v>
      </c>
      <c r="N2954" t="str">
        <f>VLOOKUP(C2954,accounts!$A$2:$F$9615,2,FALSE)</f>
        <v>Manufacturing</v>
      </c>
      <c r="O2954" t="str">
        <f>VLOOKUP(C2954,accounts!$A$2:$F$9615,3,FALSE)</f>
        <v>&gt;$10M</v>
      </c>
      <c r="P2954" t="str">
        <f>VLOOKUP(C2954,accounts!$A$2:$F$9615,5,FALSE)</f>
        <v>Central</v>
      </c>
      <c r="Q2954" t="b">
        <f t="shared" si="47"/>
        <v>1</v>
      </c>
      <c r="R2954" t="e">
        <f>INDEX(removed_duplicate_rows!$A$5:$A$39,MATCH(wins!A2954,removed_duplicate_rows!$A$5:$A$39,0))</f>
        <v>#N/A</v>
      </c>
    </row>
    <row r="2955" spans="1:18" ht="15.75" customHeight="1" x14ac:dyDescent="0.2">
      <c r="A2955" t="s">
        <v>8994</v>
      </c>
      <c r="B2955" t="s">
        <v>8995</v>
      </c>
      <c r="C2955" t="s">
        <v>8996</v>
      </c>
      <c r="D2955" s="10">
        <v>45857</v>
      </c>
      <c r="E2955" t="s">
        <v>4832</v>
      </c>
      <c r="F2955">
        <v>11</v>
      </c>
      <c r="G2955" t="s">
        <v>374</v>
      </c>
      <c r="H2955" t="s">
        <v>417</v>
      </c>
      <c r="I2955" t="s">
        <v>55</v>
      </c>
      <c r="J2955">
        <v>1</v>
      </c>
      <c r="K2955">
        <v>6334</v>
      </c>
      <c r="L2955" t="str">
        <f>IFERROR(INDEX(play_attribution!$B$2:$B$328,MATCH(A2955,play_attribution!$A$2:$A$328,0)),"")</f>
        <v/>
      </c>
      <c r="M2955" t="str">
        <f>VLOOKUP(H2955,seller_roster!$A$2:$B$85,2,FALSE)</f>
        <v>Bryn Reyes</v>
      </c>
      <c r="N2955" t="str">
        <f>VLOOKUP(C2955,accounts!$A$2:$F$9615,2,FALSE)</f>
        <v>Nonprofit</v>
      </c>
      <c r="O2955" t="str">
        <f>VLOOKUP(C2955,accounts!$A$2:$F$9615,3,FALSE)</f>
        <v>&lt;$1M</v>
      </c>
      <c r="P2955" t="str">
        <f>VLOOKUP(C2955,accounts!$A$2:$F$9615,5,FALSE)</f>
        <v>East</v>
      </c>
      <c r="Q2955" t="b">
        <f t="shared" si="47"/>
        <v>1</v>
      </c>
      <c r="R2955" t="e">
        <f>INDEX(removed_duplicate_rows!$A$5:$A$39,MATCH(wins!A2955,removed_duplicate_rows!$A$5:$A$39,0))</f>
        <v>#N/A</v>
      </c>
    </row>
    <row r="2956" spans="1:18" ht="15.75" customHeight="1" x14ac:dyDescent="0.2">
      <c r="A2956" t="s">
        <v>8997</v>
      </c>
      <c r="B2956" t="s">
        <v>8998</v>
      </c>
      <c r="C2956" t="s">
        <v>8999</v>
      </c>
      <c r="D2956" s="10">
        <v>45857</v>
      </c>
      <c r="E2956" t="s">
        <v>4832</v>
      </c>
      <c r="F2956">
        <v>11</v>
      </c>
      <c r="G2956" t="s">
        <v>374</v>
      </c>
      <c r="H2956" t="s">
        <v>449</v>
      </c>
      <c r="I2956" t="s">
        <v>55</v>
      </c>
      <c r="J2956">
        <v>1</v>
      </c>
      <c r="K2956">
        <v>6417</v>
      </c>
      <c r="L2956" t="str">
        <f>IFERROR(INDEX(play_attribution!$B$2:$B$328,MATCH(A2956,play_attribution!$A$2:$A$328,0)),"")</f>
        <v/>
      </c>
      <c r="M2956" t="str">
        <f>VLOOKUP(H2956,seller_roster!$A$2:$B$85,2,FALSE)</f>
        <v>Hayden Okafor</v>
      </c>
      <c r="N2956" t="str">
        <f>VLOOKUP(C2956,accounts!$A$2:$F$9615,2,FALSE)</f>
        <v>Logistics</v>
      </c>
      <c r="O2956" t="str">
        <f>VLOOKUP(C2956,accounts!$A$2:$F$9615,3,FALSE)</f>
        <v>&gt;$10M</v>
      </c>
      <c r="P2956" t="str">
        <f>VLOOKUP(C2956,accounts!$A$2:$F$9615,5,FALSE)</f>
        <v>West</v>
      </c>
      <c r="Q2956" t="b">
        <f t="shared" si="47"/>
        <v>1</v>
      </c>
      <c r="R2956" t="e">
        <f>INDEX(removed_duplicate_rows!$A$5:$A$39,MATCH(wins!A2956,removed_duplicate_rows!$A$5:$A$39,0))</f>
        <v>#N/A</v>
      </c>
    </row>
    <row r="2957" spans="1:18" ht="15.75" customHeight="1" x14ac:dyDescent="0.2">
      <c r="A2957" t="s">
        <v>9000</v>
      </c>
      <c r="B2957" t="s">
        <v>9001</v>
      </c>
      <c r="C2957" t="s">
        <v>9002</v>
      </c>
      <c r="D2957" s="10">
        <v>45857</v>
      </c>
      <c r="E2957" t="s">
        <v>4832</v>
      </c>
      <c r="F2957">
        <v>11</v>
      </c>
      <c r="G2957" t="s">
        <v>374</v>
      </c>
      <c r="H2957" t="s">
        <v>832</v>
      </c>
      <c r="I2957" t="s">
        <v>55</v>
      </c>
      <c r="J2957">
        <v>1</v>
      </c>
      <c r="K2957">
        <v>7304</v>
      </c>
      <c r="L2957" t="str">
        <f>IFERROR(INDEX(play_attribution!$B$2:$B$328,MATCH(A2957,play_attribution!$A$2:$A$328,0)),"")</f>
        <v/>
      </c>
      <c r="M2957" t="str">
        <f>VLOOKUP(H2957,seller_roster!$A$2:$B$85,2,FALSE)</f>
        <v>Noel Nkemelu</v>
      </c>
      <c r="N2957" t="str">
        <f>VLOOKUP(C2957,accounts!$A$2:$F$9615,2,FALSE)</f>
        <v>Manufacturing</v>
      </c>
      <c r="O2957" t="str">
        <f>VLOOKUP(C2957,accounts!$A$2:$F$9615,3,FALSE)</f>
        <v>$5M-$10M</v>
      </c>
      <c r="P2957" t="str">
        <f>VLOOKUP(C2957,accounts!$A$2:$F$9615,5,FALSE)</f>
        <v>West</v>
      </c>
      <c r="Q2957" t="b">
        <f t="shared" si="47"/>
        <v>1</v>
      </c>
      <c r="R2957" t="e">
        <f>INDEX(removed_duplicate_rows!$A$5:$A$39,MATCH(wins!A2957,removed_duplicate_rows!$A$5:$A$39,0))</f>
        <v>#N/A</v>
      </c>
    </row>
    <row r="2958" spans="1:18" ht="15.75" customHeight="1" x14ac:dyDescent="0.2">
      <c r="A2958" t="s">
        <v>9003</v>
      </c>
      <c r="B2958" t="s">
        <v>9004</v>
      </c>
      <c r="C2958" t="s">
        <v>9005</v>
      </c>
      <c r="D2958" s="10">
        <v>45857</v>
      </c>
      <c r="E2958" t="s">
        <v>4832</v>
      </c>
      <c r="F2958">
        <v>11</v>
      </c>
      <c r="G2958" t="s">
        <v>374</v>
      </c>
      <c r="H2958" t="s">
        <v>413</v>
      </c>
      <c r="I2958" t="s">
        <v>55</v>
      </c>
      <c r="J2958">
        <v>1</v>
      </c>
      <c r="K2958">
        <v>9666</v>
      </c>
      <c r="L2958" t="str">
        <f>IFERROR(INDEX(play_attribution!$B$2:$B$328,MATCH(A2958,play_attribution!$A$2:$A$328,0)),"")</f>
        <v/>
      </c>
      <c r="M2958" t="str">
        <f>VLOOKUP(H2958,seller_roster!$A$2:$B$85,2,FALSE)</f>
        <v>Phoenix Doyle</v>
      </c>
      <c r="N2958" t="str">
        <f>VLOOKUP(C2958,accounts!$A$2:$F$9615,2,FALSE)</f>
        <v>Wholesale &amp; Distribution</v>
      </c>
      <c r="O2958" t="str">
        <f>VLOOKUP(C2958,accounts!$A$2:$F$9615,3,FALSE)</f>
        <v>$2.5M-$5M</v>
      </c>
      <c r="P2958" t="str">
        <f>VLOOKUP(C2958,accounts!$A$2:$F$9615,5,FALSE)</f>
        <v>West</v>
      </c>
      <c r="Q2958" t="b">
        <f t="shared" si="47"/>
        <v>1</v>
      </c>
      <c r="R2958" t="e">
        <f>INDEX(removed_duplicate_rows!$A$5:$A$39,MATCH(wins!A2958,removed_duplicate_rows!$A$5:$A$39,0))</f>
        <v>#N/A</v>
      </c>
    </row>
    <row r="2959" spans="1:18" ht="15.75" customHeight="1" x14ac:dyDescent="0.2">
      <c r="A2959" t="s">
        <v>9006</v>
      </c>
      <c r="B2959" t="s">
        <v>9007</v>
      </c>
      <c r="C2959" t="s">
        <v>9008</v>
      </c>
      <c r="D2959" s="10">
        <v>45857</v>
      </c>
      <c r="E2959" t="s">
        <v>4832</v>
      </c>
      <c r="F2959">
        <v>11</v>
      </c>
      <c r="G2959" t="s">
        <v>374</v>
      </c>
      <c r="H2959" t="s">
        <v>417</v>
      </c>
      <c r="I2959" t="s">
        <v>55</v>
      </c>
      <c r="J2959">
        <v>1</v>
      </c>
      <c r="K2959">
        <v>4435</v>
      </c>
      <c r="L2959" t="str">
        <f>IFERROR(INDEX(play_attribution!$B$2:$B$328,MATCH(A2959,play_attribution!$A$2:$A$328,0)),"")</f>
        <v/>
      </c>
      <c r="M2959" t="str">
        <f>VLOOKUP(H2959,seller_roster!$A$2:$B$85,2,FALSE)</f>
        <v>Bryn Reyes</v>
      </c>
      <c r="N2959" t="str">
        <f>VLOOKUP(C2959,accounts!$A$2:$F$9615,2,FALSE)</f>
        <v>Field Services</v>
      </c>
      <c r="O2959" t="str">
        <f>VLOOKUP(C2959,accounts!$A$2:$F$9615,3,FALSE)</f>
        <v>$2.5M-$5M</v>
      </c>
      <c r="P2959" t="str">
        <f>VLOOKUP(C2959,accounts!$A$2:$F$9615,5,FALSE)</f>
        <v>East</v>
      </c>
      <c r="Q2959" t="b">
        <f t="shared" si="47"/>
        <v>1</v>
      </c>
      <c r="R2959" t="e">
        <f>INDEX(removed_duplicate_rows!$A$5:$A$39,MATCH(wins!A2959,removed_duplicate_rows!$A$5:$A$39,0))</f>
        <v>#N/A</v>
      </c>
    </row>
    <row r="2960" spans="1:18" ht="15.75" customHeight="1" x14ac:dyDescent="0.2">
      <c r="A2960" t="s">
        <v>9009</v>
      </c>
      <c r="B2960" t="s">
        <v>9010</v>
      </c>
      <c r="C2960" t="s">
        <v>9011</v>
      </c>
      <c r="D2960" s="10">
        <v>45857</v>
      </c>
      <c r="E2960" t="s">
        <v>4832</v>
      </c>
      <c r="F2960">
        <v>11</v>
      </c>
      <c r="G2960" t="s">
        <v>374</v>
      </c>
      <c r="H2960" t="s">
        <v>4096</v>
      </c>
      <c r="I2960" t="s">
        <v>55</v>
      </c>
      <c r="J2960">
        <v>1</v>
      </c>
      <c r="K2960">
        <v>3963</v>
      </c>
      <c r="L2960" t="str">
        <f>IFERROR(INDEX(play_attribution!$B$2:$B$328,MATCH(A2960,play_attribution!$A$2:$A$328,0)),"")</f>
        <v/>
      </c>
      <c r="M2960" t="str">
        <f>VLOOKUP(H2960,seller_roster!$A$2:$B$85,2,FALSE)</f>
        <v>Vesper Kim</v>
      </c>
      <c r="N2960" t="str">
        <f>VLOOKUP(C2960,accounts!$A$2:$F$9615,2,FALSE)</f>
        <v>Healthcare Services</v>
      </c>
      <c r="O2960" t="str">
        <f>VLOOKUP(C2960,accounts!$A$2:$F$9615,3,FALSE)</f>
        <v>$5M-$10M</v>
      </c>
      <c r="P2960" t="str">
        <f>VLOOKUP(C2960,accounts!$A$2:$F$9615,5,FALSE)</f>
        <v>Central</v>
      </c>
      <c r="Q2960" t="b">
        <f t="shared" si="47"/>
        <v>1</v>
      </c>
      <c r="R2960" t="e">
        <f>INDEX(removed_duplicate_rows!$A$5:$A$39,MATCH(wins!A2960,removed_duplicate_rows!$A$5:$A$39,0))</f>
        <v>#N/A</v>
      </c>
    </row>
    <row r="2961" spans="1:18" ht="15.75" customHeight="1" x14ac:dyDescent="0.2">
      <c r="A2961" t="s">
        <v>9012</v>
      </c>
      <c r="B2961" t="s">
        <v>9013</v>
      </c>
      <c r="C2961" t="s">
        <v>9014</v>
      </c>
      <c r="D2961" s="10">
        <v>45864</v>
      </c>
      <c r="E2961" t="s">
        <v>4832</v>
      </c>
      <c r="F2961">
        <v>12</v>
      </c>
      <c r="G2961" t="s">
        <v>53</v>
      </c>
      <c r="H2961" t="s">
        <v>3729</v>
      </c>
      <c r="I2961" t="s">
        <v>55</v>
      </c>
      <c r="J2961">
        <v>1</v>
      </c>
      <c r="K2961">
        <v>10871</v>
      </c>
      <c r="L2961" t="str">
        <f>IFERROR(INDEX(play_attribution!$B$2:$B$328,MATCH(A2961,play_attribution!$A$2:$A$328,0)),"")</f>
        <v/>
      </c>
      <c r="M2961" t="str">
        <f>VLOOKUP(H2961,seller_roster!$A$2:$B$85,2,FALSE)</f>
        <v>True Ito</v>
      </c>
      <c r="N2961" t="str">
        <f>VLOOKUP(C2961,accounts!$A$2:$F$9615,2,FALSE)</f>
        <v>Hospitality Group</v>
      </c>
      <c r="O2961" t="str">
        <f>VLOOKUP(C2961,accounts!$A$2:$F$9615,3,FALSE)</f>
        <v>$5M-$10M</v>
      </c>
      <c r="P2961" t="str">
        <f>VLOOKUP(C2961,accounts!$A$2:$F$9615,5,FALSE)</f>
        <v>East</v>
      </c>
      <c r="Q2961" t="b">
        <f t="shared" si="47"/>
        <v>1</v>
      </c>
      <c r="R2961" t="e">
        <f>INDEX(removed_duplicate_rows!$A$5:$A$39,MATCH(wins!A2961,removed_duplicate_rows!$A$5:$A$39,0))</f>
        <v>#N/A</v>
      </c>
    </row>
    <row r="2962" spans="1:18" ht="15.75" customHeight="1" x14ac:dyDescent="0.2">
      <c r="A2962" t="s">
        <v>9015</v>
      </c>
      <c r="B2962" t="s">
        <v>9016</v>
      </c>
      <c r="C2962" t="s">
        <v>9017</v>
      </c>
      <c r="D2962" s="10">
        <v>45864</v>
      </c>
      <c r="E2962" t="s">
        <v>4832</v>
      </c>
      <c r="F2962">
        <v>12</v>
      </c>
      <c r="G2962" t="s">
        <v>53</v>
      </c>
      <c r="H2962" t="s">
        <v>73</v>
      </c>
      <c r="I2962" t="s">
        <v>79</v>
      </c>
      <c r="J2962">
        <v>1</v>
      </c>
      <c r="K2962">
        <v>17408</v>
      </c>
      <c r="L2962" t="str">
        <f>IFERROR(INDEX(play_attribution!$B$2:$B$328,MATCH(A2962,play_attribution!$A$2:$A$328,0)),"")</f>
        <v/>
      </c>
      <c r="M2962" t="str">
        <f>VLOOKUP(H2962,seller_roster!$A$2:$B$85,2,FALSE)</f>
        <v>Rhea Ruiz</v>
      </c>
      <c r="N2962" t="str">
        <f>VLOOKUP(C2962,accounts!$A$2:$F$9615,2,FALSE)</f>
        <v>Construction</v>
      </c>
      <c r="O2962" t="str">
        <f>VLOOKUP(C2962,accounts!$A$2:$F$9615,3,FALSE)</f>
        <v>$2.5M-$5M</v>
      </c>
      <c r="P2962" t="str">
        <f>VLOOKUP(C2962,accounts!$A$2:$F$9615,5,FALSE)</f>
        <v>West</v>
      </c>
      <c r="Q2962" t="b">
        <f t="shared" si="47"/>
        <v>1</v>
      </c>
      <c r="R2962" t="e">
        <f>INDEX(removed_duplicate_rows!$A$5:$A$39,MATCH(wins!A2962,removed_duplicate_rows!$A$5:$A$39,0))</f>
        <v>#N/A</v>
      </c>
    </row>
    <row r="2963" spans="1:18" ht="15.75" customHeight="1" x14ac:dyDescent="0.2">
      <c r="A2963" t="s">
        <v>9018</v>
      </c>
      <c r="B2963" t="s">
        <v>9019</v>
      </c>
      <c r="C2963" t="s">
        <v>9020</v>
      </c>
      <c r="D2963" s="10">
        <v>45864</v>
      </c>
      <c r="E2963" t="s">
        <v>4832</v>
      </c>
      <c r="F2963">
        <v>12</v>
      </c>
      <c r="G2963" t="s">
        <v>53</v>
      </c>
      <c r="H2963" t="s">
        <v>73</v>
      </c>
      <c r="I2963" t="s">
        <v>55</v>
      </c>
      <c r="J2963">
        <v>1</v>
      </c>
      <c r="K2963">
        <v>33819</v>
      </c>
      <c r="L2963" t="str">
        <f>IFERROR(INDEX(play_attribution!$B$2:$B$328,MATCH(A2963,play_attribution!$A$2:$A$328,0)),"")</f>
        <v/>
      </c>
      <c r="M2963" t="str">
        <f>VLOOKUP(H2963,seller_roster!$A$2:$B$85,2,FALSE)</f>
        <v>Rhea Ruiz</v>
      </c>
      <c r="N2963" t="str">
        <f>VLOOKUP(C2963,accounts!$A$2:$F$9615,2,FALSE)</f>
        <v>Logistics</v>
      </c>
      <c r="O2963" t="str">
        <f>VLOOKUP(C2963,accounts!$A$2:$F$9615,3,FALSE)</f>
        <v>$2.5M-$5M</v>
      </c>
      <c r="P2963" t="str">
        <f>VLOOKUP(C2963,accounts!$A$2:$F$9615,5,FALSE)</f>
        <v>Central</v>
      </c>
      <c r="Q2963" t="b">
        <f t="shared" si="47"/>
        <v>1</v>
      </c>
      <c r="R2963" t="e">
        <f>INDEX(removed_duplicate_rows!$A$5:$A$39,MATCH(wins!A2963,removed_duplicate_rows!$A$5:$A$39,0))</f>
        <v>#N/A</v>
      </c>
    </row>
    <row r="2964" spans="1:18" ht="15.75" customHeight="1" x14ac:dyDescent="0.2">
      <c r="A2964" t="s">
        <v>9021</v>
      </c>
      <c r="B2964" t="s">
        <v>9022</v>
      </c>
      <c r="C2964" t="s">
        <v>9023</v>
      </c>
      <c r="D2964" s="10">
        <v>45864</v>
      </c>
      <c r="E2964" t="s">
        <v>4832</v>
      </c>
      <c r="F2964">
        <v>12</v>
      </c>
      <c r="G2964" t="s">
        <v>53</v>
      </c>
      <c r="H2964" t="s">
        <v>495</v>
      </c>
      <c r="I2964" t="s">
        <v>55</v>
      </c>
      <c r="J2964">
        <v>1</v>
      </c>
      <c r="K2964">
        <v>16385</v>
      </c>
      <c r="L2964" t="str">
        <f>IFERROR(INDEX(play_attribution!$B$2:$B$328,MATCH(A2964,play_attribution!$A$2:$A$328,0)),"")</f>
        <v/>
      </c>
      <c r="M2964" t="str">
        <f>VLOOKUP(H2964,seller_roster!$A$2:$B$85,2,FALSE)</f>
        <v>Gio Ferro</v>
      </c>
      <c r="N2964" t="str">
        <f>VLOOKUP(C2964,accounts!$A$2:$F$9615,2,FALSE)</f>
        <v>Professional Services</v>
      </c>
      <c r="O2964" t="str">
        <f>VLOOKUP(C2964,accounts!$A$2:$F$9615,3,FALSE)</f>
        <v>$5M-$10M</v>
      </c>
      <c r="P2964" t="str">
        <f>VLOOKUP(C2964,accounts!$A$2:$F$9615,5,FALSE)</f>
        <v>East</v>
      </c>
      <c r="Q2964" t="b">
        <f t="shared" si="47"/>
        <v>1</v>
      </c>
      <c r="R2964" t="e">
        <f>INDEX(removed_duplicate_rows!$A$5:$A$39,MATCH(wins!A2964,removed_duplicate_rows!$A$5:$A$39,0))</f>
        <v>#N/A</v>
      </c>
    </row>
    <row r="2965" spans="1:18" ht="15.75" customHeight="1" x14ac:dyDescent="0.2">
      <c r="A2965" t="s">
        <v>9024</v>
      </c>
      <c r="B2965" t="s">
        <v>9025</v>
      </c>
      <c r="C2965" t="s">
        <v>9026</v>
      </c>
      <c r="D2965" s="10">
        <v>45864</v>
      </c>
      <c r="E2965" t="s">
        <v>4832</v>
      </c>
      <c r="F2965">
        <v>12</v>
      </c>
      <c r="G2965" t="s">
        <v>53</v>
      </c>
      <c r="H2965" t="s">
        <v>505</v>
      </c>
      <c r="I2965" t="s">
        <v>79</v>
      </c>
      <c r="J2965">
        <v>1</v>
      </c>
      <c r="K2965">
        <v>15141</v>
      </c>
      <c r="L2965" t="str">
        <f>IFERROR(INDEX(play_attribution!$B$2:$B$328,MATCH(A2965,play_attribution!$A$2:$A$328,0)),"")</f>
        <v/>
      </c>
      <c r="M2965" t="str">
        <f>VLOOKUP(H2965,seller_roster!$A$2:$B$85,2,FALSE)</f>
        <v>Xen Mbeki</v>
      </c>
      <c r="N2965" t="str">
        <f>VLOOKUP(C2965,accounts!$A$2:$F$9615,2,FALSE)</f>
        <v>Retail Multi-Location</v>
      </c>
      <c r="O2965" t="str">
        <f>VLOOKUP(C2965,accounts!$A$2:$F$9615,3,FALSE)</f>
        <v>$5M-$10M</v>
      </c>
      <c r="P2965" t="str">
        <f>VLOOKUP(C2965,accounts!$A$2:$F$9615,5,FALSE)</f>
        <v>West</v>
      </c>
      <c r="Q2965" t="b">
        <f t="shared" si="47"/>
        <v>1</v>
      </c>
      <c r="R2965" t="e">
        <f>INDEX(removed_duplicate_rows!$A$5:$A$39,MATCH(wins!A2965,removed_duplicate_rows!$A$5:$A$39,0))</f>
        <v>#N/A</v>
      </c>
    </row>
    <row r="2966" spans="1:18" ht="15.75" customHeight="1" x14ac:dyDescent="0.2">
      <c r="A2966" t="s">
        <v>9027</v>
      </c>
      <c r="B2966" t="s">
        <v>9028</v>
      </c>
      <c r="C2966" t="s">
        <v>9029</v>
      </c>
      <c r="D2966" s="10">
        <v>45864</v>
      </c>
      <c r="E2966" t="s">
        <v>4832</v>
      </c>
      <c r="F2966">
        <v>12</v>
      </c>
      <c r="G2966" t="s">
        <v>53</v>
      </c>
      <c r="H2966" t="s">
        <v>73</v>
      </c>
      <c r="I2966" t="s">
        <v>55</v>
      </c>
      <c r="J2966">
        <v>1</v>
      </c>
      <c r="K2966">
        <v>19426</v>
      </c>
      <c r="L2966" t="str">
        <f>IFERROR(INDEX(play_attribution!$B$2:$B$328,MATCH(A2966,play_attribution!$A$2:$A$328,0)),"")</f>
        <v/>
      </c>
      <c r="M2966" t="str">
        <f>VLOOKUP(H2966,seller_roster!$A$2:$B$85,2,FALSE)</f>
        <v>Rhea Ruiz</v>
      </c>
      <c r="N2966" t="str">
        <f>VLOOKUP(C2966,accounts!$A$2:$F$9615,2,FALSE)</f>
        <v>Manufacturing</v>
      </c>
      <c r="O2966" t="str">
        <f>VLOOKUP(C2966,accounts!$A$2:$F$9615,3,FALSE)</f>
        <v>$2.5M-$5M</v>
      </c>
      <c r="P2966" t="str">
        <f>VLOOKUP(C2966,accounts!$A$2:$F$9615,5,FALSE)</f>
        <v>West</v>
      </c>
      <c r="Q2966" t="b">
        <f t="shared" si="47"/>
        <v>1</v>
      </c>
      <c r="R2966" t="e">
        <f>INDEX(removed_duplicate_rows!$A$5:$A$39,MATCH(wins!A2966,removed_duplicate_rows!$A$5:$A$39,0))</f>
        <v>#N/A</v>
      </c>
    </row>
    <row r="2967" spans="1:18" ht="15.75" customHeight="1" x14ac:dyDescent="0.2">
      <c r="A2967" t="s">
        <v>9030</v>
      </c>
      <c r="B2967" t="s">
        <v>9031</v>
      </c>
      <c r="C2967" t="s">
        <v>9032</v>
      </c>
      <c r="D2967" s="10">
        <v>45864</v>
      </c>
      <c r="E2967" t="s">
        <v>4832</v>
      </c>
      <c r="F2967">
        <v>12</v>
      </c>
      <c r="G2967" t="s">
        <v>53</v>
      </c>
      <c r="H2967" t="s">
        <v>73</v>
      </c>
      <c r="I2967" t="s">
        <v>79</v>
      </c>
      <c r="J2967">
        <v>1</v>
      </c>
      <c r="K2967">
        <v>19361</v>
      </c>
      <c r="L2967" t="str">
        <f>IFERROR(INDEX(play_attribution!$B$2:$B$328,MATCH(A2967,play_attribution!$A$2:$A$328,0)),"")</f>
        <v/>
      </c>
      <c r="M2967" t="str">
        <f>VLOOKUP(H2967,seller_roster!$A$2:$B$85,2,FALSE)</f>
        <v>Rhea Ruiz</v>
      </c>
      <c r="N2967" t="str">
        <f>VLOOKUP(C2967,accounts!$A$2:$F$9615,2,FALSE)</f>
        <v>Field Services</v>
      </c>
      <c r="O2967" t="str">
        <f>VLOOKUP(C2967,accounts!$A$2:$F$9615,3,FALSE)</f>
        <v>&gt;$10M</v>
      </c>
      <c r="P2967" t="str">
        <f>VLOOKUP(C2967,accounts!$A$2:$F$9615,5,FALSE)</f>
        <v>West</v>
      </c>
      <c r="Q2967" t="b">
        <f t="shared" si="47"/>
        <v>1</v>
      </c>
      <c r="R2967" t="e">
        <f>INDEX(removed_duplicate_rows!$A$5:$A$39,MATCH(wins!A2967,removed_duplicate_rows!$A$5:$A$39,0))</f>
        <v>#N/A</v>
      </c>
    </row>
    <row r="2968" spans="1:18" ht="15.75" customHeight="1" x14ac:dyDescent="0.2">
      <c r="A2968" t="s">
        <v>9033</v>
      </c>
      <c r="B2968" t="s">
        <v>9034</v>
      </c>
      <c r="C2968" t="s">
        <v>9035</v>
      </c>
      <c r="D2968" s="10">
        <v>45864</v>
      </c>
      <c r="E2968" t="s">
        <v>4832</v>
      </c>
      <c r="F2968">
        <v>12</v>
      </c>
      <c r="G2968" t="s">
        <v>77</v>
      </c>
      <c r="H2968" t="s">
        <v>107</v>
      </c>
      <c r="I2968" t="s">
        <v>79</v>
      </c>
      <c r="J2968">
        <v>1</v>
      </c>
      <c r="K2968">
        <v>13291</v>
      </c>
      <c r="L2968" t="str">
        <f>IFERROR(INDEX(play_attribution!$B$2:$B$328,MATCH(A2968,play_attribution!$A$2:$A$328,0)),"")</f>
        <v/>
      </c>
      <c r="M2968" t="str">
        <f>VLOOKUP(H2968,seller_roster!$A$2:$B$85,2,FALSE)</f>
        <v>Skyler Doyle</v>
      </c>
      <c r="N2968" t="str">
        <f>VLOOKUP(C2968,accounts!$A$2:$F$9615,2,FALSE)</f>
        <v>Healthcare Services</v>
      </c>
      <c r="O2968" t="str">
        <f>VLOOKUP(C2968,accounts!$A$2:$F$9615,3,FALSE)</f>
        <v>$2.5M-$5M</v>
      </c>
      <c r="P2968" t="str">
        <f>VLOOKUP(C2968,accounts!$A$2:$F$9615,5,FALSE)</f>
        <v>West</v>
      </c>
      <c r="Q2968" t="b">
        <f t="shared" si="47"/>
        <v>1</v>
      </c>
      <c r="R2968" t="e">
        <f>INDEX(removed_duplicate_rows!$A$5:$A$39,MATCH(wins!A2968,removed_duplicate_rows!$A$5:$A$39,0))</f>
        <v>#N/A</v>
      </c>
    </row>
    <row r="2969" spans="1:18" ht="15.75" customHeight="1" x14ac:dyDescent="0.2">
      <c r="A2969" t="s">
        <v>9036</v>
      </c>
      <c r="B2969" t="s">
        <v>9037</v>
      </c>
      <c r="C2969" t="s">
        <v>9038</v>
      </c>
      <c r="D2969" s="10">
        <v>45864</v>
      </c>
      <c r="E2969" t="s">
        <v>4832</v>
      </c>
      <c r="F2969">
        <v>12</v>
      </c>
      <c r="G2969" t="s">
        <v>77</v>
      </c>
      <c r="H2969" t="s">
        <v>866</v>
      </c>
      <c r="I2969" t="s">
        <v>55</v>
      </c>
      <c r="J2969">
        <v>1</v>
      </c>
      <c r="K2969">
        <v>6171</v>
      </c>
      <c r="L2969" t="str">
        <f>IFERROR(INDEX(play_attribution!$B$2:$B$328,MATCH(A2969,play_attribution!$A$2:$A$328,0)),"")</f>
        <v/>
      </c>
      <c r="M2969" t="str">
        <f>VLOOKUP(H2969,seller_roster!$A$2:$B$85,2,FALSE)</f>
        <v>Kira Novak</v>
      </c>
      <c r="N2969" t="str">
        <f>VLOOKUP(C2969,accounts!$A$2:$F$9615,2,FALSE)</f>
        <v>Nonprofit</v>
      </c>
      <c r="O2969" t="str">
        <f>VLOOKUP(C2969,accounts!$A$2:$F$9615,3,FALSE)</f>
        <v>&lt;$1M</v>
      </c>
      <c r="P2969" t="str">
        <f>VLOOKUP(C2969,accounts!$A$2:$F$9615,5,FALSE)</f>
        <v>West</v>
      </c>
      <c r="Q2969" t="b">
        <f t="shared" si="47"/>
        <v>1</v>
      </c>
      <c r="R2969" t="e">
        <f>INDEX(removed_duplicate_rows!$A$5:$A$39,MATCH(wins!A2969,removed_duplicate_rows!$A$5:$A$39,0))</f>
        <v>#N/A</v>
      </c>
    </row>
    <row r="2970" spans="1:18" ht="15.75" customHeight="1" x14ac:dyDescent="0.2">
      <c r="A2970" t="s">
        <v>9039</v>
      </c>
      <c r="B2970" t="s">
        <v>9040</v>
      </c>
      <c r="C2970" t="s">
        <v>9041</v>
      </c>
      <c r="D2970" s="10">
        <v>45864</v>
      </c>
      <c r="E2970" t="s">
        <v>4832</v>
      </c>
      <c r="F2970">
        <v>12</v>
      </c>
      <c r="G2970" t="s">
        <v>77</v>
      </c>
      <c r="H2970" t="s">
        <v>99</v>
      </c>
      <c r="I2970" t="s">
        <v>79</v>
      </c>
      <c r="J2970">
        <v>1</v>
      </c>
      <c r="K2970">
        <v>9696</v>
      </c>
      <c r="L2970" t="str">
        <f>IFERROR(INDEX(play_attribution!$B$2:$B$328,MATCH(A2970,play_attribution!$A$2:$A$328,0)),"")</f>
        <v/>
      </c>
      <c r="M2970" t="str">
        <f>VLOOKUP(H2970,seller_roster!$A$2:$B$85,2,FALSE)</f>
        <v>Shiloh Sorensen</v>
      </c>
      <c r="N2970" t="str">
        <f>VLOOKUP(C2970,accounts!$A$2:$F$9615,2,FALSE)</f>
        <v>Retail Multi-Location</v>
      </c>
      <c r="O2970" t="str">
        <f>VLOOKUP(C2970,accounts!$A$2:$F$9615,3,FALSE)</f>
        <v>$2.5M-$5M</v>
      </c>
      <c r="P2970" t="str">
        <f>VLOOKUP(C2970,accounts!$A$2:$F$9615,5,FALSE)</f>
        <v>West</v>
      </c>
      <c r="Q2970" t="b">
        <f t="shared" si="47"/>
        <v>1</v>
      </c>
      <c r="R2970" t="e">
        <f>INDEX(removed_duplicate_rows!$A$5:$A$39,MATCH(wins!A2970,removed_duplicate_rows!$A$5:$A$39,0))</f>
        <v>#N/A</v>
      </c>
    </row>
    <row r="2971" spans="1:18" ht="15.75" customHeight="1" x14ac:dyDescent="0.2">
      <c r="A2971" t="s">
        <v>9042</v>
      </c>
      <c r="B2971" t="s">
        <v>9043</v>
      </c>
      <c r="C2971" t="s">
        <v>9044</v>
      </c>
      <c r="D2971" s="10">
        <v>45864</v>
      </c>
      <c r="E2971" t="s">
        <v>4832</v>
      </c>
      <c r="F2971">
        <v>12</v>
      </c>
      <c r="G2971" t="s">
        <v>77</v>
      </c>
      <c r="H2971" t="s">
        <v>527</v>
      </c>
      <c r="I2971" t="s">
        <v>79</v>
      </c>
      <c r="J2971">
        <v>1</v>
      </c>
      <c r="K2971">
        <v>8861</v>
      </c>
      <c r="L2971" t="str">
        <f>IFERROR(INDEX(play_attribution!$B$2:$B$328,MATCH(A2971,play_attribution!$A$2:$A$328,0)),"")</f>
        <v/>
      </c>
      <c r="M2971" t="str">
        <f>VLOOKUP(H2971,seller_roster!$A$2:$B$85,2,FALSE)</f>
        <v>Nia Mbeki</v>
      </c>
      <c r="N2971" t="str">
        <f>VLOOKUP(C2971,accounts!$A$2:$F$9615,2,FALSE)</f>
        <v>Healthcare Services</v>
      </c>
      <c r="O2971" t="str">
        <f>VLOOKUP(C2971,accounts!$A$2:$F$9615,3,FALSE)</f>
        <v>$5M-$10M</v>
      </c>
      <c r="P2971" t="str">
        <f>VLOOKUP(C2971,accounts!$A$2:$F$9615,5,FALSE)</f>
        <v>Central</v>
      </c>
      <c r="Q2971" t="b">
        <f t="shared" si="47"/>
        <v>1</v>
      </c>
      <c r="R2971" t="e">
        <f>INDEX(removed_duplicate_rows!$A$5:$A$39,MATCH(wins!A2971,removed_duplicate_rows!$A$5:$A$39,0))</f>
        <v>#N/A</v>
      </c>
    </row>
    <row r="2972" spans="1:18" ht="15.75" customHeight="1" x14ac:dyDescent="0.2">
      <c r="A2972" t="s">
        <v>9045</v>
      </c>
      <c r="B2972" t="s">
        <v>9046</v>
      </c>
      <c r="C2972" t="s">
        <v>9047</v>
      </c>
      <c r="D2972" s="10">
        <v>45864</v>
      </c>
      <c r="E2972" t="s">
        <v>4832</v>
      </c>
      <c r="F2972">
        <v>12</v>
      </c>
      <c r="G2972" t="s">
        <v>77</v>
      </c>
      <c r="H2972" t="s">
        <v>618</v>
      </c>
      <c r="I2972" t="s">
        <v>79</v>
      </c>
      <c r="J2972">
        <v>1</v>
      </c>
      <c r="K2972">
        <v>10474</v>
      </c>
      <c r="L2972" t="str">
        <f>IFERROR(INDEX(play_attribution!$B$2:$B$328,MATCH(A2972,play_attribution!$A$2:$A$328,0)),"")</f>
        <v/>
      </c>
      <c r="M2972" t="str">
        <f>VLOOKUP(H2972,seller_roster!$A$2:$B$85,2,FALSE)</f>
        <v>Parker Reyes</v>
      </c>
      <c r="N2972" t="str">
        <f>VLOOKUP(C2972,accounts!$A$2:$F$9615,2,FALSE)</f>
        <v>Wholesale &amp; Distribution</v>
      </c>
      <c r="O2972" t="str">
        <f>VLOOKUP(C2972,accounts!$A$2:$F$9615,3,FALSE)</f>
        <v>$2.5M-$5M</v>
      </c>
      <c r="P2972" t="str">
        <f>VLOOKUP(C2972,accounts!$A$2:$F$9615,5,FALSE)</f>
        <v>Central</v>
      </c>
      <c r="Q2972" t="b">
        <f t="shared" si="47"/>
        <v>1</v>
      </c>
      <c r="R2972" t="e">
        <f>INDEX(removed_duplicate_rows!$A$5:$A$39,MATCH(wins!A2972,removed_duplicate_rows!$A$5:$A$39,0))</f>
        <v>#N/A</v>
      </c>
    </row>
    <row r="2973" spans="1:18" ht="15.75" customHeight="1" x14ac:dyDescent="0.2">
      <c r="A2973" t="s">
        <v>9048</v>
      </c>
      <c r="B2973" t="s">
        <v>9049</v>
      </c>
      <c r="C2973" t="s">
        <v>9050</v>
      </c>
      <c r="D2973" s="10">
        <v>45864</v>
      </c>
      <c r="E2973" t="s">
        <v>4832</v>
      </c>
      <c r="F2973">
        <v>12</v>
      </c>
      <c r="G2973" t="s">
        <v>77</v>
      </c>
      <c r="H2973" t="s">
        <v>107</v>
      </c>
      <c r="I2973" t="s">
        <v>79</v>
      </c>
      <c r="J2973">
        <v>1</v>
      </c>
      <c r="K2973">
        <v>7176</v>
      </c>
      <c r="L2973" t="str">
        <f>IFERROR(INDEX(play_attribution!$B$2:$B$328,MATCH(A2973,play_attribution!$A$2:$A$328,0)),"")</f>
        <v/>
      </c>
      <c r="M2973" t="str">
        <f>VLOOKUP(H2973,seller_roster!$A$2:$B$85,2,FALSE)</f>
        <v>Skyler Doyle</v>
      </c>
      <c r="N2973" t="str">
        <f>VLOOKUP(C2973,accounts!$A$2:$F$9615,2,FALSE)</f>
        <v>Retail Multi-Location</v>
      </c>
      <c r="O2973" t="str">
        <f>VLOOKUP(C2973,accounts!$A$2:$F$9615,3,FALSE)</f>
        <v>$5M-$10M</v>
      </c>
      <c r="P2973" t="str">
        <f>VLOOKUP(C2973,accounts!$A$2:$F$9615,5,FALSE)</f>
        <v>East</v>
      </c>
      <c r="Q2973" t="b">
        <f t="shared" si="47"/>
        <v>1</v>
      </c>
      <c r="R2973" t="e">
        <f>INDEX(removed_duplicate_rows!$A$5:$A$39,MATCH(wins!A2973,removed_duplicate_rows!$A$5:$A$39,0))</f>
        <v>#N/A</v>
      </c>
    </row>
    <row r="2974" spans="1:18" ht="15.75" customHeight="1" x14ac:dyDescent="0.2">
      <c r="A2974" t="s">
        <v>9051</v>
      </c>
      <c r="B2974" t="s">
        <v>9052</v>
      </c>
      <c r="C2974" t="s">
        <v>9053</v>
      </c>
      <c r="D2974" s="10">
        <v>45864</v>
      </c>
      <c r="E2974" t="s">
        <v>4832</v>
      </c>
      <c r="F2974">
        <v>12</v>
      </c>
      <c r="G2974" t="s">
        <v>77</v>
      </c>
      <c r="H2974" t="s">
        <v>169</v>
      </c>
      <c r="I2974" t="s">
        <v>79</v>
      </c>
      <c r="J2974">
        <v>1</v>
      </c>
      <c r="K2974">
        <v>8088</v>
      </c>
      <c r="L2974" t="str">
        <f>IFERROR(INDEX(play_attribution!$B$2:$B$328,MATCH(A2974,play_attribution!$A$2:$A$328,0)),"")</f>
        <v/>
      </c>
      <c r="M2974" t="str">
        <f>VLOOKUP(H2974,seller_roster!$A$2:$B$85,2,FALSE)</f>
        <v>Rhea Doyle</v>
      </c>
      <c r="N2974" t="str">
        <f>VLOOKUP(C2974,accounts!$A$2:$F$9615,2,FALSE)</f>
        <v>Wholesale &amp; Distribution</v>
      </c>
      <c r="O2974" t="str">
        <f>VLOOKUP(C2974,accounts!$A$2:$F$9615,3,FALSE)</f>
        <v>$2.5M-$5M</v>
      </c>
      <c r="P2974" t="str">
        <f>VLOOKUP(C2974,accounts!$A$2:$F$9615,5,FALSE)</f>
        <v>West</v>
      </c>
      <c r="Q2974" t="b">
        <f t="shared" si="47"/>
        <v>1</v>
      </c>
      <c r="R2974" t="e">
        <f>INDEX(removed_duplicate_rows!$A$5:$A$39,MATCH(wins!A2974,removed_duplicate_rows!$A$5:$A$39,0))</f>
        <v>#N/A</v>
      </c>
    </row>
    <row r="2975" spans="1:18" ht="15.75" customHeight="1" x14ac:dyDescent="0.2">
      <c r="A2975" t="s">
        <v>9054</v>
      </c>
      <c r="B2975" t="s">
        <v>9055</v>
      </c>
      <c r="C2975" t="s">
        <v>9056</v>
      </c>
      <c r="D2975" s="10">
        <v>45864</v>
      </c>
      <c r="E2975" t="s">
        <v>4832</v>
      </c>
      <c r="F2975">
        <v>12</v>
      </c>
      <c r="G2975" t="s">
        <v>77</v>
      </c>
      <c r="H2975" t="s">
        <v>103</v>
      </c>
      <c r="I2975" t="s">
        <v>55</v>
      </c>
      <c r="J2975">
        <v>1</v>
      </c>
      <c r="K2975">
        <v>6016</v>
      </c>
      <c r="L2975" t="str">
        <f>IFERROR(INDEX(play_attribution!$B$2:$B$328,MATCH(A2975,play_attribution!$A$2:$A$328,0)),"")</f>
        <v/>
      </c>
      <c r="M2975" t="str">
        <f>VLOOKUP(H2975,seller_roster!$A$2:$B$85,2,FALSE)</f>
        <v>Jax Reyes</v>
      </c>
      <c r="N2975" t="str">
        <f>VLOOKUP(C2975,accounts!$A$2:$F$9615,2,FALSE)</f>
        <v>Logistics</v>
      </c>
      <c r="O2975" t="str">
        <f>VLOOKUP(C2975,accounts!$A$2:$F$9615,3,FALSE)</f>
        <v>$2.5M-$5M</v>
      </c>
      <c r="P2975" t="str">
        <f>VLOOKUP(C2975,accounts!$A$2:$F$9615,5,FALSE)</f>
        <v>East</v>
      </c>
      <c r="Q2975" t="b">
        <f t="shared" si="47"/>
        <v>1</v>
      </c>
      <c r="R2975" t="e">
        <f>INDEX(removed_duplicate_rows!$A$5:$A$39,MATCH(wins!A2975,removed_duplicate_rows!$A$5:$A$39,0))</f>
        <v>#N/A</v>
      </c>
    </row>
    <row r="2976" spans="1:18" ht="15.75" customHeight="1" x14ac:dyDescent="0.2">
      <c r="A2976" t="s">
        <v>9057</v>
      </c>
      <c r="B2976" t="s">
        <v>9058</v>
      </c>
      <c r="C2976" t="s">
        <v>9059</v>
      </c>
      <c r="D2976" s="10">
        <v>45864</v>
      </c>
      <c r="E2976" t="s">
        <v>4832</v>
      </c>
      <c r="F2976">
        <v>12</v>
      </c>
      <c r="G2976" t="s">
        <v>77</v>
      </c>
      <c r="H2976" t="s">
        <v>184</v>
      </c>
      <c r="I2976" t="s">
        <v>55</v>
      </c>
      <c r="J2976">
        <v>1</v>
      </c>
      <c r="K2976">
        <v>5091</v>
      </c>
      <c r="L2976" t="str">
        <f>IFERROR(INDEX(play_attribution!$B$2:$B$328,MATCH(A2976,play_attribution!$A$2:$A$328,0)),"")</f>
        <v/>
      </c>
      <c r="M2976" t="str">
        <f>VLOOKUP(H2976,seller_roster!$A$2:$B$85,2,FALSE)</f>
        <v>Zion Silva</v>
      </c>
      <c r="N2976" t="str">
        <f>VLOOKUP(C2976,accounts!$A$2:$F$9615,2,FALSE)</f>
        <v>Healthcare Services</v>
      </c>
      <c r="O2976" t="str">
        <f>VLOOKUP(C2976,accounts!$A$2:$F$9615,3,FALSE)</f>
        <v>$2.5M-$5M</v>
      </c>
      <c r="P2976" t="str">
        <f>VLOOKUP(C2976,accounts!$A$2:$F$9615,5,FALSE)</f>
        <v>Central</v>
      </c>
      <c r="Q2976" t="b">
        <f t="shared" si="47"/>
        <v>1</v>
      </c>
      <c r="R2976" t="e">
        <f>INDEX(removed_duplicate_rows!$A$5:$A$39,MATCH(wins!A2976,removed_duplicate_rows!$A$5:$A$39,0))</f>
        <v>#N/A</v>
      </c>
    </row>
    <row r="2977" spans="1:18" ht="15.75" customHeight="1" x14ac:dyDescent="0.2">
      <c r="A2977" t="s">
        <v>9060</v>
      </c>
      <c r="B2977" t="s">
        <v>9061</v>
      </c>
      <c r="C2977" t="s">
        <v>9062</v>
      </c>
      <c r="D2977" s="10">
        <v>45864</v>
      </c>
      <c r="E2977" t="s">
        <v>4832</v>
      </c>
      <c r="F2977">
        <v>12</v>
      </c>
      <c r="G2977" t="s">
        <v>77</v>
      </c>
      <c r="H2977" t="s">
        <v>155</v>
      </c>
      <c r="I2977" t="s">
        <v>79</v>
      </c>
      <c r="J2977">
        <v>1</v>
      </c>
      <c r="K2977">
        <v>9191</v>
      </c>
      <c r="L2977" t="str">
        <f>IFERROR(INDEX(play_attribution!$B$2:$B$328,MATCH(A2977,play_attribution!$A$2:$A$328,0)),"")</f>
        <v/>
      </c>
      <c r="M2977" t="str">
        <f>VLOOKUP(H2977,seller_roster!$A$2:$B$85,2,FALSE)</f>
        <v>Indigo Osei</v>
      </c>
      <c r="N2977" t="str">
        <f>VLOOKUP(C2977,accounts!$A$2:$F$9615,2,FALSE)</f>
        <v>Logistics</v>
      </c>
      <c r="O2977" t="str">
        <f>VLOOKUP(C2977,accounts!$A$2:$F$9615,3,FALSE)</f>
        <v>$5M-$10M</v>
      </c>
      <c r="P2977" t="str">
        <f>VLOOKUP(C2977,accounts!$A$2:$F$9615,5,FALSE)</f>
        <v>East</v>
      </c>
      <c r="Q2977" t="b">
        <f t="shared" si="47"/>
        <v>1</v>
      </c>
      <c r="R2977" t="e">
        <f>INDEX(removed_duplicate_rows!$A$5:$A$39,MATCH(wins!A2977,removed_duplicate_rows!$A$5:$A$39,0))</f>
        <v>#N/A</v>
      </c>
    </row>
    <row r="2978" spans="1:18" ht="15.75" customHeight="1" x14ac:dyDescent="0.2">
      <c r="A2978" t="s">
        <v>9063</v>
      </c>
      <c r="B2978" t="s">
        <v>9064</v>
      </c>
      <c r="C2978" t="s">
        <v>9065</v>
      </c>
      <c r="D2978" s="10">
        <v>45864</v>
      </c>
      <c r="E2978" t="s">
        <v>4832</v>
      </c>
      <c r="F2978">
        <v>12</v>
      </c>
      <c r="G2978" t="s">
        <v>77</v>
      </c>
      <c r="H2978" t="s">
        <v>1230</v>
      </c>
      <c r="I2978" t="s">
        <v>79</v>
      </c>
      <c r="J2978">
        <v>1</v>
      </c>
      <c r="K2978">
        <v>6632</v>
      </c>
      <c r="L2978" t="str">
        <f>IFERROR(INDEX(play_attribution!$B$2:$B$328,MATCH(A2978,play_attribution!$A$2:$A$328,0)),"")</f>
        <v/>
      </c>
      <c r="M2978" t="str">
        <f>VLOOKUP(H2978,seller_roster!$A$2:$B$85,2,FALSE)</f>
        <v>Lennon Doyle</v>
      </c>
      <c r="N2978" t="str">
        <f>VLOOKUP(C2978,accounts!$A$2:$F$9615,2,FALSE)</f>
        <v>Hospitality Group</v>
      </c>
      <c r="O2978" t="str">
        <f>VLOOKUP(C2978,accounts!$A$2:$F$9615,3,FALSE)</f>
        <v>$1M-$2.5M</v>
      </c>
      <c r="P2978" t="str">
        <f>VLOOKUP(C2978,accounts!$A$2:$F$9615,5,FALSE)</f>
        <v>East</v>
      </c>
      <c r="Q2978" t="b">
        <f t="shared" si="47"/>
        <v>1</v>
      </c>
      <c r="R2978" t="e">
        <f>INDEX(removed_duplicate_rows!$A$5:$A$39,MATCH(wins!A2978,removed_duplicate_rows!$A$5:$A$39,0))</f>
        <v>#N/A</v>
      </c>
    </row>
    <row r="2979" spans="1:18" ht="15.75" customHeight="1" x14ac:dyDescent="0.2">
      <c r="A2979" t="s">
        <v>9066</v>
      </c>
      <c r="B2979" t="s">
        <v>9067</v>
      </c>
      <c r="C2979" t="s">
        <v>9068</v>
      </c>
      <c r="D2979" s="10">
        <v>45864</v>
      </c>
      <c r="E2979" t="s">
        <v>4832</v>
      </c>
      <c r="F2979">
        <v>12</v>
      </c>
      <c r="G2979" t="s">
        <v>77</v>
      </c>
      <c r="H2979" t="s">
        <v>140</v>
      </c>
      <c r="I2979" t="s">
        <v>79</v>
      </c>
      <c r="J2979">
        <v>1</v>
      </c>
      <c r="K2979">
        <v>7168</v>
      </c>
      <c r="L2979" t="str">
        <f>IFERROR(INDEX(play_attribution!$B$2:$B$328,MATCH(A2979,play_attribution!$A$2:$A$328,0)),"")</f>
        <v/>
      </c>
      <c r="M2979" t="str">
        <f>VLOOKUP(H2979,seller_roster!$A$2:$B$85,2,FALSE)</f>
        <v>Lane Lindqvist</v>
      </c>
      <c r="N2979" t="str">
        <f>VLOOKUP(C2979,accounts!$A$2:$F$9615,2,FALSE)</f>
        <v>Hospitality Group</v>
      </c>
      <c r="O2979" t="str">
        <f>VLOOKUP(C2979,accounts!$A$2:$F$9615,3,FALSE)</f>
        <v>$5M-$10M</v>
      </c>
      <c r="P2979" t="str">
        <f>VLOOKUP(C2979,accounts!$A$2:$F$9615,5,FALSE)</f>
        <v>West</v>
      </c>
      <c r="Q2979" t="b">
        <f t="shared" si="47"/>
        <v>1</v>
      </c>
      <c r="R2979" t="e">
        <f>INDEX(removed_duplicate_rows!$A$5:$A$39,MATCH(wins!A2979,removed_duplicate_rows!$A$5:$A$39,0))</f>
        <v>#N/A</v>
      </c>
    </row>
    <row r="2980" spans="1:18" ht="15.75" customHeight="1" x14ac:dyDescent="0.2">
      <c r="A2980" t="s">
        <v>9069</v>
      </c>
      <c r="B2980" t="s">
        <v>9070</v>
      </c>
      <c r="C2980" t="s">
        <v>9071</v>
      </c>
      <c r="D2980" s="10">
        <v>45864</v>
      </c>
      <c r="E2980" t="s">
        <v>4832</v>
      </c>
      <c r="F2980">
        <v>12</v>
      </c>
      <c r="G2980" t="s">
        <v>77</v>
      </c>
      <c r="H2980" t="s">
        <v>151</v>
      </c>
      <c r="I2980" t="s">
        <v>79</v>
      </c>
      <c r="J2980">
        <v>1</v>
      </c>
      <c r="K2980">
        <v>6060</v>
      </c>
      <c r="L2980" t="str">
        <f>IFERROR(INDEX(play_attribution!$B$2:$B$328,MATCH(A2980,play_attribution!$A$2:$A$328,0)),"")</f>
        <v/>
      </c>
      <c r="M2980" t="str">
        <f>VLOOKUP(H2980,seller_roster!$A$2:$B$85,2,FALSE)</f>
        <v>Marley Lindqvist</v>
      </c>
      <c r="N2980" t="str">
        <f>VLOOKUP(C2980,accounts!$A$2:$F$9615,2,FALSE)</f>
        <v>Manufacturing</v>
      </c>
      <c r="O2980" t="str">
        <f>VLOOKUP(C2980,accounts!$A$2:$F$9615,3,FALSE)</f>
        <v>$1M-$2.5M</v>
      </c>
      <c r="P2980" t="str">
        <f>VLOOKUP(C2980,accounts!$A$2:$F$9615,5,FALSE)</f>
        <v>East</v>
      </c>
      <c r="Q2980" t="b">
        <f t="shared" si="47"/>
        <v>1</v>
      </c>
      <c r="R2980" t="e">
        <f>INDEX(removed_duplicate_rows!$A$5:$A$39,MATCH(wins!A2980,removed_duplicate_rows!$A$5:$A$39,0))</f>
        <v>#N/A</v>
      </c>
    </row>
    <row r="2981" spans="1:18" ht="15.75" customHeight="1" x14ac:dyDescent="0.2">
      <c r="A2981" t="s">
        <v>9072</v>
      </c>
      <c r="B2981" t="s">
        <v>9073</v>
      </c>
      <c r="C2981" t="s">
        <v>9074</v>
      </c>
      <c r="D2981" s="10">
        <v>45864</v>
      </c>
      <c r="E2981" t="s">
        <v>4832</v>
      </c>
      <c r="F2981">
        <v>12</v>
      </c>
      <c r="G2981" t="s">
        <v>77</v>
      </c>
      <c r="H2981" t="s">
        <v>107</v>
      </c>
      <c r="I2981" t="s">
        <v>79</v>
      </c>
      <c r="J2981">
        <v>1</v>
      </c>
      <c r="K2981">
        <v>7410</v>
      </c>
      <c r="L2981" t="str">
        <f>IFERROR(INDEX(play_attribution!$B$2:$B$328,MATCH(A2981,play_attribution!$A$2:$A$328,0)),"")</f>
        <v/>
      </c>
      <c r="M2981" t="str">
        <f>VLOOKUP(H2981,seller_roster!$A$2:$B$85,2,FALSE)</f>
        <v>Skyler Doyle</v>
      </c>
      <c r="N2981" t="str">
        <f>VLOOKUP(C2981,accounts!$A$2:$F$9615,2,FALSE)</f>
        <v>Healthcare Services</v>
      </c>
      <c r="O2981" t="str">
        <f>VLOOKUP(C2981,accounts!$A$2:$F$9615,3,FALSE)</f>
        <v>$5M-$10M</v>
      </c>
      <c r="P2981" t="str">
        <f>VLOOKUP(C2981,accounts!$A$2:$F$9615,5,FALSE)</f>
        <v>Central</v>
      </c>
      <c r="Q2981" t="b">
        <f t="shared" si="47"/>
        <v>1</v>
      </c>
      <c r="R2981" t="e">
        <f>INDEX(removed_duplicate_rows!$A$5:$A$39,MATCH(wins!A2981,removed_duplicate_rows!$A$5:$A$39,0))</f>
        <v>#N/A</v>
      </c>
    </row>
    <row r="2982" spans="1:18" ht="15.75" customHeight="1" x14ac:dyDescent="0.2">
      <c r="A2982" t="s">
        <v>9075</v>
      </c>
      <c r="B2982" t="s">
        <v>9076</v>
      </c>
      <c r="C2982" t="s">
        <v>9077</v>
      </c>
      <c r="D2982" s="10">
        <v>45864</v>
      </c>
      <c r="E2982" t="s">
        <v>4832</v>
      </c>
      <c r="F2982">
        <v>12</v>
      </c>
      <c r="G2982" t="s">
        <v>77</v>
      </c>
      <c r="H2982" t="s">
        <v>527</v>
      </c>
      <c r="I2982" t="s">
        <v>79</v>
      </c>
      <c r="J2982">
        <v>1</v>
      </c>
      <c r="K2982">
        <v>7908</v>
      </c>
      <c r="L2982" t="str">
        <f>IFERROR(INDEX(play_attribution!$B$2:$B$328,MATCH(A2982,play_attribution!$A$2:$A$328,0)),"")</f>
        <v/>
      </c>
      <c r="M2982" t="str">
        <f>VLOOKUP(H2982,seller_roster!$A$2:$B$85,2,FALSE)</f>
        <v>Nia Mbeki</v>
      </c>
      <c r="N2982" t="str">
        <f>VLOOKUP(C2982,accounts!$A$2:$F$9615,2,FALSE)</f>
        <v>Hospitality Group</v>
      </c>
      <c r="O2982" t="str">
        <f>VLOOKUP(C2982,accounts!$A$2:$F$9615,3,FALSE)</f>
        <v>$1M-$2.5M</v>
      </c>
      <c r="P2982" t="str">
        <f>VLOOKUP(C2982,accounts!$A$2:$F$9615,5,FALSE)</f>
        <v>West</v>
      </c>
      <c r="Q2982" t="b">
        <f t="shared" si="47"/>
        <v>1</v>
      </c>
      <c r="R2982" t="e">
        <f>INDEX(removed_duplicate_rows!$A$5:$A$39,MATCH(wins!A2982,removed_duplicate_rows!$A$5:$A$39,0))</f>
        <v>#N/A</v>
      </c>
    </row>
    <row r="2983" spans="1:18" ht="15.75" customHeight="1" x14ac:dyDescent="0.2">
      <c r="A2983" t="s">
        <v>9078</v>
      </c>
      <c r="B2983" t="s">
        <v>9079</v>
      </c>
      <c r="C2983" t="s">
        <v>9080</v>
      </c>
      <c r="D2983" s="10">
        <v>45864</v>
      </c>
      <c r="E2983" t="s">
        <v>4832</v>
      </c>
      <c r="F2983">
        <v>12</v>
      </c>
      <c r="G2983" t="s">
        <v>77</v>
      </c>
      <c r="H2983" t="s">
        <v>107</v>
      </c>
      <c r="I2983" t="s">
        <v>79</v>
      </c>
      <c r="J2983">
        <v>1</v>
      </c>
      <c r="K2983">
        <v>10339</v>
      </c>
      <c r="L2983" t="str">
        <f>IFERROR(INDEX(play_attribution!$B$2:$B$328,MATCH(A2983,play_attribution!$A$2:$A$328,0)),"")</f>
        <v/>
      </c>
      <c r="M2983" t="str">
        <f>VLOOKUP(H2983,seller_roster!$A$2:$B$85,2,FALSE)</f>
        <v>Skyler Doyle</v>
      </c>
      <c r="N2983" t="str">
        <f>VLOOKUP(C2983,accounts!$A$2:$F$9615,2,FALSE)</f>
        <v>Nonprofit</v>
      </c>
      <c r="O2983" t="str">
        <f>VLOOKUP(C2983,accounts!$A$2:$F$9615,3,FALSE)</f>
        <v>$2.5M-$5M</v>
      </c>
      <c r="P2983" t="str">
        <f>VLOOKUP(C2983,accounts!$A$2:$F$9615,5,FALSE)</f>
        <v>East</v>
      </c>
      <c r="Q2983" t="b">
        <f t="shared" si="47"/>
        <v>1</v>
      </c>
      <c r="R2983" t="e">
        <f>INDEX(removed_duplicate_rows!$A$5:$A$39,MATCH(wins!A2983,removed_duplicate_rows!$A$5:$A$39,0))</f>
        <v>#N/A</v>
      </c>
    </row>
    <row r="2984" spans="1:18" ht="15.75" customHeight="1" x14ac:dyDescent="0.2">
      <c r="A2984" t="s">
        <v>9081</v>
      </c>
      <c r="B2984" t="s">
        <v>9082</v>
      </c>
      <c r="C2984" t="s">
        <v>9083</v>
      </c>
      <c r="D2984" s="10">
        <v>45864</v>
      </c>
      <c r="E2984" t="s">
        <v>4832</v>
      </c>
      <c r="F2984">
        <v>12</v>
      </c>
      <c r="G2984" t="s">
        <v>77</v>
      </c>
      <c r="H2984" t="s">
        <v>133</v>
      </c>
      <c r="I2984" t="s">
        <v>55</v>
      </c>
      <c r="J2984">
        <v>1</v>
      </c>
      <c r="K2984">
        <v>6225</v>
      </c>
      <c r="L2984" t="str">
        <f>IFERROR(INDEX(play_attribution!$B$2:$B$328,MATCH(A2984,play_attribution!$A$2:$A$328,0)),"")</f>
        <v/>
      </c>
      <c r="M2984" t="str">
        <f>VLOOKUP(H2984,seller_roster!$A$2:$B$85,2,FALSE)</f>
        <v>Devon Tran</v>
      </c>
      <c r="N2984" t="str">
        <f>VLOOKUP(C2984,accounts!$A$2:$F$9615,2,FALSE)</f>
        <v>Retail Multi-Location</v>
      </c>
      <c r="O2984" t="str">
        <f>VLOOKUP(C2984,accounts!$A$2:$F$9615,3,FALSE)</f>
        <v>&lt;$1M</v>
      </c>
      <c r="P2984" t="str">
        <f>VLOOKUP(C2984,accounts!$A$2:$F$9615,5,FALSE)</f>
        <v>Central</v>
      </c>
      <c r="Q2984" t="b">
        <f t="shared" si="47"/>
        <v>1</v>
      </c>
      <c r="R2984" t="e">
        <f>INDEX(removed_duplicate_rows!$A$5:$A$39,MATCH(wins!A2984,removed_duplicate_rows!$A$5:$A$39,0))</f>
        <v>#N/A</v>
      </c>
    </row>
    <row r="2985" spans="1:18" ht="15.75" customHeight="1" x14ac:dyDescent="0.2">
      <c r="A2985" t="s">
        <v>9084</v>
      </c>
      <c r="B2985" t="s">
        <v>9085</v>
      </c>
      <c r="C2985" t="s">
        <v>9086</v>
      </c>
      <c r="D2985" s="10">
        <v>45864</v>
      </c>
      <c r="E2985" t="s">
        <v>4832</v>
      </c>
      <c r="F2985">
        <v>12</v>
      </c>
      <c r="G2985" t="s">
        <v>77</v>
      </c>
      <c r="H2985" t="s">
        <v>173</v>
      </c>
      <c r="I2985" t="s">
        <v>79</v>
      </c>
      <c r="J2985">
        <v>1</v>
      </c>
      <c r="K2985">
        <v>6527</v>
      </c>
      <c r="L2985" t="str">
        <f>IFERROR(INDEX(play_attribution!$B$2:$B$328,MATCH(A2985,play_attribution!$A$2:$A$328,0)),"")</f>
        <v/>
      </c>
      <c r="M2985" t="str">
        <f>VLOOKUP(H2985,seller_roster!$A$2:$B$85,2,FALSE)</f>
        <v>Pia Reyes</v>
      </c>
      <c r="N2985" t="str">
        <f>VLOOKUP(C2985,accounts!$A$2:$F$9615,2,FALSE)</f>
        <v>Construction</v>
      </c>
      <c r="O2985" t="str">
        <f>VLOOKUP(C2985,accounts!$A$2:$F$9615,3,FALSE)</f>
        <v>$1M-$2.5M</v>
      </c>
      <c r="P2985" t="str">
        <f>VLOOKUP(C2985,accounts!$A$2:$F$9615,5,FALSE)</f>
        <v>Central</v>
      </c>
      <c r="Q2985" t="b">
        <f t="shared" si="47"/>
        <v>1</v>
      </c>
      <c r="R2985" t="e">
        <f>INDEX(removed_duplicate_rows!$A$5:$A$39,MATCH(wins!A2985,removed_duplicate_rows!$A$5:$A$39,0))</f>
        <v>#N/A</v>
      </c>
    </row>
    <row r="2986" spans="1:18" ht="15.75" customHeight="1" x14ac:dyDescent="0.2">
      <c r="A2986" t="s">
        <v>9087</v>
      </c>
      <c r="B2986" t="s">
        <v>9088</v>
      </c>
      <c r="C2986" t="s">
        <v>9089</v>
      </c>
      <c r="D2986" s="10">
        <v>45864</v>
      </c>
      <c r="E2986" t="s">
        <v>4832</v>
      </c>
      <c r="F2986">
        <v>12</v>
      </c>
      <c r="G2986" t="s">
        <v>77</v>
      </c>
      <c r="H2986" t="s">
        <v>147</v>
      </c>
      <c r="I2986" t="s">
        <v>79</v>
      </c>
      <c r="J2986">
        <v>1</v>
      </c>
      <c r="K2986">
        <v>14103</v>
      </c>
      <c r="L2986" t="str">
        <f>IFERROR(INDEX(play_attribution!$B$2:$B$328,MATCH(A2986,play_attribution!$A$2:$A$328,0)),"")</f>
        <v/>
      </c>
      <c r="M2986" t="str">
        <f>VLOOKUP(H2986,seller_roster!$A$2:$B$85,2,FALSE)</f>
        <v>Riley Tran</v>
      </c>
      <c r="N2986" t="str">
        <f>VLOOKUP(C2986,accounts!$A$2:$F$9615,2,FALSE)</f>
        <v>Manufacturing</v>
      </c>
      <c r="O2986" t="str">
        <f>VLOOKUP(C2986,accounts!$A$2:$F$9615,3,FALSE)</f>
        <v>$2.5M-$5M</v>
      </c>
      <c r="P2986" t="str">
        <f>VLOOKUP(C2986,accounts!$A$2:$F$9615,5,FALSE)</f>
        <v>West</v>
      </c>
      <c r="Q2986" t="b">
        <f t="shared" si="47"/>
        <v>1</v>
      </c>
      <c r="R2986" t="e">
        <f>INDEX(removed_duplicate_rows!$A$5:$A$39,MATCH(wins!A2986,removed_duplicate_rows!$A$5:$A$39,0))</f>
        <v>#N/A</v>
      </c>
    </row>
    <row r="2987" spans="1:18" ht="15.75" customHeight="1" x14ac:dyDescent="0.2">
      <c r="A2987" t="s">
        <v>9090</v>
      </c>
      <c r="B2987" t="s">
        <v>9091</v>
      </c>
      <c r="C2987" t="s">
        <v>9092</v>
      </c>
      <c r="D2987" s="10">
        <v>45864</v>
      </c>
      <c r="E2987" t="s">
        <v>4832</v>
      </c>
      <c r="F2987">
        <v>12</v>
      </c>
      <c r="G2987" t="s">
        <v>77</v>
      </c>
      <c r="H2987" t="s">
        <v>618</v>
      </c>
      <c r="I2987" t="s">
        <v>79</v>
      </c>
      <c r="J2987">
        <v>1</v>
      </c>
      <c r="K2987">
        <v>6438</v>
      </c>
      <c r="L2987" t="str">
        <f>IFERROR(INDEX(play_attribution!$B$2:$B$328,MATCH(A2987,play_attribution!$A$2:$A$328,0)),"")</f>
        <v/>
      </c>
      <c r="M2987" t="str">
        <f>VLOOKUP(H2987,seller_roster!$A$2:$B$85,2,FALSE)</f>
        <v>Parker Reyes</v>
      </c>
      <c r="N2987" t="str">
        <f>VLOOKUP(C2987,accounts!$A$2:$F$9615,2,FALSE)</f>
        <v>Manufacturing</v>
      </c>
      <c r="O2987" t="str">
        <f>VLOOKUP(C2987,accounts!$A$2:$F$9615,3,FALSE)</f>
        <v>$5M-$10M</v>
      </c>
      <c r="P2987" t="str">
        <f>VLOOKUP(C2987,accounts!$A$2:$F$9615,5,FALSE)</f>
        <v>West</v>
      </c>
      <c r="Q2987" t="b">
        <f t="shared" si="47"/>
        <v>1</v>
      </c>
      <c r="R2987" t="e">
        <f>INDEX(removed_duplicate_rows!$A$5:$A$39,MATCH(wins!A2987,removed_duplicate_rows!$A$5:$A$39,0))</f>
        <v>#N/A</v>
      </c>
    </row>
    <row r="2988" spans="1:18" ht="15.75" customHeight="1" x14ac:dyDescent="0.2">
      <c r="A2988" t="s">
        <v>9093</v>
      </c>
      <c r="B2988" t="s">
        <v>9094</v>
      </c>
      <c r="C2988" t="s">
        <v>9095</v>
      </c>
      <c r="D2988" s="10">
        <v>45864</v>
      </c>
      <c r="E2988" t="s">
        <v>4832</v>
      </c>
      <c r="F2988">
        <v>12</v>
      </c>
      <c r="G2988" t="s">
        <v>77</v>
      </c>
      <c r="H2988" t="s">
        <v>118</v>
      </c>
      <c r="I2988" t="s">
        <v>79</v>
      </c>
      <c r="J2988">
        <v>1</v>
      </c>
      <c r="K2988">
        <v>8002</v>
      </c>
      <c r="L2988" t="str">
        <f>IFERROR(INDEX(play_attribution!$B$2:$B$328,MATCH(A2988,play_attribution!$A$2:$A$328,0)),"")</f>
        <v/>
      </c>
      <c r="M2988" t="str">
        <f>VLOOKUP(H2988,seller_roster!$A$2:$B$85,2,FALSE)</f>
        <v>Val Reyes</v>
      </c>
      <c r="N2988" t="str">
        <f>VLOOKUP(C2988,accounts!$A$2:$F$9615,2,FALSE)</f>
        <v>Healthcare Services</v>
      </c>
      <c r="O2988" t="str">
        <f>VLOOKUP(C2988,accounts!$A$2:$F$9615,3,FALSE)</f>
        <v>$2.5M-$5M</v>
      </c>
      <c r="P2988" t="str">
        <f>VLOOKUP(C2988,accounts!$A$2:$F$9615,5,FALSE)</f>
        <v>East</v>
      </c>
      <c r="Q2988" t="b">
        <f t="shared" si="47"/>
        <v>1</v>
      </c>
      <c r="R2988" t="e">
        <f>INDEX(removed_duplicate_rows!$A$5:$A$39,MATCH(wins!A2988,removed_duplicate_rows!$A$5:$A$39,0))</f>
        <v>#N/A</v>
      </c>
    </row>
    <row r="2989" spans="1:18" ht="15.75" customHeight="1" x14ac:dyDescent="0.2">
      <c r="A2989" t="s">
        <v>9096</v>
      </c>
      <c r="B2989" t="s">
        <v>9097</v>
      </c>
      <c r="C2989" t="s">
        <v>9098</v>
      </c>
      <c r="D2989" s="10">
        <v>45864</v>
      </c>
      <c r="E2989" t="s">
        <v>4832</v>
      </c>
      <c r="F2989">
        <v>12</v>
      </c>
      <c r="G2989" t="s">
        <v>77</v>
      </c>
      <c r="H2989" t="s">
        <v>177</v>
      </c>
      <c r="I2989" t="s">
        <v>79</v>
      </c>
      <c r="J2989">
        <v>1</v>
      </c>
      <c r="K2989">
        <v>7853</v>
      </c>
      <c r="L2989" t="str">
        <f>IFERROR(INDEX(play_attribution!$B$2:$B$328,MATCH(A2989,play_attribution!$A$2:$A$328,0)),"")</f>
        <v/>
      </c>
      <c r="M2989" t="str">
        <f>VLOOKUP(H2989,seller_roster!$A$2:$B$85,2,FALSE)</f>
        <v>Gray Marsh</v>
      </c>
      <c r="N2989" t="str">
        <f>VLOOKUP(C2989,accounts!$A$2:$F$9615,2,FALSE)</f>
        <v>Wholesale &amp; Distribution</v>
      </c>
      <c r="O2989" t="str">
        <f>VLOOKUP(C2989,accounts!$A$2:$F$9615,3,FALSE)</f>
        <v>$2.5M-$5M</v>
      </c>
      <c r="P2989" t="str">
        <f>VLOOKUP(C2989,accounts!$A$2:$F$9615,5,FALSE)</f>
        <v>East</v>
      </c>
      <c r="Q2989" t="b">
        <f t="shared" si="47"/>
        <v>1</v>
      </c>
      <c r="R2989" t="e">
        <f>INDEX(removed_duplicate_rows!$A$5:$A$39,MATCH(wins!A2989,removed_duplicate_rows!$A$5:$A$39,0))</f>
        <v>#N/A</v>
      </c>
    </row>
    <row r="2990" spans="1:18" ht="15.75" customHeight="1" x14ac:dyDescent="0.2">
      <c r="A2990" t="s">
        <v>9099</v>
      </c>
      <c r="B2990" t="s">
        <v>9100</v>
      </c>
      <c r="C2990" t="s">
        <v>9101</v>
      </c>
      <c r="D2990" s="10">
        <v>45864</v>
      </c>
      <c r="E2990" t="s">
        <v>4832</v>
      </c>
      <c r="F2990">
        <v>12</v>
      </c>
      <c r="G2990" t="s">
        <v>77</v>
      </c>
      <c r="H2990" t="s">
        <v>133</v>
      </c>
      <c r="I2990" t="s">
        <v>79</v>
      </c>
      <c r="J2990">
        <v>1</v>
      </c>
      <c r="K2990">
        <v>5247</v>
      </c>
      <c r="L2990" t="str">
        <f>IFERROR(INDEX(play_attribution!$B$2:$B$328,MATCH(A2990,play_attribution!$A$2:$A$328,0)),"")</f>
        <v/>
      </c>
      <c r="M2990" t="str">
        <f>VLOOKUP(H2990,seller_roster!$A$2:$B$85,2,FALSE)</f>
        <v>Devon Tran</v>
      </c>
      <c r="N2990" t="str">
        <f>VLOOKUP(C2990,accounts!$A$2:$F$9615,2,FALSE)</f>
        <v>Manufacturing</v>
      </c>
      <c r="O2990" t="str">
        <f>VLOOKUP(C2990,accounts!$A$2:$F$9615,3,FALSE)</f>
        <v>$2.5M-$5M</v>
      </c>
      <c r="P2990" t="str">
        <f>VLOOKUP(C2990,accounts!$A$2:$F$9615,5,FALSE)</f>
        <v>West</v>
      </c>
      <c r="Q2990" t="b">
        <f t="shared" si="47"/>
        <v>1</v>
      </c>
      <c r="R2990" t="e">
        <f>INDEX(removed_duplicate_rows!$A$5:$A$39,MATCH(wins!A2990,removed_duplicate_rows!$A$5:$A$39,0))</f>
        <v>#N/A</v>
      </c>
    </row>
    <row r="2991" spans="1:18" ht="15.75" customHeight="1" x14ac:dyDescent="0.2">
      <c r="A2991" t="s">
        <v>9102</v>
      </c>
      <c r="B2991" t="s">
        <v>9103</v>
      </c>
      <c r="C2991" t="s">
        <v>9104</v>
      </c>
      <c r="D2991" s="10">
        <v>45864</v>
      </c>
      <c r="E2991" t="s">
        <v>4832</v>
      </c>
      <c r="F2991">
        <v>12</v>
      </c>
      <c r="G2991" t="s">
        <v>77</v>
      </c>
      <c r="H2991" t="s">
        <v>103</v>
      </c>
      <c r="I2991" t="s">
        <v>79</v>
      </c>
      <c r="J2991">
        <v>1</v>
      </c>
      <c r="K2991">
        <v>9718</v>
      </c>
      <c r="L2991" t="str">
        <f>IFERROR(INDEX(play_attribution!$B$2:$B$328,MATCH(A2991,play_attribution!$A$2:$A$328,0)),"")</f>
        <v/>
      </c>
      <c r="M2991" t="str">
        <f>VLOOKUP(H2991,seller_roster!$A$2:$B$85,2,FALSE)</f>
        <v>Jax Reyes</v>
      </c>
      <c r="N2991" t="str">
        <f>VLOOKUP(C2991,accounts!$A$2:$F$9615,2,FALSE)</f>
        <v>Wholesale &amp; Distribution</v>
      </c>
      <c r="O2991" t="str">
        <f>VLOOKUP(C2991,accounts!$A$2:$F$9615,3,FALSE)</f>
        <v>$2.5M-$5M</v>
      </c>
      <c r="P2991" t="str">
        <f>VLOOKUP(C2991,accounts!$A$2:$F$9615,5,FALSE)</f>
        <v>West</v>
      </c>
      <c r="Q2991" t="b">
        <f t="shared" si="47"/>
        <v>1</v>
      </c>
      <c r="R2991" t="e">
        <f>INDEX(removed_duplicate_rows!$A$5:$A$39,MATCH(wins!A2991,removed_duplicate_rows!$A$5:$A$39,0))</f>
        <v>#N/A</v>
      </c>
    </row>
    <row r="2992" spans="1:18" ht="15.75" customHeight="1" x14ac:dyDescent="0.2">
      <c r="A2992" t="s">
        <v>9105</v>
      </c>
      <c r="B2992" t="s">
        <v>9106</v>
      </c>
      <c r="C2992" t="s">
        <v>9107</v>
      </c>
      <c r="D2992" s="10">
        <v>45864</v>
      </c>
      <c r="E2992" t="s">
        <v>4832</v>
      </c>
      <c r="F2992">
        <v>12</v>
      </c>
      <c r="G2992" t="s">
        <v>77</v>
      </c>
      <c r="H2992" t="s">
        <v>122</v>
      </c>
      <c r="I2992" t="s">
        <v>55</v>
      </c>
      <c r="J2992">
        <v>1</v>
      </c>
      <c r="K2992">
        <v>6250</v>
      </c>
      <c r="L2992" t="str">
        <f>IFERROR(INDEX(play_attribution!$B$2:$B$328,MATCH(A2992,play_attribution!$A$2:$A$328,0)),"")</f>
        <v/>
      </c>
      <c r="M2992" t="str">
        <f>VLOOKUP(H2992,seller_roster!$A$2:$B$85,2,FALSE)</f>
        <v>Uma Osei</v>
      </c>
      <c r="N2992" t="str">
        <f>VLOOKUP(C2992,accounts!$A$2:$F$9615,2,FALSE)</f>
        <v>Manufacturing</v>
      </c>
      <c r="O2992" t="str">
        <f>VLOOKUP(C2992,accounts!$A$2:$F$9615,3,FALSE)</f>
        <v>$2.5M-$5M</v>
      </c>
      <c r="P2992" t="str">
        <f>VLOOKUP(C2992,accounts!$A$2:$F$9615,5,FALSE)</f>
        <v>Central</v>
      </c>
      <c r="Q2992" t="b">
        <f t="shared" si="47"/>
        <v>1</v>
      </c>
      <c r="R2992" t="e">
        <f>INDEX(removed_duplicate_rows!$A$5:$A$39,MATCH(wins!A2992,removed_duplicate_rows!$A$5:$A$39,0))</f>
        <v>#N/A</v>
      </c>
    </row>
    <row r="2993" spans="1:18" ht="15.75" customHeight="1" x14ac:dyDescent="0.2">
      <c r="A2993" t="s">
        <v>9108</v>
      </c>
      <c r="B2993" t="s">
        <v>9109</v>
      </c>
      <c r="C2993" t="s">
        <v>9110</v>
      </c>
      <c r="D2993" s="10">
        <v>45864</v>
      </c>
      <c r="E2993" t="s">
        <v>4832</v>
      </c>
      <c r="F2993">
        <v>12</v>
      </c>
      <c r="G2993" t="s">
        <v>77</v>
      </c>
      <c r="H2993" t="s">
        <v>140</v>
      </c>
      <c r="I2993" t="s">
        <v>79</v>
      </c>
      <c r="J2993">
        <v>1</v>
      </c>
      <c r="K2993">
        <v>7541</v>
      </c>
      <c r="L2993" t="str">
        <f>IFERROR(INDEX(play_attribution!$B$2:$B$328,MATCH(A2993,play_attribution!$A$2:$A$328,0)),"")</f>
        <v/>
      </c>
      <c r="M2993" t="str">
        <f>VLOOKUP(H2993,seller_roster!$A$2:$B$85,2,FALSE)</f>
        <v>Lane Lindqvist</v>
      </c>
      <c r="N2993" t="str">
        <f>VLOOKUP(C2993,accounts!$A$2:$F$9615,2,FALSE)</f>
        <v>Hospitality Group</v>
      </c>
      <c r="O2993" t="str">
        <f>VLOOKUP(C2993,accounts!$A$2:$F$9615,3,FALSE)</f>
        <v>$2.5M-$5M</v>
      </c>
      <c r="P2993" t="str">
        <f>VLOOKUP(C2993,accounts!$A$2:$F$9615,5,FALSE)</f>
        <v>Central</v>
      </c>
      <c r="Q2993" t="b">
        <f t="shared" si="47"/>
        <v>1</v>
      </c>
      <c r="R2993" t="e">
        <f>INDEX(removed_duplicate_rows!$A$5:$A$39,MATCH(wins!A2993,removed_duplicate_rows!$A$5:$A$39,0))</f>
        <v>#N/A</v>
      </c>
    </row>
    <row r="2994" spans="1:18" ht="15.75" customHeight="1" x14ac:dyDescent="0.2">
      <c r="A2994" t="s">
        <v>9111</v>
      </c>
      <c r="B2994" t="s">
        <v>9112</v>
      </c>
      <c r="C2994" t="s">
        <v>9113</v>
      </c>
      <c r="D2994" s="10">
        <v>45864</v>
      </c>
      <c r="E2994" t="s">
        <v>4832</v>
      </c>
      <c r="F2994">
        <v>12</v>
      </c>
      <c r="G2994" t="s">
        <v>77</v>
      </c>
      <c r="H2994" t="s">
        <v>114</v>
      </c>
      <c r="I2994" t="s">
        <v>79</v>
      </c>
      <c r="J2994">
        <v>1</v>
      </c>
      <c r="K2994">
        <v>8609</v>
      </c>
      <c r="L2994" t="str">
        <f>IFERROR(INDEX(play_attribution!$B$2:$B$328,MATCH(A2994,play_attribution!$A$2:$A$328,0)),"")</f>
        <v/>
      </c>
      <c r="M2994" t="str">
        <f>VLOOKUP(H2994,seller_roster!$A$2:$B$85,2,FALSE)</f>
        <v>Ray Reyes</v>
      </c>
      <c r="N2994" t="str">
        <f>VLOOKUP(C2994,accounts!$A$2:$F$9615,2,FALSE)</f>
        <v>Retail Multi-Location</v>
      </c>
      <c r="O2994" t="str">
        <f>VLOOKUP(C2994,accounts!$A$2:$F$9615,3,FALSE)</f>
        <v>$2.5M-$5M</v>
      </c>
      <c r="P2994" t="str">
        <f>VLOOKUP(C2994,accounts!$A$2:$F$9615,5,FALSE)</f>
        <v>West</v>
      </c>
      <c r="Q2994" t="b">
        <f t="shared" si="47"/>
        <v>1</v>
      </c>
      <c r="R2994" t="e">
        <f>INDEX(removed_duplicate_rows!$A$5:$A$39,MATCH(wins!A2994,removed_duplicate_rows!$A$5:$A$39,0))</f>
        <v>#N/A</v>
      </c>
    </row>
    <row r="2995" spans="1:18" ht="15.75" customHeight="1" x14ac:dyDescent="0.2">
      <c r="A2995" t="s">
        <v>9114</v>
      </c>
      <c r="B2995" t="s">
        <v>9115</v>
      </c>
      <c r="C2995" t="s">
        <v>9116</v>
      </c>
      <c r="D2995" s="10">
        <v>45864</v>
      </c>
      <c r="E2995" t="s">
        <v>4832</v>
      </c>
      <c r="F2995">
        <v>12</v>
      </c>
      <c r="G2995" t="s">
        <v>77</v>
      </c>
      <c r="H2995" t="s">
        <v>527</v>
      </c>
      <c r="I2995" t="s">
        <v>55</v>
      </c>
      <c r="J2995">
        <v>1</v>
      </c>
      <c r="K2995">
        <v>14309</v>
      </c>
      <c r="L2995" t="str">
        <f>IFERROR(INDEX(play_attribution!$B$2:$B$328,MATCH(A2995,play_attribution!$A$2:$A$328,0)),"")</f>
        <v/>
      </c>
      <c r="M2995" t="str">
        <f>VLOOKUP(H2995,seller_roster!$A$2:$B$85,2,FALSE)</f>
        <v>Nia Mbeki</v>
      </c>
      <c r="N2995" t="str">
        <f>VLOOKUP(C2995,accounts!$A$2:$F$9615,2,FALSE)</f>
        <v>Nonprofit</v>
      </c>
      <c r="O2995" t="str">
        <f>VLOOKUP(C2995,accounts!$A$2:$F$9615,3,FALSE)</f>
        <v>$5M-$10M</v>
      </c>
      <c r="P2995" t="str">
        <f>VLOOKUP(C2995,accounts!$A$2:$F$9615,5,FALSE)</f>
        <v>Central</v>
      </c>
      <c r="Q2995" t="b">
        <f t="shared" si="47"/>
        <v>1</v>
      </c>
      <c r="R2995" t="e">
        <f>INDEX(removed_duplicate_rows!$A$5:$A$39,MATCH(wins!A2995,removed_duplicate_rows!$A$5:$A$39,0))</f>
        <v>#N/A</v>
      </c>
    </row>
    <row r="2996" spans="1:18" ht="15.75" customHeight="1" x14ac:dyDescent="0.2">
      <c r="A2996" t="s">
        <v>9117</v>
      </c>
      <c r="B2996" t="s">
        <v>9118</v>
      </c>
      <c r="C2996" t="s">
        <v>9119</v>
      </c>
      <c r="D2996" s="10">
        <v>45864</v>
      </c>
      <c r="E2996" t="s">
        <v>4832</v>
      </c>
      <c r="F2996">
        <v>12</v>
      </c>
      <c r="G2996" t="s">
        <v>77</v>
      </c>
      <c r="H2996" t="s">
        <v>87</v>
      </c>
      <c r="I2996" t="s">
        <v>79</v>
      </c>
      <c r="J2996">
        <v>1</v>
      </c>
      <c r="K2996">
        <v>7270</v>
      </c>
      <c r="L2996" t="str">
        <f>IFERROR(INDEX(play_attribution!$B$2:$B$328,MATCH(A2996,play_attribution!$A$2:$A$328,0)),"")</f>
        <v/>
      </c>
      <c r="M2996" t="str">
        <f>VLOOKUP(H2996,seller_roster!$A$2:$B$85,2,FALSE)</f>
        <v>Harper Tran</v>
      </c>
      <c r="N2996" t="str">
        <f>VLOOKUP(C2996,accounts!$A$2:$F$9615,2,FALSE)</f>
        <v>Manufacturing</v>
      </c>
      <c r="O2996" t="str">
        <f>VLOOKUP(C2996,accounts!$A$2:$F$9615,3,FALSE)</f>
        <v>$2.5M-$5M</v>
      </c>
      <c r="P2996" t="str">
        <f>VLOOKUP(C2996,accounts!$A$2:$F$9615,5,FALSE)</f>
        <v>East</v>
      </c>
      <c r="Q2996" t="b">
        <f t="shared" si="47"/>
        <v>1</v>
      </c>
      <c r="R2996" t="e">
        <f>INDEX(removed_duplicate_rows!$A$5:$A$39,MATCH(wins!A2996,removed_duplicate_rows!$A$5:$A$39,0))</f>
        <v>#N/A</v>
      </c>
    </row>
    <row r="2997" spans="1:18" ht="15.75" customHeight="1" x14ac:dyDescent="0.2">
      <c r="A2997" t="s">
        <v>9120</v>
      </c>
      <c r="B2997" t="s">
        <v>9121</v>
      </c>
      <c r="C2997" t="s">
        <v>9122</v>
      </c>
      <c r="D2997" s="10">
        <v>45864</v>
      </c>
      <c r="E2997" t="s">
        <v>4832</v>
      </c>
      <c r="F2997">
        <v>12</v>
      </c>
      <c r="G2997" t="s">
        <v>77</v>
      </c>
      <c r="H2997" t="s">
        <v>266</v>
      </c>
      <c r="I2997" t="s">
        <v>79</v>
      </c>
      <c r="J2997">
        <v>1</v>
      </c>
      <c r="K2997">
        <v>13474</v>
      </c>
      <c r="L2997" t="str">
        <f>IFERROR(INDEX(play_attribution!$B$2:$B$328,MATCH(A2997,play_attribution!$A$2:$A$328,0)),"")</f>
        <v/>
      </c>
      <c r="M2997" t="str">
        <f>VLOOKUP(H2997,seller_roster!$A$2:$B$85,2,FALSE)</f>
        <v>Dakota Vega</v>
      </c>
      <c r="N2997" t="str">
        <f>VLOOKUP(C2997,accounts!$A$2:$F$9615,2,FALSE)</f>
        <v>Retail Multi-Location</v>
      </c>
      <c r="O2997" t="str">
        <f>VLOOKUP(C2997,accounts!$A$2:$F$9615,3,FALSE)</f>
        <v>$5M-$10M</v>
      </c>
      <c r="P2997" t="str">
        <f>VLOOKUP(C2997,accounts!$A$2:$F$9615,5,FALSE)</f>
        <v>West</v>
      </c>
      <c r="Q2997" t="b">
        <f t="shared" si="47"/>
        <v>1</v>
      </c>
      <c r="R2997" t="e">
        <f>INDEX(removed_duplicate_rows!$A$5:$A$39,MATCH(wins!A2997,removed_duplicate_rows!$A$5:$A$39,0))</f>
        <v>#N/A</v>
      </c>
    </row>
    <row r="2998" spans="1:18" ht="15.75" customHeight="1" x14ac:dyDescent="0.2">
      <c r="A2998" t="s">
        <v>9123</v>
      </c>
      <c r="B2998" t="s">
        <v>9124</v>
      </c>
      <c r="C2998" t="s">
        <v>9125</v>
      </c>
      <c r="D2998" s="10">
        <v>45864</v>
      </c>
      <c r="E2998" t="s">
        <v>4832</v>
      </c>
      <c r="F2998">
        <v>12</v>
      </c>
      <c r="G2998" t="s">
        <v>77</v>
      </c>
      <c r="H2998" t="s">
        <v>155</v>
      </c>
      <c r="I2998" t="s">
        <v>79</v>
      </c>
      <c r="J2998">
        <v>1</v>
      </c>
      <c r="K2998">
        <v>9552</v>
      </c>
      <c r="L2998" t="str">
        <f>IFERROR(INDEX(play_attribution!$B$2:$B$328,MATCH(A2998,play_attribution!$A$2:$A$328,0)),"")</f>
        <v/>
      </c>
      <c r="M2998" t="str">
        <f>VLOOKUP(H2998,seller_roster!$A$2:$B$85,2,FALSE)</f>
        <v>Indigo Osei</v>
      </c>
      <c r="N2998" t="str">
        <f>VLOOKUP(C2998,accounts!$A$2:$F$9615,2,FALSE)</f>
        <v>Retail Multi-Location</v>
      </c>
      <c r="O2998" t="str">
        <f>VLOOKUP(C2998,accounts!$A$2:$F$9615,3,FALSE)</f>
        <v>&gt;$10M</v>
      </c>
      <c r="P2998" t="str">
        <f>VLOOKUP(C2998,accounts!$A$2:$F$9615,5,FALSE)</f>
        <v>East</v>
      </c>
      <c r="Q2998" t="b">
        <f t="shared" si="47"/>
        <v>1</v>
      </c>
      <c r="R2998" t="e">
        <f>INDEX(removed_duplicate_rows!$A$5:$A$39,MATCH(wins!A2998,removed_duplicate_rows!$A$5:$A$39,0))</f>
        <v>#N/A</v>
      </c>
    </row>
    <row r="2999" spans="1:18" ht="15.75" customHeight="1" x14ac:dyDescent="0.2">
      <c r="A2999" t="s">
        <v>9126</v>
      </c>
      <c r="B2999" t="s">
        <v>9127</v>
      </c>
      <c r="C2999" t="s">
        <v>9128</v>
      </c>
      <c r="D2999" s="10">
        <v>45864</v>
      </c>
      <c r="E2999" t="s">
        <v>4832</v>
      </c>
      <c r="F2999">
        <v>12</v>
      </c>
      <c r="G2999" t="s">
        <v>77</v>
      </c>
      <c r="H2999" t="s">
        <v>618</v>
      </c>
      <c r="I2999" t="s">
        <v>79</v>
      </c>
      <c r="J2999">
        <v>1</v>
      </c>
      <c r="K2999">
        <v>7086</v>
      </c>
      <c r="L2999" t="str">
        <f>IFERROR(INDEX(play_attribution!$B$2:$B$328,MATCH(A2999,play_attribution!$A$2:$A$328,0)),"")</f>
        <v/>
      </c>
      <c r="M2999" t="str">
        <f>VLOOKUP(H2999,seller_roster!$A$2:$B$85,2,FALSE)</f>
        <v>Parker Reyes</v>
      </c>
      <c r="N2999" t="str">
        <f>VLOOKUP(C2999,accounts!$A$2:$F$9615,2,FALSE)</f>
        <v>Retail Multi-Location</v>
      </c>
      <c r="O2999" t="str">
        <f>VLOOKUP(C2999,accounts!$A$2:$F$9615,3,FALSE)</f>
        <v>$2.5M-$5M</v>
      </c>
      <c r="P2999" t="str">
        <f>VLOOKUP(C2999,accounts!$A$2:$F$9615,5,FALSE)</f>
        <v>East</v>
      </c>
      <c r="Q2999" t="b">
        <f t="shared" si="47"/>
        <v>1</v>
      </c>
      <c r="R2999" t="e">
        <f>INDEX(removed_duplicate_rows!$A$5:$A$39,MATCH(wins!A2999,removed_duplicate_rows!$A$5:$A$39,0))</f>
        <v>#N/A</v>
      </c>
    </row>
    <row r="3000" spans="1:18" ht="15.75" customHeight="1" x14ac:dyDescent="0.2">
      <c r="A3000" t="s">
        <v>9129</v>
      </c>
      <c r="B3000" t="s">
        <v>9130</v>
      </c>
      <c r="C3000" t="s">
        <v>9131</v>
      </c>
      <c r="D3000" s="10">
        <v>45864</v>
      </c>
      <c r="E3000" t="s">
        <v>4832</v>
      </c>
      <c r="F3000">
        <v>12</v>
      </c>
      <c r="G3000" t="s">
        <v>77</v>
      </c>
      <c r="H3000" t="s">
        <v>87</v>
      </c>
      <c r="I3000" t="s">
        <v>79</v>
      </c>
      <c r="J3000">
        <v>1</v>
      </c>
      <c r="K3000">
        <v>7852</v>
      </c>
      <c r="L3000" t="str">
        <f>IFERROR(INDEX(play_attribution!$B$2:$B$328,MATCH(A3000,play_attribution!$A$2:$A$328,0)),"")</f>
        <v/>
      </c>
      <c r="M3000" t="str">
        <f>VLOOKUP(H3000,seller_roster!$A$2:$B$85,2,FALSE)</f>
        <v>Harper Tran</v>
      </c>
      <c r="N3000" t="str">
        <f>VLOOKUP(C3000,accounts!$A$2:$F$9615,2,FALSE)</f>
        <v>Hospitality Group</v>
      </c>
      <c r="O3000" t="str">
        <f>VLOOKUP(C3000,accounts!$A$2:$F$9615,3,FALSE)</f>
        <v>$2.5M-$5M</v>
      </c>
      <c r="P3000" t="str">
        <f>VLOOKUP(C3000,accounts!$A$2:$F$9615,5,FALSE)</f>
        <v>Central</v>
      </c>
      <c r="Q3000" t="b">
        <f t="shared" si="47"/>
        <v>1</v>
      </c>
      <c r="R3000" t="e">
        <f>INDEX(removed_duplicate_rows!$A$5:$A$39,MATCH(wins!A3000,removed_duplicate_rows!$A$5:$A$39,0))</f>
        <v>#N/A</v>
      </c>
    </row>
    <row r="3001" spans="1:18" ht="15.75" customHeight="1" x14ac:dyDescent="0.2">
      <c r="A3001" t="s">
        <v>9132</v>
      </c>
      <c r="B3001" t="s">
        <v>9133</v>
      </c>
      <c r="C3001" t="s">
        <v>9134</v>
      </c>
      <c r="D3001" s="10">
        <v>45864</v>
      </c>
      <c r="E3001" t="s">
        <v>4832</v>
      </c>
      <c r="F3001">
        <v>12</v>
      </c>
      <c r="G3001" t="s">
        <v>77</v>
      </c>
      <c r="H3001" t="s">
        <v>147</v>
      </c>
      <c r="I3001" t="s">
        <v>79</v>
      </c>
      <c r="J3001">
        <v>1</v>
      </c>
      <c r="K3001">
        <v>6751</v>
      </c>
      <c r="L3001" t="str">
        <f>IFERROR(INDEX(play_attribution!$B$2:$B$328,MATCH(A3001,play_attribution!$A$2:$A$328,0)),"")</f>
        <v/>
      </c>
      <c r="M3001" t="str">
        <f>VLOOKUP(H3001,seller_roster!$A$2:$B$85,2,FALSE)</f>
        <v>Riley Tran</v>
      </c>
      <c r="N3001" t="str">
        <f>VLOOKUP(C3001,accounts!$A$2:$F$9615,2,FALSE)</f>
        <v>Wholesale &amp; Distribution</v>
      </c>
      <c r="O3001" t="str">
        <f>VLOOKUP(C3001,accounts!$A$2:$F$9615,3,FALSE)</f>
        <v>$1M-$2.5M</v>
      </c>
      <c r="P3001" t="str">
        <f>VLOOKUP(C3001,accounts!$A$2:$F$9615,5,FALSE)</f>
        <v>East</v>
      </c>
      <c r="Q3001" t="b">
        <f t="shared" si="47"/>
        <v>1</v>
      </c>
      <c r="R3001" t="e">
        <f>INDEX(removed_duplicate_rows!$A$5:$A$39,MATCH(wins!A3001,removed_duplicate_rows!$A$5:$A$39,0))</f>
        <v>#N/A</v>
      </c>
    </row>
    <row r="3002" spans="1:18" ht="15.75" customHeight="1" x14ac:dyDescent="0.2">
      <c r="A3002" t="s">
        <v>9135</v>
      </c>
      <c r="B3002" t="s">
        <v>9136</v>
      </c>
      <c r="C3002" t="s">
        <v>9137</v>
      </c>
      <c r="D3002" s="10">
        <v>45864</v>
      </c>
      <c r="E3002" t="s">
        <v>4832</v>
      </c>
      <c r="F3002">
        <v>12</v>
      </c>
      <c r="G3002" t="s">
        <v>77</v>
      </c>
      <c r="H3002" t="s">
        <v>210</v>
      </c>
      <c r="I3002" t="s">
        <v>55</v>
      </c>
      <c r="J3002">
        <v>1</v>
      </c>
      <c r="K3002">
        <v>11487</v>
      </c>
      <c r="L3002" t="str">
        <f>IFERROR(INDEX(play_attribution!$B$2:$B$328,MATCH(A3002,play_attribution!$A$2:$A$328,0)),"")</f>
        <v/>
      </c>
      <c r="M3002" t="str">
        <f>VLOOKUP(H3002,seller_roster!$A$2:$B$85,2,FALSE)</f>
        <v>Emerson Reyes</v>
      </c>
      <c r="N3002" t="str">
        <f>VLOOKUP(C3002,accounts!$A$2:$F$9615,2,FALSE)</f>
        <v>Healthcare Services</v>
      </c>
      <c r="O3002" t="str">
        <f>VLOOKUP(C3002,accounts!$A$2:$F$9615,3,FALSE)</f>
        <v>$2.5M-$5M</v>
      </c>
      <c r="P3002" t="str">
        <f>VLOOKUP(C3002,accounts!$A$2:$F$9615,5,FALSE)</f>
        <v>West</v>
      </c>
      <c r="Q3002" t="b">
        <f t="shared" si="47"/>
        <v>1</v>
      </c>
      <c r="R3002" t="e">
        <f>INDEX(removed_duplicate_rows!$A$5:$A$39,MATCH(wins!A3002,removed_duplicate_rows!$A$5:$A$39,0))</f>
        <v>#N/A</v>
      </c>
    </row>
    <row r="3003" spans="1:18" ht="15.75" customHeight="1" x14ac:dyDescent="0.2">
      <c r="A3003" t="s">
        <v>9138</v>
      </c>
      <c r="B3003" t="s">
        <v>9139</v>
      </c>
      <c r="C3003" t="s">
        <v>9140</v>
      </c>
      <c r="D3003" s="10">
        <v>45864</v>
      </c>
      <c r="E3003" t="s">
        <v>4832</v>
      </c>
      <c r="F3003">
        <v>12</v>
      </c>
      <c r="G3003" t="s">
        <v>77</v>
      </c>
      <c r="H3003" t="s">
        <v>210</v>
      </c>
      <c r="I3003" t="s">
        <v>79</v>
      </c>
      <c r="J3003">
        <v>1</v>
      </c>
      <c r="K3003">
        <v>6641</v>
      </c>
      <c r="L3003" t="str">
        <f>IFERROR(INDEX(play_attribution!$B$2:$B$328,MATCH(A3003,play_attribution!$A$2:$A$328,0)),"")</f>
        <v/>
      </c>
      <c r="M3003" t="str">
        <f>VLOOKUP(H3003,seller_roster!$A$2:$B$85,2,FALSE)</f>
        <v>Emerson Reyes</v>
      </c>
      <c r="N3003" t="str">
        <f>VLOOKUP(C3003,accounts!$A$2:$F$9615,2,FALSE)</f>
        <v>Logistics</v>
      </c>
      <c r="O3003" t="str">
        <f>VLOOKUP(C3003,accounts!$A$2:$F$9615,3,FALSE)</f>
        <v>$1M-$2.5M</v>
      </c>
      <c r="P3003" t="str">
        <f>VLOOKUP(C3003,accounts!$A$2:$F$9615,5,FALSE)</f>
        <v>East</v>
      </c>
      <c r="Q3003" t="b">
        <f t="shared" si="47"/>
        <v>1</v>
      </c>
      <c r="R3003" t="e">
        <f>INDEX(removed_duplicate_rows!$A$5:$A$39,MATCH(wins!A3003,removed_duplicate_rows!$A$5:$A$39,0))</f>
        <v>#N/A</v>
      </c>
    </row>
    <row r="3004" spans="1:18" ht="15.75" customHeight="1" x14ac:dyDescent="0.2">
      <c r="A3004" t="s">
        <v>9141</v>
      </c>
      <c r="B3004" t="s">
        <v>9142</v>
      </c>
      <c r="C3004" t="s">
        <v>9143</v>
      </c>
      <c r="D3004" s="10">
        <v>45864</v>
      </c>
      <c r="E3004" t="s">
        <v>4832</v>
      </c>
      <c r="F3004">
        <v>12</v>
      </c>
      <c r="G3004" t="s">
        <v>77</v>
      </c>
      <c r="H3004" t="s">
        <v>210</v>
      </c>
      <c r="I3004" t="s">
        <v>79</v>
      </c>
      <c r="J3004">
        <v>1</v>
      </c>
      <c r="K3004">
        <v>10803</v>
      </c>
      <c r="L3004" t="str">
        <f>IFERROR(INDEX(play_attribution!$B$2:$B$328,MATCH(A3004,play_attribution!$A$2:$A$328,0)),"")</f>
        <v/>
      </c>
      <c r="M3004" t="str">
        <f>VLOOKUP(H3004,seller_roster!$A$2:$B$85,2,FALSE)</f>
        <v>Emerson Reyes</v>
      </c>
      <c r="N3004" t="str">
        <f>VLOOKUP(C3004,accounts!$A$2:$F$9615,2,FALSE)</f>
        <v>Construction</v>
      </c>
      <c r="O3004" t="str">
        <f>VLOOKUP(C3004,accounts!$A$2:$F$9615,3,FALSE)</f>
        <v>$2.5M-$5M</v>
      </c>
      <c r="P3004" t="str">
        <f>VLOOKUP(C3004,accounts!$A$2:$F$9615,5,FALSE)</f>
        <v>Central</v>
      </c>
      <c r="Q3004" t="b">
        <f t="shared" si="47"/>
        <v>1</v>
      </c>
      <c r="R3004" t="e">
        <f>INDEX(removed_duplicate_rows!$A$5:$A$39,MATCH(wins!A3004,removed_duplicate_rows!$A$5:$A$39,0))</f>
        <v>#N/A</v>
      </c>
    </row>
    <row r="3005" spans="1:18" ht="15.75" customHeight="1" x14ac:dyDescent="0.2">
      <c r="A3005" t="s">
        <v>9144</v>
      </c>
      <c r="B3005" t="s">
        <v>9145</v>
      </c>
      <c r="C3005" t="s">
        <v>9146</v>
      </c>
      <c r="D3005" s="10">
        <v>45864</v>
      </c>
      <c r="E3005" t="s">
        <v>4832</v>
      </c>
      <c r="F3005">
        <v>12</v>
      </c>
      <c r="G3005" t="s">
        <v>77</v>
      </c>
      <c r="H3005" t="s">
        <v>118</v>
      </c>
      <c r="I3005" t="s">
        <v>79</v>
      </c>
      <c r="J3005">
        <v>1</v>
      </c>
      <c r="K3005">
        <v>6632</v>
      </c>
      <c r="L3005" t="str">
        <f>IFERROR(INDEX(play_attribution!$B$2:$B$328,MATCH(A3005,play_attribution!$A$2:$A$328,0)),"")</f>
        <v/>
      </c>
      <c r="M3005" t="str">
        <f>VLOOKUP(H3005,seller_roster!$A$2:$B$85,2,FALSE)</f>
        <v>Val Reyes</v>
      </c>
      <c r="N3005" t="str">
        <f>VLOOKUP(C3005,accounts!$A$2:$F$9615,2,FALSE)</f>
        <v>Nonprofit</v>
      </c>
      <c r="O3005" t="str">
        <f>VLOOKUP(C3005,accounts!$A$2:$F$9615,3,FALSE)</f>
        <v>$2.5M-$5M</v>
      </c>
      <c r="P3005" t="str">
        <f>VLOOKUP(C3005,accounts!$A$2:$F$9615,5,FALSE)</f>
        <v>West</v>
      </c>
      <c r="Q3005" t="b">
        <f t="shared" si="47"/>
        <v>1</v>
      </c>
      <c r="R3005" t="e">
        <f>INDEX(removed_duplicate_rows!$A$5:$A$39,MATCH(wins!A3005,removed_duplicate_rows!$A$5:$A$39,0))</f>
        <v>#N/A</v>
      </c>
    </row>
    <row r="3006" spans="1:18" ht="15.75" customHeight="1" x14ac:dyDescent="0.2">
      <c r="A3006" t="s">
        <v>9147</v>
      </c>
      <c r="B3006" t="s">
        <v>9148</v>
      </c>
      <c r="C3006" t="s">
        <v>9149</v>
      </c>
      <c r="D3006" s="10">
        <v>45864</v>
      </c>
      <c r="E3006" t="s">
        <v>4832</v>
      </c>
      <c r="F3006">
        <v>12</v>
      </c>
      <c r="G3006" t="s">
        <v>77</v>
      </c>
      <c r="H3006" t="s">
        <v>527</v>
      </c>
      <c r="I3006" t="s">
        <v>79</v>
      </c>
      <c r="J3006">
        <v>1</v>
      </c>
      <c r="K3006">
        <v>8357</v>
      </c>
      <c r="L3006" t="str">
        <f>IFERROR(INDEX(play_attribution!$B$2:$B$328,MATCH(A3006,play_attribution!$A$2:$A$328,0)),"")</f>
        <v/>
      </c>
      <c r="M3006" t="str">
        <f>VLOOKUP(H3006,seller_roster!$A$2:$B$85,2,FALSE)</f>
        <v>Nia Mbeki</v>
      </c>
      <c r="N3006" t="str">
        <f>VLOOKUP(C3006,accounts!$A$2:$F$9615,2,FALSE)</f>
        <v>Manufacturing</v>
      </c>
      <c r="O3006" t="str">
        <f>VLOOKUP(C3006,accounts!$A$2:$F$9615,3,FALSE)</f>
        <v>$2.5M-$5M</v>
      </c>
      <c r="P3006" t="str">
        <f>VLOOKUP(C3006,accounts!$A$2:$F$9615,5,FALSE)</f>
        <v>West</v>
      </c>
      <c r="Q3006" t="b">
        <f t="shared" si="47"/>
        <v>1</v>
      </c>
      <c r="R3006" t="e">
        <f>INDEX(removed_duplicate_rows!$A$5:$A$39,MATCH(wins!A3006,removed_duplicate_rows!$A$5:$A$39,0))</f>
        <v>#N/A</v>
      </c>
    </row>
    <row r="3007" spans="1:18" ht="15.75" customHeight="1" x14ac:dyDescent="0.2">
      <c r="A3007" t="s">
        <v>9150</v>
      </c>
      <c r="B3007" t="s">
        <v>9151</v>
      </c>
      <c r="C3007" t="s">
        <v>9152</v>
      </c>
      <c r="D3007" s="10">
        <v>45864</v>
      </c>
      <c r="E3007" t="s">
        <v>4832</v>
      </c>
      <c r="F3007">
        <v>12</v>
      </c>
      <c r="G3007" t="s">
        <v>77</v>
      </c>
      <c r="H3007" t="s">
        <v>118</v>
      </c>
      <c r="I3007" t="s">
        <v>79</v>
      </c>
      <c r="J3007">
        <v>1</v>
      </c>
      <c r="K3007">
        <v>14638</v>
      </c>
      <c r="L3007" t="str">
        <f>IFERROR(INDEX(play_attribution!$B$2:$B$328,MATCH(A3007,play_attribution!$A$2:$A$328,0)),"")</f>
        <v/>
      </c>
      <c r="M3007" t="str">
        <f>VLOOKUP(H3007,seller_roster!$A$2:$B$85,2,FALSE)</f>
        <v>Val Reyes</v>
      </c>
      <c r="N3007" t="str">
        <f>VLOOKUP(C3007,accounts!$A$2:$F$9615,2,FALSE)</f>
        <v>Hospitality Group</v>
      </c>
      <c r="O3007" t="str">
        <f>VLOOKUP(C3007,accounts!$A$2:$F$9615,3,FALSE)</f>
        <v>$1M-$2.5M</v>
      </c>
      <c r="P3007" t="str">
        <f>VLOOKUP(C3007,accounts!$A$2:$F$9615,5,FALSE)</f>
        <v>West</v>
      </c>
      <c r="Q3007" t="b">
        <f t="shared" si="47"/>
        <v>1</v>
      </c>
      <c r="R3007" t="e">
        <f>INDEX(removed_duplicate_rows!$A$5:$A$39,MATCH(wins!A3007,removed_duplicate_rows!$A$5:$A$39,0))</f>
        <v>#N/A</v>
      </c>
    </row>
    <row r="3008" spans="1:18" ht="15.75" customHeight="1" x14ac:dyDescent="0.2">
      <c r="A3008" t="s">
        <v>9153</v>
      </c>
      <c r="B3008" t="s">
        <v>9154</v>
      </c>
      <c r="C3008" t="s">
        <v>9155</v>
      </c>
      <c r="D3008" s="10">
        <v>45864</v>
      </c>
      <c r="E3008" t="s">
        <v>4832</v>
      </c>
      <c r="F3008">
        <v>12</v>
      </c>
      <c r="G3008" t="s">
        <v>77</v>
      </c>
      <c r="H3008" t="s">
        <v>114</v>
      </c>
      <c r="I3008" t="s">
        <v>79</v>
      </c>
      <c r="J3008">
        <v>1</v>
      </c>
      <c r="K3008">
        <v>9599</v>
      </c>
      <c r="L3008" t="str">
        <f>IFERROR(INDEX(play_attribution!$B$2:$B$328,MATCH(A3008,play_attribution!$A$2:$A$328,0)),"")</f>
        <v/>
      </c>
      <c r="M3008" t="str">
        <f>VLOOKUP(H3008,seller_roster!$A$2:$B$85,2,FALSE)</f>
        <v>Ray Reyes</v>
      </c>
      <c r="N3008" t="str">
        <f>VLOOKUP(C3008,accounts!$A$2:$F$9615,2,FALSE)</f>
        <v>Healthcare Services</v>
      </c>
      <c r="O3008" t="str">
        <f>VLOOKUP(C3008,accounts!$A$2:$F$9615,3,FALSE)</f>
        <v>$2.5M-$5M</v>
      </c>
      <c r="P3008" t="str">
        <f>VLOOKUP(C3008,accounts!$A$2:$F$9615,5,FALSE)</f>
        <v>Central</v>
      </c>
      <c r="Q3008" t="b">
        <f t="shared" si="47"/>
        <v>1</v>
      </c>
      <c r="R3008" t="e">
        <f>INDEX(removed_duplicate_rows!$A$5:$A$39,MATCH(wins!A3008,removed_duplicate_rows!$A$5:$A$39,0))</f>
        <v>#N/A</v>
      </c>
    </row>
    <row r="3009" spans="1:18" ht="15.75" customHeight="1" x14ac:dyDescent="0.2">
      <c r="A3009" t="s">
        <v>9156</v>
      </c>
      <c r="B3009" t="s">
        <v>9157</v>
      </c>
      <c r="C3009" t="s">
        <v>9158</v>
      </c>
      <c r="D3009" s="10">
        <v>45864</v>
      </c>
      <c r="E3009" t="s">
        <v>4832</v>
      </c>
      <c r="F3009">
        <v>12</v>
      </c>
      <c r="G3009" t="s">
        <v>77</v>
      </c>
      <c r="H3009" t="s">
        <v>159</v>
      </c>
      <c r="I3009" t="s">
        <v>79</v>
      </c>
      <c r="J3009">
        <v>1</v>
      </c>
      <c r="K3009">
        <v>15353</v>
      </c>
      <c r="L3009" t="str">
        <f>IFERROR(INDEX(play_attribution!$B$2:$B$328,MATCH(A3009,play_attribution!$A$2:$A$328,0)),"")</f>
        <v/>
      </c>
      <c r="M3009" t="str">
        <f>VLOOKUP(H3009,seller_roster!$A$2:$B$85,2,FALSE)</f>
        <v>Kai Bianchi</v>
      </c>
      <c r="N3009" t="str">
        <f>VLOOKUP(C3009,accounts!$A$2:$F$9615,2,FALSE)</f>
        <v>Wholesale &amp; Distribution</v>
      </c>
      <c r="O3009" t="str">
        <f>VLOOKUP(C3009,accounts!$A$2:$F$9615,3,FALSE)</f>
        <v>$5M-$10M</v>
      </c>
      <c r="P3009" t="str">
        <f>VLOOKUP(C3009,accounts!$A$2:$F$9615,5,FALSE)</f>
        <v>West</v>
      </c>
      <c r="Q3009" t="b">
        <f t="shared" si="47"/>
        <v>1</v>
      </c>
      <c r="R3009" t="e">
        <f>INDEX(removed_duplicate_rows!$A$5:$A$39,MATCH(wins!A3009,removed_duplicate_rows!$A$5:$A$39,0))</f>
        <v>#N/A</v>
      </c>
    </row>
    <row r="3010" spans="1:18" ht="15.75" customHeight="1" x14ac:dyDescent="0.2">
      <c r="A3010" t="s">
        <v>9159</v>
      </c>
      <c r="B3010" t="s">
        <v>9160</v>
      </c>
      <c r="C3010" t="s">
        <v>9161</v>
      </c>
      <c r="D3010" s="10">
        <v>45864</v>
      </c>
      <c r="E3010" t="s">
        <v>4832</v>
      </c>
      <c r="F3010">
        <v>12</v>
      </c>
      <c r="G3010" t="s">
        <v>77</v>
      </c>
      <c r="H3010" t="s">
        <v>122</v>
      </c>
      <c r="I3010" t="s">
        <v>79</v>
      </c>
      <c r="J3010">
        <v>1</v>
      </c>
      <c r="K3010">
        <v>10372</v>
      </c>
      <c r="L3010" t="str">
        <f>IFERROR(INDEX(play_attribution!$B$2:$B$328,MATCH(A3010,play_attribution!$A$2:$A$328,0)),"")</f>
        <v/>
      </c>
      <c r="M3010" t="str">
        <f>VLOOKUP(H3010,seller_roster!$A$2:$B$85,2,FALSE)</f>
        <v>Uma Osei</v>
      </c>
      <c r="N3010" t="str">
        <f>VLOOKUP(C3010,accounts!$A$2:$F$9615,2,FALSE)</f>
        <v>Logistics</v>
      </c>
      <c r="O3010" t="str">
        <f>VLOOKUP(C3010,accounts!$A$2:$F$9615,3,FALSE)</f>
        <v>$5M-$10M</v>
      </c>
      <c r="P3010" t="str">
        <f>VLOOKUP(C3010,accounts!$A$2:$F$9615,5,FALSE)</f>
        <v>East</v>
      </c>
      <c r="Q3010" t="b">
        <f t="shared" si="47"/>
        <v>1</v>
      </c>
      <c r="R3010" t="e">
        <f>INDEX(removed_duplicate_rows!$A$5:$A$39,MATCH(wins!A3010,removed_duplicate_rows!$A$5:$A$39,0))</f>
        <v>#N/A</v>
      </c>
    </row>
    <row r="3011" spans="1:18" ht="15.75" customHeight="1" x14ac:dyDescent="0.2">
      <c r="A3011" t="s">
        <v>9162</v>
      </c>
      <c r="B3011" t="s">
        <v>9163</v>
      </c>
      <c r="C3011" t="s">
        <v>9164</v>
      </c>
      <c r="D3011" s="10">
        <v>45864</v>
      </c>
      <c r="E3011" t="s">
        <v>4832</v>
      </c>
      <c r="F3011">
        <v>12</v>
      </c>
      <c r="G3011" t="s">
        <v>77</v>
      </c>
      <c r="H3011" t="s">
        <v>87</v>
      </c>
      <c r="I3011" t="s">
        <v>79</v>
      </c>
      <c r="J3011">
        <v>1</v>
      </c>
      <c r="K3011">
        <v>7850</v>
      </c>
      <c r="L3011" t="str">
        <f>IFERROR(INDEX(play_attribution!$B$2:$B$328,MATCH(A3011,play_attribution!$A$2:$A$328,0)),"")</f>
        <v/>
      </c>
      <c r="M3011" t="str">
        <f>VLOOKUP(H3011,seller_roster!$A$2:$B$85,2,FALSE)</f>
        <v>Harper Tran</v>
      </c>
      <c r="N3011" t="str">
        <f>VLOOKUP(C3011,accounts!$A$2:$F$9615,2,FALSE)</f>
        <v>Manufacturing</v>
      </c>
      <c r="O3011" t="str">
        <f>VLOOKUP(C3011,accounts!$A$2:$F$9615,3,FALSE)</f>
        <v>$5M-$10M</v>
      </c>
      <c r="P3011" t="str">
        <f>VLOOKUP(C3011,accounts!$A$2:$F$9615,5,FALSE)</f>
        <v>East</v>
      </c>
      <c r="Q3011" t="b">
        <f t="shared" ref="Q3011:Q3074" si="48">L3011=""</f>
        <v>1</v>
      </c>
      <c r="R3011" t="e">
        <f>INDEX(removed_duplicate_rows!$A$5:$A$39,MATCH(wins!A3011,removed_duplicate_rows!$A$5:$A$39,0))</f>
        <v>#N/A</v>
      </c>
    </row>
    <row r="3012" spans="1:18" ht="15.75" customHeight="1" x14ac:dyDescent="0.2">
      <c r="A3012" t="s">
        <v>9165</v>
      </c>
      <c r="B3012" t="s">
        <v>9166</v>
      </c>
      <c r="C3012" t="s">
        <v>9167</v>
      </c>
      <c r="D3012" s="10">
        <v>45864</v>
      </c>
      <c r="E3012" t="s">
        <v>4832</v>
      </c>
      <c r="F3012">
        <v>12</v>
      </c>
      <c r="G3012" t="s">
        <v>77</v>
      </c>
      <c r="H3012" t="s">
        <v>114</v>
      </c>
      <c r="I3012" t="s">
        <v>79</v>
      </c>
      <c r="J3012">
        <v>1</v>
      </c>
      <c r="K3012">
        <v>4710</v>
      </c>
      <c r="L3012" t="str">
        <f>IFERROR(INDEX(play_attribution!$B$2:$B$328,MATCH(A3012,play_attribution!$A$2:$A$328,0)),"")</f>
        <v/>
      </c>
      <c r="M3012" t="str">
        <f>VLOOKUP(H3012,seller_roster!$A$2:$B$85,2,FALSE)</f>
        <v>Ray Reyes</v>
      </c>
      <c r="N3012" t="str">
        <f>VLOOKUP(C3012,accounts!$A$2:$F$9615,2,FALSE)</f>
        <v>Nonprofit</v>
      </c>
      <c r="O3012" t="str">
        <f>VLOOKUP(C3012,accounts!$A$2:$F$9615,3,FALSE)</f>
        <v>$2.5M-$5M</v>
      </c>
      <c r="P3012" t="str">
        <f>VLOOKUP(C3012,accounts!$A$2:$F$9615,5,FALSE)</f>
        <v>East</v>
      </c>
      <c r="Q3012" t="b">
        <f t="shared" si="48"/>
        <v>1</v>
      </c>
      <c r="R3012" t="e">
        <f>INDEX(removed_duplicate_rows!$A$5:$A$39,MATCH(wins!A3012,removed_duplicate_rows!$A$5:$A$39,0))</f>
        <v>#N/A</v>
      </c>
    </row>
    <row r="3013" spans="1:18" ht="15.75" customHeight="1" x14ac:dyDescent="0.2">
      <c r="A3013" t="s">
        <v>9168</v>
      </c>
      <c r="B3013" t="s">
        <v>9169</v>
      </c>
      <c r="C3013" t="s">
        <v>9170</v>
      </c>
      <c r="D3013" s="10">
        <v>45864</v>
      </c>
      <c r="E3013" t="s">
        <v>4832</v>
      </c>
      <c r="F3013">
        <v>12</v>
      </c>
      <c r="G3013" t="s">
        <v>77</v>
      </c>
      <c r="H3013" t="s">
        <v>95</v>
      </c>
      <c r="I3013" t="s">
        <v>79</v>
      </c>
      <c r="J3013">
        <v>1</v>
      </c>
      <c r="K3013">
        <v>8311</v>
      </c>
      <c r="L3013" t="str">
        <f>IFERROR(INDEX(play_attribution!$B$2:$B$328,MATCH(A3013,play_attribution!$A$2:$A$328,0)),"")</f>
        <v/>
      </c>
      <c r="M3013" t="str">
        <f>VLOOKUP(H3013,seller_roster!$A$2:$B$85,2,FALSE)</f>
        <v>Frankie Ferro</v>
      </c>
      <c r="N3013" t="str">
        <f>VLOOKUP(C3013,accounts!$A$2:$F$9615,2,FALSE)</f>
        <v>Hospitality Group</v>
      </c>
      <c r="O3013" t="str">
        <f>VLOOKUP(C3013,accounts!$A$2:$F$9615,3,FALSE)</f>
        <v>&gt;$10M</v>
      </c>
      <c r="P3013" t="str">
        <f>VLOOKUP(C3013,accounts!$A$2:$F$9615,5,FALSE)</f>
        <v>West</v>
      </c>
      <c r="Q3013" t="b">
        <f t="shared" si="48"/>
        <v>1</v>
      </c>
      <c r="R3013" t="e">
        <f>INDEX(removed_duplicate_rows!$A$5:$A$39,MATCH(wins!A3013,removed_duplicate_rows!$A$5:$A$39,0))</f>
        <v>#N/A</v>
      </c>
    </row>
    <row r="3014" spans="1:18" ht="15.75" customHeight="1" x14ac:dyDescent="0.2">
      <c r="A3014" t="s">
        <v>9171</v>
      </c>
      <c r="B3014" t="s">
        <v>9172</v>
      </c>
      <c r="C3014" t="s">
        <v>9173</v>
      </c>
      <c r="D3014" s="10">
        <v>45864</v>
      </c>
      <c r="E3014" t="s">
        <v>4832</v>
      </c>
      <c r="F3014">
        <v>12</v>
      </c>
      <c r="G3014" t="s">
        <v>77</v>
      </c>
      <c r="H3014" t="s">
        <v>866</v>
      </c>
      <c r="I3014" t="s">
        <v>79</v>
      </c>
      <c r="J3014">
        <v>1</v>
      </c>
      <c r="K3014">
        <v>12792</v>
      </c>
      <c r="L3014" t="str">
        <f>IFERROR(INDEX(play_attribution!$B$2:$B$328,MATCH(A3014,play_attribution!$A$2:$A$328,0)),"")</f>
        <v/>
      </c>
      <c r="M3014" t="str">
        <f>VLOOKUP(H3014,seller_roster!$A$2:$B$85,2,FALSE)</f>
        <v>Kira Novak</v>
      </c>
      <c r="N3014" t="str">
        <f>VLOOKUP(C3014,accounts!$A$2:$F$9615,2,FALSE)</f>
        <v>Manufacturing</v>
      </c>
      <c r="O3014" t="str">
        <f>VLOOKUP(C3014,accounts!$A$2:$F$9615,3,FALSE)</f>
        <v>$2.5M-$5M</v>
      </c>
      <c r="P3014" t="str">
        <f>VLOOKUP(C3014,accounts!$A$2:$F$9615,5,FALSE)</f>
        <v>Central</v>
      </c>
      <c r="Q3014" t="b">
        <f t="shared" si="48"/>
        <v>1</v>
      </c>
      <c r="R3014" t="e">
        <f>INDEX(removed_duplicate_rows!$A$5:$A$39,MATCH(wins!A3014,removed_duplicate_rows!$A$5:$A$39,0))</f>
        <v>#N/A</v>
      </c>
    </row>
    <row r="3015" spans="1:18" ht="15.75" customHeight="1" x14ac:dyDescent="0.2">
      <c r="A3015" t="s">
        <v>9174</v>
      </c>
      <c r="B3015" t="s">
        <v>9175</v>
      </c>
      <c r="C3015" t="s">
        <v>9176</v>
      </c>
      <c r="D3015" s="10">
        <v>45864</v>
      </c>
      <c r="E3015" t="s">
        <v>4832</v>
      </c>
      <c r="F3015">
        <v>12</v>
      </c>
      <c r="G3015" t="s">
        <v>77</v>
      </c>
      <c r="H3015" t="s">
        <v>95</v>
      </c>
      <c r="I3015" t="s">
        <v>79</v>
      </c>
      <c r="J3015">
        <v>1</v>
      </c>
      <c r="K3015">
        <v>11475</v>
      </c>
      <c r="L3015" t="str">
        <f>IFERROR(INDEX(play_attribution!$B$2:$B$328,MATCH(A3015,play_attribution!$A$2:$A$328,0)),"")</f>
        <v/>
      </c>
      <c r="M3015" t="str">
        <f>VLOOKUP(H3015,seller_roster!$A$2:$B$85,2,FALSE)</f>
        <v>Frankie Ferro</v>
      </c>
      <c r="N3015" t="str">
        <f>VLOOKUP(C3015,accounts!$A$2:$F$9615,2,FALSE)</f>
        <v>Professional Services</v>
      </c>
      <c r="O3015" t="str">
        <f>VLOOKUP(C3015,accounts!$A$2:$F$9615,3,FALSE)</f>
        <v>$1M-$2.5M</v>
      </c>
      <c r="P3015" t="str">
        <f>VLOOKUP(C3015,accounts!$A$2:$F$9615,5,FALSE)</f>
        <v>West</v>
      </c>
      <c r="Q3015" t="b">
        <f t="shared" si="48"/>
        <v>1</v>
      </c>
      <c r="R3015" t="e">
        <f>INDEX(removed_duplicate_rows!$A$5:$A$39,MATCH(wins!A3015,removed_duplicate_rows!$A$5:$A$39,0))</f>
        <v>#N/A</v>
      </c>
    </row>
    <row r="3016" spans="1:18" ht="15.75" customHeight="1" x14ac:dyDescent="0.2">
      <c r="A3016" t="s">
        <v>9177</v>
      </c>
      <c r="B3016" t="s">
        <v>9178</v>
      </c>
      <c r="C3016" t="s">
        <v>9179</v>
      </c>
      <c r="D3016" s="10">
        <v>45864</v>
      </c>
      <c r="E3016" t="s">
        <v>4832</v>
      </c>
      <c r="F3016">
        <v>12</v>
      </c>
      <c r="G3016" t="s">
        <v>77</v>
      </c>
      <c r="H3016" t="s">
        <v>103</v>
      </c>
      <c r="I3016" t="s">
        <v>79</v>
      </c>
      <c r="J3016">
        <v>1</v>
      </c>
      <c r="K3016">
        <v>10154</v>
      </c>
      <c r="L3016" t="str">
        <f>IFERROR(INDEX(play_attribution!$B$2:$B$328,MATCH(A3016,play_attribution!$A$2:$A$328,0)),"")</f>
        <v/>
      </c>
      <c r="M3016" t="str">
        <f>VLOOKUP(H3016,seller_roster!$A$2:$B$85,2,FALSE)</f>
        <v>Jax Reyes</v>
      </c>
      <c r="N3016" t="str">
        <f>VLOOKUP(C3016,accounts!$A$2:$F$9615,2,FALSE)</f>
        <v>Professional Services</v>
      </c>
      <c r="O3016" t="str">
        <f>VLOOKUP(C3016,accounts!$A$2:$F$9615,3,FALSE)</f>
        <v>&lt;$1M</v>
      </c>
      <c r="P3016" t="str">
        <f>VLOOKUP(C3016,accounts!$A$2:$F$9615,5,FALSE)</f>
        <v>East</v>
      </c>
      <c r="Q3016" t="b">
        <f t="shared" si="48"/>
        <v>1</v>
      </c>
      <c r="R3016" t="e">
        <f>INDEX(removed_duplicate_rows!$A$5:$A$39,MATCH(wins!A3016,removed_duplicate_rows!$A$5:$A$39,0))</f>
        <v>#N/A</v>
      </c>
    </row>
    <row r="3017" spans="1:18" ht="15.75" customHeight="1" x14ac:dyDescent="0.2">
      <c r="A3017" t="s">
        <v>9180</v>
      </c>
      <c r="B3017" t="s">
        <v>9181</v>
      </c>
      <c r="C3017" t="s">
        <v>9182</v>
      </c>
      <c r="D3017" s="10">
        <v>45864</v>
      </c>
      <c r="E3017" t="s">
        <v>4832</v>
      </c>
      <c r="F3017">
        <v>12</v>
      </c>
      <c r="G3017" t="s">
        <v>77</v>
      </c>
      <c r="H3017" t="s">
        <v>133</v>
      </c>
      <c r="I3017" t="s">
        <v>79</v>
      </c>
      <c r="J3017">
        <v>1</v>
      </c>
      <c r="K3017">
        <v>7469</v>
      </c>
      <c r="L3017" t="str">
        <f>IFERROR(INDEX(play_attribution!$B$2:$B$328,MATCH(A3017,play_attribution!$A$2:$A$328,0)),"")</f>
        <v/>
      </c>
      <c r="M3017" t="str">
        <f>VLOOKUP(H3017,seller_roster!$A$2:$B$85,2,FALSE)</f>
        <v>Devon Tran</v>
      </c>
      <c r="N3017" t="str">
        <f>VLOOKUP(C3017,accounts!$A$2:$F$9615,2,FALSE)</f>
        <v>Manufacturing</v>
      </c>
      <c r="O3017" t="str">
        <f>VLOOKUP(C3017,accounts!$A$2:$F$9615,3,FALSE)</f>
        <v>$1M-$2.5M</v>
      </c>
      <c r="P3017" t="str">
        <f>VLOOKUP(C3017,accounts!$A$2:$F$9615,5,FALSE)</f>
        <v>East</v>
      </c>
      <c r="Q3017" t="b">
        <f t="shared" si="48"/>
        <v>1</v>
      </c>
      <c r="R3017" t="e">
        <f>INDEX(removed_duplicate_rows!$A$5:$A$39,MATCH(wins!A3017,removed_duplicate_rows!$A$5:$A$39,0))</f>
        <v>#N/A</v>
      </c>
    </row>
    <row r="3018" spans="1:18" ht="15.75" customHeight="1" x14ac:dyDescent="0.2">
      <c r="A3018" t="s">
        <v>9183</v>
      </c>
      <c r="B3018" t="s">
        <v>9184</v>
      </c>
      <c r="C3018" t="s">
        <v>9185</v>
      </c>
      <c r="D3018" s="10">
        <v>45864</v>
      </c>
      <c r="E3018" t="s">
        <v>4832</v>
      </c>
      <c r="F3018">
        <v>12</v>
      </c>
      <c r="G3018" t="s">
        <v>77</v>
      </c>
      <c r="H3018" t="s">
        <v>169</v>
      </c>
      <c r="I3018" t="s">
        <v>79</v>
      </c>
      <c r="J3018">
        <v>1</v>
      </c>
      <c r="K3018">
        <v>13607</v>
      </c>
      <c r="L3018" t="str">
        <f>IFERROR(INDEX(play_attribution!$B$2:$B$328,MATCH(A3018,play_attribution!$A$2:$A$328,0)),"")</f>
        <v/>
      </c>
      <c r="M3018" t="str">
        <f>VLOOKUP(H3018,seller_roster!$A$2:$B$85,2,FALSE)</f>
        <v>Rhea Doyle</v>
      </c>
      <c r="N3018" t="str">
        <f>VLOOKUP(C3018,accounts!$A$2:$F$9615,2,FALSE)</f>
        <v>Construction</v>
      </c>
      <c r="O3018" t="str">
        <f>VLOOKUP(C3018,accounts!$A$2:$F$9615,3,FALSE)</f>
        <v>$2.5M-$5M</v>
      </c>
      <c r="P3018" t="str">
        <f>VLOOKUP(C3018,accounts!$A$2:$F$9615,5,FALSE)</f>
        <v>East</v>
      </c>
      <c r="Q3018" t="b">
        <f t="shared" si="48"/>
        <v>1</v>
      </c>
      <c r="R3018" t="e">
        <f>INDEX(removed_duplicate_rows!$A$5:$A$39,MATCH(wins!A3018,removed_duplicate_rows!$A$5:$A$39,0))</f>
        <v>#N/A</v>
      </c>
    </row>
    <row r="3019" spans="1:18" ht="15.75" customHeight="1" x14ac:dyDescent="0.2">
      <c r="A3019" t="s">
        <v>9186</v>
      </c>
      <c r="B3019" t="s">
        <v>9187</v>
      </c>
      <c r="C3019" t="s">
        <v>9188</v>
      </c>
      <c r="D3019" s="10">
        <v>45864</v>
      </c>
      <c r="E3019" t="s">
        <v>4832</v>
      </c>
      <c r="F3019">
        <v>12</v>
      </c>
      <c r="G3019" t="s">
        <v>77</v>
      </c>
      <c r="H3019" t="s">
        <v>866</v>
      </c>
      <c r="I3019" t="s">
        <v>79</v>
      </c>
      <c r="J3019">
        <v>1</v>
      </c>
      <c r="K3019">
        <v>13063</v>
      </c>
      <c r="L3019" t="str">
        <f>IFERROR(INDEX(play_attribution!$B$2:$B$328,MATCH(A3019,play_attribution!$A$2:$A$328,0)),"")</f>
        <v/>
      </c>
      <c r="M3019" t="str">
        <f>VLOOKUP(H3019,seller_roster!$A$2:$B$85,2,FALSE)</f>
        <v>Kira Novak</v>
      </c>
      <c r="N3019" t="str">
        <f>VLOOKUP(C3019,accounts!$A$2:$F$9615,2,FALSE)</f>
        <v>Wholesale &amp; Distribution</v>
      </c>
      <c r="O3019" t="str">
        <f>VLOOKUP(C3019,accounts!$A$2:$F$9615,3,FALSE)</f>
        <v>$1M-$2.5M</v>
      </c>
      <c r="P3019" t="str">
        <f>VLOOKUP(C3019,accounts!$A$2:$F$9615,5,FALSE)</f>
        <v>East</v>
      </c>
      <c r="Q3019" t="b">
        <f t="shared" si="48"/>
        <v>1</v>
      </c>
      <c r="R3019" t="e">
        <f>INDEX(removed_duplicate_rows!$A$5:$A$39,MATCH(wins!A3019,removed_duplicate_rows!$A$5:$A$39,0))</f>
        <v>#N/A</v>
      </c>
    </row>
    <row r="3020" spans="1:18" ht="15.75" customHeight="1" x14ac:dyDescent="0.2">
      <c r="A3020" t="s">
        <v>9189</v>
      </c>
      <c r="B3020" t="s">
        <v>9190</v>
      </c>
      <c r="C3020" t="s">
        <v>9191</v>
      </c>
      <c r="D3020" s="10">
        <v>45864</v>
      </c>
      <c r="E3020" t="s">
        <v>4832</v>
      </c>
      <c r="F3020">
        <v>12</v>
      </c>
      <c r="G3020" t="s">
        <v>77</v>
      </c>
      <c r="H3020" t="s">
        <v>1230</v>
      </c>
      <c r="I3020" t="s">
        <v>79</v>
      </c>
      <c r="J3020">
        <v>1</v>
      </c>
      <c r="K3020">
        <v>6712</v>
      </c>
      <c r="L3020" t="str">
        <f>IFERROR(INDEX(play_attribution!$B$2:$B$328,MATCH(A3020,play_attribution!$A$2:$A$328,0)),"")</f>
        <v/>
      </c>
      <c r="M3020" t="str">
        <f>VLOOKUP(H3020,seller_roster!$A$2:$B$85,2,FALSE)</f>
        <v>Lennon Doyle</v>
      </c>
      <c r="N3020" t="str">
        <f>VLOOKUP(C3020,accounts!$A$2:$F$9615,2,FALSE)</f>
        <v>Field Services</v>
      </c>
      <c r="O3020" t="str">
        <f>VLOOKUP(C3020,accounts!$A$2:$F$9615,3,FALSE)</f>
        <v>$2.5M-$5M</v>
      </c>
      <c r="P3020" t="str">
        <f>VLOOKUP(C3020,accounts!$A$2:$F$9615,5,FALSE)</f>
        <v>Central</v>
      </c>
      <c r="Q3020" t="b">
        <f t="shared" si="48"/>
        <v>1</v>
      </c>
      <c r="R3020" t="e">
        <f>INDEX(removed_duplicate_rows!$A$5:$A$39,MATCH(wins!A3020,removed_duplicate_rows!$A$5:$A$39,0))</f>
        <v>#N/A</v>
      </c>
    </row>
    <row r="3021" spans="1:18" ht="15.75" customHeight="1" x14ac:dyDescent="0.2">
      <c r="A3021" t="s">
        <v>9192</v>
      </c>
      <c r="B3021" t="s">
        <v>9193</v>
      </c>
      <c r="C3021" t="s">
        <v>9194</v>
      </c>
      <c r="D3021" s="10">
        <v>45864</v>
      </c>
      <c r="E3021" t="s">
        <v>4832</v>
      </c>
      <c r="F3021">
        <v>12</v>
      </c>
      <c r="G3021" t="s">
        <v>77</v>
      </c>
      <c r="H3021" t="s">
        <v>527</v>
      </c>
      <c r="I3021" t="s">
        <v>79</v>
      </c>
      <c r="J3021">
        <v>1</v>
      </c>
      <c r="K3021">
        <v>9666</v>
      </c>
      <c r="L3021" t="str">
        <f>IFERROR(INDEX(play_attribution!$B$2:$B$328,MATCH(A3021,play_attribution!$A$2:$A$328,0)),"")</f>
        <v/>
      </c>
      <c r="M3021" t="str">
        <f>VLOOKUP(H3021,seller_roster!$A$2:$B$85,2,FALSE)</f>
        <v>Nia Mbeki</v>
      </c>
      <c r="N3021" t="str">
        <f>VLOOKUP(C3021,accounts!$A$2:$F$9615,2,FALSE)</f>
        <v>Nonprofit</v>
      </c>
      <c r="O3021" t="str">
        <f>VLOOKUP(C3021,accounts!$A$2:$F$9615,3,FALSE)</f>
        <v>$2.5M-$5M</v>
      </c>
      <c r="P3021" t="str">
        <f>VLOOKUP(C3021,accounts!$A$2:$F$9615,5,FALSE)</f>
        <v>West</v>
      </c>
      <c r="Q3021" t="b">
        <f t="shared" si="48"/>
        <v>1</v>
      </c>
      <c r="R3021" t="e">
        <f>INDEX(removed_duplicate_rows!$A$5:$A$39,MATCH(wins!A3021,removed_duplicate_rows!$A$5:$A$39,0))</f>
        <v>#N/A</v>
      </c>
    </row>
    <row r="3022" spans="1:18" ht="15.75" customHeight="1" x14ac:dyDescent="0.2">
      <c r="A3022" t="s">
        <v>9195</v>
      </c>
      <c r="B3022" t="s">
        <v>9196</v>
      </c>
      <c r="C3022" t="s">
        <v>9197</v>
      </c>
      <c r="D3022" s="10">
        <v>45864</v>
      </c>
      <c r="E3022" t="s">
        <v>4832</v>
      </c>
      <c r="F3022">
        <v>12</v>
      </c>
      <c r="G3022" t="s">
        <v>77</v>
      </c>
      <c r="H3022" t="s">
        <v>866</v>
      </c>
      <c r="I3022" t="s">
        <v>79</v>
      </c>
      <c r="J3022">
        <v>1</v>
      </c>
      <c r="K3022">
        <v>2788</v>
      </c>
      <c r="L3022" t="str">
        <f>IFERROR(INDEX(play_attribution!$B$2:$B$328,MATCH(A3022,play_attribution!$A$2:$A$328,0)),"")</f>
        <v/>
      </c>
      <c r="M3022" t="str">
        <f>VLOOKUP(H3022,seller_roster!$A$2:$B$85,2,FALSE)</f>
        <v>Kira Novak</v>
      </c>
      <c r="N3022" t="str">
        <f>VLOOKUP(C3022,accounts!$A$2:$F$9615,2,FALSE)</f>
        <v>Healthcare Services</v>
      </c>
      <c r="O3022" t="str">
        <f>VLOOKUP(C3022,accounts!$A$2:$F$9615,3,FALSE)</f>
        <v>$2.5M-$5M</v>
      </c>
      <c r="P3022" t="str">
        <f>VLOOKUP(C3022,accounts!$A$2:$F$9615,5,FALSE)</f>
        <v>West</v>
      </c>
      <c r="Q3022" t="b">
        <f t="shared" si="48"/>
        <v>1</v>
      </c>
      <c r="R3022" t="e">
        <f>INDEX(removed_duplicate_rows!$A$5:$A$39,MATCH(wins!A3022,removed_duplicate_rows!$A$5:$A$39,0))</f>
        <v>#N/A</v>
      </c>
    </row>
    <row r="3023" spans="1:18" ht="15.75" customHeight="1" x14ac:dyDescent="0.2">
      <c r="A3023" t="s">
        <v>9198</v>
      </c>
      <c r="B3023" t="s">
        <v>9199</v>
      </c>
      <c r="C3023" t="s">
        <v>9200</v>
      </c>
      <c r="D3023" s="10">
        <v>45864</v>
      </c>
      <c r="E3023" t="s">
        <v>4832</v>
      </c>
      <c r="F3023">
        <v>12</v>
      </c>
      <c r="G3023" t="s">
        <v>77</v>
      </c>
      <c r="H3023" t="s">
        <v>155</v>
      </c>
      <c r="I3023" t="s">
        <v>55</v>
      </c>
      <c r="J3023">
        <v>1</v>
      </c>
      <c r="K3023">
        <v>9194</v>
      </c>
      <c r="L3023" t="str">
        <f>IFERROR(INDEX(play_attribution!$B$2:$B$328,MATCH(A3023,play_attribution!$A$2:$A$328,0)),"")</f>
        <v/>
      </c>
      <c r="M3023" t="str">
        <f>VLOOKUP(H3023,seller_roster!$A$2:$B$85,2,FALSE)</f>
        <v>Indigo Osei</v>
      </c>
      <c r="N3023" t="str">
        <f>VLOOKUP(C3023,accounts!$A$2:$F$9615,2,FALSE)</f>
        <v>Field Services</v>
      </c>
      <c r="O3023" t="str">
        <f>VLOOKUP(C3023,accounts!$A$2:$F$9615,3,FALSE)</f>
        <v>$5M-$10M</v>
      </c>
      <c r="P3023" t="str">
        <f>VLOOKUP(C3023,accounts!$A$2:$F$9615,5,FALSE)</f>
        <v>East</v>
      </c>
      <c r="Q3023" t="b">
        <f t="shared" si="48"/>
        <v>1</v>
      </c>
      <c r="R3023" t="e">
        <f>INDEX(removed_duplicate_rows!$A$5:$A$39,MATCH(wins!A3023,removed_duplicate_rows!$A$5:$A$39,0))</f>
        <v>#N/A</v>
      </c>
    </row>
    <row r="3024" spans="1:18" ht="15.75" customHeight="1" x14ac:dyDescent="0.2">
      <c r="A3024" t="s">
        <v>9201</v>
      </c>
      <c r="B3024" t="s">
        <v>9202</v>
      </c>
      <c r="C3024" t="s">
        <v>9203</v>
      </c>
      <c r="D3024" s="10">
        <v>45864</v>
      </c>
      <c r="E3024" t="s">
        <v>4832</v>
      </c>
      <c r="F3024">
        <v>12</v>
      </c>
      <c r="G3024" t="s">
        <v>77</v>
      </c>
      <c r="H3024" t="s">
        <v>159</v>
      </c>
      <c r="I3024" t="s">
        <v>79</v>
      </c>
      <c r="J3024">
        <v>1</v>
      </c>
      <c r="K3024">
        <v>4775</v>
      </c>
      <c r="L3024" t="str">
        <f>IFERROR(INDEX(play_attribution!$B$2:$B$328,MATCH(A3024,play_attribution!$A$2:$A$328,0)),"")</f>
        <v/>
      </c>
      <c r="M3024" t="str">
        <f>VLOOKUP(H3024,seller_roster!$A$2:$B$85,2,FALSE)</f>
        <v>Kai Bianchi</v>
      </c>
      <c r="N3024" t="str">
        <f>VLOOKUP(C3024,accounts!$A$2:$F$9615,2,FALSE)</f>
        <v>Wholesale &amp; Distribution</v>
      </c>
      <c r="O3024" t="str">
        <f>VLOOKUP(C3024,accounts!$A$2:$F$9615,3,FALSE)</f>
        <v>$2.5M-$5M</v>
      </c>
      <c r="P3024" t="str">
        <f>VLOOKUP(C3024,accounts!$A$2:$F$9615,5,FALSE)</f>
        <v>West</v>
      </c>
      <c r="Q3024" t="b">
        <f t="shared" si="48"/>
        <v>1</v>
      </c>
      <c r="R3024" t="e">
        <f>INDEX(removed_duplicate_rows!$A$5:$A$39,MATCH(wins!A3024,removed_duplicate_rows!$A$5:$A$39,0))</f>
        <v>#N/A</v>
      </c>
    </row>
    <row r="3025" spans="1:18" ht="15.75" customHeight="1" x14ac:dyDescent="0.2">
      <c r="A3025" t="s">
        <v>9204</v>
      </c>
      <c r="B3025" t="s">
        <v>9205</v>
      </c>
      <c r="C3025" t="s">
        <v>9206</v>
      </c>
      <c r="D3025" s="10">
        <v>45864</v>
      </c>
      <c r="E3025" t="s">
        <v>4832</v>
      </c>
      <c r="F3025">
        <v>12</v>
      </c>
      <c r="G3025" t="s">
        <v>273</v>
      </c>
      <c r="H3025" t="s">
        <v>1098</v>
      </c>
      <c r="I3025" t="s">
        <v>79</v>
      </c>
      <c r="J3025">
        <v>1</v>
      </c>
      <c r="K3025">
        <v>9460</v>
      </c>
      <c r="L3025" t="str">
        <f>IFERROR(INDEX(play_attribution!$B$2:$B$328,MATCH(A3025,play_attribution!$A$2:$A$328,0)),"")</f>
        <v/>
      </c>
      <c r="M3025" t="str">
        <f>VLOOKUP(H3025,seller_roster!$A$2:$B$85,2,FALSE)</f>
        <v>Yael Okafor</v>
      </c>
      <c r="N3025" t="str">
        <f>VLOOKUP(C3025,accounts!$A$2:$F$9615,2,FALSE)</f>
        <v>Wholesale &amp; Distribution</v>
      </c>
      <c r="O3025" t="str">
        <f>VLOOKUP(C3025,accounts!$A$2:$F$9615,3,FALSE)</f>
        <v>$5M-$10M</v>
      </c>
      <c r="P3025" t="str">
        <f>VLOOKUP(C3025,accounts!$A$2:$F$9615,5,FALSE)</f>
        <v>West</v>
      </c>
      <c r="Q3025" t="b">
        <f t="shared" si="48"/>
        <v>1</v>
      </c>
      <c r="R3025" t="e">
        <f>INDEX(removed_duplicate_rows!$A$5:$A$39,MATCH(wins!A3025,removed_duplicate_rows!$A$5:$A$39,0))</f>
        <v>#N/A</v>
      </c>
    </row>
    <row r="3026" spans="1:18" ht="15.75" customHeight="1" x14ac:dyDescent="0.2">
      <c r="A3026" t="s">
        <v>9207</v>
      </c>
      <c r="B3026" t="s">
        <v>9208</v>
      </c>
      <c r="C3026" t="s">
        <v>9209</v>
      </c>
      <c r="D3026" s="10">
        <v>45864</v>
      </c>
      <c r="E3026" t="s">
        <v>4832</v>
      </c>
      <c r="F3026">
        <v>12</v>
      </c>
      <c r="G3026" t="s">
        <v>273</v>
      </c>
      <c r="H3026" t="s">
        <v>274</v>
      </c>
      <c r="I3026" t="s">
        <v>79</v>
      </c>
      <c r="J3026">
        <v>1</v>
      </c>
      <c r="K3026">
        <v>10354</v>
      </c>
      <c r="L3026" t="str">
        <f>IFERROR(INDEX(play_attribution!$B$2:$B$328,MATCH(A3026,play_attribution!$A$2:$A$328,0)),"")</f>
        <v/>
      </c>
      <c r="M3026" t="str">
        <f>VLOOKUP(H3026,seller_roster!$A$2:$B$85,2,FALSE)</f>
        <v>Shiloh Petrov</v>
      </c>
      <c r="N3026" t="str">
        <f>VLOOKUP(C3026,accounts!$A$2:$F$9615,2,FALSE)</f>
        <v>Field Services</v>
      </c>
      <c r="O3026" t="str">
        <f>VLOOKUP(C3026,accounts!$A$2:$F$9615,3,FALSE)</f>
        <v>$2.5M-$5M</v>
      </c>
      <c r="P3026" t="str">
        <f>VLOOKUP(C3026,accounts!$A$2:$F$9615,5,FALSE)</f>
        <v>Central</v>
      </c>
      <c r="Q3026" t="b">
        <f t="shared" si="48"/>
        <v>1</v>
      </c>
      <c r="R3026" t="e">
        <f>INDEX(removed_duplicate_rows!$A$5:$A$39,MATCH(wins!A3026,removed_duplicate_rows!$A$5:$A$39,0))</f>
        <v>#N/A</v>
      </c>
    </row>
    <row r="3027" spans="1:18" ht="15.75" customHeight="1" x14ac:dyDescent="0.2">
      <c r="A3027" t="s">
        <v>9210</v>
      </c>
      <c r="B3027" t="s">
        <v>9211</v>
      </c>
      <c r="C3027" t="s">
        <v>9212</v>
      </c>
      <c r="D3027" s="10">
        <v>45864</v>
      </c>
      <c r="E3027" t="s">
        <v>4832</v>
      </c>
      <c r="F3027">
        <v>12</v>
      </c>
      <c r="G3027" t="s">
        <v>273</v>
      </c>
      <c r="H3027" t="s">
        <v>680</v>
      </c>
      <c r="I3027" t="s">
        <v>79</v>
      </c>
      <c r="J3027">
        <v>1</v>
      </c>
      <c r="K3027">
        <v>17094</v>
      </c>
      <c r="L3027" t="str">
        <f>IFERROR(INDEX(play_attribution!$B$2:$B$328,MATCH(A3027,play_attribution!$A$2:$A$328,0)),"")</f>
        <v/>
      </c>
      <c r="M3027" t="str">
        <f>VLOOKUP(H3027,seller_roster!$A$2:$B$85,2,FALSE)</f>
        <v>Tatum Ruiz</v>
      </c>
      <c r="N3027" t="str">
        <f>VLOOKUP(C3027,accounts!$A$2:$F$9615,2,FALSE)</f>
        <v>Retail Multi-Location</v>
      </c>
      <c r="O3027" t="str">
        <f>VLOOKUP(C3027,accounts!$A$2:$F$9615,3,FALSE)</f>
        <v>$2.5M-$5M</v>
      </c>
      <c r="P3027" t="str">
        <f>VLOOKUP(C3027,accounts!$A$2:$F$9615,5,FALSE)</f>
        <v>East</v>
      </c>
      <c r="Q3027" t="b">
        <f t="shared" si="48"/>
        <v>1</v>
      </c>
      <c r="R3027" t="e">
        <f>INDEX(removed_duplicate_rows!$A$5:$A$39,MATCH(wins!A3027,removed_duplicate_rows!$A$5:$A$39,0))</f>
        <v>#N/A</v>
      </c>
    </row>
    <row r="3028" spans="1:18" ht="15.75" customHeight="1" x14ac:dyDescent="0.2">
      <c r="A3028" t="s">
        <v>9213</v>
      </c>
      <c r="B3028" t="s">
        <v>9214</v>
      </c>
      <c r="C3028" t="s">
        <v>9215</v>
      </c>
      <c r="D3028" s="10">
        <v>45864</v>
      </c>
      <c r="E3028" t="s">
        <v>4832</v>
      </c>
      <c r="F3028">
        <v>12</v>
      </c>
      <c r="G3028" t="s">
        <v>273</v>
      </c>
      <c r="H3028" t="s">
        <v>670</v>
      </c>
      <c r="I3028" t="s">
        <v>79</v>
      </c>
      <c r="J3028">
        <v>1</v>
      </c>
      <c r="K3028">
        <v>8587</v>
      </c>
      <c r="L3028" t="str">
        <f>IFERROR(INDEX(play_attribution!$B$2:$B$328,MATCH(A3028,play_attribution!$A$2:$A$328,0)),"")</f>
        <v/>
      </c>
      <c r="M3028" t="str">
        <f>VLOOKUP(H3028,seller_roster!$A$2:$B$85,2,FALSE)</f>
        <v>True Kowalski</v>
      </c>
      <c r="N3028" t="str">
        <f>VLOOKUP(C3028,accounts!$A$2:$F$9615,2,FALSE)</f>
        <v>Professional Services</v>
      </c>
      <c r="O3028" t="str">
        <f>VLOOKUP(C3028,accounts!$A$2:$F$9615,3,FALSE)</f>
        <v>$2.5M-$5M</v>
      </c>
      <c r="P3028" t="str">
        <f>VLOOKUP(C3028,accounts!$A$2:$F$9615,5,FALSE)</f>
        <v>East</v>
      </c>
      <c r="Q3028" t="b">
        <f t="shared" si="48"/>
        <v>1</v>
      </c>
      <c r="R3028" t="e">
        <f>INDEX(removed_duplicate_rows!$A$5:$A$39,MATCH(wins!A3028,removed_duplicate_rows!$A$5:$A$39,0))</f>
        <v>#N/A</v>
      </c>
    </row>
    <row r="3029" spans="1:18" ht="15.75" customHeight="1" x14ac:dyDescent="0.2">
      <c r="A3029" t="s">
        <v>9216</v>
      </c>
      <c r="B3029" t="s">
        <v>9217</v>
      </c>
      <c r="C3029" t="s">
        <v>9218</v>
      </c>
      <c r="D3029" s="10">
        <v>45864</v>
      </c>
      <c r="E3029" t="s">
        <v>4832</v>
      </c>
      <c r="F3029">
        <v>12</v>
      </c>
      <c r="G3029" t="s">
        <v>273</v>
      </c>
      <c r="H3029" t="s">
        <v>323</v>
      </c>
      <c r="I3029" t="s">
        <v>79</v>
      </c>
      <c r="J3029">
        <v>1</v>
      </c>
      <c r="K3029">
        <v>9569</v>
      </c>
      <c r="L3029" t="str">
        <f>IFERROR(INDEX(play_attribution!$B$2:$B$328,MATCH(A3029,play_attribution!$A$2:$A$328,0)),"")</f>
        <v/>
      </c>
      <c r="M3029" t="str">
        <f>VLOOKUP(H3029,seller_roster!$A$2:$B$85,2,FALSE)</f>
        <v>Finley Kowalski</v>
      </c>
      <c r="N3029" t="str">
        <f>VLOOKUP(C3029,accounts!$A$2:$F$9615,2,FALSE)</f>
        <v>Logistics</v>
      </c>
      <c r="O3029" t="str">
        <f>VLOOKUP(C3029,accounts!$A$2:$F$9615,3,FALSE)</f>
        <v>$5M-$10M</v>
      </c>
      <c r="P3029" t="str">
        <f>VLOOKUP(C3029,accounts!$A$2:$F$9615,5,FALSE)</f>
        <v>West</v>
      </c>
      <c r="Q3029" t="b">
        <f t="shared" si="48"/>
        <v>1</v>
      </c>
      <c r="R3029" t="e">
        <f>INDEX(removed_duplicate_rows!$A$5:$A$39,MATCH(wins!A3029,removed_duplicate_rows!$A$5:$A$39,0))</f>
        <v>#N/A</v>
      </c>
    </row>
    <row r="3030" spans="1:18" ht="15.75" customHeight="1" x14ac:dyDescent="0.2">
      <c r="A3030" t="s">
        <v>9219</v>
      </c>
      <c r="B3030" t="s">
        <v>9220</v>
      </c>
      <c r="C3030" t="s">
        <v>9221</v>
      </c>
      <c r="D3030" s="10">
        <v>45864</v>
      </c>
      <c r="E3030" t="s">
        <v>4832</v>
      </c>
      <c r="F3030">
        <v>12</v>
      </c>
      <c r="G3030" t="s">
        <v>273</v>
      </c>
      <c r="H3030" t="s">
        <v>289</v>
      </c>
      <c r="I3030" t="s">
        <v>79</v>
      </c>
      <c r="J3030">
        <v>1</v>
      </c>
      <c r="K3030">
        <v>5728</v>
      </c>
      <c r="L3030" t="str">
        <f>IFERROR(INDEX(play_attribution!$B$2:$B$328,MATCH(A3030,play_attribution!$A$2:$A$328,0)),"")</f>
        <v/>
      </c>
      <c r="M3030" t="str">
        <f>VLOOKUP(H3030,seller_roster!$A$2:$B$85,2,FALSE)</f>
        <v>Skyler Okafor</v>
      </c>
      <c r="N3030" t="str">
        <f>VLOOKUP(C3030,accounts!$A$2:$F$9615,2,FALSE)</f>
        <v>Manufacturing</v>
      </c>
      <c r="O3030" t="str">
        <f>VLOOKUP(C3030,accounts!$A$2:$F$9615,3,FALSE)</f>
        <v>&gt;$10M</v>
      </c>
      <c r="P3030" t="str">
        <f>VLOOKUP(C3030,accounts!$A$2:$F$9615,5,FALSE)</f>
        <v>Central</v>
      </c>
      <c r="Q3030" t="b">
        <f t="shared" si="48"/>
        <v>1</v>
      </c>
      <c r="R3030" t="e">
        <f>INDEX(removed_duplicate_rows!$A$5:$A$39,MATCH(wins!A3030,removed_duplicate_rows!$A$5:$A$39,0))</f>
        <v>#N/A</v>
      </c>
    </row>
    <row r="3031" spans="1:18" ht="15.75" customHeight="1" x14ac:dyDescent="0.2">
      <c r="A3031" t="s">
        <v>9222</v>
      </c>
      <c r="B3031" t="s">
        <v>9223</v>
      </c>
      <c r="C3031" t="s">
        <v>9224</v>
      </c>
      <c r="D3031" s="10">
        <v>45864</v>
      </c>
      <c r="E3031" t="s">
        <v>4832</v>
      </c>
      <c r="F3031">
        <v>12</v>
      </c>
      <c r="G3031" t="s">
        <v>273</v>
      </c>
      <c r="H3031" t="s">
        <v>1098</v>
      </c>
      <c r="I3031" t="s">
        <v>79</v>
      </c>
      <c r="J3031">
        <v>1</v>
      </c>
      <c r="K3031">
        <v>11460</v>
      </c>
      <c r="L3031" t="str">
        <f>IFERROR(INDEX(play_attribution!$B$2:$B$328,MATCH(A3031,play_attribution!$A$2:$A$328,0)),"")</f>
        <v/>
      </c>
      <c r="M3031" t="str">
        <f>VLOOKUP(H3031,seller_roster!$A$2:$B$85,2,FALSE)</f>
        <v>Yael Okafor</v>
      </c>
      <c r="N3031" t="str">
        <f>VLOOKUP(C3031,accounts!$A$2:$F$9615,2,FALSE)</f>
        <v>Manufacturing</v>
      </c>
      <c r="O3031" t="str">
        <f>VLOOKUP(C3031,accounts!$A$2:$F$9615,3,FALSE)</f>
        <v>$5M-$10M</v>
      </c>
      <c r="P3031" t="str">
        <f>VLOOKUP(C3031,accounts!$A$2:$F$9615,5,FALSE)</f>
        <v>East</v>
      </c>
      <c r="Q3031" t="b">
        <f t="shared" si="48"/>
        <v>1</v>
      </c>
      <c r="R3031" t="e">
        <f>INDEX(removed_duplicate_rows!$A$5:$A$39,MATCH(wins!A3031,removed_duplicate_rows!$A$5:$A$39,0))</f>
        <v>#N/A</v>
      </c>
    </row>
    <row r="3032" spans="1:18" ht="15.75" customHeight="1" x14ac:dyDescent="0.2">
      <c r="A3032" t="s">
        <v>9225</v>
      </c>
      <c r="B3032" t="s">
        <v>9226</v>
      </c>
      <c r="C3032" t="s">
        <v>9227</v>
      </c>
      <c r="D3032" s="10">
        <v>45864</v>
      </c>
      <c r="E3032" t="s">
        <v>4832</v>
      </c>
      <c r="F3032">
        <v>12</v>
      </c>
      <c r="G3032" t="s">
        <v>273</v>
      </c>
      <c r="H3032" t="s">
        <v>670</v>
      </c>
      <c r="I3032" t="s">
        <v>55</v>
      </c>
      <c r="J3032">
        <v>1</v>
      </c>
      <c r="K3032">
        <v>9512</v>
      </c>
      <c r="L3032" t="str">
        <f>IFERROR(INDEX(play_attribution!$B$2:$B$328,MATCH(A3032,play_attribution!$A$2:$A$328,0)),"")</f>
        <v/>
      </c>
      <c r="M3032" t="str">
        <f>VLOOKUP(H3032,seller_roster!$A$2:$B$85,2,FALSE)</f>
        <v>True Kowalski</v>
      </c>
      <c r="N3032" t="str">
        <f>VLOOKUP(C3032,accounts!$A$2:$F$9615,2,FALSE)</f>
        <v>Retail Multi-Location</v>
      </c>
      <c r="O3032" t="str">
        <f>VLOOKUP(C3032,accounts!$A$2:$F$9615,3,FALSE)</f>
        <v>$2.5M-$5M</v>
      </c>
      <c r="P3032" t="str">
        <f>VLOOKUP(C3032,accounts!$A$2:$F$9615,5,FALSE)</f>
        <v>West</v>
      </c>
      <c r="Q3032" t="b">
        <f t="shared" si="48"/>
        <v>1</v>
      </c>
      <c r="R3032" t="e">
        <f>INDEX(removed_duplicate_rows!$A$5:$A$39,MATCH(wins!A3032,removed_duplicate_rows!$A$5:$A$39,0))</f>
        <v>#N/A</v>
      </c>
    </row>
    <row r="3033" spans="1:18" ht="15.75" customHeight="1" x14ac:dyDescent="0.2">
      <c r="A3033" t="s">
        <v>9228</v>
      </c>
      <c r="B3033" t="s">
        <v>9229</v>
      </c>
      <c r="C3033" t="s">
        <v>9230</v>
      </c>
      <c r="D3033" s="10">
        <v>45864</v>
      </c>
      <c r="E3033" t="s">
        <v>4832</v>
      </c>
      <c r="F3033">
        <v>12</v>
      </c>
      <c r="G3033" t="s">
        <v>273</v>
      </c>
      <c r="H3033" t="s">
        <v>717</v>
      </c>
      <c r="I3033" t="s">
        <v>79</v>
      </c>
      <c r="J3033">
        <v>1</v>
      </c>
      <c r="K3033">
        <v>9977</v>
      </c>
      <c r="L3033" t="str">
        <f>IFERROR(INDEX(play_attribution!$B$2:$B$328,MATCH(A3033,play_attribution!$A$2:$A$328,0)),"")</f>
        <v/>
      </c>
      <c r="M3033" t="str">
        <f>VLOOKUP(H3033,seller_roster!$A$2:$B$85,2,FALSE)</f>
        <v>Corey Novak</v>
      </c>
      <c r="N3033" t="str">
        <f>VLOOKUP(C3033,accounts!$A$2:$F$9615,2,FALSE)</f>
        <v>Healthcare Services</v>
      </c>
      <c r="O3033" t="str">
        <f>VLOOKUP(C3033,accounts!$A$2:$F$9615,3,FALSE)</f>
        <v>$2.5M-$5M</v>
      </c>
      <c r="P3033" t="str">
        <f>VLOOKUP(C3033,accounts!$A$2:$F$9615,5,FALSE)</f>
        <v>Central</v>
      </c>
      <c r="Q3033" t="b">
        <f t="shared" si="48"/>
        <v>1</v>
      </c>
      <c r="R3033" t="e">
        <f>INDEX(removed_duplicate_rows!$A$5:$A$39,MATCH(wins!A3033,removed_duplicate_rows!$A$5:$A$39,0))</f>
        <v>#N/A</v>
      </c>
    </row>
    <row r="3034" spans="1:18" ht="15.75" customHeight="1" x14ac:dyDescent="0.2">
      <c r="A3034" t="s">
        <v>9231</v>
      </c>
      <c r="B3034" t="s">
        <v>9232</v>
      </c>
      <c r="C3034" t="s">
        <v>9233</v>
      </c>
      <c r="D3034" s="10">
        <v>45864</v>
      </c>
      <c r="E3034" t="s">
        <v>4832</v>
      </c>
      <c r="F3034">
        <v>12</v>
      </c>
      <c r="G3034" t="s">
        <v>273</v>
      </c>
      <c r="H3034" t="s">
        <v>755</v>
      </c>
      <c r="I3034" t="s">
        <v>79</v>
      </c>
      <c r="J3034">
        <v>1</v>
      </c>
      <c r="K3034">
        <v>9712</v>
      </c>
      <c r="L3034" t="str">
        <f>IFERROR(INDEX(play_attribution!$B$2:$B$328,MATCH(A3034,play_attribution!$A$2:$A$328,0)),"")</f>
        <v/>
      </c>
      <c r="M3034" t="str">
        <f>VLOOKUP(H3034,seller_roster!$A$2:$B$85,2,FALSE)</f>
        <v>Jesse Silva</v>
      </c>
      <c r="N3034" t="str">
        <f>VLOOKUP(C3034,accounts!$A$2:$F$9615,2,FALSE)</f>
        <v>Hospitality Group</v>
      </c>
      <c r="O3034" t="str">
        <f>VLOOKUP(C3034,accounts!$A$2:$F$9615,3,FALSE)</f>
        <v>$2.5M-$5M</v>
      </c>
      <c r="P3034" t="str">
        <f>VLOOKUP(C3034,accounts!$A$2:$F$9615,5,FALSE)</f>
        <v>West</v>
      </c>
      <c r="Q3034" t="b">
        <f t="shared" si="48"/>
        <v>1</v>
      </c>
      <c r="R3034" t="e">
        <f>INDEX(removed_duplicate_rows!$A$5:$A$39,MATCH(wins!A3034,removed_duplicate_rows!$A$5:$A$39,0))</f>
        <v>#N/A</v>
      </c>
    </row>
    <row r="3035" spans="1:18" ht="15.75" customHeight="1" x14ac:dyDescent="0.2">
      <c r="A3035" t="s">
        <v>9234</v>
      </c>
      <c r="B3035" t="s">
        <v>9235</v>
      </c>
      <c r="C3035" t="s">
        <v>9236</v>
      </c>
      <c r="D3035" s="10">
        <v>45864</v>
      </c>
      <c r="E3035" t="s">
        <v>4832</v>
      </c>
      <c r="F3035">
        <v>12</v>
      </c>
      <c r="G3035" t="s">
        <v>273</v>
      </c>
      <c r="H3035" t="s">
        <v>312</v>
      </c>
      <c r="I3035" t="s">
        <v>79</v>
      </c>
      <c r="J3035">
        <v>1</v>
      </c>
      <c r="K3035">
        <v>11024</v>
      </c>
      <c r="L3035" t="str">
        <f>IFERROR(INDEX(play_attribution!$B$2:$B$328,MATCH(A3035,play_attribution!$A$2:$A$328,0)),"")</f>
        <v/>
      </c>
      <c r="M3035" t="str">
        <f>VLOOKUP(H3035,seller_roster!$A$2:$B$85,2,FALSE)</f>
        <v>Tatum Osei</v>
      </c>
      <c r="N3035" t="str">
        <f>VLOOKUP(C3035,accounts!$A$2:$F$9615,2,FALSE)</f>
        <v>Professional Services</v>
      </c>
      <c r="O3035" t="str">
        <f>VLOOKUP(C3035,accounts!$A$2:$F$9615,3,FALSE)</f>
        <v>$2.5M-$5M</v>
      </c>
      <c r="P3035" t="str">
        <f>VLOOKUP(C3035,accounts!$A$2:$F$9615,5,FALSE)</f>
        <v>West</v>
      </c>
      <c r="Q3035" t="b">
        <f t="shared" si="48"/>
        <v>1</v>
      </c>
      <c r="R3035" t="e">
        <f>INDEX(removed_duplicate_rows!$A$5:$A$39,MATCH(wins!A3035,removed_duplicate_rows!$A$5:$A$39,0))</f>
        <v>#N/A</v>
      </c>
    </row>
    <row r="3036" spans="1:18" ht="15.75" customHeight="1" x14ac:dyDescent="0.2">
      <c r="A3036" t="s">
        <v>9237</v>
      </c>
      <c r="B3036" t="s">
        <v>9238</v>
      </c>
      <c r="C3036" t="s">
        <v>9239</v>
      </c>
      <c r="D3036" s="10">
        <v>45864</v>
      </c>
      <c r="E3036" t="s">
        <v>4832</v>
      </c>
      <c r="F3036">
        <v>12</v>
      </c>
      <c r="G3036" t="s">
        <v>273</v>
      </c>
      <c r="H3036" t="s">
        <v>337</v>
      </c>
      <c r="I3036" t="s">
        <v>55</v>
      </c>
      <c r="J3036">
        <v>1</v>
      </c>
      <c r="K3036">
        <v>8467</v>
      </c>
      <c r="L3036" t="str">
        <f>IFERROR(INDEX(play_attribution!$B$2:$B$328,MATCH(A3036,play_attribution!$A$2:$A$328,0)),"")</f>
        <v/>
      </c>
      <c r="M3036" t="str">
        <f>VLOOKUP(H3036,seller_roster!$A$2:$B$85,2,FALSE)</f>
        <v>Flor Bianchi</v>
      </c>
      <c r="N3036" t="str">
        <f>VLOOKUP(C3036,accounts!$A$2:$F$9615,2,FALSE)</f>
        <v>Professional Services</v>
      </c>
      <c r="O3036" t="str">
        <f>VLOOKUP(C3036,accounts!$A$2:$F$9615,3,FALSE)</f>
        <v>$5M-$10M</v>
      </c>
      <c r="P3036" t="str">
        <f>VLOOKUP(C3036,accounts!$A$2:$F$9615,5,FALSE)</f>
        <v>Central</v>
      </c>
      <c r="Q3036" t="b">
        <f t="shared" si="48"/>
        <v>1</v>
      </c>
      <c r="R3036" t="e">
        <f>INDEX(removed_duplicate_rows!$A$5:$A$39,MATCH(wins!A3036,removed_duplicate_rows!$A$5:$A$39,0))</f>
        <v>#N/A</v>
      </c>
    </row>
    <row r="3037" spans="1:18" ht="15.75" customHeight="1" x14ac:dyDescent="0.2">
      <c r="A3037" t="s">
        <v>9240</v>
      </c>
      <c r="B3037" t="s">
        <v>9241</v>
      </c>
      <c r="C3037" t="s">
        <v>9242</v>
      </c>
      <c r="D3037" s="10">
        <v>45864</v>
      </c>
      <c r="E3037" t="s">
        <v>4832</v>
      </c>
      <c r="F3037">
        <v>12</v>
      </c>
      <c r="G3037" t="s">
        <v>273</v>
      </c>
      <c r="H3037" t="s">
        <v>308</v>
      </c>
      <c r="I3037" t="s">
        <v>79</v>
      </c>
      <c r="J3037">
        <v>1</v>
      </c>
      <c r="K3037">
        <v>12636</v>
      </c>
      <c r="L3037" t="str">
        <f>IFERROR(INDEX(play_attribution!$B$2:$B$328,MATCH(A3037,play_attribution!$A$2:$A$328,0)),"")</f>
        <v/>
      </c>
      <c r="M3037" t="str">
        <f>VLOOKUP(H3037,seller_roster!$A$2:$B$85,2,FALSE)</f>
        <v>Blake Ruiz</v>
      </c>
      <c r="N3037" t="str">
        <f>VLOOKUP(C3037,accounts!$A$2:$F$9615,2,FALSE)</f>
        <v>Logistics</v>
      </c>
      <c r="O3037" t="str">
        <f>VLOOKUP(C3037,accounts!$A$2:$F$9615,3,FALSE)</f>
        <v>$5M-$10M</v>
      </c>
      <c r="P3037" t="str">
        <f>VLOOKUP(C3037,accounts!$A$2:$F$9615,5,FALSE)</f>
        <v>West</v>
      </c>
      <c r="Q3037" t="b">
        <f t="shared" si="48"/>
        <v>1</v>
      </c>
      <c r="R3037" t="e">
        <f>INDEX(removed_duplicate_rows!$A$5:$A$39,MATCH(wins!A3037,removed_duplicate_rows!$A$5:$A$39,0))</f>
        <v>#N/A</v>
      </c>
    </row>
    <row r="3038" spans="1:18" ht="15.75" customHeight="1" x14ac:dyDescent="0.2">
      <c r="A3038" t="s">
        <v>9243</v>
      </c>
      <c r="B3038" t="s">
        <v>9244</v>
      </c>
      <c r="C3038" t="s">
        <v>9245</v>
      </c>
      <c r="D3038" s="10">
        <v>45864</v>
      </c>
      <c r="E3038" t="s">
        <v>4832</v>
      </c>
      <c r="F3038">
        <v>12</v>
      </c>
      <c r="G3038" t="s">
        <v>273</v>
      </c>
      <c r="H3038" t="s">
        <v>367</v>
      </c>
      <c r="I3038" t="s">
        <v>79</v>
      </c>
      <c r="J3038">
        <v>1</v>
      </c>
      <c r="K3038">
        <v>8223</v>
      </c>
      <c r="L3038" t="str">
        <f>IFERROR(INDEX(play_attribution!$B$2:$B$328,MATCH(A3038,play_attribution!$A$2:$A$328,0)),"")</f>
        <v/>
      </c>
      <c r="M3038" t="str">
        <f>VLOOKUP(H3038,seller_roster!$A$2:$B$85,2,FALSE)</f>
        <v>Zion Ito</v>
      </c>
      <c r="N3038" t="str">
        <f>VLOOKUP(C3038,accounts!$A$2:$F$9615,2,FALSE)</f>
        <v>Healthcare Services</v>
      </c>
      <c r="O3038" t="str">
        <f>VLOOKUP(C3038,accounts!$A$2:$F$9615,3,FALSE)</f>
        <v>&gt;$10M</v>
      </c>
      <c r="P3038" t="str">
        <f>VLOOKUP(C3038,accounts!$A$2:$F$9615,5,FALSE)</f>
        <v>West</v>
      </c>
      <c r="Q3038" t="b">
        <f t="shared" si="48"/>
        <v>1</v>
      </c>
      <c r="R3038" t="e">
        <f>INDEX(removed_duplicate_rows!$A$5:$A$39,MATCH(wins!A3038,removed_duplicate_rows!$A$5:$A$39,0))</f>
        <v>#N/A</v>
      </c>
    </row>
    <row r="3039" spans="1:18" ht="15.75" customHeight="1" x14ac:dyDescent="0.2">
      <c r="A3039" t="s">
        <v>9246</v>
      </c>
      <c r="B3039" t="s">
        <v>9247</v>
      </c>
      <c r="C3039" t="s">
        <v>9248</v>
      </c>
      <c r="D3039" s="10">
        <v>45864</v>
      </c>
      <c r="E3039" t="s">
        <v>4832</v>
      </c>
      <c r="F3039">
        <v>12</v>
      </c>
      <c r="G3039" t="s">
        <v>273</v>
      </c>
      <c r="H3039" t="s">
        <v>327</v>
      </c>
      <c r="I3039" t="s">
        <v>79</v>
      </c>
      <c r="J3039">
        <v>1</v>
      </c>
      <c r="K3039">
        <v>12174</v>
      </c>
      <c r="L3039" t="str">
        <f>IFERROR(INDEX(play_attribution!$B$2:$B$328,MATCH(A3039,play_attribution!$A$2:$A$328,0)),"")</f>
        <v/>
      </c>
      <c r="M3039" t="str">
        <f>VLOOKUP(H3039,seller_roster!$A$2:$B$85,2,FALSE)</f>
        <v>Frankie Lindqvist</v>
      </c>
      <c r="N3039" t="str">
        <f>VLOOKUP(C3039,accounts!$A$2:$F$9615,2,FALSE)</f>
        <v>Logistics</v>
      </c>
      <c r="O3039" t="str">
        <f>VLOOKUP(C3039,accounts!$A$2:$F$9615,3,FALSE)</f>
        <v>&lt;$1M</v>
      </c>
      <c r="P3039" t="str">
        <f>VLOOKUP(C3039,accounts!$A$2:$F$9615,5,FALSE)</f>
        <v>West</v>
      </c>
      <c r="Q3039" t="b">
        <f t="shared" si="48"/>
        <v>1</v>
      </c>
      <c r="R3039" t="e">
        <f>INDEX(removed_duplicate_rows!$A$5:$A$39,MATCH(wins!A3039,removed_duplicate_rows!$A$5:$A$39,0))</f>
        <v>#N/A</v>
      </c>
    </row>
    <row r="3040" spans="1:18" ht="15.75" customHeight="1" x14ac:dyDescent="0.2">
      <c r="A3040" t="s">
        <v>9249</v>
      </c>
      <c r="B3040" t="s">
        <v>9250</v>
      </c>
      <c r="C3040" t="s">
        <v>9251</v>
      </c>
      <c r="D3040" s="10">
        <v>45864</v>
      </c>
      <c r="E3040" t="s">
        <v>4832</v>
      </c>
      <c r="F3040">
        <v>12</v>
      </c>
      <c r="G3040" t="s">
        <v>273</v>
      </c>
      <c r="H3040" t="s">
        <v>344</v>
      </c>
      <c r="I3040" t="s">
        <v>79</v>
      </c>
      <c r="J3040">
        <v>1</v>
      </c>
      <c r="K3040">
        <v>11334</v>
      </c>
      <c r="L3040" t="str">
        <f>IFERROR(INDEX(play_attribution!$B$2:$B$328,MATCH(A3040,play_attribution!$A$2:$A$328,0)),"")</f>
        <v/>
      </c>
      <c r="M3040" t="str">
        <f>VLOOKUP(H3040,seller_roster!$A$2:$B$85,2,FALSE)</f>
        <v>Wren Kowalski</v>
      </c>
      <c r="N3040" t="str">
        <f>VLOOKUP(C3040,accounts!$A$2:$F$9615,2,FALSE)</f>
        <v>Healthcare Services</v>
      </c>
      <c r="O3040" t="str">
        <f>VLOOKUP(C3040,accounts!$A$2:$F$9615,3,FALSE)</f>
        <v>$2.5M-$5M</v>
      </c>
      <c r="P3040" t="str">
        <f>VLOOKUP(C3040,accounts!$A$2:$F$9615,5,FALSE)</f>
        <v>West</v>
      </c>
      <c r="Q3040" t="b">
        <f t="shared" si="48"/>
        <v>1</v>
      </c>
      <c r="R3040" t="e">
        <f>INDEX(removed_duplicate_rows!$A$5:$A$39,MATCH(wins!A3040,removed_duplicate_rows!$A$5:$A$39,0))</f>
        <v>#N/A</v>
      </c>
    </row>
    <row r="3041" spans="1:18" ht="15.75" customHeight="1" x14ac:dyDescent="0.2">
      <c r="A3041" t="s">
        <v>9252</v>
      </c>
      <c r="B3041" t="s">
        <v>9253</v>
      </c>
      <c r="C3041" t="s">
        <v>9254</v>
      </c>
      <c r="D3041" s="10">
        <v>45864</v>
      </c>
      <c r="E3041" t="s">
        <v>4832</v>
      </c>
      <c r="F3041">
        <v>12</v>
      </c>
      <c r="G3041" t="s">
        <v>273</v>
      </c>
      <c r="H3041" t="s">
        <v>357</v>
      </c>
      <c r="I3041" t="s">
        <v>79</v>
      </c>
      <c r="J3041">
        <v>1</v>
      </c>
      <c r="K3041">
        <v>9803</v>
      </c>
      <c r="L3041" t="str">
        <f>IFERROR(INDEX(play_attribution!$B$2:$B$328,MATCH(A3041,play_attribution!$A$2:$A$328,0)),"")</f>
        <v/>
      </c>
      <c r="M3041" t="str">
        <f>VLOOKUP(H3041,seller_roster!$A$2:$B$85,2,FALSE)</f>
        <v>Hollis Abadi</v>
      </c>
      <c r="N3041" t="str">
        <f>VLOOKUP(C3041,accounts!$A$2:$F$9615,2,FALSE)</f>
        <v>Professional Services</v>
      </c>
      <c r="O3041" t="str">
        <f>VLOOKUP(C3041,accounts!$A$2:$F$9615,3,FALSE)</f>
        <v>$5M-$10M</v>
      </c>
      <c r="P3041" t="str">
        <f>VLOOKUP(C3041,accounts!$A$2:$F$9615,5,FALSE)</f>
        <v>West</v>
      </c>
      <c r="Q3041" t="b">
        <f t="shared" si="48"/>
        <v>1</v>
      </c>
      <c r="R3041" t="e">
        <f>INDEX(removed_duplicate_rows!$A$5:$A$39,MATCH(wins!A3041,removed_duplicate_rows!$A$5:$A$39,0))</f>
        <v>#N/A</v>
      </c>
    </row>
    <row r="3042" spans="1:18" ht="15.75" customHeight="1" x14ac:dyDescent="0.2">
      <c r="A3042" t="s">
        <v>9255</v>
      </c>
      <c r="B3042" t="s">
        <v>9256</v>
      </c>
      <c r="C3042" t="s">
        <v>9257</v>
      </c>
      <c r="D3042" s="10">
        <v>45864</v>
      </c>
      <c r="E3042" t="s">
        <v>4832</v>
      </c>
      <c r="F3042">
        <v>12</v>
      </c>
      <c r="G3042" t="s">
        <v>273</v>
      </c>
      <c r="H3042" t="s">
        <v>312</v>
      </c>
      <c r="I3042" t="s">
        <v>79</v>
      </c>
      <c r="J3042">
        <v>1</v>
      </c>
      <c r="K3042">
        <v>8875</v>
      </c>
      <c r="L3042" t="str">
        <f>IFERROR(INDEX(play_attribution!$B$2:$B$328,MATCH(A3042,play_attribution!$A$2:$A$328,0)),"")</f>
        <v/>
      </c>
      <c r="M3042" t="str">
        <f>VLOOKUP(H3042,seller_roster!$A$2:$B$85,2,FALSE)</f>
        <v>Tatum Osei</v>
      </c>
      <c r="N3042" t="str">
        <f>VLOOKUP(C3042,accounts!$A$2:$F$9615,2,FALSE)</f>
        <v>Logistics</v>
      </c>
      <c r="O3042" t="str">
        <f>VLOOKUP(C3042,accounts!$A$2:$F$9615,3,FALSE)</f>
        <v>&gt;$10M</v>
      </c>
      <c r="P3042" t="str">
        <f>VLOOKUP(C3042,accounts!$A$2:$F$9615,5,FALSE)</f>
        <v>West</v>
      </c>
      <c r="Q3042" t="b">
        <f t="shared" si="48"/>
        <v>1</v>
      </c>
      <c r="R3042" t="e">
        <f>INDEX(removed_duplicate_rows!$A$5:$A$39,MATCH(wins!A3042,removed_duplicate_rows!$A$5:$A$39,0))</f>
        <v>#N/A</v>
      </c>
    </row>
    <row r="3043" spans="1:18" ht="15.75" customHeight="1" x14ac:dyDescent="0.2">
      <c r="A3043" t="s">
        <v>9258</v>
      </c>
      <c r="B3043" t="s">
        <v>9259</v>
      </c>
      <c r="C3043" t="s">
        <v>9260</v>
      </c>
      <c r="D3043" s="10">
        <v>45864</v>
      </c>
      <c r="E3043" t="s">
        <v>4832</v>
      </c>
      <c r="F3043">
        <v>12</v>
      </c>
      <c r="G3043" t="s">
        <v>273</v>
      </c>
      <c r="H3043" t="s">
        <v>289</v>
      </c>
      <c r="I3043" t="s">
        <v>79</v>
      </c>
      <c r="J3043">
        <v>1</v>
      </c>
      <c r="K3043">
        <v>11122</v>
      </c>
      <c r="L3043" t="str">
        <f>IFERROR(INDEX(play_attribution!$B$2:$B$328,MATCH(A3043,play_attribution!$A$2:$A$328,0)),"")</f>
        <v/>
      </c>
      <c r="M3043" t="str">
        <f>VLOOKUP(H3043,seller_roster!$A$2:$B$85,2,FALSE)</f>
        <v>Skyler Okafor</v>
      </c>
      <c r="N3043" t="str">
        <f>VLOOKUP(C3043,accounts!$A$2:$F$9615,2,FALSE)</f>
        <v>Healthcare Services</v>
      </c>
      <c r="O3043" t="str">
        <f>VLOOKUP(C3043,accounts!$A$2:$F$9615,3,FALSE)</f>
        <v>$5M-$10M</v>
      </c>
      <c r="P3043" t="str">
        <f>VLOOKUP(C3043,accounts!$A$2:$F$9615,5,FALSE)</f>
        <v>Central</v>
      </c>
      <c r="Q3043" t="b">
        <f t="shared" si="48"/>
        <v>1</v>
      </c>
      <c r="R3043" t="e">
        <f>INDEX(removed_duplicate_rows!$A$5:$A$39,MATCH(wins!A3043,removed_duplicate_rows!$A$5:$A$39,0))</f>
        <v>#N/A</v>
      </c>
    </row>
    <row r="3044" spans="1:18" ht="15.75" customHeight="1" x14ac:dyDescent="0.2">
      <c r="A3044" t="s">
        <v>9261</v>
      </c>
      <c r="B3044" t="s">
        <v>9262</v>
      </c>
      <c r="C3044" t="s">
        <v>9263</v>
      </c>
      <c r="D3044" s="10">
        <v>45864</v>
      </c>
      <c r="E3044" t="s">
        <v>4832</v>
      </c>
      <c r="F3044">
        <v>12</v>
      </c>
      <c r="G3044" t="s">
        <v>273</v>
      </c>
      <c r="H3044" t="s">
        <v>323</v>
      </c>
      <c r="I3044" t="s">
        <v>79</v>
      </c>
      <c r="J3044">
        <v>1</v>
      </c>
      <c r="K3044">
        <v>10684</v>
      </c>
      <c r="L3044" t="str">
        <f>IFERROR(INDEX(play_attribution!$B$2:$B$328,MATCH(A3044,play_attribution!$A$2:$A$328,0)),"")</f>
        <v/>
      </c>
      <c r="M3044" t="str">
        <f>VLOOKUP(H3044,seller_roster!$A$2:$B$85,2,FALSE)</f>
        <v>Finley Kowalski</v>
      </c>
      <c r="N3044" t="str">
        <f>VLOOKUP(C3044,accounts!$A$2:$F$9615,2,FALSE)</f>
        <v>Manufacturing</v>
      </c>
      <c r="O3044" t="str">
        <f>VLOOKUP(C3044,accounts!$A$2:$F$9615,3,FALSE)</f>
        <v>$5M-$10M</v>
      </c>
      <c r="P3044" t="str">
        <f>VLOOKUP(C3044,accounts!$A$2:$F$9615,5,FALSE)</f>
        <v>East</v>
      </c>
      <c r="Q3044" t="b">
        <f t="shared" si="48"/>
        <v>1</v>
      </c>
      <c r="R3044" t="e">
        <f>INDEX(removed_duplicate_rows!$A$5:$A$39,MATCH(wins!A3044,removed_duplicate_rows!$A$5:$A$39,0))</f>
        <v>#N/A</v>
      </c>
    </row>
    <row r="3045" spans="1:18" ht="15.75" customHeight="1" x14ac:dyDescent="0.2">
      <c r="A3045" t="s">
        <v>9264</v>
      </c>
      <c r="B3045" t="s">
        <v>9265</v>
      </c>
      <c r="C3045" t="s">
        <v>9266</v>
      </c>
      <c r="D3045" s="10">
        <v>45864</v>
      </c>
      <c r="E3045" t="s">
        <v>4832</v>
      </c>
      <c r="F3045">
        <v>12</v>
      </c>
      <c r="G3045" t="s">
        <v>273</v>
      </c>
      <c r="H3045" t="s">
        <v>274</v>
      </c>
      <c r="I3045" t="s">
        <v>55</v>
      </c>
      <c r="J3045">
        <v>1</v>
      </c>
      <c r="K3045">
        <v>9218</v>
      </c>
      <c r="L3045" t="str">
        <f>IFERROR(INDEX(play_attribution!$B$2:$B$328,MATCH(A3045,play_attribution!$A$2:$A$328,0)),"")</f>
        <v/>
      </c>
      <c r="M3045" t="str">
        <f>VLOOKUP(H3045,seller_roster!$A$2:$B$85,2,FALSE)</f>
        <v>Shiloh Petrov</v>
      </c>
      <c r="N3045" t="str">
        <f>VLOOKUP(C3045,accounts!$A$2:$F$9615,2,FALSE)</f>
        <v>Wholesale &amp; Distribution</v>
      </c>
      <c r="O3045" t="str">
        <f>VLOOKUP(C3045,accounts!$A$2:$F$9615,3,FALSE)</f>
        <v>$5M-$10M</v>
      </c>
      <c r="P3045" t="str">
        <f>VLOOKUP(C3045,accounts!$A$2:$F$9615,5,FALSE)</f>
        <v>Central</v>
      </c>
      <c r="Q3045" t="b">
        <f t="shared" si="48"/>
        <v>1</v>
      </c>
      <c r="R3045" t="e">
        <f>INDEX(removed_duplicate_rows!$A$5:$A$39,MATCH(wins!A3045,removed_duplicate_rows!$A$5:$A$39,0))</f>
        <v>#N/A</v>
      </c>
    </row>
    <row r="3046" spans="1:18" ht="15.75" customHeight="1" x14ac:dyDescent="0.2">
      <c r="A3046" t="s">
        <v>9267</v>
      </c>
      <c r="B3046" t="s">
        <v>9268</v>
      </c>
      <c r="C3046" t="s">
        <v>9269</v>
      </c>
      <c r="D3046" s="10">
        <v>45864</v>
      </c>
      <c r="E3046" t="s">
        <v>4832</v>
      </c>
      <c r="F3046">
        <v>12</v>
      </c>
      <c r="G3046" t="s">
        <v>273</v>
      </c>
      <c r="H3046" t="s">
        <v>367</v>
      </c>
      <c r="I3046" t="s">
        <v>79</v>
      </c>
      <c r="J3046">
        <v>1</v>
      </c>
      <c r="K3046">
        <v>6102</v>
      </c>
      <c r="L3046" t="str">
        <f>IFERROR(INDEX(play_attribution!$B$2:$B$328,MATCH(A3046,play_attribution!$A$2:$A$328,0)),"")</f>
        <v/>
      </c>
      <c r="M3046" t="str">
        <f>VLOOKUP(H3046,seller_roster!$A$2:$B$85,2,FALSE)</f>
        <v>Zion Ito</v>
      </c>
      <c r="N3046" t="str">
        <f>VLOOKUP(C3046,accounts!$A$2:$F$9615,2,FALSE)</f>
        <v>Construction</v>
      </c>
      <c r="O3046" t="str">
        <f>VLOOKUP(C3046,accounts!$A$2:$F$9615,3,FALSE)</f>
        <v>$2.5M-$5M</v>
      </c>
      <c r="P3046" t="str">
        <f>VLOOKUP(C3046,accounts!$A$2:$F$9615,5,FALSE)</f>
        <v>East</v>
      </c>
      <c r="Q3046" t="b">
        <f t="shared" si="48"/>
        <v>1</v>
      </c>
      <c r="R3046" t="e">
        <f>INDEX(removed_duplicate_rows!$A$5:$A$39,MATCH(wins!A3046,removed_duplicate_rows!$A$5:$A$39,0))</f>
        <v>#N/A</v>
      </c>
    </row>
    <row r="3047" spans="1:18" ht="15.75" customHeight="1" x14ac:dyDescent="0.2">
      <c r="A3047" t="s">
        <v>9270</v>
      </c>
      <c r="B3047" t="s">
        <v>9271</v>
      </c>
      <c r="C3047" t="s">
        <v>9272</v>
      </c>
      <c r="D3047" s="10">
        <v>45864</v>
      </c>
      <c r="E3047" t="s">
        <v>4832</v>
      </c>
      <c r="F3047">
        <v>12</v>
      </c>
      <c r="G3047" t="s">
        <v>273</v>
      </c>
      <c r="H3047" t="s">
        <v>670</v>
      </c>
      <c r="I3047" t="s">
        <v>55</v>
      </c>
      <c r="J3047">
        <v>1</v>
      </c>
      <c r="K3047">
        <v>8522</v>
      </c>
      <c r="L3047" t="str">
        <f>IFERROR(INDEX(play_attribution!$B$2:$B$328,MATCH(A3047,play_attribution!$A$2:$A$328,0)),"")</f>
        <v/>
      </c>
      <c r="M3047" t="str">
        <f>VLOOKUP(H3047,seller_roster!$A$2:$B$85,2,FALSE)</f>
        <v>True Kowalski</v>
      </c>
      <c r="N3047" t="str">
        <f>VLOOKUP(C3047,accounts!$A$2:$F$9615,2,FALSE)</f>
        <v>Construction</v>
      </c>
      <c r="O3047" t="str">
        <f>VLOOKUP(C3047,accounts!$A$2:$F$9615,3,FALSE)</f>
        <v>$5M-$10M</v>
      </c>
      <c r="P3047" t="str">
        <f>VLOOKUP(C3047,accounts!$A$2:$F$9615,5,FALSE)</f>
        <v>Central</v>
      </c>
      <c r="Q3047" t="b">
        <f t="shared" si="48"/>
        <v>1</v>
      </c>
      <c r="R3047" t="e">
        <f>INDEX(removed_duplicate_rows!$A$5:$A$39,MATCH(wins!A3047,removed_duplicate_rows!$A$5:$A$39,0))</f>
        <v>#N/A</v>
      </c>
    </row>
    <row r="3048" spans="1:18" ht="15.75" customHeight="1" x14ac:dyDescent="0.2">
      <c r="A3048" t="s">
        <v>9273</v>
      </c>
      <c r="B3048" t="s">
        <v>9274</v>
      </c>
      <c r="C3048" t="s">
        <v>9275</v>
      </c>
      <c r="D3048" s="10">
        <v>45864</v>
      </c>
      <c r="E3048" t="s">
        <v>4832</v>
      </c>
      <c r="F3048">
        <v>12</v>
      </c>
      <c r="G3048" t="s">
        <v>273</v>
      </c>
      <c r="H3048" t="s">
        <v>755</v>
      </c>
      <c r="I3048" t="s">
        <v>79</v>
      </c>
      <c r="J3048">
        <v>1</v>
      </c>
      <c r="K3048">
        <v>9390</v>
      </c>
      <c r="L3048" t="str">
        <f>IFERROR(INDEX(play_attribution!$B$2:$B$328,MATCH(A3048,play_attribution!$A$2:$A$328,0)),"")</f>
        <v/>
      </c>
      <c r="M3048" t="str">
        <f>VLOOKUP(H3048,seller_roster!$A$2:$B$85,2,FALSE)</f>
        <v>Jesse Silva</v>
      </c>
      <c r="N3048" t="str">
        <f>VLOOKUP(C3048,accounts!$A$2:$F$9615,2,FALSE)</f>
        <v>Nonprofit</v>
      </c>
      <c r="O3048" t="str">
        <f>VLOOKUP(C3048,accounts!$A$2:$F$9615,3,FALSE)</f>
        <v>$2.5M-$5M</v>
      </c>
      <c r="P3048" t="str">
        <f>VLOOKUP(C3048,accounts!$A$2:$F$9615,5,FALSE)</f>
        <v>Central</v>
      </c>
      <c r="Q3048" t="b">
        <f t="shared" si="48"/>
        <v>1</v>
      </c>
      <c r="R3048" t="e">
        <f>INDEX(removed_duplicate_rows!$A$5:$A$39,MATCH(wins!A3048,removed_duplicate_rows!$A$5:$A$39,0))</f>
        <v>#N/A</v>
      </c>
    </row>
    <row r="3049" spans="1:18" ht="15.75" customHeight="1" x14ac:dyDescent="0.2">
      <c r="A3049" t="s">
        <v>9276</v>
      </c>
      <c r="B3049" t="s">
        <v>9277</v>
      </c>
      <c r="C3049" t="s">
        <v>9278</v>
      </c>
      <c r="D3049" s="10">
        <v>45864</v>
      </c>
      <c r="E3049" t="s">
        <v>4832</v>
      </c>
      <c r="F3049">
        <v>12</v>
      </c>
      <c r="G3049" t="s">
        <v>273</v>
      </c>
      <c r="H3049" t="s">
        <v>301</v>
      </c>
      <c r="I3049" t="s">
        <v>79</v>
      </c>
      <c r="J3049">
        <v>1</v>
      </c>
      <c r="K3049">
        <v>14228</v>
      </c>
      <c r="L3049" t="str">
        <f>IFERROR(INDEX(play_attribution!$B$2:$B$328,MATCH(A3049,play_attribution!$A$2:$A$328,0)),"")</f>
        <v/>
      </c>
      <c r="M3049" t="str">
        <f>VLOOKUP(H3049,seller_roster!$A$2:$B$85,2,FALSE)</f>
        <v>Pia Marsh</v>
      </c>
      <c r="N3049" t="str">
        <f>VLOOKUP(C3049,accounts!$A$2:$F$9615,2,FALSE)</f>
        <v>Wholesale &amp; Distribution</v>
      </c>
      <c r="O3049" t="str">
        <f>VLOOKUP(C3049,accounts!$A$2:$F$9615,3,FALSE)</f>
        <v>$5M-$10M</v>
      </c>
      <c r="P3049" t="str">
        <f>VLOOKUP(C3049,accounts!$A$2:$F$9615,5,FALSE)</f>
        <v>West</v>
      </c>
      <c r="Q3049" t="b">
        <f t="shared" si="48"/>
        <v>1</v>
      </c>
      <c r="R3049" t="e">
        <f>INDEX(removed_duplicate_rows!$A$5:$A$39,MATCH(wins!A3049,removed_duplicate_rows!$A$5:$A$39,0))</f>
        <v>#N/A</v>
      </c>
    </row>
    <row r="3050" spans="1:18" ht="15.75" customHeight="1" x14ac:dyDescent="0.2">
      <c r="A3050" t="s">
        <v>9279</v>
      </c>
      <c r="B3050" t="s">
        <v>9280</v>
      </c>
      <c r="C3050" t="s">
        <v>9281</v>
      </c>
      <c r="D3050" s="10">
        <v>45864</v>
      </c>
      <c r="E3050" t="s">
        <v>4832</v>
      </c>
      <c r="F3050">
        <v>12</v>
      </c>
      <c r="G3050" t="s">
        <v>273</v>
      </c>
      <c r="H3050" t="s">
        <v>357</v>
      </c>
      <c r="I3050" t="s">
        <v>79</v>
      </c>
      <c r="J3050">
        <v>1</v>
      </c>
      <c r="K3050">
        <v>12320</v>
      </c>
      <c r="L3050" t="str">
        <f>IFERROR(INDEX(play_attribution!$B$2:$B$328,MATCH(A3050,play_attribution!$A$2:$A$328,0)),"")</f>
        <v/>
      </c>
      <c r="M3050" t="str">
        <f>VLOOKUP(H3050,seller_roster!$A$2:$B$85,2,FALSE)</f>
        <v>Hollis Abadi</v>
      </c>
      <c r="N3050" t="str">
        <f>VLOOKUP(C3050,accounts!$A$2:$F$9615,2,FALSE)</f>
        <v>Healthcare Services</v>
      </c>
      <c r="O3050" t="str">
        <f>VLOOKUP(C3050,accounts!$A$2:$F$9615,3,FALSE)</f>
        <v>$2.5M-$5M</v>
      </c>
      <c r="P3050" t="str">
        <f>VLOOKUP(C3050,accounts!$A$2:$F$9615,5,FALSE)</f>
        <v>East</v>
      </c>
      <c r="Q3050" t="b">
        <f t="shared" si="48"/>
        <v>1</v>
      </c>
      <c r="R3050" t="e">
        <f>INDEX(removed_duplicate_rows!$A$5:$A$39,MATCH(wins!A3050,removed_duplicate_rows!$A$5:$A$39,0))</f>
        <v>#N/A</v>
      </c>
    </row>
    <row r="3051" spans="1:18" ht="15.75" customHeight="1" x14ac:dyDescent="0.2">
      <c r="A3051" t="s">
        <v>9282</v>
      </c>
      <c r="B3051" t="s">
        <v>9283</v>
      </c>
      <c r="C3051" t="s">
        <v>9284</v>
      </c>
      <c r="D3051" s="10">
        <v>45864</v>
      </c>
      <c r="E3051" t="s">
        <v>4832</v>
      </c>
      <c r="F3051">
        <v>12</v>
      </c>
      <c r="G3051" t="s">
        <v>273</v>
      </c>
      <c r="H3051" t="s">
        <v>278</v>
      </c>
      <c r="I3051" t="s">
        <v>79</v>
      </c>
      <c r="J3051">
        <v>1</v>
      </c>
      <c r="K3051">
        <v>11191</v>
      </c>
      <c r="L3051" t="str">
        <f>IFERROR(INDEX(play_attribution!$B$2:$B$328,MATCH(A3051,play_attribution!$A$2:$A$328,0)),"")</f>
        <v/>
      </c>
      <c r="M3051" t="str">
        <f>VLOOKUP(H3051,seller_roster!$A$2:$B$85,2,FALSE)</f>
        <v>Kira Bianchi</v>
      </c>
      <c r="N3051" t="str">
        <f>VLOOKUP(C3051,accounts!$A$2:$F$9615,2,FALSE)</f>
        <v>Field Services</v>
      </c>
      <c r="O3051" t="str">
        <f>VLOOKUP(C3051,accounts!$A$2:$F$9615,3,FALSE)</f>
        <v>$2.5M-$5M</v>
      </c>
      <c r="P3051" t="str">
        <f>VLOOKUP(C3051,accounts!$A$2:$F$9615,5,FALSE)</f>
        <v>East</v>
      </c>
      <c r="Q3051" t="b">
        <f t="shared" si="48"/>
        <v>1</v>
      </c>
      <c r="R3051" t="e">
        <f>INDEX(removed_duplicate_rows!$A$5:$A$39,MATCH(wins!A3051,removed_duplicate_rows!$A$5:$A$39,0))</f>
        <v>#N/A</v>
      </c>
    </row>
    <row r="3052" spans="1:18" ht="15.75" customHeight="1" x14ac:dyDescent="0.2">
      <c r="A3052" t="s">
        <v>9285</v>
      </c>
      <c r="B3052" t="s">
        <v>9286</v>
      </c>
      <c r="C3052" t="s">
        <v>9287</v>
      </c>
      <c r="D3052" s="10">
        <v>45864</v>
      </c>
      <c r="E3052" t="s">
        <v>4832</v>
      </c>
      <c r="F3052">
        <v>12</v>
      </c>
      <c r="G3052" t="s">
        <v>273</v>
      </c>
      <c r="H3052" t="s">
        <v>357</v>
      </c>
      <c r="I3052" t="s">
        <v>79</v>
      </c>
      <c r="J3052">
        <v>1</v>
      </c>
      <c r="K3052">
        <v>11475</v>
      </c>
      <c r="L3052" t="str">
        <f>IFERROR(INDEX(play_attribution!$B$2:$B$328,MATCH(A3052,play_attribution!$A$2:$A$328,0)),"")</f>
        <v/>
      </c>
      <c r="M3052" t="str">
        <f>VLOOKUP(H3052,seller_roster!$A$2:$B$85,2,FALSE)</f>
        <v>Hollis Abadi</v>
      </c>
      <c r="N3052" t="str">
        <f>VLOOKUP(C3052,accounts!$A$2:$F$9615,2,FALSE)</f>
        <v>Field Services</v>
      </c>
      <c r="O3052" t="str">
        <f>VLOOKUP(C3052,accounts!$A$2:$F$9615,3,FALSE)</f>
        <v>$2.5M-$5M</v>
      </c>
      <c r="P3052" t="str">
        <f>VLOOKUP(C3052,accounts!$A$2:$F$9615,5,FALSE)</f>
        <v>East</v>
      </c>
      <c r="Q3052" t="b">
        <f t="shared" si="48"/>
        <v>1</v>
      </c>
      <c r="R3052" t="e">
        <f>INDEX(removed_duplicate_rows!$A$5:$A$39,MATCH(wins!A3052,removed_duplicate_rows!$A$5:$A$39,0))</f>
        <v>#N/A</v>
      </c>
    </row>
    <row r="3053" spans="1:18" ht="15.75" customHeight="1" x14ac:dyDescent="0.2">
      <c r="A3053" t="s">
        <v>9288</v>
      </c>
      <c r="B3053" t="s">
        <v>9289</v>
      </c>
      <c r="C3053" t="s">
        <v>9290</v>
      </c>
      <c r="D3053" s="10">
        <v>45864</v>
      </c>
      <c r="E3053" t="s">
        <v>4832</v>
      </c>
      <c r="F3053">
        <v>12</v>
      </c>
      <c r="G3053" t="s">
        <v>374</v>
      </c>
      <c r="H3053" t="s">
        <v>1843</v>
      </c>
      <c r="I3053" t="s">
        <v>55</v>
      </c>
      <c r="J3053">
        <v>1</v>
      </c>
      <c r="K3053">
        <v>5332</v>
      </c>
      <c r="L3053" t="str">
        <f>IFERROR(INDEX(play_attribution!$B$2:$B$328,MATCH(A3053,play_attribution!$A$2:$A$328,0)),"")</f>
        <v/>
      </c>
      <c r="M3053" t="str">
        <f>VLOOKUP(H3053,seller_roster!$A$2:$B$85,2,FALSE)</f>
        <v>Quinn Mbeki</v>
      </c>
      <c r="N3053" t="str">
        <f>VLOOKUP(C3053,accounts!$A$2:$F$9615,2,FALSE)</f>
        <v>Healthcare Services</v>
      </c>
      <c r="O3053" t="str">
        <f>VLOOKUP(C3053,accounts!$A$2:$F$9615,3,FALSE)</f>
        <v>$2.5M-$5M</v>
      </c>
      <c r="P3053" t="str">
        <f>VLOOKUP(C3053,accounts!$A$2:$F$9615,5,FALSE)</f>
        <v>West</v>
      </c>
      <c r="Q3053" t="b">
        <f t="shared" si="48"/>
        <v>1</v>
      </c>
      <c r="R3053" t="e">
        <f>INDEX(removed_duplicate_rows!$A$5:$A$39,MATCH(wins!A3053,removed_duplicate_rows!$A$5:$A$39,0))</f>
        <v>#N/A</v>
      </c>
    </row>
    <row r="3054" spans="1:18" ht="15.75" customHeight="1" x14ac:dyDescent="0.2">
      <c r="A3054" t="s">
        <v>9291</v>
      </c>
      <c r="B3054" t="s">
        <v>9292</v>
      </c>
      <c r="C3054" t="s">
        <v>9293</v>
      </c>
      <c r="D3054" s="10">
        <v>45864</v>
      </c>
      <c r="E3054" t="s">
        <v>4832</v>
      </c>
      <c r="F3054">
        <v>12</v>
      </c>
      <c r="G3054" t="s">
        <v>374</v>
      </c>
      <c r="H3054" t="s">
        <v>387</v>
      </c>
      <c r="I3054" t="s">
        <v>55</v>
      </c>
      <c r="J3054">
        <v>1</v>
      </c>
      <c r="K3054">
        <v>6084</v>
      </c>
      <c r="L3054" t="str">
        <f>IFERROR(INDEX(play_attribution!$B$2:$B$328,MATCH(A3054,play_attribution!$A$2:$A$328,0)),"")</f>
        <v/>
      </c>
      <c r="M3054" t="str">
        <f>VLOOKUP(H3054,seller_roster!$A$2:$B$85,2,FALSE)</f>
        <v>Ray Kim</v>
      </c>
      <c r="N3054" t="str">
        <f>VLOOKUP(C3054,accounts!$A$2:$F$9615,2,FALSE)</f>
        <v>Construction</v>
      </c>
      <c r="O3054" t="str">
        <f>VLOOKUP(C3054,accounts!$A$2:$F$9615,3,FALSE)</f>
        <v>$5M-$10M</v>
      </c>
      <c r="P3054" t="str">
        <f>VLOOKUP(C3054,accounts!$A$2:$F$9615,5,FALSE)</f>
        <v>East</v>
      </c>
      <c r="Q3054" t="b">
        <f t="shared" si="48"/>
        <v>1</v>
      </c>
      <c r="R3054" t="e">
        <f>INDEX(removed_duplicate_rows!$A$5:$A$39,MATCH(wins!A3054,removed_duplicate_rows!$A$5:$A$39,0))</f>
        <v>#N/A</v>
      </c>
    </row>
    <row r="3055" spans="1:18" ht="15.75" customHeight="1" x14ac:dyDescent="0.2">
      <c r="A3055" t="s">
        <v>9294</v>
      </c>
      <c r="B3055" t="s">
        <v>9295</v>
      </c>
      <c r="C3055" t="s">
        <v>9296</v>
      </c>
      <c r="D3055" s="10">
        <v>45864</v>
      </c>
      <c r="E3055" t="s">
        <v>4832</v>
      </c>
      <c r="F3055">
        <v>12</v>
      </c>
      <c r="G3055" t="s">
        <v>374</v>
      </c>
      <c r="H3055" t="s">
        <v>449</v>
      </c>
      <c r="I3055" t="s">
        <v>55</v>
      </c>
      <c r="J3055">
        <v>1</v>
      </c>
      <c r="K3055">
        <v>7416</v>
      </c>
      <c r="L3055" t="str">
        <f>IFERROR(INDEX(play_attribution!$B$2:$B$328,MATCH(A3055,play_attribution!$A$2:$A$328,0)),"")</f>
        <v/>
      </c>
      <c r="M3055" t="str">
        <f>VLOOKUP(H3055,seller_roster!$A$2:$B$85,2,FALSE)</f>
        <v>Hayden Okafor</v>
      </c>
      <c r="N3055" t="str">
        <f>VLOOKUP(C3055,accounts!$A$2:$F$9615,2,FALSE)</f>
        <v>Retail Multi-Location</v>
      </c>
      <c r="O3055" t="str">
        <f>VLOOKUP(C3055,accounts!$A$2:$F$9615,3,FALSE)</f>
        <v>$5M-$10M</v>
      </c>
      <c r="P3055" t="str">
        <f>VLOOKUP(C3055,accounts!$A$2:$F$9615,5,FALSE)</f>
        <v>East</v>
      </c>
      <c r="Q3055" t="b">
        <f t="shared" si="48"/>
        <v>1</v>
      </c>
      <c r="R3055" t="e">
        <f>INDEX(removed_duplicate_rows!$A$5:$A$39,MATCH(wins!A3055,removed_duplicate_rows!$A$5:$A$39,0))</f>
        <v>#N/A</v>
      </c>
    </row>
    <row r="3056" spans="1:18" ht="15.75" customHeight="1" x14ac:dyDescent="0.2">
      <c r="A3056" t="s">
        <v>9297</v>
      </c>
      <c r="B3056" t="s">
        <v>9298</v>
      </c>
      <c r="C3056" t="s">
        <v>9299</v>
      </c>
      <c r="D3056" s="10">
        <v>45864</v>
      </c>
      <c r="E3056" t="s">
        <v>4832</v>
      </c>
      <c r="F3056">
        <v>12</v>
      </c>
      <c r="G3056" t="s">
        <v>374</v>
      </c>
      <c r="H3056" t="s">
        <v>2183</v>
      </c>
      <c r="I3056" t="s">
        <v>55</v>
      </c>
      <c r="J3056">
        <v>1</v>
      </c>
      <c r="K3056">
        <v>5214</v>
      </c>
      <c r="L3056" t="str">
        <f>IFERROR(INDEX(play_attribution!$B$2:$B$328,MATCH(A3056,play_attribution!$A$2:$A$328,0)),"")</f>
        <v/>
      </c>
      <c r="M3056" t="str">
        <f>VLOOKUP(H3056,seller_roster!$A$2:$B$85,2,FALSE)</f>
        <v>Rowan Tran</v>
      </c>
      <c r="N3056" t="str">
        <f>VLOOKUP(C3056,accounts!$A$2:$F$9615,2,FALSE)</f>
        <v>Retail Multi-Location</v>
      </c>
      <c r="O3056" t="str">
        <f>VLOOKUP(C3056,accounts!$A$2:$F$9615,3,FALSE)</f>
        <v>$5M-$10M</v>
      </c>
      <c r="P3056" t="str">
        <f>VLOOKUP(C3056,accounts!$A$2:$F$9615,5,FALSE)</f>
        <v>Central</v>
      </c>
      <c r="Q3056" t="b">
        <f t="shared" si="48"/>
        <v>1</v>
      </c>
      <c r="R3056" t="e">
        <f>INDEX(removed_duplicate_rows!$A$5:$A$39,MATCH(wins!A3056,removed_duplicate_rows!$A$5:$A$39,0))</f>
        <v>#N/A</v>
      </c>
    </row>
    <row r="3057" spans="1:18" ht="15.75" customHeight="1" x14ac:dyDescent="0.2">
      <c r="A3057" t="s">
        <v>9300</v>
      </c>
      <c r="B3057" t="s">
        <v>9301</v>
      </c>
      <c r="C3057" t="s">
        <v>9302</v>
      </c>
      <c r="D3057" s="10">
        <v>45864</v>
      </c>
      <c r="E3057" t="s">
        <v>4832</v>
      </c>
      <c r="F3057">
        <v>12</v>
      </c>
      <c r="G3057" t="s">
        <v>374</v>
      </c>
      <c r="H3057" t="s">
        <v>379</v>
      </c>
      <c r="I3057" t="s">
        <v>55</v>
      </c>
      <c r="J3057">
        <v>1</v>
      </c>
      <c r="K3057">
        <v>5293</v>
      </c>
      <c r="L3057" t="str">
        <f>IFERROR(INDEX(play_attribution!$B$2:$B$328,MATCH(A3057,play_attribution!$A$2:$A$328,0)),"")</f>
        <v/>
      </c>
      <c r="M3057" t="str">
        <f>VLOOKUP(H3057,seller_roster!$A$2:$B$85,2,FALSE)</f>
        <v>Tatum Vega</v>
      </c>
      <c r="N3057" t="str">
        <f>VLOOKUP(C3057,accounts!$A$2:$F$9615,2,FALSE)</f>
        <v>Retail Multi-Location</v>
      </c>
      <c r="O3057" t="str">
        <f>VLOOKUP(C3057,accounts!$A$2:$F$9615,3,FALSE)</f>
        <v>$5M-$10M</v>
      </c>
      <c r="P3057" t="str">
        <f>VLOOKUP(C3057,accounts!$A$2:$F$9615,5,FALSE)</f>
        <v>Central</v>
      </c>
      <c r="Q3057" t="b">
        <f t="shared" si="48"/>
        <v>1</v>
      </c>
      <c r="R3057" t="e">
        <f>INDEX(removed_duplicate_rows!$A$5:$A$39,MATCH(wins!A3057,removed_duplicate_rows!$A$5:$A$39,0))</f>
        <v>#N/A</v>
      </c>
    </row>
    <row r="3058" spans="1:18" ht="15.75" customHeight="1" x14ac:dyDescent="0.2">
      <c r="A3058" t="s">
        <v>9303</v>
      </c>
      <c r="B3058" t="s">
        <v>9304</v>
      </c>
      <c r="C3058" t="s">
        <v>9305</v>
      </c>
      <c r="D3058" s="10">
        <v>45864</v>
      </c>
      <c r="E3058" t="s">
        <v>4832</v>
      </c>
      <c r="F3058">
        <v>12</v>
      </c>
      <c r="G3058" t="s">
        <v>374</v>
      </c>
      <c r="H3058" t="s">
        <v>4096</v>
      </c>
      <c r="I3058" t="s">
        <v>55</v>
      </c>
      <c r="J3058">
        <v>1</v>
      </c>
      <c r="K3058">
        <v>5840</v>
      </c>
      <c r="L3058" t="str">
        <f>IFERROR(INDEX(play_attribution!$B$2:$B$328,MATCH(A3058,play_attribution!$A$2:$A$328,0)),"")</f>
        <v/>
      </c>
      <c r="M3058" t="str">
        <f>VLOOKUP(H3058,seller_roster!$A$2:$B$85,2,FALSE)</f>
        <v>Vesper Kim</v>
      </c>
      <c r="N3058" t="str">
        <f>VLOOKUP(C3058,accounts!$A$2:$F$9615,2,FALSE)</f>
        <v>Logistics</v>
      </c>
      <c r="O3058" t="str">
        <f>VLOOKUP(C3058,accounts!$A$2:$F$9615,3,FALSE)</f>
        <v>$2.5M-$5M</v>
      </c>
      <c r="P3058" t="str">
        <f>VLOOKUP(C3058,accounts!$A$2:$F$9615,5,FALSE)</f>
        <v>Central</v>
      </c>
      <c r="Q3058" t="b">
        <f t="shared" si="48"/>
        <v>1</v>
      </c>
      <c r="R3058" t="e">
        <f>INDEX(removed_duplicate_rows!$A$5:$A$39,MATCH(wins!A3058,removed_duplicate_rows!$A$5:$A$39,0))</f>
        <v>#N/A</v>
      </c>
    </row>
    <row r="3059" spans="1:18" ht="15.75" customHeight="1" x14ac:dyDescent="0.2">
      <c r="A3059" t="s">
        <v>9306</v>
      </c>
      <c r="B3059" t="s">
        <v>9307</v>
      </c>
      <c r="C3059" t="s">
        <v>9308</v>
      </c>
      <c r="D3059" s="10">
        <v>45864</v>
      </c>
      <c r="E3059" t="s">
        <v>4832</v>
      </c>
      <c r="F3059">
        <v>12</v>
      </c>
      <c r="G3059" t="s">
        <v>374</v>
      </c>
      <c r="H3059" t="s">
        <v>391</v>
      </c>
      <c r="I3059" t="s">
        <v>55</v>
      </c>
      <c r="J3059">
        <v>1</v>
      </c>
      <c r="K3059">
        <v>11772</v>
      </c>
      <c r="L3059" t="str">
        <f>IFERROR(INDEX(play_attribution!$B$2:$B$328,MATCH(A3059,play_attribution!$A$2:$A$328,0)),"")</f>
        <v/>
      </c>
      <c r="M3059" t="str">
        <f>VLOOKUP(H3059,seller_roster!$A$2:$B$85,2,FALSE)</f>
        <v>Sam Walsh</v>
      </c>
      <c r="N3059" t="str">
        <f>VLOOKUP(C3059,accounts!$A$2:$F$9615,2,FALSE)</f>
        <v>Hospitality Group</v>
      </c>
      <c r="O3059" t="str">
        <f>VLOOKUP(C3059,accounts!$A$2:$F$9615,3,FALSE)</f>
        <v>$2.5M-$5M</v>
      </c>
      <c r="P3059" t="str">
        <f>VLOOKUP(C3059,accounts!$A$2:$F$9615,5,FALSE)</f>
        <v>West</v>
      </c>
      <c r="Q3059" t="b">
        <f t="shared" si="48"/>
        <v>1</v>
      </c>
      <c r="R3059" t="e">
        <f>INDEX(removed_duplicate_rows!$A$5:$A$39,MATCH(wins!A3059,removed_duplicate_rows!$A$5:$A$39,0))</f>
        <v>#N/A</v>
      </c>
    </row>
    <row r="3060" spans="1:18" ht="15.75" customHeight="1" x14ac:dyDescent="0.2">
      <c r="A3060" t="s">
        <v>9309</v>
      </c>
      <c r="B3060" t="s">
        <v>9310</v>
      </c>
      <c r="C3060" t="s">
        <v>9311</v>
      </c>
      <c r="D3060" s="10">
        <v>45864</v>
      </c>
      <c r="E3060" t="s">
        <v>4832</v>
      </c>
      <c r="F3060">
        <v>12</v>
      </c>
      <c r="G3060" t="s">
        <v>374</v>
      </c>
      <c r="H3060" t="s">
        <v>449</v>
      </c>
      <c r="I3060" t="s">
        <v>55</v>
      </c>
      <c r="J3060">
        <v>1</v>
      </c>
      <c r="K3060">
        <v>4534</v>
      </c>
      <c r="L3060" t="str">
        <f>IFERROR(INDEX(play_attribution!$B$2:$B$328,MATCH(A3060,play_attribution!$A$2:$A$328,0)),"")</f>
        <v/>
      </c>
      <c r="M3060" t="str">
        <f>VLOOKUP(H3060,seller_roster!$A$2:$B$85,2,FALSE)</f>
        <v>Hayden Okafor</v>
      </c>
      <c r="N3060" t="str">
        <f>VLOOKUP(C3060,accounts!$A$2:$F$9615,2,FALSE)</f>
        <v>Retail Multi-Location</v>
      </c>
      <c r="O3060" t="str">
        <f>VLOOKUP(C3060,accounts!$A$2:$F$9615,3,FALSE)</f>
        <v>$5M-$10M</v>
      </c>
      <c r="P3060" t="str">
        <f>VLOOKUP(C3060,accounts!$A$2:$F$9615,5,FALSE)</f>
        <v>East</v>
      </c>
      <c r="Q3060" t="b">
        <f t="shared" si="48"/>
        <v>1</v>
      </c>
      <c r="R3060" t="e">
        <f>INDEX(removed_duplicate_rows!$A$5:$A$39,MATCH(wins!A3060,removed_duplicate_rows!$A$5:$A$39,0))</f>
        <v>#N/A</v>
      </c>
    </row>
    <row r="3061" spans="1:18" ht="15.75" customHeight="1" x14ac:dyDescent="0.2">
      <c r="A3061" t="s">
        <v>9312</v>
      </c>
      <c r="B3061" t="s">
        <v>9313</v>
      </c>
      <c r="C3061" t="s">
        <v>9314</v>
      </c>
      <c r="D3061" s="10">
        <v>45864</v>
      </c>
      <c r="E3061" t="s">
        <v>4832</v>
      </c>
      <c r="F3061">
        <v>12</v>
      </c>
      <c r="G3061" t="s">
        <v>374</v>
      </c>
      <c r="H3061" t="s">
        <v>2183</v>
      </c>
      <c r="I3061" t="s">
        <v>55</v>
      </c>
      <c r="J3061">
        <v>1</v>
      </c>
      <c r="K3061">
        <v>4363</v>
      </c>
      <c r="L3061" t="str">
        <f>IFERROR(INDEX(play_attribution!$B$2:$B$328,MATCH(A3061,play_attribution!$A$2:$A$328,0)),"")</f>
        <v/>
      </c>
      <c r="M3061" t="str">
        <f>VLOOKUP(H3061,seller_roster!$A$2:$B$85,2,FALSE)</f>
        <v>Rowan Tran</v>
      </c>
      <c r="N3061" t="str">
        <f>VLOOKUP(C3061,accounts!$A$2:$F$9615,2,FALSE)</f>
        <v>Wholesale &amp; Distribution</v>
      </c>
      <c r="O3061" t="str">
        <f>VLOOKUP(C3061,accounts!$A$2:$F$9615,3,FALSE)</f>
        <v>$2.5M-$5M</v>
      </c>
      <c r="P3061" t="str">
        <f>VLOOKUP(C3061,accounts!$A$2:$F$9615,5,FALSE)</f>
        <v>Central</v>
      </c>
      <c r="Q3061" t="b">
        <f t="shared" si="48"/>
        <v>1</v>
      </c>
      <c r="R3061" t="e">
        <f>INDEX(removed_duplicate_rows!$A$5:$A$39,MATCH(wins!A3061,removed_duplicate_rows!$A$5:$A$39,0))</f>
        <v>#N/A</v>
      </c>
    </row>
    <row r="3062" spans="1:18" ht="15.75" customHeight="1" x14ac:dyDescent="0.2">
      <c r="A3062" t="s">
        <v>9315</v>
      </c>
      <c r="B3062" t="s">
        <v>9316</v>
      </c>
      <c r="C3062" t="s">
        <v>9317</v>
      </c>
      <c r="D3062" s="10">
        <v>45864</v>
      </c>
      <c r="E3062" t="s">
        <v>4832</v>
      </c>
      <c r="F3062">
        <v>12</v>
      </c>
      <c r="G3062" t="s">
        <v>374</v>
      </c>
      <c r="H3062" t="s">
        <v>375</v>
      </c>
      <c r="I3062" t="s">
        <v>55</v>
      </c>
      <c r="J3062">
        <v>1</v>
      </c>
      <c r="K3062">
        <v>5882</v>
      </c>
      <c r="L3062" t="str">
        <f>IFERROR(INDEX(play_attribution!$B$2:$B$328,MATCH(A3062,play_attribution!$A$2:$A$328,0)),"")</f>
        <v/>
      </c>
      <c r="M3062" t="str">
        <f>VLOOKUP(H3062,seller_roster!$A$2:$B$85,2,FALSE)</f>
        <v>Sol Lindqvist</v>
      </c>
      <c r="N3062" t="str">
        <f>VLOOKUP(C3062,accounts!$A$2:$F$9615,2,FALSE)</f>
        <v>Manufacturing</v>
      </c>
      <c r="O3062" t="str">
        <f>VLOOKUP(C3062,accounts!$A$2:$F$9615,3,FALSE)</f>
        <v>$2.5M-$5M</v>
      </c>
      <c r="P3062" t="str">
        <f>VLOOKUP(C3062,accounts!$A$2:$F$9615,5,FALSE)</f>
        <v>Central</v>
      </c>
      <c r="Q3062" t="b">
        <f t="shared" si="48"/>
        <v>1</v>
      </c>
      <c r="R3062" t="e">
        <f>INDEX(removed_duplicate_rows!$A$5:$A$39,MATCH(wins!A3062,removed_duplicate_rows!$A$5:$A$39,0))</f>
        <v>#N/A</v>
      </c>
    </row>
    <row r="3063" spans="1:18" ht="15.75" customHeight="1" x14ac:dyDescent="0.2">
      <c r="A3063" t="s">
        <v>9318</v>
      </c>
      <c r="B3063" t="s">
        <v>9319</v>
      </c>
      <c r="C3063" t="s">
        <v>9320</v>
      </c>
      <c r="D3063" s="10">
        <v>45864</v>
      </c>
      <c r="E3063" t="s">
        <v>4832</v>
      </c>
      <c r="F3063">
        <v>12</v>
      </c>
      <c r="G3063" t="s">
        <v>374</v>
      </c>
      <c r="H3063" t="s">
        <v>413</v>
      </c>
      <c r="I3063" t="s">
        <v>55</v>
      </c>
      <c r="J3063">
        <v>1</v>
      </c>
      <c r="K3063">
        <v>5979</v>
      </c>
      <c r="L3063" t="str">
        <f>IFERROR(INDEX(play_attribution!$B$2:$B$328,MATCH(A3063,play_attribution!$A$2:$A$328,0)),"")</f>
        <v/>
      </c>
      <c r="M3063" t="str">
        <f>VLOOKUP(H3063,seller_roster!$A$2:$B$85,2,FALSE)</f>
        <v>Phoenix Doyle</v>
      </c>
      <c r="N3063" t="str">
        <f>VLOOKUP(C3063,accounts!$A$2:$F$9615,2,FALSE)</f>
        <v>Healthcare Services</v>
      </c>
      <c r="O3063" t="str">
        <f>VLOOKUP(C3063,accounts!$A$2:$F$9615,3,FALSE)</f>
        <v>$2.5M-$5M</v>
      </c>
      <c r="P3063" t="str">
        <f>VLOOKUP(C3063,accounts!$A$2:$F$9615,5,FALSE)</f>
        <v>Central</v>
      </c>
      <c r="Q3063" t="b">
        <f t="shared" si="48"/>
        <v>1</v>
      </c>
      <c r="R3063" t="e">
        <f>INDEX(removed_duplicate_rows!$A$5:$A$39,MATCH(wins!A3063,removed_duplicate_rows!$A$5:$A$39,0))</f>
        <v>#N/A</v>
      </c>
    </row>
    <row r="3064" spans="1:18" ht="15.75" customHeight="1" x14ac:dyDescent="0.2">
      <c r="A3064" t="s">
        <v>9321</v>
      </c>
      <c r="B3064" t="s">
        <v>9322</v>
      </c>
      <c r="C3064" t="s">
        <v>9323</v>
      </c>
      <c r="D3064" s="10">
        <v>45864</v>
      </c>
      <c r="E3064" t="s">
        <v>4832</v>
      </c>
      <c r="F3064">
        <v>12</v>
      </c>
      <c r="G3064" t="s">
        <v>374</v>
      </c>
      <c r="H3064" t="s">
        <v>409</v>
      </c>
      <c r="I3064" t="s">
        <v>55</v>
      </c>
      <c r="J3064">
        <v>1</v>
      </c>
      <c r="K3064">
        <v>5229</v>
      </c>
      <c r="L3064" t="str">
        <f>IFERROR(INDEX(play_attribution!$B$2:$B$328,MATCH(A3064,play_attribution!$A$2:$A$328,0)),"")</f>
        <v/>
      </c>
      <c r="M3064" t="str">
        <f>VLOOKUP(H3064,seller_roster!$A$2:$B$85,2,FALSE)</f>
        <v>Devon Okafor</v>
      </c>
      <c r="N3064" t="str">
        <f>VLOOKUP(C3064,accounts!$A$2:$F$9615,2,FALSE)</f>
        <v>Logistics</v>
      </c>
      <c r="O3064" t="str">
        <f>VLOOKUP(C3064,accounts!$A$2:$F$9615,3,FALSE)</f>
        <v>&gt;$10M</v>
      </c>
      <c r="P3064" t="str">
        <f>VLOOKUP(C3064,accounts!$A$2:$F$9615,5,FALSE)</f>
        <v>West</v>
      </c>
      <c r="Q3064" t="b">
        <f t="shared" si="48"/>
        <v>1</v>
      </c>
      <c r="R3064" t="e">
        <f>INDEX(removed_duplicate_rows!$A$5:$A$39,MATCH(wins!A3064,removed_duplicate_rows!$A$5:$A$39,0))</f>
        <v>#N/A</v>
      </c>
    </row>
    <row r="3065" spans="1:18" ht="15.75" customHeight="1" x14ac:dyDescent="0.2">
      <c r="A3065" t="s">
        <v>9324</v>
      </c>
      <c r="B3065" t="s">
        <v>9325</v>
      </c>
      <c r="C3065" t="s">
        <v>9326</v>
      </c>
      <c r="D3065" s="10">
        <v>45864</v>
      </c>
      <c r="E3065" t="s">
        <v>4832</v>
      </c>
      <c r="F3065">
        <v>12</v>
      </c>
      <c r="G3065" t="s">
        <v>374</v>
      </c>
      <c r="H3065" t="s">
        <v>379</v>
      </c>
      <c r="I3065" t="s">
        <v>55</v>
      </c>
      <c r="J3065">
        <v>1</v>
      </c>
      <c r="K3065">
        <v>5289</v>
      </c>
      <c r="L3065" t="str">
        <f>IFERROR(INDEX(play_attribution!$B$2:$B$328,MATCH(A3065,play_attribution!$A$2:$A$328,0)),"")</f>
        <v/>
      </c>
      <c r="M3065" t="str">
        <f>VLOOKUP(H3065,seller_roster!$A$2:$B$85,2,FALSE)</f>
        <v>Tatum Vega</v>
      </c>
      <c r="N3065" t="str">
        <f>VLOOKUP(C3065,accounts!$A$2:$F$9615,2,FALSE)</f>
        <v>Field Services</v>
      </c>
      <c r="O3065" t="str">
        <f>VLOOKUP(C3065,accounts!$A$2:$F$9615,3,FALSE)</f>
        <v>$2.5M-$5M</v>
      </c>
      <c r="P3065" t="str">
        <f>VLOOKUP(C3065,accounts!$A$2:$F$9615,5,FALSE)</f>
        <v>Central</v>
      </c>
      <c r="Q3065" t="b">
        <f t="shared" si="48"/>
        <v>1</v>
      </c>
      <c r="R3065" t="e">
        <f>INDEX(removed_duplicate_rows!$A$5:$A$39,MATCH(wins!A3065,removed_duplicate_rows!$A$5:$A$39,0))</f>
        <v>#N/A</v>
      </c>
    </row>
    <row r="3066" spans="1:18" ht="15.75" customHeight="1" x14ac:dyDescent="0.2">
      <c r="A3066" t="s">
        <v>9327</v>
      </c>
      <c r="B3066" t="s">
        <v>9328</v>
      </c>
      <c r="C3066" t="s">
        <v>9329</v>
      </c>
      <c r="D3066" s="10">
        <v>45864</v>
      </c>
      <c r="E3066" t="s">
        <v>4832</v>
      </c>
      <c r="F3066">
        <v>12</v>
      </c>
      <c r="G3066" t="s">
        <v>374</v>
      </c>
      <c r="H3066" t="s">
        <v>4096</v>
      </c>
      <c r="I3066" t="s">
        <v>55</v>
      </c>
      <c r="J3066">
        <v>1</v>
      </c>
      <c r="K3066">
        <v>6247</v>
      </c>
      <c r="L3066" t="str">
        <f>IFERROR(INDEX(play_attribution!$B$2:$B$328,MATCH(A3066,play_attribution!$A$2:$A$328,0)),"")</f>
        <v/>
      </c>
      <c r="M3066" t="str">
        <f>VLOOKUP(H3066,seller_roster!$A$2:$B$85,2,FALSE)</f>
        <v>Vesper Kim</v>
      </c>
      <c r="N3066" t="str">
        <f>VLOOKUP(C3066,accounts!$A$2:$F$9615,2,FALSE)</f>
        <v>Wholesale &amp; Distribution</v>
      </c>
      <c r="O3066" t="str">
        <f>VLOOKUP(C3066,accounts!$A$2:$F$9615,3,FALSE)</f>
        <v>$5M-$10M</v>
      </c>
      <c r="P3066" t="str">
        <f>VLOOKUP(C3066,accounts!$A$2:$F$9615,5,FALSE)</f>
        <v>East</v>
      </c>
      <c r="Q3066" t="b">
        <f t="shared" si="48"/>
        <v>1</v>
      </c>
      <c r="R3066" t="e">
        <f>INDEX(removed_duplicate_rows!$A$5:$A$39,MATCH(wins!A3066,removed_duplicate_rows!$A$5:$A$39,0))</f>
        <v>#N/A</v>
      </c>
    </row>
    <row r="3067" spans="1:18" ht="15.75" customHeight="1" x14ac:dyDescent="0.2">
      <c r="A3067" t="s">
        <v>9330</v>
      </c>
      <c r="B3067" t="s">
        <v>9331</v>
      </c>
      <c r="C3067" t="s">
        <v>9332</v>
      </c>
      <c r="D3067" s="10">
        <v>45864</v>
      </c>
      <c r="E3067" t="s">
        <v>4832</v>
      </c>
      <c r="F3067">
        <v>12</v>
      </c>
      <c r="G3067" t="s">
        <v>374</v>
      </c>
      <c r="H3067" t="s">
        <v>1123</v>
      </c>
      <c r="I3067" t="s">
        <v>55</v>
      </c>
      <c r="J3067">
        <v>1</v>
      </c>
      <c r="K3067">
        <v>5548</v>
      </c>
      <c r="L3067" t="str">
        <f>IFERROR(INDEX(play_attribution!$B$2:$B$328,MATCH(A3067,play_attribution!$A$2:$A$328,0)),"")</f>
        <v/>
      </c>
      <c r="M3067" t="str">
        <f>VLOOKUP(H3067,seller_roster!$A$2:$B$85,2,FALSE)</f>
        <v>Peyton Silva</v>
      </c>
      <c r="N3067" t="str">
        <f>VLOOKUP(C3067,accounts!$A$2:$F$9615,2,FALSE)</f>
        <v>Logistics</v>
      </c>
      <c r="O3067" t="str">
        <f>VLOOKUP(C3067,accounts!$A$2:$F$9615,3,FALSE)</f>
        <v>$5M-$10M</v>
      </c>
      <c r="P3067" t="str">
        <f>VLOOKUP(C3067,accounts!$A$2:$F$9615,5,FALSE)</f>
        <v>West</v>
      </c>
      <c r="Q3067" t="b">
        <f t="shared" si="48"/>
        <v>1</v>
      </c>
      <c r="R3067" t="e">
        <f>INDEX(removed_duplicate_rows!$A$5:$A$39,MATCH(wins!A3067,removed_duplicate_rows!$A$5:$A$39,0))</f>
        <v>#N/A</v>
      </c>
    </row>
    <row r="3068" spans="1:18" ht="15.75" customHeight="1" x14ac:dyDescent="0.2">
      <c r="A3068" t="s">
        <v>9333</v>
      </c>
      <c r="B3068" t="s">
        <v>9334</v>
      </c>
      <c r="C3068" t="s">
        <v>9335</v>
      </c>
      <c r="D3068" s="10">
        <v>45864</v>
      </c>
      <c r="E3068" t="s">
        <v>4832</v>
      </c>
      <c r="F3068">
        <v>12</v>
      </c>
      <c r="G3068" t="s">
        <v>374</v>
      </c>
      <c r="H3068" t="s">
        <v>783</v>
      </c>
      <c r="I3068" t="s">
        <v>55</v>
      </c>
      <c r="J3068">
        <v>1</v>
      </c>
      <c r="K3068">
        <v>8823</v>
      </c>
      <c r="L3068" t="str">
        <f>IFERROR(INDEX(play_attribution!$B$2:$B$328,MATCH(A3068,play_attribution!$A$2:$A$328,0)),"")</f>
        <v/>
      </c>
      <c r="M3068" t="str">
        <f>VLOOKUP(H3068,seller_roster!$A$2:$B$85,2,FALSE)</f>
        <v>Omar Tran</v>
      </c>
      <c r="N3068" t="str">
        <f>VLOOKUP(C3068,accounts!$A$2:$F$9615,2,FALSE)</f>
        <v>Field Services</v>
      </c>
      <c r="O3068" t="str">
        <f>VLOOKUP(C3068,accounts!$A$2:$F$9615,3,FALSE)</f>
        <v>$5M-$10M</v>
      </c>
      <c r="P3068" t="str">
        <f>VLOOKUP(C3068,accounts!$A$2:$F$9615,5,FALSE)</f>
        <v>East</v>
      </c>
      <c r="Q3068" t="b">
        <f t="shared" si="48"/>
        <v>1</v>
      </c>
      <c r="R3068" t="e">
        <f>INDEX(removed_duplicate_rows!$A$5:$A$39,MATCH(wins!A3068,removed_duplicate_rows!$A$5:$A$39,0))</f>
        <v>#N/A</v>
      </c>
    </row>
    <row r="3069" spans="1:18" ht="15.75" customHeight="1" x14ac:dyDescent="0.2">
      <c r="A3069" t="s">
        <v>9336</v>
      </c>
      <c r="B3069" t="s">
        <v>9337</v>
      </c>
      <c r="C3069" t="s">
        <v>9338</v>
      </c>
      <c r="D3069" s="10">
        <v>45864</v>
      </c>
      <c r="E3069" t="s">
        <v>4832</v>
      </c>
      <c r="F3069">
        <v>12</v>
      </c>
      <c r="G3069" t="s">
        <v>374</v>
      </c>
      <c r="H3069" t="s">
        <v>383</v>
      </c>
      <c r="I3069" t="s">
        <v>55</v>
      </c>
      <c r="J3069">
        <v>1</v>
      </c>
      <c r="K3069">
        <v>5450</v>
      </c>
      <c r="L3069" t="str">
        <f>IFERROR(INDEX(play_attribution!$B$2:$B$328,MATCH(A3069,play_attribution!$A$2:$A$328,0)),"")</f>
        <v/>
      </c>
      <c r="M3069" t="str">
        <f>VLOOKUP(H3069,seller_roster!$A$2:$B$85,2,FALSE)</f>
        <v>Flor Ruiz</v>
      </c>
      <c r="N3069" t="str">
        <f>VLOOKUP(C3069,accounts!$A$2:$F$9615,2,FALSE)</f>
        <v>Wholesale &amp; Distribution</v>
      </c>
      <c r="O3069" t="str">
        <f>VLOOKUP(C3069,accounts!$A$2:$F$9615,3,FALSE)</f>
        <v>$2.5M-$5M</v>
      </c>
      <c r="P3069" t="str">
        <f>VLOOKUP(C3069,accounts!$A$2:$F$9615,5,FALSE)</f>
        <v>East</v>
      </c>
      <c r="Q3069" t="b">
        <f t="shared" si="48"/>
        <v>1</v>
      </c>
      <c r="R3069" t="e">
        <f>INDEX(removed_duplicate_rows!$A$5:$A$39,MATCH(wins!A3069,removed_duplicate_rows!$A$5:$A$39,0))</f>
        <v>#N/A</v>
      </c>
    </row>
    <row r="3070" spans="1:18" ht="15.75" customHeight="1" x14ac:dyDescent="0.2">
      <c r="A3070" t="s">
        <v>9339</v>
      </c>
      <c r="B3070" t="s">
        <v>9340</v>
      </c>
      <c r="C3070" t="s">
        <v>9341</v>
      </c>
      <c r="D3070" s="10">
        <v>45864</v>
      </c>
      <c r="E3070" t="s">
        <v>4832</v>
      </c>
      <c r="F3070">
        <v>12</v>
      </c>
      <c r="G3070" t="s">
        <v>374</v>
      </c>
      <c r="H3070" t="s">
        <v>417</v>
      </c>
      <c r="I3070" t="s">
        <v>55</v>
      </c>
      <c r="J3070">
        <v>1</v>
      </c>
      <c r="K3070">
        <v>5766</v>
      </c>
      <c r="L3070" t="str">
        <f>IFERROR(INDEX(play_attribution!$B$2:$B$328,MATCH(A3070,play_attribution!$A$2:$A$328,0)),"")</f>
        <v/>
      </c>
      <c r="M3070" t="str">
        <f>VLOOKUP(H3070,seller_roster!$A$2:$B$85,2,FALSE)</f>
        <v>Bryn Reyes</v>
      </c>
      <c r="N3070" t="str">
        <f>VLOOKUP(C3070,accounts!$A$2:$F$9615,2,FALSE)</f>
        <v>Nonprofit</v>
      </c>
      <c r="O3070" t="str">
        <f>VLOOKUP(C3070,accounts!$A$2:$F$9615,3,FALSE)</f>
        <v>$5M-$10M</v>
      </c>
      <c r="P3070" t="str">
        <f>VLOOKUP(C3070,accounts!$A$2:$F$9615,5,FALSE)</f>
        <v>East</v>
      </c>
      <c r="Q3070" t="b">
        <f t="shared" si="48"/>
        <v>1</v>
      </c>
      <c r="R3070" t="e">
        <f>INDEX(removed_duplicate_rows!$A$5:$A$39,MATCH(wins!A3070,removed_duplicate_rows!$A$5:$A$39,0))</f>
        <v>#N/A</v>
      </c>
    </row>
    <row r="3071" spans="1:18" ht="15.75" customHeight="1" x14ac:dyDescent="0.2">
      <c r="A3071" t="s">
        <v>9342</v>
      </c>
      <c r="B3071" t="s">
        <v>9343</v>
      </c>
      <c r="C3071" t="s">
        <v>9344</v>
      </c>
      <c r="D3071" s="10">
        <v>45864</v>
      </c>
      <c r="E3071" t="s">
        <v>4832</v>
      </c>
      <c r="F3071">
        <v>12</v>
      </c>
      <c r="G3071" t="s">
        <v>374</v>
      </c>
      <c r="H3071" t="s">
        <v>1123</v>
      </c>
      <c r="I3071" t="s">
        <v>55</v>
      </c>
      <c r="J3071">
        <v>1</v>
      </c>
      <c r="K3071">
        <v>6484</v>
      </c>
      <c r="L3071" t="str">
        <f>IFERROR(INDEX(play_attribution!$B$2:$B$328,MATCH(A3071,play_attribution!$A$2:$A$328,0)),"")</f>
        <v/>
      </c>
      <c r="M3071" t="str">
        <f>VLOOKUP(H3071,seller_roster!$A$2:$B$85,2,FALSE)</f>
        <v>Peyton Silva</v>
      </c>
      <c r="N3071" t="str">
        <f>VLOOKUP(C3071,accounts!$A$2:$F$9615,2,FALSE)</f>
        <v>Manufacturing</v>
      </c>
      <c r="O3071" t="str">
        <f>VLOOKUP(C3071,accounts!$A$2:$F$9615,3,FALSE)</f>
        <v>$2.5M-$5M</v>
      </c>
      <c r="P3071" t="str">
        <f>VLOOKUP(C3071,accounts!$A$2:$F$9615,5,FALSE)</f>
        <v>East</v>
      </c>
      <c r="Q3071" t="b">
        <f t="shared" si="48"/>
        <v>1</v>
      </c>
      <c r="R3071" t="e">
        <f>INDEX(removed_duplicate_rows!$A$5:$A$39,MATCH(wins!A3071,removed_duplicate_rows!$A$5:$A$39,0))</f>
        <v>#N/A</v>
      </c>
    </row>
    <row r="3072" spans="1:18" ht="15.75" customHeight="1" x14ac:dyDescent="0.2">
      <c r="A3072" t="s">
        <v>9345</v>
      </c>
      <c r="B3072" t="s">
        <v>9346</v>
      </c>
      <c r="C3072" t="s">
        <v>9347</v>
      </c>
      <c r="D3072" s="10">
        <v>45864</v>
      </c>
      <c r="E3072" t="s">
        <v>4832</v>
      </c>
      <c r="F3072">
        <v>12</v>
      </c>
      <c r="G3072" t="s">
        <v>374</v>
      </c>
      <c r="H3072" t="s">
        <v>398</v>
      </c>
      <c r="I3072" t="s">
        <v>55</v>
      </c>
      <c r="J3072">
        <v>1</v>
      </c>
      <c r="K3072">
        <v>4301</v>
      </c>
      <c r="L3072" t="str">
        <f>IFERROR(INDEX(play_attribution!$B$2:$B$328,MATCH(A3072,play_attribution!$A$2:$A$328,0)),"")</f>
        <v/>
      </c>
      <c r="M3072" t="str">
        <f>VLOOKUP(H3072,seller_roster!$A$2:$B$85,2,FALSE)</f>
        <v>Rowan Kim</v>
      </c>
      <c r="N3072" t="str">
        <f>VLOOKUP(C3072,accounts!$A$2:$F$9615,2,FALSE)</f>
        <v>Professional Services</v>
      </c>
      <c r="O3072" t="str">
        <f>VLOOKUP(C3072,accounts!$A$2:$F$9615,3,FALSE)</f>
        <v>$1M-$2.5M</v>
      </c>
      <c r="P3072" t="str">
        <f>VLOOKUP(C3072,accounts!$A$2:$F$9615,5,FALSE)</f>
        <v>Central</v>
      </c>
      <c r="Q3072" t="b">
        <f t="shared" si="48"/>
        <v>1</v>
      </c>
      <c r="R3072" t="e">
        <f>INDEX(removed_duplicate_rows!$A$5:$A$39,MATCH(wins!A3072,removed_duplicate_rows!$A$5:$A$39,0))</f>
        <v>#N/A</v>
      </c>
    </row>
    <row r="3073" spans="1:18" ht="15.75" customHeight="1" x14ac:dyDescent="0.2">
      <c r="A3073" t="s">
        <v>9348</v>
      </c>
      <c r="B3073" t="s">
        <v>9349</v>
      </c>
      <c r="C3073" t="s">
        <v>9350</v>
      </c>
      <c r="D3073" s="10">
        <v>45864</v>
      </c>
      <c r="E3073" t="s">
        <v>4832</v>
      </c>
      <c r="F3073">
        <v>12</v>
      </c>
      <c r="G3073" t="s">
        <v>374</v>
      </c>
      <c r="H3073" t="s">
        <v>1843</v>
      </c>
      <c r="I3073" t="s">
        <v>55</v>
      </c>
      <c r="J3073">
        <v>1</v>
      </c>
      <c r="K3073">
        <v>7140</v>
      </c>
      <c r="L3073" t="str">
        <f>IFERROR(INDEX(play_attribution!$B$2:$B$328,MATCH(A3073,play_attribution!$A$2:$A$328,0)),"")</f>
        <v/>
      </c>
      <c r="M3073" t="str">
        <f>VLOOKUP(H3073,seller_roster!$A$2:$B$85,2,FALSE)</f>
        <v>Quinn Mbeki</v>
      </c>
      <c r="N3073" t="str">
        <f>VLOOKUP(C3073,accounts!$A$2:$F$9615,2,FALSE)</f>
        <v>Professional Services</v>
      </c>
      <c r="O3073" t="str">
        <f>VLOOKUP(C3073,accounts!$A$2:$F$9615,3,FALSE)</f>
        <v>$2.5M-$5M</v>
      </c>
      <c r="P3073" t="str">
        <f>VLOOKUP(C3073,accounts!$A$2:$F$9615,5,FALSE)</f>
        <v>East</v>
      </c>
      <c r="Q3073" t="b">
        <f t="shared" si="48"/>
        <v>1</v>
      </c>
      <c r="R3073" t="e">
        <f>INDEX(removed_duplicate_rows!$A$5:$A$39,MATCH(wins!A3073,removed_duplicate_rows!$A$5:$A$39,0))</f>
        <v>#N/A</v>
      </c>
    </row>
    <row r="3074" spans="1:18" ht="15.75" customHeight="1" x14ac:dyDescent="0.2">
      <c r="A3074" t="s">
        <v>9351</v>
      </c>
      <c r="B3074" t="s">
        <v>9352</v>
      </c>
      <c r="C3074" t="s">
        <v>9353</v>
      </c>
      <c r="D3074" s="10">
        <v>45864</v>
      </c>
      <c r="E3074" t="s">
        <v>4832</v>
      </c>
      <c r="F3074">
        <v>12</v>
      </c>
      <c r="G3074" t="s">
        <v>374</v>
      </c>
      <c r="H3074" t="s">
        <v>427</v>
      </c>
      <c r="I3074" t="s">
        <v>55</v>
      </c>
      <c r="J3074">
        <v>1</v>
      </c>
      <c r="K3074">
        <v>3936</v>
      </c>
      <c r="L3074" t="str">
        <f>IFERROR(INDEX(play_attribution!$B$2:$B$328,MATCH(A3074,play_attribution!$A$2:$A$328,0)),"")</f>
        <v/>
      </c>
      <c r="M3074" t="str">
        <f>VLOOKUP(H3074,seller_roster!$A$2:$B$85,2,FALSE)</f>
        <v>Peyton Moreau</v>
      </c>
      <c r="N3074" t="str">
        <f>VLOOKUP(C3074,accounts!$A$2:$F$9615,2,FALSE)</f>
        <v>Nonprofit</v>
      </c>
      <c r="O3074" t="str">
        <f>VLOOKUP(C3074,accounts!$A$2:$F$9615,3,FALSE)</f>
        <v>$5M-$10M</v>
      </c>
      <c r="P3074" t="str">
        <f>VLOOKUP(C3074,accounts!$A$2:$F$9615,5,FALSE)</f>
        <v>West</v>
      </c>
      <c r="Q3074" t="b">
        <f t="shared" si="48"/>
        <v>1</v>
      </c>
      <c r="R3074" t="e">
        <f>INDEX(removed_duplicate_rows!$A$5:$A$39,MATCH(wins!A3074,removed_duplicate_rows!$A$5:$A$39,0))</f>
        <v>#N/A</v>
      </c>
    </row>
    <row r="3075" spans="1:18" ht="15.75" customHeight="1" x14ac:dyDescent="0.2">
      <c r="A3075" t="s">
        <v>9354</v>
      </c>
      <c r="B3075" t="s">
        <v>9355</v>
      </c>
      <c r="C3075" t="s">
        <v>9356</v>
      </c>
      <c r="D3075" s="10">
        <v>45864</v>
      </c>
      <c r="E3075" t="s">
        <v>4832</v>
      </c>
      <c r="F3075">
        <v>12</v>
      </c>
      <c r="G3075" t="s">
        <v>374</v>
      </c>
      <c r="H3075" t="s">
        <v>417</v>
      </c>
      <c r="I3075" t="s">
        <v>55</v>
      </c>
      <c r="J3075">
        <v>1</v>
      </c>
      <c r="K3075">
        <v>5067</v>
      </c>
      <c r="L3075" t="str">
        <f>IFERROR(INDEX(play_attribution!$B$2:$B$328,MATCH(A3075,play_attribution!$A$2:$A$328,0)),"")</f>
        <v/>
      </c>
      <c r="M3075" t="str">
        <f>VLOOKUP(H3075,seller_roster!$A$2:$B$85,2,FALSE)</f>
        <v>Bryn Reyes</v>
      </c>
      <c r="N3075" t="str">
        <f>VLOOKUP(C3075,accounts!$A$2:$F$9615,2,FALSE)</f>
        <v>Healthcare Services</v>
      </c>
      <c r="O3075" t="str">
        <f>VLOOKUP(C3075,accounts!$A$2:$F$9615,3,FALSE)</f>
        <v>$5M-$10M</v>
      </c>
      <c r="P3075" t="str">
        <f>VLOOKUP(C3075,accounts!$A$2:$F$9615,5,FALSE)</f>
        <v>West</v>
      </c>
      <c r="Q3075" t="b">
        <f t="shared" ref="Q3075:Q3138" si="49">L3075=""</f>
        <v>1</v>
      </c>
      <c r="R3075" t="e">
        <f>INDEX(removed_duplicate_rows!$A$5:$A$39,MATCH(wins!A3075,removed_duplicate_rows!$A$5:$A$39,0))</f>
        <v>#N/A</v>
      </c>
    </row>
    <row r="3076" spans="1:18" ht="15.75" customHeight="1" x14ac:dyDescent="0.2">
      <c r="A3076" t="s">
        <v>9357</v>
      </c>
      <c r="B3076" t="s">
        <v>9358</v>
      </c>
      <c r="C3076" t="s">
        <v>9359</v>
      </c>
      <c r="D3076" s="10">
        <v>45864</v>
      </c>
      <c r="E3076" t="s">
        <v>4832</v>
      </c>
      <c r="F3076">
        <v>12</v>
      </c>
      <c r="G3076" t="s">
        <v>374</v>
      </c>
      <c r="H3076" t="s">
        <v>391</v>
      </c>
      <c r="I3076" t="s">
        <v>55</v>
      </c>
      <c r="J3076">
        <v>1</v>
      </c>
      <c r="K3076">
        <v>6042</v>
      </c>
      <c r="L3076" t="str">
        <f>IFERROR(INDEX(play_attribution!$B$2:$B$328,MATCH(A3076,play_attribution!$A$2:$A$328,0)),"")</f>
        <v/>
      </c>
      <c r="M3076" t="str">
        <f>VLOOKUP(H3076,seller_roster!$A$2:$B$85,2,FALSE)</f>
        <v>Sam Walsh</v>
      </c>
      <c r="N3076" t="str">
        <f>VLOOKUP(C3076,accounts!$A$2:$F$9615,2,FALSE)</f>
        <v>Logistics</v>
      </c>
      <c r="O3076" t="str">
        <f>VLOOKUP(C3076,accounts!$A$2:$F$9615,3,FALSE)</f>
        <v>$5M-$10M</v>
      </c>
      <c r="P3076" t="str">
        <f>VLOOKUP(C3076,accounts!$A$2:$F$9615,5,FALSE)</f>
        <v>East</v>
      </c>
      <c r="Q3076" t="b">
        <f t="shared" si="49"/>
        <v>1</v>
      </c>
      <c r="R3076" t="e">
        <f>INDEX(removed_duplicate_rows!$A$5:$A$39,MATCH(wins!A3076,removed_duplicate_rows!$A$5:$A$39,0))</f>
        <v>#N/A</v>
      </c>
    </row>
    <row r="3077" spans="1:18" ht="15.75" customHeight="1" x14ac:dyDescent="0.2">
      <c r="A3077" t="s">
        <v>9360</v>
      </c>
      <c r="B3077" t="s">
        <v>9361</v>
      </c>
      <c r="C3077" t="s">
        <v>9362</v>
      </c>
      <c r="D3077" s="10">
        <v>45864</v>
      </c>
      <c r="E3077" t="s">
        <v>4832</v>
      </c>
      <c r="F3077">
        <v>12</v>
      </c>
      <c r="G3077" t="s">
        <v>374</v>
      </c>
      <c r="H3077" t="s">
        <v>387</v>
      </c>
      <c r="I3077" t="s">
        <v>55</v>
      </c>
      <c r="J3077">
        <v>1</v>
      </c>
      <c r="K3077">
        <v>4204</v>
      </c>
      <c r="L3077" t="str">
        <f>IFERROR(INDEX(play_attribution!$B$2:$B$328,MATCH(A3077,play_attribution!$A$2:$A$328,0)),"")</f>
        <v/>
      </c>
      <c r="M3077" t="str">
        <f>VLOOKUP(H3077,seller_roster!$A$2:$B$85,2,FALSE)</f>
        <v>Ray Kim</v>
      </c>
      <c r="N3077" t="str">
        <f>VLOOKUP(C3077,accounts!$A$2:$F$9615,2,FALSE)</f>
        <v>Hospitality Group</v>
      </c>
      <c r="O3077" t="str">
        <f>VLOOKUP(C3077,accounts!$A$2:$F$9615,3,FALSE)</f>
        <v>$5M-$10M</v>
      </c>
      <c r="P3077" t="str">
        <f>VLOOKUP(C3077,accounts!$A$2:$F$9615,5,FALSE)</f>
        <v>Central</v>
      </c>
      <c r="Q3077" t="b">
        <f t="shared" si="49"/>
        <v>1</v>
      </c>
      <c r="R3077" t="e">
        <f>INDEX(removed_duplicate_rows!$A$5:$A$39,MATCH(wins!A3077,removed_duplicate_rows!$A$5:$A$39,0))</f>
        <v>#N/A</v>
      </c>
    </row>
    <row r="3078" spans="1:18" ht="15.75" customHeight="1" x14ac:dyDescent="0.2">
      <c r="A3078" t="s">
        <v>9363</v>
      </c>
      <c r="B3078" t="s">
        <v>9364</v>
      </c>
      <c r="C3078" t="s">
        <v>9365</v>
      </c>
      <c r="D3078" s="10">
        <v>45864</v>
      </c>
      <c r="E3078" t="s">
        <v>4832</v>
      </c>
      <c r="F3078">
        <v>12</v>
      </c>
      <c r="G3078" t="s">
        <v>374</v>
      </c>
      <c r="H3078" t="s">
        <v>402</v>
      </c>
      <c r="I3078" t="s">
        <v>55</v>
      </c>
      <c r="J3078">
        <v>1</v>
      </c>
      <c r="K3078">
        <v>8639</v>
      </c>
      <c r="L3078" t="str">
        <f>IFERROR(INDEX(play_attribution!$B$2:$B$328,MATCH(A3078,play_attribution!$A$2:$A$328,0)),"")</f>
        <v/>
      </c>
      <c r="M3078" t="str">
        <f>VLOOKUP(H3078,seller_roster!$A$2:$B$85,2,FALSE)</f>
        <v>Frankie Vega</v>
      </c>
      <c r="N3078" t="str">
        <f>VLOOKUP(C3078,accounts!$A$2:$F$9615,2,FALSE)</f>
        <v>Logistics</v>
      </c>
      <c r="O3078" t="str">
        <f>VLOOKUP(C3078,accounts!$A$2:$F$9615,3,FALSE)</f>
        <v>$1M-$2.5M</v>
      </c>
      <c r="P3078" t="str">
        <f>VLOOKUP(C3078,accounts!$A$2:$F$9615,5,FALSE)</f>
        <v>East</v>
      </c>
      <c r="Q3078" t="b">
        <f t="shared" si="49"/>
        <v>1</v>
      </c>
      <c r="R3078" t="e">
        <f>INDEX(removed_duplicate_rows!$A$5:$A$39,MATCH(wins!A3078,removed_duplicate_rows!$A$5:$A$39,0))</f>
        <v>#N/A</v>
      </c>
    </row>
    <row r="3079" spans="1:18" ht="15.75" customHeight="1" x14ac:dyDescent="0.2">
      <c r="A3079" t="s">
        <v>9366</v>
      </c>
      <c r="B3079" t="s">
        <v>9367</v>
      </c>
      <c r="C3079" t="s">
        <v>9368</v>
      </c>
      <c r="D3079" s="10">
        <v>45864</v>
      </c>
      <c r="E3079" t="s">
        <v>4832</v>
      </c>
      <c r="F3079">
        <v>12</v>
      </c>
      <c r="G3079" t="s">
        <v>374</v>
      </c>
      <c r="H3079" t="s">
        <v>832</v>
      </c>
      <c r="I3079" t="s">
        <v>55</v>
      </c>
      <c r="J3079">
        <v>1</v>
      </c>
      <c r="K3079">
        <v>3527</v>
      </c>
      <c r="L3079" t="str">
        <f>IFERROR(INDEX(play_attribution!$B$2:$B$328,MATCH(A3079,play_attribution!$A$2:$A$328,0)),"")</f>
        <v/>
      </c>
      <c r="M3079" t="str">
        <f>VLOOKUP(H3079,seller_roster!$A$2:$B$85,2,FALSE)</f>
        <v>Noel Nkemelu</v>
      </c>
      <c r="N3079" t="str">
        <f>VLOOKUP(C3079,accounts!$A$2:$F$9615,2,FALSE)</f>
        <v>Professional Services</v>
      </c>
      <c r="O3079" t="str">
        <f>VLOOKUP(C3079,accounts!$A$2:$F$9615,3,FALSE)</f>
        <v>$1M-$2.5M</v>
      </c>
      <c r="P3079" t="str">
        <f>VLOOKUP(C3079,accounts!$A$2:$F$9615,5,FALSE)</f>
        <v>East</v>
      </c>
      <c r="Q3079" t="b">
        <f t="shared" si="49"/>
        <v>1</v>
      </c>
      <c r="R3079" t="e">
        <f>INDEX(removed_duplicate_rows!$A$5:$A$39,MATCH(wins!A3079,removed_duplicate_rows!$A$5:$A$39,0))</f>
        <v>#N/A</v>
      </c>
    </row>
    <row r="3080" spans="1:18" ht="15.75" customHeight="1" x14ac:dyDescent="0.2">
      <c r="A3080" t="s">
        <v>9369</v>
      </c>
      <c r="B3080" t="s">
        <v>9370</v>
      </c>
      <c r="C3080" t="s">
        <v>9371</v>
      </c>
      <c r="D3080" s="10">
        <v>45864</v>
      </c>
      <c r="E3080" t="s">
        <v>4832</v>
      </c>
      <c r="F3080">
        <v>12</v>
      </c>
      <c r="G3080" t="s">
        <v>374</v>
      </c>
      <c r="H3080" t="s">
        <v>398</v>
      </c>
      <c r="I3080" t="s">
        <v>55</v>
      </c>
      <c r="J3080">
        <v>1</v>
      </c>
      <c r="K3080">
        <v>7039</v>
      </c>
      <c r="L3080" t="str">
        <f>IFERROR(INDEX(play_attribution!$B$2:$B$328,MATCH(A3080,play_attribution!$A$2:$A$328,0)),"")</f>
        <v/>
      </c>
      <c r="M3080" t="str">
        <f>VLOOKUP(H3080,seller_roster!$A$2:$B$85,2,FALSE)</f>
        <v>Rowan Kim</v>
      </c>
      <c r="N3080" t="str">
        <f>VLOOKUP(C3080,accounts!$A$2:$F$9615,2,FALSE)</f>
        <v>Field Services</v>
      </c>
      <c r="O3080" t="str">
        <f>VLOOKUP(C3080,accounts!$A$2:$F$9615,3,FALSE)</f>
        <v>$2.5M-$5M</v>
      </c>
      <c r="P3080" t="str">
        <f>VLOOKUP(C3080,accounts!$A$2:$F$9615,5,FALSE)</f>
        <v>East</v>
      </c>
      <c r="Q3080" t="b">
        <f t="shared" si="49"/>
        <v>1</v>
      </c>
      <c r="R3080" t="e">
        <f>INDEX(removed_duplicate_rows!$A$5:$A$39,MATCH(wins!A3080,removed_duplicate_rows!$A$5:$A$39,0))</f>
        <v>#N/A</v>
      </c>
    </row>
    <row r="3081" spans="1:18" ht="15.75" customHeight="1" x14ac:dyDescent="0.2">
      <c r="A3081" t="s">
        <v>9372</v>
      </c>
      <c r="B3081" t="s">
        <v>9373</v>
      </c>
      <c r="C3081" t="s">
        <v>9374</v>
      </c>
      <c r="D3081" s="10">
        <v>45864</v>
      </c>
      <c r="E3081" t="s">
        <v>4832</v>
      </c>
      <c r="F3081">
        <v>12</v>
      </c>
      <c r="G3081" t="s">
        <v>374</v>
      </c>
      <c r="H3081" t="s">
        <v>417</v>
      </c>
      <c r="I3081" t="s">
        <v>55</v>
      </c>
      <c r="J3081">
        <v>1</v>
      </c>
      <c r="K3081">
        <v>5597</v>
      </c>
      <c r="L3081" t="str">
        <f>IFERROR(INDEX(play_attribution!$B$2:$B$328,MATCH(A3081,play_attribution!$A$2:$A$328,0)),"")</f>
        <v/>
      </c>
      <c r="M3081" t="str">
        <f>VLOOKUP(H3081,seller_roster!$A$2:$B$85,2,FALSE)</f>
        <v>Bryn Reyes</v>
      </c>
      <c r="N3081" t="str">
        <f>VLOOKUP(C3081,accounts!$A$2:$F$9615,2,FALSE)</f>
        <v>Field Services</v>
      </c>
      <c r="O3081" t="str">
        <f>VLOOKUP(C3081,accounts!$A$2:$F$9615,3,FALSE)</f>
        <v>$2.5M-$5M</v>
      </c>
      <c r="P3081" t="str">
        <f>VLOOKUP(C3081,accounts!$A$2:$F$9615,5,FALSE)</f>
        <v>West</v>
      </c>
      <c r="Q3081" t="b">
        <f t="shared" si="49"/>
        <v>1</v>
      </c>
      <c r="R3081" t="e">
        <f>INDEX(removed_duplicate_rows!$A$5:$A$39,MATCH(wins!A3081,removed_duplicate_rows!$A$5:$A$39,0))</f>
        <v>#N/A</v>
      </c>
    </row>
    <row r="3082" spans="1:18" ht="15.75" customHeight="1" x14ac:dyDescent="0.2">
      <c r="A3082" t="s">
        <v>9375</v>
      </c>
      <c r="B3082" t="s">
        <v>9376</v>
      </c>
      <c r="C3082" t="s">
        <v>9377</v>
      </c>
      <c r="D3082" s="10">
        <v>45864</v>
      </c>
      <c r="E3082" t="s">
        <v>4832</v>
      </c>
      <c r="F3082">
        <v>12</v>
      </c>
      <c r="G3082" t="s">
        <v>374</v>
      </c>
      <c r="H3082" t="s">
        <v>413</v>
      </c>
      <c r="I3082" t="s">
        <v>55</v>
      </c>
      <c r="J3082">
        <v>1</v>
      </c>
      <c r="K3082">
        <v>7557</v>
      </c>
      <c r="L3082" t="str">
        <f>IFERROR(INDEX(play_attribution!$B$2:$B$328,MATCH(A3082,play_attribution!$A$2:$A$328,0)),"")</f>
        <v/>
      </c>
      <c r="M3082" t="str">
        <f>VLOOKUP(H3082,seller_roster!$A$2:$B$85,2,FALSE)</f>
        <v>Phoenix Doyle</v>
      </c>
      <c r="N3082" t="str">
        <f>VLOOKUP(C3082,accounts!$A$2:$F$9615,2,FALSE)</f>
        <v>Field Services</v>
      </c>
      <c r="O3082" t="str">
        <f>VLOOKUP(C3082,accounts!$A$2:$F$9615,3,FALSE)</f>
        <v>$2.5M-$5M</v>
      </c>
      <c r="P3082" t="str">
        <f>VLOOKUP(C3082,accounts!$A$2:$F$9615,5,FALSE)</f>
        <v>East</v>
      </c>
      <c r="Q3082" t="b">
        <f t="shared" si="49"/>
        <v>1</v>
      </c>
      <c r="R3082" t="e">
        <f>INDEX(removed_duplicate_rows!$A$5:$A$39,MATCH(wins!A3082,removed_duplicate_rows!$A$5:$A$39,0))</f>
        <v>#N/A</v>
      </c>
    </row>
    <row r="3083" spans="1:18" ht="15.75" customHeight="1" x14ac:dyDescent="0.2">
      <c r="A3083" t="s">
        <v>9378</v>
      </c>
      <c r="B3083" t="s">
        <v>9379</v>
      </c>
      <c r="C3083" t="s">
        <v>9380</v>
      </c>
      <c r="D3083" s="10">
        <v>45864</v>
      </c>
      <c r="E3083" t="s">
        <v>4832</v>
      </c>
      <c r="F3083">
        <v>12</v>
      </c>
      <c r="G3083" t="s">
        <v>374</v>
      </c>
      <c r="H3083" t="s">
        <v>427</v>
      </c>
      <c r="I3083" t="s">
        <v>55</v>
      </c>
      <c r="J3083">
        <v>1</v>
      </c>
      <c r="K3083">
        <v>4374</v>
      </c>
      <c r="L3083" t="str">
        <f>IFERROR(INDEX(play_attribution!$B$2:$B$328,MATCH(A3083,play_attribution!$A$2:$A$328,0)),"")</f>
        <v/>
      </c>
      <c r="M3083" t="str">
        <f>VLOOKUP(H3083,seller_roster!$A$2:$B$85,2,FALSE)</f>
        <v>Peyton Moreau</v>
      </c>
      <c r="N3083" t="str">
        <f>VLOOKUP(C3083,accounts!$A$2:$F$9615,2,FALSE)</f>
        <v>Field Services</v>
      </c>
      <c r="O3083" t="str">
        <f>VLOOKUP(C3083,accounts!$A$2:$F$9615,3,FALSE)</f>
        <v>$2.5M-$5M</v>
      </c>
      <c r="P3083" t="str">
        <f>VLOOKUP(C3083,accounts!$A$2:$F$9615,5,FALSE)</f>
        <v>East</v>
      </c>
      <c r="Q3083" t="b">
        <f t="shared" si="49"/>
        <v>1</v>
      </c>
      <c r="R3083" t="e">
        <f>INDEX(removed_duplicate_rows!$A$5:$A$39,MATCH(wins!A3083,removed_duplicate_rows!$A$5:$A$39,0))</f>
        <v>#N/A</v>
      </c>
    </row>
    <row r="3084" spans="1:18" ht="15.75" customHeight="1" x14ac:dyDescent="0.2">
      <c r="A3084" t="s">
        <v>9381</v>
      </c>
      <c r="B3084" t="s">
        <v>9382</v>
      </c>
      <c r="C3084" t="s">
        <v>9383</v>
      </c>
      <c r="D3084" s="10">
        <v>45864</v>
      </c>
      <c r="E3084" t="s">
        <v>4832</v>
      </c>
      <c r="F3084">
        <v>12</v>
      </c>
      <c r="G3084" t="s">
        <v>374</v>
      </c>
      <c r="H3084" t="s">
        <v>383</v>
      </c>
      <c r="I3084" t="s">
        <v>55</v>
      </c>
      <c r="J3084">
        <v>1</v>
      </c>
      <c r="K3084">
        <v>5276</v>
      </c>
      <c r="L3084" t="str">
        <f>IFERROR(INDEX(play_attribution!$B$2:$B$328,MATCH(A3084,play_attribution!$A$2:$A$328,0)),"")</f>
        <v/>
      </c>
      <c r="M3084" t="str">
        <f>VLOOKUP(H3084,seller_roster!$A$2:$B$85,2,FALSE)</f>
        <v>Flor Ruiz</v>
      </c>
      <c r="N3084" t="str">
        <f>VLOOKUP(C3084,accounts!$A$2:$F$9615,2,FALSE)</f>
        <v>Retail Multi-Location</v>
      </c>
      <c r="O3084" t="str">
        <f>VLOOKUP(C3084,accounts!$A$2:$F$9615,3,FALSE)</f>
        <v>&lt;$1M</v>
      </c>
      <c r="P3084" t="str">
        <f>VLOOKUP(C3084,accounts!$A$2:$F$9615,5,FALSE)</f>
        <v>West</v>
      </c>
      <c r="Q3084" t="b">
        <f t="shared" si="49"/>
        <v>1</v>
      </c>
      <c r="R3084" t="e">
        <f>INDEX(removed_duplicate_rows!$A$5:$A$39,MATCH(wins!A3084,removed_duplicate_rows!$A$5:$A$39,0))</f>
        <v>#N/A</v>
      </c>
    </row>
    <row r="3085" spans="1:18" ht="15.75" customHeight="1" x14ac:dyDescent="0.2">
      <c r="A3085" t="s">
        <v>9384</v>
      </c>
      <c r="B3085" t="s">
        <v>9385</v>
      </c>
      <c r="C3085" t="s">
        <v>9386</v>
      </c>
      <c r="D3085" s="10">
        <v>45864</v>
      </c>
      <c r="E3085" t="s">
        <v>4832</v>
      </c>
      <c r="F3085">
        <v>12</v>
      </c>
      <c r="G3085" t="s">
        <v>374</v>
      </c>
      <c r="H3085" t="s">
        <v>1123</v>
      </c>
      <c r="I3085" t="s">
        <v>55</v>
      </c>
      <c r="J3085">
        <v>1</v>
      </c>
      <c r="K3085">
        <v>3940</v>
      </c>
      <c r="L3085" t="str">
        <f>IFERROR(INDEX(play_attribution!$B$2:$B$328,MATCH(A3085,play_attribution!$A$2:$A$328,0)),"")</f>
        <v/>
      </c>
      <c r="M3085" t="str">
        <f>VLOOKUP(H3085,seller_roster!$A$2:$B$85,2,FALSE)</f>
        <v>Peyton Silva</v>
      </c>
      <c r="N3085" t="str">
        <f>VLOOKUP(C3085,accounts!$A$2:$F$9615,2,FALSE)</f>
        <v>Wholesale &amp; Distribution</v>
      </c>
      <c r="O3085" t="str">
        <f>VLOOKUP(C3085,accounts!$A$2:$F$9615,3,FALSE)</f>
        <v>$5M-$10M</v>
      </c>
      <c r="P3085" t="str">
        <f>VLOOKUP(C3085,accounts!$A$2:$F$9615,5,FALSE)</f>
        <v>West</v>
      </c>
      <c r="Q3085" t="b">
        <f t="shared" si="49"/>
        <v>1</v>
      </c>
      <c r="R3085" t="e">
        <f>INDEX(removed_duplicate_rows!$A$5:$A$39,MATCH(wins!A3085,removed_duplicate_rows!$A$5:$A$39,0))</f>
        <v>#N/A</v>
      </c>
    </row>
    <row r="3086" spans="1:18" ht="15.75" customHeight="1" x14ac:dyDescent="0.2">
      <c r="A3086" t="s">
        <v>9387</v>
      </c>
      <c r="B3086" t="s">
        <v>9388</v>
      </c>
      <c r="C3086" t="s">
        <v>9389</v>
      </c>
      <c r="D3086" s="10">
        <v>45864</v>
      </c>
      <c r="E3086" t="s">
        <v>4832</v>
      </c>
      <c r="F3086">
        <v>12</v>
      </c>
      <c r="G3086" t="s">
        <v>374</v>
      </c>
      <c r="H3086" t="s">
        <v>417</v>
      </c>
      <c r="I3086" t="s">
        <v>55</v>
      </c>
      <c r="J3086">
        <v>1</v>
      </c>
      <c r="K3086">
        <v>4631</v>
      </c>
      <c r="L3086" t="str">
        <f>IFERROR(INDEX(play_attribution!$B$2:$B$328,MATCH(A3086,play_attribution!$A$2:$A$328,0)),"")</f>
        <v/>
      </c>
      <c r="M3086" t="str">
        <f>VLOOKUP(H3086,seller_roster!$A$2:$B$85,2,FALSE)</f>
        <v>Bryn Reyes</v>
      </c>
      <c r="N3086" t="str">
        <f>VLOOKUP(C3086,accounts!$A$2:$F$9615,2,FALSE)</f>
        <v>Hospitality Group</v>
      </c>
      <c r="O3086" t="str">
        <f>VLOOKUP(C3086,accounts!$A$2:$F$9615,3,FALSE)</f>
        <v>&lt;$1M</v>
      </c>
      <c r="P3086" t="str">
        <f>VLOOKUP(C3086,accounts!$A$2:$F$9615,5,FALSE)</f>
        <v>East</v>
      </c>
      <c r="Q3086" t="b">
        <f t="shared" si="49"/>
        <v>1</v>
      </c>
      <c r="R3086" t="e">
        <f>INDEX(removed_duplicate_rows!$A$5:$A$39,MATCH(wins!A3086,removed_duplicate_rows!$A$5:$A$39,0))</f>
        <v>#N/A</v>
      </c>
    </row>
    <row r="3087" spans="1:18" ht="15.75" customHeight="1" x14ac:dyDescent="0.2">
      <c r="A3087" t="s">
        <v>9390</v>
      </c>
      <c r="B3087" t="s">
        <v>9391</v>
      </c>
      <c r="C3087" t="s">
        <v>9392</v>
      </c>
      <c r="D3087" s="10">
        <v>45864</v>
      </c>
      <c r="E3087" t="s">
        <v>4832</v>
      </c>
      <c r="F3087">
        <v>12</v>
      </c>
      <c r="G3087" t="s">
        <v>374</v>
      </c>
      <c r="H3087" t="s">
        <v>379</v>
      </c>
      <c r="I3087" t="s">
        <v>55</v>
      </c>
      <c r="J3087">
        <v>1</v>
      </c>
      <c r="K3087">
        <v>3826</v>
      </c>
      <c r="L3087" t="str">
        <f>IFERROR(INDEX(play_attribution!$B$2:$B$328,MATCH(A3087,play_attribution!$A$2:$A$328,0)),"")</f>
        <v/>
      </c>
      <c r="M3087" t="str">
        <f>VLOOKUP(H3087,seller_roster!$A$2:$B$85,2,FALSE)</f>
        <v>Tatum Vega</v>
      </c>
      <c r="N3087" t="str">
        <f>VLOOKUP(C3087,accounts!$A$2:$F$9615,2,FALSE)</f>
        <v>Manufacturing</v>
      </c>
      <c r="O3087" t="str">
        <f>VLOOKUP(C3087,accounts!$A$2:$F$9615,3,FALSE)</f>
        <v>$1M-$2.5M</v>
      </c>
      <c r="P3087" t="str">
        <f>VLOOKUP(C3087,accounts!$A$2:$F$9615,5,FALSE)</f>
        <v>West</v>
      </c>
      <c r="Q3087" t="b">
        <f t="shared" si="49"/>
        <v>1</v>
      </c>
      <c r="R3087" t="e">
        <f>INDEX(removed_duplicate_rows!$A$5:$A$39,MATCH(wins!A3087,removed_duplicate_rows!$A$5:$A$39,0))</f>
        <v>#N/A</v>
      </c>
    </row>
    <row r="3088" spans="1:18" ht="15.75" customHeight="1" x14ac:dyDescent="0.2">
      <c r="A3088" t="s">
        <v>9393</v>
      </c>
      <c r="B3088" t="s">
        <v>9394</v>
      </c>
      <c r="C3088" t="s">
        <v>9395</v>
      </c>
      <c r="D3088" s="10">
        <v>45864</v>
      </c>
      <c r="E3088" t="s">
        <v>4832</v>
      </c>
      <c r="F3088">
        <v>12</v>
      </c>
      <c r="G3088" t="s">
        <v>374</v>
      </c>
      <c r="H3088" t="s">
        <v>2183</v>
      </c>
      <c r="I3088" t="s">
        <v>55</v>
      </c>
      <c r="J3088">
        <v>1</v>
      </c>
      <c r="K3088">
        <v>7356</v>
      </c>
      <c r="L3088" t="str">
        <f>IFERROR(INDEX(play_attribution!$B$2:$B$328,MATCH(A3088,play_attribution!$A$2:$A$328,0)),"")</f>
        <v/>
      </c>
      <c r="M3088" t="str">
        <f>VLOOKUP(H3088,seller_roster!$A$2:$B$85,2,FALSE)</f>
        <v>Rowan Tran</v>
      </c>
      <c r="N3088" t="str">
        <f>VLOOKUP(C3088,accounts!$A$2:$F$9615,2,FALSE)</f>
        <v>Construction</v>
      </c>
      <c r="O3088" t="str">
        <f>VLOOKUP(C3088,accounts!$A$2:$F$9615,3,FALSE)</f>
        <v>$1M-$2.5M</v>
      </c>
      <c r="P3088" t="str">
        <f>VLOOKUP(C3088,accounts!$A$2:$F$9615,5,FALSE)</f>
        <v>West</v>
      </c>
      <c r="Q3088" t="b">
        <f t="shared" si="49"/>
        <v>1</v>
      </c>
      <c r="R3088" t="e">
        <f>INDEX(removed_duplicate_rows!$A$5:$A$39,MATCH(wins!A3088,removed_duplicate_rows!$A$5:$A$39,0))</f>
        <v>#N/A</v>
      </c>
    </row>
    <row r="3089" spans="1:18" ht="15.75" customHeight="1" x14ac:dyDescent="0.2">
      <c r="A3089" t="s">
        <v>9396</v>
      </c>
      <c r="B3089" t="s">
        <v>9397</v>
      </c>
      <c r="C3089" t="s">
        <v>9398</v>
      </c>
      <c r="D3089" s="10">
        <v>45864</v>
      </c>
      <c r="E3089" t="s">
        <v>4832</v>
      </c>
      <c r="F3089">
        <v>12</v>
      </c>
      <c r="G3089" t="s">
        <v>374</v>
      </c>
      <c r="H3089" t="s">
        <v>1843</v>
      </c>
      <c r="I3089" t="s">
        <v>55</v>
      </c>
      <c r="J3089">
        <v>1</v>
      </c>
      <c r="K3089">
        <v>5119</v>
      </c>
      <c r="L3089" t="str">
        <f>IFERROR(INDEX(play_attribution!$B$2:$B$328,MATCH(A3089,play_attribution!$A$2:$A$328,0)),"")</f>
        <v/>
      </c>
      <c r="M3089" t="str">
        <f>VLOOKUP(H3089,seller_roster!$A$2:$B$85,2,FALSE)</f>
        <v>Quinn Mbeki</v>
      </c>
      <c r="N3089" t="str">
        <f>VLOOKUP(C3089,accounts!$A$2:$F$9615,2,FALSE)</f>
        <v>Field Services</v>
      </c>
      <c r="O3089" t="str">
        <f>VLOOKUP(C3089,accounts!$A$2:$F$9615,3,FALSE)</f>
        <v>$2.5M-$5M</v>
      </c>
      <c r="P3089" t="str">
        <f>VLOOKUP(C3089,accounts!$A$2:$F$9615,5,FALSE)</f>
        <v>East</v>
      </c>
      <c r="Q3089" t="b">
        <f t="shared" si="49"/>
        <v>1</v>
      </c>
      <c r="R3089" t="e">
        <f>INDEX(removed_duplicate_rows!$A$5:$A$39,MATCH(wins!A3089,removed_duplicate_rows!$A$5:$A$39,0))</f>
        <v>#N/A</v>
      </c>
    </row>
    <row r="3090" spans="1:18" ht="15.75" customHeight="1" x14ac:dyDescent="0.2">
      <c r="A3090" t="s">
        <v>9399</v>
      </c>
      <c r="B3090" t="s">
        <v>9400</v>
      </c>
      <c r="C3090" t="s">
        <v>9401</v>
      </c>
      <c r="D3090" s="10">
        <v>45864</v>
      </c>
      <c r="E3090" t="s">
        <v>4832</v>
      </c>
      <c r="F3090">
        <v>12</v>
      </c>
      <c r="G3090" t="s">
        <v>374</v>
      </c>
      <c r="H3090" t="s">
        <v>1843</v>
      </c>
      <c r="I3090" t="s">
        <v>55</v>
      </c>
      <c r="J3090">
        <v>1</v>
      </c>
      <c r="K3090">
        <v>6400</v>
      </c>
      <c r="L3090" t="str">
        <f>IFERROR(INDEX(play_attribution!$B$2:$B$328,MATCH(A3090,play_attribution!$A$2:$A$328,0)),"")</f>
        <v/>
      </c>
      <c r="M3090" t="str">
        <f>VLOOKUP(H3090,seller_roster!$A$2:$B$85,2,FALSE)</f>
        <v>Quinn Mbeki</v>
      </c>
      <c r="N3090" t="str">
        <f>VLOOKUP(C3090,accounts!$A$2:$F$9615,2,FALSE)</f>
        <v>Wholesale &amp; Distribution</v>
      </c>
      <c r="O3090" t="str">
        <f>VLOOKUP(C3090,accounts!$A$2:$F$9615,3,FALSE)</f>
        <v>$1M-$2.5M</v>
      </c>
      <c r="P3090" t="str">
        <f>VLOOKUP(C3090,accounts!$A$2:$F$9615,5,FALSE)</f>
        <v>West</v>
      </c>
      <c r="Q3090" t="b">
        <f t="shared" si="49"/>
        <v>1</v>
      </c>
      <c r="R3090" t="e">
        <f>INDEX(removed_duplicate_rows!$A$5:$A$39,MATCH(wins!A3090,removed_duplicate_rows!$A$5:$A$39,0))</f>
        <v>#N/A</v>
      </c>
    </row>
    <row r="3091" spans="1:18" ht="15.75" customHeight="1" x14ac:dyDescent="0.2">
      <c r="A3091" t="s">
        <v>9402</v>
      </c>
      <c r="B3091" t="s">
        <v>9403</v>
      </c>
      <c r="C3091" t="s">
        <v>9404</v>
      </c>
      <c r="D3091" s="10">
        <v>45864</v>
      </c>
      <c r="E3091" t="s">
        <v>4832</v>
      </c>
      <c r="F3091">
        <v>12</v>
      </c>
      <c r="G3091" t="s">
        <v>374</v>
      </c>
      <c r="H3091" t="s">
        <v>427</v>
      </c>
      <c r="I3091" t="s">
        <v>55</v>
      </c>
      <c r="J3091">
        <v>1</v>
      </c>
      <c r="K3091">
        <v>7880</v>
      </c>
      <c r="L3091" t="str">
        <f>IFERROR(INDEX(play_attribution!$B$2:$B$328,MATCH(A3091,play_attribution!$A$2:$A$328,0)),"")</f>
        <v/>
      </c>
      <c r="M3091" t="str">
        <f>VLOOKUP(H3091,seller_roster!$A$2:$B$85,2,FALSE)</f>
        <v>Peyton Moreau</v>
      </c>
      <c r="N3091" t="str">
        <f>VLOOKUP(C3091,accounts!$A$2:$F$9615,2,FALSE)</f>
        <v>Retail Multi-Location</v>
      </c>
      <c r="O3091" t="str">
        <f>VLOOKUP(C3091,accounts!$A$2:$F$9615,3,FALSE)</f>
        <v>$5M-$10M</v>
      </c>
      <c r="P3091" t="str">
        <f>VLOOKUP(C3091,accounts!$A$2:$F$9615,5,FALSE)</f>
        <v>Central</v>
      </c>
      <c r="Q3091" t="b">
        <f t="shared" si="49"/>
        <v>1</v>
      </c>
      <c r="R3091" t="e">
        <f>INDEX(removed_duplicate_rows!$A$5:$A$39,MATCH(wins!A3091,removed_duplicate_rows!$A$5:$A$39,0))</f>
        <v>#N/A</v>
      </c>
    </row>
    <row r="3092" spans="1:18" ht="15.75" customHeight="1" x14ac:dyDescent="0.2">
      <c r="A3092" t="s">
        <v>9405</v>
      </c>
      <c r="B3092" t="s">
        <v>9406</v>
      </c>
      <c r="C3092" t="s">
        <v>9407</v>
      </c>
      <c r="D3092" s="10">
        <v>45871</v>
      </c>
      <c r="E3092" t="s">
        <v>4832</v>
      </c>
      <c r="F3092">
        <v>13</v>
      </c>
      <c r="G3092" t="s">
        <v>53</v>
      </c>
      <c r="H3092" t="s">
        <v>73</v>
      </c>
      <c r="I3092" t="s">
        <v>55</v>
      </c>
      <c r="J3092">
        <v>1</v>
      </c>
      <c r="K3092">
        <v>8129</v>
      </c>
      <c r="L3092" t="str">
        <f>IFERROR(INDEX(play_attribution!$B$2:$B$328,MATCH(A3092,play_attribution!$A$2:$A$328,0)),"")</f>
        <v/>
      </c>
      <c r="M3092" t="str">
        <f>VLOOKUP(H3092,seller_roster!$A$2:$B$85,2,FALSE)</f>
        <v>Rhea Ruiz</v>
      </c>
      <c r="N3092" t="str">
        <f>VLOOKUP(C3092,accounts!$A$2:$F$9615,2,FALSE)</f>
        <v>Wholesale &amp; Distribution</v>
      </c>
      <c r="O3092" t="str">
        <f>VLOOKUP(C3092,accounts!$A$2:$F$9615,3,FALSE)</f>
        <v>$5M-$10M</v>
      </c>
      <c r="P3092" t="str">
        <f>VLOOKUP(C3092,accounts!$A$2:$F$9615,5,FALSE)</f>
        <v>West</v>
      </c>
      <c r="Q3092" t="b">
        <f t="shared" si="49"/>
        <v>1</v>
      </c>
      <c r="R3092" t="e">
        <f>INDEX(removed_duplicate_rows!$A$5:$A$39,MATCH(wins!A3092,removed_duplicate_rows!$A$5:$A$39,0))</f>
        <v>#N/A</v>
      </c>
    </row>
    <row r="3093" spans="1:18" ht="15.75" customHeight="1" x14ac:dyDescent="0.2">
      <c r="A3093" t="s">
        <v>9408</v>
      </c>
      <c r="B3093" t="s">
        <v>9409</v>
      </c>
      <c r="C3093" t="s">
        <v>9410</v>
      </c>
      <c r="D3093" s="10">
        <v>45871</v>
      </c>
      <c r="E3093" t="s">
        <v>4832</v>
      </c>
      <c r="F3093">
        <v>13</v>
      </c>
      <c r="G3093" t="s">
        <v>53</v>
      </c>
      <c r="H3093" t="s">
        <v>73</v>
      </c>
      <c r="I3093" t="s">
        <v>55</v>
      </c>
      <c r="J3093">
        <v>1</v>
      </c>
      <c r="K3093">
        <v>15742</v>
      </c>
      <c r="L3093" t="str">
        <f>IFERROR(INDEX(play_attribution!$B$2:$B$328,MATCH(A3093,play_attribution!$A$2:$A$328,0)),"")</f>
        <v/>
      </c>
      <c r="M3093" t="str">
        <f>VLOOKUP(H3093,seller_roster!$A$2:$B$85,2,FALSE)</f>
        <v>Rhea Ruiz</v>
      </c>
      <c r="N3093" t="str">
        <f>VLOOKUP(C3093,accounts!$A$2:$F$9615,2,FALSE)</f>
        <v>Hospitality Group</v>
      </c>
      <c r="O3093" t="str">
        <f>VLOOKUP(C3093,accounts!$A$2:$F$9615,3,FALSE)</f>
        <v>$5M-$10M</v>
      </c>
      <c r="P3093" t="str">
        <f>VLOOKUP(C3093,accounts!$A$2:$F$9615,5,FALSE)</f>
        <v>West</v>
      </c>
      <c r="Q3093" t="b">
        <f t="shared" si="49"/>
        <v>1</v>
      </c>
      <c r="R3093" t="e">
        <f>INDEX(removed_duplicate_rows!$A$5:$A$39,MATCH(wins!A3093,removed_duplicate_rows!$A$5:$A$39,0))</f>
        <v>#N/A</v>
      </c>
    </row>
    <row r="3094" spans="1:18" ht="15.75" customHeight="1" x14ac:dyDescent="0.2">
      <c r="A3094" t="s">
        <v>9411</v>
      </c>
      <c r="B3094" t="s">
        <v>9412</v>
      </c>
      <c r="C3094" t="s">
        <v>9413</v>
      </c>
      <c r="D3094" s="10">
        <v>45871</v>
      </c>
      <c r="E3094" t="s">
        <v>4832</v>
      </c>
      <c r="F3094">
        <v>13</v>
      </c>
      <c r="G3094" t="s">
        <v>53</v>
      </c>
      <c r="H3094" t="s">
        <v>3729</v>
      </c>
      <c r="I3094" t="s">
        <v>55</v>
      </c>
      <c r="J3094">
        <v>1</v>
      </c>
      <c r="K3094">
        <v>17007</v>
      </c>
      <c r="L3094" t="str">
        <f>IFERROR(INDEX(play_attribution!$B$2:$B$328,MATCH(A3094,play_attribution!$A$2:$A$328,0)),"")</f>
        <v/>
      </c>
      <c r="M3094" t="str">
        <f>VLOOKUP(H3094,seller_roster!$A$2:$B$85,2,FALSE)</f>
        <v>True Ito</v>
      </c>
      <c r="N3094" t="str">
        <f>VLOOKUP(C3094,accounts!$A$2:$F$9615,2,FALSE)</f>
        <v>Professional Services</v>
      </c>
      <c r="O3094" t="str">
        <f>VLOOKUP(C3094,accounts!$A$2:$F$9615,3,FALSE)</f>
        <v>$2.5M-$5M</v>
      </c>
      <c r="P3094" t="str">
        <f>VLOOKUP(C3094,accounts!$A$2:$F$9615,5,FALSE)</f>
        <v>West</v>
      </c>
      <c r="Q3094" t="b">
        <f t="shared" si="49"/>
        <v>1</v>
      </c>
      <c r="R3094" t="e">
        <f>INDEX(removed_duplicate_rows!$A$5:$A$39,MATCH(wins!A3094,removed_duplicate_rows!$A$5:$A$39,0))</f>
        <v>#N/A</v>
      </c>
    </row>
    <row r="3095" spans="1:18" ht="15.75" customHeight="1" x14ac:dyDescent="0.2">
      <c r="A3095" t="s">
        <v>9414</v>
      </c>
      <c r="B3095" t="s">
        <v>9415</v>
      </c>
      <c r="C3095" t="s">
        <v>9416</v>
      </c>
      <c r="D3095" s="10">
        <v>45871</v>
      </c>
      <c r="E3095" t="s">
        <v>4832</v>
      </c>
      <c r="F3095">
        <v>13</v>
      </c>
      <c r="G3095" t="s">
        <v>53</v>
      </c>
      <c r="H3095" t="s">
        <v>1208</v>
      </c>
      <c r="I3095" t="s">
        <v>79</v>
      </c>
      <c r="J3095">
        <v>1</v>
      </c>
      <c r="K3095">
        <v>13655</v>
      </c>
      <c r="L3095" t="str">
        <f>IFERROR(INDEX(play_attribution!$B$2:$B$328,MATCH(A3095,play_attribution!$A$2:$A$328,0)),"")</f>
        <v/>
      </c>
      <c r="M3095" t="str">
        <f>VLOOKUP(H3095,seller_roster!$A$2:$B$85,2,FALSE)</f>
        <v>Eden Okafor</v>
      </c>
      <c r="N3095" t="str">
        <f>VLOOKUP(C3095,accounts!$A$2:$F$9615,2,FALSE)</f>
        <v>Professional Services</v>
      </c>
      <c r="O3095" t="str">
        <f>VLOOKUP(C3095,accounts!$A$2:$F$9615,3,FALSE)</f>
        <v>&gt;$10M</v>
      </c>
      <c r="P3095" t="str">
        <f>VLOOKUP(C3095,accounts!$A$2:$F$9615,5,FALSE)</f>
        <v>West</v>
      </c>
      <c r="Q3095" t="b">
        <f t="shared" si="49"/>
        <v>1</v>
      </c>
      <c r="R3095" t="e">
        <f>INDEX(removed_duplicate_rows!$A$5:$A$39,MATCH(wins!A3095,removed_duplicate_rows!$A$5:$A$39,0))</f>
        <v>#N/A</v>
      </c>
    </row>
    <row r="3096" spans="1:18" ht="15.75" customHeight="1" x14ac:dyDescent="0.2">
      <c r="A3096" t="s">
        <v>9417</v>
      </c>
      <c r="B3096" t="s">
        <v>9418</v>
      </c>
      <c r="C3096" t="s">
        <v>9419</v>
      </c>
      <c r="D3096" s="10">
        <v>45871</v>
      </c>
      <c r="E3096" t="s">
        <v>4832</v>
      </c>
      <c r="F3096">
        <v>13</v>
      </c>
      <c r="G3096" t="s">
        <v>53</v>
      </c>
      <c r="H3096" t="s">
        <v>73</v>
      </c>
      <c r="I3096" t="s">
        <v>55</v>
      </c>
      <c r="J3096">
        <v>1</v>
      </c>
      <c r="K3096">
        <v>23279</v>
      </c>
      <c r="L3096" t="str">
        <f>IFERROR(INDEX(play_attribution!$B$2:$B$328,MATCH(A3096,play_attribution!$A$2:$A$328,0)),"")</f>
        <v/>
      </c>
      <c r="M3096" t="str">
        <f>VLOOKUP(H3096,seller_roster!$A$2:$B$85,2,FALSE)</f>
        <v>Rhea Ruiz</v>
      </c>
      <c r="N3096" t="str">
        <f>VLOOKUP(C3096,accounts!$A$2:$F$9615,2,FALSE)</f>
        <v>Retail Multi-Location</v>
      </c>
      <c r="O3096" t="str">
        <f>VLOOKUP(C3096,accounts!$A$2:$F$9615,3,FALSE)</f>
        <v>$2.5M-$5M</v>
      </c>
      <c r="P3096" t="str">
        <f>VLOOKUP(C3096,accounts!$A$2:$F$9615,5,FALSE)</f>
        <v>Central</v>
      </c>
      <c r="Q3096" t="b">
        <f t="shared" si="49"/>
        <v>1</v>
      </c>
      <c r="R3096" t="e">
        <f>INDEX(removed_duplicate_rows!$A$5:$A$39,MATCH(wins!A3096,removed_duplicate_rows!$A$5:$A$39,0))</f>
        <v>#N/A</v>
      </c>
    </row>
    <row r="3097" spans="1:18" ht="15.75" customHeight="1" x14ac:dyDescent="0.2">
      <c r="A3097" t="s">
        <v>9420</v>
      </c>
      <c r="B3097" t="s">
        <v>9421</v>
      </c>
      <c r="C3097" t="s">
        <v>9422</v>
      </c>
      <c r="D3097" s="10">
        <v>45871</v>
      </c>
      <c r="E3097" t="s">
        <v>4832</v>
      </c>
      <c r="F3097">
        <v>13</v>
      </c>
      <c r="G3097" t="s">
        <v>77</v>
      </c>
      <c r="H3097" t="s">
        <v>133</v>
      </c>
      <c r="I3097" t="s">
        <v>79</v>
      </c>
      <c r="J3097">
        <v>1</v>
      </c>
      <c r="K3097">
        <v>9750</v>
      </c>
      <c r="L3097" t="str">
        <f>IFERROR(INDEX(play_attribution!$B$2:$B$328,MATCH(A3097,play_attribution!$A$2:$A$328,0)),"")</f>
        <v/>
      </c>
      <c r="M3097" t="str">
        <f>VLOOKUP(H3097,seller_roster!$A$2:$B$85,2,FALSE)</f>
        <v>Devon Tran</v>
      </c>
      <c r="N3097" t="str">
        <f>VLOOKUP(C3097,accounts!$A$2:$F$9615,2,FALSE)</f>
        <v>Healthcare Services</v>
      </c>
      <c r="O3097" t="str">
        <f>VLOOKUP(C3097,accounts!$A$2:$F$9615,3,FALSE)</f>
        <v>$5M-$10M</v>
      </c>
      <c r="P3097" t="str">
        <f>VLOOKUP(C3097,accounts!$A$2:$F$9615,5,FALSE)</f>
        <v>Central</v>
      </c>
      <c r="Q3097" t="b">
        <f t="shared" si="49"/>
        <v>1</v>
      </c>
      <c r="R3097" t="e">
        <f>INDEX(removed_duplicate_rows!$A$5:$A$39,MATCH(wins!A3097,removed_duplicate_rows!$A$5:$A$39,0))</f>
        <v>#N/A</v>
      </c>
    </row>
    <row r="3098" spans="1:18" ht="15.75" customHeight="1" x14ac:dyDescent="0.2">
      <c r="A3098" t="s">
        <v>9423</v>
      </c>
      <c r="B3098" t="s">
        <v>9424</v>
      </c>
      <c r="C3098" t="s">
        <v>9425</v>
      </c>
      <c r="D3098" s="10">
        <v>45871</v>
      </c>
      <c r="E3098" t="s">
        <v>4832</v>
      </c>
      <c r="F3098">
        <v>13</v>
      </c>
      <c r="G3098" t="s">
        <v>77</v>
      </c>
      <c r="H3098" t="s">
        <v>140</v>
      </c>
      <c r="I3098" t="s">
        <v>79</v>
      </c>
      <c r="J3098">
        <v>1</v>
      </c>
      <c r="K3098">
        <v>8948</v>
      </c>
      <c r="L3098" t="str">
        <f>IFERROR(INDEX(play_attribution!$B$2:$B$328,MATCH(A3098,play_attribution!$A$2:$A$328,0)),"")</f>
        <v/>
      </c>
      <c r="M3098" t="str">
        <f>VLOOKUP(H3098,seller_roster!$A$2:$B$85,2,FALSE)</f>
        <v>Lane Lindqvist</v>
      </c>
      <c r="N3098" t="str">
        <f>VLOOKUP(C3098,accounts!$A$2:$F$9615,2,FALSE)</f>
        <v>Logistics</v>
      </c>
      <c r="O3098" t="str">
        <f>VLOOKUP(C3098,accounts!$A$2:$F$9615,3,FALSE)</f>
        <v>$5M-$10M</v>
      </c>
      <c r="P3098" t="str">
        <f>VLOOKUP(C3098,accounts!$A$2:$F$9615,5,FALSE)</f>
        <v>East</v>
      </c>
      <c r="Q3098" t="b">
        <f t="shared" si="49"/>
        <v>1</v>
      </c>
      <c r="R3098" t="e">
        <f>INDEX(removed_duplicate_rows!$A$5:$A$39,MATCH(wins!A3098,removed_duplicate_rows!$A$5:$A$39,0))</f>
        <v>#N/A</v>
      </c>
    </row>
    <row r="3099" spans="1:18" ht="15.75" customHeight="1" x14ac:dyDescent="0.2">
      <c r="A3099" t="s">
        <v>9426</v>
      </c>
      <c r="B3099" t="s">
        <v>9427</v>
      </c>
      <c r="C3099" t="s">
        <v>9428</v>
      </c>
      <c r="D3099" s="10">
        <v>45871</v>
      </c>
      <c r="E3099" t="s">
        <v>4832</v>
      </c>
      <c r="F3099">
        <v>13</v>
      </c>
      <c r="G3099" t="s">
        <v>77</v>
      </c>
      <c r="H3099" t="s">
        <v>155</v>
      </c>
      <c r="I3099" t="s">
        <v>55</v>
      </c>
      <c r="J3099">
        <v>1</v>
      </c>
      <c r="K3099">
        <v>9764</v>
      </c>
      <c r="L3099" t="str">
        <f>IFERROR(INDEX(play_attribution!$B$2:$B$328,MATCH(A3099,play_attribution!$A$2:$A$328,0)),"")</f>
        <v/>
      </c>
      <c r="M3099" t="str">
        <f>VLOOKUP(H3099,seller_roster!$A$2:$B$85,2,FALSE)</f>
        <v>Indigo Osei</v>
      </c>
      <c r="N3099" t="str">
        <f>VLOOKUP(C3099,accounts!$A$2:$F$9615,2,FALSE)</f>
        <v>Field Services</v>
      </c>
      <c r="O3099" t="str">
        <f>VLOOKUP(C3099,accounts!$A$2:$F$9615,3,FALSE)</f>
        <v>$2.5M-$5M</v>
      </c>
      <c r="P3099" t="str">
        <f>VLOOKUP(C3099,accounts!$A$2:$F$9615,5,FALSE)</f>
        <v>West</v>
      </c>
      <c r="Q3099" t="b">
        <f t="shared" si="49"/>
        <v>1</v>
      </c>
      <c r="R3099" t="e">
        <f>INDEX(removed_duplicate_rows!$A$5:$A$39,MATCH(wins!A3099,removed_duplicate_rows!$A$5:$A$39,0))</f>
        <v>#N/A</v>
      </c>
    </row>
    <row r="3100" spans="1:18" ht="15.75" customHeight="1" x14ac:dyDescent="0.2">
      <c r="A3100" t="s">
        <v>9429</v>
      </c>
      <c r="B3100" t="s">
        <v>9430</v>
      </c>
      <c r="C3100" t="s">
        <v>9431</v>
      </c>
      <c r="D3100" s="10">
        <v>45871</v>
      </c>
      <c r="E3100" t="s">
        <v>4832</v>
      </c>
      <c r="F3100">
        <v>13</v>
      </c>
      <c r="G3100" t="s">
        <v>77</v>
      </c>
      <c r="H3100" t="s">
        <v>103</v>
      </c>
      <c r="I3100" t="s">
        <v>55</v>
      </c>
      <c r="J3100">
        <v>1</v>
      </c>
      <c r="K3100">
        <v>6506</v>
      </c>
      <c r="L3100" t="str">
        <f>IFERROR(INDEX(play_attribution!$B$2:$B$328,MATCH(A3100,play_attribution!$A$2:$A$328,0)),"")</f>
        <v/>
      </c>
      <c r="M3100" t="str">
        <f>VLOOKUP(H3100,seller_roster!$A$2:$B$85,2,FALSE)</f>
        <v>Jax Reyes</v>
      </c>
      <c r="N3100" t="str">
        <f>VLOOKUP(C3100,accounts!$A$2:$F$9615,2,FALSE)</f>
        <v>Logistics</v>
      </c>
      <c r="O3100" t="str">
        <f>VLOOKUP(C3100,accounts!$A$2:$F$9615,3,FALSE)</f>
        <v>$2.5M-$5M</v>
      </c>
      <c r="P3100" t="str">
        <f>VLOOKUP(C3100,accounts!$A$2:$F$9615,5,FALSE)</f>
        <v>East</v>
      </c>
      <c r="Q3100" t="b">
        <f t="shared" si="49"/>
        <v>1</v>
      </c>
      <c r="R3100" t="e">
        <f>INDEX(removed_duplicate_rows!$A$5:$A$39,MATCH(wins!A3100,removed_duplicate_rows!$A$5:$A$39,0))</f>
        <v>#N/A</v>
      </c>
    </row>
    <row r="3101" spans="1:18" ht="15.75" customHeight="1" x14ac:dyDescent="0.2">
      <c r="A3101" t="s">
        <v>9432</v>
      </c>
      <c r="B3101" t="s">
        <v>9433</v>
      </c>
      <c r="C3101" t="s">
        <v>9434</v>
      </c>
      <c r="D3101" s="10">
        <v>45871</v>
      </c>
      <c r="E3101" t="s">
        <v>4832</v>
      </c>
      <c r="F3101">
        <v>13</v>
      </c>
      <c r="G3101" t="s">
        <v>77</v>
      </c>
      <c r="H3101" t="s">
        <v>95</v>
      </c>
      <c r="I3101" t="s">
        <v>55</v>
      </c>
      <c r="J3101">
        <v>1</v>
      </c>
      <c r="K3101">
        <v>5632</v>
      </c>
      <c r="L3101" t="str">
        <f>IFERROR(INDEX(play_attribution!$B$2:$B$328,MATCH(A3101,play_attribution!$A$2:$A$328,0)),"")</f>
        <v/>
      </c>
      <c r="M3101" t="str">
        <f>VLOOKUP(H3101,seller_roster!$A$2:$B$85,2,FALSE)</f>
        <v>Frankie Ferro</v>
      </c>
      <c r="N3101" t="str">
        <f>VLOOKUP(C3101,accounts!$A$2:$F$9615,2,FALSE)</f>
        <v>Logistics</v>
      </c>
      <c r="O3101" t="str">
        <f>VLOOKUP(C3101,accounts!$A$2:$F$9615,3,FALSE)</f>
        <v>$5M-$10M</v>
      </c>
      <c r="P3101" t="str">
        <f>VLOOKUP(C3101,accounts!$A$2:$F$9615,5,FALSE)</f>
        <v>East</v>
      </c>
      <c r="Q3101" t="b">
        <f t="shared" si="49"/>
        <v>1</v>
      </c>
      <c r="R3101" t="e">
        <f>INDEX(removed_duplicate_rows!$A$5:$A$39,MATCH(wins!A3101,removed_duplicate_rows!$A$5:$A$39,0))</f>
        <v>#N/A</v>
      </c>
    </row>
    <row r="3102" spans="1:18" ht="15.75" customHeight="1" x14ac:dyDescent="0.2">
      <c r="A3102" t="s">
        <v>9435</v>
      </c>
      <c r="B3102" t="s">
        <v>9436</v>
      </c>
      <c r="C3102" t="s">
        <v>9437</v>
      </c>
      <c r="D3102" s="10">
        <v>45871</v>
      </c>
      <c r="E3102" t="s">
        <v>4832</v>
      </c>
      <c r="F3102">
        <v>13</v>
      </c>
      <c r="G3102" t="s">
        <v>77</v>
      </c>
      <c r="H3102" t="s">
        <v>169</v>
      </c>
      <c r="I3102" t="s">
        <v>55</v>
      </c>
      <c r="J3102">
        <v>1</v>
      </c>
      <c r="K3102">
        <v>6394</v>
      </c>
      <c r="L3102" t="str">
        <f>IFERROR(INDEX(play_attribution!$B$2:$B$328,MATCH(A3102,play_attribution!$A$2:$A$328,0)),"")</f>
        <v/>
      </c>
      <c r="M3102" t="str">
        <f>VLOOKUP(H3102,seller_roster!$A$2:$B$85,2,FALSE)</f>
        <v>Rhea Doyle</v>
      </c>
      <c r="N3102" t="str">
        <f>VLOOKUP(C3102,accounts!$A$2:$F$9615,2,FALSE)</f>
        <v>Retail Multi-Location</v>
      </c>
      <c r="O3102" t="str">
        <f>VLOOKUP(C3102,accounts!$A$2:$F$9615,3,FALSE)</f>
        <v>$2.5M-$5M</v>
      </c>
      <c r="P3102" t="str">
        <f>VLOOKUP(C3102,accounts!$A$2:$F$9615,5,FALSE)</f>
        <v>West</v>
      </c>
      <c r="Q3102" t="b">
        <f t="shared" si="49"/>
        <v>1</v>
      </c>
      <c r="R3102" t="e">
        <f>INDEX(removed_duplicate_rows!$A$5:$A$39,MATCH(wins!A3102,removed_duplicate_rows!$A$5:$A$39,0))</f>
        <v>#N/A</v>
      </c>
    </row>
    <row r="3103" spans="1:18" ht="15.75" customHeight="1" x14ac:dyDescent="0.2">
      <c r="A3103" t="s">
        <v>9438</v>
      </c>
      <c r="B3103" t="s">
        <v>9439</v>
      </c>
      <c r="C3103" t="s">
        <v>9440</v>
      </c>
      <c r="D3103" s="10">
        <v>45871</v>
      </c>
      <c r="E3103" t="s">
        <v>4832</v>
      </c>
      <c r="F3103">
        <v>13</v>
      </c>
      <c r="G3103" t="s">
        <v>77</v>
      </c>
      <c r="H3103" t="s">
        <v>177</v>
      </c>
      <c r="I3103" t="s">
        <v>79</v>
      </c>
      <c r="J3103">
        <v>1</v>
      </c>
      <c r="K3103">
        <v>12301</v>
      </c>
      <c r="L3103" t="str">
        <f>IFERROR(INDEX(play_attribution!$B$2:$B$328,MATCH(A3103,play_attribution!$A$2:$A$328,0)),"")</f>
        <v/>
      </c>
      <c r="M3103" t="str">
        <f>VLOOKUP(H3103,seller_roster!$A$2:$B$85,2,FALSE)</f>
        <v>Gray Marsh</v>
      </c>
      <c r="N3103" t="str">
        <f>VLOOKUP(C3103,accounts!$A$2:$F$9615,2,FALSE)</f>
        <v>Hospitality Group</v>
      </c>
      <c r="O3103" t="str">
        <f>VLOOKUP(C3103,accounts!$A$2:$F$9615,3,FALSE)</f>
        <v>$2.5M-$5M</v>
      </c>
      <c r="P3103" t="str">
        <f>VLOOKUP(C3103,accounts!$A$2:$F$9615,5,FALSE)</f>
        <v>West</v>
      </c>
      <c r="Q3103" t="b">
        <f t="shared" si="49"/>
        <v>1</v>
      </c>
      <c r="R3103" t="e">
        <f>INDEX(removed_duplicate_rows!$A$5:$A$39,MATCH(wins!A3103,removed_duplicate_rows!$A$5:$A$39,0))</f>
        <v>#N/A</v>
      </c>
    </row>
    <row r="3104" spans="1:18" ht="15.75" customHeight="1" x14ac:dyDescent="0.2">
      <c r="A3104" t="s">
        <v>9441</v>
      </c>
      <c r="B3104" t="s">
        <v>9442</v>
      </c>
      <c r="C3104" t="s">
        <v>9443</v>
      </c>
      <c r="D3104" s="10">
        <v>45871</v>
      </c>
      <c r="E3104" t="s">
        <v>4832</v>
      </c>
      <c r="F3104">
        <v>13</v>
      </c>
      <c r="G3104" t="s">
        <v>77</v>
      </c>
      <c r="H3104" t="s">
        <v>147</v>
      </c>
      <c r="I3104" t="s">
        <v>79</v>
      </c>
      <c r="J3104">
        <v>1</v>
      </c>
      <c r="K3104">
        <v>5484</v>
      </c>
      <c r="L3104" t="str">
        <f>IFERROR(INDEX(play_attribution!$B$2:$B$328,MATCH(A3104,play_attribution!$A$2:$A$328,0)),"")</f>
        <v/>
      </c>
      <c r="M3104" t="str">
        <f>VLOOKUP(H3104,seller_roster!$A$2:$B$85,2,FALSE)</f>
        <v>Riley Tran</v>
      </c>
      <c r="N3104" t="str">
        <f>VLOOKUP(C3104,accounts!$A$2:$F$9615,2,FALSE)</f>
        <v>Field Services</v>
      </c>
      <c r="O3104" t="str">
        <f>VLOOKUP(C3104,accounts!$A$2:$F$9615,3,FALSE)</f>
        <v>&gt;$10M</v>
      </c>
      <c r="P3104" t="str">
        <f>VLOOKUP(C3104,accounts!$A$2:$F$9615,5,FALSE)</f>
        <v>Central</v>
      </c>
      <c r="Q3104" t="b">
        <f t="shared" si="49"/>
        <v>1</v>
      </c>
      <c r="R3104" t="e">
        <f>INDEX(removed_duplicate_rows!$A$5:$A$39,MATCH(wins!A3104,removed_duplicate_rows!$A$5:$A$39,0))</f>
        <v>#N/A</v>
      </c>
    </row>
    <row r="3105" spans="1:18" ht="15.75" customHeight="1" x14ac:dyDescent="0.2">
      <c r="A3105" t="s">
        <v>9444</v>
      </c>
      <c r="B3105" t="s">
        <v>9445</v>
      </c>
      <c r="C3105" t="s">
        <v>9446</v>
      </c>
      <c r="D3105" s="10">
        <v>45871</v>
      </c>
      <c r="E3105" t="s">
        <v>4832</v>
      </c>
      <c r="F3105">
        <v>13</v>
      </c>
      <c r="G3105" t="s">
        <v>77</v>
      </c>
      <c r="H3105" t="s">
        <v>618</v>
      </c>
      <c r="I3105" t="s">
        <v>79</v>
      </c>
      <c r="J3105">
        <v>1</v>
      </c>
      <c r="K3105">
        <v>4782</v>
      </c>
      <c r="L3105" t="str">
        <f>IFERROR(INDEX(play_attribution!$B$2:$B$328,MATCH(A3105,play_attribution!$A$2:$A$328,0)),"")</f>
        <v/>
      </c>
      <c r="M3105" t="str">
        <f>VLOOKUP(H3105,seller_roster!$A$2:$B$85,2,FALSE)</f>
        <v>Parker Reyes</v>
      </c>
      <c r="N3105" t="str">
        <f>VLOOKUP(C3105,accounts!$A$2:$F$9615,2,FALSE)</f>
        <v>Construction</v>
      </c>
      <c r="O3105" t="str">
        <f>VLOOKUP(C3105,accounts!$A$2:$F$9615,3,FALSE)</f>
        <v>$1M-$2.5M</v>
      </c>
      <c r="P3105" t="str">
        <f>VLOOKUP(C3105,accounts!$A$2:$F$9615,5,FALSE)</f>
        <v>West</v>
      </c>
      <c r="Q3105" t="b">
        <f t="shared" si="49"/>
        <v>1</v>
      </c>
      <c r="R3105" t="e">
        <f>INDEX(removed_duplicate_rows!$A$5:$A$39,MATCH(wins!A3105,removed_duplicate_rows!$A$5:$A$39,0))</f>
        <v>#N/A</v>
      </c>
    </row>
    <row r="3106" spans="1:18" ht="15.75" customHeight="1" x14ac:dyDescent="0.2">
      <c r="A3106" t="s">
        <v>9447</v>
      </c>
      <c r="B3106" t="s">
        <v>9448</v>
      </c>
      <c r="C3106" t="s">
        <v>9449</v>
      </c>
      <c r="D3106" s="10">
        <v>45871</v>
      </c>
      <c r="E3106" t="s">
        <v>4832</v>
      </c>
      <c r="F3106">
        <v>13</v>
      </c>
      <c r="G3106" t="s">
        <v>77</v>
      </c>
      <c r="H3106" t="s">
        <v>1230</v>
      </c>
      <c r="I3106" t="s">
        <v>79</v>
      </c>
      <c r="J3106">
        <v>1</v>
      </c>
      <c r="K3106">
        <v>13137</v>
      </c>
      <c r="L3106" t="str">
        <f>IFERROR(INDEX(play_attribution!$B$2:$B$328,MATCH(A3106,play_attribution!$A$2:$A$328,0)),"")</f>
        <v/>
      </c>
      <c r="M3106" t="str">
        <f>VLOOKUP(H3106,seller_roster!$A$2:$B$85,2,FALSE)</f>
        <v>Lennon Doyle</v>
      </c>
      <c r="N3106" t="str">
        <f>VLOOKUP(C3106,accounts!$A$2:$F$9615,2,FALSE)</f>
        <v>Hospitality Group</v>
      </c>
      <c r="O3106" t="str">
        <f>VLOOKUP(C3106,accounts!$A$2:$F$9615,3,FALSE)</f>
        <v>$2.5M-$5M</v>
      </c>
      <c r="P3106" t="str">
        <f>VLOOKUP(C3106,accounts!$A$2:$F$9615,5,FALSE)</f>
        <v>West</v>
      </c>
      <c r="Q3106" t="b">
        <f t="shared" si="49"/>
        <v>1</v>
      </c>
      <c r="R3106" t="e">
        <f>INDEX(removed_duplicate_rows!$A$5:$A$39,MATCH(wins!A3106,removed_duplicate_rows!$A$5:$A$39,0))</f>
        <v>#N/A</v>
      </c>
    </row>
    <row r="3107" spans="1:18" ht="15.75" customHeight="1" x14ac:dyDescent="0.2">
      <c r="A3107" t="s">
        <v>9450</v>
      </c>
      <c r="B3107" t="s">
        <v>9451</v>
      </c>
      <c r="C3107" t="s">
        <v>9452</v>
      </c>
      <c r="D3107" s="10">
        <v>45871</v>
      </c>
      <c r="E3107" t="s">
        <v>4832</v>
      </c>
      <c r="F3107">
        <v>13</v>
      </c>
      <c r="G3107" t="s">
        <v>77</v>
      </c>
      <c r="H3107" t="s">
        <v>214</v>
      </c>
      <c r="I3107" t="s">
        <v>79</v>
      </c>
      <c r="J3107">
        <v>1</v>
      </c>
      <c r="K3107">
        <v>12279</v>
      </c>
      <c r="L3107" t="str">
        <f>IFERROR(INDEX(play_attribution!$B$2:$B$328,MATCH(A3107,play_attribution!$A$2:$A$328,0)),"")</f>
        <v/>
      </c>
      <c r="M3107" t="str">
        <f>VLOOKUP(H3107,seller_roster!$A$2:$B$85,2,FALSE)</f>
        <v>Rhea Abadi</v>
      </c>
      <c r="N3107" t="str">
        <f>VLOOKUP(C3107,accounts!$A$2:$F$9615,2,FALSE)</f>
        <v>Professional Services</v>
      </c>
      <c r="O3107" t="str">
        <f>VLOOKUP(C3107,accounts!$A$2:$F$9615,3,FALSE)</f>
        <v>$2.5M-$5M</v>
      </c>
      <c r="P3107" t="str">
        <f>VLOOKUP(C3107,accounts!$A$2:$F$9615,5,FALSE)</f>
        <v>Central</v>
      </c>
      <c r="Q3107" t="b">
        <f t="shared" si="49"/>
        <v>1</v>
      </c>
      <c r="R3107" t="e">
        <f>INDEX(removed_duplicate_rows!$A$5:$A$39,MATCH(wins!A3107,removed_duplicate_rows!$A$5:$A$39,0))</f>
        <v>#N/A</v>
      </c>
    </row>
    <row r="3108" spans="1:18" ht="15.75" customHeight="1" x14ac:dyDescent="0.2">
      <c r="A3108" t="s">
        <v>9453</v>
      </c>
      <c r="B3108" t="s">
        <v>9454</v>
      </c>
      <c r="C3108" t="s">
        <v>9455</v>
      </c>
      <c r="D3108" s="10">
        <v>45871</v>
      </c>
      <c r="E3108" t="s">
        <v>4832</v>
      </c>
      <c r="F3108">
        <v>13</v>
      </c>
      <c r="G3108" t="s">
        <v>77</v>
      </c>
      <c r="H3108" t="s">
        <v>155</v>
      </c>
      <c r="I3108" t="s">
        <v>79</v>
      </c>
      <c r="J3108">
        <v>1</v>
      </c>
      <c r="K3108">
        <v>5254</v>
      </c>
      <c r="L3108" t="str">
        <f>IFERROR(INDEX(play_attribution!$B$2:$B$328,MATCH(A3108,play_attribution!$A$2:$A$328,0)),"")</f>
        <v/>
      </c>
      <c r="M3108" t="str">
        <f>VLOOKUP(H3108,seller_roster!$A$2:$B$85,2,FALSE)</f>
        <v>Indigo Osei</v>
      </c>
      <c r="N3108" t="str">
        <f>VLOOKUP(C3108,accounts!$A$2:$F$9615,2,FALSE)</f>
        <v>Wholesale &amp; Distribution</v>
      </c>
      <c r="O3108" t="str">
        <f>VLOOKUP(C3108,accounts!$A$2:$F$9615,3,FALSE)</f>
        <v>$5M-$10M</v>
      </c>
      <c r="P3108" t="str">
        <f>VLOOKUP(C3108,accounts!$A$2:$F$9615,5,FALSE)</f>
        <v>West</v>
      </c>
      <c r="Q3108" t="b">
        <f t="shared" si="49"/>
        <v>1</v>
      </c>
      <c r="R3108" t="e">
        <f>INDEX(removed_duplicate_rows!$A$5:$A$39,MATCH(wins!A3108,removed_duplicate_rows!$A$5:$A$39,0))</f>
        <v>#N/A</v>
      </c>
    </row>
    <row r="3109" spans="1:18" ht="15.75" customHeight="1" x14ac:dyDescent="0.2">
      <c r="A3109" t="s">
        <v>9456</v>
      </c>
      <c r="B3109" t="s">
        <v>9457</v>
      </c>
      <c r="C3109" t="s">
        <v>9458</v>
      </c>
      <c r="D3109" s="10">
        <v>45871</v>
      </c>
      <c r="E3109" t="s">
        <v>4832</v>
      </c>
      <c r="F3109">
        <v>13</v>
      </c>
      <c r="G3109" t="s">
        <v>77</v>
      </c>
      <c r="H3109" t="s">
        <v>184</v>
      </c>
      <c r="I3109" t="s">
        <v>55</v>
      </c>
      <c r="J3109">
        <v>1</v>
      </c>
      <c r="K3109">
        <v>4506</v>
      </c>
      <c r="L3109" t="str">
        <f>IFERROR(INDEX(play_attribution!$B$2:$B$328,MATCH(A3109,play_attribution!$A$2:$A$328,0)),"")</f>
        <v/>
      </c>
      <c r="M3109" t="str">
        <f>VLOOKUP(H3109,seller_roster!$A$2:$B$85,2,FALSE)</f>
        <v>Zion Silva</v>
      </c>
      <c r="N3109" t="str">
        <f>VLOOKUP(C3109,accounts!$A$2:$F$9615,2,FALSE)</f>
        <v>Wholesale &amp; Distribution</v>
      </c>
      <c r="O3109" t="str">
        <f>VLOOKUP(C3109,accounts!$A$2:$F$9615,3,FALSE)</f>
        <v>$2.5M-$5M</v>
      </c>
      <c r="P3109" t="str">
        <f>VLOOKUP(C3109,accounts!$A$2:$F$9615,5,FALSE)</f>
        <v>West</v>
      </c>
      <c r="Q3109" t="b">
        <f t="shared" si="49"/>
        <v>1</v>
      </c>
      <c r="R3109" t="e">
        <f>INDEX(removed_duplicate_rows!$A$5:$A$39,MATCH(wins!A3109,removed_duplicate_rows!$A$5:$A$39,0))</f>
        <v>#N/A</v>
      </c>
    </row>
    <row r="3110" spans="1:18" ht="15.75" customHeight="1" x14ac:dyDescent="0.2">
      <c r="A3110" t="s">
        <v>9459</v>
      </c>
      <c r="B3110" t="s">
        <v>9460</v>
      </c>
      <c r="C3110" t="s">
        <v>9461</v>
      </c>
      <c r="D3110" s="10">
        <v>45871</v>
      </c>
      <c r="E3110" t="s">
        <v>4832</v>
      </c>
      <c r="F3110">
        <v>13</v>
      </c>
      <c r="G3110" t="s">
        <v>77</v>
      </c>
      <c r="H3110" t="s">
        <v>107</v>
      </c>
      <c r="I3110" t="s">
        <v>55</v>
      </c>
      <c r="J3110">
        <v>1</v>
      </c>
      <c r="K3110">
        <v>9032</v>
      </c>
      <c r="L3110" t="str">
        <f>IFERROR(INDEX(play_attribution!$B$2:$B$328,MATCH(A3110,play_attribution!$A$2:$A$328,0)),"")</f>
        <v/>
      </c>
      <c r="M3110" t="str">
        <f>VLOOKUP(H3110,seller_roster!$A$2:$B$85,2,FALSE)</f>
        <v>Skyler Doyle</v>
      </c>
      <c r="N3110" t="str">
        <f>VLOOKUP(C3110,accounts!$A$2:$F$9615,2,FALSE)</f>
        <v>Healthcare Services</v>
      </c>
      <c r="O3110" t="str">
        <f>VLOOKUP(C3110,accounts!$A$2:$F$9615,3,FALSE)</f>
        <v>$2.5M-$5M</v>
      </c>
      <c r="P3110" t="str">
        <f>VLOOKUP(C3110,accounts!$A$2:$F$9615,5,FALSE)</f>
        <v>Central</v>
      </c>
      <c r="Q3110" t="b">
        <f t="shared" si="49"/>
        <v>1</v>
      </c>
      <c r="R3110" t="e">
        <f>INDEX(removed_duplicate_rows!$A$5:$A$39,MATCH(wins!A3110,removed_duplicate_rows!$A$5:$A$39,0))</f>
        <v>#N/A</v>
      </c>
    </row>
    <row r="3111" spans="1:18" ht="15.75" customHeight="1" x14ac:dyDescent="0.2">
      <c r="A3111" t="s">
        <v>9462</v>
      </c>
      <c r="B3111" t="s">
        <v>9463</v>
      </c>
      <c r="C3111" t="s">
        <v>9464</v>
      </c>
      <c r="D3111" s="10">
        <v>45871</v>
      </c>
      <c r="E3111" t="s">
        <v>4832</v>
      </c>
      <c r="F3111">
        <v>13</v>
      </c>
      <c r="G3111" t="s">
        <v>77</v>
      </c>
      <c r="H3111" t="s">
        <v>184</v>
      </c>
      <c r="I3111" t="s">
        <v>79</v>
      </c>
      <c r="J3111">
        <v>1</v>
      </c>
      <c r="K3111">
        <v>9610</v>
      </c>
      <c r="L3111" t="str">
        <f>IFERROR(INDEX(play_attribution!$B$2:$B$328,MATCH(A3111,play_attribution!$A$2:$A$328,0)),"")</f>
        <v/>
      </c>
      <c r="M3111" t="str">
        <f>VLOOKUP(H3111,seller_roster!$A$2:$B$85,2,FALSE)</f>
        <v>Zion Silva</v>
      </c>
      <c r="N3111" t="str">
        <f>VLOOKUP(C3111,accounts!$A$2:$F$9615,2,FALSE)</f>
        <v>Field Services</v>
      </c>
      <c r="O3111" t="str">
        <f>VLOOKUP(C3111,accounts!$A$2:$F$9615,3,FALSE)</f>
        <v>$2.5M-$5M</v>
      </c>
      <c r="P3111" t="str">
        <f>VLOOKUP(C3111,accounts!$A$2:$F$9615,5,FALSE)</f>
        <v>West</v>
      </c>
      <c r="Q3111" t="b">
        <f t="shared" si="49"/>
        <v>1</v>
      </c>
      <c r="R3111" t="e">
        <f>INDEX(removed_duplicate_rows!$A$5:$A$39,MATCH(wins!A3111,removed_duplicate_rows!$A$5:$A$39,0))</f>
        <v>#N/A</v>
      </c>
    </row>
    <row r="3112" spans="1:18" ht="15.75" customHeight="1" x14ac:dyDescent="0.2">
      <c r="A3112" t="s">
        <v>9465</v>
      </c>
      <c r="B3112" t="s">
        <v>9466</v>
      </c>
      <c r="C3112" t="s">
        <v>9467</v>
      </c>
      <c r="D3112" s="10">
        <v>45871</v>
      </c>
      <c r="E3112" t="s">
        <v>4832</v>
      </c>
      <c r="F3112">
        <v>13</v>
      </c>
      <c r="G3112" t="s">
        <v>77</v>
      </c>
      <c r="H3112" t="s">
        <v>107</v>
      </c>
      <c r="I3112" t="s">
        <v>79</v>
      </c>
      <c r="J3112">
        <v>1</v>
      </c>
      <c r="K3112">
        <v>5162</v>
      </c>
      <c r="L3112" t="str">
        <f>IFERROR(INDEX(play_attribution!$B$2:$B$328,MATCH(A3112,play_attribution!$A$2:$A$328,0)),"")</f>
        <v/>
      </c>
      <c r="M3112" t="str">
        <f>VLOOKUP(H3112,seller_roster!$A$2:$B$85,2,FALSE)</f>
        <v>Skyler Doyle</v>
      </c>
      <c r="N3112" t="str">
        <f>VLOOKUP(C3112,accounts!$A$2:$F$9615,2,FALSE)</f>
        <v>Retail Multi-Location</v>
      </c>
      <c r="O3112" t="str">
        <f>VLOOKUP(C3112,accounts!$A$2:$F$9615,3,FALSE)</f>
        <v>$2.5M-$5M</v>
      </c>
      <c r="P3112" t="str">
        <f>VLOOKUP(C3112,accounts!$A$2:$F$9615,5,FALSE)</f>
        <v>Central</v>
      </c>
      <c r="Q3112" t="b">
        <f t="shared" si="49"/>
        <v>1</v>
      </c>
      <c r="R3112" t="e">
        <f>INDEX(removed_duplicate_rows!$A$5:$A$39,MATCH(wins!A3112,removed_duplicate_rows!$A$5:$A$39,0))</f>
        <v>#N/A</v>
      </c>
    </row>
    <row r="3113" spans="1:18" ht="15.75" customHeight="1" x14ac:dyDescent="0.2">
      <c r="A3113" t="s">
        <v>9468</v>
      </c>
      <c r="B3113" t="s">
        <v>9469</v>
      </c>
      <c r="C3113" t="s">
        <v>9470</v>
      </c>
      <c r="D3113" s="10">
        <v>45871</v>
      </c>
      <c r="E3113" t="s">
        <v>4832</v>
      </c>
      <c r="F3113">
        <v>13</v>
      </c>
      <c r="G3113" t="s">
        <v>77</v>
      </c>
      <c r="H3113" t="s">
        <v>866</v>
      </c>
      <c r="I3113" t="s">
        <v>79</v>
      </c>
      <c r="J3113">
        <v>1</v>
      </c>
      <c r="K3113">
        <v>8043</v>
      </c>
      <c r="L3113" t="str">
        <f>IFERROR(INDEX(play_attribution!$B$2:$B$328,MATCH(A3113,play_attribution!$A$2:$A$328,0)),"")</f>
        <v/>
      </c>
      <c r="M3113" t="str">
        <f>VLOOKUP(H3113,seller_roster!$A$2:$B$85,2,FALSE)</f>
        <v>Kira Novak</v>
      </c>
      <c r="N3113" t="str">
        <f>VLOOKUP(C3113,accounts!$A$2:$F$9615,2,FALSE)</f>
        <v>Field Services</v>
      </c>
      <c r="O3113" t="str">
        <f>VLOOKUP(C3113,accounts!$A$2:$F$9615,3,FALSE)</f>
        <v>$2.5M-$5M</v>
      </c>
      <c r="P3113" t="str">
        <f>VLOOKUP(C3113,accounts!$A$2:$F$9615,5,FALSE)</f>
        <v>East</v>
      </c>
      <c r="Q3113" t="b">
        <f t="shared" si="49"/>
        <v>1</v>
      </c>
      <c r="R3113" t="e">
        <f>INDEX(removed_duplicate_rows!$A$5:$A$39,MATCH(wins!A3113,removed_duplicate_rows!$A$5:$A$39,0))</f>
        <v>#N/A</v>
      </c>
    </row>
    <row r="3114" spans="1:18" ht="15.75" customHeight="1" x14ac:dyDescent="0.2">
      <c r="A3114" t="s">
        <v>9471</v>
      </c>
      <c r="B3114" t="s">
        <v>9472</v>
      </c>
      <c r="C3114" t="s">
        <v>9473</v>
      </c>
      <c r="D3114" s="10">
        <v>45871</v>
      </c>
      <c r="E3114" t="s">
        <v>4832</v>
      </c>
      <c r="F3114">
        <v>13</v>
      </c>
      <c r="G3114" t="s">
        <v>77</v>
      </c>
      <c r="H3114" t="s">
        <v>155</v>
      </c>
      <c r="I3114" t="s">
        <v>79</v>
      </c>
      <c r="J3114">
        <v>1</v>
      </c>
      <c r="K3114">
        <v>4692</v>
      </c>
      <c r="L3114" t="str">
        <f>IFERROR(INDEX(play_attribution!$B$2:$B$328,MATCH(A3114,play_attribution!$A$2:$A$328,0)),"")</f>
        <v/>
      </c>
      <c r="M3114" t="str">
        <f>VLOOKUP(H3114,seller_roster!$A$2:$B$85,2,FALSE)</f>
        <v>Indigo Osei</v>
      </c>
      <c r="N3114" t="str">
        <f>VLOOKUP(C3114,accounts!$A$2:$F$9615,2,FALSE)</f>
        <v>Construction</v>
      </c>
      <c r="O3114" t="str">
        <f>VLOOKUP(C3114,accounts!$A$2:$F$9615,3,FALSE)</f>
        <v>$5M-$10M</v>
      </c>
      <c r="P3114" t="str">
        <f>VLOOKUP(C3114,accounts!$A$2:$F$9615,5,FALSE)</f>
        <v>Central</v>
      </c>
      <c r="Q3114" t="b">
        <f t="shared" si="49"/>
        <v>1</v>
      </c>
      <c r="R3114" t="e">
        <f>INDEX(removed_duplicate_rows!$A$5:$A$39,MATCH(wins!A3114,removed_duplicate_rows!$A$5:$A$39,0))</f>
        <v>#N/A</v>
      </c>
    </row>
    <row r="3115" spans="1:18" ht="15.75" customHeight="1" x14ac:dyDescent="0.2">
      <c r="A3115" t="s">
        <v>9474</v>
      </c>
      <c r="B3115" t="s">
        <v>9475</v>
      </c>
      <c r="C3115" t="s">
        <v>9476</v>
      </c>
      <c r="D3115" s="10">
        <v>45871</v>
      </c>
      <c r="E3115" t="s">
        <v>4832</v>
      </c>
      <c r="F3115">
        <v>13</v>
      </c>
      <c r="G3115" t="s">
        <v>77</v>
      </c>
      <c r="H3115" t="s">
        <v>103</v>
      </c>
      <c r="I3115" t="s">
        <v>79</v>
      </c>
      <c r="J3115">
        <v>1</v>
      </c>
      <c r="K3115">
        <v>5785</v>
      </c>
      <c r="L3115" t="str">
        <f>IFERROR(INDEX(play_attribution!$B$2:$B$328,MATCH(A3115,play_attribution!$A$2:$A$328,0)),"")</f>
        <v/>
      </c>
      <c r="M3115" t="str">
        <f>VLOOKUP(H3115,seller_roster!$A$2:$B$85,2,FALSE)</f>
        <v>Jax Reyes</v>
      </c>
      <c r="N3115" t="str">
        <f>VLOOKUP(C3115,accounts!$A$2:$F$9615,2,FALSE)</f>
        <v>Logistics</v>
      </c>
      <c r="O3115" t="str">
        <f>VLOOKUP(C3115,accounts!$A$2:$F$9615,3,FALSE)</f>
        <v>&lt;$1M</v>
      </c>
      <c r="P3115" t="str">
        <f>VLOOKUP(C3115,accounts!$A$2:$F$9615,5,FALSE)</f>
        <v>West</v>
      </c>
      <c r="Q3115" t="b">
        <f t="shared" si="49"/>
        <v>1</v>
      </c>
      <c r="R3115" t="e">
        <f>INDEX(removed_duplicate_rows!$A$5:$A$39,MATCH(wins!A3115,removed_duplicate_rows!$A$5:$A$39,0))</f>
        <v>#N/A</v>
      </c>
    </row>
    <row r="3116" spans="1:18" ht="15.75" customHeight="1" x14ac:dyDescent="0.2">
      <c r="A3116" t="s">
        <v>9477</v>
      </c>
      <c r="B3116" t="s">
        <v>9478</v>
      </c>
      <c r="C3116" t="s">
        <v>9479</v>
      </c>
      <c r="D3116" s="10">
        <v>45871</v>
      </c>
      <c r="E3116" t="s">
        <v>4832</v>
      </c>
      <c r="F3116">
        <v>13</v>
      </c>
      <c r="G3116" t="s">
        <v>77</v>
      </c>
      <c r="H3116" t="s">
        <v>266</v>
      </c>
      <c r="I3116" t="s">
        <v>79</v>
      </c>
      <c r="J3116">
        <v>1</v>
      </c>
      <c r="K3116">
        <v>7733</v>
      </c>
      <c r="L3116" t="str">
        <f>IFERROR(INDEX(play_attribution!$B$2:$B$328,MATCH(A3116,play_attribution!$A$2:$A$328,0)),"")</f>
        <v/>
      </c>
      <c r="M3116" t="str">
        <f>VLOOKUP(H3116,seller_roster!$A$2:$B$85,2,FALSE)</f>
        <v>Dakota Vega</v>
      </c>
      <c r="N3116" t="str">
        <f>VLOOKUP(C3116,accounts!$A$2:$F$9615,2,FALSE)</f>
        <v>Field Services</v>
      </c>
      <c r="O3116" t="str">
        <f>VLOOKUP(C3116,accounts!$A$2:$F$9615,3,FALSE)</f>
        <v>$2.5M-$5M</v>
      </c>
      <c r="P3116" t="str">
        <f>VLOOKUP(C3116,accounts!$A$2:$F$9615,5,FALSE)</f>
        <v>West</v>
      </c>
      <c r="Q3116" t="b">
        <f t="shared" si="49"/>
        <v>1</v>
      </c>
      <c r="R3116" t="e">
        <f>INDEX(removed_duplicate_rows!$A$5:$A$39,MATCH(wins!A3116,removed_duplicate_rows!$A$5:$A$39,0))</f>
        <v>#N/A</v>
      </c>
    </row>
    <row r="3117" spans="1:18" ht="15.75" customHeight="1" x14ac:dyDescent="0.2">
      <c r="A3117" t="s">
        <v>9480</v>
      </c>
      <c r="B3117" t="s">
        <v>9481</v>
      </c>
      <c r="C3117" t="s">
        <v>9482</v>
      </c>
      <c r="D3117" s="10">
        <v>45871</v>
      </c>
      <c r="E3117" t="s">
        <v>4832</v>
      </c>
      <c r="F3117">
        <v>13</v>
      </c>
      <c r="G3117" t="s">
        <v>77</v>
      </c>
      <c r="H3117" t="s">
        <v>173</v>
      </c>
      <c r="I3117" t="s">
        <v>55</v>
      </c>
      <c r="J3117">
        <v>1</v>
      </c>
      <c r="K3117">
        <v>6816</v>
      </c>
      <c r="L3117" t="str">
        <f>IFERROR(INDEX(play_attribution!$B$2:$B$328,MATCH(A3117,play_attribution!$A$2:$A$328,0)),"")</f>
        <v/>
      </c>
      <c r="M3117" t="str">
        <f>VLOOKUP(H3117,seller_roster!$A$2:$B$85,2,FALSE)</f>
        <v>Pia Reyes</v>
      </c>
      <c r="N3117" t="str">
        <f>VLOOKUP(C3117,accounts!$A$2:$F$9615,2,FALSE)</f>
        <v>Nonprofit</v>
      </c>
      <c r="O3117" t="str">
        <f>VLOOKUP(C3117,accounts!$A$2:$F$9615,3,FALSE)</f>
        <v>$5M-$10M</v>
      </c>
      <c r="P3117" t="str">
        <f>VLOOKUP(C3117,accounts!$A$2:$F$9615,5,FALSE)</f>
        <v>East</v>
      </c>
      <c r="Q3117" t="b">
        <f t="shared" si="49"/>
        <v>1</v>
      </c>
      <c r="R3117" t="e">
        <f>INDEX(removed_duplicate_rows!$A$5:$A$39,MATCH(wins!A3117,removed_duplicate_rows!$A$5:$A$39,0))</f>
        <v>#N/A</v>
      </c>
    </row>
    <row r="3118" spans="1:18" ht="15.75" customHeight="1" x14ac:dyDescent="0.2">
      <c r="A3118" t="s">
        <v>9483</v>
      </c>
      <c r="B3118" t="s">
        <v>9484</v>
      </c>
      <c r="C3118" t="s">
        <v>9485</v>
      </c>
      <c r="D3118" s="10">
        <v>45871</v>
      </c>
      <c r="E3118" t="s">
        <v>4832</v>
      </c>
      <c r="F3118">
        <v>13</v>
      </c>
      <c r="G3118" t="s">
        <v>77</v>
      </c>
      <c r="H3118" t="s">
        <v>210</v>
      </c>
      <c r="I3118" t="s">
        <v>79</v>
      </c>
      <c r="J3118">
        <v>1</v>
      </c>
      <c r="K3118">
        <v>11414</v>
      </c>
      <c r="L3118" t="str">
        <f>IFERROR(INDEX(play_attribution!$B$2:$B$328,MATCH(A3118,play_attribution!$A$2:$A$328,0)),"")</f>
        <v/>
      </c>
      <c r="M3118" t="str">
        <f>VLOOKUP(H3118,seller_roster!$A$2:$B$85,2,FALSE)</f>
        <v>Emerson Reyes</v>
      </c>
      <c r="N3118" t="str">
        <f>VLOOKUP(C3118,accounts!$A$2:$F$9615,2,FALSE)</f>
        <v>Field Services</v>
      </c>
      <c r="O3118" t="str">
        <f>VLOOKUP(C3118,accounts!$A$2:$F$9615,3,FALSE)</f>
        <v>$1M-$2.5M</v>
      </c>
      <c r="P3118" t="str">
        <f>VLOOKUP(C3118,accounts!$A$2:$F$9615,5,FALSE)</f>
        <v>West</v>
      </c>
      <c r="Q3118" t="b">
        <f t="shared" si="49"/>
        <v>1</v>
      </c>
      <c r="R3118" t="e">
        <f>INDEX(removed_duplicate_rows!$A$5:$A$39,MATCH(wins!A3118,removed_duplicate_rows!$A$5:$A$39,0))</f>
        <v>#N/A</v>
      </c>
    </row>
    <row r="3119" spans="1:18" ht="15.75" customHeight="1" x14ac:dyDescent="0.2">
      <c r="A3119" t="s">
        <v>9486</v>
      </c>
      <c r="B3119" t="s">
        <v>9487</v>
      </c>
      <c r="C3119" t="s">
        <v>9488</v>
      </c>
      <c r="D3119" s="10">
        <v>45871</v>
      </c>
      <c r="E3119" t="s">
        <v>4832</v>
      </c>
      <c r="F3119">
        <v>13</v>
      </c>
      <c r="G3119" t="s">
        <v>77</v>
      </c>
      <c r="H3119" t="s">
        <v>527</v>
      </c>
      <c r="I3119" t="s">
        <v>79</v>
      </c>
      <c r="J3119">
        <v>1</v>
      </c>
      <c r="K3119">
        <v>6904</v>
      </c>
      <c r="L3119" t="str">
        <f>IFERROR(INDEX(play_attribution!$B$2:$B$328,MATCH(A3119,play_attribution!$A$2:$A$328,0)),"")</f>
        <v/>
      </c>
      <c r="M3119" t="str">
        <f>VLOOKUP(H3119,seller_roster!$A$2:$B$85,2,FALSE)</f>
        <v>Nia Mbeki</v>
      </c>
      <c r="N3119" t="str">
        <f>VLOOKUP(C3119,accounts!$A$2:$F$9615,2,FALSE)</f>
        <v>Wholesale &amp; Distribution</v>
      </c>
      <c r="O3119" t="str">
        <f>VLOOKUP(C3119,accounts!$A$2:$F$9615,3,FALSE)</f>
        <v>$2.5M-$5M</v>
      </c>
      <c r="P3119" t="str">
        <f>VLOOKUP(C3119,accounts!$A$2:$F$9615,5,FALSE)</f>
        <v>West</v>
      </c>
      <c r="Q3119" t="b">
        <f t="shared" si="49"/>
        <v>1</v>
      </c>
      <c r="R3119" t="e">
        <f>INDEX(removed_duplicate_rows!$A$5:$A$39,MATCH(wins!A3119,removed_duplicate_rows!$A$5:$A$39,0))</f>
        <v>#N/A</v>
      </c>
    </row>
    <row r="3120" spans="1:18" ht="15.75" customHeight="1" x14ac:dyDescent="0.2">
      <c r="A3120" t="s">
        <v>9489</v>
      </c>
      <c r="B3120" t="s">
        <v>9490</v>
      </c>
      <c r="C3120" t="s">
        <v>9491</v>
      </c>
      <c r="D3120" s="10">
        <v>45871</v>
      </c>
      <c r="E3120" t="s">
        <v>4832</v>
      </c>
      <c r="F3120">
        <v>13</v>
      </c>
      <c r="G3120" t="s">
        <v>77</v>
      </c>
      <c r="H3120" t="s">
        <v>177</v>
      </c>
      <c r="I3120" t="s">
        <v>79</v>
      </c>
      <c r="J3120">
        <v>1</v>
      </c>
      <c r="K3120">
        <v>8079</v>
      </c>
      <c r="L3120" t="str">
        <f>IFERROR(INDEX(play_attribution!$B$2:$B$328,MATCH(A3120,play_attribution!$A$2:$A$328,0)),"")</f>
        <v/>
      </c>
      <c r="M3120" t="str">
        <f>VLOOKUP(H3120,seller_roster!$A$2:$B$85,2,FALSE)</f>
        <v>Gray Marsh</v>
      </c>
      <c r="N3120" t="str">
        <f>VLOOKUP(C3120,accounts!$A$2:$F$9615,2,FALSE)</f>
        <v>Field Services</v>
      </c>
      <c r="O3120" t="str">
        <f>VLOOKUP(C3120,accounts!$A$2:$F$9615,3,FALSE)</f>
        <v>$5M-$10M</v>
      </c>
      <c r="P3120" t="str">
        <f>VLOOKUP(C3120,accounts!$A$2:$F$9615,5,FALSE)</f>
        <v>East</v>
      </c>
      <c r="Q3120" t="b">
        <f t="shared" si="49"/>
        <v>1</v>
      </c>
      <c r="R3120" t="e">
        <f>INDEX(removed_duplicate_rows!$A$5:$A$39,MATCH(wins!A3120,removed_duplicate_rows!$A$5:$A$39,0))</f>
        <v>#N/A</v>
      </c>
    </row>
    <row r="3121" spans="1:18" ht="15.75" customHeight="1" x14ac:dyDescent="0.2">
      <c r="A3121" t="s">
        <v>9492</v>
      </c>
      <c r="B3121" t="s">
        <v>9493</v>
      </c>
      <c r="C3121" t="s">
        <v>9494</v>
      </c>
      <c r="D3121" s="10">
        <v>45871</v>
      </c>
      <c r="E3121" t="s">
        <v>4832</v>
      </c>
      <c r="F3121">
        <v>13</v>
      </c>
      <c r="G3121" t="s">
        <v>77</v>
      </c>
      <c r="H3121" t="s">
        <v>133</v>
      </c>
      <c r="I3121" t="s">
        <v>79</v>
      </c>
      <c r="J3121">
        <v>1</v>
      </c>
      <c r="K3121">
        <v>6252</v>
      </c>
      <c r="L3121" t="str">
        <f>IFERROR(INDEX(play_attribution!$B$2:$B$328,MATCH(A3121,play_attribution!$A$2:$A$328,0)),"")</f>
        <v/>
      </c>
      <c r="M3121" t="str">
        <f>VLOOKUP(H3121,seller_roster!$A$2:$B$85,2,FALSE)</f>
        <v>Devon Tran</v>
      </c>
      <c r="N3121" t="str">
        <f>VLOOKUP(C3121,accounts!$A$2:$F$9615,2,FALSE)</f>
        <v>Manufacturing</v>
      </c>
      <c r="O3121" t="str">
        <f>VLOOKUP(C3121,accounts!$A$2:$F$9615,3,FALSE)</f>
        <v>$5M-$10M</v>
      </c>
      <c r="P3121" t="str">
        <f>VLOOKUP(C3121,accounts!$A$2:$F$9615,5,FALSE)</f>
        <v>Central</v>
      </c>
      <c r="Q3121" t="b">
        <f t="shared" si="49"/>
        <v>1</v>
      </c>
      <c r="R3121" t="e">
        <f>INDEX(removed_duplicate_rows!$A$5:$A$39,MATCH(wins!A3121,removed_duplicate_rows!$A$5:$A$39,0))</f>
        <v>#N/A</v>
      </c>
    </row>
    <row r="3122" spans="1:18" ht="15.75" customHeight="1" x14ac:dyDescent="0.2">
      <c r="A3122" t="s">
        <v>9495</v>
      </c>
      <c r="B3122" t="s">
        <v>9496</v>
      </c>
      <c r="C3122" t="s">
        <v>9497</v>
      </c>
      <c r="D3122" s="10">
        <v>45871</v>
      </c>
      <c r="E3122" t="s">
        <v>4832</v>
      </c>
      <c r="F3122">
        <v>13</v>
      </c>
      <c r="G3122" t="s">
        <v>77</v>
      </c>
      <c r="H3122" t="s">
        <v>99</v>
      </c>
      <c r="I3122" t="s">
        <v>79</v>
      </c>
      <c r="J3122">
        <v>1</v>
      </c>
      <c r="K3122">
        <v>7173</v>
      </c>
      <c r="L3122" t="str">
        <f>IFERROR(INDEX(play_attribution!$B$2:$B$328,MATCH(A3122,play_attribution!$A$2:$A$328,0)),"")</f>
        <v/>
      </c>
      <c r="M3122" t="str">
        <f>VLOOKUP(H3122,seller_roster!$A$2:$B$85,2,FALSE)</f>
        <v>Shiloh Sorensen</v>
      </c>
      <c r="N3122" t="str">
        <f>VLOOKUP(C3122,accounts!$A$2:$F$9615,2,FALSE)</f>
        <v>Field Services</v>
      </c>
      <c r="O3122" t="str">
        <f>VLOOKUP(C3122,accounts!$A$2:$F$9615,3,FALSE)</f>
        <v>&lt;$1M</v>
      </c>
      <c r="P3122" t="str">
        <f>VLOOKUP(C3122,accounts!$A$2:$F$9615,5,FALSE)</f>
        <v>Central</v>
      </c>
      <c r="Q3122" t="b">
        <f t="shared" si="49"/>
        <v>1</v>
      </c>
      <c r="R3122" t="e">
        <f>INDEX(removed_duplicate_rows!$A$5:$A$39,MATCH(wins!A3122,removed_duplicate_rows!$A$5:$A$39,0))</f>
        <v>#N/A</v>
      </c>
    </row>
    <row r="3123" spans="1:18" ht="15.75" customHeight="1" x14ac:dyDescent="0.2">
      <c r="A3123" t="s">
        <v>9498</v>
      </c>
      <c r="B3123" t="s">
        <v>9499</v>
      </c>
      <c r="C3123" t="s">
        <v>9500</v>
      </c>
      <c r="D3123" s="10">
        <v>45871</v>
      </c>
      <c r="E3123" t="s">
        <v>4832</v>
      </c>
      <c r="F3123">
        <v>13</v>
      </c>
      <c r="G3123" t="s">
        <v>77</v>
      </c>
      <c r="H3123" t="s">
        <v>87</v>
      </c>
      <c r="I3123" t="s">
        <v>79</v>
      </c>
      <c r="J3123">
        <v>1</v>
      </c>
      <c r="K3123">
        <v>9240</v>
      </c>
      <c r="L3123" t="str">
        <f>IFERROR(INDEX(play_attribution!$B$2:$B$328,MATCH(A3123,play_attribution!$A$2:$A$328,0)),"")</f>
        <v/>
      </c>
      <c r="M3123" t="str">
        <f>VLOOKUP(H3123,seller_roster!$A$2:$B$85,2,FALSE)</f>
        <v>Harper Tran</v>
      </c>
      <c r="N3123" t="str">
        <f>VLOOKUP(C3123,accounts!$A$2:$F$9615,2,FALSE)</f>
        <v>Retail Multi-Location</v>
      </c>
      <c r="O3123" t="str">
        <f>VLOOKUP(C3123,accounts!$A$2:$F$9615,3,FALSE)</f>
        <v>$5M-$10M</v>
      </c>
      <c r="P3123" t="str">
        <f>VLOOKUP(C3123,accounts!$A$2:$F$9615,5,FALSE)</f>
        <v>East</v>
      </c>
      <c r="Q3123" t="b">
        <f t="shared" si="49"/>
        <v>1</v>
      </c>
      <c r="R3123" t="e">
        <f>INDEX(removed_duplicate_rows!$A$5:$A$39,MATCH(wins!A3123,removed_duplicate_rows!$A$5:$A$39,0))</f>
        <v>#N/A</v>
      </c>
    </row>
    <row r="3124" spans="1:18" ht="15.75" customHeight="1" x14ac:dyDescent="0.2">
      <c r="A3124" t="s">
        <v>9501</v>
      </c>
      <c r="B3124" t="s">
        <v>9502</v>
      </c>
      <c r="C3124" t="s">
        <v>9503</v>
      </c>
      <c r="D3124" s="10">
        <v>45871</v>
      </c>
      <c r="E3124" t="s">
        <v>4832</v>
      </c>
      <c r="F3124">
        <v>13</v>
      </c>
      <c r="G3124" t="s">
        <v>77</v>
      </c>
      <c r="H3124" t="s">
        <v>99</v>
      </c>
      <c r="I3124" t="s">
        <v>79</v>
      </c>
      <c r="J3124">
        <v>1</v>
      </c>
      <c r="K3124">
        <v>5069</v>
      </c>
      <c r="L3124" t="str">
        <f>IFERROR(INDEX(play_attribution!$B$2:$B$328,MATCH(A3124,play_attribution!$A$2:$A$328,0)),"")</f>
        <v/>
      </c>
      <c r="M3124" t="str">
        <f>VLOOKUP(H3124,seller_roster!$A$2:$B$85,2,FALSE)</f>
        <v>Shiloh Sorensen</v>
      </c>
      <c r="N3124" t="str">
        <f>VLOOKUP(C3124,accounts!$A$2:$F$9615,2,FALSE)</f>
        <v>Logistics</v>
      </c>
      <c r="O3124" t="str">
        <f>VLOOKUP(C3124,accounts!$A$2:$F$9615,3,FALSE)</f>
        <v>$5M-$10M</v>
      </c>
      <c r="P3124" t="str">
        <f>VLOOKUP(C3124,accounts!$A$2:$F$9615,5,FALSE)</f>
        <v>East</v>
      </c>
      <c r="Q3124" t="b">
        <f t="shared" si="49"/>
        <v>1</v>
      </c>
      <c r="R3124" t="e">
        <f>INDEX(removed_duplicate_rows!$A$5:$A$39,MATCH(wins!A3124,removed_duplicate_rows!$A$5:$A$39,0))</f>
        <v>#N/A</v>
      </c>
    </row>
    <row r="3125" spans="1:18" ht="15.75" customHeight="1" x14ac:dyDescent="0.2">
      <c r="A3125" t="s">
        <v>9504</v>
      </c>
      <c r="B3125" t="s">
        <v>9505</v>
      </c>
      <c r="C3125" t="s">
        <v>9506</v>
      </c>
      <c r="D3125" s="10">
        <v>45871</v>
      </c>
      <c r="E3125" t="s">
        <v>4832</v>
      </c>
      <c r="F3125">
        <v>13</v>
      </c>
      <c r="G3125" t="s">
        <v>77</v>
      </c>
      <c r="H3125" t="s">
        <v>147</v>
      </c>
      <c r="I3125" t="s">
        <v>79</v>
      </c>
      <c r="J3125">
        <v>1</v>
      </c>
      <c r="K3125">
        <v>22522</v>
      </c>
      <c r="L3125" t="str">
        <f>IFERROR(INDEX(play_attribution!$B$2:$B$328,MATCH(A3125,play_attribution!$A$2:$A$328,0)),"")</f>
        <v/>
      </c>
      <c r="M3125" t="str">
        <f>VLOOKUP(H3125,seller_roster!$A$2:$B$85,2,FALSE)</f>
        <v>Riley Tran</v>
      </c>
      <c r="N3125" t="str">
        <f>VLOOKUP(C3125,accounts!$A$2:$F$9615,2,FALSE)</f>
        <v>Nonprofit</v>
      </c>
      <c r="O3125" t="str">
        <f>VLOOKUP(C3125,accounts!$A$2:$F$9615,3,FALSE)</f>
        <v>$2.5M-$5M</v>
      </c>
      <c r="P3125" t="str">
        <f>VLOOKUP(C3125,accounts!$A$2:$F$9615,5,FALSE)</f>
        <v>West</v>
      </c>
      <c r="Q3125" t="b">
        <f t="shared" si="49"/>
        <v>1</v>
      </c>
      <c r="R3125" t="e">
        <f>INDEX(removed_duplicate_rows!$A$5:$A$39,MATCH(wins!A3125,removed_duplicate_rows!$A$5:$A$39,0))</f>
        <v>#N/A</v>
      </c>
    </row>
    <row r="3126" spans="1:18" ht="15.75" customHeight="1" x14ac:dyDescent="0.2">
      <c r="A3126" t="s">
        <v>9507</v>
      </c>
      <c r="B3126" t="s">
        <v>9508</v>
      </c>
      <c r="C3126" t="s">
        <v>9509</v>
      </c>
      <c r="D3126" s="10">
        <v>45871</v>
      </c>
      <c r="E3126" t="s">
        <v>4832</v>
      </c>
      <c r="F3126">
        <v>13</v>
      </c>
      <c r="G3126" t="s">
        <v>77</v>
      </c>
      <c r="H3126" t="s">
        <v>140</v>
      </c>
      <c r="I3126" t="s">
        <v>79</v>
      </c>
      <c r="J3126">
        <v>1</v>
      </c>
      <c r="K3126">
        <v>8324</v>
      </c>
      <c r="L3126" t="str">
        <f>IFERROR(INDEX(play_attribution!$B$2:$B$328,MATCH(A3126,play_attribution!$A$2:$A$328,0)),"")</f>
        <v/>
      </c>
      <c r="M3126" t="str">
        <f>VLOOKUP(H3126,seller_roster!$A$2:$B$85,2,FALSE)</f>
        <v>Lane Lindqvist</v>
      </c>
      <c r="N3126" t="str">
        <f>VLOOKUP(C3126,accounts!$A$2:$F$9615,2,FALSE)</f>
        <v>Field Services</v>
      </c>
      <c r="O3126" t="str">
        <f>VLOOKUP(C3126,accounts!$A$2:$F$9615,3,FALSE)</f>
        <v>$5M-$10M</v>
      </c>
      <c r="P3126" t="str">
        <f>VLOOKUP(C3126,accounts!$A$2:$F$9615,5,FALSE)</f>
        <v>East</v>
      </c>
      <c r="Q3126" t="b">
        <f t="shared" si="49"/>
        <v>1</v>
      </c>
      <c r="R3126" t="e">
        <f>INDEX(removed_duplicate_rows!$A$5:$A$39,MATCH(wins!A3126,removed_duplicate_rows!$A$5:$A$39,0))</f>
        <v>#N/A</v>
      </c>
    </row>
    <row r="3127" spans="1:18" ht="15.75" customHeight="1" x14ac:dyDescent="0.2">
      <c r="A3127" t="s">
        <v>9510</v>
      </c>
      <c r="B3127" t="s">
        <v>9511</v>
      </c>
      <c r="C3127" t="s">
        <v>9512</v>
      </c>
      <c r="D3127" s="10">
        <v>45871</v>
      </c>
      <c r="E3127" t="s">
        <v>4832</v>
      </c>
      <c r="F3127">
        <v>13</v>
      </c>
      <c r="G3127" t="s">
        <v>77</v>
      </c>
      <c r="H3127" t="s">
        <v>95</v>
      </c>
      <c r="I3127" t="s">
        <v>79</v>
      </c>
      <c r="J3127">
        <v>1</v>
      </c>
      <c r="K3127">
        <v>11095</v>
      </c>
      <c r="L3127" t="str">
        <f>IFERROR(INDEX(play_attribution!$B$2:$B$328,MATCH(A3127,play_attribution!$A$2:$A$328,0)),"")</f>
        <v/>
      </c>
      <c r="M3127" t="str">
        <f>VLOOKUP(H3127,seller_roster!$A$2:$B$85,2,FALSE)</f>
        <v>Frankie Ferro</v>
      </c>
      <c r="N3127" t="str">
        <f>VLOOKUP(C3127,accounts!$A$2:$F$9615,2,FALSE)</f>
        <v>Nonprofit</v>
      </c>
      <c r="O3127" t="str">
        <f>VLOOKUP(C3127,accounts!$A$2:$F$9615,3,FALSE)</f>
        <v>$5M-$10M</v>
      </c>
      <c r="P3127" t="str">
        <f>VLOOKUP(C3127,accounts!$A$2:$F$9615,5,FALSE)</f>
        <v>East</v>
      </c>
      <c r="Q3127" t="b">
        <f t="shared" si="49"/>
        <v>1</v>
      </c>
      <c r="R3127" t="e">
        <f>INDEX(removed_duplicate_rows!$A$5:$A$39,MATCH(wins!A3127,removed_duplicate_rows!$A$5:$A$39,0))</f>
        <v>#N/A</v>
      </c>
    </row>
    <row r="3128" spans="1:18" ht="15.75" customHeight="1" x14ac:dyDescent="0.2">
      <c r="A3128" t="s">
        <v>9513</v>
      </c>
      <c r="B3128" t="s">
        <v>9514</v>
      </c>
      <c r="C3128" t="s">
        <v>9515</v>
      </c>
      <c r="D3128" s="10">
        <v>45871</v>
      </c>
      <c r="E3128" t="s">
        <v>4832</v>
      </c>
      <c r="F3128">
        <v>13</v>
      </c>
      <c r="G3128" t="s">
        <v>77</v>
      </c>
      <c r="H3128" t="s">
        <v>266</v>
      </c>
      <c r="I3128" t="s">
        <v>79</v>
      </c>
      <c r="J3128">
        <v>1</v>
      </c>
      <c r="K3128">
        <v>7634</v>
      </c>
      <c r="L3128" t="str">
        <f>IFERROR(INDEX(play_attribution!$B$2:$B$328,MATCH(A3128,play_attribution!$A$2:$A$328,0)),"")</f>
        <v/>
      </c>
      <c r="M3128" t="str">
        <f>VLOOKUP(H3128,seller_roster!$A$2:$B$85,2,FALSE)</f>
        <v>Dakota Vega</v>
      </c>
      <c r="N3128" t="str">
        <f>VLOOKUP(C3128,accounts!$A$2:$F$9615,2,FALSE)</f>
        <v>Professional Services</v>
      </c>
      <c r="O3128" t="str">
        <f>VLOOKUP(C3128,accounts!$A$2:$F$9615,3,FALSE)</f>
        <v>$2.5M-$5M</v>
      </c>
      <c r="P3128" t="str">
        <f>VLOOKUP(C3128,accounts!$A$2:$F$9615,5,FALSE)</f>
        <v>Central</v>
      </c>
      <c r="Q3128" t="b">
        <f t="shared" si="49"/>
        <v>1</v>
      </c>
      <c r="R3128" t="e">
        <f>INDEX(removed_duplicate_rows!$A$5:$A$39,MATCH(wins!A3128,removed_duplicate_rows!$A$5:$A$39,0))</f>
        <v>#N/A</v>
      </c>
    </row>
    <row r="3129" spans="1:18" ht="15.75" customHeight="1" x14ac:dyDescent="0.2">
      <c r="A3129" t="s">
        <v>9516</v>
      </c>
      <c r="B3129" t="s">
        <v>9517</v>
      </c>
      <c r="C3129" t="s">
        <v>9518</v>
      </c>
      <c r="D3129" s="10">
        <v>45871</v>
      </c>
      <c r="E3129" t="s">
        <v>4832</v>
      </c>
      <c r="F3129">
        <v>13</v>
      </c>
      <c r="G3129" t="s">
        <v>77</v>
      </c>
      <c r="H3129" t="s">
        <v>184</v>
      </c>
      <c r="I3129" t="s">
        <v>55</v>
      </c>
      <c r="J3129">
        <v>1</v>
      </c>
      <c r="K3129">
        <v>8589</v>
      </c>
      <c r="L3129" t="str">
        <f>IFERROR(INDEX(play_attribution!$B$2:$B$328,MATCH(A3129,play_attribution!$A$2:$A$328,0)),"")</f>
        <v/>
      </c>
      <c r="M3129" t="str">
        <f>VLOOKUP(H3129,seller_roster!$A$2:$B$85,2,FALSE)</f>
        <v>Zion Silva</v>
      </c>
      <c r="N3129" t="str">
        <f>VLOOKUP(C3129,accounts!$A$2:$F$9615,2,FALSE)</f>
        <v>Healthcare Services</v>
      </c>
      <c r="O3129" t="str">
        <f>VLOOKUP(C3129,accounts!$A$2:$F$9615,3,FALSE)</f>
        <v>$2.5M-$5M</v>
      </c>
      <c r="P3129" t="str">
        <f>VLOOKUP(C3129,accounts!$A$2:$F$9615,5,FALSE)</f>
        <v>Central</v>
      </c>
      <c r="Q3129" t="b">
        <f t="shared" si="49"/>
        <v>1</v>
      </c>
      <c r="R3129" t="e">
        <f>INDEX(removed_duplicate_rows!$A$5:$A$39,MATCH(wins!A3129,removed_duplicate_rows!$A$5:$A$39,0))</f>
        <v>#N/A</v>
      </c>
    </row>
    <row r="3130" spans="1:18" ht="15.75" customHeight="1" x14ac:dyDescent="0.2">
      <c r="A3130" t="s">
        <v>9519</v>
      </c>
      <c r="B3130" t="s">
        <v>9520</v>
      </c>
      <c r="C3130" t="s">
        <v>9521</v>
      </c>
      <c r="D3130" s="10">
        <v>45871</v>
      </c>
      <c r="E3130" t="s">
        <v>4832</v>
      </c>
      <c r="F3130">
        <v>13</v>
      </c>
      <c r="G3130" t="s">
        <v>77</v>
      </c>
      <c r="H3130" t="s">
        <v>99</v>
      </c>
      <c r="I3130" t="s">
        <v>55</v>
      </c>
      <c r="J3130">
        <v>1</v>
      </c>
      <c r="K3130">
        <v>5914</v>
      </c>
      <c r="L3130" t="str">
        <f>IFERROR(INDEX(play_attribution!$B$2:$B$328,MATCH(A3130,play_attribution!$A$2:$A$328,0)),"")</f>
        <v/>
      </c>
      <c r="M3130" t="str">
        <f>VLOOKUP(H3130,seller_roster!$A$2:$B$85,2,FALSE)</f>
        <v>Shiloh Sorensen</v>
      </c>
      <c r="N3130" t="str">
        <f>VLOOKUP(C3130,accounts!$A$2:$F$9615,2,FALSE)</f>
        <v>Retail Multi-Location</v>
      </c>
      <c r="O3130" t="str">
        <f>VLOOKUP(C3130,accounts!$A$2:$F$9615,3,FALSE)</f>
        <v>$2.5M-$5M</v>
      </c>
      <c r="P3130" t="str">
        <f>VLOOKUP(C3130,accounts!$A$2:$F$9615,5,FALSE)</f>
        <v>West</v>
      </c>
      <c r="Q3130" t="b">
        <f t="shared" si="49"/>
        <v>1</v>
      </c>
      <c r="R3130" t="e">
        <f>INDEX(removed_duplicate_rows!$A$5:$A$39,MATCH(wins!A3130,removed_duplicate_rows!$A$5:$A$39,0))</f>
        <v>#N/A</v>
      </c>
    </row>
    <row r="3131" spans="1:18" ht="15.75" customHeight="1" x14ac:dyDescent="0.2">
      <c r="A3131" t="s">
        <v>9522</v>
      </c>
      <c r="B3131" t="s">
        <v>9523</v>
      </c>
      <c r="C3131" t="s">
        <v>9524</v>
      </c>
      <c r="D3131" s="10">
        <v>45871</v>
      </c>
      <c r="E3131" t="s">
        <v>4832</v>
      </c>
      <c r="F3131">
        <v>13</v>
      </c>
      <c r="G3131" t="s">
        <v>77</v>
      </c>
      <c r="H3131" t="s">
        <v>129</v>
      </c>
      <c r="I3131" t="s">
        <v>79</v>
      </c>
      <c r="J3131">
        <v>1</v>
      </c>
      <c r="K3131">
        <v>4669</v>
      </c>
      <c r="L3131" t="str">
        <f>IFERROR(INDEX(play_attribution!$B$2:$B$328,MATCH(A3131,play_attribution!$A$2:$A$328,0)),"")</f>
        <v/>
      </c>
      <c r="M3131" t="str">
        <f>VLOOKUP(H3131,seller_roster!$A$2:$B$85,2,FALSE)</f>
        <v>Gray Vega</v>
      </c>
      <c r="N3131" t="str">
        <f>VLOOKUP(C3131,accounts!$A$2:$F$9615,2,FALSE)</f>
        <v>Professional Services</v>
      </c>
      <c r="O3131" t="str">
        <f>VLOOKUP(C3131,accounts!$A$2:$F$9615,3,FALSE)</f>
        <v>&lt;$1M</v>
      </c>
      <c r="P3131" t="str">
        <f>VLOOKUP(C3131,accounts!$A$2:$F$9615,5,FALSE)</f>
        <v>West</v>
      </c>
      <c r="Q3131" t="b">
        <f t="shared" si="49"/>
        <v>1</v>
      </c>
      <c r="R3131" t="e">
        <f>INDEX(removed_duplicate_rows!$A$5:$A$39,MATCH(wins!A3131,removed_duplicate_rows!$A$5:$A$39,0))</f>
        <v>#N/A</v>
      </c>
    </row>
    <row r="3132" spans="1:18" ht="15.75" customHeight="1" x14ac:dyDescent="0.2">
      <c r="A3132" t="s">
        <v>9525</v>
      </c>
      <c r="B3132" t="s">
        <v>9526</v>
      </c>
      <c r="C3132" t="s">
        <v>9527</v>
      </c>
      <c r="D3132" s="10">
        <v>45871</v>
      </c>
      <c r="E3132" t="s">
        <v>4832</v>
      </c>
      <c r="F3132">
        <v>13</v>
      </c>
      <c r="G3132" t="s">
        <v>77</v>
      </c>
      <c r="H3132" t="s">
        <v>83</v>
      </c>
      <c r="I3132" t="s">
        <v>79</v>
      </c>
      <c r="J3132">
        <v>1</v>
      </c>
      <c r="K3132">
        <v>12267</v>
      </c>
      <c r="L3132" t="str">
        <f>IFERROR(INDEX(play_attribution!$B$2:$B$328,MATCH(A3132,play_attribution!$A$2:$A$328,0)),"")</f>
        <v/>
      </c>
      <c r="M3132" t="str">
        <f>VLOOKUP(H3132,seller_roster!$A$2:$B$85,2,FALSE)</f>
        <v>Sage Ruiz</v>
      </c>
      <c r="N3132" t="str">
        <f>VLOOKUP(C3132,accounts!$A$2:$F$9615,2,FALSE)</f>
        <v>Logistics</v>
      </c>
      <c r="O3132" t="str">
        <f>VLOOKUP(C3132,accounts!$A$2:$F$9615,3,FALSE)</f>
        <v>&lt;$1M</v>
      </c>
      <c r="P3132" t="str">
        <f>VLOOKUP(C3132,accounts!$A$2:$F$9615,5,FALSE)</f>
        <v>West</v>
      </c>
      <c r="Q3132" t="b">
        <f t="shared" si="49"/>
        <v>1</v>
      </c>
      <c r="R3132" t="e">
        <f>INDEX(removed_duplicate_rows!$A$5:$A$39,MATCH(wins!A3132,removed_duplicate_rows!$A$5:$A$39,0))</f>
        <v>#N/A</v>
      </c>
    </row>
    <row r="3133" spans="1:18" ht="15.75" customHeight="1" x14ac:dyDescent="0.2">
      <c r="A3133" t="s">
        <v>9528</v>
      </c>
      <c r="B3133" t="s">
        <v>9529</v>
      </c>
      <c r="C3133" t="s">
        <v>9530</v>
      </c>
      <c r="D3133" s="10">
        <v>45871</v>
      </c>
      <c r="E3133" t="s">
        <v>4832</v>
      </c>
      <c r="F3133">
        <v>13</v>
      </c>
      <c r="G3133" t="s">
        <v>77</v>
      </c>
      <c r="H3133" t="s">
        <v>107</v>
      </c>
      <c r="I3133" t="s">
        <v>79</v>
      </c>
      <c r="J3133">
        <v>1</v>
      </c>
      <c r="K3133">
        <v>5468</v>
      </c>
      <c r="L3133" t="str">
        <f>IFERROR(INDEX(play_attribution!$B$2:$B$328,MATCH(A3133,play_attribution!$A$2:$A$328,0)),"")</f>
        <v/>
      </c>
      <c r="M3133" t="str">
        <f>VLOOKUP(H3133,seller_roster!$A$2:$B$85,2,FALSE)</f>
        <v>Skyler Doyle</v>
      </c>
      <c r="N3133" t="str">
        <f>VLOOKUP(C3133,accounts!$A$2:$F$9615,2,FALSE)</f>
        <v>Retail Multi-Location</v>
      </c>
      <c r="O3133" t="str">
        <f>VLOOKUP(C3133,accounts!$A$2:$F$9615,3,FALSE)</f>
        <v>$5M-$10M</v>
      </c>
      <c r="P3133" t="str">
        <f>VLOOKUP(C3133,accounts!$A$2:$F$9615,5,FALSE)</f>
        <v>Central</v>
      </c>
      <c r="Q3133" t="b">
        <f t="shared" si="49"/>
        <v>1</v>
      </c>
      <c r="R3133" t="e">
        <f>INDEX(removed_duplicate_rows!$A$5:$A$39,MATCH(wins!A3133,removed_duplicate_rows!$A$5:$A$39,0))</f>
        <v>#N/A</v>
      </c>
    </row>
    <row r="3134" spans="1:18" ht="15.75" customHeight="1" x14ac:dyDescent="0.2">
      <c r="A3134" t="s">
        <v>9531</v>
      </c>
      <c r="B3134" t="s">
        <v>9532</v>
      </c>
      <c r="C3134" t="s">
        <v>9533</v>
      </c>
      <c r="D3134" s="10">
        <v>45871</v>
      </c>
      <c r="E3134" t="s">
        <v>4832</v>
      </c>
      <c r="F3134">
        <v>13</v>
      </c>
      <c r="G3134" t="s">
        <v>77</v>
      </c>
      <c r="H3134" t="s">
        <v>184</v>
      </c>
      <c r="I3134" t="s">
        <v>55</v>
      </c>
      <c r="J3134">
        <v>1</v>
      </c>
      <c r="K3134">
        <v>5655</v>
      </c>
      <c r="L3134" t="str">
        <f>IFERROR(INDEX(play_attribution!$B$2:$B$328,MATCH(A3134,play_attribution!$A$2:$A$328,0)),"")</f>
        <v/>
      </c>
      <c r="M3134" t="str">
        <f>VLOOKUP(H3134,seller_roster!$A$2:$B$85,2,FALSE)</f>
        <v>Zion Silva</v>
      </c>
      <c r="N3134" t="str">
        <f>VLOOKUP(C3134,accounts!$A$2:$F$9615,2,FALSE)</f>
        <v>Retail Multi-Location</v>
      </c>
      <c r="O3134" t="str">
        <f>VLOOKUP(C3134,accounts!$A$2:$F$9615,3,FALSE)</f>
        <v>$5M-$10M</v>
      </c>
      <c r="P3134" t="str">
        <f>VLOOKUP(C3134,accounts!$A$2:$F$9615,5,FALSE)</f>
        <v>East</v>
      </c>
      <c r="Q3134" t="b">
        <f t="shared" si="49"/>
        <v>1</v>
      </c>
      <c r="R3134" t="e">
        <f>INDEX(removed_duplicate_rows!$A$5:$A$39,MATCH(wins!A3134,removed_duplicate_rows!$A$5:$A$39,0))</f>
        <v>#N/A</v>
      </c>
    </row>
    <row r="3135" spans="1:18" ht="15.75" customHeight="1" x14ac:dyDescent="0.2">
      <c r="A3135" t="s">
        <v>9534</v>
      </c>
      <c r="B3135" t="s">
        <v>9535</v>
      </c>
      <c r="C3135" t="s">
        <v>9536</v>
      </c>
      <c r="D3135" s="10">
        <v>45871</v>
      </c>
      <c r="E3135" t="s">
        <v>4832</v>
      </c>
      <c r="F3135">
        <v>13</v>
      </c>
      <c r="G3135" t="s">
        <v>77</v>
      </c>
      <c r="H3135" t="s">
        <v>1230</v>
      </c>
      <c r="I3135" t="s">
        <v>79</v>
      </c>
      <c r="J3135">
        <v>1</v>
      </c>
      <c r="K3135">
        <v>16578</v>
      </c>
      <c r="L3135" t="str">
        <f>IFERROR(INDEX(play_attribution!$B$2:$B$328,MATCH(A3135,play_attribution!$A$2:$A$328,0)),"")</f>
        <v/>
      </c>
      <c r="M3135" t="str">
        <f>VLOOKUP(H3135,seller_roster!$A$2:$B$85,2,FALSE)</f>
        <v>Lennon Doyle</v>
      </c>
      <c r="N3135" t="str">
        <f>VLOOKUP(C3135,accounts!$A$2:$F$9615,2,FALSE)</f>
        <v>Hospitality Group</v>
      </c>
      <c r="O3135" t="str">
        <f>VLOOKUP(C3135,accounts!$A$2:$F$9615,3,FALSE)</f>
        <v>$2.5M-$5M</v>
      </c>
      <c r="P3135" t="str">
        <f>VLOOKUP(C3135,accounts!$A$2:$F$9615,5,FALSE)</f>
        <v>East</v>
      </c>
      <c r="Q3135" t="b">
        <f t="shared" si="49"/>
        <v>1</v>
      </c>
      <c r="R3135" t="e">
        <f>INDEX(removed_duplicate_rows!$A$5:$A$39,MATCH(wins!A3135,removed_duplicate_rows!$A$5:$A$39,0))</f>
        <v>#N/A</v>
      </c>
    </row>
    <row r="3136" spans="1:18" ht="15.75" customHeight="1" x14ac:dyDescent="0.2">
      <c r="A3136" t="s">
        <v>9537</v>
      </c>
      <c r="B3136" t="s">
        <v>9538</v>
      </c>
      <c r="C3136" t="s">
        <v>9539</v>
      </c>
      <c r="D3136" s="10">
        <v>45871</v>
      </c>
      <c r="E3136" t="s">
        <v>4832</v>
      </c>
      <c r="F3136">
        <v>13</v>
      </c>
      <c r="G3136" t="s">
        <v>77</v>
      </c>
      <c r="H3136" t="s">
        <v>129</v>
      </c>
      <c r="I3136" t="s">
        <v>55</v>
      </c>
      <c r="J3136">
        <v>1</v>
      </c>
      <c r="K3136">
        <v>8795</v>
      </c>
      <c r="L3136" t="str">
        <f>IFERROR(INDEX(play_attribution!$B$2:$B$328,MATCH(A3136,play_attribution!$A$2:$A$328,0)),"")</f>
        <v/>
      </c>
      <c r="M3136" t="str">
        <f>VLOOKUP(H3136,seller_roster!$A$2:$B$85,2,FALSE)</f>
        <v>Gray Vega</v>
      </c>
      <c r="N3136" t="str">
        <f>VLOOKUP(C3136,accounts!$A$2:$F$9615,2,FALSE)</f>
        <v>Construction</v>
      </c>
      <c r="O3136" t="str">
        <f>VLOOKUP(C3136,accounts!$A$2:$F$9615,3,FALSE)</f>
        <v>$5M-$10M</v>
      </c>
      <c r="P3136" t="str">
        <f>VLOOKUP(C3136,accounts!$A$2:$F$9615,5,FALSE)</f>
        <v>West</v>
      </c>
      <c r="Q3136" t="b">
        <f t="shared" si="49"/>
        <v>1</v>
      </c>
      <c r="R3136" t="e">
        <f>INDEX(removed_duplicate_rows!$A$5:$A$39,MATCH(wins!A3136,removed_duplicate_rows!$A$5:$A$39,0))</f>
        <v>#N/A</v>
      </c>
    </row>
    <row r="3137" spans="1:18" ht="15.75" customHeight="1" x14ac:dyDescent="0.2">
      <c r="A3137" t="s">
        <v>9540</v>
      </c>
      <c r="B3137" t="s">
        <v>9541</v>
      </c>
      <c r="C3137" t="s">
        <v>9542</v>
      </c>
      <c r="D3137" s="10">
        <v>45871</v>
      </c>
      <c r="E3137" t="s">
        <v>4832</v>
      </c>
      <c r="F3137">
        <v>13</v>
      </c>
      <c r="G3137" t="s">
        <v>77</v>
      </c>
      <c r="H3137" t="s">
        <v>129</v>
      </c>
      <c r="I3137" t="s">
        <v>79</v>
      </c>
      <c r="J3137">
        <v>1</v>
      </c>
      <c r="K3137">
        <v>5812</v>
      </c>
      <c r="L3137" t="str">
        <f>IFERROR(INDEX(play_attribution!$B$2:$B$328,MATCH(A3137,play_attribution!$A$2:$A$328,0)),"")</f>
        <v/>
      </c>
      <c r="M3137" t="str">
        <f>VLOOKUP(H3137,seller_roster!$A$2:$B$85,2,FALSE)</f>
        <v>Gray Vega</v>
      </c>
      <c r="N3137" t="str">
        <f>VLOOKUP(C3137,accounts!$A$2:$F$9615,2,FALSE)</f>
        <v>Professional Services</v>
      </c>
      <c r="O3137" t="str">
        <f>VLOOKUP(C3137,accounts!$A$2:$F$9615,3,FALSE)</f>
        <v>$5M-$10M</v>
      </c>
      <c r="P3137" t="str">
        <f>VLOOKUP(C3137,accounts!$A$2:$F$9615,5,FALSE)</f>
        <v>East</v>
      </c>
      <c r="Q3137" t="b">
        <f t="shared" si="49"/>
        <v>1</v>
      </c>
      <c r="R3137" t="e">
        <f>INDEX(removed_duplicate_rows!$A$5:$A$39,MATCH(wins!A3137,removed_duplicate_rows!$A$5:$A$39,0))</f>
        <v>#N/A</v>
      </c>
    </row>
    <row r="3138" spans="1:18" ht="15.75" customHeight="1" x14ac:dyDescent="0.2">
      <c r="A3138" t="s">
        <v>9543</v>
      </c>
      <c r="B3138" t="s">
        <v>9544</v>
      </c>
      <c r="C3138" t="s">
        <v>9545</v>
      </c>
      <c r="D3138" s="10">
        <v>45871</v>
      </c>
      <c r="E3138" t="s">
        <v>4832</v>
      </c>
      <c r="F3138">
        <v>13</v>
      </c>
      <c r="G3138" t="s">
        <v>77</v>
      </c>
      <c r="H3138" t="s">
        <v>155</v>
      </c>
      <c r="I3138" t="s">
        <v>55</v>
      </c>
      <c r="J3138">
        <v>1</v>
      </c>
      <c r="K3138">
        <v>6445</v>
      </c>
      <c r="L3138" t="str">
        <f>IFERROR(INDEX(play_attribution!$B$2:$B$328,MATCH(A3138,play_attribution!$A$2:$A$328,0)),"")</f>
        <v/>
      </c>
      <c r="M3138" t="str">
        <f>VLOOKUP(H3138,seller_roster!$A$2:$B$85,2,FALSE)</f>
        <v>Indigo Osei</v>
      </c>
      <c r="N3138" t="str">
        <f>VLOOKUP(C3138,accounts!$A$2:$F$9615,2,FALSE)</f>
        <v>Wholesale &amp; Distribution</v>
      </c>
      <c r="O3138" t="str">
        <f>VLOOKUP(C3138,accounts!$A$2:$F$9615,3,FALSE)</f>
        <v>$2.5M-$5M</v>
      </c>
      <c r="P3138" t="str">
        <f>VLOOKUP(C3138,accounts!$A$2:$F$9615,5,FALSE)</f>
        <v>West</v>
      </c>
      <c r="Q3138" t="b">
        <f t="shared" si="49"/>
        <v>1</v>
      </c>
      <c r="R3138" t="e">
        <f>INDEX(removed_duplicate_rows!$A$5:$A$39,MATCH(wins!A3138,removed_duplicate_rows!$A$5:$A$39,0))</f>
        <v>#N/A</v>
      </c>
    </row>
    <row r="3139" spans="1:18" ht="15.75" customHeight="1" x14ac:dyDescent="0.2">
      <c r="A3139" t="s">
        <v>9546</v>
      </c>
      <c r="B3139" t="s">
        <v>9547</v>
      </c>
      <c r="C3139" t="s">
        <v>9548</v>
      </c>
      <c r="D3139" s="10">
        <v>45871</v>
      </c>
      <c r="E3139" t="s">
        <v>4832</v>
      </c>
      <c r="F3139">
        <v>13</v>
      </c>
      <c r="G3139" t="s">
        <v>77</v>
      </c>
      <c r="H3139" t="s">
        <v>151</v>
      </c>
      <c r="I3139" t="s">
        <v>55</v>
      </c>
      <c r="J3139">
        <v>1</v>
      </c>
      <c r="K3139">
        <v>11604</v>
      </c>
      <c r="L3139" t="str">
        <f>IFERROR(INDEX(play_attribution!$B$2:$B$328,MATCH(A3139,play_attribution!$A$2:$A$328,0)),"")</f>
        <v/>
      </c>
      <c r="M3139" t="str">
        <f>VLOOKUP(H3139,seller_roster!$A$2:$B$85,2,FALSE)</f>
        <v>Marley Lindqvist</v>
      </c>
      <c r="N3139" t="str">
        <f>VLOOKUP(C3139,accounts!$A$2:$F$9615,2,FALSE)</f>
        <v>Retail Multi-Location</v>
      </c>
      <c r="O3139" t="str">
        <f>VLOOKUP(C3139,accounts!$A$2:$F$9615,3,FALSE)</f>
        <v>$1M-$2.5M</v>
      </c>
      <c r="P3139" t="str">
        <f>VLOOKUP(C3139,accounts!$A$2:$F$9615,5,FALSE)</f>
        <v>East</v>
      </c>
      <c r="Q3139" t="b">
        <f t="shared" ref="Q3139:Q3202" si="50">L3139=""</f>
        <v>1</v>
      </c>
      <c r="R3139" t="e">
        <f>INDEX(removed_duplicate_rows!$A$5:$A$39,MATCH(wins!A3139,removed_duplicate_rows!$A$5:$A$39,0))</f>
        <v>#N/A</v>
      </c>
    </row>
    <row r="3140" spans="1:18" ht="15.75" customHeight="1" x14ac:dyDescent="0.2">
      <c r="A3140" t="s">
        <v>9549</v>
      </c>
      <c r="B3140" t="s">
        <v>9550</v>
      </c>
      <c r="C3140" t="s">
        <v>9551</v>
      </c>
      <c r="D3140" s="10">
        <v>45871</v>
      </c>
      <c r="E3140" t="s">
        <v>4832</v>
      </c>
      <c r="F3140">
        <v>13</v>
      </c>
      <c r="G3140" t="s">
        <v>77</v>
      </c>
      <c r="H3140" t="s">
        <v>129</v>
      </c>
      <c r="I3140" t="s">
        <v>55</v>
      </c>
      <c r="J3140">
        <v>1</v>
      </c>
      <c r="K3140">
        <v>6383</v>
      </c>
      <c r="L3140" t="str">
        <f>IFERROR(INDEX(play_attribution!$B$2:$B$328,MATCH(A3140,play_attribution!$A$2:$A$328,0)),"")</f>
        <v/>
      </c>
      <c r="M3140" t="str">
        <f>VLOOKUP(H3140,seller_roster!$A$2:$B$85,2,FALSE)</f>
        <v>Gray Vega</v>
      </c>
      <c r="N3140" t="str">
        <f>VLOOKUP(C3140,accounts!$A$2:$F$9615,2,FALSE)</f>
        <v>Retail Multi-Location</v>
      </c>
      <c r="O3140" t="str">
        <f>VLOOKUP(C3140,accounts!$A$2:$F$9615,3,FALSE)</f>
        <v>$5M-$10M</v>
      </c>
      <c r="P3140" t="str">
        <f>VLOOKUP(C3140,accounts!$A$2:$F$9615,5,FALSE)</f>
        <v>East</v>
      </c>
      <c r="Q3140" t="b">
        <f t="shared" si="50"/>
        <v>1</v>
      </c>
      <c r="R3140" t="e">
        <f>INDEX(removed_duplicate_rows!$A$5:$A$39,MATCH(wins!A3140,removed_duplicate_rows!$A$5:$A$39,0))</f>
        <v>#N/A</v>
      </c>
    </row>
    <row r="3141" spans="1:18" ht="15.75" customHeight="1" x14ac:dyDescent="0.2">
      <c r="A3141" t="s">
        <v>9552</v>
      </c>
      <c r="B3141" t="s">
        <v>9553</v>
      </c>
      <c r="C3141" t="s">
        <v>9554</v>
      </c>
      <c r="D3141" s="10">
        <v>45871</v>
      </c>
      <c r="E3141" t="s">
        <v>4832</v>
      </c>
      <c r="F3141">
        <v>13</v>
      </c>
      <c r="G3141" t="s">
        <v>77</v>
      </c>
      <c r="H3141" t="s">
        <v>214</v>
      </c>
      <c r="I3141" t="s">
        <v>79</v>
      </c>
      <c r="J3141">
        <v>1</v>
      </c>
      <c r="K3141">
        <v>6511</v>
      </c>
      <c r="L3141" t="str">
        <f>IFERROR(INDEX(play_attribution!$B$2:$B$328,MATCH(A3141,play_attribution!$A$2:$A$328,0)),"")</f>
        <v/>
      </c>
      <c r="M3141" t="str">
        <f>VLOOKUP(H3141,seller_roster!$A$2:$B$85,2,FALSE)</f>
        <v>Rhea Abadi</v>
      </c>
      <c r="N3141" t="str">
        <f>VLOOKUP(C3141,accounts!$A$2:$F$9615,2,FALSE)</f>
        <v>Manufacturing</v>
      </c>
      <c r="O3141" t="str">
        <f>VLOOKUP(C3141,accounts!$A$2:$F$9615,3,FALSE)</f>
        <v>&lt;$1M</v>
      </c>
      <c r="P3141" t="str">
        <f>VLOOKUP(C3141,accounts!$A$2:$F$9615,5,FALSE)</f>
        <v>East</v>
      </c>
      <c r="Q3141" t="b">
        <f t="shared" si="50"/>
        <v>1</v>
      </c>
      <c r="R3141" t="e">
        <f>INDEX(removed_duplicate_rows!$A$5:$A$39,MATCH(wins!A3141,removed_duplicate_rows!$A$5:$A$39,0))</f>
        <v>#N/A</v>
      </c>
    </row>
    <row r="3142" spans="1:18" ht="15.75" customHeight="1" x14ac:dyDescent="0.2">
      <c r="A3142" t="s">
        <v>9555</v>
      </c>
      <c r="B3142" t="s">
        <v>9556</v>
      </c>
      <c r="C3142" t="s">
        <v>9557</v>
      </c>
      <c r="D3142" s="10">
        <v>45871</v>
      </c>
      <c r="E3142" t="s">
        <v>4832</v>
      </c>
      <c r="F3142">
        <v>13</v>
      </c>
      <c r="G3142" t="s">
        <v>77</v>
      </c>
      <c r="H3142" t="s">
        <v>99</v>
      </c>
      <c r="I3142" t="s">
        <v>79</v>
      </c>
      <c r="J3142">
        <v>1</v>
      </c>
      <c r="K3142">
        <v>10727</v>
      </c>
      <c r="L3142" t="str">
        <f>IFERROR(INDEX(play_attribution!$B$2:$B$328,MATCH(A3142,play_attribution!$A$2:$A$328,0)),"")</f>
        <v/>
      </c>
      <c r="M3142" t="str">
        <f>VLOOKUP(H3142,seller_roster!$A$2:$B$85,2,FALSE)</f>
        <v>Shiloh Sorensen</v>
      </c>
      <c r="N3142" t="str">
        <f>VLOOKUP(C3142,accounts!$A$2:$F$9615,2,FALSE)</f>
        <v>Manufacturing</v>
      </c>
      <c r="O3142" t="str">
        <f>VLOOKUP(C3142,accounts!$A$2:$F$9615,3,FALSE)</f>
        <v>&gt;$10M</v>
      </c>
      <c r="P3142" t="str">
        <f>VLOOKUP(C3142,accounts!$A$2:$F$9615,5,FALSE)</f>
        <v>East</v>
      </c>
      <c r="Q3142" t="b">
        <f t="shared" si="50"/>
        <v>1</v>
      </c>
      <c r="R3142" t="e">
        <f>INDEX(removed_duplicate_rows!$A$5:$A$39,MATCH(wins!A3142,removed_duplicate_rows!$A$5:$A$39,0))</f>
        <v>#N/A</v>
      </c>
    </row>
    <row r="3143" spans="1:18" ht="15.75" customHeight="1" x14ac:dyDescent="0.2">
      <c r="A3143" t="s">
        <v>9558</v>
      </c>
      <c r="B3143" t="s">
        <v>9559</v>
      </c>
      <c r="C3143" t="s">
        <v>9560</v>
      </c>
      <c r="D3143" s="10">
        <v>45871</v>
      </c>
      <c r="E3143" t="s">
        <v>4832</v>
      </c>
      <c r="F3143">
        <v>13</v>
      </c>
      <c r="G3143" t="s">
        <v>77</v>
      </c>
      <c r="H3143" t="s">
        <v>184</v>
      </c>
      <c r="I3143" t="s">
        <v>79</v>
      </c>
      <c r="J3143">
        <v>1</v>
      </c>
      <c r="K3143">
        <v>7756</v>
      </c>
      <c r="L3143" t="str">
        <f>IFERROR(INDEX(play_attribution!$B$2:$B$328,MATCH(A3143,play_attribution!$A$2:$A$328,0)),"")</f>
        <v/>
      </c>
      <c r="M3143" t="str">
        <f>VLOOKUP(H3143,seller_roster!$A$2:$B$85,2,FALSE)</f>
        <v>Zion Silva</v>
      </c>
      <c r="N3143" t="str">
        <f>VLOOKUP(C3143,accounts!$A$2:$F$9615,2,FALSE)</f>
        <v>Healthcare Services</v>
      </c>
      <c r="O3143" t="str">
        <f>VLOOKUP(C3143,accounts!$A$2:$F$9615,3,FALSE)</f>
        <v>$2.5M-$5M</v>
      </c>
      <c r="P3143" t="str">
        <f>VLOOKUP(C3143,accounts!$A$2:$F$9615,5,FALSE)</f>
        <v>Central</v>
      </c>
      <c r="Q3143" t="b">
        <f t="shared" si="50"/>
        <v>1</v>
      </c>
      <c r="R3143" t="e">
        <f>INDEX(removed_duplicate_rows!$A$5:$A$39,MATCH(wins!A3143,removed_duplicate_rows!$A$5:$A$39,0))</f>
        <v>#N/A</v>
      </c>
    </row>
    <row r="3144" spans="1:18" ht="15.75" customHeight="1" x14ac:dyDescent="0.2">
      <c r="A3144" t="s">
        <v>9561</v>
      </c>
      <c r="B3144" t="s">
        <v>9562</v>
      </c>
      <c r="C3144" t="s">
        <v>9563</v>
      </c>
      <c r="D3144" s="10">
        <v>45871</v>
      </c>
      <c r="E3144" t="s">
        <v>4832</v>
      </c>
      <c r="F3144">
        <v>13</v>
      </c>
      <c r="G3144" t="s">
        <v>77</v>
      </c>
      <c r="H3144" t="s">
        <v>191</v>
      </c>
      <c r="I3144" t="s">
        <v>55</v>
      </c>
      <c r="J3144">
        <v>1</v>
      </c>
      <c r="K3144">
        <v>7776</v>
      </c>
      <c r="L3144" t="str">
        <f>IFERROR(INDEX(play_attribution!$B$2:$B$328,MATCH(A3144,play_attribution!$A$2:$A$328,0)),"")</f>
        <v/>
      </c>
      <c r="M3144" t="str">
        <f>VLOOKUP(H3144,seller_roster!$A$2:$B$85,2,FALSE)</f>
        <v>Blake Lindqvist</v>
      </c>
      <c r="N3144" t="str">
        <f>VLOOKUP(C3144,accounts!$A$2:$F$9615,2,FALSE)</f>
        <v>Retail Multi-Location</v>
      </c>
      <c r="O3144" t="str">
        <f>VLOOKUP(C3144,accounts!$A$2:$F$9615,3,FALSE)</f>
        <v>$5M-$10M</v>
      </c>
      <c r="P3144" t="str">
        <f>VLOOKUP(C3144,accounts!$A$2:$F$9615,5,FALSE)</f>
        <v>Central</v>
      </c>
      <c r="Q3144" t="b">
        <f t="shared" si="50"/>
        <v>1</v>
      </c>
      <c r="R3144" t="e">
        <f>INDEX(removed_duplicate_rows!$A$5:$A$39,MATCH(wins!A3144,removed_duplicate_rows!$A$5:$A$39,0))</f>
        <v>#N/A</v>
      </c>
    </row>
    <row r="3145" spans="1:18" ht="15.75" customHeight="1" x14ac:dyDescent="0.2">
      <c r="A3145" t="s">
        <v>9564</v>
      </c>
      <c r="B3145" t="s">
        <v>9565</v>
      </c>
      <c r="C3145" t="s">
        <v>9566</v>
      </c>
      <c r="D3145" s="10">
        <v>45871</v>
      </c>
      <c r="E3145" t="s">
        <v>4832</v>
      </c>
      <c r="F3145">
        <v>13</v>
      </c>
      <c r="G3145" t="s">
        <v>77</v>
      </c>
      <c r="H3145" t="s">
        <v>527</v>
      </c>
      <c r="I3145" t="s">
        <v>79</v>
      </c>
      <c r="J3145">
        <v>1</v>
      </c>
      <c r="K3145">
        <v>9413</v>
      </c>
      <c r="L3145" t="str">
        <f>IFERROR(INDEX(play_attribution!$B$2:$B$328,MATCH(A3145,play_attribution!$A$2:$A$328,0)),"")</f>
        <v/>
      </c>
      <c r="M3145" t="str">
        <f>VLOOKUP(H3145,seller_roster!$A$2:$B$85,2,FALSE)</f>
        <v>Nia Mbeki</v>
      </c>
      <c r="N3145" t="str">
        <f>VLOOKUP(C3145,accounts!$A$2:$F$9615,2,FALSE)</f>
        <v>Wholesale &amp; Distribution</v>
      </c>
      <c r="O3145" t="str">
        <f>VLOOKUP(C3145,accounts!$A$2:$F$9615,3,FALSE)</f>
        <v>$2.5M-$5M</v>
      </c>
      <c r="P3145" t="str">
        <f>VLOOKUP(C3145,accounts!$A$2:$F$9615,5,FALSE)</f>
        <v>East</v>
      </c>
      <c r="Q3145" t="b">
        <f t="shared" si="50"/>
        <v>1</v>
      </c>
      <c r="R3145" t="e">
        <f>INDEX(removed_duplicate_rows!$A$5:$A$39,MATCH(wins!A3145,removed_duplicate_rows!$A$5:$A$39,0))</f>
        <v>#N/A</v>
      </c>
    </row>
    <row r="3146" spans="1:18" ht="15.75" customHeight="1" x14ac:dyDescent="0.2">
      <c r="A3146" t="s">
        <v>9567</v>
      </c>
      <c r="B3146" t="s">
        <v>9568</v>
      </c>
      <c r="C3146" t="s">
        <v>9569</v>
      </c>
      <c r="D3146" s="10">
        <v>45871</v>
      </c>
      <c r="E3146" t="s">
        <v>4832</v>
      </c>
      <c r="F3146">
        <v>13</v>
      </c>
      <c r="G3146" t="s">
        <v>77</v>
      </c>
      <c r="H3146" t="s">
        <v>214</v>
      </c>
      <c r="I3146" t="s">
        <v>55</v>
      </c>
      <c r="J3146">
        <v>1</v>
      </c>
      <c r="K3146">
        <v>6463</v>
      </c>
      <c r="L3146" t="str">
        <f>IFERROR(INDEX(play_attribution!$B$2:$B$328,MATCH(A3146,play_attribution!$A$2:$A$328,0)),"")</f>
        <v/>
      </c>
      <c r="M3146" t="str">
        <f>VLOOKUP(H3146,seller_roster!$A$2:$B$85,2,FALSE)</f>
        <v>Rhea Abadi</v>
      </c>
      <c r="N3146" t="str">
        <f>VLOOKUP(C3146,accounts!$A$2:$F$9615,2,FALSE)</f>
        <v>Nonprofit</v>
      </c>
      <c r="O3146" t="str">
        <f>VLOOKUP(C3146,accounts!$A$2:$F$9615,3,FALSE)</f>
        <v>$2.5M-$5M</v>
      </c>
      <c r="P3146" t="str">
        <f>VLOOKUP(C3146,accounts!$A$2:$F$9615,5,FALSE)</f>
        <v>East</v>
      </c>
      <c r="Q3146" t="b">
        <f t="shared" si="50"/>
        <v>1</v>
      </c>
      <c r="R3146" t="e">
        <f>INDEX(removed_duplicate_rows!$A$5:$A$39,MATCH(wins!A3146,removed_duplicate_rows!$A$5:$A$39,0))</f>
        <v>#N/A</v>
      </c>
    </row>
    <row r="3147" spans="1:18" ht="15.75" customHeight="1" x14ac:dyDescent="0.2">
      <c r="A3147" t="s">
        <v>9570</v>
      </c>
      <c r="B3147" t="s">
        <v>9571</v>
      </c>
      <c r="C3147" t="s">
        <v>9572</v>
      </c>
      <c r="D3147" s="10">
        <v>45871</v>
      </c>
      <c r="E3147" t="s">
        <v>4832</v>
      </c>
      <c r="F3147">
        <v>13</v>
      </c>
      <c r="G3147" t="s">
        <v>77</v>
      </c>
      <c r="H3147" t="s">
        <v>214</v>
      </c>
      <c r="I3147" t="s">
        <v>79</v>
      </c>
      <c r="J3147">
        <v>1</v>
      </c>
      <c r="K3147">
        <v>5834</v>
      </c>
      <c r="L3147" t="str">
        <f>IFERROR(INDEX(play_attribution!$B$2:$B$328,MATCH(A3147,play_attribution!$A$2:$A$328,0)),"")</f>
        <v/>
      </c>
      <c r="M3147" t="str">
        <f>VLOOKUP(H3147,seller_roster!$A$2:$B$85,2,FALSE)</f>
        <v>Rhea Abadi</v>
      </c>
      <c r="N3147" t="str">
        <f>VLOOKUP(C3147,accounts!$A$2:$F$9615,2,FALSE)</f>
        <v>Hospitality Group</v>
      </c>
      <c r="O3147" t="str">
        <f>VLOOKUP(C3147,accounts!$A$2:$F$9615,3,FALSE)</f>
        <v>$5M-$10M</v>
      </c>
      <c r="P3147" t="str">
        <f>VLOOKUP(C3147,accounts!$A$2:$F$9615,5,FALSE)</f>
        <v>West</v>
      </c>
      <c r="Q3147" t="b">
        <f t="shared" si="50"/>
        <v>1</v>
      </c>
      <c r="R3147" t="e">
        <f>INDEX(removed_duplicate_rows!$A$5:$A$39,MATCH(wins!A3147,removed_duplicate_rows!$A$5:$A$39,0))</f>
        <v>#N/A</v>
      </c>
    </row>
    <row r="3148" spans="1:18" ht="15.75" customHeight="1" x14ac:dyDescent="0.2">
      <c r="A3148" t="s">
        <v>9573</v>
      </c>
      <c r="B3148" t="s">
        <v>9574</v>
      </c>
      <c r="C3148" t="s">
        <v>9575</v>
      </c>
      <c r="D3148" s="10">
        <v>45871</v>
      </c>
      <c r="E3148" t="s">
        <v>4832</v>
      </c>
      <c r="F3148">
        <v>13</v>
      </c>
      <c r="G3148" t="s">
        <v>77</v>
      </c>
      <c r="H3148" t="s">
        <v>103</v>
      </c>
      <c r="I3148" t="s">
        <v>79</v>
      </c>
      <c r="J3148">
        <v>1</v>
      </c>
      <c r="K3148">
        <v>5596</v>
      </c>
      <c r="L3148" t="str">
        <f>IFERROR(INDEX(play_attribution!$B$2:$B$328,MATCH(A3148,play_attribution!$A$2:$A$328,0)),"")</f>
        <v/>
      </c>
      <c r="M3148" t="str">
        <f>VLOOKUP(H3148,seller_roster!$A$2:$B$85,2,FALSE)</f>
        <v>Jax Reyes</v>
      </c>
      <c r="N3148" t="str">
        <f>VLOOKUP(C3148,accounts!$A$2:$F$9615,2,FALSE)</f>
        <v>Retail Multi-Location</v>
      </c>
      <c r="O3148" t="str">
        <f>VLOOKUP(C3148,accounts!$A$2:$F$9615,3,FALSE)</f>
        <v>$2.5M-$5M</v>
      </c>
      <c r="P3148" t="str">
        <f>VLOOKUP(C3148,accounts!$A$2:$F$9615,5,FALSE)</f>
        <v>Central</v>
      </c>
      <c r="Q3148" t="b">
        <f t="shared" si="50"/>
        <v>1</v>
      </c>
      <c r="R3148" t="e">
        <f>INDEX(removed_duplicate_rows!$A$5:$A$39,MATCH(wins!A3148,removed_duplicate_rows!$A$5:$A$39,0))</f>
        <v>#N/A</v>
      </c>
    </row>
    <row r="3149" spans="1:18" ht="15.75" customHeight="1" x14ac:dyDescent="0.2">
      <c r="A3149" t="s">
        <v>9576</v>
      </c>
      <c r="B3149" t="s">
        <v>9577</v>
      </c>
      <c r="C3149" t="s">
        <v>9578</v>
      </c>
      <c r="D3149" s="10">
        <v>45871</v>
      </c>
      <c r="E3149" t="s">
        <v>4832</v>
      </c>
      <c r="F3149">
        <v>13</v>
      </c>
      <c r="G3149" t="s">
        <v>77</v>
      </c>
      <c r="H3149" t="s">
        <v>210</v>
      </c>
      <c r="I3149" t="s">
        <v>79</v>
      </c>
      <c r="J3149">
        <v>1</v>
      </c>
      <c r="K3149">
        <v>4974</v>
      </c>
      <c r="L3149" t="str">
        <f>IFERROR(INDEX(play_attribution!$B$2:$B$328,MATCH(A3149,play_attribution!$A$2:$A$328,0)),"")</f>
        <v/>
      </c>
      <c r="M3149" t="str">
        <f>VLOOKUP(H3149,seller_roster!$A$2:$B$85,2,FALSE)</f>
        <v>Emerson Reyes</v>
      </c>
      <c r="N3149" t="str">
        <f>VLOOKUP(C3149,accounts!$A$2:$F$9615,2,FALSE)</f>
        <v>Manufacturing</v>
      </c>
      <c r="O3149" t="str">
        <f>VLOOKUP(C3149,accounts!$A$2:$F$9615,3,FALSE)</f>
        <v>$1M-$2.5M</v>
      </c>
      <c r="P3149" t="str">
        <f>VLOOKUP(C3149,accounts!$A$2:$F$9615,5,FALSE)</f>
        <v>East</v>
      </c>
      <c r="Q3149" t="b">
        <f t="shared" si="50"/>
        <v>1</v>
      </c>
      <c r="R3149" t="e">
        <f>INDEX(removed_duplicate_rows!$A$5:$A$39,MATCH(wins!A3149,removed_duplicate_rows!$A$5:$A$39,0))</f>
        <v>#N/A</v>
      </c>
    </row>
    <row r="3150" spans="1:18" ht="15.75" customHeight="1" x14ac:dyDescent="0.2">
      <c r="A3150" t="s">
        <v>9579</v>
      </c>
      <c r="B3150" t="s">
        <v>9580</v>
      </c>
      <c r="C3150" t="s">
        <v>9581</v>
      </c>
      <c r="D3150" s="10">
        <v>45871</v>
      </c>
      <c r="E3150" t="s">
        <v>4832</v>
      </c>
      <c r="F3150">
        <v>13</v>
      </c>
      <c r="G3150" t="s">
        <v>77</v>
      </c>
      <c r="H3150" t="s">
        <v>114</v>
      </c>
      <c r="I3150" t="s">
        <v>79</v>
      </c>
      <c r="J3150">
        <v>1</v>
      </c>
      <c r="K3150">
        <v>8501</v>
      </c>
      <c r="L3150" t="str">
        <f>IFERROR(INDEX(play_attribution!$B$2:$B$328,MATCH(A3150,play_attribution!$A$2:$A$328,0)),"")</f>
        <v/>
      </c>
      <c r="M3150" t="str">
        <f>VLOOKUP(H3150,seller_roster!$A$2:$B$85,2,FALSE)</f>
        <v>Ray Reyes</v>
      </c>
      <c r="N3150" t="str">
        <f>VLOOKUP(C3150,accounts!$A$2:$F$9615,2,FALSE)</f>
        <v>Retail Multi-Location</v>
      </c>
      <c r="O3150" t="str">
        <f>VLOOKUP(C3150,accounts!$A$2:$F$9615,3,FALSE)</f>
        <v>$5M-$10M</v>
      </c>
      <c r="P3150" t="str">
        <f>VLOOKUP(C3150,accounts!$A$2:$F$9615,5,FALSE)</f>
        <v>Central</v>
      </c>
      <c r="Q3150" t="b">
        <f t="shared" si="50"/>
        <v>1</v>
      </c>
      <c r="R3150" t="e">
        <f>INDEX(removed_duplicate_rows!$A$5:$A$39,MATCH(wins!A3150,removed_duplicate_rows!$A$5:$A$39,0))</f>
        <v>#N/A</v>
      </c>
    </row>
    <row r="3151" spans="1:18" ht="15.75" customHeight="1" x14ac:dyDescent="0.2">
      <c r="A3151" t="s">
        <v>9582</v>
      </c>
      <c r="B3151" t="s">
        <v>9583</v>
      </c>
      <c r="C3151" t="s">
        <v>9584</v>
      </c>
      <c r="D3151" s="10">
        <v>45871</v>
      </c>
      <c r="E3151" t="s">
        <v>4832</v>
      </c>
      <c r="F3151">
        <v>13</v>
      </c>
      <c r="G3151" t="s">
        <v>77</v>
      </c>
      <c r="H3151" t="s">
        <v>214</v>
      </c>
      <c r="I3151" t="s">
        <v>79</v>
      </c>
      <c r="J3151">
        <v>1</v>
      </c>
      <c r="K3151">
        <v>8685</v>
      </c>
      <c r="L3151" t="str">
        <f>IFERROR(INDEX(play_attribution!$B$2:$B$328,MATCH(A3151,play_attribution!$A$2:$A$328,0)),"")</f>
        <v/>
      </c>
      <c r="M3151" t="str">
        <f>VLOOKUP(H3151,seller_roster!$A$2:$B$85,2,FALSE)</f>
        <v>Rhea Abadi</v>
      </c>
      <c r="N3151" t="str">
        <f>VLOOKUP(C3151,accounts!$A$2:$F$9615,2,FALSE)</f>
        <v>Nonprofit</v>
      </c>
      <c r="O3151" t="str">
        <f>VLOOKUP(C3151,accounts!$A$2:$F$9615,3,FALSE)</f>
        <v>&gt;$10M</v>
      </c>
      <c r="P3151" t="str">
        <f>VLOOKUP(C3151,accounts!$A$2:$F$9615,5,FALSE)</f>
        <v>West</v>
      </c>
      <c r="Q3151" t="b">
        <f t="shared" si="50"/>
        <v>1</v>
      </c>
      <c r="R3151" t="e">
        <f>INDEX(removed_duplicate_rows!$A$5:$A$39,MATCH(wins!A3151,removed_duplicate_rows!$A$5:$A$39,0))</f>
        <v>#N/A</v>
      </c>
    </row>
    <row r="3152" spans="1:18" ht="15.75" customHeight="1" x14ac:dyDescent="0.2">
      <c r="A3152" t="s">
        <v>9585</v>
      </c>
      <c r="B3152" t="s">
        <v>9586</v>
      </c>
      <c r="C3152" t="s">
        <v>9587</v>
      </c>
      <c r="D3152" s="10">
        <v>45871</v>
      </c>
      <c r="E3152" t="s">
        <v>4832</v>
      </c>
      <c r="F3152">
        <v>13</v>
      </c>
      <c r="G3152" t="s">
        <v>77</v>
      </c>
      <c r="H3152" t="s">
        <v>155</v>
      </c>
      <c r="I3152" t="s">
        <v>79</v>
      </c>
      <c r="J3152">
        <v>1</v>
      </c>
      <c r="K3152">
        <v>10707</v>
      </c>
      <c r="L3152" t="str">
        <f>IFERROR(INDEX(play_attribution!$B$2:$B$328,MATCH(A3152,play_attribution!$A$2:$A$328,0)),"")</f>
        <v/>
      </c>
      <c r="M3152" t="str">
        <f>VLOOKUP(H3152,seller_roster!$A$2:$B$85,2,FALSE)</f>
        <v>Indigo Osei</v>
      </c>
      <c r="N3152" t="str">
        <f>VLOOKUP(C3152,accounts!$A$2:$F$9615,2,FALSE)</f>
        <v>Professional Services</v>
      </c>
      <c r="O3152" t="str">
        <f>VLOOKUP(C3152,accounts!$A$2:$F$9615,3,FALSE)</f>
        <v>$2.5M-$5M</v>
      </c>
      <c r="P3152" t="str">
        <f>VLOOKUP(C3152,accounts!$A$2:$F$9615,5,FALSE)</f>
        <v>West</v>
      </c>
      <c r="Q3152" t="b">
        <f t="shared" si="50"/>
        <v>1</v>
      </c>
      <c r="R3152" t="e">
        <f>INDEX(removed_duplicate_rows!$A$5:$A$39,MATCH(wins!A3152,removed_duplicate_rows!$A$5:$A$39,0))</f>
        <v>#N/A</v>
      </c>
    </row>
    <row r="3153" spans="1:18" ht="15.75" customHeight="1" x14ac:dyDescent="0.2">
      <c r="A3153" t="s">
        <v>9588</v>
      </c>
      <c r="B3153" t="s">
        <v>9589</v>
      </c>
      <c r="C3153" t="s">
        <v>9590</v>
      </c>
      <c r="D3153" s="10">
        <v>45871</v>
      </c>
      <c r="E3153" t="s">
        <v>4832</v>
      </c>
      <c r="F3153">
        <v>13</v>
      </c>
      <c r="G3153" t="s">
        <v>77</v>
      </c>
      <c r="H3153" t="s">
        <v>173</v>
      </c>
      <c r="I3153" t="s">
        <v>79</v>
      </c>
      <c r="J3153">
        <v>1</v>
      </c>
      <c r="K3153">
        <v>7788</v>
      </c>
      <c r="L3153" t="str">
        <f>IFERROR(INDEX(play_attribution!$B$2:$B$328,MATCH(A3153,play_attribution!$A$2:$A$328,0)),"")</f>
        <v/>
      </c>
      <c r="M3153" t="str">
        <f>VLOOKUP(H3153,seller_roster!$A$2:$B$85,2,FALSE)</f>
        <v>Pia Reyes</v>
      </c>
      <c r="N3153" t="str">
        <f>VLOOKUP(C3153,accounts!$A$2:$F$9615,2,FALSE)</f>
        <v>Field Services</v>
      </c>
      <c r="O3153" t="str">
        <f>VLOOKUP(C3153,accounts!$A$2:$F$9615,3,FALSE)</f>
        <v>$2.5M-$5M</v>
      </c>
      <c r="P3153" t="str">
        <f>VLOOKUP(C3153,accounts!$A$2:$F$9615,5,FALSE)</f>
        <v>East</v>
      </c>
      <c r="Q3153" t="b">
        <f t="shared" si="50"/>
        <v>1</v>
      </c>
      <c r="R3153" t="e">
        <f>INDEX(removed_duplicate_rows!$A$5:$A$39,MATCH(wins!A3153,removed_duplicate_rows!$A$5:$A$39,0))</f>
        <v>#N/A</v>
      </c>
    </row>
    <row r="3154" spans="1:18" ht="15.75" customHeight="1" x14ac:dyDescent="0.2">
      <c r="A3154" t="s">
        <v>9591</v>
      </c>
      <c r="B3154" t="s">
        <v>9592</v>
      </c>
      <c r="C3154" t="s">
        <v>9593</v>
      </c>
      <c r="D3154" s="10">
        <v>45871</v>
      </c>
      <c r="E3154" t="s">
        <v>4832</v>
      </c>
      <c r="F3154">
        <v>13</v>
      </c>
      <c r="G3154" t="s">
        <v>77</v>
      </c>
      <c r="H3154" t="s">
        <v>118</v>
      </c>
      <c r="I3154" t="s">
        <v>55</v>
      </c>
      <c r="J3154">
        <v>1</v>
      </c>
      <c r="K3154">
        <v>10115</v>
      </c>
      <c r="L3154" t="str">
        <f>IFERROR(INDEX(play_attribution!$B$2:$B$328,MATCH(A3154,play_attribution!$A$2:$A$328,0)),"")</f>
        <v/>
      </c>
      <c r="M3154" t="str">
        <f>VLOOKUP(H3154,seller_roster!$A$2:$B$85,2,FALSE)</f>
        <v>Val Reyes</v>
      </c>
      <c r="N3154" t="str">
        <f>VLOOKUP(C3154,accounts!$A$2:$F$9615,2,FALSE)</f>
        <v>Retail Multi-Location</v>
      </c>
      <c r="O3154" t="str">
        <f>VLOOKUP(C3154,accounts!$A$2:$F$9615,3,FALSE)</f>
        <v>$2.5M-$5M</v>
      </c>
      <c r="P3154" t="str">
        <f>VLOOKUP(C3154,accounts!$A$2:$F$9615,5,FALSE)</f>
        <v>Central</v>
      </c>
      <c r="Q3154" t="b">
        <f t="shared" si="50"/>
        <v>1</v>
      </c>
      <c r="R3154" t="e">
        <f>INDEX(removed_duplicate_rows!$A$5:$A$39,MATCH(wins!A3154,removed_duplicate_rows!$A$5:$A$39,0))</f>
        <v>#N/A</v>
      </c>
    </row>
    <row r="3155" spans="1:18" ht="15.75" customHeight="1" x14ac:dyDescent="0.2">
      <c r="A3155" t="s">
        <v>9594</v>
      </c>
      <c r="B3155" t="s">
        <v>9595</v>
      </c>
      <c r="C3155" t="s">
        <v>9596</v>
      </c>
      <c r="D3155" s="10">
        <v>45871</v>
      </c>
      <c r="E3155" t="s">
        <v>4832</v>
      </c>
      <c r="F3155">
        <v>13</v>
      </c>
      <c r="G3155" t="s">
        <v>77</v>
      </c>
      <c r="H3155" t="s">
        <v>1230</v>
      </c>
      <c r="I3155" t="s">
        <v>79</v>
      </c>
      <c r="J3155">
        <v>1</v>
      </c>
      <c r="K3155">
        <v>7191</v>
      </c>
      <c r="L3155" t="str">
        <f>IFERROR(INDEX(play_attribution!$B$2:$B$328,MATCH(A3155,play_attribution!$A$2:$A$328,0)),"")</f>
        <v/>
      </c>
      <c r="M3155" t="str">
        <f>VLOOKUP(H3155,seller_roster!$A$2:$B$85,2,FALSE)</f>
        <v>Lennon Doyle</v>
      </c>
      <c r="N3155" t="str">
        <f>VLOOKUP(C3155,accounts!$A$2:$F$9615,2,FALSE)</f>
        <v>Nonprofit</v>
      </c>
      <c r="O3155" t="str">
        <f>VLOOKUP(C3155,accounts!$A$2:$F$9615,3,FALSE)</f>
        <v>&lt;$1M</v>
      </c>
      <c r="P3155" t="str">
        <f>VLOOKUP(C3155,accounts!$A$2:$F$9615,5,FALSE)</f>
        <v>Central</v>
      </c>
      <c r="Q3155" t="b">
        <f t="shared" si="50"/>
        <v>1</v>
      </c>
      <c r="R3155" t="e">
        <f>INDEX(removed_duplicate_rows!$A$5:$A$39,MATCH(wins!A3155,removed_duplicate_rows!$A$5:$A$39,0))</f>
        <v>#N/A</v>
      </c>
    </row>
    <row r="3156" spans="1:18" ht="15.75" customHeight="1" x14ac:dyDescent="0.2">
      <c r="A3156" t="s">
        <v>9597</v>
      </c>
      <c r="B3156" t="s">
        <v>9598</v>
      </c>
      <c r="C3156" t="s">
        <v>9599</v>
      </c>
      <c r="D3156" s="10">
        <v>45871</v>
      </c>
      <c r="E3156" t="s">
        <v>4832</v>
      </c>
      <c r="F3156">
        <v>13</v>
      </c>
      <c r="G3156" t="s">
        <v>273</v>
      </c>
      <c r="H3156" t="s">
        <v>293</v>
      </c>
      <c r="I3156" t="s">
        <v>79</v>
      </c>
      <c r="J3156">
        <v>1</v>
      </c>
      <c r="K3156">
        <v>12024</v>
      </c>
      <c r="L3156" t="str">
        <f>IFERROR(INDEX(play_attribution!$B$2:$B$328,MATCH(A3156,play_attribution!$A$2:$A$328,0)),"")</f>
        <v/>
      </c>
      <c r="M3156" t="str">
        <f>VLOOKUP(H3156,seller_roster!$A$2:$B$85,2,FALSE)</f>
        <v>Hayden Sorensen</v>
      </c>
      <c r="N3156" t="str">
        <f>VLOOKUP(C3156,accounts!$A$2:$F$9615,2,FALSE)</f>
        <v>Professional Services</v>
      </c>
      <c r="O3156" t="str">
        <f>VLOOKUP(C3156,accounts!$A$2:$F$9615,3,FALSE)</f>
        <v>$2.5M-$5M</v>
      </c>
      <c r="P3156" t="str">
        <f>VLOOKUP(C3156,accounts!$A$2:$F$9615,5,FALSE)</f>
        <v>East</v>
      </c>
      <c r="Q3156" t="b">
        <f t="shared" si="50"/>
        <v>1</v>
      </c>
      <c r="R3156" t="e">
        <f>INDEX(removed_duplicate_rows!$A$5:$A$39,MATCH(wins!A3156,removed_duplicate_rows!$A$5:$A$39,0))</f>
        <v>#N/A</v>
      </c>
    </row>
    <row r="3157" spans="1:18" ht="15.75" customHeight="1" x14ac:dyDescent="0.2">
      <c r="A3157" t="s">
        <v>9600</v>
      </c>
      <c r="B3157" t="s">
        <v>9601</v>
      </c>
      <c r="C3157" t="s">
        <v>9602</v>
      </c>
      <c r="D3157" s="10">
        <v>45871</v>
      </c>
      <c r="E3157" t="s">
        <v>4832</v>
      </c>
      <c r="F3157">
        <v>13</v>
      </c>
      <c r="G3157" t="s">
        <v>273</v>
      </c>
      <c r="H3157" t="s">
        <v>337</v>
      </c>
      <c r="I3157" t="s">
        <v>79</v>
      </c>
      <c r="J3157">
        <v>1</v>
      </c>
      <c r="K3157">
        <v>9161</v>
      </c>
      <c r="L3157" t="str">
        <f>IFERROR(INDEX(play_attribution!$B$2:$B$328,MATCH(A3157,play_attribution!$A$2:$A$328,0)),"")</f>
        <v/>
      </c>
      <c r="M3157" t="str">
        <f>VLOOKUP(H3157,seller_roster!$A$2:$B$85,2,FALSE)</f>
        <v>Flor Bianchi</v>
      </c>
      <c r="N3157" t="str">
        <f>VLOOKUP(C3157,accounts!$A$2:$F$9615,2,FALSE)</f>
        <v>Construction</v>
      </c>
      <c r="O3157" t="str">
        <f>VLOOKUP(C3157,accounts!$A$2:$F$9615,3,FALSE)</f>
        <v>$2.5M-$5M</v>
      </c>
      <c r="P3157" t="str">
        <f>VLOOKUP(C3157,accounts!$A$2:$F$9615,5,FALSE)</f>
        <v>East</v>
      </c>
      <c r="Q3157" t="b">
        <f t="shared" si="50"/>
        <v>1</v>
      </c>
      <c r="R3157" t="e">
        <f>INDEX(removed_duplicate_rows!$A$5:$A$39,MATCH(wins!A3157,removed_duplicate_rows!$A$5:$A$39,0))</f>
        <v>#N/A</v>
      </c>
    </row>
    <row r="3158" spans="1:18" ht="15.75" customHeight="1" x14ac:dyDescent="0.2">
      <c r="A3158" t="s">
        <v>9603</v>
      </c>
      <c r="B3158" t="s">
        <v>9604</v>
      </c>
      <c r="C3158" t="s">
        <v>9605</v>
      </c>
      <c r="D3158" s="10">
        <v>45871</v>
      </c>
      <c r="E3158" t="s">
        <v>4832</v>
      </c>
      <c r="F3158">
        <v>13</v>
      </c>
      <c r="G3158" t="s">
        <v>273</v>
      </c>
      <c r="H3158" t="s">
        <v>312</v>
      </c>
      <c r="I3158" t="s">
        <v>79</v>
      </c>
      <c r="J3158">
        <v>1</v>
      </c>
      <c r="K3158">
        <v>10837</v>
      </c>
      <c r="L3158" t="str">
        <f>IFERROR(INDEX(play_attribution!$B$2:$B$328,MATCH(A3158,play_attribution!$A$2:$A$328,0)),"")</f>
        <v/>
      </c>
      <c r="M3158" t="str">
        <f>VLOOKUP(H3158,seller_roster!$A$2:$B$85,2,FALSE)</f>
        <v>Tatum Osei</v>
      </c>
      <c r="N3158" t="str">
        <f>VLOOKUP(C3158,accounts!$A$2:$F$9615,2,FALSE)</f>
        <v>Hospitality Group</v>
      </c>
      <c r="O3158" t="str">
        <f>VLOOKUP(C3158,accounts!$A$2:$F$9615,3,FALSE)</f>
        <v>$2.5M-$5M</v>
      </c>
      <c r="P3158" t="str">
        <f>VLOOKUP(C3158,accounts!$A$2:$F$9615,5,FALSE)</f>
        <v>West</v>
      </c>
      <c r="Q3158" t="b">
        <f t="shared" si="50"/>
        <v>1</v>
      </c>
      <c r="R3158" t="e">
        <f>INDEX(removed_duplicate_rows!$A$5:$A$39,MATCH(wins!A3158,removed_duplicate_rows!$A$5:$A$39,0))</f>
        <v>#N/A</v>
      </c>
    </row>
    <row r="3159" spans="1:18" ht="15.75" customHeight="1" x14ac:dyDescent="0.2">
      <c r="A3159" t="s">
        <v>9606</v>
      </c>
      <c r="B3159" t="s">
        <v>9607</v>
      </c>
      <c r="C3159" t="s">
        <v>9608</v>
      </c>
      <c r="D3159" s="10">
        <v>45871</v>
      </c>
      <c r="E3159" t="s">
        <v>4832</v>
      </c>
      <c r="F3159">
        <v>13</v>
      </c>
      <c r="G3159" t="s">
        <v>273</v>
      </c>
      <c r="H3159" t="s">
        <v>308</v>
      </c>
      <c r="I3159" t="s">
        <v>79</v>
      </c>
      <c r="J3159">
        <v>1</v>
      </c>
      <c r="K3159">
        <v>15465</v>
      </c>
      <c r="L3159" t="str">
        <f>IFERROR(INDEX(play_attribution!$B$2:$B$328,MATCH(A3159,play_attribution!$A$2:$A$328,0)),"")</f>
        <v/>
      </c>
      <c r="M3159" t="str">
        <f>VLOOKUP(H3159,seller_roster!$A$2:$B$85,2,FALSE)</f>
        <v>Blake Ruiz</v>
      </c>
      <c r="N3159" t="str">
        <f>VLOOKUP(C3159,accounts!$A$2:$F$9615,2,FALSE)</f>
        <v>Healthcare Services</v>
      </c>
      <c r="O3159" t="str">
        <f>VLOOKUP(C3159,accounts!$A$2:$F$9615,3,FALSE)</f>
        <v>$5M-$10M</v>
      </c>
      <c r="P3159" t="str">
        <f>VLOOKUP(C3159,accounts!$A$2:$F$9615,5,FALSE)</f>
        <v>East</v>
      </c>
      <c r="Q3159" t="b">
        <f t="shared" si="50"/>
        <v>1</v>
      </c>
      <c r="R3159" t="e">
        <f>INDEX(removed_duplicate_rows!$A$5:$A$39,MATCH(wins!A3159,removed_duplicate_rows!$A$5:$A$39,0))</f>
        <v>#N/A</v>
      </c>
    </row>
    <row r="3160" spans="1:18" ht="15.75" customHeight="1" x14ac:dyDescent="0.2">
      <c r="A3160" t="s">
        <v>9609</v>
      </c>
      <c r="B3160" t="s">
        <v>9610</v>
      </c>
      <c r="C3160" t="s">
        <v>9611</v>
      </c>
      <c r="D3160" s="10">
        <v>45871</v>
      </c>
      <c r="E3160" t="s">
        <v>4832</v>
      </c>
      <c r="F3160">
        <v>13</v>
      </c>
      <c r="G3160" t="s">
        <v>273</v>
      </c>
      <c r="H3160" t="s">
        <v>670</v>
      </c>
      <c r="I3160" t="s">
        <v>79</v>
      </c>
      <c r="J3160">
        <v>1</v>
      </c>
      <c r="K3160">
        <v>8387</v>
      </c>
      <c r="L3160" t="str">
        <f>IFERROR(INDEX(play_attribution!$B$2:$B$328,MATCH(A3160,play_attribution!$A$2:$A$328,0)),"")</f>
        <v/>
      </c>
      <c r="M3160" t="str">
        <f>VLOOKUP(H3160,seller_roster!$A$2:$B$85,2,FALSE)</f>
        <v>True Kowalski</v>
      </c>
      <c r="N3160" t="str">
        <f>VLOOKUP(C3160,accounts!$A$2:$F$9615,2,FALSE)</f>
        <v>Retail Multi-Location</v>
      </c>
      <c r="O3160" t="str">
        <f>VLOOKUP(C3160,accounts!$A$2:$F$9615,3,FALSE)</f>
        <v>$2.5M-$5M</v>
      </c>
      <c r="P3160" t="str">
        <f>VLOOKUP(C3160,accounts!$A$2:$F$9615,5,FALSE)</f>
        <v>Central</v>
      </c>
      <c r="Q3160" t="b">
        <f t="shared" si="50"/>
        <v>1</v>
      </c>
      <c r="R3160" t="e">
        <f>INDEX(removed_duplicate_rows!$A$5:$A$39,MATCH(wins!A3160,removed_duplicate_rows!$A$5:$A$39,0))</f>
        <v>#N/A</v>
      </c>
    </row>
    <row r="3161" spans="1:18" ht="15.75" customHeight="1" x14ac:dyDescent="0.2">
      <c r="A3161" t="s">
        <v>9612</v>
      </c>
      <c r="B3161" t="s">
        <v>9613</v>
      </c>
      <c r="C3161" t="s">
        <v>9614</v>
      </c>
      <c r="D3161" s="10">
        <v>45871</v>
      </c>
      <c r="E3161" t="s">
        <v>4832</v>
      </c>
      <c r="F3161">
        <v>13</v>
      </c>
      <c r="G3161" t="s">
        <v>273</v>
      </c>
      <c r="H3161" t="s">
        <v>308</v>
      </c>
      <c r="I3161" t="s">
        <v>79</v>
      </c>
      <c r="J3161">
        <v>1</v>
      </c>
      <c r="K3161">
        <v>16111</v>
      </c>
      <c r="L3161" t="str">
        <f>IFERROR(INDEX(play_attribution!$B$2:$B$328,MATCH(A3161,play_attribution!$A$2:$A$328,0)),"")</f>
        <v/>
      </c>
      <c r="M3161" t="str">
        <f>VLOOKUP(H3161,seller_roster!$A$2:$B$85,2,FALSE)</f>
        <v>Blake Ruiz</v>
      </c>
      <c r="N3161" t="str">
        <f>VLOOKUP(C3161,accounts!$A$2:$F$9615,2,FALSE)</f>
        <v>Hospitality Group</v>
      </c>
      <c r="O3161" t="str">
        <f>VLOOKUP(C3161,accounts!$A$2:$F$9615,3,FALSE)</f>
        <v>$2.5M-$5M</v>
      </c>
      <c r="P3161" t="str">
        <f>VLOOKUP(C3161,accounts!$A$2:$F$9615,5,FALSE)</f>
        <v>Central</v>
      </c>
      <c r="Q3161" t="b">
        <f t="shared" si="50"/>
        <v>1</v>
      </c>
      <c r="R3161" t="e">
        <f>INDEX(removed_duplicate_rows!$A$5:$A$39,MATCH(wins!A3161,removed_duplicate_rows!$A$5:$A$39,0))</f>
        <v>#N/A</v>
      </c>
    </row>
    <row r="3162" spans="1:18" ht="15.75" customHeight="1" x14ac:dyDescent="0.2">
      <c r="A3162" t="s">
        <v>9615</v>
      </c>
      <c r="B3162" t="s">
        <v>9616</v>
      </c>
      <c r="C3162" t="s">
        <v>9617</v>
      </c>
      <c r="D3162" s="10">
        <v>45871</v>
      </c>
      <c r="E3162" t="s">
        <v>4832</v>
      </c>
      <c r="F3162">
        <v>13</v>
      </c>
      <c r="G3162" t="s">
        <v>273</v>
      </c>
      <c r="H3162" t="s">
        <v>274</v>
      </c>
      <c r="I3162" t="s">
        <v>55</v>
      </c>
      <c r="J3162">
        <v>1</v>
      </c>
      <c r="K3162">
        <v>15676</v>
      </c>
      <c r="L3162" t="str">
        <f>IFERROR(INDEX(play_attribution!$B$2:$B$328,MATCH(A3162,play_attribution!$A$2:$A$328,0)),"")</f>
        <v/>
      </c>
      <c r="M3162" t="str">
        <f>VLOOKUP(H3162,seller_roster!$A$2:$B$85,2,FALSE)</f>
        <v>Shiloh Petrov</v>
      </c>
      <c r="N3162" t="str">
        <f>VLOOKUP(C3162,accounts!$A$2:$F$9615,2,FALSE)</f>
        <v>Logistics</v>
      </c>
      <c r="O3162" t="str">
        <f>VLOOKUP(C3162,accounts!$A$2:$F$9615,3,FALSE)</f>
        <v>&gt;$10M</v>
      </c>
      <c r="P3162" t="str">
        <f>VLOOKUP(C3162,accounts!$A$2:$F$9615,5,FALSE)</f>
        <v>West</v>
      </c>
      <c r="Q3162" t="b">
        <f t="shared" si="50"/>
        <v>1</v>
      </c>
      <c r="R3162" t="e">
        <f>INDEX(removed_duplicate_rows!$A$5:$A$39,MATCH(wins!A3162,removed_duplicate_rows!$A$5:$A$39,0))</f>
        <v>#N/A</v>
      </c>
    </row>
    <row r="3163" spans="1:18" ht="15.75" customHeight="1" x14ac:dyDescent="0.2">
      <c r="A3163" t="s">
        <v>9618</v>
      </c>
      <c r="B3163" t="s">
        <v>9619</v>
      </c>
      <c r="C3163" t="s">
        <v>9620</v>
      </c>
      <c r="D3163" s="10">
        <v>45871</v>
      </c>
      <c r="E3163" t="s">
        <v>4832</v>
      </c>
      <c r="F3163">
        <v>13</v>
      </c>
      <c r="G3163" t="s">
        <v>273</v>
      </c>
      <c r="H3163" t="s">
        <v>337</v>
      </c>
      <c r="I3163" t="s">
        <v>79</v>
      </c>
      <c r="J3163">
        <v>1</v>
      </c>
      <c r="K3163">
        <v>11323</v>
      </c>
      <c r="L3163" t="str">
        <f>IFERROR(INDEX(play_attribution!$B$2:$B$328,MATCH(A3163,play_attribution!$A$2:$A$328,0)),"")</f>
        <v/>
      </c>
      <c r="M3163" t="str">
        <f>VLOOKUP(H3163,seller_roster!$A$2:$B$85,2,FALSE)</f>
        <v>Flor Bianchi</v>
      </c>
      <c r="N3163" t="str">
        <f>VLOOKUP(C3163,accounts!$A$2:$F$9615,2,FALSE)</f>
        <v>Logistics</v>
      </c>
      <c r="O3163" t="str">
        <f>VLOOKUP(C3163,accounts!$A$2:$F$9615,3,FALSE)</f>
        <v>$5M-$10M</v>
      </c>
      <c r="P3163" t="str">
        <f>VLOOKUP(C3163,accounts!$A$2:$F$9615,5,FALSE)</f>
        <v>East</v>
      </c>
      <c r="Q3163" t="b">
        <f t="shared" si="50"/>
        <v>1</v>
      </c>
      <c r="R3163" t="e">
        <f>INDEX(removed_duplicate_rows!$A$5:$A$39,MATCH(wins!A3163,removed_duplicate_rows!$A$5:$A$39,0))</f>
        <v>#N/A</v>
      </c>
    </row>
    <row r="3164" spans="1:18" ht="15.75" customHeight="1" x14ac:dyDescent="0.2">
      <c r="A3164" t="s">
        <v>9621</v>
      </c>
      <c r="B3164" t="s">
        <v>9622</v>
      </c>
      <c r="C3164" t="s">
        <v>9623</v>
      </c>
      <c r="D3164" s="10">
        <v>45871</v>
      </c>
      <c r="E3164" t="s">
        <v>4832</v>
      </c>
      <c r="F3164">
        <v>13</v>
      </c>
      <c r="G3164" t="s">
        <v>273</v>
      </c>
      <c r="H3164" t="s">
        <v>327</v>
      </c>
      <c r="I3164" t="s">
        <v>79</v>
      </c>
      <c r="J3164">
        <v>1</v>
      </c>
      <c r="K3164">
        <v>9594</v>
      </c>
      <c r="L3164" t="str">
        <f>IFERROR(INDEX(play_attribution!$B$2:$B$328,MATCH(A3164,play_attribution!$A$2:$A$328,0)),"")</f>
        <v/>
      </c>
      <c r="M3164" t="str">
        <f>VLOOKUP(H3164,seller_roster!$A$2:$B$85,2,FALSE)</f>
        <v>Frankie Lindqvist</v>
      </c>
      <c r="N3164" t="str">
        <f>VLOOKUP(C3164,accounts!$A$2:$F$9615,2,FALSE)</f>
        <v>Construction</v>
      </c>
      <c r="O3164" t="str">
        <f>VLOOKUP(C3164,accounts!$A$2:$F$9615,3,FALSE)</f>
        <v>$5M-$10M</v>
      </c>
      <c r="P3164" t="str">
        <f>VLOOKUP(C3164,accounts!$A$2:$F$9615,5,FALSE)</f>
        <v>East</v>
      </c>
      <c r="Q3164" t="b">
        <f t="shared" si="50"/>
        <v>1</v>
      </c>
      <c r="R3164" t="e">
        <f>INDEX(removed_duplicate_rows!$A$5:$A$39,MATCH(wins!A3164,removed_duplicate_rows!$A$5:$A$39,0))</f>
        <v>#N/A</v>
      </c>
    </row>
    <row r="3165" spans="1:18" ht="15.75" customHeight="1" x14ac:dyDescent="0.2">
      <c r="A3165" t="s">
        <v>9624</v>
      </c>
      <c r="B3165" t="s">
        <v>9625</v>
      </c>
      <c r="C3165" t="s">
        <v>9626</v>
      </c>
      <c r="D3165" s="10">
        <v>45871</v>
      </c>
      <c r="E3165" t="s">
        <v>4832</v>
      </c>
      <c r="F3165">
        <v>13</v>
      </c>
      <c r="G3165" t="s">
        <v>273</v>
      </c>
      <c r="H3165" t="s">
        <v>1098</v>
      </c>
      <c r="I3165" t="s">
        <v>79</v>
      </c>
      <c r="J3165">
        <v>1</v>
      </c>
      <c r="K3165">
        <v>7758</v>
      </c>
      <c r="L3165" t="str">
        <f>IFERROR(INDEX(play_attribution!$B$2:$B$328,MATCH(A3165,play_attribution!$A$2:$A$328,0)),"")</f>
        <v/>
      </c>
      <c r="M3165" t="str">
        <f>VLOOKUP(H3165,seller_roster!$A$2:$B$85,2,FALSE)</f>
        <v>Yael Okafor</v>
      </c>
      <c r="N3165" t="str">
        <f>VLOOKUP(C3165,accounts!$A$2:$F$9615,2,FALSE)</f>
        <v>Logistics</v>
      </c>
      <c r="O3165" t="str">
        <f>VLOOKUP(C3165,accounts!$A$2:$F$9615,3,FALSE)</f>
        <v>$2.5M-$5M</v>
      </c>
      <c r="P3165" t="str">
        <f>VLOOKUP(C3165,accounts!$A$2:$F$9615,5,FALSE)</f>
        <v>Central</v>
      </c>
      <c r="Q3165" t="b">
        <f t="shared" si="50"/>
        <v>1</v>
      </c>
      <c r="R3165" t="e">
        <f>INDEX(removed_duplicate_rows!$A$5:$A$39,MATCH(wins!A3165,removed_duplicate_rows!$A$5:$A$39,0))</f>
        <v>#N/A</v>
      </c>
    </row>
    <row r="3166" spans="1:18" ht="15.75" customHeight="1" x14ac:dyDescent="0.2">
      <c r="A3166" t="s">
        <v>9627</v>
      </c>
      <c r="B3166" t="s">
        <v>9628</v>
      </c>
      <c r="C3166" t="s">
        <v>9629</v>
      </c>
      <c r="D3166" s="10">
        <v>45871</v>
      </c>
      <c r="E3166" t="s">
        <v>4832</v>
      </c>
      <c r="F3166">
        <v>13</v>
      </c>
      <c r="G3166" t="s">
        <v>273</v>
      </c>
      <c r="H3166" t="s">
        <v>285</v>
      </c>
      <c r="I3166" t="s">
        <v>79</v>
      </c>
      <c r="J3166">
        <v>1</v>
      </c>
      <c r="K3166">
        <v>6514</v>
      </c>
      <c r="L3166" t="str">
        <f>IFERROR(INDEX(play_attribution!$B$2:$B$328,MATCH(A3166,play_attribution!$A$2:$A$328,0)),"")</f>
        <v/>
      </c>
      <c r="M3166" t="str">
        <f>VLOOKUP(H3166,seller_roster!$A$2:$B$85,2,FALSE)</f>
        <v>Bryn Lindqvist</v>
      </c>
      <c r="N3166" t="str">
        <f>VLOOKUP(C3166,accounts!$A$2:$F$9615,2,FALSE)</f>
        <v>Manufacturing</v>
      </c>
      <c r="O3166" t="str">
        <f>VLOOKUP(C3166,accounts!$A$2:$F$9615,3,FALSE)</f>
        <v>$2.5M-$5M</v>
      </c>
      <c r="P3166" t="str">
        <f>VLOOKUP(C3166,accounts!$A$2:$F$9615,5,FALSE)</f>
        <v>East</v>
      </c>
      <c r="Q3166" t="b">
        <f t="shared" si="50"/>
        <v>1</v>
      </c>
      <c r="R3166" t="e">
        <f>INDEX(removed_duplicate_rows!$A$5:$A$39,MATCH(wins!A3166,removed_duplicate_rows!$A$5:$A$39,0))</f>
        <v>#N/A</v>
      </c>
    </row>
    <row r="3167" spans="1:18" ht="15.75" customHeight="1" x14ac:dyDescent="0.2">
      <c r="A3167" t="s">
        <v>9630</v>
      </c>
      <c r="B3167" t="s">
        <v>9631</v>
      </c>
      <c r="C3167" t="s">
        <v>9632</v>
      </c>
      <c r="D3167" s="10">
        <v>45871</v>
      </c>
      <c r="E3167" t="s">
        <v>4832</v>
      </c>
      <c r="F3167">
        <v>13</v>
      </c>
      <c r="G3167" t="s">
        <v>273</v>
      </c>
      <c r="H3167" t="s">
        <v>278</v>
      </c>
      <c r="I3167" t="s">
        <v>79</v>
      </c>
      <c r="J3167">
        <v>1</v>
      </c>
      <c r="K3167">
        <v>9381</v>
      </c>
      <c r="L3167" t="str">
        <f>IFERROR(INDEX(play_attribution!$B$2:$B$328,MATCH(A3167,play_attribution!$A$2:$A$328,0)),"")</f>
        <v/>
      </c>
      <c r="M3167" t="str">
        <f>VLOOKUP(H3167,seller_roster!$A$2:$B$85,2,FALSE)</f>
        <v>Kira Bianchi</v>
      </c>
      <c r="N3167" t="str">
        <f>VLOOKUP(C3167,accounts!$A$2:$F$9615,2,FALSE)</f>
        <v>Construction</v>
      </c>
      <c r="O3167" t="str">
        <f>VLOOKUP(C3167,accounts!$A$2:$F$9615,3,FALSE)</f>
        <v>&lt;$1M</v>
      </c>
      <c r="P3167" t="str">
        <f>VLOOKUP(C3167,accounts!$A$2:$F$9615,5,FALSE)</f>
        <v>Central</v>
      </c>
      <c r="Q3167" t="b">
        <f t="shared" si="50"/>
        <v>1</v>
      </c>
      <c r="R3167" t="e">
        <f>INDEX(removed_duplicate_rows!$A$5:$A$39,MATCH(wins!A3167,removed_duplicate_rows!$A$5:$A$39,0))</f>
        <v>#N/A</v>
      </c>
    </row>
    <row r="3168" spans="1:18" ht="15.75" customHeight="1" x14ac:dyDescent="0.2">
      <c r="A3168" t="s">
        <v>9633</v>
      </c>
      <c r="B3168" t="s">
        <v>9634</v>
      </c>
      <c r="C3168" t="s">
        <v>9635</v>
      </c>
      <c r="D3168" s="10">
        <v>45871</v>
      </c>
      <c r="E3168" t="s">
        <v>4832</v>
      </c>
      <c r="F3168">
        <v>13</v>
      </c>
      <c r="G3168" t="s">
        <v>273</v>
      </c>
      <c r="H3168" t="s">
        <v>727</v>
      </c>
      <c r="I3168" t="s">
        <v>79</v>
      </c>
      <c r="J3168">
        <v>1</v>
      </c>
      <c r="K3168">
        <v>8593</v>
      </c>
      <c r="L3168" t="str">
        <f>IFERROR(INDEX(play_attribution!$B$2:$B$328,MATCH(A3168,play_attribution!$A$2:$A$328,0)),"")</f>
        <v/>
      </c>
      <c r="M3168" t="str">
        <f>VLOOKUP(H3168,seller_roster!$A$2:$B$85,2,FALSE)</f>
        <v>Finley Okafor</v>
      </c>
      <c r="N3168" t="str">
        <f>VLOOKUP(C3168,accounts!$A$2:$F$9615,2,FALSE)</f>
        <v>Wholesale &amp; Distribution</v>
      </c>
      <c r="O3168" t="str">
        <f>VLOOKUP(C3168,accounts!$A$2:$F$9615,3,FALSE)</f>
        <v>$2.5M-$5M</v>
      </c>
      <c r="P3168" t="str">
        <f>VLOOKUP(C3168,accounts!$A$2:$F$9615,5,FALSE)</f>
        <v>West</v>
      </c>
      <c r="Q3168" t="b">
        <f t="shared" si="50"/>
        <v>1</v>
      </c>
      <c r="R3168" t="e">
        <f>INDEX(removed_duplicate_rows!$A$5:$A$39,MATCH(wins!A3168,removed_duplicate_rows!$A$5:$A$39,0))</f>
        <v>#N/A</v>
      </c>
    </row>
    <row r="3169" spans="1:18" ht="15.75" customHeight="1" x14ac:dyDescent="0.2">
      <c r="A3169" t="s">
        <v>9636</v>
      </c>
      <c r="B3169" t="s">
        <v>9637</v>
      </c>
      <c r="C3169" t="s">
        <v>9638</v>
      </c>
      <c r="D3169" s="10">
        <v>45871</v>
      </c>
      <c r="E3169" t="s">
        <v>4832</v>
      </c>
      <c r="F3169">
        <v>13</v>
      </c>
      <c r="G3169" t="s">
        <v>273</v>
      </c>
      <c r="H3169" t="s">
        <v>323</v>
      </c>
      <c r="I3169" t="s">
        <v>55</v>
      </c>
      <c r="J3169">
        <v>1</v>
      </c>
      <c r="K3169">
        <v>9398</v>
      </c>
      <c r="L3169" t="str">
        <f>IFERROR(INDEX(play_attribution!$B$2:$B$328,MATCH(A3169,play_attribution!$A$2:$A$328,0)),"")</f>
        <v/>
      </c>
      <c r="M3169" t="str">
        <f>VLOOKUP(H3169,seller_roster!$A$2:$B$85,2,FALSE)</f>
        <v>Finley Kowalski</v>
      </c>
      <c r="N3169" t="str">
        <f>VLOOKUP(C3169,accounts!$A$2:$F$9615,2,FALSE)</f>
        <v>Nonprofit</v>
      </c>
      <c r="O3169" t="str">
        <f>VLOOKUP(C3169,accounts!$A$2:$F$9615,3,FALSE)</f>
        <v>$5M-$10M</v>
      </c>
      <c r="P3169" t="str">
        <f>VLOOKUP(C3169,accounts!$A$2:$F$9615,5,FALSE)</f>
        <v>Central</v>
      </c>
      <c r="Q3169" t="b">
        <f t="shared" si="50"/>
        <v>1</v>
      </c>
      <c r="R3169" t="e">
        <f>INDEX(removed_duplicate_rows!$A$5:$A$39,MATCH(wins!A3169,removed_duplicate_rows!$A$5:$A$39,0))</f>
        <v>#N/A</v>
      </c>
    </row>
    <row r="3170" spans="1:18" ht="15.75" customHeight="1" x14ac:dyDescent="0.2">
      <c r="A3170" t="s">
        <v>9639</v>
      </c>
      <c r="B3170" t="s">
        <v>9640</v>
      </c>
      <c r="C3170" t="s">
        <v>9641</v>
      </c>
      <c r="D3170" s="10">
        <v>45871</v>
      </c>
      <c r="E3170" t="s">
        <v>4832</v>
      </c>
      <c r="F3170">
        <v>13</v>
      </c>
      <c r="G3170" t="s">
        <v>273</v>
      </c>
      <c r="H3170" t="s">
        <v>312</v>
      </c>
      <c r="I3170" t="s">
        <v>79</v>
      </c>
      <c r="J3170">
        <v>1</v>
      </c>
      <c r="K3170">
        <v>8587</v>
      </c>
      <c r="L3170" t="str">
        <f>IFERROR(INDEX(play_attribution!$B$2:$B$328,MATCH(A3170,play_attribution!$A$2:$A$328,0)),"")</f>
        <v/>
      </c>
      <c r="M3170" t="str">
        <f>VLOOKUP(H3170,seller_roster!$A$2:$B$85,2,FALSE)</f>
        <v>Tatum Osei</v>
      </c>
      <c r="N3170" t="str">
        <f>VLOOKUP(C3170,accounts!$A$2:$F$9615,2,FALSE)</f>
        <v>Logistics</v>
      </c>
      <c r="O3170" t="str">
        <f>VLOOKUP(C3170,accounts!$A$2:$F$9615,3,FALSE)</f>
        <v>&gt;$10M</v>
      </c>
      <c r="P3170" t="str">
        <f>VLOOKUP(C3170,accounts!$A$2:$F$9615,5,FALSE)</f>
        <v>West</v>
      </c>
      <c r="Q3170" t="b">
        <f t="shared" si="50"/>
        <v>1</v>
      </c>
      <c r="R3170" t="e">
        <f>INDEX(removed_duplicate_rows!$A$5:$A$39,MATCH(wins!A3170,removed_duplicate_rows!$A$5:$A$39,0))</f>
        <v>#N/A</v>
      </c>
    </row>
    <row r="3171" spans="1:18" ht="15.75" customHeight="1" x14ac:dyDescent="0.2">
      <c r="A3171" t="s">
        <v>9642</v>
      </c>
      <c r="B3171" t="s">
        <v>9643</v>
      </c>
      <c r="C3171" t="s">
        <v>9644</v>
      </c>
      <c r="D3171" s="10">
        <v>45871</v>
      </c>
      <c r="E3171" t="s">
        <v>4832</v>
      </c>
      <c r="F3171">
        <v>13</v>
      </c>
      <c r="G3171" t="s">
        <v>273</v>
      </c>
      <c r="H3171" t="s">
        <v>1098</v>
      </c>
      <c r="I3171" t="s">
        <v>55</v>
      </c>
      <c r="J3171">
        <v>1</v>
      </c>
      <c r="K3171">
        <v>12276</v>
      </c>
      <c r="L3171" t="str">
        <f>IFERROR(INDEX(play_attribution!$B$2:$B$328,MATCH(A3171,play_attribution!$A$2:$A$328,0)),"")</f>
        <v/>
      </c>
      <c r="M3171" t="str">
        <f>VLOOKUP(H3171,seller_roster!$A$2:$B$85,2,FALSE)</f>
        <v>Yael Okafor</v>
      </c>
      <c r="N3171" t="str">
        <f>VLOOKUP(C3171,accounts!$A$2:$F$9615,2,FALSE)</f>
        <v>Nonprofit</v>
      </c>
      <c r="O3171" t="str">
        <f>VLOOKUP(C3171,accounts!$A$2:$F$9615,3,FALSE)</f>
        <v>$2.5M-$5M</v>
      </c>
      <c r="P3171" t="str">
        <f>VLOOKUP(C3171,accounts!$A$2:$F$9615,5,FALSE)</f>
        <v>East</v>
      </c>
      <c r="Q3171" t="b">
        <f t="shared" si="50"/>
        <v>1</v>
      </c>
      <c r="R3171" t="e">
        <f>INDEX(removed_duplicate_rows!$A$5:$A$39,MATCH(wins!A3171,removed_duplicate_rows!$A$5:$A$39,0))</f>
        <v>#N/A</v>
      </c>
    </row>
    <row r="3172" spans="1:18" ht="15.75" customHeight="1" x14ac:dyDescent="0.2">
      <c r="A3172" t="s">
        <v>9645</v>
      </c>
      <c r="B3172" t="s">
        <v>9646</v>
      </c>
      <c r="C3172" t="s">
        <v>9647</v>
      </c>
      <c r="D3172" s="10">
        <v>45871</v>
      </c>
      <c r="E3172" t="s">
        <v>4832</v>
      </c>
      <c r="F3172">
        <v>13</v>
      </c>
      <c r="G3172" t="s">
        <v>273</v>
      </c>
      <c r="H3172" t="s">
        <v>293</v>
      </c>
      <c r="I3172" t="s">
        <v>79</v>
      </c>
      <c r="J3172">
        <v>1</v>
      </c>
      <c r="K3172">
        <v>6037</v>
      </c>
      <c r="L3172" t="str">
        <f>IFERROR(INDEX(play_attribution!$B$2:$B$328,MATCH(A3172,play_attribution!$A$2:$A$328,0)),"")</f>
        <v/>
      </c>
      <c r="M3172" t="str">
        <f>VLOOKUP(H3172,seller_roster!$A$2:$B$85,2,FALSE)</f>
        <v>Hayden Sorensen</v>
      </c>
      <c r="N3172" t="str">
        <f>VLOOKUP(C3172,accounts!$A$2:$F$9615,2,FALSE)</f>
        <v>Healthcare Services</v>
      </c>
      <c r="O3172" t="str">
        <f>VLOOKUP(C3172,accounts!$A$2:$F$9615,3,FALSE)</f>
        <v>$2.5M-$5M</v>
      </c>
      <c r="P3172" t="str">
        <f>VLOOKUP(C3172,accounts!$A$2:$F$9615,5,FALSE)</f>
        <v>Central</v>
      </c>
      <c r="Q3172" t="b">
        <f t="shared" si="50"/>
        <v>1</v>
      </c>
      <c r="R3172" t="e">
        <f>INDEX(removed_duplicate_rows!$A$5:$A$39,MATCH(wins!A3172,removed_duplicate_rows!$A$5:$A$39,0))</f>
        <v>#N/A</v>
      </c>
    </row>
    <row r="3173" spans="1:18" ht="15.75" customHeight="1" x14ac:dyDescent="0.2">
      <c r="A3173" t="s">
        <v>9648</v>
      </c>
      <c r="B3173" t="s">
        <v>9649</v>
      </c>
      <c r="C3173" t="s">
        <v>9650</v>
      </c>
      <c r="D3173" s="10">
        <v>45871</v>
      </c>
      <c r="E3173" t="s">
        <v>4832</v>
      </c>
      <c r="F3173">
        <v>13</v>
      </c>
      <c r="G3173" t="s">
        <v>273</v>
      </c>
      <c r="H3173" t="s">
        <v>312</v>
      </c>
      <c r="I3173" t="s">
        <v>79</v>
      </c>
      <c r="J3173">
        <v>1</v>
      </c>
      <c r="K3173">
        <v>9606</v>
      </c>
      <c r="L3173" t="str">
        <f>IFERROR(INDEX(play_attribution!$B$2:$B$328,MATCH(A3173,play_attribution!$A$2:$A$328,0)),"")</f>
        <v/>
      </c>
      <c r="M3173" t="str">
        <f>VLOOKUP(H3173,seller_roster!$A$2:$B$85,2,FALSE)</f>
        <v>Tatum Osei</v>
      </c>
      <c r="N3173" t="str">
        <f>VLOOKUP(C3173,accounts!$A$2:$F$9615,2,FALSE)</f>
        <v>Wholesale &amp; Distribution</v>
      </c>
      <c r="O3173" t="str">
        <f>VLOOKUP(C3173,accounts!$A$2:$F$9615,3,FALSE)</f>
        <v>&gt;$10M</v>
      </c>
      <c r="P3173" t="str">
        <f>VLOOKUP(C3173,accounts!$A$2:$F$9615,5,FALSE)</f>
        <v>Central</v>
      </c>
      <c r="Q3173" t="b">
        <f t="shared" si="50"/>
        <v>1</v>
      </c>
      <c r="R3173" t="e">
        <f>INDEX(removed_duplicate_rows!$A$5:$A$39,MATCH(wins!A3173,removed_duplicate_rows!$A$5:$A$39,0))</f>
        <v>#N/A</v>
      </c>
    </row>
    <row r="3174" spans="1:18" ht="15.75" customHeight="1" x14ac:dyDescent="0.2">
      <c r="A3174" t="s">
        <v>9651</v>
      </c>
      <c r="B3174" t="s">
        <v>9652</v>
      </c>
      <c r="C3174" t="s">
        <v>9653</v>
      </c>
      <c r="D3174" s="10">
        <v>45871</v>
      </c>
      <c r="E3174" t="s">
        <v>4832</v>
      </c>
      <c r="F3174">
        <v>13</v>
      </c>
      <c r="G3174" t="s">
        <v>273</v>
      </c>
      <c r="H3174" t="s">
        <v>293</v>
      </c>
      <c r="I3174" t="s">
        <v>55</v>
      </c>
      <c r="J3174">
        <v>1</v>
      </c>
      <c r="K3174">
        <v>7611</v>
      </c>
      <c r="L3174" t="str">
        <f>IFERROR(INDEX(play_attribution!$B$2:$B$328,MATCH(A3174,play_attribution!$A$2:$A$328,0)),"")</f>
        <v/>
      </c>
      <c r="M3174" t="str">
        <f>VLOOKUP(H3174,seller_roster!$A$2:$B$85,2,FALSE)</f>
        <v>Hayden Sorensen</v>
      </c>
      <c r="N3174" t="str">
        <f>VLOOKUP(C3174,accounts!$A$2:$F$9615,2,FALSE)</f>
        <v>Manufacturing</v>
      </c>
      <c r="O3174" t="str">
        <f>VLOOKUP(C3174,accounts!$A$2:$F$9615,3,FALSE)</f>
        <v>$2.5M-$5M</v>
      </c>
      <c r="P3174" t="str">
        <f>VLOOKUP(C3174,accounts!$A$2:$F$9615,5,FALSE)</f>
        <v>West</v>
      </c>
      <c r="Q3174" t="b">
        <f t="shared" si="50"/>
        <v>1</v>
      </c>
      <c r="R3174" t="e">
        <f>INDEX(removed_duplicate_rows!$A$5:$A$39,MATCH(wins!A3174,removed_duplicate_rows!$A$5:$A$39,0))</f>
        <v>#N/A</v>
      </c>
    </row>
    <row r="3175" spans="1:18" ht="15.75" customHeight="1" x14ac:dyDescent="0.2">
      <c r="A3175" t="s">
        <v>9654</v>
      </c>
      <c r="B3175" t="s">
        <v>9655</v>
      </c>
      <c r="C3175" t="s">
        <v>9656</v>
      </c>
      <c r="D3175" s="10">
        <v>45871</v>
      </c>
      <c r="E3175" t="s">
        <v>4832</v>
      </c>
      <c r="F3175">
        <v>13</v>
      </c>
      <c r="G3175" t="s">
        <v>273</v>
      </c>
      <c r="H3175" t="s">
        <v>301</v>
      </c>
      <c r="I3175" t="s">
        <v>55</v>
      </c>
      <c r="J3175">
        <v>1</v>
      </c>
      <c r="K3175">
        <v>5805</v>
      </c>
      <c r="L3175" t="str">
        <f>IFERROR(INDEX(play_attribution!$B$2:$B$328,MATCH(A3175,play_attribution!$A$2:$A$328,0)),"")</f>
        <v/>
      </c>
      <c r="M3175" t="str">
        <f>VLOOKUP(H3175,seller_roster!$A$2:$B$85,2,FALSE)</f>
        <v>Pia Marsh</v>
      </c>
      <c r="N3175" t="str">
        <f>VLOOKUP(C3175,accounts!$A$2:$F$9615,2,FALSE)</f>
        <v>Wholesale &amp; Distribution</v>
      </c>
      <c r="O3175" t="str">
        <f>VLOOKUP(C3175,accounts!$A$2:$F$9615,3,FALSE)</f>
        <v>$2.5M-$5M</v>
      </c>
      <c r="P3175" t="str">
        <f>VLOOKUP(C3175,accounts!$A$2:$F$9615,5,FALSE)</f>
        <v>East</v>
      </c>
      <c r="Q3175" t="b">
        <f t="shared" si="50"/>
        <v>1</v>
      </c>
      <c r="R3175" t="e">
        <f>INDEX(removed_duplicate_rows!$A$5:$A$39,MATCH(wins!A3175,removed_duplicate_rows!$A$5:$A$39,0))</f>
        <v>#N/A</v>
      </c>
    </row>
    <row r="3176" spans="1:18" ht="15.75" customHeight="1" x14ac:dyDescent="0.2">
      <c r="A3176" t="s">
        <v>9657</v>
      </c>
      <c r="B3176" t="s">
        <v>9658</v>
      </c>
      <c r="C3176" t="s">
        <v>9659</v>
      </c>
      <c r="D3176" s="10">
        <v>45871</v>
      </c>
      <c r="E3176" t="s">
        <v>4832</v>
      </c>
      <c r="F3176">
        <v>13</v>
      </c>
      <c r="G3176" t="s">
        <v>273</v>
      </c>
      <c r="H3176" t="s">
        <v>670</v>
      </c>
      <c r="I3176" t="s">
        <v>55</v>
      </c>
      <c r="J3176">
        <v>1</v>
      </c>
      <c r="K3176">
        <v>4124</v>
      </c>
      <c r="L3176" t="str">
        <f>IFERROR(INDEX(play_attribution!$B$2:$B$328,MATCH(A3176,play_attribution!$A$2:$A$328,0)),"")</f>
        <v/>
      </c>
      <c r="M3176" t="str">
        <f>VLOOKUP(H3176,seller_roster!$A$2:$B$85,2,FALSE)</f>
        <v>True Kowalski</v>
      </c>
      <c r="N3176" t="str">
        <f>VLOOKUP(C3176,accounts!$A$2:$F$9615,2,FALSE)</f>
        <v>Nonprofit</v>
      </c>
      <c r="O3176" t="str">
        <f>VLOOKUP(C3176,accounts!$A$2:$F$9615,3,FALSE)</f>
        <v>$2.5M-$5M</v>
      </c>
      <c r="P3176" t="str">
        <f>VLOOKUP(C3176,accounts!$A$2:$F$9615,5,FALSE)</f>
        <v>East</v>
      </c>
      <c r="Q3176" t="b">
        <f t="shared" si="50"/>
        <v>1</v>
      </c>
      <c r="R3176" t="e">
        <f>INDEX(removed_duplicate_rows!$A$5:$A$39,MATCH(wins!A3176,removed_duplicate_rows!$A$5:$A$39,0))</f>
        <v>#N/A</v>
      </c>
    </row>
    <row r="3177" spans="1:18" ht="15.75" customHeight="1" x14ac:dyDescent="0.2">
      <c r="A3177" t="s">
        <v>9660</v>
      </c>
      <c r="B3177" t="s">
        <v>9661</v>
      </c>
      <c r="C3177" t="s">
        <v>9662</v>
      </c>
      <c r="D3177" s="10">
        <v>45871</v>
      </c>
      <c r="E3177" t="s">
        <v>4832</v>
      </c>
      <c r="F3177">
        <v>13</v>
      </c>
      <c r="G3177" t="s">
        <v>273</v>
      </c>
      <c r="H3177" t="s">
        <v>344</v>
      </c>
      <c r="I3177" t="s">
        <v>55</v>
      </c>
      <c r="J3177">
        <v>1</v>
      </c>
      <c r="K3177">
        <v>6627</v>
      </c>
      <c r="L3177" t="str">
        <f>IFERROR(INDEX(play_attribution!$B$2:$B$328,MATCH(A3177,play_attribution!$A$2:$A$328,0)),"")</f>
        <v/>
      </c>
      <c r="M3177" t="str">
        <f>VLOOKUP(H3177,seller_roster!$A$2:$B$85,2,FALSE)</f>
        <v>Wren Kowalski</v>
      </c>
      <c r="N3177" t="str">
        <f>VLOOKUP(C3177,accounts!$A$2:$F$9615,2,FALSE)</f>
        <v>Hospitality Group</v>
      </c>
      <c r="O3177" t="str">
        <f>VLOOKUP(C3177,accounts!$A$2:$F$9615,3,FALSE)</f>
        <v>$5M-$10M</v>
      </c>
      <c r="P3177" t="str">
        <f>VLOOKUP(C3177,accounts!$A$2:$F$9615,5,FALSE)</f>
        <v>West</v>
      </c>
      <c r="Q3177" t="b">
        <f t="shared" si="50"/>
        <v>1</v>
      </c>
      <c r="R3177" t="e">
        <f>INDEX(removed_duplicate_rows!$A$5:$A$39,MATCH(wins!A3177,removed_duplicate_rows!$A$5:$A$39,0))</f>
        <v>#N/A</v>
      </c>
    </row>
    <row r="3178" spans="1:18" ht="15.75" customHeight="1" x14ac:dyDescent="0.2">
      <c r="A3178" t="s">
        <v>9663</v>
      </c>
      <c r="B3178" t="s">
        <v>9664</v>
      </c>
      <c r="C3178" t="s">
        <v>9665</v>
      </c>
      <c r="D3178" s="10">
        <v>45871</v>
      </c>
      <c r="E3178" t="s">
        <v>4832</v>
      </c>
      <c r="F3178">
        <v>13</v>
      </c>
      <c r="G3178" t="s">
        <v>273</v>
      </c>
      <c r="H3178" t="s">
        <v>297</v>
      </c>
      <c r="I3178" t="s">
        <v>79</v>
      </c>
      <c r="J3178">
        <v>1</v>
      </c>
      <c r="K3178">
        <v>11818</v>
      </c>
      <c r="L3178" t="str">
        <f>IFERROR(INDEX(play_attribution!$B$2:$B$328,MATCH(A3178,play_attribution!$A$2:$A$328,0)),"")</f>
        <v/>
      </c>
      <c r="M3178" t="str">
        <f>VLOOKUP(H3178,seller_roster!$A$2:$B$85,2,FALSE)</f>
        <v>Ray Moreau</v>
      </c>
      <c r="N3178" t="str">
        <f>VLOOKUP(C3178,accounts!$A$2:$F$9615,2,FALSE)</f>
        <v>Retail Multi-Location</v>
      </c>
      <c r="O3178" t="str">
        <f>VLOOKUP(C3178,accounts!$A$2:$F$9615,3,FALSE)</f>
        <v>$2.5M-$5M</v>
      </c>
      <c r="P3178" t="str">
        <f>VLOOKUP(C3178,accounts!$A$2:$F$9615,5,FALSE)</f>
        <v>East</v>
      </c>
      <c r="Q3178" t="b">
        <f t="shared" si="50"/>
        <v>1</v>
      </c>
      <c r="R3178" t="e">
        <f>INDEX(removed_duplicate_rows!$A$5:$A$39,MATCH(wins!A3178,removed_duplicate_rows!$A$5:$A$39,0))</f>
        <v>#N/A</v>
      </c>
    </row>
    <row r="3179" spans="1:18" ht="15.75" customHeight="1" x14ac:dyDescent="0.2">
      <c r="A3179" t="s">
        <v>9666</v>
      </c>
      <c r="B3179" t="s">
        <v>9667</v>
      </c>
      <c r="C3179" t="s">
        <v>9668</v>
      </c>
      <c r="D3179" s="10">
        <v>45871</v>
      </c>
      <c r="E3179" t="s">
        <v>4832</v>
      </c>
      <c r="F3179">
        <v>13</v>
      </c>
      <c r="G3179" t="s">
        <v>273</v>
      </c>
      <c r="H3179" t="s">
        <v>1098</v>
      </c>
      <c r="I3179" t="s">
        <v>79</v>
      </c>
      <c r="J3179">
        <v>1</v>
      </c>
      <c r="K3179">
        <v>5103</v>
      </c>
      <c r="L3179" t="str">
        <f>IFERROR(INDEX(play_attribution!$B$2:$B$328,MATCH(A3179,play_attribution!$A$2:$A$328,0)),"")</f>
        <v/>
      </c>
      <c r="M3179" t="str">
        <f>VLOOKUP(H3179,seller_roster!$A$2:$B$85,2,FALSE)</f>
        <v>Yael Okafor</v>
      </c>
      <c r="N3179" t="str">
        <f>VLOOKUP(C3179,accounts!$A$2:$F$9615,2,FALSE)</f>
        <v>Nonprofit</v>
      </c>
      <c r="O3179" t="str">
        <f>VLOOKUP(C3179,accounts!$A$2:$F$9615,3,FALSE)</f>
        <v>$2.5M-$5M</v>
      </c>
      <c r="P3179" t="str">
        <f>VLOOKUP(C3179,accounts!$A$2:$F$9615,5,FALSE)</f>
        <v>West</v>
      </c>
      <c r="Q3179" t="b">
        <f t="shared" si="50"/>
        <v>1</v>
      </c>
      <c r="R3179" t="e">
        <f>INDEX(removed_duplicate_rows!$A$5:$A$39,MATCH(wins!A3179,removed_duplicate_rows!$A$5:$A$39,0))</f>
        <v>#N/A</v>
      </c>
    </row>
    <row r="3180" spans="1:18" ht="15.75" customHeight="1" x14ac:dyDescent="0.2">
      <c r="A3180" t="s">
        <v>9669</v>
      </c>
      <c r="B3180" t="s">
        <v>9670</v>
      </c>
      <c r="C3180" t="s">
        <v>9671</v>
      </c>
      <c r="D3180" s="10">
        <v>45871</v>
      </c>
      <c r="E3180" t="s">
        <v>4832</v>
      </c>
      <c r="F3180">
        <v>13</v>
      </c>
      <c r="G3180" t="s">
        <v>273</v>
      </c>
      <c r="H3180" t="s">
        <v>755</v>
      </c>
      <c r="I3180" t="s">
        <v>79</v>
      </c>
      <c r="J3180">
        <v>1</v>
      </c>
      <c r="K3180">
        <v>9699</v>
      </c>
      <c r="L3180" t="str">
        <f>IFERROR(INDEX(play_attribution!$B$2:$B$328,MATCH(A3180,play_attribution!$A$2:$A$328,0)),"")</f>
        <v/>
      </c>
      <c r="M3180" t="str">
        <f>VLOOKUP(H3180,seller_roster!$A$2:$B$85,2,FALSE)</f>
        <v>Jesse Silva</v>
      </c>
      <c r="N3180" t="str">
        <f>VLOOKUP(C3180,accounts!$A$2:$F$9615,2,FALSE)</f>
        <v>Hospitality Group</v>
      </c>
      <c r="O3180" t="str">
        <f>VLOOKUP(C3180,accounts!$A$2:$F$9615,3,FALSE)</f>
        <v>$2.5M-$5M</v>
      </c>
      <c r="P3180" t="str">
        <f>VLOOKUP(C3180,accounts!$A$2:$F$9615,5,FALSE)</f>
        <v>East</v>
      </c>
      <c r="Q3180" t="b">
        <f t="shared" si="50"/>
        <v>1</v>
      </c>
      <c r="R3180" t="e">
        <f>INDEX(removed_duplicate_rows!$A$5:$A$39,MATCH(wins!A3180,removed_duplicate_rows!$A$5:$A$39,0))</f>
        <v>#N/A</v>
      </c>
    </row>
    <row r="3181" spans="1:18" ht="15.75" customHeight="1" x14ac:dyDescent="0.2">
      <c r="A3181" t="s">
        <v>9672</v>
      </c>
      <c r="B3181" t="s">
        <v>9673</v>
      </c>
      <c r="C3181" t="s">
        <v>9674</v>
      </c>
      <c r="D3181" s="10">
        <v>45871</v>
      </c>
      <c r="E3181" t="s">
        <v>4832</v>
      </c>
      <c r="F3181">
        <v>13</v>
      </c>
      <c r="G3181" t="s">
        <v>273</v>
      </c>
      <c r="H3181" t="s">
        <v>301</v>
      </c>
      <c r="I3181" t="s">
        <v>79</v>
      </c>
      <c r="J3181">
        <v>1</v>
      </c>
      <c r="K3181">
        <v>6390</v>
      </c>
      <c r="L3181" t="str">
        <f>IFERROR(INDEX(play_attribution!$B$2:$B$328,MATCH(A3181,play_attribution!$A$2:$A$328,0)),"")</f>
        <v/>
      </c>
      <c r="M3181" t="str">
        <f>VLOOKUP(H3181,seller_roster!$A$2:$B$85,2,FALSE)</f>
        <v>Pia Marsh</v>
      </c>
      <c r="N3181" t="str">
        <f>VLOOKUP(C3181,accounts!$A$2:$F$9615,2,FALSE)</f>
        <v>Retail Multi-Location</v>
      </c>
      <c r="O3181" t="str">
        <f>VLOOKUP(C3181,accounts!$A$2:$F$9615,3,FALSE)</f>
        <v>$5M-$10M</v>
      </c>
      <c r="P3181" t="str">
        <f>VLOOKUP(C3181,accounts!$A$2:$F$9615,5,FALSE)</f>
        <v>West</v>
      </c>
      <c r="Q3181" t="b">
        <f t="shared" si="50"/>
        <v>1</v>
      </c>
      <c r="R3181" t="e">
        <f>INDEX(removed_duplicate_rows!$A$5:$A$39,MATCH(wins!A3181,removed_duplicate_rows!$A$5:$A$39,0))</f>
        <v>#N/A</v>
      </c>
    </row>
    <row r="3182" spans="1:18" ht="15.75" customHeight="1" x14ac:dyDescent="0.2">
      <c r="A3182" t="s">
        <v>9675</v>
      </c>
      <c r="B3182" t="s">
        <v>9676</v>
      </c>
      <c r="C3182" t="s">
        <v>9677</v>
      </c>
      <c r="D3182" s="10">
        <v>45871</v>
      </c>
      <c r="E3182" t="s">
        <v>4832</v>
      </c>
      <c r="F3182">
        <v>13</v>
      </c>
      <c r="G3182" t="s">
        <v>273</v>
      </c>
      <c r="H3182" t="s">
        <v>337</v>
      </c>
      <c r="I3182" t="s">
        <v>79</v>
      </c>
      <c r="J3182">
        <v>1</v>
      </c>
      <c r="K3182">
        <v>7903</v>
      </c>
      <c r="L3182" t="str">
        <f>IFERROR(INDEX(play_attribution!$B$2:$B$328,MATCH(A3182,play_attribution!$A$2:$A$328,0)),"")</f>
        <v/>
      </c>
      <c r="M3182" t="str">
        <f>VLOOKUP(H3182,seller_roster!$A$2:$B$85,2,FALSE)</f>
        <v>Flor Bianchi</v>
      </c>
      <c r="N3182" t="str">
        <f>VLOOKUP(C3182,accounts!$A$2:$F$9615,2,FALSE)</f>
        <v>Hospitality Group</v>
      </c>
      <c r="O3182" t="str">
        <f>VLOOKUP(C3182,accounts!$A$2:$F$9615,3,FALSE)</f>
        <v>$5M-$10M</v>
      </c>
      <c r="P3182" t="str">
        <f>VLOOKUP(C3182,accounts!$A$2:$F$9615,5,FALSE)</f>
        <v>East</v>
      </c>
      <c r="Q3182" t="b">
        <f t="shared" si="50"/>
        <v>1</v>
      </c>
      <c r="R3182" t="e">
        <f>INDEX(removed_duplicate_rows!$A$5:$A$39,MATCH(wins!A3182,removed_duplicate_rows!$A$5:$A$39,0))</f>
        <v>#N/A</v>
      </c>
    </row>
    <row r="3183" spans="1:18" ht="15.75" customHeight="1" x14ac:dyDescent="0.2">
      <c r="A3183" t="s">
        <v>9678</v>
      </c>
      <c r="B3183" t="s">
        <v>9679</v>
      </c>
      <c r="C3183" t="s">
        <v>9680</v>
      </c>
      <c r="D3183" s="10">
        <v>45871</v>
      </c>
      <c r="E3183" t="s">
        <v>4832</v>
      </c>
      <c r="F3183">
        <v>13</v>
      </c>
      <c r="G3183" t="s">
        <v>273</v>
      </c>
      <c r="H3183" t="s">
        <v>717</v>
      </c>
      <c r="I3183" t="s">
        <v>79</v>
      </c>
      <c r="J3183">
        <v>1</v>
      </c>
      <c r="K3183">
        <v>7974</v>
      </c>
      <c r="L3183" t="str">
        <f>IFERROR(INDEX(play_attribution!$B$2:$B$328,MATCH(A3183,play_attribution!$A$2:$A$328,0)),"")</f>
        <v/>
      </c>
      <c r="M3183" t="str">
        <f>VLOOKUP(H3183,seller_roster!$A$2:$B$85,2,FALSE)</f>
        <v>Corey Novak</v>
      </c>
      <c r="N3183" t="str">
        <f>VLOOKUP(C3183,accounts!$A$2:$F$9615,2,FALSE)</f>
        <v>Retail Multi-Location</v>
      </c>
      <c r="O3183" t="str">
        <f>VLOOKUP(C3183,accounts!$A$2:$F$9615,3,FALSE)</f>
        <v>$2.5M-$5M</v>
      </c>
      <c r="P3183" t="str">
        <f>VLOOKUP(C3183,accounts!$A$2:$F$9615,5,FALSE)</f>
        <v>West</v>
      </c>
      <c r="Q3183" t="b">
        <f t="shared" si="50"/>
        <v>1</v>
      </c>
      <c r="R3183" t="e">
        <f>INDEX(removed_duplicate_rows!$A$5:$A$39,MATCH(wins!A3183,removed_duplicate_rows!$A$5:$A$39,0))</f>
        <v>#N/A</v>
      </c>
    </row>
    <row r="3184" spans="1:18" ht="15.75" customHeight="1" x14ac:dyDescent="0.2">
      <c r="A3184" t="s">
        <v>9681</v>
      </c>
      <c r="B3184" t="s">
        <v>9682</v>
      </c>
      <c r="C3184" t="s">
        <v>9683</v>
      </c>
      <c r="D3184" s="10">
        <v>45871</v>
      </c>
      <c r="E3184" t="s">
        <v>4832</v>
      </c>
      <c r="F3184">
        <v>13</v>
      </c>
      <c r="G3184" t="s">
        <v>273</v>
      </c>
      <c r="H3184" t="s">
        <v>274</v>
      </c>
      <c r="I3184" t="s">
        <v>79</v>
      </c>
      <c r="J3184">
        <v>1</v>
      </c>
      <c r="K3184">
        <v>6310</v>
      </c>
      <c r="L3184" t="str">
        <f>IFERROR(INDEX(play_attribution!$B$2:$B$328,MATCH(A3184,play_attribution!$A$2:$A$328,0)),"")</f>
        <v/>
      </c>
      <c r="M3184" t="str">
        <f>VLOOKUP(H3184,seller_roster!$A$2:$B$85,2,FALSE)</f>
        <v>Shiloh Petrov</v>
      </c>
      <c r="N3184" t="str">
        <f>VLOOKUP(C3184,accounts!$A$2:$F$9615,2,FALSE)</f>
        <v>Construction</v>
      </c>
      <c r="O3184" t="str">
        <f>VLOOKUP(C3184,accounts!$A$2:$F$9615,3,FALSE)</f>
        <v>$2.5M-$5M</v>
      </c>
      <c r="P3184" t="str">
        <f>VLOOKUP(C3184,accounts!$A$2:$F$9615,5,FALSE)</f>
        <v>East</v>
      </c>
      <c r="Q3184" t="b">
        <f t="shared" si="50"/>
        <v>1</v>
      </c>
      <c r="R3184" t="e">
        <f>INDEX(removed_duplicate_rows!$A$5:$A$39,MATCH(wins!A3184,removed_duplicate_rows!$A$5:$A$39,0))</f>
        <v>#N/A</v>
      </c>
    </row>
    <row r="3185" spans="1:18" ht="15.75" customHeight="1" x14ac:dyDescent="0.2">
      <c r="A3185" t="s">
        <v>9684</v>
      </c>
      <c r="B3185" t="s">
        <v>9685</v>
      </c>
      <c r="C3185" t="s">
        <v>9686</v>
      </c>
      <c r="D3185" s="10">
        <v>45871</v>
      </c>
      <c r="E3185" t="s">
        <v>4832</v>
      </c>
      <c r="F3185">
        <v>13</v>
      </c>
      <c r="G3185" t="s">
        <v>273</v>
      </c>
      <c r="H3185" t="s">
        <v>327</v>
      </c>
      <c r="I3185" t="s">
        <v>79</v>
      </c>
      <c r="J3185">
        <v>1</v>
      </c>
      <c r="K3185">
        <v>8731</v>
      </c>
      <c r="L3185" t="str">
        <f>IFERROR(INDEX(play_attribution!$B$2:$B$328,MATCH(A3185,play_attribution!$A$2:$A$328,0)),"")</f>
        <v/>
      </c>
      <c r="M3185" t="str">
        <f>VLOOKUP(H3185,seller_roster!$A$2:$B$85,2,FALSE)</f>
        <v>Frankie Lindqvist</v>
      </c>
      <c r="N3185" t="str">
        <f>VLOOKUP(C3185,accounts!$A$2:$F$9615,2,FALSE)</f>
        <v>Field Services</v>
      </c>
      <c r="O3185" t="str">
        <f>VLOOKUP(C3185,accounts!$A$2:$F$9615,3,FALSE)</f>
        <v>$2.5M-$5M</v>
      </c>
      <c r="P3185" t="str">
        <f>VLOOKUP(C3185,accounts!$A$2:$F$9615,5,FALSE)</f>
        <v>Central</v>
      </c>
      <c r="Q3185" t="b">
        <f t="shared" si="50"/>
        <v>1</v>
      </c>
      <c r="R3185" t="e">
        <f>INDEX(removed_duplicate_rows!$A$5:$A$39,MATCH(wins!A3185,removed_duplicate_rows!$A$5:$A$39,0))</f>
        <v>#N/A</v>
      </c>
    </row>
    <row r="3186" spans="1:18" ht="15.75" customHeight="1" x14ac:dyDescent="0.2">
      <c r="A3186" t="s">
        <v>9687</v>
      </c>
      <c r="B3186" t="s">
        <v>9688</v>
      </c>
      <c r="C3186" t="s">
        <v>9689</v>
      </c>
      <c r="D3186" s="10">
        <v>45871</v>
      </c>
      <c r="E3186" t="s">
        <v>4832</v>
      </c>
      <c r="F3186">
        <v>13</v>
      </c>
      <c r="G3186" t="s">
        <v>273</v>
      </c>
      <c r="H3186" t="s">
        <v>308</v>
      </c>
      <c r="I3186" t="s">
        <v>79</v>
      </c>
      <c r="J3186">
        <v>1</v>
      </c>
      <c r="K3186">
        <v>7545</v>
      </c>
      <c r="L3186" t="str">
        <f>IFERROR(INDEX(play_attribution!$B$2:$B$328,MATCH(A3186,play_attribution!$A$2:$A$328,0)),"")</f>
        <v/>
      </c>
      <c r="M3186" t="str">
        <f>VLOOKUP(H3186,seller_roster!$A$2:$B$85,2,FALSE)</f>
        <v>Blake Ruiz</v>
      </c>
      <c r="N3186" t="str">
        <f>VLOOKUP(C3186,accounts!$A$2:$F$9615,2,FALSE)</f>
        <v>Manufacturing</v>
      </c>
      <c r="O3186" t="str">
        <f>VLOOKUP(C3186,accounts!$A$2:$F$9615,3,FALSE)</f>
        <v>$1M-$2.5M</v>
      </c>
      <c r="P3186" t="str">
        <f>VLOOKUP(C3186,accounts!$A$2:$F$9615,5,FALSE)</f>
        <v>Central</v>
      </c>
      <c r="Q3186" t="b">
        <f t="shared" si="50"/>
        <v>1</v>
      </c>
      <c r="R3186" t="e">
        <f>INDEX(removed_duplicate_rows!$A$5:$A$39,MATCH(wins!A3186,removed_duplicate_rows!$A$5:$A$39,0))</f>
        <v>#N/A</v>
      </c>
    </row>
    <row r="3187" spans="1:18" ht="15.75" customHeight="1" x14ac:dyDescent="0.2">
      <c r="A3187" t="s">
        <v>9690</v>
      </c>
      <c r="B3187" t="s">
        <v>9691</v>
      </c>
      <c r="C3187" t="s">
        <v>9692</v>
      </c>
      <c r="D3187" s="10">
        <v>45871</v>
      </c>
      <c r="E3187" t="s">
        <v>4832</v>
      </c>
      <c r="F3187">
        <v>13</v>
      </c>
      <c r="G3187" t="s">
        <v>374</v>
      </c>
      <c r="H3187" t="s">
        <v>783</v>
      </c>
      <c r="I3187" t="s">
        <v>55</v>
      </c>
      <c r="J3187">
        <v>1</v>
      </c>
      <c r="K3187">
        <v>6728</v>
      </c>
      <c r="L3187" t="str">
        <f>IFERROR(INDEX(play_attribution!$B$2:$B$328,MATCH(A3187,play_attribution!$A$2:$A$328,0)),"")</f>
        <v/>
      </c>
      <c r="M3187" t="str">
        <f>VLOOKUP(H3187,seller_roster!$A$2:$B$85,2,FALSE)</f>
        <v>Omar Tran</v>
      </c>
      <c r="N3187" t="str">
        <f>VLOOKUP(C3187,accounts!$A$2:$F$9615,2,FALSE)</f>
        <v>Retail Multi-Location</v>
      </c>
      <c r="O3187" t="str">
        <f>VLOOKUP(C3187,accounts!$A$2:$F$9615,3,FALSE)</f>
        <v>$5M-$10M</v>
      </c>
      <c r="P3187" t="str">
        <f>VLOOKUP(C3187,accounts!$A$2:$F$9615,5,FALSE)</f>
        <v>West</v>
      </c>
      <c r="Q3187" t="b">
        <f t="shared" si="50"/>
        <v>1</v>
      </c>
      <c r="R3187" t="e">
        <f>INDEX(removed_duplicate_rows!$A$5:$A$39,MATCH(wins!A3187,removed_duplicate_rows!$A$5:$A$39,0))</f>
        <v>#N/A</v>
      </c>
    </row>
    <row r="3188" spans="1:18" ht="15.75" customHeight="1" x14ac:dyDescent="0.2">
      <c r="A3188" t="s">
        <v>9693</v>
      </c>
      <c r="B3188" t="s">
        <v>9694</v>
      </c>
      <c r="C3188" t="s">
        <v>9695</v>
      </c>
      <c r="D3188" s="10">
        <v>45871</v>
      </c>
      <c r="E3188" t="s">
        <v>4832</v>
      </c>
      <c r="F3188">
        <v>13</v>
      </c>
      <c r="G3188" t="s">
        <v>374</v>
      </c>
      <c r="H3188" t="s">
        <v>402</v>
      </c>
      <c r="I3188" t="s">
        <v>55</v>
      </c>
      <c r="J3188">
        <v>1</v>
      </c>
      <c r="K3188">
        <v>4599</v>
      </c>
      <c r="L3188" t="str">
        <f>IFERROR(INDEX(play_attribution!$B$2:$B$328,MATCH(A3188,play_attribution!$A$2:$A$328,0)),"")</f>
        <v/>
      </c>
      <c r="M3188" t="str">
        <f>VLOOKUP(H3188,seller_roster!$A$2:$B$85,2,FALSE)</f>
        <v>Frankie Vega</v>
      </c>
      <c r="N3188" t="str">
        <f>VLOOKUP(C3188,accounts!$A$2:$F$9615,2,FALSE)</f>
        <v>Professional Services</v>
      </c>
      <c r="O3188" t="str">
        <f>VLOOKUP(C3188,accounts!$A$2:$F$9615,3,FALSE)</f>
        <v>$5M-$10M</v>
      </c>
      <c r="P3188" t="str">
        <f>VLOOKUP(C3188,accounts!$A$2:$F$9615,5,FALSE)</f>
        <v>West</v>
      </c>
      <c r="Q3188" t="b">
        <f t="shared" si="50"/>
        <v>1</v>
      </c>
      <c r="R3188" t="e">
        <f>INDEX(removed_duplicate_rows!$A$5:$A$39,MATCH(wins!A3188,removed_duplicate_rows!$A$5:$A$39,0))</f>
        <v>#N/A</v>
      </c>
    </row>
    <row r="3189" spans="1:18" ht="15.75" customHeight="1" x14ac:dyDescent="0.2">
      <c r="A3189" t="s">
        <v>9696</v>
      </c>
      <c r="B3189" t="s">
        <v>9697</v>
      </c>
      <c r="C3189" t="s">
        <v>9698</v>
      </c>
      <c r="D3189" s="10">
        <v>45871</v>
      </c>
      <c r="E3189" t="s">
        <v>4832</v>
      </c>
      <c r="F3189">
        <v>13</v>
      </c>
      <c r="G3189" t="s">
        <v>374</v>
      </c>
      <c r="H3189" t="s">
        <v>391</v>
      </c>
      <c r="I3189" t="s">
        <v>55</v>
      </c>
      <c r="J3189">
        <v>1</v>
      </c>
      <c r="K3189">
        <v>8841</v>
      </c>
      <c r="L3189" t="str">
        <f>IFERROR(INDEX(play_attribution!$B$2:$B$328,MATCH(A3189,play_attribution!$A$2:$A$328,0)),"")</f>
        <v/>
      </c>
      <c r="M3189" t="str">
        <f>VLOOKUP(H3189,seller_roster!$A$2:$B$85,2,FALSE)</f>
        <v>Sam Walsh</v>
      </c>
      <c r="N3189" t="str">
        <f>VLOOKUP(C3189,accounts!$A$2:$F$9615,2,FALSE)</f>
        <v>Professional Services</v>
      </c>
      <c r="O3189" t="str">
        <f>VLOOKUP(C3189,accounts!$A$2:$F$9615,3,FALSE)</f>
        <v>$5M-$10M</v>
      </c>
      <c r="P3189" t="str">
        <f>VLOOKUP(C3189,accounts!$A$2:$F$9615,5,FALSE)</f>
        <v>East</v>
      </c>
      <c r="Q3189" t="b">
        <f t="shared" si="50"/>
        <v>1</v>
      </c>
      <c r="R3189" t="e">
        <f>INDEX(removed_duplicate_rows!$A$5:$A$39,MATCH(wins!A3189,removed_duplicate_rows!$A$5:$A$39,0))</f>
        <v>#N/A</v>
      </c>
    </row>
    <row r="3190" spans="1:18" ht="15.75" customHeight="1" x14ac:dyDescent="0.2">
      <c r="A3190" t="s">
        <v>9699</v>
      </c>
      <c r="B3190" t="s">
        <v>9700</v>
      </c>
      <c r="C3190" t="s">
        <v>9701</v>
      </c>
      <c r="D3190" s="10">
        <v>45871</v>
      </c>
      <c r="E3190" t="s">
        <v>4832</v>
      </c>
      <c r="F3190">
        <v>13</v>
      </c>
      <c r="G3190" t="s">
        <v>374</v>
      </c>
      <c r="H3190" t="s">
        <v>832</v>
      </c>
      <c r="I3190" t="s">
        <v>55</v>
      </c>
      <c r="J3190">
        <v>1</v>
      </c>
      <c r="K3190">
        <v>5200</v>
      </c>
      <c r="L3190" t="str">
        <f>IFERROR(INDEX(play_attribution!$B$2:$B$328,MATCH(A3190,play_attribution!$A$2:$A$328,0)),"")</f>
        <v/>
      </c>
      <c r="M3190" t="str">
        <f>VLOOKUP(H3190,seller_roster!$A$2:$B$85,2,FALSE)</f>
        <v>Noel Nkemelu</v>
      </c>
      <c r="N3190" t="str">
        <f>VLOOKUP(C3190,accounts!$A$2:$F$9615,2,FALSE)</f>
        <v>Logistics</v>
      </c>
      <c r="O3190" t="str">
        <f>VLOOKUP(C3190,accounts!$A$2:$F$9615,3,FALSE)</f>
        <v>$2.5M-$5M</v>
      </c>
      <c r="P3190" t="str">
        <f>VLOOKUP(C3190,accounts!$A$2:$F$9615,5,FALSE)</f>
        <v>West</v>
      </c>
      <c r="Q3190" t="b">
        <f t="shared" si="50"/>
        <v>1</v>
      </c>
      <c r="R3190" t="e">
        <f>INDEX(removed_duplicate_rows!$A$5:$A$39,MATCH(wins!A3190,removed_duplicate_rows!$A$5:$A$39,0))</f>
        <v>#N/A</v>
      </c>
    </row>
    <row r="3191" spans="1:18" ht="15.75" customHeight="1" x14ac:dyDescent="0.2">
      <c r="A3191" t="s">
        <v>9702</v>
      </c>
      <c r="B3191" t="s">
        <v>9703</v>
      </c>
      <c r="C3191" t="s">
        <v>9704</v>
      </c>
      <c r="D3191" s="10">
        <v>45871</v>
      </c>
      <c r="E3191" t="s">
        <v>4832</v>
      </c>
      <c r="F3191">
        <v>13</v>
      </c>
      <c r="G3191" t="s">
        <v>374</v>
      </c>
      <c r="H3191" t="s">
        <v>1843</v>
      </c>
      <c r="I3191" t="s">
        <v>55</v>
      </c>
      <c r="J3191">
        <v>1</v>
      </c>
      <c r="K3191">
        <v>6381</v>
      </c>
      <c r="L3191" t="str">
        <f>IFERROR(INDEX(play_attribution!$B$2:$B$328,MATCH(A3191,play_attribution!$A$2:$A$328,0)),"")</f>
        <v/>
      </c>
      <c r="M3191" t="str">
        <f>VLOOKUP(H3191,seller_roster!$A$2:$B$85,2,FALSE)</f>
        <v>Quinn Mbeki</v>
      </c>
      <c r="N3191" t="str">
        <f>VLOOKUP(C3191,accounts!$A$2:$F$9615,2,FALSE)</f>
        <v>Nonprofit</v>
      </c>
      <c r="O3191" t="str">
        <f>VLOOKUP(C3191,accounts!$A$2:$F$9615,3,FALSE)</f>
        <v>$2.5M-$5M</v>
      </c>
      <c r="P3191" t="str">
        <f>VLOOKUP(C3191,accounts!$A$2:$F$9615,5,FALSE)</f>
        <v>West</v>
      </c>
      <c r="Q3191" t="b">
        <f t="shared" si="50"/>
        <v>1</v>
      </c>
      <c r="R3191" t="e">
        <f>INDEX(removed_duplicate_rows!$A$5:$A$39,MATCH(wins!A3191,removed_duplicate_rows!$A$5:$A$39,0))</f>
        <v>#N/A</v>
      </c>
    </row>
    <row r="3192" spans="1:18" ht="15.75" customHeight="1" x14ac:dyDescent="0.2">
      <c r="A3192" t="s">
        <v>9705</v>
      </c>
      <c r="B3192" t="s">
        <v>9706</v>
      </c>
      <c r="C3192" t="s">
        <v>9707</v>
      </c>
      <c r="D3192" s="10">
        <v>45871</v>
      </c>
      <c r="E3192" t="s">
        <v>4832</v>
      </c>
      <c r="F3192">
        <v>13</v>
      </c>
      <c r="G3192" t="s">
        <v>374</v>
      </c>
      <c r="H3192" t="s">
        <v>449</v>
      </c>
      <c r="I3192" t="s">
        <v>55</v>
      </c>
      <c r="J3192">
        <v>1</v>
      </c>
      <c r="K3192">
        <v>4609</v>
      </c>
      <c r="L3192" t="str">
        <f>IFERROR(INDEX(play_attribution!$B$2:$B$328,MATCH(A3192,play_attribution!$A$2:$A$328,0)),"")</f>
        <v/>
      </c>
      <c r="M3192" t="str">
        <f>VLOOKUP(H3192,seller_roster!$A$2:$B$85,2,FALSE)</f>
        <v>Hayden Okafor</v>
      </c>
      <c r="N3192" t="str">
        <f>VLOOKUP(C3192,accounts!$A$2:$F$9615,2,FALSE)</f>
        <v>Manufacturing</v>
      </c>
      <c r="O3192" t="str">
        <f>VLOOKUP(C3192,accounts!$A$2:$F$9615,3,FALSE)</f>
        <v>$5M-$10M</v>
      </c>
      <c r="P3192" t="str">
        <f>VLOOKUP(C3192,accounts!$A$2:$F$9615,5,FALSE)</f>
        <v>Central</v>
      </c>
      <c r="Q3192" t="b">
        <f t="shared" si="50"/>
        <v>1</v>
      </c>
      <c r="R3192" t="e">
        <f>INDEX(removed_duplicate_rows!$A$5:$A$39,MATCH(wins!A3192,removed_duplicate_rows!$A$5:$A$39,0))</f>
        <v>#N/A</v>
      </c>
    </row>
    <row r="3193" spans="1:18" ht="15.75" customHeight="1" x14ac:dyDescent="0.2">
      <c r="A3193" t="s">
        <v>9708</v>
      </c>
      <c r="B3193" t="s">
        <v>9709</v>
      </c>
      <c r="C3193" t="s">
        <v>9710</v>
      </c>
      <c r="D3193" s="10">
        <v>45871</v>
      </c>
      <c r="E3193" t="s">
        <v>4832</v>
      </c>
      <c r="F3193">
        <v>13</v>
      </c>
      <c r="G3193" t="s">
        <v>374</v>
      </c>
      <c r="H3193" t="s">
        <v>4096</v>
      </c>
      <c r="I3193" t="s">
        <v>55</v>
      </c>
      <c r="J3193">
        <v>1</v>
      </c>
      <c r="K3193">
        <v>5621</v>
      </c>
      <c r="L3193" t="str">
        <f>IFERROR(INDEX(play_attribution!$B$2:$B$328,MATCH(A3193,play_attribution!$A$2:$A$328,0)),"")</f>
        <v/>
      </c>
      <c r="M3193" t="str">
        <f>VLOOKUP(H3193,seller_roster!$A$2:$B$85,2,FALSE)</f>
        <v>Vesper Kim</v>
      </c>
      <c r="N3193" t="str">
        <f>VLOOKUP(C3193,accounts!$A$2:$F$9615,2,FALSE)</f>
        <v>Logistics</v>
      </c>
      <c r="O3193" t="str">
        <f>VLOOKUP(C3193,accounts!$A$2:$F$9615,3,FALSE)</f>
        <v>$2.5M-$5M</v>
      </c>
      <c r="P3193" t="str">
        <f>VLOOKUP(C3193,accounts!$A$2:$F$9615,5,FALSE)</f>
        <v>Central</v>
      </c>
      <c r="Q3193" t="b">
        <f t="shared" si="50"/>
        <v>1</v>
      </c>
      <c r="R3193" t="e">
        <f>INDEX(removed_duplicate_rows!$A$5:$A$39,MATCH(wins!A3193,removed_duplicate_rows!$A$5:$A$39,0))</f>
        <v>#N/A</v>
      </c>
    </row>
    <row r="3194" spans="1:18" ht="15.75" customHeight="1" x14ac:dyDescent="0.2">
      <c r="A3194" t="s">
        <v>9711</v>
      </c>
      <c r="B3194" t="s">
        <v>9712</v>
      </c>
      <c r="C3194" t="s">
        <v>9713</v>
      </c>
      <c r="D3194" s="10">
        <v>45871</v>
      </c>
      <c r="E3194" t="s">
        <v>4832</v>
      </c>
      <c r="F3194">
        <v>13</v>
      </c>
      <c r="G3194" t="s">
        <v>374</v>
      </c>
      <c r="H3194" t="s">
        <v>4096</v>
      </c>
      <c r="I3194" t="s">
        <v>55</v>
      </c>
      <c r="J3194">
        <v>1</v>
      </c>
      <c r="K3194">
        <v>5248</v>
      </c>
      <c r="L3194" t="str">
        <f>IFERROR(INDEX(play_attribution!$B$2:$B$328,MATCH(A3194,play_attribution!$A$2:$A$328,0)),"")</f>
        <v/>
      </c>
      <c r="M3194" t="str">
        <f>VLOOKUP(H3194,seller_roster!$A$2:$B$85,2,FALSE)</f>
        <v>Vesper Kim</v>
      </c>
      <c r="N3194" t="str">
        <f>VLOOKUP(C3194,accounts!$A$2:$F$9615,2,FALSE)</f>
        <v>Retail Multi-Location</v>
      </c>
      <c r="O3194" t="str">
        <f>VLOOKUP(C3194,accounts!$A$2:$F$9615,3,FALSE)</f>
        <v>$2.5M-$5M</v>
      </c>
      <c r="P3194" t="str">
        <f>VLOOKUP(C3194,accounts!$A$2:$F$9615,5,FALSE)</f>
        <v>East</v>
      </c>
      <c r="Q3194" t="b">
        <f t="shared" si="50"/>
        <v>1</v>
      </c>
      <c r="R3194" t="e">
        <f>INDEX(removed_duplicate_rows!$A$5:$A$39,MATCH(wins!A3194,removed_duplicate_rows!$A$5:$A$39,0))</f>
        <v>#N/A</v>
      </c>
    </row>
    <row r="3195" spans="1:18" ht="15.75" customHeight="1" x14ac:dyDescent="0.2">
      <c r="A3195" t="s">
        <v>9714</v>
      </c>
      <c r="B3195" t="s">
        <v>9715</v>
      </c>
      <c r="C3195" t="s">
        <v>9716</v>
      </c>
      <c r="D3195" s="10">
        <v>45871</v>
      </c>
      <c r="E3195" t="s">
        <v>4832</v>
      </c>
      <c r="F3195">
        <v>13</v>
      </c>
      <c r="G3195" t="s">
        <v>374</v>
      </c>
      <c r="H3195" t="s">
        <v>383</v>
      </c>
      <c r="I3195" t="s">
        <v>55</v>
      </c>
      <c r="J3195">
        <v>1</v>
      </c>
      <c r="K3195">
        <v>5992</v>
      </c>
      <c r="L3195" t="str">
        <f>IFERROR(INDEX(play_attribution!$B$2:$B$328,MATCH(A3195,play_attribution!$A$2:$A$328,0)),"")</f>
        <v/>
      </c>
      <c r="M3195" t="str">
        <f>VLOOKUP(H3195,seller_roster!$A$2:$B$85,2,FALSE)</f>
        <v>Flor Ruiz</v>
      </c>
      <c r="N3195" t="str">
        <f>VLOOKUP(C3195,accounts!$A$2:$F$9615,2,FALSE)</f>
        <v>Healthcare Services</v>
      </c>
      <c r="O3195" t="str">
        <f>VLOOKUP(C3195,accounts!$A$2:$F$9615,3,FALSE)</f>
        <v>$5M-$10M</v>
      </c>
      <c r="P3195" t="str">
        <f>VLOOKUP(C3195,accounts!$A$2:$F$9615,5,FALSE)</f>
        <v>West</v>
      </c>
      <c r="Q3195" t="b">
        <f t="shared" si="50"/>
        <v>1</v>
      </c>
      <c r="R3195" t="e">
        <f>INDEX(removed_duplicate_rows!$A$5:$A$39,MATCH(wins!A3195,removed_duplicate_rows!$A$5:$A$39,0))</f>
        <v>#N/A</v>
      </c>
    </row>
    <row r="3196" spans="1:18" ht="15.75" customHeight="1" x14ac:dyDescent="0.2">
      <c r="A3196" t="s">
        <v>9717</v>
      </c>
      <c r="B3196" t="s">
        <v>9718</v>
      </c>
      <c r="C3196" t="s">
        <v>9719</v>
      </c>
      <c r="D3196" s="10">
        <v>45871</v>
      </c>
      <c r="E3196" t="s">
        <v>4832</v>
      </c>
      <c r="F3196">
        <v>13</v>
      </c>
      <c r="G3196" t="s">
        <v>374</v>
      </c>
      <c r="H3196" t="s">
        <v>4096</v>
      </c>
      <c r="I3196" t="s">
        <v>55</v>
      </c>
      <c r="J3196">
        <v>1</v>
      </c>
      <c r="K3196">
        <v>4957</v>
      </c>
      <c r="L3196" t="str">
        <f>IFERROR(INDEX(play_attribution!$B$2:$B$328,MATCH(A3196,play_attribution!$A$2:$A$328,0)),"")</f>
        <v/>
      </c>
      <c r="M3196" t="str">
        <f>VLOOKUP(H3196,seller_roster!$A$2:$B$85,2,FALSE)</f>
        <v>Vesper Kim</v>
      </c>
      <c r="N3196" t="str">
        <f>VLOOKUP(C3196,accounts!$A$2:$F$9615,2,FALSE)</f>
        <v>Retail Multi-Location</v>
      </c>
      <c r="O3196" t="str">
        <f>VLOOKUP(C3196,accounts!$A$2:$F$9615,3,FALSE)</f>
        <v>$2.5M-$5M</v>
      </c>
      <c r="P3196" t="str">
        <f>VLOOKUP(C3196,accounts!$A$2:$F$9615,5,FALSE)</f>
        <v>East</v>
      </c>
      <c r="Q3196" t="b">
        <f t="shared" si="50"/>
        <v>1</v>
      </c>
      <c r="R3196" t="e">
        <f>INDEX(removed_duplicate_rows!$A$5:$A$39,MATCH(wins!A3196,removed_duplicate_rows!$A$5:$A$39,0))</f>
        <v>#N/A</v>
      </c>
    </row>
    <row r="3197" spans="1:18" ht="15.75" customHeight="1" x14ac:dyDescent="0.2">
      <c r="A3197" t="s">
        <v>9720</v>
      </c>
      <c r="B3197" t="s">
        <v>9721</v>
      </c>
      <c r="C3197" t="s">
        <v>9722</v>
      </c>
      <c r="D3197" s="10">
        <v>45871</v>
      </c>
      <c r="E3197" t="s">
        <v>4832</v>
      </c>
      <c r="F3197">
        <v>13</v>
      </c>
      <c r="G3197" t="s">
        <v>374</v>
      </c>
      <c r="H3197" t="s">
        <v>383</v>
      </c>
      <c r="I3197" t="s">
        <v>55</v>
      </c>
      <c r="J3197">
        <v>1</v>
      </c>
      <c r="K3197">
        <v>7523</v>
      </c>
      <c r="L3197" t="str">
        <f>IFERROR(INDEX(play_attribution!$B$2:$B$328,MATCH(A3197,play_attribution!$A$2:$A$328,0)),"")</f>
        <v/>
      </c>
      <c r="M3197" t="str">
        <f>VLOOKUP(H3197,seller_roster!$A$2:$B$85,2,FALSE)</f>
        <v>Flor Ruiz</v>
      </c>
      <c r="N3197" t="str">
        <f>VLOOKUP(C3197,accounts!$A$2:$F$9615,2,FALSE)</f>
        <v>Construction</v>
      </c>
      <c r="O3197" t="str">
        <f>VLOOKUP(C3197,accounts!$A$2:$F$9615,3,FALSE)</f>
        <v>$2.5M-$5M</v>
      </c>
      <c r="P3197" t="str">
        <f>VLOOKUP(C3197,accounts!$A$2:$F$9615,5,FALSE)</f>
        <v>East</v>
      </c>
      <c r="Q3197" t="b">
        <f t="shared" si="50"/>
        <v>1</v>
      </c>
      <c r="R3197" t="e">
        <f>INDEX(removed_duplicate_rows!$A$5:$A$39,MATCH(wins!A3197,removed_duplicate_rows!$A$5:$A$39,0))</f>
        <v>#N/A</v>
      </c>
    </row>
    <row r="3198" spans="1:18" ht="15.75" customHeight="1" x14ac:dyDescent="0.2">
      <c r="A3198" t="s">
        <v>9723</v>
      </c>
      <c r="B3198" t="s">
        <v>9724</v>
      </c>
      <c r="C3198" t="s">
        <v>9725</v>
      </c>
      <c r="D3198" s="10">
        <v>45871</v>
      </c>
      <c r="E3198" t="s">
        <v>4832</v>
      </c>
      <c r="F3198">
        <v>13</v>
      </c>
      <c r="G3198" t="s">
        <v>374</v>
      </c>
      <c r="H3198" t="s">
        <v>402</v>
      </c>
      <c r="I3198" t="s">
        <v>55</v>
      </c>
      <c r="J3198">
        <v>1</v>
      </c>
      <c r="K3198">
        <v>4743</v>
      </c>
      <c r="L3198" t="str">
        <f>IFERROR(INDEX(play_attribution!$B$2:$B$328,MATCH(A3198,play_attribution!$A$2:$A$328,0)),"")</f>
        <v/>
      </c>
      <c r="M3198" t="str">
        <f>VLOOKUP(H3198,seller_roster!$A$2:$B$85,2,FALSE)</f>
        <v>Frankie Vega</v>
      </c>
      <c r="N3198" t="str">
        <f>VLOOKUP(C3198,accounts!$A$2:$F$9615,2,FALSE)</f>
        <v>Logistics</v>
      </c>
      <c r="O3198" t="str">
        <f>VLOOKUP(C3198,accounts!$A$2:$F$9615,3,FALSE)</f>
        <v>$2.5M-$5M</v>
      </c>
      <c r="P3198" t="str">
        <f>VLOOKUP(C3198,accounts!$A$2:$F$9615,5,FALSE)</f>
        <v>East</v>
      </c>
      <c r="Q3198" t="b">
        <f t="shared" si="50"/>
        <v>1</v>
      </c>
      <c r="R3198" t="e">
        <f>INDEX(removed_duplicate_rows!$A$5:$A$39,MATCH(wins!A3198,removed_duplicate_rows!$A$5:$A$39,0))</f>
        <v>#N/A</v>
      </c>
    </row>
    <row r="3199" spans="1:18" ht="15.75" customHeight="1" x14ac:dyDescent="0.2">
      <c r="A3199" t="s">
        <v>9726</v>
      </c>
      <c r="B3199" t="s">
        <v>9727</v>
      </c>
      <c r="C3199" t="s">
        <v>9728</v>
      </c>
      <c r="D3199" s="10">
        <v>45871</v>
      </c>
      <c r="E3199" t="s">
        <v>4832</v>
      </c>
      <c r="F3199">
        <v>13</v>
      </c>
      <c r="G3199" t="s">
        <v>374</v>
      </c>
      <c r="H3199" t="s">
        <v>375</v>
      </c>
      <c r="I3199" t="s">
        <v>55</v>
      </c>
      <c r="J3199">
        <v>1</v>
      </c>
      <c r="K3199">
        <v>4732</v>
      </c>
      <c r="L3199" t="str">
        <f>IFERROR(INDEX(play_attribution!$B$2:$B$328,MATCH(A3199,play_attribution!$A$2:$A$328,0)),"")</f>
        <v/>
      </c>
      <c r="M3199" t="str">
        <f>VLOOKUP(H3199,seller_roster!$A$2:$B$85,2,FALSE)</f>
        <v>Sol Lindqvist</v>
      </c>
      <c r="N3199" t="str">
        <f>VLOOKUP(C3199,accounts!$A$2:$F$9615,2,FALSE)</f>
        <v>Field Services</v>
      </c>
      <c r="O3199" t="str">
        <f>VLOOKUP(C3199,accounts!$A$2:$F$9615,3,FALSE)</f>
        <v>$2.5M-$5M</v>
      </c>
      <c r="P3199" t="str">
        <f>VLOOKUP(C3199,accounts!$A$2:$F$9615,5,FALSE)</f>
        <v>East</v>
      </c>
      <c r="Q3199" t="b">
        <f t="shared" si="50"/>
        <v>1</v>
      </c>
      <c r="R3199" t="e">
        <f>INDEX(removed_duplicate_rows!$A$5:$A$39,MATCH(wins!A3199,removed_duplicate_rows!$A$5:$A$39,0))</f>
        <v>#N/A</v>
      </c>
    </row>
    <row r="3200" spans="1:18" ht="15.75" customHeight="1" x14ac:dyDescent="0.2">
      <c r="A3200" t="s">
        <v>9729</v>
      </c>
      <c r="B3200" t="s">
        <v>9730</v>
      </c>
      <c r="C3200" t="s">
        <v>9731</v>
      </c>
      <c r="D3200" s="10">
        <v>45871</v>
      </c>
      <c r="E3200" t="s">
        <v>4832</v>
      </c>
      <c r="F3200">
        <v>13</v>
      </c>
      <c r="G3200" t="s">
        <v>374</v>
      </c>
      <c r="H3200" t="s">
        <v>379</v>
      </c>
      <c r="I3200" t="s">
        <v>55</v>
      </c>
      <c r="J3200">
        <v>1</v>
      </c>
      <c r="K3200">
        <v>4574</v>
      </c>
      <c r="L3200" t="str">
        <f>IFERROR(INDEX(play_attribution!$B$2:$B$328,MATCH(A3200,play_attribution!$A$2:$A$328,0)),"")</f>
        <v/>
      </c>
      <c r="M3200" t="str">
        <f>VLOOKUP(H3200,seller_roster!$A$2:$B$85,2,FALSE)</f>
        <v>Tatum Vega</v>
      </c>
      <c r="N3200" t="str">
        <f>VLOOKUP(C3200,accounts!$A$2:$F$9615,2,FALSE)</f>
        <v>Professional Services</v>
      </c>
      <c r="O3200" t="str">
        <f>VLOOKUP(C3200,accounts!$A$2:$F$9615,3,FALSE)</f>
        <v>$2.5M-$5M</v>
      </c>
      <c r="P3200" t="str">
        <f>VLOOKUP(C3200,accounts!$A$2:$F$9615,5,FALSE)</f>
        <v>West</v>
      </c>
      <c r="Q3200" t="b">
        <f t="shared" si="50"/>
        <v>1</v>
      </c>
      <c r="R3200" t="e">
        <f>INDEX(removed_duplicate_rows!$A$5:$A$39,MATCH(wins!A3200,removed_duplicate_rows!$A$5:$A$39,0))</f>
        <v>#N/A</v>
      </c>
    </row>
    <row r="3201" spans="1:18" ht="15.75" customHeight="1" x14ac:dyDescent="0.2">
      <c r="A3201" t="s">
        <v>9732</v>
      </c>
      <c r="B3201" t="s">
        <v>9733</v>
      </c>
      <c r="C3201" t="s">
        <v>9734</v>
      </c>
      <c r="D3201" s="10">
        <v>45871</v>
      </c>
      <c r="E3201" t="s">
        <v>4832</v>
      </c>
      <c r="F3201">
        <v>13</v>
      </c>
      <c r="G3201" t="s">
        <v>374</v>
      </c>
      <c r="H3201" t="s">
        <v>402</v>
      </c>
      <c r="I3201" t="s">
        <v>55</v>
      </c>
      <c r="J3201">
        <v>1</v>
      </c>
      <c r="K3201">
        <v>5761</v>
      </c>
      <c r="L3201" t="str">
        <f>IFERROR(INDEX(play_attribution!$B$2:$B$328,MATCH(A3201,play_attribution!$A$2:$A$328,0)),"")</f>
        <v/>
      </c>
      <c r="M3201" t="str">
        <f>VLOOKUP(H3201,seller_roster!$A$2:$B$85,2,FALSE)</f>
        <v>Frankie Vega</v>
      </c>
      <c r="N3201" t="str">
        <f>VLOOKUP(C3201,accounts!$A$2:$F$9615,2,FALSE)</f>
        <v>Field Services</v>
      </c>
      <c r="O3201" t="str">
        <f>VLOOKUP(C3201,accounts!$A$2:$F$9615,3,FALSE)</f>
        <v>$2.5M-$5M</v>
      </c>
      <c r="P3201" t="str">
        <f>VLOOKUP(C3201,accounts!$A$2:$F$9615,5,FALSE)</f>
        <v>East</v>
      </c>
      <c r="Q3201" t="b">
        <f t="shared" si="50"/>
        <v>1</v>
      </c>
      <c r="R3201" t="e">
        <f>INDEX(removed_duplicate_rows!$A$5:$A$39,MATCH(wins!A3201,removed_duplicate_rows!$A$5:$A$39,0))</f>
        <v>#N/A</v>
      </c>
    </row>
    <row r="3202" spans="1:18" ht="15.75" customHeight="1" x14ac:dyDescent="0.2">
      <c r="A3202" t="s">
        <v>9735</v>
      </c>
      <c r="B3202" t="s">
        <v>9736</v>
      </c>
      <c r="C3202" t="s">
        <v>9737</v>
      </c>
      <c r="D3202" s="10">
        <v>45871</v>
      </c>
      <c r="E3202" t="s">
        <v>4832</v>
      </c>
      <c r="F3202">
        <v>13</v>
      </c>
      <c r="G3202" t="s">
        <v>374</v>
      </c>
      <c r="H3202" t="s">
        <v>409</v>
      </c>
      <c r="I3202" t="s">
        <v>55</v>
      </c>
      <c r="J3202">
        <v>1</v>
      </c>
      <c r="K3202">
        <v>6679</v>
      </c>
      <c r="L3202" t="str">
        <f>IFERROR(INDEX(play_attribution!$B$2:$B$328,MATCH(A3202,play_attribution!$A$2:$A$328,0)),"")</f>
        <v/>
      </c>
      <c r="M3202" t="str">
        <f>VLOOKUP(H3202,seller_roster!$A$2:$B$85,2,FALSE)</f>
        <v>Devon Okafor</v>
      </c>
      <c r="N3202" t="str">
        <f>VLOOKUP(C3202,accounts!$A$2:$F$9615,2,FALSE)</f>
        <v>Construction</v>
      </c>
      <c r="O3202" t="str">
        <f>VLOOKUP(C3202,accounts!$A$2:$F$9615,3,FALSE)</f>
        <v>$5M-$10M</v>
      </c>
      <c r="P3202" t="str">
        <f>VLOOKUP(C3202,accounts!$A$2:$F$9615,5,FALSE)</f>
        <v>East</v>
      </c>
      <c r="Q3202" t="b">
        <f t="shared" si="50"/>
        <v>1</v>
      </c>
      <c r="R3202" t="e">
        <f>INDEX(removed_duplicate_rows!$A$5:$A$39,MATCH(wins!A3202,removed_duplicate_rows!$A$5:$A$39,0))</f>
        <v>#N/A</v>
      </c>
    </row>
    <row r="3203" spans="1:18" ht="15.75" customHeight="1" x14ac:dyDescent="0.2">
      <c r="A3203" t="s">
        <v>9738</v>
      </c>
      <c r="B3203" t="s">
        <v>9739</v>
      </c>
      <c r="C3203" t="s">
        <v>9740</v>
      </c>
      <c r="D3203" s="10">
        <v>45871</v>
      </c>
      <c r="E3203" t="s">
        <v>4832</v>
      </c>
      <c r="F3203">
        <v>13</v>
      </c>
      <c r="G3203" t="s">
        <v>374</v>
      </c>
      <c r="H3203" t="s">
        <v>4096</v>
      </c>
      <c r="I3203" t="s">
        <v>55</v>
      </c>
      <c r="J3203">
        <v>1</v>
      </c>
      <c r="K3203">
        <v>4953</v>
      </c>
      <c r="L3203" t="str">
        <f>IFERROR(INDEX(play_attribution!$B$2:$B$328,MATCH(A3203,play_attribution!$A$2:$A$328,0)),"")</f>
        <v/>
      </c>
      <c r="M3203" t="str">
        <f>VLOOKUP(H3203,seller_roster!$A$2:$B$85,2,FALSE)</f>
        <v>Vesper Kim</v>
      </c>
      <c r="N3203" t="str">
        <f>VLOOKUP(C3203,accounts!$A$2:$F$9615,2,FALSE)</f>
        <v>Manufacturing</v>
      </c>
      <c r="O3203" t="str">
        <f>VLOOKUP(C3203,accounts!$A$2:$F$9615,3,FALSE)</f>
        <v>&lt;$1M</v>
      </c>
      <c r="P3203" t="str">
        <f>VLOOKUP(C3203,accounts!$A$2:$F$9615,5,FALSE)</f>
        <v>East</v>
      </c>
      <c r="Q3203" t="b">
        <f t="shared" ref="Q3203:Q3266" si="51">L3203=""</f>
        <v>1</v>
      </c>
      <c r="R3203" t="e">
        <f>INDEX(removed_duplicate_rows!$A$5:$A$39,MATCH(wins!A3203,removed_duplicate_rows!$A$5:$A$39,0))</f>
        <v>#N/A</v>
      </c>
    </row>
    <row r="3204" spans="1:18" ht="15.75" customHeight="1" x14ac:dyDescent="0.2">
      <c r="A3204" t="s">
        <v>9741</v>
      </c>
      <c r="B3204" t="s">
        <v>9742</v>
      </c>
      <c r="C3204" t="s">
        <v>9743</v>
      </c>
      <c r="D3204" s="10">
        <v>45871</v>
      </c>
      <c r="E3204" t="s">
        <v>4832</v>
      </c>
      <c r="F3204">
        <v>13</v>
      </c>
      <c r="G3204" t="s">
        <v>374</v>
      </c>
      <c r="H3204" t="s">
        <v>832</v>
      </c>
      <c r="I3204" t="s">
        <v>55</v>
      </c>
      <c r="J3204">
        <v>1</v>
      </c>
      <c r="K3204">
        <v>4363</v>
      </c>
      <c r="L3204" t="str">
        <f>IFERROR(INDEX(play_attribution!$B$2:$B$328,MATCH(A3204,play_attribution!$A$2:$A$328,0)),"")</f>
        <v/>
      </c>
      <c r="M3204" t="str">
        <f>VLOOKUP(H3204,seller_roster!$A$2:$B$85,2,FALSE)</f>
        <v>Noel Nkemelu</v>
      </c>
      <c r="N3204" t="str">
        <f>VLOOKUP(C3204,accounts!$A$2:$F$9615,2,FALSE)</f>
        <v>Logistics</v>
      </c>
      <c r="O3204" t="str">
        <f>VLOOKUP(C3204,accounts!$A$2:$F$9615,3,FALSE)</f>
        <v>$2.5M-$5M</v>
      </c>
      <c r="P3204" t="str">
        <f>VLOOKUP(C3204,accounts!$A$2:$F$9615,5,FALSE)</f>
        <v>West</v>
      </c>
      <c r="Q3204" t="b">
        <f t="shared" si="51"/>
        <v>1</v>
      </c>
      <c r="R3204" t="e">
        <f>INDEX(removed_duplicate_rows!$A$5:$A$39,MATCH(wins!A3204,removed_duplicate_rows!$A$5:$A$39,0))</f>
        <v>#N/A</v>
      </c>
    </row>
    <row r="3205" spans="1:18" ht="15.75" customHeight="1" x14ac:dyDescent="0.2">
      <c r="A3205" t="s">
        <v>9744</v>
      </c>
      <c r="B3205" t="s">
        <v>9745</v>
      </c>
      <c r="C3205" t="s">
        <v>9746</v>
      </c>
      <c r="D3205" s="10">
        <v>45871</v>
      </c>
      <c r="E3205" t="s">
        <v>4832</v>
      </c>
      <c r="F3205">
        <v>13</v>
      </c>
      <c r="G3205" t="s">
        <v>374</v>
      </c>
      <c r="H3205" t="s">
        <v>417</v>
      </c>
      <c r="I3205" t="s">
        <v>55</v>
      </c>
      <c r="J3205">
        <v>1</v>
      </c>
      <c r="K3205">
        <v>5680</v>
      </c>
      <c r="L3205" t="str">
        <f>IFERROR(INDEX(play_attribution!$B$2:$B$328,MATCH(A3205,play_attribution!$A$2:$A$328,0)),"")</f>
        <v/>
      </c>
      <c r="M3205" t="str">
        <f>VLOOKUP(H3205,seller_roster!$A$2:$B$85,2,FALSE)</f>
        <v>Bryn Reyes</v>
      </c>
      <c r="N3205" t="str">
        <f>VLOOKUP(C3205,accounts!$A$2:$F$9615,2,FALSE)</f>
        <v>Construction</v>
      </c>
      <c r="O3205" t="str">
        <f>VLOOKUP(C3205,accounts!$A$2:$F$9615,3,FALSE)</f>
        <v>$2.5M-$5M</v>
      </c>
      <c r="P3205" t="str">
        <f>VLOOKUP(C3205,accounts!$A$2:$F$9615,5,FALSE)</f>
        <v>West</v>
      </c>
      <c r="Q3205" t="b">
        <f t="shared" si="51"/>
        <v>1</v>
      </c>
      <c r="R3205" t="e">
        <f>INDEX(removed_duplicate_rows!$A$5:$A$39,MATCH(wins!A3205,removed_duplicate_rows!$A$5:$A$39,0))</f>
        <v>#N/A</v>
      </c>
    </row>
    <row r="3206" spans="1:18" ht="15.75" customHeight="1" x14ac:dyDescent="0.2">
      <c r="A3206" t="s">
        <v>9747</v>
      </c>
      <c r="B3206" t="s">
        <v>9748</v>
      </c>
      <c r="C3206" t="s">
        <v>9749</v>
      </c>
      <c r="D3206" s="10">
        <v>45871</v>
      </c>
      <c r="E3206" t="s">
        <v>4832</v>
      </c>
      <c r="F3206">
        <v>13</v>
      </c>
      <c r="G3206" t="s">
        <v>374</v>
      </c>
      <c r="H3206" t="s">
        <v>375</v>
      </c>
      <c r="I3206" t="s">
        <v>55</v>
      </c>
      <c r="J3206">
        <v>1</v>
      </c>
      <c r="K3206">
        <v>5232</v>
      </c>
      <c r="L3206" t="str">
        <f>IFERROR(INDEX(play_attribution!$B$2:$B$328,MATCH(A3206,play_attribution!$A$2:$A$328,0)),"")</f>
        <v/>
      </c>
      <c r="M3206" t="str">
        <f>VLOOKUP(H3206,seller_roster!$A$2:$B$85,2,FALSE)</f>
        <v>Sol Lindqvist</v>
      </c>
      <c r="N3206" t="str">
        <f>VLOOKUP(C3206,accounts!$A$2:$F$9615,2,FALSE)</f>
        <v>Field Services</v>
      </c>
      <c r="O3206" t="str">
        <f>VLOOKUP(C3206,accounts!$A$2:$F$9615,3,FALSE)</f>
        <v>$2.5M-$5M</v>
      </c>
      <c r="P3206" t="str">
        <f>VLOOKUP(C3206,accounts!$A$2:$F$9615,5,FALSE)</f>
        <v>Central</v>
      </c>
      <c r="Q3206" t="b">
        <f t="shared" si="51"/>
        <v>1</v>
      </c>
      <c r="R3206" t="e">
        <f>INDEX(removed_duplicate_rows!$A$5:$A$39,MATCH(wins!A3206,removed_duplicate_rows!$A$5:$A$39,0))</f>
        <v>#N/A</v>
      </c>
    </row>
    <row r="3207" spans="1:18" ht="15.75" customHeight="1" x14ac:dyDescent="0.2">
      <c r="A3207" t="s">
        <v>9750</v>
      </c>
      <c r="B3207" t="s">
        <v>9751</v>
      </c>
      <c r="C3207" t="s">
        <v>9752</v>
      </c>
      <c r="D3207" s="10">
        <v>45871</v>
      </c>
      <c r="E3207" t="s">
        <v>4832</v>
      </c>
      <c r="F3207">
        <v>13</v>
      </c>
      <c r="G3207" t="s">
        <v>374</v>
      </c>
      <c r="H3207" t="s">
        <v>1843</v>
      </c>
      <c r="I3207" t="s">
        <v>55</v>
      </c>
      <c r="J3207">
        <v>1</v>
      </c>
      <c r="K3207">
        <v>5980</v>
      </c>
      <c r="L3207" t="str">
        <f>IFERROR(INDEX(play_attribution!$B$2:$B$328,MATCH(A3207,play_attribution!$A$2:$A$328,0)),"")</f>
        <v/>
      </c>
      <c r="M3207" t="str">
        <f>VLOOKUP(H3207,seller_roster!$A$2:$B$85,2,FALSE)</f>
        <v>Quinn Mbeki</v>
      </c>
      <c r="N3207" t="str">
        <f>VLOOKUP(C3207,accounts!$A$2:$F$9615,2,FALSE)</f>
        <v>Retail Multi-Location</v>
      </c>
      <c r="O3207" t="str">
        <f>VLOOKUP(C3207,accounts!$A$2:$F$9615,3,FALSE)</f>
        <v>$2.5M-$5M</v>
      </c>
      <c r="P3207" t="str">
        <f>VLOOKUP(C3207,accounts!$A$2:$F$9615,5,FALSE)</f>
        <v>West</v>
      </c>
      <c r="Q3207" t="b">
        <f t="shared" si="51"/>
        <v>1</v>
      </c>
      <c r="R3207" t="e">
        <f>INDEX(removed_duplicate_rows!$A$5:$A$39,MATCH(wins!A3207,removed_duplicate_rows!$A$5:$A$39,0))</f>
        <v>#N/A</v>
      </c>
    </row>
    <row r="3208" spans="1:18" ht="15.75" customHeight="1" x14ac:dyDescent="0.2">
      <c r="A3208" t="s">
        <v>9753</v>
      </c>
      <c r="B3208" t="s">
        <v>9754</v>
      </c>
      <c r="C3208" t="s">
        <v>9755</v>
      </c>
      <c r="D3208" s="10">
        <v>45871</v>
      </c>
      <c r="E3208" t="s">
        <v>4832</v>
      </c>
      <c r="F3208">
        <v>13</v>
      </c>
      <c r="G3208" t="s">
        <v>374</v>
      </c>
      <c r="H3208" t="s">
        <v>832</v>
      </c>
      <c r="I3208" t="s">
        <v>55</v>
      </c>
      <c r="J3208">
        <v>1</v>
      </c>
      <c r="K3208">
        <v>6059</v>
      </c>
      <c r="L3208" t="str">
        <f>IFERROR(INDEX(play_attribution!$B$2:$B$328,MATCH(A3208,play_attribution!$A$2:$A$328,0)),"")</f>
        <v/>
      </c>
      <c r="M3208" t="str">
        <f>VLOOKUP(H3208,seller_roster!$A$2:$B$85,2,FALSE)</f>
        <v>Noel Nkemelu</v>
      </c>
      <c r="N3208" t="str">
        <f>VLOOKUP(C3208,accounts!$A$2:$F$9615,2,FALSE)</f>
        <v>Hospitality Group</v>
      </c>
      <c r="O3208" t="str">
        <f>VLOOKUP(C3208,accounts!$A$2:$F$9615,3,FALSE)</f>
        <v>$2.5M-$5M</v>
      </c>
      <c r="P3208" t="str">
        <f>VLOOKUP(C3208,accounts!$A$2:$F$9615,5,FALSE)</f>
        <v>East</v>
      </c>
      <c r="Q3208" t="b">
        <f t="shared" si="51"/>
        <v>1</v>
      </c>
      <c r="R3208" t="e">
        <f>INDEX(removed_duplicate_rows!$A$5:$A$39,MATCH(wins!A3208,removed_duplicate_rows!$A$5:$A$39,0))</f>
        <v>#N/A</v>
      </c>
    </row>
    <row r="3209" spans="1:18" ht="15.75" customHeight="1" x14ac:dyDescent="0.2">
      <c r="A3209" t="s">
        <v>9756</v>
      </c>
      <c r="B3209" t="s">
        <v>9757</v>
      </c>
      <c r="C3209" t="s">
        <v>9758</v>
      </c>
      <c r="D3209" s="10">
        <v>45871</v>
      </c>
      <c r="E3209" t="s">
        <v>4832</v>
      </c>
      <c r="F3209">
        <v>13</v>
      </c>
      <c r="G3209" t="s">
        <v>374</v>
      </c>
      <c r="H3209" t="s">
        <v>398</v>
      </c>
      <c r="I3209" t="s">
        <v>55</v>
      </c>
      <c r="J3209">
        <v>1</v>
      </c>
      <c r="K3209">
        <v>9807</v>
      </c>
      <c r="L3209" t="str">
        <f>IFERROR(INDEX(play_attribution!$B$2:$B$328,MATCH(A3209,play_attribution!$A$2:$A$328,0)),"")</f>
        <v/>
      </c>
      <c r="M3209" t="str">
        <f>VLOOKUP(H3209,seller_roster!$A$2:$B$85,2,FALSE)</f>
        <v>Rowan Kim</v>
      </c>
      <c r="N3209" t="str">
        <f>VLOOKUP(C3209,accounts!$A$2:$F$9615,2,FALSE)</f>
        <v>Field Services</v>
      </c>
      <c r="O3209" t="str">
        <f>VLOOKUP(C3209,accounts!$A$2:$F$9615,3,FALSE)</f>
        <v>$2.5M-$5M</v>
      </c>
      <c r="P3209" t="str">
        <f>VLOOKUP(C3209,accounts!$A$2:$F$9615,5,FALSE)</f>
        <v>East</v>
      </c>
      <c r="Q3209" t="b">
        <f t="shared" si="51"/>
        <v>1</v>
      </c>
      <c r="R3209" t="e">
        <f>INDEX(removed_duplicate_rows!$A$5:$A$39,MATCH(wins!A3209,removed_duplicate_rows!$A$5:$A$39,0))</f>
        <v>#N/A</v>
      </c>
    </row>
    <row r="3210" spans="1:18" ht="15.75" customHeight="1" x14ac:dyDescent="0.2">
      <c r="A3210" t="s">
        <v>9759</v>
      </c>
      <c r="B3210" t="s">
        <v>9760</v>
      </c>
      <c r="C3210" t="s">
        <v>9761</v>
      </c>
      <c r="D3210" s="10">
        <v>45871</v>
      </c>
      <c r="E3210" t="s">
        <v>4832</v>
      </c>
      <c r="F3210">
        <v>13</v>
      </c>
      <c r="G3210" t="s">
        <v>374</v>
      </c>
      <c r="H3210" t="s">
        <v>1123</v>
      </c>
      <c r="I3210" t="s">
        <v>55</v>
      </c>
      <c r="J3210">
        <v>1</v>
      </c>
      <c r="K3210">
        <v>5043</v>
      </c>
      <c r="L3210" t="str">
        <f>IFERROR(INDEX(play_attribution!$B$2:$B$328,MATCH(A3210,play_attribution!$A$2:$A$328,0)),"")</f>
        <v/>
      </c>
      <c r="M3210" t="str">
        <f>VLOOKUP(H3210,seller_roster!$A$2:$B$85,2,FALSE)</f>
        <v>Peyton Silva</v>
      </c>
      <c r="N3210" t="str">
        <f>VLOOKUP(C3210,accounts!$A$2:$F$9615,2,FALSE)</f>
        <v>Hospitality Group</v>
      </c>
      <c r="O3210" t="str">
        <f>VLOOKUP(C3210,accounts!$A$2:$F$9615,3,FALSE)</f>
        <v>$2.5M-$5M</v>
      </c>
      <c r="P3210" t="str">
        <f>VLOOKUP(C3210,accounts!$A$2:$F$9615,5,FALSE)</f>
        <v>East</v>
      </c>
      <c r="Q3210" t="b">
        <f t="shared" si="51"/>
        <v>1</v>
      </c>
      <c r="R3210" t="e">
        <f>INDEX(removed_duplicate_rows!$A$5:$A$39,MATCH(wins!A3210,removed_duplicate_rows!$A$5:$A$39,0))</f>
        <v>#N/A</v>
      </c>
    </row>
    <row r="3211" spans="1:18" ht="15.75" customHeight="1" x14ac:dyDescent="0.2">
      <c r="A3211" t="s">
        <v>9762</v>
      </c>
      <c r="B3211" t="s">
        <v>9763</v>
      </c>
      <c r="C3211" t="s">
        <v>9764</v>
      </c>
      <c r="D3211" s="10">
        <v>45871</v>
      </c>
      <c r="E3211" t="s">
        <v>4832</v>
      </c>
      <c r="F3211">
        <v>13</v>
      </c>
      <c r="G3211" t="s">
        <v>374</v>
      </c>
      <c r="H3211" t="s">
        <v>387</v>
      </c>
      <c r="I3211" t="s">
        <v>55</v>
      </c>
      <c r="J3211">
        <v>1</v>
      </c>
      <c r="K3211">
        <v>5023</v>
      </c>
      <c r="L3211" t="str">
        <f>IFERROR(INDEX(play_attribution!$B$2:$B$328,MATCH(A3211,play_attribution!$A$2:$A$328,0)),"")</f>
        <v/>
      </c>
      <c r="M3211" t="str">
        <f>VLOOKUP(H3211,seller_roster!$A$2:$B$85,2,FALSE)</f>
        <v>Ray Kim</v>
      </c>
      <c r="N3211" t="str">
        <f>VLOOKUP(C3211,accounts!$A$2:$F$9615,2,FALSE)</f>
        <v>Professional Services</v>
      </c>
      <c r="O3211" t="str">
        <f>VLOOKUP(C3211,accounts!$A$2:$F$9615,3,FALSE)</f>
        <v>$5M-$10M</v>
      </c>
      <c r="P3211" t="str">
        <f>VLOOKUP(C3211,accounts!$A$2:$F$9615,5,FALSE)</f>
        <v>Central</v>
      </c>
      <c r="Q3211" t="b">
        <f t="shared" si="51"/>
        <v>1</v>
      </c>
      <c r="R3211" t="e">
        <f>INDEX(removed_duplicate_rows!$A$5:$A$39,MATCH(wins!A3211,removed_duplicate_rows!$A$5:$A$39,0))</f>
        <v>#N/A</v>
      </c>
    </row>
    <row r="3212" spans="1:18" ht="15.75" customHeight="1" x14ac:dyDescent="0.2">
      <c r="A3212" t="s">
        <v>9765</v>
      </c>
      <c r="B3212" t="s">
        <v>9766</v>
      </c>
      <c r="C3212" t="s">
        <v>9767</v>
      </c>
      <c r="D3212" s="10">
        <v>45871</v>
      </c>
      <c r="E3212" t="s">
        <v>4832</v>
      </c>
      <c r="F3212">
        <v>13</v>
      </c>
      <c r="G3212" t="s">
        <v>374</v>
      </c>
      <c r="H3212" t="s">
        <v>387</v>
      </c>
      <c r="I3212" t="s">
        <v>55</v>
      </c>
      <c r="J3212">
        <v>1</v>
      </c>
      <c r="K3212">
        <v>6557</v>
      </c>
      <c r="L3212" t="str">
        <f>IFERROR(INDEX(play_attribution!$B$2:$B$328,MATCH(A3212,play_attribution!$A$2:$A$328,0)),"")</f>
        <v/>
      </c>
      <c r="M3212" t="str">
        <f>VLOOKUP(H3212,seller_roster!$A$2:$B$85,2,FALSE)</f>
        <v>Ray Kim</v>
      </c>
      <c r="N3212" t="str">
        <f>VLOOKUP(C3212,accounts!$A$2:$F$9615,2,FALSE)</f>
        <v>Manufacturing</v>
      </c>
      <c r="O3212" t="str">
        <f>VLOOKUP(C3212,accounts!$A$2:$F$9615,3,FALSE)</f>
        <v>$5M-$10M</v>
      </c>
      <c r="P3212" t="str">
        <f>VLOOKUP(C3212,accounts!$A$2:$F$9615,5,FALSE)</f>
        <v>Central</v>
      </c>
      <c r="Q3212" t="b">
        <f t="shared" si="51"/>
        <v>1</v>
      </c>
      <c r="R3212" t="e">
        <f>INDEX(removed_duplicate_rows!$A$5:$A$39,MATCH(wins!A3212,removed_duplicate_rows!$A$5:$A$39,0))</f>
        <v>#N/A</v>
      </c>
    </row>
    <row r="3213" spans="1:18" ht="15.75" customHeight="1" x14ac:dyDescent="0.2">
      <c r="A3213" t="s">
        <v>9768</v>
      </c>
      <c r="B3213" t="s">
        <v>9769</v>
      </c>
      <c r="C3213" t="s">
        <v>9770</v>
      </c>
      <c r="D3213" s="10">
        <v>45871</v>
      </c>
      <c r="E3213" t="s">
        <v>4832</v>
      </c>
      <c r="F3213">
        <v>13</v>
      </c>
      <c r="G3213" t="s">
        <v>374</v>
      </c>
      <c r="H3213" t="s">
        <v>409</v>
      </c>
      <c r="I3213" t="s">
        <v>55</v>
      </c>
      <c r="J3213">
        <v>1</v>
      </c>
      <c r="K3213">
        <v>7400</v>
      </c>
      <c r="L3213" t="str">
        <f>IFERROR(INDEX(play_attribution!$B$2:$B$328,MATCH(A3213,play_attribution!$A$2:$A$328,0)),"")</f>
        <v/>
      </c>
      <c r="M3213" t="str">
        <f>VLOOKUP(H3213,seller_roster!$A$2:$B$85,2,FALSE)</f>
        <v>Devon Okafor</v>
      </c>
      <c r="N3213" t="str">
        <f>VLOOKUP(C3213,accounts!$A$2:$F$9615,2,FALSE)</f>
        <v>Hospitality Group</v>
      </c>
      <c r="O3213" t="str">
        <f>VLOOKUP(C3213,accounts!$A$2:$F$9615,3,FALSE)</f>
        <v>$2.5M-$5M</v>
      </c>
      <c r="P3213" t="str">
        <f>VLOOKUP(C3213,accounts!$A$2:$F$9615,5,FALSE)</f>
        <v>West</v>
      </c>
      <c r="Q3213" t="b">
        <f t="shared" si="51"/>
        <v>1</v>
      </c>
      <c r="R3213" t="e">
        <f>INDEX(removed_duplicate_rows!$A$5:$A$39,MATCH(wins!A3213,removed_duplicate_rows!$A$5:$A$39,0))</f>
        <v>#N/A</v>
      </c>
    </row>
    <row r="3214" spans="1:18" ht="15.75" customHeight="1" x14ac:dyDescent="0.2">
      <c r="A3214" t="s">
        <v>9771</v>
      </c>
      <c r="B3214" t="s">
        <v>9772</v>
      </c>
      <c r="C3214" t="s">
        <v>9773</v>
      </c>
      <c r="D3214" s="10">
        <v>45871</v>
      </c>
      <c r="E3214" t="s">
        <v>4832</v>
      </c>
      <c r="F3214">
        <v>13</v>
      </c>
      <c r="G3214" t="s">
        <v>374</v>
      </c>
      <c r="H3214" t="s">
        <v>2183</v>
      </c>
      <c r="I3214" t="s">
        <v>55</v>
      </c>
      <c r="J3214">
        <v>1</v>
      </c>
      <c r="K3214">
        <v>5128</v>
      </c>
      <c r="L3214" t="str">
        <f>IFERROR(INDEX(play_attribution!$B$2:$B$328,MATCH(A3214,play_attribution!$A$2:$A$328,0)),"")</f>
        <v/>
      </c>
      <c r="M3214" t="str">
        <f>VLOOKUP(H3214,seller_roster!$A$2:$B$85,2,FALSE)</f>
        <v>Rowan Tran</v>
      </c>
      <c r="N3214" t="str">
        <f>VLOOKUP(C3214,accounts!$A$2:$F$9615,2,FALSE)</f>
        <v>Logistics</v>
      </c>
      <c r="O3214" t="str">
        <f>VLOOKUP(C3214,accounts!$A$2:$F$9615,3,FALSE)</f>
        <v>$5M-$10M</v>
      </c>
      <c r="P3214" t="str">
        <f>VLOOKUP(C3214,accounts!$A$2:$F$9615,5,FALSE)</f>
        <v>East</v>
      </c>
      <c r="Q3214" t="b">
        <f t="shared" si="51"/>
        <v>1</v>
      </c>
      <c r="R3214" t="e">
        <f>INDEX(removed_duplicate_rows!$A$5:$A$39,MATCH(wins!A3214,removed_duplicate_rows!$A$5:$A$39,0))</f>
        <v>#N/A</v>
      </c>
    </row>
    <row r="3215" spans="1:18" ht="15.75" customHeight="1" x14ac:dyDescent="0.2">
      <c r="A3215" t="s">
        <v>9774</v>
      </c>
      <c r="B3215" t="s">
        <v>9775</v>
      </c>
      <c r="C3215" t="s">
        <v>9776</v>
      </c>
      <c r="D3215" s="10">
        <v>45871</v>
      </c>
      <c r="E3215" t="s">
        <v>4832</v>
      </c>
      <c r="F3215">
        <v>13</v>
      </c>
      <c r="G3215" t="s">
        <v>374</v>
      </c>
      <c r="H3215" t="s">
        <v>417</v>
      </c>
      <c r="I3215" t="s">
        <v>55</v>
      </c>
      <c r="J3215">
        <v>1</v>
      </c>
      <c r="K3215">
        <v>5980</v>
      </c>
      <c r="L3215" t="str">
        <f>IFERROR(INDEX(play_attribution!$B$2:$B$328,MATCH(A3215,play_attribution!$A$2:$A$328,0)),"")</f>
        <v/>
      </c>
      <c r="M3215" t="str">
        <f>VLOOKUP(H3215,seller_roster!$A$2:$B$85,2,FALSE)</f>
        <v>Bryn Reyes</v>
      </c>
      <c r="N3215" t="str">
        <f>VLOOKUP(C3215,accounts!$A$2:$F$9615,2,FALSE)</f>
        <v>Hospitality Group</v>
      </c>
      <c r="O3215" t="str">
        <f>VLOOKUP(C3215,accounts!$A$2:$F$9615,3,FALSE)</f>
        <v>$5M-$10M</v>
      </c>
      <c r="P3215" t="str">
        <f>VLOOKUP(C3215,accounts!$A$2:$F$9615,5,FALSE)</f>
        <v>East</v>
      </c>
      <c r="Q3215" t="b">
        <f t="shared" si="51"/>
        <v>1</v>
      </c>
      <c r="R3215" t="e">
        <f>INDEX(removed_duplicate_rows!$A$5:$A$39,MATCH(wins!A3215,removed_duplicate_rows!$A$5:$A$39,0))</f>
        <v>#N/A</v>
      </c>
    </row>
    <row r="3216" spans="1:18" ht="15.75" customHeight="1" x14ac:dyDescent="0.2">
      <c r="A3216" t="s">
        <v>9777</v>
      </c>
      <c r="B3216" t="s">
        <v>9778</v>
      </c>
      <c r="C3216" t="s">
        <v>9779</v>
      </c>
      <c r="D3216" s="10">
        <v>45871</v>
      </c>
      <c r="E3216" t="s">
        <v>4832</v>
      </c>
      <c r="F3216">
        <v>13</v>
      </c>
      <c r="G3216" t="s">
        <v>374</v>
      </c>
      <c r="H3216" t="s">
        <v>783</v>
      </c>
      <c r="I3216" t="s">
        <v>55</v>
      </c>
      <c r="J3216">
        <v>1</v>
      </c>
      <c r="K3216">
        <v>3265</v>
      </c>
      <c r="L3216" t="str">
        <f>IFERROR(INDEX(play_attribution!$B$2:$B$328,MATCH(A3216,play_attribution!$A$2:$A$328,0)),"")</f>
        <v/>
      </c>
      <c r="M3216" t="str">
        <f>VLOOKUP(H3216,seller_roster!$A$2:$B$85,2,FALSE)</f>
        <v>Omar Tran</v>
      </c>
      <c r="N3216" t="str">
        <f>VLOOKUP(C3216,accounts!$A$2:$F$9615,2,FALSE)</f>
        <v>Nonprofit</v>
      </c>
      <c r="O3216" t="str">
        <f>VLOOKUP(C3216,accounts!$A$2:$F$9615,3,FALSE)</f>
        <v>$5M-$10M</v>
      </c>
      <c r="P3216" t="str">
        <f>VLOOKUP(C3216,accounts!$A$2:$F$9615,5,FALSE)</f>
        <v>East</v>
      </c>
      <c r="Q3216" t="b">
        <f t="shared" si="51"/>
        <v>1</v>
      </c>
      <c r="R3216" t="e">
        <f>INDEX(removed_duplicate_rows!$A$5:$A$39,MATCH(wins!A3216,removed_duplicate_rows!$A$5:$A$39,0))</f>
        <v>#N/A</v>
      </c>
    </row>
    <row r="3217" spans="1:18" ht="15.75" customHeight="1" x14ac:dyDescent="0.2">
      <c r="A3217" t="s">
        <v>9780</v>
      </c>
      <c r="B3217" t="s">
        <v>9781</v>
      </c>
      <c r="C3217" t="s">
        <v>9782</v>
      </c>
      <c r="D3217" s="10">
        <v>45871</v>
      </c>
      <c r="E3217" t="s">
        <v>4832</v>
      </c>
      <c r="F3217">
        <v>13</v>
      </c>
      <c r="G3217" t="s">
        <v>374</v>
      </c>
      <c r="H3217" t="s">
        <v>2183</v>
      </c>
      <c r="I3217" t="s">
        <v>55</v>
      </c>
      <c r="J3217">
        <v>1</v>
      </c>
      <c r="K3217">
        <v>4828</v>
      </c>
      <c r="L3217" t="str">
        <f>IFERROR(INDEX(play_attribution!$B$2:$B$328,MATCH(A3217,play_attribution!$A$2:$A$328,0)),"")</f>
        <v/>
      </c>
      <c r="M3217" t="str">
        <f>VLOOKUP(H3217,seller_roster!$A$2:$B$85,2,FALSE)</f>
        <v>Rowan Tran</v>
      </c>
      <c r="N3217" t="str">
        <f>VLOOKUP(C3217,accounts!$A$2:$F$9615,2,FALSE)</f>
        <v>Logistics</v>
      </c>
      <c r="O3217" t="str">
        <f>VLOOKUP(C3217,accounts!$A$2:$F$9615,3,FALSE)</f>
        <v>$5M-$10M</v>
      </c>
      <c r="P3217" t="str">
        <f>VLOOKUP(C3217,accounts!$A$2:$F$9615,5,FALSE)</f>
        <v>East</v>
      </c>
      <c r="Q3217" t="b">
        <f t="shared" si="51"/>
        <v>1</v>
      </c>
      <c r="R3217" t="e">
        <f>INDEX(removed_duplicate_rows!$A$5:$A$39,MATCH(wins!A3217,removed_duplicate_rows!$A$5:$A$39,0))</f>
        <v>#N/A</v>
      </c>
    </row>
    <row r="3218" spans="1:18" ht="15.75" customHeight="1" x14ac:dyDescent="0.2">
      <c r="A3218" t="s">
        <v>9783</v>
      </c>
      <c r="B3218" t="s">
        <v>9784</v>
      </c>
      <c r="C3218" t="s">
        <v>9785</v>
      </c>
      <c r="D3218" s="10">
        <v>45871</v>
      </c>
      <c r="E3218" t="s">
        <v>4832</v>
      </c>
      <c r="F3218">
        <v>13</v>
      </c>
      <c r="G3218" t="s">
        <v>374</v>
      </c>
      <c r="H3218" t="s">
        <v>783</v>
      </c>
      <c r="I3218" t="s">
        <v>55</v>
      </c>
      <c r="J3218">
        <v>1</v>
      </c>
      <c r="K3218">
        <v>8400</v>
      </c>
      <c r="L3218" t="str">
        <f>IFERROR(INDEX(play_attribution!$B$2:$B$328,MATCH(A3218,play_attribution!$A$2:$A$328,0)),"")</f>
        <v/>
      </c>
      <c r="M3218" t="str">
        <f>VLOOKUP(H3218,seller_roster!$A$2:$B$85,2,FALSE)</f>
        <v>Omar Tran</v>
      </c>
      <c r="N3218" t="str">
        <f>VLOOKUP(C3218,accounts!$A$2:$F$9615,2,FALSE)</f>
        <v>Manufacturing</v>
      </c>
      <c r="O3218" t="str">
        <f>VLOOKUP(C3218,accounts!$A$2:$F$9615,3,FALSE)</f>
        <v>&lt;$1M</v>
      </c>
      <c r="P3218" t="str">
        <f>VLOOKUP(C3218,accounts!$A$2:$F$9615,5,FALSE)</f>
        <v>East</v>
      </c>
      <c r="Q3218" t="b">
        <f t="shared" si="51"/>
        <v>1</v>
      </c>
      <c r="R3218" t="e">
        <f>INDEX(removed_duplicate_rows!$A$5:$A$39,MATCH(wins!A3218,removed_duplicate_rows!$A$5:$A$39,0))</f>
        <v>#N/A</v>
      </c>
    </row>
    <row r="3219" spans="1:18" ht="15.75" customHeight="1" x14ac:dyDescent="0.2">
      <c r="A3219" t="s">
        <v>9786</v>
      </c>
      <c r="B3219" t="s">
        <v>9787</v>
      </c>
      <c r="C3219" t="s">
        <v>9788</v>
      </c>
      <c r="D3219" s="10">
        <v>45878</v>
      </c>
      <c r="E3219" t="s">
        <v>9789</v>
      </c>
      <c r="F3219">
        <v>1</v>
      </c>
      <c r="G3219" t="s">
        <v>53</v>
      </c>
      <c r="H3219" t="s">
        <v>495</v>
      </c>
      <c r="I3219" t="s">
        <v>79</v>
      </c>
      <c r="J3219">
        <v>1</v>
      </c>
      <c r="K3219">
        <v>16493</v>
      </c>
      <c r="L3219" t="str">
        <f>IFERROR(INDEX(play_attribution!$B$2:$B$328,MATCH(A3219,play_attribution!$A$2:$A$328,0)),"")</f>
        <v/>
      </c>
      <c r="M3219" t="str">
        <f>VLOOKUP(H3219,seller_roster!$A$2:$B$85,2,FALSE)</f>
        <v>Gio Ferro</v>
      </c>
      <c r="N3219" t="str">
        <f>VLOOKUP(C3219,accounts!$A$2:$F$9615,2,FALSE)</f>
        <v>Healthcare Services</v>
      </c>
      <c r="O3219" t="str">
        <f>VLOOKUP(C3219,accounts!$A$2:$F$9615,3,FALSE)</f>
        <v>&gt;$10M</v>
      </c>
      <c r="P3219" t="str">
        <f>VLOOKUP(C3219,accounts!$A$2:$F$9615,5,FALSE)</f>
        <v>Central</v>
      </c>
      <c r="Q3219" t="b">
        <f t="shared" si="51"/>
        <v>1</v>
      </c>
      <c r="R3219" t="e">
        <f>INDEX(removed_duplicate_rows!$A$5:$A$39,MATCH(wins!A3219,removed_duplicate_rows!$A$5:$A$39,0))</f>
        <v>#N/A</v>
      </c>
    </row>
    <row r="3220" spans="1:18" ht="15.75" customHeight="1" x14ac:dyDescent="0.2">
      <c r="A3220" t="s">
        <v>9790</v>
      </c>
      <c r="B3220" t="s">
        <v>9791</v>
      </c>
      <c r="C3220" t="s">
        <v>9792</v>
      </c>
      <c r="D3220" s="10">
        <v>45878</v>
      </c>
      <c r="E3220" t="s">
        <v>9789</v>
      </c>
      <c r="F3220">
        <v>1</v>
      </c>
      <c r="G3220" t="s">
        <v>53</v>
      </c>
      <c r="H3220" t="s">
        <v>1208</v>
      </c>
      <c r="I3220" t="s">
        <v>55</v>
      </c>
      <c r="J3220">
        <v>1</v>
      </c>
      <c r="K3220">
        <v>13111</v>
      </c>
      <c r="L3220" t="str">
        <f>IFERROR(INDEX(play_attribution!$B$2:$B$328,MATCH(A3220,play_attribution!$A$2:$A$328,0)),"")</f>
        <v/>
      </c>
      <c r="M3220" t="str">
        <f>VLOOKUP(H3220,seller_roster!$A$2:$B$85,2,FALSE)</f>
        <v>Eden Okafor</v>
      </c>
      <c r="N3220" t="str">
        <f>VLOOKUP(C3220,accounts!$A$2:$F$9615,2,FALSE)</f>
        <v>Wholesale &amp; Distribution</v>
      </c>
      <c r="O3220" t="str">
        <f>VLOOKUP(C3220,accounts!$A$2:$F$9615,3,FALSE)</f>
        <v>&gt;$10M</v>
      </c>
      <c r="P3220" t="str">
        <f>VLOOKUP(C3220,accounts!$A$2:$F$9615,5,FALSE)</f>
        <v>East</v>
      </c>
      <c r="Q3220" t="b">
        <f t="shared" si="51"/>
        <v>1</v>
      </c>
      <c r="R3220" t="e">
        <f>INDEX(removed_duplicate_rows!$A$5:$A$39,MATCH(wins!A3220,removed_duplicate_rows!$A$5:$A$39,0))</f>
        <v>#N/A</v>
      </c>
    </row>
    <row r="3221" spans="1:18" ht="15.75" customHeight="1" x14ac:dyDescent="0.2">
      <c r="A3221" t="s">
        <v>9793</v>
      </c>
      <c r="B3221" t="s">
        <v>9794</v>
      </c>
      <c r="C3221" t="s">
        <v>9795</v>
      </c>
      <c r="D3221" s="10">
        <v>45878</v>
      </c>
      <c r="E3221" t="s">
        <v>9789</v>
      </c>
      <c r="F3221">
        <v>1</v>
      </c>
      <c r="G3221" t="s">
        <v>53</v>
      </c>
      <c r="H3221" t="s">
        <v>73</v>
      </c>
      <c r="I3221" t="s">
        <v>55</v>
      </c>
      <c r="J3221">
        <v>1</v>
      </c>
      <c r="K3221">
        <v>7327</v>
      </c>
      <c r="L3221" t="str">
        <f>IFERROR(INDEX(play_attribution!$B$2:$B$328,MATCH(A3221,play_attribution!$A$2:$A$328,0)),"")</f>
        <v/>
      </c>
      <c r="M3221" t="str">
        <f>VLOOKUP(H3221,seller_roster!$A$2:$B$85,2,FALSE)</f>
        <v>Rhea Ruiz</v>
      </c>
      <c r="N3221" t="str">
        <f>VLOOKUP(C3221,accounts!$A$2:$F$9615,2,FALSE)</f>
        <v>Nonprofit</v>
      </c>
      <c r="O3221" t="str">
        <f>VLOOKUP(C3221,accounts!$A$2:$F$9615,3,FALSE)</f>
        <v>$5M-$10M</v>
      </c>
      <c r="P3221" t="str">
        <f>VLOOKUP(C3221,accounts!$A$2:$F$9615,5,FALSE)</f>
        <v>East</v>
      </c>
      <c r="Q3221" t="b">
        <f t="shared" si="51"/>
        <v>1</v>
      </c>
      <c r="R3221" t="e">
        <f>INDEX(removed_duplicate_rows!$A$5:$A$39,MATCH(wins!A3221,removed_duplicate_rows!$A$5:$A$39,0))</f>
        <v>#N/A</v>
      </c>
    </row>
    <row r="3222" spans="1:18" ht="15.75" customHeight="1" x14ac:dyDescent="0.2">
      <c r="A3222" t="s">
        <v>9796</v>
      </c>
      <c r="B3222" t="s">
        <v>9797</v>
      </c>
      <c r="C3222" t="s">
        <v>9798</v>
      </c>
      <c r="D3222" s="10">
        <v>45878</v>
      </c>
      <c r="E3222" t="s">
        <v>9789</v>
      </c>
      <c r="F3222">
        <v>1</v>
      </c>
      <c r="G3222" t="s">
        <v>53</v>
      </c>
      <c r="H3222" t="s">
        <v>69</v>
      </c>
      <c r="I3222" t="s">
        <v>55</v>
      </c>
      <c r="J3222">
        <v>1</v>
      </c>
      <c r="K3222">
        <v>23453</v>
      </c>
      <c r="L3222" t="str">
        <f>IFERROR(INDEX(play_attribution!$B$2:$B$328,MATCH(A3222,play_attribution!$A$2:$A$328,0)),"")</f>
        <v/>
      </c>
      <c r="M3222" t="str">
        <f>VLOOKUP(H3222,seller_roster!$A$2:$B$85,2,FALSE)</f>
        <v>Uma Moreau</v>
      </c>
      <c r="N3222" t="str">
        <f>VLOOKUP(C3222,accounts!$A$2:$F$9615,2,FALSE)</f>
        <v>Construction</v>
      </c>
      <c r="O3222" t="str">
        <f>VLOOKUP(C3222,accounts!$A$2:$F$9615,3,FALSE)</f>
        <v>$5M-$10M</v>
      </c>
      <c r="P3222" t="str">
        <f>VLOOKUP(C3222,accounts!$A$2:$F$9615,5,FALSE)</f>
        <v>Central</v>
      </c>
      <c r="Q3222" t="b">
        <f t="shared" si="51"/>
        <v>1</v>
      </c>
      <c r="R3222" t="e">
        <f>INDEX(removed_duplicate_rows!$A$5:$A$39,MATCH(wins!A3222,removed_duplicate_rows!$A$5:$A$39,0))</f>
        <v>#N/A</v>
      </c>
    </row>
    <row r="3223" spans="1:18" ht="15.75" customHeight="1" x14ac:dyDescent="0.2">
      <c r="A3223" t="s">
        <v>9799</v>
      </c>
      <c r="B3223" t="s">
        <v>9800</v>
      </c>
      <c r="C3223" t="s">
        <v>9801</v>
      </c>
      <c r="D3223" s="10">
        <v>45878</v>
      </c>
      <c r="E3223" t="s">
        <v>9789</v>
      </c>
      <c r="F3223">
        <v>1</v>
      </c>
      <c r="G3223" t="s">
        <v>53</v>
      </c>
      <c r="H3223" t="s">
        <v>65</v>
      </c>
      <c r="I3223" t="s">
        <v>55</v>
      </c>
      <c r="J3223">
        <v>1</v>
      </c>
      <c r="K3223">
        <v>12393</v>
      </c>
      <c r="L3223" t="str">
        <f>IFERROR(INDEX(play_attribution!$B$2:$B$328,MATCH(A3223,play_attribution!$A$2:$A$328,0)),"")</f>
        <v/>
      </c>
      <c r="M3223" t="str">
        <f>VLOOKUP(H3223,seller_roster!$A$2:$B$85,2,FALSE)</f>
        <v>Bryn Moreau</v>
      </c>
      <c r="N3223" t="str">
        <f>VLOOKUP(C3223,accounts!$A$2:$F$9615,2,FALSE)</f>
        <v>Wholesale &amp; Distribution</v>
      </c>
      <c r="O3223" t="str">
        <f>VLOOKUP(C3223,accounts!$A$2:$F$9615,3,FALSE)</f>
        <v>&gt;$10M</v>
      </c>
      <c r="P3223" t="str">
        <f>VLOOKUP(C3223,accounts!$A$2:$F$9615,5,FALSE)</f>
        <v>East</v>
      </c>
      <c r="Q3223" t="b">
        <f t="shared" si="51"/>
        <v>1</v>
      </c>
      <c r="R3223" t="e">
        <f>INDEX(removed_duplicate_rows!$A$5:$A$39,MATCH(wins!A3223,removed_duplicate_rows!$A$5:$A$39,0))</f>
        <v>#N/A</v>
      </c>
    </row>
    <row r="3224" spans="1:18" ht="15.75" customHeight="1" x14ac:dyDescent="0.2">
      <c r="A3224" t="s">
        <v>9802</v>
      </c>
      <c r="B3224" t="s">
        <v>9803</v>
      </c>
      <c r="C3224" t="s">
        <v>9804</v>
      </c>
      <c r="D3224" s="10">
        <v>45878</v>
      </c>
      <c r="E3224" t="s">
        <v>9789</v>
      </c>
      <c r="F3224">
        <v>1</v>
      </c>
      <c r="G3224" t="s">
        <v>53</v>
      </c>
      <c r="H3224" t="s">
        <v>3729</v>
      </c>
      <c r="I3224" t="s">
        <v>55</v>
      </c>
      <c r="J3224">
        <v>1</v>
      </c>
      <c r="K3224">
        <v>16728</v>
      </c>
      <c r="L3224" t="str">
        <f>IFERROR(INDEX(play_attribution!$B$2:$B$328,MATCH(A3224,play_attribution!$A$2:$A$328,0)),"")</f>
        <v/>
      </c>
      <c r="M3224" t="str">
        <f>VLOOKUP(H3224,seller_roster!$A$2:$B$85,2,FALSE)</f>
        <v>True Ito</v>
      </c>
      <c r="N3224" t="str">
        <f>VLOOKUP(C3224,accounts!$A$2:$F$9615,2,FALSE)</f>
        <v>Wholesale &amp; Distribution</v>
      </c>
      <c r="O3224" t="str">
        <f>VLOOKUP(C3224,accounts!$A$2:$F$9615,3,FALSE)</f>
        <v>&lt;$1M</v>
      </c>
      <c r="P3224" t="str">
        <f>VLOOKUP(C3224,accounts!$A$2:$F$9615,5,FALSE)</f>
        <v>Central</v>
      </c>
      <c r="Q3224" t="b">
        <f t="shared" si="51"/>
        <v>1</v>
      </c>
      <c r="R3224" t="e">
        <f>INDEX(removed_duplicate_rows!$A$5:$A$39,MATCH(wins!A3224,removed_duplicate_rows!$A$5:$A$39,0))</f>
        <v>#N/A</v>
      </c>
    </row>
    <row r="3225" spans="1:18" ht="15.75" customHeight="1" x14ac:dyDescent="0.2">
      <c r="A3225" t="s">
        <v>9805</v>
      </c>
      <c r="B3225" t="s">
        <v>9806</v>
      </c>
      <c r="C3225" t="s">
        <v>9807</v>
      </c>
      <c r="D3225" s="10">
        <v>45878</v>
      </c>
      <c r="E3225" t="s">
        <v>9789</v>
      </c>
      <c r="F3225">
        <v>1</v>
      </c>
      <c r="G3225" t="s">
        <v>77</v>
      </c>
      <c r="H3225" t="s">
        <v>87</v>
      </c>
      <c r="I3225" t="s">
        <v>79</v>
      </c>
      <c r="J3225">
        <v>1</v>
      </c>
      <c r="K3225">
        <v>9843</v>
      </c>
      <c r="L3225" t="str">
        <f>IFERROR(INDEX(play_attribution!$B$2:$B$328,MATCH(A3225,play_attribution!$A$2:$A$328,0)),"")</f>
        <v/>
      </c>
      <c r="M3225" t="str">
        <f>VLOOKUP(H3225,seller_roster!$A$2:$B$85,2,FALSE)</f>
        <v>Harper Tran</v>
      </c>
      <c r="N3225" t="str">
        <f>VLOOKUP(C3225,accounts!$A$2:$F$9615,2,FALSE)</f>
        <v>Construction</v>
      </c>
      <c r="O3225" t="str">
        <f>VLOOKUP(C3225,accounts!$A$2:$F$9615,3,FALSE)</f>
        <v>$1M-$2.5M</v>
      </c>
      <c r="P3225" t="str">
        <f>VLOOKUP(C3225,accounts!$A$2:$F$9615,5,FALSE)</f>
        <v>East</v>
      </c>
      <c r="Q3225" t="b">
        <f t="shared" si="51"/>
        <v>1</v>
      </c>
      <c r="R3225" t="e">
        <f>INDEX(removed_duplicate_rows!$A$5:$A$39,MATCH(wins!A3225,removed_duplicate_rows!$A$5:$A$39,0))</f>
        <v>#N/A</v>
      </c>
    </row>
    <row r="3226" spans="1:18" ht="15.75" customHeight="1" x14ac:dyDescent="0.2">
      <c r="A3226" t="s">
        <v>9808</v>
      </c>
      <c r="B3226" t="s">
        <v>9809</v>
      </c>
      <c r="C3226" t="s">
        <v>9810</v>
      </c>
      <c r="D3226" s="10">
        <v>45878</v>
      </c>
      <c r="E3226" t="s">
        <v>9789</v>
      </c>
      <c r="F3226">
        <v>1</v>
      </c>
      <c r="G3226" t="s">
        <v>77</v>
      </c>
      <c r="H3226" t="s">
        <v>99</v>
      </c>
      <c r="I3226" t="s">
        <v>79</v>
      </c>
      <c r="J3226">
        <v>1</v>
      </c>
      <c r="K3226">
        <v>9262</v>
      </c>
      <c r="L3226" t="str">
        <f>IFERROR(INDEX(play_attribution!$B$2:$B$328,MATCH(A3226,play_attribution!$A$2:$A$328,0)),"")</f>
        <v/>
      </c>
      <c r="M3226" t="str">
        <f>VLOOKUP(H3226,seller_roster!$A$2:$B$85,2,FALSE)</f>
        <v>Shiloh Sorensen</v>
      </c>
      <c r="N3226" t="str">
        <f>VLOOKUP(C3226,accounts!$A$2:$F$9615,2,FALSE)</f>
        <v>Healthcare Services</v>
      </c>
      <c r="O3226" t="str">
        <f>VLOOKUP(C3226,accounts!$A$2:$F$9615,3,FALSE)</f>
        <v>&gt;$10M</v>
      </c>
      <c r="P3226" t="str">
        <f>VLOOKUP(C3226,accounts!$A$2:$F$9615,5,FALSE)</f>
        <v>Central</v>
      </c>
      <c r="Q3226" t="b">
        <f t="shared" si="51"/>
        <v>1</v>
      </c>
      <c r="R3226" t="e">
        <f>INDEX(removed_duplicate_rows!$A$5:$A$39,MATCH(wins!A3226,removed_duplicate_rows!$A$5:$A$39,0))</f>
        <v>#N/A</v>
      </c>
    </row>
    <row r="3227" spans="1:18" ht="15.75" customHeight="1" x14ac:dyDescent="0.2">
      <c r="A3227" t="s">
        <v>9811</v>
      </c>
      <c r="B3227" t="s">
        <v>9812</v>
      </c>
      <c r="C3227" t="s">
        <v>9813</v>
      </c>
      <c r="D3227" s="10">
        <v>45878</v>
      </c>
      <c r="E3227" t="s">
        <v>9789</v>
      </c>
      <c r="F3227">
        <v>1</v>
      </c>
      <c r="G3227" t="s">
        <v>77</v>
      </c>
      <c r="H3227" t="s">
        <v>91</v>
      </c>
      <c r="I3227" t="s">
        <v>79</v>
      </c>
      <c r="J3227">
        <v>1</v>
      </c>
      <c r="K3227">
        <v>6521</v>
      </c>
      <c r="L3227" t="str">
        <f>IFERROR(INDEX(play_attribution!$B$2:$B$328,MATCH(A3227,play_attribution!$A$2:$A$328,0)),"")</f>
        <v/>
      </c>
      <c r="M3227" t="str">
        <f>VLOOKUP(H3227,seller_roster!$A$2:$B$85,2,FALSE)</f>
        <v>Kira Sorensen</v>
      </c>
      <c r="N3227" t="str">
        <f>VLOOKUP(C3227,accounts!$A$2:$F$9615,2,FALSE)</f>
        <v>Hospitality Group</v>
      </c>
      <c r="O3227" t="str">
        <f>VLOOKUP(C3227,accounts!$A$2:$F$9615,3,FALSE)</f>
        <v>$1M-$2.5M</v>
      </c>
      <c r="P3227" t="str">
        <f>VLOOKUP(C3227,accounts!$A$2:$F$9615,5,FALSE)</f>
        <v>West</v>
      </c>
      <c r="Q3227" t="b">
        <f t="shared" si="51"/>
        <v>1</v>
      </c>
      <c r="R3227" t="e">
        <f>INDEX(removed_duplicate_rows!$A$5:$A$39,MATCH(wins!A3227,removed_duplicate_rows!$A$5:$A$39,0))</f>
        <v>#N/A</v>
      </c>
    </row>
    <row r="3228" spans="1:18" ht="15.75" customHeight="1" x14ac:dyDescent="0.2">
      <c r="A3228" t="s">
        <v>9814</v>
      </c>
      <c r="B3228" t="s">
        <v>9815</v>
      </c>
      <c r="C3228" t="s">
        <v>9816</v>
      </c>
      <c r="D3228" s="10">
        <v>45878</v>
      </c>
      <c r="E3228" t="s">
        <v>9789</v>
      </c>
      <c r="F3228">
        <v>1</v>
      </c>
      <c r="G3228" t="s">
        <v>77</v>
      </c>
      <c r="H3228" t="s">
        <v>91</v>
      </c>
      <c r="I3228" t="s">
        <v>79</v>
      </c>
      <c r="J3228">
        <v>1</v>
      </c>
      <c r="K3228">
        <v>7246</v>
      </c>
      <c r="L3228" t="str">
        <f>IFERROR(INDEX(play_attribution!$B$2:$B$328,MATCH(A3228,play_attribution!$A$2:$A$328,0)),"")</f>
        <v/>
      </c>
      <c r="M3228" t="str">
        <f>VLOOKUP(H3228,seller_roster!$A$2:$B$85,2,FALSE)</f>
        <v>Kira Sorensen</v>
      </c>
      <c r="N3228" t="str">
        <f>VLOOKUP(C3228,accounts!$A$2:$F$9615,2,FALSE)</f>
        <v>Healthcare Services</v>
      </c>
      <c r="O3228" t="str">
        <f>VLOOKUP(C3228,accounts!$A$2:$F$9615,3,FALSE)</f>
        <v>$2.5M-$5M</v>
      </c>
      <c r="P3228" t="str">
        <f>VLOOKUP(C3228,accounts!$A$2:$F$9615,5,FALSE)</f>
        <v>East</v>
      </c>
      <c r="Q3228" t="b">
        <f t="shared" si="51"/>
        <v>1</v>
      </c>
      <c r="R3228" t="e">
        <f>INDEX(removed_duplicate_rows!$A$5:$A$39,MATCH(wins!A3228,removed_duplicate_rows!$A$5:$A$39,0))</f>
        <v>#N/A</v>
      </c>
    </row>
    <row r="3229" spans="1:18" ht="15.75" customHeight="1" x14ac:dyDescent="0.2">
      <c r="A3229" t="s">
        <v>9817</v>
      </c>
      <c r="B3229" t="s">
        <v>9818</v>
      </c>
      <c r="C3229" t="s">
        <v>9819</v>
      </c>
      <c r="D3229" s="10">
        <v>45878</v>
      </c>
      <c r="E3229" t="s">
        <v>9789</v>
      </c>
      <c r="F3229">
        <v>1</v>
      </c>
      <c r="G3229" t="s">
        <v>77</v>
      </c>
      <c r="H3229" t="s">
        <v>266</v>
      </c>
      <c r="I3229" t="s">
        <v>79</v>
      </c>
      <c r="J3229">
        <v>1</v>
      </c>
      <c r="K3229">
        <v>11979</v>
      </c>
      <c r="L3229" t="str">
        <f>IFERROR(INDEX(play_attribution!$B$2:$B$328,MATCH(A3229,play_attribution!$A$2:$A$328,0)),"")</f>
        <v/>
      </c>
      <c r="M3229" t="str">
        <f>VLOOKUP(H3229,seller_roster!$A$2:$B$85,2,FALSE)</f>
        <v>Dakota Vega</v>
      </c>
      <c r="N3229" t="str">
        <f>VLOOKUP(C3229,accounts!$A$2:$F$9615,2,FALSE)</f>
        <v>Nonprofit</v>
      </c>
      <c r="O3229" t="str">
        <f>VLOOKUP(C3229,accounts!$A$2:$F$9615,3,FALSE)</f>
        <v>$5M-$10M</v>
      </c>
      <c r="P3229" t="str">
        <f>VLOOKUP(C3229,accounts!$A$2:$F$9615,5,FALSE)</f>
        <v>Central</v>
      </c>
      <c r="Q3229" t="b">
        <f t="shared" si="51"/>
        <v>1</v>
      </c>
      <c r="R3229" t="e">
        <f>INDEX(removed_duplicate_rows!$A$5:$A$39,MATCH(wins!A3229,removed_duplicate_rows!$A$5:$A$39,0))</f>
        <v>#N/A</v>
      </c>
    </row>
    <row r="3230" spans="1:18" ht="15.75" customHeight="1" x14ac:dyDescent="0.2">
      <c r="A3230" t="s">
        <v>9820</v>
      </c>
      <c r="B3230" t="s">
        <v>9821</v>
      </c>
      <c r="C3230" t="s">
        <v>9822</v>
      </c>
      <c r="D3230" s="10">
        <v>45878</v>
      </c>
      <c r="E3230" t="s">
        <v>9789</v>
      </c>
      <c r="F3230">
        <v>1</v>
      </c>
      <c r="G3230" t="s">
        <v>77</v>
      </c>
      <c r="H3230" t="s">
        <v>618</v>
      </c>
      <c r="I3230" t="s">
        <v>55</v>
      </c>
      <c r="J3230">
        <v>1</v>
      </c>
      <c r="K3230">
        <v>5656</v>
      </c>
      <c r="L3230" t="str">
        <f>IFERROR(INDEX(play_attribution!$B$2:$B$328,MATCH(A3230,play_attribution!$A$2:$A$328,0)),"")</f>
        <v/>
      </c>
      <c r="M3230" t="str">
        <f>VLOOKUP(H3230,seller_roster!$A$2:$B$85,2,FALSE)</f>
        <v>Parker Reyes</v>
      </c>
      <c r="N3230" t="str">
        <f>VLOOKUP(C3230,accounts!$A$2:$F$9615,2,FALSE)</f>
        <v>Nonprofit</v>
      </c>
      <c r="O3230" t="str">
        <f>VLOOKUP(C3230,accounts!$A$2:$F$9615,3,FALSE)</f>
        <v>$5M-$10M</v>
      </c>
      <c r="P3230" t="str">
        <f>VLOOKUP(C3230,accounts!$A$2:$F$9615,5,FALSE)</f>
        <v>Central</v>
      </c>
      <c r="Q3230" t="b">
        <f t="shared" si="51"/>
        <v>1</v>
      </c>
      <c r="R3230" t="e">
        <f>INDEX(removed_duplicate_rows!$A$5:$A$39,MATCH(wins!A3230,removed_duplicate_rows!$A$5:$A$39,0))</f>
        <v>#N/A</v>
      </c>
    </row>
    <row r="3231" spans="1:18" ht="15.75" customHeight="1" x14ac:dyDescent="0.2">
      <c r="A3231" t="s">
        <v>9823</v>
      </c>
      <c r="B3231" t="s">
        <v>9824</v>
      </c>
      <c r="C3231" t="s">
        <v>9825</v>
      </c>
      <c r="D3231" s="10">
        <v>45878</v>
      </c>
      <c r="E3231" t="s">
        <v>9789</v>
      </c>
      <c r="F3231">
        <v>1</v>
      </c>
      <c r="G3231" t="s">
        <v>77</v>
      </c>
      <c r="H3231" t="s">
        <v>159</v>
      </c>
      <c r="I3231" t="s">
        <v>79</v>
      </c>
      <c r="J3231">
        <v>1</v>
      </c>
      <c r="K3231">
        <v>7342</v>
      </c>
      <c r="L3231" t="str">
        <f>IFERROR(INDEX(play_attribution!$B$2:$B$328,MATCH(A3231,play_attribution!$A$2:$A$328,0)),"")</f>
        <v/>
      </c>
      <c r="M3231" t="str">
        <f>VLOOKUP(H3231,seller_roster!$A$2:$B$85,2,FALSE)</f>
        <v>Kai Bianchi</v>
      </c>
      <c r="N3231" t="str">
        <f>VLOOKUP(C3231,accounts!$A$2:$F$9615,2,FALSE)</f>
        <v>Healthcare Services</v>
      </c>
      <c r="O3231" t="str">
        <f>VLOOKUP(C3231,accounts!$A$2:$F$9615,3,FALSE)</f>
        <v>$2.5M-$5M</v>
      </c>
      <c r="P3231" t="str">
        <f>VLOOKUP(C3231,accounts!$A$2:$F$9615,5,FALSE)</f>
        <v>East</v>
      </c>
      <c r="Q3231" t="b">
        <f t="shared" si="51"/>
        <v>1</v>
      </c>
      <c r="R3231" t="e">
        <f>INDEX(removed_duplicate_rows!$A$5:$A$39,MATCH(wins!A3231,removed_duplicate_rows!$A$5:$A$39,0))</f>
        <v>#N/A</v>
      </c>
    </row>
    <row r="3232" spans="1:18" ht="15.75" customHeight="1" x14ac:dyDescent="0.2">
      <c r="A3232" t="s">
        <v>9826</v>
      </c>
      <c r="B3232" t="s">
        <v>9827</v>
      </c>
      <c r="C3232" t="s">
        <v>9828</v>
      </c>
      <c r="D3232" s="10">
        <v>45878</v>
      </c>
      <c r="E3232" t="s">
        <v>9789</v>
      </c>
      <c r="F3232">
        <v>1</v>
      </c>
      <c r="G3232" t="s">
        <v>77</v>
      </c>
      <c r="H3232" t="s">
        <v>114</v>
      </c>
      <c r="I3232" t="s">
        <v>79</v>
      </c>
      <c r="J3232">
        <v>1</v>
      </c>
      <c r="K3232">
        <v>5852</v>
      </c>
      <c r="L3232" t="str">
        <f>IFERROR(INDEX(play_attribution!$B$2:$B$328,MATCH(A3232,play_attribution!$A$2:$A$328,0)),"")</f>
        <v/>
      </c>
      <c r="M3232" t="str">
        <f>VLOOKUP(H3232,seller_roster!$A$2:$B$85,2,FALSE)</f>
        <v>Ray Reyes</v>
      </c>
      <c r="N3232" t="str">
        <f>VLOOKUP(C3232,accounts!$A$2:$F$9615,2,FALSE)</f>
        <v>Manufacturing</v>
      </c>
      <c r="O3232" t="str">
        <f>VLOOKUP(C3232,accounts!$A$2:$F$9615,3,FALSE)</f>
        <v>$2.5M-$5M</v>
      </c>
      <c r="P3232" t="str">
        <f>VLOOKUP(C3232,accounts!$A$2:$F$9615,5,FALSE)</f>
        <v>East</v>
      </c>
      <c r="Q3232" t="b">
        <f t="shared" si="51"/>
        <v>1</v>
      </c>
      <c r="R3232" t="e">
        <f>INDEX(removed_duplicate_rows!$A$5:$A$39,MATCH(wins!A3232,removed_duplicate_rows!$A$5:$A$39,0))</f>
        <v>#N/A</v>
      </c>
    </row>
    <row r="3233" spans="1:18" ht="15.75" customHeight="1" x14ac:dyDescent="0.2">
      <c r="A3233" t="s">
        <v>9829</v>
      </c>
      <c r="B3233" t="s">
        <v>9830</v>
      </c>
      <c r="C3233" t="s">
        <v>9831</v>
      </c>
      <c r="D3233" s="10">
        <v>45878</v>
      </c>
      <c r="E3233" t="s">
        <v>9789</v>
      </c>
      <c r="F3233">
        <v>1</v>
      </c>
      <c r="G3233" t="s">
        <v>77</v>
      </c>
      <c r="H3233" t="s">
        <v>618</v>
      </c>
      <c r="I3233" t="s">
        <v>79</v>
      </c>
      <c r="J3233">
        <v>1</v>
      </c>
      <c r="K3233">
        <v>11084</v>
      </c>
      <c r="L3233" t="str">
        <f>IFERROR(INDEX(play_attribution!$B$2:$B$328,MATCH(A3233,play_attribution!$A$2:$A$328,0)),"")</f>
        <v/>
      </c>
      <c r="M3233" t="str">
        <f>VLOOKUP(H3233,seller_roster!$A$2:$B$85,2,FALSE)</f>
        <v>Parker Reyes</v>
      </c>
      <c r="N3233" t="str">
        <f>VLOOKUP(C3233,accounts!$A$2:$F$9615,2,FALSE)</f>
        <v>Wholesale &amp; Distribution</v>
      </c>
      <c r="O3233" t="str">
        <f>VLOOKUP(C3233,accounts!$A$2:$F$9615,3,FALSE)</f>
        <v>$2.5M-$5M</v>
      </c>
      <c r="P3233" t="str">
        <f>VLOOKUP(C3233,accounts!$A$2:$F$9615,5,FALSE)</f>
        <v>Central</v>
      </c>
      <c r="Q3233" t="b">
        <f t="shared" si="51"/>
        <v>1</v>
      </c>
      <c r="R3233" t="e">
        <f>INDEX(removed_duplicate_rows!$A$5:$A$39,MATCH(wins!A3233,removed_duplicate_rows!$A$5:$A$39,0))</f>
        <v>#N/A</v>
      </c>
    </row>
    <row r="3234" spans="1:18" ht="15.75" customHeight="1" x14ac:dyDescent="0.2">
      <c r="A3234" t="s">
        <v>9832</v>
      </c>
      <c r="B3234" t="s">
        <v>9833</v>
      </c>
      <c r="C3234" t="s">
        <v>9834</v>
      </c>
      <c r="D3234" s="10">
        <v>45878</v>
      </c>
      <c r="E3234" t="s">
        <v>9789</v>
      </c>
      <c r="F3234">
        <v>1</v>
      </c>
      <c r="G3234" t="s">
        <v>77</v>
      </c>
      <c r="H3234" t="s">
        <v>140</v>
      </c>
      <c r="I3234" t="s">
        <v>55</v>
      </c>
      <c r="J3234">
        <v>1</v>
      </c>
      <c r="K3234">
        <v>9343</v>
      </c>
      <c r="L3234" t="str">
        <f>IFERROR(INDEX(play_attribution!$B$2:$B$328,MATCH(A3234,play_attribution!$A$2:$A$328,0)),"")</f>
        <v/>
      </c>
      <c r="M3234" t="str">
        <f>VLOOKUP(H3234,seller_roster!$A$2:$B$85,2,FALSE)</f>
        <v>Lane Lindqvist</v>
      </c>
      <c r="N3234" t="str">
        <f>VLOOKUP(C3234,accounts!$A$2:$F$9615,2,FALSE)</f>
        <v>Field Services</v>
      </c>
      <c r="O3234" t="str">
        <f>VLOOKUP(C3234,accounts!$A$2:$F$9615,3,FALSE)</f>
        <v>$2.5M-$5M</v>
      </c>
      <c r="P3234" t="str">
        <f>VLOOKUP(C3234,accounts!$A$2:$F$9615,5,FALSE)</f>
        <v>West</v>
      </c>
      <c r="Q3234" t="b">
        <f t="shared" si="51"/>
        <v>1</v>
      </c>
      <c r="R3234" t="e">
        <f>INDEX(removed_duplicate_rows!$A$5:$A$39,MATCH(wins!A3234,removed_duplicate_rows!$A$5:$A$39,0))</f>
        <v>#N/A</v>
      </c>
    </row>
    <row r="3235" spans="1:18" ht="15.75" customHeight="1" x14ac:dyDescent="0.2">
      <c r="A3235" t="s">
        <v>9835</v>
      </c>
      <c r="B3235" t="s">
        <v>9836</v>
      </c>
      <c r="C3235" t="s">
        <v>9837</v>
      </c>
      <c r="D3235" s="10">
        <v>45878</v>
      </c>
      <c r="E3235" t="s">
        <v>9789</v>
      </c>
      <c r="F3235">
        <v>1</v>
      </c>
      <c r="G3235" t="s">
        <v>77</v>
      </c>
      <c r="H3235" t="s">
        <v>118</v>
      </c>
      <c r="I3235" t="s">
        <v>79</v>
      </c>
      <c r="J3235">
        <v>1</v>
      </c>
      <c r="K3235">
        <v>8774</v>
      </c>
      <c r="L3235" t="str">
        <f>IFERROR(INDEX(play_attribution!$B$2:$B$328,MATCH(A3235,play_attribution!$A$2:$A$328,0)),"")</f>
        <v/>
      </c>
      <c r="M3235" t="str">
        <f>VLOOKUP(H3235,seller_roster!$A$2:$B$85,2,FALSE)</f>
        <v>Val Reyes</v>
      </c>
      <c r="N3235" t="str">
        <f>VLOOKUP(C3235,accounts!$A$2:$F$9615,2,FALSE)</f>
        <v>Wholesale &amp; Distribution</v>
      </c>
      <c r="O3235" t="str">
        <f>VLOOKUP(C3235,accounts!$A$2:$F$9615,3,FALSE)</f>
        <v>$2.5M-$5M</v>
      </c>
      <c r="P3235" t="str">
        <f>VLOOKUP(C3235,accounts!$A$2:$F$9615,5,FALSE)</f>
        <v>Central</v>
      </c>
      <c r="Q3235" t="b">
        <f t="shared" si="51"/>
        <v>1</v>
      </c>
      <c r="R3235" t="e">
        <f>INDEX(removed_duplicate_rows!$A$5:$A$39,MATCH(wins!A3235,removed_duplicate_rows!$A$5:$A$39,0))</f>
        <v>#N/A</v>
      </c>
    </row>
    <row r="3236" spans="1:18" ht="15.75" customHeight="1" x14ac:dyDescent="0.2">
      <c r="A3236" t="s">
        <v>9838</v>
      </c>
      <c r="B3236" t="s">
        <v>9839</v>
      </c>
      <c r="C3236" t="s">
        <v>9840</v>
      </c>
      <c r="D3236" s="10">
        <v>45878</v>
      </c>
      <c r="E3236" t="s">
        <v>9789</v>
      </c>
      <c r="F3236">
        <v>1</v>
      </c>
      <c r="G3236" t="s">
        <v>77</v>
      </c>
      <c r="H3236" t="s">
        <v>151</v>
      </c>
      <c r="I3236" t="s">
        <v>79</v>
      </c>
      <c r="J3236">
        <v>1</v>
      </c>
      <c r="K3236">
        <v>11411</v>
      </c>
      <c r="L3236" t="str">
        <f>IFERROR(INDEX(play_attribution!$B$2:$B$328,MATCH(A3236,play_attribution!$A$2:$A$328,0)),"")</f>
        <v/>
      </c>
      <c r="M3236" t="str">
        <f>VLOOKUP(H3236,seller_roster!$A$2:$B$85,2,FALSE)</f>
        <v>Marley Lindqvist</v>
      </c>
      <c r="N3236" t="str">
        <f>VLOOKUP(C3236,accounts!$A$2:$F$9615,2,FALSE)</f>
        <v>Wholesale &amp; Distribution</v>
      </c>
      <c r="O3236" t="str">
        <f>VLOOKUP(C3236,accounts!$A$2:$F$9615,3,FALSE)</f>
        <v>$5M-$10M</v>
      </c>
      <c r="P3236" t="str">
        <f>VLOOKUP(C3236,accounts!$A$2:$F$9615,5,FALSE)</f>
        <v>East</v>
      </c>
      <c r="Q3236" t="b">
        <f t="shared" si="51"/>
        <v>1</v>
      </c>
      <c r="R3236" t="e">
        <f>INDEX(removed_duplicate_rows!$A$5:$A$39,MATCH(wins!A3236,removed_duplicate_rows!$A$5:$A$39,0))</f>
        <v>#N/A</v>
      </c>
    </row>
    <row r="3237" spans="1:18" ht="15.75" customHeight="1" x14ac:dyDescent="0.2">
      <c r="A3237" t="s">
        <v>9841</v>
      </c>
      <c r="B3237" t="s">
        <v>9842</v>
      </c>
      <c r="C3237" t="s">
        <v>9843</v>
      </c>
      <c r="D3237" s="10">
        <v>45878</v>
      </c>
      <c r="E3237" t="s">
        <v>9789</v>
      </c>
      <c r="F3237">
        <v>1</v>
      </c>
      <c r="G3237" t="s">
        <v>77</v>
      </c>
      <c r="H3237" t="s">
        <v>1230</v>
      </c>
      <c r="I3237" t="s">
        <v>55</v>
      </c>
      <c r="J3237">
        <v>1</v>
      </c>
      <c r="K3237">
        <v>6295</v>
      </c>
      <c r="L3237" t="str">
        <f>IFERROR(INDEX(play_attribution!$B$2:$B$328,MATCH(A3237,play_attribution!$A$2:$A$328,0)),"")</f>
        <v/>
      </c>
      <c r="M3237" t="str">
        <f>VLOOKUP(H3237,seller_roster!$A$2:$B$85,2,FALSE)</f>
        <v>Lennon Doyle</v>
      </c>
      <c r="N3237" t="str">
        <f>VLOOKUP(C3237,accounts!$A$2:$F$9615,2,FALSE)</f>
        <v>Healthcare Services</v>
      </c>
      <c r="O3237" t="str">
        <f>VLOOKUP(C3237,accounts!$A$2:$F$9615,3,FALSE)</f>
        <v>$5M-$10M</v>
      </c>
      <c r="P3237" t="str">
        <f>VLOOKUP(C3237,accounts!$A$2:$F$9615,5,FALSE)</f>
        <v>Central</v>
      </c>
      <c r="Q3237" t="b">
        <f t="shared" si="51"/>
        <v>1</v>
      </c>
      <c r="R3237" t="e">
        <f>INDEX(removed_duplicate_rows!$A$5:$A$39,MATCH(wins!A3237,removed_duplicate_rows!$A$5:$A$39,0))</f>
        <v>#N/A</v>
      </c>
    </row>
    <row r="3238" spans="1:18" ht="15.75" customHeight="1" x14ac:dyDescent="0.2">
      <c r="A3238" t="s">
        <v>9844</v>
      </c>
      <c r="B3238" t="s">
        <v>9845</v>
      </c>
      <c r="C3238" t="s">
        <v>9846</v>
      </c>
      <c r="D3238" s="10">
        <v>45878</v>
      </c>
      <c r="E3238" t="s">
        <v>9789</v>
      </c>
      <c r="F3238">
        <v>1</v>
      </c>
      <c r="G3238" t="s">
        <v>77</v>
      </c>
      <c r="H3238" t="s">
        <v>140</v>
      </c>
      <c r="I3238" t="s">
        <v>79</v>
      </c>
      <c r="J3238">
        <v>1</v>
      </c>
      <c r="K3238">
        <v>6252</v>
      </c>
      <c r="L3238" t="str">
        <f>IFERROR(INDEX(play_attribution!$B$2:$B$328,MATCH(A3238,play_attribution!$A$2:$A$328,0)),"")</f>
        <v/>
      </c>
      <c r="M3238" t="str">
        <f>VLOOKUP(H3238,seller_roster!$A$2:$B$85,2,FALSE)</f>
        <v>Lane Lindqvist</v>
      </c>
      <c r="N3238" t="str">
        <f>VLOOKUP(C3238,accounts!$A$2:$F$9615,2,FALSE)</f>
        <v>Professional Services</v>
      </c>
      <c r="O3238" t="str">
        <f>VLOOKUP(C3238,accounts!$A$2:$F$9615,3,FALSE)</f>
        <v>$2.5M-$5M</v>
      </c>
      <c r="P3238" t="str">
        <f>VLOOKUP(C3238,accounts!$A$2:$F$9615,5,FALSE)</f>
        <v>Central</v>
      </c>
      <c r="Q3238" t="b">
        <f t="shared" si="51"/>
        <v>1</v>
      </c>
      <c r="R3238" t="e">
        <f>INDEX(removed_duplicate_rows!$A$5:$A$39,MATCH(wins!A3238,removed_duplicate_rows!$A$5:$A$39,0))</f>
        <v>#N/A</v>
      </c>
    </row>
    <row r="3239" spans="1:18" ht="15.75" customHeight="1" x14ac:dyDescent="0.2">
      <c r="A3239" t="s">
        <v>9847</v>
      </c>
      <c r="B3239" t="s">
        <v>9848</v>
      </c>
      <c r="C3239" t="s">
        <v>9849</v>
      </c>
      <c r="D3239" s="10">
        <v>45878</v>
      </c>
      <c r="E3239" t="s">
        <v>9789</v>
      </c>
      <c r="F3239">
        <v>1</v>
      </c>
      <c r="G3239" t="s">
        <v>77</v>
      </c>
      <c r="H3239" t="s">
        <v>95</v>
      </c>
      <c r="I3239" t="s">
        <v>55</v>
      </c>
      <c r="J3239">
        <v>1</v>
      </c>
      <c r="K3239">
        <v>10379</v>
      </c>
      <c r="L3239" t="str">
        <f>IFERROR(INDEX(play_attribution!$B$2:$B$328,MATCH(A3239,play_attribution!$A$2:$A$328,0)),"")</f>
        <v/>
      </c>
      <c r="M3239" t="str">
        <f>VLOOKUP(H3239,seller_roster!$A$2:$B$85,2,FALSE)</f>
        <v>Frankie Ferro</v>
      </c>
      <c r="N3239" t="str">
        <f>VLOOKUP(C3239,accounts!$A$2:$F$9615,2,FALSE)</f>
        <v>Logistics</v>
      </c>
      <c r="O3239" t="str">
        <f>VLOOKUP(C3239,accounts!$A$2:$F$9615,3,FALSE)</f>
        <v>$5M-$10M</v>
      </c>
      <c r="P3239" t="str">
        <f>VLOOKUP(C3239,accounts!$A$2:$F$9615,5,FALSE)</f>
        <v>West</v>
      </c>
      <c r="Q3239" t="b">
        <f t="shared" si="51"/>
        <v>1</v>
      </c>
      <c r="R3239" t="e">
        <f>INDEX(removed_duplicate_rows!$A$5:$A$39,MATCH(wins!A3239,removed_duplicate_rows!$A$5:$A$39,0))</f>
        <v>#N/A</v>
      </c>
    </row>
    <row r="3240" spans="1:18" ht="15.75" customHeight="1" x14ac:dyDescent="0.2">
      <c r="A3240" t="s">
        <v>9850</v>
      </c>
      <c r="B3240" t="s">
        <v>9851</v>
      </c>
      <c r="C3240" t="s">
        <v>9852</v>
      </c>
      <c r="D3240" s="10">
        <v>45878</v>
      </c>
      <c r="E3240" t="s">
        <v>9789</v>
      </c>
      <c r="F3240">
        <v>1</v>
      </c>
      <c r="G3240" t="s">
        <v>77</v>
      </c>
      <c r="H3240" t="s">
        <v>103</v>
      </c>
      <c r="I3240" t="s">
        <v>55</v>
      </c>
      <c r="J3240">
        <v>1</v>
      </c>
      <c r="K3240">
        <v>7410</v>
      </c>
      <c r="L3240" t="str">
        <f>IFERROR(INDEX(play_attribution!$B$2:$B$328,MATCH(A3240,play_attribution!$A$2:$A$328,0)),"")</f>
        <v/>
      </c>
      <c r="M3240" t="str">
        <f>VLOOKUP(H3240,seller_roster!$A$2:$B$85,2,FALSE)</f>
        <v>Jax Reyes</v>
      </c>
      <c r="N3240" t="str">
        <f>VLOOKUP(C3240,accounts!$A$2:$F$9615,2,FALSE)</f>
        <v>Field Services</v>
      </c>
      <c r="O3240" t="str">
        <f>VLOOKUP(C3240,accounts!$A$2:$F$9615,3,FALSE)</f>
        <v>&gt;$10M</v>
      </c>
      <c r="P3240" t="str">
        <f>VLOOKUP(C3240,accounts!$A$2:$F$9615,5,FALSE)</f>
        <v>Central</v>
      </c>
      <c r="Q3240" t="b">
        <f t="shared" si="51"/>
        <v>1</v>
      </c>
      <c r="R3240" t="e">
        <f>INDEX(removed_duplicate_rows!$A$5:$A$39,MATCH(wins!A3240,removed_duplicate_rows!$A$5:$A$39,0))</f>
        <v>#N/A</v>
      </c>
    </row>
    <row r="3241" spans="1:18" ht="15.75" customHeight="1" x14ac:dyDescent="0.2">
      <c r="A3241" t="s">
        <v>9853</v>
      </c>
      <c r="B3241" t="s">
        <v>9854</v>
      </c>
      <c r="C3241" t="s">
        <v>9855</v>
      </c>
      <c r="D3241" s="10">
        <v>45878</v>
      </c>
      <c r="E3241" t="s">
        <v>9789</v>
      </c>
      <c r="F3241">
        <v>1</v>
      </c>
      <c r="G3241" t="s">
        <v>77</v>
      </c>
      <c r="H3241" t="s">
        <v>173</v>
      </c>
      <c r="I3241" t="s">
        <v>55</v>
      </c>
      <c r="J3241">
        <v>1</v>
      </c>
      <c r="K3241">
        <v>10015</v>
      </c>
      <c r="L3241" t="str">
        <f>IFERROR(INDEX(play_attribution!$B$2:$B$328,MATCH(A3241,play_attribution!$A$2:$A$328,0)),"")</f>
        <v/>
      </c>
      <c r="M3241" t="str">
        <f>VLOOKUP(H3241,seller_roster!$A$2:$B$85,2,FALSE)</f>
        <v>Pia Reyes</v>
      </c>
      <c r="N3241" t="str">
        <f>VLOOKUP(C3241,accounts!$A$2:$F$9615,2,FALSE)</f>
        <v>Hospitality Group</v>
      </c>
      <c r="O3241" t="str">
        <f>VLOOKUP(C3241,accounts!$A$2:$F$9615,3,FALSE)</f>
        <v>$5M-$10M</v>
      </c>
      <c r="P3241" t="str">
        <f>VLOOKUP(C3241,accounts!$A$2:$F$9615,5,FALSE)</f>
        <v>West</v>
      </c>
      <c r="Q3241" t="b">
        <f t="shared" si="51"/>
        <v>1</v>
      </c>
      <c r="R3241" t="e">
        <f>INDEX(removed_duplicate_rows!$A$5:$A$39,MATCH(wins!A3241,removed_duplicate_rows!$A$5:$A$39,0))</f>
        <v>#N/A</v>
      </c>
    </row>
    <row r="3242" spans="1:18" ht="15.75" customHeight="1" x14ac:dyDescent="0.2">
      <c r="A3242" t="s">
        <v>9856</v>
      </c>
      <c r="B3242" t="s">
        <v>9857</v>
      </c>
      <c r="C3242" t="s">
        <v>9858</v>
      </c>
      <c r="D3242" s="10">
        <v>45878</v>
      </c>
      <c r="E3242" t="s">
        <v>9789</v>
      </c>
      <c r="F3242">
        <v>1</v>
      </c>
      <c r="G3242" t="s">
        <v>77</v>
      </c>
      <c r="H3242" t="s">
        <v>210</v>
      </c>
      <c r="I3242" t="s">
        <v>79</v>
      </c>
      <c r="J3242">
        <v>1</v>
      </c>
      <c r="K3242">
        <v>7739</v>
      </c>
      <c r="L3242" t="str">
        <f>IFERROR(INDEX(play_attribution!$B$2:$B$328,MATCH(A3242,play_attribution!$A$2:$A$328,0)),"")</f>
        <v/>
      </c>
      <c r="M3242" t="str">
        <f>VLOOKUP(H3242,seller_roster!$A$2:$B$85,2,FALSE)</f>
        <v>Emerson Reyes</v>
      </c>
      <c r="N3242" t="str">
        <f>VLOOKUP(C3242,accounts!$A$2:$F$9615,2,FALSE)</f>
        <v>Nonprofit</v>
      </c>
      <c r="O3242" t="str">
        <f>VLOOKUP(C3242,accounts!$A$2:$F$9615,3,FALSE)</f>
        <v>$5M-$10M</v>
      </c>
      <c r="P3242" t="str">
        <f>VLOOKUP(C3242,accounts!$A$2:$F$9615,5,FALSE)</f>
        <v>East</v>
      </c>
      <c r="Q3242" t="b">
        <f t="shared" si="51"/>
        <v>1</v>
      </c>
      <c r="R3242" t="e">
        <f>INDEX(removed_duplicate_rows!$A$5:$A$39,MATCH(wins!A3242,removed_duplicate_rows!$A$5:$A$39,0))</f>
        <v>#N/A</v>
      </c>
    </row>
    <row r="3243" spans="1:18" ht="15.75" customHeight="1" x14ac:dyDescent="0.2">
      <c r="A3243" t="s">
        <v>9859</v>
      </c>
      <c r="B3243" t="s">
        <v>9860</v>
      </c>
      <c r="C3243" t="s">
        <v>9861</v>
      </c>
      <c r="D3243" s="10">
        <v>45878</v>
      </c>
      <c r="E3243" t="s">
        <v>9789</v>
      </c>
      <c r="F3243">
        <v>1</v>
      </c>
      <c r="G3243" t="s">
        <v>77</v>
      </c>
      <c r="H3243" t="s">
        <v>103</v>
      </c>
      <c r="I3243" t="s">
        <v>79</v>
      </c>
      <c r="J3243">
        <v>1</v>
      </c>
      <c r="K3243">
        <v>6904</v>
      </c>
      <c r="L3243" t="str">
        <f>IFERROR(INDEX(play_attribution!$B$2:$B$328,MATCH(A3243,play_attribution!$A$2:$A$328,0)),"")</f>
        <v/>
      </c>
      <c r="M3243" t="str">
        <f>VLOOKUP(H3243,seller_roster!$A$2:$B$85,2,FALSE)</f>
        <v>Jax Reyes</v>
      </c>
      <c r="N3243" t="str">
        <f>VLOOKUP(C3243,accounts!$A$2:$F$9615,2,FALSE)</f>
        <v>Hospitality Group</v>
      </c>
      <c r="O3243" t="str">
        <f>VLOOKUP(C3243,accounts!$A$2:$F$9615,3,FALSE)</f>
        <v>$2.5M-$5M</v>
      </c>
      <c r="P3243" t="str">
        <f>VLOOKUP(C3243,accounts!$A$2:$F$9615,5,FALSE)</f>
        <v>West</v>
      </c>
      <c r="Q3243" t="b">
        <f t="shared" si="51"/>
        <v>1</v>
      </c>
      <c r="R3243" t="e">
        <f>INDEX(removed_duplicate_rows!$A$5:$A$39,MATCH(wins!A3243,removed_duplicate_rows!$A$5:$A$39,0))</f>
        <v>#N/A</v>
      </c>
    </row>
    <row r="3244" spans="1:18" ht="15.75" customHeight="1" x14ac:dyDescent="0.2">
      <c r="A3244" t="s">
        <v>9862</v>
      </c>
      <c r="B3244" t="s">
        <v>9863</v>
      </c>
      <c r="C3244" t="s">
        <v>9864</v>
      </c>
      <c r="D3244" s="10">
        <v>45878</v>
      </c>
      <c r="E3244" t="s">
        <v>9789</v>
      </c>
      <c r="F3244">
        <v>1</v>
      </c>
      <c r="G3244" t="s">
        <v>77</v>
      </c>
      <c r="H3244" t="s">
        <v>129</v>
      </c>
      <c r="I3244" t="s">
        <v>79</v>
      </c>
      <c r="J3244">
        <v>1</v>
      </c>
      <c r="K3244">
        <v>6285</v>
      </c>
      <c r="L3244" t="str">
        <f>IFERROR(INDEX(play_attribution!$B$2:$B$328,MATCH(A3244,play_attribution!$A$2:$A$328,0)),"")</f>
        <v/>
      </c>
      <c r="M3244" t="str">
        <f>VLOOKUP(H3244,seller_roster!$A$2:$B$85,2,FALSE)</f>
        <v>Gray Vega</v>
      </c>
      <c r="N3244" t="str">
        <f>VLOOKUP(C3244,accounts!$A$2:$F$9615,2,FALSE)</f>
        <v>Construction</v>
      </c>
      <c r="O3244" t="str">
        <f>VLOOKUP(C3244,accounts!$A$2:$F$9615,3,FALSE)</f>
        <v>$5M-$10M</v>
      </c>
      <c r="P3244" t="str">
        <f>VLOOKUP(C3244,accounts!$A$2:$F$9615,5,FALSE)</f>
        <v>West</v>
      </c>
      <c r="Q3244" t="b">
        <f t="shared" si="51"/>
        <v>1</v>
      </c>
      <c r="R3244" t="e">
        <f>INDEX(removed_duplicate_rows!$A$5:$A$39,MATCH(wins!A3244,removed_duplicate_rows!$A$5:$A$39,0))</f>
        <v>#N/A</v>
      </c>
    </row>
    <row r="3245" spans="1:18" ht="15.75" customHeight="1" x14ac:dyDescent="0.2">
      <c r="A3245" t="s">
        <v>9865</v>
      </c>
      <c r="B3245" t="s">
        <v>9866</v>
      </c>
      <c r="C3245" t="s">
        <v>9867</v>
      </c>
      <c r="D3245" s="10">
        <v>45878</v>
      </c>
      <c r="E3245" t="s">
        <v>9789</v>
      </c>
      <c r="F3245">
        <v>1</v>
      </c>
      <c r="G3245" t="s">
        <v>77</v>
      </c>
      <c r="H3245" t="s">
        <v>155</v>
      </c>
      <c r="I3245" t="s">
        <v>79</v>
      </c>
      <c r="J3245">
        <v>1</v>
      </c>
      <c r="K3245">
        <v>8023</v>
      </c>
      <c r="L3245" t="str">
        <f>IFERROR(INDEX(play_attribution!$B$2:$B$328,MATCH(A3245,play_attribution!$A$2:$A$328,0)),"")</f>
        <v/>
      </c>
      <c r="M3245" t="str">
        <f>VLOOKUP(H3245,seller_roster!$A$2:$B$85,2,FALSE)</f>
        <v>Indigo Osei</v>
      </c>
      <c r="N3245" t="str">
        <f>VLOOKUP(C3245,accounts!$A$2:$F$9615,2,FALSE)</f>
        <v>Professional Services</v>
      </c>
      <c r="O3245" t="str">
        <f>VLOOKUP(C3245,accounts!$A$2:$F$9615,3,FALSE)</f>
        <v>$1M-$2.5M</v>
      </c>
      <c r="P3245" t="str">
        <f>VLOOKUP(C3245,accounts!$A$2:$F$9615,5,FALSE)</f>
        <v>West</v>
      </c>
      <c r="Q3245" t="b">
        <f t="shared" si="51"/>
        <v>1</v>
      </c>
      <c r="R3245" t="e">
        <f>INDEX(removed_duplicate_rows!$A$5:$A$39,MATCH(wins!A3245,removed_duplicate_rows!$A$5:$A$39,0))</f>
        <v>#N/A</v>
      </c>
    </row>
    <row r="3246" spans="1:18" ht="15.75" customHeight="1" x14ac:dyDescent="0.2">
      <c r="A3246" t="s">
        <v>9868</v>
      </c>
      <c r="B3246" t="s">
        <v>9869</v>
      </c>
      <c r="C3246" t="s">
        <v>9870</v>
      </c>
      <c r="D3246" s="10">
        <v>45878</v>
      </c>
      <c r="E3246" t="s">
        <v>9789</v>
      </c>
      <c r="F3246">
        <v>1</v>
      </c>
      <c r="G3246" t="s">
        <v>77</v>
      </c>
      <c r="H3246" t="s">
        <v>83</v>
      </c>
      <c r="I3246" t="s">
        <v>79</v>
      </c>
      <c r="J3246">
        <v>1</v>
      </c>
      <c r="K3246">
        <v>8361</v>
      </c>
      <c r="L3246" t="str">
        <f>IFERROR(INDEX(play_attribution!$B$2:$B$328,MATCH(A3246,play_attribution!$A$2:$A$328,0)),"")</f>
        <v/>
      </c>
      <c r="M3246" t="str">
        <f>VLOOKUP(H3246,seller_roster!$A$2:$B$85,2,FALSE)</f>
        <v>Sage Ruiz</v>
      </c>
      <c r="N3246" t="str">
        <f>VLOOKUP(C3246,accounts!$A$2:$F$9615,2,FALSE)</f>
        <v>Professional Services</v>
      </c>
      <c r="O3246" t="str">
        <f>VLOOKUP(C3246,accounts!$A$2:$F$9615,3,FALSE)</f>
        <v>$2.5M-$5M</v>
      </c>
      <c r="P3246" t="str">
        <f>VLOOKUP(C3246,accounts!$A$2:$F$9615,5,FALSE)</f>
        <v>East</v>
      </c>
      <c r="Q3246" t="b">
        <f t="shared" si="51"/>
        <v>1</v>
      </c>
      <c r="R3246" t="e">
        <f>INDEX(removed_duplicate_rows!$A$5:$A$39,MATCH(wins!A3246,removed_duplicate_rows!$A$5:$A$39,0))</f>
        <v>#N/A</v>
      </c>
    </row>
    <row r="3247" spans="1:18" ht="15.75" customHeight="1" x14ac:dyDescent="0.2">
      <c r="A3247" t="s">
        <v>9871</v>
      </c>
      <c r="B3247" t="s">
        <v>9872</v>
      </c>
      <c r="C3247" t="s">
        <v>9873</v>
      </c>
      <c r="D3247" s="10">
        <v>45878</v>
      </c>
      <c r="E3247" t="s">
        <v>9789</v>
      </c>
      <c r="F3247">
        <v>1</v>
      </c>
      <c r="G3247" t="s">
        <v>77</v>
      </c>
      <c r="H3247" t="s">
        <v>91</v>
      </c>
      <c r="I3247" t="s">
        <v>79</v>
      </c>
      <c r="J3247">
        <v>1</v>
      </c>
      <c r="K3247">
        <v>5103</v>
      </c>
      <c r="L3247" t="str">
        <f>IFERROR(INDEX(play_attribution!$B$2:$B$328,MATCH(A3247,play_attribution!$A$2:$A$328,0)),"")</f>
        <v/>
      </c>
      <c r="M3247" t="str">
        <f>VLOOKUP(H3247,seller_roster!$A$2:$B$85,2,FALSE)</f>
        <v>Kira Sorensen</v>
      </c>
      <c r="N3247" t="str">
        <f>VLOOKUP(C3247,accounts!$A$2:$F$9615,2,FALSE)</f>
        <v>Construction</v>
      </c>
      <c r="O3247" t="str">
        <f>VLOOKUP(C3247,accounts!$A$2:$F$9615,3,FALSE)</f>
        <v>$2.5M-$5M</v>
      </c>
      <c r="P3247" t="str">
        <f>VLOOKUP(C3247,accounts!$A$2:$F$9615,5,FALSE)</f>
        <v>West</v>
      </c>
      <c r="Q3247" t="b">
        <f t="shared" si="51"/>
        <v>1</v>
      </c>
      <c r="R3247" t="e">
        <f>INDEX(removed_duplicate_rows!$A$5:$A$39,MATCH(wins!A3247,removed_duplicate_rows!$A$5:$A$39,0))</f>
        <v>#N/A</v>
      </c>
    </row>
    <row r="3248" spans="1:18" ht="15.75" customHeight="1" x14ac:dyDescent="0.2">
      <c r="A3248" t="s">
        <v>9874</v>
      </c>
      <c r="B3248" t="s">
        <v>9875</v>
      </c>
      <c r="C3248" t="s">
        <v>9876</v>
      </c>
      <c r="D3248" s="10">
        <v>45878</v>
      </c>
      <c r="E3248" t="s">
        <v>9789</v>
      </c>
      <c r="F3248">
        <v>1</v>
      </c>
      <c r="G3248" t="s">
        <v>77</v>
      </c>
      <c r="H3248" t="s">
        <v>83</v>
      </c>
      <c r="I3248" t="s">
        <v>79</v>
      </c>
      <c r="J3248">
        <v>1</v>
      </c>
      <c r="K3248">
        <v>10103</v>
      </c>
      <c r="L3248" t="str">
        <f>IFERROR(INDEX(play_attribution!$B$2:$B$328,MATCH(A3248,play_attribution!$A$2:$A$328,0)),"")</f>
        <v/>
      </c>
      <c r="M3248" t="str">
        <f>VLOOKUP(H3248,seller_roster!$A$2:$B$85,2,FALSE)</f>
        <v>Sage Ruiz</v>
      </c>
      <c r="N3248" t="str">
        <f>VLOOKUP(C3248,accounts!$A$2:$F$9615,2,FALSE)</f>
        <v>Retail Multi-Location</v>
      </c>
      <c r="O3248" t="str">
        <f>VLOOKUP(C3248,accounts!$A$2:$F$9615,3,FALSE)</f>
        <v>$5M-$10M</v>
      </c>
      <c r="P3248" t="str">
        <f>VLOOKUP(C3248,accounts!$A$2:$F$9615,5,FALSE)</f>
        <v>East</v>
      </c>
      <c r="Q3248" t="b">
        <f t="shared" si="51"/>
        <v>1</v>
      </c>
      <c r="R3248" t="e">
        <f>INDEX(removed_duplicate_rows!$A$5:$A$39,MATCH(wins!A3248,removed_duplicate_rows!$A$5:$A$39,0))</f>
        <v>#N/A</v>
      </c>
    </row>
    <row r="3249" spans="1:18" ht="15.75" customHeight="1" x14ac:dyDescent="0.2">
      <c r="A3249" t="s">
        <v>9877</v>
      </c>
      <c r="B3249" t="s">
        <v>9878</v>
      </c>
      <c r="C3249" t="s">
        <v>9879</v>
      </c>
      <c r="D3249" s="10">
        <v>45878</v>
      </c>
      <c r="E3249" t="s">
        <v>9789</v>
      </c>
      <c r="F3249">
        <v>1</v>
      </c>
      <c r="G3249" t="s">
        <v>77</v>
      </c>
      <c r="H3249" t="s">
        <v>87</v>
      </c>
      <c r="I3249" t="s">
        <v>55</v>
      </c>
      <c r="J3249">
        <v>1</v>
      </c>
      <c r="K3249">
        <v>7251</v>
      </c>
      <c r="L3249" t="str">
        <f>IFERROR(INDEX(play_attribution!$B$2:$B$328,MATCH(A3249,play_attribution!$A$2:$A$328,0)),"")</f>
        <v/>
      </c>
      <c r="M3249" t="str">
        <f>VLOOKUP(H3249,seller_roster!$A$2:$B$85,2,FALSE)</f>
        <v>Harper Tran</v>
      </c>
      <c r="N3249" t="str">
        <f>VLOOKUP(C3249,accounts!$A$2:$F$9615,2,FALSE)</f>
        <v>Field Services</v>
      </c>
      <c r="O3249" t="str">
        <f>VLOOKUP(C3249,accounts!$A$2:$F$9615,3,FALSE)</f>
        <v>$5M-$10M</v>
      </c>
      <c r="P3249" t="str">
        <f>VLOOKUP(C3249,accounts!$A$2:$F$9615,5,FALSE)</f>
        <v>West</v>
      </c>
      <c r="Q3249" t="b">
        <f t="shared" si="51"/>
        <v>1</v>
      </c>
      <c r="R3249" t="e">
        <f>INDEX(removed_duplicate_rows!$A$5:$A$39,MATCH(wins!A3249,removed_duplicate_rows!$A$5:$A$39,0))</f>
        <v>#N/A</v>
      </c>
    </row>
    <row r="3250" spans="1:18" ht="15.75" customHeight="1" x14ac:dyDescent="0.2">
      <c r="A3250" t="s">
        <v>9880</v>
      </c>
      <c r="B3250" t="s">
        <v>9881</v>
      </c>
      <c r="C3250" t="s">
        <v>9882</v>
      </c>
      <c r="D3250" s="10">
        <v>45878</v>
      </c>
      <c r="E3250" t="s">
        <v>9789</v>
      </c>
      <c r="F3250">
        <v>1</v>
      </c>
      <c r="G3250" t="s">
        <v>77</v>
      </c>
      <c r="H3250" t="s">
        <v>184</v>
      </c>
      <c r="I3250" t="s">
        <v>79</v>
      </c>
      <c r="J3250">
        <v>1</v>
      </c>
      <c r="K3250">
        <v>7110</v>
      </c>
      <c r="L3250" t="str">
        <f>IFERROR(INDEX(play_attribution!$B$2:$B$328,MATCH(A3250,play_attribution!$A$2:$A$328,0)),"")</f>
        <v/>
      </c>
      <c r="M3250" t="str">
        <f>VLOOKUP(H3250,seller_roster!$A$2:$B$85,2,FALSE)</f>
        <v>Zion Silva</v>
      </c>
      <c r="N3250" t="str">
        <f>VLOOKUP(C3250,accounts!$A$2:$F$9615,2,FALSE)</f>
        <v>Logistics</v>
      </c>
      <c r="O3250" t="str">
        <f>VLOOKUP(C3250,accounts!$A$2:$F$9615,3,FALSE)</f>
        <v>$2.5M-$5M</v>
      </c>
      <c r="P3250" t="str">
        <f>VLOOKUP(C3250,accounts!$A$2:$F$9615,5,FALSE)</f>
        <v>East</v>
      </c>
      <c r="Q3250" t="b">
        <f t="shared" si="51"/>
        <v>1</v>
      </c>
      <c r="R3250" t="e">
        <f>INDEX(removed_duplicate_rows!$A$5:$A$39,MATCH(wins!A3250,removed_duplicate_rows!$A$5:$A$39,0))</f>
        <v>#N/A</v>
      </c>
    </row>
    <row r="3251" spans="1:18" ht="15.75" customHeight="1" x14ac:dyDescent="0.2">
      <c r="A3251" t="s">
        <v>9883</v>
      </c>
      <c r="B3251" t="s">
        <v>9884</v>
      </c>
      <c r="C3251" t="s">
        <v>9885</v>
      </c>
      <c r="D3251" s="10">
        <v>45878</v>
      </c>
      <c r="E3251" t="s">
        <v>9789</v>
      </c>
      <c r="F3251">
        <v>1</v>
      </c>
      <c r="G3251" t="s">
        <v>77</v>
      </c>
      <c r="H3251" t="s">
        <v>155</v>
      </c>
      <c r="I3251" t="s">
        <v>79</v>
      </c>
      <c r="J3251">
        <v>1</v>
      </c>
      <c r="K3251">
        <v>5313</v>
      </c>
      <c r="L3251" t="str">
        <f>IFERROR(INDEX(play_attribution!$B$2:$B$328,MATCH(A3251,play_attribution!$A$2:$A$328,0)),"")</f>
        <v/>
      </c>
      <c r="M3251" t="str">
        <f>VLOOKUP(H3251,seller_roster!$A$2:$B$85,2,FALSE)</f>
        <v>Indigo Osei</v>
      </c>
      <c r="N3251" t="str">
        <f>VLOOKUP(C3251,accounts!$A$2:$F$9615,2,FALSE)</f>
        <v>Wholesale &amp; Distribution</v>
      </c>
      <c r="O3251" t="str">
        <f>VLOOKUP(C3251,accounts!$A$2:$F$9615,3,FALSE)</f>
        <v>$5M-$10M</v>
      </c>
      <c r="P3251" t="str">
        <f>VLOOKUP(C3251,accounts!$A$2:$F$9615,5,FALSE)</f>
        <v>West</v>
      </c>
      <c r="Q3251" t="b">
        <f t="shared" si="51"/>
        <v>1</v>
      </c>
      <c r="R3251" t="e">
        <f>INDEX(removed_duplicate_rows!$A$5:$A$39,MATCH(wins!A3251,removed_duplicate_rows!$A$5:$A$39,0))</f>
        <v>#N/A</v>
      </c>
    </row>
    <row r="3252" spans="1:18" ht="15.75" customHeight="1" x14ac:dyDescent="0.2">
      <c r="A3252" t="s">
        <v>9886</v>
      </c>
      <c r="B3252" t="s">
        <v>9887</v>
      </c>
      <c r="C3252" t="s">
        <v>9888</v>
      </c>
      <c r="D3252" s="10">
        <v>45878</v>
      </c>
      <c r="E3252" t="s">
        <v>9789</v>
      </c>
      <c r="F3252">
        <v>1</v>
      </c>
      <c r="G3252" t="s">
        <v>77</v>
      </c>
      <c r="H3252" t="s">
        <v>177</v>
      </c>
      <c r="I3252" t="s">
        <v>79</v>
      </c>
      <c r="J3252">
        <v>1</v>
      </c>
      <c r="K3252">
        <v>4777</v>
      </c>
      <c r="L3252" t="str">
        <f>IFERROR(INDEX(play_attribution!$B$2:$B$328,MATCH(A3252,play_attribution!$A$2:$A$328,0)),"")</f>
        <v/>
      </c>
      <c r="M3252" t="str">
        <f>VLOOKUP(H3252,seller_roster!$A$2:$B$85,2,FALSE)</f>
        <v>Gray Marsh</v>
      </c>
      <c r="N3252" t="str">
        <f>VLOOKUP(C3252,accounts!$A$2:$F$9615,2,FALSE)</f>
        <v>Construction</v>
      </c>
      <c r="O3252" t="str">
        <f>VLOOKUP(C3252,accounts!$A$2:$F$9615,3,FALSE)</f>
        <v>$2.5M-$5M</v>
      </c>
      <c r="P3252" t="str">
        <f>VLOOKUP(C3252,accounts!$A$2:$F$9615,5,FALSE)</f>
        <v>West</v>
      </c>
      <c r="Q3252" t="b">
        <f t="shared" si="51"/>
        <v>1</v>
      </c>
      <c r="R3252" t="e">
        <f>INDEX(removed_duplicate_rows!$A$5:$A$39,MATCH(wins!A3252,removed_duplicate_rows!$A$5:$A$39,0))</f>
        <v>#N/A</v>
      </c>
    </row>
    <row r="3253" spans="1:18" ht="15.75" customHeight="1" x14ac:dyDescent="0.2">
      <c r="A3253" t="s">
        <v>9889</v>
      </c>
      <c r="B3253" t="s">
        <v>9890</v>
      </c>
      <c r="C3253" t="s">
        <v>9891</v>
      </c>
      <c r="D3253" s="10">
        <v>45878</v>
      </c>
      <c r="E3253" t="s">
        <v>9789</v>
      </c>
      <c r="F3253">
        <v>1</v>
      </c>
      <c r="G3253" t="s">
        <v>77</v>
      </c>
      <c r="H3253" t="s">
        <v>266</v>
      </c>
      <c r="I3253" t="s">
        <v>55</v>
      </c>
      <c r="J3253">
        <v>1</v>
      </c>
      <c r="K3253">
        <v>9795</v>
      </c>
      <c r="L3253" t="str">
        <f>IFERROR(INDEX(play_attribution!$B$2:$B$328,MATCH(A3253,play_attribution!$A$2:$A$328,0)),"")</f>
        <v/>
      </c>
      <c r="M3253" t="str">
        <f>VLOOKUP(H3253,seller_roster!$A$2:$B$85,2,FALSE)</f>
        <v>Dakota Vega</v>
      </c>
      <c r="N3253" t="str">
        <f>VLOOKUP(C3253,accounts!$A$2:$F$9615,2,FALSE)</f>
        <v>Professional Services</v>
      </c>
      <c r="O3253" t="str">
        <f>VLOOKUP(C3253,accounts!$A$2:$F$9615,3,FALSE)</f>
        <v>$5M-$10M</v>
      </c>
      <c r="P3253" t="str">
        <f>VLOOKUP(C3253,accounts!$A$2:$F$9615,5,FALSE)</f>
        <v>East</v>
      </c>
      <c r="Q3253" t="b">
        <f t="shared" si="51"/>
        <v>1</v>
      </c>
      <c r="R3253" t="e">
        <f>INDEX(removed_duplicate_rows!$A$5:$A$39,MATCH(wins!A3253,removed_duplicate_rows!$A$5:$A$39,0))</f>
        <v>#N/A</v>
      </c>
    </row>
    <row r="3254" spans="1:18" ht="15.75" customHeight="1" x14ac:dyDescent="0.2">
      <c r="A3254" t="s">
        <v>9892</v>
      </c>
      <c r="B3254" t="s">
        <v>9893</v>
      </c>
      <c r="C3254" t="s">
        <v>9894</v>
      </c>
      <c r="D3254" s="10">
        <v>45878</v>
      </c>
      <c r="E3254" t="s">
        <v>9789</v>
      </c>
      <c r="F3254">
        <v>1</v>
      </c>
      <c r="G3254" t="s">
        <v>77</v>
      </c>
      <c r="H3254" t="s">
        <v>618</v>
      </c>
      <c r="I3254" t="s">
        <v>79</v>
      </c>
      <c r="J3254">
        <v>1</v>
      </c>
      <c r="K3254">
        <v>5212</v>
      </c>
      <c r="L3254" t="str">
        <f>IFERROR(INDEX(play_attribution!$B$2:$B$328,MATCH(A3254,play_attribution!$A$2:$A$328,0)),"")</f>
        <v/>
      </c>
      <c r="M3254" t="str">
        <f>VLOOKUP(H3254,seller_roster!$A$2:$B$85,2,FALSE)</f>
        <v>Parker Reyes</v>
      </c>
      <c r="N3254" t="str">
        <f>VLOOKUP(C3254,accounts!$A$2:$F$9615,2,FALSE)</f>
        <v>Retail Multi-Location</v>
      </c>
      <c r="O3254" t="str">
        <f>VLOOKUP(C3254,accounts!$A$2:$F$9615,3,FALSE)</f>
        <v>$5M-$10M</v>
      </c>
      <c r="P3254" t="str">
        <f>VLOOKUP(C3254,accounts!$A$2:$F$9615,5,FALSE)</f>
        <v>West</v>
      </c>
      <c r="Q3254" t="b">
        <f t="shared" si="51"/>
        <v>1</v>
      </c>
      <c r="R3254" t="e">
        <f>INDEX(removed_duplicate_rows!$A$5:$A$39,MATCH(wins!A3254,removed_duplicate_rows!$A$5:$A$39,0))</f>
        <v>#N/A</v>
      </c>
    </row>
    <row r="3255" spans="1:18" ht="15.75" customHeight="1" x14ac:dyDescent="0.2">
      <c r="A3255" t="s">
        <v>9895</v>
      </c>
      <c r="B3255" t="s">
        <v>9896</v>
      </c>
      <c r="C3255" t="s">
        <v>9897</v>
      </c>
      <c r="D3255" s="10">
        <v>45878</v>
      </c>
      <c r="E3255" t="s">
        <v>9789</v>
      </c>
      <c r="F3255">
        <v>1</v>
      </c>
      <c r="G3255" t="s">
        <v>77</v>
      </c>
      <c r="H3255" t="s">
        <v>78</v>
      </c>
      <c r="I3255" t="s">
        <v>79</v>
      </c>
      <c r="J3255">
        <v>1</v>
      </c>
      <c r="K3255">
        <v>8902</v>
      </c>
      <c r="L3255" t="str">
        <f>IFERROR(INDEX(play_attribution!$B$2:$B$328,MATCH(A3255,play_attribution!$A$2:$A$328,0)),"")</f>
        <v/>
      </c>
      <c r="M3255" t="str">
        <f>VLOOKUP(H3255,seller_roster!$A$2:$B$85,2,FALSE)</f>
        <v>Lennon Ferro</v>
      </c>
      <c r="N3255" t="str">
        <f>VLOOKUP(C3255,accounts!$A$2:$F$9615,2,FALSE)</f>
        <v>Construction</v>
      </c>
      <c r="O3255" t="str">
        <f>VLOOKUP(C3255,accounts!$A$2:$F$9615,3,FALSE)</f>
        <v>$2.5M-$5M</v>
      </c>
      <c r="P3255" t="str">
        <f>VLOOKUP(C3255,accounts!$A$2:$F$9615,5,FALSE)</f>
        <v>East</v>
      </c>
      <c r="Q3255" t="b">
        <f t="shared" si="51"/>
        <v>1</v>
      </c>
      <c r="R3255" t="e">
        <f>INDEX(removed_duplicate_rows!$A$5:$A$39,MATCH(wins!A3255,removed_duplicate_rows!$A$5:$A$39,0))</f>
        <v>#N/A</v>
      </c>
    </row>
    <row r="3256" spans="1:18" ht="15.75" customHeight="1" x14ac:dyDescent="0.2">
      <c r="A3256" t="s">
        <v>9898</v>
      </c>
      <c r="B3256" t="s">
        <v>9899</v>
      </c>
      <c r="C3256" t="s">
        <v>9900</v>
      </c>
      <c r="D3256" s="10">
        <v>45878</v>
      </c>
      <c r="E3256" t="s">
        <v>9789</v>
      </c>
      <c r="F3256">
        <v>1</v>
      </c>
      <c r="G3256" t="s">
        <v>77</v>
      </c>
      <c r="H3256" t="s">
        <v>99</v>
      </c>
      <c r="I3256" t="s">
        <v>79</v>
      </c>
      <c r="J3256">
        <v>1</v>
      </c>
      <c r="K3256">
        <v>6423</v>
      </c>
      <c r="L3256" t="str">
        <f>IFERROR(INDEX(play_attribution!$B$2:$B$328,MATCH(A3256,play_attribution!$A$2:$A$328,0)),"")</f>
        <v/>
      </c>
      <c r="M3256" t="str">
        <f>VLOOKUP(H3256,seller_roster!$A$2:$B$85,2,FALSE)</f>
        <v>Shiloh Sorensen</v>
      </c>
      <c r="N3256" t="str">
        <f>VLOOKUP(C3256,accounts!$A$2:$F$9615,2,FALSE)</f>
        <v>Retail Multi-Location</v>
      </c>
      <c r="O3256" t="str">
        <f>VLOOKUP(C3256,accounts!$A$2:$F$9615,3,FALSE)</f>
        <v>$5M-$10M</v>
      </c>
      <c r="P3256" t="str">
        <f>VLOOKUP(C3256,accounts!$A$2:$F$9615,5,FALSE)</f>
        <v>Central</v>
      </c>
      <c r="Q3256" t="b">
        <f t="shared" si="51"/>
        <v>1</v>
      </c>
      <c r="R3256" t="e">
        <f>INDEX(removed_duplicate_rows!$A$5:$A$39,MATCH(wins!A3256,removed_duplicate_rows!$A$5:$A$39,0))</f>
        <v>#N/A</v>
      </c>
    </row>
    <row r="3257" spans="1:18" ht="15.75" customHeight="1" x14ac:dyDescent="0.2">
      <c r="A3257" t="s">
        <v>9901</v>
      </c>
      <c r="B3257" t="s">
        <v>9902</v>
      </c>
      <c r="C3257" t="s">
        <v>9903</v>
      </c>
      <c r="D3257" s="10">
        <v>45878</v>
      </c>
      <c r="E3257" t="s">
        <v>9789</v>
      </c>
      <c r="F3257">
        <v>1</v>
      </c>
      <c r="G3257" t="s">
        <v>77</v>
      </c>
      <c r="H3257" t="s">
        <v>147</v>
      </c>
      <c r="I3257" t="s">
        <v>79</v>
      </c>
      <c r="J3257">
        <v>1</v>
      </c>
      <c r="K3257">
        <v>13687</v>
      </c>
      <c r="L3257" t="str">
        <f>IFERROR(INDEX(play_attribution!$B$2:$B$328,MATCH(A3257,play_attribution!$A$2:$A$328,0)),"")</f>
        <v/>
      </c>
      <c r="M3257" t="str">
        <f>VLOOKUP(H3257,seller_roster!$A$2:$B$85,2,FALSE)</f>
        <v>Riley Tran</v>
      </c>
      <c r="N3257" t="str">
        <f>VLOOKUP(C3257,accounts!$A$2:$F$9615,2,FALSE)</f>
        <v>Field Services</v>
      </c>
      <c r="O3257" t="str">
        <f>VLOOKUP(C3257,accounts!$A$2:$F$9615,3,FALSE)</f>
        <v>$2.5M-$5M</v>
      </c>
      <c r="P3257" t="str">
        <f>VLOOKUP(C3257,accounts!$A$2:$F$9615,5,FALSE)</f>
        <v>East</v>
      </c>
      <c r="Q3257" t="b">
        <f t="shared" si="51"/>
        <v>1</v>
      </c>
      <c r="R3257" t="e">
        <f>INDEX(removed_duplicate_rows!$A$5:$A$39,MATCH(wins!A3257,removed_duplicate_rows!$A$5:$A$39,0))</f>
        <v>#N/A</v>
      </c>
    </row>
    <row r="3258" spans="1:18" ht="15.75" customHeight="1" x14ac:dyDescent="0.2">
      <c r="A3258" t="s">
        <v>9904</v>
      </c>
      <c r="B3258" t="s">
        <v>9905</v>
      </c>
      <c r="C3258" t="s">
        <v>9906</v>
      </c>
      <c r="D3258" s="10">
        <v>45878</v>
      </c>
      <c r="E3258" t="s">
        <v>9789</v>
      </c>
      <c r="F3258">
        <v>1</v>
      </c>
      <c r="G3258" t="s">
        <v>77</v>
      </c>
      <c r="H3258" t="s">
        <v>147</v>
      </c>
      <c r="I3258" t="s">
        <v>79</v>
      </c>
      <c r="J3258">
        <v>1</v>
      </c>
      <c r="K3258">
        <v>9580</v>
      </c>
      <c r="L3258" t="str">
        <f>IFERROR(INDEX(play_attribution!$B$2:$B$328,MATCH(A3258,play_attribution!$A$2:$A$328,0)),"")</f>
        <v/>
      </c>
      <c r="M3258" t="str">
        <f>VLOOKUP(H3258,seller_roster!$A$2:$B$85,2,FALSE)</f>
        <v>Riley Tran</v>
      </c>
      <c r="N3258" t="str">
        <f>VLOOKUP(C3258,accounts!$A$2:$F$9615,2,FALSE)</f>
        <v>Retail Multi-Location</v>
      </c>
      <c r="O3258" t="str">
        <f>VLOOKUP(C3258,accounts!$A$2:$F$9615,3,FALSE)</f>
        <v>$5M-$10M</v>
      </c>
      <c r="P3258" t="str">
        <f>VLOOKUP(C3258,accounts!$A$2:$F$9615,5,FALSE)</f>
        <v>Central</v>
      </c>
      <c r="Q3258" t="b">
        <f t="shared" si="51"/>
        <v>1</v>
      </c>
      <c r="R3258" t="e">
        <f>INDEX(removed_duplicate_rows!$A$5:$A$39,MATCH(wins!A3258,removed_duplicate_rows!$A$5:$A$39,0))</f>
        <v>#N/A</v>
      </c>
    </row>
    <row r="3259" spans="1:18" ht="15.75" customHeight="1" x14ac:dyDescent="0.2">
      <c r="A3259" t="s">
        <v>9907</v>
      </c>
      <c r="B3259" t="s">
        <v>9908</v>
      </c>
      <c r="C3259" t="s">
        <v>9909</v>
      </c>
      <c r="D3259" s="10">
        <v>45878</v>
      </c>
      <c r="E3259" t="s">
        <v>9789</v>
      </c>
      <c r="F3259">
        <v>1</v>
      </c>
      <c r="G3259" t="s">
        <v>77</v>
      </c>
      <c r="H3259" t="s">
        <v>159</v>
      </c>
      <c r="I3259" t="s">
        <v>79</v>
      </c>
      <c r="J3259">
        <v>1</v>
      </c>
      <c r="K3259">
        <v>5045</v>
      </c>
      <c r="L3259" t="str">
        <f>IFERROR(INDEX(play_attribution!$B$2:$B$328,MATCH(A3259,play_attribution!$A$2:$A$328,0)),"")</f>
        <v/>
      </c>
      <c r="M3259" t="str">
        <f>VLOOKUP(H3259,seller_roster!$A$2:$B$85,2,FALSE)</f>
        <v>Kai Bianchi</v>
      </c>
      <c r="N3259" t="str">
        <f>VLOOKUP(C3259,accounts!$A$2:$F$9615,2,FALSE)</f>
        <v>Manufacturing</v>
      </c>
      <c r="O3259" t="str">
        <f>VLOOKUP(C3259,accounts!$A$2:$F$9615,3,FALSE)</f>
        <v>$2.5M-$5M</v>
      </c>
      <c r="P3259" t="str">
        <f>VLOOKUP(C3259,accounts!$A$2:$F$9615,5,FALSE)</f>
        <v>East</v>
      </c>
      <c r="Q3259" t="b">
        <f t="shared" si="51"/>
        <v>1</v>
      </c>
      <c r="R3259" t="e">
        <f>INDEX(removed_duplicate_rows!$A$5:$A$39,MATCH(wins!A3259,removed_duplicate_rows!$A$5:$A$39,0))</f>
        <v>#N/A</v>
      </c>
    </row>
    <row r="3260" spans="1:18" ht="15.75" customHeight="1" x14ac:dyDescent="0.2">
      <c r="A3260" t="s">
        <v>9910</v>
      </c>
      <c r="B3260" t="s">
        <v>9911</v>
      </c>
      <c r="C3260" t="s">
        <v>9912</v>
      </c>
      <c r="D3260" s="10">
        <v>45878</v>
      </c>
      <c r="E3260" t="s">
        <v>9789</v>
      </c>
      <c r="F3260">
        <v>1</v>
      </c>
      <c r="G3260" t="s">
        <v>77</v>
      </c>
      <c r="H3260" t="s">
        <v>159</v>
      </c>
      <c r="I3260" t="s">
        <v>79</v>
      </c>
      <c r="J3260">
        <v>1</v>
      </c>
      <c r="K3260">
        <v>8996</v>
      </c>
      <c r="L3260" t="str">
        <f>IFERROR(INDEX(play_attribution!$B$2:$B$328,MATCH(A3260,play_attribution!$A$2:$A$328,0)),"")</f>
        <v/>
      </c>
      <c r="M3260" t="str">
        <f>VLOOKUP(H3260,seller_roster!$A$2:$B$85,2,FALSE)</f>
        <v>Kai Bianchi</v>
      </c>
      <c r="N3260" t="str">
        <f>VLOOKUP(C3260,accounts!$A$2:$F$9615,2,FALSE)</f>
        <v>Field Services</v>
      </c>
      <c r="O3260" t="str">
        <f>VLOOKUP(C3260,accounts!$A$2:$F$9615,3,FALSE)</f>
        <v>&lt;$1M</v>
      </c>
      <c r="P3260" t="str">
        <f>VLOOKUP(C3260,accounts!$A$2:$F$9615,5,FALSE)</f>
        <v>East</v>
      </c>
      <c r="Q3260" t="b">
        <f t="shared" si="51"/>
        <v>1</v>
      </c>
      <c r="R3260" t="e">
        <f>INDEX(removed_duplicate_rows!$A$5:$A$39,MATCH(wins!A3260,removed_duplicate_rows!$A$5:$A$39,0))</f>
        <v>#N/A</v>
      </c>
    </row>
    <row r="3261" spans="1:18" ht="15.75" customHeight="1" x14ac:dyDescent="0.2">
      <c r="A3261" t="s">
        <v>9913</v>
      </c>
      <c r="B3261" t="s">
        <v>9914</v>
      </c>
      <c r="C3261" t="s">
        <v>9915</v>
      </c>
      <c r="D3261" s="10">
        <v>45878</v>
      </c>
      <c r="E3261" t="s">
        <v>9789</v>
      </c>
      <c r="F3261">
        <v>1</v>
      </c>
      <c r="G3261" t="s">
        <v>77</v>
      </c>
      <c r="H3261" t="s">
        <v>133</v>
      </c>
      <c r="I3261" t="s">
        <v>55</v>
      </c>
      <c r="J3261">
        <v>1</v>
      </c>
      <c r="K3261">
        <v>4863</v>
      </c>
      <c r="L3261" t="str">
        <f>IFERROR(INDEX(play_attribution!$B$2:$B$328,MATCH(A3261,play_attribution!$A$2:$A$328,0)),"")</f>
        <v/>
      </c>
      <c r="M3261" t="str">
        <f>VLOOKUP(H3261,seller_roster!$A$2:$B$85,2,FALSE)</f>
        <v>Devon Tran</v>
      </c>
      <c r="N3261" t="str">
        <f>VLOOKUP(C3261,accounts!$A$2:$F$9615,2,FALSE)</f>
        <v>Wholesale &amp; Distribution</v>
      </c>
      <c r="O3261" t="str">
        <f>VLOOKUP(C3261,accounts!$A$2:$F$9615,3,FALSE)</f>
        <v>$2.5M-$5M</v>
      </c>
      <c r="P3261" t="str">
        <f>VLOOKUP(C3261,accounts!$A$2:$F$9615,5,FALSE)</f>
        <v>East</v>
      </c>
      <c r="Q3261" t="b">
        <f t="shared" si="51"/>
        <v>1</v>
      </c>
      <c r="R3261" t="e">
        <f>INDEX(removed_duplicate_rows!$A$5:$A$39,MATCH(wins!A3261,removed_duplicate_rows!$A$5:$A$39,0))</f>
        <v>#N/A</v>
      </c>
    </row>
    <row r="3262" spans="1:18" ht="15.75" customHeight="1" x14ac:dyDescent="0.2">
      <c r="A3262" t="s">
        <v>9916</v>
      </c>
      <c r="B3262" t="s">
        <v>9917</v>
      </c>
      <c r="C3262" t="s">
        <v>9918</v>
      </c>
      <c r="D3262" s="10">
        <v>45878</v>
      </c>
      <c r="E3262" t="s">
        <v>9789</v>
      </c>
      <c r="F3262">
        <v>1</v>
      </c>
      <c r="G3262" t="s">
        <v>77</v>
      </c>
      <c r="H3262" t="s">
        <v>133</v>
      </c>
      <c r="I3262" t="s">
        <v>79</v>
      </c>
      <c r="J3262">
        <v>1</v>
      </c>
      <c r="K3262">
        <v>4201</v>
      </c>
      <c r="L3262" t="str">
        <f>IFERROR(INDEX(play_attribution!$B$2:$B$328,MATCH(A3262,play_attribution!$A$2:$A$328,0)),"")</f>
        <v/>
      </c>
      <c r="M3262" t="str">
        <f>VLOOKUP(H3262,seller_roster!$A$2:$B$85,2,FALSE)</f>
        <v>Devon Tran</v>
      </c>
      <c r="N3262" t="str">
        <f>VLOOKUP(C3262,accounts!$A$2:$F$9615,2,FALSE)</f>
        <v>Hospitality Group</v>
      </c>
      <c r="O3262" t="str">
        <f>VLOOKUP(C3262,accounts!$A$2:$F$9615,3,FALSE)</f>
        <v>$2.5M-$5M</v>
      </c>
      <c r="P3262" t="str">
        <f>VLOOKUP(C3262,accounts!$A$2:$F$9615,5,FALSE)</f>
        <v>East</v>
      </c>
      <c r="Q3262" t="b">
        <f t="shared" si="51"/>
        <v>1</v>
      </c>
      <c r="R3262" t="e">
        <f>INDEX(removed_duplicate_rows!$A$5:$A$39,MATCH(wins!A3262,removed_duplicate_rows!$A$5:$A$39,0))</f>
        <v>#N/A</v>
      </c>
    </row>
    <row r="3263" spans="1:18" ht="15.75" customHeight="1" x14ac:dyDescent="0.2">
      <c r="A3263" t="s">
        <v>9919</v>
      </c>
      <c r="B3263" t="s">
        <v>9920</v>
      </c>
      <c r="C3263" t="s">
        <v>9921</v>
      </c>
      <c r="D3263" s="10">
        <v>45878</v>
      </c>
      <c r="E3263" t="s">
        <v>9789</v>
      </c>
      <c r="F3263">
        <v>1</v>
      </c>
      <c r="G3263" t="s">
        <v>77</v>
      </c>
      <c r="H3263" t="s">
        <v>151</v>
      </c>
      <c r="I3263" t="s">
        <v>79</v>
      </c>
      <c r="J3263">
        <v>1</v>
      </c>
      <c r="K3263">
        <v>9939</v>
      </c>
      <c r="L3263" t="str">
        <f>IFERROR(INDEX(play_attribution!$B$2:$B$328,MATCH(A3263,play_attribution!$A$2:$A$328,0)),"")</f>
        <v/>
      </c>
      <c r="M3263" t="str">
        <f>VLOOKUP(H3263,seller_roster!$A$2:$B$85,2,FALSE)</f>
        <v>Marley Lindqvist</v>
      </c>
      <c r="N3263" t="str">
        <f>VLOOKUP(C3263,accounts!$A$2:$F$9615,2,FALSE)</f>
        <v>Construction</v>
      </c>
      <c r="O3263" t="str">
        <f>VLOOKUP(C3263,accounts!$A$2:$F$9615,3,FALSE)</f>
        <v>$2.5M-$5M</v>
      </c>
      <c r="P3263" t="str">
        <f>VLOOKUP(C3263,accounts!$A$2:$F$9615,5,FALSE)</f>
        <v>East</v>
      </c>
      <c r="Q3263" t="b">
        <f t="shared" si="51"/>
        <v>1</v>
      </c>
      <c r="R3263" t="e">
        <f>INDEX(removed_duplicate_rows!$A$5:$A$39,MATCH(wins!A3263,removed_duplicate_rows!$A$5:$A$39,0))</f>
        <v>#N/A</v>
      </c>
    </row>
    <row r="3264" spans="1:18" ht="15.75" customHeight="1" x14ac:dyDescent="0.2">
      <c r="A3264" t="s">
        <v>9922</v>
      </c>
      <c r="B3264" t="s">
        <v>9923</v>
      </c>
      <c r="C3264" t="s">
        <v>9924</v>
      </c>
      <c r="D3264" s="10">
        <v>45878</v>
      </c>
      <c r="E3264" t="s">
        <v>9789</v>
      </c>
      <c r="F3264">
        <v>1</v>
      </c>
      <c r="G3264" t="s">
        <v>77</v>
      </c>
      <c r="H3264" t="s">
        <v>133</v>
      </c>
      <c r="I3264" t="s">
        <v>79</v>
      </c>
      <c r="J3264">
        <v>1</v>
      </c>
      <c r="K3264">
        <v>7684</v>
      </c>
      <c r="L3264" t="str">
        <f>IFERROR(INDEX(play_attribution!$B$2:$B$328,MATCH(A3264,play_attribution!$A$2:$A$328,0)),"")</f>
        <v/>
      </c>
      <c r="M3264" t="str">
        <f>VLOOKUP(H3264,seller_roster!$A$2:$B$85,2,FALSE)</f>
        <v>Devon Tran</v>
      </c>
      <c r="N3264" t="str">
        <f>VLOOKUP(C3264,accounts!$A$2:$F$9615,2,FALSE)</f>
        <v>Field Services</v>
      </c>
      <c r="O3264" t="str">
        <f>VLOOKUP(C3264,accounts!$A$2:$F$9615,3,FALSE)</f>
        <v>$2.5M-$5M</v>
      </c>
      <c r="P3264" t="str">
        <f>VLOOKUP(C3264,accounts!$A$2:$F$9615,5,FALSE)</f>
        <v>Central</v>
      </c>
      <c r="Q3264" t="b">
        <f t="shared" si="51"/>
        <v>1</v>
      </c>
      <c r="R3264" t="e">
        <f>INDEX(removed_duplicate_rows!$A$5:$A$39,MATCH(wins!A3264,removed_duplicate_rows!$A$5:$A$39,0))</f>
        <v>#N/A</v>
      </c>
    </row>
    <row r="3265" spans="1:18" ht="15.75" customHeight="1" x14ac:dyDescent="0.2">
      <c r="A3265" t="s">
        <v>9925</v>
      </c>
      <c r="B3265" t="s">
        <v>9926</v>
      </c>
      <c r="C3265" t="s">
        <v>9927</v>
      </c>
      <c r="D3265" s="10">
        <v>45878</v>
      </c>
      <c r="E3265" t="s">
        <v>9789</v>
      </c>
      <c r="F3265">
        <v>1</v>
      </c>
      <c r="G3265" t="s">
        <v>77</v>
      </c>
      <c r="H3265" t="s">
        <v>133</v>
      </c>
      <c r="I3265" t="s">
        <v>79</v>
      </c>
      <c r="J3265">
        <v>1</v>
      </c>
      <c r="K3265">
        <v>6239</v>
      </c>
      <c r="L3265" t="str">
        <f>IFERROR(INDEX(play_attribution!$B$2:$B$328,MATCH(A3265,play_attribution!$A$2:$A$328,0)),"")</f>
        <v/>
      </c>
      <c r="M3265" t="str">
        <f>VLOOKUP(H3265,seller_roster!$A$2:$B$85,2,FALSE)</f>
        <v>Devon Tran</v>
      </c>
      <c r="N3265" t="str">
        <f>VLOOKUP(C3265,accounts!$A$2:$F$9615,2,FALSE)</f>
        <v>Healthcare Services</v>
      </c>
      <c r="O3265" t="str">
        <f>VLOOKUP(C3265,accounts!$A$2:$F$9615,3,FALSE)</f>
        <v>$2.5M-$5M</v>
      </c>
      <c r="P3265" t="str">
        <f>VLOOKUP(C3265,accounts!$A$2:$F$9615,5,FALSE)</f>
        <v>West</v>
      </c>
      <c r="Q3265" t="b">
        <f t="shared" si="51"/>
        <v>1</v>
      </c>
      <c r="R3265" t="e">
        <f>INDEX(removed_duplicate_rows!$A$5:$A$39,MATCH(wins!A3265,removed_duplicate_rows!$A$5:$A$39,0))</f>
        <v>#N/A</v>
      </c>
    </row>
    <row r="3266" spans="1:18" ht="15.75" customHeight="1" x14ac:dyDescent="0.2">
      <c r="A3266" t="s">
        <v>9928</v>
      </c>
      <c r="B3266" t="s">
        <v>9929</v>
      </c>
      <c r="C3266" t="s">
        <v>9930</v>
      </c>
      <c r="D3266" s="10">
        <v>45878</v>
      </c>
      <c r="E3266" t="s">
        <v>9789</v>
      </c>
      <c r="F3266">
        <v>1</v>
      </c>
      <c r="G3266" t="s">
        <v>77</v>
      </c>
      <c r="H3266" t="s">
        <v>140</v>
      </c>
      <c r="I3266" t="s">
        <v>79</v>
      </c>
      <c r="J3266">
        <v>1</v>
      </c>
      <c r="K3266">
        <v>8103</v>
      </c>
      <c r="L3266" t="str">
        <f>IFERROR(INDEX(play_attribution!$B$2:$B$328,MATCH(A3266,play_attribution!$A$2:$A$328,0)),"")</f>
        <v/>
      </c>
      <c r="M3266" t="str">
        <f>VLOOKUP(H3266,seller_roster!$A$2:$B$85,2,FALSE)</f>
        <v>Lane Lindqvist</v>
      </c>
      <c r="N3266" t="str">
        <f>VLOOKUP(C3266,accounts!$A$2:$F$9615,2,FALSE)</f>
        <v>Healthcare Services</v>
      </c>
      <c r="O3266" t="str">
        <f>VLOOKUP(C3266,accounts!$A$2:$F$9615,3,FALSE)</f>
        <v>$5M-$10M</v>
      </c>
      <c r="P3266" t="str">
        <f>VLOOKUP(C3266,accounts!$A$2:$F$9615,5,FALSE)</f>
        <v>Central</v>
      </c>
      <c r="Q3266" t="b">
        <f t="shared" si="51"/>
        <v>1</v>
      </c>
      <c r="R3266" t="e">
        <f>INDEX(removed_duplicate_rows!$A$5:$A$39,MATCH(wins!A3266,removed_duplicate_rows!$A$5:$A$39,0))</f>
        <v>#N/A</v>
      </c>
    </row>
    <row r="3267" spans="1:18" ht="15.75" customHeight="1" x14ac:dyDescent="0.2">
      <c r="A3267" t="s">
        <v>9931</v>
      </c>
      <c r="B3267" t="s">
        <v>9932</v>
      </c>
      <c r="C3267" t="s">
        <v>9933</v>
      </c>
      <c r="D3267" s="10">
        <v>45878</v>
      </c>
      <c r="E3267" t="s">
        <v>9789</v>
      </c>
      <c r="F3267">
        <v>1</v>
      </c>
      <c r="G3267" t="s">
        <v>77</v>
      </c>
      <c r="H3267" t="s">
        <v>184</v>
      </c>
      <c r="I3267" t="s">
        <v>79</v>
      </c>
      <c r="J3267">
        <v>1</v>
      </c>
      <c r="K3267">
        <v>11977</v>
      </c>
      <c r="L3267" t="str">
        <f>IFERROR(INDEX(play_attribution!$B$2:$B$328,MATCH(A3267,play_attribution!$A$2:$A$328,0)),"")</f>
        <v/>
      </c>
      <c r="M3267" t="str">
        <f>VLOOKUP(H3267,seller_roster!$A$2:$B$85,2,FALSE)</f>
        <v>Zion Silva</v>
      </c>
      <c r="N3267" t="str">
        <f>VLOOKUP(C3267,accounts!$A$2:$F$9615,2,FALSE)</f>
        <v>Manufacturing</v>
      </c>
      <c r="O3267" t="str">
        <f>VLOOKUP(C3267,accounts!$A$2:$F$9615,3,FALSE)</f>
        <v>$5M-$10M</v>
      </c>
      <c r="P3267" t="str">
        <f>VLOOKUP(C3267,accounts!$A$2:$F$9615,5,FALSE)</f>
        <v>Central</v>
      </c>
      <c r="Q3267" t="b">
        <f t="shared" ref="Q3267:Q3330" si="52">L3267=""</f>
        <v>1</v>
      </c>
      <c r="R3267" t="e">
        <f>INDEX(removed_duplicate_rows!$A$5:$A$39,MATCH(wins!A3267,removed_duplicate_rows!$A$5:$A$39,0))</f>
        <v>#N/A</v>
      </c>
    </row>
    <row r="3268" spans="1:18" ht="15.75" customHeight="1" x14ac:dyDescent="0.2">
      <c r="A3268" t="s">
        <v>9934</v>
      </c>
      <c r="B3268" t="s">
        <v>9935</v>
      </c>
      <c r="C3268" t="s">
        <v>9936</v>
      </c>
      <c r="D3268" s="10">
        <v>45878</v>
      </c>
      <c r="E3268" t="s">
        <v>9789</v>
      </c>
      <c r="F3268">
        <v>1</v>
      </c>
      <c r="G3268" t="s">
        <v>77</v>
      </c>
      <c r="H3268" t="s">
        <v>159</v>
      </c>
      <c r="I3268" t="s">
        <v>55</v>
      </c>
      <c r="J3268">
        <v>1</v>
      </c>
      <c r="K3268">
        <v>10827</v>
      </c>
      <c r="L3268" t="str">
        <f>IFERROR(INDEX(play_attribution!$B$2:$B$328,MATCH(A3268,play_attribution!$A$2:$A$328,0)),"")</f>
        <v/>
      </c>
      <c r="M3268" t="str">
        <f>VLOOKUP(H3268,seller_roster!$A$2:$B$85,2,FALSE)</f>
        <v>Kai Bianchi</v>
      </c>
      <c r="N3268" t="str">
        <f>VLOOKUP(C3268,accounts!$A$2:$F$9615,2,FALSE)</f>
        <v>Construction</v>
      </c>
      <c r="O3268" t="str">
        <f>VLOOKUP(C3268,accounts!$A$2:$F$9615,3,FALSE)</f>
        <v>$2.5M-$5M</v>
      </c>
      <c r="P3268" t="str">
        <f>VLOOKUP(C3268,accounts!$A$2:$F$9615,5,FALSE)</f>
        <v>Central</v>
      </c>
      <c r="Q3268" t="b">
        <f t="shared" si="52"/>
        <v>1</v>
      </c>
      <c r="R3268" t="e">
        <f>INDEX(removed_duplicate_rows!$A$5:$A$39,MATCH(wins!A3268,removed_duplicate_rows!$A$5:$A$39,0))</f>
        <v>#N/A</v>
      </c>
    </row>
    <row r="3269" spans="1:18" ht="15.75" customHeight="1" x14ac:dyDescent="0.2">
      <c r="A3269" t="s">
        <v>9937</v>
      </c>
      <c r="B3269" t="s">
        <v>9938</v>
      </c>
      <c r="C3269" t="s">
        <v>9939</v>
      </c>
      <c r="D3269" s="10">
        <v>45878</v>
      </c>
      <c r="E3269" t="s">
        <v>9789</v>
      </c>
      <c r="F3269">
        <v>1</v>
      </c>
      <c r="G3269" t="s">
        <v>77</v>
      </c>
      <c r="H3269" t="s">
        <v>103</v>
      </c>
      <c r="I3269" t="s">
        <v>79</v>
      </c>
      <c r="J3269">
        <v>1</v>
      </c>
      <c r="K3269">
        <v>7268</v>
      </c>
      <c r="L3269" t="str">
        <f>IFERROR(INDEX(play_attribution!$B$2:$B$328,MATCH(A3269,play_attribution!$A$2:$A$328,0)),"")</f>
        <v/>
      </c>
      <c r="M3269" t="str">
        <f>VLOOKUP(H3269,seller_roster!$A$2:$B$85,2,FALSE)</f>
        <v>Jax Reyes</v>
      </c>
      <c r="N3269" t="str">
        <f>VLOOKUP(C3269,accounts!$A$2:$F$9615,2,FALSE)</f>
        <v>Hospitality Group</v>
      </c>
      <c r="O3269" t="str">
        <f>VLOOKUP(C3269,accounts!$A$2:$F$9615,3,FALSE)</f>
        <v>$2.5M-$5M</v>
      </c>
      <c r="P3269" t="str">
        <f>VLOOKUP(C3269,accounts!$A$2:$F$9615,5,FALSE)</f>
        <v>Central</v>
      </c>
      <c r="Q3269" t="b">
        <f t="shared" si="52"/>
        <v>1</v>
      </c>
      <c r="R3269" t="e">
        <f>INDEX(removed_duplicate_rows!$A$5:$A$39,MATCH(wins!A3269,removed_duplicate_rows!$A$5:$A$39,0))</f>
        <v>#N/A</v>
      </c>
    </row>
    <row r="3270" spans="1:18" ht="15.75" customHeight="1" x14ac:dyDescent="0.2">
      <c r="A3270" t="s">
        <v>9940</v>
      </c>
      <c r="B3270" t="s">
        <v>9941</v>
      </c>
      <c r="C3270" t="s">
        <v>9942</v>
      </c>
      <c r="D3270" s="10">
        <v>45878</v>
      </c>
      <c r="E3270" t="s">
        <v>9789</v>
      </c>
      <c r="F3270">
        <v>1</v>
      </c>
      <c r="G3270" t="s">
        <v>77</v>
      </c>
      <c r="H3270" t="s">
        <v>99</v>
      </c>
      <c r="I3270" t="s">
        <v>79</v>
      </c>
      <c r="J3270">
        <v>1</v>
      </c>
      <c r="K3270">
        <v>5170</v>
      </c>
      <c r="L3270" t="str">
        <f>IFERROR(INDEX(play_attribution!$B$2:$B$328,MATCH(A3270,play_attribution!$A$2:$A$328,0)),"")</f>
        <v/>
      </c>
      <c r="M3270" t="str">
        <f>VLOOKUP(H3270,seller_roster!$A$2:$B$85,2,FALSE)</f>
        <v>Shiloh Sorensen</v>
      </c>
      <c r="N3270" t="str">
        <f>VLOOKUP(C3270,accounts!$A$2:$F$9615,2,FALSE)</f>
        <v>Healthcare Services</v>
      </c>
      <c r="O3270" t="str">
        <f>VLOOKUP(C3270,accounts!$A$2:$F$9615,3,FALSE)</f>
        <v>$2.5M-$5M</v>
      </c>
      <c r="P3270" t="str">
        <f>VLOOKUP(C3270,accounts!$A$2:$F$9615,5,FALSE)</f>
        <v>East</v>
      </c>
      <c r="Q3270" t="b">
        <f t="shared" si="52"/>
        <v>1</v>
      </c>
      <c r="R3270" t="e">
        <f>INDEX(removed_duplicate_rows!$A$5:$A$39,MATCH(wins!A3270,removed_duplicate_rows!$A$5:$A$39,0))</f>
        <v>#N/A</v>
      </c>
    </row>
    <row r="3271" spans="1:18" ht="15.75" customHeight="1" x14ac:dyDescent="0.2">
      <c r="A3271" t="s">
        <v>9943</v>
      </c>
      <c r="B3271" t="s">
        <v>9944</v>
      </c>
      <c r="C3271" t="s">
        <v>9945</v>
      </c>
      <c r="D3271" s="10">
        <v>45878</v>
      </c>
      <c r="E3271" t="s">
        <v>9789</v>
      </c>
      <c r="F3271">
        <v>1</v>
      </c>
      <c r="G3271" t="s">
        <v>77</v>
      </c>
      <c r="H3271" t="s">
        <v>83</v>
      </c>
      <c r="I3271" t="s">
        <v>79</v>
      </c>
      <c r="J3271">
        <v>1</v>
      </c>
      <c r="K3271">
        <v>8251</v>
      </c>
      <c r="L3271" t="str">
        <f>IFERROR(INDEX(play_attribution!$B$2:$B$328,MATCH(A3271,play_attribution!$A$2:$A$328,0)),"")</f>
        <v/>
      </c>
      <c r="M3271" t="str">
        <f>VLOOKUP(H3271,seller_roster!$A$2:$B$85,2,FALSE)</f>
        <v>Sage Ruiz</v>
      </c>
      <c r="N3271" t="str">
        <f>VLOOKUP(C3271,accounts!$A$2:$F$9615,2,FALSE)</f>
        <v>Professional Services</v>
      </c>
      <c r="O3271" t="str">
        <f>VLOOKUP(C3271,accounts!$A$2:$F$9615,3,FALSE)</f>
        <v>$5M-$10M</v>
      </c>
      <c r="P3271" t="str">
        <f>VLOOKUP(C3271,accounts!$A$2:$F$9615,5,FALSE)</f>
        <v>Central</v>
      </c>
      <c r="Q3271" t="b">
        <f t="shared" si="52"/>
        <v>1</v>
      </c>
      <c r="R3271" t="e">
        <f>INDEX(removed_duplicate_rows!$A$5:$A$39,MATCH(wins!A3271,removed_duplicate_rows!$A$5:$A$39,0))</f>
        <v>#N/A</v>
      </c>
    </row>
    <row r="3272" spans="1:18" ht="15.75" customHeight="1" x14ac:dyDescent="0.2">
      <c r="A3272" t="s">
        <v>9946</v>
      </c>
      <c r="B3272" t="s">
        <v>9947</v>
      </c>
      <c r="C3272" t="s">
        <v>9948</v>
      </c>
      <c r="D3272" s="10">
        <v>45878</v>
      </c>
      <c r="E3272" t="s">
        <v>9789</v>
      </c>
      <c r="F3272">
        <v>1</v>
      </c>
      <c r="G3272" t="s">
        <v>77</v>
      </c>
      <c r="H3272" t="s">
        <v>129</v>
      </c>
      <c r="I3272" t="s">
        <v>79</v>
      </c>
      <c r="J3272">
        <v>1</v>
      </c>
      <c r="K3272">
        <v>8474</v>
      </c>
      <c r="L3272" t="str">
        <f>IFERROR(INDEX(play_attribution!$B$2:$B$328,MATCH(A3272,play_attribution!$A$2:$A$328,0)),"")</f>
        <v/>
      </c>
      <c r="M3272" t="str">
        <f>VLOOKUP(H3272,seller_roster!$A$2:$B$85,2,FALSE)</f>
        <v>Gray Vega</v>
      </c>
      <c r="N3272" t="str">
        <f>VLOOKUP(C3272,accounts!$A$2:$F$9615,2,FALSE)</f>
        <v>Healthcare Services</v>
      </c>
      <c r="O3272" t="str">
        <f>VLOOKUP(C3272,accounts!$A$2:$F$9615,3,FALSE)</f>
        <v>$5M-$10M</v>
      </c>
      <c r="P3272" t="str">
        <f>VLOOKUP(C3272,accounts!$A$2:$F$9615,5,FALSE)</f>
        <v>East</v>
      </c>
      <c r="Q3272" t="b">
        <f t="shared" si="52"/>
        <v>1</v>
      </c>
      <c r="R3272" t="e">
        <f>INDEX(removed_duplicate_rows!$A$5:$A$39,MATCH(wins!A3272,removed_duplicate_rows!$A$5:$A$39,0))</f>
        <v>#N/A</v>
      </c>
    </row>
    <row r="3273" spans="1:18" ht="15.75" customHeight="1" x14ac:dyDescent="0.2">
      <c r="A3273" t="s">
        <v>9949</v>
      </c>
      <c r="B3273" t="s">
        <v>9950</v>
      </c>
      <c r="C3273" t="s">
        <v>9951</v>
      </c>
      <c r="D3273" s="10">
        <v>45878</v>
      </c>
      <c r="E3273" t="s">
        <v>9789</v>
      </c>
      <c r="F3273">
        <v>1</v>
      </c>
      <c r="G3273" t="s">
        <v>77</v>
      </c>
      <c r="H3273" t="s">
        <v>191</v>
      </c>
      <c r="I3273" t="s">
        <v>79</v>
      </c>
      <c r="J3273">
        <v>1</v>
      </c>
      <c r="K3273">
        <v>5102</v>
      </c>
      <c r="L3273" t="str">
        <f>IFERROR(INDEX(play_attribution!$B$2:$B$328,MATCH(A3273,play_attribution!$A$2:$A$328,0)),"")</f>
        <v/>
      </c>
      <c r="M3273" t="str">
        <f>VLOOKUP(H3273,seller_roster!$A$2:$B$85,2,FALSE)</f>
        <v>Blake Lindqvist</v>
      </c>
      <c r="N3273" t="str">
        <f>VLOOKUP(C3273,accounts!$A$2:$F$9615,2,FALSE)</f>
        <v>Nonprofit</v>
      </c>
      <c r="O3273" t="str">
        <f>VLOOKUP(C3273,accounts!$A$2:$F$9615,3,FALSE)</f>
        <v>$2.5M-$5M</v>
      </c>
      <c r="P3273" t="str">
        <f>VLOOKUP(C3273,accounts!$A$2:$F$9615,5,FALSE)</f>
        <v>West</v>
      </c>
      <c r="Q3273" t="b">
        <f t="shared" si="52"/>
        <v>1</v>
      </c>
      <c r="R3273" t="e">
        <f>INDEX(removed_duplicate_rows!$A$5:$A$39,MATCH(wins!A3273,removed_duplicate_rows!$A$5:$A$39,0))</f>
        <v>#N/A</v>
      </c>
    </row>
    <row r="3274" spans="1:18" ht="15.75" customHeight="1" x14ac:dyDescent="0.2">
      <c r="A3274" t="s">
        <v>9952</v>
      </c>
      <c r="B3274" t="s">
        <v>9953</v>
      </c>
      <c r="C3274" t="s">
        <v>9954</v>
      </c>
      <c r="D3274" s="10">
        <v>45878</v>
      </c>
      <c r="E3274" t="s">
        <v>9789</v>
      </c>
      <c r="F3274">
        <v>1</v>
      </c>
      <c r="G3274" t="s">
        <v>77</v>
      </c>
      <c r="H3274" t="s">
        <v>118</v>
      </c>
      <c r="I3274" t="s">
        <v>55</v>
      </c>
      <c r="J3274">
        <v>1</v>
      </c>
      <c r="K3274">
        <v>4010</v>
      </c>
      <c r="L3274" t="str">
        <f>IFERROR(INDEX(play_attribution!$B$2:$B$328,MATCH(A3274,play_attribution!$A$2:$A$328,0)),"")</f>
        <v/>
      </c>
      <c r="M3274" t="str">
        <f>VLOOKUP(H3274,seller_roster!$A$2:$B$85,2,FALSE)</f>
        <v>Val Reyes</v>
      </c>
      <c r="N3274" t="str">
        <f>VLOOKUP(C3274,accounts!$A$2:$F$9615,2,FALSE)</f>
        <v>Wholesale &amp; Distribution</v>
      </c>
      <c r="O3274" t="str">
        <f>VLOOKUP(C3274,accounts!$A$2:$F$9615,3,FALSE)</f>
        <v>$1M-$2.5M</v>
      </c>
      <c r="P3274" t="str">
        <f>VLOOKUP(C3274,accounts!$A$2:$F$9615,5,FALSE)</f>
        <v>East</v>
      </c>
      <c r="Q3274" t="b">
        <f t="shared" si="52"/>
        <v>1</v>
      </c>
      <c r="R3274" t="e">
        <f>INDEX(removed_duplicate_rows!$A$5:$A$39,MATCH(wins!A3274,removed_duplicate_rows!$A$5:$A$39,0))</f>
        <v>#N/A</v>
      </c>
    </row>
    <row r="3275" spans="1:18" ht="15.75" customHeight="1" x14ac:dyDescent="0.2">
      <c r="A3275" t="s">
        <v>9955</v>
      </c>
      <c r="B3275" t="s">
        <v>9956</v>
      </c>
      <c r="C3275" t="s">
        <v>9957</v>
      </c>
      <c r="D3275" s="10">
        <v>45878</v>
      </c>
      <c r="E3275" t="s">
        <v>9789</v>
      </c>
      <c r="F3275">
        <v>1</v>
      </c>
      <c r="G3275" t="s">
        <v>77</v>
      </c>
      <c r="H3275" t="s">
        <v>151</v>
      </c>
      <c r="I3275" t="s">
        <v>79</v>
      </c>
      <c r="J3275">
        <v>1</v>
      </c>
      <c r="K3275">
        <v>7135</v>
      </c>
      <c r="L3275" t="str">
        <f>IFERROR(INDEX(play_attribution!$B$2:$B$328,MATCH(A3275,play_attribution!$A$2:$A$328,0)),"")</f>
        <v/>
      </c>
      <c r="M3275" t="str">
        <f>VLOOKUP(H3275,seller_roster!$A$2:$B$85,2,FALSE)</f>
        <v>Marley Lindqvist</v>
      </c>
      <c r="N3275" t="str">
        <f>VLOOKUP(C3275,accounts!$A$2:$F$9615,2,FALSE)</f>
        <v>Retail Multi-Location</v>
      </c>
      <c r="O3275" t="str">
        <f>VLOOKUP(C3275,accounts!$A$2:$F$9615,3,FALSE)</f>
        <v>$1M-$2.5M</v>
      </c>
      <c r="P3275" t="str">
        <f>VLOOKUP(C3275,accounts!$A$2:$F$9615,5,FALSE)</f>
        <v>East</v>
      </c>
      <c r="Q3275" t="b">
        <f t="shared" si="52"/>
        <v>1</v>
      </c>
      <c r="R3275" t="e">
        <f>INDEX(removed_duplicate_rows!$A$5:$A$39,MATCH(wins!A3275,removed_duplicate_rows!$A$5:$A$39,0))</f>
        <v>#N/A</v>
      </c>
    </row>
    <row r="3276" spans="1:18" ht="15.75" customHeight="1" x14ac:dyDescent="0.2">
      <c r="A3276" t="s">
        <v>9958</v>
      </c>
      <c r="B3276" t="s">
        <v>9959</v>
      </c>
      <c r="C3276" t="s">
        <v>9960</v>
      </c>
      <c r="D3276" s="10">
        <v>45878</v>
      </c>
      <c r="E3276" t="s">
        <v>9789</v>
      </c>
      <c r="F3276">
        <v>1</v>
      </c>
      <c r="G3276" t="s">
        <v>77</v>
      </c>
      <c r="H3276" t="s">
        <v>78</v>
      </c>
      <c r="I3276" t="s">
        <v>79</v>
      </c>
      <c r="J3276">
        <v>1</v>
      </c>
      <c r="K3276">
        <v>11011</v>
      </c>
      <c r="L3276" t="str">
        <f>IFERROR(INDEX(play_attribution!$B$2:$B$328,MATCH(A3276,play_attribution!$A$2:$A$328,0)),"")</f>
        <v/>
      </c>
      <c r="M3276" t="str">
        <f>VLOOKUP(H3276,seller_roster!$A$2:$B$85,2,FALSE)</f>
        <v>Lennon Ferro</v>
      </c>
      <c r="N3276" t="str">
        <f>VLOOKUP(C3276,accounts!$A$2:$F$9615,2,FALSE)</f>
        <v>Field Services</v>
      </c>
      <c r="O3276" t="str">
        <f>VLOOKUP(C3276,accounts!$A$2:$F$9615,3,FALSE)</f>
        <v>&lt;$1M</v>
      </c>
      <c r="P3276" t="str">
        <f>VLOOKUP(C3276,accounts!$A$2:$F$9615,5,FALSE)</f>
        <v>West</v>
      </c>
      <c r="Q3276" t="b">
        <f t="shared" si="52"/>
        <v>1</v>
      </c>
      <c r="R3276" t="e">
        <f>INDEX(removed_duplicate_rows!$A$5:$A$39,MATCH(wins!A3276,removed_duplicate_rows!$A$5:$A$39,0))</f>
        <v>#N/A</v>
      </c>
    </row>
    <row r="3277" spans="1:18" ht="15.75" customHeight="1" x14ac:dyDescent="0.2">
      <c r="A3277" t="s">
        <v>9961</v>
      </c>
      <c r="B3277" t="s">
        <v>9962</v>
      </c>
      <c r="C3277" t="s">
        <v>9963</v>
      </c>
      <c r="D3277" s="10">
        <v>45878</v>
      </c>
      <c r="E3277" t="s">
        <v>9789</v>
      </c>
      <c r="F3277">
        <v>1</v>
      </c>
      <c r="G3277" t="s">
        <v>77</v>
      </c>
      <c r="H3277" t="s">
        <v>147</v>
      </c>
      <c r="I3277" t="s">
        <v>79</v>
      </c>
      <c r="J3277">
        <v>1</v>
      </c>
      <c r="K3277">
        <v>9691</v>
      </c>
      <c r="L3277" t="str">
        <f>IFERROR(INDEX(play_attribution!$B$2:$B$328,MATCH(A3277,play_attribution!$A$2:$A$328,0)),"")</f>
        <v/>
      </c>
      <c r="M3277" t="str">
        <f>VLOOKUP(H3277,seller_roster!$A$2:$B$85,2,FALSE)</f>
        <v>Riley Tran</v>
      </c>
      <c r="N3277" t="str">
        <f>VLOOKUP(C3277,accounts!$A$2:$F$9615,2,FALSE)</f>
        <v>Hospitality Group</v>
      </c>
      <c r="O3277" t="str">
        <f>VLOOKUP(C3277,accounts!$A$2:$F$9615,3,FALSE)</f>
        <v>$5M-$10M</v>
      </c>
      <c r="P3277" t="str">
        <f>VLOOKUP(C3277,accounts!$A$2:$F$9615,5,FALSE)</f>
        <v>Central</v>
      </c>
      <c r="Q3277" t="b">
        <f t="shared" si="52"/>
        <v>1</v>
      </c>
      <c r="R3277" t="e">
        <f>INDEX(removed_duplicate_rows!$A$5:$A$39,MATCH(wins!A3277,removed_duplicate_rows!$A$5:$A$39,0))</f>
        <v>#N/A</v>
      </c>
    </row>
    <row r="3278" spans="1:18" ht="15.75" customHeight="1" x14ac:dyDescent="0.2">
      <c r="A3278" t="s">
        <v>9964</v>
      </c>
      <c r="B3278" t="s">
        <v>9965</v>
      </c>
      <c r="C3278" t="s">
        <v>9966</v>
      </c>
      <c r="D3278" s="10">
        <v>45878</v>
      </c>
      <c r="E3278" t="s">
        <v>9789</v>
      </c>
      <c r="F3278">
        <v>1</v>
      </c>
      <c r="G3278" t="s">
        <v>77</v>
      </c>
      <c r="H3278" t="s">
        <v>147</v>
      </c>
      <c r="I3278" t="s">
        <v>79</v>
      </c>
      <c r="J3278">
        <v>1</v>
      </c>
      <c r="K3278">
        <v>7787</v>
      </c>
      <c r="L3278" t="str">
        <f>IFERROR(INDEX(play_attribution!$B$2:$B$328,MATCH(A3278,play_attribution!$A$2:$A$328,0)),"")</f>
        <v/>
      </c>
      <c r="M3278" t="str">
        <f>VLOOKUP(H3278,seller_roster!$A$2:$B$85,2,FALSE)</f>
        <v>Riley Tran</v>
      </c>
      <c r="N3278" t="str">
        <f>VLOOKUP(C3278,accounts!$A$2:$F$9615,2,FALSE)</f>
        <v>Field Services</v>
      </c>
      <c r="O3278" t="str">
        <f>VLOOKUP(C3278,accounts!$A$2:$F$9615,3,FALSE)</f>
        <v>$2.5M-$5M</v>
      </c>
      <c r="P3278" t="str">
        <f>VLOOKUP(C3278,accounts!$A$2:$F$9615,5,FALSE)</f>
        <v>Central</v>
      </c>
      <c r="Q3278" t="b">
        <f t="shared" si="52"/>
        <v>1</v>
      </c>
      <c r="R3278" t="e">
        <f>INDEX(removed_duplicate_rows!$A$5:$A$39,MATCH(wins!A3278,removed_duplicate_rows!$A$5:$A$39,0))</f>
        <v>#N/A</v>
      </c>
    </row>
    <row r="3279" spans="1:18" ht="15.75" customHeight="1" x14ac:dyDescent="0.2">
      <c r="A3279" t="s">
        <v>9967</v>
      </c>
      <c r="B3279" t="s">
        <v>9968</v>
      </c>
      <c r="C3279" t="s">
        <v>9969</v>
      </c>
      <c r="D3279" s="10">
        <v>45878</v>
      </c>
      <c r="E3279" t="s">
        <v>9789</v>
      </c>
      <c r="F3279">
        <v>1</v>
      </c>
      <c r="G3279" t="s">
        <v>77</v>
      </c>
      <c r="H3279" t="s">
        <v>87</v>
      </c>
      <c r="I3279" t="s">
        <v>55</v>
      </c>
      <c r="J3279">
        <v>1</v>
      </c>
      <c r="K3279">
        <v>8034</v>
      </c>
      <c r="L3279" t="str">
        <f>IFERROR(INDEX(play_attribution!$B$2:$B$328,MATCH(A3279,play_attribution!$A$2:$A$328,0)),"")</f>
        <v/>
      </c>
      <c r="M3279" t="str">
        <f>VLOOKUP(H3279,seller_roster!$A$2:$B$85,2,FALSE)</f>
        <v>Harper Tran</v>
      </c>
      <c r="N3279" t="str">
        <f>VLOOKUP(C3279,accounts!$A$2:$F$9615,2,FALSE)</f>
        <v>Construction</v>
      </c>
      <c r="O3279" t="str">
        <f>VLOOKUP(C3279,accounts!$A$2:$F$9615,3,FALSE)</f>
        <v>$2.5M-$5M</v>
      </c>
      <c r="P3279" t="str">
        <f>VLOOKUP(C3279,accounts!$A$2:$F$9615,5,FALSE)</f>
        <v>Central</v>
      </c>
      <c r="Q3279" t="b">
        <f t="shared" si="52"/>
        <v>1</v>
      </c>
      <c r="R3279" t="e">
        <f>INDEX(removed_duplicate_rows!$A$5:$A$39,MATCH(wins!A3279,removed_duplicate_rows!$A$5:$A$39,0))</f>
        <v>#N/A</v>
      </c>
    </row>
    <row r="3280" spans="1:18" ht="15.75" customHeight="1" x14ac:dyDescent="0.2">
      <c r="A3280" t="s">
        <v>9970</v>
      </c>
      <c r="B3280" t="s">
        <v>9971</v>
      </c>
      <c r="C3280" t="s">
        <v>9972</v>
      </c>
      <c r="D3280" s="10">
        <v>45878</v>
      </c>
      <c r="E3280" t="s">
        <v>9789</v>
      </c>
      <c r="F3280">
        <v>1</v>
      </c>
      <c r="G3280" t="s">
        <v>77</v>
      </c>
      <c r="H3280" t="s">
        <v>214</v>
      </c>
      <c r="I3280" t="s">
        <v>55</v>
      </c>
      <c r="J3280">
        <v>1</v>
      </c>
      <c r="K3280">
        <v>12994</v>
      </c>
      <c r="L3280" t="str">
        <f>IFERROR(INDEX(play_attribution!$B$2:$B$328,MATCH(A3280,play_attribution!$A$2:$A$328,0)),"")</f>
        <v/>
      </c>
      <c r="M3280" t="str">
        <f>VLOOKUP(H3280,seller_roster!$A$2:$B$85,2,FALSE)</f>
        <v>Rhea Abadi</v>
      </c>
      <c r="N3280" t="str">
        <f>VLOOKUP(C3280,accounts!$A$2:$F$9615,2,FALSE)</f>
        <v>Professional Services</v>
      </c>
      <c r="O3280" t="str">
        <f>VLOOKUP(C3280,accounts!$A$2:$F$9615,3,FALSE)</f>
        <v>$2.5M-$5M</v>
      </c>
      <c r="P3280" t="str">
        <f>VLOOKUP(C3280,accounts!$A$2:$F$9615,5,FALSE)</f>
        <v>East</v>
      </c>
      <c r="Q3280" t="b">
        <f t="shared" si="52"/>
        <v>1</v>
      </c>
      <c r="R3280" t="e">
        <f>INDEX(removed_duplicate_rows!$A$5:$A$39,MATCH(wins!A3280,removed_duplicate_rows!$A$5:$A$39,0))</f>
        <v>#N/A</v>
      </c>
    </row>
    <row r="3281" spans="1:18" ht="15.75" customHeight="1" x14ac:dyDescent="0.2">
      <c r="A3281" t="s">
        <v>9973</v>
      </c>
      <c r="B3281" t="s">
        <v>9974</v>
      </c>
      <c r="C3281" t="s">
        <v>9975</v>
      </c>
      <c r="D3281" s="10">
        <v>45878</v>
      </c>
      <c r="E3281" t="s">
        <v>9789</v>
      </c>
      <c r="F3281">
        <v>1</v>
      </c>
      <c r="G3281" t="s">
        <v>77</v>
      </c>
      <c r="H3281" t="s">
        <v>191</v>
      </c>
      <c r="I3281" t="s">
        <v>79</v>
      </c>
      <c r="J3281">
        <v>1</v>
      </c>
      <c r="K3281">
        <v>11738</v>
      </c>
      <c r="L3281" t="str">
        <f>IFERROR(INDEX(play_attribution!$B$2:$B$328,MATCH(A3281,play_attribution!$A$2:$A$328,0)),"")</f>
        <v/>
      </c>
      <c r="M3281" t="str">
        <f>VLOOKUP(H3281,seller_roster!$A$2:$B$85,2,FALSE)</f>
        <v>Blake Lindqvist</v>
      </c>
      <c r="N3281" t="str">
        <f>VLOOKUP(C3281,accounts!$A$2:$F$9615,2,FALSE)</f>
        <v>Logistics</v>
      </c>
      <c r="O3281" t="str">
        <f>VLOOKUP(C3281,accounts!$A$2:$F$9615,3,FALSE)</f>
        <v>$2.5M-$5M</v>
      </c>
      <c r="P3281" t="str">
        <f>VLOOKUP(C3281,accounts!$A$2:$F$9615,5,FALSE)</f>
        <v>West</v>
      </c>
      <c r="Q3281" t="b">
        <f t="shared" si="52"/>
        <v>1</v>
      </c>
      <c r="R3281" t="e">
        <f>INDEX(removed_duplicate_rows!$A$5:$A$39,MATCH(wins!A3281,removed_duplicate_rows!$A$5:$A$39,0))</f>
        <v>#N/A</v>
      </c>
    </row>
    <row r="3282" spans="1:18" ht="15.75" customHeight="1" x14ac:dyDescent="0.2">
      <c r="A3282" t="s">
        <v>9976</v>
      </c>
      <c r="B3282" t="s">
        <v>9977</v>
      </c>
      <c r="C3282" t="s">
        <v>9978</v>
      </c>
      <c r="D3282" s="10">
        <v>45878</v>
      </c>
      <c r="E3282" t="s">
        <v>9789</v>
      </c>
      <c r="F3282">
        <v>1</v>
      </c>
      <c r="G3282" t="s">
        <v>77</v>
      </c>
      <c r="H3282" t="s">
        <v>114</v>
      </c>
      <c r="I3282" t="s">
        <v>55</v>
      </c>
      <c r="J3282">
        <v>1</v>
      </c>
      <c r="K3282">
        <v>6728</v>
      </c>
      <c r="L3282" t="str">
        <f>IFERROR(INDEX(play_attribution!$B$2:$B$328,MATCH(A3282,play_attribution!$A$2:$A$328,0)),"")</f>
        <v/>
      </c>
      <c r="M3282" t="str">
        <f>VLOOKUP(H3282,seller_roster!$A$2:$B$85,2,FALSE)</f>
        <v>Ray Reyes</v>
      </c>
      <c r="N3282" t="str">
        <f>VLOOKUP(C3282,accounts!$A$2:$F$9615,2,FALSE)</f>
        <v>Healthcare Services</v>
      </c>
      <c r="O3282" t="str">
        <f>VLOOKUP(C3282,accounts!$A$2:$F$9615,3,FALSE)</f>
        <v>$5M-$10M</v>
      </c>
      <c r="P3282" t="str">
        <f>VLOOKUP(C3282,accounts!$A$2:$F$9615,5,FALSE)</f>
        <v>West</v>
      </c>
      <c r="Q3282" t="b">
        <f t="shared" si="52"/>
        <v>1</v>
      </c>
      <c r="R3282" t="e">
        <f>INDEX(removed_duplicate_rows!$A$5:$A$39,MATCH(wins!A3282,removed_duplicate_rows!$A$5:$A$39,0))</f>
        <v>#N/A</v>
      </c>
    </row>
    <row r="3283" spans="1:18" ht="15.75" customHeight="1" x14ac:dyDescent="0.2">
      <c r="A3283" t="s">
        <v>9979</v>
      </c>
      <c r="B3283" t="s">
        <v>9980</v>
      </c>
      <c r="C3283" t="s">
        <v>9981</v>
      </c>
      <c r="D3283" s="10">
        <v>45878</v>
      </c>
      <c r="E3283" t="s">
        <v>9789</v>
      </c>
      <c r="F3283">
        <v>1</v>
      </c>
      <c r="G3283" t="s">
        <v>77</v>
      </c>
      <c r="H3283" t="s">
        <v>866</v>
      </c>
      <c r="I3283" t="s">
        <v>55</v>
      </c>
      <c r="J3283">
        <v>1</v>
      </c>
      <c r="K3283">
        <v>9992</v>
      </c>
      <c r="L3283" t="str">
        <f>IFERROR(INDEX(play_attribution!$B$2:$B$328,MATCH(A3283,play_attribution!$A$2:$A$328,0)),"")</f>
        <v/>
      </c>
      <c r="M3283" t="str">
        <f>VLOOKUP(H3283,seller_roster!$A$2:$B$85,2,FALSE)</f>
        <v>Kira Novak</v>
      </c>
      <c r="N3283" t="str">
        <f>VLOOKUP(C3283,accounts!$A$2:$F$9615,2,FALSE)</f>
        <v>Healthcare Services</v>
      </c>
      <c r="O3283" t="str">
        <f>VLOOKUP(C3283,accounts!$A$2:$F$9615,3,FALSE)</f>
        <v>$2.5M-$5M</v>
      </c>
      <c r="P3283" t="str">
        <f>VLOOKUP(C3283,accounts!$A$2:$F$9615,5,FALSE)</f>
        <v>East</v>
      </c>
      <c r="Q3283" t="b">
        <f t="shared" si="52"/>
        <v>1</v>
      </c>
      <c r="R3283" t="e">
        <f>INDEX(removed_duplicate_rows!$A$5:$A$39,MATCH(wins!A3283,removed_duplicate_rows!$A$5:$A$39,0))</f>
        <v>#N/A</v>
      </c>
    </row>
    <row r="3284" spans="1:18" ht="15.75" customHeight="1" x14ac:dyDescent="0.2">
      <c r="A3284" t="s">
        <v>9982</v>
      </c>
      <c r="B3284" t="s">
        <v>9983</v>
      </c>
      <c r="C3284" t="s">
        <v>9984</v>
      </c>
      <c r="D3284" s="10">
        <v>45878</v>
      </c>
      <c r="E3284" t="s">
        <v>9789</v>
      </c>
      <c r="F3284">
        <v>1</v>
      </c>
      <c r="G3284" t="s">
        <v>273</v>
      </c>
      <c r="H3284" t="s">
        <v>727</v>
      </c>
      <c r="I3284" t="s">
        <v>55</v>
      </c>
      <c r="J3284">
        <v>1</v>
      </c>
      <c r="K3284">
        <v>12821</v>
      </c>
      <c r="L3284" t="str">
        <f>IFERROR(INDEX(play_attribution!$B$2:$B$328,MATCH(A3284,play_attribution!$A$2:$A$328,0)),"")</f>
        <v/>
      </c>
      <c r="M3284" t="str">
        <f>VLOOKUP(H3284,seller_roster!$A$2:$B$85,2,FALSE)</f>
        <v>Finley Okafor</v>
      </c>
      <c r="N3284" t="str">
        <f>VLOOKUP(C3284,accounts!$A$2:$F$9615,2,FALSE)</f>
        <v>Hospitality Group</v>
      </c>
      <c r="O3284" t="str">
        <f>VLOOKUP(C3284,accounts!$A$2:$F$9615,3,FALSE)</f>
        <v>$2.5M-$5M</v>
      </c>
      <c r="P3284" t="str">
        <f>VLOOKUP(C3284,accounts!$A$2:$F$9615,5,FALSE)</f>
        <v>Central</v>
      </c>
      <c r="Q3284" t="b">
        <f t="shared" si="52"/>
        <v>1</v>
      </c>
      <c r="R3284" t="e">
        <f>INDEX(removed_duplicate_rows!$A$5:$A$39,MATCH(wins!A3284,removed_duplicate_rows!$A$5:$A$39,0))</f>
        <v>#N/A</v>
      </c>
    </row>
    <row r="3285" spans="1:18" ht="15.75" customHeight="1" x14ac:dyDescent="0.2">
      <c r="A3285" t="s">
        <v>9985</v>
      </c>
      <c r="B3285" t="s">
        <v>9986</v>
      </c>
      <c r="C3285" t="s">
        <v>9987</v>
      </c>
      <c r="D3285" s="10">
        <v>45878</v>
      </c>
      <c r="E3285" t="s">
        <v>9789</v>
      </c>
      <c r="F3285">
        <v>1</v>
      </c>
      <c r="G3285" t="s">
        <v>273</v>
      </c>
      <c r="H3285" t="s">
        <v>274</v>
      </c>
      <c r="I3285" t="s">
        <v>79</v>
      </c>
      <c r="J3285">
        <v>1</v>
      </c>
      <c r="K3285">
        <v>5564</v>
      </c>
      <c r="L3285" t="str">
        <f>IFERROR(INDEX(play_attribution!$B$2:$B$328,MATCH(A3285,play_attribution!$A$2:$A$328,0)),"")</f>
        <v/>
      </c>
      <c r="M3285" t="str">
        <f>VLOOKUP(H3285,seller_roster!$A$2:$B$85,2,FALSE)</f>
        <v>Shiloh Petrov</v>
      </c>
      <c r="N3285" t="str">
        <f>VLOOKUP(C3285,accounts!$A$2:$F$9615,2,FALSE)</f>
        <v>Wholesale &amp; Distribution</v>
      </c>
      <c r="O3285" t="str">
        <f>VLOOKUP(C3285,accounts!$A$2:$F$9615,3,FALSE)</f>
        <v>$5M-$10M</v>
      </c>
      <c r="P3285" t="str">
        <f>VLOOKUP(C3285,accounts!$A$2:$F$9615,5,FALSE)</f>
        <v>East</v>
      </c>
      <c r="Q3285" t="b">
        <f t="shared" si="52"/>
        <v>1</v>
      </c>
      <c r="R3285" t="e">
        <f>INDEX(removed_duplicate_rows!$A$5:$A$39,MATCH(wins!A3285,removed_duplicate_rows!$A$5:$A$39,0))</f>
        <v>#N/A</v>
      </c>
    </row>
    <row r="3286" spans="1:18" ht="15.75" customHeight="1" x14ac:dyDescent="0.2">
      <c r="A3286" t="s">
        <v>9988</v>
      </c>
      <c r="B3286" t="s">
        <v>9989</v>
      </c>
      <c r="C3286" t="s">
        <v>9990</v>
      </c>
      <c r="D3286" s="10">
        <v>45878</v>
      </c>
      <c r="E3286" t="s">
        <v>9789</v>
      </c>
      <c r="F3286">
        <v>1</v>
      </c>
      <c r="G3286" t="s">
        <v>273</v>
      </c>
      <c r="H3286" t="s">
        <v>297</v>
      </c>
      <c r="I3286" t="s">
        <v>55</v>
      </c>
      <c r="J3286">
        <v>1</v>
      </c>
      <c r="K3286">
        <v>9571</v>
      </c>
      <c r="L3286" t="str">
        <f>IFERROR(INDEX(play_attribution!$B$2:$B$328,MATCH(A3286,play_attribution!$A$2:$A$328,0)),"")</f>
        <v/>
      </c>
      <c r="M3286" t="str">
        <f>VLOOKUP(H3286,seller_roster!$A$2:$B$85,2,FALSE)</f>
        <v>Ray Moreau</v>
      </c>
      <c r="N3286" t="str">
        <f>VLOOKUP(C3286,accounts!$A$2:$F$9615,2,FALSE)</f>
        <v>Nonprofit</v>
      </c>
      <c r="O3286" t="str">
        <f>VLOOKUP(C3286,accounts!$A$2:$F$9615,3,FALSE)</f>
        <v>$2.5M-$5M</v>
      </c>
      <c r="P3286" t="str">
        <f>VLOOKUP(C3286,accounts!$A$2:$F$9615,5,FALSE)</f>
        <v>East</v>
      </c>
      <c r="Q3286" t="b">
        <f t="shared" si="52"/>
        <v>1</v>
      </c>
      <c r="R3286" t="e">
        <f>INDEX(removed_duplicate_rows!$A$5:$A$39,MATCH(wins!A3286,removed_duplicate_rows!$A$5:$A$39,0))</f>
        <v>#N/A</v>
      </c>
    </row>
    <row r="3287" spans="1:18" ht="15.75" customHeight="1" x14ac:dyDescent="0.2">
      <c r="A3287" t="s">
        <v>9991</v>
      </c>
      <c r="B3287" t="s">
        <v>9992</v>
      </c>
      <c r="C3287" t="s">
        <v>9993</v>
      </c>
      <c r="D3287" s="10">
        <v>45878</v>
      </c>
      <c r="E3287" t="s">
        <v>9789</v>
      </c>
      <c r="F3287">
        <v>1</v>
      </c>
      <c r="G3287" t="s">
        <v>273</v>
      </c>
      <c r="H3287" t="s">
        <v>312</v>
      </c>
      <c r="I3287" t="s">
        <v>79</v>
      </c>
      <c r="J3287">
        <v>1</v>
      </c>
      <c r="K3287">
        <v>9680</v>
      </c>
      <c r="L3287" t="str">
        <f>IFERROR(INDEX(play_attribution!$B$2:$B$328,MATCH(A3287,play_attribution!$A$2:$A$328,0)),"")</f>
        <v/>
      </c>
      <c r="M3287" t="str">
        <f>VLOOKUP(H3287,seller_roster!$A$2:$B$85,2,FALSE)</f>
        <v>Tatum Osei</v>
      </c>
      <c r="N3287" t="str">
        <f>VLOOKUP(C3287,accounts!$A$2:$F$9615,2,FALSE)</f>
        <v>Logistics</v>
      </c>
      <c r="O3287" t="str">
        <f>VLOOKUP(C3287,accounts!$A$2:$F$9615,3,FALSE)</f>
        <v>$1M-$2.5M</v>
      </c>
      <c r="P3287" t="str">
        <f>VLOOKUP(C3287,accounts!$A$2:$F$9615,5,FALSE)</f>
        <v>West</v>
      </c>
      <c r="Q3287" t="b">
        <f t="shared" si="52"/>
        <v>1</v>
      </c>
      <c r="R3287" t="e">
        <f>INDEX(removed_duplicate_rows!$A$5:$A$39,MATCH(wins!A3287,removed_duplicate_rows!$A$5:$A$39,0))</f>
        <v>#N/A</v>
      </c>
    </row>
    <row r="3288" spans="1:18" ht="15.75" customHeight="1" x14ac:dyDescent="0.2">
      <c r="A3288" t="s">
        <v>9994</v>
      </c>
      <c r="B3288" t="s">
        <v>9995</v>
      </c>
      <c r="C3288" t="s">
        <v>9996</v>
      </c>
      <c r="D3288" s="10">
        <v>45878</v>
      </c>
      <c r="E3288" t="s">
        <v>9789</v>
      </c>
      <c r="F3288">
        <v>1</v>
      </c>
      <c r="G3288" t="s">
        <v>273</v>
      </c>
      <c r="H3288" t="s">
        <v>337</v>
      </c>
      <c r="I3288" t="s">
        <v>79</v>
      </c>
      <c r="J3288">
        <v>1</v>
      </c>
      <c r="K3288">
        <v>12271</v>
      </c>
      <c r="L3288" t="str">
        <f>IFERROR(INDEX(play_attribution!$B$2:$B$328,MATCH(A3288,play_attribution!$A$2:$A$328,0)),"")</f>
        <v/>
      </c>
      <c r="M3288" t="str">
        <f>VLOOKUP(H3288,seller_roster!$A$2:$B$85,2,FALSE)</f>
        <v>Flor Bianchi</v>
      </c>
      <c r="N3288" t="str">
        <f>VLOOKUP(C3288,accounts!$A$2:$F$9615,2,FALSE)</f>
        <v>Retail Multi-Location</v>
      </c>
      <c r="O3288" t="str">
        <f>VLOOKUP(C3288,accounts!$A$2:$F$9615,3,FALSE)</f>
        <v>$1M-$2.5M</v>
      </c>
      <c r="P3288" t="str">
        <f>VLOOKUP(C3288,accounts!$A$2:$F$9615,5,FALSE)</f>
        <v>West</v>
      </c>
      <c r="Q3288" t="b">
        <f t="shared" si="52"/>
        <v>1</v>
      </c>
      <c r="R3288" t="e">
        <f>INDEX(removed_duplicate_rows!$A$5:$A$39,MATCH(wins!A3288,removed_duplicate_rows!$A$5:$A$39,0))</f>
        <v>#N/A</v>
      </c>
    </row>
    <row r="3289" spans="1:18" ht="15.75" customHeight="1" x14ac:dyDescent="0.2">
      <c r="A3289" t="s">
        <v>9997</v>
      </c>
      <c r="B3289" t="s">
        <v>9998</v>
      </c>
      <c r="C3289" t="s">
        <v>9999</v>
      </c>
      <c r="D3289" s="10">
        <v>45878</v>
      </c>
      <c r="E3289" t="s">
        <v>9789</v>
      </c>
      <c r="F3289">
        <v>1</v>
      </c>
      <c r="G3289" t="s">
        <v>273</v>
      </c>
      <c r="H3289" t="s">
        <v>367</v>
      </c>
      <c r="I3289" t="s">
        <v>55</v>
      </c>
      <c r="J3289">
        <v>1</v>
      </c>
      <c r="K3289">
        <v>8241</v>
      </c>
      <c r="L3289" t="str">
        <f>IFERROR(INDEX(play_attribution!$B$2:$B$328,MATCH(A3289,play_attribution!$A$2:$A$328,0)),"")</f>
        <v/>
      </c>
      <c r="M3289" t="str">
        <f>VLOOKUP(H3289,seller_roster!$A$2:$B$85,2,FALSE)</f>
        <v>Zion Ito</v>
      </c>
      <c r="N3289" t="str">
        <f>VLOOKUP(C3289,accounts!$A$2:$F$9615,2,FALSE)</f>
        <v>Manufacturing</v>
      </c>
      <c r="O3289" t="str">
        <f>VLOOKUP(C3289,accounts!$A$2:$F$9615,3,FALSE)</f>
        <v>$1M-$2.5M</v>
      </c>
      <c r="P3289" t="str">
        <f>VLOOKUP(C3289,accounts!$A$2:$F$9615,5,FALSE)</f>
        <v>East</v>
      </c>
      <c r="Q3289" t="b">
        <f t="shared" si="52"/>
        <v>1</v>
      </c>
      <c r="R3289" t="e">
        <f>INDEX(removed_duplicate_rows!$A$5:$A$39,MATCH(wins!A3289,removed_duplicate_rows!$A$5:$A$39,0))</f>
        <v>#N/A</v>
      </c>
    </row>
    <row r="3290" spans="1:18" ht="15.75" customHeight="1" x14ac:dyDescent="0.2">
      <c r="A3290" t="s">
        <v>10000</v>
      </c>
      <c r="B3290" t="s">
        <v>10001</v>
      </c>
      <c r="C3290" t="s">
        <v>10002</v>
      </c>
      <c r="D3290" s="10">
        <v>45878</v>
      </c>
      <c r="E3290" t="s">
        <v>9789</v>
      </c>
      <c r="F3290">
        <v>1</v>
      </c>
      <c r="G3290" t="s">
        <v>273</v>
      </c>
      <c r="H3290" t="s">
        <v>367</v>
      </c>
      <c r="I3290" t="s">
        <v>55</v>
      </c>
      <c r="J3290">
        <v>1</v>
      </c>
      <c r="K3290">
        <v>8798</v>
      </c>
      <c r="L3290" t="str">
        <f>IFERROR(INDEX(play_attribution!$B$2:$B$328,MATCH(A3290,play_attribution!$A$2:$A$328,0)),"")</f>
        <v/>
      </c>
      <c r="M3290" t="str">
        <f>VLOOKUP(H3290,seller_roster!$A$2:$B$85,2,FALSE)</f>
        <v>Zion Ito</v>
      </c>
      <c r="N3290" t="str">
        <f>VLOOKUP(C3290,accounts!$A$2:$F$9615,2,FALSE)</f>
        <v>Nonprofit</v>
      </c>
      <c r="O3290" t="str">
        <f>VLOOKUP(C3290,accounts!$A$2:$F$9615,3,FALSE)</f>
        <v>$5M-$10M</v>
      </c>
      <c r="P3290" t="str">
        <f>VLOOKUP(C3290,accounts!$A$2:$F$9615,5,FALSE)</f>
        <v>East</v>
      </c>
      <c r="Q3290" t="b">
        <f t="shared" si="52"/>
        <v>1</v>
      </c>
      <c r="R3290" t="e">
        <f>INDEX(removed_duplicate_rows!$A$5:$A$39,MATCH(wins!A3290,removed_duplicate_rows!$A$5:$A$39,0))</f>
        <v>#N/A</v>
      </c>
    </row>
    <row r="3291" spans="1:18" ht="15.75" customHeight="1" x14ac:dyDescent="0.2">
      <c r="A3291" t="s">
        <v>10003</v>
      </c>
      <c r="B3291" t="s">
        <v>10004</v>
      </c>
      <c r="C3291" t="s">
        <v>10005</v>
      </c>
      <c r="D3291" s="10">
        <v>45878</v>
      </c>
      <c r="E3291" t="s">
        <v>9789</v>
      </c>
      <c r="F3291">
        <v>1</v>
      </c>
      <c r="G3291" t="s">
        <v>273</v>
      </c>
      <c r="H3291" t="s">
        <v>717</v>
      </c>
      <c r="I3291" t="s">
        <v>79</v>
      </c>
      <c r="J3291">
        <v>1</v>
      </c>
      <c r="K3291">
        <v>14711</v>
      </c>
      <c r="L3291" t="str">
        <f>IFERROR(INDEX(play_attribution!$B$2:$B$328,MATCH(A3291,play_attribution!$A$2:$A$328,0)),"")</f>
        <v/>
      </c>
      <c r="M3291" t="str">
        <f>VLOOKUP(H3291,seller_roster!$A$2:$B$85,2,FALSE)</f>
        <v>Corey Novak</v>
      </c>
      <c r="N3291" t="str">
        <f>VLOOKUP(C3291,accounts!$A$2:$F$9615,2,FALSE)</f>
        <v>Nonprofit</v>
      </c>
      <c r="O3291" t="str">
        <f>VLOOKUP(C3291,accounts!$A$2:$F$9615,3,FALSE)</f>
        <v>$5M-$10M</v>
      </c>
      <c r="P3291" t="str">
        <f>VLOOKUP(C3291,accounts!$A$2:$F$9615,5,FALSE)</f>
        <v>West</v>
      </c>
      <c r="Q3291" t="b">
        <f t="shared" si="52"/>
        <v>1</v>
      </c>
      <c r="R3291" t="e">
        <f>INDEX(removed_duplicate_rows!$A$5:$A$39,MATCH(wins!A3291,removed_duplicate_rows!$A$5:$A$39,0))</f>
        <v>#N/A</v>
      </c>
    </row>
    <row r="3292" spans="1:18" ht="15.75" customHeight="1" x14ac:dyDescent="0.2">
      <c r="A3292" t="s">
        <v>10006</v>
      </c>
      <c r="B3292" t="s">
        <v>10007</v>
      </c>
      <c r="C3292" t="s">
        <v>10008</v>
      </c>
      <c r="D3292" s="10">
        <v>45878</v>
      </c>
      <c r="E3292" t="s">
        <v>9789</v>
      </c>
      <c r="F3292">
        <v>1</v>
      </c>
      <c r="G3292" t="s">
        <v>273</v>
      </c>
      <c r="H3292" t="s">
        <v>670</v>
      </c>
      <c r="I3292" t="s">
        <v>79</v>
      </c>
      <c r="J3292">
        <v>1</v>
      </c>
      <c r="K3292">
        <v>14103</v>
      </c>
      <c r="L3292" t="str">
        <f>IFERROR(INDEX(play_attribution!$B$2:$B$328,MATCH(A3292,play_attribution!$A$2:$A$328,0)),"")</f>
        <v/>
      </c>
      <c r="M3292" t="str">
        <f>VLOOKUP(H3292,seller_roster!$A$2:$B$85,2,FALSE)</f>
        <v>True Kowalski</v>
      </c>
      <c r="N3292" t="str">
        <f>VLOOKUP(C3292,accounts!$A$2:$F$9615,2,FALSE)</f>
        <v>Logistics</v>
      </c>
      <c r="O3292" t="str">
        <f>VLOOKUP(C3292,accounts!$A$2:$F$9615,3,FALSE)</f>
        <v>$2.5M-$5M</v>
      </c>
      <c r="P3292" t="str">
        <f>VLOOKUP(C3292,accounts!$A$2:$F$9615,5,FALSE)</f>
        <v>West</v>
      </c>
      <c r="Q3292" t="b">
        <f t="shared" si="52"/>
        <v>1</v>
      </c>
      <c r="R3292" t="e">
        <f>INDEX(removed_duplicate_rows!$A$5:$A$39,MATCH(wins!A3292,removed_duplicate_rows!$A$5:$A$39,0))</f>
        <v>#N/A</v>
      </c>
    </row>
    <row r="3293" spans="1:18" ht="15.75" customHeight="1" x14ac:dyDescent="0.2">
      <c r="A3293" t="s">
        <v>10009</v>
      </c>
      <c r="B3293" t="s">
        <v>10010</v>
      </c>
      <c r="C3293" t="s">
        <v>10011</v>
      </c>
      <c r="D3293" s="10">
        <v>45878</v>
      </c>
      <c r="E3293" t="s">
        <v>9789</v>
      </c>
      <c r="F3293">
        <v>1</v>
      </c>
      <c r="G3293" t="s">
        <v>273</v>
      </c>
      <c r="H3293" t="s">
        <v>727</v>
      </c>
      <c r="I3293" t="s">
        <v>55</v>
      </c>
      <c r="J3293">
        <v>1</v>
      </c>
      <c r="K3293">
        <v>13391</v>
      </c>
      <c r="L3293" t="str">
        <f>IFERROR(INDEX(play_attribution!$B$2:$B$328,MATCH(A3293,play_attribution!$A$2:$A$328,0)),"")</f>
        <v/>
      </c>
      <c r="M3293" t="str">
        <f>VLOOKUP(H3293,seller_roster!$A$2:$B$85,2,FALSE)</f>
        <v>Finley Okafor</v>
      </c>
      <c r="N3293" t="str">
        <f>VLOOKUP(C3293,accounts!$A$2:$F$9615,2,FALSE)</f>
        <v>Professional Services</v>
      </c>
      <c r="O3293" t="str">
        <f>VLOOKUP(C3293,accounts!$A$2:$F$9615,3,FALSE)</f>
        <v>$2.5M-$5M</v>
      </c>
      <c r="P3293" t="str">
        <f>VLOOKUP(C3293,accounts!$A$2:$F$9615,5,FALSE)</f>
        <v>West</v>
      </c>
      <c r="Q3293" t="b">
        <f t="shared" si="52"/>
        <v>1</v>
      </c>
      <c r="R3293" t="e">
        <f>INDEX(removed_duplicate_rows!$A$5:$A$39,MATCH(wins!A3293,removed_duplicate_rows!$A$5:$A$39,0))</f>
        <v>#N/A</v>
      </c>
    </row>
    <row r="3294" spans="1:18" ht="15.75" customHeight="1" x14ac:dyDescent="0.2">
      <c r="A3294" t="s">
        <v>10012</v>
      </c>
      <c r="B3294" t="s">
        <v>10013</v>
      </c>
      <c r="C3294" t="s">
        <v>10014</v>
      </c>
      <c r="D3294" s="10">
        <v>45878</v>
      </c>
      <c r="E3294" t="s">
        <v>9789</v>
      </c>
      <c r="F3294">
        <v>1</v>
      </c>
      <c r="G3294" t="s">
        <v>273</v>
      </c>
      <c r="H3294" t="s">
        <v>327</v>
      </c>
      <c r="I3294" t="s">
        <v>79</v>
      </c>
      <c r="J3294">
        <v>1</v>
      </c>
      <c r="K3294">
        <v>14395</v>
      </c>
      <c r="L3294" t="str">
        <f>IFERROR(INDEX(play_attribution!$B$2:$B$328,MATCH(A3294,play_attribution!$A$2:$A$328,0)),"")</f>
        <v/>
      </c>
      <c r="M3294" t="str">
        <f>VLOOKUP(H3294,seller_roster!$A$2:$B$85,2,FALSE)</f>
        <v>Frankie Lindqvist</v>
      </c>
      <c r="N3294" t="str">
        <f>VLOOKUP(C3294,accounts!$A$2:$F$9615,2,FALSE)</f>
        <v>Hospitality Group</v>
      </c>
      <c r="O3294" t="str">
        <f>VLOOKUP(C3294,accounts!$A$2:$F$9615,3,FALSE)</f>
        <v>$5M-$10M</v>
      </c>
      <c r="P3294" t="str">
        <f>VLOOKUP(C3294,accounts!$A$2:$F$9615,5,FALSE)</f>
        <v>East</v>
      </c>
      <c r="Q3294" t="b">
        <f t="shared" si="52"/>
        <v>1</v>
      </c>
      <c r="R3294" t="e">
        <f>INDEX(removed_duplicate_rows!$A$5:$A$39,MATCH(wins!A3294,removed_duplicate_rows!$A$5:$A$39,0))</f>
        <v>#N/A</v>
      </c>
    </row>
    <row r="3295" spans="1:18" ht="15.75" customHeight="1" x14ac:dyDescent="0.2">
      <c r="A3295" t="s">
        <v>10015</v>
      </c>
      <c r="B3295" t="s">
        <v>10016</v>
      </c>
      <c r="C3295" t="s">
        <v>10017</v>
      </c>
      <c r="D3295" s="10">
        <v>45878</v>
      </c>
      <c r="E3295" t="s">
        <v>9789</v>
      </c>
      <c r="F3295">
        <v>1</v>
      </c>
      <c r="G3295" t="s">
        <v>273</v>
      </c>
      <c r="H3295" t="s">
        <v>278</v>
      </c>
      <c r="I3295" t="s">
        <v>55</v>
      </c>
      <c r="J3295">
        <v>1</v>
      </c>
      <c r="K3295">
        <v>9653</v>
      </c>
      <c r="L3295" t="str">
        <f>IFERROR(INDEX(play_attribution!$B$2:$B$328,MATCH(A3295,play_attribution!$A$2:$A$328,0)),"")</f>
        <v/>
      </c>
      <c r="M3295" t="str">
        <f>VLOOKUP(H3295,seller_roster!$A$2:$B$85,2,FALSE)</f>
        <v>Kira Bianchi</v>
      </c>
      <c r="N3295" t="str">
        <f>VLOOKUP(C3295,accounts!$A$2:$F$9615,2,FALSE)</f>
        <v>Manufacturing</v>
      </c>
      <c r="O3295" t="str">
        <f>VLOOKUP(C3295,accounts!$A$2:$F$9615,3,FALSE)</f>
        <v>$2.5M-$5M</v>
      </c>
      <c r="P3295" t="str">
        <f>VLOOKUP(C3295,accounts!$A$2:$F$9615,5,FALSE)</f>
        <v>Central</v>
      </c>
      <c r="Q3295" t="b">
        <f t="shared" si="52"/>
        <v>1</v>
      </c>
      <c r="R3295" t="e">
        <f>INDEX(removed_duplicate_rows!$A$5:$A$39,MATCH(wins!A3295,removed_duplicate_rows!$A$5:$A$39,0))</f>
        <v>#N/A</v>
      </c>
    </row>
    <row r="3296" spans="1:18" ht="15.75" customHeight="1" x14ac:dyDescent="0.2">
      <c r="A3296" t="s">
        <v>10018</v>
      </c>
      <c r="B3296" t="s">
        <v>10019</v>
      </c>
      <c r="C3296" t="s">
        <v>10020</v>
      </c>
      <c r="D3296" s="10">
        <v>45878</v>
      </c>
      <c r="E3296" t="s">
        <v>9789</v>
      </c>
      <c r="F3296">
        <v>1</v>
      </c>
      <c r="G3296" t="s">
        <v>273</v>
      </c>
      <c r="H3296" t="s">
        <v>344</v>
      </c>
      <c r="I3296" t="s">
        <v>79</v>
      </c>
      <c r="J3296">
        <v>1</v>
      </c>
      <c r="K3296">
        <v>6995</v>
      </c>
      <c r="L3296" t="str">
        <f>IFERROR(INDEX(play_attribution!$B$2:$B$328,MATCH(A3296,play_attribution!$A$2:$A$328,0)),"")</f>
        <v/>
      </c>
      <c r="M3296" t="str">
        <f>VLOOKUP(H3296,seller_roster!$A$2:$B$85,2,FALSE)</f>
        <v>Wren Kowalski</v>
      </c>
      <c r="N3296" t="str">
        <f>VLOOKUP(C3296,accounts!$A$2:$F$9615,2,FALSE)</f>
        <v>Logistics</v>
      </c>
      <c r="O3296" t="str">
        <f>VLOOKUP(C3296,accounts!$A$2:$F$9615,3,FALSE)</f>
        <v>$5M-$10M</v>
      </c>
      <c r="P3296" t="str">
        <f>VLOOKUP(C3296,accounts!$A$2:$F$9615,5,FALSE)</f>
        <v>Central</v>
      </c>
      <c r="Q3296" t="b">
        <f t="shared" si="52"/>
        <v>1</v>
      </c>
      <c r="R3296" t="e">
        <f>INDEX(removed_duplicate_rows!$A$5:$A$39,MATCH(wins!A3296,removed_duplicate_rows!$A$5:$A$39,0))</f>
        <v>#N/A</v>
      </c>
    </row>
    <row r="3297" spans="1:18" ht="15.75" customHeight="1" x14ac:dyDescent="0.2">
      <c r="A3297" t="s">
        <v>10021</v>
      </c>
      <c r="B3297" t="s">
        <v>10022</v>
      </c>
      <c r="C3297" t="s">
        <v>10023</v>
      </c>
      <c r="D3297" s="10">
        <v>45878</v>
      </c>
      <c r="E3297" t="s">
        <v>9789</v>
      </c>
      <c r="F3297">
        <v>1</v>
      </c>
      <c r="G3297" t="s">
        <v>273</v>
      </c>
      <c r="H3297" t="s">
        <v>680</v>
      </c>
      <c r="I3297" t="s">
        <v>79</v>
      </c>
      <c r="J3297">
        <v>1</v>
      </c>
      <c r="K3297">
        <v>7100</v>
      </c>
      <c r="L3297" t="str">
        <f>IFERROR(INDEX(play_attribution!$B$2:$B$328,MATCH(A3297,play_attribution!$A$2:$A$328,0)),"")</f>
        <v/>
      </c>
      <c r="M3297" t="str">
        <f>VLOOKUP(H3297,seller_roster!$A$2:$B$85,2,FALSE)</f>
        <v>Tatum Ruiz</v>
      </c>
      <c r="N3297" t="str">
        <f>VLOOKUP(C3297,accounts!$A$2:$F$9615,2,FALSE)</f>
        <v>Professional Services</v>
      </c>
      <c r="O3297" t="str">
        <f>VLOOKUP(C3297,accounts!$A$2:$F$9615,3,FALSE)</f>
        <v>$2.5M-$5M</v>
      </c>
      <c r="P3297" t="str">
        <f>VLOOKUP(C3297,accounts!$A$2:$F$9615,5,FALSE)</f>
        <v>East</v>
      </c>
      <c r="Q3297" t="b">
        <f t="shared" si="52"/>
        <v>1</v>
      </c>
      <c r="R3297" t="e">
        <f>INDEX(removed_duplicate_rows!$A$5:$A$39,MATCH(wins!A3297,removed_duplicate_rows!$A$5:$A$39,0))</f>
        <v>#N/A</v>
      </c>
    </row>
    <row r="3298" spans="1:18" ht="15.75" customHeight="1" x14ac:dyDescent="0.2">
      <c r="A3298" t="s">
        <v>10024</v>
      </c>
      <c r="B3298" t="s">
        <v>10025</v>
      </c>
      <c r="C3298" t="s">
        <v>10026</v>
      </c>
      <c r="D3298" s="10">
        <v>45878</v>
      </c>
      <c r="E3298" t="s">
        <v>9789</v>
      </c>
      <c r="F3298">
        <v>1</v>
      </c>
      <c r="G3298" t="s">
        <v>273</v>
      </c>
      <c r="H3298" t="s">
        <v>717</v>
      </c>
      <c r="I3298" t="s">
        <v>55</v>
      </c>
      <c r="J3298">
        <v>1</v>
      </c>
      <c r="K3298">
        <v>7611</v>
      </c>
      <c r="L3298" t="str">
        <f>IFERROR(INDEX(play_attribution!$B$2:$B$328,MATCH(A3298,play_attribution!$A$2:$A$328,0)),"")</f>
        <v/>
      </c>
      <c r="M3298" t="str">
        <f>VLOOKUP(H3298,seller_roster!$A$2:$B$85,2,FALSE)</f>
        <v>Corey Novak</v>
      </c>
      <c r="N3298" t="str">
        <f>VLOOKUP(C3298,accounts!$A$2:$F$9615,2,FALSE)</f>
        <v>Professional Services</v>
      </c>
      <c r="O3298" t="str">
        <f>VLOOKUP(C3298,accounts!$A$2:$F$9615,3,FALSE)</f>
        <v>$2.5M-$5M</v>
      </c>
      <c r="P3298" t="str">
        <f>VLOOKUP(C3298,accounts!$A$2:$F$9615,5,FALSE)</f>
        <v>Central</v>
      </c>
      <c r="Q3298" t="b">
        <f t="shared" si="52"/>
        <v>1</v>
      </c>
      <c r="R3298" t="e">
        <f>INDEX(removed_duplicate_rows!$A$5:$A$39,MATCH(wins!A3298,removed_duplicate_rows!$A$5:$A$39,0))</f>
        <v>#N/A</v>
      </c>
    </row>
    <row r="3299" spans="1:18" ht="15.75" customHeight="1" x14ac:dyDescent="0.2">
      <c r="A3299" t="s">
        <v>10027</v>
      </c>
      <c r="B3299" t="s">
        <v>10028</v>
      </c>
      <c r="C3299" t="s">
        <v>10029</v>
      </c>
      <c r="D3299" s="10">
        <v>45878</v>
      </c>
      <c r="E3299" t="s">
        <v>9789</v>
      </c>
      <c r="F3299">
        <v>1</v>
      </c>
      <c r="G3299" t="s">
        <v>273</v>
      </c>
      <c r="H3299" t="s">
        <v>337</v>
      </c>
      <c r="I3299" t="s">
        <v>79</v>
      </c>
      <c r="J3299">
        <v>1</v>
      </c>
      <c r="K3299">
        <v>8749</v>
      </c>
      <c r="L3299" t="str">
        <f>IFERROR(INDEX(play_attribution!$B$2:$B$328,MATCH(A3299,play_attribution!$A$2:$A$328,0)),"")</f>
        <v/>
      </c>
      <c r="M3299" t="str">
        <f>VLOOKUP(H3299,seller_roster!$A$2:$B$85,2,FALSE)</f>
        <v>Flor Bianchi</v>
      </c>
      <c r="N3299" t="str">
        <f>VLOOKUP(C3299,accounts!$A$2:$F$9615,2,FALSE)</f>
        <v>Healthcare Services</v>
      </c>
      <c r="O3299" t="str">
        <f>VLOOKUP(C3299,accounts!$A$2:$F$9615,3,FALSE)</f>
        <v>$5M-$10M</v>
      </c>
      <c r="P3299" t="str">
        <f>VLOOKUP(C3299,accounts!$A$2:$F$9615,5,FALSE)</f>
        <v>West</v>
      </c>
      <c r="Q3299" t="b">
        <f t="shared" si="52"/>
        <v>1</v>
      </c>
      <c r="R3299" t="e">
        <f>INDEX(removed_duplicate_rows!$A$5:$A$39,MATCH(wins!A3299,removed_duplicate_rows!$A$5:$A$39,0))</f>
        <v>#N/A</v>
      </c>
    </row>
    <row r="3300" spans="1:18" ht="15.75" customHeight="1" x14ac:dyDescent="0.2">
      <c r="A3300" t="s">
        <v>10030</v>
      </c>
      <c r="B3300" t="s">
        <v>10031</v>
      </c>
      <c r="C3300" t="s">
        <v>10032</v>
      </c>
      <c r="D3300" s="10">
        <v>45878</v>
      </c>
      <c r="E3300" t="s">
        <v>9789</v>
      </c>
      <c r="F3300">
        <v>1</v>
      </c>
      <c r="G3300" t="s">
        <v>273</v>
      </c>
      <c r="H3300" t="s">
        <v>274</v>
      </c>
      <c r="I3300" t="s">
        <v>79</v>
      </c>
      <c r="J3300">
        <v>1</v>
      </c>
      <c r="K3300">
        <v>4364</v>
      </c>
      <c r="L3300" t="str">
        <f>IFERROR(INDEX(play_attribution!$B$2:$B$328,MATCH(A3300,play_attribution!$A$2:$A$328,0)),"")</f>
        <v/>
      </c>
      <c r="M3300" t="str">
        <f>VLOOKUP(H3300,seller_roster!$A$2:$B$85,2,FALSE)</f>
        <v>Shiloh Petrov</v>
      </c>
      <c r="N3300" t="str">
        <f>VLOOKUP(C3300,accounts!$A$2:$F$9615,2,FALSE)</f>
        <v>Wholesale &amp; Distribution</v>
      </c>
      <c r="O3300" t="str">
        <f>VLOOKUP(C3300,accounts!$A$2:$F$9615,3,FALSE)</f>
        <v>&lt;$1M</v>
      </c>
      <c r="P3300" t="str">
        <f>VLOOKUP(C3300,accounts!$A$2:$F$9615,5,FALSE)</f>
        <v>East</v>
      </c>
      <c r="Q3300" t="b">
        <f t="shared" si="52"/>
        <v>1</v>
      </c>
      <c r="R3300" t="e">
        <f>INDEX(removed_duplicate_rows!$A$5:$A$39,MATCH(wins!A3300,removed_duplicate_rows!$A$5:$A$39,0))</f>
        <v>#N/A</v>
      </c>
    </row>
    <row r="3301" spans="1:18" ht="15.75" customHeight="1" x14ac:dyDescent="0.2">
      <c r="A3301" t="s">
        <v>10033</v>
      </c>
      <c r="B3301" t="s">
        <v>10034</v>
      </c>
      <c r="C3301" t="s">
        <v>10035</v>
      </c>
      <c r="D3301" s="10">
        <v>45878</v>
      </c>
      <c r="E3301" t="s">
        <v>9789</v>
      </c>
      <c r="F3301">
        <v>1</v>
      </c>
      <c r="G3301" t="s">
        <v>273</v>
      </c>
      <c r="H3301" t="s">
        <v>670</v>
      </c>
      <c r="I3301" t="s">
        <v>79</v>
      </c>
      <c r="J3301">
        <v>1</v>
      </c>
      <c r="K3301">
        <v>7726</v>
      </c>
      <c r="L3301" t="str">
        <f>IFERROR(INDEX(play_attribution!$B$2:$B$328,MATCH(A3301,play_attribution!$A$2:$A$328,0)),"")</f>
        <v/>
      </c>
      <c r="M3301" t="str">
        <f>VLOOKUP(H3301,seller_roster!$A$2:$B$85,2,FALSE)</f>
        <v>True Kowalski</v>
      </c>
      <c r="N3301" t="str">
        <f>VLOOKUP(C3301,accounts!$A$2:$F$9615,2,FALSE)</f>
        <v>Hospitality Group</v>
      </c>
      <c r="O3301" t="str">
        <f>VLOOKUP(C3301,accounts!$A$2:$F$9615,3,FALSE)</f>
        <v>$2.5M-$5M</v>
      </c>
      <c r="P3301" t="str">
        <f>VLOOKUP(C3301,accounts!$A$2:$F$9615,5,FALSE)</f>
        <v>West</v>
      </c>
      <c r="Q3301" t="b">
        <f t="shared" si="52"/>
        <v>1</v>
      </c>
      <c r="R3301" t="e">
        <f>INDEX(removed_duplicate_rows!$A$5:$A$39,MATCH(wins!A3301,removed_duplicate_rows!$A$5:$A$39,0))</f>
        <v>#N/A</v>
      </c>
    </row>
    <row r="3302" spans="1:18" ht="15.75" customHeight="1" x14ac:dyDescent="0.2">
      <c r="A3302" t="s">
        <v>10036</v>
      </c>
      <c r="B3302" t="s">
        <v>10037</v>
      </c>
      <c r="C3302" t="s">
        <v>10038</v>
      </c>
      <c r="D3302" s="10">
        <v>45878</v>
      </c>
      <c r="E3302" t="s">
        <v>9789</v>
      </c>
      <c r="F3302">
        <v>1</v>
      </c>
      <c r="G3302" t="s">
        <v>273</v>
      </c>
      <c r="H3302" t="s">
        <v>301</v>
      </c>
      <c r="I3302" t="s">
        <v>79</v>
      </c>
      <c r="J3302">
        <v>1</v>
      </c>
      <c r="K3302">
        <v>6636</v>
      </c>
      <c r="L3302" t="str">
        <f>IFERROR(INDEX(play_attribution!$B$2:$B$328,MATCH(A3302,play_attribution!$A$2:$A$328,0)),"")</f>
        <v/>
      </c>
      <c r="M3302" t="str">
        <f>VLOOKUP(H3302,seller_roster!$A$2:$B$85,2,FALSE)</f>
        <v>Pia Marsh</v>
      </c>
      <c r="N3302" t="str">
        <f>VLOOKUP(C3302,accounts!$A$2:$F$9615,2,FALSE)</f>
        <v>Retail Multi-Location</v>
      </c>
      <c r="O3302" t="str">
        <f>VLOOKUP(C3302,accounts!$A$2:$F$9615,3,FALSE)</f>
        <v>$2.5M-$5M</v>
      </c>
      <c r="P3302" t="str">
        <f>VLOOKUP(C3302,accounts!$A$2:$F$9615,5,FALSE)</f>
        <v>West</v>
      </c>
      <c r="Q3302" t="b">
        <f t="shared" si="52"/>
        <v>1</v>
      </c>
      <c r="R3302" t="e">
        <f>INDEX(removed_duplicate_rows!$A$5:$A$39,MATCH(wins!A3302,removed_duplicate_rows!$A$5:$A$39,0))</f>
        <v>#N/A</v>
      </c>
    </row>
    <row r="3303" spans="1:18" ht="15.75" customHeight="1" x14ac:dyDescent="0.2">
      <c r="A3303" t="s">
        <v>10039</v>
      </c>
      <c r="B3303" t="s">
        <v>10040</v>
      </c>
      <c r="C3303" t="s">
        <v>10041</v>
      </c>
      <c r="D3303" s="10">
        <v>45878</v>
      </c>
      <c r="E3303" t="s">
        <v>9789</v>
      </c>
      <c r="F3303">
        <v>1</v>
      </c>
      <c r="G3303" t="s">
        <v>273</v>
      </c>
      <c r="H3303" t="s">
        <v>285</v>
      </c>
      <c r="I3303" t="s">
        <v>79</v>
      </c>
      <c r="J3303">
        <v>1</v>
      </c>
      <c r="K3303">
        <v>7260</v>
      </c>
      <c r="L3303" t="str">
        <f>IFERROR(INDEX(play_attribution!$B$2:$B$328,MATCH(A3303,play_attribution!$A$2:$A$328,0)),"")</f>
        <v/>
      </c>
      <c r="M3303" t="str">
        <f>VLOOKUP(H3303,seller_roster!$A$2:$B$85,2,FALSE)</f>
        <v>Bryn Lindqvist</v>
      </c>
      <c r="N3303" t="str">
        <f>VLOOKUP(C3303,accounts!$A$2:$F$9615,2,FALSE)</f>
        <v>Construction</v>
      </c>
      <c r="O3303" t="str">
        <f>VLOOKUP(C3303,accounts!$A$2:$F$9615,3,FALSE)</f>
        <v>$2.5M-$5M</v>
      </c>
      <c r="P3303" t="str">
        <f>VLOOKUP(C3303,accounts!$A$2:$F$9615,5,FALSE)</f>
        <v>Central</v>
      </c>
      <c r="Q3303" t="b">
        <f t="shared" si="52"/>
        <v>1</v>
      </c>
      <c r="R3303" t="e">
        <f>INDEX(removed_duplicate_rows!$A$5:$A$39,MATCH(wins!A3303,removed_duplicate_rows!$A$5:$A$39,0))</f>
        <v>#N/A</v>
      </c>
    </row>
    <row r="3304" spans="1:18" ht="15.75" customHeight="1" x14ac:dyDescent="0.2">
      <c r="A3304" t="s">
        <v>10042</v>
      </c>
      <c r="B3304" t="s">
        <v>10043</v>
      </c>
      <c r="C3304" t="s">
        <v>10044</v>
      </c>
      <c r="D3304" s="10">
        <v>45878</v>
      </c>
      <c r="E3304" t="s">
        <v>9789</v>
      </c>
      <c r="F3304">
        <v>1</v>
      </c>
      <c r="G3304" t="s">
        <v>273</v>
      </c>
      <c r="H3304" t="s">
        <v>308</v>
      </c>
      <c r="I3304" t="s">
        <v>55</v>
      </c>
      <c r="J3304">
        <v>1</v>
      </c>
      <c r="K3304">
        <v>11724</v>
      </c>
      <c r="L3304" t="str">
        <f>IFERROR(INDEX(play_attribution!$B$2:$B$328,MATCH(A3304,play_attribution!$A$2:$A$328,0)),"")</f>
        <v/>
      </c>
      <c r="M3304" t="str">
        <f>VLOOKUP(H3304,seller_roster!$A$2:$B$85,2,FALSE)</f>
        <v>Blake Ruiz</v>
      </c>
      <c r="N3304" t="str">
        <f>VLOOKUP(C3304,accounts!$A$2:$F$9615,2,FALSE)</f>
        <v>Hospitality Group</v>
      </c>
      <c r="O3304" t="str">
        <f>VLOOKUP(C3304,accounts!$A$2:$F$9615,3,FALSE)</f>
        <v>$2.5M-$5M</v>
      </c>
      <c r="P3304" t="str">
        <f>VLOOKUP(C3304,accounts!$A$2:$F$9615,5,FALSE)</f>
        <v>East</v>
      </c>
      <c r="Q3304" t="b">
        <f t="shared" si="52"/>
        <v>1</v>
      </c>
      <c r="R3304" t="e">
        <f>INDEX(removed_duplicate_rows!$A$5:$A$39,MATCH(wins!A3304,removed_duplicate_rows!$A$5:$A$39,0))</f>
        <v>#N/A</v>
      </c>
    </row>
    <row r="3305" spans="1:18" ht="15.75" customHeight="1" x14ac:dyDescent="0.2">
      <c r="A3305" t="s">
        <v>10045</v>
      </c>
      <c r="B3305" t="s">
        <v>10046</v>
      </c>
      <c r="C3305" t="s">
        <v>10047</v>
      </c>
      <c r="D3305" s="10">
        <v>45878</v>
      </c>
      <c r="E3305" t="s">
        <v>9789</v>
      </c>
      <c r="F3305">
        <v>1</v>
      </c>
      <c r="G3305" t="s">
        <v>273</v>
      </c>
      <c r="H3305" t="s">
        <v>312</v>
      </c>
      <c r="I3305" t="s">
        <v>79</v>
      </c>
      <c r="J3305">
        <v>1</v>
      </c>
      <c r="K3305">
        <v>10888</v>
      </c>
      <c r="L3305" t="str">
        <f>IFERROR(INDEX(play_attribution!$B$2:$B$328,MATCH(A3305,play_attribution!$A$2:$A$328,0)),"")</f>
        <v/>
      </c>
      <c r="M3305" t="str">
        <f>VLOOKUP(H3305,seller_roster!$A$2:$B$85,2,FALSE)</f>
        <v>Tatum Osei</v>
      </c>
      <c r="N3305" t="str">
        <f>VLOOKUP(C3305,accounts!$A$2:$F$9615,2,FALSE)</f>
        <v>Field Services</v>
      </c>
      <c r="O3305" t="str">
        <f>VLOOKUP(C3305,accounts!$A$2:$F$9615,3,FALSE)</f>
        <v>$2.5M-$5M</v>
      </c>
      <c r="P3305" t="str">
        <f>VLOOKUP(C3305,accounts!$A$2:$F$9615,5,FALSE)</f>
        <v>Central</v>
      </c>
      <c r="Q3305" t="b">
        <f t="shared" si="52"/>
        <v>1</v>
      </c>
      <c r="R3305" t="e">
        <f>INDEX(removed_duplicate_rows!$A$5:$A$39,MATCH(wins!A3305,removed_duplicate_rows!$A$5:$A$39,0))</f>
        <v>#N/A</v>
      </c>
    </row>
    <row r="3306" spans="1:18" ht="15.75" customHeight="1" x14ac:dyDescent="0.2">
      <c r="A3306" t="s">
        <v>10048</v>
      </c>
      <c r="B3306" t="s">
        <v>10049</v>
      </c>
      <c r="C3306" t="s">
        <v>10050</v>
      </c>
      <c r="D3306" s="10">
        <v>45878</v>
      </c>
      <c r="E3306" t="s">
        <v>9789</v>
      </c>
      <c r="F3306">
        <v>1</v>
      </c>
      <c r="G3306" t="s">
        <v>273</v>
      </c>
      <c r="H3306" t="s">
        <v>670</v>
      </c>
      <c r="I3306" t="s">
        <v>79</v>
      </c>
      <c r="J3306">
        <v>1</v>
      </c>
      <c r="K3306">
        <v>5932</v>
      </c>
      <c r="L3306" t="str">
        <f>IFERROR(INDEX(play_attribution!$B$2:$B$328,MATCH(A3306,play_attribution!$A$2:$A$328,0)),"")</f>
        <v/>
      </c>
      <c r="M3306" t="str">
        <f>VLOOKUP(H3306,seller_roster!$A$2:$B$85,2,FALSE)</f>
        <v>True Kowalski</v>
      </c>
      <c r="N3306" t="str">
        <f>VLOOKUP(C3306,accounts!$A$2:$F$9615,2,FALSE)</f>
        <v>Retail Multi-Location</v>
      </c>
      <c r="O3306" t="str">
        <f>VLOOKUP(C3306,accounts!$A$2:$F$9615,3,FALSE)</f>
        <v>$5M-$10M</v>
      </c>
      <c r="P3306" t="str">
        <f>VLOOKUP(C3306,accounts!$A$2:$F$9615,5,FALSE)</f>
        <v>East</v>
      </c>
      <c r="Q3306" t="b">
        <f t="shared" si="52"/>
        <v>1</v>
      </c>
      <c r="R3306" t="e">
        <f>INDEX(removed_duplicate_rows!$A$5:$A$39,MATCH(wins!A3306,removed_duplicate_rows!$A$5:$A$39,0))</f>
        <v>#N/A</v>
      </c>
    </row>
    <row r="3307" spans="1:18" ht="15.75" customHeight="1" x14ac:dyDescent="0.2">
      <c r="A3307" t="s">
        <v>10051</v>
      </c>
      <c r="B3307" t="s">
        <v>10052</v>
      </c>
      <c r="C3307" t="s">
        <v>10053</v>
      </c>
      <c r="D3307" s="10">
        <v>45878</v>
      </c>
      <c r="E3307" t="s">
        <v>9789</v>
      </c>
      <c r="F3307">
        <v>1</v>
      </c>
      <c r="G3307" t="s">
        <v>273</v>
      </c>
      <c r="H3307" t="s">
        <v>367</v>
      </c>
      <c r="I3307" t="s">
        <v>79</v>
      </c>
      <c r="J3307">
        <v>1</v>
      </c>
      <c r="K3307">
        <v>4668</v>
      </c>
      <c r="L3307" t="str">
        <f>IFERROR(INDEX(play_attribution!$B$2:$B$328,MATCH(A3307,play_attribution!$A$2:$A$328,0)),"")</f>
        <v/>
      </c>
      <c r="M3307" t="str">
        <f>VLOOKUP(H3307,seller_roster!$A$2:$B$85,2,FALSE)</f>
        <v>Zion Ito</v>
      </c>
      <c r="N3307" t="str">
        <f>VLOOKUP(C3307,accounts!$A$2:$F$9615,2,FALSE)</f>
        <v>Nonprofit</v>
      </c>
      <c r="O3307" t="str">
        <f>VLOOKUP(C3307,accounts!$A$2:$F$9615,3,FALSE)</f>
        <v>$5M-$10M</v>
      </c>
      <c r="P3307" t="str">
        <f>VLOOKUP(C3307,accounts!$A$2:$F$9615,5,FALSE)</f>
        <v>East</v>
      </c>
      <c r="Q3307" t="b">
        <f t="shared" si="52"/>
        <v>1</v>
      </c>
      <c r="R3307" t="e">
        <f>INDEX(removed_duplicate_rows!$A$5:$A$39,MATCH(wins!A3307,removed_duplicate_rows!$A$5:$A$39,0))</f>
        <v>#N/A</v>
      </c>
    </row>
    <row r="3308" spans="1:18" ht="15.75" customHeight="1" x14ac:dyDescent="0.2">
      <c r="A3308" t="s">
        <v>10054</v>
      </c>
      <c r="B3308" t="s">
        <v>10055</v>
      </c>
      <c r="C3308" t="s">
        <v>10056</v>
      </c>
      <c r="D3308" s="10">
        <v>45878</v>
      </c>
      <c r="E3308" t="s">
        <v>9789</v>
      </c>
      <c r="F3308">
        <v>1</v>
      </c>
      <c r="G3308" t="s">
        <v>273</v>
      </c>
      <c r="H3308" t="s">
        <v>319</v>
      </c>
      <c r="I3308" t="s">
        <v>55</v>
      </c>
      <c r="J3308">
        <v>1</v>
      </c>
      <c r="K3308">
        <v>8542</v>
      </c>
      <c r="L3308" t="str">
        <f>IFERROR(INDEX(play_attribution!$B$2:$B$328,MATCH(A3308,play_attribution!$A$2:$A$328,0)),"")</f>
        <v/>
      </c>
      <c r="M3308" t="str">
        <f>VLOOKUP(H3308,seller_roster!$A$2:$B$85,2,FALSE)</f>
        <v>Nia Kowalski</v>
      </c>
      <c r="N3308" t="str">
        <f>VLOOKUP(C3308,accounts!$A$2:$F$9615,2,FALSE)</f>
        <v>Healthcare Services</v>
      </c>
      <c r="O3308" t="str">
        <f>VLOOKUP(C3308,accounts!$A$2:$F$9615,3,FALSE)</f>
        <v>$2.5M-$5M</v>
      </c>
      <c r="P3308" t="str">
        <f>VLOOKUP(C3308,accounts!$A$2:$F$9615,5,FALSE)</f>
        <v>West</v>
      </c>
      <c r="Q3308" t="b">
        <f t="shared" si="52"/>
        <v>1</v>
      </c>
      <c r="R3308" t="e">
        <f>INDEX(removed_duplicate_rows!$A$5:$A$39,MATCH(wins!A3308,removed_duplicate_rows!$A$5:$A$39,0))</f>
        <v>#N/A</v>
      </c>
    </row>
    <row r="3309" spans="1:18" ht="15.75" customHeight="1" x14ac:dyDescent="0.2">
      <c r="A3309" t="s">
        <v>10057</v>
      </c>
      <c r="B3309" t="s">
        <v>10058</v>
      </c>
      <c r="C3309" t="s">
        <v>10059</v>
      </c>
      <c r="D3309" s="10">
        <v>45878</v>
      </c>
      <c r="E3309" t="s">
        <v>9789</v>
      </c>
      <c r="F3309">
        <v>1</v>
      </c>
      <c r="G3309" t="s">
        <v>273</v>
      </c>
      <c r="H3309" t="s">
        <v>312</v>
      </c>
      <c r="I3309" t="s">
        <v>55</v>
      </c>
      <c r="J3309">
        <v>1</v>
      </c>
      <c r="K3309">
        <v>7302</v>
      </c>
      <c r="L3309" t="str">
        <f>IFERROR(INDEX(play_attribution!$B$2:$B$328,MATCH(A3309,play_attribution!$A$2:$A$328,0)),"")</f>
        <v/>
      </c>
      <c r="M3309" t="str">
        <f>VLOOKUP(H3309,seller_roster!$A$2:$B$85,2,FALSE)</f>
        <v>Tatum Osei</v>
      </c>
      <c r="N3309" t="str">
        <f>VLOOKUP(C3309,accounts!$A$2:$F$9615,2,FALSE)</f>
        <v>Construction</v>
      </c>
      <c r="O3309" t="str">
        <f>VLOOKUP(C3309,accounts!$A$2:$F$9615,3,FALSE)</f>
        <v>$2.5M-$5M</v>
      </c>
      <c r="P3309" t="str">
        <f>VLOOKUP(C3309,accounts!$A$2:$F$9615,5,FALSE)</f>
        <v>East</v>
      </c>
      <c r="Q3309" t="b">
        <f t="shared" si="52"/>
        <v>1</v>
      </c>
      <c r="R3309" t="e">
        <f>INDEX(removed_duplicate_rows!$A$5:$A$39,MATCH(wins!A3309,removed_duplicate_rows!$A$5:$A$39,0))</f>
        <v>#N/A</v>
      </c>
    </row>
    <row r="3310" spans="1:18" ht="15.75" customHeight="1" x14ac:dyDescent="0.2">
      <c r="A3310" t="s">
        <v>10060</v>
      </c>
      <c r="B3310" t="s">
        <v>10061</v>
      </c>
      <c r="C3310" t="s">
        <v>10062</v>
      </c>
      <c r="D3310" s="10">
        <v>45878</v>
      </c>
      <c r="E3310" t="s">
        <v>9789</v>
      </c>
      <c r="F3310">
        <v>1</v>
      </c>
      <c r="G3310" t="s">
        <v>273</v>
      </c>
      <c r="H3310" t="s">
        <v>727</v>
      </c>
      <c r="I3310" t="s">
        <v>79</v>
      </c>
      <c r="J3310">
        <v>1</v>
      </c>
      <c r="K3310">
        <v>9953</v>
      </c>
      <c r="L3310" t="str">
        <f>IFERROR(INDEX(play_attribution!$B$2:$B$328,MATCH(A3310,play_attribution!$A$2:$A$328,0)),"")</f>
        <v/>
      </c>
      <c r="M3310" t="str">
        <f>VLOOKUP(H3310,seller_roster!$A$2:$B$85,2,FALSE)</f>
        <v>Finley Okafor</v>
      </c>
      <c r="N3310" t="str">
        <f>VLOOKUP(C3310,accounts!$A$2:$F$9615,2,FALSE)</f>
        <v>Field Services</v>
      </c>
      <c r="O3310" t="str">
        <f>VLOOKUP(C3310,accounts!$A$2:$F$9615,3,FALSE)</f>
        <v>$5M-$10M</v>
      </c>
      <c r="P3310" t="str">
        <f>VLOOKUP(C3310,accounts!$A$2:$F$9615,5,FALSE)</f>
        <v>West</v>
      </c>
      <c r="Q3310" t="b">
        <f t="shared" si="52"/>
        <v>1</v>
      </c>
      <c r="R3310" t="e">
        <f>INDEX(removed_duplicate_rows!$A$5:$A$39,MATCH(wins!A3310,removed_duplicate_rows!$A$5:$A$39,0))</f>
        <v>#N/A</v>
      </c>
    </row>
    <row r="3311" spans="1:18" ht="15.75" customHeight="1" x14ac:dyDescent="0.2">
      <c r="A3311" t="s">
        <v>10063</v>
      </c>
      <c r="B3311" t="s">
        <v>10064</v>
      </c>
      <c r="C3311" t="s">
        <v>10065</v>
      </c>
      <c r="D3311" s="10">
        <v>45878</v>
      </c>
      <c r="E3311" t="s">
        <v>9789</v>
      </c>
      <c r="F3311">
        <v>1</v>
      </c>
      <c r="G3311" t="s">
        <v>374</v>
      </c>
      <c r="H3311" t="s">
        <v>417</v>
      </c>
      <c r="I3311" t="s">
        <v>55</v>
      </c>
      <c r="J3311">
        <v>1</v>
      </c>
      <c r="K3311">
        <v>5122</v>
      </c>
      <c r="L3311" t="str">
        <f>IFERROR(INDEX(play_attribution!$B$2:$B$328,MATCH(A3311,play_attribution!$A$2:$A$328,0)),"")</f>
        <v/>
      </c>
      <c r="M3311" t="str">
        <f>VLOOKUP(H3311,seller_roster!$A$2:$B$85,2,FALSE)</f>
        <v>Bryn Reyes</v>
      </c>
      <c r="N3311" t="str">
        <f>VLOOKUP(C3311,accounts!$A$2:$F$9615,2,FALSE)</f>
        <v>Construction</v>
      </c>
      <c r="O3311" t="str">
        <f>VLOOKUP(C3311,accounts!$A$2:$F$9615,3,FALSE)</f>
        <v>&gt;$10M</v>
      </c>
      <c r="P3311" t="str">
        <f>VLOOKUP(C3311,accounts!$A$2:$F$9615,5,FALSE)</f>
        <v>West</v>
      </c>
      <c r="Q3311" t="b">
        <f t="shared" si="52"/>
        <v>1</v>
      </c>
      <c r="R3311" t="e">
        <f>INDEX(removed_duplicate_rows!$A$5:$A$39,MATCH(wins!A3311,removed_duplicate_rows!$A$5:$A$39,0))</f>
        <v>#N/A</v>
      </c>
    </row>
    <row r="3312" spans="1:18" ht="15.75" customHeight="1" x14ac:dyDescent="0.2">
      <c r="A3312" t="s">
        <v>10066</v>
      </c>
      <c r="B3312" t="s">
        <v>10067</v>
      </c>
      <c r="C3312" t="s">
        <v>10068</v>
      </c>
      <c r="D3312" s="10">
        <v>45878</v>
      </c>
      <c r="E3312" t="s">
        <v>9789</v>
      </c>
      <c r="F3312">
        <v>1</v>
      </c>
      <c r="G3312" t="s">
        <v>374</v>
      </c>
      <c r="H3312" t="s">
        <v>1843</v>
      </c>
      <c r="I3312" t="s">
        <v>55</v>
      </c>
      <c r="J3312">
        <v>1</v>
      </c>
      <c r="K3312">
        <v>6171</v>
      </c>
      <c r="L3312" t="str">
        <f>IFERROR(INDEX(play_attribution!$B$2:$B$328,MATCH(A3312,play_attribution!$A$2:$A$328,0)),"")</f>
        <v/>
      </c>
      <c r="M3312" t="str">
        <f>VLOOKUP(H3312,seller_roster!$A$2:$B$85,2,FALSE)</f>
        <v>Quinn Mbeki</v>
      </c>
      <c r="N3312" t="str">
        <f>VLOOKUP(C3312,accounts!$A$2:$F$9615,2,FALSE)</f>
        <v>Construction</v>
      </c>
      <c r="O3312" t="str">
        <f>VLOOKUP(C3312,accounts!$A$2:$F$9615,3,FALSE)</f>
        <v>$5M-$10M</v>
      </c>
      <c r="P3312" t="str">
        <f>VLOOKUP(C3312,accounts!$A$2:$F$9615,5,FALSE)</f>
        <v>West</v>
      </c>
      <c r="Q3312" t="b">
        <f t="shared" si="52"/>
        <v>1</v>
      </c>
      <c r="R3312" t="e">
        <f>INDEX(removed_duplicate_rows!$A$5:$A$39,MATCH(wins!A3312,removed_duplicate_rows!$A$5:$A$39,0))</f>
        <v>#N/A</v>
      </c>
    </row>
    <row r="3313" spans="1:18" ht="15.75" customHeight="1" x14ac:dyDescent="0.2">
      <c r="A3313" t="s">
        <v>10069</v>
      </c>
      <c r="B3313" t="s">
        <v>10070</v>
      </c>
      <c r="C3313" t="s">
        <v>10071</v>
      </c>
      <c r="D3313" s="10">
        <v>45878</v>
      </c>
      <c r="E3313" t="s">
        <v>9789</v>
      </c>
      <c r="F3313">
        <v>1</v>
      </c>
      <c r="G3313" t="s">
        <v>374</v>
      </c>
      <c r="H3313" t="s">
        <v>413</v>
      </c>
      <c r="I3313" t="s">
        <v>55</v>
      </c>
      <c r="J3313">
        <v>1</v>
      </c>
      <c r="K3313">
        <v>4012</v>
      </c>
      <c r="L3313" t="str">
        <f>IFERROR(INDEX(play_attribution!$B$2:$B$328,MATCH(A3313,play_attribution!$A$2:$A$328,0)),"")</f>
        <v/>
      </c>
      <c r="M3313" t="str">
        <f>VLOOKUP(H3313,seller_roster!$A$2:$B$85,2,FALSE)</f>
        <v>Phoenix Doyle</v>
      </c>
      <c r="N3313" t="str">
        <f>VLOOKUP(C3313,accounts!$A$2:$F$9615,2,FALSE)</f>
        <v>Healthcare Services</v>
      </c>
      <c r="O3313" t="str">
        <f>VLOOKUP(C3313,accounts!$A$2:$F$9615,3,FALSE)</f>
        <v>$5M-$10M</v>
      </c>
      <c r="P3313" t="str">
        <f>VLOOKUP(C3313,accounts!$A$2:$F$9615,5,FALSE)</f>
        <v>East</v>
      </c>
      <c r="Q3313" t="b">
        <f t="shared" si="52"/>
        <v>1</v>
      </c>
      <c r="R3313" t="e">
        <f>INDEX(removed_duplicate_rows!$A$5:$A$39,MATCH(wins!A3313,removed_duplicate_rows!$A$5:$A$39,0))</f>
        <v>#N/A</v>
      </c>
    </row>
    <row r="3314" spans="1:18" ht="15.75" customHeight="1" x14ac:dyDescent="0.2">
      <c r="A3314" t="s">
        <v>10072</v>
      </c>
      <c r="B3314" t="s">
        <v>10073</v>
      </c>
      <c r="C3314" t="s">
        <v>10074</v>
      </c>
      <c r="D3314" s="10">
        <v>45878</v>
      </c>
      <c r="E3314" t="s">
        <v>9789</v>
      </c>
      <c r="F3314">
        <v>1</v>
      </c>
      <c r="G3314" t="s">
        <v>374</v>
      </c>
      <c r="H3314" t="s">
        <v>398</v>
      </c>
      <c r="I3314" t="s">
        <v>55</v>
      </c>
      <c r="J3314">
        <v>1</v>
      </c>
      <c r="K3314">
        <v>4944</v>
      </c>
      <c r="L3314" t="str">
        <f>IFERROR(INDEX(play_attribution!$B$2:$B$328,MATCH(A3314,play_attribution!$A$2:$A$328,0)),"")</f>
        <v/>
      </c>
      <c r="M3314" t="str">
        <f>VLOOKUP(H3314,seller_roster!$A$2:$B$85,2,FALSE)</f>
        <v>Rowan Kim</v>
      </c>
      <c r="N3314" t="str">
        <f>VLOOKUP(C3314,accounts!$A$2:$F$9615,2,FALSE)</f>
        <v>Professional Services</v>
      </c>
      <c r="O3314" t="str">
        <f>VLOOKUP(C3314,accounts!$A$2:$F$9615,3,FALSE)</f>
        <v>$2.5M-$5M</v>
      </c>
      <c r="P3314" t="str">
        <f>VLOOKUP(C3314,accounts!$A$2:$F$9615,5,FALSE)</f>
        <v>East</v>
      </c>
      <c r="Q3314" t="b">
        <f t="shared" si="52"/>
        <v>1</v>
      </c>
      <c r="R3314" t="e">
        <f>INDEX(removed_duplicate_rows!$A$5:$A$39,MATCH(wins!A3314,removed_duplicate_rows!$A$5:$A$39,0))</f>
        <v>#N/A</v>
      </c>
    </row>
    <row r="3315" spans="1:18" ht="15.75" customHeight="1" x14ac:dyDescent="0.2">
      <c r="A3315" t="s">
        <v>10075</v>
      </c>
      <c r="B3315" t="s">
        <v>10076</v>
      </c>
      <c r="C3315" t="s">
        <v>10077</v>
      </c>
      <c r="D3315" s="10">
        <v>45878</v>
      </c>
      <c r="E3315" t="s">
        <v>9789</v>
      </c>
      <c r="F3315">
        <v>1</v>
      </c>
      <c r="G3315" t="s">
        <v>374</v>
      </c>
      <c r="H3315" t="s">
        <v>427</v>
      </c>
      <c r="I3315" t="s">
        <v>55</v>
      </c>
      <c r="J3315">
        <v>1</v>
      </c>
      <c r="K3315">
        <v>5602</v>
      </c>
      <c r="L3315" t="str">
        <f>IFERROR(INDEX(play_attribution!$B$2:$B$328,MATCH(A3315,play_attribution!$A$2:$A$328,0)),"")</f>
        <v/>
      </c>
      <c r="M3315" t="str">
        <f>VLOOKUP(H3315,seller_roster!$A$2:$B$85,2,FALSE)</f>
        <v>Peyton Moreau</v>
      </c>
      <c r="N3315" t="str">
        <f>VLOOKUP(C3315,accounts!$A$2:$F$9615,2,FALSE)</f>
        <v>Hospitality Group</v>
      </c>
      <c r="O3315" t="str">
        <f>VLOOKUP(C3315,accounts!$A$2:$F$9615,3,FALSE)</f>
        <v>$5M-$10M</v>
      </c>
      <c r="P3315" t="str">
        <f>VLOOKUP(C3315,accounts!$A$2:$F$9615,5,FALSE)</f>
        <v>West</v>
      </c>
      <c r="Q3315" t="b">
        <f t="shared" si="52"/>
        <v>1</v>
      </c>
      <c r="R3315" t="e">
        <f>INDEX(removed_duplicate_rows!$A$5:$A$39,MATCH(wins!A3315,removed_duplicate_rows!$A$5:$A$39,0))</f>
        <v>#N/A</v>
      </c>
    </row>
    <row r="3316" spans="1:18" ht="15.75" customHeight="1" x14ac:dyDescent="0.2">
      <c r="A3316" t="s">
        <v>10078</v>
      </c>
      <c r="B3316" t="s">
        <v>10079</v>
      </c>
      <c r="C3316" t="s">
        <v>10080</v>
      </c>
      <c r="D3316" s="10">
        <v>45878</v>
      </c>
      <c r="E3316" t="s">
        <v>9789</v>
      </c>
      <c r="F3316">
        <v>1</v>
      </c>
      <c r="G3316" t="s">
        <v>374</v>
      </c>
      <c r="H3316" t="s">
        <v>4096</v>
      </c>
      <c r="I3316" t="s">
        <v>55</v>
      </c>
      <c r="J3316">
        <v>1</v>
      </c>
      <c r="K3316">
        <v>3763</v>
      </c>
      <c r="L3316" t="str">
        <f>IFERROR(INDEX(play_attribution!$B$2:$B$328,MATCH(A3316,play_attribution!$A$2:$A$328,0)),"")</f>
        <v/>
      </c>
      <c r="M3316" t="str">
        <f>VLOOKUP(H3316,seller_roster!$A$2:$B$85,2,FALSE)</f>
        <v>Vesper Kim</v>
      </c>
      <c r="N3316" t="str">
        <f>VLOOKUP(C3316,accounts!$A$2:$F$9615,2,FALSE)</f>
        <v>Retail Multi-Location</v>
      </c>
      <c r="O3316" t="str">
        <f>VLOOKUP(C3316,accounts!$A$2:$F$9615,3,FALSE)</f>
        <v>$2.5M-$5M</v>
      </c>
      <c r="P3316" t="str">
        <f>VLOOKUP(C3316,accounts!$A$2:$F$9615,5,FALSE)</f>
        <v>Central</v>
      </c>
      <c r="Q3316" t="b">
        <f t="shared" si="52"/>
        <v>1</v>
      </c>
      <c r="R3316" t="e">
        <f>INDEX(removed_duplicate_rows!$A$5:$A$39,MATCH(wins!A3316,removed_duplicate_rows!$A$5:$A$39,0))</f>
        <v>#N/A</v>
      </c>
    </row>
    <row r="3317" spans="1:18" ht="15.75" customHeight="1" x14ac:dyDescent="0.2">
      <c r="A3317" t="s">
        <v>10081</v>
      </c>
      <c r="B3317" t="s">
        <v>10082</v>
      </c>
      <c r="C3317" t="s">
        <v>10083</v>
      </c>
      <c r="D3317" s="10">
        <v>45878</v>
      </c>
      <c r="E3317" t="s">
        <v>9789</v>
      </c>
      <c r="F3317">
        <v>1</v>
      </c>
      <c r="G3317" t="s">
        <v>374</v>
      </c>
      <c r="H3317" t="s">
        <v>387</v>
      </c>
      <c r="I3317" t="s">
        <v>55</v>
      </c>
      <c r="J3317">
        <v>1</v>
      </c>
      <c r="K3317">
        <v>7087</v>
      </c>
      <c r="L3317" t="str">
        <f>IFERROR(INDEX(play_attribution!$B$2:$B$328,MATCH(A3317,play_attribution!$A$2:$A$328,0)),"")</f>
        <v/>
      </c>
      <c r="M3317" t="str">
        <f>VLOOKUP(H3317,seller_roster!$A$2:$B$85,2,FALSE)</f>
        <v>Ray Kim</v>
      </c>
      <c r="N3317" t="str">
        <f>VLOOKUP(C3317,accounts!$A$2:$F$9615,2,FALSE)</f>
        <v>Retail Multi-Location</v>
      </c>
      <c r="O3317" t="str">
        <f>VLOOKUP(C3317,accounts!$A$2:$F$9615,3,FALSE)</f>
        <v>&gt;$10M</v>
      </c>
      <c r="P3317" t="str">
        <f>VLOOKUP(C3317,accounts!$A$2:$F$9615,5,FALSE)</f>
        <v>East</v>
      </c>
      <c r="Q3317" t="b">
        <f t="shared" si="52"/>
        <v>1</v>
      </c>
      <c r="R3317" t="e">
        <f>INDEX(removed_duplicate_rows!$A$5:$A$39,MATCH(wins!A3317,removed_duplicate_rows!$A$5:$A$39,0))</f>
        <v>#N/A</v>
      </c>
    </row>
    <row r="3318" spans="1:18" ht="15.75" customHeight="1" x14ac:dyDescent="0.2">
      <c r="A3318" t="s">
        <v>10084</v>
      </c>
      <c r="B3318" t="s">
        <v>10085</v>
      </c>
      <c r="C3318" t="s">
        <v>10086</v>
      </c>
      <c r="D3318" s="10">
        <v>45878</v>
      </c>
      <c r="E3318" t="s">
        <v>9789</v>
      </c>
      <c r="F3318">
        <v>1</v>
      </c>
      <c r="G3318" t="s">
        <v>374</v>
      </c>
      <c r="H3318" t="s">
        <v>4096</v>
      </c>
      <c r="I3318" t="s">
        <v>55</v>
      </c>
      <c r="J3318">
        <v>1</v>
      </c>
      <c r="K3318">
        <v>6384</v>
      </c>
      <c r="L3318" t="str">
        <f>IFERROR(INDEX(play_attribution!$B$2:$B$328,MATCH(A3318,play_attribution!$A$2:$A$328,0)),"")</f>
        <v/>
      </c>
      <c r="M3318" t="str">
        <f>VLOOKUP(H3318,seller_roster!$A$2:$B$85,2,FALSE)</f>
        <v>Vesper Kim</v>
      </c>
      <c r="N3318" t="str">
        <f>VLOOKUP(C3318,accounts!$A$2:$F$9615,2,FALSE)</f>
        <v>Manufacturing</v>
      </c>
      <c r="O3318" t="str">
        <f>VLOOKUP(C3318,accounts!$A$2:$F$9615,3,FALSE)</f>
        <v>$1M-$2.5M</v>
      </c>
      <c r="P3318" t="str">
        <f>VLOOKUP(C3318,accounts!$A$2:$F$9615,5,FALSE)</f>
        <v>Central</v>
      </c>
      <c r="Q3318" t="b">
        <f t="shared" si="52"/>
        <v>1</v>
      </c>
      <c r="R3318" t="e">
        <f>INDEX(removed_duplicate_rows!$A$5:$A$39,MATCH(wins!A3318,removed_duplicate_rows!$A$5:$A$39,0))</f>
        <v>#N/A</v>
      </c>
    </row>
    <row r="3319" spans="1:18" ht="15.75" customHeight="1" x14ac:dyDescent="0.2">
      <c r="A3319" t="s">
        <v>10087</v>
      </c>
      <c r="B3319" t="s">
        <v>10088</v>
      </c>
      <c r="C3319" t="s">
        <v>10089</v>
      </c>
      <c r="D3319" s="10">
        <v>45878</v>
      </c>
      <c r="E3319" t="s">
        <v>9789</v>
      </c>
      <c r="F3319">
        <v>1</v>
      </c>
      <c r="G3319" t="s">
        <v>374</v>
      </c>
      <c r="H3319" t="s">
        <v>1843</v>
      </c>
      <c r="I3319" t="s">
        <v>55</v>
      </c>
      <c r="J3319">
        <v>1</v>
      </c>
      <c r="K3319">
        <v>5811</v>
      </c>
      <c r="L3319" t="str">
        <f>IFERROR(INDEX(play_attribution!$B$2:$B$328,MATCH(A3319,play_attribution!$A$2:$A$328,0)),"")</f>
        <v/>
      </c>
      <c r="M3319" t="str">
        <f>VLOOKUP(H3319,seller_roster!$A$2:$B$85,2,FALSE)</f>
        <v>Quinn Mbeki</v>
      </c>
      <c r="N3319" t="str">
        <f>VLOOKUP(C3319,accounts!$A$2:$F$9615,2,FALSE)</f>
        <v>Construction</v>
      </c>
      <c r="O3319" t="str">
        <f>VLOOKUP(C3319,accounts!$A$2:$F$9615,3,FALSE)</f>
        <v>&gt;$10M</v>
      </c>
      <c r="P3319" t="str">
        <f>VLOOKUP(C3319,accounts!$A$2:$F$9615,5,FALSE)</f>
        <v>East</v>
      </c>
      <c r="Q3319" t="b">
        <f t="shared" si="52"/>
        <v>1</v>
      </c>
      <c r="R3319" t="e">
        <f>INDEX(removed_duplicate_rows!$A$5:$A$39,MATCH(wins!A3319,removed_duplicate_rows!$A$5:$A$39,0))</f>
        <v>#N/A</v>
      </c>
    </row>
    <row r="3320" spans="1:18" ht="15.75" customHeight="1" x14ac:dyDescent="0.2">
      <c r="A3320" t="s">
        <v>10090</v>
      </c>
      <c r="B3320" t="s">
        <v>10091</v>
      </c>
      <c r="C3320" t="s">
        <v>10092</v>
      </c>
      <c r="D3320" s="10">
        <v>45878</v>
      </c>
      <c r="E3320" t="s">
        <v>9789</v>
      </c>
      <c r="F3320">
        <v>1</v>
      </c>
      <c r="G3320" t="s">
        <v>374</v>
      </c>
      <c r="H3320" t="s">
        <v>832</v>
      </c>
      <c r="I3320" t="s">
        <v>55</v>
      </c>
      <c r="J3320">
        <v>1</v>
      </c>
      <c r="K3320">
        <v>3879</v>
      </c>
      <c r="L3320" t="str">
        <f>IFERROR(INDEX(play_attribution!$B$2:$B$328,MATCH(A3320,play_attribution!$A$2:$A$328,0)),"")</f>
        <v/>
      </c>
      <c r="M3320" t="str">
        <f>VLOOKUP(H3320,seller_roster!$A$2:$B$85,2,FALSE)</f>
        <v>Noel Nkemelu</v>
      </c>
      <c r="N3320" t="str">
        <f>VLOOKUP(C3320,accounts!$A$2:$F$9615,2,FALSE)</f>
        <v>Manufacturing</v>
      </c>
      <c r="O3320" t="str">
        <f>VLOOKUP(C3320,accounts!$A$2:$F$9615,3,FALSE)</f>
        <v>$2.5M-$5M</v>
      </c>
      <c r="P3320" t="str">
        <f>VLOOKUP(C3320,accounts!$A$2:$F$9615,5,FALSE)</f>
        <v>West</v>
      </c>
      <c r="Q3320" t="b">
        <f t="shared" si="52"/>
        <v>1</v>
      </c>
      <c r="R3320" t="e">
        <f>INDEX(removed_duplicate_rows!$A$5:$A$39,MATCH(wins!A3320,removed_duplicate_rows!$A$5:$A$39,0))</f>
        <v>#N/A</v>
      </c>
    </row>
    <row r="3321" spans="1:18" ht="15.75" customHeight="1" x14ac:dyDescent="0.2">
      <c r="A3321" t="s">
        <v>10093</v>
      </c>
      <c r="B3321" t="s">
        <v>10094</v>
      </c>
      <c r="C3321" t="s">
        <v>10095</v>
      </c>
      <c r="D3321" s="10">
        <v>45878</v>
      </c>
      <c r="E3321" t="s">
        <v>9789</v>
      </c>
      <c r="F3321">
        <v>1</v>
      </c>
      <c r="G3321" t="s">
        <v>374</v>
      </c>
      <c r="H3321" t="s">
        <v>387</v>
      </c>
      <c r="I3321" t="s">
        <v>55</v>
      </c>
      <c r="J3321">
        <v>1</v>
      </c>
      <c r="K3321">
        <v>6420</v>
      </c>
      <c r="L3321" t="str">
        <f>IFERROR(INDEX(play_attribution!$B$2:$B$328,MATCH(A3321,play_attribution!$A$2:$A$328,0)),"")</f>
        <v/>
      </c>
      <c r="M3321" t="str">
        <f>VLOOKUP(H3321,seller_roster!$A$2:$B$85,2,FALSE)</f>
        <v>Ray Kim</v>
      </c>
      <c r="N3321" t="str">
        <f>VLOOKUP(C3321,accounts!$A$2:$F$9615,2,FALSE)</f>
        <v>Logistics</v>
      </c>
      <c r="O3321" t="str">
        <f>VLOOKUP(C3321,accounts!$A$2:$F$9615,3,FALSE)</f>
        <v>$2.5M-$5M</v>
      </c>
      <c r="P3321" t="str">
        <f>VLOOKUP(C3321,accounts!$A$2:$F$9615,5,FALSE)</f>
        <v>East</v>
      </c>
      <c r="Q3321" t="b">
        <f t="shared" si="52"/>
        <v>1</v>
      </c>
      <c r="R3321" t="e">
        <f>INDEX(removed_duplicate_rows!$A$5:$A$39,MATCH(wins!A3321,removed_duplicate_rows!$A$5:$A$39,0))</f>
        <v>#N/A</v>
      </c>
    </row>
    <row r="3322" spans="1:18" ht="15.75" customHeight="1" x14ac:dyDescent="0.2">
      <c r="A3322" t="s">
        <v>10096</v>
      </c>
      <c r="B3322" t="s">
        <v>10097</v>
      </c>
      <c r="C3322" t="s">
        <v>10098</v>
      </c>
      <c r="D3322" s="10">
        <v>45878</v>
      </c>
      <c r="E3322" t="s">
        <v>9789</v>
      </c>
      <c r="F3322">
        <v>1</v>
      </c>
      <c r="G3322" t="s">
        <v>374</v>
      </c>
      <c r="H3322" t="s">
        <v>398</v>
      </c>
      <c r="I3322" t="s">
        <v>55</v>
      </c>
      <c r="J3322">
        <v>1</v>
      </c>
      <c r="K3322">
        <v>6575</v>
      </c>
      <c r="L3322" t="str">
        <f>IFERROR(INDEX(play_attribution!$B$2:$B$328,MATCH(A3322,play_attribution!$A$2:$A$328,0)),"")</f>
        <v/>
      </c>
      <c r="M3322" t="str">
        <f>VLOOKUP(H3322,seller_roster!$A$2:$B$85,2,FALSE)</f>
        <v>Rowan Kim</v>
      </c>
      <c r="N3322" t="str">
        <f>VLOOKUP(C3322,accounts!$A$2:$F$9615,2,FALSE)</f>
        <v>Logistics</v>
      </c>
      <c r="O3322" t="str">
        <f>VLOOKUP(C3322,accounts!$A$2:$F$9615,3,FALSE)</f>
        <v>&gt;$10M</v>
      </c>
      <c r="P3322" t="str">
        <f>VLOOKUP(C3322,accounts!$A$2:$F$9615,5,FALSE)</f>
        <v>West</v>
      </c>
      <c r="Q3322" t="b">
        <f t="shared" si="52"/>
        <v>1</v>
      </c>
      <c r="R3322" t="e">
        <f>INDEX(removed_duplicate_rows!$A$5:$A$39,MATCH(wins!A3322,removed_duplicate_rows!$A$5:$A$39,0))</f>
        <v>#N/A</v>
      </c>
    </row>
    <row r="3323" spans="1:18" ht="15.75" customHeight="1" x14ac:dyDescent="0.2">
      <c r="A3323" t="s">
        <v>10099</v>
      </c>
      <c r="B3323" t="s">
        <v>10100</v>
      </c>
      <c r="C3323" t="s">
        <v>10101</v>
      </c>
      <c r="D3323" s="10">
        <v>45878</v>
      </c>
      <c r="E3323" t="s">
        <v>9789</v>
      </c>
      <c r="F3323">
        <v>1</v>
      </c>
      <c r="G3323" t="s">
        <v>374</v>
      </c>
      <c r="H3323" t="s">
        <v>402</v>
      </c>
      <c r="I3323" t="s">
        <v>55</v>
      </c>
      <c r="J3323">
        <v>1</v>
      </c>
      <c r="K3323">
        <v>4396</v>
      </c>
      <c r="L3323" t="str">
        <f>IFERROR(INDEX(play_attribution!$B$2:$B$328,MATCH(A3323,play_attribution!$A$2:$A$328,0)),"")</f>
        <v/>
      </c>
      <c r="M3323" t="str">
        <f>VLOOKUP(H3323,seller_roster!$A$2:$B$85,2,FALSE)</f>
        <v>Frankie Vega</v>
      </c>
      <c r="N3323" t="str">
        <f>VLOOKUP(C3323,accounts!$A$2:$F$9615,2,FALSE)</f>
        <v>Retail Multi-Location</v>
      </c>
      <c r="O3323" t="str">
        <f>VLOOKUP(C3323,accounts!$A$2:$F$9615,3,FALSE)</f>
        <v>$5M-$10M</v>
      </c>
      <c r="P3323" t="str">
        <f>VLOOKUP(C3323,accounts!$A$2:$F$9615,5,FALSE)</f>
        <v>Central</v>
      </c>
      <c r="Q3323" t="b">
        <f t="shared" si="52"/>
        <v>1</v>
      </c>
      <c r="R3323" t="e">
        <f>INDEX(removed_duplicate_rows!$A$5:$A$39,MATCH(wins!A3323,removed_duplicate_rows!$A$5:$A$39,0))</f>
        <v>#N/A</v>
      </c>
    </row>
    <row r="3324" spans="1:18" ht="15.75" customHeight="1" x14ac:dyDescent="0.2">
      <c r="A3324" t="s">
        <v>10102</v>
      </c>
      <c r="B3324" t="s">
        <v>10103</v>
      </c>
      <c r="C3324" t="s">
        <v>10104</v>
      </c>
      <c r="D3324" s="10">
        <v>45878</v>
      </c>
      <c r="E3324" t="s">
        <v>9789</v>
      </c>
      <c r="F3324">
        <v>1</v>
      </c>
      <c r="G3324" t="s">
        <v>374</v>
      </c>
      <c r="H3324" t="s">
        <v>387</v>
      </c>
      <c r="I3324" t="s">
        <v>55</v>
      </c>
      <c r="J3324">
        <v>1</v>
      </c>
      <c r="K3324">
        <v>4894</v>
      </c>
      <c r="L3324" t="str">
        <f>IFERROR(INDEX(play_attribution!$B$2:$B$328,MATCH(A3324,play_attribution!$A$2:$A$328,0)),"")</f>
        <v/>
      </c>
      <c r="M3324" t="str">
        <f>VLOOKUP(H3324,seller_roster!$A$2:$B$85,2,FALSE)</f>
        <v>Ray Kim</v>
      </c>
      <c r="N3324" t="str">
        <f>VLOOKUP(C3324,accounts!$A$2:$F$9615,2,FALSE)</f>
        <v>Field Services</v>
      </c>
      <c r="O3324" t="str">
        <f>VLOOKUP(C3324,accounts!$A$2:$F$9615,3,FALSE)</f>
        <v>$1M-$2.5M</v>
      </c>
      <c r="P3324" t="str">
        <f>VLOOKUP(C3324,accounts!$A$2:$F$9615,5,FALSE)</f>
        <v>East</v>
      </c>
      <c r="Q3324" t="b">
        <f t="shared" si="52"/>
        <v>1</v>
      </c>
      <c r="R3324" t="e">
        <f>INDEX(removed_duplicate_rows!$A$5:$A$39,MATCH(wins!A3324,removed_duplicate_rows!$A$5:$A$39,0))</f>
        <v>#N/A</v>
      </c>
    </row>
    <row r="3325" spans="1:18" ht="15.75" customHeight="1" x14ac:dyDescent="0.2">
      <c r="A3325" t="s">
        <v>10105</v>
      </c>
      <c r="B3325" t="s">
        <v>10106</v>
      </c>
      <c r="C3325" t="s">
        <v>10107</v>
      </c>
      <c r="D3325" s="10">
        <v>45878</v>
      </c>
      <c r="E3325" t="s">
        <v>9789</v>
      </c>
      <c r="F3325">
        <v>1</v>
      </c>
      <c r="G3325" t="s">
        <v>374</v>
      </c>
      <c r="H3325" t="s">
        <v>417</v>
      </c>
      <c r="I3325" t="s">
        <v>55</v>
      </c>
      <c r="J3325">
        <v>1</v>
      </c>
      <c r="K3325">
        <v>7993</v>
      </c>
      <c r="L3325" t="str">
        <f>IFERROR(INDEX(play_attribution!$B$2:$B$328,MATCH(A3325,play_attribution!$A$2:$A$328,0)),"")</f>
        <v/>
      </c>
      <c r="M3325" t="str">
        <f>VLOOKUP(H3325,seller_roster!$A$2:$B$85,2,FALSE)</f>
        <v>Bryn Reyes</v>
      </c>
      <c r="N3325" t="str">
        <f>VLOOKUP(C3325,accounts!$A$2:$F$9615,2,FALSE)</f>
        <v>Hospitality Group</v>
      </c>
      <c r="O3325" t="str">
        <f>VLOOKUP(C3325,accounts!$A$2:$F$9615,3,FALSE)</f>
        <v>$1M-$2.5M</v>
      </c>
      <c r="P3325" t="str">
        <f>VLOOKUP(C3325,accounts!$A$2:$F$9615,5,FALSE)</f>
        <v>West</v>
      </c>
      <c r="Q3325" t="b">
        <f t="shared" si="52"/>
        <v>1</v>
      </c>
      <c r="R3325" t="e">
        <f>INDEX(removed_duplicate_rows!$A$5:$A$39,MATCH(wins!A3325,removed_duplicate_rows!$A$5:$A$39,0))</f>
        <v>#N/A</v>
      </c>
    </row>
    <row r="3326" spans="1:18" ht="15.75" customHeight="1" x14ac:dyDescent="0.2">
      <c r="A3326" t="s">
        <v>10108</v>
      </c>
      <c r="B3326" t="s">
        <v>10109</v>
      </c>
      <c r="C3326" t="s">
        <v>10110</v>
      </c>
      <c r="D3326" s="10">
        <v>45878</v>
      </c>
      <c r="E3326" t="s">
        <v>9789</v>
      </c>
      <c r="F3326">
        <v>1</v>
      </c>
      <c r="G3326" t="s">
        <v>374</v>
      </c>
      <c r="H3326" t="s">
        <v>4096</v>
      </c>
      <c r="I3326" t="s">
        <v>55</v>
      </c>
      <c r="J3326">
        <v>1</v>
      </c>
      <c r="K3326">
        <v>5699</v>
      </c>
      <c r="L3326" t="str">
        <f>IFERROR(INDEX(play_attribution!$B$2:$B$328,MATCH(A3326,play_attribution!$A$2:$A$328,0)),"")</f>
        <v/>
      </c>
      <c r="M3326" t="str">
        <f>VLOOKUP(H3326,seller_roster!$A$2:$B$85,2,FALSE)</f>
        <v>Vesper Kim</v>
      </c>
      <c r="N3326" t="str">
        <f>VLOOKUP(C3326,accounts!$A$2:$F$9615,2,FALSE)</f>
        <v>Nonprofit</v>
      </c>
      <c r="O3326" t="str">
        <f>VLOOKUP(C3326,accounts!$A$2:$F$9615,3,FALSE)</f>
        <v>$2.5M-$5M</v>
      </c>
      <c r="P3326" t="str">
        <f>VLOOKUP(C3326,accounts!$A$2:$F$9615,5,FALSE)</f>
        <v>Central</v>
      </c>
      <c r="Q3326" t="b">
        <f t="shared" si="52"/>
        <v>1</v>
      </c>
      <c r="R3326" t="e">
        <f>INDEX(removed_duplicate_rows!$A$5:$A$39,MATCH(wins!A3326,removed_duplicate_rows!$A$5:$A$39,0))</f>
        <v>#N/A</v>
      </c>
    </row>
    <row r="3327" spans="1:18" ht="15.75" customHeight="1" x14ac:dyDescent="0.2">
      <c r="A3327" t="s">
        <v>10111</v>
      </c>
      <c r="B3327" t="s">
        <v>10112</v>
      </c>
      <c r="C3327" t="s">
        <v>10113</v>
      </c>
      <c r="D3327" s="10">
        <v>45878</v>
      </c>
      <c r="E3327" t="s">
        <v>9789</v>
      </c>
      <c r="F3327">
        <v>1</v>
      </c>
      <c r="G3327" t="s">
        <v>374</v>
      </c>
      <c r="H3327" t="s">
        <v>375</v>
      </c>
      <c r="I3327" t="s">
        <v>55</v>
      </c>
      <c r="J3327">
        <v>1</v>
      </c>
      <c r="K3327">
        <v>5611</v>
      </c>
      <c r="L3327" t="str">
        <f>IFERROR(INDEX(play_attribution!$B$2:$B$328,MATCH(A3327,play_attribution!$A$2:$A$328,0)),"")</f>
        <v/>
      </c>
      <c r="M3327" t="str">
        <f>VLOOKUP(H3327,seller_roster!$A$2:$B$85,2,FALSE)</f>
        <v>Sol Lindqvist</v>
      </c>
      <c r="N3327" t="str">
        <f>VLOOKUP(C3327,accounts!$A$2:$F$9615,2,FALSE)</f>
        <v>Retail Multi-Location</v>
      </c>
      <c r="O3327" t="str">
        <f>VLOOKUP(C3327,accounts!$A$2:$F$9615,3,FALSE)</f>
        <v>$2.5M-$5M</v>
      </c>
      <c r="P3327" t="str">
        <f>VLOOKUP(C3327,accounts!$A$2:$F$9615,5,FALSE)</f>
        <v>East</v>
      </c>
      <c r="Q3327" t="b">
        <f t="shared" si="52"/>
        <v>1</v>
      </c>
      <c r="R3327" t="e">
        <f>INDEX(removed_duplicate_rows!$A$5:$A$39,MATCH(wins!A3327,removed_duplicate_rows!$A$5:$A$39,0))</f>
        <v>#N/A</v>
      </c>
    </row>
    <row r="3328" spans="1:18" ht="15.75" customHeight="1" x14ac:dyDescent="0.2">
      <c r="A3328" t="s">
        <v>10114</v>
      </c>
      <c r="B3328" t="s">
        <v>10115</v>
      </c>
      <c r="C3328" t="s">
        <v>10116</v>
      </c>
      <c r="D3328" s="10">
        <v>45878</v>
      </c>
      <c r="E3328" t="s">
        <v>9789</v>
      </c>
      <c r="F3328">
        <v>1</v>
      </c>
      <c r="G3328" t="s">
        <v>374</v>
      </c>
      <c r="H3328" t="s">
        <v>832</v>
      </c>
      <c r="I3328" t="s">
        <v>55</v>
      </c>
      <c r="J3328">
        <v>1</v>
      </c>
      <c r="K3328">
        <v>3827</v>
      </c>
      <c r="L3328" t="str">
        <f>IFERROR(INDEX(play_attribution!$B$2:$B$328,MATCH(A3328,play_attribution!$A$2:$A$328,0)),"")</f>
        <v/>
      </c>
      <c r="M3328" t="str">
        <f>VLOOKUP(H3328,seller_roster!$A$2:$B$85,2,FALSE)</f>
        <v>Noel Nkemelu</v>
      </c>
      <c r="N3328" t="str">
        <f>VLOOKUP(C3328,accounts!$A$2:$F$9615,2,FALSE)</f>
        <v>Manufacturing</v>
      </c>
      <c r="O3328" t="str">
        <f>VLOOKUP(C3328,accounts!$A$2:$F$9615,3,FALSE)</f>
        <v>$5M-$10M</v>
      </c>
      <c r="P3328" t="str">
        <f>VLOOKUP(C3328,accounts!$A$2:$F$9615,5,FALSE)</f>
        <v>West</v>
      </c>
      <c r="Q3328" t="b">
        <f t="shared" si="52"/>
        <v>1</v>
      </c>
      <c r="R3328" t="e">
        <f>INDEX(removed_duplicate_rows!$A$5:$A$39,MATCH(wins!A3328,removed_duplicate_rows!$A$5:$A$39,0))</f>
        <v>#N/A</v>
      </c>
    </row>
    <row r="3329" spans="1:18" ht="15.75" customHeight="1" x14ac:dyDescent="0.2">
      <c r="A3329" t="s">
        <v>10117</v>
      </c>
      <c r="B3329" t="s">
        <v>10118</v>
      </c>
      <c r="C3329" t="s">
        <v>10119</v>
      </c>
      <c r="D3329" s="10">
        <v>45878</v>
      </c>
      <c r="E3329" t="s">
        <v>9789</v>
      </c>
      <c r="F3329">
        <v>1</v>
      </c>
      <c r="G3329" t="s">
        <v>374</v>
      </c>
      <c r="H3329" t="s">
        <v>409</v>
      </c>
      <c r="I3329" t="s">
        <v>55</v>
      </c>
      <c r="J3329">
        <v>1</v>
      </c>
      <c r="K3329">
        <v>4443</v>
      </c>
      <c r="L3329" t="str">
        <f>IFERROR(INDEX(play_attribution!$B$2:$B$328,MATCH(A3329,play_attribution!$A$2:$A$328,0)),"")</f>
        <v/>
      </c>
      <c r="M3329" t="str">
        <f>VLOOKUP(H3329,seller_roster!$A$2:$B$85,2,FALSE)</f>
        <v>Devon Okafor</v>
      </c>
      <c r="N3329" t="str">
        <f>VLOOKUP(C3329,accounts!$A$2:$F$9615,2,FALSE)</f>
        <v>Field Services</v>
      </c>
      <c r="O3329" t="str">
        <f>VLOOKUP(C3329,accounts!$A$2:$F$9615,3,FALSE)</f>
        <v>$5M-$10M</v>
      </c>
      <c r="P3329" t="str">
        <f>VLOOKUP(C3329,accounts!$A$2:$F$9615,5,FALSE)</f>
        <v>East</v>
      </c>
      <c r="Q3329" t="b">
        <f t="shared" si="52"/>
        <v>1</v>
      </c>
      <c r="R3329" t="e">
        <f>INDEX(removed_duplicate_rows!$A$5:$A$39,MATCH(wins!A3329,removed_duplicate_rows!$A$5:$A$39,0))</f>
        <v>#N/A</v>
      </c>
    </row>
    <row r="3330" spans="1:18" ht="15.75" customHeight="1" x14ac:dyDescent="0.2">
      <c r="A3330" t="s">
        <v>10120</v>
      </c>
      <c r="B3330" t="s">
        <v>10121</v>
      </c>
      <c r="C3330" t="s">
        <v>10122</v>
      </c>
      <c r="D3330" s="10">
        <v>45878</v>
      </c>
      <c r="E3330" t="s">
        <v>9789</v>
      </c>
      <c r="F3330">
        <v>1</v>
      </c>
      <c r="G3330" t="s">
        <v>374</v>
      </c>
      <c r="H3330" t="s">
        <v>375</v>
      </c>
      <c r="I3330" t="s">
        <v>55</v>
      </c>
      <c r="J3330">
        <v>1</v>
      </c>
      <c r="K3330">
        <v>6595</v>
      </c>
      <c r="L3330" t="str">
        <f>IFERROR(INDEX(play_attribution!$B$2:$B$328,MATCH(A3330,play_attribution!$A$2:$A$328,0)),"")</f>
        <v/>
      </c>
      <c r="M3330" t="str">
        <f>VLOOKUP(H3330,seller_roster!$A$2:$B$85,2,FALSE)</f>
        <v>Sol Lindqvist</v>
      </c>
      <c r="N3330" t="str">
        <f>VLOOKUP(C3330,accounts!$A$2:$F$9615,2,FALSE)</f>
        <v>Retail Multi-Location</v>
      </c>
      <c r="O3330" t="str">
        <f>VLOOKUP(C3330,accounts!$A$2:$F$9615,3,FALSE)</f>
        <v>$5M-$10M</v>
      </c>
      <c r="P3330" t="str">
        <f>VLOOKUP(C3330,accounts!$A$2:$F$9615,5,FALSE)</f>
        <v>Central</v>
      </c>
      <c r="Q3330" t="b">
        <f t="shared" si="52"/>
        <v>1</v>
      </c>
      <c r="R3330" t="e">
        <f>INDEX(removed_duplicate_rows!$A$5:$A$39,MATCH(wins!A3330,removed_duplicate_rows!$A$5:$A$39,0))</f>
        <v>#N/A</v>
      </c>
    </row>
    <row r="3331" spans="1:18" ht="15.75" customHeight="1" x14ac:dyDescent="0.2">
      <c r="A3331" t="s">
        <v>10123</v>
      </c>
      <c r="B3331" t="s">
        <v>10124</v>
      </c>
      <c r="C3331" t="s">
        <v>10125</v>
      </c>
      <c r="D3331" s="10">
        <v>45878</v>
      </c>
      <c r="E3331" t="s">
        <v>9789</v>
      </c>
      <c r="F3331">
        <v>1</v>
      </c>
      <c r="G3331" t="s">
        <v>374</v>
      </c>
      <c r="H3331" t="s">
        <v>409</v>
      </c>
      <c r="I3331" t="s">
        <v>55</v>
      </c>
      <c r="J3331">
        <v>1</v>
      </c>
      <c r="K3331">
        <v>4364</v>
      </c>
      <c r="L3331" t="str">
        <f>IFERROR(INDEX(play_attribution!$B$2:$B$328,MATCH(A3331,play_attribution!$A$2:$A$328,0)),"")</f>
        <v/>
      </c>
      <c r="M3331" t="str">
        <f>VLOOKUP(H3331,seller_roster!$A$2:$B$85,2,FALSE)</f>
        <v>Devon Okafor</v>
      </c>
      <c r="N3331" t="str">
        <f>VLOOKUP(C3331,accounts!$A$2:$F$9615,2,FALSE)</f>
        <v>Healthcare Services</v>
      </c>
      <c r="O3331" t="str">
        <f>VLOOKUP(C3331,accounts!$A$2:$F$9615,3,FALSE)</f>
        <v>$5M-$10M</v>
      </c>
      <c r="P3331" t="str">
        <f>VLOOKUP(C3331,accounts!$A$2:$F$9615,5,FALSE)</f>
        <v>Central</v>
      </c>
      <c r="Q3331" t="b">
        <f t="shared" ref="Q3331:Q3394" si="53">L3331=""</f>
        <v>1</v>
      </c>
      <c r="R3331" t="e">
        <f>INDEX(removed_duplicate_rows!$A$5:$A$39,MATCH(wins!A3331,removed_duplicate_rows!$A$5:$A$39,0))</f>
        <v>#N/A</v>
      </c>
    </row>
    <row r="3332" spans="1:18" ht="15.75" customHeight="1" x14ac:dyDescent="0.2">
      <c r="A3332" t="s">
        <v>10126</v>
      </c>
      <c r="B3332" t="s">
        <v>10127</v>
      </c>
      <c r="C3332" t="s">
        <v>10128</v>
      </c>
      <c r="D3332" s="10">
        <v>45878</v>
      </c>
      <c r="E3332" t="s">
        <v>9789</v>
      </c>
      <c r="F3332">
        <v>1</v>
      </c>
      <c r="G3332" t="s">
        <v>374</v>
      </c>
      <c r="H3332" t="s">
        <v>832</v>
      </c>
      <c r="I3332" t="s">
        <v>55</v>
      </c>
      <c r="J3332">
        <v>1</v>
      </c>
      <c r="K3332">
        <v>9149</v>
      </c>
      <c r="L3332" t="str">
        <f>IFERROR(INDEX(play_attribution!$B$2:$B$328,MATCH(A3332,play_attribution!$A$2:$A$328,0)),"")</f>
        <v/>
      </c>
      <c r="M3332" t="str">
        <f>VLOOKUP(H3332,seller_roster!$A$2:$B$85,2,FALSE)</f>
        <v>Noel Nkemelu</v>
      </c>
      <c r="N3332" t="str">
        <f>VLOOKUP(C3332,accounts!$A$2:$F$9615,2,FALSE)</f>
        <v>Construction</v>
      </c>
      <c r="O3332" t="str">
        <f>VLOOKUP(C3332,accounts!$A$2:$F$9615,3,FALSE)</f>
        <v>$2.5M-$5M</v>
      </c>
      <c r="P3332" t="str">
        <f>VLOOKUP(C3332,accounts!$A$2:$F$9615,5,FALSE)</f>
        <v>West</v>
      </c>
      <c r="Q3332" t="b">
        <f t="shared" si="53"/>
        <v>1</v>
      </c>
      <c r="R3332" t="e">
        <f>INDEX(removed_duplicate_rows!$A$5:$A$39,MATCH(wins!A3332,removed_duplicate_rows!$A$5:$A$39,0))</f>
        <v>#N/A</v>
      </c>
    </row>
    <row r="3333" spans="1:18" ht="15.75" customHeight="1" x14ac:dyDescent="0.2">
      <c r="A3333" t="s">
        <v>10129</v>
      </c>
      <c r="B3333" t="s">
        <v>10130</v>
      </c>
      <c r="C3333" t="s">
        <v>10131</v>
      </c>
      <c r="D3333" s="10">
        <v>45878</v>
      </c>
      <c r="E3333" t="s">
        <v>9789</v>
      </c>
      <c r="F3333">
        <v>1</v>
      </c>
      <c r="G3333" t="s">
        <v>374</v>
      </c>
      <c r="H3333" t="s">
        <v>832</v>
      </c>
      <c r="I3333" t="s">
        <v>55</v>
      </c>
      <c r="J3333">
        <v>1</v>
      </c>
      <c r="K3333">
        <v>6201</v>
      </c>
      <c r="L3333" t="str">
        <f>IFERROR(INDEX(play_attribution!$B$2:$B$328,MATCH(A3333,play_attribution!$A$2:$A$328,0)),"")</f>
        <v/>
      </c>
      <c r="M3333" t="str">
        <f>VLOOKUP(H3333,seller_roster!$A$2:$B$85,2,FALSE)</f>
        <v>Noel Nkemelu</v>
      </c>
      <c r="N3333" t="str">
        <f>VLOOKUP(C3333,accounts!$A$2:$F$9615,2,FALSE)</f>
        <v>Hospitality Group</v>
      </c>
      <c r="O3333" t="str">
        <f>VLOOKUP(C3333,accounts!$A$2:$F$9615,3,FALSE)</f>
        <v>$2.5M-$5M</v>
      </c>
      <c r="P3333" t="str">
        <f>VLOOKUP(C3333,accounts!$A$2:$F$9615,5,FALSE)</f>
        <v>Central</v>
      </c>
      <c r="Q3333" t="b">
        <f t="shared" si="53"/>
        <v>1</v>
      </c>
      <c r="R3333" t="e">
        <f>INDEX(removed_duplicate_rows!$A$5:$A$39,MATCH(wins!A3333,removed_duplicate_rows!$A$5:$A$39,0))</f>
        <v>#N/A</v>
      </c>
    </row>
    <row r="3334" spans="1:18" ht="15.75" customHeight="1" x14ac:dyDescent="0.2">
      <c r="A3334" t="s">
        <v>10132</v>
      </c>
      <c r="B3334" t="s">
        <v>10133</v>
      </c>
      <c r="C3334" t="s">
        <v>10134</v>
      </c>
      <c r="D3334" s="10">
        <v>45878</v>
      </c>
      <c r="E3334" t="s">
        <v>9789</v>
      </c>
      <c r="F3334">
        <v>1</v>
      </c>
      <c r="G3334" t="s">
        <v>374</v>
      </c>
      <c r="H3334" t="s">
        <v>427</v>
      </c>
      <c r="I3334" t="s">
        <v>55</v>
      </c>
      <c r="J3334">
        <v>1</v>
      </c>
      <c r="K3334">
        <v>4231</v>
      </c>
      <c r="L3334" t="str">
        <f>IFERROR(INDEX(play_attribution!$B$2:$B$328,MATCH(A3334,play_attribution!$A$2:$A$328,0)),"")</f>
        <v/>
      </c>
      <c r="M3334" t="str">
        <f>VLOOKUP(H3334,seller_roster!$A$2:$B$85,2,FALSE)</f>
        <v>Peyton Moreau</v>
      </c>
      <c r="N3334" t="str">
        <f>VLOOKUP(C3334,accounts!$A$2:$F$9615,2,FALSE)</f>
        <v>Professional Services</v>
      </c>
      <c r="O3334" t="str">
        <f>VLOOKUP(C3334,accounts!$A$2:$F$9615,3,FALSE)</f>
        <v>$5M-$10M</v>
      </c>
      <c r="P3334" t="str">
        <f>VLOOKUP(C3334,accounts!$A$2:$F$9615,5,FALSE)</f>
        <v>East</v>
      </c>
      <c r="Q3334" t="b">
        <f t="shared" si="53"/>
        <v>1</v>
      </c>
      <c r="R3334" t="e">
        <f>INDEX(removed_duplicate_rows!$A$5:$A$39,MATCH(wins!A3334,removed_duplicate_rows!$A$5:$A$39,0))</f>
        <v>#N/A</v>
      </c>
    </row>
    <row r="3335" spans="1:18" ht="15.75" customHeight="1" x14ac:dyDescent="0.2">
      <c r="A3335" t="s">
        <v>10135</v>
      </c>
      <c r="B3335" t="s">
        <v>10136</v>
      </c>
      <c r="C3335" t="s">
        <v>10137</v>
      </c>
      <c r="D3335" s="10">
        <v>45878</v>
      </c>
      <c r="E3335" t="s">
        <v>9789</v>
      </c>
      <c r="F3335">
        <v>1</v>
      </c>
      <c r="G3335" t="s">
        <v>374</v>
      </c>
      <c r="H3335" t="s">
        <v>832</v>
      </c>
      <c r="I3335" t="s">
        <v>55</v>
      </c>
      <c r="J3335">
        <v>1</v>
      </c>
      <c r="K3335">
        <v>7221</v>
      </c>
      <c r="L3335" t="str">
        <f>IFERROR(INDEX(play_attribution!$B$2:$B$328,MATCH(A3335,play_attribution!$A$2:$A$328,0)),"")</f>
        <v/>
      </c>
      <c r="M3335" t="str">
        <f>VLOOKUP(H3335,seller_roster!$A$2:$B$85,2,FALSE)</f>
        <v>Noel Nkemelu</v>
      </c>
      <c r="N3335" t="str">
        <f>VLOOKUP(C3335,accounts!$A$2:$F$9615,2,FALSE)</f>
        <v>Nonprofit</v>
      </c>
      <c r="O3335" t="str">
        <f>VLOOKUP(C3335,accounts!$A$2:$F$9615,3,FALSE)</f>
        <v>$5M-$10M</v>
      </c>
      <c r="P3335" t="str">
        <f>VLOOKUP(C3335,accounts!$A$2:$F$9615,5,FALSE)</f>
        <v>East</v>
      </c>
      <c r="Q3335" t="b">
        <f t="shared" si="53"/>
        <v>1</v>
      </c>
      <c r="R3335" t="e">
        <f>INDEX(removed_duplicate_rows!$A$5:$A$39,MATCH(wins!A3335,removed_duplicate_rows!$A$5:$A$39,0))</f>
        <v>#N/A</v>
      </c>
    </row>
    <row r="3336" spans="1:18" ht="15.75" customHeight="1" x14ac:dyDescent="0.2">
      <c r="A3336" t="s">
        <v>10138</v>
      </c>
      <c r="B3336" t="s">
        <v>10139</v>
      </c>
      <c r="C3336" t="s">
        <v>10140</v>
      </c>
      <c r="D3336" s="10">
        <v>45878</v>
      </c>
      <c r="E3336" t="s">
        <v>9789</v>
      </c>
      <c r="F3336">
        <v>1</v>
      </c>
      <c r="G3336" t="s">
        <v>374</v>
      </c>
      <c r="H3336" t="s">
        <v>2183</v>
      </c>
      <c r="I3336" t="s">
        <v>55</v>
      </c>
      <c r="J3336">
        <v>1</v>
      </c>
      <c r="K3336">
        <v>4140</v>
      </c>
      <c r="L3336" t="str">
        <f>IFERROR(INDEX(play_attribution!$B$2:$B$328,MATCH(A3336,play_attribution!$A$2:$A$328,0)),"")</f>
        <v/>
      </c>
      <c r="M3336" t="str">
        <f>VLOOKUP(H3336,seller_roster!$A$2:$B$85,2,FALSE)</f>
        <v>Rowan Tran</v>
      </c>
      <c r="N3336" t="str">
        <f>VLOOKUP(C3336,accounts!$A$2:$F$9615,2,FALSE)</f>
        <v>Professional Services</v>
      </c>
      <c r="O3336" t="str">
        <f>VLOOKUP(C3336,accounts!$A$2:$F$9615,3,FALSE)</f>
        <v>$2.5M-$5M</v>
      </c>
      <c r="P3336" t="str">
        <f>VLOOKUP(C3336,accounts!$A$2:$F$9615,5,FALSE)</f>
        <v>West</v>
      </c>
      <c r="Q3336" t="b">
        <f t="shared" si="53"/>
        <v>1</v>
      </c>
      <c r="R3336" t="e">
        <f>INDEX(removed_duplicate_rows!$A$5:$A$39,MATCH(wins!A3336,removed_duplicate_rows!$A$5:$A$39,0))</f>
        <v>#N/A</v>
      </c>
    </row>
    <row r="3337" spans="1:18" ht="15.75" customHeight="1" x14ac:dyDescent="0.2">
      <c r="A3337" t="s">
        <v>10141</v>
      </c>
      <c r="B3337" t="s">
        <v>10142</v>
      </c>
      <c r="C3337" t="s">
        <v>10143</v>
      </c>
      <c r="D3337" s="10">
        <v>45878</v>
      </c>
      <c r="E3337" t="s">
        <v>9789</v>
      </c>
      <c r="F3337">
        <v>1</v>
      </c>
      <c r="G3337" t="s">
        <v>374</v>
      </c>
      <c r="H3337" t="s">
        <v>449</v>
      </c>
      <c r="I3337" t="s">
        <v>55</v>
      </c>
      <c r="J3337">
        <v>1</v>
      </c>
      <c r="K3337">
        <v>2780</v>
      </c>
      <c r="L3337" t="str">
        <f>IFERROR(INDEX(play_attribution!$B$2:$B$328,MATCH(A3337,play_attribution!$A$2:$A$328,0)),"")</f>
        <v/>
      </c>
      <c r="M3337" t="str">
        <f>VLOOKUP(H3337,seller_roster!$A$2:$B$85,2,FALSE)</f>
        <v>Hayden Okafor</v>
      </c>
      <c r="N3337" t="str">
        <f>VLOOKUP(C3337,accounts!$A$2:$F$9615,2,FALSE)</f>
        <v>Field Services</v>
      </c>
      <c r="O3337" t="str">
        <f>VLOOKUP(C3337,accounts!$A$2:$F$9615,3,FALSE)</f>
        <v>&gt;$10M</v>
      </c>
      <c r="P3337" t="str">
        <f>VLOOKUP(C3337,accounts!$A$2:$F$9615,5,FALSE)</f>
        <v>West</v>
      </c>
      <c r="Q3337" t="b">
        <f t="shared" si="53"/>
        <v>1</v>
      </c>
      <c r="R3337" t="e">
        <f>INDEX(removed_duplicate_rows!$A$5:$A$39,MATCH(wins!A3337,removed_duplicate_rows!$A$5:$A$39,0))</f>
        <v>#N/A</v>
      </c>
    </row>
    <row r="3338" spans="1:18" ht="15.75" customHeight="1" x14ac:dyDescent="0.2">
      <c r="A3338" t="s">
        <v>10144</v>
      </c>
      <c r="B3338" t="s">
        <v>10145</v>
      </c>
      <c r="C3338" t="s">
        <v>10146</v>
      </c>
      <c r="D3338" s="10">
        <v>45878</v>
      </c>
      <c r="E3338" t="s">
        <v>9789</v>
      </c>
      <c r="F3338">
        <v>1</v>
      </c>
      <c r="G3338" t="s">
        <v>374</v>
      </c>
      <c r="H3338" t="s">
        <v>391</v>
      </c>
      <c r="I3338" t="s">
        <v>55</v>
      </c>
      <c r="J3338">
        <v>1</v>
      </c>
      <c r="K3338">
        <v>4968</v>
      </c>
      <c r="L3338" t="str">
        <f>IFERROR(INDEX(play_attribution!$B$2:$B$328,MATCH(A3338,play_attribution!$A$2:$A$328,0)),"")</f>
        <v/>
      </c>
      <c r="M3338" t="str">
        <f>VLOOKUP(H3338,seller_roster!$A$2:$B$85,2,FALSE)</f>
        <v>Sam Walsh</v>
      </c>
      <c r="N3338" t="str">
        <f>VLOOKUP(C3338,accounts!$A$2:$F$9615,2,FALSE)</f>
        <v>Nonprofit</v>
      </c>
      <c r="O3338" t="str">
        <f>VLOOKUP(C3338,accounts!$A$2:$F$9615,3,FALSE)</f>
        <v>$1M-$2.5M</v>
      </c>
      <c r="P3338" t="str">
        <f>VLOOKUP(C3338,accounts!$A$2:$F$9615,5,FALSE)</f>
        <v>West</v>
      </c>
      <c r="Q3338" t="b">
        <f t="shared" si="53"/>
        <v>1</v>
      </c>
      <c r="R3338" t="e">
        <f>INDEX(removed_duplicate_rows!$A$5:$A$39,MATCH(wins!A3338,removed_duplicate_rows!$A$5:$A$39,0))</f>
        <v>#N/A</v>
      </c>
    </row>
    <row r="3339" spans="1:18" ht="15.75" customHeight="1" x14ac:dyDescent="0.2">
      <c r="A3339" t="s">
        <v>10147</v>
      </c>
      <c r="B3339" t="s">
        <v>10148</v>
      </c>
      <c r="C3339" t="s">
        <v>10149</v>
      </c>
      <c r="D3339" s="10">
        <v>45878</v>
      </c>
      <c r="E3339" t="s">
        <v>9789</v>
      </c>
      <c r="F3339">
        <v>1</v>
      </c>
      <c r="G3339" t="s">
        <v>374</v>
      </c>
      <c r="H3339" t="s">
        <v>2183</v>
      </c>
      <c r="I3339" t="s">
        <v>55</v>
      </c>
      <c r="J3339">
        <v>1</v>
      </c>
      <c r="K3339">
        <v>3867</v>
      </c>
      <c r="L3339" t="str">
        <f>IFERROR(INDEX(play_attribution!$B$2:$B$328,MATCH(A3339,play_attribution!$A$2:$A$328,0)),"")</f>
        <v/>
      </c>
      <c r="M3339" t="str">
        <f>VLOOKUP(H3339,seller_roster!$A$2:$B$85,2,FALSE)</f>
        <v>Rowan Tran</v>
      </c>
      <c r="N3339" t="str">
        <f>VLOOKUP(C3339,accounts!$A$2:$F$9615,2,FALSE)</f>
        <v>Professional Services</v>
      </c>
      <c r="O3339" t="str">
        <f>VLOOKUP(C3339,accounts!$A$2:$F$9615,3,FALSE)</f>
        <v>&lt;$1M</v>
      </c>
      <c r="P3339" t="str">
        <f>VLOOKUP(C3339,accounts!$A$2:$F$9615,5,FALSE)</f>
        <v>East</v>
      </c>
      <c r="Q3339" t="b">
        <f t="shared" si="53"/>
        <v>1</v>
      </c>
      <c r="R3339" t="e">
        <f>INDEX(removed_duplicate_rows!$A$5:$A$39,MATCH(wins!A3339,removed_duplicate_rows!$A$5:$A$39,0))</f>
        <v>#N/A</v>
      </c>
    </row>
    <row r="3340" spans="1:18" ht="15.75" customHeight="1" x14ac:dyDescent="0.2">
      <c r="A3340" t="s">
        <v>10150</v>
      </c>
      <c r="B3340" t="s">
        <v>10151</v>
      </c>
      <c r="C3340" t="s">
        <v>10152</v>
      </c>
      <c r="D3340" s="10">
        <v>45878</v>
      </c>
      <c r="E3340" t="s">
        <v>9789</v>
      </c>
      <c r="F3340">
        <v>1</v>
      </c>
      <c r="G3340" t="s">
        <v>374</v>
      </c>
      <c r="H3340" t="s">
        <v>449</v>
      </c>
      <c r="I3340" t="s">
        <v>55</v>
      </c>
      <c r="J3340">
        <v>1</v>
      </c>
      <c r="K3340">
        <v>5531</v>
      </c>
      <c r="L3340" t="str">
        <f>IFERROR(INDEX(play_attribution!$B$2:$B$328,MATCH(A3340,play_attribution!$A$2:$A$328,0)),"")</f>
        <v/>
      </c>
      <c r="M3340" t="str">
        <f>VLOOKUP(H3340,seller_roster!$A$2:$B$85,2,FALSE)</f>
        <v>Hayden Okafor</v>
      </c>
      <c r="N3340" t="str">
        <f>VLOOKUP(C3340,accounts!$A$2:$F$9615,2,FALSE)</f>
        <v>Wholesale &amp; Distribution</v>
      </c>
      <c r="O3340" t="str">
        <f>VLOOKUP(C3340,accounts!$A$2:$F$9615,3,FALSE)</f>
        <v>$1M-$2.5M</v>
      </c>
      <c r="P3340" t="str">
        <f>VLOOKUP(C3340,accounts!$A$2:$F$9615,5,FALSE)</f>
        <v>Central</v>
      </c>
      <c r="Q3340" t="b">
        <f t="shared" si="53"/>
        <v>1</v>
      </c>
      <c r="R3340" t="e">
        <f>INDEX(removed_duplicate_rows!$A$5:$A$39,MATCH(wins!A3340,removed_duplicate_rows!$A$5:$A$39,0))</f>
        <v>#N/A</v>
      </c>
    </row>
    <row r="3341" spans="1:18" ht="15.75" customHeight="1" x14ac:dyDescent="0.2">
      <c r="A3341" t="s">
        <v>10153</v>
      </c>
      <c r="B3341" t="s">
        <v>10154</v>
      </c>
      <c r="C3341" t="s">
        <v>10155</v>
      </c>
      <c r="D3341" s="10">
        <v>45878</v>
      </c>
      <c r="E3341" t="s">
        <v>9789</v>
      </c>
      <c r="F3341">
        <v>1</v>
      </c>
      <c r="G3341" t="s">
        <v>374</v>
      </c>
      <c r="H3341" t="s">
        <v>1123</v>
      </c>
      <c r="I3341" t="s">
        <v>55</v>
      </c>
      <c r="J3341">
        <v>1</v>
      </c>
      <c r="K3341">
        <v>4507</v>
      </c>
      <c r="L3341" t="str">
        <f>IFERROR(INDEX(play_attribution!$B$2:$B$328,MATCH(A3341,play_attribution!$A$2:$A$328,0)),"")</f>
        <v/>
      </c>
      <c r="M3341" t="str">
        <f>VLOOKUP(H3341,seller_roster!$A$2:$B$85,2,FALSE)</f>
        <v>Peyton Silva</v>
      </c>
      <c r="N3341" t="str">
        <f>VLOOKUP(C3341,accounts!$A$2:$F$9615,2,FALSE)</f>
        <v>Professional Services</v>
      </c>
      <c r="O3341" t="str">
        <f>VLOOKUP(C3341,accounts!$A$2:$F$9615,3,FALSE)</f>
        <v>$5M-$10M</v>
      </c>
      <c r="P3341" t="str">
        <f>VLOOKUP(C3341,accounts!$A$2:$F$9615,5,FALSE)</f>
        <v>West</v>
      </c>
      <c r="Q3341" t="b">
        <f t="shared" si="53"/>
        <v>1</v>
      </c>
      <c r="R3341" t="e">
        <f>INDEX(removed_duplicate_rows!$A$5:$A$39,MATCH(wins!A3341,removed_duplicate_rows!$A$5:$A$39,0))</f>
        <v>#N/A</v>
      </c>
    </row>
    <row r="3342" spans="1:18" ht="15.75" customHeight="1" x14ac:dyDescent="0.2">
      <c r="A3342" t="s">
        <v>10156</v>
      </c>
      <c r="B3342" t="s">
        <v>10157</v>
      </c>
      <c r="C3342" t="s">
        <v>10158</v>
      </c>
      <c r="D3342" s="10">
        <v>45878</v>
      </c>
      <c r="E3342" t="s">
        <v>9789</v>
      </c>
      <c r="F3342">
        <v>1</v>
      </c>
      <c r="G3342" t="s">
        <v>374</v>
      </c>
      <c r="H3342" t="s">
        <v>1843</v>
      </c>
      <c r="I3342" t="s">
        <v>55</v>
      </c>
      <c r="J3342">
        <v>1</v>
      </c>
      <c r="K3342">
        <v>5459</v>
      </c>
      <c r="L3342" t="str">
        <f>IFERROR(INDEX(play_attribution!$B$2:$B$328,MATCH(A3342,play_attribution!$A$2:$A$328,0)),"")</f>
        <v/>
      </c>
      <c r="M3342" t="str">
        <f>VLOOKUP(H3342,seller_roster!$A$2:$B$85,2,FALSE)</f>
        <v>Quinn Mbeki</v>
      </c>
      <c r="N3342" t="str">
        <f>VLOOKUP(C3342,accounts!$A$2:$F$9615,2,FALSE)</f>
        <v>Nonprofit</v>
      </c>
      <c r="O3342" t="str">
        <f>VLOOKUP(C3342,accounts!$A$2:$F$9615,3,FALSE)</f>
        <v>$2.5M-$5M</v>
      </c>
      <c r="P3342" t="str">
        <f>VLOOKUP(C3342,accounts!$A$2:$F$9615,5,FALSE)</f>
        <v>Central</v>
      </c>
      <c r="Q3342" t="b">
        <f t="shared" si="53"/>
        <v>1</v>
      </c>
      <c r="R3342" t="e">
        <f>INDEX(removed_duplicate_rows!$A$5:$A$39,MATCH(wins!A3342,removed_duplicate_rows!$A$5:$A$39,0))</f>
        <v>#N/A</v>
      </c>
    </row>
    <row r="3343" spans="1:18" ht="15.75" customHeight="1" x14ac:dyDescent="0.2">
      <c r="A3343" t="s">
        <v>10159</v>
      </c>
      <c r="B3343" t="s">
        <v>10160</v>
      </c>
      <c r="C3343" t="s">
        <v>10161</v>
      </c>
      <c r="D3343" s="10">
        <v>45878</v>
      </c>
      <c r="E3343" t="s">
        <v>9789</v>
      </c>
      <c r="F3343">
        <v>1</v>
      </c>
      <c r="G3343" t="s">
        <v>374</v>
      </c>
      <c r="H3343" t="s">
        <v>832</v>
      </c>
      <c r="I3343" t="s">
        <v>55</v>
      </c>
      <c r="J3343">
        <v>1</v>
      </c>
      <c r="K3343">
        <v>5685</v>
      </c>
      <c r="L3343" t="str">
        <f>IFERROR(INDEX(play_attribution!$B$2:$B$328,MATCH(A3343,play_attribution!$A$2:$A$328,0)),"")</f>
        <v/>
      </c>
      <c r="M3343" t="str">
        <f>VLOOKUP(H3343,seller_roster!$A$2:$B$85,2,FALSE)</f>
        <v>Noel Nkemelu</v>
      </c>
      <c r="N3343" t="str">
        <f>VLOOKUP(C3343,accounts!$A$2:$F$9615,2,FALSE)</f>
        <v>Professional Services</v>
      </c>
      <c r="O3343" t="str">
        <f>VLOOKUP(C3343,accounts!$A$2:$F$9615,3,FALSE)</f>
        <v>$5M-$10M</v>
      </c>
      <c r="P3343" t="str">
        <f>VLOOKUP(C3343,accounts!$A$2:$F$9615,5,FALSE)</f>
        <v>West</v>
      </c>
      <c r="Q3343" t="b">
        <f t="shared" si="53"/>
        <v>1</v>
      </c>
      <c r="R3343" t="e">
        <f>INDEX(removed_duplicate_rows!$A$5:$A$39,MATCH(wins!A3343,removed_duplicate_rows!$A$5:$A$39,0))</f>
        <v>#N/A</v>
      </c>
    </row>
    <row r="3344" spans="1:18" ht="15.75" customHeight="1" x14ac:dyDescent="0.2">
      <c r="A3344" t="s">
        <v>10162</v>
      </c>
      <c r="B3344" t="s">
        <v>10163</v>
      </c>
      <c r="C3344" t="s">
        <v>10164</v>
      </c>
      <c r="D3344" s="10">
        <v>45878</v>
      </c>
      <c r="E3344" t="s">
        <v>9789</v>
      </c>
      <c r="F3344">
        <v>1</v>
      </c>
      <c r="G3344" t="s">
        <v>374</v>
      </c>
      <c r="H3344" t="s">
        <v>832</v>
      </c>
      <c r="I3344" t="s">
        <v>55</v>
      </c>
      <c r="J3344">
        <v>1</v>
      </c>
      <c r="K3344">
        <v>5338</v>
      </c>
      <c r="L3344" t="str">
        <f>IFERROR(INDEX(play_attribution!$B$2:$B$328,MATCH(A3344,play_attribution!$A$2:$A$328,0)),"")</f>
        <v/>
      </c>
      <c r="M3344" t="str">
        <f>VLOOKUP(H3344,seller_roster!$A$2:$B$85,2,FALSE)</f>
        <v>Noel Nkemelu</v>
      </c>
      <c r="N3344" t="str">
        <f>VLOOKUP(C3344,accounts!$A$2:$F$9615,2,FALSE)</f>
        <v>Manufacturing</v>
      </c>
      <c r="O3344" t="str">
        <f>VLOOKUP(C3344,accounts!$A$2:$F$9615,3,FALSE)</f>
        <v>$5M-$10M</v>
      </c>
      <c r="P3344" t="str">
        <f>VLOOKUP(C3344,accounts!$A$2:$F$9615,5,FALSE)</f>
        <v>Central</v>
      </c>
      <c r="Q3344" t="b">
        <f t="shared" si="53"/>
        <v>1</v>
      </c>
      <c r="R3344" t="e">
        <f>INDEX(removed_duplicate_rows!$A$5:$A$39,MATCH(wins!A3344,removed_duplicate_rows!$A$5:$A$39,0))</f>
        <v>#N/A</v>
      </c>
    </row>
    <row r="3345" spans="1:18" ht="15.75" customHeight="1" x14ac:dyDescent="0.2">
      <c r="A3345" t="s">
        <v>10165</v>
      </c>
      <c r="B3345" t="s">
        <v>10166</v>
      </c>
      <c r="C3345" t="s">
        <v>10167</v>
      </c>
      <c r="D3345" s="10">
        <v>45878</v>
      </c>
      <c r="E3345" t="s">
        <v>9789</v>
      </c>
      <c r="F3345">
        <v>1</v>
      </c>
      <c r="G3345" t="s">
        <v>374</v>
      </c>
      <c r="H3345" t="s">
        <v>449</v>
      </c>
      <c r="I3345" t="s">
        <v>55</v>
      </c>
      <c r="J3345">
        <v>1</v>
      </c>
      <c r="K3345">
        <v>4145</v>
      </c>
      <c r="L3345" t="str">
        <f>IFERROR(INDEX(play_attribution!$B$2:$B$328,MATCH(A3345,play_attribution!$A$2:$A$328,0)),"")</f>
        <v/>
      </c>
      <c r="M3345" t="str">
        <f>VLOOKUP(H3345,seller_roster!$A$2:$B$85,2,FALSE)</f>
        <v>Hayden Okafor</v>
      </c>
      <c r="N3345" t="str">
        <f>VLOOKUP(C3345,accounts!$A$2:$F$9615,2,FALSE)</f>
        <v>Manufacturing</v>
      </c>
      <c r="O3345" t="str">
        <f>VLOOKUP(C3345,accounts!$A$2:$F$9615,3,FALSE)</f>
        <v>$2.5M-$5M</v>
      </c>
      <c r="P3345" t="str">
        <f>VLOOKUP(C3345,accounts!$A$2:$F$9615,5,FALSE)</f>
        <v>East</v>
      </c>
      <c r="Q3345" t="b">
        <f t="shared" si="53"/>
        <v>1</v>
      </c>
      <c r="R3345" t="e">
        <f>INDEX(removed_duplicate_rows!$A$5:$A$39,MATCH(wins!A3345,removed_duplicate_rows!$A$5:$A$39,0))</f>
        <v>#N/A</v>
      </c>
    </row>
    <row r="3346" spans="1:18" ht="15.75" customHeight="1" x14ac:dyDescent="0.2">
      <c r="A3346" t="s">
        <v>10168</v>
      </c>
      <c r="B3346" t="s">
        <v>10169</v>
      </c>
      <c r="C3346" t="s">
        <v>10170</v>
      </c>
      <c r="D3346" s="10">
        <v>45878</v>
      </c>
      <c r="E3346" t="s">
        <v>9789</v>
      </c>
      <c r="F3346">
        <v>1</v>
      </c>
      <c r="G3346" t="s">
        <v>374</v>
      </c>
      <c r="H3346" t="s">
        <v>379</v>
      </c>
      <c r="I3346" t="s">
        <v>55</v>
      </c>
      <c r="J3346">
        <v>1</v>
      </c>
      <c r="K3346">
        <v>4949</v>
      </c>
      <c r="L3346" t="str">
        <f>IFERROR(INDEX(play_attribution!$B$2:$B$328,MATCH(A3346,play_attribution!$A$2:$A$328,0)),"")</f>
        <v/>
      </c>
      <c r="M3346" t="str">
        <f>VLOOKUP(H3346,seller_roster!$A$2:$B$85,2,FALSE)</f>
        <v>Tatum Vega</v>
      </c>
      <c r="N3346" t="str">
        <f>VLOOKUP(C3346,accounts!$A$2:$F$9615,2,FALSE)</f>
        <v>Healthcare Services</v>
      </c>
      <c r="O3346" t="str">
        <f>VLOOKUP(C3346,accounts!$A$2:$F$9615,3,FALSE)</f>
        <v>$1M-$2.5M</v>
      </c>
      <c r="P3346" t="str">
        <f>VLOOKUP(C3346,accounts!$A$2:$F$9615,5,FALSE)</f>
        <v>East</v>
      </c>
      <c r="Q3346" t="b">
        <f t="shared" si="53"/>
        <v>1</v>
      </c>
      <c r="R3346" t="e">
        <f>INDEX(removed_duplicate_rows!$A$5:$A$39,MATCH(wins!A3346,removed_duplicate_rows!$A$5:$A$39,0))</f>
        <v>#N/A</v>
      </c>
    </row>
    <row r="3347" spans="1:18" ht="15.75" customHeight="1" x14ac:dyDescent="0.2">
      <c r="A3347" t="s">
        <v>10171</v>
      </c>
      <c r="B3347" t="s">
        <v>10172</v>
      </c>
      <c r="C3347" t="s">
        <v>10173</v>
      </c>
      <c r="D3347" s="10">
        <v>45878</v>
      </c>
      <c r="E3347" t="s">
        <v>9789</v>
      </c>
      <c r="F3347">
        <v>1</v>
      </c>
      <c r="G3347" t="s">
        <v>374</v>
      </c>
      <c r="H3347" t="s">
        <v>398</v>
      </c>
      <c r="I3347" t="s">
        <v>55</v>
      </c>
      <c r="J3347">
        <v>1</v>
      </c>
      <c r="K3347">
        <v>4841</v>
      </c>
      <c r="L3347" t="str">
        <f>IFERROR(INDEX(play_attribution!$B$2:$B$328,MATCH(A3347,play_attribution!$A$2:$A$328,0)),"")</f>
        <v/>
      </c>
      <c r="M3347" t="str">
        <f>VLOOKUP(H3347,seller_roster!$A$2:$B$85,2,FALSE)</f>
        <v>Rowan Kim</v>
      </c>
      <c r="N3347" t="str">
        <f>VLOOKUP(C3347,accounts!$A$2:$F$9615,2,FALSE)</f>
        <v>Nonprofit</v>
      </c>
      <c r="O3347" t="str">
        <f>VLOOKUP(C3347,accounts!$A$2:$F$9615,3,FALSE)</f>
        <v>&gt;$10M</v>
      </c>
      <c r="P3347" t="str">
        <f>VLOOKUP(C3347,accounts!$A$2:$F$9615,5,FALSE)</f>
        <v>West</v>
      </c>
      <c r="Q3347" t="b">
        <f t="shared" si="53"/>
        <v>1</v>
      </c>
      <c r="R3347" t="e">
        <f>INDEX(removed_duplicate_rows!$A$5:$A$39,MATCH(wins!A3347,removed_duplicate_rows!$A$5:$A$39,0))</f>
        <v>#N/A</v>
      </c>
    </row>
    <row r="3348" spans="1:18" ht="15.75" customHeight="1" x14ac:dyDescent="0.2">
      <c r="A3348" t="s">
        <v>10174</v>
      </c>
      <c r="B3348" t="s">
        <v>10175</v>
      </c>
      <c r="C3348" t="s">
        <v>10176</v>
      </c>
      <c r="D3348" s="10">
        <v>45885</v>
      </c>
      <c r="E3348" t="s">
        <v>9789</v>
      </c>
      <c r="F3348">
        <v>2</v>
      </c>
      <c r="G3348" t="s">
        <v>53</v>
      </c>
      <c r="H3348" t="s">
        <v>73</v>
      </c>
      <c r="I3348" t="s">
        <v>55</v>
      </c>
      <c r="J3348">
        <v>1</v>
      </c>
      <c r="K3348">
        <v>19473</v>
      </c>
      <c r="L3348" t="str">
        <f>IFERROR(INDEX(play_attribution!$B$2:$B$328,MATCH(A3348,play_attribution!$A$2:$A$328,0)),"")</f>
        <v/>
      </c>
      <c r="M3348" t="str">
        <f>VLOOKUP(H3348,seller_roster!$A$2:$B$85,2,FALSE)</f>
        <v>Rhea Ruiz</v>
      </c>
      <c r="N3348" t="str">
        <f>VLOOKUP(C3348,accounts!$A$2:$F$9615,2,FALSE)</f>
        <v>Hospitality Group</v>
      </c>
      <c r="O3348" t="str">
        <f>VLOOKUP(C3348,accounts!$A$2:$F$9615,3,FALSE)</f>
        <v>&gt;$10M</v>
      </c>
      <c r="P3348" t="str">
        <f>VLOOKUP(C3348,accounts!$A$2:$F$9615,5,FALSE)</f>
        <v>East</v>
      </c>
      <c r="Q3348" t="b">
        <f t="shared" si="53"/>
        <v>1</v>
      </c>
      <c r="R3348" t="e">
        <f>INDEX(removed_duplicate_rows!$A$5:$A$39,MATCH(wins!A3348,removed_duplicate_rows!$A$5:$A$39,0))</f>
        <v>#N/A</v>
      </c>
    </row>
    <row r="3349" spans="1:18" ht="15.75" customHeight="1" x14ac:dyDescent="0.2">
      <c r="A3349" t="s">
        <v>10177</v>
      </c>
      <c r="B3349" t="s">
        <v>10178</v>
      </c>
      <c r="C3349" t="s">
        <v>10179</v>
      </c>
      <c r="D3349" s="10">
        <v>45885</v>
      </c>
      <c r="E3349" t="s">
        <v>9789</v>
      </c>
      <c r="F3349">
        <v>2</v>
      </c>
      <c r="G3349" t="s">
        <v>53</v>
      </c>
      <c r="H3349" t="s">
        <v>1208</v>
      </c>
      <c r="I3349" t="s">
        <v>79</v>
      </c>
      <c r="J3349">
        <v>1</v>
      </c>
      <c r="K3349">
        <v>13120</v>
      </c>
      <c r="L3349" t="str">
        <f>IFERROR(INDEX(play_attribution!$B$2:$B$328,MATCH(A3349,play_attribution!$A$2:$A$328,0)),"")</f>
        <v/>
      </c>
      <c r="M3349" t="str">
        <f>VLOOKUP(H3349,seller_roster!$A$2:$B$85,2,FALSE)</f>
        <v>Eden Okafor</v>
      </c>
      <c r="N3349" t="str">
        <f>VLOOKUP(C3349,accounts!$A$2:$F$9615,2,FALSE)</f>
        <v>Healthcare Services</v>
      </c>
      <c r="O3349" t="str">
        <f>VLOOKUP(C3349,accounts!$A$2:$F$9615,3,FALSE)</f>
        <v>$2.5M-$5M</v>
      </c>
      <c r="P3349" t="str">
        <f>VLOOKUP(C3349,accounts!$A$2:$F$9615,5,FALSE)</f>
        <v>Central</v>
      </c>
      <c r="Q3349" t="b">
        <f t="shared" si="53"/>
        <v>1</v>
      </c>
      <c r="R3349" t="e">
        <f>INDEX(removed_duplicate_rows!$A$5:$A$39,MATCH(wins!A3349,removed_duplicate_rows!$A$5:$A$39,0))</f>
        <v>#N/A</v>
      </c>
    </row>
    <row r="3350" spans="1:18" ht="15.75" customHeight="1" x14ac:dyDescent="0.2">
      <c r="A3350" t="s">
        <v>10180</v>
      </c>
      <c r="B3350" t="s">
        <v>10181</v>
      </c>
      <c r="C3350" t="s">
        <v>10182</v>
      </c>
      <c r="D3350" s="10">
        <v>45885</v>
      </c>
      <c r="E3350" t="s">
        <v>9789</v>
      </c>
      <c r="F3350">
        <v>2</v>
      </c>
      <c r="G3350" t="s">
        <v>53</v>
      </c>
      <c r="H3350" t="s">
        <v>54</v>
      </c>
      <c r="I3350" t="s">
        <v>55</v>
      </c>
      <c r="J3350">
        <v>1</v>
      </c>
      <c r="K3350">
        <v>9484</v>
      </c>
      <c r="L3350" t="str">
        <f>IFERROR(INDEX(play_attribution!$B$2:$B$328,MATCH(A3350,play_attribution!$A$2:$A$328,0)),"")</f>
        <v/>
      </c>
      <c r="M3350" t="str">
        <f>VLOOKUP(H3350,seller_roster!$A$2:$B$85,2,FALSE)</f>
        <v>Rhea Okafor</v>
      </c>
      <c r="N3350" t="str">
        <f>VLOOKUP(C3350,accounts!$A$2:$F$9615,2,FALSE)</f>
        <v>Wholesale &amp; Distribution</v>
      </c>
      <c r="O3350" t="str">
        <f>VLOOKUP(C3350,accounts!$A$2:$F$9615,3,FALSE)</f>
        <v>$5M-$10M</v>
      </c>
      <c r="P3350" t="str">
        <f>VLOOKUP(C3350,accounts!$A$2:$F$9615,5,FALSE)</f>
        <v>Central</v>
      </c>
      <c r="Q3350" t="b">
        <f t="shared" si="53"/>
        <v>1</v>
      </c>
      <c r="R3350" t="e">
        <f>INDEX(removed_duplicate_rows!$A$5:$A$39,MATCH(wins!A3350,removed_duplicate_rows!$A$5:$A$39,0))</f>
        <v>#N/A</v>
      </c>
    </row>
    <row r="3351" spans="1:18" ht="15.75" customHeight="1" x14ac:dyDescent="0.2">
      <c r="A3351" t="s">
        <v>10183</v>
      </c>
      <c r="B3351" t="s">
        <v>10184</v>
      </c>
      <c r="C3351" t="s">
        <v>10185</v>
      </c>
      <c r="D3351" s="10">
        <v>45885</v>
      </c>
      <c r="E3351" t="s">
        <v>9789</v>
      </c>
      <c r="F3351">
        <v>2</v>
      </c>
      <c r="G3351" t="s">
        <v>53</v>
      </c>
      <c r="H3351" t="s">
        <v>54</v>
      </c>
      <c r="I3351" t="s">
        <v>55</v>
      </c>
      <c r="J3351">
        <v>1</v>
      </c>
      <c r="K3351">
        <v>16867</v>
      </c>
      <c r="L3351" t="str">
        <f>IFERROR(INDEX(play_attribution!$B$2:$B$328,MATCH(A3351,play_attribution!$A$2:$A$328,0)),"")</f>
        <v/>
      </c>
      <c r="M3351" t="str">
        <f>VLOOKUP(H3351,seller_roster!$A$2:$B$85,2,FALSE)</f>
        <v>Rhea Okafor</v>
      </c>
      <c r="N3351" t="str">
        <f>VLOOKUP(C3351,accounts!$A$2:$F$9615,2,FALSE)</f>
        <v>Healthcare Services</v>
      </c>
      <c r="O3351" t="str">
        <f>VLOOKUP(C3351,accounts!$A$2:$F$9615,3,FALSE)</f>
        <v>$5M-$10M</v>
      </c>
      <c r="P3351" t="str">
        <f>VLOOKUP(C3351,accounts!$A$2:$F$9615,5,FALSE)</f>
        <v>East</v>
      </c>
      <c r="Q3351" t="b">
        <f t="shared" si="53"/>
        <v>1</v>
      </c>
      <c r="R3351" t="e">
        <f>INDEX(removed_duplicate_rows!$A$5:$A$39,MATCH(wins!A3351,removed_duplicate_rows!$A$5:$A$39,0))</f>
        <v>#N/A</v>
      </c>
    </row>
    <row r="3352" spans="1:18" ht="15.75" customHeight="1" x14ac:dyDescent="0.2">
      <c r="A3352" t="s">
        <v>10186</v>
      </c>
      <c r="B3352" t="s">
        <v>10187</v>
      </c>
      <c r="C3352" t="s">
        <v>10188</v>
      </c>
      <c r="D3352" s="10">
        <v>45885</v>
      </c>
      <c r="E3352" t="s">
        <v>9789</v>
      </c>
      <c r="F3352">
        <v>2</v>
      </c>
      <c r="G3352" t="s">
        <v>53</v>
      </c>
      <c r="H3352" t="s">
        <v>73</v>
      </c>
      <c r="I3352" t="s">
        <v>55</v>
      </c>
      <c r="J3352">
        <v>1</v>
      </c>
      <c r="K3352">
        <v>16444</v>
      </c>
      <c r="L3352" t="str">
        <f>IFERROR(INDEX(play_attribution!$B$2:$B$328,MATCH(A3352,play_attribution!$A$2:$A$328,0)),"")</f>
        <v/>
      </c>
      <c r="M3352" t="str">
        <f>VLOOKUP(H3352,seller_roster!$A$2:$B$85,2,FALSE)</f>
        <v>Rhea Ruiz</v>
      </c>
      <c r="N3352" t="str">
        <f>VLOOKUP(C3352,accounts!$A$2:$F$9615,2,FALSE)</f>
        <v>Logistics</v>
      </c>
      <c r="O3352" t="str">
        <f>VLOOKUP(C3352,accounts!$A$2:$F$9615,3,FALSE)</f>
        <v>$2.5M-$5M</v>
      </c>
      <c r="P3352" t="str">
        <f>VLOOKUP(C3352,accounts!$A$2:$F$9615,5,FALSE)</f>
        <v>East</v>
      </c>
      <c r="Q3352" t="b">
        <f t="shared" si="53"/>
        <v>1</v>
      </c>
      <c r="R3352" t="e">
        <f>INDEX(removed_duplicate_rows!$A$5:$A$39,MATCH(wins!A3352,removed_duplicate_rows!$A$5:$A$39,0))</f>
        <v>#N/A</v>
      </c>
    </row>
    <row r="3353" spans="1:18" ht="15.75" customHeight="1" x14ac:dyDescent="0.2">
      <c r="A3353" t="s">
        <v>10189</v>
      </c>
      <c r="B3353" t="s">
        <v>10190</v>
      </c>
      <c r="C3353" t="s">
        <v>10191</v>
      </c>
      <c r="D3353" s="10">
        <v>45885</v>
      </c>
      <c r="E3353" t="s">
        <v>9789</v>
      </c>
      <c r="F3353">
        <v>2</v>
      </c>
      <c r="G3353" t="s">
        <v>53</v>
      </c>
      <c r="H3353" t="s">
        <v>1208</v>
      </c>
      <c r="I3353" t="s">
        <v>55</v>
      </c>
      <c r="J3353">
        <v>1</v>
      </c>
      <c r="K3353">
        <v>19607</v>
      </c>
      <c r="L3353" t="str">
        <f>IFERROR(INDEX(play_attribution!$B$2:$B$328,MATCH(A3353,play_attribution!$A$2:$A$328,0)),"")</f>
        <v/>
      </c>
      <c r="M3353" t="str">
        <f>VLOOKUP(H3353,seller_roster!$A$2:$B$85,2,FALSE)</f>
        <v>Eden Okafor</v>
      </c>
      <c r="N3353" t="str">
        <f>VLOOKUP(C3353,accounts!$A$2:$F$9615,2,FALSE)</f>
        <v>Wholesale &amp; Distribution</v>
      </c>
      <c r="O3353" t="str">
        <f>VLOOKUP(C3353,accounts!$A$2:$F$9615,3,FALSE)</f>
        <v>$2.5M-$5M</v>
      </c>
      <c r="P3353" t="str">
        <f>VLOOKUP(C3353,accounts!$A$2:$F$9615,5,FALSE)</f>
        <v>Central</v>
      </c>
      <c r="Q3353" t="b">
        <f t="shared" si="53"/>
        <v>1</v>
      </c>
      <c r="R3353" t="e">
        <f>INDEX(removed_duplicate_rows!$A$5:$A$39,MATCH(wins!A3353,removed_duplicate_rows!$A$5:$A$39,0))</f>
        <v>#N/A</v>
      </c>
    </row>
    <row r="3354" spans="1:18" ht="15.75" customHeight="1" x14ac:dyDescent="0.2">
      <c r="A3354" t="s">
        <v>10192</v>
      </c>
      <c r="B3354" t="s">
        <v>10193</v>
      </c>
      <c r="C3354" t="s">
        <v>10194</v>
      </c>
      <c r="D3354" s="10">
        <v>45885</v>
      </c>
      <c r="E3354" t="s">
        <v>9789</v>
      </c>
      <c r="F3354">
        <v>2</v>
      </c>
      <c r="G3354" t="s">
        <v>77</v>
      </c>
      <c r="H3354" t="s">
        <v>91</v>
      </c>
      <c r="I3354" t="s">
        <v>79</v>
      </c>
      <c r="J3354">
        <v>1</v>
      </c>
      <c r="K3354">
        <v>3993</v>
      </c>
      <c r="L3354" t="str">
        <f>IFERROR(INDEX(play_attribution!$B$2:$B$328,MATCH(A3354,play_attribution!$A$2:$A$328,0)),"")</f>
        <v/>
      </c>
      <c r="M3354" t="str">
        <f>VLOOKUP(H3354,seller_roster!$A$2:$B$85,2,FALSE)</f>
        <v>Kira Sorensen</v>
      </c>
      <c r="N3354" t="str">
        <f>VLOOKUP(C3354,accounts!$A$2:$F$9615,2,FALSE)</f>
        <v>Nonprofit</v>
      </c>
      <c r="O3354" t="str">
        <f>VLOOKUP(C3354,accounts!$A$2:$F$9615,3,FALSE)</f>
        <v>$2.5M-$5M</v>
      </c>
      <c r="P3354" t="str">
        <f>VLOOKUP(C3354,accounts!$A$2:$F$9615,5,FALSE)</f>
        <v>Central</v>
      </c>
      <c r="Q3354" t="b">
        <f t="shared" si="53"/>
        <v>1</v>
      </c>
      <c r="R3354" t="e">
        <f>INDEX(removed_duplicate_rows!$A$5:$A$39,MATCH(wins!A3354,removed_duplicate_rows!$A$5:$A$39,0))</f>
        <v>#N/A</v>
      </c>
    </row>
    <row r="3355" spans="1:18" ht="15.75" customHeight="1" x14ac:dyDescent="0.2">
      <c r="A3355" t="s">
        <v>10195</v>
      </c>
      <c r="B3355" t="s">
        <v>10196</v>
      </c>
      <c r="C3355" t="s">
        <v>10197</v>
      </c>
      <c r="D3355" s="10">
        <v>45885</v>
      </c>
      <c r="E3355" t="s">
        <v>9789</v>
      </c>
      <c r="F3355">
        <v>2</v>
      </c>
      <c r="G3355" t="s">
        <v>77</v>
      </c>
      <c r="H3355" t="s">
        <v>184</v>
      </c>
      <c r="I3355" t="s">
        <v>79</v>
      </c>
      <c r="J3355">
        <v>1</v>
      </c>
      <c r="K3355">
        <v>6244</v>
      </c>
      <c r="L3355" t="str">
        <f>IFERROR(INDEX(play_attribution!$B$2:$B$328,MATCH(A3355,play_attribution!$A$2:$A$328,0)),"")</f>
        <v/>
      </c>
      <c r="M3355" t="str">
        <f>VLOOKUP(H3355,seller_roster!$A$2:$B$85,2,FALSE)</f>
        <v>Zion Silva</v>
      </c>
      <c r="N3355" t="str">
        <f>VLOOKUP(C3355,accounts!$A$2:$F$9615,2,FALSE)</f>
        <v>Healthcare Services</v>
      </c>
      <c r="O3355" t="str">
        <f>VLOOKUP(C3355,accounts!$A$2:$F$9615,3,FALSE)</f>
        <v>$5M-$10M</v>
      </c>
      <c r="P3355" t="str">
        <f>VLOOKUP(C3355,accounts!$A$2:$F$9615,5,FALSE)</f>
        <v>Central</v>
      </c>
      <c r="Q3355" t="b">
        <f t="shared" si="53"/>
        <v>1</v>
      </c>
      <c r="R3355" t="e">
        <f>INDEX(removed_duplicate_rows!$A$5:$A$39,MATCH(wins!A3355,removed_duplicate_rows!$A$5:$A$39,0))</f>
        <v>#N/A</v>
      </c>
    </row>
    <row r="3356" spans="1:18" ht="15.75" customHeight="1" x14ac:dyDescent="0.2">
      <c r="A3356" t="s">
        <v>10198</v>
      </c>
      <c r="B3356" t="s">
        <v>10199</v>
      </c>
      <c r="C3356" t="s">
        <v>10200</v>
      </c>
      <c r="D3356" s="10">
        <v>45885</v>
      </c>
      <c r="E3356" t="s">
        <v>9789</v>
      </c>
      <c r="F3356">
        <v>2</v>
      </c>
      <c r="G3356" t="s">
        <v>77</v>
      </c>
      <c r="H3356" t="s">
        <v>214</v>
      </c>
      <c r="I3356" t="s">
        <v>79</v>
      </c>
      <c r="J3356">
        <v>1</v>
      </c>
      <c r="K3356">
        <v>6326</v>
      </c>
      <c r="L3356" t="str">
        <f>IFERROR(INDEX(play_attribution!$B$2:$B$328,MATCH(A3356,play_attribution!$A$2:$A$328,0)),"")</f>
        <v/>
      </c>
      <c r="M3356" t="str">
        <f>VLOOKUP(H3356,seller_roster!$A$2:$B$85,2,FALSE)</f>
        <v>Rhea Abadi</v>
      </c>
      <c r="N3356" t="str">
        <f>VLOOKUP(C3356,accounts!$A$2:$F$9615,2,FALSE)</f>
        <v>Wholesale &amp; Distribution</v>
      </c>
      <c r="O3356" t="str">
        <f>VLOOKUP(C3356,accounts!$A$2:$F$9615,3,FALSE)</f>
        <v>$5M-$10M</v>
      </c>
      <c r="P3356" t="str">
        <f>VLOOKUP(C3356,accounts!$A$2:$F$9615,5,FALSE)</f>
        <v>East</v>
      </c>
      <c r="Q3356" t="b">
        <f t="shared" si="53"/>
        <v>1</v>
      </c>
      <c r="R3356" t="e">
        <f>INDEX(removed_duplicate_rows!$A$5:$A$39,MATCH(wins!A3356,removed_duplicate_rows!$A$5:$A$39,0))</f>
        <v>#N/A</v>
      </c>
    </row>
    <row r="3357" spans="1:18" ht="15.75" customHeight="1" x14ac:dyDescent="0.2">
      <c r="A3357" t="s">
        <v>10201</v>
      </c>
      <c r="B3357" t="s">
        <v>10202</v>
      </c>
      <c r="C3357" t="s">
        <v>10203</v>
      </c>
      <c r="D3357" s="10">
        <v>45885</v>
      </c>
      <c r="E3357" t="s">
        <v>9789</v>
      </c>
      <c r="F3357">
        <v>2</v>
      </c>
      <c r="G3357" t="s">
        <v>77</v>
      </c>
      <c r="H3357" t="s">
        <v>78</v>
      </c>
      <c r="I3357" t="s">
        <v>55</v>
      </c>
      <c r="J3357">
        <v>1</v>
      </c>
      <c r="K3357">
        <v>9256</v>
      </c>
      <c r="L3357" t="str">
        <f>IFERROR(INDEX(play_attribution!$B$2:$B$328,MATCH(A3357,play_attribution!$A$2:$A$328,0)),"")</f>
        <v/>
      </c>
      <c r="M3357" t="str">
        <f>VLOOKUP(H3357,seller_roster!$A$2:$B$85,2,FALSE)</f>
        <v>Lennon Ferro</v>
      </c>
      <c r="N3357" t="str">
        <f>VLOOKUP(C3357,accounts!$A$2:$F$9615,2,FALSE)</f>
        <v>Hospitality Group</v>
      </c>
      <c r="O3357" t="str">
        <f>VLOOKUP(C3357,accounts!$A$2:$F$9615,3,FALSE)</f>
        <v>$2.5M-$5M</v>
      </c>
      <c r="P3357" t="str">
        <f>VLOOKUP(C3357,accounts!$A$2:$F$9615,5,FALSE)</f>
        <v>East</v>
      </c>
      <c r="Q3357" t="b">
        <f t="shared" si="53"/>
        <v>1</v>
      </c>
      <c r="R3357" t="e">
        <f>INDEX(removed_duplicate_rows!$A$5:$A$39,MATCH(wins!A3357,removed_duplicate_rows!$A$5:$A$39,0))</f>
        <v>#N/A</v>
      </c>
    </row>
    <row r="3358" spans="1:18" ht="15.75" customHeight="1" x14ac:dyDescent="0.2">
      <c r="A3358" t="s">
        <v>10204</v>
      </c>
      <c r="B3358" t="s">
        <v>10205</v>
      </c>
      <c r="C3358" t="s">
        <v>10206</v>
      </c>
      <c r="D3358" s="10">
        <v>45885</v>
      </c>
      <c r="E3358" t="s">
        <v>9789</v>
      </c>
      <c r="F3358">
        <v>2</v>
      </c>
      <c r="G3358" t="s">
        <v>77</v>
      </c>
      <c r="H3358" t="s">
        <v>618</v>
      </c>
      <c r="I3358" t="s">
        <v>79</v>
      </c>
      <c r="J3358">
        <v>1</v>
      </c>
      <c r="K3358">
        <v>8401</v>
      </c>
      <c r="L3358" t="str">
        <f>IFERROR(INDEX(play_attribution!$B$2:$B$328,MATCH(A3358,play_attribution!$A$2:$A$328,0)),"")</f>
        <v/>
      </c>
      <c r="M3358" t="str">
        <f>VLOOKUP(H3358,seller_roster!$A$2:$B$85,2,FALSE)</f>
        <v>Parker Reyes</v>
      </c>
      <c r="N3358" t="str">
        <f>VLOOKUP(C3358,accounts!$A$2:$F$9615,2,FALSE)</f>
        <v>Healthcare Services</v>
      </c>
      <c r="O3358" t="str">
        <f>VLOOKUP(C3358,accounts!$A$2:$F$9615,3,FALSE)</f>
        <v>$2.5M-$5M</v>
      </c>
      <c r="P3358" t="str">
        <f>VLOOKUP(C3358,accounts!$A$2:$F$9615,5,FALSE)</f>
        <v>Central</v>
      </c>
      <c r="Q3358" t="b">
        <f t="shared" si="53"/>
        <v>1</v>
      </c>
      <c r="R3358" t="e">
        <f>INDEX(removed_duplicate_rows!$A$5:$A$39,MATCH(wins!A3358,removed_duplicate_rows!$A$5:$A$39,0))</f>
        <v>#N/A</v>
      </c>
    </row>
    <row r="3359" spans="1:18" ht="15.75" customHeight="1" x14ac:dyDescent="0.2">
      <c r="A3359" t="s">
        <v>10207</v>
      </c>
      <c r="B3359" t="s">
        <v>10208</v>
      </c>
      <c r="C3359" t="s">
        <v>10209</v>
      </c>
      <c r="D3359" s="10">
        <v>45885</v>
      </c>
      <c r="E3359" t="s">
        <v>9789</v>
      </c>
      <c r="F3359">
        <v>2</v>
      </c>
      <c r="G3359" t="s">
        <v>77</v>
      </c>
      <c r="H3359" t="s">
        <v>103</v>
      </c>
      <c r="I3359" t="s">
        <v>79</v>
      </c>
      <c r="J3359">
        <v>1</v>
      </c>
      <c r="K3359">
        <v>8387</v>
      </c>
      <c r="L3359" t="str">
        <f>IFERROR(INDEX(play_attribution!$B$2:$B$328,MATCH(A3359,play_attribution!$A$2:$A$328,0)),"")</f>
        <v/>
      </c>
      <c r="M3359" t="str">
        <f>VLOOKUP(H3359,seller_roster!$A$2:$B$85,2,FALSE)</f>
        <v>Jax Reyes</v>
      </c>
      <c r="N3359" t="str">
        <f>VLOOKUP(C3359,accounts!$A$2:$F$9615,2,FALSE)</f>
        <v>Professional Services</v>
      </c>
      <c r="O3359" t="str">
        <f>VLOOKUP(C3359,accounts!$A$2:$F$9615,3,FALSE)</f>
        <v>$5M-$10M</v>
      </c>
      <c r="P3359" t="str">
        <f>VLOOKUP(C3359,accounts!$A$2:$F$9615,5,FALSE)</f>
        <v>West</v>
      </c>
      <c r="Q3359" t="b">
        <f t="shared" si="53"/>
        <v>1</v>
      </c>
      <c r="R3359" t="e">
        <f>INDEX(removed_duplicate_rows!$A$5:$A$39,MATCH(wins!A3359,removed_duplicate_rows!$A$5:$A$39,0))</f>
        <v>#N/A</v>
      </c>
    </row>
    <row r="3360" spans="1:18" ht="15.75" customHeight="1" x14ac:dyDescent="0.2">
      <c r="A3360" t="s">
        <v>10210</v>
      </c>
      <c r="B3360" t="s">
        <v>10211</v>
      </c>
      <c r="C3360" t="s">
        <v>10212</v>
      </c>
      <c r="D3360" s="10">
        <v>45885</v>
      </c>
      <c r="E3360" t="s">
        <v>9789</v>
      </c>
      <c r="F3360">
        <v>2</v>
      </c>
      <c r="G3360" t="s">
        <v>77</v>
      </c>
      <c r="H3360" t="s">
        <v>191</v>
      </c>
      <c r="I3360" t="s">
        <v>55</v>
      </c>
      <c r="J3360">
        <v>1</v>
      </c>
      <c r="K3360">
        <v>10211</v>
      </c>
      <c r="L3360" t="str">
        <f>IFERROR(INDEX(play_attribution!$B$2:$B$328,MATCH(A3360,play_attribution!$A$2:$A$328,0)),"")</f>
        <v/>
      </c>
      <c r="M3360" t="str">
        <f>VLOOKUP(H3360,seller_roster!$A$2:$B$85,2,FALSE)</f>
        <v>Blake Lindqvist</v>
      </c>
      <c r="N3360" t="str">
        <f>VLOOKUP(C3360,accounts!$A$2:$F$9615,2,FALSE)</f>
        <v>Field Services</v>
      </c>
      <c r="O3360" t="str">
        <f>VLOOKUP(C3360,accounts!$A$2:$F$9615,3,FALSE)</f>
        <v>$5M-$10M</v>
      </c>
      <c r="P3360" t="str">
        <f>VLOOKUP(C3360,accounts!$A$2:$F$9615,5,FALSE)</f>
        <v>East</v>
      </c>
      <c r="Q3360" t="b">
        <f t="shared" si="53"/>
        <v>1</v>
      </c>
      <c r="R3360" t="e">
        <f>INDEX(removed_duplicate_rows!$A$5:$A$39,MATCH(wins!A3360,removed_duplicate_rows!$A$5:$A$39,0))</f>
        <v>#N/A</v>
      </c>
    </row>
    <row r="3361" spans="1:18" ht="15.75" customHeight="1" x14ac:dyDescent="0.2">
      <c r="A3361" t="s">
        <v>10213</v>
      </c>
      <c r="B3361" t="s">
        <v>10214</v>
      </c>
      <c r="C3361" t="s">
        <v>10215</v>
      </c>
      <c r="D3361" s="10">
        <v>45885</v>
      </c>
      <c r="E3361" t="s">
        <v>9789</v>
      </c>
      <c r="F3361">
        <v>2</v>
      </c>
      <c r="G3361" t="s">
        <v>77</v>
      </c>
      <c r="H3361" t="s">
        <v>129</v>
      </c>
      <c r="I3361" t="s">
        <v>79</v>
      </c>
      <c r="J3361">
        <v>1</v>
      </c>
      <c r="K3361">
        <v>6853</v>
      </c>
      <c r="L3361" t="str">
        <f>IFERROR(INDEX(play_attribution!$B$2:$B$328,MATCH(A3361,play_attribution!$A$2:$A$328,0)),"")</f>
        <v/>
      </c>
      <c r="M3361" t="str">
        <f>VLOOKUP(H3361,seller_roster!$A$2:$B$85,2,FALSE)</f>
        <v>Gray Vega</v>
      </c>
      <c r="N3361" t="str">
        <f>VLOOKUP(C3361,accounts!$A$2:$F$9615,2,FALSE)</f>
        <v>Healthcare Services</v>
      </c>
      <c r="O3361" t="str">
        <f>VLOOKUP(C3361,accounts!$A$2:$F$9615,3,FALSE)</f>
        <v>$2.5M-$5M</v>
      </c>
      <c r="P3361" t="str">
        <f>VLOOKUP(C3361,accounts!$A$2:$F$9615,5,FALSE)</f>
        <v>West</v>
      </c>
      <c r="Q3361" t="b">
        <f t="shared" si="53"/>
        <v>1</v>
      </c>
      <c r="R3361" t="e">
        <f>INDEX(removed_duplicate_rows!$A$5:$A$39,MATCH(wins!A3361,removed_duplicate_rows!$A$5:$A$39,0))</f>
        <v>#N/A</v>
      </c>
    </row>
    <row r="3362" spans="1:18" ht="15.75" customHeight="1" x14ac:dyDescent="0.2">
      <c r="A3362" t="s">
        <v>10216</v>
      </c>
      <c r="B3362" t="s">
        <v>10217</v>
      </c>
      <c r="C3362" t="s">
        <v>10218</v>
      </c>
      <c r="D3362" s="10">
        <v>45885</v>
      </c>
      <c r="E3362" t="s">
        <v>9789</v>
      </c>
      <c r="F3362">
        <v>2</v>
      </c>
      <c r="G3362" t="s">
        <v>77</v>
      </c>
      <c r="H3362" t="s">
        <v>95</v>
      </c>
      <c r="I3362" t="s">
        <v>79</v>
      </c>
      <c r="J3362">
        <v>1</v>
      </c>
      <c r="K3362">
        <v>7429</v>
      </c>
      <c r="L3362" t="str">
        <f>IFERROR(INDEX(play_attribution!$B$2:$B$328,MATCH(A3362,play_attribution!$A$2:$A$328,0)),"")</f>
        <v/>
      </c>
      <c r="M3362" t="str">
        <f>VLOOKUP(H3362,seller_roster!$A$2:$B$85,2,FALSE)</f>
        <v>Frankie Ferro</v>
      </c>
      <c r="N3362" t="str">
        <f>VLOOKUP(C3362,accounts!$A$2:$F$9615,2,FALSE)</f>
        <v>Construction</v>
      </c>
      <c r="O3362" t="str">
        <f>VLOOKUP(C3362,accounts!$A$2:$F$9615,3,FALSE)</f>
        <v>$5M-$10M</v>
      </c>
      <c r="P3362" t="str">
        <f>VLOOKUP(C3362,accounts!$A$2:$F$9615,5,FALSE)</f>
        <v>West</v>
      </c>
      <c r="Q3362" t="b">
        <f t="shared" si="53"/>
        <v>1</v>
      </c>
      <c r="R3362" t="e">
        <f>INDEX(removed_duplicate_rows!$A$5:$A$39,MATCH(wins!A3362,removed_duplicate_rows!$A$5:$A$39,0))</f>
        <v>#N/A</v>
      </c>
    </row>
    <row r="3363" spans="1:18" ht="15.75" customHeight="1" x14ac:dyDescent="0.2">
      <c r="A3363" t="s">
        <v>10219</v>
      </c>
      <c r="B3363" t="s">
        <v>10220</v>
      </c>
      <c r="C3363" t="s">
        <v>10221</v>
      </c>
      <c r="D3363" s="10">
        <v>45885</v>
      </c>
      <c r="E3363" t="s">
        <v>9789</v>
      </c>
      <c r="F3363">
        <v>2</v>
      </c>
      <c r="G3363" t="s">
        <v>77</v>
      </c>
      <c r="H3363" t="s">
        <v>159</v>
      </c>
      <c r="I3363" t="s">
        <v>79</v>
      </c>
      <c r="J3363">
        <v>1</v>
      </c>
      <c r="K3363">
        <v>8611</v>
      </c>
      <c r="L3363" t="str">
        <f>IFERROR(INDEX(play_attribution!$B$2:$B$328,MATCH(A3363,play_attribution!$A$2:$A$328,0)),"")</f>
        <v/>
      </c>
      <c r="M3363" t="str">
        <f>VLOOKUP(H3363,seller_roster!$A$2:$B$85,2,FALSE)</f>
        <v>Kai Bianchi</v>
      </c>
      <c r="N3363" t="str">
        <f>VLOOKUP(C3363,accounts!$A$2:$F$9615,2,FALSE)</f>
        <v>Healthcare Services</v>
      </c>
      <c r="O3363" t="str">
        <f>VLOOKUP(C3363,accounts!$A$2:$F$9615,3,FALSE)</f>
        <v>$2.5M-$5M</v>
      </c>
      <c r="P3363" t="str">
        <f>VLOOKUP(C3363,accounts!$A$2:$F$9615,5,FALSE)</f>
        <v>West</v>
      </c>
      <c r="Q3363" t="b">
        <f t="shared" si="53"/>
        <v>1</v>
      </c>
      <c r="R3363" t="e">
        <f>INDEX(removed_duplicate_rows!$A$5:$A$39,MATCH(wins!A3363,removed_duplicate_rows!$A$5:$A$39,0))</f>
        <v>#N/A</v>
      </c>
    </row>
    <row r="3364" spans="1:18" ht="15.75" customHeight="1" x14ac:dyDescent="0.2">
      <c r="A3364" t="s">
        <v>10222</v>
      </c>
      <c r="B3364" t="s">
        <v>10223</v>
      </c>
      <c r="C3364" t="s">
        <v>10224</v>
      </c>
      <c r="D3364" s="10">
        <v>45885</v>
      </c>
      <c r="E3364" t="s">
        <v>9789</v>
      </c>
      <c r="F3364">
        <v>2</v>
      </c>
      <c r="G3364" t="s">
        <v>77</v>
      </c>
      <c r="H3364" t="s">
        <v>114</v>
      </c>
      <c r="I3364" t="s">
        <v>79</v>
      </c>
      <c r="J3364">
        <v>1</v>
      </c>
      <c r="K3364">
        <v>6860</v>
      </c>
      <c r="L3364" t="str">
        <f>IFERROR(INDEX(play_attribution!$B$2:$B$328,MATCH(A3364,play_attribution!$A$2:$A$328,0)),"")</f>
        <v/>
      </c>
      <c r="M3364" t="str">
        <f>VLOOKUP(H3364,seller_roster!$A$2:$B$85,2,FALSE)</f>
        <v>Ray Reyes</v>
      </c>
      <c r="N3364" t="str">
        <f>VLOOKUP(C3364,accounts!$A$2:$F$9615,2,FALSE)</f>
        <v>Logistics</v>
      </c>
      <c r="O3364" t="str">
        <f>VLOOKUP(C3364,accounts!$A$2:$F$9615,3,FALSE)</f>
        <v>$5M-$10M</v>
      </c>
      <c r="P3364" t="str">
        <f>VLOOKUP(C3364,accounts!$A$2:$F$9615,5,FALSE)</f>
        <v>West</v>
      </c>
      <c r="Q3364" t="b">
        <f t="shared" si="53"/>
        <v>1</v>
      </c>
      <c r="R3364" t="e">
        <f>INDEX(removed_duplicate_rows!$A$5:$A$39,MATCH(wins!A3364,removed_duplicate_rows!$A$5:$A$39,0))</f>
        <v>#N/A</v>
      </c>
    </row>
    <row r="3365" spans="1:18" ht="15.75" customHeight="1" x14ac:dyDescent="0.2">
      <c r="A3365" t="s">
        <v>10225</v>
      </c>
      <c r="B3365" t="s">
        <v>10226</v>
      </c>
      <c r="C3365" t="s">
        <v>10227</v>
      </c>
      <c r="D3365" s="10">
        <v>45885</v>
      </c>
      <c r="E3365" t="s">
        <v>9789</v>
      </c>
      <c r="F3365">
        <v>2</v>
      </c>
      <c r="G3365" t="s">
        <v>77</v>
      </c>
      <c r="H3365" t="s">
        <v>527</v>
      </c>
      <c r="I3365" t="s">
        <v>79</v>
      </c>
      <c r="J3365">
        <v>1</v>
      </c>
      <c r="K3365">
        <v>5971</v>
      </c>
      <c r="L3365" t="str">
        <f>IFERROR(INDEX(play_attribution!$B$2:$B$328,MATCH(A3365,play_attribution!$A$2:$A$328,0)),"")</f>
        <v/>
      </c>
      <c r="M3365" t="str">
        <f>VLOOKUP(H3365,seller_roster!$A$2:$B$85,2,FALSE)</f>
        <v>Nia Mbeki</v>
      </c>
      <c r="N3365" t="str">
        <f>VLOOKUP(C3365,accounts!$A$2:$F$9615,2,FALSE)</f>
        <v>Logistics</v>
      </c>
      <c r="O3365" t="str">
        <f>VLOOKUP(C3365,accounts!$A$2:$F$9615,3,FALSE)</f>
        <v>$2.5M-$5M</v>
      </c>
      <c r="P3365" t="str">
        <f>VLOOKUP(C3365,accounts!$A$2:$F$9615,5,FALSE)</f>
        <v>West</v>
      </c>
      <c r="Q3365" t="b">
        <f t="shared" si="53"/>
        <v>1</v>
      </c>
      <c r="R3365" t="e">
        <f>INDEX(removed_duplicate_rows!$A$5:$A$39,MATCH(wins!A3365,removed_duplicate_rows!$A$5:$A$39,0))</f>
        <v>#N/A</v>
      </c>
    </row>
    <row r="3366" spans="1:18" ht="15.75" customHeight="1" x14ac:dyDescent="0.2">
      <c r="A3366" t="s">
        <v>10228</v>
      </c>
      <c r="B3366" t="s">
        <v>10229</v>
      </c>
      <c r="C3366" t="s">
        <v>10230</v>
      </c>
      <c r="D3366" s="10">
        <v>45885</v>
      </c>
      <c r="E3366" t="s">
        <v>9789</v>
      </c>
      <c r="F3366">
        <v>2</v>
      </c>
      <c r="G3366" t="s">
        <v>77</v>
      </c>
      <c r="H3366" t="s">
        <v>151</v>
      </c>
      <c r="I3366" t="s">
        <v>55</v>
      </c>
      <c r="J3366">
        <v>1</v>
      </c>
      <c r="K3366">
        <v>6803</v>
      </c>
      <c r="L3366" t="str">
        <f>IFERROR(INDEX(play_attribution!$B$2:$B$328,MATCH(A3366,play_attribution!$A$2:$A$328,0)),"")</f>
        <v/>
      </c>
      <c r="M3366" t="str">
        <f>VLOOKUP(H3366,seller_roster!$A$2:$B$85,2,FALSE)</f>
        <v>Marley Lindqvist</v>
      </c>
      <c r="N3366" t="str">
        <f>VLOOKUP(C3366,accounts!$A$2:$F$9615,2,FALSE)</f>
        <v>Logistics</v>
      </c>
      <c r="O3366" t="str">
        <f>VLOOKUP(C3366,accounts!$A$2:$F$9615,3,FALSE)</f>
        <v>&lt;$1M</v>
      </c>
      <c r="P3366" t="str">
        <f>VLOOKUP(C3366,accounts!$A$2:$F$9615,5,FALSE)</f>
        <v>East</v>
      </c>
      <c r="Q3366" t="b">
        <f t="shared" si="53"/>
        <v>1</v>
      </c>
      <c r="R3366" t="e">
        <f>INDEX(removed_duplicate_rows!$A$5:$A$39,MATCH(wins!A3366,removed_duplicate_rows!$A$5:$A$39,0))</f>
        <v>#N/A</v>
      </c>
    </row>
    <row r="3367" spans="1:18" ht="15.75" customHeight="1" x14ac:dyDescent="0.2">
      <c r="A3367" t="s">
        <v>10231</v>
      </c>
      <c r="B3367" t="s">
        <v>10232</v>
      </c>
      <c r="C3367" t="s">
        <v>10233</v>
      </c>
      <c r="D3367" s="10">
        <v>45885</v>
      </c>
      <c r="E3367" t="s">
        <v>9789</v>
      </c>
      <c r="F3367">
        <v>2</v>
      </c>
      <c r="G3367" t="s">
        <v>77</v>
      </c>
      <c r="H3367" t="s">
        <v>177</v>
      </c>
      <c r="I3367" t="s">
        <v>79</v>
      </c>
      <c r="J3367">
        <v>1</v>
      </c>
      <c r="K3367">
        <v>10284</v>
      </c>
      <c r="L3367" t="str">
        <f>IFERROR(INDEX(play_attribution!$B$2:$B$328,MATCH(A3367,play_attribution!$A$2:$A$328,0)),"")</f>
        <v/>
      </c>
      <c r="M3367" t="str">
        <f>VLOOKUP(H3367,seller_roster!$A$2:$B$85,2,FALSE)</f>
        <v>Gray Marsh</v>
      </c>
      <c r="N3367" t="str">
        <f>VLOOKUP(C3367,accounts!$A$2:$F$9615,2,FALSE)</f>
        <v>Manufacturing</v>
      </c>
      <c r="O3367" t="str">
        <f>VLOOKUP(C3367,accounts!$A$2:$F$9615,3,FALSE)</f>
        <v>$2.5M-$5M</v>
      </c>
      <c r="P3367" t="str">
        <f>VLOOKUP(C3367,accounts!$A$2:$F$9615,5,FALSE)</f>
        <v>East</v>
      </c>
      <c r="Q3367" t="b">
        <f t="shared" si="53"/>
        <v>1</v>
      </c>
      <c r="R3367" t="e">
        <f>INDEX(removed_duplicate_rows!$A$5:$A$39,MATCH(wins!A3367,removed_duplicate_rows!$A$5:$A$39,0))</f>
        <v>#N/A</v>
      </c>
    </row>
    <row r="3368" spans="1:18" ht="15.75" customHeight="1" x14ac:dyDescent="0.2">
      <c r="A3368" t="s">
        <v>10234</v>
      </c>
      <c r="B3368" t="s">
        <v>10235</v>
      </c>
      <c r="C3368" t="s">
        <v>10236</v>
      </c>
      <c r="D3368" s="10">
        <v>45885</v>
      </c>
      <c r="E3368" t="s">
        <v>9789</v>
      </c>
      <c r="F3368">
        <v>2</v>
      </c>
      <c r="G3368" t="s">
        <v>77</v>
      </c>
      <c r="H3368" t="s">
        <v>618</v>
      </c>
      <c r="I3368" t="s">
        <v>79</v>
      </c>
      <c r="J3368">
        <v>1</v>
      </c>
      <c r="K3368">
        <v>5297</v>
      </c>
      <c r="L3368" t="str">
        <f>IFERROR(INDEX(play_attribution!$B$2:$B$328,MATCH(A3368,play_attribution!$A$2:$A$328,0)),"")</f>
        <v/>
      </c>
      <c r="M3368" t="str">
        <f>VLOOKUP(H3368,seller_roster!$A$2:$B$85,2,FALSE)</f>
        <v>Parker Reyes</v>
      </c>
      <c r="N3368" t="str">
        <f>VLOOKUP(C3368,accounts!$A$2:$F$9615,2,FALSE)</f>
        <v>Logistics</v>
      </c>
      <c r="O3368" t="str">
        <f>VLOOKUP(C3368,accounts!$A$2:$F$9615,3,FALSE)</f>
        <v>$2.5M-$5M</v>
      </c>
      <c r="P3368" t="str">
        <f>VLOOKUP(C3368,accounts!$A$2:$F$9615,5,FALSE)</f>
        <v>West</v>
      </c>
      <c r="Q3368" t="b">
        <f t="shared" si="53"/>
        <v>1</v>
      </c>
      <c r="R3368" t="e">
        <f>INDEX(removed_duplicate_rows!$A$5:$A$39,MATCH(wins!A3368,removed_duplicate_rows!$A$5:$A$39,0))</f>
        <v>#N/A</v>
      </c>
    </row>
    <row r="3369" spans="1:18" ht="15.75" customHeight="1" x14ac:dyDescent="0.2">
      <c r="A3369" t="s">
        <v>10237</v>
      </c>
      <c r="B3369" t="s">
        <v>10238</v>
      </c>
      <c r="C3369" t="s">
        <v>10239</v>
      </c>
      <c r="D3369" s="10">
        <v>45885</v>
      </c>
      <c r="E3369" t="s">
        <v>9789</v>
      </c>
      <c r="F3369">
        <v>2</v>
      </c>
      <c r="G3369" t="s">
        <v>77</v>
      </c>
      <c r="H3369" t="s">
        <v>214</v>
      </c>
      <c r="I3369" t="s">
        <v>55</v>
      </c>
      <c r="J3369">
        <v>1</v>
      </c>
      <c r="K3369">
        <v>9685</v>
      </c>
      <c r="L3369" t="str">
        <f>IFERROR(INDEX(play_attribution!$B$2:$B$328,MATCH(A3369,play_attribution!$A$2:$A$328,0)),"")</f>
        <v/>
      </c>
      <c r="M3369" t="str">
        <f>VLOOKUP(H3369,seller_roster!$A$2:$B$85,2,FALSE)</f>
        <v>Rhea Abadi</v>
      </c>
      <c r="N3369" t="str">
        <f>VLOOKUP(C3369,accounts!$A$2:$F$9615,2,FALSE)</f>
        <v>Professional Services</v>
      </c>
      <c r="O3369" t="str">
        <f>VLOOKUP(C3369,accounts!$A$2:$F$9615,3,FALSE)</f>
        <v>&lt;$1M</v>
      </c>
      <c r="P3369" t="str">
        <f>VLOOKUP(C3369,accounts!$A$2:$F$9615,5,FALSE)</f>
        <v>East</v>
      </c>
      <c r="Q3369" t="b">
        <f t="shared" si="53"/>
        <v>1</v>
      </c>
      <c r="R3369" t="e">
        <f>INDEX(removed_duplicate_rows!$A$5:$A$39,MATCH(wins!A3369,removed_duplicate_rows!$A$5:$A$39,0))</f>
        <v>#N/A</v>
      </c>
    </row>
    <row r="3370" spans="1:18" ht="15.75" customHeight="1" x14ac:dyDescent="0.2">
      <c r="A3370" t="s">
        <v>10240</v>
      </c>
      <c r="B3370" t="s">
        <v>10241</v>
      </c>
      <c r="C3370" t="s">
        <v>10242</v>
      </c>
      <c r="D3370" s="10">
        <v>45885</v>
      </c>
      <c r="E3370" t="s">
        <v>9789</v>
      </c>
      <c r="F3370">
        <v>2</v>
      </c>
      <c r="G3370" t="s">
        <v>77</v>
      </c>
      <c r="H3370" t="s">
        <v>527</v>
      </c>
      <c r="I3370" t="s">
        <v>55</v>
      </c>
      <c r="J3370">
        <v>1</v>
      </c>
      <c r="K3370">
        <v>6987</v>
      </c>
      <c r="L3370" t="str">
        <f>IFERROR(INDEX(play_attribution!$B$2:$B$328,MATCH(A3370,play_attribution!$A$2:$A$328,0)),"")</f>
        <v/>
      </c>
      <c r="M3370" t="str">
        <f>VLOOKUP(H3370,seller_roster!$A$2:$B$85,2,FALSE)</f>
        <v>Nia Mbeki</v>
      </c>
      <c r="N3370" t="str">
        <f>VLOOKUP(C3370,accounts!$A$2:$F$9615,2,FALSE)</f>
        <v>Healthcare Services</v>
      </c>
      <c r="O3370" t="str">
        <f>VLOOKUP(C3370,accounts!$A$2:$F$9615,3,FALSE)</f>
        <v>$1M-$2.5M</v>
      </c>
      <c r="P3370" t="str">
        <f>VLOOKUP(C3370,accounts!$A$2:$F$9615,5,FALSE)</f>
        <v>Central</v>
      </c>
      <c r="Q3370" t="b">
        <f t="shared" si="53"/>
        <v>1</v>
      </c>
      <c r="R3370" t="e">
        <f>INDEX(removed_duplicate_rows!$A$5:$A$39,MATCH(wins!A3370,removed_duplicate_rows!$A$5:$A$39,0))</f>
        <v>#N/A</v>
      </c>
    </row>
    <row r="3371" spans="1:18" ht="15.75" customHeight="1" x14ac:dyDescent="0.2">
      <c r="A3371" t="s">
        <v>10243</v>
      </c>
      <c r="B3371" t="s">
        <v>10244</v>
      </c>
      <c r="C3371" t="s">
        <v>10245</v>
      </c>
      <c r="D3371" s="10">
        <v>45885</v>
      </c>
      <c r="E3371" t="s">
        <v>9789</v>
      </c>
      <c r="F3371">
        <v>2</v>
      </c>
      <c r="G3371" t="s">
        <v>77</v>
      </c>
      <c r="H3371" t="s">
        <v>129</v>
      </c>
      <c r="I3371" t="s">
        <v>79</v>
      </c>
      <c r="J3371">
        <v>1</v>
      </c>
      <c r="K3371">
        <v>7277</v>
      </c>
      <c r="L3371" t="str">
        <f>IFERROR(INDEX(play_attribution!$B$2:$B$328,MATCH(A3371,play_attribution!$A$2:$A$328,0)),"")</f>
        <v/>
      </c>
      <c r="M3371" t="str">
        <f>VLOOKUP(H3371,seller_roster!$A$2:$B$85,2,FALSE)</f>
        <v>Gray Vega</v>
      </c>
      <c r="N3371" t="str">
        <f>VLOOKUP(C3371,accounts!$A$2:$F$9615,2,FALSE)</f>
        <v>Field Services</v>
      </c>
      <c r="O3371" t="str">
        <f>VLOOKUP(C3371,accounts!$A$2:$F$9615,3,FALSE)</f>
        <v>$2.5M-$5M</v>
      </c>
      <c r="P3371" t="str">
        <f>VLOOKUP(C3371,accounts!$A$2:$F$9615,5,FALSE)</f>
        <v>Central</v>
      </c>
      <c r="Q3371" t="b">
        <f t="shared" si="53"/>
        <v>1</v>
      </c>
      <c r="R3371" t="e">
        <f>INDEX(removed_duplicate_rows!$A$5:$A$39,MATCH(wins!A3371,removed_duplicate_rows!$A$5:$A$39,0))</f>
        <v>#N/A</v>
      </c>
    </row>
    <row r="3372" spans="1:18" ht="15.75" customHeight="1" x14ac:dyDescent="0.2">
      <c r="A3372" t="s">
        <v>10246</v>
      </c>
      <c r="B3372" t="s">
        <v>10247</v>
      </c>
      <c r="C3372" t="s">
        <v>10248</v>
      </c>
      <c r="D3372" s="10">
        <v>45885</v>
      </c>
      <c r="E3372" t="s">
        <v>9789</v>
      </c>
      <c r="F3372">
        <v>2</v>
      </c>
      <c r="G3372" t="s">
        <v>77</v>
      </c>
      <c r="H3372" t="s">
        <v>91</v>
      </c>
      <c r="I3372" t="s">
        <v>79</v>
      </c>
      <c r="J3372">
        <v>1</v>
      </c>
      <c r="K3372">
        <v>6999</v>
      </c>
      <c r="L3372" t="str">
        <f>IFERROR(INDEX(play_attribution!$B$2:$B$328,MATCH(A3372,play_attribution!$A$2:$A$328,0)),"")</f>
        <v/>
      </c>
      <c r="M3372" t="str">
        <f>VLOOKUP(H3372,seller_roster!$A$2:$B$85,2,FALSE)</f>
        <v>Kira Sorensen</v>
      </c>
      <c r="N3372" t="str">
        <f>VLOOKUP(C3372,accounts!$A$2:$F$9615,2,FALSE)</f>
        <v>Construction</v>
      </c>
      <c r="O3372" t="str">
        <f>VLOOKUP(C3372,accounts!$A$2:$F$9615,3,FALSE)</f>
        <v>$2.5M-$5M</v>
      </c>
      <c r="P3372" t="str">
        <f>VLOOKUP(C3372,accounts!$A$2:$F$9615,5,FALSE)</f>
        <v>East</v>
      </c>
      <c r="Q3372" t="b">
        <f t="shared" si="53"/>
        <v>1</v>
      </c>
      <c r="R3372" t="e">
        <f>INDEX(removed_duplicate_rows!$A$5:$A$39,MATCH(wins!A3372,removed_duplicate_rows!$A$5:$A$39,0))</f>
        <v>#N/A</v>
      </c>
    </row>
    <row r="3373" spans="1:18" ht="15.75" customHeight="1" x14ac:dyDescent="0.2">
      <c r="A3373" t="s">
        <v>10249</v>
      </c>
      <c r="B3373" t="s">
        <v>10250</v>
      </c>
      <c r="C3373" t="s">
        <v>10251</v>
      </c>
      <c r="D3373" s="10">
        <v>45885</v>
      </c>
      <c r="E3373" t="s">
        <v>9789</v>
      </c>
      <c r="F3373">
        <v>2</v>
      </c>
      <c r="G3373" t="s">
        <v>77</v>
      </c>
      <c r="H3373" t="s">
        <v>214</v>
      </c>
      <c r="I3373" t="s">
        <v>79</v>
      </c>
      <c r="J3373">
        <v>1</v>
      </c>
      <c r="K3373">
        <v>10254</v>
      </c>
      <c r="L3373" t="str">
        <f>IFERROR(INDEX(play_attribution!$B$2:$B$328,MATCH(A3373,play_attribution!$A$2:$A$328,0)),"")</f>
        <v/>
      </c>
      <c r="M3373" t="str">
        <f>VLOOKUP(H3373,seller_roster!$A$2:$B$85,2,FALSE)</f>
        <v>Rhea Abadi</v>
      </c>
      <c r="N3373" t="str">
        <f>VLOOKUP(C3373,accounts!$A$2:$F$9615,2,FALSE)</f>
        <v>Retail Multi-Location</v>
      </c>
      <c r="O3373" t="str">
        <f>VLOOKUP(C3373,accounts!$A$2:$F$9615,3,FALSE)</f>
        <v>$5M-$10M</v>
      </c>
      <c r="P3373" t="str">
        <f>VLOOKUP(C3373,accounts!$A$2:$F$9615,5,FALSE)</f>
        <v>East</v>
      </c>
      <c r="Q3373" t="b">
        <f t="shared" si="53"/>
        <v>1</v>
      </c>
      <c r="R3373" t="e">
        <f>INDEX(removed_duplicate_rows!$A$5:$A$39,MATCH(wins!A3373,removed_duplicate_rows!$A$5:$A$39,0))</f>
        <v>#N/A</v>
      </c>
    </row>
    <row r="3374" spans="1:18" ht="15.75" customHeight="1" x14ac:dyDescent="0.2">
      <c r="A3374" t="s">
        <v>10252</v>
      </c>
      <c r="B3374" t="s">
        <v>10253</v>
      </c>
      <c r="C3374" t="s">
        <v>10254</v>
      </c>
      <c r="D3374" s="10">
        <v>45885</v>
      </c>
      <c r="E3374" t="s">
        <v>9789</v>
      </c>
      <c r="F3374">
        <v>2</v>
      </c>
      <c r="G3374" t="s">
        <v>77</v>
      </c>
      <c r="H3374" t="s">
        <v>151</v>
      </c>
      <c r="I3374" t="s">
        <v>79</v>
      </c>
      <c r="J3374">
        <v>1</v>
      </c>
      <c r="K3374">
        <v>5699</v>
      </c>
      <c r="L3374" t="str">
        <f>IFERROR(INDEX(play_attribution!$B$2:$B$328,MATCH(A3374,play_attribution!$A$2:$A$328,0)),"")</f>
        <v/>
      </c>
      <c r="M3374" t="str">
        <f>VLOOKUP(H3374,seller_roster!$A$2:$B$85,2,FALSE)</f>
        <v>Marley Lindqvist</v>
      </c>
      <c r="N3374" t="str">
        <f>VLOOKUP(C3374,accounts!$A$2:$F$9615,2,FALSE)</f>
        <v>Wholesale &amp; Distribution</v>
      </c>
      <c r="O3374" t="str">
        <f>VLOOKUP(C3374,accounts!$A$2:$F$9615,3,FALSE)</f>
        <v>$2.5M-$5M</v>
      </c>
      <c r="P3374" t="str">
        <f>VLOOKUP(C3374,accounts!$A$2:$F$9615,5,FALSE)</f>
        <v>East</v>
      </c>
      <c r="Q3374" t="b">
        <f t="shared" si="53"/>
        <v>1</v>
      </c>
      <c r="R3374" t="e">
        <f>INDEX(removed_duplicate_rows!$A$5:$A$39,MATCH(wins!A3374,removed_duplicate_rows!$A$5:$A$39,0))</f>
        <v>#N/A</v>
      </c>
    </row>
    <row r="3375" spans="1:18" ht="15.75" customHeight="1" x14ac:dyDescent="0.2">
      <c r="A3375" t="s">
        <v>10255</v>
      </c>
      <c r="B3375" t="s">
        <v>10256</v>
      </c>
      <c r="C3375" t="s">
        <v>10257</v>
      </c>
      <c r="D3375" s="10">
        <v>45885</v>
      </c>
      <c r="E3375" t="s">
        <v>9789</v>
      </c>
      <c r="F3375">
        <v>2</v>
      </c>
      <c r="G3375" t="s">
        <v>77</v>
      </c>
      <c r="H3375" t="s">
        <v>107</v>
      </c>
      <c r="I3375" t="s">
        <v>55</v>
      </c>
      <c r="J3375">
        <v>1</v>
      </c>
      <c r="K3375">
        <v>10960</v>
      </c>
      <c r="L3375" t="str">
        <f>IFERROR(INDEX(play_attribution!$B$2:$B$328,MATCH(A3375,play_attribution!$A$2:$A$328,0)),"")</f>
        <v/>
      </c>
      <c r="M3375" t="str">
        <f>VLOOKUP(H3375,seller_roster!$A$2:$B$85,2,FALSE)</f>
        <v>Skyler Doyle</v>
      </c>
      <c r="N3375" t="str">
        <f>VLOOKUP(C3375,accounts!$A$2:$F$9615,2,FALSE)</f>
        <v>Construction</v>
      </c>
      <c r="O3375" t="str">
        <f>VLOOKUP(C3375,accounts!$A$2:$F$9615,3,FALSE)</f>
        <v>$2.5M-$5M</v>
      </c>
      <c r="P3375" t="str">
        <f>VLOOKUP(C3375,accounts!$A$2:$F$9615,5,FALSE)</f>
        <v>Central</v>
      </c>
      <c r="Q3375" t="b">
        <f t="shared" si="53"/>
        <v>1</v>
      </c>
      <c r="R3375" t="e">
        <f>INDEX(removed_duplicate_rows!$A$5:$A$39,MATCH(wins!A3375,removed_duplicate_rows!$A$5:$A$39,0))</f>
        <v>#N/A</v>
      </c>
    </row>
    <row r="3376" spans="1:18" ht="15.75" customHeight="1" x14ac:dyDescent="0.2">
      <c r="A3376" t="s">
        <v>10258</v>
      </c>
      <c r="B3376" t="s">
        <v>10259</v>
      </c>
      <c r="C3376" t="s">
        <v>10260</v>
      </c>
      <c r="D3376" s="10">
        <v>45885</v>
      </c>
      <c r="E3376" t="s">
        <v>9789</v>
      </c>
      <c r="F3376">
        <v>2</v>
      </c>
      <c r="G3376" t="s">
        <v>77</v>
      </c>
      <c r="H3376" t="s">
        <v>107</v>
      </c>
      <c r="I3376" t="s">
        <v>79</v>
      </c>
      <c r="J3376">
        <v>1</v>
      </c>
      <c r="K3376">
        <v>10497</v>
      </c>
      <c r="L3376" t="str">
        <f>IFERROR(INDEX(play_attribution!$B$2:$B$328,MATCH(A3376,play_attribution!$A$2:$A$328,0)),"")</f>
        <v/>
      </c>
      <c r="M3376" t="str">
        <f>VLOOKUP(H3376,seller_roster!$A$2:$B$85,2,FALSE)</f>
        <v>Skyler Doyle</v>
      </c>
      <c r="N3376" t="str">
        <f>VLOOKUP(C3376,accounts!$A$2:$F$9615,2,FALSE)</f>
        <v>Retail Multi-Location</v>
      </c>
      <c r="O3376" t="str">
        <f>VLOOKUP(C3376,accounts!$A$2:$F$9615,3,FALSE)</f>
        <v>$2.5M-$5M</v>
      </c>
      <c r="P3376" t="str">
        <f>VLOOKUP(C3376,accounts!$A$2:$F$9615,5,FALSE)</f>
        <v>West</v>
      </c>
      <c r="Q3376" t="b">
        <f t="shared" si="53"/>
        <v>1</v>
      </c>
      <c r="R3376" t="e">
        <f>INDEX(removed_duplicate_rows!$A$5:$A$39,MATCH(wins!A3376,removed_duplicate_rows!$A$5:$A$39,0))</f>
        <v>#N/A</v>
      </c>
    </row>
    <row r="3377" spans="1:18" ht="15.75" customHeight="1" x14ac:dyDescent="0.2">
      <c r="A3377" t="s">
        <v>10261</v>
      </c>
      <c r="B3377" t="s">
        <v>10262</v>
      </c>
      <c r="C3377" t="s">
        <v>10263</v>
      </c>
      <c r="D3377" s="10">
        <v>45885</v>
      </c>
      <c r="E3377" t="s">
        <v>9789</v>
      </c>
      <c r="F3377">
        <v>2</v>
      </c>
      <c r="G3377" t="s">
        <v>77</v>
      </c>
      <c r="H3377" t="s">
        <v>122</v>
      </c>
      <c r="I3377" t="s">
        <v>79</v>
      </c>
      <c r="J3377">
        <v>1</v>
      </c>
      <c r="K3377">
        <v>5845</v>
      </c>
      <c r="L3377" t="str">
        <f>IFERROR(INDEX(play_attribution!$B$2:$B$328,MATCH(A3377,play_attribution!$A$2:$A$328,0)),"")</f>
        <v/>
      </c>
      <c r="M3377" t="str">
        <f>VLOOKUP(H3377,seller_roster!$A$2:$B$85,2,FALSE)</f>
        <v>Uma Osei</v>
      </c>
      <c r="N3377" t="str">
        <f>VLOOKUP(C3377,accounts!$A$2:$F$9615,2,FALSE)</f>
        <v>Wholesale &amp; Distribution</v>
      </c>
      <c r="O3377" t="str">
        <f>VLOOKUP(C3377,accounts!$A$2:$F$9615,3,FALSE)</f>
        <v>$5M-$10M</v>
      </c>
      <c r="P3377" t="str">
        <f>VLOOKUP(C3377,accounts!$A$2:$F$9615,5,FALSE)</f>
        <v>East</v>
      </c>
      <c r="Q3377" t="b">
        <f t="shared" si="53"/>
        <v>1</v>
      </c>
      <c r="R3377" t="e">
        <f>INDEX(removed_duplicate_rows!$A$5:$A$39,MATCH(wins!A3377,removed_duplicate_rows!$A$5:$A$39,0))</f>
        <v>#N/A</v>
      </c>
    </row>
    <row r="3378" spans="1:18" ht="15.75" customHeight="1" x14ac:dyDescent="0.2">
      <c r="A3378" t="s">
        <v>10264</v>
      </c>
      <c r="B3378" t="s">
        <v>10265</v>
      </c>
      <c r="C3378" t="s">
        <v>10266</v>
      </c>
      <c r="D3378" s="10">
        <v>45885</v>
      </c>
      <c r="E3378" t="s">
        <v>9789</v>
      </c>
      <c r="F3378">
        <v>2</v>
      </c>
      <c r="G3378" t="s">
        <v>77</v>
      </c>
      <c r="H3378" t="s">
        <v>210</v>
      </c>
      <c r="I3378" t="s">
        <v>79</v>
      </c>
      <c r="J3378">
        <v>1</v>
      </c>
      <c r="K3378">
        <v>7834</v>
      </c>
      <c r="L3378" t="str">
        <f>IFERROR(INDEX(play_attribution!$B$2:$B$328,MATCH(A3378,play_attribution!$A$2:$A$328,0)),"")</f>
        <v/>
      </c>
      <c r="M3378" t="str">
        <f>VLOOKUP(H3378,seller_roster!$A$2:$B$85,2,FALSE)</f>
        <v>Emerson Reyes</v>
      </c>
      <c r="N3378" t="str">
        <f>VLOOKUP(C3378,accounts!$A$2:$F$9615,2,FALSE)</f>
        <v>Field Services</v>
      </c>
      <c r="O3378" t="str">
        <f>VLOOKUP(C3378,accounts!$A$2:$F$9615,3,FALSE)</f>
        <v>$5M-$10M</v>
      </c>
      <c r="P3378" t="str">
        <f>VLOOKUP(C3378,accounts!$A$2:$F$9615,5,FALSE)</f>
        <v>Central</v>
      </c>
      <c r="Q3378" t="b">
        <f t="shared" si="53"/>
        <v>1</v>
      </c>
      <c r="R3378" t="e">
        <f>INDEX(removed_duplicate_rows!$A$5:$A$39,MATCH(wins!A3378,removed_duplicate_rows!$A$5:$A$39,0))</f>
        <v>#N/A</v>
      </c>
    </row>
    <row r="3379" spans="1:18" ht="15.75" customHeight="1" x14ac:dyDescent="0.2">
      <c r="A3379" t="s">
        <v>10267</v>
      </c>
      <c r="B3379" t="s">
        <v>10268</v>
      </c>
      <c r="C3379" t="s">
        <v>10269</v>
      </c>
      <c r="D3379" s="10">
        <v>45885</v>
      </c>
      <c r="E3379" t="s">
        <v>9789</v>
      </c>
      <c r="F3379">
        <v>2</v>
      </c>
      <c r="G3379" t="s">
        <v>77</v>
      </c>
      <c r="H3379" t="s">
        <v>184</v>
      </c>
      <c r="I3379" t="s">
        <v>79</v>
      </c>
      <c r="J3379">
        <v>1</v>
      </c>
      <c r="K3379">
        <v>4136</v>
      </c>
      <c r="L3379" t="str">
        <f>IFERROR(INDEX(play_attribution!$B$2:$B$328,MATCH(A3379,play_attribution!$A$2:$A$328,0)),"")</f>
        <v/>
      </c>
      <c r="M3379" t="str">
        <f>VLOOKUP(H3379,seller_roster!$A$2:$B$85,2,FALSE)</f>
        <v>Zion Silva</v>
      </c>
      <c r="N3379" t="str">
        <f>VLOOKUP(C3379,accounts!$A$2:$F$9615,2,FALSE)</f>
        <v>Professional Services</v>
      </c>
      <c r="O3379" t="str">
        <f>VLOOKUP(C3379,accounts!$A$2:$F$9615,3,FALSE)</f>
        <v>$2.5M-$5M</v>
      </c>
      <c r="P3379" t="str">
        <f>VLOOKUP(C3379,accounts!$A$2:$F$9615,5,FALSE)</f>
        <v>West</v>
      </c>
      <c r="Q3379" t="b">
        <f t="shared" si="53"/>
        <v>1</v>
      </c>
      <c r="R3379" t="e">
        <f>INDEX(removed_duplicate_rows!$A$5:$A$39,MATCH(wins!A3379,removed_duplicate_rows!$A$5:$A$39,0))</f>
        <v>#N/A</v>
      </c>
    </row>
    <row r="3380" spans="1:18" ht="15.75" customHeight="1" x14ac:dyDescent="0.2">
      <c r="A3380" t="s">
        <v>10270</v>
      </c>
      <c r="B3380" t="s">
        <v>10271</v>
      </c>
      <c r="C3380" t="s">
        <v>10272</v>
      </c>
      <c r="D3380" s="10">
        <v>45885</v>
      </c>
      <c r="E3380" t="s">
        <v>9789</v>
      </c>
      <c r="F3380">
        <v>2</v>
      </c>
      <c r="G3380" t="s">
        <v>77</v>
      </c>
      <c r="H3380" t="s">
        <v>866</v>
      </c>
      <c r="I3380" t="s">
        <v>55</v>
      </c>
      <c r="J3380">
        <v>1</v>
      </c>
      <c r="K3380">
        <v>8461</v>
      </c>
      <c r="L3380" t="str">
        <f>IFERROR(INDEX(play_attribution!$B$2:$B$328,MATCH(A3380,play_attribution!$A$2:$A$328,0)),"")</f>
        <v/>
      </c>
      <c r="M3380" t="str">
        <f>VLOOKUP(H3380,seller_roster!$A$2:$B$85,2,FALSE)</f>
        <v>Kira Novak</v>
      </c>
      <c r="N3380" t="str">
        <f>VLOOKUP(C3380,accounts!$A$2:$F$9615,2,FALSE)</f>
        <v>Nonprofit</v>
      </c>
      <c r="O3380" t="str">
        <f>VLOOKUP(C3380,accounts!$A$2:$F$9615,3,FALSE)</f>
        <v>&gt;$10M</v>
      </c>
      <c r="P3380" t="str">
        <f>VLOOKUP(C3380,accounts!$A$2:$F$9615,5,FALSE)</f>
        <v>West</v>
      </c>
      <c r="Q3380" t="b">
        <f t="shared" si="53"/>
        <v>1</v>
      </c>
      <c r="R3380" t="e">
        <f>INDEX(removed_duplicate_rows!$A$5:$A$39,MATCH(wins!A3380,removed_duplicate_rows!$A$5:$A$39,0))</f>
        <v>#N/A</v>
      </c>
    </row>
    <row r="3381" spans="1:18" ht="15.75" customHeight="1" x14ac:dyDescent="0.2">
      <c r="A3381" t="s">
        <v>10273</v>
      </c>
      <c r="B3381" t="s">
        <v>10274</v>
      </c>
      <c r="C3381" t="s">
        <v>10275</v>
      </c>
      <c r="D3381" s="10">
        <v>45885</v>
      </c>
      <c r="E3381" t="s">
        <v>9789</v>
      </c>
      <c r="F3381">
        <v>2</v>
      </c>
      <c r="G3381" t="s">
        <v>77</v>
      </c>
      <c r="H3381" t="s">
        <v>173</v>
      </c>
      <c r="I3381" t="s">
        <v>79</v>
      </c>
      <c r="J3381">
        <v>1</v>
      </c>
      <c r="K3381">
        <v>14070</v>
      </c>
      <c r="L3381" t="str">
        <f>IFERROR(INDEX(play_attribution!$B$2:$B$328,MATCH(A3381,play_attribution!$A$2:$A$328,0)),"")</f>
        <v/>
      </c>
      <c r="M3381" t="str">
        <f>VLOOKUP(H3381,seller_roster!$A$2:$B$85,2,FALSE)</f>
        <v>Pia Reyes</v>
      </c>
      <c r="N3381" t="str">
        <f>VLOOKUP(C3381,accounts!$A$2:$F$9615,2,FALSE)</f>
        <v>Logistics</v>
      </c>
      <c r="O3381" t="str">
        <f>VLOOKUP(C3381,accounts!$A$2:$F$9615,3,FALSE)</f>
        <v>$5M-$10M</v>
      </c>
      <c r="P3381" t="str">
        <f>VLOOKUP(C3381,accounts!$A$2:$F$9615,5,FALSE)</f>
        <v>West</v>
      </c>
      <c r="Q3381" t="b">
        <f t="shared" si="53"/>
        <v>1</v>
      </c>
      <c r="R3381" t="e">
        <f>INDEX(removed_duplicate_rows!$A$5:$A$39,MATCH(wins!A3381,removed_duplicate_rows!$A$5:$A$39,0))</f>
        <v>#N/A</v>
      </c>
    </row>
    <row r="3382" spans="1:18" ht="15.75" customHeight="1" x14ac:dyDescent="0.2">
      <c r="A3382" t="s">
        <v>10276</v>
      </c>
      <c r="B3382" t="s">
        <v>10277</v>
      </c>
      <c r="C3382" t="s">
        <v>10278</v>
      </c>
      <c r="D3382" s="10">
        <v>45885</v>
      </c>
      <c r="E3382" t="s">
        <v>9789</v>
      </c>
      <c r="F3382">
        <v>2</v>
      </c>
      <c r="G3382" t="s">
        <v>77</v>
      </c>
      <c r="H3382" t="s">
        <v>129</v>
      </c>
      <c r="I3382" t="s">
        <v>79</v>
      </c>
      <c r="J3382">
        <v>1</v>
      </c>
      <c r="K3382">
        <v>7124</v>
      </c>
      <c r="L3382" t="str">
        <f>IFERROR(INDEX(play_attribution!$B$2:$B$328,MATCH(A3382,play_attribution!$A$2:$A$328,0)),"")</f>
        <v/>
      </c>
      <c r="M3382" t="str">
        <f>VLOOKUP(H3382,seller_roster!$A$2:$B$85,2,FALSE)</f>
        <v>Gray Vega</v>
      </c>
      <c r="N3382" t="str">
        <f>VLOOKUP(C3382,accounts!$A$2:$F$9615,2,FALSE)</f>
        <v>Construction</v>
      </c>
      <c r="O3382" t="str">
        <f>VLOOKUP(C3382,accounts!$A$2:$F$9615,3,FALSE)</f>
        <v>&lt;$1M</v>
      </c>
      <c r="P3382" t="str">
        <f>VLOOKUP(C3382,accounts!$A$2:$F$9615,5,FALSE)</f>
        <v>East</v>
      </c>
      <c r="Q3382" t="b">
        <f t="shared" si="53"/>
        <v>1</v>
      </c>
      <c r="R3382" t="e">
        <f>INDEX(removed_duplicate_rows!$A$5:$A$39,MATCH(wins!A3382,removed_duplicate_rows!$A$5:$A$39,0))</f>
        <v>#N/A</v>
      </c>
    </row>
    <row r="3383" spans="1:18" ht="15.75" customHeight="1" x14ac:dyDescent="0.2">
      <c r="A3383" t="s">
        <v>10279</v>
      </c>
      <c r="B3383" t="s">
        <v>10280</v>
      </c>
      <c r="C3383" t="s">
        <v>10281</v>
      </c>
      <c r="D3383" s="10">
        <v>45885</v>
      </c>
      <c r="E3383" t="s">
        <v>9789</v>
      </c>
      <c r="F3383">
        <v>2</v>
      </c>
      <c r="G3383" t="s">
        <v>77</v>
      </c>
      <c r="H3383" t="s">
        <v>214</v>
      </c>
      <c r="I3383" t="s">
        <v>79</v>
      </c>
      <c r="J3383">
        <v>1</v>
      </c>
      <c r="K3383">
        <v>6661</v>
      </c>
      <c r="L3383" t="str">
        <f>IFERROR(INDEX(play_attribution!$B$2:$B$328,MATCH(A3383,play_attribution!$A$2:$A$328,0)),"")</f>
        <v/>
      </c>
      <c r="M3383" t="str">
        <f>VLOOKUP(H3383,seller_roster!$A$2:$B$85,2,FALSE)</f>
        <v>Rhea Abadi</v>
      </c>
      <c r="N3383" t="str">
        <f>VLOOKUP(C3383,accounts!$A$2:$F$9615,2,FALSE)</f>
        <v>Nonprofit</v>
      </c>
      <c r="O3383" t="str">
        <f>VLOOKUP(C3383,accounts!$A$2:$F$9615,3,FALSE)</f>
        <v>$2.5M-$5M</v>
      </c>
      <c r="P3383" t="str">
        <f>VLOOKUP(C3383,accounts!$A$2:$F$9615,5,FALSE)</f>
        <v>East</v>
      </c>
      <c r="Q3383" t="b">
        <f t="shared" si="53"/>
        <v>1</v>
      </c>
      <c r="R3383" t="e">
        <f>INDEX(removed_duplicate_rows!$A$5:$A$39,MATCH(wins!A3383,removed_duplicate_rows!$A$5:$A$39,0))</f>
        <v>#N/A</v>
      </c>
    </row>
    <row r="3384" spans="1:18" ht="15.75" customHeight="1" x14ac:dyDescent="0.2">
      <c r="A3384" t="s">
        <v>10282</v>
      </c>
      <c r="B3384" t="s">
        <v>10283</v>
      </c>
      <c r="C3384" t="s">
        <v>10284</v>
      </c>
      <c r="D3384" s="10">
        <v>45885</v>
      </c>
      <c r="E3384" t="s">
        <v>9789</v>
      </c>
      <c r="F3384">
        <v>2</v>
      </c>
      <c r="G3384" t="s">
        <v>77</v>
      </c>
      <c r="H3384" t="s">
        <v>122</v>
      </c>
      <c r="I3384" t="s">
        <v>79</v>
      </c>
      <c r="J3384">
        <v>1</v>
      </c>
      <c r="K3384">
        <v>5739</v>
      </c>
      <c r="L3384" t="str">
        <f>IFERROR(INDEX(play_attribution!$B$2:$B$328,MATCH(A3384,play_attribution!$A$2:$A$328,0)),"")</f>
        <v/>
      </c>
      <c r="M3384" t="str">
        <f>VLOOKUP(H3384,seller_roster!$A$2:$B$85,2,FALSE)</f>
        <v>Uma Osei</v>
      </c>
      <c r="N3384" t="str">
        <f>VLOOKUP(C3384,accounts!$A$2:$F$9615,2,FALSE)</f>
        <v>Construction</v>
      </c>
      <c r="O3384" t="str">
        <f>VLOOKUP(C3384,accounts!$A$2:$F$9615,3,FALSE)</f>
        <v>$5M-$10M</v>
      </c>
      <c r="P3384" t="str">
        <f>VLOOKUP(C3384,accounts!$A$2:$F$9615,5,FALSE)</f>
        <v>West</v>
      </c>
      <c r="Q3384" t="b">
        <f t="shared" si="53"/>
        <v>1</v>
      </c>
      <c r="R3384" t="e">
        <f>INDEX(removed_duplicate_rows!$A$5:$A$39,MATCH(wins!A3384,removed_duplicate_rows!$A$5:$A$39,0))</f>
        <v>#N/A</v>
      </c>
    </row>
    <row r="3385" spans="1:18" ht="15.75" customHeight="1" x14ac:dyDescent="0.2">
      <c r="A3385" t="s">
        <v>10285</v>
      </c>
      <c r="B3385" t="s">
        <v>10286</v>
      </c>
      <c r="C3385" t="s">
        <v>10287</v>
      </c>
      <c r="D3385" s="10">
        <v>45885</v>
      </c>
      <c r="E3385" t="s">
        <v>9789</v>
      </c>
      <c r="F3385">
        <v>2</v>
      </c>
      <c r="G3385" t="s">
        <v>77</v>
      </c>
      <c r="H3385" t="s">
        <v>103</v>
      </c>
      <c r="I3385" t="s">
        <v>79</v>
      </c>
      <c r="J3385">
        <v>1</v>
      </c>
      <c r="K3385">
        <v>9408</v>
      </c>
      <c r="L3385" t="str">
        <f>IFERROR(INDEX(play_attribution!$B$2:$B$328,MATCH(A3385,play_attribution!$A$2:$A$328,0)),"")</f>
        <v/>
      </c>
      <c r="M3385" t="str">
        <f>VLOOKUP(H3385,seller_roster!$A$2:$B$85,2,FALSE)</f>
        <v>Jax Reyes</v>
      </c>
      <c r="N3385" t="str">
        <f>VLOOKUP(C3385,accounts!$A$2:$F$9615,2,FALSE)</f>
        <v>Logistics</v>
      </c>
      <c r="O3385" t="str">
        <f>VLOOKUP(C3385,accounts!$A$2:$F$9615,3,FALSE)</f>
        <v>$1M-$2.5M</v>
      </c>
      <c r="P3385" t="str">
        <f>VLOOKUP(C3385,accounts!$A$2:$F$9615,5,FALSE)</f>
        <v>West</v>
      </c>
      <c r="Q3385" t="b">
        <f t="shared" si="53"/>
        <v>1</v>
      </c>
      <c r="R3385" t="e">
        <f>INDEX(removed_duplicate_rows!$A$5:$A$39,MATCH(wins!A3385,removed_duplicate_rows!$A$5:$A$39,0))</f>
        <v>#N/A</v>
      </c>
    </row>
    <row r="3386" spans="1:18" ht="15.75" customHeight="1" x14ac:dyDescent="0.2">
      <c r="A3386" t="s">
        <v>10288</v>
      </c>
      <c r="B3386" t="s">
        <v>10289</v>
      </c>
      <c r="C3386" t="s">
        <v>10290</v>
      </c>
      <c r="D3386" s="10">
        <v>45885</v>
      </c>
      <c r="E3386" t="s">
        <v>9789</v>
      </c>
      <c r="F3386">
        <v>2</v>
      </c>
      <c r="G3386" t="s">
        <v>77</v>
      </c>
      <c r="H3386" t="s">
        <v>191</v>
      </c>
      <c r="I3386" t="s">
        <v>55</v>
      </c>
      <c r="J3386">
        <v>1</v>
      </c>
      <c r="K3386">
        <v>7388</v>
      </c>
      <c r="L3386" t="str">
        <f>IFERROR(INDEX(play_attribution!$B$2:$B$328,MATCH(A3386,play_attribution!$A$2:$A$328,0)),"")</f>
        <v/>
      </c>
      <c r="M3386" t="str">
        <f>VLOOKUP(H3386,seller_roster!$A$2:$B$85,2,FALSE)</f>
        <v>Blake Lindqvist</v>
      </c>
      <c r="N3386" t="str">
        <f>VLOOKUP(C3386,accounts!$A$2:$F$9615,2,FALSE)</f>
        <v>Construction</v>
      </c>
      <c r="O3386" t="str">
        <f>VLOOKUP(C3386,accounts!$A$2:$F$9615,3,FALSE)</f>
        <v>$5M-$10M</v>
      </c>
      <c r="P3386" t="str">
        <f>VLOOKUP(C3386,accounts!$A$2:$F$9615,5,FALSE)</f>
        <v>Central</v>
      </c>
      <c r="Q3386" t="b">
        <f t="shared" si="53"/>
        <v>1</v>
      </c>
      <c r="R3386" t="e">
        <f>INDEX(removed_duplicate_rows!$A$5:$A$39,MATCH(wins!A3386,removed_duplicate_rows!$A$5:$A$39,0))</f>
        <v>#N/A</v>
      </c>
    </row>
    <row r="3387" spans="1:18" ht="15.75" customHeight="1" x14ac:dyDescent="0.2">
      <c r="A3387" t="s">
        <v>10291</v>
      </c>
      <c r="B3387" t="s">
        <v>10292</v>
      </c>
      <c r="C3387" t="s">
        <v>10293</v>
      </c>
      <c r="D3387" s="10">
        <v>45885</v>
      </c>
      <c r="E3387" t="s">
        <v>9789</v>
      </c>
      <c r="F3387">
        <v>2</v>
      </c>
      <c r="G3387" t="s">
        <v>77</v>
      </c>
      <c r="H3387" t="s">
        <v>173</v>
      </c>
      <c r="I3387" t="s">
        <v>55</v>
      </c>
      <c r="J3387">
        <v>1</v>
      </c>
      <c r="K3387">
        <v>6834</v>
      </c>
      <c r="L3387" t="str">
        <f>IFERROR(INDEX(play_attribution!$B$2:$B$328,MATCH(A3387,play_attribution!$A$2:$A$328,0)),"")</f>
        <v/>
      </c>
      <c r="M3387" t="str">
        <f>VLOOKUP(H3387,seller_roster!$A$2:$B$85,2,FALSE)</f>
        <v>Pia Reyes</v>
      </c>
      <c r="N3387" t="str">
        <f>VLOOKUP(C3387,accounts!$A$2:$F$9615,2,FALSE)</f>
        <v>Healthcare Services</v>
      </c>
      <c r="O3387" t="str">
        <f>VLOOKUP(C3387,accounts!$A$2:$F$9615,3,FALSE)</f>
        <v>$5M-$10M</v>
      </c>
      <c r="P3387" t="str">
        <f>VLOOKUP(C3387,accounts!$A$2:$F$9615,5,FALSE)</f>
        <v>West</v>
      </c>
      <c r="Q3387" t="b">
        <f t="shared" si="53"/>
        <v>1</v>
      </c>
      <c r="R3387" t="e">
        <f>INDEX(removed_duplicate_rows!$A$5:$A$39,MATCH(wins!A3387,removed_duplicate_rows!$A$5:$A$39,0))</f>
        <v>#N/A</v>
      </c>
    </row>
    <row r="3388" spans="1:18" ht="15.75" customHeight="1" x14ac:dyDescent="0.2">
      <c r="A3388" t="s">
        <v>10294</v>
      </c>
      <c r="B3388" t="s">
        <v>10295</v>
      </c>
      <c r="C3388" t="s">
        <v>10296</v>
      </c>
      <c r="D3388" s="10">
        <v>45885</v>
      </c>
      <c r="E3388" t="s">
        <v>9789</v>
      </c>
      <c r="F3388">
        <v>2</v>
      </c>
      <c r="G3388" t="s">
        <v>77</v>
      </c>
      <c r="H3388" t="s">
        <v>159</v>
      </c>
      <c r="I3388" t="s">
        <v>79</v>
      </c>
      <c r="J3388">
        <v>1</v>
      </c>
      <c r="K3388">
        <v>8410</v>
      </c>
      <c r="L3388" t="str">
        <f>IFERROR(INDEX(play_attribution!$B$2:$B$328,MATCH(A3388,play_attribution!$A$2:$A$328,0)),"")</f>
        <v/>
      </c>
      <c r="M3388" t="str">
        <f>VLOOKUP(H3388,seller_roster!$A$2:$B$85,2,FALSE)</f>
        <v>Kai Bianchi</v>
      </c>
      <c r="N3388" t="str">
        <f>VLOOKUP(C3388,accounts!$A$2:$F$9615,2,FALSE)</f>
        <v>Professional Services</v>
      </c>
      <c r="O3388" t="str">
        <f>VLOOKUP(C3388,accounts!$A$2:$F$9615,3,FALSE)</f>
        <v>$1M-$2.5M</v>
      </c>
      <c r="P3388" t="str">
        <f>VLOOKUP(C3388,accounts!$A$2:$F$9615,5,FALSE)</f>
        <v>West</v>
      </c>
      <c r="Q3388" t="b">
        <f t="shared" si="53"/>
        <v>1</v>
      </c>
      <c r="R3388" t="e">
        <f>INDEX(removed_duplicate_rows!$A$5:$A$39,MATCH(wins!A3388,removed_duplicate_rows!$A$5:$A$39,0))</f>
        <v>#N/A</v>
      </c>
    </row>
    <row r="3389" spans="1:18" ht="15.75" customHeight="1" x14ac:dyDescent="0.2">
      <c r="A3389" t="s">
        <v>10297</v>
      </c>
      <c r="B3389" t="s">
        <v>10298</v>
      </c>
      <c r="C3389" t="s">
        <v>10299</v>
      </c>
      <c r="D3389" s="10">
        <v>45885</v>
      </c>
      <c r="E3389" t="s">
        <v>9789</v>
      </c>
      <c r="F3389">
        <v>2</v>
      </c>
      <c r="G3389" t="s">
        <v>77</v>
      </c>
      <c r="H3389" t="s">
        <v>95</v>
      </c>
      <c r="I3389" t="s">
        <v>79</v>
      </c>
      <c r="J3389">
        <v>1</v>
      </c>
      <c r="K3389">
        <v>14188</v>
      </c>
      <c r="L3389" t="str">
        <f>IFERROR(INDEX(play_attribution!$B$2:$B$328,MATCH(A3389,play_attribution!$A$2:$A$328,0)),"")</f>
        <v/>
      </c>
      <c r="M3389" t="str">
        <f>VLOOKUP(H3389,seller_roster!$A$2:$B$85,2,FALSE)</f>
        <v>Frankie Ferro</v>
      </c>
      <c r="N3389" t="str">
        <f>VLOOKUP(C3389,accounts!$A$2:$F$9615,2,FALSE)</f>
        <v>Wholesale &amp; Distribution</v>
      </c>
      <c r="O3389" t="str">
        <f>VLOOKUP(C3389,accounts!$A$2:$F$9615,3,FALSE)</f>
        <v>$5M-$10M</v>
      </c>
      <c r="P3389" t="str">
        <f>VLOOKUP(C3389,accounts!$A$2:$F$9615,5,FALSE)</f>
        <v>Central</v>
      </c>
      <c r="Q3389" t="b">
        <f t="shared" si="53"/>
        <v>1</v>
      </c>
      <c r="R3389" t="e">
        <f>INDEX(removed_duplicate_rows!$A$5:$A$39,MATCH(wins!A3389,removed_duplicate_rows!$A$5:$A$39,0))</f>
        <v>#N/A</v>
      </c>
    </row>
    <row r="3390" spans="1:18" ht="15.75" customHeight="1" x14ac:dyDescent="0.2">
      <c r="A3390" t="s">
        <v>10300</v>
      </c>
      <c r="B3390" t="s">
        <v>10301</v>
      </c>
      <c r="C3390" t="s">
        <v>10302</v>
      </c>
      <c r="D3390" s="10">
        <v>45885</v>
      </c>
      <c r="E3390" t="s">
        <v>9789</v>
      </c>
      <c r="F3390">
        <v>2</v>
      </c>
      <c r="G3390" t="s">
        <v>77</v>
      </c>
      <c r="H3390" t="s">
        <v>151</v>
      </c>
      <c r="I3390" t="s">
        <v>79</v>
      </c>
      <c r="J3390">
        <v>1</v>
      </c>
      <c r="K3390">
        <v>8811</v>
      </c>
      <c r="L3390" t="str">
        <f>IFERROR(INDEX(play_attribution!$B$2:$B$328,MATCH(A3390,play_attribution!$A$2:$A$328,0)),"")</f>
        <v/>
      </c>
      <c r="M3390" t="str">
        <f>VLOOKUP(H3390,seller_roster!$A$2:$B$85,2,FALSE)</f>
        <v>Marley Lindqvist</v>
      </c>
      <c r="N3390" t="str">
        <f>VLOOKUP(C3390,accounts!$A$2:$F$9615,2,FALSE)</f>
        <v>Hospitality Group</v>
      </c>
      <c r="O3390" t="str">
        <f>VLOOKUP(C3390,accounts!$A$2:$F$9615,3,FALSE)</f>
        <v>$5M-$10M</v>
      </c>
      <c r="P3390" t="str">
        <f>VLOOKUP(C3390,accounts!$A$2:$F$9615,5,FALSE)</f>
        <v>Central</v>
      </c>
      <c r="Q3390" t="b">
        <f t="shared" si="53"/>
        <v>1</v>
      </c>
      <c r="R3390" t="e">
        <f>INDEX(removed_duplicate_rows!$A$5:$A$39,MATCH(wins!A3390,removed_duplicate_rows!$A$5:$A$39,0))</f>
        <v>#N/A</v>
      </c>
    </row>
    <row r="3391" spans="1:18" ht="15.75" customHeight="1" x14ac:dyDescent="0.2">
      <c r="A3391" t="s">
        <v>10303</v>
      </c>
      <c r="B3391" t="s">
        <v>10304</v>
      </c>
      <c r="C3391" t="s">
        <v>10305</v>
      </c>
      <c r="D3391" s="10">
        <v>45885</v>
      </c>
      <c r="E3391" t="s">
        <v>9789</v>
      </c>
      <c r="F3391">
        <v>2</v>
      </c>
      <c r="G3391" t="s">
        <v>77</v>
      </c>
      <c r="H3391" t="s">
        <v>103</v>
      </c>
      <c r="I3391" t="s">
        <v>79</v>
      </c>
      <c r="J3391">
        <v>1</v>
      </c>
      <c r="K3391">
        <v>5715</v>
      </c>
      <c r="L3391" t="str">
        <f>IFERROR(INDEX(play_attribution!$B$2:$B$328,MATCH(A3391,play_attribution!$A$2:$A$328,0)),"")</f>
        <v/>
      </c>
      <c r="M3391" t="str">
        <f>VLOOKUP(H3391,seller_roster!$A$2:$B$85,2,FALSE)</f>
        <v>Jax Reyes</v>
      </c>
      <c r="N3391" t="str">
        <f>VLOOKUP(C3391,accounts!$A$2:$F$9615,2,FALSE)</f>
        <v>Field Services</v>
      </c>
      <c r="O3391" t="str">
        <f>VLOOKUP(C3391,accounts!$A$2:$F$9615,3,FALSE)</f>
        <v>$2.5M-$5M</v>
      </c>
      <c r="P3391" t="str">
        <f>VLOOKUP(C3391,accounts!$A$2:$F$9615,5,FALSE)</f>
        <v>Central</v>
      </c>
      <c r="Q3391" t="b">
        <f t="shared" si="53"/>
        <v>1</v>
      </c>
      <c r="R3391" t="e">
        <f>INDEX(removed_duplicate_rows!$A$5:$A$39,MATCH(wins!A3391,removed_duplicate_rows!$A$5:$A$39,0))</f>
        <v>#N/A</v>
      </c>
    </row>
    <row r="3392" spans="1:18" ht="15.75" customHeight="1" x14ac:dyDescent="0.2">
      <c r="A3392" t="s">
        <v>10306</v>
      </c>
      <c r="B3392" t="s">
        <v>10307</v>
      </c>
      <c r="C3392" t="s">
        <v>10308</v>
      </c>
      <c r="D3392" s="10">
        <v>45885</v>
      </c>
      <c r="E3392" t="s">
        <v>9789</v>
      </c>
      <c r="F3392">
        <v>2</v>
      </c>
      <c r="G3392" t="s">
        <v>77</v>
      </c>
      <c r="H3392" t="s">
        <v>159</v>
      </c>
      <c r="I3392" t="s">
        <v>55</v>
      </c>
      <c r="J3392">
        <v>1</v>
      </c>
      <c r="K3392">
        <v>8931</v>
      </c>
      <c r="L3392" t="str">
        <f>IFERROR(INDEX(play_attribution!$B$2:$B$328,MATCH(A3392,play_attribution!$A$2:$A$328,0)),"")</f>
        <v/>
      </c>
      <c r="M3392" t="str">
        <f>VLOOKUP(H3392,seller_roster!$A$2:$B$85,2,FALSE)</f>
        <v>Kai Bianchi</v>
      </c>
      <c r="N3392" t="str">
        <f>VLOOKUP(C3392,accounts!$A$2:$F$9615,2,FALSE)</f>
        <v>Nonprofit</v>
      </c>
      <c r="O3392" t="str">
        <f>VLOOKUP(C3392,accounts!$A$2:$F$9615,3,FALSE)</f>
        <v>$2.5M-$5M</v>
      </c>
      <c r="P3392" t="str">
        <f>VLOOKUP(C3392,accounts!$A$2:$F$9615,5,FALSE)</f>
        <v>Central</v>
      </c>
      <c r="Q3392" t="b">
        <f t="shared" si="53"/>
        <v>1</v>
      </c>
      <c r="R3392" t="e">
        <f>INDEX(removed_duplicate_rows!$A$5:$A$39,MATCH(wins!A3392,removed_duplicate_rows!$A$5:$A$39,0))</f>
        <v>#N/A</v>
      </c>
    </row>
    <row r="3393" spans="1:18" ht="15.75" customHeight="1" x14ac:dyDescent="0.2">
      <c r="A3393" t="s">
        <v>10309</v>
      </c>
      <c r="B3393" t="s">
        <v>10310</v>
      </c>
      <c r="C3393" t="s">
        <v>10311</v>
      </c>
      <c r="D3393" s="10">
        <v>45885</v>
      </c>
      <c r="E3393" t="s">
        <v>9789</v>
      </c>
      <c r="F3393">
        <v>2</v>
      </c>
      <c r="G3393" t="s">
        <v>77</v>
      </c>
      <c r="H3393" t="s">
        <v>83</v>
      </c>
      <c r="I3393" t="s">
        <v>79</v>
      </c>
      <c r="J3393">
        <v>1</v>
      </c>
      <c r="K3393">
        <v>9439</v>
      </c>
      <c r="L3393" t="str">
        <f>IFERROR(INDEX(play_attribution!$B$2:$B$328,MATCH(A3393,play_attribution!$A$2:$A$328,0)),"")</f>
        <v/>
      </c>
      <c r="M3393" t="str">
        <f>VLOOKUP(H3393,seller_roster!$A$2:$B$85,2,FALSE)</f>
        <v>Sage Ruiz</v>
      </c>
      <c r="N3393" t="str">
        <f>VLOOKUP(C3393,accounts!$A$2:$F$9615,2,FALSE)</f>
        <v>Professional Services</v>
      </c>
      <c r="O3393" t="str">
        <f>VLOOKUP(C3393,accounts!$A$2:$F$9615,3,FALSE)</f>
        <v>$2.5M-$5M</v>
      </c>
      <c r="P3393" t="str">
        <f>VLOOKUP(C3393,accounts!$A$2:$F$9615,5,FALSE)</f>
        <v>West</v>
      </c>
      <c r="Q3393" t="b">
        <f t="shared" si="53"/>
        <v>1</v>
      </c>
      <c r="R3393" t="e">
        <f>INDEX(removed_duplicate_rows!$A$5:$A$39,MATCH(wins!A3393,removed_duplicate_rows!$A$5:$A$39,0))</f>
        <v>#N/A</v>
      </c>
    </row>
    <row r="3394" spans="1:18" ht="15.75" customHeight="1" x14ac:dyDescent="0.2">
      <c r="A3394" t="s">
        <v>10312</v>
      </c>
      <c r="B3394" t="s">
        <v>10313</v>
      </c>
      <c r="C3394" t="s">
        <v>10314</v>
      </c>
      <c r="D3394" s="10">
        <v>45885</v>
      </c>
      <c r="E3394" t="s">
        <v>9789</v>
      </c>
      <c r="F3394">
        <v>2</v>
      </c>
      <c r="G3394" t="s">
        <v>77</v>
      </c>
      <c r="H3394" t="s">
        <v>78</v>
      </c>
      <c r="I3394" t="s">
        <v>55</v>
      </c>
      <c r="J3394">
        <v>1</v>
      </c>
      <c r="K3394">
        <v>6366</v>
      </c>
      <c r="L3394" t="str">
        <f>IFERROR(INDEX(play_attribution!$B$2:$B$328,MATCH(A3394,play_attribution!$A$2:$A$328,0)),"")</f>
        <v/>
      </c>
      <c r="M3394" t="str">
        <f>VLOOKUP(H3394,seller_roster!$A$2:$B$85,2,FALSE)</f>
        <v>Lennon Ferro</v>
      </c>
      <c r="N3394" t="str">
        <f>VLOOKUP(C3394,accounts!$A$2:$F$9615,2,FALSE)</f>
        <v>Logistics</v>
      </c>
      <c r="O3394" t="str">
        <f>VLOOKUP(C3394,accounts!$A$2:$F$9615,3,FALSE)</f>
        <v>$2.5M-$5M</v>
      </c>
      <c r="P3394" t="str">
        <f>VLOOKUP(C3394,accounts!$A$2:$F$9615,5,FALSE)</f>
        <v>East</v>
      </c>
      <c r="Q3394" t="b">
        <f t="shared" si="53"/>
        <v>1</v>
      </c>
      <c r="R3394" t="e">
        <f>INDEX(removed_duplicate_rows!$A$5:$A$39,MATCH(wins!A3394,removed_duplicate_rows!$A$5:$A$39,0))</f>
        <v>#N/A</v>
      </c>
    </row>
    <row r="3395" spans="1:18" ht="15.75" customHeight="1" x14ac:dyDescent="0.2">
      <c r="A3395" t="s">
        <v>10315</v>
      </c>
      <c r="B3395" t="s">
        <v>10316</v>
      </c>
      <c r="C3395" t="s">
        <v>10317</v>
      </c>
      <c r="D3395" s="10">
        <v>45885</v>
      </c>
      <c r="E3395" t="s">
        <v>9789</v>
      </c>
      <c r="F3395">
        <v>2</v>
      </c>
      <c r="G3395" t="s">
        <v>77</v>
      </c>
      <c r="H3395" t="s">
        <v>155</v>
      </c>
      <c r="I3395" t="s">
        <v>79</v>
      </c>
      <c r="J3395">
        <v>1</v>
      </c>
      <c r="K3395">
        <v>6759</v>
      </c>
      <c r="L3395" t="str">
        <f>IFERROR(INDEX(play_attribution!$B$2:$B$328,MATCH(A3395,play_attribution!$A$2:$A$328,0)),"")</f>
        <v/>
      </c>
      <c r="M3395" t="str">
        <f>VLOOKUP(H3395,seller_roster!$A$2:$B$85,2,FALSE)</f>
        <v>Indigo Osei</v>
      </c>
      <c r="N3395" t="str">
        <f>VLOOKUP(C3395,accounts!$A$2:$F$9615,2,FALSE)</f>
        <v>Field Services</v>
      </c>
      <c r="O3395" t="str">
        <f>VLOOKUP(C3395,accounts!$A$2:$F$9615,3,FALSE)</f>
        <v>$2.5M-$5M</v>
      </c>
      <c r="P3395" t="str">
        <f>VLOOKUP(C3395,accounts!$A$2:$F$9615,5,FALSE)</f>
        <v>East</v>
      </c>
      <c r="Q3395" t="b">
        <f t="shared" ref="Q3395:Q3458" si="54">L3395=""</f>
        <v>1</v>
      </c>
      <c r="R3395" t="e">
        <f>INDEX(removed_duplicate_rows!$A$5:$A$39,MATCH(wins!A3395,removed_duplicate_rows!$A$5:$A$39,0))</f>
        <v>#N/A</v>
      </c>
    </row>
    <row r="3396" spans="1:18" ht="15.75" customHeight="1" x14ac:dyDescent="0.2">
      <c r="A3396" t="s">
        <v>10318</v>
      </c>
      <c r="B3396" t="s">
        <v>10319</v>
      </c>
      <c r="C3396" t="s">
        <v>10320</v>
      </c>
      <c r="D3396" s="10">
        <v>45885</v>
      </c>
      <c r="E3396" t="s">
        <v>9789</v>
      </c>
      <c r="F3396">
        <v>2</v>
      </c>
      <c r="G3396" t="s">
        <v>77</v>
      </c>
      <c r="H3396" t="s">
        <v>191</v>
      </c>
      <c r="I3396" t="s">
        <v>79</v>
      </c>
      <c r="J3396">
        <v>1</v>
      </c>
      <c r="K3396">
        <v>7347</v>
      </c>
      <c r="L3396" t="str">
        <f>IFERROR(INDEX(play_attribution!$B$2:$B$328,MATCH(A3396,play_attribution!$A$2:$A$328,0)),"")</f>
        <v/>
      </c>
      <c r="M3396" t="str">
        <f>VLOOKUP(H3396,seller_roster!$A$2:$B$85,2,FALSE)</f>
        <v>Blake Lindqvist</v>
      </c>
      <c r="N3396" t="str">
        <f>VLOOKUP(C3396,accounts!$A$2:$F$9615,2,FALSE)</f>
        <v>Logistics</v>
      </c>
      <c r="O3396" t="str">
        <f>VLOOKUP(C3396,accounts!$A$2:$F$9615,3,FALSE)</f>
        <v>$5M-$10M</v>
      </c>
      <c r="P3396" t="str">
        <f>VLOOKUP(C3396,accounts!$A$2:$F$9615,5,FALSE)</f>
        <v>East</v>
      </c>
      <c r="Q3396" t="b">
        <f t="shared" si="54"/>
        <v>1</v>
      </c>
      <c r="R3396" t="e">
        <f>INDEX(removed_duplicate_rows!$A$5:$A$39,MATCH(wins!A3396,removed_duplicate_rows!$A$5:$A$39,0))</f>
        <v>#N/A</v>
      </c>
    </row>
    <row r="3397" spans="1:18" ht="15.75" customHeight="1" x14ac:dyDescent="0.2">
      <c r="A3397" t="s">
        <v>10321</v>
      </c>
      <c r="B3397" t="s">
        <v>10322</v>
      </c>
      <c r="C3397" t="s">
        <v>10323</v>
      </c>
      <c r="D3397" s="10">
        <v>45885</v>
      </c>
      <c r="E3397" t="s">
        <v>9789</v>
      </c>
      <c r="F3397">
        <v>2</v>
      </c>
      <c r="G3397" t="s">
        <v>77</v>
      </c>
      <c r="H3397" t="s">
        <v>173</v>
      </c>
      <c r="I3397" t="s">
        <v>55</v>
      </c>
      <c r="J3397">
        <v>1</v>
      </c>
      <c r="K3397">
        <v>12092</v>
      </c>
      <c r="L3397" t="str">
        <f>IFERROR(INDEX(play_attribution!$B$2:$B$328,MATCH(A3397,play_attribution!$A$2:$A$328,0)),"")</f>
        <v/>
      </c>
      <c r="M3397" t="str">
        <f>VLOOKUP(H3397,seller_roster!$A$2:$B$85,2,FALSE)</f>
        <v>Pia Reyes</v>
      </c>
      <c r="N3397" t="str">
        <f>VLOOKUP(C3397,accounts!$A$2:$F$9615,2,FALSE)</f>
        <v>Hospitality Group</v>
      </c>
      <c r="O3397" t="str">
        <f>VLOOKUP(C3397,accounts!$A$2:$F$9615,3,FALSE)</f>
        <v>$5M-$10M</v>
      </c>
      <c r="P3397" t="str">
        <f>VLOOKUP(C3397,accounts!$A$2:$F$9615,5,FALSE)</f>
        <v>East</v>
      </c>
      <c r="Q3397" t="b">
        <f t="shared" si="54"/>
        <v>1</v>
      </c>
      <c r="R3397" t="e">
        <f>INDEX(removed_duplicate_rows!$A$5:$A$39,MATCH(wins!A3397,removed_duplicate_rows!$A$5:$A$39,0))</f>
        <v>#N/A</v>
      </c>
    </row>
    <row r="3398" spans="1:18" ht="15.75" customHeight="1" x14ac:dyDescent="0.2">
      <c r="A3398" t="s">
        <v>10324</v>
      </c>
      <c r="B3398" t="s">
        <v>10325</v>
      </c>
      <c r="C3398" t="s">
        <v>10326</v>
      </c>
      <c r="D3398" s="10">
        <v>45885</v>
      </c>
      <c r="E3398" t="s">
        <v>9789</v>
      </c>
      <c r="F3398">
        <v>2</v>
      </c>
      <c r="G3398" t="s">
        <v>77</v>
      </c>
      <c r="H3398" t="s">
        <v>118</v>
      </c>
      <c r="I3398" t="s">
        <v>55</v>
      </c>
      <c r="J3398">
        <v>1</v>
      </c>
      <c r="K3398">
        <v>12241</v>
      </c>
      <c r="L3398" t="str">
        <f>IFERROR(INDEX(play_attribution!$B$2:$B$328,MATCH(A3398,play_attribution!$A$2:$A$328,0)),"")</f>
        <v/>
      </c>
      <c r="M3398" t="str">
        <f>VLOOKUP(H3398,seller_roster!$A$2:$B$85,2,FALSE)</f>
        <v>Val Reyes</v>
      </c>
      <c r="N3398" t="str">
        <f>VLOOKUP(C3398,accounts!$A$2:$F$9615,2,FALSE)</f>
        <v>Field Services</v>
      </c>
      <c r="O3398" t="str">
        <f>VLOOKUP(C3398,accounts!$A$2:$F$9615,3,FALSE)</f>
        <v>$5M-$10M</v>
      </c>
      <c r="P3398" t="str">
        <f>VLOOKUP(C3398,accounts!$A$2:$F$9615,5,FALSE)</f>
        <v>Central</v>
      </c>
      <c r="Q3398" t="b">
        <f t="shared" si="54"/>
        <v>1</v>
      </c>
      <c r="R3398" t="e">
        <f>INDEX(removed_duplicate_rows!$A$5:$A$39,MATCH(wins!A3398,removed_duplicate_rows!$A$5:$A$39,0))</f>
        <v>#N/A</v>
      </c>
    </row>
    <row r="3399" spans="1:18" ht="15.75" customHeight="1" x14ac:dyDescent="0.2">
      <c r="A3399" t="s">
        <v>10327</v>
      </c>
      <c r="B3399" t="s">
        <v>10328</v>
      </c>
      <c r="C3399" t="s">
        <v>10329</v>
      </c>
      <c r="D3399" s="10">
        <v>45885</v>
      </c>
      <c r="E3399" t="s">
        <v>9789</v>
      </c>
      <c r="F3399">
        <v>2</v>
      </c>
      <c r="G3399" t="s">
        <v>77</v>
      </c>
      <c r="H3399" t="s">
        <v>155</v>
      </c>
      <c r="I3399" t="s">
        <v>79</v>
      </c>
      <c r="J3399">
        <v>1</v>
      </c>
      <c r="K3399">
        <v>5540</v>
      </c>
      <c r="L3399" t="str">
        <f>IFERROR(INDEX(play_attribution!$B$2:$B$328,MATCH(A3399,play_attribution!$A$2:$A$328,0)),"")</f>
        <v/>
      </c>
      <c r="M3399" t="str">
        <f>VLOOKUP(H3399,seller_roster!$A$2:$B$85,2,FALSE)</f>
        <v>Indigo Osei</v>
      </c>
      <c r="N3399" t="str">
        <f>VLOOKUP(C3399,accounts!$A$2:$F$9615,2,FALSE)</f>
        <v>Logistics</v>
      </c>
      <c r="O3399" t="str">
        <f>VLOOKUP(C3399,accounts!$A$2:$F$9615,3,FALSE)</f>
        <v>$5M-$10M</v>
      </c>
      <c r="P3399" t="str">
        <f>VLOOKUP(C3399,accounts!$A$2:$F$9615,5,FALSE)</f>
        <v>East</v>
      </c>
      <c r="Q3399" t="b">
        <f t="shared" si="54"/>
        <v>1</v>
      </c>
      <c r="R3399" t="e">
        <f>INDEX(removed_duplicate_rows!$A$5:$A$39,MATCH(wins!A3399,removed_duplicate_rows!$A$5:$A$39,0))</f>
        <v>#N/A</v>
      </c>
    </row>
    <row r="3400" spans="1:18" ht="15.75" customHeight="1" x14ac:dyDescent="0.2">
      <c r="A3400" t="s">
        <v>10330</v>
      </c>
      <c r="B3400" t="s">
        <v>10331</v>
      </c>
      <c r="C3400" t="s">
        <v>10332</v>
      </c>
      <c r="D3400" s="10">
        <v>45885</v>
      </c>
      <c r="E3400" t="s">
        <v>9789</v>
      </c>
      <c r="F3400">
        <v>2</v>
      </c>
      <c r="G3400" t="s">
        <v>77</v>
      </c>
      <c r="H3400" t="s">
        <v>122</v>
      </c>
      <c r="I3400" t="s">
        <v>79</v>
      </c>
      <c r="J3400">
        <v>1</v>
      </c>
      <c r="K3400">
        <v>8330</v>
      </c>
      <c r="L3400" t="str">
        <f>IFERROR(INDEX(play_attribution!$B$2:$B$328,MATCH(A3400,play_attribution!$A$2:$A$328,0)),"")</f>
        <v/>
      </c>
      <c r="M3400" t="str">
        <f>VLOOKUP(H3400,seller_roster!$A$2:$B$85,2,FALSE)</f>
        <v>Uma Osei</v>
      </c>
      <c r="N3400" t="str">
        <f>VLOOKUP(C3400,accounts!$A$2:$F$9615,2,FALSE)</f>
        <v>Logistics</v>
      </c>
      <c r="O3400" t="str">
        <f>VLOOKUP(C3400,accounts!$A$2:$F$9615,3,FALSE)</f>
        <v>$1M-$2.5M</v>
      </c>
      <c r="P3400" t="str">
        <f>VLOOKUP(C3400,accounts!$A$2:$F$9615,5,FALSE)</f>
        <v>West</v>
      </c>
      <c r="Q3400" t="b">
        <f t="shared" si="54"/>
        <v>1</v>
      </c>
      <c r="R3400" t="e">
        <f>INDEX(removed_duplicate_rows!$A$5:$A$39,MATCH(wins!A3400,removed_duplicate_rows!$A$5:$A$39,0))</f>
        <v>#N/A</v>
      </c>
    </row>
    <row r="3401" spans="1:18" ht="15.75" customHeight="1" x14ac:dyDescent="0.2">
      <c r="A3401" t="s">
        <v>10333</v>
      </c>
      <c r="B3401" t="s">
        <v>10334</v>
      </c>
      <c r="C3401" t="s">
        <v>10335</v>
      </c>
      <c r="D3401" s="10">
        <v>45885</v>
      </c>
      <c r="E3401" t="s">
        <v>9789</v>
      </c>
      <c r="F3401">
        <v>2</v>
      </c>
      <c r="G3401" t="s">
        <v>77</v>
      </c>
      <c r="H3401" t="s">
        <v>173</v>
      </c>
      <c r="I3401" t="s">
        <v>79</v>
      </c>
      <c r="J3401">
        <v>1</v>
      </c>
      <c r="K3401">
        <v>6938</v>
      </c>
      <c r="L3401" t="str">
        <f>IFERROR(INDEX(play_attribution!$B$2:$B$328,MATCH(A3401,play_attribution!$A$2:$A$328,0)),"")</f>
        <v/>
      </c>
      <c r="M3401" t="str">
        <f>VLOOKUP(H3401,seller_roster!$A$2:$B$85,2,FALSE)</f>
        <v>Pia Reyes</v>
      </c>
      <c r="N3401" t="str">
        <f>VLOOKUP(C3401,accounts!$A$2:$F$9615,2,FALSE)</f>
        <v>Nonprofit</v>
      </c>
      <c r="O3401" t="str">
        <f>VLOOKUP(C3401,accounts!$A$2:$F$9615,3,FALSE)</f>
        <v>&lt;$1M</v>
      </c>
      <c r="P3401" t="str">
        <f>VLOOKUP(C3401,accounts!$A$2:$F$9615,5,FALSE)</f>
        <v>West</v>
      </c>
      <c r="Q3401" t="b">
        <f t="shared" si="54"/>
        <v>1</v>
      </c>
      <c r="R3401" t="e">
        <f>INDEX(removed_duplicate_rows!$A$5:$A$39,MATCH(wins!A3401,removed_duplicate_rows!$A$5:$A$39,0))</f>
        <v>#N/A</v>
      </c>
    </row>
    <row r="3402" spans="1:18" ht="15.75" customHeight="1" x14ac:dyDescent="0.2">
      <c r="A3402" t="s">
        <v>10336</v>
      </c>
      <c r="B3402" t="s">
        <v>10337</v>
      </c>
      <c r="C3402" t="s">
        <v>10338</v>
      </c>
      <c r="D3402" s="10">
        <v>45885</v>
      </c>
      <c r="E3402" t="s">
        <v>9789</v>
      </c>
      <c r="F3402">
        <v>2</v>
      </c>
      <c r="G3402" t="s">
        <v>77</v>
      </c>
      <c r="H3402" t="s">
        <v>151</v>
      </c>
      <c r="I3402" t="s">
        <v>79</v>
      </c>
      <c r="J3402">
        <v>1</v>
      </c>
      <c r="K3402">
        <v>7527</v>
      </c>
      <c r="L3402" t="str">
        <f>IFERROR(INDEX(play_attribution!$B$2:$B$328,MATCH(A3402,play_attribution!$A$2:$A$328,0)),"")</f>
        <v/>
      </c>
      <c r="M3402" t="str">
        <f>VLOOKUP(H3402,seller_roster!$A$2:$B$85,2,FALSE)</f>
        <v>Marley Lindqvist</v>
      </c>
      <c r="N3402" t="str">
        <f>VLOOKUP(C3402,accounts!$A$2:$F$9615,2,FALSE)</f>
        <v>Wholesale &amp; Distribution</v>
      </c>
      <c r="O3402" t="str">
        <f>VLOOKUP(C3402,accounts!$A$2:$F$9615,3,FALSE)</f>
        <v>$5M-$10M</v>
      </c>
      <c r="P3402" t="str">
        <f>VLOOKUP(C3402,accounts!$A$2:$F$9615,5,FALSE)</f>
        <v>West</v>
      </c>
      <c r="Q3402" t="b">
        <f t="shared" si="54"/>
        <v>1</v>
      </c>
      <c r="R3402" t="e">
        <f>INDEX(removed_duplicate_rows!$A$5:$A$39,MATCH(wins!A3402,removed_duplicate_rows!$A$5:$A$39,0))</f>
        <v>#N/A</v>
      </c>
    </row>
    <row r="3403" spans="1:18" ht="15.75" customHeight="1" x14ac:dyDescent="0.2">
      <c r="A3403" t="s">
        <v>10339</v>
      </c>
      <c r="B3403" t="s">
        <v>10340</v>
      </c>
      <c r="C3403" t="s">
        <v>10341</v>
      </c>
      <c r="D3403" s="10">
        <v>45885</v>
      </c>
      <c r="E3403" t="s">
        <v>9789</v>
      </c>
      <c r="F3403">
        <v>2</v>
      </c>
      <c r="G3403" t="s">
        <v>77</v>
      </c>
      <c r="H3403" t="s">
        <v>266</v>
      </c>
      <c r="I3403" t="s">
        <v>79</v>
      </c>
      <c r="J3403">
        <v>1</v>
      </c>
      <c r="K3403">
        <v>9222</v>
      </c>
      <c r="L3403" t="str">
        <f>IFERROR(INDEX(play_attribution!$B$2:$B$328,MATCH(A3403,play_attribution!$A$2:$A$328,0)),"")</f>
        <v/>
      </c>
      <c r="M3403" t="str">
        <f>VLOOKUP(H3403,seller_roster!$A$2:$B$85,2,FALSE)</f>
        <v>Dakota Vega</v>
      </c>
      <c r="N3403" t="str">
        <f>VLOOKUP(C3403,accounts!$A$2:$F$9615,2,FALSE)</f>
        <v>Wholesale &amp; Distribution</v>
      </c>
      <c r="O3403" t="str">
        <f>VLOOKUP(C3403,accounts!$A$2:$F$9615,3,FALSE)</f>
        <v>$5M-$10M</v>
      </c>
      <c r="P3403" t="str">
        <f>VLOOKUP(C3403,accounts!$A$2:$F$9615,5,FALSE)</f>
        <v>East</v>
      </c>
      <c r="Q3403" t="b">
        <f t="shared" si="54"/>
        <v>1</v>
      </c>
      <c r="R3403" t="e">
        <f>INDEX(removed_duplicate_rows!$A$5:$A$39,MATCH(wins!A3403,removed_duplicate_rows!$A$5:$A$39,0))</f>
        <v>#N/A</v>
      </c>
    </row>
    <row r="3404" spans="1:18" ht="15.75" customHeight="1" x14ac:dyDescent="0.2">
      <c r="A3404" t="s">
        <v>10342</v>
      </c>
      <c r="B3404" t="s">
        <v>10343</v>
      </c>
      <c r="C3404" t="s">
        <v>10344</v>
      </c>
      <c r="D3404" s="10">
        <v>45885</v>
      </c>
      <c r="E3404" t="s">
        <v>9789</v>
      </c>
      <c r="F3404">
        <v>2</v>
      </c>
      <c r="G3404" t="s">
        <v>77</v>
      </c>
      <c r="H3404" t="s">
        <v>159</v>
      </c>
      <c r="I3404" t="s">
        <v>79</v>
      </c>
      <c r="J3404">
        <v>1</v>
      </c>
      <c r="K3404">
        <v>4184</v>
      </c>
      <c r="L3404" t="str">
        <f>IFERROR(INDEX(play_attribution!$B$2:$B$328,MATCH(A3404,play_attribution!$A$2:$A$328,0)),"")</f>
        <v/>
      </c>
      <c r="M3404" t="str">
        <f>VLOOKUP(H3404,seller_roster!$A$2:$B$85,2,FALSE)</f>
        <v>Kai Bianchi</v>
      </c>
      <c r="N3404" t="str">
        <f>VLOOKUP(C3404,accounts!$A$2:$F$9615,2,FALSE)</f>
        <v>Manufacturing</v>
      </c>
      <c r="O3404" t="str">
        <f>VLOOKUP(C3404,accounts!$A$2:$F$9615,3,FALSE)</f>
        <v>$2.5M-$5M</v>
      </c>
      <c r="P3404" t="str">
        <f>VLOOKUP(C3404,accounts!$A$2:$F$9615,5,FALSE)</f>
        <v>West</v>
      </c>
      <c r="Q3404" t="b">
        <f t="shared" si="54"/>
        <v>1</v>
      </c>
      <c r="R3404" t="e">
        <f>INDEX(removed_duplicate_rows!$A$5:$A$39,MATCH(wins!A3404,removed_duplicate_rows!$A$5:$A$39,0))</f>
        <v>#N/A</v>
      </c>
    </row>
    <row r="3405" spans="1:18" ht="15.75" customHeight="1" x14ac:dyDescent="0.2">
      <c r="A3405" t="s">
        <v>10345</v>
      </c>
      <c r="B3405" t="s">
        <v>10346</v>
      </c>
      <c r="C3405" t="s">
        <v>10347</v>
      </c>
      <c r="D3405" s="10">
        <v>45885</v>
      </c>
      <c r="E3405" t="s">
        <v>9789</v>
      </c>
      <c r="F3405">
        <v>2</v>
      </c>
      <c r="G3405" t="s">
        <v>77</v>
      </c>
      <c r="H3405" t="s">
        <v>99</v>
      </c>
      <c r="I3405" t="s">
        <v>79</v>
      </c>
      <c r="J3405">
        <v>1</v>
      </c>
      <c r="K3405">
        <v>8240</v>
      </c>
      <c r="L3405" t="str">
        <f>IFERROR(INDEX(play_attribution!$B$2:$B$328,MATCH(A3405,play_attribution!$A$2:$A$328,0)),"")</f>
        <v/>
      </c>
      <c r="M3405" t="str">
        <f>VLOOKUP(H3405,seller_roster!$A$2:$B$85,2,FALSE)</f>
        <v>Shiloh Sorensen</v>
      </c>
      <c r="N3405" t="str">
        <f>VLOOKUP(C3405,accounts!$A$2:$F$9615,2,FALSE)</f>
        <v>Wholesale &amp; Distribution</v>
      </c>
      <c r="O3405" t="str">
        <f>VLOOKUP(C3405,accounts!$A$2:$F$9615,3,FALSE)</f>
        <v>$2.5M-$5M</v>
      </c>
      <c r="P3405" t="str">
        <f>VLOOKUP(C3405,accounts!$A$2:$F$9615,5,FALSE)</f>
        <v>Central</v>
      </c>
      <c r="Q3405" t="b">
        <f t="shared" si="54"/>
        <v>1</v>
      </c>
      <c r="R3405" t="e">
        <f>INDEX(removed_duplicate_rows!$A$5:$A$39,MATCH(wins!A3405,removed_duplicate_rows!$A$5:$A$39,0))</f>
        <v>#N/A</v>
      </c>
    </row>
    <row r="3406" spans="1:18" ht="15.75" customHeight="1" x14ac:dyDescent="0.2">
      <c r="A3406" t="s">
        <v>10348</v>
      </c>
      <c r="B3406" t="s">
        <v>10349</v>
      </c>
      <c r="C3406" t="s">
        <v>10350</v>
      </c>
      <c r="D3406" s="10">
        <v>45885</v>
      </c>
      <c r="E3406" t="s">
        <v>9789</v>
      </c>
      <c r="F3406">
        <v>2</v>
      </c>
      <c r="G3406" t="s">
        <v>77</v>
      </c>
      <c r="H3406" t="s">
        <v>103</v>
      </c>
      <c r="I3406" t="s">
        <v>79</v>
      </c>
      <c r="J3406">
        <v>1</v>
      </c>
      <c r="K3406">
        <v>8675</v>
      </c>
      <c r="L3406" t="str">
        <f>IFERROR(INDEX(play_attribution!$B$2:$B$328,MATCH(A3406,play_attribution!$A$2:$A$328,0)),"")</f>
        <v/>
      </c>
      <c r="M3406" t="str">
        <f>VLOOKUP(H3406,seller_roster!$A$2:$B$85,2,FALSE)</f>
        <v>Jax Reyes</v>
      </c>
      <c r="N3406" t="str">
        <f>VLOOKUP(C3406,accounts!$A$2:$F$9615,2,FALSE)</f>
        <v>Logistics</v>
      </c>
      <c r="O3406" t="str">
        <f>VLOOKUP(C3406,accounts!$A$2:$F$9615,3,FALSE)</f>
        <v>$2.5M-$5M</v>
      </c>
      <c r="P3406" t="str">
        <f>VLOOKUP(C3406,accounts!$A$2:$F$9615,5,FALSE)</f>
        <v>East</v>
      </c>
      <c r="Q3406" t="b">
        <f t="shared" si="54"/>
        <v>1</v>
      </c>
      <c r="R3406" t="e">
        <f>INDEX(removed_duplicate_rows!$A$5:$A$39,MATCH(wins!A3406,removed_duplicate_rows!$A$5:$A$39,0))</f>
        <v>#N/A</v>
      </c>
    </row>
    <row r="3407" spans="1:18" ht="15.75" customHeight="1" x14ac:dyDescent="0.2">
      <c r="A3407" t="s">
        <v>10351</v>
      </c>
      <c r="B3407" t="s">
        <v>10352</v>
      </c>
      <c r="C3407" t="s">
        <v>10353</v>
      </c>
      <c r="D3407" s="10">
        <v>45885</v>
      </c>
      <c r="E3407" t="s">
        <v>9789</v>
      </c>
      <c r="F3407">
        <v>2</v>
      </c>
      <c r="G3407" t="s">
        <v>77</v>
      </c>
      <c r="H3407" t="s">
        <v>78</v>
      </c>
      <c r="I3407" t="s">
        <v>79</v>
      </c>
      <c r="J3407">
        <v>1</v>
      </c>
      <c r="K3407">
        <v>7988</v>
      </c>
      <c r="L3407" t="str">
        <f>IFERROR(INDEX(play_attribution!$B$2:$B$328,MATCH(A3407,play_attribution!$A$2:$A$328,0)),"")</f>
        <v/>
      </c>
      <c r="M3407" t="str">
        <f>VLOOKUP(H3407,seller_roster!$A$2:$B$85,2,FALSE)</f>
        <v>Lennon Ferro</v>
      </c>
      <c r="N3407" t="str">
        <f>VLOOKUP(C3407,accounts!$A$2:$F$9615,2,FALSE)</f>
        <v>Nonprofit</v>
      </c>
      <c r="O3407" t="str">
        <f>VLOOKUP(C3407,accounts!$A$2:$F$9615,3,FALSE)</f>
        <v>$2.5M-$5M</v>
      </c>
      <c r="P3407" t="str">
        <f>VLOOKUP(C3407,accounts!$A$2:$F$9615,5,FALSE)</f>
        <v>East</v>
      </c>
      <c r="Q3407" t="b">
        <f t="shared" si="54"/>
        <v>1</v>
      </c>
      <c r="R3407" t="e">
        <f>INDEX(removed_duplicate_rows!$A$5:$A$39,MATCH(wins!A3407,removed_duplicate_rows!$A$5:$A$39,0))</f>
        <v>#N/A</v>
      </c>
    </row>
    <row r="3408" spans="1:18" ht="15.75" customHeight="1" x14ac:dyDescent="0.2">
      <c r="A3408" t="s">
        <v>10354</v>
      </c>
      <c r="B3408" t="s">
        <v>10355</v>
      </c>
      <c r="C3408" t="s">
        <v>10356</v>
      </c>
      <c r="D3408" s="10">
        <v>45885</v>
      </c>
      <c r="E3408" t="s">
        <v>9789</v>
      </c>
      <c r="F3408">
        <v>2</v>
      </c>
      <c r="G3408" t="s">
        <v>77</v>
      </c>
      <c r="H3408" t="s">
        <v>866</v>
      </c>
      <c r="I3408" t="s">
        <v>79</v>
      </c>
      <c r="J3408">
        <v>1</v>
      </c>
      <c r="K3408">
        <v>8473</v>
      </c>
      <c r="L3408" t="str">
        <f>IFERROR(INDEX(play_attribution!$B$2:$B$328,MATCH(A3408,play_attribution!$A$2:$A$328,0)),"")</f>
        <v/>
      </c>
      <c r="M3408" t="str">
        <f>VLOOKUP(H3408,seller_roster!$A$2:$B$85,2,FALSE)</f>
        <v>Kira Novak</v>
      </c>
      <c r="N3408" t="str">
        <f>VLOOKUP(C3408,accounts!$A$2:$F$9615,2,FALSE)</f>
        <v>Retail Multi-Location</v>
      </c>
      <c r="O3408" t="str">
        <f>VLOOKUP(C3408,accounts!$A$2:$F$9615,3,FALSE)</f>
        <v>$5M-$10M</v>
      </c>
      <c r="P3408" t="str">
        <f>VLOOKUP(C3408,accounts!$A$2:$F$9615,5,FALSE)</f>
        <v>Central</v>
      </c>
      <c r="Q3408" t="b">
        <f t="shared" si="54"/>
        <v>1</v>
      </c>
      <c r="R3408" t="e">
        <f>INDEX(removed_duplicate_rows!$A$5:$A$39,MATCH(wins!A3408,removed_duplicate_rows!$A$5:$A$39,0))</f>
        <v>#N/A</v>
      </c>
    </row>
    <row r="3409" spans="1:18" ht="15.75" customHeight="1" x14ac:dyDescent="0.2">
      <c r="A3409" t="s">
        <v>10357</v>
      </c>
      <c r="B3409" t="s">
        <v>10358</v>
      </c>
      <c r="C3409" t="s">
        <v>10359</v>
      </c>
      <c r="D3409" s="10">
        <v>45885</v>
      </c>
      <c r="E3409" t="s">
        <v>9789</v>
      </c>
      <c r="F3409">
        <v>2</v>
      </c>
      <c r="G3409" t="s">
        <v>77</v>
      </c>
      <c r="H3409" t="s">
        <v>140</v>
      </c>
      <c r="I3409" t="s">
        <v>79</v>
      </c>
      <c r="J3409">
        <v>1</v>
      </c>
      <c r="K3409">
        <v>6531</v>
      </c>
      <c r="L3409" t="str">
        <f>IFERROR(INDEX(play_attribution!$B$2:$B$328,MATCH(A3409,play_attribution!$A$2:$A$328,0)),"")</f>
        <v/>
      </c>
      <c r="M3409" t="str">
        <f>VLOOKUP(H3409,seller_roster!$A$2:$B$85,2,FALSE)</f>
        <v>Lane Lindqvist</v>
      </c>
      <c r="N3409" t="str">
        <f>VLOOKUP(C3409,accounts!$A$2:$F$9615,2,FALSE)</f>
        <v>Hospitality Group</v>
      </c>
      <c r="O3409" t="str">
        <f>VLOOKUP(C3409,accounts!$A$2:$F$9615,3,FALSE)</f>
        <v>$5M-$10M</v>
      </c>
      <c r="P3409" t="str">
        <f>VLOOKUP(C3409,accounts!$A$2:$F$9615,5,FALSE)</f>
        <v>East</v>
      </c>
      <c r="Q3409" t="b">
        <f t="shared" si="54"/>
        <v>1</v>
      </c>
      <c r="R3409" t="e">
        <f>INDEX(removed_duplicate_rows!$A$5:$A$39,MATCH(wins!A3409,removed_duplicate_rows!$A$5:$A$39,0))</f>
        <v>#N/A</v>
      </c>
    </row>
    <row r="3410" spans="1:18" ht="15.75" customHeight="1" x14ac:dyDescent="0.2">
      <c r="A3410" t="s">
        <v>10360</v>
      </c>
      <c r="B3410" t="s">
        <v>10361</v>
      </c>
      <c r="C3410" t="s">
        <v>10362</v>
      </c>
      <c r="D3410" s="10">
        <v>45885</v>
      </c>
      <c r="E3410" t="s">
        <v>9789</v>
      </c>
      <c r="F3410">
        <v>2</v>
      </c>
      <c r="G3410" t="s">
        <v>77</v>
      </c>
      <c r="H3410" t="s">
        <v>169</v>
      </c>
      <c r="I3410" t="s">
        <v>79</v>
      </c>
      <c r="J3410">
        <v>1</v>
      </c>
      <c r="K3410">
        <v>7299</v>
      </c>
      <c r="L3410" t="str">
        <f>IFERROR(INDEX(play_attribution!$B$2:$B$328,MATCH(A3410,play_attribution!$A$2:$A$328,0)),"")</f>
        <v/>
      </c>
      <c r="M3410" t="str">
        <f>VLOOKUP(H3410,seller_roster!$A$2:$B$85,2,FALSE)</f>
        <v>Rhea Doyle</v>
      </c>
      <c r="N3410" t="str">
        <f>VLOOKUP(C3410,accounts!$A$2:$F$9615,2,FALSE)</f>
        <v>Retail Multi-Location</v>
      </c>
      <c r="O3410" t="str">
        <f>VLOOKUP(C3410,accounts!$A$2:$F$9615,3,FALSE)</f>
        <v>$5M-$10M</v>
      </c>
      <c r="P3410" t="str">
        <f>VLOOKUP(C3410,accounts!$A$2:$F$9615,5,FALSE)</f>
        <v>Central</v>
      </c>
      <c r="Q3410" t="b">
        <f t="shared" si="54"/>
        <v>1</v>
      </c>
      <c r="R3410" t="e">
        <f>INDEX(removed_duplicate_rows!$A$5:$A$39,MATCH(wins!A3410,removed_duplicate_rows!$A$5:$A$39,0))</f>
        <v>#N/A</v>
      </c>
    </row>
    <row r="3411" spans="1:18" ht="15.75" customHeight="1" x14ac:dyDescent="0.2">
      <c r="A3411" t="s">
        <v>10363</v>
      </c>
      <c r="B3411" t="s">
        <v>10364</v>
      </c>
      <c r="C3411" t="s">
        <v>10365</v>
      </c>
      <c r="D3411" s="10">
        <v>45885</v>
      </c>
      <c r="E3411" t="s">
        <v>9789</v>
      </c>
      <c r="F3411">
        <v>2</v>
      </c>
      <c r="G3411" t="s">
        <v>77</v>
      </c>
      <c r="H3411" t="s">
        <v>114</v>
      </c>
      <c r="I3411" t="s">
        <v>79</v>
      </c>
      <c r="J3411">
        <v>1</v>
      </c>
      <c r="K3411">
        <v>14165</v>
      </c>
      <c r="L3411" t="str">
        <f>IFERROR(INDEX(play_attribution!$B$2:$B$328,MATCH(A3411,play_attribution!$A$2:$A$328,0)),"")</f>
        <v/>
      </c>
      <c r="M3411" t="str">
        <f>VLOOKUP(H3411,seller_roster!$A$2:$B$85,2,FALSE)</f>
        <v>Ray Reyes</v>
      </c>
      <c r="N3411" t="str">
        <f>VLOOKUP(C3411,accounts!$A$2:$F$9615,2,FALSE)</f>
        <v>Hospitality Group</v>
      </c>
      <c r="O3411" t="str">
        <f>VLOOKUP(C3411,accounts!$A$2:$F$9615,3,FALSE)</f>
        <v>$1M-$2.5M</v>
      </c>
      <c r="P3411" t="str">
        <f>VLOOKUP(C3411,accounts!$A$2:$F$9615,5,FALSE)</f>
        <v>West</v>
      </c>
      <c r="Q3411" t="b">
        <f t="shared" si="54"/>
        <v>1</v>
      </c>
      <c r="R3411" t="e">
        <f>INDEX(removed_duplicate_rows!$A$5:$A$39,MATCH(wins!A3411,removed_duplicate_rows!$A$5:$A$39,0))</f>
        <v>#N/A</v>
      </c>
    </row>
    <row r="3412" spans="1:18" ht="15.75" customHeight="1" x14ac:dyDescent="0.2">
      <c r="A3412" t="s">
        <v>10366</v>
      </c>
      <c r="B3412" t="s">
        <v>10367</v>
      </c>
      <c r="C3412" t="s">
        <v>10368</v>
      </c>
      <c r="D3412" s="10">
        <v>45885</v>
      </c>
      <c r="E3412" t="s">
        <v>9789</v>
      </c>
      <c r="F3412">
        <v>2</v>
      </c>
      <c r="G3412" t="s">
        <v>77</v>
      </c>
      <c r="H3412" t="s">
        <v>95</v>
      </c>
      <c r="I3412" t="s">
        <v>79</v>
      </c>
      <c r="J3412">
        <v>1</v>
      </c>
      <c r="K3412">
        <v>6899</v>
      </c>
      <c r="L3412" t="str">
        <f>IFERROR(INDEX(play_attribution!$B$2:$B$328,MATCH(A3412,play_attribution!$A$2:$A$328,0)),"")</f>
        <v/>
      </c>
      <c r="M3412" t="str">
        <f>VLOOKUP(H3412,seller_roster!$A$2:$B$85,2,FALSE)</f>
        <v>Frankie Ferro</v>
      </c>
      <c r="N3412" t="str">
        <f>VLOOKUP(C3412,accounts!$A$2:$F$9615,2,FALSE)</f>
        <v>Wholesale &amp; Distribution</v>
      </c>
      <c r="O3412" t="str">
        <f>VLOOKUP(C3412,accounts!$A$2:$F$9615,3,FALSE)</f>
        <v>$2.5M-$5M</v>
      </c>
      <c r="P3412" t="str">
        <f>VLOOKUP(C3412,accounts!$A$2:$F$9615,5,FALSE)</f>
        <v>West</v>
      </c>
      <c r="Q3412" t="b">
        <f t="shared" si="54"/>
        <v>1</v>
      </c>
      <c r="R3412" t="e">
        <f>INDEX(removed_duplicate_rows!$A$5:$A$39,MATCH(wins!A3412,removed_duplicate_rows!$A$5:$A$39,0))</f>
        <v>#N/A</v>
      </c>
    </row>
    <row r="3413" spans="1:18" ht="15.75" customHeight="1" x14ac:dyDescent="0.2">
      <c r="A3413" t="s">
        <v>10369</v>
      </c>
      <c r="B3413" t="s">
        <v>10370</v>
      </c>
      <c r="C3413" t="s">
        <v>10371</v>
      </c>
      <c r="D3413" s="10">
        <v>45885</v>
      </c>
      <c r="E3413" t="s">
        <v>9789</v>
      </c>
      <c r="F3413">
        <v>2</v>
      </c>
      <c r="G3413" t="s">
        <v>77</v>
      </c>
      <c r="H3413" t="s">
        <v>159</v>
      </c>
      <c r="I3413" t="s">
        <v>79</v>
      </c>
      <c r="J3413">
        <v>1</v>
      </c>
      <c r="K3413">
        <v>8241</v>
      </c>
      <c r="L3413" t="str">
        <f>IFERROR(INDEX(play_attribution!$B$2:$B$328,MATCH(A3413,play_attribution!$A$2:$A$328,0)),"")</f>
        <v/>
      </c>
      <c r="M3413" t="str">
        <f>VLOOKUP(H3413,seller_roster!$A$2:$B$85,2,FALSE)</f>
        <v>Kai Bianchi</v>
      </c>
      <c r="N3413" t="str">
        <f>VLOOKUP(C3413,accounts!$A$2:$F$9615,2,FALSE)</f>
        <v>Hospitality Group</v>
      </c>
      <c r="O3413" t="str">
        <f>VLOOKUP(C3413,accounts!$A$2:$F$9615,3,FALSE)</f>
        <v>$2.5M-$5M</v>
      </c>
      <c r="P3413" t="str">
        <f>VLOOKUP(C3413,accounts!$A$2:$F$9615,5,FALSE)</f>
        <v>East</v>
      </c>
      <c r="Q3413" t="b">
        <f t="shared" si="54"/>
        <v>1</v>
      </c>
      <c r="R3413" t="e">
        <f>INDEX(removed_duplicate_rows!$A$5:$A$39,MATCH(wins!A3413,removed_duplicate_rows!$A$5:$A$39,0))</f>
        <v>#N/A</v>
      </c>
    </row>
    <row r="3414" spans="1:18" ht="15.75" customHeight="1" x14ac:dyDescent="0.2">
      <c r="A3414" t="s">
        <v>10372</v>
      </c>
      <c r="B3414" t="s">
        <v>10373</v>
      </c>
      <c r="C3414" t="s">
        <v>10374</v>
      </c>
      <c r="D3414" s="10">
        <v>45885</v>
      </c>
      <c r="E3414" t="s">
        <v>9789</v>
      </c>
      <c r="F3414">
        <v>2</v>
      </c>
      <c r="G3414" t="s">
        <v>77</v>
      </c>
      <c r="H3414" t="s">
        <v>118</v>
      </c>
      <c r="I3414" t="s">
        <v>55</v>
      </c>
      <c r="J3414">
        <v>1</v>
      </c>
      <c r="K3414">
        <v>9279</v>
      </c>
      <c r="L3414" t="str">
        <f>IFERROR(INDEX(play_attribution!$B$2:$B$328,MATCH(A3414,play_attribution!$A$2:$A$328,0)),"")</f>
        <v/>
      </c>
      <c r="M3414" t="str">
        <f>VLOOKUP(H3414,seller_roster!$A$2:$B$85,2,FALSE)</f>
        <v>Val Reyes</v>
      </c>
      <c r="N3414" t="str">
        <f>VLOOKUP(C3414,accounts!$A$2:$F$9615,2,FALSE)</f>
        <v>Wholesale &amp; Distribution</v>
      </c>
      <c r="O3414" t="str">
        <f>VLOOKUP(C3414,accounts!$A$2:$F$9615,3,FALSE)</f>
        <v>$2.5M-$5M</v>
      </c>
      <c r="P3414" t="str">
        <f>VLOOKUP(C3414,accounts!$A$2:$F$9615,5,FALSE)</f>
        <v>Central</v>
      </c>
      <c r="Q3414" t="b">
        <f t="shared" si="54"/>
        <v>1</v>
      </c>
      <c r="R3414" t="e">
        <f>INDEX(removed_duplicate_rows!$A$5:$A$39,MATCH(wins!A3414,removed_duplicate_rows!$A$5:$A$39,0))</f>
        <v>#N/A</v>
      </c>
    </row>
    <row r="3415" spans="1:18" ht="15.75" customHeight="1" x14ac:dyDescent="0.2">
      <c r="A3415" t="s">
        <v>10375</v>
      </c>
      <c r="B3415" t="s">
        <v>10376</v>
      </c>
      <c r="C3415" t="s">
        <v>10377</v>
      </c>
      <c r="D3415" s="10">
        <v>45885</v>
      </c>
      <c r="E3415" t="s">
        <v>9789</v>
      </c>
      <c r="F3415">
        <v>2</v>
      </c>
      <c r="G3415" t="s">
        <v>77</v>
      </c>
      <c r="H3415" t="s">
        <v>527</v>
      </c>
      <c r="I3415" t="s">
        <v>79</v>
      </c>
      <c r="J3415">
        <v>1</v>
      </c>
      <c r="K3415">
        <v>10055</v>
      </c>
      <c r="L3415" t="str">
        <f>IFERROR(INDEX(play_attribution!$B$2:$B$328,MATCH(A3415,play_attribution!$A$2:$A$328,0)),"")</f>
        <v/>
      </c>
      <c r="M3415" t="str">
        <f>VLOOKUP(H3415,seller_roster!$A$2:$B$85,2,FALSE)</f>
        <v>Nia Mbeki</v>
      </c>
      <c r="N3415" t="str">
        <f>VLOOKUP(C3415,accounts!$A$2:$F$9615,2,FALSE)</f>
        <v>Hospitality Group</v>
      </c>
      <c r="O3415" t="str">
        <f>VLOOKUP(C3415,accounts!$A$2:$F$9615,3,FALSE)</f>
        <v>$1M-$2.5M</v>
      </c>
      <c r="P3415" t="str">
        <f>VLOOKUP(C3415,accounts!$A$2:$F$9615,5,FALSE)</f>
        <v>Central</v>
      </c>
      <c r="Q3415" t="b">
        <f t="shared" si="54"/>
        <v>1</v>
      </c>
      <c r="R3415" t="e">
        <f>INDEX(removed_duplicate_rows!$A$5:$A$39,MATCH(wins!A3415,removed_duplicate_rows!$A$5:$A$39,0))</f>
        <v>#N/A</v>
      </c>
    </row>
    <row r="3416" spans="1:18" ht="15.75" customHeight="1" x14ac:dyDescent="0.2">
      <c r="A3416" t="s">
        <v>10378</v>
      </c>
      <c r="B3416" t="s">
        <v>10379</v>
      </c>
      <c r="C3416" t="s">
        <v>10380</v>
      </c>
      <c r="D3416" s="10">
        <v>45885</v>
      </c>
      <c r="E3416" t="s">
        <v>9789</v>
      </c>
      <c r="F3416">
        <v>2</v>
      </c>
      <c r="G3416" t="s">
        <v>77</v>
      </c>
      <c r="H3416" t="s">
        <v>155</v>
      </c>
      <c r="I3416" t="s">
        <v>79</v>
      </c>
      <c r="J3416">
        <v>1</v>
      </c>
      <c r="K3416">
        <v>5162</v>
      </c>
      <c r="L3416" t="str">
        <f>IFERROR(INDEX(play_attribution!$B$2:$B$328,MATCH(A3416,play_attribution!$A$2:$A$328,0)),"")</f>
        <v/>
      </c>
      <c r="M3416" t="str">
        <f>VLOOKUP(H3416,seller_roster!$A$2:$B$85,2,FALSE)</f>
        <v>Indigo Osei</v>
      </c>
      <c r="N3416" t="str">
        <f>VLOOKUP(C3416,accounts!$A$2:$F$9615,2,FALSE)</f>
        <v>Nonprofit</v>
      </c>
      <c r="O3416" t="str">
        <f>VLOOKUP(C3416,accounts!$A$2:$F$9615,3,FALSE)</f>
        <v>$2.5M-$5M</v>
      </c>
      <c r="P3416" t="str">
        <f>VLOOKUP(C3416,accounts!$A$2:$F$9615,5,FALSE)</f>
        <v>East</v>
      </c>
      <c r="Q3416" t="b">
        <f t="shared" si="54"/>
        <v>1</v>
      </c>
      <c r="R3416" t="e">
        <f>INDEX(removed_duplicate_rows!$A$5:$A$39,MATCH(wins!A3416,removed_duplicate_rows!$A$5:$A$39,0))</f>
        <v>#N/A</v>
      </c>
    </row>
    <row r="3417" spans="1:18" ht="15.75" customHeight="1" x14ac:dyDescent="0.2">
      <c r="A3417" t="s">
        <v>10381</v>
      </c>
      <c r="B3417" t="s">
        <v>10382</v>
      </c>
      <c r="C3417" t="s">
        <v>10383</v>
      </c>
      <c r="D3417" s="10">
        <v>45885</v>
      </c>
      <c r="E3417" t="s">
        <v>9789</v>
      </c>
      <c r="F3417">
        <v>2</v>
      </c>
      <c r="G3417" t="s">
        <v>77</v>
      </c>
      <c r="H3417" t="s">
        <v>99</v>
      </c>
      <c r="I3417" t="s">
        <v>79</v>
      </c>
      <c r="J3417">
        <v>1</v>
      </c>
      <c r="K3417">
        <v>3997</v>
      </c>
      <c r="L3417" t="str">
        <f>IFERROR(INDEX(play_attribution!$B$2:$B$328,MATCH(A3417,play_attribution!$A$2:$A$328,0)),"")</f>
        <v/>
      </c>
      <c r="M3417" t="str">
        <f>VLOOKUP(H3417,seller_roster!$A$2:$B$85,2,FALSE)</f>
        <v>Shiloh Sorensen</v>
      </c>
      <c r="N3417" t="str">
        <f>VLOOKUP(C3417,accounts!$A$2:$F$9615,2,FALSE)</f>
        <v>Manufacturing</v>
      </c>
      <c r="O3417" t="str">
        <f>VLOOKUP(C3417,accounts!$A$2:$F$9615,3,FALSE)</f>
        <v>$5M-$10M</v>
      </c>
      <c r="P3417" t="str">
        <f>VLOOKUP(C3417,accounts!$A$2:$F$9615,5,FALSE)</f>
        <v>Central</v>
      </c>
      <c r="Q3417" t="b">
        <f t="shared" si="54"/>
        <v>1</v>
      </c>
      <c r="R3417" t="e">
        <f>INDEX(removed_duplicate_rows!$A$5:$A$39,MATCH(wins!A3417,removed_duplicate_rows!$A$5:$A$39,0))</f>
        <v>#N/A</v>
      </c>
    </row>
    <row r="3418" spans="1:18" ht="15.75" customHeight="1" x14ac:dyDescent="0.2">
      <c r="A3418" t="s">
        <v>10384</v>
      </c>
      <c r="B3418" t="s">
        <v>10385</v>
      </c>
      <c r="C3418" t="s">
        <v>10386</v>
      </c>
      <c r="D3418" s="10">
        <v>45885</v>
      </c>
      <c r="E3418" t="s">
        <v>9789</v>
      </c>
      <c r="F3418">
        <v>2</v>
      </c>
      <c r="G3418" t="s">
        <v>273</v>
      </c>
      <c r="H3418" t="s">
        <v>367</v>
      </c>
      <c r="I3418" t="s">
        <v>55</v>
      </c>
      <c r="J3418">
        <v>1</v>
      </c>
      <c r="K3418">
        <v>10912</v>
      </c>
      <c r="L3418" t="str">
        <f>IFERROR(INDEX(play_attribution!$B$2:$B$328,MATCH(A3418,play_attribution!$A$2:$A$328,0)),"")</f>
        <v/>
      </c>
      <c r="M3418" t="str">
        <f>VLOOKUP(H3418,seller_roster!$A$2:$B$85,2,FALSE)</f>
        <v>Zion Ito</v>
      </c>
      <c r="N3418" t="str">
        <f>VLOOKUP(C3418,accounts!$A$2:$F$9615,2,FALSE)</f>
        <v>Professional Services</v>
      </c>
      <c r="O3418" t="str">
        <f>VLOOKUP(C3418,accounts!$A$2:$F$9615,3,FALSE)</f>
        <v>$2.5M-$5M</v>
      </c>
      <c r="P3418" t="str">
        <f>VLOOKUP(C3418,accounts!$A$2:$F$9615,5,FALSE)</f>
        <v>East</v>
      </c>
      <c r="Q3418" t="b">
        <f t="shared" si="54"/>
        <v>1</v>
      </c>
      <c r="R3418" t="e">
        <f>INDEX(removed_duplicate_rows!$A$5:$A$39,MATCH(wins!A3418,removed_duplicate_rows!$A$5:$A$39,0))</f>
        <v>#N/A</v>
      </c>
    </row>
    <row r="3419" spans="1:18" ht="15.75" customHeight="1" x14ac:dyDescent="0.2">
      <c r="A3419" t="s">
        <v>10387</v>
      </c>
      <c r="B3419" t="s">
        <v>10388</v>
      </c>
      <c r="C3419" t="s">
        <v>10389</v>
      </c>
      <c r="D3419" s="10">
        <v>45885</v>
      </c>
      <c r="E3419" t="s">
        <v>9789</v>
      </c>
      <c r="F3419">
        <v>2</v>
      </c>
      <c r="G3419" t="s">
        <v>273</v>
      </c>
      <c r="H3419" t="s">
        <v>755</v>
      </c>
      <c r="I3419" t="s">
        <v>55</v>
      </c>
      <c r="J3419">
        <v>1</v>
      </c>
      <c r="K3419">
        <v>8290</v>
      </c>
      <c r="L3419" t="str">
        <f>IFERROR(INDEX(play_attribution!$B$2:$B$328,MATCH(A3419,play_attribution!$A$2:$A$328,0)),"")</f>
        <v/>
      </c>
      <c r="M3419" t="str">
        <f>VLOOKUP(H3419,seller_roster!$A$2:$B$85,2,FALSE)</f>
        <v>Jesse Silva</v>
      </c>
      <c r="N3419" t="str">
        <f>VLOOKUP(C3419,accounts!$A$2:$F$9615,2,FALSE)</f>
        <v>Logistics</v>
      </c>
      <c r="O3419" t="str">
        <f>VLOOKUP(C3419,accounts!$A$2:$F$9615,3,FALSE)</f>
        <v>$5M-$10M</v>
      </c>
      <c r="P3419" t="str">
        <f>VLOOKUP(C3419,accounts!$A$2:$F$9615,5,FALSE)</f>
        <v>Central</v>
      </c>
      <c r="Q3419" t="b">
        <f t="shared" si="54"/>
        <v>1</v>
      </c>
      <c r="R3419" t="e">
        <f>INDEX(removed_duplicate_rows!$A$5:$A$39,MATCH(wins!A3419,removed_duplicate_rows!$A$5:$A$39,0))</f>
        <v>#N/A</v>
      </c>
    </row>
    <row r="3420" spans="1:18" ht="15.75" customHeight="1" x14ac:dyDescent="0.2">
      <c r="A3420" t="s">
        <v>10390</v>
      </c>
      <c r="B3420" t="s">
        <v>10391</v>
      </c>
      <c r="C3420" t="s">
        <v>10392</v>
      </c>
      <c r="D3420" s="10">
        <v>45885</v>
      </c>
      <c r="E3420" t="s">
        <v>9789</v>
      </c>
      <c r="F3420">
        <v>2</v>
      </c>
      <c r="G3420" t="s">
        <v>273</v>
      </c>
      <c r="H3420" t="s">
        <v>755</v>
      </c>
      <c r="I3420" t="s">
        <v>55</v>
      </c>
      <c r="J3420">
        <v>1</v>
      </c>
      <c r="K3420">
        <v>10029</v>
      </c>
      <c r="L3420" t="str">
        <f>IFERROR(INDEX(play_attribution!$B$2:$B$328,MATCH(A3420,play_attribution!$A$2:$A$328,0)),"")</f>
        <v/>
      </c>
      <c r="M3420" t="str">
        <f>VLOOKUP(H3420,seller_roster!$A$2:$B$85,2,FALSE)</f>
        <v>Jesse Silva</v>
      </c>
      <c r="N3420" t="str">
        <f>VLOOKUP(C3420,accounts!$A$2:$F$9615,2,FALSE)</f>
        <v>Healthcare Services</v>
      </c>
      <c r="O3420" t="str">
        <f>VLOOKUP(C3420,accounts!$A$2:$F$9615,3,FALSE)</f>
        <v>$2.5M-$5M</v>
      </c>
      <c r="P3420" t="str">
        <f>VLOOKUP(C3420,accounts!$A$2:$F$9615,5,FALSE)</f>
        <v>Central</v>
      </c>
      <c r="Q3420" t="b">
        <f t="shared" si="54"/>
        <v>1</v>
      </c>
      <c r="R3420" t="e">
        <f>INDEX(removed_duplicate_rows!$A$5:$A$39,MATCH(wins!A3420,removed_duplicate_rows!$A$5:$A$39,0))</f>
        <v>#N/A</v>
      </c>
    </row>
    <row r="3421" spans="1:18" ht="15.75" customHeight="1" x14ac:dyDescent="0.2">
      <c r="A3421" t="s">
        <v>10393</v>
      </c>
      <c r="B3421" t="s">
        <v>10394</v>
      </c>
      <c r="C3421" t="s">
        <v>10395</v>
      </c>
      <c r="D3421" s="10">
        <v>45885</v>
      </c>
      <c r="E3421" t="s">
        <v>9789</v>
      </c>
      <c r="F3421">
        <v>2</v>
      </c>
      <c r="G3421" t="s">
        <v>273</v>
      </c>
      <c r="H3421" t="s">
        <v>680</v>
      </c>
      <c r="I3421" t="s">
        <v>79</v>
      </c>
      <c r="J3421">
        <v>1</v>
      </c>
      <c r="K3421">
        <v>8654</v>
      </c>
      <c r="L3421" t="str">
        <f>IFERROR(INDEX(play_attribution!$B$2:$B$328,MATCH(A3421,play_attribution!$A$2:$A$328,0)),"")</f>
        <v/>
      </c>
      <c r="M3421" t="str">
        <f>VLOOKUP(H3421,seller_roster!$A$2:$B$85,2,FALSE)</f>
        <v>Tatum Ruiz</v>
      </c>
      <c r="N3421" t="str">
        <f>VLOOKUP(C3421,accounts!$A$2:$F$9615,2,FALSE)</f>
        <v>Construction</v>
      </c>
      <c r="O3421" t="str">
        <f>VLOOKUP(C3421,accounts!$A$2:$F$9615,3,FALSE)</f>
        <v>$2.5M-$5M</v>
      </c>
      <c r="P3421" t="str">
        <f>VLOOKUP(C3421,accounts!$A$2:$F$9615,5,FALSE)</f>
        <v>East</v>
      </c>
      <c r="Q3421" t="b">
        <f t="shared" si="54"/>
        <v>1</v>
      </c>
      <c r="R3421" t="e">
        <f>INDEX(removed_duplicate_rows!$A$5:$A$39,MATCH(wins!A3421,removed_duplicate_rows!$A$5:$A$39,0))</f>
        <v>#N/A</v>
      </c>
    </row>
    <row r="3422" spans="1:18" ht="15.75" customHeight="1" x14ac:dyDescent="0.2">
      <c r="A3422" t="s">
        <v>10396</v>
      </c>
      <c r="B3422" t="s">
        <v>10397</v>
      </c>
      <c r="C3422" t="s">
        <v>10398</v>
      </c>
      <c r="D3422" s="10">
        <v>45885</v>
      </c>
      <c r="E3422" t="s">
        <v>9789</v>
      </c>
      <c r="F3422">
        <v>2</v>
      </c>
      <c r="G3422" t="s">
        <v>273</v>
      </c>
      <c r="H3422" t="s">
        <v>367</v>
      </c>
      <c r="I3422" t="s">
        <v>55</v>
      </c>
      <c r="J3422">
        <v>1</v>
      </c>
      <c r="K3422">
        <v>10493</v>
      </c>
      <c r="L3422" t="str">
        <f>IFERROR(INDEX(play_attribution!$B$2:$B$328,MATCH(A3422,play_attribution!$A$2:$A$328,0)),"")</f>
        <v/>
      </c>
      <c r="M3422" t="str">
        <f>VLOOKUP(H3422,seller_roster!$A$2:$B$85,2,FALSE)</f>
        <v>Zion Ito</v>
      </c>
      <c r="N3422" t="str">
        <f>VLOOKUP(C3422,accounts!$A$2:$F$9615,2,FALSE)</f>
        <v>Logistics</v>
      </c>
      <c r="O3422" t="str">
        <f>VLOOKUP(C3422,accounts!$A$2:$F$9615,3,FALSE)</f>
        <v>&lt;$1M</v>
      </c>
      <c r="P3422" t="str">
        <f>VLOOKUP(C3422,accounts!$A$2:$F$9615,5,FALSE)</f>
        <v>West</v>
      </c>
      <c r="Q3422" t="b">
        <f t="shared" si="54"/>
        <v>1</v>
      </c>
      <c r="R3422" t="e">
        <f>INDEX(removed_duplicate_rows!$A$5:$A$39,MATCH(wins!A3422,removed_duplicate_rows!$A$5:$A$39,0))</f>
        <v>#N/A</v>
      </c>
    </row>
    <row r="3423" spans="1:18" ht="15.75" customHeight="1" x14ac:dyDescent="0.2">
      <c r="A3423" t="s">
        <v>10399</v>
      </c>
      <c r="B3423" t="s">
        <v>10400</v>
      </c>
      <c r="C3423" t="s">
        <v>10401</v>
      </c>
      <c r="D3423" s="10">
        <v>45885</v>
      </c>
      <c r="E3423" t="s">
        <v>9789</v>
      </c>
      <c r="F3423">
        <v>2</v>
      </c>
      <c r="G3423" t="s">
        <v>273</v>
      </c>
      <c r="H3423" t="s">
        <v>1098</v>
      </c>
      <c r="I3423" t="s">
        <v>79</v>
      </c>
      <c r="J3423">
        <v>1</v>
      </c>
      <c r="K3423">
        <v>6556</v>
      </c>
      <c r="L3423" t="str">
        <f>IFERROR(INDEX(play_attribution!$B$2:$B$328,MATCH(A3423,play_attribution!$A$2:$A$328,0)),"")</f>
        <v/>
      </c>
      <c r="M3423" t="str">
        <f>VLOOKUP(H3423,seller_roster!$A$2:$B$85,2,FALSE)</f>
        <v>Yael Okafor</v>
      </c>
      <c r="N3423" t="str">
        <f>VLOOKUP(C3423,accounts!$A$2:$F$9615,2,FALSE)</f>
        <v>Manufacturing</v>
      </c>
      <c r="O3423" t="str">
        <f>VLOOKUP(C3423,accounts!$A$2:$F$9615,3,FALSE)</f>
        <v>$2.5M-$5M</v>
      </c>
      <c r="P3423" t="str">
        <f>VLOOKUP(C3423,accounts!$A$2:$F$9615,5,FALSE)</f>
        <v>West</v>
      </c>
      <c r="Q3423" t="b">
        <f t="shared" si="54"/>
        <v>1</v>
      </c>
      <c r="R3423" t="e">
        <f>INDEX(removed_duplicate_rows!$A$5:$A$39,MATCH(wins!A3423,removed_duplicate_rows!$A$5:$A$39,0))</f>
        <v>#N/A</v>
      </c>
    </row>
    <row r="3424" spans="1:18" ht="15.75" customHeight="1" x14ac:dyDescent="0.2">
      <c r="A3424" t="s">
        <v>10402</v>
      </c>
      <c r="B3424" t="s">
        <v>10403</v>
      </c>
      <c r="C3424" t="s">
        <v>10404</v>
      </c>
      <c r="D3424" s="10">
        <v>45885</v>
      </c>
      <c r="E3424" t="s">
        <v>9789</v>
      </c>
      <c r="F3424">
        <v>2</v>
      </c>
      <c r="G3424" t="s">
        <v>273</v>
      </c>
      <c r="H3424" t="s">
        <v>319</v>
      </c>
      <c r="I3424" t="s">
        <v>79</v>
      </c>
      <c r="J3424">
        <v>1</v>
      </c>
      <c r="K3424">
        <v>7890</v>
      </c>
      <c r="L3424" t="str">
        <f>IFERROR(INDEX(play_attribution!$B$2:$B$328,MATCH(A3424,play_attribution!$A$2:$A$328,0)),"")</f>
        <v/>
      </c>
      <c r="M3424" t="str">
        <f>VLOOKUP(H3424,seller_roster!$A$2:$B$85,2,FALSE)</f>
        <v>Nia Kowalski</v>
      </c>
      <c r="N3424" t="str">
        <f>VLOOKUP(C3424,accounts!$A$2:$F$9615,2,FALSE)</f>
        <v>Field Services</v>
      </c>
      <c r="O3424" t="str">
        <f>VLOOKUP(C3424,accounts!$A$2:$F$9615,3,FALSE)</f>
        <v>$2.5M-$5M</v>
      </c>
      <c r="P3424" t="str">
        <f>VLOOKUP(C3424,accounts!$A$2:$F$9615,5,FALSE)</f>
        <v>West</v>
      </c>
      <c r="Q3424" t="b">
        <f t="shared" si="54"/>
        <v>1</v>
      </c>
      <c r="R3424" t="e">
        <f>INDEX(removed_duplicate_rows!$A$5:$A$39,MATCH(wins!A3424,removed_duplicate_rows!$A$5:$A$39,0))</f>
        <v>#N/A</v>
      </c>
    </row>
    <row r="3425" spans="1:18" ht="15.75" customHeight="1" x14ac:dyDescent="0.2">
      <c r="A3425" t="s">
        <v>10405</v>
      </c>
      <c r="B3425" t="s">
        <v>10406</v>
      </c>
      <c r="C3425" t="s">
        <v>10407</v>
      </c>
      <c r="D3425" s="10">
        <v>45885</v>
      </c>
      <c r="E3425" t="s">
        <v>9789</v>
      </c>
      <c r="F3425">
        <v>2</v>
      </c>
      <c r="G3425" t="s">
        <v>273</v>
      </c>
      <c r="H3425" t="s">
        <v>285</v>
      </c>
      <c r="I3425" t="s">
        <v>55</v>
      </c>
      <c r="J3425">
        <v>1</v>
      </c>
      <c r="K3425">
        <v>9238</v>
      </c>
      <c r="L3425" t="str">
        <f>IFERROR(INDEX(play_attribution!$B$2:$B$328,MATCH(A3425,play_attribution!$A$2:$A$328,0)),"")</f>
        <v/>
      </c>
      <c r="M3425" t="str">
        <f>VLOOKUP(H3425,seller_roster!$A$2:$B$85,2,FALSE)</f>
        <v>Bryn Lindqvist</v>
      </c>
      <c r="N3425" t="str">
        <f>VLOOKUP(C3425,accounts!$A$2:$F$9615,2,FALSE)</f>
        <v>Logistics</v>
      </c>
      <c r="O3425" t="str">
        <f>VLOOKUP(C3425,accounts!$A$2:$F$9615,3,FALSE)</f>
        <v>$5M-$10M</v>
      </c>
      <c r="P3425" t="str">
        <f>VLOOKUP(C3425,accounts!$A$2:$F$9615,5,FALSE)</f>
        <v>West</v>
      </c>
      <c r="Q3425" t="b">
        <f t="shared" si="54"/>
        <v>1</v>
      </c>
      <c r="R3425" t="e">
        <f>INDEX(removed_duplicate_rows!$A$5:$A$39,MATCH(wins!A3425,removed_duplicate_rows!$A$5:$A$39,0))</f>
        <v>#N/A</v>
      </c>
    </row>
    <row r="3426" spans="1:18" ht="15.75" customHeight="1" x14ac:dyDescent="0.2">
      <c r="A3426" t="s">
        <v>10408</v>
      </c>
      <c r="B3426" t="s">
        <v>10409</v>
      </c>
      <c r="C3426" t="s">
        <v>10410</v>
      </c>
      <c r="D3426" s="10">
        <v>45885</v>
      </c>
      <c r="E3426" t="s">
        <v>9789</v>
      </c>
      <c r="F3426">
        <v>2</v>
      </c>
      <c r="G3426" t="s">
        <v>273</v>
      </c>
      <c r="H3426" t="s">
        <v>327</v>
      </c>
      <c r="I3426" t="s">
        <v>79</v>
      </c>
      <c r="J3426">
        <v>1</v>
      </c>
      <c r="K3426">
        <v>18178</v>
      </c>
      <c r="L3426" t="str">
        <f>IFERROR(INDEX(play_attribution!$B$2:$B$328,MATCH(A3426,play_attribution!$A$2:$A$328,0)),"")</f>
        <v/>
      </c>
      <c r="M3426" t="str">
        <f>VLOOKUP(H3426,seller_roster!$A$2:$B$85,2,FALSE)</f>
        <v>Frankie Lindqvist</v>
      </c>
      <c r="N3426" t="str">
        <f>VLOOKUP(C3426,accounts!$A$2:$F$9615,2,FALSE)</f>
        <v>Logistics</v>
      </c>
      <c r="O3426" t="str">
        <f>VLOOKUP(C3426,accounts!$A$2:$F$9615,3,FALSE)</f>
        <v>$5M-$10M</v>
      </c>
      <c r="P3426" t="str">
        <f>VLOOKUP(C3426,accounts!$A$2:$F$9615,5,FALSE)</f>
        <v>East</v>
      </c>
      <c r="Q3426" t="b">
        <f t="shared" si="54"/>
        <v>1</v>
      </c>
      <c r="R3426" t="e">
        <f>INDEX(removed_duplicate_rows!$A$5:$A$39,MATCH(wins!A3426,removed_duplicate_rows!$A$5:$A$39,0))</f>
        <v>#N/A</v>
      </c>
    </row>
    <row r="3427" spans="1:18" ht="15.75" customHeight="1" x14ac:dyDescent="0.2">
      <c r="A3427" t="s">
        <v>10411</v>
      </c>
      <c r="B3427" t="s">
        <v>10412</v>
      </c>
      <c r="C3427" t="s">
        <v>10413</v>
      </c>
      <c r="D3427" s="10">
        <v>45885</v>
      </c>
      <c r="E3427" t="s">
        <v>9789</v>
      </c>
      <c r="F3427">
        <v>2</v>
      </c>
      <c r="G3427" t="s">
        <v>273</v>
      </c>
      <c r="H3427" t="s">
        <v>278</v>
      </c>
      <c r="I3427" t="s">
        <v>79</v>
      </c>
      <c r="J3427">
        <v>1</v>
      </c>
      <c r="K3427">
        <v>9241</v>
      </c>
      <c r="L3427" t="str">
        <f>IFERROR(INDEX(play_attribution!$B$2:$B$328,MATCH(A3427,play_attribution!$A$2:$A$328,0)),"")</f>
        <v/>
      </c>
      <c r="M3427" t="str">
        <f>VLOOKUP(H3427,seller_roster!$A$2:$B$85,2,FALSE)</f>
        <v>Kira Bianchi</v>
      </c>
      <c r="N3427" t="str">
        <f>VLOOKUP(C3427,accounts!$A$2:$F$9615,2,FALSE)</f>
        <v>Retail Multi-Location</v>
      </c>
      <c r="O3427" t="str">
        <f>VLOOKUP(C3427,accounts!$A$2:$F$9615,3,FALSE)</f>
        <v>$5M-$10M</v>
      </c>
      <c r="P3427" t="str">
        <f>VLOOKUP(C3427,accounts!$A$2:$F$9615,5,FALSE)</f>
        <v>East</v>
      </c>
      <c r="Q3427" t="b">
        <f t="shared" si="54"/>
        <v>1</v>
      </c>
      <c r="R3427" t="e">
        <f>INDEX(removed_duplicate_rows!$A$5:$A$39,MATCH(wins!A3427,removed_duplicate_rows!$A$5:$A$39,0))</f>
        <v>#N/A</v>
      </c>
    </row>
    <row r="3428" spans="1:18" ht="15.75" customHeight="1" x14ac:dyDescent="0.2">
      <c r="A3428" t="s">
        <v>10414</v>
      </c>
      <c r="B3428" t="s">
        <v>10415</v>
      </c>
      <c r="C3428" t="s">
        <v>10416</v>
      </c>
      <c r="D3428" s="10">
        <v>45885</v>
      </c>
      <c r="E3428" t="s">
        <v>9789</v>
      </c>
      <c r="F3428">
        <v>2</v>
      </c>
      <c r="G3428" t="s">
        <v>273</v>
      </c>
      <c r="H3428" t="s">
        <v>344</v>
      </c>
      <c r="I3428" t="s">
        <v>79</v>
      </c>
      <c r="J3428">
        <v>1</v>
      </c>
      <c r="K3428">
        <v>7616</v>
      </c>
      <c r="L3428" t="str">
        <f>IFERROR(INDEX(play_attribution!$B$2:$B$328,MATCH(A3428,play_attribution!$A$2:$A$328,0)),"")</f>
        <v/>
      </c>
      <c r="M3428" t="str">
        <f>VLOOKUP(H3428,seller_roster!$A$2:$B$85,2,FALSE)</f>
        <v>Wren Kowalski</v>
      </c>
      <c r="N3428" t="str">
        <f>VLOOKUP(C3428,accounts!$A$2:$F$9615,2,FALSE)</f>
        <v>Construction</v>
      </c>
      <c r="O3428" t="str">
        <f>VLOOKUP(C3428,accounts!$A$2:$F$9615,3,FALSE)</f>
        <v>$2.5M-$5M</v>
      </c>
      <c r="P3428" t="str">
        <f>VLOOKUP(C3428,accounts!$A$2:$F$9615,5,FALSE)</f>
        <v>East</v>
      </c>
      <c r="Q3428" t="b">
        <f t="shared" si="54"/>
        <v>1</v>
      </c>
      <c r="R3428" t="e">
        <f>INDEX(removed_duplicate_rows!$A$5:$A$39,MATCH(wins!A3428,removed_duplicate_rows!$A$5:$A$39,0))</f>
        <v>#N/A</v>
      </c>
    </row>
    <row r="3429" spans="1:18" ht="15.75" customHeight="1" x14ac:dyDescent="0.2">
      <c r="A3429" t="s">
        <v>10417</v>
      </c>
      <c r="B3429" t="s">
        <v>10418</v>
      </c>
      <c r="C3429" t="s">
        <v>10419</v>
      </c>
      <c r="D3429" s="10">
        <v>45885</v>
      </c>
      <c r="E3429" t="s">
        <v>9789</v>
      </c>
      <c r="F3429">
        <v>2</v>
      </c>
      <c r="G3429" t="s">
        <v>273</v>
      </c>
      <c r="H3429" t="s">
        <v>297</v>
      </c>
      <c r="I3429" t="s">
        <v>79</v>
      </c>
      <c r="J3429">
        <v>1</v>
      </c>
      <c r="K3429">
        <v>11917</v>
      </c>
      <c r="L3429" t="str">
        <f>IFERROR(INDEX(play_attribution!$B$2:$B$328,MATCH(A3429,play_attribution!$A$2:$A$328,0)),"")</f>
        <v/>
      </c>
      <c r="M3429" t="str">
        <f>VLOOKUP(H3429,seller_roster!$A$2:$B$85,2,FALSE)</f>
        <v>Ray Moreau</v>
      </c>
      <c r="N3429" t="str">
        <f>VLOOKUP(C3429,accounts!$A$2:$F$9615,2,FALSE)</f>
        <v>Logistics</v>
      </c>
      <c r="O3429" t="str">
        <f>VLOOKUP(C3429,accounts!$A$2:$F$9615,3,FALSE)</f>
        <v>&lt;$1M</v>
      </c>
      <c r="P3429" t="str">
        <f>VLOOKUP(C3429,accounts!$A$2:$F$9615,5,FALSE)</f>
        <v>Central</v>
      </c>
      <c r="Q3429" t="b">
        <f t="shared" si="54"/>
        <v>1</v>
      </c>
      <c r="R3429" t="e">
        <f>INDEX(removed_duplicate_rows!$A$5:$A$39,MATCH(wins!A3429,removed_duplicate_rows!$A$5:$A$39,0))</f>
        <v>#N/A</v>
      </c>
    </row>
    <row r="3430" spans="1:18" ht="15.75" customHeight="1" x14ac:dyDescent="0.2">
      <c r="A3430" t="s">
        <v>10420</v>
      </c>
      <c r="B3430" t="s">
        <v>10421</v>
      </c>
      <c r="C3430" t="s">
        <v>10422</v>
      </c>
      <c r="D3430" s="10">
        <v>45885</v>
      </c>
      <c r="E3430" t="s">
        <v>9789</v>
      </c>
      <c r="F3430">
        <v>2</v>
      </c>
      <c r="G3430" t="s">
        <v>273</v>
      </c>
      <c r="H3430" t="s">
        <v>297</v>
      </c>
      <c r="I3430" t="s">
        <v>55</v>
      </c>
      <c r="J3430">
        <v>1</v>
      </c>
      <c r="K3430">
        <v>11373</v>
      </c>
      <c r="L3430" t="str">
        <f>IFERROR(INDEX(play_attribution!$B$2:$B$328,MATCH(A3430,play_attribution!$A$2:$A$328,0)),"")</f>
        <v/>
      </c>
      <c r="M3430" t="str">
        <f>VLOOKUP(H3430,seller_roster!$A$2:$B$85,2,FALSE)</f>
        <v>Ray Moreau</v>
      </c>
      <c r="N3430" t="str">
        <f>VLOOKUP(C3430,accounts!$A$2:$F$9615,2,FALSE)</f>
        <v>Professional Services</v>
      </c>
      <c r="O3430" t="str">
        <f>VLOOKUP(C3430,accounts!$A$2:$F$9615,3,FALSE)</f>
        <v>$2.5M-$5M</v>
      </c>
      <c r="P3430" t="str">
        <f>VLOOKUP(C3430,accounts!$A$2:$F$9615,5,FALSE)</f>
        <v>Central</v>
      </c>
      <c r="Q3430" t="b">
        <f t="shared" si="54"/>
        <v>1</v>
      </c>
      <c r="R3430" t="e">
        <f>INDEX(removed_duplicate_rows!$A$5:$A$39,MATCH(wins!A3430,removed_duplicate_rows!$A$5:$A$39,0))</f>
        <v>#N/A</v>
      </c>
    </row>
    <row r="3431" spans="1:18" ht="15.75" customHeight="1" x14ac:dyDescent="0.2">
      <c r="A3431" t="s">
        <v>10423</v>
      </c>
      <c r="B3431" t="s">
        <v>10424</v>
      </c>
      <c r="C3431" t="s">
        <v>10425</v>
      </c>
      <c r="D3431" s="10">
        <v>45885</v>
      </c>
      <c r="E3431" t="s">
        <v>9789</v>
      </c>
      <c r="F3431">
        <v>2</v>
      </c>
      <c r="G3431" t="s">
        <v>273</v>
      </c>
      <c r="H3431" t="s">
        <v>323</v>
      </c>
      <c r="I3431" t="s">
        <v>79</v>
      </c>
      <c r="J3431">
        <v>1</v>
      </c>
      <c r="K3431">
        <v>10077</v>
      </c>
      <c r="L3431" t="str">
        <f>IFERROR(INDEX(play_attribution!$B$2:$B$328,MATCH(A3431,play_attribution!$A$2:$A$328,0)),"")</f>
        <v/>
      </c>
      <c r="M3431" t="str">
        <f>VLOOKUP(H3431,seller_roster!$A$2:$B$85,2,FALSE)</f>
        <v>Finley Kowalski</v>
      </c>
      <c r="N3431" t="str">
        <f>VLOOKUP(C3431,accounts!$A$2:$F$9615,2,FALSE)</f>
        <v>Field Services</v>
      </c>
      <c r="O3431" t="str">
        <f>VLOOKUP(C3431,accounts!$A$2:$F$9615,3,FALSE)</f>
        <v>$5M-$10M</v>
      </c>
      <c r="P3431" t="str">
        <f>VLOOKUP(C3431,accounts!$A$2:$F$9615,5,FALSE)</f>
        <v>East</v>
      </c>
      <c r="Q3431" t="b">
        <f t="shared" si="54"/>
        <v>1</v>
      </c>
      <c r="R3431" t="e">
        <f>INDEX(removed_duplicate_rows!$A$5:$A$39,MATCH(wins!A3431,removed_duplicate_rows!$A$5:$A$39,0))</f>
        <v>#N/A</v>
      </c>
    </row>
    <row r="3432" spans="1:18" ht="15.75" customHeight="1" x14ac:dyDescent="0.2">
      <c r="A3432" t="s">
        <v>10426</v>
      </c>
      <c r="B3432" t="s">
        <v>10427</v>
      </c>
      <c r="C3432" t="s">
        <v>10428</v>
      </c>
      <c r="D3432" s="10">
        <v>45885</v>
      </c>
      <c r="E3432" t="s">
        <v>9789</v>
      </c>
      <c r="F3432">
        <v>2</v>
      </c>
      <c r="G3432" t="s">
        <v>273</v>
      </c>
      <c r="H3432" t="s">
        <v>367</v>
      </c>
      <c r="I3432" t="s">
        <v>79</v>
      </c>
      <c r="J3432">
        <v>1</v>
      </c>
      <c r="K3432">
        <v>7069</v>
      </c>
      <c r="L3432" t="str">
        <f>IFERROR(INDEX(play_attribution!$B$2:$B$328,MATCH(A3432,play_attribution!$A$2:$A$328,0)),"")</f>
        <v/>
      </c>
      <c r="M3432" t="str">
        <f>VLOOKUP(H3432,seller_roster!$A$2:$B$85,2,FALSE)</f>
        <v>Zion Ito</v>
      </c>
      <c r="N3432" t="str">
        <f>VLOOKUP(C3432,accounts!$A$2:$F$9615,2,FALSE)</f>
        <v>Wholesale &amp; Distribution</v>
      </c>
      <c r="O3432" t="str">
        <f>VLOOKUP(C3432,accounts!$A$2:$F$9615,3,FALSE)</f>
        <v>&gt;$10M</v>
      </c>
      <c r="P3432" t="str">
        <f>VLOOKUP(C3432,accounts!$A$2:$F$9615,5,FALSE)</f>
        <v>West</v>
      </c>
      <c r="Q3432" t="b">
        <f t="shared" si="54"/>
        <v>1</v>
      </c>
      <c r="R3432" t="e">
        <f>INDEX(removed_duplicate_rows!$A$5:$A$39,MATCH(wins!A3432,removed_duplicate_rows!$A$5:$A$39,0))</f>
        <v>#N/A</v>
      </c>
    </row>
    <row r="3433" spans="1:18" ht="15.75" customHeight="1" x14ac:dyDescent="0.2">
      <c r="A3433" t="s">
        <v>10429</v>
      </c>
      <c r="B3433" t="s">
        <v>10430</v>
      </c>
      <c r="C3433" t="s">
        <v>10431</v>
      </c>
      <c r="D3433" s="10">
        <v>45885</v>
      </c>
      <c r="E3433" t="s">
        <v>9789</v>
      </c>
      <c r="F3433">
        <v>2</v>
      </c>
      <c r="G3433" t="s">
        <v>273</v>
      </c>
      <c r="H3433" t="s">
        <v>274</v>
      </c>
      <c r="I3433" t="s">
        <v>79</v>
      </c>
      <c r="J3433">
        <v>1</v>
      </c>
      <c r="K3433">
        <v>9710</v>
      </c>
      <c r="L3433" t="str">
        <f>IFERROR(INDEX(play_attribution!$B$2:$B$328,MATCH(A3433,play_attribution!$A$2:$A$328,0)),"")</f>
        <v/>
      </c>
      <c r="M3433" t="str">
        <f>VLOOKUP(H3433,seller_roster!$A$2:$B$85,2,FALSE)</f>
        <v>Shiloh Petrov</v>
      </c>
      <c r="N3433" t="str">
        <f>VLOOKUP(C3433,accounts!$A$2:$F$9615,2,FALSE)</f>
        <v>Manufacturing</v>
      </c>
      <c r="O3433" t="str">
        <f>VLOOKUP(C3433,accounts!$A$2:$F$9615,3,FALSE)</f>
        <v>$5M-$10M</v>
      </c>
      <c r="P3433" t="str">
        <f>VLOOKUP(C3433,accounts!$A$2:$F$9615,5,FALSE)</f>
        <v>West</v>
      </c>
      <c r="Q3433" t="b">
        <f t="shared" si="54"/>
        <v>1</v>
      </c>
      <c r="R3433" t="e">
        <f>INDEX(removed_duplicate_rows!$A$5:$A$39,MATCH(wins!A3433,removed_duplicate_rows!$A$5:$A$39,0))</f>
        <v>#N/A</v>
      </c>
    </row>
    <row r="3434" spans="1:18" ht="15.75" customHeight="1" x14ac:dyDescent="0.2">
      <c r="A3434" t="s">
        <v>10432</v>
      </c>
      <c r="B3434" t="s">
        <v>10433</v>
      </c>
      <c r="C3434" t="s">
        <v>10434</v>
      </c>
      <c r="D3434" s="10">
        <v>45885</v>
      </c>
      <c r="E3434" t="s">
        <v>9789</v>
      </c>
      <c r="F3434">
        <v>2</v>
      </c>
      <c r="G3434" t="s">
        <v>273</v>
      </c>
      <c r="H3434" t="s">
        <v>367</v>
      </c>
      <c r="I3434" t="s">
        <v>55</v>
      </c>
      <c r="J3434">
        <v>1</v>
      </c>
      <c r="K3434">
        <v>11945</v>
      </c>
      <c r="L3434" t="str">
        <f>IFERROR(INDEX(play_attribution!$B$2:$B$328,MATCH(A3434,play_attribution!$A$2:$A$328,0)),"")</f>
        <v/>
      </c>
      <c r="M3434" t="str">
        <f>VLOOKUP(H3434,seller_roster!$A$2:$B$85,2,FALSE)</f>
        <v>Zion Ito</v>
      </c>
      <c r="N3434" t="str">
        <f>VLOOKUP(C3434,accounts!$A$2:$F$9615,2,FALSE)</f>
        <v>Healthcare Services</v>
      </c>
      <c r="O3434" t="str">
        <f>VLOOKUP(C3434,accounts!$A$2:$F$9615,3,FALSE)</f>
        <v>$2.5M-$5M</v>
      </c>
      <c r="P3434" t="str">
        <f>VLOOKUP(C3434,accounts!$A$2:$F$9615,5,FALSE)</f>
        <v>Central</v>
      </c>
      <c r="Q3434" t="b">
        <f t="shared" si="54"/>
        <v>1</v>
      </c>
      <c r="R3434" t="e">
        <f>INDEX(removed_duplicate_rows!$A$5:$A$39,MATCH(wins!A3434,removed_duplicate_rows!$A$5:$A$39,0))</f>
        <v>#N/A</v>
      </c>
    </row>
    <row r="3435" spans="1:18" ht="15.75" customHeight="1" x14ac:dyDescent="0.2">
      <c r="A3435" t="s">
        <v>10435</v>
      </c>
      <c r="B3435" t="s">
        <v>10436</v>
      </c>
      <c r="C3435" t="s">
        <v>10437</v>
      </c>
      <c r="D3435" s="10">
        <v>45885</v>
      </c>
      <c r="E3435" t="s">
        <v>9789</v>
      </c>
      <c r="F3435">
        <v>2</v>
      </c>
      <c r="G3435" t="s">
        <v>273</v>
      </c>
      <c r="H3435" t="s">
        <v>367</v>
      </c>
      <c r="I3435" t="s">
        <v>55</v>
      </c>
      <c r="J3435">
        <v>1</v>
      </c>
      <c r="K3435">
        <v>7168</v>
      </c>
      <c r="L3435" t="str">
        <f>IFERROR(INDEX(play_attribution!$B$2:$B$328,MATCH(A3435,play_attribution!$A$2:$A$328,0)),"")</f>
        <v/>
      </c>
      <c r="M3435" t="str">
        <f>VLOOKUP(H3435,seller_roster!$A$2:$B$85,2,FALSE)</f>
        <v>Zion Ito</v>
      </c>
      <c r="N3435" t="str">
        <f>VLOOKUP(C3435,accounts!$A$2:$F$9615,2,FALSE)</f>
        <v>Nonprofit</v>
      </c>
      <c r="O3435" t="str">
        <f>VLOOKUP(C3435,accounts!$A$2:$F$9615,3,FALSE)</f>
        <v>$5M-$10M</v>
      </c>
      <c r="P3435" t="str">
        <f>VLOOKUP(C3435,accounts!$A$2:$F$9615,5,FALSE)</f>
        <v>West</v>
      </c>
      <c r="Q3435" t="b">
        <f t="shared" si="54"/>
        <v>1</v>
      </c>
      <c r="R3435" t="e">
        <f>INDEX(removed_duplicate_rows!$A$5:$A$39,MATCH(wins!A3435,removed_duplicate_rows!$A$5:$A$39,0))</f>
        <v>#N/A</v>
      </c>
    </row>
    <row r="3436" spans="1:18" ht="15.75" customHeight="1" x14ac:dyDescent="0.2">
      <c r="A3436" t="s">
        <v>10438</v>
      </c>
      <c r="B3436" t="s">
        <v>10439</v>
      </c>
      <c r="C3436" t="s">
        <v>10440</v>
      </c>
      <c r="D3436" s="10">
        <v>45885</v>
      </c>
      <c r="E3436" t="s">
        <v>9789</v>
      </c>
      <c r="F3436">
        <v>2</v>
      </c>
      <c r="G3436" t="s">
        <v>273</v>
      </c>
      <c r="H3436" t="s">
        <v>323</v>
      </c>
      <c r="I3436" t="s">
        <v>55</v>
      </c>
      <c r="J3436">
        <v>1</v>
      </c>
      <c r="K3436">
        <v>6529</v>
      </c>
      <c r="L3436" t="str">
        <f>IFERROR(INDEX(play_attribution!$B$2:$B$328,MATCH(A3436,play_attribution!$A$2:$A$328,0)),"")</f>
        <v/>
      </c>
      <c r="M3436" t="str">
        <f>VLOOKUP(H3436,seller_roster!$A$2:$B$85,2,FALSE)</f>
        <v>Finley Kowalski</v>
      </c>
      <c r="N3436" t="str">
        <f>VLOOKUP(C3436,accounts!$A$2:$F$9615,2,FALSE)</f>
        <v>Healthcare Services</v>
      </c>
      <c r="O3436" t="str">
        <f>VLOOKUP(C3436,accounts!$A$2:$F$9615,3,FALSE)</f>
        <v>$2.5M-$5M</v>
      </c>
      <c r="P3436" t="str">
        <f>VLOOKUP(C3436,accounts!$A$2:$F$9615,5,FALSE)</f>
        <v>Central</v>
      </c>
      <c r="Q3436" t="b">
        <f t="shared" si="54"/>
        <v>1</v>
      </c>
      <c r="R3436" t="e">
        <f>INDEX(removed_duplicate_rows!$A$5:$A$39,MATCH(wins!A3436,removed_duplicate_rows!$A$5:$A$39,0))</f>
        <v>#N/A</v>
      </c>
    </row>
    <row r="3437" spans="1:18" ht="15.75" customHeight="1" x14ac:dyDescent="0.2">
      <c r="A3437" t="s">
        <v>10441</v>
      </c>
      <c r="B3437" t="s">
        <v>10442</v>
      </c>
      <c r="C3437" t="s">
        <v>10443</v>
      </c>
      <c r="D3437" s="10">
        <v>45885</v>
      </c>
      <c r="E3437" t="s">
        <v>9789</v>
      </c>
      <c r="F3437">
        <v>2</v>
      </c>
      <c r="G3437" t="s">
        <v>273</v>
      </c>
      <c r="H3437" t="s">
        <v>367</v>
      </c>
      <c r="I3437" t="s">
        <v>55</v>
      </c>
      <c r="J3437">
        <v>1</v>
      </c>
      <c r="K3437">
        <v>13522</v>
      </c>
      <c r="L3437" t="str">
        <f>IFERROR(INDEX(play_attribution!$B$2:$B$328,MATCH(A3437,play_attribution!$A$2:$A$328,0)),"")</f>
        <v/>
      </c>
      <c r="M3437" t="str">
        <f>VLOOKUP(H3437,seller_roster!$A$2:$B$85,2,FALSE)</f>
        <v>Zion Ito</v>
      </c>
      <c r="N3437" t="str">
        <f>VLOOKUP(C3437,accounts!$A$2:$F$9615,2,FALSE)</f>
        <v>Nonprofit</v>
      </c>
      <c r="O3437" t="str">
        <f>VLOOKUP(C3437,accounts!$A$2:$F$9615,3,FALSE)</f>
        <v>$5M-$10M</v>
      </c>
      <c r="P3437" t="str">
        <f>VLOOKUP(C3437,accounts!$A$2:$F$9615,5,FALSE)</f>
        <v>Central</v>
      </c>
      <c r="Q3437" t="b">
        <f t="shared" si="54"/>
        <v>1</v>
      </c>
      <c r="R3437" t="e">
        <f>INDEX(removed_duplicate_rows!$A$5:$A$39,MATCH(wins!A3437,removed_duplicate_rows!$A$5:$A$39,0))</f>
        <v>#N/A</v>
      </c>
    </row>
    <row r="3438" spans="1:18" ht="15.75" customHeight="1" x14ac:dyDescent="0.2">
      <c r="A3438" t="s">
        <v>10444</v>
      </c>
      <c r="B3438" t="s">
        <v>10445</v>
      </c>
      <c r="C3438" t="s">
        <v>10446</v>
      </c>
      <c r="D3438" s="10">
        <v>45885</v>
      </c>
      <c r="E3438" t="s">
        <v>9789</v>
      </c>
      <c r="F3438">
        <v>2</v>
      </c>
      <c r="G3438" t="s">
        <v>273</v>
      </c>
      <c r="H3438" t="s">
        <v>293</v>
      </c>
      <c r="I3438" t="s">
        <v>79</v>
      </c>
      <c r="J3438">
        <v>1</v>
      </c>
      <c r="K3438">
        <v>7918</v>
      </c>
      <c r="L3438" t="str">
        <f>IFERROR(INDEX(play_attribution!$B$2:$B$328,MATCH(A3438,play_attribution!$A$2:$A$328,0)),"")</f>
        <v/>
      </c>
      <c r="M3438" t="str">
        <f>VLOOKUP(H3438,seller_roster!$A$2:$B$85,2,FALSE)</f>
        <v>Hayden Sorensen</v>
      </c>
      <c r="N3438" t="str">
        <f>VLOOKUP(C3438,accounts!$A$2:$F$9615,2,FALSE)</f>
        <v>Nonprofit</v>
      </c>
      <c r="O3438" t="str">
        <f>VLOOKUP(C3438,accounts!$A$2:$F$9615,3,FALSE)</f>
        <v>&gt;$10M</v>
      </c>
      <c r="P3438" t="str">
        <f>VLOOKUP(C3438,accounts!$A$2:$F$9615,5,FALSE)</f>
        <v>West</v>
      </c>
      <c r="Q3438" t="b">
        <f t="shared" si="54"/>
        <v>1</v>
      </c>
      <c r="R3438" t="e">
        <f>INDEX(removed_duplicate_rows!$A$5:$A$39,MATCH(wins!A3438,removed_duplicate_rows!$A$5:$A$39,0))</f>
        <v>#N/A</v>
      </c>
    </row>
    <row r="3439" spans="1:18" ht="15.75" customHeight="1" x14ac:dyDescent="0.2">
      <c r="A3439" t="s">
        <v>10447</v>
      </c>
      <c r="B3439" t="s">
        <v>10448</v>
      </c>
      <c r="C3439" t="s">
        <v>10449</v>
      </c>
      <c r="D3439" s="10">
        <v>45885</v>
      </c>
      <c r="E3439" t="s">
        <v>9789</v>
      </c>
      <c r="F3439">
        <v>2</v>
      </c>
      <c r="G3439" t="s">
        <v>273</v>
      </c>
      <c r="H3439" t="s">
        <v>1098</v>
      </c>
      <c r="I3439" t="s">
        <v>55</v>
      </c>
      <c r="J3439">
        <v>1</v>
      </c>
      <c r="K3439">
        <v>12315</v>
      </c>
      <c r="L3439" t="str">
        <f>IFERROR(INDEX(play_attribution!$B$2:$B$328,MATCH(A3439,play_attribution!$A$2:$A$328,0)),"")</f>
        <v/>
      </c>
      <c r="M3439" t="str">
        <f>VLOOKUP(H3439,seller_roster!$A$2:$B$85,2,FALSE)</f>
        <v>Yael Okafor</v>
      </c>
      <c r="N3439" t="str">
        <f>VLOOKUP(C3439,accounts!$A$2:$F$9615,2,FALSE)</f>
        <v>Construction</v>
      </c>
      <c r="O3439" t="str">
        <f>VLOOKUP(C3439,accounts!$A$2:$F$9615,3,FALSE)</f>
        <v>&gt;$10M</v>
      </c>
      <c r="P3439" t="str">
        <f>VLOOKUP(C3439,accounts!$A$2:$F$9615,5,FALSE)</f>
        <v>Central</v>
      </c>
      <c r="Q3439" t="b">
        <f t="shared" si="54"/>
        <v>1</v>
      </c>
      <c r="R3439" t="e">
        <f>INDEX(removed_duplicate_rows!$A$5:$A$39,MATCH(wins!A3439,removed_duplicate_rows!$A$5:$A$39,0))</f>
        <v>#N/A</v>
      </c>
    </row>
    <row r="3440" spans="1:18" ht="15.75" customHeight="1" x14ac:dyDescent="0.2">
      <c r="A3440" t="s">
        <v>10450</v>
      </c>
      <c r="B3440" t="s">
        <v>10451</v>
      </c>
      <c r="C3440" t="s">
        <v>10452</v>
      </c>
      <c r="D3440" s="10">
        <v>45885</v>
      </c>
      <c r="E3440" t="s">
        <v>9789</v>
      </c>
      <c r="F3440">
        <v>2</v>
      </c>
      <c r="G3440" t="s">
        <v>273</v>
      </c>
      <c r="H3440" t="s">
        <v>308</v>
      </c>
      <c r="I3440" t="s">
        <v>55</v>
      </c>
      <c r="J3440">
        <v>1</v>
      </c>
      <c r="K3440">
        <v>8705</v>
      </c>
      <c r="L3440" t="str">
        <f>IFERROR(INDEX(play_attribution!$B$2:$B$328,MATCH(A3440,play_attribution!$A$2:$A$328,0)),"")</f>
        <v/>
      </c>
      <c r="M3440" t="str">
        <f>VLOOKUP(H3440,seller_roster!$A$2:$B$85,2,FALSE)</f>
        <v>Blake Ruiz</v>
      </c>
      <c r="N3440" t="str">
        <f>VLOOKUP(C3440,accounts!$A$2:$F$9615,2,FALSE)</f>
        <v>Healthcare Services</v>
      </c>
      <c r="O3440" t="str">
        <f>VLOOKUP(C3440,accounts!$A$2:$F$9615,3,FALSE)</f>
        <v>$2.5M-$5M</v>
      </c>
      <c r="P3440" t="str">
        <f>VLOOKUP(C3440,accounts!$A$2:$F$9615,5,FALSE)</f>
        <v>East</v>
      </c>
      <c r="Q3440" t="b">
        <f t="shared" si="54"/>
        <v>1</v>
      </c>
      <c r="R3440" t="e">
        <f>INDEX(removed_duplicate_rows!$A$5:$A$39,MATCH(wins!A3440,removed_duplicate_rows!$A$5:$A$39,0))</f>
        <v>#N/A</v>
      </c>
    </row>
    <row r="3441" spans="1:18" ht="15.75" customHeight="1" x14ac:dyDescent="0.2">
      <c r="A3441" t="s">
        <v>10453</v>
      </c>
      <c r="B3441" t="s">
        <v>10454</v>
      </c>
      <c r="C3441" t="s">
        <v>10455</v>
      </c>
      <c r="D3441" s="10">
        <v>45885</v>
      </c>
      <c r="E3441" t="s">
        <v>9789</v>
      </c>
      <c r="F3441">
        <v>2</v>
      </c>
      <c r="G3441" t="s">
        <v>273</v>
      </c>
      <c r="H3441" t="s">
        <v>297</v>
      </c>
      <c r="I3441" t="s">
        <v>79</v>
      </c>
      <c r="J3441">
        <v>1</v>
      </c>
      <c r="K3441">
        <v>10198</v>
      </c>
      <c r="L3441" t="str">
        <f>IFERROR(INDEX(play_attribution!$B$2:$B$328,MATCH(A3441,play_attribution!$A$2:$A$328,0)),"")</f>
        <v/>
      </c>
      <c r="M3441" t="str">
        <f>VLOOKUP(H3441,seller_roster!$A$2:$B$85,2,FALSE)</f>
        <v>Ray Moreau</v>
      </c>
      <c r="N3441" t="str">
        <f>VLOOKUP(C3441,accounts!$A$2:$F$9615,2,FALSE)</f>
        <v>Hospitality Group</v>
      </c>
      <c r="O3441" t="str">
        <f>VLOOKUP(C3441,accounts!$A$2:$F$9615,3,FALSE)</f>
        <v>$2.5M-$5M</v>
      </c>
      <c r="P3441" t="str">
        <f>VLOOKUP(C3441,accounts!$A$2:$F$9615,5,FALSE)</f>
        <v>East</v>
      </c>
      <c r="Q3441" t="b">
        <f t="shared" si="54"/>
        <v>1</v>
      </c>
      <c r="R3441" t="e">
        <f>INDEX(removed_duplicate_rows!$A$5:$A$39,MATCH(wins!A3441,removed_duplicate_rows!$A$5:$A$39,0))</f>
        <v>#N/A</v>
      </c>
    </row>
    <row r="3442" spans="1:18" ht="15.75" customHeight="1" x14ac:dyDescent="0.2">
      <c r="A3442" t="s">
        <v>10456</v>
      </c>
      <c r="B3442" t="s">
        <v>10457</v>
      </c>
      <c r="C3442" t="s">
        <v>10458</v>
      </c>
      <c r="D3442" s="10">
        <v>45885</v>
      </c>
      <c r="E3442" t="s">
        <v>9789</v>
      </c>
      <c r="F3442">
        <v>2</v>
      </c>
      <c r="G3442" t="s">
        <v>273</v>
      </c>
      <c r="H3442" t="s">
        <v>289</v>
      </c>
      <c r="I3442" t="s">
        <v>55</v>
      </c>
      <c r="J3442">
        <v>1</v>
      </c>
      <c r="K3442">
        <v>10579</v>
      </c>
      <c r="L3442" t="str">
        <f>IFERROR(INDEX(play_attribution!$B$2:$B$328,MATCH(A3442,play_attribution!$A$2:$A$328,0)),"")</f>
        <v/>
      </c>
      <c r="M3442" t="str">
        <f>VLOOKUP(H3442,seller_roster!$A$2:$B$85,2,FALSE)</f>
        <v>Skyler Okafor</v>
      </c>
      <c r="N3442" t="str">
        <f>VLOOKUP(C3442,accounts!$A$2:$F$9615,2,FALSE)</f>
        <v>Professional Services</v>
      </c>
      <c r="O3442" t="str">
        <f>VLOOKUP(C3442,accounts!$A$2:$F$9615,3,FALSE)</f>
        <v>$2.5M-$5M</v>
      </c>
      <c r="P3442" t="str">
        <f>VLOOKUP(C3442,accounts!$A$2:$F$9615,5,FALSE)</f>
        <v>Central</v>
      </c>
      <c r="Q3442" t="b">
        <f t="shared" si="54"/>
        <v>1</v>
      </c>
      <c r="R3442" t="e">
        <f>INDEX(removed_duplicate_rows!$A$5:$A$39,MATCH(wins!A3442,removed_duplicate_rows!$A$5:$A$39,0))</f>
        <v>#N/A</v>
      </c>
    </row>
    <row r="3443" spans="1:18" ht="15.75" customHeight="1" x14ac:dyDescent="0.2">
      <c r="A3443" t="s">
        <v>10459</v>
      </c>
      <c r="B3443" t="s">
        <v>10460</v>
      </c>
      <c r="C3443" t="s">
        <v>10461</v>
      </c>
      <c r="D3443" s="10">
        <v>45885</v>
      </c>
      <c r="E3443" t="s">
        <v>9789</v>
      </c>
      <c r="F3443">
        <v>2</v>
      </c>
      <c r="G3443" t="s">
        <v>273</v>
      </c>
      <c r="H3443" t="s">
        <v>344</v>
      </c>
      <c r="I3443" t="s">
        <v>55</v>
      </c>
      <c r="J3443">
        <v>1</v>
      </c>
      <c r="K3443">
        <v>9460</v>
      </c>
      <c r="L3443" t="str">
        <f>IFERROR(INDEX(play_attribution!$B$2:$B$328,MATCH(A3443,play_attribution!$A$2:$A$328,0)),"")</f>
        <v/>
      </c>
      <c r="M3443" t="str">
        <f>VLOOKUP(H3443,seller_roster!$A$2:$B$85,2,FALSE)</f>
        <v>Wren Kowalski</v>
      </c>
      <c r="N3443" t="str">
        <f>VLOOKUP(C3443,accounts!$A$2:$F$9615,2,FALSE)</f>
        <v>Professional Services</v>
      </c>
      <c r="O3443" t="str">
        <f>VLOOKUP(C3443,accounts!$A$2:$F$9615,3,FALSE)</f>
        <v>$2.5M-$5M</v>
      </c>
      <c r="P3443" t="str">
        <f>VLOOKUP(C3443,accounts!$A$2:$F$9615,5,FALSE)</f>
        <v>West</v>
      </c>
      <c r="Q3443" t="b">
        <f t="shared" si="54"/>
        <v>1</v>
      </c>
      <c r="R3443" t="e">
        <f>INDEX(removed_duplicate_rows!$A$5:$A$39,MATCH(wins!A3443,removed_duplicate_rows!$A$5:$A$39,0))</f>
        <v>#N/A</v>
      </c>
    </row>
    <row r="3444" spans="1:18" ht="15.75" customHeight="1" x14ac:dyDescent="0.2">
      <c r="A3444" t="s">
        <v>10462</v>
      </c>
      <c r="B3444" t="s">
        <v>10463</v>
      </c>
      <c r="C3444" t="s">
        <v>10464</v>
      </c>
      <c r="D3444" s="10">
        <v>45885</v>
      </c>
      <c r="E3444" t="s">
        <v>9789</v>
      </c>
      <c r="F3444">
        <v>2</v>
      </c>
      <c r="G3444" t="s">
        <v>273</v>
      </c>
      <c r="H3444" t="s">
        <v>367</v>
      </c>
      <c r="I3444" t="s">
        <v>79</v>
      </c>
      <c r="J3444">
        <v>1</v>
      </c>
      <c r="K3444">
        <v>7489</v>
      </c>
      <c r="L3444" t="str">
        <f>IFERROR(INDEX(play_attribution!$B$2:$B$328,MATCH(A3444,play_attribution!$A$2:$A$328,0)),"")</f>
        <v/>
      </c>
      <c r="M3444" t="str">
        <f>VLOOKUP(H3444,seller_roster!$A$2:$B$85,2,FALSE)</f>
        <v>Zion Ito</v>
      </c>
      <c r="N3444" t="str">
        <f>VLOOKUP(C3444,accounts!$A$2:$F$9615,2,FALSE)</f>
        <v>Healthcare Services</v>
      </c>
      <c r="O3444" t="str">
        <f>VLOOKUP(C3444,accounts!$A$2:$F$9615,3,FALSE)</f>
        <v>$2.5M-$5M</v>
      </c>
      <c r="P3444" t="str">
        <f>VLOOKUP(C3444,accounts!$A$2:$F$9615,5,FALSE)</f>
        <v>West</v>
      </c>
      <c r="Q3444" t="b">
        <f t="shared" si="54"/>
        <v>1</v>
      </c>
      <c r="R3444" t="e">
        <f>INDEX(removed_duplicate_rows!$A$5:$A$39,MATCH(wins!A3444,removed_duplicate_rows!$A$5:$A$39,0))</f>
        <v>#N/A</v>
      </c>
    </row>
    <row r="3445" spans="1:18" ht="15.75" customHeight="1" x14ac:dyDescent="0.2">
      <c r="A3445" t="s">
        <v>10465</v>
      </c>
      <c r="B3445" t="s">
        <v>10466</v>
      </c>
      <c r="C3445" t="s">
        <v>10467</v>
      </c>
      <c r="D3445" s="10">
        <v>45885</v>
      </c>
      <c r="E3445" t="s">
        <v>9789</v>
      </c>
      <c r="F3445">
        <v>2</v>
      </c>
      <c r="G3445" t="s">
        <v>273</v>
      </c>
      <c r="H3445" t="s">
        <v>670</v>
      </c>
      <c r="I3445" t="s">
        <v>79</v>
      </c>
      <c r="J3445">
        <v>1</v>
      </c>
      <c r="K3445">
        <v>7442</v>
      </c>
      <c r="L3445" t="str">
        <f>IFERROR(INDEX(play_attribution!$B$2:$B$328,MATCH(A3445,play_attribution!$A$2:$A$328,0)),"")</f>
        <v/>
      </c>
      <c r="M3445" t="str">
        <f>VLOOKUP(H3445,seller_roster!$A$2:$B$85,2,FALSE)</f>
        <v>True Kowalski</v>
      </c>
      <c r="N3445" t="str">
        <f>VLOOKUP(C3445,accounts!$A$2:$F$9615,2,FALSE)</f>
        <v>Hospitality Group</v>
      </c>
      <c r="O3445" t="str">
        <f>VLOOKUP(C3445,accounts!$A$2:$F$9615,3,FALSE)</f>
        <v>$2.5M-$5M</v>
      </c>
      <c r="P3445" t="str">
        <f>VLOOKUP(C3445,accounts!$A$2:$F$9615,5,FALSE)</f>
        <v>Central</v>
      </c>
      <c r="Q3445" t="b">
        <f t="shared" si="54"/>
        <v>1</v>
      </c>
      <c r="R3445" t="e">
        <f>INDEX(removed_duplicate_rows!$A$5:$A$39,MATCH(wins!A3445,removed_duplicate_rows!$A$5:$A$39,0))</f>
        <v>#N/A</v>
      </c>
    </row>
    <row r="3446" spans="1:18" ht="15.75" customHeight="1" x14ac:dyDescent="0.2">
      <c r="A3446" t="s">
        <v>10468</v>
      </c>
      <c r="B3446" t="s">
        <v>10469</v>
      </c>
      <c r="C3446" t="s">
        <v>10470</v>
      </c>
      <c r="D3446" s="10">
        <v>45885</v>
      </c>
      <c r="E3446" t="s">
        <v>9789</v>
      </c>
      <c r="F3446">
        <v>2</v>
      </c>
      <c r="G3446" t="s">
        <v>374</v>
      </c>
      <c r="H3446" t="s">
        <v>383</v>
      </c>
      <c r="I3446" t="s">
        <v>55</v>
      </c>
      <c r="J3446">
        <v>1</v>
      </c>
      <c r="K3446">
        <v>6808</v>
      </c>
      <c r="L3446" t="str">
        <f>IFERROR(INDEX(play_attribution!$B$2:$B$328,MATCH(A3446,play_attribution!$A$2:$A$328,0)),"")</f>
        <v/>
      </c>
      <c r="M3446" t="str">
        <f>VLOOKUP(H3446,seller_roster!$A$2:$B$85,2,FALSE)</f>
        <v>Flor Ruiz</v>
      </c>
      <c r="N3446" t="str">
        <f>VLOOKUP(C3446,accounts!$A$2:$F$9615,2,FALSE)</f>
        <v>Professional Services</v>
      </c>
      <c r="O3446" t="str">
        <f>VLOOKUP(C3446,accounts!$A$2:$F$9615,3,FALSE)</f>
        <v>$2.5M-$5M</v>
      </c>
      <c r="P3446" t="str">
        <f>VLOOKUP(C3446,accounts!$A$2:$F$9615,5,FALSE)</f>
        <v>West</v>
      </c>
      <c r="Q3446" t="b">
        <f t="shared" si="54"/>
        <v>1</v>
      </c>
      <c r="R3446" t="e">
        <f>INDEX(removed_duplicate_rows!$A$5:$A$39,MATCH(wins!A3446,removed_duplicate_rows!$A$5:$A$39,0))</f>
        <v>#N/A</v>
      </c>
    </row>
    <row r="3447" spans="1:18" ht="15.75" customHeight="1" x14ac:dyDescent="0.2">
      <c r="A3447" t="s">
        <v>10471</v>
      </c>
      <c r="B3447" t="s">
        <v>10472</v>
      </c>
      <c r="C3447" t="s">
        <v>10473</v>
      </c>
      <c r="D3447" s="10">
        <v>45885</v>
      </c>
      <c r="E3447" t="s">
        <v>9789</v>
      </c>
      <c r="F3447">
        <v>2</v>
      </c>
      <c r="G3447" t="s">
        <v>374</v>
      </c>
      <c r="H3447" t="s">
        <v>402</v>
      </c>
      <c r="I3447" t="s">
        <v>55</v>
      </c>
      <c r="J3447">
        <v>1</v>
      </c>
      <c r="K3447">
        <v>4987</v>
      </c>
      <c r="L3447" t="str">
        <f>IFERROR(INDEX(play_attribution!$B$2:$B$328,MATCH(A3447,play_attribution!$A$2:$A$328,0)),"")</f>
        <v/>
      </c>
      <c r="M3447" t="str">
        <f>VLOOKUP(H3447,seller_roster!$A$2:$B$85,2,FALSE)</f>
        <v>Frankie Vega</v>
      </c>
      <c r="N3447" t="str">
        <f>VLOOKUP(C3447,accounts!$A$2:$F$9615,2,FALSE)</f>
        <v>Nonprofit</v>
      </c>
      <c r="O3447" t="str">
        <f>VLOOKUP(C3447,accounts!$A$2:$F$9615,3,FALSE)</f>
        <v>$2.5M-$5M</v>
      </c>
      <c r="P3447" t="str">
        <f>VLOOKUP(C3447,accounts!$A$2:$F$9615,5,FALSE)</f>
        <v>West</v>
      </c>
      <c r="Q3447" t="b">
        <f t="shared" si="54"/>
        <v>1</v>
      </c>
      <c r="R3447" t="e">
        <f>INDEX(removed_duplicate_rows!$A$5:$A$39,MATCH(wins!A3447,removed_duplicate_rows!$A$5:$A$39,0))</f>
        <v>#N/A</v>
      </c>
    </row>
    <row r="3448" spans="1:18" ht="15.75" customHeight="1" x14ac:dyDescent="0.2">
      <c r="A3448" t="s">
        <v>10474</v>
      </c>
      <c r="B3448" t="s">
        <v>10475</v>
      </c>
      <c r="C3448" t="s">
        <v>10476</v>
      </c>
      <c r="D3448" s="10">
        <v>45885</v>
      </c>
      <c r="E3448" t="s">
        <v>9789</v>
      </c>
      <c r="F3448">
        <v>2</v>
      </c>
      <c r="G3448" t="s">
        <v>374</v>
      </c>
      <c r="H3448" t="s">
        <v>402</v>
      </c>
      <c r="I3448" t="s">
        <v>55</v>
      </c>
      <c r="J3448">
        <v>1</v>
      </c>
      <c r="K3448">
        <v>5457</v>
      </c>
      <c r="L3448" t="str">
        <f>IFERROR(INDEX(play_attribution!$B$2:$B$328,MATCH(A3448,play_attribution!$A$2:$A$328,0)),"")</f>
        <v/>
      </c>
      <c r="M3448" t="str">
        <f>VLOOKUP(H3448,seller_roster!$A$2:$B$85,2,FALSE)</f>
        <v>Frankie Vega</v>
      </c>
      <c r="N3448" t="str">
        <f>VLOOKUP(C3448,accounts!$A$2:$F$9615,2,FALSE)</f>
        <v>Manufacturing</v>
      </c>
      <c r="O3448" t="str">
        <f>VLOOKUP(C3448,accounts!$A$2:$F$9615,3,FALSE)</f>
        <v>$1M-$2.5M</v>
      </c>
      <c r="P3448" t="str">
        <f>VLOOKUP(C3448,accounts!$A$2:$F$9615,5,FALSE)</f>
        <v>Central</v>
      </c>
      <c r="Q3448" t="b">
        <f t="shared" si="54"/>
        <v>1</v>
      </c>
      <c r="R3448" t="e">
        <f>INDEX(removed_duplicate_rows!$A$5:$A$39,MATCH(wins!A3448,removed_duplicate_rows!$A$5:$A$39,0))</f>
        <v>#N/A</v>
      </c>
    </row>
    <row r="3449" spans="1:18" ht="15.75" customHeight="1" x14ac:dyDescent="0.2">
      <c r="A3449" t="s">
        <v>10477</v>
      </c>
      <c r="B3449" t="s">
        <v>10478</v>
      </c>
      <c r="C3449" t="s">
        <v>10479</v>
      </c>
      <c r="D3449" s="10">
        <v>45885</v>
      </c>
      <c r="E3449" t="s">
        <v>9789</v>
      </c>
      <c r="F3449">
        <v>2</v>
      </c>
      <c r="G3449" t="s">
        <v>374</v>
      </c>
      <c r="H3449" t="s">
        <v>1123</v>
      </c>
      <c r="I3449" t="s">
        <v>55</v>
      </c>
      <c r="J3449">
        <v>1</v>
      </c>
      <c r="K3449">
        <v>6994</v>
      </c>
      <c r="L3449" t="str">
        <f>IFERROR(INDEX(play_attribution!$B$2:$B$328,MATCH(A3449,play_attribution!$A$2:$A$328,0)),"")</f>
        <v/>
      </c>
      <c r="M3449" t="str">
        <f>VLOOKUP(H3449,seller_roster!$A$2:$B$85,2,FALSE)</f>
        <v>Peyton Silva</v>
      </c>
      <c r="N3449" t="str">
        <f>VLOOKUP(C3449,accounts!$A$2:$F$9615,2,FALSE)</f>
        <v>Wholesale &amp; Distribution</v>
      </c>
      <c r="O3449" t="str">
        <f>VLOOKUP(C3449,accounts!$A$2:$F$9615,3,FALSE)</f>
        <v>$2.5M-$5M</v>
      </c>
      <c r="P3449" t="str">
        <f>VLOOKUP(C3449,accounts!$A$2:$F$9615,5,FALSE)</f>
        <v>West</v>
      </c>
      <c r="Q3449" t="b">
        <f t="shared" si="54"/>
        <v>1</v>
      </c>
      <c r="R3449" t="e">
        <f>INDEX(removed_duplicate_rows!$A$5:$A$39,MATCH(wins!A3449,removed_duplicate_rows!$A$5:$A$39,0))</f>
        <v>#N/A</v>
      </c>
    </row>
    <row r="3450" spans="1:18" ht="15.75" customHeight="1" x14ac:dyDescent="0.2">
      <c r="A3450" t="s">
        <v>10480</v>
      </c>
      <c r="B3450" t="s">
        <v>10481</v>
      </c>
      <c r="C3450" t="s">
        <v>10482</v>
      </c>
      <c r="D3450" s="10">
        <v>45885</v>
      </c>
      <c r="E3450" t="s">
        <v>9789</v>
      </c>
      <c r="F3450">
        <v>2</v>
      </c>
      <c r="G3450" t="s">
        <v>374</v>
      </c>
      <c r="H3450" t="s">
        <v>413</v>
      </c>
      <c r="I3450" t="s">
        <v>55</v>
      </c>
      <c r="J3450">
        <v>1</v>
      </c>
      <c r="K3450">
        <v>6101</v>
      </c>
      <c r="L3450" t="str">
        <f>IFERROR(INDEX(play_attribution!$B$2:$B$328,MATCH(A3450,play_attribution!$A$2:$A$328,0)),"")</f>
        <v/>
      </c>
      <c r="M3450" t="str">
        <f>VLOOKUP(H3450,seller_roster!$A$2:$B$85,2,FALSE)</f>
        <v>Phoenix Doyle</v>
      </c>
      <c r="N3450" t="str">
        <f>VLOOKUP(C3450,accounts!$A$2:$F$9615,2,FALSE)</f>
        <v>Professional Services</v>
      </c>
      <c r="O3450" t="str">
        <f>VLOOKUP(C3450,accounts!$A$2:$F$9615,3,FALSE)</f>
        <v>$2.5M-$5M</v>
      </c>
      <c r="P3450" t="str">
        <f>VLOOKUP(C3450,accounts!$A$2:$F$9615,5,FALSE)</f>
        <v>East</v>
      </c>
      <c r="Q3450" t="b">
        <f t="shared" si="54"/>
        <v>1</v>
      </c>
      <c r="R3450" t="e">
        <f>INDEX(removed_duplicate_rows!$A$5:$A$39,MATCH(wins!A3450,removed_duplicate_rows!$A$5:$A$39,0))</f>
        <v>#N/A</v>
      </c>
    </row>
    <row r="3451" spans="1:18" ht="15.75" customHeight="1" x14ac:dyDescent="0.2">
      <c r="A3451" t="s">
        <v>10483</v>
      </c>
      <c r="B3451" t="s">
        <v>10484</v>
      </c>
      <c r="C3451" t="s">
        <v>10485</v>
      </c>
      <c r="D3451" s="10">
        <v>45885</v>
      </c>
      <c r="E3451" t="s">
        <v>9789</v>
      </c>
      <c r="F3451">
        <v>2</v>
      </c>
      <c r="G3451" t="s">
        <v>374</v>
      </c>
      <c r="H3451" t="s">
        <v>379</v>
      </c>
      <c r="I3451" t="s">
        <v>55</v>
      </c>
      <c r="J3451">
        <v>1</v>
      </c>
      <c r="K3451">
        <v>6703</v>
      </c>
      <c r="L3451" t="str">
        <f>IFERROR(INDEX(play_attribution!$B$2:$B$328,MATCH(A3451,play_attribution!$A$2:$A$328,0)),"")</f>
        <v/>
      </c>
      <c r="M3451" t="str">
        <f>VLOOKUP(H3451,seller_roster!$A$2:$B$85,2,FALSE)</f>
        <v>Tatum Vega</v>
      </c>
      <c r="N3451" t="str">
        <f>VLOOKUP(C3451,accounts!$A$2:$F$9615,2,FALSE)</f>
        <v>Hospitality Group</v>
      </c>
      <c r="O3451" t="str">
        <f>VLOOKUP(C3451,accounts!$A$2:$F$9615,3,FALSE)</f>
        <v>$5M-$10M</v>
      </c>
      <c r="P3451" t="str">
        <f>VLOOKUP(C3451,accounts!$A$2:$F$9615,5,FALSE)</f>
        <v>East</v>
      </c>
      <c r="Q3451" t="b">
        <f t="shared" si="54"/>
        <v>1</v>
      </c>
      <c r="R3451" t="e">
        <f>INDEX(removed_duplicate_rows!$A$5:$A$39,MATCH(wins!A3451,removed_duplicate_rows!$A$5:$A$39,0))</f>
        <v>#N/A</v>
      </c>
    </row>
    <row r="3452" spans="1:18" ht="15.75" customHeight="1" x14ac:dyDescent="0.2">
      <c r="A3452" t="s">
        <v>10486</v>
      </c>
      <c r="B3452" t="s">
        <v>10487</v>
      </c>
      <c r="C3452" t="s">
        <v>10488</v>
      </c>
      <c r="D3452" s="10">
        <v>45885</v>
      </c>
      <c r="E3452" t="s">
        <v>9789</v>
      </c>
      <c r="F3452">
        <v>2</v>
      </c>
      <c r="G3452" t="s">
        <v>374</v>
      </c>
      <c r="H3452" t="s">
        <v>413</v>
      </c>
      <c r="I3452" t="s">
        <v>55</v>
      </c>
      <c r="J3452">
        <v>1</v>
      </c>
      <c r="K3452">
        <v>5783</v>
      </c>
      <c r="L3452" t="str">
        <f>IFERROR(INDEX(play_attribution!$B$2:$B$328,MATCH(A3452,play_attribution!$A$2:$A$328,0)),"")</f>
        <v/>
      </c>
      <c r="M3452" t="str">
        <f>VLOOKUP(H3452,seller_roster!$A$2:$B$85,2,FALSE)</f>
        <v>Phoenix Doyle</v>
      </c>
      <c r="N3452" t="str">
        <f>VLOOKUP(C3452,accounts!$A$2:$F$9615,2,FALSE)</f>
        <v>Nonprofit</v>
      </c>
      <c r="O3452" t="str">
        <f>VLOOKUP(C3452,accounts!$A$2:$F$9615,3,FALSE)</f>
        <v>$5M-$10M</v>
      </c>
      <c r="P3452" t="str">
        <f>VLOOKUP(C3452,accounts!$A$2:$F$9615,5,FALSE)</f>
        <v>West</v>
      </c>
      <c r="Q3452" t="b">
        <f t="shared" si="54"/>
        <v>1</v>
      </c>
      <c r="R3452" t="e">
        <f>INDEX(removed_duplicate_rows!$A$5:$A$39,MATCH(wins!A3452,removed_duplicate_rows!$A$5:$A$39,0))</f>
        <v>#N/A</v>
      </c>
    </row>
    <row r="3453" spans="1:18" ht="15.75" customHeight="1" x14ac:dyDescent="0.2">
      <c r="A3453" t="s">
        <v>10489</v>
      </c>
      <c r="B3453" t="s">
        <v>10490</v>
      </c>
      <c r="C3453" t="s">
        <v>10491</v>
      </c>
      <c r="D3453" s="10">
        <v>45885</v>
      </c>
      <c r="E3453" t="s">
        <v>9789</v>
      </c>
      <c r="F3453">
        <v>2</v>
      </c>
      <c r="G3453" t="s">
        <v>374</v>
      </c>
      <c r="H3453" t="s">
        <v>379</v>
      </c>
      <c r="I3453" t="s">
        <v>55</v>
      </c>
      <c r="J3453">
        <v>1</v>
      </c>
      <c r="K3453">
        <v>4524</v>
      </c>
      <c r="L3453" t="str">
        <f>IFERROR(INDEX(play_attribution!$B$2:$B$328,MATCH(A3453,play_attribution!$A$2:$A$328,0)),"")</f>
        <v/>
      </c>
      <c r="M3453" t="str">
        <f>VLOOKUP(H3453,seller_roster!$A$2:$B$85,2,FALSE)</f>
        <v>Tatum Vega</v>
      </c>
      <c r="N3453" t="str">
        <f>VLOOKUP(C3453,accounts!$A$2:$F$9615,2,FALSE)</f>
        <v>Hospitality Group</v>
      </c>
      <c r="O3453" t="str">
        <f>VLOOKUP(C3453,accounts!$A$2:$F$9615,3,FALSE)</f>
        <v>$2.5M-$5M</v>
      </c>
      <c r="P3453" t="str">
        <f>VLOOKUP(C3453,accounts!$A$2:$F$9615,5,FALSE)</f>
        <v>Central</v>
      </c>
      <c r="Q3453" t="b">
        <f t="shared" si="54"/>
        <v>1</v>
      </c>
      <c r="R3453" t="e">
        <f>INDEX(removed_duplicate_rows!$A$5:$A$39,MATCH(wins!A3453,removed_duplicate_rows!$A$5:$A$39,0))</f>
        <v>#N/A</v>
      </c>
    </row>
    <row r="3454" spans="1:18" ht="15.75" customHeight="1" x14ac:dyDescent="0.2">
      <c r="A3454" t="s">
        <v>10492</v>
      </c>
      <c r="B3454" t="s">
        <v>10493</v>
      </c>
      <c r="C3454" t="s">
        <v>10494</v>
      </c>
      <c r="D3454" s="10">
        <v>45885</v>
      </c>
      <c r="E3454" t="s">
        <v>9789</v>
      </c>
      <c r="F3454">
        <v>2</v>
      </c>
      <c r="G3454" t="s">
        <v>374</v>
      </c>
      <c r="H3454" t="s">
        <v>417</v>
      </c>
      <c r="I3454" t="s">
        <v>55</v>
      </c>
      <c r="J3454">
        <v>1</v>
      </c>
      <c r="K3454">
        <v>5009</v>
      </c>
      <c r="L3454" t="str">
        <f>IFERROR(INDEX(play_attribution!$B$2:$B$328,MATCH(A3454,play_attribution!$A$2:$A$328,0)),"")</f>
        <v/>
      </c>
      <c r="M3454" t="str">
        <f>VLOOKUP(H3454,seller_roster!$A$2:$B$85,2,FALSE)</f>
        <v>Bryn Reyes</v>
      </c>
      <c r="N3454" t="str">
        <f>VLOOKUP(C3454,accounts!$A$2:$F$9615,2,FALSE)</f>
        <v>Retail Multi-Location</v>
      </c>
      <c r="O3454" t="str">
        <f>VLOOKUP(C3454,accounts!$A$2:$F$9615,3,FALSE)</f>
        <v>$5M-$10M</v>
      </c>
      <c r="P3454" t="str">
        <f>VLOOKUP(C3454,accounts!$A$2:$F$9615,5,FALSE)</f>
        <v>West</v>
      </c>
      <c r="Q3454" t="b">
        <f t="shared" si="54"/>
        <v>1</v>
      </c>
      <c r="R3454" t="e">
        <f>INDEX(removed_duplicate_rows!$A$5:$A$39,MATCH(wins!A3454,removed_duplicate_rows!$A$5:$A$39,0))</f>
        <v>#N/A</v>
      </c>
    </row>
    <row r="3455" spans="1:18" ht="15.75" customHeight="1" x14ac:dyDescent="0.2">
      <c r="A3455" t="s">
        <v>10495</v>
      </c>
      <c r="B3455" t="s">
        <v>10496</v>
      </c>
      <c r="C3455" t="s">
        <v>10497</v>
      </c>
      <c r="D3455" s="10">
        <v>45885</v>
      </c>
      <c r="E3455" t="s">
        <v>9789</v>
      </c>
      <c r="F3455">
        <v>2</v>
      </c>
      <c r="G3455" t="s">
        <v>374</v>
      </c>
      <c r="H3455" t="s">
        <v>409</v>
      </c>
      <c r="I3455" t="s">
        <v>55</v>
      </c>
      <c r="J3455">
        <v>1</v>
      </c>
      <c r="K3455">
        <v>4361</v>
      </c>
      <c r="L3455" t="str">
        <f>IFERROR(INDEX(play_attribution!$B$2:$B$328,MATCH(A3455,play_attribution!$A$2:$A$328,0)),"")</f>
        <v/>
      </c>
      <c r="M3455" t="str">
        <f>VLOOKUP(H3455,seller_roster!$A$2:$B$85,2,FALSE)</f>
        <v>Devon Okafor</v>
      </c>
      <c r="N3455" t="str">
        <f>VLOOKUP(C3455,accounts!$A$2:$F$9615,2,FALSE)</f>
        <v>Nonprofit</v>
      </c>
      <c r="O3455" t="str">
        <f>VLOOKUP(C3455,accounts!$A$2:$F$9615,3,FALSE)</f>
        <v>$5M-$10M</v>
      </c>
      <c r="P3455" t="str">
        <f>VLOOKUP(C3455,accounts!$A$2:$F$9615,5,FALSE)</f>
        <v>West</v>
      </c>
      <c r="Q3455" t="b">
        <f t="shared" si="54"/>
        <v>1</v>
      </c>
      <c r="R3455" t="e">
        <f>INDEX(removed_duplicate_rows!$A$5:$A$39,MATCH(wins!A3455,removed_duplicate_rows!$A$5:$A$39,0))</f>
        <v>#N/A</v>
      </c>
    </row>
    <row r="3456" spans="1:18" ht="15.75" customHeight="1" x14ac:dyDescent="0.2">
      <c r="A3456" t="s">
        <v>10498</v>
      </c>
      <c r="B3456" t="s">
        <v>10499</v>
      </c>
      <c r="C3456" t="s">
        <v>10500</v>
      </c>
      <c r="D3456" s="10">
        <v>45885</v>
      </c>
      <c r="E3456" t="s">
        <v>9789</v>
      </c>
      <c r="F3456">
        <v>2</v>
      </c>
      <c r="G3456" t="s">
        <v>374</v>
      </c>
      <c r="H3456" t="s">
        <v>783</v>
      </c>
      <c r="I3456" t="s">
        <v>55</v>
      </c>
      <c r="J3456">
        <v>1</v>
      </c>
      <c r="K3456">
        <v>7700</v>
      </c>
      <c r="L3456" t="str">
        <f>IFERROR(INDEX(play_attribution!$B$2:$B$328,MATCH(A3456,play_attribution!$A$2:$A$328,0)),"")</f>
        <v/>
      </c>
      <c r="M3456" t="str">
        <f>VLOOKUP(H3456,seller_roster!$A$2:$B$85,2,FALSE)</f>
        <v>Omar Tran</v>
      </c>
      <c r="N3456" t="str">
        <f>VLOOKUP(C3456,accounts!$A$2:$F$9615,2,FALSE)</f>
        <v>Professional Services</v>
      </c>
      <c r="O3456" t="str">
        <f>VLOOKUP(C3456,accounts!$A$2:$F$9615,3,FALSE)</f>
        <v>$1M-$2.5M</v>
      </c>
      <c r="P3456" t="str">
        <f>VLOOKUP(C3456,accounts!$A$2:$F$9615,5,FALSE)</f>
        <v>East</v>
      </c>
      <c r="Q3456" t="b">
        <f t="shared" si="54"/>
        <v>1</v>
      </c>
      <c r="R3456" t="e">
        <f>INDEX(removed_duplicate_rows!$A$5:$A$39,MATCH(wins!A3456,removed_duplicate_rows!$A$5:$A$39,0))</f>
        <v>#N/A</v>
      </c>
    </row>
    <row r="3457" spans="1:18" ht="15.75" customHeight="1" x14ac:dyDescent="0.2">
      <c r="A3457" t="s">
        <v>10501</v>
      </c>
      <c r="B3457" t="s">
        <v>10502</v>
      </c>
      <c r="C3457" t="s">
        <v>10503</v>
      </c>
      <c r="D3457" s="10">
        <v>45885</v>
      </c>
      <c r="E3457" t="s">
        <v>9789</v>
      </c>
      <c r="F3457">
        <v>2</v>
      </c>
      <c r="G3457" t="s">
        <v>374</v>
      </c>
      <c r="H3457" t="s">
        <v>4096</v>
      </c>
      <c r="I3457" t="s">
        <v>55</v>
      </c>
      <c r="J3457">
        <v>1</v>
      </c>
      <c r="K3457">
        <v>3010</v>
      </c>
      <c r="L3457" t="str">
        <f>IFERROR(INDEX(play_attribution!$B$2:$B$328,MATCH(A3457,play_attribution!$A$2:$A$328,0)),"")</f>
        <v/>
      </c>
      <c r="M3457" t="str">
        <f>VLOOKUP(H3457,seller_roster!$A$2:$B$85,2,FALSE)</f>
        <v>Vesper Kim</v>
      </c>
      <c r="N3457" t="str">
        <f>VLOOKUP(C3457,accounts!$A$2:$F$9615,2,FALSE)</f>
        <v>Field Services</v>
      </c>
      <c r="O3457" t="str">
        <f>VLOOKUP(C3457,accounts!$A$2:$F$9615,3,FALSE)</f>
        <v>$1M-$2.5M</v>
      </c>
      <c r="P3457" t="str">
        <f>VLOOKUP(C3457,accounts!$A$2:$F$9615,5,FALSE)</f>
        <v>West</v>
      </c>
      <c r="Q3457" t="b">
        <f t="shared" si="54"/>
        <v>1</v>
      </c>
      <c r="R3457" t="e">
        <f>INDEX(removed_duplicate_rows!$A$5:$A$39,MATCH(wins!A3457,removed_duplicate_rows!$A$5:$A$39,0))</f>
        <v>#N/A</v>
      </c>
    </row>
    <row r="3458" spans="1:18" ht="15.75" customHeight="1" x14ac:dyDescent="0.2">
      <c r="A3458" t="s">
        <v>10504</v>
      </c>
      <c r="B3458" t="s">
        <v>10505</v>
      </c>
      <c r="C3458" t="s">
        <v>10506</v>
      </c>
      <c r="D3458" s="10">
        <v>45885</v>
      </c>
      <c r="E3458" t="s">
        <v>9789</v>
      </c>
      <c r="F3458">
        <v>2</v>
      </c>
      <c r="G3458" t="s">
        <v>374</v>
      </c>
      <c r="H3458" t="s">
        <v>398</v>
      </c>
      <c r="I3458" t="s">
        <v>55</v>
      </c>
      <c r="J3458">
        <v>1</v>
      </c>
      <c r="K3458">
        <v>6297</v>
      </c>
      <c r="L3458" t="str">
        <f>IFERROR(INDEX(play_attribution!$B$2:$B$328,MATCH(A3458,play_attribution!$A$2:$A$328,0)),"")</f>
        <v/>
      </c>
      <c r="M3458" t="str">
        <f>VLOOKUP(H3458,seller_roster!$A$2:$B$85,2,FALSE)</f>
        <v>Rowan Kim</v>
      </c>
      <c r="N3458" t="str">
        <f>VLOOKUP(C3458,accounts!$A$2:$F$9615,2,FALSE)</f>
        <v>Retail Multi-Location</v>
      </c>
      <c r="O3458" t="str">
        <f>VLOOKUP(C3458,accounts!$A$2:$F$9615,3,FALSE)</f>
        <v>$5M-$10M</v>
      </c>
      <c r="P3458" t="str">
        <f>VLOOKUP(C3458,accounts!$A$2:$F$9615,5,FALSE)</f>
        <v>Central</v>
      </c>
      <c r="Q3458" t="b">
        <f t="shared" si="54"/>
        <v>1</v>
      </c>
      <c r="R3458" t="e">
        <f>INDEX(removed_duplicate_rows!$A$5:$A$39,MATCH(wins!A3458,removed_duplicate_rows!$A$5:$A$39,0))</f>
        <v>#N/A</v>
      </c>
    </row>
    <row r="3459" spans="1:18" ht="15.75" customHeight="1" x14ac:dyDescent="0.2">
      <c r="A3459" t="s">
        <v>10507</v>
      </c>
      <c r="B3459" t="s">
        <v>10508</v>
      </c>
      <c r="C3459" t="s">
        <v>10509</v>
      </c>
      <c r="D3459" s="10">
        <v>45885</v>
      </c>
      <c r="E3459" t="s">
        <v>9789</v>
      </c>
      <c r="F3459">
        <v>2</v>
      </c>
      <c r="G3459" t="s">
        <v>374</v>
      </c>
      <c r="H3459" t="s">
        <v>1843</v>
      </c>
      <c r="I3459" t="s">
        <v>55</v>
      </c>
      <c r="J3459">
        <v>1</v>
      </c>
      <c r="K3459">
        <v>6023</v>
      </c>
      <c r="L3459" t="str">
        <f>IFERROR(INDEX(play_attribution!$B$2:$B$328,MATCH(A3459,play_attribution!$A$2:$A$328,0)),"")</f>
        <v/>
      </c>
      <c r="M3459" t="str">
        <f>VLOOKUP(H3459,seller_roster!$A$2:$B$85,2,FALSE)</f>
        <v>Quinn Mbeki</v>
      </c>
      <c r="N3459" t="str">
        <f>VLOOKUP(C3459,accounts!$A$2:$F$9615,2,FALSE)</f>
        <v>Manufacturing</v>
      </c>
      <c r="O3459" t="str">
        <f>VLOOKUP(C3459,accounts!$A$2:$F$9615,3,FALSE)</f>
        <v>&lt;$1M</v>
      </c>
      <c r="P3459" t="str">
        <f>VLOOKUP(C3459,accounts!$A$2:$F$9615,5,FALSE)</f>
        <v>Central</v>
      </c>
      <c r="Q3459" t="b">
        <f t="shared" ref="Q3459:Q3522" si="55">L3459=""</f>
        <v>1</v>
      </c>
      <c r="R3459" t="e">
        <f>INDEX(removed_duplicate_rows!$A$5:$A$39,MATCH(wins!A3459,removed_duplicate_rows!$A$5:$A$39,0))</f>
        <v>#N/A</v>
      </c>
    </row>
    <row r="3460" spans="1:18" ht="15.75" customHeight="1" x14ac:dyDescent="0.2">
      <c r="A3460" t="s">
        <v>10510</v>
      </c>
      <c r="B3460" t="s">
        <v>10511</v>
      </c>
      <c r="C3460" t="s">
        <v>10512</v>
      </c>
      <c r="D3460" s="10">
        <v>45885</v>
      </c>
      <c r="E3460" t="s">
        <v>9789</v>
      </c>
      <c r="F3460">
        <v>2</v>
      </c>
      <c r="G3460" t="s">
        <v>374</v>
      </c>
      <c r="H3460" t="s">
        <v>4096</v>
      </c>
      <c r="I3460" t="s">
        <v>55</v>
      </c>
      <c r="J3460">
        <v>1</v>
      </c>
      <c r="K3460">
        <v>9483</v>
      </c>
      <c r="L3460" t="str">
        <f>IFERROR(INDEX(play_attribution!$B$2:$B$328,MATCH(A3460,play_attribution!$A$2:$A$328,0)),"")</f>
        <v/>
      </c>
      <c r="M3460" t="str">
        <f>VLOOKUP(H3460,seller_roster!$A$2:$B$85,2,FALSE)</f>
        <v>Vesper Kim</v>
      </c>
      <c r="N3460" t="str">
        <f>VLOOKUP(C3460,accounts!$A$2:$F$9615,2,FALSE)</f>
        <v>Construction</v>
      </c>
      <c r="O3460" t="str">
        <f>VLOOKUP(C3460,accounts!$A$2:$F$9615,3,FALSE)</f>
        <v>$2.5M-$5M</v>
      </c>
      <c r="P3460" t="str">
        <f>VLOOKUP(C3460,accounts!$A$2:$F$9615,5,FALSE)</f>
        <v>East</v>
      </c>
      <c r="Q3460" t="b">
        <f t="shared" si="55"/>
        <v>1</v>
      </c>
      <c r="R3460" t="e">
        <f>INDEX(removed_duplicate_rows!$A$5:$A$39,MATCH(wins!A3460,removed_duplicate_rows!$A$5:$A$39,0))</f>
        <v>#N/A</v>
      </c>
    </row>
    <row r="3461" spans="1:18" ht="15.75" customHeight="1" x14ac:dyDescent="0.2">
      <c r="A3461" t="s">
        <v>10513</v>
      </c>
      <c r="B3461" t="s">
        <v>10514</v>
      </c>
      <c r="C3461" t="s">
        <v>10515</v>
      </c>
      <c r="D3461" s="10">
        <v>45885</v>
      </c>
      <c r="E3461" t="s">
        <v>9789</v>
      </c>
      <c r="F3461">
        <v>2</v>
      </c>
      <c r="G3461" t="s">
        <v>374</v>
      </c>
      <c r="H3461" t="s">
        <v>4096</v>
      </c>
      <c r="I3461" t="s">
        <v>55</v>
      </c>
      <c r="J3461">
        <v>1</v>
      </c>
      <c r="K3461">
        <v>5551</v>
      </c>
      <c r="L3461" t="str">
        <f>IFERROR(INDEX(play_attribution!$B$2:$B$328,MATCH(A3461,play_attribution!$A$2:$A$328,0)),"")</f>
        <v/>
      </c>
      <c r="M3461" t="str">
        <f>VLOOKUP(H3461,seller_roster!$A$2:$B$85,2,FALSE)</f>
        <v>Vesper Kim</v>
      </c>
      <c r="N3461" t="str">
        <f>VLOOKUP(C3461,accounts!$A$2:$F$9615,2,FALSE)</f>
        <v>Logistics</v>
      </c>
      <c r="O3461" t="str">
        <f>VLOOKUP(C3461,accounts!$A$2:$F$9615,3,FALSE)</f>
        <v>$2.5M-$5M</v>
      </c>
      <c r="P3461" t="str">
        <f>VLOOKUP(C3461,accounts!$A$2:$F$9615,5,FALSE)</f>
        <v>West</v>
      </c>
      <c r="Q3461" t="b">
        <f t="shared" si="55"/>
        <v>1</v>
      </c>
      <c r="R3461" t="e">
        <f>INDEX(removed_duplicate_rows!$A$5:$A$39,MATCH(wins!A3461,removed_duplicate_rows!$A$5:$A$39,0))</f>
        <v>#N/A</v>
      </c>
    </row>
    <row r="3462" spans="1:18" ht="15.75" customHeight="1" x14ac:dyDescent="0.2">
      <c r="A3462" t="s">
        <v>10516</v>
      </c>
      <c r="B3462" t="s">
        <v>10517</v>
      </c>
      <c r="C3462" t="s">
        <v>10518</v>
      </c>
      <c r="D3462" s="10">
        <v>45885</v>
      </c>
      <c r="E3462" t="s">
        <v>9789</v>
      </c>
      <c r="F3462">
        <v>2</v>
      </c>
      <c r="G3462" t="s">
        <v>374</v>
      </c>
      <c r="H3462" t="s">
        <v>398</v>
      </c>
      <c r="I3462" t="s">
        <v>55</v>
      </c>
      <c r="J3462">
        <v>1</v>
      </c>
      <c r="K3462">
        <v>5003</v>
      </c>
      <c r="L3462" t="str">
        <f>IFERROR(INDEX(play_attribution!$B$2:$B$328,MATCH(A3462,play_attribution!$A$2:$A$328,0)),"")</f>
        <v/>
      </c>
      <c r="M3462" t="str">
        <f>VLOOKUP(H3462,seller_roster!$A$2:$B$85,2,FALSE)</f>
        <v>Rowan Kim</v>
      </c>
      <c r="N3462" t="str">
        <f>VLOOKUP(C3462,accounts!$A$2:$F$9615,2,FALSE)</f>
        <v>Wholesale &amp; Distribution</v>
      </c>
      <c r="O3462" t="str">
        <f>VLOOKUP(C3462,accounts!$A$2:$F$9615,3,FALSE)</f>
        <v>$2.5M-$5M</v>
      </c>
      <c r="P3462" t="str">
        <f>VLOOKUP(C3462,accounts!$A$2:$F$9615,5,FALSE)</f>
        <v>East</v>
      </c>
      <c r="Q3462" t="b">
        <f t="shared" si="55"/>
        <v>1</v>
      </c>
      <c r="R3462" t="e">
        <f>INDEX(removed_duplicate_rows!$A$5:$A$39,MATCH(wins!A3462,removed_duplicate_rows!$A$5:$A$39,0))</f>
        <v>#N/A</v>
      </c>
    </row>
    <row r="3463" spans="1:18" ht="15.75" customHeight="1" x14ac:dyDescent="0.2">
      <c r="A3463" t="s">
        <v>10519</v>
      </c>
      <c r="B3463" t="s">
        <v>10520</v>
      </c>
      <c r="C3463" t="s">
        <v>10521</v>
      </c>
      <c r="D3463" s="10">
        <v>45885</v>
      </c>
      <c r="E3463" t="s">
        <v>9789</v>
      </c>
      <c r="F3463">
        <v>2</v>
      </c>
      <c r="G3463" t="s">
        <v>374</v>
      </c>
      <c r="H3463" t="s">
        <v>409</v>
      </c>
      <c r="I3463" t="s">
        <v>55</v>
      </c>
      <c r="J3463">
        <v>1</v>
      </c>
      <c r="K3463">
        <v>4266</v>
      </c>
      <c r="L3463" t="str">
        <f>IFERROR(INDEX(play_attribution!$B$2:$B$328,MATCH(A3463,play_attribution!$A$2:$A$328,0)),"")</f>
        <v/>
      </c>
      <c r="M3463" t="str">
        <f>VLOOKUP(H3463,seller_roster!$A$2:$B$85,2,FALSE)</f>
        <v>Devon Okafor</v>
      </c>
      <c r="N3463" t="str">
        <f>VLOOKUP(C3463,accounts!$A$2:$F$9615,2,FALSE)</f>
        <v>Wholesale &amp; Distribution</v>
      </c>
      <c r="O3463" t="str">
        <f>VLOOKUP(C3463,accounts!$A$2:$F$9615,3,FALSE)</f>
        <v>$2.5M-$5M</v>
      </c>
      <c r="P3463" t="str">
        <f>VLOOKUP(C3463,accounts!$A$2:$F$9615,5,FALSE)</f>
        <v>West</v>
      </c>
      <c r="Q3463" t="b">
        <f t="shared" si="55"/>
        <v>1</v>
      </c>
      <c r="R3463" t="e">
        <f>INDEX(removed_duplicate_rows!$A$5:$A$39,MATCH(wins!A3463,removed_duplicate_rows!$A$5:$A$39,0))</f>
        <v>#N/A</v>
      </c>
    </row>
    <row r="3464" spans="1:18" ht="15.75" customHeight="1" x14ac:dyDescent="0.2">
      <c r="A3464" t="s">
        <v>10522</v>
      </c>
      <c r="B3464" t="s">
        <v>10523</v>
      </c>
      <c r="C3464" t="s">
        <v>10524</v>
      </c>
      <c r="D3464" s="10">
        <v>45885</v>
      </c>
      <c r="E3464" t="s">
        <v>9789</v>
      </c>
      <c r="F3464">
        <v>2</v>
      </c>
      <c r="G3464" t="s">
        <v>374</v>
      </c>
      <c r="H3464" t="s">
        <v>1843</v>
      </c>
      <c r="I3464" t="s">
        <v>55</v>
      </c>
      <c r="J3464">
        <v>1</v>
      </c>
      <c r="K3464">
        <v>4174</v>
      </c>
      <c r="L3464" t="str">
        <f>IFERROR(INDEX(play_attribution!$B$2:$B$328,MATCH(A3464,play_attribution!$A$2:$A$328,0)),"")</f>
        <v/>
      </c>
      <c r="M3464" t="str">
        <f>VLOOKUP(H3464,seller_roster!$A$2:$B$85,2,FALSE)</f>
        <v>Quinn Mbeki</v>
      </c>
      <c r="N3464" t="str">
        <f>VLOOKUP(C3464,accounts!$A$2:$F$9615,2,FALSE)</f>
        <v>Retail Multi-Location</v>
      </c>
      <c r="O3464" t="str">
        <f>VLOOKUP(C3464,accounts!$A$2:$F$9615,3,FALSE)</f>
        <v>$5M-$10M</v>
      </c>
      <c r="P3464" t="str">
        <f>VLOOKUP(C3464,accounts!$A$2:$F$9615,5,FALSE)</f>
        <v>Central</v>
      </c>
      <c r="Q3464" t="b">
        <f t="shared" si="55"/>
        <v>1</v>
      </c>
      <c r="R3464" t="e">
        <f>INDEX(removed_duplicate_rows!$A$5:$A$39,MATCH(wins!A3464,removed_duplicate_rows!$A$5:$A$39,0))</f>
        <v>#N/A</v>
      </c>
    </row>
    <row r="3465" spans="1:18" ht="15.75" customHeight="1" x14ac:dyDescent="0.2">
      <c r="A3465" t="s">
        <v>10525</v>
      </c>
      <c r="B3465" t="s">
        <v>10526</v>
      </c>
      <c r="C3465" t="s">
        <v>10527</v>
      </c>
      <c r="D3465" s="10">
        <v>45885</v>
      </c>
      <c r="E3465" t="s">
        <v>9789</v>
      </c>
      <c r="F3465">
        <v>2</v>
      </c>
      <c r="G3465" t="s">
        <v>374</v>
      </c>
      <c r="H3465" t="s">
        <v>417</v>
      </c>
      <c r="I3465" t="s">
        <v>55</v>
      </c>
      <c r="J3465">
        <v>1</v>
      </c>
      <c r="K3465">
        <v>6743</v>
      </c>
      <c r="L3465" t="str">
        <f>IFERROR(INDEX(play_attribution!$B$2:$B$328,MATCH(A3465,play_attribution!$A$2:$A$328,0)),"")</f>
        <v/>
      </c>
      <c r="M3465" t="str">
        <f>VLOOKUP(H3465,seller_roster!$A$2:$B$85,2,FALSE)</f>
        <v>Bryn Reyes</v>
      </c>
      <c r="N3465" t="str">
        <f>VLOOKUP(C3465,accounts!$A$2:$F$9615,2,FALSE)</f>
        <v>Hospitality Group</v>
      </c>
      <c r="O3465" t="str">
        <f>VLOOKUP(C3465,accounts!$A$2:$F$9615,3,FALSE)</f>
        <v>$2.5M-$5M</v>
      </c>
      <c r="P3465" t="str">
        <f>VLOOKUP(C3465,accounts!$A$2:$F$9615,5,FALSE)</f>
        <v>Central</v>
      </c>
      <c r="Q3465" t="b">
        <f t="shared" si="55"/>
        <v>1</v>
      </c>
      <c r="R3465" t="e">
        <f>INDEX(removed_duplicate_rows!$A$5:$A$39,MATCH(wins!A3465,removed_duplicate_rows!$A$5:$A$39,0))</f>
        <v>#N/A</v>
      </c>
    </row>
    <row r="3466" spans="1:18" ht="15.75" customHeight="1" x14ac:dyDescent="0.2">
      <c r="A3466" t="s">
        <v>10528</v>
      </c>
      <c r="B3466" t="s">
        <v>10529</v>
      </c>
      <c r="C3466" t="s">
        <v>10530</v>
      </c>
      <c r="D3466" s="10">
        <v>45885</v>
      </c>
      <c r="E3466" t="s">
        <v>9789</v>
      </c>
      <c r="F3466">
        <v>2</v>
      </c>
      <c r="G3466" t="s">
        <v>374</v>
      </c>
      <c r="H3466" t="s">
        <v>449</v>
      </c>
      <c r="I3466" t="s">
        <v>55</v>
      </c>
      <c r="J3466">
        <v>1</v>
      </c>
      <c r="K3466">
        <v>3701</v>
      </c>
      <c r="L3466" t="str">
        <f>IFERROR(INDEX(play_attribution!$B$2:$B$328,MATCH(A3466,play_attribution!$A$2:$A$328,0)),"")</f>
        <v/>
      </c>
      <c r="M3466" t="str">
        <f>VLOOKUP(H3466,seller_roster!$A$2:$B$85,2,FALSE)</f>
        <v>Hayden Okafor</v>
      </c>
      <c r="N3466" t="str">
        <f>VLOOKUP(C3466,accounts!$A$2:$F$9615,2,FALSE)</f>
        <v>Logistics</v>
      </c>
      <c r="O3466" t="str">
        <f>VLOOKUP(C3466,accounts!$A$2:$F$9615,3,FALSE)</f>
        <v>$5M-$10M</v>
      </c>
      <c r="P3466" t="str">
        <f>VLOOKUP(C3466,accounts!$A$2:$F$9615,5,FALSE)</f>
        <v>East</v>
      </c>
      <c r="Q3466" t="b">
        <f t="shared" si="55"/>
        <v>1</v>
      </c>
      <c r="R3466" t="e">
        <f>INDEX(removed_duplicate_rows!$A$5:$A$39,MATCH(wins!A3466,removed_duplicate_rows!$A$5:$A$39,0))</f>
        <v>#N/A</v>
      </c>
    </row>
    <row r="3467" spans="1:18" ht="15.75" customHeight="1" x14ac:dyDescent="0.2">
      <c r="A3467" t="s">
        <v>10531</v>
      </c>
      <c r="B3467" t="s">
        <v>10532</v>
      </c>
      <c r="C3467" t="s">
        <v>10533</v>
      </c>
      <c r="D3467" s="10">
        <v>45885</v>
      </c>
      <c r="E3467" t="s">
        <v>9789</v>
      </c>
      <c r="F3467">
        <v>2</v>
      </c>
      <c r="G3467" t="s">
        <v>374</v>
      </c>
      <c r="H3467" t="s">
        <v>783</v>
      </c>
      <c r="I3467" t="s">
        <v>55</v>
      </c>
      <c r="J3467">
        <v>1</v>
      </c>
      <c r="K3467">
        <v>5083</v>
      </c>
      <c r="L3467" t="str">
        <f>IFERROR(INDEX(play_attribution!$B$2:$B$328,MATCH(A3467,play_attribution!$A$2:$A$328,0)),"")</f>
        <v/>
      </c>
      <c r="M3467" t="str">
        <f>VLOOKUP(H3467,seller_roster!$A$2:$B$85,2,FALSE)</f>
        <v>Omar Tran</v>
      </c>
      <c r="N3467" t="str">
        <f>VLOOKUP(C3467,accounts!$A$2:$F$9615,2,FALSE)</f>
        <v>Logistics</v>
      </c>
      <c r="O3467" t="str">
        <f>VLOOKUP(C3467,accounts!$A$2:$F$9615,3,FALSE)</f>
        <v>$5M-$10M</v>
      </c>
      <c r="P3467" t="str">
        <f>VLOOKUP(C3467,accounts!$A$2:$F$9615,5,FALSE)</f>
        <v>West</v>
      </c>
      <c r="Q3467" t="b">
        <f t="shared" si="55"/>
        <v>1</v>
      </c>
      <c r="R3467" t="e">
        <f>INDEX(removed_duplicate_rows!$A$5:$A$39,MATCH(wins!A3467,removed_duplicate_rows!$A$5:$A$39,0))</f>
        <v>#N/A</v>
      </c>
    </row>
    <row r="3468" spans="1:18" ht="15.75" customHeight="1" x14ac:dyDescent="0.2">
      <c r="A3468" t="s">
        <v>10534</v>
      </c>
      <c r="B3468" t="s">
        <v>10535</v>
      </c>
      <c r="C3468" t="s">
        <v>10536</v>
      </c>
      <c r="D3468" s="10">
        <v>45885</v>
      </c>
      <c r="E3468" t="s">
        <v>9789</v>
      </c>
      <c r="F3468">
        <v>2</v>
      </c>
      <c r="G3468" t="s">
        <v>374</v>
      </c>
      <c r="H3468" t="s">
        <v>409</v>
      </c>
      <c r="I3468" t="s">
        <v>55</v>
      </c>
      <c r="J3468">
        <v>1</v>
      </c>
      <c r="K3468">
        <v>6880</v>
      </c>
      <c r="L3468" t="str">
        <f>IFERROR(INDEX(play_attribution!$B$2:$B$328,MATCH(A3468,play_attribution!$A$2:$A$328,0)),"")</f>
        <v/>
      </c>
      <c r="M3468" t="str">
        <f>VLOOKUP(H3468,seller_roster!$A$2:$B$85,2,FALSE)</f>
        <v>Devon Okafor</v>
      </c>
      <c r="N3468" t="str">
        <f>VLOOKUP(C3468,accounts!$A$2:$F$9615,2,FALSE)</f>
        <v>Professional Services</v>
      </c>
      <c r="O3468" t="str">
        <f>VLOOKUP(C3468,accounts!$A$2:$F$9615,3,FALSE)</f>
        <v>$2.5M-$5M</v>
      </c>
      <c r="P3468" t="str">
        <f>VLOOKUP(C3468,accounts!$A$2:$F$9615,5,FALSE)</f>
        <v>East</v>
      </c>
      <c r="Q3468" t="b">
        <f t="shared" si="55"/>
        <v>1</v>
      </c>
      <c r="R3468" t="e">
        <f>INDEX(removed_duplicate_rows!$A$5:$A$39,MATCH(wins!A3468,removed_duplicate_rows!$A$5:$A$39,0))</f>
        <v>#N/A</v>
      </c>
    </row>
    <row r="3469" spans="1:18" ht="15.75" customHeight="1" x14ac:dyDescent="0.2">
      <c r="A3469" t="s">
        <v>10537</v>
      </c>
      <c r="B3469" t="s">
        <v>10538</v>
      </c>
      <c r="C3469" t="s">
        <v>10539</v>
      </c>
      <c r="D3469" s="10">
        <v>45885</v>
      </c>
      <c r="E3469" t="s">
        <v>9789</v>
      </c>
      <c r="F3469">
        <v>2</v>
      </c>
      <c r="G3469" t="s">
        <v>374</v>
      </c>
      <c r="H3469" t="s">
        <v>417</v>
      </c>
      <c r="I3469" t="s">
        <v>55</v>
      </c>
      <c r="J3469">
        <v>1</v>
      </c>
      <c r="K3469">
        <v>4545</v>
      </c>
      <c r="L3469" t="str">
        <f>IFERROR(INDEX(play_attribution!$B$2:$B$328,MATCH(A3469,play_attribution!$A$2:$A$328,0)),"")</f>
        <v/>
      </c>
      <c r="M3469" t="str">
        <f>VLOOKUP(H3469,seller_roster!$A$2:$B$85,2,FALSE)</f>
        <v>Bryn Reyes</v>
      </c>
      <c r="N3469" t="str">
        <f>VLOOKUP(C3469,accounts!$A$2:$F$9615,2,FALSE)</f>
        <v>Professional Services</v>
      </c>
      <c r="O3469" t="str">
        <f>VLOOKUP(C3469,accounts!$A$2:$F$9615,3,FALSE)</f>
        <v>&lt;$1M</v>
      </c>
      <c r="P3469" t="str">
        <f>VLOOKUP(C3469,accounts!$A$2:$F$9615,5,FALSE)</f>
        <v>Central</v>
      </c>
      <c r="Q3469" t="b">
        <f t="shared" si="55"/>
        <v>1</v>
      </c>
      <c r="R3469" t="e">
        <f>INDEX(removed_duplicate_rows!$A$5:$A$39,MATCH(wins!A3469,removed_duplicate_rows!$A$5:$A$39,0))</f>
        <v>#N/A</v>
      </c>
    </row>
    <row r="3470" spans="1:18" ht="15.75" customHeight="1" x14ac:dyDescent="0.2">
      <c r="A3470" t="s">
        <v>10540</v>
      </c>
      <c r="B3470" t="s">
        <v>10541</v>
      </c>
      <c r="C3470" t="s">
        <v>10542</v>
      </c>
      <c r="D3470" s="10">
        <v>45885</v>
      </c>
      <c r="E3470" t="s">
        <v>9789</v>
      </c>
      <c r="F3470">
        <v>2</v>
      </c>
      <c r="G3470" t="s">
        <v>374</v>
      </c>
      <c r="H3470" t="s">
        <v>375</v>
      </c>
      <c r="I3470" t="s">
        <v>55</v>
      </c>
      <c r="J3470">
        <v>1</v>
      </c>
      <c r="K3470">
        <v>5225</v>
      </c>
      <c r="L3470" t="str">
        <f>IFERROR(INDEX(play_attribution!$B$2:$B$328,MATCH(A3470,play_attribution!$A$2:$A$328,0)),"")</f>
        <v/>
      </c>
      <c r="M3470" t="str">
        <f>VLOOKUP(H3470,seller_roster!$A$2:$B$85,2,FALSE)</f>
        <v>Sol Lindqvist</v>
      </c>
      <c r="N3470" t="str">
        <f>VLOOKUP(C3470,accounts!$A$2:$F$9615,2,FALSE)</f>
        <v>Logistics</v>
      </c>
      <c r="O3470" t="str">
        <f>VLOOKUP(C3470,accounts!$A$2:$F$9615,3,FALSE)</f>
        <v>$2.5M-$5M</v>
      </c>
      <c r="P3470" t="str">
        <f>VLOOKUP(C3470,accounts!$A$2:$F$9615,5,FALSE)</f>
        <v>Central</v>
      </c>
      <c r="Q3470" t="b">
        <f t="shared" si="55"/>
        <v>1</v>
      </c>
      <c r="R3470" t="e">
        <f>INDEX(removed_duplicate_rows!$A$5:$A$39,MATCH(wins!A3470,removed_duplicate_rows!$A$5:$A$39,0))</f>
        <v>#N/A</v>
      </c>
    </row>
    <row r="3471" spans="1:18" ht="15.75" customHeight="1" x14ac:dyDescent="0.2">
      <c r="A3471" t="s">
        <v>10543</v>
      </c>
      <c r="B3471" t="s">
        <v>10544</v>
      </c>
      <c r="C3471" t="s">
        <v>10545</v>
      </c>
      <c r="D3471" s="10">
        <v>45885</v>
      </c>
      <c r="E3471" t="s">
        <v>9789</v>
      </c>
      <c r="F3471">
        <v>2</v>
      </c>
      <c r="G3471" t="s">
        <v>374</v>
      </c>
      <c r="H3471" t="s">
        <v>402</v>
      </c>
      <c r="I3471" t="s">
        <v>55</v>
      </c>
      <c r="J3471">
        <v>1</v>
      </c>
      <c r="K3471">
        <v>6336</v>
      </c>
      <c r="L3471" t="str">
        <f>IFERROR(INDEX(play_attribution!$B$2:$B$328,MATCH(A3471,play_attribution!$A$2:$A$328,0)),"")</f>
        <v/>
      </c>
      <c r="M3471" t="str">
        <f>VLOOKUP(H3471,seller_roster!$A$2:$B$85,2,FALSE)</f>
        <v>Frankie Vega</v>
      </c>
      <c r="N3471" t="str">
        <f>VLOOKUP(C3471,accounts!$A$2:$F$9615,2,FALSE)</f>
        <v>Nonprofit</v>
      </c>
      <c r="O3471" t="str">
        <f>VLOOKUP(C3471,accounts!$A$2:$F$9615,3,FALSE)</f>
        <v>$1M-$2.5M</v>
      </c>
      <c r="P3471" t="str">
        <f>VLOOKUP(C3471,accounts!$A$2:$F$9615,5,FALSE)</f>
        <v>Central</v>
      </c>
      <c r="Q3471" t="b">
        <f t="shared" si="55"/>
        <v>1</v>
      </c>
      <c r="R3471" t="e">
        <f>INDEX(removed_duplicate_rows!$A$5:$A$39,MATCH(wins!A3471,removed_duplicate_rows!$A$5:$A$39,0))</f>
        <v>#N/A</v>
      </c>
    </row>
    <row r="3472" spans="1:18" ht="15.75" customHeight="1" x14ac:dyDescent="0.2">
      <c r="A3472" t="s">
        <v>10546</v>
      </c>
      <c r="B3472" t="s">
        <v>10547</v>
      </c>
      <c r="C3472" t="s">
        <v>10548</v>
      </c>
      <c r="D3472" s="10">
        <v>45885</v>
      </c>
      <c r="E3472" t="s">
        <v>9789</v>
      </c>
      <c r="F3472">
        <v>2</v>
      </c>
      <c r="G3472" t="s">
        <v>374</v>
      </c>
      <c r="H3472" t="s">
        <v>387</v>
      </c>
      <c r="I3472" t="s">
        <v>55</v>
      </c>
      <c r="J3472">
        <v>1</v>
      </c>
      <c r="K3472">
        <v>4033</v>
      </c>
      <c r="L3472" t="str">
        <f>IFERROR(INDEX(play_attribution!$B$2:$B$328,MATCH(A3472,play_attribution!$A$2:$A$328,0)),"")</f>
        <v/>
      </c>
      <c r="M3472" t="str">
        <f>VLOOKUP(H3472,seller_roster!$A$2:$B$85,2,FALSE)</f>
        <v>Ray Kim</v>
      </c>
      <c r="N3472" t="str">
        <f>VLOOKUP(C3472,accounts!$A$2:$F$9615,2,FALSE)</f>
        <v>Wholesale &amp; Distribution</v>
      </c>
      <c r="O3472" t="str">
        <f>VLOOKUP(C3472,accounts!$A$2:$F$9615,3,FALSE)</f>
        <v>$5M-$10M</v>
      </c>
      <c r="P3472" t="str">
        <f>VLOOKUP(C3472,accounts!$A$2:$F$9615,5,FALSE)</f>
        <v>West</v>
      </c>
      <c r="Q3472" t="b">
        <f t="shared" si="55"/>
        <v>1</v>
      </c>
      <c r="R3472" t="e">
        <f>INDEX(removed_duplicate_rows!$A$5:$A$39,MATCH(wins!A3472,removed_duplicate_rows!$A$5:$A$39,0))</f>
        <v>#N/A</v>
      </c>
    </row>
    <row r="3473" spans="1:18" ht="15.75" customHeight="1" x14ac:dyDescent="0.2">
      <c r="A3473" t="s">
        <v>10549</v>
      </c>
      <c r="B3473" t="s">
        <v>10550</v>
      </c>
      <c r="C3473" t="s">
        <v>10551</v>
      </c>
      <c r="D3473" s="10">
        <v>45885</v>
      </c>
      <c r="E3473" t="s">
        <v>9789</v>
      </c>
      <c r="F3473">
        <v>2</v>
      </c>
      <c r="G3473" t="s">
        <v>374</v>
      </c>
      <c r="H3473" t="s">
        <v>398</v>
      </c>
      <c r="I3473" t="s">
        <v>55</v>
      </c>
      <c r="J3473">
        <v>1</v>
      </c>
      <c r="K3473">
        <v>5003</v>
      </c>
      <c r="L3473" t="str">
        <f>IFERROR(INDEX(play_attribution!$B$2:$B$328,MATCH(A3473,play_attribution!$A$2:$A$328,0)),"")</f>
        <v/>
      </c>
      <c r="M3473" t="str">
        <f>VLOOKUP(H3473,seller_roster!$A$2:$B$85,2,FALSE)</f>
        <v>Rowan Kim</v>
      </c>
      <c r="N3473" t="str">
        <f>VLOOKUP(C3473,accounts!$A$2:$F$9615,2,FALSE)</f>
        <v>Nonprofit</v>
      </c>
      <c r="O3473" t="str">
        <f>VLOOKUP(C3473,accounts!$A$2:$F$9615,3,FALSE)</f>
        <v>$2.5M-$5M</v>
      </c>
      <c r="P3473" t="str">
        <f>VLOOKUP(C3473,accounts!$A$2:$F$9615,5,FALSE)</f>
        <v>East</v>
      </c>
      <c r="Q3473" t="b">
        <f t="shared" si="55"/>
        <v>1</v>
      </c>
      <c r="R3473" t="e">
        <f>INDEX(removed_duplicate_rows!$A$5:$A$39,MATCH(wins!A3473,removed_duplicate_rows!$A$5:$A$39,0))</f>
        <v>#N/A</v>
      </c>
    </row>
    <row r="3474" spans="1:18" ht="15.75" customHeight="1" x14ac:dyDescent="0.2">
      <c r="A3474" t="s">
        <v>10552</v>
      </c>
      <c r="B3474" t="s">
        <v>10553</v>
      </c>
      <c r="C3474" t="s">
        <v>10554</v>
      </c>
      <c r="D3474" s="10">
        <v>45885</v>
      </c>
      <c r="E3474" t="s">
        <v>9789</v>
      </c>
      <c r="F3474">
        <v>2</v>
      </c>
      <c r="G3474" t="s">
        <v>374</v>
      </c>
      <c r="H3474" t="s">
        <v>383</v>
      </c>
      <c r="I3474" t="s">
        <v>55</v>
      </c>
      <c r="J3474">
        <v>1</v>
      </c>
      <c r="K3474">
        <v>6338</v>
      </c>
      <c r="L3474" t="str">
        <f>IFERROR(INDEX(play_attribution!$B$2:$B$328,MATCH(A3474,play_attribution!$A$2:$A$328,0)),"")</f>
        <v/>
      </c>
      <c r="M3474" t="str">
        <f>VLOOKUP(H3474,seller_roster!$A$2:$B$85,2,FALSE)</f>
        <v>Flor Ruiz</v>
      </c>
      <c r="N3474" t="str">
        <f>VLOOKUP(C3474,accounts!$A$2:$F$9615,2,FALSE)</f>
        <v>Healthcare Services</v>
      </c>
      <c r="O3474" t="str">
        <f>VLOOKUP(C3474,accounts!$A$2:$F$9615,3,FALSE)</f>
        <v>&gt;$10M</v>
      </c>
      <c r="P3474" t="str">
        <f>VLOOKUP(C3474,accounts!$A$2:$F$9615,5,FALSE)</f>
        <v>Central</v>
      </c>
      <c r="Q3474" t="b">
        <f t="shared" si="55"/>
        <v>1</v>
      </c>
      <c r="R3474" t="e">
        <f>INDEX(removed_duplicate_rows!$A$5:$A$39,MATCH(wins!A3474,removed_duplicate_rows!$A$5:$A$39,0))</f>
        <v>#N/A</v>
      </c>
    </row>
    <row r="3475" spans="1:18" ht="15.75" customHeight="1" x14ac:dyDescent="0.2">
      <c r="A3475" t="s">
        <v>10555</v>
      </c>
      <c r="B3475" t="s">
        <v>10556</v>
      </c>
      <c r="C3475" t="s">
        <v>10557</v>
      </c>
      <c r="D3475" s="10">
        <v>45885</v>
      </c>
      <c r="E3475" t="s">
        <v>9789</v>
      </c>
      <c r="F3475">
        <v>2</v>
      </c>
      <c r="G3475" t="s">
        <v>374</v>
      </c>
      <c r="H3475" t="s">
        <v>832</v>
      </c>
      <c r="I3475" t="s">
        <v>55</v>
      </c>
      <c r="J3475">
        <v>1</v>
      </c>
      <c r="K3475">
        <v>4935</v>
      </c>
      <c r="L3475" t="str">
        <f>IFERROR(INDEX(play_attribution!$B$2:$B$328,MATCH(A3475,play_attribution!$A$2:$A$328,0)),"")</f>
        <v/>
      </c>
      <c r="M3475" t="str">
        <f>VLOOKUP(H3475,seller_roster!$A$2:$B$85,2,FALSE)</f>
        <v>Noel Nkemelu</v>
      </c>
      <c r="N3475" t="str">
        <f>VLOOKUP(C3475,accounts!$A$2:$F$9615,2,FALSE)</f>
        <v>Logistics</v>
      </c>
      <c r="O3475" t="str">
        <f>VLOOKUP(C3475,accounts!$A$2:$F$9615,3,FALSE)</f>
        <v>$5M-$10M</v>
      </c>
      <c r="P3475" t="str">
        <f>VLOOKUP(C3475,accounts!$A$2:$F$9615,5,FALSE)</f>
        <v>Central</v>
      </c>
      <c r="Q3475" t="b">
        <f t="shared" si="55"/>
        <v>1</v>
      </c>
      <c r="R3475" t="e">
        <f>INDEX(removed_duplicate_rows!$A$5:$A$39,MATCH(wins!A3475,removed_duplicate_rows!$A$5:$A$39,0))</f>
        <v>#N/A</v>
      </c>
    </row>
    <row r="3476" spans="1:18" ht="15.75" customHeight="1" x14ac:dyDescent="0.2">
      <c r="A3476" t="s">
        <v>10558</v>
      </c>
      <c r="B3476" t="s">
        <v>10559</v>
      </c>
      <c r="C3476" t="s">
        <v>10560</v>
      </c>
      <c r="D3476" s="10">
        <v>45885</v>
      </c>
      <c r="E3476" t="s">
        <v>9789</v>
      </c>
      <c r="F3476">
        <v>2</v>
      </c>
      <c r="G3476" t="s">
        <v>374</v>
      </c>
      <c r="H3476" t="s">
        <v>1843</v>
      </c>
      <c r="I3476" t="s">
        <v>55</v>
      </c>
      <c r="J3476">
        <v>1</v>
      </c>
      <c r="K3476">
        <v>6834</v>
      </c>
      <c r="L3476" t="str">
        <f>IFERROR(INDEX(play_attribution!$B$2:$B$328,MATCH(A3476,play_attribution!$A$2:$A$328,0)),"")</f>
        <v/>
      </c>
      <c r="M3476" t="str">
        <f>VLOOKUP(H3476,seller_roster!$A$2:$B$85,2,FALSE)</f>
        <v>Quinn Mbeki</v>
      </c>
      <c r="N3476" t="str">
        <f>VLOOKUP(C3476,accounts!$A$2:$F$9615,2,FALSE)</f>
        <v>Field Services</v>
      </c>
      <c r="O3476" t="str">
        <f>VLOOKUP(C3476,accounts!$A$2:$F$9615,3,FALSE)</f>
        <v>$2.5M-$5M</v>
      </c>
      <c r="P3476" t="str">
        <f>VLOOKUP(C3476,accounts!$A$2:$F$9615,5,FALSE)</f>
        <v>Central</v>
      </c>
      <c r="Q3476" t="b">
        <f t="shared" si="55"/>
        <v>1</v>
      </c>
      <c r="R3476" t="e">
        <f>INDEX(removed_duplicate_rows!$A$5:$A$39,MATCH(wins!A3476,removed_duplicate_rows!$A$5:$A$39,0))</f>
        <v>#N/A</v>
      </c>
    </row>
    <row r="3477" spans="1:18" ht="15.75" customHeight="1" x14ac:dyDescent="0.2">
      <c r="A3477" t="s">
        <v>10561</v>
      </c>
      <c r="B3477" t="s">
        <v>10562</v>
      </c>
      <c r="C3477" t="s">
        <v>10563</v>
      </c>
      <c r="D3477" s="10">
        <v>45885</v>
      </c>
      <c r="E3477" t="s">
        <v>9789</v>
      </c>
      <c r="F3477">
        <v>2</v>
      </c>
      <c r="G3477" t="s">
        <v>374</v>
      </c>
      <c r="H3477" t="s">
        <v>383</v>
      </c>
      <c r="I3477" t="s">
        <v>55</v>
      </c>
      <c r="J3477">
        <v>1</v>
      </c>
      <c r="K3477">
        <v>8830</v>
      </c>
      <c r="L3477" t="str">
        <f>IFERROR(INDEX(play_attribution!$B$2:$B$328,MATCH(A3477,play_attribution!$A$2:$A$328,0)),"")</f>
        <v/>
      </c>
      <c r="M3477" t="str">
        <f>VLOOKUP(H3477,seller_roster!$A$2:$B$85,2,FALSE)</f>
        <v>Flor Ruiz</v>
      </c>
      <c r="N3477" t="str">
        <f>VLOOKUP(C3477,accounts!$A$2:$F$9615,2,FALSE)</f>
        <v>Logistics</v>
      </c>
      <c r="O3477" t="str">
        <f>VLOOKUP(C3477,accounts!$A$2:$F$9615,3,FALSE)</f>
        <v>$2.5M-$5M</v>
      </c>
      <c r="P3477" t="str">
        <f>VLOOKUP(C3477,accounts!$A$2:$F$9615,5,FALSE)</f>
        <v>East</v>
      </c>
      <c r="Q3477" t="b">
        <f t="shared" si="55"/>
        <v>1</v>
      </c>
      <c r="R3477" t="e">
        <f>INDEX(removed_duplicate_rows!$A$5:$A$39,MATCH(wins!A3477,removed_duplicate_rows!$A$5:$A$39,0))</f>
        <v>#N/A</v>
      </c>
    </row>
    <row r="3478" spans="1:18" ht="15.75" customHeight="1" x14ac:dyDescent="0.2">
      <c r="A3478" t="s">
        <v>10564</v>
      </c>
      <c r="B3478" t="s">
        <v>10565</v>
      </c>
      <c r="C3478" t="s">
        <v>10566</v>
      </c>
      <c r="D3478" s="10">
        <v>45885</v>
      </c>
      <c r="E3478" t="s">
        <v>9789</v>
      </c>
      <c r="F3478">
        <v>2</v>
      </c>
      <c r="G3478" t="s">
        <v>374</v>
      </c>
      <c r="H3478" t="s">
        <v>427</v>
      </c>
      <c r="I3478" t="s">
        <v>55</v>
      </c>
      <c r="J3478">
        <v>1</v>
      </c>
      <c r="K3478">
        <v>4959</v>
      </c>
      <c r="L3478" t="str">
        <f>IFERROR(INDEX(play_attribution!$B$2:$B$328,MATCH(A3478,play_attribution!$A$2:$A$328,0)),"")</f>
        <v/>
      </c>
      <c r="M3478" t="str">
        <f>VLOOKUP(H3478,seller_roster!$A$2:$B$85,2,FALSE)</f>
        <v>Peyton Moreau</v>
      </c>
      <c r="N3478" t="str">
        <f>VLOOKUP(C3478,accounts!$A$2:$F$9615,2,FALSE)</f>
        <v>Field Services</v>
      </c>
      <c r="O3478" t="str">
        <f>VLOOKUP(C3478,accounts!$A$2:$F$9615,3,FALSE)</f>
        <v>$5M-$10M</v>
      </c>
      <c r="P3478" t="str">
        <f>VLOOKUP(C3478,accounts!$A$2:$F$9615,5,FALSE)</f>
        <v>West</v>
      </c>
      <c r="Q3478" t="b">
        <f t="shared" si="55"/>
        <v>1</v>
      </c>
      <c r="R3478" t="e">
        <f>INDEX(removed_duplicate_rows!$A$5:$A$39,MATCH(wins!A3478,removed_duplicate_rows!$A$5:$A$39,0))</f>
        <v>#N/A</v>
      </c>
    </row>
    <row r="3479" spans="1:18" ht="15.75" customHeight="1" x14ac:dyDescent="0.2">
      <c r="A3479" t="s">
        <v>10567</v>
      </c>
      <c r="B3479" t="s">
        <v>10568</v>
      </c>
      <c r="C3479" t="s">
        <v>10569</v>
      </c>
      <c r="D3479" s="10">
        <v>45885</v>
      </c>
      <c r="E3479" t="s">
        <v>9789</v>
      </c>
      <c r="F3479">
        <v>2</v>
      </c>
      <c r="G3479" t="s">
        <v>374</v>
      </c>
      <c r="H3479" t="s">
        <v>1843</v>
      </c>
      <c r="I3479" t="s">
        <v>55</v>
      </c>
      <c r="J3479">
        <v>1</v>
      </c>
      <c r="K3479">
        <v>6627</v>
      </c>
      <c r="L3479" t="str">
        <f>IFERROR(INDEX(play_attribution!$B$2:$B$328,MATCH(A3479,play_attribution!$A$2:$A$328,0)),"")</f>
        <v/>
      </c>
      <c r="M3479" t="str">
        <f>VLOOKUP(H3479,seller_roster!$A$2:$B$85,2,FALSE)</f>
        <v>Quinn Mbeki</v>
      </c>
      <c r="N3479" t="str">
        <f>VLOOKUP(C3479,accounts!$A$2:$F$9615,2,FALSE)</f>
        <v>Retail Multi-Location</v>
      </c>
      <c r="O3479" t="str">
        <f>VLOOKUP(C3479,accounts!$A$2:$F$9615,3,FALSE)</f>
        <v>$2.5M-$5M</v>
      </c>
      <c r="P3479" t="str">
        <f>VLOOKUP(C3479,accounts!$A$2:$F$9615,5,FALSE)</f>
        <v>East</v>
      </c>
      <c r="Q3479" t="b">
        <f t="shared" si="55"/>
        <v>1</v>
      </c>
      <c r="R3479" t="e">
        <f>INDEX(removed_duplicate_rows!$A$5:$A$39,MATCH(wins!A3479,removed_duplicate_rows!$A$5:$A$39,0))</f>
        <v>#N/A</v>
      </c>
    </row>
    <row r="3480" spans="1:18" ht="15.75" customHeight="1" x14ac:dyDescent="0.2">
      <c r="A3480" t="s">
        <v>10570</v>
      </c>
      <c r="B3480" t="s">
        <v>10571</v>
      </c>
      <c r="C3480" t="s">
        <v>10572</v>
      </c>
      <c r="D3480" s="10">
        <v>45885</v>
      </c>
      <c r="E3480" t="s">
        <v>9789</v>
      </c>
      <c r="F3480">
        <v>2</v>
      </c>
      <c r="G3480" t="s">
        <v>374</v>
      </c>
      <c r="H3480" t="s">
        <v>2183</v>
      </c>
      <c r="I3480" t="s">
        <v>55</v>
      </c>
      <c r="J3480">
        <v>1</v>
      </c>
      <c r="K3480">
        <v>6907</v>
      </c>
      <c r="L3480" t="str">
        <f>IFERROR(INDEX(play_attribution!$B$2:$B$328,MATCH(A3480,play_attribution!$A$2:$A$328,0)),"")</f>
        <v/>
      </c>
      <c r="M3480" t="str">
        <f>VLOOKUP(H3480,seller_roster!$A$2:$B$85,2,FALSE)</f>
        <v>Rowan Tran</v>
      </c>
      <c r="N3480" t="str">
        <f>VLOOKUP(C3480,accounts!$A$2:$F$9615,2,FALSE)</f>
        <v>Nonprofit</v>
      </c>
      <c r="O3480" t="str">
        <f>VLOOKUP(C3480,accounts!$A$2:$F$9615,3,FALSE)</f>
        <v>$2.5M-$5M</v>
      </c>
      <c r="P3480" t="str">
        <f>VLOOKUP(C3480,accounts!$A$2:$F$9615,5,FALSE)</f>
        <v>East</v>
      </c>
      <c r="Q3480" t="b">
        <f t="shared" si="55"/>
        <v>1</v>
      </c>
      <c r="R3480" t="e">
        <f>INDEX(removed_duplicate_rows!$A$5:$A$39,MATCH(wins!A3480,removed_duplicate_rows!$A$5:$A$39,0))</f>
        <v>#N/A</v>
      </c>
    </row>
    <row r="3481" spans="1:18" ht="15.75" customHeight="1" x14ac:dyDescent="0.2">
      <c r="A3481" t="s">
        <v>10573</v>
      </c>
      <c r="B3481" t="s">
        <v>10574</v>
      </c>
      <c r="C3481" t="s">
        <v>10575</v>
      </c>
      <c r="D3481" s="10">
        <v>45885</v>
      </c>
      <c r="E3481" t="s">
        <v>9789</v>
      </c>
      <c r="F3481">
        <v>2</v>
      </c>
      <c r="G3481" t="s">
        <v>374</v>
      </c>
      <c r="H3481" t="s">
        <v>413</v>
      </c>
      <c r="I3481" t="s">
        <v>55</v>
      </c>
      <c r="J3481">
        <v>1</v>
      </c>
      <c r="K3481">
        <v>4729</v>
      </c>
      <c r="L3481" t="str">
        <f>IFERROR(INDEX(play_attribution!$B$2:$B$328,MATCH(A3481,play_attribution!$A$2:$A$328,0)),"")</f>
        <v/>
      </c>
      <c r="M3481" t="str">
        <f>VLOOKUP(H3481,seller_roster!$A$2:$B$85,2,FALSE)</f>
        <v>Phoenix Doyle</v>
      </c>
      <c r="N3481" t="str">
        <f>VLOOKUP(C3481,accounts!$A$2:$F$9615,2,FALSE)</f>
        <v>Manufacturing</v>
      </c>
      <c r="O3481" t="str">
        <f>VLOOKUP(C3481,accounts!$A$2:$F$9615,3,FALSE)</f>
        <v>&lt;$1M</v>
      </c>
      <c r="P3481" t="str">
        <f>VLOOKUP(C3481,accounts!$A$2:$F$9615,5,FALSE)</f>
        <v>West</v>
      </c>
      <c r="Q3481" t="b">
        <f t="shared" si="55"/>
        <v>1</v>
      </c>
      <c r="R3481" t="e">
        <f>INDEX(removed_duplicate_rows!$A$5:$A$39,MATCH(wins!A3481,removed_duplicate_rows!$A$5:$A$39,0))</f>
        <v>#N/A</v>
      </c>
    </row>
    <row r="3482" spans="1:18" ht="15.75" customHeight="1" x14ac:dyDescent="0.2">
      <c r="A3482" t="s">
        <v>10576</v>
      </c>
      <c r="B3482" t="s">
        <v>10577</v>
      </c>
      <c r="C3482" t="s">
        <v>10578</v>
      </c>
      <c r="D3482" s="10">
        <v>45885</v>
      </c>
      <c r="E3482" t="s">
        <v>9789</v>
      </c>
      <c r="F3482">
        <v>2</v>
      </c>
      <c r="G3482" t="s">
        <v>374</v>
      </c>
      <c r="H3482" t="s">
        <v>1843</v>
      </c>
      <c r="I3482" t="s">
        <v>55</v>
      </c>
      <c r="J3482">
        <v>1</v>
      </c>
      <c r="K3482">
        <v>6872</v>
      </c>
      <c r="L3482" t="str">
        <f>IFERROR(INDEX(play_attribution!$B$2:$B$328,MATCH(A3482,play_attribution!$A$2:$A$328,0)),"")</f>
        <v/>
      </c>
      <c r="M3482" t="str">
        <f>VLOOKUP(H3482,seller_roster!$A$2:$B$85,2,FALSE)</f>
        <v>Quinn Mbeki</v>
      </c>
      <c r="N3482" t="str">
        <f>VLOOKUP(C3482,accounts!$A$2:$F$9615,2,FALSE)</f>
        <v>Professional Services</v>
      </c>
      <c r="O3482" t="str">
        <f>VLOOKUP(C3482,accounts!$A$2:$F$9615,3,FALSE)</f>
        <v>$2.5M-$5M</v>
      </c>
      <c r="P3482" t="str">
        <f>VLOOKUP(C3482,accounts!$A$2:$F$9615,5,FALSE)</f>
        <v>Central</v>
      </c>
      <c r="Q3482" t="b">
        <f t="shared" si="55"/>
        <v>1</v>
      </c>
      <c r="R3482" t="e">
        <f>INDEX(removed_duplicate_rows!$A$5:$A$39,MATCH(wins!A3482,removed_duplicate_rows!$A$5:$A$39,0))</f>
        <v>#N/A</v>
      </c>
    </row>
    <row r="3483" spans="1:18" ht="15.75" customHeight="1" x14ac:dyDescent="0.2">
      <c r="A3483" t="s">
        <v>10579</v>
      </c>
      <c r="B3483" t="s">
        <v>10580</v>
      </c>
      <c r="C3483" t="s">
        <v>10581</v>
      </c>
      <c r="D3483" s="10">
        <v>45892</v>
      </c>
      <c r="E3483" t="s">
        <v>9789</v>
      </c>
      <c r="F3483">
        <v>3</v>
      </c>
      <c r="G3483" t="s">
        <v>53</v>
      </c>
      <c r="H3483" t="s">
        <v>65</v>
      </c>
      <c r="I3483" t="s">
        <v>79</v>
      </c>
      <c r="J3483">
        <v>1</v>
      </c>
      <c r="K3483">
        <v>19195</v>
      </c>
      <c r="L3483" t="str">
        <f>IFERROR(INDEX(play_attribution!$B$2:$B$328,MATCH(A3483,play_attribution!$A$2:$A$328,0)),"")</f>
        <v/>
      </c>
      <c r="M3483" t="str">
        <f>VLOOKUP(H3483,seller_roster!$A$2:$B$85,2,FALSE)</f>
        <v>Bryn Moreau</v>
      </c>
      <c r="N3483" t="str">
        <f>VLOOKUP(C3483,accounts!$A$2:$F$9615,2,FALSE)</f>
        <v>Nonprofit</v>
      </c>
      <c r="O3483" t="str">
        <f>VLOOKUP(C3483,accounts!$A$2:$F$9615,3,FALSE)</f>
        <v>&gt;$10M</v>
      </c>
      <c r="P3483" t="str">
        <f>VLOOKUP(C3483,accounts!$A$2:$F$9615,5,FALSE)</f>
        <v>Central</v>
      </c>
      <c r="Q3483" t="b">
        <f t="shared" si="55"/>
        <v>1</v>
      </c>
      <c r="R3483" t="e">
        <f>INDEX(removed_duplicate_rows!$A$5:$A$39,MATCH(wins!A3483,removed_duplicate_rows!$A$5:$A$39,0))</f>
        <v>#N/A</v>
      </c>
    </row>
    <row r="3484" spans="1:18" ht="15.75" customHeight="1" x14ac:dyDescent="0.2">
      <c r="A3484" t="s">
        <v>10582</v>
      </c>
      <c r="B3484" t="s">
        <v>10583</v>
      </c>
      <c r="C3484" t="s">
        <v>10584</v>
      </c>
      <c r="D3484" s="10">
        <v>45892</v>
      </c>
      <c r="E3484" t="s">
        <v>9789</v>
      </c>
      <c r="F3484">
        <v>3</v>
      </c>
      <c r="G3484" t="s">
        <v>53</v>
      </c>
      <c r="H3484" t="s">
        <v>65</v>
      </c>
      <c r="I3484" t="s">
        <v>55</v>
      </c>
      <c r="J3484">
        <v>1</v>
      </c>
      <c r="K3484">
        <v>14531</v>
      </c>
      <c r="L3484" t="str">
        <f>IFERROR(INDEX(play_attribution!$B$2:$B$328,MATCH(A3484,play_attribution!$A$2:$A$328,0)),"")</f>
        <v/>
      </c>
      <c r="M3484" t="str">
        <f>VLOOKUP(H3484,seller_roster!$A$2:$B$85,2,FALSE)</f>
        <v>Bryn Moreau</v>
      </c>
      <c r="N3484" t="str">
        <f>VLOOKUP(C3484,accounts!$A$2:$F$9615,2,FALSE)</f>
        <v>Construction</v>
      </c>
      <c r="O3484" t="str">
        <f>VLOOKUP(C3484,accounts!$A$2:$F$9615,3,FALSE)</f>
        <v>&gt;$10M</v>
      </c>
      <c r="P3484" t="str">
        <f>VLOOKUP(C3484,accounts!$A$2:$F$9615,5,FALSE)</f>
        <v>West</v>
      </c>
      <c r="Q3484" t="b">
        <f t="shared" si="55"/>
        <v>1</v>
      </c>
      <c r="R3484" t="e">
        <f>INDEX(removed_duplicate_rows!$A$5:$A$39,MATCH(wins!A3484,removed_duplicate_rows!$A$5:$A$39,0))</f>
        <v>#N/A</v>
      </c>
    </row>
    <row r="3485" spans="1:18" ht="15.75" customHeight="1" x14ac:dyDescent="0.2">
      <c r="A3485" t="s">
        <v>10585</v>
      </c>
      <c r="B3485" t="s">
        <v>10586</v>
      </c>
      <c r="C3485" t="s">
        <v>10587</v>
      </c>
      <c r="D3485" s="10">
        <v>45892</v>
      </c>
      <c r="E3485" t="s">
        <v>9789</v>
      </c>
      <c r="F3485">
        <v>3</v>
      </c>
      <c r="G3485" t="s">
        <v>53</v>
      </c>
      <c r="H3485" t="s">
        <v>495</v>
      </c>
      <c r="I3485" t="s">
        <v>55</v>
      </c>
      <c r="J3485">
        <v>1</v>
      </c>
      <c r="K3485">
        <v>15943</v>
      </c>
      <c r="L3485" t="str">
        <f>IFERROR(INDEX(play_attribution!$B$2:$B$328,MATCH(A3485,play_attribution!$A$2:$A$328,0)),"")</f>
        <v/>
      </c>
      <c r="M3485" t="str">
        <f>VLOOKUP(H3485,seller_roster!$A$2:$B$85,2,FALSE)</f>
        <v>Gio Ferro</v>
      </c>
      <c r="N3485" t="str">
        <f>VLOOKUP(C3485,accounts!$A$2:$F$9615,2,FALSE)</f>
        <v>Construction</v>
      </c>
      <c r="O3485" t="str">
        <f>VLOOKUP(C3485,accounts!$A$2:$F$9615,3,FALSE)</f>
        <v>$5M-$10M</v>
      </c>
      <c r="P3485" t="str">
        <f>VLOOKUP(C3485,accounts!$A$2:$F$9615,5,FALSE)</f>
        <v>East</v>
      </c>
      <c r="Q3485" t="b">
        <f t="shared" si="55"/>
        <v>1</v>
      </c>
      <c r="R3485" t="e">
        <f>INDEX(removed_duplicate_rows!$A$5:$A$39,MATCH(wins!A3485,removed_duplicate_rows!$A$5:$A$39,0))</f>
        <v>#N/A</v>
      </c>
    </row>
    <row r="3486" spans="1:18" ht="15.75" customHeight="1" x14ac:dyDescent="0.2">
      <c r="A3486" t="s">
        <v>10588</v>
      </c>
      <c r="B3486" t="s">
        <v>10589</v>
      </c>
      <c r="C3486" t="s">
        <v>10590</v>
      </c>
      <c r="D3486" s="10">
        <v>45892</v>
      </c>
      <c r="E3486" t="s">
        <v>9789</v>
      </c>
      <c r="F3486">
        <v>3</v>
      </c>
      <c r="G3486" t="s">
        <v>53</v>
      </c>
      <c r="H3486" t="s">
        <v>505</v>
      </c>
      <c r="I3486" t="s">
        <v>55</v>
      </c>
      <c r="J3486">
        <v>1</v>
      </c>
      <c r="K3486">
        <v>8270</v>
      </c>
      <c r="L3486" t="str">
        <f>IFERROR(INDEX(play_attribution!$B$2:$B$328,MATCH(A3486,play_attribution!$A$2:$A$328,0)),"")</f>
        <v/>
      </c>
      <c r="M3486" t="str">
        <f>VLOOKUP(H3486,seller_roster!$A$2:$B$85,2,FALSE)</f>
        <v>Xen Mbeki</v>
      </c>
      <c r="N3486" t="str">
        <f>VLOOKUP(C3486,accounts!$A$2:$F$9615,2,FALSE)</f>
        <v>Professional Services</v>
      </c>
      <c r="O3486" t="str">
        <f>VLOOKUP(C3486,accounts!$A$2:$F$9615,3,FALSE)</f>
        <v>$5M-$10M</v>
      </c>
      <c r="P3486" t="str">
        <f>VLOOKUP(C3486,accounts!$A$2:$F$9615,5,FALSE)</f>
        <v>East</v>
      </c>
      <c r="Q3486" t="b">
        <f t="shared" si="55"/>
        <v>1</v>
      </c>
      <c r="R3486" t="e">
        <f>INDEX(removed_duplicate_rows!$A$5:$A$39,MATCH(wins!A3486,removed_duplicate_rows!$A$5:$A$39,0))</f>
        <v>#N/A</v>
      </c>
    </row>
    <row r="3487" spans="1:18" ht="15.75" customHeight="1" x14ac:dyDescent="0.2">
      <c r="A3487" t="s">
        <v>10591</v>
      </c>
      <c r="B3487" t="s">
        <v>10592</v>
      </c>
      <c r="C3487" t="s">
        <v>10593</v>
      </c>
      <c r="D3487" s="10">
        <v>45892</v>
      </c>
      <c r="E3487" t="s">
        <v>9789</v>
      </c>
      <c r="F3487">
        <v>3</v>
      </c>
      <c r="G3487" t="s">
        <v>53</v>
      </c>
      <c r="H3487" t="s">
        <v>54</v>
      </c>
      <c r="I3487" t="s">
        <v>55</v>
      </c>
      <c r="J3487">
        <v>1</v>
      </c>
      <c r="K3487">
        <v>13268</v>
      </c>
      <c r="L3487" t="str">
        <f>IFERROR(INDEX(play_attribution!$B$2:$B$328,MATCH(A3487,play_attribution!$A$2:$A$328,0)),"")</f>
        <v/>
      </c>
      <c r="M3487" t="str">
        <f>VLOOKUP(H3487,seller_roster!$A$2:$B$85,2,FALSE)</f>
        <v>Rhea Okafor</v>
      </c>
      <c r="N3487" t="str">
        <f>VLOOKUP(C3487,accounts!$A$2:$F$9615,2,FALSE)</f>
        <v>Field Services</v>
      </c>
      <c r="O3487" t="str">
        <f>VLOOKUP(C3487,accounts!$A$2:$F$9615,3,FALSE)</f>
        <v>&gt;$10M</v>
      </c>
      <c r="P3487" t="str">
        <f>VLOOKUP(C3487,accounts!$A$2:$F$9615,5,FALSE)</f>
        <v>East</v>
      </c>
      <c r="Q3487" t="b">
        <f t="shared" si="55"/>
        <v>1</v>
      </c>
      <c r="R3487" t="e">
        <f>INDEX(removed_duplicate_rows!$A$5:$A$39,MATCH(wins!A3487,removed_duplicate_rows!$A$5:$A$39,0))</f>
        <v>#N/A</v>
      </c>
    </row>
    <row r="3488" spans="1:18" ht="15.75" customHeight="1" x14ac:dyDescent="0.2">
      <c r="A3488" t="s">
        <v>10594</v>
      </c>
      <c r="B3488" t="s">
        <v>10595</v>
      </c>
      <c r="C3488" t="s">
        <v>10596</v>
      </c>
      <c r="D3488" s="10">
        <v>45892</v>
      </c>
      <c r="E3488" t="s">
        <v>9789</v>
      </c>
      <c r="F3488">
        <v>3</v>
      </c>
      <c r="G3488" t="s">
        <v>53</v>
      </c>
      <c r="H3488" t="s">
        <v>495</v>
      </c>
      <c r="I3488" t="s">
        <v>55</v>
      </c>
      <c r="J3488">
        <v>1</v>
      </c>
      <c r="K3488">
        <v>14232</v>
      </c>
      <c r="L3488" t="str">
        <f>IFERROR(INDEX(play_attribution!$B$2:$B$328,MATCH(A3488,play_attribution!$A$2:$A$328,0)),"")</f>
        <v/>
      </c>
      <c r="M3488" t="str">
        <f>VLOOKUP(H3488,seller_roster!$A$2:$B$85,2,FALSE)</f>
        <v>Gio Ferro</v>
      </c>
      <c r="N3488" t="str">
        <f>VLOOKUP(C3488,accounts!$A$2:$F$9615,2,FALSE)</f>
        <v>Hospitality Group</v>
      </c>
      <c r="O3488" t="str">
        <f>VLOOKUP(C3488,accounts!$A$2:$F$9615,3,FALSE)</f>
        <v>$2.5M-$5M</v>
      </c>
      <c r="P3488" t="str">
        <f>VLOOKUP(C3488,accounts!$A$2:$F$9615,5,FALSE)</f>
        <v>West</v>
      </c>
      <c r="Q3488" t="b">
        <f t="shared" si="55"/>
        <v>1</v>
      </c>
      <c r="R3488" t="e">
        <f>INDEX(removed_duplicate_rows!$A$5:$A$39,MATCH(wins!A3488,removed_duplicate_rows!$A$5:$A$39,0))</f>
        <v>#N/A</v>
      </c>
    </row>
    <row r="3489" spans="1:18" ht="15.75" customHeight="1" x14ac:dyDescent="0.2">
      <c r="A3489" t="s">
        <v>10597</v>
      </c>
      <c r="B3489" t="s">
        <v>10598</v>
      </c>
      <c r="C3489" t="s">
        <v>10599</v>
      </c>
      <c r="D3489" s="10">
        <v>45892</v>
      </c>
      <c r="E3489" t="s">
        <v>9789</v>
      </c>
      <c r="F3489">
        <v>3</v>
      </c>
      <c r="G3489" t="s">
        <v>53</v>
      </c>
      <c r="H3489" t="s">
        <v>73</v>
      </c>
      <c r="I3489" t="s">
        <v>79</v>
      </c>
      <c r="J3489">
        <v>1</v>
      </c>
      <c r="K3489">
        <v>12448</v>
      </c>
      <c r="L3489" t="str">
        <f>IFERROR(INDEX(play_attribution!$B$2:$B$328,MATCH(A3489,play_attribution!$A$2:$A$328,0)),"")</f>
        <v/>
      </c>
      <c r="M3489" t="str">
        <f>VLOOKUP(H3489,seller_roster!$A$2:$B$85,2,FALSE)</f>
        <v>Rhea Ruiz</v>
      </c>
      <c r="N3489" t="str">
        <f>VLOOKUP(C3489,accounts!$A$2:$F$9615,2,FALSE)</f>
        <v>Manufacturing</v>
      </c>
      <c r="O3489" t="str">
        <f>VLOOKUP(C3489,accounts!$A$2:$F$9615,3,FALSE)</f>
        <v>&gt;$10M</v>
      </c>
      <c r="P3489" t="str">
        <f>VLOOKUP(C3489,accounts!$A$2:$F$9615,5,FALSE)</f>
        <v>East</v>
      </c>
      <c r="Q3489" t="b">
        <f t="shared" si="55"/>
        <v>1</v>
      </c>
      <c r="R3489" t="e">
        <f>INDEX(removed_duplicate_rows!$A$5:$A$39,MATCH(wins!A3489,removed_duplicate_rows!$A$5:$A$39,0))</f>
        <v>#N/A</v>
      </c>
    </row>
    <row r="3490" spans="1:18" ht="15.75" customHeight="1" x14ac:dyDescent="0.2">
      <c r="A3490" t="s">
        <v>10600</v>
      </c>
      <c r="B3490" t="s">
        <v>10601</v>
      </c>
      <c r="C3490" t="s">
        <v>10602</v>
      </c>
      <c r="D3490" s="10">
        <v>45892</v>
      </c>
      <c r="E3490" t="s">
        <v>9789</v>
      </c>
      <c r="F3490">
        <v>3</v>
      </c>
      <c r="G3490" t="s">
        <v>77</v>
      </c>
      <c r="H3490" t="s">
        <v>177</v>
      </c>
      <c r="I3490" t="s">
        <v>79</v>
      </c>
      <c r="J3490">
        <v>1</v>
      </c>
      <c r="K3490">
        <v>6642</v>
      </c>
      <c r="L3490" t="str">
        <f>IFERROR(INDEX(play_attribution!$B$2:$B$328,MATCH(A3490,play_attribution!$A$2:$A$328,0)),"")</f>
        <v/>
      </c>
      <c r="M3490" t="str">
        <f>VLOOKUP(H3490,seller_roster!$A$2:$B$85,2,FALSE)</f>
        <v>Gray Marsh</v>
      </c>
      <c r="N3490" t="str">
        <f>VLOOKUP(C3490,accounts!$A$2:$F$9615,2,FALSE)</f>
        <v>Field Services</v>
      </c>
      <c r="O3490" t="str">
        <f>VLOOKUP(C3490,accounts!$A$2:$F$9615,3,FALSE)</f>
        <v>$5M-$10M</v>
      </c>
      <c r="P3490" t="str">
        <f>VLOOKUP(C3490,accounts!$A$2:$F$9615,5,FALSE)</f>
        <v>Central</v>
      </c>
      <c r="Q3490" t="b">
        <f t="shared" si="55"/>
        <v>1</v>
      </c>
      <c r="R3490" t="e">
        <f>INDEX(removed_duplicate_rows!$A$5:$A$39,MATCH(wins!A3490,removed_duplicate_rows!$A$5:$A$39,0))</f>
        <v>#N/A</v>
      </c>
    </row>
    <row r="3491" spans="1:18" ht="15.75" customHeight="1" x14ac:dyDescent="0.2">
      <c r="A3491" t="s">
        <v>10603</v>
      </c>
      <c r="B3491" t="s">
        <v>10604</v>
      </c>
      <c r="C3491" t="s">
        <v>10605</v>
      </c>
      <c r="D3491" s="10">
        <v>45892</v>
      </c>
      <c r="E3491" t="s">
        <v>9789</v>
      </c>
      <c r="F3491">
        <v>3</v>
      </c>
      <c r="G3491" t="s">
        <v>77</v>
      </c>
      <c r="H3491" t="s">
        <v>159</v>
      </c>
      <c r="I3491" t="s">
        <v>55</v>
      </c>
      <c r="J3491">
        <v>1</v>
      </c>
      <c r="K3491">
        <v>6651</v>
      </c>
      <c r="L3491" t="str">
        <f>IFERROR(INDEX(play_attribution!$B$2:$B$328,MATCH(A3491,play_attribution!$A$2:$A$328,0)),"")</f>
        <v/>
      </c>
      <c r="M3491" t="str">
        <f>VLOOKUP(H3491,seller_roster!$A$2:$B$85,2,FALSE)</f>
        <v>Kai Bianchi</v>
      </c>
      <c r="N3491" t="str">
        <f>VLOOKUP(C3491,accounts!$A$2:$F$9615,2,FALSE)</f>
        <v>Hospitality Group</v>
      </c>
      <c r="O3491" t="str">
        <f>VLOOKUP(C3491,accounts!$A$2:$F$9615,3,FALSE)</f>
        <v>$2.5M-$5M</v>
      </c>
      <c r="P3491" t="str">
        <f>VLOOKUP(C3491,accounts!$A$2:$F$9615,5,FALSE)</f>
        <v>West</v>
      </c>
      <c r="Q3491" t="b">
        <f t="shared" si="55"/>
        <v>1</v>
      </c>
      <c r="R3491" t="e">
        <f>INDEX(removed_duplicate_rows!$A$5:$A$39,MATCH(wins!A3491,removed_duplicate_rows!$A$5:$A$39,0))</f>
        <v>#N/A</v>
      </c>
    </row>
    <row r="3492" spans="1:18" ht="15.75" customHeight="1" x14ac:dyDescent="0.2">
      <c r="A3492" t="s">
        <v>10606</v>
      </c>
      <c r="B3492" t="s">
        <v>10607</v>
      </c>
      <c r="C3492" t="s">
        <v>10608</v>
      </c>
      <c r="D3492" s="10">
        <v>45892</v>
      </c>
      <c r="E3492" t="s">
        <v>9789</v>
      </c>
      <c r="F3492">
        <v>3</v>
      </c>
      <c r="G3492" t="s">
        <v>77</v>
      </c>
      <c r="H3492" t="s">
        <v>78</v>
      </c>
      <c r="I3492" t="s">
        <v>79</v>
      </c>
      <c r="J3492">
        <v>1</v>
      </c>
      <c r="K3492">
        <v>5186</v>
      </c>
      <c r="L3492" t="str">
        <f>IFERROR(INDEX(play_attribution!$B$2:$B$328,MATCH(A3492,play_attribution!$A$2:$A$328,0)),"")</f>
        <v/>
      </c>
      <c r="M3492" t="str">
        <f>VLOOKUP(H3492,seller_roster!$A$2:$B$85,2,FALSE)</f>
        <v>Lennon Ferro</v>
      </c>
      <c r="N3492" t="str">
        <f>VLOOKUP(C3492,accounts!$A$2:$F$9615,2,FALSE)</f>
        <v>Professional Services</v>
      </c>
      <c r="O3492" t="str">
        <f>VLOOKUP(C3492,accounts!$A$2:$F$9615,3,FALSE)</f>
        <v>$2.5M-$5M</v>
      </c>
      <c r="P3492" t="str">
        <f>VLOOKUP(C3492,accounts!$A$2:$F$9615,5,FALSE)</f>
        <v>Central</v>
      </c>
      <c r="Q3492" t="b">
        <f t="shared" si="55"/>
        <v>1</v>
      </c>
      <c r="R3492" t="e">
        <f>INDEX(removed_duplicate_rows!$A$5:$A$39,MATCH(wins!A3492,removed_duplicate_rows!$A$5:$A$39,0))</f>
        <v>#N/A</v>
      </c>
    </row>
    <row r="3493" spans="1:18" ht="15.75" customHeight="1" x14ac:dyDescent="0.2">
      <c r="A3493" t="s">
        <v>10609</v>
      </c>
      <c r="B3493" t="s">
        <v>10610</v>
      </c>
      <c r="C3493" t="s">
        <v>10611</v>
      </c>
      <c r="D3493" s="10">
        <v>45892</v>
      </c>
      <c r="E3493" t="s">
        <v>9789</v>
      </c>
      <c r="F3493">
        <v>3</v>
      </c>
      <c r="G3493" t="s">
        <v>77</v>
      </c>
      <c r="H3493" t="s">
        <v>210</v>
      </c>
      <c r="I3493" t="s">
        <v>55</v>
      </c>
      <c r="J3493">
        <v>1</v>
      </c>
      <c r="K3493">
        <v>8477</v>
      </c>
      <c r="L3493" t="str">
        <f>IFERROR(INDEX(play_attribution!$B$2:$B$328,MATCH(A3493,play_attribution!$A$2:$A$328,0)),"")</f>
        <v/>
      </c>
      <c r="M3493" t="str">
        <f>VLOOKUP(H3493,seller_roster!$A$2:$B$85,2,FALSE)</f>
        <v>Emerson Reyes</v>
      </c>
      <c r="N3493" t="str">
        <f>VLOOKUP(C3493,accounts!$A$2:$F$9615,2,FALSE)</f>
        <v>Nonprofit</v>
      </c>
      <c r="O3493" t="str">
        <f>VLOOKUP(C3493,accounts!$A$2:$F$9615,3,FALSE)</f>
        <v>$1M-$2.5M</v>
      </c>
      <c r="P3493" t="str">
        <f>VLOOKUP(C3493,accounts!$A$2:$F$9615,5,FALSE)</f>
        <v>Central</v>
      </c>
      <c r="Q3493" t="b">
        <f t="shared" si="55"/>
        <v>1</v>
      </c>
      <c r="R3493" t="e">
        <f>INDEX(removed_duplicate_rows!$A$5:$A$39,MATCH(wins!A3493,removed_duplicate_rows!$A$5:$A$39,0))</f>
        <v>#N/A</v>
      </c>
    </row>
    <row r="3494" spans="1:18" ht="15.75" customHeight="1" x14ac:dyDescent="0.2">
      <c r="A3494" t="s">
        <v>10612</v>
      </c>
      <c r="B3494" t="s">
        <v>10613</v>
      </c>
      <c r="C3494" t="s">
        <v>10614</v>
      </c>
      <c r="D3494" s="10">
        <v>45892</v>
      </c>
      <c r="E3494" t="s">
        <v>9789</v>
      </c>
      <c r="F3494">
        <v>3</v>
      </c>
      <c r="G3494" t="s">
        <v>77</v>
      </c>
      <c r="H3494" t="s">
        <v>129</v>
      </c>
      <c r="I3494" t="s">
        <v>79</v>
      </c>
      <c r="J3494">
        <v>1</v>
      </c>
      <c r="K3494">
        <v>11353</v>
      </c>
      <c r="L3494" t="str">
        <f>IFERROR(INDEX(play_attribution!$B$2:$B$328,MATCH(A3494,play_attribution!$A$2:$A$328,0)),"")</f>
        <v/>
      </c>
      <c r="M3494" t="str">
        <f>VLOOKUP(H3494,seller_roster!$A$2:$B$85,2,FALSE)</f>
        <v>Gray Vega</v>
      </c>
      <c r="N3494" t="str">
        <f>VLOOKUP(C3494,accounts!$A$2:$F$9615,2,FALSE)</f>
        <v>Field Services</v>
      </c>
      <c r="O3494" t="str">
        <f>VLOOKUP(C3494,accounts!$A$2:$F$9615,3,FALSE)</f>
        <v>$2.5M-$5M</v>
      </c>
      <c r="P3494" t="str">
        <f>VLOOKUP(C3494,accounts!$A$2:$F$9615,5,FALSE)</f>
        <v>Central</v>
      </c>
      <c r="Q3494" t="b">
        <f t="shared" si="55"/>
        <v>1</v>
      </c>
      <c r="R3494" t="e">
        <f>INDEX(removed_duplicate_rows!$A$5:$A$39,MATCH(wins!A3494,removed_duplicate_rows!$A$5:$A$39,0))</f>
        <v>#N/A</v>
      </c>
    </row>
    <row r="3495" spans="1:18" ht="15.75" customHeight="1" x14ac:dyDescent="0.2">
      <c r="A3495" t="s">
        <v>10615</v>
      </c>
      <c r="B3495" t="s">
        <v>10616</v>
      </c>
      <c r="C3495" t="s">
        <v>10617</v>
      </c>
      <c r="D3495" s="10">
        <v>45892</v>
      </c>
      <c r="E3495" t="s">
        <v>9789</v>
      </c>
      <c r="F3495">
        <v>3</v>
      </c>
      <c r="G3495" t="s">
        <v>77</v>
      </c>
      <c r="H3495" t="s">
        <v>147</v>
      </c>
      <c r="I3495" t="s">
        <v>79</v>
      </c>
      <c r="J3495">
        <v>1</v>
      </c>
      <c r="K3495">
        <v>14486</v>
      </c>
      <c r="L3495" t="str">
        <f>IFERROR(INDEX(play_attribution!$B$2:$B$328,MATCH(A3495,play_attribution!$A$2:$A$328,0)),"")</f>
        <v/>
      </c>
      <c r="M3495" t="str">
        <f>VLOOKUP(H3495,seller_roster!$A$2:$B$85,2,FALSE)</f>
        <v>Riley Tran</v>
      </c>
      <c r="N3495" t="str">
        <f>VLOOKUP(C3495,accounts!$A$2:$F$9615,2,FALSE)</f>
        <v>Professional Services</v>
      </c>
      <c r="O3495" t="str">
        <f>VLOOKUP(C3495,accounts!$A$2:$F$9615,3,FALSE)</f>
        <v>&gt;$10M</v>
      </c>
      <c r="P3495" t="str">
        <f>VLOOKUP(C3495,accounts!$A$2:$F$9615,5,FALSE)</f>
        <v>East</v>
      </c>
      <c r="Q3495" t="b">
        <f t="shared" si="55"/>
        <v>1</v>
      </c>
      <c r="R3495" t="e">
        <f>INDEX(removed_duplicate_rows!$A$5:$A$39,MATCH(wins!A3495,removed_duplicate_rows!$A$5:$A$39,0))</f>
        <v>#N/A</v>
      </c>
    </row>
    <row r="3496" spans="1:18" ht="15.75" customHeight="1" x14ac:dyDescent="0.2">
      <c r="A3496" t="s">
        <v>10618</v>
      </c>
      <c r="B3496" t="s">
        <v>10619</v>
      </c>
      <c r="C3496" t="s">
        <v>10620</v>
      </c>
      <c r="D3496" s="10">
        <v>45892</v>
      </c>
      <c r="E3496" t="s">
        <v>9789</v>
      </c>
      <c r="F3496">
        <v>3</v>
      </c>
      <c r="G3496" t="s">
        <v>77</v>
      </c>
      <c r="H3496" t="s">
        <v>1230</v>
      </c>
      <c r="I3496" t="s">
        <v>79</v>
      </c>
      <c r="J3496">
        <v>1</v>
      </c>
      <c r="K3496">
        <v>7802</v>
      </c>
      <c r="L3496" t="str">
        <f>IFERROR(INDEX(play_attribution!$B$2:$B$328,MATCH(A3496,play_attribution!$A$2:$A$328,0)),"")</f>
        <v/>
      </c>
      <c r="M3496" t="str">
        <f>VLOOKUP(H3496,seller_roster!$A$2:$B$85,2,FALSE)</f>
        <v>Lennon Doyle</v>
      </c>
      <c r="N3496" t="str">
        <f>VLOOKUP(C3496,accounts!$A$2:$F$9615,2,FALSE)</f>
        <v>Healthcare Services</v>
      </c>
      <c r="O3496" t="str">
        <f>VLOOKUP(C3496,accounts!$A$2:$F$9615,3,FALSE)</f>
        <v>$5M-$10M</v>
      </c>
      <c r="P3496" t="str">
        <f>VLOOKUP(C3496,accounts!$A$2:$F$9615,5,FALSE)</f>
        <v>East</v>
      </c>
      <c r="Q3496" t="b">
        <f t="shared" si="55"/>
        <v>1</v>
      </c>
      <c r="R3496" t="e">
        <f>INDEX(removed_duplicate_rows!$A$5:$A$39,MATCH(wins!A3496,removed_duplicate_rows!$A$5:$A$39,0))</f>
        <v>#N/A</v>
      </c>
    </row>
    <row r="3497" spans="1:18" ht="15.75" customHeight="1" x14ac:dyDescent="0.2">
      <c r="A3497" t="s">
        <v>10621</v>
      </c>
      <c r="B3497" t="s">
        <v>10622</v>
      </c>
      <c r="C3497" t="s">
        <v>10623</v>
      </c>
      <c r="D3497" s="10">
        <v>45892</v>
      </c>
      <c r="E3497" t="s">
        <v>9789</v>
      </c>
      <c r="F3497">
        <v>3</v>
      </c>
      <c r="G3497" t="s">
        <v>77</v>
      </c>
      <c r="H3497" t="s">
        <v>114</v>
      </c>
      <c r="I3497" t="s">
        <v>79</v>
      </c>
      <c r="J3497">
        <v>1</v>
      </c>
      <c r="K3497">
        <v>13986</v>
      </c>
      <c r="L3497" t="str">
        <f>IFERROR(INDEX(play_attribution!$B$2:$B$328,MATCH(A3497,play_attribution!$A$2:$A$328,0)),"")</f>
        <v/>
      </c>
      <c r="M3497" t="str">
        <f>VLOOKUP(H3497,seller_roster!$A$2:$B$85,2,FALSE)</f>
        <v>Ray Reyes</v>
      </c>
      <c r="N3497" t="str">
        <f>VLOOKUP(C3497,accounts!$A$2:$F$9615,2,FALSE)</f>
        <v>Construction</v>
      </c>
      <c r="O3497" t="str">
        <f>VLOOKUP(C3497,accounts!$A$2:$F$9615,3,FALSE)</f>
        <v>&gt;$10M</v>
      </c>
      <c r="P3497" t="str">
        <f>VLOOKUP(C3497,accounts!$A$2:$F$9615,5,FALSE)</f>
        <v>East</v>
      </c>
      <c r="Q3497" t="b">
        <f t="shared" si="55"/>
        <v>1</v>
      </c>
      <c r="R3497" t="e">
        <f>INDEX(removed_duplicate_rows!$A$5:$A$39,MATCH(wins!A3497,removed_duplicate_rows!$A$5:$A$39,0))</f>
        <v>#N/A</v>
      </c>
    </row>
    <row r="3498" spans="1:18" ht="15.75" customHeight="1" x14ac:dyDescent="0.2">
      <c r="A3498" t="s">
        <v>10624</v>
      </c>
      <c r="B3498" t="s">
        <v>10625</v>
      </c>
      <c r="C3498" t="s">
        <v>10626</v>
      </c>
      <c r="D3498" s="10">
        <v>45892</v>
      </c>
      <c r="E3498" t="s">
        <v>9789</v>
      </c>
      <c r="F3498">
        <v>3</v>
      </c>
      <c r="G3498" t="s">
        <v>77</v>
      </c>
      <c r="H3498" t="s">
        <v>191</v>
      </c>
      <c r="I3498" t="s">
        <v>55</v>
      </c>
      <c r="J3498">
        <v>1</v>
      </c>
      <c r="K3498">
        <v>7715</v>
      </c>
      <c r="L3498" t="str">
        <f>IFERROR(INDEX(play_attribution!$B$2:$B$328,MATCH(A3498,play_attribution!$A$2:$A$328,0)),"")</f>
        <v/>
      </c>
      <c r="M3498" t="str">
        <f>VLOOKUP(H3498,seller_roster!$A$2:$B$85,2,FALSE)</f>
        <v>Blake Lindqvist</v>
      </c>
      <c r="N3498" t="str">
        <f>VLOOKUP(C3498,accounts!$A$2:$F$9615,2,FALSE)</f>
        <v>Retail Multi-Location</v>
      </c>
      <c r="O3498" t="str">
        <f>VLOOKUP(C3498,accounts!$A$2:$F$9615,3,FALSE)</f>
        <v>$2.5M-$5M</v>
      </c>
      <c r="P3498" t="str">
        <f>VLOOKUP(C3498,accounts!$A$2:$F$9615,5,FALSE)</f>
        <v>West</v>
      </c>
      <c r="Q3498" t="b">
        <f t="shared" si="55"/>
        <v>1</v>
      </c>
      <c r="R3498" t="e">
        <f>INDEX(removed_duplicate_rows!$A$5:$A$39,MATCH(wins!A3498,removed_duplicate_rows!$A$5:$A$39,0))</f>
        <v>#N/A</v>
      </c>
    </row>
    <row r="3499" spans="1:18" ht="15.75" customHeight="1" x14ac:dyDescent="0.2">
      <c r="A3499" t="s">
        <v>10627</v>
      </c>
      <c r="B3499" t="s">
        <v>10628</v>
      </c>
      <c r="C3499" t="s">
        <v>10629</v>
      </c>
      <c r="D3499" s="10">
        <v>45892</v>
      </c>
      <c r="E3499" t="s">
        <v>9789</v>
      </c>
      <c r="F3499">
        <v>3</v>
      </c>
      <c r="G3499" t="s">
        <v>77</v>
      </c>
      <c r="H3499" t="s">
        <v>527</v>
      </c>
      <c r="I3499" t="s">
        <v>79</v>
      </c>
      <c r="J3499">
        <v>1</v>
      </c>
      <c r="K3499">
        <v>7810</v>
      </c>
      <c r="L3499" t="str">
        <f>IFERROR(INDEX(play_attribution!$B$2:$B$328,MATCH(A3499,play_attribution!$A$2:$A$328,0)),"")</f>
        <v/>
      </c>
      <c r="M3499" t="str">
        <f>VLOOKUP(H3499,seller_roster!$A$2:$B$85,2,FALSE)</f>
        <v>Nia Mbeki</v>
      </c>
      <c r="N3499" t="str">
        <f>VLOOKUP(C3499,accounts!$A$2:$F$9615,2,FALSE)</f>
        <v>Nonprofit</v>
      </c>
      <c r="O3499" t="str">
        <f>VLOOKUP(C3499,accounts!$A$2:$F$9615,3,FALSE)</f>
        <v>$1M-$2.5M</v>
      </c>
      <c r="P3499" t="str">
        <f>VLOOKUP(C3499,accounts!$A$2:$F$9615,5,FALSE)</f>
        <v>West</v>
      </c>
      <c r="Q3499" t="b">
        <f t="shared" si="55"/>
        <v>1</v>
      </c>
      <c r="R3499" t="e">
        <f>INDEX(removed_duplicate_rows!$A$5:$A$39,MATCH(wins!A3499,removed_duplicate_rows!$A$5:$A$39,0))</f>
        <v>#N/A</v>
      </c>
    </row>
    <row r="3500" spans="1:18" ht="15.75" customHeight="1" x14ac:dyDescent="0.2">
      <c r="A3500" t="s">
        <v>10630</v>
      </c>
      <c r="B3500" t="s">
        <v>10631</v>
      </c>
      <c r="C3500" t="s">
        <v>10632</v>
      </c>
      <c r="D3500" s="10">
        <v>45892</v>
      </c>
      <c r="E3500" t="s">
        <v>9789</v>
      </c>
      <c r="F3500">
        <v>3</v>
      </c>
      <c r="G3500" t="s">
        <v>77</v>
      </c>
      <c r="H3500" t="s">
        <v>184</v>
      </c>
      <c r="I3500" t="s">
        <v>79</v>
      </c>
      <c r="J3500">
        <v>1</v>
      </c>
      <c r="K3500">
        <v>6553</v>
      </c>
      <c r="L3500" t="str">
        <f>IFERROR(INDEX(play_attribution!$B$2:$B$328,MATCH(A3500,play_attribution!$A$2:$A$328,0)),"")</f>
        <v/>
      </c>
      <c r="M3500" t="str">
        <f>VLOOKUP(H3500,seller_roster!$A$2:$B$85,2,FALSE)</f>
        <v>Zion Silva</v>
      </c>
      <c r="N3500" t="str">
        <f>VLOOKUP(C3500,accounts!$A$2:$F$9615,2,FALSE)</f>
        <v>Wholesale &amp; Distribution</v>
      </c>
      <c r="O3500" t="str">
        <f>VLOOKUP(C3500,accounts!$A$2:$F$9615,3,FALSE)</f>
        <v>$5M-$10M</v>
      </c>
      <c r="P3500" t="str">
        <f>VLOOKUP(C3500,accounts!$A$2:$F$9615,5,FALSE)</f>
        <v>West</v>
      </c>
      <c r="Q3500" t="b">
        <f t="shared" si="55"/>
        <v>1</v>
      </c>
      <c r="R3500" t="e">
        <f>INDEX(removed_duplicate_rows!$A$5:$A$39,MATCH(wins!A3500,removed_duplicate_rows!$A$5:$A$39,0))</f>
        <v>#N/A</v>
      </c>
    </row>
    <row r="3501" spans="1:18" ht="15.75" customHeight="1" x14ac:dyDescent="0.2">
      <c r="A3501" t="s">
        <v>10633</v>
      </c>
      <c r="B3501" t="s">
        <v>10634</v>
      </c>
      <c r="C3501" t="s">
        <v>10635</v>
      </c>
      <c r="D3501" s="10">
        <v>45892</v>
      </c>
      <c r="E3501" t="s">
        <v>9789</v>
      </c>
      <c r="F3501">
        <v>3</v>
      </c>
      <c r="G3501" t="s">
        <v>77</v>
      </c>
      <c r="H3501" t="s">
        <v>173</v>
      </c>
      <c r="I3501" t="s">
        <v>79</v>
      </c>
      <c r="J3501">
        <v>1</v>
      </c>
      <c r="K3501">
        <v>7940</v>
      </c>
      <c r="L3501" t="str">
        <f>IFERROR(INDEX(play_attribution!$B$2:$B$328,MATCH(A3501,play_attribution!$A$2:$A$328,0)),"")</f>
        <v/>
      </c>
      <c r="M3501" t="str">
        <f>VLOOKUP(H3501,seller_roster!$A$2:$B$85,2,FALSE)</f>
        <v>Pia Reyes</v>
      </c>
      <c r="N3501" t="str">
        <f>VLOOKUP(C3501,accounts!$A$2:$F$9615,2,FALSE)</f>
        <v>Healthcare Services</v>
      </c>
      <c r="O3501" t="str">
        <f>VLOOKUP(C3501,accounts!$A$2:$F$9615,3,FALSE)</f>
        <v>$5M-$10M</v>
      </c>
      <c r="P3501" t="str">
        <f>VLOOKUP(C3501,accounts!$A$2:$F$9615,5,FALSE)</f>
        <v>West</v>
      </c>
      <c r="Q3501" t="b">
        <f t="shared" si="55"/>
        <v>1</v>
      </c>
      <c r="R3501" t="e">
        <f>INDEX(removed_duplicate_rows!$A$5:$A$39,MATCH(wins!A3501,removed_duplicate_rows!$A$5:$A$39,0))</f>
        <v>#N/A</v>
      </c>
    </row>
    <row r="3502" spans="1:18" ht="15.75" customHeight="1" x14ac:dyDescent="0.2">
      <c r="A3502" t="s">
        <v>10636</v>
      </c>
      <c r="B3502" t="s">
        <v>10637</v>
      </c>
      <c r="C3502" t="s">
        <v>10638</v>
      </c>
      <c r="D3502" s="10">
        <v>45892</v>
      </c>
      <c r="E3502" t="s">
        <v>9789</v>
      </c>
      <c r="F3502">
        <v>3</v>
      </c>
      <c r="G3502" t="s">
        <v>77</v>
      </c>
      <c r="H3502" t="s">
        <v>91</v>
      </c>
      <c r="I3502" t="s">
        <v>79</v>
      </c>
      <c r="J3502">
        <v>1</v>
      </c>
      <c r="K3502">
        <v>8555</v>
      </c>
      <c r="L3502" t="str">
        <f>IFERROR(INDEX(play_attribution!$B$2:$B$328,MATCH(A3502,play_attribution!$A$2:$A$328,0)),"")</f>
        <v/>
      </c>
      <c r="M3502" t="str">
        <f>VLOOKUP(H3502,seller_roster!$A$2:$B$85,2,FALSE)</f>
        <v>Kira Sorensen</v>
      </c>
      <c r="N3502" t="str">
        <f>VLOOKUP(C3502,accounts!$A$2:$F$9615,2,FALSE)</f>
        <v>Logistics</v>
      </c>
      <c r="O3502" t="str">
        <f>VLOOKUP(C3502,accounts!$A$2:$F$9615,3,FALSE)</f>
        <v>$2.5M-$5M</v>
      </c>
      <c r="P3502" t="str">
        <f>VLOOKUP(C3502,accounts!$A$2:$F$9615,5,FALSE)</f>
        <v>East</v>
      </c>
      <c r="Q3502" t="b">
        <f t="shared" si="55"/>
        <v>1</v>
      </c>
      <c r="R3502" t="e">
        <f>INDEX(removed_duplicate_rows!$A$5:$A$39,MATCH(wins!A3502,removed_duplicate_rows!$A$5:$A$39,0))</f>
        <v>#N/A</v>
      </c>
    </row>
    <row r="3503" spans="1:18" ht="15.75" customHeight="1" x14ac:dyDescent="0.2">
      <c r="A3503" t="s">
        <v>10639</v>
      </c>
      <c r="B3503" t="s">
        <v>10640</v>
      </c>
      <c r="C3503" t="s">
        <v>10641</v>
      </c>
      <c r="D3503" s="10">
        <v>45892</v>
      </c>
      <c r="E3503" t="s">
        <v>9789</v>
      </c>
      <c r="F3503">
        <v>3</v>
      </c>
      <c r="G3503" t="s">
        <v>77</v>
      </c>
      <c r="H3503" t="s">
        <v>866</v>
      </c>
      <c r="I3503" t="s">
        <v>79</v>
      </c>
      <c r="J3503">
        <v>1</v>
      </c>
      <c r="K3503">
        <v>10335</v>
      </c>
      <c r="L3503" t="str">
        <f>IFERROR(INDEX(play_attribution!$B$2:$B$328,MATCH(A3503,play_attribution!$A$2:$A$328,0)),"")</f>
        <v/>
      </c>
      <c r="M3503" t="str">
        <f>VLOOKUP(H3503,seller_roster!$A$2:$B$85,2,FALSE)</f>
        <v>Kira Novak</v>
      </c>
      <c r="N3503" t="str">
        <f>VLOOKUP(C3503,accounts!$A$2:$F$9615,2,FALSE)</f>
        <v>Professional Services</v>
      </c>
      <c r="O3503" t="str">
        <f>VLOOKUP(C3503,accounts!$A$2:$F$9615,3,FALSE)</f>
        <v>$2.5M-$5M</v>
      </c>
      <c r="P3503" t="str">
        <f>VLOOKUP(C3503,accounts!$A$2:$F$9615,5,FALSE)</f>
        <v>East</v>
      </c>
      <c r="Q3503" t="b">
        <f t="shared" si="55"/>
        <v>1</v>
      </c>
      <c r="R3503" t="e">
        <f>INDEX(removed_duplicate_rows!$A$5:$A$39,MATCH(wins!A3503,removed_duplicate_rows!$A$5:$A$39,0))</f>
        <v>#N/A</v>
      </c>
    </row>
    <row r="3504" spans="1:18" ht="15.75" customHeight="1" x14ac:dyDescent="0.2">
      <c r="A3504" t="s">
        <v>10642</v>
      </c>
      <c r="B3504" t="s">
        <v>10643</v>
      </c>
      <c r="C3504" t="s">
        <v>10644</v>
      </c>
      <c r="D3504" s="10">
        <v>45892</v>
      </c>
      <c r="E3504" t="s">
        <v>9789</v>
      </c>
      <c r="F3504">
        <v>3</v>
      </c>
      <c r="G3504" t="s">
        <v>77</v>
      </c>
      <c r="H3504" t="s">
        <v>214</v>
      </c>
      <c r="I3504" t="s">
        <v>79</v>
      </c>
      <c r="J3504">
        <v>1</v>
      </c>
      <c r="K3504">
        <v>8050</v>
      </c>
      <c r="L3504" t="str">
        <f>IFERROR(INDEX(play_attribution!$B$2:$B$328,MATCH(A3504,play_attribution!$A$2:$A$328,0)),"")</f>
        <v/>
      </c>
      <c r="M3504" t="str">
        <f>VLOOKUP(H3504,seller_roster!$A$2:$B$85,2,FALSE)</f>
        <v>Rhea Abadi</v>
      </c>
      <c r="N3504" t="str">
        <f>VLOOKUP(C3504,accounts!$A$2:$F$9615,2,FALSE)</f>
        <v>Construction</v>
      </c>
      <c r="O3504" t="str">
        <f>VLOOKUP(C3504,accounts!$A$2:$F$9615,3,FALSE)</f>
        <v>$1M-$2.5M</v>
      </c>
      <c r="P3504" t="str">
        <f>VLOOKUP(C3504,accounts!$A$2:$F$9615,5,FALSE)</f>
        <v>West</v>
      </c>
      <c r="Q3504" t="b">
        <f t="shared" si="55"/>
        <v>1</v>
      </c>
      <c r="R3504" t="e">
        <f>INDEX(removed_duplicate_rows!$A$5:$A$39,MATCH(wins!A3504,removed_duplicate_rows!$A$5:$A$39,0))</f>
        <v>#N/A</v>
      </c>
    </row>
    <row r="3505" spans="1:18" ht="15.75" customHeight="1" x14ac:dyDescent="0.2">
      <c r="A3505" t="s">
        <v>10645</v>
      </c>
      <c r="B3505" t="s">
        <v>10646</v>
      </c>
      <c r="C3505" t="s">
        <v>10647</v>
      </c>
      <c r="D3505" s="10">
        <v>45892</v>
      </c>
      <c r="E3505" t="s">
        <v>9789</v>
      </c>
      <c r="F3505">
        <v>3</v>
      </c>
      <c r="G3505" t="s">
        <v>77</v>
      </c>
      <c r="H3505" t="s">
        <v>129</v>
      </c>
      <c r="I3505" t="s">
        <v>79</v>
      </c>
      <c r="J3505">
        <v>1</v>
      </c>
      <c r="K3505">
        <v>3855</v>
      </c>
      <c r="L3505" t="str">
        <f>IFERROR(INDEX(play_attribution!$B$2:$B$328,MATCH(A3505,play_attribution!$A$2:$A$328,0)),"")</f>
        <v/>
      </c>
      <c r="M3505" t="str">
        <f>VLOOKUP(H3505,seller_roster!$A$2:$B$85,2,FALSE)</f>
        <v>Gray Vega</v>
      </c>
      <c r="N3505" t="str">
        <f>VLOOKUP(C3505,accounts!$A$2:$F$9615,2,FALSE)</f>
        <v>Field Services</v>
      </c>
      <c r="O3505" t="str">
        <f>VLOOKUP(C3505,accounts!$A$2:$F$9615,3,FALSE)</f>
        <v>$5M-$10M</v>
      </c>
      <c r="P3505" t="str">
        <f>VLOOKUP(C3505,accounts!$A$2:$F$9615,5,FALSE)</f>
        <v>East</v>
      </c>
      <c r="Q3505" t="b">
        <f t="shared" si="55"/>
        <v>1</v>
      </c>
      <c r="R3505" t="e">
        <f>INDEX(removed_duplicate_rows!$A$5:$A$39,MATCH(wins!A3505,removed_duplicate_rows!$A$5:$A$39,0))</f>
        <v>#N/A</v>
      </c>
    </row>
    <row r="3506" spans="1:18" ht="15.75" customHeight="1" x14ac:dyDescent="0.2">
      <c r="A3506" t="s">
        <v>10648</v>
      </c>
      <c r="B3506" t="s">
        <v>10649</v>
      </c>
      <c r="C3506" t="s">
        <v>10650</v>
      </c>
      <c r="D3506" s="10">
        <v>45892</v>
      </c>
      <c r="E3506" t="s">
        <v>9789</v>
      </c>
      <c r="F3506">
        <v>3</v>
      </c>
      <c r="G3506" t="s">
        <v>77</v>
      </c>
      <c r="H3506" t="s">
        <v>103</v>
      </c>
      <c r="I3506" t="s">
        <v>79</v>
      </c>
      <c r="J3506">
        <v>1</v>
      </c>
      <c r="K3506">
        <v>9587</v>
      </c>
      <c r="L3506" t="str">
        <f>IFERROR(INDEX(play_attribution!$B$2:$B$328,MATCH(A3506,play_attribution!$A$2:$A$328,0)),"")</f>
        <v/>
      </c>
      <c r="M3506" t="str">
        <f>VLOOKUP(H3506,seller_roster!$A$2:$B$85,2,FALSE)</f>
        <v>Jax Reyes</v>
      </c>
      <c r="N3506" t="str">
        <f>VLOOKUP(C3506,accounts!$A$2:$F$9615,2,FALSE)</f>
        <v>Field Services</v>
      </c>
      <c r="O3506" t="str">
        <f>VLOOKUP(C3506,accounts!$A$2:$F$9615,3,FALSE)</f>
        <v>$5M-$10M</v>
      </c>
      <c r="P3506" t="str">
        <f>VLOOKUP(C3506,accounts!$A$2:$F$9615,5,FALSE)</f>
        <v>West</v>
      </c>
      <c r="Q3506" t="b">
        <f t="shared" si="55"/>
        <v>1</v>
      </c>
      <c r="R3506" t="e">
        <f>INDEX(removed_duplicate_rows!$A$5:$A$39,MATCH(wins!A3506,removed_duplicate_rows!$A$5:$A$39,0))</f>
        <v>#N/A</v>
      </c>
    </row>
    <row r="3507" spans="1:18" ht="15.75" customHeight="1" x14ac:dyDescent="0.2">
      <c r="A3507" t="s">
        <v>10651</v>
      </c>
      <c r="B3507" t="s">
        <v>10652</v>
      </c>
      <c r="C3507" t="s">
        <v>10653</v>
      </c>
      <c r="D3507" s="10">
        <v>45892</v>
      </c>
      <c r="E3507" t="s">
        <v>9789</v>
      </c>
      <c r="F3507">
        <v>3</v>
      </c>
      <c r="G3507" t="s">
        <v>77</v>
      </c>
      <c r="H3507" t="s">
        <v>155</v>
      </c>
      <c r="I3507" t="s">
        <v>55</v>
      </c>
      <c r="J3507">
        <v>1</v>
      </c>
      <c r="K3507">
        <v>5826</v>
      </c>
      <c r="L3507" t="str">
        <f>IFERROR(INDEX(play_attribution!$B$2:$B$328,MATCH(A3507,play_attribution!$A$2:$A$328,0)),"")</f>
        <v/>
      </c>
      <c r="M3507" t="str">
        <f>VLOOKUP(H3507,seller_roster!$A$2:$B$85,2,FALSE)</f>
        <v>Indigo Osei</v>
      </c>
      <c r="N3507" t="str">
        <f>VLOOKUP(C3507,accounts!$A$2:$F$9615,2,FALSE)</f>
        <v>Retail Multi-Location</v>
      </c>
      <c r="O3507" t="str">
        <f>VLOOKUP(C3507,accounts!$A$2:$F$9615,3,FALSE)</f>
        <v>$1M-$2.5M</v>
      </c>
      <c r="P3507" t="str">
        <f>VLOOKUP(C3507,accounts!$A$2:$F$9615,5,FALSE)</f>
        <v>West</v>
      </c>
      <c r="Q3507" t="b">
        <f t="shared" si="55"/>
        <v>1</v>
      </c>
      <c r="R3507" t="e">
        <f>INDEX(removed_duplicate_rows!$A$5:$A$39,MATCH(wins!A3507,removed_duplicate_rows!$A$5:$A$39,0))</f>
        <v>#N/A</v>
      </c>
    </row>
    <row r="3508" spans="1:18" ht="15.75" customHeight="1" x14ac:dyDescent="0.2">
      <c r="A3508" t="s">
        <v>10654</v>
      </c>
      <c r="B3508" t="s">
        <v>10655</v>
      </c>
      <c r="C3508" t="s">
        <v>10656</v>
      </c>
      <c r="D3508" s="10">
        <v>45892</v>
      </c>
      <c r="E3508" t="s">
        <v>9789</v>
      </c>
      <c r="F3508">
        <v>3</v>
      </c>
      <c r="G3508" t="s">
        <v>77</v>
      </c>
      <c r="H3508" t="s">
        <v>214</v>
      </c>
      <c r="I3508" t="s">
        <v>55</v>
      </c>
      <c r="J3508">
        <v>1</v>
      </c>
      <c r="K3508">
        <v>6683</v>
      </c>
      <c r="L3508" t="str">
        <f>IFERROR(INDEX(play_attribution!$B$2:$B$328,MATCH(A3508,play_attribution!$A$2:$A$328,0)),"")</f>
        <v/>
      </c>
      <c r="M3508" t="str">
        <f>VLOOKUP(H3508,seller_roster!$A$2:$B$85,2,FALSE)</f>
        <v>Rhea Abadi</v>
      </c>
      <c r="N3508" t="str">
        <f>VLOOKUP(C3508,accounts!$A$2:$F$9615,2,FALSE)</f>
        <v>Hospitality Group</v>
      </c>
      <c r="O3508" t="str">
        <f>VLOOKUP(C3508,accounts!$A$2:$F$9615,3,FALSE)</f>
        <v>$2.5M-$5M</v>
      </c>
      <c r="P3508" t="str">
        <f>VLOOKUP(C3508,accounts!$A$2:$F$9615,5,FALSE)</f>
        <v>West</v>
      </c>
      <c r="Q3508" t="b">
        <f t="shared" si="55"/>
        <v>1</v>
      </c>
      <c r="R3508" t="e">
        <f>INDEX(removed_duplicate_rows!$A$5:$A$39,MATCH(wins!A3508,removed_duplicate_rows!$A$5:$A$39,0))</f>
        <v>#N/A</v>
      </c>
    </row>
    <row r="3509" spans="1:18" ht="15.75" customHeight="1" x14ac:dyDescent="0.2">
      <c r="A3509" t="s">
        <v>10657</v>
      </c>
      <c r="B3509" t="s">
        <v>10658</v>
      </c>
      <c r="C3509" t="s">
        <v>10659</v>
      </c>
      <c r="D3509" s="10">
        <v>45892</v>
      </c>
      <c r="E3509" t="s">
        <v>9789</v>
      </c>
      <c r="F3509">
        <v>3</v>
      </c>
      <c r="G3509" t="s">
        <v>77</v>
      </c>
      <c r="H3509" t="s">
        <v>173</v>
      </c>
      <c r="I3509" t="s">
        <v>79</v>
      </c>
      <c r="J3509">
        <v>1</v>
      </c>
      <c r="K3509">
        <v>6584</v>
      </c>
      <c r="L3509" t="str">
        <f>IFERROR(INDEX(play_attribution!$B$2:$B$328,MATCH(A3509,play_attribution!$A$2:$A$328,0)),"")</f>
        <v/>
      </c>
      <c r="M3509" t="str">
        <f>VLOOKUP(H3509,seller_roster!$A$2:$B$85,2,FALSE)</f>
        <v>Pia Reyes</v>
      </c>
      <c r="N3509" t="str">
        <f>VLOOKUP(C3509,accounts!$A$2:$F$9615,2,FALSE)</f>
        <v>Wholesale &amp; Distribution</v>
      </c>
      <c r="O3509" t="str">
        <f>VLOOKUP(C3509,accounts!$A$2:$F$9615,3,FALSE)</f>
        <v>$2.5M-$5M</v>
      </c>
      <c r="P3509" t="str">
        <f>VLOOKUP(C3509,accounts!$A$2:$F$9615,5,FALSE)</f>
        <v>West</v>
      </c>
      <c r="Q3509" t="b">
        <f t="shared" si="55"/>
        <v>1</v>
      </c>
      <c r="R3509" t="e">
        <f>INDEX(removed_duplicate_rows!$A$5:$A$39,MATCH(wins!A3509,removed_duplicate_rows!$A$5:$A$39,0))</f>
        <v>#N/A</v>
      </c>
    </row>
    <row r="3510" spans="1:18" ht="15.75" customHeight="1" x14ac:dyDescent="0.2">
      <c r="A3510" t="s">
        <v>10660</v>
      </c>
      <c r="B3510" t="s">
        <v>10661</v>
      </c>
      <c r="C3510" t="s">
        <v>10662</v>
      </c>
      <c r="D3510" s="10">
        <v>45892</v>
      </c>
      <c r="E3510" t="s">
        <v>9789</v>
      </c>
      <c r="F3510">
        <v>3</v>
      </c>
      <c r="G3510" t="s">
        <v>77</v>
      </c>
      <c r="H3510" t="s">
        <v>78</v>
      </c>
      <c r="I3510" t="s">
        <v>79</v>
      </c>
      <c r="J3510">
        <v>1</v>
      </c>
      <c r="K3510">
        <v>7097</v>
      </c>
      <c r="L3510" t="str">
        <f>IFERROR(INDEX(play_attribution!$B$2:$B$328,MATCH(A3510,play_attribution!$A$2:$A$328,0)),"")</f>
        <v/>
      </c>
      <c r="M3510" t="str">
        <f>VLOOKUP(H3510,seller_roster!$A$2:$B$85,2,FALSE)</f>
        <v>Lennon Ferro</v>
      </c>
      <c r="N3510" t="str">
        <f>VLOOKUP(C3510,accounts!$A$2:$F$9615,2,FALSE)</f>
        <v>Hospitality Group</v>
      </c>
      <c r="O3510" t="str">
        <f>VLOOKUP(C3510,accounts!$A$2:$F$9615,3,FALSE)</f>
        <v>$2.5M-$5M</v>
      </c>
      <c r="P3510" t="str">
        <f>VLOOKUP(C3510,accounts!$A$2:$F$9615,5,FALSE)</f>
        <v>West</v>
      </c>
      <c r="Q3510" t="b">
        <f t="shared" si="55"/>
        <v>1</v>
      </c>
      <c r="R3510" t="e">
        <f>INDEX(removed_duplicate_rows!$A$5:$A$39,MATCH(wins!A3510,removed_duplicate_rows!$A$5:$A$39,0))</f>
        <v>#N/A</v>
      </c>
    </row>
    <row r="3511" spans="1:18" ht="15.75" customHeight="1" x14ac:dyDescent="0.2">
      <c r="A3511" t="s">
        <v>10663</v>
      </c>
      <c r="B3511" t="s">
        <v>10664</v>
      </c>
      <c r="C3511" t="s">
        <v>10665</v>
      </c>
      <c r="D3511" s="10">
        <v>45892</v>
      </c>
      <c r="E3511" t="s">
        <v>9789</v>
      </c>
      <c r="F3511">
        <v>3</v>
      </c>
      <c r="G3511" t="s">
        <v>77</v>
      </c>
      <c r="H3511" t="s">
        <v>210</v>
      </c>
      <c r="I3511" t="s">
        <v>55</v>
      </c>
      <c r="J3511">
        <v>1</v>
      </c>
      <c r="K3511">
        <v>7740</v>
      </c>
      <c r="L3511" t="str">
        <f>IFERROR(INDEX(play_attribution!$B$2:$B$328,MATCH(A3511,play_attribution!$A$2:$A$328,0)),"")</f>
        <v/>
      </c>
      <c r="M3511" t="str">
        <f>VLOOKUP(H3511,seller_roster!$A$2:$B$85,2,FALSE)</f>
        <v>Emerson Reyes</v>
      </c>
      <c r="N3511" t="str">
        <f>VLOOKUP(C3511,accounts!$A$2:$F$9615,2,FALSE)</f>
        <v>Hospitality Group</v>
      </c>
      <c r="O3511" t="str">
        <f>VLOOKUP(C3511,accounts!$A$2:$F$9615,3,FALSE)</f>
        <v>$2.5M-$5M</v>
      </c>
      <c r="P3511" t="str">
        <f>VLOOKUP(C3511,accounts!$A$2:$F$9615,5,FALSE)</f>
        <v>West</v>
      </c>
      <c r="Q3511" t="b">
        <f t="shared" si="55"/>
        <v>1</v>
      </c>
      <c r="R3511" t="e">
        <f>INDEX(removed_duplicate_rows!$A$5:$A$39,MATCH(wins!A3511,removed_duplicate_rows!$A$5:$A$39,0))</f>
        <v>#N/A</v>
      </c>
    </row>
    <row r="3512" spans="1:18" ht="15.75" customHeight="1" x14ac:dyDescent="0.2">
      <c r="A3512" t="s">
        <v>10666</v>
      </c>
      <c r="B3512" t="s">
        <v>10667</v>
      </c>
      <c r="C3512" t="s">
        <v>10668</v>
      </c>
      <c r="D3512" s="10">
        <v>45892</v>
      </c>
      <c r="E3512" t="s">
        <v>9789</v>
      </c>
      <c r="F3512">
        <v>3</v>
      </c>
      <c r="G3512" t="s">
        <v>77</v>
      </c>
      <c r="H3512" t="s">
        <v>184</v>
      </c>
      <c r="I3512" t="s">
        <v>79</v>
      </c>
      <c r="J3512">
        <v>1</v>
      </c>
      <c r="K3512">
        <v>5847</v>
      </c>
      <c r="L3512" t="str">
        <f>IFERROR(INDEX(play_attribution!$B$2:$B$328,MATCH(A3512,play_attribution!$A$2:$A$328,0)),"")</f>
        <v/>
      </c>
      <c r="M3512" t="str">
        <f>VLOOKUP(H3512,seller_roster!$A$2:$B$85,2,FALSE)</f>
        <v>Zion Silva</v>
      </c>
      <c r="N3512" t="str">
        <f>VLOOKUP(C3512,accounts!$A$2:$F$9615,2,FALSE)</f>
        <v>Construction</v>
      </c>
      <c r="O3512" t="str">
        <f>VLOOKUP(C3512,accounts!$A$2:$F$9615,3,FALSE)</f>
        <v>$5M-$10M</v>
      </c>
      <c r="P3512" t="str">
        <f>VLOOKUP(C3512,accounts!$A$2:$F$9615,5,FALSE)</f>
        <v>East</v>
      </c>
      <c r="Q3512" t="b">
        <f t="shared" si="55"/>
        <v>1</v>
      </c>
      <c r="R3512" t="e">
        <f>INDEX(removed_duplicate_rows!$A$5:$A$39,MATCH(wins!A3512,removed_duplicate_rows!$A$5:$A$39,0))</f>
        <v>#N/A</v>
      </c>
    </row>
    <row r="3513" spans="1:18" ht="15.75" customHeight="1" x14ac:dyDescent="0.2">
      <c r="A3513" t="s">
        <v>10669</v>
      </c>
      <c r="B3513" t="s">
        <v>10670</v>
      </c>
      <c r="C3513" t="s">
        <v>10671</v>
      </c>
      <c r="D3513" s="10">
        <v>45892</v>
      </c>
      <c r="E3513" t="s">
        <v>9789</v>
      </c>
      <c r="F3513">
        <v>3</v>
      </c>
      <c r="G3513" t="s">
        <v>77</v>
      </c>
      <c r="H3513" t="s">
        <v>147</v>
      </c>
      <c r="I3513" t="s">
        <v>79</v>
      </c>
      <c r="J3513">
        <v>1</v>
      </c>
      <c r="K3513">
        <v>6172</v>
      </c>
      <c r="L3513" t="str">
        <f>IFERROR(INDEX(play_attribution!$B$2:$B$328,MATCH(A3513,play_attribution!$A$2:$A$328,0)),"")</f>
        <v/>
      </c>
      <c r="M3513" t="str">
        <f>VLOOKUP(H3513,seller_roster!$A$2:$B$85,2,FALSE)</f>
        <v>Riley Tran</v>
      </c>
      <c r="N3513" t="str">
        <f>VLOOKUP(C3513,accounts!$A$2:$F$9615,2,FALSE)</f>
        <v>Retail Multi-Location</v>
      </c>
      <c r="O3513" t="str">
        <f>VLOOKUP(C3513,accounts!$A$2:$F$9615,3,FALSE)</f>
        <v>&gt;$10M</v>
      </c>
      <c r="P3513" t="str">
        <f>VLOOKUP(C3513,accounts!$A$2:$F$9615,5,FALSE)</f>
        <v>West</v>
      </c>
      <c r="Q3513" t="b">
        <f t="shared" si="55"/>
        <v>1</v>
      </c>
      <c r="R3513" t="e">
        <f>INDEX(removed_duplicate_rows!$A$5:$A$39,MATCH(wins!A3513,removed_duplicate_rows!$A$5:$A$39,0))</f>
        <v>#N/A</v>
      </c>
    </row>
    <row r="3514" spans="1:18" ht="15.75" customHeight="1" x14ac:dyDescent="0.2">
      <c r="A3514" t="s">
        <v>10672</v>
      </c>
      <c r="B3514" t="s">
        <v>10673</v>
      </c>
      <c r="C3514" t="s">
        <v>10674</v>
      </c>
      <c r="D3514" s="10">
        <v>45892</v>
      </c>
      <c r="E3514" t="s">
        <v>9789</v>
      </c>
      <c r="F3514">
        <v>3</v>
      </c>
      <c r="G3514" t="s">
        <v>77</v>
      </c>
      <c r="H3514" t="s">
        <v>107</v>
      </c>
      <c r="I3514" t="s">
        <v>79</v>
      </c>
      <c r="J3514">
        <v>1</v>
      </c>
      <c r="K3514">
        <v>7259</v>
      </c>
      <c r="L3514" t="str">
        <f>IFERROR(INDEX(play_attribution!$B$2:$B$328,MATCH(A3514,play_attribution!$A$2:$A$328,0)),"")</f>
        <v/>
      </c>
      <c r="M3514" t="str">
        <f>VLOOKUP(H3514,seller_roster!$A$2:$B$85,2,FALSE)</f>
        <v>Skyler Doyle</v>
      </c>
      <c r="N3514" t="str">
        <f>VLOOKUP(C3514,accounts!$A$2:$F$9615,2,FALSE)</f>
        <v>Logistics</v>
      </c>
      <c r="O3514" t="str">
        <f>VLOOKUP(C3514,accounts!$A$2:$F$9615,3,FALSE)</f>
        <v>$5M-$10M</v>
      </c>
      <c r="P3514" t="str">
        <f>VLOOKUP(C3514,accounts!$A$2:$F$9615,5,FALSE)</f>
        <v>West</v>
      </c>
      <c r="Q3514" t="b">
        <f t="shared" si="55"/>
        <v>1</v>
      </c>
      <c r="R3514" t="e">
        <f>INDEX(removed_duplicate_rows!$A$5:$A$39,MATCH(wins!A3514,removed_duplicate_rows!$A$5:$A$39,0))</f>
        <v>#N/A</v>
      </c>
    </row>
    <row r="3515" spans="1:18" ht="15.75" customHeight="1" x14ac:dyDescent="0.2">
      <c r="A3515" t="s">
        <v>10675</v>
      </c>
      <c r="B3515" t="s">
        <v>10676</v>
      </c>
      <c r="C3515" t="s">
        <v>10677</v>
      </c>
      <c r="D3515" s="10">
        <v>45892</v>
      </c>
      <c r="E3515" t="s">
        <v>9789</v>
      </c>
      <c r="F3515">
        <v>3</v>
      </c>
      <c r="G3515" t="s">
        <v>77</v>
      </c>
      <c r="H3515" t="s">
        <v>618</v>
      </c>
      <c r="I3515" t="s">
        <v>55</v>
      </c>
      <c r="J3515">
        <v>1</v>
      </c>
      <c r="K3515">
        <v>4676</v>
      </c>
      <c r="L3515" t="str">
        <f>IFERROR(INDEX(play_attribution!$B$2:$B$328,MATCH(A3515,play_attribution!$A$2:$A$328,0)),"")</f>
        <v/>
      </c>
      <c r="M3515" t="str">
        <f>VLOOKUP(H3515,seller_roster!$A$2:$B$85,2,FALSE)</f>
        <v>Parker Reyes</v>
      </c>
      <c r="N3515" t="str">
        <f>VLOOKUP(C3515,accounts!$A$2:$F$9615,2,FALSE)</f>
        <v>Wholesale &amp; Distribution</v>
      </c>
      <c r="O3515" t="str">
        <f>VLOOKUP(C3515,accounts!$A$2:$F$9615,3,FALSE)</f>
        <v>$2.5M-$5M</v>
      </c>
      <c r="P3515" t="str">
        <f>VLOOKUP(C3515,accounts!$A$2:$F$9615,5,FALSE)</f>
        <v>East</v>
      </c>
      <c r="Q3515" t="b">
        <f t="shared" si="55"/>
        <v>1</v>
      </c>
      <c r="R3515" t="e">
        <f>INDEX(removed_duplicate_rows!$A$5:$A$39,MATCH(wins!A3515,removed_duplicate_rows!$A$5:$A$39,0))</f>
        <v>#N/A</v>
      </c>
    </row>
    <row r="3516" spans="1:18" ht="15.75" customHeight="1" x14ac:dyDescent="0.2">
      <c r="A3516" t="s">
        <v>10678</v>
      </c>
      <c r="B3516" t="s">
        <v>10679</v>
      </c>
      <c r="C3516" t="s">
        <v>10680</v>
      </c>
      <c r="D3516" s="10">
        <v>45892</v>
      </c>
      <c r="E3516" t="s">
        <v>9789</v>
      </c>
      <c r="F3516">
        <v>3</v>
      </c>
      <c r="G3516" t="s">
        <v>77</v>
      </c>
      <c r="H3516" t="s">
        <v>118</v>
      </c>
      <c r="I3516" t="s">
        <v>79</v>
      </c>
      <c r="J3516">
        <v>1</v>
      </c>
      <c r="K3516">
        <v>11555</v>
      </c>
      <c r="L3516" t="str">
        <f>IFERROR(INDEX(play_attribution!$B$2:$B$328,MATCH(A3516,play_attribution!$A$2:$A$328,0)),"")</f>
        <v/>
      </c>
      <c r="M3516" t="str">
        <f>VLOOKUP(H3516,seller_roster!$A$2:$B$85,2,FALSE)</f>
        <v>Val Reyes</v>
      </c>
      <c r="N3516" t="str">
        <f>VLOOKUP(C3516,accounts!$A$2:$F$9615,2,FALSE)</f>
        <v>Retail Multi-Location</v>
      </c>
      <c r="O3516" t="str">
        <f>VLOOKUP(C3516,accounts!$A$2:$F$9615,3,FALSE)</f>
        <v>$2.5M-$5M</v>
      </c>
      <c r="P3516" t="str">
        <f>VLOOKUP(C3516,accounts!$A$2:$F$9615,5,FALSE)</f>
        <v>Central</v>
      </c>
      <c r="Q3516" t="b">
        <f t="shared" si="55"/>
        <v>1</v>
      </c>
      <c r="R3516" t="e">
        <f>INDEX(removed_duplicate_rows!$A$5:$A$39,MATCH(wins!A3516,removed_duplicate_rows!$A$5:$A$39,0))</f>
        <v>#N/A</v>
      </c>
    </row>
    <row r="3517" spans="1:18" ht="15.75" customHeight="1" x14ac:dyDescent="0.2">
      <c r="A3517" t="s">
        <v>10681</v>
      </c>
      <c r="B3517" t="s">
        <v>10682</v>
      </c>
      <c r="C3517" t="s">
        <v>10683</v>
      </c>
      <c r="D3517" s="10">
        <v>45892</v>
      </c>
      <c r="E3517" t="s">
        <v>9789</v>
      </c>
      <c r="F3517">
        <v>3</v>
      </c>
      <c r="G3517" t="s">
        <v>77</v>
      </c>
      <c r="H3517" t="s">
        <v>1230</v>
      </c>
      <c r="I3517" t="s">
        <v>55</v>
      </c>
      <c r="J3517">
        <v>1</v>
      </c>
      <c r="K3517">
        <v>9281</v>
      </c>
      <c r="L3517" t="str">
        <f>IFERROR(INDEX(play_attribution!$B$2:$B$328,MATCH(A3517,play_attribution!$A$2:$A$328,0)),"")</f>
        <v/>
      </c>
      <c r="M3517" t="str">
        <f>VLOOKUP(H3517,seller_roster!$A$2:$B$85,2,FALSE)</f>
        <v>Lennon Doyle</v>
      </c>
      <c r="N3517" t="str">
        <f>VLOOKUP(C3517,accounts!$A$2:$F$9615,2,FALSE)</f>
        <v>Professional Services</v>
      </c>
      <c r="O3517" t="str">
        <f>VLOOKUP(C3517,accounts!$A$2:$F$9615,3,FALSE)</f>
        <v>$2.5M-$5M</v>
      </c>
      <c r="P3517" t="str">
        <f>VLOOKUP(C3517,accounts!$A$2:$F$9615,5,FALSE)</f>
        <v>Central</v>
      </c>
      <c r="Q3517" t="b">
        <f t="shared" si="55"/>
        <v>1</v>
      </c>
      <c r="R3517" t="e">
        <f>INDEX(removed_duplicate_rows!$A$5:$A$39,MATCH(wins!A3517,removed_duplicate_rows!$A$5:$A$39,0))</f>
        <v>#N/A</v>
      </c>
    </row>
    <row r="3518" spans="1:18" ht="15.75" customHeight="1" x14ac:dyDescent="0.2">
      <c r="A3518" t="s">
        <v>10684</v>
      </c>
      <c r="B3518" t="s">
        <v>10685</v>
      </c>
      <c r="C3518" t="s">
        <v>10686</v>
      </c>
      <c r="D3518" s="10">
        <v>45892</v>
      </c>
      <c r="E3518" t="s">
        <v>9789</v>
      </c>
      <c r="F3518">
        <v>3</v>
      </c>
      <c r="G3518" t="s">
        <v>77</v>
      </c>
      <c r="H3518" t="s">
        <v>107</v>
      </c>
      <c r="I3518" t="s">
        <v>79</v>
      </c>
      <c r="J3518">
        <v>1</v>
      </c>
      <c r="K3518">
        <v>6756</v>
      </c>
      <c r="L3518" t="str">
        <f>IFERROR(INDEX(play_attribution!$B$2:$B$328,MATCH(A3518,play_attribution!$A$2:$A$328,0)),"")</f>
        <v/>
      </c>
      <c r="M3518" t="str">
        <f>VLOOKUP(H3518,seller_roster!$A$2:$B$85,2,FALSE)</f>
        <v>Skyler Doyle</v>
      </c>
      <c r="N3518" t="str">
        <f>VLOOKUP(C3518,accounts!$A$2:$F$9615,2,FALSE)</f>
        <v>Nonprofit</v>
      </c>
      <c r="O3518" t="str">
        <f>VLOOKUP(C3518,accounts!$A$2:$F$9615,3,FALSE)</f>
        <v>&gt;$10M</v>
      </c>
      <c r="P3518" t="str">
        <f>VLOOKUP(C3518,accounts!$A$2:$F$9615,5,FALSE)</f>
        <v>West</v>
      </c>
      <c r="Q3518" t="b">
        <f t="shared" si="55"/>
        <v>1</v>
      </c>
      <c r="R3518" t="e">
        <f>INDEX(removed_duplicate_rows!$A$5:$A$39,MATCH(wins!A3518,removed_duplicate_rows!$A$5:$A$39,0))</f>
        <v>#N/A</v>
      </c>
    </row>
    <row r="3519" spans="1:18" ht="15.75" customHeight="1" x14ac:dyDescent="0.2">
      <c r="A3519" t="s">
        <v>10687</v>
      </c>
      <c r="B3519" t="s">
        <v>10688</v>
      </c>
      <c r="C3519" t="s">
        <v>10689</v>
      </c>
      <c r="D3519" s="10">
        <v>45892</v>
      </c>
      <c r="E3519" t="s">
        <v>9789</v>
      </c>
      <c r="F3519">
        <v>3</v>
      </c>
      <c r="G3519" t="s">
        <v>77</v>
      </c>
      <c r="H3519" t="s">
        <v>99</v>
      </c>
      <c r="I3519" t="s">
        <v>79</v>
      </c>
      <c r="J3519">
        <v>1</v>
      </c>
      <c r="K3519">
        <v>8401</v>
      </c>
      <c r="L3519" t="str">
        <f>IFERROR(INDEX(play_attribution!$B$2:$B$328,MATCH(A3519,play_attribution!$A$2:$A$328,0)),"")</f>
        <v/>
      </c>
      <c r="M3519" t="str">
        <f>VLOOKUP(H3519,seller_roster!$A$2:$B$85,2,FALSE)</f>
        <v>Shiloh Sorensen</v>
      </c>
      <c r="N3519" t="str">
        <f>VLOOKUP(C3519,accounts!$A$2:$F$9615,2,FALSE)</f>
        <v>Field Services</v>
      </c>
      <c r="O3519" t="str">
        <f>VLOOKUP(C3519,accounts!$A$2:$F$9615,3,FALSE)</f>
        <v>$1M-$2.5M</v>
      </c>
      <c r="P3519" t="str">
        <f>VLOOKUP(C3519,accounts!$A$2:$F$9615,5,FALSE)</f>
        <v>Central</v>
      </c>
      <c r="Q3519" t="b">
        <f t="shared" si="55"/>
        <v>1</v>
      </c>
      <c r="R3519" t="e">
        <f>INDEX(removed_duplicate_rows!$A$5:$A$39,MATCH(wins!A3519,removed_duplicate_rows!$A$5:$A$39,0))</f>
        <v>#N/A</v>
      </c>
    </row>
    <row r="3520" spans="1:18" ht="15.75" customHeight="1" x14ac:dyDescent="0.2">
      <c r="A3520" t="s">
        <v>10690</v>
      </c>
      <c r="B3520" t="s">
        <v>10691</v>
      </c>
      <c r="C3520" t="s">
        <v>10692</v>
      </c>
      <c r="D3520" s="10">
        <v>45892</v>
      </c>
      <c r="E3520" t="s">
        <v>9789</v>
      </c>
      <c r="F3520">
        <v>3</v>
      </c>
      <c r="G3520" t="s">
        <v>77</v>
      </c>
      <c r="H3520" t="s">
        <v>103</v>
      </c>
      <c r="I3520" t="s">
        <v>79</v>
      </c>
      <c r="J3520">
        <v>1</v>
      </c>
      <c r="K3520">
        <v>7289</v>
      </c>
      <c r="L3520" t="str">
        <f>IFERROR(INDEX(play_attribution!$B$2:$B$328,MATCH(A3520,play_attribution!$A$2:$A$328,0)),"")</f>
        <v/>
      </c>
      <c r="M3520" t="str">
        <f>VLOOKUP(H3520,seller_roster!$A$2:$B$85,2,FALSE)</f>
        <v>Jax Reyes</v>
      </c>
      <c r="N3520" t="str">
        <f>VLOOKUP(C3520,accounts!$A$2:$F$9615,2,FALSE)</f>
        <v>Healthcare Services</v>
      </c>
      <c r="O3520" t="str">
        <f>VLOOKUP(C3520,accounts!$A$2:$F$9615,3,FALSE)</f>
        <v>$2.5M-$5M</v>
      </c>
      <c r="P3520" t="str">
        <f>VLOOKUP(C3520,accounts!$A$2:$F$9615,5,FALSE)</f>
        <v>West</v>
      </c>
      <c r="Q3520" t="b">
        <f t="shared" si="55"/>
        <v>1</v>
      </c>
      <c r="R3520" t="e">
        <f>INDEX(removed_duplicate_rows!$A$5:$A$39,MATCH(wins!A3520,removed_duplicate_rows!$A$5:$A$39,0))</f>
        <v>#N/A</v>
      </c>
    </row>
    <row r="3521" spans="1:18" ht="15.75" customHeight="1" x14ac:dyDescent="0.2">
      <c r="A3521" t="s">
        <v>10693</v>
      </c>
      <c r="B3521" t="s">
        <v>10694</v>
      </c>
      <c r="C3521" t="s">
        <v>10695</v>
      </c>
      <c r="D3521" s="10">
        <v>45892</v>
      </c>
      <c r="E3521" t="s">
        <v>9789</v>
      </c>
      <c r="F3521">
        <v>3</v>
      </c>
      <c r="G3521" t="s">
        <v>77</v>
      </c>
      <c r="H3521" t="s">
        <v>169</v>
      </c>
      <c r="I3521" t="s">
        <v>55</v>
      </c>
      <c r="J3521">
        <v>1</v>
      </c>
      <c r="K3521">
        <v>8061</v>
      </c>
      <c r="L3521" t="str">
        <f>IFERROR(INDEX(play_attribution!$B$2:$B$328,MATCH(A3521,play_attribution!$A$2:$A$328,0)),"")</f>
        <v/>
      </c>
      <c r="M3521" t="str">
        <f>VLOOKUP(H3521,seller_roster!$A$2:$B$85,2,FALSE)</f>
        <v>Rhea Doyle</v>
      </c>
      <c r="N3521" t="str">
        <f>VLOOKUP(C3521,accounts!$A$2:$F$9615,2,FALSE)</f>
        <v>Field Services</v>
      </c>
      <c r="O3521" t="str">
        <f>VLOOKUP(C3521,accounts!$A$2:$F$9615,3,FALSE)</f>
        <v>$2.5M-$5M</v>
      </c>
      <c r="P3521" t="str">
        <f>VLOOKUP(C3521,accounts!$A$2:$F$9615,5,FALSE)</f>
        <v>West</v>
      </c>
      <c r="Q3521" t="b">
        <f t="shared" si="55"/>
        <v>1</v>
      </c>
      <c r="R3521" t="e">
        <f>INDEX(removed_duplicate_rows!$A$5:$A$39,MATCH(wins!A3521,removed_duplicate_rows!$A$5:$A$39,0))</f>
        <v>#N/A</v>
      </c>
    </row>
    <row r="3522" spans="1:18" ht="15.75" customHeight="1" x14ac:dyDescent="0.2">
      <c r="A3522" t="s">
        <v>10696</v>
      </c>
      <c r="B3522" t="s">
        <v>10697</v>
      </c>
      <c r="C3522" t="s">
        <v>10698</v>
      </c>
      <c r="D3522" s="10">
        <v>45892</v>
      </c>
      <c r="E3522" t="s">
        <v>9789</v>
      </c>
      <c r="F3522">
        <v>3</v>
      </c>
      <c r="G3522" t="s">
        <v>77</v>
      </c>
      <c r="H3522" t="s">
        <v>87</v>
      </c>
      <c r="I3522" t="s">
        <v>79</v>
      </c>
      <c r="J3522">
        <v>1</v>
      </c>
      <c r="K3522">
        <v>12702</v>
      </c>
      <c r="L3522" t="str">
        <f>IFERROR(INDEX(play_attribution!$B$2:$B$328,MATCH(A3522,play_attribution!$A$2:$A$328,0)),"")</f>
        <v/>
      </c>
      <c r="M3522" t="str">
        <f>VLOOKUP(H3522,seller_roster!$A$2:$B$85,2,FALSE)</f>
        <v>Harper Tran</v>
      </c>
      <c r="N3522" t="str">
        <f>VLOOKUP(C3522,accounts!$A$2:$F$9615,2,FALSE)</f>
        <v>Nonprofit</v>
      </c>
      <c r="O3522" t="str">
        <f>VLOOKUP(C3522,accounts!$A$2:$F$9615,3,FALSE)</f>
        <v>$2.5M-$5M</v>
      </c>
      <c r="P3522" t="str">
        <f>VLOOKUP(C3522,accounts!$A$2:$F$9615,5,FALSE)</f>
        <v>West</v>
      </c>
      <c r="Q3522" t="b">
        <f t="shared" si="55"/>
        <v>1</v>
      </c>
      <c r="R3522" t="e">
        <f>INDEX(removed_duplicate_rows!$A$5:$A$39,MATCH(wins!A3522,removed_duplicate_rows!$A$5:$A$39,0))</f>
        <v>#N/A</v>
      </c>
    </row>
    <row r="3523" spans="1:18" ht="15.75" customHeight="1" x14ac:dyDescent="0.2">
      <c r="A3523" t="s">
        <v>10699</v>
      </c>
      <c r="B3523" t="s">
        <v>10700</v>
      </c>
      <c r="C3523" t="s">
        <v>10701</v>
      </c>
      <c r="D3523" s="10">
        <v>45892</v>
      </c>
      <c r="E3523" t="s">
        <v>9789</v>
      </c>
      <c r="F3523">
        <v>3</v>
      </c>
      <c r="G3523" t="s">
        <v>77</v>
      </c>
      <c r="H3523" t="s">
        <v>118</v>
      </c>
      <c r="I3523" t="s">
        <v>79</v>
      </c>
      <c r="J3523">
        <v>1</v>
      </c>
      <c r="K3523">
        <v>9172</v>
      </c>
      <c r="L3523" t="str">
        <f>IFERROR(INDEX(play_attribution!$B$2:$B$328,MATCH(A3523,play_attribution!$A$2:$A$328,0)),"")</f>
        <v/>
      </c>
      <c r="M3523" t="str">
        <f>VLOOKUP(H3523,seller_roster!$A$2:$B$85,2,FALSE)</f>
        <v>Val Reyes</v>
      </c>
      <c r="N3523" t="str">
        <f>VLOOKUP(C3523,accounts!$A$2:$F$9615,2,FALSE)</f>
        <v>Wholesale &amp; Distribution</v>
      </c>
      <c r="O3523" t="str">
        <f>VLOOKUP(C3523,accounts!$A$2:$F$9615,3,FALSE)</f>
        <v>$2.5M-$5M</v>
      </c>
      <c r="P3523" t="str">
        <f>VLOOKUP(C3523,accounts!$A$2:$F$9615,5,FALSE)</f>
        <v>West</v>
      </c>
      <c r="Q3523" t="b">
        <f t="shared" ref="Q3523:Q3586" si="56">L3523=""</f>
        <v>1</v>
      </c>
      <c r="R3523" t="e">
        <f>INDEX(removed_duplicate_rows!$A$5:$A$39,MATCH(wins!A3523,removed_duplicate_rows!$A$5:$A$39,0))</f>
        <v>#N/A</v>
      </c>
    </row>
    <row r="3524" spans="1:18" ht="15.75" customHeight="1" x14ac:dyDescent="0.2">
      <c r="A3524" t="s">
        <v>10702</v>
      </c>
      <c r="B3524" t="s">
        <v>10703</v>
      </c>
      <c r="C3524" t="s">
        <v>10704</v>
      </c>
      <c r="D3524" s="10">
        <v>45892</v>
      </c>
      <c r="E3524" t="s">
        <v>9789</v>
      </c>
      <c r="F3524">
        <v>3</v>
      </c>
      <c r="G3524" t="s">
        <v>77</v>
      </c>
      <c r="H3524" t="s">
        <v>177</v>
      </c>
      <c r="I3524" t="s">
        <v>79</v>
      </c>
      <c r="J3524">
        <v>1</v>
      </c>
      <c r="K3524">
        <v>7301</v>
      </c>
      <c r="L3524" t="str">
        <f>IFERROR(INDEX(play_attribution!$B$2:$B$328,MATCH(A3524,play_attribution!$A$2:$A$328,0)),"")</f>
        <v/>
      </c>
      <c r="M3524" t="str">
        <f>VLOOKUP(H3524,seller_roster!$A$2:$B$85,2,FALSE)</f>
        <v>Gray Marsh</v>
      </c>
      <c r="N3524" t="str">
        <f>VLOOKUP(C3524,accounts!$A$2:$F$9615,2,FALSE)</f>
        <v>Wholesale &amp; Distribution</v>
      </c>
      <c r="O3524" t="str">
        <f>VLOOKUP(C3524,accounts!$A$2:$F$9615,3,FALSE)</f>
        <v>$5M-$10M</v>
      </c>
      <c r="P3524" t="str">
        <f>VLOOKUP(C3524,accounts!$A$2:$F$9615,5,FALSE)</f>
        <v>Central</v>
      </c>
      <c r="Q3524" t="b">
        <f t="shared" si="56"/>
        <v>1</v>
      </c>
      <c r="R3524" t="e">
        <f>INDEX(removed_duplicate_rows!$A$5:$A$39,MATCH(wins!A3524,removed_duplicate_rows!$A$5:$A$39,0))</f>
        <v>#N/A</v>
      </c>
    </row>
    <row r="3525" spans="1:18" ht="15.75" customHeight="1" x14ac:dyDescent="0.2">
      <c r="A3525" t="s">
        <v>10705</v>
      </c>
      <c r="B3525" t="s">
        <v>10706</v>
      </c>
      <c r="C3525" t="s">
        <v>10707</v>
      </c>
      <c r="D3525" s="10">
        <v>45892</v>
      </c>
      <c r="E3525" t="s">
        <v>9789</v>
      </c>
      <c r="F3525">
        <v>3</v>
      </c>
      <c r="G3525" t="s">
        <v>77</v>
      </c>
      <c r="H3525" t="s">
        <v>1230</v>
      </c>
      <c r="I3525" t="s">
        <v>79</v>
      </c>
      <c r="J3525">
        <v>1</v>
      </c>
      <c r="K3525">
        <v>8510</v>
      </c>
      <c r="L3525" t="str">
        <f>IFERROR(INDEX(play_attribution!$B$2:$B$328,MATCH(A3525,play_attribution!$A$2:$A$328,0)),"")</f>
        <v/>
      </c>
      <c r="M3525" t="str">
        <f>VLOOKUP(H3525,seller_roster!$A$2:$B$85,2,FALSE)</f>
        <v>Lennon Doyle</v>
      </c>
      <c r="N3525" t="str">
        <f>VLOOKUP(C3525,accounts!$A$2:$F$9615,2,FALSE)</f>
        <v>Retail Multi-Location</v>
      </c>
      <c r="O3525" t="str">
        <f>VLOOKUP(C3525,accounts!$A$2:$F$9615,3,FALSE)</f>
        <v>$5M-$10M</v>
      </c>
      <c r="P3525" t="str">
        <f>VLOOKUP(C3525,accounts!$A$2:$F$9615,5,FALSE)</f>
        <v>West</v>
      </c>
      <c r="Q3525" t="b">
        <f t="shared" si="56"/>
        <v>1</v>
      </c>
      <c r="R3525" t="e">
        <f>INDEX(removed_duplicate_rows!$A$5:$A$39,MATCH(wins!A3525,removed_duplicate_rows!$A$5:$A$39,0))</f>
        <v>#N/A</v>
      </c>
    </row>
    <row r="3526" spans="1:18" ht="15.75" customHeight="1" x14ac:dyDescent="0.2">
      <c r="A3526" t="s">
        <v>10708</v>
      </c>
      <c r="B3526" t="s">
        <v>10709</v>
      </c>
      <c r="C3526" t="s">
        <v>10710</v>
      </c>
      <c r="D3526" s="10">
        <v>45892</v>
      </c>
      <c r="E3526" t="s">
        <v>9789</v>
      </c>
      <c r="F3526">
        <v>3</v>
      </c>
      <c r="G3526" t="s">
        <v>77</v>
      </c>
      <c r="H3526" t="s">
        <v>210</v>
      </c>
      <c r="I3526" t="s">
        <v>55</v>
      </c>
      <c r="J3526">
        <v>1</v>
      </c>
      <c r="K3526">
        <v>13157</v>
      </c>
      <c r="L3526" t="str">
        <f>IFERROR(INDEX(play_attribution!$B$2:$B$328,MATCH(A3526,play_attribution!$A$2:$A$328,0)),"")</f>
        <v/>
      </c>
      <c r="M3526" t="str">
        <f>VLOOKUP(H3526,seller_roster!$A$2:$B$85,2,FALSE)</f>
        <v>Emerson Reyes</v>
      </c>
      <c r="N3526" t="str">
        <f>VLOOKUP(C3526,accounts!$A$2:$F$9615,2,FALSE)</f>
        <v>Professional Services</v>
      </c>
      <c r="O3526" t="str">
        <f>VLOOKUP(C3526,accounts!$A$2:$F$9615,3,FALSE)</f>
        <v>$5M-$10M</v>
      </c>
      <c r="P3526" t="str">
        <f>VLOOKUP(C3526,accounts!$A$2:$F$9615,5,FALSE)</f>
        <v>East</v>
      </c>
      <c r="Q3526" t="b">
        <f t="shared" si="56"/>
        <v>1</v>
      </c>
      <c r="R3526" t="e">
        <f>INDEX(removed_duplicate_rows!$A$5:$A$39,MATCH(wins!A3526,removed_duplicate_rows!$A$5:$A$39,0))</f>
        <v>#N/A</v>
      </c>
    </row>
    <row r="3527" spans="1:18" ht="15.75" customHeight="1" x14ac:dyDescent="0.2">
      <c r="A3527" t="s">
        <v>10711</v>
      </c>
      <c r="B3527" t="s">
        <v>10712</v>
      </c>
      <c r="C3527" t="s">
        <v>10713</v>
      </c>
      <c r="D3527" s="10">
        <v>45892</v>
      </c>
      <c r="E3527" t="s">
        <v>9789</v>
      </c>
      <c r="F3527">
        <v>3</v>
      </c>
      <c r="G3527" t="s">
        <v>77</v>
      </c>
      <c r="H3527" t="s">
        <v>155</v>
      </c>
      <c r="I3527" t="s">
        <v>79</v>
      </c>
      <c r="J3527">
        <v>1</v>
      </c>
      <c r="K3527">
        <v>6107</v>
      </c>
      <c r="L3527" t="str">
        <f>IFERROR(INDEX(play_attribution!$B$2:$B$328,MATCH(A3527,play_attribution!$A$2:$A$328,0)),"")</f>
        <v/>
      </c>
      <c r="M3527" t="str">
        <f>VLOOKUP(H3527,seller_roster!$A$2:$B$85,2,FALSE)</f>
        <v>Indigo Osei</v>
      </c>
      <c r="N3527" t="str">
        <f>VLOOKUP(C3527,accounts!$A$2:$F$9615,2,FALSE)</f>
        <v>Logistics</v>
      </c>
      <c r="O3527" t="str">
        <f>VLOOKUP(C3527,accounts!$A$2:$F$9615,3,FALSE)</f>
        <v>&gt;$10M</v>
      </c>
      <c r="P3527" t="str">
        <f>VLOOKUP(C3527,accounts!$A$2:$F$9615,5,FALSE)</f>
        <v>East</v>
      </c>
      <c r="Q3527" t="b">
        <f t="shared" si="56"/>
        <v>1</v>
      </c>
      <c r="R3527" t="e">
        <f>INDEX(removed_duplicate_rows!$A$5:$A$39,MATCH(wins!A3527,removed_duplicate_rows!$A$5:$A$39,0))</f>
        <v>#N/A</v>
      </c>
    </row>
    <row r="3528" spans="1:18" ht="15.75" customHeight="1" x14ac:dyDescent="0.2">
      <c r="A3528" t="s">
        <v>10714</v>
      </c>
      <c r="B3528" t="s">
        <v>10715</v>
      </c>
      <c r="C3528" t="s">
        <v>10716</v>
      </c>
      <c r="D3528" s="10">
        <v>45892</v>
      </c>
      <c r="E3528" t="s">
        <v>9789</v>
      </c>
      <c r="F3528">
        <v>3</v>
      </c>
      <c r="G3528" t="s">
        <v>77</v>
      </c>
      <c r="H3528" t="s">
        <v>866</v>
      </c>
      <c r="I3528" t="s">
        <v>79</v>
      </c>
      <c r="J3528">
        <v>1</v>
      </c>
      <c r="K3528">
        <v>9068</v>
      </c>
      <c r="L3528" t="str">
        <f>IFERROR(INDEX(play_attribution!$B$2:$B$328,MATCH(A3528,play_attribution!$A$2:$A$328,0)),"")</f>
        <v/>
      </c>
      <c r="M3528" t="str">
        <f>VLOOKUP(H3528,seller_roster!$A$2:$B$85,2,FALSE)</f>
        <v>Kira Novak</v>
      </c>
      <c r="N3528" t="str">
        <f>VLOOKUP(C3528,accounts!$A$2:$F$9615,2,FALSE)</f>
        <v>Hospitality Group</v>
      </c>
      <c r="O3528" t="str">
        <f>VLOOKUP(C3528,accounts!$A$2:$F$9615,3,FALSE)</f>
        <v>$2.5M-$5M</v>
      </c>
      <c r="P3528" t="str">
        <f>VLOOKUP(C3528,accounts!$A$2:$F$9615,5,FALSE)</f>
        <v>Central</v>
      </c>
      <c r="Q3528" t="b">
        <f t="shared" si="56"/>
        <v>1</v>
      </c>
      <c r="R3528" t="e">
        <f>INDEX(removed_duplicate_rows!$A$5:$A$39,MATCH(wins!A3528,removed_duplicate_rows!$A$5:$A$39,0))</f>
        <v>#N/A</v>
      </c>
    </row>
    <row r="3529" spans="1:18" ht="15.75" customHeight="1" x14ac:dyDescent="0.2">
      <c r="A3529" t="s">
        <v>10717</v>
      </c>
      <c r="B3529" t="s">
        <v>10718</v>
      </c>
      <c r="C3529" t="s">
        <v>10719</v>
      </c>
      <c r="D3529" s="10">
        <v>45892</v>
      </c>
      <c r="E3529" t="s">
        <v>9789</v>
      </c>
      <c r="F3529">
        <v>3</v>
      </c>
      <c r="G3529" t="s">
        <v>77</v>
      </c>
      <c r="H3529" t="s">
        <v>122</v>
      </c>
      <c r="I3529" t="s">
        <v>79</v>
      </c>
      <c r="J3529">
        <v>1</v>
      </c>
      <c r="K3529">
        <v>8324</v>
      </c>
      <c r="L3529" t="str">
        <f>IFERROR(INDEX(play_attribution!$B$2:$B$328,MATCH(A3529,play_attribution!$A$2:$A$328,0)),"")</f>
        <v/>
      </c>
      <c r="M3529" t="str">
        <f>VLOOKUP(H3529,seller_roster!$A$2:$B$85,2,FALSE)</f>
        <v>Uma Osei</v>
      </c>
      <c r="N3529" t="str">
        <f>VLOOKUP(C3529,accounts!$A$2:$F$9615,2,FALSE)</f>
        <v>Retail Multi-Location</v>
      </c>
      <c r="O3529" t="str">
        <f>VLOOKUP(C3529,accounts!$A$2:$F$9615,3,FALSE)</f>
        <v>&gt;$10M</v>
      </c>
      <c r="P3529" t="str">
        <f>VLOOKUP(C3529,accounts!$A$2:$F$9615,5,FALSE)</f>
        <v>West</v>
      </c>
      <c r="Q3529" t="b">
        <f t="shared" si="56"/>
        <v>1</v>
      </c>
      <c r="R3529" t="e">
        <f>INDEX(removed_duplicate_rows!$A$5:$A$39,MATCH(wins!A3529,removed_duplicate_rows!$A$5:$A$39,0))</f>
        <v>#N/A</v>
      </c>
    </row>
    <row r="3530" spans="1:18" ht="15.75" customHeight="1" x14ac:dyDescent="0.2">
      <c r="A3530" t="s">
        <v>10720</v>
      </c>
      <c r="B3530" t="s">
        <v>10721</v>
      </c>
      <c r="C3530" t="s">
        <v>10722</v>
      </c>
      <c r="D3530" s="10">
        <v>45892</v>
      </c>
      <c r="E3530" t="s">
        <v>9789</v>
      </c>
      <c r="F3530">
        <v>3</v>
      </c>
      <c r="G3530" t="s">
        <v>77</v>
      </c>
      <c r="H3530" t="s">
        <v>83</v>
      </c>
      <c r="I3530" t="s">
        <v>79</v>
      </c>
      <c r="J3530">
        <v>1</v>
      </c>
      <c r="K3530">
        <v>11509</v>
      </c>
      <c r="L3530" t="str">
        <f>IFERROR(INDEX(play_attribution!$B$2:$B$328,MATCH(A3530,play_attribution!$A$2:$A$328,0)),"")</f>
        <v/>
      </c>
      <c r="M3530" t="str">
        <f>VLOOKUP(H3530,seller_roster!$A$2:$B$85,2,FALSE)</f>
        <v>Sage Ruiz</v>
      </c>
      <c r="N3530" t="str">
        <f>VLOOKUP(C3530,accounts!$A$2:$F$9615,2,FALSE)</f>
        <v>Logistics</v>
      </c>
      <c r="O3530" t="str">
        <f>VLOOKUP(C3530,accounts!$A$2:$F$9615,3,FALSE)</f>
        <v>$2.5M-$5M</v>
      </c>
      <c r="P3530" t="str">
        <f>VLOOKUP(C3530,accounts!$A$2:$F$9615,5,FALSE)</f>
        <v>East</v>
      </c>
      <c r="Q3530" t="b">
        <f t="shared" si="56"/>
        <v>1</v>
      </c>
      <c r="R3530" t="e">
        <f>INDEX(removed_duplicate_rows!$A$5:$A$39,MATCH(wins!A3530,removed_duplicate_rows!$A$5:$A$39,0))</f>
        <v>#N/A</v>
      </c>
    </row>
    <row r="3531" spans="1:18" ht="15.75" customHeight="1" x14ac:dyDescent="0.2">
      <c r="A3531" t="s">
        <v>10723</v>
      </c>
      <c r="B3531" t="s">
        <v>10724</v>
      </c>
      <c r="C3531" t="s">
        <v>10725</v>
      </c>
      <c r="D3531" s="10">
        <v>45892</v>
      </c>
      <c r="E3531" t="s">
        <v>9789</v>
      </c>
      <c r="F3531">
        <v>3</v>
      </c>
      <c r="G3531" t="s">
        <v>77</v>
      </c>
      <c r="H3531" t="s">
        <v>129</v>
      </c>
      <c r="I3531" t="s">
        <v>79</v>
      </c>
      <c r="J3531">
        <v>1</v>
      </c>
      <c r="K3531">
        <v>7641</v>
      </c>
      <c r="L3531" t="str">
        <f>IFERROR(INDEX(play_attribution!$B$2:$B$328,MATCH(A3531,play_attribution!$A$2:$A$328,0)),"")</f>
        <v/>
      </c>
      <c r="M3531" t="str">
        <f>VLOOKUP(H3531,seller_roster!$A$2:$B$85,2,FALSE)</f>
        <v>Gray Vega</v>
      </c>
      <c r="N3531" t="str">
        <f>VLOOKUP(C3531,accounts!$A$2:$F$9615,2,FALSE)</f>
        <v>Hospitality Group</v>
      </c>
      <c r="O3531" t="str">
        <f>VLOOKUP(C3531,accounts!$A$2:$F$9615,3,FALSE)</f>
        <v>&gt;$10M</v>
      </c>
      <c r="P3531" t="str">
        <f>VLOOKUP(C3531,accounts!$A$2:$F$9615,5,FALSE)</f>
        <v>East</v>
      </c>
      <c r="Q3531" t="b">
        <f t="shared" si="56"/>
        <v>1</v>
      </c>
      <c r="R3531" t="e">
        <f>INDEX(removed_duplicate_rows!$A$5:$A$39,MATCH(wins!A3531,removed_duplicate_rows!$A$5:$A$39,0))</f>
        <v>#N/A</v>
      </c>
    </row>
    <row r="3532" spans="1:18" ht="15.75" customHeight="1" x14ac:dyDescent="0.2">
      <c r="A3532" t="s">
        <v>10726</v>
      </c>
      <c r="B3532" t="s">
        <v>10727</v>
      </c>
      <c r="C3532" t="s">
        <v>10728</v>
      </c>
      <c r="D3532" s="10">
        <v>45892</v>
      </c>
      <c r="E3532" t="s">
        <v>9789</v>
      </c>
      <c r="F3532">
        <v>3</v>
      </c>
      <c r="G3532" t="s">
        <v>77</v>
      </c>
      <c r="H3532" t="s">
        <v>118</v>
      </c>
      <c r="I3532" t="s">
        <v>79</v>
      </c>
      <c r="J3532">
        <v>1</v>
      </c>
      <c r="K3532">
        <v>11195</v>
      </c>
      <c r="L3532" t="str">
        <f>IFERROR(INDEX(play_attribution!$B$2:$B$328,MATCH(A3532,play_attribution!$A$2:$A$328,0)),"")</f>
        <v/>
      </c>
      <c r="M3532" t="str">
        <f>VLOOKUP(H3532,seller_roster!$A$2:$B$85,2,FALSE)</f>
        <v>Val Reyes</v>
      </c>
      <c r="N3532" t="str">
        <f>VLOOKUP(C3532,accounts!$A$2:$F$9615,2,FALSE)</f>
        <v>Manufacturing</v>
      </c>
      <c r="O3532" t="str">
        <f>VLOOKUP(C3532,accounts!$A$2:$F$9615,3,FALSE)</f>
        <v>&lt;$1M</v>
      </c>
      <c r="P3532" t="str">
        <f>VLOOKUP(C3532,accounts!$A$2:$F$9615,5,FALSE)</f>
        <v>West</v>
      </c>
      <c r="Q3532" t="b">
        <f t="shared" si="56"/>
        <v>1</v>
      </c>
      <c r="R3532" t="e">
        <f>INDEX(removed_duplicate_rows!$A$5:$A$39,MATCH(wins!A3532,removed_duplicate_rows!$A$5:$A$39,0))</f>
        <v>#N/A</v>
      </c>
    </row>
    <row r="3533" spans="1:18" ht="15.75" customHeight="1" x14ac:dyDescent="0.2">
      <c r="A3533" t="s">
        <v>10729</v>
      </c>
      <c r="B3533" t="s">
        <v>10730</v>
      </c>
      <c r="C3533" t="s">
        <v>10731</v>
      </c>
      <c r="D3533" s="10">
        <v>45892</v>
      </c>
      <c r="E3533" t="s">
        <v>9789</v>
      </c>
      <c r="F3533">
        <v>3</v>
      </c>
      <c r="G3533" t="s">
        <v>77</v>
      </c>
      <c r="H3533" t="s">
        <v>107</v>
      </c>
      <c r="I3533" t="s">
        <v>79</v>
      </c>
      <c r="J3533">
        <v>1</v>
      </c>
      <c r="K3533">
        <v>7068</v>
      </c>
      <c r="L3533" t="str">
        <f>IFERROR(INDEX(play_attribution!$B$2:$B$328,MATCH(A3533,play_attribution!$A$2:$A$328,0)),"")</f>
        <v/>
      </c>
      <c r="M3533" t="str">
        <f>VLOOKUP(H3533,seller_roster!$A$2:$B$85,2,FALSE)</f>
        <v>Skyler Doyle</v>
      </c>
      <c r="N3533" t="str">
        <f>VLOOKUP(C3533,accounts!$A$2:$F$9615,2,FALSE)</f>
        <v>Field Services</v>
      </c>
      <c r="O3533" t="str">
        <f>VLOOKUP(C3533,accounts!$A$2:$F$9615,3,FALSE)</f>
        <v>$5M-$10M</v>
      </c>
      <c r="P3533" t="str">
        <f>VLOOKUP(C3533,accounts!$A$2:$F$9615,5,FALSE)</f>
        <v>West</v>
      </c>
      <c r="Q3533" t="b">
        <f t="shared" si="56"/>
        <v>1</v>
      </c>
      <c r="R3533" t="e">
        <f>INDEX(removed_duplicate_rows!$A$5:$A$39,MATCH(wins!A3533,removed_duplicate_rows!$A$5:$A$39,0))</f>
        <v>#N/A</v>
      </c>
    </row>
    <row r="3534" spans="1:18" ht="15.75" customHeight="1" x14ac:dyDescent="0.2">
      <c r="A3534" t="s">
        <v>10732</v>
      </c>
      <c r="B3534" t="s">
        <v>10733</v>
      </c>
      <c r="C3534" t="s">
        <v>10734</v>
      </c>
      <c r="D3534" s="10">
        <v>45892</v>
      </c>
      <c r="E3534" t="s">
        <v>9789</v>
      </c>
      <c r="F3534">
        <v>3</v>
      </c>
      <c r="G3534" t="s">
        <v>77</v>
      </c>
      <c r="H3534" t="s">
        <v>184</v>
      </c>
      <c r="I3534" t="s">
        <v>79</v>
      </c>
      <c r="J3534">
        <v>1</v>
      </c>
      <c r="K3534">
        <v>6568</v>
      </c>
      <c r="L3534" t="str">
        <f>IFERROR(INDEX(play_attribution!$B$2:$B$328,MATCH(A3534,play_attribution!$A$2:$A$328,0)),"")</f>
        <v/>
      </c>
      <c r="M3534" t="str">
        <f>VLOOKUP(H3534,seller_roster!$A$2:$B$85,2,FALSE)</f>
        <v>Zion Silva</v>
      </c>
      <c r="N3534" t="str">
        <f>VLOOKUP(C3534,accounts!$A$2:$F$9615,2,FALSE)</f>
        <v>Field Services</v>
      </c>
      <c r="O3534" t="str">
        <f>VLOOKUP(C3534,accounts!$A$2:$F$9615,3,FALSE)</f>
        <v>$1M-$2.5M</v>
      </c>
      <c r="P3534" t="str">
        <f>VLOOKUP(C3534,accounts!$A$2:$F$9615,5,FALSE)</f>
        <v>East</v>
      </c>
      <c r="Q3534" t="b">
        <f t="shared" si="56"/>
        <v>1</v>
      </c>
      <c r="R3534" t="e">
        <f>INDEX(removed_duplicate_rows!$A$5:$A$39,MATCH(wins!A3534,removed_duplicate_rows!$A$5:$A$39,0))</f>
        <v>#N/A</v>
      </c>
    </row>
    <row r="3535" spans="1:18" ht="15.75" customHeight="1" x14ac:dyDescent="0.2">
      <c r="A3535" t="s">
        <v>10735</v>
      </c>
      <c r="B3535" t="s">
        <v>10736</v>
      </c>
      <c r="C3535" t="s">
        <v>10737</v>
      </c>
      <c r="D3535" s="10">
        <v>45892</v>
      </c>
      <c r="E3535" t="s">
        <v>9789</v>
      </c>
      <c r="F3535">
        <v>3</v>
      </c>
      <c r="G3535" t="s">
        <v>77</v>
      </c>
      <c r="H3535" t="s">
        <v>210</v>
      </c>
      <c r="I3535" t="s">
        <v>79</v>
      </c>
      <c r="J3535">
        <v>1</v>
      </c>
      <c r="K3535">
        <v>5406</v>
      </c>
      <c r="L3535" t="str">
        <f>IFERROR(INDEX(play_attribution!$B$2:$B$328,MATCH(A3535,play_attribution!$A$2:$A$328,0)),"")</f>
        <v/>
      </c>
      <c r="M3535" t="str">
        <f>VLOOKUP(H3535,seller_roster!$A$2:$B$85,2,FALSE)</f>
        <v>Emerson Reyes</v>
      </c>
      <c r="N3535" t="str">
        <f>VLOOKUP(C3535,accounts!$A$2:$F$9615,2,FALSE)</f>
        <v>Hospitality Group</v>
      </c>
      <c r="O3535" t="str">
        <f>VLOOKUP(C3535,accounts!$A$2:$F$9615,3,FALSE)</f>
        <v>$5M-$10M</v>
      </c>
      <c r="P3535" t="str">
        <f>VLOOKUP(C3535,accounts!$A$2:$F$9615,5,FALSE)</f>
        <v>East</v>
      </c>
      <c r="Q3535" t="b">
        <f t="shared" si="56"/>
        <v>1</v>
      </c>
      <c r="R3535" t="e">
        <f>INDEX(removed_duplicate_rows!$A$5:$A$39,MATCH(wins!A3535,removed_duplicate_rows!$A$5:$A$39,0))</f>
        <v>#N/A</v>
      </c>
    </row>
    <row r="3536" spans="1:18" ht="15.75" customHeight="1" x14ac:dyDescent="0.2">
      <c r="A3536" t="s">
        <v>10738</v>
      </c>
      <c r="B3536" t="s">
        <v>10739</v>
      </c>
      <c r="C3536" t="s">
        <v>10740</v>
      </c>
      <c r="D3536" s="10">
        <v>45892</v>
      </c>
      <c r="E3536" t="s">
        <v>9789</v>
      </c>
      <c r="F3536">
        <v>3</v>
      </c>
      <c r="G3536" t="s">
        <v>77</v>
      </c>
      <c r="H3536" t="s">
        <v>266</v>
      </c>
      <c r="I3536" t="s">
        <v>55</v>
      </c>
      <c r="J3536">
        <v>1</v>
      </c>
      <c r="K3536">
        <v>6809</v>
      </c>
      <c r="L3536" t="str">
        <f>IFERROR(INDEX(play_attribution!$B$2:$B$328,MATCH(A3536,play_attribution!$A$2:$A$328,0)),"")</f>
        <v/>
      </c>
      <c r="M3536" t="str">
        <f>VLOOKUP(H3536,seller_roster!$A$2:$B$85,2,FALSE)</f>
        <v>Dakota Vega</v>
      </c>
      <c r="N3536" t="str">
        <f>VLOOKUP(C3536,accounts!$A$2:$F$9615,2,FALSE)</f>
        <v>Healthcare Services</v>
      </c>
      <c r="O3536" t="str">
        <f>VLOOKUP(C3536,accounts!$A$2:$F$9615,3,FALSE)</f>
        <v>$2.5M-$5M</v>
      </c>
      <c r="P3536" t="str">
        <f>VLOOKUP(C3536,accounts!$A$2:$F$9615,5,FALSE)</f>
        <v>East</v>
      </c>
      <c r="Q3536" t="b">
        <f t="shared" si="56"/>
        <v>1</v>
      </c>
      <c r="R3536" t="e">
        <f>INDEX(removed_duplicate_rows!$A$5:$A$39,MATCH(wins!A3536,removed_duplicate_rows!$A$5:$A$39,0))</f>
        <v>#N/A</v>
      </c>
    </row>
    <row r="3537" spans="1:18" ht="15.75" customHeight="1" x14ac:dyDescent="0.2">
      <c r="A3537" t="s">
        <v>10741</v>
      </c>
      <c r="B3537" t="s">
        <v>10742</v>
      </c>
      <c r="C3537" t="s">
        <v>10743</v>
      </c>
      <c r="D3537" s="10">
        <v>45892</v>
      </c>
      <c r="E3537" t="s">
        <v>9789</v>
      </c>
      <c r="F3537">
        <v>3</v>
      </c>
      <c r="G3537" t="s">
        <v>77</v>
      </c>
      <c r="H3537" t="s">
        <v>169</v>
      </c>
      <c r="I3537" t="s">
        <v>55</v>
      </c>
      <c r="J3537">
        <v>1</v>
      </c>
      <c r="K3537">
        <v>4927</v>
      </c>
      <c r="L3537" t="str">
        <f>IFERROR(INDEX(play_attribution!$B$2:$B$328,MATCH(A3537,play_attribution!$A$2:$A$328,0)),"")</f>
        <v/>
      </c>
      <c r="M3537" t="str">
        <f>VLOOKUP(H3537,seller_roster!$A$2:$B$85,2,FALSE)</f>
        <v>Rhea Doyle</v>
      </c>
      <c r="N3537" t="str">
        <f>VLOOKUP(C3537,accounts!$A$2:$F$9615,2,FALSE)</f>
        <v>Hospitality Group</v>
      </c>
      <c r="O3537" t="str">
        <f>VLOOKUP(C3537,accounts!$A$2:$F$9615,3,FALSE)</f>
        <v>$2.5M-$5M</v>
      </c>
      <c r="P3537" t="str">
        <f>VLOOKUP(C3537,accounts!$A$2:$F$9615,5,FALSE)</f>
        <v>East</v>
      </c>
      <c r="Q3537" t="b">
        <f t="shared" si="56"/>
        <v>1</v>
      </c>
      <c r="R3537" t="e">
        <f>INDEX(removed_duplicate_rows!$A$5:$A$39,MATCH(wins!A3537,removed_duplicate_rows!$A$5:$A$39,0))</f>
        <v>#N/A</v>
      </c>
    </row>
    <row r="3538" spans="1:18" ht="15.75" customHeight="1" x14ac:dyDescent="0.2">
      <c r="A3538" t="s">
        <v>10744</v>
      </c>
      <c r="B3538" t="s">
        <v>10745</v>
      </c>
      <c r="C3538" t="s">
        <v>10746</v>
      </c>
      <c r="D3538" s="10">
        <v>45892</v>
      </c>
      <c r="E3538" t="s">
        <v>9789</v>
      </c>
      <c r="F3538">
        <v>3</v>
      </c>
      <c r="G3538" t="s">
        <v>77</v>
      </c>
      <c r="H3538" t="s">
        <v>114</v>
      </c>
      <c r="I3538" t="s">
        <v>55</v>
      </c>
      <c r="J3538">
        <v>1</v>
      </c>
      <c r="K3538">
        <v>16572</v>
      </c>
      <c r="L3538" t="str">
        <f>IFERROR(INDEX(play_attribution!$B$2:$B$328,MATCH(A3538,play_attribution!$A$2:$A$328,0)),"")</f>
        <v/>
      </c>
      <c r="M3538" t="str">
        <f>VLOOKUP(H3538,seller_roster!$A$2:$B$85,2,FALSE)</f>
        <v>Ray Reyes</v>
      </c>
      <c r="N3538" t="str">
        <f>VLOOKUP(C3538,accounts!$A$2:$F$9615,2,FALSE)</f>
        <v>Field Services</v>
      </c>
      <c r="O3538" t="str">
        <f>VLOOKUP(C3538,accounts!$A$2:$F$9615,3,FALSE)</f>
        <v>&gt;$10M</v>
      </c>
      <c r="P3538" t="str">
        <f>VLOOKUP(C3538,accounts!$A$2:$F$9615,5,FALSE)</f>
        <v>East</v>
      </c>
      <c r="Q3538" t="b">
        <f t="shared" si="56"/>
        <v>1</v>
      </c>
      <c r="R3538" t="e">
        <f>INDEX(removed_duplicate_rows!$A$5:$A$39,MATCH(wins!A3538,removed_duplicate_rows!$A$5:$A$39,0))</f>
        <v>#N/A</v>
      </c>
    </row>
    <row r="3539" spans="1:18" ht="15.75" customHeight="1" x14ac:dyDescent="0.2">
      <c r="A3539" t="s">
        <v>10747</v>
      </c>
      <c r="B3539" t="s">
        <v>10748</v>
      </c>
      <c r="C3539" t="s">
        <v>10749</v>
      </c>
      <c r="D3539" s="10">
        <v>45892</v>
      </c>
      <c r="E3539" t="s">
        <v>9789</v>
      </c>
      <c r="F3539">
        <v>3</v>
      </c>
      <c r="G3539" t="s">
        <v>77</v>
      </c>
      <c r="H3539" t="s">
        <v>147</v>
      </c>
      <c r="I3539" t="s">
        <v>79</v>
      </c>
      <c r="J3539">
        <v>1</v>
      </c>
      <c r="K3539">
        <v>8052</v>
      </c>
      <c r="L3539" t="str">
        <f>IFERROR(INDEX(play_attribution!$B$2:$B$328,MATCH(A3539,play_attribution!$A$2:$A$328,0)),"")</f>
        <v/>
      </c>
      <c r="M3539" t="str">
        <f>VLOOKUP(H3539,seller_roster!$A$2:$B$85,2,FALSE)</f>
        <v>Riley Tran</v>
      </c>
      <c r="N3539" t="str">
        <f>VLOOKUP(C3539,accounts!$A$2:$F$9615,2,FALSE)</f>
        <v>Professional Services</v>
      </c>
      <c r="O3539" t="str">
        <f>VLOOKUP(C3539,accounts!$A$2:$F$9615,3,FALSE)</f>
        <v>$2.5M-$5M</v>
      </c>
      <c r="P3539" t="str">
        <f>VLOOKUP(C3539,accounts!$A$2:$F$9615,5,FALSE)</f>
        <v>West</v>
      </c>
      <c r="Q3539" t="b">
        <f t="shared" si="56"/>
        <v>1</v>
      </c>
      <c r="R3539" t="e">
        <f>INDEX(removed_duplicate_rows!$A$5:$A$39,MATCH(wins!A3539,removed_duplicate_rows!$A$5:$A$39,0))</f>
        <v>#N/A</v>
      </c>
    </row>
    <row r="3540" spans="1:18" ht="15.75" customHeight="1" x14ac:dyDescent="0.2">
      <c r="A3540" t="s">
        <v>10750</v>
      </c>
      <c r="B3540" t="s">
        <v>10751</v>
      </c>
      <c r="C3540" t="s">
        <v>10752</v>
      </c>
      <c r="D3540" s="10">
        <v>45892</v>
      </c>
      <c r="E3540" t="s">
        <v>9789</v>
      </c>
      <c r="F3540">
        <v>3</v>
      </c>
      <c r="G3540" t="s">
        <v>77</v>
      </c>
      <c r="H3540" t="s">
        <v>151</v>
      </c>
      <c r="I3540" t="s">
        <v>55</v>
      </c>
      <c r="J3540">
        <v>1</v>
      </c>
      <c r="K3540">
        <v>7879</v>
      </c>
      <c r="L3540" t="str">
        <f>IFERROR(INDEX(play_attribution!$B$2:$B$328,MATCH(A3540,play_attribution!$A$2:$A$328,0)),"")</f>
        <v/>
      </c>
      <c r="M3540" t="str">
        <f>VLOOKUP(H3540,seller_roster!$A$2:$B$85,2,FALSE)</f>
        <v>Marley Lindqvist</v>
      </c>
      <c r="N3540" t="str">
        <f>VLOOKUP(C3540,accounts!$A$2:$F$9615,2,FALSE)</f>
        <v>Logistics</v>
      </c>
      <c r="O3540" t="str">
        <f>VLOOKUP(C3540,accounts!$A$2:$F$9615,3,FALSE)</f>
        <v>$5M-$10M</v>
      </c>
      <c r="P3540" t="str">
        <f>VLOOKUP(C3540,accounts!$A$2:$F$9615,5,FALSE)</f>
        <v>Central</v>
      </c>
      <c r="Q3540" t="b">
        <f t="shared" si="56"/>
        <v>1</v>
      </c>
      <c r="R3540" t="e">
        <f>INDEX(removed_duplicate_rows!$A$5:$A$39,MATCH(wins!A3540,removed_duplicate_rows!$A$5:$A$39,0))</f>
        <v>#N/A</v>
      </c>
    </row>
    <row r="3541" spans="1:18" ht="15.75" customHeight="1" x14ac:dyDescent="0.2">
      <c r="A3541" t="s">
        <v>10753</v>
      </c>
      <c r="B3541" t="s">
        <v>10754</v>
      </c>
      <c r="C3541" t="s">
        <v>10755</v>
      </c>
      <c r="D3541" s="10">
        <v>45892</v>
      </c>
      <c r="E3541" t="s">
        <v>9789</v>
      </c>
      <c r="F3541">
        <v>3</v>
      </c>
      <c r="G3541" t="s">
        <v>77</v>
      </c>
      <c r="H3541" t="s">
        <v>133</v>
      </c>
      <c r="I3541" t="s">
        <v>79</v>
      </c>
      <c r="J3541">
        <v>1</v>
      </c>
      <c r="K3541">
        <v>6869</v>
      </c>
      <c r="L3541" t="str">
        <f>IFERROR(INDEX(play_attribution!$B$2:$B$328,MATCH(A3541,play_attribution!$A$2:$A$328,0)),"")</f>
        <v/>
      </c>
      <c r="M3541" t="str">
        <f>VLOOKUP(H3541,seller_roster!$A$2:$B$85,2,FALSE)</f>
        <v>Devon Tran</v>
      </c>
      <c r="N3541" t="str">
        <f>VLOOKUP(C3541,accounts!$A$2:$F$9615,2,FALSE)</f>
        <v>Retail Multi-Location</v>
      </c>
      <c r="O3541" t="str">
        <f>VLOOKUP(C3541,accounts!$A$2:$F$9615,3,FALSE)</f>
        <v>$5M-$10M</v>
      </c>
      <c r="P3541" t="str">
        <f>VLOOKUP(C3541,accounts!$A$2:$F$9615,5,FALSE)</f>
        <v>West</v>
      </c>
      <c r="Q3541" t="b">
        <f t="shared" si="56"/>
        <v>1</v>
      </c>
      <c r="R3541" t="e">
        <f>INDEX(removed_duplicate_rows!$A$5:$A$39,MATCH(wins!A3541,removed_duplicate_rows!$A$5:$A$39,0))</f>
        <v>#N/A</v>
      </c>
    </row>
    <row r="3542" spans="1:18" ht="15.75" customHeight="1" x14ac:dyDescent="0.2">
      <c r="A3542" t="s">
        <v>10756</v>
      </c>
      <c r="B3542" t="s">
        <v>10757</v>
      </c>
      <c r="C3542" t="s">
        <v>10758</v>
      </c>
      <c r="D3542" s="10">
        <v>45892</v>
      </c>
      <c r="E3542" t="s">
        <v>9789</v>
      </c>
      <c r="F3542">
        <v>3</v>
      </c>
      <c r="G3542" t="s">
        <v>77</v>
      </c>
      <c r="H3542" t="s">
        <v>214</v>
      </c>
      <c r="I3542" t="s">
        <v>55</v>
      </c>
      <c r="J3542">
        <v>1</v>
      </c>
      <c r="K3542">
        <v>7135</v>
      </c>
      <c r="L3542" t="str">
        <f>IFERROR(INDEX(play_attribution!$B$2:$B$328,MATCH(A3542,play_attribution!$A$2:$A$328,0)),"")</f>
        <v/>
      </c>
      <c r="M3542" t="str">
        <f>VLOOKUP(H3542,seller_roster!$A$2:$B$85,2,FALSE)</f>
        <v>Rhea Abadi</v>
      </c>
      <c r="N3542" t="str">
        <f>VLOOKUP(C3542,accounts!$A$2:$F$9615,2,FALSE)</f>
        <v>Nonprofit</v>
      </c>
      <c r="O3542" t="str">
        <f>VLOOKUP(C3542,accounts!$A$2:$F$9615,3,FALSE)</f>
        <v>$2.5M-$5M</v>
      </c>
      <c r="P3542" t="str">
        <f>VLOOKUP(C3542,accounts!$A$2:$F$9615,5,FALSE)</f>
        <v>Central</v>
      </c>
      <c r="Q3542" t="b">
        <f t="shared" si="56"/>
        <v>1</v>
      </c>
      <c r="R3542" t="e">
        <f>INDEX(removed_duplicate_rows!$A$5:$A$39,MATCH(wins!A3542,removed_duplicate_rows!$A$5:$A$39,0))</f>
        <v>#N/A</v>
      </c>
    </row>
    <row r="3543" spans="1:18" ht="15.75" customHeight="1" x14ac:dyDescent="0.2">
      <c r="A3543" t="s">
        <v>10759</v>
      </c>
      <c r="B3543" t="s">
        <v>10760</v>
      </c>
      <c r="C3543" t="s">
        <v>10761</v>
      </c>
      <c r="D3543" s="10">
        <v>45892</v>
      </c>
      <c r="E3543" t="s">
        <v>9789</v>
      </c>
      <c r="F3543">
        <v>3</v>
      </c>
      <c r="G3543" t="s">
        <v>77</v>
      </c>
      <c r="H3543" t="s">
        <v>95</v>
      </c>
      <c r="I3543" t="s">
        <v>79</v>
      </c>
      <c r="J3543">
        <v>1</v>
      </c>
      <c r="K3543">
        <v>6554</v>
      </c>
      <c r="L3543" t="str">
        <f>IFERROR(INDEX(play_attribution!$B$2:$B$328,MATCH(A3543,play_attribution!$A$2:$A$328,0)),"")</f>
        <v/>
      </c>
      <c r="M3543" t="str">
        <f>VLOOKUP(H3543,seller_roster!$A$2:$B$85,2,FALSE)</f>
        <v>Frankie Ferro</v>
      </c>
      <c r="N3543" t="str">
        <f>VLOOKUP(C3543,accounts!$A$2:$F$9615,2,FALSE)</f>
        <v>Wholesale &amp; Distribution</v>
      </c>
      <c r="O3543" t="str">
        <f>VLOOKUP(C3543,accounts!$A$2:$F$9615,3,FALSE)</f>
        <v>$1M-$2.5M</v>
      </c>
      <c r="P3543" t="str">
        <f>VLOOKUP(C3543,accounts!$A$2:$F$9615,5,FALSE)</f>
        <v>West</v>
      </c>
      <c r="Q3543" t="b">
        <f t="shared" si="56"/>
        <v>1</v>
      </c>
      <c r="R3543" t="e">
        <f>INDEX(removed_duplicate_rows!$A$5:$A$39,MATCH(wins!A3543,removed_duplicate_rows!$A$5:$A$39,0))</f>
        <v>#N/A</v>
      </c>
    </row>
    <row r="3544" spans="1:18" ht="15.75" customHeight="1" x14ac:dyDescent="0.2">
      <c r="A3544" t="s">
        <v>10762</v>
      </c>
      <c r="B3544" t="s">
        <v>10763</v>
      </c>
      <c r="C3544" t="s">
        <v>10764</v>
      </c>
      <c r="D3544" s="10">
        <v>45892</v>
      </c>
      <c r="E3544" t="s">
        <v>9789</v>
      </c>
      <c r="F3544">
        <v>3</v>
      </c>
      <c r="G3544" t="s">
        <v>77</v>
      </c>
      <c r="H3544" t="s">
        <v>184</v>
      </c>
      <c r="I3544" t="s">
        <v>55</v>
      </c>
      <c r="J3544">
        <v>1</v>
      </c>
      <c r="K3544">
        <v>6820</v>
      </c>
      <c r="L3544" t="str">
        <f>IFERROR(INDEX(play_attribution!$B$2:$B$328,MATCH(A3544,play_attribution!$A$2:$A$328,0)),"")</f>
        <v/>
      </c>
      <c r="M3544" t="str">
        <f>VLOOKUP(H3544,seller_roster!$A$2:$B$85,2,FALSE)</f>
        <v>Zion Silva</v>
      </c>
      <c r="N3544" t="str">
        <f>VLOOKUP(C3544,accounts!$A$2:$F$9615,2,FALSE)</f>
        <v>Field Services</v>
      </c>
      <c r="O3544" t="str">
        <f>VLOOKUP(C3544,accounts!$A$2:$F$9615,3,FALSE)</f>
        <v>$2.5M-$5M</v>
      </c>
      <c r="P3544" t="str">
        <f>VLOOKUP(C3544,accounts!$A$2:$F$9615,5,FALSE)</f>
        <v>Central</v>
      </c>
      <c r="Q3544" t="b">
        <f t="shared" si="56"/>
        <v>1</v>
      </c>
      <c r="R3544" t="e">
        <f>INDEX(removed_duplicate_rows!$A$5:$A$39,MATCH(wins!A3544,removed_duplicate_rows!$A$5:$A$39,0))</f>
        <v>#N/A</v>
      </c>
    </row>
    <row r="3545" spans="1:18" ht="15.75" customHeight="1" x14ac:dyDescent="0.2">
      <c r="A3545" t="s">
        <v>10765</v>
      </c>
      <c r="B3545" t="s">
        <v>10766</v>
      </c>
      <c r="C3545" t="s">
        <v>10767</v>
      </c>
      <c r="D3545" s="10">
        <v>45892</v>
      </c>
      <c r="E3545" t="s">
        <v>9789</v>
      </c>
      <c r="F3545">
        <v>3</v>
      </c>
      <c r="G3545" t="s">
        <v>77</v>
      </c>
      <c r="H3545" t="s">
        <v>122</v>
      </c>
      <c r="I3545" t="s">
        <v>79</v>
      </c>
      <c r="J3545">
        <v>1</v>
      </c>
      <c r="K3545">
        <v>10274</v>
      </c>
      <c r="L3545" t="str">
        <f>IFERROR(INDEX(play_attribution!$B$2:$B$328,MATCH(A3545,play_attribution!$A$2:$A$328,0)),"")</f>
        <v/>
      </c>
      <c r="M3545" t="str">
        <f>VLOOKUP(H3545,seller_roster!$A$2:$B$85,2,FALSE)</f>
        <v>Uma Osei</v>
      </c>
      <c r="N3545" t="str">
        <f>VLOOKUP(C3545,accounts!$A$2:$F$9615,2,FALSE)</f>
        <v>Hospitality Group</v>
      </c>
      <c r="O3545" t="str">
        <f>VLOOKUP(C3545,accounts!$A$2:$F$9615,3,FALSE)</f>
        <v>$5M-$10M</v>
      </c>
      <c r="P3545" t="str">
        <f>VLOOKUP(C3545,accounts!$A$2:$F$9615,5,FALSE)</f>
        <v>East</v>
      </c>
      <c r="Q3545" t="b">
        <f t="shared" si="56"/>
        <v>1</v>
      </c>
      <c r="R3545" t="e">
        <f>INDEX(removed_duplicate_rows!$A$5:$A$39,MATCH(wins!A3545,removed_duplicate_rows!$A$5:$A$39,0))</f>
        <v>#N/A</v>
      </c>
    </row>
    <row r="3546" spans="1:18" ht="15.75" customHeight="1" x14ac:dyDescent="0.2">
      <c r="A3546" t="s">
        <v>10768</v>
      </c>
      <c r="B3546" t="s">
        <v>10769</v>
      </c>
      <c r="C3546" t="s">
        <v>10770</v>
      </c>
      <c r="D3546" s="10">
        <v>45892</v>
      </c>
      <c r="E3546" t="s">
        <v>9789</v>
      </c>
      <c r="F3546">
        <v>3</v>
      </c>
      <c r="G3546" t="s">
        <v>273</v>
      </c>
      <c r="H3546" t="s">
        <v>297</v>
      </c>
      <c r="I3546" t="s">
        <v>79</v>
      </c>
      <c r="J3546">
        <v>1</v>
      </c>
      <c r="K3546">
        <v>7552</v>
      </c>
      <c r="L3546" t="str">
        <f>IFERROR(INDEX(play_attribution!$B$2:$B$328,MATCH(A3546,play_attribution!$A$2:$A$328,0)),"")</f>
        <v/>
      </c>
      <c r="M3546" t="str">
        <f>VLOOKUP(H3546,seller_roster!$A$2:$B$85,2,FALSE)</f>
        <v>Ray Moreau</v>
      </c>
      <c r="N3546" t="str">
        <f>VLOOKUP(C3546,accounts!$A$2:$F$9615,2,FALSE)</f>
        <v>Manufacturing</v>
      </c>
      <c r="O3546" t="str">
        <f>VLOOKUP(C3546,accounts!$A$2:$F$9615,3,FALSE)</f>
        <v>$2.5M-$5M</v>
      </c>
      <c r="P3546" t="str">
        <f>VLOOKUP(C3546,accounts!$A$2:$F$9615,5,FALSE)</f>
        <v>East</v>
      </c>
      <c r="Q3546" t="b">
        <f t="shared" si="56"/>
        <v>1</v>
      </c>
      <c r="R3546" t="e">
        <f>INDEX(removed_duplicate_rows!$A$5:$A$39,MATCH(wins!A3546,removed_duplicate_rows!$A$5:$A$39,0))</f>
        <v>#N/A</v>
      </c>
    </row>
    <row r="3547" spans="1:18" ht="15.75" customHeight="1" x14ac:dyDescent="0.2">
      <c r="A3547" t="s">
        <v>10771</v>
      </c>
      <c r="B3547" t="s">
        <v>10772</v>
      </c>
      <c r="C3547" t="s">
        <v>10773</v>
      </c>
      <c r="D3547" s="10">
        <v>45892</v>
      </c>
      <c r="E3547" t="s">
        <v>9789</v>
      </c>
      <c r="F3547">
        <v>3</v>
      </c>
      <c r="G3547" t="s">
        <v>273</v>
      </c>
      <c r="H3547" t="s">
        <v>367</v>
      </c>
      <c r="I3547" t="s">
        <v>55</v>
      </c>
      <c r="J3547">
        <v>1</v>
      </c>
      <c r="K3547">
        <v>7934</v>
      </c>
      <c r="L3547" t="str">
        <f>IFERROR(INDEX(play_attribution!$B$2:$B$328,MATCH(A3547,play_attribution!$A$2:$A$328,0)),"")</f>
        <v/>
      </c>
      <c r="M3547" t="str">
        <f>VLOOKUP(H3547,seller_roster!$A$2:$B$85,2,FALSE)</f>
        <v>Zion Ito</v>
      </c>
      <c r="N3547" t="str">
        <f>VLOOKUP(C3547,accounts!$A$2:$F$9615,2,FALSE)</f>
        <v>Manufacturing</v>
      </c>
      <c r="O3547" t="str">
        <f>VLOOKUP(C3547,accounts!$A$2:$F$9615,3,FALSE)</f>
        <v>$2.5M-$5M</v>
      </c>
      <c r="P3547" t="str">
        <f>VLOOKUP(C3547,accounts!$A$2:$F$9615,5,FALSE)</f>
        <v>East</v>
      </c>
      <c r="Q3547" t="b">
        <f t="shared" si="56"/>
        <v>1</v>
      </c>
      <c r="R3547" t="e">
        <f>INDEX(removed_duplicate_rows!$A$5:$A$39,MATCH(wins!A3547,removed_duplicate_rows!$A$5:$A$39,0))</f>
        <v>#N/A</v>
      </c>
    </row>
    <row r="3548" spans="1:18" ht="15.75" customHeight="1" x14ac:dyDescent="0.2">
      <c r="A3548" t="s">
        <v>10774</v>
      </c>
      <c r="B3548" t="s">
        <v>10775</v>
      </c>
      <c r="C3548" t="s">
        <v>10776</v>
      </c>
      <c r="D3548" s="10">
        <v>45892</v>
      </c>
      <c r="E3548" t="s">
        <v>9789</v>
      </c>
      <c r="F3548">
        <v>3</v>
      </c>
      <c r="G3548" t="s">
        <v>273</v>
      </c>
      <c r="H3548" t="s">
        <v>1098</v>
      </c>
      <c r="I3548" t="s">
        <v>79</v>
      </c>
      <c r="J3548">
        <v>1</v>
      </c>
      <c r="K3548">
        <v>13558</v>
      </c>
      <c r="L3548" t="str">
        <f>IFERROR(INDEX(play_attribution!$B$2:$B$328,MATCH(A3548,play_attribution!$A$2:$A$328,0)),"")</f>
        <v/>
      </c>
      <c r="M3548" t="str">
        <f>VLOOKUP(H3548,seller_roster!$A$2:$B$85,2,FALSE)</f>
        <v>Yael Okafor</v>
      </c>
      <c r="N3548" t="str">
        <f>VLOOKUP(C3548,accounts!$A$2:$F$9615,2,FALSE)</f>
        <v>Professional Services</v>
      </c>
      <c r="O3548" t="str">
        <f>VLOOKUP(C3548,accounts!$A$2:$F$9615,3,FALSE)</f>
        <v>&gt;$10M</v>
      </c>
      <c r="P3548" t="str">
        <f>VLOOKUP(C3548,accounts!$A$2:$F$9615,5,FALSE)</f>
        <v>East</v>
      </c>
      <c r="Q3548" t="b">
        <f t="shared" si="56"/>
        <v>1</v>
      </c>
      <c r="R3548" t="e">
        <f>INDEX(removed_duplicate_rows!$A$5:$A$39,MATCH(wins!A3548,removed_duplicate_rows!$A$5:$A$39,0))</f>
        <v>#N/A</v>
      </c>
    </row>
    <row r="3549" spans="1:18" ht="15.75" customHeight="1" x14ac:dyDescent="0.2">
      <c r="A3549" t="s">
        <v>10777</v>
      </c>
      <c r="B3549" t="s">
        <v>10778</v>
      </c>
      <c r="C3549" t="s">
        <v>10779</v>
      </c>
      <c r="D3549" s="10">
        <v>45892</v>
      </c>
      <c r="E3549" t="s">
        <v>9789</v>
      </c>
      <c r="F3549">
        <v>3</v>
      </c>
      <c r="G3549" t="s">
        <v>273</v>
      </c>
      <c r="H3549" t="s">
        <v>670</v>
      </c>
      <c r="I3549" t="s">
        <v>79</v>
      </c>
      <c r="J3549">
        <v>1</v>
      </c>
      <c r="K3549">
        <v>13439</v>
      </c>
      <c r="L3549" t="str">
        <f>IFERROR(INDEX(play_attribution!$B$2:$B$328,MATCH(A3549,play_attribution!$A$2:$A$328,0)),"")</f>
        <v/>
      </c>
      <c r="M3549" t="str">
        <f>VLOOKUP(H3549,seller_roster!$A$2:$B$85,2,FALSE)</f>
        <v>True Kowalski</v>
      </c>
      <c r="N3549" t="str">
        <f>VLOOKUP(C3549,accounts!$A$2:$F$9615,2,FALSE)</f>
        <v>Healthcare Services</v>
      </c>
      <c r="O3549" t="str">
        <f>VLOOKUP(C3549,accounts!$A$2:$F$9615,3,FALSE)</f>
        <v>$5M-$10M</v>
      </c>
      <c r="P3549" t="str">
        <f>VLOOKUP(C3549,accounts!$A$2:$F$9615,5,FALSE)</f>
        <v>West</v>
      </c>
      <c r="Q3549" t="b">
        <f t="shared" si="56"/>
        <v>1</v>
      </c>
      <c r="R3549" t="e">
        <f>INDEX(removed_duplicate_rows!$A$5:$A$39,MATCH(wins!A3549,removed_duplicate_rows!$A$5:$A$39,0))</f>
        <v>#N/A</v>
      </c>
    </row>
    <row r="3550" spans="1:18" ht="15.75" customHeight="1" x14ac:dyDescent="0.2">
      <c r="A3550" t="s">
        <v>10780</v>
      </c>
      <c r="B3550" t="s">
        <v>10781</v>
      </c>
      <c r="C3550" t="s">
        <v>10782</v>
      </c>
      <c r="D3550" s="10">
        <v>45892</v>
      </c>
      <c r="E3550" t="s">
        <v>9789</v>
      </c>
      <c r="F3550">
        <v>3</v>
      </c>
      <c r="G3550" t="s">
        <v>273</v>
      </c>
      <c r="H3550" t="s">
        <v>293</v>
      </c>
      <c r="I3550" t="s">
        <v>79</v>
      </c>
      <c r="J3550">
        <v>1</v>
      </c>
      <c r="K3550">
        <v>6053</v>
      </c>
      <c r="L3550" t="str">
        <f>IFERROR(INDEX(play_attribution!$B$2:$B$328,MATCH(A3550,play_attribution!$A$2:$A$328,0)),"")</f>
        <v/>
      </c>
      <c r="M3550" t="str">
        <f>VLOOKUP(H3550,seller_roster!$A$2:$B$85,2,FALSE)</f>
        <v>Hayden Sorensen</v>
      </c>
      <c r="N3550" t="str">
        <f>VLOOKUP(C3550,accounts!$A$2:$F$9615,2,FALSE)</f>
        <v>Field Services</v>
      </c>
      <c r="O3550" t="str">
        <f>VLOOKUP(C3550,accounts!$A$2:$F$9615,3,FALSE)</f>
        <v>$2.5M-$5M</v>
      </c>
      <c r="P3550" t="str">
        <f>VLOOKUP(C3550,accounts!$A$2:$F$9615,5,FALSE)</f>
        <v>West</v>
      </c>
      <c r="Q3550" t="b">
        <f t="shared" si="56"/>
        <v>1</v>
      </c>
      <c r="R3550" t="e">
        <f>INDEX(removed_duplicate_rows!$A$5:$A$39,MATCH(wins!A3550,removed_duplicate_rows!$A$5:$A$39,0))</f>
        <v>#N/A</v>
      </c>
    </row>
    <row r="3551" spans="1:18" ht="15.75" customHeight="1" x14ac:dyDescent="0.2">
      <c r="A3551" t="s">
        <v>10783</v>
      </c>
      <c r="B3551" t="s">
        <v>10784</v>
      </c>
      <c r="C3551" t="s">
        <v>10785</v>
      </c>
      <c r="D3551" s="10">
        <v>45892</v>
      </c>
      <c r="E3551" t="s">
        <v>9789</v>
      </c>
      <c r="F3551">
        <v>3</v>
      </c>
      <c r="G3551" t="s">
        <v>273</v>
      </c>
      <c r="H3551" t="s">
        <v>727</v>
      </c>
      <c r="I3551" t="s">
        <v>55</v>
      </c>
      <c r="J3551">
        <v>1</v>
      </c>
      <c r="K3551">
        <v>14219</v>
      </c>
      <c r="L3551" t="str">
        <f>IFERROR(INDEX(play_attribution!$B$2:$B$328,MATCH(A3551,play_attribution!$A$2:$A$328,0)),"")</f>
        <v/>
      </c>
      <c r="M3551" t="str">
        <f>VLOOKUP(H3551,seller_roster!$A$2:$B$85,2,FALSE)</f>
        <v>Finley Okafor</v>
      </c>
      <c r="N3551" t="str">
        <f>VLOOKUP(C3551,accounts!$A$2:$F$9615,2,FALSE)</f>
        <v>Nonprofit</v>
      </c>
      <c r="O3551" t="str">
        <f>VLOOKUP(C3551,accounts!$A$2:$F$9615,3,FALSE)</f>
        <v>$2.5M-$5M</v>
      </c>
      <c r="P3551" t="str">
        <f>VLOOKUP(C3551,accounts!$A$2:$F$9615,5,FALSE)</f>
        <v>West</v>
      </c>
      <c r="Q3551" t="b">
        <f t="shared" si="56"/>
        <v>1</v>
      </c>
      <c r="R3551" t="e">
        <f>INDEX(removed_duplicate_rows!$A$5:$A$39,MATCH(wins!A3551,removed_duplicate_rows!$A$5:$A$39,0))</f>
        <v>#N/A</v>
      </c>
    </row>
    <row r="3552" spans="1:18" ht="15.75" customHeight="1" x14ac:dyDescent="0.2">
      <c r="A3552" t="s">
        <v>10786</v>
      </c>
      <c r="B3552" t="s">
        <v>10787</v>
      </c>
      <c r="C3552" t="s">
        <v>10788</v>
      </c>
      <c r="D3552" s="10">
        <v>45892</v>
      </c>
      <c r="E3552" t="s">
        <v>9789</v>
      </c>
      <c r="F3552">
        <v>3</v>
      </c>
      <c r="G3552" t="s">
        <v>273</v>
      </c>
      <c r="H3552" t="s">
        <v>344</v>
      </c>
      <c r="I3552" t="s">
        <v>55</v>
      </c>
      <c r="J3552">
        <v>1</v>
      </c>
      <c r="K3552">
        <v>7205</v>
      </c>
      <c r="L3552" t="str">
        <f>IFERROR(INDEX(play_attribution!$B$2:$B$328,MATCH(A3552,play_attribution!$A$2:$A$328,0)),"")</f>
        <v/>
      </c>
      <c r="M3552" t="str">
        <f>VLOOKUP(H3552,seller_roster!$A$2:$B$85,2,FALSE)</f>
        <v>Wren Kowalski</v>
      </c>
      <c r="N3552" t="str">
        <f>VLOOKUP(C3552,accounts!$A$2:$F$9615,2,FALSE)</f>
        <v>Wholesale &amp; Distribution</v>
      </c>
      <c r="O3552" t="str">
        <f>VLOOKUP(C3552,accounts!$A$2:$F$9615,3,FALSE)</f>
        <v>$5M-$10M</v>
      </c>
      <c r="P3552" t="str">
        <f>VLOOKUP(C3552,accounts!$A$2:$F$9615,5,FALSE)</f>
        <v>West</v>
      </c>
      <c r="Q3552" t="b">
        <f t="shared" si="56"/>
        <v>1</v>
      </c>
      <c r="R3552" t="e">
        <f>INDEX(removed_duplicate_rows!$A$5:$A$39,MATCH(wins!A3552,removed_duplicate_rows!$A$5:$A$39,0))</f>
        <v>#N/A</v>
      </c>
    </row>
    <row r="3553" spans="1:18" ht="15.75" customHeight="1" x14ac:dyDescent="0.2">
      <c r="A3553" t="s">
        <v>10789</v>
      </c>
      <c r="B3553" t="s">
        <v>10790</v>
      </c>
      <c r="C3553" t="s">
        <v>10791</v>
      </c>
      <c r="D3553" s="10">
        <v>45892</v>
      </c>
      <c r="E3553" t="s">
        <v>9789</v>
      </c>
      <c r="F3553">
        <v>3</v>
      </c>
      <c r="G3553" t="s">
        <v>273</v>
      </c>
      <c r="H3553" t="s">
        <v>301</v>
      </c>
      <c r="I3553" t="s">
        <v>79</v>
      </c>
      <c r="J3553">
        <v>1</v>
      </c>
      <c r="K3553">
        <v>7964</v>
      </c>
      <c r="L3553" t="str">
        <f>IFERROR(INDEX(play_attribution!$B$2:$B$328,MATCH(A3553,play_attribution!$A$2:$A$328,0)),"")</f>
        <v/>
      </c>
      <c r="M3553" t="str">
        <f>VLOOKUP(H3553,seller_roster!$A$2:$B$85,2,FALSE)</f>
        <v>Pia Marsh</v>
      </c>
      <c r="N3553" t="str">
        <f>VLOOKUP(C3553,accounts!$A$2:$F$9615,2,FALSE)</f>
        <v>Wholesale &amp; Distribution</v>
      </c>
      <c r="O3553" t="str">
        <f>VLOOKUP(C3553,accounts!$A$2:$F$9615,3,FALSE)</f>
        <v>$5M-$10M</v>
      </c>
      <c r="P3553" t="str">
        <f>VLOOKUP(C3553,accounts!$A$2:$F$9615,5,FALSE)</f>
        <v>East</v>
      </c>
      <c r="Q3553" t="b">
        <f t="shared" si="56"/>
        <v>1</v>
      </c>
      <c r="R3553" t="e">
        <f>INDEX(removed_duplicate_rows!$A$5:$A$39,MATCH(wins!A3553,removed_duplicate_rows!$A$5:$A$39,0))</f>
        <v>#N/A</v>
      </c>
    </row>
    <row r="3554" spans="1:18" ht="15.75" customHeight="1" x14ac:dyDescent="0.2">
      <c r="A3554" t="s">
        <v>10792</v>
      </c>
      <c r="B3554" t="s">
        <v>10793</v>
      </c>
      <c r="C3554" t="s">
        <v>10794</v>
      </c>
      <c r="D3554" s="10">
        <v>45892</v>
      </c>
      <c r="E3554" t="s">
        <v>9789</v>
      </c>
      <c r="F3554">
        <v>3</v>
      </c>
      <c r="G3554" t="s">
        <v>273</v>
      </c>
      <c r="H3554" t="s">
        <v>301</v>
      </c>
      <c r="I3554" t="s">
        <v>79</v>
      </c>
      <c r="J3554">
        <v>1</v>
      </c>
      <c r="K3554">
        <v>10337</v>
      </c>
      <c r="L3554" t="str">
        <f>IFERROR(INDEX(play_attribution!$B$2:$B$328,MATCH(A3554,play_attribution!$A$2:$A$328,0)),"")</f>
        <v/>
      </c>
      <c r="M3554" t="str">
        <f>VLOOKUP(H3554,seller_roster!$A$2:$B$85,2,FALSE)</f>
        <v>Pia Marsh</v>
      </c>
      <c r="N3554" t="str">
        <f>VLOOKUP(C3554,accounts!$A$2:$F$9615,2,FALSE)</f>
        <v>Manufacturing</v>
      </c>
      <c r="O3554" t="str">
        <f>VLOOKUP(C3554,accounts!$A$2:$F$9615,3,FALSE)</f>
        <v>$2.5M-$5M</v>
      </c>
      <c r="P3554" t="str">
        <f>VLOOKUP(C3554,accounts!$A$2:$F$9615,5,FALSE)</f>
        <v>Central</v>
      </c>
      <c r="Q3554" t="b">
        <f t="shared" si="56"/>
        <v>1</v>
      </c>
      <c r="R3554" t="e">
        <f>INDEX(removed_duplicate_rows!$A$5:$A$39,MATCH(wins!A3554,removed_duplicate_rows!$A$5:$A$39,0))</f>
        <v>#N/A</v>
      </c>
    </row>
    <row r="3555" spans="1:18" ht="15.75" customHeight="1" x14ac:dyDescent="0.2">
      <c r="A3555" t="s">
        <v>10795</v>
      </c>
      <c r="B3555" t="s">
        <v>10796</v>
      </c>
      <c r="C3555" t="s">
        <v>10797</v>
      </c>
      <c r="D3555" s="10">
        <v>45892</v>
      </c>
      <c r="E3555" t="s">
        <v>9789</v>
      </c>
      <c r="F3555">
        <v>3</v>
      </c>
      <c r="G3555" t="s">
        <v>273</v>
      </c>
      <c r="H3555" t="s">
        <v>312</v>
      </c>
      <c r="I3555" t="s">
        <v>79</v>
      </c>
      <c r="J3555">
        <v>1</v>
      </c>
      <c r="K3555">
        <v>6024</v>
      </c>
      <c r="L3555" t="str">
        <f>IFERROR(INDEX(play_attribution!$B$2:$B$328,MATCH(A3555,play_attribution!$A$2:$A$328,0)),"")</f>
        <v/>
      </c>
      <c r="M3555" t="str">
        <f>VLOOKUP(H3555,seller_roster!$A$2:$B$85,2,FALSE)</f>
        <v>Tatum Osei</v>
      </c>
      <c r="N3555" t="str">
        <f>VLOOKUP(C3555,accounts!$A$2:$F$9615,2,FALSE)</f>
        <v>Wholesale &amp; Distribution</v>
      </c>
      <c r="O3555" t="str">
        <f>VLOOKUP(C3555,accounts!$A$2:$F$9615,3,FALSE)</f>
        <v>$5M-$10M</v>
      </c>
      <c r="P3555" t="str">
        <f>VLOOKUP(C3555,accounts!$A$2:$F$9615,5,FALSE)</f>
        <v>West</v>
      </c>
      <c r="Q3555" t="b">
        <f t="shared" si="56"/>
        <v>1</v>
      </c>
      <c r="R3555" t="e">
        <f>INDEX(removed_duplicate_rows!$A$5:$A$39,MATCH(wins!A3555,removed_duplicate_rows!$A$5:$A$39,0))</f>
        <v>#N/A</v>
      </c>
    </row>
    <row r="3556" spans="1:18" ht="15.75" customHeight="1" x14ac:dyDescent="0.2">
      <c r="A3556" t="s">
        <v>10798</v>
      </c>
      <c r="B3556" t="s">
        <v>10799</v>
      </c>
      <c r="C3556" t="s">
        <v>10800</v>
      </c>
      <c r="D3556" s="10">
        <v>45892</v>
      </c>
      <c r="E3556" t="s">
        <v>9789</v>
      </c>
      <c r="F3556">
        <v>3</v>
      </c>
      <c r="G3556" t="s">
        <v>273</v>
      </c>
      <c r="H3556" t="s">
        <v>357</v>
      </c>
      <c r="I3556" t="s">
        <v>79</v>
      </c>
      <c r="J3556">
        <v>1</v>
      </c>
      <c r="K3556">
        <v>11967</v>
      </c>
      <c r="L3556" t="str">
        <f>IFERROR(INDEX(play_attribution!$B$2:$B$328,MATCH(A3556,play_attribution!$A$2:$A$328,0)),"")</f>
        <v/>
      </c>
      <c r="M3556" t="str">
        <f>VLOOKUP(H3556,seller_roster!$A$2:$B$85,2,FALSE)</f>
        <v>Hollis Abadi</v>
      </c>
      <c r="N3556" t="str">
        <f>VLOOKUP(C3556,accounts!$A$2:$F$9615,2,FALSE)</f>
        <v>Professional Services</v>
      </c>
      <c r="O3556" t="str">
        <f>VLOOKUP(C3556,accounts!$A$2:$F$9615,3,FALSE)</f>
        <v>$2.5M-$5M</v>
      </c>
      <c r="P3556" t="str">
        <f>VLOOKUP(C3556,accounts!$A$2:$F$9615,5,FALSE)</f>
        <v>East</v>
      </c>
      <c r="Q3556" t="b">
        <f t="shared" si="56"/>
        <v>1</v>
      </c>
      <c r="R3556" t="e">
        <f>INDEX(removed_duplicate_rows!$A$5:$A$39,MATCH(wins!A3556,removed_duplicate_rows!$A$5:$A$39,0))</f>
        <v>#N/A</v>
      </c>
    </row>
    <row r="3557" spans="1:18" ht="15.75" customHeight="1" x14ac:dyDescent="0.2">
      <c r="A3557" t="s">
        <v>10801</v>
      </c>
      <c r="B3557" t="s">
        <v>10802</v>
      </c>
      <c r="C3557" t="s">
        <v>10803</v>
      </c>
      <c r="D3557" s="10">
        <v>45892</v>
      </c>
      <c r="E3557" t="s">
        <v>9789</v>
      </c>
      <c r="F3557">
        <v>3</v>
      </c>
      <c r="G3557" t="s">
        <v>273</v>
      </c>
      <c r="H3557" t="s">
        <v>327</v>
      </c>
      <c r="I3557" t="s">
        <v>79</v>
      </c>
      <c r="J3557">
        <v>1</v>
      </c>
      <c r="K3557">
        <v>6973</v>
      </c>
      <c r="L3557" t="str">
        <f>IFERROR(INDEX(play_attribution!$B$2:$B$328,MATCH(A3557,play_attribution!$A$2:$A$328,0)),"")</f>
        <v/>
      </c>
      <c r="M3557" t="str">
        <f>VLOOKUP(H3557,seller_roster!$A$2:$B$85,2,FALSE)</f>
        <v>Frankie Lindqvist</v>
      </c>
      <c r="N3557" t="str">
        <f>VLOOKUP(C3557,accounts!$A$2:$F$9615,2,FALSE)</f>
        <v>Professional Services</v>
      </c>
      <c r="O3557" t="str">
        <f>VLOOKUP(C3557,accounts!$A$2:$F$9615,3,FALSE)</f>
        <v>$5M-$10M</v>
      </c>
      <c r="P3557" t="str">
        <f>VLOOKUP(C3557,accounts!$A$2:$F$9615,5,FALSE)</f>
        <v>West</v>
      </c>
      <c r="Q3557" t="b">
        <f t="shared" si="56"/>
        <v>1</v>
      </c>
      <c r="R3557" t="e">
        <f>INDEX(removed_duplicate_rows!$A$5:$A$39,MATCH(wins!A3557,removed_duplicate_rows!$A$5:$A$39,0))</f>
        <v>#N/A</v>
      </c>
    </row>
    <row r="3558" spans="1:18" ht="15.75" customHeight="1" x14ac:dyDescent="0.2">
      <c r="A3558" t="s">
        <v>10804</v>
      </c>
      <c r="B3558" t="s">
        <v>10805</v>
      </c>
      <c r="C3558" t="s">
        <v>10806</v>
      </c>
      <c r="D3558" s="10">
        <v>45892</v>
      </c>
      <c r="E3558" t="s">
        <v>9789</v>
      </c>
      <c r="F3558">
        <v>3</v>
      </c>
      <c r="G3558" t="s">
        <v>273</v>
      </c>
      <c r="H3558" t="s">
        <v>274</v>
      </c>
      <c r="I3558" t="s">
        <v>79</v>
      </c>
      <c r="J3558">
        <v>1</v>
      </c>
      <c r="K3558">
        <v>10013</v>
      </c>
      <c r="L3558" t="str">
        <f>IFERROR(INDEX(play_attribution!$B$2:$B$328,MATCH(A3558,play_attribution!$A$2:$A$328,0)),"")</f>
        <v/>
      </c>
      <c r="M3558" t="str">
        <f>VLOOKUP(H3558,seller_roster!$A$2:$B$85,2,FALSE)</f>
        <v>Shiloh Petrov</v>
      </c>
      <c r="N3558" t="str">
        <f>VLOOKUP(C3558,accounts!$A$2:$F$9615,2,FALSE)</f>
        <v>Retail Multi-Location</v>
      </c>
      <c r="O3558" t="str">
        <f>VLOOKUP(C3558,accounts!$A$2:$F$9615,3,FALSE)</f>
        <v>$2.5M-$5M</v>
      </c>
      <c r="P3558" t="str">
        <f>VLOOKUP(C3558,accounts!$A$2:$F$9615,5,FALSE)</f>
        <v>West</v>
      </c>
      <c r="Q3558" t="b">
        <f t="shared" si="56"/>
        <v>1</v>
      </c>
      <c r="R3558" t="e">
        <f>INDEX(removed_duplicate_rows!$A$5:$A$39,MATCH(wins!A3558,removed_duplicate_rows!$A$5:$A$39,0))</f>
        <v>#N/A</v>
      </c>
    </row>
    <row r="3559" spans="1:18" ht="15.75" customHeight="1" x14ac:dyDescent="0.2">
      <c r="A3559" t="s">
        <v>10807</v>
      </c>
      <c r="B3559" t="s">
        <v>10808</v>
      </c>
      <c r="C3559" t="s">
        <v>10809</v>
      </c>
      <c r="D3559" s="10">
        <v>45892</v>
      </c>
      <c r="E3559" t="s">
        <v>9789</v>
      </c>
      <c r="F3559">
        <v>3</v>
      </c>
      <c r="G3559" t="s">
        <v>273</v>
      </c>
      <c r="H3559" t="s">
        <v>327</v>
      </c>
      <c r="I3559" t="s">
        <v>79</v>
      </c>
      <c r="J3559">
        <v>1</v>
      </c>
      <c r="K3559">
        <v>11950</v>
      </c>
      <c r="L3559" t="str">
        <f>IFERROR(INDEX(play_attribution!$B$2:$B$328,MATCH(A3559,play_attribution!$A$2:$A$328,0)),"")</f>
        <v/>
      </c>
      <c r="M3559" t="str">
        <f>VLOOKUP(H3559,seller_roster!$A$2:$B$85,2,FALSE)</f>
        <v>Frankie Lindqvist</v>
      </c>
      <c r="N3559" t="str">
        <f>VLOOKUP(C3559,accounts!$A$2:$F$9615,2,FALSE)</f>
        <v>Professional Services</v>
      </c>
      <c r="O3559" t="str">
        <f>VLOOKUP(C3559,accounts!$A$2:$F$9615,3,FALSE)</f>
        <v>$5M-$10M</v>
      </c>
      <c r="P3559" t="str">
        <f>VLOOKUP(C3559,accounts!$A$2:$F$9615,5,FALSE)</f>
        <v>West</v>
      </c>
      <c r="Q3559" t="b">
        <f t="shared" si="56"/>
        <v>1</v>
      </c>
      <c r="R3559" t="e">
        <f>INDEX(removed_duplicate_rows!$A$5:$A$39,MATCH(wins!A3559,removed_duplicate_rows!$A$5:$A$39,0))</f>
        <v>#N/A</v>
      </c>
    </row>
    <row r="3560" spans="1:18" ht="15.75" customHeight="1" x14ac:dyDescent="0.2">
      <c r="A3560" t="s">
        <v>10810</v>
      </c>
      <c r="B3560" t="s">
        <v>10811</v>
      </c>
      <c r="C3560" t="s">
        <v>10812</v>
      </c>
      <c r="D3560" s="10">
        <v>45892</v>
      </c>
      <c r="E3560" t="s">
        <v>9789</v>
      </c>
      <c r="F3560">
        <v>3</v>
      </c>
      <c r="G3560" t="s">
        <v>273</v>
      </c>
      <c r="H3560" t="s">
        <v>727</v>
      </c>
      <c r="I3560" t="s">
        <v>79</v>
      </c>
      <c r="J3560">
        <v>1</v>
      </c>
      <c r="K3560">
        <v>5912</v>
      </c>
      <c r="L3560" t="str">
        <f>IFERROR(INDEX(play_attribution!$B$2:$B$328,MATCH(A3560,play_attribution!$A$2:$A$328,0)),"")</f>
        <v/>
      </c>
      <c r="M3560" t="str">
        <f>VLOOKUP(H3560,seller_roster!$A$2:$B$85,2,FALSE)</f>
        <v>Finley Okafor</v>
      </c>
      <c r="N3560" t="str">
        <f>VLOOKUP(C3560,accounts!$A$2:$F$9615,2,FALSE)</f>
        <v>Field Services</v>
      </c>
      <c r="O3560" t="str">
        <f>VLOOKUP(C3560,accounts!$A$2:$F$9615,3,FALSE)</f>
        <v>$2.5M-$5M</v>
      </c>
      <c r="P3560" t="str">
        <f>VLOOKUP(C3560,accounts!$A$2:$F$9615,5,FALSE)</f>
        <v>West</v>
      </c>
      <c r="Q3560" t="b">
        <f t="shared" si="56"/>
        <v>1</v>
      </c>
      <c r="R3560" t="e">
        <f>INDEX(removed_duplicate_rows!$A$5:$A$39,MATCH(wins!A3560,removed_duplicate_rows!$A$5:$A$39,0))</f>
        <v>#N/A</v>
      </c>
    </row>
    <row r="3561" spans="1:18" ht="15.75" customHeight="1" x14ac:dyDescent="0.2">
      <c r="A3561" t="s">
        <v>10813</v>
      </c>
      <c r="B3561" t="s">
        <v>10814</v>
      </c>
      <c r="C3561" t="s">
        <v>10815</v>
      </c>
      <c r="D3561" s="10">
        <v>45892</v>
      </c>
      <c r="E3561" t="s">
        <v>9789</v>
      </c>
      <c r="F3561">
        <v>3</v>
      </c>
      <c r="G3561" t="s">
        <v>273</v>
      </c>
      <c r="H3561" t="s">
        <v>367</v>
      </c>
      <c r="I3561" t="s">
        <v>79</v>
      </c>
      <c r="J3561">
        <v>1</v>
      </c>
      <c r="K3561">
        <v>7992</v>
      </c>
      <c r="L3561" t="str">
        <f>IFERROR(INDEX(play_attribution!$B$2:$B$328,MATCH(A3561,play_attribution!$A$2:$A$328,0)),"")</f>
        <v/>
      </c>
      <c r="M3561" t="str">
        <f>VLOOKUP(H3561,seller_roster!$A$2:$B$85,2,FALSE)</f>
        <v>Zion Ito</v>
      </c>
      <c r="N3561" t="str">
        <f>VLOOKUP(C3561,accounts!$A$2:$F$9615,2,FALSE)</f>
        <v>Nonprofit</v>
      </c>
      <c r="O3561" t="str">
        <f>VLOOKUP(C3561,accounts!$A$2:$F$9615,3,FALSE)</f>
        <v>$5M-$10M</v>
      </c>
      <c r="P3561" t="str">
        <f>VLOOKUP(C3561,accounts!$A$2:$F$9615,5,FALSE)</f>
        <v>West</v>
      </c>
      <c r="Q3561" t="b">
        <f t="shared" si="56"/>
        <v>1</v>
      </c>
      <c r="R3561" t="e">
        <f>INDEX(removed_duplicate_rows!$A$5:$A$39,MATCH(wins!A3561,removed_duplicate_rows!$A$5:$A$39,0))</f>
        <v>#N/A</v>
      </c>
    </row>
    <row r="3562" spans="1:18" ht="15.75" customHeight="1" x14ac:dyDescent="0.2">
      <c r="A3562" t="s">
        <v>10816</v>
      </c>
      <c r="B3562" t="s">
        <v>10817</v>
      </c>
      <c r="C3562" t="s">
        <v>10818</v>
      </c>
      <c r="D3562" s="10">
        <v>45892</v>
      </c>
      <c r="E3562" t="s">
        <v>9789</v>
      </c>
      <c r="F3562">
        <v>3</v>
      </c>
      <c r="G3562" t="s">
        <v>273</v>
      </c>
      <c r="H3562" t="s">
        <v>727</v>
      </c>
      <c r="I3562" t="s">
        <v>79</v>
      </c>
      <c r="J3562">
        <v>1</v>
      </c>
      <c r="K3562">
        <v>6566</v>
      </c>
      <c r="L3562" t="str">
        <f>IFERROR(INDEX(play_attribution!$B$2:$B$328,MATCH(A3562,play_attribution!$A$2:$A$328,0)),"")</f>
        <v/>
      </c>
      <c r="M3562" t="str">
        <f>VLOOKUP(H3562,seller_roster!$A$2:$B$85,2,FALSE)</f>
        <v>Finley Okafor</v>
      </c>
      <c r="N3562" t="str">
        <f>VLOOKUP(C3562,accounts!$A$2:$F$9615,2,FALSE)</f>
        <v>Retail Multi-Location</v>
      </c>
      <c r="O3562" t="str">
        <f>VLOOKUP(C3562,accounts!$A$2:$F$9615,3,FALSE)</f>
        <v>$2.5M-$5M</v>
      </c>
      <c r="P3562" t="str">
        <f>VLOOKUP(C3562,accounts!$A$2:$F$9615,5,FALSE)</f>
        <v>East</v>
      </c>
      <c r="Q3562" t="b">
        <f t="shared" si="56"/>
        <v>1</v>
      </c>
      <c r="R3562" t="e">
        <f>INDEX(removed_duplicate_rows!$A$5:$A$39,MATCH(wins!A3562,removed_duplicate_rows!$A$5:$A$39,0))</f>
        <v>#N/A</v>
      </c>
    </row>
    <row r="3563" spans="1:18" ht="15.75" customHeight="1" x14ac:dyDescent="0.2">
      <c r="A3563" t="s">
        <v>10819</v>
      </c>
      <c r="B3563" t="s">
        <v>10820</v>
      </c>
      <c r="C3563" t="s">
        <v>10821</v>
      </c>
      <c r="D3563" s="10">
        <v>45892</v>
      </c>
      <c r="E3563" t="s">
        <v>9789</v>
      </c>
      <c r="F3563">
        <v>3</v>
      </c>
      <c r="G3563" t="s">
        <v>273</v>
      </c>
      <c r="H3563" t="s">
        <v>680</v>
      </c>
      <c r="I3563" t="s">
        <v>79</v>
      </c>
      <c r="J3563">
        <v>1</v>
      </c>
      <c r="K3563">
        <v>10501</v>
      </c>
      <c r="L3563" t="str">
        <f>IFERROR(INDEX(play_attribution!$B$2:$B$328,MATCH(A3563,play_attribution!$A$2:$A$328,0)),"")</f>
        <v/>
      </c>
      <c r="M3563" t="str">
        <f>VLOOKUP(H3563,seller_roster!$A$2:$B$85,2,FALSE)</f>
        <v>Tatum Ruiz</v>
      </c>
      <c r="N3563" t="str">
        <f>VLOOKUP(C3563,accounts!$A$2:$F$9615,2,FALSE)</f>
        <v>Wholesale &amp; Distribution</v>
      </c>
      <c r="O3563" t="str">
        <f>VLOOKUP(C3563,accounts!$A$2:$F$9615,3,FALSE)</f>
        <v>$2.5M-$5M</v>
      </c>
      <c r="P3563" t="str">
        <f>VLOOKUP(C3563,accounts!$A$2:$F$9615,5,FALSE)</f>
        <v>West</v>
      </c>
      <c r="Q3563" t="b">
        <f t="shared" si="56"/>
        <v>1</v>
      </c>
      <c r="R3563" t="e">
        <f>INDEX(removed_duplicate_rows!$A$5:$A$39,MATCH(wins!A3563,removed_duplicate_rows!$A$5:$A$39,0))</f>
        <v>#N/A</v>
      </c>
    </row>
    <row r="3564" spans="1:18" ht="15.75" customHeight="1" x14ac:dyDescent="0.2">
      <c r="A3564" t="s">
        <v>10822</v>
      </c>
      <c r="B3564" t="s">
        <v>10823</v>
      </c>
      <c r="C3564" t="s">
        <v>10824</v>
      </c>
      <c r="D3564" s="10">
        <v>45892</v>
      </c>
      <c r="E3564" t="s">
        <v>9789</v>
      </c>
      <c r="F3564">
        <v>3</v>
      </c>
      <c r="G3564" t="s">
        <v>273</v>
      </c>
      <c r="H3564" t="s">
        <v>278</v>
      </c>
      <c r="I3564" t="s">
        <v>79</v>
      </c>
      <c r="J3564">
        <v>1</v>
      </c>
      <c r="K3564">
        <v>10860</v>
      </c>
      <c r="L3564" t="str">
        <f>IFERROR(INDEX(play_attribution!$B$2:$B$328,MATCH(A3564,play_attribution!$A$2:$A$328,0)),"")</f>
        <v/>
      </c>
      <c r="M3564" t="str">
        <f>VLOOKUP(H3564,seller_roster!$A$2:$B$85,2,FALSE)</f>
        <v>Kira Bianchi</v>
      </c>
      <c r="N3564" t="str">
        <f>VLOOKUP(C3564,accounts!$A$2:$F$9615,2,FALSE)</f>
        <v>Construction</v>
      </c>
      <c r="O3564" t="str">
        <f>VLOOKUP(C3564,accounts!$A$2:$F$9615,3,FALSE)</f>
        <v>$1M-$2.5M</v>
      </c>
      <c r="P3564" t="str">
        <f>VLOOKUP(C3564,accounts!$A$2:$F$9615,5,FALSE)</f>
        <v>East</v>
      </c>
      <c r="Q3564" t="b">
        <f t="shared" si="56"/>
        <v>1</v>
      </c>
      <c r="R3564" t="e">
        <f>INDEX(removed_duplicate_rows!$A$5:$A$39,MATCH(wins!A3564,removed_duplicate_rows!$A$5:$A$39,0))</f>
        <v>#N/A</v>
      </c>
    </row>
    <row r="3565" spans="1:18" ht="15.75" customHeight="1" x14ac:dyDescent="0.2">
      <c r="A3565" t="s">
        <v>10825</v>
      </c>
      <c r="B3565" t="s">
        <v>10826</v>
      </c>
      <c r="C3565" t="s">
        <v>10827</v>
      </c>
      <c r="D3565" s="10">
        <v>45892</v>
      </c>
      <c r="E3565" t="s">
        <v>9789</v>
      </c>
      <c r="F3565">
        <v>3</v>
      </c>
      <c r="G3565" t="s">
        <v>273</v>
      </c>
      <c r="H3565" t="s">
        <v>285</v>
      </c>
      <c r="I3565" t="s">
        <v>79</v>
      </c>
      <c r="J3565">
        <v>1</v>
      </c>
      <c r="K3565">
        <v>11077</v>
      </c>
      <c r="L3565" t="str">
        <f>IFERROR(INDEX(play_attribution!$B$2:$B$328,MATCH(A3565,play_attribution!$A$2:$A$328,0)),"")</f>
        <v/>
      </c>
      <c r="M3565" t="str">
        <f>VLOOKUP(H3565,seller_roster!$A$2:$B$85,2,FALSE)</f>
        <v>Bryn Lindqvist</v>
      </c>
      <c r="N3565" t="str">
        <f>VLOOKUP(C3565,accounts!$A$2:$F$9615,2,FALSE)</f>
        <v>Wholesale &amp; Distribution</v>
      </c>
      <c r="O3565" t="str">
        <f>VLOOKUP(C3565,accounts!$A$2:$F$9615,3,FALSE)</f>
        <v>$5M-$10M</v>
      </c>
      <c r="P3565" t="str">
        <f>VLOOKUP(C3565,accounts!$A$2:$F$9615,5,FALSE)</f>
        <v>West</v>
      </c>
      <c r="Q3565" t="b">
        <f t="shared" si="56"/>
        <v>1</v>
      </c>
      <c r="R3565" t="e">
        <f>INDEX(removed_duplicate_rows!$A$5:$A$39,MATCH(wins!A3565,removed_duplicate_rows!$A$5:$A$39,0))</f>
        <v>#N/A</v>
      </c>
    </row>
    <row r="3566" spans="1:18" ht="15.75" customHeight="1" x14ac:dyDescent="0.2">
      <c r="A3566" t="s">
        <v>10828</v>
      </c>
      <c r="B3566" t="s">
        <v>10829</v>
      </c>
      <c r="C3566" t="s">
        <v>10830</v>
      </c>
      <c r="D3566" s="10">
        <v>45892</v>
      </c>
      <c r="E3566" t="s">
        <v>9789</v>
      </c>
      <c r="F3566">
        <v>3</v>
      </c>
      <c r="G3566" t="s">
        <v>273</v>
      </c>
      <c r="H3566" t="s">
        <v>278</v>
      </c>
      <c r="I3566" t="s">
        <v>79</v>
      </c>
      <c r="J3566">
        <v>1</v>
      </c>
      <c r="K3566">
        <v>14080</v>
      </c>
      <c r="L3566" t="str">
        <f>IFERROR(INDEX(play_attribution!$B$2:$B$328,MATCH(A3566,play_attribution!$A$2:$A$328,0)),"")</f>
        <v/>
      </c>
      <c r="M3566" t="str">
        <f>VLOOKUP(H3566,seller_roster!$A$2:$B$85,2,FALSE)</f>
        <v>Kira Bianchi</v>
      </c>
      <c r="N3566" t="str">
        <f>VLOOKUP(C3566,accounts!$A$2:$F$9615,2,FALSE)</f>
        <v>Manufacturing</v>
      </c>
      <c r="O3566" t="str">
        <f>VLOOKUP(C3566,accounts!$A$2:$F$9615,3,FALSE)</f>
        <v>$2.5M-$5M</v>
      </c>
      <c r="P3566" t="str">
        <f>VLOOKUP(C3566,accounts!$A$2:$F$9615,5,FALSE)</f>
        <v>East</v>
      </c>
      <c r="Q3566" t="b">
        <f t="shared" si="56"/>
        <v>1</v>
      </c>
      <c r="R3566" t="e">
        <f>INDEX(removed_duplicate_rows!$A$5:$A$39,MATCH(wins!A3566,removed_duplicate_rows!$A$5:$A$39,0))</f>
        <v>#N/A</v>
      </c>
    </row>
    <row r="3567" spans="1:18" ht="15.75" customHeight="1" x14ac:dyDescent="0.2">
      <c r="A3567" t="s">
        <v>10831</v>
      </c>
      <c r="B3567" t="s">
        <v>10832</v>
      </c>
      <c r="C3567" t="s">
        <v>10833</v>
      </c>
      <c r="D3567" s="10">
        <v>45892</v>
      </c>
      <c r="E3567" t="s">
        <v>9789</v>
      </c>
      <c r="F3567">
        <v>3</v>
      </c>
      <c r="G3567" t="s">
        <v>273</v>
      </c>
      <c r="H3567" t="s">
        <v>344</v>
      </c>
      <c r="I3567" t="s">
        <v>55</v>
      </c>
      <c r="J3567">
        <v>1</v>
      </c>
      <c r="K3567">
        <v>13529</v>
      </c>
      <c r="L3567" t="str">
        <f>IFERROR(INDEX(play_attribution!$B$2:$B$328,MATCH(A3567,play_attribution!$A$2:$A$328,0)),"")</f>
        <v/>
      </c>
      <c r="M3567" t="str">
        <f>VLOOKUP(H3567,seller_roster!$A$2:$B$85,2,FALSE)</f>
        <v>Wren Kowalski</v>
      </c>
      <c r="N3567" t="str">
        <f>VLOOKUP(C3567,accounts!$A$2:$F$9615,2,FALSE)</f>
        <v>Retail Multi-Location</v>
      </c>
      <c r="O3567" t="str">
        <f>VLOOKUP(C3567,accounts!$A$2:$F$9615,3,FALSE)</f>
        <v>$2.5M-$5M</v>
      </c>
      <c r="P3567" t="str">
        <f>VLOOKUP(C3567,accounts!$A$2:$F$9615,5,FALSE)</f>
        <v>Central</v>
      </c>
      <c r="Q3567" t="b">
        <f t="shared" si="56"/>
        <v>1</v>
      </c>
      <c r="R3567" t="e">
        <f>INDEX(removed_duplicate_rows!$A$5:$A$39,MATCH(wins!A3567,removed_duplicate_rows!$A$5:$A$39,0))</f>
        <v>#N/A</v>
      </c>
    </row>
    <row r="3568" spans="1:18" ht="15.75" customHeight="1" x14ac:dyDescent="0.2">
      <c r="A3568" t="s">
        <v>10834</v>
      </c>
      <c r="B3568" t="s">
        <v>10835</v>
      </c>
      <c r="C3568" t="s">
        <v>10836</v>
      </c>
      <c r="D3568" s="10">
        <v>45892</v>
      </c>
      <c r="E3568" t="s">
        <v>9789</v>
      </c>
      <c r="F3568">
        <v>3</v>
      </c>
      <c r="G3568" t="s">
        <v>273</v>
      </c>
      <c r="H3568" t="s">
        <v>680</v>
      </c>
      <c r="I3568" t="s">
        <v>79</v>
      </c>
      <c r="J3568">
        <v>1</v>
      </c>
      <c r="K3568">
        <v>9043</v>
      </c>
      <c r="L3568" t="str">
        <f>IFERROR(INDEX(play_attribution!$B$2:$B$328,MATCH(A3568,play_attribution!$A$2:$A$328,0)),"")</f>
        <v/>
      </c>
      <c r="M3568" t="str">
        <f>VLOOKUP(H3568,seller_roster!$A$2:$B$85,2,FALSE)</f>
        <v>Tatum Ruiz</v>
      </c>
      <c r="N3568" t="str">
        <f>VLOOKUP(C3568,accounts!$A$2:$F$9615,2,FALSE)</f>
        <v>Logistics</v>
      </c>
      <c r="O3568" t="str">
        <f>VLOOKUP(C3568,accounts!$A$2:$F$9615,3,FALSE)</f>
        <v>$5M-$10M</v>
      </c>
      <c r="P3568" t="str">
        <f>VLOOKUP(C3568,accounts!$A$2:$F$9615,5,FALSE)</f>
        <v>West</v>
      </c>
      <c r="Q3568" t="b">
        <f t="shared" si="56"/>
        <v>1</v>
      </c>
      <c r="R3568" t="e">
        <f>INDEX(removed_duplicate_rows!$A$5:$A$39,MATCH(wins!A3568,removed_duplicate_rows!$A$5:$A$39,0))</f>
        <v>#N/A</v>
      </c>
    </row>
    <row r="3569" spans="1:18" ht="15.75" customHeight="1" x14ac:dyDescent="0.2">
      <c r="A3569" t="s">
        <v>10837</v>
      </c>
      <c r="B3569" t="s">
        <v>10838</v>
      </c>
      <c r="C3569" t="s">
        <v>10839</v>
      </c>
      <c r="D3569" s="10">
        <v>45892</v>
      </c>
      <c r="E3569" t="s">
        <v>9789</v>
      </c>
      <c r="F3569">
        <v>3</v>
      </c>
      <c r="G3569" t="s">
        <v>273</v>
      </c>
      <c r="H3569" t="s">
        <v>1098</v>
      </c>
      <c r="I3569" t="s">
        <v>55</v>
      </c>
      <c r="J3569">
        <v>1</v>
      </c>
      <c r="K3569">
        <v>7359</v>
      </c>
      <c r="L3569" t="str">
        <f>IFERROR(INDEX(play_attribution!$B$2:$B$328,MATCH(A3569,play_attribution!$A$2:$A$328,0)),"")</f>
        <v/>
      </c>
      <c r="M3569" t="str">
        <f>VLOOKUP(H3569,seller_roster!$A$2:$B$85,2,FALSE)</f>
        <v>Yael Okafor</v>
      </c>
      <c r="N3569" t="str">
        <f>VLOOKUP(C3569,accounts!$A$2:$F$9615,2,FALSE)</f>
        <v>Healthcare Services</v>
      </c>
      <c r="O3569" t="str">
        <f>VLOOKUP(C3569,accounts!$A$2:$F$9615,3,FALSE)</f>
        <v>$2.5M-$5M</v>
      </c>
      <c r="P3569" t="str">
        <f>VLOOKUP(C3569,accounts!$A$2:$F$9615,5,FALSE)</f>
        <v>West</v>
      </c>
      <c r="Q3569" t="b">
        <f t="shared" si="56"/>
        <v>1</v>
      </c>
      <c r="R3569" t="e">
        <f>INDEX(removed_duplicate_rows!$A$5:$A$39,MATCH(wins!A3569,removed_duplicate_rows!$A$5:$A$39,0))</f>
        <v>#N/A</v>
      </c>
    </row>
    <row r="3570" spans="1:18" ht="15.75" customHeight="1" x14ac:dyDescent="0.2">
      <c r="A3570" t="s">
        <v>10840</v>
      </c>
      <c r="B3570" t="s">
        <v>10841</v>
      </c>
      <c r="C3570" t="s">
        <v>10842</v>
      </c>
      <c r="D3570" s="10">
        <v>45892</v>
      </c>
      <c r="E3570" t="s">
        <v>9789</v>
      </c>
      <c r="F3570">
        <v>3</v>
      </c>
      <c r="G3570" t="s">
        <v>273</v>
      </c>
      <c r="H3570" t="s">
        <v>327</v>
      </c>
      <c r="I3570" t="s">
        <v>79</v>
      </c>
      <c r="J3570">
        <v>1</v>
      </c>
      <c r="K3570">
        <v>7033</v>
      </c>
      <c r="L3570" t="str">
        <f>IFERROR(INDEX(play_attribution!$B$2:$B$328,MATCH(A3570,play_attribution!$A$2:$A$328,0)),"")</f>
        <v/>
      </c>
      <c r="M3570" t="str">
        <f>VLOOKUP(H3570,seller_roster!$A$2:$B$85,2,FALSE)</f>
        <v>Frankie Lindqvist</v>
      </c>
      <c r="N3570" t="str">
        <f>VLOOKUP(C3570,accounts!$A$2:$F$9615,2,FALSE)</f>
        <v>Professional Services</v>
      </c>
      <c r="O3570" t="str">
        <f>VLOOKUP(C3570,accounts!$A$2:$F$9615,3,FALSE)</f>
        <v>$5M-$10M</v>
      </c>
      <c r="P3570" t="str">
        <f>VLOOKUP(C3570,accounts!$A$2:$F$9615,5,FALSE)</f>
        <v>East</v>
      </c>
      <c r="Q3570" t="b">
        <f t="shared" si="56"/>
        <v>1</v>
      </c>
      <c r="R3570" t="e">
        <f>INDEX(removed_duplicate_rows!$A$5:$A$39,MATCH(wins!A3570,removed_duplicate_rows!$A$5:$A$39,0))</f>
        <v>#N/A</v>
      </c>
    </row>
    <row r="3571" spans="1:18" ht="15.75" customHeight="1" x14ac:dyDescent="0.2">
      <c r="A3571" t="s">
        <v>10843</v>
      </c>
      <c r="B3571" t="s">
        <v>10844</v>
      </c>
      <c r="C3571" t="s">
        <v>10845</v>
      </c>
      <c r="D3571" s="10">
        <v>45892</v>
      </c>
      <c r="E3571" t="s">
        <v>9789</v>
      </c>
      <c r="F3571">
        <v>3</v>
      </c>
      <c r="G3571" t="s">
        <v>273</v>
      </c>
      <c r="H3571" t="s">
        <v>278</v>
      </c>
      <c r="I3571" t="s">
        <v>55</v>
      </c>
      <c r="J3571">
        <v>1</v>
      </c>
      <c r="K3571">
        <v>19136</v>
      </c>
      <c r="L3571" t="str">
        <f>IFERROR(INDEX(play_attribution!$B$2:$B$328,MATCH(A3571,play_attribution!$A$2:$A$328,0)),"")</f>
        <v/>
      </c>
      <c r="M3571" t="str">
        <f>VLOOKUP(H3571,seller_roster!$A$2:$B$85,2,FALSE)</f>
        <v>Kira Bianchi</v>
      </c>
      <c r="N3571" t="str">
        <f>VLOOKUP(C3571,accounts!$A$2:$F$9615,2,FALSE)</f>
        <v>Professional Services</v>
      </c>
      <c r="O3571" t="str">
        <f>VLOOKUP(C3571,accounts!$A$2:$F$9615,3,FALSE)</f>
        <v>$1M-$2.5M</v>
      </c>
      <c r="P3571" t="str">
        <f>VLOOKUP(C3571,accounts!$A$2:$F$9615,5,FALSE)</f>
        <v>West</v>
      </c>
      <c r="Q3571" t="b">
        <f t="shared" si="56"/>
        <v>1</v>
      </c>
      <c r="R3571" t="e">
        <f>INDEX(removed_duplicate_rows!$A$5:$A$39,MATCH(wins!A3571,removed_duplicate_rows!$A$5:$A$39,0))</f>
        <v>#N/A</v>
      </c>
    </row>
    <row r="3572" spans="1:18" ht="15.75" customHeight="1" x14ac:dyDescent="0.2">
      <c r="A3572" t="s">
        <v>10846</v>
      </c>
      <c r="B3572" t="s">
        <v>10847</v>
      </c>
      <c r="C3572" t="s">
        <v>10848</v>
      </c>
      <c r="D3572" s="10">
        <v>45892</v>
      </c>
      <c r="E3572" t="s">
        <v>9789</v>
      </c>
      <c r="F3572">
        <v>3</v>
      </c>
      <c r="G3572" t="s">
        <v>273</v>
      </c>
      <c r="H3572" t="s">
        <v>293</v>
      </c>
      <c r="I3572" t="s">
        <v>79</v>
      </c>
      <c r="J3572">
        <v>1</v>
      </c>
      <c r="K3572">
        <v>8549</v>
      </c>
      <c r="L3572" t="str">
        <f>IFERROR(INDEX(play_attribution!$B$2:$B$328,MATCH(A3572,play_attribution!$A$2:$A$328,0)),"")</f>
        <v/>
      </c>
      <c r="M3572" t="str">
        <f>VLOOKUP(H3572,seller_roster!$A$2:$B$85,2,FALSE)</f>
        <v>Hayden Sorensen</v>
      </c>
      <c r="N3572" t="str">
        <f>VLOOKUP(C3572,accounts!$A$2:$F$9615,2,FALSE)</f>
        <v>Logistics</v>
      </c>
      <c r="O3572" t="str">
        <f>VLOOKUP(C3572,accounts!$A$2:$F$9615,3,FALSE)</f>
        <v>&gt;$10M</v>
      </c>
      <c r="P3572" t="str">
        <f>VLOOKUP(C3572,accounts!$A$2:$F$9615,5,FALSE)</f>
        <v>East</v>
      </c>
      <c r="Q3572" t="b">
        <f t="shared" si="56"/>
        <v>1</v>
      </c>
      <c r="R3572" t="e">
        <f>INDEX(removed_duplicate_rows!$A$5:$A$39,MATCH(wins!A3572,removed_duplicate_rows!$A$5:$A$39,0))</f>
        <v>#N/A</v>
      </c>
    </row>
    <row r="3573" spans="1:18" ht="15.75" customHeight="1" x14ac:dyDescent="0.2">
      <c r="A3573" t="s">
        <v>10849</v>
      </c>
      <c r="B3573" t="s">
        <v>10850</v>
      </c>
      <c r="C3573" t="s">
        <v>10851</v>
      </c>
      <c r="D3573" s="10">
        <v>45892</v>
      </c>
      <c r="E3573" t="s">
        <v>9789</v>
      </c>
      <c r="F3573">
        <v>3</v>
      </c>
      <c r="G3573" t="s">
        <v>273</v>
      </c>
      <c r="H3573" t="s">
        <v>344</v>
      </c>
      <c r="I3573" t="s">
        <v>55</v>
      </c>
      <c r="J3573">
        <v>1</v>
      </c>
      <c r="K3573">
        <v>8494</v>
      </c>
      <c r="L3573" t="str">
        <f>IFERROR(INDEX(play_attribution!$B$2:$B$328,MATCH(A3573,play_attribution!$A$2:$A$328,0)),"")</f>
        <v/>
      </c>
      <c r="M3573" t="str">
        <f>VLOOKUP(H3573,seller_roster!$A$2:$B$85,2,FALSE)</f>
        <v>Wren Kowalski</v>
      </c>
      <c r="N3573" t="str">
        <f>VLOOKUP(C3573,accounts!$A$2:$F$9615,2,FALSE)</f>
        <v>Wholesale &amp; Distribution</v>
      </c>
      <c r="O3573" t="str">
        <f>VLOOKUP(C3573,accounts!$A$2:$F$9615,3,FALSE)</f>
        <v>$2.5M-$5M</v>
      </c>
      <c r="P3573" t="str">
        <f>VLOOKUP(C3573,accounts!$A$2:$F$9615,5,FALSE)</f>
        <v>East</v>
      </c>
      <c r="Q3573" t="b">
        <f t="shared" si="56"/>
        <v>1</v>
      </c>
      <c r="R3573" t="e">
        <f>INDEX(removed_duplicate_rows!$A$5:$A$39,MATCH(wins!A3573,removed_duplicate_rows!$A$5:$A$39,0))</f>
        <v>#N/A</v>
      </c>
    </row>
    <row r="3574" spans="1:18" ht="15.75" customHeight="1" x14ac:dyDescent="0.2">
      <c r="A3574" t="s">
        <v>10852</v>
      </c>
      <c r="B3574" t="s">
        <v>10853</v>
      </c>
      <c r="C3574" t="s">
        <v>10854</v>
      </c>
      <c r="D3574" s="10">
        <v>45892</v>
      </c>
      <c r="E3574" t="s">
        <v>9789</v>
      </c>
      <c r="F3574">
        <v>3</v>
      </c>
      <c r="G3574" t="s">
        <v>273</v>
      </c>
      <c r="H3574" t="s">
        <v>323</v>
      </c>
      <c r="I3574" t="s">
        <v>55</v>
      </c>
      <c r="J3574">
        <v>1</v>
      </c>
      <c r="K3574">
        <v>10094</v>
      </c>
      <c r="L3574" t="str">
        <f>IFERROR(INDEX(play_attribution!$B$2:$B$328,MATCH(A3574,play_attribution!$A$2:$A$328,0)),"")</f>
        <v/>
      </c>
      <c r="M3574" t="str">
        <f>VLOOKUP(H3574,seller_roster!$A$2:$B$85,2,FALSE)</f>
        <v>Finley Kowalski</v>
      </c>
      <c r="N3574" t="str">
        <f>VLOOKUP(C3574,accounts!$A$2:$F$9615,2,FALSE)</f>
        <v>Logistics</v>
      </c>
      <c r="O3574" t="str">
        <f>VLOOKUP(C3574,accounts!$A$2:$F$9615,3,FALSE)</f>
        <v>$2.5M-$5M</v>
      </c>
      <c r="P3574" t="str">
        <f>VLOOKUP(C3574,accounts!$A$2:$F$9615,5,FALSE)</f>
        <v>East</v>
      </c>
      <c r="Q3574" t="b">
        <f t="shared" si="56"/>
        <v>1</v>
      </c>
      <c r="R3574" t="e">
        <f>INDEX(removed_duplicate_rows!$A$5:$A$39,MATCH(wins!A3574,removed_duplicate_rows!$A$5:$A$39,0))</f>
        <v>#N/A</v>
      </c>
    </row>
    <row r="3575" spans="1:18" ht="15.75" customHeight="1" x14ac:dyDescent="0.2">
      <c r="A3575" t="s">
        <v>10855</v>
      </c>
      <c r="B3575" t="s">
        <v>10856</v>
      </c>
      <c r="C3575" t="s">
        <v>10857</v>
      </c>
      <c r="D3575" s="10">
        <v>45892</v>
      </c>
      <c r="E3575" t="s">
        <v>9789</v>
      </c>
      <c r="F3575">
        <v>3</v>
      </c>
      <c r="G3575" t="s">
        <v>273</v>
      </c>
      <c r="H3575" t="s">
        <v>717</v>
      </c>
      <c r="I3575" t="s">
        <v>79</v>
      </c>
      <c r="J3575">
        <v>1</v>
      </c>
      <c r="K3575">
        <v>6044</v>
      </c>
      <c r="L3575" t="str">
        <f>IFERROR(INDEX(play_attribution!$B$2:$B$328,MATCH(A3575,play_attribution!$A$2:$A$328,0)),"")</f>
        <v/>
      </c>
      <c r="M3575" t="str">
        <f>VLOOKUP(H3575,seller_roster!$A$2:$B$85,2,FALSE)</f>
        <v>Corey Novak</v>
      </c>
      <c r="N3575" t="str">
        <f>VLOOKUP(C3575,accounts!$A$2:$F$9615,2,FALSE)</f>
        <v>Wholesale &amp; Distribution</v>
      </c>
      <c r="O3575" t="str">
        <f>VLOOKUP(C3575,accounts!$A$2:$F$9615,3,FALSE)</f>
        <v>$1M-$2.5M</v>
      </c>
      <c r="P3575" t="str">
        <f>VLOOKUP(C3575,accounts!$A$2:$F$9615,5,FALSE)</f>
        <v>East</v>
      </c>
      <c r="Q3575" t="b">
        <f t="shared" si="56"/>
        <v>1</v>
      </c>
      <c r="R3575" t="e">
        <f>INDEX(removed_duplicate_rows!$A$5:$A$39,MATCH(wins!A3575,removed_duplicate_rows!$A$5:$A$39,0))</f>
        <v>#N/A</v>
      </c>
    </row>
    <row r="3576" spans="1:18" ht="15.75" customHeight="1" x14ac:dyDescent="0.2">
      <c r="A3576" t="s">
        <v>10858</v>
      </c>
      <c r="B3576" t="s">
        <v>10859</v>
      </c>
      <c r="C3576" t="s">
        <v>10860</v>
      </c>
      <c r="D3576" s="10">
        <v>45892</v>
      </c>
      <c r="E3576" t="s">
        <v>9789</v>
      </c>
      <c r="F3576">
        <v>3</v>
      </c>
      <c r="G3576" t="s">
        <v>273</v>
      </c>
      <c r="H3576" t="s">
        <v>323</v>
      </c>
      <c r="I3576" t="s">
        <v>55</v>
      </c>
      <c r="J3576">
        <v>1</v>
      </c>
      <c r="K3576">
        <v>7897</v>
      </c>
      <c r="L3576" t="str">
        <f>IFERROR(INDEX(play_attribution!$B$2:$B$328,MATCH(A3576,play_attribution!$A$2:$A$328,0)),"")</f>
        <v/>
      </c>
      <c r="M3576" t="str">
        <f>VLOOKUP(H3576,seller_roster!$A$2:$B$85,2,FALSE)</f>
        <v>Finley Kowalski</v>
      </c>
      <c r="N3576" t="str">
        <f>VLOOKUP(C3576,accounts!$A$2:$F$9615,2,FALSE)</f>
        <v>Professional Services</v>
      </c>
      <c r="O3576" t="str">
        <f>VLOOKUP(C3576,accounts!$A$2:$F$9615,3,FALSE)</f>
        <v>&lt;$1M</v>
      </c>
      <c r="P3576" t="str">
        <f>VLOOKUP(C3576,accounts!$A$2:$F$9615,5,FALSE)</f>
        <v>West</v>
      </c>
      <c r="Q3576" t="b">
        <f t="shared" si="56"/>
        <v>1</v>
      </c>
      <c r="R3576" t="e">
        <f>INDEX(removed_duplicate_rows!$A$5:$A$39,MATCH(wins!A3576,removed_duplicate_rows!$A$5:$A$39,0))</f>
        <v>#N/A</v>
      </c>
    </row>
    <row r="3577" spans="1:18" ht="15.75" customHeight="1" x14ac:dyDescent="0.2">
      <c r="A3577" t="s">
        <v>10861</v>
      </c>
      <c r="B3577" t="s">
        <v>10862</v>
      </c>
      <c r="C3577" t="s">
        <v>10863</v>
      </c>
      <c r="D3577" s="10">
        <v>45892</v>
      </c>
      <c r="E3577" t="s">
        <v>9789</v>
      </c>
      <c r="F3577">
        <v>3</v>
      </c>
      <c r="G3577" t="s">
        <v>273</v>
      </c>
      <c r="H3577" t="s">
        <v>344</v>
      </c>
      <c r="I3577" t="s">
        <v>79</v>
      </c>
      <c r="J3577">
        <v>1</v>
      </c>
      <c r="K3577">
        <v>7625</v>
      </c>
      <c r="L3577" t="str">
        <f>IFERROR(INDEX(play_attribution!$B$2:$B$328,MATCH(A3577,play_attribution!$A$2:$A$328,0)),"")</f>
        <v/>
      </c>
      <c r="M3577" t="str">
        <f>VLOOKUP(H3577,seller_roster!$A$2:$B$85,2,FALSE)</f>
        <v>Wren Kowalski</v>
      </c>
      <c r="N3577" t="str">
        <f>VLOOKUP(C3577,accounts!$A$2:$F$9615,2,FALSE)</f>
        <v>Retail Multi-Location</v>
      </c>
      <c r="O3577" t="str">
        <f>VLOOKUP(C3577,accounts!$A$2:$F$9615,3,FALSE)</f>
        <v>$2.5M-$5M</v>
      </c>
      <c r="P3577" t="str">
        <f>VLOOKUP(C3577,accounts!$A$2:$F$9615,5,FALSE)</f>
        <v>West</v>
      </c>
      <c r="Q3577" t="b">
        <f t="shared" si="56"/>
        <v>1</v>
      </c>
      <c r="R3577" t="e">
        <f>INDEX(removed_duplicate_rows!$A$5:$A$39,MATCH(wins!A3577,removed_duplicate_rows!$A$5:$A$39,0))</f>
        <v>#N/A</v>
      </c>
    </row>
    <row r="3578" spans="1:18" ht="15.75" customHeight="1" x14ac:dyDescent="0.2">
      <c r="A3578" t="s">
        <v>10864</v>
      </c>
      <c r="B3578" t="s">
        <v>10865</v>
      </c>
      <c r="C3578" t="s">
        <v>10866</v>
      </c>
      <c r="D3578" s="10">
        <v>45892</v>
      </c>
      <c r="E3578" t="s">
        <v>9789</v>
      </c>
      <c r="F3578">
        <v>3</v>
      </c>
      <c r="G3578" t="s">
        <v>273</v>
      </c>
      <c r="H3578" t="s">
        <v>727</v>
      </c>
      <c r="I3578" t="s">
        <v>55</v>
      </c>
      <c r="J3578">
        <v>1</v>
      </c>
      <c r="K3578">
        <v>8540</v>
      </c>
      <c r="L3578" t="str">
        <f>IFERROR(INDEX(play_attribution!$B$2:$B$328,MATCH(A3578,play_attribution!$A$2:$A$328,0)),"")</f>
        <v/>
      </c>
      <c r="M3578" t="str">
        <f>VLOOKUP(H3578,seller_roster!$A$2:$B$85,2,FALSE)</f>
        <v>Finley Okafor</v>
      </c>
      <c r="N3578" t="str">
        <f>VLOOKUP(C3578,accounts!$A$2:$F$9615,2,FALSE)</f>
        <v>Wholesale &amp; Distribution</v>
      </c>
      <c r="O3578" t="str">
        <f>VLOOKUP(C3578,accounts!$A$2:$F$9615,3,FALSE)</f>
        <v>&lt;$1M</v>
      </c>
      <c r="P3578" t="str">
        <f>VLOOKUP(C3578,accounts!$A$2:$F$9615,5,FALSE)</f>
        <v>West</v>
      </c>
      <c r="Q3578" t="b">
        <f t="shared" si="56"/>
        <v>1</v>
      </c>
      <c r="R3578" t="e">
        <f>INDEX(removed_duplicate_rows!$A$5:$A$39,MATCH(wins!A3578,removed_duplicate_rows!$A$5:$A$39,0))</f>
        <v>#N/A</v>
      </c>
    </row>
    <row r="3579" spans="1:18" ht="15.75" customHeight="1" x14ac:dyDescent="0.2">
      <c r="A3579" t="s">
        <v>10867</v>
      </c>
      <c r="B3579" t="s">
        <v>10868</v>
      </c>
      <c r="C3579" t="s">
        <v>10869</v>
      </c>
      <c r="D3579" s="10">
        <v>45892</v>
      </c>
      <c r="E3579" t="s">
        <v>9789</v>
      </c>
      <c r="F3579">
        <v>3</v>
      </c>
      <c r="G3579" t="s">
        <v>374</v>
      </c>
      <c r="H3579" t="s">
        <v>832</v>
      </c>
      <c r="I3579" t="s">
        <v>55</v>
      </c>
      <c r="J3579">
        <v>1</v>
      </c>
      <c r="K3579">
        <v>8251</v>
      </c>
      <c r="L3579" t="str">
        <f>IFERROR(INDEX(play_attribution!$B$2:$B$328,MATCH(A3579,play_attribution!$A$2:$A$328,0)),"")</f>
        <v/>
      </c>
      <c r="M3579" t="str">
        <f>VLOOKUP(H3579,seller_roster!$A$2:$B$85,2,FALSE)</f>
        <v>Noel Nkemelu</v>
      </c>
      <c r="N3579" t="str">
        <f>VLOOKUP(C3579,accounts!$A$2:$F$9615,2,FALSE)</f>
        <v>Wholesale &amp; Distribution</v>
      </c>
      <c r="O3579" t="str">
        <f>VLOOKUP(C3579,accounts!$A$2:$F$9615,3,FALSE)</f>
        <v>$2.5M-$5M</v>
      </c>
      <c r="P3579" t="str">
        <f>VLOOKUP(C3579,accounts!$A$2:$F$9615,5,FALSE)</f>
        <v>West</v>
      </c>
      <c r="Q3579" t="b">
        <f t="shared" si="56"/>
        <v>1</v>
      </c>
      <c r="R3579" t="e">
        <f>INDEX(removed_duplicate_rows!$A$5:$A$39,MATCH(wins!A3579,removed_duplicate_rows!$A$5:$A$39,0))</f>
        <v>#N/A</v>
      </c>
    </row>
    <row r="3580" spans="1:18" ht="15.75" customHeight="1" x14ac:dyDescent="0.2">
      <c r="A3580" t="s">
        <v>10870</v>
      </c>
      <c r="B3580" t="s">
        <v>10871</v>
      </c>
      <c r="C3580" t="s">
        <v>10872</v>
      </c>
      <c r="D3580" s="10">
        <v>45892</v>
      </c>
      <c r="E3580" t="s">
        <v>9789</v>
      </c>
      <c r="F3580">
        <v>3</v>
      </c>
      <c r="G3580" t="s">
        <v>374</v>
      </c>
      <c r="H3580" t="s">
        <v>387</v>
      </c>
      <c r="I3580" t="s">
        <v>55</v>
      </c>
      <c r="J3580">
        <v>1</v>
      </c>
      <c r="K3580">
        <v>6030</v>
      </c>
      <c r="L3580" t="str">
        <f>IFERROR(INDEX(play_attribution!$B$2:$B$328,MATCH(A3580,play_attribution!$A$2:$A$328,0)),"")</f>
        <v/>
      </c>
      <c r="M3580" t="str">
        <f>VLOOKUP(H3580,seller_roster!$A$2:$B$85,2,FALSE)</f>
        <v>Ray Kim</v>
      </c>
      <c r="N3580" t="str">
        <f>VLOOKUP(C3580,accounts!$A$2:$F$9615,2,FALSE)</f>
        <v>Professional Services</v>
      </c>
      <c r="O3580" t="str">
        <f>VLOOKUP(C3580,accounts!$A$2:$F$9615,3,FALSE)</f>
        <v>$1M-$2.5M</v>
      </c>
      <c r="P3580" t="str">
        <f>VLOOKUP(C3580,accounts!$A$2:$F$9615,5,FALSE)</f>
        <v>West</v>
      </c>
      <c r="Q3580" t="b">
        <f t="shared" si="56"/>
        <v>1</v>
      </c>
      <c r="R3580" t="e">
        <f>INDEX(removed_duplicate_rows!$A$5:$A$39,MATCH(wins!A3580,removed_duplicate_rows!$A$5:$A$39,0))</f>
        <v>#N/A</v>
      </c>
    </row>
    <row r="3581" spans="1:18" ht="15.75" customHeight="1" x14ac:dyDescent="0.2">
      <c r="A3581" t="s">
        <v>10873</v>
      </c>
      <c r="B3581" t="s">
        <v>10874</v>
      </c>
      <c r="C3581" t="s">
        <v>10875</v>
      </c>
      <c r="D3581" s="10">
        <v>45892</v>
      </c>
      <c r="E3581" t="s">
        <v>9789</v>
      </c>
      <c r="F3581">
        <v>3</v>
      </c>
      <c r="G3581" t="s">
        <v>374</v>
      </c>
      <c r="H3581" t="s">
        <v>413</v>
      </c>
      <c r="I3581" t="s">
        <v>55</v>
      </c>
      <c r="J3581">
        <v>1</v>
      </c>
      <c r="K3581">
        <v>6658</v>
      </c>
      <c r="L3581" t="str">
        <f>IFERROR(INDEX(play_attribution!$B$2:$B$328,MATCH(A3581,play_attribution!$A$2:$A$328,0)),"")</f>
        <v/>
      </c>
      <c r="M3581" t="str">
        <f>VLOOKUP(H3581,seller_roster!$A$2:$B$85,2,FALSE)</f>
        <v>Phoenix Doyle</v>
      </c>
      <c r="N3581" t="str">
        <f>VLOOKUP(C3581,accounts!$A$2:$F$9615,2,FALSE)</f>
        <v>Healthcare Services</v>
      </c>
      <c r="O3581" t="str">
        <f>VLOOKUP(C3581,accounts!$A$2:$F$9615,3,FALSE)</f>
        <v>&gt;$10M</v>
      </c>
      <c r="P3581" t="str">
        <f>VLOOKUP(C3581,accounts!$A$2:$F$9615,5,FALSE)</f>
        <v>East</v>
      </c>
      <c r="Q3581" t="b">
        <f t="shared" si="56"/>
        <v>1</v>
      </c>
      <c r="R3581" t="e">
        <f>INDEX(removed_duplicate_rows!$A$5:$A$39,MATCH(wins!A3581,removed_duplicate_rows!$A$5:$A$39,0))</f>
        <v>#N/A</v>
      </c>
    </row>
    <row r="3582" spans="1:18" ht="15.75" customHeight="1" x14ac:dyDescent="0.2">
      <c r="A3582" t="s">
        <v>10876</v>
      </c>
      <c r="B3582" t="s">
        <v>10877</v>
      </c>
      <c r="C3582" t="s">
        <v>10878</v>
      </c>
      <c r="D3582" s="10">
        <v>45892</v>
      </c>
      <c r="E3582" t="s">
        <v>9789</v>
      </c>
      <c r="F3582">
        <v>3</v>
      </c>
      <c r="G3582" t="s">
        <v>374</v>
      </c>
      <c r="H3582" t="s">
        <v>449</v>
      </c>
      <c r="I3582" t="s">
        <v>55</v>
      </c>
      <c r="J3582">
        <v>1</v>
      </c>
      <c r="K3582">
        <v>6807</v>
      </c>
      <c r="L3582" t="str">
        <f>IFERROR(INDEX(play_attribution!$B$2:$B$328,MATCH(A3582,play_attribution!$A$2:$A$328,0)),"")</f>
        <v/>
      </c>
      <c r="M3582" t="str">
        <f>VLOOKUP(H3582,seller_roster!$A$2:$B$85,2,FALSE)</f>
        <v>Hayden Okafor</v>
      </c>
      <c r="N3582" t="str">
        <f>VLOOKUP(C3582,accounts!$A$2:$F$9615,2,FALSE)</f>
        <v>Logistics</v>
      </c>
      <c r="O3582" t="str">
        <f>VLOOKUP(C3582,accounts!$A$2:$F$9615,3,FALSE)</f>
        <v>$2.5M-$5M</v>
      </c>
      <c r="P3582" t="str">
        <f>VLOOKUP(C3582,accounts!$A$2:$F$9615,5,FALSE)</f>
        <v>East</v>
      </c>
      <c r="Q3582" t="b">
        <f t="shared" si="56"/>
        <v>1</v>
      </c>
      <c r="R3582" t="e">
        <f>INDEX(removed_duplicate_rows!$A$5:$A$39,MATCH(wins!A3582,removed_duplicate_rows!$A$5:$A$39,0))</f>
        <v>#N/A</v>
      </c>
    </row>
    <row r="3583" spans="1:18" ht="15.75" customHeight="1" x14ac:dyDescent="0.2">
      <c r="A3583" t="s">
        <v>10879</v>
      </c>
      <c r="B3583" t="s">
        <v>10880</v>
      </c>
      <c r="C3583" t="s">
        <v>10881</v>
      </c>
      <c r="D3583" s="10">
        <v>45892</v>
      </c>
      <c r="E3583" t="s">
        <v>9789</v>
      </c>
      <c r="F3583">
        <v>3</v>
      </c>
      <c r="G3583" t="s">
        <v>374</v>
      </c>
      <c r="H3583" t="s">
        <v>832</v>
      </c>
      <c r="I3583" t="s">
        <v>55</v>
      </c>
      <c r="J3583">
        <v>1</v>
      </c>
      <c r="K3583">
        <v>5280</v>
      </c>
      <c r="L3583" t="str">
        <f>IFERROR(INDEX(play_attribution!$B$2:$B$328,MATCH(A3583,play_attribution!$A$2:$A$328,0)),"")</f>
        <v/>
      </c>
      <c r="M3583" t="str">
        <f>VLOOKUP(H3583,seller_roster!$A$2:$B$85,2,FALSE)</f>
        <v>Noel Nkemelu</v>
      </c>
      <c r="N3583" t="str">
        <f>VLOOKUP(C3583,accounts!$A$2:$F$9615,2,FALSE)</f>
        <v>Manufacturing</v>
      </c>
      <c r="O3583" t="str">
        <f>VLOOKUP(C3583,accounts!$A$2:$F$9615,3,FALSE)</f>
        <v>$2.5M-$5M</v>
      </c>
      <c r="P3583" t="str">
        <f>VLOOKUP(C3583,accounts!$A$2:$F$9615,5,FALSE)</f>
        <v>Central</v>
      </c>
      <c r="Q3583" t="b">
        <f t="shared" si="56"/>
        <v>1</v>
      </c>
      <c r="R3583" t="e">
        <f>INDEX(removed_duplicate_rows!$A$5:$A$39,MATCH(wins!A3583,removed_duplicate_rows!$A$5:$A$39,0))</f>
        <v>#N/A</v>
      </c>
    </row>
    <row r="3584" spans="1:18" ht="15.75" customHeight="1" x14ac:dyDescent="0.2">
      <c r="A3584" t="s">
        <v>10882</v>
      </c>
      <c r="B3584" t="s">
        <v>10883</v>
      </c>
      <c r="C3584" t="s">
        <v>10884</v>
      </c>
      <c r="D3584" s="10">
        <v>45892</v>
      </c>
      <c r="E3584" t="s">
        <v>9789</v>
      </c>
      <c r="F3584">
        <v>3</v>
      </c>
      <c r="G3584" t="s">
        <v>374</v>
      </c>
      <c r="H3584" t="s">
        <v>417</v>
      </c>
      <c r="I3584" t="s">
        <v>55</v>
      </c>
      <c r="J3584">
        <v>1</v>
      </c>
      <c r="K3584">
        <v>6876</v>
      </c>
      <c r="L3584" t="str">
        <f>IFERROR(INDEX(play_attribution!$B$2:$B$328,MATCH(A3584,play_attribution!$A$2:$A$328,0)),"")</f>
        <v/>
      </c>
      <c r="M3584" t="str">
        <f>VLOOKUP(H3584,seller_roster!$A$2:$B$85,2,FALSE)</f>
        <v>Bryn Reyes</v>
      </c>
      <c r="N3584" t="str">
        <f>VLOOKUP(C3584,accounts!$A$2:$F$9615,2,FALSE)</f>
        <v>Retail Multi-Location</v>
      </c>
      <c r="O3584" t="str">
        <f>VLOOKUP(C3584,accounts!$A$2:$F$9615,3,FALSE)</f>
        <v>&lt;$1M</v>
      </c>
      <c r="P3584" t="str">
        <f>VLOOKUP(C3584,accounts!$A$2:$F$9615,5,FALSE)</f>
        <v>West</v>
      </c>
      <c r="Q3584" t="b">
        <f t="shared" si="56"/>
        <v>1</v>
      </c>
      <c r="R3584" t="e">
        <f>INDEX(removed_duplicate_rows!$A$5:$A$39,MATCH(wins!A3584,removed_duplicate_rows!$A$5:$A$39,0))</f>
        <v>#N/A</v>
      </c>
    </row>
    <row r="3585" spans="1:18" ht="15.75" customHeight="1" x14ac:dyDescent="0.2">
      <c r="A3585" t="s">
        <v>10885</v>
      </c>
      <c r="B3585" t="s">
        <v>10886</v>
      </c>
      <c r="C3585" t="s">
        <v>10887</v>
      </c>
      <c r="D3585" s="10">
        <v>45892</v>
      </c>
      <c r="E3585" t="s">
        <v>9789</v>
      </c>
      <c r="F3585">
        <v>3</v>
      </c>
      <c r="G3585" t="s">
        <v>374</v>
      </c>
      <c r="H3585" t="s">
        <v>398</v>
      </c>
      <c r="I3585" t="s">
        <v>55</v>
      </c>
      <c r="J3585">
        <v>1</v>
      </c>
      <c r="K3585">
        <v>4649</v>
      </c>
      <c r="L3585" t="str">
        <f>IFERROR(INDEX(play_attribution!$B$2:$B$328,MATCH(A3585,play_attribution!$A$2:$A$328,0)),"")</f>
        <v/>
      </c>
      <c r="M3585" t="str">
        <f>VLOOKUP(H3585,seller_roster!$A$2:$B$85,2,FALSE)</f>
        <v>Rowan Kim</v>
      </c>
      <c r="N3585" t="str">
        <f>VLOOKUP(C3585,accounts!$A$2:$F$9615,2,FALSE)</f>
        <v>Nonprofit</v>
      </c>
      <c r="O3585" t="str">
        <f>VLOOKUP(C3585,accounts!$A$2:$F$9615,3,FALSE)</f>
        <v>$5M-$10M</v>
      </c>
      <c r="P3585" t="str">
        <f>VLOOKUP(C3585,accounts!$A$2:$F$9615,5,FALSE)</f>
        <v>West</v>
      </c>
      <c r="Q3585" t="b">
        <f t="shared" si="56"/>
        <v>1</v>
      </c>
      <c r="R3585" t="e">
        <f>INDEX(removed_duplicate_rows!$A$5:$A$39,MATCH(wins!A3585,removed_duplicate_rows!$A$5:$A$39,0))</f>
        <v>#N/A</v>
      </c>
    </row>
    <row r="3586" spans="1:18" ht="15.75" customHeight="1" x14ac:dyDescent="0.2">
      <c r="A3586" t="s">
        <v>10888</v>
      </c>
      <c r="B3586" t="s">
        <v>10889</v>
      </c>
      <c r="C3586" t="s">
        <v>10890</v>
      </c>
      <c r="D3586" s="10">
        <v>45892</v>
      </c>
      <c r="E3586" t="s">
        <v>9789</v>
      </c>
      <c r="F3586">
        <v>3</v>
      </c>
      <c r="G3586" t="s">
        <v>374</v>
      </c>
      <c r="H3586" t="s">
        <v>832</v>
      </c>
      <c r="I3586" t="s">
        <v>55</v>
      </c>
      <c r="J3586">
        <v>1</v>
      </c>
      <c r="K3586">
        <v>4953</v>
      </c>
      <c r="L3586" t="str">
        <f>IFERROR(INDEX(play_attribution!$B$2:$B$328,MATCH(A3586,play_attribution!$A$2:$A$328,0)),"")</f>
        <v/>
      </c>
      <c r="M3586" t="str">
        <f>VLOOKUP(H3586,seller_roster!$A$2:$B$85,2,FALSE)</f>
        <v>Noel Nkemelu</v>
      </c>
      <c r="N3586" t="str">
        <f>VLOOKUP(C3586,accounts!$A$2:$F$9615,2,FALSE)</f>
        <v>Retail Multi-Location</v>
      </c>
      <c r="O3586" t="str">
        <f>VLOOKUP(C3586,accounts!$A$2:$F$9615,3,FALSE)</f>
        <v>$5M-$10M</v>
      </c>
      <c r="P3586" t="str">
        <f>VLOOKUP(C3586,accounts!$A$2:$F$9615,5,FALSE)</f>
        <v>West</v>
      </c>
      <c r="Q3586" t="b">
        <f t="shared" si="56"/>
        <v>1</v>
      </c>
      <c r="R3586" t="e">
        <f>INDEX(removed_duplicate_rows!$A$5:$A$39,MATCH(wins!A3586,removed_duplicate_rows!$A$5:$A$39,0))</f>
        <v>#N/A</v>
      </c>
    </row>
    <row r="3587" spans="1:18" ht="15.75" customHeight="1" x14ac:dyDescent="0.2">
      <c r="A3587" t="s">
        <v>10891</v>
      </c>
      <c r="B3587" t="s">
        <v>10892</v>
      </c>
      <c r="C3587" t="s">
        <v>10893</v>
      </c>
      <c r="D3587" s="10">
        <v>45892</v>
      </c>
      <c r="E3587" t="s">
        <v>9789</v>
      </c>
      <c r="F3587">
        <v>3</v>
      </c>
      <c r="G3587" t="s">
        <v>374</v>
      </c>
      <c r="H3587" t="s">
        <v>1123</v>
      </c>
      <c r="I3587" t="s">
        <v>55</v>
      </c>
      <c r="J3587">
        <v>1</v>
      </c>
      <c r="K3587">
        <v>5255</v>
      </c>
      <c r="L3587" t="str">
        <f>IFERROR(INDEX(play_attribution!$B$2:$B$328,MATCH(A3587,play_attribution!$A$2:$A$328,0)),"")</f>
        <v/>
      </c>
      <c r="M3587" t="str">
        <f>VLOOKUP(H3587,seller_roster!$A$2:$B$85,2,FALSE)</f>
        <v>Peyton Silva</v>
      </c>
      <c r="N3587" t="str">
        <f>VLOOKUP(C3587,accounts!$A$2:$F$9615,2,FALSE)</f>
        <v>Professional Services</v>
      </c>
      <c r="O3587" t="str">
        <f>VLOOKUP(C3587,accounts!$A$2:$F$9615,3,FALSE)</f>
        <v>$2.5M-$5M</v>
      </c>
      <c r="P3587" t="str">
        <f>VLOOKUP(C3587,accounts!$A$2:$F$9615,5,FALSE)</f>
        <v>West</v>
      </c>
      <c r="Q3587" t="b">
        <f t="shared" ref="Q3587:Q3650" si="57">L3587=""</f>
        <v>1</v>
      </c>
      <c r="R3587" t="e">
        <f>INDEX(removed_duplicate_rows!$A$5:$A$39,MATCH(wins!A3587,removed_duplicate_rows!$A$5:$A$39,0))</f>
        <v>#N/A</v>
      </c>
    </row>
    <row r="3588" spans="1:18" ht="15.75" customHeight="1" x14ac:dyDescent="0.2">
      <c r="A3588" t="s">
        <v>10894</v>
      </c>
      <c r="B3588" t="s">
        <v>10895</v>
      </c>
      <c r="C3588" t="s">
        <v>10896</v>
      </c>
      <c r="D3588" s="10">
        <v>45892</v>
      </c>
      <c r="E3588" t="s">
        <v>9789</v>
      </c>
      <c r="F3588">
        <v>3</v>
      </c>
      <c r="G3588" t="s">
        <v>374</v>
      </c>
      <c r="H3588" t="s">
        <v>832</v>
      </c>
      <c r="I3588" t="s">
        <v>55</v>
      </c>
      <c r="J3588">
        <v>1</v>
      </c>
      <c r="K3588">
        <v>4269</v>
      </c>
      <c r="L3588" t="str">
        <f>IFERROR(INDEX(play_attribution!$B$2:$B$328,MATCH(A3588,play_attribution!$A$2:$A$328,0)),"")</f>
        <v/>
      </c>
      <c r="M3588" t="str">
        <f>VLOOKUP(H3588,seller_roster!$A$2:$B$85,2,FALSE)</f>
        <v>Noel Nkemelu</v>
      </c>
      <c r="N3588" t="str">
        <f>VLOOKUP(C3588,accounts!$A$2:$F$9615,2,FALSE)</f>
        <v>Field Services</v>
      </c>
      <c r="O3588" t="str">
        <f>VLOOKUP(C3588,accounts!$A$2:$F$9615,3,FALSE)</f>
        <v>$2.5M-$5M</v>
      </c>
      <c r="P3588" t="str">
        <f>VLOOKUP(C3588,accounts!$A$2:$F$9615,5,FALSE)</f>
        <v>West</v>
      </c>
      <c r="Q3588" t="b">
        <f t="shared" si="57"/>
        <v>1</v>
      </c>
      <c r="R3588" t="e">
        <f>INDEX(removed_duplicate_rows!$A$5:$A$39,MATCH(wins!A3588,removed_duplicate_rows!$A$5:$A$39,0))</f>
        <v>#N/A</v>
      </c>
    </row>
    <row r="3589" spans="1:18" ht="15.75" customHeight="1" x14ac:dyDescent="0.2">
      <c r="A3589" t="s">
        <v>10897</v>
      </c>
      <c r="B3589" t="s">
        <v>10898</v>
      </c>
      <c r="C3589" t="s">
        <v>10899</v>
      </c>
      <c r="D3589" s="10">
        <v>45892</v>
      </c>
      <c r="E3589" t="s">
        <v>9789</v>
      </c>
      <c r="F3589">
        <v>3</v>
      </c>
      <c r="G3589" t="s">
        <v>374</v>
      </c>
      <c r="H3589" t="s">
        <v>391</v>
      </c>
      <c r="I3589" t="s">
        <v>55</v>
      </c>
      <c r="J3589">
        <v>1</v>
      </c>
      <c r="K3589">
        <v>3221</v>
      </c>
      <c r="L3589" t="str">
        <f>IFERROR(INDEX(play_attribution!$B$2:$B$328,MATCH(A3589,play_attribution!$A$2:$A$328,0)),"")</f>
        <v/>
      </c>
      <c r="M3589" t="str">
        <f>VLOOKUP(H3589,seller_roster!$A$2:$B$85,2,FALSE)</f>
        <v>Sam Walsh</v>
      </c>
      <c r="N3589" t="str">
        <f>VLOOKUP(C3589,accounts!$A$2:$F$9615,2,FALSE)</f>
        <v>Construction</v>
      </c>
      <c r="O3589" t="str">
        <f>VLOOKUP(C3589,accounts!$A$2:$F$9615,3,FALSE)</f>
        <v>$5M-$10M</v>
      </c>
      <c r="P3589" t="str">
        <f>VLOOKUP(C3589,accounts!$A$2:$F$9615,5,FALSE)</f>
        <v>East</v>
      </c>
      <c r="Q3589" t="b">
        <f t="shared" si="57"/>
        <v>1</v>
      </c>
      <c r="R3589" t="e">
        <f>INDEX(removed_duplicate_rows!$A$5:$A$39,MATCH(wins!A3589,removed_duplicate_rows!$A$5:$A$39,0))</f>
        <v>#N/A</v>
      </c>
    </row>
    <row r="3590" spans="1:18" ht="15.75" customHeight="1" x14ac:dyDescent="0.2">
      <c r="A3590" t="s">
        <v>10900</v>
      </c>
      <c r="B3590" t="s">
        <v>10901</v>
      </c>
      <c r="C3590" t="s">
        <v>10902</v>
      </c>
      <c r="D3590" s="10">
        <v>45892</v>
      </c>
      <c r="E3590" t="s">
        <v>9789</v>
      </c>
      <c r="F3590">
        <v>3</v>
      </c>
      <c r="G3590" t="s">
        <v>374</v>
      </c>
      <c r="H3590" t="s">
        <v>398</v>
      </c>
      <c r="I3590" t="s">
        <v>55</v>
      </c>
      <c r="J3590">
        <v>1</v>
      </c>
      <c r="K3590">
        <v>8276</v>
      </c>
      <c r="L3590" t="str">
        <f>IFERROR(INDEX(play_attribution!$B$2:$B$328,MATCH(A3590,play_attribution!$A$2:$A$328,0)),"")</f>
        <v/>
      </c>
      <c r="M3590" t="str">
        <f>VLOOKUP(H3590,seller_roster!$A$2:$B$85,2,FALSE)</f>
        <v>Rowan Kim</v>
      </c>
      <c r="N3590" t="str">
        <f>VLOOKUP(C3590,accounts!$A$2:$F$9615,2,FALSE)</f>
        <v>Logistics</v>
      </c>
      <c r="O3590" t="str">
        <f>VLOOKUP(C3590,accounts!$A$2:$F$9615,3,FALSE)</f>
        <v>&gt;$10M</v>
      </c>
      <c r="P3590" t="str">
        <f>VLOOKUP(C3590,accounts!$A$2:$F$9615,5,FALSE)</f>
        <v>East</v>
      </c>
      <c r="Q3590" t="b">
        <f t="shared" si="57"/>
        <v>1</v>
      </c>
      <c r="R3590" t="e">
        <f>INDEX(removed_duplicate_rows!$A$5:$A$39,MATCH(wins!A3590,removed_duplicate_rows!$A$5:$A$39,0))</f>
        <v>#N/A</v>
      </c>
    </row>
    <row r="3591" spans="1:18" ht="15.75" customHeight="1" x14ac:dyDescent="0.2">
      <c r="A3591" t="s">
        <v>10903</v>
      </c>
      <c r="B3591" t="s">
        <v>10904</v>
      </c>
      <c r="C3591" t="s">
        <v>10905</v>
      </c>
      <c r="D3591" s="10">
        <v>45892</v>
      </c>
      <c r="E3591" t="s">
        <v>9789</v>
      </c>
      <c r="F3591">
        <v>3</v>
      </c>
      <c r="G3591" t="s">
        <v>374</v>
      </c>
      <c r="H3591" t="s">
        <v>409</v>
      </c>
      <c r="I3591" t="s">
        <v>55</v>
      </c>
      <c r="J3591">
        <v>1</v>
      </c>
      <c r="K3591">
        <v>6803</v>
      </c>
      <c r="L3591" t="str">
        <f>IFERROR(INDEX(play_attribution!$B$2:$B$328,MATCH(A3591,play_attribution!$A$2:$A$328,0)),"")</f>
        <v/>
      </c>
      <c r="M3591" t="str">
        <f>VLOOKUP(H3591,seller_roster!$A$2:$B$85,2,FALSE)</f>
        <v>Devon Okafor</v>
      </c>
      <c r="N3591" t="str">
        <f>VLOOKUP(C3591,accounts!$A$2:$F$9615,2,FALSE)</f>
        <v>Manufacturing</v>
      </c>
      <c r="O3591" t="str">
        <f>VLOOKUP(C3591,accounts!$A$2:$F$9615,3,FALSE)</f>
        <v>$2.5M-$5M</v>
      </c>
      <c r="P3591" t="str">
        <f>VLOOKUP(C3591,accounts!$A$2:$F$9615,5,FALSE)</f>
        <v>East</v>
      </c>
      <c r="Q3591" t="b">
        <f t="shared" si="57"/>
        <v>1</v>
      </c>
      <c r="R3591" t="e">
        <f>INDEX(removed_duplicate_rows!$A$5:$A$39,MATCH(wins!A3591,removed_duplicate_rows!$A$5:$A$39,0))</f>
        <v>#N/A</v>
      </c>
    </row>
    <row r="3592" spans="1:18" ht="15.75" customHeight="1" x14ac:dyDescent="0.2">
      <c r="A3592" t="s">
        <v>10906</v>
      </c>
      <c r="B3592" t="s">
        <v>10907</v>
      </c>
      <c r="C3592" t="s">
        <v>10908</v>
      </c>
      <c r="D3592" s="10">
        <v>45892</v>
      </c>
      <c r="E3592" t="s">
        <v>9789</v>
      </c>
      <c r="F3592">
        <v>3</v>
      </c>
      <c r="G3592" t="s">
        <v>374</v>
      </c>
      <c r="H3592" t="s">
        <v>2183</v>
      </c>
      <c r="I3592" t="s">
        <v>55</v>
      </c>
      <c r="J3592">
        <v>1</v>
      </c>
      <c r="K3592">
        <v>5925</v>
      </c>
      <c r="L3592" t="str">
        <f>IFERROR(INDEX(play_attribution!$B$2:$B$328,MATCH(A3592,play_attribution!$A$2:$A$328,0)),"")</f>
        <v/>
      </c>
      <c r="M3592" t="str">
        <f>VLOOKUP(H3592,seller_roster!$A$2:$B$85,2,FALSE)</f>
        <v>Rowan Tran</v>
      </c>
      <c r="N3592" t="str">
        <f>VLOOKUP(C3592,accounts!$A$2:$F$9615,2,FALSE)</f>
        <v>Nonprofit</v>
      </c>
      <c r="O3592" t="str">
        <f>VLOOKUP(C3592,accounts!$A$2:$F$9615,3,FALSE)</f>
        <v>&gt;$10M</v>
      </c>
      <c r="P3592" t="str">
        <f>VLOOKUP(C3592,accounts!$A$2:$F$9615,5,FALSE)</f>
        <v>East</v>
      </c>
      <c r="Q3592" t="b">
        <f t="shared" si="57"/>
        <v>1</v>
      </c>
      <c r="R3592" t="e">
        <f>INDEX(removed_duplicate_rows!$A$5:$A$39,MATCH(wins!A3592,removed_duplicate_rows!$A$5:$A$39,0))</f>
        <v>#N/A</v>
      </c>
    </row>
    <row r="3593" spans="1:18" ht="15.75" customHeight="1" x14ac:dyDescent="0.2">
      <c r="A3593" t="s">
        <v>10909</v>
      </c>
      <c r="B3593" t="s">
        <v>10910</v>
      </c>
      <c r="C3593" t="s">
        <v>10911</v>
      </c>
      <c r="D3593" s="10">
        <v>45892</v>
      </c>
      <c r="E3593" t="s">
        <v>9789</v>
      </c>
      <c r="F3593">
        <v>3</v>
      </c>
      <c r="G3593" t="s">
        <v>374</v>
      </c>
      <c r="H3593" t="s">
        <v>398</v>
      </c>
      <c r="I3593" t="s">
        <v>55</v>
      </c>
      <c r="J3593">
        <v>1</v>
      </c>
      <c r="K3593">
        <v>4681</v>
      </c>
      <c r="L3593" t="str">
        <f>IFERROR(INDEX(play_attribution!$B$2:$B$328,MATCH(A3593,play_attribution!$A$2:$A$328,0)),"")</f>
        <v/>
      </c>
      <c r="M3593" t="str">
        <f>VLOOKUP(H3593,seller_roster!$A$2:$B$85,2,FALSE)</f>
        <v>Rowan Kim</v>
      </c>
      <c r="N3593" t="str">
        <f>VLOOKUP(C3593,accounts!$A$2:$F$9615,2,FALSE)</f>
        <v>Retail Multi-Location</v>
      </c>
      <c r="O3593" t="str">
        <f>VLOOKUP(C3593,accounts!$A$2:$F$9615,3,FALSE)</f>
        <v>$2.5M-$5M</v>
      </c>
      <c r="P3593" t="str">
        <f>VLOOKUP(C3593,accounts!$A$2:$F$9615,5,FALSE)</f>
        <v>East</v>
      </c>
      <c r="Q3593" t="b">
        <f t="shared" si="57"/>
        <v>1</v>
      </c>
      <c r="R3593" t="e">
        <f>INDEX(removed_duplicate_rows!$A$5:$A$39,MATCH(wins!A3593,removed_duplicate_rows!$A$5:$A$39,0))</f>
        <v>#N/A</v>
      </c>
    </row>
    <row r="3594" spans="1:18" ht="15.75" customHeight="1" x14ac:dyDescent="0.2">
      <c r="A3594" t="s">
        <v>10912</v>
      </c>
      <c r="B3594" t="s">
        <v>10913</v>
      </c>
      <c r="C3594" t="s">
        <v>10914</v>
      </c>
      <c r="D3594" s="10">
        <v>45892</v>
      </c>
      <c r="E3594" t="s">
        <v>9789</v>
      </c>
      <c r="F3594">
        <v>3</v>
      </c>
      <c r="G3594" t="s">
        <v>374</v>
      </c>
      <c r="H3594" t="s">
        <v>832</v>
      </c>
      <c r="I3594" t="s">
        <v>55</v>
      </c>
      <c r="J3594">
        <v>1</v>
      </c>
      <c r="K3594">
        <v>5210</v>
      </c>
      <c r="L3594" t="str">
        <f>IFERROR(INDEX(play_attribution!$B$2:$B$328,MATCH(A3594,play_attribution!$A$2:$A$328,0)),"")</f>
        <v/>
      </c>
      <c r="M3594" t="str">
        <f>VLOOKUP(H3594,seller_roster!$A$2:$B$85,2,FALSE)</f>
        <v>Noel Nkemelu</v>
      </c>
      <c r="N3594" t="str">
        <f>VLOOKUP(C3594,accounts!$A$2:$F$9615,2,FALSE)</f>
        <v>Hospitality Group</v>
      </c>
      <c r="O3594" t="str">
        <f>VLOOKUP(C3594,accounts!$A$2:$F$9615,3,FALSE)</f>
        <v>$5M-$10M</v>
      </c>
      <c r="P3594" t="str">
        <f>VLOOKUP(C3594,accounts!$A$2:$F$9615,5,FALSE)</f>
        <v>Central</v>
      </c>
      <c r="Q3594" t="b">
        <f t="shared" si="57"/>
        <v>1</v>
      </c>
      <c r="R3594" t="e">
        <f>INDEX(removed_duplicate_rows!$A$5:$A$39,MATCH(wins!A3594,removed_duplicate_rows!$A$5:$A$39,0))</f>
        <v>#N/A</v>
      </c>
    </row>
    <row r="3595" spans="1:18" ht="15.75" customHeight="1" x14ac:dyDescent="0.2">
      <c r="A3595" t="s">
        <v>10915</v>
      </c>
      <c r="B3595" t="s">
        <v>10916</v>
      </c>
      <c r="C3595" t="s">
        <v>10917</v>
      </c>
      <c r="D3595" s="10">
        <v>45892</v>
      </c>
      <c r="E3595" t="s">
        <v>9789</v>
      </c>
      <c r="F3595">
        <v>3</v>
      </c>
      <c r="G3595" t="s">
        <v>374</v>
      </c>
      <c r="H3595" t="s">
        <v>427</v>
      </c>
      <c r="I3595" t="s">
        <v>55</v>
      </c>
      <c r="J3595">
        <v>1</v>
      </c>
      <c r="K3595">
        <v>7910</v>
      </c>
      <c r="L3595" t="str">
        <f>IFERROR(INDEX(play_attribution!$B$2:$B$328,MATCH(A3595,play_attribution!$A$2:$A$328,0)),"")</f>
        <v/>
      </c>
      <c r="M3595" t="str">
        <f>VLOOKUP(H3595,seller_roster!$A$2:$B$85,2,FALSE)</f>
        <v>Peyton Moreau</v>
      </c>
      <c r="N3595" t="str">
        <f>VLOOKUP(C3595,accounts!$A$2:$F$9615,2,FALSE)</f>
        <v>Retail Multi-Location</v>
      </c>
      <c r="O3595" t="str">
        <f>VLOOKUP(C3595,accounts!$A$2:$F$9615,3,FALSE)</f>
        <v>&lt;$1M</v>
      </c>
      <c r="P3595" t="str">
        <f>VLOOKUP(C3595,accounts!$A$2:$F$9615,5,FALSE)</f>
        <v>Central</v>
      </c>
      <c r="Q3595" t="b">
        <f t="shared" si="57"/>
        <v>1</v>
      </c>
      <c r="R3595" t="e">
        <f>INDEX(removed_duplicate_rows!$A$5:$A$39,MATCH(wins!A3595,removed_duplicate_rows!$A$5:$A$39,0))</f>
        <v>#N/A</v>
      </c>
    </row>
    <row r="3596" spans="1:18" ht="15.75" customHeight="1" x14ac:dyDescent="0.2">
      <c r="A3596" t="s">
        <v>10918</v>
      </c>
      <c r="B3596" t="s">
        <v>10919</v>
      </c>
      <c r="C3596" t="s">
        <v>10920</v>
      </c>
      <c r="D3596" s="10">
        <v>45892</v>
      </c>
      <c r="E3596" t="s">
        <v>9789</v>
      </c>
      <c r="F3596">
        <v>3</v>
      </c>
      <c r="G3596" t="s">
        <v>374</v>
      </c>
      <c r="H3596" t="s">
        <v>427</v>
      </c>
      <c r="I3596" t="s">
        <v>55</v>
      </c>
      <c r="J3596">
        <v>1</v>
      </c>
      <c r="K3596">
        <v>3245</v>
      </c>
      <c r="L3596" t="str">
        <f>IFERROR(INDEX(play_attribution!$B$2:$B$328,MATCH(A3596,play_attribution!$A$2:$A$328,0)),"")</f>
        <v/>
      </c>
      <c r="M3596" t="str">
        <f>VLOOKUP(H3596,seller_roster!$A$2:$B$85,2,FALSE)</f>
        <v>Peyton Moreau</v>
      </c>
      <c r="N3596" t="str">
        <f>VLOOKUP(C3596,accounts!$A$2:$F$9615,2,FALSE)</f>
        <v>Hospitality Group</v>
      </c>
      <c r="O3596" t="str">
        <f>VLOOKUP(C3596,accounts!$A$2:$F$9615,3,FALSE)</f>
        <v>$5M-$10M</v>
      </c>
      <c r="P3596" t="str">
        <f>VLOOKUP(C3596,accounts!$A$2:$F$9615,5,FALSE)</f>
        <v>West</v>
      </c>
      <c r="Q3596" t="b">
        <f t="shared" si="57"/>
        <v>1</v>
      </c>
      <c r="R3596" t="e">
        <f>INDEX(removed_duplicate_rows!$A$5:$A$39,MATCH(wins!A3596,removed_duplicate_rows!$A$5:$A$39,0))</f>
        <v>#N/A</v>
      </c>
    </row>
    <row r="3597" spans="1:18" ht="15.75" customHeight="1" x14ac:dyDescent="0.2">
      <c r="A3597" t="s">
        <v>10921</v>
      </c>
      <c r="B3597" t="s">
        <v>10922</v>
      </c>
      <c r="C3597" t="s">
        <v>10923</v>
      </c>
      <c r="D3597" s="10">
        <v>45892</v>
      </c>
      <c r="E3597" t="s">
        <v>9789</v>
      </c>
      <c r="F3597">
        <v>3</v>
      </c>
      <c r="G3597" t="s">
        <v>374</v>
      </c>
      <c r="H3597" t="s">
        <v>417</v>
      </c>
      <c r="I3597" t="s">
        <v>55</v>
      </c>
      <c r="J3597">
        <v>1</v>
      </c>
      <c r="K3597">
        <v>4664</v>
      </c>
      <c r="L3597" t="str">
        <f>IFERROR(INDEX(play_attribution!$B$2:$B$328,MATCH(A3597,play_attribution!$A$2:$A$328,0)),"")</f>
        <v/>
      </c>
      <c r="M3597" t="str">
        <f>VLOOKUP(H3597,seller_roster!$A$2:$B$85,2,FALSE)</f>
        <v>Bryn Reyes</v>
      </c>
      <c r="N3597" t="str">
        <f>VLOOKUP(C3597,accounts!$A$2:$F$9615,2,FALSE)</f>
        <v>Wholesale &amp; Distribution</v>
      </c>
      <c r="O3597" t="str">
        <f>VLOOKUP(C3597,accounts!$A$2:$F$9615,3,FALSE)</f>
        <v>$2.5M-$5M</v>
      </c>
      <c r="P3597" t="str">
        <f>VLOOKUP(C3597,accounts!$A$2:$F$9615,5,FALSE)</f>
        <v>Central</v>
      </c>
      <c r="Q3597" t="b">
        <f t="shared" si="57"/>
        <v>1</v>
      </c>
      <c r="R3597" t="e">
        <f>INDEX(removed_duplicate_rows!$A$5:$A$39,MATCH(wins!A3597,removed_duplicate_rows!$A$5:$A$39,0))</f>
        <v>#N/A</v>
      </c>
    </row>
    <row r="3598" spans="1:18" ht="15.75" customHeight="1" x14ac:dyDescent="0.2">
      <c r="A3598" t="s">
        <v>10924</v>
      </c>
      <c r="B3598" t="s">
        <v>10925</v>
      </c>
      <c r="C3598" t="s">
        <v>10926</v>
      </c>
      <c r="D3598" s="10">
        <v>45892</v>
      </c>
      <c r="E3598" t="s">
        <v>9789</v>
      </c>
      <c r="F3598">
        <v>3</v>
      </c>
      <c r="G3598" t="s">
        <v>374</v>
      </c>
      <c r="H3598" t="s">
        <v>417</v>
      </c>
      <c r="I3598" t="s">
        <v>55</v>
      </c>
      <c r="J3598">
        <v>1</v>
      </c>
      <c r="K3598">
        <v>4318</v>
      </c>
      <c r="L3598" t="str">
        <f>IFERROR(INDEX(play_attribution!$B$2:$B$328,MATCH(A3598,play_attribution!$A$2:$A$328,0)),"")</f>
        <v/>
      </c>
      <c r="M3598" t="str">
        <f>VLOOKUP(H3598,seller_roster!$A$2:$B$85,2,FALSE)</f>
        <v>Bryn Reyes</v>
      </c>
      <c r="N3598" t="str">
        <f>VLOOKUP(C3598,accounts!$A$2:$F$9615,2,FALSE)</f>
        <v>Retail Multi-Location</v>
      </c>
      <c r="O3598" t="str">
        <f>VLOOKUP(C3598,accounts!$A$2:$F$9615,3,FALSE)</f>
        <v>$5M-$10M</v>
      </c>
      <c r="P3598" t="str">
        <f>VLOOKUP(C3598,accounts!$A$2:$F$9615,5,FALSE)</f>
        <v>East</v>
      </c>
      <c r="Q3598" t="b">
        <f t="shared" si="57"/>
        <v>1</v>
      </c>
      <c r="R3598" t="e">
        <f>INDEX(removed_duplicate_rows!$A$5:$A$39,MATCH(wins!A3598,removed_duplicate_rows!$A$5:$A$39,0))</f>
        <v>#N/A</v>
      </c>
    </row>
    <row r="3599" spans="1:18" ht="15.75" customHeight="1" x14ac:dyDescent="0.2">
      <c r="A3599" t="s">
        <v>10927</v>
      </c>
      <c r="B3599" t="s">
        <v>10928</v>
      </c>
      <c r="C3599" t="s">
        <v>10929</v>
      </c>
      <c r="D3599" s="10">
        <v>45892</v>
      </c>
      <c r="E3599" t="s">
        <v>9789</v>
      </c>
      <c r="F3599">
        <v>3</v>
      </c>
      <c r="G3599" t="s">
        <v>374</v>
      </c>
      <c r="H3599" t="s">
        <v>4096</v>
      </c>
      <c r="I3599" t="s">
        <v>55</v>
      </c>
      <c r="J3599">
        <v>1</v>
      </c>
      <c r="K3599">
        <v>3836</v>
      </c>
      <c r="L3599" t="str">
        <f>IFERROR(INDEX(play_attribution!$B$2:$B$328,MATCH(A3599,play_attribution!$A$2:$A$328,0)),"")</f>
        <v/>
      </c>
      <c r="M3599" t="str">
        <f>VLOOKUP(H3599,seller_roster!$A$2:$B$85,2,FALSE)</f>
        <v>Vesper Kim</v>
      </c>
      <c r="N3599" t="str">
        <f>VLOOKUP(C3599,accounts!$A$2:$F$9615,2,FALSE)</f>
        <v>Wholesale &amp; Distribution</v>
      </c>
      <c r="O3599" t="str">
        <f>VLOOKUP(C3599,accounts!$A$2:$F$9615,3,FALSE)</f>
        <v>$5M-$10M</v>
      </c>
      <c r="P3599" t="str">
        <f>VLOOKUP(C3599,accounts!$A$2:$F$9615,5,FALSE)</f>
        <v>East</v>
      </c>
      <c r="Q3599" t="b">
        <f t="shared" si="57"/>
        <v>1</v>
      </c>
      <c r="R3599" t="e">
        <f>INDEX(removed_duplicate_rows!$A$5:$A$39,MATCH(wins!A3599,removed_duplicate_rows!$A$5:$A$39,0))</f>
        <v>#N/A</v>
      </c>
    </row>
    <row r="3600" spans="1:18" ht="15.75" customHeight="1" x14ac:dyDescent="0.2">
      <c r="A3600" t="s">
        <v>10930</v>
      </c>
      <c r="B3600" t="s">
        <v>10931</v>
      </c>
      <c r="C3600" t="s">
        <v>10932</v>
      </c>
      <c r="D3600" s="10">
        <v>45892</v>
      </c>
      <c r="E3600" t="s">
        <v>9789</v>
      </c>
      <c r="F3600">
        <v>3</v>
      </c>
      <c r="G3600" t="s">
        <v>374</v>
      </c>
      <c r="H3600" t="s">
        <v>379</v>
      </c>
      <c r="I3600" t="s">
        <v>55</v>
      </c>
      <c r="J3600">
        <v>1</v>
      </c>
      <c r="K3600">
        <v>6436</v>
      </c>
      <c r="L3600" t="str">
        <f>IFERROR(INDEX(play_attribution!$B$2:$B$328,MATCH(A3600,play_attribution!$A$2:$A$328,0)),"")</f>
        <v/>
      </c>
      <c r="M3600" t="str">
        <f>VLOOKUP(H3600,seller_roster!$A$2:$B$85,2,FALSE)</f>
        <v>Tatum Vega</v>
      </c>
      <c r="N3600" t="str">
        <f>VLOOKUP(C3600,accounts!$A$2:$F$9615,2,FALSE)</f>
        <v>Professional Services</v>
      </c>
      <c r="O3600" t="str">
        <f>VLOOKUP(C3600,accounts!$A$2:$F$9615,3,FALSE)</f>
        <v>$5M-$10M</v>
      </c>
      <c r="P3600" t="str">
        <f>VLOOKUP(C3600,accounts!$A$2:$F$9615,5,FALSE)</f>
        <v>West</v>
      </c>
      <c r="Q3600" t="b">
        <f t="shared" si="57"/>
        <v>1</v>
      </c>
      <c r="R3600" t="e">
        <f>INDEX(removed_duplicate_rows!$A$5:$A$39,MATCH(wins!A3600,removed_duplicate_rows!$A$5:$A$39,0))</f>
        <v>#N/A</v>
      </c>
    </row>
    <row r="3601" spans="1:18" ht="15.75" customHeight="1" x14ac:dyDescent="0.2">
      <c r="A3601" t="s">
        <v>10933</v>
      </c>
      <c r="B3601" t="s">
        <v>10934</v>
      </c>
      <c r="C3601" t="s">
        <v>10935</v>
      </c>
      <c r="D3601" s="10">
        <v>45892</v>
      </c>
      <c r="E3601" t="s">
        <v>9789</v>
      </c>
      <c r="F3601">
        <v>3</v>
      </c>
      <c r="G3601" t="s">
        <v>374</v>
      </c>
      <c r="H3601" t="s">
        <v>413</v>
      </c>
      <c r="I3601" t="s">
        <v>55</v>
      </c>
      <c r="J3601">
        <v>1</v>
      </c>
      <c r="K3601">
        <v>7081</v>
      </c>
      <c r="L3601" t="str">
        <f>IFERROR(INDEX(play_attribution!$B$2:$B$328,MATCH(A3601,play_attribution!$A$2:$A$328,0)),"")</f>
        <v/>
      </c>
      <c r="M3601" t="str">
        <f>VLOOKUP(H3601,seller_roster!$A$2:$B$85,2,FALSE)</f>
        <v>Phoenix Doyle</v>
      </c>
      <c r="N3601" t="str">
        <f>VLOOKUP(C3601,accounts!$A$2:$F$9615,2,FALSE)</f>
        <v>Logistics</v>
      </c>
      <c r="O3601" t="str">
        <f>VLOOKUP(C3601,accounts!$A$2:$F$9615,3,FALSE)</f>
        <v>$5M-$10M</v>
      </c>
      <c r="P3601" t="str">
        <f>VLOOKUP(C3601,accounts!$A$2:$F$9615,5,FALSE)</f>
        <v>West</v>
      </c>
      <c r="Q3601" t="b">
        <f t="shared" si="57"/>
        <v>1</v>
      </c>
      <c r="R3601" t="e">
        <f>INDEX(removed_duplicate_rows!$A$5:$A$39,MATCH(wins!A3601,removed_duplicate_rows!$A$5:$A$39,0))</f>
        <v>#N/A</v>
      </c>
    </row>
    <row r="3602" spans="1:18" ht="15.75" customHeight="1" x14ac:dyDescent="0.2">
      <c r="A3602" t="s">
        <v>10936</v>
      </c>
      <c r="B3602" t="s">
        <v>10937</v>
      </c>
      <c r="C3602" t="s">
        <v>10938</v>
      </c>
      <c r="D3602" s="10">
        <v>45892</v>
      </c>
      <c r="E3602" t="s">
        <v>9789</v>
      </c>
      <c r="F3602">
        <v>3</v>
      </c>
      <c r="G3602" t="s">
        <v>374</v>
      </c>
      <c r="H3602" t="s">
        <v>417</v>
      </c>
      <c r="I3602" t="s">
        <v>55</v>
      </c>
      <c r="J3602">
        <v>1</v>
      </c>
      <c r="K3602">
        <v>5302</v>
      </c>
      <c r="L3602" t="str">
        <f>IFERROR(INDEX(play_attribution!$B$2:$B$328,MATCH(A3602,play_attribution!$A$2:$A$328,0)),"")</f>
        <v/>
      </c>
      <c r="M3602" t="str">
        <f>VLOOKUP(H3602,seller_roster!$A$2:$B$85,2,FALSE)</f>
        <v>Bryn Reyes</v>
      </c>
      <c r="N3602" t="str">
        <f>VLOOKUP(C3602,accounts!$A$2:$F$9615,2,FALSE)</f>
        <v>Hospitality Group</v>
      </c>
      <c r="O3602" t="str">
        <f>VLOOKUP(C3602,accounts!$A$2:$F$9615,3,FALSE)</f>
        <v>$5M-$10M</v>
      </c>
      <c r="P3602" t="str">
        <f>VLOOKUP(C3602,accounts!$A$2:$F$9615,5,FALSE)</f>
        <v>East</v>
      </c>
      <c r="Q3602" t="b">
        <f t="shared" si="57"/>
        <v>1</v>
      </c>
      <c r="R3602" t="e">
        <f>INDEX(removed_duplicate_rows!$A$5:$A$39,MATCH(wins!A3602,removed_duplicate_rows!$A$5:$A$39,0))</f>
        <v>#N/A</v>
      </c>
    </row>
    <row r="3603" spans="1:18" ht="15.75" customHeight="1" x14ac:dyDescent="0.2">
      <c r="A3603" t="s">
        <v>10939</v>
      </c>
      <c r="B3603" t="s">
        <v>10940</v>
      </c>
      <c r="C3603" t="s">
        <v>10941</v>
      </c>
      <c r="D3603" s="10">
        <v>45892</v>
      </c>
      <c r="E3603" t="s">
        <v>9789</v>
      </c>
      <c r="F3603">
        <v>3</v>
      </c>
      <c r="G3603" t="s">
        <v>374</v>
      </c>
      <c r="H3603" t="s">
        <v>402</v>
      </c>
      <c r="I3603" t="s">
        <v>55</v>
      </c>
      <c r="J3603">
        <v>1</v>
      </c>
      <c r="K3603">
        <v>3407</v>
      </c>
      <c r="L3603" t="str">
        <f>IFERROR(INDEX(play_attribution!$B$2:$B$328,MATCH(A3603,play_attribution!$A$2:$A$328,0)),"")</f>
        <v/>
      </c>
      <c r="M3603" t="str">
        <f>VLOOKUP(H3603,seller_roster!$A$2:$B$85,2,FALSE)</f>
        <v>Frankie Vega</v>
      </c>
      <c r="N3603" t="str">
        <f>VLOOKUP(C3603,accounts!$A$2:$F$9615,2,FALSE)</f>
        <v>Hospitality Group</v>
      </c>
      <c r="O3603" t="str">
        <f>VLOOKUP(C3603,accounts!$A$2:$F$9615,3,FALSE)</f>
        <v>$1M-$2.5M</v>
      </c>
      <c r="P3603" t="str">
        <f>VLOOKUP(C3603,accounts!$A$2:$F$9615,5,FALSE)</f>
        <v>East</v>
      </c>
      <c r="Q3603" t="b">
        <f t="shared" si="57"/>
        <v>1</v>
      </c>
      <c r="R3603" t="e">
        <f>INDEX(removed_duplicate_rows!$A$5:$A$39,MATCH(wins!A3603,removed_duplicate_rows!$A$5:$A$39,0))</f>
        <v>#N/A</v>
      </c>
    </row>
    <row r="3604" spans="1:18" ht="15.75" customHeight="1" x14ac:dyDescent="0.2">
      <c r="A3604" t="s">
        <v>10942</v>
      </c>
      <c r="B3604" t="s">
        <v>10943</v>
      </c>
      <c r="C3604" t="s">
        <v>10944</v>
      </c>
      <c r="D3604" s="10">
        <v>45892</v>
      </c>
      <c r="E3604" t="s">
        <v>9789</v>
      </c>
      <c r="F3604">
        <v>3</v>
      </c>
      <c r="G3604" t="s">
        <v>374</v>
      </c>
      <c r="H3604" t="s">
        <v>375</v>
      </c>
      <c r="I3604" t="s">
        <v>55</v>
      </c>
      <c r="J3604">
        <v>1</v>
      </c>
      <c r="K3604">
        <v>4662</v>
      </c>
      <c r="L3604" t="str">
        <f>IFERROR(INDEX(play_attribution!$B$2:$B$328,MATCH(A3604,play_attribution!$A$2:$A$328,0)),"")</f>
        <v/>
      </c>
      <c r="M3604" t="str">
        <f>VLOOKUP(H3604,seller_roster!$A$2:$B$85,2,FALSE)</f>
        <v>Sol Lindqvist</v>
      </c>
      <c r="N3604" t="str">
        <f>VLOOKUP(C3604,accounts!$A$2:$F$9615,2,FALSE)</f>
        <v>Nonprofit</v>
      </c>
      <c r="O3604" t="str">
        <f>VLOOKUP(C3604,accounts!$A$2:$F$9615,3,FALSE)</f>
        <v>$2.5M-$5M</v>
      </c>
      <c r="P3604" t="str">
        <f>VLOOKUP(C3604,accounts!$A$2:$F$9615,5,FALSE)</f>
        <v>East</v>
      </c>
      <c r="Q3604" t="b">
        <f t="shared" si="57"/>
        <v>1</v>
      </c>
      <c r="R3604" t="e">
        <f>INDEX(removed_duplicate_rows!$A$5:$A$39,MATCH(wins!A3604,removed_duplicate_rows!$A$5:$A$39,0))</f>
        <v>#N/A</v>
      </c>
    </row>
    <row r="3605" spans="1:18" ht="15.75" customHeight="1" x14ac:dyDescent="0.2">
      <c r="A3605" t="s">
        <v>10945</v>
      </c>
      <c r="B3605" t="s">
        <v>10946</v>
      </c>
      <c r="C3605" t="s">
        <v>10947</v>
      </c>
      <c r="D3605" s="10">
        <v>45892</v>
      </c>
      <c r="E3605" t="s">
        <v>9789</v>
      </c>
      <c r="F3605">
        <v>3</v>
      </c>
      <c r="G3605" t="s">
        <v>374</v>
      </c>
      <c r="H3605" t="s">
        <v>2183</v>
      </c>
      <c r="I3605" t="s">
        <v>55</v>
      </c>
      <c r="J3605">
        <v>1</v>
      </c>
      <c r="K3605">
        <v>6182</v>
      </c>
      <c r="L3605" t="str">
        <f>IFERROR(INDEX(play_attribution!$B$2:$B$328,MATCH(A3605,play_attribution!$A$2:$A$328,0)),"")</f>
        <v/>
      </c>
      <c r="M3605" t="str">
        <f>VLOOKUP(H3605,seller_roster!$A$2:$B$85,2,FALSE)</f>
        <v>Rowan Tran</v>
      </c>
      <c r="N3605" t="str">
        <f>VLOOKUP(C3605,accounts!$A$2:$F$9615,2,FALSE)</f>
        <v>Nonprofit</v>
      </c>
      <c r="O3605" t="str">
        <f>VLOOKUP(C3605,accounts!$A$2:$F$9615,3,FALSE)</f>
        <v>$5M-$10M</v>
      </c>
      <c r="P3605" t="str">
        <f>VLOOKUP(C3605,accounts!$A$2:$F$9615,5,FALSE)</f>
        <v>East</v>
      </c>
      <c r="Q3605" t="b">
        <f t="shared" si="57"/>
        <v>1</v>
      </c>
      <c r="R3605" t="e">
        <f>INDEX(removed_duplicate_rows!$A$5:$A$39,MATCH(wins!A3605,removed_duplicate_rows!$A$5:$A$39,0))</f>
        <v>#N/A</v>
      </c>
    </row>
    <row r="3606" spans="1:18" ht="15.75" customHeight="1" x14ac:dyDescent="0.2">
      <c r="A3606" t="s">
        <v>10948</v>
      </c>
      <c r="B3606" t="s">
        <v>10949</v>
      </c>
      <c r="C3606" t="s">
        <v>10950</v>
      </c>
      <c r="D3606" s="10">
        <v>45892</v>
      </c>
      <c r="E3606" t="s">
        <v>9789</v>
      </c>
      <c r="F3606">
        <v>3</v>
      </c>
      <c r="G3606" t="s">
        <v>374</v>
      </c>
      <c r="H3606" t="s">
        <v>387</v>
      </c>
      <c r="I3606" t="s">
        <v>55</v>
      </c>
      <c r="J3606">
        <v>1</v>
      </c>
      <c r="K3606">
        <v>6042</v>
      </c>
      <c r="L3606" t="str">
        <f>IFERROR(INDEX(play_attribution!$B$2:$B$328,MATCH(A3606,play_attribution!$A$2:$A$328,0)),"")</f>
        <v/>
      </c>
      <c r="M3606" t="str">
        <f>VLOOKUP(H3606,seller_roster!$A$2:$B$85,2,FALSE)</f>
        <v>Ray Kim</v>
      </c>
      <c r="N3606" t="str">
        <f>VLOOKUP(C3606,accounts!$A$2:$F$9615,2,FALSE)</f>
        <v>Retail Multi-Location</v>
      </c>
      <c r="O3606" t="str">
        <f>VLOOKUP(C3606,accounts!$A$2:$F$9615,3,FALSE)</f>
        <v>$2.5M-$5M</v>
      </c>
      <c r="P3606" t="str">
        <f>VLOOKUP(C3606,accounts!$A$2:$F$9615,5,FALSE)</f>
        <v>East</v>
      </c>
      <c r="Q3606" t="b">
        <f t="shared" si="57"/>
        <v>1</v>
      </c>
      <c r="R3606" t="e">
        <f>INDEX(removed_duplicate_rows!$A$5:$A$39,MATCH(wins!A3606,removed_duplicate_rows!$A$5:$A$39,0))</f>
        <v>#N/A</v>
      </c>
    </row>
    <row r="3607" spans="1:18" ht="15.75" customHeight="1" x14ac:dyDescent="0.2">
      <c r="A3607" t="s">
        <v>10951</v>
      </c>
      <c r="B3607" t="s">
        <v>10952</v>
      </c>
      <c r="C3607" t="s">
        <v>10953</v>
      </c>
      <c r="D3607" s="10">
        <v>45892</v>
      </c>
      <c r="E3607" t="s">
        <v>9789</v>
      </c>
      <c r="F3607">
        <v>3</v>
      </c>
      <c r="G3607" t="s">
        <v>374</v>
      </c>
      <c r="H3607" t="s">
        <v>402</v>
      </c>
      <c r="I3607" t="s">
        <v>55</v>
      </c>
      <c r="J3607">
        <v>1</v>
      </c>
      <c r="K3607">
        <v>4873</v>
      </c>
      <c r="L3607" t="str">
        <f>IFERROR(INDEX(play_attribution!$B$2:$B$328,MATCH(A3607,play_attribution!$A$2:$A$328,0)),"")</f>
        <v/>
      </c>
      <c r="M3607" t="str">
        <f>VLOOKUP(H3607,seller_roster!$A$2:$B$85,2,FALSE)</f>
        <v>Frankie Vega</v>
      </c>
      <c r="N3607" t="str">
        <f>VLOOKUP(C3607,accounts!$A$2:$F$9615,2,FALSE)</f>
        <v>Manufacturing</v>
      </c>
      <c r="O3607" t="str">
        <f>VLOOKUP(C3607,accounts!$A$2:$F$9615,3,FALSE)</f>
        <v>$1M-$2.5M</v>
      </c>
      <c r="P3607" t="str">
        <f>VLOOKUP(C3607,accounts!$A$2:$F$9615,5,FALSE)</f>
        <v>East</v>
      </c>
      <c r="Q3607" t="b">
        <f t="shared" si="57"/>
        <v>1</v>
      </c>
      <c r="R3607" t="e">
        <f>INDEX(removed_duplicate_rows!$A$5:$A$39,MATCH(wins!A3607,removed_duplicate_rows!$A$5:$A$39,0))</f>
        <v>#N/A</v>
      </c>
    </row>
    <row r="3608" spans="1:18" ht="15.75" customHeight="1" x14ac:dyDescent="0.2">
      <c r="A3608" t="s">
        <v>10954</v>
      </c>
      <c r="B3608" t="s">
        <v>10955</v>
      </c>
      <c r="C3608" t="s">
        <v>10956</v>
      </c>
      <c r="D3608" s="10">
        <v>45892</v>
      </c>
      <c r="E3608" t="s">
        <v>9789</v>
      </c>
      <c r="F3608">
        <v>3</v>
      </c>
      <c r="G3608" t="s">
        <v>374</v>
      </c>
      <c r="H3608" t="s">
        <v>1123</v>
      </c>
      <c r="I3608" t="s">
        <v>55</v>
      </c>
      <c r="J3608">
        <v>1</v>
      </c>
      <c r="K3608">
        <v>5263</v>
      </c>
      <c r="L3608" t="str">
        <f>IFERROR(INDEX(play_attribution!$B$2:$B$328,MATCH(A3608,play_attribution!$A$2:$A$328,0)),"")</f>
        <v/>
      </c>
      <c r="M3608" t="str">
        <f>VLOOKUP(H3608,seller_roster!$A$2:$B$85,2,FALSE)</f>
        <v>Peyton Silva</v>
      </c>
      <c r="N3608" t="str">
        <f>VLOOKUP(C3608,accounts!$A$2:$F$9615,2,FALSE)</f>
        <v>Logistics</v>
      </c>
      <c r="O3608" t="str">
        <f>VLOOKUP(C3608,accounts!$A$2:$F$9615,3,FALSE)</f>
        <v>$5M-$10M</v>
      </c>
      <c r="P3608" t="str">
        <f>VLOOKUP(C3608,accounts!$A$2:$F$9615,5,FALSE)</f>
        <v>Central</v>
      </c>
      <c r="Q3608" t="b">
        <f t="shared" si="57"/>
        <v>1</v>
      </c>
      <c r="R3608" t="e">
        <f>INDEX(removed_duplicate_rows!$A$5:$A$39,MATCH(wins!A3608,removed_duplicate_rows!$A$5:$A$39,0))</f>
        <v>#N/A</v>
      </c>
    </row>
    <row r="3609" spans="1:18" ht="15.75" customHeight="1" x14ac:dyDescent="0.2">
      <c r="A3609" t="s">
        <v>10957</v>
      </c>
      <c r="B3609" t="s">
        <v>10958</v>
      </c>
      <c r="C3609" t="s">
        <v>10959</v>
      </c>
      <c r="D3609" s="10">
        <v>45892</v>
      </c>
      <c r="E3609" t="s">
        <v>9789</v>
      </c>
      <c r="F3609">
        <v>3</v>
      </c>
      <c r="G3609" t="s">
        <v>374</v>
      </c>
      <c r="H3609" t="s">
        <v>832</v>
      </c>
      <c r="I3609" t="s">
        <v>55</v>
      </c>
      <c r="J3609">
        <v>1</v>
      </c>
      <c r="K3609">
        <v>3253</v>
      </c>
      <c r="L3609" t="str">
        <f>IFERROR(INDEX(play_attribution!$B$2:$B$328,MATCH(A3609,play_attribution!$A$2:$A$328,0)),"")</f>
        <v/>
      </c>
      <c r="M3609" t="str">
        <f>VLOOKUP(H3609,seller_roster!$A$2:$B$85,2,FALSE)</f>
        <v>Noel Nkemelu</v>
      </c>
      <c r="N3609" t="str">
        <f>VLOOKUP(C3609,accounts!$A$2:$F$9615,2,FALSE)</f>
        <v>Wholesale &amp; Distribution</v>
      </c>
      <c r="O3609" t="str">
        <f>VLOOKUP(C3609,accounts!$A$2:$F$9615,3,FALSE)</f>
        <v>&gt;$10M</v>
      </c>
      <c r="P3609" t="str">
        <f>VLOOKUP(C3609,accounts!$A$2:$F$9615,5,FALSE)</f>
        <v>Central</v>
      </c>
      <c r="Q3609" t="b">
        <f t="shared" si="57"/>
        <v>1</v>
      </c>
      <c r="R3609" t="e">
        <f>INDEX(removed_duplicate_rows!$A$5:$A$39,MATCH(wins!A3609,removed_duplicate_rows!$A$5:$A$39,0))</f>
        <v>#N/A</v>
      </c>
    </row>
    <row r="3610" spans="1:18" ht="15.75" customHeight="1" x14ac:dyDescent="0.2">
      <c r="A3610" t="s">
        <v>10960</v>
      </c>
      <c r="B3610" t="s">
        <v>10961</v>
      </c>
      <c r="C3610" t="s">
        <v>10962</v>
      </c>
      <c r="D3610" s="10">
        <v>45892</v>
      </c>
      <c r="E3610" t="s">
        <v>9789</v>
      </c>
      <c r="F3610">
        <v>3</v>
      </c>
      <c r="G3610" t="s">
        <v>374</v>
      </c>
      <c r="H3610" t="s">
        <v>375</v>
      </c>
      <c r="I3610" t="s">
        <v>55</v>
      </c>
      <c r="J3610">
        <v>1</v>
      </c>
      <c r="K3610">
        <v>6119</v>
      </c>
      <c r="L3610" t="str">
        <f>IFERROR(INDEX(play_attribution!$B$2:$B$328,MATCH(A3610,play_attribution!$A$2:$A$328,0)),"")</f>
        <v/>
      </c>
      <c r="M3610" t="str">
        <f>VLOOKUP(H3610,seller_roster!$A$2:$B$85,2,FALSE)</f>
        <v>Sol Lindqvist</v>
      </c>
      <c r="N3610" t="str">
        <f>VLOOKUP(C3610,accounts!$A$2:$F$9615,2,FALSE)</f>
        <v>Hospitality Group</v>
      </c>
      <c r="O3610" t="str">
        <f>VLOOKUP(C3610,accounts!$A$2:$F$9615,3,FALSE)</f>
        <v>$2.5M-$5M</v>
      </c>
      <c r="P3610" t="str">
        <f>VLOOKUP(C3610,accounts!$A$2:$F$9615,5,FALSE)</f>
        <v>West</v>
      </c>
      <c r="Q3610" t="b">
        <f t="shared" si="57"/>
        <v>1</v>
      </c>
      <c r="R3610" t="e">
        <f>INDEX(removed_duplicate_rows!$A$5:$A$39,MATCH(wins!A3610,removed_duplicate_rows!$A$5:$A$39,0))</f>
        <v>#N/A</v>
      </c>
    </row>
    <row r="3611" spans="1:18" ht="15.75" customHeight="1" x14ac:dyDescent="0.2">
      <c r="A3611" t="s">
        <v>10963</v>
      </c>
      <c r="B3611" t="s">
        <v>10964</v>
      </c>
      <c r="C3611" t="s">
        <v>10965</v>
      </c>
      <c r="D3611" s="10">
        <v>45892</v>
      </c>
      <c r="E3611" t="s">
        <v>9789</v>
      </c>
      <c r="F3611">
        <v>3</v>
      </c>
      <c r="G3611" t="s">
        <v>374</v>
      </c>
      <c r="H3611" t="s">
        <v>1123</v>
      </c>
      <c r="I3611" t="s">
        <v>55</v>
      </c>
      <c r="J3611">
        <v>1</v>
      </c>
      <c r="K3611">
        <v>6713</v>
      </c>
      <c r="L3611" t="str">
        <f>IFERROR(INDEX(play_attribution!$B$2:$B$328,MATCH(A3611,play_attribution!$A$2:$A$328,0)),"")</f>
        <v/>
      </c>
      <c r="M3611" t="str">
        <f>VLOOKUP(H3611,seller_roster!$A$2:$B$85,2,FALSE)</f>
        <v>Peyton Silva</v>
      </c>
      <c r="N3611" t="str">
        <f>VLOOKUP(C3611,accounts!$A$2:$F$9615,2,FALSE)</f>
        <v>Construction</v>
      </c>
      <c r="O3611" t="str">
        <f>VLOOKUP(C3611,accounts!$A$2:$F$9615,3,FALSE)</f>
        <v>$2.5M-$5M</v>
      </c>
      <c r="P3611" t="str">
        <f>VLOOKUP(C3611,accounts!$A$2:$F$9615,5,FALSE)</f>
        <v>West</v>
      </c>
      <c r="Q3611" t="b">
        <f t="shared" si="57"/>
        <v>1</v>
      </c>
      <c r="R3611" t="e">
        <f>INDEX(removed_duplicate_rows!$A$5:$A$39,MATCH(wins!A3611,removed_duplicate_rows!$A$5:$A$39,0))</f>
        <v>#N/A</v>
      </c>
    </row>
    <row r="3612" spans="1:18" ht="15.75" customHeight="1" x14ac:dyDescent="0.2">
      <c r="A3612" t="s">
        <v>10966</v>
      </c>
      <c r="B3612" t="s">
        <v>10967</v>
      </c>
      <c r="C3612" t="s">
        <v>10968</v>
      </c>
      <c r="D3612" s="10">
        <v>45892</v>
      </c>
      <c r="E3612" t="s">
        <v>9789</v>
      </c>
      <c r="F3612">
        <v>3</v>
      </c>
      <c r="G3612" t="s">
        <v>374</v>
      </c>
      <c r="H3612" t="s">
        <v>409</v>
      </c>
      <c r="I3612" t="s">
        <v>55</v>
      </c>
      <c r="J3612">
        <v>1</v>
      </c>
      <c r="K3612">
        <v>4921</v>
      </c>
      <c r="L3612" t="str">
        <f>IFERROR(INDEX(play_attribution!$B$2:$B$328,MATCH(A3612,play_attribution!$A$2:$A$328,0)),"")</f>
        <v/>
      </c>
      <c r="M3612" t="str">
        <f>VLOOKUP(H3612,seller_roster!$A$2:$B$85,2,FALSE)</f>
        <v>Devon Okafor</v>
      </c>
      <c r="N3612" t="str">
        <f>VLOOKUP(C3612,accounts!$A$2:$F$9615,2,FALSE)</f>
        <v>Retail Multi-Location</v>
      </c>
      <c r="O3612" t="str">
        <f>VLOOKUP(C3612,accounts!$A$2:$F$9615,3,FALSE)</f>
        <v>$2.5M-$5M</v>
      </c>
      <c r="P3612" t="str">
        <f>VLOOKUP(C3612,accounts!$A$2:$F$9615,5,FALSE)</f>
        <v>East</v>
      </c>
      <c r="Q3612" t="b">
        <f t="shared" si="57"/>
        <v>1</v>
      </c>
      <c r="R3612" t="e">
        <f>INDEX(removed_duplicate_rows!$A$5:$A$39,MATCH(wins!A3612,removed_duplicate_rows!$A$5:$A$39,0))</f>
        <v>#N/A</v>
      </c>
    </row>
    <row r="3613" spans="1:18" ht="15.75" customHeight="1" x14ac:dyDescent="0.2">
      <c r="A3613" t="s">
        <v>10969</v>
      </c>
      <c r="B3613" t="s">
        <v>10970</v>
      </c>
      <c r="C3613" t="s">
        <v>10971</v>
      </c>
      <c r="D3613" s="10">
        <v>45892</v>
      </c>
      <c r="E3613" t="s">
        <v>9789</v>
      </c>
      <c r="F3613">
        <v>3</v>
      </c>
      <c r="G3613" t="s">
        <v>374</v>
      </c>
      <c r="H3613" t="s">
        <v>375</v>
      </c>
      <c r="I3613" t="s">
        <v>55</v>
      </c>
      <c r="J3613">
        <v>1</v>
      </c>
      <c r="K3613">
        <v>7926</v>
      </c>
      <c r="L3613" t="str">
        <f>IFERROR(INDEX(play_attribution!$B$2:$B$328,MATCH(A3613,play_attribution!$A$2:$A$328,0)),"")</f>
        <v/>
      </c>
      <c r="M3613" t="str">
        <f>VLOOKUP(H3613,seller_roster!$A$2:$B$85,2,FALSE)</f>
        <v>Sol Lindqvist</v>
      </c>
      <c r="N3613" t="str">
        <f>VLOOKUP(C3613,accounts!$A$2:$F$9615,2,FALSE)</f>
        <v>Hospitality Group</v>
      </c>
      <c r="O3613" t="str">
        <f>VLOOKUP(C3613,accounts!$A$2:$F$9615,3,FALSE)</f>
        <v>$5M-$10M</v>
      </c>
      <c r="P3613" t="str">
        <f>VLOOKUP(C3613,accounts!$A$2:$F$9615,5,FALSE)</f>
        <v>Central</v>
      </c>
      <c r="Q3613" t="b">
        <f t="shared" si="57"/>
        <v>1</v>
      </c>
      <c r="R3613" t="e">
        <f>INDEX(removed_duplicate_rows!$A$5:$A$39,MATCH(wins!A3613,removed_duplicate_rows!$A$5:$A$39,0))</f>
        <v>#N/A</v>
      </c>
    </row>
    <row r="3614" spans="1:18" ht="15.75" customHeight="1" x14ac:dyDescent="0.2">
      <c r="A3614" t="s">
        <v>10972</v>
      </c>
      <c r="B3614" t="s">
        <v>10973</v>
      </c>
      <c r="C3614" t="s">
        <v>10974</v>
      </c>
      <c r="D3614" s="10">
        <v>45892</v>
      </c>
      <c r="E3614" t="s">
        <v>9789</v>
      </c>
      <c r="F3614">
        <v>3</v>
      </c>
      <c r="G3614" t="s">
        <v>374</v>
      </c>
      <c r="H3614" t="s">
        <v>387</v>
      </c>
      <c r="I3614" t="s">
        <v>55</v>
      </c>
      <c r="J3614">
        <v>1</v>
      </c>
      <c r="K3614">
        <v>10062</v>
      </c>
      <c r="L3614" t="str">
        <f>IFERROR(INDEX(play_attribution!$B$2:$B$328,MATCH(A3614,play_attribution!$A$2:$A$328,0)),"")</f>
        <v/>
      </c>
      <c r="M3614" t="str">
        <f>VLOOKUP(H3614,seller_roster!$A$2:$B$85,2,FALSE)</f>
        <v>Ray Kim</v>
      </c>
      <c r="N3614" t="str">
        <f>VLOOKUP(C3614,accounts!$A$2:$F$9615,2,FALSE)</f>
        <v>Manufacturing</v>
      </c>
      <c r="O3614" t="str">
        <f>VLOOKUP(C3614,accounts!$A$2:$F$9615,3,FALSE)</f>
        <v>&lt;$1M</v>
      </c>
      <c r="P3614" t="str">
        <f>VLOOKUP(C3614,accounts!$A$2:$F$9615,5,FALSE)</f>
        <v>East</v>
      </c>
      <c r="Q3614" t="b">
        <f t="shared" si="57"/>
        <v>1</v>
      </c>
      <c r="R3614" t="e">
        <f>INDEX(removed_duplicate_rows!$A$5:$A$39,MATCH(wins!A3614,removed_duplicate_rows!$A$5:$A$39,0))</f>
        <v>#N/A</v>
      </c>
    </row>
    <row r="3615" spans="1:18" ht="15.75" customHeight="1" x14ac:dyDescent="0.2">
      <c r="A3615" t="s">
        <v>10975</v>
      </c>
      <c r="B3615" t="s">
        <v>10976</v>
      </c>
      <c r="C3615" t="s">
        <v>10977</v>
      </c>
      <c r="D3615" s="10">
        <v>45892</v>
      </c>
      <c r="E3615" t="s">
        <v>9789</v>
      </c>
      <c r="F3615">
        <v>3</v>
      </c>
      <c r="G3615" t="s">
        <v>374</v>
      </c>
      <c r="H3615" t="s">
        <v>449</v>
      </c>
      <c r="I3615" t="s">
        <v>55</v>
      </c>
      <c r="J3615">
        <v>1</v>
      </c>
      <c r="K3615">
        <v>6040</v>
      </c>
      <c r="L3615" t="str">
        <f>IFERROR(INDEX(play_attribution!$B$2:$B$328,MATCH(A3615,play_attribution!$A$2:$A$328,0)),"")</f>
        <v/>
      </c>
      <c r="M3615" t="str">
        <f>VLOOKUP(H3615,seller_roster!$A$2:$B$85,2,FALSE)</f>
        <v>Hayden Okafor</v>
      </c>
      <c r="N3615" t="str">
        <f>VLOOKUP(C3615,accounts!$A$2:$F$9615,2,FALSE)</f>
        <v>Field Services</v>
      </c>
      <c r="O3615" t="str">
        <f>VLOOKUP(C3615,accounts!$A$2:$F$9615,3,FALSE)</f>
        <v>$5M-$10M</v>
      </c>
      <c r="P3615" t="str">
        <f>VLOOKUP(C3615,accounts!$A$2:$F$9615,5,FALSE)</f>
        <v>West</v>
      </c>
      <c r="Q3615" t="b">
        <f t="shared" si="57"/>
        <v>1</v>
      </c>
      <c r="R3615" t="e">
        <f>INDEX(removed_duplicate_rows!$A$5:$A$39,MATCH(wins!A3615,removed_duplicate_rows!$A$5:$A$39,0))</f>
        <v>#N/A</v>
      </c>
    </row>
    <row r="3616" spans="1:18" ht="15.75" customHeight="1" x14ac:dyDescent="0.2">
      <c r="A3616" t="s">
        <v>10978</v>
      </c>
      <c r="B3616" t="s">
        <v>10979</v>
      </c>
      <c r="C3616" t="s">
        <v>10980</v>
      </c>
      <c r="D3616" s="10">
        <v>45899</v>
      </c>
      <c r="E3616" t="s">
        <v>9789</v>
      </c>
      <c r="F3616">
        <v>4</v>
      </c>
      <c r="G3616" t="s">
        <v>53</v>
      </c>
      <c r="H3616" t="s">
        <v>54</v>
      </c>
      <c r="I3616" t="s">
        <v>79</v>
      </c>
      <c r="J3616">
        <v>1</v>
      </c>
      <c r="K3616">
        <v>8160</v>
      </c>
      <c r="L3616" t="str">
        <f>IFERROR(INDEX(play_attribution!$B$2:$B$328,MATCH(A3616,play_attribution!$A$2:$A$328,0)),"")</f>
        <v/>
      </c>
      <c r="M3616" t="str">
        <f>VLOOKUP(H3616,seller_roster!$A$2:$B$85,2,FALSE)</f>
        <v>Rhea Okafor</v>
      </c>
      <c r="N3616" t="str">
        <f>VLOOKUP(C3616,accounts!$A$2:$F$9615,2,FALSE)</f>
        <v>Construction</v>
      </c>
      <c r="O3616" t="str">
        <f>VLOOKUP(C3616,accounts!$A$2:$F$9615,3,FALSE)</f>
        <v>&gt;$10M</v>
      </c>
      <c r="P3616" t="str">
        <f>VLOOKUP(C3616,accounts!$A$2:$F$9615,5,FALSE)</f>
        <v>Central</v>
      </c>
      <c r="Q3616" t="b">
        <f t="shared" si="57"/>
        <v>1</v>
      </c>
      <c r="R3616" t="e">
        <f>INDEX(removed_duplicate_rows!$A$5:$A$39,MATCH(wins!A3616,removed_duplicate_rows!$A$5:$A$39,0))</f>
        <v>#N/A</v>
      </c>
    </row>
    <row r="3617" spans="1:18" ht="15.75" customHeight="1" x14ac:dyDescent="0.2">
      <c r="A3617" t="s">
        <v>10981</v>
      </c>
      <c r="B3617" t="s">
        <v>10982</v>
      </c>
      <c r="C3617" t="s">
        <v>10983</v>
      </c>
      <c r="D3617" s="10">
        <v>45899</v>
      </c>
      <c r="E3617" t="s">
        <v>9789</v>
      </c>
      <c r="F3617">
        <v>4</v>
      </c>
      <c r="G3617" t="s">
        <v>53</v>
      </c>
      <c r="H3617" t="s">
        <v>65</v>
      </c>
      <c r="I3617" t="s">
        <v>55</v>
      </c>
      <c r="J3617">
        <v>1</v>
      </c>
      <c r="K3617">
        <v>15720</v>
      </c>
      <c r="L3617" t="str">
        <f>IFERROR(INDEX(play_attribution!$B$2:$B$328,MATCH(A3617,play_attribution!$A$2:$A$328,0)),"")</f>
        <v/>
      </c>
      <c r="M3617" t="str">
        <f>VLOOKUP(H3617,seller_roster!$A$2:$B$85,2,FALSE)</f>
        <v>Bryn Moreau</v>
      </c>
      <c r="N3617" t="str">
        <f>VLOOKUP(C3617,accounts!$A$2:$F$9615,2,FALSE)</f>
        <v>Field Services</v>
      </c>
      <c r="O3617" t="str">
        <f>VLOOKUP(C3617,accounts!$A$2:$F$9615,3,FALSE)</f>
        <v>$5M-$10M</v>
      </c>
      <c r="P3617" t="str">
        <f>VLOOKUP(C3617,accounts!$A$2:$F$9615,5,FALSE)</f>
        <v>Central</v>
      </c>
      <c r="Q3617" t="b">
        <f t="shared" si="57"/>
        <v>1</v>
      </c>
      <c r="R3617" t="e">
        <f>INDEX(removed_duplicate_rows!$A$5:$A$39,MATCH(wins!A3617,removed_duplicate_rows!$A$5:$A$39,0))</f>
        <v>#N/A</v>
      </c>
    </row>
    <row r="3618" spans="1:18" ht="15.75" customHeight="1" x14ac:dyDescent="0.2">
      <c r="A3618" t="s">
        <v>10984</v>
      </c>
      <c r="B3618" t="s">
        <v>10985</v>
      </c>
      <c r="C3618" t="s">
        <v>10986</v>
      </c>
      <c r="D3618" s="10">
        <v>45899</v>
      </c>
      <c r="E3618" t="s">
        <v>9789</v>
      </c>
      <c r="F3618">
        <v>4</v>
      </c>
      <c r="G3618" t="s">
        <v>53</v>
      </c>
      <c r="H3618" t="s">
        <v>65</v>
      </c>
      <c r="I3618" t="s">
        <v>79</v>
      </c>
      <c r="J3618">
        <v>1</v>
      </c>
      <c r="K3618">
        <v>21917</v>
      </c>
      <c r="L3618" t="str">
        <f>IFERROR(INDEX(play_attribution!$B$2:$B$328,MATCH(A3618,play_attribution!$A$2:$A$328,0)),"")</f>
        <v/>
      </c>
      <c r="M3618" t="str">
        <f>VLOOKUP(H3618,seller_roster!$A$2:$B$85,2,FALSE)</f>
        <v>Bryn Moreau</v>
      </c>
      <c r="N3618" t="str">
        <f>VLOOKUP(C3618,accounts!$A$2:$F$9615,2,FALSE)</f>
        <v>Construction</v>
      </c>
      <c r="O3618" t="str">
        <f>VLOOKUP(C3618,accounts!$A$2:$F$9615,3,FALSE)</f>
        <v>&gt;$10M</v>
      </c>
      <c r="P3618" t="str">
        <f>VLOOKUP(C3618,accounts!$A$2:$F$9615,5,FALSE)</f>
        <v>Central</v>
      </c>
      <c r="Q3618" t="b">
        <f t="shared" si="57"/>
        <v>1</v>
      </c>
      <c r="R3618" t="e">
        <f>INDEX(removed_duplicate_rows!$A$5:$A$39,MATCH(wins!A3618,removed_duplicate_rows!$A$5:$A$39,0))</f>
        <v>#N/A</v>
      </c>
    </row>
    <row r="3619" spans="1:18" ht="15.75" customHeight="1" x14ac:dyDescent="0.2">
      <c r="A3619" t="s">
        <v>10987</v>
      </c>
      <c r="B3619" t="s">
        <v>10988</v>
      </c>
      <c r="C3619" t="s">
        <v>10989</v>
      </c>
      <c r="D3619" s="10">
        <v>45899</v>
      </c>
      <c r="E3619" t="s">
        <v>9789</v>
      </c>
      <c r="F3619">
        <v>4</v>
      </c>
      <c r="G3619" t="s">
        <v>53</v>
      </c>
      <c r="H3619" t="s">
        <v>1208</v>
      </c>
      <c r="I3619" t="s">
        <v>55</v>
      </c>
      <c r="J3619">
        <v>1</v>
      </c>
      <c r="K3619">
        <v>18411</v>
      </c>
      <c r="L3619" t="str">
        <f>IFERROR(INDEX(play_attribution!$B$2:$B$328,MATCH(A3619,play_attribution!$A$2:$A$328,0)),"")</f>
        <v/>
      </c>
      <c r="M3619" t="str">
        <f>VLOOKUP(H3619,seller_roster!$A$2:$B$85,2,FALSE)</f>
        <v>Eden Okafor</v>
      </c>
      <c r="N3619" t="str">
        <f>VLOOKUP(C3619,accounts!$A$2:$F$9615,2,FALSE)</f>
        <v>Hospitality Group</v>
      </c>
      <c r="O3619" t="str">
        <f>VLOOKUP(C3619,accounts!$A$2:$F$9615,3,FALSE)</f>
        <v>$2.5M-$5M</v>
      </c>
      <c r="P3619" t="str">
        <f>VLOOKUP(C3619,accounts!$A$2:$F$9615,5,FALSE)</f>
        <v>East</v>
      </c>
      <c r="Q3619" t="b">
        <f t="shared" si="57"/>
        <v>1</v>
      </c>
      <c r="R3619" t="e">
        <f>INDEX(removed_duplicate_rows!$A$5:$A$39,MATCH(wins!A3619,removed_duplicate_rows!$A$5:$A$39,0))</f>
        <v>#N/A</v>
      </c>
    </row>
    <row r="3620" spans="1:18" ht="15.75" customHeight="1" x14ac:dyDescent="0.2">
      <c r="A3620" t="s">
        <v>10990</v>
      </c>
      <c r="B3620" t="s">
        <v>10991</v>
      </c>
      <c r="C3620" t="s">
        <v>10992</v>
      </c>
      <c r="D3620" s="10">
        <v>45899</v>
      </c>
      <c r="E3620" t="s">
        <v>9789</v>
      </c>
      <c r="F3620">
        <v>4</v>
      </c>
      <c r="G3620" t="s">
        <v>53</v>
      </c>
      <c r="H3620" t="s">
        <v>1208</v>
      </c>
      <c r="I3620" t="s">
        <v>79</v>
      </c>
      <c r="J3620">
        <v>1</v>
      </c>
      <c r="K3620">
        <v>9713</v>
      </c>
      <c r="L3620" t="str">
        <f>IFERROR(INDEX(play_attribution!$B$2:$B$328,MATCH(A3620,play_attribution!$A$2:$A$328,0)),"")</f>
        <v/>
      </c>
      <c r="M3620" t="str">
        <f>VLOOKUP(H3620,seller_roster!$A$2:$B$85,2,FALSE)</f>
        <v>Eden Okafor</v>
      </c>
      <c r="N3620" t="str">
        <f>VLOOKUP(C3620,accounts!$A$2:$F$9615,2,FALSE)</f>
        <v>Manufacturing</v>
      </c>
      <c r="O3620" t="str">
        <f>VLOOKUP(C3620,accounts!$A$2:$F$9615,3,FALSE)</f>
        <v>$5M-$10M</v>
      </c>
      <c r="P3620" t="str">
        <f>VLOOKUP(C3620,accounts!$A$2:$F$9615,5,FALSE)</f>
        <v>East</v>
      </c>
      <c r="Q3620" t="b">
        <f t="shared" si="57"/>
        <v>1</v>
      </c>
      <c r="R3620" t="e">
        <f>INDEX(removed_duplicate_rows!$A$5:$A$39,MATCH(wins!A3620,removed_duplicate_rows!$A$5:$A$39,0))</f>
        <v>#N/A</v>
      </c>
    </row>
    <row r="3621" spans="1:18" ht="15.75" customHeight="1" x14ac:dyDescent="0.2">
      <c r="A3621" t="s">
        <v>10993</v>
      </c>
      <c r="B3621" t="s">
        <v>10994</v>
      </c>
      <c r="C3621" t="s">
        <v>10995</v>
      </c>
      <c r="D3621" s="10">
        <v>45899</v>
      </c>
      <c r="E3621" t="s">
        <v>9789</v>
      </c>
      <c r="F3621">
        <v>4</v>
      </c>
      <c r="G3621" t="s">
        <v>53</v>
      </c>
      <c r="H3621" t="s">
        <v>495</v>
      </c>
      <c r="I3621" t="s">
        <v>55</v>
      </c>
      <c r="J3621">
        <v>1</v>
      </c>
      <c r="K3621">
        <v>19779</v>
      </c>
      <c r="L3621" t="str">
        <f>IFERROR(INDEX(play_attribution!$B$2:$B$328,MATCH(A3621,play_attribution!$A$2:$A$328,0)),"")</f>
        <v/>
      </c>
      <c r="M3621" t="str">
        <f>VLOOKUP(H3621,seller_roster!$A$2:$B$85,2,FALSE)</f>
        <v>Gio Ferro</v>
      </c>
      <c r="N3621" t="str">
        <f>VLOOKUP(C3621,accounts!$A$2:$F$9615,2,FALSE)</f>
        <v>Construction</v>
      </c>
      <c r="O3621" t="str">
        <f>VLOOKUP(C3621,accounts!$A$2:$F$9615,3,FALSE)</f>
        <v>$5M-$10M</v>
      </c>
      <c r="P3621" t="str">
        <f>VLOOKUP(C3621,accounts!$A$2:$F$9615,5,FALSE)</f>
        <v>West</v>
      </c>
      <c r="Q3621" t="b">
        <f t="shared" si="57"/>
        <v>1</v>
      </c>
      <c r="R3621" t="e">
        <f>INDEX(removed_duplicate_rows!$A$5:$A$39,MATCH(wins!A3621,removed_duplicate_rows!$A$5:$A$39,0))</f>
        <v>#N/A</v>
      </c>
    </row>
    <row r="3622" spans="1:18" ht="15.75" customHeight="1" x14ac:dyDescent="0.2">
      <c r="A3622" t="s">
        <v>10996</v>
      </c>
      <c r="B3622" t="s">
        <v>10997</v>
      </c>
      <c r="C3622" t="s">
        <v>10998</v>
      </c>
      <c r="D3622" s="10">
        <v>45899</v>
      </c>
      <c r="E3622" t="s">
        <v>9789</v>
      </c>
      <c r="F3622">
        <v>4</v>
      </c>
      <c r="G3622" t="s">
        <v>53</v>
      </c>
      <c r="H3622" t="s">
        <v>65</v>
      </c>
      <c r="I3622" t="s">
        <v>55</v>
      </c>
      <c r="J3622">
        <v>1</v>
      </c>
      <c r="K3622">
        <v>22204</v>
      </c>
      <c r="L3622" t="str">
        <f>IFERROR(INDEX(play_attribution!$B$2:$B$328,MATCH(A3622,play_attribution!$A$2:$A$328,0)),"")</f>
        <v/>
      </c>
      <c r="M3622" t="str">
        <f>VLOOKUP(H3622,seller_roster!$A$2:$B$85,2,FALSE)</f>
        <v>Bryn Moreau</v>
      </c>
      <c r="N3622" t="str">
        <f>VLOOKUP(C3622,accounts!$A$2:$F$9615,2,FALSE)</f>
        <v>Retail Multi-Location</v>
      </c>
      <c r="O3622" t="str">
        <f>VLOOKUP(C3622,accounts!$A$2:$F$9615,3,FALSE)</f>
        <v>$2.5M-$5M</v>
      </c>
      <c r="P3622" t="str">
        <f>VLOOKUP(C3622,accounts!$A$2:$F$9615,5,FALSE)</f>
        <v>Central</v>
      </c>
      <c r="Q3622" t="b">
        <f t="shared" si="57"/>
        <v>1</v>
      </c>
      <c r="R3622" t="e">
        <f>INDEX(removed_duplicate_rows!$A$5:$A$39,MATCH(wins!A3622,removed_duplicate_rows!$A$5:$A$39,0))</f>
        <v>#N/A</v>
      </c>
    </row>
    <row r="3623" spans="1:18" ht="15.75" customHeight="1" x14ac:dyDescent="0.2">
      <c r="A3623" t="s">
        <v>10999</v>
      </c>
      <c r="B3623" t="s">
        <v>11000</v>
      </c>
      <c r="C3623" t="s">
        <v>11001</v>
      </c>
      <c r="D3623" s="10">
        <v>45899</v>
      </c>
      <c r="E3623" t="s">
        <v>9789</v>
      </c>
      <c r="F3623">
        <v>4</v>
      </c>
      <c r="G3623" t="s">
        <v>53</v>
      </c>
      <c r="H3623" t="s">
        <v>73</v>
      </c>
      <c r="I3623" t="s">
        <v>55</v>
      </c>
      <c r="J3623">
        <v>1</v>
      </c>
      <c r="K3623">
        <v>9814</v>
      </c>
      <c r="L3623" t="str">
        <f>IFERROR(INDEX(play_attribution!$B$2:$B$328,MATCH(A3623,play_attribution!$A$2:$A$328,0)),"")</f>
        <v/>
      </c>
      <c r="M3623" t="str">
        <f>VLOOKUP(H3623,seller_roster!$A$2:$B$85,2,FALSE)</f>
        <v>Rhea Ruiz</v>
      </c>
      <c r="N3623" t="str">
        <f>VLOOKUP(C3623,accounts!$A$2:$F$9615,2,FALSE)</f>
        <v>Nonprofit</v>
      </c>
      <c r="O3623" t="str">
        <f>VLOOKUP(C3623,accounts!$A$2:$F$9615,3,FALSE)</f>
        <v>$5M-$10M</v>
      </c>
      <c r="P3623" t="str">
        <f>VLOOKUP(C3623,accounts!$A$2:$F$9615,5,FALSE)</f>
        <v>West</v>
      </c>
      <c r="Q3623" t="b">
        <f t="shared" si="57"/>
        <v>1</v>
      </c>
      <c r="R3623" t="e">
        <f>INDEX(removed_duplicate_rows!$A$5:$A$39,MATCH(wins!A3623,removed_duplicate_rows!$A$5:$A$39,0))</f>
        <v>#N/A</v>
      </c>
    </row>
    <row r="3624" spans="1:18" ht="15.75" customHeight="1" x14ac:dyDescent="0.2">
      <c r="A3624" t="s">
        <v>11002</v>
      </c>
      <c r="B3624" t="s">
        <v>11003</v>
      </c>
      <c r="C3624" t="s">
        <v>11004</v>
      </c>
      <c r="D3624" s="10">
        <v>45899</v>
      </c>
      <c r="E3624" t="s">
        <v>9789</v>
      </c>
      <c r="F3624">
        <v>4</v>
      </c>
      <c r="G3624" t="s">
        <v>77</v>
      </c>
      <c r="H3624" t="s">
        <v>122</v>
      </c>
      <c r="I3624" t="s">
        <v>79</v>
      </c>
      <c r="J3624">
        <v>1</v>
      </c>
      <c r="K3624">
        <v>12137</v>
      </c>
      <c r="L3624" t="str">
        <f>IFERROR(INDEX(play_attribution!$B$2:$B$328,MATCH(A3624,play_attribution!$A$2:$A$328,0)),"")</f>
        <v/>
      </c>
      <c r="M3624" t="str">
        <f>VLOOKUP(H3624,seller_roster!$A$2:$B$85,2,FALSE)</f>
        <v>Uma Osei</v>
      </c>
      <c r="N3624" t="str">
        <f>VLOOKUP(C3624,accounts!$A$2:$F$9615,2,FALSE)</f>
        <v>Logistics</v>
      </c>
      <c r="O3624" t="str">
        <f>VLOOKUP(C3624,accounts!$A$2:$F$9615,3,FALSE)</f>
        <v>$2.5M-$5M</v>
      </c>
      <c r="P3624" t="str">
        <f>VLOOKUP(C3624,accounts!$A$2:$F$9615,5,FALSE)</f>
        <v>Central</v>
      </c>
      <c r="Q3624" t="b">
        <f t="shared" si="57"/>
        <v>1</v>
      </c>
      <c r="R3624" t="e">
        <f>INDEX(removed_duplicate_rows!$A$5:$A$39,MATCH(wins!A3624,removed_duplicate_rows!$A$5:$A$39,0))</f>
        <v>#N/A</v>
      </c>
    </row>
    <row r="3625" spans="1:18" ht="15.75" customHeight="1" x14ac:dyDescent="0.2">
      <c r="A3625" t="s">
        <v>11005</v>
      </c>
      <c r="B3625" t="s">
        <v>11006</v>
      </c>
      <c r="C3625" t="s">
        <v>11007</v>
      </c>
      <c r="D3625" s="10">
        <v>45899</v>
      </c>
      <c r="E3625" t="s">
        <v>9789</v>
      </c>
      <c r="F3625">
        <v>4</v>
      </c>
      <c r="G3625" t="s">
        <v>77</v>
      </c>
      <c r="H3625" t="s">
        <v>618</v>
      </c>
      <c r="I3625" t="s">
        <v>79</v>
      </c>
      <c r="J3625">
        <v>1</v>
      </c>
      <c r="K3625">
        <v>9980</v>
      </c>
      <c r="L3625" t="str">
        <f>IFERROR(INDEX(play_attribution!$B$2:$B$328,MATCH(A3625,play_attribution!$A$2:$A$328,0)),"")</f>
        <v/>
      </c>
      <c r="M3625" t="str">
        <f>VLOOKUP(H3625,seller_roster!$A$2:$B$85,2,FALSE)</f>
        <v>Parker Reyes</v>
      </c>
      <c r="N3625" t="str">
        <f>VLOOKUP(C3625,accounts!$A$2:$F$9615,2,FALSE)</f>
        <v>Retail Multi-Location</v>
      </c>
      <c r="O3625" t="str">
        <f>VLOOKUP(C3625,accounts!$A$2:$F$9615,3,FALSE)</f>
        <v>$5M-$10M</v>
      </c>
      <c r="P3625" t="str">
        <f>VLOOKUP(C3625,accounts!$A$2:$F$9615,5,FALSE)</f>
        <v>West</v>
      </c>
      <c r="Q3625" t="b">
        <f t="shared" si="57"/>
        <v>1</v>
      </c>
      <c r="R3625" t="e">
        <f>INDEX(removed_duplicate_rows!$A$5:$A$39,MATCH(wins!A3625,removed_duplicate_rows!$A$5:$A$39,0))</f>
        <v>#N/A</v>
      </c>
    </row>
    <row r="3626" spans="1:18" ht="15.75" customHeight="1" x14ac:dyDescent="0.2">
      <c r="A3626" t="s">
        <v>11008</v>
      </c>
      <c r="B3626" t="s">
        <v>11009</v>
      </c>
      <c r="C3626" t="s">
        <v>11010</v>
      </c>
      <c r="D3626" s="10">
        <v>45899</v>
      </c>
      <c r="E3626" t="s">
        <v>9789</v>
      </c>
      <c r="F3626">
        <v>4</v>
      </c>
      <c r="G3626" t="s">
        <v>77</v>
      </c>
      <c r="H3626" t="s">
        <v>107</v>
      </c>
      <c r="I3626" t="s">
        <v>79</v>
      </c>
      <c r="J3626">
        <v>1</v>
      </c>
      <c r="K3626">
        <v>5165</v>
      </c>
      <c r="L3626" t="str">
        <f>IFERROR(INDEX(play_attribution!$B$2:$B$328,MATCH(A3626,play_attribution!$A$2:$A$328,0)),"")</f>
        <v/>
      </c>
      <c r="M3626" t="str">
        <f>VLOOKUP(H3626,seller_roster!$A$2:$B$85,2,FALSE)</f>
        <v>Skyler Doyle</v>
      </c>
      <c r="N3626" t="str">
        <f>VLOOKUP(C3626,accounts!$A$2:$F$9615,2,FALSE)</f>
        <v>Field Services</v>
      </c>
      <c r="O3626" t="str">
        <f>VLOOKUP(C3626,accounts!$A$2:$F$9615,3,FALSE)</f>
        <v>$5M-$10M</v>
      </c>
      <c r="P3626" t="str">
        <f>VLOOKUP(C3626,accounts!$A$2:$F$9615,5,FALSE)</f>
        <v>West</v>
      </c>
      <c r="Q3626" t="b">
        <f t="shared" si="57"/>
        <v>1</v>
      </c>
      <c r="R3626" t="e">
        <f>INDEX(removed_duplicate_rows!$A$5:$A$39,MATCH(wins!A3626,removed_duplicate_rows!$A$5:$A$39,0))</f>
        <v>#N/A</v>
      </c>
    </row>
    <row r="3627" spans="1:18" ht="15.75" customHeight="1" x14ac:dyDescent="0.2">
      <c r="A3627" t="s">
        <v>11011</v>
      </c>
      <c r="B3627" t="s">
        <v>11012</v>
      </c>
      <c r="C3627" t="s">
        <v>11013</v>
      </c>
      <c r="D3627" s="10">
        <v>45899</v>
      </c>
      <c r="E3627" t="s">
        <v>9789</v>
      </c>
      <c r="F3627">
        <v>4</v>
      </c>
      <c r="G3627" t="s">
        <v>77</v>
      </c>
      <c r="H3627" t="s">
        <v>191</v>
      </c>
      <c r="I3627" t="s">
        <v>79</v>
      </c>
      <c r="J3627">
        <v>1</v>
      </c>
      <c r="K3627">
        <v>7426</v>
      </c>
      <c r="L3627" t="str">
        <f>IFERROR(INDEX(play_attribution!$B$2:$B$328,MATCH(A3627,play_attribution!$A$2:$A$328,0)),"")</f>
        <v/>
      </c>
      <c r="M3627" t="str">
        <f>VLOOKUP(H3627,seller_roster!$A$2:$B$85,2,FALSE)</f>
        <v>Blake Lindqvist</v>
      </c>
      <c r="N3627" t="str">
        <f>VLOOKUP(C3627,accounts!$A$2:$F$9615,2,FALSE)</f>
        <v>Construction</v>
      </c>
      <c r="O3627" t="str">
        <f>VLOOKUP(C3627,accounts!$A$2:$F$9615,3,FALSE)</f>
        <v>$1M-$2.5M</v>
      </c>
      <c r="P3627" t="str">
        <f>VLOOKUP(C3627,accounts!$A$2:$F$9615,5,FALSE)</f>
        <v>Central</v>
      </c>
      <c r="Q3627" t="b">
        <f t="shared" si="57"/>
        <v>1</v>
      </c>
      <c r="R3627" t="e">
        <f>INDEX(removed_duplicate_rows!$A$5:$A$39,MATCH(wins!A3627,removed_duplicate_rows!$A$5:$A$39,0))</f>
        <v>#N/A</v>
      </c>
    </row>
    <row r="3628" spans="1:18" ht="15.75" customHeight="1" x14ac:dyDescent="0.2">
      <c r="A3628" t="s">
        <v>11014</v>
      </c>
      <c r="B3628" t="s">
        <v>11015</v>
      </c>
      <c r="C3628" t="s">
        <v>11016</v>
      </c>
      <c r="D3628" s="10">
        <v>45899</v>
      </c>
      <c r="E3628" t="s">
        <v>9789</v>
      </c>
      <c r="F3628">
        <v>4</v>
      </c>
      <c r="G3628" t="s">
        <v>77</v>
      </c>
      <c r="H3628" t="s">
        <v>151</v>
      </c>
      <c r="I3628" t="s">
        <v>79</v>
      </c>
      <c r="J3628">
        <v>1</v>
      </c>
      <c r="K3628">
        <v>9061</v>
      </c>
      <c r="L3628" t="str">
        <f>IFERROR(INDEX(play_attribution!$B$2:$B$328,MATCH(A3628,play_attribution!$A$2:$A$328,0)),"")</f>
        <v/>
      </c>
      <c r="M3628" t="str">
        <f>VLOOKUP(H3628,seller_roster!$A$2:$B$85,2,FALSE)</f>
        <v>Marley Lindqvist</v>
      </c>
      <c r="N3628" t="str">
        <f>VLOOKUP(C3628,accounts!$A$2:$F$9615,2,FALSE)</f>
        <v>Logistics</v>
      </c>
      <c r="O3628" t="str">
        <f>VLOOKUP(C3628,accounts!$A$2:$F$9615,3,FALSE)</f>
        <v>$1M-$2.5M</v>
      </c>
      <c r="P3628" t="str">
        <f>VLOOKUP(C3628,accounts!$A$2:$F$9615,5,FALSE)</f>
        <v>East</v>
      </c>
      <c r="Q3628" t="b">
        <f t="shared" si="57"/>
        <v>1</v>
      </c>
      <c r="R3628" t="e">
        <f>INDEX(removed_duplicate_rows!$A$5:$A$39,MATCH(wins!A3628,removed_duplicate_rows!$A$5:$A$39,0))</f>
        <v>#N/A</v>
      </c>
    </row>
    <row r="3629" spans="1:18" ht="15.75" customHeight="1" x14ac:dyDescent="0.2">
      <c r="A3629" t="s">
        <v>11017</v>
      </c>
      <c r="B3629" t="s">
        <v>11018</v>
      </c>
      <c r="C3629" t="s">
        <v>11019</v>
      </c>
      <c r="D3629" s="10">
        <v>45899</v>
      </c>
      <c r="E3629" t="s">
        <v>9789</v>
      </c>
      <c r="F3629">
        <v>4</v>
      </c>
      <c r="G3629" t="s">
        <v>77</v>
      </c>
      <c r="H3629" t="s">
        <v>95</v>
      </c>
      <c r="I3629" t="s">
        <v>79</v>
      </c>
      <c r="J3629">
        <v>1</v>
      </c>
      <c r="K3629">
        <v>12366</v>
      </c>
      <c r="L3629" t="str">
        <f>IFERROR(INDEX(play_attribution!$B$2:$B$328,MATCH(A3629,play_attribution!$A$2:$A$328,0)),"")</f>
        <v/>
      </c>
      <c r="M3629" t="str">
        <f>VLOOKUP(H3629,seller_roster!$A$2:$B$85,2,FALSE)</f>
        <v>Frankie Ferro</v>
      </c>
      <c r="N3629" t="str">
        <f>VLOOKUP(C3629,accounts!$A$2:$F$9615,2,FALSE)</f>
        <v>Manufacturing</v>
      </c>
      <c r="O3629" t="str">
        <f>VLOOKUP(C3629,accounts!$A$2:$F$9615,3,FALSE)</f>
        <v>$5M-$10M</v>
      </c>
      <c r="P3629" t="str">
        <f>VLOOKUP(C3629,accounts!$A$2:$F$9615,5,FALSE)</f>
        <v>Central</v>
      </c>
      <c r="Q3629" t="b">
        <f t="shared" si="57"/>
        <v>1</v>
      </c>
      <c r="R3629" t="e">
        <f>INDEX(removed_duplicate_rows!$A$5:$A$39,MATCH(wins!A3629,removed_duplicate_rows!$A$5:$A$39,0))</f>
        <v>#N/A</v>
      </c>
    </row>
    <row r="3630" spans="1:18" ht="15.75" customHeight="1" x14ac:dyDescent="0.2">
      <c r="A3630" t="s">
        <v>11020</v>
      </c>
      <c r="B3630" t="s">
        <v>11021</v>
      </c>
      <c r="C3630" t="s">
        <v>11022</v>
      </c>
      <c r="D3630" s="10">
        <v>45899</v>
      </c>
      <c r="E3630" t="s">
        <v>9789</v>
      </c>
      <c r="F3630">
        <v>4</v>
      </c>
      <c r="G3630" t="s">
        <v>77</v>
      </c>
      <c r="H3630" t="s">
        <v>147</v>
      </c>
      <c r="I3630" t="s">
        <v>55</v>
      </c>
      <c r="J3630">
        <v>1</v>
      </c>
      <c r="K3630">
        <v>8617</v>
      </c>
      <c r="L3630" t="str">
        <f>IFERROR(INDEX(play_attribution!$B$2:$B$328,MATCH(A3630,play_attribution!$A$2:$A$328,0)),"")</f>
        <v/>
      </c>
      <c r="M3630" t="str">
        <f>VLOOKUP(H3630,seller_roster!$A$2:$B$85,2,FALSE)</f>
        <v>Riley Tran</v>
      </c>
      <c r="N3630" t="str">
        <f>VLOOKUP(C3630,accounts!$A$2:$F$9615,2,FALSE)</f>
        <v>Logistics</v>
      </c>
      <c r="O3630" t="str">
        <f>VLOOKUP(C3630,accounts!$A$2:$F$9615,3,FALSE)</f>
        <v>$5M-$10M</v>
      </c>
      <c r="P3630" t="str">
        <f>VLOOKUP(C3630,accounts!$A$2:$F$9615,5,FALSE)</f>
        <v>East</v>
      </c>
      <c r="Q3630" t="b">
        <f t="shared" si="57"/>
        <v>1</v>
      </c>
      <c r="R3630" t="e">
        <f>INDEX(removed_duplicate_rows!$A$5:$A$39,MATCH(wins!A3630,removed_duplicate_rows!$A$5:$A$39,0))</f>
        <v>#N/A</v>
      </c>
    </row>
    <row r="3631" spans="1:18" ht="15.75" customHeight="1" x14ac:dyDescent="0.2">
      <c r="A3631" t="s">
        <v>11023</v>
      </c>
      <c r="B3631" t="s">
        <v>11024</v>
      </c>
      <c r="C3631" t="s">
        <v>11025</v>
      </c>
      <c r="D3631" s="10">
        <v>45899</v>
      </c>
      <c r="E3631" t="s">
        <v>9789</v>
      </c>
      <c r="F3631">
        <v>4</v>
      </c>
      <c r="G3631" t="s">
        <v>77</v>
      </c>
      <c r="H3631" t="s">
        <v>95</v>
      </c>
      <c r="I3631" t="s">
        <v>79</v>
      </c>
      <c r="J3631">
        <v>1</v>
      </c>
      <c r="K3631">
        <v>7337</v>
      </c>
      <c r="L3631" t="str">
        <f>IFERROR(INDEX(play_attribution!$B$2:$B$328,MATCH(A3631,play_attribution!$A$2:$A$328,0)),"")</f>
        <v/>
      </c>
      <c r="M3631" t="str">
        <f>VLOOKUP(H3631,seller_roster!$A$2:$B$85,2,FALSE)</f>
        <v>Frankie Ferro</v>
      </c>
      <c r="N3631" t="str">
        <f>VLOOKUP(C3631,accounts!$A$2:$F$9615,2,FALSE)</f>
        <v>Retail Multi-Location</v>
      </c>
      <c r="O3631" t="str">
        <f>VLOOKUP(C3631,accounts!$A$2:$F$9615,3,FALSE)</f>
        <v>$2.5M-$5M</v>
      </c>
      <c r="P3631" t="str">
        <f>VLOOKUP(C3631,accounts!$A$2:$F$9615,5,FALSE)</f>
        <v>West</v>
      </c>
      <c r="Q3631" t="b">
        <f t="shared" si="57"/>
        <v>1</v>
      </c>
      <c r="R3631" t="e">
        <f>INDEX(removed_duplicate_rows!$A$5:$A$39,MATCH(wins!A3631,removed_duplicate_rows!$A$5:$A$39,0))</f>
        <v>#N/A</v>
      </c>
    </row>
    <row r="3632" spans="1:18" ht="15.75" customHeight="1" x14ac:dyDescent="0.2">
      <c r="A3632" t="s">
        <v>11026</v>
      </c>
      <c r="B3632" t="s">
        <v>11027</v>
      </c>
      <c r="C3632" t="s">
        <v>11028</v>
      </c>
      <c r="D3632" s="10">
        <v>45899</v>
      </c>
      <c r="E3632" t="s">
        <v>9789</v>
      </c>
      <c r="F3632">
        <v>4</v>
      </c>
      <c r="G3632" t="s">
        <v>77</v>
      </c>
      <c r="H3632" t="s">
        <v>133</v>
      </c>
      <c r="I3632" t="s">
        <v>55</v>
      </c>
      <c r="J3632">
        <v>1</v>
      </c>
      <c r="K3632">
        <v>9721</v>
      </c>
      <c r="L3632" t="str">
        <f>IFERROR(INDEX(play_attribution!$B$2:$B$328,MATCH(A3632,play_attribution!$A$2:$A$328,0)),"")</f>
        <v/>
      </c>
      <c r="M3632" t="str">
        <f>VLOOKUP(H3632,seller_roster!$A$2:$B$85,2,FALSE)</f>
        <v>Devon Tran</v>
      </c>
      <c r="N3632" t="str">
        <f>VLOOKUP(C3632,accounts!$A$2:$F$9615,2,FALSE)</f>
        <v>Nonprofit</v>
      </c>
      <c r="O3632" t="str">
        <f>VLOOKUP(C3632,accounts!$A$2:$F$9615,3,FALSE)</f>
        <v>$1M-$2.5M</v>
      </c>
      <c r="P3632" t="str">
        <f>VLOOKUP(C3632,accounts!$A$2:$F$9615,5,FALSE)</f>
        <v>East</v>
      </c>
      <c r="Q3632" t="b">
        <f t="shared" si="57"/>
        <v>1</v>
      </c>
      <c r="R3632" t="e">
        <f>INDEX(removed_duplicate_rows!$A$5:$A$39,MATCH(wins!A3632,removed_duplicate_rows!$A$5:$A$39,0))</f>
        <v>#N/A</v>
      </c>
    </row>
    <row r="3633" spans="1:18" ht="15.75" customHeight="1" x14ac:dyDescent="0.2">
      <c r="A3633" t="s">
        <v>11029</v>
      </c>
      <c r="B3633" t="s">
        <v>11030</v>
      </c>
      <c r="C3633" t="s">
        <v>11031</v>
      </c>
      <c r="D3633" s="10">
        <v>45899</v>
      </c>
      <c r="E3633" t="s">
        <v>9789</v>
      </c>
      <c r="F3633">
        <v>4</v>
      </c>
      <c r="G3633" t="s">
        <v>77</v>
      </c>
      <c r="H3633" t="s">
        <v>618</v>
      </c>
      <c r="I3633" t="s">
        <v>79</v>
      </c>
      <c r="J3633">
        <v>1</v>
      </c>
      <c r="K3633">
        <v>8026</v>
      </c>
      <c r="L3633" t="str">
        <f>IFERROR(INDEX(play_attribution!$B$2:$B$328,MATCH(A3633,play_attribution!$A$2:$A$328,0)),"")</f>
        <v/>
      </c>
      <c r="M3633" t="str">
        <f>VLOOKUP(H3633,seller_roster!$A$2:$B$85,2,FALSE)</f>
        <v>Parker Reyes</v>
      </c>
      <c r="N3633" t="str">
        <f>VLOOKUP(C3633,accounts!$A$2:$F$9615,2,FALSE)</f>
        <v>Retail Multi-Location</v>
      </c>
      <c r="O3633" t="str">
        <f>VLOOKUP(C3633,accounts!$A$2:$F$9615,3,FALSE)</f>
        <v>$1M-$2.5M</v>
      </c>
      <c r="P3633" t="str">
        <f>VLOOKUP(C3633,accounts!$A$2:$F$9615,5,FALSE)</f>
        <v>East</v>
      </c>
      <c r="Q3633" t="b">
        <f t="shared" si="57"/>
        <v>1</v>
      </c>
      <c r="R3633" t="e">
        <f>INDEX(removed_duplicate_rows!$A$5:$A$39,MATCH(wins!A3633,removed_duplicate_rows!$A$5:$A$39,0))</f>
        <v>#N/A</v>
      </c>
    </row>
    <row r="3634" spans="1:18" ht="15.75" customHeight="1" x14ac:dyDescent="0.2">
      <c r="A3634" t="s">
        <v>11032</v>
      </c>
      <c r="B3634" t="s">
        <v>11033</v>
      </c>
      <c r="C3634" t="s">
        <v>11034</v>
      </c>
      <c r="D3634" s="10">
        <v>45899</v>
      </c>
      <c r="E3634" t="s">
        <v>9789</v>
      </c>
      <c r="F3634">
        <v>4</v>
      </c>
      <c r="G3634" t="s">
        <v>77</v>
      </c>
      <c r="H3634" t="s">
        <v>147</v>
      </c>
      <c r="I3634" t="s">
        <v>55</v>
      </c>
      <c r="J3634">
        <v>1</v>
      </c>
      <c r="K3634">
        <v>19189</v>
      </c>
      <c r="L3634" t="str">
        <f>IFERROR(INDEX(play_attribution!$B$2:$B$328,MATCH(A3634,play_attribution!$A$2:$A$328,0)),"")</f>
        <v/>
      </c>
      <c r="M3634" t="str">
        <f>VLOOKUP(H3634,seller_roster!$A$2:$B$85,2,FALSE)</f>
        <v>Riley Tran</v>
      </c>
      <c r="N3634" t="str">
        <f>VLOOKUP(C3634,accounts!$A$2:$F$9615,2,FALSE)</f>
        <v>Wholesale &amp; Distribution</v>
      </c>
      <c r="O3634" t="str">
        <f>VLOOKUP(C3634,accounts!$A$2:$F$9615,3,FALSE)</f>
        <v>$1M-$2.5M</v>
      </c>
      <c r="P3634" t="str">
        <f>VLOOKUP(C3634,accounts!$A$2:$F$9615,5,FALSE)</f>
        <v>East</v>
      </c>
      <c r="Q3634" t="b">
        <f t="shared" si="57"/>
        <v>1</v>
      </c>
      <c r="R3634" t="e">
        <f>INDEX(removed_duplicate_rows!$A$5:$A$39,MATCH(wins!A3634,removed_duplicate_rows!$A$5:$A$39,0))</f>
        <v>#N/A</v>
      </c>
    </row>
    <row r="3635" spans="1:18" ht="15.75" customHeight="1" x14ac:dyDescent="0.2">
      <c r="A3635" t="s">
        <v>11035</v>
      </c>
      <c r="B3635" t="s">
        <v>11036</v>
      </c>
      <c r="C3635" t="s">
        <v>11037</v>
      </c>
      <c r="D3635" s="10">
        <v>45899</v>
      </c>
      <c r="E3635" t="s">
        <v>9789</v>
      </c>
      <c r="F3635">
        <v>4</v>
      </c>
      <c r="G3635" t="s">
        <v>77</v>
      </c>
      <c r="H3635" t="s">
        <v>95</v>
      </c>
      <c r="I3635" t="s">
        <v>79</v>
      </c>
      <c r="J3635">
        <v>1</v>
      </c>
      <c r="K3635">
        <v>5400</v>
      </c>
      <c r="L3635" t="str">
        <f>IFERROR(INDEX(play_attribution!$B$2:$B$328,MATCH(A3635,play_attribution!$A$2:$A$328,0)),"")</f>
        <v/>
      </c>
      <c r="M3635" t="str">
        <f>VLOOKUP(H3635,seller_roster!$A$2:$B$85,2,FALSE)</f>
        <v>Frankie Ferro</v>
      </c>
      <c r="N3635" t="str">
        <f>VLOOKUP(C3635,accounts!$A$2:$F$9615,2,FALSE)</f>
        <v>Field Services</v>
      </c>
      <c r="O3635" t="str">
        <f>VLOOKUP(C3635,accounts!$A$2:$F$9615,3,FALSE)</f>
        <v>$5M-$10M</v>
      </c>
      <c r="P3635" t="str">
        <f>VLOOKUP(C3635,accounts!$A$2:$F$9615,5,FALSE)</f>
        <v>Central</v>
      </c>
      <c r="Q3635" t="b">
        <f t="shared" si="57"/>
        <v>1</v>
      </c>
      <c r="R3635" t="e">
        <f>INDEX(removed_duplicate_rows!$A$5:$A$39,MATCH(wins!A3635,removed_duplicate_rows!$A$5:$A$39,0))</f>
        <v>#N/A</v>
      </c>
    </row>
    <row r="3636" spans="1:18" ht="15.75" customHeight="1" x14ac:dyDescent="0.2">
      <c r="A3636" t="s">
        <v>11038</v>
      </c>
      <c r="B3636" t="s">
        <v>11039</v>
      </c>
      <c r="C3636" t="s">
        <v>11040</v>
      </c>
      <c r="D3636" s="10">
        <v>45899</v>
      </c>
      <c r="E3636" t="s">
        <v>9789</v>
      </c>
      <c r="F3636">
        <v>4</v>
      </c>
      <c r="G3636" t="s">
        <v>77</v>
      </c>
      <c r="H3636" t="s">
        <v>99</v>
      </c>
      <c r="I3636" t="s">
        <v>79</v>
      </c>
      <c r="J3636">
        <v>1</v>
      </c>
      <c r="K3636">
        <v>6669</v>
      </c>
      <c r="L3636" t="str">
        <f>IFERROR(INDEX(play_attribution!$B$2:$B$328,MATCH(A3636,play_attribution!$A$2:$A$328,0)),"")</f>
        <v/>
      </c>
      <c r="M3636" t="str">
        <f>VLOOKUP(H3636,seller_roster!$A$2:$B$85,2,FALSE)</f>
        <v>Shiloh Sorensen</v>
      </c>
      <c r="N3636" t="str">
        <f>VLOOKUP(C3636,accounts!$A$2:$F$9615,2,FALSE)</f>
        <v>Hospitality Group</v>
      </c>
      <c r="O3636" t="str">
        <f>VLOOKUP(C3636,accounts!$A$2:$F$9615,3,FALSE)</f>
        <v>$1M-$2.5M</v>
      </c>
      <c r="P3636" t="str">
        <f>VLOOKUP(C3636,accounts!$A$2:$F$9615,5,FALSE)</f>
        <v>West</v>
      </c>
      <c r="Q3636" t="b">
        <f t="shared" si="57"/>
        <v>1</v>
      </c>
      <c r="R3636" t="e">
        <f>INDEX(removed_duplicate_rows!$A$5:$A$39,MATCH(wins!A3636,removed_duplicate_rows!$A$5:$A$39,0))</f>
        <v>#N/A</v>
      </c>
    </row>
    <row r="3637" spans="1:18" ht="15.75" customHeight="1" x14ac:dyDescent="0.2">
      <c r="A3637" t="s">
        <v>11041</v>
      </c>
      <c r="B3637" t="s">
        <v>11042</v>
      </c>
      <c r="C3637" t="s">
        <v>11043</v>
      </c>
      <c r="D3637" s="10">
        <v>45899</v>
      </c>
      <c r="E3637" t="s">
        <v>9789</v>
      </c>
      <c r="F3637">
        <v>4</v>
      </c>
      <c r="G3637" t="s">
        <v>77</v>
      </c>
      <c r="H3637" t="s">
        <v>122</v>
      </c>
      <c r="I3637" t="s">
        <v>79</v>
      </c>
      <c r="J3637">
        <v>1</v>
      </c>
      <c r="K3637">
        <v>6221</v>
      </c>
      <c r="L3637" t="str">
        <f>IFERROR(INDEX(play_attribution!$B$2:$B$328,MATCH(A3637,play_attribution!$A$2:$A$328,0)),"")</f>
        <v/>
      </c>
      <c r="M3637" t="str">
        <f>VLOOKUP(H3637,seller_roster!$A$2:$B$85,2,FALSE)</f>
        <v>Uma Osei</v>
      </c>
      <c r="N3637" t="str">
        <f>VLOOKUP(C3637,accounts!$A$2:$F$9615,2,FALSE)</f>
        <v>Wholesale &amp; Distribution</v>
      </c>
      <c r="O3637" t="str">
        <f>VLOOKUP(C3637,accounts!$A$2:$F$9615,3,FALSE)</f>
        <v>$5M-$10M</v>
      </c>
      <c r="P3637" t="str">
        <f>VLOOKUP(C3637,accounts!$A$2:$F$9615,5,FALSE)</f>
        <v>East</v>
      </c>
      <c r="Q3637" t="b">
        <f t="shared" si="57"/>
        <v>1</v>
      </c>
      <c r="R3637" t="e">
        <f>INDEX(removed_duplicate_rows!$A$5:$A$39,MATCH(wins!A3637,removed_duplicate_rows!$A$5:$A$39,0))</f>
        <v>#N/A</v>
      </c>
    </row>
    <row r="3638" spans="1:18" ht="15.75" customHeight="1" x14ac:dyDescent="0.2">
      <c r="A3638" t="s">
        <v>11044</v>
      </c>
      <c r="B3638" t="s">
        <v>11045</v>
      </c>
      <c r="C3638" t="s">
        <v>11046</v>
      </c>
      <c r="D3638" s="10">
        <v>45899</v>
      </c>
      <c r="E3638" t="s">
        <v>9789</v>
      </c>
      <c r="F3638">
        <v>4</v>
      </c>
      <c r="G3638" t="s">
        <v>77</v>
      </c>
      <c r="H3638" t="s">
        <v>87</v>
      </c>
      <c r="I3638" t="s">
        <v>79</v>
      </c>
      <c r="J3638">
        <v>1</v>
      </c>
      <c r="K3638">
        <v>5677</v>
      </c>
      <c r="L3638" t="str">
        <f>IFERROR(INDEX(play_attribution!$B$2:$B$328,MATCH(A3638,play_attribution!$A$2:$A$328,0)),"")</f>
        <v/>
      </c>
      <c r="M3638" t="str">
        <f>VLOOKUP(H3638,seller_roster!$A$2:$B$85,2,FALSE)</f>
        <v>Harper Tran</v>
      </c>
      <c r="N3638" t="str">
        <f>VLOOKUP(C3638,accounts!$A$2:$F$9615,2,FALSE)</f>
        <v>Nonprofit</v>
      </c>
      <c r="O3638" t="str">
        <f>VLOOKUP(C3638,accounts!$A$2:$F$9615,3,FALSE)</f>
        <v>$5M-$10M</v>
      </c>
      <c r="P3638" t="str">
        <f>VLOOKUP(C3638,accounts!$A$2:$F$9615,5,FALSE)</f>
        <v>Central</v>
      </c>
      <c r="Q3638" t="b">
        <f t="shared" si="57"/>
        <v>1</v>
      </c>
      <c r="R3638" t="e">
        <f>INDEX(removed_duplicate_rows!$A$5:$A$39,MATCH(wins!A3638,removed_duplicate_rows!$A$5:$A$39,0))</f>
        <v>#N/A</v>
      </c>
    </row>
    <row r="3639" spans="1:18" ht="15.75" customHeight="1" x14ac:dyDescent="0.2">
      <c r="A3639" t="s">
        <v>11047</v>
      </c>
      <c r="B3639" t="s">
        <v>11048</v>
      </c>
      <c r="C3639" t="s">
        <v>11049</v>
      </c>
      <c r="D3639" s="10">
        <v>45899</v>
      </c>
      <c r="E3639" t="s">
        <v>9789</v>
      </c>
      <c r="F3639">
        <v>4</v>
      </c>
      <c r="G3639" t="s">
        <v>77</v>
      </c>
      <c r="H3639" t="s">
        <v>527</v>
      </c>
      <c r="I3639" t="s">
        <v>79</v>
      </c>
      <c r="J3639">
        <v>1</v>
      </c>
      <c r="K3639">
        <v>6444</v>
      </c>
      <c r="L3639" t="str">
        <f>IFERROR(INDEX(play_attribution!$B$2:$B$328,MATCH(A3639,play_attribution!$A$2:$A$328,0)),"")</f>
        <v/>
      </c>
      <c r="M3639" t="str">
        <f>VLOOKUP(H3639,seller_roster!$A$2:$B$85,2,FALSE)</f>
        <v>Nia Mbeki</v>
      </c>
      <c r="N3639" t="str">
        <f>VLOOKUP(C3639,accounts!$A$2:$F$9615,2,FALSE)</f>
        <v>Manufacturing</v>
      </c>
      <c r="O3639" t="str">
        <f>VLOOKUP(C3639,accounts!$A$2:$F$9615,3,FALSE)</f>
        <v>$2.5M-$5M</v>
      </c>
      <c r="P3639" t="str">
        <f>VLOOKUP(C3639,accounts!$A$2:$F$9615,5,FALSE)</f>
        <v>West</v>
      </c>
      <c r="Q3639" t="b">
        <f t="shared" si="57"/>
        <v>1</v>
      </c>
      <c r="R3639" t="e">
        <f>INDEX(removed_duplicate_rows!$A$5:$A$39,MATCH(wins!A3639,removed_duplicate_rows!$A$5:$A$39,0))</f>
        <v>#N/A</v>
      </c>
    </row>
    <row r="3640" spans="1:18" ht="15.75" customHeight="1" x14ac:dyDescent="0.2">
      <c r="A3640" t="s">
        <v>11050</v>
      </c>
      <c r="B3640" t="s">
        <v>11051</v>
      </c>
      <c r="C3640" t="s">
        <v>11052</v>
      </c>
      <c r="D3640" s="10">
        <v>45899</v>
      </c>
      <c r="E3640" t="s">
        <v>9789</v>
      </c>
      <c r="F3640">
        <v>4</v>
      </c>
      <c r="G3640" t="s">
        <v>77</v>
      </c>
      <c r="H3640" t="s">
        <v>91</v>
      </c>
      <c r="I3640" t="s">
        <v>79</v>
      </c>
      <c r="J3640">
        <v>1</v>
      </c>
      <c r="K3640">
        <v>5717</v>
      </c>
      <c r="L3640" t="str">
        <f>IFERROR(INDEX(play_attribution!$B$2:$B$328,MATCH(A3640,play_attribution!$A$2:$A$328,0)),"")</f>
        <v/>
      </c>
      <c r="M3640" t="str">
        <f>VLOOKUP(H3640,seller_roster!$A$2:$B$85,2,FALSE)</f>
        <v>Kira Sorensen</v>
      </c>
      <c r="N3640" t="str">
        <f>VLOOKUP(C3640,accounts!$A$2:$F$9615,2,FALSE)</f>
        <v>Retail Multi-Location</v>
      </c>
      <c r="O3640" t="str">
        <f>VLOOKUP(C3640,accounts!$A$2:$F$9615,3,FALSE)</f>
        <v>$2.5M-$5M</v>
      </c>
      <c r="P3640" t="str">
        <f>VLOOKUP(C3640,accounts!$A$2:$F$9615,5,FALSE)</f>
        <v>East</v>
      </c>
      <c r="Q3640" t="b">
        <f t="shared" si="57"/>
        <v>1</v>
      </c>
      <c r="R3640" t="e">
        <f>INDEX(removed_duplicate_rows!$A$5:$A$39,MATCH(wins!A3640,removed_duplicate_rows!$A$5:$A$39,0))</f>
        <v>#N/A</v>
      </c>
    </row>
    <row r="3641" spans="1:18" ht="15.75" customHeight="1" x14ac:dyDescent="0.2">
      <c r="A3641" t="s">
        <v>11053</v>
      </c>
      <c r="B3641" t="s">
        <v>11054</v>
      </c>
      <c r="C3641" t="s">
        <v>11055</v>
      </c>
      <c r="D3641" s="10">
        <v>45899</v>
      </c>
      <c r="E3641" t="s">
        <v>9789</v>
      </c>
      <c r="F3641">
        <v>4</v>
      </c>
      <c r="G3641" t="s">
        <v>77</v>
      </c>
      <c r="H3641" t="s">
        <v>210</v>
      </c>
      <c r="I3641" t="s">
        <v>79</v>
      </c>
      <c r="J3641">
        <v>1</v>
      </c>
      <c r="K3641">
        <v>8940</v>
      </c>
      <c r="L3641" t="str">
        <f>IFERROR(INDEX(play_attribution!$B$2:$B$328,MATCH(A3641,play_attribution!$A$2:$A$328,0)),"")</f>
        <v/>
      </c>
      <c r="M3641" t="str">
        <f>VLOOKUP(H3641,seller_roster!$A$2:$B$85,2,FALSE)</f>
        <v>Emerson Reyes</v>
      </c>
      <c r="N3641" t="str">
        <f>VLOOKUP(C3641,accounts!$A$2:$F$9615,2,FALSE)</f>
        <v>Healthcare Services</v>
      </c>
      <c r="O3641" t="str">
        <f>VLOOKUP(C3641,accounts!$A$2:$F$9615,3,FALSE)</f>
        <v>$1M-$2.5M</v>
      </c>
      <c r="P3641" t="str">
        <f>VLOOKUP(C3641,accounts!$A$2:$F$9615,5,FALSE)</f>
        <v>Central</v>
      </c>
      <c r="Q3641" t="b">
        <f t="shared" si="57"/>
        <v>1</v>
      </c>
      <c r="R3641" t="e">
        <f>INDEX(removed_duplicate_rows!$A$5:$A$39,MATCH(wins!A3641,removed_duplicate_rows!$A$5:$A$39,0))</f>
        <v>#N/A</v>
      </c>
    </row>
    <row r="3642" spans="1:18" ht="15.75" customHeight="1" x14ac:dyDescent="0.2">
      <c r="A3642" t="s">
        <v>11056</v>
      </c>
      <c r="B3642" t="s">
        <v>11057</v>
      </c>
      <c r="C3642" t="s">
        <v>11058</v>
      </c>
      <c r="D3642" s="10">
        <v>45899</v>
      </c>
      <c r="E3642" t="s">
        <v>9789</v>
      </c>
      <c r="F3642">
        <v>4</v>
      </c>
      <c r="G3642" t="s">
        <v>77</v>
      </c>
      <c r="H3642" t="s">
        <v>177</v>
      </c>
      <c r="I3642" t="s">
        <v>79</v>
      </c>
      <c r="J3642">
        <v>1</v>
      </c>
      <c r="K3642">
        <v>10741</v>
      </c>
      <c r="L3642" t="str">
        <f>IFERROR(INDEX(play_attribution!$B$2:$B$328,MATCH(A3642,play_attribution!$A$2:$A$328,0)),"")</f>
        <v/>
      </c>
      <c r="M3642" t="str">
        <f>VLOOKUP(H3642,seller_roster!$A$2:$B$85,2,FALSE)</f>
        <v>Gray Marsh</v>
      </c>
      <c r="N3642" t="str">
        <f>VLOOKUP(C3642,accounts!$A$2:$F$9615,2,FALSE)</f>
        <v>Logistics</v>
      </c>
      <c r="O3642" t="str">
        <f>VLOOKUP(C3642,accounts!$A$2:$F$9615,3,FALSE)</f>
        <v>$5M-$10M</v>
      </c>
      <c r="P3642" t="str">
        <f>VLOOKUP(C3642,accounts!$A$2:$F$9615,5,FALSE)</f>
        <v>West</v>
      </c>
      <c r="Q3642" t="b">
        <f t="shared" si="57"/>
        <v>1</v>
      </c>
      <c r="R3642" t="e">
        <f>INDEX(removed_duplicate_rows!$A$5:$A$39,MATCH(wins!A3642,removed_duplicate_rows!$A$5:$A$39,0))</f>
        <v>#N/A</v>
      </c>
    </row>
    <row r="3643" spans="1:18" ht="15.75" customHeight="1" x14ac:dyDescent="0.2">
      <c r="A3643" t="s">
        <v>11059</v>
      </c>
      <c r="B3643" t="s">
        <v>11060</v>
      </c>
      <c r="C3643" t="s">
        <v>11061</v>
      </c>
      <c r="D3643" s="10">
        <v>45899</v>
      </c>
      <c r="E3643" t="s">
        <v>9789</v>
      </c>
      <c r="F3643">
        <v>4</v>
      </c>
      <c r="G3643" t="s">
        <v>77</v>
      </c>
      <c r="H3643" t="s">
        <v>103</v>
      </c>
      <c r="I3643" t="s">
        <v>79</v>
      </c>
      <c r="J3643">
        <v>1</v>
      </c>
      <c r="K3643">
        <v>5639</v>
      </c>
      <c r="L3643" t="str">
        <f>IFERROR(INDEX(play_attribution!$B$2:$B$328,MATCH(A3643,play_attribution!$A$2:$A$328,0)),"")</f>
        <v/>
      </c>
      <c r="M3643" t="str">
        <f>VLOOKUP(H3643,seller_roster!$A$2:$B$85,2,FALSE)</f>
        <v>Jax Reyes</v>
      </c>
      <c r="N3643" t="str">
        <f>VLOOKUP(C3643,accounts!$A$2:$F$9615,2,FALSE)</f>
        <v>Wholesale &amp; Distribution</v>
      </c>
      <c r="O3643" t="str">
        <f>VLOOKUP(C3643,accounts!$A$2:$F$9615,3,FALSE)</f>
        <v>$5M-$10M</v>
      </c>
      <c r="P3643" t="str">
        <f>VLOOKUP(C3643,accounts!$A$2:$F$9615,5,FALSE)</f>
        <v>East</v>
      </c>
      <c r="Q3643" t="b">
        <f t="shared" si="57"/>
        <v>1</v>
      </c>
      <c r="R3643" t="e">
        <f>INDEX(removed_duplicate_rows!$A$5:$A$39,MATCH(wins!A3643,removed_duplicate_rows!$A$5:$A$39,0))</f>
        <v>#N/A</v>
      </c>
    </row>
    <row r="3644" spans="1:18" ht="15.75" customHeight="1" x14ac:dyDescent="0.2">
      <c r="A3644" t="s">
        <v>11062</v>
      </c>
      <c r="B3644" t="s">
        <v>11063</v>
      </c>
      <c r="C3644" t="s">
        <v>11064</v>
      </c>
      <c r="D3644" s="10">
        <v>45899</v>
      </c>
      <c r="E3644" t="s">
        <v>9789</v>
      </c>
      <c r="F3644">
        <v>4</v>
      </c>
      <c r="G3644" t="s">
        <v>77</v>
      </c>
      <c r="H3644" t="s">
        <v>99</v>
      </c>
      <c r="I3644" t="s">
        <v>79</v>
      </c>
      <c r="J3644">
        <v>1</v>
      </c>
      <c r="K3644">
        <v>7534</v>
      </c>
      <c r="L3644" t="str">
        <f>IFERROR(INDEX(play_attribution!$B$2:$B$328,MATCH(A3644,play_attribution!$A$2:$A$328,0)),"")</f>
        <v/>
      </c>
      <c r="M3644" t="str">
        <f>VLOOKUP(H3644,seller_roster!$A$2:$B$85,2,FALSE)</f>
        <v>Shiloh Sorensen</v>
      </c>
      <c r="N3644" t="str">
        <f>VLOOKUP(C3644,accounts!$A$2:$F$9615,2,FALSE)</f>
        <v>Retail Multi-Location</v>
      </c>
      <c r="O3644" t="str">
        <f>VLOOKUP(C3644,accounts!$A$2:$F$9615,3,FALSE)</f>
        <v>$2.5M-$5M</v>
      </c>
      <c r="P3644" t="str">
        <f>VLOOKUP(C3644,accounts!$A$2:$F$9615,5,FALSE)</f>
        <v>Central</v>
      </c>
      <c r="Q3644" t="b">
        <f t="shared" si="57"/>
        <v>1</v>
      </c>
      <c r="R3644" t="e">
        <f>INDEX(removed_duplicate_rows!$A$5:$A$39,MATCH(wins!A3644,removed_duplicate_rows!$A$5:$A$39,0))</f>
        <v>#N/A</v>
      </c>
    </row>
    <row r="3645" spans="1:18" ht="15.75" customHeight="1" x14ac:dyDescent="0.2">
      <c r="A3645" t="s">
        <v>11065</v>
      </c>
      <c r="B3645" t="s">
        <v>11066</v>
      </c>
      <c r="C3645" t="s">
        <v>11067</v>
      </c>
      <c r="D3645" s="10">
        <v>45899</v>
      </c>
      <c r="E3645" t="s">
        <v>9789</v>
      </c>
      <c r="F3645">
        <v>4</v>
      </c>
      <c r="G3645" t="s">
        <v>77</v>
      </c>
      <c r="H3645" t="s">
        <v>103</v>
      </c>
      <c r="I3645" t="s">
        <v>79</v>
      </c>
      <c r="J3645">
        <v>1</v>
      </c>
      <c r="K3645">
        <v>9761</v>
      </c>
      <c r="L3645" t="str">
        <f>IFERROR(INDEX(play_attribution!$B$2:$B$328,MATCH(A3645,play_attribution!$A$2:$A$328,0)),"")</f>
        <v/>
      </c>
      <c r="M3645" t="str">
        <f>VLOOKUP(H3645,seller_roster!$A$2:$B$85,2,FALSE)</f>
        <v>Jax Reyes</v>
      </c>
      <c r="N3645" t="str">
        <f>VLOOKUP(C3645,accounts!$A$2:$F$9615,2,FALSE)</f>
        <v>Healthcare Services</v>
      </c>
      <c r="O3645" t="str">
        <f>VLOOKUP(C3645,accounts!$A$2:$F$9615,3,FALSE)</f>
        <v>$2.5M-$5M</v>
      </c>
      <c r="P3645" t="str">
        <f>VLOOKUP(C3645,accounts!$A$2:$F$9615,5,FALSE)</f>
        <v>West</v>
      </c>
      <c r="Q3645" t="b">
        <f t="shared" si="57"/>
        <v>1</v>
      </c>
      <c r="R3645" t="e">
        <f>INDEX(removed_duplicate_rows!$A$5:$A$39,MATCH(wins!A3645,removed_duplicate_rows!$A$5:$A$39,0))</f>
        <v>#N/A</v>
      </c>
    </row>
    <row r="3646" spans="1:18" ht="15.75" customHeight="1" x14ac:dyDescent="0.2">
      <c r="A3646" t="s">
        <v>11068</v>
      </c>
      <c r="B3646" t="s">
        <v>11069</v>
      </c>
      <c r="C3646" t="s">
        <v>11070</v>
      </c>
      <c r="D3646" s="10">
        <v>45899</v>
      </c>
      <c r="E3646" t="s">
        <v>9789</v>
      </c>
      <c r="F3646">
        <v>4</v>
      </c>
      <c r="G3646" t="s">
        <v>77</v>
      </c>
      <c r="H3646" t="s">
        <v>103</v>
      </c>
      <c r="I3646" t="s">
        <v>79</v>
      </c>
      <c r="J3646">
        <v>1</v>
      </c>
      <c r="K3646">
        <v>11448</v>
      </c>
      <c r="L3646" t="str">
        <f>IFERROR(INDEX(play_attribution!$B$2:$B$328,MATCH(A3646,play_attribution!$A$2:$A$328,0)),"")</f>
        <v/>
      </c>
      <c r="M3646" t="str">
        <f>VLOOKUP(H3646,seller_roster!$A$2:$B$85,2,FALSE)</f>
        <v>Jax Reyes</v>
      </c>
      <c r="N3646" t="str">
        <f>VLOOKUP(C3646,accounts!$A$2:$F$9615,2,FALSE)</f>
        <v>Field Services</v>
      </c>
      <c r="O3646" t="str">
        <f>VLOOKUP(C3646,accounts!$A$2:$F$9615,3,FALSE)</f>
        <v>$2.5M-$5M</v>
      </c>
      <c r="P3646" t="str">
        <f>VLOOKUP(C3646,accounts!$A$2:$F$9615,5,FALSE)</f>
        <v>East</v>
      </c>
      <c r="Q3646" t="b">
        <f t="shared" si="57"/>
        <v>1</v>
      </c>
      <c r="R3646" t="e">
        <f>INDEX(removed_duplicate_rows!$A$5:$A$39,MATCH(wins!A3646,removed_duplicate_rows!$A$5:$A$39,0))</f>
        <v>#N/A</v>
      </c>
    </row>
    <row r="3647" spans="1:18" ht="15.75" customHeight="1" x14ac:dyDescent="0.2">
      <c r="A3647" t="s">
        <v>11071</v>
      </c>
      <c r="B3647" t="s">
        <v>11072</v>
      </c>
      <c r="C3647" t="s">
        <v>11073</v>
      </c>
      <c r="D3647" s="10">
        <v>45899</v>
      </c>
      <c r="E3647" t="s">
        <v>9789</v>
      </c>
      <c r="F3647">
        <v>4</v>
      </c>
      <c r="G3647" t="s">
        <v>77</v>
      </c>
      <c r="H3647" t="s">
        <v>129</v>
      </c>
      <c r="I3647" t="s">
        <v>79</v>
      </c>
      <c r="J3647">
        <v>1</v>
      </c>
      <c r="K3647">
        <v>7233</v>
      </c>
      <c r="L3647" t="str">
        <f>IFERROR(INDEX(play_attribution!$B$2:$B$328,MATCH(A3647,play_attribution!$A$2:$A$328,0)),"")</f>
        <v/>
      </c>
      <c r="M3647" t="str">
        <f>VLOOKUP(H3647,seller_roster!$A$2:$B$85,2,FALSE)</f>
        <v>Gray Vega</v>
      </c>
      <c r="N3647" t="str">
        <f>VLOOKUP(C3647,accounts!$A$2:$F$9615,2,FALSE)</f>
        <v>Professional Services</v>
      </c>
      <c r="O3647" t="str">
        <f>VLOOKUP(C3647,accounts!$A$2:$F$9615,3,FALSE)</f>
        <v>$5M-$10M</v>
      </c>
      <c r="P3647" t="str">
        <f>VLOOKUP(C3647,accounts!$A$2:$F$9615,5,FALSE)</f>
        <v>East</v>
      </c>
      <c r="Q3647" t="b">
        <f t="shared" si="57"/>
        <v>1</v>
      </c>
      <c r="R3647" t="e">
        <f>INDEX(removed_duplicate_rows!$A$5:$A$39,MATCH(wins!A3647,removed_duplicate_rows!$A$5:$A$39,0))</f>
        <v>#N/A</v>
      </c>
    </row>
    <row r="3648" spans="1:18" ht="15.75" customHeight="1" x14ac:dyDescent="0.2">
      <c r="A3648" t="s">
        <v>11074</v>
      </c>
      <c r="B3648" t="s">
        <v>11075</v>
      </c>
      <c r="C3648" t="s">
        <v>11076</v>
      </c>
      <c r="D3648" s="10">
        <v>45899</v>
      </c>
      <c r="E3648" t="s">
        <v>9789</v>
      </c>
      <c r="F3648">
        <v>4</v>
      </c>
      <c r="G3648" t="s">
        <v>77</v>
      </c>
      <c r="H3648" t="s">
        <v>191</v>
      </c>
      <c r="I3648" t="s">
        <v>79</v>
      </c>
      <c r="J3648">
        <v>1</v>
      </c>
      <c r="K3648">
        <v>14779</v>
      </c>
      <c r="L3648" t="str">
        <f>IFERROR(INDEX(play_attribution!$B$2:$B$328,MATCH(A3648,play_attribution!$A$2:$A$328,0)),"")</f>
        <v/>
      </c>
      <c r="M3648" t="str">
        <f>VLOOKUP(H3648,seller_roster!$A$2:$B$85,2,FALSE)</f>
        <v>Blake Lindqvist</v>
      </c>
      <c r="N3648" t="str">
        <f>VLOOKUP(C3648,accounts!$A$2:$F$9615,2,FALSE)</f>
        <v>Healthcare Services</v>
      </c>
      <c r="O3648" t="str">
        <f>VLOOKUP(C3648,accounts!$A$2:$F$9615,3,FALSE)</f>
        <v>$2.5M-$5M</v>
      </c>
      <c r="P3648" t="str">
        <f>VLOOKUP(C3648,accounts!$A$2:$F$9615,5,FALSE)</f>
        <v>West</v>
      </c>
      <c r="Q3648" t="b">
        <f t="shared" si="57"/>
        <v>1</v>
      </c>
      <c r="R3648" t="e">
        <f>INDEX(removed_duplicate_rows!$A$5:$A$39,MATCH(wins!A3648,removed_duplicate_rows!$A$5:$A$39,0))</f>
        <v>#N/A</v>
      </c>
    </row>
    <row r="3649" spans="1:18" ht="15.75" customHeight="1" x14ac:dyDescent="0.2">
      <c r="A3649" t="s">
        <v>11077</v>
      </c>
      <c r="B3649" t="s">
        <v>11078</v>
      </c>
      <c r="C3649" t="s">
        <v>11079</v>
      </c>
      <c r="D3649" s="10">
        <v>45899</v>
      </c>
      <c r="E3649" t="s">
        <v>9789</v>
      </c>
      <c r="F3649">
        <v>4</v>
      </c>
      <c r="G3649" t="s">
        <v>77</v>
      </c>
      <c r="H3649" t="s">
        <v>118</v>
      </c>
      <c r="I3649" t="s">
        <v>79</v>
      </c>
      <c r="J3649">
        <v>1</v>
      </c>
      <c r="K3649">
        <v>9516</v>
      </c>
      <c r="L3649" t="str">
        <f>IFERROR(INDEX(play_attribution!$B$2:$B$328,MATCH(A3649,play_attribution!$A$2:$A$328,0)),"")</f>
        <v/>
      </c>
      <c r="M3649" t="str">
        <f>VLOOKUP(H3649,seller_roster!$A$2:$B$85,2,FALSE)</f>
        <v>Val Reyes</v>
      </c>
      <c r="N3649" t="str">
        <f>VLOOKUP(C3649,accounts!$A$2:$F$9615,2,FALSE)</f>
        <v>Healthcare Services</v>
      </c>
      <c r="O3649" t="str">
        <f>VLOOKUP(C3649,accounts!$A$2:$F$9615,3,FALSE)</f>
        <v>$2.5M-$5M</v>
      </c>
      <c r="P3649" t="str">
        <f>VLOOKUP(C3649,accounts!$A$2:$F$9615,5,FALSE)</f>
        <v>West</v>
      </c>
      <c r="Q3649" t="b">
        <f t="shared" si="57"/>
        <v>1</v>
      </c>
      <c r="R3649" t="e">
        <f>INDEX(removed_duplicate_rows!$A$5:$A$39,MATCH(wins!A3649,removed_duplicate_rows!$A$5:$A$39,0))</f>
        <v>#N/A</v>
      </c>
    </row>
    <row r="3650" spans="1:18" ht="15.75" customHeight="1" x14ac:dyDescent="0.2">
      <c r="A3650" t="s">
        <v>11080</v>
      </c>
      <c r="B3650" t="s">
        <v>11081</v>
      </c>
      <c r="C3650" t="s">
        <v>11082</v>
      </c>
      <c r="D3650" s="10">
        <v>45899</v>
      </c>
      <c r="E3650" t="s">
        <v>9789</v>
      </c>
      <c r="F3650">
        <v>4</v>
      </c>
      <c r="G3650" t="s">
        <v>77</v>
      </c>
      <c r="H3650" t="s">
        <v>87</v>
      </c>
      <c r="I3650" t="s">
        <v>55</v>
      </c>
      <c r="J3650">
        <v>1</v>
      </c>
      <c r="K3650">
        <v>7995</v>
      </c>
      <c r="L3650" t="str">
        <f>IFERROR(INDEX(play_attribution!$B$2:$B$328,MATCH(A3650,play_attribution!$A$2:$A$328,0)),"")</f>
        <v/>
      </c>
      <c r="M3650" t="str">
        <f>VLOOKUP(H3650,seller_roster!$A$2:$B$85,2,FALSE)</f>
        <v>Harper Tran</v>
      </c>
      <c r="N3650" t="str">
        <f>VLOOKUP(C3650,accounts!$A$2:$F$9615,2,FALSE)</f>
        <v>Field Services</v>
      </c>
      <c r="O3650" t="str">
        <f>VLOOKUP(C3650,accounts!$A$2:$F$9615,3,FALSE)</f>
        <v>&gt;$10M</v>
      </c>
      <c r="P3650" t="str">
        <f>VLOOKUP(C3650,accounts!$A$2:$F$9615,5,FALSE)</f>
        <v>Central</v>
      </c>
      <c r="Q3650" t="b">
        <f t="shared" si="57"/>
        <v>1</v>
      </c>
      <c r="R3650" t="e">
        <f>INDEX(removed_duplicate_rows!$A$5:$A$39,MATCH(wins!A3650,removed_duplicate_rows!$A$5:$A$39,0))</f>
        <v>#N/A</v>
      </c>
    </row>
    <row r="3651" spans="1:18" ht="15.75" customHeight="1" x14ac:dyDescent="0.2">
      <c r="A3651" t="s">
        <v>11083</v>
      </c>
      <c r="B3651" t="s">
        <v>11084</v>
      </c>
      <c r="C3651" t="s">
        <v>11085</v>
      </c>
      <c r="D3651" s="10">
        <v>45899</v>
      </c>
      <c r="E3651" t="s">
        <v>9789</v>
      </c>
      <c r="F3651">
        <v>4</v>
      </c>
      <c r="G3651" t="s">
        <v>77</v>
      </c>
      <c r="H3651" t="s">
        <v>95</v>
      </c>
      <c r="I3651" t="s">
        <v>55</v>
      </c>
      <c r="J3651">
        <v>1</v>
      </c>
      <c r="K3651">
        <v>4795</v>
      </c>
      <c r="L3651" t="str">
        <f>IFERROR(INDEX(play_attribution!$B$2:$B$328,MATCH(A3651,play_attribution!$A$2:$A$328,0)),"")</f>
        <v/>
      </c>
      <c r="M3651" t="str">
        <f>VLOOKUP(H3651,seller_roster!$A$2:$B$85,2,FALSE)</f>
        <v>Frankie Ferro</v>
      </c>
      <c r="N3651" t="str">
        <f>VLOOKUP(C3651,accounts!$A$2:$F$9615,2,FALSE)</f>
        <v>Nonprofit</v>
      </c>
      <c r="O3651" t="str">
        <f>VLOOKUP(C3651,accounts!$A$2:$F$9615,3,FALSE)</f>
        <v>&lt;$1M</v>
      </c>
      <c r="P3651" t="str">
        <f>VLOOKUP(C3651,accounts!$A$2:$F$9615,5,FALSE)</f>
        <v>West</v>
      </c>
      <c r="Q3651" t="b">
        <f t="shared" ref="Q3651:Q3714" si="58">L3651=""</f>
        <v>1</v>
      </c>
      <c r="R3651" t="e">
        <f>INDEX(removed_duplicate_rows!$A$5:$A$39,MATCH(wins!A3651,removed_duplicate_rows!$A$5:$A$39,0))</f>
        <v>#N/A</v>
      </c>
    </row>
    <row r="3652" spans="1:18" ht="15.75" customHeight="1" x14ac:dyDescent="0.2">
      <c r="A3652" t="s">
        <v>11086</v>
      </c>
      <c r="B3652" t="s">
        <v>11087</v>
      </c>
      <c r="C3652" t="s">
        <v>11088</v>
      </c>
      <c r="D3652" s="10">
        <v>45899</v>
      </c>
      <c r="E3652" t="s">
        <v>9789</v>
      </c>
      <c r="F3652">
        <v>4</v>
      </c>
      <c r="G3652" t="s">
        <v>77</v>
      </c>
      <c r="H3652" t="s">
        <v>87</v>
      </c>
      <c r="I3652" t="s">
        <v>79</v>
      </c>
      <c r="J3652">
        <v>1</v>
      </c>
      <c r="K3652">
        <v>10919</v>
      </c>
      <c r="L3652" t="str">
        <f>IFERROR(INDEX(play_attribution!$B$2:$B$328,MATCH(A3652,play_attribution!$A$2:$A$328,0)),"")</f>
        <v/>
      </c>
      <c r="M3652" t="str">
        <f>VLOOKUP(H3652,seller_roster!$A$2:$B$85,2,FALSE)</f>
        <v>Harper Tran</v>
      </c>
      <c r="N3652" t="str">
        <f>VLOOKUP(C3652,accounts!$A$2:$F$9615,2,FALSE)</f>
        <v>Nonprofit</v>
      </c>
      <c r="O3652" t="str">
        <f>VLOOKUP(C3652,accounts!$A$2:$F$9615,3,FALSE)</f>
        <v>$5M-$10M</v>
      </c>
      <c r="P3652" t="str">
        <f>VLOOKUP(C3652,accounts!$A$2:$F$9615,5,FALSE)</f>
        <v>East</v>
      </c>
      <c r="Q3652" t="b">
        <f t="shared" si="58"/>
        <v>1</v>
      </c>
      <c r="R3652" t="e">
        <f>INDEX(removed_duplicate_rows!$A$5:$A$39,MATCH(wins!A3652,removed_duplicate_rows!$A$5:$A$39,0))</f>
        <v>#N/A</v>
      </c>
    </row>
    <row r="3653" spans="1:18" ht="15.75" customHeight="1" x14ac:dyDescent="0.2">
      <c r="A3653" t="s">
        <v>11089</v>
      </c>
      <c r="B3653" t="s">
        <v>11090</v>
      </c>
      <c r="C3653" t="s">
        <v>11091</v>
      </c>
      <c r="D3653" s="10">
        <v>45899</v>
      </c>
      <c r="E3653" t="s">
        <v>9789</v>
      </c>
      <c r="F3653">
        <v>4</v>
      </c>
      <c r="G3653" t="s">
        <v>77</v>
      </c>
      <c r="H3653" t="s">
        <v>99</v>
      </c>
      <c r="I3653" t="s">
        <v>79</v>
      </c>
      <c r="J3653">
        <v>1</v>
      </c>
      <c r="K3653">
        <v>5283</v>
      </c>
      <c r="L3653" t="str">
        <f>IFERROR(INDEX(play_attribution!$B$2:$B$328,MATCH(A3653,play_attribution!$A$2:$A$328,0)),"")</f>
        <v/>
      </c>
      <c r="M3653" t="str">
        <f>VLOOKUP(H3653,seller_roster!$A$2:$B$85,2,FALSE)</f>
        <v>Shiloh Sorensen</v>
      </c>
      <c r="N3653" t="str">
        <f>VLOOKUP(C3653,accounts!$A$2:$F$9615,2,FALSE)</f>
        <v>Manufacturing</v>
      </c>
      <c r="O3653" t="str">
        <f>VLOOKUP(C3653,accounts!$A$2:$F$9615,3,FALSE)</f>
        <v>$2.5M-$5M</v>
      </c>
      <c r="P3653" t="str">
        <f>VLOOKUP(C3653,accounts!$A$2:$F$9615,5,FALSE)</f>
        <v>East</v>
      </c>
      <c r="Q3653" t="b">
        <f t="shared" si="58"/>
        <v>1</v>
      </c>
      <c r="R3653" t="e">
        <f>INDEX(removed_duplicate_rows!$A$5:$A$39,MATCH(wins!A3653,removed_duplicate_rows!$A$5:$A$39,0))</f>
        <v>#N/A</v>
      </c>
    </row>
    <row r="3654" spans="1:18" ht="15.75" customHeight="1" x14ac:dyDescent="0.2">
      <c r="A3654" t="s">
        <v>11092</v>
      </c>
      <c r="B3654" t="s">
        <v>11093</v>
      </c>
      <c r="C3654" t="s">
        <v>11094</v>
      </c>
      <c r="D3654" s="10">
        <v>45899</v>
      </c>
      <c r="E3654" t="s">
        <v>9789</v>
      </c>
      <c r="F3654">
        <v>4</v>
      </c>
      <c r="G3654" t="s">
        <v>77</v>
      </c>
      <c r="H3654" t="s">
        <v>210</v>
      </c>
      <c r="I3654" t="s">
        <v>55</v>
      </c>
      <c r="J3654">
        <v>1</v>
      </c>
      <c r="K3654">
        <v>8602</v>
      </c>
      <c r="L3654" t="str">
        <f>IFERROR(INDEX(play_attribution!$B$2:$B$328,MATCH(A3654,play_attribution!$A$2:$A$328,0)),"")</f>
        <v/>
      </c>
      <c r="M3654" t="str">
        <f>VLOOKUP(H3654,seller_roster!$A$2:$B$85,2,FALSE)</f>
        <v>Emerson Reyes</v>
      </c>
      <c r="N3654" t="str">
        <f>VLOOKUP(C3654,accounts!$A$2:$F$9615,2,FALSE)</f>
        <v>Logistics</v>
      </c>
      <c r="O3654" t="str">
        <f>VLOOKUP(C3654,accounts!$A$2:$F$9615,3,FALSE)</f>
        <v>$5M-$10M</v>
      </c>
      <c r="P3654" t="str">
        <f>VLOOKUP(C3654,accounts!$A$2:$F$9615,5,FALSE)</f>
        <v>Central</v>
      </c>
      <c r="Q3654" t="b">
        <f t="shared" si="58"/>
        <v>1</v>
      </c>
      <c r="R3654" t="e">
        <f>INDEX(removed_duplicate_rows!$A$5:$A$39,MATCH(wins!A3654,removed_duplicate_rows!$A$5:$A$39,0))</f>
        <v>#N/A</v>
      </c>
    </row>
    <row r="3655" spans="1:18" ht="15.75" customHeight="1" x14ac:dyDescent="0.2">
      <c r="A3655" t="s">
        <v>11095</v>
      </c>
      <c r="B3655" t="s">
        <v>11096</v>
      </c>
      <c r="C3655" t="s">
        <v>11097</v>
      </c>
      <c r="D3655" s="10">
        <v>45899</v>
      </c>
      <c r="E3655" t="s">
        <v>9789</v>
      </c>
      <c r="F3655">
        <v>4</v>
      </c>
      <c r="G3655" t="s">
        <v>77</v>
      </c>
      <c r="H3655" t="s">
        <v>83</v>
      </c>
      <c r="I3655" t="s">
        <v>79</v>
      </c>
      <c r="J3655">
        <v>1</v>
      </c>
      <c r="K3655">
        <v>6437</v>
      </c>
      <c r="L3655" t="str">
        <f>IFERROR(INDEX(play_attribution!$B$2:$B$328,MATCH(A3655,play_attribution!$A$2:$A$328,0)),"")</f>
        <v/>
      </c>
      <c r="M3655" t="str">
        <f>VLOOKUP(H3655,seller_roster!$A$2:$B$85,2,FALSE)</f>
        <v>Sage Ruiz</v>
      </c>
      <c r="N3655" t="str">
        <f>VLOOKUP(C3655,accounts!$A$2:$F$9615,2,FALSE)</f>
        <v>Construction</v>
      </c>
      <c r="O3655" t="str">
        <f>VLOOKUP(C3655,accounts!$A$2:$F$9615,3,FALSE)</f>
        <v>$1M-$2.5M</v>
      </c>
      <c r="P3655" t="str">
        <f>VLOOKUP(C3655,accounts!$A$2:$F$9615,5,FALSE)</f>
        <v>East</v>
      </c>
      <c r="Q3655" t="b">
        <f t="shared" si="58"/>
        <v>1</v>
      </c>
      <c r="R3655" t="e">
        <f>INDEX(removed_duplicate_rows!$A$5:$A$39,MATCH(wins!A3655,removed_duplicate_rows!$A$5:$A$39,0))</f>
        <v>#N/A</v>
      </c>
    </row>
    <row r="3656" spans="1:18" ht="15.75" customHeight="1" x14ac:dyDescent="0.2">
      <c r="A3656" t="s">
        <v>11098</v>
      </c>
      <c r="B3656" t="s">
        <v>11099</v>
      </c>
      <c r="C3656" t="s">
        <v>11100</v>
      </c>
      <c r="D3656" s="10">
        <v>45899</v>
      </c>
      <c r="E3656" t="s">
        <v>9789</v>
      </c>
      <c r="F3656">
        <v>4</v>
      </c>
      <c r="G3656" t="s">
        <v>77</v>
      </c>
      <c r="H3656" t="s">
        <v>107</v>
      </c>
      <c r="I3656" t="s">
        <v>55</v>
      </c>
      <c r="J3656">
        <v>1</v>
      </c>
      <c r="K3656">
        <v>6669</v>
      </c>
      <c r="L3656" t="str">
        <f>IFERROR(INDEX(play_attribution!$B$2:$B$328,MATCH(A3656,play_attribution!$A$2:$A$328,0)),"")</f>
        <v/>
      </c>
      <c r="M3656" t="str">
        <f>VLOOKUP(H3656,seller_roster!$A$2:$B$85,2,FALSE)</f>
        <v>Skyler Doyle</v>
      </c>
      <c r="N3656" t="str">
        <f>VLOOKUP(C3656,accounts!$A$2:$F$9615,2,FALSE)</f>
        <v>Construction</v>
      </c>
      <c r="O3656" t="str">
        <f>VLOOKUP(C3656,accounts!$A$2:$F$9615,3,FALSE)</f>
        <v>$2.5M-$5M</v>
      </c>
      <c r="P3656" t="str">
        <f>VLOOKUP(C3656,accounts!$A$2:$F$9615,5,FALSE)</f>
        <v>Central</v>
      </c>
      <c r="Q3656" t="b">
        <f t="shared" si="58"/>
        <v>1</v>
      </c>
      <c r="R3656" t="e">
        <f>INDEX(removed_duplicate_rows!$A$5:$A$39,MATCH(wins!A3656,removed_duplicate_rows!$A$5:$A$39,0))</f>
        <v>#N/A</v>
      </c>
    </row>
    <row r="3657" spans="1:18" ht="15.75" customHeight="1" x14ac:dyDescent="0.2">
      <c r="A3657" t="s">
        <v>11101</v>
      </c>
      <c r="B3657" t="s">
        <v>11102</v>
      </c>
      <c r="C3657" t="s">
        <v>11103</v>
      </c>
      <c r="D3657" s="10">
        <v>45899</v>
      </c>
      <c r="E3657" t="s">
        <v>9789</v>
      </c>
      <c r="F3657">
        <v>4</v>
      </c>
      <c r="G3657" t="s">
        <v>77</v>
      </c>
      <c r="H3657" t="s">
        <v>87</v>
      </c>
      <c r="I3657" t="s">
        <v>79</v>
      </c>
      <c r="J3657">
        <v>1</v>
      </c>
      <c r="K3657">
        <v>6425</v>
      </c>
      <c r="L3657" t="str">
        <f>IFERROR(INDEX(play_attribution!$B$2:$B$328,MATCH(A3657,play_attribution!$A$2:$A$328,0)),"")</f>
        <v/>
      </c>
      <c r="M3657" t="str">
        <f>VLOOKUP(H3657,seller_roster!$A$2:$B$85,2,FALSE)</f>
        <v>Harper Tran</v>
      </c>
      <c r="N3657" t="str">
        <f>VLOOKUP(C3657,accounts!$A$2:$F$9615,2,FALSE)</f>
        <v>Healthcare Services</v>
      </c>
      <c r="O3657" t="str">
        <f>VLOOKUP(C3657,accounts!$A$2:$F$9615,3,FALSE)</f>
        <v>$1M-$2.5M</v>
      </c>
      <c r="P3657" t="str">
        <f>VLOOKUP(C3657,accounts!$A$2:$F$9615,5,FALSE)</f>
        <v>East</v>
      </c>
      <c r="Q3657" t="b">
        <f t="shared" si="58"/>
        <v>1</v>
      </c>
      <c r="R3657" t="e">
        <f>INDEX(removed_duplicate_rows!$A$5:$A$39,MATCH(wins!A3657,removed_duplicate_rows!$A$5:$A$39,0))</f>
        <v>#N/A</v>
      </c>
    </row>
    <row r="3658" spans="1:18" ht="15.75" customHeight="1" x14ac:dyDescent="0.2">
      <c r="A3658" t="s">
        <v>11104</v>
      </c>
      <c r="B3658" t="s">
        <v>11105</v>
      </c>
      <c r="C3658" t="s">
        <v>11106</v>
      </c>
      <c r="D3658" s="10">
        <v>45899</v>
      </c>
      <c r="E3658" t="s">
        <v>9789</v>
      </c>
      <c r="F3658">
        <v>4</v>
      </c>
      <c r="G3658" t="s">
        <v>77</v>
      </c>
      <c r="H3658" t="s">
        <v>191</v>
      </c>
      <c r="I3658" t="s">
        <v>79</v>
      </c>
      <c r="J3658">
        <v>1</v>
      </c>
      <c r="K3658">
        <v>10041</v>
      </c>
      <c r="L3658" t="str">
        <f>IFERROR(INDEX(play_attribution!$B$2:$B$328,MATCH(A3658,play_attribution!$A$2:$A$328,0)),"")</f>
        <v/>
      </c>
      <c r="M3658" t="str">
        <f>VLOOKUP(H3658,seller_roster!$A$2:$B$85,2,FALSE)</f>
        <v>Blake Lindqvist</v>
      </c>
      <c r="N3658" t="str">
        <f>VLOOKUP(C3658,accounts!$A$2:$F$9615,2,FALSE)</f>
        <v>Healthcare Services</v>
      </c>
      <c r="O3658" t="str">
        <f>VLOOKUP(C3658,accounts!$A$2:$F$9615,3,FALSE)</f>
        <v>$2.5M-$5M</v>
      </c>
      <c r="P3658" t="str">
        <f>VLOOKUP(C3658,accounts!$A$2:$F$9615,5,FALSE)</f>
        <v>Central</v>
      </c>
      <c r="Q3658" t="b">
        <f t="shared" si="58"/>
        <v>1</v>
      </c>
      <c r="R3658" t="e">
        <f>INDEX(removed_duplicate_rows!$A$5:$A$39,MATCH(wins!A3658,removed_duplicate_rows!$A$5:$A$39,0))</f>
        <v>#N/A</v>
      </c>
    </row>
    <row r="3659" spans="1:18" ht="15.75" customHeight="1" x14ac:dyDescent="0.2">
      <c r="A3659" t="s">
        <v>11107</v>
      </c>
      <c r="B3659" t="s">
        <v>11108</v>
      </c>
      <c r="C3659" t="s">
        <v>11109</v>
      </c>
      <c r="D3659" s="10">
        <v>45899</v>
      </c>
      <c r="E3659" t="s">
        <v>9789</v>
      </c>
      <c r="F3659">
        <v>4</v>
      </c>
      <c r="G3659" t="s">
        <v>77</v>
      </c>
      <c r="H3659" t="s">
        <v>210</v>
      </c>
      <c r="I3659" t="s">
        <v>79</v>
      </c>
      <c r="J3659">
        <v>1</v>
      </c>
      <c r="K3659">
        <v>8918</v>
      </c>
      <c r="L3659" t="str">
        <f>IFERROR(INDEX(play_attribution!$B$2:$B$328,MATCH(A3659,play_attribution!$A$2:$A$328,0)),"")</f>
        <v/>
      </c>
      <c r="M3659" t="str">
        <f>VLOOKUP(H3659,seller_roster!$A$2:$B$85,2,FALSE)</f>
        <v>Emerson Reyes</v>
      </c>
      <c r="N3659" t="str">
        <f>VLOOKUP(C3659,accounts!$A$2:$F$9615,2,FALSE)</f>
        <v>Logistics</v>
      </c>
      <c r="O3659" t="str">
        <f>VLOOKUP(C3659,accounts!$A$2:$F$9615,3,FALSE)</f>
        <v>$5M-$10M</v>
      </c>
      <c r="P3659" t="str">
        <f>VLOOKUP(C3659,accounts!$A$2:$F$9615,5,FALSE)</f>
        <v>East</v>
      </c>
      <c r="Q3659" t="b">
        <f t="shared" si="58"/>
        <v>1</v>
      </c>
      <c r="R3659" t="e">
        <f>INDEX(removed_duplicate_rows!$A$5:$A$39,MATCH(wins!A3659,removed_duplicate_rows!$A$5:$A$39,0))</f>
        <v>#N/A</v>
      </c>
    </row>
    <row r="3660" spans="1:18" ht="15.75" customHeight="1" x14ac:dyDescent="0.2">
      <c r="A3660" t="s">
        <v>11110</v>
      </c>
      <c r="B3660" t="s">
        <v>11111</v>
      </c>
      <c r="C3660" t="s">
        <v>11112</v>
      </c>
      <c r="D3660" s="10">
        <v>45899</v>
      </c>
      <c r="E3660" t="s">
        <v>9789</v>
      </c>
      <c r="F3660">
        <v>4</v>
      </c>
      <c r="G3660" t="s">
        <v>77</v>
      </c>
      <c r="H3660" t="s">
        <v>107</v>
      </c>
      <c r="I3660" t="s">
        <v>79</v>
      </c>
      <c r="J3660">
        <v>1</v>
      </c>
      <c r="K3660">
        <v>4527</v>
      </c>
      <c r="L3660" t="str">
        <f>IFERROR(INDEX(play_attribution!$B$2:$B$328,MATCH(A3660,play_attribution!$A$2:$A$328,0)),"")</f>
        <v/>
      </c>
      <c r="M3660" t="str">
        <f>VLOOKUP(H3660,seller_roster!$A$2:$B$85,2,FALSE)</f>
        <v>Skyler Doyle</v>
      </c>
      <c r="N3660" t="str">
        <f>VLOOKUP(C3660,accounts!$A$2:$F$9615,2,FALSE)</f>
        <v>Nonprofit</v>
      </c>
      <c r="O3660" t="str">
        <f>VLOOKUP(C3660,accounts!$A$2:$F$9615,3,FALSE)</f>
        <v>&lt;$1M</v>
      </c>
      <c r="P3660" t="str">
        <f>VLOOKUP(C3660,accounts!$A$2:$F$9615,5,FALSE)</f>
        <v>Central</v>
      </c>
      <c r="Q3660" t="b">
        <f t="shared" si="58"/>
        <v>1</v>
      </c>
      <c r="R3660" t="e">
        <f>INDEX(removed_duplicate_rows!$A$5:$A$39,MATCH(wins!A3660,removed_duplicate_rows!$A$5:$A$39,0))</f>
        <v>#N/A</v>
      </c>
    </row>
    <row r="3661" spans="1:18" ht="15.75" customHeight="1" x14ac:dyDescent="0.2">
      <c r="A3661" t="s">
        <v>11113</v>
      </c>
      <c r="B3661" t="s">
        <v>11114</v>
      </c>
      <c r="C3661" t="s">
        <v>11115</v>
      </c>
      <c r="D3661" s="10">
        <v>45899</v>
      </c>
      <c r="E3661" t="s">
        <v>9789</v>
      </c>
      <c r="F3661">
        <v>4</v>
      </c>
      <c r="G3661" t="s">
        <v>77</v>
      </c>
      <c r="H3661" t="s">
        <v>1230</v>
      </c>
      <c r="I3661" t="s">
        <v>79</v>
      </c>
      <c r="J3661">
        <v>1</v>
      </c>
      <c r="K3661">
        <v>11047</v>
      </c>
      <c r="L3661" t="str">
        <f>IFERROR(INDEX(play_attribution!$B$2:$B$328,MATCH(A3661,play_attribution!$A$2:$A$328,0)),"")</f>
        <v/>
      </c>
      <c r="M3661" t="str">
        <f>VLOOKUP(H3661,seller_roster!$A$2:$B$85,2,FALSE)</f>
        <v>Lennon Doyle</v>
      </c>
      <c r="N3661" t="str">
        <f>VLOOKUP(C3661,accounts!$A$2:$F$9615,2,FALSE)</f>
        <v>Retail Multi-Location</v>
      </c>
      <c r="O3661" t="str">
        <f>VLOOKUP(C3661,accounts!$A$2:$F$9615,3,FALSE)</f>
        <v>$2.5M-$5M</v>
      </c>
      <c r="P3661" t="str">
        <f>VLOOKUP(C3661,accounts!$A$2:$F$9615,5,FALSE)</f>
        <v>East</v>
      </c>
      <c r="Q3661" t="b">
        <f t="shared" si="58"/>
        <v>1</v>
      </c>
      <c r="R3661" t="e">
        <f>INDEX(removed_duplicate_rows!$A$5:$A$39,MATCH(wins!A3661,removed_duplicate_rows!$A$5:$A$39,0))</f>
        <v>#N/A</v>
      </c>
    </row>
    <row r="3662" spans="1:18" ht="15.75" customHeight="1" x14ac:dyDescent="0.2">
      <c r="A3662" t="s">
        <v>11116</v>
      </c>
      <c r="B3662" t="s">
        <v>11117</v>
      </c>
      <c r="C3662" t="s">
        <v>11118</v>
      </c>
      <c r="D3662" s="10">
        <v>45899</v>
      </c>
      <c r="E3662" t="s">
        <v>9789</v>
      </c>
      <c r="F3662">
        <v>4</v>
      </c>
      <c r="G3662" t="s">
        <v>77</v>
      </c>
      <c r="H3662" t="s">
        <v>140</v>
      </c>
      <c r="I3662" t="s">
        <v>79</v>
      </c>
      <c r="J3662">
        <v>1</v>
      </c>
      <c r="K3662">
        <v>4982</v>
      </c>
      <c r="L3662" t="str">
        <f>IFERROR(INDEX(play_attribution!$B$2:$B$328,MATCH(A3662,play_attribution!$A$2:$A$328,0)),"")</f>
        <v/>
      </c>
      <c r="M3662" t="str">
        <f>VLOOKUP(H3662,seller_roster!$A$2:$B$85,2,FALSE)</f>
        <v>Lane Lindqvist</v>
      </c>
      <c r="N3662" t="str">
        <f>VLOOKUP(C3662,accounts!$A$2:$F$9615,2,FALSE)</f>
        <v>Professional Services</v>
      </c>
      <c r="O3662" t="str">
        <f>VLOOKUP(C3662,accounts!$A$2:$F$9615,3,FALSE)</f>
        <v>$2.5M-$5M</v>
      </c>
      <c r="P3662" t="str">
        <f>VLOOKUP(C3662,accounts!$A$2:$F$9615,5,FALSE)</f>
        <v>East</v>
      </c>
      <c r="Q3662" t="b">
        <f t="shared" si="58"/>
        <v>1</v>
      </c>
      <c r="R3662" t="e">
        <f>INDEX(removed_duplicate_rows!$A$5:$A$39,MATCH(wins!A3662,removed_duplicate_rows!$A$5:$A$39,0))</f>
        <v>#N/A</v>
      </c>
    </row>
    <row r="3663" spans="1:18" ht="15.75" customHeight="1" x14ac:dyDescent="0.2">
      <c r="A3663" t="s">
        <v>11119</v>
      </c>
      <c r="B3663" t="s">
        <v>11120</v>
      </c>
      <c r="C3663" t="s">
        <v>11121</v>
      </c>
      <c r="D3663" s="10">
        <v>45899</v>
      </c>
      <c r="E3663" t="s">
        <v>9789</v>
      </c>
      <c r="F3663">
        <v>4</v>
      </c>
      <c r="G3663" t="s">
        <v>77</v>
      </c>
      <c r="H3663" t="s">
        <v>618</v>
      </c>
      <c r="I3663" t="s">
        <v>55</v>
      </c>
      <c r="J3663">
        <v>1</v>
      </c>
      <c r="K3663">
        <v>13076</v>
      </c>
      <c r="L3663" t="str">
        <f>IFERROR(INDEX(play_attribution!$B$2:$B$328,MATCH(A3663,play_attribution!$A$2:$A$328,0)),"")</f>
        <v/>
      </c>
      <c r="M3663" t="str">
        <f>VLOOKUP(H3663,seller_roster!$A$2:$B$85,2,FALSE)</f>
        <v>Parker Reyes</v>
      </c>
      <c r="N3663" t="str">
        <f>VLOOKUP(C3663,accounts!$A$2:$F$9615,2,FALSE)</f>
        <v>Manufacturing</v>
      </c>
      <c r="O3663" t="str">
        <f>VLOOKUP(C3663,accounts!$A$2:$F$9615,3,FALSE)</f>
        <v>&gt;$10M</v>
      </c>
      <c r="P3663" t="str">
        <f>VLOOKUP(C3663,accounts!$A$2:$F$9615,5,FALSE)</f>
        <v>Central</v>
      </c>
      <c r="Q3663" t="b">
        <f t="shared" si="58"/>
        <v>1</v>
      </c>
      <c r="R3663" t="e">
        <f>INDEX(removed_duplicate_rows!$A$5:$A$39,MATCH(wins!A3663,removed_duplicate_rows!$A$5:$A$39,0))</f>
        <v>#N/A</v>
      </c>
    </row>
    <row r="3664" spans="1:18" ht="15.75" customHeight="1" x14ac:dyDescent="0.2">
      <c r="A3664" t="s">
        <v>11122</v>
      </c>
      <c r="B3664" t="s">
        <v>11123</v>
      </c>
      <c r="C3664" t="s">
        <v>11124</v>
      </c>
      <c r="D3664" s="10">
        <v>45899</v>
      </c>
      <c r="E3664" t="s">
        <v>9789</v>
      </c>
      <c r="F3664">
        <v>4</v>
      </c>
      <c r="G3664" t="s">
        <v>77</v>
      </c>
      <c r="H3664" t="s">
        <v>177</v>
      </c>
      <c r="I3664" t="s">
        <v>55</v>
      </c>
      <c r="J3664">
        <v>1</v>
      </c>
      <c r="K3664">
        <v>7057</v>
      </c>
      <c r="L3664" t="str">
        <f>IFERROR(INDEX(play_attribution!$B$2:$B$328,MATCH(A3664,play_attribution!$A$2:$A$328,0)),"")</f>
        <v/>
      </c>
      <c r="M3664" t="str">
        <f>VLOOKUP(H3664,seller_roster!$A$2:$B$85,2,FALSE)</f>
        <v>Gray Marsh</v>
      </c>
      <c r="N3664" t="str">
        <f>VLOOKUP(C3664,accounts!$A$2:$F$9615,2,FALSE)</f>
        <v>Logistics</v>
      </c>
      <c r="O3664" t="str">
        <f>VLOOKUP(C3664,accounts!$A$2:$F$9615,3,FALSE)</f>
        <v>$5M-$10M</v>
      </c>
      <c r="P3664" t="str">
        <f>VLOOKUP(C3664,accounts!$A$2:$F$9615,5,FALSE)</f>
        <v>West</v>
      </c>
      <c r="Q3664" t="b">
        <f t="shared" si="58"/>
        <v>1</v>
      </c>
      <c r="R3664" t="e">
        <f>INDEX(removed_duplicate_rows!$A$5:$A$39,MATCH(wins!A3664,removed_duplicate_rows!$A$5:$A$39,0))</f>
        <v>#N/A</v>
      </c>
    </row>
    <row r="3665" spans="1:18" ht="15.75" customHeight="1" x14ac:dyDescent="0.2">
      <c r="A3665" t="s">
        <v>11125</v>
      </c>
      <c r="B3665" t="s">
        <v>11126</v>
      </c>
      <c r="C3665" t="s">
        <v>11127</v>
      </c>
      <c r="D3665" s="10">
        <v>45899</v>
      </c>
      <c r="E3665" t="s">
        <v>9789</v>
      </c>
      <c r="F3665">
        <v>4</v>
      </c>
      <c r="G3665" t="s">
        <v>77</v>
      </c>
      <c r="H3665" t="s">
        <v>177</v>
      </c>
      <c r="I3665" t="s">
        <v>55</v>
      </c>
      <c r="J3665">
        <v>1</v>
      </c>
      <c r="K3665">
        <v>8782</v>
      </c>
      <c r="L3665" t="str">
        <f>IFERROR(INDEX(play_attribution!$B$2:$B$328,MATCH(A3665,play_attribution!$A$2:$A$328,0)),"")</f>
        <v/>
      </c>
      <c r="M3665" t="str">
        <f>VLOOKUP(H3665,seller_roster!$A$2:$B$85,2,FALSE)</f>
        <v>Gray Marsh</v>
      </c>
      <c r="N3665" t="str">
        <f>VLOOKUP(C3665,accounts!$A$2:$F$9615,2,FALSE)</f>
        <v>Professional Services</v>
      </c>
      <c r="O3665" t="str">
        <f>VLOOKUP(C3665,accounts!$A$2:$F$9615,3,FALSE)</f>
        <v>&lt;$1M</v>
      </c>
      <c r="P3665" t="str">
        <f>VLOOKUP(C3665,accounts!$A$2:$F$9615,5,FALSE)</f>
        <v>Central</v>
      </c>
      <c r="Q3665" t="b">
        <f t="shared" si="58"/>
        <v>1</v>
      </c>
      <c r="R3665" t="e">
        <f>INDEX(removed_duplicate_rows!$A$5:$A$39,MATCH(wins!A3665,removed_duplicate_rows!$A$5:$A$39,0))</f>
        <v>#N/A</v>
      </c>
    </row>
    <row r="3666" spans="1:18" ht="15.75" customHeight="1" x14ac:dyDescent="0.2">
      <c r="A3666" t="s">
        <v>11128</v>
      </c>
      <c r="B3666" t="s">
        <v>11129</v>
      </c>
      <c r="C3666" t="s">
        <v>11130</v>
      </c>
      <c r="D3666" s="10">
        <v>45899</v>
      </c>
      <c r="E3666" t="s">
        <v>9789</v>
      </c>
      <c r="F3666">
        <v>4</v>
      </c>
      <c r="G3666" t="s">
        <v>77</v>
      </c>
      <c r="H3666" t="s">
        <v>133</v>
      </c>
      <c r="I3666" t="s">
        <v>79</v>
      </c>
      <c r="J3666">
        <v>1</v>
      </c>
      <c r="K3666">
        <v>4857</v>
      </c>
      <c r="L3666" t="str">
        <f>IFERROR(INDEX(play_attribution!$B$2:$B$328,MATCH(A3666,play_attribution!$A$2:$A$328,0)),"")</f>
        <v/>
      </c>
      <c r="M3666" t="str">
        <f>VLOOKUP(H3666,seller_roster!$A$2:$B$85,2,FALSE)</f>
        <v>Devon Tran</v>
      </c>
      <c r="N3666" t="str">
        <f>VLOOKUP(C3666,accounts!$A$2:$F$9615,2,FALSE)</f>
        <v>Logistics</v>
      </c>
      <c r="O3666" t="str">
        <f>VLOOKUP(C3666,accounts!$A$2:$F$9615,3,FALSE)</f>
        <v>$2.5M-$5M</v>
      </c>
      <c r="P3666" t="str">
        <f>VLOOKUP(C3666,accounts!$A$2:$F$9615,5,FALSE)</f>
        <v>West</v>
      </c>
      <c r="Q3666" t="b">
        <f t="shared" si="58"/>
        <v>1</v>
      </c>
      <c r="R3666" t="e">
        <f>INDEX(removed_duplicate_rows!$A$5:$A$39,MATCH(wins!A3666,removed_duplicate_rows!$A$5:$A$39,0))</f>
        <v>#N/A</v>
      </c>
    </row>
    <row r="3667" spans="1:18" ht="15.75" customHeight="1" x14ac:dyDescent="0.2">
      <c r="A3667" t="s">
        <v>11131</v>
      </c>
      <c r="B3667" t="s">
        <v>11132</v>
      </c>
      <c r="C3667" t="s">
        <v>11133</v>
      </c>
      <c r="D3667" s="10">
        <v>45899</v>
      </c>
      <c r="E3667" t="s">
        <v>9789</v>
      </c>
      <c r="F3667">
        <v>4</v>
      </c>
      <c r="G3667" t="s">
        <v>77</v>
      </c>
      <c r="H3667" t="s">
        <v>214</v>
      </c>
      <c r="I3667" t="s">
        <v>79</v>
      </c>
      <c r="J3667">
        <v>1</v>
      </c>
      <c r="K3667">
        <v>8635</v>
      </c>
      <c r="L3667" t="str">
        <f>IFERROR(INDEX(play_attribution!$B$2:$B$328,MATCH(A3667,play_attribution!$A$2:$A$328,0)),"")</f>
        <v/>
      </c>
      <c r="M3667" t="str">
        <f>VLOOKUP(H3667,seller_roster!$A$2:$B$85,2,FALSE)</f>
        <v>Rhea Abadi</v>
      </c>
      <c r="N3667" t="str">
        <f>VLOOKUP(C3667,accounts!$A$2:$F$9615,2,FALSE)</f>
        <v>Nonprofit</v>
      </c>
      <c r="O3667" t="str">
        <f>VLOOKUP(C3667,accounts!$A$2:$F$9615,3,FALSE)</f>
        <v>$5M-$10M</v>
      </c>
      <c r="P3667" t="str">
        <f>VLOOKUP(C3667,accounts!$A$2:$F$9615,5,FALSE)</f>
        <v>East</v>
      </c>
      <c r="Q3667" t="b">
        <f t="shared" si="58"/>
        <v>1</v>
      </c>
      <c r="R3667" t="e">
        <f>INDEX(removed_duplicate_rows!$A$5:$A$39,MATCH(wins!A3667,removed_duplicate_rows!$A$5:$A$39,0))</f>
        <v>#N/A</v>
      </c>
    </row>
    <row r="3668" spans="1:18" ht="15.75" customHeight="1" x14ac:dyDescent="0.2">
      <c r="A3668" t="s">
        <v>11134</v>
      </c>
      <c r="B3668" t="s">
        <v>11135</v>
      </c>
      <c r="C3668" t="s">
        <v>11136</v>
      </c>
      <c r="D3668" s="10">
        <v>45899</v>
      </c>
      <c r="E3668" t="s">
        <v>9789</v>
      </c>
      <c r="F3668">
        <v>4</v>
      </c>
      <c r="G3668" t="s">
        <v>77</v>
      </c>
      <c r="H3668" t="s">
        <v>118</v>
      </c>
      <c r="I3668" t="s">
        <v>79</v>
      </c>
      <c r="J3668">
        <v>1</v>
      </c>
      <c r="K3668">
        <v>8072</v>
      </c>
      <c r="L3668" t="str">
        <f>IFERROR(INDEX(play_attribution!$B$2:$B$328,MATCH(A3668,play_attribution!$A$2:$A$328,0)),"")</f>
        <v/>
      </c>
      <c r="M3668" t="str">
        <f>VLOOKUP(H3668,seller_roster!$A$2:$B$85,2,FALSE)</f>
        <v>Val Reyes</v>
      </c>
      <c r="N3668" t="str">
        <f>VLOOKUP(C3668,accounts!$A$2:$F$9615,2,FALSE)</f>
        <v>Field Services</v>
      </c>
      <c r="O3668" t="str">
        <f>VLOOKUP(C3668,accounts!$A$2:$F$9615,3,FALSE)</f>
        <v>$2.5M-$5M</v>
      </c>
      <c r="P3668" t="str">
        <f>VLOOKUP(C3668,accounts!$A$2:$F$9615,5,FALSE)</f>
        <v>West</v>
      </c>
      <c r="Q3668" t="b">
        <f t="shared" si="58"/>
        <v>1</v>
      </c>
      <c r="R3668" t="e">
        <f>INDEX(removed_duplicate_rows!$A$5:$A$39,MATCH(wins!A3668,removed_duplicate_rows!$A$5:$A$39,0))</f>
        <v>#N/A</v>
      </c>
    </row>
    <row r="3669" spans="1:18" ht="15.75" customHeight="1" x14ac:dyDescent="0.2">
      <c r="A3669" t="s">
        <v>11137</v>
      </c>
      <c r="B3669" t="s">
        <v>11138</v>
      </c>
      <c r="C3669" t="s">
        <v>11139</v>
      </c>
      <c r="D3669" s="10">
        <v>45899</v>
      </c>
      <c r="E3669" t="s">
        <v>9789</v>
      </c>
      <c r="F3669">
        <v>4</v>
      </c>
      <c r="G3669" t="s">
        <v>77</v>
      </c>
      <c r="H3669" t="s">
        <v>140</v>
      </c>
      <c r="I3669" t="s">
        <v>79</v>
      </c>
      <c r="J3669">
        <v>1</v>
      </c>
      <c r="K3669">
        <v>8387</v>
      </c>
      <c r="L3669" t="str">
        <f>IFERROR(INDEX(play_attribution!$B$2:$B$328,MATCH(A3669,play_attribution!$A$2:$A$328,0)),"")</f>
        <v/>
      </c>
      <c r="M3669" t="str">
        <f>VLOOKUP(H3669,seller_roster!$A$2:$B$85,2,FALSE)</f>
        <v>Lane Lindqvist</v>
      </c>
      <c r="N3669" t="str">
        <f>VLOOKUP(C3669,accounts!$A$2:$F$9615,2,FALSE)</f>
        <v>Healthcare Services</v>
      </c>
      <c r="O3669" t="str">
        <f>VLOOKUP(C3669,accounts!$A$2:$F$9615,3,FALSE)</f>
        <v>$2.5M-$5M</v>
      </c>
      <c r="P3669" t="str">
        <f>VLOOKUP(C3669,accounts!$A$2:$F$9615,5,FALSE)</f>
        <v>West</v>
      </c>
      <c r="Q3669" t="b">
        <f t="shared" si="58"/>
        <v>1</v>
      </c>
      <c r="R3669" t="e">
        <f>INDEX(removed_duplicate_rows!$A$5:$A$39,MATCH(wins!A3669,removed_duplicate_rows!$A$5:$A$39,0))</f>
        <v>#N/A</v>
      </c>
    </row>
    <row r="3670" spans="1:18" ht="15.75" customHeight="1" x14ac:dyDescent="0.2">
      <c r="A3670" t="s">
        <v>11140</v>
      </c>
      <c r="B3670" t="s">
        <v>11141</v>
      </c>
      <c r="C3670" t="s">
        <v>11142</v>
      </c>
      <c r="D3670" s="10">
        <v>45899</v>
      </c>
      <c r="E3670" t="s">
        <v>9789</v>
      </c>
      <c r="F3670">
        <v>4</v>
      </c>
      <c r="G3670" t="s">
        <v>77</v>
      </c>
      <c r="H3670" t="s">
        <v>99</v>
      </c>
      <c r="I3670" t="s">
        <v>55</v>
      </c>
      <c r="J3670">
        <v>1</v>
      </c>
      <c r="K3670">
        <v>7364</v>
      </c>
      <c r="L3670" t="str">
        <f>IFERROR(INDEX(play_attribution!$B$2:$B$328,MATCH(A3670,play_attribution!$A$2:$A$328,0)),"")</f>
        <v/>
      </c>
      <c r="M3670" t="str">
        <f>VLOOKUP(H3670,seller_roster!$A$2:$B$85,2,FALSE)</f>
        <v>Shiloh Sorensen</v>
      </c>
      <c r="N3670" t="str">
        <f>VLOOKUP(C3670,accounts!$A$2:$F$9615,2,FALSE)</f>
        <v>Logistics</v>
      </c>
      <c r="O3670" t="str">
        <f>VLOOKUP(C3670,accounts!$A$2:$F$9615,3,FALSE)</f>
        <v>&lt;$1M</v>
      </c>
      <c r="P3670" t="str">
        <f>VLOOKUP(C3670,accounts!$A$2:$F$9615,5,FALSE)</f>
        <v>Central</v>
      </c>
      <c r="Q3670" t="b">
        <f t="shared" si="58"/>
        <v>1</v>
      </c>
      <c r="R3670" t="e">
        <f>INDEX(removed_duplicate_rows!$A$5:$A$39,MATCH(wins!A3670,removed_duplicate_rows!$A$5:$A$39,0))</f>
        <v>#N/A</v>
      </c>
    </row>
    <row r="3671" spans="1:18" ht="15.75" customHeight="1" x14ac:dyDescent="0.2">
      <c r="A3671" t="s">
        <v>11143</v>
      </c>
      <c r="B3671" t="s">
        <v>11144</v>
      </c>
      <c r="C3671" t="s">
        <v>11145</v>
      </c>
      <c r="D3671" s="10">
        <v>45899</v>
      </c>
      <c r="E3671" t="s">
        <v>9789</v>
      </c>
      <c r="F3671">
        <v>4</v>
      </c>
      <c r="G3671" t="s">
        <v>77</v>
      </c>
      <c r="H3671" t="s">
        <v>866</v>
      </c>
      <c r="I3671" t="s">
        <v>79</v>
      </c>
      <c r="J3671">
        <v>1</v>
      </c>
      <c r="K3671">
        <v>5071</v>
      </c>
      <c r="L3671" t="str">
        <f>IFERROR(INDEX(play_attribution!$B$2:$B$328,MATCH(A3671,play_attribution!$A$2:$A$328,0)),"")</f>
        <v/>
      </c>
      <c r="M3671" t="str">
        <f>VLOOKUP(H3671,seller_roster!$A$2:$B$85,2,FALSE)</f>
        <v>Kira Novak</v>
      </c>
      <c r="N3671" t="str">
        <f>VLOOKUP(C3671,accounts!$A$2:$F$9615,2,FALSE)</f>
        <v>Wholesale &amp; Distribution</v>
      </c>
      <c r="O3671" t="str">
        <f>VLOOKUP(C3671,accounts!$A$2:$F$9615,3,FALSE)</f>
        <v>$2.5M-$5M</v>
      </c>
      <c r="P3671" t="str">
        <f>VLOOKUP(C3671,accounts!$A$2:$F$9615,5,FALSE)</f>
        <v>West</v>
      </c>
      <c r="Q3671" t="b">
        <f t="shared" si="58"/>
        <v>1</v>
      </c>
      <c r="R3671" t="e">
        <f>INDEX(removed_duplicate_rows!$A$5:$A$39,MATCH(wins!A3671,removed_duplicate_rows!$A$5:$A$39,0))</f>
        <v>#N/A</v>
      </c>
    </row>
    <row r="3672" spans="1:18" ht="15.75" customHeight="1" x14ac:dyDescent="0.2">
      <c r="A3672" t="s">
        <v>11146</v>
      </c>
      <c r="B3672" t="s">
        <v>11147</v>
      </c>
      <c r="C3672" t="s">
        <v>11148</v>
      </c>
      <c r="D3672" s="10">
        <v>45899</v>
      </c>
      <c r="E3672" t="s">
        <v>9789</v>
      </c>
      <c r="F3672">
        <v>4</v>
      </c>
      <c r="G3672" t="s">
        <v>77</v>
      </c>
      <c r="H3672" t="s">
        <v>159</v>
      </c>
      <c r="I3672" t="s">
        <v>55</v>
      </c>
      <c r="J3672">
        <v>1</v>
      </c>
      <c r="K3672">
        <v>14182</v>
      </c>
      <c r="L3672" t="str">
        <f>IFERROR(INDEX(play_attribution!$B$2:$B$328,MATCH(A3672,play_attribution!$A$2:$A$328,0)),"")</f>
        <v/>
      </c>
      <c r="M3672" t="str">
        <f>VLOOKUP(H3672,seller_roster!$A$2:$B$85,2,FALSE)</f>
        <v>Kai Bianchi</v>
      </c>
      <c r="N3672" t="str">
        <f>VLOOKUP(C3672,accounts!$A$2:$F$9615,2,FALSE)</f>
        <v>Healthcare Services</v>
      </c>
      <c r="O3672" t="str">
        <f>VLOOKUP(C3672,accounts!$A$2:$F$9615,3,FALSE)</f>
        <v>$2.5M-$5M</v>
      </c>
      <c r="P3672" t="str">
        <f>VLOOKUP(C3672,accounts!$A$2:$F$9615,5,FALSE)</f>
        <v>West</v>
      </c>
      <c r="Q3672" t="b">
        <f t="shared" si="58"/>
        <v>1</v>
      </c>
      <c r="R3672" t="e">
        <f>INDEX(removed_duplicate_rows!$A$5:$A$39,MATCH(wins!A3672,removed_duplicate_rows!$A$5:$A$39,0))</f>
        <v>#N/A</v>
      </c>
    </row>
    <row r="3673" spans="1:18" ht="15.75" customHeight="1" x14ac:dyDescent="0.2">
      <c r="A3673" t="s">
        <v>11149</v>
      </c>
      <c r="B3673" t="s">
        <v>11150</v>
      </c>
      <c r="C3673" t="s">
        <v>11151</v>
      </c>
      <c r="D3673" s="10">
        <v>45899</v>
      </c>
      <c r="E3673" t="s">
        <v>9789</v>
      </c>
      <c r="F3673">
        <v>4</v>
      </c>
      <c r="G3673" t="s">
        <v>77</v>
      </c>
      <c r="H3673" t="s">
        <v>618</v>
      </c>
      <c r="I3673" t="s">
        <v>79</v>
      </c>
      <c r="J3673">
        <v>1</v>
      </c>
      <c r="K3673">
        <v>12152</v>
      </c>
      <c r="L3673" t="str">
        <f>IFERROR(INDEX(play_attribution!$B$2:$B$328,MATCH(A3673,play_attribution!$A$2:$A$328,0)),"")</f>
        <v/>
      </c>
      <c r="M3673" t="str">
        <f>VLOOKUP(H3673,seller_roster!$A$2:$B$85,2,FALSE)</f>
        <v>Parker Reyes</v>
      </c>
      <c r="N3673" t="str">
        <f>VLOOKUP(C3673,accounts!$A$2:$F$9615,2,FALSE)</f>
        <v>Manufacturing</v>
      </c>
      <c r="O3673" t="str">
        <f>VLOOKUP(C3673,accounts!$A$2:$F$9615,3,FALSE)</f>
        <v>&lt;$1M</v>
      </c>
      <c r="P3673" t="str">
        <f>VLOOKUP(C3673,accounts!$A$2:$F$9615,5,FALSE)</f>
        <v>East</v>
      </c>
      <c r="Q3673" t="b">
        <f t="shared" si="58"/>
        <v>1</v>
      </c>
      <c r="R3673" t="e">
        <f>INDEX(removed_duplicate_rows!$A$5:$A$39,MATCH(wins!A3673,removed_duplicate_rows!$A$5:$A$39,0))</f>
        <v>#N/A</v>
      </c>
    </row>
    <row r="3674" spans="1:18" ht="15.75" customHeight="1" x14ac:dyDescent="0.2">
      <c r="A3674" t="s">
        <v>11152</v>
      </c>
      <c r="B3674" t="s">
        <v>11153</v>
      </c>
      <c r="C3674" t="s">
        <v>11154</v>
      </c>
      <c r="D3674" s="10">
        <v>45899</v>
      </c>
      <c r="E3674" t="s">
        <v>9789</v>
      </c>
      <c r="F3674">
        <v>4</v>
      </c>
      <c r="G3674" t="s">
        <v>77</v>
      </c>
      <c r="H3674" t="s">
        <v>155</v>
      </c>
      <c r="I3674" t="s">
        <v>79</v>
      </c>
      <c r="J3674">
        <v>1</v>
      </c>
      <c r="K3674">
        <v>6291</v>
      </c>
      <c r="L3674" t="str">
        <f>IFERROR(INDEX(play_attribution!$B$2:$B$328,MATCH(A3674,play_attribution!$A$2:$A$328,0)),"")</f>
        <v/>
      </c>
      <c r="M3674" t="str">
        <f>VLOOKUP(H3674,seller_roster!$A$2:$B$85,2,FALSE)</f>
        <v>Indigo Osei</v>
      </c>
      <c r="N3674" t="str">
        <f>VLOOKUP(C3674,accounts!$A$2:$F$9615,2,FALSE)</f>
        <v>Wholesale &amp; Distribution</v>
      </c>
      <c r="O3674" t="str">
        <f>VLOOKUP(C3674,accounts!$A$2:$F$9615,3,FALSE)</f>
        <v>$5M-$10M</v>
      </c>
      <c r="P3674" t="str">
        <f>VLOOKUP(C3674,accounts!$A$2:$F$9615,5,FALSE)</f>
        <v>East</v>
      </c>
      <c r="Q3674" t="b">
        <f t="shared" si="58"/>
        <v>1</v>
      </c>
      <c r="R3674" t="e">
        <f>INDEX(removed_duplicate_rows!$A$5:$A$39,MATCH(wins!A3674,removed_duplicate_rows!$A$5:$A$39,0))</f>
        <v>#N/A</v>
      </c>
    </row>
    <row r="3675" spans="1:18" ht="15.75" customHeight="1" x14ac:dyDescent="0.2">
      <c r="A3675" t="s">
        <v>11155</v>
      </c>
      <c r="B3675" t="s">
        <v>11156</v>
      </c>
      <c r="C3675" t="s">
        <v>11157</v>
      </c>
      <c r="D3675" s="10">
        <v>45899</v>
      </c>
      <c r="E3675" t="s">
        <v>9789</v>
      </c>
      <c r="F3675">
        <v>4</v>
      </c>
      <c r="G3675" t="s">
        <v>77</v>
      </c>
      <c r="H3675" t="s">
        <v>91</v>
      </c>
      <c r="I3675" t="s">
        <v>79</v>
      </c>
      <c r="J3675">
        <v>1</v>
      </c>
      <c r="K3675">
        <v>9331</v>
      </c>
      <c r="L3675" t="str">
        <f>IFERROR(INDEX(play_attribution!$B$2:$B$328,MATCH(A3675,play_attribution!$A$2:$A$328,0)),"")</f>
        <v/>
      </c>
      <c r="M3675" t="str">
        <f>VLOOKUP(H3675,seller_roster!$A$2:$B$85,2,FALSE)</f>
        <v>Kira Sorensen</v>
      </c>
      <c r="N3675" t="str">
        <f>VLOOKUP(C3675,accounts!$A$2:$F$9615,2,FALSE)</f>
        <v>Field Services</v>
      </c>
      <c r="O3675" t="str">
        <f>VLOOKUP(C3675,accounts!$A$2:$F$9615,3,FALSE)</f>
        <v>$1M-$2.5M</v>
      </c>
      <c r="P3675" t="str">
        <f>VLOOKUP(C3675,accounts!$A$2:$F$9615,5,FALSE)</f>
        <v>West</v>
      </c>
      <c r="Q3675" t="b">
        <f t="shared" si="58"/>
        <v>1</v>
      </c>
      <c r="R3675" t="e">
        <f>INDEX(removed_duplicate_rows!$A$5:$A$39,MATCH(wins!A3675,removed_duplicate_rows!$A$5:$A$39,0))</f>
        <v>#N/A</v>
      </c>
    </row>
    <row r="3676" spans="1:18" ht="15.75" customHeight="1" x14ac:dyDescent="0.2">
      <c r="A3676" t="s">
        <v>11158</v>
      </c>
      <c r="B3676" t="s">
        <v>11159</v>
      </c>
      <c r="C3676" t="s">
        <v>11160</v>
      </c>
      <c r="D3676" s="10">
        <v>45899</v>
      </c>
      <c r="E3676" t="s">
        <v>9789</v>
      </c>
      <c r="F3676">
        <v>4</v>
      </c>
      <c r="G3676" t="s">
        <v>77</v>
      </c>
      <c r="H3676" t="s">
        <v>527</v>
      </c>
      <c r="I3676" t="s">
        <v>79</v>
      </c>
      <c r="J3676">
        <v>1</v>
      </c>
      <c r="K3676">
        <v>7254</v>
      </c>
      <c r="L3676" t="str">
        <f>IFERROR(INDEX(play_attribution!$B$2:$B$328,MATCH(A3676,play_attribution!$A$2:$A$328,0)),"")</f>
        <v/>
      </c>
      <c r="M3676" t="str">
        <f>VLOOKUP(H3676,seller_roster!$A$2:$B$85,2,FALSE)</f>
        <v>Nia Mbeki</v>
      </c>
      <c r="N3676" t="str">
        <f>VLOOKUP(C3676,accounts!$A$2:$F$9615,2,FALSE)</f>
        <v>Logistics</v>
      </c>
      <c r="O3676" t="str">
        <f>VLOOKUP(C3676,accounts!$A$2:$F$9615,3,FALSE)</f>
        <v>&gt;$10M</v>
      </c>
      <c r="P3676" t="str">
        <f>VLOOKUP(C3676,accounts!$A$2:$F$9615,5,FALSE)</f>
        <v>West</v>
      </c>
      <c r="Q3676" t="b">
        <f t="shared" si="58"/>
        <v>1</v>
      </c>
      <c r="R3676" t="e">
        <f>INDEX(removed_duplicate_rows!$A$5:$A$39,MATCH(wins!A3676,removed_duplicate_rows!$A$5:$A$39,0))</f>
        <v>#N/A</v>
      </c>
    </row>
    <row r="3677" spans="1:18" ht="15.75" customHeight="1" x14ac:dyDescent="0.2">
      <c r="A3677" t="s">
        <v>11161</v>
      </c>
      <c r="B3677" t="s">
        <v>11162</v>
      </c>
      <c r="C3677" t="s">
        <v>11163</v>
      </c>
      <c r="D3677" s="10">
        <v>45899</v>
      </c>
      <c r="E3677" t="s">
        <v>9789</v>
      </c>
      <c r="F3677">
        <v>4</v>
      </c>
      <c r="G3677" t="s">
        <v>77</v>
      </c>
      <c r="H3677" t="s">
        <v>151</v>
      </c>
      <c r="I3677" t="s">
        <v>79</v>
      </c>
      <c r="J3677">
        <v>1</v>
      </c>
      <c r="K3677">
        <v>8066</v>
      </c>
      <c r="L3677" t="str">
        <f>IFERROR(INDEX(play_attribution!$B$2:$B$328,MATCH(A3677,play_attribution!$A$2:$A$328,0)),"")</f>
        <v/>
      </c>
      <c r="M3677" t="str">
        <f>VLOOKUP(H3677,seller_roster!$A$2:$B$85,2,FALSE)</f>
        <v>Marley Lindqvist</v>
      </c>
      <c r="N3677" t="str">
        <f>VLOOKUP(C3677,accounts!$A$2:$F$9615,2,FALSE)</f>
        <v>Field Services</v>
      </c>
      <c r="O3677" t="str">
        <f>VLOOKUP(C3677,accounts!$A$2:$F$9615,3,FALSE)</f>
        <v>$5M-$10M</v>
      </c>
      <c r="P3677" t="str">
        <f>VLOOKUP(C3677,accounts!$A$2:$F$9615,5,FALSE)</f>
        <v>Central</v>
      </c>
      <c r="Q3677" t="b">
        <f t="shared" si="58"/>
        <v>1</v>
      </c>
      <c r="R3677" t="e">
        <f>INDEX(removed_duplicate_rows!$A$5:$A$39,MATCH(wins!A3677,removed_duplicate_rows!$A$5:$A$39,0))</f>
        <v>#N/A</v>
      </c>
    </row>
    <row r="3678" spans="1:18" ht="15.75" customHeight="1" x14ac:dyDescent="0.2">
      <c r="A3678" t="s">
        <v>11164</v>
      </c>
      <c r="B3678" t="s">
        <v>11165</v>
      </c>
      <c r="C3678" t="s">
        <v>11166</v>
      </c>
      <c r="D3678" s="10">
        <v>45899</v>
      </c>
      <c r="E3678" t="s">
        <v>9789</v>
      </c>
      <c r="F3678">
        <v>4</v>
      </c>
      <c r="G3678" t="s">
        <v>273</v>
      </c>
      <c r="H3678" t="s">
        <v>727</v>
      </c>
      <c r="I3678" t="s">
        <v>79</v>
      </c>
      <c r="J3678">
        <v>1</v>
      </c>
      <c r="K3678">
        <v>14928</v>
      </c>
      <c r="L3678" t="str">
        <f>IFERROR(INDEX(play_attribution!$B$2:$B$328,MATCH(A3678,play_attribution!$A$2:$A$328,0)),"")</f>
        <v/>
      </c>
      <c r="M3678" t="str">
        <f>VLOOKUP(H3678,seller_roster!$A$2:$B$85,2,FALSE)</f>
        <v>Finley Okafor</v>
      </c>
      <c r="N3678" t="str">
        <f>VLOOKUP(C3678,accounts!$A$2:$F$9615,2,FALSE)</f>
        <v>Wholesale &amp; Distribution</v>
      </c>
      <c r="O3678" t="str">
        <f>VLOOKUP(C3678,accounts!$A$2:$F$9615,3,FALSE)</f>
        <v>$2.5M-$5M</v>
      </c>
      <c r="P3678" t="str">
        <f>VLOOKUP(C3678,accounts!$A$2:$F$9615,5,FALSE)</f>
        <v>East</v>
      </c>
      <c r="Q3678" t="b">
        <f t="shared" si="58"/>
        <v>1</v>
      </c>
      <c r="R3678" t="e">
        <f>INDEX(removed_duplicate_rows!$A$5:$A$39,MATCH(wins!A3678,removed_duplicate_rows!$A$5:$A$39,0))</f>
        <v>#N/A</v>
      </c>
    </row>
    <row r="3679" spans="1:18" ht="15.75" customHeight="1" x14ac:dyDescent="0.2">
      <c r="A3679" t="s">
        <v>11167</v>
      </c>
      <c r="B3679" t="s">
        <v>11168</v>
      </c>
      <c r="C3679" t="s">
        <v>11169</v>
      </c>
      <c r="D3679" s="10">
        <v>45899</v>
      </c>
      <c r="E3679" t="s">
        <v>9789</v>
      </c>
      <c r="F3679">
        <v>4</v>
      </c>
      <c r="G3679" t="s">
        <v>273</v>
      </c>
      <c r="H3679" t="s">
        <v>301</v>
      </c>
      <c r="I3679" t="s">
        <v>79</v>
      </c>
      <c r="J3679">
        <v>1</v>
      </c>
      <c r="K3679">
        <v>9758</v>
      </c>
      <c r="L3679" t="str">
        <f>IFERROR(INDEX(play_attribution!$B$2:$B$328,MATCH(A3679,play_attribution!$A$2:$A$328,0)),"")</f>
        <v/>
      </c>
      <c r="M3679" t="str">
        <f>VLOOKUP(H3679,seller_roster!$A$2:$B$85,2,FALSE)</f>
        <v>Pia Marsh</v>
      </c>
      <c r="N3679" t="str">
        <f>VLOOKUP(C3679,accounts!$A$2:$F$9615,2,FALSE)</f>
        <v>Field Services</v>
      </c>
      <c r="O3679" t="str">
        <f>VLOOKUP(C3679,accounts!$A$2:$F$9615,3,FALSE)</f>
        <v>&gt;$10M</v>
      </c>
      <c r="P3679" t="str">
        <f>VLOOKUP(C3679,accounts!$A$2:$F$9615,5,FALSE)</f>
        <v>East</v>
      </c>
      <c r="Q3679" t="b">
        <f t="shared" si="58"/>
        <v>1</v>
      </c>
      <c r="R3679" t="e">
        <f>INDEX(removed_duplicate_rows!$A$5:$A$39,MATCH(wins!A3679,removed_duplicate_rows!$A$5:$A$39,0))</f>
        <v>#N/A</v>
      </c>
    </row>
    <row r="3680" spans="1:18" ht="15.75" customHeight="1" x14ac:dyDescent="0.2">
      <c r="A3680" t="s">
        <v>11170</v>
      </c>
      <c r="B3680" t="s">
        <v>11171</v>
      </c>
      <c r="C3680" t="s">
        <v>11172</v>
      </c>
      <c r="D3680" s="10">
        <v>45899</v>
      </c>
      <c r="E3680" t="s">
        <v>9789</v>
      </c>
      <c r="F3680">
        <v>4</v>
      </c>
      <c r="G3680" t="s">
        <v>273</v>
      </c>
      <c r="H3680" t="s">
        <v>289</v>
      </c>
      <c r="I3680" t="s">
        <v>79</v>
      </c>
      <c r="J3680">
        <v>1</v>
      </c>
      <c r="K3680">
        <v>3362</v>
      </c>
      <c r="L3680" t="str">
        <f>IFERROR(INDEX(play_attribution!$B$2:$B$328,MATCH(A3680,play_attribution!$A$2:$A$328,0)),"")</f>
        <v/>
      </c>
      <c r="M3680" t="str">
        <f>VLOOKUP(H3680,seller_roster!$A$2:$B$85,2,FALSE)</f>
        <v>Skyler Okafor</v>
      </c>
      <c r="N3680" t="str">
        <f>VLOOKUP(C3680,accounts!$A$2:$F$9615,2,FALSE)</f>
        <v>Professional Services</v>
      </c>
      <c r="O3680" t="str">
        <f>VLOOKUP(C3680,accounts!$A$2:$F$9615,3,FALSE)</f>
        <v>$1M-$2.5M</v>
      </c>
      <c r="P3680" t="str">
        <f>VLOOKUP(C3680,accounts!$A$2:$F$9615,5,FALSE)</f>
        <v>East</v>
      </c>
      <c r="Q3680" t="b">
        <f t="shared" si="58"/>
        <v>1</v>
      </c>
      <c r="R3680" t="e">
        <f>INDEX(removed_duplicate_rows!$A$5:$A$39,MATCH(wins!A3680,removed_duplicate_rows!$A$5:$A$39,0))</f>
        <v>#N/A</v>
      </c>
    </row>
    <row r="3681" spans="1:18" ht="15.75" customHeight="1" x14ac:dyDescent="0.2">
      <c r="A3681" t="s">
        <v>11173</v>
      </c>
      <c r="B3681" t="s">
        <v>11174</v>
      </c>
      <c r="C3681" t="s">
        <v>11175</v>
      </c>
      <c r="D3681" s="10">
        <v>45899</v>
      </c>
      <c r="E3681" t="s">
        <v>9789</v>
      </c>
      <c r="F3681">
        <v>4</v>
      </c>
      <c r="G3681" t="s">
        <v>273</v>
      </c>
      <c r="H3681" t="s">
        <v>357</v>
      </c>
      <c r="I3681" t="s">
        <v>79</v>
      </c>
      <c r="J3681">
        <v>1</v>
      </c>
      <c r="K3681">
        <v>6432</v>
      </c>
      <c r="L3681" t="str">
        <f>IFERROR(INDEX(play_attribution!$B$2:$B$328,MATCH(A3681,play_attribution!$A$2:$A$328,0)),"")</f>
        <v/>
      </c>
      <c r="M3681" t="str">
        <f>VLOOKUP(H3681,seller_roster!$A$2:$B$85,2,FALSE)</f>
        <v>Hollis Abadi</v>
      </c>
      <c r="N3681" t="str">
        <f>VLOOKUP(C3681,accounts!$A$2:$F$9615,2,FALSE)</f>
        <v>Logistics</v>
      </c>
      <c r="O3681" t="str">
        <f>VLOOKUP(C3681,accounts!$A$2:$F$9615,3,FALSE)</f>
        <v>$2.5M-$5M</v>
      </c>
      <c r="P3681" t="str">
        <f>VLOOKUP(C3681,accounts!$A$2:$F$9615,5,FALSE)</f>
        <v>East</v>
      </c>
      <c r="Q3681" t="b">
        <f t="shared" si="58"/>
        <v>1</v>
      </c>
      <c r="R3681" t="e">
        <f>INDEX(removed_duplicate_rows!$A$5:$A$39,MATCH(wins!A3681,removed_duplicate_rows!$A$5:$A$39,0))</f>
        <v>#N/A</v>
      </c>
    </row>
    <row r="3682" spans="1:18" ht="15.75" customHeight="1" x14ac:dyDescent="0.2">
      <c r="A3682" t="s">
        <v>11176</v>
      </c>
      <c r="B3682" t="s">
        <v>11177</v>
      </c>
      <c r="C3682" t="s">
        <v>11178</v>
      </c>
      <c r="D3682" s="10">
        <v>45899</v>
      </c>
      <c r="E3682" t="s">
        <v>9789</v>
      </c>
      <c r="F3682">
        <v>4</v>
      </c>
      <c r="G3682" t="s">
        <v>273</v>
      </c>
      <c r="H3682" t="s">
        <v>308</v>
      </c>
      <c r="I3682" t="s">
        <v>79</v>
      </c>
      <c r="J3682">
        <v>1</v>
      </c>
      <c r="K3682">
        <v>7903</v>
      </c>
      <c r="L3682" t="str">
        <f>IFERROR(INDEX(play_attribution!$B$2:$B$328,MATCH(A3682,play_attribution!$A$2:$A$328,0)),"")</f>
        <v/>
      </c>
      <c r="M3682" t="str">
        <f>VLOOKUP(H3682,seller_roster!$A$2:$B$85,2,FALSE)</f>
        <v>Blake Ruiz</v>
      </c>
      <c r="N3682" t="str">
        <f>VLOOKUP(C3682,accounts!$A$2:$F$9615,2,FALSE)</f>
        <v>Field Services</v>
      </c>
      <c r="O3682" t="str">
        <f>VLOOKUP(C3682,accounts!$A$2:$F$9615,3,FALSE)</f>
        <v>$2.5M-$5M</v>
      </c>
      <c r="P3682" t="str">
        <f>VLOOKUP(C3682,accounts!$A$2:$F$9615,5,FALSE)</f>
        <v>Central</v>
      </c>
      <c r="Q3682" t="b">
        <f t="shared" si="58"/>
        <v>1</v>
      </c>
      <c r="R3682" t="e">
        <f>INDEX(removed_duplicate_rows!$A$5:$A$39,MATCH(wins!A3682,removed_duplicate_rows!$A$5:$A$39,0))</f>
        <v>#N/A</v>
      </c>
    </row>
    <row r="3683" spans="1:18" ht="15.75" customHeight="1" x14ac:dyDescent="0.2">
      <c r="A3683" t="s">
        <v>11179</v>
      </c>
      <c r="B3683" t="s">
        <v>11180</v>
      </c>
      <c r="C3683" t="s">
        <v>11181</v>
      </c>
      <c r="D3683" s="10">
        <v>45899</v>
      </c>
      <c r="E3683" t="s">
        <v>9789</v>
      </c>
      <c r="F3683">
        <v>4</v>
      </c>
      <c r="G3683" t="s">
        <v>273</v>
      </c>
      <c r="H3683" t="s">
        <v>289</v>
      </c>
      <c r="I3683" t="s">
        <v>79</v>
      </c>
      <c r="J3683">
        <v>1</v>
      </c>
      <c r="K3683">
        <v>7596</v>
      </c>
      <c r="L3683" t="str">
        <f>IFERROR(INDEX(play_attribution!$B$2:$B$328,MATCH(A3683,play_attribution!$A$2:$A$328,0)),"")</f>
        <v/>
      </c>
      <c r="M3683" t="str">
        <f>VLOOKUP(H3683,seller_roster!$A$2:$B$85,2,FALSE)</f>
        <v>Skyler Okafor</v>
      </c>
      <c r="N3683" t="str">
        <f>VLOOKUP(C3683,accounts!$A$2:$F$9615,2,FALSE)</f>
        <v>Nonprofit</v>
      </c>
      <c r="O3683" t="str">
        <f>VLOOKUP(C3683,accounts!$A$2:$F$9615,3,FALSE)</f>
        <v>$5M-$10M</v>
      </c>
      <c r="P3683" t="str">
        <f>VLOOKUP(C3683,accounts!$A$2:$F$9615,5,FALSE)</f>
        <v>East</v>
      </c>
      <c r="Q3683" t="b">
        <f t="shared" si="58"/>
        <v>1</v>
      </c>
      <c r="R3683" t="e">
        <f>INDEX(removed_duplicate_rows!$A$5:$A$39,MATCH(wins!A3683,removed_duplicate_rows!$A$5:$A$39,0))</f>
        <v>#N/A</v>
      </c>
    </row>
    <row r="3684" spans="1:18" ht="15.75" customHeight="1" x14ac:dyDescent="0.2">
      <c r="A3684" t="s">
        <v>11182</v>
      </c>
      <c r="B3684" t="s">
        <v>11183</v>
      </c>
      <c r="C3684" t="s">
        <v>11184</v>
      </c>
      <c r="D3684" s="10">
        <v>45899</v>
      </c>
      <c r="E3684" t="s">
        <v>9789</v>
      </c>
      <c r="F3684">
        <v>4</v>
      </c>
      <c r="G3684" t="s">
        <v>273</v>
      </c>
      <c r="H3684" t="s">
        <v>297</v>
      </c>
      <c r="I3684" t="s">
        <v>79</v>
      </c>
      <c r="J3684">
        <v>1</v>
      </c>
      <c r="K3684">
        <v>7398</v>
      </c>
      <c r="L3684" t="str">
        <f>IFERROR(INDEX(play_attribution!$B$2:$B$328,MATCH(A3684,play_attribution!$A$2:$A$328,0)),"")</f>
        <v/>
      </c>
      <c r="M3684" t="str">
        <f>VLOOKUP(H3684,seller_roster!$A$2:$B$85,2,FALSE)</f>
        <v>Ray Moreau</v>
      </c>
      <c r="N3684" t="str">
        <f>VLOOKUP(C3684,accounts!$A$2:$F$9615,2,FALSE)</f>
        <v>Field Services</v>
      </c>
      <c r="O3684" t="str">
        <f>VLOOKUP(C3684,accounts!$A$2:$F$9615,3,FALSE)</f>
        <v>$5M-$10M</v>
      </c>
      <c r="P3684" t="str">
        <f>VLOOKUP(C3684,accounts!$A$2:$F$9615,5,FALSE)</f>
        <v>Central</v>
      </c>
      <c r="Q3684" t="b">
        <f t="shared" si="58"/>
        <v>1</v>
      </c>
      <c r="R3684" t="e">
        <f>INDEX(removed_duplicate_rows!$A$5:$A$39,MATCH(wins!A3684,removed_duplicate_rows!$A$5:$A$39,0))</f>
        <v>#N/A</v>
      </c>
    </row>
    <row r="3685" spans="1:18" ht="15.75" customHeight="1" x14ac:dyDescent="0.2">
      <c r="A3685" t="s">
        <v>11185</v>
      </c>
      <c r="B3685" t="s">
        <v>11186</v>
      </c>
      <c r="C3685" t="s">
        <v>11187</v>
      </c>
      <c r="D3685" s="10">
        <v>45899</v>
      </c>
      <c r="E3685" t="s">
        <v>9789</v>
      </c>
      <c r="F3685">
        <v>4</v>
      </c>
      <c r="G3685" t="s">
        <v>273</v>
      </c>
      <c r="H3685" t="s">
        <v>301</v>
      </c>
      <c r="I3685" t="s">
        <v>79</v>
      </c>
      <c r="J3685">
        <v>1</v>
      </c>
      <c r="K3685">
        <v>8186</v>
      </c>
      <c r="L3685" t="str">
        <f>IFERROR(INDEX(play_attribution!$B$2:$B$328,MATCH(A3685,play_attribution!$A$2:$A$328,0)),"")</f>
        <v/>
      </c>
      <c r="M3685" t="str">
        <f>VLOOKUP(H3685,seller_roster!$A$2:$B$85,2,FALSE)</f>
        <v>Pia Marsh</v>
      </c>
      <c r="N3685" t="str">
        <f>VLOOKUP(C3685,accounts!$A$2:$F$9615,2,FALSE)</f>
        <v>Retail Multi-Location</v>
      </c>
      <c r="O3685" t="str">
        <f>VLOOKUP(C3685,accounts!$A$2:$F$9615,3,FALSE)</f>
        <v>$2.5M-$5M</v>
      </c>
      <c r="P3685" t="str">
        <f>VLOOKUP(C3685,accounts!$A$2:$F$9615,5,FALSE)</f>
        <v>Central</v>
      </c>
      <c r="Q3685" t="b">
        <f t="shared" si="58"/>
        <v>1</v>
      </c>
      <c r="R3685" t="e">
        <f>INDEX(removed_duplicate_rows!$A$5:$A$39,MATCH(wins!A3685,removed_duplicate_rows!$A$5:$A$39,0))</f>
        <v>#N/A</v>
      </c>
    </row>
    <row r="3686" spans="1:18" ht="15.75" customHeight="1" x14ac:dyDescent="0.2">
      <c r="A3686" t="s">
        <v>11188</v>
      </c>
      <c r="B3686" t="s">
        <v>11189</v>
      </c>
      <c r="C3686" t="s">
        <v>11190</v>
      </c>
      <c r="D3686" s="10">
        <v>45899</v>
      </c>
      <c r="E3686" t="s">
        <v>9789</v>
      </c>
      <c r="F3686">
        <v>4</v>
      </c>
      <c r="G3686" t="s">
        <v>273</v>
      </c>
      <c r="H3686" t="s">
        <v>285</v>
      </c>
      <c r="I3686" t="s">
        <v>79</v>
      </c>
      <c r="J3686">
        <v>1</v>
      </c>
      <c r="K3686">
        <v>9640</v>
      </c>
      <c r="L3686" t="str">
        <f>IFERROR(INDEX(play_attribution!$B$2:$B$328,MATCH(A3686,play_attribution!$A$2:$A$328,0)),"")</f>
        <v/>
      </c>
      <c r="M3686" t="str">
        <f>VLOOKUP(H3686,seller_roster!$A$2:$B$85,2,FALSE)</f>
        <v>Bryn Lindqvist</v>
      </c>
      <c r="N3686" t="str">
        <f>VLOOKUP(C3686,accounts!$A$2:$F$9615,2,FALSE)</f>
        <v>Professional Services</v>
      </c>
      <c r="O3686" t="str">
        <f>VLOOKUP(C3686,accounts!$A$2:$F$9615,3,FALSE)</f>
        <v>$2.5M-$5M</v>
      </c>
      <c r="P3686" t="str">
        <f>VLOOKUP(C3686,accounts!$A$2:$F$9615,5,FALSE)</f>
        <v>East</v>
      </c>
      <c r="Q3686" t="b">
        <f t="shared" si="58"/>
        <v>1</v>
      </c>
      <c r="R3686" t="e">
        <f>INDEX(removed_duplicate_rows!$A$5:$A$39,MATCH(wins!A3686,removed_duplicate_rows!$A$5:$A$39,0))</f>
        <v>#N/A</v>
      </c>
    </row>
    <row r="3687" spans="1:18" ht="15.75" customHeight="1" x14ac:dyDescent="0.2">
      <c r="A3687" t="s">
        <v>11191</v>
      </c>
      <c r="B3687" t="s">
        <v>11192</v>
      </c>
      <c r="C3687" t="s">
        <v>11193</v>
      </c>
      <c r="D3687" s="10">
        <v>45899</v>
      </c>
      <c r="E3687" t="s">
        <v>9789</v>
      </c>
      <c r="F3687">
        <v>4</v>
      </c>
      <c r="G3687" t="s">
        <v>273</v>
      </c>
      <c r="H3687" t="s">
        <v>319</v>
      </c>
      <c r="I3687" t="s">
        <v>55</v>
      </c>
      <c r="J3687">
        <v>1</v>
      </c>
      <c r="K3687">
        <v>10080</v>
      </c>
      <c r="L3687" t="str">
        <f>IFERROR(INDEX(play_attribution!$B$2:$B$328,MATCH(A3687,play_attribution!$A$2:$A$328,0)),"")</f>
        <v/>
      </c>
      <c r="M3687" t="str">
        <f>VLOOKUP(H3687,seller_roster!$A$2:$B$85,2,FALSE)</f>
        <v>Nia Kowalski</v>
      </c>
      <c r="N3687" t="str">
        <f>VLOOKUP(C3687,accounts!$A$2:$F$9615,2,FALSE)</f>
        <v>Nonprofit</v>
      </c>
      <c r="O3687" t="str">
        <f>VLOOKUP(C3687,accounts!$A$2:$F$9615,3,FALSE)</f>
        <v>$2.5M-$5M</v>
      </c>
      <c r="P3687" t="str">
        <f>VLOOKUP(C3687,accounts!$A$2:$F$9615,5,FALSE)</f>
        <v>West</v>
      </c>
      <c r="Q3687" t="b">
        <f t="shared" si="58"/>
        <v>1</v>
      </c>
      <c r="R3687" t="e">
        <f>INDEX(removed_duplicate_rows!$A$5:$A$39,MATCH(wins!A3687,removed_duplicate_rows!$A$5:$A$39,0))</f>
        <v>#N/A</v>
      </c>
    </row>
    <row r="3688" spans="1:18" ht="15.75" customHeight="1" x14ac:dyDescent="0.2">
      <c r="A3688" t="s">
        <v>11194</v>
      </c>
      <c r="B3688" t="s">
        <v>11195</v>
      </c>
      <c r="C3688" t="s">
        <v>11196</v>
      </c>
      <c r="D3688" s="10">
        <v>45899</v>
      </c>
      <c r="E3688" t="s">
        <v>9789</v>
      </c>
      <c r="F3688">
        <v>4</v>
      </c>
      <c r="G3688" t="s">
        <v>273</v>
      </c>
      <c r="H3688" t="s">
        <v>717</v>
      </c>
      <c r="I3688" t="s">
        <v>79</v>
      </c>
      <c r="J3688">
        <v>1</v>
      </c>
      <c r="K3688">
        <v>15656</v>
      </c>
      <c r="L3688" t="str">
        <f>IFERROR(INDEX(play_attribution!$B$2:$B$328,MATCH(A3688,play_attribution!$A$2:$A$328,0)),"")</f>
        <v/>
      </c>
      <c r="M3688" t="str">
        <f>VLOOKUP(H3688,seller_roster!$A$2:$B$85,2,FALSE)</f>
        <v>Corey Novak</v>
      </c>
      <c r="N3688" t="str">
        <f>VLOOKUP(C3688,accounts!$A$2:$F$9615,2,FALSE)</f>
        <v>Retail Multi-Location</v>
      </c>
      <c r="O3688" t="str">
        <f>VLOOKUP(C3688,accounts!$A$2:$F$9615,3,FALSE)</f>
        <v>$5M-$10M</v>
      </c>
      <c r="P3688" t="str">
        <f>VLOOKUP(C3688,accounts!$A$2:$F$9615,5,FALSE)</f>
        <v>West</v>
      </c>
      <c r="Q3688" t="b">
        <f t="shared" si="58"/>
        <v>1</v>
      </c>
      <c r="R3688" t="e">
        <f>INDEX(removed_duplicate_rows!$A$5:$A$39,MATCH(wins!A3688,removed_duplicate_rows!$A$5:$A$39,0))</f>
        <v>#N/A</v>
      </c>
    </row>
    <row r="3689" spans="1:18" ht="15.75" customHeight="1" x14ac:dyDescent="0.2">
      <c r="A3689" t="s">
        <v>11197</v>
      </c>
      <c r="B3689" t="s">
        <v>11198</v>
      </c>
      <c r="C3689" t="s">
        <v>11199</v>
      </c>
      <c r="D3689" s="10">
        <v>45899</v>
      </c>
      <c r="E3689" t="s">
        <v>9789</v>
      </c>
      <c r="F3689">
        <v>4</v>
      </c>
      <c r="G3689" t="s">
        <v>273</v>
      </c>
      <c r="H3689" t="s">
        <v>319</v>
      </c>
      <c r="I3689" t="s">
        <v>79</v>
      </c>
      <c r="J3689">
        <v>1</v>
      </c>
      <c r="K3689">
        <v>5769</v>
      </c>
      <c r="L3689" t="str">
        <f>IFERROR(INDEX(play_attribution!$B$2:$B$328,MATCH(A3689,play_attribution!$A$2:$A$328,0)),"")</f>
        <v/>
      </c>
      <c r="M3689" t="str">
        <f>VLOOKUP(H3689,seller_roster!$A$2:$B$85,2,FALSE)</f>
        <v>Nia Kowalski</v>
      </c>
      <c r="N3689" t="str">
        <f>VLOOKUP(C3689,accounts!$A$2:$F$9615,2,FALSE)</f>
        <v>Healthcare Services</v>
      </c>
      <c r="O3689" t="str">
        <f>VLOOKUP(C3689,accounts!$A$2:$F$9615,3,FALSE)</f>
        <v>$2.5M-$5M</v>
      </c>
      <c r="P3689" t="str">
        <f>VLOOKUP(C3689,accounts!$A$2:$F$9615,5,FALSE)</f>
        <v>East</v>
      </c>
      <c r="Q3689" t="b">
        <f t="shared" si="58"/>
        <v>1</v>
      </c>
      <c r="R3689" t="e">
        <f>INDEX(removed_duplicate_rows!$A$5:$A$39,MATCH(wins!A3689,removed_duplicate_rows!$A$5:$A$39,0))</f>
        <v>#N/A</v>
      </c>
    </row>
    <row r="3690" spans="1:18" ht="15.75" customHeight="1" x14ac:dyDescent="0.2">
      <c r="A3690" t="s">
        <v>11200</v>
      </c>
      <c r="B3690" t="s">
        <v>11201</v>
      </c>
      <c r="C3690" t="s">
        <v>11202</v>
      </c>
      <c r="D3690" s="10">
        <v>45899</v>
      </c>
      <c r="E3690" t="s">
        <v>9789</v>
      </c>
      <c r="F3690">
        <v>4</v>
      </c>
      <c r="G3690" t="s">
        <v>273</v>
      </c>
      <c r="H3690" t="s">
        <v>319</v>
      </c>
      <c r="I3690" t="s">
        <v>79</v>
      </c>
      <c r="J3690">
        <v>1</v>
      </c>
      <c r="K3690">
        <v>10658</v>
      </c>
      <c r="L3690" t="str">
        <f>IFERROR(INDEX(play_attribution!$B$2:$B$328,MATCH(A3690,play_attribution!$A$2:$A$328,0)),"")</f>
        <v/>
      </c>
      <c r="M3690" t="str">
        <f>VLOOKUP(H3690,seller_roster!$A$2:$B$85,2,FALSE)</f>
        <v>Nia Kowalski</v>
      </c>
      <c r="N3690" t="str">
        <f>VLOOKUP(C3690,accounts!$A$2:$F$9615,2,FALSE)</f>
        <v>Construction</v>
      </c>
      <c r="O3690" t="str">
        <f>VLOOKUP(C3690,accounts!$A$2:$F$9615,3,FALSE)</f>
        <v>&lt;$1M</v>
      </c>
      <c r="P3690" t="str">
        <f>VLOOKUP(C3690,accounts!$A$2:$F$9615,5,FALSE)</f>
        <v>East</v>
      </c>
      <c r="Q3690" t="b">
        <f t="shared" si="58"/>
        <v>1</v>
      </c>
      <c r="R3690" t="e">
        <f>INDEX(removed_duplicate_rows!$A$5:$A$39,MATCH(wins!A3690,removed_duplicate_rows!$A$5:$A$39,0))</f>
        <v>#N/A</v>
      </c>
    </row>
    <row r="3691" spans="1:18" ht="15.75" customHeight="1" x14ac:dyDescent="0.2">
      <c r="A3691" t="s">
        <v>11203</v>
      </c>
      <c r="B3691" t="s">
        <v>11204</v>
      </c>
      <c r="C3691" t="s">
        <v>11205</v>
      </c>
      <c r="D3691" s="10">
        <v>45899</v>
      </c>
      <c r="E3691" t="s">
        <v>9789</v>
      </c>
      <c r="F3691">
        <v>4</v>
      </c>
      <c r="G3691" t="s">
        <v>273</v>
      </c>
      <c r="H3691" t="s">
        <v>670</v>
      </c>
      <c r="I3691" t="s">
        <v>79</v>
      </c>
      <c r="J3691">
        <v>1</v>
      </c>
      <c r="K3691">
        <v>7514</v>
      </c>
      <c r="L3691" t="str">
        <f>IFERROR(INDEX(play_attribution!$B$2:$B$328,MATCH(A3691,play_attribution!$A$2:$A$328,0)),"")</f>
        <v/>
      </c>
      <c r="M3691" t="str">
        <f>VLOOKUP(H3691,seller_roster!$A$2:$B$85,2,FALSE)</f>
        <v>True Kowalski</v>
      </c>
      <c r="N3691" t="str">
        <f>VLOOKUP(C3691,accounts!$A$2:$F$9615,2,FALSE)</f>
        <v>Healthcare Services</v>
      </c>
      <c r="O3691" t="str">
        <f>VLOOKUP(C3691,accounts!$A$2:$F$9615,3,FALSE)</f>
        <v>$5M-$10M</v>
      </c>
      <c r="P3691" t="str">
        <f>VLOOKUP(C3691,accounts!$A$2:$F$9615,5,FALSE)</f>
        <v>Central</v>
      </c>
      <c r="Q3691" t="b">
        <f t="shared" si="58"/>
        <v>1</v>
      </c>
      <c r="R3691" t="e">
        <f>INDEX(removed_duplicate_rows!$A$5:$A$39,MATCH(wins!A3691,removed_duplicate_rows!$A$5:$A$39,0))</f>
        <v>#N/A</v>
      </c>
    </row>
    <row r="3692" spans="1:18" ht="15.75" customHeight="1" x14ac:dyDescent="0.2">
      <c r="A3692" t="s">
        <v>11206</v>
      </c>
      <c r="B3692" t="s">
        <v>11207</v>
      </c>
      <c r="C3692" t="s">
        <v>11208</v>
      </c>
      <c r="D3692" s="10">
        <v>45899</v>
      </c>
      <c r="E3692" t="s">
        <v>9789</v>
      </c>
      <c r="F3692">
        <v>4</v>
      </c>
      <c r="G3692" t="s">
        <v>273</v>
      </c>
      <c r="H3692" t="s">
        <v>1098</v>
      </c>
      <c r="I3692" t="s">
        <v>79</v>
      </c>
      <c r="J3692">
        <v>1</v>
      </c>
      <c r="K3692">
        <v>6829</v>
      </c>
      <c r="L3692" t="str">
        <f>IFERROR(INDEX(play_attribution!$B$2:$B$328,MATCH(A3692,play_attribution!$A$2:$A$328,0)),"")</f>
        <v/>
      </c>
      <c r="M3692" t="str">
        <f>VLOOKUP(H3692,seller_roster!$A$2:$B$85,2,FALSE)</f>
        <v>Yael Okafor</v>
      </c>
      <c r="N3692" t="str">
        <f>VLOOKUP(C3692,accounts!$A$2:$F$9615,2,FALSE)</f>
        <v>Professional Services</v>
      </c>
      <c r="O3692" t="str">
        <f>VLOOKUP(C3692,accounts!$A$2:$F$9615,3,FALSE)</f>
        <v>$2.5M-$5M</v>
      </c>
      <c r="P3692" t="str">
        <f>VLOOKUP(C3692,accounts!$A$2:$F$9615,5,FALSE)</f>
        <v>East</v>
      </c>
      <c r="Q3692" t="b">
        <f t="shared" si="58"/>
        <v>1</v>
      </c>
      <c r="R3692" t="e">
        <f>INDEX(removed_duplicate_rows!$A$5:$A$39,MATCH(wins!A3692,removed_duplicate_rows!$A$5:$A$39,0))</f>
        <v>#N/A</v>
      </c>
    </row>
    <row r="3693" spans="1:18" ht="15.75" customHeight="1" x14ac:dyDescent="0.2">
      <c r="A3693" t="s">
        <v>11209</v>
      </c>
      <c r="B3693" t="s">
        <v>11210</v>
      </c>
      <c r="C3693" t="s">
        <v>11211</v>
      </c>
      <c r="D3693" s="10">
        <v>45899</v>
      </c>
      <c r="E3693" t="s">
        <v>9789</v>
      </c>
      <c r="F3693">
        <v>4</v>
      </c>
      <c r="G3693" t="s">
        <v>273</v>
      </c>
      <c r="H3693" t="s">
        <v>670</v>
      </c>
      <c r="I3693" t="s">
        <v>55</v>
      </c>
      <c r="J3693">
        <v>1</v>
      </c>
      <c r="K3693">
        <v>16672</v>
      </c>
      <c r="L3693" t="str">
        <f>IFERROR(INDEX(play_attribution!$B$2:$B$328,MATCH(A3693,play_attribution!$A$2:$A$328,0)),"")</f>
        <v/>
      </c>
      <c r="M3693" t="str">
        <f>VLOOKUP(H3693,seller_roster!$A$2:$B$85,2,FALSE)</f>
        <v>True Kowalski</v>
      </c>
      <c r="N3693" t="str">
        <f>VLOOKUP(C3693,accounts!$A$2:$F$9615,2,FALSE)</f>
        <v>Field Services</v>
      </c>
      <c r="O3693" t="str">
        <f>VLOOKUP(C3693,accounts!$A$2:$F$9615,3,FALSE)</f>
        <v>$5M-$10M</v>
      </c>
      <c r="P3693" t="str">
        <f>VLOOKUP(C3693,accounts!$A$2:$F$9615,5,FALSE)</f>
        <v>East</v>
      </c>
      <c r="Q3693" t="b">
        <f t="shared" si="58"/>
        <v>1</v>
      </c>
      <c r="R3693" t="e">
        <f>INDEX(removed_duplicate_rows!$A$5:$A$39,MATCH(wins!A3693,removed_duplicate_rows!$A$5:$A$39,0))</f>
        <v>#N/A</v>
      </c>
    </row>
    <row r="3694" spans="1:18" ht="15.75" customHeight="1" x14ac:dyDescent="0.2">
      <c r="A3694" t="s">
        <v>11212</v>
      </c>
      <c r="B3694" t="s">
        <v>11213</v>
      </c>
      <c r="C3694" t="s">
        <v>11214</v>
      </c>
      <c r="D3694" s="10">
        <v>45899</v>
      </c>
      <c r="E3694" t="s">
        <v>9789</v>
      </c>
      <c r="F3694">
        <v>4</v>
      </c>
      <c r="G3694" t="s">
        <v>273</v>
      </c>
      <c r="H3694" t="s">
        <v>278</v>
      </c>
      <c r="I3694" t="s">
        <v>55</v>
      </c>
      <c r="J3694">
        <v>1</v>
      </c>
      <c r="K3694">
        <v>7837</v>
      </c>
      <c r="L3694" t="str">
        <f>IFERROR(INDEX(play_attribution!$B$2:$B$328,MATCH(A3694,play_attribution!$A$2:$A$328,0)),"")</f>
        <v/>
      </c>
      <c r="M3694" t="str">
        <f>VLOOKUP(H3694,seller_roster!$A$2:$B$85,2,FALSE)</f>
        <v>Kira Bianchi</v>
      </c>
      <c r="N3694" t="str">
        <f>VLOOKUP(C3694,accounts!$A$2:$F$9615,2,FALSE)</f>
        <v>Manufacturing</v>
      </c>
      <c r="O3694" t="str">
        <f>VLOOKUP(C3694,accounts!$A$2:$F$9615,3,FALSE)</f>
        <v>&gt;$10M</v>
      </c>
      <c r="P3694" t="str">
        <f>VLOOKUP(C3694,accounts!$A$2:$F$9615,5,FALSE)</f>
        <v>East</v>
      </c>
      <c r="Q3694" t="b">
        <f t="shared" si="58"/>
        <v>1</v>
      </c>
      <c r="R3694" t="e">
        <f>INDEX(removed_duplicate_rows!$A$5:$A$39,MATCH(wins!A3694,removed_duplicate_rows!$A$5:$A$39,0))</f>
        <v>#N/A</v>
      </c>
    </row>
    <row r="3695" spans="1:18" ht="15.75" customHeight="1" x14ac:dyDescent="0.2">
      <c r="A3695" t="s">
        <v>11215</v>
      </c>
      <c r="B3695" t="s">
        <v>11216</v>
      </c>
      <c r="C3695" t="s">
        <v>11217</v>
      </c>
      <c r="D3695" s="10">
        <v>45899</v>
      </c>
      <c r="E3695" t="s">
        <v>9789</v>
      </c>
      <c r="F3695">
        <v>4</v>
      </c>
      <c r="G3695" t="s">
        <v>273</v>
      </c>
      <c r="H3695" t="s">
        <v>274</v>
      </c>
      <c r="I3695" t="s">
        <v>55</v>
      </c>
      <c r="J3695">
        <v>1</v>
      </c>
      <c r="K3695">
        <v>9454</v>
      </c>
      <c r="L3695" t="str">
        <f>IFERROR(INDEX(play_attribution!$B$2:$B$328,MATCH(A3695,play_attribution!$A$2:$A$328,0)),"")</f>
        <v/>
      </c>
      <c r="M3695" t="str">
        <f>VLOOKUP(H3695,seller_roster!$A$2:$B$85,2,FALSE)</f>
        <v>Shiloh Petrov</v>
      </c>
      <c r="N3695" t="str">
        <f>VLOOKUP(C3695,accounts!$A$2:$F$9615,2,FALSE)</f>
        <v>Field Services</v>
      </c>
      <c r="O3695" t="str">
        <f>VLOOKUP(C3695,accounts!$A$2:$F$9615,3,FALSE)</f>
        <v>$2.5M-$5M</v>
      </c>
      <c r="P3695" t="str">
        <f>VLOOKUP(C3695,accounts!$A$2:$F$9615,5,FALSE)</f>
        <v>East</v>
      </c>
      <c r="Q3695" t="b">
        <f t="shared" si="58"/>
        <v>1</v>
      </c>
      <c r="R3695" t="e">
        <f>INDEX(removed_duplicate_rows!$A$5:$A$39,MATCH(wins!A3695,removed_duplicate_rows!$A$5:$A$39,0))</f>
        <v>#N/A</v>
      </c>
    </row>
    <row r="3696" spans="1:18" ht="15.75" customHeight="1" x14ac:dyDescent="0.2">
      <c r="A3696" t="s">
        <v>11218</v>
      </c>
      <c r="B3696" t="s">
        <v>11219</v>
      </c>
      <c r="C3696" t="s">
        <v>11220</v>
      </c>
      <c r="D3696" s="10">
        <v>45899</v>
      </c>
      <c r="E3696" t="s">
        <v>9789</v>
      </c>
      <c r="F3696">
        <v>4</v>
      </c>
      <c r="G3696" t="s">
        <v>273</v>
      </c>
      <c r="H3696" t="s">
        <v>727</v>
      </c>
      <c r="I3696" t="s">
        <v>79</v>
      </c>
      <c r="J3696">
        <v>1</v>
      </c>
      <c r="K3696">
        <v>6893</v>
      </c>
      <c r="L3696" t="str">
        <f>IFERROR(INDEX(play_attribution!$B$2:$B$328,MATCH(A3696,play_attribution!$A$2:$A$328,0)),"")</f>
        <v/>
      </c>
      <c r="M3696" t="str">
        <f>VLOOKUP(H3696,seller_roster!$A$2:$B$85,2,FALSE)</f>
        <v>Finley Okafor</v>
      </c>
      <c r="N3696" t="str">
        <f>VLOOKUP(C3696,accounts!$A$2:$F$9615,2,FALSE)</f>
        <v>Professional Services</v>
      </c>
      <c r="O3696" t="str">
        <f>VLOOKUP(C3696,accounts!$A$2:$F$9615,3,FALSE)</f>
        <v>&lt;$1M</v>
      </c>
      <c r="P3696" t="str">
        <f>VLOOKUP(C3696,accounts!$A$2:$F$9615,5,FALSE)</f>
        <v>West</v>
      </c>
      <c r="Q3696" t="b">
        <f t="shared" si="58"/>
        <v>1</v>
      </c>
      <c r="R3696" t="e">
        <f>INDEX(removed_duplicate_rows!$A$5:$A$39,MATCH(wins!A3696,removed_duplicate_rows!$A$5:$A$39,0))</f>
        <v>#N/A</v>
      </c>
    </row>
    <row r="3697" spans="1:18" ht="15.75" customHeight="1" x14ac:dyDescent="0.2">
      <c r="A3697" t="s">
        <v>11221</v>
      </c>
      <c r="B3697" t="s">
        <v>11222</v>
      </c>
      <c r="C3697" t="s">
        <v>11223</v>
      </c>
      <c r="D3697" s="10">
        <v>45899</v>
      </c>
      <c r="E3697" t="s">
        <v>9789</v>
      </c>
      <c r="F3697">
        <v>4</v>
      </c>
      <c r="G3697" t="s">
        <v>273</v>
      </c>
      <c r="H3697" t="s">
        <v>297</v>
      </c>
      <c r="I3697" t="s">
        <v>79</v>
      </c>
      <c r="J3697">
        <v>1</v>
      </c>
      <c r="K3697">
        <v>9506</v>
      </c>
      <c r="L3697" t="str">
        <f>IFERROR(INDEX(play_attribution!$B$2:$B$328,MATCH(A3697,play_attribution!$A$2:$A$328,0)),"")</f>
        <v/>
      </c>
      <c r="M3697" t="str">
        <f>VLOOKUP(H3697,seller_roster!$A$2:$B$85,2,FALSE)</f>
        <v>Ray Moreau</v>
      </c>
      <c r="N3697" t="str">
        <f>VLOOKUP(C3697,accounts!$A$2:$F$9615,2,FALSE)</f>
        <v>Nonprofit</v>
      </c>
      <c r="O3697" t="str">
        <f>VLOOKUP(C3697,accounts!$A$2:$F$9615,3,FALSE)</f>
        <v>$2.5M-$5M</v>
      </c>
      <c r="P3697" t="str">
        <f>VLOOKUP(C3697,accounts!$A$2:$F$9615,5,FALSE)</f>
        <v>Central</v>
      </c>
      <c r="Q3697" t="b">
        <f t="shared" si="58"/>
        <v>1</v>
      </c>
      <c r="R3697" t="e">
        <f>INDEX(removed_duplicate_rows!$A$5:$A$39,MATCH(wins!A3697,removed_duplicate_rows!$A$5:$A$39,0))</f>
        <v>#N/A</v>
      </c>
    </row>
    <row r="3698" spans="1:18" ht="15.75" customHeight="1" x14ac:dyDescent="0.2">
      <c r="A3698" t="s">
        <v>11224</v>
      </c>
      <c r="B3698" t="s">
        <v>11225</v>
      </c>
      <c r="C3698" t="s">
        <v>11226</v>
      </c>
      <c r="D3698" s="10">
        <v>45899</v>
      </c>
      <c r="E3698" t="s">
        <v>9789</v>
      </c>
      <c r="F3698">
        <v>4</v>
      </c>
      <c r="G3698" t="s">
        <v>273</v>
      </c>
      <c r="H3698" t="s">
        <v>323</v>
      </c>
      <c r="I3698" t="s">
        <v>55</v>
      </c>
      <c r="J3698">
        <v>1</v>
      </c>
      <c r="K3698">
        <v>11411</v>
      </c>
      <c r="L3698" t="str">
        <f>IFERROR(INDEX(play_attribution!$B$2:$B$328,MATCH(A3698,play_attribution!$A$2:$A$328,0)),"")</f>
        <v/>
      </c>
      <c r="M3698" t="str">
        <f>VLOOKUP(H3698,seller_roster!$A$2:$B$85,2,FALSE)</f>
        <v>Finley Kowalski</v>
      </c>
      <c r="N3698" t="str">
        <f>VLOOKUP(C3698,accounts!$A$2:$F$9615,2,FALSE)</f>
        <v>Construction</v>
      </c>
      <c r="O3698" t="str">
        <f>VLOOKUP(C3698,accounts!$A$2:$F$9615,3,FALSE)</f>
        <v>$5M-$10M</v>
      </c>
      <c r="P3698" t="str">
        <f>VLOOKUP(C3698,accounts!$A$2:$F$9615,5,FALSE)</f>
        <v>East</v>
      </c>
      <c r="Q3698" t="b">
        <f t="shared" si="58"/>
        <v>1</v>
      </c>
      <c r="R3698" t="e">
        <f>INDEX(removed_duplicate_rows!$A$5:$A$39,MATCH(wins!A3698,removed_duplicate_rows!$A$5:$A$39,0))</f>
        <v>#N/A</v>
      </c>
    </row>
    <row r="3699" spans="1:18" ht="15.75" customHeight="1" x14ac:dyDescent="0.2">
      <c r="A3699" t="s">
        <v>11227</v>
      </c>
      <c r="B3699" t="s">
        <v>11228</v>
      </c>
      <c r="C3699" t="s">
        <v>11229</v>
      </c>
      <c r="D3699" s="10">
        <v>45899</v>
      </c>
      <c r="E3699" t="s">
        <v>9789</v>
      </c>
      <c r="F3699">
        <v>4</v>
      </c>
      <c r="G3699" t="s">
        <v>273</v>
      </c>
      <c r="H3699" t="s">
        <v>312</v>
      </c>
      <c r="I3699" t="s">
        <v>79</v>
      </c>
      <c r="J3699">
        <v>1</v>
      </c>
      <c r="K3699">
        <v>10501</v>
      </c>
      <c r="L3699" t="str">
        <f>IFERROR(INDEX(play_attribution!$B$2:$B$328,MATCH(A3699,play_attribution!$A$2:$A$328,0)),"")</f>
        <v/>
      </c>
      <c r="M3699" t="str">
        <f>VLOOKUP(H3699,seller_roster!$A$2:$B$85,2,FALSE)</f>
        <v>Tatum Osei</v>
      </c>
      <c r="N3699" t="str">
        <f>VLOOKUP(C3699,accounts!$A$2:$F$9615,2,FALSE)</f>
        <v>Manufacturing</v>
      </c>
      <c r="O3699" t="str">
        <f>VLOOKUP(C3699,accounts!$A$2:$F$9615,3,FALSE)</f>
        <v>$2.5M-$5M</v>
      </c>
      <c r="P3699" t="str">
        <f>VLOOKUP(C3699,accounts!$A$2:$F$9615,5,FALSE)</f>
        <v>East</v>
      </c>
      <c r="Q3699" t="b">
        <f t="shared" si="58"/>
        <v>1</v>
      </c>
      <c r="R3699" t="e">
        <f>INDEX(removed_duplicate_rows!$A$5:$A$39,MATCH(wins!A3699,removed_duplicate_rows!$A$5:$A$39,0))</f>
        <v>#N/A</v>
      </c>
    </row>
    <row r="3700" spans="1:18" ht="15.75" customHeight="1" x14ac:dyDescent="0.2">
      <c r="A3700" t="s">
        <v>11230</v>
      </c>
      <c r="B3700" t="s">
        <v>11231</v>
      </c>
      <c r="C3700" t="s">
        <v>11232</v>
      </c>
      <c r="D3700" s="10">
        <v>45899</v>
      </c>
      <c r="E3700" t="s">
        <v>9789</v>
      </c>
      <c r="F3700">
        <v>4</v>
      </c>
      <c r="G3700" t="s">
        <v>273</v>
      </c>
      <c r="H3700" t="s">
        <v>289</v>
      </c>
      <c r="I3700" t="s">
        <v>55</v>
      </c>
      <c r="J3700">
        <v>1</v>
      </c>
      <c r="K3700">
        <v>9269</v>
      </c>
      <c r="L3700" t="str">
        <f>IFERROR(INDEX(play_attribution!$B$2:$B$328,MATCH(A3700,play_attribution!$A$2:$A$328,0)),"")</f>
        <v/>
      </c>
      <c r="M3700" t="str">
        <f>VLOOKUP(H3700,seller_roster!$A$2:$B$85,2,FALSE)</f>
        <v>Skyler Okafor</v>
      </c>
      <c r="N3700" t="str">
        <f>VLOOKUP(C3700,accounts!$A$2:$F$9615,2,FALSE)</f>
        <v>Healthcare Services</v>
      </c>
      <c r="O3700" t="str">
        <f>VLOOKUP(C3700,accounts!$A$2:$F$9615,3,FALSE)</f>
        <v>$5M-$10M</v>
      </c>
      <c r="P3700" t="str">
        <f>VLOOKUP(C3700,accounts!$A$2:$F$9615,5,FALSE)</f>
        <v>West</v>
      </c>
      <c r="Q3700" t="b">
        <f t="shared" si="58"/>
        <v>1</v>
      </c>
      <c r="R3700" t="e">
        <f>INDEX(removed_duplicate_rows!$A$5:$A$39,MATCH(wins!A3700,removed_duplicate_rows!$A$5:$A$39,0))</f>
        <v>#N/A</v>
      </c>
    </row>
    <row r="3701" spans="1:18" ht="15.75" customHeight="1" x14ac:dyDescent="0.2">
      <c r="A3701" t="s">
        <v>11233</v>
      </c>
      <c r="B3701" t="s">
        <v>11234</v>
      </c>
      <c r="C3701" t="s">
        <v>11235</v>
      </c>
      <c r="D3701" s="10">
        <v>45899</v>
      </c>
      <c r="E3701" t="s">
        <v>9789</v>
      </c>
      <c r="F3701">
        <v>4</v>
      </c>
      <c r="G3701" t="s">
        <v>273</v>
      </c>
      <c r="H3701" t="s">
        <v>274</v>
      </c>
      <c r="I3701" t="s">
        <v>79</v>
      </c>
      <c r="J3701">
        <v>1</v>
      </c>
      <c r="K3701">
        <v>8590</v>
      </c>
      <c r="L3701" t="str">
        <f>IFERROR(INDEX(play_attribution!$B$2:$B$328,MATCH(A3701,play_attribution!$A$2:$A$328,0)),"")</f>
        <v/>
      </c>
      <c r="M3701" t="str">
        <f>VLOOKUP(H3701,seller_roster!$A$2:$B$85,2,FALSE)</f>
        <v>Shiloh Petrov</v>
      </c>
      <c r="N3701" t="str">
        <f>VLOOKUP(C3701,accounts!$A$2:$F$9615,2,FALSE)</f>
        <v>Professional Services</v>
      </c>
      <c r="O3701" t="str">
        <f>VLOOKUP(C3701,accounts!$A$2:$F$9615,3,FALSE)</f>
        <v>$5M-$10M</v>
      </c>
      <c r="P3701" t="str">
        <f>VLOOKUP(C3701,accounts!$A$2:$F$9615,5,FALSE)</f>
        <v>West</v>
      </c>
      <c r="Q3701" t="b">
        <f t="shared" si="58"/>
        <v>1</v>
      </c>
      <c r="R3701" t="e">
        <f>INDEX(removed_duplicate_rows!$A$5:$A$39,MATCH(wins!A3701,removed_duplicate_rows!$A$5:$A$39,0))</f>
        <v>#N/A</v>
      </c>
    </row>
    <row r="3702" spans="1:18" ht="15.75" customHeight="1" x14ac:dyDescent="0.2">
      <c r="A3702" t="s">
        <v>11236</v>
      </c>
      <c r="B3702" t="s">
        <v>11237</v>
      </c>
      <c r="C3702" t="s">
        <v>11238</v>
      </c>
      <c r="D3702" s="10">
        <v>45899</v>
      </c>
      <c r="E3702" t="s">
        <v>9789</v>
      </c>
      <c r="F3702">
        <v>4</v>
      </c>
      <c r="G3702" t="s">
        <v>273</v>
      </c>
      <c r="H3702" t="s">
        <v>717</v>
      </c>
      <c r="I3702" t="s">
        <v>79</v>
      </c>
      <c r="J3702">
        <v>1</v>
      </c>
      <c r="K3702">
        <v>13008</v>
      </c>
      <c r="L3702" t="str">
        <f>IFERROR(INDEX(play_attribution!$B$2:$B$328,MATCH(A3702,play_attribution!$A$2:$A$328,0)),"")</f>
        <v/>
      </c>
      <c r="M3702" t="str">
        <f>VLOOKUP(H3702,seller_roster!$A$2:$B$85,2,FALSE)</f>
        <v>Corey Novak</v>
      </c>
      <c r="N3702" t="str">
        <f>VLOOKUP(C3702,accounts!$A$2:$F$9615,2,FALSE)</f>
        <v>Healthcare Services</v>
      </c>
      <c r="O3702" t="str">
        <f>VLOOKUP(C3702,accounts!$A$2:$F$9615,3,FALSE)</f>
        <v>$2.5M-$5M</v>
      </c>
      <c r="P3702" t="str">
        <f>VLOOKUP(C3702,accounts!$A$2:$F$9615,5,FALSE)</f>
        <v>East</v>
      </c>
      <c r="Q3702" t="b">
        <f t="shared" si="58"/>
        <v>1</v>
      </c>
      <c r="R3702" t="e">
        <f>INDEX(removed_duplicate_rows!$A$5:$A$39,MATCH(wins!A3702,removed_duplicate_rows!$A$5:$A$39,0))</f>
        <v>#N/A</v>
      </c>
    </row>
    <row r="3703" spans="1:18" ht="15.75" customHeight="1" x14ac:dyDescent="0.2">
      <c r="A3703" t="s">
        <v>11239</v>
      </c>
      <c r="B3703" t="s">
        <v>11240</v>
      </c>
      <c r="C3703" t="s">
        <v>11241</v>
      </c>
      <c r="D3703" s="10">
        <v>45899</v>
      </c>
      <c r="E3703" t="s">
        <v>9789</v>
      </c>
      <c r="F3703">
        <v>4</v>
      </c>
      <c r="G3703" t="s">
        <v>273</v>
      </c>
      <c r="H3703" t="s">
        <v>323</v>
      </c>
      <c r="I3703" t="s">
        <v>79</v>
      </c>
      <c r="J3703">
        <v>1</v>
      </c>
      <c r="K3703">
        <v>5396</v>
      </c>
      <c r="L3703" t="str">
        <f>IFERROR(INDEX(play_attribution!$B$2:$B$328,MATCH(A3703,play_attribution!$A$2:$A$328,0)),"")</f>
        <v/>
      </c>
      <c r="M3703" t="str">
        <f>VLOOKUP(H3703,seller_roster!$A$2:$B$85,2,FALSE)</f>
        <v>Finley Kowalski</v>
      </c>
      <c r="N3703" t="str">
        <f>VLOOKUP(C3703,accounts!$A$2:$F$9615,2,FALSE)</f>
        <v>Wholesale &amp; Distribution</v>
      </c>
      <c r="O3703" t="str">
        <f>VLOOKUP(C3703,accounts!$A$2:$F$9615,3,FALSE)</f>
        <v>$5M-$10M</v>
      </c>
      <c r="P3703" t="str">
        <f>VLOOKUP(C3703,accounts!$A$2:$F$9615,5,FALSE)</f>
        <v>West</v>
      </c>
      <c r="Q3703" t="b">
        <f t="shared" si="58"/>
        <v>1</v>
      </c>
      <c r="R3703" t="e">
        <f>INDEX(removed_duplicate_rows!$A$5:$A$39,MATCH(wins!A3703,removed_duplicate_rows!$A$5:$A$39,0))</f>
        <v>#N/A</v>
      </c>
    </row>
    <row r="3704" spans="1:18" ht="15.75" customHeight="1" x14ac:dyDescent="0.2">
      <c r="A3704" t="s">
        <v>11242</v>
      </c>
      <c r="B3704" t="s">
        <v>11243</v>
      </c>
      <c r="C3704" t="s">
        <v>11244</v>
      </c>
      <c r="D3704" s="10">
        <v>45899</v>
      </c>
      <c r="E3704" t="s">
        <v>9789</v>
      </c>
      <c r="F3704">
        <v>4</v>
      </c>
      <c r="G3704" t="s">
        <v>273</v>
      </c>
      <c r="H3704" t="s">
        <v>308</v>
      </c>
      <c r="I3704" t="s">
        <v>79</v>
      </c>
      <c r="J3704">
        <v>1</v>
      </c>
      <c r="K3704">
        <v>4804</v>
      </c>
      <c r="L3704" t="str">
        <f>IFERROR(INDEX(play_attribution!$B$2:$B$328,MATCH(A3704,play_attribution!$A$2:$A$328,0)),"")</f>
        <v/>
      </c>
      <c r="M3704" t="str">
        <f>VLOOKUP(H3704,seller_roster!$A$2:$B$85,2,FALSE)</f>
        <v>Blake Ruiz</v>
      </c>
      <c r="N3704" t="str">
        <f>VLOOKUP(C3704,accounts!$A$2:$F$9615,2,FALSE)</f>
        <v>Manufacturing</v>
      </c>
      <c r="O3704" t="str">
        <f>VLOOKUP(C3704,accounts!$A$2:$F$9615,3,FALSE)</f>
        <v>&gt;$10M</v>
      </c>
      <c r="P3704" t="str">
        <f>VLOOKUP(C3704,accounts!$A$2:$F$9615,5,FALSE)</f>
        <v>West</v>
      </c>
      <c r="Q3704" t="b">
        <f t="shared" si="58"/>
        <v>1</v>
      </c>
      <c r="R3704" t="e">
        <f>INDEX(removed_duplicate_rows!$A$5:$A$39,MATCH(wins!A3704,removed_duplicate_rows!$A$5:$A$39,0))</f>
        <v>#N/A</v>
      </c>
    </row>
    <row r="3705" spans="1:18" ht="15.75" customHeight="1" x14ac:dyDescent="0.2">
      <c r="A3705" t="s">
        <v>11245</v>
      </c>
      <c r="B3705" t="s">
        <v>11246</v>
      </c>
      <c r="C3705" t="s">
        <v>11247</v>
      </c>
      <c r="D3705" s="10">
        <v>45899</v>
      </c>
      <c r="E3705" t="s">
        <v>9789</v>
      </c>
      <c r="F3705">
        <v>4</v>
      </c>
      <c r="G3705" t="s">
        <v>273</v>
      </c>
      <c r="H3705" t="s">
        <v>285</v>
      </c>
      <c r="I3705" t="s">
        <v>79</v>
      </c>
      <c r="J3705">
        <v>1</v>
      </c>
      <c r="K3705">
        <v>13393</v>
      </c>
      <c r="L3705" t="str">
        <f>IFERROR(INDEX(play_attribution!$B$2:$B$328,MATCH(A3705,play_attribution!$A$2:$A$328,0)),"")</f>
        <v/>
      </c>
      <c r="M3705" t="str">
        <f>VLOOKUP(H3705,seller_roster!$A$2:$B$85,2,FALSE)</f>
        <v>Bryn Lindqvist</v>
      </c>
      <c r="N3705" t="str">
        <f>VLOOKUP(C3705,accounts!$A$2:$F$9615,2,FALSE)</f>
        <v>Wholesale &amp; Distribution</v>
      </c>
      <c r="O3705" t="str">
        <f>VLOOKUP(C3705,accounts!$A$2:$F$9615,3,FALSE)</f>
        <v>&gt;$10M</v>
      </c>
      <c r="P3705" t="str">
        <f>VLOOKUP(C3705,accounts!$A$2:$F$9615,5,FALSE)</f>
        <v>West</v>
      </c>
      <c r="Q3705" t="b">
        <f t="shared" si="58"/>
        <v>1</v>
      </c>
      <c r="R3705" t="e">
        <f>INDEX(removed_duplicate_rows!$A$5:$A$39,MATCH(wins!A3705,removed_duplicate_rows!$A$5:$A$39,0))</f>
        <v>#N/A</v>
      </c>
    </row>
    <row r="3706" spans="1:18" ht="15.75" customHeight="1" x14ac:dyDescent="0.2">
      <c r="A3706" t="s">
        <v>11248</v>
      </c>
      <c r="B3706" t="s">
        <v>11249</v>
      </c>
      <c r="C3706" t="s">
        <v>11250</v>
      </c>
      <c r="D3706" s="10">
        <v>45899</v>
      </c>
      <c r="E3706" t="s">
        <v>9789</v>
      </c>
      <c r="F3706">
        <v>4</v>
      </c>
      <c r="G3706" t="s">
        <v>273</v>
      </c>
      <c r="H3706" t="s">
        <v>312</v>
      </c>
      <c r="I3706" t="s">
        <v>79</v>
      </c>
      <c r="J3706">
        <v>1</v>
      </c>
      <c r="K3706">
        <v>8136</v>
      </c>
      <c r="L3706" t="str">
        <f>IFERROR(INDEX(play_attribution!$B$2:$B$328,MATCH(A3706,play_attribution!$A$2:$A$328,0)),"")</f>
        <v/>
      </c>
      <c r="M3706" t="str">
        <f>VLOOKUP(H3706,seller_roster!$A$2:$B$85,2,FALSE)</f>
        <v>Tatum Osei</v>
      </c>
      <c r="N3706" t="str">
        <f>VLOOKUP(C3706,accounts!$A$2:$F$9615,2,FALSE)</f>
        <v>Hospitality Group</v>
      </c>
      <c r="O3706" t="str">
        <f>VLOOKUP(C3706,accounts!$A$2:$F$9615,3,FALSE)</f>
        <v>$5M-$10M</v>
      </c>
      <c r="P3706" t="str">
        <f>VLOOKUP(C3706,accounts!$A$2:$F$9615,5,FALSE)</f>
        <v>Central</v>
      </c>
      <c r="Q3706" t="b">
        <f t="shared" si="58"/>
        <v>1</v>
      </c>
      <c r="R3706" t="e">
        <f>INDEX(removed_duplicate_rows!$A$5:$A$39,MATCH(wins!A3706,removed_duplicate_rows!$A$5:$A$39,0))</f>
        <v>#N/A</v>
      </c>
    </row>
    <row r="3707" spans="1:18" ht="15.75" customHeight="1" x14ac:dyDescent="0.2">
      <c r="A3707" t="s">
        <v>11251</v>
      </c>
      <c r="B3707" t="s">
        <v>11252</v>
      </c>
      <c r="C3707" t="s">
        <v>11253</v>
      </c>
      <c r="D3707" s="10">
        <v>45899</v>
      </c>
      <c r="E3707" t="s">
        <v>9789</v>
      </c>
      <c r="F3707">
        <v>4</v>
      </c>
      <c r="G3707" t="s">
        <v>273</v>
      </c>
      <c r="H3707" t="s">
        <v>319</v>
      </c>
      <c r="I3707" t="s">
        <v>79</v>
      </c>
      <c r="J3707">
        <v>1</v>
      </c>
      <c r="K3707">
        <v>9499</v>
      </c>
      <c r="L3707" t="str">
        <f>IFERROR(INDEX(play_attribution!$B$2:$B$328,MATCH(A3707,play_attribution!$A$2:$A$328,0)),"")</f>
        <v/>
      </c>
      <c r="M3707" t="str">
        <f>VLOOKUP(H3707,seller_roster!$A$2:$B$85,2,FALSE)</f>
        <v>Nia Kowalski</v>
      </c>
      <c r="N3707" t="str">
        <f>VLOOKUP(C3707,accounts!$A$2:$F$9615,2,FALSE)</f>
        <v>Retail Multi-Location</v>
      </c>
      <c r="O3707" t="str">
        <f>VLOOKUP(C3707,accounts!$A$2:$F$9615,3,FALSE)</f>
        <v>$2.5M-$5M</v>
      </c>
      <c r="P3707" t="str">
        <f>VLOOKUP(C3707,accounts!$A$2:$F$9615,5,FALSE)</f>
        <v>West</v>
      </c>
      <c r="Q3707" t="b">
        <f t="shared" si="58"/>
        <v>1</v>
      </c>
      <c r="R3707" t="e">
        <f>INDEX(removed_duplicate_rows!$A$5:$A$39,MATCH(wins!A3707,removed_duplicate_rows!$A$5:$A$39,0))</f>
        <v>#N/A</v>
      </c>
    </row>
    <row r="3708" spans="1:18" ht="15.75" customHeight="1" x14ac:dyDescent="0.2">
      <c r="A3708" t="s">
        <v>11254</v>
      </c>
      <c r="B3708" t="s">
        <v>11255</v>
      </c>
      <c r="C3708" t="s">
        <v>11256</v>
      </c>
      <c r="D3708" s="10">
        <v>45899</v>
      </c>
      <c r="E3708" t="s">
        <v>9789</v>
      </c>
      <c r="F3708">
        <v>4</v>
      </c>
      <c r="G3708" t="s">
        <v>374</v>
      </c>
      <c r="H3708" t="s">
        <v>449</v>
      </c>
      <c r="I3708" t="s">
        <v>55</v>
      </c>
      <c r="J3708">
        <v>1</v>
      </c>
      <c r="K3708">
        <v>5532</v>
      </c>
      <c r="L3708" t="str">
        <f>IFERROR(INDEX(play_attribution!$B$2:$B$328,MATCH(A3708,play_attribution!$A$2:$A$328,0)),"")</f>
        <v/>
      </c>
      <c r="M3708" t="str">
        <f>VLOOKUP(H3708,seller_roster!$A$2:$B$85,2,FALSE)</f>
        <v>Hayden Okafor</v>
      </c>
      <c r="N3708" t="str">
        <f>VLOOKUP(C3708,accounts!$A$2:$F$9615,2,FALSE)</f>
        <v>Manufacturing</v>
      </c>
      <c r="O3708" t="str">
        <f>VLOOKUP(C3708,accounts!$A$2:$F$9615,3,FALSE)</f>
        <v>$2.5M-$5M</v>
      </c>
      <c r="P3708" t="str">
        <f>VLOOKUP(C3708,accounts!$A$2:$F$9615,5,FALSE)</f>
        <v>East</v>
      </c>
      <c r="Q3708" t="b">
        <f t="shared" si="58"/>
        <v>1</v>
      </c>
      <c r="R3708" t="e">
        <f>INDEX(removed_duplicate_rows!$A$5:$A$39,MATCH(wins!A3708,removed_duplicate_rows!$A$5:$A$39,0))</f>
        <v>#N/A</v>
      </c>
    </row>
    <row r="3709" spans="1:18" ht="15.75" customHeight="1" x14ac:dyDescent="0.2">
      <c r="A3709" t="s">
        <v>11257</v>
      </c>
      <c r="B3709" t="s">
        <v>11258</v>
      </c>
      <c r="C3709" t="s">
        <v>11259</v>
      </c>
      <c r="D3709" s="10">
        <v>45899</v>
      </c>
      <c r="E3709" t="s">
        <v>9789</v>
      </c>
      <c r="F3709">
        <v>4</v>
      </c>
      <c r="G3709" t="s">
        <v>374</v>
      </c>
      <c r="H3709" t="s">
        <v>391</v>
      </c>
      <c r="I3709" t="s">
        <v>55</v>
      </c>
      <c r="J3709">
        <v>1</v>
      </c>
      <c r="K3709">
        <v>5062</v>
      </c>
      <c r="L3709" t="str">
        <f>IFERROR(INDEX(play_attribution!$B$2:$B$328,MATCH(A3709,play_attribution!$A$2:$A$328,0)),"")</f>
        <v/>
      </c>
      <c r="M3709" t="str">
        <f>VLOOKUP(H3709,seller_roster!$A$2:$B$85,2,FALSE)</f>
        <v>Sam Walsh</v>
      </c>
      <c r="N3709" t="str">
        <f>VLOOKUP(C3709,accounts!$A$2:$F$9615,2,FALSE)</f>
        <v>Hospitality Group</v>
      </c>
      <c r="O3709" t="str">
        <f>VLOOKUP(C3709,accounts!$A$2:$F$9615,3,FALSE)</f>
        <v>$2.5M-$5M</v>
      </c>
      <c r="P3709" t="str">
        <f>VLOOKUP(C3709,accounts!$A$2:$F$9615,5,FALSE)</f>
        <v>East</v>
      </c>
      <c r="Q3709" t="b">
        <f t="shared" si="58"/>
        <v>1</v>
      </c>
      <c r="R3709" t="e">
        <f>INDEX(removed_duplicate_rows!$A$5:$A$39,MATCH(wins!A3709,removed_duplicate_rows!$A$5:$A$39,0))</f>
        <v>#N/A</v>
      </c>
    </row>
    <row r="3710" spans="1:18" ht="15.75" customHeight="1" x14ac:dyDescent="0.2">
      <c r="A3710" t="s">
        <v>11260</v>
      </c>
      <c r="B3710" t="s">
        <v>11261</v>
      </c>
      <c r="C3710" t="s">
        <v>11262</v>
      </c>
      <c r="D3710" s="10">
        <v>45899</v>
      </c>
      <c r="E3710" t="s">
        <v>9789</v>
      </c>
      <c r="F3710">
        <v>4</v>
      </c>
      <c r="G3710" t="s">
        <v>374</v>
      </c>
      <c r="H3710" t="s">
        <v>2183</v>
      </c>
      <c r="I3710" t="s">
        <v>55</v>
      </c>
      <c r="J3710">
        <v>1</v>
      </c>
      <c r="K3710">
        <v>7102</v>
      </c>
      <c r="L3710" t="str">
        <f>IFERROR(INDEX(play_attribution!$B$2:$B$328,MATCH(A3710,play_attribution!$A$2:$A$328,0)),"")</f>
        <v/>
      </c>
      <c r="M3710" t="str">
        <f>VLOOKUP(H3710,seller_roster!$A$2:$B$85,2,FALSE)</f>
        <v>Rowan Tran</v>
      </c>
      <c r="N3710" t="str">
        <f>VLOOKUP(C3710,accounts!$A$2:$F$9615,2,FALSE)</f>
        <v>Professional Services</v>
      </c>
      <c r="O3710" t="str">
        <f>VLOOKUP(C3710,accounts!$A$2:$F$9615,3,FALSE)</f>
        <v>$5M-$10M</v>
      </c>
      <c r="P3710" t="str">
        <f>VLOOKUP(C3710,accounts!$A$2:$F$9615,5,FALSE)</f>
        <v>Central</v>
      </c>
      <c r="Q3710" t="b">
        <f t="shared" si="58"/>
        <v>1</v>
      </c>
      <c r="R3710" t="e">
        <f>INDEX(removed_duplicate_rows!$A$5:$A$39,MATCH(wins!A3710,removed_duplicate_rows!$A$5:$A$39,0))</f>
        <v>#N/A</v>
      </c>
    </row>
    <row r="3711" spans="1:18" ht="15.75" customHeight="1" x14ac:dyDescent="0.2">
      <c r="A3711" t="s">
        <v>11263</v>
      </c>
      <c r="B3711" t="s">
        <v>11264</v>
      </c>
      <c r="C3711" t="s">
        <v>11265</v>
      </c>
      <c r="D3711" s="10">
        <v>45899</v>
      </c>
      <c r="E3711" t="s">
        <v>9789</v>
      </c>
      <c r="F3711">
        <v>4</v>
      </c>
      <c r="G3711" t="s">
        <v>374</v>
      </c>
      <c r="H3711" t="s">
        <v>2183</v>
      </c>
      <c r="I3711" t="s">
        <v>55</v>
      </c>
      <c r="J3711">
        <v>1</v>
      </c>
      <c r="K3711">
        <v>5485</v>
      </c>
      <c r="L3711" t="str">
        <f>IFERROR(INDEX(play_attribution!$B$2:$B$328,MATCH(A3711,play_attribution!$A$2:$A$328,0)),"")</f>
        <v/>
      </c>
      <c r="M3711" t="str">
        <f>VLOOKUP(H3711,seller_roster!$A$2:$B$85,2,FALSE)</f>
        <v>Rowan Tran</v>
      </c>
      <c r="N3711" t="str">
        <f>VLOOKUP(C3711,accounts!$A$2:$F$9615,2,FALSE)</f>
        <v>Nonprofit</v>
      </c>
      <c r="O3711" t="str">
        <f>VLOOKUP(C3711,accounts!$A$2:$F$9615,3,FALSE)</f>
        <v>$2.5M-$5M</v>
      </c>
      <c r="P3711" t="str">
        <f>VLOOKUP(C3711,accounts!$A$2:$F$9615,5,FALSE)</f>
        <v>West</v>
      </c>
      <c r="Q3711" t="b">
        <f t="shared" si="58"/>
        <v>1</v>
      </c>
      <c r="R3711" t="e">
        <f>INDEX(removed_duplicate_rows!$A$5:$A$39,MATCH(wins!A3711,removed_duplicate_rows!$A$5:$A$39,0))</f>
        <v>#N/A</v>
      </c>
    </row>
    <row r="3712" spans="1:18" ht="15.75" customHeight="1" x14ac:dyDescent="0.2">
      <c r="A3712" t="s">
        <v>11266</v>
      </c>
      <c r="B3712" t="s">
        <v>11267</v>
      </c>
      <c r="C3712" t="s">
        <v>11268</v>
      </c>
      <c r="D3712" s="10">
        <v>45899</v>
      </c>
      <c r="E3712" t="s">
        <v>9789</v>
      </c>
      <c r="F3712">
        <v>4</v>
      </c>
      <c r="G3712" t="s">
        <v>374</v>
      </c>
      <c r="H3712" t="s">
        <v>832</v>
      </c>
      <c r="I3712" t="s">
        <v>55</v>
      </c>
      <c r="J3712">
        <v>1</v>
      </c>
      <c r="K3712">
        <v>4714</v>
      </c>
      <c r="L3712" t="str">
        <f>IFERROR(INDEX(play_attribution!$B$2:$B$328,MATCH(A3712,play_attribution!$A$2:$A$328,0)),"")</f>
        <v/>
      </c>
      <c r="M3712" t="str">
        <f>VLOOKUP(H3712,seller_roster!$A$2:$B$85,2,FALSE)</f>
        <v>Noel Nkemelu</v>
      </c>
      <c r="N3712" t="str">
        <f>VLOOKUP(C3712,accounts!$A$2:$F$9615,2,FALSE)</f>
        <v>Construction</v>
      </c>
      <c r="O3712" t="str">
        <f>VLOOKUP(C3712,accounts!$A$2:$F$9615,3,FALSE)</f>
        <v>$2.5M-$5M</v>
      </c>
      <c r="P3712" t="str">
        <f>VLOOKUP(C3712,accounts!$A$2:$F$9615,5,FALSE)</f>
        <v>Central</v>
      </c>
      <c r="Q3712" t="b">
        <f t="shared" si="58"/>
        <v>1</v>
      </c>
      <c r="R3712" t="e">
        <f>INDEX(removed_duplicate_rows!$A$5:$A$39,MATCH(wins!A3712,removed_duplicate_rows!$A$5:$A$39,0))</f>
        <v>#N/A</v>
      </c>
    </row>
    <row r="3713" spans="1:18" ht="15.75" customHeight="1" x14ac:dyDescent="0.2">
      <c r="A3713" t="s">
        <v>11269</v>
      </c>
      <c r="B3713" t="s">
        <v>11270</v>
      </c>
      <c r="C3713" t="s">
        <v>11271</v>
      </c>
      <c r="D3713" s="10">
        <v>45899</v>
      </c>
      <c r="E3713" t="s">
        <v>9789</v>
      </c>
      <c r="F3713">
        <v>4</v>
      </c>
      <c r="G3713" t="s">
        <v>374</v>
      </c>
      <c r="H3713" t="s">
        <v>783</v>
      </c>
      <c r="I3713" t="s">
        <v>55</v>
      </c>
      <c r="J3713">
        <v>1</v>
      </c>
      <c r="K3713">
        <v>4817</v>
      </c>
      <c r="L3713" t="str">
        <f>IFERROR(INDEX(play_attribution!$B$2:$B$328,MATCH(A3713,play_attribution!$A$2:$A$328,0)),"")</f>
        <v/>
      </c>
      <c r="M3713" t="str">
        <f>VLOOKUP(H3713,seller_roster!$A$2:$B$85,2,FALSE)</f>
        <v>Omar Tran</v>
      </c>
      <c r="N3713" t="str">
        <f>VLOOKUP(C3713,accounts!$A$2:$F$9615,2,FALSE)</f>
        <v>Nonprofit</v>
      </c>
      <c r="O3713" t="str">
        <f>VLOOKUP(C3713,accounts!$A$2:$F$9615,3,FALSE)</f>
        <v>$5M-$10M</v>
      </c>
      <c r="P3713" t="str">
        <f>VLOOKUP(C3713,accounts!$A$2:$F$9615,5,FALSE)</f>
        <v>Central</v>
      </c>
      <c r="Q3713" t="b">
        <f t="shared" si="58"/>
        <v>1</v>
      </c>
      <c r="R3713" t="e">
        <f>INDEX(removed_duplicate_rows!$A$5:$A$39,MATCH(wins!A3713,removed_duplicate_rows!$A$5:$A$39,0))</f>
        <v>#N/A</v>
      </c>
    </row>
    <row r="3714" spans="1:18" ht="15.75" customHeight="1" x14ac:dyDescent="0.2">
      <c r="A3714" t="s">
        <v>11272</v>
      </c>
      <c r="B3714" t="s">
        <v>11273</v>
      </c>
      <c r="C3714" t="s">
        <v>11274</v>
      </c>
      <c r="D3714" s="10">
        <v>45899</v>
      </c>
      <c r="E3714" t="s">
        <v>9789</v>
      </c>
      <c r="F3714">
        <v>4</v>
      </c>
      <c r="G3714" t="s">
        <v>374</v>
      </c>
      <c r="H3714" t="s">
        <v>427</v>
      </c>
      <c r="I3714" t="s">
        <v>55</v>
      </c>
      <c r="J3714">
        <v>1</v>
      </c>
      <c r="K3714">
        <v>5816</v>
      </c>
      <c r="L3714" t="str">
        <f>IFERROR(INDEX(play_attribution!$B$2:$B$328,MATCH(A3714,play_attribution!$A$2:$A$328,0)),"")</f>
        <v/>
      </c>
      <c r="M3714" t="str">
        <f>VLOOKUP(H3714,seller_roster!$A$2:$B$85,2,FALSE)</f>
        <v>Peyton Moreau</v>
      </c>
      <c r="N3714" t="str">
        <f>VLOOKUP(C3714,accounts!$A$2:$F$9615,2,FALSE)</f>
        <v>Construction</v>
      </c>
      <c r="O3714" t="str">
        <f>VLOOKUP(C3714,accounts!$A$2:$F$9615,3,FALSE)</f>
        <v>&lt;$1M</v>
      </c>
      <c r="P3714" t="str">
        <f>VLOOKUP(C3714,accounts!$A$2:$F$9615,5,FALSE)</f>
        <v>East</v>
      </c>
      <c r="Q3714" t="b">
        <f t="shared" si="58"/>
        <v>1</v>
      </c>
      <c r="R3714" t="e">
        <f>INDEX(removed_duplicate_rows!$A$5:$A$39,MATCH(wins!A3714,removed_duplicate_rows!$A$5:$A$39,0))</f>
        <v>#N/A</v>
      </c>
    </row>
    <row r="3715" spans="1:18" ht="15.75" customHeight="1" x14ac:dyDescent="0.2">
      <c r="A3715" t="s">
        <v>11275</v>
      </c>
      <c r="B3715" t="s">
        <v>11276</v>
      </c>
      <c r="C3715" t="s">
        <v>11277</v>
      </c>
      <c r="D3715" s="10">
        <v>45899</v>
      </c>
      <c r="E3715" t="s">
        <v>9789</v>
      </c>
      <c r="F3715">
        <v>4</v>
      </c>
      <c r="G3715" t="s">
        <v>374</v>
      </c>
      <c r="H3715" t="s">
        <v>1843</v>
      </c>
      <c r="I3715" t="s">
        <v>55</v>
      </c>
      <c r="J3715">
        <v>1</v>
      </c>
      <c r="K3715">
        <v>8623</v>
      </c>
      <c r="L3715" t="str">
        <f>IFERROR(INDEX(play_attribution!$B$2:$B$328,MATCH(A3715,play_attribution!$A$2:$A$328,0)),"")</f>
        <v/>
      </c>
      <c r="M3715" t="str">
        <f>VLOOKUP(H3715,seller_roster!$A$2:$B$85,2,FALSE)</f>
        <v>Quinn Mbeki</v>
      </c>
      <c r="N3715" t="str">
        <f>VLOOKUP(C3715,accounts!$A$2:$F$9615,2,FALSE)</f>
        <v>Hospitality Group</v>
      </c>
      <c r="O3715" t="str">
        <f>VLOOKUP(C3715,accounts!$A$2:$F$9615,3,FALSE)</f>
        <v>$2.5M-$5M</v>
      </c>
      <c r="P3715" t="str">
        <f>VLOOKUP(C3715,accounts!$A$2:$F$9615,5,FALSE)</f>
        <v>West</v>
      </c>
      <c r="Q3715" t="b">
        <f t="shared" ref="Q3715:Q3778" si="59">L3715=""</f>
        <v>1</v>
      </c>
      <c r="R3715" t="e">
        <f>INDEX(removed_duplicate_rows!$A$5:$A$39,MATCH(wins!A3715,removed_duplicate_rows!$A$5:$A$39,0))</f>
        <v>#N/A</v>
      </c>
    </row>
    <row r="3716" spans="1:18" ht="15.75" customHeight="1" x14ac:dyDescent="0.2">
      <c r="A3716" t="s">
        <v>11278</v>
      </c>
      <c r="B3716" t="s">
        <v>11279</v>
      </c>
      <c r="C3716" t="s">
        <v>11280</v>
      </c>
      <c r="D3716" s="10">
        <v>45899</v>
      </c>
      <c r="E3716" t="s">
        <v>9789</v>
      </c>
      <c r="F3716">
        <v>4</v>
      </c>
      <c r="G3716" t="s">
        <v>374</v>
      </c>
      <c r="H3716" t="s">
        <v>417</v>
      </c>
      <c r="I3716" t="s">
        <v>55</v>
      </c>
      <c r="J3716">
        <v>1</v>
      </c>
      <c r="K3716">
        <v>4599</v>
      </c>
      <c r="L3716" t="str">
        <f>IFERROR(INDEX(play_attribution!$B$2:$B$328,MATCH(A3716,play_attribution!$A$2:$A$328,0)),"")</f>
        <v/>
      </c>
      <c r="M3716" t="str">
        <f>VLOOKUP(H3716,seller_roster!$A$2:$B$85,2,FALSE)</f>
        <v>Bryn Reyes</v>
      </c>
      <c r="N3716" t="str">
        <f>VLOOKUP(C3716,accounts!$A$2:$F$9615,2,FALSE)</f>
        <v>Construction</v>
      </c>
      <c r="O3716" t="str">
        <f>VLOOKUP(C3716,accounts!$A$2:$F$9615,3,FALSE)</f>
        <v>$2.5M-$5M</v>
      </c>
      <c r="P3716" t="str">
        <f>VLOOKUP(C3716,accounts!$A$2:$F$9615,5,FALSE)</f>
        <v>West</v>
      </c>
      <c r="Q3716" t="b">
        <f t="shared" si="59"/>
        <v>1</v>
      </c>
      <c r="R3716" t="e">
        <f>INDEX(removed_duplicate_rows!$A$5:$A$39,MATCH(wins!A3716,removed_duplicate_rows!$A$5:$A$39,0))</f>
        <v>#N/A</v>
      </c>
    </row>
    <row r="3717" spans="1:18" ht="15.75" customHeight="1" x14ac:dyDescent="0.2">
      <c r="A3717" t="s">
        <v>11281</v>
      </c>
      <c r="B3717" t="s">
        <v>11282</v>
      </c>
      <c r="C3717" t="s">
        <v>11283</v>
      </c>
      <c r="D3717" s="10">
        <v>45899</v>
      </c>
      <c r="E3717" t="s">
        <v>9789</v>
      </c>
      <c r="F3717">
        <v>4</v>
      </c>
      <c r="G3717" t="s">
        <v>374</v>
      </c>
      <c r="H3717" t="s">
        <v>1843</v>
      </c>
      <c r="I3717" t="s">
        <v>55</v>
      </c>
      <c r="J3717">
        <v>1</v>
      </c>
      <c r="K3717">
        <v>4885</v>
      </c>
      <c r="L3717" t="str">
        <f>IFERROR(INDEX(play_attribution!$B$2:$B$328,MATCH(A3717,play_attribution!$A$2:$A$328,0)),"")</f>
        <v/>
      </c>
      <c r="M3717" t="str">
        <f>VLOOKUP(H3717,seller_roster!$A$2:$B$85,2,FALSE)</f>
        <v>Quinn Mbeki</v>
      </c>
      <c r="N3717" t="str">
        <f>VLOOKUP(C3717,accounts!$A$2:$F$9615,2,FALSE)</f>
        <v>Construction</v>
      </c>
      <c r="O3717" t="str">
        <f>VLOOKUP(C3717,accounts!$A$2:$F$9615,3,FALSE)</f>
        <v>$2.5M-$5M</v>
      </c>
      <c r="P3717" t="str">
        <f>VLOOKUP(C3717,accounts!$A$2:$F$9615,5,FALSE)</f>
        <v>West</v>
      </c>
      <c r="Q3717" t="b">
        <f t="shared" si="59"/>
        <v>1</v>
      </c>
      <c r="R3717" t="e">
        <f>INDEX(removed_duplicate_rows!$A$5:$A$39,MATCH(wins!A3717,removed_duplicate_rows!$A$5:$A$39,0))</f>
        <v>#N/A</v>
      </c>
    </row>
    <row r="3718" spans="1:18" ht="15.75" customHeight="1" x14ac:dyDescent="0.2">
      <c r="A3718" t="s">
        <v>11284</v>
      </c>
      <c r="B3718" t="s">
        <v>11285</v>
      </c>
      <c r="C3718" t="s">
        <v>11286</v>
      </c>
      <c r="D3718" s="10">
        <v>45899</v>
      </c>
      <c r="E3718" t="s">
        <v>9789</v>
      </c>
      <c r="F3718">
        <v>4</v>
      </c>
      <c r="G3718" t="s">
        <v>374</v>
      </c>
      <c r="H3718" t="s">
        <v>427</v>
      </c>
      <c r="I3718" t="s">
        <v>55</v>
      </c>
      <c r="J3718">
        <v>1</v>
      </c>
      <c r="K3718">
        <v>5445</v>
      </c>
      <c r="L3718" t="str">
        <f>IFERROR(INDEX(play_attribution!$B$2:$B$328,MATCH(A3718,play_attribution!$A$2:$A$328,0)),"")</f>
        <v/>
      </c>
      <c r="M3718" t="str">
        <f>VLOOKUP(H3718,seller_roster!$A$2:$B$85,2,FALSE)</f>
        <v>Peyton Moreau</v>
      </c>
      <c r="N3718" t="str">
        <f>VLOOKUP(C3718,accounts!$A$2:$F$9615,2,FALSE)</f>
        <v>Field Services</v>
      </c>
      <c r="O3718" t="str">
        <f>VLOOKUP(C3718,accounts!$A$2:$F$9615,3,FALSE)</f>
        <v>$2.5M-$5M</v>
      </c>
      <c r="P3718" t="str">
        <f>VLOOKUP(C3718,accounts!$A$2:$F$9615,5,FALSE)</f>
        <v>East</v>
      </c>
      <c r="Q3718" t="b">
        <f t="shared" si="59"/>
        <v>1</v>
      </c>
      <c r="R3718" t="e">
        <f>INDEX(removed_duplicate_rows!$A$5:$A$39,MATCH(wins!A3718,removed_duplicate_rows!$A$5:$A$39,0))</f>
        <v>#N/A</v>
      </c>
    </row>
    <row r="3719" spans="1:18" ht="15.75" customHeight="1" x14ac:dyDescent="0.2">
      <c r="A3719" t="s">
        <v>11287</v>
      </c>
      <c r="B3719" t="s">
        <v>11288</v>
      </c>
      <c r="C3719" t="s">
        <v>11289</v>
      </c>
      <c r="D3719" s="10">
        <v>45899</v>
      </c>
      <c r="E3719" t="s">
        <v>9789</v>
      </c>
      <c r="F3719">
        <v>4</v>
      </c>
      <c r="G3719" t="s">
        <v>374</v>
      </c>
      <c r="H3719" t="s">
        <v>398</v>
      </c>
      <c r="I3719" t="s">
        <v>55</v>
      </c>
      <c r="J3719">
        <v>1</v>
      </c>
      <c r="K3719">
        <v>4945</v>
      </c>
      <c r="L3719" t="str">
        <f>IFERROR(INDEX(play_attribution!$B$2:$B$328,MATCH(A3719,play_attribution!$A$2:$A$328,0)),"")</f>
        <v/>
      </c>
      <c r="M3719" t="str">
        <f>VLOOKUP(H3719,seller_roster!$A$2:$B$85,2,FALSE)</f>
        <v>Rowan Kim</v>
      </c>
      <c r="N3719" t="str">
        <f>VLOOKUP(C3719,accounts!$A$2:$F$9615,2,FALSE)</f>
        <v>Logistics</v>
      </c>
      <c r="O3719" t="str">
        <f>VLOOKUP(C3719,accounts!$A$2:$F$9615,3,FALSE)</f>
        <v>$5M-$10M</v>
      </c>
      <c r="P3719" t="str">
        <f>VLOOKUP(C3719,accounts!$A$2:$F$9615,5,FALSE)</f>
        <v>West</v>
      </c>
      <c r="Q3719" t="b">
        <f t="shared" si="59"/>
        <v>1</v>
      </c>
      <c r="R3719" t="e">
        <f>INDEX(removed_duplicate_rows!$A$5:$A$39,MATCH(wins!A3719,removed_duplicate_rows!$A$5:$A$39,0))</f>
        <v>#N/A</v>
      </c>
    </row>
    <row r="3720" spans="1:18" ht="15.75" customHeight="1" x14ac:dyDescent="0.2">
      <c r="A3720" t="s">
        <v>11290</v>
      </c>
      <c r="B3720" t="s">
        <v>11291</v>
      </c>
      <c r="C3720" t="s">
        <v>11292</v>
      </c>
      <c r="D3720" s="10">
        <v>45899</v>
      </c>
      <c r="E3720" t="s">
        <v>9789</v>
      </c>
      <c r="F3720">
        <v>4</v>
      </c>
      <c r="G3720" t="s">
        <v>374</v>
      </c>
      <c r="H3720" t="s">
        <v>449</v>
      </c>
      <c r="I3720" t="s">
        <v>55</v>
      </c>
      <c r="J3720">
        <v>1</v>
      </c>
      <c r="K3720">
        <v>3798</v>
      </c>
      <c r="L3720" t="str">
        <f>IFERROR(INDEX(play_attribution!$B$2:$B$328,MATCH(A3720,play_attribution!$A$2:$A$328,0)),"")</f>
        <v/>
      </c>
      <c r="M3720" t="str">
        <f>VLOOKUP(H3720,seller_roster!$A$2:$B$85,2,FALSE)</f>
        <v>Hayden Okafor</v>
      </c>
      <c r="N3720" t="str">
        <f>VLOOKUP(C3720,accounts!$A$2:$F$9615,2,FALSE)</f>
        <v>Hospitality Group</v>
      </c>
      <c r="O3720" t="str">
        <f>VLOOKUP(C3720,accounts!$A$2:$F$9615,3,FALSE)</f>
        <v>$2.5M-$5M</v>
      </c>
      <c r="P3720" t="str">
        <f>VLOOKUP(C3720,accounts!$A$2:$F$9615,5,FALSE)</f>
        <v>Central</v>
      </c>
      <c r="Q3720" t="b">
        <f t="shared" si="59"/>
        <v>1</v>
      </c>
      <c r="R3720" t="e">
        <f>INDEX(removed_duplicate_rows!$A$5:$A$39,MATCH(wins!A3720,removed_duplicate_rows!$A$5:$A$39,0))</f>
        <v>#N/A</v>
      </c>
    </row>
    <row r="3721" spans="1:18" ht="15.75" customHeight="1" x14ac:dyDescent="0.2">
      <c r="A3721" t="s">
        <v>11293</v>
      </c>
      <c r="B3721" t="s">
        <v>11294</v>
      </c>
      <c r="C3721" t="s">
        <v>11295</v>
      </c>
      <c r="D3721" s="10">
        <v>45899</v>
      </c>
      <c r="E3721" t="s">
        <v>9789</v>
      </c>
      <c r="F3721">
        <v>4</v>
      </c>
      <c r="G3721" t="s">
        <v>374</v>
      </c>
      <c r="H3721" t="s">
        <v>783</v>
      </c>
      <c r="I3721" t="s">
        <v>55</v>
      </c>
      <c r="J3721">
        <v>1</v>
      </c>
      <c r="K3721">
        <v>6880</v>
      </c>
      <c r="L3721" t="str">
        <f>IFERROR(INDEX(play_attribution!$B$2:$B$328,MATCH(A3721,play_attribution!$A$2:$A$328,0)),"")</f>
        <v/>
      </c>
      <c r="M3721" t="str">
        <f>VLOOKUP(H3721,seller_roster!$A$2:$B$85,2,FALSE)</f>
        <v>Omar Tran</v>
      </c>
      <c r="N3721" t="str">
        <f>VLOOKUP(C3721,accounts!$A$2:$F$9615,2,FALSE)</f>
        <v>Logistics</v>
      </c>
      <c r="O3721" t="str">
        <f>VLOOKUP(C3721,accounts!$A$2:$F$9615,3,FALSE)</f>
        <v>$5M-$10M</v>
      </c>
      <c r="P3721" t="str">
        <f>VLOOKUP(C3721,accounts!$A$2:$F$9615,5,FALSE)</f>
        <v>East</v>
      </c>
      <c r="Q3721" t="b">
        <f t="shared" si="59"/>
        <v>1</v>
      </c>
      <c r="R3721" t="e">
        <f>INDEX(removed_duplicate_rows!$A$5:$A$39,MATCH(wins!A3721,removed_duplicate_rows!$A$5:$A$39,0))</f>
        <v>#N/A</v>
      </c>
    </row>
    <row r="3722" spans="1:18" ht="15.75" customHeight="1" x14ac:dyDescent="0.2">
      <c r="A3722" t="s">
        <v>11296</v>
      </c>
      <c r="B3722" t="s">
        <v>11297</v>
      </c>
      <c r="C3722" t="s">
        <v>11298</v>
      </c>
      <c r="D3722" s="10">
        <v>45899</v>
      </c>
      <c r="E3722" t="s">
        <v>9789</v>
      </c>
      <c r="F3722">
        <v>4</v>
      </c>
      <c r="G3722" t="s">
        <v>374</v>
      </c>
      <c r="H3722" t="s">
        <v>398</v>
      </c>
      <c r="I3722" t="s">
        <v>55</v>
      </c>
      <c r="J3722">
        <v>1</v>
      </c>
      <c r="K3722">
        <v>6415</v>
      </c>
      <c r="L3722" t="str">
        <f>IFERROR(INDEX(play_attribution!$B$2:$B$328,MATCH(A3722,play_attribution!$A$2:$A$328,0)),"")</f>
        <v/>
      </c>
      <c r="M3722" t="str">
        <f>VLOOKUP(H3722,seller_roster!$A$2:$B$85,2,FALSE)</f>
        <v>Rowan Kim</v>
      </c>
      <c r="N3722" t="str">
        <f>VLOOKUP(C3722,accounts!$A$2:$F$9615,2,FALSE)</f>
        <v>Logistics</v>
      </c>
      <c r="O3722" t="str">
        <f>VLOOKUP(C3722,accounts!$A$2:$F$9615,3,FALSE)</f>
        <v>$5M-$10M</v>
      </c>
      <c r="P3722" t="str">
        <f>VLOOKUP(C3722,accounts!$A$2:$F$9615,5,FALSE)</f>
        <v>West</v>
      </c>
      <c r="Q3722" t="b">
        <f t="shared" si="59"/>
        <v>1</v>
      </c>
      <c r="R3722" t="e">
        <f>INDEX(removed_duplicate_rows!$A$5:$A$39,MATCH(wins!A3722,removed_duplicate_rows!$A$5:$A$39,0))</f>
        <v>#N/A</v>
      </c>
    </row>
    <row r="3723" spans="1:18" ht="15.75" customHeight="1" x14ac:dyDescent="0.2">
      <c r="A3723" t="s">
        <v>11299</v>
      </c>
      <c r="B3723" t="s">
        <v>11300</v>
      </c>
      <c r="C3723" t="s">
        <v>11301</v>
      </c>
      <c r="D3723" s="10">
        <v>45899</v>
      </c>
      <c r="E3723" t="s">
        <v>9789</v>
      </c>
      <c r="F3723">
        <v>4</v>
      </c>
      <c r="G3723" t="s">
        <v>374</v>
      </c>
      <c r="H3723" t="s">
        <v>2183</v>
      </c>
      <c r="I3723" t="s">
        <v>55</v>
      </c>
      <c r="J3723">
        <v>1</v>
      </c>
      <c r="K3723">
        <v>6259</v>
      </c>
      <c r="L3723" t="str">
        <f>IFERROR(INDEX(play_attribution!$B$2:$B$328,MATCH(A3723,play_attribution!$A$2:$A$328,0)),"")</f>
        <v/>
      </c>
      <c r="M3723" t="str">
        <f>VLOOKUP(H3723,seller_roster!$A$2:$B$85,2,FALSE)</f>
        <v>Rowan Tran</v>
      </c>
      <c r="N3723" t="str">
        <f>VLOOKUP(C3723,accounts!$A$2:$F$9615,2,FALSE)</f>
        <v>Manufacturing</v>
      </c>
      <c r="O3723" t="str">
        <f>VLOOKUP(C3723,accounts!$A$2:$F$9615,3,FALSE)</f>
        <v>$2.5M-$5M</v>
      </c>
      <c r="P3723" t="str">
        <f>VLOOKUP(C3723,accounts!$A$2:$F$9615,5,FALSE)</f>
        <v>West</v>
      </c>
      <c r="Q3723" t="b">
        <f t="shared" si="59"/>
        <v>1</v>
      </c>
      <c r="R3723" t="e">
        <f>INDEX(removed_duplicate_rows!$A$5:$A$39,MATCH(wins!A3723,removed_duplicate_rows!$A$5:$A$39,0))</f>
        <v>#N/A</v>
      </c>
    </row>
    <row r="3724" spans="1:18" ht="15.75" customHeight="1" x14ac:dyDescent="0.2">
      <c r="A3724" t="s">
        <v>11302</v>
      </c>
      <c r="B3724" t="s">
        <v>11303</v>
      </c>
      <c r="C3724" t="s">
        <v>11304</v>
      </c>
      <c r="D3724" s="10">
        <v>45899</v>
      </c>
      <c r="E3724" t="s">
        <v>9789</v>
      </c>
      <c r="F3724">
        <v>4</v>
      </c>
      <c r="G3724" t="s">
        <v>374</v>
      </c>
      <c r="H3724" t="s">
        <v>1123</v>
      </c>
      <c r="I3724" t="s">
        <v>55</v>
      </c>
      <c r="J3724">
        <v>1</v>
      </c>
      <c r="K3724">
        <v>4678</v>
      </c>
      <c r="L3724" t="str">
        <f>IFERROR(INDEX(play_attribution!$B$2:$B$328,MATCH(A3724,play_attribution!$A$2:$A$328,0)),"")</f>
        <v/>
      </c>
      <c r="M3724" t="str">
        <f>VLOOKUP(H3724,seller_roster!$A$2:$B$85,2,FALSE)</f>
        <v>Peyton Silva</v>
      </c>
      <c r="N3724" t="str">
        <f>VLOOKUP(C3724,accounts!$A$2:$F$9615,2,FALSE)</f>
        <v>Field Services</v>
      </c>
      <c r="O3724" t="str">
        <f>VLOOKUP(C3724,accounts!$A$2:$F$9615,3,FALSE)</f>
        <v>$1M-$2.5M</v>
      </c>
      <c r="P3724" t="str">
        <f>VLOOKUP(C3724,accounts!$A$2:$F$9615,5,FALSE)</f>
        <v>East</v>
      </c>
      <c r="Q3724" t="b">
        <f t="shared" si="59"/>
        <v>1</v>
      </c>
      <c r="R3724" t="e">
        <f>INDEX(removed_duplicate_rows!$A$5:$A$39,MATCH(wins!A3724,removed_duplicate_rows!$A$5:$A$39,0))</f>
        <v>#N/A</v>
      </c>
    </row>
    <row r="3725" spans="1:18" ht="15.75" customHeight="1" x14ac:dyDescent="0.2">
      <c r="A3725" t="s">
        <v>11305</v>
      </c>
      <c r="B3725" t="s">
        <v>11306</v>
      </c>
      <c r="C3725" t="s">
        <v>11307</v>
      </c>
      <c r="D3725" s="10">
        <v>45899</v>
      </c>
      <c r="E3725" t="s">
        <v>9789</v>
      </c>
      <c r="F3725">
        <v>4</v>
      </c>
      <c r="G3725" t="s">
        <v>374</v>
      </c>
      <c r="H3725" t="s">
        <v>391</v>
      </c>
      <c r="I3725" t="s">
        <v>55</v>
      </c>
      <c r="J3725">
        <v>1</v>
      </c>
      <c r="K3725">
        <v>4198</v>
      </c>
      <c r="L3725" t="str">
        <f>IFERROR(INDEX(play_attribution!$B$2:$B$328,MATCH(A3725,play_attribution!$A$2:$A$328,0)),"")</f>
        <v/>
      </c>
      <c r="M3725" t="str">
        <f>VLOOKUP(H3725,seller_roster!$A$2:$B$85,2,FALSE)</f>
        <v>Sam Walsh</v>
      </c>
      <c r="N3725" t="str">
        <f>VLOOKUP(C3725,accounts!$A$2:$F$9615,2,FALSE)</f>
        <v>Professional Services</v>
      </c>
      <c r="O3725" t="str">
        <f>VLOOKUP(C3725,accounts!$A$2:$F$9615,3,FALSE)</f>
        <v>$1M-$2.5M</v>
      </c>
      <c r="P3725" t="str">
        <f>VLOOKUP(C3725,accounts!$A$2:$F$9615,5,FALSE)</f>
        <v>East</v>
      </c>
      <c r="Q3725" t="b">
        <f t="shared" si="59"/>
        <v>1</v>
      </c>
      <c r="R3725" t="e">
        <f>INDEX(removed_duplicate_rows!$A$5:$A$39,MATCH(wins!A3725,removed_duplicate_rows!$A$5:$A$39,0))</f>
        <v>#N/A</v>
      </c>
    </row>
    <row r="3726" spans="1:18" ht="15.75" customHeight="1" x14ac:dyDescent="0.2">
      <c r="A3726" t="s">
        <v>11308</v>
      </c>
      <c r="B3726" t="s">
        <v>11309</v>
      </c>
      <c r="C3726" t="s">
        <v>11310</v>
      </c>
      <c r="D3726" s="10">
        <v>45899</v>
      </c>
      <c r="E3726" t="s">
        <v>9789</v>
      </c>
      <c r="F3726">
        <v>4</v>
      </c>
      <c r="G3726" t="s">
        <v>374</v>
      </c>
      <c r="H3726" t="s">
        <v>783</v>
      </c>
      <c r="I3726" t="s">
        <v>55</v>
      </c>
      <c r="J3726">
        <v>1</v>
      </c>
      <c r="K3726">
        <v>5837</v>
      </c>
      <c r="L3726" t="str">
        <f>IFERROR(INDEX(play_attribution!$B$2:$B$328,MATCH(A3726,play_attribution!$A$2:$A$328,0)),"")</f>
        <v/>
      </c>
      <c r="M3726" t="str">
        <f>VLOOKUP(H3726,seller_roster!$A$2:$B$85,2,FALSE)</f>
        <v>Omar Tran</v>
      </c>
      <c r="N3726" t="str">
        <f>VLOOKUP(C3726,accounts!$A$2:$F$9615,2,FALSE)</f>
        <v>Hospitality Group</v>
      </c>
      <c r="O3726" t="str">
        <f>VLOOKUP(C3726,accounts!$A$2:$F$9615,3,FALSE)</f>
        <v>$2.5M-$5M</v>
      </c>
      <c r="P3726" t="str">
        <f>VLOOKUP(C3726,accounts!$A$2:$F$9615,5,FALSE)</f>
        <v>West</v>
      </c>
      <c r="Q3726" t="b">
        <f t="shared" si="59"/>
        <v>1</v>
      </c>
      <c r="R3726" t="e">
        <f>INDEX(removed_duplicate_rows!$A$5:$A$39,MATCH(wins!A3726,removed_duplicate_rows!$A$5:$A$39,0))</f>
        <v>#N/A</v>
      </c>
    </row>
    <row r="3727" spans="1:18" ht="15.75" customHeight="1" x14ac:dyDescent="0.2">
      <c r="A3727" t="s">
        <v>11311</v>
      </c>
      <c r="B3727" t="s">
        <v>11312</v>
      </c>
      <c r="C3727" t="s">
        <v>11313</v>
      </c>
      <c r="D3727" s="10">
        <v>45899</v>
      </c>
      <c r="E3727" t="s">
        <v>9789</v>
      </c>
      <c r="F3727">
        <v>4</v>
      </c>
      <c r="G3727" t="s">
        <v>374</v>
      </c>
      <c r="H3727" t="s">
        <v>449</v>
      </c>
      <c r="I3727" t="s">
        <v>55</v>
      </c>
      <c r="J3727">
        <v>1</v>
      </c>
      <c r="K3727">
        <v>4328</v>
      </c>
      <c r="L3727" t="str">
        <f>IFERROR(INDEX(play_attribution!$B$2:$B$328,MATCH(A3727,play_attribution!$A$2:$A$328,0)),"")</f>
        <v/>
      </c>
      <c r="M3727" t="str">
        <f>VLOOKUP(H3727,seller_roster!$A$2:$B$85,2,FALSE)</f>
        <v>Hayden Okafor</v>
      </c>
      <c r="N3727" t="str">
        <f>VLOOKUP(C3727,accounts!$A$2:$F$9615,2,FALSE)</f>
        <v>Manufacturing</v>
      </c>
      <c r="O3727" t="str">
        <f>VLOOKUP(C3727,accounts!$A$2:$F$9615,3,FALSE)</f>
        <v>$2.5M-$5M</v>
      </c>
      <c r="P3727" t="str">
        <f>VLOOKUP(C3727,accounts!$A$2:$F$9615,5,FALSE)</f>
        <v>East</v>
      </c>
      <c r="Q3727" t="b">
        <f t="shared" si="59"/>
        <v>1</v>
      </c>
      <c r="R3727" t="e">
        <f>INDEX(removed_duplicate_rows!$A$5:$A$39,MATCH(wins!A3727,removed_duplicate_rows!$A$5:$A$39,0))</f>
        <v>#N/A</v>
      </c>
    </row>
    <row r="3728" spans="1:18" ht="15.75" customHeight="1" x14ac:dyDescent="0.2">
      <c r="A3728" t="s">
        <v>11314</v>
      </c>
      <c r="B3728" t="s">
        <v>11315</v>
      </c>
      <c r="C3728" t="s">
        <v>11316</v>
      </c>
      <c r="D3728" s="10">
        <v>45899</v>
      </c>
      <c r="E3728" t="s">
        <v>9789</v>
      </c>
      <c r="F3728">
        <v>4</v>
      </c>
      <c r="G3728" t="s">
        <v>374</v>
      </c>
      <c r="H3728" t="s">
        <v>413</v>
      </c>
      <c r="I3728" t="s">
        <v>55</v>
      </c>
      <c r="J3728">
        <v>1</v>
      </c>
      <c r="K3728">
        <v>6035</v>
      </c>
      <c r="L3728" t="str">
        <f>IFERROR(INDEX(play_attribution!$B$2:$B$328,MATCH(A3728,play_attribution!$A$2:$A$328,0)),"")</f>
        <v/>
      </c>
      <c r="M3728" t="str">
        <f>VLOOKUP(H3728,seller_roster!$A$2:$B$85,2,FALSE)</f>
        <v>Phoenix Doyle</v>
      </c>
      <c r="N3728" t="str">
        <f>VLOOKUP(C3728,accounts!$A$2:$F$9615,2,FALSE)</f>
        <v>Healthcare Services</v>
      </c>
      <c r="O3728" t="str">
        <f>VLOOKUP(C3728,accounts!$A$2:$F$9615,3,FALSE)</f>
        <v>$2.5M-$5M</v>
      </c>
      <c r="P3728" t="str">
        <f>VLOOKUP(C3728,accounts!$A$2:$F$9615,5,FALSE)</f>
        <v>West</v>
      </c>
      <c r="Q3728" t="b">
        <f t="shared" si="59"/>
        <v>1</v>
      </c>
      <c r="R3728" t="e">
        <f>INDEX(removed_duplicate_rows!$A$5:$A$39,MATCH(wins!A3728,removed_duplicate_rows!$A$5:$A$39,0))</f>
        <v>#N/A</v>
      </c>
    </row>
    <row r="3729" spans="1:18" ht="15.75" customHeight="1" x14ac:dyDescent="0.2">
      <c r="A3729" t="s">
        <v>11317</v>
      </c>
      <c r="B3729" t="s">
        <v>11318</v>
      </c>
      <c r="C3729" t="s">
        <v>11319</v>
      </c>
      <c r="D3729" s="10">
        <v>45899</v>
      </c>
      <c r="E3729" t="s">
        <v>9789</v>
      </c>
      <c r="F3729">
        <v>4</v>
      </c>
      <c r="G3729" t="s">
        <v>374</v>
      </c>
      <c r="H3729" t="s">
        <v>783</v>
      </c>
      <c r="I3729" t="s">
        <v>55</v>
      </c>
      <c r="J3729">
        <v>1</v>
      </c>
      <c r="K3729">
        <v>4573</v>
      </c>
      <c r="L3729" t="str">
        <f>IFERROR(INDEX(play_attribution!$B$2:$B$328,MATCH(A3729,play_attribution!$A$2:$A$328,0)),"")</f>
        <v/>
      </c>
      <c r="M3729" t="str">
        <f>VLOOKUP(H3729,seller_roster!$A$2:$B$85,2,FALSE)</f>
        <v>Omar Tran</v>
      </c>
      <c r="N3729" t="str">
        <f>VLOOKUP(C3729,accounts!$A$2:$F$9615,2,FALSE)</f>
        <v>Construction</v>
      </c>
      <c r="O3729" t="str">
        <f>VLOOKUP(C3729,accounts!$A$2:$F$9615,3,FALSE)</f>
        <v>$5M-$10M</v>
      </c>
      <c r="P3729" t="str">
        <f>VLOOKUP(C3729,accounts!$A$2:$F$9615,5,FALSE)</f>
        <v>West</v>
      </c>
      <c r="Q3729" t="b">
        <f t="shared" si="59"/>
        <v>1</v>
      </c>
      <c r="R3729" t="e">
        <f>INDEX(removed_duplicate_rows!$A$5:$A$39,MATCH(wins!A3729,removed_duplicate_rows!$A$5:$A$39,0))</f>
        <v>#N/A</v>
      </c>
    </row>
    <row r="3730" spans="1:18" ht="15.75" customHeight="1" x14ac:dyDescent="0.2">
      <c r="A3730" t="s">
        <v>11320</v>
      </c>
      <c r="B3730" t="s">
        <v>11321</v>
      </c>
      <c r="C3730" t="s">
        <v>11322</v>
      </c>
      <c r="D3730" s="10">
        <v>45899</v>
      </c>
      <c r="E3730" t="s">
        <v>9789</v>
      </c>
      <c r="F3730">
        <v>4</v>
      </c>
      <c r="G3730" t="s">
        <v>374</v>
      </c>
      <c r="H3730" t="s">
        <v>375</v>
      </c>
      <c r="I3730" t="s">
        <v>55</v>
      </c>
      <c r="J3730">
        <v>1</v>
      </c>
      <c r="K3730">
        <v>5224</v>
      </c>
      <c r="L3730" t="str">
        <f>IFERROR(INDEX(play_attribution!$B$2:$B$328,MATCH(A3730,play_attribution!$A$2:$A$328,0)),"")</f>
        <v/>
      </c>
      <c r="M3730" t="str">
        <f>VLOOKUP(H3730,seller_roster!$A$2:$B$85,2,FALSE)</f>
        <v>Sol Lindqvist</v>
      </c>
      <c r="N3730" t="str">
        <f>VLOOKUP(C3730,accounts!$A$2:$F$9615,2,FALSE)</f>
        <v>Healthcare Services</v>
      </c>
      <c r="O3730" t="str">
        <f>VLOOKUP(C3730,accounts!$A$2:$F$9615,3,FALSE)</f>
        <v>$5M-$10M</v>
      </c>
      <c r="P3730" t="str">
        <f>VLOOKUP(C3730,accounts!$A$2:$F$9615,5,FALSE)</f>
        <v>East</v>
      </c>
      <c r="Q3730" t="b">
        <f t="shared" si="59"/>
        <v>1</v>
      </c>
      <c r="R3730" t="e">
        <f>INDEX(removed_duplicate_rows!$A$5:$A$39,MATCH(wins!A3730,removed_duplicate_rows!$A$5:$A$39,0))</f>
        <v>#N/A</v>
      </c>
    </row>
    <row r="3731" spans="1:18" ht="15.75" customHeight="1" x14ac:dyDescent="0.2">
      <c r="A3731" t="s">
        <v>11323</v>
      </c>
      <c r="B3731" t="s">
        <v>11324</v>
      </c>
      <c r="C3731" t="s">
        <v>11325</v>
      </c>
      <c r="D3731" s="10">
        <v>45899</v>
      </c>
      <c r="E3731" t="s">
        <v>9789</v>
      </c>
      <c r="F3731">
        <v>4</v>
      </c>
      <c r="G3731" t="s">
        <v>374</v>
      </c>
      <c r="H3731" t="s">
        <v>1123</v>
      </c>
      <c r="I3731" t="s">
        <v>55</v>
      </c>
      <c r="J3731">
        <v>1</v>
      </c>
      <c r="K3731">
        <v>5201</v>
      </c>
      <c r="L3731" t="str">
        <f>IFERROR(INDEX(play_attribution!$B$2:$B$328,MATCH(A3731,play_attribution!$A$2:$A$328,0)),"")</f>
        <v/>
      </c>
      <c r="M3731" t="str">
        <f>VLOOKUP(H3731,seller_roster!$A$2:$B$85,2,FALSE)</f>
        <v>Peyton Silva</v>
      </c>
      <c r="N3731" t="str">
        <f>VLOOKUP(C3731,accounts!$A$2:$F$9615,2,FALSE)</f>
        <v>Retail Multi-Location</v>
      </c>
      <c r="O3731" t="str">
        <f>VLOOKUP(C3731,accounts!$A$2:$F$9615,3,FALSE)</f>
        <v>$2.5M-$5M</v>
      </c>
      <c r="P3731" t="str">
        <f>VLOOKUP(C3731,accounts!$A$2:$F$9615,5,FALSE)</f>
        <v>West</v>
      </c>
      <c r="Q3731" t="b">
        <f t="shared" si="59"/>
        <v>1</v>
      </c>
      <c r="R3731" t="e">
        <f>INDEX(removed_duplicate_rows!$A$5:$A$39,MATCH(wins!A3731,removed_duplicate_rows!$A$5:$A$39,0))</f>
        <v>#N/A</v>
      </c>
    </row>
    <row r="3732" spans="1:18" ht="15.75" customHeight="1" x14ac:dyDescent="0.2">
      <c r="A3732" t="s">
        <v>11326</v>
      </c>
      <c r="B3732" t="s">
        <v>11327</v>
      </c>
      <c r="C3732" t="s">
        <v>11328</v>
      </c>
      <c r="D3732" s="10">
        <v>45899</v>
      </c>
      <c r="E3732" t="s">
        <v>9789</v>
      </c>
      <c r="F3732">
        <v>4</v>
      </c>
      <c r="G3732" t="s">
        <v>374</v>
      </c>
      <c r="H3732" t="s">
        <v>2183</v>
      </c>
      <c r="I3732" t="s">
        <v>55</v>
      </c>
      <c r="J3732">
        <v>1</v>
      </c>
      <c r="K3732">
        <v>4321</v>
      </c>
      <c r="L3732" t="str">
        <f>IFERROR(INDEX(play_attribution!$B$2:$B$328,MATCH(A3732,play_attribution!$A$2:$A$328,0)),"")</f>
        <v/>
      </c>
      <c r="M3732" t="str">
        <f>VLOOKUP(H3732,seller_roster!$A$2:$B$85,2,FALSE)</f>
        <v>Rowan Tran</v>
      </c>
      <c r="N3732" t="str">
        <f>VLOOKUP(C3732,accounts!$A$2:$F$9615,2,FALSE)</f>
        <v>Nonprofit</v>
      </c>
      <c r="O3732" t="str">
        <f>VLOOKUP(C3732,accounts!$A$2:$F$9615,3,FALSE)</f>
        <v>$2.5M-$5M</v>
      </c>
      <c r="P3732" t="str">
        <f>VLOOKUP(C3732,accounts!$A$2:$F$9615,5,FALSE)</f>
        <v>Central</v>
      </c>
      <c r="Q3732" t="b">
        <f t="shared" si="59"/>
        <v>1</v>
      </c>
      <c r="R3732" t="e">
        <f>INDEX(removed_duplicate_rows!$A$5:$A$39,MATCH(wins!A3732,removed_duplicate_rows!$A$5:$A$39,0))</f>
        <v>#N/A</v>
      </c>
    </row>
    <row r="3733" spans="1:18" ht="15.75" customHeight="1" x14ac:dyDescent="0.2">
      <c r="A3733" t="s">
        <v>11329</v>
      </c>
      <c r="B3733" t="s">
        <v>11330</v>
      </c>
      <c r="C3733" t="s">
        <v>11331</v>
      </c>
      <c r="D3733" s="10">
        <v>45899</v>
      </c>
      <c r="E3733" t="s">
        <v>9789</v>
      </c>
      <c r="F3733">
        <v>4</v>
      </c>
      <c r="G3733" t="s">
        <v>374</v>
      </c>
      <c r="H3733" t="s">
        <v>383</v>
      </c>
      <c r="I3733" t="s">
        <v>55</v>
      </c>
      <c r="J3733">
        <v>1</v>
      </c>
      <c r="K3733">
        <v>5492</v>
      </c>
      <c r="L3733" t="str">
        <f>IFERROR(INDEX(play_attribution!$B$2:$B$328,MATCH(A3733,play_attribution!$A$2:$A$328,0)),"")</f>
        <v/>
      </c>
      <c r="M3733" t="str">
        <f>VLOOKUP(H3733,seller_roster!$A$2:$B$85,2,FALSE)</f>
        <v>Flor Ruiz</v>
      </c>
      <c r="N3733" t="str">
        <f>VLOOKUP(C3733,accounts!$A$2:$F$9615,2,FALSE)</f>
        <v>Wholesale &amp; Distribution</v>
      </c>
      <c r="O3733" t="str">
        <f>VLOOKUP(C3733,accounts!$A$2:$F$9615,3,FALSE)</f>
        <v>$2.5M-$5M</v>
      </c>
      <c r="P3733" t="str">
        <f>VLOOKUP(C3733,accounts!$A$2:$F$9615,5,FALSE)</f>
        <v>Central</v>
      </c>
      <c r="Q3733" t="b">
        <f t="shared" si="59"/>
        <v>1</v>
      </c>
      <c r="R3733" t="e">
        <f>INDEX(removed_duplicate_rows!$A$5:$A$39,MATCH(wins!A3733,removed_duplicate_rows!$A$5:$A$39,0))</f>
        <v>#N/A</v>
      </c>
    </row>
    <row r="3734" spans="1:18" ht="15.75" customHeight="1" x14ac:dyDescent="0.2">
      <c r="A3734" t="s">
        <v>11332</v>
      </c>
      <c r="B3734" t="s">
        <v>11333</v>
      </c>
      <c r="C3734" t="s">
        <v>11334</v>
      </c>
      <c r="D3734" s="10">
        <v>45899</v>
      </c>
      <c r="E3734" t="s">
        <v>9789</v>
      </c>
      <c r="F3734">
        <v>4</v>
      </c>
      <c r="G3734" t="s">
        <v>374</v>
      </c>
      <c r="H3734" t="s">
        <v>832</v>
      </c>
      <c r="I3734" t="s">
        <v>55</v>
      </c>
      <c r="J3734">
        <v>1</v>
      </c>
      <c r="K3734">
        <v>5250</v>
      </c>
      <c r="L3734" t="str">
        <f>IFERROR(INDEX(play_attribution!$B$2:$B$328,MATCH(A3734,play_attribution!$A$2:$A$328,0)),"")</f>
        <v/>
      </c>
      <c r="M3734" t="str">
        <f>VLOOKUP(H3734,seller_roster!$A$2:$B$85,2,FALSE)</f>
        <v>Noel Nkemelu</v>
      </c>
      <c r="N3734" t="str">
        <f>VLOOKUP(C3734,accounts!$A$2:$F$9615,2,FALSE)</f>
        <v>Manufacturing</v>
      </c>
      <c r="O3734" t="str">
        <f>VLOOKUP(C3734,accounts!$A$2:$F$9615,3,FALSE)</f>
        <v>$5M-$10M</v>
      </c>
      <c r="P3734" t="str">
        <f>VLOOKUP(C3734,accounts!$A$2:$F$9615,5,FALSE)</f>
        <v>Central</v>
      </c>
      <c r="Q3734" t="b">
        <f t="shared" si="59"/>
        <v>1</v>
      </c>
      <c r="R3734" t="e">
        <f>INDEX(removed_duplicate_rows!$A$5:$A$39,MATCH(wins!A3734,removed_duplicate_rows!$A$5:$A$39,0))</f>
        <v>#N/A</v>
      </c>
    </row>
    <row r="3735" spans="1:18" ht="15.75" customHeight="1" x14ac:dyDescent="0.2">
      <c r="A3735" t="s">
        <v>11335</v>
      </c>
      <c r="B3735" t="s">
        <v>11336</v>
      </c>
      <c r="C3735" t="s">
        <v>11337</v>
      </c>
      <c r="D3735" s="10">
        <v>45899</v>
      </c>
      <c r="E3735" t="s">
        <v>9789</v>
      </c>
      <c r="F3735">
        <v>4</v>
      </c>
      <c r="G3735" t="s">
        <v>374</v>
      </c>
      <c r="H3735" t="s">
        <v>1123</v>
      </c>
      <c r="I3735" t="s">
        <v>55</v>
      </c>
      <c r="J3735">
        <v>1</v>
      </c>
      <c r="K3735">
        <v>3422</v>
      </c>
      <c r="L3735" t="str">
        <f>IFERROR(INDEX(play_attribution!$B$2:$B$328,MATCH(A3735,play_attribution!$A$2:$A$328,0)),"")</f>
        <v/>
      </c>
      <c r="M3735" t="str">
        <f>VLOOKUP(H3735,seller_roster!$A$2:$B$85,2,FALSE)</f>
        <v>Peyton Silva</v>
      </c>
      <c r="N3735" t="str">
        <f>VLOOKUP(C3735,accounts!$A$2:$F$9615,2,FALSE)</f>
        <v>Construction</v>
      </c>
      <c r="O3735" t="str">
        <f>VLOOKUP(C3735,accounts!$A$2:$F$9615,3,FALSE)</f>
        <v>$2.5M-$5M</v>
      </c>
      <c r="P3735" t="str">
        <f>VLOOKUP(C3735,accounts!$A$2:$F$9615,5,FALSE)</f>
        <v>West</v>
      </c>
      <c r="Q3735" t="b">
        <f t="shared" si="59"/>
        <v>1</v>
      </c>
      <c r="R3735" t="e">
        <f>INDEX(removed_duplicate_rows!$A$5:$A$39,MATCH(wins!A3735,removed_duplicate_rows!$A$5:$A$39,0))</f>
        <v>#N/A</v>
      </c>
    </row>
    <row r="3736" spans="1:18" ht="15.75" customHeight="1" x14ac:dyDescent="0.2">
      <c r="A3736" t="s">
        <v>11338</v>
      </c>
      <c r="B3736" t="s">
        <v>11339</v>
      </c>
      <c r="C3736" t="s">
        <v>11340</v>
      </c>
      <c r="D3736" s="10">
        <v>45899</v>
      </c>
      <c r="E3736" t="s">
        <v>9789</v>
      </c>
      <c r="F3736">
        <v>4</v>
      </c>
      <c r="G3736" t="s">
        <v>374</v>
      </c>
      <c r="H3736" t="s">
        <v>417</v>
      </c>
      <c r="I3736" t="s">
        <v>55</v>
      </c>
      <c r="J3736">
        <v>1</v>
      </c>
      <c r="K3736">
        <v>9029</v>
      </c>
      <c r="L3736" t="str">
        <f>IFERROR(INDEX(play_attribution!$B$2:$B$328,MATCH(A3736,play_attribution!$A$2:$A$328,0)),"")</f>
        <v/>
      </c>
      <c r="M3736" t="str">
        <f>VLOOKUP(H3736,seller_roster!$A$2:$B$85,2,FALSE)</f>
        <v>Bryn Reyes</v>
      </c>
      <c r="N3736" t="str">
        <f>VLOOKUP(C3736,accounts!$A$2:$F$9615,2,FALSE)</f>
        <v>Logistics</v>
      </c>
      <c r="O3736" t="str">
        <f>VLOOKUP(C3736,accounts!$A$2:$F$9615,3,FALSE)</f>
        <v>$5M-$10M</v>
      </c>
      <c r="P3736" t="str">
        <f>VLOOKUP(C3736,accounts!$A$2:$F$9615,5,FALSE)</f>
        <v>Central</v>
      </c>
      <c r="Q3736" t="b">
        <f t="shared" si="59"/>
        <v>1</v>
      </c>
      <c r="R3736" t="e">
        <f>INDEX(removed_duplicate_rows!$A$5:$A$39,MATCH(wins!A3736,removed_duplicate_rows!$A$5:$A$39,0))</f>
        <v>#N/A</v>
      </c>
    </row>
    <row r="3737" spans="1:18" ht="15.75" customHeight="1" x14ac:dyDescent="0.2">
      <c r="A3737" t="s">
        <v>11341</v>
      </c>
      <c r="B3737" t="s">
        <v>11342</v>
      </c>
      <c r="C3737" t="s">
        <v>11343</v>
      </c>
      <c r="D3737" s="10">
        <v>45899</v>
      </c>
      <c r="E3737" t="s">
        <v>9789</v>
      </c>
      <c r="F3737">
        <v>4</v>
      </c>
      <c r="G3737" t="s">
        <v>374</v>
      </c>
      <c r="H3737" t="s">
        <v>383</v>
      </c>
      <c r="I3737" t="s">
        <v>55</v>
      </c>
      <c r="J3737">
        <v>1</v>
      </c>
      <c r="K3737">
        <v>5063</v>
      </c>
      <c r="L3737" t="str">
        <f>IFERROR(INDEX(play_attribution!$B$2:$B$328,MATCH(A3737,play_attribution!$A$2:$A$328,0)),"")</f>
        <v/>
      </c>
      <c r="M3737" t="str">
        <f>VLOOKUP(H3737,seller_roster!$A$2:$B$85,2,FALSE)</f>
        <v>Flor Ruiz</v>
      </c>
      <c r="N3737" t="str">
        <f>VLOOKUP(C3737,accounts!$A$2:$F$9615,2,FALSE)</f>
        <v>Professional Services</v>
      </c>
      <c r="O3737" t="str">
        <f>VLOOKUP(C3737,accounts!$A$2:$F$9615,3,FALSE)</f>
        <v>$5M-$10M</v>
      </c>
      <c r="P3737" t="str">
        <f>VLOOKUP(C3737,accounts!$A$2:$F$9615,5,FALSE)</f>
        <v>East</v>
      </c>
      <c r="Q3737" t="b">
        <f t="shared" si="59"/>
        <v>1</v>
      </c>
      <c r="R3737" t="e">
        <f>INDEX(removed_duplicate_rows!$A$5:$A$39,MATCH(wins!A3737,removed_duplicate_rows!$A$5:$A$39,0))</f>
        <v>#N/A</v>
      </c>
    </row>
    <row r="3738" spans="1:18" ht="15.75" customHeight="1" x14ac:dyDescent="0.2">
      <c r="A3738" t="s">
        <v>11344</v>
      </c>
      <c r="B3738" t="s">
        <v>11345</v>
      </c>
      <c r="C3738" t="s">
        <v>11346</v>
      </c>
      <c r="D3738" s="10">
        <v>45899</v>
      </c>
      <c r="E3738" t="s">
        <v>9789</v>
      </c>
      <c r="F3738">
        <v>4</v>
      </c>
      <c r="G3738" t="s">
        <v>374</v>
      </c>
      <c r="H3738" t="s">
        <v>2183</v>
      </c>
      <c r="I3738" t="s">
        <v>55</v>
      </c>
      <c r="J3738">
        <v>1</v>
      </c>
      <c r="K3738">
        <v>6033</v>
      </c>
      <c r="L3738" t="str">
        <f>IFERROR(INDEX(play_attribution!$B$2:$B$328,MATCH(A3738,play_attribution!$A$2:$A$328,0)),"")</f>
        <v/>
      </c>
      <c r="M3738" t="str">
        <f>VLOOKUP(H3738,seller_roster!$A$2:$B$85,2,FALSE)</f>
        <v>Rowan Tran</v>
      </c>
      <c r="N3738" t="str">
        <f>VLOOKUP(C3738,accounts!$A$2:$F$9615,2,FALSE)</f>
        <v>Construction</v>
      </c>
      <c r="O3738" t="str">
        <f>VLOOKUP(C3738,accounts!$A$2:$F$9615,3,FALSE)</f>
        <v>$2.5M-$5M</v>
      </c>
      <c r="P3738" t="str">
        <f>VLOOKUP(C3738,accounts!$A$2:$F$9615,5,FALSE)</f>
        <v>East</v>
      </c>
      <c r="Q3738" t="b">
        <f t="shared" si="59"/>
        <v>1</v>
      </c>
      <c r="R3738" t="e">
        <f>INDEX(removed_duplicate_rows!$A$5:$A$39,MATCH(wins!A3738,removed_duplicate_rows!$A$5:$A$39,0))</f>
        <v>#N/A</v>
      </c>
    </row>
    <row r="3739" spans="1:18" ht="15.75" customHeight="1" x14ac:dyDescent="0.2">
      <c r="A3739" t="s">
        <v>11347</v>
      </c>
      <c r="B3739" t="s">
        <v>11348</v>
      </c>
      <c r="C3739" t="s">
        <v>11349</v>
      </c>
      <c r="D3739" s="10">
        <v>45899</v>
      </c>
      <c r="E3739" t="s">
        <v>9789</v>
      </c>
      <c r="F3739">
        <v>4</v>
      </c>
      <c r="G3739" t="s">
        <v>374</v>
      </c>
      <c r="H3739" t="s">
        <v>1843</v>
      </c>
      <c r="I3739" t="s">
        <v>55</v>
      </c>
      <c r="J3739">
        <v>1</v>
      </c>
      <c r="K3739">
        <v>4252</v>
      </c>
      <c r="L3739" t="str">
        <f>IFERROR(INDEX(play_attribution!$B$2:$B$328,MATCH(A3739,play_attribution!$A$2:$A$328,0)),"")</f>
        <v/>
      </c>
      <c r="M3739" t="str">
        <f>VLOOKUP(H3739,seller_roster!$A$2:$B$85,2,FALSE)</f>
        <v>Quinn Mbeki</v>
      </c>
      <c r="N3739" t="str">
        <f>VLOOKUP(C3739,accounts!$A$2:$F$9615,2,FALSE)</f>
        <v>Hospitality Group</v>
      </c>
      <c r="O3739" t="str">
        <f>VLOOKUP(C3739,accounts!$A$2:$F$9615,3,FALSE)</f>
        <v>&gt;$10M</v>
      </c>
      <c r="P3739" t="str">
        <f>VLOOKUP(C3739,accounts!$A$2:$F$9615,5,FALSE)</f>
        <v>West</v>
      </c>
      <c r="Q3739" t="b">
        <f t="shared" si="59"/>
        <v>1</v>
      </c>
      <c r="R3739" t="e">
        <f>INDEX(removed_duplicate_rows!$A$5:$A$39,MATCH(wins!A3739,removed_duplicate_rows!$A$5:$A$39,0))</f>
        <v>#N/A</v>
      </c>
    </row>
    <row r="3740" spans="1:18" ht="15.75" customHeight="1" x14ac:dyDescent="0.2">
      <c r="A3740" t="s">
        <v>11350</v>
      </c>
      <c r="B3740" t="s">
        <v>11351</v>
      </c>
      <c r="C3740" t="s">
        <v>11352</v>
      </c>
      <c r="D3740" s="10">
        <v>45899</v>
      </c>
      <c r="E3740" t="s">
        <v>9789</v>
      </c>
      <c r="F3740">
        <v>4</v>
      </c>
      <c r="G3740" t="s">
        <v>374</v>
      </c>
      <c r="H3740" t="s">
        <v>383</v>
      </c>
      <c r="I3740" t="s">
        <v>55</v>
      </c>
      <c r="J3740">
        <v>1</v>
      </c>
      <c r="K3740">
        <v>3828</v>
      </c>
      <c r="L3740" t="str">
        <f>IFERROR(INDEX(play_attribution!$B$2:$B$328,MATCH(A3740,play_attribution!$A$2:$A$328,0)),"")</f>
        <v/>
      </c>
      <c r="M3740" t="str">
        <f>VLOOKUP(H3740,seller_roster!$A$2:$B$85,2,FALSE)</f>
        <v>Flor Ruiz</v>
      </c>
      <c r="N3740" t="str">
        <f>VLOOKUP(C3740,accounts!$A$2:$F$9615,2,FALSE)</f>
        <v>Field Services</v>
      </c>
      <c r="O3740" t="str">
        <f>VLOOKUP(C3740,accounts!$A$2:$F$9615,3,FALSE)</f>
        <v>$2.5M-$5M</v>
      </c>
      <c r="P3740" t="str">
        <f>VLOOKUP(C3740,accounts!$A$2:$F$9615,5,FALSE)</f>
        <v>Central</v>
      </c>
      <c r="Q3740" t="b">
        <f t="shared" si="59"/>
        <v>1</v>
      </c>
      <c r="R3740" t="e">
        <f>INDEX(removed_duplicate_rows!$A$5:$A$39,MATCH(wins!A3740,removed_duplicate_rows!$A$5:$A$39,0))</f>
        <v>#N/A</v>
      </c>
    </row>
    <row r="3741" spans="1:18" ht="15.75" customHeight="1" x14ac:dyDescent="0.2">
      <c r="A3741" t="s">
        <v>11353</v>
      </c>
      <c r="B3741" t="s">
        <v>11354</v>
      </c>
      <c r="C3741" t="s">
        <v>11355</v>
      </c>
      <c r="D3741" s="10">
        <v>45899</v>
      </c>
      <c r="E3741" t="s">
        <v>9789</v>
      </c>
      <c r="F3741">
        <v>4</v>
      </c>
      <c r="G3741" t="s">
        <v>374</v>
      </c>
      <c r="H3741" t="s">
        <v>427</v>
      </c>
      <c r="I3741" t="s">
        <v>55</v>
      </c>
      <c r="J3741">
        <v>1</v>
      </c>
      <c r="K3741">
        <v>6288</v>
      </c>
      <c r="L3741" t="str">
        <f>IFERROR(INDEX(play_attribution!$B$2:$B$328,MATCH(A3741,play_attribution!$A$2:$A$328,0)),"")</f>
        <v/>
      </c>
      <c r="M3741" t="str">
        <f>VLOOKUP(H3741,seller_roster!$A$2:$B$85,2,FALSE)</f>
        <v>Peyton Moreau</v>
      </c>
      <c r="N3741" t="str">
        <f>VLOOKUP(C3741,accounts!$A$2:$F$9615,2,FALSE)</f>
        <v>Retail Multi-Location</v>
      </c>
      <c r="O3741" t="str">
        <f>VLOOKUP(C3741,accounts!$A$2:$F$9615,3,FALSE)</f>
        <v>$5M-$10M</v>
      </c>
      <c r="P3741" t="str">
        <f>VLOOKUP(C3741,accounts!$A$2:$F$9615,5,FALSE)</f>
        <v>West</v>
      </c>
      <c r="Q3741" t="b">
        <f t="shared" si="59"/>
        <v>1</v>
      </c>
      <c r="R3741" t="e">
        <f>INDEX(removed_duplicate_rows!$A$5:$A$39,MATCH(wins!A3741,removed_duplicate_rows!$A$5:$A$39,0))</f>
        <v>#N/A</v>
      </c>
    </row>
    <row r="3742" spans="1:18" ht="15.75" customHeight="1" x14ac:dyDescent="0.2">
      <c r="A3742" t="s">
        <v>11356</v>
      </c>
      <c r="B3742" t="s">
        <v>11357</v>
      </c>
      <c r="C3742" t="s">
        <v>11358</v>
      </c>
      <c r="D3742" s="10">
        <v>45899</v>
      </c>
      <c r="E3742" t="s">
        <v>9789</v>
      </c>
      <c r="F3742">
        <v>4</v>
      </c>
      <c r="G3742" t="s">
        <v>374</v>
      </c>
      <c r="H3742" t="s">
        <v>417</v>
      </c>
      <c r="I3742" t="s">
        <v>55</v>
      </c>
      <c r="J3742">
        <v>1</v>
      </c>
      <c r="K3742">
        <v>5989</v>
      </c>
      <c r="L3742" t="str">
        <f>IFERROR(INDEX(play_attribution!$B$2:$B$328,MATCH(A3742,play_attribution!$A$2:$A$328,0)),"")</f>
        <v/>
      </c>
      <c r="M3742" t="str">
        <f>VLOOKUP(H3742,seller_roster!$A$2:$B$85,2,FALSE)</f>
        <v>Bryn Reyes</v>
      </c>
      <c r="N3742" t="str">
        <f>VLOOKUP(C3742,accounts!$A$2:$F$9615,2,FALSE)</f>
        <v>Hospitality Group</v>
      </c>
      <c r="O3742" t="str">
        <f>VLOOKUP(C3742,accounts!$A$2:$F$9615,3,FALSE)</f>
        <v>$5M-$10M</v>
      </c>
      <c r="P3742" t="str">
        <f>VLOOKUP(C3742,accounts!$A$2:$F$9615,5,FALSE)</f>
        <v>East</v>
      </c>
      <c r="Q3742" t="b">
        <f t="shared" si="59"/>
        <v>1</v>
      </c>
      <c r="R3742" t="e">
        <f>INDEX(removed_duplicate_rows!$A$5:$A$39,MATCH(wins!A3742,removed_duplicate_rows!$A$5:$A$39,0))</f>
        <v>#N/A</v>
      </c>
    </row>
    <row r="3743" spans="1:18" ht="15.75" customHeight="1" x14ac:dyDescent="0.2">
      <c r="A3743" t="s">
        <v>11359</v>
      </c>
      <c r="B3743" t="s">
        <v>11360</v>
      </c>
      <c r="C3743" t="s">
        <v>11361</v>
      </c>
      <c r="D3743" s="10">
        <v>45899</v>
      </c>
      <c r="E3743" t="s">
        <v>9789</v>
      </c>
      <c r="F3743">
        <v>4</v>
      </c>
      <c r="G3743" t="s">
        <v>374</v>
      </c>
      <c r="H3743" t="s">
        <v>391</v>
      </c>
      <c r="I3743" t="s">
        <v>55</v>
      </c>
      <c r="J3743">
        <v>1</v>
      </c>
      <c r="K3743">
        <v>7283</v>
      </c>
      <c r="L3743" t="str">
        <f>IFERROR(INDEX(play_attribution!$B$2:$B$328,MATCH(A3743,play_attribution!$A$2:$A$328,0)),"")</f>
        <v/>
      </c>
      <c r="M3743" t="str">
        <f>VLOOKUP(H3743,seller_roster!$A$2:$B$85,2,FALSE)</f>
        <v>Sam Walsh</v>
      </c>
      <c r="N3743" t="str">
        <f>VLOOKUP(C3743,accounts!$A$2:$F$9615,2,FALSE)</f>
        <v>Nonprofit</v>
      </c>
      <c r="O3743" t="str">
        <f>VLOOKUP(C3743,accounts!$A$2:$F$9615,3,FALSE)</f>
        <v>$2.5M-$5M</v>
      </c>
      <c r="P3743" t="str">
        <f>VLOOKUP(C3743,accounts!$A$2:$F$9615,5,FALSE)</f>
        <v>Central</v>
      </c>
      <c r="Q3743" t="b">
        <f t="shared" si="59"/>
        <v>1</v>
      </c>
      <c r="R3743" t="e">
        <f>INDEX(removed_duplicate_rows!$A$5:$A$39,MATCH(wins!A3743,removed_duplicate_rows!$A$5:$A$39,0))</f>
        <v>#N/A</v>
      </c>
    </row>
    <row r="3744" spans="1:18" ht="15.75" customHeight="1" x14ac:dyDescent="0.2">
      <c r="A3744" t="s">
        <v>11362</v>
      </c>
      <c r="B3744" t="s">
        <v>11363</v>
      </c>
      <c r="C3744" t="s">
        <v>11364</v>
      </c>
      <c r="D3744" s="10">
        <v>45899</v>
      </c>
      <c r="E3744" t="s">
        <v>9789</v>
      </c>
      <c r="F3744">
        <v>4</v>
      </c>
      <c r="G3744" t="s">
        <v>374</v>
      </c>
      <c r="H3744" t="s">
        <v>391</v>
      </c>
      <c r="I3744" t="s">
        <v>55</v>
      </c>
      <c r="J3744">
        <v>1</v>
      </c>
      <c r="K3744">
        <v>5034</v>
      </c>
      <c r="L3744" t="str">
        <f>IFERROR(INDEX(play_attribution!$B$2:$B$328,MATCH(A3744,play_attribution!$A$2:$A$328,0)),"")</f>
        <v/>
      </c>
      <c r="M3744" t="str">
        <f>VLOOKUP(H3744,seller_roster!$A$2:$B$85,2,FALSE)</f>
        <v>Sam Walsh</v>
      </c>
      <c r="N3744" t="str">
        <f>VLOOKUP(C3744,accounts!$A$2:$F$9615,2,FALSE)</f>
        <v>Retail Multi-Location</v>
      </c>
      <c r="O3744" t="str">
        <f>VLOOKUP(C3744,accounts!$A$2:$F$9615,3,FALSE)</f>
        <v>$5M-$10M</v>
      </c>
      <c r="P3744" t="str">
        <f>VLOOKUP(C3744,accounts!$A$2:$F$9615,5,FALSE)</f>
        <v>Central</v>
      </c>
      <c r="Q3744" t="b">
        <f t="shared" si="59"/>
        <v>1</v>
      </c>
      <c r="R3744" t="e">
        <f>INDEX(removed_duplicate_rows!$A$5:$A$39,MATCH(wins!A3744,removed_duplicate_rows!$A$5:$A$39,0))</f>
        <v>#N/A</v>
      </c>
    </row>
    <row r="3745" spans="1:18" ht="15.75" customHeight="1" x14ac:dyDescent="0.2">
      <c r="A3745" t="s">
        <v>11365</v>
      </c>
      <c r="B3745" t="s">
        <v>11366</v>
      </c>
      <c r="C3745" t="s">
        <v>11367</v>
      </c>
      <c r="D3745" s="10">
        <v>45899</v>
      </c>
      <c r="E3745" t="s">
        <v>9789</v>
      </c>
      <c r="F3745">
        <v>4</v>
      </c>
      <c r="G3745" t="s">
        <v>374</v>
      </c>
      <c r="H3745" t="s">
        <v>398</v>
      </c>
      <c r="I3745" t="s">
        <v>55</v>
      </c>
      <c r="J3745">
        <v>1</v>
      </c>
      <c r="K3745">
        <v>7792</v>
      </c>
      <c r="L3745" t="str">
        <f>IFERROR(INDEX(play_attribution!$B$2:$B$328,MATCH(A3745,play_attribution!$A$2:$A$328,0)),"")</f>
        <v/>
      </c>
      <c r="M3745" t="str">
        <f>VLOOKUP(H3745,seller_roster!$A$2:$B$85,2,FALSE)</f>
        <v>Rowan Kim</v>
      </c>
      <c r="N3745" t="str">
        <f>VLOOKUP(C3745,accounts!$A$2:$F$9615,2,FALSE)</f>
        <v>Logistics</v>
      </c>
      <c r="O3745" t="str">
        <f>VLOOKUP(C3745,accounts!$A$2:$F$9615,3,FALSE)</f>
        <v>$2.5M-$5M</v>
      </c>
      <c r="P3745" t="str">
        <f>VLOOKUP(C3745,accounts!$A$2:$F$9615,5,FALSE)</f>
        <v>East</v>
      </c>
      <c r="Q3745" t="b">
        <f t="shared" si="59"/>
        <v>1</v>
      </c>
      <c r="R3745" t="e">
        <f>INDEX(removed_duplicate_rows!$A$5:$A$39,MATCH(wins!A3745,removed_duplicate_rows!$A$5:$A$39,0))</f>
        <v>#N/A</v>
      </c>
    </row>
    <row r="3746" spans="1:18" ht="15.75" customHeight="1" x14ac:dyDescent="0.2">
      <c r="A3746" t="s">
        <v>11368</v>
      </c>
      <c r="B3746" t="s">
        <v>11369</v>
      </c>
      <c r="C3746" t="s">
        <v>11370</v>
      </c>
      <c r="D3746" s="10">
        <v>45899</v>
      </c>
      <c r="E3746" t="s">
        <v>9789</v>
      </c>
      <c r="F3746">
        <v>4</v>
      </c>
      <c r="G3746" t="s">
        <v>374</v>
      </c>
      <c r="H3746" t="s">
        <v>409</v>
      </c>
      <c r="I3746" t="s">
        <v>55</v>
      </c>
      <c r="J3746">
        <v>1</v>
      </c>
      <c r="K3746">
        <v>7260</v>
      </c>
      <c r="L3746" t="str">
        <f>IFERROR(INDEX(play_attribution!$B$2:$B$328,MATCH(A3746,play_attribution!$A$2:$A$328,0)),"")</f>
        <v/>
      </c>
      <c r="M3746" t="str">
        <f>VLOOKUP(H3746,seller_roster!$A$2:$B$85,2,FALSE)</f>
        <v>Devon Okafor</v>
      </c>
      <c r="N3746" t="str">
        <f>VLOOKUP(C3746,accounts!$A$2:$F$9615,2,FALSE)</f>
        <v>Retail Multi-Location</v>
      </c>
      <c r="O3746" t="str">
        <f>VLOOKUP(C3746,accounts!$A$2:$F$9615,3,FALSE)</f>
        <v>$2.5M-$5M</v>
      </c>
      <c r="P3746" t="str">
        <f>VLOOKUP(C3746,accounts!$A$2:$F$9615,5,FALSE)</f>
        <v>East</v>
      </c>
      <c r="Q3746" t="b">
        <f t="shared" si="59"/>
        <v>1</v>
      </c>
      <c r="R3746" t="e">
        <f>INDEX(removed_duplicate_rows!$A$5:$A$39,MATCH(wins!A3746,removed_duplicate_rows!$A$5:$A$39,0))</f>
        <v>#N/A</v>
      </c>
    </row>
    <row r="3747" spans="1:18" ht="15.75" customHeight="1" x14ac:dyDescent="0.2">
      <c r="A3747" t="s">
        <v>11371</v>
      </c>
      <c r="B3747" t="s">
        <v>11372</v>
      </c>
      <c r="C3747" t="s">
        <v>11373</v>
      </c>
      <c r="D3747" s="10">
        <v>45906</v>
      </c>
      <c r="E3747" t="s">
        <v>9789</v>
      </c>
      <c r="F3747">
        <v>5</v>
      </c>
      <c r="G3747" t="s">
        <v>53</v>
      </c>
      <c r="H3747" t="s">
        <v>505</v>
      </c>
      <c r="I3747" t="s">
        <v>55</v>
      </c>
      <c r="J3747">
        <v>1</v>
      </c>
      <c r="K3747">
        <v>15769</v>
      </c>
      <c r="L3747" t="str">
        <f>IFERROR(INDEX(play_attribution!$B$2:$B$328,MATCH(A3747,play_attribution!$A$2:$A$328,0)),"")</f>
        <v/>
      </c>
      <c r="M3747" t="str">
        <f>VLOOKUP(H3747,seller_roster!$A$2:$B$85,2,FALSE)</f>
        <v>Xen Mbeki</v>
      </c>
      <c r="N3747" t="str">
        <f>VLOOKUP(C3747,accounts!$A$2:$F$9615,2,FALSE)</f>
        <v>Logistics</v>
      </c>
      <c r="O3747" t="str">
        <f>VLOOKUP(C3747,accounts!$A$2:$F$9615,3,FALSE)</f>
        <v>$5M-$10M</v>
      </c>
      <c r="P3747" t="str">
        <f>VLOOKUP(C3747,accounts!$A$2:$F$9615,5,FALSE)</f>
        <v>Central</v>
      </c>
      <c r="Q3747" t="b">
        <f t="shared" si="59"/>
        <v>1</v>
      </c>
      <c r="R3747" t="e">
        <f>INDEX(removed_duplicate_rows!$A$5:$A$39,MATCH(wins!A3747,removed_duplicate_rows!$A$5:$A$39,0))</f>
        <v>#N/A</v>
      </c>
    </row>
    <row r="3748" spans="1:18" ht="15.75" customHeight="1" x14ac:dyDescent="0.2">
      <c r="A3748" t="s">
        <v>11374</v>
      </c>
      <c r="B3748" t="s">
        <v>11375</v>
      </c>
      <c r="C3748" t="s">
        <v>11376</v>
      </c>
      <c r="D3748" s="10">
        <v>45906</v>
      </c>
      <c r="E3748" t="s">
        <v>9789</v>
      </c>
      <c r="F3748">
        <v>5</v>
      </c>
      <c r="G3748" t="s">
        <v>53</v>
      </c>
      <c r="H3748" t="s">
        <v>54</v>
      </c>
      <c r="I3748" t="s">
        <v>55</v>
      </c>
      <c r="J3748">
        <v>1</v>
      </c>
      <c r="K3748">
        <v>14608</v>
      </c>
      <c r="L3748" t="str">
        <f>IFERROR(INDEX(play_attribution!$B$2:$B$328,MATCH(A3748,play_attribution!$A$2:$A$328,0)),"")</f>
        <v/>
      </c>
      <c r="M3748" t="str">
        <f>VLOOKUP(H3748,seller_roster!$A$2:$B$85,2,FALSE)</f>
        <v>Rhea Okafor</v>
      </c>
      <c r="N3748" t="str">
        <f>VLOOKUP(C3748,accounts!$A$2:$F$9615,2,FALSE)</f>
        <v>Field Services</v>
      </c>
      <c r="O3748" t="str">
        <f>VLOOKUP(C3748,accounts!$A$2:$F$9615,3,FALSE)</f>
        <v>$5M-$10M</v>
      </c>
      <c r="P3748" t="str">
        <f>VLOOKUP(C3748,accounts!$A$2:$F$9615,5,FALSE)</f>
        <v>East</v>
      </c>
      <c r="Q3748" t="b">
        <f t="shared" si="59"/>
        <v>1</v>
      </c>
      <c r="R3748" t="e">
        <f>INDEX(removed_duplicate_rows!$A$5:$A$39,MATCH(wins!A3748,removed_duplicate_rows!$A$5:$A$39,0))</f>
        <v>#N/A</v>
      </c>
    </row>
    <row r="3749" spans="1:18" ht="15.75" customHeight="1" x14ac:dyDescent="0.2">
      <c r="A3749" t="s">
        <v>11377</v>
      </c>
      <c r="B3749" t="s">
        <v>11378</v>
      </c>
      <c r="C3749" t="s">
        <v>11379</v>
      </c>
      <c r="D3749" s="10">
        <v>45906</v>
      </c>
      <c r="E3749" t="s">
        <v>9789</v>
      </c>
      <c r="F3749">
        <v>5</v>
      </c>
      <c r="G3749" t="s">
        <v>53</v>
      </c>
      <c r="H3749" t="s">
        <v>54</v>
      </c>
      <c r="I3749" t="s">
        <v>79</v>
      </c>
      <c r="J3749">
        <v>1</v>
      </c>
      <c r="K3749">
        <v>7558</v>
      </c>
      <c r="L3749" t="str">
        <f>IFERROR(INDEX(play_attribution!$B$2:$B$328,MATCH(A3749,play_attribution!$A$2:$A$328,0)),"")</f>
        <v/>
      </c>
      <c r="M3749" t="str">
        <f>VLOOKUP(H3749,seller_roster!$A$2:$B$85,2,FALSE)</f>
        <v>Rhea Okafor</v>
      </c>
      <c r="N3749" t="str">
        <f>VLOOKUP(C3749,accounts!$A$2:$F$9615,2,FALSE)</f>
        <v>Manufacturing</v>
      </c>
      <c r="O3749" t="str">
        <f>VLOOKUP(C3749,accounts!$A$2:$F$9615,3,FALSE)</f>
        <v>$5M-$10M</v>
      </c>
      <c r="P3749" t="str">
        <f>VLOOKUP(C3749,accounts!$A$2:$F$9615,5,FALSE)</f>
        <v>East</v>
      </c>
      <c r="Q3749" t="b">
        <f t="shared" si="59"/>
        <v>1</v>
      </c>
      <c r="R3749" t="e">
        <f>INDEX(removed_duplicate_rows!$A$5:$A$39,MATCH(wins!A3749,removed_duplicate_rows!$A$5:$A$39,0))</f>
        <v>#N/A</v>
      </c>
    </row>
    <row r="3750" spans="1:18" ht="15.75" customHeight="1" x14ac:dyDescent="0.2">
      <c r="A3750" t="s">
        <v>11380</v>
      </c>
      <c r="B3750" t="s">
        <v>11381</v>
      </c>
      <c r="C3750" t="s">
        <v>11382</v>
      </c>
      <c r="D3750" s="10">
        <v>45906</v>
      </c>
      <c r="E3750" t="s">
        <v>9789</v>
      </c>
      <c r="F3750">
        <v>5</v>
      </c>
      <c r="G3750" t="s">
        <v>53</v>
      </c>
      <c r="H3750" t="s">
        <v>495</v>
      </c>
      <c r="I3750" t="s">
        <v>55</v>
      </c>
      <c r="J3750">
        <v>1</v>
      </c>
      <c r="K3750">
        <v>44259</v>
      </c>
      <c r="L3750" t="str">
        <f>IFERROR(INDEX(play_attribution!$B$2:$B$328,MATCH(A3750,play_attribution!$A$2:$A$328,0)),"")</f>
        <v/>
      </c>
      <c r="M3750" t="str">
        <f>VLOOKUP(H3750,seller_roster!$A$2:$B$85,2,FALSE)</f>
        <v>Gio Ferro</v>
      </c>
      <c r="N3750" t="str">
        <f>VLOOKUP(C3750,accounts!$A$2:$F$9615,2,FALSE)</f>
        <v>Professional Services</v>
      </c>
      <c r="O3750" t="str">
        <f>VLOOKUP(C3750,accounts!$A$2:$F$9615,3,FALSE)</f>
        <v>$2.5M-$5M</v>
      </c>
      <c r="P3750" t="str">
        <f>VLOOKUP(C3750,accounts!$A$2:$F$9615,5,FALSE)</f>
        <v>West</v>
      </c>
      <c r="Q3750" t="b">
        <f t="shared" si="59"/>
        <v>1</v>
      </c>
      <c r="R3750" t="e">
        <f>INDEX(removed_duplicate_rows!$A$5:$A$39,MATCH(wins!A3750,removed_duplicate_rows!$A$5:$A$39,0))</f>
        <v>#N/A</v>
      </c>
    </row>
    <row r="3751" spans="1:18" ht="15.75" customHeight="1" x14ac:dyDescent="0.2">
      <c r="A3751" t="s">
        <v>11383</v>
      </c>
      <c r="B3751" t="s">
        <v>11384</v>
      </c>
      <c r="C3751" t="s">
        <v>11385</v>
      </c>
      <c r="D3751" s="10">
        <v>45906</v>
      </c>
      <c r="E3751" t="s">
        <v>9789</v>
      </c>
      <c r="F3751">
        <v>5</v>
      </c>
      <c r="G3751" t="s">
        <v>53</v>
      </c>
      <c r="H3751" t="s">
        <v>495</v>
      </c>
      <c r="I3751" t="s">
        <v>55</v>
      </c>
      <c r="J3751">
        <v>1</v>
      </c>
      <c r="K3751">
        <v>12430</v>
      </c>
      <c r="L3751" t="str">
        <f>IFERROR(INDEX(play_attribution!$B$2:$B$328,MATCH(A3751,play_attribution!$A$2:$A$328,0)),"")</f>
        <v/>
      </c>
      <c r="M3751" t="str">
        <f>VLOOKUP(H3751,seller_roster!$A$2:$B$85,2,FALSE)</f>
        <v>Gio Ferro</v>
      </c>
      <c r="N3751" t="str">
        <f>VLOOKUP(C3751,accounts!$A$2:$F$9615,2,FALSE)</f>
        <v>Manufacturing</v>
      </c>
      <c r="O3751" t="str">
        <f>VLOOKUP(C3751,accounts!$A$2:$F$9615,3,FALSE)</f>
        <v>&gt;$10M</v>
      </c>
      <c r="P3751" t="str">
        <f>VLOOKUP(C3751,accounts!$A$2:$F$9615,5,FALSE)</f>
        <v>East</v>
      </c>
      <c r="Q3751" t="b">
        <f t="shared" si="59"/>
        <v>1</v>
      </c>
      <c r="R3751" t="e">
        <f>INDEX(removed_duplicate_rows!$A$5:$A$39,MATCH(wins!A3751,removed_duplicate_rows!$A$5:$A$39,0))</f>
        <v>#N/A</v>
      </c>
    </row>
    <row r="3752" spans="1:18" ht="15.75" customHeight="1" x14ac:dyDescent="0.2">
      <c r="A3752" t="s">
        <v>11386</v>
      </c>
      <c r="B3752" t="s">
        <v>11387</v>
      </c>
      <c r="C3752" t="s">
        <v>11388</v>
      </c>
      <c r="D3752" s="10">
        <v>45906</v>
      </c>
      <c r="E3752" t="s">
        <v>9789</v>
      </c>
      <c r="F3752">
        <v>5</v>
      </c>
      <c r="G3752" t="s">
        <v>53</v>
      </c>
      <c r="H3752" t="s">
        <v>505</v>
      </c>
      <c r="I3752" t="s">
        <v>55</v>
      </c>
      <c r="J3752">
        <v>1</v>
      </c>
      <c r="K3752">
        <v>15042</v>
      </c>
      <c r="L3752" t="str">
        <f>IFERROR(INDEX(play_attribution!$B$2:$B$328,MATCH(A3752,play_attribution!$A$2:$A$328,0)),"")</f>
        <v/>
      </c>
      <c r="M3752" t="str">
        <f>VLOOKUP(H3752,seller_roster!$A$2:$B$85,2,FALSE)</f>
        <v>Xen Mbeki</v>
      </c>
      <c r="N3752" t="str">
        <f>VLOOKUP(C3752,accounts!$A$2:$F$9615,2,FALSE)</f>
        <v>Logistics</v>
      </c>
      <c r="O3752" t="str">
        <f>VLOOKUP(C3752,accounts!$A$2:$F$9615,3,FALSE)</f>
        <v>$5M-$10M</v>
      </c>
      <c r="P3752" t="str">
        <f>VLOOKUP(C3752,accounts!$A$2:$F$9615,5,FALSE)</f>
        <v>West</v>
      </c>
      <c r="Q3752" t="b">
        <f t="shared" si="59"/>
        <v>1</v>
      </c>
      <c r="R3752" t="e">
        <f>INDEX(removed_duplicate_rows!$A$5:$A$39,MATCH(wins!A3752,removed_duplicate_rows!$A$5:$A$39,0))</f>
        <v>#N/A</v>
      </c>
    </row>
    <row r="3753" spans="1:18" ht="15.75" customHeight="1" x14ac:dyDescent="0.2">
      <c r="A3753" t="s">
        <v>11389</v>
      </c>
      <c r="B3753" t="s">
        <v>11390</v>
      </c>
      <c r="C3753" t="s">
        <v>11391</v>
      </c>
      <c r="D3753" s="10">
        <v>45906</v>
      </c>
      <c r="E3753" t="s">
        <v>9789</v>
      </c>
      <c r="F3753">
        <v>5</v>
      </c>
      <c r="G3753" t="s">
        <v>77</v>
      </c>
      <c r="H3753" t="s">
        <v>191</v>
      </c>
      <c r="I3753" t="s">
        <v>79</v>
      </c>
      <c r="J3753">
        <v>1</v>
      </c>
      <c r="K3753">
        <v>5789</v>
      </c>
      <c r="L3753" t="str">
        <f>IFERROR(INDEX(play_attribution!$B$2:$B$328,MATCH(A3753,play_attribution!$A$2:$A$328,0)),"")</f>
        <v/>
      </c>
      <c r="M3753" t="str">
        <f>VLOOKUP(H3753,seller_roster!$A$2:$B$85,2,FALSE)</f>
        <v>Blake Lindqvist</v>
      </c>
      <c r="N3753" t="str">
        <f>VLOOKUP(C3753,accounts!$A$2:$F$9615,2,FALSE)</f>
        <v>Field Services</v>
      </c>
      <c r="O3753" t="str">
        <f>VLOOKUP(C3753,accounts!$A$2:$F$9615,3,FALSE)</f>
        <v>$5M-$10M</v>
      </c>
      <c r="P3753" t="str">
        <f>VLOOKUP(C3753,accounts!$A$2:$F$9615,5,FALSE)</f>
        <v>West</v>
      </c>
      <c r="Q3753" t="b">
        <f t="shared" si="59"/>
        <v>1</v>
      </c>
      <c r="R3753" t="e">
        <f>INDEX(removed_duplicate_rows!$A$5:$A$39,MATCH(wins!A3753,removed_duplicate_rows!$A$5:$A$39,0))</f>
        <v>#N/A</v>
      </c>
    </row>
    <row r="3754" spans="1:18" ht="15.75" customHeight="1" x14ac:dyDescent="0.2">
      <c r="A3754" t="s">
        <v>11392</v>
      </c>
      <c r="B3754" t="s">
        <v>11393</v>
      </c>
      <c r="C3754" t="s">
        <v>11394</v>
      </c>
      <c r="D3754" s="10">
        <v>45906</v>
      </c>
      <c r="E3754" t="s">
        <v>9789</v>
      </c>
      <c r="F3754">
        <v>5</v>
      </c>
      <c r="G3754" t="s">
        <v>77</v>
      </c>
      <c r="H3754" t="s">
        <v>99</v>
      </c>
      <c r="I3754" t="s">
        <v>79</v>
      </c>
      <c r="J3754">
        <v>1</v>
      </c>
      <c r="K3754">
        <v>12039</v>
      </c>
      <c r="L3754" t="str">
        <f>IFERROR(INDEX(play_attribution!$B$2:$B$328,MATCH(A3754,play_attribution!$A$2:$A$328,0)),"")</f>
        <v/>
      </c>
      <c r="M3754" t="str">
        <f>VLOOKUP(H3754,seller_roster!$A$2:$B$85,2,FALSE)</f>
        <v>Shiloh Sorensen</v>
      </c>
      <c r="N3754" t="str">
        <f>VLOOKUP(C3754,accounts!$A$2:$F$9615,2,FALSE)</f>
        <v>Healthcare Services</v>
      </c>
      <c r="O3754" t="str">
        <f>VLOOKUP(C3754,accounts!$A$2:$F$9615,3,FALSE)</f>
        <v>$5M-$10M</v>
      </c>
      <c r="P3754" t="str">
        <f>VLOOKUP(C3754,accounts!$A$2:$F$9615,5,FALSE)</f>
        <v>Central</v>
      </c>
      <c r="Q3754" t="b">
        <f t="shared" si="59"/>
        <v>1</v>
      </c>
      <c r="R3754" t="e">
        <f>INDEX(removed_duplicate_rows!$A$5:$A$39,MATCH(wins!A3754,removed_duplicate_rows!$A$5:$A$39,0))</f>
        <v>#N/A</v>
      </c>
    </row>
    <row r="3755" spans="1:18" ht="15.75" customHeight="1" x14ac:dyDescent="0.2">
      <c r="A3755" t="s">
        <v>11395</v>
      </c>
      <c r="B3755" t="s">
        <v>11396</v>
      </c>
      <c r="C3755" t="s">
        <v>11397</v>
      </c>
      <c r="D3755" s="10">
        <v>45906</v>
      </c>
      <c r="E3755" t="s">
        <v>9789</v>
      </c>
      <c r="F3755">
        <v>5</v>
      </c>
      <c r="G3755" t="s">
        <v>77</v>
      </c>
      <c r="H3755" t="s">
        <v>1230</v>
      </c>
      <c r="I3755" t="s">
        <v>79</v>
      </c>
      <c r="J3755">
        <v>1</v>
      </c>
      <c r="K3755">
        <v>5955</v>
      </c>
      <c r="L3755" t="str">
        <f>IFERROR(INDEX(play_attribution!$B$2:$B$328,MATCH(A3755,play_attribution!$A$2:$A$328,0)),"")</f>
        <v/>
      </c>
      <c r="M3755" t="str">
        <f>VLOOKUP(H3755,seller_roster!$A$2:$B$85,2,FALSE)</f>
        <v>Lennon Doyle</v>
      </c>
      <c r="N3755" t="str">
        <f>VLOOKUP(C3755,accounts!$A$2:$F$9615,2,FALSE)</f>
        <v>Hospitality Group</v>
      </c>
      <c r="O3755" t="str">
        <f>VLOOKUP(C3755,accounts!$A$2:$F$9615,3,FALSE)</f>
        <v>&lt;$1M</v>
      </c>
      <c r="P3755" t="str">
        <f>VLOOKUP(C3755,accounts!$A$2:$F$9615,5,FALSE)</f>
        <v>Central</v>
      </c>
      <c r="Q3755" t="b">
        <f t="shared" si="59"/>
        <v>1</v>
      </c>
      <c r="R3755" t="e">
        <f>INDEX(removed_duplicate_rows!$A$5:$A$39,MATCH(wins!A3755,removed_duplicate_rows!$A$5:$A$39,0))</f>
        <v>#N/A</v>
      </c>
    </row>
    <row r="3756" spans="1:18" ht="15.75" customHeight="1" x14ac:dyDescent="0.2">
      <c r="A3756" t="s">
        <v>11398</v>
      </c>
      <c r="B3756" t="s">
        <v>11399</v>
      </c>
      <c r="C3756" t="s">
        <v>11400</v>
      </c>
      <c r="D3756" s="10">
        <v>45906</v>
      </c>
      <c r="E3756" t="s">
        <v>9789</v>
      </c>
      <c r="F3756">
        <v>5</v>
      </c>
      <c r="G3756" t="s">
        <v>77</v>
      </c>
      <c r="H3756" t="s">
        <v>866</v>
      </c>
      <c r="I3756" t="s">
        <v>79</v>
      </c>
      <c r="J3756">
        <v>1</v>
      </c>
      <c r="K3756">
        <v>7917</v>
      </c>
      <c r="L3756" t="str">
        <f>IFERROR(INDEX(play_attribution!$B$2:$B$328,MATCH(A3756,play_attribution!$A$2:$A$328,0)),"")</f>
        <v/>
      </c>
      <c r="M3756" t="str">
        <f>VLOOKUP(H3756,seller_roster!$A$2:$B$85,2,FALSE)</f>
        <v>Kira Novak</v>
      </c>
      <c r="N3756" t="str">
        <f>VLOOKUP(C3756,accounts!$A$2:$F$9615,2,FALSE)</f>
        <v>Retail Multi-Location</v>
      </c>
      <c r="O3756" t="str">
        <f>VLOOKUP(C3756,accounts!$A$2:$F$9615,3,FALSE)</f>
        <v>$5M-$10M</v>
      </c>
      <c r="P3756" t="str">
        <f>VLOOKUP(C3756,accounts!$A$2:$F$9615,5,FALSE)</f>
        <v>Central</v>
      </c>
      <c r="Q3756" t="b">
        <f t="shared" si="59"/>
        <v>1</v>
      </c>
      <c r="R3756" t="e">
        <f>INDEX(removed_duplicate_rows!$A$5:$A$39,MATCH(wins!A3756,removed_duplicate_rows!$A$5:$A$39,0))</f>
        <v>#N/A</v>
      </c>
    </row>
    <row r="3757" spans="1:18" ht="15.75" customHeight="1" x14ac:dyDescent="0.2">
      <c r="A3757" t="s">
        <v>11401</v>
      </c>
      <c r="B3757" t="s">
        <v>11402</v>
      </c>
      <c r="C3757" t="s">
        <v>11403</v>
      </c>
      <c r="D3757" s="10">
        <v>45906</v>
      </c>
      <c r="E3757" t="s">
        <v>9789</v>
      </c>
      <c r="F3757">
        <v>5</v>
      </c>
      <c r="G3757" t="s">
        <v>77</v>
      </c>
      <c r="H3757" t="s">
        <v>159</v>
      </c>
      <c r="I3757" t="s">
        <v>79</v>
      </c>
      <c r="J3757">
        <v>1</v>
      </c>
      <c r="K3757">
        <v>7881</v>
      </c>
      <c r="L3757" t="str">
        <f>IFERROR(INDEX(play_attribution!$B$2:$B$328,MATCH(A3757,play_attribution!$A$2:$A$328,0)),"")</f>
        <v/>
      </c>
      <c r="M3757" t="str">
        <f>VLOOKUP(H3757,seller_roster!$A$2:$B$85,2,FALSE)</f>
        <v>Kai Bianchi</v>
      </c>
      <c r="N3757" t="str">
        <f>VLOOKUP(C3757,accounts!$A$2:$F$9615,2,FALSE)</f>
        <v>Logistics</v>
      </c>
      <c r="O3757" t="str">
        <f>VLOOKUP(C3757,accounts!$A$2:$F$9615,3,FALSE)</f>
        <v>$5M-$10M</v>
      </c>
      <c r="P3757" t="str">
        <f>VLOOKUP(C3757,accounts!$A$2:$F$9615,5,FALSE)</f>
        <v>East</v>
      </c>
      <c r="Q3757" t="b">
        <f t="shared" si="59"/>
        <v>1</v>
      </c>
      <c r="R3757" t="e">
        <f>INDEX(removed_duplicate_rows!$A$5:$A$39,MATCH(wins!A3757,removed_duplicate_rows!$A$5:$A$39,0))</f>
        <v>#N/A</v>
      </c>
    </row>
    <row r="3758" spans="1:18" ht="15.75" customHeight="1" x14ac:dyDescent="0.2">
      <c r="A3758" t="s">
        <v>11404</v>
      </c>
      <c r="B3758" t="s">
        <v>11405</v>
      </c>
      <c r="C3758" t="s">
        <v>11406</v>
      </c>
      <c r="D3758" s="10">
        <v>45906</v>
      </c>
      <c r="E3758" t="s">
        <v>9789</v>
      </c>
      <c r="F3758">
        <v>5</v>
      </c>
      <c r="G3758" t="s">
        <v>77</v>
      </c>
      <c r="H3758" t="s">
        <v>151</v>
      </c>
      <c r="I3758" t="s">
        <v>79</v>
      </c>
      <c r="J3758">
        <v>1</v>
      </c>
      <c r="K3758">
        <v>5231</v>
      </c>
      <c r="L3758" t="str">
        <f>IFERROR(INDEX(play_attribution!$B$2:$B$328,MATCH(A3758,play_attribution!$A$2:$A$328,0)),"")</f>
        <v/>
      </c>
      <c r="M3758" t="str">
        <f>VLOOKUP(H3758,seller_roster!$A$2:$B$85,2,FALSE)</f>
        <v>Marley Lindqvist</v>
      </c>
      <c r="N3758" t="str">
        <f>VLOOKUP(C3758,accounts!$A$2:$F$9615,2,FALSE)</f>
        <v>Retail Multi-Location</v>
      </c>
      <c r="O3758" t="str">
        <f>VLOOKUP(C3758,accounts!$A$2:$F$9615,3,FALSE)</f>
        <v>$5M-$10M</v>
      </c>
      <c r="P3758" t="str">
        <f>VLOOKUP(C3758,accounts!$A$2:$F$9615,5,FALSE)</f>
        <v>West</v>
      </c>
      <c r="Q3758" t="b">
        <f t="shared" si="59"/>
        <v>1</v>
      </c>
      <c r="R3758" t="e">
        <f>INDEX(removed_duplicate_rows!$A$5:$A$39,MATCH(wins!A3758,removed_duplicate_rows!$A$5:$A$39,0))</f>
        <v>#N/A</v>
      </c>
    </row>
    <row r="3759" spans="1:18" ht="15.75" customHeight="1" x14ac:dyDescent="0.2">
      <c r="A3759" t="s">
        <v>11407</v>
      </c>
      <c r="B3759" t="s">
        <v>11408</v>
      </c>
      <c r="C3759" t="s">
        <v>11409</v>
      </c>
      <c r="D3759" s="10">
        <v>45906</v>
      </c>
      <c r="E3759" t="s">
        <v>9789</v>
      </c>
      <c r="F3759">
        <v>5</v>
      </c>
      <c r="G3759" t="s">
        <v>77</v>
      </c>
      <c r="H3759" t="s">
        <v>155</v>
      </c>
      <c r="I3759" t="s">
        <v>55</v>
      </c>
      <c r="J3759">
        <v>1</v>
      </c>
      <c r="K3759">
        <v>9717</v>
      </c>
      <c r="L3759" t="str">
        <f>IFERROR(INDEX(play_attribution!$B$2:$B$328,MATCH(A3759,play_attribution!$A$2:$A$328,0)),"")</f>
        <v/>
      </c>
      <c r="M3759" t="str">
        <f>VLOOKUP(H3759,seller_roster!$A$2:$B$85,2,FALSE)</f>
        <v>Indigo Osei</v>
      </c>
      <c r="N3759" t="str">
        <f>VLOOKUP(C3759,accounts!$A$2:$F$9615,2,FALSE)</f>
        <v>Logistics</v>
      </c>
      <c r="O3759" t="str">
        <f>VLOOKUP(C3759,accounts!$A$2:$F$9615,3,FALSE)</f>
        <v>$2.5M-$5M</v>
      </c>
      <c r="P3759" t="str">
        <f>VLOOKUP(C3759,accounts!$A$2:$F$9615,5,FALSE)</f>
        <v>Central</v>
      </c>
      <c r="Q3759" t="b">
        <f t="shared" si="59"/>
        <v>1</v>
      </c>
      <c r="R3759" t="e">
        <f>INDEX(removed_duplicate_rows!$A$5:$A$39,MATCH(wins!A3759,removed_duplicate_rows!$A$5:$A$39,0))</f>
        <v>#N/A</v>
      </c>
    </row>
    <row r="3760" spans="1:18" ht="15.75" customHeight="1" x14ac:dyDescent="0.2">
      <c r="A3760" t="s">
        <v>11410</v>
      </c>
      <c r="B3760" t="s">
        <v>11411</v>
      </c>
      <c r="C3760" t="s">
        <v>11412</v>
      </c>
      <c r="D3760" s="10">
        <v>45906</v>
      </c>
      <c r="E3760" t="s">
        <v>9789</v>
      </c>
      <c r="F3760">
        <v>5</v>
      </c>
      <c r="G3760" t="s">
        <v>77</v>
      </c>
      <c r="H3760" t="s">
        <v>618</v>
      </c>
      <c r="I3760" t="s">
        <v>79</v>
      </c>
      <c r="J3760">
        <v>1</v>
      </c>
      <c r="K3760">
        <v>6988</v>
      </c>
      <c r="L3760" t="str">
        <f>IFERROR(INDEX(play_attribution!$B$2:$B$328,MATCH(A3760,play_attribution!$A$2:$A$328,0)),"")</f>
        <v/>
      </c>
      <c r="M3760" t="str">
        <f>VLOOKUP(H3760,seller_roster!$A$2:$B$85,2,FALSE)</f>
        <v>Parker Reyes</v>
      </c>
      <c r="N3760" t="str">
        <f>VLOOKUP(C3760,accounts!$A$2:$F$9615,2,FALSE)</f>
        <v>Healthcare Services</v>
      </c>
      <c r="O3760" t="str">
        <f>VLOOKUP(C3760,accounts!$A$2:$F$9615,3,FALSE)</f>
        <v>$1M-$2.5M</v>
      </c>
      <c r="P3760" t="str">
        <f>VLOOKUP(C3760,accounts!$A$2:$F$9615,5,FALSE)</f>
        <v>East</v>
      </c>
      <c r="Q3760" t="b">
        <f t="shared" si="59"/>
        <v>1</v>
      </c>
      <c r="R3760" t="e">
        <f>INDEX(removed_duplicate_rows!$A$5:$A$39,MATCH(wins!A3760,removed_duplicate_rows!$A$5:$A$39,0))</f>
        <v>#N/A</v>
      </c>
    </row>
    <row r="3761" spans="1:18" ht="15.75" customHeight="1" x14ac:dyDescent="0.2">
      <c r="A3761" t="s">
        <v>11413</v>
      </c>
      <c r="B3761" t="s">
        <v>11414</v>
      </c>
      <c r="C3761" t="s">
        <v>11415</v>
      </c>
      <c r="D3761" s="10">
        <v>45906</v>
      </c>
      <c r="E3761" t="s">
        <v>9789</v>
      </c>
      <c r="F3761">
        <v>5</v>
      </c>
      <c r="G3761" t="s">
        <v>77</v>
      </c>
      <c r="H3761" t="s">
        <v>210</v>
      </c>
      <c r="I3761" t="s">
        <v>79</v>
      </c>
      <c r="J3761">
        <v>1</v>
      </c>
      <c r="K3761">
        <v>7502</v>
      </c>
      <c r="L3761" t="str">
        <f>IFERROR(INDEX(play_attribution!$B$2:$B$328,MATCH(A3761,play_attribution!$A$2:$A$328,0)),"")</f>
        <v/>
      </c>
      <c r="M3761" t="str">
        <f>VLOOKUP(H3761,seller_roster!$A$2:$B$85,2,FALSE)</f>
        <v>Emerson Reyes</v>
      </c>
      <c r="N3761" t="str">
        <f>VLOOKUP(C3761,accounts!$A$2:$F$9615,2,FALSE)</f>
        <v>Hospitality Group</v>
      </c>
      <c r="O3761" t="str">
        <f>VLOOKUP(C3761,accounts!$A$2:$F$9615,3,FALSE)</f>
        <v>$2.5M-$5M</v>
      </c>
      <c r="P3761" t="str">
        <f>VLOOKUP(C3761,accounts!$A$2:$F$9615,5,FALSE)</f>
        <v>West</v>
      </c>
      <c r="Q3761" t="b">
        <f t="shared" si="59"/>
        <v>1</v>
      </c>
      <c r="R3761" t="e">
        <f>INDEX(removed_duplicate_rows!$A$5:$A$39,MATCH(wins!A3761,removed_duplicate_rows!$A$5:$A$39,0))</f>
        <v>#N/A</v>
      </c>
    </row>
    <row r="3762" spans="1:18" ht="15.75" customHeight="1" x14ac:dyDescent="0.2">
      <c r="A3762" t="s">
        <v>11416</v>
      </c>
      <c r="B3762" t="s">
        <v>11417</v>
      </c>
      <c r="C3762" t="s">
        <v>11418</v>
      </c>
      <c r="D3762" s="10">
        <v>45906</v>
      </c>
      <c r="E3762" t="s">
        <v>9789</v>
      </c>
      <c r="F3762">
        <v>5</v>
      </c>
      <c r="G3762" t="s">
        <v>77</v>
      </c>
      <c r="H3762" t="s">
        <v>118</v>
      </c>
      <c r="I3762" t="s">
        <v>79</v>
      </c>
      <c r="J3762">
        <v>1</v>
      </c>
      <c r="K3762">
        <v>8495</v>
      </c>
      <c r="L3762" t="str">
        <f>IFERROR(INDEX(play_attribution!$B$2:$B$328,MATCH(A3762,play_attribution!$A$2:$A$328,0)),"")</f>
        <v/>
      </c>
      <c r="M3762" t="str">
        <f>VLOOKUP(H3762,seller_roster!$A$2:$B$85,2,FALSE)</f>
        <v>Val Reyes</v>
      </c>
      <c r="N3762" t="str">
        <f>VLOOKUP(C3762,accounts!$A$2:$F$9615,2,FALSE)</f>
        <v>Hospitality Group</v>
      </c>
      <c r="O3762" t="str">
        <f>VLOOKUP(C3762,accounts!$A$2:$F$9615,3,FALSE)</f>
        <v>$5M-$10M</v>
      </c>
      <c r="P3762" t="str">
        <f>VLOOKUP(C3762,accounts!$A$2:$F$9615,5,FALSE)</f>
        <v>Central</v>
      </c>
      <c r="Q3762" t="b">
        <f t="shared" si="59"/>
        <v>1</v>
      </c>
      <c r="R3762" t="e">
        <f>INDEX(removed_duplicate_rows!$A$5:$A$39,MATCH(wins!A3762,removed_duplicate_rows!$A$5:$A$39,0))</f>
        <v>#N/A</v>
      </c>
    </row>
    <row r="3763" spans="1:18" ht="15.75" customHeight="1" x14ac:dyDescent="0.2">
      <c r="A3763" t="s">
        <v>11419</v>
      </c>
      <c r="B3763" t="s">
        <v>11420</v>
      </c>
      <c r="C3763" t="s">
        <v>11421</v>
      </c>
      <c r="D3763" s="10">
        <v>45906</v>
      </c>
      <c r="E3763" t="s">
        <v>9789</v>
      </c>
      <c r="F3763">
        <v>5</v>
      </c>
      <c r="G3763" t="s">
        <v>77</v>
      </c>
      <c r="H3763" t="s">
        <v>191</v>
      </c>
      <c r="I3763" t="s">
        <v>79</v>
      </c>
      <c r="J3763">
        <v>1</v>
      </c>
      <c r="K3763">
        <v>7049</v>
      </c>
      <c r="L3763" t="str">
        <f>IFERROR(INDEX(play_attribution!$B$2:$B$328,MATCH(A3763,play_attribution!$A$2:$A$328,0)),"")</f>
        <v/>
      </c>
      <c r="M3763" t="str">
        <f>VLOOKUP(H3763,seller_roster!$A$2:$B$85,2,FALSE)</f>
        <v>Blake Lindqvist</v>
      </c>
      <c r="N3763" t="str">
        <f>VLOOKUP(C3763,accounts!$A$2:$F$9615,2,FALSE)</f>
        <v>Healthcare Services</v>
      </c>
      <c r="O3763" t="str">
        <f>VLOOKUP(C3763,accounts!$A$2:$F$9615,3,FALSE)</f>
        <v>$5M-$10M</v>
      </c>
      <c r="P3763" t="str">
        <f>VLOOKUP(C3763,accounts!$A$2:$F$9615,5,FALSE)</f>
        <v>Central</v>
      </c>
      <c r="Q3763" t="b">
        <f t="shared" si="59"/>
        <v>1</v>
      </c>
      <c r="R3763" t="e">
        <f>INDEX(removed_duplicate_rows!$A$5:$A$39,MATCH(wins!A3763,removed_duplicate_rows!$A$5:$A$39,0))</f>
        <v>#N/A</v>
      </c>
    </row>
    <row r="3764" spans="1:18" ht="15.75" customHeight="1" x14ac:dyDescent="0.2">
      <c r="A3764" t="s">
        <v>11422</v>
      </c>
      <c r="B3764" t="s">
        <v>11423</v>
      </c>
      <c r="C3764" t="s">
        <v>11424</v>
      </c>
      <c r="D3764" s="10">
        <v>45906</v>
      </c>
      <c r="E3764" t="s">
        <v>9789</v>
      </c>
      <c r="F3764">
        <v>5</v>
      </c>
      <c r="G3764" t="s">
        <v>77</v>
      </c>
      <c r="H3764" t="s">
        <v>177</v>
      </c>
      <c r="I3764" t="s">
        <v>79</v>
      </c>
      <c r="J3764">
        <v>1</v>
      </c>
      <c r="K3764">
        <v>13215</v>
      </c>
      <c r="L3764" t="str">
        <f>IFERROR(INDEX(play_attribution!$B$2:$B$328,MATCH(A3764,play_attribution!$A$2:$A$328,0)),"")</f>
        <v/>
      </c>
      <c r="M3764" t="str">
        <f>VLOOKUP(H3764,seller_roster!$A$2:$B$85,2,FALSE)</f>
        <v>Gray Marsh</v>
      </c>
      <c r="N3764" t="str">
        <f>VLOOKUP(C3764,accounts!$A$2:$F$9615,2,FALSE)</f>
        <v>Manufacturing</v>
      </c>
      <c r="O3764" t="str">
        <f>VLOOKUP(C3764,accounts!$A$2:$F$9615,3,FALSE)</f>
        <v>$1M-$2.5M</v>
      </c>
      <c r="P3764" t="str">
        <f>VLOOKUP(C3764,accounts!$A$2:$F$9615,5,FALSE)</f>
        <v>West</v>
      </c>
      <c r="Q3764" t="b">
        <f t="shared" si="59"/>
        <v>1</v>
      </c>
      <c r="R3764" t="e">
        <f>INDEX(removed_duplicate_rows!$A$5:$A$39,MATCH(wins!A3764,removed_duplicate_rows!$A$5:$A$39,0))</f>
        <v>#N/A</v>
      </c>
    </row>
    <row r="3765" spans="1:18" ht="15.75" customHeight="1" x14ac:dyDescent="0.2">
      <c r="A3765" t="s">
        <v>11425</v>
      </c>
      <c r="B3765" t="s">
        <v>11426</v>
      </c>
      <c r="C3765" t="s">
        <v>11427</v>
      </c>
      <c r="D3765" s="10">
        <v>45906</v>
      </c>
      <c r="E3765" t="s">
        <v>9789</v>
      </c>
      <c r="F3765">
        <v>5</v>
      </c>
      <c r="G3765" t="s">
        <v>77</v>
      </c>
      <c r="H3765" t="s">
        <v>173</v>
      </c>
      <c r="I3765" t="s">
        <v>79</v>
      </c>
      <c r="J3765">
        <v>1</v>
      </c>
      <c r="K3765">
        <v>9349</v>
      </c>
      <c r="L3765" t="str">
        <f>IFERROR(INDEX(play_attribution!$B$2:$B$328,MATCH(A3765,play_attribution!$A$2:$A$328,0)),"")</f>
        <v/>
      </c>
      <c r="M3765" t="str">
        <f>VLOOKUP(H3765,seller_roster!$A$2:$B$85,2,FALSE)</f>
        <v>Pia Reyes</v>
      </c>
      <c r="N3765" t="str">
        <f>VLOOKUP(C3765,accounts!$A$2:$F$9615,2,FALSE)</f>
        <v>Manufacturing</v>
      </c>
      <c r="O3765" t="str">
        <f>VLOOKUP(C3765,accounts!$A$2:$F$9615,3,FALSE)</f>
        <v>$1M-$2.5M</v>
      </c>
      <c r="P3765" t="str">
        <f>VLOOKUP(C3765,accounts!$A$2:$F$9615,5,FALSE)</f>
        <v>East</v>
      </c>
      <c r="Q3765" t="b">
        <f t="shared" si="59"/>
        <v>1</v>
      </c>
      <c r="R3765" t="e">
        <f>INDEX(removed_duplicate_rows!$A$5:$A$39,MATCH(wins!A3765,removed_duplicate_rows!$A$5:$A$39,0))</f>
        <v>#N/A</v>
      </c>
    </row>
    <row r="3766" spans="1:18" ht="15.75" customHeight="1" x14ac:dyDescent="0.2">
      <c r="A3766" t="s">
        <v>11428</v>
      </c>
      <c r="B3766" t="s">
        <v>11429</v>
      </c>
      <c r="C3766" t="s">
        <v>11430</v>
      </c>
      <c r="D3766" s="10">
        <v>45906</v>
      </c>
      <c r="E3766" t="s">
        <v>9789</v>
      </c>
      <c r="F3766">
        <v>5</v>
      </c>
      <c r="G3766" t="s">
        <v>77</v>
      </c>
      <c r="H3766" t="s">
        <v>118</v>
      </c>
      <c r="I3766" t="s">
        <v>79</v>
      </c>
      <c r="J3766">
        <v>1</v>
      </c>
      <c r="K3766">
        <v>8847</v>
      </c>
      <c r="L3766" t="str">
        <f>IFERROR(INDEX(play_attribution!$B$2:$B$328,MATCH(A3766,play_attribution!$A$2:$A$328,0)),"")</f>
        <v/>
      </c>
      <c r="M3766" t="str">
        <f>VLOOKUP(H3766,seller_roster!$A$2:$B$85,2,FALSE)</f>
        <v>Val Reyes</v>
      </c>
      <c r="N3766" t="str">
        <f>VLOOKUP(C3766,accounts!$A$2:$F$9615,2,FALSE)</f>
        <v>Manufacturing</v>
      </c>
      <c r="O3766" t="str">
        <f>VLOOKUP(C3766,accounts!$A$2:$F$9615,3,FALSE)</f>
        <v>$2.5M-$5M</v>
      </c>
      <c r="P3766" t="str">
        <f>VLOOKUP(C3766,accounts!$A$2:$F$9615,5,FALSE)</f>
        <v>East</v>
      </c>
      <c r="Q3766" t="b">
        <f t="shared" si="59"/>
        <v>1</v>
      </c>
      <c r="R3766" t="e">
        <f>INDEX(removed_duplicate_rows!$A$5:$A$39,MATCH(wins!A3766,removed_duplicate_rows!$A$5:$A$39,0))</f>
        <v>#N/A</v>
      </c>
    </row>
    <row r="3767" spans="1:18" ht="15.75" customHeight="1" x14ac:dyDescent="0.2">
      <c r="A3767" t="s">
        <v>11431</v>
      </c>
      <c r="B3767" t="s">
        <v>11432</v>
      </c>
      <c r="C3767" t="s">
        <v>11433</v>
      </c>
      <c r="D3767" s="10">
        <v>45906</v>
      </c>
      <c r="E3767" t="s">
        <v>9789</v>
      </c>
      <c r="F3767">
        <v>5</v>
      </c>
      <c r="G3767" t="s">
        <v>77</v>
      </c>
      <c r="H3767" t="s">
        <v>866</v>
      </c>
      <c r="I3767" t="s">
        <v>79</v>
      </c>
      <c r="J3767">
        <v>1</v>
      </c>
      <c r="K3767">
        <v>8840</v>
      </c>
      <c r="L3767" t="str">
        <f>IFERROR(INDEX(play_attribution!$B$2:$B$328,MATCH(A3767,play_attribution!$A$2:$A$328,0)),"")</f>
        <v/>
      </c>
      <c r="M3767" t="str">
        <f>VLOOKUP(H3767,seller_roster!$A$2:$B$85,2,FALSE)</f>
        <v>Kira Novak</v>
      </c>
      <c r="N3767" t="str">
        <f>VLOOKUP(C3767,accounts!$A$2:$F$9615,2,FALSE)</f>
        <v>Healthcare Services</v>
      </c>
      <c r="O3767" t="str">
        <f>VLOOKUP(C3767,accounts!$A$2:$F$9615,3,FALSE)</f>
        <v>$5M-$10M</v>
      </c>
      <c r="P3767" t="str">
        <f>VLOOKUP(C3767,accounts!$A$2:$F$9615,5,FALSE)</f>
        <v>West</v>
      </c>
      <c r="Q3767" t="b">
        <f t="shared" si="59"/>
        <v>1</v>
      </c>
      <c r="R3767" t="e">
        <f>INDEX(removed_duplicate_rows!$A$5:$A$39,MATCH(wins!A3767,removed_duplicate_rows!$A$5:$A$39,0))</f>
        <v>#N/A</v>
      </c>
    </row>
    <row r="3768" spans="1:18" ht="15.75" customHeight="1" x14ac:dyDescent="0.2">
      <c r="A3768" t="s">
        <v>11434</v>
      </c>
      <c r="B3768" t="s">
        <v>11435</v>
      </c>
      <c r="C3768" t="s">
        <v>11436</v>
      </c>
      <c r="D3768" s="10">
        <v>45906</v>
      </c>
      <c r="E3768" t="s">
        <v>9789</v>
      </c>
      <c r="F3768">
        <v>5</v>
      </c>
      <c r="G3768" t="s">
        <v>77</v>
      </c>
      <c r="H3768" t="s">
        <v>173</v>
      </c>
      <c r="I3768" t="s">
        <v>79</v>
      </c>
      <c r="J3768">
        <v>1</v>
      </c>
      <c r="K3768">
        <v>12231</v>
      </c>
      <c r="L3768" t="str">
        <f>IFERROR(INDEX(play_attribution!$B$2:$B$328,MATCH(A3768,play_attribution!$A$2:$A$328,0)),"")</f>
        <v/>
      </c>
      <c r="M3768" t="str">
        <f>VLOOKUP(H3768,seller_roster!$A$2:$B$85,2,FALSE)</f>
        <v>Pia Reyes</v>
      </c>
      <c r="N3768" t="str">
        <f>VLOOKUP(C3768,accounts!$A$2:$F$9615,2,FALSE)</f>
        <v>Logistics</v>
      </c>
      <c r="O3768" t="str">
        <f>VLOOKUP(C3768,accounts!$A$2:$F$9615,3,FALSE)</f>
        <v>$2.5M-$5M</v>
      </c>
      <c r="P3768" t="str">
        <f>VLOOKUP(C3768,accounts!$A$2:$F$9615,5,FALSE)</f>
        <v>Central</v>
      </c>
      <c r="Q3768" t="b">
        <f t="shared" si="59"/>
        <v>1</v>
      </c>
      <c r="R3768" t="e">
        <f>INDEX(removed_duplicate_rows!$A$5:$A$39,MATCH(wins!A3768,removed_duplicate_rows!$A$5:$A$39,0))</f>
        <v>#N/A</v>
      </c>
    </row>
    <row r="3769" spans="1:18" ht="15.75" customHeight="1" x14ac:dyDescent="0.2">
      <c r="A3769" t="s">
        <v>11437</v>
      </c>
      <c r="B3769" t="s">
        <v>11438</v>
      </c>
      <c r="C3769" t="s">
        <v>11439</v>
      </c>
      <c r="D3769" s="10">
        <v>45906</v>
      </c>
      <c r="E3769" t="s">
        <v>9789</v>
      </c>
      <c r="F3769">
        <v>5</v>
      </c>
      <c r="G3769" t="s">
        <v>77</v>
      </c>
      <c r="H3769" t="s">
        <v>618</v>
      </c>
      <c r="I3769" t="s">
        <v>79</v>
      </c>
      <c r="J3769">
        <v>1</v>
      </c>
      <c r="K3769">
        <v>10437</v>
      </c>
      <c r="L3769" t="str">
        <f>IFERROR(INDEX(play_attribution!$B$2:$B$328,MATCH(A3769,play_attribution!$A$2:$A$328,0)),"")</f>
        <v/>
      </c>
      <c r="M3769" t="str">
        <f>VLOOKUP(H3769,seller_roster!$A$2:$B$85,2,FALSE)</f>
        <v>Parker Reyes</v>
      </c>
      <c r="N3769" t="str">
        <f>VLOOKUP(C3769,accounts!$A$2:$F$9615,2,FALSE)</f>
        <v>Logistics</v>
      </c>
      <c r="O3769" t="str">
        <f>VLOOKUP(C3769,accounts!$A$2:$F$9615,3,FALSE)</f>
        <v>$2.5M-$5M</v>
      </c>
      <c r="P3769" t="str">
        <f>VLOOKUP(C3769,accounts!$A$2:$F$9615,5,FALSE)</f>
        <v>East</v>
      </c>
      <c r="Q3769" t="b">
        <f t="shared" si="59"/>
        <v>1</v>
      </c>
      <c r="R3769" t="e">
        <f>INDEX(removed_duplicate_rows!$A$5:$A$39,MATCH(wins!A3769,removed_duplicate_rows!$A$5:$A$39,0))</f>
        <v>#N/A</v>
      </c>
    </row>
    <row r="3770" spans="1:18" ht="15.75" customHeight="1" x14ac:dyDescent="0.2">
      <c r="A3770" t="s">
        <v>11440</v>
      </c>
      <c r="B3770" t="s">
        <v>11441</v>
      </c>
      <c r="C3770" t="s">
        <v>11442</v>
      </c>
      <c r="D3770" s="10">
        <v>45906</v>
      </c>
      <c r="E3770" t="s">
        <v>9789</v>
      </c>
      <c r="F3770">
        <v>5</v>
      </c>
      <c r="G3770" t="s">
        <v>77</v>
      </c>
      <c r="H3770" t="s">
        <v>91</v>
      </c>
      <c r="I3770" t="s">
        <v>79</v>
      </c>
      <c r="J3770">
        <v>1</v>
      </c>
      <c r="K3770">
        <v>9410</v>
      </c>
      <c r="L3770" t="str">
        <f>IFERROR(INDEX(play_attribution!$B$2:$B$328,MATCH(A3770,play_attribution!$A$2:$A$328,0)),"")</f>
        <v/>
      </c>
      <c r="M3770" t="str">
        <f>VLOOKUP(H3770,seller_roster!$A$2:$B$85,2,FALSE)</f>
        <v>Kira Sorensen</v>
      </c>
      <c r="N3770" t="str">
        <f>VLOOKUP(C3770,accounts!$A$2:$F$9615,2,FALSE)</f>
        <v>Construction</v>
      </c>
      <c r="O3770" t="str">
        <f>VLOOKUP(C3770,accounts!$A$2:$F$9615,3,FALSE)</f>
        <v>$2.5M-$5M</v>
      </c>
      <c r="P3770" t="str">
        <f>VLOOKUP(C3770,accounts!$A$2:$F$9615,5,FALSE)</f>
        <v>West</v>
      </c>
      <c r="Q3770" t="b">
        <f t="shared" si="59"/>
        <v>1</v>
      </c>
      <c r="R3770" t="e">
        <f>INDEX(removed_duplicate_rows!$A$5:$A$39,MATCH(wins!A3770,removed_duplicate_rows!$A$5:$A$39,0))</f>
        <v>#N/A</v>
      </c>
    </row>
    <row r="3771" spans="1:18" ht="15.75" customHeight="1" x14ac:dyDescent="0.2">
      <c r="A3771" t="s">
        <v>11443</v>
      </c>
      <c r="B3771" t="s">
        <v>11444</v>
      </c>
      <c r="C3771" t="s">
        <v>11445</v>
      </c>
      <c r="D3771" s="10">
        <v>45906</v>
      </c>
      <c r="E3771" t="s">
        <v>9789</v>
      </c>
      <c r="F3771">
        <v>5</v>
      </c>
      <c r="G3771" t="s">
        <v>77</v>
      </c>
      <c r="H3771" t="s">
        <v>95</v>
      </c>
      <c r="I3771" t="s">
        <v>79</v>
      </c>
      <c r="J3771">
        <v>1</v>
      </c>
      <c r="K3771">
        <v>9231</v>
      </c>
      <c r="L3771" t="str">
        <f>IFERROR(INDEX(play_attribution!$B$2:$B$328,MATCH(A3771,play_attribution!$A$2:$A$328,0)),"")</f>
        <v/>
      </c>
      <c r="M3771" t="str">
        <f>VLOOKUP(H3771,seller_roster!$A$2:$B$85,2,FALSE)</f>
        <v>Frankie Ferro</v>
      </c>
      <c r="N3771" t="str">
        <f>VLOOKUP(C3771,accounts!$A$2:$F$9615,2,FALSE)</f>
        <v>Retail Multi-Location</v>
      </c>
      <c r="O3771" t="str">
        <f>VLOOKUP(C3771,accounts!$A$2:$F$9615,3,FALSE)</f>
        <v>$2.5M-$5M</v>
      </c>
      <c r="P3771" t="str">
        <f>VLOOKUP(C3771,accounts!$A$2:$F$9615,5,FALSE)</f>
        <v>Central</v>
      </c>
      <c r="Q3771" t="b">
        <f t="shared" si="59"/>
        <v>1</v>
      </c>
      <c r="R3771" t="e">
        <f>INDEX(removed_duplicate_rows!$A$5:$A$39,MATCH(wins!A3771,removed_duplicate_rows!$A$5:$A$39,0))</f>
        <v>#N/A</v>
      </c>
    </row>
    <row r="3772" spans="1:18" ht="15.75" customHeight="1" x14ac:dyDescent="0.2">
      <c r="A3772" t="s">
        <v>11446</v>
      </c>
      <c r="B3772" t="s">
        <v>11447</v>
      </c>
      <c r="C3772" t="s">
        <v>11448</v>
      </c>
      <c r="D3772" s="10">
        <v>45906</v>
      </c>
      <c r="E3772" t="s">
        <v>9789</v>
      </c>
      <c r="F3772">
        <v>5</v>
      </c>
      <c r="G3772" t="s">
        <v>77</v>
      </c>
      <c r="H3772" t="s">
        <v>83</v>
      </c>
      <c r="I3772" t="s">
        <v>79</v>
      </c>
      <c r="J3772">
        <v>1</v>
      </c>
      <c r="K3772">
        <v>5475</v>
      </c>
      <c r="L3772" t="str">
        <f>IFERROR(INDEX(play_attribution!$B$2:$B$328,MATCH(A3772,play_attribution!$A$2:$A$328,0)),"")</f>
        <v/>
      </c>
      <c r="M3772" t="str">
        <f>VLOOKUP(H3772,seller_roster!$A$2:$B$85,2,FALSE)</f>
        <v>Sage Ruiz</v>
      </c>
      <c r="N3772" t="str">
        <f>VLOOKUP(C3772,accounts!$A$2:$F$9615,2,FALSE)</f>
        <v>Manufacturing</v>
      </c>
      <c r="O3772" t="str">
        <f>VLOOKUP(C3772,accounts!$A$2:$F$9615,3,FALSE)</f>
        <v>$2.5M-$5M</v>
      </c>
      <c r="P3772" t="str">
        <f>VLOOKUP(C3772,accounts!$A$2:$F$9615,5,FALSE)</f>
        <v>Central</v>
      </c>
      <c r="Q3772" t="b">
        <f t="shared" si="59"/>
        <v>1</v>
      </c>
      <c r="R3772" t="e">
        <f>INDEX(removed_duplicate_rows!$A$5:$A$39,MATCH(wins!A3772,removed_duplicate_rows!$A$5:$A$39,0))</f>
        <v>#N/A</v>
      </c>
    </row>
    <row r="3773" spans="1:18" ht="15.75" customHeight="1" x14ac:dyDescent="0.2">
      <c r="A3773" t="s">
        <v>11449</v>
      </c>
      <c r="B3773" t="s">
        <v>11450</v>
      </c>
      <c r="C3773" t="s">
        <v>11451</v>
      </c>
      <c r="D3773" s="10">
        <v>45906</v>
      </c>
      <c r="E3773" t="s">
        <v>9789</v>
      </c>
      <c r="F3773">
        <v>5</v>
      </c>
      <c r="G3773" t="s">
        <v>77</v>
      </c>
      <c r="H3773" t="s">
        <v>214</v>
      </c>
      <c r="I3773" t="s">
        <v>55</v>
      </c>
      <c r="J3773">
        <v>1</v>
      </c>
      <c r="K3773">
        <v>4830</v>
      </c>
      <c r="L3773" t="str">
        <f>IFERROR(INDEX(play_attribution!$B$2:$B$328,MATCH(A3773,play_attribution!$A$2:$A$328,0)),"")</f>
        <v/>
      </c>
      <c r="M3773" t="str">
        <f>VLOOKUP(H3773,seller_roster!$A$2:$B$85,2,FALSE)</f>
        <v>Rhea Abadi</v>
      </c>
      <c r="N3773" t="str">
        <f>VLOOKUP(C3773,accounts!$A$2:$F$9615,2,FALSE)</f>
        <v>Healthcare Services</v>
      </c>
      <c r="O3773" t="str">
        <f>VLOOKUP(C3773,accounts!$A$2:$F$9615,3,FALSE)</f>
        <v>$2.5M-$5M</v>
      </c>
      <c r="P3773" t="str">
        <f>VLOOKUP(C3773,accounts!$A$2:$F$9615,5,FALSE)</f>
        <v>Central</v>
      </c>
      <c r="Q3773" t="b">
        <f t="shared" si="59"/>
        <v>1</v>
      </c>
      <c r="R3773" t="e">
        <f>INDEX(removed_duplicate_rows!$A$5:$A$39,MATCH(wins!A3773,removed_duplicate_rows!$A$5:$A$39,0))</f>
        <v>#N/A</v>
      </c>
    </row>
    <row r="3774" spans="1:18" ht="15.75" customHeight="1" x14ac:dyDescent="0.2">
      <c r="A3774" t="s">
        <v>11452</v>
      </c>
      <c r="B3774" t="s">
        <v>11453</v>
      </c>
      <c r="C3774" t="s">
        <v>11454</v>
      </c>
      <c r="D3774" s="10">
        <v>45906</v>
      </c>
      <c r="E3774" t="s">
        <v>9789</v>
      </c>
      <c r="F3774">
        <v>5</v>
      </c>
      <c r="G3774" t="s">
        <v>77</v>
      </c>
      <c r="H3774" t="s">
        <v>140</v>
      </c>
      <c r="I3774" t="s">
        <v>79</v>
      </c>
      <c r="J3774">
        <v>1</v>
      </c>
      <c r="K3774">
        <v>9441</v>
      </c>
      <c r="L3774" t="str">
        <f>IFERROR(INDEX(play_attribution!$B$2:$B$328,MATCH(A3774,play_attribution!$A$2:$A$328,0)),"")</f>
        <v/>
      </c>
      <c r="M3774" t="str">
        <f>VLOOKUP(H3774,seller_roster!$A$2:$B$85,2,FALSE)</f>
        <v>Lane Lindqvist</v>
      </c>
      <c r="N3774" t="str">
        <f>VLOOKUP(C3774,accounts!$A$2:$F$9615,2,FALSE)</f>
        <v>Field Services</v>
      </c>
      <c r="O3774" t="str">
        <f>VLOOKUP(C3774,accounts!$A$2:$F$9615,3,FALSE)</f>
        <v>$2.5M-$5M</v>
      </c>
      <c r="P3774" t="str">
        <f>VLOOKUP(C3774,accounts!$A$2:$F$9615,5,FALSE)</f>
        <v>Central</v>
      </c>
      <c r="Q3774" t="b">
        <f t="shared" si="59"/>
        <v>1</v>
      </c>
      <c r="R3774" t="e">
        <f>INDEX(removed_duplicate_rows!$A$5:$A$39,MATCH(wins!A3774,removed_duplicate_rows!$A$5:$A$39,0))</f>
        <v>#N/A</v>
      </c>
    </row>
    <row r="3775" spans="1:18" ht="15.75" customHeight="1" x14ac:dyDescent="0.2">
      <c r="A3775" t="s">
        <v>11455</v>
      </c>
      <c r="B3775" t="s">
        <v>11456</v>
      </c>
      <c r="C3775" t="s">
        <v>11457</v>
      </c>
      <c r="D3775" s="10">
        <v>45906</v>
      </c>
      <c r="E3775" t="s">
        <v>9789</v>
      </c>
      <c r="F3775">
        <v>5</v>
      </c>
      <c r="G3775" t="s">
        <v>77</v>
      </c>
      <c r="H3775" t="s">
        <v>159</v>
      </c>
      <c r="I3775" t="s">
        <v>79</v>
      </c>
      <c r="J3775">
        <v>1</v>
      </c>
      <c r="K3775">
        <v>5438</v>
      </c>
      <c r="L3775" t="str">
        <f>IFERROR(INDEX(play_attribution!$B$2:$B$328,MATCH(A3775,play_attribution!$A$2:$A$328,0)),"")</f>
        <v/>
      </c>
      <c r="M3775" t="str">
        <f>VLOOKUP(H3775,seller_roster!$A$2:$B$85,2,FALSE)</f>
        <v>Kai Bianchi</v>
      </c>
      <c r="N3775" t="str">
        <f>VLOOKUP(C3775,accounts!$A$2:$F$9615,2,FALSE)</f>
        <v>Hospitality Group</v>
      </c>
      <c r="O3775" t="str">
        <f>VLOOKUP(C3775,accounts!$A$2:$F$9615,3,FALSE)</f>
        <v>&lt;$1M</v>
      </c>
      <c r="P3775" t="str">
        <f>VLOOKUP(C3775,accounts!$A$2:$F$9615,5,FALSE)</f>
        <v>East</v>
      </c>
      <c r="Q3775" t="b">
        <f t="shared" si="59"/>
        <v>1</v>
      </c>
      <c r="R3775" t="e">
        <f>INDEX(removed_duplicate_rows!$A$5:$A$39,MATCH(wins!A3775,removed_duplicate_rows!$A$5:$A$39,0))</f>
        <v>#N/A</v>
      </c>
    </row>
    <row r="3776" spans="1:18" ht="15.75" customHeight="1" x14ac:dyDescent="0.2">
      <c r="A3776" t="s">
        <v>11458</v>
      </c>
      <c r="B3776" t="s">
        <v>11459</v>
      </c>
      <c r="C3776" t="s">
        <v>11460</v>
      </c>
      <c r="D3776" s="10">
        <v>45906</v>
      </c>
      <c r="E3776" t="s">
        <v>9789</v>
      </c>
      <c r="F3776">
        <v>5</v>
      </c>
      <c r="G3776" t="s">
        <v>77</v>
      </c>
      <c r="H3776" t="s">
        <v>118</v>
      </c>
      <c r="I3776" t="s">
        <v>79</v>
      </c>
      <c r="J3776">
        <v>1</v>
      </c>
      <c r="K3776">
        <v>9473</v>
      </c>
      <c r="L3776" t="str">
        <f>IFERROR(INDEX(play_attribution!$B$2:$B$328,MATCH(A3776,play_attribution!$A$2:$A$328,0)),"")</f>
        <v/>
      </c>
      <c r="M3776" t="str">
        <f>VLOOKUP(H3776,seller_roster!$A$2:$B$85,2,FALSE)</f>
        <v>Val Reyes</v>
      </c>
      <c r="N3776" t="str">
        <f>VLOOKUP(C3776,accounts!$A$2:$F$9615,2,FALSE)</f>
        <v>Construction</v>
      </c>
      <c r="O3776" t="str">
        <f>VLOOKUP(C3776,accounts!$A$2:$F$9615,3,FALSE)</f>
        <v>&gt;$10M</v>
      </c>
      <c r="P3776" t="str">
        <f>VLOOKUP(C3776,accounts!$A$2:$F$9615,5,FALSE)</f>
        <v>East</v>
      </c>
      <c r="Q3776" t="b">
        <f t="shared" si="59"/>
        <v>1</v>
      </c>
      <c r="R3776" t="e">
        <f>INDEX(removed_duplicate_rows!$A$5:$A$39,MATCH(wins!A3776,removed_duplicate_rows!$A$5:$A$39,0))</f>
        <v>#N/A</v>
      </c>
    </row>
    <row r="3777" spans="1:18" ht="15.75" customHeight="1" x14ac:dyDescent="0.2">
      <c r="A3777" t="s">
        <v>11461</v>
      </c>
      <c r="B3777" t="s">
        <v>11462</v>
      </c>
      <c r="C3777" t="s">
        <v>11463</v>
      </c>
      <c r="D3777" s="10">
        <v>45906</v>
      </c>
      <c r="E3777" t="s">
        <v>9789</v>
      </c>
      <c r="F3777">
        <v>5</v>
      </c>
      <c r="G3777" t="s">
        <v>77</v>
      </c>
      <c r="H3777" t="s">
        <v>95</v>
      </c>
      <c r="I3777" t="s">
        <v>79</v>
      </c>
      <c r="J3777">
        <v>1</v>
      </c>
      <c r="K3777">
        <v>6448</v>
      </c>
      <c r="L3777" t="str">
        <f>IFERROR(INDEX(play_attribution!$B$2:$B$328,MATCH(A3777,play_attribution!$A$2:$A$328,0)),"")</f>
        <v/>
      </c>
      <c r="M3777" t="str">
        <f>VLOOKUP(H3777,seller_roster!$A$2:$B$85,2,FALSE)</f>
        <v>Frankie Ferro</v>
      </c>
      <c r="N3777" t="str">
        <f>VLOOKUP(C3777,accounts!$A$2:$F$9615,2,FALSE)</f>
        <v>Healthcare Services</v>
      </c>
      <c r="O3777" t="str">
        <f>VLOOKUP(C3777,accounts!$A$2:$F$9615,3,FALSE)</f>
        <v>$1M-$2.5M</v>
      </c>
      <c r="P3777" t="str">
        <f>VLOOKUP(C3777,accounts!$A$2:$F$9615,5,FALSE)</f>
        <v>Central</v>
      </c>
      <c r="Q3777" t="b">
        <f t="shared" si="59"/>
        <v>1</v>
      </c>
      <c r="R3777" t="e">
        <f>INDEX(removed_duplicate_rows!$A$5:$A$39,MATCH(wins!A3777,removed_duplicate_rows!$A$5:$A$39,0))</f>
        <v>#N/A</v>
      </c>
    </row>
    <row r="3778" spans="1:18" ht="15.75" customHeight="1" x14ac:dyDescent="0.2">
      <c r="A3778" t="s">
        <v>11464</v>
      </c>
      <c r="B3778" t="s">
        <v>11465</v>
      </c>
      <c r="C3778" t="s">
        <v>11466</v>
      </c>
      <c r="D3778" s="10">
        <v>45906</v>
      </c>
      <c r="E3778" t="s">
        <v>9789</v>
      </c>
      <c r="F3778">
        <v>5</v>
      </c>
      <c r="G3778" t="s">
        <v>77</v>
      </c>
      <c r="H3778" t="s">
        <v>191</v>
      </c>
      <c r="I3778" t="s">
        <v>79</v>
      </c>
      <c r="J3778">
        <v>1</v>
      </c>
      <c r="K3778">
        <v>5728</v>
      </c>
      <c r="L3778" t="str">
        <f>IFERROR(INDEX(play_attribution!$B$2:$B$328,MATCH(A3778,play_attribution!$A$2:$A$328,0)),"")</f>
        <v/>
      </c>
      <c r="M3778" t="str">
        <f>VLOOKUP(H3778,seller_roster!$A$2:$B$85,2,FALSE)</f>
        <v>Blake Lindqvist</v>
      </c>
      <c r="N3778" t="str">
        <f>VLOOKUP(C3778,accounts!$A$2:$F$9615,2,FALSE)</f>
        <v>Field Services</v>
      </c>
      <c r="O3778" t="str">
        <f>VLOOKUP(C3778,accounts!$A$2:$F$9615,3,FALSE)</f>
        <v>$5M-$10M</v>
      </c>
      <c r="P3778" t="str">
        <f>VLOOKUP(C3778,accounts!$A$2:$F$9615,5,FALSE)</f>
        <v>West</v>
      </c>
      <c r="Q3778" t="b">
        <f t="shared" si="59"/>
        <v>1</v>
      </c>
      <c r="R3778" t="e">
        <f>INDEX(removed_duplicate_rows!$A$5:$A$39,MATCH(wins!A3778,removed_duplicate_rows!$A$5:$A$39,0))</f>
        <v>#N/A</v>
      </c>
    </row>
    <row r="3779" spans="1:18" ht="15.75" customHeight="1" x14ac:dyDescent="0.2">
      <c r="A3779" t="s">
        <v>11467</v>
      </c>
      <c r="B3779" t="s">
        <v>11468</v>
      </c>
      <c r="C3779" t="s">
        <v>11469</v>
      </c>
      <c r="D3779" s="10">
        <v>45906</v>
      </c>
      <c r="E3779" t="s">
        <v>9789</v>
      </c>
      <c r="F3779">
        <v>5</v>
      </c>
      <c r="G3779" t="s">
        <v>77</v>
      </c>
      <c r="H3779" t="s">
        <v>1230</v>
      </c>
      <c r="I3779" t="s">
        <v>55</v>
      </c>
      <c r="J3779">
        <v>1</v>
      </c>
      <c r="K3779">
        <v>10464</v>
      </c>
      <c r="L3779" t="str">
        <f>IFERROR(INDEX(play_attribution!$B$2:$B$328,MATCH(A3779,play_attribution!$A$2:$A$328,0)),"")</f>
        <v/>
      </c>
      <c r="M3779" t="str">
        <f>VLOOKUP(H3779,seller_roster!$A$2:$B$85,2,FALSE)</f>
        <v>Lennon Doyle</v>
      </c>
      <c r="N3779" t="str">
        <f>VLOOKUP(C3779,accounts!$A$2:$F$9615,2,FALSE)</f>
        <v>Professional Services</v>
      </c>
      <c r="O3779" t="str">
        <f>VLOOKUP(C3779,accounts!$A$2:$F$9615,3,FALSE)</f>
        <v>&lt;$1M</v>
      </c>
      <c r="P3779" t="str">
        <f>VLOOKUP(C3779,accounts!$A$2:$F$9615,5,FALSE)</f>
        <v>East</v>
      </c>
      <c r="Q3779" t="b">
        <f t="shared" ref="Q3779:Q3842" si="60">L3779=""</f>
        <v>1</v>
      </c>
      <c r="R3779" t="e">
        <f>INDEX(removed_duplicate_rows!$A$5:$A$39,MATCH(wins!A3779,removed_duplicate_rows!$A$5:$A$39,0))</f>
        <v>#N/A</v>
      </c>
    </row>
    <row r="3780" spans="1:18" ht="15.75" customHeight="1" x14ac:dyDescent="0.2">
      <c r="A3780" t="s">
        <v>11470</v>
      </c>
      <c r="B3780" t="s">
        <v>11471</v>
      </c>
      <c r="C3780" t="s">
        <v>11472</v>
      </c>
      <c r="D3780" s="10">
        <v>45906</v>
      </c>
      <c r="E3780" t="s">
        <v>9789</v>
      </c>
      <c r="F3780">
        <v>5</v>
      </c>
      <c r="G3780" t="s">
        <v>77</v>
      </c>
      <c r="H3780" t="s">
        <v>118</v>
      </c>
      <c r="I3780" t="s">
        <v>79</v>
      </c>
      <c r="J3780">
        <v>1</v>
      </c>
      <c r="K3780">
        <v>6289</v>
      </c>
      <c r="L3780" t="str">
        <f>IFERROR(INDEX(play_attribution!$B$2:$B$328,MATCH(A3780,play_attribution!$A$2:$A$328,0)),"")</f>
        <v/>
      </c>
      <c r="M3780" t="str">
        <f>VLOOKUP(H3780,seller_roster!$A$2:$B$85,2,FALSE)</f>
        <v>Val Reyes</v>
      </c>
      <c r="N3780" t="str">
        <f>VLOOKUP(C3780,accounts!$A$2:$F$9615,2,FALSE)</f>
        <v>Nonprofit</v>
      </c>
      <c r="O3780" t="str">
        <f>VLOOKUP(C3780,accounts!$A$2:$F$9615,3,FALSE)</f>
        <v>$2.5M-$5M</v>
      </c>
      <c r="P3780" t="str">
        <f>VLOOKUP(C3780,accounts!$A$2:$F$9615,5,FALSE)</f>
        <v>West</v>
      </c>
      <c r="Q3780" t="b">
        <f t="shared" si="60"/>
        <v>1</v>
      </c>
      <c r="R3780" t="e">
        <f>INDEX(removed_duplicate_rows!$A$5:$A$39,MATCH(wins!A3780,removed_duplicate_rows!$A$5:$A$39,0))</f>
        <v>#N/A</v>
      </c>
    </row>
    <row r="3781" spans="1:18" ht="15.75" customHeight="1" x14ac:dyDescent="0.2">
      <c r="A3781" t="s">
        <v>11473</v>
      </c>
      <c r="B3781" t="s">
        <v>11474</v>
      </c>
      <c r="C3781" t="s">
        <v>11475</v>
      </c>
      <c r="D3781" s="10">
        <v>45906</v>
      </c>
      <c r="E3781" t="s">
        <v>9789</v>
      </c>
      <c r="F3781">
        <v>5</v>
      </c>
      <c r="G3781" t="s">
        <v>77</v>
      </c>
      <c r="H3781" t="s">
        <v>83</v>
      </c>
      <c r="I3781" t="s">
        <v>79</v>
      </c>
      <c r="J3781">
        <v>1</v>
      </c>
      <c r="K3781">
        <v>10063</v>
      </c>
      <c r="L3781" t="str">
        <f>IFERROR(INDEX(play_attribution!$B$2:$B$328,MATCH(A3781,play_attribution!$A$2:$A$328,0)),"")</f>
        <v/>
      </c>
      <c r="M3781" t="str">
        <f>VLOOKUP(H3781,seller_roster!$A$2:$B$85,2,FALSE)</f>
        <v>Sage Ruiz</v>
      </c>
      <c r="N3781" t="str">
        <f>VLOOKUP(C3781,accounts!$A$2:$F$9615,2,FALSE)</f>
        <v>Field Services</v>
      </c>
      <c r="O3781" t="str">
        <f>VLOOKUP(C3781,accounts!$A$2:$F$9615,3,FALSE)</f>
        <v>$5M-$10M</v>
      </c>
      <c r="P3781" t="str">
        <f>VLOOKUP(C3781,accounts!$A$2:$F$9615,5,FALSE)</f>
        <v>Central</v>
      </c>
      <c r="Q3781" t="b">
        <f t="shared" si="60"/>
        <v>1</v>
      </c>
      <c r="R3781" t="e">
        <f>INDEX(removed_duplicate_rows!$A$5:$A$39,MATCH(wins!A3781,removed_duplicate_rows!$A$5:$A$39,0))</f>
        <v>#N/A</v>
      </c>
    </row>
    <row r="3782" spans="1:18" ht="15.75" customHeight="1" x14ac:dyDescent="0.2">
      <c r="A3782" t="s">
        <v>11476</v>
      </c>
      <c r="B3782" t="s">
        <v>11477</v>
      </c>
      <c r="C3782" t="s">
        <v>11478</v>
      </c>
      <c r="D3782" s="10">
        <v>45906</v>
      </c>
      <c r="E3782" t="s">
        <v>9789</v>
      </c>
      <c r="F3782">
        <v>5</v>
      </c>
      <c r="G3782" t="s">
        <v>77</v>
      </c>
      <c r="H3782" t="s">
        <v>91</v>
      </c>
      <c r="I3782" t="s">
        <v>79</v>
      </c>
      <c r="J3782">
        <v>1</v>
      </c>
      <c r="K3782">
        <v>6385</v>
      </c>
      <c r="L3782" t="str">
        <f>IFERROR(INDEX(play_attribution!$B$2:$B$328,MATCH(A3782,play_attribution!$A$2:$A$328,0)),"")</f>
        <v/>
      </c>
      <c r="M3782" t="str">
        <f>VLOOKUP(H3782,seller_roster!$A$2:$B$85,2,FALSE)</f>
        <v>Kira Sorensen</v>
      </c>
      <c r="N3782" t="str">
        <f>VLOOKUP(C3782,accounts!$A$2:$F$9615,2,FALSE)</f>
        <v>Field Services</v>
      </c>
      <c r="O3782" t="str">
        <f>VLOOKUP(C3782,accounts!$A$2:$F$9615,3,FALSE)</f>
        <v>$2.5M-$5M</v>
      </c>
      <c r="P3782" t="str">
        <f>VLOOKUP(C3782,accounts!$A$2:$F$9615,5,FALSE)</f>
        <v>East</v>
      </c>
      <c r="Q3782" t="b">
        <f t="shared" si="60"/>
        <v>1</v>
      </c>
      <c r="R3782" t="e">
        <f>INDEX(removed_duplicate_rows!$A$5:$A$39,MATCH(wins!A3782,removed_duplicate_rows!$A$5:$A$39,0))</f>
        <v>#N/A</v>
      </c>
    </row>
    <row r="3783" spans="1:18" ht="15.75" customHeight="1" x14ac:dyDescent="0.2">
      <c r="A3783" t="s">
        <v>11479</v>
      </c>
      <c r="B3783" t="s">
        <v>11480</v>
      </c>
      <c r="C3783" t="s">
        <v>11481</v>
      </c>
      <c r="D3783" s="10">
        <v>45906</v>
      </c>
      <c r="E3783" t="s">
        <v>9789</v>
      </c>
      <c r="F3783">
        <v>5</v>
      </c>
      <c r="G3783" t="s">
        <v>77</v>
      </c>
      <c r="H3783" t="s">
        <v>169</v>
      </c>
      <c r="I3783" t="s">
        <v>79</v>
      </c>
      <c r="J3783">
        <v>1</v>
      </c>
      <c r="K3783">
        <v>9858</v>
      </c>
      <c r="L3783" t="str">
        <f>IFERROR(INDEX(play_attribution!$B$2:$B$328,MATCH(A3783,play_attribution!$A$2:$A$328,0)),"")</f>
        <v/>
      </c>
      <c r="M3783" t="str">
        <f>VLOOKUP(H3783,seller_roster!$A$2:$B$85,2,FALSE)</f>
        <v>Rhea Doyle</v>
      </c>
      <c r="N3783" t="str">
        <f>VLOOKUP(C3783,accounts!$A$2:$F$9615,2,FALSE)</f>
        <v>Professional Services</v>
      </c>
      <c r="O3783" t="str">
        <f>VLOOKUP(C3783,accounts!$A$2:$F$9615,3,FALSE)</f>
        <v>$2.5M-$5M</v>
      </c>
      <c r="P3783" t="str">
        <f>VLOOKUP(C3783,accounts!$A$2:$F$9615,5,FALSE)</f>
        <v>East</v>
      </c>
      <c r="Q3783" t="b">
        <f t="shared" si="60"/>
        <v>1</v>
      </c>
      <c r="R3783" t="e">
        <f>INDEX(removed_duplicate_rows!$A$5:$A$39,MATCH(wins!A3783,removed_duplicate_rows!$A$5:$A$39,0))</f>
        <v>#N/A</v>
      </c>
    </row>
    <row r="3784" spans="1:18" ht="15.75" customHeight="1" x14ac:dyDescent="0.2">
      <c r="A3784" t="s">
        <v>11482</v>
      </c>
      <c r="B3784" t="s">
        <v>11483</v>
      </c>
      <c r="C3784" t="s">
        <v>11484</v>
      </c>
      <c r="D3784" s="10">
        <v>45906</v>
      </c>
      <c r="E3784" t="s">
        <v>9789</v>
      </c>
      <c r="F3784">
        <v>5</v>
      </c>
      <c r="G3784" t="s">
        <v>77</v>
      </c>
      <c r="H3784" t="s">
        <v>155</v>
      </c>
      <c r="I3784" t="s">
        <v>79</v>
      </c>
      <c r="J3784">
        <v>1</v>
      </c>
      <c r="K3784">
        <v>13778</v>
      </c>
      <c r="L3784" t="str">
        <f>IFERROR(INDEX(play_attribution!$B$2:$B$328,MATCH(A3784,play_attribution!$A$2:$A$328,0)),"")</f>
        <v/>
      </c>
      <c r="M3784" t="str">
        <f>VLOOKUP(H3784,seller_roster!$A$2:$B$85,2,FALSE)</f>
        <v>Indigo Osei</v>
      </c>
      <c r="N3784" t="str">
        <f>VLOOKUP(C3784,accounts!$A$2:$F$9615,2,FALSE)</f>
        <v>Wholesale &amp; Distribution</v>
      </c>
      <c r="O3784" t="str">
        <f>VLOOKUP(C3784,accounts!$A$2:$F$9615,3,FALSE)</f>
        <v>$1M-$2.5M</v>
      </c>
      <c r="P3784" t="str">
        <f>VLOOKUP(C3784,accounts!$A$2:$F$9615,5,FALSE)</f>
        <v>Central</v>
      </c>
      <c r="Q3784" t="b">
        <f t="shared" si="60"/>
        <v>1</v>
      </c>
      <c r="R3784" t="e">
        <f>INDEX(removed_duplicate_rows!$A$5:$A$39,MATCH(wins!A3784,removed_duplicate_rows!$A$5:$A$39,0))</f>
        <v>#N/A</v>
      </c>
    </row>
    <row r="3785" spans="1:18" ht="15.75" customHeight="1" x14ac:dyDescent="0.2">
      <c r="A3785" t="s">
        <v>11485</v>
      </c>
      <c r="B3785" t="s">
        <v>11486</v>
      </c>
      <c r="C3785" t="s">
        <v>11487</v>
      </c>
      <c r="D3785" s="10">
        <v>45906</v>
      </c>
      <c r="E3785" t="s">
        <v>9789</v>
      </c>
      <c r="F3785">
        <v>5</v>
      </c>
      <c r="G3785" t="s">
        <v>77</v>
      </c>
      <c r="H3785" t="s">
        <v>83</v>
      </c>
      <c r="I3785" t="s">
        <v>79</v>
      </c>
      <c r="J3785">
        <v>1</v>
      </c>
      <c r="K3785">
        <v>5357</v>
      </c>
      <c r="L3785" t="str">
        <f>IFERROR(INDEX(play_attribution!$B$2:$B$328,MATCH(A3785,play_attribution!$A$2:$A$328,0)),"")</f>
        <v/>
      </c>
      <c r="M3785" t="str">
        <f>VLOOKUP(H3785,seller_roster!$A$2:$B$85,2,FALSE)</f>
        <v>Sage Ruiz</v>
      </c>
      <c r="N3785" t="str">
        <f>VLOOKUP(C3785,accounts!$A$2:$F$9615,2,FALSE)</f>
        <v>Hospitality Group</v>
      </c>
      <c r="O3785" t="str">
        <f>VLOOKUP(C3785,accounts!$A$2:$F$9615,3,FALSE)</f>
        <v>$2.5M-$5M</v>
      </c>
      <c r="P3785" t="str">
        <f>VLOOKUP(C3785,accounts!$A$2:$F$9615,5,FALSE)</f>
        <v>East</v>
      </c>
      <c r="Q3785" t="b">
        <f t="shared" si="60"/>
        <v>1</v>
      </c>
      <c r="R3785" t="e">
        <f>INDEX(removed_duplicate_rows!$A$5:$A$39,MATCH(wins!A3785,removed_duplicate_rows!$A$5:$A$39,0))</f>
        <v>#N/A</v>
      </c>
    </row>
    <row r="3786" spans="1:18" ht="15.75" customHeight="1" x14ac:dyDescent="0.2">
      <c r="A3786" t="s">
        <v>11488</v>
      </c>
      <c r="B3786" t="s">
        <v>11489</v>
      </c>
      <c r="C3786" t="s">
        <v>11490</v>
      </c>
      <c r="D3786" s="10">
        <v>45906</v>
      </c>
      <c r="E3786" t="s">
        <v>9789</v>
      </c>
      <c r="F3786">
        <v>5</v>
      </c>
      <c r="G3786" t="s">
        <v>77</v>
      </c>
      <c r="H3786" t="s">
        <v>87</v>
      </c>
      <c r="I3786" t="s">
        <v>79</v>
      </c>
      <c r="J3786">
        <v>1</v>
      </c>
      <c r="K3786">
        <v>16691</v>
      </c>
      <c r="L3786" t="str">
        <f>IFERROR(INDEX(play_attribution!$B$2:$B$328,MATCH(A3786,play_attribution!$A$2:$A$328,0)),"")</f>
        <v/>
      </c>
      <c r="M3786" t="str">
        <f>VLOOKUP(H3786,seller_roster!$A$2:$B$85,2,FALSE)</f>
        <v>Harper Tran</v>
      </c>
      <c r="N3786" t="str">
        <f>VLOOKUP(C3786,accounts!$A$2:$F$9615,2,FALSE)</f>
        <v>Retail Multi-Location</v>
      </c>
      <c r="O3786" t="str">
        <f>VLOOKUP(C3786,accounts!$A$2:$F$9615,3,FALSE)</f>
        <v>$2.5M-$5M</v>
      </c>
      <c r="P3786" t="str">
        <f>VLOOKUP(C3786,accounts!$A$2:$F$9615,5,FALSE)</f>
        <v>Central</v>
      </c>
      <c r="Q3786" t="b">
        <f t="shared" si="60"/>
        <v>1</v>
      </c>
      <c r="R3786" t="e">
        <f>INDEX(removed_duplicate_rows!$A$5:$A$39,MATCH(wins!A3786,removed_duplicate_rows!$A$5:$A$39,0))</f>
        <v>#N/A</v>
      </c>
    </row>
    <row r="3787" spans="1:18" ht="15.75" customHeight="1" x14ac:dyDescent="0.2">
      <c r="A3787" t="s">
        <v>11491</v>
      </c>
      <c r="B3787" t="s">
        <v>11492</v>
      </c>
      <c r="C3787" t="s">
        <v>11493</v>
      </c>
      <c r="D3787" s="10">
        <v>45906</v>
      </c>
      <c r="E3787" t="s">
        <v>9789</v>
      </c>
      <c r="F3787">
        <v>5</v>
      </c>
      <c r="G3787" t="s">
        <v>77</v>
      </c>
      <c r="H3787" t="s">
        <v>159</v>
      </c>
      <c r="I3787" t="s">
        <v>79</v>
      </c>
      <c r="J3787">
        <v>1</v>
      </c>
      <c r="K3787">
        <v>5522</v>
      </c>
      <c r="L3787" t="str">
        <f>IFERROR(INDEX(play_attribution!$B$2:$B$328,MATCH(A3787,play_attribution!$A$2:$A$328,0)),"")</f>
        <v/>
      </c>
      <c r="M3787" t="str">
        <f>VLOOKUP(H3787,seller_roster!$A$2:$B$85,2,FALSE)</f>
        <v>Kai Bianchi</v>
      </c>
      <c r="N3787" t="str">
        <f>VLOOKUP(C3787,accounts!$A$2:$F$9615,2,FALSE)</f>
        <v>Hospitality Group</v>
      </c>
      <c r="O3787" t="str">
        <f>VLOOKUP(C3787,accounts!$A$2:$F$9615,3,FALSE)</f>
        <v>$5M-$10M</v>
      </c>
      <c r="P3787" t="str">
        <f>VLOOKUP(C3787,accounts!$A$2:$F$9615,5,FALSE)</f>
        <v>Central</v>
      </c>
      <c r="Q3787" t="b">
        <f t="shared" si="60"/>
        <v>1</v>
      </c>
      <c r="R3787" t="e">
        <f>INDEX(removed_duplicate_rows!$A$5:$A$39,MATCH(wins!A3787,removed_duplicate_rows!$A$5:$A$39,0))</f>
        <v>#N/A</v>
      </c>
    </row>
    <row r="3788" spans="1:18" ht="15.75" customHeight="1" x14ac:dyDescent="0.2">
      <c r="A3788" t="s">
        <v>11494</v>
      </c>
      <c r="B3788" t="s">
        <v>11495</v>
      </c>
      <c r="C3788" t="s">
        <v>11496</v>
      </c>
      <c r="D3788" s="10">
        <v>45906</v>
      </c>
      <c r="E3788" t="s">
        <v>9789</v>
      </c>
      <c r="F3788">
        <v>5</v>
      </c>
      <c r="G3788" t="s">
        <v>77</v>
      </c>
      <c r="H3788" t="s">
        <v>95</v>
      </c>
      <c r="I3788" t="s">
        <v>79</v>
      </c>
      <c r="J3788">
        <v>1</v>
      </c>
      <c r="K3788">
        <v>3821</v>
      </c>
      <c r="L3788" t="str">
        <f>IFERROR(INDEX(play_attribution!$B$2:$B$328,MATCH(A3788,play_attribution!$A$2:$A$328,0)),"")</f>
        <v/>
      </c>
      <c r="M3788" t="str">
        <f>VLOOKUP(H3788,seller_roster!$A$2:$B$85,2,FALSE)</f>
        <v>Frankie Ferro</v>
      </c>
      <c r="N3788" t="str">
        <f>VLOOKUP(C3788,accounts!$A$2:$F$9615,2,FALSE)</f>
        <v>Retail Multi-Location</v>
      </c>
      <c r="O3788" t="str">
        <f>VLOOKUP(C3788,accounts!$A$2:$F$9615,3,FALSE)</f>
        <v>$2.5M-$5M</v>
      </c>
      <c r="P3788" t="str">
        <f>VLOOKUP(C3788,accounts!$A$2:$F$9615,5,FALSE)</f>
        <v>Central</v>
      </c>
      <c r="Q3788" t="b">
        <f t="shared" si="60"/>
        <v>1</v>
      </c>
      <c r="R3788" t="e">
        <f>INDEX(removed_duplicate_rows!$A$5:$A$39,MATCH(wins!A3788,removed_duplicate_rows!$A$5:$A$39,0))</f>
        <v>#N/A</v>
      </c>
    </row>
    <row r="3789" spans="1:18" ht="15.75" customHeight="1" x14ac:dyDescent="0.2">
      <c r="A3789" t="s">
        <v>11497</v>
      </c>
      <c r="B3789" t="s">
        <v>11498</v>
      </c>
      <c r="C3789" t="s">
        <v>11499</v>
      </c>
      <c r="D3789" s="10">
        <v>45906</v>
      </c>
      <c r="E3789" t="s">
        <v>9789</v>
      </c>
      <c r="F3789">
        <v>5</v>
      </c>
      <c r="G3789" t="s">
        <v>77</v>
      </c>
      <c r="H3789" t="s">
        <v>1230</v>
      </c>
      <c r="I3789" t="s">
        <v>79</v>
      </c>
      <c r="J3789">
        <v>1</v>
      </c>
      <c r="K3789">
        <v>8863</v>
      </c>
      <c r="L3789" t="str">
        <f>IFERROR(INDEX(play_attribution!$B$2:$B$328,MATCH(A3789,play_attribution!$A$2:$A$328,0)),"")</f>
        <v/>
      </c>
      <c r="M3789" t="str">
        <f>VLOOKUP(H3789,seller_roster!$A$2:$B$85,2,FALSE)</f>
        <v>Lennon Doyle</v>
      </c>
      <c r="N3789" t="str">
        <f>VLOOKUP(C3789,accounts!$A$2:$F$9615,2,FALSE)</f>
        <v>Hospitality Group</v>
      </c>
      <c r="O3789" t="str">
        <f>VLOOKUP(C3789,accounts!$A$2:$F$9615,3,FALSE)</f>
        <v>&gt;$10M</v>
      </c>
      <c r="P3789" t="str">
        <f>VLOOKUP(C3789,accounts!$A$2:$F$9615,5,FALSE)</f>
        <v>West</v>
      </c>
      <c r="Q3789" t="b">
        <f t="shared" si="60"/>
        <v>1</v>
      </c>
      <c r="R3789" t="e">
        <f>INDEX(removed_duplicate_rows!$A$5:$A$39,MATCH(wins!A3789,removed_duplicate_rows!$A$5:$A$39,0))</f>
        <v>#N/A</v>
      </c>
    </row>
    <row r="3790" spans="1:18" ht="15.75" customHeight="1" x14ac:dyDescent="0.2">
      <c r="A3790" t="s">
        <v>11500</v>
      </c>
      <c r="B3790" t="s">
        <v>11501</v>
      </c>
      <c r="C3790" t="s">
        <v>11502</v>
      </c>
      <c r="D3790" s="10">
        <v>45906</v>
      </c>
      <c r="E3790" t="s">
        <v>9789</v>
      </c>
      <c r="F3790">
        <v>5</v>
      </c>
      <c r="G3790" t="s">
        <v>77</v>
      </c>
      <c r="H3790" t="s">
        <v>114</v>
      </c>
      <c r="I3790" t="s">
        <v>79</v>
      </c>
      <c r="J3790">
        <v>1</v>
      </c>
      <c r="K3790">
        <v>9523</v>
      </c>
      <c r="L3790" t="str">
        <f>IFERROR(INDEX(play_attribution!$B$2:$B$328,MATCH(A3790,play_attribution!$A$2:$A$328,0)),"")</f>
        <v/>
      </c>
      <c r="M3790" t="str">
        <f>VLOOKUP(H3790,seller_roster!$A$2:$B$85,2,FALSE)</f>
        <v>Ray Reyes</v>
      </c>
      <c r="N3790" t="str">
        <f>VLOOKUP(C3790,accounts!$A$2:$F$9615,2,FALSE)</f>
        <v>Nonprofit</v>
      </c>
      <c r="O3790" t="str">
        <f>VLOOKUP(C3790,accounts!$A$2:$F$9615,3,FALSE)</f>
        <v>$5M-$10M</v>
      </c>
      <c r="P3790" t="str">
        <f>VLOOKUP(C3790,accounts!$A$2:$F$9615,5,FALSE)</f>
        <v>East</v>
      </c>
      <c r="Q3790" t="b">
        <f t="shared" si="60"/>
        <v>1</v>
      </c>
      <c r="R3790" t="e">
        <f>INDEX(removed_duplicate_rows!$A$5:$A$39,MATCH(wins!A3790,removed_duplicate_rows!$A$5:$A$39,0))</f>
        <v>#N/A</v>
      </c>
    </row>
    <row r="3791" spans="1:18" ht="15.75" customHeight="1" x14ac:dyDescent="0.2">
      <c r="A3791" t="s">
        <v>11503</v>
      </c>
      <c r="B3791" t="s">
        <v>11504</v>
      </c>
      <c r="C3791" t="s">
        <v>11505</v>
      </c>
      <c r="D3791" s="10">
        <v>45906</v>
      </c>
      <c r="E3791" t="s">
        <v>9789</v>
      </c>
      <c r="F3791">
        <v>5</v>
      </c>
      <c r="G3791" t="s">
        <v>77</v>
      </c>
      <c r="H3791" t="s">
        <v>618</v>
      </c>
      <c r="I3791" t="s">
        <v>79</v>
      </c>
      <c r="J3791">
        <v>1</v>
      </c>
      <c r="K3791">
        <v>9414</v>
      </c>
      <c r="L3791" t="str">
        <f>IFERROR(INDEX(play_attribution!$B$2:$B$328,MATCH(A3791,play_attribution!$A$2:$A$328,0)),"")</f>
        <v/>
      </c>
      <c r="M3791" t="str">
        <f>VLOOKUP(H3791,seller_roster!$A$2:$B$85,2,FALSE)</f>
        <v>Parker Reyes</v>
      </c>
      <c r="N3791" t="str">
        <f>VLOOKUP(C3791,accounts!$A$2:$F$9615,2,FALSE)</f>
        <v>Retail Multi-Location</v>
      </c>
      <c r="O3791" t="str">
        <f>VLOOKUP(C3791,accounts!$A$2:$F$9615,3,FALSE)</f>
        <v>&lt;$1M</v>
      </c>
      <c r="P3791" t="str">
        <f>VLOOKUP(C3791,accounts!$A$2:$F$9615,5,FALSE)</f>
        <v>East</v>
      </c>
      <c r="Q3791" t="b">
        <f t="shared" si="60"/>
        <v>1</v>
      </c>
      <c r="R3791" t="e">
        <f>INDEX(removed_duplicate_rows!$A$5:$A$39,MATCH(wins!A3791,removed_duplicate_rows!$A$5:$A$39,0))</f>
        <v>#N/A</v>
      </c>
    </row>
    <row r="3792" spans="1:18" ht="15.75" customHeight="1" x14ac:dyDescent="0.2">
      <c r="A3792" t="s">
        <v>11506</v>
      </c>
      <c r="B3792" t="s">
        <v>11507</v>
      </c>
      <c r="C3792" t="s">
        <v>11508</v>
      </c>
      <c r="D3792" s="10">
        <v>45906</v>
      </c>
      <c r="E3792" t="s">
        <v>9789</v>
      </c>
      <c r="F3792">
        <v>5</v>
      </c>
      <c r="G3792" t="s">
        <v>77</v>
      </c>
      <c r="H3792" t="s">
        <v>155</v>
      </c>
      <c r="I3792" t="s">
        <v>79</v>
      </c>
      <c r="J3792">
        <v>1</v>
      </c>
      <c r="K3792">
        <v>9937</v>
      </c>
      <c r="L3792" t="str">
        <f>IFERROR(INDEX(play_attribution!$B$2:$B$328,MATCH(A3792,play_attribution!$A$2:$A$328,0)),"")</f>
        <v/>
      </c>
      <c r="M3792" t="str">
        <f>VLOOKUP(H3792,seller_roster!$A$2:$B$85,2,FALSE)</f>
        <v>Indigo Osei</v>
      </c>
      <c r="N3792" t="str">
        <f>VLOOKUP(C3792,accounts!$A$2:$F$9615,2,FALSE)</f>
        <v>Retail Multi-Location</v>
      </c>
      <c r="O3792" t="str">
        <f>VLOOKUP(C3792,accounts!$A$2:$F$9615,3,FALSE)</f>
        <v>$1M-$2.5M</v>
      </c>
      <c r="P3792" t="str">
        <f>VLOOKUP(C3792,accounts!$A$2:$F$9615,5,FALSE)</f>
        <v>West</v>
      </c>
      <c r="Q3792" t="b">
        <f t="shared" si="60"/>
        <v>1</v>
      </c>
      <c r="R3792" t="e">
        <f>INDEX(removed_duplicate_rows!$A$5:$A$39,MATCH(wins!A3792,removed_duplicate_rows!$A$5:$A$39,0))</f>
        <v>#N/A</v>
      </c>
    </row>
    <row r="3793" spans="1:18" ht="15.75" customHeight="1" x14ac:dyDescent="0.2">
      <c r="A3793" t="s">
        <v>11509</v>
      </c>
      <c r="B3793" t="s">
        <v>11510</v>
      </c>
      <c r="C3793" t="s">
        <v>11511</v>
      </c>
      <c r="D3793" s="10">
        <v>45906</v>
      </c>
      <c r="E3793" t="s">
        <v>9789</v>
      </c>
      <c r="F3793">
        <v>5</v>
      </c>
      <c r="G3793" t="s">
        <v>77</v>
      </c>
      <c r="H3793" t="s">
        <v>159</v>
      </c>
      <c r="I3793" t="s">
        <v>55</v>
      </c>
      <c r="J3793">
        <v>1</v>
      </c>
      <c r="K3793">
        <v>5448</v>
      </c>
      <c r="L3793" t="str">
        <f>IFERROR(INDEX(play_attribution!$B$2:$B$328,MATCH(A3793,play_attribution!$A$2:$A$328,0)),"")</f>
        <v/>
      </c>
      <c r="M3793" t="str">
        <f>VLOOKUP(H3793,seller_roster!$A$2:$B$85,2,FALSE)</f>
        <v>Kai Bianchi</v>
      </c>
      <c r="N3793" t="str">
        <f>VLOOKUP(C3793,accounts!$A$2:$F$9615,2,FALSE)</f>
        <v>Retail Multi-Location</v>
      </c>
      <c r="O3793" t="str">
        <f>VLOOKUP(C3793,accounts!$A$2:$F$9615,3,FALSE)</f>
        <v>$5M-$10M</v>
      </c>
      <c r="P3793" t="str">
        <f>VLOOKUP(C3793,accounts!$A$2:$F$9615,5,FALSE)</f>
        <v>East</v>
      </c>
      <c r="Q3793" t="b">
        <f t="shared" si="60"/>
        <v>1</v>
      </c>
      <c r="R3793" t="e">
        <f>INDEX(removed_duplicate_rows!$A$5:$A$39,MATCH(wins!A3793,removed_duplicate_rows!$A$5:$A$39,0))</f>
        <v>#N/A</v>
      </c>
    </row>
    <row r="3794" spans="1:18" ht="15.75" customHeight="1" x14ac:dyDescent="0.2">
      <c r="A3794" t="s">
        <v>11512</v>
      </c>
      <c r="B3794" t="s">
        <v>11513</v>
      </c>
      <c r="C3794" t="s">
        <v>11514</v>
      </c>
      <c r="D3794" s="10">
        <v>45906</v>
      </c>
      <c r="E3794" t="s">
        <v>9789</v>
      </c>
      <c r="F3794">
        <v>5</v>
      </c>
      <c r="G3794" t="s">
        <v>77</v>
      </c>
      <c r="H3794" t="s">
        <v>107</v>
      </c>
      <c r="I3794" t="s">
        <v>79</v>
      </c>
      <c r="J3794">
        <v>1</v>
      </c>
      <c r="K3794">
        <v>6670</v>
      </c>
      <c r="L3794" t="str">
        <f>IFERROR(INDEX(play_attribution!$B$2:$B$328,MATCH(A3794,play_attribution!$A$2:$A$328,0)),"")</f>
        <v/>
      </c>
      <c r="M3794" t="str">
        <f>VLOOKUP(H3794,seller_roster!$A$2:$B$85,2,FALSE)</f>
        <v>Skyler Doyle</v>
      </c>
      <c r="N3794" t="str">
        <f>VLOOKUP(C3794,accounts!$A$2:$F$9615,2,FALSE)</f>
        <v>Field Services</v>
      </c>
      <c r="O3794" t="str">
        <f>VLOOKUP(C3794,accounts!$A$2:$F$9615,3,FALSE)</f>
        <v>$2.5M-$5M</v>
      </c>
      <c r="P3794" t="str">
        <f>VLOOKUP(C3794,accounts!$A$2:$F$9615,5,FALSE)</f>
        <v>West</v>
      </c>
      <c r="Q3794" t="b">
        <f t="shared" si="60"/>
        <v>1</v>
      </c>
      <c r="R3794" t="e">
        <f>INDEX(removed_duplicate_rows!$A$5:$A$39,MATCH(wins!A3794,removed_duplicate_rows!$A$5:$A$39,0))</f>
        <v>#N/A</v>
      </c>
    </row>
    <row r="3795" spans="1:18" ht="15.75" customHeight="1" x14ac:dyDescent="0.2">
      <c r="A3795" t="s">
        <v>11515</v>
      </c>
      <c r="B3795" t="s">
        <v>11516</v>
      </c>
      <c r="C3795" t="s">
        <v>11517</v>
      </c>
      <c r="D3795" s="10">
        <v>45906</v>
      </c>
      <c r="E3795" t="s">
        <v>9789</v>
      </c>
      <c r="F3795">
        <v>5</v>
      </c>
      <c r="G3795" t="s">
        <v>77</v>
      </c>
      <c r="H3795" t="s">
        <v>122</v>
      </c>
      <c r="I3795" t="s">
        <v>79</v>
      </c>
      <c r="J3795">
        <v>1</v>
      </c>
      <c r="K3795">
        <v>7206</v>
      </c>
      <c r="L3795" t="str">
        <f>IFERROR(INDEX(play_attribution!$B$2:$B$328,MATCH(A3795,play_attribution!$A$2:$A$328,0)),"")</f>
        <v/>
      </c>
      <c r="M3795" t="str">
        <f>VLOOKUP(H3795,seller_roster!$A$2:$B$85,2,FALSE)</f>
        <v>Uma Osei</v>
      </c>
      <c r="N3795" t="str">
        <f>VLOOKUP(C3795,accounts!$A$2:$F$9615,2,FALSE)</f>
        <v>Manufacturing</v>
      </c>
      <c r="O3795" t="str">
        <f>VLOOKUP(C3795,accounts!$A$2:$F$9615,3,FALSE)</f>
        <v>$5M-$10M</v>
      </c>
      <c r="P3795" t="str">
        <f>VLOOKUP(C3795,accounts!$A$2:$F$9615,5,FALSE)</f>
        <v>Central</v>
      </c>
      <c r="Q3795" t="b">
        <f t="shared" si="60"/>
        <v>1</v>
      </c>
      <c r="R3795" t="e">
        <f>INDEX(removed_duplicate_rows!$A$5:$A$39,MATCH(wins!A3795,removed_duplicate_rows!$A$5:$A$39,0))</f>
        <v>#N/A</v>
      </c>
    </row>
    <row r="3796" spans="1:18" ht="15.75" customHeight="1" x14ac:dyDescent="0.2">
      <c r="A3796" t="s">
        <v>11518</v>
      </c>
      <c r="B3796" t="s">
        <v>11519</v>
      </c>
      <c r="C3796" t="s">
        <v>11520</v>
      </c>
      <c r="D3796" s="10">
        <v>45906</v>
      </c>
      <c r="E3796" t="s">
        <v>9789</v>
      </c>
      <c r="F3796">
        <v>5</v>
      </c>
      <c r="G3796" t="s">
        <v>77</v>
      </c>
      <c r="H3796" t="s">
        <v>95</v>
      </c>
      <c r="I3796" t="s">
        <v>55</v>
      </c>
      <c r="J3796">
        <v>1</v>
      </c>
      <c r="K3796">
        <v>4854</v>
      </c>
      <c r="L3796" t="str">
        <f>IFERROR(INDEX(play_attribution!$B$2:$B$328,MATCH(A3796,play_attribution!$A$2:$A$328,0)),"")</f>
        <v/>
      </c>
      <c r="M3796" t="str">
        <f>VLOOKUP(H3796,seller_roster!$A$2:$B$85,2,FALSE)</f>
        <v>Frankie Ferro</v>
      </c>
      <c r="N3796" t="str">
        <f>VLOOKUP(C3796,accounts!$A$2:$F$9615,2,FALSE)</f>
        <v>Nonprofit</v>
      </c>
      <c r="O3796" t="str">
        <f>VLOOKUP(C3796,accounts!$A$2:$F$9615,3,FALSE)</f>
        <v>$2.5M-$5M</v>
      </c>
      <c r="P3796" t="str">
        <f>VLOOKUP(C3796,accounts!$A$2:$F$9615,5,FALSE)</f>
        <v>Central</v>
      </c>
      <c r="Q3796" t="b">
        <f t="shared" si="60"/>
        <v>1</v>
      </c>
      <c r="R3796" t="e">
        <f>INDEX(removed_duplicate_rows!$A$5:$A$39,MATCH(wins!A3796,removed_duplicate_rows!$A$5:$A$39,0))</f>
        <v>#N/A</v>
      </c>
    </row>
    <row r="3797" spans="1:18" ht="15.75" customHeight="1" x14ac:dyDescent="0.2">
      <c r="A3797" t="s">
        <v>11521</v>
      </c>
      <c r="B3797" t="s">
        <v>11522</v>
      </c>
      <c r="C3797" t="s">
        <v>11523</v>
      </c>
      <c r="D3797" s="10">
        <v>45906</v>
      </c>
      <c r="E3797" t="s">
        <v>9789</v>
      </c>
      <c r="F3797">
        <v>5</v>
      </c>
      <c r="G3797" t="s">
        <v>77</v>
      </c>
      <c r="H3797" t="s">
        <v>99</v>
      </c>
      <c r="I3797" t="s">
        <v>79</v>
      </c>
      <c r="J3797">
        <v>1</v>
      </c>
      <c r="K3797">
        <v>4755</v>
      </c>
      <c r="L3797" t="str">
        <f>IFERROR(INDEX(play_attribution!$B$2:$B$328,MATCH(A3797,play_attribution!$A$2:$A$328,0)),"")</f>
        <v/>
      </c>
      <c r="M3797" t="str">
        <f>VLOOKUP(H3797,seller_roster!$A$2:$B$85,2,FALSE)</f>
        <v>Shiloh Sorensen</v>
      </c>
      <c r="N3797" t="str">
        <f>VLOOKUP(C3797,accounts!$A$2:$F$9615,2,FALSE)</f>
        <v>Construction</v>
      </c>
      <c r="O3797" t="str">
        <f>VLOOKUP(C3797,accounts!$A$2:$F$9615,3,FALSE)</f>
        <v>$5M-$10M</v>
      </c>
      <c r="P3797" t="str">
        <f>VLOOKUP(C3797,accounts!$A$2:$F$9615,5,FALSE)</f>
        <v>West</v>
      </c>
      <c r="Q3797" t="b">
        <f t="shared" si="60"/>
        <v>1</v>
      </c>
      <c r="R3797" t="e">
        <f>INDEX(removed_duplicate_rows!$A$5:$A$39,MATCH(wins!A3797,removed_duplicate_rows!$A$5:$A$39,0))</f>
        <v>#N/A</v>
      </c>
    </row>
    <row r="3798" spans="1:18" ht="15.75" customHeight="1" x14ac:dyDescent="0.2">
      <c r="A3798" t="s">
        <v>11524</v>
      </c>
      <c r="B3798" t="s">
        <v>11525</v>
      </c>
      <c r="C3798" t="s">
        <v>11526</v>
      </c>
      <c r="D3798" s="10">
        <v>45906</v>
      </c>
      <c r="E3798" t="s">
        <v>9789</v>
      </c>
      <c r="F3798">
        <v>5</v>
      </c>
      <c r="G3798" t="s">
        <v>77</v>
      </c>
      <c r="H3798" t="s">
        <v>214</v>
      </c>
      <c r="I3798" t="s">
        <v>55</v>
      </c>
      <c r="J3798">
        <v>1</v>
      </c>
      <c r="K3798">
        <v>6982</v>
      </c>
      <c r="L3798" t="str">
        <f>IFERROR(INDEX(play_attribution!$B$2:$B$328,MATCH(A3798,play_attribution!$A$2:$A$328,0)),"")</f>
        <v/>
      </c>
      <c r="M3798" t="str">
        <f>VLOOKUP(H3798,seller_roster!$A$2:$B$85,2,FALSE)</f>
        <v>Rhea Abadi</v>
      </c>
      <c r="N3798" t="str">
        <f>VLOOKUP(C3798,accounts!$A$2:$F$9615,2,FALSE)</f>
        <v>Wholesale &amp; Distribution</v>
      </c>
      <c r="O3798" t="str">
        <f>VLOOKUP(C3798,accounts!$A$2:$F$9615,3,FALSE)</f>
        <v>$2.5M-$5M</v>
      </c>
      <c r="P3798" t="str">
        <f>VLOOKUP(C3798,accounts!$A$2:$F$9615,5,FALSE)</f>
        <v>East</v>
      </c>
      <c r="Q3798" t="b">
        <f t="shared" si="60"/>
        <v>1</v>
      </c>
      <c r="R3798" t="e">
        <f>INDEX(removed_duplicate_rows!$A$5:$A$39,MATCH(wins!A3798,removed_duplicate_rows!$A$5:$A$39,0))</f>
        <v>#N/A</v>
      </c>
    </row>
    <row r="3799" spans="1:18" ht="15.75" customHeight="1" x14ac:dyDescent="0.2">
      <c r="A3799" t="s">
        <v>11527</v>
      </c>
      <c r="B3799" t="s">
        <v>11528</v>
      </c>
      <c r="C3799" t="s">
        <v>11529</v>
      </c>
      <c r="D3799" s="10">
        <v>45906</v>
      </c>
      <c r="E3799" t="s">
        <v>9789</v>
      </c>
      <c r="F3799">
        <v>5</v>
      </c>
      <c r="G3799" t="s">
        <v>77</v>
      </c>
      <c r="H3799" t="s">
        <v>140</v>
      </c>
      <c r="I3799" t="s">
        <v>79</v>
      </c>
      <c r="J3799">
        <v>1</v>
      </c>
      <c r="K3799">
        <v>6390</v>
      </c>
      <c r="L3799" t="str">
        <f>IFERROR(INDEX(play_attribution!$B$2:$B$328,MATCH(A3799,play_attribution!$A$2:$A$328,0)),"")</f>
        <v/>
      </c>
      <c r="M3799" t="str">
        <f>VLOOKUP(H3799,seller_roster!$A$2:$B$85,2,FALSE)</f>
        <v>Lane Lindqvist</v>
      </c>
      <c r="N3799" t="str">
        <f>VLOOKUP(C3799,accounts!$A$2:$F$9615,2,FALSE)</f>
        <v>Hospitality Group</v>
      </c>
      <c r="O3799" t="str">
        <f>VLOOKUP(C3799,accounts!$A$2:$F$9615,3,FALSE)</f>
        <v>$5M-$10M</v>
      </c>
      <c r="P3799" t="str">
        <f>VLOOKUP(C3799,accounts!$A$2:$F$9615,5,FALSE)</f>
        <v>Central</v>
      </c>
      <c r="Q3799" t="b">
        <f t="shared" si="60"/>
        <v>1</v>
      </c>
      <c r="R3799" t="e">
        <f>INDEX(removed_duplicate_rows!$A$5:$A$39,MATCH(wins!A3799,removed_duplicate_rows!$A$5:$A$39,0))</f>
        <v>#N/A</v>
      </c>
    </row>
    <row r="3800" spans="1:18" ht="15.75" customHeight="1" x14ac:dyDescent="0.2">
      <c r="A3800" t="s">
        <v>11530</v>
      </c>
      <c r="B3800" t="s">
        <v>11531</v>
      </c>
      <c r="C3800" t="s">
        <v>11532</v>
      </c>
      <c r="D3800" s="10">
        <v>45906</v>
      </c>
      <c r="E3800" t="s">
        <v>9789</v>
      </c>
      <c r="F3800">
        <v>5</v>
      </c>
      <c r="G3800" t="s">
        <v>77</v>
      </c>
      <c r="H3800" t="s">
        <v>151</v>
      </c>
      <c r="I3800" t="s">
        <v>79</v>
      </c>
      <c r="J3800">
        <v>1</v>
      </c>
      <c r="K3800">
        <v>5331</v>
      </c>
      <c r="L3800" t="str">
        <f>IFERROR(INDEX(play_attribution!$B$2:$B$328,MATCH(A3800,play_attribution!$A$2:$A$328,0)),"")</f>
        <v/>
      </c>
      <c r="M3800" t="str">
        <f>VLOOKUP(H3800,seller_roster!$A$2:$B$85,2,FALSE)</f>
        <v>Marley Lindqvist</v>
      </c>
      <c r="N3800" t="str">
        <f>VLOOKUP(C3800,accounts!$A$2:$F$9615,2,FALSE)</f>
        <v>Nonprofit</v>
      </c>
      <c r="O3800" t="str">
        <f>VLOOKUP(C3800,accounts!$A$2:$F$9615,3,FALSE)</f>
        <v>$2.5M-$5M</v>
      </c>
      <c r="P3800" t="str">
        <f>VLOOKUP(C3800,accounts!$A$2:$F$9615,5,FALSE)</f>
        <v>East</v>
      </c>
      <c r="Q3800" t="b">
        <f t="shared" si="60"/>
        <v>1</v>
      </c>
      <c r="R3800" t="e">
        <f>INDEX(removed_duplicate_rows!$A$5:$A$39,MATCH(wins!A3800,removed_duplicate_rows!$A$5:$A$39,0))</f>
        <v>#N/A</v>
      </c>
    </row>
    <row r="3801" spans="1:18" ht="15.75" customHeight="1" x14ac:dyDescent="0.2">
      <c r="A3801" t="s">
        <v>11533</v>
      </c>
      <c r="B3801" t="s">
        <v>11534</v>
      </c>
      <c r="C3801" t="s">
        <v>11535</v>
      </c>
      <c r="D3801" s="10">
        <v>45906</v>
      </c>
      <c r="E3801" t="s">
        <v>9789</v>
      </c>
      <c r="F3801">
        <v>5</v>
      </c>
      <c r="G3801" t="s">
        <v>77</v>
      </c>
      <c r="H3801" t="s">
        <v>151</v>
      </c>
      <c r="I3801" t="s">
        <v>79</v>
      </c>
      <c r="J3801">
        <v>1</v>
      </c>
      <c r="K3801">
        <v>5404</v>
      </c>
      <c r="L3801" t="str">
        <f>IFERROR(INDEX(play_attribution!$B$2:$B$328,MATCH(A3801,play_attribution!$A$2:$A$328,0)),"")</f>
        <v/>
      </c>
      <c r="M3801" t="str">
        <f>VLOOKUP(H3801,seller_roster!$A$2:$B$85,2,FALSE)</f>
        <v>Marley Lindqvist</v>
      </c>
      <c r="N3801" t="str">
        <f>VLOOKUP(C3801,accounts!$A$2:$F$9615,2,FALSE)</f>
        <v>Manufacturing</v>
      </c>
      <c r="O3801" t="str">
        <f>VLOOKUP(C3801,accounts!$A$2:$F$9615,3,FALSE)</f>
        <v>$5M-$10M</v>
      </c>
      <c r="P3801" t="str">
        <f>VLOOKUP(C3801,accounts!$A$2:$F$9615,5,FALSE)</f>
        <v>East</v>
      </c>
      <c r="Q3801" t="b">
        <f t="shared" si="60"/>
        <v>1</v>
      </c>
      <c r="R3801" t="e">
        <f>INDEX(removed_duplicate_rows!$A$5:$A$39,MATCH(wins!A3801,removed_duplicate_rows!$A$5:$A$39,0))</f>
        <v>#N/A</v>
      </c>
    </row>
    <row r="3802" spans="1:18" ht="15.75" customHeight="1" x14ac:dyDescent="0.2">
      <c r="A3802" t="s">
        <v>11536</v>
      </c>
      <c r="B3802" t="s">
        <v>11537</v>
      </c>
      <c r="C3802" t="s">
        <v>11538</v>
      </c>
      <c r="D3802" s="10">
        <v>45906</v>
      </c>
      <c r="E3802" t="s">
        <v>9789</v>
      </c>
      <c r="F3802">
        <v>5</v>
      </c>
      <c r="G3802" t="s">
        <v>77</v>
      </c>
      <c r="H3802" t="s">
        <v>1230</v>
      </c>
      <c r="I3802" t="s">
        <v>55</v>
      </c>
      <c r="J3802">
        <v>1</v>
      </c>
      <c r="K3802">
        <v>7332</v>
      </c>
      <c r="L3802" t="str">
        <f>IFERROR(INDEX(play_attribution!$B$2:$B$328,MATCH(A3802,play_attribution!$A$2:$A$328,0)),"")</f>
        <v/>
      </c>
      <c r="M3802" t="str">
        <f>VLOOKUP(H3802,seller_roster!$A$2:$B$85,2,FALSE)</f>
        <v>Lennon Doyle</v>
      </c>
      <c r="N3802" t="str">
        <f>VLOOKUP(C3802,accounts!$A$2:$F$9615,2,FALSE)</f>
        <v>Professional Services</v>
      </c>
      <c r="O3802" t="str">
        <f>VLOOKUP(C3802,accounts!$A$2:$F$9615,3,FALSE)</f>
        <v>$1M-$2.5M</v>
      </c>
      <c r="P3802" t="str">
        <f>VLOOKUP(C3802,accounts!$A$2:$F$9615,5,FALSE)</f>
        <v>West</v>
      </c>
      <c r="Q3802" t="b">
        <f t="shared" si="60"/>
        <v>1</v>
      </c>
      <c r="R3802" t="e">
        <f>INDEX(removed_duplicate_rows!$A$5:$A$39,MATCH(wins!A3802,removed_duplicate_rows!$A$5:$A$39,0))</f>
        <v>#N/A</v>
      </c>
    </row>
    <row r="3803" spans="1:18" ht="15.75" customHeight="1" x14ac:dyDescent="0.2">
      <c r="A3803" t="s">
        <v>11539</v>
      </c>
      <c r="B3803" t="s">
        <v>11540</v>
      </c>
      <c r="C3803" t="s">
        <v>11541</v>
      </c>
      <c r="D3803" s="10">
        <v>45906</v>
      </c>
      <c r="E3803" t="s">
        <v>9789</v>
      </c>
      <c r="F3803">
        <v>5</v>
      </c>
      <c r="G3803" t="s">
        <v>77</v>
      </c>
      <c r="H3803" t="s">
        <v>151</v>
      </c>
      <c r="I3803" t="s">
        <v>55</v>
      </c>
      <c r="J3803">
        <v>1</v>
      </c>
      <c r="K3803">
        <v>11435</v>
      </c>
      <c r="L3803" t="str">
        <f>IFERROR(INDEX(play_attribution!$B$2:$B$328,MATCH(A3803,play_attribution!$A$2:$A$328,0)),"")</f>
        <v/>
      </c>
      <c r="M3803" t="str">
        <f>VLOOKUP(H3803,seller_roster!$A$2:$B$85,2,FALSE)</f>
        <v>Marley Lindqvist</v>
      </c>
      <c r="N3803" t="str">
        <f>VLOOKUP(C3803,accounts!$A$2:$F$9615,2,FALSE)</f>
        <v>Manufacturing</v>
      </c>
      <c r="O3803" t="str">
        <f>VLOOKUP(C3803,accounts!$A$2:$F$9615,3,FALSE)</f>
        <v>$2.5M-$5M</v>
      </c>
      <c r="P3803" t="str">
        <f>VLOOKUP(C3803,accounts!$A$2:$F$9615,5,FALSE)</f>
        <v>West</v>
      </c>
      <c r="Q3803" t="b">
        <f t="shared" si="60"/>
        <v>1</v>
      </c>
      <c r="R3803" t="e">
        <f>INDEX(removed_duplicate_rows!$A$5:$A$39,MATCH(wins!A3803,removed_duplicate_rows!$A$5:$A$39,0))</f>
        <v>#N/A</v>
      </c>
    </row>
    <row r="3804" spans="1:18" ht="15.75" customHeight="1" x14ac:dyDescent="0.2">
      <c r="A3804" t="s">
        <v>11542</v>
      </c>
      <c r="B3804" t="s">
        <v>11543</v>
      </c>
      <c r="C3804" t="s">
        <v>11544</v>
      </c>
      <c r="D3804" s="10">
        <v>45906</v>
      </c>
      <c r="E3804" t="s">
        <v>9789</v>
      </c>
      <c r="F3804">
        <v>5</v>
      </c>
      <c r="G3804" t="s">
        <v>77</v>
      </c>
      <c r="H3804" t="s">
        <v>151</v>
      </c>
      <c r="I3804" t="s">
        <v>55</v>
      </c>
      <c r="J3804">
        <v>1</v>
      </c>
      <c r="K3804">
        <v>14481</v>
      </c>
      <c r="L3804" t="str">
        <f>IFERROR(INDEX(play_attribution!$B$2:$B$328,MATCH(A3804,play_attribution!$A$2:$A$328,0)),"")</f>
        <v/>
      </c>
      <c r="M3804" t="str">
        <f>VLOOKUP(H3804,seller_roster!$A$2:$B$85,2,FALSE)</f>
        <v>Marley Lindqvist</v>
      </c>
      <c r="N3804" t="str">
        <f>VLOOKUP(C3804,accounts!$A$2:$F$9615,2,FALSE)</f>
        <v>Healthcare Services</v>
      </c>
      <c r="O3804" t="str">
        <f>VLOOKUP(C3804,accounts!$A$2:$F$9615,3,FALSE)</f>
        <v>$2.5M-$5M</v>
      </c>
      <c r="P3804" t="str">
        <f>VLOOKUP(C3804,accounts!$A$2:$F$9615,5,FALSE)</f>
        <v>East</v>
      </c>
      <c r="Q3804" t="b">
        <f t="shared" si="60"/>
        <v>1</v>
      </c>
      <c r="R3804" t="e">
        <f>INDEX(removed_duplicate_rows!$A$5:$A$39,MATCH(wins!A3804,removed_duplicate_rows!$A$5:$A$39,0))</f>
        <v>#N/A</v>
      </c>
    </row>
    <row r="3805" spans="1:18" ht="15.75" customHeight="1" x14ac:dyDescent="0.2">
      <c r="A3805" t="s">
        <v>11545</v>
      </c>
      <c r="B3805" t="s">
        <v>11546</v>
      </c>
      <c r="C3805" t="s">
        <v>11547</v>
      </c>
      <c r="D3805" s="10">
        <v>45906</v>
      </c>
      <c r="E3805" t="s">
        <v>9789</v>
      </c>
      <c r="F3805">
        <v>5</v>
      </c>
      <c r="G3805" t="s">
        <v>77</v>
      </c>
      <c r="H3805" t="s">
        <v>155</v>
      </c>
      <c r="I3805" t="s">
        <v>79</v>
      </c>
      <c r="J3805">
        <v>1</v>
      </c>
      <c r="K3805">
        <v>11545</v>
      </c>
      <c r="L3805" t="str">
        <f>IFERROR(INDEX(play_attribution!$B$2:$B$328,MATCH(A3805,play_attribution!$A$2:$A$328,0)),"")</f>
        <v/>
      </c>
      <c r="M3805" t="str">
        <f>VLOOKUP(H3805,seller_roster!$A$2:$B$85,2,FALSE)</f>
        <v>Indigo Osei</v>
      </c>
      <c r="N3805" t="str">
        <f>VLOOKUP(C3805,accounts!$A$2:$F$9615,2,FALSE)</f>
        <v>Construction</v>
      </c>
      <c r="O3805" t="str">
        <f>VLOOKUP(C3805,accounts!$A$2:$F$9615,3,FALSE)</f>
        <v>$5M-$10M</v>
      </c>
      <c r="P3805" t="str">
        <f>VLOOKUP(C3805,accounts!$A$2:$F$9615,5,FALSE)</f>
        <v>West</v>
      </c>
      <c r="Q3805" t="b">
        <f t="shared" si="60"/>
        <v>1</v>
      </c>
      <c r="R3805" t="e">
        <f>INDEX(removed_duplicate_rows!$A$5:$A$39,MATCH(wins!A3805,removed_duplicate_rows!$A$5:$A$39,0))</f>
        <v>#N/A</v>
      </c>
    </row>
    <row r="3806" spans="1:18" ht="15.75" customHeight="1" x14ac:dyDescent="0.2">
      <c r="A3806" t="s">
        <v>11548</v>
      </c>
      <c r="B3806" t="s">
        <v>11549</v>
      </c>
      <c r="C3806" t="s">
        <v>11550</v>
      </c>
      <c r="D3806" s="10">
        <v>45906</v>
      </c>
      <c r="E3806" t="s">
        <v>9789</v>
      </c>
      <c r="F3806">
        <v>5</v>
      </c>
      <c r="G3806" t="s">
        <v>77</v>
      </c>
      <c r="H3806" t="s">
        <v>114</v>
      </c>
      <c r="I3806" t="s">
        <v>79</v>
      </c>
      <c r="J3806">
        <v>1</v>
      </c>
      <c r="K3806">
        <v>10631</v>
      </c>
      <c r="L3806" t="str">
        <f>IFERROR(INDEX(play_attribution!$B$2:$B$328,MATCH(A3806,play_attribution!$A$2:$A$328,0)),"")</f>
        <v/>
      </c>
      <c r="M3806" t="str">
        <f>VLOOKUP(H3806,seller_roster!$A$2:$B$85,2,FALSE)</f>
        <v>Ray Reyes</v>
      </c>
      <c r="N3806" t="str">
        <f>VLOOKUP(C3806,accounts!$A$2:$F$9615,2,FALSE)</f>
        <v>Professional Services</v>
      </c>
      <c r="O3806" t="str">
        <f>VLOOKUP(C3806,accounts!$A$2:$F$9615,3,FALSE)</f>
        <v>$1M-$2.5M</v>
      </c>
      <c r="P3806" t="str">
        <f>VLOOKUP(C3806,accounts!$A$2:$F$9615,5,FALSE)</f>
        <v>Central</v>
      </c>
      <c r="Q3806" t="b">
        <f t="shared" si="60"/>
        <v>1</v>
      </c>
      <c r="R3806" t="e">
        <f>INDEX(removed_duplicate_rows!$A$5:$A$39,MATCH(wins!A3806,removed_duplicate_rows!$A$5:$A$39,0))</f>
        <v>#N/A</v>
      </c>
    </row>
    <row r="3807" spans="1:18" ht="15.75" customHeight="1" x14ac:dyDescent="0.2">
      <c r="A3807" t="s">
        <v>11551</v>
      </c>
      <c r="B3807" t="s">
        <v>11552</v>
      </c>
      <c r="C3807" t="s">
        <v>11553</v>
      </c>
      <c r="D3807" s="10">
        <v>45906</v>
      </c>
      <c r="E3807" t="s">
        <v>9789</v>
      </c>
      <c r="F3807">
        <v>5</v>
      </c>
      <c r="G3807" t="s">
        <v>77</v>
      </c>
      <c r="H3807" t="s">
        <v>191</v>
      </c>
      <c r="I3807" t="s">
        <v>79</v>
      </c>
      <c r="J3807">
        <v>1</v>
      </c>
      <c r="K3807">
        <v>9369</v>
      </c>
      <c r="L3807" t="str">
        <f>IFERROR(INDEX(play_attribution!$B$2:$B$328,MATCH(A3807,play_attribution!$A$2:$A$328,0)),"")</f>
        <v/>
      </c>
      <c r="M3807" t="str">
        <f>VLOOKUP(H3807,seller_roster!$A$2:$B$85,2,FALSE)</f>
        <v>Blake Lindqvist</v>
      </c>
      <c r="N3807" t="str">
        <f>VLOOKUP(C3807,accounts!$A$2:$F$9615,2,FALSE)</f>
        <v>Hospitality Group</v>
      </c>
      <c r="O3807" t="str">
        <f>VLOOKUP(C3807,accounts!$A$2:$F$9615,3,FALSE)</f>
        <v>$2.5M-$5M</v>
      </c>
      <c r="P3807" t="str">
        <f>VLOOKUP(C3807,accounts!$A$2:$F$9615,5,FALSE)</f>
        <v>West</v>
      </c>
      <c r="Q3807" t="b">
        <f t="shared" si="60"/>
        <v>1</v>
      </c>
      <c r="R3807" t="e">
        <f>INDEX(removed_duplicate_rows!$A$5:$A$39,MATCH(wins!A3807,removed_duplicate_rows!$A$5:$A$39,0))</f>
        <v>#N/A</v>
      </c>
    </row>
    <row r="3808" spans="1:18" ht="15.75" customHeight="1" x14ac:dyDescent="0.2">
      <c r="A3808" t="s">
        <v>11554</v>
      </c>
      <c r="B3808" t="s">
        <v>11555</v>
      </c>
      <c r="C3808" t="s">
        <v>11556</v>
      </c>
      <c r="D3808" s="10">
        <v>45906</v>
      </c>
      <c r="E3808" t="s">
        <v>9789</v>
      </c>
      <c r="F3808">
        <v>5</v>
      </c>
      <c r="G3808" t="s">
        <v>77</v>
      </c>
      <c r="H3808" t="s">
        <v>210</v>
      </c>
      <c r="I3808" t="s">
        <v>79</v>
      </c>
      <c r="J3808">
        <v>1</v>
      </c>
      <c r="K3808">
        <v>5659</v>
      </c>
      <c r="L3808" t="str">
        <f>IFERROR(INDEX(play_attribution!$B$2:$B$328,MATCH(A3808,play_attribution!$A$2:$A$328,0)),"")</f>
        <v/>
      </c>
      <c r="M3808" t="str">
        <f>VLOOKUP(H3808,seller_roster!$A$2:$B$85,2,FALSE)</f>
        <v>Emerson Reyes</v>
      </c>
      <c r="N3808" t="str">
        <f>VLOOKUP(C3808,accounts!$A$2:$F$9615,2,FALSE)</f>
        <v>Logistics</v>
      </c>
      <c r="O3808" t="str">
        <f>VLOOKUP(C3808,accounts!$A$2:$F$9615,3,FALSE)</f>
        <v>$5M-$10M</v>
      </c>
      <c r="P3808" t="str">
        <f>VLOOKUP(C3808,accounts!$A$2:$F$9615,5,FALSE)</f>
        <v>Central</v>
      </c>
      <c r="Q3808" t="b">
        <f t="shared" si="60"/>
        <v>1</v>
      </c>
      <c r="R3808" t="e">
        <f>INDEX(removed_duplicate_rows!$A$5:$A$39,MATCH(wins!A3808,removed_duplicate_rows!$A$5:$A$39,0))</f>
        <v>#N/A</v>
      </c>
    </row>
    <row r="3809" spans="1:18" ht="15.75" customHeight="1" x14ac:dyDescent="0.2">
      <c r="A3809" t="s">
        <v>11557</v>
      </c>
      <c r="B3809" t="s">
        <v>11558</v>
      </c>
      <c r="C3809" t="s">
        <v>11559</v>
      </c>
      <c r="D3809" s="10">
        <v>45906</v>
      </c>
      <c r="E3809" t="s">
        <v>9789</v>
      </c>
      <c r="F3809">
        <v>5</v>
      </c>
      <c r="G3809" t="s">
        <v>77</v>
      </c>
      <c r="H3809" t="s">
        <v>147</v>
      </c>
      <c r="I3809" t="s">
        <v>79</v>
      </c>
      <c r="J3809">
        <v>1</v>
      </c>
      <c r="K3809">
        <v>16213</v>
      </c>
      <c r="L3809" t="str">
        <f>IFERROR(INDEX(play_attribution!$B$2:$B$328,MATCH(A3809,play_attribution!$A$2:$A$328,0)),"")</f>
        <v/>
      </c>
      <c r="M3809" t="str">
        <f>VLOOKUP(H3809,seller_roster!$A$2:$B$85,2,FALSE)</f>
        <v>Riley Tran</v>
      </c>
      <c r="N3809" t="str">
        <f>VLOOKUP(C3809,accounts!$A$2:$F$9615,2,FALSE)</f>
        <v>Hospitality Group</v>
      </c>
      <c r="O3809" t="str">
        <f>VLOOKUP(C3809,accounts!$A$2:$F$9615,3,FALSE)</f>
        <v>$2.5M-$5M</v>
      </c>
      <c r="P3809" t="str">
        <f>VLOOKUP(C3809,accounts!$A$2:$F$9615,5,FALSE)</f>
        <v>Central</v>
      </c>
      <c r="Q3809" t="b">
        <f t="shared" si="60"/>
        <v>1</v>
      </c>
      <c r="R3809" t="e">
        <f>INDEX(removed_duplicate_rows!$A$5:$A$39,MATCH(wins!A3809,removed_duplicate_rows!$A$5:$A$39,0))</f>
        <v>#N/A</v>
      </c>
    </row>
    <row r="3810" spans="1:18" ht="15.75" customHeight="1" x14ac:dyDescent="0.2">
      <c r="A3810" t="s">
        <v>11560</v>
      </c>
      <c r="B3810" t="s">
        <v>11561</v>
      </c>
      <c r="C3810" t="s">
        <v>11562</v>
      </c>
      <c r="D3810" s="10">
        <v>45906</v>
      </c>
      <c r="E3810" t="s">
        <v>9789</v>
      </c>
      <c r="F3810">
        <v>5</v>
      </c>
      <c r="G3810" t="s">
        <v>77</v>
      </c>
      <c r="H3810" t="s">
        <v>140</v>
      </c>
      <c r="I3810" t="s">
        <v>79</v>
      </c>
      <c r="J3810">
        <v>1</v>
      </c>
      <c r="K3810">
        <v>7535</v>
      </c>
      <c r="L3810" t="str">
        <f>IFERROR(INDEX(play_attribution!$B$2:$B$328,MATCH(A3810,play_attribution!$A$2:$A$328,0)),"")</f>
        <v/>
      </c>
      <c r="M3810" t="str">
        <f>VLOOKUP(H3810,seller_roster!$A$2:$B$85,2,FALSE)</f>
        <v>Lane Lindqvist</v>
      </c>
      <c r="N3810" t="str">
        <f>VLOOKUP(C3810,accounts!$A$2:$F$9615,2,FALSE)</f>
        <v>Hospitality Group</v>
      </c>
      <c r="O3810" t="str">
        <f>VLOOKUP(C3810,accounts!$A$2:$F$9615,3,FALSE)</f>
        <v>$5M-$10M</v>
      </c>
      <c r="P3810" t="str">
        <f>VLOOKUP(C3810,accounts!$A$2:$F$9615,5,FALSE)</f>
        <v>Central</v>
      </c>
      <c r="Q3810" t="b">
        <f t="shared" si="60"/>
        <v>1</v>
      </c>
      <c r="R3810" t="e">
        <f>INDEX(removed_duplicate_rows!$A$5:$A$39,MATCH(wins!A3810,removed_duplicate_rows!$A$5:$A$39,0))</f>
        <v>#N/A</v>
      </c>
    </row>
    <row r="3811" spans="1:18" ht="15.75" customHeight="1" x14ac:dyDescent="0.2">
      <c r="A3811" t="s">
        <v>11563</v>
      </c>
      <c r="B3811" t="s">
        <v>11564</v>
      </c>
      <c r="C3811" t="s">
        <v>11565</v>
      </c>
      <c r="D3811" s="10">
        <v>45906</v>
      </c>
      <c r="E3811" t="s">
        <v>9789</v>
      </c>
      <c r="F3811">
        <v>5</v>
      </c>
      <c r="G3811" t="s">
        <v>77</v>
      </c>
      <c r="H3811" t="s">
        <v>184</v>
      </c>
      <c r="I3811" t="s">
        <v>55</v>
      </c>
      <c r="J3811">
        <v>1</v>
      </c>
      <c r="K3811">
        <v>7543</v>
      </c>
      <c r="L3811" t="str">
        <f>IFERROR(INDEX(play_attribution!$B$2:$B$328,MATCH(A3811,play_attribution!$A$2:$A$328,0)),"")</f>
        <v/>
      </c>
      <c r="M3811" t="str">
        <f>VLOOKUP(H3811,seller_roster!$A$2:$B$85,2,FALSE)</f>
        <v>Zion Silva</v>
      </c>
      <c r="N3811" t="str">
        <f>VLOOKUP(C3811,accounts!$A$2:$F$9615,2,FALSE)</f>
        <v>Manufacturing</v>
      </c>
      <c r="O3811" t="str">
        <f>VLOOKUP(C3811,accounts!$A$2:$F$9615,3,FALSE)</f>
        <v>$5M-$10M</v>
      </c>
      <c r="P3811" t="str">
        <f>VLOOKUP(C3811,accounts!$A$2:$F$9615,5,FALSE)</f>
        <v>West</v>
      </c>
      <c r="Q3811" t="b">
        <f t="shared" si="60"/>
        <v>1</v>
      </c>
      <c r="R3811" t="e">
        <f>INDEX(removed_duplicate_rows!$A$5:$A$39,MATCH(wins!A3811,removed_duplicate_rows!$A$5:$A$39,0))</f>
        <v>#N/A</v>
      </c>
    </row>
    <row r="3812" spans="1:18" ht="15.75" customHeight="1" x14ac:dyDescent="0.2">
      <c r="A3812" t="s">
        <v>11566</v>
      </c>
      <c r="B3812" t="s">
        <v>11567</v>
      </c>
      <c r="C3812" t="s">
        <v>11568</v>
      </c>
      <c r="D3812" s="10">
        <v>45906</v>
      </c>
      <c r="E3812" t="s">
        <v>9789</v>
      </c>
      <c r="F3812">
        <v>5</v>
      </c>
      <c r="G3812" t="s">
        <v>77</v>
      </c>
      <c r="H3812" t="s">
        <v>866</v>
      </c>
      <c r="I3812" t="s">
        <v>79</v>
      </c>
      <c r="J3812">
        <v>1</v>
      </c>
      <c r="K3812">
        <v>7377</v>
      </c>
      <c r="L3812" t="str">
        <f>IFERROR(INDEX(play_attribution!$B$2:$B$328,MATCH(A3812,play_attribution!$A$2:$A$328,0)),"")</f>
        <v/>
      </c>
      <c r="M3812" t="str">
        <f>VLOOKUP(H3812,seller_roster!$A$2:$B$85,2,FALSE)</f>
        <v>Kira Novak</v>
      </c>
      <c r="N3812" t="str">
        <f>VLOOKUP(C3812,accounts!$A$2:$F$9615,2,FALSE)</f>
        <v>Retail Multi-Location</v>
      </c>
      <c r="O3812" t="str">
        <f>VLOOKUP(C3812,accounts!$A$2:$F$9615,3,FALSE)</f>
        <v>$2.5M-$5M</v>
      </c>
      <c r="P3812" t="str">
        <f>VLOOKUP(C3812,accounts!$A$2:$F$9615,5,FALSE)</f>
        <v>Central</v>
      </c>
      <c r="Q3812" t="b">
        <f t="shared" si="60"/>
        <v>1</v>
      </c>
      <c r="R3812" t="e">
        <f>INDEX(removed_duplicate_rows!$A$5:$A$39,MATCH(wins!A3812,removed_duplicate_rows!$A$5:$A$39,0))</f>
        <v>#N/A</v>
      </c>
    </row>
    <row r="3813" spans="1:18" ht="15.75" customHeight="1" x14ac:dyDescent="0.2">
      <c r="A3813" t="s">
        <v>11569</v>
      </c>
      <c r="B3813" t="s">
        <v>11570</v>
      </c>
      <c r="C3813" t="s">
        <v>11571</v>
      </c>
      <c r="D3813" s="10">
        <v>45906</v>
      </c>
      <c r="E3813" t="s">
        <v>9789</v>
      </c>
      <c r="F3813">
        <v>5</v>
      </c>
      <c r="G3813" t="s">
        <v>273</v>
      </c>
      <c r="H3813" t="s">
        <v>357</v>
      </c>
      <c r="I3813" t="s">
        <v>79</v>
      </c>
      <c r="J3813">
        <v>1</v>
      </c>
      <c r="K3813">
        <v>11178</v>
      </c>
      <c r="L3813" t="str">
        <f>IFERROR(INDEX(play_attribution!$B$2:$B$328,MATCH(A3813,play_attribution!$A$2:$A$328,0)),"")</f>
        <v/>
      </c>
      <c r="M3813" t="str">
        <f>VLOOKUP(H3813,seller_roster!$A$2:$B$85,2,FALSE)</f>
        <v>Hollis Abadi</v>
      </c>
      <c r="N3813" t="str">
        <f>VLOOKUP(C3813,accounts!$A$2:$F$9615,2,FALSE)</f>
        <v>Manufacturing</v>
      </c>
      <c r="O3813" t="str">
        <f>VLOOKUP(C3813,accounts!$A$2:$F$9615,3,FALSE)</f>
        <v>$5M-$10M</v>
      </c>
      <c r="P3813" t="str">
        <f>VLOOKUP(C3813,accounts!$A$2:$F$9615,5,FALSE)</f>
        <v>East</v>
      </c>
      <c r="Q3813" t="b">
        <f t="shared" si="60"/>
        <v>1</v>
      </c>
      <c r="R3813" t="e">
        <f>INDEX(removed_duplicate_rows!$A$5:$A$39,MATCH(wins!A3813,removed_duplicate_rows!$A$5:$A$39,0))</f>
        <v>#N/A</v>
      </c>
    </row>
    <row r="3814" spans="1:18" ht="15.75" customHeight="1" x14ac:dyDescent="0.2">
      <c r="A3814" t="s">
        <v>11572</v>
      </c>
      <c r="B3814" t="s">
        <v>11573</v>
      </c>
      <c r="C3814" t="s">
        <v>11574</v>
      </c>
      <c r="D3814" s="10">
        <v>45906</v>
      </c>
      <c r="E3814" t="s">
        <v>9789</v>
      </c>
      <c r="F3814">
        <v>5</v>
      </c>
      <c r="G3814" t="s">
        <v>273</v>
      </c>
      <c r="H3814" t="s">
        <v>301</v>
      </c>
      <c r="I3814" t="s">
        <v>79</v>
      </c>
      <c r="J3814">
        <v>1</v>
      </c>
      <c r="K3814">
        <v>6907</v>
      </c>
      <c r="L3814" t="str">
        <f>IFERROR(INDEX(play_attribution!$B$2:$B$328,MATCH(A3814,play_attribution!$A$2:$A$328,0)),"")</f>
        <v/>
      </c>
      <c r="M3814" t="str">
        <f>VLOOKUP(H3814,seller_roster!$A$2:$B$85,2,FALSE)</f>
        <v>Pia Marsh</v>
      </c>
      <c r="N3814" t="str">
        <f>VLOOKUP(C3814,accounts!$A$2:$F$9615,2,FALSE)</f>
        <v>Professional Services</v>
      </c>
      <c r="O3814" t="str">
        <f>VLOOKUP(C3814,accounts!$A$2:$F$9615,3,FALSE)</f>
        <v>$5M-$10M</v>
      </c>
      <c r="P3814" t="str">
        <f>VLOOKUP(C3814,accounts!$A$2:$F$9615,5,FALSE)</f>
        <v>East</v>
      </c>
      <c r="Q3814" t="b">
        <f t="shared" si="60"/>
        <v>1</v>
      </c>
      <c r="R3814" t="e">
        <f>INDEX(removed_duplicate_rows!$A$5:$A$39,MATCH(wins!A3814,removed_duplicate_rows!$A$5:$A$39,0))</f>
        <v>#N/A</v>
      </c>
    </row>
    <row r="3815" spans="1:18" ht="15.75" customHeight="1" x14ac:dyDescent="0.2">
      <c r="A3815" t="s">
        <v>11575</v>
      </c>
      <c r="B3815" t="s">
        <v>11576</v>
      </c>
      <c r="C3815" t="s">
        <v>11577</v>
      </c>
      <c r="D3815" s="10">
        <v>45906</v>
      </c>
      <c r="E3815" t="s">
        <v>9789</v>
      </c>
      <c r="F3815">
        <v>5</v>
      </c>
      <c r="G3815" t="s">
        <v>273</v>
      </c>
      <c r="H3815" t="s">
        <v>293</v>
      </c>
      <c r="I3815" t="s">
        <v>79</v>
      </c>
      <c r="J3815">
        <v>1</v>
      </c>
      <c r="K3815">
        <v>7188</v>
      </c>
      <c r="L3815" t="str">
        <f>IFERROR(INDEX(play_attribution!$B$2:$B$328,MATCH(A3815,play_attribution!$A$2:$A$328,0)),"")</f>
        <v/>
      </c>
      <c r="M3815" t="str">
        <f>VLOOKUP(H3815,seller_roster!$A$2:$B$85,2,FALSE)</f>
        <v>Hayden Sorensen</v>
      </c>
      <c r="N3815" t="str">
        <f>VLOOKUP(C3815,accounts!$A$2:$F$9615,2,FALSE)</f>
        <v>Retail Multi-Location</v>
      </c>
      <c r="O3815" t="str">
        <f>VLOOKUP(C3815,accounts!$A$2:$F$9615,3,FALSE)</f>
        <v>$5M-$10M</v>
      </c>
      <c r="P3815" t="str">
        <f>VLOOKUP(C3815,accounts!$A$2:$F$9615,5,FALSE)</f>
        <v>East</v>
      </c>
      <c r="Q3815" t="b">
        <f t="shared" si="60"/>
        <v>1</v>
      </c>
      <c r="R3815" t="e">
        <f>INDEX(removed_duplicate_rows!$A$5:$A$39,MATCH(wins!A3815,removed_duplicate_rows!$A$5:$A$39,0))</f>
        <v>#N/A</v>
      </c>
    </row>
    <row r="3816" spans="1:18" ht="15.75" customHeight="1" x14ac:dyDescent="0.2">
      <c r="A3816" t="s">
        <v>11578</v>
      </c>
      <c r="B3816" t="s">
        <v>11579</v>
      </c>
      <c r="C3816" t="s">
        <v>11580</v>
      </c>
      <c r="D3816" s="10">
        <v>45906</v>
      </c>
      <c r="E3816" t="s">
        <v>9789</v>
      </c>
      <c r="F3816">
        <v>5</v>
      </c>
      <c r="G3816" t="s">
        <v>273</v>
      </c>
      <c r="H3816" t="s">
        <v>285</v>
      </c>
      <c r="I3816" t="s">
        <v>79</v>
      </c>
      <c r="J3816">
        <v>1</v>
      </c>
      <c r="K3816">
        <v>10081</v>
      </c>
      <c r="L3816" t="str">
        <f>IFERROR(INDEX(play_attribution!$B$2:$B$328,MATCH(A3816,play_attribution!$A$2:$A$328,0)),"")</f>
        <v/>
      </c>
      <c r="M3816" t="str">
        <f>VLOOKUP(H3816,seller_roster!$A$2:$B$85,2,FALSE)</f>
        <v>Bryn Lindqvist</v>
      </c>
      <c r="N3816" t="str">
        <f>VLOOKUP(C3816,accounts!$A$2:$F$9615,2,FALSE)</f>
        <v>Wholesale &amp; Distribution</v>
      </c>
      <c r="O3816" t="str">
        <f>VLOOKUP(C3816,accounts!$A$2:$F$9615,3,FALSE)</f>
        <v>$5M-$10M</v>
      </c>
      <c r="P3816" t="str">
        <f>VLOOKUP(C3816,accounts!$A$2:$F$9615,5,FALSE)</f>
        <v>East</v>
      </c>
      <c r="Q3816" t="b">
        <f t="shared" si="60"/>
        <v>1</v>
      </c>
      <c r="R3816" t="e">
        <f>INDEX(removed_duplicate_rows!$A$5:$A$39,MATCH(wins!A3816,removed_duplicate_rows!$A$5:$A$39,0))</f>
        <v>#N/A</v>
      </c>
    </row>
    <row r="3817" spans="1:18" ht="15.75" customHeight="1" x14ac:dyDescent="0.2">
      <c r="A3817" t="s">
        <v>11581</v>
      </c>
      <c r="B3817" t="s">
        <v>11582</v>
      </c>
      <c r="C3817" t="s">
        <v>11583</v>
      </c>
      <c r="D3817" s="10">
        <v>45906</v>
      </c>
      <c r="E3817" t="s">
        <v>9789</v>
      </c>
      <c r="F3817">
        <v>5</v>
      </c>
      <c r="G3817" t="s">
        <v>273</v>
      </c>
      <c r="H3817" t="s">
        <v>274</v>
      </c>
      <c r="I3817" t="s">
        <v>79</v>
      </c>
      <c r="J3817">
        <v>1</v>
      </c>
      <c r="K3817">
        <v>14841</v>
      </c>
      <c r="L3817" t="str">
        <f>IFERROR(INDEX(play_attribution!$B$2:$B$328,MATCH(A3817,play_attribution!$A$2:$A$328,0)),"")</f>
        <v/>
      </c>
      <c r="M3817" t="str">
        <f>VLOOKUP(H3817,seller_roster!$A$2:$B$85,2,FALSE)</f>
        <v>Shiloh Petrov</v>
      </c>
      <c r="N3817" t="str">
        <f>VLOOKUP(C3817,accounts!$A$2:$F$9615,2,FALSE)</f>
        <v>Retail Multi-Location</v>
      </c>
      <c r="O3817" t="str">
        <f>VLOOKUP(C3817,accounts!$A$2:$F$9615,3,FALSE)</f>
        <v>$2.5M-$5M</v>
      </c>
      <c r="P3817" t="str">
        <f>VLOOKUP(C3817,accounts!$A$2:$F$9615,5,FALSE)</f>
        <v>Central</v>
      </c>
      <c r="Q3817" t="b">
        <f t="shared" si="60"/>
        <v>1</v>
      </c>
      <c r="R3817" t="e">
        <f>INDEX(removed_duplicate_rows!$A$5:$A$39,MATCH(wins!A3817,removed_duplicate_rows!$A$5:$A$39,0))</f>
        <v>#N/A</v>
      </c>
    </row>
    <row r="3818" spans="1:18" ht="15.75" customHeight="1" x14ac:dyDescent="0.2">
      <c r="A3818" t="s">
        <v>11584</v>
      </c>
      <c r="B3818" t="s">
        <v>11585</v>
      </c>
      <c r="C3818" t="s">
        <v>11586</v>
      </c>
      <c r="D3818" s="10">
        <v>45906</v>
      </c>
      <c r="E3818" t="s">
        <v>9789</v>
      </c>
      <c r="F3818">
        <v>5</v>
      </c>
      <c r="G3818" t="s">
        <v>273</v>
      </c>
      <c r="H3818" t="s">
        <v>274</v>
      </c>
      <c r="I3818" t="s">
        <v>79</v>
      </c>
      <c r="J3818">
        <v>1</v>
      </c>
      <c r="K3818">
        <v>11422</v>
      </c>
      <c r="L3818" t="str">
        <f>IFERROR(INDEX(play_attribution!$B$2:$B$328,MATCH(A3818,play_attribution!$A$2:$A$328,0)),"")</f>
        <v/>
      </c>
      <c r="M3818" t="str">
        <f>VLOOKUP(H3818,seller_roster!$A$2:$B$85,2,FALSE)</f>
        <v>Shiloh Petrov</v>
      </c>
      <c r="N3818" t="str">
        <f>VLOOKUP(C3818,accounts!$A$2:$F$9615,2,FALSE)</f>
        <v>Logistics</v>
      </c>
      <c r="O3818" t="str">
        <f>VLOOKUP(C3818,accounts!$A$2:$F$9615,3,FALSE)</f>
        <v>$2.5M-$5M</v>
      </c>
      <c r="P3818" t="str">
        <f>VLOOKUP(C3818,accounts!$A$2:$F$9615,5,FALSE)</f>
        <v>West</v>
      </c>
      <c r="Q3818" t="b">
        <f t="shared" si="60"/>
        <v>1</v>
      </c>
      <c r="R3818" t="e">
        <f>INDEX(removed_duplicate_rows!$A$5:$A$39,MATCH(wins!A3818,removed_duplicate_rows!$A$5:$A$39,0))</f>
        <v>#N/A</v>
      </c>
    </row>
    <row r="3819" spans="1:18" ht="15.75" customHeight="1" x14ac:dyDescent="0.2">
      <c r="A3819" t="s">
        <v>11587</v>
      </c>
      <c r="B3819" t="s">
        <v>11588</v>
      </c>
      <c r="C3819" t="s">
        <v>11589</v>
      </c>
      <c r="D3819" s="10">
        <v>45906</v>
      </c>
      <c r="E3819" t="s">
        <v>9789</v>
      </c>
      <c r="F3819">
        <v>5</v>
      </c>
      <c r="G3819" t="s">
        <v>273</v>
      </c>
      <c r="H3819" t="s">
        <v>357</v>
      </c>
      <c r="I3819" t="s">
        <v>55</v>
      </c>
      <c r="J3819">
        <v>1</v>
      </c>
      <c r="K3819">
        <v>13670</v>
      </c>
      <c r="L3819" t="str">
        <f>IFERROR(INDEX(play_attribution!$B$2:$B$328,MATCH(A3819,play_attribution!$A$2:$A$328,0)),"")</f>
        <v/>
      </c>
      <c r="M3819" t="str">
        <f>VLOOKUP(H3819,seller_roster!$A$2:$B$85,2,FALSE)</f>
        <v>Hollis Abadi</v>
      </c>
      <c r="N3819" t="str">
        <f>VLOOKUP(C3819,accounts!$A$2:$F$9615,2,FALSE)</f>
        <v>Nonprofit</v>
      </c>
      <c r="O3819" t="str">
        <f>VLOOKUP(C3819,accounts!$A$2:$F$9615,3,FALSE)</f>
        <v>$2.5M-$5M</v>
      </c>
      <c r="P3819" t="str">
        <f>VLOOKUP(C3819,accounts!$A$2:$F$9615,5,FALSE)</f>
        <v>Central</v>
      </c>
      <c r="Q3819" t="b">
        <f t="shared" si="60"/>
        <v>1</v>
      </c>
      <c r="R3819" t="e">
        <f>INDEX(removed_duplicate_rows!$A$5:$A$39,MATCH(wins!A3819,removed_duplicate_rows!$A$5:$A$39,0))</f>
        <v>#N/A</v>
      </c>
    </row>
    <row r="3820" spans="1:18" ht="15.75" customHeight="1" x14ac:dyDescent="0.2">
      <c r="A3820" t="s">
        <v>11590</v>
      </c>
      <c r="B3820" t="s">
        <v>11591</v>
      </c>
      <c r="C3820" t="s">
        <v>11592</v>
      </c>
      <c r="D3820" s="10">
        <v>45906</v>
      </c>
      <c r="E3820" t="s">
        <v>9789</v>
      </c>
      <c r="F3820">
        <v>5</v>
      </c>
      <c r="G3820" t="s">
        <v>273</v>
      </c>
      <c r="H3820" t="s">
        <v>274</v>
      </c>
      <c r="I3820" t="s">
        <v>55</v>
      </c>
      <c r="J3820">
        <v>1</v>
      </c>
      <c r="K3820">
        <v>6015</v>
      </c>
      <c r="L3820" t="str">
        <f>IFERROR(INDEX(play_attribution!$B$2:$B$328,MATCH(A3820,play_attribution!$A$2:$A$328,0)),"")</f>
        <v/>
      </c>
      <c r="M3820" t="str">
        <f>VLOOKUP(H3820,seller_roster!$A$2:$B$85,2,FALSE)</f>
        <v>Shiloh Petrov</v>
      </c>
      <c r="N3820" t="str">
        <f>VLOOKUP(C3820,accounts!$A$2:$F$9615,2,FALSE)</f>
        <v>Professional Services</v>
      </c>
      <c r="O3820" t="str">
        <f>VLOOKUP(C3820,accounts!$A$2:$F$9615,3,FALSE)</f>
        <v>$5M-$10M</v>
      </c>
      <c r="P3820" t="str">
        <f>VLOOKUP(C3820,accounts!$A$2:$F$9615,5,FALSE)</f>
        <v>East</v>
      </c>
      <c r="Q3820" t="b">
        <f t="shared" si="60"/>
        <v>1</v>
      </c>
      <c r="R3820" t="e">
        <f>INDEX(removed_duplicate_rows!$A$5:$A$39,MATCH(wins!A3820,removed_duplicate_rows!$A$5:$A$39,0))</f>
        <v>#N/A</v>
      </c>
    </row>
    <row r="3821" spans="1:18" ht="15.75" customHeight="1" x14ac:dyDescent="0.2">
      <c r="A3821" t="s">
        <v>11593</v>
      </c>
      <c r="B3821" t="s">
        <v>11594</v>
      </c>
      <c r="C3821" t="s">
        <v>11595</v>
      </c>
      <c r="D3821" s="10">
        <v>45906</v>
      </c>
      <c r="E3821" t="s">
        <v>9789</v>
      </c>
      <c r="F3821">
        <v>5</v>
      </c>
      <c r="G3821" t="s">
        <v>273</v>
      </c>
      <c r="H3821" t="s">
        <v>274</v>
      </c>
      <c r="I3821" t="s">
        <v>79</v>
      </c>
      <c r="J3821">
        <v>1</v>
      </c>
      <c r="K3821">
        <v>7610</v>
      </c>
      <c r="L3821" t="str">
        <f>IFERROR(INDEX(play_attribution!$B$2:$B$328,MATCH(A3821,play_attribution!$A$2:$A$328,0)),"")</f>
        <v/>
      </c>
      <c r="M3821" t="str">
        <f>VLOOKUP(H3821,seller_roster!$A$2:$B$85,2,FALSE)</f>
        <v>Shiloh Petrov</v>
      </c>
      <c r="N3821" t="str">
        <f>VLOOKUP(C3821,accounts!$A$2:$F$9615,2,FALSE)</f>
        <v>Retail Multi-Location</v>
      </c>
      <c r="O3821" t="str">
        <f>VLOOKUP(C3821,accounts!$A$2:$F$9615,3,FALSE)</f>
        <v>$2.5M-$5M</v>
      </c>
      <c r="P3821" t="str">
        <f>VLOOKUP(C3821,accounts!$A$2:$F$9615,5,FALSE)</f>
        <v>West</v>
      </c>
      <c r="Q3821" t="b">
        <f t="shared" si="60"/>
        <v>1</v>
      </c>
      <c r="R3821" t="e">
        <f>INDEX(removed_duplicate_rows!$A$5:$A$39,MATCH(wins!A3821,removed_duplicate_rows!$A$5:$A$39,0))</f>
        <v>#N/A</v>
      </c>
    </row>
    <row r="3822" spans="1:18" ht="15.75" customHeight="1" x14ac:dyDescent="0.2">
      <c r="A3822" t="s">
        <v>11596</v>
      </c>
      <c r="B3822" t="s">
        <v>11597</v>
      </c>
      <c r="C3822" t="s">
        <v>11598</v>
      </c>
      <c r="D3822" s="10">
        <v>45906</v>
      </c>
      <c r="E3822" t="s">
        <v>9789</v>
      </c>
      <c r="F3822">
        <v>5</v>
      </c>
      <c r="G3822" t="s">
        <v>273</v>
      </c>
      <c r="H3822" t="s">
        <v>717</v>
      </c>
      <c r="I3822" t="s">
        <v>79</v>
      </c>
      <c r="J3822">
        <v>1</v>
      </c>
      <c r="K3822">
        <v>5911</v>
      </c>
      <c r="L3822" t="str">
        <f>IFERROR(INDEX(play_attribution!$B$2:$B$328,MATCH(A3822,play_attribution!$A$2:$A$328,0)),"")</f>
        <v/>
      </c>
      <c r="M3822" t="str">
        <f>VLOOKUP(H3822,seller_roster!$A$2:$B$85,2,FALSE)</f>
        <v>Corey Novak</v>
      </c>
      <c r="N3822" t="str">
        <f>VLOOKUP(C3822,accounts!$A$2:$F$9615,2,FALSE)</f>
        <v>Manufacturing</v>
      </c>
      <c r="O3822" t="str">
        <f>VLOOKUP(C3822,accounts!$A$2:$F$9615,3,FALSE)</f>
        <v>$5M-$10M</v>
      </c>
      <c r="P3822" t="str">
        <f>VLOOKUP(C3822,accounts!$A$2:$F$9615,5,FALSE)</f>
        <v>West</v>
      </c>
      <c r="Q3822" t="b">
        <f t="shared" si="60"/>
        <v>1</v>
      </c>
      <c r="R3822" t="e">
        <f>INDEX(removed_duplicate_rows!$A$5:$A$39,MATCH(wins!A3822,removed_duplicate_rows!$A$5:$A$39,0))</f>
        <v>#N/A</v>
      </c>
    </row>
    <row r="3823" spans="1:18" ht="15.75" customHeight="1" x14ac:dyDescent="0.2">
      <c r="A3823" t="s">
        <v>11599</v>
      </c>
      <c r="B3823" t="s">
        <v>11600</v>
      </c>
      <c r="C3823" t="s">
        <v>11601</v>
      </c>
      <c r="D3823" s="10">
        <v>45906</v>
      </c>
      <c r="E3823" t="s">
        <v>9789</v>
      </c>
      <c r="F3823">
        <v>5</v>
      </c>
      <c r="G3823" t="s">
        <v>273</v>
      </c>
      <c r="H3823" t="s">
        <v>680</v>
      </c>
      <c r="I3823" t="s">
        <v>55</v>
      </c>
      <c r="J3823">
        <v>1</v>
      </c>
      <c r="K3823">
        <v>10404</v>
      </c>
      <c r="L3823" t="str">
        <f>IFERROR(INDEX(play_attribution!$B$2:$B$328,MATCH(A3823,play_attribution!$A$2:$A$328,0)),"")</f>
        <v/>
      </c>
      <c r="M3823" t="str">
        <f>VLOOKUP(H3823,seller_roster!$A$2:$B$85,2,FALSE)</f>
        <v>Tatum Ruiz</v>
      </c>
      <c r="N3823" t="str">
        <f>VLOOKUP(C3823,accounts!$A$2:$F$9615,2,FALSE)</f>
        <v>Logistics</v>
      </c>
      <c r="O3823" t="str">
        <f>VLOOKUP(C3823,accounts!$A$2:$F$9615,3,FALSE)</f>
        <v>$2.5M-$5M</v>
      </c>
      <c r="P3823" t="str">
        <f>VLOOKUP(C3823,accounts!$A$2:$F$9615,5,FALSE)</f>
        <v>East</v>
      </c>
      <c r="Q3823" t="b">
        <f t="shared" si="60"/>
        <v>1</v>
      </c>
      <c r="R3823" t="e">
        <f>INDEX(removed_duplicate_rows!$A$5:$A$39,MATCH(wins!A3823,removed_duplicate_rows!$A$5:$A$39,0))</f>
        <v>#N/A</v>
      </c>
    </row>
    <row r="3824" spans="1:18" ht="15.75" customHeight="1" x14ac:dyDescent="0.2">
      <c r="A3824" t="s">
        <v>11602</v>
      </c>
      <c r="B3824" t="s">
        <v>11603</v>
      </c>
      <c r="C3824" t="s">
        <v>11604</v>
      </c>
      <c r="D3824" s="10">
        <v>45906</v>
      </c>
      <c r="E3824" t="s">
        <v>9789</v>
      </c>
      <c r="F3824">
        <v>5</v>
      </c>
      <c r="G3824" t="s">
        <v>273</v>
      </c>
      <c r="H3824" t="s">
        <v>670</v>
      </c>
      <c r="I3824" t="s">
        <v>79</v>
      </c>
      <c r="J3824">
        <v>1</v>
      </c>
      <c r="K3824">
        <v>9383</v>
      </c>
      <c r="L3824" t="str">
        <f>IFERROR(INDEX(play_attribution!$B$2:$B$328,MATCH(A3824,play_attribution!$A$2:$A$328,0)),"")</f>
        <v/>
      </c>
      <c r="M3824" t="str">
        <f>VLOOKUP(H3824,seller_roster!$A$2:$B$85,2,FALSE)</f>
        <v>True Kowalski</v>
      </c>
      <c r="N3824" t="str">
        <f>VLOOKUP(C3824,accounts!$A$2:$F$9615,2,FALSE)</f>
        <v>Nonprofit</v>
      </c>
      <c r="O3824" t="str">
        <f>VLOOKUP(C3824,accounts!$A$2:$F$9615,3,FALSE)</f>
        <v>$2.5M-$5M</v>
      </c>
      <c r="P3824" t="str">
        <f>VLOOKUP(C3824,accounts!$A$2:$F$9615,5,FALSE)</f>
        <v>West</v>
      </c>
      <c r="Q3824" t="b">
        <f t="shared" si="60"/>
        <v>1</v>
      </c>
      <c r="R3824" t="e">
        <f>INDEX(removed_duplicate_rows!$A$5:$A$39,MATCH(wins!A3824,removed_duplicate_rows!$A$5:$A$39,0))</f>
        <v>#N/A</v>
      </c>
    </row>
    <row r="3825" spans="1:18" ht="15.75" customHeight="1" x14ac:dyDescent="0.2">
      <c r="A3825" t="s">
        <v>11605</v>
      </c>
      <c r="B3825" t="s">
        <v>11606</v>
      </c>
      <c r="C3825" t="s">
        <v>11607</v>
      </c>
      <c r="D3825" s="10">
        <v>45906</v>
      </c>
      <c r="E3825" t="s">
        <v>9789</v>
      </c>
      <c r="F3825">
        <v>5</v>
      </c>
      <c r="G3825" t="s">
        <v>273</v>
      </c>
      <c r="H3825" t="s">
        <v>755</v>
      </c>
      <c r="I3825" t="s">
        <v>79</v>
      </c>
      <c r="J3825">
        <v>1</v>
      </c>
      <c r="K3825">
        <v>12167</v>
      </c>
      <c r="L3825" t="str">
        <f>IFERROR(INDEX(play_attribution!$B$2:$B$328,MATCH(A3825,play_attribution!$A$2:$A$328,0)),"")</f>
        <v/>
      </c>
      <c r="M3825" t="str">
        <f>VLOOKUP(H3825,seller_roster!$A$2:$B$85,2,FALSE)</f>
        <v>Jesse Silva</v>
      </c>
      <c r="N3825" t="str">
        <f>VLOOKUP(C3825,accounts!$A$2:$F$9615,2,FALSE)</f>
        <v>Hospitality Group</v>
      </c>
      <c r="O3825" t="str">
        <f>VLOOKUP(C3825,accounts!$A$2:$F$9615,3,FALSE)</f>
        <v>$2.5M-$5M</v>
      </c>
      <c r="P3825" t="str">
        <f>VLOOKUP(C3825,accounts!$A$2:$F$9615,5,FALSE)</f>
        <v>East</v>
      </c>
      <c r="Q3825" t="b">
        <f t="shared" si="60"/>
        <v>1</v>
      </c>
      <c r="R3825" t="e">
        <f>INDEX(removed_duplicate_rows!$A$5:$A$39,MATCH(wins!A3825,removed_duplicate_rows!$A$5:$A$39,0))</f>
        <v>#N/A</v>
      </c>
    </row>
    <row r="3826" spans="1:18" ht="15.75" customHeight="1" x14ac:dyDescent="0.2">
      <c r="A3826" t="s">
        <v>11608</v>
      </c>
      <c r="B3826" t="s">
        <v>11609</v>
      </c>
      <c r="C3826" t="s">
        <v>11610</v>
      </c>
      <c r="D3826" s="10">
        <v>45906</v>
      </c>
      <c r="E3826" t="s">
        <v>9789</v>
      </c>
      <c r="F3826">
        <v>5</v>
      </c>
      <c r="G3826" t="s">
        <v>273</v>
      </c>
      <c r="H3826" t="s">
        <v>297</v>
      </c>
      <c r="I3826" t="s">
        <v>79</v>
      </c>
      <c r="J3826">
        <v>1</v>
      </c>
      <c r="K3826">
        <v>12824</v>
      </c>
      <c r="L3826" t="str">
        <f>IFERROR(INDEX(play_attribution!$B$2:$B$328,MATCH(A3826,play_attribution!$A$2:$A$328,0)),"")</f>
        <v/>
      </c>
      <c r="M3826" t="str">
        <f>VLOOKUP(H3826,seller_roster!$A$2:$B$85,2,FALSE)</f>
        <v>Ray Moreau</v>
      </c>
      <c r="N3826" t="str">
        <f>VLOOKUP(C3826,accounts!$A$2:$F$9615,2,FALSE)</f>
        <v>Professional Services</v>
      </c>
      <c r="O3826" t="str">
        <f>VLOOKUP(C3826,accounts!$A$2:$F$9615,3,FALSE)</f>
        <v>$5M-$10M</v>
      </c>
      <c r="P3826" t="str">
        <f>VLOOKUP(C3826,accounts!$A$2:$F$9615,5,FALSE)</f>
        <v>East</v>
      </c>
      <c r="Q3826" t="b">
        <f t="shared" si="60"/>
        <v>1</v>
      </c>
      <c r="R3826" t="e">
        <f>INDEX(removed_duplicate_rows!$A$5:$A$39,MATCH(wins!A3826,removed_duplicate_rows!$A$5:$A$39,0))</f>
        <v>#N/A</v>
      </c>
    </row>
    <row r="3827" spans="1:18" ht="15.75" customHeight="1" x14ac:dyDescent="0.2">
      <c r="A3827" t="s">
        <v>11611</v>
      </c>
      <c r="B3827" t="s">
        <v>11612</v>
      </c>
      <c r="C3827" t="s">
        <v>11613</v>
      </c>
      <c r="D3827" s="10">
        <v>45906</v>
      </c>
      <c r="E3827" t="s">
        <v>9789</v>
      </c>
      <c r="F3827">
        <v>5</v>
      </c>
      <c r="G3827" t="s">
        <v>273</v>
      </c>
      <c r="H3827" t="s">
        <v>285</v>
      </c>
      <c r="I3827" t="s">
        <v>79</v>
      </c>
      <c r="J3827">
        <v>1</v>
      </c>
      <c r="K3827">
        <v>9432</v>
      </c>
      <c r="L3827" t="str">
        <f>IFERROR(INDEX(play_attribution!$B$2:$B$328,MATCH(A3827,play_attribution!$A$2:$A$328,0)),"")</f>
        <v/>
      </c>
      <c r="M3827" t="str">
        <f>VLOOKUP(H3827,seller_roster!$A$2:$B$85,2,FALSE)</f>
        <v>Bryn Lindqvist</v>
      </c>
      <c r="N3827" t="str">
        <f>VLOOKUP(C3827,accounts!$A$2:$F$9615,2,FALSE)</f>
        <v>Wholesale &amp; Distribution</v>
      </c>
      <c r="O3827" t="str">
        <f>VLOOKUP(C3827,accounts!$A$2:$F$9615,3,FALSE)</f>
        <v>$2.5M-$5M</v>
      </c>
      <c r="P3827" t="str">
        <f>VLOOKUP(C3827,accounts!$A$2:$F$9615,5,FALSE)</f>
        <v>West</v>
      </c>
      <c r="Q3827" t="b">
        <f t="shared" si="60"/>
        <v>1</v>
      </c>
      <c r="R3827" t="e">
        <f>INDEX(removed_duplicate_rows!$A$5:$A$39,MATCH(wins!A3827,removed_duplicate_rows!$A$5:$A$39,0))</f>
        <v>#N/A</v>
      </c>
    </row>
    <row r="3828" spans="1:18" ht="15.75" customHeight="1" x14ac:dyDescent="0.2">
      <c r="A3828" t="s">
        <v>11614</v>
      </c>
      <c r="B3828" t="s">
        <v>11615</v>
      </c>
      <c r="C3828" t="s">
        <v>11616</v>
      </c>
      <c r="D3828" s="10">
        <v>45906</v>
      </c>
      <c r="E3828" t="s">
        <v>9789</v>
      </c>
      <c r="F3828">
        <v>5</v>
      </c>
      <c r="G3828" t="s">
        <v>273</v>
      </c>
      <c r="H3828" t="s">
        <v>301</v>
      </c>
      <c r="I3828" t="s">
        <v>79</v>
      </c>
      <c r="J3828">
        <v>1</v>
      </c>
      <c r="K3828">
        <v>9085</v>
      </c>
      <c r="L3828" t="str">
        <f>IFERROR(INDEX(play_attribution!$B$2:$B$328,MATCH(A3828,play_attribution!$A$2:$A$328,0)),"")</f>
        <v/>
      </c>
      <c r="M3828" t="str">
        <f>VLOOKUP(H3828,seller_roster!$A$2:$B$85,2,FALSE)</f>
        <v>Pia Marsh</v>
      </c>
      <c r="N3828" t="str">
        <f>VLOOKUP(C3828,accounts!$A$2:$F$9615,2,FALSE)</f>
        <v>Manufacturing</v>
      </c>
      <c r="O3828" t="str">
        <f>VLOOKUP(C3828,accounts!$A$2:$F$9615,3,FALSE)</f>
        <v>$1M-$2.5M</v>
      </c>
      <c r="P3828" t="str">
        <f>VLOOKUP(C3828,accounts!$A$2:$F$9615,5,FALSE)</f>
        <v>Central</v>
      </c>
      <c r="Q3828" t="b">
        <f t="shared" si="60"/>
        <v>1</v>
      </c>
      <c r="R3828" t="e">
        <f>INDEX(removed_duplicate_rows!$A$5:$A$39,MATCH(wins!A3828,removed_duplicate_rows!$A$5:$A$39,0))</f>
        <v>#N/A</v>
      </c>
    </row>
    <row r="3829" spans="1:18" ht="15.75" customHeight="1" x14ac:dyDescent="0.2">
      <c r="A3829" t="s">
        <v>11617</v>
      </c>
      <c r="B3829" t="s">
        <v>11618</v>
      </c>
      <c r="C3829" t="s">
        <v>11619</v>
      </c>
      <c r="D3829" s="10">
        <v>45906</v>
      </c>
      <c r="E3829" t="s">
        <v>9789</v>
      </c>
      <c r="F3829">
        <v>5</v>
      </c>
      <c r="G3829" t="s">
        <v>273</v>
      </c>
      <c r="H3829" t="s">
        <v>323</v>
      </c>
      <c r="I3829" t="s">
        <v>79</v>
      </c>
      <c r="J3829">
        <v>1</v>
      </c>
      <c r="K3829">
        <v>11431</v>
      </c>
      <c r="L3829" t="str">
        <f>IFERROR(INDEX(play_attribution!$B$2:$B$328,MATCH(A3829,play_attribution!$A$2:$A$328,0)),"")</f>
        <v/>
      </c>
      <c r="M3829" t="str">
        <f>VLOOKUP(H3829,seller_roster!$A$2:$B$85,2,FALSE)</f>
        <v>Finley Kowalski</v>
      </c>
      <c r="N3829" t="str">
        <f>VLOOKUP(C3829,accounts!$A$2:$F$9615,2,FALSE)</f>
        <v>Construction</v>
      </c>
      <c r="O3829" t="str">
        <f>VLOOKUP(C3829,accounts!$A$2:$F$9615,3,FALSE)</f>
        <v>$2.5M-$5M</v>
      </c>
      <c r="P3829" t="str">
        <f>VLOOKUP(C3829,accounts!$A$2:$F$9615,5,FALSE)</f>
        <v>East</v>
      </c>
      <c r="Q3829" t="b">
        <f t="shared" si="60"/>
        <v>1</v>
      </c>
      <c r="R3829" t="e">
        <f>INDEX(removed_duplicate_rows!$A$5:$A$39,MATCH(wins!A3829,removed_duplicate_rows!$A$5:$A$39,0))</f>
        <v>#N/A</v>
      </c>
    </row>
    <row r="3830" spans="1:18" ht="15.75" customHeight="1" x14ac:dyDescent="0.2">
      <c r="A3830" t="s">
        <v>11620</v>
      </c>
      <c r="B3830" t="s">
        <v>11621</v>
      </c>
      <c r="C3830" t="s">
        <v>11622</v>
      </c>
      <c r="D3830" s="10">
        <v>45906</v>
      </c>
      <c r="E3830" t="s">
        <v>9789</v>
      </c>
      <c r="F3830">
        <v>5</v>
      </c>
      <c r="G3830" t="s">
        <v>273</v>
      </c>
      <c r="H3830" t="s">
        <v>337</v>
      </c>
      <c r="I3830" t="s">
        <v>79</v>
      </c>
      <c r="J3830">
        <v>1</v>
      </c>
      <c r="K3830">
        <v>8857</v>
      </c>
      <c r="L3830" t="str">
        <f>IFERROR(INDEX(play_attribution!$B$2:$B$328,MATCH(A3830,play_attribution!$A$2:$A$328,0)),"")</f>
        <v/>
      </c>
      <c r="M3830" t="str">
        <f>VLOOKUP(H3830,seller_roster!$A$2:$B$85,2,FALSE)</f>
        <v>Flor Bianchi</v>
      </c>
      <c r="N3830" t="str">
        <f>VLOOKUP(C3830,accounts!$A$2:$F$9615,2,FALSE)</f>
        <v>Healthcare Services</v>
      </c>
      <c r="O3830" t="str">
        <f>VLOOKUP(C3830,accounts!$A$2:$F$9615,3,FALSE)</f>
        <v>$5M-$10M</v>
      </c>
      <c r="P3830" t="str">
        <f>VLOOKUP(C3830,accounts!$A$2:$F$9615,5,FALSE)</f>
        <v>West</v>
      </c>
      <c r="Q3830" t="b">
        <f t="shared" si="60"/>
        <v>1</v>
      </c>
      <c r="R3830" t="e">
        <f>INDEX(removed_duplicate_rows!$A$5:$A$39,MATCH(wins!A3830,removed_duplicate_rows!$A$5:$A$39,0))</f>
        <v>#N/A</v>
      </c>
    </row>
    <row r="3831" spans="1:18" ht="15.75" customHeight="1" x14ac:dyDescent="0.2">
      <c r="A3831" t="s">
        <v>11623</v>
      </c>
      <c r="B3831" t="s">
        <v>11624</v>
      </c>
      <c r="C3831" t="s">
        <v>11625</v>
      </c>
      <c r="D3831" s="10">
        <v>45906</v>
      </c>
      <c r="E3831" t="s">
        <v>9789</v>
      </c>
      <c r="F3831">
        <v>5</v>
      </c>
      <c r="G3831" t="s">
        <v>273</v>
      </c>
      <c r="H3831" t="s">
        <v>301</v>
      </c>
      <c r="I3831" t="s">
        <v>79</v>
      </c>
      <c r="J3831">
        <v>1</v>
      </c>
      <c r="K3831">
        <v>10785</v>
      </c>
      <c r="L3831" t="str">
        <f>IFERROR(INDEX(play_attribution!$B$2:$B$328,MATCH(A3831,play_attribution!$A$2:$A$328,0)),"")</f>
        <v/>
      </c>
      <c r="M3831" t="str">
        <f>VLOOKUP(H3831,seller_roster!$A$2:$B$85,2,FALSE)</f>
        <v>Pia Marsh</v>
      </c>
      <c r="N3831" t="str">
        <f>VLOOKUP(C3831,accounts!$A$2:$F$9615,2,FALSE)</f>
        <v>Field Services</v>
      </c>
      <c r="O3831" t="str">
        <f>VLOOKUP(C3831,accounts!$A$2:$F$9615,3,FALSE)</f>
        <v>&lt;$1M</v>
      </c>
      <c r="P3831" t="str">
        <f>VLOOKUP(C3831,accounts!$A$2:$F$9615,5,FALSE)</f>
        <v>Central</v>
      </c>
      <c r="Q3831" t="b">
        <f t="shared" si="60"/>
        <v>1</v>
      </c>
      <c r="R3831" t="e">
        <f>INDEX(removed_duplicate_rows!$A$5:$A$39,MATCH(wins!A3831,removed_duplicate_rows!$A$5:$A$39,0))</f>
        <v>#N/A</v>
      </c>
    </row>
    <row r="3832" spans="1:18" ht="15.75" customHeight="1" x14ac:dyDescent="0.2">
      <c r="A3832" t="s">
        <v>11626</v>
      </c>
      <c r="B3832" t="s">
        <v>11627</v>
      </c>
      <c r="C3832" t="s">
        <v>11628</v>
      </c>
      <c r="D3832" s="10">
        <v>45906</v>
      </c>
      <c r="E3832" t="s">
        <v>9789</v>
      </c>
      <c r="F3832">
        <v>5</v>
      </c>
      <c r="G3832" t="s">
        <v>273</v>
      </c>
      <c r="H3832" t="s">
        <v>323</v>
      </c>
      <c r="I3832" t="s">
        <v>55</v>
      </c>
      <c r="J3832">
        <v>1</v>
      </c>
      <c r="K3832">
        <v>9732</v>
      </c>
      <c r="L3832" t="str">
        <f>IFERROR(INDEX(play_attribution!$B$2:$B$328,MATCH(A3832,play_attribution!$A$2:$A$328,0)),"")</f>
        <v/>
      </c>
      <c r="M3832" t="str">
        <f>VLOOKUP(H3832,seller_roster!$A$2:$B$85,2,FALSE)</f>
        <v>Finley Kowalski</v>
      </c>
      <c r="N3832" t="str">
        <f>VLOOKUP(C3832,accounts!$A$2:$F$9615,2,FALSE)</f>
        <v>Hospitality Group</v>
      </c>
      <c r="O3832" t="str">
        <f>VLOOKUP(C3832,accounts!$A$2:$F$9615,3,FALSE)</f>
        <v>&gt;$10M</v>
      </c>
      <c r="P3832" t="str">
        <f>VLOOKUP(C3832,accounts!$A$2:$F$9615,5,FALSE)</f>
        <v>Central</v>
      </c>
      <c r="Q3832" t="b">
        <f t="shared" si="60"/>
        <v>1</v>
      </c>
      <c r="R3832" t="e">
        <f>INDEX(removed_duplicate_rows!$A$5:$A$39,MATCH(wins!A3832,removed_duplicate_rows!$A$5:$A$39,0))</f>
        <v>#N/A</v>
      </c>
    </row>
    <row r="3833" spans="1:18" ht="15.75" customHeight="1" x14ac:dyDescent="0.2">
      <c r="A3833" t="s">
        <v>11629</v>
      </c>
      <c r="B3833" t="s">
        <v>11630</v>
      </c>
      <c r="C3833" t="s">
        <v>11631</v>
      </c>
      <c r="D3833" s="10">
        <v>45906</v>
      </c>
      <c r="E3833" t="s">
        <v>9789</v>
      </c>
      <c r="F3833">
        <v>5</v>
      </c>
      <c r="G3833" t="s">
        <v>273</v>
      </c>
      <c r="H3833" t="s">
        <v>327</v>
      </c>
      <c r="I3833" t="s">
        <v>55</v>
      </c>
      <c r="J3833">
        <v>1</v>
      </c>
      <c r="K3833">
        <v>8835</v>
      </c>
      <c r="L3833" t="str">
        <f>IFERROR(INDEX(play_attribution!$B$2:$B$328,MATCH(A3833,play_attribution!$A$2:$A$328,0)),"")</f>
        <v/>
      </c>
      <c r="M3833" t="str">
        <f>VLOOKUP(H3833,seller_roster!$A$2:$B$85,2,FALSE)</f>
        <v>Frankie Lindqvist</v>
      </c>
      <c r="N3833" t="str">
        <f>VLOOKUP(C3833,accounts!$A$2:$F$9615,2,FALSE)</f>
        <v>Nonprofit</v>
      </c>
      <c r="O3833" t="str">
        <f>VLOOKUP(C3833,accounts!$A$2:$F$9615,3,FALSE)</f>
        <v>$2.5M-$5M</v>
      </c>
      <c r="P3833" t="str">
        <f>VLOOKUP(C3833,accounts!$A$2:$F$9615,5,FALSE)</f>
        <v>East</v>
      </c>
      <c r="Q3833" t="b">
        <f t="shared" si="60"/>
        <v>1</v>
      </c>
      <c r="R3833" t="e">
        <f>INDEX(removed_duplicate_rows!$A$5:$A$39,MATCH(wins!A3833,removed_duplicate_rows!$A$5:$A$39,0))</f>
        <v>#N/A</v>
      </c>
    </row>
    <row r="3834" spans="1:18" ht="15.75" customHeight="1" x14ac:dyDescent="0.2">
      <c r="A3834" t="s">
        <v>11632</v>
      </c>
      <c r="B3834" t="s">
        <v>11633</v>
      </c>
      <c r="C3834" t="s">
        <v>11634</v>
      </c>
      <c r="D3834" s="10">
        <v>45906</v>
      </c>
      <c r="E3834" t="s">
        <v>9789</v>
      </c>
      <c r="F3834">
        <v>5</v>
      </c>
      <c r="G3834" t="s">
        <v>273</v>
      </c>
      <c r="H3834" t="s">
        <v>1098</v>
      </c>
      <c r="I3834" t="s">
        <v>79</v>
      </c>
      <c r="J3834">
        <v>1</v>
      </c>
      <c r="K3834">
        <v>8246</v>
      </c>
      <c r="L3834" t="str">
        <f>IFERROR(INDEX(play_attribution!$B$2:$B$328,MATCH(A3834,play_attribution!$A$2:$A$328,0)),"")</f>
        <v/>
      </c>
      <c r="M3834" t="str">
        <f>VLOOKUP(H3834,seller_roster!$A$2:$B$85,2,FALSE)</f>
        <v>Yael Okafor</v>
      </c>
      <c r="N3834" t="str">
        <f>VLOOKUP(C3834,accounts!$A$2:$F$9615,2,FALSE)</f>
        <v>Healthcare Services</v>
      </c>
      <c r="O3834" t="str">
        <f>VLOOKUP(C3834,accounts!$A$2:$F$9615,3,FALSE)</f>
        <v>$2.5M-$5M</v>
      </c>
      <c r="P3834" t="str">
        <f>VLOOKUP(C3834,accounts!$A$2:$F$9615,5,FALSE)</f>
        <v>East</v>
      </c>
      <c r="Q3834" t="b">
        <f t="shared" si="60"/>
        <v>1</v>
      </c>
      <c r="R3834" t="e">
        <f>INDEX(removed_duplicate_rows!$A$5:$A$39,MATCH(wins!A3834,removed_duplicate_rows!$A$5:$A$39,0))</f>
        <v>#N/A</v>
      </c>
    </row>
    <row r="3835" spans="1:18" ht="15.75" customHeight="1" x14ac:dyDescent="0.2">
      <c r="A3835" t="s">
        <v>11635</v>
      </c>
      <c r="B3835" t="s">
        <v>11636</v>
      </c>
      <c r="C3835" t="s">
        <v>11637</v>
      </c>
      <c r="D3835" s="10">
        <v>45906</v>
      </c>
      <c r="E3835" t="s">
        <v>9789</v>
      </c>
      <c r="F3835">
        <v>5</v>
      </c>
      <c r="G3835" t="s">
        <v>273</v>
      </c>
      <c r="H3835" t="s">
        <v>319</v>
      </c>
      <c r="I3835" t="s">
        <v>55</v>
      </c>
      <c r="J3835">
        <v>1</v>
      </c>
      <c r="K3835">
        <v>10248</v>
      </c>
      <c r="L3835" t="str">
        <f>IFERROR(INDEX(play_attribution!$B$2:$B$328,MATCH(A3835,play_attribution!$A$2:$A$328,0)),"")</f>
        <v/>
      </c>
      <c r="M3835" t="str">
        <f>VLOOKUP(H3835,seller_roster!$A$2:$B$85,2,FALSE)</f>
        <v>Nia Kowalski</v>
      </c>
      <c r="N3835" t="str">
        <f>VLOOKUP(C3835,accounts!$A$2:$F$9615,2,FALSE)</f>
        <v>Field Services</v>
      </c>
      <c r="O3835" t="str">
        <f>VLOOKUP(C3835,accounts!$A$2:$F$9615,3,FALSE)</f>
        <v>$2.5M-$5M</v>
      </c>
      <c r="P3835" t="str">
        <f>VLOOKUP(C3835,accounts!$A$2:$F$9615,5,FALSE)</f>
        <v>East</v>
      </c>
      <c r="Q3835" t="b">
        <f t="shared" si="60"/>
        <v>1</v>
      </c>
      <c r="R3835" t="e">
        <f>INDEX(removed_duplicate_rows!$A$5:$A$39,MATCH(wins!A3835,removed_duplicate_rows!$A$5:$A$39,0))</f>
        <v>#N/A</v>
      </c>
    </row>
    <row r="3836" spans="1:18" ht="15.75" customHeight="1" x14ac:dyDescent="0.2">
      <c r="A3836" t="s">
        <v>11638</v>
      </c>
      <c r="B3836" t="s">
        <v>11639</v>
      </c>
      <c r="C3836" t="s">
        <v>11640</v>
      </c>
      <c r="D3836" s="10">
        <v>45906</v>
      </c>
      <c r="E3836" t="s">
        <v>9789</v>
      </c>
      <c r="F3836">
        <v>5</v>
      </c>
      <c r="G3836" t="s">
        <v>273</v>
      </c>
      <c r="H3836" t="s">
        <v>367</v>
      </c>
      <c r="I3836" t="s">
        <v>79</v>
      </c>
      <c r="J3836">
        <v>1</v>
      </c>
      <c r="K3836">
        <v>8293</v>
      </c>
      <c r="L3836" t="str">
        <f>IFERROR(INDEX(play_attribution!$B$2:$B$328,MATCH(A3836,play_attribution!$A$2:$A$328,0)),"")</f>
        <v/>
      </c>
      <c r="M3836" t="str">
        <f>VLOOKUP(H3836,seller_roster!$A$2:$B$85,2,FALSE)</f>
        <v>Zion Ito</v>
      </c>
      <c r="N3836" t="str">
        <f>VLOOKUP(C3836,accounts!$A$2:$F$9615,2,FALSE)</f>
        <v>Logistics</v>
      </c>
      <c r="O3836" t="str">
        <f>VLOOKUP(C3836,accounts!$A$2:$F$9615,3,FALSE)</f>
        <v>$2.5M-$5M</v>
      </c>
      <c r="P3836" t="str">
        <f>VLOOKUP(C3836,accounts!$A$2:$F$9615,5,FALSE)</f>
        <v>East</v>
      </c>
      <c r="Q3836" t="b">
        <f t="shared" si="60"/>
        <v>1</v>
      </c>
      <c r="R3836" t="e">
        <f>INDEX(removed_duplicate_rows!$A$5:$A$39,MATCH(wins!A3836,removed_duplicate_rows!$A$5:$A$39,0))</f>
        <v>#N/A</v>
      </c>
    </row>
    <row r="3837" spans="1:18" ht="15.75" customHeight="1" x14ac:dyDescent="0.2">
      <c r="A3837" t="s">
        <v>11641</v>
      </c>
      <c r="B3837" t="s">
        <v>11642</v>
      </c>
      <c r="C3837" t="s">
        <v>11643</v>
      </c>
      <c r="D3837" s="10">
        <v>45906</v>
      </c>
      <c r="E3837" t="s">
        <v>9789</v>
      </c>
      <c r="F3837">
        <v>5</v>
      </c>
      <c r="G3837" t="s">
        <v>273</v>
      </c>
      <c r="H3837" t="s">
        <v>308</v>
      </c>
      <c r="I3837" t="s">
        <v>79</v>
      </c>
      <c r="J3837">
        <v>1</v>
      </c>
      <c r="K3837">
        <v>7178</v>
      </c>
      <c r="L3837" t="str">
        <f>IFERROR(INDEX(play_attribution!$B$2:$B$328,MATCH(A3837,play_attribution!$A$2:$A$328,0)),"")</f>
        <v/>
      </c>
      <c r="M3837" t="str">
        <f>VLOOKUP(H3837,seller_roster!$A$2:$B$85,2,FALSE)</f>
        <v>Blake Ruiz</v>
      </c>
      <c r="N3837" t="str">
        <f>VLOOKUP(C3837,accounts!$A$2:$F$9615,2,FALSE)</f>
        <v>Hospitality Group</v>
      </c>
      <c r="O3837" t="str">
        <f>VLOOKUP(C3837,accounts!$A$2:$F$9615,3,FALSE)</f>
        <v>$2.5M-$5M</v>
      </c>
      <c r="P3837" t="str">
        <f>VLOOKUP(C3837,accounts!$A$2:$F$9615,5,FALSE)</f>
        <v>East</v>
      </c>
      <c r="Q3837" t="b">
        <f t="shared" si="60"/>
        <v>1</v>
      </c>
      <c r="R3837" t="e">
        <f>INDEX(removed_duplicate_rows!$A$5:$A$39,MATCH(wins!A3837,removed_duplicate_rows!$A$5:$A$39,0))</f>
        <v>#N/A</v>
      </c>
    </row>
    <row r="3838" spans="1:18" ht="15.75" customHeight="1" x14ac:dyDescent="0.2">
      <c r="A3838" t="s">
        <v>11644</v>
      </c>
      <c r="B3838" t="s">
        <v>11645</v>
      </c>
      <c r="C3838" t="s">
        <v>11646</v>
      </c>
      <c r="D3838" s="10">
        <v>45906</v>
      </c>
      <c r="E3838" t="s">
        <v>9789</v>
      </c>
      <c r="F3838">
        <v>5</v>
      </c>
      <c r="G3838" t="s">
        <v>273</v>
      </c>
      <c r="H3838" t="s">
        <v>367</v>
      </c>
      <c r="I3838" t="s">
        <v>79</v>
      </c>
      <c r="J3838">
        <v>1</v>
      </c>
      <c r="K3838">
        <v>8387</v>
      </c>
      <c r="L3838" t="str">
        <f>IFERROR(INDEX(play_attribution!$B$2:$B$328,MATCH(A3838,play_attribution!$A$2:$A$328,0)),"")</f>
        <v/>
      </c>
      <c r="M3838" t="str">
        <f>VLOOKUP(H3838,seller_roster!$A$2:$B$85,2,FALSE)</f>
        <v>Zion Ito</v>
      </c>
      <c r="N3838" t="str">
        <f>VLOOKUP(C3838,accounts!$A$2:$F$9615,2,FALSE)</f>
        <v>Nonprofit</v>
      </c>
      <c r="O3838" t="str">
        <f>VLOOKUP(C3838,accounts!$A$2:$F$9615,3,FALSE)</f>
        <v>$2.5M-$5M</v>
      </c>
      <c r="P3838" t="str">
        <f>VLOOKUP(C3838,accounts!$A$2:$F$9615,5,FALSE)</f>
        <v>West</v>
      </c>
      <c r="Q3838" t="b">
        <f t="shared" si="60"/>
        <v>1</v>
      </c>
      <c r="R3838" t="e">
        <f>INDEX(removed_duplicate_rows!$A$5:$A$39,MATCH(wins!A3838,removed_duplicate_rows!$A$5:$A$39,0))</f>
        <v>#N/A</v>
      </c>
    </row>
    <row r="3839" spans="1:18" ht="15.75" customHeight="1" x14ac:dyDescent="0.2">
      <c r="A3839" t="s">
        <v>11647</v>
      </c>
      <c r="B3839" t="s">
        <v>11648</v>
      </c>
      <c r="C3839" t="s">
        <v>11649</v>
      </c>
      <c r="D3839" s="10">
        <v>45906</v>
      </c>
      <c r="E3839" t="s">
        <v>9789</v>
      </c>
      <c r="F3839">
        <v>5</v>
      </c>
      <c r="G3839" t="s">
        <v>273</v>
      </c>
      <c r="H3839" t="s">
        <v>285</v>
      </c>
      <c r="I3839" t="s">
        <v>79</v>
      </c>
      <c r="J3839">
        <v>1</v>
      </c>
      <c r="K3839">
        <v>10502</v>
      </c>
      <c r="L3839" t="str">
        <f>IFERROR(INDEX(play_attribution!$B$2:$B$328,MATCH(A3839,play_attribution!$A$2:$A$328,0)),"")</f>
        <v/>
      </c>
      <c r="M3839" t="str">
        <f>VLOOKUP(H3839,seller_roster!$A$2:$B$85,2,FALSE)</f>
        <v>Bryn Lindqvist</v>
      </c>
      <c r="N3839" t="str">
        <f>VLOOKUP(C3839,accounts!$A$2:$F$9615,2,FALSE)</f>
        <v>Hospitality Group</v>
      </c>
      <c r="O3839" t="str">
        <f>VLOOKUP(C3839,accounts!$A$2:$F$9615,3,FALSE)</f>
        <v>&gt;$10M</v>
      </c>
      <c r="P3839" t="str">
        <f>VLOOKUP(C3839,accounts!$A$2:$F$9615,5,FALSE)</f>
        <v>West</v>
      </c>
      <c r="Q3839" t="b">
        <f t="shared" si="60"/>
        <v>1</v>
      </c>
      <c r="R3839" t="e">
        <f>INDEX(removed_duplicate_rows!$A$5:$A$39,MATCH(wins!A3839,removed_duplicate_rows!$A$5:$A$39,0))</f>
        <v>#N/A</v>
      </c>
    </row>
    <row r="3840" spans="1:18" ht="15.75" customHeight="1" x14ac:dyDescent="0.2">
      <c r="A3840" t="s">
        <v>11650</v>
      </c>
      <c r="B3840" t="s">
        <v>11651</v>
      </c>
      <c r="C3840" t="s">
        <v>11652</v>
      </c>
      <c r="D3840" s="10">
        <v>45906</v>
      </c>
      <c r="E3840" t="s">
        <v>9789</v>
      </c>
      <c r="F3840">
        <v>5</v>
      </c>
      <c r="G3840" t="s">
        <v>273</v>
      </c>
      <c r="H3840" t="s">
        <v>297</v>
      </c>
      <c r="I3840" t="s">
        <v>79</v>
      </c>
      <c r="J3840">
        <v>1</v>
      </c>
      <c r="K3840">
        <v>7022</v>
      </c>
      <c r="L3840" t="str">
        <f>IFERROR(INDEX(play_attribution!$B$2:$B$328,MATCH(A3840,play_attribution!$A$2:$A$328,0)),"")</f>
        <v/>
      </c>
      <c r="M3840" t="str">
        <f>VLOOKUP(H3840,seller_roster!$A$2:$B$85,2,FALSE)</f>
        <v>Ray Moreau</v>
      </c>
      <c r="N3840" t="str">
        <f>VLOOKUP(C3840,accounts!$A$2:$F$9615,2,FALSE)</f>
        <v>Construction</v>
      </c>
      <c r="O3840" t="str">
        <f>VLOOKUP(C3840,accounts!$A$2:$F$9615,3,FALSE)</f>
        <v>$2.5M-$5M</v>
      </c>
      <c r="P3840" t="str">
        <f>VLOOKUP(C3840,accounts!$A$2:$F$9615,5,FALSE)</f>
        <v>West</v>
      </c>
      <c r="Q3840" t="b">
        <f t="shared" si="60"/>
        <v>1</v>
      </c>
      <c r="R3840" t="e">
        <f>INDEX(removed_duplicate_rows!$A$5:$A$39,MATCH(wins!A3840,removed_duplicate_rows!$A$5:$A$39,0))</f>
        <v>#N/A</v>
      </c>
    </row>
    <row r="3841" spans="1:18" ht="15.75" customHeight="1" x14ac:dyDescent="0.2">
      <c r="A3841" t="s">
        <v>11653</v>
      </c>
      <c r="B3841" t="s">
        <v>11654</v>
      </c>
      <c r="C3841" t="s">
        <v>11655</v>
      </c>
      <c r="D3841" s="10">
        <v>45906</v>
      </c>
      <c r="E3841" t="s">
        <v>9789</v>
      </c>
      <c r="F3841">
        <v>5</v>
      </c>
      <c r="G3841" t="s">
        <v>273</v>
      </c>
      <c r="H3841" t="s">
        <v>717</v>
      </c>
      <c r="I3841" t="s">
        <v>79</v>
      </c>
      <c r="J3841">
        <v>1</v>
      </c>
      <c r="K3841">
        <v>8880</v>
      </c>
      <c r="L3841" t="str">
        <f>IFERROR(INDEX(play_attribution!$B$2:$B$328,MATCH(A3841,play_attribution!$A$2:$A$328,0)),"")</f>
        <v/>
      </c>
      <c r="M3841" t="str">
        <f>VLOOKUP(H3841,seller_roster!$A$2:$B$85,2,FALSE)</f>
        <v>Corey Novak</v>
      </c>
      <c r="N3841" t="str">
        <f>VLOOKUP(C3841,accounts!$A$2:$F$9615,2,FALSE)</f>
        <v>Construction</v>
      </c>
      <c r="O3841" t="str">
        <f>VLOOKUP(C3841,accounts!$A$2:$F$9615,3,FALSE)</f>
        <v>$2.5M-$5M</v>
      </c>
      <c r="P3841" t="str">
        <f>VLOOKUP(C3841,accounts!$A$2:$F$9615,5,FALSE)</f>
        <v>Central</v>
      </c>
      <c r="Q3841" t="b">
        <f t="shared" si="60"/>
        <v>1</v>
      </c>
      <c r="R3841" t="e">
        <f>INDEX(removed_duplicate_rows!$A$5:$A$39,MATCH(wins!A3841,removed_duplicate_rows!$A$5:$A$39,0))</f>
        <v>#N/A</v>
      </c>
    </row>
    <row r="3842" spans="1:18" ht="15.75" customHeight="1" x14ac:dyDescent="0.2">
      <c r="A3842" t="s">
        <v>11656</v>
      </c>
      <c r="B3842" t="s">
        <v>11657</v>
      </c>
      <c r="C3842" t="s">
        <v>11658</v>
      </c>
      <c r="D3842" s="10">
        <v>45906</v>
      </c>
      <c r="E3842" t="s">
        <v>9789</v>
      </c>
      <c r="F3842">
        <v>5</v>
      </c>
      <c r="G3842" t="s">
        <v>273</v>
      </c>
      <c r="H3842" t="s">
        <v>680</v>
      </c>
      <c r="I3842" t="s">
        <v>79</v>
      </c>
      <c r="J3842">
        <v>1</v>
      </c>
      <c r="K3842">
        <v>8510</v>
      </c>
      <c r="L3842" t="str">
        <f>IFERROR(INDEX(play_attribution!$B$2:$B$328,MATCH(A3842,play_attribution!$A$2:$A$328,0)),"")</f>
        <v/>
      </c>
      <c r="M3842" t="str">
        <f>VLOOKUP(H3842,seller_roster!$A$2:$B$85,2,FALSE)</f>
        <v>Tatum Ruiz</v>
      </c>
      <c r="N3842" t="str">
        <f>VLOOKUP(C3842,accounts!$A$2:$F$9615,2,FALSE)</f>
        <v>Wholesale &amp; Distribution</v>
      </c>
      <c r="O3842" t="str">
        <f>VLOOKUP(C3842,accounts!$A$2:$F$9615,3,FALSE)</f>
        <v>$5M-$10M</v>
      </c>
      <c r="P3842" t="str">
        <f>VLOOKUP(C3842,accounts!$A$2:$F$9615,5,FALSE)</f>
        <v>West</v>
      </c>
      <c r="Q3842" t="b">
        <f t="shared" si="60"/>
        <v>1</v>
      </c>
      <c r="R3842" t="e">
        <f>INDEX(removed_duplicate_rows!$A$5:$A$39,MATCH(wins!A3842,removed_duplicate_rows!$A$5:$A$39,0))</f>
        <v>#N/A</v>
      </c>
    </row>
    <row r="3843" spans="1:18" ht="15.75" customHeight="1" x14ac:dyDescent="0.2">
      <c r="A3843" t="s">
        <v>11659</v>
      </c>
      <c r="B3843" t="s">
        <v>11660</v>
      </c>
      <c r="C3843" t="s">
        <v>11661</v>
      </c>
      <c r="D3843" s="10">
        <v>45906</v>
      </c>
      <c r="E3843" t="s">
        <v>9789</v>
      </c>
      <c r="F3843">
        <v>5</v>
      </c>
      <c r="G3843" t="s">
        <v>374</v>
      </c>
      <c r="H3843" t="s">
        <v>413</v>
      </c>
      <c r="I3843" t="s">
        <v>55</v>
      </c>
      <c r="J3843">
        <v>1</v>
      </c>
      <c r="K3843">
        <v>4672</v>
      </c>
      <c r="L3843" t="str">
        <f>IFERROR(INDEX(play_attribution!$B$2:$B$328,MATCH(A3843,play_attribution!$A$2:$A$328,0)),"")</f>
        <v/>
      </c>
      <c r="M3843" t="str">
        <f>VLOOKUP(H3843,seller_roster!$A$2:$B$85,2,FALSE)</f>
        <v>Phoenix Doyle</v>
      </c>
      <c r="N3843" t="str">
        <f>VLOOKUP(C3843,accounts!$A$2:$F$9615,2,FALSE)</f>
        <v>Retail Multi-Location</v>
      </c>
      <c r="O3843" t="str">
        <f>VLOOKUP(C3843,accounts!$A$2:$F$9615,3,FALSE)</f>
        <v>$2.5M-$5M</v>
      </c>
      <c r="P3843" t="str">
        <f>VLOOKUP(C3843,accounts!$A$2:$F$9615,5,FALSE)</f>
        <v>East</v>
      </c>
      <c r="Q3843" t="b">
        <f t="shared" ref="Q3843:Q3906" si="61">L3843=""</f>
        <v>1</v>
      </c>
      <c r="R3843" t="e">
        <f>INDEX(removed_duplicate_rows!$A$5:$A$39,MATCH(wins!A3843,removed_duplicate_rows!$A$5:$A$39,0))</f>
        <v>#N/A</v>
      </c>
    </row>
    <row r="3844" spans="1:18" ht="15.75" customHeight="1" x14ac:dyDescent="0.2">
      <c r="A3844" t="s">
        <v>11662</v>
      </c>
      <c r="B3844" t="s">
        <v>11663</v>
      </c>
      <c r="C3844" t="s">
        <v>11664</v>
      </c>
      <c r="D3844" s="10">
        <v>45906</v>
      </c>
      <c r="E3844" t="s">
        <v>9789</v>
      </c>
      <c r="F3844">
        <v>5</v>
      </c>
      <c r="G3844" t="s">
        <v>374</v>
      </c>
      <c r="H3844" t="s">
        <v>379</v>
      </c>
      <c r="I3844" t="s">
        <v>55</v>
      </c>
      <c r="J3844">
        <v>1</v>
      </c>
      <c r="K3844">
        <v>5967</v>
      </c>
      <c r="L3844" t="str">
        <f>IFERROR(INDEX(play_attribution!$B$2:$B$328,MATCH(A3844,play_attribution!$A$2:$A$328,0)),"")</f>
        <v/>
      </c>
      <c r="M3844" t="str">
        <f>VLOOKUP(H3844,seller_roster!$A$2:$B$85,2,FALSE)</f>
        <v>Tatum Vega</v>
      </c>
      <c r="N3844" t="str">
        <f>VLOOKUP(C3844,accounts!$A$2:$F$9615,2,FALSE)</f>
        <v>Construction</v>
      </c>
      <c r="O3844" t="str">
        <f>VLOOKUP(C3844,accounts!$A$2:$F$9615,3,FALSE)</f>
        <v>$1M-$2.5M</v>
      </c>
      <c r="P3844" t="str">
        <f>VLOOKUP(C3844,accounts!$A$2:$F$9615,5,FALSE)</f>
        <v>East</v>
      </c>
      <c r="Q3844" t="b">
        <f t="shared" si="61"/>
        <v>1</v>
      </c>
      <c r="R3844" t="e">
        <f>INDEX(removed_duplicate_rows!$A$5:$A$39,MATCH(wins!A3844,removed_duplicate_rows!$A$5:$A$39,0))</f>
        <v>#N/A</v>
      </c>
    </row>
    <row r="3845" spans="1:18" ht="15.75" customHeight="1" x14ac:dyDescent="0.2">
      <c r="A3845" t="s">
        <v>11665</v>
      </c>
      <c r="B3845" t="s">
        <v>11666</v>
      </c>
      <c r="C3845" t="s">
        <v>11667</v>
      </c>
      <c r="D3845" s="10">
        <v>45906</v>
      </c>
      <c r="E3845" t="s">
        <v>9789</v>
      </c>
      <c r="F3845">
        <v>5</v>
      </c>
      <c r="G3845" t="s">
        <v>374</v>
      </c>
      <c r="H3845" t="s">
        <v>417</v>
      </c>
      <c r="I3845" t="s">
        <v>55</v>
      </c>
      <c r="J3845">
        <v>1</v>
      </c>
      <c r="K3845">
        <v>7710</v>
      </c>
      <c r="L3845" t="str">
        <f>IFERROR(INDEX(play_attribution!$B$2:$B$328,MATCH(A3845,play_attribution!$A$2:$A$328,0)),"")</f>
        <v/>
      </c>
      <c r="M3845" t="str">
        <f>VLOOKUP(H3845,seller_roster!$A$2:$B$85,2,FALSE)</f>
        <v>Bryn Reyes</v>
      </c>
      <c r="N3845" t="str">
        <f>VLOOKUP(C3845,accounts!$A$2:$F$9615,2,FALSE)</f>
        <v>Healthcare Services</v>
      </c>
      <c r="O3845" t="str">
        <f>VLOOKUP(C3845,accounts!$A$2:$F$9615,3,FALSE)</f>
        <v>$5M-$10M</v>
      </c>
      <c r="P3845" t="str">
        <f>VLOOKUP(C3845,accounts!$A$2:$F$9615,5,FALSE)</f>
        <v>West</v>
      </c>
      <c r="Q3845" t="b">
        <f t="shared" si="61"/>
        <v>1</v>
      </c>
      <c r="R3845" t="e">
        <f>INDEX(removed_duplicate_rows!$A$5:$A$39,MATCH(wins!A3845,removed_duplicate_rows!$A$5:$A$39,0))</f>
        <v>#N/A</v>
      </c>
    </row>
    <row r="3846" spans="1:18" ht="15.75" customHeight="1" x14ac:dyDescent="0.2">
      <c r="A3846" t="s">
        <v>11668</v>
      </c>
      <c r="B3846" t="s">
        <v>11669</v>
      </c>
      <c r="C3846" t="s">
        <v>11670</v>
      </c>
      <c r="D3846" s="10">
        <v>45906</v>
      </c>
      <c r="E3846" t="s">
        <v>9789</v>
      </c>
      <c r="F3846">
        <v>5</v>
      </c>
      <c r="G3846" t="s">
        <v>374</v>
      </c>
      <c r="H3846" t="s">
        <v>391</v>
      </c>
      <c r="I3846" t="s">
        <v>55</v>
      </c>
      <c r="J3846">
        <v>1</v>
      </c>
      <c r="K3846">
        <v>6339</v>
      </c>
      <c r="L3846" t="str">
        <f>IFERROR(INDEX(play_attribution!$B$2:$B$328,MATCH(A3846,play_attribution!$A$2:$A$328,0)),"")</f>
        <v/>
      </c>
      <c r="M3846" t="str">
        <f>VLOOKUP(H3846,seller_roster!$A$2:$B$85,2,FALSE)</f>
        <v>Sam Walsh</v>
      </c>
      <c r="N3846" t="str">
        <f>VLOOKUP(C3846,accounts!$A$2:$F$9615,2,FALSE)</f>
        <v>Retail Multi-Location</v>
      </c>
      <c r="O3846" t="str">
        <f>VLOOKUP(C3846,accounts!$A$2:$F$9615,3,FALSE)</f>
        <v>$2.5M-$5M</v>
      </c>
      <c r="P3846" t="str">
        <f>VLOOKUP(C3846,accounts!$A$2:$F$9615,5,FALSE)</f>
        <v>West</v>
      </c>
      <c r="Q3846" t="b">
        <f t="shared" si="61"/>
        <v>1</v>
      </c>
      <c r="R3846" t="e">
        <f>INDEX(removed_duplicate_rows!$A$5:$A$39,MATCH(wins!A3846,removed_duplicate_rows!$A$5:$A$39,0))</f>
        <v>#N/A</v>
      </c>
    </row>
    <row r="3847" spans="1:18" ht="15.75" customHeight="1" x14ac:dyDescent="0.2">
      <c r="A3847" t="s">
        <v>11671</v>
      </c>
      <c r="B3847" t="s">
        <v>11672</v>
      </c>
      <c r="C3847" t="s">
        <v>11673</v>
      </c>
      <c r="D3847" s="10">
        <v>45906</v>
      </c>
      <c r="E3847" t="s">
        <v>9789</v>
      </c>
      <c r="F3847">
        <v>5</v>
      </c>
      <c r="G3847" t="s">
        <v>374</v>
      </c>
      <c r="H3847" t="s">
        <v>402</v>
      </c>
      <c r="I3847" t="s">
        <v>55</v>
      </c>
      <c r="J3847">
        <v>1</v>
      </c>
      <c r="K3847">
        <v>5561</v>
      </c>
      <c r="L3847" t="str">
        <f>IFERROR(INDEX(play_attribution!$B$2:$B$328,MATCH(A3847,play_attribution!$A$2:$A$328,0)),"")</f>
        <v/>
      </c>
      <c r="M3847" t="str">
        <f>VLOOKUP(H3847,seller_roster!$A$2:$B$85,2,FALSE)</f>
        <v>Frankie Vega</v>
      </c>
      <c r="N3847" t="str">
        <f>VLOOKUP(C3847,accounts!$A$2:$F$9615,2,FALSE)</f>
        <v>Manufacturing</v>
      </c>
      <c r="O3847" t="str">
        <f>VLOOKUP(C3847,accounts!$A$2:$F$9615,3,FALSE)</f>
        <v>$2.5M-$5M</v>
      </c>
      <c r="P3847" t="str">
        <f>VLOOKUP(C3847,accounts!$A$2:$F$9615,5,FALSE)</f>
        <v>West</v>
      </c>
      <c r="Q3847" t="b">
        <f t="shared" si="61"/>
        <v>1</v>
      </c>
      <c r="R3847" t="e">
        <f>INDEX(removed_duplicate_rows!$A$5:$A$39,MATCH(wins!A3847,removed_duplicate_rows!$A$5:$A$39,0))</f>
        <v>#N/A</v>
      </c>
    </row>
    <row r="3848" spans="1:18" ht="15.75" customHeight="1" x14ac:dyDescent="0.2">
      <c r="A3848" t="s">
        <v>11674</v>
      </c>
      <c r="B3848" t="s">
        <v>11675</v>
      </c>
      <c r="C3848" t="s">
        <v>11676</v>
      </c>
      <c r="D3848" s="10">
        <v>45906</v>
      </c>
      <c r="E3848" t="s">
        <v>9789</v>
      </c>
      <c r="F3848">
        <v>5</v>
      </c>
      <c r="G3848" t="s">
        <v>374</v>
      </c>
      <c r="H3848" t="s">
        <v>409</v>
      </c>
      <c r="I3848" t="s">
        <v>55</v>
      </c>
      <c r="J3848">
        <v>1</v>
      </c>
      <c r="K3848">
        <v>3719</v>
      </c>
      <c r="L3848" t="str">
        <f>IFERROR(INDEX(play_attribution!$B$2:$B$328,MATCH(A3848,play_attribution!$A$2:$A$328,0)),"")</f>
        <v/>
      </c>
      <c r="M3848" t="str">
        <f>VLOOKUP(H3848,seller_roster!$A$2:$B$85,2,FALSE)</f>
        <v>Devon Okafor</v>
      </c>
      <c r="N3848" t="str">
        <f>VLOOKUP(C3848,accounts!$A$2:$F$9615,2,FALSE)</f>
        <v>Nonprofit</v>
      </c>
      <c r="O3848" t="str">
        <f>VLOOKUP(C3848,accounts!$A$2:$F$9615,3,FALSE)</f>
        <v>$5M-$10M</v>
      </c>
      <c r="P3848" t="str">
        <f>VLOOKUP(C3848,accounts!$A$2:$F$9615,5,FALSE)</f>
        <v>East</v>
      </c>
      <c r="Q3848" t="b">
        <f t="shared" si="61"/>
        <v>1</v>
      </c>
      <c r="R3848" t="e">
        <f>INDEX(removed_duplicate_rows!$A$5:$A$39,MATCH(wins!A3848,removed_duplicate_rows!$A$5:$A$39,0))</f>
        <v>#N/A</v>
      </c>
    </row>
    <row r="3849" spans="1:18" ht="15.75" customHeight="1" x14ac:dyDescent="0.2">
      <c r="A3849" t="s">
        <v>11677</v>
      </c>
      <c r="B3849" t="s">
        <v>11678</v>
      </c>
      <c r="C3849" t="s">
        <v>11679</v>
      </c>
      <c r="D3849" s="10">
        <v>45906</v>
      </c>
      <c r="E3849" t="s">
        <v>9789</v>
      </c>
      <c r="F3849">
        <v>5</v>
      </c>
      <c r="G3849" t="s">
        <v>374</v>
      </c>
      <c r="H3849" t="s">
        <v>449</v>
      </c>
      <c r="I3849" t="s">
        <v>55</v>
      </c>
      <c r="J3849">
        <v>1</v>
      </c>
      <c r="K3849">
        <v>4085</v>
      </c>
      <c r="L3849" t="str">
        <f>IFERROR(INDEX(play_attribution!$B$2:$B$328,MATCH(A3849,play_attribution!$A$2:$A$328,0)),"")</f>
        <v/>
      </c>
      <c r="M3849" t="str">
        <f>VLOOKUP(H3849,seller_roster!$A$2:$B$85,2,FALSE)</f>
        <v>Hayden Okafor</v>
      </c>
      <c r="N3849" t="str">
        <f>VLOOKUP(C3849,accounts!$A$2:$F$9615,2,FALSE)</f>
        <v>Field Services</v>
      </c>
      <c r="O3849" t="str">
        <f>VLOOKUP(C3849,accounts!$A$2:$F$9615,3,FALSE)</f>
        <v>$2.5M-$5M</v>
      </c>
      <c r="P3849" t="str">
        <f>VLOOKUP(C3849,accounts!$A$2:$F$9615,5,FALSE)</f>
        <v>Central</v>
      </c>
      <c r="Q3849" t="b">
        <f t="shared" si="61"/>
        <v>1</v>
      </c>
      <c r="R3849" t="e">
        <f>INDEX(removed_duplicate_rows!$A$5:$A$39,MATCH(wins!A3849,removed_duplicate_rows!$A$5:$A$39,0))</f>
        <v>#N/A</v>
      </c>
    </row>
    <row r="3850" spans="1:18" ht="15.75" customHeight="1" x14ac:dyDescent="0.2">
      <c r="A3850" t="s">
        <v>11680</v>
      </c>
      <c r="B3850" t="s">
        <v>11681</v>
      </c>
      <c r="C3850" t="s">
        <v>11682</v>
      </c>
      <c r="D3850" s="10">
        <v>45906</v>
      </c>
      <c r="E3850" t="s">
        <v>9789</v>
      </c>
      <c r="F3850">
        <v>5</v>
      </c>
      <c r="G3850" t="s">
        <v>374</v>
      </c>
      <c r="H3850" t="s">
        <v>402</v>
      </c>
      <c r="I3850" t="s">
        <v>55</v>
      </c>
      <c r="J3850">
        <v>1</v>
      </c>
      <c r="K3850">
        <v>4959</v>
      </c>
      <c r="L3850" t="str">
        <f>IFERROR(INDEX(play_attribution!$B$2:$B$328,MATCH(A3850,play_attribution!$A$2:$A$328,0)),"")</f>
        <v/>
      </c>
      <c r="M3850" t="str">
        <f>VLOOKUP(H3850,seller_roster!$A$2:$B$85,2,FALSE)</f>
        <v>Frankie Vega</v>
      </c>
      <c r="N3850" t="str">
        <f>VLOOKUP(C3850,accounts!$A$2:$F$9615,2,FALSE)</f>
        <v>Nonprofit</v>
      </c>
      <c r="O3850" t="str">
        <f>VLOOKUP(C3850,accounts!$A$2:$F$9615,3,FALSE)</f>
        <v>$2.5M-$5M</v>
      </c>
      <c r="P3850" t="str">
        <f>VLOOKUP(C3850,accounts!$A$2:$F$9615,5,FALSE)</f>
        <v>Central</v>
      </c>
      <c r="Q3850" t="b">
        <f t="shared" si="61"/>
        <v>1</v>
      </c>
      <c r="R3850" t="e">
        <f>INDEX(removed_duplicate_rows!$A$5:$A$39,MATCH(wins!A3850,removed_duplicate_rows!$A$5:$A$39,0))</f>
        <v>#N/A</v>
      </c>
    </row>
    <row r="3851" spans="1:18" ht="15.75" customHeight="1" x14ac:dyDescent="0.2">
      <c r="A3851" t="s">
        <v>11683</v>
      </c>
      <c r="B3851" t="s">
        <v>11684</v>
      </c>
      <c r="C3851" t="s">
        <v>11685</v>
      </c>
      <c r="D3851" s="10">
        <v>45906</v>
      </c>
      <c r="E3851" t="s">
        <v>9789</v>
      </c>
      <c r="F3851">
        <v>5</v>
      </c>
      <c r="G3851" t="s">
        <v>374</v>
      </c>
      <c r="H3851" t="s">
        <v>398</v>
      </c>
      <c r="I3851" t="s">
        <v>55</v>
      </c>
      <c r="J3851">
        <v>1</v>
      </c>
      <c r="K3851">
        <v>7634</v>
      </c>
      <c r="L3851" t="str">
        <f>IFERROR(INDEX(play_attribution!$B$2:$B$328,MATCH(A3851,play_attribution!$A$2:$A$328,0)),"")</f>
        <v/>
      </c>
      <c r="M3851" t="str">
        <f>VLOOKUP(H3851,seller_roster!$A$2:$B$85,2,FALSE)</f>
        <v>Rowan Kim</v>
      </c>
      <c r="N3851" t="str">
        <f>VLOOKUP(C3851,accounts!$A$2:$F$9615,2,FALSE)</f>
        <v>Retail Multi-Location</v>
      </c>
      <c r="O3851" t="str">
        <f>VLOOKUP(C3851,accounts!$A$2:$F$9615,3,FALSE)</f>
        <v>$5M-$10M</v>
      </c>
      <c r="P3851" t="str">
        <f>VLOOKUP(C3851,accounts!$A$2:$F$9615,5,FALSE)</f>
        <v>Central</v>
      </c>
      <c r="Q3851" t="b">
        <f t="shared" si="61"/>
        <v>1</v>
      </c>
      <c r="R3851" t="e">
        <f>INDEX(removed_duplicate_rows!$A$5:$A$39,MATCH(wins!A3851,removed_duplicate_rows!$A$5:$A$39,0))</f>
        <v>#N/A</v>
      </c>
    </row>
    <row r="3852" spans="1:18" ht="15.75" customHeight="1" x14ac:dyDescent="0.2">
      <c r="A3852" t="s">
        <v>11686</v>
      </c>
      <c r="B3852" t="s">
        <v>11687</v>
      </c>
      <c r="C3852" t="s">
        <v>11688</v>
      </c>
      <c r="D3852" s="10">
        <v>45906</v>
      </c>
      <c r="E3852" t="s">
        <v>9789</v>
      </c>
      <c r="F3852">
        <v>5</v>
      </c>
      <c r="G3852" t="s">
        <v>374</v>
      </c>
      <c r="H3852" t="s">
        <v>449</v>
      </c>
      <c r="I3852" t="s">
        <v>55</v>
      </c>
      <c r="J3852">
        <v>1</v>
      </c>
      <c r="K3852">
        <v>7322</v>
      </c>
      <c r="L3852" t="str">
        <f>IFERROR(INDEX(play_attribution!$B$2:$B$328,MATCH(A3852,play_attribution!$A$2:$A$328,0)),"")</f>
        <v/>
      </c>
      <c r="M3852" t="str">
        <f>VLOOKUP(H3852,seller_roster!$A$2:$B$85,2,FALSE)</f>
        <v>Hayden Okafor</v>
      </c>
      <c r="N3852" t="str">
        <f>VLOOKUP(C3852,accounts!$A$2:$F$9615,2,FALSE)</f>
        <v>Nonprofit</v>
      </c>
      <c r="O3852" t="str">
        <f>VLOOKUP(C3852,accounts!$A$2:$F$9615,3,FALSE)</f>
        <v>$2.5M-$5M</v>
      </c>
      <c r="P3852" t="str">
        <f>VLOOKUP(C3852,accounts!$A$2:$F$9615,5,FALSE)</f>
        <v>West</v>
      </c>
      <c r="Q3852" t="b">
        <f t="shared" si="61"/>
        <v>1</v>
      </c>
      <c r="R3852" t="e">
        <f>INDEX(removed_duplicate_rows!$A$5:$A$39,MATCH(wins!A3852,removed_duplicate_rows!$A$5:$A$39,0))</f>
        <v>#N/A</v>
      </c>
    </row>
    <row r="3853" spans="1:18" ht="15.75" customHeight="1" x14ac:dyDescent="0.2">
      <c r="A3853" t="s">
        <v>11689</v>
      </c>
      <c r="B3853" t="s">
        <v>11690</v>
      </c>
      <c r="C3853" t="s">
        <v>11691</v>
      </c>
      <c r="D3853" s="10">
        <v>45906</v>
      </c>
      <c r="E3853" t="s">
        <v>9789</v>
      </c>
      <c r="F3853">
        <v>5</v>
      </c>
      <c r="G3853" t="s">
        <v>374</v>
      </c>
      <c r="H3853" t="s">
        <v>379</v>
      </c>
      <c r="I3853" t="s">
        <v>55</v>
      </c>
      <c r="J3853">
        <v>1</v>
      </c>
      <c r="K3853">
        <v>5263</v>
      </c>
      <c r="L3853" t="str">
        <f>IFERROR(INDEX(play_attribution!$B$2:$B$328,MATCH(A3853,play_attribution!$A$2:$A$328,0)),"")</f>
        <v/>
      </c>
      <c r="M3853" t="str">
        <f>VLOOKUP(H3853,seller_roster!$A$2:$B$85,2,FALSE)</f>
        <v>Tatum Vega</v>
      </c>
      <c r="N3853" t="str">
        <f>VLOOKUP(C3853,accounts!$A$2:$F$9615,2,FALSE)</f>
        <v>Healthcare Services</v>
      </c>
      <c r="O3853" t="str">
        <f>VLOOKUP(C3853,accounts!$A$2:$F$9615,3,FALSE)</f>
        <v>&lt;$1M</v>
      </c>
      <c r="P3853" t="str">
        <f>VLOOKUP(C3853,accounts!$A$2:$F$9615,5,FALSE)</f>
        <v>Central</v>
      </c>
      <c r="Q3853" t="b">
        <f t="shared" si="61"/>
        <v>1</v>
      </c>
      <c r="R3853" t="e">
        <f>INDEX(removed_duplicate_rows!$A$5:$A$39,MATCH(wins!A3853,removed_duplicate_rows!$A$5:$A$39,0))</f>
        <v>#N/A</v>
      </c>
    </row>
    <row r="3854" spans="1:18" ht="15.75" customHeight="1" x14ac:dyDescent="0.2">
      <c r="A3854" t="s">
        <v>11692</v>
      </c>
      <c r="B3854" t="s">
        <v>11693</v>
      </c>
      <c r="C3854" t="s">
        <v>11694</v>
      </c>
      <c r="D3854" s="10">
        <v>45906</v>
      </c>
      <c r="E3854" t="s">
        <v>9789</v>
      </c>
      <c r="F3854">
        <v>5</v>
      </c>
      <c r="G3854" t="s">
        <v>374</v>
      </c>
      <c r="H3854" t="s">
        <v>4096</v>
      </c>
      <c r="I3854" t="s">
        <v>55</v>
      </c>
      <c r="J3854">
        <v>1</v>
      </c>
      <c r="K3854">
        <v>4675</v>
      </c>
      <c r="L3854" t="str">
        <f>IFERROR(INDEX(play_attribution!$B$2:$B$328,MATCH(A3854,play_attribution!$A$2:$A$328,0)),"")</f>
        <v/>
      </c>
      <c r="M3854" t="str">
        <f>VLOOKUP(H3854,seller_roster!$A$2:$B$85,2,FALSE)</f>
        <v>Vesper Kim</v>
      </c>
      <c r="N3854" t="str">
        <f>VLOOKUP(C3854,accounts!$A$2:$F$9615,2,FALSE)</f>
        <v>Retail Multi-Location</v>
      </c>
      <c r="O3854" t="str">
        <f>VLOOKUP(C3854,accounts!$A$2:$F$9615,3,FALSE)</f>
        <v>$2.5M-$5M</v>
      </c>
      <c r="P3854" t="str">
        <f>VLOOKUP(C3854,accounts!$A$2:$F$9615,5,FALSE)</f>
        <v>West</v>
      </c>
      <c r="Q3854" t="b">
        <f t="shared" si="61"/>
        <v>1</v>
      </c>
      <c r="R3854" t="e">
        <f>INDEX(removed_duplicate_rows!$A$5:$A$39,MATCH(wins!A3854,removed_duplicate_rows!$A$5:$A$39,0))</f>
        <v>#N/A</v>
      </c>
    </row>
    <row r="3855" spans="1:18" ht="15.75" customHeight="1" x14ac:dyDescent="0.2">
      <c r="A3855" t="s">
        <v>11695</v>
      </c>
      <c r="B3855" t="s">
        <v>11696</v>
      </c>
      <c r="C3855" t="s">
        <v>11697</v>
      </c>
      <c r="D3855" s="10">
        <v>45906</v>
      </c>
      <c r="E3855" t="s">
        <v>9789</v>
      </c>
      <c r="F3855">
        <v>5</v>
      </c>
      <c r="G3855" t="s">
        <v>374</v>
      </c>
      <c r="H3855" t="s">
        <v>375</v>
      </c>
      <c r="I3855" t="s">
        <v>55</v>
      </c>
      <c r="J3855">
        <v>1</v>
      </c>
      <c r="K3855">
        <v>4113</v>
      </c>
      <c r="L3855" t="str">
        <f>IFERROR(INDEX(play_attribution!$B$2:$B$328,MATCH(A3855,play_attribution!$A$2:$A$328,0)),"")</f>
        <v/>
      </c>
      <c r="M3855" t="str">
        <f>VLOOKUP(H3855,seller_roster!$A$2:$B$85,2,FALSE)</f>
        <v>Sol Lindqvist</v>
      </c>
      <c r="N3855" t="str">
        <f>VLOOKUP(C3855,accounts!$A$2:$F$9615,2,FALSE)</f>
        <v>Wholesale &amp; Distribution</v>
      </c>
      <c r="O3855" t="str">
        <f>VLOOKUP(C3855,accounts!$A$2:$F$9615,3,FALSE)</f>
        <v>$5M-$10M</v>
      </c>
      <c r="P3855" t="str">
        <f>VLOOKUP(C3855,accounts!$A$2:$F$9615,5,FALSE)</f>
        <v>East</v>
      </c>
      <c r="Q3855" t="b">
        <f t="shared" si="61"/>
        <v>1</v>
      </c>
      <c r="R3855" t="e">
        <f>INDEX(removed_duplicate_rows!$A$5:$A$39,MATCH(wins!A3855,removed_duplicate_rows!$A$5:$A$39,0))</f>
        <v>#N/A</v>
      </c>
    </row>
    <row r="3856" spans="1:18" ht="15.75" customHeight="1" x14ac:dyDescent="0.2">
      <c r="A3856" t="s">
        <v>11698</v>
      </c>
      <c r="B3856" t="s">
        <v>11699</v>
      </c>
      <c r="C3856" t="s">
        <v>11700</v>
      </c>
      <c r="D3856" s="10">
        <v>45906</v>
      </c>
      <c r="E3856" t="s">
        <v>9789</v>
      </c>
      <c r="F3856">
        <v>5</v>
      </c>
      <c r="G3856" t="s">
        <v>374</v>
      </c>
      <c r="H3856" t="s">
        <v>375</v>
      </c>
      <c r="I3856" t="s">
        <v>55</v>
      </c>
      <c r="J3856">
        <v>1</v>
      </c>
      <c r="K3856">
        <v>5940</v>
      </c>
      <c r="L3856" t="str">
        <f>IFERROR(INDEX(play_attribution!$B$2:$B$328,MATCH(A3856,play_attribution!$A$2:$A$328,0)),"")</f>
        <v/>
      </c>
      <c r="M3856" t="str">
        <f>VLOOKUP(H3856,seller_roster!$A$2:$B$85,2,FALSE)</f>
        <v>Sol Lindqvist</v>
      </c>
      <c r="N3856" t="str">
        <f>VLOOKUP(C3856,accounts!$A$2:$F$9615,2,FALSE)</f>
        <v>Healthcare Services</v>
      </c>
      <c r="O3856" t="str">
        <f>VLOOKUP(C3856,accounts!$A$2:$F$9615,3,FALSE)</f>
        <v>$5M-$10M</v>
      </c>
      <c r="P3856" t="str">
        <f>VLOOKUP(C3856,accounts!$A$2:$F$9615,5,FALSE)</f>
        <v>West</v>
      </c>
      <c r="Q3856" t="b">
        <f t="shared" si="61"/>
        <v>1</v>
      </c>
      <c r="R3856" t="e">
        <f>INDEX(removed_duplicate_rows!$A$5:$A$39,MATCH(wins!A3856,removed_duplicate_rows!$A$5:$A$39,0))</f>
        <v>#N/A</v>
      </c>
    </row>
    <row r="3857" spans="1:18" ht="15.75" customHeight="1" x14ac:dyDescent="0.2">
      <c r="A3857" t="s">
        <v>11701</v>
      </c>
      <c r="B3857" t="s">
        <v>11702</v>
      </c>
      <c r="C3857" t="s">
        <v>11703</v>
      </c>
      <c r="D3857" s="10">
        <v>45906</v>
      </c>
      <c r="E3857" t="s">
        <v>9789</v>
      </c>
      <c r="F3857">
        <v>5</v>
      </c>
      <c r="G3857" t="s">
        <v>374</v>
      </c>
      <c r="H3857" t="s">
        <v>409</v>
      </c>
      <c r="I3857" t="s">
        <v>55</v>
      </c>
      <c r="J3857">
        <v>1</v>
      </c>
      <c r="K3857">
        <v>4922</v>
      </c>
      <c r="L3857" t="str">
        <f>IFERROR(INDEX(play_attribution!$B$2:$B$328,MATCH(A3857,play_attribution!$A$2:$A$328,0)),"")</f>
        <v/>
      </c>
      <c r="M3857" t="str">
        <f>VLOOKUP(H3857,seller_roster!$A$2:$B$85,2,FALSE)</f>
        <v>Devon Okafor</v>
      </c>
      <c r="N3857" t="str">
        <f>VLOOKUP(C3857,accounts!$A$2:$F$9615,2,FALSE)</f>
        <v>Nonprofit</v>
      </c>
      <c r="O3857" t="str">
        <f>VLOOKUP(C3857,accounts!$A$2:$F$9615,3,FALSE)</f>
        <v>$2.5M-$5M</v>
      </c>
      <c r="P3857" t="str">
        <f>VLOOKUP(C3857,accounts!$A$2:$F$9615,5,FALSE)</f>
        <v>West</v>
      </c>
      <c r="Q3857" t="b">
        <f t="shared" si="61"/>
        <v>1</v>
      </c>
      <c r="R3857" t="e">
        <f>INDEX(removed_duplicate_rows!$A$5:$A$39,MATCH(wins!A3857,removed_duplicate_rows!$A$5:$A$39,0))</f>
        <v>#N/A</v>
      </c>
    </row>
    <row r="3858" spans="1:18" ht="15.75" customHeight="1" x14ac:dyDescent="0.2">
      <c r="A3858" t="s">
        <v>11704</v>
      </c>
      <c r="B3858" t="s">
        <v>11705</v>
      </c>
      <c r="C3858" t="s">
        <v>11706</v>
      </c>
      <c r="D3858" s="10">
        <v>45906</v>
      </c>
      <c r="E3858" t="s">
        <v>9789</v>
      </c>
      <c r="F3858">
        <v>5</v>
      </c>
      <c r="G3858" t="s">
        <v>374</v>
      </c>
      <c r="H3858" t="s">
        <v>391</v>
      </c>
      <c r="I3858" t="s">
        <v>55</v>
      </c>
      <c r="J3858">
        <v>1</v>
      </c>
      <c r="K3858">
        <v>5739</v>
      </c>
      <c r="L3858" t="str">
        <f>IFERROR(INDEX(play_attribution!$B$2:$B$328,MATCH(A3858,play_attribution!$A$2:$A$328,0)),"")</f>
        <v/>
      </c>
      <c r="M3858" t="str">
        <f>VLOOKUP(H3858,seller_roster!$A$2:$B$85,2,FALSE)</f>
        <v>Sam Walsh</v>
      </c>
      <c r="N3858" t="str">
        <f>VLOOKUP(C3858,accounts!$A$2:$F$9615,2,FALSE)</f>
        <v>Field Services</v>
      </c>
      <c r="O3858" t="str">
        <f>VLOOKUP(C3858,accounts!$A$2:$F$9615,3,FALSE)</f>
        <v>$5M-$10M</v>
      </c>
      <c r="P3858" t="str">
        <f>VLOOKUP(C3858,accounts!$A$2:$F$9615,5,FALSE)</f>
        <v>Central</v>
      </c>
      <c r="Q3858" t="b">
        <f t="shared" si="61"/>
        <v>1</v>
      </c>
      <c r="R3858" t="e">
        <f>INDEX(removed_duplicate_rows!$A$5:$A$39,MATCH(wins!A3858,removed_duplicate_rows!$A$5:$A$39,0))</f>
        <v>#N/A</v>
      </c>
    </row>
    <row r="3859" spans="1:18" ht="15.75" customHeight="1" x14ac:dyDescent="0.2">
      <c r="A3859" t="s">
        <v>11707</v>
      </c>
      <c r="B3859" t="s">
        <v>11708</v>
      </c>
      <c r="C3859" t="s">
        <v>11709</v>
      </c>
      <c r="D3859" s="10">
        <v>45906</v>
      </c>
      <c r="E3859" t="s">
        <v>9789</v>
      </c>
      <c r="F3859">
        <v>5</v>
      </c>
      <c r="G3859" t="s">
        <v>374</v>
      </c>
      <c r="H3859" t="s">
        <v>402</v>
      </c>
      <c r="I3859" t="s">
        <v>55</v>
      </c>
      <c r="J3859">
        <v>1</v>
      </c>
      <c r="K3859">
        <v>3726</v>
      </c>
      <c r="L3859" t="str">
        <f>IFERROR(INDEX(play_attribution!$B$2:$B$328,MATCH(A3859,play_attribution!$A$2:$A$328,0)),"")</f>
        <v/>
      </c>
      <c r="M3859" t="str">
        <f>VLOOKUP(H3859,seller_roster!$A$2:$B$85,2,FALSE)</f>
        <v>Frankie Vega</v>
      </c>
      <c r="N3859" t="str">
        <f>VLOOKUP(C3859,accounts!$A$2:$F$9615,2,FALSE)</f>
        <v>Professional Services</v>
      </c>
      <c r="O3859" t="str">
        <f>VLOOKUP(C3859,accounts!$A$2:$F$9615,3,FALSE)</f>
        <v>$5M-$10M</v>
      </c>
      <c r="P3859" t="str">
        <f>VLOOKUP(C3859,accounts!$A$2:$F$9615,5,FALSE)</f>
        <v>East</v>
      </c>
      <c r="Q3859" t="b">
        <f t="shared" si="61"/>
        <v>1</v>
      </c>
      <c r="R3859" t="e">
        <f>INDEX(removed_duplicate_rows!$A$5:$A$39,MATCH(wins!A3859,removed_duplicate_rows!$A$5:$A$39,0))</f>
        <v>#N/A</v>
      </c>
    </row>
    <row r="3860" spans="1:18" ht="15.75" customHeight="1" x14ac:dyDescent="0.2">
      <c r="A3860" t="s">
        <v>11710</v>
      </c>
      <c r="B3860" t="s">
        <v>11711</v>
      </c>
      <c r="C3860" t="s">
        <v>11712</v>
      </c>
      <c r="D3860" s="10">
        <v>45906</v>
      </c>
      <c r="E3860" t="s">
        <v>9789</v>
      </c>
      <c r="F3860">
        <v>5</v>
      </c>
      <c r="G3860" t="s">
        <v>374</v>
      </c>
      <c r="H3860" t="s">
        <v>417</v>
      </c>
      <c r="I3860" t="s">
        <v>55</v>
      </c>
      <c r="J3860">
        <v>1</v>
      </c>
      <c r="K3860">
        <v>6092</v>
      </c>
      <c r="L3860" t="str">
        <f>IFERROR(INDEX(play_attribution!$B$2:$B$328,MATCH(A3860,play_attribution!$A$2:$A$328,0)),"")</f>
        <v/>
      </c>
      <c r="M3860" t="str">
        <f>VLOOKUP(H3860,seller_roster!$A$2:$B$85,2,FALSE)</f>
        <v>Bryn Reyes</v>
      </c>
      <c r="N3860" t="str">
        <f>VLOOKUP(C3860,accounts!$A$2:$F$9615,2,FALSE)</f>
        <v>Hospitality Group</v>
      </c>
      <c r="O3860" t="str">
        <f>VLOOKUP(C3860,accounts!$A$2:$F$9615,3,FALSE)</f>
        <v>$5M-$10M</v>
      </c>
      <c r="P3860" t="str">
        <f>VLOOKUP(C3860,accounts!$A$2:$F$9615,5,FALSE)</f>
        <v>East</v>
      </c>
      <c r="Q3860" t="b">
        <f t="shared" si="61"/>
        <v>1</v>
      </c>
      <c r="R3860" t="e">
        <f>INDEX(removed_duplicate_rows!$A$5:$A$39,MATCH(wins!A3860,removed_duplicate_rows!$A$5:$A$39,0))</f>
        <v>#N/A</v>
      </c>
    </row>
    <row r="3861" spans="1:18" ht="15.75" customHeight="1" x14ac:dyDescent="0.2">
      <c r="A3861" t="s">
        <v>11713</v>
      </c>
      <c r="B3861" t="s">
        <v>11714</v>
      </c>
      <c r="C3861" t="s">
        <v>11715</v>
      </c>
      <c r="D3861" s="10">
        <v>45906</v>
      </c>
      <c r="E3861" t="s">
        <v>9789</v>
      </c>
      <c r="F3861">
        <v>5</v>
      </c>
      <c r="G3861" t="s">
        <v>374</v>
      </c>
      <c r="H3861" t="s">
        <v>391</v>
      </c>
      <c r="I3861" t="s">
        <v>55</v>
      </c>
      <c r="J3861">
        <v>1</v>
      </c>
      <c r="K3861">
        <v>7394</v>
      </c>
      <c r="L3861" t="str">
        <f>IFERROR(INDEX(play_attribution!$B$2:$B$328,MATCH(A3861,play_attribution!$A$2:$A$328,0)),"")</f>
        <v/>
      </c>
      <c r="M3861" t="str">
        <f>VLOOKUP(H3861,seller_roster!$A$2:$B$85,2,FALSE)</f>
        <v>Sam Walsh</v>
      </c>
      <c r="N3861" t="str">
        <f>VLOOKUP(C3861,accounts!$A$2:$F$9615,2,FALSE)</f>
        <v>Manufacturing</v>
      </c>
      <c r="O3861" t="str">
        <f>VLOOKUP(C3861,accounts!$A$2:$F$9615,3,FALSE)</f>
        <v>$2.5M-$5M</v>
      </c>
      <c r="P3861" t="str">
        <f>VLOOKUP(C3861,accounts!$A$2:$F$9615,5,FALSE)</f>
        <v>East</v>
      </c>
      <c r="Q3861" t="b">
        <f t="shared" si="61"/>
        <v>1</v>
      </c>
      <c r="R3861" t="e">
        <f>INDEX(removed_duplicate_rows!$A$5:$A$39,MATCH(wins!A3861,removed_duplicate_rows!$A$5:$A$39,0))</f>
        <v>#N/A</v>
      </c>
    </row>
    <row r="3862" spans="1:18" ht="15.75" customHeight="1" x14ac:dyDescent="0.2">
      <c r="A3862" t="s">
        <v>11716</v>
      </c>
      <c r="B3862" t="s">
        <v>11717</v>
      </c>
      <c r="C3862" t="s">
        <v>11718</v>
      </c>
      <c r="D3862" s="10">
        <v>45906</v>
      </c>
      <c r="E3862" t="s">
        <v>9789</v>
      </c>
      <c r="F3862">
        <v>5</v>
      </c>
      <c r="G3862" t="s">
        <v>374</v>
      </c>
      <c r="H3862" t="s">
        <v>449</v>
      </c>
      <c r="I3862" t="s">
        <v>55</v>
      </c>
      <c r="J3862">
        <v>1</v>
      </c>
      <c r="K3862">
        <v>5804</v>
      </c>
      <c r="L3862" t="str">
        <f>IFERROR(INDEX(play_attribution!$B$2:$B$328,MATCH(A3862,play_attribution!$A$2:$A$328,0)),"")</f>
        <v/>
      </c>
      <c r="M3862" t="str">
        <f>VLOOKUP(H3862,seller_roster!$A$2:$B$85,2,FALSE)</f>
        <v>Hayden Okafor</v>
      </c>
      <c r="N3862" t="str">
        <f>VLOOKUP(C3862,accounts!$A$2:$F$9615,2,FALSE)</f>
        <v>Wholesale &amp; Distribution</v>
      </c>
      <c r="O3862" t="str">
        <f>VLOOKUP(C3862,accounts!$A$2:$F$9615,3,FALSE)</f>
        <v>$2.5M-$5M</v>
      </c>
      <c r="P3862" t="str">
        <f>VLOOKUP(C3862,accounts!$A$2:$F$9615,5,FALSE)</f>
        <v>East</v>
      </c>
      <c r="Q3862" t="b">
        <f t="shared" si="61"/>
        <v>1</v>
      </c>
      <c r="R3862" t="e">
        <f>INDEX(removed_duplicate_rows!$A$5:$A$39,MATCH(wins!A3862,removed_duplicate_rows!$A$5:$A$39,0))</f>
        <v>#N/A</v>
      </c>
    </row>
    <row r="3863" spans="1:18" ht="15.75" customHeight="1" x14ac:dyDescent="0.2">
      <c r="A3863" t="s">
        <v>11719</v>
      </c>
      <c r="B3863" t="s">
        <v>11720</v>
      </c>
      <c r="C3863" t="s">
        <v>11721</v>
      </c>
      <c r="D3863" s="10">
        <v>45906</v>
      </c>
      <c r="E3863" t="s">
        <v>9789</v>
      </c>
      <c r="F3863">
        <v>5</v>
      </c>
      <c r="G3863" t="s">
        <v>374</v>
      </c>
      <c r="H3863" t="s">
        <v>383</v>
      </c>
      <c r="I3863" t="s">
        <v>55</v>
      </c>
      <c r="J3863">
        <v>1</v>
      </c>
      <c r="K3863">
        <v>7231</v>
      </c>
      <c r="L3863" t="str">
        <f>IFERROR(INDEX(play_attribution!$B$2:$B$328,MATCH(A3863,play_attribution!$A$2:$A$328,0)),"")</f>
        <v/>
      </c>
      <c r="M3863" t="str">
        <f>VLOOKUP(H3863,seller_roster!$A$2:$B$85,2,FALSE)</f>
        <v>Flor Ruiz</v>
      </c>
      <c r="N3863" t="str">
        <f>VLOOKUP(C3863,accounts!$A$2:$F$9615,2,FALSE)</f>
        <v>Manufacturing</v>
      </c>
      <c r="O3863" t="str">
        <f>VLOOKUP(C3863,accounts!$A$2:$F$9615,3,FALSE)</f>
        <v>$1M-$2.5M</v>
      </c>
      <c r="P3863" t="str">
        <f>VLOOKUP(C3863,accounts!$A$2:$F$9615,5,FALSE)</f>
        <v>East</v>
      </c>
      <c r="Q3863" t="b">
        <f t="shared" si="61"/>
        <v>1</v>
      </c>
      <c r="R3863" t="e">
        <f>INDEX(removed_duplicate_rows!$A$5:$A$39,MATCH(wins!A3863,removed_duplicate_rows!$A$5:$A$39,0))</f>
        <v>#N/A</v>
      </c>
    </row>
    <row r="3864" spans="1:18" ht="15.75" customHeight="1" x14ac:dyDescent="0.2">
      <c r="A3864" t="s">
        <v>11722</v>
      </c>
      <c r="B3864" t="s">
        <v>11723</v>
      </c>
      <c r="C3864" t="s">
        <v>11724</v>
      </c>
      <c r="D3864" s="10">
        <v>45906</v>
      </c>
      <c r="E3864" t="s">
        <v>9789</v>
      </c>
      <c r="F3864">
        <v>5</v>
      </c>
      <c r="G3864" t="s">
        <v>374</v>
      </c>
      <c r="H3864" t="s">
        <v>783</v>
      </c>
      <c r="I3864" t="s">
        <v>55</v>
      </c>
      <c r="J3864">
        <v>1</v>
      </c>
      <c r="K3864">
        <v>3637</v>
      </c>
      <c r="L3864" t="str">
        <f>IFERROR(INDEX(play_attribution!$B$2:$B$328,MATCH(A3864,play_attribution!$A$2:$A$328,0)),"")</f>
        <v/>
      </c>
      <c r="M3864" t="str">
        <f>VLOOKUP(H3864,seller_roster!$A$2:$B$85,2,FALSE)</f>
        <v>Omar Tran</v>
      </c>
      <c r="N3864" t="str">
        <f>VLOOKUP(C3864,accounts!$A$2:$F$9615,2,FALSE)</f>
        <v>Wholesale &amp; Distribution</v>
      </c>
      <c r="O3864" t="str">
        <f>VLOOKUP(C3864,accounts!$A$2:$F$9615,3,FALSE)</f>
        <v>&lt;$1M</v>
      </c>
      <c r="P3864" t="str">
        <f>VLOOKUP(C3864,accounts!$A$2:$F$9615,5,FALSE)</f>
        <v>East</v>
      </c>
      <c r="Q3864" t="b">
        <f t="shared" si="61"/>
        <v>1</v>
      </c>
      <c r="R3864" t="e">
        <f>INDEX(removed_duplicate_rows!$A$5:$A$39,MATCH(wins!A3864,removed_duplicate_rows!$A$5:$A$39,0))</f>
        <v>#N/A</v>
      </c>
    </row>
    <row r="3865" spans="1:18" ht="15.75" customHeight="1" x14ac:dyDescent="0.2">
      <c r="A3865" t="s">
        <v>11725</v>
      </c>
      <c r="B3865" t="s">
        <v>11726</v>
      </c>
      <c r="C3865" t="s">
        <v>11727</v>
      </c>
      <c r="D3865" s="10">
        <v>45906</v>
      </c>
      <c r="E3865" t="s">
        <v>9789</v>
      </c>
      <c r="F3865">
        <v>5</v>
      </c>
      <c r="G3865" t="s">
        <v>374</v>
      </c>
      <c r="H3865" t="s">
        <v>427</v>
      </c>
      <c r="I3865" t="s">
        <v>55</v>
      </c>
      <c r="J3865">
        <v>1</v>
      </c>
      <c r="K3865">
        <v>6218</v>
      </c>
      <c r="L3865" t="str">
        <f>IFERROR(INDEX(play_attribution!$B$2:$B$328,MATCH(A3865,play_attribution!$A$2:$A$328,0)),"")</f>
        <v/>
      </c>
      <c r="M3865" t="str">
        <f>VLOOKUP(H3865,seller_roster!$A$2:$B$85,2,FALSE)</f>
        <v>Peyton Moreau</v>
      </c>
      <c r="N3865" t="str">
        <f>VLOOKUP(C3865,accounts!$A$2:$F$9615,2,FALSE)</f>
        <v>Retail Multi-Location</v>
      </c>
      <c r="O3865" t="str">
        <f>VLOOKUP(C3865,accounts!$A$2:$F$9615,3,FALSE)</f>
        <v>$5M-$10M</v>
      </c>
      <c r="P3865" t="str">
        <f>VLOOKUP(C3865,accounts!$A$2:$F$9615,5,FALSE)</f>
        <v>West</v>
      </c>
      <c r="Q3865" t="b">
        <f t="shared" si="61"/>
        <v>1</v>
      </c>
      <c r="R3865" t="e">
        <f>INDEX(removed_duplicate_rows!$A$5:$A$39,MATCH(wins!A3865,removed_duplicate_rows!$A$5:$A$39,0))</f>
        <v>#N/A</v>
      </c>
    </row>
    <row r="3866" spans="1:18" ht="15.75" customHeight="1" x14ac:dyDescent="0.2">
      <c r="A3866" t="s">
        <v>11728</v>
      </c>
      <c r="B3866" t="s">
        <v>11729</v>
      </c>
      <c r="C3866" t="s">
        <v>11730</v>
      </c>
      <c r="D3866" s="10">
        <v>45906</v>
      </c>
      <c r="E3866" t="s">
        <v>9789</v>
      </c>
      <c r="F3866">
        <v>5</v>
      </c>
      <c r="G3866" t="s">
        <v>374</v>
      </c>
      <c r="H3866" t="s">
        <v>387</v>
      </c>
      <c r="I3866" t="s">
        <v>55</v>
      </c>
      <c r="J3866">
        <v>1</v>
      </c>
      <c r="K3866">
        <v>5118</v>
      </c>
      <c r="L3866" t="str">
        <f>IFERROR(INDEX(play_attribution!$B$2:$B$328,MATCH(A3866,play_attribution!$A$2:$A$328,0)),"")</f>
        <v/>
      </c>
      <c r="M3866" t="str">
        <f>VLOOKUP(H3866,seller_roster!$A$2:$B$85,2,FALSE)</f>
        <v>Ray Kim</v>
      </c>
      <c r="N3866" t="str">
        <f>VLOOKUP(C3866,accounts!$A$2:$F$9615,2,FALSE)</f>
        <v>Manufacturing</v>
      </c>
      <c r="O3866" t="str">
        <f>VLOOKUP(C3866,accounts!$A$2:$F$9615,3,FALSE)</f>
        <v>$1M-$2.5M</v>
      </c>
      <c r="P3866" t="str">
        <f>VLOOKUP(C3866,accounts!$A$2:$F$9615,5,FALSE)</f>
        <v>Central</v>
      </c>
      <c r="Q3866" t="b">
        <f t="shared" si="61"/>
        <v>1</v>
      </c>
      <c r="R3866" t="e">
        <f>INDEX(removed_duplicate_rows!$A$5:$A$39,MATCH(wins!A3866,removed_duplicate_rows!$A$5:$A$39,0))</f>
        <v>#N/A</v>
      </c>
    </row>
    <row r="3867" spans="1:18" ht="15.75" customHeight="1" x14ac:dyDescent="0.2">
      <c r="A3867" t="s">
        <v>11731</v>
      </c>
      <c r="B3867" t="s">
        <v>11732</v>
      </c>
      <c r="C3867" t="s">
        <v>11733</v>
      </c>
      <c r="D3867" s="10">
        <v>45906</v>
      </c>
      <c r="E3867" t="s">
        <v>9789</v>
      </c>
      <c r="F3867">
        <v>5</v>
      </c>
      <c r="G3867" t="s">
        <v>374</v>
      </c>
      <c r="H3867" t="s">
        <v>413</v>
      </c>
      <c r="I3867" t="s">
        <v>55</v>
      </c>
      <c r="J3867">
        <v>1</v>
      </c>
      <c r="K3867">
        <v>6497</v>
      </c>
      <c r="L3867" t="str">
        <f>IFERROR(INDEX(play_attribution!$B$2:$B$328,MATCH(A3867,play_attribution!$A$2:$A$328,0)),"")</f>
        <v/>
      </c>
      <c r="M3867" t="str">
        <f>VLOOKUP(H3867,seller_roster!$A$2:$B$85,2,FALSE)</f>
        <v>Phoenix Doyle</v>
      </c>
      <c r="N3867" t="str">
        <f>VLOOKUP(C3867,accounts!$A$2:$F$9615,2,FALSE)</f>
        <v>Nonprofit</v>
      </c>
      <c r="O3867" t="str">
        <f>VLOOKUP(C3867,accounts!$A$2:$F$9615,3,FALSE)</f>
        <v>$5M-$10M</v>
      </c>
      <c r="P3867" t="str">
        <f>VLOOKUP(C3867,accounts!$A$2:$F$9615,5,FALSE)</f>
        <v>Central</v>
      </c>
      <c r="Q3867" t="b">
        <f t="shared" si="61"/>
        <v>1</v>
      </c>
      <c r="R3867" t="e">
        <f>INDEX(removed_duplicate_rows!$A$5:$A$39,MATCH(wins!A3867,removed_duplicate_rows!$A$5:$A$39,0))</f>
        <v>#N/A</v>
      </c>
    </row>
    <row r="3868" spans="1:18" ht="15.75" customHeight="1" x14ac:dyDescent="0.2">
      <c r="A3868" t="s">
        <v>11734</v>
      </c>
      <c r="B3868" t="s">
        <v>11735</v>
      </c>
      <c r="C3868" t="s">
        <v>11736</v>
      </c>
      <c r="D3868" s="10">
        <v>45906</v>
      </c>
      <c r="E3868" t="s">
        <v>9789</v>
      </c>
      <c r="F3868">
        <v>5</v>
      </c>
      <c r="G3868" t="s">
        <v>374</v>
      </c>
      <c r="H3868" t="s">
        <v>2183</v>
      </c>
      <c r="I3868" t="s">
        <v>55</v>
      </c>
      <c r="J3868">
        <v>1</v>
      </c>
      <c r="K3868">
        <v>5857</v>
      </c>
      <c r="L3868" t="str">
        <f>IFERROR(INDEX(play_attribution!$B$2:$B$328,MATCH(A3868,play_attribution!$A$2:$A$328,0)),"")</f>
        <v/>
      </c>
      <c r="M3868" t="str">
        <f>VLOOKUP(H3868,seller_roster!$A$2:$B$85,2,FALSE)</f>
        <v>Rowan Tran</v>
      </c>
      <c r="N3868" t="str">
        <f>VLOOKUP(C3868,accounts!$A$2:$F$9615,2,FALSE)</f>
        <v>Field Services</v>
      </c>
      <c r="O3868" t="str">
        <f>VLOOKUP(C3868,accounts!$A$2:$F$9615,3,FALSE)</f>
        <v>&lt;$1M</v>
      </c>
      <c r="P3868" t="str">
        <f>VLOOKUP(C3868,accounts!$A$2:$F$9615,5,FALSE)</f>
        <v>West</v>
      </c>
      <c r="Q3868" t="b">
        <f t="shared" si="61"/>
        <v>1</v>
      </c>
      <c r="R3868" t="e">
        <f>INDEX(removed_duplicate_rows!$A$5:$A$39,MATCH(wins!A3868,removed_duplicate_rows!$A$5:$A$39,0))</f>
        <v>#N/A</v>
      </c>
    </row>
    <row r="3869" spans="1:18" ht="15.75" customHeight="1" x14ac:dyDescent="0.2">
      <c r="A3869" t="s">
        <v>11737</v>
      </c>
      <c r="B3869" t="s">
        <v>11738</v>
      </c>
      <c r="C3869" t="s">
        <v>11739</v>
      </c>
      <c r="D3869" s="10">
        <v>45906</v>
      </c>
      <c r="E3869" t="s">
        <v>9789</v>
      </c>
      <c r="F3869">
        <v>5</v>
      </c>
      <c r="G3869" t="s">
        <v>374</v>
      </c>
      <c r="H3869" t="s">
        <v>379</v>
      </c>
      <c r="I3869" t="s">
        <v>55</v>
      </c>
      <c r="J3869">
        <v>1</v>
      </c>
      <c r="K3869">
        <v>5486</v>
      </c>
      <c r="L3869" t="str">
        <f>IFERROR(INDEX(play_attribution!$B$2:$B$328,MATCH(A3869,play_attribution!$A$2:$A$328,0)),"")</f>
        <v/>
      </c>
      <c r="M3869" t="str">
        <f>VLOOKUP(H3869,seller_roster!$A$2:$B$85,2,FALSE)</f>
        <v>Tatum Vega</v>
      </c>
      <c r="N3869" t="str">
        <f>VLOOKUP(C3869,accounts!$A$2:$F$9615,2,FALSE)</f>
        <v>Healthcare Services</v>
      </c>
      <c r="O3869" t="str">
        <f>VLOOKUP(C3869,accounts!$A$2:$F$9615,3,FALSE)</f>
        <v>$2.5M-$5M</v>
      </c>
      <c r="P3869" t="str">
        <f>VLOOKUP(C3869,accounts!$A$2:$F$9615,5,FALSE)</f>
        <v>West</v>
      </c>
      <c r="Q3869" t="b">
        <f t="shared" si="61"/>
        <v>1</v>
      </c>
      <c r="R3869" t="e">
        <f>INDEX(removed_duplicate_rows!$A$5:$A$39,MATCH(wins!A3869,removed_duplicate_rows!$A$5:$A$39,0))</f>
        <v>#N/A</v>
      </c>
    </row>
    <row r="3870" spans="1:18" ht="15.75" customHeight="1" x14ac:dyDescent="0.2">
      <c r="A3870" t="s">
        <v>11740</v>
      </c>
      <c r="B3870" t="s">
        <v>11741</v>
      </c>
      <c r="C3870" t="s">
        <v>11742</v>
      </c>
      <c r="D3870" s="10">
        <v>45906</v>
      </c>
      <c r="E3870" t="s">
        <v>9789</v>
      </c>
      <c r="F3870">
        <v>5</v>
      </c>
      <c r="G3870" t="s">
        <v>374</v>
      </c>
      <c r="H3870" t="s">
        <v>413</v>
      </c>
      <c r="I3870" t="s">
        <v>55</v>
      </c>
      <c r="J3870">
        <v>1</v>
      </c>
      <c r="K3870">
        <v>6075</v>
      </c>
      <c r="L3870" t="str">
        <f>IFERROR(INDEX(play_attribution!$B$2:$B$328,MATCH(A3870,play_attribution!$A$2:$A$328,0)),"")</f>
        <v/>
      </c>
      <c r="M3870" t="str">
        <f>VLOOKUP(H3870,seller_roster!$A$2:$B$85,2,FALSE)</f>
        <v>Phoenix Doyle</v>
      </c>
      <c r="N3870" t="str">
        <f>VLOOKUP(C3870,accounts!$A$2:$F$9615,2,FALSE)</f>
        <v>Wholesale &amp; Distribution</v>
      </c>
      <c r="O3870" t="str">
        <f>VLOOKUP(C3870,accounts!$A$2:$F$9615,3,FALSE)</f>
        <v>$2.5M-$5M</v>
      </c>
      <c r="P3870" t="str">
        <f>VLOOKUP(C3870,accounts!$A$2:$F$9615,5,FALSE)</f>
        <v>East</v>
      </c>
      <c r="Q3870" t="b">
        <f t="shared" si="61"/>
        <v>1</v>
      </c>
      <c r="R3870" t="e">
        <f>INDEX(removed_duplicate_rows!$A$5:$A$39,MATCH(wins!A3870,removed_duplicate_rows!$A$5:$A$39,0))</f>
        <v>#N/A</v>
      </c>
    </row>
    <row r="3871" spans="1:18" ht="15.75" customHeight="1" x14ac:dyDescent="0.2">
      <c r="A3871" t="s">
        <v>11743</v>
      </c>
      <c r="B3871" t="s">
        <v>11744</v>
      </c>
      <c r="C3871" t="s">
        <v>11745</v>
      </c>
      <c r="D3871" s="10">
        <v>45906</v>
      </c>
      <c r="E3871" t="s">
        <v>9789</v>
      </c>
      <c r="F3871">
        <v>5</v>
      </c>
      <c r="G3871" t="s">
        <v>374</v>
      </c>
      <c r="H3871" t="s">
        <v>387</v>
      </c>
      <c r="I3871" t="s">
        <v>55</v>
      </c>
      <c r="J3871">
        <v>1</v>
      </c>
      <c r="K3871">
        <v>4469</v>
      </c>
      <c r="L3871" t="str">
        <f>IFERROR(INDEX(play_attribution!$B$2:$B$328,MATCH(A3871,play_attribution!$A$2:$A$328,0)),"")</f>
        <v/>
      </c>
      <c r="M3871" t="str">
        <f>VLOOKUP(H3871,seller_roster!$A$2:$B$85,2,FALSE)</f>
        <v>Ray Kim</v>
      </c>
      <c r="N3871" t="str">
        <f>VLOOKUP(C3871,accounts!$A$2:$F$9615,2,FALSE)</f>
        <v>Manufacturing</v>
      </c>
      <c r="O3871" t="str">
        <f>VLOOKUP(C3871,accounts!$A$2:$F$9615,3,FALSE)</f>
        <v>&lt;$1M</v>
      </c>
      <c r="P3871" t="str">
        <f>VLOOKUP(C3871,accounts!$A$2:$F$9615,5,FALSE)</f>
        <v>West</v>
      </c>
      <c r="Q3871" t="b">
        <f t="shared" si="61"/>
        <v>1</v>
      </c>
      <c r="R3871" t="e">
        <f>INDEX(removed_duplicate_rows!$A$5:$A$39,MATCH(wins!A3871,removed_duplicate_rows!$A$5:$A$39,0))</f>
        <v>#N/A</v>
      </c>
    </row>
    <row r="3872" spans="1:18" ht="15.75" customHeight="1" x14ac:dyDescent="0.2">
      <c r="A3872" t="s">
        <v>11746</v>
      </c>
      <c r="B3872" t="s">
        <v>11747</v>
      </c>
      <c r="C3872" t="s">
        <v>11748</v>
      </c>
      <c r="D3872" s="10">
        <v>45906</v>
      </c>
      <c r="E3872" t="s">
        <v>9789</v>
      </c>
      <c r="F3872">
        <v>5</v>
      </c>
      <c r="G3872" t="s">
        <v>374</v>
      </c>
      <c r="H3872" t="s">
        <v>783</v>
      </c>
      <c r="I3872" t="s">
        <v>55</v>
      </c>
      <c r="J3872">
        <v>1</v>
      </c>
      <c r="K3872">
        <v>4736</v>
      </c>
      <c r="L3872" t="str">
        <f>IFERROR(INDEX(play_attribution!$B$2:$B$328,MATCH(A3872,play_attribution!$A$2:$A$328,0)),"")</f>
        <v/>
      </c>
      <c r="M3872" t="str">
        <f>VLOOKUP(H3872,seller_roster!$A$2:$B$85,2,FALSE)</f>
        <v>Omar Tran</v>
      </c>
      <c r="N3872" t="str">
        <f>VLOOKUP(C3872,accounts!$A$2:$F$9615,2,FALSE)</f>
        <v>Nonprofit</v>
      </c>
      <c r="O3872" t="str">
        <f>VLOOKUP(C3872,accounts!$A$2:$F$9615,3,FALSE)</f>
        <v>$2.5M-$5M</v>
      </c>
      <c r="P3872" t="str">
        <f>VLOOKUP(C3872,accounts!$A$2:$F$9615,5,FALSE)</f>
        <v>West</v>
      </c>
      <c r="Q3872" t="b">
        <f t="shared" si="61"/>
        <v>1</v>
      </c>
      <c r="R3872" t="e">
        <f>INDEX(removed_duplicate_rows!$A$5:$A$39,MATCH(wins!A3872,removed_duplicate_rows!$A$5:$A$39,0))</f>
        <v>#N/A</v>
      </c>
    </row>
    <row r="3873" spans="1:18" ht="15.75" customHeight="1" x14ac:dyDescent="0.2">
      <c r="A3873" t="s">
        <v>11749</v>
      </c>
      <c r="B3873" t="s">
        <v>11750</v>
      </c>
      <c r="C3873" t="s">
        <v>11751</v>
      </c>
      <c r="D3873" s="10">
        <v>45906</v>
      </c>
      <c r="E3873" t="s">
        <v>9789</v>
      </c>
      <c r="F3873">
        <v>5</v>
      </c>
      <c r="G3873" t="s">
        <v>374</v>
      </c>
      <c r="H3873" t="s">
        <v>413</v>
      </c>
      <c r="I3873" t="s">
        <v>55</v>
      </c>
      <c r="J3873">
        <v>1</v>
      </c>
      <c r="K3873">
        <v>4915</v>
      </c>
      <c r="L3873" t="str">
        <f>IFERROR(INDEX(play_attribution!$B$2:$B$328,MATCH(A3873,play_attribution!$A$2:$A$328,0)),"")</f>
        <v/>
      </c>
      <c r="M3873" t="str">
        <f>VLOOKUP(H3873,seller_roster!$A$2:$B$85,2,FALSE)</f>
        <v>Phoenix Doyle</v>
      </c>
      <c r="N3873" t="str">
        <f>VLOOKUP(C3873,accounts!$A$2:$F$9615,2,FALSE)</f>
        <v>Hospitality Group</v>
      </c>
      <c r="O3873" t="str">
        <f>VLOOKUP(C3873,accounts!$A$2:$F$9615,3,FALSE)</f>
        <v>&gt;$10M</v>
      </c>
      <c r="P3873" t="str">
        <f>VLOOKUP(C3873,accounts!$A$2:$F$9615,5,FALSE)</f>
        <v>Central</v>
      </c>
      <c r="Q3873" t="b">
        <f t="shared" si="61"/>
        <v>1</v>
      </c>
      <c r="R3873" t="e">
        <f>INDEX(removed_duplicate_rows!$A$5:$A$39,MATCH(wins!A3873,removed_duplicate_rows!$A$5:$A$39,0))</f>
        <v>#N/A</v>
      </c>
    </row>
    <row r="3874" spans="1:18" ht="15.75" customHeight="1" x14ac:dyDescent="0.2">
      <c r="A3874" t="s">
        <v>11752</v>
      </c>
      <c r="B3874" t="s">
        <v>11753</v>
      </c>
      <c r="C3874" t="s">
        <v>11754</v>
      </c>
      <c r="D3874" s="10">
        <v>45906</v>
      </c>
      <c r="E3874" t="s">
        <v>9789</v>
      </c>
      <c r="F3874">
        <v>5</v>
      </c>
      <c r="G3874" t="s">
        <v>374</v>
      </c>
      <c r="H3874" t="s">
        <v>409</v>
      </c>
      <c r="I3874" t="s">
        <v>55</v>
      </c>
      <c r="J3874">
        <v>1</v>
      </c>
      <c r="K3874">
        <v>5079</v>
      </c>
      <c r="L3874" t="str">
        <f>IFERROR(INDEX(play_attribution!$B$2:$B$328,MATCH(A3874,play_attribution!$A$2:$A$328,0)),"")</f>
        <v/>
      </c>
      <c r="M3874" t="str">
        <f>VLOOKUP(H3874,seller_roster!$A$2:$B$85,2,FALSE)</f>
        <v>Devon Okafor</v>
      </c>
      <c r="N3874" t="str">
        <f>VLOOKUP(C3874,accounts!$A$2:$F$9615,2,FALSE)</f>
        <v>Professional Services</v>
      </c>
      <c r="O3874" t="str">
        <f>VLOOKUP(C3874,accounts!$A$2:$F$9615,3,FALSE)</f>
        <v>$2.5M-$5M</v>
      </c>
      <c r="P3874" t="str">
        <f>VLOOKUP(C3874,accounts!$A$2:$F$9615,5,FALSE)</f>
        <v>East</v>
      </c>
      <c r="Q3874" t="b">
        <f t="shared" si="61"/>
        <v>1</v>
      </c>
      <c r="R3874" t="e">
        <f>INDEX(removed_duplicate_rows!$A$5:$A$39,MATCH(wins!A3874,removed_duplicate_rows!$A$5:$A$39,0))</f>
        <v>#N/A</v>
      </c>
    </row>
    <row r="3875" spans="1:18" ht="15.75" customHeight="1" x14ac:dyDescent="0.2">
      <c r="A3875" t="s">
        <v>11755</v>
      </c>
      <c r="B3875" t="s">
        <v>11756</v>
      </c>
      <c r="C3875" t="s">
        <v>11757</v>
      </c>
      <c r="D3875" s="10">
        <v>45906</v>
      </c>
      <c r="E3875" t="s">
        <v>9789</v>
      </c>
      <c r="F3875">
        <v>5</v>
      </c>
      <c r="G3875" t="s">
        <v>374</v>
      </c>
      <c r="H3875" t="s">
        <v>832</v>
      </c>
      <c r="I3875" t="s">
        <v>55</v>
      </c>
      <c r="J3875">
        <v>1</v>
      </c>
      <c r="K3875">
        <v>6257</v>
      </c>
      <c r="L3875" t="str">
        <f>IFERROR(INDEX(play_attribution!$B$2:$B$328,MATCH(A3875,play_attribution!$A$2:$A$328,0)),"")</f>
        <v/>
      </c>
      <c r="M3875" t="str">
        <f>VLOOKUP(H3875,seller_roster!$A$2:$B$85,2,FALSE)</f>
        <v>Noel Nkemelu</v>
      </c>
      <c r="N3875" t="str">
        <f>VLOOKUP(C3875,accounts!$A$2:$F$9615,2,FALSE)</f>
        <v>Healthcare Services</v>
      </c>
      <c r="O3875" t="str">
        <f>VLOOKUP(C3875,accounts!$A$2:$F$9615,3,FALSE)</f>
        <v>$2.5M-$5M</v>
      </c>
      <c r="P3875" t="str">
        <f>VLOOKUP(C3875,accounts!$A$2:$F$9615,5,FALSE)</f>
        <v>Central</v>
      </c>
      <c r="Q3875" t="b">
        <f t="shared" si="61"/>
        <v>1</v>
      </c>
      <c r="R3875" t="e">
        <f>INDEX(removed_duplicate_rows!$A$5:$A$39,MATCH(wins!A3875,removed_duplicate_rows!$A$5:$A$39,0))</f>
        <v>#N/A</v>
      </c>
    </row>
    <row r="3876" spans="1:18" ht="15.75" customHeight="1" x14ac:dyDescent="0.2">
      <c r="A3876" t="s">
        <v>11758</v>
      </c>
      <c r="B3876" t="s">
        <v>11759</v>
      </c>
      <c r="C3876" t="s">
        <v>11760</v>
      </c>
      <c r="D3876" s="10">
        <v>45906</v>
      </c>
      <c r="E3876" t="s">
        <v>9789</v>
      </c>
      <c r="F3876">
        <v>5</v>
      </c>
      <c r="G3876" t="s">
        <v>374</v>
      </c>
      <c r="H3876" t="s">
        <v>427</v>
      </c>
      <c r="I3876" t="s">
        <v>55</v>
      </c>
      <c r="J3876">
        <v>1</v>
      </c>
      <c r="K3876">
        <v>7601</v>
      </c>
      <c r="L3876" t="str">
        <f>IFERROR(INDEX(play_attribution!$B$2:$B$328,MATCH(A3876,play_attribution!$A$2:$A$328,0)),"")</f>
        <v/>
      </c>
      <c r="M3876" t="str">
        <f>VLOOKUP(H3876,seller_roster!$A$2:$B$85,2,FALSE)</f>
        <v>Peyton Moreau</v>
      </c>
      <c r="N3876" t="str">
        <f>VLOOKUP(C3876,accounts!$A$2:$F$9615,2,FALSE)</f>
        <v>Wholesale &amp; Distribution</v>
      </c>
      <c r="O3876" t="str">
        <f>VLOOKUP(C3876,accounts!$A$2:$F$9615,3,FALSE)</f>
        <v>$1M-$2.5M</v>
      </c>
      <c r="P3876" t="str">
        <f>VLOOKUP(C3876,accounts!$A$2:$F$9615,5,FALSE)</f>
        <v>West</v>
      </c>
      <c r="Q3876" t="b">
        <f t="shared" si="61"/>
        <v>1</v>
      </c>
      <c r="R3876" t="e">
        <f>INDEX(removed_duplicate_rows!$A$5:$A$39,MATCH(wins!A3876,removed_duplicate_rows!$A$5:$A$39,0))</f>
        <v>#N/A</v>
      </c>
    </row>
    <row r="3877" spans="1:18" ht="15.75" customHeight="1" x14ac:dyDescent="0.2">
      <c r="A3877" t="s">
        <v>11761</v>
      </c>
      <c r="B3877" t="s">
        <v>11762</v>
      </c>
      <c r="C3877" t="s">
        <v>11763</v>
      </c>
      <c r="D3877" s="10">
        <v>45906</v>
      </c>
      <c r="E3877" t="s">
        <v>9789</v>
      </c>
      <c r="F3877">
        <v>5</v>
      </c>
      <c r="G3877" t="s">
        <v>374</v>
      </c>
      <c r="H3877" t="s">
        <v>409</v>
      </c>
      <c r="I3877" t="s">
        <v>55</v>
      </c>
      <c r="J3877">
        <v>1</v>
      </c>
      <c r="K3877">
        <v>7478</v>
      </c>
      <c r="L3877" t="str">
        <f>IFERROR(INDEX(play_attribution!$B$2:$B$328,MATCH(A3877,play_attribution!$A$2:$A$328,0)),"")</f>
        <v/>
      </c>
      <c r="M3877" t="str">
        <f>VLOOKUP(H3877,seller_roster!$A$2:$B$85,2,FALSE)</f>
        <v>Devon Okafor</v>
      </c>
      <c r="N3877" t="str">
        <f>VLOOKUP(C3877,accounts!$A$2:$F$9615,2,FALSE)</f>
        <v>Hospitality Group</v>
      </c>
      <c r="O3877" t="str">
        <f>VLOOKUP(C3877,accounts!$A$2:$F$9615,3,FALSE)</f>
        <v>&gt;$10M</v>
      </c>
      <c r="P3877" t="str">
        <f>VLOOKUP(C3877,accounts!$A$2:$F$9615,5,FALSE)</f>
        <v>Central</v>
      </c>
      <c r="Q3877" t="b">
        <f t="shared" si="61"/>
        <v>1</v>
      </c>
      <c r="R3877" t="e">
        <f>INDEX(removed_duplicate_rows!$A$5:$A$39,MATCH(wins!A3877,removed_duplicate_rows!$A$5:$A$39,0))</f>
        <v>#N/A</v>
      </c>
    </row>
    <row r="3878" spans="1:18" ht="15.75" customHeight="1" x14ac:dyDescent="0.2">
      <c r="A3878" t="s">
        <v>11764</v>
      </c>
      <c r="B3878" t="s">
        <v>11765</v>
      </c>
      <c r="C3878" t="s">
        <v>11766</v>
      </c>
      <c r="D3878" s="10">
        <v>45906</v>
      </c>
      <c r="E3878" t="s">
        <v>9789</v>
      </c>
      <c r="F3878">
        <v>5</v>
      </c>
      <c r="G3878" t="s">
        <v>374</v>
      </c>
      <c r="H3878" t="s">
        <v>398</v>
      </c>
      <c r="I3878" t="s">
        <v>55</v>
      </c>
      <c r="J3878">
        <v>1</v>
      </c>
      <c r="K3878">
        <v>5317</v>
      </c>
      <c r="L3878" t="str">
        <f>IFERROR(INDEX(play_attribution!$B$2:$B$328,MATCH(A3878,play_attribution!$A$2:$A$328,0)),"")</f>
        <v/>
      </c>
      <c r="M3878" t="str">
        <f>VLOOKUP(H3878,seller_roster!$A$2:$B$85,2,FALSE)</f>
        <v>Rowan Kim</v>
      </c>
      <c r="N3878" t="str">
        <f>VLOOKUP(C3878,accounts!$A$2:$F$9615,2,FALSE)</f>
        <v>Construction</v>
      </c>
      <c r="O3878" t="str">
        <f>VLOOKUP(C3878,accounts!$A$2:$F$9615,3,FALSE)</f>
        <v>$1M-$2.5M</v>
      </c>
      <c r="P3878" t="str">
        <f>VLOOKUP(C3878,accounts!$A$2:$F$9615,5,FALSE)</f>
        <v>East</v>
      </c>
      <c r="Q3878" t="b">
        <f t="shared" si="61"/>
        <v>1</v>
      </c>
      <c r="R3878" t="e">
        <f>INDEX(removed_duplicate_rows!$A$5:$A$39,MATCH(wins!A3878,removed_duplicate_rows!$A$5:$A$39,0))</f>
        <v>#N/A</v>
      </c>
    </row>
    <row r="3879" spans="1:18" ht="15.75" customHeight="1" x14ac:dyDescent="0.2">
      <c r="A3879" t="s">
        <v>11767</v>
      </c>
      <c r="B3879" t="s">
        <v>11768</v>
      </c>
      <c r="C3879" t="s">
        <v>11769</v>
      </c>
      <c r="D3879" s="10">
        <v>45906</v>
      </c>
      <c r="E3879" t="s">
        <v>9789</v>
      </c>
      <c r="F3879">
        <v>5</v>
      </c>
      <c r="G3879" t="s">
        <v>374</v>
      </c>
      <c r="H3879" t="s">
        <v>409</v>
      </c>
      <c r="I3879" t="s">
        <v>55</v>
      </c>
      <c r="J3879">
        <v>1</v>
      </c>
      <c r="K3879">
        <v>8273</v>
      </c>
      <c r="L3879" t="str">
        <f>IFERROR(INDEX(play_attribution!$B$2:$B$328,MATCH(A3879,play_attribution!$A$2:$A$328,0)),"")</f>
        <v/>
      </c>
      <c r="M3879" t="str">
        <f>VLOOKUP(H3879,seller_roster!$A$2:$B$85,2,FALSE)</f>
        <v>Devon Okafor</v>
      </c>
      <c r="N3879" t="str">
        <f>VLOOKUP(C3879,accounts!$A$2:$F$9615,2,FALSE)</f>
        <v>Professional Services</v>
      </c>
      <c r="O3879" t="str">
        <f>VLOOKUP(C3879,accounts!$A$2:$F$9615,3,FALSE)</f>
        <v>$1M-$2.5M</v>
      </c>
      <c r="P3879" t="str">
        <f>VLOOKUP(C3879,accounts!$A$2:$F$9615,5,FALSE)</f>
        <v>Central</v>
      </c>
      <c r="Q3879" t="b">
        <f t="shared" si="61"/>
        <v>1</v>
      </c>
      <c r="R3879" t="e">
        <f>INDEX(removed_duplicate_rows!$A$5:$A$39,MATCH(wins!A3879,removed_duplicate_rows!$A$5:$A$39,0))</f>
        <v>#N/A</v>
      </c>
    </row>
    <row r="3880" spans="1:18" ht="15.75" customHeight="1" x14ac:dyDescent="0.2">
      <c r="A3880" t="s">
        <v>11770</v>
      </c>
      <c r="B3880" t="s">
        <v>11771</v>
      </c>
      <c r="C3880" t="s">
        <v>11772</v>
      </c>
      <c r="D3880" s="10">
        <v>45906</v>
      </c>
      <c r="E3880" t="s">
        <v>9789</v>
      </c>
      <c r="F3880">
        <v>5</v>
      </c>
      <c r="G3880" t="s">
        <v>374</v>
      </c>
      <c r="H3880" t="s">
        <v>783</v>
      </c>
      <c r="I3880" t="s">
        <v>55</v>
      </c>
      <c r="J3880">
        <v>1</v>
      </c>
      <c r="K3880">
        <v>4783</v>
      </c>
      <c r="L3880" t="str">
        <f>IFERROR(INDEX(play_attribution!$B$2:$B$328,MATCH(A3880,play_attribution!$A$2:$A$328,0)),"")</f>
        <v/>
      </c>
      <c r="M3880" t="str">
        <f>VLOOKUP(H3880,seller_roster!$A$2:$B$85,2,FALSE)</f>
        <v>Omar Tran</v>
      </c>
      <c r="N3880" t="str">
        <f>VLOOKUP(C3880,accounts!$A$2:$F$9615,2,FALSE)</f>
        <v>Healthcare Services</v>
      </c>
      <c r="O3880" t="str">
        <f>VLOOKUP(C3880,accounts!$A$2:$F$9615,3,FALSE)</f>
        <v>&gt;$10M</v>
      </c>
      <c r="P3880" t="str">
        <f>VLOOKUP(C3880,accounts!$A$2:$F$9615,5,FALSE)</f>
        <v>Central</v>
      </c>
      <c r="Q3880" t="b">
        <f t="shared" si="61"/>
        <v>1</v>
      </c>
      <c r="R3880" t="e">
        <f>INDEX(removed_duplicate_rows!$A$5:$A$39,MATCH(wins!A3880,removed_duplicate_rows!$A$5:$A$39,0))</f>
        <v>#N/A</v>
      </c>
    </row>
    <row r="3881" spans="1:18" ht="15.75" customHeight="1" x14ac:dyDescent="0.2">
      <c r="A3881" t="s">
        <v>11773</v>
      </c>
      <c r="B3881" t="s">
        <v>11774</v>
      </c>
      <c r="C3881" t="s">
        <v>11775</v>
      </c>
      <c r="D3881" s="10">
        <v>45906</v>
      </c>
      <c r="E3881" t="s">
        <v>9789</v>
      </c>
      <c r="F3881">
        <v>5</v>
      </c>
      <c r="G3881" t="s">
        <v>374</v>
      </c>
      <c r="H3881" t="s">
        <v>832</v>
      </c>
      <c r="I3881" t="s">
        <v>55</v>
      </c>
      <c r="J3881">
        <v>1</v>
      </c>
      <c r="K3881">
        <v>3634</v>
      </c>
      <c r="L3881" t="str">
        <f>IFERROR(INDEX(play_attribution!$B$2:$B$328,MATCH(A3881,play_attribution!$A$2:$A$328,0)),"")</f>
        <v/>
      </c>
      <c r="M3881" t="str">
        <f>VLOOKUP(H3881,seller_roster!$A$2:$B$85,2,FALSE)</f>
        <v>Noel Nkemelu</v>
      </c>
      <c r="N3881" t="str">
        <f>VLOOKUP(C3881,accounts!$A$2:$F$9615,2,FALSE)</f>
        <v>Construction</v>
      </c>
      <c r="O3881" t="str">
        <f>VLOOKUP(C3881,accounts!$A$2:$F$9615,3,FALSE)</f>
        <v>$2.5M-$5M</v>
      </c>
      <c r="P3881" t="str">
        <f>VLOOKUP(C3881,accounts!$A$2:$F$9615,5,FALSE)</f>
        <v>Central</v>
      </c>
      <c r="Q3881" t="b">
        <f t="shared" si="61"/>
        <v>1</v>
      </c>
      <c r="R3881" t="e">
        <f>INDEX(removed_duplicate_rows!$A$5:$A$39,MATCH(wins!A3881,removed_duplicate_rows!$A$5:$A$39,0))</f>
        <v>#N/A</v>
      </c>
    </row>
    <row r="3882" spans="1:18" ht="15.75" customHeight="1" x14ac:dyDescent="0.2">
      <c r="A3882" t="s">
        <v>11776</v>
      </c>
      <c r="B3882" t="s">
        <v>11777</v>
      </c>
      <c r="C3882" t="s">
        <v>11778</v>
      </c>
      <c r="D3882" s="10">
        <v>45906</v>
      </c>
      <c r="E3882" t="s">
        <v>9789</v>
      </c>
      <c r="F3882">
        <v>5</v>
      </c>
      <c r="G3882" t="s">
        <v>374</v>
      </c>
      <c r="H3882" t="s">
        <v>413</v>
      </c>
      <c r="I3882" t="s">
        <v>55</v>
      </c>
      <c r="J3882">
        <v>1</v>
      </c>
      <c r="K3882">
        <v>5861</v>
      </c>
      <c r="L3882" t="str">
        <f>IFERROR(INDEX(play_attribution!$B$2:$B$328,MATCH(A3882,play_attribution!$A$2:$A$328,0)),"")</f>
        <v/>
      </c>
      <c r="M3882" t="str">
        <f>VLOOKUP(H3882,seller_roster!$A$2:$B$85,2,FALSE)</f>
        <v>Phoenix Doyle</v>
      </c>
      <c r="N3882" t="str">
        <f>VLOOKUP(C3882,accounts!$A$2:$F$9615,2,FALSE)</f>
        <v>Wholesale &amp; Distribution</v>
      </c>
      <c r="O3882" t="str">
        <f>VLOOKUP(C3882,accounts!$A$2:$F$9615,3,FALSE)</f>
        <v>$5M-$10M</v>
      </c>
      <c r="P3882" t="str">
        <f>VLOOKUP(C3882,accounts!$A$2:$F$9615,5,FALSE)</f>
        <v>East</v>
      </c>
      <c r="Q3882" t="b">
        <f t="shared" si="61"/>
        <v>1</v>
      </c>
      <c r="R3882" t="e">
        <f>INDEX(removed_duplicate_rows!$A$5:$A$39,MATCH(wins!A3882,removed_duplicate_rows!$A$5:$A$39,0))</f>
        <v>#N/A</v>
      </c>
    </row>
    <row r="3883" spans="1:18" ht="15.75" customHeight="1" x14ac:dyDescent="0.2">
      <c r="A3883" t="s">
        <v>11779</v>
      </c>
      <c r="B3883" t="s">
        <v>11780</v>
      </c>
      <c r="C3883" t="s">
        <v>11781</v>
      </c>
      <c r="D3883" s="10">
        <v>45906</v>
      </c>
      <c r="E3883" t="s">
        <v>9789</v>
      </c>
      <c r="F3883">
        <v>5</v>
      </c>
      <c r="G3883" t="s">
        <v>374</v>
      </c>
      <c r="H3883" t="s">
        <v>379</v>
      </c>
      <c r="I3883" t="s">
        <v>55</v>
      </c>
      <c r="J3883">
        <v>1</v>
      </c>
      <c r="K3883">
        <v>5356</v>
      </c>
      <c r="L3883" t="str">
        <f>IFERROR(INDEX(play_attribution!$B$2:$B$328,MATCH(A3883,play_attribution!$A$2:$A$328,0)),"")</f>
        <v/>
      </c>
      <c r="M3883" t="str">
        <f>VLOOKUP(H3883,seller_roster!$A$2:$B$85,2,FALSE)</f>
        <v>Tatum Vega</v>
      </c>
      <c r="N3883" t="str">
        <f>VLOOKUP(C3883,accounts!$A$2:$F$9615,2,FALSE)</f>
        <v>Nonprofit</v>
      </c>
      <c r="O3883" t="str">
        <f>VLOOKUP(C3883,accounts!$A$2:$F$9615,3,FALSE)</f>
        <v>$5M-$10M</v>
      </c>
      <c r="P3883" t="str">
        <f>VLOOKUP(C3883,accounts!$A$2:$F$9615,5,FALSE)</f>
        <v>West</v>
      </c>
      <c r="Q3883" t="b">
        <f t="shared" si="61"/>
        <v>1</v>
      </c>
      <c r="R3883" t="e">
        <f>INDEX(removed_duplicate_rows!$A$5:$A$39,MATCH(wins!A3883,removed_duplicate_rows!$A$5:$A$39,0))</f>
        <v>#N/A</v>
      </c>
    </row>
    <row r="3884" spans="1:18" ht="15.75" customHeight="1" x14ac:dyDescent="0.2">
      <c r="A3884" t="s">
        <v>11782</v>
      </c>
      <c r="B3884" t="s">
        <v>11783</v>
      </c>
      <c r="C3884" t="s">
        <v>11784</v>
      </c>
      <c r="D3884" s="10">
        <v>45913</v>
      </c>
      <c r="E3884" t="s">
        <v>9789</v>
      </c>
      <c r="F3884">
        <v>6</v>
      </c>
      <c r="G3884" t="s">
        <v>53</v>
      </c>
      <c r="H3884" t="s">
        <v>3729</v>
      </c>
      <c r="I3884" t="s">
        <v>79</v>
      </c>
      <c r="J3884">
        <v>1</v>
      </c>
      <c r="K3884">
        <v>17366</v>
      </c>
      <c r="L3884" t="str">
        <f>IFERROR(INDEX(play_attribution!$B$2:$B$328,MATCH(A3884,play_attribution!$A$2:$A$328,0)),"")</f>
        <v/>
      </c>
      <c r="M3884" t="str">
        <f>VLOOKUP(H3884,seller_roster!$A$2:$B$85,2,FALSE)</f>
        <v>True Ito</v>
      </c>
      <c r="N3884" t="str">
        <f>VLOOKUP(C3884,accounts!$A$2:$F$9615,2,FALSE)</f>
        <v>Field Services</v>
      </c>
      <c r="O3884" t="str">
        <f>VLOOKUP(C3884,accounts!$A$2:$F$9615,3,FALSE)</f>
        <v>$5M-$10M</v>
      </c>
      <c r="P3884" t="str">
        <f>VLOOKUP(C3884,accounts!$A$2:$F$9615,5,FALSE)</f>
        <v>East</v>
      </c>
      <c r="Q3884" t="b">
        <f t="shared" si="61"/>
        <v>1</v>
      </c>
      <c r="R3884" t="e">
        <f>INDEX(removed_duplicate_rows!$A$5:$A$39,MATCH(wins!A3884,removed_duplicate_rows!$A$5:$A$39,0))</f>
        <v>#N/A</v>
      </c>
    </row>
    <row r="3885" spans="1:18" ht="15.75" customHeight="1" x14ac:dyDescent="0.2">
      <c r="A3885" t="s">
        <v>11785</v>
      </c>
      <c r="B3885" t="s">
        <v>11786</v>
      </c>
      <c r="C3885" t="s">
        <v>11787</v>
      </c>
      <c r="D3885" s="10">
        <v>45913</v>
      </c>
      <c r="E3885" t="s">
        <v>9789</v>
      </c>
      <c r="F3885">
        <v>6</v>
      </c>
      <c r="G3885" t="s">
        <v>53</v>
      </c>
      <c r="H3885" t="s">
        <v>73</v>
      </c>
      <c r="I3885" t="s">
        <v>55</v>
      </c>
      <c r="J3885">
        <v>1</v>
      </c>
      <c r="K3885">
        <v>13639</v>
      </c>
      <c r="L3885" t="str">
        <f>IFERROR(INDEX(play_attribution!$B$2:$B$328,MATCH(A3885,play_attribution!$A$2:$A$328,0)),"")</f>
        <v/>
      </c>
      <c r="M3885" t="str">
        <f>VLOOKUP(H3885,seller_roster!$A$2:$B$85,2,FALSE)</f>
        <v>Rhea Ruiz</v>
      </c>
      <c r="N3885" t="str">
        <f>VLOOKUP(C3885,accounts!$A$2:$F$9615,2,FALSE)</f>
        <v>Nonprofit</v>
      </c>
      <c r="O3885" t="str">
        <f>VLOOKUP(C3885,accounts!$A$2:$F$9615,3,FALSE)</f>
        <v>$2.5M-$5M</v>
      </c>
      <c r="P3885" t="str">
        <f>VLOOKUP(C3885,accounts!$A$2:$F$9615,5,FALSE)</f>
        <v>East</v>
      </c>
      <c r="Q3885" t="b">
        <f t="shared" si="61"/>
        <v>1</v>
      </c>
      <c r="R3885" t="e">
        <f>INDEX(removed_duplicate_rows!$A$5:$A$39,MATCH(wins!A3885,removed_duplicate_rows!$A$5:$A$39,0))</f>
        <v>#N/A</v>
      </c>
    </row>
    <row r="3886" spans="1:18" ht="15.75" customHeight="1" x14ac:dyDescent="0.2">
      <c r="A3886" t="s">
        <v>11788</v>
      </c>
      <c r="B3886" t="s">
        <v>11789</v>
      </c>
      <c r="C3886" t="s">
        <v>11790</v>
      </c>
      <c r="D3886" s="10">
        <v>45913</v>
      </c>
      <c r="E3886" t="s">
        <v>9789</v>
      </c>
      <c r="F3886">
        <v>6</v>
      </c>
      <c r="G3886" t="s">
        <v>53</v>
      </c>
      <c r="H3886" t="s">
        <v>65</v>
      </c>
      <c r="I3886" t="s">
        <v>79</v>
      </c>
      <c r="J3886">
        <v>1</v>
      </c>
      <c r="K3886">
        <v>12366</v>
      </c>
      <c r="L3886" t="str">
        <f>IFERROR(INDEX(play_attribution!$B$2:$B$328,MATCH(A3886,play_attribution!$A$2:$A$328,0)),"")</f>
        <v/>
      </c>
      <c r="M3886" t="str">
        <f>VLOOKUP(H3886,seller_roster!$A$2:$B$85,2,FALSE)</f>
        <v>Bryn Moreau</v>
      </c>
      <c r="N3886" t="str">
        <f>VLOOKUP(C3886,accounts!$A$2:$F$9615,2,FALSE)</f>
        <v>Logistics</v>
      </c>
      <c r="O3886" t="str">
        <f>VLOOKUP(C3886,accounts!$A$2:$F$9615,3,FALSE)</f>
        <v>$5M-$10M</v>
      </c>
      <c r="P3886" t="str">
        <f>VLOOKUP(C3886,accounts!$A$2:$F$9615,5,FALSE)</f>
        <v>West</v>
      </c>
      <c r="Q3886" t="b">
        <f t="shared" si="61"/>
        <v>1</v>
      </c>
      <c r="R3886" t="e">
        <f>INDEX(removed_duplicate_rows!$A$5:$A$39,MATCH(wins!A3886,removed_duplicate_rows!$A$5:$A$39,0))</f>
        <v>#N/A</v>
      </c>
    </row>
    <row r="3887" spans="1:18" ht="15.75" customHeight="1" x14ac:dyDescent="0.2">
      <c r="A3887" t="s">
        <v>11791</v>
      </c>
      <c r="B3887" t="s">
        <v>11792</v>
      </c>
      <c r="C3887" t="s">
        <v>11793</v>
      </c>
      <c r="D3887" s="10">
        <v>45913</v>
      </c>
      <c r="E3887" t="s">
        <v>9789</v>
      </c>
      <c r="F3887">
        <v>6</v>
      </c>
      <c r="G3887" t="s">
        <v>53</v>
      </c>
      <c r="H3887" t="s">
        <v>3729</v>
      </c>
      <c r="I3887" t="s">
        <v>55</v>
      </c>
      <c r="J3887">
        <v>1</v>
      </c>
      <c r="K3887">
        <v>15681</v>
      </c>
      <c r="L3887" t="str">
        <f>IFERROR(INDEX(play_attribution!$B$2:$B$328,MATCH(A3887,play_attribution!$A$2:$A$328,0)),"")</f>
        <v/>
      </c>
      <c r="M3887" t="str">
        <f>VLOOKUP(H3887,seller_roster!$A$2:$B$85,2,FALSE)</f>
        <v>True Ito</v>
      </c>
      <c r="N3887" t="str">
        <f>VLOOKUP(C3887,accounts!$A$2:$F$9615,2,FALSE)</f>
        <v>Retail Multi-Location</v>
      </c>
      <c r="O3887" t="str">
        <f>VLOOKUP(C3887,accounts!$A$2:$F$9615,3,FALSE)</f>
        <v>$5M-$10M</v>
      </c>
      <c r="P3887" t="str">
        <f>VLOOKUP(C3887,accounts!$A$2:$F$9615,5,FALSE)</f>
        <v>Central</v>
      </c>
      <c r="Q3887" t="b">
        <f t="shared" si="61"/>
        <v>1</v>
      </c>
      <c r="R3887" t="e">
        <f>INDEX(removed_duplicate_rows!$A$5:$A$39,MATCH(wins!A3887,removed_duplicate_rows!$A$5:$A$39,0))</f>
        <v>#N/A</v>
      </c>
    </row>
    <row r="3888" spans="1:18" ht="15.75" customHeight="1" x14ac:dyDescent="0.2">
      <c r="A3888" t="s">
        <v>11794</v>
      </c>
      <c r="B3888" t="s">
        <v>11795</v>
      </c>
      <c r="C3888" t="s">
        <v>11796</v>
      </c>
      <c r="D3888" s="10">
        <v>45913</v>
      </c>
      <c r="E3888" t="s">
        <v>9789</v>
      </c>
      <c r="F3888">
        <v>6</v>
      </c>
      <c r="G3888" t="s">
        <v>53</v>
      </c>
      <c r="H3888" t="s">
        <v>1208</v>
      </c>
      <c r="I3888" t="s">
        <v>55</v>
      </c>
      <c r="J3888">
        <v>1</v>
      </c>
      <c r="K3888">
        <v>26436</v>
      </c>
      <c r="L3888" t="str">
        <f>IFERROR(INDEX(play_attribution!$B$2:$B$328,MATCH(A3888,play_attribution!$A$2:$A$328,0)),"")</f>
        <v/>
      </c>
      <c r="M3888" t="str">
        <f>VLOOKUP(H3888,seller_roster!$A$2:$B$85,2,FALSE)</f>
        <v>Eden Okafor</v>
      </c>
      <c r="N3888" t="str">
        <f>VLOOKUP(C3888,accounts!$A$2:$F$9615,2,FALSE)</f>
        <v>Construction</v>
      </c>
      <c r="O3888" t="str">
        <f>VLOOKUP(C3888,accounts!$A$2:$F$9615,3,FALSE)</f>
        <v>$2.5M-$5M</v>
      </c>
      <c r="P3888" t="str">
        <f>VLOOKUP(C3888,accounts!$A$2:$F$9615,5,FALSE)</f>
        <v>East</v>
      </c>
      <c r="Q3888" t="b">
        <f t="shared" si="61"/>
        <v>1</v>
      </c>
      <c r="R3888" t="e">
        <f>INDEX(removed_duplicate_rows!$A$5:$A$39,MATCH(wins!A3888,removed_duplicate_rows!$A$5:$A$39,0))</f>
        <v>#N/A</v>
      </c>
    </row>
    <row r="3889" spans="1:18" ht="15.75" customHeight="1" x14ac:dyDescent="0.2">
      <c r="A3889" t="s">
        <v>11797</v>
      </c>
      <c r="B3889" t="s">
        <v>11798</v>
      </c>
      <c r="C3889" t="s">
        <v>11799</v>
      </c>
      <c r="D3889" s="10">
        <v>45913</v>
      </c>
      <c r="E3889" t="s">
        <v>9789</v>
      </c>
      <c r="F3889">
        <v>6</v>
      </c>
      <c r="G3889" t="s">
        <v>53</v>
      </c>
      <c r="H3889" t="s">
        <v>505</v>
      </c>
      <c r="I3889" t="s">
        <v>55</v>
      </c>
      <c r="J3889">
        <v>1</v>
      </c>
      <c r="K3889">
        <v>24298</v>
      </c>
      <c r="L3889" t="str">
        <f>IFERROR(INDEX(play_attribution!$B$2:$B$328,MATCH(A3889,play_attribution!$A$2:$A$328,0)),"")</f>
        <v/>
      </c>
      <c r="M3889" t="str">
        <f>VLOOKUP(H3889,seller_roster!$A$2:$B$85,2,FALSE)</f>
        <v>Xen Mbeki</v>
      </c>
      <c r="N3889" t="str">
        <f>VLOOKUP(C3889,accounts!$A$2:$F$9615,2,FALSE)</f>
        <v>Nonprofit</v>
      </c>
      <c r="O3889" t="str">
        <f>VLOOKUP(C3889,accounts!$A$2:$F$9615,3,FALSE)</f>
        <v>&gt;$10M</v>
      </c>
      <c r="P3889" t="str">
        <f>VLOOKUP(C3889,accounts!$A$2:$F$9615,5,FALSE)</f>
        <v>Central</v>
      </c>
      <c r="Q3889" t="b">
        <f t="shared" si="61"/>
        <v>1</v>
      </c>
      <c r="R3889" t="e">
        <f>INDEX(removed_duplicate_rows!$A$5:$A$39,MATCH(wins!A3889,removed_duplicate_rows!$A$5:$A$39,0))</f>
        <v>#N/A</v>
      </c>
    </row>
    <row r="3890" spans="1:18" ht="15.75" customHeight="1" x14ac:dyDescent="0.2">
      <c r="A3890" t="s">
        <v>11800</v>
      </c>
      <c r="B3890" t="s">
        <v>11801</v>
      </c>
      <c r="C3890" t="s">
        <v>11802</v>
      </c>
      <c r="D3890" s="10">
        <v>45913</v>
      </c>
      <c r="E3890" t="s">
        <v>9789</v>
      </c>
      <c r="F3890">
        <v>6</v>
      </c>
      <c r="G3890" t="s">
        <v>77</v>
      </c>
      <c r="H3890" t="s">
        <v>114</v>
      </c>
      <c r="I3890" t="s">
        <v>79</v>
      </c>
      <c r="J3890">
        <v>1</v>
      </c>
      <c r="K3890">
        <v>7026</v>
      </c>
      <c r="L3890" t="str">
        <f>IFERROR(INDEX(play_attribution!$B$2:$B$328,MATCH(A3890,play_attribution!$A$2:$A$328,0)),"")</f>
        <v/>
      </c>
      <c r="M3890" t="str">
        <f>VLOOKUP(H3890,seller_roster!$A$2:$B$85,2,FALSE)</f>
        <v>Ray Reyes</v>
      </c>
      <c r="N3890" t="str">
        <f>VLOOKUP(C3890,accounts!$A$2:$F$9615,2,FALSE)</f>
        <v>Field Services</v>
      </c>
      <c r="O3890" t="str">
        <f>VLOOKUP(C3890,accounts!$A$2:$F$9615,3,FALSE)</f>
        <v>$2.5M-$5M</v>
      </c>
      <c r="P3890" t="str">
        <f>VLOOKUP(C3890,accounts!$A$2:$F$9615,5,FALSE)</f>
        <v>West</v>
      </c>
      <c r="Q3890" t="b">
        <f t="shared" si="61"/>
        <v>1</v>
      </c>
      <c r="R3890" t="e">
        <f>INDEX(removed_duplicate_rows!$A$5:$A$39,MATCH(wins!A3890,removed_duplicate_rows!$A$5:$A$39,0))</f>
        <v>#N/A</v>
      </c>
    </row>
    <row r="3891" spans="1:18" ht="15.75" customHeight="1" x14ac:dyDescent="0.2">
      <c r="A3891" t="s">
        <v>11803</v>
      </c>
      <c r="B3891" t="s">
        <v>11804</v>
      </c>
      <c r="C3891" t="s">
        <v>11805</v>
      </c>
      <c r="D3891" s="10">
        <v>45913</v>
      </c>
      <c r="E3891" t="s">
        <v>9789</v>
      </c>
      <c r="F3891">
        <v>6</v>
      </c>
      <c r="G3891" t="s">
        <v>77</v>
      </c>
      <c r="H3891" t="s">
        <v>83</v>
      </c>
      <c r="I3891" t="s">
        <v>79</v>
      </c>
      <c r="J3891">
        <v>1</v>
      </c>
      <c r="K3891">
        <v>6699</v>
      </c>
      <c r="L3891" t="str">
        <f>IFERROR(INDEX(play_attribution!$B$2:$B$328,MATCH(A3891,play_attribution!$A$2:$A$328,0)),"")</f>
        <v/>
      </c>
      <c r="M3891" t="str">
        <f>VLOOKUP(H3891,seller_roster!$A$2:$B$85,2,FALSE)</f>
        <v>Sage Ruiz</v>
      </c>
      <c r="N3891" t="str">
        <f>VLOOKUP(C3891,accounts!$A$2:$F$9615,2,FALSE)</f>
        <v>Field Services</v>
      </c>
      <c r="O3891" t="str">
        <f>VLOOKUP(C3891,accounts!$A$2:$F$9615,3,FALSE)</f>
        <v>$5M-$10M</v>
      </c>
      <c r="P3891" t="str">
        <f>VLOOKUP(C3891,accounts!$A$2:$F$9615,5,FALSE)</f>
        <v>East</v>
      </c>
      <c r="Q3891" t="b">
        <f t="shared" si="61"/>
        <v>1</v>
      </c>
      <c r="R3891" t="e">
        <f>INDEX(removed_duplicate_rows!$A$5:$A$39,MATCH(wins!A3891,removed_duplicate_rows!$A$5:$A$39,0))</f>
        <v>#N/A</v>
      </c>
    </row>
    <row r="3892" spans="1:18" ht="15.75" customHeight="1" x14ac:dyDescent="0.2">
      <c r="A3892" t="s">
        <v>11806</v>
      </c>
      <c r="B3892" t="s">
        <v>11807</v>
      </c>
      <c r="C3892" t="s">
        <v>11808</v>
      </c>
      <c r="D3892" s="10">
        <v>45913</v>
      </c>
      <c r="E3892" t="s">
        <v>9789</v>
      </c>
      <c r="F3892">
        <v>6</v>
      </c>
      <c r="G3892" t="s">
        <v>77</v>
      </c>
      <c r="H3892" t="s">
        <v>122</v>
      </c>
      <c r="I3892" t="s">
        <v>79</v>
      </c>
      <c r="J3892">
        <v>1</v>
      </c>
      <c r="K3892">
        <v>6770</v>
      </c>
      <c r="L3892" t="str">
        <f>IFERROR(INDEX(play_attribution!$B$2:$B$328,MATCH(A3892,play_attribution!$A$2:$A$328,0)),"")</f>
        <v/>
      </c>
      <c r="M3892" t="str">
        <f>VLOOKUP(H3892,seller_roster!$A$2:$B$85,2,FALSE)</f>
        <v>Uma Osei</v>
      </c>
      <c r="N3892" t="str">
        <f>VLOOKUP(C3892,accounts!$A$2:$F$9615,2,FALSE)</f>
        <v>Field Services</v>
      </c>
      <c r="O3892" t="str">
        <f>VLOOKUP(C3892,accounts!$A$2:$F$9615,3,FALSE)</f>
        <v>$2.5M-$5M</v>
      </c>
      <c r="P3892" t="str">
        <f>VLOOKUP(C3892,accounts!$A$2:$F$9615,5,FALSE)</f>
        <v>East</v>
      </c>
      <c r="Q3892" t="b">
        <f t="shared" si="61"/>
        <v>1</v>
      </c>
      <c r="R3892" t="e">
        <f>INDEX(removed_duplicate_rows!$A$5:$A$39,MATCH(wins!A3892,removed_duplicate_rows!$A$5:$A$39,0))</f>
        <v>#N/A</v>
      </c>
    </row>
    <row r="3893" spans="1:18" ht="15.75" customHeight="1" x14ac:dyDescent="0.2">
      <c r="A3893" t="s">
        <v>11809</v>
      </c>
      <c r="B3893" t="s">
        <v>11810</v>
      </c>
      <c r="C3893" t="s">
        <v>11811</v>
      </c>
      <c r="D3893" s="10">
        <v>45913</v>
      </c>
      <c r="E3893" t="s">
        <v>9789</v>
      </c>
      <c r="F3893">
        <v>6</v>
      </c>
      <c r="G3893" t="s">
        <v>77</v>
      </c>
      <c r="H3893" t="s">
        <v>83</v>
      </c>
      <c r="I3893" t="s">
        <v>79</v>
      </c>
      <c r="J3893">
        <v>1</v>
      </c>
      <c r="K3893">
        <v>8000</v>
      </c>
      <c r="L3893" t="str">
        <f>IFERROR(INDEX(play_attribution!$B$2:$B$328,MATCH(A3893,play_attribution!$A$2:$A$328,0)),"")</f>
        <v/>
      </c>
      <c r="M3893" t="str">
        <f>VLOOKUP(H3893,seller_roster!$A$2:$B$85,2,FALSE)</f>
        <v>Sage Ruiz</v>
      </c>
      <c r="N3893" t="str">
        <f>VLOOKUP(C3893,accounts!$A$2:$F$9615,2,FALSE)</f>
        <v>Professional Services</v>
      </c>
      <c r="O3893" t="str">
        <f>VLOOKUP(C3893,accounts!$A$2:$F$9615,3,FALSE)</f>
        <v>&gt;$10M</v>
      </c>
      <c r="P3893" t="str">
        <f>VLOOKUP(C3893,accounts!$A$2:$F$9615,5,FALSE)</f>
        <v>Central</v>
      </c>
      <c r="Q3893" t="b">
        <f t="shared" si="61"/>
        <v>1</v>
      </c>
      <c r="R3893" t="e">
        <f>INDEX(removed_duplicate_rows!$A$5:$A$39,MATCH(wins!A3893,removed_duplicate_rows!$A$5:$A$39,0))</f>
        <v>#N/A</v>
      </c>
    </row>
    <row r="3894" spans="1:18" ht="15.75" customHeight="1" x14ac:dyDescent="0.2">
      <c r="A3894" t="s">
        <v>11812</v>
      </c>
      <c r="B3894" t="s">
        <v>11813</v>
      </c>
      <c r="C3894" t="s">
        <v>11814</v>
      </c>
      <c r="D3894" s="10">
        <v>45913</v>
      </c>
      <c r="E3894" t="s">
        <v>9789</v>
      </c>
      <c r="F3894">
        <v>6</v>
      </c>
      <c r="G3894" t="s">
        <v>77</v>
      </c>
      <c r="H3894" t="s">
        <v>78</v>
      </c>
      <c r="I3894" t="s">
        <v>79</v>
      </c>
      <c r="J3894">
        <v>1</v>
      </c>
      <c r="K3894">
        <v>9124</v>
      </c>
      <c r="L3894" t="str">
        <f>IFERROR(INDEX(play_attribution!$B$2:$B$328,MATCH(A3894,play_attribution!$A$2:$A$328,0)),"")</f>
        <v/>
      </c>
      <c r="M3894" t="str">
        <f>VLOOKUP(H3894,seller_roster!$A$2:$B$85,2,FALSE)</f>
        <v>Lennon Ferro</v>
      </c>
      <c r="N3894" t="str">
        <f>VLOOKUP(C3894,accounts!$A$2:$F$9615,2,FALSE)</f>
        <v>Construction</v>
      </c>
      <c r="O3894" t="str">
        <f>VLOOKUP(C3894,accounts!$A$2:$F$9615,3,FALSE)</f>
        <v>$5M-$10M</v>
      </c>
      <c r="P3894" t="str">
        <f>VLOOKUP(C3894,accounts!$A$2:$F$9615,5,FALSE)</f>
        <v>Central</v>
      </c>
      <c r="Q3894" t="b">
        <f t="shared" si="61"/>
        <v>1</v>
      </c>
      <c r="R3894" t="e">
        <f>INDEX(removed_duplicate_rows!$A$5:$A$39,MATCH(wins!A3894,removed_duplicate_rows!$A$5:$A$39,0))</f>
        <v>#N/A</v>
      </c>
    </row>
    <row r="3895" spans="1:18" ht="15.75" customHeight="1" x14ac:dyDescent="0.2">
      <c r="A3895" t="s">
        <v>11815</v>
      </c>
      <c r="B3895" t="s">
        <v>11816</v>
      </c>
      <c r="C3895" t="s">
        <v>11817</v>
      </c>
      <c r="D3895" s="10">
        <v>45913</v>
      </c>
      <c r="E3895" t="s">
        <v>9789</v>
      </c>
      <c r="F3895">
        <v>6</v>
      </c>
      <c r="G3895" t="s">
        <v>77</v>
      </c>
      <c r="H3895" t="s">
        <v>266</v>
      </c>
      <c r="I3895" t="s">
        <v>79</v>
      </c>
      <c r="J3895">
        <v>1</v>
      </c>
      <c r="K3895">
        <v>6607</v>
      </c>
      <c r="L3895" t="str">
        <f>IFERROR(INDEX(play_attribution!$B$2:$B$328,MATCH(A3895,play_attribution!$A$2:$A$328,0)),"")</f>
        <v/>
      </c>
      <c r="M3895" t="str">
        <f>VLOOKUP(H3895,seller_roster!$A$2:$B$85,2,FALSE)</f>
        <v>Dakota Vega</v>
      </c>
      <c r="N3895" t="str">
        <f>VLOOKUP(C3895,accounts!$A$2:$F$9615,2,FALSE)</f>
        <v>Field Services</v>
      </c>
      <c r="O3895" t="str">
        <f>VLOOKUP(C3895,accounts!$A$2:$F$9615,3,FALSE)</f>
        <v>$1M-$2.5M</v>
      </c>
      <c r="P3895" t="str">
        <f>VLOOKUP(C3895,accounts!$A$2:$F$9615,5,FALSE)</f>
        <v>Central</v>
      </c>
      <c r="Q3895" t="b">
        <f t="shared" si="61"/>
        <v>1</v>
      </c>
      <c r="R3895" t="e">
        <f>INDEX(removed_duplicate_rows!$A$5:$A$39,MATCH(wins!A3895,removed_duplicate_rows!$A$5:$A$39,0))</f>
        <v>#N/A</v>
      </c>
    </row>
    <row r="3896" spans="1:18" ht="15.75" customHeight="1" x14ac:dyDescent="0.2">
      <c r="A3896" t="s">
        <v>11818</v>
      </c>
      <c r="B3896" t="s">
        <v>11819</v>
      </c>
      <c r="C3896" t="s">
        <v>11820</v>
      </c>
      <c r="D3896" s="10">
        <v>45913</v>
      </c>
      <c r="E3896" t="s">
        <v>9789</v>
      </c>
      <c r="F3896">
        <v>6</v>
      </c>
      <c r="G3896" t="s">
        <v>77</v>
      </c>
      <c r="H3896" t="s">
        <v>214</v>
      </c>
      <c r="I3896" t="s">
        <v>79</v>
      </c>
      <c r="J3896">
        <v>1</v>
      </c>
      <c r="K3896">
        <v>9846</v>
      </c>
      <c r="L3896" t="str">
        <f>IFERROR(INDEX(play_attribution!$B$2:$B$328,MATCH(A3896,play_attribution!$A$2:$A$328,0)),"")</f>
        <v/>
      </c>
      <c r="M3896" t="str">
        <f>VLOOKUP(H3896,seller_roster!$A$2:$B$85,2,FALSE)</f>
        <v>Rhea Abadi</v>
      </c>
      <c r="N3896" t="str">
        <f>VLOOKUP(C3896,accounts!$A$2:$F$9615,2,FALSE)</f>
        <v>Wholesale &amp; Distribution</v>
      </c>
      <c r="O3896" t="str">
        <f>VLOOKUP(C3896,accounts!$A$2:$F$9615,3,FALSE)</f>
        <v>$2.5M-$5M</v>
      </c>
      <c r="P3896" t="str">
        <f>VLOOKUP(C3896,accounts!$A$2:$F$9615,5,FALSE)</f>
        <v>West</v>
      </c>
      <c r="Q3896" t="b">
        <f t="shared" si="61"/>
        <v>1</v>
      </c>
      <c r="R3896" t="e">
        <f>INDEX(removed_duplicate_rows!$A$5:$A$39,MATCH(wins!A3896,removed_duplicate_rows!$A$5:$A$39,0))</f>
        <v>#N/A</v>
      </c>
    </row>
    <row r="3897" spans="1:18" ht="15.75" customHeight="1" x14ac:dyDescent="0.2">
      <c r="A3897" t="s">
        <v>11821</v>
      </c>
      <c r="B3897" t="s">
        <v>11822</v>
      </c>
      <c r="C3897" t="s">
        <v>11823</v>
      </c>
      <c r="D3897" s="10">
        <v>45913</v>
      </c>
      <c r="E3897" t="s">
        <v>9789</v>
      </c>
      <c r="F3897">
        <v>6</v>
      </c>
      <c r="G3897" t="s">
        <v>77</v>
      </c>
      <c r="H3897" t="s">
        <v>618</v>
      </c>
      <c r="I3897" t="s">
        <v>55</v>
      </c>
      <c r="J3897">
        <v>1</v>
      </c>
      <c r="K3897">
        <v>9317</v>
      </c>
      <c r="L3897" t="str">
        <f>IFERROR(INDEX(play_attribution!$B$2:$B$328,MATCH(A3897,play_attribution!$A$2:$A$328,0)),"")</f>
        <v/>
      </c>
      <c r="M3897" t="str">
        <f>VLOOKUP(H3897,seller_roster!$A$2:$B$85,2,FALSE)</f>
        <v>Parker Reyes</v>
      </c>
      <c r="N3897" t="str">
        <f>VLOOKUP(C3897,accounts!$A$2:$F$9615,2,FALSE)</f>
        <v>Professional Services</v>
      </c>
      <c r="O3897" t="str">
        <f>VLOOKUP(C3897,accounts!$A$2:$F$9615,3,FALSE)</f>
        <v>$1M-$2.5M</v>
      </c>
      <c r="P3897" t="str">
        <f>VLOOKUP(C3897,accounts!$A$2:$F$9615,5,FALSE)</f>
        <v>Central</v>
      </c>
      <c r="Q3897" t="b">
        <f t="shared" si="61"/>
        <v>1</v>
      </c>
      <c r="R3897" t="e">
        <f>INDEX(removed_duplicate_rows!$A$5:$A$39,MATCH(wins!A3897,removed_duplicate_rows!$A$5:$A$39,0))</f>
        <v>#N/A</v>
      </c>
    </row>
    <row r="3898" spans="1:18" ht="15.75" customHeight="1" x14ac:dyDescent="0.2">
      <c r="A3898" t="s">
        <v>11824</v>
      </c>
      <c r="B3898" t="s">
        <v>11825</v>
      </c>
      <c r="C3898" t="s">
        <v>11826</v>
      </c>
      <c r="D3898" s="10">
        <v>45913</v>
      </c>
      <c r="E3898" t="s">
        <v>9789</v>
      </c>
      <c r="F3898">
        <v>6</v>
      </c>
      <c r="G3898" t="s">
        <v>77</v>
      </c>
      <c r="H3898" t="s">
        <v>1230</v>
      </c>
      <c r="I3898" t="s">
        <v>55</v>
      </c>
      <c r="J3898">
        <v>1</v>
      </c>
      <c r="K3898">
        <v>10462</v>
      </c>
      <c r="L3898" t="str">
        <f>IFERROR(INDEX(play_attribution!$B$2:$B$328,MATCH(A3898,play_attribution!$A$2:$A$328,0)),"")</f>
        <v/>
      </c>
      <c r="M3898" t="str">
        <f>VLOOKUP(H3898,seller_roster!$A$2:$B$85,2,FALSE)</f>
        <v>Lennon Doyle</v>
      </c>
      <c r="N3898" t="str">
        <f>VLOOKUP(C3898,accounts!$A$2:$F$9615,2,FALSE)</f>
        <v>Manufacturing</v>
      </c>
      <c r="O3898" t="str">
        <f>VLOOKUP(C3898,accounts!$A$2:$F$9615,3,FALSE)</f>
        <v>&lt;$1M</v>
      </c>
      <c r="P3898" t="str">
        <f>VLOOKUP(C3898,accounts!$A$2:$F$9615,5,FALSE)</f>
        <v>East</v>
      </c>
      <c r="Q3898" t="b">
        <f t="shared" si="61"/>
        <v>1</v>
      </c>
      <c r="R3898" t="e">
        <f>INDEX(removed_duplicate_rows!$A$5:$A$39,MATCH(wins!A3898,removed_duplicate_rows!$A$5:$A$39,0))</f>
        <v>#N/A</v>
      </c>
    </row>
    <row r="3899" spans="1:18" ht="15.75" customHeight="1" x14ac:dyDescent="0.2">
      <c r="A3899" t="s">
        <v>11827</v>
      </c>
      <c r="B3899" t="s">
        <v>11828</v>
      </c>
      <c r="C3899" t="s">
        <v>11829</v>
      </c>
      <c r="D3899" s="10">
        <v>45913</v>
      </c>
      <c r="E3899" t="s">
        <v>9789</v>
      </c>
      <c r="F3899">
        <v>6</v>
      </c>
      <c r="G3899" t="s">
        <v>77</v>
      </c>
      <c r="H3899" t="s">
        <v>133</v>
      </c>
      <c r="I3899" t="s">
        <v>79</v>
      </c>
      <c r="J3899">
        <v>1</v>
      </c>
      <c r="K3899">
        <v>6116</v>
      </c>
      <c r="L3899" t="str">
        <f>IFERROR(INDEX(play_attribution!$B$2:$B$328,MATCH(A3899,play_attribution!$A$2:$A$328,0)),"")</f>
        <v/>
      </c>
      <c r="M3899" t="str">
        <f>VLOOKUP(H3899,seller_roster!$A$2:$B$85,2,FALSE)</f>
        <v>Devon Tran</v>
      </c>
      <c r="N3899" t="str">
        <f>VLOOKUP(C3899,accounts!$A$2:$F$9615,2,FALSE)</f>
        <v>Construction</v>
      </c>
      <c r="O3899" t="str">
        <f>VLOOKUP(C3899,accounts!$A$2:$F$9615,3,FALSE)</f>
        <v>$5M-$10M</v>
      </c>
      <c r="P3899" t="str">
        <f>VLOOKUP(C3899,accounts!$A$2:$F$9615,5,FALSE)</f>
        <v>East</v>
      </c>
      <c r="Q3899" t="b">
        <f t="shared" si="61"/>
        <v>1</v>
      </c>
      <c r="R3899" t="e">
        <f>INDEX(removed_duplicate_rows!$A$5:$A$39,MATCH(wins!A3899,removed_duplicate_rows!$A$5:$A$39,0))</f>
        <v>#N/A</v>
      </c>
    </row>
    <row r="3900" spans="1:18" ht="15.75" customHeight="1" x14ac:dyDescent="0.2">
      <c r="A3900" t="s">
        <v>11830</v>
      </c>
      <c r="B3900" t="s">
        <v>11831</v>
      </c>
      <c r="C3900" t="s">
        <v>11832</v>
      </c>
      <c r="D3900" s="10">
        <v>45913</v>
      </c>
      <c r="E3900" t="s">
        <v>9789</v>
      </c>
      <c r="F3900">
        <v>6</v>
      </c>
      <c r="G3900" t="s">
        <v>77</v>
      </c>
      <c r="H3900" t="s">
        <v>87</v>
      </c>
      <c r="I3900" t="s">
        <v>79</v>
      </c>
      <c r="J3900">
        <v>1</v>
      </c>
      <c r="K3900">
        <v>4855</v>
      </c>
      <c r="L3900" t="str">
        <f>IFERROR(INDEX(play_attribution!$B$2:$B$328,MATCH(A3900,play_attribution!$A$2:$A$328,0)),"")</f>
        <v/>
      </c>
      <c r="M3900" t="str">
        <f>VLOOKUP(H3900,seller_roster!$A$2:$B$85,2,FALSE)</f>
        <v>Harper Tran</v>
      </c>
      <c r="N3900" t="str">
        <f>VLOOKUP(C3900,accounts!$A$2:$F$9615,2,FALSE)</f>
        <v>Retail Multi-Location</v>
      </c>
      <c r="O3900" t="str">
        <f>VLOOKUP(C3900,accounts!$A$2:$F$9615,3,FALSE)</f>
        <v>$2.5M-$5M</v>
      </c>
      <c r="P3900" t="str">
        <f>VLOOKUP(C3900,accounts!$A$2:$F$9615,5,FALSE)</f>
        <v>West</v>
      </c>
      <c r="Q3900" t="b">
        <f t="shared" si="61"/>
        <v>1</v>
      </c>
      <c r="R3900" t="e">
        <f>INDEX(removed_duplicate_rows!$A$5:$A$39,MATCH(wins!A3900,removed_duplicate_rows!$A$5:$A$39,0))</f>
        <v>#N/A</v>
      </c>
    </row>
    <row r="3901" spans="1:18" ht="15.75" customHeight="1" x14ac:dyDescent="0.2">
      <c r="A3901" t="s">
        <v>11833</v>
      </c>
      <c r="B3901" t="s">
        <v>11834</v>
      </c>
      <c r="C3901" t="s">
        <v>11835</v>
      </c>
      <c r="D3901" s="10">
        <v>45913</v>
      </c>
      <c r="E3901" t="s">
        <v>9789</v>
      </c>
      <c r="F3901">
        <v>6</v>
      </c>
      <c r="G3901" t="s">
        <v>77</v>
      </c>
      <c r="H3901" t="s">
        <v>107</v>
      </c>
      <c r="I3901" t="s">
        <v>79</v>
      </c>
      <c r="J3901">
        <v>1</v>
      </c>
      <c r="K3901">
        <v>4435</v>
      </c>
      <c r="L3901" t="str">
        <f>IFERROR(INDEX(play_attribution!$B$2:$B$328,MATCH(A3901,play_attribution!$A$2:$A$328,0)),"")</f>
        <v/>
      </c>
      <c r="M3901" t="str">
        <f>VLOOKUP(H3901,seller_roster!$A$2:$B$85,2,FALSE)</f>
        <v>Skyler Doyle</v>
      </c>
      <c r="N3901" t="str">
        <f>VLOOKUP(C3901,accounts!$A$2:$F$9615,2,FALSE)</f>
        <v>Hospitality Group</v>
      </c>
      <c r="O3901" t="str">
        <f>VLOOKUP(C3901,accounts!$A$2:$F$9615,3,FALSE)</f>
        <v>$2.5M-$5M</v>
      </c>
      <c r="P3901" t="str">
        <f>VLOOKUP(C3901,accounts!$A$2:$F$9615,5,FALSE)</f>
        <v>Central</v>
      </c>
      <c r="Q3901" t="b">
        <f t="shared" si="61"/>
        <v>1</v>
      </c>
      <c r="R3901" t="e">
        <f>INDEX(removed_duplicate_rows!$A$5:$A$39,MATCH(wins!A3901,removed_duplicate_rows!$A$5:$A$39,0))</f>
        <v>#N/A</v>
      </c>
    </row>
    <row r="3902" spans="1:18" ht="15.75" customHeight="1" x14ac:dyDescent="0.2">
      <c r="A3902" t="s">
        <v>11836</v>
      </c>
      <c r="B3902" t="s">
        <v>11837</v>
      </c>
      <c r="C3902" t="s">
        <v>11838</v>
      </c>
      <c r="D3902" s="10">
        <v>45913</v>
      </c>
      <c r="E3902" t="s">
        <v>9789</v>
      </c>
      <c r="F3902">
        <v>6</v>
      </c>
      <c r="G3902" t="s">
        <v>77</v>
      </c>
      <c r="H3902" t="s">
        <v>155</v>
      </c>
      <c r="I3902" t="s">
        <v>79</v>
      </c>
      <c r="J3902">
        <v>1</v>
      </c>
      <c r="K3902">
        <v>11122</v>
      </c>
      <c r="L3902" t="str">
        <f>IFERROR(INDEX(play_attribution!$B$2:$B$328,MATCH(A3902,play_attribution!$A$2:$A$328,0)),"")</f>
        <v/>
      </c>
      <c r="M3902" t="str">
        <f>VLOOKUP(H3902,seller_roster!$A$2:$B$85,2,FALSE)</f>
        <v>Indigo Osei</v>
      </c>
      <c r="N3902" t="str">
        <f>VLOOKUP(C3902,accounts!$A$2:$F$9615,2,FALSE)</f>
        <v>Retail Multi-Location</v>
      </c>
      <c r="O3902" t="str">
        <f>VLOOKUP(C3902,accounts!$A$2:$F$9615,3,FALSE)</f>
        <v>$1M-$2.5M</v>
      </c>
      <c r="P3902" t="str">
        <f>VLOOKUP(C3902,accounts!$A$2:$F$9615,5,FALSE)</f>
        <v>West</v>
      </c>
      <c r="Q3902" t="b">
        <f t="shared" si="61"/>
        <v>1</v>
      </c>
      <c r="R3902" t="e">
        <f>INDEX(removed_duplicate_rows!$A$5:$A$39,MATCH(wins!A3902,removed_duplicate_rows!$A$5:$A$39,0))</f>
        <v>#N/A</v>
      </c>
    </row>
    <row r="3903" spans="1:18" ht="15.75" customHeight="1" x14ac:dyDescent="0.2">
      <c r="A3903" t="s">
        <v>11839</v>
      </c>
      <c r="B3903" t="s">
        <v>11840</v>
      </c>
      <c r="C3903" t="s">
        <v>11841</v>
      </c>
      <c r="D3903" s="10">
        <v>45913</v>
      </c>
      <c r="E3903" t="s">
        <v>9789</v>
      </c>
      <c r="F3903">
        <v>6</v>
      </c>
      <c r="G3903" t="s">
        <v>77</v>
      </c>
      <c r="H3903" t="s">
        <v>151</v>
      </c>
      <c r="I3903" t="s">
        <v>55</v>
      </c>
      <c r="J3903">
        <v>1</v>
      </c>
      <c r="K3903">
        <v>9327</v>
      </c>
      <c r="L3903" t="str">
        <f>IFERROR(INDEX(play_attribution!$B$2:$B$328,MATCH(A3903,play_attribution!$A$2:$A$328,0)),"")</f>
        <v/>
      </c>
      <c r="M3903" t="str">
        <f>VLOOKUP(H3903,seller_roster!$A$2:$B$85,2,FALSE)</f>
        <v>Marley Lindqvist</v>
      </c>
      <c r="N3903" t="str">
        <f>VLOOKUP(C3903,accounts!$A$2:$F$9615,2,FALSE)</f>
        <v>Retail Multi-Location</v>
      </c>
      <c r="O3903" t="str">
        <f>VLOOKUP(C3903,accounts!$A$2:$F$9615,3,FALSE)</f>
        <v>$5M-$10M</v>
      </c>
      <c r="P3903" t="str">
        <f>VLOOKUP(C3903,accounts!$A$2:$F$9615,5,FALSE)</f>
        <v>East</v>
      </c>
      <c r="Q3903" t="b">
        <f t="shared" si="61"/>
        <v>1</v>
      </c>
      <c r="R3903" t="e">
        <f>INDEX(removed_duplicate_rows!$A$5:$A$39,MATCH(wins!A3903,removed_duplicate_rows!$A$5:$A$39,0))</f>
        <v>#N/A</v>
      </c>
    </row>
    <row r="3904" spans="1:18" ht="15.75" customHeight="1" x14ac:dyDescent="0.2">
      <c r="A3904" t="s">
        <v>11842</v>
      </c>
      <c r="B3904" t="s">
        <v>11843</v>
      </c>
      <c r="C3904" t="s">
        <v>11844</v>
      </c>
      <c r="D3904" s="10">
        <v>45913</v>
      </c>
      <c r="E3904" t="s">
        <v>9789</v>
      </c>
      <c r="F3904">
        <v>6</v>
      </c>
      <c r="G3904" t="s">
        <v>77</v>
      </c>
      <c r="H3904" t="s">
        <v>129</v>
      </c>
      <c r="I3904" t="s">
        <v>55</v>
      </c>
      <c r="J3904">
        <v>1</v>
      </c>
      <c r="K3904">
        <v>7532</v>
      </c>
      <c r="L3904" t="str">
        <f>IFERROR(INDEX(play_attribution!$B$2:$B$328,MATCH(A3904,play_attribution!$A$2:$A$328,0)),"")</f>
        <v/>
      </c>
      <c r="M3904" t="str">
        <f>VLOOKUP(H3904,seller_roster!$A$2:$B$85,2,FALSE)</f>
        <v>Gray Vega</v>
      </c>
      <c r="N3904" t="str">
        <f>VLOOKUP(C3904,accounts!$A$2:$F$9615,2,FALSE)</f>
        <v>Logistics</v>
      </c>
      <c r="O3904" t="str">
        <f>VLOOKUP(C3904,accounts!$A$2:$F$9615,3,FALSE)</f>
        <v>&gt;$10M</v>
      </c>
      <c r="P3904" t="str">
        <f>VLOOKUP(C3904,accounts!$A$2:$F$9615,5,FALSE)</f>
        <v>East</v>
      </c>
      <c r="Q3904" t="b">
        <f t="shared" si="61"/>
        <v>1</v>
      </c>
      <c r="R3904" t="e">
        <f>INDEX(removed_duplicate_rows!$A$5:$A$39,MATCH(wins!A3904,removed_duplicate_rows!$A$5:$A$39,0))</f>
        <v>#N/A</v>
      </c>
    </row>
    <row r="3905" spans="1:18" ht="15.75" customHeight="1" x14ac:dyDescent="0.2">
      <c r="A3905" t="s">
        <v>11845</v>
      </c>
      <c r="B3905" t="s">
        <v>11846</v>
      </c>
      <c r="C3905" t="s">
        <v>11847</v>
      </c>
      <c r="D3905" s="10">
        <v>45913</v>
      </c>
      <c r="E3905" t="s">
        <v>9789</v>
      </c>
      <c r="F3905">
        <v>6</v>
      </c>
      <c r="G3905" t="s">
        <v>77</v>
      </c>
      <c r="H3905" t="s">
        <v>191</v>
      </c>
      <c r="I3905" t="s">
        <v>79</v>
      </c>
      <c r="J3905">
        <v>1</v>
      </c>
      <c r="K3905">
        <v>4085</v>
      </c>
      <c r="L3905" t="str">
        <f>IFERROR(INDEX(play_attribution!$B$2:$B$328,MATCH(A3905,play_attribution!$A$2:$A$328,0)),"")</f>
        <v/>
      </c>
      <c r="M3905" t="str">
        <f>VLOOKUP(H3905,seller_roster!$A$2:$B$85,2,FALSE)</f>
        <v>Blake Lindqvist</v>
      </c>
      <c r="N3905" t="str">
        <f>VLOOKUP(C3905,accounts!$A$2:$F$9615,2,FALSE)</f>
        <v>Retail Multi-Location</v>
      </c>
      <c r="O3905" t="str">
        <f>VLOOKUP(C3905,accounts!$A$2:$F$9615,3,FALSE)</f>
        <v>$5M-$10M</v>
      </c>
      <c r="P3905" t="str">
        <f>VLOOKUP(C3905,accounts!$A$2:$F$9615,5,FALSE)</f>
        <v>Central</v>
      </c>
      <c r="Q3905" t="b">
        <f t="shared" si="61"/>
        <v>1</v>
      </c>
      <c r="R3905" t="e">
        <f>INDEX(removed_duplicate_rows!$A$5:$A$39,MATCH(wins!A3905,removed_duplicate_rows!$A$5:$A$39,0))</f>
        <v>#N/A</v>
      </c>
    </row>
    <row r="3906" spans="1:18" ht="15.75" customHeight="1" x14ac:dyDescent="0.2">
      <c r="A3906" t="s">
        <v>11848</v>
      </c>
      <c r="B3906" t="s">
        <v>11849</v>
      </c>
      <c r="C3906" t="s">
        <v>11850</v>
      </c>
      <c r="D3906" s="10">
        <v>45913</v>
      </c>
      <c r="E3906" t="s">
        <v>9789</v>
      </c>
      <c r="F3906">
        <v>6</v>
      </c>
      <c r="G3906" t="s">
        <v>77</v>
      </c>
      <c r="H3906" t="s">
        <v>103</v>
      </c>
      <c r="I3906" t="s">
        <v>79</v>
      </c>
      <c r="J3906">
        <v>1</v>
      </c>
      <c r="K3906">
        <v>7315</v>
      </c>
      <c r="L3906" t="str">
        <f>IFERROR(INDEX(play_attribution!$B$2:$B$328,MATCH(A3906,play_attribution!$A$2:$A$328,0)),"")</f>
        <v/>
      </c>
      <c r="M3906" t="str">
        <f>VLOOKUP(H3906,seller_roster!$A$2:$B$85,2,FALSE)</f>
        <v>Jax Reyes</v>
      </c>
      <c r="N3906" t="str">
        <f>VLOOKUP(C3906,accounts!$A$2:$F$9615,2,FALSE)</f>
        <v>Nonprofit</v>
      </c>
      <c r="O3906" t="str">
        <f>VLOOKUP(C3906,accounts!$A$2:$F$9615,3,FALSE)</f>
        <v>$2.5M-$5M</v>
      </c>
      <c r="P3906" t="str">
        <f>VLOOKUP(C3906,accounts!$A$2:$F$9615,5,FALSE)</f>
        <v>West</v>
      </c>
      <c r="Q3906" t="b">
        <f t="shared" si="61"/>
        <v>1</v>
      </c>
      <c r="R3906" t="e">
        <f>INDEX(removed_duplicate_rows!$A$5:$A$39,MATCH(wins!A3906,removed_duplicate_rows!$A$5:$A$39,0))</f>
        <v>#N/A</v>
      </c>
    </row>
    <row r="3907" spans="1:18" ht="15.75" customHeight="1" x14ac:dyDescent="0.2">
      <c r="A3907" t="s">
        <v>11851</v>
      </c>
      <c r="B3907" t="s">
        <v>11852</v>
      </c>
      <c r="C3907" t="s">
        <v>11853</v>
      </c>
      <c r="D3907" s="10">
        <v>45913</v>
      </c>
      <c r="E3907" t="s">
        <v>9789</v>
      </c>
      <c r="F3907">
        <v>6</v>
      </c>
      <c r="G3907" t="s">
        <v>77</v>
      </c>
      <c r="H3907" t="s">
        <v>866</v>
      </c>
      <c r="I3907" t="s">
        <v>55</v>
      </c>
      <c r="J3907">
        <v>1</v>
      </c>
      <c r="K3907">
        <v>7318</v>
      </c>
      <c r="L3907" t="str">
        <f>IFERROR(INDEX(play_attribution!$B$2:$B$328,MATCH(A3907,play_attribution!$A$2:$A$328,0)),"")</f>
        <v/>
      </c>
      <c r="M3907" t="str">
        <f>VLOOKUP(H3907,seller_roster!$A$2:$B$85,2,FALSE)</f>
        <v>Kira Novak</v>
      </c>
      <c r="N3907" t="str">
        <f>VLOOKUP(C3907,accounts!$A$2:$F$9615,2,FALSE)</f>
        <v>Professional Services</v>
      </c>
      <c r="O3907" t="str">
        <f>VLOOKUP(C3907,accounts!$A$2:$F$9615,3,FALSE)</f>
        <v>$2.5M-$5M</v>
      </c>
      <c r="P3907" t="str">
        <f>VLOOKUP(C3907,accounts!$A$2:$F$9615,5,FALSE)</f>
        <v>Central</v>
      </c>
      <c r="Q3907" t="b">
        <f t="shared" ref="Q3907:Q3970" si="62">L3907=""</f>
        <v>1</v>
      </c>
      <c r="R3907" t="e">
        <f>INDEX(removed_duplicate_rows!$A$5:$A$39,MATCH(wins!A3907,removed_duplicate_rows!$A$5:$A$39,0))</f>
        <v>#N/A</v>
      </c>
    </row>
    <row r="3908" spans="1:18" ht="15.75" customHeight="1" x14ac:dyDescent="0.2">
      <c r="A3908" t="s">
        <v>11854</v>
      </c>
      <c r="B3908" t="s">
        <v>11855</v>
      </c>
      <c r="C3908" t="s">
        <v>11856</v>
      </c>
      <c r="D3908" s="10">
        <v>45913</v>
      </c>
      <c r="E3908" t="s">
        <v>9789</v>
      </c>
      <c r="F3908">
        <v>6</v>
      </c>
      <c r="G3908" t="s">
        <v>77</v>
      </c>
      <c r="H3908" t="s">
        <v>214</v>
      </c>
      <c r="I3908" t="s">
        <v>79</v>
      </c>
      <c r="J3908">
        <v>1</v>
      </c>
      <c r="K3908">
        <v>11446</v>
      </c>
      <c r="L3908" t="str">
        <f>IFERROR(INDEX(play_attribution!$B$2:$B$328,MATCH(A3908,play_attribution!$A$2:$A$328,0)),"")</f>
        <v/>
      </c>
      <c r="M3908" t="str">
        <f>VLOOKUP(H3908,seller_roster!$A$2:$B$85,2,FALSE)</f>
        <v>Rhea Abadi</v>
      </c>
      <c r="N3908" t="str">
        <f>VLOOKUP(C3908,accounts!$A$2:$F$9615,2,FALSE)</f>
        <v>Professional Services</v>
      </c>
      <c r="O3908" t="str">
        <f>VLOOKUP(C3908,accounts!$A$2:$F$9615,3,FALSE)</f>
        <v>$5M-$10M</v>
      </c>
      <c r="P3908" t="str">
        <f>VLOOKUP(C3908,accounts!$A$2:$F$9615,5,FALSE)</f>
        <v>Central</v>
      </c>
      <c r="Q3908" t="b">
        <f t="shared" si="62"/>
        <v>1</v>
      </c>
      <c r="R3908" t="e">
        <f>INDEX(removed_duplicate_rows!$A$5:$A$39,MATCH(wins!A3908,removed_duplicate_rows!$A$5:$A$39,0))</f>
        <v>#N/A</v>
      </c>
    </row>
    <row r="3909" spans="1:18" ht="15.75" customHeight="1" x14ac:dyDescent="0.2">
      <c r="A3909" t="s">
        <v>11857</v>
      </c>
      <c r="B3909" t="s">
        <v>11858</v>
      </c>
      <c r="C3909" t="s">
        <v>11859</v>
      </c>
      <c r="D3909" s="10">
        <v>45913</v>
      </c>
      <c r="E3909" t="s">
        <v>9789</v>
      </c>
      <c r="F3909">
        <v>6</v>
      </c>
      <c r="G3909" t="s">
        <v>77</v>
      </c>
      <c r="H3909" t="s">
        <v>83</v>
      </c>
      <c r="I3909" t="s">
        <v>79</v>
      </c>
      <c r="J3909">
        <v>1</v>
      </c>
      <c r="K3909">
        <v>8034</v>
      </c>
      <c r="L3909" t="str">
        <f>IFERROR(INDEX(play_attribution!$B$2:$B$328,MATCH(A3909,play_attribution!$A$2:$A$328,0)),"")</f>
        <v/>
      </c>
      <c r="M3909" t="str">
        <f>VLOOKUP(H3909,seller_roster!$A$2:$B$85,2,FALSE)</f>
        <v>Sage Ruiz</v>
      </c>
      <c r="N3909" t="str">
        <f>VLOOKUP(C3909,accounts!$A$2:$F$9615,2,FALSE)</f>
        <v>Manufacturing</v>
      </c>
      <c r="O3909" t="str">
        <f>VLOOKUP(C3909,accounts!$A$2:$F$9615,3,FALSE)</f>
        <v>$2.5M-$5M</v>
      </c>
      <c r="P3909" t="str">
        <f>VLOOKUP(C3909,accounts!$A$2:$F$9615,5,FALSE)</f>
        <v>West</v>
      </c>
      <c r="Q3909" t="b">
        <f t="shared" si="62"/>
        <v>1</v>
      </c>
      <c r="R3909" t="e">
        <f>INDEX(removed_duplicate_rows!$A$5:$A$39,MATCH(wins!A3909,removed_duplicate_rows!$A$5:$A$39,0))</f>
        <v>#N/A</v>
      </c>
    </row>
    <row r="3910" spans="1:18" ht="15.75" customHeight="1" x14ac:dyDescent="0.2">
      <c r="A3910" t="s">
        <v>11860</v>
      </c>
      <c r="B3910" t="s">
        <v>11861</v>
      </c>
      <c r="C3910" t="s">
        <v>11862</v>
      </c>
      <c r="D3910" s="10">
        <v>45913</v>
      </c>
      <c r="E3910" t="s">
        <v>9789</v>
      </c>
      <c r="F3910">
        <v>6</v>
      </c>
      <c r="G3910" t="s">
        <v>77</v>
      </c>
      <c r="H3910" t="s">
        <v>866</v>
      </c>
      <c r="I3910" t="s">
        <v>79</v>
      </c>
      <c r="J3910">
        <v>1</v>
      </c>
      <c r="K3910">
        <v>7372</v>
      </c>
      <c r="L3910" t="str">
        <f>IFERROR(INDEX(play_attribution!$B$2:$B$328,MATCH(A3910,play_attribution!$A$2:$A$328,0)),"")</f>
        <v/>
      </c>
      <c r="M3910" t="str">
        <f>VLOOKUP(H3910,seller_roster!$A$2:$B$85,2,FALSE)</f>
        <v>Kira Novak</v>
      </c>
      <c r="N3910" t="str">
        <f>VLOOKUP(C3910,accounts!$A$2:$F$9615,2,FALSE)</f>
        <v>Retail Multi-Location</v>
      </c>
      <c r="O3910" t="str">
        <f>VLOOKUP(C3910,accounts!$A$2:$F$9615,3,FALSE)</f>
        <v>$2.5M-$5M</v>
      </c>
      <c r="P3910" t="str">
        <f>VLOOKUP(C3910,accounts!$A$2:$F$9615,5,FALSE)</f>
        <v>Central</v>
      </c>
      <c r="Q3910" t="b">
        <f t="shared" si="62"/>
        <v>1</v>
      </c>
      <c r="R3910" t="e">
        <f>INDEX(removed_duplicate_rows!$A$5:$A$39,MATCH(wins!A3910,removed_duplicate_rows!$A$5:$A$39,0))</f>
        <v>#N/A</v>
      </c>
    </row>
    <row r="3911" spans="1:18" ht="15.75" customHeight="1" x14ac:dyDescent="0.2">
      <c r="A3911" t="s">
        <v>11863</v>
      </c>
      <c r="B3911" t="s">
        <v>11864</v>
      </c>
      <c r="C3911" t="s">
        <v>11865</v>
      </c>
      <c r="D3911" s="10">
        <v>45913</v>
      </c>
      <c r="E3911" t="s">
        <v>9789</v>
      </c>
      <c r="F3911">
        <v>6</v>
      </c>
      <c r="G3911" t="s">
        <v>77</v>
      </c>
      <c r="H3911" t="s">
        <v>129</v>
      </c>
      <c r="I3911" t="s">
        <v>55</v>
      </c>
      <c r="J3911">
        <v>1</v>
      </c>
      <c r="K3911">
        <v>7616</v>
      </c>
      <c r="L3911" t="str">
        <f>IFERROR(INDEX(play_attribution!$B$2:$B$328,MATCH(A3911,play_attribution!$A$2:$A$328,0)),"")</f>
        <v/>
      </c>
      <c r="M3911" t="str">
        <f>VLOOKUP(H3911,seller_roster!$A$2:$B$85,2,FALSE)</f>
        <v>Gray Vega</v>
      </c>
      <c r="N3911" t="str">
        <f>VLOOKUP(C3911,accounts!$A$2:$F$9615,2,FALSE)</f>
        <v>Healthcare Services</v>
      </c>
      <c r="O3911" t="str">
        <f>VLOOKUP(C3911,accounts!$A$2:$F$9615,3,FALSE)</f>
        <v>$2.5M-$5M</v>
      </c>
      <c r="P3911" t="str">
        <f>VLOOKUP(C3911,accounts!$A$2:$F$9615,5,FALSE)</f>
        <v>Central</v>
      </c>
      <c r="Q3911" t="b">
        <f t="shared" si="62"/>
        <v>1</v>
      </c>
      <c r="R3911" t="e">
        <f>INDEX(removed_duplicate_rows!$A$5:$A$39,MATCH(wins!A3911,removed_duplicate_rows!$A$5:$A$39,0))</f>
        <v>#N/A</v>
      </c>
    </row>
    <row r="3912" spans="1:18" ht="15.75" customHeight="1" x14ac:dyDescent="0.2">
      <c r="A3912" t="s">
        <v>11866</v>
      </c>
      <c r="B3912" t="s">
        <v>11867</v>
      </c>
      <c r="C3912" t="s">
        <v>11868</v>
      </c>
      <c r="D3912" s="10">
        <v>45913</v>
      </c>
      <c r="E3912" t="s">
        <v>9789</v>
      </c>
      <c r="F3912">
        <v>6</v>
      </c>
      <c r="G3912" t="s">
        <v>77</v>
      </c>
      <c r="H3912" t="s">
        <v>527</v>
      </c>
      <c r="I3912" t="s">
        <v>79</v>
      </c>
      <c r="J3912">
        <v>1</v>
      </c>
      <c r="K3912">
        <v>5643</v>
      </c>
      <c r="L3912" t="str">
        <f>IFERROR(INDEX(play_attribution!$B$2:$B$328,MATCH(A3912,play_attribution!$A$2:$A$328,0)),"")</f>
        <v/>
      </c>
      <c r="M3912" t="str">
        <f>VLOOKUP(H3912,seller_roster!$A$2:$B$85,2,FALSE)</f>
        <v>Nia Mbeki</v>
      </c>
      <c r="N3912" t="str">
        <f>VLOOKUP(C3912,accounts!$A$2:$F$9615,2,FALSE)</f>
        <v>Hospitality Group</v>
      </c>
      <c r="O3912" t="str">
        <f>VLOOKUP(C3912,accounts!$A$2:$F$9615,3,FALSE)</f>
        <v>$1M-$2.5M</v>
      </c>
      <c r="P3912" t="str">
        <f>VLOOKUP(C3912,accounts!$A$2:$F$9615,5,FALSE)</f>
        <v>East</v>
      </c>
      <c r="Q3912" t="b">
        <f t="shared" si="62"/>
        <v>1</v>
      </c>
      <c r="R3912" t="e">
        <f>INDEX(removed_duplicate_rows!$A$5:$A$39,MATCH(wins!A3912,removed_duplicate_rows!$A$5:$A$39,0))</f>
        <v>#N/A</v>
      </c>
    </row>
    <row r="3913" spans="1:18" ht="15.75" customHeight="1" x14ac:dyDescent="0.2">
      <c r="A3913" t="s">
        <v>11869</v>
      </c>
      <c r="B3913" t="s">
        <v>11870</v>
      </c>
      <c r="C3913" t="s">
        <v>11871</v>
      </c>
      <c r="D3913" s="10">
        <v>45913</v>
      </c>
      <c r="E3913" t="s">
        <v>9789</v>
      </c>
      <c r="F3913">
        <v>6</v>
      </c>
      <c r="G3913" t="s">
        <v>77</v>
      </c>
      <c r="H3913" t="s">
        <v>118</v>
      </c>
      <c r="I3913" t="s">
        <v>55</v>
      </c>
      <c r="J3913">
        <v>1</v>
      </c>
      <c r="K3913">
        <v>8449</v>
      </c>
      <c r="L3913" t="str">
        <f>IFERROR(INDEX(play_attribution!$B$2:$B$328,MATCH(A3913,play_attribution!$A$2:$A$328,0)),"")</f>
        <v/>
      </c>
      <c r="M3913" t="str">
        <f>VLOOKUP(H3913,seller_roster!$A$2:$B$85,2,FALSE)</f>
        <v>Val Reyes</v>
      </c>
      <c r="N3913" t="str">
        <f>VLOOKUP(C3913,accounts!$A$2:$F$9615,2,FALSE)</f>
        <v>Retail Multi-Location</v>
      </c>
      <c r="O3913" t="str">
        <f>VLOOKUP(C3913,accounts!$A$2:$F$9615,3,FALSE)</f>
        <v>$2.5M-$5M</v>
      </c>
      <c r="P3913" t="str">
        <f>VLOOKUP(C3913,accounts!$A$2:$F$9615,5,FALSE)</f>
        <v>East</v>
      </c>
      <c r="Q3913" t="b">
        <f t="shared" si="62"/>
        <v>1</v>
      </c>
      <c r="R3913" t="e">
        <f>INDEX(removed_duplicate_rows!$A$5:$A$39,MATCH(wins!A3913,removed_duplicate_rows!$A$5:$A$39,0))</f>
        <v>#N/A</v>
      </c>
    </row>
    <row r="3914" spans="1:18" ht="15.75" customHeight="1" x14ac:dyDescent="0.2">
      <c r="A3914" t="s">
        <v>11872</v>
      </c>
      <c r="B3914" t="s">
        <v>11873</v>
      </c>
      <c r="C3914" t="s">
        <v>11874</v>
      </c>
      <c r="D3914" s="10">
        <v>45913</v>
      </c>
      <c r="E3914" t="s">
        <v>9789</v>
      </c>
      <c r="F3914">
        <v>6</v>
      </c>
      <c r="G3914" t="s">
        <v>77</v>
      </c>
      <c r="H3914" t="s">
        <v>91</v>
      </c>
      <c r="I3914" t="s">
        <v>55</v>
      </c>
      <c r="J3914">
        <v>1</v>
      </c>
      <c r="K3914">
        <v>8423</v>
      </c>
      <c r="L3914" t="str">
        <f>IFERROR(INDEX(play_attribution!$B$2:$B$328,MATCH(A3914,play_attribution!$A$2:$A$328,0)),"")</f>
        <v/>
      </c>
      <c r="M3914" t="str">
        <f>VLOOKUP(H3914,seller_roster!$A$2:$B$85,2,FALSE)</f>
        <v>Kira Sorensen</v>
      </c>
      <c r="N3914" t="str">
        <f>VLOOKUP(C3914,accounts!$A$2:$F$9615,2,FALSE)</f>
        <v>Logistics</v>
      </c>
      <c r="O3914" t="str">
        <f>VLOOKUP(C3914,accounts!$A$2:$F$9615,3,FALSE)</f>
        <v>$1M-$2.5M</v>
      </c>
      <c r="P3914" t="str">
        <f>VLOOKUP(C3914,accounts!$A$2:$F$9615,5,FALSE)</f>
        <v>East</v>
      </c>
      <c r="Q3914" t="b">
        <f t="shared" si="62"/>
        <v>1</v>
      </c>
      <c r="R3914" t="e">
        <f>INDEX(removed_duplicate_rows!$A$5:$A$39,MATCH(wins!A3914,removed_duplicate_rows!$A$5:$A$39,0))</f>
        <v>#N/A</v>
      </c>
    </row>
    <row r="3915" spans="1:18" ht="15.75" customHeight="1" x14ac:dyDescent="0.2">
      <c r="A3915" t="s">
        <v>11875</v>
      </c>
      <c r="B3915" t="s">
        <v>11876</v>
      </c>
      <c r="C3915" t="s">
        <v>11877</v>
      </c>
      <c r="D3915" s="10">
        <v>45913</v>
      </c>
      <c r="E3915" t="s">
        <v>9789</v>
      </c>
      <c r="F3915">
        <v>6</v>
      </c>
      <c r="G3915" t="s">
        <v>77</v>
      </c>
      <c r="H3915" t="s">
        <v>129</v>
      </c>
      <c r="I3915" t="s">
        <v>79</v>
      </c>
      <c r="J3915">
        <v>1</v>
      </c>
      <c r="K3915">
        <v>6889</v>
      </c>
      <c r="L3915" t="str">
        <f>IFERROR(INDEX(play_attribution!$B$2:$B$328,MATCH(A3915,play_attribution!$A$2:$A$328,0)),"")</f>
        <v/>
      </c>
      <c r="M3915" t="str">
        <f>VLOOKUP(H3915,seller_roster!$A$2:$B$85,2,FALSE)</f>
        <v>Gray Vega</v>
      </c>
      <c r="N3915" t="str">
        <f>VLOOKUP(C3915,accounts!$A$2:$F$9615,2,FALSE)</f>
        <v>Field Services</v>
      </c>
      <c r="O3915" t="str">
        <f>VLOOKUP(C3915,accounts!$A$2:$F$9615,3,FALSE)</f>
        <v>&gt;$10M</v>
      </c>
      <c r="P3915" t="str">
        <f>VLOOKUP(C3915,accounts!$A$2:$F$9615,5,FALSE)</f>
        <v>East</v>
      </c>
      <c r="Q3915" t="b">
        <f t="shared" si="62"/>
        <v>1</v>
      </c>
      <c r="R3915" t="e">
        <f>INDEX(removed_duplicate_rows!$A$5:$A$39,MATCH(wins!A3915,removed_duplicate_rows!$A$5:$A$39,0))</f>
        <v>#N/A</v>
      </c>
    </row>
    <row r="3916" spans="1:18" ht="15.75" customHeight="1" x14ac:dyDescent="0.2">
      <c r="A3916" t="s">
        <v>11878</v>
      </c>
      <c r="B3916" t="s">
        <v>11879</v>
      </c>
      <c r="C3916" t="s">
        <v>11880</v>
      </c>
      <c r="D3916" s="10">
        <v>45913</v>
      </c>
      <c r="E3916" t="s">
        <v>9789</v>
      </c>
      <c r="F3916">
        <v>6</v>
      </c>
      <c r="G3916" t="s">
        <v>77</v>
      </c>
      <c r="H3916" t="s">
        <v>103</v>
      </c>
      <c r="I3916" t="s">
        <v>79</v>
      </c>
      <c r="J3916">
        <v>1</v>
      </c>
      <c r="K3916">
        <v>7324</v>
      </c>
      <c r="L3916" t="str">
        <f>IFERROR(INDEX(play_attribution!$B$2:$B$328,MATCH(A3916,play_attribution!$A$2:$A$328,0)),"")</f>
        <v/>
      </c>
      <c r="M3916" t="str">
        <f>VLOOKUP(H3916,seller_roster!$A$2:$B$85,2,FALSE)</f>
        <v>Jax Reyes</v>
      </c>
      <c r="N3916" t="str">
        <f>VLOOKUP(C3916,accounts!$A$2:$F$9615,2,FALSE)</f>
        <v>Manufacturing</v>
      </c>
      <c r="O3916" t="str">
        <f>VLOOKUP(C3916,accounts!$A$2:$F$9615,3,FALSE)</f>
        <v>$1M-$2.5M</v>
      </c>
      <c r="P3916" t="str">
        <f>VLOOKUP(C3916,accounts!$A$2:$F$9615,5,FALSE)</f>
        <v>West</v>
      </c>
      <c r="Q3916" t="b">
        <f t="shared" si="62"/>
        <v>1</v>
      </c>
      <c r="R3916" t="e">
        <f>INDEX(removed_duplicate_rows!$A$5:$A$39,MATCH(wins!A3916,removed_duplicate_rows!$A$5:$A$39,0))</f>
        <v>#N/A</v>
      </c>
    </row>
    <row r="3917" spans="1:18" ht="15.75" customHeight="1" x14ac:dyDescent="0.2">
      <c r="A3917" t="s">
        <v>11881</v>
      </c>
      <c r="B3917" t="s">
        <v>11882</v>
      </c>
      <c r="C3917" t="s">
        <v>11883</v>
      </c>
      <c r="D3917" s="10">
        <v>45913</v>
      </c>
      <c r="E3917" t="s">
        <v>9789</v>
      </c>
      <c r="F3917">
        <v>6</v>
      </c>
      <c r="G3917" t="s">
        <v>77</v>
      </c>
      <c r="H3917" t="s">
        <v>527</v>
      </c>
      <c r="I3917" t="s">
        <v>79</v>
      </c>
      <c r="J3917">
        <v>1</v>
      </c>
      <c r="K3917">
        <v>5923</v>
      </c>
      <c r="L3917" t="str">
        <f>IFERROR(INDEX(play_attribution!$B$2:$B$328,MATCH(A3917,play_attribution!$A$2:$A$328,0)),"")</f>
        <v/>
      </c>
      <c r="M3917" t="str">
        <f>VLOOKUP(H3917,seller_roster!$A$2:$B$85,2,FALSE)</f>
        <v>Nia Mbeki</v>
      </c>
      <c r="N3917" t="str">
        <f>VLOOKUP(C3917,accounts!$A$2:$F$9615,2,FALSE)</f>
        <v>Logistics</v>
      </c>
      <c r="O3917" t="str">
        <f>VLOOKUP(C3917,accounts!$A$2:$F$9615,3,FALSE)</f>
        <v>$2.5M-$5M</v>
      </c>
      <c r="P3917" t="str">
        <f>VLOOKUP(C3917,accounts!$A$2:$F$9615,5,FALSE)</f>
        <v>East</v>
      </c>
      <c r="Q3917" t="b">
        <f t="shared" si="62"/>
        <v>1</v>
      </c>
      <c r="R3917" t="e">
        <f>INDEX(removed_duplicate_rows!$A$5:$A$39,MATCH(wins!A3917,removed_duplicate_rows!$A$5:$A$39,0))</f>
        <v>#N/A</v>
      </c>
    </row>
    <row r="3918" spans="1:18" ht="15.75" customHeight="1" x14ac:dyDescent="0.2">
      <c r="A3918" t="s">
        <v>11884</v>
      </c>
      <c r="B3918" t="s">
        <v>11885</v>
      </c>
      <c r="C3918" t="s">
        <v>11886</v>
      </c>
      <c r="D3918" s="10">
        <v>45913</v>
      </c>
      <c r="E3918" t="s">
        <v>9789</v>
      </c>
      <c r="F3918">
        <v>6</v>
      </c>
      <c r="G3918" t="s">
        <v>77</v>
      </c>
      <c r="H3918" t="s">
        <v>151</v>
      </c>
      <c r="I3918" t="s">
        <v>55</v>
      </c>
      <c r="J3918">
        <v>1</v>
      </c>
      <c r="K3918">
        <v>4323</v>
      </c>
      <c r="L3918" t="str">
        <f>IFERROR(INDEX(play_attribution!$B$2:$B$328,MATCH(A3918,play_attribution!$A$2:$A$328,0)),"")</f>
        <v/>
      </c>
      <c r="M3918" t="str">
        <f>VLOOKUP(H3918,seller_roster!$A$2:$B$85,2,FALSE)</f>
        <v>Marley Lindqvist</v>
      </c>
      <c r="N3918" t="str">
        <f>VLOOKUP(C3918,accounts!$A$2:$F$9615,2,FALSE)</f>
        <v>Professional Services</v>
      </c>
      <c r="O3918" t="str">
        <f>VLOOKUP(C3918,accounts!$A$2:$F$9615,3,FALSE)</f>
        <v>$5M-$10M</v>
      </c>
      <c r="P3918" t="str">
        <f>VLOOKUP(C3918,accounts!$A$2:$F$9615,5,FALSE)</f>
        <v>Central</v>
      </c>
      <c r="Q3918" t="b">
        <f t="shared" si="62"/>
        <v>1</v>
      </c>
      <c r="R3918" t="e">
        <f>INDEX(removed_duplicate_rows!$A$5:$A$39,MATCH(wins!A3918,removed_duplicate_rows!$A$5:$A$39,0))</f>
        <v>#N/A</v>
      </c>
    </row>
    <row r="3919" spans="1:18" ht="15.75" customHeight="1" x14ac:dyDescent="0.2">
      <c r="A3919" t="s">
        <v>11887</v>
      </c>
      <c r="B3919" t="s">
        <v>11888</v>
      </c>
      <c r="C3919" t="s">
        <v>11889</v>
      </c>
      <c r="D3919" s="10">
        <v>45913</v>
      </c>
      <c r="E3919" t="s">
        <v>9789</v>
      </c>
      <c r="F3919">
        <v>6</v>
      </c>
      <c r="G3919" t="s">
        <v>77</v>
      </c>
      <c r="H3919" t="s">
        <v>107</v>
      </c>
      <c r="I3919" t="s">
        <v>79</v>
      </c>
      <c r="J3919">
        <v>1</v>
      </c>
      <c r="K3919">
        <v>7665</v>
      </c>
      <c r="L3919" t="str">
        <f>IFERROR(INDEX(play_attribution!$B$2:$B$328,MATCH(A3919,play_attribution!$A$2:$A$328,0)),"")</f>
        <v/>
      </c>
      <c r="M3919" t="str">
        <f>VLOOKUP(H3919,seller_roster!$A$2:$B$85,2,FALSE)</f>
        <v>Skyler Doyle</v>
      </c>
      <c r="N3919" t="str">
        <f>VLOOKUP(C3919,accounts!$A$2:$F$9615,2,FALSE)</f>
        <v>Logistics</v>
      </c>
      <c r="O3919" t="str">
        <f>VLOOKUP(C3919,accounts!$A$2:$F$9615,3,FALSE)</f>
        <v>$5M-$10M</v>
      </c>
      <c r="P3919" t="str">
        <f>VLOOKUP(C3919,accounts!$A$2:$F$9615,5,FALSE)</f>
        <v>Central</v>
      </c>
      <c r="Q3919" t="b">
        <f t="shared" si="62"/>
        <v>1</v>
      </c>
      <c r="R3919" t="e">
        <f>INDEX(removed_duplicate_rows!$A$5:$A$39,MATCH(wins!A3919,removed_duplicate_rows!$A$5:$A$39,0))</f>
        <v>#N/A</v>
      </c>
    </row>
    <row r="3920" spans="1:18" ht="15.75" customHeight="1" x14ac:dyDescent="0.2">
      <c r="A3920" t="s">
        <v>11890</v>
      </c>
      <c r="B3920" t="s">
        <v>11891</v>
      </c>
      <c r="C3920" t="s">
        <v>11892</v>
      </c>
      <c r="D3920" s="10">
        <v>45913</v>
      </c>
      <c r="E3920" t="s">
        <v>9789</v>
      </c>
      <c r="F3920">
        <v>6</v>
      </c>
      <c r="G3920" t="s">
        <v>77</v>
      </c>
      <c r="H3920" t="s">
        <v>129</v>
      </c>
      <c r="I3920" t="s">
        <v>79</v>
      </c>
      <c r="J3920">
        <v>1</v>
      </c>
      <c r="K3920">
        <v>8791</v>
      </c>
      <c r="L3920" t="str">
        <f>IFERROR(INDEX(play_attribution!$B$2:$B$328,MATCH(A3920,play_attribution!$A$2:$A$328,0)),"")</f>
        <v/>
      </c>
      <c r="M3920" t="str">
        <f>VLOOKUP(H3920,seller_roster!$A$2:$B$85,2,FALSE)</f>
        <v>Gray Vega</v>
      </c>
      <c r="N3920" t="str">
        <f>VLOOKUP(C3920,accounts!$A$2:$F$9615,2,FALSE)</f>
        <v>Field Services</v>
      </c>
      <c r="O3920" t="str">
        <f>VLOOKUP(C3920,accounts!$A$2:$F$9615,3,FALSE)</f>
        <v>$2.5M-$5M</v>
      </c>
      <c r="P3920" t="str">
        <f>VLOOKUP(C3920,accounts!$A$2:$F$9615,5,FALSE)</f>
        <v>West</v>
      </c>
      <c r="Q3920" t="b">
        <f t="shared" si="62"/>
        <v>1</v>
      </c>
      <c r="R3920" t="e">
        <f>INDEX(removed_duplicate_rows!$A$5:$A$39,MATCH(wins!A3920,removed_duplicate_rows!$A$5:$A$39,0))</f>
        <v>#N/A</v>
      </c>
    </row>
    <row r="3921" spans="1:18" ht="15.75" customHeight="1" x14ac:dyDescent="0.2">
      <c r="A3921" t="s">
        <v>11893</v>
      </c>
      <c r="B3921" t="s">
        <v>11894</v>
      </c>
      <c r="C3921" t="s">
        <v>11895</v>
      </c>
      <c r="D3921" s="10">
        <v>45913</v>
      </c>
      <c r="E3921" t="s">
        <v>9789</v>
      </c>
      <c r="F3921">
        <v>6</v>
      </c>
      <c r="G3921" t="s">
        <v>77</v>
      </c>
      <c r="H3921" t="s">
        <v>87</v>
      </c>
      <c r="I3921" t="s">
        <v>79</v>
      </c>
      <c r="J3921">
        <v>1</v>
      </c>
      <c r="K3921">
        <v>10025</v>
      </c>
      <c r="L3921" t="str">
        <f>IFERROR(INDEX(play_attribution!$B$2:$B$328,MATCH(A3921,play_attribution!$A$2:$A$328,0)),"")</f>
        <v/>
      </c>
      <c r="M3921" t="str">
        <f>VLOOKUP(H3921,seller_roster!$A$2:$B$85,2,FALSE)</f>
        <v>Harper Tran</v>
      </c>
      <c r="N3921" t="str">
        <f>VLOOKUP(C3921,accounts!$A$2:$F$9615,2,FALSE)</f>
        <v>Manufacturing</v>
      </c>
      <c r="O3921" t="str">
        <f>VLOOKUP(C3921,accounts!$A$2:$F$9615,3,FALSE)</f>
        <v>$1M-$2.5M</v>
      </c>
      <c r="P3921" t="str">
        <f>VLOOKUP(C3921,accounts!$A$2:$F$9615,5,FALSE)</f>
        <v>East</v>
      </c>
      <c r="Q3921" t="b">
        <f t="shared" si="62"/>
        <v>1</v>
      </c>
      <c r="R3921" t="e">
        <f>INDEX(removed_duplicate_rows!$A$5:$A$39,MATCH(wins!A3921,removed_duplicate_rows!$A$5:$A$39,0))</f>
        <v>#N/A</v>
      </c>
    </row>
    <row r="3922" spans="1:18" ht="15.75" customHeight="1" x14ac:dyDescent="0.2">
      <c r="A3922" t="s">
        <v>11896</v>
      </c>
      <c r="B3922" t="s">
        <v>11897</v>
      </c>
      <c r="C3922" t="s">
        <v>11898</v>
      </c>
      <c r="D3922" s="10">
        <v>45913</v>
      </c>
      <c r="E3922" t="s">
        <v>9789</v>
      </c>
      <c r="F3922">
        <v>6</v>
      </c>
      <c r="G3922" t="s">
        <v>77</v>
      </c>
      <c r="H3922" t="s">
        <v>78</v>
      </c>
      <c r="I3922" t="s">
        <v>79</v>
      </c>
      <c r="J3922">
        <v>1</v>
      </c>
      <c r="K3922">
        <v>11354</v>
      </c>
      <c r="L3922" t="str">
        <f>IFERROR(INDEX(play_attribution!$B$2:$B$328,MATCH(A3922,play_attribution!$A$2:$A$328,0)),"")</f>
        <v/>
      </c>
      <c r="M3922" t="str">
        <f>VLOOKUP(H3922,seller_roster!$A$2:$B$85,2,FALSE)</f>
        <v>Lennon Ferro</v>
      </c>
      <c r="N3922" t="str">
        <f>VLOOKUP(C3922,accounts!$A$2:$F$9615,2,FALSE)</f>
        <v>Logistics</v>
      </c>
      <c r="O3922" t="str">
        <f>VLOOKUP(C3922,accounts!$A$2:$F$9615,3,FALSE)</f>
        <v>&lt;$1M</v>
      </c>
      <c r="P3922" t="str">
        <f>VLOOKUP(C3922,accounts!$A$2:$F$9615,5,FALSE)</f>
        <v>West</v>
      </c>
      <c r="Q3922" t="b">
        <f t="shared" si="62"/>
        <v>1</v>
      </c>
      <c r="R3922" t="e">
        <f>INDEX(removed_duplicate_rows!$A$5:$A$39,MATCH(wins!A3922,removed_duplicate_rows!$A$5:$A$39,0))</f>
        <v>#N/A</v>
      </c>
    </row>
    <row r="3923" spans="1:18" ht="15.75" customHeight="1" x14ac:dyDescent="0.2">
      <c r="A3923" t="s">
        <v>11899</v>
      </c>
      <c r="B3923" t="s">
        <v>11900</v>
      </c>
      <c r="C3923" t="s">
        <v>11901</v>
      </c>
      <c r="D3923" s="10">
        <v>45913</v>
      </c>
      <c r="E3923" t="s">
        <v>9789</v>
      </c>
      <c r="F3923">
        <v>6</v>
      </c>
      <c r="G3923" t="s">
        <v>77</v>
      </c>
      <c r="H3923" t="s">
        <v>866</v>
      </c>
      <c r="I3923" t="s">
        <v>79</v>
      </c>
      <c r="J3923">
        <v>1</v>
      </c>
      <c r="K3923">
        <v>8267</v>
      </c>
      <c r="L3923" t="str">
        <f>IFERROR(INDEX(play_attribution!$B$2:$B$328,MATCH(A3923,play_attribution!$A$2:$A$328,0)),"")</f>
        <v/>
      </c>
      <c r="M3923" t="str">
        <f>VLOOKUP(H3923,seller_roster!$A$2:$B$85,2,FALSE)</f>
        <v>Kira Novak</v>
      </c>
      <c r="N3923" t="str">
        <f>VLOOKUP(C3923,accounts!$A$2:$F$9615,2,FALSE)</f>
        <v>Professional Services</v>
      </c>
      <c r="O3923" t="str">
        <f>VLOOKUP(C3923,accounts!$A$2:$F$9615,3,FALSE)</f>
        <v>$2.5M-$5M</v>
      </c>
      <c r="P3923" t="str">
        <f>VLOOKUP(C3923,accounts!$A$2:$F$9615,5,FALSE)</f>
        <v>West</v>
      </c>
      <c r="Q3923" t="b">
        <f t="shared" si="62"/>
        <v>1</v>
      </c>
      <c r="R3923" t="e">
        <f>INDEX(removed_duplicate_rows!$A$5:$A$39,MATCH(wins!A3923,removed_duplicate_rows!$A$5:$A$39,0))</f>
        <v>#N/A</v>
      </c>
    </row>
    <row r="3924" spans="1:18" ht="15.75" customHeight="1" x14ac:dyDescent="0.2">
      <c r="A3924" t="s">
        <v>11902</v>
      </c>
      <c r="B3924" t="s">
        <v>11903</v>
      </c>
      <c r="C3924" t="s">
        <v>11904</v>
      </c>
      <c r="D3924" s="10">
        <v>45913</v>
      </c>
      <c r="E3924" t="s">
        <v>9789</v>
      </c>
      <c r="F3924">
        <v>6</v>
      </c>
      <c r="G3924" t="s">
        <v>77</v>
      </c>
      <c r="H3924" t="s">
        <v>527</v>
      </c>
      <c r="I3924" t="s">
        <v>55</v>
      </c>
      <c r="J3924">
        <v>1</v>
      </c>
      <c r="K3924">
        <v>11666</v>
      </c>
      <c r="L3924" t="str">
        <f>IFERROR(INDEX(play_attribution!$B$2:$B$328,MATCH(A3924,play_attribution!$A$2:$A$328,0)),"")</f>
        <v/>
      </c>
      <c r="M3924" t="str">
        <f>VLOOKUP(H3924,seller_roster!$A$2:$B$85,2,FALSE)</f>
        <v>Nia Mbeki</v>
      </c>
      <c r="N3924" t="str">
        <f>VLOOKUP(C3924,accounts!$A$2:$F$9615,2,FALSE)</f>
        <v>Retail Multi-Location</v>
      </c>
      <c r="O3924" t="str">
        <f>VLOOKUP(C3924,accounts!$A$2:$F$9615,3,FALSE)</f>
        <v>$5M-$10M</v>
      </c>
      <c r="P3924" t="str">
        <f>VLOOKUP(C3924,accounts!$A$2:$F$9615,5,FALSE)</f>
        <v>West</v>
      </c>
      <c r="Q3924" t="b">
        <f t="shared" si="62"/>
        <v>1</v>
      </c>
      <c r="R3924" t="e">
        <f>INDEX(removed_duplicate_rows!$A$5:$A$39,MATCH(wins!A3924,removed_duplicate_rows!$A$5:$A$39,0))</f>
        <v>#N/A</v>
      </c>
    </row>
    <row r="3925" spans="1:18" ht="15.75" customHeight="1" x14ac:dyDescent="0.2">
      <c r="A3925" t="s">
        <v>11905</v>
      </c>
      <c r="B3925" t="s">
        <v>11906</v>
      </c>
      <c r="C3925" t="s">
        <v>11907</v>
      </c>
      <c r="D3925" s="10">
        <v>45913</v>
      </c>
      <c r="E3925" t="s">
        <v>9789</v>
      </c>
      <c r="F3925">
        <v>6</v>
      </c>
      <c r="G3925" t="s">
        <v>77</v>
      </c>
      <c r="H3925" t="s">
        <v>191</v>
      </c>
      <c r="I3925" t="s">
        <v>55</v>
      </c>
      <c r="J3925">
        <v>1</v>
      </c>
      <c r="K3925">
        <v>9001</v>
      </c>
      <c r="L3925" t="str">
        <f>IFERROR(INDEX(play_attribution!$B$2:$B$328,MATCH(A3925,play_attribution!$A$2:$A$328,0)),"")</f>
        <v/>
      </c>
      <c r="M3925" t="str">
        <f>VLOOKUP(H3925,seller_roster!$A$2:$B$85,2,FALSE)</f>
        <v>Blake Lindqvist</v>
      </c>
      <c r="N3925" t="str">
        <f>VLOOKUP(C3925,accounts!$A$2:$F$9615,2,FALSE)</f>
        <v>Field Services</v>
      </c>
      <c r="O3925" t="str">
        <f>VLOOKUP(C3925,accounts!$A$2:$F$9615,3,FALSE)</f>
        <v>$2.5M-$5M</v>
      </c>
      <c r="P3925" t="str">
        <f>VLOOKUP(C3925,accounts!$A$2:$F$9615,5,FALSE)</f>
        <v>Central</v>
      </c>
      <c r="Q3925" t="b">
        <f t="shared" si="62"/>
        <v>1</v>
      </c>
      <c r="R3925" t="e">
        <f>INDEX(removed_duplicate_rows!$A$5:$A$39,MATCH(wins!A3925,removed_duplicate_rows!$A$5:$A$39,0))</f>
        <v>#N/A</v>
      </c>
    </row>
    <row r="3926" spans="1:18" ht="15.75" customHeight="1" x14ac:dyDescent="0.2">
      <c r="A3926" t="s">
        <v>11908</v>
      </c>
      <c r="B3926" t="s">
        <v>11909</v>
      </c>
      <c r="C3926" t="s">
        <v>11910</v>
      </c>
      <c r="D3926" s="10">
        <v>45913</v>
      </c>
      <c r="E3926" t="s">
        <v>9789</v>
      </c>
      <c r="F3926">
        <v>6</v>
      </c>
      <c r="G3926" t="s">
        <v>77</v>
      </c>
      <c r="H3926" t="s">
        <v>214</v>
      </c>
      <c r="I3926" t="s">
        <v>79</v>
      </c>
      <c r="J3926">
        <v>1</v>
      </c>
      <c r="K3926">
        <v>4690</v>
      </c>
      <c r="L3926" t="str">
        <f>IFERROR(INDEX(play_attribution!$B$2:$B$328,MATCH(A3926,play_attribution!$A$2:$A$328,0)),"")</f>
        <v/>
      </c>
      <c r="M3926" t="str">
        <f>VLOOKUP(H3926,seller_roster!$A$2:$B$85,2,FALSE)</f>
        <v>Rhea Abadi</v>
      </c>
      <c r="N3926" t="str">
        <f>VLOOKUP(C3926,accounts!$A$2:$F$9615,2,FALSE)</f>
        <v>Logistics</v>
      </c>
      <c r="O3926" t="str">
        <f>VLOOKUP(C3926,accounts!$A$2:$F$9615,3,FALSE)</f>
        <v>$2.5M-$5M</v>
      </c>
      <c r="P3926" t="str">
        <f>VLOOKUP(C3926,accounts!$A$2:$F$9615,5,FALSE)</f>
        <v>West</v>
      </c>
      <c r="Q3926" t="b">
        <f t="shared" si="62"/>
        <v>1</v>
      </c>
      <c r="R3926" t="e">
        <f>INDEX(removed_duplicate_rows!$A$5:$A$39,MATCH(wins!A3926,removed_duplicate_rows!$A$5:$A$39,0))</f>
        <v>#N/A</v>
      </c>
    </row>
    <row r="3927" spans="1:18" ht="15.75" customHeight="1" x14ac:dyDescent="0.2">
      <c r="A3927" t="s">
        <v>11911</v>
      </c>
      <c r="B3927" t="s">
        <v>11912</v>
      </c>
      <c r="C3927" t="s">
        <v>11913</v>
      </c>
      <c r="D3927" s="10">
        <v>45913</v>
      </c>
      <c r="E3927" t="s">
        <v>9789</v>
      </c>
      <c r="F3927">
        <v>6</v>
      </c>
      <c r="G3927" t="s">
        <v>77</v>
      </c>
      <c r="H3927" t="s">
        <v>87</v>
      </c>
      <c r="I3927" t="s">
        <v>79</v>
      </c>
      <c r="J3927">
        <v>1</v>
      </c>
      <c r="K3927">
        <v>10547</v>
      </c>
      <c r="L3927" t="str">
        <f>IFERROR(INDEX(play_attribution!$B$2:$B$328,MATCH(A3927,play_attribution!$A$2:$A$328,0)),"")</f>
        <v/>
      </c>
      <c r="M3927" t="str">
        <f>VLOOKUP(H3927,seller_roster!$A$2:$B$85,2,FALSE)</f>
        <v>Harper Tran</v>
      </c>
      <c r="N3927" t="str">
        <f>VLOOKUP(C3927,accounts!$A$2:$F$9615,2,FALSE)</f>
        <v>Retail Multi-Location</v>
      </c>
      <c r="O3927" t="str">
        <f>VLOOKUP(C3927,accounts!$A$2:$F$9615,3,FALSE)</f>
        <v>$1M-$2.5M</v>
      </c>
      <c r="P3927" t="str">
        <f>VLOOKUP(C3927,accounts!$A$2:$F$9615,5,FALSE)</f>
        <v>West</v>
      </c>
      <c r="Q3927" t="b">
        <f t="shared" si="62"/>
        <v>1</v>
      </c>
      <c r="R3927" t="e">
        <f>INDEX(removed_duplicate_rows!$A$5:$A$39,MATCH(wins!A3927,removed_duplicate_rows!$A$5:$A$39,0))</f>
        <v>#N/A</v>
      </c>
    </row>
    <row r="3928" spans="1:18" ht="15.75" customHeight="1" x14ac:dyDescent="0.2">
      <c r="A3928" t="s">
        <v>11914</v>
      </c>
      <c r="B3928" t="s">
        <v>11915</v>
      </c>
      <c r="C3928" t="s">
        <v>11916</v>
      </c>
      <c r="D3928" s="10">
        <v>45913</v>
      </c>
      <c r="E3928" t="s">
        <v>9789</v>
      </c>
      <c r="F3928">
        <v>6</v>
      </c>
      <c r="G3928" t="s">
        <v>77</v>
      </c>
      <c r="H3928" t="s">
        <v>266</v>
      </c>
      <c r="I3928" t="s">
        <v>79</v>
      </c>
      <c r="J3928">
        <v>1</v>
      </c>
      <c r="K3928">
        <v>4754</v>
      </c>
      <c r="L3928" t="str">
        <f>IFERROR(INDEX(play_attribution!$B$2:$B$328,MATCH(A3928,play_attribution!$A$2:$A$328,0)),"")</f>
        <v/>
      </c>
      <c r="M3928" t="str">
        <f>VLOOKUP(H3928,seller_roster!$A$2:$B$85,2,FALSE)</f>
        <v>Dakota Vega</v>
      </c>
      <c r="N3928" t="str">
        <f>VLOOKUP(C3928,accounts!$A$2:$F$9615,2,FALSE)</f>
        <v>Nonprofit</v>
      </c>
      <c r="O3928" t="str">
        <f>VLOOKUP(C3928,accounts!$A$2:$F$9615,3,FALSE)</f>
        <v>$2.5M-$5M</v>
      </c>
      <c r="P3928" t="str">
        <f>VLOOKUP(C3928,accounts!$A$2:$F$9615,5,FALSE)</f>
        <v>West</v>
      </c>
      <c r="Q3928" t="b">
        <f t="shared" si="62"/>
        <v>1</v>
      </c>
      <c r="R3928" t="e">
        <f>INDEX(removed_duplicate_rows!$A$5:$A$39,MATCH(wins!A3928,removed_duplicate_rows!$A$5:$A$39,0))</f>
        <v>#N/A</v>
      </c>
    </row>
    <row r="3929" spans="1:18" ht="15.75" customHeight="1" x14ac:dyDescent="0.2">
      <c r="A3929" t="s">
        <v>11917</v>
      </c>
      <c r="B3929" t="s">
        <v>11918</v>
      </c>
      <c r="C3929" t="s">
        <v>11919</v>
      </c>
      <c r="D3929" s="10">
        <v>45913</v>
      </c>
      <c r="E3929" t="s">
        <v>9789</v>
      </c>
      <c r="F3929">
        <v>6</v>
      </c>
      <c r="G3929" t="s">
        <v>77</v>
      </c>
      <c r="H3929" t="s">
        <v>527</v>
      </c>
      <c r="I3929" t="s">
        <v>79</v>
      </c>
      <c r="J3929">
        <v>1</v>
      </c>
      <c r="K3929">
        <v>9845</v>
      </c>
      <c r="L3929" t="str">
        <f>IFERROR(INDEX(play_attribution!$B$2:$B$328,MATCH(A3929,play_attribution!$A$2:$A$328,0)),"")</f>
        <v/>
      </c>
      <c r="M3929" t="str">
        <f>VLOOKUP(H3929,seller_roster!$A$2:$B$85,2,FALSE)</f>
        <v>Nia Mbeki</v>
      </c>
      <c r="N3929" t="str">
        <f>VLOOKUP(C3929,accounts!$A$2:$F$9615,2,FALSE)</f>
        <v>Nonprofit</v>
      </c>
      <c r="O3929" t="str">
        <f>VLOOKUP(C3929,accounts!$A$2:$F$9615,3,FALSE)</f>
        <v>$5M-$10M</v>
      </c>
      <c r="P3929" t="str">
        <f>VLOOKUP(C3929,accounts!$A$2:$F$9615,5,FALSE)</f>
        <v>Central</v>
      </c>
      <c r="Q3929" t="b">
        <f t="shared" si="62"/>
        <v>1</v>
      </c>
      <c r="R3929" t="e">
        <f>INDEX(removed_duplicate_rows!$A$5:$A$39,MATCH(wins!A3929,removed_duplicate_rows!$A$5:$A$39,0))</f>
        <v>#N/A</v>
      </c>
    </row>
    <row r="3930" spans="1:18" ht="15.75" customHeight="1" x14ac:dyDescent="0.2">
      <c r="A3930" t="s">
        <v>11920</v>
      </c>
      <c r="B3930" t="s">
        <v>11921</v>
      </c>
      <c r="C3930" t="s">
        <v>11922</v>
      </c>
      <c r="D3930" s="10">
        <v>45913</v>
      </c>
      <c r="E3930" t="s">
        <v>9789</v>
      </c>
      <c r="F3930">
        <v>6</v>
      </c>
      <c r="G3930" t="s">
        <v>77</v>
      </c>
      <c r="H3930" t="s">
        <v>78</v>
      </c>
      <c r="I3930" t="s">
        <v>79</v>
      </c>
      <c r="J3930">
        <v>1</v>
      </c>
      <c r="K3930">
        <v>6974</v>
      </c>
      <c r="L3930" t="str">
        <f>IFERROR(INDEX(play_attribution!$B$2:$B$328,MATCH(A3930,play_attribution!$A$2:$A$328,0)),"")</f>
        <v/>
      </c>
      <c r="M3930" t="str">
        <f>VLOOKUP(H3930,seller_roster!$A$2:$B$85,2,FALSE)</f>
        <v>Lennon Ferro</v>
      </c>
      <c r="N3930" t="str">
        <f>VLOOKUP(C3930,accounts!$A$2:$F$9615,2,FALSE)</f>
        <v>Professional Services</v>
      </c>
      <c r="O3930" t="str">
        <f>VLOOKUP(C3930,accounts!$A$2:$F$9615,3,FALSE)</f>
        <v>$2.5M-$5M</v>
      </c>
      <c r="P3930" t="str">
        <f>VLOOKUP(C3930,accounts!$A$2:$F$9615,5,FALSE)</f>
        <v>West</v>
      </c>
      <c r="Q3930" t="b">
        <f t="shared" si="62"/>
        <v>1</v>
      </c>
      <c r="R3930" t="e">
        <f>INDEX(removed_duplicate_rows!$A$5:$A$39,MATCH(wins!A3930,removed_duplicate_rows!$A$5:$A$39,0))</f>
        <v>#N/A</v>
      </c>
    </row>
    <row r="3931" spans="1:18" ht="15.75" customHeight="1" x14ac:dyDescent="0.2">
      <c r="A3931" t="s">
        <v>11923</v>
      </c>
      <c r="B3931" t="s">
        <v>11924</v>
      </c>
      <c r="C3931" t="s">
        <v>11925</v>
      </c>
      <c r="D3931" s="10">
        <v>45913</v>
      </c>
      <c r="E3931" t="s">
        <v>9789</v>
      </c>
      <c r="F3931">
        <v>6</v>
      </c>
      <c r="G3931" t="s">
        <v>77</v>
      </c>
      <c r="H3931" t="s">
        <v>527</v>
      </c>
      <c r="I3931" t="s">
        <v>79</v>
      </c>
      <c r="J3931">
        <v>1</v>
      </c>
      <c r="K3931">
        <v>10746</v>
      </c>
      <c r="L3931" t="str">
        <f>IFERROR(INDEX(play_attribution!$B$2:$B$328,MATCH(A3931,play_attribution!$A$2:$A$328,0)),"")</f>
        <v/>
      </c>
      <c r="M3931" t="str">
        <f>VLOOKUP(H3931,seller_roster!$A$2:$B$85,2,FALSE)</f>
        <v>Nia Mbeki</v>
      </c>
      <c r="N3931" t="str">
        <f>VLOOKUP(C3931,accounts!$A$2:$F$9615,2,FALSE)</f>
        <v>Logistics</v>
      </c>
      <c r="O3931" t="str">
        <f>VLOOKUP(C3931,accounts!$A$2:$F$9615,3,FALSE)</f>
        <v>$2.5M-$5M</v>
      </c>
      <c r="P3931" t="str">
        <f>VLOOKUP(C3931,accounts!$A$2:$F$9615,5,FALSE)</f>
        <v>East</v>
      </c>
      <c r="Q3931" t="b">
        <f t="shared" si="62"/>
        <v>1</v>
      </c>
      <c r="R3931" t="e">
        <f>INDEX(removed_duplicate_rows!$A$5:$A$39,MATCH(wins!A3931,removed_duplicate_rows!$A$5:$A$39,0))</f>
        <v>#N/A</v>
      </c>
    </row>
    <row r="3932" spans="1:18" ht="15.75" customHeight="1" x14ac:dyDescent="0.2">
      <c r="A3932" t="s">
        <v>11926</v>
      </c>
      <c r="B3932" t="s">
        <v>11927</v>
      </c>
      <c r="C3932" t="s">
        <v>11928</v>
      </c>
      <c r="D3932" s="10">
        <v>45913</v>
      </c>
      <c r="E3932" t="s">
        <v>9789</v>
      </c>
      <c r="F3932">
        <v>6</v>
      </c>
      <c r="G3932" t="s">
        <v>77</v>
      </c>
      <c r="H3932" t="s">
        <v>122</v>
      </c>
      <c r="I3932" t="s">
        <v>79</v>
      </c>
      <c r="J3932">
        <v>1</v>
      </c>
      <c r="K3932">
        <v>4589</v>
      </c>
      <c r="L3932" t="str">
        <f>IFERROR(INDEX(play_attribution!$B$2:$B$328,MATCH(A3932,play_attribution!$A$2:$A$328,0)),"")</f>
        <v/>
      </c>
      <c r="M3932" t="str">
        <f>VLOOKUP(H3932,seller_roster!$A$2:$B$85,2,FALSE)</f>
        <v>Uma Osei</v>
      </c>
      <c r="N3932" t="str">
        <f>VLOOKUP(C3932,accounts!$A$2:$F$9615,2,FALSE)</f>
        <v>Healthcare Services</v>
      </c>
      <c r="O3932" t="str">
        <f>VLOOKUP(C3932,accounts!$A$2:$F$9615,3,FALSE)</f>
        <v>$1M-$2.5M</v>
      </c>
      <c r="P3932" t="str">
        <f>VLOOKUP(C3932,accounts!$A$2:$F$9615,5,FALSE)</f>
        <v>East</v>
      </c>
      <c r="Q3932" t="b">
        <f t="shared" si="62"/>
        <v>1</v>
      </c>
      <c r="R3932" t="e">
        <f>INDEX(removed_duplicate_rows!$A$5:$A$39,MATCH(wins!A3932,removed_duplicate_rows!$A$5:$A$39,0))</f>
        <v>#N/A</v>
      </c>
    </row>
    <row r="3933" spans="1:18" ht="15.75" customHeight="1" x14ac:dyDescent="0.2">
      <c r="A3933" t="s">
        <v>11929</v>
      </c>
      <c r="B3933" t="s">
        <v>11930</v>
      </c>
      <c r="C3933" t="s">
        <v>11931</v>
      </c>
      <c r="D3933" s="10">
        <v>45913</v>
      </c>
      <c r="E3933" t="s">
        <v>9789</v>
      </c>
      <c r="F3933">
        <v>6</v>
      </c>
      <c r="G3933" t="s">
        <v>77</v>
      </c>
      <c r="H3933" t="s">
        <v>151</v>
      </c>
      <c r="I3933" t="s">
        <v>79</v>
      </c>
      <c r="J3933">
        <v>1</v>
      </c>
      <c r="K3933">
        <v>9701</v>
      </c>
      <c r="L3933" t="str">
        <f>IFERROR(INDEX(play_attribution!$B$2:$B$328,MATCH(A3933,play_attribution!$A$2:$A$328,0)),"")</f>
        <v/>
      </c>
      <c r="M3933" t="str">
        <f>VLOOKUP(H3933,seller_roster!$A$2:$B$85,2,FALSE)</f>
        <v>Marley Lindqvist</v>
      </c>
      <c r="N3933" t="str">
        <f>VLOOKUP(C3933,accounts!$A$2:$F$9615,2,FALSE)</f>
        <v>Wholesale &amp; Distribution</v>
      </c>
      <c r="O3933" t="str">
        <f>VLOOKUP(C3933,accounts!$A$2:$F$9615,3,FALSE)</f>
        <v>$2.5M-$5M</v>
      </c>
      <c r="P3933" t="str">
        <f>VLOOKUP(C3933,accounts!$A$2:$F$9615,5,FALSE)</f>
        <v>East</v>
      </c>
      <c r="Q3933" t="b">
        <f t="shared" si="62"/>
        <v>1</v>
      </c>
      <c r="R3933" t="e">
        <f>INDEX(removed_duplicate_rows!$A$5:$A$39,MATCH(wins!A3933,removed_duplicate_rows!$A$5:$A$39,0))</f>
        <v>#N/A</v>
      </c>
    </row>
    <row r="3934" spans="1:18" ht="15.75" customHeight="1" x14ac:dyDescent="0.2">
      <c r="A3934" t="s">
        <v>11932</v>
      </c>
      <c r="B3934" t="s">
        <v>11933</v>
      </c>
      <c r="C3934" t="s">
        <v>11934</v>
      </c>
      <c r="D3934" s="10">
        <v>45913</v>
      </c>
      <c r="E3934" t="s">
        <v>9789</v>
      </c>
      <c r="F3934">
        <v>6</v>
      </c>
      <c r="G3934" t="s">
        <v>77</v>
      </c>
      <c r="H3934" t="s">
        <v>99</v>
      </c>
      <c r="I3934" t="s">
        <v>79</v>
      </c>
      <c r="J3934">
        <v>1</v>
      </c>
      <c r="K3934">
        <v>8344</v>
      </c>
      <c r="L3934" t="str">
        <f>IFERROR(INDEX(play_attribution!$B$2:$B$328,MATCH(A3934,play_attribution!$A$2:$A$328,0)),"")</f>
        <v/>
      </c>
      <c r="M3934" t="str">
        <f>VLOOKUP(H3934,seller_roster!$A$2:$B$85,2,FALSE)</f>
        <v>Shiloh Sorensen</v>
      </c>
      <c r="N3934" t="str">
        <f>VLOOKUP(C3934,accounts!$A$2:$F$9615,2,FALSE)</f>
        <v>Construction</v>
      </c>
      <c r="O3934" t="str">
        <f>VLOOKUP(C3934,accounts!$A$2:$F$9615,3,FALSE)</f>
        <v>$2.5M-$5M</v>
      </c>
      <c r="P3934" t="str">
        <f>VLOOKUP(C3934,accounts!$A$2:$F$9615,5,FALSE)</f>
        <v>West</v>
      </c>
      <c r="Q3934" t="b">
        <f t="shared" si="62"/>
        <v>1</v>
      </c>
      <c r="R3934" t="e">
        <f>INDEX(removed_duplicate_rows!$A$5:$A$39,MATCH(wins!A3934,removed_duplicate_rows!$A$5:$A$39,0))</f>
        <v>#N/A</v>
      </c>
    </row>
    <row r="3935" spans="1:18" ht="15.75" customHeight="1" x14ac:dyDescent="0.2">
      <c r="A3935" t="s">
        <v>11935</v>
      </c>
      <c r="B3935" t="s">
        <v>11936</v>
      </c>
      <c r="C3935" t="s">
        <v>11937</v>
      </c>
      <c r="D3935" s="10">
        <v>45913</v>
      </c>
      <c r="E3935" t="s">
        <v>9789</v>
      </c>
      <c r="F3935">
        <v>6</v>
      </c>
      <c r="G3935" t="s">
        <v>77</v>
      </c>
      <c r="H3935" t="s">
        <v>129</v>
      </c>
      <c r="I3935" t="s">
        <v>79</v>
      </c>
      <c r="J3935">
        <v>1</v>
      </c>
      <c r="K3935">
        <v>8680</v>
      </c>
      <c r="L3935" t="str">
        <f>IFERROR(INDEX(play_attribution!$B$2:$B$328,MATCH(A3935,play_attribution!$A$2:$A$328,0)),"")</f>
        <v/>
      </c>
      <c r="M3935" t="str">
        <f>VLOOKUP(H3935,seller_roster!$A$2:$B$85,2,FALSE)</f>
        <v>Gray Vega</v>
      </c>
      <c r="N3935" t="str">
        <f>VLOOKUP(C3935,accounts!$A$2:$F$9615,2,FALSE)</f>
        <v>Healthcare Services</v>
      </c>
      <c r="O3935" t="str">
        <f>VLOOKUP(C3935,accounts!$A$2:$F$9615,3,FALSE)</f>
        <v>$1M-$2.5M</v>
      </c>
      <c r="P3935" t="str">
        <f>VLOOKUP(C3935,accounts!$A$2:$F$9615,5,FALSE)</f>
        <v>West</v>
      </c>
      <c r="Q3935" t="b">
        <f t="shared" si="62"/>
        <v>1</v>
      </c>
      <c r="R3935" t="e">
        <f>INDEX(removed_duplicate_rows!$A$5:$A$39,MATCH(wins!A3935,removed_duplicate_rows!$A$5:$A$39,0))</f>
        <v>#N/A</v>
      </c>
    </row>
    <row r="3936" spans="1:18" ht="15.75" customHeight="1" x14ac:dyDescent="0.2">
      <c r="A3936" t="s">
        <v>11938</v>
      </c>
      <c r="B3936" t="s">
        <v>11939</v>
      </c>
      <c r="C3936" t="s">
        <v>11940</v>
      </c>
      <c r="D3936" s="10">
        <v>45913</v>
      </c>
      <c r="E3936" t="s">
        <v>9789</v>
      </c>
      <c r="F3936">
        <v>6</v>
      </c>
      <c r="G3936" t="s">
        <v>77</v>
      </c>
      <c r="H3936" t="s">
        <v>129</v>
      </c>
      <c r="I3936" t="s">
        <v>79</v>
      </c>
      <c r="J3936">
        <v>1</v>
      </c>
      <c r="K3936">
        <v>9184</v>
      </c>
      <c r="L3936" t="str">
        <f>IFERROR(INDEX(play_attribution!$B$2:$B$328,MATCH(A3936,play_attribution!$A$2:$A$328,0)),"")</f>
        <v/>
      </c>
      <c r="M3936" t="str">
        <f>VLOOKUP(H3936,seller_roster!$A$2:$B$85,2,FALSE)</f>
        <v>Gray Vega</v>
      </c>
      <c r="N3936" t="str">
        <f>VLOOKUP(C3936,accounts!$A$2:$F$9615,2,FALSE)</f>
        <v>Construction</v>
      </c>
      <c r="O3936" t="str">
        <f>VLOOKUP(C3936,accounts!$A$2:$F$9615,3,FALSE)</f>
        <v>$1M-$2.5M</v>
      </c>
      <c r="P3936" t="str">
        <f>VLOOKUP(C3936,accounts!$A$2:$F$9615,5,FALSE)</f>
        <v>East</v>
      </c>
      <c r="Q3936" t="b">
        <f t="shared" si="62"/>
        <v>1</v>
      </c>
      <c r="R3936" t="e">
        <f>INDEX(removed_duplicate_rows!$A$5:$A$39,MATCH(wins!A3936,removed_duplicate_rows!$A$5:$A$39,0))</f>
        <v>#N/A</v>
      </c>
    </row>
    <row r="3937" spans="1:18" ht="15.75" customHeight="1" x14ac:dyDescent="0.2">
      <c r="A3937" t="s">
        <v>11941</v>
      </c>
      <c r="B3937" t="s">
        <v>11942</v>
      </c>
      <c r="C3937" t="s">
        <v>11943</v>
      </c>
      <c r="D3937" s="10">
        <v>45913</v>
      </c>
      <c r="E3937" t="s">
        <v>9789</v>
      </c>
      <c r="F3937">
        <v>6</v>
      </c>
      <c r="G3937" t="s">
        <v>77</v>
      </c>
      <c r="H3937" t="s">
        <v>129</v>
      </c>
      <c r="I3937" t="s">
        <v>79</v>
      </c>
      <c r="J3937">
        <v>1</v>
      </c>
      <c r="K3937">
        <v>7825</v>
      </c>
      <c r="L3937" t="str">
        <f>IFERROR(INDEX(play_attribution!$B$2:$B$328,MATCH(A3937,play_attribution!$A$2:$A$328,0)),"")</f>
        <v/>
      </c>
      <c r="M3937" t="str">
        <f>VLOOKUP(H3937,seller_roster!$A$2:$B$85,2,FALSE)</f>
        <v>Gray Vega</v>
      </c>
      <c r="N3937" t="str">
        <f>VLOOKUP(C3937,accounts!$A$2:$F$9615,2,FALSE)</f>
        <v>Logistics</v>
      </c>
      <c r="O3937" t="str">
        <f>VLOOKUP(C3937,accounts!$A$2:$F$9615,3,FALSE)</f>
        <v>&gt;$10M</v>
      </c>
      <c r="P3937" t="str">
        <f>VLOOKUP(C3937,accounts!$A$2:$F$9615,5,FALSE)</f>
        <v>East</v>
      </c>
      <c r="Q3937" t="b">
        <f t="shared" si="62"/>
        <v>1</v>
      </c>
      <c r="R3937" t="e">
        <f>INDEX(removed_duplicate_rows!$A$5:$A$39,MATCH(wins!A3937,removed_duplicate_rows!$A$5:$A$39,0))</f>
        <v>#N/A</v>
      </c>
    </row>
    <row r="3938" spans="1:18" ht="15.75" customHeight="1" x14ac:dyDescent="0.2">
      <c r="A3938" t="s">
        <v>11944</v>
      </c>
      <c r="B3938" t="s">
        <v>11945</v>
      </c>
      <c r="C3938" t="s">
        <v>11946</v>
      </c>
      <c r="D3938" s="10">
        <v>45913</v>
      </c>
      <c r="E3938" t="s">
        <v>9789</v>
      </c>
      <c r="F3938">
        <v>6</v>
      </c>
      <c r="G3938" t="s">
        <v>77</v>
      </c>
      <c r="H3938" t="s">
        <v>118</v>
      </c>
      <c r="I3938" t="s">
        <v>55</v>
      </c>
      <c r="J3938">
        <v>1</v>
      </c>
      <c r="K3938">
        <v>6766</v>
      </c>
      <c r="L3938" t="str">
        <f>IFERROR(INDEX(play_attribution!$B$2:$B$328,MATCH(A3938,play_attribution!$A$2:$A$328,0)),"")</f>
        <v/>
      </c>
      <c r="M3938" t="str">
        <f>VLOOKUP(H3938,seller_roster!$A$2:$B$85,2,FALSE)</f>
        <v>Val Reyes</v>
      </c>
      <c r="N3938" t="str">
        <f>VLOOKUP(C3938,accounts!$A$2:$F$9615,2,FALSE)</f>
        <v>Hospitality Group</v>
      </c>
      <c r="O3938" t="str">
        <f>VLOOKUP(C3938,accounts!$A$2:$F$9615,3,FALSE)</f>
        <v>$1M-$2.5M</v>
      </c>
      <c r="P3938" t="str">
        <f>VLOOKUP(C3938,accounts!$A$2:$F$9615,5,FALSE)</f>
        <v>Central</v>
      </c>
      <c r="Q3938" t="b">
        <f t="shared" si="62"/>
        <v>1</v>
      </c>
      <c r="R3938" t="e">
        <f>INDEX(removed_duplicate_rows!$A$5:$A$39,MATCH(wins!A3938,removed_duplicate_rows!$A$5:$A$39,0))</f>
        <v>#N/A</v>
      </c>
    </row>
    <row r="3939" spans="1:18" ht="15.75" customHeight="1" x14ac:dyDescent="0.2">
      <c r="A3939" t="s">
        <v>11947</v>
      </c>
      <c r="B3939" t="s">
        <v>11948</v>
      </c>
      <c r="C3939" t="s">
        <v>11949</v>
      </c>
      <c r="D3939" s="10">
        <v>45913</v>
      </c>
      <c r="E3939" t="s">
        <v>9789</v>
      </c>
      <c r="F3939">
        <v>6</v>
      </c>
      <c r="G3939" t="s">
        <v>77</v>
      </c>
      <c r="H3939" t="s">
        <v>151</v>
      </c>
      <c r="I3939" t="s">
        <v>79</v>
      </c>
      <c r="J3939">
        <v>1</v>
      </c>
      <c r="K3939">
        <v>8887</v>
      </c>
      <c r="L3939" t="str">
        <f>IFERROR(INDEX(play_attribution!$B$2:$B$328,MATCH(A3939,play_attribution!$A$2:$A$328,0)),"")</f>
        <v/>
      </c>
      <c r="M3939" t="str">
        <f>VLOOKUP(H3939,seller_roster!$A$2:$B$85,2,FALSE)</f>
        <v>Marley Lindqvist</v>
      </c>
      <c r="N3939" t="str">
        <f>VLOOKUP(C3939,accounts!$A$2:$F$9615,2,FALSE)</f>
        <v>Hospitality Group</v>
      </c>
      <c r="O3939" t="str">
        <f>VLOOKUP(C3939,accounts!$A$2:$F$9615,3,FALSE)</f>
        <v>$1M-$2.5M</v>
      </c>
      <c r="P3939" t="str">
        <f>VLOOKUP(C3939,accounts!$A$2:$F$9615,5,FALSE)</f>
        <v>East</v>
      </c>
      <c r="Q3939" t="b">
        <f t="shared" si="62"/>
        <v>1</v>
      </c>
      <c r="R3939" t="e">
        <f>INDEX(removed_duplicate_rows!$A$5:$A$39,MATCH(wins!A3939,removed_duplicate_rows!$A$5:$A$39,0))</f>
        <v>#N/A</v>
      </c>
    </row>
    <row r="3940" spans="1:18" ht="15.75" customHeight="1" x14ac:dyDescent="0.2">
      <c r="A3940" t="s">
        <v>11950</v>
      </c>
      <c r="B3940" t="s">
        <v>11951</v>
      </c>
      <c r="C3940" t="s">
        <v>11952</v>
      </c>
      <c r="D3940" s="10">
        <v>45913</v>
      </c>
      <c r="E3940" t="s">
        <v>9789</v>
      </c>
      <c r="F3940">
        <v>6</v>
      </c>
      <c r="G3940" t="s">
        <v>77</v>
      </c>
      <c r="H3940" t="s">
        <v>118</v>
      </c>
      <c r="I3940" t="s">
        <v>79</v>
      </c>
      <c r="J3940">
        <v>1</v>
      </c>
      <c r="K3940">
        <v>7480</v>
      </c>
      <c r="L3940" t="str">
        <f>IFERROR(INDEX(play_attribution!$B$2:$B$328,MATCH(A3940,play_attribution!$A$2:$A$328,0)),"")</f>
        <v/>
      </c>
      <c r="M3940" t="str">
        <f>VLOOKUP(H3940,seller_roster!$A$2:$B$85,2,FALSE)</f>
        <v>Val Reyes</v>
      </c>
      <c r="N3940" t="str">
        <f>VLOOKUP(C3940,accounts!$A$2:$F$9615,2,FALSE)</f>
        <v>Retail Multi-Location</v>
      </c>
      <c r="O3940" t="str">
        <f>VLOOKUP(C3940,accounts!$A$2:$F$9615,3,FALSE)</f>
        <v>$2.5M-$5M</v>
      </c>
      <c r="P3940" t="str">
        <f>VLOOKUP(C3940,accounts!$A$2:$F$9615,5,FALSE)</f>
        <v>Central</v>
      </c>
      <c r="Q3940" t="b">
        <f t="shared" si="62"/>
        <v>1</v>
      </c>
      <c r="R3940" t="e">
        <f>INDEX(removed_duplicate_rows!$A$5:$A$39,MATCH(wins!A3940,removed_duplicate_rows!$A$5:$A$39,0))</f>
        <v>#N/A</v>
      </c>
    </row>
    <row r="3941" spans="1:18" ht="15.75" customHeight="1" x14ac:dyDescent="0.2">
      <c r="A3941" t="s">
        <v>11953</v>
      </c>
      <c r="B3941" t="s">
        <v>11954</v>
      </c>
      <c r="C3941" t="s">
        <v>11955</v>
      </c>
      <c r="D3941" s="10">
        <v>45913</v>
      </c>
      <c r="E3941" t="s">
        <v>9789</v>
      </c>
      <c r="F3941">
        <v>6</v>
      </c>
      <c r="G3941" t="s">
        <v>77</v>
      </c>
      <c r="H3941" t="s">
        <v>266</v>
      </c>
      <c r="I3941" t="s">
        <v>79</v>
      </c>
      <c r="J3941">
        <v>1</v>
      </c>
      <c r="K3941">
        <v>6629</v>
      </c>
      <c r="L3941" t="str">
        <f>IFERROR(INDEX(play_attribution!$B$2:$B$328,MATCH(A3941,play_attribution!$A$2:$A$328,0)),"")</f>
        <v/>
      </c>
      <c r="M3941" t="str">
        <f>VLOOKUP(H3941,seller_roster!$A$2:$B$85,2,FALSE)</f>
        <v>Dakota Vega</v>
      </c>
      <c r="N3941" t="str">
        <f>VLOOKUP(C3941,accounts!$A$2:$F$9615,2,FALSE)</f>
        <v>Wholesale &amp; Distribution</v>
      </c>
      <c r="O3941" t="str">
        <f>VLOOKUP(C3941,accounts!$A$2:$F$9615,3,FALSE)</f>
        <v>$2.5M-$5M</v>
      </c>
      <c r="P3941" t="str">
        <f>VLOOKUP(C3941,accounts!$A$2:$F$9615,5,FALSE)</f>
        <v>West</v>
      </c>
      <c r="Q3941" t="b">
        <f t="shared" si="62"/>
        <v>1</v>
      </c>
      <c r="R3941" t="e">
        <f>INDEX(removed_duplicate_rows!$A$5:$A$39,MATCH(wins!A3941,removed_duplicate_rows!$A$5:$A$39,0))</f>
        <v>#N/A</v>
      </c>
    </row>
    <row r="3942" spans="1:18" ht="15.75" customHeight="1" x14ac:dyDescent="0.2">
      <c r="A3942" t="s">
        <v>11956</v>
      </c>
      <c r="B3942" t="s">
        <v>11957</v>
      </c>
      <c r="C3942" t="s">
        <v>11958</v>
      </c>
      <c r="D3942" s="10">
        <v>45913</v>
      </c>
      <c r="E3942" t="s">
        <v>9789</v>
      </c>
      <c r="F3942">
        <v>6</v>
      </c>
      <c r="G3942" t="s">
        <v>77</v>
      </c>
      <c r="H3942" t="s">
        <v>527</v>
      </c>
      <c r="I3942" t="s">
        <v>79</v>
      </c>
      <c r="J3942">
        <v>1</v>
      </c>
      <c r="K3942">
        <v>5441</v>
      </c>
      <c r="L3942" t="str">
        <f>IFERROR(INDEX(play_attribution!$B$2:$B$328,MATCH(A3942,play_attribution!$A$2:$A$328,0)),"")</f>
        <v/>
      </c>
      <c r="M3942" t="str">
        <f>VLOOKUP(H3942,seller_roster!$A$2:$B$85,2,FALSE)</f>
        <v>Nia Mbeki</v>
      </c>
      <c r="N3942" t="str">
        <f>VLOOKUP(C3942,accounts!$A$2:$F$9615,2,FALSE)</f>
        <v>Manufacturing</v>
      </c>
      <c r="O3942" t="str">
        <f>VLOOKUP(C3942,accounts!$A$2:$F$9615,3,FALSE)</f>
        <v>$2.5M-$5M</v>
      </c>
      <c r="P3942" t="str">
        <f>VLOOKUP(C3942,accounts!$A$2:$F$9615,5,FALSE)</f>
        <v>West</v>
      </c>
      <c r="Q3942" t="b">
        <f t="shared" si="62"/>
        <v>1</v>
      </c>
      <c r="R3942" t="e">
        <f>INDEX(removed_duplicate_rows!$A$5:$A$39,MATCH(wins!A3942,removed_duplicate_rows!$A$5:$A$39,0))</f>
        <v>#N/A</v>
      </c>
    </row>
    <row r="3943" spans="1:18" ht="15.75" customHeight="1" x14ac:dyDescent="0.2">
      <c r="A3943" t="s">
        <v>11959</v>
      </c>
      <c r="B3943" t="s">
        <v>11960</v>
      </c>
      <c r="C3943" t="s">
        <v>11961</v>
      </c>
      <c r="D3943" s="10">
        <v>45913</v>
      </c>
      <c r="E3943" t="s">
        <v>9789</v>
      </c>
      <c r="F3943">
        <v>6</v>
      </c>
      <c r="G3943" t="s">
        <v>273</v>
      </c>
      <c r="H3943" t="s">
        <v>312</v>
      </c>
      <c r="I3943" t="s">
        <v>79</v>
      </c>
      <c r="J3943">
        <v>1</v>
      </c>
      <c r="K3943">
        <v>6451</v>
      </c>
      <c r="L3943" t="str">
        <f>IFERROR(INDEX(play_attribution!$B$2:$B$328,MATCH(A3943,play_attribution!$A$2:$A$328,0)),"")</f>
        <v/>
      </c>
      <c r="M3943" t="str">
        <f>VLOOKUP(H3943,seller_roster!$A$2:$B$85,2,FALSE)</f>
        <v>Tatum Osei</v>
      </c>
      <c r="N3943" t="str">
        <f>VLOOKUP(C3943,accounts!$A$2:$F$9615,2,FALSE)</f>
        <v>Field Services</v>
      </c>
      <c r="O3943" t="str">
        <f>VLOOKUP(C3943,accounts!$A$2:$F$9615,3,FALSE)</f>
        <v>$5M-$10M</v>
      </c>
      <c r="P3943" t="str">
        <f>VLOOKUP(C3943,accounts!$A$2:$F$9615,5,FALSE)</f>
        <v>East</v>
      </c>
      <c r="Q3943" t="b">
        <f t="shared" si="62"/>
        <v>1</v>
      </c>
      <c r="R3943" t="e">
        <f>INDEX(removed_duplicate_rows!$A$5:$A$39,MATCH(wins!A3943,removed_duplicate_rows!$A$5:$A$39,0))</f>
        <v>#N/A</v>
      </c>
    </row>
    <row r="3944" spans="1:18" ht="15.75" customHeight="1" x14ac:dyDescent="0.2">
      <c r="A3944" t="s">
        <v>11962</v>
      </c>
      <c r="B3944" t="s">
        <v>11963</v>
      </c>
      <c r="C3944" t="s">
        <v>11964</v>
      </c>
      <c r="D3944" s="10">
        <v>45913</v>
      </c>
      <c r="E3944" t="s">
        <v>9789</v>
      </c>
      <c r="F3944">
        <v>6</v>
      </c>
      <c r="G3944" t="s">
        <v>273</v>
      </c>
      <c r="H3944" t="s">
        <v>274</v>
      </c>
      <c r="I3944" t="s">
        <v>79</v>
      </c>
      <c r="J3944">
        <v>1</v>
      </c>
      <c r="K3944">
        <v>11996</v>
      </c>
      <c r="L3944" t="str">
        <f>IFERROR(INDEX(play_attribution!$B$2:$B$328,MATCH(A3944,play_attribution!$A$2:$A$328,0)),"")</f>
        <v/>
      </c>
      <c r="M3944" t="str">
        <f>VLOOKUP(H3944,seller_roster!$A$2:$B$85,2,FALSE)</f>
        <v>Shiloh Petrov</v>
      </c>
      <c r="N3944" t="str">
        <f>VLOOKUP(C3944,accounts!$A$2:$F$9615,2,FALSE)</f>
        <v>Field Services</v>
      </c>
      <c r="O3944" t="str">
        <f>VLOOKUP(C3944,accounts!$A$2:$F$9615,3,FALSE)</f>
        <v>$5M-$10M</v>
      </c>
      <c r="P3944" t="str">
        <f>VLOOKUP(C3944,accounts!$A$2:$F$9615,5,FALSE)</f>
        <v>Central</v>
      </c>
      <c r="Q3944" t="b">
        <f t="shared" si="62"/>
        <v>1</v>
      </c>
      <c r="R3944" t="e">
        <f>INDEX(removed_duplicate_rows!$A$5:$A$39,MATCH(wins!A3944,removed_duplicate_rows!$A$5:$A$39,0))</f>
        <v>#N/A</v>
      </c>
    </row>
    <row r="3945" spans="1:18" ht="15.75" customHeight="1" x14ac:dyDescent="0.2">
      <c r="A3945" t="s">
        <v>11965</v>
      </c>
      <c r="B3945" t="s">
        <v>11966</v>
      </c>
      <c r="C3945" t="s">
        <v>11967</v>
      </c>
      <c r="D3945" s="10">
        <v>45913</v>
      </c>
      <c r="E3945" t="s">
        <v>9789</v>
      </c>
      <c r="F3945">
        <v>6</v>
      </c>
      <c r="G3945" t="s">
        <v>273</v>
      </c>
      <c r="H3945" t="s">
        <v>1098</v>
      </c>
      <c r="I3945" t="s">
        <v>55</v>
      </c>
      <c r="J3945">
        <v>1</v>
      </c>
      <c r="K3945">
        <v>7907</v>
      </c>
      <c r="L3945" t="str">
        <f>IFERROR(INDEX(play_attribution!$B$2:$B$328,MATCH(A3945,play_attribution!$A$2:$A$328,0)),"")</f>
        <v/>
      </c>
      <c r="M3945" t="str">
        <f>VLOOKUP(H3945,seller_roster!$A$2:$B$85,2,FALSE)</f>
        <v>Yael Okafor</v>
      </c>
      <c r="N3945" t="str">
        <f>VLOOKUP(C3945,accounts!$A$2:$F$9615,2,FALSE)</f>
        <v>Logistics</v>
      </c>
      <c r="O3945" t="str">
        <f>VLOOKUP(C3945,accounts!$A$2:$F$9615,3,FALSE)</f>
        <v>$2.5M-$5M</v>
      </c>
      <c r="P3945" t="str">
        <f>VLOOKUP(C3945,accounts!$A$2:$F$9615,5,FALSE)</f>
        <v>Central</v>
      </c>
      <c r="Q3945" t="b">
        <f t="shared" si="62"/>
        <v>1</v>
      </c>
      <c r="R3945" t="e">
        <f>INDEX(removed_duplicate_rows!$A$5:$A$39,MATCH(wins!A3945,removed_duplicate_rows!$A$5:$A$39,0))</f>
        <v>#N/A</v>
      </c>
    </row>
    <row r="3946" spans="1:18" ht="15.75" customHeight="1" x14ac:dyDescent="0.2">
      <c r="A3946" t="s">
        <v>11968</v>
      </c>
      <c r="B3946" t="s">
        <v>11969</v>
      </c>
      <c r="C3946" t="s">
        <v>11970</v>
      </c>
      <c r="D3946" s="10">
        <v>45913</v>
      </c>
      <c r="E3946" t="s">
        <v>9789</v>
      </c>
      <c r="F3946">
        <v>6</v>
      </c>
      <c r="G3946" t="s">
        <v>273</v>
      </c>
      <c r="H3946" t="s">
        <v>727</v>
      </c>
      <c r="I3946" t="s">
        <v>79</v>
      </c>
      <c r="J3946">
        <v>1</v>
      </c>
      <c r="K3946">
        <v>13161</v>
      </c>
      <c r="L3946" t="str">
        <f>IFERROR(INDEX(play_attribution!$B$2:$B$328,MATCH(A3946,play_attribution!$A$2:$A$328,0)),"")</f>
        <v/>
      </c>
      <c r="M3946" t="str">
        <f>VLOOKUP(H3946,seller_roster!$A$2:$B$85,2,FALSE)</f>
        <v>Finley Okafor</v>
      </c>
      <c r="N3946" t="str">
        <f>VLOOKUP(C3946,accounts!$A$2:$F$9615,2,FALSE)</f>
        <v>Construction</v>
      </c>
      <c r="O3946" t="str">
        <f>VLOOKUP(C3946,accounts!$A$2:$F$9615,3,FALSE)</f>
        <v>&gt;$10M</v>
      </c>
      <c r="P3946" t="str">
        <f>VLOOKUP(C3946,accounts!$A$2:$F$9615,5,FALSE)</f>
        <v>West</v>
      </c>
      <c r="Q3946" t="b">
        <f t="shared" si="62"/>
        <v>1</v>
      </c>
      <c r="R3946" t="e">
        <f>INDEX(removed_duplicate_rows!$A$5:$A$39,MATCH(wins!A3946,removed_duplicate_rows!$A$5:$A$39,0))</f>
        <v>#N/A</v>
      </c>
    </row>
    <row r="3947" spans="1:18" ht="15.75" customHeight="1" x14ac:dyDescent="0.2">
      <c r="A3947" t="s">
        <v>11971</v>
      </c>
      <c r="B3947" t="s">
        <v>11972</v>
      </c>
      <c r="C3947" t="s">
        <v>11973</v>
      </c>
      <c r="D3947" s="10">
        <v>45913</v>
      </c>
      <c r="E3947" t="s">
        <v>9789</v>
      </c>
      <c r="F3947">
        <v>6</v>
      </c>
      <c r="G3947" t="s">
        <v>273</v>
      </c>
      <c r="H3947" t="s">
        <v>323</v>
      </c>
      <c r="I3947" t="s">
        <v>79</v>
      </c>
      <c r="J3947">
        <v>1</v>
      </c>
      <c r="K3947">
        <v>5434</v>
      </c>
      <c r="L3947" t="str">
        <f>IFERROR(INDEX(play_attribution!$B$2:$B$328,MATCH(A3947,play_attribution!$A$2:$A$328,0)),"")</f>
        <v/>
      </c>
      <c r="M3947" t="str">
        <f>VLOOKUP(H3947,seller_roster!$A$2:$B$85,2,FALSE)</f>
        <v>Finley Kowalski</v>
      </c>
      <c r="N3947" t="str">
        <f>VLOOKUP(C3947,accounts!$A$2:$F$9615,2,FALSE)</f>
        <v>Retail Multi-Location</v>
      </c>
      <c r="O3947" t="str">
        <f>VLOOKUP(C3947,accounts!$A$2:$F$9615,3,FALSE)</f>
        <v>$2.5M-$5M</v>
      </c>
      <c r="P3947" t="str">
        <f>VLOOKUP(C3947,accounts!$A$2:$F$9615,5,FALSE)</f>
        <v>West</v>
      </c>
      <c r="Q3947" t="b">
        <f t="shared" si="62"/>
        <v>1</v>
      </c>
      <c r="R3947" t="e">
        <f>INDEX(removed_duplicate_rows!$A$5:$A$39,MATCH(wins!A3947,removed_duplicate_rows!$A$5:$A$39,0))</f>
        <v>#N/A</v>
      </c>
    </row>
    <row r="3948" spans="1:18" ht="15.75" customHeight="1" x14ac:dyDescent="0.2">
      <c r="A3948" t="s">
        <v>11974</v>
      </c>
      <c r="B3948" t="s">
        <v>11975</v>
      </c>
      <c r="C3948" t="s">
        <v>11976</v>
      </c>
      <c r="D3948" s="10">
        <v>45913</v>
      </c>
      <c r="E3948" t="s">
        <v>9789</v>
      </c>
      <c r="F3948">
        <v>6</v>
      </c>
      <c r="G3948" t="s">
        <v>273</v>
      </c>
      <c r="H3948" t="s">
        <v>357</v>
      </c>
      <c r="I3948" t="s">
        <v>79</v>
      </c>
      <c r="J3948">
        <v>1</v>
      </c>
      <c r="K3948">
        <v>4938</v>
      </c>
      <c r="L3948" t="str">
        <f>IFERROR(INDEX(play_attribution!$B$2:$B$328,MATCH(A3948,play_attribution!$A$2:$A$328,0)),"")</f>
        <v/>
      </c>
      <c r="M3948" t="str">
        <f>VLOOKUP(H3948,seller_roster!$A$2:$B$85,2,FALSE)</f>
        <v>Hollis Abadi</v>
      </c>
      <c r="N3948" t="str">
        <f>VLOOKUP(C3948,accounts!$A$2:$F$9615,2,FALSE)</f>
        <v>Manufacturing</v>
      </c>
      <c r="O3948" t="str">
        <f>VLOOKUP(C3948,accounts!$A$2:$F$9615,3,FALSE)</f>
        <v>$2.5M-$5M</v>
      </c>
      <c r="P3948" t="str">
        <f>VLOOKUP(C3948,accounts!$A$2:$F$9615,5,FALSE)</f>
        <v>East</v>
      </c>
      <c r="Q3948" t="b">
        <f t="shared" si="62"/>
        <v>1</v>
      </c>
      <c r="R3948" t="e">
        <f>INDEX(removed_duplicate_rows!$A$5:$A$39,MATCH(wins!A3948,removed_duplicate_rows!$A$5:$A$39,0))</f>
        <v>#N/A</v>
      </c>
    </row>
    <row r="3949" spans="1:18" ht="15.75" customHeight="1" x14ac:dyDescent="0.2">
      <c r="A3949" t="s">
        <v>11977</v>
      </c>
      <c r="B3949" t="s">
        <v>11978</v>
      </c>
      <c r="C3949" t="s">
        <v>11979</v>
      </c>
      <c r="D3949" s="10">
        <v>45913</v>
      </c>
      <c r="E3949" t="s">
        <v>9789</v>
      </c>
      <c r="F3949">
        <v>6</v>
      </c>
      <c r="G3949" t="s">
        <v>273</v>
      </c>
      <c r="H3949" t="s">
        <v>327</v>
      </c>
      <c r="I3949" t="s">
        <v>79</v>
      </c>
      <c r="J3949">
        <v>1</v>
      </c>
      <c r="K3949">
        <v>4752</v>
      </c>
      <c r="L3949" t="str">
        <f>IFERROR(INDEX(play_attribution!$B$2:$B$328,MATCH(A3949,play_attribution!$A$2:$A$328,0)),"")</f>
        <v/>
      </c>
      <c r="M3949" t="str">
        <f>VLOOKUP(H3949,seller_roster!$A$2:$B$85,2,FALSE)</f>
        <v>Frankie Lindqvist</v>
      </c>
      <c r="N3949" t="str">
        <f>VLOOKUP(C3949,accounts!$A$2:$F$9615,2,FALSE)</f>
        <v>Wholesale &amp; Distribution</v>
      </c>
      <c r="O3949" t="str">
        <f>VLOOKUP(C3949,accounts!$A$2:$F$9615,3,FALSE)</f>
        <v>$5M-$10M</v>
      </c>
      <c r="P3949" t="str">
        <f>VLOOKUP(C3949,accounts!$A$2:$F$9615,5,FALSE)</f>
        <v>West</v>
      </c>
      <c r="Q3949" t="b">
        <f t="shared" si="62"/>
        <v>1</v>
      </c>
      <c r="R3949" t="e">
        <f>INDEX(removed_duplicate_rows!$A$5:$A$39,MATCH(wins!A3949,removed_duplicate_rows!$A$5:$A$39,0))</f>
        <v>#N/A</v>
      </c>
    </row>
    <row r="3950" spans="1:18" ht="15.75" customHeight="1" x14ac:dyDescent="0.2">
      <c r="A3950" t="s">
        <v>11980</v>
      </c>
      <c r="B3950" t="s">
        <v>11981</v>
      </c>
      <c r="C3950" t="s">
        <v>11982</v>
      </c>
      <c r="D3950" s="10">
        <v>45913</v>
      </c>
      <c r="E3950" t="s">
        <v>9789</v>
      </c>
      <c r="F3950">
        <v>6</v>
      </c>
      <c r="G3950" t="s">
        <v>273</v>
      </c>
      <c r="H3950" t="s">
        <v>293</v>
      </c>
      <c r="I3950" t="s">
        <v>79</v>
      </c>
      <c r="J3950">
        <v>1</v>
      </c>
      <c r="K3950">
        <v>4887</v>
      </c>
      <c r="L3950" t="str">
        <f>IFERROR(INDEX(play_attribution!$B$2:$B$328,MATCH(A3950,play_attribution!$A$2:$A$328,0)),"")</f>
        <v/>
      </c>
      <c r="M3950" t="str">
        <f>VLOOKUP(H3950,seller_roster!$A$2:$B$85,2,FALSE)</f>
        <v>Hayden Sorensen</v>
      </c>
      <c r="N3950" t="str">
        <f>VLOOKUP(C3950,accounts!$A$2:$F$9615,2,FALSE)</f>
        <v>Hospitality Group</v>
      </c>
      <c r="O3950" t="str">
        <f>VLOOKUP(C3950,accounts!$A$2:$F$9615,3,FALSE)</f>
        <v>$2.5M-$5M</v>
      </c>
      <c r="P3950" t="str">
        <f>VLOOKUP(C3950,accounts!$A$2:$F$9615,5,FALSE)</f>
        <v>East</v>
      </c>
      <c r="Q3950" t="b">
        <f t="shared" si="62"/>
        <v>1</v>
      </c>
      <c r="R3950" t="e">
        <f>INDEX(removed_duplicate_rows!$A$5:$A$39,MATCH(wins!A3950,removed_duplicate_rows!$A$5:$A$39,0))</f>
        <v>#N/A</v>
      </c>
    </row>
    <row r="3951" spans="1:18" ht="15.75" customHeight="1" x14ac:dyDescent="0.2">
      <c r="A3951" t="s">
        <v>11983</v>
      </c>
      <c r="B3951" t="s">
        <v>11984</v>
      </c>
      <c r="C3951" t="s">
        <v>11985</v>
      </c>
      <c r="D3951" s="10">
        <v>45913</v>
      </c>
      <c r="E3951" t="s">
        <v>9789</v>
      </c>
      <c r="F3951">
        <v>6</v>
      </c>
      <c r="G3951" t="s">
        <v>273</v>
      </c>
      <c r="H3951" t="s">
        <v>717</v>
      </c>
      <c r="I3951" t="s">
        <v>79</v>
      </c>
      <c r="J3951">
        <v>1</v>
      </c>
      <c r="K3951">
        <v>8279</v>
      </c>
      <c r="L3951" t="str">
        <f>IFERROR(INDEX(play_attribution!$B$2:$B$328,MATCH(A3951,play_attribution!$A$2:$A$328,0)),"")</f>
        <v/>
      </c>
      <c r="M3951" t="str">
        <f>VLOOKUP(H3951,seller_roster!$A$2:$B$85,2,FALSE)</f>
        <v>Corey Novak</v>
      </c>
      <c r="N3951" t="str">
        <f>VLOOKUP(C3951,accounts!$A$2:$F$9615,2,FALSE)</f>
        <v>Wholesale &amp; Distribution</v>
      </c>
      <c r="O3951" t="str">
        <f>VLOOKUP(C3951,accounts!$A$2:$F$9615,3,FALSE)</f>
        <v>$2.5M-$5M</v>
      </c>
      <c r="P3951" t="str">
        <f>VLOOKUP(C3951,accounts!$A$2:$F$9615,5,FALSE)</f>
        <v>West</v>
      </c>
      <c r="Q3951" t="b">
        <f t="shared" si="62"/>
        <v>1</v>
      </c>
      <c r="R3951" t="e">
        <f>INDEX(removed_duplicate_rows!$A$5:$A$39,MATCH(wins!A3951,removed_duplicate_rows!$A$5:$A$39,0))</f>
        <v>#N/A</v>
      </c>
    </row>
    <row r="3952" spans="1:18" ht="15.75" customHeight="1" x14ac:dyDescent="0.2">
      <c r="A3952" t="s">
        <v>11986</v>
      </c>
      <c r="B3952" t="s">
        <v>11987</v>
      </c>
      <c r="C3952" t="s">
        <v>11988</v>
      </c>
      <c r="D3952" s="10">
        <v>45913</v>
      </c>
      <c r="E3952" t="s">
        <v>9789</v>
      </c>
      <c r="F3952">
        <v>6</v>
      </c>
      <c r="G3952" t="s">
        <v>273</v>
      </c>
      <c r="H3952" t="s">
        <v>344</v>
      </c>
      <c r="I3952" t="s">
        <v>79</v>
      </c>
      <c r="J3952">
        <v>1</v>
      </c>
      <c r="K3952">
        <v>12119</v>
      </c>
      <c r="L3952" t="str">
        <f>IFERROR(INDEX(play_attribution!$B$2:$B$328,MATCH(A3952,play_attribution!$A$2:$A$328,0)),"")</f>
        <v/>
      </c>
      <c r="M3952" t="str">
        <f>VLOOKUP(H3952,seller_roster!$A$2:$B$85,2,FALSE)</f>
        <v>Wren Kowalski</v>
      </c>
      <c r="N3952" t="str">
        <f>VLOOKUP(C3952,accounts!$A$2:$F$9615,2,FALSE)</f>
        <v>Field Services</v>
      </c>
      <c r="O3952" t="str">
        <f>VLOOKUP(C3952,accounts!$A$2:$F$9615,3,FALSE)</f>
        <v>$2.5M-$5M</v>
      </c>
      <c r="P3952" t="str">
        <f>VLOOKUP(C3952,accounts!$A$2:$F$9615,5,FALSE)</f>
        <v>West</v>
      </c>
      <c r="Q3952" t="b">
        <f t="shared" si="62"/>
        <v>1</v>
      </c>
      <c r="R3952" t="e">
        <f>INDEX(removed_duplicate_rows!$A$5:$A$39,MATCH(wins!A3952,removed_duplicate_rows!$A$5:$A$39,0))</f>
        <v>#N/A</v>
      </c>
    </row>
    <row r="3953" spans="1:18" ht="15.75" customHeight="1" x14ac:dyDescent="0.2">
      <c r="A3953" t="s">
        <v>11989</v>
      </c>
      <c r="B3953" t="s">
        <v>11990</v>
      </c>
      <c r="C3953" t="s">
        <v>11991</v>
      </c>
      <c r="D3953" s="10">
        <v>45913</v>
      </c>
      <c r="E3953" t="s">
        <v>9789</v>
      </c>
      <c r="F3953">
        <v>6</v>
      </c>
      <c r="G3953" t="s">
        <v>273</v>
      </c>
      <c r="H3953" t="s">
        <v>357</v>
      </c>
      <c r="I3953" t="s">
        <v>55</v>
      </c>
      <c r="J3953">
        <v>1</v>
      </c>
      <c r="K3953">
        <v>8664</v>
      </c>
      <c r="L3953" t="str">
        <f>IFERROR(INDEX(play_attribution!$B$2:$B$328,MATCH(A3953,play_attribution!$A$2:$A$328,0)),"")</f>
        <v/>
      </c>
      <c r="M3953" t="str">
        <f>VLOOKUP(H3953,seller_roster!$A$2:$B$85,2,FALSE)</f>
        <v>Hollis Abadi</v>
      </c>
      <c r="N3953" t="str">
        <f>VLOOKUP(C3953,accounts!$A$2:$F$9615,2,FALSE)</f>
        <v>Field Services</v>
      </c>
      <c r="O3953" t="str">
        <f>VLOOKUP(C3953,accounts!$A$2:$F$9615,3,FALSE)</f>
        <v>$2.5M-$5M</v>
      </c>
      <c r="P3953" t="str">
        <f>VLOOKUP(C3953,accounts!$A$2:$F$9615,5,FALSE)</f>
        <v>Central</v>
      </c>
      <c r="Q3953" t="b">
        <f t="shared" si="62"/>
        <v>1</v>
      </c>
      <c r="R3953" t="e">
        <f>INDEX(removed_duplicate_rows!$A$5:$A$39,MATCH(wins!A3953,removed_duplicate_rows!$A$5:$A$39,0))</f>
        <v>#N/A</v>
      </c>
    </row>
    <row r="3954" spans="1:18" ht="15.75" customHeight="1" x14ac:dyDescent="0.2">
      <c r="A3954" t="s">
        <v>11992</v>
      </c>
      <c r="B3954" t="s">
        <v>11993</v>
      </c>
      <c r="C3954" t="s">
        <v>11994</v>
      </c>
      <c r="D3954" s="10">
        <v>45913</v>
      </c>
      <c r="E3954" t="s">
        <v>9789</v>
      </c>
      <c r="F3954">
        <v>6</v>
      </c>
      <c r="G3954" t="s">
        <v>273</v>
      </c>
      <c r="H3954" t="s">
        <v>327</v>
      </c>
      <c r="I3954" t="s">
        <v>55</v>
      </c>
      <c r="J3954">
        <v>1</v>
      </c>
      <c r="K3954">
        <v>15376</v>
      </c>
      <c r="L3954" t="str">
        <f>IFERROR(INDEX(play_attribution!$B$2:$B$328,MATCH(A3954,play_attribution!$A$2:$A$328,0)),"")</f>
        <v/>
      </c>
      <c r="M3954" t="str">
        <f>VLOOKUP(H3954,seller_roster!$A$2:$B$85,2,FALSE)</f>
        <v>Frankie Lindqvist</v>
      </c>
      <c r="N3954" t="str">
        <f>VLOOKUP(C3954,accounts!$A$2:$F$9615,2,FALSE)</f>
        <v>Nonprofit</v>
      </c>
      <c r="O3954" t="str">
        <f>VLOOKUP(C3954,accounts!$A$2:$F$9615,3,FALSE)</f>
        <v>$2.5M-$5M</v>
      </c>
      <c r="P3954" t="str">
        <f>VLOOKUP(C3954,accounts!$A$2:$F$9615,5,FALSE)</f>
        <v>East</v>
      </c>
      <c r="Q3954" t="b">
        <f t="shared" si="62"/>
        <v>1</v>
      </c>
      <c r="R3954" t="e">
        <f>INDEX(removed_duplicate_rows!$A$5:$A$39,MATCH(wins!A3954,removed_duplicate_rows!$A$5:$A$39,0))</f>
        <v>#N/A</v>
      </c>
    </row>
    <row r="3955" spans="1:18" ht="15.75" customHeight="1" x14ac:dyDescent="0.2">
      <c r="A3955" t="s">
        <v>11995</v>
      </c>
      <c r="B3955" t="s">
        <v>11996</v>
      </c>
      <c r="C3955" t="s">
        <v>11997</v>
      </c>
      <c r="D3955" s="10">
        <v>45913</v>
      </c>
      <c r="E3955" t="s">
        <v>9789</v>
      </c>
      <c r="F3955">
        <v>6</v>
      </c>
      <c r="G3955" t="s">
        <v>273</v>
      </c>
      <c r="H3955" t="s">
        <v>680</v>
      </c>
      <c r="I3955" t="s">
        <v>79</v>
      </c>
      <c r="J3955">
        <v>1</v>
      </c>
      <c r="K3955">
        <v>8146</v>
      </c>
      <c r="L3955" t="str">
        <f>IFERROR(INDEX(play_attribution!$B$2:$B$328,MATCH(A3955,play_attribution!$A$2:$A$328,0)),"")</f>
        <v/>
      </c>
      <c r="M3955" t="str">
        <f>VLOOKUP(H3955,seller_roster!$A$2:$B$85,2,FALSE)</f>
        <v>Tatum Ruiz</v>
      </c>
      <c r="N3955" t="str">
        <f>VLOOKUP(C3955,accounts!$A$2:$F$9615,2,FALSE)</f>
        <v>Professional Services</v>
      </c>
      <c r="O3955" t="str">
        <f>VLOOKUP(C3955,accounts!$A$2:$F$9615,3,FALSE)</f>
        <v>$5M-$10M</v>
      </c>
      <c r="P3955" t="str">
        <f>VLOOKUP(C3955,accounts!$A$2:$F$9615,5,FALSE)</f>
        <v>West</v>
      </c>
      <c r="Q3955" t="b">
        <f t="shared" si="62"/>
        <v>1</v>
      </c>
      <c r="R3955" t="e">
        <f>INDEX(removed_duplicate_rows!$A$5:$A$39,MATCH(wins!A3955,removed_duplicate_rows!$A$5:$A$39,0))</f>
        <v>#N/A</v>
      </c>
    </row>
    <row r="3956" spans="1:18" ht="15.75" customHeight="1" x14ac:dyDescent="0.2">
      <c r="A3956" t="s">
        <v>11998</v>
      </c>
      <c r="B3956" t="s">
        <v>11999</v>
      </c>
      <c r="C3956" t="s">
        <v>12000</v>
      </c>
      <c r="D3956" s="10">
        <v>45913</v>
      </c>
      <c r="E3956" t="s">
        <v>9789</v>
      </c>
      <c r="F3956">
        <v>6</v>
      </c>
      <c r="G3956" t="s">
        <v>273</v>
      </c>
      <c r="H3956" t="s">
        <v>327</v>
      </c>
      <c r="I3956" t="s">
        <v>79</v>
      </c>
      <c r="J3956">
        <v>1</v>
      </c>
      <c r="K3956">
        <v>8042</v>
      </c>
      <c r="L3956" t="str">
        <f>IFERROR(INDEX(play_attribution!$B$2:$B$328,MATCH(A3956,play_attribution!$A$2:$A$328,0)),"")</f>
        <v/>
      </c>
      <c r="M3956" t="str">
        <f>VLOOKUP(H3956,seller_roster!$A$2:$B$85,2,FALSE)</f>
        <v>Frankie Lindqvist</v>
      </c>
      <c r="N3956" t="str">
        <f>VLOOKUP(C3956,accounts!$A$2:$F$9615,2,FALSE)</f>
        <v>Wholesale &amp; Distribution</v>
      </c>
      <c r="O3956" t="str">
        <f>VLOOKUP(C3956,accounts!$A$2:$F$9615,3,FALSE)</f>
        <v>$5M-$10M</v>
      </c>
      <c r="P3956" t="str">
        <f>VLOOKUP(C3956,accounts!$A$2:$F$9615,5,FALSE)</f>
        <v>Central</v>
      </c>
      <c r="Q3956" t="b">
        <f t="shared" si="62"/>
        <v>1</v>
      </c>
      <c r="R3956" t="e">
        <f>INDEX(removed_duplicate_rows!$A$5:$A$39,MATCH(wins!A3956,removed_duplicate_rows!$A$5:$A$39,0))</f>
        <v>#N/A</v>
      </c>
    </row>
    <row r="3957" spans="1:18" ht="15.75" customHeight="1" x14ac:dyDescent="0.2">
      <c r="A3957" t="s">
        <v>12001</v>
      </c>
      <c r="B3957" t="s">
        <v>12002</v>
      </c>
      <c r="C3957" t="s">
        <v>12003</v>
      </c>
      <c r="D3957" s="10">
        <v>45913</v>
      </c>
      <c r="E3957" t="s">
        <v>9789</v>
      </c>
      <c r="F3957">
        <v>6</v>
      </c>
      <c r="G3957" t="s">
        <v>273</v>
      </c>
      <c r="H3957" t="s">
        <v>293</v>
      </c>
      <c r="I3957" t="s">
        <v>79</v>
      </c>
      <c r="J3957">
        <v>1</v>
      </c>
      <c r="K3957">
        <v>11075</v>
      </c>
      <c r="L3957" t="str">
        <f>IFERROR(INDEX(play_attribution!$B$2:$B$328,MATCH(A3957,play_attribution!$A$2:$A$328,0)),"")</f>
        <v/>
      </c>
      <c r="M3957" t="str">
        <f>VLOOKUP(H3957,seller_roster!$A$2:$B$85,2,FALSE)</f>
        <v>Hayden Sorensen</v>
      </c>
      <c r="N3957" t="str">
        <f>VLOOKUP(C3957,accounts!$A$2:$F$9615,2,FALSE)</f>
        <v>Healthcare Services</v>
      </c>
      <c r="O3957" t="str">
        <f>VLOOKUP(C3957,accounts!$A$2:$F$9615,3,FALSE)</f>
        <v>$5M-$10M</v>
      </c>
      <c r="P3957" t="str">
        <f>VLOOKUP(C3957,accounts!$A$2:$F$9615,5,FALSE)</f>
        <v>West</v>
      </c>
      <c r="Q3957" t="b">
        <f t="shared" si="62"/>
        <v>1</v>
      </c>
      <c r="R3957" t="e">
        <f>INDEX(removed_duplicate_rows!$A$5:$A$39,MATCH(wins!A3957,removed_duplicate_rows!$A$5:$A$39,0))</f>
        <v>#N/A</v>
      </c>
    </row>
    <row r="3958" spans="1:18" ht="15.75" customHeight="1" x14ac:dyDescent="0.2">
      <c r="A3958" t="s">
        <v>12004</v>
      </c>
      <c r="B3958" t="s">
        <v>12005</v>
      </c>
      <c r="C3958" t="s">
        <v>12006</v>
      </c>
      <c r="D3958" s="10">
        <v>45913</v>
      </c>
      <c r="E3958" t="s">
        <v>9789</v>
      </c>
      <c r="F3958">
        <v>6</v>
      </c>
      <c r="G3958" t="s">
        <v>273</v>
      </c>
      <c r="H3958" t="s">
        <v>755</v>
      </c>
      <c r="I3958" t="s">
        <v>55</v>
      </c>
      <c r="J3958">
        <v>1</v>
      </c>
      <c r="K3958">
        <v>7836</v>
      </c>
      <c r="L3958" t="str">
        <f>IFERROR(INDEX(play_attribution!$B$2:$B$328,MATCH(A3958,play_attribution!$A$2:$A$328,0)),"")</f>
        <v/>
      </c>
      <c r="M3958" t="str">
        <f>VLOOKUP(H3958,seller_roster!$A$2:$B$85,2,FALSE)</f>
        <v>Jesse Silva</v>
      </c>
      <c r="N3958" t="str">
        <f>VLOOKUP(C3958,accounts!$A$2:$F$9615,2,FALSE)</f>
        <v>Manufacturing</v>
      </c>
      <c r="O3958" t="str">
        <f>VLOOKUP(C3958,accounts!$A$2:$F$9615,3,FALSE)</f>
        <v>&gt;$10M</v>
      </c>
      <c r="P3958" t="str">
        <f>VLOOKUP(C3958,accounts!$A$2:$F$9615,5,FALSE)</f>
        <v>West</v>
      </c>
      <c r="Q3958" t="b">
        <f t="shared" si="62"/>
        <v>1</v>
      </c>
      <c r="R3958" t="e">
        <f>INDEX(removed_duplicate_rows!$A$5:$A$39,MATCH(wins!A3958,removed_duplicate_rows!$A$5:$A$39,0))</f>
        <v>#N/A</v>
      </c>
    </row>
    <row r="3959" spans="1:18" ht="15.75" customHeight="1" x14ac:dyDescent="0.2">
      <c r="A3959" t="s">
        <v>12007</v>
      </c>
      <c r="B3959" t="s">
        <v>12008</v>
      </c>
      <c r="C3959" t="s">
        <v>12009</v>
      </c>
      <c r="D3959" s="10">
        <v>45913</v>
      </c>
      <c r="E3959" t="s">
        <v>9789</v>
      </c>
      <c r="F3959">
        <v>6</v>
      </c>
      <c r="G3959" t="s">
        <v>273</v>
      </c>
      <c r="H3959" t="s">
        <v>293</v>
      </c>
      <c r="I3959" t="s">
        <v>79</v>
      </c>
      <c r="J3959">
        <v>1</v>
      </c>
      <c r="K3959">
        <v>15472</v>
      </c>
      <c r="L3959" t="str">
        <f>IFERROR(INDEX(play_attribution!$B$2:$B$328,MATCH(A3959,play_attribution!$A$2:$A$328,0)),"")</f>
        <v/>
      </c>
      <c r="M3959" t="str">
        <f>VLOOKUP(H3959,seller_roster!$A$2:$B$85,2,FALSE)</f>
        <v>Hayden Sorensen</v>
      </c>
      <c r="N3959" t="str">
        <f>VLOOKUP(C3959,accounts!$A$2:$F$9615,2,FALSE)</f>
        <v>Construction</v>
      </c>
      <c r="O3959" t="str">
        <f>VLOOKUP(C3959,accounts!$A$2:$F$9615,3,FALSE)</f>
        <v>$5M-$10M</v>
      </c>
      <c r="P3959" t="str">
        <f>VLOOKUP(C3959,accounts!$A$2:$F$9615,5,FALSE)</f>
        <v>West</v>
      </c>
      <c r="Q3959" t="b">
        <f t="shared" si="62"/>
        <v>1</v>
      </c>
      <c r="R3959" t="e">
        <f>INDEX(removed_duplicate_rows!$A$5:$A$39,MATCH(wins!A3959,removed_duplicate_rows!$A$5:$A$39,0))</f>
        <v>#N/A</v>
      </c>
    </row>
    <row r="3960" spans="1:18" ht="15.75" customHeight="1" x14ac:dyDescent="0.2">
      <c r="A3960" t="s">
        <v>12010</v>
      </c>
      <c r="B3960" t="s">
        <v>12011</v>
      </c>
      <c r="C3960" t="s">
        <v>12012</v>
      </c>
      <c r="D3960" s="10">
        <v>45913</v>
      </c>
      <c r="E3960" t="s">
        <v>9789</v>
      </c>
      <c r="F3960">
        <v>6</v>
      </c>
      <c r="G3960" t="s">
        <v>273</v>
      </c>
      <c r="H3960" t="s">
        <v>337</v>
      </c>
      <c r="I3960" t="s">
        <v>79</v>
      </c>
      <c r="J3960">
        <v>1</v>
      </c>
      <c r="K3960">
        <v>10323</v>
      </c>
      <c r="L3960" t="str">
        <f>IFERROR(INDEX(play_attribution!$B$2:$B$328,MATCH(A3960,play_attribution!$A$2:$A$328,0)),"")</f>
        <v/>
      </c>
      <c r="M3960" t="str">
        <f>VLOOKUP(H3960,seller_roster!$A$2:$B$85,2,FALSE)</f>
        <v>Flor Bianchi</v>
      </c>
      <c r="N3960" t="str">
        <f>VLOOKUP(C3960,accounts!$A$2:$F$9615,2,FALSE)</f>
        <v>Retail Multi-Location</v>
      </c>
      <c r="O3960" t="str">
        <f>VLOOKUP(C3960,accounts!$A$2:$F$9615,3,FALSE)</f>
        <v>&gt;$10M</v>
      </c>
      <c r="P3960" t="str">
        <f>VLOOKUP(C3960,accounts!$A$2:$F$9615,5,FALSE)</f>
        <v>East</v>
      </c>
      <c r="Q3960" t="b">
        <f t="shared" si="62"/>
        <v>1</v>
      </c>
      <c r="R3960" t="e">
        <f>INDEX(removed_duplicate_rows!$A$5:$A$39,MATCH(wins!A3960,removed_duplicate_rows!$A$5:$A$39,0))</f>
        <v>#N/A</v>
      </c>
    </row>
    <row r="3961" spans="1:18" ht="15.75" customHeight="1" x14ac:dyDescent="0.2">
      <c r="A3961" t="s">
        <v>12013</v>
      </c>
      <c r="B3961" t="s">
        <v>12014</v>
      </c>
      <c r="C3961" t="s">
        <v>12015</v>
      </c>
      <c r="D3961" s="10">
        <v>45913</v>
      </c>
      <c r="E3961" t="s">
        <v>9789</v>
      </c>
      <c r="F3961">
        <v>6</v>
      </c>
      <c r="G3961" t="s">
        <v>273</v>
      </c>
      <c r="H3961" t="s">
        <v>323</v>
      </c>
      <c r="I3961" t="s">
        <v>79</v>
      </c>
      <c r="J3961">
        <v>1</v>
      </c>
      <c r="K3961">
        <v>11246</v>
      </c>
      <c r="L3961" t="str">
        <f>IFERROR(INDEX(play_attribution!$B$2:$B$328,MATCH(A3961,play_attribution!$A$2:$A$328,0)),"")</f>
        <v/>
      </c>
      <c r="M3961" t="str">
        <f>VLOOKUP(H3961,seller_roster!$A$2:$B$85,2,FALSE)</f>
        <v>Finley Kowalski</v>
      </c>
      <c r="N3961" t="str">
        <f>VLOOKUP(C3961,accounts!$A$2:$F$9615,2,FALSE)</f>
        <v>Wholesale &amp; Distribution</v>
      </c>
      <c r="O3961" t="str">
        <f>VLOOKUP(C3961,accounts!$A$2:$F$9615,3,FALSE)</f>
        <v>$2.5M-$5M</v>
      </c>
      <c r="P3961" t="str">
        <f>VLOOKUP(C3961,accounts!$A$2:$F$9615,5,FALSE)</f>
        <v>East</v>
      </c>
      <c r="Q3961" t="b">
        <f t="shared" si="62"/>
        <v>1</v>
      </c>
      <c r="R3961" t="e">
        <f>INDEX(removed_duplicate_rows!$A$5:$A$39,MATCH(wins!A3961,removed_duplicate_rows!$A$5:$A$39,0))</f>
        <v>#N/A</v>
      </c>
    </row>
    <row r="3962" spans="1:18" ht="15.75" customHeight="1" x14ac:dyDescent="0.2">
      <c r="A3962" t="s">
        <v>12016</v>
      </c>
      <c r="B3962" t="s">
        <v>12017</v>
      </c>
      <c r="C3962" t="s">
        <v>12018</v>
      </c>
      <c r="D3962" s="10">
        <v>45913</v>
      </c>
      <c r="E3962" t="s">
        <v>9789</v>
      </c>
      <c r="F3962">
        <v>6</v>
      </c>
      <c r="G3962" t="s">
        <v>273</v>
      </c>
      <c r="H3962" t="s">
        <v>344</v>
      </c>
      <c r="I3962" t="s">
        <v>55</v>
      </c>
      <c r="J3962">
        <v>1</v>
      </c>
      <c r="K3962">
        <v>6087</v>
      </c>
      <c r="L3962" t="str">
        <f>IFERROR(INDEX(play_attribution!$B$2:$B$328,MATCH(A3962,play_attribution!$A$2:$A$328,0)),"")</f>
        <v/>
      </c>
      <c r="M3962" t="str">
        <f>VLOOKUP(H3962,seller_roster!$A$2:$B$85,2,FALSE)</f>
        <v>Wren Kowalski</v>
      </c>
      <c r="N3962" t="str">
        <f>VLOOKUP(C3962,accounts!$A$2:$F$9615,2,FALSE)</f>
        <v>Healthcare Services</v>
      </c>
      <c r="O3962" t="str">
        <f>VLOOKUP(C3962,accounts!$A$2:$F$9615,3,FALSE)</f>
        <v>$2.5M-$5M</v>
      </c>
      <c r="P3962" t="str">
        <f>VLOOKUP(C3962,accounts!$A$2:$F$9615,5,FALSE)</f>
        <v>West</v>
      </c>
      <c r="Q3962" t="b">
        <f t="shared" si="62"/>
        <v>1</v>
      </c>
      <c r="R3962" t="e">
        <f>INDEX(removed_duplicate_rows!$A$5:$A$39,MATCH(wins!A3962,removed_duplicate_rows!$A$5:$A$39,0))</f>
        <v>#N/A</v>
      </c>
    </row>
    <row r="3963" spans="1:18" ht="15.75" customHeight="1" x14ac:dyDescent="0.2">
      <c r="A3963" t="s">
        <v>12019</v>
      </c>
      <c r="B3963" t="s">
        <v>12020</v>
      </c>
      <c r="C3963" t="s">
        <v>12021</v>
      </c>
      <c r="D3963" s="10">
        <v>45913</v>
      </c>
      <c r="E3963" t="s">
        <v>9789</v>
      </c>
      <c r="F3963">
        <v>6</v>
      </c>
      <c r="G3963" t="s">
        <v>273</v>
      </c>
      <c r="H3963" t="s">
        <v>327</v>
      </c>
      <c r="I3963" t="s">
        <v>79</v>
      </c>
      <c r="J3963">
        <v>1</v>
      </c>
      <c r="K3963">
        <v>11319</v>
      </c>
      <c r="L3963" t="str">
        <f>IFERROR(INDEX(play_attribution!$B$2:$B$328,MATCH(A3963,play_attribution!$A$2:$A$328,0)),"")</f>
        <v/>
      </c>
      <c r="M3963" t="str">
        <f>VLOOKUP(H3963,seller_roster!$A$2:$B$85,2,FALSE)</f>
        <v>Frankie Lindqvist</v>
      </c>
      <c r="N3963" t="str">
        <f>VLOOKUP(C3963,accounts!$A$2:$F$9615,2,FALSE)</f>
        <v>Nonprofit</v>
      </c>
      <c r="O3963" t="str">
        <f>VLOOKUP(C3963,accounts!$A$2:$F$9615,3,FALSE)</f>
        <v>$2.5M-$5M</v>
      </c>
      <c r="P3963" t="str">
        <f>VLOOKUP(C3963,accounts!$A$2:$F$9615,5,FALSE)</f>
        <v>East</v>
      </c>
      <c r="Q3963" t="b">
        <f t="shared" si="62"/>
        <v>1</v>
      </c>
      <c r="R3963" t="e">
        <f>INDEX(removed_duplicate_rows!$A$5:$A$39,MATCH(wins!A3963,removed_duplicate_rows!$A$5:$A$39,0))</f>
        <v>#N/A</v>
      </c>
    </row>
    <row r="3964" spans="1:18" ht="15.75" customHeight="1" x14ac:dyDescent="0.2">
      <c r="A3964" t="s">
        <v>12022</v>
      </c>
      <c r="B3964" t="s">
        <v>12023</v>
      </c>
      <c r="C3964" t="s">
        <v>12024</v>
      </c>
      <c r="D3964" s="10">
        <v>45913</v>
      </c>
      <c r="E3964" t="s">
        <v>9789</v>
      </c>
      <c r="F3964">
        <v>6</v>
      </c>
      <c r="G3964" t="s">
        <v>273</v>
      </c>
      <c r="H3964" t="s">
        <v>727</v>
      </c>
      <c r="I3964" t="s">
        <v>79</v>
      </c>
      <c r="J3964">
        <v>1</v>
      </c>
      <c r="K3964">
        <v>6255</v>
      </c>
      <c r="L3964" t="str">
        <f>IFERROR(INDEX(play_attribution!$B$2:$B$328,MATCH(A3964,play_attribution!$A$2:$A$328,0)),"")</f>
        <v/>
      </c>
      <c r="M3964" t="str">
        <f>VLOOKUP(H3964,seller_roster!$A$2:$B$85,2,FALSE)</f>
        <v>Finley Okafor</v>
      </c>
      <c r="N3964" t="str">
        <f>VLOOKUP(C3964,accounts!$A$2:$F$9615,2,FALSE)</f>
        <v>Construction</v>
      </c>
      <c r="O3964" t="str">
        <f>VLOOKUP(C3964,accounts!$A$2:$F$9615,3,FALSE)</f>
        <v>$2.5M-$5M</v>
      </c>
      <c r="P3964" t="str">
        <f>VLOOKUP(C3964,accounts!$A$2:$F$9615,5,FALSE)</f>
        <v>West</v>
      </c>
      <c r="Q3964" t="b">
        <f t="shared" si="62"/>
        <v>1</v>
      </c>
      <c r="R3964" t="e">
        <f>INDEX(removed_duplicate_rows!$A$5:$A$39,MATCH(wins!A3964,removed_duplicate_rows!$A$5:$A$39,0))</f>
        <v>#N/A</v>
      </c>
    </row>
    <row r="3965" spans="1:18" ht="15.75" customHeight="1" x14ac:dyDescent="0.2">
      <c r="A3965" t="s">
        <v>12025</v>
      </c>
      <c r="B3965" t="s">
        <v>12026</v>
      </c>
      <c r="C3965" t="s">
        <v>12027</v>
      </c>
      <c r="D3965" s="10">
        <v>45913</v>
      </c>
      <c r="E3965" t="s">
        <v>9789</v>
      </c>
      <c r="F3965">
        <v>6</v>
      </c>
      <c r="G3965" t="s">
        <v>273</v>
      </c>
      <c r="H3965" t="s">
        <v>337</v>
      </c>
      <c r="I3965" t="s">
        <v>79</v>
      </c>
      <c r="J3965">
        <v>1</v>
      </c>
      <c r="K3965">
        <v>7332</v>
      </c>
      <c r="L3965" t="str">
        <f>IFERROR(INDEX(play_attribution!$B$2:$B$328,MATCH(A3965,play_attribution!$A$2:$A$328,0)),"")</f>
        <v/>
      </c>
      <c r="M3965" t="str">
        <f>VLOOKUP(H3965,seller_roster!$A$2:$B$85,2,FALSE)</f>
        <v>Flor Bianchi</v>
      </c>
      <c r="N3965" t="str">
        <f>VLOOKUP(C3965,accounts!$A$2:$F$9615,2,FALSE)</f>
        <v>Construction</v>
      </c>
      <c r="O3965" t="str">
        <f>VLOOKUP(C3965,accounts!$A$2:$F$9615,3,FALSE)</f>
        <v>$2.5M-$5M</v>
      </c>
      <c r="P3965" t="str">
        <f>VLOOKUP(C3965,accounts!$A$2:$F$9615,5,FALSE)</f>
        <v>East</v>
      </c>
      <c r="Q3965" t="b">
        <f t="shared" si="62"/>
        <v>1</v>
      </c>
      <c r="R3965" t="e">
        <f>INDEX(removed_duplicate_rows!$A$5:$A$39,MATCH(wins!A3965,removed_duplicate_rows!$A$5:$A$39,0))</f>
        <v>#N/A</v>
      </c>
    </row>
    <row r="3966" spans="1:18" ht="15.75" customHeight="1" x14ac:dyDescent="0.2">
      <c r="A3966" t="s">
        <v>12028</v>
      </c>
      <c r="B3966" t="s">
        <v>12029</v>
      </c>
      <c r="C3966" t="s">
        <v>12030</v>
      </c>
      <c r="D3966" s="10">
        <v>45913</v>
      </c>
      <c r="E3966" t="s">
        <v>9789</v>
      </c>
      <c r="F3966">
        <v>6</v>
      </c>
      <c r="G3966" t="s">
        <v>273</v>
      </c>
      <c r="H3966" t="s">
        <v>278</v>
      </c>
      <c r="I3966" t="s">
        <v>79</v>
      </c>
      <c r="J3966">
        <v>1</v>
      </c>
      <c r="K3966">
        <v>9236</v>
      </c>
      <c r="L3966" t="str">
        <f>IFERROR(INDEX(play_attribution!$B$2:$B$328,MATCH(A3966,play_attribution!$A$2:$A$328,0)),"")</f>
        <v/>
      </c>
      <c r="M3966" t="str">
        <f>VLOOKUP(H3966,seller_roster!$A$2:$B$85,2,FALSE)</f>
        <v>Kira Bianchi</v>
      </c>
      <c r="N3966" t="str">
        <f>VLOOKUP(C3966,accounts!$A$2:$F$9615,2,FALSE)</f>
        <v>Professional Services</v>
      </c>
      <c r="O3966" t="str">
        <f>VLOOKUP(C3966,accounts!$A$2:$F$9615,3,FALSE)</f>
        <v>$5M-$10M</v>
      </c>
      <c r="P3966" t="str">
        <f>VLOOKUP(C3966,accounts!$A$2:$F$9615,5,FALSE)</f>
        <v>East</v>
      </c>
      <c r="Q3966" t="b">
        <f t="shared" si="62"/>
        <v>1</v>
      </c>
      <c r="R3966" t="e">
        <f>INDEX(removed_duplicate_rows!$A$5:$A$39,MATCH(wins!A3966,removed_duplicate_rows!$A$5:$A$39,0))</f>
        <v>#N/A</v>
      </c>
    </row>
    <row r="3967" spans="1:18" ht="15.75" customHeight="1" x14ac:dyDescent="0.2">
      <c r="A3967" t="s">
        <v>12031</v>
      </c>
      <c r="B3967" t="s">
        <v>12032</v>
      </c>
      <c r="C3967" t="s">
        <v>12033</v>
      </c>
      <c r="D3967" s="10">
        <v>45913</v>
      </c>
      <c r="E3967" t="s">
        <v>9789</v>
      </c>
      <c r="F3967">
        <v>6</v>
      </c>
      <c r="G3967" t="s">
        <v>374</v>
      </c>
      <c r="H3967" t="s">
        <v>402</v>
      </c>
      <c r="I3967" t="s">
        <v>55</v>
      </c>
      <c r="J3967">
        <v>1</v>
      </c>
      <c r="K3967">
        <v>6619</v>
      </c>
      <c r="L3967" t="str">
        <f>IFERROR(INDEX(play_attribution!$B$2:$B$328,MATCH(A3967,play_attribution!$A$2:$A$328,0)),"")</f>
        <v/>
      </c>
      <c r="M3967" t="str">
        <f>VLOOKUP(H3967,seller_roster!$A$2:$B$85,2,FALSE)</f>
        <v>Frankie Vega</v>
      </c>
      <c r="N3967" t="str">
        <f>VLOOKUP(C3967,accounts!$A$2:$F$9615,2,FALSE)</f>
        <v>Professional Services</v>
      </c>
      <c r="O3967" t="str">
        <f>VLOOKUP(C3967,accounts!$A$2:$F$9615,3,FALSE)</f>
        <v>$2.5M-$5M</v>
      </c>
      <c r="P3967" t="str">
        <f>VLOOKUP(C3967,accounts!$A$2:$F$9615,5,FALSE)</f>
        <v>West</v>
      </c>
      <c r="Q3967" t="b">
        <f t="shared" si="62"/>
        <v>1</v>
      </c>
      <c r="R3967" t="e">
        <f>INDEX(removed_duplicate_rows!$A$5:$A$39,MATCH(wins!A3967,removed_duplicate_rows!$A$5:$A$39,0))</f>
        <v>#N/A</v>
      </c>
    </row>
    <row r="3968" spans="1:18" ht="15.75" customHeight="1" x14ac:dyDescent="0.2">
      <c r="A3968" t="s">
        <v>12034</v>
      </c>
      <c r="B3968" t="s">
        <v>12035</v>
      </c>
      <c r="C3968" t="s">
        <v>12036</v>
      </c>
      <c r="D3968" s="10">
        <v>45913</v>
      </c>
      <c r="E3968" t="s">
        <v>9789</v>
      </c>
      <c r="F3968">
        <v>6</v>
      </c>
      <c r="G3968" t="s">
        <v>374</v>
      </c>
      <c r="H3968" t="s">
        <v>387</v>
      </c>
      <c r="I3968" t="s">
        <v>55</v>
      </c>
      <c r="J3968">
        <v>1</v>
      </c>
      <c r="K3968">
        <v>4820</v>
      </c>
      <c r="L3968" t="str">
        <f>IFERROR(INDEX(play_attribution!$B$2:$B$328,MATCH(A3968,play_attribution!$A$2:$A$328,0)),"")</f>
        <v/>
      </c>
      <c r="M3968" t="str">
        <f>VLOOKUP(H3968,seller_roster!$A$2:$B$85,2,FALSE)</f>
        <v>Ray Kim</v>
      </c>
      <c r="N3968" t="str">
        <f>VLOOKUP(C3968,accounts!$A$2:$F$9615,2,FALSE)</f>
        <v>Hospitality Group</v>
      </c>
      <c r="O3968" t="str">
        <f>VLOOKUP(C3968,accounts!$A$2:$F$9615,3,FALSE)</f>
        <v>&lt;$1M</v>
      </c>
      <c r="P3968" t="str">
        <f>VLOOKUP(C3968,accounts!$A$2:$F$9615,5,FALSE)</f>
        <v>West</v>
      </c>
      <c r="Q3968" t="b">
        <f t="shared" si="62"/>
        <v>1</v>
      </c>
      <c r="R3968" t="e">
        <f>INDEX(removed_duplicate_rows!$A$5:$A$39,MATCH(wins!A3968,removed_duplicate_rows!$A$5:$A$39,0))</f>
        <v>#N/A</v>
      </c>
    </row>
    <row r="3969" spans="1:18" ht="15.75" customHeight="1" x14ac:dyDescent="0.2">
      <c r="A3969" t="s">
        <v>12037</v>
      </c>
      <c r="B3969" t="s">
        <v>12038</v>
      </c>
      <c r="C3969" t="s">
        <v>12039</v>
      </c>
      <c r="D3969" s="10">
        <v>45913</v>
      </c>
      <c r="E3969" t="s">
        <v>9789</v>
      </c>
      <c r="F3969">
        <v>6</v>
      </c>
      <c r="G3969" t="s">
        <v>374</v>
      </c>
      <c r="H3969" t="s">
        <v>409</v>
      </c>
      <c r="I3969" t="s">
        <v>55</v>
      </c>
      <c r="J3969">
        <v>1</v>
      </c>
      <c r="K3969">
        <v>6684</v>
      </c>
      <c r="L3969" t="str">
        <f>IFERROR(INDEX(play_attribution!$B$2:$B$328,MATCH(A3969,play_attribution!$A$2:$A$328,0)),"")</f>
        <v/>
      </c>
      <c r="M3969" t="str">
        <f>VLOOKUP(H3969,seller_roster!$A$2:$B$85,2,FALSE)</f>
        <v>Devon Okafor</v>
      </c>
      <c r="N3969" t="str">
        <f>VLOOKUP(C3969,accounts!$A$2:$F$9615,2,FALSE)</f>
        <v>Healthcare Services</v>
      </c>
      <c r="O3969" t="str">
        <f>VLOOKUP(C3969,accounts!$A$2:$F$9615,3,FALSE)</f>
        <v>$5M-$10M</v>
      </c>
      <c r="P3969" t="str">
        <f>VLOOKUP(C3969,accounts!$A$2:$F$9615,5,FALSE)</f>
        <v>East</v>
      </c>
      <c r="Q3969" t="b">
        <f t="shared" si="62"/>
        <v>1</v>
      </c>
      <c r="R3969" t="e">
        <f>INDEX(removed_duplicate_rows!$A$5:$A$39,MATCH(wins!A3969,removed_duplicate_rows!$A$5:$A$39,0))</f>
        <v>#N/A</v>
      </c>
    </row>
    <row r="3970" spans="1:18" ht="15.75" customHeight="1" x14ac:dyDescent="0.2">
      <c r="A3970" t="s">
        <v>12040</v>
      </c>
      <c r="B3970" t="s">
        <v>12041</v>
      </c>
      <c r="C3970" t="s">
        <v>12042</v>
      </c>
      <c r="D3970" s="10">
        <v>45913</v>
      </c>
      <c r="E3970" t="s">
        <v>9789</v>
      </c>
      <c r="F3970">
        <v>6</v>
      </c>
      <c r="G3970" t="s">
        <v>374</v>
      </c>
      <c r="H3970" t="s">
        <v>427</v>
      </c>
      <c r="I3970" t="s">
        <v>55</v>
      </c>
      <c r="J3970">
        <v>1</v>
      </c>
      <c r="K3970">
        <v>3518</v>
      </c>
      <c r="L3970" t="str">
        <f>IFERROR(INDEX(play_attribution!$B$2:$B$328,MATCH(A3970,play_attribution!$A$2:$A$328,0)),"")</f>
        <v/>
      </c>
      <c r="M3970" t="str">
        <f>VLOOKUP(H3970,seller_roster!$A$2:$B$85,2,FALSE)</f>
        <v>Peyton Moreau</v>
      </c>
      <c r="N3970" t="str">
        <f>VLOOKUP(C3970,accounts!$A$2:$F$9615,2,FALSE)</f>
        <v>Professional Services</v>
      </c>
      <c r="O3970" t="str">
        <f>VLOOKUP(C3970,accounts!$A$2:$F$9615,3,FALSE)</f>
        <v>&lt;$1M</v>
      </c>
      <c r="P3970" t="str">
        <f>VLOOKUP(C3970,accounts!$A$2:$F$9615,5,FALSE)</f>
        <v>Central</v>
      </c>
      <c r="Q3970" t="b">
        <f t="shared" si="62"/>
        <v>1</v>
      </c>
      <c r="R3970" t="e">
        <f>INDEX(removed_duplicate_rows!$A$5:$A$39,MATCH(wins!A3970,removed_duplicate_rows!$A$5:$A$39,0))</f>
        <v>#N/A</v>
      </c>
    </row>
    <row r="3971" spans="1:18" ht="15.75" customHeight="1" x14ac:dyDescent="0.2">
      <c r="A3971" t="s">
        <v>12043</v>
      </c>
      <c r="B3971" t="s">
        <v>12044</v>
      </c>
      <c r="C3971" t="s">
        <v>12045</v>
      </c>
      <c r="D3971" s="10">
        <v>45913</v>
      </c>
      <c r="E3971" t="s">
        <v>9789</v>
      </c>
      <c r="F3971">
        <v>6</v>
      </c>
      <c r="G3971" t="s">
        <v>374</v>
      </c>
      <c r="H3971" t="s">
        <v>375</v>
      </c>
      <c r="I3971" t="s">
        <v>55</v>
      </c>
      <c r="J3971">
        <v>1</v>
      </c>
      <c r="K3971">
        <v>5595</v>
      </c>
      <c r="L3971" t="str">
        <f>IFERROR(INDEX(play_attribution!$B$2:$B$328,MATCH(A3971,play_attribution!$A$2:$A$328,0)),"")</f>
        <v/>
      </c>
      <c r="M3971" t="str">
        <f>VLOOKUP(H3971,seller_roster!$A$2:$B$85,2,FALSE)</f>
        <v>Sol Lindqvist</v>
      </c>
      <c r="N3971" t="str">
        <f>VLOOKUP(C3971,accounts!$A$2:$F$9615,2,FALSE)</f>
        <v>Logistics</v>
      </c>
      <c r="O3971" t="str">
        <f>VLOOKUP(C3971,accounts!$A$2:$F$9615,3,FALSE)</f>
        <v>&lt;$1M</v>
      </c>
      <c r="P3971" t="str">
        <f>VLOOKUP(C3971,accounts!$A$2:$F$9615,5,FALSE)</f>
        <v>West</v>
      </c>
      <c r="Q3971" t="b">
        <f t="shared" ref="Q3971:Q4034" si="63">L3971=""</f>
        <v>1</v>
      </c>
      <c r="R3971" t="e">
        <f>INDEX(removed_duplicate_rows!$A$5:$A$39,MATCH(wins!A3971,removed_duplicate_rows!$A$5:$A$39,0))</f>
        <v>#N/A</v>
      </c>
    </row>
    <row r="3972" spans="1:18" ht="15.75" customHeight="1" x14ac:dyDescent="0.2">
      <c r="A3972" t="s">
        <v>12046</v>
      </c>
      <c r="B3972" t="s">
        <v>12047</v>
      </c>
      <c r="C3972" t="s">
        <v>12048</v>
      </c>
      <c r="D3972" s="10">
        <v>45913</v>
      </c>
      <c r="E3972" t="s">
        <v>9789</v>
      </c>
      <c r="F3972">
        <v>6</v>
      </c>
      <c r="G3972" t="s">
        <v>374</v>
      </c>
      <c r="H3972" t="s">
        <v>383</v>
      </c>
      <c r="I3972" t="s">
        <v>55</v>
      </c>
      <c r="J3972">
        <v>1</v>
      </c>
      <c r="K3972">
        <v>6289</v>
      </c>
      <c r="L3972" t="str">
        <f>IFERROR(INDEX(play_attribution!$B$2:$B$328,MATCH(A3972,play_attribution!$A$2:$A$328,0)),"")</f>
        <v/>
      </c>
      <c r="M3972" t="str">
        <f>VLOOKUP(H3972,seller_roster!$A$2:$B$85,2,FALSE)</f>
        <v>Flor Ruiz</v>
      </c>
      <c r="N3972" t="str">
        <f>VLOOKUP(C3972,accounts!$A$2:$F$9615,2,FALSE)</f>
        <v>Professional Services</v>
      </c>
      <c r="O3972" t="str">
        <f>VLOOKUP(C3972,accounts!$A$2:$F$9615,3,FALSE)</f>
        <v>$5M-$10M</v>
      </c>
      <c r="P3972" t="str">
        <f>VLOOKUP(C3972,accounts!$A$2:$F$9615,5,FALSE)</f>
        <v>East</v>
      </c>
      <c r="Q3972" t="b">
        <f t="shared" si="63"/>
        <v>1</v>
      </c>
      <c r="R3972" t="e">
        <f>INDEX(removed_duplicate_rows!$A$5:$A$39,MATCH(wins!A3972,removed_duplicate_rows!$A$5:$A$39,0))</f>
        <v>#N/A</v>
      </c>
    </row>
    <row r="3973" spans="1:18" ht="15.75" customHeight="1" x14ac:dyDescent="0.2">
      <c r="A3973" t="s">
        <v>12049</v>
      </c>
      <c r="B3973" t="s">
        <v>12050</v>
      </c>
      <c r="C3973" t="s">
        <v>12051</v>
      </c>
      <c r="D3973" s="10">
        <v>45913</v>
      </c>
      <c r="E3973" t="s">
        <v>9789</v>
      </c>
      <c r="F3973">
        <v>6</v>
      </c>
      <c r="G3973" t="s">
        <v>374</v>
      </c>
      <c r="H3973" t="s">
        <v>417</v>
      </c>
      <c r="I3973" t="s">
        <v>55</v>
      </c>
      <c r="J3973">
        <v>1</v>
      </c>
      <c r="K3973">
        <v>7547</v>
      </c>
      <c r="L3973" t="str">
        <f>IFERROR(INDEX(play_attribution!$B$2:$B$328,MATCH(A3973,play_attribution!$A$2:$A$328,0)),"")</f>
        <v/>
      </c>
      <c r="M3973" t="str">
        <f>VLOOKUP(H3973,seller_roster!$A$2:$B$85,2,FALSE)</f>
        <v>Bryn Reyes</v>
      </c>
      <c r="N3973" t="str">
        <f>VLOOKUP(C3973,accounts!$A$2:$F$9615,2,FALSE)</f>
        <v>Retail Multi-Location</v>
      </c>
      <c r="O3973" t="str">
        <f>VLOOKUP(C3973,accounts!$A$2:$F$9615,3,FALSE)</f>
        <v>$2.5M-$5M</v>
      </c>
      <c r="P3973" t="str">
        <f>VLOOKUP(C3973,accounts!$A$2:$F$9615,5,FALSE)</f>
        <v>East</v>
      </c>
      <c r="Q3973" t="b">
        <f t="shared" si="63"/>
        <v>1</v>
      </c>
      <c r="R3973" t="e">
        <f>INDEX(removed_duplicate_rows!$A$5:$A$39,MATCH(wins!A3973,removed_duplicate_rows!$A$5:$A$39,0))</f>
        <v>#N/A</v>
      </c>
    </row>
    <row r="3974" spans="1:18" ht="15.75" customHeight="1" x14ac:dyDescent="0.2">
      <c r="A3974" t="s">
        <v>12052</v>
      </c>
      <c r="B3974" t="s">
        <v>12053</v>
      </c>
      <c r="C3974" t="s">
        <v>12054</v>
      </c>
      <c r="D3974" s="10">
        <v>45913</v>
      </c>
      <c r="E3974" t="s">
        <v>9789</v>
      </c>
      <c r="F3974">
        <v>6</v>
      </c>
      <c r="G3974" t="s">
        <v>374</v>
      </c>
      <c r="H3974" t="s">
        <v>449</v>
      </c>
      <c r="I3974" t="s">
        <v>55</v>
      </c>
      <c r="J3974">
        <v>1</v>
      </c>
      <c r="K3974">
        <v>5521</v>
      </c>
      <c r="L3974" t="str">
        <f>IFERROR(INDEX(play_attribution!$B$2:$B$328,MATCH(A3974,play_attribution!$A$2:$A$328,0)),"")</f>
        <v/>
      </c>
      <c r="M3974" t="str">
        <f>VLOOKUP(H3974,seller_roster!$A$2:$B$85,2,FALSE)</f>
        <v>Hayden Okafor</v>
      </c>
      <c r="N3974" t="str">
        <f>VLOOKUP(C3974,accounts!$A$2:$F$9615,2,FALSE)</f>
        <v>Professional Services</v>
      </c>
      <c r="O3974" t="str">
        <f>VLOOKUP(C3974,accounts!$A$2:$F$9615,3,FALSE)</f>
        <v>$2.5M-$5M</v>
      </c>
      <c r="P3974" t="str">
        <f>VLOOKUP(C3974,accounts!$A$2:$F$9615,5,FALSE)</f>
        <v>East</v>
      </c>
      <c r="Q3974" t="b">
        <f t="shared" si="63"/>
        <v>1</v>
      </c>
      <c r="R3974" t="e">
        <f>INDEX(removed_duplicate_rows!$A$5:$A$39,MATCH(wins!A3974,removed_duplicate_rows!$A$5:$A$39,0))</f>
        <v>#N/A</v>
      </c>
    </row>
    <row r="3975" spans="1:18" ht="15.75" customHeight="1" x14ac:dyDescent="0.2">
      <c r="A3975" t="s">
        <v>12055</v>
      </c>
      <c r="B3975" t="s">
        <v>12056</v>
      </c>
      <c r="C3975" t="s">
        <v>12057</v>
      </c>
      <c r="D3975" s="10">
        <v>45913</v>
      </c>
      <c r="E3975" t="s">
        <v>9789</v>
      </c>
      <c r="F3975">
        <v>6</v>
      </c>
      <c r="G3975" t="s">
        <v>374</v>
      </c>
      <c r="H3975" t="s">
        <v>783</v>
      </c>
      <c r="I3975" t="s">
        <v>55</v>
      </c>
      <c r="J3975">
        <v>1</v>
      </c>
      <c r="K3975">
        <v>9302</v>
      </c>
      <c r="L3975" t="str">
        <f>IFERROR(INDEX(play_attribution!$B$2:$B$328,MATCH(A3975,play_attribution!$A$2:$A$328,0)),"")</f>
        <v/>
      </c>
      <c r="M3975" t="str">
        <f>VLOOKUP(H3975,seller_roster!$A$2:$B$85,2,FALSE)</f>
        <v>Omar Tran</v>
      </c>
      <c r="N3975" t="str">
        <f>VLOOKUP(C3975,accounts!$A$2:$F$9615,2,FALSE)</f>
        <v>Manufacturing</v>
      </c>
      <c r="O3975" t="str">
        <f>VLOOKUP(C3975,accounts!$A$2:$F$9615,3,FALSE)</f>
        <v>$2.5M-$5M</v>
      </c>
      <c r="P3975" t="str">
        <f>VLOOKUP(C3975,accounts!$A$2:$F$9615,5,FALSE)</f>
        <v>East</v>
      </c>
      <c r="Q3975" t="b">
        <f t="shared" si="63"/>
        <v>1</v>
      </c>
      <c r="R3975" t="e">
        <f>INDEX(removed_duplicate_rows!$A$5:$A$39,MATCH(wins!A3975,removed_duplicate_rows!$A$5:$A$39,0))</f>
        <v>#N/A</v>
      </c>
    </row>
    <row r="3976" spans="1:18" ht="15.75" customHeight="1" x14ac:dyDescent="0.2">
      <c r="A3976" t="s">
        <v>12058</v>
      </c>
      <c r="B3976" t="s">
        <v>12059</v>
      </c>
      <c r="C3976" t="s">
        <v>12060</v>
      </c>
      <c r="D3976" s="10">
        <v>45913</v>
      </c>
      <c r="E3976" t="s">
        <v>9789</v>
      </c>
      <c r="F3976">
        <v>6</v>
      </c>
      <c r="G3976" t="s">
        <v>374</v>
      </c>
      <c r="H3976" t="s">
        <v>409</v>
      </c>
      <c r="I3976" t="s">
        <v>55</v>
      </c>
      <c r="J3976">
        <v>1</v>
      </c>
      <c r="K3976">
        <v>6080</v>
      </c>
      <c r="L3976" t="str">
        <f>IFERROR(INDEX(play_attribution!$B$2:$B$328,MATCH(A3976,play_attribution!$A$2:$A$328,0)),"")</f>
        <v/>
      </c>
      <c r="M3976" t="str">
        <f>VLOOKUP(H3976,seller_roster!$A$2:$B$85,2,FALSE)</f>
        <v>Devon Okafor</v>
      </c>
      <c r="N3976" t="str">
        <f>VLOOKUP(C3976,accounts!$A$2:$F$9615,2,FALSE)</f>
        <v>Retail Multi-Location</v>
      </c>
      <c r="O3976" t="str">
        <f>VLOOKUP(C3976,accounts!$A$2:$F$9615,3,FALSE)</f>
        <v>$5M-$10M</v>
      </c>
      <c r="P3976" t="str">
        <f>VLOOKUP(C3976,accounts!$A$2:$F$9615,5,FALSE)</f>
        <v>East</v>
      </c>
      <c r="Q3976" t="b">
        <f t="shared" si="63"/>
        <v>1</v>
      </c>
      <c r="R3976" t="e">
        <f>INDEX(removed_duplicate_rows!$A$5:$A$39,MATCH(wins!A3976,removed_duplicate_rows!$A$5:$A$39,0))</f>
        <v>#N/A</v>
      </c>
    </row>
    <row r="3977" spans="1:18" ht="15.75" customHeight="1" x14ac:dyDescent="0.2">
      <c r="A3977" t="s">
        <v>12061</v>
      </c>
      <c r="B3977" t="s">
        <v>12062</v>
      </c>
      <c r="C3977" t="s">
        <v>12063</v>
      </c>
      <c r="D3977" s="10">
        <v>45913</v>
      </c>
      <c r="E3977" t="s">
        <v>9789</v>
      </c>
      <c r="F3977">
        <v>6</v>
      </c>
      <c r="G3977" t="s">
        <v>374</v>
      </c>
      <c r="H3977" t="s">
        <v>402</v>
      </c>
      <c r="I3977" t="s">
        <v>55</v>
      </c>
      <c r="J3977">
        <v>1</v>
      </c>
      <c r="K3977">
        <v>4503</v>
      </c>
      <c r="L3977" t="str">
        <f>IFERROR(INDEX(play_attribution!$B$2:$B$328,MATCH(A3977,play_attribution!$A$2:$A$328,0)),"")</f>
        <v/>
      </c>
      <c r="M3977" t="str">
        <f>VLOOKUP(H3977,seller_roster!$A$2:$B$85,2,FALSE)</f>
        <v>Frankie Vega</v>
      </c>
      <c r="N3977" t="str">
        <f>VLOOKUP(C3977,accounts!$A$2:$F$9615,2,FALSE)</f>
        <v>Field Services</v>
      </c>
      <c r="O3977" t="str">
        <f>VLOOKUP(C3977,accounts!$A$2:$F$9615,3,FALSE)</f>
        <v>$5M-$10M</v>
      </c>
      <c r="P3977" t="str">
        <f>VLOOKUP(C3977,accounts!$A$2:$F$9615,5,FALSE)</f>
        <v>Central</v>
      </c>
      <c r="Q3977" t="b">
        <f t="shared" si="63"/>
        <v>1</v>
      </c>
      <c r="R3977" t="e">
        <f>INDEX(removed_duplicate_rows!$A$5:$A$39,MATCH(wins!A3977,removed_duplicate_rows!$A$5:$A$39,0))</f>
        <v>#N/A</v>
      </c>
    </row>
    <row r="3978" spans="1:18" ht="15.75" customHeight="1" x14ac:dyDescent="0.2">
      <c r="A3978" t="s">
        <v>12064</v>
      </c>
      <c r="B3978" t="s">
        <v>12065</v>
      </c>
      <c r="C3978" t="s">
        <v>12066</v>
      </c>
      <c r="D3978" s="10">
        <v>45913</v>
      </c>
      <c r="E3978" t="s">
        <v>9789</v>
      </c>
      <c r="F3978">
        <v>6</v>
      </c>
      <c r="G3978" t="s">
        <v>374</v>
      </c>
      <c r="H3978" t="s">
        <v>391</v>
      </c>
      <c r="I3978" t="s">
        <v>55</v>
      </c>
      <c r="J3978">
        <v>1</v>
      </c>
      <c r="K3978">
        <v>2731</v>
      </c>
      <c r="L3978" t="str">
        <f>IFERROR(INDEX(play_attribution!$B$2:$B$328,MATCH(A3978,play_attribution!$A$2:$A$328,0)),"")</f>
        <v/>
      </c>
      <c r="M3978" t="str">
        <f>VLOOKUP(H3978,seller_roster!$A$2:$B$85,2,FALSE)</f>
        <v>Sam Walsh</v>
      </c>
      <c r="N3978" t="str">
        <f>VLOOKUP(C3978,accounts!$A$2:$F$9615,2,FALSE)</f>
        <v>Logistics</v>
      </c>
      <c r="O3978" t="str">
        <f>VLOOKUP(C3978,accounts!$A$2:$F$9615,3,FALSE)</f>
        <v>$2.5M-$5M</v>
      </c>
      <c r="P3978" t="str">
        <f>VLOOKUP(C3978,accounts!$A$2:$F$9615,5,FALSE)</f>
        <v>West</v>
      </c>
      <c r="Q3978" t="b">
        <f t="shared" si="63"/>
        <v>1</v>
      </c>
      <c r="R3978" t="e">
        <f>INDEX(removed_duplicate_rows!$A$5:$A$39,MATCH(wins!A3978,removed_duplicate_rows!$A$5:$A$39,0))</f>
        <v>#N/A</v>
      </c>
    </row>
    <row r="3979" spans="1:18" ht="15.75" customHeight="1" x14ac:dyDescent="0.2">
      <c r="A3979" t="s">
        <v>12067</v>
      </c>
      <c r="B3979" t="s">
        <v>12068</v>
      </c>
      <c r="C3979" t="s">
        <v>12069</v>
      </c>
      <c r="D3979" s="10">
        <v>45913</v>
      </c>
      <c r="E3979" t="s">
        <v>9789</v>
      </c>
      <c r="F3979">
        <v>6</v>
      </c>
      <c r="G3979" t="s">
        <v>374</v>
      </c>
      <c r="H3979" t="s">
        <v>387</v>
      </c>
      <c r="I3979" t="s">
        <v>55</v>
      </c>
      <c r="J3979">
        <v>1</v>
      </c>
      <c r="K3979">
        <v>5116</v>
      </c>
      <c r="L3979" t="str">
        <f>IFERROR(INDEX(play_attribution!$B$2:$B$328,MATCH(A3979,play_attribution!$A$2:$A$328,0)),"")</f>
        <v/>
      </c>
      <c r="M3979" t="str">
        <f>VLOOKUP(H3979,seller_roster!$A$2:$B$85,2,FALSE)</f>
        <v>Ray Kim</v>
      </c>
      <c r="N3979" t="str">
        <f>VLOOKUP(C3979,accounts!$A$2:$F$9615,2,FALSE)</f>
        <v>Nonprofit</v>
      </c>
      <c r="O3979" t="str">
        <f>VLOOKUP(C3979,accounts!$A$2:$F$9615,3,FALSE)</f>
        <v>$2.5M-$5M</v>
      </c>
      <c r="P3979" t="str">
        <f>VLOOKUP(C3979,accounts!$A$2:$F$9615,5,FALSE)</f>
        <v>East</v>
      </c>
      <c r="Q3979" t="b">
        <f t="shared" si="63"/>
        <v>1</v>
      </c>
      <c r="R3979" t="e">
        <f>INDEX(removed_duplicate_rows!$A$5:$A$39,MATCH(wins!A3979,removed_duplicate_rows!$A$5:$A$39,0))</f>
        <v>#N/A</v>
      </c>
    </row>
    <row r="3980" spans="1:18" ht="15.75" customHeight="1" x14ac:dyDescent="0.2">
      <c r="A3980" t="s">
        <v>12070</v>
      </c>
      <c r="B3980" t="s">
        <v>12071</v>
      </c>
      <c r="C3980" t="s">
        <v>12072</v>
      </c>
      <c r="D3980" s="10">
        <v>45913</v>
      </c>
      <c r="E3980" t="s">
        <v>9789</v>
      </c>
      <c r="F3980">
        <v>6</v>
      </c>
      <c r="G3980" t="s">
        <v>374</v>
      </c>
      <c r="H3980" t="s">
        <v>402</v>
      </c>
      <c r="I3980" t="s">
        <v>55</v>
      </c>
      <c r="J3980">
        <v>1</v>
      </c>
      <c r="K3980">
        <v>6034</v>
      </c>
      <c r="L3980" t="str">
        <f>IFERROR(INDEX(play_attribution!$B$2:$B$328,MATCH(A3980,play_attribution!$A$2:$A$328,0)),"")</f>
        <v/>
      </c>
      <c r="M3980" t="str">
        <f>VLOOKUP(H3980,seller_roster!$A$2:$B$85,2,FALSE)</f>
        <v>Frankie Vega</v>
      </c>
      <c r="N3980" t="str">
        <f>VLOOKUP(C3980,accounts!$A$2:$F$9615,2,FALSE)</f>
        <v>Logistics</v>
      </c>
      <c r="O3980" t="str">
        <f>VLOOKUP(C3980,accounts!$A$2:$F$9615,3,FALSE)</f>
        <v>$1M-$2.5M</v>
      </c>
      <c r="P3980" t="str">
        <f>VLOOKUP(C3980,accounts!$A$2:$F$9615,5,FALSE)</f>
        <v>East</v>
      </c>
      <c r="Q3980" t="b">
        <f t="shared" si="63"/>
        <v>1</v>
      </c>
      <c r="R3980" t="e">
        <f>INDEX(removed_duplicate_rows!$A$5:$A$39,MATCH(wins!A3980,removed_duplicate_rows!$A$5:$A$39,0))</f>
        <v>#N/A</v>
      </c>
    </row>
    <row r="3981" spans="1:18" ht="15.75" customHeight="1" x14ac:dyDescent="0.2">
      <c r="A3981" t="s">
        <v>12073</v>
      </c>
      <c r="B3981" t="s">
        <v>12074</v>
      </c>
      <c r="C3981" t="s">
        <v>12075</v>
      </c>
      <c r="D3981" s="10">
        <v>45913</v>
      </c>
      <c r="E3981" t="s">
        <v>9789</v>
      </c>
      <c r="F3981">
        <v>6</v>
      </c>
      <c r="G3981" t="s">
        <v>374</v>
      </c>
      <c r="H3981" t="s">
        <v>1123</v>
      </c>
      <c r="I3981" t="s">
        <v>55</v>
      </c>
      <c r="J3981">
        <v>1</v>
      </c>
      <c r="K3981">
        <v>5780</v>
      </c>
      <c r="L3981" t="str">
        <f>IFERROR(INDEX(play_attribution!$B$2:$B$328,MATCH(A3981,play_attribution!$A$2:$A$328,0)),"")</f>
        <v/>
      </c>
      <c r="M3981" t="str">
        <f>VLOOKUP(H3981,seller_roster!$A$2:$B$85,2,FALSE)</f>
        <v>Peyton Silva</v>
      </c>
      <c r="N3981" t="str">
        <f>VLOOKUP(C3981,accounts!$A$2:$F$9615,2,FALSE)</f>
        <v>Logistics</v>
      </c>
      <c r="O3981" t="str">
        <f>VLOOKUP(C3981,accounts!$A$2:$F$9615,3,FALSE)</f>
        <v>$1M-$2.5M</v>
      </c>
      <c r="P3981" t="str">
        <f>VLOOKUP(C3981,accounts!$A$2:$F$9615,5,FALSE)</f>
        <v>East</v>
      </c>
      <c r="Q3981" t="b">
        <f t="shared" si="63"/>
        <v>1</v>
      </c>
      <c r="R3981" t="e">
        <f>INDEX(removed_duplicate_rows!$A$5:$A$39,MATCH(wins!A3981,removed_duplicate_rows!$A$5:$A$39,0))</f>
        <v>#N/A</v>
      </c>
    </row>
    <row r="3982" spans="1:18" ht="15.75" customHeight="1" x14ac:dyDescent="0.2">
      <c r="A3982" t="s">
        <v>12076</v>
      </c>
      <c r="B3982" t="s">
        <v>12077</v>
      </c>
      <c r="C3982" t="s">
        <v>12078</v>
      </c>
      <c r="D3982" s="10">
        <v>45913</v>
      </c>
      <c r="E3982" t="s">
        <v>9789</v>
      </c>
      <c r="F3982">
        <v>6</v>
      </c>
      <c r="G3982" t="s">
        <v>374</v>
      </c>
      <c r="H3982" t="s">
        <v>387</v>
      </c>
      <c r="I3982" t="s">
        <v>55</v>
      </c>
      <c r="J3982">
        <v>1</v>
      </c>
      <c r="K3982">
        <v>5392</v>
      </c>
      <c r="L3982" t="str">
        <f>IFERROR(INDEX(play_attribution!$B$2:$B$328,MATCH(A3982,play_attribution!$A$2:$A$328,0)),"")</f>
        <v/>
      </c>
      <c r="M3982" t="str">
        <f>VLOOKUP(H3982,seller_roster!$A$2:$B$85,2,FALSE)</f>
        <v>Ray Kim</v>
      </c>
      <c r="N3982" t="str">
        <f>VLOOKUP(C3982,accounts!$A$2:$F$9615,2,FALSE)</f>
        <v>Manufacturing</v>
      </c>
      <c r="O3982" t="str">
        <f>VLOOKUP(C3982,accounts!$A$2:$F$9615,3,FALSE)</f>
        <v>$1M-$2.5M</v>
      </c>
      <c r="P3982" t="str">
        <f>VLOOKUP(C3982,accounts!$A$2:$F$9615,5,FALSE)</f>
        <v>West</v>
      </c>
      <c r="Q3982" t="b">
        <f t="shared" si="63"/>
        <v>1</v>
      </c>
      <c r="R3982" t="e">
        <f>INDEX(removed_duplicate_rows!$A$5:$A$39,MATCH(wins!A3982,removed_duplicate_rows!$A$5:$A$39,0))</f>
        <v>#N/A</v>
      </c>
    </row>
    <row r="3983" spans="1:18" ht="15.75" customHeight="1" x14ac:dyDescent="0.2">
      <c r="A3983" t="s">
        <v>12079</v>
      </c>
      <c r="B3983" t="s">
        <v>12080</v>
      </c>
      <c r="C3983" t="s">
        <v>12081</v>
      </c>
      <c r="D3983" s="10">
        <v>45913</v>
      </c>
      <c r="E3983" t="s">
        <v>9789</v>
      </c>
      <c r="F3983">
        <v>6</v>
      </c>
      <c r="G3983" t="s">
        <v>374</v>
      </c>
      <c r="H3983" t="s">
        <v>375</v>
      </c>
      <c r="I3983" t="s">
        <v>55</v>
      </c>
      <c r="J3983">
        <v>1</v>
      </c>
      <c r="K3983">
        <v>6595</v>
      </c>
      <c r="L3983" t="str">
        <f>IFERROR(INDEX(play_attribution!$B$2:$B$328,MATCH(A3983,play_attribution!$A$2:$A$328,0)),"")</f>
        <v/>
      </c>
      <c r="M3983" t="str">
        <f>VLOOKUP(H3983,seller_roster!$A$2:$B$85,2,FALSE)</f>
        <v>Sol Lindqvist</v>
      </c>
      <c r="N3983" t="str">
        <f>VLOOKUP(C3983,accounts!$A$2:$F$9615,2,FALSE)</f>
        <v>Retail Multi-Location</v>
      </c>
      <c r="O3983" t="str">
        <f>VLOOKUP(C3983,accounts!$A$2:$F$9615,3,FALSE)</f>
        <v>$5M-$10M</v>
      </c>
      <c r="P3983" t="str">
        <f>VLOOKUP(C3983,accounts!$A$2:$F$9615,5,FALSE)</f>
        <v>Central</v>
      </c>
      <c r="Q3983" t="b">
        <f t="shared" si="63"/>
        <v>1</v>
      </c>
      <c r="R3983" t="e">
        <f>INDEX(removed_duplicate_rows!$A$5:$A$39,MATCH(wins!A3983,removed_duplicate_rows!$A$5:$A$39,0))</f>
        <v>#N/A</v>
      </c>
    </row>
    <row r="3984" spans="1:18" ht="15.75" customHeight="1" x14ac:dyDescent="0.2">
      <c r="A3984" t="s">
        <v>12082</v>
      </c>
      <c r="B3984" t="s">
        <v>12083</v>
      </c>
      <c r="C3984" t="s">
        <v>12084</v>
      </c>
      <c r="D3984" s="10">
        <v>45913</v>
      </c>
      <c r="E3984" t="s">
        <v>9789</v>
      </c>
      <c r="F3984">
        <v>6</v>
      </c>
      <c r="G3984" t="s">
        <v>374</v>
      </c>
      <c r="H3984" t="s">
        <v>783</v>
      </c>
      <c r="I3984" t="s">
        <v>55</v>
      </c>
      <c r="J3984">
        <v>1</v>
      </c>
      <c r="K3984">
        <v>4297</v>
      </c>
      <c r="L3984" t="str">
        <f>IFERROR(INDEX(play_attribution!$B$2:$B$328,MATCH(A3984,play_attribution!$A$2:$A$328,0)),"")</f>
        <v/>
      </c>
      <c r="M3984" t="str">
        <f>VLOOKUP(H3984,seller_roster!$A$2:$B$85,2,FALSE)</f>
        <v>Omar Tran</v>
      </c>
      <c r="N3984" t="str">
        <f>VLOOKUP(C3984,accounts!$A$2:$F$9615,2,FALSE)</f>
        <v>Manufacturing</v>
      </c>
      <c r="O3984" t="str">
        <f>VLOOKUP(C3984,accounts!$A$2:$F$9615,3,FALSE)</f>
        <v>$5M-$10M</v>
      </c>
      <c r="P3984" t="str">
        <f>VLOOKUP(C3984,accounts!$A$2:$F$9615,5,FALSE)</f>
        <v>East</v>
      </c>
      <c r="Q3984" t="b">
        <f t="shared" si="63"/>
        <v>1</v>
      </c>
      <c r="R3984" t="e">
        <f>INDEX(removed_duplicate_rows!$A$5:$A$39,MATCH(wins!A3984,removed_duplicate_rows!$A$5:$A$39,0))</f>
        <v>#N/A</v>
      </c>
    </row>
    <row r="3985" spans="1:18" ht="15.75" customHeight="1" x14ac:dyDescent="0.2">
      <c r="A3985" t="s">
        <v>12085</v>
      </c>
      <c r="B3985" t="s">
        <v>12086</v>
      </c>
      <c r="C3985" t="s">
        <v>12087</v>
      </c>
      <c r="D3985" s="10">
        <v>45913</v>
      </c>
      <c r="E3985" t="s">
        <v>9789</v>
      </c>
      <c r="F3985">
        <v>6</v>
      </c>
      <c r="G3985" t="s">
        <v>374</v>
      </c>
      <c r="H3985" t="s">
        <v>417</v>
      </c>
      <c r="I3985" t="s">
        <v>55</v>
      </c>
      <c r="J3985">
        <v>1</v>
      </c>
      <c r="K3985">
        <v>6817</v>
      </c>
      <c r="L3985" t="str">
        <f>IFERROR(INDEX(play_attribution!$B$2:$B$328,MATCH(A3985,play_attribution!$A$2:$A$328,0)),"")</f>
        <v/>
      </c>
      <c r="M3985" t="str">
        <f>VLOOKUP(H3985,seller_roster!$A$2:$B$85,2,FALSE)</f>
        <v>Bryn Reyes</v>
      </c>
      <c r="N3985" t="str">
        <f>VLOOKUP(C3985,accounts!$A$2:$F$9615,2,FALSE)</f>
        <v>Healthcare Services</v>
      </c>
      <c r="O3985" t="str">
        <f>VLOOKUP(C3985,accounts!$A$2:$F$9615,3,FALSE)</f>
        <v>$5M-$10M</v>
      </c>
      <c r="P3985" t="str">
        <f>VLOOKUP(C3985,accounts!$A$2:$F$9615,5,FALSE)</f>
        <v>Central</v>
      </c>
      <c r="Q3985" t="b">
        <f t="shared" si="63"/>
        <v>1</v>
      </c>
      <c r="R3985" t="e">
        <f>INDEX(removed_duplicate_rows!$A$5:$A$39,MATCH(wins!A3985,removed_duplicate_rows!$A$5:$A$39,0))</f>
        <v>#N/A</v>
      </c>
    </row>
    <row r="3986" spans="1:18" ht="15.75" customHeight="1" x14ac:dyDescent="0.2">
      <c r="A3986" t="s">
        <v>12088</v>
      </c>
      <c r="B3986" t="s">
        <v>12089</v>
      </c>
      <c r="C3986" t="s">
        <v>12090</v>
      </c>
      <c r="D3986" s="10">
        <v>45913</v>
      </c>
      <c r="E3986" t="s">
        <v>9789</v>
      </c>
      <c r="F3986">
        <v>6</v>
      </c>
      <c r="G3986" t="s">
        <v>374</v>
      </c>
      <c r="H3986" t="s">
        <v>427</v>
      </c>
      <c r="I3986" t="s">
        <v>55</v>
      </c>
      <c r="J3986">
        <v>1</v>
      </c>
      <c r="K3986">
        <v>6826</v>
      </c>
      <c r="L3986" t="str">
        <f>IFERROR(INDEX(play_attribution!$B$2:$B$328,MATCH(A3986,play_attribution!$A$2:$A$328,0)),"")</f>
        <v/>
      </c>
      <c r="M3986" t="str">
        <f>VLOOKUP(H3986,seller_roster!$A$2:$B$85,2,FALSE)</f>
        <v>Peyton Moreau</v>
      </c>
      <c r="N3986" t="str">
        <f>VLOOKUP(C3986,accounts!$A$2:$F$9615,2,FALSE)</f>
        <v>Retail Multi-Location</v>
      </c>
      <c r="O3986" t="str">
        <f>VLOOKUP(C3986,accounts!$A$2:$F$9615,3,FALSE)</f>
        <v>&lt;$1M</v>
      </c>
      <c r="P3986" t="str">
        <f>VLOOKUP(C3986,accounts!$A$2:$F$9615,5,FALSE)</f>
        <v>East</v>
      </c>
      <c r="Q3986" t="b">
        <f t="shared" si="63"/>
        <v>1</v>
      </c>
      <c r="R3986" t="e">
        <f>INDEX(removed_duplicate_rows!$A$5:$A$39,MATCH(wins!A3986,removed_duplicate_rows!$A$5:$A$39,0))</f>
        <v>#N/A</v>
      </c>
    </row>
    <row r="3987" spans="1:18" ht="15.75" customHeight="1" x14ac:dyDescent="0.2">
      <c r="A3987" t="s">
        <v>12091</v>
      </c>
      <c r="B3987" t="s">
        <v>12092</v>
      </c>
      <c r="C3987" t="s">
        <v>12093</v>
      </c>
      <c r="D3987" s="10">
        <v>45913</v>
      </c>
      <c r="E3987" t="s">
        <v>9789</v>
      </c>
      <c r="F3987">
        <v>6</v>
      </c>
      <c r="G3987" t="s">
        <v>374</v>
      </c>
      <c r="H3987" t="s">
        <v>402</v>
      </c>
      <c r="I3987" t="s">
        <v>55</v>
      </c>
      <c r="J3987">
        <v>1</v>
      </c>
      <c r="K3987">
        <v>4138</v>
      </c>
      <c r="L3987" t="str">
        <f>IFERROR(INDEX(play_attribution!$B$2:$B$328,MATCH(A3987,play_attribution!$A$2:$A$328,0)),"")</f>
        <v/>
      </c>
      <c r="M3987" t="str">
        <f>VLOOKUP(H3987,seller_roster!$A$2:$B$85,2,FALSE)</f>
        <v>Frankie Vega</v>
      </c>
      <c r="N3987" t="str">
        <f>VLOOKUP(C3987,accounts!$A$2:$F$9615,2,FALSE)</f>
        <v>Professional Services</v>
      </c>
      <c r="O3987" t="str">
        <f>VLOOKUP(C3987,accounts!$A$2:$F$9615,3,FALSE)</f>
        <v>$2.5M-$5M</v>
      </c>
      <c r="P3987" t="str">
        <f>VLOOKUP(C3987,accounts!$A$2:$F$9615,5,FALSE)</f>
        <v>East</v>
      </c>
      <c r="Q3987" t="b">
        <f t="shared" si="63"/>
        <v>1</v>
      </c>
      <c r="R3987" t="e">
        <f>INDEX(removed_duplicate_rows!$A$5:$A$39,MATCH(wins!A3987,removed_duplicate_rows!$A$5:$A$39,0))</f>
        <v>#N/A</v>
      </c>
    </row>
    <row r="3988" spans="1:18" ht="15.75" customHeight="1" x14ac:dyDescent="0.2">
      <c r="A3988" t="s">
        <v>12094</v>
      </c>
      <c r="B3988" t="s">
        <v>12095</v>
      </c>
      <c r="C3988" t="s">
        <v>12096</v>
      </c>
      <c r="D3988" s="10">
        <v>45913</v>
      </c>
      <c r="E3988" t="s">
        <v>9789</v>
      </c>
      <c r="F3988">
        <v>6</v>
      </c>
      <c r="G3988" t="s">
        <v>374</v>
      </c>
      <c r="H3988" t="s">
        <v>449</v>
      </c>
      <c r="I3988" t="s">
        <v>55</v>
      </c>
      <c r="J3988">
        <v>1</v>
      </c>
      <c r="K3988">
        <v>8560</v>
      </c>
      <c r="L3988" t="str">
        <f>IFERROR(INDEX(play_attribution!$B$2:$B$328,MATCH(A3988,play_attribution!$A$2:$A$328,0)),"")</f>
        <v/>
      </c>
      <c r="M3988" t="str">
        <f>VLOOKUP(H3988,seller_roster!$A$2:$B$85,2,FALSE)</f>
        <v>Hayden Okafor</v>
      </c>
      <c r="N3988" t="str">
        <f>VLOOKUP(C3988,accounts!$A$2:$F$9615,2,FALSE)</f>
        <v>Healthcare Services</v>
      </c>
      <c r="O3988" t="str">
        <f>VLOOKUP(C3988,accounts!$A$2:$F$9615,3,FALSE)</f>
        <v>&lt;$1M</v>
      </c>
      <c r="P3988" t="str">
        <f>VLOOKUP(C3988,accounts!$A$2:$F$9615,5,FALSE)</f>
        <v>Central</v>
      </c>
      <c r="Q3988" t="b">
        <f t="shared" si="63"/>
        <v>1</v>
      </c>
      <c r="R3988" t="e">
        <f>INDEX(removed_duplicate_rows!$A$5:$A$39,MATCH(wins!A3988,removed_duplicate_rows!$A$5:$A$39,0))</f>
        <v>#N/A</v>
      </c>
    </row>
    <row r="3989" spans="1:18" ht="15.75" customHeight="1" x14ac:dyDescent="0.2">
      <c r="A3989" t="s">
        <v>12097</v>
      </c>
      <c r="B3989" t="s">
        <v>12098</v>
      </c>
      <c r="C3989" t="s">
        <v>12099</v>
      </c>
      <c r="D3989" s="10">
        <v>45913</v>
      </c>
      <c r="E3989" t="s">
        <v>9789</v>
      </c>
      <c r="F3989">
        <v>6</v>
      </c>
      <c r="G3989" t="s">
        <v>374</v>
      </c>
      <c r="H3989" t="s">
        <v>387</v>
      </c>
      <c r="I3989" t="s">
        <v>55</v>
      </c>
      <c r="J3989">
        <v>1</v>
      </c>
      <c r="K3989">
        <v>4736</v>
      </c>
      <c r="L3989" t="str">
        <f>IFERROR(INDEX(play_attribution!$B$2:$B$328,MATCH(A3989,play_attribution!$A$2:$A$328,0)),"")</f>
        <v/>
      </c>
      <c r="M3989" t="str">
        <f>VLOOKUP(H3989,seller_roster!$A$2:$B$85,2,FALSE)</f>
        <v>Ray Kim</v>
      </c>
      <c r="N3989" t="str">
        <f>VLOOKUP(C3989,accounts!$A$2:$F$9615,2,FALSE)</f>
        <v>Professional Services</v>
      </c>
      <c r="O3989" t="str">
        <f>VLOOKUP(C3989,accounts!$A$2:$F$9615,3,FALSE)</f>
        <v>&gt;$10M</v>
      </c>
      <c r="P3989" t="str">
        <f>VLOOKUP(C3989,accounts!$A$2:$F$9615,5,FALSE)</f>
        <v>West</v>
      </c>
      <c r="Q3989" t="b">
        <f t="shared" si="63"/>
        <v>1</v>
      </c>
      <c r="R3989" t="e">
        <f>INDEX(removed_duplicate_rows!$A$5:$A$39,MATCH(wins!A3989,removed_duplicate_rows!$A$5:$A$39,0))</f>
        <v>#N/A</v>
      </c>
    </row>
    <row r="3990" spans="1:18" ht="15.75" customHeight="1" x14ac:dyDescent="0.2">
      <c r="A3990" t="s">
        <v>12100</v>
      </c>
      <c r="B3990" t="s">
        <v>12101</v>
      </c>
      <c r="C3990" t="s">
        <v>12102</v>
      </c>
      <c r="D3990" s="10">
        <v>45913</v>
      </c>
      <c r="E3990" t="s">
        <v>9789</v>
      </c>
      <c r="F3990">
        <v>6</v>
      </c>
      <c r="G3990" t="s">
        <v>374</v>
      </c>
      <c r="H3990" t="s">
        <v>398</v>
      </c>
      <c r="I3990" t="s">
        <v>55</v>
      </c>
      <c r="J3990">
        <v>1</v>
      </c>
      <c r="K3990">
        <v>5483</v>
      </c>
      <c r="L3990" t="str">
        <f>IFERROR(INDEX(play_attribution!$B$2:$B$328,MATCH(A3990,play_attribution!$A$2:$A$328,0)),"")</f>
        <v/>
      </c>
      <c r="M3990" t="str">
        <f>VLOOKUP(H3990,seller_roster!$A$2:$B$85,2,FALSE)</f>
        <v>Rowan Kim</v>
      </c>
      <c r="N3990" t="str">
        <f>VLOOKUP(C3990,accounts!$A$2:$F$9615,2,FALSE)</f>
        <v>Wholesale &amp; Distribution</v>
      </c>
      <c r="O3990" t="str">
        <f>VLOOKUP(C3990,accounts!$A$2:$F$9615,3,FALSE)</f>
        <v>$5M-$10M</v>
      </c>
      <c r="P3990" t="str">
        <f>VLOOKUP(C3990,accounts!$A$2:$F$9615,5,FALSE)</f>
        <v>West</v>
      </c>
      <c r="Q3990" t="b">
        <f t="shared" si="63"/>
        <v>1</v>
      </c>
      <c r="R3990" t="e">
        <f>INDEX(removed_duplicate_rows!$A$5:$A$39,MATCH(wins!A3990,removed_duplicate_rows!$A$5:$A$39,0))</f>
        <v>#N/A</v>
      </c>
    </row>
    <row r="3991" spans="1:18" ht="15.75" customHeight="1" x14ac:dyDescent="0.2">
      <c r="A3991" t="s">
        <v>12103</v>
      </c>
      <c r="B3991" t="s">
        <v>12104</v>
      </c>
      <c r="C3991" t="s">
        <v>12105</v>
      </c>
      <c r="D3991" s="10">
        <v>45913</v>
      </c>
      <c r="E3991" t="s">
        <v>9789</v>
      </c>
      <c r="F3991">
        <v>6</v>
      </c>
      <c r="G3991" t="s">
        <v>374</v>
      </c>
      <c r="H3991" t="s">
        <v>379</v>
      </c>
      <c r="I3991" t="s">
        <v>55</v>
      </c>
      <c r="J3991">
        <v>1</v>
      </c>
      <c r="K3991">
        <v>7315</v>
      </c>
      <c r="L3991" t="str">
        <f>IFERROR(INDEX(play_attribution!$B$2:$B$328,MATCH(A3991,play_attribution!$A$2:$A$328,0)),"")</f>
        <v/>
      </c>
      <c r="M3991" t="str">
        <f>VLOOKUP(H3991,seller_roster!$A$2:$B$85,2,FALSE)</f>
        <v>Tatum Vega</v>
      </c>
      <c r="N3991" t="str">
        <f>VLOOKUP(C3991,accounts!$A$2:$F$9615,2,FALSE)</f>
        <v>Hospitality Group</v>
      </c>
      <c r="O3991" t="str">
        <f>VLOOKUP(C3991,accounts!$A$2:$F$9615,3,FALSE)</f>
        <v>$5M-$10M</v>
      </c>
      <c r="P3991" t="str">
        <f>VLOOKUP(C3991,accounts!$A$2:$F$9615,5,FALSE)</f>
        <v>West</v>
      </c>
      <c r="Q3991" t="b">
        <f t="shared" si="63"/>
        <v>1</v>
      </c>
      <c r="R3991" t="e">
        <f>INDEX(removed_duplicate_rows!$A$5:$A$39,MATCH(wins!A3991,removed_duplicate_rows!$A$5:$A$39,0))</f>
        <v>#N/A</v>
      </c>
    </row>
    <row r="3992" spans="1:18" ht="15.75" customHeight="1" x14ac:dyDescent="0.2">
      <c r="A3992" t="s">
        <v>12106</v>
      </c>
      <c r="B3992" t="s">
        <v>12107</v>
      </c>
      <c r="C3992" t="s">
        <v>12108</v>
      </c>
      <c r="D3992" s="10">
        <v>45913</v>
      </c>
      <c r="E3992" t="s">
        <v>9789</v>
      </c>
      <c r="F3992">
        <v>6</v>
      </c>
      <c r="G3992" t="s">
        <v>374</v>
      </c>
      <c r="H3992" t="s">
        <v>413</v>
      </c>
      <c r="I3992" t="s">
        <v>55</v>
      </c>
      <c r="J3992">
        <v>1</v>
      </c>
      <c r="K3992">
        <v>5897</v>
      </c>
      <c r="L3992" t="str">
        <f>IFERROR(INDEX(play_attribution!$B$2:$B$328,MATCH(A3992,play_attribution!$A$2:$A$328,0)),"")</f>
        <v/>
      </c>
      <c r="M3992" t="str">
        <f>VLOOKUP(H3992,seller_roster!$A$2:$B$85,2,FALSE)</f>
        <v>Phoenix Doyle</v>
      </c>
      <c r="N3992" t="str">
        <f>VLOOKUP(C3992,accounts!$A$2:$F$9615,2,FALSE)</f>
        <v>Manufacturing</v>
      </c>
      <c r="O3992" t="str">
        <f>VLOOKUP(C3992,accounts!$A$2:$F$9615,3,FALSE)</f>
        <v>$5M-$10M</v>
      </c>
      <c r="P3992" t="str">
        <f>VLOOKUP(C3992,accounts!$A$2:$F$9615,5,FALSE)</f>
        <v>East</v>
      </c>
      <c r="Q3992" t="b">
        <f t="shared" si="63"/>
        <v>1</v>
      </c>
      <c r="R3992" t="e">
        <f>INDEX(removed_duplicate_rows!$A$5:$A$39,MATCH(wins!A3992,removed_duplicate_rows!$A$5:$A$39,0))</f>
        <v>#N/A</v>
      </c>
    </row>
    <row r="3993" spans="1:18" ht="15.75" customHeight="1" x14ac:dyDescent="0.2">
      <c r="A3993" t="s">
        <v>12109</v>
      </c>
      <c r="B3993" t="s">
        <v>12110</v>
      </c>
      <c r="C3993" t="s">
        <v>12111</v>
      </c>
      <c r="D3993" s="10">
        <v>45913</v>
      </c>
      <c r="E3993" t="s">
        <v>9789</v>
      </c>
      <c r="F3993">
        <v>6</v>
      </c>
      <c r="G3993" t="s">
        <v>374</v>
      </c>
      <c r="H3993" t="s">
        <v>387</v>
      </c>
      <c r="I3993" t="s">
        <v>55</v>
      </c>
      <c r="J3993">
        <v>1</v>
      </c>
      <c r="K3993">
        <v>4280</v>
      </c>
      <c r="L3993" t="str">
        <f>IFERROR(INDEX(play_attribution!$B$2:$B$328,MATCH(A3993,play_attribution!$A$2:$A$328,0)),"")</f>
        <v/>
      </c>
      <c r="M3993" t="str">
        <f>VLOOKUP(H3993,seller_roster!$A$2:$B$85,2,FALSE)</f>
        <v>Ray Kim</v>
      </c>
      <c r="N3993" t="str">
        <f>VLOOKUP(C3993,accounts!$A$2:$F$9615,2,FALSE)</f>
        <v>Professional Services</v>
      </c>
      <c r="O3993" t="str">
        <f>VLOOKUP(C3993,accounts!$A$2:$F$9615,3,FALSE)</f>
        <v>$2.5M-$5M</v>
      </c>
      <c r="P3993" t="str">
        <f>VLOOKUP(C3993,accounts!$A$2:$F$9615,5,FALSE)</f>
        <v>East</v>
      </c>
      <c r="Q3993" t="b">
        <f t="shared" si="63"/>
        <v>1</v>
      </c>
      <c r="R3993" t="e">
        <f>INDEX(removed_duplicate_rows!$A$5:$A$39,MATCH(wins!A3993,removed_duplicate_rows!$A$5:$A$39,0))</f>
        <v>#N/A</v>
      </c>
    </row>
    <row r="3994" spans="1:18" ht="15.75" customHeight="1" x14ac:dyDescent="0.2">
      <c r="A3994" t="s">
        <v>12112</v>
      </c>
      <c r="B3994" t="s">
        <v>12113</v>
      </c>
      <c r="C3994" t="s">
        <v>12114</v>
      </c>
      <c r="D3994" s="10">
        <v>45913</v>
      </c>
      <c r="E3994" t="s">
        <v>9789</v>
      </c>
      <c r="F3994">
        <v>6</v>
      </c>
      <c r="G3994" t="s">
        <v>374</v>
      </c>
      <c r="H3994" t="s">
        <v>391</v>
      </c>
      <c r="I3994" t="s">
        <v>55</v>
      </c>
      <c r="J3994">
        <v>1</v>
      </c>
      <c r="K3994">
        <v>4777</v>
      </c>
      <c r="L3994" t="str">
        <f>IFERROR(INDEX(play_attribution!$B$2:$B$328,MATCH(A3994,play_attribution!$A$2:$A$328,0)),"")</f>
        <v/>
      </c>
      <c r="M3994" t="str">
        <f>VLOOKUP(H3994,seller_roster!$A$2:$B$85,2,FALSE)</f>
        <v>Sam Walsh</v>
      </c>
      <c r="N3994" t="str">
        <f>VLOOKUP(C3994,accounts!$A$2:$F$9615,2,FALSE)</f>
        <v>Retail Multi-Location</v>
      </c>
      <c r="O3994" t="str">
        <f>VLOOKUP(C3994,accounts!$A$2:$F$9615,3,FALSE)</f>
        <v>$2.5M-$5M</v>
      </c>
      <c r="P3994" t="str">
        <f>VLOOKUP(C3994,accounts!$A$2:$F$9615,5,FALSE)</f>
        <v>Central</v>
      </c>
      <c r="Q3994" t="b">
        <f t="shared" si="63"/>
        <v>1</v>
      </c>
      <c r="R3994" t="e">
        <f>INDEX(removed_duplicate_rows!$A$5:$A$39,MATCH(wins!A3994,removed_duplicate_rows!$A$5:$A$39,0))</f>
        <v>#N/A</v>
      </c>
    </row>
    <row r="3995" spans="1:18" ht="15.75" customHeight="1" x14ac:dyDescent="0.2">
      <c r="A3995" t="s">
        <v>12115</v>
      </c>
      <c r="B3995" t="s">
        <v>12116</v>
      </c>
      <c r="C3995" t="s">
        <v>12117</v>
      </c>
      <c r="D3995" s="10">
        <v>45913</v>
      </c>
      <c r="E3995" t="s">
        <v>9789</v>
      </c>
      <c r="F3995">
        <v>6</v>
      </c>
      <c r="G3995" t="s">
        <v>374</v>
      </c>
      <c r="H3995" t="s">
        <v>375</v>
      </c>
      <c r="I3995" t="s">
        <v>55</v>
      </c>
      <c r="J3995">
        <v>1</v>
      </c>
      <c r="K3995">
        <v>6510</v>
      </c>
      <c r="L3995" t="str">
        <f>IFERROR(INDEX(play_attribution!$B$2:$B$328,MATCH(A3995,play_attribution!$A$2:$A$328,0)),"")</f>
        <v/>
      </c>
      <c r="M3995" t="str">
        <f>VLOOKUP(H3995,seller_roster!$A$2:$B$85,2,FALSE)</f>
        <v>Sol Lindqvist</v>
      </c>
      <c r="N3995" t="str">
        <f>VLOOKUP(C3995,accounts!$A$2:$F$9615,2,FALSE)</f>
        <v>Hospitality Group</v>
      </c>
      <c r="O3995" t="str">
        <f>VLOOKUP(C3995,accounts!$A$2:$F$9615,3,FALSE)</f>
        <v>$2.5M-$5M</v>
      </c>
      <c r="P3995" t="str">
        <f>VLOOKUP(C3995,accounts!$A$2:$F$9615,5,FALSE)</f>
        <v>East</v>
      </c>
      <c r="Q3995" t="b">
        <f t="shared" si="63"/>
        <v>1</v>
      </c>
      <c r="R3995" t="e">
        <f>INDEX(removed_duplicate_rows!$A$5:$A$39,MATCH(wins!A3995,removed_duplicate_rows!$A$5:$A$39,0))</f>
        <v>#N/A</v>
      </c>
    </row>
    <row r="3996" spans="1:18" ht="15.75" customHeight="1" x14ac:dyDescent="0.2">
      <c r="A3996" t="s">
        <v>12118</v>
      </c>
      <c r="B3996" t="s">
        <v>12119</v>
      </c>
      <c r="C3996" t="s">
        <v>12120</v>
      </c>
      <c r="D3996" s="10">
        <v>45913</v>
      </c>
      <c r="E3996" t="s">
        <v>9789</v>
      </c>
      <c r="F3996">
        <v>6</v>
      </c>
      <c r="G3996" t="s">
        <v>374</v>
      </c>
      <c r="H3996" t="s">
        <v>449</v>
      </c>
      <c r="I3996" t="s">
        <v>55</v>
      </c>
      <c r="J3996">
        <v>1</v>
      </c>
      <c r="K3996">
        <v>7208</v>
      </c>
      <c r="L3996" t="str">
        <f>IFERROR(INDEX(play_attribution!$B$2:$B$328,MATCH(A3996,play_attribution!$A$2:$A$328,0)),"")</f>
        <v/>
      </c>
      <c r="M3996" t="str">
        <f>VLOOKUP(H3996,seller_roster!$A$2:$B$85,2,FALSE)</f>
        <v>Hayden Okafor</v>
      </c>
      <c r="N3996" t="str">
        <f>VLOOKUP(C3996,accounts!$A$2:$F$9615,2,FALSE)</f>
        <v>Professional Services</v>
      </c>
      <c r="O3996" t="str">
        <f>VLOOKUP(C3996,accounts!$A$2:$F$9615,3,FALSE)</f>
        <v>&lt;$1M</v>
      </c>
      <c r="P3996" t="str">
        <f>VLOOKUP(C3996,accounts!$A$2:$F$9615,5,FALSE)</f>
        <v>West</v>
      </c>
      <c r="Q3996" t="b">
        <f t="shared" si="63"/>
        <v>1</v>
      </c>
      <c r="R3996" t="e">
        <f>INDEX(removed_duplicate_rows!$A$5:$A$39,MATCH(wins!A3996,removed_duplicate_rows!$A$5:$A$39,0))</f>
        <v>#N/A</v>
      </c>
    </row>
    <row r="3997" spans="1:18" ht="15.75" customHeight="1" x14ac:dyDescent="0.2">
      <c r="A3997" t="s">
        <v>12121</v>
      </c>
      <c r="B3997" t="s">
        <v>12122</v>
      </c>
      <c r="C3997" t="s">
        <v>12123</v>
      </c>
      <c r="D3997" s="10">
        <v>45913</v>
      </c>
      <c r="E3997" t="s">
        <v>9789</v>
      </c>
      <c r="F3997">
        <v>6</v>
      </c>
      <c r="G3997" t="s">
        <v>374</v>
      </c>
      <c r="H3997" t="s">
        <v>1843</v>
      </c>
      <c r="I3997" t="s">
        <v>55</v>
      </c>
      <c r="J3997">
        <v>1</v>
      </c>
      <c r="K3997">
        <v>5362</v>
      </c>
      <c r="L3997" t="str">
        <f>IFERROR(INDEX(play_attribution!$B$2:$B$328,MATCH(A3997,play_attribution!$A$2:$A$328,0)),"")</f>
        <v/>
      </c>
      <c r="M3997" t="str">
        <f>VLOOKUP(H3997,seller_roster!$A$2:$B$85,2,FALSE)</f>
        <v>Quinn Mbeki</v>
      </c>
      <c r="N3997" t="str">
        <f>VLOOKUP(C3997,accounts!$A$2:$F$9615,2,FALSE)</f>
        <v>Field Services</v>
      </c>
      <c r="O3997" t="str">
        <f>VLOOKUP(C3997,accounts!$A$2:$F$9615,3,FALSE)</f>
        <v>$2.5M-$5M</v>
      </c>
      <c r="P3997" t="str">
        <f>VLOOKUP(C3997,accounts!$A$2:$F$9615,5,FALSE)</f>
        <v>West</v>
      </c>
      <c r="Q3997" t="b">
        <f t="shared" si="63"/>
        <v>1</v>
      </c>
      <c r="R3997" t="e">
        <f>INDEX(removed_duplicate_rows!$A$5:$A$39,MATCH(wins!A3997,removed_duplicate_rows!$A$5:$A$39,0))</f>
        <v>#N/A</v>
      </c>
    </row>
    <row r="3998" spans="1:18" ht="15.75" customHeight="1" x14ac:dyDescent="0.2">
      <c r="A3998" t="s">
        <v>12124</v>
      </c>
      <c r="B3998" t="s">
        <v>12125</v>
      </c>
      <c r="C3998" t="s">
        <v>12126</v>
      </c>
      <c r="D3998" s="10">
        <v>45913</v>
      </c>
      <c r="E3998" t="s">
        <v>9789</v>
      </c>
      <c r="F3998">
        <v>6</v>
      </c>
      <c r="G3998" t="s">
        <v>374</v>
      </c>
      <c r="H3998" t="s">
        <v>832</v>
      </c>
      <c r="I3998" t="s">
        <v>55</v>
      </c>
      <c r="J3998">
        <v>1</v>
      </c>
      <c r="K3998">
        <v>5642</v>
      </c>
      <c r="L3998" t="str">
        <f>IFERROR(INDEX(play_attribution!$B$2:$B$328,MATCH(A3998,play_attribution!$A$2:$A$328,0)),"")</f>
        <v/>
      </c>
      <c r="M3998" t="str">
        <f>VLOOKUP(H3998,seller_roster!$A$2:$B$85,2,FALSE)</f>
        <v>Noel Nkemelu</v>
      </c>
      <c r="N3998" t="str">
        <f>VLOOKUP(C3998,accounts!$A$2:$F$9615,2,FALSE)</f>
        <v>Nonprofit</v>
      </c>
      <c r="O3998" t="str">
        <f>VLOOKUP(C3998,accounts!$A$2:$F$9615,3,FALSE)</f>
        <v>$2.5M-$5M</v>
      </c>
      <c r="P3998" t="str">
        <f>VLOOKUP(C3998,accounts!$A$2:$F$9615,5,FALSE)</f>
        <v>West</v>
      </c>
      <c r="Q3998" t="b">
        <f t="shared" si="63"/>
        <v>1</v>
      </c>
      <c r="R3998" t="e">
        <f>INDEX(removed_duplicate_rows!$A$5:$A$39,MATCH(wins!A3998,removed_duplicate_rows!$A$5:$A$39,0))</f>
        <v>#N/A</v>
      </c>
    </row>
    <row r="3999" spans="1:18" ht="15.75" customHeight="1" x14ac:dyDescent="0.2">
      <c r="A3999" t="s">
        <v>12127</v>
      </c>
      <c r="B3999" t="s">
        <v>12128</v>
      </c>
      <c r="C3999" t="s">
        <v>12129</v>
      </c>
      <c r="D3999" s="10">
        <v>45913</v>
      </c>
      <c r="E3999" t="s">
        <v>9789</v>
      </c>
      <c r="F3999">
        <v>6</v>
      </c>
      <c r="G3999" t="s">
        <v>374</v>
      </c>
      <c r="H3999" t="s">
        <v>383</v>
      </c>
      <c r="I3999" t="s">
        <v>55</v>
      </c>
      <c r="J3999">
        <v>1</v>
      </c>
      <c r="K3999">
        <v>5448</v>
      </c>
      <c r="L3999" t="str">
        <f>IFERROR(INDEX(play_attribution!$B$2:$B$328,MATCH(A3999,play_attribution!$A$2:$A$328,0)),"")</f>
        <v/>
      </c>
      <c r="M3999" t="str">
        <f>VLOOKUP(H3999,seller_roster!$A$2:$B$85,2,FALSE)</f>
        <v>Flor Ruiz</v>
      </c>
      <c r="N3999" t="str">
        <f>VLOOKUP(C3999,accounts!$A$2:$F$9615,2,FALSE)</f>
        <v>Healthcare Services</v>
      </c>
      <c r="O3999" t="str">
        <f>VLOOKUP(C3999,accounts!$A$2:$F$9615,3,FALSE)</f>
        <v>&lt;$1M</v>
      </c>
      <c r="P3999" t="str">
        <f>VLOOKUP(C3999,accounts!$A$2:$F$9615,5,FALSE)</f>
        <v>Central</v>
      </c>
      <c r="Q3999" t="b">
        <f t="shared" si="63"/>
        <v>1</v>
      </c>
      <c r="R3999" t="e">
        <f>INDEX(removed_duplicate_rows!$A$5:$A$39,MATCH(wins!A3999,removed_duplicate_rows!$A$5:$A$39,0))</f>
        <v>#N/A</v>
      </c>
    </row>
    <row r="4000" spans="1:18" ht="15.75" customHeight="1" x14ac:dyDescent="0.2">
      <c r="A4000" t="s">
        <v>12130</v>
      </c>
      <c r="B4000" t="s">
        <v>12131</v>
      </c>
      <c r="C4000" t="s">
        <v>12132</v>
      </c>
      <c r="D4000" s="10">
        <v>45913</v>
      </c>
      <c r="E4000" t="s">
        <v>9789</v>
      </c>
      <c r="F4000">
        <v>6</v>
      </c>
      <c r="G4000" t="s">
        <v>374</v>
      </c>
      <c r="H4000" t="s">
        <v>4096</v>
      </c>
      <c r="I4000" t="s">
        <v>55</v>
      </c>
      <c r="J4000">
        <v>1</v>
      </c>
      <c r="K4000">
        <v>6653</v>
      </c>
      <c r="L4000" t="str">
        <f>IFERROR(INDEX(play_attribution!$B$2:$B$328,MATCH(A4000,play_attribution!$A$2:$A$328,0)),"")</f>
        <v/>
      </c>
      <c r="M4000" t="str">
        <f>VLOOKUP(H4000,seller_roster!$A$2:$B$85,2,FALSE)</f>
        <v>Vesper Kim</v>
      </c>
      <c r="N4000" t="str">
        <f>VLOOKUP(C4000,accounts!$A$2:$F$9615,2,FALSE)</f>
        <v>Wholesale &amp; Distribution</v>
      </c>
      <c r="O4000" t="str">
        <f>VLOOKUP(C4000,accounts!$A$2:$F$9615,3,FALSE)</f>
        <v>&lt;$1M</v>
      </c>
      <c r="P4000" t="str">
        <f>VLOOKUP(C4000,accounts!$A$2:$F$9615,5,FALSE)</f>
        <v>East</v>
      </c>
      <c r="Q4000" t="b">
        <f t="shared" si="63"/>
        <v>1</v>
      </c>
      <c r="R4000" t="e">
        <f>INDEX(removed_duplicate_rows!$A$5:$A$39,MATCH(wins!A4000,removed_duplicate_rows!$A$5:$A$39,0))</f>
        <v>#N/A</v>
      </c>
    </row>
    <row r="4001" spans="1:18" ht="15.75" customHeight="1" x14ac:dyDescent="0.2">
      <c r="A4001" t="s">
        <v>12133</v>
      </c>
      <c r="B4001" t="s">
        <v>12134</v>
      </c>
      <c r="C4001" t="s">
        <v>12135</v>
      </c>
      <c r="D4001" s="10">
        <v>45913</v>
      </c>
      <c r="E4001" t="s">
        <v>9789</v>
      </c>
      <c r="F4001">
        <v>6</v>
      </c>
      <c r="G4001" t="s">
        <v>374</v>
      </c>
      <c r="H4001" t="s">
        <v>375</v>
      </c>
      <c r="I4001" t="s">
        <v>55</v>
      </c>
      <c r="J4001">
        <v>1</v>
      </c>
      <c r="K4001">
        <v>6765</v>
      </c>
      <c r="L4001" t="str">
        <f>IFERROR(INDEX(play_attribution!$B$2:$B$328,MATCH(A4001,play_attribution!$A$2:$A$328,0)),"")</f>
        <v/>
      </c>
      <c r="M4001" t="str">
        <f>VLOOKUP(H4001,seller_roster!$A$2:$B$85,2,FALSE)</f>
        <v>Sol Lindqvist</v>
      </c>
      <c r="N4001" t="str">
        <f>VLOOKUP(C4001,accounts!$A$2:$F$9615,2,FALSE)</f>
        <v>Professional Services</v>
      </c>
      <c r="O4001" t="str">
        <f>VLOOKUP(C4001,accounts!$A$2:$F$9615,3,FALSE)</f>
        <v>$5M-$10M</v>
      </c>
      <c r="P4001" t="str">
        <f>VLOOKUP(C4001,accounts!$A$2:$F$9615,5,FALSE)</f>
        <v>Central</v>
      </c>
      <c r="Q4001" t="b">
        <f t="shared" si="63"/>
        <v>1</v>
      </c>
      <c r="R4001" t="e">
        <f>INDEX(removed_duplicate_rows!$A$5:$A$39,MATCH(wins!A4001,removed_duplicate_rows!$A$5:$A$39,0))</f>
        <v>#N/A</v>
      </c>
    </row>
    <row r="4002" spans="1:18" ht="15.75" customHeight="1" x14ac:dyDescent="0.2">
      <c r="A4002" t="s">
        <v>12136</v>
      </c>
      <c r="B4002" t="s">
        <v>12137</v>
      </c>
      <c r="C4002" t="s">
        <v>12138</v>
      </c>
      <c r="D4002" s="10">
        <v>45913</v>
      </c>
      <c r="E4002" t="s">
        <v>9789</v>
      </c>
      <c r="F4002">
        <v>6</v>
      </c>
      <c r="G4002" t="s">
        <v>374</v>
      </c>
      <c r="H4002" t="s">
        <v>398</v>
      </c>
      <c r="I4002" t="s">
        <v>55</v>
      </c>
      <c r="J4002">
        <v>1</v>
      </c>
      <c r="K4002">
        <v>10622</v>
      </c>
      <c r="L4002" t="str">
        <f>IFERROR(INDEX(play_attribution!$B$2:$B$328,MATCH(A4002,play_attribution!$A$2:$A$328,0)),"")</f>
        <v/>
      </c>
      <c r="M4002" t="str">
        <f>VLOOKUP(H4002,seller_roster!$A$2:$B$85,2,FALSE)</f>
        <v>Rowan Kim</v>
      </c>
      <c r="N4002" t="str">
        <f>VLOOKUP(C4002,accounts!$A$2:$F$9615,2,FALSE)</f>
        <v>Professional Services</v>
      </c>
      <c r="O4002" t="str">
        <f>VLOOKUP(C4002,accounts!$A$2:$F$9615,3,FALSE)</f>
        <v>$2.5M-$5M</v>
      </c>
      <c r="P4002" t="str">
        <f>VLOOKUP(C4002,accounts!$A$2:$F$9615,5,FALSE)</f>
        <v>Central</v>
      </c>
      <c r="Q4002" t="b">
        <f t="shared" si="63"/>
        <v>1</v>
      </c>
      <c r="R4002" t="e">
        <f>INDEX(removed_duplicate_rows!$A$5:$A$39,MATCH(wins!A4002,removed_duplicate_rows!$A$5:$A$39,0))</f>
        <v>#N/A</v>
      </c>
    </row>
    <row r="4003" spans="1:18" ht="15.75" customHeight="1" x14ac:dyDescent="0.2">
      <c r="A4003" t="s">
        <v>12139</v>
      </c>
      <c r="B4003" t="s">
        <v>12140</v>
      </c>
      <c r="C4003" t="s">
        <v>12141</v>
      </c>
      <c r="D4003" s="10">
        <v>45913</v>
      </c>
      <c r="E4003" t="s">
        <v>9789</v>
      </c>
      <c r="F4003">
        <v>6</v>
      </c>
      <c r="G4003" t="s">
        <v>374</v>
      </c>
      <c r="H4003" t="s">
        <v>417</v>
      </c>
      <c r="I4003" t="s">
        <v>55</v>
      </c>
      <c r="J4003">
        <v>1</v>
      </c>
      <c r="K4003">
        <v>7027</v>
      </c>
      <c r="L4003" t="str">
        <f>IFERROR(INDEX(play_attribution!$B$2:$B$328,MATCH(A4003,play_attribution!$A$2:$A$328,0)),"")</f>
        <v/>
      </c>
      <c r="M4003" t="str">
        <f>VLOOKUP(H4003,seller_roster!$A$2:$B$85,2,FALSE)</f>
        <v>Bryn Reyes</v>
      </c>
      <c r="N4003" t="str">
        <f>VLOOKUP(C4003,accounts!$A$2:$F$9615,2,FALSE)</f>
        <v>Field Services</v>
      </c>
      <c r="O4003" t="str">
        <f>VLOOKUP(C4003,accounts!$A$2:$F$9615,3,FALSE)</f>
        <v>$2.5M-$5M</v>
      </c>
      <c r="P4003" t="str">
        <f>VLOOKUP(C4003,accounts!$A$2:$F$9615,5,FALSE)</f>
        <v>West</v>
      </c>
      <c r="Q4003" t="b">
        <f t="shared" si="63"/>
        <v>1</v>
      </c>
      <c r="R4003" t="e">
        <f>INDEX(removed_duplicate_rows!$A$5:$A$39,MATCH(wins!A4003,removed_duplicate_rows!$A$5:$A$39,0))</f>
        <v>#N/A</v>
      </c>
    </row>
    <row r="4004" spans="1:18" ht="15.75" customHeight="1" x14ac:dyDescent="0.2">
      <c r="A4004" t="s">
        <v>12142</v>
      </c>
      <c r="B4004" t="s">
        <v>12143</v>
      </c>
      <c r="C4004" t="s">
        <v>12144</v>
      </c>
      <c r="D4004" s="10">
        <v>45913</v>
      </c>
      <c r="E4004" t="s">
        <v>9789</v>
      </c>
      <c r="F4004">
        <v>6</v>
      </c>
      <c r="G4004" t="s">
        <v>374</v>
      </c>
      <c r="H4004" t="s">
        <v>1843</v>
      </c>
      <c r="I4004" t="s">
        <v>55</v>
      </c>
      <c r="J4004">
        <v>1</v>
      </c>
      <c r="K4004">
        <v>4193</v>
      </c>
      <c r="L4004" t="str">
        <f>IFERROR(INDEX(play_attribution!$B$2:$B$328,MATCH(A4004,play_attribution!$A$2:$A$328,0)),"")</f>
        <v/>
      </c>
      <c r="M4004" t="str">
        <f>VLOOKUP(H4004,seller_roster!$A$2:$B$85,2,FALSE)</f>
        <v>Quinn Mbeki</v>
      </c>
      <c r="N4004" t="str">
        <f>VLOOKUP(C4004,accounts!$A$2:$F$9615,2,FALSE)</f>
        <v>Nonprofit</v>
      </c>
      <c r="O4004" t="str">
        <f>VLOOKUP(C4004,accounts!$A$2:$F$9615,3,FALSE)</f>
        <v>&lt;$1M</v>
      </c>
      <c r="P4004" t="str">
        <f>VLOOKUP(C4004,accounts!$A$2:$F$9615,5,FALSE)</f>
        <v>West</v>
      </c>
      <c r="Q4004" t="b">
        <f t="shared" si="63"/>
        <v>1</v>
      </c>
      <c r="R4004" t="e">
        <f>INDEX(removed_duplicate_rows!$A$5:$A$39,MATCH(wins!A4004,removed_duplicate_rows!$A$5:$A$39,0))</f>
        <v>#N/A</v>
      </c>
    </row>
    <row r="4005" spans="1:18" ht="15.75" customHeight="1" x14ac:dyDescent="0.2">
      <c r="A4005" t="s">
        <v>12145</v>
      </c>
      <c r="B4005" t="s">
        <v>12146</v>
      </c>
      <c r="C4005" t="s">
        <v>12147</v>
      </c>
      <c r="D4005" s="10">
        <v>45913</v>
      </c>
      <c r="E4005" t="s">
        <v>9789</v>
      </c>
      <c r="F4005">
        <v>6</v>
      </c>
      <c r="G4005" t="s">
        <v>374</v>
      </c>
      <c r="H4005" t="s">
        <v>379</v>
      </c>
      <c r="I4005" t="s">
        <v>55</v>
      </c>
      <c r="J4005">
        <v>1</v>
      </c>
      <c r="K4005">
        <v>5217</v>
      </c>
      <c r="L4005" t="str">
        <f>IFERROR(INDEX(play_attribution!$B$2:$B$328,MATCH(A4005,play_attribution!$A$2:$A$328,0)),"")</f>
        <v/>
      </c>
      <c r="M4005" t="str">
        <f>VLOOKUP(H4005,seller_roster!$A$2:$B$85,2,FALSE)</f>
        <v>Tatum Vega</v>
      </c>
      <c r="N4005" t="str">
        <f>VLOOKUP(C4005,accounts!$A$2:$F$9615,2,FALSE)</f>
        <v>Wholesale &amp; Distribution</v>
      </c>
      <c r="O4005" t="str">
        <f>VLOOKUP(C4005,accounts!$A$2:$F$9615,3,FALSE)</f>
        <v>&gt;$10M</v>
      </c>
      <c r="P4005" t="str">
        <f>VLOOKUP(C4005,accounts!$A$2:$F$9615,5,FALSE)</f>
        <v>East</v>
      </c>
      <c r="Q4005" t="b">
        <f t="shared" si="63"/>
        <v>1</v>
      </c>
      <c r="R4005" t="e">
        <f>INDEX(removed_duplicate_rows!$A$5:$A$39,MATCH(wins!A4005,removed_duplicate_rows!$A$5:$A$39,0))</f>
        <v>#N/A</v>
      </c>
    </row>
    <row r="4006" spans="1:18" ht="15.75" customHeight="1" x14ac:dyDescent="0.2">
      <c r="A4006" t="s">
        <v>12148</v>
      </c>
      <c r="B4006" t="s">
        <v>12149</v>
      </c>
      <c r="C4006" t="s">
        <v>12150</v>
      </c>
      <c r="D4006" s="10">
        <v>45913</v>
      </c>
      <c r="E4006" t="s">
        <v>9789</v>
      </c>
      <c r="F4006">
        <v>6</v>
      </c>
      <c r="G4006" t="s">
        <v>374</v>
      </c>
      <c r="H4006" t="s">
        <v>1123</v>
      </c>
      <c r="I4006" t="s">
        <v>55</v>
      </c>
      <c r="J4006">
        <v>1</v>
      </c>
      <c r="K4006">
        <v>4126</v>
      </c>
      <c r="L4006" t="str">
        <f>IFERROR(INDEX(play_attribution!$B$2:$B$328,MATCH(A4006,play_attribution!$A$2:$A$328,0)),"")</f>
        <v/>
      </c>
      <c r="M4006" t="str">
        <f>VLOOKUP(H4006,seller_roster!$A$2:$B$85,2,FALSE)</f>
        <v>Peyton Silva</v>
      </c>
      <c r="N4006" t="str">
        <f>VLOOKUP(C4006,accounts!$A$2:$F$9615,2,FALSE)</f>
        <v>Nonprofit</v>
      </c>
      <c r="O4006" t="str">
        <f>VLOOKUP(C4006,accounts!$A$2:$F$9615,3,FALSE)</f>
        <v>$2.5M-$5M</v>
      </c>
      <c r="P4006" t="str">
        <f>VLOOKUP(C4006,accounts!$A$2:$F$9615,5,FALSE)</f>
        <v>West</v>
      </c>
      <c r="Q4006" t="b">
        <f t="shared" si="63"/>
        <v>1</v>
      </c>
      <c r="R4006" t="e">
        <f>INDEX(removed_duplicate_rows!$A$5:$A$39,MATCH(wins!A4006,removed_duplicate_rows!$A$5:$A$39,0))</f>
        <v>#N/A</v>
      </c>
    </row>
    <row r="4007" spans="1:18" ht="15.75" customHeight="1" x14ac:dyDescent="0.2">
      <c r="A4007" t="s">
        <v>12151</v>
      </c>
      <c r="B4007" t="s">
        <v>12152</v>
      </c>
      <c r="C4007" t="s">
        <v>12153</v>
      </c>
      <c r="D4007" s="10">
        <v>45913</v>
      </c>
      <c r="E4007" t="s">
        <v>9789</v>
      </c>
      <c r="F4007">
        <v>6</v>
      </c>
      <c r="G4007" t="s">
        <v>374</v>
      </c>
      <c r="H4007" t="s">
        <v>391</v>
      </c>
      <c r="I4007" t="s">
        <v>55</v>
      </c>
      <c r="J4007">
        <v>1</v>
      </c>
      <c r="K4007">
        <v>6566</v>
      </c>
      <c r="L4007" t="str">
        <f>IFERROR(INDEX(play_attribution!$B$2:$B$328,MATCH(A4007,play_attribution!$A$2:$A$328,0)),"")</f>
        <v/>
      </c>
      <c r="M4007" t="str">
        <f>VLOOKUP(H4007,seller_roster!$A$2:$B$85,2,FALSE)</f>
        <v>Sam Walsh</v>
      </c>
      <c r="N4007" t="str">
        <f>VLOOKUP(C4007,accounts!$A$2:$F$9615,2,FALSE)</f>
        <v>Wholesale &amp; Distribution</v>
      </c>
      <c r="O4007" t="str">
        <f>VLOOKUP(C4007,accounts!$A$2:$F$9615,3,FALSE)</f>
        <v>$5M-$10M</v>
      </c>
      <c r="P4007" t="str">
        <f>VLOOKUP(C4007,accounts!$A$2:$F$9615,5,FALSE)</f>
        <v>Central</v>
      </c>
      <c r="Q4007" t="b">
        <f t="shared" si="63"/>
        <v>1</v>
      </c>
      <c r="R4007" t="e">
        <f>INDEX(removed_duplicate_rows!$A$5:$A$39,MATCH(wins!A4007,removed_duplicate_rows!$A$5:$A$39,0))</f>
        <v>#N/A</v>
      </c>
    </row>
    <row r="4008" spans="1:18" ht="15.75" customHeight="1" x14ac:dyDescent="0.2">
      <c r="A4008" t="s">
        <v>12154</v>
      </c>
      <c r="B4008" t="s">
        <v>12155</v>
      </c>
      <c r="C4008" t="s">
        <v>12156</v>
      </c>
      <c r="D4008" s="10">
        <v>45913</v>
      </c>
      <c r="E4008" t="s">
        <v>9789</v>
      </c>
      <c r="F4008">
        <v>6</v>
      </c>
      <c r="G4008" t="s">
        <v>374</v>
      </c>
      <c r="H4008" t="s">
        <v>1843</v>
      </c>
      <c r="I4008" t="s">
        <v>55</v>
      </c>
      <c r="J4008">
        <v>1</v>
      </c>
      <c r="K4008">
        <v>3705</v>
      </c>
      <c r="L4008" t="str">
        <f>IFERROR(INDEX(play_attribution!$B$2:$B$328,MATCH(A4008,play_attribution!$A$2:$A$328,0)),"")</f>
        <v/>
      </c>
      <c r="M4008" t="str">
        <f>VLOOKUP(H4008,seller_roster!$A$2:$B$85,2,FALSE)</f>
        <v>Quinn Mbeki</v>
      </c>
      <c r="N4008" t="str">
        <f>VLOOKUP(C4008,accounts!$A$2:$F$9615,2,FALSE)</f>
        <v>Logistics</v>
      </c>
      <c r="O4008" t="str">
        <f>VLOOKUP(C4008,accounts!$A$2:$F$9615,3,FALSE)</f>
        <v>$2.5M-$5M</v>
      </c>
      <c r="P4008" t="str">
        <f>VLOOKUP(C4008,accounts!$A$2:$F$9615,5,FALSE)</f>
        <v>Central</v>
      </c>
      <c r="Q4008" t="b">
        <f t="shared" si="63"/>
        <v>1</v>
      </c>
      <c r="R4008" t="e">
        <f>INDEX(removed_duplicate_rows!$A$5:$A$39,MATCH(wins!A4008,removed_duplicate_rows!$A$5:$A$39,0))</f>
        <v>#N/A</v>
      </c>
    </row>
    <row r="4009" spans="1:18" ht="15.75" customHeight="1" x14ac:dyDescent="0.2">
      <c r="A4009" t="s">
        <v>12157</v>
      </c>
      <c r="B4009" t="s">
        <v>12158</v>
      </c>
      <c r="C4009" t="s">
        <v>12159</v>
      </c>
      <c r="D4009" s="10">
        <v>45920</v>
      </c>
      <c r="E4009" t="s">
        <v>9789</v>
      </c>
      <c r="F4009">
        <v>7</v>
      </c>
      <c r="G4009" t="s">
        <v>53</v>
      </c>
      <c r="H4009" t="s">
        <v>54</v>
      </c>
      <c r="I4009" t="s">
        <v>55</v>
      </c>
      <c r="J4009">
        <v>1</v>
      </c>
      <c r="K4009">
        <v>15716</v>
      </c>
      <c r="L4009" t="str">
        <f>IFERROR(INDEX(play_attribution!$B$2:$B$328,MATCH(A4009,play_attribution!$A$2:$A$328,0)),"")</f>
        <v/>
      </c>
      <c r="M4009" t="str">
        <f>VLOOKUP(H4009,seller_roster!$A$2:$B$85,2,FALSE)</f>
        <v>Rhea Okafor</v>
      </c>
      <c r="N4009" t="str">
        <f>VLOOKUP(C4009,accounts!$A$2:$F$9615,2,FALSE)</f>
        <v>Field Services</v>
      </c>
      <c r="O4009" t="str">
        <f>VLOOKUP(C4009,accounts!$A$2:$F$9615,3,FALSE)</f>
        <v>$5M-$10M</v>
      </c>
      <c r="P4009" t="str">
        <f>VLOOKUP(C4009,accounts!$A$2:$F$9615,5,FALSE)</f>
        <v>Central</v>
      </c>
      <c r="Q4009" t="b">
        <f t="shared" si="63"/>
        <v>1</v>
      </c>
      <c r="R4009" t="e">
        <f>INDEX(removed_duplicate_rows!$A$5:$A$39,MATCH(wins!A4009,removed_duplicate_rows!$A$5:$A$39,0))</f>
        <v>#N/A</v>
      </c>
    </row>
    <row r="4010" spans="1:18" ht="15.75" customHeight="1" x14ac:dyDescent="0.2">
      <c r="A4010" t="s">
        <v>12160</v>
      </c>
      <c r="B4010" t="s">
        <v>12161</v>
      </c>
      <c r="C4010" t="s">
        <v>12162</v>
      </c>
      <c r="D4010" s="10">
        <v>45920</v>
      </c>
      <c r="E4010" t="s">
        <v>9789</v>
      </c>
      <c r="F4010">
        <v>7</v>
      </c>
      <c r="G4010" t="s">
        <v>53</v>
      </c>
      <c r="H4010" t="s">
        <v>69</v>
      </c>
      <c r="I4010" t="s">
        <v>55</v>
      </c>
      <c r="J4010">
        <v>1</v>
      </c>
      <c r="K4010">
        <v>23164</v>
      </c>
      <c r="L4010" t="str">
        <f>IFERROR(INDEX(play_attribution!$B$2:$B$328,MATCH(A4010,play_attribution!$A$2:$A$328,0)),"")</f>
        <v/>
      </c>
      <c r="M4010" t="str">
        <f>VLOOKUP(H4010,seller_roster!$A$2:$B$85,2,FALSE)</f>
        <v>Uma Moreau</v>
      </c>
      <c r="N4010" t="str">
        <f>VLOOKUP(C4010,accounts!$A$2:$F$9615,2,FALSE)</f>
        <v>Construction</v>
      </c>
      <c r="O4010" t="str">
        <f>VLOOKUP(C4010,accounts!$A$2:$F$9615,3,FALSE)</f>
        <v>$5M-$10M</v>
      </c>
      <c r="P4010" t="str">
        <f>VLOOKUP(C4010,accounts!$A$2:$F$9615,5,FALSE)</f>
        <v>West</v>
      </c>
      <c r="Q4010" t="b">
        <f t="shared" si="63"/>
        <v>1</v>
      </c>
      <c r="R4010" t="e">
        <f>INDEX(removed_duplicate_rows!$A$5:$A$39,MATCH(wins!A4010,removed_duplicate_rows!$A$5:$A$39,0))</f>
        <v>#N/A</v>
      </c>
    </row>
    <row r="4011" spans="1:18" ht="15.75" customHeight="1" x14ac:dyDescent="0.2">
      <c r="A4011" t="s">
        <v>12163</v>
      </c>
      <c r="B4011" t="s">
        <v>12164</v>
      </c>
      <c r="C4011" t="s">
        <v>12165</v>
      </c>
      <c r="D4011" s="10">
        <v>45920</v>
      </c>
      <c r="E4011" t="s">
        <v>9789</v>
      </c>
      <c r="F4011">
        <v>7</v>
      </c>
      <c r="G4011" t="s">
        <v>53</v>
      </c>
      <c r="H4011" t="s">
        <v>3729</v>
      </c>
      <c r="I4011" t="s">
        <v>55</v>
      </c>
      <c r="J4011">
        <v>1</v>
      </c>
      <c r="K4011">
        <v>17478</v>
      </c>
      <c r="L4011" t="str">
        <f>IFERROR(INDEX(play_attribution!$B$2:$B$328,MATCH(A4011,play_attribution!$A$2:$A$328,0)),"")</f>
        <v/>
      </c>
      <c r="M4011" t="str">
        <f>VLOOKUP(H4011,seller_roster!$A$2:$B$85,2,FALSE)</f>
        <v>True Ito</v>
      </c>
      <c r="N4011" t="str">
        <f>VLOOKUP(C4011,accounts!$A$2:$F$9615,2,FALSE)</f>
        <v>Professional Services</v>
      </c>
      <c r="O4011" t="str">
        <f>VLOOKUP(C4011,accounts!$A$2:$F$9615,3,FALSE)</f>
        <v>$5M-$10M</v>
      </c>
      <c r="P4011" t="str">
        <f>VLOOKUP(C4011,accounts!$A$2:$F$9615,5,FALSE)</f>
        <v>East</v>
      </c>
      <c r="Q4011" t="b">
        <f t="shared" si="63"/>
        <v>1</v>
      </c>
      <c r="R4011" t="e">
        <f>INDEX(removed_duplicate_rows!$A$5:$A$39,MATCH(wins!A4011,removed_duplicate_rows!$A$5:$A$39,0))</f>
        <v>#N/A</v>
      </c>
    </row>
    <row r="4012" spans="1:18" ht="15.75" customHeight="1" x14ac:dyDescent="0.2">
      <c r="A4012" t="s">
        <v>12166</v>
      </c>
      <c r="B4012" t="s">
        <v>12167</v>
      </c>
      <c r="C4012" t="s">
        <v>12168</v>
      </c>
      <c r="D4012" s="10">
        <v>45920</v>
      </c>
      <c r="E4012" t="s">
        <v>9789</v>
      </c>
      <c r="F4012">
        <v>7</v>
      </c>
      <c r="G4012" t="s">
        <v>53</v>
      </c>
      <c r="H4012" t="s">
        <v>3729</v>
      </c>
      <c r="I4012" t="s">
        <v>55</v>
      </c>
      <c r="J4012">
        <v>1</v>
      </c>
      <c r="K4012">
        <v>12974</v>
      </c>
      <c r="L4012" t="str">
        <f>IFERROR(INDEX(play_attribution!$B$2:$B$328,MATCH(A4012,play_attribution!$A$2:$A$328,0)),"")</f>
        <v/>
      </c>
      <c r="M4012" t="str">
        <f>VLOOKUP(H4012,seller_roster!$A$2:$B$85,2,FALSE)</f>
        <v>True Ito</v>
      </c>
      <c r="N4012" t="str">
        <f>VLOOKUP(C4012,accounts!$A$2:$F$9615,2,FALSE)</f>
        <v>Retail Multi-Location</v>
      </c>
      <c r="O4012" t="str">
        <f>VLOOKUP(C4012,accounts!$A$2:$F$9615,3,FALSE)</f>
        <v>$5M-$10M</v>
      </c>
      <c r="P4012" t="str">
        <f>VLOOKUP(C4012,accounts!$A$2:$F$9615,5,FALSE)</f>
        <v>West</v>
      </c>
      <c r="Q4012" t="b">
        <f t="shared" si="63"/>
        <v>1</v>
      </c>
      <c r="R4012" t="e">
        <f>INDEX(removed_duplicate_rows!$A$5:$A$39,MATCH(wins!A4012,removed_duplicate_rows!$A$5:$A$39,0))</f>
        <v>#N/A</v>
      </c>
    </row>
    <row r="4013" spans="1:18" ht="15.75" customHeight="1" x14ac:dyDescent="0.2">
      <c r="A4013" t="s">
        <v>12169</v>
      </c>
      <c r="B4013" t="s">
        <v>12170</v>
      </c>
      <c r="C4013" t="s">
        <v>12171</v>
      </c>
      <c r="D4013" s="10">
        <v>45920</v>
      </c>
      <c r="E4013" t="s">
        <v>9789</v>
      </c>
      <c r="F4013">
        <v>7</v>
      </c>
      <c r="G4013" t="s">
        <v>53</v>
      </c>
      <c r="H4013" t="s">
        <v>73</v>
      </c>
      <c r="I4013" t="s">
        <v>55</v>
      </c>
      <c r="J4013">
        <v>1</v>
      </c>
      <c r="K4013">
        <v>14989</v>
      </c>
      <c r="L4013" t="str">
        <f>IFERROR(INDEX(play_attribution!$B$2:$B$328,MATCH(A4013,play_attribution!$A$2:$A$328,0)),"")</f>
        <v/>
      </c>
      <c r="M4013" t="str">
        <f>VLOOKUP(H4013,seller_roster!$A$2:$B$85,2,FALSE)</f>
        <v>Rhea Ruiz</v>
      </c>
      <c r="N4013" t="str">
        <f>VLOOKUP(C4013,accounts!$A$2:$F$9615,2,FALSE)</f>
        <v>Healthcare Services</v>
      </c>
      <c r="O4013" t="str">
        <f>VLOOKUP(C4013,accounts!$A$2:$F$9615,3,FALSE)</f>
        <v>$2.5M-$5M</v>
      </c>
      <c r="P4013" t="str">
        <f>VLOOKUP(C4013,accounts!$A$2:$F$9615,5,FALSE)</f>
        <v>West</v>
      </c>
      <c r="Q4013" t="b">
        <f t="shared" si="63"/>
        <v>1</v>
      </c>
      <c r="R4013" t="e">
        <f>INDEX(removed_duplicate_rows!$A$5:$A$39,MATCH(wins!A4013,removed_duplicate_rows!$A$5:$A$39,0))</f>
        <v>#N/A</v>
      </c>
    </row>
    <row r="4014" spans="1:18" ht="15.75" customHeight="1" x14ac:dyDescent="0.2">
      <c r="A4014" t="s">
        <v>12172</v>
      </c>
      <c r="B4014" t="s">
        <v>12173</v>
      </c>
      <c r="C4014" t="s">
        <v>12174</v>
      </c>
      <c r="D4014" s="10">
        <v>45920</v>
      </c>
      <c r="E4014" t="s">
        <v>9789</v>
      </c>
      <c r="F4014">
        <v>7</v>
      </c>
      <c r="G4014" t="s">
        <v>53</v>
      </c>
      <c r="H4014" t="s">
        <v>505</v>
      </c>
      <c r="I4014" t="s">
        <v>79</v>
      </c>
      <c r="J4014">
        <v>1</v>
      </c>
      <c r="K4014">
        <v>17924</v>
      </c>
      <c r="L4014" t="str">
        <f>IFERROR(INDEX(play_attribution!$B$2:$B$328,MATCH(A4014,play_attribution!$A$2:$A$328,0)),"")</f>
        <v/>
      </c>
      <c r="M4014" t="str">
        <f>VLOOKUP(H4014,seller_roster!$A$2:$B$85,2,FALSE)</f>
        <v>Xen Mbeki</v>
      </c>
      <c r="N4014" t="str">
        <f>VLOOKUP(C4014,accounts!$A$2:$F$9615,2,FALSE)</f>
        <v>Nonprofit</v>
      </c>
      <c r="O4014" t="str">
        <f>VLOOKUP(C4014,accounts!$A$2:$F$9615,3,FALSE)</f>
        <v>&gt;$10M</v>
      </c>
      <c r="P4014" t="str">
        <f>VLOOKUP(C4014,accounts!$A$2:$F$9615,5,FALSE)</f>
        <v>Central</v>
      </c>
      <c r="Q4014" t="b">
        <f t="shared" si="63"/>
        <v>1</v>
      </c>
      <c r="R4014" t="e">
        <f>INDEX(removed_duplicate_rows!$A$5:$A$39,MATCH(wins!A4014,removed_duplicate_rows!$A$5:$A$39,0))</f>
        <v>#N/A</v>
      </c>
    </row>
    <row r="4015" spans="1:18" ht="15.75" customHeight="1" x14ac:dyDescent="0.2">
      <c r="A4015" t="s">
        <v>12175</v>
      </c>
      <c r="B4015" t="s">
        <v>12176</v>
      </c>
      <c r="C4015" t="s">
        <v>12177</v>
      </c>
      <c r="D4015" s="10">
        <v>45920</v>
      </c>
      <c r="E4015" t="s">
        <v>9789</v>
      </c>
      <c r="F4015">
        <v>7</v>
      </c>
      <c r="G4015" t="s">
        <v>77</v>
      </c>
      <c r="H4015" t="s">
        <v>866</v>
      </c>
      <c r="I4015" t="s">
        <v>79</v>
      </c>
      <c r="J4015">
        <v>1</v>
      </c>
      <c r="K4015">
        <v>7312</v>
      </c>
      <c r="L4015" t="str">
        <f>IFERROR(INDEX(play_attribution!$B$2:$B$328,MATCH(A4015,play_attribution!$A$2:$A$328,0)),"")</f>
        <v/>
      </c>
      <c r="M4015" t="str">
        <f>VLOOKUP(H4015,seller_roster!$A$2:$B$85,2,FALSE)</f>
        <v>Kira Novak</v>
      </c>
      <c r="N4015" t="str">
        <f>VLOOKUP(C4015,accounts!$A$2:$F$9615,2,FALSE)</f>
        <v>Healthcare Services</v>
      </c>
      <c r="O4015" t="str">
        <f>VLOOKUP(C4015,accounts!$A$2:$F$9615,3,FALSE)</f>
        <v>$5M-$10M</v>
      </c>
      <c r="P4015" t="str">
        <f>VLOOKUP(C4015,accounts!$A$2:$F$9615,5,FALSE)</f>
        <v>West</v>
      </c>
      <c r="Q4015" t="b">
        <f t="shared" si="63"/>
        <v>1</v>
      </c>
      <c r="R4015" t="e">
        <f>INDEX(removed_duplicate_rows!$A$5:$A$39,MATCH(wins!A4015,removed_duplicate_rows!$A$5:$A$39,0))</f>
        <v>#N/A</v>
      </c>
    </row>
    <row r="4016" spans="1:18" ht="15.75" customHeight="1" x14ac:dyDescent="0.2">
      <c r="A4016" t="s">
        <v>12178</v>
      </c>
      <c r="B4016" t="s">
        <v>12179</v>
      </c>
      <c r="C4016" t="s">
        <v>12180</v>
      </c>
      <c r="D4016" s="10">
        <v>45920</v>
      </c>
      <c r="E4016" t="s">
        <v>9789</v>
      </c>
      <c r="F4016">
        <v>7</v>
      </c>
      <c r="G4016" t="s">
        <v>77</v>
      </c>
      <c r="H4016" t="s">
        <v>95</v>
      </c>
      <c r="I4016" t="s">
        <v>79</v>
      </c>
      <c r="J4016">
        <v>1</v>
      </c>
      <c r="K4016">
        <v>6406</v>
      </c>
      <c r="L4016" t="str">
        <f>IFERROR(INDEX(play_attribution!$B$2:$B$328,MATCH(A4016,play_attribution!$A$2:$A$328,0)),"")</f>
        <v/>
      </c>
      <c r="M4016" t="str">
        <f>VLOOKUP(H4016,seller_roster!$A$2:$B$85,2,FALSE)</f>
        <v>Frankie Ferro</v>
      </c>
      <c r="N4016" t="str">
        <f>VLOOKUP(C4016,accounts!$A$2:$F$9615,2,FALSE)</f>
        <v>Logistics</v>
      </c>
      <c r="O4016" t="str">
        <f>VLOOKUP(C4016,accounts!$A$2:$F$9615,3,FALSE)</f>
        <v>&lt;$1M</v>
      </c>
      <c r="P4016" t="str">
        <f>VLOOKUP(C4016,accounts!$A$2:$F$9615,5,FALSE)</f>
        <v>East</v>
      </c>
      <c r="Q4016" t="b">
        <f t="shared" si="63"/>
        <v>1</v>
      </c>
      <c r="R4016" t="e">
        <f>INDEX(removed_duplicate_rows!$A$5:$A$39,MATCH(wins!A4016,removed_duplicate_rows!$A$5:$A$39,0))</f>
        <v>#N/A</v>
      </c>
    </row>
    <row r="4017" spans="1:18" ht="15.75" customHeight="1" x14ac:dyDescent="0.2">
      <c r="A4017" t="s">
        <v>12181</v>
      </c>
      <c r="B4017" t="s">
        <v>12182</v>
      </c>
      <c r="C4017" t="s">
        <v>12183</v>
      </c>
      <c r="D4017" s="10">
        <v>45920</v>
      </c>
      <c r="E4017" t="s">
        <v>9789</v>
      </c>
      <c r="F4017">
        <v>7</v>
      </c>
      <c r="G4017" t="s">
        <v>77</v>
      </c>
      <c r="H4017" t="s">
        <v>140</v>
      </c>
      <c r="I4017" t="s">
        <v>55</v>
      </c>
      <c r="J4017">
        <v>1</v>
      </c>
      <c r="K4017">
        <v>6072</v>
      </c>
      <c r="L4017" t="str">
        <f>IFERROR(INDEX(play_attribution!$B$2:$B$328,MATCH(A4017,play_attribution!$A$2:$A$328,0)),"")</f>
        <v/>
      </c>
      <c r="M4017" t="str">
        <f>VLOOKUP(H4017,seller_roster!$A$2:$B$85,2,FALSE)</f>
        <v>Lane Lindqvist</v>
      </c>
      <c r="N4017" t="str">
        <f>VLOOKUP(C4017,accounts!$A$2:$F$9615,2,FALSE)</f>
        <v>Manufacturing</v>
      </c>
      <c r="O4017" t="str">
        <f>VLOOKUP(C4017,accounts!$A$2:$F$9615,3,FALSE)</f>
        <v>&gt;$10M</v>
      </c>
      <c r="P4017" t="str">
        <f>VLOOKUP(C4017,accounts!$A$2:$F$9615,5,FALSE)</f>
        <v>East</v>
      </c>
      <c r="Q4017" t="b">
        <f t="shared" si="63"/>
        <v>1</v>
      </c>
      <c r="R4017" t="e">
        <f>INDEX(removed_duplicate_rows!$A$5:$A$39,MATCH(wins!A4017,removed_duplicate_rows!$A$5:$A$39,0))</f>
        <v>#N/A</v>
      </c>
    </row>
    <row r="4018" spans="1:18" ht="15.75" customHeight="1" x14ac:dyDescent="0.2">
      <c r="A4018" t="s">
        <v>12184</v>
      </c>
      <c r="B4018" t="s">
        <v>12185</v>
      </c>
      <c r="C4018" t="s">
        <v>12186</v>
      </c>
      <c r="D4018" s="10">
        <v>45920</v>
      </c>
      <c r="E4018" t="s">
        <v>9789</v>
      </c>
      <c r="F4018">
        <v>7</v>
      </c>
      <c r="G4018" t="s">
        <v>77</v>
      </c>
      <c r="H4018" t="s">
        <v>169</v>
      </c>
      <c r="I4018" t="s">
        <v>79</v>
      </c>
      <c r="J4018">
        <v>1</v>
      </c>
      <c r="K4018">
        <v>7986</v>
      </c>
      <c r="L4018" t="str">
        <f>IFERROR(INDEX(play_attribution!$B$2:$B$328,MATCH(A4018,play_attribution!$A$2:$A$328,0)),"")</f>
        <v/>
      </c>
      <c r="M4018" t="str">
        <f>VLOOKUP(H4018,seller_roster!$A$2:$B$85,2,FALSE)</f>
        <v>Rhea Doyle</v>
      </c>
      <c r="N4018" t="str">
        <f>VLOOKUP(C4018,accounts!$A$2:$F$9615,2,FALSE)</f>
        <v>Wholesale &amp; Distribution</v>
      </c>
      <c r="O4018" t="str">
        <f>VLOOKUP(C4018,accounts!$A$2:$F$9615,3,FALSE)</f>
        <v>$5M-$10M</v>
      </c>
      <c r="P4018" t="str">
        <f>VLOOKUP(C4018,accounts!$A$2:$F$9615,5,FALSE)</f>
        <v>West</v>
      </c>
      <c r="Q4018" t="b">
        <f t="shared" si="63"/>
        <v>1</v>
      </c>
      <c r="R4018" t="e">
        <f>INDEX(removed_duplicate_rows!$A$5:$A$39,MATCH(wins!A4018,removed_duplicate_rows!$A$5:$A$39,0))</f>
        <v>#N/A</v>
      </c>
    </row>
    <row r="4019" spans="1:18" ht="15.75" customHeight="1" x14ac:dyDescent="0.2">
      <c r="A4019" t="s">
        <v>12187</v>
      </c>
      <c r="B4019" t="s">
        <v>12188</v>
      </c>
      <c r="C4019" t="s">
        <v>12189</v>
      </c>
      <c r="D4019" s="10">
        <v>45920</v>
      </c>
      <c r="E4019" t="s">
        <v>9789</v>
      </c>
      <c r="F4019">
        <v>7</v>
      </c>
      <c r="G4019" t="s">
        <v>77</v>
      </c>
      <c r="H4019" t="s">
        <v>118</v>
      </c>
      <c r="I4019" t="s">
        <v>79</v>
      </c>
      <c r="J4019">
        <v>1</v>
      </c>
      <c r="K4019">
        <v>8449</v>
      </c>
      <c r="L4019" t="str">
        <f>IFERROR(INDEX(play_attribution!$B$2:$B$328,MATCH(A4019,play_attribution!$A$2:$A$328,0)),"")</f>
        <v/>
      </c>
      <c r="M4019" t="str">
        <f>VLOOKUP(H4019,seller_roster!$A$2:$B$85,2,FALSE)</f>
        <v>Val Reyes</v>
      </c>
      <c r="N4019" t="str">
        <f>VLOOKUP(C4019,accounts!$A$2:$F$9615,2,FALSE)</f>
        <v>Logistics</v>
      </c>
      <c r="O4019" t="str">
        <f>VLOOKUP(C4019,accounts!$A$2:$F$9615,3,FALSE)</f>
        <v>$5M-$10M</v>
      </c>
      <c r="P4019" t="str">
        <f>VLOOKUP(C4019,accounts!$A$2:$F$9615,5,FALSE)</f>
        <v>West</v>
      </c>
      <c r="Q4019" t="b">
        <f t="shared" si="63"/>
        <v>1</v>
      </c>
      <c r="R4019" t="e">
        <f>INDEX(removed_duplicate_rows!$A$5:$A$39,MATCH(wins!A4019,removed_duplicate_rows!$A$5:$A$39,0))</f>
        <v>#N/A</v>
      </c>
    </row>
    <row r="4020" spans="1:18" ht="15.75" customHeight="1" x14ac:dyDescent="0.2">
      <c r="A4020" t="s">
        <v>12190</v>
      </c>
      <c r="B4020" t="s">
        <v>12191</v>
      </c>
      <c r="C4020" t="s">
        <v>12192</v>
      </c>
      <c r="D4020" s="10">
        <v>45920</v>
      </c>
      <c r="E4020" t="s">
        <v>9789</v>
      </c>
      <c r="F4020">
        <v>7</v>
      </c>
      <c r="G4020" t="s">
        <v>77</v>
      </c>
      <c r="H4020" t="s">
        <v>173</v>
      </c>
      <c r="I4020" t="s">
        <v>55</v>
      </c>
      <c r="J4020">
        <v>1</v>
      </c>
      <c r="K4020">
        <v>14343</v>
      </c>
      <c r="L4020" t="str">
        <f>IFERROR(INDEX(play_attribution!$B$2:$B$328,MATCH(A4020,play_attribution!$A$2:$A$328,0)),"")</f>
        <v/>
      </c>
      <c r="M4020" t="str">
        <f>VLOOKUP(H4020,seller_roster!$A$2:$B$85,2,FALSE)</f>
        <v>Pia Reyes</v>
      </c>
      <c r="N4020" t="str">
        <f>VLOOKUP(C4020,accounts!$A$2:$F$9615,2,FALSE)</f>
        <v>Professional Services</v>
      </c>
      <c r="O4020" t="str">
        <f>VLOOKUP(C4020,accounts!$A$2:$F$9615,3,FALSE)</f>
        <v>$2.5M-$5M</v>
      </c>
      <c r="P4020" t="str">
        <f>VLOOKUP(C4020,accounts!$A$2:$F$9615,5,FALSE)</f>
        <v>West</v>
      </c>
      <c r="Q4020" t="b">
        <f t="shared" si="63"/>
        <v>1</v>
      </c>
      <c r="R4020" t="e">
        <f>INDEX(removed_duplicate_rows!$A$5:$A$39,MATCH(wins!A4020,removed_duplicate_rows!$A$5:$A$39,0))</f>
        <v>#N/A</v>
      </c>
    </row>
    <row r="4021" spans="1:18" ht="15.75" customHeight="1" x14ac:dyDescent="0.2">
      <c r="A4021" t="s">
        <v>12193</v>
      </c>
      <c r="B4021" t="s">
        <v>12194</v>
      </c>
      <c r="C4021" t="s">
        <v>12195</v>
      </c>
      <c r="D4021" s="10">
        <v>45920</v>
      </c>
      <c r="E4021" t="s">
        <v>9789</v>
      </c>
      <c r="F4021">
        <v>7</v>
      </c>
      <c r="G4021" t="s">
        <v>77</v>
      </c>
      <c r="H4021" t="s">
        <v>184</v>
      </c>
      <c r="I4021" t="s">
        <v>55</v>
      </c>
      <c r="J4021">
        <v>1</v>
      </c>
      <c r="K4021">
        <v>4916</v>
      </c>
      <c r="L4021" t="str">
        <f>IFERROR(INDEX(play_attribution!$B$2:$B$328,MATCH(A4021,play_attribution!$A$2:$A$328,0)),"")</f>
        <v/>
      </c>
      <c r="M4021" t="str">
        <f>VLOOKUP(H4021,seller_roster!$A$2:$B$85,2,FALSE)</f>
        <v>Zion Silva</v>
      </c>
      <c r="N4021" t="str">
        <f>VLOOKUP(C4021,accounts!$A$2:$F$9615,2,FALSE)</f>
        <v>Wholesale &amp; Distribution</v>
      </c>
      <c r="O4021" t="str">
        <f>VLOOKUP(C4021,accounts!$A$2:$F$9615,3,FALSE)</f>
        <v>$5M-$10M</v>
      </c>
      <c r="P4021" t="str">
        <f>VLOOKUP(C4021,accounts!$A$2:$F$9615,5,FALSE)</f>
        <v>East</v>
      </c>
      <c r="Q4021" t="b">
        <f t="shared" si="63"/>
        <v>1</v>
      </c>
      <c r="R4021" t="e">
        <f>INDEX(removed_duplicate_rows!$A$5:$A$39,MATCH(wins!A4021,removed_duplicate_rows!$A$5:$A$39,0))</f>
        <v>#N/A</v>
      </c>
    </row>
    <row r="4022" spans="1:18" ht="15.75" customHeight="1" x14ac:dyDescent="0.2">
      <c r="A4022" t="s">
        <v>12196</v>
      </c>
      <c r="B4022" t="s">
        <v>12197</v>
      </c>
      <c r="C4022" t="s">
        <v>12198</v>
      </c>
      <c r="D4022" s="10">
        <v>45920</v>
      </c>
      <c r="E4022" t="s">
        <v>9789</v>
      </c>
      <c r="F4022">
        <v>7</v>
      </c>
      <c r="G4022" t="s">
        <v>77</v>
      </c>
      <c r="H4022" t="s">
        <v>177</v>
      </c>
      <c r="I4022" t="s">
        <v>55</v>
      </c>
      <c r="J4022">
        <v>1</v>
      </c>
      <c r="K4022">
        <v>6862</v>
      </c>
      <c r="L4022" t="str">
        <f>IFERROR(INDEX(play_attribution!$B$2:$B$328,MATCH(A4022,play_attribution!$A$2:$A$328,0)),"")</f>
        <v/>
      </c>
      <c r="M4022" t="str">
        <f>VLOOKUP(H4022,seller_roster!$A$2:$B$85,2,FALSE)</f>
        <v>Gray Marsh</v>
      </c>
      <c r="N4022" t="str">
        <f>VLOOKUP(C4022,accounts!$A$2:$F$9615,2,FALSE)</f>
        <v>Hospitality Group</v>
      </c>
      <c r="O4022" t="str">
        <f>VLOOKUP(C4022,accounts!$A$2:$F$9615,3,FALSE)</f>
        <v>$5M-$10M</v>
      </c>
      <c r="P4022" t="str">
        <f>VLOOKUP(C4022,accounts!$A$2:$F$9615,5,FALSE)</f>
        <v>East</v>
      </c>
      <c r="Q4022" t="b">
        <f t="shared" si="63"/>
        <v>1</v>
      </c>
      <c r="R4022" t="e">
        <f>INDEX(removed_duplicate_rows!$A$5:$A$39,MATCH(wins!A4022,removed_duplicate_rows!$A$5:$A$39,0))</f>
        <v>#N/A</v>
      </c>
    </row>
    <row r="4023" spans="1:18" ht="15.75" customHeight="1" x14ac:dyDescent="0.2">
      <c r="A4023" t="s">
        <v>12199</v>
      </c>
      <c r="B4023" t="s">
        <v>12200</v>
      </c>
      <c r="C4023" t="s">
        <v>12201</v>
      </c>
      <c r="D4023" s="10">
        <v>45920</v>
      </c>
      <c r="E4023" t="s">
        <v>9789</v>
      </c>
      <c r="F4023">
        <v>7</v>
      </c>
      <c r="G4023" t="s">
        <v>77</v>
      </c>
      <c r="H4023" t="s">
        <v>618</v>
      </c>
      <c r="I4023" t="s">
        <v>79</v>
      </c>
      <c r="J4023">
        <v>1</v>
      </c>
      <c r="K4023">
        <v>12739</v>
      </c>
      <c r="L4023" t="str">
        <f>IFERROR(INDEX(play_attribution!$B$2:$B$328,MATCH(A4023,play_attribution!$A$2:$A$328,0)),"")</f>
        <v/>
      </c>
      <c r="M4023" t="str">
        <f>VLOOKUP(H4023,seller_roster!$A$2:$B$85,2,FALSE)</f>
        <v>Parker Reyes</v>
      </c>
      <c r="N4023" t="str">
        <f>VLOOKUP(C4023,accounts!$A$2:$F$9615,2,FALSE)</f>
        <v>Field Services</v>
      </c>
      <c r="O4023" t="str">
        <f>VLOOKUP(C4023,accounts!$A$2:$F$9615,3,FALSE)</f>
        <v>$1M-$2.5M</v>
      </c>
      <c r="P4023" t="str">
        <f>VLOOKUP(C4023,accounts!$A$2:$F$9615,5,FALSE)</f>
        <v>Central</v>
      </c>
      <c r="Q4023" t="b">
        <f t="shared" si="63"/>
        <v>1</v>
      </c>
      <c r="R4023" t="e">
        <f>INDEX(removed_duplicate_rows!$A$5:$A$39,MATCH(wins!A4023,removed_duplicate_rows!$A$5:$A$39,0))</f>
        <v>#N/A</v>
      </c>
    </row>
    <row r="4024" spans="1:18" ht="15.75" customHeight="1" x14ac:dyDescent="0.2">
      <c r="A4024" t="s">
        <v>12202</v>
      </c>
      <c r="B4024" t="s">
        <v>12203</v>
      </c>
      <c r="C4024" t="s">
        <v>12204</v>
      </c>
      <c r="D4024" s="10">
        <v>45920</v>
      </c>
      <c r="E4024" t="s">
        <v>9789</v>
      </c>
      <c r="F4024">
        <v>7</v>
      </c>
      <c r="G4024" t="s">
        <v>77</v>
      </c>
      <c r="H4024" t="s">
        <v>118</v>
      </c>
      <c r="I4024" t="s">
        <v>79</v>
      </c>
      <c r="J4024">
        <v>1</v>
      </c>
      <c r="K4024">
        <v>10198</v>
      </c>
      <c r="L4024" t="str">
        <f>IFERROR(INDEX(play_attribution!$B$2:$B$328,MATCH(A4024,play_attribution!$A$2:$A$328,0)),"")</f>
        <v/>
      </c>
      <c r="M4024" t="str">
        <f>VLOOKUP(H4024,seller_roster!$A$2:$B$85,2,FALSE)</f>
        <v>Val Reyes</v>
      </c>
      <c r="N4024" t="str">
        <f>VLOOKUP(C4024,accounts!$A$2:$F$9615,2,FALSE)</f>
        <v>Nonprofit</v>
      </c>
      <c r="O4024" t="str">
        <f>VLOOKUP(C4024,accounts!$A$2:$F$9615,3,FALSE)</f>
        <v>$1M-$2.5M</v>
      </c>
      <c r="P4024" t="str">
        <f>VLOOKUP(C4024,accounts!$A$2:$F$9615,5,FALSE)</f>
        <v>East</v>
      </c>
      <c r="Q4024" t="b">
        <f t="shared" si="63"/>
        <v>1</v>
      </c>
      <c r="R4024" t="e">
        <f>INDEX(removed_duplicate_rows!$A$5:$A$39,MATCH(wins!A4024,removed_duplicate_rows!$A$5:$A$39,0))</f>
        <v>#N/A</v>
      </c>
    </row>
    <row r="4025" spans="1:18" ht="15.75" customHeight="1" x14ac:dyDescent="0.2">
      <c r="A4025" t="s">
        <v>12205</v>
      </c>
      <c r="B4025" t="s">
        <v>12206</v>
      </c>
      <c r="C4025" t="s">
        <v>12207</v>
      </c>
      <c r="D4025" s="10">
        <v>45920</v>
      </c>
      <c r="E4025" t="s">
        <v>9789</v>
      </c>
      <c r="F4025">
        <v>7</v>
      </c>
      <c r="G4025" t="s">
        <v>77</v>
      </c>
      <c r="H4025" t="s">
        <v>103</v>
      </c>
      <c r="I4025" t="s">
        <v>79</v>
      </c>
      <c r="J4025">
        <v>1</v>
      </c>
      <c r="K4025">
        <v>7335</v>
      </c>
      <c r="L4025" t="str">
        <f>IFERROR(INDEX(play_attribution!$B$2:$B$328,MATCH(A4025,play_attribution!$A$2:$A$328,0)),"")</f>
        <v/>
      </c>
      <c r="M4025" t="str">
        <f>VLOOKUP(H4025,seller_roster!$A$2:$B$85,2,FALSE)</f>
        <v>Jax Reyes</v>
      </c>
      <c r="N4025" t="str">
        <f>VLOOKUP(C4025,accounts!$A$2:$F$9615,2,FALSE)</f>
        <v>Field Services</v>
      </c>
      <c r="O4025" t="str">
        <f>VLOOKUP(C4025,accounts!$A$2:$F$9615,3,FALSE)</f>
        <v>$1M-$2.5M</v>
      </c>
      <c r="P4025" t="str">
        <f>VLOOKUP(C4025,accounts!$A$2:$F$9615,5,FALSE)</f>
        <v>East</v>
      </c>
      <c r="Q4025" t="b">
        <f t="shared" si="63"/>
        <v>1</v>
      </c>
      <c r="R4025" t="e">
        <f>INDEX(removed_duplicate_rows!$A$5:$A$39,MATCH(wins!A4025,removed_duplicate_rows!$A$5:$A$39,0))</f>
        <v>#N/A</v>
      </c>
    </row>
    <row r="4026" spans="1:18" ht="15.75" customHeight="1" x14ac:dyDescent="0.2">
      <c r="A4026" t="s">
        <v>12208</v>
      </c>
      <c r="B4026" t="s">
        <v>12209</v>
      </c>
      <c r="C4026" t="s">
        <v>12210</v>
      </c>
      <c r="D4026" s="10">
        <v>45920</v>
      </c>
      <c r="E4026" t="s">
        <v>9789</v>
      </c>
      <c r="F4026">
        <v>7</v>
      </c>
      <c r="G4026" t="s">
        <v>77</v>
      </c>
      <c r="H4026" t="s">
        <v>103</v>
      </c>
      <c r="I4026" t="s">
        <v>79</v>
      </c>
      <c r="J4026">
        <v>1</v>
      </c>
      <c r="K4026">
        <v>7755</v>
      </c>
      <c r="L4026" t="str">
        <f>IFERROR(INDEX(play_attribution!$B$2:$B$328,MATCH(A4026,play_attribution!$A$2:$A$328,0)),"")</f>
        <v/>
      </c>
      <c r="M4026" t="str">
        <f>VLOOKUP(H4026,seller_roster!$A$2:$B$85,2,FALSE)</f>
        <v>Jax Reyes</v>
      </c>
      <c r="N4026" t="str">
        <f>VLOOKUP(C4026,accounts!$A$2:$F$9615,2,FALSE)</f>
        <v>Hospitality Group</v>
      </c>
      <c r="O4026" t="str">
        <f>VLOOKUP(C4026,accounts!$A$2:$F$9615,3,FALSE)</f>
        <v>$2.5M-$5M</v>
      </c>
      <c r="P4026" t="str">
        <f>VLOOKUP(C4026,accounts!$A$2:$F$9615,5,FALSE)</f>
        <v>West</v>
      </c>
      <c r="Q4026" t="b">
        <f t="shared" si="63"/>
        <v>1</v>
      </c>
      <c r="R4026" t="e">
        <f>INDEX(removed_duplicate_rows!$A$5:$A$39,MATCH(wins!A4026,removed_duplicate_rows!$A$5:$A$39,0))</f>
        <v>#N/A</v>
      </c>
    </row>
    <row r="4027" spans="1:18" ht="15.75" customHeight="1" x14ac:dyDescent="0.2">
      <c r="A4027" t="s">
        <v>12211</v>
      </c>
      <c r="B4027" t="s">
        <v>12212</v>
      </c>
      <c r="C4027" t="s">
        <v>12213</v>
      </c>
      <c r="D4027" s="10">
        <v>45920</v>
      </c>
      <c r="E4027" t="s">
        <v>9789</v>
      </c>
      <c r="F4027">
        <v>7</v>
      </c>
      <c r="G4027" t="s">
        <v>77</v>
      </c>
      <c r="H4027" t="s">
        <v>83</v>
      </c>
      <c r="I4027" t="s">
        <v>79</v>
      </c>
      <c r="J4027">
        <v>1</v>
      </c>
      <c r="K4027">
        <v>8548</v>
      </c>
      <c r="L4027" t="str">
        <f>IFERROR(INDEX(play_attribution!$B$2:$B$328,MATCH(A4027,play_attribution!$A$2:$A$328,0)),"")</f>
        <v/>
      </c>
      <c r="M4027" t="str">
        <f>VLOOKUP(H4027,seller_roster!$A$2:$B$85,2,FALSE)</f>
        <v>Sage Ruiz</v>
      </c>
      <c r="N4027" t="str">
        <f>VLOOKUP(C4027,accounts!$A$2:$F$9615,2,FALSE)</f>
        <v>Field Services</v>
      </c>
      <c r="O4027" t="str">
        <f>VLOOKUP(C4027,accounts!$A$2:$F$9615,3,FALSE)</f>
        <v>$5M-$10M</v>
      </c>
      <c r="P4027" t="str">
        <f>VLOOKUP(C4027,accounts!$A$2:$F$9615,5,FALSE)</f>
        <v>East</v>
      </c>
      <c r="Q4027" t="b">
        <f t="shared" si="63"/>
        <v>1</v>
      </c>
      <c r="R4027" t="e">
        <f>INDEX(removed_duplicate_rows!$A$5:$A$39,MATCH(wins!A4027,removed_duplicate_rows!$A$5:$A$39,0))</f>
        <v>#N/A</v>
      </c>
    </row>
    <row r="4028" spans="1:18" ht="15.75" customHeight="1" x14ac:dyDescent="0.2">
      <c r="A4028" t="s">
        <v>12214</v>
      </c>
      <c r="B4028" t="s">
        <v>12215</v>
      </c>
      <c r="C4028" t="s">
        <v>12216</v>
      </c>
      <c r="D4028" s="10">
        <v>45920</v>
      </c>
      <c r="E4028" t="s">
        <v>9789</v>
      </c>
      <c r="F4028">
        <v>7</v>
      </c>
      <c r="G4028" t="s">
        <v>77</v>
      </c>
      <c r="H4028" t="s">
        <v>78</v>
      </c>
      <c r="I4028" t="s">
        <v>79</v>
      </c>
      <c r="J4028">
        <v>1</v>
      </c>
      <c r="K4028">
        <v>9553</v>
      </c>
      <c r="L4028" t="str">
        <f>IFERROR(INDEX(play_attribution!$B$2:$B$328,MATCH(A4028,play_attribution!$A$2:$A$328,0)),"")</f>
        <v/>
      </c>
      <c r="M4028" t="str">
        <f>VLOOKUP(H4028,seller_roster!$A$2:$B$85,2,FALSE)</f>
        <v>Lennon Ferro</v>
      </c>
      <c r="N4028" t="str">
        <f>VLOOKUP(C4028,accounts!$A$2:$F$9615,2,FALSE)</f>
        <v>Construction</v>
      </c>
      <c r="O4028" t="str">
        <f>VLOOKUP(C4028,accounts!$A$2:$F$9615,3,FALSE)</f>
        <v>&gt;$10M</v>
      </c>
      <c r="P4028" t="str">
        <f>VLOOKUP(C4028,accounts!$A$2:$F$9615,5,FALSE)</f>
        <v>Central</v>
      </c>
      <c r="Q4028" t="b">
        <f t="shared" si="63"/>
        <v>1</v>
      </c>
      <c r="R4028" t="e">
        <f>INDEX(removed_duplicate_rows!$A$5:$A$39,MATCH(wins!A4028,removed_duplicate_rows!$A$5:$A$39,0))</f>
        <v>#N/A</v>
      </c>
    </row>
    <row r="4029" spans="1:18" ht="15.75" customHeight="1" x14ac:dyDescent="0.2">
      <c r="A4029" t="s">
        <v>12217</v>
      </c>
      <c r="B4029" t="s">
        <v>12218</v>
      </c>
      <c r="C4029" t="s">
        <v>12219</v>
      </c>
      <c r="D4029" s="10">
        <v>45920</v>
      </c>
      <c r="E4029" t="s">
        <v>9789</v>
      </c>
      <c r="F4029">
        <v>7</v>
      </c>
      <c r="G4029" t="s">
        <v>77</v>
      </c>
      <c r="H4029" t="s">
        <v>155</v>
      </c>
      <c r="I4029" t="s">
        <v>79</v>
      </c>
      <c r="J4029">
        <v>1</v>
      </c>
      <c r="K4029">
        <v>7995</v>
      </c>
      <c r="L4029" t="str">
        <f>IFERROR(INDEX(play_attribution!$B$2:$B$328,MATCH(A4029,play_attribution!$A$2:$A$328,0)),"")</f>
        <v/>
      </c>
      <c r="M4029" t="str">
        <f>VLOOKUP(H4029,seller_roster!$A$2:$B$85,2,FALSE)</f>
        <v>Indigo Osei</v>
      </c>
      <c r="N4029" t="str">
        <f>VLOOKUP(C4029,accounts!$A$2:$F$9615,2,FALSE)</f>
        <v>Logistics</v>
      </c>
      <c r="O4029" t="str">
        <f>VLOOKUP(C4029,accounts!$A$2:$F$9615,3,FALSE)</f>
        <v>$5M-$10M</v>
      </c>
      <c r="P4029" t="str">
        <f>VLOOKUP(C4029,accounts!$A$2:$F$9615,5,FALSE)</f>
        <v>West</v>
      </c>
      <c r="Q4029" t="b">
        <f t="shared" si="63"/>
        <v>1</v>
      </c>
      <c r="R4029" t="e">
        <f>INDEX(removed_duplicate_rows!$A$5:$A$39,MATCH(wins!A4029,removed_duplicate_rows!$A$5:$A$39,0))</f>
        <v>#N/A</v>
      </c>
    </row>
    <row r="4030" spans="1:18" ht="15.75" customHeight="1" x14ac:dyDescent="0.2">
      <c r="A4030" t="s">
        <v>12220</v>
      </c>
      <c r="B4030" t="s">
        <v>12221</v>
      </c>
      <c r="C4030" t="s">
        <v>12222</v>
      </c>
      <c r="D4030" s="10">
        <v>45920</v>
      </c>
      <c r="E4030" t="s">
        <v>9789</v>
      </c>
      <c r="F4030">
        <v>7</v>
      </c>
      <c r="G4030" t="s">
        <v>77</v>
      </c>
      <c r="H4030" t="s">
        <v>78</v>
      </c>
      <c r="I4030" t="s">
        <v>55</v>
      </c>
      <c r="J4030">
        <v>1</v>
      </c>
      <c r="K4030">
        <v>7875</v>
      </c>
      <c r="L4030" t="str">
        <f>IFERROR(INDEX(play_attribution!$B$2:$B$328,MATCH(A4030,play_attribution!$A$2:$A$328,0)),"")</f>
        <v/>
      </c>
      <c r="M4030" t="str">
        <f>VLOOKUP(H4030,seller_roster!$A$2:$B$85,2,FALSE)</f>
        <v>Lennon Ferro</v>
      </c>
      <c r="N4030" t="str">
        <f>VLOOKUP(C4030,accounts!$A$2:$F$9615,2,FALSE)</f>
        <v>Healthcare Services</v>
      </c>
      <c r="O4030" t="str">
        <f>VLOOKUP(C4030,accounts!$A$2:$F$9615,3,FALSE)</f>
        <v>&lt;$1M</v>
      </c>
      <c r="P4030" t="str">
        <f>VLOOKUP(C4030,accounts!$A$2:$F$9615,5,FALSE)</f>
        <v>Central</v>
      </c>
      <c r="Q4030" t="b">
        <f t="shared" si="63"/>
        <v>1</v>
      </c>
      <c r="R4030" t="e">
        <f>INDEX(removed_duplicate_rows!$A$5:$A$39,MATCH(wins!A4030,removed_duplicate_rows!$A$5:$A$39,0))</f>
        <v>#N/A</v>
      </c>
    </row>
    <row r="4031" spans="1:18" ht="15.75" customHeight="1" x14ac:dyDescent="0.2">
      <c r="A4031" t="s">
        <v>12223</v>
      </c>
      <c r="B4031" t="s">
        <v>12224</v>
      </c>
      <c r="C4031" t="s">
        <v>12225</v>
      </c>
      <c r="D4031" s="10">
        <v>45920</v>
      </c>
      <c r="E4031" t="s">
        <v>9789</v>
      </c>
      <c r="F4031">
        <v>7</v>
      </c>
      <c r="G4031" t="s">
        <v>77</v>
      </c>
      <c r="H4031" t="s">
        <v>866</v>
      </c>
      <c r="I4031" t="s">
        <v>79</v>
      </c>
      <c r="J4031">
        <v>1</v>
      </c>
      <c r="K4031">
        <v>7461</v>
      </c>
      <c r="L4031" t="str">
        <f>IFERROR(INDEX(play_attribution!$B$2:$B$328,MATCH(A4031,play_attribution!$A$2:$A$328,0)),"")</f>
        <v/>
      </c>
      <c r="M4031" t="str">
        <f>VLOOKUP(H4031,seller_roster!$A$2:$B$85,2,FALSE)</f>
        <v>Kira Novak</v>
      </c>
      <c r="N4031" t="str">
        <f>VLOOKUP(C4031,accounts!$A$2:$F$9615,2,FALSE)</f>
        <v>Field Services</v>
      </c>
      <c r="O4031" t="str">
        <f>VLOOKUP(C4031,accounts!$A$2:$F$9615,3,FALSE)</f>
        <v>&gt;$10M</v>
      </c>
      <c r="P4031" t="str">
        <f>VLOOKUP(C4031,accounts!$A$2:$F$9615,5,FALSE)</f>
        <v>West</v>
      </c>
      <c r="Q4031" t="b">
        <f t="shared" si="63"/>
        <v>1</v>
      </c>
      <c r="R4031" t="e">
        <f>INDEX(removed_duplicate_rows!$A$5:$A$39,MATCH(wins!A4031,removed_duplicate_rows!$A$5:$A$39,0))</f>
        <v>#N/A</v>
      </c>
    </row>
    <row r="4032" spans="1:18" ht="15.75" customHeight="1" x14ac:dyDescent="0.2">
      <c r="A4032" t="s">
        <v>12226</v>
      </c>
      <c r="B4032" t="s">
        <v>12227</v>
      </c>
      <c r="C4032" t="s">
        <v>12228</v>
      </c>
      <c r="D4032" s="10">
        <v>45920</v>
      </c>
      <c r="E4032" t="s">
        <v>9789</v>
      </c>
      <c r="F4032">
        <v>7</v>
      </c>
      <c r="G4032" t="s">
        <v>77</v>
      </c>
      <c r="H4032" t="s">
        <v>107</v>
      </c>
      <c r="I4032" t="s">
        <v>79</v>
      </c>
      <c r="J4032">
        <v>1</v>
      </c>
      <c r="K4032">
        <v>8976</v>
      </c>
      <c r="L4032" t="str">
        <f>IFERROR(INDEX(play_attribution!$B$2:$B$328,MATCH(A4032,play_attribution!$A$2:$A$328,0)),"")</f>
        <v/>
      </c>
      <c r="M4032" t="str">
        <f>VLOOKUP(H4032,seller_roster!$A$2:$B$85,2,FALSE)</f>
        <v>Skyler Doyle</v>
      </c>
      <c r="N4032" t="str">
        <f>VLOOKUP(C4032,accounts!$A$2:$F$9615,2,FALSE)</f>
        <v>Hospitality Group</v>
      </c>
      <c r="O4032" t="str">
        <f>VLOOKUP(C4032,accounts!$A$2:$F$9615,3,FALSE)</f>
        <v>$1M-$2.5M</v>
      </c>
      <c r="P4032" t="str">
        <f>VLOOKUP(C4032,accounts!$A$2:$F$9615,5,FALSE)</f>
        <v>East</v>
      </c>
      <c r="Q4032" t="b">
        <f t="shared" si="63"/>
        <v>1</v>
      </c>
      <c r="R4032" t="e">
        <f>INDEX(removed_duplicate_rows!$A$5:$A$39,MATCH(wins!A4032,removed_duplicate_rows!$A$5:$A$39,0))</f>
        <v>#N/A</v>
      </c>
    </row>
    <row r="4033" spans="1:18" ht="15.75" customHeight="1" x14ac:dyDescent="0.2">
      <c r="A4033" t="s">
        <v>12229</v>
      </c>
      <c r="B4033" t="s">
        <v>12230</v>
      </c>
      <c r="C4033" t="s">
        <v>12231</v>
      </c>
      <c r="D4033" s="10">
        <v>45920</v>
      </c>
      <c r="E4033" t="s">
        <v>9789</v>
      </c>
      <c r="F4033">
        <v>7</v>
      </c>
      <c r="G4033" t="s">
        <v>77</v>
      </c>
      <c r="H4033" t="s">
        <v>78</v>
      </c>
      <c r="I4033" t="s">
        <v>79</v>
      </c>
      <c r="J4033">
        <v>1</v>
      </c>
      <c r="K4033">
        <v>10821</v>
      </c>
      <c r="L4033" t="str">
        <f>IFERROR(INDEX(play_attribution!$B$2:$B$328,MATCH(A4033,play_attribution!$A$2:$A$328,0)),"")</f>
        <v/>
      </c>
      <c r="M4033" t="str">
        <f>VLOOKUP(H4033,seller_roster!$A$2:$B$85,2,FALSE)</f>
        <v>Lennon Ferro</v>
      </c>
      <c r="N4033" t="str">
        <f>VLOOKUP(C4033,accounts!$A$2:$F$9615,2,FALSE)</f>
        <v>Manufacturing</v>
      </c>
      <c r="O4033" t="str">
        <f>VLOOKUP(C4033,accounts!$A$2:$F$9615,3,FALSE)</f>
        <v>$1M-$2.5M</v>
      </c>
      <c r="P4033" t="str">
        <f>VLOOKUP(C4033,accounts!$A$2:$F$9615,5,FALSE)</f>
        <v>Central</v>
      </c>
      <c r="Q4033" t="b">
        <f t="shared" si="63"/>
        <v>1</v>
      </c>
      <c r="R4033" t="e">
        <f>INDEX(removed_duplicate_rows!$A$5:$A$39,MATCH(wins!A4033,removed_duplicate_rows!$A$5:$A$39,0))</f>
        <v>#N/A</v>
      </c>
    </row>
    <row r="4034" spans="1:18" ht="15.75" customHeight="1" x14ac:dyDescent="0.2">
      <c r="A4034" t="s">
        <v>12232</v>
      </c>
      <c r="B4034" t="s">
        <v>12233</v>
      </c>
      <c r="C4034" t="s">
        <v>12234</v>
      </c>
      <c r="D4034" s="10">
        <v>45920</v>
      </c>
      <c r="E4034" t="s">
        <v>9789</v>
      </c>
      <c r="F4034">
        <v>7</v>
      </c>
      <c r="G4034" t="s">
        <v>77</v>
      </c>
      <c r="H4034" t="s">
        <v>83</v>
      </c>
      <c r="I4034" t="s">
        <v>79</v>
      </c>
      <c r="J4034">
        <v>1</v>
      </c>
      <c r="K4034">
        <v>8511</v>
      </c>
      <c r="L4034" t="str">
        <f>IFERROR(INDEX(play_attribution!$B$2:$B$328,MATCH(A4034,play_attribution!$A$2:$A$328,0)),"")</f>
        <v/>
      </c>
      <c r="M4034" t="str">
        <f>VLOOKUP(H4034,seller_roster!$A$2:$B$85,2,FALSE)</f>
        <v>Sage Ruiz</v>
      </c>
      <c r="N4034" t="str">
        <f>VLOOKUP(C4034,accounts!$A$2:$F$9615,2,FALSE)</f>
        <v>Manufacturing</v>
      </c>
      <c r="O4034" t="str">
        <f>VLOOKUP(C4034,accounts!$A$2:$F$9615,3,FALSE)</f>
        <v>&gt;$10M</v>
      </c>
      <c r="P4034" t="str">
        <f>VLOOKUP(C4034,accounts!$A$2:$F$9615,5,FALSE)</f>
        <v>West</v>
      </c>
      <c r="Q4034" t="b">
        <f t="shared" si="63"/>
        <v>1</v>
      </c>
      <c r="R4034" t="e">
        <f>INDEX(removed_duplicate_rows!$A$5:$A$39,MATCH(wins!A4034,removed_duplicate_rows!$A$5:$A$39,0))</f>
        <v>#N/A</v>
      </c>
    </row>
    <row r="4035" spans="1:18" ht="15.75" customHeight="1" x14ac:dyDescent="0.2">
      <c r="A4035" t="s">
        <v>12235</v>
      </c>
      <c r="B4035" t="s">
        <v>12236</v>
      </c>
      <c r="C4035" t="s">
        <v>12237</v>
      </c>
      <c r="D4035" s="10">
        <v>45920</v>
      </c>
      <c r="E4035" t="s">
        <v>9789</v>
      </c>
      <c r="F4035">
        <v>7</v>
      </c>
      <c r="G4035" t="s">
        <v>77</v>
      </c>
      <c r="H4035" t="s">
        <v>191</v>
      </c>
      <c r="I4035" t="s">
        <v>79</v>
      </c>
      <c r="J4035">
        <v>1</v>
      </c>
      <c r="K4035">
        <v>9408</v>
      </c>
      <c r="L4035" t="str">
        <f>IFERROR(INDEX(play_attribution!$B$2:$B$328,MATCH(A4035,play_attribution!$A$2:$A$328,0)),"")</f>
        <v/>
      </c>
      <c r="M4035" t="str">
        <f>VLOOKUP(H4035,seller_roster!$A$2:$B$85,2,FALSE)</f>
        <v>Blake Lindqvist</v>
      </c>
      <c r="N4035" t="str">
        <f>VLOOKUP(C4035,accounts!$A$2:$F$9615,2,FALSE)</f>
        <v>Logistics</v>
      </c>
      <c r="O4035" t="str">
        <f>VLOOKUP(C4035,accounts!$A$2:$F$9615,3,FALSE)</f>
        <v>$1M-$2.5M</v>
      </c>
      <c r="P4035" t="str">
        <f>VLOOKUP(C4035,accounts!$A$2:$F$9615,5,FALSE)</f>
        <v>East</v>
      </c>
      <c r="Q4035" t="b">
        <f t="shared" ref="Q4035:Q4098" si="64">L4035=""</f>
        <v>1</v>
      </c>
      <c r="R4035" t="e">
        <f>INDEX(removed_duplicate_rows!$A$5:$A$39,MATCH(wins!A4035,removed_duplicate_rows!$A$5:$A$39,0))</f>
        <v>#N/A</v>
      </c>
    </row>
    <row r="4036" spans="1:18" ht="15.75" customHeight="1" x14ac:dyDescent="0.2">
      <c r="A4036" t="s">
        <v>12238</v>
      </c>
      <c r="B4036" t="s">
        <v>12239</v>
      </c>
      <c r="C4036" t="s">
        <v>12240</v>
      </c>
      <c r="D4036" s="10">
        <v>45920</v>
      </c>
      <c r="E4036" t="s">
        <v>9789</v>
      </c>
      <c r="F4036">
        <v>7</v>
      </c>
      <c r="G4036" t="s">
        <v>77</v>
      </c>
      <c r="H4036" t="s">
        <v>1230</v>
      </c>
      <c r="I4036" t="s">
        <v>79</v>
      </c>
      <c r="J4036">
        <v>1</v>
      </c>
      <c r="K4036">
        <v>7086</v>
      </c>
      <c r="L4036" t="str">
        <f>IFERROR(INDEX(play_attribution!$B$2:$B$328,MATCH(A4036,play_attribution!$A$2:$A$328,0)),"")</f>
        <v/>
      </c>
      <c r="M4036" t="str">
        <f>VLOOKUP(H4036,seller_roster!$A$2:$B$85,2,FALSE)</f>
        <v>Lennon Doyle</v>
      </c>
      <c r="N4036" t="str">
        <f>VLOOKUP(C4036,accounts!$A$2:$F$9615,2,FALSE)</f>
        <v>Construction</v>
      </c>
      <c r="O4036" t="str">
        <f>VLOOKUP(C4036,accounts!$A$2:$F$9615,3,FALSE)</f>
        <v>$1M-$2.5M</v>
      </c>
      <c r="P4036" t="str">
        <f>VLOOKUP(C4036,accounts!$A$2:$F$9615,5,FALSE)</f>
        <v>Central</v>
      </c>
      <c r="Q4036" t="b">
        <f t="shared" si="64"/>
        <v>1</v>
      </c>
      <c r="R4036" t="e">
        <f>INDEX(removed_duplicate_rows!$A$5:$A$39,MATCH(wins!A4036,removed_duplicate_rows!$A$5:$A$39,0))</f>
        <v>#N/A</v>
      </c>
    </row>
    <row r="4037" spans="1:18" ht="15.75" customHeight="1" x14ac:dyDescent="0.2">
      <c r="A4037" t="s">
        <v>12241</v>
      </c>
      <c r="B4037" t="s">
        <v>12242</v>
      </c>
      <c r="C4037" t="s">
        <v>12243</v>
      </c>
      <c r="D4037" s="10">
        <v>45920</v>
      </c>
      <c r="E4037" t="s">
        <v>9789</v>
      </c>
      <c r="F4037">
        <v>7</v>
      </c>
      <c r="G4037" t="s">
        <v>77</v>
      </c>
      <c r="H4037" t="s">
        <v>191</v>
      </c>
      <c r="I4037" t="s">
        <v>79</v>
      </c>
      <c r="J4037">
        <v>1</v>
      </c>
      <c r="K4037">
        <v>8591</v>
      </c>
      <c r="L4037" t="str">
        <f>IFERROR(INDEX(play_attribution!$B$2:$B$328,MATCH(A4037,play_attribution!$A$2:$A$328,0)),"")</f>
        <v/>
      </c>
      <c r="M4037" t="str">
        <f>VLOOKUP(H4037,seller_roster!$A$2:$B$85,2,FALSE)</f>
        <v>Blake Lindqvist</v>
      </c>
      <c r="N4037" t="str">
        <f>VLOOKUP(C4037,accounts!$A$2:$F$9615,2,FALSE)</f>
        <v>Field Services</v>
      </c>
      <c r="O4037" t="str">
        <f>VLOOKUP(C4037,accounts!$A$2:$F$9615,3,FALSE)</f>
        <v>$1M-$2.5M</v>
      </c>
      <c r="P4037" t="str">
        <f>VLOOKUP(C4037,accounts!$A$2:$F$9615,5,FALSE)</f>
        <v>East</v>
      </c>
      <c r="Q4037" t="b">
        <f t="shared" si="64"/>
        <v>1</v>
      </c>
      <c r="R4037" t="e">
        <f>INDEX(removed_duplicate_rows!$A$5:$A$39,MATCH(wins!A4037,removed_duplicate_rows!$A$5:$A$39,0))</f>
        <v>#N/A</v>
      </c>
    </row>
    <row r="4038" spans="1:18" ht="15.75" customHeight="1" x14ac:dyDescent="0.2">
      <c r="A4038" t="s">
        <v>12244</v>
      </c>
      <c r="B4038" t="s">
        <v>12245</v>
      </c>
      <c r="C4038" t="s">
        <v>12246</v>
      </c>
      <c r="D4038" s="10">
        <v>45920</v>
      </c>
      <c r="E4038" t="s">
        <v>9789</v>
      </c>
      <c r="F4038">
        <v>7</v>
      </c>
      <c r="G4038" t="s">
        <v>77</v>
      </c>
      <c r="H4038" t="s">
        <v>87</v>
      </c>
      <c r="I4038" t="s">
        <v>55</v>
      </c>
      <c r="J4038">
        <v>1</v>
      </c>
      <c r="K4038">
        <v>11148</v>
      </c>
      <c r="L4038" t="str">
        <f>IFERROR(INDEX(play_attribution!$B$2:$B$328,MATCH(A4038,play_attribution!$A$2:$A$328,0)),"")</f>
        <v/>
      </c>
      <c r="M4038" t="str">
        <f>VLOOKUP(H4038,seller_roster!$A$2:$B$85,2,FALSE)</f>
        <v>Harper Tran</v>
      </c>
      <c r="N4038" t="str">
        <f>VLOOKUP(C4038,accounts!$A$2:$F$9615,2,FALSE)</f>
        <v>Manufacturing</v>
      </c>
      <c r="O4038" t="str">
        <f>VLOOKUP(C4038,accounts!$A$2:$F$9615,3,FALSE)</f>
        <v>$2.5M-$5M</v>
      </c>
      <c r="P4038" t="str">
        <f>VLOOKUP(C4038,accounts!$A$2:$F$9615,5,FALSE)</f>
        <v>East</v>
      </c>
      <c r="Q4038" t="b">
        <f t="shared" si="64"/>
        <v>1</v>
      </c>
      <c r="R4038" t="e">
        <f>INDEX(removed_duplicate_rows!$A$5:$A$39,MATCH(wins!A4038,removed_duplicate_rows!$A$5:$A$39,0))</f>
        <v>#N/A</v>
      </c>
    </row>
    <row r="4039" spans="1:18" ht="15.75" customHeight="1" x14ac:dyDescent="0.2">
      <c r="A4039" t="s">
        <v>12247</v>
      </c>
      <c r="B4039" t="s">
        <v>12248</v>
      </c>
      <c r="C4039" t="s">
        <v>12249</v>
      </c>
      <c r="D4039" s="10">
        <v>45920</v>
      </c>
      <c r="E4039" t="s">
        <v>9789</v>
      </c>
      <c r="F4039">
        <v>7</v>
      </c>
      <c r="G4039" t="s">
        <v>77</v>
      </c>
      <c r="H4039" t="s">
        <v>107</v>
      </c>
      <c r="I4039" t="s">
        <v>79</v>
      </c>
      <c r="J4039">
        <v>1</v>
      </c>
      <c r="K4039">
        <v>6880</v>
      </c>
      <c r="L4039" t="str">
        <f>IFERROR(INDEX(play_attribution!$B$2:$B$328,MATCH(A4039,play_attribution!$A$2:$A$328,0)),"")</f>
        <v/>
      </c>
      <c r="M4039" t="str">
        <f>VLOOKUP(H4039,seller_roster!$A$2:$B$85,2,FALSE)</f>
        <v>Skyler Doyle</v>
      </c>
      <c r="N4039" t="str">
        <f>VLOOKUP(C4039,accounts!$A$2:$F$9615,2,FALSE)</f>
        <v>Wholesale &amp; Distribution</v>
      </c>
      <c r="O4039" t="str">
        <f>VLOOKUP(C4039,accounts!$A$2:$F$9615,3,FALSE)</f>
        <v>$1M-$2.5M</v>
      </c>
      <c r="P4039" t="str">
        <f>VLOOKUP(C4039,accounts!$A$2:$F$9615,5,FALSE)</f>
        <v>East</v>
      </c>
      <c r="Q4039" t="b">
        <f t="shared" si="64"/>
        <v>1</v>
      </c>
      <c r="R4039" t="e">
        <f>INDEX(removed_duplicate_rows!$A$5:$A$39,MATCH(wins!A4039,removed_duplicate_rows!$A$5:$A$39,0))</f>
        <v>#N/A</v>
      </c>
    </row>
    <row r="4040" spans="1:18" ht="15.75" customHeight="1" x14ac:dyDescent="0.2">
      <c r="A4040" t="s">
        <v>12250</v>
      </c>
      <c r="B4040" t="s">
        <v>12251</v>
      </c>
      <c r="C4040" t="s">
        <v>12252</v>
      </c>
      <c r="D4040" s="10">
        <v>45920</v>
      </c>
      <c r="E4040" t="s">
        <v>9789</v>
      </c>
      <c r="F4040">
        <v>7</v>
      </c>
      <c r="G4040" t="s">
        <v>77</v>
      </c>
      <c r="H4040" t="s">
        <v>159</v>
      </c>
      <c r="I4040" t="s">
        <v>79</v>
      </c>
      <c r="J4040">
        <v>1</v>
      </c>
      <c r="K4040">
        <v>6393</v>
      </c>
      <c r="L4040" t="str">
        <f>IFERROR(INDEX(play_attribution!$B$2:$B$328,MATCH(A4040,play_attribution!$A$2:$A$328,0)),"")</f>
        <v/>
      </c>
      <c r="M4040" t="str">
        <f>VLOOKUP(H4040,seller_roster!$A$2:$B$85,2,FALSE)</f>
        <v>Kai Bianchi</v>
      </c>
      <c r="N4040" t="str">
        <f>VLOOKUP(C4040,accounts!$A$2:$F$9615,2,FALSE)</f>
        <v>Manufacturing</v>
      </c>
      <c r="O4040" t="str">
        <f>VLOOKUP(C4040,accounts!$A$2:$F$9615,3,FALSE)</f>
        <v>$1M-$2.5M</v>
      </c>
      <c r="P4040" t="str">
        <f>VLOOKUP(C4040,accounts!$A$2:$F$9615,5,FALSE)</f>
        <v>Central</v>
      </c>
      <c r="Q4040" t="b">
        <f t="shared" si="64"/>
        <v>1</v>
      </c>
      <c r="R4040" t="e">
        <f>INDEX(removed_duplicate_rows!$A$5:$A$39,MATCH(wins!A4040,removed_duplicate_rows!$A$5:$A$39,0))</f>
        <v>#N/A</v>
      </c>
    </row>
    <row r="4041" spans="1:18" ht="15.75" customHeight="1" x14ac:dyDescent="0.2">
      <c r="A4041" t="s">
        <v>12253</v>
      </c>
      <c r="B4041" t="s">
        <v>12254</v>
      </c>
      <c r="C4041" t="s">
        <v>12255</v>
      </c>
      <c r="D4041" s="10">
        <v>45920</v>
      </c>
      <c r="E4041" t="s">
        <v>9789</v>
      </c>
      <c r="F4041">
        <v>7</v>
      </c>
      <c r="G4041" t="s">
        <v>77</v>
      </c>
      <c r="H4041" t="s">
        <v>527</v>
      </c>
      <c r="I4041" t="s">
        <v>55</v>
      </c>
      <c r="J4041">
        <v>1</v>
      </c>
      <c r="K4041">
        <v>7499</v>
      </c>
      <c r="L4041" t="str">
        <f>IFERROR(INDEX(play_attribution!$B$2:$B$328,MATCH(A4041,play_attribution!$A$2:$A$328,0)),"")</f>
        <v/>
      </c>
      <c r="M4041" t="str">
        <f>VLOOKUP(H4041,seller_roster!$A$2:$B$85,2,FALSE)</f>
        <v>Nia Mbeki</v>
      </c>
      <c r="N4041" t="str">
        <f>VLOOKUP(C4041,accounts!$A$2:$F$9615,2,FALSE)</f>
        <v>Healthcare Services</v>
      </c>
      <c r="O4041" t="str">
        <f>VLOOKUP(C4041,accounts!$A$2:$F$9615,3,FALSE)</f>
        <v>$1M-$2.5M</v>
      </c>
      <c r="P4041" t="str">
        <f>VLOOKUP(C4041,accounts!$A$2:$F$9615,5,FALSE)</f>
        <v>East</v>
      </c>
      <c r="Q4041" t="b">
        <f t="shared" si="64"/>
        <v>1</v>
      </c>
      <c r="R4041" t="e">
        <f>INDEX(removed_duplicate_rows!$A$5:$A$39,MATCH(wins!A4041,removed_duplicate_rows!$A$5:$A$39,0))</f>
        <v>#N/A</v>
      </c>
    </row>
    <row r="4042" spans="1:18" ht="15.75" customHeight="1" x14ac:dyDescent="0.2">
      <c r="A4042" t="s">
        <v>12256</v>
      </c>
      <c r="B4042" t="s">
        <v>12257</v>
      </c>
      <c r="C4042" t="s">
        <v>12258</v>
      </c>
      <c r="D4042" s="10">
        <v>45920</v>
      </c>
      <c r="E4042" t="s">
        <v>9789</v>
      </c>
      <c r="F4042">
        <v>7</v>
      </c>
      <c r="G4042" t="s">
        <v>77</v>
      </c>
      <c r="H4042" t="s">
        <v>159</v>
      </c>
      <c r="I4042" t="s">
        <v>55</v>
      </c>
      <c r="J4042">
        <v>1</v>
      </c>
      <c r="K4042">
        <v>9893</v>
      </c>
      <c r="L4042" t="str">
        <f>IFERROR(INDEX(play_attribution!$B$2:$B$328,MATCH(A4042,play_attribution!$A$2:$A$328,0)),"")</f>
        <v/>
      </c>
      <c r="M4042" t="str">
        <f>VLOOKUP(H4042,seller_roster!$A$2:$B$85,2,FALSE)</f>
        <v>Kai Bianchi</v>
      </c>
      <c r="N4042" t="str">
        <f>VLOOKUP(C4042,accounts!$A$2:$F$9615,2,FALSE)</f>
        <v>Professional Services</v>
      </c>
      <c r="O4042" t="str">
        <f>VLOOKUP(C4042,accounts!$A$2:$F$9615,3,FALSE)</f>
        <v>$2.5M-$5M</v>
      </c>
      <c r="P4042" t="str">
        <f>VLOOKUP(C4042,accounts!$A$2:$F$9615,5,FALSE)</f>
        <v>Central</v>
      </c>
      <c r="Q4042" t="b">
        <f t="shared" si="64"/>
        <v>1</v>
      </c>
      <c r="R4042" t="e">
        <f>INDEX(removed_duplicate_rows!$A$5:$A$39,MATCH(wins!A4042,removed_duplicate_rows!$A$5:$A$39,0))</f>
        <v>#N/A</v>
      </c>
    </row>
    <row r="4043" spans="1:18" ht="15.75" customHeight="1" x14ac:dyDescent="0.2">
      <c r="A4043" t="s">
        <v>12259</v>
      </c>
      <c r="B4043" t="s">
        <v>12260</v>
      </c>
      <c r="C4043" t="s">
        <v>12261</v>
      </c>
      <c r="D4043" s="10">
        <v>45920</v>
      </c>
      <c r="E4043" t="s">
        <v>9789</v>
      </c>
      <c r="F4043">
        <v>7</v>
      </c>
      <c r="G4043" t="s">
        <v>77</v>
      </c>
      <c r="H4043" t="s">
        <v>210</v>
      </c>
      <c r="I4043" t="s">
        <v>79</v>
      </c>
      <c r="J4043">
        <v>1</v>
      </c>
      <c r="K4043">
        <v>11472</v>
      </c>
      <c r="L4043" t="str">
        <f>IFERROR(INDEX(play_attribution!$B$2:$B$328,MATCH(A4043,play_attribution!$A$2:$A$328,0)),"")</f>
        <v/>
      </c>
      <c r="M4043" t="str">
        <f>VLOOKUP(H4043,seller_roster!$A$2:$B$85,2,FALSE)</f>
        <v>Emerson Reyes</v>
      </c>
      <c r="N4043" t="str">
        <f>VLOOKUP(C4043,accounts!$A$2:$F$9615,2,FALSE)</f>
        <v>Nonprofit</v>
      </c>
      <c r="O4043" t="str">
        <f>VLOOKUP(C4043,accounts!$A$2:$F$9615,3,FALSE)</f>
        <v>$1M-$2.5M</v>
      </c>
      <c r="P4043" t="str">
        <f>VLOOKUP(C4043,accounts!$A$2:$F$9615,5,FALSE)</f>
        <v>East</v>
      </c>
      <c r="Q4043" t="b">
        <f t="shared" si="64"/>
        <v>1</v>
      </c>
      <c r="R4043" t="e">
        <f>INDEX(removed_duplicate_rows!$A$5:$A$39,MATCH(wins!A4043,removed_duplicate_rows!$A$5:$A$39,0))</f>
        <v>#N/A</v>
      </c>
    </row>
    <row r="4044" spans="1:18" ht="15.75" customHeight="1" x14ac:dyDescent="0.2">
      <c r="A4044" t="s">
        <v>12262</v>
      </c>
      <c r="B4044" t="s">
        <v>12263</v>
      </c>
      <c r="C4044" t="s">
        <v>12264</v>
      </c>
      <c r="D4044" s="10">
        <v>45920</v>
      </c>
      <c r="E4044" t="s">
        <v>9789</v>
      </c>
      <c r="F4044">
        <v>7</v>
      </c>
      <c r="G4044" t="s">
        <v>77</v>
      </c>
      <c r="H4044" t="s">
        <v>91</v>
      </c>
      <c r="I4044" t="s">
        <v>79</v>
      </c>
      <c r="J4044">
        <v>1</v>
      </c>
      <c r="K4044">
        <v>5519</v>
      </c>
      <c r="L4044" t="str">
        <f>IFERROR(INDEX(play_attribution!$B$2:$B$328,MATCH(A4044,play_attribution!$A$2:$A$328,0)),"")</f>
        <v/>
      </c>
      <c r="M4044" t="str">
        <f>VLOOKUP(H4044,seller_roster!$A$2:$B$85,2,FALSE)</f>
        <v>Kira Sorensen</v>
      </c>
      <c r="N4044" t="str">
        <f>VLOOKUP(C4044,accounts!$A$2:$F$9615,2,FALSE)</f>
        <v>Professional Services</v>
      </c>
      <c r="O4044" t="str">
        <f>VLOOKUP(C4044,accounts!$A$2:$F$9615,3,FALSE)</f>
        <v>$1M-$2.5M</v>
      </c>
      <c r="P4044" t="str">
        <f>VLOOKUP(C4044,accounts!$A$2:$F$9615,5,FALSE)</f>
        <v>West</v>
      </c>
      <c r="Q4044" t="b">
        <f t="shared" si="64"/>
        <v>1</v>
      </c>
      <c r="R4044" t="e">
        <f>INDEX(removed_duplicate_rows!$A$5:$A$39,MATCH(wins!A4044,removed_duplicate_rows!$A$5:$A$39,0))</f>
        <v>#N/A</v>
      </c>
    </row>
    <row r="4045" spans="1:18" ht="15.75" customHeight="1" x14ac:dyDescent="0.2">
      <c r="A4045" t="s">
        <v>12265</v>
      </c>
      <c r="B4045" t="s">
        <v>12266</v>
      </c>
      <c r="C4045" t="s">
        <v>12267</v>
      </c>
      <c r="D4045" s="10">
        <v>45920</v>
      </c>
      <c r="E4045" t="s">
        <v>9789</v>
      </c>
      <c r="F4045">
        <v>7</v>
      </c>
      <c r="G4045" t="s">
        <v>77</v>
      </c>
      <c r="H4045" t="s">
        <v>191</v>
      </c>
      <c r="I4045" t="s">
        <v>55</v>
      </c>
      <c r="J4045">
        <v>1</v>
      </c>
      <c r="K4045">
        <v>8541</v>
      </c>
      <c r="L4045" t="str">
        <f>IFERROR(INDEX(play_attribution!$B$2:$B$328,MATCH(A4045,play_attribution!$A$2:$A$328,0)),"")</f>
        <v/>
      </c>
      <c r="M4045" t="str">
        <f>VLOOKUP(H4045,seller_roster!$A$2:$B$85,2,FALSE)</f>
        <v>Blake Lindqvist</v>
      </c>
      <c r="N4045" t="str">
        <f>VLOOKUP(C4045,accounts!$A$2:$F$9615,2,FALSE)</f>
        <v>Hospitality Group</v>
      </c>
      <c r="O4045" t="str">
        <f>VLOOKUP(C4045,accounts!$A$2:$F$9615,3,FALSE)</f>
        <v>$2.5M-$5M</v>
      </c>
      <c r="P4045" t="str">
        <f>VLOOKUP(C4045,accounts!$A$2:$F$9615,5,FALSE)</f>
        <v>East</v>
      </c>
      <c r="Q4045" t="b">
        <f t="shared" si="64"/>
        <v>1</v>
      </c>
      <c r="R4045" t="e">
        <f>INDEX(removed_duplicate_rows!$A$5:$A$39,MATCH(wins!A4045,removed_duplicate_rows!$A$5:$A$39,0))</f>
        <v>#N/A</v>
      </c>
    </row>
    <row r="4046" spans="1:18" ht="15.75" customHeight="1" x14ac:dyDescent="0.2">
      <c r="A4046" t="s">
        <v>12268</v>
      </c>
      <c r="B4046" t="s">
        <v>12269</v>
      </c>
      <c r="C4046" t="s">
        <v>12270</v>
      </c>
      <c r="D4046" s="10">
        <v>45920</v>
      </c>
      <c r="E4046" t="s">
        <v>9789</v>
      </c>
      <c r="F4046">
        <v>7</v>
      </c>
      <c r="G4046" t="s">
        <v>77</v>
      </c>
      <c r="H4046" t="s">
        <v>114</v>
      </c>
      <c r="I4046" t="s">
        <v>79</v>
      </c>
      <c r="J4046">
        <v>1</v>
      </c>
      <c r="K4046">
        <v>5062</v>
      </c>
      <c r="L4046" t="str">
        <f>IFERROR(INDEX(play_attribution!$B$2:$B$328,MATCH(A4046,play_attribution!$A$2:$A$328,0)),"")</f>
        <v/>
      </c>
      <c r="M4046" t="str">
        <f>VLOOKUP(H4046,seller_roster!$A$2:$B$85,2,FALSE)</f>
        <v>Ray Reyes</v>
      </c>
      <c r="N4046" t="str">
        <f>VLOOKUP(C4046,accounts!$A$2:$F$9615,2,FALSE)</f>
        <v>Logistics</v>
      </c>
      <c r="O4046" t="str">
        <f>VLOOKUP(C4046,accounts!$A$2:$F$9615,3,FALSE)</f>
        <v>&lt;$1M</v>
      </c>
      <c r="P4046" t="str">
        <f>VLOOKUP(C4046,accounts!$A$2:$F$9615,5,FALSE)</f>
        <v>East</v>
      </c>
      <c r="Q4046" t="b">
        <f t="shared" si="64"/>
        <v>1</v>
      </c>
      <c r="R4046" t="e">
        <f>INDEX(removed_duplicate_rows!$A$5:$A$39,MATCH(wins!A4046,removed_duplicate_rows!$A$5:$A$39,0))</f>
        <v>#N/A</v>
      </c>
    </row>
    <row r="4047" spans="1:18" ht="15.75" customHeight="1" x14ac:dyDescent="0.2">
      <c r="A4047" t="s">
        <v>12271</v>
      </c>
      <c r="B4047" t="s">
        <v>12272</v>
      </c>
      <c r="C4047" t="s">
        <v>12273</v>
      </c>
      <c r="D4047" s="10">
        <v>45920</v>
      </c>
      <c r="E4047" t="s">
        <v>9789</v>
      </c>
      <c r="F4047">
        <v>7</v>
      </c>
      <c r="G4047" t="s">
        <v>77</v>
      </c>
      <c r="H4047" t="s">
        <v>866</v>
      </c>
      <c r="I4047" t="s">
        <v>79</v>
      </c>
      <c r="J4047">
        <v>1</v>
      </c>
      <c r="K4047">
        <v>6157</v>
      </c>
      <c r="L4047" t="str">
        <f>IFERROR(INDEX(play_attribution!$B$2:$B$328,MATCH(A4047,play_attribution!$A$2:$A$328,0)),"")</f>
        <v/>
      </c>
      <c r="M4047" t="str">
        <f>VLOOKUP(H4047,seller_roster!$A$2:$B$85,2,FALSE)</f>
        <v>Kira Novak</v>
      </c>
      <c r="N4047" t="str">
        <f>VLOOKUP(C4047,accounts!$A$2:$F$9615,2,FALSE)</f>
        <v>Wholesale &amp; Distribution</v>
      </c>
      <c r="O4047" t="str">
        <f>VLOOKUP(C4047,accounts!$A$2:$F$9615,3,FALSE)</f>
        <v>&lt;$1M</v>
      </c>
      <c r="P4047" t="str">
        <f>VLOOKUP(C4047,accounts!$A$2:$F$9615,5,FALSE)</f>
        <v>Central</v>
      </c>
      <c r="Q4047" t="b">
        <f t="shared" si="64"/>
        <v>1</v>
      </c>
      <c r="R4047" t="e">
        <f>INDEX(removed_duplicate_rows!$A$5:$A$39,MATCH(wins!A4047,removed_duplicate_rows!$A$5:$A$39,0))</f>
        <v>#N/A</v>
      </c>
    </row>
    <row r="4048" spans="1:18" ht="15.75" customHeight="1" x14ac:dyDescent="0.2">
      <c r="A4048" t="s">
        <v>12274</v>
      </c>
      <c r="B4048" t="s">
        <v>12275</v>
      </c>
      <c r="C4048" t="s">
        <v>12276</v>
      </c>
      <c r="D4048" s="10">
        <v>45920</v>
      </c>
      <c r="E4048" t="s">
        <v>9789</v>
      </c>
      <c r="F4048">
        <v>7</v>
      </c>
      <c r="G4048" t="s">
        <v>77</v>
      </c>
      <c r="H4048" t="s">
        <v>91</v>
      </c>
      <c r="I4048" t="s">
        <v>79</v>
      </c>
      <c r="J4048">
        <v>1</v>
      </c>
      <c r="K4048">
        <v>8567</v>
      </c>
      <c r="L4048" t="str">
        <f>IFERROR(INDEX(play_attribution!$B$2:$B$328,MATCH(A4048,play_attribution!$A$2:$A$328,0)),"")</f>
        <v/>
      </c>
      <c r="M4048" t="str">
        <f>VLOOKUP(H4048,seller_roster!$A$2:$B$85,2,FALSE)</f>
        <v>Kira Sorensen</v>
      </c>
      <c r="N4048" t="str">
        <f>VLOOKUP(C4048,accounts!$A$2:$F$9615,2,FALSE)</f>
        <v>Construction</v>
      </c>
      <c r="O4048" t="str">
        <f>VLOOKUP(C4048,accounts!$A$2:$F$9615,3,FALSE)</f>
        <v>$2.5M-$5M</v>
      </c>
      <c r="P4048" t="str">
        <f>VLOOKUP(C4048,accounts!$A$2:$F$9615,5,FALSE)</f>
        <v>Central</v>
      </c>
      <c r="Q4048" t="b">
        <f t="shared" si="64"/>
        <v>1</v>
      </c>
      <c r="R4048" t="e">
        <f>INDEX(removed_duplicate_rows!$A$5:$A$39,MATCH(wins!A4048,removed_duplicate_rows!$A$5:$A$39,0))</f>
        <v>#N/A</v>
      </c>
    </row>
    <row r="4049" spans="1:18" ht="15.75" customHeight="1" x14ac:dyDescent="0.2">
      <c r="A4049" t="s">
        <v>12277</v>
      </c>
      <c r="B4049" t="s">
        <v>12278</v>
      </c>
      <c r="C4049" t="s">
        <v>12279</v>
      </c>
      <c r="D4049" s="10">
        <v>45920</v>
      </c>
      <c r="E4049" t="s">
        <v>9789</v>
      </c>
      <c r="F4049">
        <v>7</v>
      </c>
      <c r="G4049" t="s">
        <v>77</v>
      </c>
      <c r="H4049" t="s">
        <v>99</v>
      </c>
      <c r="I4049" t="s">
        <v>79</v>
      </c>
      <c r="J4049">
        <v>1</v>
      </c>
      <c r="K4049">
        <v>10075</v>
      </c>
      <c r="L4049" t="str">
        <f>IFERROR(INDEX(play_attribution!$B$2:$B$328,MATCH(A4049,play_attribution!$A$2:$A$328,0)),"")</f>
        <v/>
      </c>
      <c r="M4049" t="str">
        <f>VLOOKUP(H4049,seller_roster!$A$2:$B$85,2,FALSE)</f>
        <v>Shiloh Sorensen</v>
      </c>
      <c r="N4049" t="str">
        <f>VLOOKUP(C4049,accounts!$A$2:$F$9615,2,FALSE)</f>
        <v>Healthcare Services</v>
      </c>
      <c r="O4049" t="str">
        <f>VLOOKUP(C4049,accounts!$A$2:$F$9615,3,FALSE)</f>
        <v>$2.5M-$5M</v>
      </c>
      <c r="P4049" t="str">
        <f>VLOOKUP(C4049,accounts!$A$2:$F$9615,5,FALSE)</f>
        <v>West</v>
      </c>
      <c r="Q4049" t="b">
        <f t="shared" si="64"/>
        <v>1</v>
      </c>
      <c r="R4049" t="e">
        <f>INDEX(removed_duplicate_rows!$A$5:$A$39,MATCH(wins!A4049,removed_duplicate_rows!$A$5:$A$39,0))</f>
        <v>#N/A</v>
      </c>
    </row>
    <row r="4050" spans="1:18" ht="15.75" customHeight="1" x14ac:dyDescent="0.2">
      <c r="A4050" t="s">
        <v>12280</v>
      </c>
      <c r="B4050" t="s">
        <v>12281</v>
      </c>
      <c r="C4050" t="s">
        <v>12282</v>
      </c>
      <c r="D4050" s="10">
        <v>45920</v>
      </c>
      <c r="E4050" t="s">
        <v>9789</v>
      </c>
      <c r="F4050">
        <v>7</v>
      </c>
      <c r="G4050" t="s">
        <v>77</v>
      </c>
      <c r="H4050" t="s">
        <v>184</v>
      </c>
      <c r="I4050" t="s">
        <v>79</v>
      </c>
      <c r="J4050">
        <v>1</v>
      </c>
      <c r="K4050">
        <v>5371</v>
      </c>
      <c r="L4050" t="str">
        <f>IFERROR(INDEX(play_attribution!$B$2:$B$328,MATCH(A4050,play_attribution!$A$2:$A$328,0)),"")</f>
        <v/>
      </c>
      <c r="M4050" t="str">
        <f>VLOOKUP(H4050,seller_roster!$A$2:$B$85,2,FALSE)</f>
        <v>Zion Silva</v>
      </c>
      <c r="N4050" t="str">
        <f>VLOOKUP(C4050,accounts!$A$2:$F$9615,2,FALSE)</f>
        <v>Logistics</v>
      </c>
      <c r="O4050" t="str">
        <f>VLOOKUP(C4050,accounts!$A$2:$F$9615,3,FALSE)</f>
        <v>$1M-$2.5M</v>
      </c>
      <c r="P4050" t="str">
        <f>VLOOKUP(C4050,accounts!$A$2:$F$9615,5,FALSE)</f>
        <v>East</v>
      </c>
      <c r="Q4050" t="b">
        <f t="shared" si="64"/>
        <v>1</v>
      </c>
      <c r="R4050" t="e">
        <f>INDEX(removed_duplicate_rows!$A$5:$A$39,MATCH(wins!A4050,removed_duplicate_rows!$A$5:$A$39,0))</f>
        <v>#N/A</v>
      </c>
    </row>
    <row r="4051" spans="1:18" ht="15.75" customHeight="1" x14ac:dyDescent="0.2">
      <c r="A4051" t="s">
        <v>12283</v>
      </c>
      <c r="B4051" t="s">
        <v>12284</v>
      </c>
      <c r="C4051" t="s">
        <v>12285</v>
      </c>
      <c r="D4051" s="10">
        <v>45920</v>
      </c>
      <c r="E4051" t="s">
        <v>9789</v>
      </c>
      <c r="F4051">
        <v>7</v>
      </c>
      <c r="G4051" t="s">
        <v>77</v>
      </c>
      <c r="H4051" t="s">
        <v>122</v>
      </c>
      <c r="I4051" t="s">
        <v>79</v>
      </c>
      <c r="J4051">
        <v>1</v>
      </c>
      <c r="K4051">
        <v>8018</v>
      </c>
      <c r="L4051" t="str">
        <f>IFERROR(INDEX(play_attribution!$B$2:$B$328,MATCH(A4051,play_attribution!$A$2:$A$328,0)),"")</f>
        <v/>
      </c>
      <c r="M4051" t="str">
        <f>VLOOKUP(H4051,seller_roster!$A$2:$B$85,2,FALSE)</f>
        <v>Uma Osei</v>
      </c>
      <c r="N4051" t="str">
        <f>VLOOKUP(C4051,accounts!$A$2:$F$9615,2,FALSE)</f>
        <v>Wholesale &amp; Distribution</v>
      </c>
      <c r="O4051" t="str">
        <f>VLOOKUP(C4051,accounts!$A$2:$F$9615,3,FALSE)</f>
        <v>$2.5M-$5M</v>
      </c>
      <c r="P4051" t="str">
        <f>VLOOKUP(C4051,accounts!$A$2:$F$9615,5,FALSE)</f>
        <v>West</v>
      </c>
      <c r="Q4051" t="b">
        <f t="shared" si="64"/>
        <v>1</v>
      </c>
      <c r="R4051" t="e">
        <f>INDEX(removed_duplicate_rows!$A$5:$A$39,MATCH(wins!A4051,removed_duplicate_rows!$A$5:$A$39,0))</f>
        <v>#N/A</v>
      </c>
    </row>
    <row r="4052" spans="1:18" ht="15.75" customHeight="1" x14ac:dyDescent="0.2">
      <c r="A4052" t="s">
        <v>12286</v>
      </c>
      <c r="B4052" t="s">
        <v>12287</v>
      </c>
      <c r="C4052" t="s">
        <v>12288</v>
      </c>
      <c r="D4052" s="10">
        <v>45920</v>
      </c>
      <c r="E4052" t="s">
        <v>9789</v>
      </c>
      <c r="F4052">
        <v>7</v>
      </c>
      <c r="G4052" t="s">
        <v>77</v>
      </c>
      <c r="H4052" t="s">
        <v>133</v>
      </c>
      <c r="I4052" t="s">
        <v>79</v>
      </c>
      <c r="J4052">
        <v>1</v>
      </c>
      <c r="K4052">
        <v>5734</v>
      </c>
      <c r="L4052" t="str">
        <f>IFERROR(INDEX(play_attribution!$B$2:$B$328,MATCH(A4052,play_attribution!$A$2:$A$328,0)),"")</f>
        <v/>
      </c>
      <c r="M4052" t="str">
        <f>VLOOKUP(H4052,seller_roster!$A$2:$B$85,2,FALSE)</f>
        <v>Devon Tran</v>
      </c>
      <c r="N4052" t="str">
        <f>VLOOKUP(C4052,accounts!$A$2:$F$9615,2,FALSE)</f>
        <v>Nonprofit</v>
      </c>
      <c r="O4052" t="str">
        <f>VLOOKUP(C4052,accounts!$A$2:$F$9615,3,FALSE)</f>
        <v>$2.5M-$5M</v>
      </c>
      <c r="P4052" t="str">
        <f>VLOOKUP(C4052,accounts!$A$2:$F$9615,5,FALSE)</f>
        <v>Central</v>
      </c>
      <c r="Q4052" t="b">
        <f t="shared" si="64"/>
        <v>1</v>
      </c>
      <c r="R4052" t="e">
        <f>INDEX(removed_duplicate_rows!$A$5:$A$39,MATCH(wins!A4052,removed_duplicate_rows!$A$5:$A$39,0))</f>
        <v>#N/A</v>
      </c>
    </row>
    <row r="4053" spans="1:18" ht="15.75" customHeight="1" x14ac:dyDescent="0.2">
      <c r="A4053" t="s">
        <v>12289</v>
      </c>
      <c r="B4053" t="s">
        <v>12290</v>
      </c>
      <c r="C4053" t="s">
        <v>12291</v>
      </c>
      <c r="D4053" s="10">
        <v>45920</v>
      </c>
      <c r="E4053" t="s">
        <v>9789</v>
      </c>
      <c r="F4053">
        <v>7</v>
      </c>
      <c r="G4053" t="s">
        <v>77</v>
      </c>
      <c r="H4053" t="s">
        <v>87</v>
      </c>
      <c r="I4053" t="s">
        <v>79</v>
      </c>
      <c r="J4053">
        <v>1</v>
      </c>
      <c r="K4053">
        <v>7667</v>
      </c>
      <c r="L4053" t="str">
        <f>IFERROR(INDEX(play_attribution!$B$2:$B$328,MATCH(A4053,play_attribution!$A$2:$A$328,0)),"")</f>
        <v/>
      </c>
      <c r="M4053" t="str">
        <f>VLOOKUP(H4053,seller_roster!$A$2:$B$85,2,FALSE)</f>
        <v>Harper Tran</v>
      </c>
      <c r="N4053" t="str">
        <f>VLOOKUP(C4053,accounts!$A$2:$F$9615,2,FALSE)</f>
        <v>Healthcare Services</v>
      </c>
      <c r="O4053" t="str">
        <f>VLOOKUP(C4053,accounts!$A$2:$F$9615,3,FALSE)</f>
        <v>$2.5M-$5M</v>
      </c>
      <c r="P4053" t="str">
        <f>VLOOKUP(C4053,accounts!$A$2:$F$9615,5,FALSE)</f>
        <v>East</v>
      </c>
      <c r="Q4053" t="b">
        <f t="shared" si="64"/>
        <v>1</v>
      </c>
      <c r="R4053" t="e">
        <f>INDEX(removed_duplicate_rows!$A$5:$A$39,MATCH(wins!A4053,removed_duplicate_rows!$A$5:$A$39,0))</f>
        <v>#N/A</v>
      </c>
    </row>
    <row r="4054" spans="1:18" ht="15.75" customHeight="1" x14ac:dyDescent="0.2">
      <c r="A4054" t="s">
        <v>12292</v>
      </c>
      <c r="B4054" t="s">
        <v>12293</v>
      </c>
      <c r="C4054" t="s">
        <v>12294</v>
      </c>
      <c r="D4054" s="10">
        <v>45920</v>
      </c>
      <c r="E4054" t="s">
        <v>9789</v>
      </c>
      <c r="F4054">
        <v>7</v>
      </c>
      <c r="G4054" t="s">
        <v>77</v>
      </c>
      <c r="H4054" t="s">
        <v>191</v>
      </c>
      <c r="I4054" t="s">
        <v>79</v>
      </c>
      <c r="J4054">
        <v>1</v>
      </c>
      <c r="K4054">
        <v>9525</v>
      </c>
      <c r="L4054" t="str">
        <f>IFERROR(INDEX(play_attribution!$B$2:$B$328,MATCH(A4054,play_attribution!$A$2:$A$328,0)),"")</f>
        <v/>
      </c>
      <c r="M4054" t="str">
        <f>VLOOKUP(H4054,seller_roster!$A$2:$B$85,2,FALSE)</f>
        <v>Blake Lindqvist</v>
      </c>
      <c r="N4054" t="str">
        <f>VLOOKUP(C4054,accounts!$A$2:$F$9615,2,FALSE)</f>
        <v>Wholesale &amp; Distribution</v>
      </c>
      <c r="O4054" t="str">
        <f>VLOOKUP(C4054,accounts!$A$2:$F$9615,3,FALSE)</f>
        <v>&lt;$1M</v>
      </c>
      <c r="P4054" t="str">
        <f>VLOOKUP(C4054,accounts!$A$2:$F$9615,5,FALSE)</f>
        <v>West</v>
      </c>
      <c r="Q4054" t="b">
        <f t="shared" si="64"/>
        <v>1</v>
      </c>
      <c r="R4054" t="e">
        <f>INDEX(removed_duplicate_rows!$A$5:$A$39,MATCH(wins!A4054,removed_duplicate_rows!$A$5:$A$39,0))</f>
        <v>#N/A</v>
      </c>
    </row>
    <row r="4055" spans="1:18" ht="15.75" customHeight="1" x14ac:dyDescent="0.2">
      <c r="A4055" t="s">
        <v>12295</v>
      </c>
      <c r="B4055" t="s">
        <v>12296</v>
      </c>
      <c r="C4055" t="s">
        <v>12297</v>
      </c>
      <c r="D4055" s="10">
        <v>45920</v>
      </c>
      <c r="E4055" t="s">
        <v>9789</v>
      </c>
      <c r="F4055">
        <v>7</v>
      </c>
      <c r="G4055" t="s">
        <v>77</v>
      </c>
      <c r="H4055" t="s">
        <v>173</v>
      </c>
      <c r="I4055" t="s">
        <v>79</v>
      </c>
      <c r="J4055">
        <v>1</v>
      </c>
      <c r="K4055">
        <v>8394</v>
      </c>
      <c r="L4055" t="str">
        <f>IFERROR(INDEX(play_attribution!$B$2:$B$328,MATCH(A4055,play_attribution!$A$2:$A$328,0)),"")</f>
        <v/>
      </c>
      <c r="M4055" t="str">
        <f>VLOOKUP(H4055,seller_roster!$A$2:$B$85,2,FALSE)</f>
        <v>Pia Reyes</v>
      </c>
      <c r="N4055" t="str">
        <f>VLOOKUP(C4055,accounts!$A$2:$F$9615,2,FALSE)</f>
        <v>Hospitality Group</v>
      </c>
      <c r="O4055" t="str">
        <f>VLOOKUP(C4055,accounts!$A$2:$F$9615,3,FALSE)</f>
        <v>$1M-$2.5M</v>
      </c>
      <c r="P4055" t="str">
        <f>VLOOKUP(C4055,accounts!$A$2:$F$9615,5,FALSE)</f>
        <v>West</v>
      </c>
      <c r="Q4055" t="b">
        <f t="shared" si="64"/>
        <v>1</v>
      </c>
      <c r="R4055" t="e">
        <f>INDEX(removed_duplicate_rows!$A$5:$A$39,MATCH(wins!A4055,removed_duplicate_rows!$A$5:$A$39,0))</f>
        <v>#N/A</v>
      </c>
    </row>
    <row r="4056" spans="1:18" ht="15.75" customHeight="1" x14ac:dyDescent="0.2">
      <c r="A4056" t="s">
        <v>12298</v>
      </c>
      <c r="B4056" t="s">
        <v>12299</v>
      </c>
      <c r="C4056" t="s">
        <v>12300</v>
      </c>
      <c r="D4056" s="10">
        <v>45920</v>
      </c>
      <c r="E4056" t="s">
        <v>9789</v>
      </c>
      <c r="F4056">
        <v>7</v>
      </c>
      <c r="G4056" t="s">
        <v>77</v>
      </c>
      <c r="H4056" t="s">
        <v>87</v>
      </c>
      <c r="I4056" t="s">
        <v>79</v>
      </c>
      <c r="J4056">
        <v>1</v>
      </c>
      <c r="K4056">
        <v>17187</v>
      </c>
      <c r="L4056" t="str">
        <f>IFERROR(INDEX(play_attribution!$B$2:$B$328,MATCH(A4056,play_attribution!$A$2:$A$328,0)),"")</f>
        <v/>
      </c>
      <c r="M4056" t="str">
        <f>VLOOKUP(H4056,seller_roster!$A$2:$B$85,2,FALSE)</f>
        <v>Harper Tran</v>
      </c>
      <c r="N4056" t="str">
        <f>VLOOKUP(C4056,accounts!$A$2:$F$9615,2,FALSE)</f>
        <v>Professional Services</v>
      </c>
      <c r="O4056" t="str">
        <f>VLOOKUP(C4056,accounts!$A$2:$F$9615,3,FALSE)</f>
        <v>$5M-$10M</v>
      </c>
      <c r="P4056" t="str">
        <f>VLOOKUP(C4056,accounts!$A$2:$F$9615,5,FALSE)</f>
        <v>West</v>
      </c>
      <c r="Q4056" t="b">
        <f t="shared" si="64"/>
        <v>1</v>
      </c>
      <c r="R4056" t="e">
        <f>INDEX(removed_duplicate_rows!$A$5:$A$39,MATCH(wins!A4056,removed_duplicate_rows!$A$5:$A$39,0))</f>
        <v>#N/A</v>
      </c>
    </row>
    <row r="4057" spans="1:18" ht="15.75" customHeight="1" x14ac:dyDescent="0.2">
      <c r="A4057" t="s">
        <v>12301</v>
      </c>
      <c r="B4057" t="s">
        <v>12302</v>
      </c>
      <c r="C4057" t="s">
        <v>12303</v>
      </c>
      <c r="D4057" s="10">
        <v>45920</v>
      </c>
      <c r="E4057" t="s">
        <v>9789</v>
      </c>
      <c r="F4057">
        <v>7</v>
      </c>
      <c r="G4057" t="s">
        <v>77</v>
      </c>
      <c r="H4057" t="s">
        <v>177</v>
      </c>
      <c r="I4057" t="s">
        <v>79</v>
      </c>
      <c r="J4057">
        <v>1</v>
      </c>
      <c r="K4057">
        <v>7797</v>
      </c>
      <c r="L4057" t="str">
        <f>IFERROR(INDEX(play_attribution!$B$2:$B$328,MATCH(A4057,play_attribution!$A$2:$A$328,0)),"")</f>
        <v/>
      </c>
      <c r="M4057" t="str">
        <f>VLOOKUP(H4057,seller_roster!$A$2:$B$85,2,FALSE)</f>
        <v>Gray Marsh</v>
      </c>
      <c r="N4057" t="str">
        <f>VLOOKUP(C4057,accounts!$A$2:$F$9615,2,FALSE)</f>
        <v>Field Services</v>
      </c>
      <c r="O4057" t="str">
        <f>VLOOKUP(C4057,accounts!$A$2:$F$9615,3,FALSE)</f>
        <v>$2.5M-$5M</v>
      </c>
      <c r="P4057" t="str">
        <f>VLOOKUP(C4057,accounts!$A$2:$F$9615,5,FALSE)</f>
        <v>West</v>
      </c>
      <c r="Q4057" t="b">
        <f t="shared" si="64"/>
        <v>1</v>
      </c>
      <c r="R4057" t="e">
        <f>INDEX(removed_duplicate_rows!$A$5:$A$39,MATCH(wins!A4057,removed_duplicate_rows!$A$5:$A$39,0))</f>
        <v>#N/A</v>
      </c>
    </row>
    <row r="4058" spans="1:18" ht="15.75" customHeight="1" x14ac:dyDescent="0.2">
      <c r="A4058" t="s">
        <v>12304</v>
      </c>
      <c r="B4058" t="s">
        <v>12305</v>
      </c>
      <c r="C4058" t="s">
        <v>12306</v>
      </c>
      <c r="D4058" s="10">
        <v>45920</v>
      </c>
      <c r="E4058" t="s">
        <v>9789</v>
      </c>
      <c r="F4058">
        <v>7</v>
      </c>
      <c r="G4058" t="s">
        <v>77</v>
      </c>
      <c r="H4058" t="s">
        <v>618</v>
      </c>
      <c r="I4058" t="s">
        <v>55</v>
      </c>
      <c r="J4058">
        <v>1</v>
      </c>
      <c r="K4058">
        <v>5714</v>
      </c>
      <c r="L4058" t="str">
        <f>IFERROR(INDEX(play_attribution!$B$2:$B$328,MATCH(A4058,play_attribution!$A$2:$A$328,0)),"")</f>
        <v/>
      </c>
      <c r="M4058" t="str">
        <f>VLOOKUP(H4058,seller_roster!$A$2:$B$85,2,FALSE)</f>
        <v>Parker Reyes</v>
      </c>
      <c r="N4058" t="str">
        <f>VLOOKUP(C4058,accounts!$A$2:$F$9615,2,FALSE)</f>
        <v>Healthcare Services</v>
      </c>
      <c r="O4058" t="str">
        <f>VLOOKUP(C4058,accounts!$A$2:$F$9615,3,FALSE)</f>
        <v>$2.5M-$5M</v>
      </c>
      <c r="P4058" t="str">
        <f>VLOOKUP(C4058,accounts!$A$2:$F$9615,5,FALSE)</f>
        <v>Central</v>
      </c>
      <c r="Q4058" t="b">
        <f t="shared" si="64"/>
        <v>1</v>
      </c>
      <c r="R4058" t="e">
        <f>INDEX(removed_duplicate_rows!$A$5:$A$39,MATCH(wins!A4058,removed_duplicate_rows!$A$5:$A$39,0))</f>
        <v>#N/A</v>
      </c>
    </row>
    <row r="4059" spans="1:18" ht="15.75" customHeight="1" x14ac:dyDescent="0.2">
      <c r="A4059" t="s">
        <v>12307</v>
      </c>
      <c r="B4059" t="s">
        <v>12308</v>
      </c>
      <c r="C4059" t="s">
        <v>12309</v>
      </c>
      <c r="D4059" s="10">
        <v>45920</v>
      </c>
      <c r="E4059" t="s">
        <v>9789</v>
      </c>
      <c r="F4059">
        <v>7</v>
      </c>
      <c r="G4059" t="s">
        <v>77</v>
      </c>
      <c r="H4059" t="s">
        <v>133</v>
      </c>
      <c r="I4059" t="s">
        <v>79</v>
      </c>
      <c r="J4059">
        <v>1</v>
      </c>
      <c r="K4059">
        <v>5369</v>
      </c>
      <c r="L4059" t="str">
        <f>IFERROR(INDEX(play_attribution!$B$2:$B$328,MATCH(A4059,play_attribution!$A$2:$A$328,0)),"")</f>
        <v/>
      </c>
      <c r="M4059" t="str">
        <f>VLOOKUP(H4059,seller_roster!$A$2:$B$85,2,FALSE)</f>
        <v>Devon Tran</v>
      </c>
      <c r="N4059" t="str">
        <f>VLOOKUP(C4059,accounts!$A$2:$F$9615,2,FALSE)</f>
        <v>Healthcare Services</v>
      </c>
      <c r="O4059" t="str">
        <f>VLOOKUP(C4059,accounts!$A$2:$F$9615,3,FALSE)</f>
        <v>$1M-$2.5M</v>
      </c>
      <c r="P4059" t="str">
        <f>VLOOKUP(C4059,accounts!$A$2:$F$9615,5,FALSE)</f>
        <v>Central</v>
      </c>
      <c r="Q4059" t="b">
        <f t="shared" si="64"/>
        <v>1</v>
      </c>
      <c r="R4059" t="e">
        <f>INDEX(removed_duplicate_rows!$A$5:$A$39,MATCH(wins!A4059,removed_duplicate_rows!$A$5:$A$39,0))</f>
        <v>#N/A</v>
      </c>
    </row>
    <row r="4060" spans="1:18" ht="15.75" customHeight="1" x14ac:dyDescent="0.2">
      <c r="A4060" t="s">
        <v>12310</v>
      </c>
      <c r="B4060" t="s">
        <v>12311</v>
      </c>
      <c r="C4060" t="s">
        <v>12312</v>
      </c>
      <c r="D4060" s="10">
        <v>45920</v>
      </c>
      <c r="E4060" t="s">
        <v>9789</v>
      </c>
      <c r="F4060">
        <v>7</v>
      </c>
      <c r="G4060" t="s">
        <v>77</v>
      </c>
      <c r="H4060" t="s">
        <v>1230</v>
      </c>
      <c r="I4060" t="s">
        <v>79</v>
      </c>
      <c r="J4060">
        <v>1</v>
      </c>
      <c r="K4060">
        <v>4260</v>
      </c>
      <c r="L4060" t="str">
        <f>IFERROR(INDEX(play_attribution!$B$2:$B$328,MATCH(A4060,play_attribution!$A$2:$A$328,0)),"")</f>
        <v/>
      </c>
      <c r="M4060" t="str">
        <f>VLOOKUP(H4060,seller_roster!$A$2:$B$85,2,FALSE)</f>
        <v>Lennon Doyle</v>
      </c>
      <c r="N4060" t="str">
        <f>VLOOKUP(C4060,accounts!$A$2:$F$9615,2,FALSE)</f>
        <v>Wholesale &amp; Distribution</v>
      </c>
      <c r="O4060" t="str">
        <f>VLOOKUP(C4060,accounts!$A$2:$F$9615,3,FALSE)</f>
        <v>$2.5M-$5M</v>
      </c>
      <c r="P4060" t="str">
        <f>VLOOKUP(C4060,accounts!$A$2:$F$9615,5,FALSE)</f>
        <v>East</v>
      </c>
      <c r="Q4060" t="b">
        <f t="shared" si="64"/>
        <v>1</v>
      </c>
      <c r="R4060" t="e">
        <f>INDEX(removed_duplicate_rows!$A$5:$A$39,MATCH(wins!A4060,removed_duplicate_rows!$A$5:$A$39,0))</f>
        <v>#N/A</v>
      </c>
    </row>
    <row r="4061" spans="1:18" ht="15.75" customHeight="1" x14ac:dyDescent="0.2">
      <c r="A4061" t="s">
        <v>12313</v>
      </c>
      <c r="B4061" t="s">
        <v>12314</v>
      </c>
      <c r="C4061" t="s">
        <v>12315</v>
      </c>
      <c r="D4061" s="10">
        <v>45920</v>
      </c>
      <c r="E4061" t="s">
        <v>9789</v>
      </c>
      <c r="F4061">
        <v>7</v>
      </c>
      <c r="G4061" t="s">
        <v>77</v>
      </c>
      <c r="H4061" t="s">
        <v>83</v>
      </c>
      <c r="I4061" t="s">
        <v>79</v>
      </c>
      <c r="J4061">
        <v>1</v>
      </c>
      <c r="K4061">
        <v>8975</v>
      </c>
      <c r="L4061" t="str">
        <f>IFERROR(INDEX(play_attribution!$B$2:$B$328,MATCH(A4061,play_attribution!$A$2:$A$328,0)),"")</f>
        <v/>
      </c>
      <c r="M4061" t="str">
        <f>VLOOKUP(H4061,seller_roster!$A$2:$B$85,2,FALSE)</f>
        <v>Sage Ruiz</v>
      </c>
      <c r="N4061" t="str">
        <f>VLOOKUP(C4061,accounts!$A$2:$F$9615,2,FALSE)</f>
        <v>Construction</v>
      </c>
      <c r="O4061" t="str">
        <f>VLOOKUP(C4061,accounts!$A$2:$F$9615,3,FALSE)</f>
        <v>$5M-$10M</v>
      </c>
      <c r="P4061" t="str">
        <f>VLOOKUP(C4061,accounts!$A$2:$F$9615,5,FALSE)</f>
        <v>West</v>
      </c>
      <c r="Q4061" t="b">
        <f t="shared" si="64"/>
        <v>1</v>
      </c>
      <c r="R4061" t="e">
        <f>INDEX(removed_duplicate_rows!$A$5:$A$39,MATCH(wins!A4061,removed_duplicate_rows!$A$5:$A$39,0))</f>
        <v>#N/A</v>
      </c>
    </row>
    <row r="4062" spans="1:18" ht="15.75" customHeight="1" x14ac:dyDescent="0.2">
      <c r="A4062" t="s">
        <v>12316</v>
      </c>
      <c r="B4062" t="s">
        <v>12317</v>
      </c>
      <c r="C4062" t="s">
        <v>12318</v>
      </c>
      <c r="D4062" s="10">
        <v>45920</v>
      </c>
      <c r="E4062" t="s">
        <v>9789</v>
      </c>
      <c r="F4062">
        <v>7</v>
      </c>
      <c r="G4062" t="s">
        <v>77</v>
      </c>
      <c r="H4062" t="s">
        <v>107</v>
      </c>
      <c r="I4062" t="s">
        <v>79</v>
      </c>
      <c r="J4062">
        <v>1</v>
      </c>
      <c r="K4062">
        <v>11246</v>
      </c>
      <c r="L4062" t="str">
        <f>IFERROR(INDEX(play_attribution!$B$2:$B$328,MATCH(A4062,play_attribution!$A$2:$A$328,0)),"")</f>
        <v/>
      </c>
      <c r="M4062" t="str">
        <f>VLOOKUP(H4062,seller_roster!$A$2:$B$85,2,FALSE)</f>
        <v>Skyler Doyle</v>
      </c>
      <c r="N4062" t="str">
        <f>VLOOKUP(C4062,accounts!$A$2:$F$9615,2,FALSE)</f>
        <v>Construction</v>
      </c>
      <c r="O4062" t="str">
        <f>VLOOKUP(C4062,accounts!$A$2:$F$9615,3,FALSE)</f>
        <v>$2.5M-$5M</v>
      </c>
      <c r="P4062" t="str">
        <f>VLOOKUP(C4062,accounts!$A$2:$F$9615,5,FALSE)</f>
        <v>Central</v>
      </c>
      <c r="Q4062" t="b">
        <f t="shared" si="64"/>
        <v>1</v>
      </c>
      <c r="R4062" t="e">
        <f>INDEX(removed_duplicate_rows!$A$5:$A$39,MATCH(wins!A4062,removed_duplicate_rows!$A$5:$A$39,0))</f>
        <v>#N/A</v>
      </c>
    </row>
    <row r="4063" spans="1:18" ht="15.75" customHeight="1" x14ac:dyDescent="0.2">
      <c r="A4063" t="s">
        <v>12319</v>
      </c>
      <c r="B4063" t="s">
        <v>12320</v>
      </c>
      <c r="C4063" t="s">
        <v>12321</v>
      </c>
      <c r="D4063" s="10">
        <v>45920</v>
      </c>
      <c r="E4063" t="s">
        <v>9789</v>
      </c>
      <c r="F4063">
        <v>7</v>
      </c>
      <c r="G4063" t="s">
        <v>77</v>
      </c>
      <c r="H4063" t="s">
        <v>78</v>
      </c>
      <c r="I4063" t="s">
        <v>79</v>
      </c>
      <c r="J4063">
        <v>1</v>
      </c>
      <c r="K4063">
        <v>5740</v>
      </c>
      <c r="L4063" t="str">
        <f>IFERROR(INDEX(play_attribution!$B$2:$B$328,MATCH(A4063,play_attribution!$A$2:$A$328,0)),"")</f>
        <v/>
      </c>
      <c r="M4063" t="str">
        <f>VLOOKUP(H4063,seller_roster!$A$2:$B$85,2,FALSE)</f>
        <v>Lennon Ferro</v>
      </c>
      <c r="N4063" t="str">
        <f>VLOOKUP(C4063,accounts!$A$2:$F$9615,2,FALSE)</f>
        <v>Manufacturing</v>
      </c>
      <c r="O4063" t="str">
        <f>VLOOKUP(C4063,accounts!$A$2:$F$9615,3,FALSE)</f>
        <v>$5M-$10M</v>
      </c>
      <c r="P4063" t="str">
        <f>VLOOKUP(C4063,accounts!$A$2:$F$9615,5,FALSE)</f>
        <v>Central</v>
      </c>
      <c r="Q4063" t="b">
        <f t="shared" si="64"/>
        <v>1</v>
      </c>
      <c r="R4063" t="e">
        <f>INDEX(removed_duplicate_rows!$A$5:$A$39,MATCH(wins!A4063,removed_duplicate_rows!$A$5:$A$39,0))</f>
        <v>#N/A</v>
      </c>
    </row>
    <row r="4064" spans="1:18" ht="15.75" customHeight="1" x14ac:dyDescent="0.2">
      <c r="A4064" t="s">
        <v>12322</v>
      </c>
      <c r="B4064" t="s">
        <v>12323</v>
      </c>
      <c r="C4064" t="s">
        <v>12324</v>
      </c>
      <c r="D4064" s="10">
        <v>45920</v>
      </c>
      <c r="E4064" t="s">
        <v>9789</v>
      </c>
      <c r="F4064">
        <v>7</v>
      </c>
      <c r="G4064" t="s">
        <v>77</v>
      </c>
      <c r="H4064" t="s">
        <v>155</v>
      </c>
      <c r="I4064" t="s">
        <v>79</v>
      </c>
      <c r="J4064">
        <v>1</v>
      </c>
      <c r="K4064">
        <v>6223</v>
      </c>
      <c r="L4064" t="str">
        <f>IFERROR(INDEX(play_attribution!$B$2:$B$328,MATCH(A4064,play_attribution!$A$2:$A$328,0)),"")</f>
        <v/>
      </c>
      <c r="M4064" t="str">
        <f>VLOOKUP(H4064,seller_roster!$A$2:$B$85,2,FALSE)</f>
        <v>Indigo Osei</v>
      </c>
      <c r="N4064" t="str">
        <f>VLOOKUP(C4064,accounts!$A$2:$F$9615,2,FALSE)</f>
        <v>Logistics</v>
      </c>
      <c r="O4064" t="str">
        <f>VLOOKUP(C4064,accounts!$A$2:$F$9615,3,FALSE)</f>
        <v>$2.5M-$5M</v>
      </c>
      <c r="P4064" t="str">
        <f>VLOOKUP(C4064,accounts!$A$2:$F$9615,5,FALSE)</f>
        <v>West</v>
      </c>
      <c r="Q4064" t="b">
        <f t="shared" si="64"/>
        <v>1</v>
      </c>
      <c r="R4064" t="e">
        <f>INDEX(removed_duplicate_rows!$A$5:$A$39,MATCH(wins!A4064,removed_duplicate_rows!$A$5:$A$39,0))</f>
        <v>#N/A</v>
      </c>
    </row>
    <row r="4065" spans="1:18" ht="15.75" customHeight="1" x14ac:dyDescent="0.2">
      <c r="A4065" t="s">
        <v>12325</v>
      </c>
      <c r="B4065" t="s">
        <v>12326</v>
      </c>
      <c r="C4065" t="s">
        <v>12327</v>
      </c>
      <c r="D4065" s="10">
        <v>45920</v>
      </c>
      <c r="E4065" t="s">
        <v>9789</v>
      </c>
      <c r="F4065">
        <v>7</v>
      </c>
      <c r="G4065" t="s">
        <v>77</v>
      </c>
      <c r="H4065" t="s">
        <v>159</v>
      </c>
      <c r="I4065" t="s">
        <v>55</v>
      </c>
      <c r="J4065">
        <v>1</v>
      </c>
      <c r="K4065">
        <v>4254</v>
      </c>
      <c r="L4065" t="str">
        <f>IFERROR(INDEX(play_attribution!$B$2:$B$328,MATCH(A4065,play_attribution!$A$2:$A$328,0)),"")</f>
        <v/>
      </c>
      <c r="M4065" t="str">
        <f>VLOOKUP(H4065,seller_roster!$A$2:$B$85,2,FALSE)</f>
        <v>Kai Bianchi</v>
      </c>
      <c r="N4065" t="str">
        <f>VLOOKUP(C4065,accounts!$A$2:$F$9615,2,FALSE)</f>
        <v>Hospitality Group</v>
      </c>
      <c r="O4065" t="str">
        <f>VLOOKUP(C4065,accounts!$A$2:$F$9615,3,FALSE)</f>
        <v>$2.5M-$5M</v>
      </c>
      <c r="P4065" t="str">
        <f>VLOOKUP(C4065,accounts!$A$2:$F$9615,5,FALSE)</f>
        <v>Central</v>
      </c>
      <c r="Q4065" t="b">
        <f t="shared" si="64"/>
        <v>1</v>
      </c>
      <c r="R4065" t="e">
        <f>INDEX(removed_duplicate_rows!$A$5:$A$39,MATCH(wins!A4065,removed_duplicate_rows!$A$5:$A$39,0))</f>
        <v>#N/A</v>
      </c>
    </row>
    <row r="4066" spans="1:18" ht="15.75" customHeight="1" x14ac:dyDescent="0.2">
      <c r="A4066" t="s">
        <v>12328</v>
      </c>
      <c r="B4066" t="s">
        <v>12329</v>
      </c>
      <c r="C4066" t="s">
        <v>12330</v>
      </c>
      <c r="D4066" s="10">
        <v>45920</v>
      </c>
      <c r="E4066" t="s">
        <v>9789</v>
      </c>
      <c r="F4066">
        <v>7</v>
      </c>
      <c r="G4066" t="s">
        <v>77</v>
      </c>
      <c r="H4066" t="s">
        <v>133</v>
      </c>
      <c r="I4066" t="s">
        <v>79</v>
      </c>
      <c r="J4066">
        <v>1</v>
      </c>
      <c r="K4066">
        <v>7814</v>
      </c>
      <c r="L4066" t="str">
        <f>IFERROR(INDEX(play_attribution!$B$2:$B$328,MATCH(A4066,play_attribution!$A$2:$A$328,0)),"")</f>
        <v/>
      </c>
      <c r="M4066" t="str">
        <f>VLOOKUP(H4066,seller_roster!$A$2:$B$85,2,FALSE)</f>
        <v>Devon Tran</v>
      </c>
      <c r="N4066" t="str">
        <f>VLOOKUP(C4066,accounts!$A$2:$F$9615,2,FALSE)</f>
        <v>Healthcare Services</v>
      </c>
      <c r="O4066" t="str">
        <f>VLOOKUP(C4066,accounts!$A$2:$F$9615,3,FALSE)</f>
        <v>&lt;$1M</v>
      </c>
      <c r="P4066" t="str">
        <f>VLOOKUP(C4066,accounts!$A$2:$F$9615,5,FALSE)</f>
        <v>West</v>
      </c>
      <c r="Q4066" t="b">
        <f t="shared" si="64"/>
        <v>1</v>
      </c>
      <c r="R4066" t="e">
        <f>INDEX(removed_duplicate_rows!$A$5:$A$39,MATCH(wins!A4066,removed_duplicate_rows!$A$5:$A$39,0))</f>
        <v>#N/A</v>
      </c>
    </row>
    <row r="4067" spans="1:18" ht="15.75" customHeight="1" x14ac:dyDescent="0.2">
      <c r="A4067" t="s">
        <v>12331</v>
      </c>
      <c r="B4067" t="s">
        <v>12332</v>
      </c>
      <c r="C4067" t="s">
        <v>12333</v>
      </c>
      <c r="D4067" s="10">
        <v>45920</v>
      </c>
      <c r="E4067" t="s">
        <v>9789</v>
      </c>
      <c r="F4067">
        <v>7</v>
      </c>
      <c r="G4067" t="s">
        <v>77</v>
      </c>
      <c r="H4067" t="s">
        <v>191</v>
      </c>
      <c r="I4067" t="s">
        <v>79</v>
      </c>
      <c r="J4067">
        <v>1</v>
      </c>
      <c r="K4067">
        <v>7612</v>
      </c>
      <c r="L4067" t="str">
        <f>IFERROR(INDEX(play_attribution!$B$2:$B$328,MATCH(A4067,play_attribution!$A$2:$A$328,0)),"")</f>
        <v/>
      </c>
      <c r="M4067" t="str">
        <f>VLOOKUP(H4067,seller_roster!$A$2:$B$85,2,FALSE)</f>
        <v>Blake Lindqvist</v>
      </c>
      <c r="N4067" t="str">
        <f>VLOOKUP(C4067,accounts!$A$2:$F$9615,2,FALSE)</f>
        <v>Healthcare Services</v>
      </c>
      <c r="O4067" t="str">
        <f>VLOOKUP(C4067,accounts!$A$2:$F$9615,3,FALSE)</f>
        <v>$2.5M-$5M</v>
      </c>
      <c r="P4067" t="str">
        <f>VLOOKUP(C4067,accounts!$A$2:$F$9615,5,FALSE)</f>
        <v>West</v>
      </c>
      <c r="Q4067" t="b">
        <f t="shared" si="64"/>
        <v>1</v>
      </c>
      <c r="R4067" t="e">
        <f>INDEX(removed_duplicate_rows!$A$5:$A$39,MATCH(wins!A4067,removed_duplicate_rows!$A$5:$A$39,0))</f>
        <v>#N/A</v>
      </c>
    </row>
    <row r="4068" spans="1:18" ht="15.75" customHeight="1" x14ac:dyDescent="0.2">
      <c r="A4068" t="s">
        <v>12334</v>
      </c>
      <c r="B4068" t="s">
        <v>12335</v>
      </c>
      <c r="C4068" t="s">
        <v>12336</v>
      </c>
      <c r="D4068" s="10">
        <v>45920</v>
      </c>
      <c r="E4068" t="s">
        <v>9789</v>
      </c>
      <c r="F4068">
        <v>7</v>
      </c>
      <c r="G4068" t="s">
        <v>77</v>
      </c>
      <c r="H4068" t="s">
        <v>99</v>
      </c>
      <c r="I4068" t="s">
        <v>79</v>
      </c>
      <c r="J4068">
        <v>1</v>
      </c>
      <c r="K4068">
        <v>9024</v>
      </c>
      <c r="L4068" t="str">
        <f>IFERROR(INDEX(play_attribution!$B$2:$B$328,MATCH(A4068,play_attribution!$A$2:$A$328,0)),"")</f>
        <v/>
      </c>
      <c r="M4068" t="str">
        <f>VLOOKUP(H4068,seller_roster!$A$2:$B$85,2,FALSE)</f>
        <v>Shiloh Sorensen</v>
      </c>
      <c r="N4068" t="str">
        <f>VLOOKUP(C4068,accounts!$A$2:$F$9615,2,FALSE)</f>
        <v>Construction</v>
      </c>
      <c r="O4068" t="str">
        <f>VLOOKUP(C4068,accounts!$A$2:$F$9615,3,FALSE)</f>
        <v>$5M-$10M</v>
      </c>
      <c r="P4068" t="str">
        <f>VLOOKUP(C4068,accounts!$A$2:$F$9615,5,FALSE)</f>
        <v>East</v>
      </c>
      <c r="Q4068" t="b">
        <f t="shared" si="64"/>
        <v>1</v>
      </c>
      <c r="R4068" t="e">
        <f>INDEX(removed_duplicate_rows!$A$5:$A$39,MATCH(wins!A4068,removed_duplicate_rows!$A$5:$A$39,0))</f>
        <v>#N/A</v>
      </c>
    </row>
    <row r="4069" spans="1:18" ht="15.75" customHeight="1" x14ac:dyDescent="0.2">
      <c r="A4069" t="s">
        <v>12337</v>
      </c>
      <c r="B4069" t="s">
        <v>12338</v>
      </c>
      <c r="C4069" t="s">
        <v>12339</v>
      </c>
      <c r="D4069" s="10">
        <v>45920</v>
      </c>
      <c r="E4069" t="s">
        <v>9789</v>
      </c>
      <c r="F4069">
        <v>7</v>
      </c>
      <c r="G4069" t="s">
        <v>77</v>
      </c>
      <c r="H4069" t="s">
        <v>214</v>
      </c>
      <c r="I4069" t="s">
        <v>55</v>
      </c>
      <c r="J4069">
        <v>1</v>
      </c>
      <c r="K4069">
        <v>8012</v>
      </c>
      <c r="L4069" t="str">
        <f>IFERROR(INDEX(play_attribution!$B$2:$B$328,MATCH(A4069,play_attribution!$A$2:$A$328,0)),"")</f>
        <v/>
      </c>
      <c r="M4069" t="str">
        <f>VLOOKUP(H4069,seller_roster!$A$2:$B$85,2,FALSE)</f>
        <v>Rhea Abadi</v>
      </c>
      <c r="N4069" t="str">
        <f>VLOOKUP(C4069,accounts!$A$2:$F$9615,2,FALSE)</f>
        <v>Professional Services</v>
      </c>
      <c r="O4069" t="str">
        <f>VLOOKUP(C4069,accounts!$A$2:$F$9615,3,FALSE)</f>
        <v>$2.5M-$5M</v>
      </c>
      <c r="P4069" t="str">
        <f>VLOOKUP(C4069,accounts!$A$2:$F$9615,5,FALSE)</f>
        <v>West</v>
      </c>
      <c r="Q4069" t="b">
        <f t="shared" si="64"/>
        <v>1</v>
      </c>
      <c r="R4069" t="e">
        <f>INDEX(removed_duplicate_rows!$A$5:$A$39,MATCH(wins!A4069,removed_duplicate_rows!$A$5:$A$39,0))</f>
        <v>#N/A</v>
      </c>
    </row>
    <row r="4070" spans="1:18" ht="15.75" customHeight="1" x14ac:dyDescent="0.2">
      <c r="A4070" t="s">
        <v>12340</v>
      </c>
      <c r="B4070" t="s">
        <v>12341</v>
      </c>
      <c r="C4070" t="s">
        <v>12342</v>
      </c>
      <c r="D4070" s="10">
        <v>45920</v>
      </c>
      <c r="E4070" t="s">
        <v>9789</v>
      </c>
      <c r="F4070">
        <v>7</v>
      </c>
      <c r="G4070" t="s">
        <v>77</v>
      </c>
      <c r="H4070" t="s">
        <v>191</v>
      </c>
      <c r="I4070" t="s">
        <v>55</v>
      </c>
      <c r="J4070">
        <v>1</v>
      </c>
      <c r="K4070">
        <v>5829</v>
      </c>
      <c r="L4070" t="str">
        <f>IFERROR(INDEX(play_attribution!$B$2:$B$328,MATCH(A4070,play_attribution!$A$2:$A$328,0)),"")</f>
        <v/>
      </c>
      <c r="M4070" t="str">
        <f>VLOOKUP(H4070,seller_roster!$A$2:$B$85,2,FALSE)</f>
        <v>Blake Lindqvist</v>
      </c>
      <c r="N4070" t="str">
        <f>VLOOKUP(C4070,accounts!$A$2:$F$9615,2,FALSE)</f>
        <v>Nonprofit</v>
      </c>
      <c r="O4070" t="str">
        <f>VLOOKUP(C4070,accounts!$A$2:$F$9615,3,FALSE)</f>
        <v>$5M-$10M</v>
      </c>
      <c r="P4070" t="str">
        <f>VLOOKUP(C4070,accounts!$A$2:$F$9615,5,FALSE)</f>
        <v>West</v>
      </c>
      <c r="Q4070" t="b">
        <f t="shared" si="64"/>
        <v>1</v>
      </c>
      <c r="R4070" t="e">
        <f>INDEX(removed_duplicate_rows!$A$5:$A$39,MATCH(wins!A4070,removed_duplicate_rows!$A$5:$A$39,0))</f>
        <v>#N/A</v>
      </c>
    </row>
    <row r="4071" spans="1:18" ht="15.75" customHeight="1" x14ac:dyDescent="0.2">
      <c r="A4071" t="s">
        <v>12343</v>
      </c>
      <c r="B4071" t="s">
        <v>12344</v>
      </c>
      <c r="C4071" t="s">
        <v>12345</v>
      </c>
      <c r="D4071" s="10">
        <v>45920</v>
      </c>
      <c r="E4071" t="s">
        <v>9789</v>
      </c>
      <c r="F4071">
        <v>7</v>
      </c>
      <c r="G4071" t="s">
        <v>77</v>
      </c>
      <c r="H4071" t="s">
        <v>151</v>
      </c>
      <c r="I4071" t="s">
        <v>79</v>
      </c>
      <c r="J4071">
        <v>1</v>
      </c>
      <c r="K4071">
        <v>9396</v>
      </c>
      <c r="L4071" t="str">
        <f>IFERROR(INDEX(play_attribution!$B$2:$B$328,MATCH(A4071,play_attribution!$A$2:$A$328,0)),"")</f>
        <v/>
      </c>
      <c r="M4071" t="str">
        <f>VLOOKUP(H4071,seller_roster!$A$2:$B$85,2,FALSE)</f>
        <v>Marley Lindqvist</v>
      </c>
      <c r="N4071" t="str">
        <f>VLOOKUP(C4071,accounts!$A$2:$F$9615,2,FALSE)</f>
        <v>Healthcare Services</v>
      </c>
      <c r="O4071" t="str">
        <f>VLOOKUP(C4071,accounts!$A$2:$F$9615,3,FALSE)</f>
        <v>$2.5M-$5M</v>
      </c>
      <c r="P4071" t="str">
        <f>VLOOKUP(C4071,accounts!$A$2:$F$9615,5,FALSE)</f>
        <v>East</v>
      </c>
      <c r="Q4071" t="b">
        <f t="shared" si="64"/>
        <v>1</v>
      </c>
      <c r="R4071" t="e">
        <f>INDEX(removed_duplicate_rows!$A$5:$A$39,MATCH(wins!A4071,removed_duplicate_rows!$A$5:$A$39,0))</f>
        <v>#N/A</v>
      </c>
    </row>
    <row r="4072" spans="1:18" ht="15.75" customHeight="1" x14ac:dyDescent="0.2">
      <c r="A4072" t="s">
        <v>12346</v>
      </c>
      <c r="B4072" t="s">
        <v>12347</v>
      </c>
      <c r="C4072" t="s">
        <v>12348</v>
      </c>
      <c r="D4072" s="10">
        <v>45920</v>
      </c>
      <c r="E4072" t="s">
        <v>9789</v>
      </c>
      <c r="F4072">
        <v>7</v>
      </c>
      <c r="G4072" t="s">
        <v>77</v>
      </c>
      <c r="H4072" t="s">
        <v>155</v>
      </c>
      <c r="I4072" t="s">
        <v>79</v>
      </c>
      <c r="J4072">
        <v>1</v>
      </c>
      <c r="K4072">
        <v>7541</v>
      </c>
      <c r="L4072" t="str">
        <f>IFERROR(INDEX(play_attribution!$B$2:$B$328,MATCH(A4072,play_attribution!$A$2:$A$328,0)),"")</f>
        <v/>
      </c>
      <c r="M4072" t="str">
        <f>VLOOKUP(H4072,seller_roster!$A$2:$B$85,2,FALSE)</f>
        <v>Indigo Osei</v>
      </c>
      <c r="N4072" t="str">
        <f>VLOOKUP(C4072,accounts!$A$2:$F$9615,2,FALSE)</f>
        <v>Nonprofit</v>
      </c>
      <c r="O4072" t="str">
        <f>VLOOKUP(C4072,accounts!$A$2:$F$9615,3,FALSE)</f>
        <v>$1M-$2.5M</v>
      </c>
      <c r="P4072" t="str">
        <f>VLOOKUP(C4072,accounts!$A$2:$F$9615,5,FALSE)</f>
        <v>East</v>
      </c>
      <c r="Q4072" t="b">
        <f t="shared" si="64"/>
        <v>1</v>
      </c>
      <c r="R4072" t="e">
        <f>INDEX(removed_duplicate_rows!$A$5:$A$39,MATCH(wins!A4072,removed_duplicate_rows!$A$5:$A$39,0))</f>
        <v>#N/A</v>
      </c>
    </row>
    <row r="4073" spans="1:18" ht="15.75" customHeight="1" x14ac:dyDescent="0.2">
      <c r="A4073" t="s">
        <v>12349</v>
      </c>
      <c r="B4073" t="s">
        <v>12350</v>
      </c>
      <c r="C4073" t="s">
        <v>12351</v>
      </c>
      <c r="D4073" s="10">
        <v>45920</v>
      </c>
      <c r="E4073" t="s">
        <v>9789</v>
      </c>
      <c r="F4073">
        <v>7</v>
      </c>
      <c r="G4073" t="s">
        <v>77</v>
      </c>
      <c r="H4073" t="s">
        <v>210</v>
      </c>
      <c r="I4073" t="s">
        <v>79</v>
      </c>
      <c r="J4073">
        <v>1</v>
      </c>
      <c r="K4073">
        <v>11410</v>
      </c>
      <c r="L4073" t="str">
        <f>IFERROR(INDEX(play_attribution!$B$2:$B$328,MATCH(A4073,play_attribution!$A$2:$A$328,0)),"")</f>
        <v/>
      </c>
      <c r="M4073" t="str">
        <f>VLOOKUP(H4073,seller_roster!$A$2:$B$85,2,FALSE)</f>
        <v>Emerson Reyes</v>
      </c>
      <c r="N4073" t="str">
        <f>VLOOKUP(C4073,accounts!$A$2:$F$9615,2,FALSE)</f>
        <v>Field Services</v>
      </c>
      <c r="O4073" t="str">
        <f>VLOOKUP(C4073,accounts!$A$2:$F$9615,3,FALSE)</f>
        <v>&lt;$1M</v>
      </c>
      <c r="P4073" t="str">
        <f>VLOOKUP(C4073,accounts!$A$2:$F$9615,5,FALSE)</f>
        <v>West</v>
      </c>
      <c r="Q4073" t="b">
        <f t="shared" si="64"/>
        <v>1</v>
      </c>
      <c r="R4073" t="e">
        <f>INDEX(removed_duplicate_rows!$A$5:$A$39,MATCH(wins!A4073,removed_duplicate_rows!$A$5:$A$39,0))</f>
        <v>#N/A</v>
      </c>
    </row>
    <row r="4074" spans="1:18" ht="15.75" customHeight="1" x14ac:dyDescent="0.2">
      <c r="A4074" t="s">
        <v>12352</v>
      </c>
      <c r="B4074" t="s">
        <v>12353</v>
      </c>
      <c r="C4074" t="s">
        <v>12354</v>
      </c>
      <c r="D4074" s="10">
        <v>45920</v>
      </c>
      <c r="E4074" t="s">
        <v>9789</v>
      </c>
      <c r="F4074">
        <v>7</v>
      </c>
      <c r="G4074" t="s">
        <v>77</v>
      </c>
      <c r="H4074" t="s">
        <v>618</v>
      </c>
      <c r="I4074" t="s">
        <v>55</v>
      </c>
      <c r="J4074">
        <v>1</v>
      </c>
      <c r="K4074">
        <v>6166</v>
      </c>
      <c r="L4074" t="str">
        <f>IFERROR(INDEX(play_attribution!$B$2:$B$328,MATCH(A4074,play_attribution!$A$2:$A$328,0)),"")</f>
        <v/>
      </c>
      <c r="M4074" t="str">
        <f>VLOOKUP(H4074,seller_roster!$A$2:$B$85,2,FALSE)</f>
        <v>Parker Reyes</v>
      </c>
      <c r="N4074" t="str">
        <f>VLOOKUP(C4074,accounts!$A$2:$F$9615,2,FALSE)</f>
        <v>Nonprofit</v>
      </c>
      <c r="O4074" t="str">
        <f>VLOOKUP(C4074,accounts!$A$2:$F$9615,3,FALSE)</f>
        <v>$2.5M-$5M</v>
      </c>
      <c r="P4074" t="str">
        <f>VLOOKUP(C4074,accounts!$A$2:$F$9615,5,FALSE)</f>
        <v>East</v>
      </c>
      <c r="Q4074" t="b">
        <f t="shared" si="64"/>
        <v>1</v>
      </c>
      <c r="R4074" t="e">
        <f>INDEX(removed_duplicate_rows!$A$5:$A$39,MATCH(wins!A4074,removed_duplicate_rows!$A$5:$A$39,0))</f>
        <v>#N/A</v>
      </c>
    </row>
    <row r="4075" spans="1:18" ht="15.75" customHeight="1" x14ac:dyDescent="0.2">
      <c r="A4075" t="s">
        <v>12355</v>
      </c>
      <c r="B4075" t="s">
        <v>12356</v>
      </c>
      <c r="C4075" t="s">
        <v>12357</v>
      </c>
      <c r="D4075" s="10">
        <v>45920</v>
      </c>
      <c r="E4075" t="s">
        <v>9789</v>
      </c>
      <c r="F4075">
        <v>7</v>
      </c>
      <c r="G4075" t="s">
        <v>77</v>
      </c>
      <c r="H4075" t="s">
        <v>114</v>
      </c>
      <c r="I4075" t="s">
        <v>79</v>
      </c>
      <c r="J4075">
        <v>1</v>
      </c>
      <c r="K4075">
        <v>7176</v>
      </c>
      <c r="L4075" t="str">
        <f>IFERROR(INDEX(play_attribution!$B$2:$B$328,MATCH(A4075,play_attribution!$A$2:$A$328,0)),"")</f>
        <v/>
      </c>
      <c r="M4075" t="str">
        <f>VLOOKUP(H4075,seller_roster!$A$2:$B$85,2,FALSE)</f>
        <v>Ray Reyes</v>
      </c>
      <c r="N4075" t="str">
        <f>VLOOKUP(C4075,accounts!$A$2:$F$9615,2,FALSE)</f>
        <v>Manufacturing</v>
      </c>
      <c r="O4075" t="str">
        <f>VLOOKUP(C4075,accounts!$A$2:$F$9615,3,FALSE)</f>
        <v>$2.5M-$5M</v>
      </c>
      <c r="P4075" t="str">
        <f>VLOOKUP(C4075,accounts!$A$2:$F$9615,5,FALSE)</f>
        <v>East</v>
      </c>
      <c r="Q4075" t="b">
        <f t="shared" si="64"/>
        <v>1</v>
      </c>
      <c r="R4075" t="e">
        <f>INDEX(removed_duplicate_rows!$A$5:$A$39,MATCH(wins!A4075,removed_duplicate_rows!$A$5:$A$39,0))</f>
        <v>#N/A</v>
      </c>
    </row>
    <row r="4076" spans="1:18" ht="15.75" customHeight="1" x14ac:dyDescent="0.2">
      <c r="A4076" t="s">
        <v>12358</v>
      </c>
      <c r="B4076" t="s">
        <v>12359</v>
      </c>
      <c r="C4076" t="s">
        <v>12360</v>
      </c>
      <c r="D4076" s="10">
        <v>45920</v>
      </c>
      <c r="E4076" t="s">
        <v>9789</v>
      </c>
      <c r="F4076">
        <v>7</v>
      </c>
      <c r="G4076" t="s">
        <v>77</v>
      </c>
      <c r="H4076" t="s">
        <v>173</v>
      </c>
      <c r="I4076" t="s">
        <v>79</v>
      </c>
      <c r="J4076">
        <v>1</v>
      </c>
      <c r="K4076">
        <v>4607</v>
      </c>
      <c r="L4076" t="str">
        <f>IFERROR(INDEX(play_attribution!$B$2:$B$328,MATCH(A4076,play_attribution!$A$2:$A$328,0)),"")</f>
        <v/>
      </c>
      <c r="M4076" t="str">
        <f>VLOOKUP(H4076,seller_roster!$A$2:$B$85,2,FALSE)</f>
        <v>Pia Reyes</v>
      </c>
      <c r="N4076" t="str">
        <f>VLOOKUP(C4076,accounts!$A$2:$F$9615,2,FALSE)</f>
        <v>Nonprofit</v>
      </c>
      <c r="O4076" t="str">
        <f>VLOOKUP(C4076,accounts!$A$2:$F$9615,3,FALSE)</f>
        <v>$2.5M-$5M</v>
      </c>
      <c r="P4076" t="str">
        <f>VLOOKUP(C4076,accounts!$A$2:$F$9615,5,FALSE)</f>
        <v>East</v>
      </c>
      <c r="Q4076" t="b">
        <f t="shared" si="64"/>
        <v>1</v>
      </c>
      <c r="R4076" t="e">
        <f>INDEX(removed_duplicate_rows!$A$5:$A$39,MATCH(wins!A4076,removed_duplicate_rows!$A$5:$A$39,0))</f>
        <v>#N/A</v>
      </c>
    </row>
    <row r="4077" spans="1:18" ht="15.75" customHeight="1" x14ac:dyDescent="0.2">
      <c r="A4077" t="s">
        <v>12361</v>
      </c>
      <c r="B4077" t="s">
        <v>12362</v>
      </c>
      <c r="C4077" t="s">
        <v>12363</v>
      </c>
      <c r="D4077" s="10">
        <v>45920</v>
      </c>
      <c r="E4077" t="s">
        <v>9789</v>
      </c>
      <c r="F4077">
        <v>7</v>
      </c>
      <c r="G4077" t="s">
        <v>273</v>
      </c>
      <c r="H4077" t="s">
        <v>289</v>
      </c>
      <c r="I4077" t="s">
        <v>79</v>
      </c>
      <c r="J4077">
        <v>1</v>
      </c>
      <c r="K4077">
        <v>13159</v>
      </c>
      <c r="L4077" t="str">
        <f>IFERROR(INDEX(play_attribution!$B$2:$B$328,MATCH(A4077,play_attribution!$A$2:$A$328,0)),"")</f>
        <v/>
      </c>
      <c r="M4077" t="str">
        <f>VLOOKUP(H4077,seller_roster!$A$2:$B$85,2,FALSE)</f>
        <v>Skyler Okafor</v>
      </c>
      <c r="N4077" t="str">
        <f>VLOOKUP(C4077,accounts!$A$2:$F$9615,2,FALSE)</f>
        <v>Nonprofit</v>
      </c>
      <c r="O4077" t="str">
        <f>VLOOKUP(C4077,accounts!$A$2:$F$9615,3,FALSE)</f>
        <v>$2.5M-$5M</v>
      </c>
      <c r="P4077" t="str">
        <f>VLOOKUP(C4077,accounts!$A$2:$F$9615,5,FALSE)</f>
        <v>West</v>
      </c>
      <c r="Q4077" t="b">
        <f t="shared" si="64"/>
        <v>1</v>
      </c>
      <c r="R4077" t="e">
        <f>INDEX(removed_duplicate_rows!$A$5:$A$39,MATCH(wins!A4077,removed_duplicate_rows!$A$5:$A$39,0))</f>
        <v>#N/A</v>
      </c>
    </row>
    <row r="4078" spans="1:18" ht="15.75" customHeight="1" x14ac:dyDescent="0.2">
      <c r="A4078" t="s">
        <v>12364</v>
      </c>
      <c r="B4078" t="s">
        <v>12365</v>
      </c>
      <c r="C4078" t="s">
        <v>12366</v>
      </c>
      <c r="D4078" s="10">
        <v>45920</v>
      </c>
      <c r="E4078" t="s">
        <v>9789</v>
      </c>
      <c r="F4078">
        <v>7</v>
      </c>
      <c r="G4078" t="s">
        <v>273</v>
      </c>
      <c r="H4078" t="s">
        <v>755</v>
      </c>
      <c r="I4078" t="s">
        <v>79</v>
      </c>
      <c r="J4078">
        <v>1</v>
      </c>
      <c r="K4078">
        <v>4306</v>
      </c>
      <c r="L4078" t="str">
        <f>IFERROR(INDEX(play_attribution!$B$2:$B$328,MATCH(A4078,play_attribution!$A$2:$A$328,0)),"")</f>
        <v/>
      </c>
      <c r="M4078" t="str">
        <f>VLOOKUP(H4078,seller_roster!$A$2:$B$85,2,FALSE)</f>
        <v>Jesse Silva</v>
      </c>
      <c r="N4078" t="str">
        <f>VLOOKUP(C4078,accounts!$A$2:$F$9615,2,FALSE)</f>
        <v>Hospitality Group</v>
      </c>
      <c r="O4078" t="str">
        <f>VLOOKUP(C4078,accounts!$A$2:$F$9615,3,FALSE)</f>
        <v>$2.5M-$5M</v>
      </c>
      <c r="P4078" t="str">
        <f>VLOOKUP(C4078,accounts!$A$2:$F$9615,5,FALSE)</f>
        <v>West</v>
      </c>
      <c r="Q4078" t="b">
        <f t="shared" si="64"/>
        <v>1</v>
      </c>
      <c r="R4078" t="e">
        <f>INDEX(removed_duplicate_rows!$A$5:$A$39,MATCH(wins!A4078,removed_duplicate_rows!$A$5:$A$39,0))</f>
        <v>#N/A</v>
      </c>
    </row>
    <row r="4079" spans="1:18" ht="15.75" customHeight="1" x14ac:dyDescent="0.2">
      <c r="A4079" t="s">
        <v>12367</v>
      </c>
      <c r="B4079" t="s">
        <v>12368</v>
      </c>
      <c r="C4079" t="s">
        <v>12369</v>
      </c>
      <c r="D4079" s="10">
        <v>45920</v>
      </c>
      <c r="E4079" t="s">
        <v>9789</v>
      </c>
      <c r="F4079">
        <v>7</v>
      </c>
      <c r="G4079" t="s">
        <v>273</v>
      </c>
      <c r="H4079" t="s">
        <v>323</v>
      </c>
      <c r="I4079" t="s">
        <v>55</v>
      </c>
      <c r="J4079">
        <v>1</v>
      </c>
      <c r="K4079">
        <v>6827</v>
      </c>
      <c r="L4079" t="str">
        <f>IFERROR(INDEX(play_attribution!$B$2:$B$328,MATCH(A4079,play_attribution!$A$2:$A$328,0)),"")</f>
        <v/>
      </c>
      <c r="M4079" t="str">
        <f>VLOOKUP(H4079,seller_roster!$A$2:$B$85,2,FALSE)</f>
        <v>Finley Kowalski</v>
      </c>
      <c r="N4079" t="str">
        <f>VLOOKUP(C4079,accounts!$A$2:$F$9615,2,FALSE)</f>
        <v>Nonprofit</v>
      </c>
      <c r="O4079" t="str">
        <f>VLOOKUP(C4079,accounts!$A$2:$F$9615,3,FALSE)</f>
        <v>$2.5M-$5M</v>
      </c>
      <c r="P4079" t="str">
        <f>VLOOKUP(C4079,accounts!$A$2:$F$9615,5,FALSE)</f>
        <v>West</v>
      </c>
      <c r="Q4079" t="b">
        <f t="shared" si="64"/>
        <v>1</v>
      </c>
      <c r="R4079" t="e">
        <f>INDEX(removed_duplicate_rows!$A$5:$A$39,MATCH(wins!A4079,removed_duplicate_rows!$A$5:$A$39,0))</f>
        <v>#N/A</v>
      </c>
    </row>
    <row r="4080" spans="1:18" ht="15.75" customHeight="1" x14ac:dyDescent="0.2">
      <c r="A4080" t="s">
        <v>12370</v>
      </c>
      <c r="B4080" t="s">
        <v>12371</v>
      </c>
      <c r="C4080" t="s">
        <v>12372</v>
      </c>
      <c r="D4080" s="10">
        <v>45920</v>
      </c>
      <c r="E4080" t="s">
        <v>9789</v>
      </c>
      <c r="F4080">
        <v>7</v>
      </c>
      <c r="G4080" t="s">
        <v>273</v>
      </c>
      <c r="H4080" t="s">
        <v>285</v>
      </c>
      <c r="I4080" t="s">
        <v>55</v>
      </c>
      <c r="J4080">
        <v>1</v>
      </c>
      <c r="K4080">
        <v>6698</v>
      </c>
      <c r="L4080" t="str">
        <f>IFERROR(INDEX(play_attribution!$B$2:$B$328,MATCH(A4080,play_attribution!$A$2:$A$328,0)),"")</f>
        <v/>
      </c>
      <c r="M4080" t="str">
        <f>VLOOKUP(H4080,seller_roster!$A$2:$B$85,2,FALSE)</f>
        <v>Bryn Lindqvist</v>
      </c>
      <c r="N4080" t="str">
        <f>VLOOKUP(C4080,accounts!$A$2:$F$9615,2,FALSE)</f>
        <v>Manufacturing</v>
      </c>
      <c r="O4080" t="str">
        <f>VLOOKUP(C4080,accounts!$A$2:$F$9615,3,FALSE)</f>
        <v>$2.5M-$5M</v>
      </c>
      <c r="P4080" t="str">
        <f>VLOOKUP(C4080,accounts!$A$2:$F$9615,5,FALSE)</f>
        <v>West</v>
      </c>
      <c r="Q4080" t="b">
        <f t="shared" si="64"/>
        <v>1</v>
      </c>
      <c r="R4080" t="e">
        <f>INDEX(removed_duplicate_rows!$A$5:$A$39,MATCH(wins!A4080,removed_duplicate_rows!$A$5:$A$39,0))</f>
        <v>#N/A</v>
      </c>
    </row>
    <row r="4081" spans="1:18" ht="15.75" customHeight="1" x14ac:dyDescent="0.2">
      <c r="A4081" t="s">
        <v>12373</v>
      </c>
      <c r="B4081" t="s">
        <v>12374</v>
      </c>
      <c r="C4081" t="s">
        <v>12375</v>
      </c>
      <c r="D4081" s="10">
        <v>45920</v>
      </c>
      <c r="E4081" t="s">
        <v>9789</v>
      </c>
      <c r="F4081">
        <v>7</v>
      </c>
      <c r="G4081" t="s">
        <v>273</v>
      </c>
      <c r="H4081" t="s">
        <v>717</v>
      </c>
      <c r="I4081" t="s">
        <v>79</v>
      </c>
      <c r="J4081">
        <v>1</v>
      </c>
      <c r="K4081">
        <v>5272</v>
      </c>
      <c r="L4081" t="str">
        <f>IFERROR(INDEX(play_attribution!$B$2:$B$328,MATCH(A4081,play_attribution!$A$2:$A$328,0)),"")</f>
        <v/>
      </c>
      <c r="M4081" t="str">
        <f>VLOOKUP(H4081,seller_roster!$A$2:$B$85,2,FALSE)</f>
        <v>Corey Novak</v>
      </c>
      <c r="N4081" t="str">
        <f>VLOOKUP(C4081,accounts!$A$2:$F$9615,2,FALSE)</f>
        <v>Professional Services</v>
      </c>
      <c r="O4081" t="str">
        <f>VLOOKUP(C4081,accounts!$A$2:$F$9615,3,FALSE)</f>
        <v>$5M-$10M</v>
      </c>
      <c r="P4081" t="str">
        <f>VLOOKUP(C4081,accounts!$A$2:$F$9615,5,FALSE)</f>
        <v>West</v>
      </c>
      <c r="Q4081" t="b">
        <f t="shared" si="64"/>
        <v>1</v>
      </c>
      <c r="R4081" t="e">
        <f>INDEX(removed_duplicate_rows!$A$5:$A$39,MATCH(wins!A4081,removed_duplicate_rows!$A$5:$A$39,0))</f>
        <v>#N/A</v>
      </c>
    </row>
    <row r="4082" spans="1:18" ht="15.75" customHeight="1" x14ac:dyDescent="0.2">
      <c r="A4082" t="s">
        <v>12376</v>
      </c>
      <c r="B4082" t="s">
        <v>12377</v>
      </c>
      <c r="C4082" t="s">
        <v>12378</v>
      </c>
      <c r="D4082" s="10">
        <v>45920</v>
      </c>
      <c r="E4082" t="s">
        <v>9789</v>
      </c>
      <c r="F4082">
        <v>7</v>
      </c>
      <c r="G4082" t="s">
        <v>273</v>
      </c>
      <c r="H4082" t="s">
        <v>323</v>
      </c>
      <c r="I4082" t="s">
        <v>79</v>
      </c>
      <c r="J4082">
        <v>1</v>
      </c>
      <c r="K4082">
        <v>7980</v>
      </c>
      <c r="L4082" t="str">
        <f>IFERROR(INDEX(play_attribution!$B$2:$B$328,MATCH(A4082,play_attribution!$A$2:$A$328,0)),"")</f>
        <v/>
      </c>
      <c r="M4082" t="str">
        <f>VLOOKUP(H4082,seller_roster!$A$2:$B$85,2,FALSE)</f>
        <v>Finley Kowalski</v>
      </c>
      <c r="N4082" t="str">
        <f>VLOOKUP(C4082,accounts!$A$2:$F$9615,2,FALSE)</f>
        <v>Professional Services</v>
      </c>
      <c r="O4082" t="str">
        <f>VLOOKUP(C4082,accounts!$A$2:$F$9615,3,FALSE)</f>
        <v>$5M-$10M</v>
      </c>
      <c r="P4082" t="str">
        <f>VLOOKUP(C4082,accounts!$A$2:$F$9615,5,FALSE)</f>
        <v>East</v>
      </c>
      <c r="Q4082" t="b">
        <f t="shared" si="64"/>
        <v>1</v>
      </c>
      <c r="R4082" t="e">
        <f>INDEX(removed_duplicate_rows!$A$5:$A$39,MATCH(wins!A4082,removed_duplicate_rows!$A$5:$A$39,0))</f>
        <v>#N/A</v>
      </c>
    </row>
    <row r="4083" spans="1:18" ht="15.75" customHeight="1" x14ac:dyDescent="0.2">
      <c r="A4083" t="s">
        <v>12379</v>
      </c>
      <c r="B4083" t="s">
        <v>12380</v>
      </c>
      <c r="C4083" t="s">
        <v>12381</v>
      </c>
      <c r="D4083" s="10">
        <v>45920</v>
      </c>
      <c r="E4083" t="s">
        <v>9789</v>
      </c>
      <c r="F4083">
        <v>7</v>
      </c>
      <c r="G4083" t="s">
        <v>273</v>
      </c>
      <c r="H4083" t="s">
        <v>367</v>
      </c>
      <c r="I4083" t="s">
        <v>79</v>
      </c>
      <c r="J4083">
        <v>1</v>
      </c>
      <c r="K4083">
        <v>8088</v>
      </c>
      <c r="L4083" t="str">
        <f>IFERROR(INDEX(play_attribution!$B$2:$B$328,MATCH(A4083,play_attribution!$A$2:$A$328,0)),"")</f>
        <v/>
      </c>
      <c r="M4083" t="str">
        <f>VLOOKUP(H4083,seller_roster!$A$2:$B$85,2,FALSE)</f>
        <v>Zion Ito</v>
      </c>
      <c r="N4083" t="str">
        <f>VLOOKUP(C4083,accounts!$A$2:$F$9615,2,FALSE)</f>
        <v>Nonprofit</v>
      </c>
      <c r="O4083" t="str">
        <f>VLOOKUP(C4083,accounts!$A$2:$F$9615,3,FALSE)</f>
        <v>$2.5M-$5M</v>
      </c>
      <c r="P4083" t="str">
        <f>VLOOKUP(C4083,accounts!$A$2:$F$9615,5,FALSE)</f>
        <v>East</v>
      </c>
      <c r="Q4083" t="b">
        <f t="shared" si="64"/>
        <v>1</v>
      </c>
      <c r="R4083" t="e">
        <f>INDEX(removed_duplicate_rows!$A$5:$A$39,MATCH(wins!A4083,removed_duplicate_rows!$A$5:$A$39,0))</f>
        <v>#N/A</v>
      </c>
    </row>
    <row r="4084" spans="1:18" ht="15.75" customHeight="1" x14ac:dyDescent="0.2">
      <c r="A4084" t="s">
        <v>12382</v>
      </c>
      <c r="B4084" t="s">
        <v>12383</v>
      </c>
      <c r="C4084" t="s">
        <v>12384</v>
      </c>
      <c r="D4084" s="10">
        <v>45920</v>
      </c>
      <c r="E4084" t="s">
        <v>9789</v>
      </c>
      <c r="F4084">
        <v>7</v>
      </c>
      <c r="G4084" t="s">
        <v>273</v>
      </c>
      <c r="H4084" t="s">
        <v>297</v>
      </c>
      <c r="I4084" t="s">
        <v>55</v>
      </c>
      <c r="J4084">
        <v>1</v>
      </c>
      <c r="K4084">
        <v>6874</v>
      </c>
      <c r="L4084" t="str">
        <f>IFERROR(INDEX(play_attribution!$B$2:$B$328,MATCH(A4084,play_attribution!$A$2:$A$328,0)),"")</f>
        <v/>
      </c>
      <c r="M4084" t="str">
        <f>VLOOKUP(H4084,seller_roster!$A$2:$B$85,2,FALSE)</f>
        <v>Ray Moreau</v>
      </c>
      <c r="N4084" t="str">
        <f>VLOOKUP(C4084,accounts!$A$2:$F$9615,2,FALSE)</f>
        <v>Manufacturing</v>
      </c>
      <c r="O4084" t="str">
        <f>VLOOKUP(C4084,accounts!$A$2:$F$9615,3,FALSE)</f>
        <v>$5M-$10M</v>
      </c>
      <c r="P4084" t="str">
        <f>VLOOKUP(C4084,accounts!$A$2:$F$9615,5,FALSE)</f>
        <v>Central</v>
      </c>
      <c r="Q4084" t="b">
        <f t="shared" si="64"/>
        <v>1</v>
      </c>
      <c r="R4084" t="e">
        <f>INDEX(removed_duplicate_rows!$A$5:$A$39,MATCH(wins!A4084,removed_duplicate_rows!$A$5:$A$39,0))</f>
        <v>#N/A</v>
      </c>
    </row>
    <row r="4085" spans="1:18" ht="15.75" customHeight="1" x14ac:dyDescent="0.2">
      <c r="A4085" t="s">
        <v>12385</v>
      </c>
      <c r="B4085" t="s">
        <v>12386</v>
      </c>
      <c r="C4085" t="s">
        <v>12387</v>
      </c>
      <c r="D4085" s="10">
        <v>45920</v>
      </c>
      <c r="E4085" t="s">
        <v>9789</v>
      </c>
      <c r="F4085">
        <v>7</v>
      </c>
      <c r="G4085" t="s">
        <v>273</v>
      </c>
      <c r="H4085" t="s">
        <v>308</v>
      </c>
      <c r="I4085" t="s">
        <v>55</v>
      </c>
      <c r="J4085">
        <v>1</v>
      </c>
      <c r="K4085">
        <v>7457</v>
      </c>
      <c r="L4085" t="str">
        <f>IFERROR(INDEX(play_attribution!$B$2:$B$328,MATCH(A4085,play_attribution!$A$2:$A$328,0)),"")</f>
        <v/>
      </c>
      <c r="M4085" t="str">
        <f>VLOOKUP(H4085,seller_roster!$A$2:$B$85,2,FALSE)</f>
        <v>Blake Ruiz</v>
      </c>
      <c r="N4085" t="str">
        <f>VLOOKUP(C4085,accounts!$A$2:$F$9615,2,FALSE)</f>
        <v>Hospitality Group</v>
      </c>
      <c r="O4085" t="str">
        <f>VLOOKUP(C4085,accounts!$A$2:$F$9615,3,FALSE)</f>
        <v>$5M-$10M</v>
      </c>
      <c r="P4085" t="str">
        <f>VLOOKUP(C4085,accounts!$A$2:$F$9615,5,FALSE)</f>
        <v>East</v>
      </c>
      <c r="Q4085" t="b">
        <f t="shared" si="64"/>
        <v>1</v>
      </c>
      <c r="R4085" t="e">
        <f>INDEX(removed_duplicate_rows!$A$5:$A$39,MATCH(wins!A4085,removed_duplicate_rows!$A$5:$A$39,0))</f>
        <v>#N/A</v>
      </c>
    </row>
    <row r="4086" spans="1:18" ht="15.75" customHeight="1" x14ac:dyDescent="0.2">
      <c r="A4086" t="s">
        <v>12388</v>
      </c>
      <c r="B4086" t="s">
        <v>12389</v>
      </c>
      <c r="C4086" t="s">
        <v>12390</v>
      </c>
      <c r="D4086" s="10">
        <v>45920</v>
      </c>
      <c r="E4086" t="s">
        <v>9789</v>
      </c>
      <c r="F4086">
        <v>7</v>
      </c>
      <c r="G4086" t="s">
        <v>273</v>
      </c>
      <c r="H4086" t="s">
        <v>367</v>
      </c>
      <c r="I4086" t="s">
        <v>55</v>
      </c>
      <c r="J4086">
        <v>1</v>
      </c>
      <c r="K4086">
        <v>5593</v>
      </c>
      <c r="L4086" t="str">
        <f>IFERROR(INDEX(play_attribution!$B$2:$B$328,MATCH(A4086,play_attribution!$A$2:$A$328,0)),"")</f>
        <v/>
      </c>
      <c r="M4086" t="str">
        <f>VLOOKUP(H4086,seller_roster!$A$2:$B$85,2,FALSE)</f>
        <v>Zion Ito</v>
      </c>
      <c r="N4086" t="str">
        <f>VLOOKUP(C4086,accounts!$A$2:$F$9615,2,FALSE)</f>
        <v>Healthcare Services</v>
      </c>
      <c r="O4086" t="str">
        <f>VLOOKUP(C4086,accounts!$A$2:$F$9615,3,FALSE)</f>
        <v>$2.5M-$5M</v>
      </c>
      <c r="P4086" t="str">
        <f>VLOOKUP(C4086,accounts!$A$2:$F$9615,5,FALSE)</f>
        <v>East</v>
      </c>
      <c r="Q4086" t="b">
        <f t="shared" si="64"/>
        <v>1</v>
      </c>
      <c r="R4086" t="e">
        <f>INDEX(removed_duplicate_rows!$A$5:$A$39,MATCH(wins!A4086,removed_duplicate_rows!$A$5:$A$39,0))</f>
        <v>#N/A</v>
      </c>
    </row>
    <row r="4087" spans="1:18" ht="15.75" customHeight="1" x14ac:dyDescent="0.2">
      <c r="A4087" t="s">
        <v>12391</v>
      </c>
      <c r="B4087" t="s">
        <v>12392</v>
      </c>
      <c r="C4087" t="s">
        <v>12393</v>
      </c>
      <c r="D4087" s="10">
        <v>45920</v>
      </c>
      <c r="E4087" t="s">
        <v>9789</v>
      </c>
      <c r="F4087">
        <v>7</v>
      </c>
      <c r="G4087" t="s">
        <v>273</v>
      </c>
      <c r="H4087" t="s">
        <v>680</v>
      </c>
      <c r="I4087" t="s">
        <v>55</v>
      </c>
      <c r="J4087">
        <v>1</v>
      </c>
      <c r="K4087">
        <v>14242</v>
      </c>
      <c r="L4087" t="str">
        <f>IFERROR(INDEX(play_attribution!$B$2:$B$328,MATCH(A4087,play_attribution!$A$2:$A$328,0)),"")</f>
        <v/>
      </c>
      <c r="M4087" t="str">
        <f>VLOOKUP(H4087,seller_roster!$A$2:$B$85,2,FALSE)</f>
        <v>Tatum Ruiz</v>
      </c>
      <c r="N4087" t="str">
        <f>VLOOKUP(C4087,accounts!$A$2:$F$9615,2,FALSE)</f>
        <v>Manufacturing</v>
      </c>
      <c r="O4087" t="str">
        <f>VLOOKUP(C4087,accounts!$A$2:$F$9615,3,FALSE)</f>
        <v>$2.5M-$5M</v>
      </c>
      <c r="P4087" t="str">
        <f>VLOOKUP(C4087,accounts!$A$2:$F$9615,5,FALSE)</f>
        <v>West</v>
      </c>
      <c r="Q4087" t="b">
        <f t="shared" si="64"/>
        <v>1</v>
      </c>
      <c r="R4087" t="e">
        <f>INDEX(removed_duplicate_rows!$A$5:$A$39,MATCH(wins!A4087,removed_duplicate_rows!$A$5:$A$39,0))</f>
        <v>#N/A</v>
      </c>
    </row>
    <row r="4088" spans="1:18" ht="15.75" customHeight="1" x14ac:dyDescent="0.2">
      <c r="A4088" t="s">
        <v>12394</v>
      </c>
      <c r="B4088" t="s">
        <v>12395</v>
      </c>
      <c r="C4088" t="s">
        <v>12396</v>
      </c>
      <c r="D4088" s="10">
        <v>45920</v>
      </c>
      <c r="E4088" t="s">
        <v>9789</v>
      </c>
      <c r="F4088">
        <v>7</v>
      </c>
      <c r="G4088" t="s">
        <v>273</v>
      </c>
      <c r="H4088" t="s">
        <v>312</v>
      </c>
      <c r="I4088" t="s">
        <v>79</v>
      </c>
      <c r="J4088">
        <v>1</v>
      </c>
      <c r="K4088">
        <v>7234</v>
      </c>
      <c r="L4088" t="str">
        <f>IFERROR(INDEX(play_attribution!$B$2:$B$328,MATCH(A4088,play_attribution!$A$2:$A$328,0)),"")</f>
        <v/>
      </c>
      <c r="M4088" t="str">
        <f>VLOOKUP(H4088,seller_roster!$A$2:$B$85,2,FALSE)</f>
        <v>Tatum Osei</v>
      </c>
      <c r="N4088" t="str">
        <f>VLOOKUP(C4088,accounts!$A$2:$F$9615,2,FALSE)</f>
        <v>Construction</v>
      </c>
      <c r="O4088" t="str">
        <f>VLOOKUP(C4088,accounts!$A$2:$F$9615,3,FALSE)</f>
        <v>$2.5M-$5M</v>
      </c>
      <c r="P4088" t="str">
        <f>VLOOKUP(C4088,accounts!$A$2:$F$9615,5,FALSE)</f>
        <v>West</v>
      </c>
      <c r="Q4088" t="b">
        <f t="shared" si="64"/>
        <v>1</v>
      </c>
      <c r="R4088" t="e">
        <f>INDEX(removed_duplicate_rows!$A$5:$A$39,MATCH(wins!A4088,removed_duplicate_rows!$A$5:$A$39,0))</f>
        <v>#N/A</v>
      </c>
    </row>
    <row r="4089" spans="1:18" ht="15.75" customHeight="1" x14ac:dyDescent="0.2">
      <c r="A4089" t="s">
        <v>12397</v>
      </c>
      <c r="B4089" t="s">
        <v>12398</v>
      </c>
      <c r="C4089" t="s">
        <v>12399</v>
      </c>
      <c r="D4089" s="10">
        <v>45920</v>
      </c>
      <c r="E4089" t="s">
        <v>9789</v>
      </c>
      <c r="F4089">
        <v>7</v>
      </c>
      <c r="G4089" t="s">
        <v>273</v>
      </c>
      <c r="H4089" t="s">
        <v>727</v>
      </c>
      <c r="I4089" t="s">
        <v>79</v>
      </c>
      <c r="J4089">
        <v>1</v>
      </c>
      <c r="K4089">
        <v>13571</v>
      </c>
      <c r="L4089" t="str">
        <f>IFERROR(INDEX(play_attribution!$B$2:$B$328,MATCH(A4089,play_attribution!$A$2:$A$328,0)),"")</f>
        <v/>
      </c>
      <c r="M4089" t="str">
        <f>VLOOKUP(H4089,seller_roster!$A$2:$B$85,2,FALSE)</f>
        <v>Finley Okafor</v>
      </c>
      <c r="N4089" t="str">
        <f>VLOOKUP(C4089,accounts!$A$2:$F$9615,2,FALSE)</f>
        <v>Hospitality Group</v>
      </c>
      <c r="O4089" t="str">
        <f>VLOOKUP(C4089,accounts!$A$2:$F$9615,3,FALSE)</f>
        <v>$2.5M-$5M</v>
      </c>
      <c r="P4089" t="str">
        <f>VLOOKUP(C4089,accounts!$A$2:$F$9615,5,FALSE)</f>
        <v>West</v>
      </c>
      <c r="Q4089" t="b">
        <f t="shared" si="64"/>
        <v>1</v>
      </c>
      <c r="R4089" t="e">
        <f>INDEX(removed_duplicate_rows!$A$5:$A$39,MATCH(wins!A4089,removed_duplicate_rows!$A$5:$A$39,0))</f>
        <v>#N/A</v>
      </c>
    </row>
    <row r="4090" spans="1:18" ht="15.75" customHeight="1" x14ac:dyDescent="0.2">
      <c r="A4090" t="s">
        <v>12400</v>
      </c>
      <c r="B4090" t="s">
        <v>12401</v>
      </c>
      <c r="C4090" t="s">
        <v>12402</v>
      </c>
      <c r="D4090" s="10">
        <v>45920</v>
      </c>
      <c r="E4090" t="s">
        <v>9789</v>
      </c>
      <c r="F4090">
        <v>7</v>
      </c>
      <c r="G4090" t="s">
        <v>273</v>
      </c>
      <c r="H4090" t="s">
        <v>297</v>
      </c>
      <c r="I4090" t="s">
        <v>79</v>
      </c>
      <c r="J4090">
        <v>1</v>
      </c>
      <c r="K4090">
        <v>9568</v>
      </c>
      <c r="L4090" t="str">
        <f>IFERROR(INDEX(play_attribution!$B$2:$B$328,MATCH(A4090,play_attribution!$A$2:$A$328,0)),"")</f>
        <v/>
      </c>
      <c r="M4090" t="str">
        <f>VLOOKUP(H4090,seller_roster!$A$2:$B$85,2,FALSE)</f>
        <v>Ray Moreau</v>
      </c>
      <c r="N4090" t="str">
        <f>VLOOKUP(C4090,accounts!$A$2:$F$9615,2,FALSE)</f>
        <v>Professional Services</v>
      </c>
      <c r="O4090" t="str">
        <f>VLOOKUP(C4090,accounts!$A$2:$F$9615,3,FALSE)</f>
        <v>$2.5M-$5M</v>
      </c>
      <c r="P4090" t="str">
        <f>VLOOKUP(C4090,accounts!$A$2:$F$9615,5,FALSE)</f>
        <v>West</v>
      </c>
      <c r="Q4090" t="b">
        <f t="shared" si="64"/>
        <v>1</v>
      </c>
      <c r="R4090" t="e">
        <f>INDEX(removed_duplicate_rows!$A$5:$A$39,MATCH(wins!A4090,removed_duplicate_rows!$A$5:$A$39,0))</f>
        <v>#N/A</v>
      </c>
    </row>
    <row r="4091" spans="1:18" ht="15.75" customHeight="1" x14ac:dyDescent="0.2">
      <c r="A4091" t="s">
        <v>12403</v>
      </c>
      <c r="B4091" t="s">
        <v>12404</v>
      </c>
      <c r="C4091" t="s">
        <v>12405</v>
      </c>
      <c r="D4091" s="10">
        <v>45920</v>
      </c>
      <c r="E4091" t="s">
        <v>9789</v>
      </c>
      <c r="F4091">
        <v>7</v>
      </c>
      <c r="G4091" t="s">
        <v>273</v>
      </c>
      <c r="H4091" t="s">
        <v>680</v>
      </c>
      <c r="I4091" t="s">
        <v>55</v>
      </c>
      <c r="J4091">
        <v>1</v>
      </c>
      <c r="K4091">
        <v>11005</v>
      </c>
      <c r="L4091" t="str">
        <f>IFERROR(INDEX(play_attribution!$B$2:$B$328,MATCH(A4091,play_attribution!$A$2:$A$328,0)),"")</f>
        <v/>
      </c>
      <c r="M4091" t="str">
        <f>VLOOKUP(H4091,seller_roster!$A$2:$B$85,2,FALSE)</f>
        <v>Tatum Ruiz</v>
      </c>
      <c r="N4091" t="str">
        <f>VLOOKUP(C4091,accounts!$A$2:$F$9615,2,FALSE)</f>
        <v>Construction</v>
      </c>
      <c r="O4091" t="str">
        <f>VLOOKUP(C4091,accounts!$A$2:$F$9615,3,FALSE)</f>
        <v>$5M-$10M</v>
      </c>
      <c r="P4091" t="str">
        <f>VLOOKUP(C4091,accounts!$A$2:$F$9615,5,FALSE)</f>
        <v>East</v>
      </c>
      <c r="Q4091" t="b">
        <f t="shared" si="64"/>
        <v>1</v>
      </c>
      <c r="R4091" t="e">
        <f>INDEX(removed_duplicate_rows!$A$5:$A$39,MATCH(wins!A4091,removed_duplicate_rows!$A$5:$A$39,0))</f>
        <v>#N/A</v>
      </c>
    </row>
    <row r="4092" spans="1:18" ht="15.75" customHeight="1" x14ac:dyDescent="0.2">
      <c r="A4092" t="s">
        <v>12406</v>
      </c>
      <c r="B4092" t="s">
        <v>12407</v>
      </c>
      <c r="C4092" t="s">
        <v>12408</v>
      </c>
      <c r="D4092" s="10">
        <v>45920</v>
      </c>
      <c r="E4092" t="s">
        <v>9789</v>
      </c>
      <c r="F4092">
        <v>7</v>
      </c>
      <c r="G4092" t="s">
        <v>273</v>
      </c>
      <c r="H4092" t="s">
        <v>293</v>
      </c>
      <c r="I4092" t="s">
        <v>55</v>
      </c>
      <c r="J4092">
        <v>1</v>
      </c>
      <c r="K4092">
        <v>7453</v>
      </c>
      <c r="L4092" t="str">
        <f>IFERROR(INDEX(play_attribution!$B$2:$B$328,MATCH(A4092,play_attribution!$A$2:$A$328,0)),"")</f>
        <v/>
      </c>
      <c r="M4092" t="str">
        <f>VLOOKUP(H4092,seller_roster!$A$2:$B$85,2,FALSE)</f>
        <v>Hayden Sorensen</v>
      </c>
      <c r="N4092" t="str">
        <f>VLOOKUP(C4092,accounts!$A$2:$F$9615,2,FALSE)</f>
        <v>Hospitality Group</v>
      </c>
      <c r="O4092" t="str">
        <f>VLOOKUP(C4092,accounts!$A$2:$F$9615,3,FALSE)</f>
        <v>$5M-$10M</v>
      </c>
      <c r="P4092" t="str">
        <f>VLOOKUP(C4092,accounts!$A$2:$F$9615,5,FALSE)</f>
        <v>West</v>
      </c>
      <c r="Q4092" t="b">
        <f t="shared" si="64"/>
        <v>1</v>
      </c>
      <c r="R4092" t="e">
        <f>INDEX(removed_duplicate_rows!$A$5:$A$39,MATCH(wins!A4092,removed_duplicate_rows!$A$5:$A$39,0))</f>
        <v>#N/A</v>
      </c>
    </row>
    <row r="4093" spans="1:18" ht="15.75" customHeight="1" x14ac:dyDescent="0.2">
      <c r="A4093" t="s">
        <v>12409</v>
      </c>
      <c r="B4093" t="s">
        <v>12410</v>
      </c>
      <c r="C4093" t="s">
        <v>12411</v>
      </c>
      <c r="D4093" s="10">
        <v>45920</v>
      </c>
      <c r="E4093" t="s">
        <v>9789</v>
      </c>
      <c r="F4093">
        <v>7</v>
      </c>
      <c r="G4093" t="s">
        <v>273</v>
      </c>
      <c r="H4093" t="s">
        <v>293</v>
      </c>
      <c r="I4093" t="s">
        <v>55</v>
      </c>
      <c r="J4093">
        <v>1</v>
      </c>
      <c r="K4093">
        <v>14887</v>
      </c>
      <c r="L4093" t="str">
        <f>IFERROR(INDEX(play_attribution!$B$2:$B$328,MATCH(A4093,play_attribution!$A$2:$A$328,0)),"")</f>
        <v/>
      </c>
      <c r="M4093" t="str">
        <f>VLOOKUP(H4093,seller_roster!$A$2:$B$85,2,FALSE)</f>
        <v>Hayden Sorensen</v>
      </c>
      <c r="N4093" t="str">
        <f>VLOOKUP(C4093,accounts!$A$2:$F$9615,2,FALSE)</f>
        <v>Professional Services</v>
      </c>
      <c r="O4093" t="str">
        <f>VLOOKUP(C4093,accounts!$A$2:$F$9615,3,FALSE)</f>
        <v>$5M-$10M</v>
      </c>
      <c r="P4093" t="str">
        <f>VLOOKUP(C4093,accounts!$A$2:$F$9615,5,FALSE)</f>
        <v>West</v>
      </c>
      <c r="Q4093" t="b">
        <f t="shared" si="64"/>
        <v>1</v>
      </c>
      <c r="R4093" t="e">
        <f>INDEX(removed_duplicate_rows!$A$5:$A$39,MATCH(wins!A4093,removed_duplicate_rows!$A$5:$A$39,0))</f>
        <v>#N/A</v>
      </c>
    </row>
    <row r="4094" spans="1:18" ht="15.75" customHeight="1" x14ac:dyDescent="0.2">
      <c r="A4094" t="s">
        <v>12412</v>
      </c>
      <c r="B4094" t="s">
        <v>12413</v>
      </c>
      <c r="C4094" t="s">
        <v>12414</v>
      </c>
      <c r="D4094" s="10">
        <v>45920</v>
      </c>
      <c r="E4094" t="s">
        <v>9789</v>
      </c>
      <c r="F4094">
        <v>7</v>
      </c>
      <c r="G4094" t="s">
        <v>273</v>
      </c>
      <c r="H4094" t="s">
        <v>323</v>
      </c>
      <c r="I4094" t="s">
        <v>79</v>
      </c>
      <c r="J4094">
        <v>1</v>
      </c>
      <c r="K4094">
        <v>5957</v>
      </c>
      <c r="L4094" t="str">
        <f>IFERROR(INDEX(play_attribution!$B$2:$B$328,MATCH(A4094,play_attribution!$A$2:$A$328,0)),"")</f>
        <v/>
      </c>
      <c r="M4094" t="str">
        <f>VLOOKUP(H4094,seller_roster!$A$2:$B$85,2,FALSE)</f>
        <v>Finley Kowalski</v>
      </c>
      <c r="N4094" t="str">
        <f>VLOOKUP(C4094,accounts!$A$2:$F$9615,2,FALSE)</f>
        <v>Retail Multi-Location</v>
      </c>
      <c r="O4094" t="str">
        <f>VLOOKUP(C4094,accounts!$A$2:$F$9615,3,FALSE)</f>
        <v>$2.5M-$5M</v>
      </c>
      <c r="P4094" t="str">
        <f>VLOOKUP(C4094,accounts!$A$2:$F$9615,5,FALSE)</f>
        <v>Central</v>
      </c>
      <c r="Q4094" t="b">
        <f t="shared" si="64"/>
        <v>1</v>
      </c>
      <c r="R4094" t="e">
        <f>INDEX(removed_duplicate_rows!$A$5:$A$39,MATCH(wins!A4094,removed_duplicate_rows!$A$5:$A$39,0))</f>
        <v>#N/A</v>
      </c>
    </row>
    <row r="4095" spans="1:18" ht="15.75" customHeight="1" x14ac:dyDescent="0.2">
      <c r="A4095" t="s">
        <v>12415</v>
      </c>
      <c r="B4095" t="s">
        <v>12416</v>
      </c>
      <c r="C4095" t="s">
        <v>12417</v>
      </c>
      <c r="D4095" s="10">
        <v>45920</v>
      </c>
      <c r="E4095" t="s">
        <v>9789</v>
      </c>
      <c r="F4095">
        <v>7</v>
      </c>
      <c r="G4095" t="s">
        <v>273</v>
      </c>
      <c r="H4095" t="s">
        <v>755</v>
      </c>
      <c r="I4095" t="s">
        <v>79</v>
      </c>
      <c r="J4095">
        <v>1</v>
      </c>
      <c r="K4095">
        <v>9585</v>
      </c>
      <c r="L4095" t="str">
        <f>IFERROR(INDEX(play_attribution!$B$2:$B$328,MATCH(A4095,play_attribution!$A$2:$A$328,0)),"")</f>
        <v/>
      </c>
      <c r="M4095" t="str">
        <f>VLOOKUP(H4095,seller_roster!$A$2:$B$85,2,FALSE)</f>
        <v>Jesse Silva</v>
      </c>
      <c r="N4095" t="str">
        <f>VLOOKUP(C4095,accounts!$A$2:$F$9615,2,FALSE)</f>
        <v>Hospitality Group</v>
      </c>
      <c r="O4095" t="str">
        <f>VLOOKUP(C4095,accounts!$A$2:$F$9615,3,FALSE)</f>
        <v>$5M-$10M</v>
      </c>
      <c r="P4095" t="str">
        <f>VLOOKUP(C4095,accounts!$A$2:$F$9615,5,FALSE)</f>
        <v>East</v>
      </c>
      <c r="Q4095" t="b">
        <f t="shared" si="64"/>
        <v>1</v>
      </c>
      <c r="R4095" t="e">
        <f>INDEX(removed_duplicate_rows!$A$5:$A$39,MATCH(wins!A4095,removed_duplicate_rows!$A$5:$A$39,0))</f>
        <v>#N/A</v>
      </c>
    </row>
    <row r="4096" spans="1:18" ht="15.75" customHeight="1" x14ac:dyDescent="0.2">
      <c r="A4096" t="s">
        <v>12418</v>
      </c>
      <c r="B4096" t="s">
        <v>12419</v>
      </c>
      <c r="C4096" t="s">
        <v>12420</v>
      </c>
      <c r="D4096" s="10">
        <v>45920</v>
      </c>
      <c r="E4096" t="s">
        <v>9789</v>
      </c>
      <c r="F4096">
        <v>7</v>
      </c>
      <c r="G4096" t="s">
        <v>273</v>
      </c>
      <c r="H4096" t="s">
        <v>308</v>
      </c>
      <c r="I4096" t="s">
        <v>79</v>
      </c>
      <c r="J4096">
        <v>1</v>
      </c>
      <c r="K4096">
        <v>14883</v>
      </c>
      <c r="L4096" t="str">
        <f>IFERROR(INDEX(play_attribution!$B$2:$B$328,MATCH(A4096,play_attribution!$A$2:$A$328,0)),"")</f>
        <v/>
      </c>
      <c r="M4096" t="str">
        <f>VLOOKUP(H4096,seller_roster!$A$2:$B$85,2,FALSE)</f>
        <v>Blake Ruiz</v>
      </c>
      <c r="N4096" t="str">
        <f>VLOOKUP(C4096,accounts!$A$2:$F$9615,2,FALSE)</f>
        <v>Retail Multi-Location</v>
      </c>
      <c r="O4096" t="str">
        <f>VLOOKUP(C4096,accounts!$A$2:$F$9615,3,FALSE)</f>
        <v>$2.5M-$5M</v>
      </c>
      <c r="P4096" t="str">
        <f>VLOOKUP(C4096,accounts!$A$2:$F$9615,5,FALSE)</f>
        <v>East</v>
      </c>
      <c r="Q4096" t="b">
        <f t="shared" si="64"/>
        <v>1</v>
      </c>
      <c r="R4096" t="e">
        <f>INDEX(removed_duplicate_rows!$A$5:$A$39,MATCH(wins!A4096,removed_duplicate_rows!$A$5:$A$39,0))</f>
        <v>#N/A</v>
      </c>
    </row>
    <row r="4097" spans="1:18" ht="15.75" customHeight="1" x14ac:dyDescent="0.2">
      <c r="A4097" t="s">
        <v>12421</v>
      </c>
      <c r="B4097" t="s">
        <v>12422</v>
      </c>
      <c r="C4097" t="s">
        <v>12423</v>
      </c>
      <c r="D4097" s="10">
        <v>45920</v>
      </c>
      <c r="E4097" t="s">
        <v>9789</v>
      </c>
      <c r="F4097">
        <v>7</v>
      </c>
      <c r="G4097" t="s">
        <v>273</v>
      </c>
      <c r="H4097" t="s">
        <v>327</v>
      </c>
      <c r="I4097" t="s">
        <v>79</v>
      </c>
      <c r="J4097">
        <v>1</v>
      </c>
      <c r="K4097">
        <v>10078</v>
      </c>
      <c r="L4097" t="str">
        <f>IFERROR(INDEX(play_attribution!$B$2:$B$328,MATCH(A4097,play_attribution!$A$2:$A$328,0)),"")</f>
        <v/>
      </c>
      <c r="M4097" t="str">
        <f>VLOOKUP(H4097,seller_roster!$A$2:$B$85,2,FALSE)</f>
        <v>Frankie Lindqvist</v>
      </c>
      <c r="N4097" t="str">
        <f>VLOOKUP(C4097,accounts!$A$2:$F$9615,2,FALSE)</f>
        <v>Healthcare Services</v>
      </c>
      <c r="O4097" t="str">
        <f>VLOOKUP(C4097,accounts!$A$2:$F$9615,3,FALSE)</f>
        <v>$2.5M-$5M</v>
      </c>
      <c r="P4097" t="str">
        <f>VLOOKUP(C4097,accounts!$A$2:$F$9615,5,FALSE)</f>
        <v>West</v>
      </c>
      <c r="Q4097" t="b">
        <f t="shared" si="64"/>
        <v>1</v>
      </c>
      <c r="R4097" t="e">
        <f>INDEX(removed_duplicate_rows!$A$5:$A$39,MATCH(wins!A4097,removed_duplicate_rows!$A$5:$A$39,0))</f>
        <v>#N/A</v>
      </c>
    </row>
    <row r="4098" spans="1:18" ht="15.75" customHeight="1" x14ac:dyDescent="0.2">
      <c r="A4098" t="s">
        <v>12424</v>
      </c>
      <c r="B4098" t="s">
        <v>12425</v>
      </c>
      <c r="C4098" t="s">
        <v>12426</v>
      </c>
      <c r="D4098" s="10">
        <v>45920</v>
      </c>
      <c r="E4098" t="s">
        <v>9789</v>
      </c>
      <c r="F4098">
        <v>7</v>
      </c>
      <c r="G4098" t="s">
        <v>273</v>
      </c>
      <c r="H4098" t="s">
        <v>319</v>
      </c>
      <c r="I4098" t="s">
        <v>55</v>
      </c>
      <c r="J4098">
        <v>1</v>
      </c>
      <c r="K4098">
        <v>7020</v>
      </c>
      <c r="L4098" t="str">
        <f>IFERROR(INDEX(play_attribution!$B$2:$B$328,MATCH(A4098,play_attribution!$A$2:$A$328,0)),"")</f>
        <v/>
      </c>
      <c r="M4098" t="str">
        <f>VLOOKUP(H4098,seller_roster!$A$2:$B$85,2,FALSE)</f>
        <v>Nia Kowalski</v>
      </c>
      <c r="N4098" t="str">
        <f>VLOOKUP(C4098,accounts!$A$2:$F$9615,2,FALSE)</f>
        <v>Hospitality Group</v>
      </c>
      <c r="O4098" t="str">
        <f>VLOOKUP(C4098,accounts!$A$2:$F$9615,3,FALSE)</f>
        <v>&gt;$10M</v>
      </c>
      <c r="P4098" t="str">
        <f>VLOOKUP(C4098,accounts!$A$2:$F$9615,5,FALSE)</f>
        <v>West</v>
      </c>
      <c r="Q4098" t="b">
        <f t="shared" si="64"/>
        <v>1</v>
      </c>
      <c r="R4098" t="e">
        <f>INDEX(removed_duplicate_rows!$A$5:$A$39,MATCH(wins!A4098,removed_duplicate_rows!$A$5:$A$39,0))</f>
        <v>#N/A</v>
      </c>
    </row>
    <row r="4099" spans="1:18" ht="15.75" customHeight="1" x14ac:dyDescent="0.2">
      <c r="A4099" t="s">
        <v>12427</v>
      </c>
      <c r="B4099" t="s">
        <v>12428</v>
      </c>
      <c r="C4099" t="s">
        <v>12429</v>
      </c>
      <c r="D4099" s="10">
        <v>45920</v>
      </c>
      <c r="E4099" t="s">
        <v>9789</v>
      </c>
      <c r="F4099">
        <v>7</v>
      </c>
      <c r="G4099" t="s">
        <v>273</v>
      </c>
      <c r="H4099" t="s">
        <v>274</v>
      </c>
      <c r="I4099" t="s">
        <v>79</v>
      </c>
      <c r="J4099">
        <v>1</v>
      </c>
      <c r="K4099">
        <v>6977</v>
      </c>
      <c r="L4099" t="str">
        <f>IFERROR(INDEX(play_attribution!$B$2:$B$328,MATCH(A4099,play_attribution!$A$2:$A$328,0)),"")</f>
        <v/>
      </c>
      <c r="M4099" t="str">
        <f>VLOOKUP(H4099,seller_roster!$A$2:$B$85,2,FALSE)</f>
        <v>Shiloh Petrov</v>
      </c>
      <c r="N4099" t="str">
        <f>VLOOKUP(C4099,accounts!$A$2:$F$9615,2,FALSE)</f>
        <v>Wholesale &amp; Distribution</v>
      </c>
      <c r="O4099" t="str">
        <f>VLOOKUP(C4099,accounts!$A$2:$F$9615,3,FALSE)</f>
        <v>$2.5M-$5M</v>
      </c>
      <c r="P4099" t="str">
        <f>VLOOKUP(C4099,accounts!$A$2:$F$9615,5,FALSE)</f>
        <v>East</v>
      </c>
      <c r="Q4099" t="b">
        <f t="shared" ref="Q4099:Q4162" si="65">L4099=""</f>
        <v>1</v>
      </c>
      <c r="R4099" t="e">
        <f>INDEX(removed_duplicate_rows!$A$5:$A$39,MATCH(wins!A4099,removed_duplicate_rows!$A$5:$A$39,0))</f>
        <v>#N/A</v>
      </c>
    </row>
    <row r="4100" spans="1:18" ht="15.75" customHeight="1" x14ac:dyDescent="0.2">
      <c r="A4100" t="s">
        <v>12430</v>
      </c>
      <c r="B4100" t="s">
        <v>12431</v>
      </c>
      <c r="C4100" t="s">
        <v>12432</v>
      </c>
      <c r="D4100" s="10">
        <v>45920</v>
      </c>
      <c r="E4100" t="s">
        <v>9789</v>
      </c>
      <c r="F4100">
        <v>7</v>
      </c>
      <c r="G4100" t="s">
        <v>273</v>
      </c>
      <c r="H4100" t="s">
        <v>312</v>
      </c>
      <c r="I4100" t="s">
        <v>55</v>
      </c>
      <c r="J4100">
        <v>1</v>
      </c>
      <c r="K4100">
        <v>12753</v>
      </c>
      <c r="L4100" t="str">
        <f>IFERROR(INDEX(play_attribution!$B$2:$B$328,MATCH(A4100,play_attribution!$A$2:$A$328,0)),"")</f>
        <v/>
      </c>
      <c r="M4100" t="str">
        <f>VLOOKUP(H4100,seller_roster!$A$2:$B$85,2,FALSE)</f>
        <v>Tatum Osei</v>
      </c>
      <c r="N4100" t="str">
        <f>VLOOKUP(C4100,accounts!$A$2:$F$9615,2,FALSE)</f>
        <v>Hospitality Group</v>
      </c>
      <c r="O4100" t="str">
        <f>VLOOKUP(C4100,accounts!$A$2:$F$9615,3,FALSE)</f>
        <v>$2.5M-$5M</v>
      </c>
      <c r="P4100" t="str">
        <f>VLOOKUP(C4100,accounts!$A$2:$F$9615,5,FALSE)</f>
        <v>West</v>
      </c>
      <c r="Q4100" t="b">
        <f t="shared" si="65"/>
        <v>1</v>
      </c>
      <c r="R4100" t="e">
        <f>INDEX(removed_duplicate_rows!$A$5:$A$39,MATCH(wins!A4100,removed_duplicate_rows!$A$5:$A$39,0))</f>
        <v>#N/A</v>
      </c>
    </row>
    <row r="4101" spans="1:18" ht="15.75" customHeight="1" x14ac:dyDescent="0.2">
      <c r="A4101" t="s">
        <v>12433</v>
      </c>
      <c r="B4101" t="s">
        <v>12434</v>
      </c>
      <c r="C4101" t="s">
        <v>12435</v>
      </c>
      <c r="D4101" s="10">
        <v>45920</v>
      </c>
      <c r="E4101" t="s">
        <v>9789</v>
      </c>
      <c r="F4101">
        <v>7</v>
      </c>
      <c r="G4101" t="s">
        <v>273</v>
      </c>
      <c r="H4101" t="s">
        <v>323</v>
      </c>
      <c r="I4101" t="s">
        <v>79</v>
      </c>
      <c r="J4101">
        <v>1</v>
      </c>
      <c r="K4101">
        <v>11500</v>
      </c>
      <c r="L4101" t="str">
        <f>IFERROR(INDEX(play_attribution!$B$2:$B$328,MATCH(A4101,play_attribution!$A$2:$A$328,0)),"")</f>
        <v/>
      </c>
      <c r="M4101" t="str">
        <f>VLOOKUP(H4101,seller_roster!$A$2:$B$85,2,FALSE)</f>
        <v>Finley Kowalski</v>
      </c>
      <c r="N4101" t="str">
        <f>VLOOKUP(C4101,accounts!$A$2:$F$9615,2,FALSE)</f>
        <v>Manufacturing</v>
      </c>
      <c r="O4101" t="str">
        <f>VLOOKUP(C4101,accounts!$A$2:$F$9615,3,FALSE)</f>
        <v>$1M-$2.5M</v>
      </c>
      <c r="P4101" t="str">
        <f>VLOOKUP(C4101,accounts!$A$2:$F$9615,5,FALSE)</f>
        <v>Central</v>
      </c>
      <c r="Q4101" t="b">
        <f t="shared" si="65"/>
        <v>1</v>
      </c>
      <c r="R4101" t="e">
        <f>INDEX(removed_duplicate_rows!$A$5:$A$39,MATCH(wins!A4101,removed_duplicate_rows!$A$5:$A$39,0))</f>
        <v>#N/A</v>
      </c>
    </row>
    <row r="4102" spans="1:18" ht="15.75" customHeight="1" x14ac:dyDescent="0.2">
      <c r="A4102" t="s">
        <v>12436</v>
      </c>
      <c r="B4102" t="s">
        <v>12437</v>
      </c>
      <c r="C4102" t="s">
        <v>12438</v>
      </c>
      <c r="D4102" s="10">
        <v>45920</v>
      </c>
      <c r="E4102" t="s">
        <v>9789</v>
      </c>
      <c r="F4102">
        <v>7</v>
      </c>
      <c r="G4102" t="s">
        <v>273</v>
      </c>
      <c r="H4102" t="s">
        <v>289</v>
      </c>
      <c r="I4102" t="s">
        <v>79</v>
      </c>
      <c r="J4102">
        <v>1</v>
      </c>
      <c r="K4102">
        <v>8994</v>
      </c>
      <c r="L4102" t="str">
        <f>IFERROR(INDEX(play_attribution!$B$2:$B$328,MATCH(A4102,play_attribution!$A$2:$A$328,0)),"")</f>
        <v/>
      </c>
      <c r="M4102" t="str">
        <f>VLOOKUP(H4102,seller_roster!$A$2:$B$85,2,FALSE)</f>
        <v>Skyler Okafor</v>
      </c>
      <c r="N4102" t="str">
        <f>VLOOKUP(C4102,accounts!$A$2:$F$9615,2,FALSE)</f>
        <v>Nonprofit</v>
      </c>
      <c r="O4102" t="str">
        <f>VLOOKUP(C4102,accounts!$A$2:$F$9615,3,FALSE)</f>
        <v>$5M-$10M</v>
      </c>
      <c r="P4102" t="str">
        <f>VLOOKUP(C4102,accounts!$A$2:$F$9615,5,FALSE)</f>
        <v>West</v>
      </c>
      <c r="Q4102" t="b">
        <f t="shared" si="65"/>
        <v>1</v>
      </c>
      <c r="R4102" t="e">
        <f>INDEX(removed_duplicate_rows!$A$5:$A$39,MATCH(wins!A4102,removed_duplicate_rows!$A$5:$A$39,0))</f>
        <v>#N/A</v>
      </c>
    </row>
    <row r="4103" spans="1:18" ht="15.75" customHeight="1" x14ac:dyDescent="0.2">
      <c r="A4103" t="s">
        <v>12439</v>
      </c>
      <c r="B4103" t="s">
        <v>12440</v>
      </c>
      <c r="C4103" t="s">
        <v>12441</v>
      </c>
      <c r="D4103" s="10">
        <v>45920</v>
      </c>
      <c r="E4103" t="s">
        <v>9789</v>
      </c>
      <c r="F4103">
        <v>7</v>
      </c>
      <c r="G4103" t="s">
        <v>273</v>
      </c>
      <c r="H4103" t="s">
        <v>357</v>
      </c>
      <c r="I4103" t="s">
        <v>79</v>
      </c>
      <c r="J4103">
        <v>1</v>
      </c>
      <c r="K4103">
        <v>7817</v>
      </c>
      <c r="L4103" t="str">
        <f>IFERROR(INDEX(play_attribution!$B$2:$B$328,MATCH(A4103,play_attribution!$A$2:$A$328,0)),"")</f>
        <v/>
      </c>
      <c r="M4103" t="str">
        <f>VLOOKUP(H4103,seller_roster!$A$2:$B$85,2,FALSE)</f>
        <v>Hollis Abadi</v>
      </c>
      <c r="N4103" t="str">
        <f>VLOOKUP(C4103,accounts!$A$2:$F$9615,2,FALSE)</f>
        <v>Healthcare Services</v>
      </c>
      <c r="O4103" t="str">
        <f>VLOOKUP(C4103,accounts!$A$2:$F$9615,3,FALSE)</f>
        <v>$5M-$10M</v>
      </c>
      <c r="P4103" t="str">
        <f>VLOOKUP(C4103,accounts!$A$2:$F$9615,5,FALSE)</f>
        <v>West</v>
      </c>
      <c r="Q4103" t="b">
        <f t="shared" si="65"/>
        <v>1</v>
      </c>
      <c r="R4103" t="e">
        <f>INDEX(removed_duplicate_rows!$A$5:$A$39,MATCH(wins!A4103,removed_duplicate_rows!$A$5:$A$39,0))</f>
        <v>#N/A</v>
      </c>
    </row>
    <row r="4104" spans="1:18" ht="15.75" customHeight="1" x14ac:dyDescent="0.2">
      <c r="A4104" t="s">
        <v>12442</v>
      </c>
      <c r="B4104" t="s">
        <v>12443</v>
      </c>
      <c r="C4104" t="s">
        <v>12444</v>
      </c>
      <c r="D4104" s="10">
        <v>45920</v>
      </c>
      <c r="E4104" t="s">
        <v>9789</v>
      </c>
      <c r="F4104">
        <v>7</v>
      </c>
      <c r="G4104" t="s">
        <v>273</v>
      </c>
      <c r="H4104" t="s">
        <v>274</v>
      </c>
      <c r="I4104" t="s">
        <v>79</v>
      </c>
      <c r="J4104">
        <v>1</v>
      </c>
      <c r="K4104">
        <v>6403</v>
      </c>
      <c r="L4104" t="str">
        <f>IFERROR(INDEX(play_attribution!$B$2:$B$328,MATCH(A4104,play_attribution!$A$2:$A$328,0)),"")</f>
        <v/>
      </c>
      <c r="M4104" t="str">
        <f>VLOOKUP(H4104,seller_roster!$A$2:$B$85,2,FALSE)</f>
        <v>Shiloh Petrov</v>
      </c>
      <c r="N4104" t="str">
        <f>VLOOKUP(C4104,accounts!$A$2:$F$9615,2,FALSE)</f>
        <v>Nonprofit</v>
      </c>
      <c r="O4104" t="str">
        <f>VLOOKUP(C4104,accounts!$A$2:$F$9615,3,FALSE)</f>
        <v>$2.5M-$5M</v>
      </c>
      <c r="P4104" t="str">
        <f>VLOOKUP(C4104,accounts!$A$2:$F$9615,5,FALSE)</f>
        <v>East</v>
      </c>
      <c r="Q4104" t="b">
        <f t="shared" si="65"/>
        <v>1</v>
      </c>
      <c r="R4104" t="e">
        <f>INDEX(removed_duplicate_rows!$A$5:$A$39,MATCH(wins!A4104,removed_duplicate_rows!$A$5:$A$39,0))</f>
        <v>#N/A</v>
      </c>
    </row>
    <row r="4105" spans="1:18" ht="15.75" customHeight="1" x14ac:dyDescent="0.2">
      <c r="A4105" t="s">
        <v>12445</v>
      </c>
      <c r="B4105" t="s">
        <v>12446</v>
      </c>
      <c r="C4105" t="s">
        <v>12447</v>
      </c>
      <c r="D4105" s="10">
        <v>45920</v>
      </c>
      <c r="E4105" t="s">
        <v>9789</v>
      </c>
      <c r="F4105">
        <v>7</v>
      </c>
      <c r="G4105" t="s">
        <v>273</v>
      </c>
      <c r="H4105" t="s">
        <v>357</v>
      </c>
      <c r="I4105" t="s">
        <v>79</v>
      </c>
      <c r="J4105">
        <v>1</v>
      </c>
      <c r="K4105">
        <v>7643</v>
      </c>
      <c r="L4105" t="str">
        <f>IFERROR(INDEX(play_attribution!$B$2:$B$328,MATCH(A4105,play_attribution!$A$2:$A$328,0)),"")</f>
        <v/>
      </c>
      <c r="M4105" t="str">
        <f>VLOOKUP(H4105,seller_roster!$A$2:$B$85,2,FALSE)</f>
        <v>Hollis Abadi</v>
      </c>
      <c r="N4105" t="str">
        <f>VLOOKUP(C4105,accounts!$A$2:$F$9615,2,FALSE)</f>
        <v>Professional Services</v>
      </c>
      <c r="O4105" t="str">
        <f>VLOOKUP(C4105,accounts!$A$2:$F$9615,3,FALSE)</f>
        <v>$5M-$10M</v>
      </c>
      <c r="P4105" t="str">
        <f>VLOOKUP(C4105,accounts!$A$2:$F$9615,5,FALSE)</f>
        <v>Central</v>
      </c>
      <c r="Q4105" t="b">
        <f t="shared" si="65"/>
        <v>1</v>
      </c>
      <c r="R4105" t="e">
        <f>INDEX(removed_duplicate_rows!$A$5:$A$39,MATCH(wins!A4105,removed_duplicate_rows!$A$5:$A$39,0))</f>
        <v>#N/A</v>
      </c>
    </row>
    <row r="4106" spans="1:18" ht="15.75" customHeight="1" x14ac:dyDescent="0.2">
      <c r="A4106" t="s">
        <v>12448</v>
      </c>
      <c r="B4106" t="s">
        <v>12449</v>
      </c>
      <c r="C4106" t="s">
        <v>12450</v>
      </c>
      <c r="D4106" s="10">
        <v>45920</v>
      </c>
      <c r="E4106" t="s">
        <v>9789</v>
      </c>
      <c r="F4106">
        <v>7</v>
      </c>
      <c r="G4106" t="s">
        <v>273</v>
      </c>
      <c r="H4106" t="s">
        <v>727</v>
      </c>
      <c r="I4106" t="s">
        <v>79</v>
      </c>
      <c r="J4106">
        <v>1</v>
      </c>
      <c r="K4106">
        <v>15387</v>
      </c>
      <c r="L4106" t="str">
        <f>IFERROR(INDEX(play_attribution!$B$2:$B$328,MATCH(A4106,play_attribution!$A$2:$A$328,0)),"")</f>
        <v/>
      </c>
      <c r="M4106" t="str">
        <f>VLOOKUP(H4106,seller_roster!$A$2:$B$85,2,FALSE)</f>
        <v>Finley Okafor</v>
      </c>
      <c r="N4106" t="str">
        <f>VLOOKUP(C4106,accounts!$A$2:$F$9615,2,FALSE)</f>
        <v>Field Services</v>
      </c>
      <c r="O4106" t="str">
        <f>VLOOKUP(C4106,accounts!$A$2:$F$9615,3,FALSE)</f>
        <v>$5M-$10M</v>
      </c>
      <c r="P4106" t="str">
        <f>VLOOKUP(C4106,accounts!$A$2:$F$9615,5,FALSE)</f>
        <v>Central</v>
      </c>
      <c r="Q4106" t="b">
        <f t="shared" si="65"/>
        <v>1</v>
      </c>
      <c r="R4106" t="e">
        <f>INDEX(removed_duplicate_rows!$A$5:$A$39,MATCH(wins!A4106,removed_duplicate_rows!$A$5:$A$39,0))</f>
        <v>#N/A</v>
      </c>
    </row>
    <row r="4107" spans="1:18" ht="15.75" customHeight="1" x14ac:dyDescent="0.2">
      <c r="A4107" t="s">
        <v>12451</v>
      </c>
      <c r="B4107" t="s">
        <v>12452</v>
      </c>
      <c r="C4107" t="s">
        <v>12453</v>
      </c>
      <c r="D4107" s="10">
        <v>45920</v>
      </c>
      <c r="E4107" t="s">
        <v>9789</v>
      </c>
      <c r="F4107">
        <v>7</v>
      </c>
      <c r="G4107" t="s">
        <v>273</v>
      </c>
      <c r="H4107" t="s">
        <v>289</v>
      </c>
      <c r="I4107" t="s">
        <v>79</v>
      </c>
      <c r="J4107">
        <v>1</v>
      </c>
      <c r="K4107">
        <v>9330</v>
      </c>
      <c r="L4107" t="str">
        <f>IFERROR(INDEX(play_attribution!$B$2:$B$328,MATCH(A4107,play_attribution!$A$2:$A$328,0)),"")</f>
        <v/>
      </c>
      <c r="M4107" t="str">
        <f>VLOOKUP(H4107,seller_roster!$A$2:$B$85,2,FALSE)</f>
        <v>Skyler Okafor</v>
      </c>
      <c r="N4107" t="str">
        <f>VLOOKUP(C4107,accounts!$A$2:$F$9615,2,FALSE)</f>
        <v>Retail Multi-Location</v>
      </c>
      <c r="O4107" t="str">
        <f>VLOOKUP(C4107,accounts!$A$2:$F$9615,3,FALSE)</f>
        <v>$5M-$10M</v>
      </c>
      <c r="P4107" t="str">
        <f>VLOOKUP(C4107,accounts!$A$2:$F$9615,5,FALSE)</f>
        <v>East</v>
      </c>
      <c r="Q4107" t="b">
        <f t="shared" si="65"/>
        <v>1</v>
      </c>
      <c r="R4107" t="e">
        <f>INDEX(removed_duplicate_rows!$A$5:$A$39,MATCH(wins!A4107,removed_duplicate_rows!$A$5:$A$39,0))</f>
        <v>#N/A</v>
      </c>
    </row>
    <row r="4108" spans="1:18" ht="15.75" customHeight="1" x14ac:dyDescent="0.2">
      <c r="A4108" t="s">
        <v>12454</v>
      </c>
      <c r="B4108" t="s">
        <v>12455</v>
      </c>
      <c r="C4108" t="s">
        <v>12456</v>
      </c>
      <c r="D4108" s="10">
        <v>45920</v>
      </c>
      <c r="E4108" t="s">
        <v>9789</v>
      </c>
      <c r="F4108">
        <v>7</v>
      </c>
      <c r="G4108" t="s">
        <v>374</v>
      </c>
      <c r="H4108" t="s">
        <v>449</v>
      </c>
      <c r="I4108" t="s">
        <v>55</v>
      </c>
      <c r="J4108">
        <v>1</v>
      </c>
      <c r="K4108">
        <v>5195</v>
      </c>
      <c r="L4108" t="str">
        <f>IFERROR(INDEX(play_attribution!$B$2:$B$328,MATCH(A4108,play_attribution!$A$2:$A$328,0)),"")</f>
        <v/>
      </c>
      <c r="M4108" t="str">
        <f>VLOOKUP(H4108,seller_roster!$A$2:$B$85,2,FALSE)</f>
        <v>Hayden Okafor</v>
      </c>
      <c r="N4108" t="str">
        <f>VLOOKUP(C4108,accounts!$A$2:$F$9615,2,FALSE)</f>
        <v>Healthcare Services</v>
      </c>
      <c r="O4108" t="str">
        <f>VLOOKUP(C4108,accounts!$A$2:$F$9615,3,FALSE)</f>
        <v>$1M-$2.5M</v>
      </c>
      <c r="P4108" t="str">
        <f>VLOOKUP(C4108,accounts!$A$2:$F$9615,5,FALSE)</f>
        <v>West</v>
      </c>
      <c r="Q4108" t="b">
        <f t="shared" si="65"/>
        <v>1</v>
      </c>
      <c r="R4108" t="e">
        <f>INDEX(removed_duplicate_rows!$A$5:$A$39,MATCH(wins!A4108,removed_duplicate_rows!$A$5:$A$39,0))</f>
        <v>#N/A</v>
      </c>
    </row>
    <row r="4109" spans="1:18" ht="15.75" customHeight="1" x14ac:dyDescent="0.2">
      <c r="A4109" t="s">
        <v>12457</v>
      </c>
      <c r="B4109" t="s">
        <v>12458</v>
      </c>
      <c r="C4109" t="s">
        <v>12459</v>
      </c>
      <c r="D4109" s="10">
        <v>45920</v>
      </c>
      <c r="E4109" t="s">
        <v>9789</v>
      </c>
      <c r="F4109">
        <v>7</v>
      </c>
      <c r="G4109" t="s">
        <v>374</v>
      </c>
      <c r="H4109" t="s">
        <v>409</v>
      </c>
      <c r="I4109" t="s">
        <v>55</v>
      </c>
      <c r="J4109">
        <v>1</v>
      </c>
      <c r="K4109">
        <v>3348</v>
      </c>
      <c r="L4109" t="str">
        <f>IFERROR(INDEX(play_attribution!$B$2:$B$328,MATCH(A4109,play_attribution!$A$2:$A$328,0)),"")</f>
        <v/>
      </c>
      <c r="M4109" t="str">
        <f>VLOOKUP(H4109,seller_roster!$A$2:$B$85,2,FALSE)</f>
        <v>Devon Okafor</v>
      </c>
      <c r="N4109" t="str">
        <f>VLOOKUP(C4109,accounts!$A$2:$F$9615,2,FALSE)</f>
        <v>Healthcare Services</v>
      </c>
      <c r="O4109" t="str">
        <f>VLOOKUP(C4109,accounts!$A$2:$F$9615,3,FALSE)</f>
        <v>$2.5M-$5M</v>
      </c>
      <c r="P4109" t="str">
        <f>VLOOKUP(C4109,accounts!$A$2:$F$9615,5,FALSE)</f>
        <v>West</v>
      </c>
      <c r="Q4109" t="b">
        <f t="shared" si="65"/>
        <v>1</v>
      </c>
      <c r="R4109" t="e">
        <f>INDEX(removed_duplicate_rows!$A$5:$A$39,MATCH(wins!A4109,removed_duplicate_rows!$A$5:$A$39,0))</f>
        <v>#N/A</v>
      </c>
    </row>
    <row r="4110" spans="1:18" ht="15.75" customHeight="1" x14ac:dyDescent="0.2">
      <c r="A4110" t="s">
        <v>12460</v>
      </c>
      <c r="B4110" t="s">
        <v>12461</v>
      </c>
      <c r="C4110" t="s">
        <v>12462</v>
      </c>
      <c r="D4110" s="10">
        <v>45920</v>
      </c>
      <c r="E4110" t="s">
        <v>9789</v>
      </c>
      <c r="F4110">
        <v>7</v>
      </c>
      <c r="G4110" t="s">
        <v>374</v>
      </c>
      <c r="H4110" t="s">
        <v>417</v>
      </c>
      <c r="I4110" t="s">
        <v>55</v>
      </c>
      <c r="J4110">
        <v>1</v>
      </c>
      <c r="K4110">
        <v>5394</v>
      </c>
      <c r="L4110" t="str">
        <f>IFERROR(INDEX(play_attribution!$B$2:$B$328,MATCH(A4110,play_attribution!$A$2:$A$328,0)),"")</f>
        <v/>
      </c>
      <c r="M4110" t="str">
        <f>VLOOKUP(H4110,seller_roster!$A$2:$B$85,2,FALSE)</f>
        <v>Bryn Reyes</v>
      </c>
      <c r="N4110" t="str">
        <f>VLOOKUP(C4110,accounts!$A$2:$F$9615,2,FALSE)</f>
        <v>Wholesale &amp; Distribution</v>
      </c>
      <c r="O4110" t="str">
        <f>VLOOKUP(C4110,accounts!$A$2:$F$9615,3,FALSE)</f>
        <v>$2.5M-$5M</v>
      </c>
      <c r="P4110" t="str">
        <f>VLOOKUP(C4110,accounts!$A$2:$F$9615,5,FALSE)</f>
        <v>West</v>
      </c>
      <c r="Q4110" t="b">
        <f t="shared" si="65"/>
        <v>1</v>
      </c>
      <c r="R4110" t="e">
        <f>INDEX(removed_duplicate_rows!$A$5:$A$39,MATCH(wins!A4110,removed_duplicate_rows!$A$5:$A$39,0))</f>
        <v>#N/A</v>
      </c>
    </row>
    <row r="4111" spans="1:18" ht="15.75" customHeight="1" x14ac:dyDescent="0.2">
      <c r="A4111" t="s">
        <v>12463</v>
      </c>
      <c r="B4111" t="s">
        <v>12464</v>
      </c>
      <c r="C4111" t="s">
        <v>12465</v>
      </c>
      <c r="D4111" s="10">
        <v>45920</v>
      </c>
      <c r="E4111" t="s">
        <v>9789</v>
      </c>
      <c r="F4111">
        <v>7</v>
      </c>
      <c r="G4111" t="s">
        <v>374</v>
      </c>
      <c r="H4111" t="s">
        <v>375</v>
      </c>
      <c r="I4111" t="s">
        <v>55</v>
      </c>
      <c r="J4111">
        <v>1</v>
      </c>
      <c r="K4111">
        <v>5157</v>
      </c>
      <c r="L4111" t="str">
        <f>IFERROR(INDEX(play_attribution!$B$2:$B$328,MATCH(A4111,play_attribution!$A$2:$A$328,0)),"")</f>
        <v/>
      </c>
      <c r="M4111" t="str">
        <f>VLOOKUP(H4111,seller_roster!$A$2:$B$85,2,FALSE)</f>
        <v>Sol Lindqvist</v>
      </c>
      <c r="N4111" t="str">
        <f>VLOOKUP(C4111,accounts!$A$2:$F$9615,2,FALSE)</f>
        <v>Wholesale &amp; Distribution</v>
      </c>
      <c r="O4111" t="str">
        <f>VLOOKUP(C4111,accounts!$A$2:$F$9615,3,FALSE)</f>
        <v>$5M-$10M</v>
      </c>
      <c r="P4111" t="str">
        <f>VLOOKUP(C4111,accounts!$A$2:$F$9615,5,FALSE)</f>
        <v>East</v>
      </c>
      <c r="Q4111" t="b">
        <f t="shared" si="65"/>
        <v>1</v>
      </c>
      <c r="R4111" t="e">
        <f>INDEX(removed_duplicate_rows!$A$5:$A$39,MATCH(wins!A4111,removed_duplicate_rows!$A$5:$A$39,0))</f>
        <v>#N/A</v>
      </c>
    </row>
    <row r="4112" spans="1:18" ht="15.75" customHeight="1" x14ac:dyDescent="0.2">
      <c r="A4112" t="s">
        <v>12466</v>
      </c>
      <c r="B4112" t="s">
        <v>12467</v>
      </c>
      <c r="C4112" t="s">
        <v>12468</v>
      </c>
      <c r="D4112" s="10">
        <v>45920</v>
      </c>
      <c r="E4112" t="s">
        <v>9789</v>
      </c>
      <c r="F4112">
        <v>7</v>
      </c>
      <c r="G4112" t="s">
        <v>374</v>
      </c>
      <c r="H4112" t="s">
        <v>413</v>
      </c>
      <c r="I4112" t="s">
        <v>55</v>
      </c>
      <c r="J4112">
        <v>1</v>
      </c>
      <c r="K4112">
        <v>3770</v>
      </c>
      <c r="L4112" t="str">
        <f>IFERROR(INDEX(play_attribution!$B$2:$B$328,MATCH(A4112,play_attribution!$A$2:$A$328,0)),"")</f>
        <v/>
      </c>
      <c r="M4112" t="str">
        <f>VLOOKUP(H4112,seller_roster!$A$2:$B$85,2,FALSE)</f>
        <v>Phoenix Doyle</v>
      </c>
      <c r="N4112" t="str">
        <f>VLOOKUP(C4112,accounts!$A$2:$F$9615,2,FALSE)</f>
        <v>Healthcare Services</v>
      </c>
      <c r="O4112" t="str">
        <f>VLOOKUP(C4112,accounts!$A$2:$F$9615,3,FALSE)</f>
        <v>$5M-$10M</v>
      </c>
      <c r="P4112" t="str">
        <f>VLOOKUP(C4112,accounts!$A$2:$F$9615,5,FALSE)</f>
        <v>Central</v>
      </c>
      <c r="Q4112" t="b">
        <f t="shared" si="65"/>
        <v>1</v>
      </c>
      <c r="R4112" t="e">
        <f>INDEX(removed_duplicate_rows!$A$5:$A$39,MATCH(wins!A4112,removed_duplicate_rows!$A$5:$A$39,0))</f>
        <v>#N/A</v>
      </c>
    </row>
    <row r="4113" spans="1:18" ht="15.75" customHeight="1" x14ac:dyDescent="0.2">
      <c r="A4113" t="s">
        <v>12469</v>
      </c>
      <c r="B4113" t="s">
        <v>12470</v>
      </c>
      <c r="C4113" t="s">
        <v>12471</v>
      </c>
      <c r="D4113" s="10">
        <v>45920</v>
      </c>
      <c r="E4113" t="s">
        <v>9789</v>
      </c>
      <c r="F4113">
        <v>7</v>
      </c>
      <c r="G4113" t="s">
        <v>374</v>
      </c>
      <c r="H4113" t="s">
        <v>402</v>
      </c>
      <c r="I4113" t="s">
        <v>55</v>
      </c>
      <c r="J4113">
        <v>1</v>
      </c>
      <c r="K4113">
        <v>4019</v>
      </c>
      <c r="L4113" t="str">
        <f>IFERROR(INDEX(play_attribution!$B$2:$B$328,MATCH(A4113,play_attribution!$A$2:$A$328,0)),"")</f>
        <v/>
      </c>
      <c r="M4113" t="str">
        <f>VLOOKUP(H4113,seller_roster!$A$2:$B$85,2,FALSE)</f>
        <v>Frankie Vega</v>
      </c>
      <c r="N4113" t="str">
        <f>VLOOKUP(C4113,accounts!$A$2:$F$9615,2,FALSE)</f>
        <v>Professional Services</v>
      </c>
      <c r="O4113" t="str">
        <f>VLOOKUP(C4113,accounts!$A$2:$F$9615,3,FALSE)</f>
        <v>$2.5M-$5M</v>
      </c>
      <c r="P4113" t="str">
        <f>VLOOKUP(C4113,accounts!$A$2:$F$9615,5,FALSE)</f>
        <v>West</v>
      </c>
      <c r="Q4113" t="b">
        <f t="shared" si="65"/>
        <v>1</v>
      </c>
      <c r="R4113" t="e">
        <f>INDEX(removed_duplicate_rows!$A$5:$A$39,MATCH(wins!A4113,removed_duplicate_rows!$A$5:$A$39,0))</f>
        <v>#N/A</v>
      </c>
    </row>
    <row r="4114" spans="1:18" ht="15.75" customHeight="1" x14ac:dyDescent="0.2">
      <c r="A4114" t="s">
        <v>12472</v>
      </c>
      <c r="B4114" t="s">
        <v>12473</v>
      </c>
      <c r="C4114" t="s">
        <v>12474</v>
      </c>
      <c r="D4114" s="10">
        <v>45920</v>
      </c>
      <c r="E4114" t="s">
        <v>9789</v>
      </c>
      <c r="F4114">
        <v>7</v>
      </c>
      <c r="G4114" t="s">
        <v>374</v>
      </c>
      <c r="H4114" t="s">
        <v>417</v>
      </c>
      <c r="I4114" t="s">
        <v>55</v>
      </c>
      <c r="J4114">
        <v>1</v>
      </c>
      <c r="K4114">
        <v>4338</v>
      </c>
      <c r="L4114" t="str">
        <f>IFERROR(INDEX(play_attribution!$B$2:$B$328,MATCH(A4114,play_attribution!$A$2:$A$328,0)),"")</f>
        <v/>
      </c>
      <c r="M4114" t="str">
        <f>VLOOKUP(H4114,seller_roster!$A$2:$B$85,2,FALSE)</f>
        <v>Bryn Reyes</v>
      </c>
      <c r="N4114" t="str">
        <f>VLOOKUP(C4114,accounts!$A$2:$F$9615,2,FALSE)</f>
        <v>Field Services</v>
      </c>
      <c r="O4114" t="str">
        <f>VLOOKUP(C4114,accounts!$A$2:$F$9615,3,FALSE)</f>
        <v>$5M-$10M</v>
      </c>
      <c r="P4114" t="str">
        <f>VLOOKUP(C4114,accounts!$A$2:$F$9615,5,FALSE)</f>
        <v>Central</v>
      </c>
      <c r="Q4114" t="b">
        <f t="shared" si="65"/>
        <v>1</v>
      </c>
      <c r="R4114" t="e">
        <f>INDEX(removed_duplicate_rows!$A$5:$A$39,MATCH(wins!A4114,removed_duplicate_rows!$A$5:$A$39,0))</f>
        <v>#N/A</v>
      </c>
    </row>
    <row r="4115" spans="1:18" ht="15.75" customHeight="1" x14ac:dyDescent="0.2">
      <c r="A4115" t="s">
        <v>12475</v>
      </c>
      <c r="B4115" t="s">
        <v>12476</v>
      </c>
      <c r="C4115" t="s">
        <v>12477</v>
      </c>
      <c r="D4115" s="10">
        <v>45920</v>
      </c>
      <c r="E4115" t="s">
        <v>9789</v>
      </c>
      <c r="F4115">
        <v>7</v>
      </c>
      <c r="G4115" t="s">
        <v>374</v>
      </c>
      <c r="H4115" t="s">
        <v>398</v>
      </c>
      <c r="I4115" t="s">
        <v>55</v>
      </c>
      <c r="J4115">
        <v>1</v>
      </c>
      <c r="K4115">
        <v>7599</v>
      </c>
      <c r="L4115" t="str">
        <f>IFERROR(INDEX(play_attribution!$B$2:$B$328,MATCH(A4115,play_attribution!$A$2:$A$328,0)),"")</f>
        <v/>
      </c>
      <c r="M4115" t="str">
        <f>VLOOKUP(H4115,seller_roster!$A$2:$B$85,2,FALSE)</f>
        <v>Rowan Kim</v>
      </c>
      <c r="N4115" t="str">
        <f>VLOOKUP(C4115,accounts!$A$2:$F$9615,2,FALSE)</f>
        <v>Field Services</v>
      </c>
      <c r="O4115" t="str">
        <f>VLOOKUP(C4115,accounts!$A$2:$F$9615,3,FALSE)</f>
        <v>$2.5M-$5M</v>
      </c>
      <c r="P4115" t="str">
        <f>VLOOKUP(C4115,accounts!$A$2:$F$9615,5,FALSE)</f>
        <v>Central</v>
      </c>
      <c r="Q4115" t="b">
        <f t="shared" si="65"/>
        <v>1</v>
      </c>
      <c r="R4115" t="e">
        <f>INDEX(removed_duplicate_rows!$A$5:$A$39,MATCH(wins!A4115,removed_duplicate_rows!$A$5:$A$39,0))</f>
        <v>#N/A</v>
      </c>
    </row>
    <row r="4116" spans="1:18" ht="15.75" customHeight="1" x14ac:dyDescent="0.2">
      <c r="A4116" t="s">
        <v>12478</v>
      </c>
      <c r="B4116" t="s">
        <v>12479</v>
      </c>
      <c r="C4116" t="s">
        <v>12480</v>
      </c>
      <c r="D4116" s="10">
        <v>45920</v>
      </c>
      <c r="E4116" t="s">
        <v>9789</v>
      </c>
      <c r="F4116">
        <v>7</v>
      </c>
      <c r="G4116" t="s">
        <v>374</v>
      </c>
      <c r="H4116" t="s">
        <v>402</v>
      </c>
      <c r="I4116" t="s">
        <v>55</v>
      </c>
      <c r="J4116">
        <v>1</v>
      </c>
      <c r="K4116">
        <v>8354</v>
      </c>
      <c r="L4116" t="str">
        <f>IFERROR(INDEX(play_attribution!$B$2:$B$328,MATCH(A4116,play_attribution!$A$2:$A$328,0)),"")</f>
        <v/>
      </c>
      <c r="M4116" t="str">
        <f>VLOOKUP(H4116,seller_roster!$A$2:$B$85,2,FALSE)</f>
        <v>Frankie Vega</v>
      </c>
      <c r="N4116" t="str">
        <f>VLOOKUP(C4116,accounts!$A$2:$F$9615,2,FALSE)</f>
        <v>Wholesale &amp; Distribution</v>
      </c>
      <c r="O4116" t="str">
        <f>VLOOKUP(C4116,accounts!$A$2:$F$9615,3,FALSE)</f>
        <v>$2.5M-$5M</v>
      </c>
      <c r="P4116" t="str">
        <f>VLOOKUP(C4116,accounts!$A$2:$F$9615,5,FALSE)</f>
        <v>West</v>
      </c>
      <c r="Q4116" t="b">
        <f t="shared" si="65"/>
        <v>1</v>
      </c>
      <c r="R4116" t="e">
        <f>INDEX(removed_duplicate_rows!$A$5:$A$39,MATCH(wins!A4116,removed_duplicate_rows!$A$5:$A$39,0))</f>
        <v>#N/A</v>
      </c>
    </row>
    <row r="4117" spans="1:18" ht="15.75" customHeight="1" x14ac:dyDescent="0.2">
      <c r="A4117" t="s">
        <v>12481</v>
      </c>
      <c r="B4117" t="s">
        <v>12482</v>
      </c>
      <c r="C4117" t="s">
        <v>12483</v>
      </c>
      <c r="D4117" s="10">
        <v>45920</v>
      </c>
      <c r="E4117" t="s">
        <v>9789</v>
      </c>
      <c r="F4117">
        <v>7</v>
      </c>
      <c r="G4117" t="s">
        <v>374</v>
      </c>
      <c r="H4117" t="s">
        <v>2183</v>
      </c>
      <c r="I4117" t="s">
        <v>55</v>
      </c>
      <c r="J4117">
        <v>1</v>
      </c>
      <c r="K4117">
        <v>5683</v>
      </c>
      <c r="L4117" t="str">
        <f>IFERROR(INDEX(play_attribution!$B$2:$B$328,MATCH(A4117,play_attribution!$A$2:$A$328,0)),"")</f>
        <v/>
      </c>
      <c r="M4117" t="str">
        <f>VLOOKUP(H4117,seller_roster!$A$2:$B$85,2,FALSE)</f>
        <v>Rowan Tran</v>
      </c>
      <c r="N4117" t="str">
        <f>VLOOKUP(C4117,accounts!$A$2:$F$9615,2,FALSE)</f>
        <v>Manufacturing</v>
      </c>
      <c r="O4117" t="str">
        <f>VLOOKUP(C4117,accounts!$A$2:$F$9615,3,FALSE)</f>
        <v>$5M-$10M</v>
      </c>
      <c r="P4117" t="str">
        <f>VLOOKUP(C4117,accounts!$A$2:$F$9615,5,FALSE)</f>
        <v>West</v>
      </c>
      <c r="Q4117" t="b">
        <f t="shared" si="65"/>
        <v>1</v>
      </c>
      <c r="R4117" t="e">
        <f>INDEX(removed_duplicate_rows!$A$5:$A$39,MATCH(wins!A4117,removed_duplicate_rows!$A$5:$A$39,0))</f>
        <v>#N/A</v>
      </c>
    </row>
    <row r="4118" spans="1:18" ht="15.75" customHeight="1" x14ac:dyDescent="0.2">
      <c r="A4118" t="s">
        <v>12484</v>
      </c>
      <c r="B4118" t="s">
        <v>12485</v>
      </c>
      <c r="C4118" t="s">
        <v>12486</v>
      </c>
      <c r="D4118" s="10">
        <v>45920</v>
      </c>
      <c r="E4118" t="s">
        <v>9789</v>
      </c>
      <c r="F4118">
        <v>7</v>
      </c>
      <c r="G4118" t="s">
        <v>374</v>
      </c>
      <c r="H4118" t="s">
        <v>379</v>
      </c>
      <c r="I4118" t="s">
        <v>55</v>
      </c>
      <c r="J4118">
        <v>1</v>
      </c>
      <c r="K4118">
        <v>7508</v>
      </c>
      <c r="L4118" t="str">
        <f>IFERROR(INDEX(play_attribution!$B$2:$B$328,MATCH(A4118,play_attribution!$A$2:$A$328,0)),"")</f>
        <v/>
      </c>
      <c r="M4118" t="str">
        <f>VLOOKUP(H4118,seller_roster!$A$2:$B$85,2,FALSE)</f>
        <v>Tatum Vega</v>
      </c>
      <c r="N4118" t="str">
        <f>VLOOKUP(C4118,accounts!$A$2:$F$9615,2,FALSE)</f>
        <v>Healthcare Services</v>
      </c>
      <c r="O4118" t="str">
        <f>VLOOKUP(C4118,accounts!$A$2:$F$9615,3,FALSE)</f>
        <v>$2.5M-$5M</v>
      </c>
      <c r="P4118" t="str">
        <f>VLOOKUP(C4118,accounts!$A$2:$F$9615,5,FALSE)</f>
        <v>East</v>
      </c>
      <c r="Q4118" t="b">
        <f t="shared" si="65"/>
        <v>1</v>
      </c>
      <c r="R4118" t="e">
        <f>INDEX(removed_duplicate_rows!$A$5:$A$39,MATCH(wins!A4118,removed_duplicate_rows!$A$5:$A$39,0))</f>
        <v>#N/A</v>
      </c>
    </row>
    <row r="4119" spans="1:18" ht="15.75" customHeight="1" x14ac:dyDescent="0.2">
      <c r="A4119" t="s">
        <v>12487</v>
      </c>
      <c r="B4119" t="s">
        <v>12488</v>
      </c>
      <c r="C4119" t="s">
        <v>12489</v>
      </c>
      <c r="D4119" s="10">
        <v>45920</v>
      </c>
      <c r="E4119" t="s">
        <v>9789</v>
      </c>
      <c r="F4119">
        <v>7</v>
      </c>
      <c r="G4119" t="s">
        <v>374</v>
      </c>
      <c r="H4119" t="s">
        <v>1123</v>
      </c>
      <c r="I4119" t="s">
        <v>55</v>
      </c>
      <c r="J4119">
        <v>1</v>
      </c>
      <c r="K4119">
        <v>8516</v>
      </c>
      <c r="L4119" t="str">
        <f>IFERROR(INDEX(play_attribution!$B$2:$B$328,MATCH(A4119,play_attribution!$A$2:$A$328,0)),"")</f>
        <v/>
      </c>
      <c r="M4119" t="str">
        <f>VLOOKUP(H4119,seller_roster!$A$2:$B$85,2,FALSE)</f>
        <v>Peyton Silva</v>
      </c>
      <c r="N4119" t="str">
        <f>VLOOKUP(C4119,accounts!$A$2:$F$9615,2,FALSE)</f>
        <v>Field Services</v>
      </c>
      <c r="O4119" t="str">
        <f>VLOOKUP(C4119,accounts!$A$2:$F$9615,3,FALSE)</f>
        <v>&gt;$10M</v>
      </c>
      <c r="P4119" t="str">
        <f>VLOOKUP(C4119,accounts!$A$2:$F$9615,5,FALSE)</f>
        <v>West</v>
      </c>
      <c r="Q4119" t="b">
        <f t="shared" si="65"/>
        <v>1</v>
      </c>
      <c r="R4119" t="e">
        <f>INDEX(removed_duplicate_rows!$A$5:$A$39,MATCH(wins!A4119,removed_duplicate_rows!$A$5:$A$39,0))</f>
        <v>#N/A</v>
      </c>
    </row>
    <row r="4120" spans="1:18" ht="15.75" customHeight="1" x14ac:dyDescent="0.2">
      <c r="A4120" t="s">
        <v>12490</v>
      </c>
      <c r="B4120" t="s">
        <v>12491</v>
      </c>
      <c r="C4120" t="s">
        <v>12492</v>
      </c>
      <c r="D4120" s="10">
        <v>45920</v>
      </c>
      <c r="E4120" t="s">
        <v>9789</v>
      </c>
      <c r="F4120">
        <v>7</v>
      </c>
      <c r="G4120" t="s">
        <v>374</v>
      </c>
      <c r="H4120" t="s">
        <v>449</v>
      </c>
      <c r="I4120" t="s">
        <v>55</v>
      </c>
      <c r="J4120">
        <v>1</v>
      </c>
      <c r="K4120">
        <v>4975</v>
      </c>
      <c r="L4120" t="str">
        <f>IFERROR(INDEX(play_attribution!$B$2:$B$328,MATCH(A4120,play_attribution!$A$2:$A$328,0)),"")</f>
        <v/>
      </c>
      <c r="M4120" t="str">
        <f>VLOOKUP(H4120,seller_roster!$A$2:$B$85,2,FALSE)</f>
        <v>Hayden Okafor</v>
      </c>
      <c r="N4120" t="str">
        <f>VLOOKUP(C4120,accounts!$A$2:$F$9615,2,FALSE)</f>
        <v>Construction</v>
      </c>
      <c r="O4120" t="str">
        <f>VLOOKUP(C4120,accounts!$A$2:$F$9615,3,FALSE)</f>
        <v>$5M-$10M</v>
      </c>
      <c r="P4120" t="str">
        <f>VLOOKUP(C4120,accounts!$A$2:$F$9615,5,FALSE)</f>
        <v>East</v>
      </c>
      <c r="Q4120" t="b">
        <f t="shared" si="65"/>
        <v>1</v>
      </c>
      <c r="R4120" t="e">
        <f>INDEX(removed_duplicate_rows!$A$5:$A$39,MATCH(wins!A4120,removed_duplicate_rows!$A$5:$A$39,0))</f>
        <v>#N/A</v>
      </c>
    </row>
    <row r="4121" spans="1:18" ht="15.75" customHeight="1" x14ac:dyDescent="0.2">
      <c r="A4121" t="s">
        <v>12493</v>
      </c>
      <c r="B4121" t="s">
        <v>12494</v>
      </c>
      <c r="C4121" t="s">
        <v>12495</v>
      </c>
      <c r="D4121" s="10">
        <v>45920</v>
      </c>
      <c r="E4121" t="s">
        <v>9789</v>
      </c>
      <c r="F4121">
        <v>7</v>
      </c>
      <c r="G4121" t="s">
        <v>374</v>
      </c>
      <c r="H4121" t="s">
        <v>383</v>
      </c>
      <c r="I4121" t="s">
        <v>55</v>
      </c>
      <c r="J4121">
        <v>1</v>
      </c>
      <c r="K4121">
        <v>5786</v>
      </c>
      <c r="L4121" t="str">
        <f>IFERROR(INDEX(play_attribution!$B$2:$B$328,MATCH(A4121,play_attribution!$A$2:$A$328,0)),"")</f>
        <v/>
      </c>
      <c r="M4121" t="str">
        <f>VLOOKUP(H4121,seller_roster!$A$2:$B$85,2,FALSE)</f>
        <v>Flor Ruiz</v>
      </c>
      <c r="N4121" t="str">
        <f>VLOOKUP(C4121,accounts!$A$2:$F$9615,2,FALSE)</f>
        <v>Professional Services</v>
      </c>
      <c r="O4121" t="str">
        <f>VLOOKUP(C4121,accounts!$A$2:$F$9615,3,FALSE)</f>
        <v>$2.5M-$5M</v>
      </c>
      <c r="P4121" t="str">
        <f>VLOOKUP(C4121,accounts!$A$2:$F$9615,5,FALSE)</f>
        <v>Central</v>
      </c>
      <c r="Q4121" t="b">
        <f t="shared" si="65"/>
        <v>1</v>
      </c>
      <c r="R4121" t="e">
        <f>INDEX(removed_duplicate_rows!$A$5:$A$39,MATCH(wins!A4121,removed_duplicate_rows!$A$5:$A$39,0))</f>
        <v>#N/A</v>
      </c>
    </row>
    <row r="4122" spans="1:18" ht="15.75" customHeight="1" x14ac:dyDescent="0.2">
      <c r="A4122" t="s">
        <v>12496</v>
      </c>
      <c r="B4122" t="s">
        <v>12497</v>
      </c>
      <c r="C4122" t="s">
        <v>12498</v>
      </c>
      <c r="D4122" s="10">
        <v>45920</v>
      </c>
      <c r="E4122" t="s">
        <v>9789</v>
      </c>
      <c r="F4122">
        <v>7</v>
      </c>
      <c r="G4122" t="s">
        <v>374</v>
      </c>
      <c r="H4122" t="s">
        <v>4096</v>
      </c>
      <c r="I4122" t="s">
        <v>55</v>
      </c>
      <c r="J4122">
        <v>1</v>
      </c>
      <c r="K4122">
        <v>4172</v>
      </c>
      <c r="L4122" t="str">
        <f>IFERROR(INDEX(play_attribution!$B$2:$B$328,MATCH(A4122,play_attribution!$A$2:$A$328,0)),"")</f>
        <v/>
      </c>
      <c r="M4122" t="str">
        <f>VLOOKUP(H4122,seller_roster!$A$2:$B$85,2,FALSE)</f>
        <v>Vesper Kim</v>
      </c>
      <c r="N4122" t="str">
        <f>VLOOKUP(C4122,accounts!$A$2:$F$9615,2,FALSE)</f>
        <v>Professional Services</v>
      </c>
      <c r="O4122" t="str">
        <f>VLOOKUP(C4122,accounts!$A$2:$F$9615,3,FALSE)</f>
        <v>$5M-$10M</v>
      </c>
      <c r="P4122" t="str">
        <f>VLOOKUP(C4122,accounts!$A$2:$F$9615,5,FALSE)</f>
        <v>East</v>
      </c>
      <c r="Q4122" t="b">
        <f t="shared" si="65"/>
        <v>1</v>
      </c>
      <c r="R4122" t="e">
        <f>INDEX(removed_duplicate_rows!$A$5:$A$39,MATCH(wins!A4122,removed_duplicate_rows!$A$5:$A$39,0))</f>
        <v>#N/A</v>
      </c>
    </row>
    <row r="4123" spans="1:18" ht="15.75" customHeight="1" x14ac:dyDescent="0.2">
      <c r="A4123" t="s">
        <v>12499</v>
      </c>
      <c r="B4123" t="s">
        <v>12500</v>
      </c>
      <c r="C4123" t="s">
        <v>12501</v>
      </c>
      <c r="D4123" s="10">
        <v>45920</v>
      </c>
      <c r="E4123" t="s">
        <v>9789</v>
      </c>
      <c r="F4123">
        <v>7</v>
      </c>
      <c r="G4123" t="s">
        <v>374</v>
      </c>
      <c r="H4123" t="s">
        <v>398</v>
      </c>
      <c r="I4123" t="s">
        <v>55</v>
      </c>
      <c r="J4123">
        <v>1</v>
      </c>
      <c r="K4123">
        <v>6932</v>
      </c>
      <c r="L4123" t="str">
        <f>IFERROR(INDEX(play_attribution!$B$2:$B$328,MATCH(A4123,play_attribution!$A$2:$A$328,0)),"")</f>
        <v/>
      </c>
      <c r="M4123" t="str">
        <f>VLOOKUP(H4123,seller_roster!$A$2:$B$85,2,FALSE)</f>
        <v>Rowan Kim</v>
      </c>
      <c r="N4123" t="str">
        <f>VLOOKUP(C4123,accounts!$A$2:$F$9615,2,FALSE)</f>
        <v>Hospitality Group</v>
      </c>
      <c r="O4123" t="str">
        <f>VLOOKUP(C4123,accounts!$A$2:$F$9615,3,FALSE)</f>
        <v>$5M-$10M</v>
      </c>
      <c r="P4123" t="str">
        <f>VLOOKUP(C4123,accounts!$A$2:$F$9615,5,FALSE)</f>
        <v>East</v>
      </c>
      <c r="Q4123" t="b">
        <f t="shared" si="65"/>
        <v>1</v>
      </c>
      <c r="R4123" t="e">
        <f>INDEX(removed_duplicate_rows!$A$5:$A$39,MATCH(wins!A4123,removed_duplicate_rows!$A$5:$A$39,0))</f>
        <v>#N/A</v>
      </c>
    </row>
    <row r="4124" spans="1:18" ht="15.75" customHeight="1" x14ac:dyDescent="0.2">
      <c r="A4124" t="s">
        <v>12502</v>
      </c>
      <c r="B4124" t="s">
        <v>12503</v>
      </c>
      <c r="C4124" t="s">
        <v>12504</v>
      </c>
      <c r="D4124" s="10">
        <v>45920</v>
      </c>
      <c r="E4124" t="s">
        <v>9789</v>
      </c>
      <c r="F4124">
        <v>7</v>
      </c>
      <c r="G4124" t="s">
        <v>374</v>
      </c>
      <c r="H4124" t="s">
        <v>449</v>
      </c>
      <c r="I4124" t="s">
        <v>55</v>
      </c>
      <c r="J4124">
        <v>1</v>
      </c>
      <c r="K4124">
        <v>5409</v>
      </c>
      <c r="L4124" t="str">
        <f>IFERROR(INDEX(play_attribution!$B$2:$B$328,MATCH(A4124,play_attribution!$A$2:$A$328,0)),"")</f>
        <v/>
      </c>
      <c r="M4124" t="str">
        <f>VLOOKUP(H4124,seller_roster!$A$2:$B$85,2,FALSE)</f>
        <v>Hayden Okafor</v>
      </c>
      <c r="N4124" t="str">
        <f>VLOOKUP(C4124,accounts!$A$2:$F$9615,2,FALSE)</f>
        <v>Logistics</v>
      </c>
      <c r="O4124" t="str">
        <f>VLOOKUP(C4124,accounts!$A$2:$F$9615,3,FALSE)</f>
        <v>$2.5M-$5M</v>
      </c>
      <c r="P4124" t="str">
        <f>VLOOKUP(C4124,accounts!$A$2:$F$9615,5,FALSE)</f>
        <v>West</v>
      </c>
      <c r="Q4124" t="b">
        <f t="shared" si="65"/>
        <v>1</v>
      </c>
      <c r="R4124" t="e">
        <f>INDEX(removed_duplicate_rows!$A$5:$A$39,MATCH(wins!A4124,removed_duplicate_rows!$A$5:$A$39,0))</f>
        <v>#N/A</v>
      </c>
    </row>
    <row r="4125" spans="1:18" ht="15.75" customHeight="1" x14ac:dyDescent="0.2">
      <c r="A4125" t="s">
        <v>12505</v>
      </c>
      <c r="B4125" t="s">
        <v>12506</v>
      </c>
      <c r="C4125" t="s">
        <v>12507</v>
      </c>
      <c r="D4125" s="10">
        <v>45920</v>
      </c>
      <c r="E4125" t="s">
        <v>9789</v>
      </c>
      <c r="F4125">
        <v>7</v>
      </c>
      <c r="G4125" t="s">
        <v>374</v>
      </c>
      <c r="H4125" t="s">
        <v>2183</v>
      </c>
      <c r="I4125" t="s">
        <v>55</v>
      </c>
      <c r="J4125">
        <v>1</v>
      </c>
      <c r="K4125">
        <v>6498</v>
      </c>
      <c r="L4125" t="str">
        <f>IFERROR(INDEX(play_attribution!$B$2:$B$328,MATCH(A4125,play_attribution!$A$2:$A$328,0)),"")</f>
        <v/>
      </c>
      <c r="M4125" t="str">
        <f>VLOOKUP(H4125,seller_roster!$A$2:$B$85,2,FALSE)</f>
        <v>Rowan Tran</v>
      </c>
      <c r="N4125" t="str">
        <f>VLOOKUP(C4125,accounts!$A$2:$F$9615,2,FALSE)</f>
        <v>Retail Multi-Location</v>
      </c>
      <c r="O4125" t="str">
        <f>VLOOKUP(C4125,accounts!$A$2:$F$9615,3,FALSE)</f>
        <v>$2.5M-$5M</v>
      </c>
      <c r="P4125" t="str">
        <f>VLOOKUP(C4125,accounts!$A$2:$F$9615,5,FALSE)</f>
        <v>Central</v>
      </c>
      <c r="Q4125" t="b">
        <f t="shared" si="65"/>
        <v>1</v>
      </c>
      <c r="R4125" t="e">
        <f>INDEX(removed_duplicate_rows!$A$5:$A$39,MATCH(wins!A4125,removed_duplicate_rows!$A$5:$A$39,0))</f>
        <v>#N/A</v>
      </c>
    </row>
    <row r="4126" spans="1:18" ht="15.75" customHeight="1" x14ac:dyDescent="0.2">
      <c r="A4126" t="s">
        <v>12508</v>
      </c>
      <c r="B4126" t="s">
        <v>12509</v>
      </c>
      <c r="C4126" t="s">
        <v>12510</v>
      </c>
      <c r="D4126" s="10">
        <v>45920</v>
      </c>
      <c r="E4126" t="s">
        <v>9789</v>
      </c>
      <c r="F4126">
        <v>7</v>
      </c>
      <c r="G4126" t="s">
        <v>374</v>
      </c>
      <c r="H4126" t="s">
        <v>409</v>
      </c>
      <c r="I4126" t="s">
        <v>55</v>
      </c>
      <c r="J4126">
        <v>1</v>
      </c>
      <c r="K4126">
        <v>6511</v>
      </c>
      <c r="L4126" t="str">
        <f>IFERROR(INDEX(play_attribution!$B$2:$B$328,MATCH(A4126,play_attribution!$A$2:$A$328,0)),"")</f>
        <v/>
      </c>
      <c r="M4126" t="str">
        <f>VLOOKUP(H4126,seller_roster!$A$2:$B$85,2,FALSE)</f>
        <v>Devon Okafor</v>
      </c>
      <c r="N4126" t="str">
        <f>VLOOKUP(C4126,accounts!$A$2:$F$9615,2,FALSE)</f>
        <v>Logistics</v>
      </c>
      <c r="O4126" t="str">
        <f>VLOOKUP(C4126,accounts!$A$2:$F$9615,3,FALSE)</f>
        <v>$2.5M-$5M</v>
      </c>
      <c r="P4126" t="str">
        <f>VLOOKUP(C4126,accounts!$A$2:$F$9615,5,FALSE)</f>
        <v>Central</v>
      </c>
      <c r="Q4126" t="b">
        <f t="shared" si="65"/>
        <v>1</v>
      </c>
      <c r="R4126" t="e">
        <f>INDEX(removed_duplicate_rows!$A$5:$A$39,MATCH(wins!A4126,removed_duplicate_rows!$A$5:$A$39,0))</f>
        <v>#N/A</v>
      </c>
    </row>
    <row r="4127" spans="1:18" ht="15.75" customHeight="1" x14ac:dyDescent="0.2">
      <c r="A4127" t="s">
        <v>12511</v>
      </c>
      <c r="B4127" t="s">
        <v>12512</v>
      </c>
      <c r="C4127" t="s">
        <v>12513</v>
      </c>
      <c r="D4127" s="10">
        <v>45920</v>
      </c>
      <c r="E4127" t="s">
        <v>9789</v>
      </c>
      <c r="F4127">
        <v>7</v>
      </c>
      <c r="G4127" t="s">
        <v>374</v>
      </c>
      <c r="H4127" t="s">
        <v>402</v>
      </c>
      <c r="I4127" t="s">
        <v>55</v>
      </c>
      <c r="J4127">
        <v>1</v>
      </c>
      <c r="K4127">
        <v>4150</v>
      </c>
      <c r="L4127" t="str">
        <f>IFERROR(INDEX(play_attribution!$B$2:$B$328,MATCH(A4127,play_attribution!$A$2:$A$328,0)),"")</f>
        <v/>
      </c>
      <c r="M4127" t="str">
        <f>VLOOKUP(H4127,seller_roster!$A$2:$B$85,2,FALSE)</f>
        <v>Frankie Vega</v>
      </c>
      <c r="N4127" t="str">
        <f>VLOOKUP(C4127,accounts!$A$2:$F$9615,2,FALSE)</f>
        <v>Wholesale &amp; Distribution</v>
      </c>
      <c r="O4127" t="str">
        <f>VLOOKUP(C4127,accounts!$A$2:$F$9615,3,FALSE)</f>
        <v>$2.5M-$5M</v>
      </c>
      <c r="P4127" t="str">
        <f>VLOOKUP(C4127,accounts!$A$2:$F$9615,5,FALSE)</f>
        <v>East</v>
      </c>
      <c r="Q4127" t="b">
        <f t="shared" si="65"/>
        <v>1</v>
      </c>
      <c r="R4127" t="e">
        <f>INDEX(removed_duplicate_rows!$A$5:$A$39,MATCH(wins!A4127,removed_duplicate_rows!$A$5:$A$39,0))</f>
        <v>#N/A</v>
      </c>
    </row>
    <row r="4128" spans="1:18" ht="15.75" customHeight="1" x14ac:dyDescent="0.2">
      <c r="A4128" t="s">
        <v>12514</v>
      </c>
      <c r="B4128" t="s">
        <v>12515</v>
      </c>
      <c r="C4128" t="s">
        <v>12516</v>
      </c>
      <c r="D4128" s="10">
        <v>45920</v>
      </c>
      <c r="E4128" t="s">
        <v>9789</v>
      </c>
      <c r="F4128">
        <v>7</v>
      </c>
      <c r="G4128" t="s">
        <v>374</v>
      </c>
      <c r="H4128" t="s">
        <v>413</v>
      </c>
      <c r="I4128" t="s">
        <v>55</v>
      </c>
      <c r="J4128">
        <v>1</v>
      </c>
      <c r="K4128">
        <v>7525</v>
      </c>
      <c r="L4128" t="str">
        <f>IFERROR(INDEX(play_attribution!$B$2:$B$328,MATCH(A4128,play_attribution!$A$2:$A$328,0)),"")</f>
        <v/>
      </c>
      <c r="M4128" t="str">
        <f>VLOOKUP(H4128,seller_roster!$A$2:$B$85,2,FALSE)</f>
        <v>Phoenix Doyle</v>
      </c>
      <c r="N4128" t="str">
        <f>VLOOKUP(C4128,accounts!$A$2:$F$9615,2,FALSE)</f>
        <v>Healthcare Services</v>
      </c>
      <c r="O4128" t="str">
        <f>VLOOKUP(C4128,accounts!$A$2:$F$9615,3,FALSE)</f>
        <v>$5M-$10M</v>
      </c>
      <c r="P4128" t="str">
        <f>VLOOKUP(C4128,accounts!$A$2:$F$9615,5,FALSE)</f>
        <v>West</v>
      </c>
      <c r="Q4128" t="b">
        <f t="shared" si="65"/>
        <v>1</v>
      </c>
      <c r="R4128" t="e">
        <f>INDEX(removed_duplicate_rows!$A$5:$A$39,MATCH(wins!A4128,removed_duplicate_rows!$A$5:$A$39,0))</f>
        <v>#N/A</v>
      </c>
    </row>
    <row r="4129" spans="1:18" ht="15.75" customHeight="1" x14ac:dyDescent="0.2">
      <c r="A4129" t="s">
        <v>12517</v>
      </c>
      <c r="B4129" t="s">
        <v>12518</v>
      </c>
      <c r="C4129" t="s">
        <v>12519</v>
      </c>
      <c r="D4129" s="10">
        <v>45920</v>
      </c>
      <c r="E4129" t="s">
        <v>9789</v>
      </c>
      <c r="F4129">
        <v>7</v>
      </c>
      <c r="G4129" t="s">
        <v>374</v>
      </c>
      <c r="H4129" t="s">
        <v>409</v>
      </c>
      <c r="I4129" t="s">
        <v>55</v>
      </c>
      <c r="J4129">
        <v>1</v>
      </c>
      <c r="K4129">
        <v>4131</v>
      </c>
      <c r="L4129" t="str">
        <f>IFERROR(INDEX(play_attribution!$B$2:$B$328,MATCH(A4129,play_attribution!$A$2:$A$328,0)),"")</f>
        <v/>
      </c>
      <c r="M4129" t="str">
        <f>VLOOKUP(H4129,seller_roster!$A$2:$B$85,2,FALSE)</f>
        <v>Devon Okafor</v>
      </c>
      <c r="N4129" t="str">
        <f>VLOOKUP(C4129,accounts!$A$2:$F$9615,2,FALSE)</f>
        <v>Healthcare Services</v>
      </c>
      <c r="O4129" t="str">
        <f>VLOOKUP(C4129,accounts!$A$2:$F$9615,3,FALSE)</f>
        <v>&lt;$1M</v>
      </c>
      <c r="P4129" t="str">
        <f>VLOOKUP(C4129,accounts!$A$2:$F$9615,5,FALSE)</f>
        <v>Central</v>
      </c>
      <c r="Q4129" t="b">
        <f t="shared" si="65"/>
        <v>1</v>
      </c>
      <c r="R4129" t="e">
        <f>INDEX(removed_duplicate_rows!$A$5:$A$39,MATCH(wins!A4129,removed_duplicate_rows!$A$5:$A$39,0))</f>
        <v>#N/A</v>
      </c>
    </row>
    <row r="4130" spans="1:18" ht="15.75" customHeight="1" x14ac:dyDescent="0.2">
      <c r="A4130" t="s">
        <v>12520</v>
      </c>
      <c r="B4130" t="s">
        <v>12521</v>
      </c>
      <c r="C4130" t="s">
        <v>12522</v>
      </c>
      <c r="D4130" s="10">
        <v>45920</v>
      </c>
      <c r="E4130" t="s">
        <v>9789</v>
      </c>
      <c r="F4130">
        <v>7</v>
      </c>
      <c r="G4130" t="s">
        <v>374</v>
      </c>
      <c r="H4130" t="s">
        <v>409</v>
      </c>
      <c r="I4130" t="s">
        <v>55</v>
      </c>
      <c r="J4130">
        <v>1</v>
      </c>
      <c r="K4130">
        <v>5386</v>
      </c>
      <c r="L4130" t="str">
        <f>IFERROR(INDEX(play_attribution!$B$2:$B$328,MATCH(A4130,play_attribution!$A$2:$A$328,0)),"")</f>
        <v/>
      </c>
      <c r="M4130" t="str">
        <f>VLOOKUP(H4130,seller_roster!$A$2:$B$85,2,FALSE)</f>
        <v>Devon Okafor</v>
      </c>
      <c r="N4130" t="str">
        <f>VLOOKUP(C4130,accounts!$A$2:$F$9615,2,FALSE)</f>
        <v>Logistics</v>
      </c>
      <c r="O4130" t="str">
        <f>VLOOKUP(C4130,accounts!$A$2:$F$9615,3,FALSE)</f>
        <v>$2.5M-$5M</v>
      </c>
      <c r="P4130" t="str">
        <f>VLOOKUP(C4130,accounts!$A$2:$F$9615,5,FALSE)</f>
        <v>Central</v>
      </c>
      <c r="Q4130" t="b">
        <f t="shared" si="65"/>
        <v>1</v>
      </c>
      <c r="R4130" t="e">
        <f>INDEX(removed_duplicate_rows!$A$5:$A$39,MATCH(wins!A4130,removed_duplicate_rows!$A$5:$A$39,0))</f>
        <v>#N/A</v>
      </c>
    </row>
    <row r="4131" spans="1:18" ht="15.75" customHeight="1" x14ac:dyDescent="0.2">
      <c r="A4131" t="s">
        <v>12523</v>
      </c>
      <c r="B4131" t="s">
        <v>12524</v>
      </c>
      <c r="C4131" t="s">
        <v>12525</v>
      </c>
      <c r="D4131" s="10">
        <v>45920</v>
      </c>
      <c r="E4131" t="s">
        <v>9789</v>
      </c>
      <c r="F4131">
        <v>7</v>
      </c>
      <c r="G4131" t="s">
        <v>374</v>
      </c>
      <c r="H4131" t="s">
        <v>417</v>
      </c>
      <c r="I4131" t="s">
        <v>55</v>
      </c>
      <c r="J4131">
        <v>1</v>
      </c>
      <c r="K4131">
        <v>10783</v>
      </c>
      <c r="L4131" t="str">
        <f>IFERROR(INDEX(play_attribution!$B$2:$B$328,MATCH(A4131,play_attribution!$A$2:$A$328,0)),"")</f>
        <v/>
      </c>
      <c r="M4131" t="str">
        <f>VLOOKUP(H4131,seller_roster!$A$2:$B$85,2,FALSE)</f>
        <v>Bryn Reyes</v>
      </c>
      <c r="N4131" t="str">
        <f>VLOOKUP(C4131,accounts!$A$2:$F$9615,2,FALSE)</f>
        <v>Nonprofit</v>
      </c>
      <c r="O4131" t="str">
        <f>VLOOKUP(C4131,accounts!$A$2:$F$9615,3,FALSE)</f>
        <v>$2.5M-$5M</v>
      </c>
      <c r="P4131" t="str">
        <f>VLOOKUP(C4131,accounts!$A$2:$F$9615,5,FALSE)</f>
        <v>West</v>
      </c>
      <c r="Q4131" t="b">
        <f t="shared" si="65"/>
        <v>1</v>
      </c>
      <c r="R4131" t="e">
        <f>INDEX(removed_duplicate_rows!$A$5:$A$39,MATCH(wins!A4131,removed_duplicate_rows!$A$5:$A$39,0))</f>
        <v>#N/A</v>
      </c>
    </row>
    <row r="4132" spans="1:18" ht="15.75" customHeight="1" x14ac:dyDescent="0.2">
      <c r="A4132" t="s">
        <v>12526</v>
      </c>
      <c r="B4132" t="s">
        <v>12527</v>
      </c>
      <c r="C4132" t="s">
        <v>12528</v>
      </c>
      <c r="D4132" s="10">
        <v>45920</v>
      </c>
      <c r="E4132" t="s">
        <v>9789</v>
      </c>
      <c r="F4132">
        <v>7</v>
      </c>
      <c r="G4132" t="s">
        <v>374</v>
      </c>
      <c r="H4132" t="s">
        <v>375</v>
      </c>
      <c r="I4132" t="s">
        <v>55</v>
      </c>
      <c r="J4132">
        <v>1</v>
      </c>
      <c r="K4132">
        <v>4696</v>
      </c>
      <c r="L4132" t="str">
        <f>IFERROR(INDEX(play_attribution!$B$2:$B$328,MATCH(A4132,play_attribution!$A$2:$A$328,0)),"")</f>
        <v/>
      </c>
      <c r="M4132" t="str">
        <f>VLOOKUP(H4132,seller_roster!$A$2:$B$85,2,FALSE)</f>
        <v>Sol Lindqvist</v>
      </c>
      <c r="N4132" t="str">
        <f>VLOOKUP(C4132,accounts!$A$2:$F$9615,2,FALSE)</f>
        <v>Healthcare Services</v>
      </c>
      <c r="O4132" t="str">
        <f>VLOOKUP(C4132,accounts!$A$2:$F$9615,3,FALSE)</f>
        <v>&lt;$1M</v>
      </c>
      <c r="P4132" t="str">
        <f>VLOOKUP(C4132,accounts!$A$2:$F$9615,5,FALSE)</f>
        <v>East</v>
      </c>
      <c r="Q4132" t="b">
        <f t="shared" si="65"/>
        <v>1</v>
      </c>
      <c r="R4132" t="e">
        <f>INDEX(removed_duplicate_rows!$A$5:$A$39,MATCH(wins!A4132,removed_duplicate_rows!$A$5:$A$39,0))</f>
        <v>#N/A</v>
      </c>
    </row>
    <row r="4133" spans="1:18" ht="15.75" customHeight="1" x14ac:dyDescent="0.2">
      <c r="A4133" t="s">
        <v>12529</v>
      </c>
      <c r="B4133" t="s">
        <v>12530</v>
      </c>
      <c r="C4133" t="s">
        <v>12531</v>
      </c>
      <c r="D4133" s="10">
        <v>45920</v>
      </c>
      <c r="E4133" t="s">
        <v>9789</v>
      </c>
      <c r="F4133">
        <v>7</v>
      </c>
      <c r="G4133" t="s">
        <v>374</v>
      </c>
      <c r="H4133" t="s">
        <v>387</v>
      </c>
      <c r="I4133" t="s">
        <v>55</v>
      </c>
      <c r="J4133">
        <v>1</v>
      </c>
      <c r="K4133">
        <v>5540</v>
      </c>
      <c r="L4133" t="str">
        <f>IFERROR(INDEX(play_attribution!$B$2:$B$328,MATCH(A4133,play_attribution!$A$2:$A$328,0)),"")</f>
        <v/>
      </c>
      <c r="M4133" t="str">
        <f>VLOOKUP(H4133,seller_roster!$A$2:$B$85,2,FALSE)</f>
        <v>Ray Kim</v>
      </c>
      <c r="N4133" t="str">
        <f>VLOOKUP(C4133,accounts!$A$2:$F$9615,2,FALSE)</f>
        <v>Hospitality Group</v>
      </c>
      <c r="O4133" t="str">
        <f>VLOOKUP(C4133,accounts!$A$2:$F$9615,3,FALSE)</f>
        <v>$5M-$10M</v>
      </c>
      <c r="P4133" t="str">
        <f>VLOOKUP(C4133,accounts!$A$2:$F$9615,5,FALSE)</f>
        <v>West</v>
      </c>
      <c r="Q4133" t="b">
        <f t="shared" si="65"/>
        <v>1</v>
      </c>
      <c r="R4133" t="e">
        <f>INDEX(removed_duplicate_rows!$A$5:$A$39,MATCH(wins!A4133,removed_duplicate_rows!$A$5:$A$39,0))</f>
        <v>#N/A</v>
      </c>
    </row>
    <row r="4134" spans="1:18" ht="15.75" customHeight="1" x14ac:dyDescent="0.2">
      <c r="A4134" t="s">
        <v>12532</v>
      </c>
      <c r="B4134" t="s">
        <v>12533</v>
      </c>
      <c r="C4134" t="s">
        <v>12534</v>
      </c>
      <c r="D4134" s="10">
        <v>45920</v>
      </c>
      <c r="E4134" t="s">
        <v>9789</v>
      </c>
      <c r="F4134">
        <v>7</v>
      </c>
      <c r="G4134" t="s">
        <v>374</v>
      </c>
      <c r="H4134" t="s">
        <v>402</v>
      </c>
      <c r="I4134" t="s">
        <v>55</v>
      </c>
      <c r="J4134">
        <v>1</v>
      </c>
      <c r="K4134">
        <v>4024</v>
      </c>
      <c r="L4134" t="str">
        <f>IFERROR(INDEX(play_attribution!$B$2:$B$328,MATCH(A4134,play_attribution!$A$2:$A$328,0)),"")</f>
        <v/>
      </c>
      <c r="M4134" t="str">
        <f>VLOOKUP(H4134,seller_roster!$A$2:$B$85,2,FALSE)</f>
        <v>Frankie Vega</v>
      </c>
      <c r="N4134" t="str">
        <f>VLOOKUP(C4134,accounts!$A$2:$F$9615,2,FALSE)</f>
        <v>Wholesale &amp; Distribution</v>
      </c>
      <c r="O4134" t="str">
        <f>VLOOKUP(C4134,accounts!$A$2:$F$9615,3,FALSE)</f>
        <v>$2.5M-$5M</v>
      </c>
      <c r="P4134" t="str">
        <f>VLOOKUP(C4134,accounts!$A$2:$F$9615,5,FALSE)</f>
        <v>East</v>
      </c>
      <c r="Q4134" t="b">
        <f t="shared" si="65"/>
        <v>1</v>
      </c>
      <c r="R4134" t="e">
        <f>INDEX(removed_duplicate_rows!$A$5:$A$39,MATCH(wins!A4134,removed_duplicate_rows!$A$5:$A$39,0))</f>
        <v>#N/A</v>
      </c>
    </row>
    <row r="4135" spans="1:18" ht="15.75" customHeight="1" x14ac:dyDescent="0.2">
      <c r="A4135" t="s">
        <v>12535</v>
      </c>
      <c r="B4135" t="s">
        <v>12536</v>
      </c>
      <c r="C4135" t="s">
        <v>12537</v>
      </c>
      <c r="D4135" s="10">
        <v>45920</v>
      </c>
      <c r="E4135" t="s">
        <v>9789</v>
      </c>
      <c r="F4135">
        <v>7</v>
      </c>
      <c r="G4135" t="s">
        <v>374</v>
      </c>
      <c r="H4135" t="s">
        <v>2183</v>
      </c>
      <c r="I4135" t="s">
        <v>55</v>
      </c>
      <c r="J4135">
        <v>1</v>
      </c>
      <c r="K4135">
        <v>6553</v>
      </c>
      <c r="L4135" t="str">
        <f>IFERROR(INDEX(play_attribution!$B$2:$B$328,MATCH(A4135,play_attribution!$A$2:$A$328,0)),"")</f>
        <v/>
      </c>
      <c r="M4135" t="str">
        <f>VLOOKUP(H4135,seller_roster!$A$2:$B$85,2,FALSE)</f>
        <v>Rowan Tran</v>
      </c>
      <c r="N4135" t="str">
        <f>VLOOKUP(C4135,accounts!$A$2:$F$9615,2,FALSE)</f>
        <v>Hospitality Group</v>
      </c>
      <c r="O4135" t="str">
        <f>VLOOKUP(C4135,accounts!$A$2:$F$9615,3,FALSE)</f>
        <v>$2.5M-$5M</v>
      </c>
      <c r="P4135" t="str">
        <f>VLOOKUP(C4135,accounts!$A$2:$F$9615,5,FALSE)</f>
        <v>West</v>
      </c>
      <c r="Q4135" t="b">
        <f t="shared" si="65"/>
        <v>1</v>
      </c>
      <c r="R4135" t="e">
        <f>INDEX(removed_duplicate_rows!$A$5:$A$39,MATCH(wins!A4135,removed_duplicate_rows!$A$5:$A$39,0))</f>
        <v>#N/A</v>
      </c>
    </row>
    <row r="4136" spans="1:18" ht="15.75" customHeight="1" x14ac:dyDescent="0.2">
      <c r="A4136" t="s">
        <v>12538</v>
      </c>
      <c r="B4136" t="s">
        <v>12539</v>
      </c>
      <c r="C4136" t="s">
        <v>12540</v>
      </c>
      <c r="D4136" s="10">
        <v>45920</v>
      </c>
      <c r="E4136" t="s">
        <v>9789</v>
      </c>
      <c r="F4136">
        <v>7</v>
      </c>
      <c r="G4136" t="s">
        <v>374</v>
      </c>
      <c r="H4136" t="s">
        <v>449</v>
      </c>
      <c r="I4136" t="s">
        <v>55</v>
      </c>
      <c r="J4136">
        <v>1</v>
      </c>
      <c r="K4136">
        <v>3324</v>
      </c>
      <c r="L4136" t="str">
        <f>IFERROR(INDEX(play_attribution!$B$2:$B$328,MATCH(A4136,play_attribution!$A$2:$A$328,0)),"")</f>
        <v/>
      </c>
      <c r="M4136" t="str">
        <f>VLOOKUP(H4136,seller_roster!$A$2:$B$85,2,FALSE)</f>
        <v>Hayden Okafor</v>
      </c>
      <c r="N4136" t="str">
        <f>VLOOKUP(C4136,accounts!$A$2:$F$9615,2,FALSE)</f>
        <v>Professional Services</v>
      </c>
      <c r="O4136" t="str">
        <f>VLOOKUP(C4136,accounts!$A$2:$F$9615,3,FALSE)</f>
        <v>$2.5M-$5M</v>
      </c>
      <c r="P4136" t="str">
        <f>VLOOKUP(C4136,accounts!$A$2:$F$9615,5,FALSE)</f>
        <v>East</v>
      </c>
      <c r="Q4136" t="b">
        <f t="shared" si="65"/>
        <v>1</v>
      </c>
      <c r="R4136" t="e">
        <f>INDEX(removed_duplicate_rows!$A$5:$A$39,MATCH(wins!A4136,removed_duplicate_rows!$A$5:$A$39,0))</f>
        <v>#N/A</v>
      </c>
    </row>
    <row r="4137" spans="1:18" ht="15.75" customHeight="1" x14ac:dyDescent="0.2">
      <c r="A4137" t="s">
        <v>12541</v>
      </c>
      <c r="B4137" t="s">
        <v>12542</v>
      </c>
      <c r="C4137" t="s">
        <v>12543</v>
      </c>
      <c r="D4137" s="10">
        <v>45920</v>
      </c>
      <c r="E4137" t="s">
        <v>9789</v>
      </c>
      <c r="F4137">
        <v>7</v>
      </c>
      <c r="G4137" t="s">
        <v>374</v>
      </c>
      <c r="H4137" t="s">
        <v>427</v>
      </c>
      <c r="I4137" t="s">
        <v>55</v>
      </c>
      <c r="J4137">
        <v>1</v>
      </c>
      <c r="K4137">
        <v>5654</v>
      </c>
      <c r="L4137" t="str">
        <f>IFERROR(INDEX(play_attribution!$B$2:$B$328,MATCH(A4137,play_attribution!$A$2:$A$328,0)),"")</f>
        <v/>
      </c>
      <c r="M4137" t="str">
        <f>VLOOKUP(H4137,seller_roster!$A$2:$B$85,2,FALSE)</f>
        <v>Peyton Moreau</v>
      </c>
      <c r="N4137" t="str">
        <f>VLOOKUP(C4137,accounts!$A$2:$F$9615,2,FALSE)</f>
        <v>Manufacturing</v>
      </c>
      <c r="O4137" t="str">
        <f>VLOOKUP(C4137,accounts!$A$2:$F$9615,3,FALSE)</f>
        <v>$5M-$10M</v>
      </c>
      <c r="P4137" t="str">
        <f>VLOOKUP(C4137,accounts!$A$2:$F$9615,5,FALSE)</f>
        <v>Central</v>
      </c>
      <c r="Q4137" t="b">
        <f t="shared" si="65"/>
        <v>1</v>
      </c>
      <c r="R4137" t="e">
        <f>INDEX(removed_duplicate_rows!$A$5:$A$39,MATCH(wins!A4137,removed_duplicate_rows!$A$5:$A$39,0))</f>
        <v>#N/A</v>
      </c>
    </row>
    <row r="4138" spans="1:18" ht="15.75" customHeight="1" x14ac:dyDescent="0.2">
      <c r="A4138" t="s">
        <v>12544</v>
      </c>
      <c r="B4138" t="s">
        <v>12545</v>
      </c>
      <c r="C4138" t="s">
        <v>12546</v>
      </c>
      <c r="D4138" s="10">
        <v>45920</v>
      </c>
      <c r="E4138" t="s">
        <v>9789</v>
      </c>
      <c r="F4138">
        <v>7</v>
      </c>
      <c r="G4138" t="s">
        <v>374</v>
      </c>
      <c r="H4138" t="s">
        <v>391</v>
      </c>
      <c r="I4138" t="s">
        <v>55</v>
      </c>
      <c r="J4138">
        <v>1</v>
      </c>
      <c r="K4138">
        <v>7588</v>
      </c>
      <c r="L4138" t="str">
        <f>IFERROR(INDEX(play_attribution!$B$2:$B$328,MATCH(A4138,play_attribution!$A$2:$A$328,0)),"")</f>
        <v/>
      </c>
      <c r="M4138" t="str">
        <f>VLOOKUP(H4138,seller_roster!$A$2:$B$85,2,FALSE)</f>
        <v>Sam Walsh</v>
      </c>
      <c r="N4138" t="str">
        <f>VLOOKUP(C4138,accounts!$A$2:$F$9615,2,FALSE)</f>
        <v>Professional Services</v>
      </c>
      <c r="O4138" t="str">
        <f>VLOOKUP(C4138,accounts!$A$2:$F$9615,3,FALSE)</f>
        <v>$5M-$10M</v>
      </c>
      <c r="P4138" t="str">
        <f>VLOOKUP(C4138,accounts!$A$2:$F$9615,5,FALSE)</f>
        <v>West</v>
      </c>
      <c r="Q4138" t="b">
        <f t="shared" si="65"/>
        <v>1</v>
      </c>
      <c r="R4138" t="e">
        <f>INDEX(removed_duplicate_rows!$A$5:$A$39,MATCH(wins!A4138,removed_duplicate_rows!$A$5:$A$39,0))</f>
        <v>#N/A</v>
      </c>
    </row>
    <row r="4139" spans="1:18" ht="15.75" customHeight="1" x14ac:dyDescent="0.2">
      <c r="A4139" t="s">
        <v>12547</v>
      </c>
      <c r="B4139" t="s">
        <v>12548</v>
      </c>
      <c r="C4139" t="s">
        <v>12549</v>
      </c>
      <c r="D4139" s="10">
        <v>45920</v>
      </c>
      <c r="E4139" t="s">
        <v>9789</v>
      </c>
      <c r="F4139">
        <v>7</v>
      </c>
      <c r="G4139" t="s">
        <v>374</v>
      </c>
      <c r="H4139" t="s">
        <v>398</v>
      </c>
      <c r="I4139" t="s">
        <v>55</v>
      </c>
      <c r="J4139">
        <v>1</v>
      </c>
      <c r="K4139">
        <v>6613</v>
      </c>
      <c r="L4139" t="str">
        <f>IFERROR(INDEX(play_attribution!$B$2:$B$328,MATCH(A4139,play_attribution!$A$2:$A$328,0)),"")</f>
        <v/>
      </c>
      <c r="M4139" t="str">
        <f>VLOOKUP(H4139,seller_roster!$A$2:$B$85,2,FALSE)</f>
        <v>Rowan Kim</v>
      </c>
      <c r="N4139" t="str">
        <f>VLOOKUP(C4139,accounts!$A$2:$F$9615,2,FALSE)</f>
        <v>Manufacturing</v>
      </c>
      <c r="O4139" t="str">
        <f>VLOOKUP(C4139,accounts!$A$2:$F$9615,3,FALSE)</f>
        <v>$2.5M-$5M</v>
      </c>
      <c r="P4139" t="str">
        <f>VLOOKUP(C4139,accounts!$A$2:$F$9615,5,FALSE)</f>
        <v>West</v>
      </c>
      <c r="Q4139" t="b">
        <f t="shared" si="65"/>
        <v>1</v>
      </c>
      <c r="R4139" t="e">
        <f>INDEX(removed_duplicate_rows!$A$5:$A$39,MATCH(wins!A4139,removed_duplicate_rows!$A$5:$A$39,0))</f>
        <v>#N/A</v>
      </c>
    </row>
    <row r="4140" spans="1:18" ht="15.75" customHeight="1" x14ac:dyDescent="0.2">
      <c r="A4140" t="s">
        <v>12550</v>
      </c>
      <c r="B4140" t="s">
        <v>12551</v>
      </c>
      <c r="C4140" t="s">
        <v>12552</v>
      </c>
      <c r="D4140" s="10">
        <v>45920</v>
      </c>
      <c r="E4140" t="s">
        <v>9789</v>
      </c>
      <c r="F4140">
        <v>7</v>
      </c>
      <c r="G4140" t="s">
        <v>374</v>
      </c>
      <c r="H4140" t="s">
        <v>449</v>
      </c>
      <c r="I4140" t="s">
        <v>55</v>
      </c>
      <c r="J4140">
        <v>1</v>
      </c>
      <c r="K4140">
        <v>5120</v>
      </c>
      <c r="L4140" t="str">
        <f>IFERROR(INDEX(play_attribution!$B$2:$B$328,MATCH(A4140,play_attribution!$A$2:$A$328,0)),"")</f>
        <v/>
      </c>
      <c r="M4140" t="str">
        <f>VLOOKUP(H4140,seller_roster!$A$2:$B$85,2,FALSE)</f>
        <v>Hayden Okafor</v>
      </c>
      <c r="N4140" t="str">
        <f>VLOOKUP(C4140,accounts!$A$2:$F$9615,2,FALSE)</f>
        <v>Wholesale &amp; Distribution</v>
      </c>
      <c r="O4140" t="str">
        <f>VLOOKUP(C4140,accounts!$A$2:$F$9615,3,FALSE)</f>
        <v>$1M-$2.5M</v>
      </c>
      <c r="P4140" t="str">
        <f>VLOOKUP(C4140,accounts!$A$2:$F$9615,5,FALSE)</f>
        <v>West</v>
      </c>
      <c r="Q4140" t="b">
        <f t="shared" si="65"/>
        <v>1</v>
      </c>
      <c r="R4140" t="e">
        <f>INDEX(removed_duplicate_rows!$A$5:$A$39,MATCH(wins!A4140,removed_duplicate_rows!$A$5:$A$39,0))</f>
        <v>#N/A</v>
      </c>
    </row>
    <row r="4141" spans="1:18" ht="15.75" customHeight="1" x14ac:dyDescent="0.2">
      <c r="A4141" t="s">
        <v>12553</v>
      </c>
      <c r="B4141" t="s">
        <v>12554</v>
      </c>
      <c r="C4141" t="s">
        <v>12555</v>
      </c>
      <c r="D4141" s="10">
        <v>45920</v>
      </c>
      <c r="E4141" t="s">
        <v>9789</v>
      </c>
      <c r="F4141">
        <v>7</v>
      </c>
      <c r="G4141" t="s">
        <v>374</v>
      </c>
      <c r="H4141" t="s">
        <v>379</v>
      </c>
      <c r="I4141" t="s">
        <v>55</v>
      </c>
      <c r="J4141">
        <v>1</v>
      </c>
      <c r="K4141">
        <v>5800</v>
      </c>
      <c r="L4141" t="str">
        <f>IFERROR(INDEX(play_attribution!$B$2:$B$328,MATCH(A4141,play_attribution!$A$2:$A$328,0)),"")</f>
        <v/>
      </c>
      <c r="M4141" t="str">
        <f>VLOOKUP(H4141,seller_roster!$A$2:$B$85,2,FALSE)</f>
        <v>Tatum Vega</v>
      </c>
      <c r="N4141" t="str">
        <f>VLOOKUP(C4141,accounts!$A$2:$F$9615,2,FALSE)</f>
        <v>Wholesale &amp; Distribution</v>
      </c>
      <c r="O4141" t="str">
        <f>VLOOKUP(C4141,accounts!$A$2:$F$9615,3,FALSE)</f>
        <v>$5M-$10M</v>
      </c>
      <c r="P4141" t="str">
        <f>VLOOKUP(C4141,accounts!$A$2:$F$9615,5,FALSE)</f>
        <v>East</v>
      </c>
      <c r="Q4141" t="b">
        <f t="shared" si="65"/>
        <v>1</v>
      </c>
      <c r="R4141" t="e">
        <f>INDEX(removed_duplicate_rows!$A$5:$A$39,MATCH(wins!A4141,removed_duplicate_rows!$A$5:$A$39,0))</f>
        <v>#N/A</v>
      </c>
    </row>
    <row r="4142" spans="1:18" ht="15.75" customHeight="1" x14ac:dyDescent="0.2">
      <c r="A4142" t="s">
        <v>12556</v>
      </c>
      <c r="B4142" t="s">
        <v>12557</v>
      </c>
      <c r="C4142" t="s">
        <v>12558</v>
      </c>
      <c r="D4142" s="10">
        <v>45920</v>
      </c>
      <c r="E4142" t="s">
        <v>9789</v>
      </c>
      <c r="F4142">
        <v>7</v>
      </c>
      <c r="G4142" t="s">
        <v>374</v>
      </c>
      <c r="H4142" t="s">
        <v>409</v>
      </c>
      <c r="I4142" t="s">
        <v>55</v>
      </c>
      <c r="J4142">
        <v>1</v>
      </c>
      <c r="K4142">
        <v>5331</v>
      </c>
      <c r="L4142" t="str">
        <f>IFERROR(INDEX(play_attribution!$B$2:$B$328,MATCH(A4142,play_attribution!$A$2:$A$328,0)),"")</f>
        <v/>
      </c>
      <c r="M4142" t="str">
        <f>VLOOKUP(H4142,seller_roster!$A$2:$B$85,2,FALSE)</f>
        <v>Devon Okafor</v>
      </c>
      <c r="N4142" t="str">
        <f>VLOOKUP(C4142,accounts!$A$2:$F$9615,2,FALSE)</f>
        <v>Construction</v>
      </c>
      <c r="O4142" t="str">
        <f>VLOOKUP(C4142,accounts!$A$2:$F$9615,3,FALSE)</f>
        <v>$2.5M-$5M</v>
      </c>
      <c r="P4142" t="str">
        <f>VLOOKUP(C4142,accounts!$A$2:$F$9615,5,FALSE)</f>
        <v>Central</v>
      </c>
      <c r="Q4142" t="b">
        <f t="shared" si="65"/>
        <v>1</v>
      </c>
      <c r="R4142" t="e">
        <f>INDEX(removed_duplicate_rows!$A$5:$A$39,MATCH(wins!A4142,removed_duplicate_rows!$A$5:$A$39,0))</f>
        <v>#N/A</v>
      </c>
    </row>
    <row r="4143" spans="1:18" ht="15.75" customHeight="1" x14ac:dyDescent="0.2">
      <c r="A4143" t="s">
        <v>12559</v>
      </c>
      <c r="B4143" t="s">
        <v>12560</v>
      </c>
      <c r="C4143" t="s">
        <v>12561</v>
      </c>
      <c r="D4143" s="10">
        <v>45927</v>
      </c>
      <c r="E4143" t="s">
        <v>9789</v>
      </c>
      <c r="F4143">
        <v>8</v>
      </c>
      <c r="G4143" t="s">
        <v>53</v>
      </c>
      <c r="H4143" t="s">
        <v>495</v>
      </c>
      <c r="I4143" t="s">
        <v>79</v>
      </c>
      <c r="J4143">
        <v>1</v>
      </c>
      <c r="K4143">
        <v>11487</v>
      </c>
      <c r="L4143" t="str">
        <f>IFERROR(INDEX(play_attribution!$B$2:$B$328,MATCH(A4143,play_attribution!$A$2:$A$328,0)),"")</f>
        <v/>
      </c>
      <c r="M4143" t="str">
        <f>VLOOKUP(H4143,seller_roster!$A$2:$B$85,2,FALSE)</f>
        <v>Gio Ferro</v>
      </c>
      <c r="N4143" t="str">
        <f>VLOOKUP(C4143,accounts!$A$2:$F$9615,2,FALSE)</f>
        <v>Logistics</v>
      </c>
      <c r="O4143" t="str">
        <f>VLOOKUP(C4143,accounts!$A$2:$F$9615,3,FALSE)</f>
        <v>$5M-$10M</v>
      </c>
      <c r="P4143" t="str">
        <f>VLOOKUP(C4143,accounts!$A$2:$F$9615,5,FALSE)</f>
        <v>West</v>
      </c>
      <c r="Q4143" t="b">
        <f t="shared" si="65"/>
        <v>1</v>
      </c>
      <c r="R4143" t="e">
        <f>INDEX(removed_duplicate_rows!$A$5:$A$39,MATCH(wins!A4143,removed_duplicate_rows!$A$5:$A$39,0))</f>
        <v>#N/A</v>
      </c>
    </row>
    <row r="4144" spans="1:18" ht="15.75" customHeight="1" x14ac:dyDescent="0.2">
      <c r="A4144" t="s">
        <v>12562</v>
      </c>
      <c r="B4144" t="s">
        <v>12563</v>
      </c>
      <c r="C4144" t="s">
        <v>12564</v>
      </c>
      <c r="D4144" s="10">
        <v>45927</v>
      </c>
      <c r="E4144" t="s">
        <v>9789</v>
      </c>
      <c r="F4144">
        <v>8</v>
      </c>
      <c r="G4144" t="s">
        <v>53</v>
      </c>
      <c r="H4144" t="s">
        <v>505</v>
      </c>
      <c r="I4144" t="s">
        <v>55</v>
      </c>
      <c r="J4144">
        <v>1</v>
      </c>
      <c r="K4144">
        <v>13833</v>
      </c>
      <c r="L4144" t="str">
        <f>IFERROR(INDEX(play_attribution!$B$2:$B$328,MATCH(A4144,play_attribution!$A$2:$A$328,0)),"")</f>
        <v/>
      </c>
      <c r="M4144" t="str">
        <f>VLOOKUP(H4144,seller_roster!$A$2:$B$85,2,FALSE)</f>
        <v>Xen Mbeki</v>
      </c>
      <c r="N4144" t="str">
        <f>VLOOKUP(C4144,accounts!$A$2:$F$9615,2,FALSE)</f>
        <v>Nonprofit</v>
      </c>
      <c r="O4144" t="str">
        <f>VLOOKUP(C4144,accounts!$A$2:$F$9615,3,FALSE)</f>
        <v>$2.5M-$5M</v>
      </c>
      <c r="P4144" t="str">
        <f>VLOOKUP(C4144,accounts!$A$2:$F$9615,5,FALSE)</f>
        <v>Central</v>
      </c>
      <c r="Q4144" t="b">
        <f t="shared" si="65"/>
        <v>1</v>
      </c>
      <c r="R4144" t="e">
        <f>INDEX(removed_duplicate_rows!$A$5:$A$39,MATCH(wins!A4144,removed_duplicate_rows!$A$5:$A$39,0))</f>
        <v>#N/A</v>
      </c>
    </row>
    <row r="4145" spans="1:18" ht="15.75" customHeight="1" x14ac:dyDescent="0.2">
      <c r="A4145" t="s">
        <v>12565</v>
      </c>
      <c r="B4145" t="s">
        <v>12566</v>
      </c>
      <c r="C4145" t="s">
        <v>12567</v>
      </c>
      <c r="D4145" s="10">
        <v>45927</v>
      </c>
      <c r="E4145" t="s">
        <v>9789</v>
      </c>
      <c r="F4145">
        <v>8</v>
      </c>
      <c r="G4145" t="s">
        <v>53</v>
      </c>
      <c r="H4145" t="s">
        <v>54</v>
      </c>
      <c r="I4145" t="s">
        <v>55</v>
      </c>
      <c r="J4145">
        <v>1</v>
      </c>
      <c r="K4145">
        <v>15204</v>
      </c>
      <c r="L4145" t="str">
        <f>IFERROR(INDEX(play_attribution!$B$2:$B$328,MATCH(A4145,play_attribution!$A$2:$A$328,0)),"")</f>
        <v/>
      </c>
      <c r="M4145" t="str">
        <f>VLOOKUP(H4145,seller_roster!$A$2:$B$85,2,FALSE)</f>
        <v>Rhea Okafor</v>
      </c>
      <c r="N4145" t="str">
        <f>VLOOKUP(C4145,accounts!$A$2:$F$9615,2,FALSE)</f>
        <v>Nonprofit</v>
      </c>
      <c r="O4145" t="str">
        <f>VLOOKUP(C4145,accounts!$A$2:$F$9615,3,FALSE)</f>
        <v>$2.5M-$5M</v>
      </c>
      <c r="P4145" t="str">
        <f>VLOOKUP(C4145,accounts!$A$2:$F$9615,5,FALSE)</f>
        <v>Central</v>
      </c>
      <c r="Q4145" t="b">
        <f t="shared" si="65"/>
        <v>1</v>
      </c>
      <c r="R4145" t="e">
        <f>INDEX(removed_duplicate_rows!$A$5:$A$39,MATCH(wins!A4145,removed_duplicate_rows!$A$5:$A$39,0))</f>
        <v>#N/A</v>
      </c>
    </row>
    <row r="4146" spans="1:18" ht="15.75" customHeight="1" x14ac:dyDescent="0.2">
      <c r="A4146" t="s">
        <v>12568</v>
      </c>
      <c r="B4146" t="s">
        <v>12569</v>
      </c>
      <c r="C4146" t="s">
        <v>12570</v>
      </c>
      <c r="D4146" s="10">
        <v>45927</v>
      </c>
      <c r="E4146" t="s">
        <v>9789</v>
      </c>
      <c r="F4146">
        <v>8</v>
      </c>
      <c r="G4146" t="s">
        <v>53</v>
      </c>
      <c r="H4146" t="s">
        <v>505</v>
      </c>
      <c r="I4146" t="s">
        <v>79</v>
      </c>
      <c r="J4146">
        <v>1</v>
      </c>
      <c r="K4146">
        <v>19803</v>
      </c>
      <c r="L4146" t="str">
        <f>IFERROR(INDEX(play_attribution!$B$2:$B$328,MATCH(A4146,play_attribution!$A$2:$A$328,0)),"")</f>
        <v/>
      </c>
      <c r="M4146" t="str">
        <f>VLOOKUP(H4146,seller_roster!$A$2:$B$85,2,FALSE)</f>
        <v>Xen Mbeki</v>
      </c>
      <c r="N4146" t="str">
        <f>VLOOKUP(C4146,accounts!$A$2:$F$9615,2,FALSE)</f>
        <v>Field Services</v>
      </c>
      <c r="O4146" t="str">
        <f>VLOOKUP(C4146,accounts!$A$2:$F$9615,3,FALSE)</f>
        <v>$5M-$10M</v>
      </c>
      <c r="P4146" t="str">
        <f>VLOOKUP(C4146,accounts!$A$2:$F$9615,5,FALSE)</f>
        <v>West</v>
      </c>
      <c r="Q4146" t="b">
        <f t="shared" si="65"/>
        <v>1</v>
      </c>
      <c r="R4146" t="e">
        <f>INDEX(removed_duplicate_rows!$A$5:$A$39,MATCH(wins!A4146,removed_duplicate_rows!$A$5:$A$39,0))</f>
        <v>#N/A</v>
      </c>
    </row>
    <row r="4147" spans="1:18" ht="15.75" customHeight="1" x14ac:dyDescent="0.2">
      <c r="A4147" t="s">
        <v>12571</v>
      </c>
      <c r="B4147" t="s">
        <v>12572</v>
      </c>
      <c r="C4147" t="s">
        <v>12573</v>
      </c>
      <c r="D4147" s="10">
        <v>45927</v>
      </c>
      <c r="E4147" t="s">
        <v>9789</v>
      </c>
      <c r="F4147">
        <v>8</v>
      </c>
      <c r="G4147" t="s">
        <v>53</v>
      </c>
      <c r="H4147" t="s">
        <v>3729</v>
      </c>
      <c r="I4147" t="s">
        <v>79</v>
      </c>
      <c r="J4147">
        <v>1</v>
      </c>
      <c r="K4147">
        <v>34635</v>
      </c>
      <c r="L4147" t="str">
        <f>IFERROR(INDEX(play_attribution!$B$2:$B$328,MATCH(A4147,play_attribution!$A$2:$A$328,0)),"")</f>
        <v/>
      </c>
      <c r="M4147" t="str">
        <f>VLOOKUP(H4147,seller_roster!$A$2:$B$85,2,FALSE)</f>
        <v>True Ito</v>
      </c>
      <c r="N4147" t="str">
        <f>VLOOKUP(C4147,accounts!$A$2:$F$9615,2,FALSE)</f>
        <v>Hospitality Group</v>
      </c>
      <c r="O4147" t="str">
        <f>VLOOKUP(C4147,accounts!$A$2:$F$9615,3,FALSE)</f>
        <v>$5M-$10M</v>
      </c>
      <c r="P4147" t="str">
        <f>VLOOKUP(C4147,accounts!$A$2:$F$9615,5,FALSE)</f>
        <v>West</v>
      </c>
      <c r="Q4147" t="b">
        <f t="shared" si="65"/>
        <v>1</v>
      </c>
      <c r="R4147" t="e">
        <f>INDEX(removed_duplicate_rows!$A$5:$A$39,MATCH(wins!A4147,removed_duplicate_rows!$A$5:$A$39,0))</f>
        <v>#N/A</v>
      </c>
    </row>
    <row r="4148" spans="1:18" ht="15.75" customHeight="1" x14ac:dyDescent="0.2">
      <c r="A4148" t="s">
        <v>12574</v>
      </c>
      <c r="B4148" t="s">
        <v>12575</v>
      </c>
      <c r="C4148" t="s">
        <v>12576</v>
      </c>
      <c r="D4148" s="10">
        <v>45927</v>
      </c>
      <c r="E4148" t="s">
        <v>9789</v>
      </c>
      <c r="F4148">
        <v>8</v>
      </c>
      <c r="G4148" t="s">
        <v>53</v>
      </c>
      <c r="H4148" t="s">
        <v>3729</v>
      </c>
      <c r="I4148" t="s">
        <v>55</v>
      </c>
      <c r="J4148">
        <v>1</v>
      </c>
      <c r="K4148">
        <v>11055</v>
      </c>
      <c r="L4148" t="str">
        <f>IFERROR(INDEX(play_attribution!$B$2:$B$328,MATCH(A4148,play_attribution!$A$2:$A$328,0)),"")</f>
        <v/>
      </c>
      <c r="M4148" t="str">
        <f>VLOOKUP(H4148,seller_roster!$A$2:$B$85,2,FALSE)</f>
        <v>True Ito</v>
      </c>
      <c r="N4148" t="str">
        <f>VLOOKUP(C4148,accounts!$A$2:$F$9615,2,FALSE)</f>
        <v>Professional Services</v>
      </c>
      <c r="O4148" t="str">
        <f>VLOOKUP(C4148,accounts!$A$2:$F$9615,3,FALSE)</f>
        <v>$2.5M-$5M</v>
      </c>
      <c r="P4148" t="str">
        <f>VLOOKUP(C4148,accounts!$A$2:$F$9615,5,FALSE)</f>
        <v>East</v>
      </c>
      <c r="Q4148" t="b">
        <f t="shared" si="65"/>
        <v>1</v>
      </c>
      <c r="R4148" t="e">
        <f>INDEX(removed_duplicate_rows!$A$5:$A$39,MATCH(wins!A4148,removed_duplicate_rows!$A$5:$A$39,0))</f>
        <v>#N/A</v>
      </c>
    </row>
    <row r="4149" spans="1:18" ht="15.75" customHeight="1" x14ac:dyDescent="0.2">
      <c r="A4149" t="s">
        <v>12577</v>
      </c>
      <c r="B4149" t="s">
        <v>12578</v>
      </c>
      <c r="C4149" t="s">
        <v>12579</v>
      </c>
      <c r="D4149" s="10">
        <v>45927</v>
      </c>
      <c r="E4149" t="s">
        <v>9789</v>
      </c>
      <c r="F4149">
        <v>8</v>
      </c>
      <c r="G4149" t="s">
        <v>53</v>
      </c>
      <c r="H4149" t="s">
        <v>54</v>
      </c>
      <c r="I4149" t="s">
        <v>55</v>
      </c>
      <c r="J4149">
        <v>1</v>
      </c>
      <c r="K4149">
        <v>14146</v>
      </c>
      <c r="L4149" t="str">
        <f>IFERROR(INDEX(play_attribution!$B$2:$B$328,MATCH(A4149,play_attribution!$A$2:$A$328,0)),"")</f>
        <v/>
      </c>
      <c r="M4149" t="str">
        <f>VLOOKUP(H4149,seller_roster!$A$2:$B$85,2,FALSE)</f>
        <v>Rhea Okafor</v>
      </c>
      <c r="N4149" t="str">
        <f>VLOOKUP(C4149,accounts!$A$2:$F$9615,2,FALSE)</f>
        <v>Hospitality Group</v>
      </c>
      <c r="O4149" t="str">
        <f>VLOOKUP(C4149,accounts!$A$2:$F$9615,3,FALSE)</f>
        <v>$5M-$10M</v>
      </c>
      <c r="P4149" t="str">
        <f>VLOOKUP(C4149,accounts!$A$2:$F$9615,5,FALSE)</f>
        <v>Central</v>
      </c>
      <c r="Q4149" t="b">
        <f t="shared" si="65"/>
        <v>1</v>
      </c>
      <c r="R4149" t="e">
        <f>INDEX(removed_duplicate_rows!$A$5:$A$39,MATCH(wins!A4149,removed_duplicate_rows!$A$5:$A$39,0))</f>
        <v>#N/A</v>
      </c>
    </row>
    <row r="4150" spans="1:18" ht="15.75" customHeight="1" x14ac:dyDescent="0.2">
      <c r="A4150" t="s">
        <v>12580</v>
      </c>
      <c r="B4150" t="s">
        <v>12581</v>
      </c>
      <c r="C4150" t="s">
        <v>12582</v>
      </c>
      <c r="D4150" s="10">
        <v>45927</v>
      </c>
      <c r="E4150" t="s">
        <v>9789</v>
      </c>
      <c r="F4150">
        <v>8</v>
      </c>
      <c r="G4150" t="s">
        <v>77</v>
      </c>
      <c r="H4150" t="s">
        <v>107</v>
      </c>
      <c r="I4150" t="s">
        <v>79</v>
      </c>
      <c r="J4150">
        <v>1</v>
      </c>
      <c r="K4150">
        <v>9939</v>
      </c>
      <c r="L4150" t="str">
        <f>IFERROR(INDEX(play_attribution!$B$2:$B$328,MATCH(A4150,play_attribution!$A$2:$A$328,0)),"")</f>
        <v/>
      </c>
      <c r="M4150" t="str">
        <f>VLOOKUP(H4150,seller_roster!$A$2:$B$85,2,FALSE)</f>
        <v>Skyler Doyle</v>
      </c>
      <c r="N4150" t="str">
        <f>VLOOKUP(C4150,accounts!$A$2:$F$9615,2,FALSE)</f>
        <v>Manufacturing</v>
      </c>
      <c r="O4150" t="str">
        <f>VLOOKUP(C4150,accounts!$A$2:$F$9615,3,FALSE)</f>
        <v>$5M-$10M</v>
      </c>
      <c r="P4150" t="str">
        <f>VLOOKUP(C4150,accounts!$A$2:$F$9615,5,FALSE)</f>
        <v>East</v>
      </c>
      <c r="Q4150" t="b">
        <f t="shared" si="65"/>
        <v>1</v>
      </c>
      <c r="R4150" t="e">
        <f>INDEX(removed_duplicate_rows!$A$5:$A$39,MATCH(wins!A4150,removed_duplicate_rows!$A$5:$A$39,0))</f>
        <v>#N/A</v>
      </c>
    </row>
    <row r="4151" spans="1:18" ht="15.75" customHeight="1" x14ac:dyDescent="0.2">
      <c r="A4151" t="s">
        <v>12583</v>
      </c>
      <c r="B4151" t="s">
        <v>12584</v>
      </c>
      <c r="C4151" t="s">
        <v>12585</v>
      </c>
      <c r="D4151" s="10">
        <v>45927</v>
      </c>
      <c r="E4151" t="s">
        <v>9789</v>
      </c>
      <c r="F4151">
        <v>8</v>
      </c>
      <c r="G4151" t="s">
        <v>77</v>
      </c>
      <c r="H4151" t="s">
        <v>83</v>
      </c>
      <c r="I4151" t="s">
        <v>79</v>
      </c>
      <c r="J4151">
        <v>1</v>
      </c>
      <c r="K4151">
        <v>6077</v>
      </c>
      <c r="L4151" t="str">
        <f>IFERROR(INDEX(play_attribution!$B$2:$B$328,MATCH(A4151,play_attribution!$A$2:$A$328,0)),"")</f>
        <v/>
      </c>
      <c r="M4151" t="str">
        <f>VLOOKUP(H4151,seller_roster!$A$2:$B$85,2,FALSE)</f>
        <v>Sage Ruiz</v>
      </c>
      <c r="N4151" t="str">
        <f>VLOOKUP(C4151,accounts!$A$2:$F$9615,2,FALSE)</f>
        <v>Wholesale &amp; Distribution</v>
      </c>
      <c r="O4151" t="str">
        <f>VLOOKUP(C4151,accounts!$A$2:$F$9615,3,FALSE)</f>
        <v>$2.5M-$5M</v>
      </c>
      <c r="P4151" t="str">
        <f>VLOOKUP(C4151,accounts!$A$2:$F$9615,5,FALSE)</f>
        <v>East</v>
      </c>
      <c r="Q4151" t="b">
        <f t="shared" si="65"/>
        <v>1</v>
      </c>
      <c r="R4151" t="e">
        <f>INDEX(removed_duplicate_rows!$A$5:$A$39,MATCH(wins!A4151,removed_duplicate_rows!$A$5:$A$39,0))</f>
        <v>#N/A</v>
      </c>
    </row>
    <row r="4152" spans="1:18" ht="15.75" customHeight="1" x14ac:dyDescent="0.2">
      <c r="A4152" t="s">
        <v>12586</v>
      </c>
      <c r="B4152" t="s">
        <v>12587</v>
      </c>
      <c r="C4152" t="s">
        <v>12588</v>
      </c>
      <c r="D4152" s="10">
        <v>45927</v>
      </c>
      <c r="E4152" t="s">
        <v>9789</v>
      </c>
      <c r="F4152">
        <v>8</v>
      </c>
      <c r="G4152" t="s">
        <v>77</v>
      </c>
      <c r="H4152" t="s">
        <v>140</v>
      </c>
      <c r="I4152" t="s">
        <v>79</v>
      </c>
      <c r="J4152">
        <v>1</v>
      </c>
      <c r="K4152">
        <v>6961</v>
      </c>
      <c r="L4152" t="str">
        <f>IFERROR(INDEX(play_attribution!$B$2:$B$328,MATCH(A4152,play_attribution!$A$2:$A$328,0)),"")</f>
        <v/>
      </c>
      <c r="M4152" t="str">
        <f>VLOOKUP(H4152,seller_roster!$A$2:$B$85,2,FALSE)</f>
        <v>Lane Lindqvist</v>
      </c>
      <c r="N4152" t="str">
        <f>VLOOKUP(C4152,accounts!$A$2:$F$9615,2,FALSE)</f>
        <v>Hospitality Group</v>
      </c>
      <c r="O4152" t="str">
        <f>VLOOKUP(C4152,accounts!$A$2:$F$9615,3,FALSE)</f>
        <v>$2.5M-$5M</v>
      </c>
      <c r="P4152" t="str">
        <f>VLOOKUP(C4152,accounts!$A$2:$F$9615,5,FALSE)</f>
        <v>East</v>
      </c>
      <c r="Q4152" t="b">
        <f t="shared" si="65"/>
        <v>1</v>
      </c>
      <c r="R4152" t="e">
        <f>INDEX(removed_duplicate_rows!$A$5:$A$39,MATCH(wins!A4152,removed_duplicate_rows!$A$5:$A$39,0))</f>
        <v>#N/A</v>
      </c>
    </row>
    <row r="4153" spans="1:18" ht="15.75" customHeight="1" x14ac:dyDescent="0.2">
      <c r="A4153" t="s">
        <v>12589</v>
      </c>
      <c r="B4153" t="s">
        <v>12590</v>
      </c>
      <c r="C4153" t="s">
        <v>12591</v>
      </c>
      <c r="D4153" s="10">
        <v>45927</v>
      </c>
      <c r="E4153" t="s">
        <v>9789</v>
      </c>
      <c r="F4153">
        <v>8</v>
      </c>
      <c r="G4153" t="s">
        <v>77</v>
      </c>
      <c r="H4153" t="s">
        <v>107</v>
      </c>
      <c r="I4153" t="s">
        <v>55</v>
      </c>
      <c r="J4153">
        <v>1</v>
      </c>
      <c r="K4153">
        <v>6020</v>
      </c>
      <c r="L4153" t="str">
        <f>IFERROR(INDEX(play_attribution!$B$2:$B$328,MATCH(A4153,play_attribution!$A$2:$A$328,0)),"")</f>
        <v/>
      </c>
      <c r="M4153" t="str">
        <f>VLOOKUP(H4153,seller_roster!$A$2:$B$85,2,FALSE)</f>
        <v>Skyler Doyle</v>
      </c>
      <c r="N4153" t="str">
        <f>VLOOKUP(C4153,accounts!$A$2:$F$9615,2,FALSE)</f>
        <v>Retail Multi-Location</v>
      </c>
      <c r="O4153" t="str">
        <f>VLOOKUP(C4153,accounts!$A$2:$F$9615,3,FALSE)</f>
        <v>&lt;$1M</v>
      </c>
      <c r="P4153" t="str">
        <f>VLOOKUP(C4153,accounts!$A$2:$F$9615,5,FALSE)</f>
        <v>West</v>
      </c>
      <c r="Q4153" t="b">
        <f t="shared" si="65"/>
        <v>1</v>
      </c>
      <c r="R4153" t="e">
        <f>INDEX(removed_duplicate_rows!$A$5:$A$39,MATCH(wins!A4153,removed_duplicate_rows!$A$5:$A$39,0))</f>
        <v>#N/A</v>
      </c>
    </row>
    <row r="4154" spans="1:18" ht="15.75" customHeight="1" x14ac:dyDescent="0.2">
      <c r="A4154" t="s">
        <v>12592</v>
      </c>
      <c r="B4154" t="s">
        <v>12593</v>
      </c>
      <c r="C4154" t="s">
        <v>12594</v>
      </c>
      <c r="D4154" s="10">
        <v>45927</v>
      </c>
      <c r="E4154" t="s">
        <v>9789</v>
      </c>
      <c r="F4154">
        <v>8</v>
      </c>
      <c r="G4154" t="s">
        <v>77</v>
      </c>
      <c r="H4154" t="s">
        <v>122</v>
      </c>
      <c r="I4154" t="s">
        <v>79</v>
      </c>
      <c r="J4154">
        <v>1</v>
      </c>
      <c r="K4154">
        <v>6118</v>
      </c>
      <c r="L4154" t="str">
        <f>IFERROR(INDEX(play_attribution!$B$2:$B$328,MATCH(A4154,play_attribution!$A$2:$A$328,0)),"")</f>
        <v/>
      </c>
      <c r="M4154" t="str">
        <f>VLOOKUP(H4154,seller_roster!$A$2:$B$85,2,FALSE)</f>
        <v>Uma Osei</v>
      </c>
      <c r="N4154" t="str">
        <f>VLOOKUP(C4154,accounts!$A$2:$F$9615,2,FALSE)</f>
        <v>Professional Services</v>
      </c>
      <c r="O4154" t="str">
        <f>VLOOKUP(C4154,accounts!$A$2:$F$9615,3,FALSE)</f>
        <v>&gt;$10M</v>
      </c>
      <c r="P4154" t="str">
        <f>VLOOKUP(C4154,accounts!$A$2:$F$9615,5,FALSE)</f>
        <v>East</v>
      </c>
      <c r="Q4154" t="b">
        <f t="shared" si="65"/>
        <v>1</v>
      </c>
      <c r="R4154" t="e">
        <f>INDEX(removed_duplicate_rows!$A$5:$A$39,MATCH(wins!A4154,removed_duplicate_rows!$A$5:$A$39,0))</f>
        <v>#N/A</v>
      </c>
    </row>
    <row r="4155" spans="1:18" ht="15.75" customHeight="1" x14ac:dyDescent="0.2">
      <c r="A4155" t="s">
        <v>12595</v>
      </c>
      <c r="B4155" t="s">
        <v>12596</v>
      </c>
      <c r="C4155" t="s">
        <v>12597</v>
      </c>
      <c r="D4155" s="10">
        <v>45927</v>
      </c>
      <c r="E4155" t="s">
        <v>9789</v>
      </c>
      <c r="F4155">
        <v>8</v>
      </c>
      <c r="G4155" t="s">
        <v>77</v>
      </c>
      <c r="H4155" t="s">
        <v>99</v>
      </c>
      <c r="I4155" t="s">
        <v>79</v>
      </c>
      <c r="J4155">
        <v>1</v>
      </c>
      <c r="K4155">
        <v>11654</v>
      </c>
      <c r="L4155" t="str">
        <f>IFERROR(INDEX(play_attribution!$B$2:$B$328,MATCH(A4155,play_attribution!$A$2:$A$328,0)),"")</f>
        <v/>
      </c>
      <c r="M4155" t="str">
        <f>VLOOKUP(H4155,seller_roster!$A$2:$B$85,2,FALSE)</f>
        <v>Shiloh Sorensen</v>
      </c>
      <c r="N4155" t="str">
        <f>VLOOKUP(C4155,accounts!$A$2:$F$9615,2,FALSE)</f>
        <v>Hospitality Group</v>
      </c>
      <c r="O4155" t="str">
        <f>VLOOKUP(C4155,accounts!$A$2:$F$9615,3,FALSE)</f>
        <v>$2.5M-$5M</v>
      </c>
      <c r="P4155" t="str">
        <f>VLOOKUP(C4155,accounts!$A$2:$F$9615,5,FALSE)</f>
        <v>Central</v>
      </c>
      <c r="Q4155" t="b">
        <f t="shared" si="65"/>
        <v>1</v>
      </c>
      <c r="R4155" t="e">
        <f>INDEX(removed_duplicate_rows!$A$5:$A$39,MATCH(wins!A4155,removed_duplicate_rows!$A$5:$A$39,0))</f>
        <v>#N/A</v>
      </c>
    </row>
    <row r="4156" spans="1:18" ht="15.75" customHeight="1" x14ac:dyDescent="0.2">
      <c r="A4156" t="s">
        <v>12598</v>
      </c>
      <c r="B4156" t="s">
        <v>12599</v>
      </c>
      <c r="C4156" t="s">
        <v>12600</v>
      </c>
      <c r="D4156" s="10">
        <v>45927</v>
      </c>
      <c r="E4156" t="s">
        <v>9789</v>
      </c>
      <c r="F4156">
        <v>8</v>
      </c>
      <c r="G4156" t="s">
        <v>77</v>
      </c>
      <c r="H4156" t="s">
        <v>866</v>
      </c>
      <c r="I4156" t="s">
        <v>79</v>
      </c>
      <c r="J4156">
        <v>1</v>
      </c>
      <c r="K4156">
        <v>9469</v>
      </c>
      <c r="L4156" t="str">
        <f>IFERROR(INDEX(play_attribution!$B$2:$B$328,MATCH(A4156,play_attribution!$A$2:$A$328,0)),"")</f>
        <v/>
      </c>
      <c r="M4156" t="str">
        <f>VLOOKUP(H4156,seller_roster!$A$2:$B$85,2,FALSE)</f>
        <v>Kira Novak</v>
      </c>
      <c r="N4156" t="str">
        <f>VLOOKUP(C4156,accounts!$A$2:$F$9615,2,FALSE)</f>
        <v>Retail Multi-Location</v>
      </c>
      <c r="O4156" t="str">
        <f>VLOOKUP(C4156,accounts!$A$2:$F$9615,3,FALSE)</f>
        <v>$1M-$2.5M</v>
      </c>
      <c r="P4156" t="str">
        <f>VLOOKUP(C4156,accounts!$A$2:$F$9615,5,FALSE)</f>
        <v>Central</v>
      </c>
      <c r="Q4156" t="b">
        <f t="shared" si="65"/>
        <v>1</v>
      </c>
      <c r="R4156" t="e">
        <f>INDEX(removed_duplicate_rows!$A$5:$A$39,MATCH(wins!A4156,removed_duplicate_rows!$A$5:$A$39,0))</f>
        <v>#N/A</v>
      </c>
    </row>
    <row r="4157" spans="1:18" ht="15.75" customHeight="1" x14ac:dyDescent="0.2">
      <c r="A4157" t="s">
        <v>12601</v>
      </c>
      <c r="B4157" t="s">
        <v>12602</v>
      </c>
      <c r="C4157" t="s">
        <v>12603</v>
      </c>
      <c r="D4157" s="10">
        <v>45927</v>
      </c>
      <c r="E4157" t="s">
        <v>9789</v>
      </c>
      <c r="F4157">
        <v>8</v>
      </c>
      <c r="G4157" t="s">
        <v>77</v>
      </c>
      <c r="H4157" t="s">
        <v>169</v>
      </c>
      <c r="I4157" t="s">
        <v>79</v>
      </c>
      <c r="J4157">
        <v>1</v>
      </c>
      <c r="K4157">
        <v>13274</v>
      </c>
      <c r="L4157" t="str">
        <f>IFERROR(INDEX(play_attribution!$B$2:$B$328,MATCH(A4157,play_attribution!$A$2:$A$328,0)),"")</f>
        <v/>
      </c>
      <c r="M4157" t="str">
        <f>VLOOKUP(H4157,seller_roster!$A$2:$B$85,2,FALSE)</f>
        <v>Rhea Doyle</v>
      </c>
      <c r="N4157" t="str">
        <f>VLOOKUP(C4157,accounts!$A$2:$F$9615,2,FALSE)</f>
        <v>Wholesale &amp; Distribution</v>
      </c>
      <c r="O4157" t="str">
        <f>VLOOKUP(C4157,accounts!$A$2:$F$9615,3,FALSE)</f>
        <v>$2.5M-$5M</v>
      </c>
      <c r="P4157" t="str">
        <f>VLOOKUP(C4157,accounts!$A$2:$F$9615,5,FALSE)</f>
        <v>West</v>
      </c>
      <c r="Q4157" t="b">
        <f t="shared" si="65"/>
        <v>1</v>
      </c>
      <c r="R4157" t="e">
        <f>INDEX(removed_duplicate_rows!$A$5:$A$39,MATCH(wins!A4157,removed_duplicate_rows!$A$5:$A$39,0))</f>
        <v>#N/A</v>
      </c>
    </row>
    <row r="4158" spans="1:18" ht="15.75" customHeight="1" x14ac:dyDescent="0.2">
      <c r="A4158" t="s">
        <v>12604</v>
      </c>
      <c r="B4158" t="s">
        <v>12605</v>
      </c>
      <c r="C4158" t="s">
        <v>12606</v>
      </c>
      <c r="D4158" s="10">
        <v>45927</v>
      </c>
      <c r="E4158" t="s">
        <v>9789</v>
      </c>
      <c r="F4158">
        <v>8</v>
      </c>
      <c r="G4158" t="s">
        <v>77</v>
      </c>
      <c r="H4158" t="s">
        <v>83</v>
      </c>
      <c r="I4158" t="s">
        <v>55</v>
      </c>
      <c r="J4158">
        <v>1</v>
      </c>
      <c r="K4158">
        <v>7296</v>
      </c>
      <c r="L4158" t="str">
        <f>IFERROR(INDEX(play_attribution!$B$2:$B$328,MATCH(A4158,play_attribution!$A$2:$A$328,0)),"")</f>
        <v/>
      </c>
      <c r="M4158" t="str">
        <f>VLOOKUP(H4158,seller_roster!$A$2:$B$85,2,FALSE)</f>
        <v>Sage Ruiz</v>
      </c>
      <c r="N4158" t="str">
        <f>VLOOKUP(C4158,accounts!$A$2:$F$9615,2,FALSE)</f>
        <v>Wholesale &amp; Distribution</v>
      </c>
      <c r="O4158" t="str">
        <f>VLOOKUP(C4158,accounts!$A$2:$F$9615,3,FALSE)</f>
        <v>$1M-$2.5M</v>
      </c>
      <c r="P4158" t="str">
        <f>VLOOKUP(C4158,accounts!$A$2:$F$9615,5,FALSE)</f>
        <v>West</v>
      </c>
      <c r="Q4158" t="b">
        <f t="shared" si="65"/>
        <v>1</v>
      </c>
      <c r="R4158" t="e">
        <f>INDEX(removed_duplicate_rows!$A$5:$A$39,MATCH(wins!A4158,removed_duplicate_rows!$A$5:$A$39,0))</f>
        <v>#N/A</v>
      </c>
    </row>
    <row r="4159" spans="1:18" ht="15.75" customHeight="1" x14ac:dyDescent="0.2">
      <c r="A4159" t="s">
        <v>12607</v>
      </c>
      <c r="B4159" t="s">
        <v>12608</v>
      </c>
      <c r="C4159" t="s">
        <v>12609</v>
      </c>
      <c r="D4159" s="10">
        <v>45927</v>
      </c>
      <c r="E4159" t="s">
        <v>9789</v>
      </c>
      <c r="F4159">
        <v>8</v>
      </c>
      <c r="G4159" t="s">
        <v>77</v>
      </c>
      <c r="H4159" t="s">
        <v>191</v>
      </c>
      <c r="I4159" t="s">
        <v>55</v>
      </c>
      <c r="J4159">
        <v>1</v>
      </c>
      <c r="K4159">
        <v>4933</v>
      </c>
      <c r="L4159" t="str">
        <f>IFERROR(INDEX(play_attribution!$B$2:$B$328,MATCH(A4159,play_attribution!$A$2:$A$328,0)),"")</f>
        <v/>
      </c>
      <c r="M4159" t="str">
        <f>VLOOKUP(H4159,seller_roster!$A$2:$B$85,2,FALSE)</f>
        <v>Blake Lindqvist</v>
      </c>
      <c r="N4159" t="str">
        <f>VLOOKUP(C4159,accounts!$A$2:$F$9615,2,FALSE)</f>
        <v>Retail Multi-Location</v>
      </c>
      <c r="O4159" t="str">
        <f>VLOOKUP(C4159,accounts!$A$2:$F$9615,3,FALSE)</f>
        <v>$5M-$10M</v>
      </c>
      <c r="P4159" t="str">
        <f>VLOOKUP(C4159,accounts!$A$2:$F$9615,5,FALSE)</f>
        <v>East</v>
      </c>
      <c r="Q4159" t="b">
        <f t="shared" si="65"/>
        <v>1</v>
      </c>
      <c r="R4159" t="e">
        <f>INDEX(removed_duplicate_rows!$A$5:$A$39,MATCH(wins!A4159,removed_duplicate_rows!$A$5:$A$39,0))</f>
        <v>#N/A</v>
      </c>
    </row>
    <row r="4160" spans="1:18" ht="15.75" customHeight="1" x14ac:dyDescent="0.2">
      <c r="A4160" t="s">
        <v>12610</v>
      </c>
      <c r="B4160" t="s">
        <v>12611</v>
      </c>
      <c r="C4160" t="s">
        <v>12612</v>
      </c>
      <c r="D4160" s="10">
        <v>45927</v>
      </c>
      <c r="E4160" t="s">
        <v>9789</v>
      </c>
      <c r="F4160">
        <v>8</v>
      </c>
      <c r="G4160" t="s">
        <v>77</v>
      </c>
      <c r="H4160" t="s">
        <v>78</v>
      </c>
      <c r="I4160" t="s">
        <v>79</v>
      </c>
      <c r="J4160">
        <v>1</v>
      </c>
      <c r="K4160">
        <v>9350</v>
      </c>
      <c r="L4160" t="str">
        <f>IFERROR(INDEX(play_attribution!$B$2:$B$328,MATCH(A4160,play_attribution!$A$2:$A$328,0)),"")</f>
        <v/>
      </c>
      <c r="M4160" t="str">
        <f>VLOOKUP(H4160,seller_roster!$A$2:$B$85,2,FALSE)</f>
        <v>Lennon Ferro</v>
      </c>
      <c r="N4160" t="str">
        <f>VLOOKUP(C4160,accounts!$A$2:$F$9615,2,FALSE)</f>
        <v>Logistics</v>
      </c>
      <c r="O4160" t="str">
        <f>VLOOKUP(C4160,accounts!$A$2:$F$9615,3,FALSE)</f>
        <v>$2.5M-$5M</v>
      </c>
      <c r="P4160" t="str">
        <f>VLOOKUP(C4160,accounts!$A$2:$F$9615,5,FALSE)</f>
        <v>West</v>
      </c>
      <c r="Q4160" t="b">
        <f t="shared" si="65"/>
        <v>1</v>
      </c>
      <c r="R4160" t="e">
        <f>INDEX(removed_duplicate_rows!$A$5:$A$39,MATCH(wins!A4160,removed_duplicate_rows!$A$5:$A$39,0))</f>
        <v>#N/A</v>
      </c>
    </row>
    <row r="4161" spans="1:18" ht="15.75" customHeight="1" x14ac:dyDescent="0.2">
      <c r="A4161" t="s">
        <v>12613</v>
      </c>
      <c r="B4161" t="s">
        <v>12614</v>
      </c>
      <c r="C4161" t="s">
        <v>12615</v>
      </c>
      <c r="D4161" s="10">
        <v>45927</v>
      </c>
      <c r="E4161" t="s">
        <v>9789</v>
      </c>
      <c r="F4161">
        <v>8</v>
      </c>
      <c r="G4161" t="s">
        <v>77</v>
      </c>
      <c r="H4161" t="s">
        <v>107</v>
      </c>
      <c r="I4161" t="s">
        <v>79</v>
      </c>
      <c r="J4161">
        <v>1</v>
      </c>
      <c r="K4161">
        <v>13457</v>
      </c>
      <c r="L4161" t="str">
        <f>IFERROR(INDEX(play_attribution!$B$2:$B$328,MATCH(A4161,play_attribution!$A$2:$A$328,0)),"")</f>
        <v/>
      </c>
      <c r="M4161" t="str">
        <f>VLOOKUP(H4161,seller_roster!$A$2:$B$85,2,FALSE)</f>
        <v>Skyler Doyle</v>
      </c>
      <c r="N4161" t="str">
        <f>VLOOKUP(C4161,accounts!$A$2:$F$9615,2,FALSE)</f>
        <v>Construction</v>
      </c>
      <c r="O4161" t="str">
        <f>VLOOKUP(C4161,accounts!$A$2:$F$9615,3,FALSE)</f>
        <v>$2.5M-$5M</v>
      </c>
      <c r="P4161" t="str">
        <f>VLOOKUP(C4161,accounts!$A$2:$F$9615,5,FALSE)</f>
        <v>West</v>
      </c>
      <c r="Q4161" t="b">
        <f t="shared" si="65"/>
        <v>1</v>
      </c>
      <c r="R4161" t="e">
        <f>INDEX(removed_duplicate_rows!$A$5:$A$39,MATCH(wins!A4161,removed_duplicate_rows!$A$5:$A$39,0))</f>
        <v>#N/A</v>
      </c>
    </row>
    <row r="4162" spans="1:18" ht="15.75" customHeight="1" x14ac:dyDescent="0.2">
      <c r="A4162" t="s">
        <v>12616</v>
      </c>
      <c r="B4162" t="s">
        <v>12617</v>
      </c>
      <c r="C4162" t="s">
        <v>12618</v>
      </c>
      <c r="D4162" s="10">
        <v>45927</v>
      </c>
      <c r="E4162" t="s">
        <v>9789</v>
      </c>
      <c r="F4162">
        <v>8</v>
      </c>
      <c r="G4162" t="s">
        <v>77</v>
      </c>
      <c r="H4162" t="s">
        <v>155</v>
      </c>
      <c r="I4162" t="s">
        <v>79</v>
      </c>
      <c r="J4162">
        <v>1</v>
      </c>
      <c r="K4162">
        <v>10247</v>
      </c>
      <c r="L4162" t="str">
        <f>IFERROR(INDEX(play_attribution!$B$2:$B$328,MATCH(A4162,play_attribution!$A$2:$A$328,0)),"")</f>
        <v/>
      </c>
      <c r="M4162" t="str">
        <f>VLOOKUP(H4162,seller_roster!$A$2:$B$85,2,FALSE)</f>
        <v>Indigo Osei</v>
      </c>
      <c r="N4162" t="str">
        <f>VLOOKUP(C4162,accounts!$A$2:$F$9615,2,FALSE)</f>
        <v>Hospitality Group</v>
      </c>
      <c r="O4162" t="str">
        <f>VLOOKUP(C4162,accounts!$A$2:$F$9615,3,FALSE)</f>
        <v>$5M-$10M</v>
      </c>
      <c r="P4162" t="str">
        <f>VLOOKUP(C4162,accounts!$A$2:$F$9615,5,FALSE)</f>
        <v>West</v>
      </c>
      <c r="Q4162" t="b">
        <f t="shared" si="65"/>
        <v>1</v>
      </c>
      <c r="R4162" t="e">
        <f>INDEX(removed_duplicate_rows!$A$5:$A$39,MATCH(wins!A4162,removed_duplicate_rows!$A$5:$A$39,0))</f>
        <v>#N/A</v>
      </c>
    </row>
    <row r="4163" spans="1:18" ht="15.75" customHeight="1" x14ac:dyDescent="0.2">
      <c r="A4163" t="s">
        <v>12619</v>
      </c>
      <c r="B4163" t="s">
        <v>12620</v>
      </c>
      <c r="C4163" t="s">
        <v>12621</v>
      </c>
      <c r="D4163" s="10">
        <v>45927</v>
      </c>
      <c r="E4163" t="s">
        <v>9789</v>
      </c>
      <c r="F4163">
        <v>8</v>
      </c>
      <c r="G4163" t="s">
        <v>77</v>
      </c>
      <c r="H4163" t="s">
        <v>140</v>
      </c>
      <c r="I4163" t="s">
        <v>79</v>
      </c>
      <c r="J4163">
        <v>1</v>
      </c>
      <c r="K4163">
        <v>12939</v>
      </c>
      <c r="L4163" t="str">
        <f>IFERROR(INDEX(play_attribution!$B$2:$B$328,MATCH(A4163,play_attribution!$A$2:$A$328,0)),"")</f>
        <v/>
      </c>
      <c r="M4163" t="str">
        <f>VLOOKUP(H4163,seller_roster!$A$2:$B$85,2,FALSE)</f>
        <v>Lane Lindqvist</v>
      </c>
      <c r="N4163" t="str">
        <f>VLOOKUP(C4163,accounts!$A$2:$F$9615,2,FALSE)</f>
        <v>Healthcare Services</v>
      </c>
      <c r="O4163" t="str">
        <f>VLOOKUP(C4163,accounts!$A$2:$F$9615,3,FALSE)</f>
        <v>$2.5M-$5M</v>
      </c>
      <c r="P4163" t="str">
        <f>VLOOKUP(C4163,accounts!$A$2:$F$9615,5,FALSE)</f>
        <v>Central</v>
      </c>
      <c r="Q4163" t="b">
        <f t="shared" ref="Q4163:Q4226" si="66">L4163=""</f>
        <v>1</v>
      </c>
      <c r="R4163" t="e">
        <f>INDEX(removed_duplicate_rows!$A$5:$A$39,MATCH(wins!A4163,removed_duplicate_rows!$A$5:$A$39,0))</f>
        <v>#N/A</v>
      </c>
    </row>
    <row r="4164" spans="1:18" ht="15.75" customHeight="1" x14ac:dyDescent="0.2">
      <c r="A4164" t="s">
        <v>12622</v>
      </c>
      <c r="B4164" t="s">
        <v>12623</v>
      </c>
      <c r="C4164" t="s">
        <v>12624</v>
      </c>
      <c r="D4164" s="10">
        <v>45927</v>
      </c>
      <c r="E4164" t="s">
        <v>9789</v>
      </c>
      <c r="F4164">
        <v>8</v>
      </c>
      <c r="G4164" t="s">
        <v>77</v>
      </c>
      <c r="H4164" t="s">
        <v>103</v>
      </c>
      <c r="I4164" t="s">
        <v>79</v>
      </c>
      <c r="J4164">
        <v>1</v>
      </c>
      <c r="K4164">
        <v>10446</v>
      </c>
      <c r="L4164" t="str">
        <f>IFERROR(INDEX(play_attribution!$B$2:$B$328,MATCH(A4164,play_attribution!$A$2:$A$328,0)),"")</f>
        <v/>
      </c>
      <c r="M4164" t="str">
        <f>VLOOKUP(H4164,seller_roster!$A$2:$B$85,2,FALSE)</f>
        <v>Jax Reyes</v>
      </c>
      <c r="N4164" t="str">
        <f>VLOOKUP(C4164,accounts!$A$2:$F$9615,2,FALSE)</f>
        <v>Wholesale &amp; Distribution</v>
      </c>
      <c r="O4164" t="str">
        <f>VLOOKUP(C4164,accounts!$A$2:$F$9615,3,FALSE)</f>
        <v>&lt;$1M</v>
      </c>
      <c r="P4164" t="str">
        <f>VLOOKUP(C4164,accounts!$A$2:$F$9615,5,FALSE)</f>
        <v>East</v>
      </c>
      <c r="Q4164" t="b">
        <f t="shared" si="66"/>
        <v>1</v>
      </c>
      <c r="R4164" t="e">
        <f>INDEX(removed_duplicate_rows!$A$5:$A$39,MATCH(wins!A4164,removed_duplicate_rows!$A$5:$A$39,0))</f>
        <v>#N/A</v>
      </c>
    </row>
    <row r="4165" spans="1:18" ht="15.75" customHeight="1" x14ac:dyDescent="0.2">
      <c r="A4165" t="s">
        <v>12625</v>
      </c>
      <c r="B4165" t="s">
        <v>12626</v>
      </c>
      <c r="C4165" t="s">
        <v>12627</v>
      </c>
      <c r="D4165" s="10">
        <v>45927</v>
      </c>
      <c r="E4165" t="s">
        <v>9789</v>
      </c>
      <c r="F4165">
        <v>8</v>
      </c>
      <c r="G4165" t="s">
        <v>77</v>
      </c>
      <c r="H4165" t="s">
        <v>91</v>
      </c>
      <c r="I4165" t="s">
        <v>79</v>
      </c>
      <c r="J4165">
        <v>1</v>
      </c>
      <c r="K4165">
        <v>9088</v>
      </c>
      <c r="L4165" t="str">
        <f>IFERROR(INDEX(play_attribution!$B$2:$B$328,MATCH(A4165,play_attribution!$A$2:$A$328,0)),"")</f>
        <v/>
      </c>
      <c r="M4165" t="str">
        <f>VLOOKUP(H4165,seller_roster!$A$2:$B$85,2,FALSE)</f>
        <v>Kira Sorensen</v>
      </c>
      <c r="N4165" t="str">
        <f>VLOOKUP(C4165,accounts!$A$2:$F$9615,2,FALSE)</f>
        <v>Construction</v>
      </c>
      <c r="O4165" t="str">
        <f>VLOOKUP(C4165,accounts!$A$2:$F$9615,3,FALSE)</f>
        <v>$2.5M-$5M</v>
      </c>
      <c r="P4165" t="str">
        <f>VLOOKUP(C4165,accounts!$A$2:$F$9615,5,FALSE)</f>
        <v>West</v>
      </c>
      <c r="Q4165" t="b">
        <f t="shared" si="66"/>
        <v>1</v>
      </c>
      <c r="R4165" t="e">
        <f>INDEX(removed_duplicate_rows!$A$5:$A$39,MATCH(wins!A4165,removed_duplicate_rows!$A$5:$A$39,0))</f>
        <v>#N/A</v>
      </c>
    </row>
    <row r="4166" spans="1:18" ht="15.75" customHeight="1" x14ac:dyDescent="0.2">
      <c r="A4166" t="s">
        <v>12628</v>
      </c>
      <c r="B4166" t="s">
        <v>12629</v>
      </c>
      <c r="C4166" t="s">
        <v>12630</v>
      </c>
      <c r="D4166" s="10">
        <v>45927</v>
      </c>
      <c r="E4166" t="s">
        <v>9789</v>
      </c>
      <c r="F4166">
        <v>8</v>
      </c>
      <c r="G4166" t="s">
        <v>77</v>
      </c>
      <c r="H4166" t="s">
        <v>177</v>
      </c>
      <c r="I4166" t="s">
        <v>55</v>
      </c>
      <c r="J4166">
        <v>1</v>
      </c>
      <c r="K4166">
        <v>4563</v>
      </c>
      <c r="L4166" t="str">
        <f>IFERROR(INDEX(play_attribution!$B$2:$B$328,MATCH(A4166,play_attribution!$A$2:$A$328,0)),"")</f>
        <v/>
      </c>
      <c r="M4166" t="str">
        <f>VLOOKUP(H4166,seller_roster!$A$2:$B$85,2,FALSE)</f>
        <v>Gray Marsh</v>
      </c>
      <c r="N4166" t="str">
        <f>VLOOKUP(C4166,accounts!$A$2:$F$9615,2,FALSE)</f>
        <v>Nonprofit</v>
      </c>
      <c r="O4166" t="str">
        <f>VLOOKUP(C4166,accounts!$A$2:$F$9615,3,FALSE)</f>
        <v>$1M-$2.5M</v>
      </c>
      <c r="P4166" t="str">
        <f>VLOOKUP(C4166,accounts!$A$2:$F$9615,5,FALSE)</f>
        <v>East</v>
      </c>
      <c r="Q4166" t="b">
        <f t="shared" si="66"/>
        <v>1</v>
      </c>
      <c r="R4166" t="e">
        <f>INDEX(removed_duplicate_rows!$A$5:$A$39,MATCH(wins!A4166,removed_duplicate_rows!$A$5:$A$39,0))</f>
        <v>#N/A</v>
      </c>
    </row>
    <row r="4167" spans="1:18" ht="15.75" customHeight="1" x14ac:dyDescent="0.2">
      <c r="A4167" t="s">
        <v>12631</v>
      </c>
      <c r="B4167" t="s">
        <v>12632</v>
      </c>
      <c r="C4167" t="s">
        <v>12633</v>
      </c>
      <c r="D4167" s="10">
        <v>45927</v>
      </c>
      <c r="E4167" t="s">
        <v>9789</v>
      </c>
      <c r="F4167">
        <v>8</v>
      </c>
      <c r="G4167" t="s">
        <v>77</v>
      </c>
      <c r="H4167" t="s">
        <v>184</v>
      </c>
      <c r="I4167" t="s">
        <v>79</v>
      </c>
      <c r="J4167">
        <v>1</v>
      </c>
      <c r="K4167">
        <v>8474</v>
      </c>
      <c r="L4167" t="str">
        <f>IFERROR(INDEX(play_attribution!$B$2:$B$328,MATCH(A4167,play_attribution!$A$2:$A$328,0)),"")</f>
        <v/>
      </c>
      <c r="M4167" t="str">
        <f>VLOOKUP(H4167,seller_roster!$A$2:$B$85,2,FALSE)</f>
        <v>Zion Silva</v>
      </c>
      <c r="N4167" t="str">
        <f>VLOOKUP(C4167,accounts!$A$2:$F$9615,2,FALSE)</f>
        <v>Manufacturing</v>
      </c>
      <c r="O4167" t="str">
        <f>VLOOKUP(C4167,accounts!$A$2:$F$9615,3,FALSE)</f>
        <v>$2.5M-$5M</v>
      </c>
      <c r="P4167" t="str">
        <f>VLOOKUP(C4167,accounts!$A$2:$F$9615,5,FALSE)</f>
        <v>West</v>
      </c>
      <c r="Q4167" t="b">
        <f t="shared" si="66"/>
        <v>1</v>
      </c>
      <c r="R4167" t="e">
        <f>INDEX(removed_duplicate_rows!$A$5:$A$39,MATCH(wins!A4167,removed_duplicate_rows!$A$5:$A$39,0))</f>
        <v>#N/A</v>
      </c>
    </row>
    <row r="4168" spans="1:18" ht="15.75" customHeight="1" x14ac:dyDescent="0.2">
      <c r="A4168" t="s">
        <v>12634</v>
      </c>
      <c r="B4168" t="s">
        <v>12635</v>
      </c>
      <c r="C4168" t="s">
        <v>12636</v>
      </c>
      <c r="D4168" s="10">
        <v>45927</v>
      </c>
      <c r="E4168" t="s">
        <v>9789</v>
      </c>
      <c r="F4168">
        <v>8</v>
      </c>
      <c r="G4168" t="s">
        <v>77</v>
      </c>
      <c r="H4168" t="s">
        <v>214</v>
      </c>
      <c r="I4168" t="s">
        <v>55</v>
      </c>
      <c r="J4168">
        <v>1</v>
      </c>
      <c r="K4168">
        <v>7124</v>
      </c>
      <c r="L4168" t="str">
        <f>IFERROR(INDEX(play_attribution!$B$2:$B$328,MATCH(A4168,play_attribution!$A$2:$A$328,0)),"")</f>
        <v/>
      </c>
      <c r="M4168" t="str">
        <f>VLOOKUP(H4168,seller_roster!$A$2:$B$85,2,FALSE)</f>
        <v>Rhea Abadi</v>
      </c>
      <c r="N4168" t="str">
        <f>VLOOKUP(C4168,accounts!$A$2:$F$9615,2,FALSE)</f>
        <v>Construction</v>
      </c>
      <c r="O4168" t="str">
        <f>VLOOKUP(C4168,accounts!$A$2:$F$9615,3,FALSE)</f>
        <v>&lt;$1M</v>
      </c>
      <c r="P4168" t="str">
        <f>VLOOKUP(C4168,accounts!$A$2:$F$9615,5,FALSE)</f>
        <v>West</v>
      </c>
      <c r="Q4168" t="b">
        <f t="shared" si="66"/>
        <v>1</v>
      </c>
      <c r="R4168" t="e">
        <f>INDEX(removed_duplicate_rows!$A$5:$A$39,MATCH(wins!A4168,removed_duplicate_rows!$A$5:$A$39,0))</f>
        <v>#N/A</v>
      </c>
    </row>
    <row r="4169" spans="1:18" ht="15.75" customHeight="1" x14ac:dyDescent="0.2">
      <c r="A4169" t="s">
        <v>12637</v>
      </c>
      <c r="B4169" t="s">
        <v>12638</v>
      </c>
      <c r="C4169" t="s">
        <v>12639</v>
      </c>
      <c r="D4169" s="10">
        <v>45927</v>
      </c>
      <c r="E4169" t="s">
        <v>9789</v>
      </c>
      <c r="F4169">
        <v>8</v>
      </c>
      <c r="G4169" t="s">
        <v>77</v>
      </c>
      <c r="H4169" t="s">
        <v>618</v>
      </c>
      <c r="I4169" t="s">
        <v>79</v>
      </c>
      <c r="J4169">
        <v>1</v>
      </c>
      <c r="K4169">
        <v>6121</v>
      </c>
      <c r="L4169" t="str">
        <f>IFERROR(INDEX(play_attribution!$B$2:$B$328,MATCH(A4169,play_attribution!$A$2:$A$328,0)),"")</f>
        <v/>
      </c>
      <c r="M4169" t="str">
        <f>VLOOKUP(H4169,seller_roster!$A$2:$B$85,2,FALSE)</f>
        <v>Parker Reyes</v>
      </c>
      <c r="N4169" t="str">
        <f>VLOOKUP(C4169,accounts!$A$2:$F$9615,2,FALSE)</f>
        <v>Professional Services</v>
      </c>
      <c r="O4169" t="str">
        <f>VLOOKUP(C4169,accounts!$A$2:$F$9615,3,FALSE)</f>
        <v>&lt;$1M</v>
      </c>
      <c r="P4169" t="str">
        <f>VLOOKUP(C4169,accounts!$A$2:$F$9615,5,FALSE)</f>
        <v>Central</v>
      </c>
      <c r="Q4169" t="b">
        <f t="shared" si="66"/>
        <v>1</v>
      </c>
      <c r="R4169" t="e">
        <f>INDEX(removed_duplicate_rows!$A$5:$A$39,MATCH(wins!A4169,removed_duplicate_rows!$A$5:$A$39,0))</f>
        <v>#N/A</v>
      </c>
    </row>
    <row r="4170" spans="1:18" ht="15.75" customHeight="1" x14ac:dyDescent="0.2">
      <c r="A4170" t="s">
        <v>12640</v>
      </c>
      <c r="B4170" t="s">
        <v>12641</v>
      </c>
      <c r="C4170" t="s">
        <v>12642</v>
      </c>
      <c r="D4170" s="10">
        <v>45927</v>
      </c>
      <c r="E4170" t="s">
        <v>9789</v>
      </c>
      <c r="F4170">
        <v>8</v>
      </c>
      <c r="G4170" t="s">
        <v>77</v>
      </c>
      <c r="H4170" t="s">
        <v>155</v>
      </c>
      <c r="I4170" t="s">
        <v>79</v>
      </c>
      <c r="J4170">
        <v>1</v>
      </c>
      <c r="K4170">
        <v>8616</v>
      </c>
      <c r="L4170" t="str">
        <f>IFERROR(INDEX(play_attribution!$B$2:$B$328,MATCH(A4170,play_attribution!$A$2:$A$328,0)),"")</f>
        <v/>
      </c>
      <c r="M4170" t="str">
        <f>VLOOKUP(H4170,seller_roster!$A$2:$B$85,2,FALSE)</f>
        <v>Indigo Osei</v>
      </c>
      <c r="N4170" t="str">
        <f>VLOOKUP(C4170,accounts!$A$2:$F$9615,2,FALSE)</f>
        <v>Manufacturing</v>
      </c>
      <c r="O4170" t="str">
        <f>VLOOKUP(C4170,accounts!$A$2:$F$9615,3,FALSE)</f>
        <v>$2.5M-$5M</v>
      </c>
      <c r="P4170" t="str">
        <f>VLOOKUP(C4170,accounts!$A$2:$F$9615,5,FALSE)</f>
        <v>West</v>
      </c>
      <c r="Q4170" t="b">
        <f t="shared" si="66"/>
        <v>1</v>
      </c>
      <c r="R4170" t="e">
        <f>INDEX(removed_duplicate_rows!$A$5:$A$39,MATCH(wins!A4170,removed_duplicate_rows!$A$5:$A$39,0))</f>
        <v>#N/A</v>
      </c>
    </row>
    <row r="4171" spans="1:18" ht="15.75" customHeight="1" x14ac:dyDescent="0.2">
      <c r="A4171" t="s">
        <v>12643</v>
      </c>
      <c r="B4171" t="s">
        <v>12644</v>
      </c>
      <c r="C4171" t="s">
        <v>12645</v>
      </c>
      <c r="D4171" s="10">
        <v>45927</v>
      </c>
      <c r="E4171" t="s">
        <v>9789</v>
      </c>
      <c r="F4171">
        <v>8</v>
      </c>
      <c r="G4171" t="s">
        <v>77</v>
      </c>
      <c r="H4171" t="s">
        <v>118</v>
      </c>
      <c r="I4171" t="s">
        <v>79</v>
      </c>
      <c r="J4171">
        <v>1</v>
      </c>
      <c r="K4171">
        <v>5776</v>
      </c>
      <c r="L4171" t="str">
        <f>IFERROR(INDEX(play_attribution!$B$2:$B$328,MATCH(A4171,play_attribution!$A$2:$A$328,0)),"")</f>
        <v/>
      </c>
      <c r="M4171" t="str">
        <f>VLOOKUP(H4171,seller_roster!$A$2:$B$85,2,FALSE)</f>
        <v>Val Reyes</v>
      </c>
      <c r="N4171" t="str">
        <f>VLOOKUP(C4171,accounts!$A$2:$F$9615,2,FALSE)</f>
        <v>Logistics</v>
      </c>
      <c r="O4171" t="str">
        <f>VLOOKUP(C4171,accounts!$A$2:$F$9615,3,FALSE)</f>
        <v>$2.5M-$5M</v>
      </c>
      <c r="P4171" t="str">
        <f>VLOOKUP(C4171,accounts!$A$2:$F$9615,5,FALSE)</f>
        <v>Central</v>
      </c>
      <c r="Q4171" t="b">
        <f t="shared" si="66"/>
        <v>1</v>
      </c>
      <c r="R4171" t="e">
        <f>INDEX(removed_duplicate_rows!$A$5:$A$39,MATCH(wins!A4171,removed_duplicate_rows!$A$5:$A$39,0))</f>
        <v>#N/A</v>
      </c>
    </row>
    <row r="4172" spans="1:18" ht="15.75" customHeight="1" x14ac:dyDescent="0.2">
      <c r="A4172" t="s">
        <v>12646</v>
      </c>
      <c r="B4172" t="s">
        <v>12647</v>
      </c>
      <c r="C4172" t="s">
        <v>12648</v>
      </c>
      <c r="D4172" s="10">
        <v>45927</v>
      </c>
      <c r="E4172" t="s">
        <v>9789</v>
      </c>
      <c r="F4172">
        <v>8</v>
      </c>
      <c r="G4172" t="s">
        <v>77</v>
      </c>
      <c r="H4172" t="s">
        <v>169</v>
      </c>
      <c r="I4172" t="s">
        <v>79</v>
      </c>
      <c r="J4172">
        <v>1</v>
      </c>
      <c r="K4172">
        <v>5840</v>
      </c>
      <c r="L4172" t="str">
        <f>IFERROR(INDEX(play_attribution!$B$2:$B$328,MATCH(A4172,play_attribution!$A$2:$A$328,0)),"")</f>
        <v/>
      </c>
      <c r="M4172" t="str">
        <f>VLOOKUP(H4172,seller_roster!$A$2:$B$85,2,FALSE)</f>
        <v>Rhea Doyle</v>
      </c>
      <c r="N4172" t="str">
        <f>VLOOKUP(C4172,accounts!$A$2:$F$9615,2,FALSE)</f>
        <v>Nonprofit</v>
      </c>
      <c r="O4172" t="str">
        <f>VLOOKUP(C4172,accounts!$A$2:$F$9615,3,FALSE)</f>
        <v>$2.5M-$5M</v>
      </c>
      <c r="P4172" t="str">
        <f>VLOOKUP(C4172,accounts!$A$2:$F$9615,5,FALSE)</f>
        <v>West</v>
      </c>
      <c r="Q4172" t="b">
        <f t="shared" si="66"/>
        <v>1</v>
      </c>
      <c r="R4172" t="e">
        <f>INDEX(removed_duplicate_rows!$A$5:$A$39,MATCH(wins!A4172,removed_duplicate_rows!$A$5:$A$39,0))</f>
        <v>#N/A</v>
      </c>
    </row>
    <row r="4173" spans="1:18" ht="15.75" customHeight="1" x14ac:dyDescent="0.2">
      <c r="A4173" t="s">
        <v>12649</v>
      </c>
      <c r="B4173" t="s">
        <v>12650</v>
      </c>
      <c r="C4173" t="s">
        <v>12651</v>
      </c>
      <c r="D4173" s="10">
        <v>45927</v>
      </c>
      <c r="E4173" t="s">
        <v>9789</v>
      </c>
      <c r="F4173">
        <v>8</v>
      </c>
      <c r="G4173" t="s">
        <v>77</v>
      </c>
      <c r="H4173" t="s">
        <v>618</v>
      </c>
      <c r="I4173" t="s">
        <v>79</v>
      </c>
      <c r="J4173">
        <v>1</v>
      </c>
      <c r="K4173">
        <v>10353</v>
      </c>
      <c r="L4173" t="str">
        <f>IFERROR(INDEX(play_attribution!$B$2:$B$328,MATCH(A4173,play_attribution!$A$2:$A$328,0)),"")</f>
        <v/>
      </c>
      <c r="M4173" t="str">
        <f>VLOOKUP(H4173,seller_roster!$A$2:$B$85,2,FALSE)</f>
        <v>Parker Reyes</v>
      </c>
      <c r="N4173" t="str">
        <f>VLOOKUP(C4173,accounts!$A$2:$F$9615,2,FALSE)</f>
        <v>Construction</v>
      </c>
      <c r="O4173" t="str">
        <f>VLOOKUP(C4173,accounts!$A$2:$F$9615,3,FALSE)</f>
        <v>&lt;$1M</v>
      </c>
      <c r="P4173" t="str">
        <f>VLOOKUP(C4173,accounts!$A$2:$F$9615,5,FALSE)</f>
        <v>East</v>
      </c>
      <c r="Q4173" t="b">
        <f t="shared" si="66"/>
        <v>1</v>
      </c>
      <c r="R4173" t="e">
        <f>INDEX(removed_duplicate_rows!$A$5:$A$39,MATCH(wins!A4173,removed_duplicate_rows!$A$5:$A$39,0))</f>
        <v>#N/A</v>
      </c>
    </row>
    <row r="4174" spans="1:18" ht="15.75" customHeight="1" x14ac:dyDescent="0.2">
      <c r="A4174" t="s">
        <v>12652</v>
      </c>
      <c r="B4174" t="s">
        <v>12653</v>
      </c>
      <c r="C4174" t="s">
        <v>12654</v>
      </c>
      <c r="D4174" s="10">
        <v>45927</v>
      </c>
      <c r="E4174" t="s">
        <v>9789</v>
      </c>
      <c r="F4174">
        <v>8</v>
      </c>
      <c r="G4174" t="s">
        <v>77</v>
      </c>
      <c r="H4174" t="s">
        <v>78</v>
      </c>
      <c r="I4174" t="s">
        <v>79</v>
      </c>
      <c r="J4174">
        <v>1</v>
      </c>
      <c r="K4174">
        <v>9821</v>
      </c>
      <c r="L4174" t="str">
        <f>IFERROR(INDEX(play_attribution!$B$2:$B$328,MATCH(A4174,play_attribution!$A$2:$A$328,0)),"")</f>
        <v/>
      </c>
      <c r="M4174" t="str">
        <f>VLOOKUP(H4174,seller_roster!$A$2:$B$85,2,FALSE)</f>
        <v>Lennon Ferro</v>
      </c>
      <c r="N4174" t="str">
        <f>VLOOKUP(C4174,accounts!$A$2:$F$9615,2,FALSE)</f>
        <v>Healthcare Services</v>
      </c>
      <c r="O4174" t="str">
        <f>VLOOKUP(C4174,accounts!$A$2:$F$9615,3,FALSE)</f>
        <v>$1M-$2.5M</v>
      </c>
      <c r="P4174" t="str">
        <f>VLOOKUP(C4174,accounts!$A$2:$F$9615,5,FALSE)</f>
        <v>East</v>
      </c>
      <c r="Q4174" t="b">
        <f t="shared" si="66"/>
        <v>1</v>
      </c>
      <c r="R4174" t="e">
        <f>INDEX(removed_duplicate_rows!$A$5:$A$39,MATCH(wins!A4174,removed_duplicate_rows!$A$5:$A$39,0))</f>
        <v>#N/A</v>
      </c>
    </row>
    <row r="4175" spans="1:18" ht="15.75" customHeight="1" x14ac:dyDescent="0.2">
      <c r="A4175" t="s">
        <v>12655</v>
      </c>
      <c r="B4175" t="s">
        <v>12656</v>
      </c>
      <c r="C4175" t="s">
        <v>12657</v>
      </c>
      <c r="D4175" s="10">
        <v>45927</v>
      </c>
      <c r="E4175" t="s">
        <v>9789</v>
      </c>
      <c r="F4175">
        <v>8</v>
      </c>
      <c r="G4175" t="s">
        <v>77</v>
      </c>
      <c r="H4175" t="s">
        <v>114</v>
      </c>
      <c r="I4175" t="s">
        <v>79</v>
      </c>
      <c r="J4175">
        <v>1</v>
      </c>
      <c r="K4175">
        <v>7355</v>
      </c>
      <c r="L4175" t="str">
        <f>IFERROR(INDEX(play_attribution!$B$2:$B$328,MATCH(A4175,play_attribution!$A$2:$A$328,0)),"")</f>
        <v/>
      </c>
      <c r="M4175" t="str">
        <f>VLOOKUP(H4175,seller_roster!$A$2:$B$85,2,FALSE)</f>
        <v>Ray Reyes</v>
      </c>
      <c r="N4175" t="str">
        <f>VLOOKUP(C4175,accounts!$A$2:$F$9615,2,FALSE)</f>
        <v>Professional Services</v>
      </c>
      <c r="O4175" t="str">
        <f>VLOOKUP(C4175,accounts!$A$2:$F$9615,3,FALSE)</f>
        <v>$5M-$10M</v>
      </c>
      <c r="P4175" t="str">
        <f>VLOOKUP(C4175,accounts!$A$2:$F$9615,5,FALSE)</f>
        <v>West</v>
      </c>
      <c r="Q4175" t="b">
        <f t="shared" si="66"/>
        <v>1</v>
      </c>
      <c r="R4175" t="e">
        <f>INDEX(removed_duplicate_rows!$A$5:$A$39,MATCH(wins!A4175,removed_duplicate_rows!$A$5:$A$39,0))</f>
        <v>#N/A</v>
      </c>
    </row>
    <row r="4176" spans="1:18" ht="15.75" customHeight="1" x14ac:dyDescent="0.2">
      <c r="A4176" t="s">
        <v>12658</v>
      </c>
      <c r="B4176" t="s">
        <v>12659</v>
      </c>
      <c r="C4176" t="s">
        <v>12660</v>
      </c>
      <c r="D4176" s="10">
        <v>45927</v>
      </c>
      <c r="E4176" t="s">
        <v>9789</v>
      </c>
      <c r="F4176">
        <v>8</v>
      </c>
      <c r="G4176" t="s">
        <v>77</v>
      </c>
      <c r="H4176" t="s">
        <v>114</v>
      </c>
      <c r="I4176" t="s">
        <v>79</v>
      </c>
      <c r="J4176">
        <v>1</v>
      </c>
      <c r="K4176">
        <v>10446</v>
      </c>
      <c r="L4176" t="str">
        <f>IFERROR(INDEX(play_attribution!$B$2:$B$328,MATCH(A4176,play_attribution!$A$2:$A$328,0)),"")</f>
        <v/>
      </c>
      <c r="M4176" t="str">
        <f>VLOOKUP(H4176,seller_roster!$A$2:$B$85,2,FALSE)</f>
        <v>Ray Reyes</v>
      </c>
      <c r="N4176" t="str">
        <f>VLOOKUP(C4176,accounts!$A$2:$F$9615,2,FALSE)</f>
        <v>Nonprofit</v>
      </c>
      <c r="O4176" t="str">
        <f>VLOOKUP(C4176,accounts!$A$2:$F$9615,3,FALSE)</f>
        <v>$2.5M-$5M</v>
      </c>
      <c r="P4176" t="str">
        <f>VLOOKUP(C4176,accounts!$A$2:$F$9615,5,FALSE)</f>
        <v>West</v>
      </c>
      <c r="Q4176" t="b">
        <f t="shared" si="66"/>
        <v>1</v>
      </c>
      <c r="R4176" t="e">
        <f>INDEX(removed_duplicate_rows!$A$5:$A$39,MATCH(wins!A4176,removed_duplicate_rows!$A$5:$A$39,0))</f>
        <v>#N/A</v>
      </c>
    </row>
    <row r="4177" spans="1:18" ht="15.75" customHeight="1" x14ac:dyDescent="0.2">
      <c r="A4177" t="s">
        <v>12661</v>
      </c>
      <c r="B4177" t="s">
        <v>12662</v>
      </c>
      <c r="C4177" t="s">
        <v>12663</v>
      </c>
      <c r="D4177" s="10">
        <v>45927</v>
      </c>
      <c r="E4177" t="s">
        <v>9789</v>
      </c>
      <c r="F4177">
        <v>8</v>
      </c>
      <c r="G4177" t="s">
        <v>77</v>
      </c>
      <c r="H4177" t="s">
        <v>118</v>
      </c>
      <c r="I4177" t="s">
        <v>55</v>
      </c>
      <c r="J4177">
        <v>1</v>
      </c>
      <c r="K4177">
        <v>12075</v>
      </c>
      <c r="L4177" t="str">
        <f>IFERROR(INDEX(play_attribution!$B$2:$B$328,MATCH(A4177,play_attribution!$A$2:$A$328,0)),"")</f>
        <v/>
      </c>
      <c r="M4177" t="str">
        <f>VLOOKUP(H4177,seller_roster!$A$2:$B$85,2,FALSE)</f>
        <v>Val Reyes</v>
      </c>
      <c r="N4177" t="str">
        <f>VLOOKUP(C4177,accounts!$A$2:$F$9615,2,FALSE)</f>
        <v>Hospitality Group</v>
      </c>
      <c r="O4177" t="str">
        <f>VLOOKUP(C4177,accounts!$A$2:$F$9615,3,FALSE)</f>
        <v>$2.5M-$5M</v>
      </c>
      <c r="P4177" t="str">
        <f>VLOOKUP(C4177,accounts!$A$2:$F$9615,5,FALSE)</f>
        <v>Central</v>
      </c>
      <c r="Q4177" t="b">
        <f t="shared" si="66"/>
        <v>1</v>
      </c>
      <c r="R4177" t="e">
        <f>INDEX(removed_duplicate_rows!$A$5:$A$39,MATCH(wins!A4177,removed_duplicate_rows!$A$5:$A$39,0))</f>
        <v>#N/A</v>
      </c>
    </row>
    <row r="4178" spans="1:18" ht="15.75" customHeight="1" x14ac:dyDescent="0.2">
      <c r="A4178" t="s">
        <v>12664</v>
      </c>
      <c r="B4178" t="s">
        <v>12665</v>
      </c>
      <c r="C4178" t="s">
        <v>12666</v>
      </c>
      <c r="D4178" s="10">
        <v>45927</v>
      </c>
      <c r="E4178" t="s">
        <v>9789</v>
      </c>
      <c r="F4178">
        <v>8</v>
      </c>
      <c r="G4178" t="s">
        <v>77</v>
      </c>
      <c r="H4178" t="s">
        <v>87</v>
      </c>
      <c r="I4178" t="s">
        <v>55</v>
      </c>
      <c r="J4178">
        <v>1</v>
      </c>
      <c r="K4178">
        <v>8858</v>
      </c>
      <c r="L4178" t="str">
        <f>IFERROR(INDEX(play_attribution!$B$2:$B$328,MATCH(A4178,play_attribution!$A$2:$A$328,0)),"")</f>
        <v/>
      </c>
      <c r="M4178" t="str">
        <f>VLOOKUP(H4178,seller_roster!$A$2:$B$85,2,FALSE)</f>
        <v>Harper Tran</v>
      </c>
      <c r="N4178" t="str">
        <f>VLOOKUP(C4178,accounts!$A$2:$F$9615,2,FALSE)</f>
        <v>Professional Services</v>
      </c>
      <c r="O4178" t="str">
        <f>VLOOKUP(C4178,accounts!$A$2:$F$9615,3,FALSE)</f>
        <v>$5M-$10M</v>
      </c>
      <c r="P4178" t="str">
        <f>VLOOKUP(C4178,accounts!$A$2:$F$9615,5,FALSE)</f>
        <v>West</v>
      </c>
      <c r="Q4178" t="b">
        <f t="shared" si="66"/>
        <v>1</v>
      </c>
      <c r="R4178" t="e">
        <f>INDEX(removed_duplicate_rows!$A$5:$A$39,MATCH(wins!A4178,removed_duplicate_rows!$A$5:$A$39,0))</f>
        <v>#N/A</v>
      </c>
    </row>
    <row r="4179" spans="1:18" ht="15.75" customHeight="1" x14ac:dyDescent="0.2">
      <c r="A4179" t="s">
        <v>12667</v>
      </c>
      <c r="B4179" t="s">
        <v>12668</v>
      </c>
      <c r="C4179" t="s">
        <v>12669</v>
      </c>
      <c r="D4179" s="10">
        <v>45927</v>
      </c>
      <c r="E4179" t="s">
        <v>9789</v>
      </c>
      <c r="F4179">
        <v>8</v>
      </c>
      <c r="G4179" t="s">
        <v>77</v>
      </c>
      <c r="H4179" t="s">
        <v>169</v>
      </c>
      <c r="I4179" t="s">
        <v>79</v>
      </c>
      <c r="J4179">
        <v>1</v>
      </c>
      <c r="K4179">
        <v>12511</v>
      </c>
      <c r="L4179" t="str">
        <f>IFERROR(INDEX(play_attribution!$B$2:$B$328,MATCH(A4179,play_attribution!$A$2:$A$328,0)),"")</f>
        <v/>
      </c>
      <c r="M4179" t="str">
        <f>VLOOKUP(H4179,seller_roster!$A$2:$B$85,2,FALSE)</f>
        <v>Rhea Doyle</v>
      </c>
      <c r="N4179" t="str">
        <f>VLOOKUP(C4179,accounts!$A$2:$F$9615,2,FALSE)</f>
        <v>Field Services</v>
      </c>
      <c r="O4179" t="str">
        <f>VLOOKUP(C4179,accounts!$A$2:$F$9615,3,FALSE)</f>
        <v>$5M-$10M</v>
      </c>
      <c r="P4179" t="str">
        <f>VLOOKUP(C4179,accounts!$A$2:$F$9615,5,FALSE)</f>
        <v>East</v>
      </c>
      <c r="Q4179" t="b">
        <f t="shared" si="66"/>
        <v>1</v>
      </c>
      <c r="R4179" t="e">
        <f>INDEX(removed_duplicate_rows!$A$5:$A$39,MATCH(wins!A4179,removed_duplicate_rows!$A$5:$A$39,0))</f>
        <v>#N/A</v>
      </c>
    </row>
    <row r="4180" spans="1:18" ht="15.75" customHeight="1" x14ac:dyDescent="0.2">
      <c r="A4180" t="s">
        <v>12670</v>
      </c>
      <c r="B4180" t="s">
        <v>12671</v>
      </c>
      <c r="C4180" t="s">
        <v>12672</v>
      </c>
      <c r="D4180" s="10">
        <v>45927</v>
      </c>
      <c r="E4180" t="s">
        <v>9789</v>
      </c>
      <c r="F4180">
        <v>8</v>
      </c>
      <c r="G4180" t="s">
        <v>77</v>
      </c>
      <c r="H4180" t="s">
        <v>191</v>
      </c>
      <c r="I4180" t="s">
        <v>79</v>
      </c>
      <c r="J4180">
        <v>1</v>
      </c>
      <c r="K4180">
        <v>4131</v>
      </c>
      <c r="L4180" t="str">
        <f>IFERROR(INDEX(play_attribution!$B$2:$B$328,MATCH(A4180,play_attribution!$A$2:$A$328,0)),"")</f>
        <v/>
      </c>
      <c r="M4180" t="str">
        <f>VLOOKUP(H4180,seller_roster!$A$2:$B$85,2,FALSE)</f>
        <v>Blake Lindqvist</v>
      </c>
      <c r="N4180" t="str">
        <f>VLOOKUP(C4180,accounts!$A$2:$F$9615,2,FALSE)</f>
        <v>Construction</v>
      </c>
      <c r="O4180" t="str">
        <f>VLOOKUP(C4180,accounts!$A$2:$F$9615,3,FALSE)</f>
        <v>$2.5M-$5M</v>
      </c>
      <c r="P4180" t="str">
        <f>VLOOKUP(C4180,accounts!$A$2:$F$9615,5,FALSE)</f>
        <v>Central</v>
      </c>
      <c r="Q4180" t="b">
        <f t="shared" si="66"/>
        <v>1</v>
      </c>
      <c r="R4180" t="e">
        <f>INDEX(removed_duplicate_rows!$A$5:$A$39,MATCH(wins!A4180,removed_duplicate_rows!$A$5:$A$39,0))</f>
        <v>#N/A</v>
      </c>
    </row>
    <row r="4181" spans="1:18" ht="15.75" customHeight="1" x14ac:dyDescent="0.2">
      <c r="A4181" t="s">
        <v>12673</v>
      </c>
      <c r="B4181" t="s">
        <v>12674</v>
      </c>
      <c r="C4181" t="s">
        <v>12675</v>
      </c>
      <c r="D4181" s="10">
        <v>45927</v>
      </c>
      <c r="E4181" t="s">
        <v>9789</v>
      </c>
      <c r="F4181">
        <v>8</v>
      </c>
      <c r="G4181" t="s">
        <v>77</v>
      </c>
      <c r="H4181" t="s">
        <v>147</v>
      </c>
      <c r="I4181" t="s">
        <v>79</v>
      </c>
      <c r="J4181">
        <v>1</v>
      </c>
      <c r="K4181">
        <v>13158</v>
      </c>
      <c r="L4181" t="str">
        <f>IFERROR(INDEX(play_attribution!$B$2:$B$328,MATCH(A4181,play_attribution!$A$2:$A$328,0)),"")</f>
        <v/>
      </c>
      <c r="M4181" t="str">
        <f>VLOOKUP(H4181,seller_roster!$A$2:$B$85,2,FALSE)</f>
        <v>Riley Tran</v>
      </c>
      <c r="N4181" t="str">
        <f>VLOOKUP(C4181,accounts!$A$2:$F$9615,2,FALSE)</f>
        <v>Hospitality Group</v>
      </c>
      <c r="O4181" t="str">
        <f>VLOOKUP(C4181,accounts!$A$2:$F$9615,3,FALSE)</f>
        <v>$2.5M-$5M</v>
      </c>
      <c r="P4181" t="str">
        <f>VLOOKUP(C4181,accounts!$A$2:$F$9615,5,FALSE)</f>
        <v>West</v>
      </c>
      <c r="Q4181" t="b">
        <f t="shared" si="66"/>
        <v>1</v>
      </c>
      <c r="R4181" t="e">
        <f>INDEX(removed_duplicate_rows!$A$5:$A$39,MATCH(wins!A4181,removed_duplicate_rows!$A$5:$A$39,0))</f>
        <v>#N/A</v>
      </c>
    </row>
    <row r="4182" spans="1:18" ht="15.75" customHeight="1" x14ac:dyDescent="0.2">
      <c r="A4182" t="s">
        <v>12676</v>
      </c>
      <c r="B4182" t="s">
        <v>12677</v>
      </c>
      <c r="C4182" t="s">
        <v>12678</v>
      </c>
      <c r="D4182" s="10">
        <v>45927</v>
      </c>
      <c r="E4182" t="s">
        <v>9789</v>
      </c>
      <c r="F4182">
        <v>8</v>
      </c>
      <c r="G4182" t="s">
        <v>77</v>
      </c>
      <c r="H4182" t="s">
        <v>114</v>
      </c>
      <c r="I4182" t="s">
        <v>79</v>
      </c>
      <c r="J4182">
        <v>1</v>
      </c>
      <c r="K4182">
        <v>10567</v>
      </c>
      <c r="L4182" t="str">
        <f>IFERROR(INDEX(play_attribution!$B$2:$B$328,MATCH(A4182,play_attribution!$A$2:$A$328,0)),"")</f>
        <v/>
      </c>
      <c r="M4182" t="str">
        <f>VLOOKUP(H4182,seller_roster!$A$2:$B$85,2,FALSE)</f>
        <v>Ray Reyes</v>
      </c>
      <c r="N4182" t="str">
        <f>VLOOKUP(C4182,accounts!$A$2:$F$9615,2,FALSE)</f>
        <v>Retail Multi-Location</v>
      </c>
      <c r="O4182" t="str">
        <f>VLOOKUP(C4182,accounts!$A$2:$F$9615,3,FALSE)</f>
        <v>$5M-$10M</v>
      </c>
      <c r="P4182" t="str">
        <f>VLOOKUP(C4182,accounts!$A$2:$F$9615,5,FALSE)</f>
        <v>East</v>
      </c>
      <c r="Q4182" t="b">
        <f t="shared" si="66"/>
        <v>1</v>
      </c>
      <c r="R4182" t="e">
        <f>INDEX(removed_duplicate_rows!$A$5:$A$39,MATCH(wins!A4182,removed_duplicate_rows!$A$5:$A$39,0))</f>
        <v>#N/A</v>
      </c>
    </row>
    <row r="4183" spans="1:18" ht="15.75" customHeight="1" x14ac:dyDescent="0.2">
      <c r="A4183" t="s">
        <v>12679</v>
      </c>
      <c r="B4183" t="s">
        <v>12680</v>
      </c>
      <c r="C4183" t="s">
        <v>12681</v>
      </c>
      <c r="D4183" s="10">
        <v>45927</v>
      </c>
      <c r="E4183" t="s">
        <v>9789</v>
      </c>
      <c r="F4183">
        <v>8</v>
      </c>
      <c r="G4183" t="s">
        <v>77</v>
      </c>
      <c r="H4183" t="s">
        <v>118</v>
      </c>
      <c r="I4183" t="s">
        <v>79</v>
      </c>
      <c r="J4183">
        <v>1</v>
      </c>
      <c r="K4183">
        <v>7256</v>
      </c>
      <c r="L4183" t="str">
        <f>IFERROR(INDEX(play_attribution!$B$2:$B$328,MATCH(A4183,play_attribution!$A$2:$A$328,0)),"")</f>
        <v/>
      </c>
      <c r="M4183" t="str">
        <f>VLOOKUP(H4183,seller_roster!$A$2:$B$85,2,FALSE)</f>
        <v>Val Reyes</v>
      </c>
      <c r="N4183" t="str">
        <f>VLOOKUP(C4183,accounts!$A$2:$F$9615,2,FALSE)</f>
        <v>Logistics</v>
      </c>
      <c r="O4183" t="str">
        <f>VLOOKUP(C4183,accounts!$A$2:$F$9615,3,FALSE)</f>
        <v>$5M-$10M</v>
      </c>
      <c r="P4183" t="str">
        <f>VLOOKUP(C4183,accounts!$A$2:$F$9615,5,FALSE)</f>
        <v>West</v>
      </c>
      <c r="Q4183" t="b">
        <f t="shared" si="66"/>
        <v>1</v>
      </c>
      <c r="R4183" t="e">
        <f>INDEX(removed_duplicate_rows!$A$5:$A$39,MATCH(wins!A4183,removed_duplicate_rows!$A$5:$A$39,0))</f>
        <v>#N/A</v>
      </c>
    </row>
    <row r="4184" spans="1:18" ht="15.75" customHeight="1" x14ac:dyDescent="0.2">
      <c r="A4184" t="s">
        <v>12682</v>
      </c>
      <c r="B4184" t="s">
        <v>12683</v>
      </c>
      <c r="C4184" t="s">
        <v>12684</v>
      </c>
      <c r="D4184" s="10">
        <v>45927</v>
      </c>
      <c r="E4184" t="s">
        <v>9789</v>
      </c>
      <c r="F4184">
        <v>8</v>
      </c>
      <c r="G4184" t="s">
        <v>77</v>
      </c>
      <c r="H4184" t="s">
        <v>155</v>
      </c>
      <c r="I4184" t="s">
        <v>79</v>
      </c>
      <c r="J4184">
        <v>1</v>
      </c>
      <c r="K4184">
        <v>5361</v>
      </c>
      <c r="L4184" t="str">
        <f>IFERROR(INDEX(play_attribution!$B$2:$B$328,MATCH(A4184,play_attribution!$A$2:$A$328,0)),"")</f>
        <v/>
      </c>
      <c r="M4184" t="str">
        <f>VLOOKUP(H4184,seller_roster!$A$2:$B$85,2,FALSE)</f>
        <v>Indigo Osei</v>
      </c>
      <c r="N4184" t="str">
        <f>VLOOKUP(C4184,accounts!$A$2:$F$9615,2,FALSE)</f>
        <v>Construction</v>
      </c>
      <c r="O4184" t="str">
        <f>VLOOKUP(C4184,accounts!$A$2:$F$9615,3,FALSE)</f>
        <v>&lt;$1M</v>
      </c>
      <c r="P4184" t="str">
        <f>VLOOKUP(C4184,accounts!$A$2:$F$9615,5,FALSE)</f>
        <v>East</v>
      </c>
      <c r="Q4184" t="b">
        <f t="shared" si="66"/>
        <v>1</v>
      </c>
      <c r="R4184" t="e">
        <f>INDEX(removed_duplicate_rows!$A$5:$A$39,MATCH(wins!A4184,removed_duplicate_rows!$A$5:$A$39,0))</f>
        <v>#N/A</v>
      </c>
    </row>
    <row r="4185" spans="1:18" ht="15.75" customHeight="1" x14ac:dyDescent="0.2">
      <c r="A4185" t="s">
        <v>12685</v>
      </c>
      <c r="B4185" t="s">
        <v>12686</v>
      </c>
      <c r="C4185" t="s">
        <v>12687</v>
      </c>
      <c r="D4185" s="10">
        <v>45927</v>
      </c>
      <c r="E4185" t="s">
        <v>9789</v>
      </c>
      <c r="F4185">
        <v>8</v>
      </c>
      <c r="G4185" t="s">
        <v>77</v>
      </c>
      <c r="H4185" t="s">
        <v>103</v>
      </c>
      <c r="I4185" t="s">
        <v>79</v>
      </c>
      <c r="J4185">
        <v>1</v>
      </c>
      <c r="K4185">
        <v>7777</v>
      </c>
      <c r="L4185" t="str">
        <f>IFERROR(INDEX(play_attribution!$B$2:$B$328,MATCH(A4185,play_attribution!$A$2:$A$328,0)),"")</f>
        <v/>
      </c>
      <c r="M4185" t="str">
        <f>VLOOKUP(H4185,seller_roster!$A$2:$B$85,2,FALSE)</f>
        <v>Jax Reyes</v>
      </c>
      <c r="N4185" t="str">
        <f>VLOOKUP(C4185,accounts!$A$2:$F$9615,2,FALSE)</f>
        <v>Healthcare Services</v>
      </c>
      <c r="O4185" t="str">
        <f>VLOOKUP(C4185,accounts!$A$2:$F$9615,3,FALSE)</f>
        <v>$2.5M-$5M</v>
      </c>
      <c r="P4185" t="str">
        <f>VLOOKUP(C4185,accounts!$A$2:$F$9615,5,FALSE)</f>
        <v>East</v>
      </c>
      <c r="Q4185" t="b">
        <f t="shared" si="66"/>
        <v>1</v>
      </c>
      <c r="R4185" t="e">
        <f>INDEX(removed_duplicate_rows!$A$5:$A$39,MATCH(wins!A4185,removed_duplicate_rows!$A$5:$A$39,0))</f>
        <v>#N/A</v>
      </c>
    </row>
    <row r="4186" spans="1:18" ht="15.75" customHeight="1" x14ac:dyDescent="0.2">
      <c r="A4186" t="s">
        <v>12688</v>
      </c>
      <c r="B4186" t="s">
        <v>12689</v>
      </c>
      <c r="C4186" t="s">
        <v>12690</v>
      </c>
      <c r="D4186" s="10">
        <v>45927</v>
      </c>
      <c r="E4186" t="s">
        <v>9789</v>
      </c>
      <c r="F4186">
        <v>8</v>
      </c>
      <c r="G4186" t="s">
        <v>77</v>
      </c>
      <c r="H4186" t="s">
        <v>1230</v>
      </c>
      <c r="I4186" t="s">
        <v>79</v>
      </c>
      <c r="J4186">
        <v>1</v>
      </c>
      <c r="K4186">
        <v>7565</v>
      </c>
      <c r="L4186" t="str">
        <f>IFERROR(INDEX(play_attribution!$B$2:$B$328,MATCH(A4186,play_attribution!$A$2:$A$328,0)),"")</f>
        <v/>
      </c>
      <c r="M4186" t="str">
        <f>VLOOKUP(H4186,seller_roster!$A$2:$B$85,2,FALSE)</f>
        <v>Lennon Doyle</v>
      </c>
      <c r="N4186" t="str">
        <f>VLOOKUP(C4186,accounts!$A$2:$F$9615,2,FALSE)</f>
        <v>Professional Services</v>
      </c>
      <c r="O4186" t="str">
        <f>VLOOKUP(C4186,accounts!$A$2:$F$9615,3,FALSE)</f>
        <v>$2.5M-$5M</v>
      </c>
      <c r="P4186" t="str">
        <f>VLOOKUP(C4186,accounts!$A$2:$F$9615,5,FALSE)</f>
        <v>West</v>
      </c>
      <c r="Q4186" t="b">
        <f t="shared" si="66"/>
        <v>1</v>
      </c>
      <c r="R4186" t="e">
        <f>INDEX(removed_duplicate_rows!$A$5:$A$39,MATCH(wins!A4186,removed_duplicate_rows!$A$5:$A$39,0))</f>
        <v>#N/A</v>
      </c>
    </row>
    <row r="4187" spans="1:18" ht="15.75" customHeight="1" x14ac:dyDescent="0.2">
      <c r="A4187" t="s">
        <v>12691</v>
      </c>
      <c r="B4187" t="s">
        <v>12692</v>
      </c>
      <c r="C4187" t="s">
        <v>12693</v>
      </c>
      <c r="D4187" s="10">
        <v>45927</v>
      </c>
      <c r="E4187" t="s">
        <v>9789</v>
      </c>
      <c r="F4187">
        <v>8</v>
      </c>
      <c r="G4187" t="s">
        <v>77</v>
      </c>
      <c r="H4187" t="s">
        <v>140</v>
      </c>
      <c r="I4187" t="s">
        <v>55</v>
      </c>
      <c r="J4187">
        <v>1</v>
      </c>
      <c r="K4187">
        <v>12272</v>
      </c>
      <c r="L4187" t="str">
        <f>IFERROR(INDEX(play_attribution!$B$2:$B$328,MATCH(A4187,play_attribution!$A$2:$A$328,0)),"")</f>
        <v/>
      </c>
      <c r="M4187" t="str">
        <f>VLOOKUP(H4187,seller_roster!$A$2:$B$85,2,FALSE)</f>
        <v>Lane Lindqvist</v>
      </c>
      <c r="N4187" t="str">
        <f>VLOOKUP(C4187,accounts!$A$2:$F$9615,2,FALSE)</f>
        <v>Retail Multi-Location</v>
      </c>
      <c r="O4187" t="str">
        <f>VLOOKUP(C4187,accounts!$A$2:$F$9615,3,FALSE)</f>
        <v>&gt;$10M</v>
      </c>
      <c r="P4187" t="str">
        <f>VLOOKUP(C4187,accounts!$A$2:$F$9615,5,FALSE)</f>
        <v>East</v>
      </c>
      <c r="Q4187" t="b">
        <f t="shared" si="66"/>
        <v>1</v>
      </c>
      <c r="R4187" t="e">
        <f>INDEX(removed_duplicate_rows!$A$5:$A$39,MATCH(wins!A4187,removed_duplicate_rows!$A$5:$A$39,0))</f>
        <v>#N/A</v>
      </c>
    </row>
    <row r="4188" spans="1:18" ht="15.75" customHeight="1" x14ac:dyDescent="0.2">
      <c r="A4188" t="s">
        <v>12694</v>
      </c>
      <c r="B4188" t="s">
        <v>12695</v>
      </c>
      <c r="C4188" t="s">
        <v>12696</v>
      </c>
      <c r="D4188" s="10">
        <v>45927</v>
      </c>
      <c r="E4188" t="s">
        <v>9789</v>
      </c>
      <c r="F4188">
        <v>8</v>
      </c>
      <c r="G4188" t="s">
        <v>77</v>
      </c>
      <c r="H4188" t="s">
        <v>866</v>
      </c>
      <c r="I4188" t="s">
        <v>79</v>
      </c>
      <c r="J4188">
        <v>1</v>
      </c>
      <c r="K4188">
        <v>6452</v>
      </c>
      <c r="L4188" t="str">
        <f>IFERROR(INDEX(play_attribution!$B$2:$B$328,MATCH(A4188,play_attribution!$A$2:$A$328,0)),"")</f>
        <v/>
      </c>
      <c r="M4188" t="str">
        <f>VLOOKUP(H4188,seller_roster!$A$2:$B$85,2,FALSE)</f>
        <v>Kira Novak</v>
      </c>
      <c r="N4188" t="str">
        <f>VLOOKUP(C4188,accounts!$A$2:$F$9615,2,FALSE)</f>
        <v>Wholesale &amp; Distribution</v>
      </c>
      <c r="O4188" t="str">
        <f>VLOOKUP(C4188,accounts!$A$2:$F$9615,3,FALSE)</f>
        <v>$5M-$10M</v>
      </c>
      <c r="P4188" t="str">
        <f>VLOOKUP(C4188,accounts!$A$2:$F$9615,5,FALSE)</f>
        <v>East</v>
      </c>
      <c r="Q4188" t="b">
        <f t="shared" si="66"/>
        <v>1</v>
      </c>
      <c r="R4188" t="e">
        <f>INDEX(removed_duplicate_rows!$A$5:$A$39,MATCH(wins!A4188,removed_duplicate_rows!$A$5:$A$39,0))</f>
        <v>#N/A</v>
      </c>
    </row>
    <row r="4189" spans="1:18" ht="15.75" customHeight="1" x14ac:dyDescent="0.2">
      <c r="A4189" t="s">
        <v>12697</v>
      </c>
      <c r="B4189" t="s">
        <v>12698</v>
      </c>
      <c r="C4189" t="s">
        <v>12699</v>
      </c>
      <c r="D4189" s="10">
        <v>45927</v>
      </c>
      <c r="E4189" t="s">
        <v>9789</v>
      </c>
      <c r="F4189">
        <v>8</v>
      </c>
      <c r="G4189" t="s">
        <v>77</v>
      </c>
      <c r="H4189" t="s">
        <v>83</v>
      </c>
      <c r="I4189" t="s">
        <v>55</v>
      </c>
      <c r="J4189">
        <v>1</v>
      </c>
      <c r="K4189">
        <v>6325</v>
      </c>
      <c r="L4189" t="str">
        <f>IFERROR(INDEX(play_attribution!$B$2:$B$328,MATCH(A4189,play_attribution!$A$2:$A$328,0)),"")</f>
        <v/>
      </c>
      <c r="M4189" t="str">
        <f>VLOOKUP(H4189,seller_roster!$A$2:$B$85,2,FALSE)</f>
        <v>Sage Ruiz</v>
      </c>
      <c r="N4189" t="str">
        <f>VLOOKUP(C4189,accounts!$A$2:$F$9615,2,FALSE)</f>
        <v>Wholesale &amp; Distribution</v>
      </c>
      <c r="O4189" t="str">
        <f>VLOOKUP(C4189,accounts!$A$2:$F$9615,3,FALSE)</f>
        <v>&gt;$10M</v>
      </c>
      <c r="P4189" t="str">
        <f>VLOOKUP(C4189,accounts!$A$2:$F$9615,5,FALSE)</f>
        <v>East</v>
      </c>
      <c r="Q4189" t="b">
        <f t="shared" si="66"/>
        <v>1</v>
      </c>
      <c r="R4189" t="e">
        <f>INDEX(removed_duplicate_rows!$A$5:$A$39,MATCH(wins!A4189,removed_duplicate_rows!$A$5:$A$39,0))</f>
        <v>#N/A</v>
      </c>
    </row>
    <row r="4190" spans="1:18" ht="15.75" customHeight="1" x14ac:dyDescent="0.2">
      <c r="A4190" t="s">
        <v>12700</v>
      </c>
      <c r="B4190" t="s">
        <v>12701</v>
      </c>
      <c r="C4190" t="s">
        <v>12702</v>
      </c>
      <c r="D4190" s="10">
        <v>45927</v>
      </c>
      <c r="E4190" t="s">
        <v>9789</v>
      </c>
      <c r="F4190">
        <v>8</v>
      </c>
      <c r="G4190" t="s">
        <v>77</v>
      </c>
      <c r="H4190" t="s">
        <v>1230</v>
      </c>
      <c r="I4190" t="s">
        <v>79</v>
      </c>
      <c r="J4190">
        <v>1</v>
      </c>
      <c r="K4190">
        <v>4688</v>
      </c>
      <c r="L4190" t="str">
        <f>IFERROR(INDEX(play_attribution!$B$2:$B$328,MATCH(A4190,play_attribution!$A$2:$A$328,0)),"")</f>
        <v/>
      </c>
      <c r="M4190" t="str">
        <f>VLOOKUP(H4190,seller_roster!$A$2:$B$85,2,FALSE)</f>
        <v>Lennon Doyle</v>
      </c>
      <c r="N4190" t="str">
        <f>VLOOKUP(C4190,accounts!$A$2:$F$9615,2,FALSE)</f>
        <v>Professional Services</v>
      </c>
      <c r="O4190" t="str">
        <f>VLOOKUP(C4190,accounts!$A$2:$F$9615,3,FALSE)</f>
        <v>$2.5M-$5M</v>
      </c>
      <c r="P4190" t="str">
        <f>VLOOKUP(C4190,accounts!$A$2:$F$9615,5,FALSE)</f>
        <v>West</v>
      </c>
      <c r="Q4190" t="b">
        <f t="shared" si="66"/>
        <v>1</v>
      </c>
      <c r="R4190" t="e">
        <f>INDEX(removed_duplicate_rows!$A$5:$A$39,MATCH(wins!A4190,removed_duplicate_rows!$A$5:$A$39,0))</f>
        <v>#N/A</v>
      </c>
    </row>
    <row r="4191" spans="1:18" ht="15.75" customHeight="1" x14ac:dyDescent="0.2">
      <c r="A4191" t="s">
        <v>12703</v>
      </c>
      <c r="B4191" t="s">
        <v>12704</v>
      </c>
      <c r="C4191" t="s">
        <v>12705</v>
      </c>
      <c r="D4191" s="10">
        <v>45927</v>
      </c>
      <c r="E4191" t="s">
        <v>9789</v>
      </c>
      <c r="F4191">
        <v>8</v>
      </c>
      <c r="G4191" t="s">
        <v>77</v>
      </c>
      <c r="H4191" t="s">
        <v>87</v>
      </c>
      <c r="I4191" t="s">
        <v>55</v>
      </c>
      <c r="J4191">
        <v>1</v>
      </c>
      <c r="K4191">
        <v>7882</v>
      </c>
      <c r="L4191" t="str">
        <f>IFERROR(INDEX(play_attribution!$B$2:$B$328,MATCH(A4191,play_attribution!$A$2:$A$328,0)),"")</f>
        <v/>
      </c>
      <c r="M4191" t="str">
        <f>VLOOKUP(H4191,seller_roster!$A$2:$B$85,2,FALSE)</f>
        <v>Harper Tran</v>
      </c>
      <c r="N4191" t="str">
        <f>VLOOKUP(C4191,accounts!$A$2:$F$9615,2,FALSE)</f>
        <v>Nonprofit</v>
      </c>
      <c r="O4191" t="str">
        <f>VLOOKUP(C4191,accounts!$A$2:$F$9615,3,FALSE)</f>
        <v>$2.5M-$5M</v>
      </c>
      <c r="P4191" t="str">
        <f>VLOOKUP(C4191,accounts!$A$2:$F$9615,5,FALSE)</f>
        <v>East</v>
      </c>
      <c r="Q4191" t="b">
        <f t="shared" si="66"/>
        <v>1</v>
      </c>
      <c r="R4191" t="e">
        <f>INDEX(removed_duplicate_rows!$A$5:$A$39,MATCH(wins!A4191,removed_duplicate_rows!$A$5:$A$39,0))</f>
        <v>#N/A</v>
      </c>
    </row>
    <row r="4192" spans="1:18" ht="15.75" customHeight="1" x14ac:dyDescent="0.2">
      <c r="A4192" t="s">
        <v>12706</v>
      </c>
      <c r="B4192" t="s">
        <v>12707</v>
      </c>
      <c r="C4192" t="s">
        <v>12708</v>
      </c>
      <c r="D4192" s="10">
        <v>45927</v>
      </c>
      <c r="E4192" t="s">
        <v>9789</v>
      </c>
      <c r="F4192">
        <v>8</v>
      </c>
      <c r="G4192" t="s">
        <v>77</v>
      </c>
      <c r="H4192" t="s">
        <v>103</v>
      </c>
      <c r="I4192" t="s">
        <v>79</v>
      </c>
      <c r="J4192">
        <v>1</v>
      </c>
      <c r="K4192">
        <v>8300</v>
      </c>
      <c r="L4192" t="str">
        <f>IFERROR(INDEX(play_attribution!$B$2:$B$328,MATCH(A4192,play_attribution!$A$2:$A$328,0)),"")</f>
        <v/>
      </c>
      <c r="M4192" t="str">
        <f>VLOOKUP(H4192,seller_roster!$A$2:$B$85,2,FALSE)</f>
        <v>Jax Reyes</v>
      </c>
      <c r="N4192" t="str">
        <f>VLOOKUP(C4192,accounts!$A$2:$F$9615,2,FALSE)</f>
        <v>Professional Services</v>
      </c>
      <c r="O4192" t="str">
        <f>VLOOKUP(C4192,accounts!$A$2:$F$9615,3,FALSE)</f>
        <v>$2.5M-$5M</v>
      </c>
      <c r="P4192" t="str">
        <f>VLOOKUP(C4192,accounts!$A$2:$F$9615,5,FALSE)</f>
        <v>Central</v>
      </c>
      <c r="Q4192" t="b">
        <f t="shared" si="66"/>
        <v>1</v>
      </c>
      <c r="R4192" t="e">
        <f>INDEX(removed_duplicate_rows!$A$5:$A$39,MATCH(wins!A4192,removed_duplicate_rows!$A$5:$A$39,0))</f>
        <v>#N/A</v>
      </c>
    </row>
    <row r="4193" spans="1:18" ht="15.75" customHeight="1" x14ac:dyDescent="0.2">
      <c r="A4193" t="s">
        <v>12709</v>
      </c>
      <c r="B4193" t="s">
        <v>12710</v>
      </c>
      <c r="C4193" t="s">
        <v>12711</v>
      </c>
      <c r="D4193" s="10">
        <v>45927</v>
      </c>
      <c r="E4193" t="s">
        <v>9789</v>
      </c>
      <c r="F4193">
        <v>8</v>
      </c>
      <c r="G4193" t="s">
        <v>77</v>
      </c>
      <c r="H4193" t="s">
        <v>527</v>
      </c>
      <c r="I4193" t="s">
        <v>79</v>
      </c>
      <c r="J4193">
        <v>1</v>
      </c>
      <c r="K4193">
        <v>11487</v>
      </c>
      <c r="L4193" t="str">
        <f>IFERROR(INDEX(play_attribution!$B$2:$B$328,MATCH(A4193,play_attribution!$A$2:$A$328,0)),"")</f>
        <v/>
      </c>
      <c r="M4193" t="str">
        <f>VLOOKUP(H4193,seller_roster!$A$2:$B$85,2,FALSE)</f>
        <v>Nia Mbeki</v>
      </c>
      <c r="N4193" t="str">
        <f>VLOOKUP(C4193,accounts!$A$2:$F$9615,2,FALSE)</f>
        <v>Wholesale &amp; Distribution</v>
      </c>
      <c r="O4193" t="str">
        <f>VLOOKUP(C4193,accounts!$A$2:$F$9615,3,FALSE)</f>
        <v>&lt;$1M</v>
      </c>
      <c r="P4193" t="str">
        <f>VLOOKUP(C4193,accounts!$A$2:$F$9615,5,FALSE)</f>
        <v>Central</v>
      </c>
      <c r="Q4193" t="b">
        <f t="shared" si="66"/>
        <v>1</v>
      </c>
      <c r="R4193" t="e">
        <f>INDEX(removed_duplicate_rows!$A$5:$A$39,MATCH(wins!A4193,removed_duplicate_rows!$A$5:$A$39,0))</f>
        <v>#N/A</v>
      </c>
    </row>
    <row r="4194" spans="1:18" ht="15.75" customHeight="1" x14ac:dyDescent="0.2">
      <c r="A4194" t="s">
        <v>12712</v>
      </c>
      <c r="B4194" t="s">
        <v>12713</v>
      </c>
      <c r="C4194" t="s">
        <v>12714</v>
      </c>
      <c r="D4194" s="10">
        <v>45927</v>
      </c>
      <c r="E4194" t="s">
        <v>9789</v>
      </c>
      <c r="F4194">
        <v>8</v>
      </c>
      <c r="G4194" t="s">
        <v>77</v>
      </c>
      <c r="H4194" t="s">
        <v>83</v>
      </c>
      <c r="I4194" t="s">
        <v>79</v>
      </c>
      <c r="J4194">
        <v>1</v>
      </c>
      <c r="K4194">
        <v>8002</v>
      </c>
      <c r="L4194" t="str">
        <f>IFERROR(INDEX(play_attribution!$B$2:$B$328,MATCH(A4194,play_attribution!$A$2:$A$328,0)),"")</f>
        <v/>
      </c>
      <c r="M4194" t="str">
        <f>VLOOKUP(H4194,seller_roster!$A$2:$B$85,2,FALSE)</f>
        <v>Sage Ruiz</v>
      </c>
      <c r="N4194" t="str">
        <f>VLOOKUP(C4194,accounts!$A$2:$F$9615,2,FALSE)</f>
        <v>Logistics</v>
      </c>
      <c r="O4194" t="str">
        <f>VLOOKUP(C4194,accounts!$A$2:$F$9615,3,FALSE)</f>
        <v>$1M-$2.5M</v>
      </c>
      <c r="P4194" t="str">
        <f>VLOOKUP(C4194,accounts!$A$2:$F$9615,5,FALSE)</f>
        <v>West</v>
      </c>
      <c r="Q4194" t="b">
        <f t="shared" si="66"/>
        <v>1</v>
      </c>
      <c r="R4194" t="e">
        <f>INDEX(removed_duplicate_rows!$A$5:$A$39,MATCH(wins!A4194,removed_duplicate_rows!$A$5:$A$39,0))</f>
        <v>#N/A</v>
      </c>
    </row>
    <row r="4195" spans="1:18" ht="15.75" customHeight="1" x14ac:dyDescent="0.2">
      <c r="A4195" t="s">
        <v>12715</v>
      </c>
      <c r="B4195" t="s">
        <v>12716</v>
      </c>
      <c r="C4195" t="s">
        <v>12717</v>
      </c>
      <c r="D4195" s="10">
        <v>45927</v>
      </c>
      <c r="E4195" t="s">
        <v>9789</v>
      </c>
      <c r="F4195">
        <v>8</v>
      </c>
      <c r="G4195" t="s">
        <v>77</v>
      </c>
      <c r="H4195" t="s">
        <v>173</v>
      </c>
      <c r="I4195" t="s">
        <v>55</v>
      </c>
      <c r="J4195">
        <v>1</v>
      </c>
      <c r="K4195">
        <v>17180</v>
      </c>
      <c r="L4195" t="str">
        <f>IFERROR(INDEX(play_attribution!$B$2:$B$328,MATCH(A4195,play_attribution!$A$2:$A$328,0)),"")</f>
        <v/>
      </c>
      <c r="M4195" t="str">
        <f>VLOOKUP(H4195,seller_roster!$A$2:$B$85,2,FALSE)</f>
        <v>Pia Reyes</v>
      </c>
      <c r="N4195" t="str">
        <f>VLOOKUP(C4195,accounts!$A$2:$F$9615,2,FALSE)</f>
        <v>Construction</v>
      </c>
      <c r="O4195" t="str">
        <f>VLOOKUP(C4195,accounts!$A$2:$F$9615,3,FALSE)</f>
        <v>$5M-$10M</v>
      </c>
      <c r="P4195" t="str">
        <f>VLOOKUP(C4195,accounts!$A$2:$F$9615,5,FALSE)</f>
        <v>West</v>
      </c>
      <c r="Q4195" t="b">
        <f t="shared" si="66"/>
        <v>1</v>
      </c>
      <c r="R4195" t="e">
        <f>INDEX(removed_duplicate_rows!$A$5:$A$39,MATCH(wins!A4195,removed_duplicate_rows!$A$5:$A$39,0))</f>
        <v>#N/A</v>
      </c>
    </row>
    <row r="4196" spans="1:18" ht="15.75" customHeight="1" x14ac:dyDescent="0.2">
      <c r="A4196" t="s">
        <v>12718</v>
      </c>
      <c r="B4196" t="s">
        <v>12719</v>
      </c>
      <c r="C4196" t="s">
        <v>12720</v>
      </c>
      <c r="D4196" s="10">
        <v>45927</v>
      </c>
      <c r="E4196" t="s">
        <v>9789</v>
      </c>
      <c r="F4196">
        <v>8</v>
      </c>
      <c r="G4196" t="s">
        <v>77</v>
      </c>
      <c r="H4196" t="s">
        <v>99</v>
      </c>
      <c r="I4196" t="s">
        <v>55</v>
      </c>
      <c r="J4196">
        <v>1</v>
      </c>
      <c r="K4196">
        <v>7230</v>
      </c>
      <c r="L4196" t="str">
        <f>IFERROR(INDEX(play_attribution!$B$2:$B$328,MATCH(A4196,play_attribution!$A$2:$A$328,0)),"")</f>
        <v/>
      </c>
      <c r="M4196" t="str">
        <f>VLOOKUP(H4196,seller_roster!$A$2:$B$85,2,FALSE)</f>
        <v>Shiloh Sorensen</v>
      </c>
      <c r="N4196" t="str">
        <f>VLOOKUP(C4196,accounts!$A$2:$F$9615,2,FALSE)</f>
        <v>Professional Services</v>
      </c>
      <c r="O4196" t="str">
        <f>VLOOKUP(C4196,accounts!$A$2:$F$9615,3,FALSE)</f>
        <v>$2.5M-$5M</v>
      </c>
      <c r="P4196" t="str">
        <f>VLOOKUP(C4196,accounts!$A$2:$F$9615,5,FALSE)</f>
        <v>Central</v>
      </c>
      <c r="Q4196" t="b">
        <f t="shared" si="66"/>
        <v>1</v>
      </c>
      <c r="R4196" t="e">
        <f>INDEX(removed_duplicate_rows!$A$5:$A$39,MATCH(wins!A4196,removed_duplicate_rows!$A$5:$A$39,0))</f>
        <v>#N/A</v>
      </c>
    </row>
    <row r="4197" spans="1:18" ht="15.75" customHeight="1" x14ac:dyDescent="0.2">
      <c r="A4197" t="s">
        <v>12721</v>
      </c>
      <c r="B4197" t="s">
        <v>12722</v>
      </c>
      <c r="C4197" t="s">
        <v>12723</v>
      </c>
      <c r="D4197" s="10">
        <v>45927</v>
      </c>
      <c r="E4197" t="s">
        <v>9789</v>
      </c>
      <c r="F4197">
        <v>8</v>
      </c>
      <c r="G4197" t="s">
        <v>77</v>
      </c>
      <c r="H4197" t="s">
        <v>266</v>
      </c>
      <c r="I4197" t="s">
        <v>55</v>
      </c>
      <c r="J4197">
        <v>1</v>
      </c>
      <c r="K4197">
        <v>8205</v>
      </c>
      <c r="L4197" t="str">
        <f>IFERROR(INDEX(play_attribution!$B$2:$B$328,MATCH(A4197,play_attribution!$A$2:$A$328,0)),"")</f>
        <v/>
      </c>
      <c r="M4197" t="str">
        <f>VLOOKUP(H4197,seller_roster!$A$2:$B$85,2,FALSE)</f>
        <v>Dakota Vega</v>
      </c>
      <c r="N4197" t="str">
        <f>VLOOKUP(C4197,accounts!$A$2:$F$9615,2,FALSE)</f>
        <v>Construction</v>
      </c>
      <c r="O4197" t="str">
        <f>VLOOKUP(C4197,accounts!$A$2:$F$9615,3,FALSE)</f>
        <v>$5M-$10M</v>
      </c>
      <c r="P4197" t="str">
        <f>VLOOKUP(C4197,accounts!$A$2:$F$9615,5,FALSE)</f>
        <v>Central</v>
      </c>
      <c r="Q4197" t="b">
        <f t="shared" si="66"/>
        <v>1</v>
      </c>
      <c r="R4197" t="e">
        <f>INDEX(removed_duplicate_rows!$A$5:$A$39,MATCH(wins!A4197,removed_duplicate_rows!$A$5:$A$39,0))</f>
        <v>#N/A</v>
      </c>
    </row>
    <row r="4198" spans="1:18" ht="15.75" customHeight="1" x14ac:dyDescent="0.2">
      <c r="A4198" t="s">
        <v>12724</v>
      </c>
      <c r="B4198" t="s">
        <v>12725</v>
      </c>
      <c r="C4198" t="s">
        <v>12726</v>
      </c>
      <c r="D4198" s="10">
        <v>45927</v>
      </c>
      <c r="E4198" t="s">
        <v>9789</v>
      </c>
      <c r="F4198">
        <v>8</v>
      </c>
      <c r="G4198" t="s">
        <v>77</v>
      </c>
      <c r="H4198" t="s">
        <v>95</v>
      </c>
      <c r="I4198" t="s">
        <v>55</v>
      </c>
      <c r="J4198">
        <v>1</v>
      </c>
      <c r="K4198">
        <v>8410</v>
      </c>
      <c r="L4198" t="str">
        <f>IFERROR(INDEX(play_attribution!$B$2:$B$328,MATCH(A4198,play_attribution!$A$2:$A$328,0)),"")</f>
        <v/>
      </c>
      <c r="M4198" t="str">
        <f>VLOOKUP(H4198,seller_roster!$A$2:$B$85,2,FALSE)</f>
        <v>Frankie Ferro</v>
      </c>
      <c r="N4198" t="str">
        <f>VLOOKUP(C4198,accounts!$A$2:$F$9615,2,FALSE)</f>
        <v>Construction</v>
      </c>
      <c r="O4198" t="str">
        <f>VLOOKUP(C4198,accounts!$A$2:$F$9615,3,FALSE)</f>
        <v>$2.5M-$5M</v>
      </c>
      <c r="P4198" t="str">
        <f>VLOOKUP(C4198,accounts!$A$2:$F$9615,5,FALSE)</f>
        <v>East</v>
      </c>
      <c r="Q4198" t="b">
        <f t="shared" si="66"/>
        <v>1</v>
      </c>
      <c r="R4198" t="e">
        <f>INDEX(removed_duplicate_rows!$A$5:$A$39,MATCH(wins!A4198,removed_duplicate_rows!$A$5:$A$39,0))</f>
        <v>#N/A</v>
      </c>
    </row>
    <row r="4199" spans="1:18" ht="15.75" customHeight="1" x14ac:dyDescent="0.2">
      <c r="A4199" t="s">
        <v>12727</v>
      </c>
      <c r="B4199" t="s">
        <v>12728</v>
      </c>
      <c r="C4199" t="s">
        <v>12729</v>
      </c>
      <c r="D4199" s="10">
        <v>45927</v>
      </c>
      <c r="E4199" t="s">
        <v>9789</v>
      </c>
      <c r="F4199">
        <v>8</v>
      </c>
      <c r="G4199" t="s">
        <v>77</v>
      </c>
      <c r="H4199" t="s">
        <v>118</v>
      </c>
      <c r="I4199" t="s">
        <v>79</v>
      </c>
      <c r="J4199">
        <v>1</v>
      </c>
      <c r="K4199">
        <v>5197</v>
      </c>
      <c r="L4199" t="str">
        <f>IFERROR(INDEX(play_attribution!$B$2:$B$328,MATCH(A4199,play_attribution!$A$2:$A$328,0)),"")</f>
        <v/>
      </c>
      <c r="M4199" t="str">
        <f>VLOOKUP(H4199,seller_roster!$A$2:$B$85,2,FALSE)</f>
        <v>Val Reyes</v>
      </c>
      <c r="N4199" t="str">
        <f>VLOOKUP(C4199,accounts!$A$2:$F$9615,2,FALSE)</f>
        <v>Healthcare Services</v>
      </c>
      <c r="O4199" t="str">
        <f>VLOOKUP(C4199,accounts!$A$2:$F$9615,3,FALSE)</f>
        <v>$2.5M-$5M</v>
      </c>
      <c r="P4199" t="str">
        <f>VLOOKUP(C4199,accounts!$A$2:$F$9615,5,FALSE)</f>
        <v>West</v>
      </c>
      <c r="Q4199" t="b">
        <f t="shared" si="66"/>
        <v>1</v>
      </c>
      <c r="R4199" t="e">
        <f>INDEX(removed_duplicate_rows!$A$5:$A$39,MATCH(wins!A4199,removed_duplicate_rows!$A$5:$A$39,0))</f>
        <v>#N/A</v>
      </c>
    </row>
    <row r="4200" spans="1:18" ht="15.75" customHeight="1" x14ac:dyDescent="0.2">
      <c r="A4200" t="s">
        <v>12730</v>
      </c>
      <c r="B4200" t="s">
        <v>12731</v>
      </c>
      <c r="C4200" t="s">
        <v>12732</v>
      </c>
      <c r="D4200" s="10">
        <v>45927</v>
      </c>
      <c r="E4200" t="s">
        <v>9789</v>
      </c>
      <c r="F4200">
        <v>8</v>
      </c>
      <c r="G4200" t="s">
        <v>77</v>
      </c>
      <c r="H4200" t="s">
        <v>87</v>
      </c>
      <c r="I4200" t="s">
        <v>79</v>
      </c>
      <c r="J4200">
        <v>1</v>
      </c>
      <c r="K4200">
        <v>5500</v>
      </c>
      <c r="L4200" t="str">
        <f>IFERROR(INDEX(play_attribution!$B$2:$B$328,MATCH(A4200,play_attribution!$A$2:$A$328,0)),"")</f>
        <v/>
      </c>
      <c r="M4200" t="str">
        <f>VLOOKUP(H4200,seller_roster!$A$2:$B$85,2,FALSE)</f>
        <v>Harper Tran</v>
      </c>
      <c r="N4200" t="str">
        <f>VLOOKUP(C4200,accounts!$A$2:$F$9615,2,FALSE)</f>
        <v>Field Services</v>
      </c>
      <c r="O4200" t="str">
        <f>VLOOKUP(C4200,accounts!$A$2:$F$9615,3,FALSE)</f>
        <v>&lt;$1M</v>
      </c>
      <c r="P4200" t="str">
        <f>VLOOKUP(C4200,accounts!$A$2:$F$9615,5,FALSE)</f>
        <v>East</v>
      </c>
      <c r="Q4200" t="b">
        <f t="shared" si="66"/>
        <v>1</v>
      </c>
      <c r="R4200" t="e">
        <f>INDEX(removed_duplicate_rows!$A$5:$A$39,MATCH(wins!A4200,removed_duplicate_rows!$A$5:$A$39,0))</f>
        <v>#N/A</v>
      </c>
    </row>
    <row r="4201" spans="1:18" ht="15.75" customHeight="1" x14ac:dyDescent="0.2">
      <c r="A4201" t="s">
        <v>12733</v>
      </c>
      <c r="B4201" t="s">
        <v>12734</v>
      </c>
      <c r="C4201" t="s">
        <v>12735</v>
      </c>
      <c r="D4201" s="10">
        <v>45927</v>
      </c>
      <c r="E4201" t="s">
        <v>9789</v>
      </c>
      <c r="F4201">
        <v>8</v>
      </c>
      <c r="G4201" t="s">
        <v>77</v>
      </c>
      <c r="H4201" t="s">
        <v>95</v>
      </c>
      <c r="I4201" t="s">
        <v>79</v>
      </c>
      <c r="J4201">
        <v>1</v>
      </c>
      <c r="K4201">
        <v>8560</v>
      </c>
      <c r="L4201" t="str">
        <f>IFERROR(INDEX(play_attribution!$B$2:$B$328,MATCH(A4201,play_attribution!$A$2:$A$328,0)),"")</f>
        <v/>
      </c>
      <c r="M4201" t="str">
        <f>VLOOKUP(H4201,seller_roster!$A$2:$B$85,2,FALSE)</f>
        <v>Frankie Ferro</v>
      </c>
      <c r="N4201" t="str">
        <f>VLOOKUP(C4201,accounts!$A$2:$F$9615,2,FALSE)</f>
        <v>Field Services</v>
      </c>
      <c r="O4201" t="str">
        <f>VLOOKUP(C4201,accounts!$A$2:$F$9615,3,FALSE)</f>
        <v>&lt;$1M</v>
      </c>
      <c r="P4201" t="str">
        <f>VLOOKUP(C4201,accounts!$A$2:$F$9615,5,FALSE)</f>
        <v>Central</v>
      </c>
      <c r="Q4201" t="b">
        <f t="shared" si="66"/>
        <v>1</v>
      </c>
      <c r="R4201" t="e">
        <f>INDEX(removed_duplicate_rows!$A$5:$A$39,MATCH(wins!A4201,removed_duplicate_rows!$A$5:$A$39,0))</f>
        <v>#N/A</v>
      </c>
    </row>
    <row r="4202" spans="1:18" ht="15.75" customHeight="1" x14ac:dyDescent="0.2">
      <c r="A4202" t="s">
        <v>12736</v>
      </c>
      <c r="B4202" t="s">
        <v>12737</v>
      </c>
      <c r="C4202" t="s">
        <v>12738</v>
      </c>
      <c r="D4202" s="10">
        <v>45927</v>
      </c>
      <c r="E4202" t="s">
        <v>9789</v>
      </c>
      <c r="F4202">
        <v>8</v>
      </c>
      <c r="G4202" t="s">
        <v>273</v>
      </c>
      <c r="H4202" t="s">
        <v>312</v>
      </c>
      <c r="I4202" t="s">
        <v>79</v>
      </c>
      <c r="J4202">
        <v>1</v>
      </c>
      <c r="K4202">
        <v>7193</v>
      </c>
      <c r="L4202" t="str">
        <f>IFERROR(INDEX(play_attribution!$B$2:$B$328,MATCH(A4202,play_attribution!$A$2:$A$328,0)),"")</f>
        <v/>
      </c>
      <c r="M4202" t="str">
        <f>VLOOKUP(H4202,seller_roster!$A$2:$B$85,2,FALSE)</f>
        <v>Tatum Osei</v>
      </c>
      <c r="N4202" t="str">
        <f>VLOOKUP(C4202,accounts!$A$2:$F$9615,2,FALSE)</f>
        <v>Retail Multi-Location</v>
      </c>
      <c r="O4202" t="str">
        <f>VLOOKUP(C4202,accounts!$A$2:$F$9615,3,FALSE)</f>
        <v>$2.5M-$5M</v>
      </c>
      <c r="P4202" t="str">
        <f>VLOOKUP(C4202,accounts!$A$2:$F$9615,5,FALSE)</f>
        <v>Central</v>
      </c>
      <c r="Q4202" t="b">
        <f t="shared" si="66"/>
        <v>1</v>
      </c>
      <c r="R4202" t="e">
        <f>INDEX(removed_duplicate_rows!$A$5:$A$39,MATCH(wins!A4202,removed_duplicate_rows!$A$5:$A$39,0))</f>
        <v>#N/A</v>
      </c>
    </row>
    <row r="4203" spans="1:18" ht="15.75" customHeight="1" x14ac:dyDescent="0.2">
      <c r="A4203" t="s">
        <v>12739</v>
      </c>
      <c r="B4203" t="s">
        <v>12740</v>
      </c>
      <c r="C4203" t="s">
        <v>12741</v>
      </c>
      <c r="D4203" s="10">
        <v>45927</v>
      </c>
      <c r="E4203" t="s">
        <v>9789</v>
      </c>
      <c r="F4203">
        <v>8</v>
      </c>
      <c r="G4203" t="s">
        <v>273</v>
      </c>
      <c r="H4203" t="s">
        <v>285</v>
      </c>
      <c r="I4203" t="s">
        <v>55</v>
      </c>
      <c r="J4203">
        <v>1</v>
      </c>
      <c r="K4203">
        <v>9660</v>
      </c>
      <c r="L4203" t="str">
        <f>IFERROR(INDEX(play_attribution!$B$2:$B$328,MATCH(A4203,play_attribution!$A$2:$A$328,0)),"")</f>
        <v/>
      </c>
      <c r="M4203" t="str">
        <f>VLOOKUP(H4203,seller_roster!$A$2:$B$85,2,FALSE)</f>
        <v>Bryn Lindqvist</v>
      </c>
      <c r="N4203" t="str">
        <f>VLOOKUP(C4203,accounts!$A$2:$F$9615,2,FALSE)</f>
        <v>Hospitality Group</v>
      </c>
      <c r="O4203" t="str">
        <f>VLOOKUP(C4203,accounts!$A$2:$F$9615,3,FALSE)</f>
        <v>&gt;$10M</v>
      </c>
      <c r="P4203" t="str">
        <f>VLOOKUP(C4203,accounts!$A$2:$F$9615,5,FALSE)</f>
        <v>West</v>
      </c>
      <c r="Q4203" t="b">
        <f t="shared" si="66"/>
        <v>1</v>
      </c>
      <c r="R4203" t="e">
        <f>INDEX(removed_duplicate_rows!$A$5:$A$39,MATCH(wins!A4203,removed_duplicate_rows!$A$5:$A$39,0))</f>
        <v>#N/A</v>
      </c>
    </row>
    <row r="4204" spans="1:18" ht="15.75" customHeight="1" x14ac:dyDescent="0.2">
      <c r="A4204" t="s">
        <v>12742</v>
      </c>
      <c r="B4204" t="s">
        <v>12743</v>
      </c>
      <c r="C4204" t="s">
        <v>12744</v>
      </c>
      <c r="D4204" s="10">
        <v>45927</v>
      </c>
      <c r="E4204" t="s">
        <v>9789</v>
      </c>
      <c r="F4204">
        <v>8</v>
      </c>
      <c r="G4204" t="s">
        <v>273</v>
      </c>
      <c r="H4204" t="s">
        <v>293</v>
      </c>
      <c r="I4204" t="s">
        <v>79</v>
      </c>
      <c r="J4204">
        <v>1</v>
      </c>
      <c r="K4204">
        <v>14142</v>
      </c>
      <c r="L4204" t="str">
        <f>IFERROR(INDEX(play_attribution!$B$2:$B$328,MATCH(A4204,play_attribution!$A$2:$A$328,0)),"")</f>
        <v/>
      </c>
      <c r="M4204" t="str">
        <f>VLOOKUP(H4204,seller_roster!$A$2:$B$85,2,FALSE)</f>
        <v>Hayden Sorensen</v>
      </c>
      <c r="N4204" t="str">
        <f>VLOOKUP(C4204,accounts!$A$2:$F$9615,2,FALSE)</f>
        <v>Hospitality Group</v>
      </c>
      <c r="O4204" t="str">
        <f>VLOOKUP(C4204,accounts!$A$2:$F$9615,3,FALSE)</f>
        <v>$5M-$10M</v>
      </c>
      <c r="P4204" t="str">
        <f>VLOOKUP(C4204,accounts!$A$2:$F$9615,5,FALSE)</f>
        <v>Central</v>
      </c>
      <c r="Q4204" t="b">
        <f t="shared" si="66"/>
        <v>1</v>
      </c>
      <c r="R4204" t="e">
        <f>INDEX(removed_duplicate_rows!$A$5:$A$39,MATCH(wins!A4204,removed_duplicate_rows!$A$5:$A$39,0))</f>
        <v>#N/A</v>
      </c>
    </row>
    <row r="4205" spans="1:18" ht="15.75" customHeight="1" x14ac:dyDescent="0.2">
      <c r="A4205" t="s">
        <v>12745</v>
      </c>
      <c r="B4205" t="s">
        <v>12746</v>
      </c>
      <c r="C4205" t="s">
        <v>12747</v>
      </c>
      <c r="D4205" s="10">
        <v>45927</v>
      </c>
      <c r="E4205" t="s">
        <v>9789</v>
      </c>
      <c r="F4205">
        <v>8</v>
      </c>
      <c r="G4205" t="s">
        <v>273</v>
      </c>
      <c r="H4205" t="s">
        <v>323</v>
      </c>
      <c r="I4205" t="s">
        <v>55</v>
      </c>
      <c r="J4205">
        <v>1</v>
      </c>
      <c r="K4205">
        <v>6264</v>
      </c>
      <c r="L4205" t="str">
        <f>IFERROR(INDEX(play_attribution!$B$2:$B$328,MATCH(A4205,play_attribution!$A$2:$A$328,0)),"")</f>
        <v/>
      </c>
      <c r="M4205" t="str">
        <f>VLOOKUP(H4205,seller_roster!$A$2:$B$85,2,FALSE)</f>
        <v>Finley Kowalski</v>
      </c>
      <c r="N4205" t="str">
        <f>VLOOKUP(C4205,accounts!$A$2:$F$9615,2,FALSE)</f>
        <v>Logistics</v>
      </c>
      <c r="O4205" t="str">
        <f>VLOOKUP(C4205,accounts!$A$2:$F$9615,3,FALSE)</f>
        <v>$2.5M-$5M</v>
      </c>
      <c r="P4205" t="str">
        <f>VLOOKUP(C4205,accounts!$A$2:$F$9615,5,FALSE)</f>
        <v>West</v>
      </c>
      <c r="Q4205" t="b">
        <f t="shared" si="66"/>
        <v>1</v>
      </c>
      <c r="R4205" t="e">
        <f>INDEX(removed_duplicate_rows!$A$5:$A$39,MATCH(wins!A4205,removed_duplicate_rows!$A$5:$A$39,0))</f>
        <v>#N/A</v>
      </c>
    </row>
    <row r="4206" spans="1:18" ht="15.75" customHeight="1" x14ac:dyDescent="0.2">
      <c r="A4206" t="s">
        <v>12748</v>
      </c>
      <c r="B4206" t="s">
        <v>12749</v>
      </c>
      <c r="C4206" t="s">
        <v>12750</v>
      </c>
      <c r="D4206" s="10">
        <v>45927</v>
      </c>
      <c r="E4206" t="s">
        <v>9789</v>
      </c>
      <c r="F4206">
        <v>8</v>
      </c>
      <c r="G4206" t="s">
        <v>273</v>
      </c>
      <c r="H4206" t="s">
        <v>717</v>
      </c>
      <c r="I4206" t="s">
        <v>55</v>
      </c>
      <c r="J4206">
        <v>1</v>
      </c>
      <c r="K4206">
        <v>10545</v>
      </c>
      <c r="L4206" t="str">
        <f>IFERROR(INDEX(play_attribution!$B$2:$B$328,MATCH(A4206,play_attribution!$A$2:$A$328,0)),"")</f>
        <v/>
      </c>
      <c r="M4206" t="str">
        <f>VLOOKUP(H4206,seller_roster!$A$2:$B$85,2,FALSE)</f>
        <v>Corey Novak</v>
      </c>
      <c r="N4206" t="str">
        <f>VLOOKUP(C4206,accounts!$A$2:$F$9615,2,FALSE)</f>
        <v>Professional Services</v>
      </c>
      <c r="O4206" t="str">
        <f>VLOOKUP(C4206,accounts!$A$2:$F$9615,3,FALSE)</f>
        <v>$5M-$10M</v>
      </c>
      <c r="P4206" t="str">
        <f>VLOOKUP(C4206,accounts!$A$2:$F$9615,5,FALSE)</f>
        <v>East</v>
      </c>
      <c r="Q4206" t="b">
        <f t="shared" si="66"/>
        <v>1</v>
      </c>
      <c r="R4206" t="e">
        <f>INDEX(removed_duplicate_rows!$A$5:$A$39,MATCH(wins!A4206,removed_duplicate_rows!$A$5:$A$39,0))</f>
        <v>#N/A</v>
      </c>
    </row>
    <row r="4207" spans="1:18" ht="15.75" customHeight="1" x14ac:dyDescent="0.2">
      <c r="A4207" t="s">
        <v>12751</v>
      </c>
      <c r="B4207" t="s">
        <v>12752</v>
      </c>
      <c r="C4207" t="s">
        <v>12753</v>
      </c>
      <c r="D4207" s="10">
        <v>45927</v>
      </c>
      <c r="E4207" t="s">
        <v>9789</v>
      </c>
      <c r="F4207">
        <v>8</v>
      </c>
      <c r="G4207" t="s">
        <v>273</v>
      </c>
      <c r="H4207" t="s">
        <v>312</v>
      </c>
      <c r="I4207" t="s">
        <v>79</v>
      </c>
      <c r="J4207">
        <v>1</v>
      </c>
      <c r="K4207">
        <v>9296</v>
      </c>
      <c r="L4207" t="str">
        <f>IFERROR(INDEX(play_attribution!$B$2:$B$328,MATCH(A4207,play_attribution!$A$2:$A$328,0)),"")</f>
        <v/>
      </c>
      <c r="M4207" t="str">
        <f>VLOOKUP(H4207,seller_roster!$A$2:$B$85,2,FALSE)</f>
        <v>Tatum Osei</v>
      </c>
      <c r="N4207" t="str">
        <f>VLOOKUP(C4207,accounts!$A$2:$F$9615,2,FALSE)</f>
        <v>Professional Services</v>
      </c>
      <c r="O4207" t="str">
        <f>VLOOKUP(C4207,accounts!$A$2:$F$9615,3,FALSE)</f>
        <v>$2.5M-$5M</v>
      </c>
      <c r="P4207" t="str">
        <f>VLOOKUP(C4207,accounts!$A$2:$F$9615,5,FALSE)</f>
        <v>West</v>
      </c>
      <c r="Q4207" t="b">
        <f t="shared" si="66"/>
        <v>1</v>
      </c>
      <c r="R4207" t="e">
        <f>INDEX(removed_duplicate_rows!$A$5:$A$39,MATCH(wins!A4207,removed_duplicate_rows!$A$5:$A$39,0))</f>
        <v>#N/A</v>
      </c>
    </row>
    <row r="4208" spans="1:18" ht="15.75" customHeight="1" x14ac:dyDescent="0.2">
      <c r="A4208" t="s">
        <v>12754</v>
      </c>
      <c r="B4208" t="s">
        <v>12755</v>
      </c>
      <c r="C4208" t="s">
        <v>12756</v>
      </c>
      <c r="D4208" s="10">
        <v>45927</v>
      </c>
      <c r="E4208" t="s">
        <v>9789</v>
      </c>
      <c r="F4208">
        <v>8</v>
      </c>
      <c r="G4208" t="s">
        <v>273</v>
      </c>
      <c r="H4208" t="s">
        <v>323</v>
      </c>
      <c r="I4208" t="s">
        <v>79</v>
      </c>
      <c r="J4208">
        <v>1</v>
      </c>
      <c r="K4208">
        <v>5246</v>
      </c>
      <c r="L4208" t="str">
        <f>IFERROR(INDEX(play_attribution!$B$2:$B$328,MATCH(A4208,play_attribution!$A$2:$A$328,0)),"")</f>
        <v/>
      </c>
      <c r="M4208" t="str">
        <f>VLOOKUP(H4208,seller_roster!$A$2:$B$85,2,FALSE)</f>
        <v>Finley Kowalski</v>
      </c>
      <c r="N4208" t="str">
        <f>VLOOKUP(C4208,accounts!$A$2:$F$9615,2,FALSE)</f>
        <v>Retail Multi-Location</v>
      </c>
      <c r="O4208" t="str">
        <f>VLOOKUP(C4208,accounts!$A$2:$F$9615,3,FALSE)</f>
        <v>$2.5M-$5M</v>
      </c>
      <c r="P4208" t="str">
        <f>VLOOKUP(C4208,accounts!$A$2:$F$9615,5,FALSE)</f>
        <v>East</v>
      </c>
      <c r="Q4208" t="b">
        <f t="shared" si="66"/>
        <v>1</v>
      </c>
      <c r="R4208" t="e">
        <f>INDEX(removed_duplicate_rows!$A$5:$A$39,MATCH(wins!A4208,removed_duplicate_rows!$A$5:$A$39,0))</f>
        <v>#N/A</v>
      </c>
    </row>
    <row r="4209" spans="1:18" ht="15.75" customHeight="1" x14ac:dyDescent="0.2">
      <c r="A4209" t="s">
        <v>12757</v>
      </c>
      <c r="B4209" t="s">
        <v>12758</v>
      </c>
      <c r="C4209" t="s">
        <v>12759</v>
      </c>
      <c r="D4209" s="10">
        <v>45927</v>
      </c>
      <c r="E4209" t="s">
        <v>9789</v>
      </c>
      <c r="F4209">
        <v>8</v>
      </c>
      <c r="G4209" t="s">
        <v>273</v>
      </c>
      <c r="H4209" t="s">
        <v>319</v>
      </c>
      <c r="I4209" t="s">
        <v>79</v>
      </c>
      <c r="J4209">
        <v>1</v>
      </c>
      <c r="K4209">
        <v>10413</v>
      </c>
      <c r="L4209" t="str">
        <f>IFERROR(INDEX(play_attribution!$B$2:$B$328,MATCH(A4209,play_attribution!$A$2:$A$328,0)),"")</f>
        <v/>
      </c>
      <c r="M4209" t="str">
        <f>VLOOKUP(H4209,seller_roster!$A$2:$B$85,2,FALSE)</f>
        <v>Nia Kowalski</v>
      </c>
      <c r="N4209" t="str">
        <f>VLOOKUP(C4209,accounts!$A$2:$F$9615,2,FALSE)</f>
        <v>Nonprofit</v>
      </c>
      <c r="O4209" t="str">
        <f>VLOOKUP(C4209,accounts!$A$2:$F$9615,3,FALSE)</f>
        <v>&gt;$10M</v>
      </c>
      <c r="P4209" t="str">
        <f>VLOOKUP(C4209,accounts!$A$2:$F$9615,5,FALSE)</f>
        <v>West</v>
      </c>
      <c r="Q4209" t="b">
        <f t="shared" si="66"/>
        <v>1</v>
      </c>
      <c r="R4209" t="e">
        <f>INDEX(removed_duplicate_rows!$A$5:$A$39,MATCH(wins!A4209,removed_duplicate_rows!$A$5:$A$39,0))</f>
        <v>#N/A</v>
      </c>
    </row>
    <row r="4210" spans="1:18" ht="15.75" customHeight="1" x14ac:dyDescent="0.2">
      <c r="A4210" t="s">
        <v>12760</v>
      </c>
      <c r="B4210" t="s">
        <v>12761</v>
      </c>
      <c r="C4210" t="s">
        <v>12762</v>
      </c>
      <c r="D4210" s="10">
        <v>45927</v>
      </c>
      <c r="E4210" t="s">
        <v>9789</v>
      </c>
      <c r="F4210">
        <v>8</v>
      </c>
      <c r="G4210" t="s">
        <v>273</v>
      </c>
      <c r="H4210" t="s">
        <v>293</v>
      </c>
      <c r="I4210" t="s">
        <v>55</v>
      </c>
      <c r="J4210">
        <v>1</v>
      </c>
      <c r="K4210">
        <v>5218</v>
      </c>
      <c r="L4210" t="str">
        <f>IFERROR(INDEX(play_attribution!$B$2:$B$328,MATCH(A4210,play_attribution!$A$2:$A$328,0)),"")</f>
        <v/>
      </c>
      <c r="M4210" t="str">
        <f>VLOOKUP(H4210,seller_roster!$A$2:$B$85,2,FALSE)</f>
        <v>Hayden Sorensen</v>
      </c>
      <c r="N4210" t="str">
        <f>VLOOKUP(C4210,accounts!$A$2:$F$9615,2,FALSE)</f>
        <v>Wholesale &amp; Distribution</v>
      </c>
      <c r="O4210" t="str">
        <f>VLOOKUP(C4210,accounts!$A$2:$F$9615,3,FALSE)</f>
        <v>&lt;$1M</v>
      </c>
      <c r="P4210" t="str">
        <f>VLOOKUP(C4210,accounts!$A$2:$F$9615,5,FALSE)</f>
        <v>Central</v>
      </c>
      <c r="Q4210" t="b">
        <f t="shared" si="66"/>
        <v>1</v>
      </c>
      <c r="R4210" t="e">
        <f>INDEX(removed_duplicate_rows!$A$5:$A$39,MATCH(wins!A4210,removed_duplicate_rows!$A$5:$A$39,0))</f>
        <v>#N/A</v>
      </c>
    </row>
    <row r="4211" spans="1:18" ht="15.75" customHeight="1" x14ac:dyDescent="0.2">
      <c r="A4211" t="s">
        <v>12763</v>
      </c>
      <c r="B4211" t="s">
        <v>12764</v>
      </c>
      <c r="C4211" t="s">
        <v>12765</v>
      </c>
      <c r="D4211" s="10">
        <v>45927</v>
      </c>
      <c r="E4211" t="s">
        <v>9789</v>
      </c>
      <c r="F4211">
        <v>8</v>
      </c>
      <c r="G4211" t="s">
        <v>273</v>
      </c>
      <c r="H4211" t="s">
        <v>274</v>
      </c>
      <c r="I4211" t="s">
        <v>55</v>
      </c>
      <c r="J4211">
        <v>1</v>
      </c>
      <c r="K4211">
        <v>8942</v>
      </c>
      <c r="L4211" t="str">
        <f>IFERROR(INDEX(play_attribution!$B$2:$B$328,MATCH(A4211,play_attribution!$A$2:$A$328,0)),"")</f>
        <v/>
      </c>
      <c r="M4211" t="str">
        <f>VLOOKUP(H4211,seller_roster!$A$2:$B$85,2,FALSE)</f>
        <v>Shiloh Petrov</v>
      </c>
      <c r="N4211" t="str">
        <f>VLOOKUP(C4211,accounts!$A$2:$F$9615,2,FALSE)</f>
        <v>Field Services</v>
      </c>
      <c r="O4211" t="str">
        <f>VLOOKUP(C4211,accounts!$A$2:$F$9615,3,FALSE)</f>
        <v>$2.5M-$5M</v>
      </c>
      <c r="P4211" t="str">
        <f>VLOOKUP(C4211,accounts!$A$2:$F$9615,5,FALSE)</f>
        <v>East</v>
      </c>
      <c r="Q4211" t="b">
        <f t="shared" si="66"/>
        <v>1</v>
      </c>
      <c r="R4211" t="e">
        <f>INDEX(removed_duplicate_rows!$A$5:$A$39,MATCH(wins!A4211,removed_duplicate_rows!$A$5:$A$39,0))</f>
        <v>#N/A</v>
      </c>
    </row>
    <row r="4212" spans="1:18" ht="15.75" customHeight="1" x14ac:dyDescent="0.2">
      <c r="A4212" t="s">
        <v>12766</v>
      </c>
      <c r="B4212" t="s">
        <v>12767</v>
      </c>
      <c r="C4212" t="s">
        <v>12768</v>
      </c>
      <c r="D4212" s="10">
        <v>45927</v>
      </c>
      <c r="E4212" t="s">
        <v>9789</v>
      </c>
      <c r="F4212">
        <v>8</v>
      </c>
      <c r="G4212" t="s">
        <v>273</v>
      </c>
      <c r="H4212" t="s">
        <v>308</v>
      </c>
      <c r="I4212" t="s">
        <v>79</v>
      </c>
      <c r="J4212">
        <v>1</v>
      </c>
      <c r="K4212">
        <v>11563</v>
      </c>
      <c r="L4212" t="str">
        <f>IFERROR(INDEX(play_attribution!$B$2:$B$328,MATCH(A4212,play_attribution!$A$2:$A$328,0)),"")</f>
        <v/>
      </c>
      <c r="M4212" t="str">
        <f>VLOOKUP(H4212,seller_roster!$A$2:$B$85,2,FALSE)</f>
        <v>Blake Ruiz</v>
      </c>
      <c r="N4212" t="str">
        <f>VLOOKUP(C4212,accounts!$A$2:$F$9615,2,FALSE)</f>
        <v>Wholesale &amp; Distribution</v>
      </c>
      <c r="O4212" t="str">
        <f>VLOOKUP(C4212,accounts!$A$2:$F$9615,3,FALSE)</f>
        <v>$1M-$2.5M</v>
      </c>
      <c r="P4212" t="str">
        <f>VLOOKUP(C4212,accounts!$A$2:$F$9615,5,FALSE)</f>
        <v>East</v>
      </c>
      <c r="Q4212" t="b">
        <f t="shared" si="66"/>
        <v>1</v>
      </c>
      <c r="R4212" t="e">
        <f>INDEX(removed_duplicate_rows!$A$5:$A$39,MATCH(wins!A4212,removed_duplicate_rows!$A$5:$A$39,0))</f>
        <v>#N/A</v>
      </c>
    </row>
    <row r="4213" spans="1:18" ht="15.75" customHeight="1" x14ac:dyDescent="0.2">
      <c r="A4213" t="s">
        <v>12769</v>
      </c>
      <c r="B4213" t="s">
        <v>12770</v>
      </c>
      <c r="C4213" t="s">
        <v>12771</v>
      </c>
      <c r="D4213" s="10">
        <v>45927</v>
      </c>
      <c r="E4213" t="s">
        <v>9789</v>
      </c>
      <c r="F4213">
        <v>8</v>
      </c>
      <c r="G4213" t="s">
        <v>273</v>
      </c>
      <c r="H4213" t="s">
        <v>344</v>
      </c>
      <c r="I4213" t="s">
        <v>79</v>
      </c>
      <c r="J4213">
        <v>1</v>
      </c>
      <c r="K4213">
        <v>10394</v>
      </c>
      <c r="L4213" t="str">
        <f>IFERROR(INDEX(play_attribution!$B$2:$B$328,MATCH(A4213,play_attribution!$A$2:$A$328,0)),"")</f>
        <v/>
      </c>
      <c r="M4213" t="str">
        <f>VLOOKUP(H4213,seller_roster!$A$2:$B$85,2,FALSE)</f>
        <v>Wren Kowalski</v>
      </c>
      <c r="N4213" t="str">
        <f>VLOOKUP(C4213,accounts!$A$2:$F$9615,2,FALSE)</f>
        <v>Construction</v>
      </c>
      <c r="O4213" t="str">
        <f>VLOOKUP(C4213,accounts!$A$2:$F$9615,3,FALSE)</f>
        <v>$2.5M-$5M</v>
      </c>
      <c r="P4213" t="str">
        <f>VLOOKUP(C4213,accounts!$A$2:$F$9615,5,FALSE)</f>
        <v>West</v>
      </c>
      <c r="Q4213" t="b">
        <f t="shared" si="66"/>
        <v>1</v>
      </c>
      <c r="R4213" t="e">
        <f>INDEX(removed_duplicate_rows!$A$5:$A$39,MATCH(wins!A4213,removed_duplicate_rows!$A$5:$A$39,0))</f>
        <v>#N/A</v>
      </c>
    </row>
    <row r="4214" spans="1:18" ht="15.75" customHeight="1" x14ac:dyDescent="0.2">
      <c r="A4214" t="s">
        <v>12772</v>
      </c>
      <c r="B4214" t="s">
        <v>12773</v>
      </c>
      <c r="C4214" t="s">
        <v>12774</v>
      </c>
      <c r="D4214" s="10">
        <v>45927</v>
      </c>
      <c r="E4214" t="s">
        <v>9789</v>
      </c>
      <c r="F4214">
        <v>8</v>
      </c>
      <c r="G4214" t="s">
        <v>273</v>
      </c>
      <c r="H4214" t="s">
        <v>727</v>
      </c>
      <c r="I4214" t="s">
        <v>79</v>
      </c>
      <c r="J4214">
        <v>1</v>
      </c>
      <c r="K4214">
        <v>7749</v>
      </c>
      <c r="L4214" t="str">
        <f>IFERROR(INDEX(play_attribution!$B$2:$B$328,MATCH(A4214,play_attribution!$A$2:$A$328,0)),"")</f>
        <v/>
      </c>
      <c r="M4214" t="str">
        <f>VLOOKUP(H4214,seller_roster!$A$2:$B$85,2,FALSE)</f>
        <v>Finley Okafor</v>
      </c>
      <c r="N4214" t="str">
        <f>VLOOKUP(C4214,accounts!$A$2:$F$9615,2,FALSE)</f>
        <v>Nonprofit</v>
      </c>
      <c r="O4214" t="str">
        <f>VLOOKUP(C4214,accounts!$A$2:$F$9615,3,FALSE)</f>
        <v>&gt;$10M</v>
      </c>
      <c r="P4214" t="str">
        <f>VLOOKUP(C4214,accounts!$A$2:$F$9615,5,FALSE)</f>
        <v>West</v>
      </c>
      <c r="Q4214" t="b">
        <f t="shared" si="66"/>
        <v>1</v>
      </c>
      <c r="R4214" t="e">
        <f>INDEX(removed_duplicate_rows!$A$5:$A$39,MATCH(wins!A4214,removed_duplicate_rows!$A$5:$A$39,0))</f>
        <v>#N/A</v>
      </c>
    </row>
    <row r="4215" spans="1:18" ht="15.75" customHeight="1" x14ac:dyDescent="0.2">
      <c r="A4215" t="s">
        <v>12775</v>
      </c>
      <c r="B4215" t="s">
        <v>12776</v>
      </c>
      <c r="C4215" t="s">
        <v>12777</v>
      </c>
      <c r="D4215" s="10">
        <v>45927</v>
      </c>
      <c r="E4215" t="s">
        <v>9789</v>
      </c>
      <c r="F4215">
        <v>8</v>
      </c>
      <c r="G4215" t="s">
        <v>273</v>
      </c>
      <c r="H4215" t="s">
        <v>285</v>
      </c>
      <c r="I4215" t="s">
        <v>79</v>
      </c>
      <c r="J4215">
        <v>1</v>
      </c>
      <c r="K4215">
        <v>8904</v>
      </c>
      <c r="L4215" t="str">
        <f>IFERROR(INDEX(play_attribution!$B$2:$B$328,MATCH(A4215,play_attribution!$A$2:$A$328,0)),"")</f>
        <v/>
      </c>
      <c r="M4215" t="str">
        <f>VLOOKUP(H4215,seller_roster!$A$2:$B$85,2,FALSE)</f>
        <v>Bryn Lindqvist</v>
      </c>
      <c r="N4215" t="str">
        <f>VLOOKUP(C4215,accounts!$A$2:$F$9615,2,FALSE)</f>
        <v>Construction</v>
      </c>
      <c r="O4215" t="str">
        <f>VLOOKUP(C4215,accounts!$A$2:$F$9615,3,FALSE)</f>
        <v>$2.5M-$5M</v>
      </c>
      <c r="P4215" t="str">
        <f>VLOOKUP(C4215,accounts!$A$2:$F$9615,5,FALSE)</f>
        <v>Central</v>
      </c>
      <c r="Q4215" t="b">
        <f t="shared" si="66"/>
        <v>1</v>
      </c>
      <c r="R4215" t="e">
        <f>INDEX(removed_duplicate_rows!$A$5:$A$39,MATCH(wins!A4215,removed_duplicate_rows!$A$5:$A$39,0))</f>
        <v>#N/A</v>
      </c>
    </row>
    <row r="4216" spans="1:18" ht="15.75" customHeight="1" x14ac:dyDescent="0.2">
      <c r="A4216" t="s">
        <v>12778</v>
      </c>
      <c r="B4216" t="s">
        <v>12779</v>
      </c>
      <c r="C4216" t="s">
        <v>12780</v>
      </c>
      <c r="D4216" s="10">
        <v>45927</v>
      </c>
      <c r="E4216" t="s">
        <v>9789</v>
      </c>
      <c r="F4216">
        <v>8</v>
      </c>
      <c r="G4216" t="s">
        <v>273</v>
      </c>
      <c r="H4216" t="s">
        <v>319</v>
      </c>
      <c r="I4216" t="s">
        <v>79</v>
      </c>
      <c r="J4216">
        <v>1</v>
      </c>
      <c r="K4216">
        <v>10894</v>
      </c>
      <c r="L4216" t="str">
        <f>IFERROR(INDEX(play_attribution!$B$2:$B$328,MATCH(A4216,play_attribution!$A$2:$A$328,0)),"")</f>
        <v/>
      </c>
      <c r="M4216" t="str">
        <f>VLOOKUP(H4216,seller_roster!$A$2:$B$85,2,FALSE)</f>
        <v>Nia Kowalski</v>
      </c>
      <c r="N4216" t="str">
        <f>VLOOKUP(C4216,accounts!$A$2:$F$9615,2,FALSE)</f>
        <v>Healthcare Services</v>
      </c>
      <c r="O4216" t="str">
        <f>VLOOKUP(C4216,accounts!$A$2:$F$9615,3,FALSE)</f>
        <v>$2.5M-$5M</v>
      </c>
      <c r="P4216" t="str">
        <f>VLOOKUP(C4216,accounts!$A$2:$F$9615,5,FALSE)</f>
        <v>Central</v>
      </c>
      <c r="Q4216" t="b">
        <f t="shared" si="66"/>
        <v>1</v>
      </c>
      <c r="R4216" t="e">
        <f>INDEX(removed_duplicate_rows!$A$5:$A$39,MATCH(wins!A4216,removed_duplicate_rows!$A$5:$A$39,0))</f>
        <v>#N/A</v>
      </c>
    </row>
    <row r="4217" spans="1:18" ht="15.75" customHeight="1" x14ac:dyDescent="0.2">
      <c r="A4217" t="s">
        <v>12781</v>
      </c>
      <c r="B4217" t="s">
        <v>12782</v>
      </c>
      <c r="C4217" t="s">
        <v>12783</v>
      </c>
      <c r="D4217" s="10">
        <v>45927</v>
      </c>
      <c r="E4217" t="s">
        <v>9789</v>
      </c>
      <c r="F4217">
        <v>8</v>
      </c>
      <c r="G4217" t="s">
        <v>273</v>
      </c>
      <c r="H4217" t="s">
        <v>319</v>
      </c>
      <c r="I4217" t="s">
        <v>79</v>
      </c>
      <c r="J4217">
        <v>1</v>
      </c>
      <c r="K4217">
        <v>10341</v>
      </c>
      <c r="L4217" t="str">
        <f>IFERROR(INDEX(play_attribution!$B$2:$B$328,MATCH(A4217,play_attribution!$A$2:$A$328,0)),"")</f>
        <v/>
      </c>
      <c r="M4217" t="str">
        <f>VLOOKUP(H4217,seller_roster!$A$2:$B$85,2,FALSE)</f>
        <v>Nia Kowalski</v>
      </c>
      <c r="N4217" t="str">
        <f>VLOOKUP(C4217,accounts!$A$2:$F$9615,2,FALSE)</f>
        <v>Manufacturing</v>
      </c>
      <c r="O4217" t="str">
        <f>VLOOKUP(C4217,accounts!$A$2:$F$9615,3,FALSE)</f>
        <v>$2.5M-$5M</v>
      </c>
      <c r="P4217" t="str">
        <f>VLOOKUP(C4217,accounts!$A$2:$F$9615,5,FALSE)</f>
        <v>Central</v>
      </c>
      <c r="Q4217" t="b">
        <f t="shared" si="66"/>
        <v>1</v>
      </c>
      <c r="R4217" t="e">
        <f>INDEX(removed_duplicate_rows!$A$5:$A$39,MATCH(wins!A4217,removed_duplicate_rows!$A$5:$A$39,0))</f>
        <v>#N/A</v>
      </c>
    </row>
    <row r="4218" spans="1:18" ht="15.75" customHeight="1" x14ac:dyDescent="0.2">
      <c r="A4218" t="s">
        <v>12784</v>
      </c>
      <c r="B4218" t="s">
        <v>12785</v>
      </c>
      <c r="C4218" t="s">
        <v>12786</v>
      </c>
      <c r="D4218" s="10">
        <v>45927</v>
      </c>
      <c r="E4218" t="s">
        <v>9789</v>
      </c>
      <c r="F4218">
        <v>8</v>
      </c>
      <c r="G4218" t="s">
        <v>273</v>
      </c>
      <c r="H4218" t="s">
        <v>285</v>
      </c>
      <c r="I4218" t="s">
        <v>79</v>
      </c>
      <c r="J4218">
        <v>1</v>
      </c>
      <c r="K4218">
        <v>10699</v>
      </c>
      <c r="L4218" t="str">
        <f>IFERROR(INDEX(play_attribution!$B$2:$B$328,MATCH(A4218,play_attribution!$A$2:$A$328,0)),"")</f>
        <v/>
      </c>
      <c r="M4218" t="str">
        <f>VLOOKUP(H4218,seller_roster!$A$2:$B$85,2,FALSE)</f>
        <v>Bryn Lindqvist</v>
      </c>
      <c r="N4218" t="str">
        <f>VLOOKUP(C4218,accounts!$A$2:$F$9615,2,FALSE)</f>
        <v>Field Services</v>
      </c>
      <c r="O4218" t="str">
        <f>VLOOKUP(C4218,accounts!$A$2:$F$9615,3,FALSE)</f>
        <v>$5M-$10M</v>
      </c>
      <c r="P4218" t="str">
        <f>VLOOKUP(C4218,accounts!$A$2:$F$9615,5,FALSE)</f>
        <v>East</v>
      </c>
      <c r="Q4218" t="b">
        <f t="shared" si="66"/>
        <v>1</v>
      </c>
      <c r="R4218" t="e">
        <f>INDEX(removed_duplicate_rows!$A$5:$A$39,MATCH(wins!A4218,removed_duplicate_rows!$A$5:$A$39,0))</f>
        <v>#N/A</v>
      </c>
    </row>
    <row r="4219" spans="1:18" ht="15.75" customHeight="1" x14ac:dyDescent="0.2">
      <c r="A4219" t="s">
        <v>12787</v>
      </c>
      <c r="B4219" t="s">
        <v>12788</v>
      </c>
      <c r="C4219" t="s">
        <v>12789</v>
      </c>
      <c r="D4219" s="10">
        <v>45927</v>
      </c>
      <c r="E4219" t="s">
        <v>9789</v>
      </c>
      <c r="F4219">
        <v>8</v>
      </c>
      <c r="G4219" t="s">
        <v>273</v>
      </c>
      <c r="H4219" t="s">
        <v>312</v>
      </c>
      <c r="I4219" t="s">
        <v>79</v>
      </c>
      <c r="J4219">
        <v>1</v>
      </c>
      <c r="K4219">
        <v>8981</v>
      </c>
      <c r="L4219" t="str">
        <f>IFERROR(INDEX(play_attribution!$B$2:$B$328,MATCH(A4219,play_attribution!$A$2:$A$328,0)),"")</f>
        <v/>
      </c>
      <c r="M4219" t="str">
        <f>VLOOKUP(H4219,seller_roster!$A$2:$B$85,2,FALSE)</f>
        <v>Tatum Osei</v>
      </c>
      <c r="N4219" t="str">
        <f>VLOOKUP(C4219,accounts!$A$2:$F$9615,2,FALSE)</f>
        <v>Wholesale &amp; Distribution</v>
      </c>
      <c r="O4219" t="str">
        <f>VLOOKUP(C4219,accounts!$A$2:$F$9615,3,FALSE)</f>
        <v>$5M-$10M</v>
      </c>
      <c r="P4219" t="str">
        <f>VLOOKUP(C4219,accounts!$A$2:$F$9615,5,FALSE)</f>
        <v>East</v>
      </c>
      <c r="Q4219" t="b">
        <f t="shared" si="66"/>
        <v>1</v>
      </c>
      <c r="R4219" t="e">
        <f>INDEX(removed_duplicate_rows!$A$5:$A$39,MATCH(wins!A4219,removed_duplicate_rows!$A$5:$A$39,0))</f>
        <v>#N/A</v>
      </c>
    </row>
    <row r="4220" spans="1:18" ht="15.75" customHeight="1" x14ac:dyDescent="0.2">
      <c r="A4220" t="s">
        <v>12790</v>
      </c>
      <c r="B4220" t="s">
        <v>12791</v>
      </c>
      <c r="C4220" t="s">
        <v>12792</v>
      </c>
      <c r="D4220" s="10">
        <v>45927</v>
      </c>
      <c r="E4220" t="s">
        <v>9789</v>
      </c>
      <c r="F4220">
        <v>8</v>
      </c>
      <c r="G4220" t="s">
        <v>273</v>
      </c>
      <c r="H4220" t="s">
        <v>319</v>
      </c>
      <c r="I4220" t="s">
        <v>79</v>
      </c>
      <c r="J4220">
        <v>1</v>
      </c>
      <c r="K4220">
        <v>11277</v>
      </c>
      <c r="L4220" t="str">
        <f>IFERROR(INDEX(play_attribution!$B$2:$B$328,MATCH(A4220,play_attribution!$A$2:$A$328,0)),"")</f>
        <v/>
      </c>
      <c r="M4220" t="str">
        <f>VLOOKUP(H4220,seller_roster!$A$2:$B$85,2,FALSE)</f>
        <v>Nia Kowalski</v>
      </c>
      <c r="N4220" t="str">
        <f>VLOOKUP(C4220,accounts!$A$2:$F$9615,2,FALSE)</f>
        <v>Retail Multi-Location</v>
      </c>
      <c r="O4220" t="str">
        <f>VLOOKUP(C4220,accounts!$A$2:$F$9615,3,FALSE)</f>
        <v>$5M-$10M</v>
      </c>
      <c r="P4220" t="str">
        <f>VLOOKUP(C4220,accounts!$A$2:$F$9615,5,FALSE)</f>
        <v>West</v>
      </c>
      <c r="Q4220" t="b">
        <f t="shared" si="66"/>
        <v>1</v>
      </c>
      <c r="R4220" t="e">
        <f>INDEX(removed_duplicate_rows!$A$5:$A$39,MATCH(wins!A4220,removed_duplicate_rows!$A$5:$A$39,0))</f>
        <v>#N/A</v>
      </c>
    </row>
    <row r="4221" spans="1:18" ht="15.75" customHeight="1" x14ac:dyDescent="0.2">
      <c r="A4221" t="s">
        <v>12793</v>
      </c>
      <c r="B4221" t="s">
        <v>12794</v>
      </c>
      <c r="C4221" t="s">
        <v>12795</v>
      </c>
      <c r="D4221" s="10">
        <v>45927</v>
      </c>
      <c r="E4221" t="s">
        <v>9789</v>
      </c>
      <c r="F4221">
        <v>8</v>
      </c>
      <c r="G4221" t="s">
        <v>273</v>
      </c>
      <c r="H4221" t="s">
        <v>670</v>
      </c>
      <c r="I4221" t="s">
        <v>55</v>
      </c>
      <c r="J4221">
        <v>1</v>
      </c>
      <c r="K4221">
        <v>7184</v>
      </c>
      <c r="L4221" t="str">
        <f>IFERROR(INDEX(play_attribution!$B$2:$B$328,MATCH(A4221,play_attribution!$A$2:$A$328,0)),"")</f>
        <v/>
      </c>
      <c r="M4221" t="str">
        <f>VLOOKUP(H4221,seller_roster!$A$2:$B$85,2,FALSE)</f>
        <v>True Kowalski</v>
      </c>
      <c r="N4221" t="str">
        <f>VLOOKUP(C4221,accounts!$A$2:$F$9615,2,FALSE)</f>
        <v>Wholesale &amp; Distribution</v>
      </c>
      <c r="O4221" t="str">
        <f>VLOOKUP(C4221,accounts!$A$2:$F$9615,3,FALSE)</f>
        <v>$2.5M-$5M</v>
      </c>
      <c r="P4221" t="str">
        <f>VLOOKUP(C4221,accounts!$A$2:$F$9615,5,FALSE)</f>
        <v>West</v>
      </c>
      <c r="Q4221" t="b">
        <f t="shared" si="66"/>
        <v>1</v>
      </c>
      <c r="R4221" t="e">
        <f>INDEX(removed_duplicate_rows!$A$5:$A$39,MATCH(wins!A4221,removed_duplicate_rows!$A$5:$A$39,0))</f>
        <v>#N/A</v>
      </c>
    </row>
    <row r="4222" spans="1:18" ht="15.75" customHeight="1" x14ac:dyDescent="0.2">
      <c r="A4222" t="s">
        <v>12796</v>
      </c>
      <c r="B4222" t="s">
        <v>12797</v>
      </c>
      <c r="C4222" t="s">
        <v>12798</v>
      </c>
      <c r="D4222" s="10">
        <v>45927</v>
      </c>
      <c r="E4222" t="s">
        <v>9789</v>
      </c>
      <c r="F4222">
        <v>8</v>
      </c>
      <c r="G4222" t="s">
        <v>273</v>
      </c>
      <c r="H4222" t="s">
        <v>285</v>
      </c>
      <c r="I4222" t="s">
        <v>79</v>
      </c>
      <c r="J4222">
        <v>1</v>
      </c>
      <c r="K4222">
        <v>16606</v>
      </c>
      <c r="L4222" t="str">
        <f>IFERROR(INDEX(play_attribution!$B$2:$B$328,MATCH(A4222,play_attribution!$A$2:$A$328,0)),"")</f>
        <v/>
      </c>
      <c r="M4222" t="str">
        <f>VLOOKUP(H4222,seller_roster!$A$2:$B$85,2,FALSE)</f>
        <v>Bryn Lindqvist</v>
      </c>
      <c r="N4222" t="str">
        <f>VLOOKUP(C4222,accounts!$A$2:$F$9615,2,FALSE)</f>
        <v>Healthcare Services</v>
      </c>
      <c r="O4222" t="str">
        <f>VLOOKUP(C4222,accounts!$A$2:$F$9615,3,FALSE)</f>
        <v>$5M-$10M</v>
      </c>
      <c r="P4222" t="str">
        <f>VLOOKUP(C4222,accounts!$A$2:$F$9615,5,FALSE)</f>
        <v>Central</v>
      </c>
      <c r="Q4222" t="b">
        <f t="shared" si="66"/>
        <v>1</v>
      </c>
      <c r="R4222" t="e">
        <f>INDEX(removed_duplicate_rows!$A$5:$A$39,MATCH(wins!A4222,removed_duplicate_rows!$A$5:$A$39,0))</f>
        <v>#N/A</v>
      </c>
    </row>
    <row r="4223" spans="1:18" ht="15.75" customHeight="1" x14ac:dyDescent="0.2">
      <c r="A4223" t="s">
        <v>12799</v>
      </c>
      <c r="B4223" t="s">
        <v>12800</v>
      </c>
      <c r="C4223" t="s">
        <v>12801</v>
      </c>
      <c r="D4223" s="10">
        <v>45927</v>
      </c>
      <c r="E4223" t="s">
        <v>9789</v>
      </c>
      <c r="F4223">
        <v>8</v>
      </c>
      <c r="G4223" t="s">
        <v>273</v>
      </c>
      <c r="H4223" t="s">
        <v>285</v>
      </c>
      <c r="I4223" t="s">
        <v>55</v>
      </c>
      <c r="J4223">
        <v>1</v>
      </c>
      <c r="K4223">
        <v>9707</v>
      </c>
      <c r="L4223" t="str">
        <f>IFERROR(INDEX(play_attribution!$B$2:$B$328,MATCH(A4223,play_attribution!$A$2:$A$328,0)),"")</f>
        <v/>
      </c>
      <c r="M4223" t="str">
        <f>VLOOKUP(H4223,seller_roster!$A$2:$B$85,2,FALSE)</f>
        <v>Bryn Lindqvist</v>
      </c>
      <c r="N4223" t="str">
        <f>VLOOKUP(C4223,accounts!$A$2:$F$9615,2,FALSE)</f>
        <v>Hospitality Group</v>
      </c>
      <c r="O4223" t="str">
        <f>VLOOKUP(C4223,accounts!$A$2:$F$9615,3,FALSE)</f>
        <v>$2.5M-$5M</v>
      </c>
      <c r="P4223" t="str">
        <f>VLOOKUP(C4223,accounts!$A$2:$F$9615,5,FALSE)</f>
        <v>West</v>
      </c>
      <c r="Q4223" t="b">
        <f t="shared" si="66"/>
        <v>1</v>
      </c>
      <c r="R4223" t="e">
        <f>INDEX(removed_duplicate_rows!$A$5:$A$39,MATCH(wins!A4223,removed_duplicate_rows!$A$5:$A$39,0))</f>
        <v>#N/A</v>
      </c>
    </row>
    <row r="4224" spans="1:18" ht="15.75" customHeight="1" x14ac:dyDescent="0.2">
      <c r="A4224" t="s">
        <v>12802</v>
      </c>
      <c r="B4224" t="s">
        <v>12803</v>
      </c>
      <c r="C4224" t="s">
        <v>12804</v>
      </c>
      <c r="D4224" s="10">
        <v>45927</v>
      </c>
      <c r="E4224" t="s">
        <v>9789</v>
      </c>
      <c r="F4224">
        <v>8</v>
      </c>
      <c r="G4224" t="s">
        <v>273</v>
      </c>
      <c r="H4224" t="s">
        <v>297</v>
      </c>
      <c r="I4224" t="s">
        <v>79</v>
      </c>
      <c r="J4224">
        <v>1</v>
      </c>
      <c r="K4224">
        <v>13621</v>
      </c>
      <c r="L4224" t="str">
        <f>IFERROR(INDEX(play_attribution!$B$2:$B$328,MATCH(A4224,play_attribution!$A$2:$A$328,0)),"")</f>
        <v/>
      </c>
      <c r="M4224" t="str">
        <f>VLOOKUP(H4224,seller_roster!$A$2:$B$85,2,FALSE)</f>
        <v>Ray Moreau</v>
      </c>
      <c r="N4224" t="str">
        <f>VLOOKUP(C4224,accounts!$A$2:$F$9615,2,FALSE)</f>
        <v>Wholesale &amp; Distribution</v>
      </c>
      <c r="O4224" t="str">
        <f>VLOOKUP(C4224,accounts!$A$2:$F$9615,3,FALSE)</f>
        <v>$2.5M-$5M</v>
      </c>
      <c r="P4224" t="str">
        <f>VLOOKUP(C4224,accounts!$A$2:$F$9615,5,FALSE)</f>
        <v>West</v>
      </c>
      <c r="Q4224" t="b">
        <f t="shared" si="66"/>
        <v>1</v>
      </c>
      <c r="R4224" t="e">
        <f>INDEX(removed_duplicate_rows!$A$5:$A$39,MATCH(wins!A4224,removed_duplicate_rows!$A$5:$A$39,0))</f>
        <v>#N/A</v>
      </c>
    </row>
    <row r="4225" spans="1:18" ht="15.75" customHeight="1" x14ac:dyDescent="0.2">
      <c r="A4225" t="s">
        <v>12805</v>
      </c>
      <c r="B4225" t="s">
        <v>12806</v>
      </c>
      <c r="C4225" t="s">
        <v>12807</v>
      </c>
      <c r="D4225" s="10">
        <v>45927</v>
      </c>
      <c r="E4225" t="s">
        <v>9789</v>
      </c>
      <c r="F4225">
        <v>8</v>
      </c>
      <c r="G4225" t="s">
        <v>273</v>
      </c>
      <c r="H4225" t="s">
        <v>319</v>
      </c>
      <c r="I4225" t="s">
        <v>79</v>
      </c>
      <c r="J4225">
        <v>1</v>
      </c>
      <c r="K4225">
        <v>8462</v>
      </c>
      <c r="L4225" t="str">
        <f>IFERROR(INDEX(play_attribution!$B$2:$B$328,MATCH(A4225,play_attribution!$A$2:$A$328,0)),"")</f>
        <v/>
      </c>
      <c r="M4225" t="str">
        <f>VLOOKUP(H4225,seller_roster!$A$2:$B$85,2,FALSE)</f>
        <v>Nia Kowalski</v>
      </c>
      <c r="N4225" t="str">
        <f>VLOOKUP(C4225,accounts!$A$2:$F$9615,2,FALSE)</f>
        <v>Logistics</v>
      </c>
      <c r="O4225" t="str">
        <f>VLOOKUP(C4225,accounts!$A$2:$F$9615,3,FALSE)</f>
        <v>$2.5M-$5M</v>
      </c>
      <c r="P4225" t="str">
        <f>VLOOKUP(C4225,accounts!$A$2:$F$9615,5,FALSE)</f>
        <v>Central</v>
      </c>
      <c r="Q4225" t="b">
        <f t="shared" si="66"/>
        <v>1</v>
      </c>
      <c r="R4225" t="e">
        <f>INDEX(removed_duplicate_rows!$A$5:$A$39,MATCH(wins!A4225,removed_duplicate_rows!$A$5:$A$39,0))</f>
        <v>#N/A</v>
      </c>
    </row>
    <row r="4226" spans="1:18" ht="15.75" customHeight="1" x14ac:dyDescent="0.2">
      <c r="A4226" t="s">
        <v>12808</v>
      </c>
      <c r="B4226" t="s">
        <v>12809</v>
      </c>
      <c r="C4226" t="s">
        <v>12810</v>
      </c>
      <c r="D4226" s="10">
        <v>45927</v>
      </c>
      <c r="E4226" t="s">
        <v>9789</v>
      </c>
      <c r="F4226">
        <v>8</v>
      </c>
      <c r="G4226" t="s">
        <v>273</v>
      </c>
      <c r="H4226" t="s">
        <v>727</v>
      </c>
      <c r="I4226" t="s">
        <v>79</v>
      </c>
      <c r="J4226">
        <v>1</v>
      </c>
      <c r="K4226">
        <v>10091</v>
      </c>
      <c r="L4226" t="str">
        <f>IFERROR(INDEX(play_attribution!$B$2:$B$328,MATCH(A4226,play_attribution!$A$2:$A$328,0)),"")</f>
        <v/>
      </c>
      <c r="M4226" t="str">
        <f>VLOOKUP(H4226,seller_roster!$A$2:$B$85,2,FALSE)</f>
        <v>Finley Okafor</v>
      </c>
      <c r="N4226" t="str">
        <f>VLOOKUP(C4226,accounts!$A$2:$F$9615,2,FALSE)</f>
        <v>Logistics</v>
      </c>
      <c r="O4226" t="str">
        <f>VLOOKUP(C4226,accounts!$A$2:$F$9615,3,FALSE)</f>
        <v>$1M-$2.5M</v>
      </c>
      <c r="P4226" t="str">
        <f>VLOOKUP(C4226,accounts!$A$2:$F$9615,5,FALSE)</f>
        <v>Central</v>
      </c>
      <c r="Q4226" t="b">
        <f t="shared" si="66"/>
        <v>1</v>
      </c>
      <c r="R4226" t="e">
        <f>INDEX(removed_duplicate_rows!$A$5:$A$39,MATCH(wins!A4226,removed_duplicate_rows!$A$5:$A$39,0))</f>
        <v>#N/A</v>
      </c>
    </row>
    <row r="4227" spans="1:18" ht="15.75" customHeight="1" x14ac:dyDescent="0.2">
      <c r="A4227" t="s">
        <v>12811</v>
      </c>
      <c r="B4227" t="s">
        <v>12812</v>
      </c>
      <c r="C4227" t="s">
        <v>12813</v>
      </c>
      <c r="D4227" s="10">
        <v>45927</v>
      </c>
      <c r="E4227" t="s">
        <v>9789</v>
      </c>
      <c r="F4227">
        <v>8</v>
      </c>
      <c r="G4227" t="s">
        <v>273</v>
      </c>
      <c r="H4227" t="s">
        <v>312</v>
      </c>
      <c r="I4227" t="s">
        <v>55</v>
      </c>
      <c r="J4227">
        <v>1</v>
      </c>
      <c r="K4227">
        <v>8639</v>
      </c>
      <c r="L4227" t="str">
        <f>IFERROR(INDEX(play_attribution!$B$2:$B$328,MATCH(A4227,play_attribution!$A$2:$A$328,0)),"")</f>
        <v/>
      </c>
      <c r="M4227" t="str">
        <f>VLOOKUP(H4227,seller_roster!$A$2:$B$85,2,FALSE)</f>
        <v>Tatum Osei</v>
      </c>
      <c r="N4227" t="str">
        <f>VLOOKUP(C4227,accounts!$A$2:$F$9615,2,FALSE)</f>
        <v>Wholesale &amp; Distribution</v>
      </c>
      <c r="O4227" t="str">
        <f>VLOOKUP(C4227,accounts!$A$2:$F$9615,3,FALSE)</f>
        <v>$2.5M-$5M</v>
      </c>
      <c r="P4227" t="str">
        <f>VLOOKUP(C4227,accounts!$A$2:$F$9615,5,FALSE)</f>
        <v>East</v>
      </c>
      <c r="Q4227" t="b">
        <f t="shared" ref="Q4227:Q4290" si="67">L4227=""</f>
        <v>1</v>
      </c>
      <c r="R4227" t="e">
        <f>INDEX(removed_duplicate_rows!$A$5:$A$39,MATCH(wins!A4227,removed_duplicate_rows!$A$5:$A$39,0))</f>
        <v>#N/A</v>
      </c>
    </row>
    <row r="4228" spans="1:18" ht="15.75" customHeight="1" x14ac:dyDescent="0.2">
      <c r="A4228" t="s">
        <v>12814</v>
      </c>
      <c r="B4228" t="s">
        <v>12815</v>
      </c>
      <c r="C4228" t="s">
        <v>12816</v>
      </c>
      <c r="D4228" s="10">
        <v>45927</v>
      </c>
      <c r="E4228" t="s">
        <v>9789</v>
      </c>
      <c r="F4228">
        <v>8</v>
      </c>
      <c r="G4228" t="s">
        <v>273</v>
      </c>
      <c r="H4228" t="s">
        <v>319</v>
      </c>
      <c r="I4228" t="s">
        <v>79</v>
      </c>
      <c r="J4228">
        <v>1</v>
      </c>
      <c r="K4228">
        <v>11143</v>
      </c>
      <c r="L4228" t="str">
        <f>IFERROR(INDEX(play_attribution!$B$2:$B$328,MATCH(A4228,play_attribution!$A$2:$A$328,0)),"")</f>
        <v/>
      </c>
      <c r="M4228" t="str">
        <f>VLOOKUP(H4228,seller_roster!$A$2:$B$85,2,FALSE)</f>
        <v>Nia Kowalski</v>
      </c>
      <c r="N4228" t="str">
        <f>VLOOKUP(C4228,accounts!$A$2:$F$9615,2,FALSE)</f>
        <v>Logistics</v>
      </c>
      <c r="O4228" t="str">
        <f>VLOOKUP(C4228,accounts!$A$2:$F$9615,3,FALSE)</f>
        <v>$5M-$10M</v>
      </c>
      <c r="P4228" t="str">
        <f>VLOOKUP(C4228,accounts!$A$2:$F$9615,5,FALSE)</f>
        <v>West</v>
      </c>
      <c r="Q4228" t="b">
        <f t="shared" si="67"/>
        <v>1</v>
      </c>
      <c r="R4228" t="e">
        <f>INDEX(removed_duplicate_rows!$A$5:$A$39,MATCH(wins!A4228,removed_duplicate_rows!$A$5:$A$39,0))</f>
        <v>#N/A</v>
      </c>
    </row>
    <row r="4229" spans="1:18" ht="15.75" customHeight="1" x14ac:dyDescent="0.2">
      <c r="A4229" t="s">
        <v>12817</v>
      </c>
      <c r="B4229" t="s">
        <v>12818</v>
      </c>
      <c r="C4229" t="s">
        <v>12819</v>
      </c>
      <c r="D4229" s="10">
        <v>45927</v>
      </c>
      <c r="E4229" t="s">
        <v>9789</v>
      </c>
      <c r="F4229">
        <v>8</v>
      </c>
      <c r="G4229" t="s">
        <v>273</v>
      </c>
      <c r="H4229" t="s">
        <v>274</v>
      </c>
      <c r="I4229" t="s">
        <v>79</v>
      </c>
      <c r="J4229">
        <v>1</v>
      </c>
      <c r="K4229">
        <v>7427</v>
      </c>
      <c r="L4229" t="str">
        <f>IFERROR(INDEX(play_attribution!$B$2:$B$328,MATCH(A4229,play_attribution!$A$2:$A$328,0)),"")</f>
        <v/>
      </c>
      <c r="M4229" t="str">
        <f>VLOOKUP(H4229,seller_roster!$A$2:$B$85,2,FALSE)</f>
        <v>Shiloh Petrov</v>
      </c>
      <c r="N4229" t="str">
        <f>VLOOKUP(C4229,accounts!$A$2:$F$9615,2,FALSE)</f>
        <v>Construction</v>
      </c>
      <c r="O4229" t="str">
        <f>VLOOKUP(C4229,accounts!$A$2:$F$9615,3,FALSE)</f>
        <v>$2.5M-$5M</v>
      </c>
      <c r="P4229" t="str">
        <f>VLOOKUP(C4229,accounts!$A$2:$F$9615,5,FALSE)</f>
        <v>Central</v>
      </c>
      <c r="Q4229" t="b">
        <f t="shared" si="67"/>
        <v>1</v>
      </c>
      <c r="R4229" t="e">
        <f>INDEX(removed_duplicate_rows!$A$5:$A$39,MATCH(wins!A4229,removed_duplicate_rows!$A$5:$A$39,0))</f>
        <v>#N/A</v>
      </c>
    </row>
    <row r="4230" spans="1:18" ht="15.75" customHeight="1" x14ac:dyDescent="0.2">
      <c r="A4230" t="s">
        <v>12820</v>
      </c>
      <c r="B4230" t="s">
        <v>12821</v>
      </c>
      <c r="C4230" t="s">
        <v>12822</v>
      </c>
      <c r="D4230" s="10">
        <v>45927</v>
      </c>
      <c r="E4230" t="s">
        <v>9789</v>
      </c>
      <c r="F4230">
        <v>8</v>
      </c>
      <c r="G4230" t="s">
        <v>273</v>
      </c>
      <c r="H4230" t="s">
        <v>755</v>
      </c>
      <c r="I4230" t="s">
        <v>79</v>
      </c>
      <c r="J4230">
        <v>1</v>
      </c>
      <c r="K4230">
        <v>12932</v>
      </c>
      <c r="L4230" t="str">
        <f>IFERROR(INDEX(play_attribution!$B$2:$B$328,MATCH(A4230,play_attribution!$A$2:$A$328,0)),"")</f>
        <v/>
      </c>
      <c r="M4230" t="str">
        <f>VLOOKUP(H4230,seller_roster!$A$2:$B$85,2,FALSE)</f>
        <v>Jesse Silva</v>
      </c>
      <c r="N4230" t="str">
        <f>VLOOKUP(C4230,accounts!$A$2:$F$9615,2,FALSE)</f>
        <v>Wholesale &amp; Distribution</v>
      </c>
      <c r="O4230" t="str">
        <f>VLOOKUP(C4230,accounts!$A$2:$F$9615,3,FALSE)</f>
        <v>$2.5M-$5M</v>
      </c>
      <c r="P4230" t="str">
        <f>VLOOKUP(C4230,accounts!$A$2:$F$9615,5,FALSE)</f>
        <v>West</v>
      </c>
      <c r="Q4230" t="b">
        <f t="shared" si="67"/>
        <v>1</v>
      </c>
      <c r="R4230" t="e">
        <f>INDEX(removed_duplicate_rows!$A$5:$A$39,MATCH(wins!A4230,removed_duplicate_rows!$A$5:$A$39,0))</f>
        <v>#N/A</v>
      </c>
    </row>
    <row r="4231" spans="1:18" ht="15.75" customHeight="1" x14ac:dyDescent="0.2">
      <c r="A4231" t="s">
        <v>12823</v>
      </c>
      <c r="B4231" t="s">
        <v>12824</v>
      </c>
      <c r="C4231" t="s">
        <v>12825</v>
      </c>
      <c r="D4231" s="10">
        <v>45927</v>
      </c>
      <c r="E4231" t="s">
        <v>9789</v>
      </c>
      <c r="F4231">
        <v>8</v>
      </c>
      <c r="G4231" t="s">
        <v>374</v>
      </c>
      <c r="H4231" t="s">
        <v>379</v>
      </c>
      <c r="I4231" t="s">
        <v>55</v>
      </c>
      <c r="J4231">
        <v>1</v>
      </c>
      <c r="K4231">
        <v>4142</v>
      </c>
      <c r="L4231" t="str">
        <f>IFERROR(INDEX(play_attribution!$B$2:$B$328,MATCH(A4231,play_attribution!$A$2:$A$328,0)),"")</f>
        <v/>
      </c>
      <c r="M4231" t="str">
        <f>VLOOKUP(H4231,seller_roster!$A$2:$B$85,2,FALSE)</f>
        <v>Tatum Vega</v>
      </c>
      <c r="N4231" t="str">
        <f>VLOOKUP(C4231,accounts!$A$2:$F$9615,2,FALSE)</f>
        <v>Field Services</v>
      </c>
      <c r="O4231" t="str">
        <f>VLOOKUP(C4231,accounts!$A$2:$F$9615,3,FALSE)</f>
        <v>$5M-$10M</v>
      </c>
      <c r="P4231" t="str">
        <f>VLOOKUP(C4231,accounts!$A$2:$F$9615,5,FALSE)</f>
        <v>West</v>
      </c>
      <c r="Q4231" t="b">
        <f t="shared" si="67"/>
        <v>1</v>
      </c>
      <c r="R4231" t="e">
        <f>INDEX(removed_duplicate_rows!$A$5:$A$39,MATCH(wins!A4231,removed_duplicate_rows!$A$5:$A$39,0))</f>
        <v>#N/A</v>
      </c>
    </row>
    <row r="4232" spans="1:18" ht="15.75" customHeight="1" x14ac:dyDescent="0.2">
      <c r="A4232" t="s">
        <v>12826</v>
      </c>
      <c r="B4232" t="s">
        <v>12827</v>
      </c>
      <c r="C4232" t="s">
        <v>12828</v>
      </c>
      <c r="D4232" s="10">
        <v>45927</v>
      </c>
      <c r="E4232" t="s">
        <v>9789</v>
      </c>
      <c r="F4232">
        <v>8</v>
      </c>
      <c r="G4232" t="s">
        <v>374</v>
      </c>
      <c r="H4232" t="s">
        <v>449</v>
      </c>
      <c r="I4232" t="s">
        <v>55</v>
      </c>
      <c r="J4232">
        <v>1</v>
      </c>
      <c r="K4232">
        <v>6988</v>
      </c>
      <c r="L4232" t="str">
        <f>IFERROR(INDEX(play_attribution!$B$2:$B$328,MATCH(A4232,play_attribution!$A$2:$A$328,0)),"")</f>
        <v/>
      </c>
      <c r="M4232" t="str">
        <f>VLOOKUP(H4232,seller_roster!$A$2:$B$85,2,FALSE)</f>
        <v>Hayden Okafor</v>
      </c>
      <c r="N4232" t="str">
        <f>VLOOKUP(C4232,accounts!$A$2:$F$9615,2,FALSE)</f>
        <v>Logistics</v>
      </c>
      <c r="O4232" t="str">
        <f>VLOOKUP(C4232,accounts!$A$2:$F$9615,3,FALSE)</f>
        <v>$2.5M-$5M</v>
      </c>
      <c r="P4232" t="str">
        <f>VLOOKUP(C4232,accounts!$A$2:$F$9615,5,FALSE)</f>
        <v>Central</v>
      </c>
      <c r="Q4232" t="b">
        <f t="shared" si="67"/>
        <v>1</v>
      </c>
      <c r="R4232" t="e">
        <f>INDEX(removed_duplicate_rows!$A$5:$A$39,MATCH(wins!A4232,removed_duplicate_rows!$A$5:$A$39,0))</f>
        <v>#N/A</v>
      </c>
    </row>
    <row r="4233" spans="1:18" ht="15.75" customHeight="1" x14ac:dyDescent="0.2">
      <c r="A4233" t="s">
        <v>12829</v>
      </c>
      <c r="B4233" t="s">
        <v>12830</v>
      </c>
      <c r="C4233" t="s">
        <v>12831</v>
      </c>
      <c r="D4233" s="10">
        <v>45927</v>
      </c>
      <c r="E4233" t="s">
        <v>9789</v>
      </c>
      <c r="F4233">
        <v>8</v>
      </c>
      <c r="G4233" t="s">
        <v>374</v>
      </c>
      <c r="H4233" t="s">
        <v>391</v>
      </c>
      <c r="I4233" t="s">
        <v>55</v>
      </c>
      <c r="J4233">
        <v>1</v>
      </c>
      <c r="K4233">
        <v>9507</v>
      </c>
      <c r="L4233" t="str">
        <f>IFERROR(INDEX(play_attribution!$B$2:$B$328,MATCH(A4233,play_attribution!$A$2:$A$328,0)),"")</f>
        <v/>
      </c>
      <c r="M4233" t="str">
        <f>VLOOKUP(H4233,seller_roster!$A$2:$B$85,2,FALSE)</f>
        <v>Sam Walsh</v>
      </c>
      <c r="N4233" t="str">
        <f>VLOOKUP(C4233,accounts!$A$2:$F$9615,2,FALSE)</f>
        <v>Healthcare Services</v>
      </c>
      <c r="O4233" t="str">
        <f>VLOOKUP(C4233,accounts!$A$2:$F$9615,3,FALSE)</f>
        <v>$2.5M-$5M</v>
      </c>
      <c r="P4233" t="str">
        <f>VLOOKUP(C4233,accounts!$A$2:$F$9615,5,FALSE)</f>
        <v>East</v>
      </c>
      <c r="Q4233" t="b">
        <f t="shared" si="67"/>
        <v>1</v>
      </c>
      <c r="R4233" t="e">
        <f>INDEX(removed_duplicate_rows!$A$5:$A$39,MATCH(wins!A4233,removed_duplicate_rows!$A$5:$A$39,0))</f>
        <v>#N/A</v>
      </c>
    </row>
    <row r="4234" spans="1:18" ht="15.75" customHeight="1" x14ac:dyDescent="0.2">
      <c r="A4234" t="s">
        <v>12832</v>
      </c>
      <c r="B4234" t="s">
        <v>12833</v>
      </c>
      <c r="C4234" t="s">
        <v>12834</v>
      </c>
      <c r="D4234" s="10">
        <v>45927</v>
      </c>
      <c r="E4234" t="s">
        <v>9789</v>
      </c>
      <c r="F4234">
        <v>8</v>
      </c>
      <c r="G4234" t="s">
        <v>374</v>
      </c>
      <c r="H4234" t="s">
        <v>387</v>
      </c>
      <c r="I4234" t="s">
        <v>55</v>
      </c>
      <c r="J4234">
        <v>1</v>
      </c>
      <c r="K4234">
        <v>5907</v>
      </c>
      <c r="L4234" t="str">
        <f>IFERROR(INDEX(play_attribution!$B$2:$B$328,MATCH(A4234,play_attribution!$A$2:$A$328,0)),"")</f>
        <v/>
      </c>
      <c r="M4234" t="str">
        <f>VLOOKUP(H4234,seller_roster!$A$2:$B$85,2,FALSE)</f>
        <v>Ray Kim</v>
      </c>
      <c r="N4234" t="str">
        <f>VLOOKUP(C4234,accounts!$A$2:$F$9615,2,FALSE)</f>
        <v>Field Services</v>
      </c>
      <c r="O4234" t="str">
        <f>VLOOKUP(C4234,accounts!$A$2:$F$9615,3,FALSE)</f>
        <v>$2.5M-$5M</v>
      </c>
      <c r="P4234" t="str">
        <f>VLOOKUP(C4234,accounts!$A$2:$F$9615,5,FALSE)</f>
        <v>Central</v>
      </c>
      <c r="Q4234" t="b">
        <f t="shared" si="67"/>
        <v>1</v>
      </c>
      <c r="R4234" t="e">
        <f>INDEX(removed_duplicate_rows!$A$5:$A$39,MATCH(wins!A4234,removed_duplicate_rows!$A$5:$A$39,0))</f>
        <v>#N/A</v>
      </c>
    </row>
    <row r="4235" spans="1:18" ht="15.75" customHeight="1" x14ac:dyDescent="0.2">
      <c r="A4235" t="s">
        <v>12835</v>
      </c>
      <c r="B4235" t="s">
        <v>12836</v>
      </c>
      <c r="C4235" t="s">
        <v>12837</v>
      </c>
      <c r="D4235" s="10">
        <v>45927</v>
      </c>
      <c r="E4235" t="s">
        <v>9789</v>
      </c>
      <c r="F4235">
        <v>8</v>
      </c>
      <c r="G4235" t="s">
        <v>374</v>
      </c>
      <c r="H4235" t="s">
        <v>2183</v>
      </c>
      <c r="I4235" t="s">
        <v>55</v>
      </c>
      <c r="J4235">
        <v>1</v>
      </c>
      <c r="K4235">
        <v>5447</v>
      </c>
      <c r="L4235" t="str">
        <f>IFERROR(INDEX(play_attribution!$B$2:$B$328,MATCH(A4235,play_attribution!$A$2:$A$328,0)),"")</f>
        <v/>
      </c>
      <c r="M4235" t="str">
        <f>VLOOKUP(H4235,seller_roster!$A$2:$B$85,2,FALSE)</f>
        <v>Rowan Tran</v>
      </c>
      <c r="N4235" t="str">
        <f>VLOOKUP(C4235,accounts!$A$2:$F$9615,2,FALSE)</f>
        <v>Logistics</v>
      </c>
      <c r="O4235" t="str">
        <f>VLOOKUP(C4235,accounts!$A$2:$F$9615,3,FALSE)</f>
        <v>$2.5M-$5M</v>
      </c>
      <c r="P4235" t="str">
        <f>VLOOKUP(C4235,accounts!$A$2:$F$9615,5,FALSE)</f>
        <v>Central</v>
      </c>
      <c r="Q4235" t="b">
        <f t="shared" si="67"/>
        <v>1</v>
      </c>
      <c r="R4235" t="e">
        <f>INDEX(removed_duplicate_rows!$A$5:$A$39,MATCH(wins!A4235,removed_duplicate_rows!$A$5:$A$39,0))</f>
        <v>#N/A</v>
      </c>
    </row>
    <row r="4236" spans="1:18" ht="15.75" customHeight="1" x14ac:dyDescent="0.2">
      <c r="A4236" t="s">
        <v>12838</v>
      </c>
      <c r="B4236" t="s">
        <v>12839</v>
      </c>
      <c r="C4236" t="s">
        <v>12840</v>
      </c>
      <c r="D4236" s="10">
        <v>45927</v>
      </c>
      <c r="E4236" t="s">
        <v>9789</v>
      </c>
      <c r="F4236">
        <v>8</v>
      </c>
      <c r="G4236" t="s">
        <v>374</v>
      </c>
      <c r="H4236" t="s">
        <v>417</v>
      </c>
      <c r="I4236" t="s">
        <v>55</v>
      </c>
      <c r="J4236">
        <v>1</v>
      </c>
      <c r="K4236">
        <v>5848</v>
      </c>
      <c r="L4236" t="str">
        <f>IFERROR(INDEX(play_attribution!$B$2:$B$328,MATCH(A4236,play_attribution!$A$2:$A$328,0)),"")</f>
        <v/>
      </c>
      <c r="M4236" t="str">
        <f>VLOOKUP(H4236,seller_roster!$A$2:$B$85,2,FALSE)</f>
        <v>Bryn Reyes</v>
      </c>
      <c r="N4236" t="str">
        <f>VLOOKUP(C4236,accounts!$A$2:$F$9615,2,FALSE)</f>
        <v>Healthcare Services</v>
      </c>
      <c r="O4236" t="str">
        <f>VLOOKUP(C4236,accounts!$A$2:$F$9615,3,FALSE)</f>
        <v>$2.5M-$5M</v>
      </c>
      <c r="P4236" t="str">
        <f>VLOOKUP(C4236,accounts!$A$2:$F$9615,5,FALSE)</f>
        <v>East</v>
      </c>
      <c r="Q4236" t="b">
        <f t="shared" si="67"/>
        <v>1</v>
      </c>
      <c r="R4236" t="e">
        <f>INDEX(removed_duplicate_rows!$A$5:$A$39,MATCH(wins!A4236,removed_duplicate_rows!$A$5:$A$39,0))</f>
        <v>#N/A</v>
      </c>
    </row>
    <row r="4237" spans="1:18" ht="15.75" customHeight="1" x14ac:dyDescent="0.2">
      <c r="A4237" t="s">
        <v>12841</v>
      </c>
      <c r="B4237" t="s">
        <v>12842</v>
      </c>
      <c r="C4237" t="s">
        <v>12843</v>
      </c>
      <c r="D4237" s="10">
        <v>45927</v>
      </c>
      <c r="E4237" t="s">
        <v>9789</v>
      </c>
      <c r="F4237">
        <v>8</v>
      </c>
      <c r="G4237" t="s">
        <v>374</v>
      </c>
      <c r="H4237" t="s">
        <v>409</v>
      </c>
      <c r="I4237" t="s">
        <v>55</v>
      </c>
      <c r="J4237">
        <v>1</v>
      </c>
      <c r="K4237">
        <v>3465</v>
      </c>
      <c r="L4237" t="str">
        <f>IFERROR(INDEX(play_attribution!$B$2:$B$328,MATCH(A4237,play_attribution!$A$2:$A$328,0)),"")</f>
        <v/>
      </c>
      <c r="M4237" t="str">
        <f>VLOOKUP(H4237,seller_roster!$A$2:$B$85,2,FALSE)</f>
        <v>Devon Okafor</v>
      </c>
      <c r="N4237" t="str">
        <f>VLOOKUP(C4237,accounts!$A$2:$F$9615,2,FALSE)</f>
        <v>Professional Services</v>
      </c>
      <c r="O4237" t="str">
        <f>VLOOKUP(C4237,accounts!$A$2:$F$9615,3,FALSE)</f>
        <v>$2.5M-$5M</v>
      </c>
      <c r="P4237" t="str">
        <f>VLOOKUP(C4237,accounts!$A$2:$F$9615,5,FALSE)</f>
        <v>West</v>
      </c>
      <c r="Q4237" t="b">
        <f t="shared" si="67"/>
        <v>1</v>
      </c>
      <c r="R4237" t="e">
        <f>INDEX(removed_duplicate_rows!$A$5:$A$39,MATCH(wins!A4237,removed_duplicate_rows!$A$5:$A$39,0))</f>
        <v>#N/A</v>
      </c>
    </row>
    <row r="4238" spans="1:18" ht="15.75" customHeight="1" x14ac:dyDescent="0.2">
      <c r="A4238" t="s">
        <v>12844</v>
      </c>
      <c r="B4238" t="s">
        <v>12845</v>
      </c>
      <c r="C4238" t="s">
        <v>12846</v>
      </c>
      <c r="D4238" s="10">
        <v>45927</v>
      </c>
      <c r="E4238" t="s">
        <v>9789</v>
      </c>
      <c r="F4238">
        <v>8</v>
      </c>
      <c r="G4238" t="s">
        <v>374</v>
      </c>
      <c r="H4238" t="s">
        <v>379</v>
      </c>
      <c r="I4238" t="s">
        <v>55</v>
      </c>
      <c r="J4238">
        <v>1</v>
      </c>
      <c r="K4238">
        <v>6804</v>
      </c>
      <c r="L4238" t="str">
        <f>IFERROR(INDEX(play_attribution!$B$2:$B$328,MATCH(A4238,play_attribution!$A$2:$A$328,0)),"")</f>
        <v/>
      </c>
      <c r="M4238" t="str">
        <f>VLOOKUP(H4238,seller_roster!$A$2:$B$85,2,FALSE)</f>
        <v>Tatum Vega</v>
      </c>
      <c r="N4238" t="str">
        <f>VLOOKUP(C4238,accounts!$A$2:$F$9615,2,FALSE)</f>
        <v>Healthcare Services</v>
      </c>
      <c r="O4238" t="str">
        <f>VLOOKUP(C4238,accounts!$A$2:$F$9615,3,FALSE)</f>
        <v>$5M-$10M</v>
      </c>
      <c r="P4238" t="str">
        <f>VLOOKUP(C4238,accounts!$A$2:$F$9615,5,FALSE)</f>
        <v>Central</v>
      </c>
      <c r="Q4238" t="b">
        <f t="shared" si="67"/>
        <v>1</v>
      </c>
      <c r="R4238" t="e">
        <f>INDEX(removed_duplicate_rows!$A$5:$A$39,MATCH(wins!A4238,removed_duplicate_rows!$A$5:$A$39,0))</f>
        <v>#N/A</v>
      </c>
    </row>
    <row r="4239" spans="1:18" ht="15.75" customHeight="1" x14ac:dyDescent="0.2">
      <c r="A4239" t="s">
        <v>12847</v>
      </c>
      <c r="B4239" t="s">
        <v>12848</v>
      </c>
      <c r="C4239" t="s">
        <v>12849</v>
      </c>
      <c r="D4239" s="10">
        <v>45927</v>
      </c>
      <c r="E4239" t="s">
        <v>9789</v>
      </c>
      <c r="F4239">
        <v>8</v>
      </c>
      <c r="G4239" t="s">
        <v>374</v>
      </c>
      <c r="H4239" t="s">
        <v>387</v>
      </c>
      <c r="I4239" t="s">
        <v>55</v>
      </c>
      <c r="J4239">
        <v>1</v>
      </c>
      <c r="K4239">
        <v>5156</v>
      </c>
      <c r="L4239" t="str">
        <f>IFERROR(INDEX(play_attribution!$B$2:$B$328,MATCH(A4239,play_attribution!$A$2:$A$328,0)),"")</f>
        <v/>
      </c>
      <c r="M4239" t="str">
        <f>VLOOKUP(H4239,seller_roster!$A$2:$B$85,2,FALSE)</f>
        <v>Ray Kim</v>
      </c>
      <c r="N4239" t="str">
        <f>VLOOKUP(C4239,accounts!$A$2:$F$9615,2,FALSE)</f>
        <v>Logistics</v>
      </c>
      <c r="O4239" t="str">
        <f>VLOOKUP(C4239,accounts!$A$2:$F$9615,3,FALSE)</f>
        <v>$2.5M-$5M</v>
      </c>
      <c r="P4239" t="str">
        <f>VLOOKUP(C4239,accounts!$A$2:$F$9615,5,FALSE)</f>
        <v>East</v>
      </c>
      <c r="Q4239" t="b">
        <f t="shared" si="67"/>
        <v>1</v>
      </c>
      <c r="R4239" t="e">
        <f>INDEX(removed_duplicate_rows!$A$5:$A$39,MATCH(wins!A4239,removed_duplicate_rows!$A$5:$A$39,0))</f>
        <v>#N/A</v>
      </c>
    </row>
    <row r="4240" spans="1:18" ht="15.75" customHeight="1" x14ac:dyDescent="0.2">
      <c r="A4240" t="s">
        <v>12850</v>
      </c>
      <c r="B4240" t="s">
        <v>12851</v>
      </c>
      <c r="C4240" t="s">
        <v>12852</v>
      </c>
      <c r="D4240" s="10">
        <v>45927</v>
      </c>
      <c r="E4240" t="s">
        <v>9789</v>
      </c>
      <c r="F4240">
        <v>8</v>
      </c>
      <c r="G4240" t="s">
        <v>374</v>
      </c>
      <c r="H4240" t="s">
        <v>398</v>
      </c>
      <c r="I4240" t="s">
        <v>55</v>
      </c>
      <c r="J4240">
        <v>1</v>
      </c>
      <c r="K4240">
        <v>6906</v>
      </c>
      <c r="L4240" t="str">
        <f>IFERROR(INDEX(play_attribution!$B$2:$B$328,MATCH(A4240,play_attribution!$A$2:$A$328,0)),"")</f>
        <v/>
      </c>
      <c r="M4240" t="str">
        <f>VLOOKUP(H4240,seller_roster!$A$2:$B$85,2,FALSE)</f>
        <v>Rowan Kim</v>
      </c>
      <c r="N4240" t="str">
        <f>VLOOKUP(C4240,accounts!$A$2:$F$9615,2,FALSE)</f>
        <v>Healthcare Services</v>
      </c>
      <c r="O4240" t="str">
        <f>VLOOKUP(C4240,accounts!$A$2:$F$9615,3,FALSE)</f>
        <v>$5M-$10M</v>
      </c>
      <c r="P4240" t="str">
        <f>VLOOKUP(C4240,accounts!$A$2:$F$9615,5,FALSE)</f>
        <v>West</v>
      </c>
      <c r="Q4240" t="b">
        <f t="shared" si="67"/>
        <v>1</v>
      </c>
      <c r="R4240" t="e">
        <f>INDEX(removed_duplicate_rows!$A$5:$A$39,MATCH(wins!A4240,removed_duplicate_rows!$A$5:$A$39,0))</f>
        <v>#N/A</v>
      </c>
    </row>
    <row r="4241" spans="1:18" ht="15.75" customHeight="1" x14ac:dyDescent="0.2">
      <c r="A4241" t="s">
        <v>12853</v>
      </c>
      <c r="B4241" t="s">
        <v>12854</v>
      </c>
      <c r="C4241" t="s">
        <v>12855</v>
      </c>
      <c r="D4241" s="10">
        <v>45927</v>
      </c>
      <c r="E4241" t="s">
        <v>9789</v>
      </c>
      <c r="F4241">
        <v>8</v>
      </c>
      <c r="G4241" t="s">
        <v>374</v>
      </c>
      <c r="H4241" t="s">
        <v>832</v>
      </c>
      <c r="I4241" t="s">
        <v>55</v>
      </c>
      <c r="J4241">
        <v>1</v>
      </c>
      <c r="K4241">
        <v>6635</v>
      </c>
      <c r="L4241" t="str">
        <f>IFERROR(INDEX(play_attribution!$B$2:$B$328,MATCH(A4241,play_attribution!$A$2:$A$328,0)),"")</f>
        <v/>
      </c>
      <c r="M4241" t="str">
        <f>VLOOKUP(H4241,seller_roster!$A$2:$B$85,2,FALSE)</f>
        <v>Noel Nkemelu</v>
      </c>
      <c r="N4241" t="str">
        <f>VLOOKUP(C4241,accounts!$A$2:$F$9615,2,FALSE)</f>
        <v>Wholesale &amp; Distribution</v>
      </c>
      <c r="O4241" t="str">
        <f>VLOOKUP(C4241,accounts!$A$2:$F$9615,3,FALSE)</f>
        <v>$2.5M-$5M</v>
      </c>
      <c r="P4241" t="str">
        <f>VLOOKUP(C4241,accounts!$A$2:$F$9615,5,FALSE)</f>
        <v>West</v>
      </c>
      <c r="Q4241" t="b">
        <f t="shared" si="67"/>
        <v>1</v>
      </c>
      <c r="R4241" t="e">
        <f>INDEX(removed_duplicate_rows!$A$5:$A$39,MATCH(wins!A4241,removed_duplicate_rows!$A$5:$A$39,0))</f>
        <v>#N/A</v>
      </c>
    </row>
    <row r="4242" spans="1:18" ht="15.75" customHeight="1" x14ac:dyDescent="0.2">
      <c r="A4242" t="s">
        <v>12856</v>
      </c>
      <c r="B4242" t="s">
        <v>12857</v>
      </c>
      <c r="C4242" t="s">
        <v>12858</v>
      </c>
      <c r="D4242" s="10">
        <v>45927</v>
      </c>
      <c r="E4242" t="s">
        <v>9789</v>
      </c>
      <c r="F4242">
        <v>8</v>
      </c>
      <c r="G4242" t="s">
        <v>374</v>
      </c>
      <c r="H4242" t="s">
        <v>2183</v>
      </c>
      <c r="I4242" t="s">
        <v>55</v>
      </c>
      <c r="J4242">
        <v>1</v>
      </c>
      <c r="K4242">
        <v>6337</v>
      </c>
      <c r="L4242" t="str">
        <f>IFERROR(INDEX(play_attribution!$B$2:$B$328,MATCH(A4242,play_attribution!$A$2:$A$328,0)),"")</f>
        <v/>
      </c>
      <c r="M4242" t="str">
        <f>VLOOKUP(H4242,seller_roster!$A$2:$B$85,2,FALSE)</f>
        <v>Rowan Tran</v>
      </c>
      <c r="N4242" t="str">
        <f>VLOOKUP(C4242,accounts!$A$2:$F$9615,2,FALSE)</f>
        <v>Construction</v>
      </c>
      <c r="O4242" t="str">
        <f>VLOOKUP(C4242,accounts!$A$2:$F$9615,3,FALSE)</f>
        <v>$5M-$10M</v>
      </c>
      <c r="P4242" t="str">
        <f>VLOOKUP(C4242,accounts!$A$2:$F$9615,5,FALSE)</f>
        <v>West</v>
      </c>
      <c r="Q4242" t="b">
        <f t="shared" si="67"/>
        <v>1</v>
      </c>
      <c r="R4242" t="e">
        <f>INDEX(removed_duplicate_rows!$A$5:$A$39,MATCH(wins!A4242,removed_duplicate_rows!$A$5:$A$39,0))</f>
        <v>#N/A</v>
      </c>
    </row>
    <row r="4243" spans="1:18" ht="15.75" customHeight="1" x14ac:dyDescent="0.2">
      <c r="A4243" t="s">
        <v>12859</v>
      </c>
      <c r="B4243" t="s">
        <v>12860</v>
      </c>
      <c r="C4243" t="s">
        <v>12861</v>
      </c>
      <c r="D4243" s="10">
        <v>45927</v>
      </c>
      <c r="E4243" t="s">
        <v>9789</v>
      </c>
      <c r="F4243">
        <v>8</v>
      </c>
      <c r="G4243" t="s">
        <v>374</v>
      </c>
      <c r="H4243" t="s">
        <v>383</v>
      </c>
      <c r="I4243" t="s">
        <v>55</v>
      </c>
      <c r="J4243">
        <v>1</v>
      </c>
      <c r="K4243">
        <v>4258</v>
      </c>
      <c r="L4243" t="str">
        <f>IFERROR(INDEX(play_attribution!$B$2:$B$328,MATCH(A4243,play_attribution!$A$2:$A$328,0)),"")</f>
        <v/>
      </c>
      <c r="M4243" t="str">
        <f>VLOOKUP(H4243,seller_roster!$A$2:$B$85,2,FALSE)</f>
        <v>Flor Ruiz</v>
      </c>
      <c r="N4243" t="str">
        <f>VLOOKUP(C4243,accounts!$A$2:$F$9615,2,FALSE)</f>
        <v>Construction</v>
      </c>
      <c r="O4243" t="str">
        <f>VLOOKUP(C4243,accounts!$A$2:$F$9615,3,FALSE)</f>
        <v>&lt;$1M</v>
      </c>
      <c r="P4243" t="str">
        <f>VLOOKUP(C4243,accounts!$A$2:$F$9615,5,FALSE)</f>
        <v>Central</v>
      </c>
      <c r="Q4243" t="b">
        <f t="shared" si="67"/>
        <v>1</v>
      </c>
      <c r="R4243" t="e">
        <f>INDEX(removed_duplicate_rows!$A$5:$A$39,MATCH(wins!A4243,removed_duplicate_rows!$A$5:$A$39,0))</f>
        <v>#N/A</v>
      </c>
    </row>
    <row r="4244" spans="1:18" ht="15.75" customHeight="1" x14ac:dyDescent="0.2">
      <c r="A4244" t="s">
        <v>12862</v>
      </c>
      <c r="B4244" t="s">
        <v>12863</v>
      </c>
      <c r="C4244" t="s">
        <v>12864</v>
      </c>
      <c r="D4244" s="10">
        <v>45927</v>
      </c>
      <c r="E4244" t="s">
        <v>9789</v>
      </c>
      <c r="F4244">
        <v>8</v>
      </c>
      <c r="G4244" t="s">
        <v>374</v>
      </c>
      <c r="H4244" t="s">
        <v>391</v>
      </c>
      <c r="I4244" t="s">
        <v>55</v>
      </c>
      <c r="J4244">
        <v>1</v>
      </c>
      <c r="K4244">
        <v>5011</v>
      </c>
      <c r="L4244" t="str">
        <f>IFERROR(INDEX(play_attribution!$B$2:$B$328,MATCH(A4244,play_attribution!$A$2:$A$328,0)),"")</f>
        <v/>
      </c>
      <c r="M4244" t="str">
        <f>VLOOKUP(H4244,seller_roster!$A$2:$B$85,2,FALSE)</f>
        <v>Sam Walsh</v>
      </c>
      <c r="N4244" t="str">
        <f>VLOOKUP(C4244,accounts!$A$2:$F$9615,2,FALSE)</f>
        <v>Construction</v>
      </c>
      <c r="O4244" t="str">
        <f>VLOOKUP(C4244,accounts!$A$2:$F$9615,3,FALSE)</f>
        <v>$2.5M-$5M</v>
      </c>
      <c r="P4244" t="str">
        <f>VLOOKUP(C4244,accounts!$A$2:$F$9615,5,FALSE)</f>
        <v>West</v>
      </c>
      <c r="Q4244" t="b">
        <f t="shared" si="67"/>
        <v>1</v>
      </c>
      <c r="R4244" t="e">
        <f>INDEX(removed_duplicate_rows!$A$5:$A$39,MATCH(wins!A4244,removed_duplicate_rows!$A$5:$A$39,0))</f>
        <v>#N/A</v>
      </c>
    </row>
    <row r="4245" spans="1:18" ht="15.75" customHeight="1" x14ac:dyDescent="0.2">
      <c r="A4245" t="s">
        <v>12865</v>
      </c>
      <c r="B4245" t="s">
        <v>12866</v>
      </c>
      <c r="C4245" t="s">
        <v>12867</v>
      </c>
      <c r="D4245" s="10">
        <v>45927</v>
      </c>
      <c r="E4245" t="s">
        <v>9789</v>
      </c>
      <c r="F4245">
        <v>8</v>
      </c>
      <c r="G4245" t="s">
        <v>374</v>
      </c>
      <c r="H4245" t="s">
        <v>379</v>
      </c>
      <c r="I4245" t="s">
        <v>55</v>
      </c>
      <c r="J4245">
        <v>1</v>
      </c>
      <c r="K4245">
        <v>4671</v>
      </c>
      <c r="L4245" t="str">
        <f>IFERROR(INDEX(play_attribution!$B$2:$B$328,MATCH(A4245,play_attribution!$A$2:$A$328,0)),"")</f>
        <v/>
      </c>
      <c r="M4245" t="str">
        <f>VLOOKUP(H4245,seller_roster!$A$2:$B$85,2,FALSE)</f>
        <v>Tatum Vega</v>
      </c>
      <c r="N4245" t="str">
        <f>VLOOKUP(C4245,accounts!$A$2:$F$9615,2,FALSE)</f>
        <v>Professional Services</v>
      </c>
      <c r="O4245" t="str">
        <f>VLOOKUP(C4245,accounts!$A$2:$F$9615,3,FALSE)</f>
        <v>$2.5M-$5M</v>
      </c>
      <c r="P4245" t="str">
        <f>VLOOKUP(C4245,accounts!$A$2:$F$9615,5,FALSE)</f>
        <v>East</v>
      </c>
      <c r="Q4245" t="b">
        <f t="shared" si="67"/>
        <v>1</v>
      </c>
      <c r="R4245" t="e">
        <f>INDEX(removed_duplicate_rows!$A$5:$A$39,MATCH(wins!A4245,removed_duplicate_rows!$A$5:$A$39,0))</f>
        <v>#N/A</v>
      </c>
    </row>
    <row r="4246" spans="1:18" ht="15.75" customHeight="1" x14ac:dyDescent="0.2">
      <c r="A4246" t="s">
        <v>12868</v>
      </c>
      <c r="B4246" t="s">
        <v>12869</v>
      </c>
      <c r="C4246" t="s">
        <v>12870</v>
      </c>
      <c r="D4246" s="10">
        <v>45927</v>
      </c>
      <c r="E4246" t="s">
        <v>9789</v>
      </c>
      <c r="F4246">
        <v>8</v>
      </c>
      <c r="G4246" t="s">
        <v>374</v>
      </c>
      <c r="H4246" t="s">
        <v>427</v>
      </c>
      <c r="I4246" t="s">
        <v>55</v>
      </c>
      <c r="J4246">
        <v>1</v>
      </c>
      <c r="K4246">
        <v>6038</v>
      </c>
      <c r="L4246" t="str">
        <f>IFERROR(INDEX(play_attribution!$B$2:$B$328,MATCH(A4246,play_attribution!$A$2:$A$328,0)),"")</f>
        <v/>
      </c>
      <c r="M4246" t="str">
        <f>VLOOKUP(H4246,seller_roster!$A$2:$B$85,2,FALSE)</f>
        <v>Peyton Moreau</v>
      </c>
      <c r="N4246" t="str">
        <f>VLOOKUP(C4246,accounts!$A$2:$F$9615,2,FALSE)</f>
        <v>Nonprofit</v>
      </c>
      <c r="O4246" t="str">
        <f>VLOOKUP(C4246,accounts!$A$2:$F$9615,3,FALSE)</f>
        <v>$5M-$10M</v>
      </c>
      <c r="P4246" t="str">
        <f>VLOOKUP(C4246,accounts!$A$2:$F$9615,5,FALSE)</f>
        <v>East</v>
      </c>
      <c r="Q4246" t="b">
        <f t="shared" si="67"/>
        <v>1</v>
      </c>
      <c r="R4246" t="e">
        <f>INDEX(removed_duplicate_rows!$A$5:$A$39,MATCH(wins!A4246,removed_duplicate_rows!$A$5:$A$39,0))</f>
        <v>#N/A</v>
      </c>
    </row>
    <row r="4247" spans="1:18" ht="15.75" customHeight="1" x14ac:dyDescent="0.2">
      <c r="A4247" t="s">
        <v>12871</v>
      </c>
      <c r="B4247" t="s">
        <v>12872</v>
      </c>
      <c r="C4247" t="s">
        <v>12873</v>
      </c>
      <c r="D4247" s="10">
        <v>45927</v>
      </c>
      <c r="E4247" t="s">
        <v>9789</v>
      </c>
      <c r="F4247">
        <v>8</v>
      </c>
      <c r="G4247" t="s">
        <v>374</v>
      </c>
      <c r="H4247" t="s">
        <v>375</v>
      </c>
      <c r="I4247" t="s">
        <v>55</v>
      </c>
      <c r="J4247">
        <v>1</v>
      </c>
      <c r="K4247">
        <v>5955</v>
      </c>
      <c r="L4247" t="str">
        <f>IFERROR(INDEX(play_attribution!$B$2:$B$328,MATCH(A4247,play_attribution!$A$2:$A$328,0)),"")</f>
        <v/>
      </c>
      <c r="M4247" t="str">
        <f>VLOOKUP(H4247,seller_roster!$A$2:$B$85,2,FALSE)</f>
        <v>Sol Lindqvist</v>
      </c>
      <c r="N4247" t="str">
        <f>VLOOKUP(C4247,accounts!$A$2:$F$9615,2,FALSE)</f>
        <v>Logistics</v>
      </c>
      <c r="O4247" t="str">
        <f>VLOOKUP(C4247,accounts!$A$2:$F$9615,3,FALSE)</f>
        <v>&gt;$10M</v>
      </c>
      <c r="P4247" t="str">
        <f>VLOOKUP(C4247,accounts!$A$2:$F$9615,5,FALSE)</f>
        <v>West</v>
      </c>
      <c r="Q4247" t="b">
        <f t="shared" si="67"/>
        <v>1</v>
      </c>
      <c r="R4247" t="e">
        <f>INDEX(removed_duplicate_rows!$A$5:$A$39,MATCH(wins!A4247,removed_duplicate_rows!$A$5:$A$39,0))</f>
        <v>#N/A</v>
      </c>
    </row>
    <row r="4248" spans="1:18" ht="15.75" customHeight="1" x14ac:dyDescent="0.2">
      <c r="A4248" t="s">
        <v>12874</v>
      </c>
      <c r="B4248" t="s">
        <v>12875</v>
      </c>
      <c r="C4248" t="s">
        <v>12876</v>
      </c>
      <c r="D4248" s="10">
        <v>45927</v>
      </c>
      <c r="E4248" t="s">
        <v>9789</v>
      </c>
      <c r="F4248">
        <v>8</v>
      </c>
      <c r="G4248" t="s">
        <v>374</v>
      </c>
      <c r="H4248" t="s">
        <v>783</v>
      </c>
      <c r="I4248" t="s">
        <v>55</v>
      </c>
      <c r="J4248">
        <v>1</v>
      </c>
      <c r="K4248">
        <v>7875</v>
      </c>
      <c r="L4248" t="str">
        <f>IFERROR(INDEX(play_attribution!$B$2:$B$328,MATCH(A4248,play_attribution!$A$2:$A$328,0)),"")</f>
        <v/>
      </c>
      <c r="M4248" t="str">
        <f>VLOOKUP(H4248,seller_roster!$A$2:$B$85,2,FALSE)</f>
        <v>Omar Tran</v>
      </c>
      <c r="N4248" t="str">
        <f>VLOOKUP(C4248,accounts!$A$2:$F$9615,2,FALSE)</f>
        <v>Construction</v>
      </c>
      <c r="O4248" t="str">
        <f>VLOOKUP(C4248,accounts!$A$2:$F$9615,3,FALSE)</f>
        <v>$5M-$10M</v>
      </c>
      <c r="P4248" t="str">
        <f>VLOOKUP(C4248,accounts!$A$2:$F$9615,5,FALSE)</f>
        <v>East</v>
      </c>
      <c r="Q4248" t="b">
        <f t="shared" si="67"/>
        <v>1</v>
      </c>
      <c r="R4248" t="e">
        <f>INDEX(removed_duplicate_rows!$A$5:$A$39,MATCH(wins!A4248,removed_duplicate_rows!$A$5:$A$39,0))</f>
        <v>#N/A</v>
      </c>
    </row>
    <row r="4249" spans="1:18" ht="15.75" customHeight="1" x14ac:dyDescent="0.2">
      <c r="A4249" t="s">
        <v>12877</v>
      </c>
      <c r="B4249" t="s">
        <v>12878</v>
      </c>
      <c r="C4249" t="s">
        <v>12879</v>
      </c>
      <c r="D4249" s="10">
        <v>45927</v>
      </c>
      <c r="E4249" t="s">
        <v>9789</v>
      </c>
      <c r="F4249">
        <v>8</v>
      </c>
      <c r="G4249" t="s">
        <v>374</v>
      </c>
      <c r="H4249" t="s">
        <v>383</v>
      </c>
      <c r="I4249" t="s">
        <v>55</v>
      </c>
      <c r="J4249">
        <v>1</v>
      </c>
      <c r="K4249">
        <v>4700</v>
      </c>
      <c r="L4249" t="str">
        <f>IFERROR(INDEX(play_attribution!$B$2:$B$328,MATCH(A4249,play_attribution!$A$2:$A$328,0)),"")</f>
        <v/>
      </c>
      <c r="M4249" t="str">
        <f>VLOOKUP(H4249,seller_roster!$A$2:$B$85,2,FALSE)</f>
        <v>Flor Ruiz</v>
      </c>
      <c r="N4249" t="str">
        <f>VLOOKUP(C4249,accounts!$A$2:$F$9615,2,FALSE)</f>
        <v>Field Services</v>
      </c>
      <c r="O4249" t="str">
        <f>VLOOKUP(C4249,accounts!$A$2:$F$9615,3,FALSE)</f>
        <v>$5M-$10M</v>
      </c>
      <c r="P4249" t="str">
        <f>VLOOKUP(C4249,accounts!$A$2:$F$9615,5,FALSE)</f>
        <v>Central</v>
      </c>
      <c r="Q4249" t="b">
        <f t="shared" si="67"/>
        <v>1</v>
      </c>
      <c r="R4249" t="e">
        <f>INDEX(removed_duplicate_rows!$A$5:$A$39,MATCH(wins!A4249,removed_duplicate_rows!$A$5:$A$39,0))</f>
        <v>#N/A</v>
      </c>
    </row>
    <row r="4250" spans="1:18" ht="15.75" customHeight="1" x14ac:dyDescent="0.2">
      <c r="A4250" t="s">
        <v>12880</v>
      </c>
      <c r="B4250" t="s">
        <v>12881</v>
      </c>
      <c r="C4250" t="s">
        <v>12882</v>
      </c>
      <c r="D4250" s="10">
        <v>45927</v>
      </c>
      <c r="E4250" t="s">
        <v>9789</v>
      </c>
      <c r="F4250">
        <v>8</v>
      </c>
      <c r="G4250" t="s">
        <v>374</v>
      </c>
      <c r="H4250" t="s">
        <v>2183</v>
      </c>
      <c r="I4250" t="s">
        <v>55</v>
      </c>
      <c r="J4250">
        <v>1</v>
      </c>
      <c r="K4250">
        <v>5173</v>
      </c>
      <c r="L4250" t="str">
        <f>IFERROR(INDEX(play_attribution!$B$2:$B$328,MATCH(A4250,play_attribution!$A$2:$A$328,0)),"")</f>
        <v/>
      </c>
      <c r="M4250" t="str">
        <f>VLOOKUP(H4250,seller_roster!$A$2:$B$85,2,FALSE)</f>
        <v>Rowan Tran</v>
      </c>
      <c r="N4250" t="str">
        <f>VLOOKUP(C4250,accounts!$A$2:$F$9615,2,FALSE)</f>
        <v>Professional Services</v>
      </c>
      <c r="O4250" t="str">
        <f>VLOOKUP(C4250,accounts!$A$2:$F$9615,3,FALSE)</f>
        <v>$5M-$10M</v>
      </c>
      <c r="P4250" t="str">
        <f>VLOOKUP(C4250,accounts!$A$2:$F$9615,5,FALSE)</f>
        <v>East</v>
      </c>
      <c r="Q4250" t="b">
        <f t="shared" si="67"/>
        <v>1</v>
      </c>
      <c r="R4250" t="e">
        <f>INDEX(removed_duplicate_rows!$A$5:$A$39,MATCH(wins!A4250,removed_duplicate_rows!$A$5:$A$39,0))</f>
        <v>#N/A</v>
      </c>
    </row>
    <row r="4251" spans="1:18" ht="15.75" customHeight="1" x14ac:dyDescent="0.2">
      <c r="A4251" t="s">
        <v>12883</v>
      </c>
      <c r="B4251" t="s">
        <v>12884</v>
      </c>
      <c r="C4251" t="s">
        <v>12885</v>
      </c>
      <c r="D4251" s="10">
        <v>45927</v>
      </c>
      <c r="E4251" t="s">
        <v>9789</v>
      </c>
      <c r="F4251">
        <v>8</v>
      </c>
      <c r="G4251" t="s">
        <v>374</v>
      </c>
      <c r="H4251" t="s">
        <v>379</v>
      </c>
      <c r="I4251" t="s">
        <v>55</v>
      </c>
      <c r="J4251">
        <v>1</v>
      </c>
      <c r="K4251">
        <v>6712</v>
      </c>
      <c r="L4251" t="str">
        <f>IFERROR(INDEX(play_attribution!$B$2:$B$328,MATCH(A4251,play_attribution!$A$2:$A$328,0)),"")</f>
        <v/>
      </c>
      <c r="M4251" t="str">
        <f>VLOOKUP(H4251,seller_roster!$A$2:$B$85,2,FALSE)</f>
        <v>Tatum Vega</v>
      </c>
      <c r="N4251" t="str">
        <f>VLOOKUP(C4251,accounts!$A$2:$F$9615,2,FALSE)</f>
        <v>Manufacturing</v>
      </c>
      <c r="O4251" t="str">
        <f>VLOOKUP(C4251,accounts!$A$2:$F$9615,3,FALSE)</f>
        <v>$1M-$2.5M</v>
      </c>
      <c r="P4251" t="str">
        <f>VLOOKUP(C4251,accounts!$A$2:$F$9615,5,FALSE)</f>
        <v>West</v>
      </c>
      <c r="Q4251" t="b">
        <f t="shared" si="67"/>
        <v>1</v>
      </c>
      <c r="R4251" t="e">
        <f>INDEX(removed_duplicate_rows!$A$5:$A$39,MATCH(wins!A4251,removed_duplicate_rows!$A$5:$A$39,0))</f>
        <v>#N/A</v>
      </c>
    </row>
    <row r="4252" spans="1:18" ht="15.75" customHeight="1" x14ac:dyDescent="0.2">
      <c r="A4252" t="s">
        <v>12886</v>
      </c>
      <c r="B4252" t="s">
        <v>12887</v>
      </c>
      <c r="C4252" t="s">
        <v>12888</v>
      </c>
      <c r="D4252" s="10">
        <v>45927</v>
      </c>
      <c r="E4252" t="s">
        <v>9789</v>
      </c>
      <c r="F4252">
        <v>8</v>
      </c>
      <c r="G4252" t="s">
        <v>374</v>
      </c>
      <c r="H4252" t="s">
        <v>413</v>
      </c>
      <c r="I4252" t="s">
        <v>55</v>
      </c>
      <c r="J4252">
        <v>1</v>
      </c>
      <c r="K4252">
        <v>6576</v>
      </c>
      <c r="L4252" t="str">
        <f>IFERROR(INDEX(play_attribution!$B$2:$B$328,MATCH(A4252,play_attribution!$A$2:$A$328,0)),"")</f>
        <v/>
      </c>
      <c r="M4252" t="str">
        <f>VLOOKUP(H4252,seller_roster!$A$2:$B$85,2,FALSE)</f>
        <v>Phoenix Doyle</v>
      </c>
      <c r="N4252" t="str">
        <f>VLOOKUP(C4252,accounts!$A$2:$F$9615,2,FALSE)</f>
        <v>Professional Services</v>
      </c>
      <c r="O4252" t="str">
        <f>VLOOKUP(C4252,accounts!$A$2:$F$9615,3,FALSE)</f>
        <v>$1M-$2.5M</v>
      </c>
      <c r="P4252" t="str">
        <f>VLOOKUP(C4252,accounts!$A$2:$F$9615,5,FALSE)</f>
        <v>East</v>
      </c>
      <c r="Q4252" t="b">
        <f t="shared" si="67"/>
        <v>1</v>
      </c>
      <c r="R4252" t="e">
        <f>INDEX(removed_duplicate_rows!$A$5:$A$39,MATCH(wins!A4252,removed_duplicate_rows!$A$5:$A$39,0))</f>
        <v>#N/A</v>
      </c>
    </row>
    <row r="4253" spans="1:18" ht="15.75" customHeight="1" x14ac:dyDescent="0.2">
      <c r="A4253" t="s">
        <v>12889</v>
      </c>
      <c r="B4253" t="s">
        <v>12890</v>
      </c>
      <c r="C4253" t="s">
        <v>12891</v>
      </c>
      <c r="D4253" s="10">
        <v>45927</v>
      </c>
      <c r="E4253" t="s">
        <v>9789</v>
      </c>
      <c r="F4253">
        <v>8</v>
      </c>
      <c r="G4253" t="s">
        <v>374</v>
      </c>
      <c r="H4253" t="s">
        <v>1843</v>
      </c>
      <c r="I4253" t="s">
        <v>55</v>
      </c>
      <c r="J4253">
        <v>1</v>
      </c>
      <c r="K4253">
        <v>6165</v>
      </c>
      <c r="L4253" t="str">
        <f>IFERROR(INDEX(play_attribution!$B$2:$B$328,MATCH(A4253,play_attribution!$A$2:$A$328,0)),"")</f>
        <v/>
      </c>
      <c r="M4253" t="str">
        <f>VLOOKUP(H4253,seller_roster!$A$2:$B$85,2,FALSE)</f>
        <v>Quinn Mbeki</v>
      </c>
      <c r="N4253" t="str">
        <f>VLOOKUP(C4253,accounts!$A$2:$F$9615,2,FALSE)</f>
        <v>Manufacturing</v>
      </c>
      <c r="O4253" t="str">
        <f>VLOOKUP(C4253,accounts!$A$2:$F$9615,3,FALSE)</f>
        <v>$1M-$2.5M</v>
      </c>
      <c r="P4253" t="str">
        <f>VLOOKUP(C4253,accounts!$A$2:$F$9615,5,FALSE)</f>
        <v>East</v>
      </c>
      <c r="Q4253" t="b">
        <f t="shared" si="67"/>
        <v>1</v>
      </c>
      <c r="R4253" t="e">
        <f>INDEX(removed_duplicate_rows!$A$5:$A$39,MATCH(wins!A4253,removed_duplicate_rows!$A$5:$A$39,0))</f>
        <v>#N/A</v>
      </c>
    </row>
    <row r="4254" spans="1:18" ht="15.75" customHeight="1" x14ac:dyDescent="0.2">
      <c r="A4254" t="s">
        <v>12892</v>
      </c>
      <c r="B4254" t="s">
        <v>12893</v>
      </c>
      <c r="C4254" t="s">
        <v>12894</v>
      </c>
      <c r="D4254" s="10">
        <v>45927</v>
      </c>
      <c r="E4254" t="s">
        <v>9789</v>
      </c>
      <c r="F4254">
        <v>8</v>
      </c>
      <c r="G4254" t="s">
        <v>374</v>
      </c>
      <c r="H4254" t="s">
        <v>402</v>
      </c>
      <c r="I4254" t="s">
        <v>55</v>
      </c>
      <c r="J4254">
        <v>1</v>
      </c>
      <c r="K4254">
        <v>7154</v>
      </c>
      <c r="L4254" t="str">
        <f>IFERROR(INDEX(play_attribution!$B$2:$B$328,MATCH(A4254,play_attribution!$A$2:$A$328,0)),"")</f>
        <v/>
      </c>
      <c r="M4254" t="str">
        <f>VLOOKUP(H4254,seller_roster!$A$2:$B$85,2,FALSE)</f>
        <v>Frankie Vega</v>
      </c>
      <c r="N4254" t="str">
        <f>VLOOKUP(C4254,accounts!$A$2:$F$9615,2,FALSE)</f>
        <v>Retail Multi-Location</v>
      </c>
      <c r="O4254" t="str">
        <f>VLOOKUP(C4254,accounts!$A$2:$F$9615,3,FALSE)</f>
        <v>$2.5M-$5M</v>
      </c>
      <c r="P4254" t="str">
        <f>VLOOKUP(C4254,accounts!$A$2:$F$9615,5,FALSE)</f>
        <v>East</v>
      </c>
      <c r="Q4254" t="b">
        <f t="shared" si="67"/>
        <v>1</v>
      </c>
      <c r="R4254" t="e">
        <f>INDEX(removed_duplicate_rows!$A$5:$A$39,MATCH(wins!A4254,removed_duplicate_rows!$A$5:$A$39,0))</f>
        <v>#N/A</v>
      </c>
    </row>
    <row r="4255" spans="1:18" ht="15.75" customHeight="1" x14ac:dyDescent="0.2">
      <c r="A4255" t="s">
        <v>12895</v>
      </c>
      <c r="B4255" t="s">
        <v>12896</v>
      </c>
      <c r="C4255" t="s">
        <v>12897</v>
      </c>
      <c r="D4255" s="10">
        <v>45927</v>
      </c>
      <c r="E4255" t="s">
        <v>9789</v>
      </c>
      <c r="F4255">
        <v>8</v>
      </c>
      <c r="G4255" t="s">
        <v>374</v>
      </c>
      <c r="H4255" t="s">
        <v>1123</v>
      </c>
      <c r="I4255" t="s">
        <v>55</v>
      </c>
      <c r="J4255">
        <v>1</v>
      </c>
      <c r="K4255">
        <v>5476</v>
      </c>
      <c r="L4255" t="str">
        <f>IFERROR(INDEX(play_attribution!$B$2:$B$328,MATCH(A4255,play_attribution!$A$2:$A$328,0)),"")</f>
        <v/>
      </c>
      <c r="M4255" t="str">
        <f>VLOOKUP(H4255,seller_roster!$A$2:$B$85,2,FALSE)</f>
        <v>Peyton Silva</v>
      </c>
      <c r="N4255" t="str">
        <f>VLOOKUP(C4255,accounts!$A$2:$F$9615,2,FALSE)</f>
        <v>Professional Services</v>
      </c>
      <c r="O4255" t="str">
        <f>VLOOKUP(C4255,accounts!$A$2:$F$9615,3,FALSE)</f>
        <v>$5M-$10M</v>
      </c>
      <c r="P4255" t="str">
        <f>VLOOKUP(C4255,accounts!$A$2:$F$9615,5,FALSE)</f>
        <v>East</v>
      </c>
      <c r="Q4255" t="b">
        <f t="shared" si="67"/>
        <v>1</v>
      </c>
      <c r="R4255" t="e">
        <f>INDEX(removed_duplicate_rows!$A$5:$A$39,MATCH(wins!A4255,removed_duplicate_rows!$A$5:$A$39,0))</f>
        <v>#N/A</v>
      </c>
    </row>
    <row r="4256" spans="1:18" ht="15.75" customHeight="1" x14ac:dyDescent="0.2">
      <c r="A4256" t="s">
        <v>12898</v>
      </c>
      <c r="B4256" t="s">
        <v>12899</v>
      </c>
      <c r="C4256" t="s">
        <v>12900</v>
      </c>
      <c r="D4256" s="10">
        <v>45927</v>
      </c>
      <c r="E4256" t="s">
        <v>9789</v>
      </c>
      <c r="F4256">
        <v>8</v>
      </c>
      <c r="G4256" t="s">
        <v>374</v>
      </c>
      <c r="H4256" t="s">
        <v>391</v>
      </c>
      <c r="I4256" t="s">
        <v>55</v>
      </c>
      <c r="J4256">
        <v>1</v>
      </c>
      <c r="K4256">
        <v>7157</v>
      </c>
      <c r="L4256" t="str">
        <f>IFERROR(INDEX(play_attribution!$B$2:$B$328,MATCH(A4256,play_attribution!$A$2:$A$328,0)),"")</f>
        <v/>
      </c>
      <c r="M4256" t="str">
        <f>VLOOKUP(H4256,seller_roster!$A$2:$B$85,2,FALSE)</f>
        <v>Sam Walsh</v>
      </c>
      <c r="N4256" t="str">
        <f>VLOOKUP(C4256,accounts!$A$2:$F$9615,2,FALSE)</f>
        <v>Manufacturing</v>
      </c>
      <c r="O4256" t="str">
        <f>VLOOKUP(C4256,accounts!$A$2:$F$9615,3,FALSE)</f>
        <v>$5M-$10M</v>
      </c>
      <c r="P4256" t="str">
        <f>VLOOKUP(C4256,accounts!$A$2:$F$9615,5,FALSE)</f>
        <v>West</v>
      </c>
      <c r="Q4256" t="b">
        <f t="shared" si="67"/>
        <v>1</v>
      </c>
      <c r="R4256" t="e">
        <f>INDEX(removed_duplicate_rows!$A$5:$A$39,MATCH(wins!A4256,removed_duplicate_rows!$A$5:$A$39,0))</f>
        <v>#N/A</v>
      </c>
    </row>
    <row r="4257" spans="1:18" ht="15.75" customHeight="1" x14ac:dyDescent="0.2">
      <c r="A4257" t="s">
        <v>12901</v>
      </c>
      <c r="B4257" t="s">
        <v>12902</v>
      </c>
      <c r="C4257" t="s">
        <v>12903</v>
      </c>
      <c r="D4257" s="10">
        <v>45927</v>
      </c>
      <c r="E4257" t="s">
        <v>9789</v>
      </c>
      <c r="F4257">
        <v>8</v>
      </c>
      <c r="G4257" t="s">
        <v>374</v>
      </c>
      <c r="H4257" t="s">
        <v>2183</v>
      </c>
      <c r="I4257" t="s">
        <v>55</v>
      </c>
      <c r="J4257">
        <v>1</v>
      </c>
      <c r="K4257">
        <v>5249</v>
      </c>
      <c r="L4257" t="str">
        <f>IFERROR(INDEX(play_attribution!$B$2:$B$328,MATCH(A4257,play_attribution!$A$2:$A$328,0)),"")</f>
        <v/>
      </c>
      <c r="M4257" t="str">
        <f>VLOOKUP(H4257,seller_roster!$A$2:$B$85,2,FALSE)</f>
        <v>Rowan Tran</v>
      </c>
      <c r="N4257" t="str">
        <f>VLOOKUP(C4257,accounts!$A$2:$F$9615,2,FALSE)</f>
        <v>Nonprofit</v>
      </c>
      <c r="O4257" t="str">
        <f>VLOOKUP(C4257,accounts!$A$2:$F$9615,3,FALSE)</f>
        <v>$2.5M-$5M</v>
      </c>
      <c r="P4257" t="str">
        <f>VLOOKUP(C4257,accounts!$A$2:$F$9615,5,FALSE)</f>
        <v>East</v>
      </c>
      <c r="Q4257" t="b">
        <f t="shared" si="67"/>
        <v>1</v>
      </c>
      <c r="R4257" t="e">
        <f>INDEX(removed_duplicate_rows!$A$5:$A$39,MATCH(wins!A4257,removed_duplicate_rows!$A$5:$A$39,0))</f>
        <v>#N/A</v>
      </c>
    </row>
    <row r="4258" spans="1:18" ht="15.75" customHeight="1" x14ac:dyDescent="0.2">
      <c r="A4258" t="s">
        <v>12904</v>
      </c>
      <c r="B4258" t="s">
        <v>12905</v>
      </c>
      <c r="C4258" t="s">
        <v>12906</v>
      </c>
      <c r="D4258" s="10">
        <v>45927</v>
      </c>
      <c r="E4258" t="s">
        <v>9789</v>
      </c>
      <c r="F4258">
        <v>8</v>
      </c>
      <c r="G4258" t="s">
        <v>374</v>
      </c>
      <c r="H4258" t="s">
        <v>379</v>
      </c>
      <c r="I4258" t="s">
        <v>55</v>
      </c>
      <c r="J4258">
        <v>1</v>
      </c>
      <c r="K4258">
        <v>5129</v>
      </c>
      <c r="L4258" t="str">
        <f>IFERROR(INDEX(play_attribution!$B$2:$B$328,MATCH(A4258,play_attribution!$A$2:$A$328,0)),"")</f>
        <v/>
      </c>
      <c r="M4258" t="str">
        <f>VLOOKUP(H4258,seller_roster!$A$2:$B$85,2,FALSE)</f>
        <v>Tatum Vega</v>
      </c>
      <c r="N4258" t="str">
        <f>VLOOKUP(C4258,accounts!$A$2:$F$9615,2,FALSE)</f>
        <v>Healthcare Services</v>
      </c>
      <c r="O4258" t="str">
        <f>VLOOKUP(C4258,accounts!$A$2:$F$9615,3,FALSE)</f>
        <v>$1M-$2.5M</v>
      </c>
      <c r="P4258" t="str">
        <f>VLOOKUP(C4258,accounts!$A$2:$F$9615,5,FALSE)</f>
        <v>West</v>
      </c>
      <c r="Q4258" t="b">
        <f t="shared" si="67"/>
        <v>1</v>
      </c>
      <c r="R4258" t="e">
        <f>INDEX(removed_duplicate_rows!$A$5:$A$39,MATCH(wins!A4258,removed_duplicate_rows!$A$5:$A$39,0))</f>
        <v>#N/A</v>
      </c>
    </row>
    <row r="4259" spans="1:18" ht="15.75" customHeight="1" x14ac:dyDescent="0.2">
      <c r="A4259" t="s">
        <v>12907</v>
      </c>
      <c r="B4259" t="s">
        <v>12908</v>
      </c>
      <c r="C4259" t="s">
        <v>12909</v>
      </c>
      <c r="D4259" s="10">
        <v>45927</v>
      </c>
      <c r="E4259" t="s">
        <v>9789</v>
      </c>
      <c r="F4259">
        <v>8</v>
      </c>
      <c r="G4259" t="s">
        <v>374</v>
      </c>
      <c r="H4259" t="s">
        <v>387</v>
      </c>
      <c r="I4259" t="s">
        <v>55</v>
      </c>
      <c r="J4259">
        <v>1</v>
      </c>
      <c r="K4259">
        <v>4600</v>
      </c>
      <c r="L4259" t="str">
        <f>IFERROR(INDEX(play_attribution!$B$2:$B$328,MATCH(A4259,play_attribution!$A$2:$A$328,0)),"")</f>
        <v/>
      </c>
      <c r="M4259" t="str">
        <f>VLOOKUP(H4259,seller_roster!$A$2:$B$85,2,FALSE)</f>
        <v>Ray Kim</v>
      </c>
      <c r="N4259" t="str">
        <f>VLOOKUP(C4259,accounts!$A$2:$F$9615,2,FALSE)</f>
        <v>Wholesale &amp; Distribution</v>
      </c>
      <c r="O4259" t="str">
        <f>VLOOKUP(C4259,accounts!$A$2:$F$9615,3,FALSE)</f>
        <v>$2.5M-$5M</v>
      </c>
      <c r="P4259" t="str">
        <f>VLOOKUP(C4259,accounts!$A$2:$F$9615,5,FALSE)</f>
        <v>West</v>
      </c>
      <c r="Q4259" t="b">
        <f t="shared" si="67"/>
        <v>1</v>
      </c>
      <c r="R4259" t="e">
        <f>INDEX(removed_duplicate_rows!$A$5:$A$39,MATCH(wins!A4259,removed_duplicate_rows!$A$5:$A$39,0))</f>
        <v>#N/A</v>
      </c>
    </row>
    <row r="4260" spans="1:18" ht="15.75" customHeight="1" x14ac:dyDescent="0.2">
      <c r="A4260" t="s">
        <v>12910</v>
      </c>
      <c r="B4260" t="s">
        <v>12911</v>
      </c>
      <c r="C4260" t="s">
        <v>12912</v>
      </c>
      <c r="D4260" s="10">
        <v>45927</v>
      </c>
      <c r="E4260" t="s">
        <v>9789</v>
      </c>
      <c r="F4260">
        <v>8</v>
      </c>
      <c r="G4260" t="s">
        <v>374</v>
      </c>
      <c r="H4260" t="s">
        <v>2183</v>
      </c>
      <c r="I4260" t="s">
        <v>55</v>
      </c>
      <c r="J4260">
        <v>1</v>
      </c>
      <c r="K4260">
        <v>4465</v>
      </c>
      <c r="L4260" t="str">
        <f>IFERROR(INDEX(play_attribution!$B$2:$B$328,MATCH(A4260,play_attribution!$A$2:$A$328,0)),"")</f>
        <v/>
      </c>
      <c r="M4260" t="str">
        <f>VLOOKUP(H4260,seller_roster!$A$2:$B$85,2,FALSE)</f>
        <v>Rowan Tran</v>
      </c>
      <c r="N4260" t="str">
        <f>VLOOKUP(C4260,accounts!$A$2:$F$9615,2,FALSE)</f>
        <v>Healthcare Services</v>
      </c>
      <c r="O4260" t="str">
        <f>VLOOKUP(C4260,accounts!$A$2:$F$9615,3,FALSE)</f>
        <v>$5M-$10M</v>
      </c>
      <c r="P4260" t="str">
        <f>VLOOKUP(C4260,accounts!$A$2:$F$9615,5,FALSE)</f>
        <v>East</v>
      </c>
      <c r="Q4260" t="b">
        <f t="shared" si="67"/>
        <v>1</v>
      </c>
      <c r="R4260" t="e">
        <f>INDEX(removed_duplicate_rows!$A$5:$A$39,MATCH(wins!A4260,removed_duplicate_rows!$A$5:$A$39,0))</f>
        <v>#N/A</v>
      </c>
    </row>
    <row r="4261" spans="1:18" ht="15.75" customHeight="1" x14ac:dyDescent="0.2">
      <c r="A4261" t="s">
        <v>12913</v>
      </c>
      <c r="B4261" t="s">
        <v>12914</v>
      </c>
      <c r="C4261" t="s">
        <v>12915</v>
      </c>
      <c r="D4261" s="10">
        <v>45927</v>
      </c>
      <c r="E4261" t="s">
        <v>9789</v>
      </c>
      <c r="F4261">
        <v>8</v>
      </c>
      <c r="G4261" t="s">
        <v>374</v>
      </c>
      <c r="H4261" t="s">
        <v>449</v>
      </c>
      <c r="I4261" t="s">
        <v>55</v>
      </c>
      <c r="J4261">
        <v>1</v>
      </c>
      <c r="K4261">
        <v>5251</v>
      </c>
      <c r="L4261" t="str">
        <f>IFERROR(INDEX(play_attribution!$B$2:$B$328,MATCH(A4261,play_attribution!$A$2:$A$328,0)),"")</f>
        <v/>
      </c>
      <c r="M4261" t="str">
        <f>VLOOKUP(H4261,seller_roster!$A$2:$B$85,2,FALSE)</f>
        <v>Hayden Okafor</v>
      </c>
      <c r="N4261" t="str">
        <f>VLOOKUP(C4261,accounts!$A$2:$F$9615,2,FALSE)</f>
        <v>Wholesale &amp; Distribution</v>
      </c>
      <c r="O4261" t="str">
        <f>VLOOKUP(C4261,accounts!$A$2:$F$9615,3,FALSE)</f>
        <v>$5M-$10M</v>
      </c>
      <c r="P4261" t="str">
        <f>VLOOKUP(C4261,accounts!$A$2:$F$9615,5,FALSE)</f>
        <v>Central</v>
      </c>
      <c r="Q4261" t="b">
        <f t="shared" si="67"/>
        <v>1</v>
      </c>
      <c r="R4261" t="e">
        <f>INDEX(removed_duplicate_rows!$A$5:$A$39,MATCH(wins!A4261,removed_duplicate_rows!$A$5:$A$39,0))</f>
        <v>#N/A</v>
      </c>
    </row>
    <row r="4262" spans="1:18" ht="15.75" customHeight="1" x14ac:dyDescent="0.2">
      <c r="A4262" t="s">
        <v>12916</v>
      </c>
      <c r="B4262" t="s">
        <v>12917</v>
      </c>
      <c r="C4262" t="s">
        <v>12918</v>
      </c>
      <c r="D4262" s="10">
        <v>45927</v>
      </c>
      <c r="E4262" t="s">
        <v>9789</v>
      </c>
      <c r="F4262">
        <v>8</v>
      </c>
      <c r="G4262" t="s">
        <v>374</v>
      </c>
      <c r="H4262" t="s">
        <v>449</v>
      </c>
      <c r="I4262" t="s">
        <v>55</v>
      </c>
      <c r="J4262">
        <v>1</v>
      </c>
      <c r="K4262">
        <v>7805</v>
      </c>
      <c r="L4262" t="str">
        <f>IFERROR(INDEX(play_attribution!$B$2:$B$328,MATCH(A4262,play_attribution!$A$2:$A$328,0)),"")</f>
        <v/>
      </c>
      <c r="M4262" t="str">
        <f>VLOOKUP(H4262,seller_roster!$A$2:$B$85,2,FALSE)</f>
        <v>Hayden Okafor</v>
      </c>
      <c r="N4262" t="str">
        <f>VLOOKUP(C4262,accounts!$A$2:$F$9615,2,FALSE)</f>
        <v>Healthcare Services</v>
      </c>
      <c r="O4262" t="str">
        <f>VLOOKUP(C4262,accounts!$A$2:$F$9615,3,FALSE)</f>
        <v>$2.5M-$5M</v>
      </c>
      <c r="P4262" t="str">
        <f>VLOOKUP(C4262,accounts!$A$2:$F$9615,5,FALSE)</f>
        <v>Central</v>
      </c>
      <c r="Q4262" t="b">
        <f t="shared" si="67"/>
        <v>1</v>
      </c>
      <c r="R4262" t="e">
        <f>INDEX(removed_duplicate_rows!$A$5:$A$39,MATCH(wins!A4262,removed_duplicate_rows!$A$5:$A$39,0))</f>
        <v>#N/A</v>
      </c>
    </row>
    <row r="4263" spans="1:18" ht="15.75" customHeight="1" x14ac:dyDescent="0.2">
      <c r="A4263" t="s">
        <v>12919</v>
      </c>
      <c r="B4263" t="s">
        <v>12920</v>
      </c>
      <c r="C4263" t="s">
        <v>12921</v>
      </c>
      <c r="D4263" s="10">
        <v>45927</v>
      </c>
      <c r="E4263" t="s">
        <v>9789</v>
      </c>
      <c r="F4263">
        <v>8</v>
      </c>
      <c r="G4263" t="s">
        <v>374</v>
      </c>
      <c r="H4263" t="s">
        <v>391</v>
      </c>
      <c r="I4263" t="s">
        <v>55</v>
      </c>
      <c r="J4263">
        <v>1</v>
      </c>
      <c r="K4263">
        <v>4675</v>
      </c>
      <c r="L4263" t="str">
        <f>IFERROR(INDEX(play_attribution!$B$2:$B$328,MATCH(A4263,play_attribution!$A$2:$A$328,0)),"")</f>
        <v/>
      </c>
      <c r="M4263" t="str">
        <f>VLOOKUP(H4263,seller_roster!$A$2:$B$85,2,FALSE)</f>
        <v>Sam Walsh</v>
      </c>
      <c r="N4263" t="str">
        <f>VLOOKUP(C4263,accounts!$A$2:$F$9615,2,FALSE)</f>
        <v>Wholesale &amp; Distribution</v>
      </c>
      <c r="O4263" t="str">
        <f>VLOOKUP(C4263,accounts!$A$2:$F$9615,3,FALSE)</f>
        <v>$1M-$2.5M</v>
      </c>
      <c r="P4263" t="str">
        <f>VLOOKUP(C4263,accounts!$A$2:$F$9615,5,FALSE)</f>
        <v>West</v>
      </c>
      <c r="Q4263" t="b">
        <f t="shared" si="67"/>
        <v>1</v>
      </c>
      <c r="R4263" t="e">
        <f>INDEX(removed_duplicate_rows!$A$5:$A$39,MATCH(wins!A4263,removed_duplicate_rows!$A$5:$A$39,0))</f>
        <v>#N/A</v>
      </c>
    </row>
    <row r="4264" spans="1:18" ht="15.75" customHeight="1" x14ac:dyDescent="0.2">
      <c r="A4264" t="s">
        <v>12922</v>
      </c>
      <c r="B4264" t="s">
        <v>12923</v>
      </c>
      <c r="C4264" t="s">
        <v>12924</v>
      </c>
      <c r="D4264" s="10">
        <v>45927</v>
      </c>
      <c r="E4264" t="s">
        <v>9789</v>
      </c>
      <c r="F4264">
        <v>8</v>
      </c>
      <c r="G4264" t="s">
        <v>374</v>
      </c>
      <c r="H4264" t="s">
        <v>2183</v>
      </c>
      <c r="I4264" t="s">
        <v>55</v>
      </c>
      <c r="J4264">
        <v>1</v>
      </c>
      <c r="K4264">
        <v>6661</v>
      </c>
      <c r="L4264" t="str">
        <f>IFERROR(INDEX(play_attribution!$B$2:$B$328,MATCH(A4264,play_attribution!$A$2:$A$328,0)),"")</f>
        <v/>
      </c>
      <c r="M4264" t="str">
        <f>VLOOKUP(H4264,seller_roster!$A$2:$B$85,2,FALSE)</f>
        <v>Rowan Tran</v>
      </c>
      <c r="N4264" t="str">
        <f>VLOOKUP(C4264,accounts!$A$2:$F$9615,2,FALSE)</f>
        <v>Nonprofit</v>
      </c>
      <c r="O4264" t="str">
        <f>VLOOKUP(C4264,accounts!$A$2:$F$9615,3,FALSE)</f>
        <v>$5M-$10M</v>
      </c>
      <c r="P4264" t="str">
        <f>VLOOKUP(C4264,accounts!$A$2:$F$9615,5,FALSE)</f>
        <v>East</v>
      </c>
      <c r="Q4264" t="b">
        <f t="shared" si="67"/>
        <v>1</v>
      </c>
      <c r="R4264" t="e">
        <f>INDEX(removed_duplicate_rows!$A$5:$A$39,MATCH(wins!A4264,removed_duplicate_rows!$A$5:$A$39,0))</f>
        <v>#N/A</v>
      </c>
    </row>
    <row r="4265" spans="1:18" ht="15.75" customHeight="1" x14ac:dyDescent="0.2">
      <c r="A4265" t="s">
        <v>12925</v>
      </c>
      <c r="B4265" t="s">
        <v>12926</v>
      </c>
      <c r="C4265" t="s">
        <v>12927</v>
      </c>
      <c r="D4265" s="10">
        <v>45927</v>
      </c>
      <c r="E4265" t="s">
        <v>9789</v>
      </c>
      <c r="F4265">
        <v>8</v>
      </c>
      <c r="G4265" t="s">
        <v>374</v>
      </c>
      <c r="H4265" t="s">
        <v>427</v>
      </c>
      <c r="I4265" t="s">
        <v>55</v>
      </c>
      <c r="J4265">
        <v>1</v>
      </c>
      <c r="K4265">
        <v>7256</v>
      </c>
      <c r="L4265" t="str">
        <f>IFERROR(INDEX(play_attribution!$B$2:$B$328,MATCH(A4265,play_attribution!$A$2:$A$328,0)),"")</f>
        <v/>
      </c>
      <c r="M4265" t="str">
        <f>VLOOKUP(H4265,seller_roster!$A$2:$B$85,2,FALSE)</f>
        <v>Peyton Moreau</v>
      </c>
      <c r="N4265" t="str">
        <f>VLOOKUP(C4265,accounts!$A$2:$F$9615,2,FALSE)</f>
        <v>Manufacturing</v>
      </c>
      <c r="O4265" t="str">
        <f>VLOOKUP(C4265,accounts!$A$2:$F$9615,3,FALSE)</f>
        <v>$1M-$2.5M</v>
      </c>
      <c r="P4265" t="str">
        <f>VLOOKUP(C4265,accounts!$A$2:$F$9615,5,FALSE)</f>
        <v>Central</v>
      </c>
      <c r="Q4265" t="b">
        <f t="shared" si="67"/>
        <v>1</v>
      </c>
      <c r="R4265" t="e">
        <f>INDEX(removed_duplicate_rows!$A$5:$A$39,MATCH(wins!A4265,removed_duplicate_rows!$A$5:$A$39,0))</f>
        <v>#N/A</v>
      </c>
    </row>
    <row r="4266" spans="1:18" ht="15.75" customHeight="1" x14ac:dyDescent="0.2">
      <c r="A4266" t="s">
        <v>12928</v>
      </c>
      <c r="B4266" t="s">
        <v>12929</v>
      </c>
      <c r="C4266" t="s">
        <v>12930</v>
      </c>
      <c r="D4266" s="10">
        <v>45927</v>
      </c>
      <c r="E4266" t="s">
        <v>9789</v>
      </c>
      <c r="F4266">
        <v>8</v>
      </c>
      <c r="G4266" t="s">
        <v>374</v>
      </c>
      <c r="H4266" t="s">
        <v>402</v>
      </c>
      <c r="I4266" t="s">
        <v>55</v>
      </c>
      <c r="J4266">
        <v>1</v>
      </c>
      <c r="K4266">
        <v>6832</v>
      </c>
      <c r="L4266" t="str">
        <f>IFERROR(INDEX(play_attribution!$B$2:$B$328,MATCH(A4266,play_attribution!$A$2:$A$328,0)),"")</f>
        <v/>
      </c>
      <c r="M4266" t="str">
        <f>VLOOKUP(H4266,seller_roster!$A$2:$B$85,2,FALSE)</f>
        <v>Frankie Vega</v>
      </c>
      <c r="N4266" t="str">
        <f>VLOOKUP(C4266,accounts!$A$2:$F$9615,2,FALSE)</f>
        <v>Construction</v>
      </c>
      <c r="O4266" t="str">
        <f>VLOOKUP(C4266,accounts!$A$2:$F$9615,3,FALSE)</f>
        <v>$2.5M-$5M</v>
      </c>
      <c r="P4266" t="str">
        <f>VLOOKUP(C4266,accounts!$A$2:$F$9615,5,FALSE)</f>
        <v>West</v>
      </c>
      <c r="Q4266" t="b">
        <f t="shared" si="67"/>
        <v>1</v>
      </c>
      <c r="R4266" t="e">
        <f>INDEX(removed_duplicate_rows!$A$5:$A$39,MATCH(wins!A4266,removed_duplicate_rows!$A$5:$A$39,0))</f>
        <v>#N/A</v>
      </c>
    </row>
    <row r="4267" spans="1:18" ht="15.75" customHeight="1" x14ac:dyDescent="0.2">
      <c r="A4267" t="s">
        <v>12931</v>
      </c>
      <c r="B4267" t="s">
        <v>12932</v>
      </c>
      <c r="C4267" t="s">
        <v>12933</v>
      </c>
      <c r="D4267" s="10">
        <v>45934</v>
      </c>
      <c r="E4267" t="s">
        <v>9789</v>
      </c>
      <c r="F4267">
        <v>9</v>
      </c>
      <c r="G4267" t="s">
        <v>53</v>
      </c>
      <c r="H4267" t="s">
        <v>505</v>
      </c>
      <c r="I4267" t="s">
        <v>55</v>
      </c>
      <c r="J4267">
        <v>1</v>
      </c>
      <c r="K4267">
        <v>13396</v>
      </c>
      <c r="L4267" t="str">
        <f>IFERROR(INDEX(play_attribution!$B$2:$B$328,MATCH(A4267,play_attribution!$A$2:$A$328,0)),"")</f>
        <v/>
      </c>
      <c r="M4267" t="str">
        <f>VLOOKUP(H4267,seller_roster!$A$2:$B$85,2,FALSE)</f>
        <v>Xen Mbeki</v>
      </c>
      <c r="N4267" t="str">
        <f>VLOOKUP(C4267,accounts!$A$2:$F$9615,2,FALSE)</f>
        <v>Nonprofit</v>
      </c>
      <c r="O4267" t="str">
        <f>VLOOKUP(C4267,accounts!$A$2:$F$9615,3,FALSE)</f>
        <v>$5M-$10M</v>
      </c>
      <c r="P4267" t="str">
        <f>VLOOKUP(C4267,accounts!$A$2:$F$9615,5,FALSE)</f>
        <v>East</v>
      </c>
      <c r="Q4267" t="b">
        <f t="shared" si="67"/>
        <v>1</v>
      </c>
      <c r="R4267" t="e">
        <f>INDEX(removed_duplicate_rows!$A$5:$A$39,MATCH(wins!A4267,removed_duplicate_rows!$A$5:$A$39,0))</f>
        <v>#N/A</v>
      </c>
    </row>
    <row r="4268" spans="1:18" ht="15.75" customHeight="1" x14ac:dyDescent="0.2">
      <c r="A4268" t="s">
        <v>12934</v>
      </c>
      <c r="B4268" t="s">
        <v>12935</v>
      </c>
      <c r="C4268" t="s">
        <v>12936</v>
      </c>
      <c r="D4268" s="10">
        <v>45934</v>
      </c>
      <c r="E4268" t="s">
        <v>9789</v>
      </c>
      <c r="F4268">
        <v>9</v>
      </c>
      <c r="G4268" t="s">
        <v>53</v>
      </c>
      <c r="H4268" t="s">
        <v>505</v>
      </c>
      <c r="I4268" t="s">
        <v>55</v>
      </c>
      <c r="J4268">
        <v>1</v>
      </c>
      <c r="K4268">
        <v>15926</v>
      </c>
      <c r="L4268" t="str">
        <f>IFERROR(INDEX(play_attribution!$B$2:$B$328,MATCH(A4268,play_attribution!$A$2:$A$328,0)),"")</f>
        <v/>
      </c>
      <c r="M4268" t="str">
        <f>VLOOKUP(H4268,seller_roster!$A$2:$B$85,2,FALSE)</f>
        <v>Xen Mbeki</v>
      </c>
      <c r="N4268" t="str">
        <f>VLOOKUP(C4268,accounts!$A$2:$F$9615,2,FALSE)</f>
        <v>Retail Multi-Location</v>
      </c>
      <c r="O4268" t="str">
        <f>VLOOKUP(C4268,accounts!$A$2:$F$9615,3,FALSE)</f>
        <v>$5M-$10M</v>
      </c>
      <c r="P4268" t="str">
        <f>VLOOKUP(C4268,accounts!$A$2:$F$9615,5,FALSE)</f>
        <v>West</v>
      </c>
      <c r="Q4268" t="b">
        <f t="shared" si="67"/>
        <v>1</v>
      </c>
      <c r="R4268" t="e">
        <f>INDEX(removed_duplicate_rows!$A$5:$A$39,MATCH(wins!A4268,removed_duplicate_rows!$A$5:$A$39,0))</f>
        <v>#N/A</v>
      </c>
    </row>
    <row r="4269" spans="1:18" ht="15.75" customHeight="1" x14ac:dyDescent="0.2">
      <c r="A4269" t="s">
        <v>12937</v>
      </c>
      <c r="B4269" t="s">
        <v>12938</v>
      </c>
      <c r="C4269" t="s">
        <v>12939</v>
      </c>
      <c r="D4269" s="10">
        <v>45934</v>
      </c>
      <c r="E4269" t="s">
        <v>9789</v>
      </c>
      <c r="F4269">
        <v>9</v>
      </c>
      <c r="G4269" t="s">
        <v>53</v>
      </c>
      <c r="H4269" t="s">
        <v>69</v>
      </c>
      <c r="I4269" t="s">
        <v>55</v>
      </c>
      <c r="J4269">
        <v>1</v>
      </c>
      <c r="K4269">
        <v>19265</v>
      </c>
      <c r="L4269" t="str">
        <f>IFERROR(INDEX(play_attribution!$B$2:$B$328,MATCH(A4269,play_attribution!$A$2:$A$328,0)),"")</f>
        <v/>
      </c>
      <c r="M4269" t="str">
        <f>VLOOKUP(H4269,seller_roster!$A$2:$B$85,2,FALSE)</f>
        <v>Uma Moreau</v>
      </c>
      <c r="N4269" t="str">
        <f>VLOOKUP(C4269,accounts!$A$2:$F$9615,2,FALSE)</f>
        <v>Retail Multi-Location</v>
      </c>
      <c r="O4269" t="str">
        <f>VLOOKUP(C4269,accounts!$A$2:$F$9615,3,FALSE)</f>
        <v>$5M-$10M</v>
      </c>
      <c r="P4269" t="str">
        <f>VLOOKUP(C4269,accounts!$A$2:$F$9615,5,FALSE)</f>
        <v>East</v>
      </c>
      <c r="Q4269" t="b">
        <f t="shared" si="67"/>
        <v>1</v>
      </c>
      <c r="R4269" t="e">
        <f>INDEX(removed_duplicate_rows!$A$5:$A$39,MATCH(wins!A4269,removed_duplicate_rows!$A$5:$A$39,0))</f>
        <v>#N/A</v>
      </c>
    </row>
    <row r="4270" spans="1:18" ht="15.75" customHeight="1" x14ac:dyDescent="0.2">
      <c r="A4270" t="s">
        <v>12940</v>
      </c>
      <c r="B4270" t="s">
        <v>12941</v>
      </c>
      <c r="C4270" t="s">
        <v>12942</v>
      </c>
      <c r="D4270" s="10">
        <v>45934</v>
      </c>
      <c r="E4270" t="s">
        <v>9789</v>
      </c>
      <c r="F4270">
        <v>9</v>
      </c>
      <c r="G4270" t="s">
        <v>53</v>
      </c>
      <c r="H4270" t="s">
        <v>73</v>
      </c>
      <c r="I4270" t="s">
        <v>55</v>
      </c>
      <c r="J4270">
        <v>1</v>
      </c>
      <c r="K4270">
        <v>15694</v>
      </c>
      <c r="L4270" t="str">
        <f>IFERROR(INDEX(play_attribution!$B$2:$B$328,MATCH(A4270,play_attribution!$A$2:$A$328,0)),"")</f>
        <v/>
      </c>
      <c r="M4270" t="str">
        <f>VLOOKUP(H4270,seller_roster!$A$2:$B$85,2,FALSE)</f>
        <v>Rhea Ruiz</v>
      </c>
      <c r="N4270" t="str">
        <f>VLOOKUP(C4270,accounts!$A$2:$F$9615,2,FALSE)</f>
        <v>Nonprofit</v>
      </c>
      <c r="O4270" t="str">
        <f>VLOOKUP(C4270,accounts!$A$2:$F$9615,3,FALSE)</f>
        <v>$5M-$10M</v>
      </c>
      <c r="P4270" t="str">
        <f>VLOOKUP(C4270,accounts!$A$2:$F$9615,5,FALSE)</f>
        <v>East</v>
      </c>
      <c r="Q4270" t="b">
        <f t="shared" si="67"/>
        <v>1</v>
      </c>
      <c r="R4270" t="e">
        <f>INDEX(removed_duplicate_rows!$A$5:$A$39,MATCH(wins!A4270,removed_duplicate_rows!$A$5:$A$39,0))</f>
        <v>#N/A</v>
      </c>
    </row>
    <row r="4271" spans="1:18" ht="15.75" customHeight="1" x14ac:dyDescent="0.2">
      <c r="A4271" t="s">
        <v>12943</v>
      </c>
      <c r="B4271" t="s">
        <v>12944</v>
      </c>
      <c r="C4271" t="s">
        <v>12945</v>
      </c>
      <c r="D4271" s="10">
        <v>45934</v>
      </c>
      <c r="E4271" t="s">
        <v>9789</v>
      </c>
      <c r="F4271">
        <v>9</v>
      </c>
      <c r="G4271" t="s">
        <v>53</v>
      </c>
      <c r="H4271" t="s">
        <v>3729</v>
      </c>
      <c r="I4271" t="s">
        <v>55</v>
      </c>
      <c r="J4271">
        <v>1</v>
      </c>
      <c r="K4271">
        <v>8793</v>
      </c>
      <c r="L4271" t="str">
        <f>IFERROR(INDEX(play_attribution!$B$2:$B$328,MATCH(A4271,play_attribution!$A$2:$A$328,0)),"")</f>
        <v/>
      </c>
      <c r="M4271" t="str">
        <f>VLOOKUP(H4271,seller_roster!$A$2:$B$85,2,FALSE)</f>
        <v>True Ito</v>
      </c>
      <c r="N4271" t="str">
        <f>VLOOKUP(C4271,accounts!$A$2:$F$9615,2,FALSE)</f>
        <v>Retail Multi-Location</v>
      </c>
      <c r="O4271" t="str">
        <f>VLOOKUP(C4271,accounts!$A$2:$F$9615,3,FALSE)</f>
        <v>$5M-$10M</v>
      </c>
      <c r="P4271" t="str">
        <f>VLOOKUP(C4271,accounts!$A$2:$F$9615,5,FALSE)</f>
        <v>East</v>
      </c>
      <c r="Q4271" t="b">
        <f t="shared" si="67"/>
        <v>1</v>
      </c>
      <c r="R4271" t="e">
        <f>INDEX(removed_duplicate_rows!$A$5:$A$39,MATCH(wins!A4271,removed_duplicate_rows!$A$5:$A$39,0))</f>
        <v>#N/A</v>
      </c>
    </row>
    <row r="4272" spans="1:18" ht="15.75" customHeight="1" x14ac:dyDescent="0.2">
      <c r="A4272" t="s">
        <v>12946</v>
      </c>
      <c r="B4272" t="s">
        <v>12947</v>
      </c>
      <c r="C4272" t="s">
        <v>12948</v>
      </c>
      <c r="D4272" s="10">
        <v>45934</v>
      </c>
      <c r="E4272" t="s">
        <v>9789</v>
      </c>
      <c r="F4272">
        <v>9</v>
      </c>
      <c r="G4272" t="s">
        <v>53</v>
      </c>
      <c r="H4272" t="s">
        <v>69</v>
      </c>
      <c r="I4272" t="s">
        <v>55</v>
      </c>
      <c r="J4272">
        <v>1</v>
      </c>
      <c r="K4272">
        <v>15953</v>
      </c>
      <c r="L4272" t="str">
        <f>IFERROR(INDEX(play_attribution!$B$2:$B$328,MATCH(A4272,play_attribution!$A$2:$A$328,0)),"")</f>
        <v/>
      </c>
      <c r="M4272" t="str">
        <f>VLOOKUP(H4272,seller_roster!$A$2:$B$85,2,FALSE)</f>
        <v>Uma Moreau</v>
      </c>
      <c r="N4272" t="str">
        <f>VLOOKUP(C4272,accounts!$A$2:$F$9615,2,FALSE)</f>
        <v>Retail Multi-Location</v>
      </c>
      <c r="O4272" t="str">
        <f>VLOOKUP(C4272,accounts!$A$2:$F$9615,3,FALSE)</f>
        <v>$5M-$10M</v>
      </c>
      <c r="P4272" t="str">
        <f>VLOOKUP(C4272,accounts!$A$2:$F$9615,5,FALSE)</f>
        <v>East</v>
      </c>
      <c r="Q4272" t="b">
        <f t="shared" si="67"/>
        <v>1</v>
      </c>
      <c r="R4272" t="e">
        <f>INDEX(removed_duplicate_rows!$A$5:$A$39,MATCH(wins!A4272,removed_duplicate_rows!$A$5:$A$39,0))</f>
        <v>#N/A</v>
      </c>
    </row>
    <row r="4273" spans="1:18" ht="15.75" customHeight="1" x14ac:dyDescent="0.2">
      <c r="A4273" t="s">
        <v>12949</v>
      </c>
      <c r="B4273" t="s">
        <v>12950</v>
      </c>
      <c r="C4273" t="s">
        <v>12951</v>
      </c>
      <c r="D4273" s="10">
        <v>45934</v>
      </c>
      <c r="E4273" t="s">
        <v>9789</v>
      </c>
      <c r="F4273">
        <v>9</v>
      </c>
      <c r="G4273" t="s">
        <v>77</v>
      </c>
      <c r="H4273" t="s">
        <v>527</v>
      </c>
      <c r="I4273" t="s">
        <v>79</v>
      </c>
      <c r="J4273">
        <v>1</v>
      </c>
      <c r="K4273">
        <v>10070</v>
      </c>
      <c r="L4273" t="str">
        <f>IFERROR(INDEX(play_attribution!$B$2:$B$328,MATCH(A4273,play_attribution!$A$2:$A$328,0)),"")</f>
        <v/>
      </c>
      <c r="M4273" t="str">
        <f>VLOOKUP(H4273,seller_roster!$A$2:$B$85,2,FALSE)</f>
        <v>Nia Mbeki</v>
      </c>
      <c r="N4273" t="str">
        <f>VLOOKUP(C4273,accounts!$A$2:$F$9615,2,FALSE)</f>
        <v>Manufacturing</v>
      </c>
      <c r="O4273" t="str">
        <f>VLOOKUP(C4273,accounts!$A$2:$F$9615,3,FALSE)</f>
        <v>$5M-$10M</v>
      </c>
      <c r="P4273" t="str">
        <f>VLOOKUP(C4273,accounts!$A$2:$F$9615,5,FALSE)</f>
        <v>Central</v>
      </c>
      <c r="Q4273" t="b">
        <f t="shared" si="67"/>
        <v>1</v>
      </c>
      <c r="R4273" t="e">
        <f>INDEX(removed_duplicate_rows!$A$5:$A$39,MATCH(wins!A4273,removed_duplicate_rows!$A$5:$A$39,0))</f>
        <v>#N/A</v>
      </c>
    </row>
    <row r="4274" spans="1:18" ht="15.75" customHeight="1" x14ac:dyDescent="0.2">
      <c r="A4274" t="s">
        <v>12952</v>
      </c>
      <c r="B4274" t="s">
        <v>12953</v>
      </c>
      <c r="C4274" t="s">
        <v>12954</v>
      </c>
      <c r="D4274" s="10">
        <v>45934</v>
      </c>
      <c r="E4274" t="s">
        <v>9789</v>
      </c>
      <c r="F4274">
        <v>9</v>
      </c>
      <c r="G4274" t="s">
        <v>77</v>
      </c>
      <c r="H4274" t="s">
        <v>78</v>
      </c>
      <c r="I4274" t="s">
        <v>55</v>
      </c>
      <c r="J4274">
        <v>1</v>
      </c>
      <c r="K4274">
        <v>4335</v>
      </c>
      <c r="L4274" t="str">
        <f>IFERROR(INDEX(play_attribution!$B$2:$B$328,MATCH(A4274,play_attribution!$A$2:$A$328,0)),"")</f>
        <v/>
      </c>
      <c r="M4274" t="str">
        <f>VLOOKUP(H4274,seller_roster!$A$2:$B$85,2,FALSE)</f>
        <v>Lennon Ferro</v>
      </c>
      <c r="N4274" t="str">
        <f>VLOOKUP(C4274,accounts!$A$2:$F$9615,2,FALSE)</f>
        <v>Manufacturing</v>
      </c>
      <c r="O4274" t="str">
        <f>VLOOKUP(C4274,accounts!$A$2:$F$9615,3,FALSE)</f>
        <v>$1M-$2.5M</v>
      </c>
      <c r="P4274" t="str">
        <f>VLOOKUP(C4274,accounts!$A$2:$F$9615,5,FALSE)</f>
        <v>West</v>
      </c>
      <c r="Q4274" t="b">
        <f t="shared" si="67"/>
        <v>1</v>
      </c>
      <c r="R4274" t="e">
        <f>INDEX(removed_duplicate_rows!$A$5:$A$39,MATCH(wins!A4274,removed_duplicate_rows!$A$5:$A$39,0))</f>
        <v>#N/A</v>
      </c>
    </row>
    <row r="4275" spans="1:18" ht="15.75" customHeight="1" x14ac:dyDescent="0.2">
      <c r="A4275" t="s">
        <v>12955</v>
      </c>
      <c r="B4275" t="s">
        <v>12956</v>
      </c>
      <c r="C4275" t="s">
        <v>12957</v>
      </c>
      <c r="D4275" s="10">
        <v>45934</v>
      </c>
      <c r="E4275" t="s">
        <v>9789</v>
      </c>
      <c r="F4275">
        <v>9</v>
      </c>
      <c r="G4275" t="s">
        <v>77</v>
      </c>
      <c r="H4275" t="s">
        <v>1230</v>
      </c>
      <c r="I4275" t="s">
        <v>79</v>
      </c>
      <c r="J4275">
        <v>1</v>
      </c>
      <c r="K4275">
        <v>6664</v>
      </c>
      <c r="L4275" t="str">
        <f>IFERROR(INDEX(play_attribution!$B$2:$B$328,MATCH(A4275,play_attribution!$A$2:$A$328,0)),"")</f>
        <v/>
      </c>
      <c r="M4275" t="str">
        <f>VLOOKUP(H4275,seller_roster!$A$2:$B$85,2,FALSE)</f>
        <v>Lennon Doyle</v>
      </c>
      <c r="N4275" t="str">
        <f>VLOOKUP(C4275,accounts!$A$2:$F$9615,2,FALSE)</f>
        <v>Nonprofit</v>
      </c>
      <c r="O4275" t="str">
        <f>VLOOKUP(C4275,accounts!$A$2:$F$9615,3,FALSE)</f>
        <v>$1M-$2.5M</v>
      </c>
      <c r="P4275" t="str">
        <f>VLOOKUP(C4275,accounts!$A$2:$F$9615,5,FALSE)</f>
        <v>West</v>
      </c>
      <c r="Q4275" t="b">
        <f t="shared" si="67"/>
        <v>1</v>
      </c>
      <c r="R4275" t="e">
        <f>INDEX(removed_duplicate_rows!$A$5:$A$39,MATCH(wins!A4275,removed_duplicate_rows!$A$5:$A$39,0))</f>
        <v>#N/A</v>
      </c>
    </row>
    <row r="4276" spans="1:18" ht="15.75" customHeight="1" x14ac:dyDescent="0.2">
      <c r="A4276" t="s">
        <v>12958</v>
      </c>
      <c r="B4276" t="s">
        <v>12959</v>
      </c>
      <c r="C4276" t="s">
        <v>12960</v>
      </c>
      <c r="D4276" s="10">
        <v>45934</v>
      </c>
      <c r="E4276" t="s">
        <v>9789</v>
      </c>
      <c r="F4276">
        <v>9</v>
      </c>
      <c r="G4276" t="s">
        <v>77</v>
      </c>
      <c r="H4276" t="s">
        <v>191</v>
      </c>
      <c r="I4276" t="s">
        <v>79</v>
      </c>
      <c r="J4276">
        <v>1</v>
      </c>
      <c r="K4276">
        <v>11772</v>
      </c>
      <c r="L4276" t="str">
        <f>IFERROR(INDEX(play_attribution!$B$2:$B$328,MATCH(A4276,play_attribution!$A$2:$A$328,0)),"")</f>
        <v/>
      </c>
      <c r="M4276" t="str">
        <f>VLOOKUP(H4276,seller_roster!$A$2:$B$85,2,FALSE)</f>
        <v>Blake Lindqvist</v>
      </c>
      <c r="N4276" t="str">
        <f>VLOOKUP(C4276,accounts!$A$2:$F$9615,2,FALSE)</f>
        <v>Manufacturing</v>
      </c>
      <c r="O4276" t="str">
        <f>VLOOKUP(C4276,accounts!$A$2:$F$9615,3,FALSE)</f>
        <v>$2.5M-$5M</v>
      </c>
      <c r="P4276" t="str">
        <f>VLOOKUP(C4276,accounts!$A$2:$F$9615,5,FALSE)</f>
        <v>West</v>
      </c>
      <c r="Q4276" t="b">
        <f t="shared" si="67"/>
        <v>1</v>
      </c>
      <c r="R4276" t="e">
        <f>INDEX(removed_duplicate_rows!$A$5:$A$39,MATCH(wins!A4276,removed_duplicate_rows!$A$5:$A$39,0))</f>
        <v>#N/A</v>
      </c>
    </row>
    <row r="4277" spans="1:18" ht="15.75" customHeight="1" x14ac:dyDescent="0.2">
      <c r="A4277" t="s">
        <v>12961</v>
      </c>
      <c r="B4277" t="s">
        <v>12962</v>
      </c>
      <c r="C4277" t="s">
        <v>12963</v>
      </c>
      <c r="D4277" s="10">
        <v>45934</v>
      </c>
      <c r="E4277" t="s">
        <v>9789</v>
      </c>
      <c r="F4277">
        <v>9</v>
      </c>
      <c r="G4277" t="s">
        <v>77</v>
      </c>
      <c r="H4277" t="s">
        <v>151</v>
      </c>
      <c r="I4277" t="s">
        <v>79</v>
      </c>
      <c r="J4277">
        <v>1</v>
      </c>
      <c r="K4277">
        <v>5484</v>
      </c>
      <c r="L4277" t="str">
        <f>IFERROR(INDEX(play_attribution!$B$2:$B$328,MATCH(A4277,play_attribution!$A$2:$A$328,0)),"")</f>
        <v/>
      </c>
      <c r="M4277" t="str">
        <f>VLOOKUP(H4277,seller_roster!$A$2:$B$85,2,FALSE)</f>
        <v>Marley Lindqvist</v>
      </c>
      <c r="N4277" t="str">
        <f>VLOOKUP(C4277,accounts!$A$2:$F$9615,2,FALSE)</f>
        <v>Wholesale &amp; Distribution</v>
      </c>
      <c r="O4277" t="str">
        <f>VLOOKUP(C4277,accounts!$A$2:$F$9615,3,FALSE)</f>
        <v>$1M-$2.5M</v>
      </c>
      <c r="P4277" t="str">
        <f>VLOOKUP(C4277,accounts!$A$2:$F$9615,5,FALSE)</f>
        <v>Central</v>
      </c>
      <c r="Q4277" t="b">
        <f t="shared" si="67"/>
        <v>1</v>
      </c>
      <c r="R4277" t="e">
        <f>INDEX(removed_duplicate_rows!$A$5:$A$39,MATCH(wins!A4277,removed_duplicate_rows!$A$5:$A$39,0))</f>
        <v>#N/A</v>
      </c>
    </row>
    <row r="4278" spans="1:18" ht="15.75" customHeight="1" x14ac:dyDescent="0.2">
      <c r="A4278" t="s">
        <v>12964</v>
      </c>
      <c r="B4278" t="s">
        <v>12965</v>
      </c>
      <c r="C4278" t="s">
        <v>12966</v>
      </c>
      <c r="D4278" s="10">
        <v>45934</v>
      </c>
      <c r="E4278" t="s">
        <v>9789</v>
      </c>
      <c r="F4278">
        <v>9</v>
      </c>
      <c r="G4278" t="s">
        <v>77</v>
      </c>
      <c r="H4278" t="s">
        <v>151</v>
      </c>
      <c r="I4278" t="s">
        <v>55</v>
      </c>
      <c r="J4278">
        <v>1</v>
      </c>
      <c r="K4278">
        <v>11675</v>
      </c>
      <c r="L4278" t="str">
        <f>IFERROR(INDEX(play_attribution!$B$2:$B$328,MATCH(A4278,play_attribution!$A$2:$A$328,0)),"")</f>
        <v/>
      </c>
      <c r="M4278" t="str">
        <f>VLOOKUP(H4278,seller_roster!$A$2:$B$85,2,FALSE)</f>
        <v>Marley Lindqvist</v>
      </c>
      <c r="N4278" t="str">
        <f>VLOOKUP(C4278,accounts!$A$2:$F$9615,2,FALSE)</f>
        <v>Wholesale &amp; Distribution</v>
      </c>
      <c r="O4278" t="str">
        <f>VLOOKUP(C4278,accounts!$A$2:$F$9615,3,FALSE)</f>
        <v>$5M-$10M</v>
      </c>
      <c r="P4278" t="str">
        <f>VLOOKUP(C4278,accounts!$A$2:$F$9615,5,FALSE)</f>
        <v>West</v>
      </c>
      <c r="Q4278" t="b">
        <f t="shared" si="67"/>
        <v>1</v>
      </c>
      <c r="R4278" t="e">
        <f>INDEX(removed_duplicate_rows!$A$5:$A$39,MATCH(wins!A4278,removed_duplicate_rows!$A$5:$A$39,0))</f>
        <v>#N/A</v>
      </c>
    </row>
    <row r="4279" spans="1:18" ht="15.75" customHeight="1" x14ac:dyDescent="0.2">
      <c r="A4279" t="s">
        <v>12967</v>
      </c>
      <c r="B4279" t="s">
        <v>12968</v>
      </c>
      <c r="C4279" t="s">
        <v>12969</v>
      </c>
      <c r="D4279" s="10">
        <v>45934</v>
      </c>
      <c r="E4279" t="s">
        <v>9789</v>
      </c>
      <c r="F4279">
        <v>9</v>
      </c>
      <c r="G4279" t="s">
        <v>77</v>
      </c>
      <c r="H4279" t="s">
        <v>527</v>
      </c>
      <c r="I4279" t="s">
        <v>79</v>
      </c>
      <c r="J4279">
        <v>1</v>
      </c>
      <c r="K4279">
        <v>4941</v>
      </c>
      <c r="L4279" t="str">
        <f>IFERROR(INDEX(play_attribution!$B$2:$B$328,MATCH(A4279,play_attribution!$A$2:$A$328,0)),"")</f>
        <v/>
      </c>
      <c r="M4279" t="str">
        <f>VLOOKUP(H4279,seller_roster!$A$2:$B$85,2,FALSE)</f>
        <v>Nia Mbeki</v>
      </c>
      <c r="N4279" t="str">
        <f>VLOOKUP(C4279,accounts!$A$2:$F$9615,2,FALSE)</f>
        <v>Hospitality Group</v>
      </c>
      <c r="O4279" t="str">
        <f>VLOOKUP(C4279,accounts!$A$2:$F$9615,3,FALSE)</f>
        <v>$2.5M-$5M</v>
      </c>
      <c r="P4279" t="str">
        <f>VLOOKUP(C4279,accounts!$A$2:$F$9615,5,FALSE)</f>
        <v>East</v>
      </c>
      <c r="Q4279" t="b">
        <f t="shared" si="67"/>
        <v>1</v>
      </c>
      <c r="R4279" t="e">
        <f>INDEX(removed_duplicate_rows!$A$5:$A$39,MATCH(wins!A4279,removed_duplicate_rows!$A$5:$A$39,0))</f>
        <v>#N/A</v>
      </c>
    </row>
    <row r="4280" spans="1:18" ht="15.75" customHeight="1" x14ac:dyDescent="0.2">
      <c r="A4280" t="s">
        <v>12970</v>
      </c>
      <c r="B4280" t="s">
        <v>12971</v>
      </c>
      <c r="C4280" t="s">
        <v>12972</v>
      </c>
      <c r="D4280" s="10">
        <v>45934</v>
      </c>
      <c r="E4280" t="s">
        <v>9789</v>
      </c>
      <c r="F4280">
        <v>9</v>
      </c>
      <c r="G4280" t="s">
        <v>77</v>
      </c>
      <c r="H4280" t="s">
        <v>169</v>
      </c>
      <c r="I4280" t="s">
        <v>79</v>
      </c>
      <c r="J4280">
        <v>1</v>
      </c>
      <c r="K4280">
        <v>6233</v>
      </c>
      <c r="L4280" t="str">
        <f>IFERROR(INDEX(play_attribution!$B$2:$B$328,MATCH(A4280,play_attribution!$A$2:$A$328,0)),"")</f>
        <v/>
      </c>
      <c r="M4280" t="str">
        <f>VLOOKUP(H4280,seller_roster!$A$2:$B$85,2,FALSE)</f>
        <v>Rhea Doyle</v>
      </c>
      <c r="N4280" t="str">
        <f>VLOOKUP(C4280,accounts!$A$2:$F$9615,2,FALSE)</f>
        <v>Construction</v>
      </c>
      <c r="O4280" t="str">
        <f>VLOOKUP(C4280,accounts!$A$2:$F$9615,3,FALSE)</f>
        <v>$2.5M-$5M</v>
      </c>
      <c r="P4280" t="str">
        <f>VLOOKUP(C4280,accounts!$A$2:$F$9615,5,FALSE)</f>
        <v>Central</v>
      </c>
      <c r="Q4280" t="b">
        <f t="shared" si="67"/>
        <v>1</v>
      </c>
      <c r="R4280" t="e">
        <f>INDEX(removed_duplicate_rows!$A$5:$A$39,MATCH(wins!A4280,removed_duplicate_rows!$A$5:$A$39,0))</f>
        <v>#N/A</v>
      </c>
    </row>
    <row r="4281" spans="1:18" ht="15.75" customHeight="1" x14ac:dyDescent="0.2">
      <c r="A4281" t="s">
        <v>12973</v>
      </c>
      <c r="B4281" t="s">
        <v>12974</v>
      </c>
      <c r="C4281" t="s">
        <v>12975</v>
      </c>
      <c r="D4281" s="10">
        <v>45934</v>
      </c>
      <c r="E4281" t="s">
        <v>9789</v>
      </c>
      <c r="F4281">
        <v>9</v>
      </c>
      <c r="G4281" t="s">
        <v>77</v>
      </c>
      <c r="H4281" t="s">
        <v>122</v>
      </c>
      <c r="I4281" t="s">
        <v>79</v>
      </c>
      <c r="J4281">
        <v>1</v>
      </c>
      <c r="K4281">
        <v>8915</v>
      </c>
      <c r="L4281" t="str">
        <f>IFERROR(INDEX(play_attribution!$B$2:$B$328,MATCH(A4281,play_attribution!$A$2:$A$328,0)),"")</f>
        <v/>
      </c>
      <c r="M4281" t="str">
        <f>VLOOKUP(H4281,seller_roster!$A$2:$B$85,2,FALSE)</f>
        <v>Uma Osei</v>
      </c>
      <c r="N4281" t="str">
        <f>VLOOKUP(C4281,accounts!$A$2:$F$9615,2,FALSE)</f>
        <v>Field Services</v>
      </c>
      <c r="O4281" t="str">
        <f>VLOOKUP(C4281,accounts!$A$2:$F$9615,3,FALSE)</f>
        <v>$5M-$10M</v>
      </c>
      <c r="P4281" t="str">
        <f>VLOOKUP(C4281,accounts!$A$2:$F$9615,5,FALSE)</f>
        <v>East</v>
      </c>
      <c r="Q4281" t="b">
        <f t="shared" si="67"/>
        <v>1</v>
      </c>
      <c r="R4281" t="e">
        <f>INDEX(removed_duplicate_rows!$A$5:$A$39,MATCH(wins!A4281,removed_duplicate_rows!$A$5:$A$39,0))</f>
        <v>#N/A</v>
      </c>
    </row>
    <row r="4282" spans="1:18" ht="15.75" customHeight="1" x14ac:dyDescent="0.2">
      <c r="A4282" t="s">
        <v>12976</v>
      </c>
      <c r="B4282" t="s">
        <v>12977</v>
      </c>
      <c r="C4282" t="s">
        <v>12978</v>
      </c>
      <c r="D4282" s="10">
        <v>45934</v>
      </c>
      <c r="E4282" t="s">
        <v>9789</v>
      </c>
      <c r="F4282">
        <v>9</v>
      </c>
      <c r="G4282" t="s">
        <v>77</v>
      </c>
      <c r="H4282" t="s">
        <v>177</v>
      </c>
      <c r="I4282" t="s">
        <v>79</v>
      </c>
      <c r="J4282">
        <v>1</v>
      </c>
      <c r="K4282">
        <v>10798</v>
      </c>
      <c r="L4282" t="str">
        <f>IFERROR(INDEX(play_attribution!$B$2:$B$328,MATCH(A4282,play_attribution!$A$2:$A$328,0)),"")</f>
        <v/>
      </c>
      <c r="M4282" t="str">
        <f>VLOOKUP(H4282,seller_roster!$A$2:$B$85,2,FALSE)</f>
        <v>Gray Marsh</v>
      </c>
      <c r="N4282" t="str">
        <f>VLOOKUP(C4282,accounts!$A$2:$F$9615,2,FALSE)</f>
        <v>Construction</v>
      </c>
      <c r="O4282" t="str">
        <f>VLOOKUP(C4282,accounts!$A$2:$F$9615,3,FALSE)</f>
        <v>$2.5M-$5M</v>
      </c>
      <c r="P4282" t="str">
        <f>VLOOKUP(C4282,accounts!$A$2:$F$9615,5,FALSE)</f>
        <v>Central</v>
      </c>
      <c r="Q4282" t="b">
        <f t="shared" si="67"/>
        <v>1</v>
      </c>
      <c r="R4282" t="e">
        <f>INDEX(removed_duplicate_rows!$A$5:$A$39,MATCH(wins!A4282,removed_duplicate_rows!$A$5:$A$39,0))</f>
        <v>#N/A</v>
      </c>
    </row>
    <row r="4283" spans="1:18" ht="15.75" customHeight="1" x14ac:dyDescent="0.2">
      <c r="A4283" t="s">
        <v>12979</v>
      </c>
      <c r="B4283" t="s">
        <v>12980</v>
      </c>
      <c r="C4283" t="s">
        <v>12981</v>
      </c>
      <c r="D4283" s="10">
        <v>45934</v>
      </c>
      <c r="E4283" t="s">
        <v>9789</v>
      </c>
      <c r="F4283">
        <v>9</v>
      </c>
      <c r="G4283" t="s">
        <v>77</v>
      </c>
      <c r="H4283" t="s">
        <v>266</v>
      </c>
      <c r="I4283" t="s">
        <v>79</v>
      </c>
      <c r="J4283">
        <v>1</v>
      </c>
      <c r="K4283">
        <v>8873</v>
      </c>
      <c r="L4283" t="str">
        <f>IFERROR(INDEX(play_attribution!$B$2:$B$328,MATCH(A4283,play_attribution!$A$2:$A$328,0)),"")</f>
        <v/>
      </c>
      <c r="M4283" t="str">
        <f>VLOOKUP(H4283,seller_roster!$A$2:$B$85,2,FALSE)</f>
        <v>Dakota Vega</v>
      </c>
      <c r="N4283" t="str">
        <f>VLOOKUP(C4283,accounts!$A$2:$F$9615,2,FALSE)</f>
        <v>Healthcare Services</v>
      </c>
      <c r="O4283" t="str">
        <f>VLOOKUP(C4283,accounts!$A$2:$F$9615,3,FALSE)</f>
        <v>$2.5M-$5M</v>
      </c>
      <c r="P4283" t="str">
        <f>VLOOKUP(C4283,accounts!$A$2:$F$9615,5,FALSE)</f>
        <v>West</v>
      </c>
      <c r="Q4283" t="b">
        <f t="shared" si="67"/>
        <v>1</v>
      </c>
      <c r="R4283" t="e">
        <f>INDEX(removed_duplicate_rows!$A$5:$A$39,MATCH(wins!A4283,removed_duplicate_rows!$A$5:$A$39,0))</f>
        <v>#N/A</v>
      </c>
    </row>
    <row r="4284" spans="1:18" ht="15.75" customHeight="1" x14ac:dyDescent="0.2">
      <c r="A4284" t="s">
        <v>12982</v>
      </c>
      <c r="B4284" t="s">
        <v>12983</v>
      </c>
      <c r="C4284" t="s">
        <v>12984</v>
      </c>
      <c r="D4284" s="10">
        <v>45934</v>
      </c>
      <c r="E4284" t="s">
        <v>9789</v>
      </c>
      <c r="F4284">
        <v>9</v>
      </c>
      <c r="G4284" t="s">
        <v>77</v>
      </c>
      <c r="H4284" t="s">
        <v>173</v>
      </c>
      <c r="I4284" t="s">
        <v>79</v>
      </c>
      <c r="J4284">
        <v>1</v>
      </c>
      <c r="K4284">
        <v>8771</v>
      </c>
      <c r="L4284" t="str">
        <f>IFERROR(INDEX(play_attribution!$B$2:$B$328,MATCH(A4284,play_attribution!$A$2:$A$328,0)),"")</f>
        <v/>
      </c>
      <c r="M4284" t="str">
        <f>VLOOKUP(H4284,seller_roster!$A$2:$B$85,2,FALSE)</f>
        <v>Pia Reyes</v>
      </c>
      <c r="N4284" t="str">
        <f>VLOOKUP(C4284,accounts!$A$2:$F$9615,2,FALSE)</f>
        <v>Manufacturing</v>
      </c>
      <c r="O4284" t="str">
        <f>VLOOKUP(C4284,accounts!$A$2:$F$9615,3,FALSE)</f>
        <v>&lt;$1M</v>
      </c>
      <c r="P4284" t="str">
        <f>VLOOKUP(C4284,accounts!$A$2:$F$9615,5,FALSE)</f>
        <v>West</v>
      </c>
      <c r="Q4284" t="b">
        <f t="shared" si="67"/>
        <v>1</v>
      </c>
      <c r="R4284" t="e">
        <f>INDEX(removed_duplicate_rows!$A$5:$A$39,MATCH(wins!A4284,removed_duplicate_rows!$A$5:$A$39,0))</f>
        <v>#N/A</v>
      </c>
    </row>
    <row r="4285" spans="1:18" ht="15.75" customHeight="1" x14ac:dyDescent="0.2">
      <c r="A4285" t="s">
        <v>12985</v>
      </c>
      <c r="B4285" t="s">
        <v>12986</v>
      </c>
      <c r="C4285" t="s">
        <v>12987</v>
      </c>
      <c r="D4285" s="10">
        <v>45934</v>
      </c>
      <c r="E4285" t="s">
        <v>9789</v>
      </c>
      <c r="F4285">
        <v>9</v>
      </c>
      <c r="G4285" t="s">
        <v>77</v>
      </c>
      <c r="H4285" t="s">
        <v>266</v>
      </c>
      <c r="I4285" t="s">
        <v>79</v>
      </c>
      <c r="J4285">
        <v>1</v>
      </c>
      <c r="K4285">
        <v>10857</v>
      </c>
      <c r="L4285" t="str">
        <f>IFERROR(INDEX(play_attribution!$B$2:$B$328,MATCH(A4285,play_attribution!$A$2:$A$328,0)),"")</f>
        <v/>
      </c>
      <c r="M4285" t="str">
        <f>VLOOKUP(H4285,seller_roster!$A$2:$B$85,2,FALSE)</f>
        <v>Dakota Vega</v>
      </c>
      <c r="N4285" t="str">
        <f>VLOOKUP(C4285,accounts!$A$2:$F$9615,2,FALSE)</f>
        <v>Manufacturing</v>
      </c>
      <c r="O4285" t="str">
        <f>VLOOKUP(C4285,accounts!$A$2:$F$9615,3,FALSE)</f>
        <v>$2.5M-$5M</v>
      </c>
      <c r="P4285" t="str">
        <f>VLOOKUP(C4285,accounts!$A$2:$F$9615,5,FALSE)</f>
        <v>West</v>
      </c>
      <c r="Q4285" t="b">
        <f t="shared" si="67"/>
        <v>1</v>
      </c>
      <c r="R4285" t="e">
        <f>INDEX(removed_duplicate_rows!$A$5:$A$39,MATCH(wins!A4285,removed_duplicate_rows!$A$5:$A$39,0))</f>
        <v>#N/A</v>
      </c>
    </row>
    <row r="4286" spans="1:18" ht="15.75" customHeight="1" x14ac:dyDescent="0.2">
      <c r="A4286" t="s">
        <v>12988</v>
      </c>
      <c r="B4286" t="s">
        <v>12989</v>
      </c>
      <c r="C4286" t="s">
        <v>12990</v>
      </c>
      <c r="D4286" s="10">
        <v>45934</v>
      </c>
      <c r="E4286" t="s">
        <v>9789</v>
      </c>
      <c r="F4286">
        <v>9</v>
      </c>
      <c r="G4286" t="s">
        <v>77</v>
      </c>
      <c r="H4286" t="s">
        <v>169</v>
      </c>
      <c r="I4286" t="s">
        <v>79</v>
      </c>
      <c r="J4286">
        <v>1</v>
      </c>
      <c r="K4286">
        <v>5851</v>
      </c>
      <c r="L4286" t="str">
        <f>IFERROR(INDEX(play_attribution!$B$2:$B$328,MATCH(A4286,play_attribution!$A$2:$A$328,0)),"")</f>
        <v/>
      </c>
      <c r="M4286" t="str">
        <f>VLOOKUP(H4286,seller_roster!$A$2:$B$85,2,FALSE)</f>
        <v>Rhea Doyle</v>
      </c>
      <c r="N4286" t="str">
        <f>VLOOKUP(C4286,accounts!$A$2:$F$9615,2,FALSE)</f>
        <v>Wholesale &amp; Distribution</v>
      </c>
      <c r="O4286" t="str">
        <f>VLOOKUP(C4286,accounts!$A$2:$F$9615,3,FALSE)</f>
        <v>$5M-$10M</v>
      </c>
      <c r="P4286" t="str">
        <f>VLOOKUP(C4286,accounts!$A$2:$F$9615,5,FALSE)</f>
        <v>East</v>
      </c>
      <c r="Q4286" t="b">
        <f t="shared" si="67"/>
        <v>1</v>
      </c>
      <c r="R4286" t="e">
        <f>INDEX(removed_duplicate_rows!$A$5:$A$39,MATCH(wins!A4286,removed_duplicate_rows!$A$5:$A$39,0))</f>
        <v>#N/A</v>
      </c>
    </row>
    <row r="4287" spans="1:18" ht="15.75" customHeight="1" x14ac:dyDescent="0.2">
      <c r="A4287" t="s">
        <v>12991</v>
      </c>
      <c r="B4287" t="s">
        <v>12992</v>
      </c>
      <c r="C4287" t="s">
        <v>12993</v>
      </c>
      <c r="D4287" s="10">
        <v>45934</v>
      </c>
      <c r="E4287" t="s">
        <v>9789</v>
      </c>
      <c r="F4287">
        <v>9</v>
      </c>
      <c r="G4287" t="s">
        <v>77</v>
      </c>
      <c r="H4287" t="s">
        <v>184</v>
      </c>
      <c r="I4287" t="s">
        <v>79</v>
      </c>
      <c r="J4287">
        <v>1</v>
      </c>
      <c r="K4287">
        <v>6176</v>
      </c>
      <c r="L4287" t="str">
        <f>IFERROR(INDEX(play_attribution!$B$2:$B$328,MATCH(A4287,play_attribution!$A$2:$A$328,0)),"")</f>
        <v/>
      </c>
      <c r="M4287" t="str">
        <f>VLOOKUP(H4287,seller_roster!$A$2:$B$85,2,FALSE)</f>
        <v>Zion Silva</v>
      </c>
      <c r="N4287" t="str">
        <f>VLOOKUP(C4287,accounts!$A$2:$F$9615,2,FALSE)</f>
        <v>Wholesale &amp; Distribution</v>
      </c>
      <c r="O4287" t="str">
        <f>VLOOKUP(C4287,accounts!$A$2:$F$9615,3,FALSE)</f>
        <v>$2.5M-$5M</v>
      </c>
      <c r="P4287" t="str">
        <f>VLOOKUP(C4287,accounts!$A$2:$F$9615,5,FALSE)</f>
        <v>East</v>
      </c>
      <c r="Q4287" t="b">
        <f t="shared" si="67"/>
        <v>1</v>
      </c>
      <c r="R4287" t="e">
        <f>INDEX(removed_duplicate_rows!$A$5:$A$39,MATCH(wins!A4287,removed_duplicate_rows!$A$5:$A$39,0))</f>
        <v>#N/A</v>
      </c>
    </row>
    <row r="4288" spans="1:18" ht="15.75" customHeight="1" x14ac:dyDescent="0.2">
      <c r="A4288" t="s">
        <v>12994</v>
      </c>
      <c r="B4288" t="s">
        <v>12995</v>
      </c>
      <c r="C4288" t="s">
        <v>12996</v>
      </c>
      <c r="D4288" s="10">
        <v>45934</v>
      </c>
      <c r="E4288" t="s">
        <v>9789</v>
      </c>
      <c r="F4288">
        <v>9</v>
      </c>
      <c r="G4288" t="s">
        <v>77</v>
      </c>
      <c r="H4288" t="s">
        <v>118</v>
      </c>
      <c r="I4288" t="s">
        <v>55</v>
      </c>
      <c r="J4288">
        <v>1</v>
      </c>
      <c r="K4288">
        <v>7896</v>
      </c>
      <c r="L4288" t="str">
        <f>IFERROR(INDEX(play_attribution!$B$2:$B$328,MATCH(A4288,play_attribution!$A$2:$A$328,0)),"")</f>
        <v/>
      </c>
      <c r="M4288" t="str">
        <f>VLOOKUP(H4288,seller_roster!$A$2:$B$85,2,FALSE)</f>
        <v>Val Reyes</v>
      </c>
      <c r="N4288" t="str">
        <f>VLOOKUP(C4288,accounts!$A$2:$F$9615,2,FALSE)</f>
        <v>Field Services</v>
      </c>
      <c r="O4288" t="str">
        <f>VLOOKUP(C4288,accounts!$A$2:$F$9615,3,FALSE)</f>
        <v>$2.5M-$5M</v>
      </c>
      <c r="P4288" t="str">
        <f>VLOOKUP(C4288,accounts!$A$2:$F$9615,5,FALSE)</f>
        <v>Central</v>
      </c>
      <c r="Q4288" t="b">
        <f t="shared" si="67"/>
        <v>1</v>
      </c>
      <c r="R4288" t="e">
        <f>INDEX(removed_duplicate_rows!$A$5:$A$39,MATCH(wins!A4288,removed_duplicate_rows!$A$5:$A$39,0))</f>
        <v>#N/A</v>
      </c>
    </row>
    <row r="4289" spans="1:18" ht="15.75" customHeight="1" x14ac:dyDescent="0.2">
      <c r="A4289" t="s">
        <v>12997</v>
      </c>
      <c r="B4289" t="s">
        <v>12998</v>
      </c>
      <c r="C4289" t="s">
        <v>12999</v>
      </c>
      <c r="D4289" s="10">
        <v>45934</v>
      </c>
      <c r="E4289" t="s">
        <v>9789</v>
      </c>
      <c r="F4289">
        <v>9</v>
      </c>
      <c r="G4289" t="s">
        <v>77</v>
      </c>
      <c r="H4289" t="s">
        <v>78</v>
      </c>
      <c r="I4289" t="s">
        <v>79</v>
      </c>
      <c r="J4289">
        <v>1</v>
      </c>
      <c r="K4289">
        <v>9005</v>
      </c>
      <c r="L4289" t="str">
        <f>IFERROR(INDEX(play_attribution!$B$2:$B$328,MATCH(A4289,play_attribution!$A$2:$A$328,0)),"")</f>
        <v/>
      </c>
      <c r="M4289" t="str">
        <f>VLOOKUP(H4289,seller_roster!$A$2:$B$85,2,FALSE)</f>
        <v>Lennon Ferro</v>
      </c>
      <c r="N4289" t="str">
        <f>VLOOKUP(C4289,accounts!$A$2:$F$9615,2,FALSE)</f>
        <v>Wholesale &amp; Distribution</v>
      </c>
      <c r="O4289" t="str">
        <f>VLOOKUP(C4289,accounts!$A$2:$F$9615,3,FALSE)</f>
        <v>$2.5M-$5M</v>
      </c>
      <c r="P4289" t="str">
        <f>VLOOKUP(C4289,accounts!$A$2:$F$9615,5,FALSE)</f>
        <v>East</v>
      </c>
      <c r="Q4289" t="b">
        <f t="shared" si="67"/>
        <v>1</v>
      </c>
      <c r="R4289" t="e">
        <f>INDEX(removed_duplicate_rows!$A$5:$A$39,MATCH(wins!A4289,removed_duplicate_rows!$A$5:$A$39,0))</f>
        <v>#N/A</v>
      </c>
    </row>
    <row r="4290" spans="1:18" ht="15.75" customHeight="1" x14ac:dyDescent="0.2">
      <c r="A4290" t="s">
        <v>13000</v>
      </c>
      <c r="B4290" t="s">
        <v>13001</v>
      </c>
      <c r="C4290" t="s">
        <v>13002</v>
      </c>
      <c r="D4290" s="10">
        <v>45934</v>
      </c>
      <c r="E4290" t="s">
        <v>9789</v>
      </c>
      <c r="F4290">
        <v>9</v>
      </c>
      <c r="G4290" t="s">
        <v>77</v>
      </c>
      <c r="H4290" t="s">
        <v>129</v>
      </c>
      <c r="I4290" t="s">
        <v>79</v>
      </c>
      <c r="J4290">
        <v>1</v>
      </c>
      <c r="K4290">
        <v>12772</v>
      </c>
      <c r="L4290" t="str">
        <f>IFERROR(INDEX(play_attribution!$B$2:$B$328,MATCH(A4290,play_attribution!$A$2:$A$328,0)),"")</f>
        <v/>
      </c>
      <c r="M4290" t="str">
        <f>VLOOKUP(H4290,seller_roster!$A$2:$B$85,2,FALSE)</f>
        <v>Gray Vega</v>
      </c>
      <c r="N4290" t="str">
        <f>VLOOKUP(C4290,accounts!$A$2:$F$9615,2,FALSE)</f>
        <v>Hospitality Group</v>
      </c>
      <c r="O4290" t="str">
        <f>VLOOKUP(C4290,accounts!$A$2:$F$9615,3,FALSE)</f>
        <v>$1M-$2.5M</v>
      </c>
      <c r="P4290" t="str">
        <f>VLOOKUP(C4290,accounts!$A$2:$F$9615,5,FALSE)</f>
        <v>West</v>
      </c>
      <c r="Q4290" t="b">
        <f t="shared" si="67"/>
        <v>1</v>
      </c>
      <c r="R4290" t="e">
        <f>INDEX(removed_duplicate_rows!$A$5:$A$39,MATCH(wins!A4290,removed_duplicate_rows!$A$5:$A$39,0))</f>
        <v>#N/A</v>
      </c>
    </row>
    <row r="4291" spans="1:18" ht="15.75" customHeight="1" x14ac:dyDescent="0.2">
      <c r="A4291" t="s">
        <v>13003</v>
      </c>
      <c r="B4291" t="s">
        <v>13004</v>
      </c>
      <c r="C4291" t="s">
        <v>13005</v>
      </c>
      <c r="D4291" s="10">
        <v>45934</v>
      </c>
      <c r="E4291" t="s">
        <v>9789</v>
      </c>
      <c r="F4291">
        <v>9</v>
      </c>
      <c r="G4291" t="s">
        <v>77</v>
      </c>
      <c r="H4291" t="s">
        <v>103</v>
      </c>
      <c r="I4291" t="s">
        <v>79</v>
      </c>
      <c r="J4291">
        <v>1</v>
      </c>
      <c r="K4291">
        <v>9165</v>
      </c>
      <c r="L4291" t="str">
        <f>IFERROR(INDEX(play_attribution!$B$2:$B$328,MATCH(A4291,play_attribution!$A$2:$A$328,0)),"")</f>
        <v/>
      </c>
      <c r="M4291" t="str">
        <f>VLOOKUP(H4291,seller_roster!$A$2:$B$85,2,FALSE)</f>
        <v>Jax Reyes</v>
      </c>
      <c r="N4291" t="str">
        <f>VLOOKUP(C4291,accounts!$A$2:$F$9615,2,FALSE)</f>
        <v>Nonprofit</v>
      </c>
      <c r="O4291" t="str">
        <f>VLOOKUP(C4291,accounts!$A$2:$F$9615,3,FALSE)</f>
        <v>$2.5M-$5M</v>
      </c>
      <c r="P4291" t="str">
        <f>VLOOKUP(C4291,accounts!$A$2:$F$9615,5,FALSE)</f>
        <v>Central</v>
      </c>
      <c r="Q4291" t="b">
        <f t="shared" ref="Q4291:Q4354" si="68">L4291=""</f>
        <v>1</v>
      </c>
      <c r="R4291" t="e">
        <f>INDEX(removed_duplicate_rows!$A$5:$A$39,MATCH(wins!A4291,removed_duplicate_rows!$A$5:$A$39,0))</f>
        <v>#N/A</v>
      </c>
    </row>
    <row r="4292" spans="1:18" ht="15.75" customHeight="1" x14ac:dyDescent="0.2">
      <c r="A4292" t="s">
        <v>13006</v>
      </c>
      <c r="B4292" t="s">
        <v>13007</v>
      </c>
      <c r="C4292" t="s">
        <v>13008</v>
      </c>
      <c r="D4292" s="10">
        <v>45934</v>
      </c>
      <c r="E4292" t="s">
        <v>9789</v>
      </c>
      <c r="F4292">
        <v>9</v>
      </c>
      <c r="G4292" t="s">
        <v>77</v>
      </c>
      <c r="H4292" t="s">
        <v>133</v>
      </c>
      <c r="I4292" t="s">
        <v>79</v>
      </c>
      <c r="J4292">
        <v>1</v>
      </c>
      <c r="K4292">
        <v>8067</v>
      </c>
      <c r="L4292" t="str">
        <f>IFERROR(INDEX(play_attribution!$B$2:$B$328,MATCH(A4292,play_attribution!$A$2:$A$328,0)),"")</f>
        <v/>
      </c>
      <c r="M4292" t="str">
        <f>VLOOKUP(H4292,seller_roster!$A$2:$B$85,2,FALSE)</f>
        <v>Devon Tran</v>
      </c>
      <c r="N4292" t="str">
        <f>VLOOKUP(C4292,accounts!$A$2:$F$9615,2,FALSE)</f>
        <v>Construction</v>
      </c>
      <c r="O4292" t="str">
        <f>VLOOKUP(C4292,accounts!$A$2:$F$9615,3,FALSE)</f>
        <v>$5M-$10M</v>
      </c>
      <c r="P4292" t="str">
        <f>VLOOKUP(C4292,accounts!$A$2:$F$9615,5,FALSE)</f>
        <v>Central</v>
      </c>
      <c r="Q4292" t="b">
        <f t="shared" si="68"/>
        <v>1</v>
      </c>
      <c r="R4292" t="e">
        <f>INDEX(removed_duplicate_rows!$A$5:$A$39,MATCH(wins!A4292,removed_duplicate_rows!$A$5:$A$39,0))</f>
        <v>#N/A</v>
      </c>
    </row>
    <row r="4293" spans="1:18" ht="15.75" customHeight="1" x14ac:dyDescent="0.2">
      <c r="A4293" t="s">
        <v>13009</v>
      </c>
      <c r="B4293" t="s">
        <v>13010</v>
      </c>
      <c r="C4293" t="s">
        <v>13011</v>
      </c>
      <c r="D4293" s="10">
        <v>45934</v>
      </c>
      <c r="E4293" t="s">
        <v>9789</v>
      </c>
      <c r="F4293">
        <v>9</v>
      </c>
      <c r="G4293" t="s">
        <v>77</v>
      </c>
      <c r="H4293" t="s">
        <v>107</v>
      </c>
      <c r="I4293" t="s">
        <v>79</v>
      </c>
      <c r="J4293">
        <v>1</v>
      </c>
      <c r="K4293">
        <v>5158</v>
      </c>
      <c r="L4293" t="str">
        <f>IFERROR(INDEX(play_attribution!$B$2:$B$328,MATCH(A4293,play_attribution!$A$2:$A$328,0)),"")</f>
        <v/>
      </c>
      <c r="M4293" t="str">
        <f>VLOOKUP(H4293,seller_roster!$A$2:$B$85,2,FALSE)</f>
        <v>Skyler Doyle</v>
      </c>
      <c r="N4293" t="str">
        <f>VLOOKUP(C4293,accounts!$A$2:$F$9615,2,FALSE)</f>
        <v>Logistics</v>
      </c>
      <c r="O4293" t="str">
        <f>VLOOKUP(C4293,accounts!$A$2:$F$9615,3,FALSE)</f>
        <v>$2.5M-$5M</v>
      </c>
      <c r="P4293" t="str">
        <f>VLOOKUP(C4293,accounts!$A$2:$F$9615,5,FALSE)</f>
        <v>East</v>
      </c>
      <c r="Q4293" t="b">
        <f t="shared" si="68"/>
        <v>1</v>
      </c>
      <c r="R4293" t="e">
        <f>INDEX(removed_duplicate_rows!$A$5:$A$39,MATCH(wins!A4293,removed_duplicate_rows!$A$5:$A$39,0))</f>
        <v>#N/A</v>
      </c>
    </row>
    <row r="4294" spans="1:18" ht="15.75" customHeight="1" x14ac:dyDescent="0.2">
      <c r="A4294" t="s">
        <v>13012</v>
      </c>
      <c r="B4294" t="s">
        <v>13013</v>
      </c>
      <c r="C4294" t="s">
        <v>13014</v>
      </c>
      <c r="D4294" s="10">
        <v>45934</v>
      </c>
      <c r="E4294" t="s">
        <v>9789</v>
      </c>
      <c r="F4294">
        <v>9</v>
      </c>
      <c r="G4294" t="s">
        <v>77</v>
      </c>
      <c r="H4294" t="s">
        <v>159</v>
      </c>
      <c r="I4294" t="s">
        <v>79</v>
      </c>
      <c r="J4294">
        <v>1</v>
      </c>
      <c r="K4294">
        <v>8143</v>
      </c>
      <c r="L4294" t="str">
        <f>IFERROR(INDEX(play_attribution!$B$2:$B$328,MATCH(A4294,play_attribution!$A$2:$A$328,0)),"")</f>
        <v/>
      </c>
      <c r="M4294" t="str">
        <f>VLOOKUP(H4294,seller_roster!$A$2:$B$85,2,FALSE)</f>
        <v>Kai Bianchi</v>
      </c>
      <c r="N4294" t="str">
        <f>VLOOKUP(C4294,accounts!$A$2:$F$9615,2,FALSE)</f>
        <v>Nonprofit</v>
      </c>
      <c r="O4294" t="str">
        <f>VLOOKUP(C4294,accounts!$A$2:$F$9615,3,FALSE)</f>
        <v>$2.5M-$5M</v>
      </c>
      <c r="P4294" t="str">
        <f>VLOOKUP(C4294,accounts!$A$2:$F$9615,5,FALSE)</f>
        <v>Central</v>
      </c>
      <c r="Q4294" t="b">
        <f t="shared" si="68"/>
        <v>1</v>
      </c>
      <c r="R4294" t="e">
        <f>INDEX(removed_duplicate_rows!$A$5:$A$39,MATCH(wins!A4294,removed_duplicate_rows!$A$5:$A$39,0))</f>
        <v>#N/A</v>
      </c>
    </row>
    <row r="4295" spans="1:18" ht="15.75" customHeight="1" x14ac:dyDescent="0.2">
      <c r="A4295" t="s">
        <v>13015</v>
      </c>
      <c r="B4295" t="s">
        <v>13016</v>
      </c>
      <c r="C4295" t="s">
        <v>13017</v>
      </c>
      <c r="D4295" s="10">
        <v>45934</v>
      </c>
      <c r="E4295" t="s">
        <v>9789</v>
      </c>
      <c r="F4295">
        <v>9</v>
      </c>
      <c r="G4295" t="s">
        <v>77</v>
      </c>
      <c r="H4295" t="s">
        <v>527</v>
      </c>
      <c r="I4295" t="s">
        <v>79</v>
      </c>
      <c r="J4295">
        <v>1</v>
      </c>
      <c r="K4295">
        <v>8364</v>
      </c>
      <c r="L4295" t="str">
        <f>IFERROR(INDEX(play_attribution!$B$2:$B$328,MATCH(A4295,play_attribution!$A$2:$A$328,0)),"")</f>
        <v/>
      </c>
      <c r="M4295" t="str">
        <f>VLOOKUP(H4295,seller_roster!$A$2:$B$85,2,FALSE)</f>
        <v>Nia Mbeki</v>
      </c>
      <c r="N4295" t="str">
        <f>VLOOKUP(C4295,accounts!$A$2:$F$9615,2,FALSE)</f>
        <v>Wholesale &amp; Distribution</v>
      </c>
      <c r="O4295" t="str">
        <f>VLOOKUP(C4295,accounts!$A$2:$F$9615,3,FALSE)</f>
        <v>$2.5M-$5M</v>
      </c>
      <c r="P4295" t="str">
        <f>VLOOKUP(C4295,accounts!$A$2:$F$9615,5,FALSE)</f>
        <v>West</v>
      </c>
      <c r="Q4295" t="b">
        <f t="shared" si="68"/>
        <v>1</v>
      </c>
      <c r="R4295" t="e">
        <f>INDEX(removed_duplicate_rows!$A$5:$A$39,MATCH(wins!A4295,removed_duplicate_rows!$A$5:$A$39,0))</f>
        <v>#N/A</v>
      </c>
    </row>
    <row r="4296" spans="1:18" ht="15.75" customHeight="1" x14ac:dyDescent="0.2">
      <c r="A4296" t="s">
        <v>13018</v>
      </c>
      <c r="B4296" t="s">
        <v>13019</v>
      </c>
      <c r="C4296" t="s">
        <v>13020</v>
      </c>
      <c r="D4296" s="10">
        <v>45934</v>
      </c>
      <c r="E4296" t="s">
        <v>9789</v>
      </c>
      <c r="F4296">
        <v>9</v>
      </c>
      <c r="G4296" t="s">
        <v>77</v>
      </c>
      <c r="H4296" t="s">
        <v>184</v>
      </c>
      <c r="I4296" t="s">
        <v>55</v>
      </c>
      <c r="J4296">
        <v>1</v>
      </c>
      <c r="K4296">
        <v>6377</v>
      </c>
      <c r="L4296" t="str">
        <f>IFERROR(INDEX(play_attribution!$B$2:$B$328,MATCH(A4296,play_attribution!$A$2:$A$328,0)),"")</f>
        <v/>
      </c>
      <c r="M4296" t="str">
        <f>VLOOKUP(H4296,seller_roster!$A$2:$B$85,2,FALSE)</f>
        <v>Zion Silva</v>
      </c>
      <c r="N4296" t="str">
        <f>VLOOKUP(C4296,accounts!$A$2:$F$9615,2,FALSE)</f>
        <v>Field Services</v>
      </c>
      <c r="O4296" t="str">
        <f>VLOOKUP(C4296,accounts!$A$2:$F$9615,3,FALSE)</f>
        <v>$5M-$10M</v>
      </c>
      <c r="P4296" t="str">
        <f>VLOOKUP(C4296,accounts!$A$2:$F$9615,5,FALSE)</f>
        <v>East</v>
      </c>
      <c r="Q4296" t="b">
        <f t="shared" si="68"/>
        <v>1</v>
      </c>
      <c r="R4296" t="e">
        <f>INDEX(removed_duplicate_rows!$A$5:$A$39,MATCH(wins!A4296,removed_duplicate_rows!$A$5:$A$39,0))</f>
        <v>#N/A</v>
      </c>
    </row>
    <row r="4297" spans="1:18" ht="15.75" customHeight="1" x14ac:dyDescent="0.2">
      <c r="A4297" t="s">
        <v>13021</v>
      </c>
      <c r="B4297" t="s">
        <v>13022</v>
      </c>
      <c r="C4297" t="s">
        <v>13023</v>
      </c>
      <c r="D4297" s="10">
        <v>45934</v>
      </c>
      <c r="E4297" t="s">
        <v>9789</v>
      </c>
      <c r="F4297">
        <v>9</v>
      </c>
      <c r="G4297" t="s">
        <v>77</v>
      </c>
      <c r="H4297" t="s">
        <v>133</v>
      </c>
      <c r="I4297" t="s">
        <v>79</v>
      </c>
      <c r="J4297">
        <v>1</v>
      </c>
      <c r="K4297">
        <v>9025</v>
      </c>
      <c r="L4297" t="str">
        <f>IFERROR(INDEX(play_attribution!$B$2:$B$328,MATCH(A4297,play_attribution!$A$2:$A$328,0)),"")</f>
        <v/>
      </c>
      <c r="M4297" t="str">
        <f>VLOOKUP(H4297,seller_roster!$A$2:$B$85,2,FALSE)</f>
        <v>Devon Tran</v>
      </c>
      <c r="N4297" t="str">
        <f>VLOOKUP(C4297,accounts!$A$2:$F$9615,2,FALSE)</f>
        <v>Professional Services</v>
      </c>
      <c r="O4297" t="str">
        <f>VLOOKUP(C4297,accounts!$A$2:$F$9615,3,FALSE)</f>
        <v>$5M-$10M</v>
      </c>
      <c r="P4297" t="str">
        <f>VLOOKUP(C4297,accounts!$A$2:$F$9615,5,FALSE)</f>
        <v>West</v>
      </c>
      <c r="Q4297" t="b">
        <f t="shared" si="68"/>
        <v>1</v>
      </c>
      <c r="R4297" t="e">
        <f>INDEX(removed_duplicate_rows!$A$5:$A$39,MATCH(wins!A4297,removed_duplicate_rows!$A$5:$A$39,0))</f>
        <v>#N/A</v>
      </c>
    </row>
    <row r="4298" spans="1:18" ht="15.75" customHeight="1" x14ac:dyDescent="0.2">
      <c r="A4298" t="s">
        <v>13024</v>
      </c>
      <c r="B4298" t="s">
        <v>13025</v>
      </c>
      <c r="C4298" t="s">
        <v>13026</v>
      </c>
      <c r="D4298" s="10">
        <v>45934</v>
      </c>
      <c r="E4298" t="s">
        <v>9789</v>
      </c>
      <c r="F4298">
        <v>9</v>
      </c>
      <c r="G4298" t="s">
        <v>77</v>
      </c>
      <c r="H4298" t="s">
        <v>140</v>
      </c>
      <c r="I4298" t="s">
        <v>79</v>
      </c>
      <c r="J4298">
        <v>1</v>
      </c>
      <c r="K4298">
        <v>6693</v>
      </c>
      <c r="L4298" t="str">
        <f>IFERROR(INDEX(play_attribution!$B$2:$B$328,MATCH(A4298,play_attribution!$A$2:$A$328,0)),"")</f>
        <v/>
      </c>
      <c r="M4298" t="str">
        <f>VLOOKUP(H4298,seller_roster!$A$2:$B$85,2,FALSE)</f>
        <v>Lane Lindqvist</v>
      </c>
      <c r="N4298" t="str">
        <f>VLOOKUP(C4298,accounts!$A$2:$F$9615,2,FALSE)</f>
        <v>Nonprofit</v>
      </c>
      <c r="O4298" t="str">
        <f>VLOOKUP(C4298,accounts!$A$2:$F$9615,3,FALSE)</f>
        <v>$5M-$10M</v>
      </c>
      <c r="P4298" t="str">
        <f>VLOOKUP(C4298,accounts!$A$2:$F$9615,5,FALSE)</f>
        <v>West</v>
      </c>
      <c r="Q4298" t="b">
        <f t="shared" si="68"/>
        <v>1</v>
      </c>
      <c r="R4298" t="e">
        <f>INDEX(removed_duplicate_rows!$A$5:$A$39,MATCH(wins!A4298,removed_duplicate_rows!$A$5:$A$39,0))</f>
        <v>#N/A</v>
      </c>
    </row>
    <row r="4299" spans="1:18" ht="15.75" customHeight="1" x14ac:dyDescent="0.2">
      <c r="A4299" t="s">
        <v>13027</v>
      </c>
      <c r="B4299" t="s">
        <v>13028</v>
      </c>
      <c r="C4299" t="s">
        <v>13029</v>
      </c>
      <c r="D4299" s="10">
        <v>45934</v>
      </c>
      <c r="E4299" t="s">
        <v>9789</v>
      </c>
      <c r="F4299">
        <v>9</v>
      </c>
      <c r="G4299" t="s">
        <v>77</v>
      </c>
      <c r="H4299" t="s">
        <v>78</v>
      </c>
      <c r="I4299" t="s">
        <v>79</v>
      </c>
      <c r="J4299">
        <v>1</v>
      </c>
      <c r="K4299">
        <v>4714</v>
      </c>
      <c r="L4299" t="str">
        <f>IFERROR(INDEX(play_attribution!$B$2:$B$328,MATCH(A4299,play_attribution!$A$2:$A$328,0)),"")</f>
        <v/>
      </c>
      <c r="M4299" t="str">
        <f>VLOOKUP(H4299,seller_roster!$A$2:$B$85,2,FALSE)</f>
        <v>Lennon Ferro</v>
      </c>
      <c r="N4299" t="str">
        <f>VLOOKUP(C4299,accounts!$A$2:$F$9615,2,FALSE)</f>
        <v>Manufacturing</v>
      </c>
      <c r="O4299" t="str">
        <f>VLOOKUP(C4299,accounts!$A$2:$F$9615,3,FALSE)</f>
        <v>$2.5M-$5M</v>
      </c>
      <c r="P4299" t="str">
        <f>VLOOKUP(C4299,accounts!$A$2:$F$9615,5,FALSE)</f>
        <v>East</v>
      </c>
      <c r="Q4299" t="b">
        <f t="shared" si="68"/>
        <v>1</v>
      </c>
      <c r="R4299" t="e">
        <f>INDEX(removed_duplicate_rows!$A$5:$A$39,MATCH(wins!A4299,removed_duplicate_rows!$A$5:$A$39,0))</f>
        <v>#N/A</v>
      </c>
    </row>
    <row r="4300" spans="1:18" ht="15.75" customHeight="1" x14ac:dyDescent="0.2">
      <c r="A4300" t="s">
        <v>13030</v>
      </c>
      <c r="B4300" t="s">
        <v>13031</v>
      </c>
      <c r="C4300" t="s">
        <v>13032</v>
      </c>
      <c r="D4300" s="10">
        <v>45934</v>
      </c>
      <c r="E4300" t="s">
        <v>9789</v>
      </c>
      <c r="F4300">
        <v>9</v>
      </c>
      <c r="G4300" t="s">
        <v>77</v>
      </c>
      <c r="H4300" t="s">
        <v>95</v>
      </c>
      <c r="I4300" t="s">
        <v>55</v>
      </c>
      <c r="J4300">
        <v>1</v>
      </c>
      <c r="K4300">
        <v>5219</v>
      </c>
      <c r="L4300" t="str">
        <f>IFERROR(INDEX(play_attribution!$B$2:$B$328,MATCH(A4300,play_attribution!$A$2:$A$328,0)),"")</f>
        <v/>
      </c>
      <c r="M4300" t="str">
        <f>VLOOKUP(H4300,seller_roster!$A$2:$B$85,2,FALSE)</f>
        <v>Frankie Ferro</v>
      </c>
      <c r="N4300" t="str">
        <f>VLOOKUP(C4300,accounts!$A$2:$F$9615,2,FALSE)</f>
        <v>Professional Services</v>
      </c>
      <c r="O4300" t="str">
        <f>VLOOKUP(C4300,accounts!$A$2:$F$9615,3,FALSE)</f>
        <v>$1M-$2.5M</v>
      </c>
      <c r="P4300" t="str">
        <f>VLOOKUP(C4300,accounts!$A$2:$F$9615,5,FALSE)</f>
        <v>West</v>
      </c>
      <c r="Q4300" t="b">
        <f t="shared" si="68"/>
        <v>1</v>
      </c>
      <c r="R4300" t="e">
        <f>INDEX(removed_duplicate_rows!$A$5:$A$39,MATCH(wins!A4300,removed_duplicate_rows!$A$5:$A$39,0))</f>
        <v>#N/A</v>
      </c>
    </row>
    <row r="4301" spans="1:18" ht="15.75" customHeight="1" x14ac:dyDescent="0.2">
      <c r="A4301" t="s">
        <v>13033</v>
      </c>
      <c r="B4301" t="s">
        <v>13034</v>
      </c>
      <c r="C4301" t="s">
        <v>13035</v>
      </c>
      <c r="D4301" s="10">
        <v>45934</v>
      </c>
      <c r="E4301" t="s">
        <v>9789</v>
      </c>
      <c r="F4301">
        <v>9</v>
      </c>
      <c r="G4301" t="s">
        <v>77</v>
      </c>
      <c r="H4301" t="s">
        <v>95</v>
      </c>
      <c r="I4301" t="s">
        <v>79</v>
      </c>
      <c r="J4301">
        <v>1</v>
      </c>
      <c r="K4301">
        <v>7204</v>
      </c>
      <c r="L4301" t="str">
        <f>IFERROR(INDEX(play_attribution!$B$2:$B$328,MATCH(A4301,play_attribution!$A$2:$A$328,0)),"")</f>
        <v/>
      </c>
      <c r="M4301" t="str">
        <f>VLOOKUP(H4301,seller_roster!$A$2:$B$85,2,FALSE)</f>
        <v>Frankie Ferro</v>
      </c>
      <c r="N4301" t="str">
        <f>VLOOKUP(C4301,accounts!$A$2:$F$9615,2,FALSE)</f>
        <v>Wholesale &amp; Distribution</v>
      </c>
      <c r="O4301" t="str">
        <f>VLOOKUP(C4301,accounts!$A$2:$F$9615,3,FALSE)</f>
        <v>$2.5M-$5M</v>
      </c>
      <c r="P4301" t="str">
        <f>VLOOKUP(C4301,accounts!$A$2:$F$9615,5,FALSE)</f>
        <v>Central</v>
      </c>
      <c r="Q4301" t="b">
        <f t="shared" si="68"/>
        <v>1</v>
      </c>
      <c r="R4301" t="e">
        <f>INDEX(removed_duplicate_rows!$A$5:$A$39,MATCH(wins!A4301,removed_duplicate_rows!$A$5:$A$39,0))</f>
        <v>#N/A</v>
      </c>
    </row>
    <row r="4302" spans="1:18" ht="15.75" customHeight="1" x14ac:dyDescent="0.2">
      <c r="A4302" t="s">
        <v>13036</v>
      </c>
      <c r="B4302" t="s">
        <v>13037</v>
      </c>
      <c r="C4302" t="s">
        <v>13038</v>
      </c>
      <c r="D4302" s="10">
        <v>45934</v>
      </c>
      <c r="E4302" t="s">
        <v>9789</v>
      </c>
      <c r="F4302">
        <v>9</v>
      </c>
      <c r="G4302" t="s">
        <v>77</v>
      </c>
      <c r="H4302" t="s">
        <v>129</v>
      </c>
      <c r="I4302" t="s">
        <v>55</v>
      </c>
      <c r="J4302">
        <v>1</v>
      </c>
      <c r="K4302">
        <v>9026</v>
      </c>
      <c r="L4302" t="str">
        <f>IFERROR(INDEX(play_attribution!$B$2:$B$328,MATCH(A4302,play_attribution!$A$2:$A$328,0)),"")</f>
        <v/>
      </c>
      <c r="M4302" t="str">
        <f>VLOOKUP(H4302,seller_roster!$A$2:$B$85,2,FALSE)</f>
        <v>Gray Vega</v>
      </c>
      <c r="N4302" t="str">
        <f>VLOOKUP(C4302,accounts!$A$2:$F$9615,2,FALSE)</f>
        <v>Field Services</v>
      </c>
      <c r="O4302" t="str">
        <f>VLOOKUP(C4302,accounts!$A$2:$F$9615,3,FALSE)</f>
        <v>$5M-$10M</v>
      </c>
      <c r="P4302" t="str">
        <f>VLOOKUP(C4302,accounts!$A$2:$F$9615,5,FALSE)</f>
        <v>East</v>
      </c>
      <c r="Q4302" t="b">
        <f t="shared" si="68"/>
        <v>1</v>
      </c>
      <c r="R4302" t="e">
        <f>INDEX(removed_duplicate_rows!$A$5:$A$39,MATCH(wins!A4302,removed_duplicate_rows!$A$5:$A$39,0))</f>
        <v>#N/A</v>
      </c>
    </row>
    <row r="4303" spans="1:18" ht="15.75" customHeight="1" x14ac:dyDescent="0.2">
      <c r="A4303" t="s">
        <v>13039</v>
      </c>
      <c r="B4303" t="s">
        <v>13040</v>
      </c>
      <c r="C4303" t="s">
        <v>13041</v>
      </c>
      <c r="D4303" s="10">
        <v>45934</v>
      </c>
      <c r="E4303" t="s">
        <v>9789</v>
      </c>
      <c r="F4303">
        <v>9</v>
      </c>
      <c r="G4303" t="s">
        <v>77</v>
      </c>
      <c r="H4303" t="s">
        <v>151</v>
      </c>
      <c r="I4303" t="s">
        <v>79</v>
      </c>
      <c r="J4303">
        <v>1</v>
      </c>
      <c r="K4303">
        <v>8275</v>
      </c>
      <c r="L4303" t="str">
        <f>IFERROR(INDEX(play_attribution!$B$2:$B$328,MATCH(A4303,play_attribution!$A$2:$A$328,0)),"")</f>
        <v/>
      </c>
      <c r="M4303" t="str">
        <f>VLOOKUP(H4303,seller_roster!$A$2:$B$85,2,FALSE)</f>
        <v>Marley Lindqvist</v>
      </c>
      <c r="N4303" t="str">
        <f>VLOOKUP(C4303,accounts!$A$2:$F$9615,2,FALSE)</f>
        <v>Manufacturing</v>
      </c>
      <c r="O4303" t="str">
        <f>VLOOKUP(C4303,accounts!$A$2:$F$9615,3,FALSE)</f>
        <v>$2.5M-$5M</v>
      </c>
      <c r="P4303" t="str">
        <f>VLOOKUP(C4303,accounts!$A$2:$F$9615,5,FALSE)</f>
        <v>Central</v>
      </c>
      <c r="Q4303" t="b">
        <f t="shared" si="68"/>
        <v>1</v>
      </c>
      <c r="R4303" t="e">
        <f>INDEX(removed_duplicate_rows!$A$5:$A$39,MATCH(wins!A4303,removed_duplicate_rows!$A$5:$A$39,0))</f>
        <v>#N/A</v>
      </c>
    </row>
    <row r="4304" spans="1:18" ht="15.75" customHeight="1" x14ac:dyDescent="0.2">
      <c r="A4304" t="s">
        <v>13042</v>
      </c>
      <c r="B4304" t="s">
        <v>13043</v>
      </c>
      <c r="C4304" t="s">
        <v>13044</v>
      </c>
      <c r="D4304" s="10">
        <v>45934</v>
      </c>
      <c r="E4304" t="s">
        <v>9789</v>
      </c>
      <c r="F4304">
        <v>9</v>
      </c>
      <c r="G4304" t="s">
        <v>77</v>
      </c>
      <c r="H4304" t="s">
        <v>155</v>
      </c>
      <c r="I4304" t="s">
        <v>79</v>
      </c>
      <c r="J4304">
        <v>1</v>
      </c>
      <c r="K4304">
        <v>6219</v>
      </c>
      <c r="L4304" t="str">
        <f>IFERROR(INDEX(play_attribution!$B$2:$B$328,MATCH(A4304,play_attribution!$A$2:$A$328,0)),"")</f>
        <v/>
      </c>
      <c r="M4304" t="str">
        <f>VLOOKUP(H4304,seller_roster!$A$2:$B$85,2,FALSE)</f>
        <v>Indigo Osei</v>
      </c>
      <c r="N4304" t="str">
        <f>VLOOKUP(C4304,accounts!$A$2:$F$9615,2,FALSE)</f>
        <v>Healthcare Services</v>
      </c>
      <c r="O4304" t="str">
        <f>VLOOKUP(C4304,accounts!$A$2:$F$9615,3,FALSE)</f>
        <v>$2.5M-$5M</v>
      </c>
      <c r="P4304" t="str">
        <f>VLOOKUP(C4304,accounts!$A$2:$F$9615,5,FALSE)</f>
        <v>Central</v>
      </c>
      <c r="Q4304" t="b">
        <f t="shared" si="68"/>
        <v>1</v>
      </c>
      <c r="R4304" t="e">
        <f>INDEX(removed_duplicate_rows!$A$5:$A$39,MATCH(wins!A4304,removed_duplicate_rows!$A$5:$A$39,0))</f>
        <v>#N/A</v>
      </c>
    </row>
    <row r="4305" spans="1:18" ht="15.75" customHeight="1" x14ac:dyDescent="0.2">
      <c r="A4305" t="s">
        <v>13045</v>
      </c>
      <c r="B4305" t="s">
        <v>13046</v>
      </c>
      <c r="C4305" t="s">
        <v>13047</v>
      </c>
      <c r="D4305" s="10">
        <v>45934</v>
      </c>
      <c r="E4305" t="s">
        <v>9789</v>
      </c>
      <c r="F4305">
        <v>9</v>
      </c>
      <c r="G4305" t="s">
        <v>77</v>
      </c>
      <c r="H4305" t="s">
        <v>147</v>
      </c>
      <c r="I4305" t="s">
        <v>79</v>
      </c>
      <c r="J4305">
        <v>1</v>
      </c>
      <c r="K4305">
        <v>5085</v>
      </c>
      <c r="L4305" t="str">
        <f>IFERROR(INDEX(play_attribution!$B$2:$B$328,MATCH(A4305,play_attribution!$A$2:$A$328,0)),"")</f>
        <v/>
      </c>
      <c r="M4305" t="str">
        <f>VLOOKUP(H4305,seller_roster!$A$2:$B$85,2,FALSE)</f>
        <v>Riley Tran</v>
      </c>
      <c r="N4305" t="str">
        <f>VLOOKUP(C4305,accounts!$A$2:$F$9615,2,FALSE)</f>
        <v>Construction</v>
      </c>
      <c r="O4305" t="str">
        <f>VLOOKUP(C4305,accounts!$A$2:$F$9615,3,FALSE)</f>
        <v>$1M-$2.5M</v>
      </c>
      <c r="P4305" t="str">
        <f>VLOOKUP(C4305,accounts!$A$2:$F$9615,5,FALSE)</f>
        <v>Central</v>
      </c>
      <c r="Q4305" t="b">
        <f t="shared" si="68"/>
        <v>1</v>
      </c>
      <c r="R4305" t="e">
        <f>INDEX(removed_duplicate_rows!$A$5:$A$39,MATCH(wins!A4305,removed_duplicate_rows!$A$5:$A$39,0))</f>
        <v>#N/A</v>
      </c>
    </row>
    <row r="4306" spans="1:18" ht="15.75" customHeight="1" x14ac:dyDescent="0.2">
      <c r="A4306" t="s">
        <v>13048</v>
      </c>
      <c r="B4306" t="s">
        <v>13049</v>
      </c>
      <c r="C4306" t="s">
        <v>13050</v>
      </c>
      <c r="D4306" s="10">
        <v>45934</v>
      </c>
      <c r="E4306" t="s">
        <v>9789</v>
      </c>
      <c r="F4306">
        <v>9</v>
      </c>
      <c r="G4306" t="s">
        <v>77</v>
      </c>
      <c r="H4306" t="s">
        <v>83</v>
      </c>
      <c r="I4306" t="s">
        <v>79</v>
      </c>
      <c r="J4306">
        <v>1</v>
      </c>
      <c r="K4306">
        <v>8553</v>
      </c>
      <c r="L4306" t="str">
        <f>IFERROR(INDEX(play_attribution!$B$2:$B$328,MATCH(A4306,play_attribution!$A$2:$A$328,0)),"")</f>
        <v/>
      </c>
      <c r="M4306" t="str">
        <f>VLOOKUP(H4306,seller_roster!$A$2:$B$85,2,FALSE)</f>
        <v>Sage Ruiz</v>
      </c>
      <c r="N4306" t="str">
        <f>VLOOKUP(C4306,accounts!$A$2:$F$9615,2,FALSE)</f>
        <v>Manufacturing</v>
      </c>
      <c r="O4306" t="str">
        <f>VLOOKUP(C4306,accounts!$A$2:$F$9615,3,FALSE)</f>
        <v>$5M-$10M</v>
      </c>
      <c r="P4306" t="str">
        <f>VLOOKUP(C4306,accounts!$A$2:$F$9615,5,FALSE)</f>
        <v>East</v>
      </c>
      <c r="Q4306" t="b">
        <f t="shared" si="68"/>
        <v>1</v>
      </c>
      <c r="R4306" t="e">
        <f>INDEX(removed_duplicate_rows!$A$5:$A$39,MATCH(wins!A4306,removed_duplicate_rows!$A$5:$A$39,0))</f>
        <v>#N/A</v>
      </c>
    </row>
    <row r="4307" spans="1:18" ht="15.75" customHeight="1" x14ac:dyDescent="0.2">
      <c r="A4307" t="s">
        <v>13051</v>
      </c>
      <c r="B4307" t="s">
        <v>13052</v>
      </c>
      <c r="C4307" t="s">
        <v>13053</v>
      </c>
      <c r="D4307" s="10">
        <v>45934</v>
      </c>
      <c r="E4307" t="s">
        <v>9789</v>
      </c>
      <c r="F4307">
        <v>9</v>
      </c>
      <c r="G4307" t="s">
        <v>77</v>
      </c>
      <c r="H4307" t="s">
        <v>103</v>
      </c>
      <c r="I4307" t="s">
        <v>79</v>
      </c>
      <c r="J4307">
        <v>1</v>
      </c>
      <c r="K4307">
        <v>10141</v>
      </c>
      <c r="L4307" t="str">
        <f>IFERROR(INDEX(play_attribution!$B$2:$B$328,MATCH(A4307,play_attribution!$A$2:$A$328,0)),"")</f>
        <v/>
      </c>
      <c r="M4307" t="str">
        <f>VLOOKUP(H4307,seller_roster!$A$2:$B$85,2,FALSE)</f>
        <v>Jax Reyes</v>
      </c>
      <c r="N4307" t="str">
        <f>VLOOKUP(C4307,accounts!$A$2:$F$9615,2,FALSE)</f>
        <v>Nonprofit</v>
      </c>
      <c r="O4307" t="str">
        <f>VLOOKUP(C4307,accounts!$A$2:$F$9615,3,FALSE)</f>
        <v>$1M-$2.5M</v>
      </c>
      <c r="P4307" t="str">
        <f>VLOOKUP(C4307,accounts!$A$2:$F$9615,5,FALSE)</f>
        <v>East</v>
      </c>
      <c r="Q4307" t="b">
        <f t="shared" si="68"/>
        <v>1</v>
      </c>
      <c r="R4307" t="e">
        <f>INDEX(removed_duplicate_rows!$A$5:$A$39,MATCH(wins!A4307,removed_duplicate_rows!$A$5:$A$39,0))</f>
        <v>#N/A</v>
      </c>
    </row>
    <row r="4308" spans="1:18" ht="15.75" customHeight="1" x14ac:dyDescent="0.2">
      <c r="A4308" t="s">
        <v>13054</v>
      </c>
      <c r="B4308" t="s">
        <v>13055</v>
      </c>
      <c r="C4308" t="s">
        <v>13056</v>
      </c>
      <c r="D4308" s="10">
        <v>45934</v>
      </c>
      <c r="E4308" t="s">
        <v>9789</v>
      </c>
      <c r="F4308">
        <v>9</v>
      </c>
      <c r="G4308" t="s">
        <v>77</v>
      </c>
      <c r="H4308" t="s">
        <v>214</v>
      </c>
      <c r="I4308" t="s">
        <v>79</v>
      </c>
      <c r="J4308">
        <v>1</v>
      </c>
      <c r="K4308">
        <v>5797</v>
      </c>
      <c r="L4308" t="str">
        <f>IFERROR(INDEX(play_attribution!$B$2:$B$328,MATCH(A4308,play_attribution!$A$2:$A$328,0)),"")</f>
        <v/>
      </c>
      <c r="M4308" t="str">
        <f>VLOOKUP(H4308,seller_roster!$A$2:$B$85,2,FALSE)</f>
        <v>Rhea Abadi</v>
      </c>
      <c r="N4308" t="str">
        <f>VLOOKUP(C4308,accounts!$A$2:$F$9615,2,FALSE)</f>
        <v>Manufacturing</v>
      </c>
      <c r="O4308" t="str">
        <f>VLOOKUP(C4308,accounts!$A$2:$F$9615,3,FALSE)</f>
        <v>$2.5M-$5M</v>
      </c>
      <c r="P4308" t="str">
        <f>VLOOKUP(C4308,accounts!$A$2:$F$9615,5,FALSE)</f>
        <v>East</v>
      </c>
      <c r="Q4308" t="b">
        <f t="shared" si="68"/>
        <v>1</v>
      </c>
      <c r="R4308" t="e">
        <f>INDEX(removed_duplicate_rows!$A$5:$A$39,MATCH(wins!A4308,removed_duplicate_rows!$A$5:$A$39,0))</f>
        <v>#N/A</v>
      </c>
    </row>
    <row r="4309" spans="1:18" ht="15.75" customHeight="1" x14ac:dyDescent="0.2">
      <c r="A4309" t="s">
        <v>13057</v>
      </c>
      <c r="B4309" t="s">
        <v>13058</v>
      </c>
      <c r="C4309" t="s">
        <v>13059</v>
      </c>
      <c r="D4309" s="10">
        <v>45934</v>
      </c>
      <c r="E4309" t="s">
        <v>9789</v>
      </c>
      <c r="F4309">
        <v>9</v>
      </c>
      <c r="G4309" t="s">
        <v>77</v>
      </c>
      <c r="H4309" t="s">
        <v>95</v>
      </c>
      <c r="I4309" t="s">
        <v>55</v>
      </c>
      <c r="J4309">
        <v>1</v>
      </c>
      <c r="K4309">
        <v>7267</v>
      </c>
      <c r="L4309" t="str">
        <f>IFERROR(INDEX(play_attribution!$B$2:$B$328,MATCH(A4309,play_attribution!$A$2:$A$328,0)),"")</f>
        <v/>
      </c>
      <c r="M4309" t="str">
        <f>VLOOKUP(H4309,seller_roster!$A$2:$B$85,2,FALSE)</f>
        <v>Frankie Ferro</v>
      </c>
      <c r="N4309" t="str">
        <f>VLOOKUP(C4309,accounts!$A$2:$F$9615,2,FALSE)</f>
        <v>Hospitality Group</v>
      </c>
      <c r="O4309" t="str">
        <f>VLOOKUP(C4309,accounts!$A$2:$F$9615,3,FALSE)</f>
        <v>$2.5M-$5M</v>
      </c>
      <c r="P4309" t="str">
        <f>VLOOKUP(C4309,accounts!$A$2:$F$9615,5,FALSE)</f>
        <v>East</v>
      </c>
      <c r="Q4309" t="b">
        <f t="shared" si="68"/>
        <v>1</v>
      </c>
      <c r="R4309" t="e">
        <f>INDEX(removed_duplicate_rows!$A$5:$A$39,MATCH(wins!A4309,removed_duplicate_rows!$A$5:$A$39,0))</f>
        <v>#N/A</v>
      </c>
    </row>
    <row r="4310" spans="1:18" ht="15.75" customHeight="1" x14ac:dyDescent="0.2">
      <c r="A4310" t="s">
        <v>13060</v>
      </c>
      <c r="B4310" t="s">
        <v>13061</v>
      </c>
      <c r="C4310" t="s">
        <v>13062</v>
      </c>
      <c r="D4310" s="10">
        <v>45934</v>
      </c>
      <c r="E4310" t="s">
        <v>9789</v>
      </c>
      <c r="F4310">
        <v>9</v>
      </c>
      <c r="G4310" t="s">
        <v>77</v>
      </c>
      <c r="H4310" t="s">
        <v>87</v>
      </c>
      <c r="I4310" t="s">
        <v>79</v>
      </c>
      <c r="J4310">
        <v>1</v>
      </c>
      <c r="K4310">
        <v>4949</v>
      </c>
      <c r="L4310" t="str">
        <f>IFERROR(INDEX(play_attribution!$B$2:$B$328,MATCH(A4310,play_attribution!$A$2:$A$328,0)),"")</f>
        <v/>
      </c>
      <c r="M4310" t="str">
        <f>VLOOKUP(H4310,seller_roster!$A$2:$B$85,2,FALSE)</f>
        <v>Harper Tran</v>
      </c>
      <c r="N4310" t="str">
        <f>VLOOKUP(C4310,accounts!$A$2:$F$9615,2,FALSE)</f>
        <v>Manufacturing</v>
      </c>
      <c r="O4310" t="str">
        <f>VLOOKUP(C4310,accounts!$A$2:$F$9615,3,FALSE)</f>
        <v>$5M-$10M</v>
      </c>
      <c r="P4310" t="str">
        <f>VLOOKUP(C4310,accounts!$A$2:$F$9615,5,FALSE)</f>
        <v>Central</v>
      </c>
      <c r="Q4310" t="b">
        <f t="shared" si="68"/>
        <v>1</v>
      </c>
      <c r="R4310" t="e">
        <f>INDEX(removed_duplicate_rows!$A$5:$A$39,MATCH(wins!A4310,removed_duplicate_rows!$A$5:$A$39,0))</f>
        <v>#N/A</v>
      </c>
    </row>
    <row r="4311" spans="1:18" ht="15.75" customHeight="1" x14ac:dyDescent="0.2">
      <c r="A4311" t="s">
        <v>13063</v>
      </c>
      <c r="B4311" t="s">
        <v>13064</v>
      </c>
      <c r="C4311" t="s">
        <v>13065</v>
      </c>
      <c r="D4311" s="10">
        <v>45934</v>
      </c>
      <c r="E4311" t="s">
        <v>9789</v>
      </c>
      <c r="F4311">
        <v>9</v>
      </c>
      <c r="G4311" t="s">
        <v>77</v>
      </c>
      <c r="H4311" t="s">
        <v>140</v>
      </c>
      <c r="I4311" t="s">
        <v>79</v>
      </c>
      <c r="J4311">
        <v>1</v>
      </c>
      <c r="K4311">
        <v>9983</v>
      </c>
      <c r="L4311" t="str">
        <f>IFERROR(INDEX(play_attribution!$B$2:$B$328,MATCH(A4311,play_attribution!$A$2:$A$328,0)),"")</f>
        <v/>
      </c>
      <c r="M4311" t="str">
        <f>VLOOKUP(H4311,seller_roster!$A$2:$B$85,2,FALSE)</f>
        <v>Lane Lindqvist</v>
      </c>
      <c r="N4311" t="str">
        <f>VLOOKUP(C4311,accounts!$A$2:$F$9615,2,FALSE)</f>
        <v>Nonprofit</v>
      </c>
      <c r="O4311" t="str">
        <f>VLOOKUP(C4311,accounts!$A$2:$F$9615,3,FALSE)</f>
        <v>$5M-$10M</v>
      </c>
      <c r="P4311" t="str">
        <f>VLOOKUP(C4311,accounts!$A$2:$F$9615,5,FALSE)</f>
        <v>East</v>
      </c>
      <c r="Q4311" t="b">
        <f t="shared" si="68"/>
        <v>1</v>
      </c>
      <c r="R4311" t="e">
        <f>INDEX(removed_duplicate_rows!$A$5:$A$39,MATCH(wins!A4311,removed_duplicate_rows!$A$5:$A$39,0))</f>
        <v>#N/A</v>
      </c>
    </row>
    <row r="4312" spans="1:18" ht="15.75" customHeight="1" x14ac:dyDescent="0.2">
      <c r="A4312" t="s">
        <v>13066</v>
      </c>
      <c r="B4312" t="s">
        <v>13067</v>
      </c>
      <c r="C4312" t="s">
        <v>13068</v>
      </c>
      <c r="D4312" s="10">
        <v>45934</v>
      </c>
      <c r="E4312" t="s">
        <v>9789</v>
      </c>
      <c r="F4312">
        <v>9</v>
      </c>
      <c r="G4312" t="s">
        <v>77</v>
      </c>
      <c r="H4312" t="s">
        <v>122</v>
      </c>
      <c r="I4312" t="s">
        <v>79</v>
      </c>
      <c r="J4312">
        <v>1</v>
      </c>
      <c r="K4312">
        <v>7533</v>
      </c>
      <c r="L4312" t="str">
        <f>IFERROR(INDEX(play_attribution!$B$2:$B$328,MATCH(A4312,play_attribution!$A$2:$A$328,0)),"")</f>
        <v/>
      </c>
      <c r="M4312" t="str">
        <f>VLOOKUP(H4312,seller_roster!$A$2:$B$85,2,FALSE)</f>
        <v>Uma Osei</v>
      </c>
      <c r="N4312" t="str">
        <f>VLOOKUP(C4312,accounts!$A$2:$F$9615,2,FALSE)</f>
        <v>Nonprofit</v>
      </c>
      <c r="O4312" t="str">
        <f>VLOOKUP(C4312,accounts!$A$2:$F$9615,3,FALSE)</f>
        <v>$2.5M-$5M</v>
      </c>
      <c r="P4312" t="str">
        <f>VLOOKUP(C4312,accounts!$A$2:$F$9615,5,FALSE)</f>
        <v>West</v>
      </c>
      <c r="Q4312" t="b">
        <f t="shared" si="68"/>
        <v>1</v>
      </c>
      <c r="R4312" t="e">
        <f>INDEX(removed_duplicate_rows!$A$5:$A$39,MATCH(wins!A4312,removed_duplicate_rows!$A$5:$A$39,0))</f>
        <v>#N/A</v>
      </c>
    </row>
    <row r="4313" spans="1:18" ht="15.75" customHeight="1" x14ac:dyDescent="0.2">
      <c r="A4313" t="s">
        <v>13069</v>
      </c>
      <c r="B4313" t="s">
        <v>13070</v>
      </c>
      <c r="C4313" t="s">
        <v>13071</v>
      </c>
      <c r="D4313" s="10">
        <v>45934</v>
      </c>
      <c r="E4313" t="s">
        <v>9789</v>
      </c>
      <c r="F4313">
        <v>9</v>
      </c>
      <c r="G4313" t="s">
        <v>77</v>
      </c>
      <c r="H4313" t="s">
        <v>147</v>
      </c>
      <c r="I4313" t="s">
        <v>79</v>
      </c>
      <c r="J4313">
        <v>1</v>
      </c>
      <c r="K4313">
        <v>10032</v>
      </c>
      <c r="L4313" t="str">
        <f>IFERROR(INDEX(play_attribution!$B$2:$B$328,MATCH(A4313,play_attribution!$A$2:$A$328,0)),"")</f>
        <v/>
      </c>
      <c r="M4313" t="str">
        <f>VLOOKUP(H4313,seller_roster!$A$2:$B$85,2,FALSE)</f>
        <v>Riley Tran</v>
      </c>
      <c r="N4313" t="str">
        <f>VLOOKUP(C4313,accounts!$A$2:$F$9615,2,FALSE)</f>
        <v>Manufacturing</v>
      </c>
      <c r="O4313" t="str">
        <f>VLOOKUP(C4313,accounts!$A$2:$F$9615,3,FALSE)</f>
        <v>$2.5M-$5M</v>
      </c>
      <c r="P4313" t="str">
        <f>VLOOKUP(C4313,accounts!$A$2:$F$9615,5,FALSE)</f>
        <v>West</v>
      </c>
      <c r="Q4313" t="b">
        <f t="shared" si="68"/>
        <v>1</v>
      </c>
      <c r="R4313" t="e">
        <f>INDEX(removed_duplicate_rows!$A$5:$A$39,MATCH(wins!A4313,removed_duplicate_rows!$A$5:$A$39,0))</f>
        <v>#N/A</v>
      </c>
    </row>
    <row r="4314" spans="1:18" ht="15.75" customHeight="1" x14ac:dyDescent="0.2">
      <c r="A4314" t="s">
        <v>13072</v>
      </c>
      <c r="B4314" t="s">
        <v>13073</v>
      </c>
      <c r="C4314" t="s">
        <v>13074</v>
      </c>
      <c r="D4314" s="10">
        <v>45934</v>
      </c>
      <c r="E4314" t="s">
        <v>9789</v>
      </c>
      <c r="F4314">
        <v>9</v>
      </c>
      <c r="G4314" t="s">
        <v>77</v>
      </c>
      <c r="H4314" t="s">
        <v>87</v>
      </c>
      <c r="I4314" t="s">
        <v>79</v>
      </c>
      <c r="J4314">
        <v>1</v>
      </c>
      <c r="K4314">
        <v>11793</v>
      </c>
      <c r="L4314" t="str">
        <f>IFERROR(INDEX(play_attribution!$B$2:$B$328,MATCH(A4314,play_attribution!$A$2:$A$328,0)),"")</f>
        <v/>
      </c>
      <c r="M4314" t="str">
        <f>VLOOKUP(H4314,seller_roster!$A$2:$B$85,2,FALSE)</f>
        <v>Harper Tran</v>
      </c>
      <c r="N4314" t="str">
        <f>VLOOKUP(C4314,accounts!$A$2:$F$9615,2,FALSE)</f>
        <v>Manufacturing</v>
      </c>
      <c r="O4314" t="str">
        <f>VLOOKUP(C4314,accounts!$A$2:$F$9615,3,FALSE)</f>
        <v>$5M-$10M</v>
      </c>
      <c r="P4314" t="str">
        <f>VLOOKUP(C4314,accounts!$A$2:$F$9615,5,FALSE)</f>
        <v>West</v>
      </c>
      <c r="Q4314" t="b">
        <f t="shared" si="68"/>
        <v>1</v>
      </c>
      <c r="R4314" t="e">
        <f>INDEX(removed_duplicate_rows!$A$5:$A$39,MATCH(wins!A4314,removed_duplicate_rows!$A$5:$A$39,0))</f>
        <v>#N/A</v>
      </c>
    </row>
    <row r="4315" spans="1:18" ht="15.75" customHeight="1" x14ac:dyDescent="0.2">
      <c r="A4315" t="s">
        <v>13075</v>
      </c>
      <c r="B4315" t="s">
        <v>13076</v>
      </c>
      <c r="C4315" t="s">
        <v>13077</v>
      </c>
      <c r="D4315" s="10">
        <v>45934</v>
      </c>
      <c r="E4315" t="s">
        <v>9789</v>
      </c>
      <c r="F4315">
        <v>9</v>
      </c>
      <c r="G4315" t="s">
        <v>77</v>
      </c>
      <c r="H4315" t="s">
        <v>184</v>
      </c>
      <c r="I4315" t="s">
        <v>79</v>
      </c>
      <c r="J4315">
        <v>1</v>
      </c>
      <c r="K4315">
        <v>9329</v>
      </c>
      <c r="L4315" t="str">
        <f>IFERROR(INDEX(play_attribution!$B$2:$B$328,MATCH(A4315,play_attribution!$A$2:$A$328,0)),"")</f>
        <v/>
      </c>
      <c r="M4315" t="str">
        <f>VLOOKUP(H4315,seller_roster!$A$2:$B$85,2,FALSE)</f>
        <v>Zion Silva</v>
      </c>
      <c r="N4315" t="str">
        <f>VLOOKUP(C4315,accounts!$A$2:$F$9615,2,FALSE)</f>
        <v>Wholesale &amp; Distribution</v>
      </c>
      <c r="O4315" t="str">
        <f>VLOOKUP(C4315,accounts!$A$2:$F$9615,3,FALSE)</f>
        <v>$2.5M-$5M</v>
      </c>
      <c r="P4315" t="str">
        <f>VLOOKUP(C4315,accounts!$A$2:$F$9615,5,FALSE)</f>
        <v>West</v>
      </c>
      <c r="Q4315" t="b">
        <f t="shared" si="68"/>
        <v>1</v>
      </c>
      <c r="R4315" t="e">
        <f>INDEX(removed_duplicate_rows!$A$5:$A$39,MATCH(wins!A4315,removed_duplicate_rows!$A$5:$A$39,0))</f>
        <v>#N/A</v>
      </c>
    </row>
    <row r="4316" spans="1:18" ht="15.75" customHeight="1" x14ac:dyDescent="0.2">
      <c r="A4316" t="s">
        <v>13078</v>
      </c>
      <c r="B4316" t="s">
        <v>13079</v>
      </c>
      <c r="C4316" t="s">
        <v>13080</v>
      </c>
      <c r="D4316" s="10">
        <v>45934</v>
      </c>
      <c r="E4316" t="s">
        <v>9789</v>
      </c>
      <c r="F4316">
        <v>9</v>
      </c>
      <c r="G4316" t="s">
        <v>77</v>
      </c>
      <c r="H4316" t="s">
        <v>147</v>
      </c>
      <c r="I4316" t="s">
        <v>79</v>
      </c>
      <c r="J4316">
        <v>1</v>
      </c>
      <c r="K4316">
        <v>6338</v>
      </c>
      <c r="L4316" t="str">
        <f>IFERROR(INDEX(play_attribution!$B$2:$B$328,MATCH(A4316,play_attribution!$A$2:$A$328,0)),"")</f>
        <v/>
      </c>
      <c r="M4316" t="str">
        <f>VLOOKUP(H4316,seller_roster!$A$2:$B$85,2,FALSE)</f>
        <v>Riley Tran</v>
      </c>
      <c r="N4316" t="str">
        <f>VLOOKUP(C4316,accounts!$A$2:$F$9615,2,FALSE)</f>
        <v>Logistics</v>
      </c>
      <c r="O4316" t="str">
        <f>VLOOKUP(C4316,accounts!$A$2:$F$9615,3,FALSE)</f>
        <v>$1M-$2.5M</v>
      </c>
      <c r="P4316" t="str">
        <f>VLOOKUP(C4316,accounts!$A$2:$F$9615,5,FALSE)</f>
        <v>Central</v>
      </c>
      <c r="Q4316" t="b">
        <f t="shared" si="68"/>
        <v>1</v>
      </c>
      <c r="R4316" t="e">
        <f>INDEX(removed_duplicate_rows!$A$5:$A$39,MATCH(wins!A4316,removed_duplicate_rows!$A$5:$A$39,0))</f>
        <v>#N/A</v>
      </c>
    </row>
    <row r="4317" spans="1:18" ht="15.75" customHeight="1" x14ac:dyDescent="0.2">
      <c r="A4317" t="s">
        <v>13081</v>
      </c>
      <c r="B4317" t="s">
        <v>13082</v>
      </c>
      <c r="C4317" t="s">
        <v>13083</v>
      </c>
      <c r="D4317" s="10">
        <v>45934</v>
      </c>
      <c r="E4317" t="s">
        <v>9789</v>
      </c>
      <c r="F4317">
        <v>9</v>
      </c>
      <c r="G4317" t="s">
        <v>77</v>
      </c>
      <c r="H4317" t="s">
        <v>159</v>
      </c>
      <c r="I4317" t="s">
        <v>55</v>
      </c>
      <c r="J4317">
        <v>1</v>
      </c>
      <c r="K4317">
        <v>11023</v>
      </c>
      <c r="L4317" t="str">
        <f>IFERROR(INDEX(play_attribution!$B$2:$B$328,MATCH(A4317,play_attribution!$A$2:$A$328,0)),"")</f>
        <v/>
      </c>
      <c r="M4317" t="str">
        <f>VLOOKUP(H4317,seller_roster!$A$2:$B$85,2,FALSE)</f>
        <v>Kai Bianchi</v>
      </c>
      <c r="N4317" t="str">
        <f>VLOOKUP(C4317,accounts!$A$2:$F$9615,2,FALSE)</f>
        <v>Manufacturing</v>
      </c>
      <c r="O4317" t="str">
        <f>VLOOKUP(C4317,accounts!$A$2:$F$9615,3,FALSE)</f>
        <v>&gt;$10M</v>
      </c>
      <c r="P4317" t="str">
        <f>VLOOKUP(C4317,accounts!$A$2:$F$9615,5,FALSE)</f>
        <v>East</v>
      </c>
      <c r="Q4317" t="b">
        <f t="shared" si="68"/>
        <v>1</v>
      </c>
      <c r="R4317" t="e">
        <f>INDEX(removed_duplicate_rows!$A$5:$A$39,MATCH(wins!A4317,removed_duplicate_rows!$A$5:$A$39,0))</f>
        <v>#N/A</v>
      </c>
    </row>
    <row r="4318" spans="1:18" ht="15.75" customHeight="1" x14ac:dyDescent="0.2">
      <c r="A4318" t="s">
        <v>13084</v>
      </c>
      <c r="B4318" t="s">
        <v>13085</v>
      </c>
      <c r="C4318" t="s">
        <v>13086</v>
      </c>
      <c r="D4318" s="10">
        <v>45934</v>
      </c>
      <c r="E4318" t="s">
        <v>9789</v>
      </c>
      <c r="F4318">
        <v>9</v>
      </c>
      <c r="G4318" t="s">
        <v>273</v>
      </c>
      <c r="H4318" t="s">
        <v>344</v>
      </c>
      <c r="I4318" t="s">
        <v>79</v>
      </c>
      <c r="J4318">
        <v>1</v>
      </c>
      <c r="K4318">
        <v>6750</v>
      </c>
      <c r="L4318" t="str">
        <f>IFERROR(INDEX(play_attribution!$B$2:$B$328,MATCH(A4318,play_attribution!$A$2:$A$328,0)),"")</f>
        <v/>
      </c>
      <c r="M4318" t="str">
        <f>VLOOKUP(H4318,seller_roster!$A$2:$B$85,2,FALSE)</f>
        <v>Wren Kowalski</v>
      </c>
      <c r="N4318" t="str">
        <f>VLOOKUP(C4318,accounts!$A$2:$F$9615,2,FALSE)</f>
        <v>Nonprofit</v>
      </c>
      <c r="O4318" t="str">
        <f>VLOOKUP(C4318,accounts!$A$2:$F$9615,3,FALSE)</f>
        <v>&gt;$10M</v>
      </c>
      <c r="P4318" t="str">
        <f>VLOOKUP(C4318,accounts!$A$2:$F$9615,5,FALSE)</f>
        <v>West</v>
      </c>
      <c r="Q4318" t="b">
        <f t="shared" si="68"/>
        <v>1</v>
      </c>
      <c r="R4318" t="e">
        <f>INDEX(removed_duplicate_rows!$A$5:$A$39,MATCH(wins!A4318,removed_duplicate_rows!$A$5:$A$39,0))</f>
        <v>#N/A</v>
      </c>
    </row>
    <row r="4319" spans="1:18" ht="15.75" customHeight="1" x14ac:dyDescent="0.2">
      <c r="A4319" t="s">
        <v>13087</v>
      </c>
      <c r="B4319" t="s">
        <v>13088</v>
      </c>
      <c r="C4319" t="s">
        <v>13089</v>
      </c>
      <c r="D4319" s="10">
        <v>45934</v>
      </c>
      <c r="E4319" t="s">
        <v>9789</v>
      </c>
      <c r="F4319">
        <v>9</v>
      </c>
      <c r="G4319" t="s">
        <v>273</v>
      </c>
      <c r="H4319" t="s">
        <v>312</v>
      </c>
      <c r="I4319" t="s">
        <v>79</v>
      </c>
      <c r="J4319">
        <v>1</v>
      </c>
      <c r="K4319">
        <v>10053</v>
      </c>
      <c r="L4319" t="str">
        <f>IFERROR(INDEX(play_attribution!$B$2:$B$328,MATCH(A4319,play_attribution!$A$2:$A$328,0)),"")</f>
        <v/>
      </c>
      <c r="M4319" t="str">
        <f>VLOOKUP(H4319,seller_roster!$A$2:$B$85,2,FALSE)</f>
        <v>Tatum Osei</v>
      </c>
      <c r="N4319" t="str">
        <f>VLOOKUP(C4319,accounts!$A$2:$F$9615,2,FALSE)</f>
        <v>Logistics</v>
      </c>
      <c r="O4319" t="str">
        <f>VLOOKUP(C4319,accounts!$A$2:$F$9615,3,FALSE)</f>
        <v>$5M-$10M</v>
      </c>
      <c r="P4319" t="str">
        <f>VLOOKUP(C4319,accounts!$A$2:$F$9615,5,FALSE)</f>
        <v>Central</v>
      </c>
      <c r="Q4319" t="b">
        <f t="shared" si="68"/>
        <v>1</v>
      </c>
      <c r="R4319" t="e">
        <f>INDEX(removed_duplicate_rows!$A$5:$A$39,MATCH(wins!A4319,removed_duplicate_rows!$A$5:$A$39,0))</f>
        <v>#N/A</v>
      </c>
    </row>
    <row r="4320" spans="1:18" ht="15.75" customHeight="1" x14ac:dyDescent="0.2">
      <c r="A4320" t="s">
        <v>13090</v>
      </c>
      <c r="B4320" t="s">
        <v>13091</v>
      </c>
      <c r="C4320" t="s">
        <v>13092</v>
      </c>
      <c r="D4320" s="10">
        <v>45934</v>
      </c>
      <c r="E4320" t="s">
        <v>9789</v>
      </c>
      <c r="F4320">
        <v>9</v>
      </c>
      <c r="G4320" t="s">
        <v>273</v>
      </c>
      <c r="H4320" t="s">
        <v>301</v>
      </c>
      <c r="I4320" t="s">
        <v>79</v>
      </c>
      <c r="J4320">
        <v>1</v>
      </c>
      <c r="K4320">
        <v>9044</v>
      </c>
      <c r="L4320" t="str">
        <f>IFERROR(INDEX(play_attribution!$B$2:$B$328,MATCH(A4320,play_attribution!$A$2:$A$328,0)),"")</f>
        <v/>
      </c>
      <c r="M4320" t="str">
        <f>VLOOKUP(H4320,seller_roster!$A$2:$B$85,2,FALSE)</f>
        <v>Pia Marsh</v>
      </c>
      <c r="N4320" t="str">
        <f>VLOOKUP(C4320,accounts!$A$2:$F$9615,2,FALSE)</f>
        <v>Healthcare Services</v>
      </c>
      <c r="O4320" t="str">
        <f>VLOOKUP(C4320,accounts!$A$2:$F$9615,3,FALSE)</f>
        <v>$2.5M-$5M</v>
      </c>
      <c r="P4320" t="str">
        <f>VLOOKUP(C4320,accounts!$A$2:$F$9615,5,FALSE)</f>
        <v>East</v>
      </c>
      <c r="Q4320" t="b">
        <f t="shared" si="68"/>
        <v>1</v>
      </c>
      <c r="R4320" t="e">
        <f>INDEX(removed_duplicate_rows!$A$5:$A$39,MATCH(wins!A4320,removed_duplicate_rows!$A$5:$A$39,0))</f>
        <v>#N/A</v>
      </c>
    </row>
    <row r="4321" spans="1:18" ht="15.75" customHeight="1" x14ac:dyDescent="0.2">
      <c r="A4321" t="s">
        <v>13093</v>
      </c>
      <c r="B4321" t="s">
        <v>13094</v>
      </c>
      <c r="C4321" t="s">
        <v>13095</v>
      </c>
      <c r="D4321" s="10">
        <v>45934</v>
      </c>
      <c r="E4321" t="s">
        <v>9789</v>
      </c>
      <c r="F4321">
        <v>9</v>
      </c>
      <c r="G4321" t="s">
        <v>273</v>
      </c>
      <c r="H4321" t="s">
        <v>297</v>
      </c>
      <c r="I4321" t="s">
        <v>55</v>
      </c>
      <c r="J4321">
        <v>1</v>
      </c>
      <c r="K4321">
        <v>10548</v>
      </c>
      <c r="L4321" t="str">
        <f>IFERROR(INDEX(play_attribution!$B$2:$B$328,MATCH(A4321,play_attribution!$A$2:$A$328,0)),"")</f>
        <v/>
      </c>
      <c r="M4321" t="str">
        <f>VLOOKUP(H4321,seller_roster!$A$2:$B$85,2,FALSE)</f>
        <v>Ray Moreau</v>
      </c>
      <c r="N4321" t="str">
        <f>VLOOKUP(C4321,accounts!$A$2:$F$9615,2,FALSE)</f>
        <v>Wholesale &amp; Distribution</v>
      </c>
      <c r="O4321" t="str">
        <f>VLOOKUP(C4321,accounts!$A$2:$F$9615,3,FALSE)</f>
        <v>$2.5M-$5M</v>
      </c>
      <c r="P4321" t="str">
        <f>VLOOKUP(C4321,accounts!$A$2:$F$9615,5,FALSE)</f>
        <v>East</v>
      </c>
      <c r="Q4321" t="b">
        <f t="shared" si="68"/>
        <v>1</v>
      </c>
      <c r="R4321" t="e">
        <f>INDEX(removed_duplicate_rows!$A$5:$A$39,MATCH(wins!A4321,removed_duplicate_rows!$A$5:$A$39,0))</f>
        <v>#N/A</v>
      </c>
    </row>
    <row r="4322" spans="1:18" ht="15.75" customHeight="1" x14ac:dyDescent="0.2">
      <c r="A4322" t="s">
        <v>13096</v>
      </c>
      <c r="B4322" t="s">
        <v>13097</v>
      </c>
      <c r="C4322" t="s">
        <v>13098</v>
      </c>
      <c r="D4322" s="10">
        <v>45934</v>
      </c>
      <c r="E4322" t="s">
        <v>9789</v>
      </c>
      <c r="F4322">
        <v>9</v>
      </c>
      <c r="G4322" t="s">
        <v>273</v>
      </c>
      <c r="H4322" t="s">
        <v>319</v>
      </c>
      <c r="I4322" t="s">
        <v>79</v>
      </c>
      <c r="J4322">
        <v>1</v>
      </c>
      <c r="K4322">
        <v>10419</v>
      </c>
      <c r="L4322" t="str">
        <f>IFERROR(INDEX(play_attribution!$B$2:$B$328,MATCH(A4322,play_attribution!$A$2:$A$328,0)),"")</f>
        <v/>
      </c>
      <c r="M4322" t="str">
        <f>VLOOKUP(H4322,seller_roster!$A$2:$B$85,2,FALSE)</f>
        <v>Nia Kowalski</v>
      </c>
      <c r="N4322" t="str">
        <f>VLOOKUP(C4322,accounts!$A$2:$F$9615,2,FALSE)</f>
        <v>Hospitality Group</v>
      </c>
      <c r="O4322" t="str">
        <f>VLOOKUP(C4322,accounts!$A$2:$F$9615,3,FALSE)</f>
        <v>$5M-$10M</v>
      </c>
      <c r="P4322" t="str">
        <f>VLOOKUP(C4322,accounts!$A$2:$F$9615,5,FALSE)</f>
        <v>East</v>
      </c>
      <c r="Q4322" t="b">
        <f t="shared" si="68"/>
        <v>1</v>
      </c>
      <c r="R4322" t="e">
        <f>INDEX(removed_duplicate_rows!$A$5:$A$39,MATCH(wins!A4322,removed_duplicate_rows!$A$5:$A$39,0))</f>
        <v>#N/A</v>
      </c>
    </row>
    <row r="4323" spans="1:18" ht="15.75" customHeight="1" x14ac:dyDescent="0.2">
      <c r="A4323" t="s">
        <v>13099</v>
      </c>
      <c r="B4323" t="s">
        <v>13100</v>
      </c>
      <c r="C4323" t="s">
        <v>13101</v>
      </c>
      <c r="D4323" s="10">
        <v>45934</v>
      </c>
      <c r="E4323" t="s">
        <v>9789</v>
      </c>
      <c r="F4323">
        <v>9</v>
      </c>
      <c r="G4323" t="s">
        <v>273</v>
      </c>
      <c r="H4323" t="s">
        <v>319</v>
      </c>
      <c r="I4323" t="s">
        <v>79</v>
      </c>
      <c r="J4323">
        <v>1</v>
      </c>
      <c r="K4323">
        <v>11707</v>
      </c>
      <c r="L4323" t="str">
        <f>IFERROR(INDEX(play_attribution!$B$2:$B$328,MATCH(A4323,play_attribution!$A$2:$A$328,0)),"")</f>
        <v/>
      </c>
      <c r="M4323" t="str">
        <f>VLOOKUP(H4323,seller_roster!$A$2:$B$85,2,FALSE)</f>
        <v>Nia Kowalski</v>
      </c>
      <c r="N4323" t="str">
        <f>VLOOKUP(C4323,accounts!$A$2:$F$9615,2,FALSE)</f>
        <v>Wholesale &amp; Distribution</v>
      </c>
      <c r="O4323" t="str">
        <f>VLOOKUP(C4323,accounts!$A$2:$F$9615,3,FALSE)</f>
        <v>$2.5M-$5M</v>
      </c>
      <c r="P4323" t="str">
        <f>VLOOKUP(C4323,accounts!$A$2:$F$9615,5,FALSE)</f>
        <v>East</v>
      </c>
      <c r="Q4323" t="b">
        <f t="shared" si="68"/>
        <v>1</v>
      </c>
      <c r="R4323" t="e">
        <f>INDEX(removed_duplicate_rows!$A$5:$A$39,MATCH(wins!A4323,removed_duplicate_rows!$A$5:$A$39,0))</f>
        <v>#N/A</v>
      </c>
    </row>
    <row r="4324" spans="1:18" ht="15.75" customHeight="1" x14ac:dyDescent="0.2">
      <c r="A4324" t="s">
        <v>13102</v>
      </c>
      <c r="B4324" t="s">
        <v>13103</v>
      </c>
      <c r="C4324" t="s">
        <v>13104</v>
      </c>
      <c r="D4324" s="10">
        <v>45934</v>
      </c>
      <c r="E4324" t="s">
        <v>9789</v>
      </c>
      <c r="F4324">
        <v>9</v>
      </c>
      <c r="G4324" t="s">
        <v>273</v>
      </c>
      <c r="H4324" t="s">
        <v>293</v>
      </c>
      <c r="I4324" t="s">
        <v>55</v>
      </c>
      <c r="J4324">
        <v>1</v>
      </c>
      <c r="K4324">
        <v>6602</v>
      </c>
      <c r="L4324" t="str">
        <f>IFERROR(INDEX(play_attribution!$B$2:$B$328,MATCH(A4324,play_attribution!$A$2:$A$328,0)),"")</f>
        <v/>
      </c>
      <c r="M4324" t="str">
        <f>VLOOKUP(H4324,seller_roster!$A$2:$B$85,2,FALSE)</f>
        <v>Hayden Sorensen</v>
      </c>
      <c r="N4324" t="str">
        <f>VLOOKUP(C4324,accounts!$A$2:$F$9615,2,FALSE)</f>
        <v>Retail Multi-Location</v>
      </c>
      <c r="O4324" t="str">
        <f>VLOOKUP(C4324,accounts!$A$2:$F$9615,3,FALSE)</f>
        <v>$2.5M-$5M</v>
      </c>
      <c r="P4324" t="str">
        <f>VLOOKUP(C4324,accounts!$A$2:$F$9615,5,FALSE)</f>
        <v>Central</v>
      </c>
      <c r="Q4324" t="b">
        <f t="shared" si="68"/>
        <v>1</v>
      </c>
      <c r="R4324" t="e">
        <f>INDEX(removed_duplicate_rows!$A$5:$A$39,MATCH(wins!A4324,removed_duplicate_rows!$A$5:$A$39,0))</f>
        <v>#N/A</v>
      </c>
    </row>
    <row r="4325" spans="1:18" ht="15.75" customHeight="1" x14ac:dyDescent="0.2">
      <c r="A4325" t="s">
        <v>13105</v>
      </c>
      <c r="B4325" t="s">
        <v>13106</v>
      </c>
      <c r="C4325" t="s">
        <v>13107</v>
      </c>
      <c r="D4325" s="10">
        <v>45934</v>
      </c>
      <c r="E4325" t="s">
        <v>9789</v>
      </c>
      <c r="F4325">
        <v>9</v>
      </c>
      <c r="G4325" t="s">
        <v>273</v>
      </c>
      <c r="H4325" t="s">
        <v>1098</v>
      </c>
      <c r="I4325" t="s">
        <v>79</v>
      </c>
      <c r="J4325">
        <v>1</v>
      </c>
      <c r="K4325">
        <v>5429</v>
      </c>
      <c r="L4325" t="str">
        <f>IFERROR(INDEX(play_attribution!$B$2:$B$328,MATCH(A4325,play_attribution!$A$2:$A$328,0)),"")</f>
        <v/>
      </c>
      <c r="M4325" t="str">
        <f>VLOOKUP(H4325,seller_roster!$A$2:$B$85,2,FALSE)</f>
        <v>Yael Okafor</v>
      </c>
      <c r="N4325" t="str">
        <f>VLOOKUP(C4325,accounts!$A$2:$F$9615,2,FALSE)</f>
        <v>Wholesale &amp; Distribution</v>
      </c>
      <c r="O4325" t="str">
        <f>VLOOKUP(C4325,accounts!$A$2:$F$9615,3,FALSE)</f>
        <v>$2.5M-$5M</v>
      </c>
      <c r="P4325" t="str">
        <f>VLOOKUP(C4325,accounts!$A$2:$F$9615,5,FALSE)</f>
        <v>Central</v>
      </c>
      <c r="Q4325" t="b">
        <f t="shared" si="68"/>
        <v>1</v>
      </c>
      <c r="R4325" t="e">
        <f>INDEX(removed_duplicate_rows!$A$5:$A$39,MATCH(wins!A4325,removed_duplicate_rows!$A$5:$A$39,0))</f>
        <v>#N/A</v>
      </c>
    </row>
    <row r="4326" spans="1:18" ht="15.75" customHeight="1" x14ac:dyDescent="0.2">
      <c r="A4326" t="s">
        <v>13108</v>
      </c>
      <c r="B4326" t="s">
        <v>13109</v>
      </c>
      <c r="C4326" t="s">
        <v>13110</v>
      </c>
      <c r="D4326" s="10">
        <v>45934</v>
      </c>
      <c r="E4326" t="s">
        <v>9789</v>
      </c>
      <c r="F4326">
        <v>9</v>
      </c>
      <c r="G4326" t="s">
        <v>273</v>
      </c>
      <c r="H4326" t="s">
        <v>285</v>
      </c>
      <c r="I4326" t="s">
        <v>55</v>
      </c>
      <c r="J4326">
        <v>1</v>
      </c>
      <c r="K4326">
        <v>6500</v>
      </c>
      <c r="L4326" t="str">
        <f>IFERROR(INDEX(play_attribution!$B$2:$B$328,MATCH(A4326,play_attribution!$A$2:$A$328,0)),"")</f>
        <v/>
      </c>
      <c r="M4326" t="str">
        <f>VLOOKUP(H4326,seller_roster!$A$2:$B$85,2,FALSE)</f>
        <v>Bryn Lindqvist</v>
      </c>
      <c r="N4326" t="str">
        <f>VLOOKUP(C4326,accounts!$A$2:$F$9615,2,FALSE)</f>
        <v>Field Services</v>
      </c>
      <c r="O4326" t="str">
        <f>VLOOKUP(C4326,accounts!$A$2:$F$9615,3,FALSE)</f>
        <v>&lt;$1M</v>
      </c>
      <c r="P4326" t="str">
        <f>VLOOKUP(C4326,accounts!$A$2:$F$9615,5,FALSE)</f>
        <v>East</v>
      </c>
      <c r="Q4326" t="b">
        <f t="shared" si="68"/>
        <v>1</v>
      </c>
      <c r="R4326" t="e">
        <f>INDEX(removed_duplicate_rows!$A$5:$A$39,MATCH(wins!A4326,removed_duplicate_rows!$A$5:$A$39,0))</f>
        <v>#N/A</v>
      </c>
    </row>
    <row r="4327" spans="1:18" ht="15.75" customHeight="1" x14ac:dyDescent="0.2">
      <c r="A4327" t="s">
        <v>13111</v>
      </c>
      <c r="B4327" t="s">
        <v>13112</v>
      </c>
      <c r="C4327" t="s">
        <v>13113</v>
      </c>
      <c r="D4327" s="10">
        <v>45934</v>
      </c>
      <c r="E4327" t="s">
        <v>9789</v>
      </c>
      <c r="F4327">
        <v>9</v>
      </c>
      <c r="G4327" t="s">
        <v>273</v>
      </c>
      <c r="H4327" t="s">
        <v>755</v>
      </c>
      <c r="I4327" t="s">
        <v>79</v>
      </c>
      <c r="J4327">
        <v>1</v>
      </c>
      <c r="K4327">
        <v>7733</v>
      </c>
      <c r="L4327" t="str">
        <f>IFERROR(INDEX(play_attribution!$B$2:$B$328,MATCH(A4327,play_attribution!$A$2:$A$328,0)),"")</f>
        <v/>
      </c>
      <c r="M4327" t="str">
        <f>VLOOKUP(H4327,seller_roster!$A$2:$B$85,2,FALSE)</f>
        <v>Jesse Silva</v>
      </c>
      <c r="N4327" t="str">
        <f>VLOOKUP(C4327,accounts!$A$2:$F$9615,2,FALSE)</f>
        <v>Construction</v>
      </c>
      <c r="O4327" t="str">
        <f>VLOOKUP(C4327,accounts!$A$2:$F$9615,3,FALSE)</f>
        <v>$2.5M-$5M</v>
      </c>
      <c r="P4327" t="str">
        <f>VLOOKUP(C4327,accounts!$A$2:$F$9615,5,FALSE)</f>
        <v>East</v>
      </c>
      <c r="Q4327" t="b">
        <f t="shared" si="68"/>
        <v>1</v>
      </c>
      <c r="R4327" t="e">
        <f>INDEX(removed_duplicate_rows!$A$5:$A$39,MATCH(wins!A4327,removed_duplicate_rows!$A$5:$A$39,0))</f>
        <v>#N/A</v>
      </c>
    </row>
    <row r="4328" spans="1:18" ht="15.75" customHeight="1" x14ac:dyDescent="0.2">
      <c r="A4328" t="s">
        <v>13114</v>
      </c>
      <c r="B4328" t="s">
        <v>13115</v>
      </c>
      <c r="C4328" t="s">
        <v>13116</v>
      </c>
      <c r="D4328" s="10">
        <v>45934</v>
      </c>
      <c r="E4328" t="s">
        <v>9789</v>
      </c>
      <c r="F4328">
        <v>9</v>
      </c>
      <c r="G4328" t="s">
        <v>273</v>
      </c>
      <c r="H4328" t="s">
        <v>312</v>
      </c>
      <c r="I4328" t="s">
        <v>55</v>
      </c>
      <c r="J4328">
        <v>1</v>
      </c>
      <c r="K4328">
        <v>12254</v>
      </c>
      <c r="L4328" t="str">
        <f>IFERROR(INDEX(play_attribution!$B$2:$B$328,MATCH(A4328,play_attribution!$A$2:$A$328,0)),"")</f>
        <v/>
      </c>
      <c r="M4328" t="str">
        <f>VLOOKUP(H4328,seller_roster!$A$2:$B$85,2,FALSE)</f>
        <v>Tatum Osei</v>
      </c>
      <c r="N4328" t="str">
        <f>VLOOKUP(C4328,accounts!$A$2:$F$9615,2,FALSE)</f>
        <v>Logistics</v>
      </c>
      <c r="O4328" t="str">
        <f>VLOOKUP(C4328,accounts!$A$2:$F$9615,3,FALSE)</f>
        <v>$2.5M-$5M</v>
      </c>
      <c r="P4328" t="str">
        <f>VLOOKUP(C4328,accounts!$A$2:$F$9615,5,FALSE)</f>
        <v>East</v>
      </c>
      <c r="Q4328" t="b">
        <f t="shared" si="68"/>
        <v>1</v>
      </c>
      <c r="R4328" t="e">
        <f>INDEX(removed_duplicate_rows!$A$5:$A$39,MATCH(wins!A4328,removed_duplicate_rows!$A$5:$A$39,0))</f>
        <v>#N/A</v>
      </c>
    </row>
    <row r="4329" spans="1:18" ht="15.75" customHeight="1" x14ac:dyDescent="0.2">
      <c r="A4329" t="s">
        <v>13117</v>
      </c>
      <c r="B4329" t="s">
        <v>13118</v>
      </c>
      <c r="C4329" t="s">
        <v>13119</v>
      </c>
      <c r="D4329" s="10">
        <v>45934</v>
      </c>
      <c r="E4329" t="s">
        <v>9789</v>
      </c>
      <c r="F4329">
        <v>9</v>
      </c>
      <c r="G4329" t="s">
        <v>273</v>
      </c>
      <c r="H4329" t="s">
        <v>319</v>
      </c>
      <c r="I4329" t="s">
        <v>79</v>
      </c>
      <c r="J4329">
        <v>1</v>
      </c>
      <c r="K4329">
        <v>9910</v>
      </c>
      <c r="L4329" t="str">
        <f>IFERROR(INDEX(play_attribution!$B$2:$B$328,MATCH(A4329,play_attribution!$A$2:$A$328,0)),"")</f>
        <v/>
      </c>
      <c r="M4329" t="str">
        <f>VLOOKUP(H4329,seller_roster!$A$2:$B$85,2,FALSE)</f>
        <v>Nia Kowalski</v>
      </c>
      <c r="N4329" t="str">
        <f>VLOOKUP(C4329,accounts!$A$2:$F$9615,2,FALSE)</f>
        <v>Nonprofit</v>
      </c>
      <c r="O4329" t="str">
        <f>VLOOKUP(C4329,accounts!$A$2:$F$9615,3,FALSE)</f>
        <v>$5M-$10M</v>
      </c>
      <c r="P4329" t="str">
        <f>VLOOKUP(C4329,accounts!$A$2:$F$9615,5,FALSE)</f>
        <v>West</v>
      </c>
      <c r="Q4329" t="b">
        <f t="shared" si="68"/>
        <v>1</v>
      </c>
      <c r="R4329" t="e">
        <f>INDEX(removed_duplicate_rows!$A$5:$A$39,MATCH(wins!A4329,removed_duplicate_rows!$A$5:$A$39,0))</f>
        <v>#N/A</v>
      </c>
    </row>
    <row r="4330" spans="1:18" ht="15.75" customHeight="1" x14ac:dyDescent="0.2">
      <c r="A4330" t="s">
        <v>13120</v>
      </c>
      <c r="B4330" t="s">
        <v>13121</v>
      </c>
      <c r="C4330" t="s">
        <v>13122</v>
      </c>
      <c r="D4330" s="10">
        <v>45934</v>
      </c>
      <c r="E4330" t="s">
        <v>9789</v>
      </c>
      <c r="F4330">
        <v>9</v>
      </c>
      <c r="G4330" t="s">
        <v>273</v>
      </c>
      <c r="H4330" t="s">
        <v>337</v>
      </c>
      <c r="I4330" t="s">
        <v>79</v>
      </c>
      <c r="J4330">
        <v>1</v>
      </c>
      <c r="K4330">
        <v>10612</v>
      </c>
      <c r="L4330" t="str">
        <f>IFERROR(INDEX(play_attribution!$B$2:$B$328,MATCH(A4330,play_attribution!$A$2:$A$328,0)),"")</f>
        <v/>
      </c>
      <c r="M4330" t="str">
        <f>VLOOKUP(H4330,seller_roster!$A$2:$B$85,2,FALSE)</f>
        <v>Flor Bianchi</v>
      </c>
      <c r="N4330" t="str">
        <f>VLOOKUP(C4330,accounts!$A$2:$F$9615,2,FALSE)</f>
        <v>Professional Services</v>
      </c>
      <c r="O4330" t="str">
        <f>VLOOKUP(C4330,accounts!$A$2:$F$9615,3,FALSE)</f>
        <v>$5M-$10M</v>
      </c>
      <c r="P4330" t="str">
        <f>VLOOKUP(C4330,accounts!$A$2:$F$9615,5,FALSE)</f>
        <v>East</v>
      </c>
      <c r="Q4330" t="b">
        <f t="shared" si="68"/>
        <v>1</v>
      </c>
      <c r="R4330" t="e">
        <f>INDEX(removed_duplicate_rows!$A$5:$A$39,MATCH(wins!A4330,removed_duplicate_rows!$A$5:$A$39,0))</f>
        <v>#N/A</v>
      </c>
    </row>
    <row r="4331" spans="1:18" ht="15.75" customHeight="1" x14ac:dyDescent="0.2">
      <c r="A4331" t="s">
        <v>13123</v>
      </c>
      <c r="B4331" t="s">
        <v>13124</v>
      </c>
      <c r="C4331" t="s">
        <v>13125</v>
      </c>
      <c r="D4331" s="10">
        <v>45934</v>
      </c>
      <c r="E4331" t="s">
        <v>9789</v>
      </c>
      <c r="F4331">
        <v>9</v>
      </c>
      <c r="G4331" t="s">
        <v>273</v>
      </c>
      <c r="H4331" t="s">
        <v>285</v>
      </c>
      <c r="I4331" t="s">
        <v>79</v>
      </c>
      <c r="J4331">
        <v>1</v>
      </c>
      <c r="K4331">
        <v>11663</v>
      </c>
      <c r="L4331" t="str">
        <f>IFERROR(INDEX(play_attribution!$B$2:$B$328,MATCH(A4331,play_attribution!$A$2:$A$328,0)),"")</f>
        <v/>
      </c>
      <c r="M4331" t="str">
        <f>VLOOKUP(H4331,seller_roster!$A$2:$B$85,2,FALSE)</f>
        <v>Bryn Lindqvist</v>
      </c>
      <c r="N4331" t="str">
        <f>VLOOKUP(C4331,accounts!$A$2:$F$9615,2,FALSE)</f>
        <v>Healthcare Services</v>
      </c>
      <c r="O4331" t="str">
        <f>VLOOKUP(C4331,accounts!$A$2:$F$9615,3,FALSE)</f>
        <v>$5M-$10M</v>
      </c>
      <c r="P4331" t="str">
        <f>VLOOKUP(C4331,accounts!$A$2:$F$9615,5,FALSE)</f>
        <v>West</v>
      </c>
      <c r="Q4331" t="b">
        <f t="shared" si="68"/>
        <v>1</v>
      </c>
      <c r="R4331" t="e">
        <f>INDEX(removed_duplicate_rows!$A$5:$A$39,MATCH(wins!A4331,removed_duplicate_rows!$A$5:$A$39,0))</f>
        <v>#N/A</v>
      </c>
    </row>
    <row r="4332" spans="1:18" ht="15.75" customHeight="1" x14ac:dyDescent="0.2">
      <c r="A4332" t="s">
        <v>13126</v>
      </c>
      <c r="B4332" t="s">
        <v>13127</v>
      </c>
      <c r="C4332" t="s">
        <v>13128</v>
      </c>
      <c r="D4332" s="10">
        <v>45934</v>
      </c>
      <c r="E4332" t="s">
        <v>9789</v>
      </c>
      <c r="F4332">
        <v>9</v>
      </c>
      <c r="G4332" t="s">
        <v>273</v>
      </c>
      <c r="H4332" t="s">
        <v>278</v>
      </c>
      <c r="I4332" t="s">
        <v>79</v>
      </c>
      <c r="J4332">
        <v>1</v>
      </c>
      <c r="K4332">
        <v>7732</v>
      </c>
      <c r="L4332" t="str">
        <f>IFERROR(INDEX(play_attribution!$B$2:$B$328,MATCH(A4332,play_attribution!$A$2:$A$328,0)),"")</f>
        <v/>
      </c>
      <c r="M4332" t="str">
        <f>VLOOKUP(H4332,seller_roster!$A$2:$B$85,2,FALSE)</f>
        <v>Kira Bianchi</v>
      </c>
      <c r="N4332" t="str">
        <f>VLOOKUP(C4332,accounts!$A$2:$F$9615,2,FALSE)</f>
        <v>Construction</v>
      </c>
      <c r="O4332" t="str">
        <f>VLOOKUP(C4332,accounts!$A$2:$F$9615,3,FALSE)</f>
        <v>$2.5M-$5M</v>
      </c>
      <c r="P4332" t="str">
        <f>VLOOKUP(C4332,accounts!$A$2:$F$9615,5,FALSE)</f>
        <v>West</v>
      </c>
      <c r="Q4332" t="b">
        <f t="shared" si="68"/>
        <v>1</v>
      </c>
      <c r="R4332" t="e">
        <f>INDEX(removed_duplicate_rows!$A$5:$A$39,MATCH(wins!A4332,removed_duplicate_rows!$A$5:$A$39,0))</f>
        <v>#N/A</v>
      </c>
    </row>
    <row r="4333" spans="1:18" ht="15.75" customHeight="1" x14ac:dyDescent="0.2">
      <c r="A4333" t="s">
        <v>13129</v>
      </c>
      <c r="B4333" t="s">
        <v>13130</v>
      </c>
      <c r="C4333" t="s">
        <v>13131</v>
      </c>
      <c r="D4333" s="10">
        <v>45934</v>
      </c>
      <c r="E4333" t="s">
        <v>9789</v>
      </c>
      <c r="F4333">
        <v>9</v>
      </c>
      <c r="G4333" t="s">
        <v>273</v>
      </c>
      <c r="H4333" t="s">
        <v>680</v>
      </c>
      <c r="I4333" t="s">
        <v>79</v>
      </c>
      <c r="J4333">
        <v>1</v>
      </c>
      <c r="K4333">
        <v>8702</v>
      </c>
      <c r="L4333" t="str">
        <f>IFERROR(INDEX(play_attribution!$B$2:$B$328,MATCH(A4333,play_attribution!$A$2:$A$328,0)),"")</f>
        <v/>
      </c>
      <c r="M4333" t="str">
        <f>VLOOKUP(H4333,seller_roster!$A$2:$B$85,2,FALSE)</f>
        <v>Tatum Ruiz</v>
      </c>
      <c r="N4333" t="str">
        <f>VLOOKUP(C4333,accounts!$A$2:$F$9615,2,FALSE)</f>
        <v>Nonprofit</v>
      </c>
      <c r="O4333" t="str">
        <f>VLOOKUP(C4333,accounts!$A$2:$F$9615,3,FALSE)</f>
        <v>$2.5M-$5M</v>
      </c>
      <c r="P4333" t="str">
        <f>VLOOKUP(C4333,accounts!$A$2:$F$9615,5,FALSE)</f>
        <v>Central</v>
      </c>
      <c r="Q4333" t="b">
        <f t="shared" si="68"/>
        <v>1</v>
      </c>
      <c r="R4333" t="e">
        <f>INDEX(removed_duplicate_rows!$A$5:$A$39,MATCH(wins!A4333,removed_duplicate_rows!$A$5:$A$39,0))</f>
        <v>#N/A</v>
      </c>
    </row>
    <row r="4334" spans="1:18" ht="15.75" customHeight="1" x14ac:dyDescent="0.2">
      <c r="A4334" t="s">
        <v>13132</v>
      </c>
      <c r="B4334" t="s">
        <v>13133</v>
      </c>
      <c r="C4334" t="s">
        <v>13134</v>
      </c>
      <c r="D4334" s="10">
        <v>45934</v>
      </c>
      <c r="E4334" t="s">
        <v>9789</v>
      </c>
      <c r="F4334">
        <v>9</v>
      </c>
      <c r="G4334" t="s">
        <v>273</v>
      </c>
      <c r="H4334" t="s">
        <v>1098</v>
      </c>
      <c r="I4334" t="s">
        <v>79</v>
      </c>
      <c r="J4334">
        <v>1</v>
      </c>
      <c r="K4334">
        <v>10855</v>
      </c>
      <c r="L4334" t="str">
        <f>IFERROR(INDEX(play_attribution!$B$2:$B$328,MATCH(A4334,play_attribution!$A$2:$A$328,0)),"")</f>
        <v/>
      </c>
      <c r="M4334" t="str">
        <f>VLOOKUP(H4334,seller_roster!$A$2:$B$85,2,FALSE)</f>
        <v>Yael Okafor</v>
      </c>
      <c r="N4334" t="str">
        <f>VLOOKUP(C4334,accounts!$A$2:$F$9615,2,FALSE)</f>
        <v>Hospitality Group</v>
      </c>
      <c r="O4334" t="str">
        <f>VLOOKUP(C4334,accounts!$A$2:$F$9615,3,FALSE)</f>
        <v>$2.5M-$5M</v>
      </c>
      <c r="P4334" t="str">
        <f>VLOOKUP(C4334,accounts!$A$2:$F$9615,5,FALSE)</f>
        <v>East</v>
      </c>
      <c r="Q4334" t="b">
        <f t="shared" si="68"/>
        <v>1</v>
      </c>
      <c r="R4334" t="e">
        <f>INDEX(removed_duplicate_rows!$A$5:$A$39,MATCH(wins!A4334,removed_duplicate_rows!$A$5:$A$39,0))</f>
        <v>#N/A</v>
      </c>
    </row>
    <row r="4335" spans="1:18" ht="15.75" customHeight="1" x14ac:dyDescent="0.2">
      <c r="A4335" t="s">
        <v>13135</v>
      </c>
      <c r="B4335" t="s">
        <v>13136</v>
      </c>
      <c r="C4335" t="s">
        <v>13137</v>
      </c>
      <c r="D4335" s="10">
        <v>45934</v>
      </c>
      <c r="E4335" t="s">
        <v>9789</v>
      </c>
      <c r="F4335">
        <v>9</v>
      </c>
      <c r="G4335" t="s">
        <v>273</v>
      </c>
      <c r="H4335" t="s">
        <v>727</v>
      </c>
      <c r="I4335" t="s">
        <v>55</v>
      </c>
      <c r="J4335">
        <v>1</v>
      </c>
      <c r="K4335">
        <v>5129</v>
      </c>
      <c r="L4335" t="str">
        <f>IFERROR(INDEX(play_attribution!$B$2:$B$328,MATCH(A4335,play_attribution!$A$2:$A$328,0)),"")</f>
        <v/>
      </c>
      <c r="M4335" t="str">
        <f>VLOOKUP(H4335,seller_roster!$A$2:$B$85,2,FALSE)</f>
        <v>Finley Okafor</v>
      </c>
      <c r="N4335" t="str">
        <f>VLOOKUP(C4335,accounts!$A$2:$F$9615,2,FALSE)</f>
        <v>Logistics</v>
      </c>
      <c r="O4335" t="str">
        <f>VLOOKUP(C4335,accounts!$A$2:$F$9615,3,FALSE)</f>
        <v>$5M-$10M</v>
      </c>
      <c r="P4335" t="str">
        <f>VLOOKUP(C4335,accounts!$A$2:$F$9615,5,FALSE)</f>
        <v>Central</v>
      </c>
      <c r="Q4335" t="b">
        <f t="shared" si="68"/>
        <v>1</v>
      </c>
      <c r="R4335" t="e">
        <f>INDEX(removed_duplicate_rows!$A$5:$A$39,MATCH(wins!A4335,removed_duplicate_rows!$A$5:$A$39,0))</f>
        <v>#N/A</v>
      </c>
    </row>
    <row r="4336" spans="1:18" ht="15.75" customHeight="1" x14ac:dyDescent="0.2">
      <c r="A4336" t="s">
        <v>13138</v>
      </c>
      <c r="B4336" t="s">
        <v>13139</v>
      </c>
      <c r="C4336" t="s">
        <v>13140</v>
      </c>
      <c r="D4336" s="10">
        <v>45934</v>
      </c>
      <c r="E4336" t="s">
        <v>9789</v>
      </c>
      <c r="F4336">
        <v>9</v>
      </c>
      <c r="G4336" t="s">
        <v>273</v>
      </c>
      <c r="H4336" t="s">
        <v>1098</v>
      </c>
      <c r="I4336" t="s">
        <v>79</v>
      </c>
      <c r="J4336">
        <v>1</v>
      </c>
      <c r="K4336">
        <v>11145</v>
      </c>
      <c r="L4336" t="str">
        <f>IFERROR(INDEX(play_attribution!$B$2:$B$328,MATCH(A4336,play_attribution!$A$2:$A$328,0)),"")</f>
        <v/>
      </c>
      <c r="M4336" t="str">
        <f>VLOOKUP(H4336,seller_roster!$A$2:$B$85,2,FALSE)</f>
        <v>Yael Okafor</v>
      </c>
      <c r="N4336" t="str">
        <f>VLOOKUP(C4336,accounts!$A$2:$F$9615,2,FALSE)</f>
        <v>Nonprofit</v>
      </c>
      <c r="O4336" t="str">
        <f>VLOOKUP(C4336,accounts!$A$2:$F$9615,3,FALSE)</f>
        <v>$1M-$2.5M</v>
      </c>
      <c r="P4336" t="str">
        <f>VLOOKUP(C4336,accounts!$A$2:$F$9615,5,FALSE)</f>
        <v>West</v>
      </c>
      <c r="Q4336" t="b">
        <f t="shared" si="68"/>
        <v>1</v>
      </c>
      <c r="R4336" t="e">
        <f>INDEX(removed_duplicate_rows!$A$5:$A$39,MATCH(wins!A4336,removed_duplicate_rows!$A$5:$A$39,0))</f>
        <v>#N/A</v>
      </c>
    </row>
    <row r="4337" spans="1:18" ht="15.75" customHeight="1" x14ac:dyDescent="0.2">
      <c r="A4337" t="s">
        <v>13141</v>
      </c>
      <c r="B4337" t="s">
        <v>13142</v>
      </c>
      <c r="C4337" t="s">
        <v>13143</v>
      </c>
      <c r="D4337" s="10">
        <v>45934</v>
      </c>
      <c r="E4337" t="s">
        <v>9789</v>
      </c>
      <c r="F4337">
        <v>9</v>
      </c>
      <c r="G4337" t="s">
        <v>273</v>
      </c>
      <c r="H4337" t="s">
        <v>285</v>
      </c>
      <c r="I4337" t="s">
        <v>79</v>
      </c>
      <c r="J4337">
        <v>1</v>
      </c>
      <c r="K4337">
        <v>10979</v>
      </c>
      <c r="L4337" t="str">
        <f>IFERROR(INDEX(play_attribution!$B$2:$B$328,MATCH(A4337,play_attribution!$A$2:$A$328,0)),"")</f>
        <v/>
      </c>
      <c r="M4337" t="str">
        <f>VLOOKUP(H4337,seller_roster!$A$2:$B$85,2,FALSE)</f>
        <v>Bryn Lindqvist</v>
      </c>
      <c r="N4337" t="str">
        <f>VLOOKUP(C4337,accounts!$A$2:$F$9615,2,FALSE)</f>
        <v>Hospitality Group</v>
      </c>
      <c r="O4337" t="str">
        <f>VLOOKUP(C4337,accounts!$A$2:$F$9615,3,FALSE)</f>
        <v>$2.5M-$5M</v>
      </c>
      <c r="P4337" t="str">
        <f>VLOOKUP(C4337,accounts!$A$2:$F$9615,5,FALSE)</f>
        <v>West</v>
      </c>
      <c r="Q4337" t="b">
        <f t="shared" si="68"/>
        <v>1</v>
      </c>
      <c r="R4337" t="e">
        <f>INDEX(removed_duplicate_rows!$A$5:$A$39,MATCH(wins!A4337,removed_duplicate_rows!$A$5:$A$39,0))</f>
        <v>#N/A</v>
      </c>
    </row>
    <row r="4338" spans="1:18" ht="15.75" customHeight="1" x14ac:dyDescent="0.2">
      <c r="A4338" t="s">
        <v>13144</v>
      </c>
      <c r="B4338" t="s">
        <v>13145</v>
      </c>
      <c r="C4338" t="s">
        <v>13146</v>
      </c>
      <c r="D4338" s="10">
        <v>45934</v>
      </c>
      <c r="E4338" t="s">
        <v>9789</v>
      </c>
      <c r="F4338">
        <v>9</v>
      </c>
      <c r="G4338" t="s">
        <v>273</v>
      </c>
      <c r="H4338" t="s">
        <v>312</v>
      </c>
      <c r="I4338" t="s">
        <v>79</v>
      </c>
      <c r="J4338">
        <v>1</v>
      </c>
      <c r="K4338">
        <v>9710</v>
      </c>
      <c r="L4338" t="str">
        <f>IFERROR(INDEX(play_attribution!$B$2:$B$328,MATCH(A4338,play_attribution!$A$2:$A$328,0)),"")</f>
        <v/>
      </c>
      <c r="M4338" t="str">
        <f>VLOOKUP(H4338,seller_roster!$A$2:$B$85,2,FALSE)</f>
        <v>Tatum Osei</v>
      </c>
      <c r="N4338" t="str">
        <f>VLOOKUP(C4338,accounts!$A$2:$F$9615,2,FALSE)</f>
        <v>Professional Services</v>
      </c>
      <c r="O4338" t="str">
        <f>VLOOKUP(C4338,accounts!$A$2:$F$9615,3,FALSE)</f>
        <v>$2.5M-$5M</v>
      </c>
      <c r="P4338" t="str">
        <f>VLOOKUP(C4338,accounts!$A$2:$F$9615,5,FALSE)</f>
        <v>West</v>
      </c>
      <c r="Q4338" t="b">
        <f t="shared" si="68"/>
        <v>1</v>
      </c>
      <c r="R4338" t="e">
        <f>INDEX(removed_duplicate_rows!$A$5:$A$39,MATCH(wins!A4338,removed_duplicate_rows!$A$5:$A$39,0))</f>
        <v>#N/A</v>
      </c>
    </row>
    <row r="4339" spans="1:18" ht="15.75" customHeight="1" x14ac:dyDescent="0.2">
      <c r="A4339" t="s">
        <v>13147</v>
      </c>
      <c r="B4339" t="s">
        <v>13148</v>
      </c>
      <c r="C4339" t="s">
        <v>13149</v>
      </c>
      <c r="D4339" s="10">
        <v>45934</v>
      </c>
      <c r="E4339" t="s">
        <v>9789</v>
      </c>
      <c r="F4339">
        <v>9</v>
      </c>
      <c r="G4339" t="s">
        <v>273</v>
      </c>
      <c r="H4339" t="s">
        <v>717</v>
      </c>
      <c r="I4339" t="s">
        <v>79</v>
      </c>
      <c r="J4339">
        <v>1</v>
      </c>
      <c r="K4339">
        <v>8312</v>
      </c>
      <c r="L4339" t="str">
        <f>IFERROR(INDEX(play_attribution!$B$2:$B$328,MATCH(A4339,play_attribution!$A$2:$A$328,0)),"")</f>
        <v/>
      </c>
      <c r="M4339" t="str">
        <f>VLOOKUP(H4339,seller_roster!$A$2:$B$85,2,FALSE)</f>
        <v>Corey Novak</v>
      </c>
      <c r="N4339" t="str">
        <f>VLOOKUP(C4339,accounts!$A$2:$F$9615,2,FALSE)</f>
        <v>Hospitality Group</v>
      </c>
      <c r="O4339" t="str">
        <f>VLOOKUP(C4339,accounts!$A$2:$F$9615,3,FALSE)</f>
        <v>$2.5M-$5M</v>
      </c>
      <c r="P4339" t="str">
        <f>VLOOKUP(C4339,accounts!$A$2:$F$9615,5,FALSE)</f>
        <v>West</v>
      </c>
      <c r="Q4339" t="b">
        <f t="shared" si="68"/>
        <v>1</v>
      </c>
      <c r="R4339" t="e">
        <f>INDEX(removed_duplicate_rows!$A$5:$A$39,MATCH(wins!A4339,removed_duplicate_rows!$A$5:$A$39,0))</f>
        <v>#N/A</v>
      </c>
    </row>
    <row r="4340" spans="1:18" ht="15.75" customHeight="1" x14ac:dyDescent="0.2">
      <c r="A4340" t="s">
        <v>13150</v>
      </c>
      <c r="B4340" t="s">
        <v>13151</v>
      </c>
      <c r="C4340" t="s">
        <v>13152</v>
      </c>
      <c r="D4340" s="10">
        <v>45934</v>
      </c>
      <c r="E4340" t="s">
        <v>9789</v>
      </c>
      <c r="F4340">
        <v>9</v>
      </c>
      <c r="G4340" t="s">
        <v>273</v>
      </c>
      <c r="H4340" t="s">
        <v>274</v>
      </c>
      <c r="I4340" t="s">
        <v>79</v>
      </c>
      <c r="J4340">
        <v>1</v>
      </c>
      <c r="K4340">
        <v>11273</v>
      </c>
      <c r="L4340" t="str">
        <f>IFERROR(INDEX(play_attribution!$B$2:$B$328,MATCH(A4340,play_attribution!$A$2:$A$328,0)),"")</f>
        <v/>
      </c>
      <c r="M4340" t="str">
        <f>VLOOKUP(H4340,seller_roster!$A$2:$B$85,2,FALSE)</f>
        <v>Shiloh Petrov</v>
      </c>
      <c r="N4340" t="str">
        <f>VLOOKUP(C4340,accounts!$A$2:$F$9615,2,FALSE)</f>
        <v>Logistics</v>
      </c>
      <c r="O4340" t="str">
        <f>VLOOKUP(C4340,accounts!$A$2:$F$9615,3,FALSE)</f>
        <v>$2.5M-$5M</v>
      </c>
      <c r="P4340" t="str">
        <f>VLOOKUP(C4340,accounts!$A$2:$F$9615,5,FALSE)</f>
        <v>West</v>
      </c>
      <c r="Q4340" t="b">
        <f t="shared" si="68"/>
        <v>1</v>
      </c>
      <c r="R4340" t="e">
        <f>INDEX(removed_duplicate_rows!$A$5:$A$39,MATCH(wins!A4340,removed_duplicate_rows!$A$5:$A$39,0))</f>
        <v>#N/A</v>
      </c>
    </row>
    <row r="4341" spans="1:18" ht="15.75" customHeight="1" x14ac:dyDescent="0.2">
      <c r="A4341" t="s">
        <v>13153</v>
      </c>
      <c r="B4341" t="s">
        <v>13154</v>
      </c>
      <c r="C4341" t="s">
        <v>13155</v>
      </c>
      <c r="D4341" s="10">
        <v>45934</v>
      </c>
      <c r="E4341" t="s">
        <v>9789</v>
      </c>
      <c r="F4341">
        <v>9</v>
      </c>
      <c r="G4341" t="s">
        <v>273</v>
      </c>
      <c r="H4341" t="s">
        <v>357</v>
      </c>
      <c r="I4341" t="s">
        <v>79</v>
      </c>
      <c r="J4341">
        <v>1</v>
      </c>
      <c r="K4341">
        <v>13986</v>
      </c>
      <c r="L4341" t="str">
        <f>IFERROR(INDEX(play_attribution!$B$2:$B$328,MATCH(A4341,play_attribution!$A$2:$A$328,0)),"")</f>
        <v/>
      </c>
      <c r="M4341" t="str">
        <f>VLOOKUP(H4341,seller_roster!$A$2:$B$85,2,FALSE)</f>
        <v>Hollis Abadi</v>
      </c>
      <c r="N4341" t="str">
        <f>VLOOKUP(C4341,accounts!$A$2:$F$9615,2,FALSE)</f>
        <v>Professional Services</v>
      </c>
      <c r="O4341" t="str">
        <f>VLOOKUP(C4341,accounts!$A$2:$F$9615,3,FALSE)</f>
        <v>$2.5M-$5M</v>
      </c>
      <c r="P4341" t="str">
        <f>VLOOKUP(C4341,accounts!$A$2:$F$9615,5,FALSE)</f>
        <v>Central</v>
      </c>
      <c r="Q4341" t="b">
        <f t="shared" si="68"/>
        <v>1</v>
      </c>
      <c r="R4341" t="e">
        <f>INDEX(removed_duplicate_rows!$A$5:$A$39,MATCH(wins!A4341,removed_duplicate_rows!$A$5:$A$39,0))</f>
        <v>#N/A</v>
      </c>
    </row>
    <row r="4342" spans="1:18" ht="15.75" customHeight="1" x14ac:dyDescent="0.2">
      <c r="A4342" t="s">
        <v>13156</v>
      </c>
      <c r="B4342" t="s">
        <v>13157</v>
      </c>
      <c r="C4342" t="s">
        <v>13158</v>
      </c>
      <c r="D4342" s="10">
        <v>45934</v>
      </c>
      <c r="E4342" t="s">
        <v>9789</v>
      </c>
      <c r="F4342">
        <v>9</v>
      </c>
      <c r="G4342" t="s">
        <v>273</v>
      </c>
      <c r="H4342" t="s">
        <v>285</v>
      </c>
      <c r="I4342" t="s">
        <v>79</v>
      </c>
      <c r="J4342">
        <v>1</v>
      </c>
      <c r="K4342">
        <v>10097</v>
      </c>
      <c r="L4342" t="str">
        <f>IFERROR(INDEX(play_attribution!$B$2:$B$328,MATCH(A4342,play_attribution!$A$2:$A$328,0)),"")</f>
        <v/>
      </c>
      <c r="M4342" t="str">
        <f>VLOOKUP(H4342,seller_roster!$A$2:$B$85,2,FALSE)</f>
        <v>Bryn Lindqvist</v>
      </c>
      <c r="N4342" t="str">
        <f>VLOOKUP(C4342,accounts!$A$2:$F$9615,2,FALSE)</f>
        <v>Retail Multi-Location</v>
      </c>
      <c r="O4342" t="str">
        <f>VLOOKUP(C4342,accounts!$A$2:$F$9615,3,FALSE)</f>
        <v>$2.5M-$5M</v>
      </c>
      <c r="P4342" t="str">
        <f>VLOOKUP(C4342,accounts!$A$2:$F$9615,5,FALSE)</f>
        <v>West</v>
      </c>
      <c r="Q4342" t="b">
        <f t="shared" si="68"/>
        <v>1</v>
      </c>
      <c r="R4342" t="e">
        <f>INDEX(removed_duplicate_rows!$A$5:$A$39,MATCH(wins!A4342,removed_duplicate_rows!$A$5:$A$39,0))</f>
        <v>#N/A</v>
      </c>
    </row>
    <row r="4343" spans="1:18" ht="15.75" customHeight="1" x14ac:dyDescent="0.2">
      <c r="A4343" t="s">
        <v>13159</v>
      </c>
      <c r="B4343" t="s">
        <v>13160</v>
      </c>
      <c r="C4343" t="s">
        <v>13161</v>
      </c>
      <c r="D4343" s="10">
        <v>45934</v>
      </c>
      <c r="E4343" t="s">
        <v>9789</v>
      </c>
      <c r="F4343">
        <v>9</v>
      </c>
      <c r="G4343" t="s">
        <v>273</v>
      </c>
      <c r="H4343" t="s">
        <v>344</v>
      </c>
      <c r="I4343" t="s">
        <v>79</v>
      </c>
      <c r="J4343">
        <v>1</v>
      </c>
      <c r="K4343">
        <v>14957</v>
      </c>
      <c r="L4343" t="str">
        <f>IFERROR(INDEX(play_attribution!$B$2:$B$328,MATCH(A4343,play_attribution!$A$2:$A$328,0)),"")</f>
        <v/>
      </c>
      <c r="M4343" t="str">
        <f>VLOOKUP(H4343,seller_roster!$A$2:$B$85,2,FALSE)</f>
        <v>Wren Kowalski</v>
      </c>
      <c r="N4343" t="str">
        <f>VLOOKUP(C4343,accounts!$A$2:$F$9615,2,FALSE)</f>
        <v>Construction</v>
      </c>
      <c r="O4343" t="str">
        <f>VLOOKUP(C4343,accounts!$A$2:$F$9615,3,FALSE)</f>
        <v>&gt;$10M</v>
      </c>
      <c r="P4343" t="str">
        <f>VLOOKUP(C4343,accounts!$A$2:$F$9615,5,FALSE)</f>
        <v>West</v>
      </c>
      <c r="Q4343" t="b">
        <f t="shared" si="68"/>
        <v>1</v>
      </c>
      <c r="R4343" t="e">
        <f>INDEX(removed_duplicate_rows!$A$5:$A$39,MATCH(wins!A4343,removed_duplicate_rows!$A$5:$A$39,0))</f>
        <v>#N/A</v>
      </c>
    </row>
    <row r="4344" spans="1:18" ht="15.75" customHeight="1" x14ac:dyDescent="0.2">
      <c r="A4344" t="s">
        <v>13162</v>
      </c>
      <c r="B4344" t="s">
        <v>13163</v>
      </c>
      <c r="C4344" t="s">
        <v>13164</v>
      </c>
      <c r="D4344" s="10">
        <v>45934</v>
      </c>
      <c r="E4344" t="s">
        <v>9789</v>
      </c>
      <c r="F4344">
        <v>9</v>
      </c>
      <c r="G4344" t="s">
        <v>273</v>
      </c>
      <c r="H4344" t="s">
        <v>1098</v>
      </c>
      <c r="I4344" t="s">
        <v>79</v>
      </c>
      <c r="J4344">
        <v>1</v>
      </c>
      <c r="K4344">
        <v>5286</v>
      </c>
      <c r="L4344" t="str">
        <f>IFERROR(INDEX(play_attribution!$B$2:$B$328,MATCH(A4344,play_attribution!$A$2:$A$328,0)),"")</f>
        <v/>
      </c>
      <c r="M4344" t="str">
        <f>VLOOKUP(H4344,seller_roster!$A$2:$B$85,2,FALSE)</f>
        <v>Yael Okafor</v>
      </c>
      <c r="N4344" t="str">
        <f>VLOOKUP(C4344,accounts!$A$2:$F$9615,2,FALSE)</f>
        <v>Healthcare Services</v>
      </c>
      <c r="O4344" t="str">
        <f>VLOOKUP(C4344,accounts!$A$2:$F$9615,3,FALSE)</f>
        <v>$5M-$10M</v>
      </c>
      <c r="P4344" t="str">
        <f>VLOOKUP(C4344,accounts!$A$2:$F$9615,5,FALSE)</f>
        <v>West</v>
      </c>
      <c r="Q4344" t="b">
        <f t="shared" si="68"/>
        <v>1</v>
      </c>
      <c r="R4344" t="e">
        <f>INDEX(removed_duplicate_rows!$A$5:$A$39,MATCH(wins!A4344,removed_duplicate_rows!$A$5:$A$39,0))</f>
        <v>#N/A</v>
      </c>
    </row>
    <row r="4345" spans="1:18" ht="15.75" customHeight="1" x14ac:dyDescent="0.2">
      <c r="A4345" t="s">
        <v>13165</v>
      </c>
      <c r="B4345" t="s">
        <v>13166</v>
      </c>
      <c r="C4345" t="s">
        <v>13167</v>
      </c>
      <c r="D4345" s="10">
        <v>45934</v>
      </c>
      <c r="E4345" t="s">
        <v>9789</v>
      </c>
      <c r="F4345">
        <v>9</v>
      </c>
      <c r="G4345" t="s">
        <v>374</v>
      </c>
      <c r="H4345" t="s">
        <v>449</v>
      </c>
      <c r="I4345" t="s">
        <v>55</v>
      </c>
      <c r="J4345">
        <v>1</v>
      </c>
      <c r="K4345">
        <v>8175</v>
      </c>
      <c r="L4345" t="str">
        <f>IFERROR(INDEX(play_attribution!$B$2:$B$328,MATCH(A4345,play_attribution!$A$2:$A$328,0)),"")</f>
        <v/>
      </c>
      <c r="M4345" t="str">
        <f>VLOOKUP(H4345,seller_roster!$A$2:$B$85,2,FALSE)</f>
        <v>Hayden Okafor</v>
      </c>
      <c r="N4345" t="str">
        <f>VLOOKUP(C4345,accounts!$A$2:$F$9615,2,FALSE)</f>
        <v>Field Services</v>
      </c>
      <c r="O4345" t="str">
        <f>VLOOKUP(C4345,accounts!$A$2:$F$9615,3,FALSE)</f>
        <v>$2.5M-$5M</v>
      </c>
      <c r="P4345" t="str">
        <f>VLOOKUP(C4345,accounts!$A$2:$F$9615,5,FALSE)</f>
        <v>Central</v>
      </c>
      <c r="Q4345" t="b">
        <f t="shared" si="68"/>
        <v>1</v>
      </c>
      <c r="R4345" t="e">
        <f>INDEX(removed_duplicate_rows!$A$5:$A$39,MATCH(wins!A4345,removed_duplicate_rows!$A$5:$A$39,0))</f>
        <v>#N/A</v>
      </c>
    </row>
    <row r="4346" spans="1:18" ht="15.75" customHeight="1" x14ac:dyDescent="0.2">
      <c r="A4346" t="s">
        <v>13168</v>
      </c>
      <c r="B4346" t="s">
        <v>13169</v>
      </c>
      <c r="C4346" t="s">
        <v>13170</v>
      </c>
      <c r="D4346" s="10">
        <v>45934</v>
      </c>
      <c r="E4346" t="s">
        <v>9789</v>
      </c>
      <c r="F4346">
        <v>9</v>
      </c>
      <c r="G4346" t="s">
        <v>374</v>
      </c>
      <c r="H4346" t="s">
        <v>409</v>
      </c>
      <c r="I4346" t="s">
        <v>55</v>
      </c>
      <c r="J4346">
        <v>1</v>
      </c>
      <c r="K4346">
        <v>5063</v>
      </c>
      <c r="L4346" t="str">
        <f>IFERROR(INDEX(play_attribution!$B$2:$B$328,MATCH(A4346,play_attribution!$A$2:$A$328,0)),"")</f>
        <v/>
      </c>
      <c r="M4346" t="str">
        <f>VLOOKUP(H4346,seller_roster!$A$2:$B$85,2,FALSE)</f>
        <v>Devon Okafor</v>
      </c>
      <c r="N4346" t="str">
        <f>VLOOKUP(C4346,accounts!$A$2:$F$9615,2,FALSE)</f>
        <v>Logistics</v>
      </c>
      <c r="O4346" t="str">
        <f>VLOOKUP(C4346,accounts!$A$2:$F$9615,3,FALSE)</f>
        <v>$5M-$10M</v>
      </c>
      <c r="P4346" t="str">
        <f>VLOOKUP(C4346,accounts!$A$2:$F$9615,5,FALSE)</f>
        <v>Central</v>
      </c>
      <c r="Q4346" t="b">
        <f t="shared" si="68"/>
        <v>1</v>
      </c>
      <c r="R4346" t="e">
        <f>INDEX(removed_duplicate_rows!$A$5:$A$39,MATCH(wins!A4346,removed_duplicate_rows!$A$5:$A$39,0))</f>
        <v>#N/A</v>
      </c>
    </row>
    <row r="4347" spans="1:18" ht="15.75" customHeight="1" x14ac:dyDescent="0.2">
      <c r="A4347" t="s">
        <v>13171</v>
      </c>
      <c r="B4347" t="s">
        <v>13172</v>
      </c>
      <c r="C4347" t="s">
        <v>13173</v>
      </c>
      <c r="D4347" s="10">
        <v>45934</v>
      </c>
      <c r="E4347" t="s">
        <v>9789</v>
      </c>
      <c r="F4347">
        <v>9</v>
      </c>
      <c r="G4347" t="s">
        <v>374</v>
      </c>
      <c r="H4347" t="s">
        <v>4096</v>
      </c>
      <c r="I4347" t="s">
        <v>55</v>
      </c>
      <c r="J4347">
        <v>1</v>
      </c>
      <c r="K4347">
        <v>6547</v>
      </c>
      <c r="L4347" t="str">
        <f>IFERROR(INDEX(play_attribution!$B$2:$B$328,MATCH(A4347,play_attribution!$A$2:$A$328,0)),"")</f>
        <v/>
      </c>
      <c r="M4347" t="str">
        <f>VLOOKUP(H4347,seller_roster!$A$2:$B$85,2,FALSE)</f>
        <v>Vesper Kim</v>
      </c>
      <c r="N4347" t="str">
        <f>VLOOKUP(C4347,accounts!$A$2:$F$9615,2,FALSE)</f>
        <v>Professional Services</v>
      </c>
      <c r="O4347" t="str">
        <f>VLOOKUP(C4347,accounts!$A$2:$F$9615,3,FALSE)</f>
        <v>$2.5M-$5M</v>
      </c>
      <c r="P4347" t="str">
        <f>VLOOKUP(C4347,accounts!$A$2:$F$9615,5,FALSE)</f>
        <v>Central</v>
      </c>
      <c r="Q4347" t="b">
        <f t="shared" si="68"/>
        <v>1</v>
      </c>
      <c r="R4347" t="e">
        <f>INDEX(removed_duplicate_rows!$A$5:$A$39,MATCH(wins!A4347,removed_duplicate_rows!$A$5:$A$39,0))</f>
        <v>#N/A</v>
      </c>
    </row>
    <row r="4348" spans="1:18" ht="15.75" customHeight="1" x14ac:dyDescent="0.2">
      <c r="A4348" t="s">
        <v>13174</v>
      </c>
      <c r="B4348" t="s">
        <v>13175</v>
      </c>
      <c r="C4348" t="s">
        <v>13176</v>
      </c>
      <c r="D4348" s="10">
        <v>45934</v>
      </c>
      <c r="E4348" t="s">
        <v>9789</v>
      </c>
      <c r="F4348">
        <v>9</v>
      </c>
      <c r="G4348" t="s">
        <v>374</v>
      </c>
      <c r="H4348" t="s">
        <v>379</v>
      </c>
      <c r="I4348" t="s">
        <v>55</v>
      </c>
      <c r="J4348">
        <v>1</v>
      </c>
      <c r="K4348">
        <v>6726</v>
      </c>
      <c r="L4348" t="str">
        <f>IFERROR(INDEX(play_attribution!$B$2:$B$328,MATCH(A4348,play_attribution!$A$2:$A$328,0)),"")</f>
        <v/>
      </c>
      <c r="M4348" t="str">
        <f>VLOOKUP(H4348,seller_roster!$A$2:$B$85,2,FALSE)</f>
        <v>Tatum Vega</v>
      </c>
      <c r="N4348" t="str">
        <f>VLOOKUP(C4348,accounts!$A$2:$F$9615,2,FALSE)</f>
        <v>Manufacturing</v>
      </c>
      <c r="O4348" t="str">
        <f>VLOOKUP(C4348,accounts!$A$2:$F$9615,3,FALSE)</f>
        <v>$2.5M-$5M</v>
      </c>
      <c r="P4348" t="str">
        <f>VLOOKUP(C4348,accounts!$A$2:$F$9615,5,FALSE)</f>
        <v>West</v>
      </c>
      <c r="Q4348" t="b">
        <f t="shared" si="68"/>
        <v>1</v>
      </c>
      <c r="R4348" t="e">
        <f>INDEX(removed_duplicate_rows!$A$5:$A$39,MATCH(wins!A4348,removed_duplicate_rows!$A$5:$A$39,0))</f>
        <v>#N/A</v>
      </c>
    </row>
    <row r="4349" spans="1:18" ht="15.75" customHeight="1" x14ac:dyDescent="0.2">
      <c r="A4349" t="s">
        <v>13177</v>
      </c>
      <c r="B4349" t="s">
        <v>13178</v>
      </c>
      <c r="C4349" t="s">
        <v>13179</v>
      </c>
      <c r="D4349" s="10">
        <v>45934</v>
      </c>
      <c r="E4349" t="s">
        <v>9789</v>
      </c>
      <c r="F4349">
        <v>9</v>
      </c>
      <c r="G4349" t="s">
        <v>374</v>
      </c>
      <c r="H4349" t="s">
        <v>402</v>
      </c>
      <c r="I4349" t="s">
        <v>55</v>
      </c>
      <c r="J4349">
        <v>1</v>
      </c>
      <c r="K4349">
        <v>8297</v>
      </c>
      <c r="L4349" t="str">
        <f>IFERROR(INDEX(play_attribution!$B$2:$B$328,MATCH(A4349,play_attribution!$A$2:$A$328,0)),"")</f>
        <v/>
      </c>
      <c r="M4349" t="str">
        <f>VLOOKUP(H4349,seller_roster!$A$2:$B$85,2,FALSE)</f>
        <v>Frankie Vega</v>
      </c>
      <c r="N4349" t="str">
        <f>VLOOKUP(C4349,accounts!$A$2:$F$9615,2,FALSE)</f>
        <v>Field Services</v>
      </c>
      <c r="O4349" t="str">
        <f>VLOOKUP(C4349,accounts!$A$2:$F$9615,3,FALSE)</f>
        <v>$2.5M-$5M</v>
      </c>
      <c r="P4349" t="str">
        <f>VLOOKUP(C4349,accounts!$A$2:$F$9615,5,FALSE)</f>
        <v>West</v>
      </c>
      <c r="Q4349" t="b">
        <f t="shared" si="68"/>
        <v>1</v>
      </c>
      <c r="R4349" t="e">
        <f>INDEX(removed_duplicate_rows!$A$5:$A$39,MATCH(wins!A4349,removed_duplicate_rows!$A$5:$A$39,0))</f>
        <v>#N/A</v>
      </c>
    </row>
    <row r="4350" spans="1:18" ht="15.75" customHeight="1" x14ac:dyDescent="0.2">
      <c r="A4350" t="s">
        <v>13180</v>
      </c>
      <c r="B4350" t="s">
        <v>13181</v>
      </c>
      <c r="C4350" t="s">
        <v>13182</v>
      </c>
      <c r="D4350" s="10">
        <v>45934</v>
      </c>
      <c r="E4350" t="s">
        <v>9789</v>
      </c>
      <c r="F4350">
        <v>9</v>
      </c>
      <c r="G4350" t="s">
        <v>374</v>
      </c>
      <c r="H4350" t="s">
        <v>1843</v>
      </c>
      <c r="I4350" t="s">
        <v>55</v>
      </c>
      <c r="J4350">
        <v>1</v>
      </c>
      <c r="K4350">
        <v>5146</v>
      </c>
      <c r="L4350" t="str">
        <f>IFERROR(INDEX(play_attribution!$B$2:$B$328,MATCH(A4350,play_attribution!$A$2:$A$328,0)),"")</f>
        <v/>
      </c>
      <c r="M4350" t="str">
        <f>VLOOKUP(H4350,seller_roster!$A$2:$B$85,2,FALSE)</f>
        <v>Quinn Mbeki</v>
      </c>
      <c r="N4350" t="str">
        <f>VLOOKUP(C4350,accounts!$A$2:$F$9615,2,FALSE)</f>
        <v>Construction</v>
      </c>
      <c r="O4350" t="str">
        <f>VLOOKUP(C4350,accounts!$A$2:$F$9615,3,FALSE)</f>
        <v>$2.5M-$5M</v>
      </c>
      <c r="P4350" t="str">
        <f>VLOOKUP(C4350,accounts!$A$2:$F$9615,5,FALSE)</f>
        <v>West</v>
      </c>
      <c r="Q4350" t="b">
        <f t="shared" si="68"/>
        <v>1</v>
      </c>
      <c r="R4350" t="e">
        <f>INDEX(removed_duplicate_rows!$A$5:$A$39,MATCH(wins!A4350,removed_duplicate_rows!$A$5:$A$39,0))</f>
        <v>#N/A</v>
      </c>
    </row>
    <row r="4351" spans="1:18" ht="15.75" customHeight="1" x14ac:dyDescent="0.2">
      <c r="A4351" t="s">
        <v>13183</v>
      </c>
      <c r="B4351" t="s">
        <v>13184</v>
      </c>
      <c r="C4351" t="s">
        <v>13185</v>
      </c>
      <c r="D4351" s="10">
        <v>45934</v>
      </c>
      <c r="E4351" t="s">
        <v>9789</v>
      </c>
      <c r="F4351">
        <v>9</v>
      </c>
      <c r="G4351" t="s">
        <v>374</v>
      </c>
      <c r="H4351" t="s">
        <v>387</v>
      </c>
      <c r="I4351" t="s">
        <v>55</v>
      </c>
      <c r="J4351">
        <v>1</v>
      </c>
      <c r="K4351">
        <v>5916</v>
      </c>
      <c r="L4351" t="str">
        <f>IFERROR(INDEX(play_attribution!$B$2:$B$328,MATCH(A4351,play_attribution!$A$2:$A$328,0)),"")</f>
        <v/>
      </c>
      <c r="M4351" t="str">
        <f>VLOOKUP(H4351,seller_roster!$A$2:$B$85,2,FALSE)</f>
        <v>Ray Kim</v>
      </c>
      <c r="N4351" t="str">
        <f>VLOOKUP(C4351,accounts!$A$2:$F$9615,2,FALSE)</f>
        <v>Professional Services</v>
      </c>
      <c r="O4351" t="str">
        <f>VLOOKUP(C4351,accounts!$A$2:$F$9615,3,FALSE)</f>
        <v>$1M-$2.5M</v>
      </c>
      <c r="P4351" t="str">
        <f>VLOOKUP(C4351,accounts!$A$2:$F$9615,5,FALSE)</f>
        <v>Central</v>
      </c>
      <c r="Q4351" t="b">
        <f t="shared" si="68"/>
        <v>1</v>
      </c>
      <c r="R4351" t="e">
        <f>INDEX(removed_duplicate_rows!$A$5:$A$39,MATCH(wins!A4351,removed_duplicate_rows!$A$5:$A$39,0))</f>
        <v>#N/A</v>
      </c>
    </row>
    <row r="4352" spans="1:18" ht="15.75" customHeight="1" x14ac:dyDescent="0.2">
      <c r="A4352" t="s">
        <v>13186</v>
      </c>
      <c r="B4352" t="s">
        <v>13187</v>
      </c>
      <c r="C4352" t="s">
        <v>13188</v>
      </c>
      <c r="D4352" s="10">
        <v>45934</v>
      </c>
      <c r="E4352" t="s">
        <v>9789</v>
      </c>
      <c r="F4352">
        <v>9</v>
      </c>
      <c r="G4352" t="s">
        <v>374</v>
      </c>
      <c r="H4352" t="s">
        <v>832</v>
      </c>
      <c r="I4352" t="s">
        <v>55</v>
      </c>
      <c r="J4352">
        <v>1</v>
      </c>
      <c r="K4352">
        <v>4945</v>
      </c>
      <c r="L4352" t="str">
        <f>IFERROR(INDEX(play_attribution!$B$2:$B$328,MATCH(A4352,play_attribution!$A$2:$A$328,0)),"")</f>
        <v/>
      </c>
      <c r="M4352" t="str">
        <f>VLOOKUP(H4352,seller_roster!$A$2:$B$85,2,FALSE)</f>
        <v>Noel Nkemelu</v>
      </c>
      <c r="N4352" t="str">
        <f>VLOOKUP(C4352,accounts!$A$2:$F$9615,2,FALSE)</f>
        <v>Hospitality Group</v>
      </c>
      <c r="O4352" t="str">
        <f>VLOOKUP(C4352,accounts!$A$2:$F$9615,3,FALSE)</f>
        <v>$2.5M-$5M</v>
      </c>
      <c r="P4352" t="str">
        <f>VLOOKUP(C4352,accounts!$A$2:$F$9615,5,FALSE)</f>
        <v>Central</v>
      </c>
      <c r="Q4352" t="b">
        <f t="shared" si="68"/>
        <v>1</v>
      </c>
      <c r="R4352" t="e">
        <f>INDEX(removed_duplicate_rows!$A$5:$A$39,MATCH(wins!A4352,removed_duplicate_rows!$A$5:$A$39,0))</f>
        <v>#N/A</v>
      </c>
    </row>
    <row r="4353" spans="1:18" ht="15.75" customHeight="1" x14ac:dyDescent="0.2">
      <c r="A4353" t="s">
        <v>13189</v>
      </c>
      <c r="B4353" t="s">
        <v>13190</v>
      </c>
      <c r="C4353" t="s">
        <v>13191</v>
      </c>
      <c r="D4353" s="10">
        <v>45934</v>
      </c>
      <c r="E4353" t="s">
        <v>9789</v>
      </c>
      <c r="F4353">
        <v>9</v>
      </c>
      <c r="G4353" t="s">
        <v>374</v>
      </c>
      <c r="H4353" t="s">
        <v>409</v>
      </c>
      <c r="I4353" t="s">
        <v>55</v>
      </c>
      <c r="J4353">
        <v>1</v>
      </c>
      <c r="K4353">
        <v>6936</v>
      </c>
      <c r="L4353" t="str">
        <f>IFERROR(INDEX(play_attribution!$B$2:$B$328,MATCH(A4353,play_attribution!$A$2:$A$328,0)),"")</f>
        <v/>
      </c>
      <c r="M4353" t="str">
        <f>VLOOKUP(H4353,seller_roster!$A$2:$B$85,2,FALSE)</f>
        <v>Devon Okafor</v>
      </c>
      <c r="N4353" t="str">
        <f>VLOOKUP(C4353,accounts!$A$2:$F$9615,2,FALSE)</f>
        <v>Manufacturing</v>
      </c>
      <c r="O4353" t="str">
        <f>VLOOKUP(C4353,accounts!$A$2:$F$9615,3,FALSE)</f>
        <v>$5M-$10M</v>
      </c>
      <c r="P4353" t="str">
        <f>VLOOKUP(C4353,accounts!$A$2:$F$9615,5,FALSE)</f>
        <v>Central</v>
      </c>
      <c r="Q4353" t="b">
        <f t="shared" si="68"/>
        <v>1</v>
      </c>
      <c r="R4353" t="e">
        <f>INDEX(removed_duplicate_rows!$A$5:$A$39,MATCH(wins!A4353,removed_duplicate_rows!$A$5:$A$39,0))</f>
        <v>#N/A</v>
      </c>
    </row>
    <row r="4354" spans="1:18" ht="15.75" customHeight="1" x14ac:dyDescent="0.2">
      <c r="A4354" t="s">
        <v>13192</v>
      </c>
      <c r="B4354" t="s">
        <v>13193</v>
      </c>
      <c r="C4354" t="s">
        <v>13194</v>
      </c>
      <c r="D4354" s="10">
        <v>45934</v>
      </c>
      <c r="E4354" t="s">
        <v>9789</v>
      </c>
      <c r="F4354">
        <v>9</v>
      </c>
      <c r="G4354" t="s">
        <v>374</v>
      </c>
      <c r="H4354" t="s">
        <v>417</v>
      </c>
      <c r="I4354" t="s">
        <v>55</v>
      </c>
      <c r="J4354">
        <v>1</v>
      </c>
      <c r="K4354">
        <v>6361</v>
      </c>
      <c r="L4354" t="str">
        <f>IFERROR(INDEX(play_attribution!$B$2:$B$328,MATCH(A4354,play_attribution!$A$2:$A$328,0)),"")</f>
        <v/>
      </c>
      <c r="M4354" t="str">
        <f>VLOOKUP(H4354,seller_roster!$A$2:$B$85,2,FALSE)</f>
        <v>Bryn Reyes</v>
      </c>
      <c r="N4354" t="str">
        <f>VLOOKUP(C4354,accounts!$A$2:$F$9615,2,FALSE)</f>
        <v>Logistics</v>
      </c>
      <c r="O4354" t="str">
        <f>VLOOKUP(C4354,accounts!$A$2:$F$9615,3,FALSE)</f>
        <v>$2.5M-$5M</v>
      </c>
      <c r="P4354" t="str">
        <f>VLOOKUP(C4354,accounts!$A$2:$F$9615,5,FALSE)</f>
        <v>Central</v>
      </c>
      <c r="Q4354" t="b">
        <f t="shared" si="68"/>
        <v>1</v>
      </c>
      <c r="R4354" t="e">
        <f>INDEX(removed_duplicate_rows!$A$5:$A$39,MATCH(wins!A4354,removed_duplicate_rows!$A$5:$A$39,0))</f>
        <v>#N/A</v>
      </c>
    </row>
    <row r="4355" spans="1:18" ht="15.75" customHeight="1" x14ac:dyDescent="0.2">
      <c r="A4355" t="s">
        <v>13195</v>
      </c>
      <c r="B4355" t="s">
        <v>13196</v>
      </c>
      <c r="C4355" t="s">
        <v>13197</v>
      </c>
      <c r="D4355" s="10">
        <v>45934</v>
      </c>
      <c r="E4355" t="s">
        <v>9789</v>
      </c>
      <c r="F4355">
        <v>9</v>
      </c>
      <c r="G4355" t="s">
        <v>374</v>
      </c>
      <c r="H4355" t="s">
        <v>449</v>
      </c>
      <c r="I4355" t="s">
        <v>55</v>
      </c>
      <c r="J4355">
        <v>1</v>
      </c>
      <c r="K4355">
        <v>4874</v>
      </c>
      <c r="L4355" t="str">
        <f>IFERROR(INDEX(play_attribution!$B$2:$B$328,MATCH(A4355,play_attribution!$A$2:$A$328,0)),"")</f>
        <v/>
      </c>
      <c r="M4355" t="str">
        <f>VLOOKUP(H4355,seller_roster!$A$2:$B$85,2,FALSE)</f>
        <v>Hayden Okafor</v>
      </c>
      <c r="N4355" t="str">
        <f>VLOOKUP(C4355,accounts!$A$2:$F$9615,2,FALSE)</f>
        <v>Nonprofit</v>
      </c>
      <c r="O4355" t="str">
        <f>VLOOKUP(C4355,accounts!$A$2:$F$9615,3,FALSE)</f>
        <v>$5M-$10M</v>
      </c>
      <c r="P4355" t="str">
        <f>VLOOKUP(C4355,accounts!$A$2:$F$9615,5,FALSE)</f>
        <v>West</v>
      </c>
      <c r="Q4355" t="b">
        <f t="shared" ref="Q4355:Q4418" si="69">L4355=""</f>
        <v>1</v>
      </c>
      <c r="R4355" t="e">
        <f>INDEX(removed_duplicate_rows!$A$5:$A$39,MATCH(wins!A4355,removed_duplicate_rows!$A$5:$A$39,0))</f>
        <v>#N/A</v>
      </c>
    </row>
    <row r="4356" spans="1:18" ht="15.75" customHeight="1" x14ac:dyDescent="0.2">
      <c r="A4356" t="s">
        <v>13198</v>
      </c>
      <c r="B4356" t="s">
        <v>13199</v>
      </c>
      <c r="C4356" t="s">
        <v>13200</v>
      </c>
      <c r="D4356" s="10">
        <v>45934</v>
      </c>
      <c r="E4356" t="s">
        <v>9789</v>
      </c>
      <c r="F4356">
        <v>9</v>
      </c>
      <c r="G4356" t="s">
        <v>374</v>
      </c>
      <c r="H4356" t="s">
        <v>783</v>
      </c>
      <c r="I4356" t="s">
        <v>55</v>
      </c>
      <c r="J4356">
        <v>1</v>
      </c>
      <c r="K4356">
        <v>4892</v>
      </c>
      <c r="L4356" t="str">
        <f>IFERROR(INDEX(play_attribution!$B$2:$B$328,MATCH(A4356,play_attribution!$A$2:$A$328,0)),"")</f>
        <v/>
      </c>
      <c r="M4356" t="str">
        <f>VLOOKUP(H4356,seller_roster!$A$2:$B$85,2,FALSE)</f>
        <v>Omar Tran</v>
      </c>
      <c r="N4356" t="str">
        <f>VLOOKUP(C4356,accounts!$A$2:$F$9615,2,FALSE)</f>
        <v>Field Services</v>
      </c>
      <c r="O4356" t="str">
        <f>VLOOKUP(C4356,accounts!$A$2:$F$9615,3,FALSE)</f>
        <v>&gt;$10M</v>
      </c>
      <c r="P4356" t="str">
        <f>VLOOKUP(C4356,accounts!$A$2:$F$9615,5,FALSE)</f>
        <v>East</v>
      </c>
      <c r="Q4356" t="b">
        <f t="shared" si="69"/>
        <v>1</v>
      </c>
      <c r="R4356" t="e">
        <f>INDEX(removed_duplicate_rows!$A$5:$A$39,MATCH(wins!A4356,removed_duplicate_rows!$A$5:$A$39,0))</f>
        <v>#N/A</v>
      </c>
    </row>
    <row r="4357" spans="1:18" ht="15.75" customHeight="1" x14ac:dyDescent="0.2">
      <c r="A4357" t="s">
        <v>13201</v>
      </c>
      <c r="B4357" t="s">
        <v>13202</v>
      </c>
      <c r="C4357" t="s">
        <v>13203</v>
      </c>
      <c r="D4357" s="10">
        <v>45934</v>
      </c>
      <c r="E4357" t="s">
        <v>9789</v>
      </c>
      <c r="F4357">
        <v>9</v>
      </c>
      <c r="G4357" t="s">
        <v>374</v>
      </c>
      <c r="H4357" t="s">
        <v>375</v>
      </c>
      <c r="I4357" t="s">
        <v>55</v>
      </c>
      <c r="J4357">
        <v>1</v>
      </c>
      <c r="K4357">
        <v>8421</v>
      </c>
      <c r="L4357" t="str">
        <f>IFERROR(INDEX(play_attribution!$B$2:$B$328,MATCH(A4357,play_attribution!$A$2:$A$328,0)),"")</f>
        <v/>
      </c>
      <c r="M4357" t="str">
        <f>VLOOKUP(H4357,seller_roster!$A$2:$B$85,2,FALSE)</f>
        <v>Sol Lindqvist</v>
      </c>
      <c r="N4357" t="str">
        <f>VLOOKUP(C4357,accounts!$A$2:$F$9615,2,FALSE)</f>
        <v>Healthcare Services</v>
      </c>
      <c r="O4357" t="str">
        <f>VLOOKUP(C4357,accounts!$A$2:$F$9615,3,FALSE)</f>
        <v>$2.5M-$5M</v>
      </c>
      <c r="P4357" t="str">
        <f>VLOOKUP(C4357,accounts!$A$2:$F$9615,5,FALSE)</f>
        <v>East</v>
      </c>
      <c r="Q4357" t="b">
        <f t="shared" si="69"/>
        <v>1</v>
      </c>
      <c r="R4357" t="e">
        <f>INDEX(removed_duplicate_rows!$A$5:$A$39,MATCH(wins!A4357,removed_duplicate_rows!$A$5:$A$39,0))</f>
        <v>#N/A</v>
      </c>
    </row>
    <row r="4358" spans="1:18" ht="15.75" customHeight="1" x14ac:dyDescent="0.2">
      <c r="A4358" t="s">
        <v>13204</v>
      </c>
      <c r="B4358" t="s">
        <v>13205</v>
      </c>
      <c r="C4358" t="s">
        <v>13206</v>
      </c>
      <c r="D4358" s="10">
        <v>45934</v>
      </c>
      <c r="E4358" t="s">
        <v>9789</v>
      </c>
      <c r="F4358">
        <v>9</v>
      </c>
      <c r="G4358" t="s">
        <v>374</v>
      </c>
      <c r="H4358" t="s">
        <v>413</v>
      </c>
      <c r="I4358" t="s">
        <v>55</v>
      </c>
      <c r="J4358">
        <v>1</v>
      </c>
      <c r="K4358">
        <v>5392</v>
      </c>
      <c r="L4358" t="str">
        <f>IFERROR(INDEX(play_attribution!$B$2:$B$328,MATCH(A4358,play_attribution!$A$2:$A$328,0)),"")</f>
        <v/>
      </c>
      <c r="M4358" t="str">
        <f>VLOOKUP(H4358,seller_roster!$A$2:$B$85,2,FALSE)</f>
        <v>Phoenix Doyle</v>
      </c>
      <c r="N4358" t="str">
        <f>VLOOKUP(C4358,accounts!$A$2:$F$9615,2,FALSE)</f>
        <v>Wholesale &amp; Distribution</v>
      </c>
      <c r="O4358" t="str">
        <f>VLOOKUP(C4358,accounts!$A$2:$F$9615,3,FALSE)</f>
        <v>$2.5M-$5M</v>
      </c>
      <c r="P4358" t="str">
        <f>VLOOKUP(C4358,accounts!$A$2:$F$9615,5,FALSE)</f>
        <v>East</v>
      </c>
      <c r="Q4358" t="b">
        <f t="shared" si="69"/>
        <v>1</v>
      </c>
      <c r="R4358" t="e">
        <f>INDEX(removed_duplicate_rows!$A$5:$A$39,MATCH(wins!A4358,removed_duplicate_rows!$A$5:$A$39,0))</f>
        <v>#N/A</v>
      </c>
    </row>
    <row r="4359" spans="1:18" ht="15.75" customHeight="1" x14ac:dyDescent="0.2">
      <c r="A4359" t="s">
        <v>13207</v>
      </c>
      <c r="B4359" t="s">
        <v>13208</v>
      </c>
      <c r="C4359" t="s">
        <v>13209</v>
      </c>
      <c r="D4359" s="10">
        <v>45934</v>
      </c>
      <c r="E4359" t="s">
        <v>9789</v>
      </c>
      <c r="F4359">
        <v>9</v>
      </c>
      <c r="G4359" t="s">
        <v>374</v>
      </c>
      <c r="H4359" t="s">
        <v>427</v>
      </c>
      <c r="I4359" t="s">
        <v>55</v>
      </c>
      <c r="J4359">
        <v>1</v>
      </c>
      <c r="K4359">
        <v>4974</v>
      </c>
      <c r="L4359" t="str">
        <f>IFERROR(INDEX(play_attribution!$B$2:$B$328,MATCH(A4359,play_attribution!$A$2:$A$328,0)),"")</f>
        <v/>
      </c>
      <c r="M4359" t="str">
        <f>VLOOKUP(H4359,seller_roster!$A$2:$B$85,2,FALSE)</f>
        <v>Peyton Moreau</v>
      </c>
      <c r="N4359" t="str">
        <f>VLOOKUP(C4359,accounts!$A$2:$F$9615,2,FALSE)</f>
        <v>Wholesale &amp; Distribution</v>
      </c>
      <c r="O4359" t="str">
        <f>VLOOKUP(C4359,accounts!$A$2:$F$9615,3,FALSE)</f>
        <v>$2.5M-$5M</v>
      </c>
      <c r="P4359" t="str">
        <f>VLOOKUP(C4359,accounts!$A$2:$F$9615,5,FALSE)</f>
        <v>East</v>
      </c>
      <c r="Q4359" t="b">
        <f t="shared" si="69"/>
        <v>1</v>
      </c>
      <c r="R4359" t="e">
        <f>INDEX(removed_duplicate_rows!$A$5:$A$39,MATCH(wins!A4359,removed_duplicate_rows!$A$5:$A$39,0))</f>
        <v>#N/A</v>
      </c>
    </row>
    <row r="4360" spans="1:18" ht="15.75" customHeight="1" x14ac:dyDescent="0.2">
      <c r="A4360" t="s">
        <v>13210</v>
      </c>
      <c r="B4360" t="s">
        <v>13211</v>
      </c>
      <c r="C4360" t="s">
        <v>13212</v>
      </c>
      <c r="D4360" s="10">
        <v>45934</v>
      </c>
      <c r="E4360" t="s">
        <v>9789</v>
      </c>
      <c r="F4360">
        <v>9</v>
      </c>
      <c r="G4360" t="s">
        <v>374</v>
      </c>
      <c r="H4360" t="s">
        <v>832</v>
      </c>
      <c r="I4360" t="s">
        <v>55</v>
      </c>
      <c r="J4360">
        <v>1</v>
      </c>
      <c r="K4360">
        <v>5164</v>
      </c>
      <c r="L4360" t="str">
        <f>IFERROR(INDEX(play_attribution!$B$2:$B$328,MATCH(A4360,play_attribution!$A$2:$A$328,0)),"")</f>
        <v/>
      </c>
      <c r="M4360" t="str">
        <f>VLOOKUP(H4360,seller_roster!$A$2:$B$85,2,FALSE)</f>
        <v>Noel Nkemelu</v>
      </c>
      <c r="N4360" t="str">
        <f>VLOOKUP(C4360,accounts!$A$2:$F$9615,2,FALSE)</f>
        <v>Field Services</v>
      </c>
      <c r="O4360" t="str">
        <f>VLOOKUP(C4360,accounts!$A$2:$F$9615,3,FALSE)</f>
        <v>$2.5M-$5M</v>
      </c>
      <c r="P4360" t="str">
        <f>VLOOKUP(C4360,accounts!$A$2:$F$9615,5,FALSE)</f>
        <v>East</v>
      </c>
      <c r="Q4360" t="b">
        <f t="shared" si="69"/>
        <v>1</v>
      </c>
      <c r="R4360" t="e">
        <f>INDEX(removed_duplicate_rows!$A$5:$A$39,MATCH(wins!A4360,removed_duplicate_rows!$A$5:$A$39,0))</f>
        <v>#N/A</v>
      </c>
    </row>
    <row r="4361" spans="1:18" ht="15.75" customHeight="1" x14ac:dyDescent="0.2">
      <c r="A4361" t="s">
        <v>13213</v>
      </c>
      <c r="B4361" t="s">
        <v>13214</v>
      </c>
      <c r="C4361" t="s">
        <v>13215</v>
      </c>
      <c r="D4361" s="10">
        <v>45934</v>
      </c>
      <c r="E4361" t="s">
        <v>9789</v>
      </c>
      <c r="F4361">
        <v>9</v>
      </c>
      <c r="G4361" t="s">
        <v>374</v>
      </c>
      <c r="H4361" t="s">
        <v>402</v>
      </c>
      <c r="I4361" t="s">
        <v>55</v>
      </c>
      <c r="J4361">
        <v>1</v>
      </c>
      <c r="K4361">
        <v>4625</v>
      </c>
      <c r="L4361" t="str">
        <f>IFERROR(INDEX(play_attribution!$B$2:$B$328,MATCH(A4361,play_attribution!$A$2:$A$328,0)),"")</f>
        <v/>
      </c>
      <c r="M4361" t="str">
        <f>VLOOKUP(H4361,seller_roster!$A$2:$B$85,2,FALSE)</f>
        <v>Frankie Vega</v>
      </c>
      <c r="N4361" t="str">
        <f>VLOOKUP(C4361,accounts!$A$2:$F$9615,2,FALSE)</f>
        <v>Hospitality Group</v>
      </c>
      <c r="O4361" t="str">
        <f>VLOOKUP(C4361,accounts!$A$2:$F$9615,3,FALSE)</f>
        <v>$5M-$10M</v>
      </c>
      <c r="P4361" t="str">
        <f>VLOOKUP(C4361,accounts!$A$2:$F$9615,5,FALSE)</f>
        <v>East</v>
      </c>
      <c r="Q4361" t="b">
        <f t="shared" si="69"/>
        <v>1</v>
      </c>
      <c r="R4361" t="e">
        <f>INDEX(removed_duplicate_rows!$A$5:$A$39,MATCH(wins!A4361,removed_duplicate_rows!$A$5:$A$39,0))</f>
        <v>#N/A</v>
      </c>
    </row>
    <row r="4362" spans="1:18" ht="15.75" customHeight="1" x14ac:dyDescent="0.2">
      <c r="A4362" t="s">
        <v>13216</v>
      </c>
      <c r="B4362" t="s">
        <v>13217</v>
      </c>
      <c r="C4362" t="s">
        <v>13218</v>
      </c>
      <c r="D4362" s="10">
        <v>45934</v>
      </c>
      <c r="E4362" t="s">
        <v>9789</v>
      </c>
      <c r="F4362">
        <v>9</v>
      </c>
      <c r="G4362" t="s">
        <v>374</v>
      </c>
      <c r="H4362" t="s">
        <v>427</v>
      </c>
      <c r="I4362" t="s">
        <v>55</v>
      </c>
      <c r="J4362">
        <v>1</v>
      </c>
      <c r="K4362">
        <v>8072</v>
      </c>
      <c r="L4362" t="str">
        <f>IFERROR(INDEX(play_attribution!$B$2:$B$328,MATCH(A4362,play_attribution!$A$2:$A$328,0)),"")</f>
        <v/>
      </c>
      <c r="M4362" t="str">
        <f>VLOOKUP(H4362,seller_roster!$A$2:$B$85,2,FALSE)</f>
        <v>Peyton Moreau</v>
      </c>
      <c r="N4362" t="str">
        <f>VLOOKUP(C4362,accounts!$A$2:$F$9615,2,FALSE)</f>
        <v>Logistics</v>
      </c>
      <c r="O4362" t="str">
        <f>VLOOKUP(C4362,accounts!$A$2:$F$9615,3,FALSE)</f>
        <v>&lt;$1M</v>
      </c>
      <c r="P4362" t="str">
        <f>VLOOKUP(C4362,accounts!$A$2:$F$9615,5,FALSE)</f>
        <v>East</v>
      </c>
      <c r="Q4362" t="b">
        <f t="shared" si="69"/>
        <v>1</v>
      </c>
      <c r="R4362" t="e">
        <f>INDEX(removed_duplicate_rows!$A$5:$A$39,MATCH(wins!A4362,removed_duplicate_rows!$A$5:$A$39,0))</f>
        <v>#N/A</v>
      </c>
    </row>
    <row r="4363" spans="1:18" ht="15.75" customHeight="1" x14ac:dyDescent="0.2">
      <c r="A4363" t="s">
        <v>13219</v>
      </c>
      <c r="B4363" t="s">
        <v>13220</v>
      </c>
      <c r="C4363" t="s">
        <v>13221</v>
      </c>
      <c r="D4363" s="10">
        <v>45934</v>
      </c>
      <c r="E4363" t="s">
        <v>9789</v>
      </c>
      <c r="F4363">
        <v>9</v>
      </c>
      <c r="G4363" t="s">
        <v>374</v>
      </c>
      <c r="H4363" t="s">
        <v>783</v>
      </c>
      <c r="I4363" t="s">
        <v>55</v>
      </c>
      <c r="J4363">
        <v>1</v>
      </c>
      <c r="K4363">
        <v>5893</v>
      </c>
      <c r="L4363" t="str">
        <f>IFERROR(INDEX(play_attribution!$B$2:$B$328,MATCH(A4363,play_attribution!$A$2:$A$328,0)),"")</f>
        <v/>
      </c>
      <c r="M4363" t="str">
        <f>VLOOKUP(H4363,seller_roster!$A$2:$B$85,2,FALSE)</f>
        <v>Omar Tran</v>
      </c>
      <c r="N4363" t="str">
        <f>VLOOKUP(C4363,accounts!$A$2:$F$9615,2,FALSE)</f>
        <v>Retail Multi-Location</v>
      </c>
      <c r="O4363" t="str">
        <f>VLOOKUP(C4363,accounts!$A$2:$F$9615,3,FALSE)</f>
        <v>$5M-$10M</v>
      </c>
      <c r="P4363" t="str">
        <f>VLOOKUP(C4363,accounts!$A$2:$F$9615,5,FALSE)</f>
        <v>East</v>
      </c>
      <c r="Q4363" t="b">
        <f t="shared" si="69"/>
        <v>1</v>
      </c>
      <c r="R4363" t="e">
        <f>INDEX(removed_duplicate_rows!$A$5:$A$39,MATCH(wins!A4363,removed_duplicate_rows!$A$5:$A$39,0))</f>
        <v>#N/A</v>
      </c>
    </row>
    <row r="4364" spans="1:18" ht="15.75" customHeight="1" x14ac:dyDescent="0.2">
      <c r="A4364" t="s">
        <v>13222</v>
      </c>
      <c r="B4364" t="s">
        <v>13223</v>
      </c>
      <c r="C4364" t="s">
        <v>13224</v>
      </c>
      <c r="D4364" s="10">
        <v>45934</v>
      </c>
      <c r="E4364" t="s">
        <v>9789</v>
      </c>
      <c r="F4364">
        <v>9</v>
      </c>
      <c r="G4364" t="s">
        <v>374</v>
      </c>
      <c r="H4364" t="s">
        <v>413</v>
      </c>
      <c r="I4364" t="s">
        <v>55</v>
      </c>
      <c r="J4364">
        <v>1</v>
      </c>
      <c r="K4364">
        <v>7460</v>
      </c>
      <c r="L4364" t="str">
        <f>IFERROR(INDEX(play_attribution!$B$2:$B$328,MATCH(A4364,play_attribution!$A$2:$A$328,0)),"")</f>
        <v/>
      </c>
      <c r="M4364" t="str">
        <f>VLOOKUP(H4364,seller_roster!$A$2:$B$85,2,FALSE)</f>
        <v>Phoenix Doyle</v>
      </c>
      <c r="N4364" t="str">
        <f>VLOOKUP(C4364,accounts!$A$2:$F$9615,2,FALSE)</f>
        <v>Wholesale &amp; Distribution</v>
      </c>
      <c r="O4364" t="str">
        <f>VLOOKUP(C4364,accounts!$A$2:$F$9615,3,FALSE)</f>
        <v>$2.5M-$5M</v>
      </c>
      <c r="P4364" t="str">
        <f>VLOOKUP(C4364,accounts!$A$2:$F$9615,5,FALSE)</f>
        <v>West</v>
      </c>
      <c r="Q4364" t="b">
        <f t="shared" si="69"/>
        <v>1</v>
      </c>
      <c r="R4364" t="e">
        <f>INDEX(removed_duplicate_rows!$A$5:$A$39,MATCH(wins!A4364,removed_duplicate_rows!$A$5:$A$39,0))</f>
        <v>#N/A</v>
      </c>
    </row>
    <row r="4365" spans="1:18" ht="15.75" customHeight="1" x14ac:dyDescent="0.2">
      <c r="A4365" t="s">
        <v>13225</v>
      </c>
      <c r="B4365" t="s">
        <v>13226</v>
      </c>
      <c r="C4365" t="s">
        <v>13227</v>
      </c>
      <c r="D4365" s="10">
        <v>45934</v>
      </c>
      <c r="E4365" t="s">
        <v>9789</v>
      </c>
      <c r="F4365">
        <v>9</v>
      </c>
      <c r="G4365" t="s">
        <v>374</v>
      </c>
      <c r="H4365" t="s">
        <v>417</v>
      </c>
      <c r="I4365" t="s">
        <v>55</v>
      </c>
      <c r="J4365">
        <v>1</v>
      </c>
      <c r="K4365">
        <v>6885</v>
      </c>
      <c r="L4365" t="str">
        <f>IFERROR(INDEX(play_attribution!$B$2:$B$328,MATCH(A4365,play_attribution!$A$2:$A$328,0)),"")</f>
        <v/>
      </c>
      <c r="M4365" t="str">
        <f>VLOOKUP(H4365,seller_roster!$A$2:$B$85,2,FALSE)</f>
        <v>Bryn Reyes</v>
      </c>
      <c r="N4365" t="str">
        <f>VLOOKUP(C4365,accounts!$A$2:$F$9615,2,FALSE)</f>
        <v>Manufacturing</v>
      </c>
      <c r="O4365" t="str">
        <f>VLOOKUP(C4365,accounts!$A$2:$F$9615,3,FALSE)</f>
        <v>$5M-$10M</v>
      </c>
      <c r="P4365" t="str">
        <f>VLOOKUP(C4365,accounts!$A$2:$F$9615,5,FALSE)</f>
        <v>West</v>
      </c>
      <c r="Q4365" t="b">
        <f t="shared" si="69"/>
        <v>1</v>
      </c>
      <c r="R4365" t="e">
        <f>INDEX(removed_duplicate_rows!$A$5:$A$39,MATCH(wins!A4365,removed_duplicate_rows!$A$5:$A$39,0))</f>
        <v>#N/A</v>
      </c>
    </row>
    <row r="4366" spans="1:18" ht="15.75" customHeight="1" x14ac:dyDescent="0.2">
      <c r="A4366" t="s">
        <v>13228</v>
      </c>
      <c r="B4366" t="s">
        <v>13229</v>
      </c>
      <c r="C4366" t="s">
        <v>13230</v>
      </c>
      <c r="D4366" s="10">
        <v>45934</v>
      </c>
      <c r="E4366" t="s">
        <v>9789</v>
      </c>
      <c r="F4366">
        <v>9</v>
      </c>
      <c r="G4366" t="s">
        <v>374</v>
      </c>
      <c r="H4366" t="s">
        <v>1123</v>
      </c>
      <c r="I4366" t="s">
        <v>55</v>
      </c>
      <c r="J4366">
        <v>1</v>
      </c>
      <c r="K4366">
        <v>4450</v>
      </c>
      <c r="L4366" t="str">
        <f>IFERROR(INDEX(play_attribution!$B$2:$B$328,MATCH(A4366,play_attribution!$A$2:$A$328,0)),"")</f>
        <v/>
      </c>
      <c r="M4366" t="str">
        <f>VLOOKUP(H4366,seller_roster!$A$2:$B$85,2,FALSE)</f>
        <v>Peyton Silva</v>
      </c>
      <c r="N4366" t="str">
        <f>VLOOKUP(C4366,accounts!$A$2:$F$9615,2,FALSE)</f>
        <v>Professional Services</v>
      </c>
      <c r="O4366" t="str">
        <f>VLOOKUP(C4366,accounts!$A$2:$F$9615,3,FALSE)</f>
        <v>$2.5M-$5M</v>
      </c>
      <c r="P4366" t="str">
        <f>VLOOKUP(C4366,accounts!$A$2:$F$9615,5,FALSE)</f>
        <v>East</v>
      </c>
      <c r="Q4366" t="b">
        <f t="shared" si="69"/>
        <v>1</v>
      </c>
      <c r="R4366" t="e">
        <f>INDEX(removed_duplicate_rows!$A$5:$A$39,MATCH(wins!A4366,removed_duplicate_rows!$A$5:$A$39,0))</f>
        <v>#N/A</v>
      </c>
    </row>
    <row r="4367" spans="1:18" ht="15.75" customHeight="1" x14ac:dyDescent="0.2">
      <c r="A4367" t="s">
        <v>13231</v>
      </c>
      <c r="B4367" t="s">
        <v>13232</v>
      </c>
      <c r="C4367" t="s">
        <v>13233</v>
      </c>
      <c r="D4367" s="10">
        <v>45934</v>
      </c>
      <c r="E4367" t="s">
        <v>9789</v>
      </c>
      <c r="F4367">
        <v>9</v>
      </c>
      <c r="G4367" t="s">
        <v>374</v>
      </c>
      <c r="H4367" t="s">
        <v>375</v>
      </c>
      <c r="I4367" t="s">
        <v>55</v>
      </c>
      <c r="J4367">
        <v>1</v>
      </c>
      <c r="K4367">
        <v>8123</v>
      </c>
      <c r="L4367" t="str">
        <f>IFERROR(INDEX(play_attribution!$B$2:$B$328,MATCH(A4367,play_attribution!$A$2:$A$328,0)),"")</f>
        <v/>
      </c>
      <c r="M4367" t="str">
        <f>VLOOKUP(H4367,seller_roster!$A$2:$B$85,2,FALSE)</f>
        <v>Sol Lindqvist</v>
      </c>
      <c r="N4367" t="str">
        <f>VLOOKUP(C4367,accounts!$A$2:$F$9615,2,FALSE)</f>
        <v>Field Services</v>
      </c>
      <c r="O4367" t="str">
        <f>VLOOKUP(C4367,accounts!$A$2:$F$9615,3,FALSE)</f>
        <v>$2.5M-$5M</v>
      </c>
      <c r="P4367" t="str">
        <f>VLOOKUP(C4367,accounts!$A$2:$F$9615,5,FALSE)</f>
        <v>Central</v>
      </c>
      <c r="Q4367" t="b">
        <f t="shared" si="69"/>
        <v>1</v>
      </c>
      <c r="R4367" t="e">
        <f>INDEX(removed_duplicate_rows!$A$5:$A$39,MATCH(wins!A4367,removed_duplicate_rows!$A$5:$A$39,0))</f>
        <v>#N/A</v>
      </c>
    </row>
    <row r="4368" spans="1:18" ht="15.75" customHeight="1" x14ac:dyDescent="0.2">
      <c r="A4368" t="s">
        <v>13234</v>
      </c>
      <c r="B4368" t="s">
        <v>13235</v>
      </c>
      <c r="C4368" t="s">
        <v>13236</v>
      </c>
      <c r="D4368" s="10">
        <v>45934</v>
      </c>
      <c r="E4368" t="s">
        <v>9789</v>
      </c>
      <c r="F4368">
        <v>9</v>
      </c>
      <c r="G4368" t="s">
        <v>374</v>
      </c>
      <c r="H4368" t="s">
        <v>387</v>
      </c>
      <c r="I4368" t="s">
        <v>55</v>
      </c>
      <c r="J4368">
        <v>1</v>
      </c>
      <c r="K4368">
        <v>8109</v>
      </c>
      <c r="L4368" t="str">
        <f>IFERROR(INDEX(play_attribution!$B$2:$B$328,MATCH(A4368,play_attribution!$A$2:$A$328,0)),"")</f>
        <v/>
      </c>
      <c r="M4368" t="str">
        <f>VLOOKUP(H4368,seller_roster!$A$2:$B$85,2,FALSE)</f>
        <v>Ray Kim</v>
      </c>
      <c r="N4368" t="str">
        <f>VLOOKUP(C4368,accounts!$A$2:$F$9615,2,FALSE)</f>
        <v>Nonprofit</v>
      </c>
      <c r="O4368" t="str">
        <f>VLOOKUP(C4368,accounts!$A$2:$F$9615,3,FALSE)</f>
        <v>$2.5M-$5M</v>
      </c>
      <c r="P4368" t="str">
        <f>VLOOKUP(C4368,accounts!$A$2:$F$9615,5,FALSE)</f>
        <v>Central</v>
      </c>
      <c r="Q4368" t="b">
        <f t="shared" si="69"/>
        <v>1</v>
      </c>
      <c r="R4368" t="e">
        <f>INDEX(removed_duplicate_rows!$A$5:$A$39,MATCH(wins!A4368,removed_duplicate_rows!$A$5:$A$39,0))</f>
        <v>#N/A</v>
      </c>
    </row>
    <row r="4369" spans="1:18" ht="15.75" customHeight="1" x14ac:dyDescent="0.2">
      <c r="A4369" t="s">
        <v>13237</v>
      </c>
      <c r="B4369" t="s">
        <v>13238</v>
      </c>
      <c r="C4369" t="s">
        <v>13239</v>
      </c>
      <c r="D4369" s="10">
        <v>45934</v>
      </c>
      <c r="E4369" t="s">
        <v>9789</v>
      </c>
      <c r="F4369">
        <v>9</v>
      </c>
      <c r="G4369" t="s">
        <v>374</v>
      </c>
      <c r="H4369" t="s">
        <v>1843</v>
      </c>
      <c r="I4369" t="s">
        <v>55</v>
      </c>
      <c r="J4369">
        <v>1</v>
      </c>
      <c r="K4369">
        <v>6642</v>
      </c>
      <c r="L4369" t="str">
        <f>IFERROR(INDEX(play_attribution!$B$2:$B$328,MATCH(A4369,play_attribution!$A$2:$A$328,0)),"")</f>
        <v/>
      </c>
      <c r="M4369" t="str">
        <f>VLOOKUP(H4369,seller_roster!$A$2:$B$85,2,FALSE)</f>
        <v>Quinn Mbeki</v>
      </c>
      <c r="N4369" t="str">
        <f>VLOOKUP(C4369,accounts!$A$2:$F$9615,2,FALSE)</f>
        <v>Construction</v>
      </c>
      <c r="O4369" t="str">
        <f>VLOOKUP(C4369,accounts!$A$2:$F$9615,3,FALSE)</f>
        <v>$2.5M-$5M</v>
      </c>
      <c r="P4369" t="str">
        <f>VLOOKUP(C4369,accounts!$A$2:$F$9615,5,FALSE)</f>
        <v>Central</v>
      </c>
      <c r="Q4369" t="b">
        <f t="shared" si="69"/>
        <v>1</v>
      </c>
      <c r="R4369" t="e">
        <f>INDEX(removed_duplicate_rows!$A$5:$A$39,MATCH(wins!A4369,removed_duplicate_rows!$A$5:$A$39,0))</f>
        <v>#N/A</v>
      </c>
    </row>
    <row r="4370" spans="1:18" ht="15.75" customHeight="1" x14ac:dyDescent="0.2">
      <c r="A4370" t="s">
        <v>13240</v>
      </c>
      <c r="B4370" t="s">
        <v>13241</v>
      </c>
      <c r="C4370" t="s">
        <v>13242</v>
      </c>
      <c r="D4370" s="10">
        <v>45934</v>
      </c>
      <c r="E4370" t="s">
        <v>9789</v>
      </c>
      <c r="F4370">
        <v>9</v>
      </c>
      <c r="G4370" t="s">
        <v>374</v>
      </c>
      <c r="H4370" t="s">
        <v>2183</v>
      </c>
      <c r="I4370" t="s">
        <v>55</v>
      </c>
      <c r="J4370">
        <v>1</v>
      </c>
      <c r="K4370">
        <v>5391</v>
      </c>
      <c r="L4370" t="str">
        <f>IFERROR(INDEX(play_attribution!$B$2:$B$328,MATCH(A4370,play_attribution!$A$2:$A$328,0)),"")</f>
        <v/>
      </c>
      <c r="M4370" t="str">
        <f>VLOOKUP(H4370,seller_roster!$A$2:$B$85,2,FALSE)</f>
        <v>Rowan Tran</v>
      </c>
      <c r="N4370" t="str">
        <f>VLOOKUP(C4370,accounts!$A$2:$F$9615,2,FALSE)</f>
        <v>Healthcare Services</v>
      </c>
      <c r="O4370" t="str">
        <f>VLOOKUP(C4370,accounts!$A$2:$F$9615,3,FALSE)</f>
        <v>$5M-$10M</v>
      </c>
      <c r="P4370" t="str">
        <f>VLOOKUP(C4370,accounts!$A$2:$F$9615,5,FALSE)</f>
        <v>East</v>
      </c>
      <c r="Q4370" t="b">
        <f t="shared" si="69"/>
        <v>1</v>
      </c>
      <c r="R4370" t="e">
        <f>INDEX(removed_duplicate_rows!$A$5:$A$39,MATCH(wins!A4370,removed_duplicate_rows!$A$5:$A$39,0))</f>
        <v>#N/A</v>
      </c>
    </row>
    <row r="4371" spans="1:18" ht="15.75" customHeight="1" x14ac:dyDescent="0.2">
      <c r="A4371" t="s">
        <v>13243</v>
      </c>
      <c r="B4371" t="s">
        <v>13244</v>
      </c>
      <c r="C4371" t="s">
        <v>13245</v>
      </c>
      <c r="D4371" s="10">
        <v>45934</v>
      </c>
      <c r="E4371" t="s">
        <v>9789</v>
      </c>
      <c r="F4371">
        <v>9</v>
      </c>
      <c r="G4371" t="s">
        <v>374</v>
      </c>
      <c r="H4371" t="s">
        <v>375</v>
      </c>
      <c r="I4371" t="s">
        <v>55</v>
      </c>
      <c r="J4371">
        <v>1</v>
      </c>
      <c r="K4371">
        <v>5947</v>
      </c>
      <c r="L4371" t="str">
        <f>IFERROR(INDEX(play_attribution!$B$2:$B$328,MATCH(A4371,play_attribution!$A$2:$A$328,0)),"")</f>
        <v/>
      </c>
      <c r="M4371" t="str">
        <f>VLOOKUP(H4371,seller_roster!$A$2:$B$85,2,FALSE)</f>
        <v>Sol Lindqvist</v>
      </c>
      <c r="N4371" t="str">
        <f>VLOOKUP(C4371,accounts!$A$2:$F$9615,2,FALSE)</f>
        <v>Professional Services</v>
      </c>
      <c r="O4371" t="str">
        <f>VLOOKUP(C4371,accounts!$A$2:$F$9615,3,FALSE)</f>
        <v>$2.5M-$5M</v>
      </c>
      <c r="P4371" t="str">
        <f>VLOOKUP(C4371,accounts!$A$2:$F$9615,5,FALSE)</f>
        <v>East</v>
      </c>
      <c r="Q4371" t="b">
        <f t="shared" si="69"/>
        <v>1</v>
      </c>
      <c r="R4371" t="e">
        <f>INDEX(removed_duplicate_rows!$A$5:$A$39,MATCH(wins!A4371,removed_duplicate_rows!$A$5:$A$39,0))</f>
        <v>#N/A</v>
      </c>
    </row>
    <row r="4372" spans="1:18" ht="15.75" customHeight="1" x14ac:dyDescent="0.2">
      <c r="A4372" t="s">
        <v>13246</v>
      </c>
      <c r="B4372" t="s">
        <v>13247</v>
      </c>
      <c r="C4372" t="s">
        <v>13248</v>
      </c>
      <c r="D4372" s="10">
        <v>45934</v>
      </c>
      <c r="E4372" t="s">
        <v>9789</v>
      </c>
      <c r="F4372">
        <v>9</v>
      </c>
      <c r="G4372" t="s">
        <v>374</v>
      </c>
      <c r="H4372" t="s">
        <v>379</v>
      </c>
      <c r="I4372" t="s">
        <v>55</v>
      </c>
      <c r="J4372">
        <v>1</v>
      </c>
      <c r="K4372">
        <v>3579</v>
      </c>
      <c r="L4372" t="str">
        <f>IFERROR(INDEX(play_attribution!$B$2:$B$328,MATCH(A4372,play_attribution!$A$2:$A$328,0)),"")</f>
        <v/>
      </c>
      <c r="M4372" t="str">
        <f>VLOOKUP(H4372,seller_roster!$A$2:$B$85,2,FALSE)</f>
        <v>Tatum Vega</v>
      </c>
      <c r="N4372" t="str">
        <f>VLOOKUP(C4372,accounts!$A$2:$F$9615,2,FALSE)</f>
        <v>Professional Services</v>
      </c>
      <c r="O4372" t="str">
        <f>VLOOKUP(C4372,accounts!$A$2:$F$9615,3,FALSE)</f>
        <v>$5M-$10M</v>
      </c>
      <c r="P4372" t="str">
        <f>VLOOKUP(C4372,accounts!$A$2:$F$9615,5,FALSE)</f>
        <v>Central</v>
      </c>
      <c r="Q4372" t="b">
        <f t="shared" si="69"/>
        <v>1</v>
      </c>
      <c r="R4372" t="e">
        <f>INDEX(removed_duplicate_rows!$A$5:$A$39,MATCH(wins!A4372,removed_duplicate_rows!$A$5:$A$39,0))</f>
        <v>#N/A</v>
      </c>
    </row>
    <row r="4373" spans="1:18" ht="15.75" customHeight="1" x14ac:dyDescent="0.2">
      <c r="A4373" t="s">
        <v>13249</v>
      </c>
      <c r="B4373" t="s">
        <v>13250</v>
      </c>
      <c r="C4373" t="s">
        <v>13251</v>
      </c>
      <c r="D4373" s="10">
        <v>45934</v>
      </c>
      <c r="E4373" t="s">
        <v>9789</v>
      </c>
      <c r="F4373">
        <v>9</v>
      </c>
      <c r="G4373" t="s">
        <v>374</v>
      </c>
      <c r="H4373" t="s">
        <v>379</v>
      </c>
      <c r="I4373" t="s">
        <v>55</v>
      </c>
      <c r="J4373">
        <v>1</v>
      </c>
      <c r="K4373">
        <v>8766</v>
      </c>
      <c r="L4373" t="str">
        <f>IFERROR(INDEX(play_attribution!$B$2:$B$328,MATCH(A4373,play_attribution!$A$2:$A$328,0)),"")</f>
        <v/>
      </c>
      <c r="M4373" t="str">
        <f>VLOOKUP(H4373,seller_roster!$A$2:$B$85,2,FALSE)</f>
        <v>Tatum Vega</v>
      </c>
      <c r="N4373" t="str">
        <f>VLOOKUP(C4373,accounts!$A$2:$F$9615,2,FALSE)</f>
        <v>Nonprofit</v>
      </c>
      <c r="O4373" t="str">
        <f>VLOOKUP(C4373,accounts!$A$2:$F$9615,3,FALSE)</f>
        <v>$5M-$10M</v>
      </c>
      <c r="P4373" t="str">
        <f>VLOOKUP(C4373,accounts!$A$2:$F$9615,5,FALSE)</f>
        <v>West</v>
      </c>
      <c r="Q4373" t="b">
        <f t="shared" si="69"/>
        <v>1</v>
      </c>
      <c r="R4373" t="e">
        <f>INDEX(removed_duplicate_rows!$A$5:$A$39,MATCH(wins!A4373,removed_duplicate_rows!$A$5:$A$39,0))</f>
        <v>#N/A</v>
      </c>
    </row>
    <row r="4374" spans="1:18" ht="15.75" customHeight="1" x14ac:dyDescent="0.2">
      <c r="A4374" t="s">
        <v>13252</v>
      </c>
      <c r="B4374" t="s">
        <v>13253</v>
      </c>
      <c r="C4374" t="s">
        <v>13254</v>
      </c>
      <c r="D4374" s="10">
        <v>45934</v>
      </c>
      <c r="E4374" t="s">
        <v>9789</v>
      </c>
      <c r="F4374">
        <v>9</v>
      </c>
      <c r="G4374" t="s">
        <v>374</v>
      </c>
      <c r="H4374" t="s">
        <v>383</v>
      </c>
      <c r="I4374" t="s">
        <v>55</v>
      </c>
      <c r="J4374">
        <v>1</v>
      </c>
      <c r="K4374">
        <v>4236</v>
      </c>
      <c r="L4374" t="str">
        <f>IFERROR(INDEX(play_attribution!$B$2:$B$328,MATCH(A4374,play_attribution!$A$2:$A$328,0)),"")</f>
        <v/>
      </c>
      <c r="M4374" t="str">
        <f>VLOOKUP(H4374,seller_roster!$A$2:$B$85,2,FALSE)</f>
        <v>Flor Ruiz</v>
      </c>
      <c r="N4374" t="str">
        <f>VLOOKUP(C4374,accounts!$A$2:$F$9615,2,FALSE)</f>
        <v>Retail Multi-Location</v>
      </c>
      <c r="O4374" t="str">
        <f>VLOOKUP(C4374,accounts!$A$2:$F$9615,3,FALSE)</f>
        <v>$5M-$10M</v>
      </c>
      <c r="P4374" t="str">
        <f>VLOOKUP(C4374,accounts!$A$2:$F$9615,5,FALSE)</f>
        <v>Central</v>
      </c>
      <c r="Q4374" t="b">
        <f t="shared" si="69"/>
        <v>1</v>
      </c>
      <c r="R4374" t="e">
        <f>INDEX(removed_duplicate_rows!$A$5:$A$39,MATCH(wins!A4374,removed_duplicate_rows!$A$5:$A$39,0))</f>
        <v>#N/A</v>
      </c>
    </row>
    <row r="4375" spans="1:18" ht="15.75" customHeight="1" x14ac:dyDescent="0.2">
      <c r="A4375" t="s">
        <v>13255</v>
      </c>
      <c r="B4375" t="s">
        <v>13256</v>
      </c>
      <c r="C4375" t="s">
        <v>13257</v>
      </c>
      <c r="D4375" s="10">
        <v>45934</v>
      </c>
      <c r="E4375" t="s">
        <v>9789</v>
      </c>
      <c r="F4375">
        <v>9</v>
      </c>
      <c r="G4375" t="s">
        <v>374</v>
      </c>
      <c r="H4375" t="s">
        <v>391</v>
      </c>
      <c r="I4375" t="s">
        <v>55</v>
      </c>
      <c r="J4375">
        <v>1</v>
      </c>
      <c r="K4375">
        <v>4645</v>
      </c>
      <c r="L4375" t="str">
        <f>IFERROR(INDEX(play_attribution!$B$2:$B$328,MATCH(A4375,play_attribution!$A$2:$A$328,0)),"")</f>
        <v/>
      </c>
      <c r="M4375" t="str">
        <f>VLOOKUP(H4375,seller_roster!$A$2:$B$85,2,FALSE)</f>
        <v>Sam Walsh</v>
      </c>
      <c r="N4375" t="str">
        <f>VLOOKUP(C4375,accounts!$A$2:$F$9615,2,FALSE)</f>
        <v>Construction</v>
      </c>
      <c r="O4375" t="str">
        <f>VLOOKUP(C4375,accounts!$A$2:$F$9615,3,FALSE)</f>
        <v>$2.5M-$5M</v>
      </c>
      <c r="P4375" t="str">
        <f>VLOOKUP(C4375,accounts!$A$2:$F$9615,5,FALSE)</f>
        <v>East</v>
      </c>
      <c r="Q4375" t="b">
        <f t="shared" si="69"/>
        <v>1</v>
      </c>
      <c r="R4375" t="e">
        <f>INDEX(removed_duplicate_rows!$A$5:$A$39,MATCH(wins!A4375,removed_duplicate_rows!$A$5:$A$39,0))</f>
        <v>#N/A</v>
      </c>
    </row>
    <row r="4376" spans="1:18" ht="15.75" customHeight="1" x14ac:dyDescent="0.2">
      <c r="A4376" t="s">
        <v>13258</v>
      </c>
      <c r="B4376" t="s">
        <v>13259</v>
      </c>
      <c r="C4376" t="s">
        <v>13260</v>
      </c>
      <c r="D4376" s="10">
        <v>45934</v>
      </c>
      <c r="E4376" t="s">
        <v>9789</v>
      </c>
      <c r="F4376">
        <v>9</v>
      </c>
      <c r="G4376" t="s">
        <v>374</v>
      </c>
      <c r="H4376" t="s">
        <v>409</v>
      </c>
      <c r="I4376" t="s">
        <v>55</v>
      </c>
      <c r="J4376">
        <v>1</v>
      </c>
      <c r="K4376">
        <v>5624</v>
      </c>
      <c r="L4376" t="str">
        <f>IFERROR(INDEX(play_attribution!$B$2:$B$328,MATCH(A4376,play_attribution!$A$2:$A$328,0)),"")</f>
        <v/>
      </c>
      <c r="M4376" t="str">
        <f>VLOOKUP(H4376,seller_roster!$A$2:$B$85,2,FALSE)</f>
        <v>Devon Okafor</v>
      </c>
      <c r="N4376" t="str">
        <f>VLOOKUP(C4376,accounts!$A$2:$F$9615,2,FALSE)</f>
        <v>Professional Services</v>
      </c>
      <c r="O4376" t="str">
        <f>VLOOKUP(C4376,accounts!$A$2:$F$9615,3,FALSE)</f>
        <v>$5M-$10M</v>
      </c>
      <c r="P4376" t="str">
        <f>VLOOKUP(C4376,accounts!$A$2:$F$9615,5,FALSE)</f>
        <v>Central</v>
      </c>
      <c r="Q4376" t="b">
        <f t="shared" si="69"/>
        <v>1</v>
      </c>
      <c r="R4376" t="e">
        <f>INDEX(removed_duplicate_rows!$A$5:$A$39,MATCH(wins!A4376,removed_duplicate_rows!$A$5:$A$39,0))</f>
        <v>#N/A</v>
      </c>
    </row>
    <row r="4377" spans="1:18" ht="15.75" customHeight="1" x14ac:dyDescent="0.2">
      <c r="A4377" t="s">
        <v>13261</v>
      </c>
      <c r="B4377" t="s">
        <v>13262</v>
      </c>
      <c r="C4377" t="s">
        <v>13263</v>
      </c>
      <c r="D4377" s="10">
        <v>45934</v>
      </c>
      <c r="E4377" t="s">
        <v>9789</v>
      </c>
      <c r="F4377">
        <v>9</v>
      </c>
      <c r="G4377" t="s">
        <v>374</v>
      </c>
      <c r="H4377" t="s">
        <v>1843</v>
      </c>
      <c r="I4377" t="s">
        <v>55</v>
      </c>
      <c r="J4377">
        <v>1</v>
      </c>
      <c r="K4377">
        <v>5879</v>
      </c>
      <c r="L4377" t="str">
        <f>IFERROR(INDEX(play_attribution!$B$2:$B$328,MATCH(A4377,play_attribution!$A$2:$A$328,0)),"")</f>
        <v/>
      </c>
      <c r="M4377" t="str">
        <f>VLOOKUP(H4377,seller_roster!$A$2:$B$85,2,FALSE)</f>
        <v>Quinn Mbeki</v>
      </c>
      <c r="N4377" t="str">
        <f>VLOOKUP(C4377,accounts!$A$2:$F$9615,2,FALSE)</f>
        <v>Logistics</v>
      </c>
      <c r="O4377" t="str">
        <f>VLOOKUP(C4377,accounts!$A$2:$F$9615,3,FALSE)</f>
        <v>$5M-$10M</v>
      </c>
      <c r="P4377" t="str">
        <f>VLOOKUP(C4377,accounts!$A$2:$F$9615,5,FALSE)</f>
        <v>East</v>
      </c>
      <c r="Q4377" t="b">
        <f t="shared" si="69"/>
        <v>1</v>
      </c>
      <c r="R4377" t="e">
        <f>INDEX(removed_duplicate_rows!$A$5:$A$39,MATCH(wins!A4377,removed_duplicate_rows!$A$5:$A$39,0))</f>
        <v>#N/A</v>
      </c>
    </row>
    <row r="4378" spans="1:18" ht="15.75" customHeight="1" x14ac:dyDescent="0.2">
      <c r="A4378" t="s">
        <v>13264</v>
      </c>
      <c r="B4378" t="s">
        <v>13265</v>
      </c>
      <c r="C4378" t="s">
        <v>13266</v>
      </c>
      <c r="D4378" s="10">
        <v>45934</v>
      </c>
      <c r="E4378" t="s">
        <v>9789</v>
      </c>
      <c r="F4378">
        <v>9</v>
      </c>
      <c r="G4378" t="s">
        <v>374</v>
      </c>
      <c r="H4378" t="s">
        <v>2183</v>
      </c>
      <c r="I4378" t="s">
        <v>55</v>
      </c>
      <c r="J4378">
        <v>1</v>
      </c>
      <c r="K4378">
        <v>9466</v>
      </c>
      <c r="L4378" t="str">
        <f>IFERROR(INDEX(play_attribution!$B$2:$B$328,MATCH(A4378,play_attribution!$A$2:$A$328,0)),"")</f>
        <v/>
      </c>
      <c r="M4378" t="str">
        <f>VLOOKUP(H4378,seller_roster!$A$2:$B$85,2,FALSE)</f>
        <v>Rowan Tran</v>
      </c>
      <c r="N4378" t="str">
        <f>VLOOKUP(C4378,accounts!$A$2:$F$9615,2,FALSE)</f>
        <v>Hospitality Group</v>
      </c>
      <c r="O4378" t="str">
        <f>VLOOKUP(C4378,accounts!$A$2:$F$9615,3,FALSE)</f>
        <v>$5M-$10M</v>
      </c>
      <c r="P4378" t="str">
        <f>VLOOKUP(C4378,accounts!$A$2:$F$9615,5,FALSE)</f>
        <v>Central</v>
      </c>
      <c r="Q4378" t="b">
        <f t="shared" si="69"/>
        <v>1</v>
      </c>
      <c r="R4378" t="e">
        <f>INDEX(removed_duplicate_rows!$A$5:$A$39,MATCH(wins!A4378,removed_duplicate_rows!$A$5:$A$39,0))</f>
        <v>#N/A</v>
      </c>
    </row>
    <row r="4379" spans="1:18" ht="15.75" customHeight="1" x14ac:dyDescent="0.2">
      <c r="A4379" t="s">
        <v>13267</v>
      </c>
      <c r="B4379" t="s">
        <v>13268</v>
      </c>
      <c r="C4379" t="s">
        <v>13269</v>
      </c>
      <c r="D4379" s="10">
        <v>45934</v>
      </c>
      <c r="E4379" t="s">
        <v>9789</v>
      </c>
      <c r="F4379">
        <v>9</v>
      </c>
      <c r="G4379" t="s">
        <v>374</v>
      </c>
      <c r="H4379" t="s">
        <v>391</v>
      </c>
      <c r="I4379" t="s">
        <v>55</v>
      </c>
      <c r="J4379">
        <v>1</v>
      </c>
      <c r="K4379">
        <v>5144</v>
      </c>
      <c r="L4379" t="str">
        <f>IFERROR(INDEX(play_attribution!$B$2:$B$328,MATCH(A4379,play_attribution!$A$2:$A$328,0)),"")</f>
        <v/>
      </c>
      <c r="M4379" t="str">
        <f>VLOOKUP(H4379,seller_roster!$A$2:$B$85,2,FALSE)</f>
        <v>Sam Walsh</v>
      </c>
      <c r="N4379" t="str">
        <f>VLOOKUP(C4379,accounts!$A$2:$F$9615,2,FALSE)</f>
        <v>Wholesale &amp; Distribution</v>
      </c>
      <c r="O4379" t="str">
        <f>VLOOKUP(C4379,accounts!$A$2:$F$9615,3,FALSE)</f>
        <v>$2.5M-$5M</v>
      </c>
      <c r="P4379" t="str">
        <f>VLOOKUP(C4379,accounts!$A$2:$F$9615,5,FALSE)</f>
        <v>Central</v>
      </c>
      <c r="Q4379" t="b">
        <f t="shared" si="69"/>
        <v>1</v>
      </c>
      <c r="R4379" t="e">
        <f>INDEX(removed_duplicate_rows!$A$5:$A$39,MATCH(wins!A4379,removed_duplicate_rows!$A$5:$A$39,0))</f>
        <v>#N/A</v>
      </c>
    </row>
    <row r="4380" spans="1:18" ht="15.75" customHeight="1" x14ac:dyDescent="0.2">
      <c r="A4380" t="s">
        <v>13270</v>
      </c>
      <c r="B4380" t="s">
        <v>13271</v>
      </c>
      <c r="C4380" t="s">
        <v>13272</v>
      </c>
      <c r="D4380" s="10">
        <v>45934</v>
      </c>
      <c r="E4380" t="s">
        <v>9789</v>
      </c>
      <c r="F4380">
        <v>9</v>
      </c>
      <c r="G4380" t="s">
        <v>374</v>
      </c>
      <c r="H4380" t="s">
        <v>379</v>
      </c>
      <c r="I4380" t="s">
        <v>55</v>
      </c>
      <c r="J4380">
        <v>1</v>
      </c>
      <c r="K4380">
        <v>4892</v>
      </c>
      <c r="L4380" t="str">
        <f>IFERROR(INDEX(play_attribution!$B$2:$B$328,MATCH(A4380,play_attribution!$A$2:$A$328,0)),"")</f>
        <v/>
      </c>
      <c r="M4380" t="str">
        <f>VLOOKUP(H4380,seller_roster!$A$2:$B$85,2,FALSE)</f>
        <v>Tatum Vega</v>
      </c>
      <c r="N4380" t="str">
        <f>VLOOKUP(C4380,accounts!$A$2:$F$9615,2,FALSE)</f>
        <v>Wholesale &amp; Distribution</v>
      </c>
      <c r="O4380" t="str">
        <f>VLOOKUP(C4380,accounts!$A$2:$F$9615,3,FALSE)</f>
        <v>$2.5M-$5M</v>
      </c>
      <c r="P4380" t="str">
        <f>VLOOKUP(C4380,accounts!$A$2:$F$9615,5,FALSE)</f>
        <v>Central</v>
      </c>
      <c r="Q4380" t="b">
        <f t="shared" si="69"/>
        <v>1</v>
      </c>
      <c r="R4380" t="e">
        <f>INDEX(removed_duplicate_rows!$A$5:$A$39,MATCH(wins!A4380,removed_duplicate_rows!$A$5:$A$39,0))</f>
        <v>#N/A</v>
      </c>
    </row>
    <row r="4381" spans="1:18" ht="15.75" customHeight="1" x14ac:dyDescent="0.2">
      <c r="A4381" t="s">
        <v>13273</v>
      </c>
      <c r="B4381" t="s">
        <v>13274</v>
      </c>
      <c r="C4381" t="s">
        <v>13275</v>
      </c>
      <c r="D4381" s="10">
        <v>45934</v>
      </c>
      <c r="E4381" t="s">
        <v>9789</v>
      </c>
      <c r="F4381">
        <v>9</v>
      </c>
      <c r="G4381" t="s">
        <v>374</v>
      </c>
      <c r="H4381" t="s">
        <v>449</v>
      </c>
      <c r="I4381" t="s">
        <v>55</v>
      </c>
      <c r="J4381">
        <v>1</v>
      </c>
      <c r="K4381">
        <v>6187</v>
      </c>
      <c r="L4381" t="str">
        <f>IFERROR(INDEX(play_attribution!$B$2:$B$328,MATCH(A4381,play_attribution!$A$2:$A$328,0)),"")</f>
        <v/>
      </c>
      <c r="M4381" t="str">
        <f>VLOOKUP(H4381,seller_roster!$A$2:$B$85,2,FALSE)</f>
        <v>Hayden Okafor</v>
      </c>
      <c r="N4381" t="str">
        <f>VLOOKUP(C4381,accounts!$A$2:$F$9615,2,FALSE)</f>
        <v>Wholesale &amp; Distribution</v>
      </c>
      <c r="O4381" t="str">
        <f>VLOOKUP(C4381,accounts!$A$2:$F$9615,3,FALSE)</f>
        <v>$2.5M-$5M</v>
      </c>
      <c r="P4381" t="str">
        <f>VLOOKUP(C4381,accounts!$A$2:$F$9615,5,FALSE)</f>
        <v>West</v>
      </c>
      <c r="Q4381" t="b">
        <f t="shared" si="69"/>
        <v>1</v>
      </c>
      <c r="R4381" t="e">
        <f>INDEX(removed_duplicate_rows!$A$5:$A$39,MATCH(wins!A4381,removed_duplicate_rows!$A$5:$A$39,0))</f>
        <v>#N/A</v>
      </c>
    </row>
    <row r="4382" spans="1:18" ht="15.75" customHeight="1" x14ac:dyDescent="0.2">
      <c r="A4382" t="s">
        <v>13276</v>
      </c>
      <c r="B4382" t="s">
        <v>13277</v>
      </c>
      <c r="C4382" t="s">
        <v>13278</v>
      </c>
      <c r="D4382" s="10">
        <v>45934</v>
      </c>
      <c r="E4382" t="s">
        <v>9789</v>
      </c>
      <c r="F4382">
        <v>9</v>
      </c>
      <c r="G4382" t="s">
        <v>374</v>
      </c>
      <c r="H4382" t="s">
        <v>379</v>
      </c>
      <c r="I4382" t="s">
        <v>55</v>
      </c>
      <c r="J4382">
        <v>1</v>
      </c>
      <c r="K4382">
        <v>4796</v>
      </c>
      <c r="L4382" t="str">
        <f>IFERROR(INDEX(play_attribution!$B$2:$B$328,MATCH(A4382,play_attribution!$A$2:$A$328,0)),"")</f>
        <v/>
      </c>
      <c r="M4382" t="str">
        <f>VLOOKUP(H4382,seller_roster!$A$2:$B$85,2,FALSE)</f>
        <v>Tatum Vega</v>
      </c>
      <c r="N4382" t="str">
        <f>VLOOKUP(C4382,accounts!$A$2:$F$9615,2,FALSE)</f>
        <v>Healthcare Services</v>
      </c>
      <c r="O4382" t="str">
        <f>VLOOKUP(C4382,accounts!$A$2:$F$9615,3,FALSE)</f>
        <v>$2.5M-$5M</v>
      </c>
      <c r="P4382" t="str">
        <f>VLOOKUP(C4382,accounts!$A$2:$F$9615,5,FALSE)</f>
        <v>West</v>
      </c>
      <c r="Q4382" t="b">
        <f t="shared" si="69"/>
        <v>1</v>
      </c>
      <c r="R4382" t="e">
        <f>INDEX(removed_duplicate_rows!$A$5:$A$39,MATCH(wins!A4382,removed_duplicate_rows!$A$5:$A$39,0))</f>
        <v>#N/A</v>
      </c>
    </row>
    <row r="4383" spans="1:18" ht="15.75" customHeight="1" x14ac:dyDescent="0.2">
      <c r="A4383" t="s">
        <v>13279</v>
      </c>
      <c r="B4383" t="s">
        <v>13280</v>
      </c>
      <c r="C4383" t="s">
        <v>13281</v>
      </c>
      <c r="D4383" s="10">
        <v>45934</v>
      </c>
      <c r="E4383" t="s">
        <v>9789</v>
      </c>
      <c r="F4383">
        <v>9</v>
      </c>
      <c r="G4383" t="s">
        <v>374</v>
      </c>
      <c r="H4383" t="s">
        <v>1123</v>
      </c>
      <c r="I4383" t="s">
        <v>55</v>
      </c>
      <c r="J4383">
        <v>1</v>
      </c>
      <c r="K4383">
        <v>4097</v>
      </c>
      <c r="L4383" t="str">
        <f>IFERROR(INDEX(play_attribution!$B$2:$B$328,MATCH(A4383,play_attribution!$A$2:$A$328,0)),"")</f>
        <v/>
      </c>
      <c r="M4383" t="str">
        <f>VLOOKUP(H4383,seller_roster!$A$2:$B$85,2,FALSE)</f>
        <v>Peyton Silva</v>
      </c>
      <c r="N4383" t="str">
        <f>VLOOKUP(C4383,accounts!$A$2:$F$9615,2,FALSE)</f>
        <v>Logistics</v>
      </c>
      <c r="O4383" t="str">
        <f>VLOOKUP(C4383,accounts!$A$2:$F$9615,3,FALSE)</f>
        <v>&lt;$1M</v>
      </c>
      <c r="P4383" t="str">
        <f>VLOOKUP(C4383,accounts!$A$2:$F$9615,5,FALSE)</f>
        <v>Central</v>
      </c>
      <c r="Q4383" t="b">
        <f t="shared" si="69"/>
        <v>1</v>
      </c>
      <c r="R4383" t="e">
        <f>INDEX(removed_duplicate_rows!$A$5:$A$39,MATCH(wins!A4383,removed_duplicate_rows!$A$5:$A$39,0))</f>
        <v>#N/A</v>
      </c>
    </row>
    <row r="4384" spans="1:18" ht="15.75" customHeight="1" x14ac:dyDescent="0.2">
      <c r="A4384" t="s">
        <v>13282</v>
      </c>
      <c r="B4384" t="s">
        <v>13283</v>
      </c>
      <c r="C4384" t="s">
        <v>13284</v>
      </c>
      <c r="D4384" s="10">
        <v>45941</v>
      </c>
      <c r="E4384" t="s">
        <v>9789</v>
      </c>
      <c r="F4384">
        <v>10</v>
      </c>
      <c r="G4384" t="s">
        <v>53</v>
      </c>
      <c r="H4384" t="s">
        <v>54</v>
      </c>
      <c r="I4384" t="s">
        <v>55</v>
      </c>
      <c r="J4384">
        <v>1</v>
      </c>
      <c r="K4384">
        <v>22193</v>
      </c>
      <c r="L4384" t="str">
        <f>IFERROR(INDEX(play_attribution!$B$2:$B$328,MATCH(A4384,play_attribution!$A$2:$A$328,0)),"")</f>
        <v/>
      </c>
      <c r="M4384" t="str">
        <f>VLOOKUP(H4384,seller_roster!$A$2:$B$85,2,FALSE)</f>
        <v>Rhea Okafor</v>
      </c>
      <c r="N4384" t="str">
        <f>VLOOKUP(C4384,accounts!$A$2:$F$9615,2,FALSE)</f>
        <v>Healthcare Services</v>
      </c>
      <c r="O4384" t="str">
        <f>VLOOKUP(C4384,accounts!$A$2:$F$9615,3,FALSE)</f>
        <v>$2.5M-$5M</v>
      </c>
      <c r="P4384" t="str">
        <f>VLOOKUP(C4384,accounts!$A$2:$F$9615,5,FALSE)</f>
        <v>West</v>
      </c>
      <c r="Q4384" t="b">
        <f t="shared" si="69"/>
        <v>1</v>
      </c>
      <c r="R4384" t="e">
        <f>INDEX(removed_duplicate_rows!$A$5:$A$39,MATCH(wins!A4384,removed_duplicate_rows!$A$5:$A$39,0))</f>
        <v>#N/A</v>
      </c>
    </row>
    <row r="4385" spans="1:18" ht="15.75" customHeight="1" x14ac:dyDescent="0.2">
      <c r="A4385" t="s">
        <v>13285</v>
      </c>
      <c r="B4385" t="s">
        <v>13286</v>
      </c>
      <c r="C4385" t="s">
        <v>13287</v>
      </c>
      <c r="D4385" s="10">
        <v>45941</v>
      </c>
      <c r="E4385" t="s">
        <v>9789</v>
      </c>
      <c r="F4385">
        <v>10</v>
      </c>
      <c r="G4385" t="s">
        <v>53</v>
      </c>
      <c r="H4385" t="s">
        <v>65</v>
      </c>
      <c r="I4385" t="s">
        <v>55</v>
      </c>
      <c r="J4385">
        <v>1</v>
      </c>
      <c r="K4385">
        <v>17866</v>
      </c>
      <c r="L4385" t="str">
        <f>IFERROR(INDEX(play_attribution!$B$2:$B$328,MATCH(A4385,play_attribution!$A$2:$A$328,0)),"")</f>
        <v/>
      </c>
      <c r="M4385" t="str">
        <f>VLOOKUP(H4385,seller_roster!$A$2:$B$85,2,FALSE)</f>
        <v>Bryn Moreau</v>
      </c>
      <c r="N4385" t="str">
        <f>VLOOKUP(C4385,accounts!$A$2:$F$9615,2,FALSE)</f>
        <v>Healthcare Services</v>
      </c>
      <c r="O4385" t="str">
        <f>VLOOKUP(C4385,accounts!$A$2:$F$9615,3,FALSE)</f>
        <v>&gt;$10M</v>
      </c>
      <c r="P4385" t="str">
        <f>VLOOKUP(C4385,accounts!$A$2:$F$9615,5,FALSE)</f>
        <v>East</v>
      </c>
      <c r="Q4385" t="b">
        <f t="shared" si="69"/>
        <v>1</v>
      </c>
      <c r="R4385" t="e">
        <f>INDEX(removed_duplicate_rows!$A$5:$A$39,MATCH(wins!A4385,removed_duplicate_rows!$A$5:$A$39,0))</f>
        <v>#N/A</v>
      </c>
    </row>
    <row r="4386" spans="1:18" ht="15.75" customHeight="1" x14ac:dyDescent="0.2">
      <c r="A4386" t="s">
        <v>13288</v>
      </c>
      <c r="B4386" t="s">
        <v>13289</v>
      </c>
      <c r="C4386" t="s">
        <v>13290</v>
      </c>
      <c r="D4386" s="10">
        <v>45941</v>
      </c>
      <c r="E4386" t="s">
        <v>9789</v>
      </c>
      <c r="F4386">
        <v>10</v>
      </c>
      <c r="G4386" t="s">
        <v>53</v>
      </c>
      <c r="H4386" t="s">
        <v>73</v>
      </c>
      <c r="I4386" t="s">
        <v>55</v>
      </c>
      <c r="J4386">
        <v>1</v>
      </c>
      <c r="K4386">
        <v>13382</v>
      </c>
      <c r="L4386" t="str">
        <f>IFERROR(INDEX(play_attribution!$B$2:$B$328,MATCH(A4386,play_attribution!$A$2:$A$328,0)),"")</f>
        <v/>
      </c>
      <c r="M4386" t="str">
        <f>VLOOKUP(H4386,seller_roster!$A$2:$B$85,2,FALSE)</f>
        <v>Rhea Ruiz</v>
      </c>
      <c r="N4386" t="str">
        <f>VLOOKUP(C4386,accounts!$A$2:$F$9615,2,FALSE)</f>
        <v>Professional Services</v>
      </c>
      <c r="O4386" t="str">
        <f>VLOOKUP(C4386,accounts!$A$2:$F$9615,3,FALSE)</f>
        <v>$5M-$10M</v>
      </c>
      <c r="P4386" t="str">
        <f>VLOOKUP(C4386,accounts!$A$2:$F$9615,5,FALSE)</f>
        <v>Central</v>
      </c>
      <c r="Q4386" t="b">
        <f t="shared" si="69"/>
        <v>1</v>
      </c>
      <c r="R4386" t="e">
        <f>INDEX(removed_duplicate_rows!$A$5:$A$39,MATCH(wins!A4386,removed_duplicate_rows!$A$5:$A$39,0))</f>
        <v>#N/A</v>
      </c>
    </row>
    <row r="4387" spans="1:18" ht="15.75" customHeight="1" x14ac:dyDescent="0.2">
      <c r="A4387" t="s">
        <v>13291</v>
      </c>
      <c r="B4387" t="s">
        <v>13292</v>
      </c>
      <c r="C4387" t="s">
        <v>13293</v>
      </c>
      <c r="D4387" s="10">
        <v>45941</v>
      </c>
      <c r="E4387" t="s">
        <v>9789</v>
      </c>
      <c r="F4387">
        <v>10</v>
      </c>
      <c r="G4387" t="s">
        <v>53</v>
      </c>
      <c r="H4387" t="s">
        <v>54</v>
      </c>
      <c r="I4387" t="s">
        <v>55</v>
      </c>
      <c r="J4387">
        <v>1</v>
      </c>
      <c r="K4387">
        <v>23558</v>
      </c>
      <c r="L4387" t="str">
        <f>IFERROR(INDEX(play_attribution!$B$2:$B$328,MATCH(A4387,play_attribution!$A$2:$A$328,0)),"")</f>
        <v/>
      </c>
      <c r="M4387" t="str">
        <f>VLOOKUP(H4387,seller_roster!$A$2:$B$85,2,FALSE)</f>
        <v>Rhea Okafor</v>
      </c>
      <c r="N4387" t="str">
        <f>VLOOKUP(C4387,accounts!$A$2:$F$9615,2,FALSE)</f>
        <v>Healthcare Services</v>
      </c>
      <c r="O4387" t="str">
        <f>VLOOKUP(C4387,accounts!$A$2:$F$9615,3,FALSE)</f>
        <v>$2.5M-$5M</v>
      </c>
      <c r="P4387" t="str">
        <f>VLOOKUP(C4387,accounts!$A$2:$F$9615,5,FALSE)</f>
        <v>East</v>
      </c>
      <c r="Q4387" t="b">
        <f t="shared" si="69"/>
        <v>1</v>
      </c>
      <c r="R4387" t="e">
        <f>INDEX(removed_duplicate_rows!$A$5:$A$39,MATCH(wins!A4387,removed_duplicate_rows!$A$5:$A$39,0))</f>
        <v>#N/A</v>
      </c>
    </row>
    <row r="4388" spans="1:18" ht="15.75" customHeight="1" x14ac:dyDescent="0.2">
      <c r="A4388" t="s">
        <v>13294</v>
      </c>
      <c r="B4388" t="s">
        <v>13295</v>
      </c>
      <c r="C4388" t="s">
        <v>13296</v>
      </c>
      <c r="D4388" s="10">
        <v>45941</v>
      </c>
      <c r="E4388" t="s">
        <v>9789</v>
      </c>
      <c r="F4388">
        <v>10</v>
      </c>
      <c r="G4388" t="s">
        <v>53</v>
      </c>
      <c r="H4388" t="s">
        <v>3729</v>
      </c>
      <c r="I4388" t="s">
        <v>55</v>
      </c>
      <c r="J4388">
        <v>1</v>
      </c>
      <c r="K4388">
        <v>17297</v>
      </c>
      <c r="L4388" t="str">
        <f>IFERROR(INDEX(play_attribution!$B$2:$B$328,MATCH(A4388,play_attribution!$A$2:$A$328,0)),"")</f>
        <v/>
      </c>
      <c r="M4388" t="str">
        <f>VLOOKUP(H4388,seller_roster!$A$2:$B$85,2,FALSE)</f>
        <v>True Ito</v>
      </c>
      <c r="N4388" t="str">
        <f>VLOOKUP(C4388,accounts!$A$2:$F$9615,2,FALSE)</f>
        <v>Retail Multi-Location</v>
      </c>
      <c r="O4388" t="str">
        <f>VLOOKUP(C4388,accounts!$A$2:$F$9615,3,FALSE)</f>
        <v>$2.5M-$5M</v>
      </c>
      <c r="P4388" t="str">
        <f>VLOOKUP(C4388,accounts!$A$2:$F$9615,5,FALSE)</f>
        <v>East</v>
      </c>
      <c r="Q4388" t="b">
        <f t="shared" si="69"/>
        <v>1</v>
      </c>
      <c r="R4388" t="e">
        <f>INDEX(removed_duplicate_rows!$A$5:$A$39,MATCH(wins!A4388,removed_duplicate_rows!$A$5:$A$39,0))</f>
        <v>#N/A</v>
      </c>
    </row>
    <row r="4389" spans="1:18" ht="15.75" customHeight="1" x14ac:dyDescent="0.2">
      <c r="A4389" t="s">
        <v>13297</v>
      </c>
      <c r="B4389" t="s">
        <v>13298</v>
      </c>
      <c r="C4389" t="s">
        <v>13299</v>
      </c>
      <c r="D4389" s="10">
        <v>45941</v>
      </c>
      <c r="E4389" t="s">
        <v>9789</v>
      </c>
      <c r="F4389">
        <v>10</v>
      </c>
      <c r="G4389" t="s">
        <v>53</v>
      </c>
      <c r="H4389" t="s">
        <v>54</v>
      </c>
      <c r="I4389" t="s">
        <v>55</v>
      </c>
      <c r="J4389">
        <v>1</v>
      </c>
      <c r="K4389">
        <v>18239</v>
      </c>
      <c r="L4389" t="str">
        <f>IFERROR(INDEX(play_attribution!$B$2:$B$328,MATCH(A4389,play_attribution!$A$2:$A$328,0)),"")</f>
        <v/>
      </c>
      <c r="M4389" t="str">
        <f>VLOOKUP(H4389,seller_roster!$A$2:$B$85,2,FALSE)</f>
        <v>Rhea Okafor</v>
      </c>
      <c r="N4389" t="str">
        <f>VLOOKUP(C4389,accounts!$A$2:$F$9615,2,FALSE)</f>
        <v>Logistics</v>
      </c>
      <c r="O4389" t="str">
        <f>VLOOKUP(C4389,accounts!$A$2:$F$9615,3,FALSE)</f>
        <v>&gt;$10M</v>
      </c>
      <c r="P4389" t="str">
        <f>VLOOKUP(C4389,accounts!$A$2:$F$9615,5,FALSE)</f>
        <v>Central</v>
      </c>
      <c r="Q4389" t="b">
        <f t="shared" si="69"/>
        <v>1</v>
      </c>
      <c r="R4389" t="e">
        <f>INDEX(removed_duplicate_rows!$A$5:$A$39,MATCH(wins!A4389,removed_duplicate_rows!$A$5:$A$39,0))</f>
        <v>#N/A</v>
      </c>
    </row>
    <row r="4390" spans="1:18" ht="15.75" customHeight="1" x14ac:dyDescent="0.2">
      <c r="A4390" t="s">
        <v>13300</v>
      </c>
      <c r="B4390" t="s">
        <v>13301</v>
      </c>
      <c r="C4390" t="s">
        <v>13302</v>
      </c>
      <c r="D4390" s="10">
        <v>45941</v>
      </c>
      <c r="E4390" t="s">
        <v>9789</v>
      </c>
      <c r="F4390">
        <v>10</v>
      </c>
      <c r="G4390" t="s">
        <v>53</v>
      </c>
      <c r="H4390" t="s">
        <v>54</v>
      </c>
      <c r="I4390" t="s">
        <v>55</v>
      </c>
      <c r="J4390">
        <v>1</v>
      </c>
      <c r="K4390">
        <v>16912</v>
      </c>
      <c r="L4390" t="str">
        <f>IFERROR(INDEX(play_attribution!$B$2:$B$328,MATCH(A4390,play_attribution!$A$2:$A$328,0)),"")</f>
        <v/>
      </c>
      <c r="M4390" t="str">
        <f>VLOOKUP(H4390,seller_roster!$A$2:$B$85,2,FALSE)</f>
        <v>Rhea Okafor</v>
      </c>
      <c r="N4390" t="str">
        <f>VLOOKUP(C4390,accounts!$A$2:$F$9615,2,FALSE)</f>
        <v>Manufacturing</v>
      </c>
      <c r="O4390" t="str">
        <f>VLOOKUP(C4390,accounts!$A$2:$F$9615,3,FALSE)</f>
        <v>$5M-$10M</v>
      </c>
      <c r="P4390" t="str">
        <f>VLOOKUP(C4390,accounts!$A$2:$F$9615,5,FALSE)</f>
        <v>Central</v>
      </c>
      <c r="Q4390" t="b">
        <f t="shared" si="69"/>
        <v>1</v>
      </c>
      <c r="R4390" t="e">
        <f>INDEX(removed_duplicate_rows!$A$5:$A$39,MATCH(wins!A4390,removed_duplicate_rows!$A$5:$A$39,0))</f>
        <v>#N/A</v>
      </c>
    </row>
    <row r="4391" spans="1:18" ht="15.75" customHeight="1" x14ac:dyDescent="0.2">
      <c r="A4391" t="s">
        <v>13303</v>
      </c>
      <c r="B4391" t="s">
        <v>13304</v>
      </c>
      <c r="C4391" t="s">
        <v>13305</v>
      </c>
      <c r="D4391" s="10">
        <v>45941</v>
      </c>
      <c r="E4391" t="s">
        <v>9789</v>
      </c>
      <c r="F4391">
        <v>10</v>
      </c>
      <c r="G4391" t="s">
        <v>77</v>
      </c>
      <c r="H4391" t="s">
        <v>618</v>
      </c>
      <c r="I4391" t="s">
        <v>79</v>
      </c>
      <c r="J4391">
        <v>1</v>
      </c>
      <c r="K4391">
        <v>7328</v>
      </c>
      <c r="L4391" t="str">
        <f>IFERROR(INDEX(play_attribution!$B$2:$B$328,MATCH(A4391,play_attribution!$A$2:$A$328,0)),"")</f>
        <v/>
      </c>
      <c r="M4391" t="str">
        <f>VLOOKUP(H4391,seller_roster!$A$2:$B$85,2,FALSE)</f>
        <v>Parker Reyes</v>
      </c>
      <c r="N4391" t="str">
        <f>VLOOKUP(C4391,accounts!$A$2:$F$9615,2,FALSE)</f>
        <v>Logistics</v>
      </c>
      <c r="O4391" t="str">
        <f>VLOOKUP(C4391,accounts!$A$2:$F$9615,3,FALSE)</f>
        <v>&lt;$1M</v>
      </c>
      <c r="P4391" t="str">
        <f>VLOOKUP(C4391,accounts!$A$2:$F$9615,5,FALSE)</f>
        <v>West</v>
      </c>
      <c r="Q4391" t="b">
        <f t="shared" si="69"/>
        <v>1</v>
      </c>
      <c r="R4391" t="e">
        <f>INDEX(removed_duplicate_rows!$A$5:$A$39,MATCH(wins!A4391,removed_duplicate_rows!$A$5:$A$39,0))</f>
        <v>#N/A</v>
      </c>
    </row>
    <row r="4392" spans="1:18" ht="15.75" customHeight="1" x14ac:dyDescent="0.2">
      <c r="A4392" t="s">
        <v>13306</v>
      </c>
      <c r="B4392" t="s">
        <v>13307</v>
      </c>
      <c r="C4392" t="s">
        <v>13308</v>
      </c>
      <c r="D4392" s="10">
        <v>45941</v>
      </c>
      <c r="E4392" t="s">
        <v>9789</v>
      </c>
      <c r="F4392">
        <v>10</v>
      </c>
      <c r="G4392" t="s">
        <v>77</v>
      </c>
      <c r="H4392" t="s">
        <v>91</v>
      </c>
      <c r="I4392" t="s">
        <v>79</v>
      </c>
      <c r="J4392">
        <v>1</v>
      </c>
      <c r="K4392">
        <v>11678</v>
      </c>
      <c r="L4392" t="str">
        <f>IFERROR(INDEX(play_attribution!$B$2:$B$328,MATCH(A4392,play_attribution!$A$2:$A$328,0)),"")</f>
        <v/>
      </c>
      <c r="M4392" t="str">
        <f>VLOOKUP(H4392,seller_roster!$A$2:$B$85,2,FALSE)</f>
        <v>Kira Sorensen</v>
      </c>
      <c r="N4392" t="str">
        <f>VLOOKUP(C4392,accounts!$A$2:$F$9615,2,FALSE)</f>
        <v>Field Services</v>
      </c>
      <c r="O4392" t="str">
        <f>VLOOKUP(C4392,accounts!$A$2:$F$9615,3,FALSE)</f>
        <v>$5M-$10M</v>
      </c>
      <c r="P4392" t="str">
        <f>VLOOKUP(C4392,accounts!$A$2:$F$9615,5,FALSE)</f>
        <v>West</v>
      </c>
      <c r="Q4392" t="b">
        <f t="shared" si="69"/>
        <v>1</v>
      </c>
      <c r="R4392" t="e">
        <f>INDEX(removed_duplicate_rows!$A$5:$A$39,MATCH(wins!A4392,removed_duplicate_rows!$A$5:$A$39,0))</f>
        <v>#N/A</v>
      </c>
    </row>
    <row r="4393" spans="1:18" ht="15.75" customHeight="1" x14ac:dyDescent="0.2">
      <c r="A4393" t="s">
        <v>13309</v>
      </c>
      <c r="B4393" t="s">
        <v>13310</v>
      </c>
      <c r="C4393" t="s">
        <v>13311</v>
      </c>
      <c r="D4393" s="10">
        <v>45941</v>
      </c>
      <c r="E4393" t="s">
        <v>9789</v>
      </c>
      <c r="F4393">
        <v>10</v>
      </c>
      <c r="G4393" t="s">
        <v>77</v>
      </c>
      <c r="H4393" t="s">
        <v>527</v>
      </c>
      <c r="I4393" t="s">
        <v>55</v>
      </c>
      <c r="J4393">
        <v>1</v>
      </c>
      <c r="K4393">
        <v>7024</v>
      </c>
      <c r="L4393" t="str">
        <f>IFERROR(INDEX(play_attribution!$B$2:$B$328,MATCH(A4393,play_attribution!$A$2:$A$328,0)),"")</f>
        <v/>
      </c>
      <c r="M4393" t="str">
        <f>VLOOKUP(H4393,seller_roster!$A$2:$B$85,2,FALSE)</f>
        <v>Nia Mbeki</v>
      </c>
      <c r="N4393" t="str">
        <f>VLOOKUP(C4393,accounts!$A$2:$F$9615,2,FALSE)</f>
        <v>Manufacturing</v>
      </c>
      <c r="O4393" t="str">
        <f>VLOOKUP(C4393,accounts!$A$2:$F$9615,3,FALSE)</f>
        <v>$1M-$2.5M</v>
      </c>
      <c r="P4393" t="str">
        <f>VLOOKUP(C4393,accounts!$A$2:$F$9615,5,FALSE)</f>
        <v>West</v>
      </c>
      <c r="Q4393" t="b">
        <f t="shared" si="69"/>
        <v>1</v>
      </c>
      <c r="R4393" t="e">
        <f>INDEX(removed_duplicate_rows!$A$5:$A$39,MATCH(wins!A4393,removed_duplicate_rows!$A$5:$A$39,0))</f>
        <v>#N/A</v>
      </c>
    </row>
    <row r="4394" spans="1:18" ht="15.75" customHeight="1" x14ac:dyDescent="0.2">
      <c r="A4394" t="s">
        <v>13312</v>
      </c>
      <c r="B4394" t="s">
        <v>13313</v>
      </c>
      <c r="C4394" t="s">
        <v>13314</v>
      </c>
      <c r="D4394" s="10">
        <v>45941</v>
      </c>
      <c r="E4394" t="s">
        <v>9789</v>
      </c>
      <c r="F4394">
        <v>10</v>
      </c>
      <c r="G4394" t="s">
        <v>77</v>
      </c>
      <c r="H4394" t="s">
        <v>169</v>
      </c>
      <c r="I4394" t="s">
        <v>79</v>
      </c>
      <c r="J4394">
        <v>1</v>
      </c>
      <c r="K4394">
        <v>5987</v>
      </c>
      <c r="L4394" t="str">
        <f>IFERROR(INDEX(play_attribution!$B$2:$B$328,MATCH(A4394,play_attribution!$A$2:$A$328,0)),"")</f>
        <v/>
      </c>
      <c r="M4394" t="str">
        <f>VLOOKUP(H4394,seller_roster!$A$2:$B$85,2,FALSE)</f>
        <v>Rhea Doyle</v>
      </c>
      <c r="N4394" t="str">
        <f>VLOOKUP(C4394,accounts!$A$2:$F$9615,2,FALSE)</f>
        <v>Manufacturing</v>
      </c>
      <c r="O4394" t="str">
        <f>VLOOKUP(C4394,accounts!$A$2:$F$9615,3,FALSE)</f>
        <v>$5M-$10M</v>
      </c>
      <c r="P4394" t="str">
        <f>VLOOKUP(C4394,accounts!$A$2:$F$9615,5,FALSE)</f>
        <v>East</v>
      </c>
      <c r="Q4394" t="b">
        <f t="shared" si="69"/>
        <v>1</v>
      </c>
      <c r="R4394" t="e">
        <f>INDEX(removed_duplicate_rows!$A$5:$A$39,MATCH(wins!A4394,removed_duplicate_rows!$A$5:$A$39,0))</f>
        <v>#N/A</v>
      </c>
    </row>
    <row r="4395" spans="1:18" ht="15.75" customHeight="1" x14ac:dyDescent="0.2">
      <c r="A4395" t="s">
        <v>13315</v>
      </c>
      <c r="B4395" t="s">
        <v>13316</v>
      </c>
      <c r="C4395" t="s">
        <v>13317</v>
      </c>
      <c r="D4395" s="10">
        <v>45941</v>
      </c>
      <c r="E4395" t="s">
        <v>9789</v>
      </c>
      <c r="F4395">
        <v>10</v>
      </c>
      <c r="G4395" t="s">
        <v>77</v>
      </c>
      <c r="H4395" t="s">
        <v>177</v>
      </c>
      <c r="I4395" t="s">
        <v>79</v>
      </c>
      <c r="J4395">
        <v>1</v>
      </c>
      <c r="K4395">
        <v>4302</v>
      </c>
      <c r="L4395" t="str">
        <f>IFERROR(INDEX(play_attribution!$B$2:$B$328,MATCH(A4395,play_attribution!$A$2:$A$328,0)),"")</f>
        <v/>
      </c>
      <c r="M4395" t="str">
        <f>VLOOKUP(H4395,seller_roster!$A$2:$B$85,2,FALSE)</f>
        <v>Gray Marsh</v>
      </c>
      <c r="N4395" t="str">
        <f>VLOOKUP(C4395,accounts!$A$2:$F$9615,2,FALSE)</f>
        <v>Retail Multi-Location</v>
      </c>
      <c r="O4395" t="str">
        <f>VLOOKUP(C4395,accounts!$A$2:$F$9615,3,FALSE)</f>
        <v>$1M-$2.5M</v>
      </c>
      <c r="P4395" t="str">
        <f>VLOOKUP(C4395,accounts!$A$2:$F$9615,5,FALSE)</f>
        <v>West</v>
      </c>
      <c r="Q4395" t="b">
        <f t="shared" si="69"/>
        <v>1</v>
      </c>
      <c r="R4395" t="e">
        <f>INDEX(removed_duplicate_rows!$A$5:$A$39,MATCH(wins!A4395,removed_duplicate_rows!$A$5:$A$39,0))</f>
        <v>#N/A</v>
      </c>
    </row>
    <row r="4396" spans="1:18" ht="15.75" customHeight="1" x14ac:dyDescent="0.2">
      <c r="A4396" t="s">
        <v>13318</v>
      </c>
      <c r="B4396" t="s">
        <v>13319</v>
      </c>
      <c r="C4396" t="s">
        <v>13320</v>
      </c>
      <c r="D4396" s="10">
        <v>45941</v>
      </c>
      <c r="E4396" t="s">
        <v>9789</v>
      </c>
      <c r="F4396">
        <v>10</v>
      </c>
      <c r="G4396" t="s">
        <v>77</v>
      </c>
      <c r="H4396" t="s">
        <v>114</v>
      </c>
      <c r="I4396" t="s">
        <v>55</v>
      </c>
      <c r="J4396">
        <v>1</v>
      </c>
      <c r="K4396">
        <v>6645</v>
      </c>
      <c r="L4396" t="str">
        <f>IFERROR(INDEX(play_attribution!$B$2:$B$328,MATCH(A4396,play_attribution!$A$2:$A$328,0)),"")</f>
        <v/>
      </c>
      <c r="M4396" t="str">
        <f>VLOOKUP(H4396,seller_roster!$A$2:$B$85,2,FALSE)</f>
        <v>Ray Reyes</v>
      </c>
      <c r="N4396" t="str">
        <f>VLOOKUP(C4396,accounts!$A$2:$F$9615,2,FALSE)</f>
        <v>Healthcare Services</v>
      </c>
      <c r="O4396" t="str">
        <f>VLOOKUP(C4396,accounts!$A$2:$F$9615,3,FALSE)</f>
        <v>$2.5M-$5M</v>
      </c>
      <c r="P4396" t="str">
        <f>VLOOKUP(C4396,accounts!$A$2:$F$9615,5,FALSE)</f>
        <v>East</v>
      </c>
      <c r="Q4396" t="b">
        <f t="shared" si="69"/>
        <v>1</v>
      </c>
      <c r="R4396" t="e">
        <f>INDEX(removed_duplicate_rows!$A$5:$A$39,MATCH(wins!A4396,removed_duplicate_rows!$A$5:$A$39,0))</f>
        <v>#N/A</v>
      </c>
    </row>
    <row r="4397" spans="1:18" ht="15.75" customHeight="1" x14ac:dyDescent="0.2">
      <c r="A4397" t="s">
        <v>13321</v>
      </c>
      <c r="B4397" t="s">
        <v>13322</v>
      </c>
      <c r="C4397" t="s">
        <v>13323</v>
      </c>
      <c r="D4397" s="10">
        <v>45941</v>
      </c>
      <c r="E4397" t="s">
        <v>9789</v>
      </c>
      <c r="F4397">
        <v>10</v>
      </c>
      <c r="G4397" t="s">
        <v>77</v>
      </c>
      <c r="H4397" t="s">
        <v>155</v>
      </c>
      <c r="I4397" t="s">
        <v>79</v>
      </c>
      <c r="J4397">
        <v>1</v>
      </c>
      <c r="K4397">
        <v>8656</v>
      </c>
      <c r="L4397" t="str">
        <f>IFERROR(INDEX(play_attribution!$B$2:$B$328,MATCH(A4397,play_attribution!$A$2:$A$328,0)),"")</f>
        <v/>
      </c>
      <c r="M4397" t="str">
        <f>VLOOKUP(H4397,seller_roster!$A$2:$B$85,2,FALSE)</f>
        <v>Indigo Osei</v>
      </c>
      <c r="N4397" t="str">
        <f>VLOOKUP(C4397,accounts!$A$2:$F$9615,2,FALSE)</f>
        <v>Manufacturing</v>
      </c>
      <c r="O4397" t="str">
        <f>VLOOKUP(C4397,accounts!$A$2:$F$9615,3,FALSE)</f>
        <v>$5M-$10M</v>
      </c>
      <c r="P4397" t="str">
        <f>VLOOKUP(C4397,accounts!$A$2:$F$9615,5,FALSE)</f>
        <v>West</v>
      </c>
      <c r="Q4397" t="b">
        <f t="shared" si="69"/>
        <v>1</v>
      </c>
      <c r="R4397" t="e">
        <f>INDEX(removed_duplicate_rows!$A$5:$A$39,MATCH(wins!A4397,removed_duplicate_rows!$A$5:$A$39,0))</f>
        <v>#N/A</v>
      </c>
    </row>
    <row r="4398" spans="1:18" ht="15.75" customHeight="1" x14ac:dyDescent="0.2">
      <c r="A4398" t="s">
        <v>13324</v>
      </c>
      <c r="B4398" t="s">
        <v>13325</v>
      </c>
      <c r="C4398" t="s">
        <v>13326</v>
      </c>
      <c r="D4398" s="10">
        <v>45941</v>
      </c>
      <c r="E4398" t="s">
        <v>9789</v>
      </c>
      <c r="F4398">
        <v>10</v>
      </c>
      <c r="G4398" t="s">
        <v>77</v>
      </c>
      <c r="H4398" t="s">
        <v>191</v>
      </c>
      <c r="I4398" t="s">
        <v>55</v>
      </c>
      <c r="J4398">
        <v>1</v>
      </c>
      <c r="K4398">
        <v>16691</v>
      </c>
      <c r="L4398" t="str">
        <f>IFERROR(INDEX(play_attribution!$B$2:$B$328,MATCH(A4398,play_attribution!$A$2:$A$328,0)),"")</f>
        <v/>
      </c>
      <c r="M4398" t="str">
        <f>VLOOKUP(H4398,seller_roster!$A$2:$B$85,2,FALSE)</f>
        <v>Blake Lindqvist</v>
      </c>
      <c r="N4398" t="str">
        <f>VLOOKUP(C4398,accounts!$A$2:$F$9615,2,FALSE)</f>
        <v>Construction</v>
      </c>
      <c r="O4398" t="str">
        <f>VLOOKUP(C4398,accounts!$A$2:$F$9615,3,FALSE)</f>
        <v>&gt;$10M</v>
      </c>
      <c r="P4398" t="str">
        <f>VLOOKUP(C4398,accounts!$A$2:$F$9615,5,FALSE)</f>
        <v>Central</v>
      </c>
      <c r="Q4398" t="b">
        <f t="shared" si="69"/>
        <v>1</v>
      </c>
      <c r="R4398" t="e">
        <f>INDEX(removed_duplicate_rows!$A$5:$A$39,MATCH(wins!A4398,removed_duplicate_rows!$A$5:$A$39,0))</f>
        <v>#N/A</v>
      </c>
    </row>
    <row r="4399" spans="1:18" ht="15.75" customHeight="1" x14ac:dyDescent="0.2">
      <c r="A4399" t="s">
        <v>13327</v>
      </c>
      <c r="B4399" t="s">
        <v>13328</v>
      </c>
      <c r="C4399" t="s">
        <v>13329</v>
      </c>
      <c r="D4399" s="10">
        <v>45941</v>
      </c>
      <c r="E4399" t="s">
        <v>9789</v>
      </c>
      <c r="F4399">
        <v>10</v>
      </c>
      <c r="G4399" t="s">
        <v>77</v>
      </c>
      <c r="H4399" t="s">
        <v>99</v>
      </c>
      <c r="I4399" t="s">
        <v>55</v>
      </c>
      <c r="J4399">
        <v>1</v>
      </c>
      <c r="K4399">
        <v>6926</v>
      </c>
      <c r="L4399" t="str">
        <f>IFERROR(INDEX(play_attribution!$B$2:$B$328,MATCH(A4399,play_attribution!$A$2:$A$328,0)),"")</f>
        <v/>
      </c>
      <c r="M4399" t="str">
        <f>VLOOKUP(H4399,seller_roster!$A$2:$B$85,2,FALSE)</f>
        <v>Shiloh Sorensen</v>
      </c>
      <c r="N4399" t="str">
        <f>VLOOKUP(C4399,accounts!$A$2:$F$9615,2,FALSE)</f>
        <v>Retail Multi-Location</v>
      </c>
      <c r="O4399" t="str">
        <f>VLOOKUP(C4399,accounts!$A$2:$F$9615,3,FALSE)</f>
        <v>$1M-$2.5M</v>
      </c>
      <c r="P4399" t="str">
        <f>VLOOKUP(C4399,accounts!$A$2:$F$9615,5,FALSE)</f>
        <v>Central</v>
      </c>
      <c r="Q4399" t="b">
        <f t="shared" si="69"/>
        <v>1</v>
      </c>
      <c r="R4399" t="e">
        <f>INDEX(removed_duplicate_rows!$A$5:$A$39,MATCH(wins!A4399,removed_duplicate_rows!$A$5:$A$39,0))</f>
        <v>#N/A</v>
      </c>
    </row>
    <row r="4400" spans="1:18" ht="15.75" customHeight="1" x14ac:dyDescent="0.2">
      <c r="A4400" t="s">
        <v>13330</v>
      </c>
      <c r="B4400" t="s">
        <v>13331</v>
      </c>
      <c r="C4400" t="s">
        <v>13332</v>
      </c>
      <c r="D4400" s="10">
        <v>45941</v>
      </c>
      <c r="E4400" t="s">
        <v>9789</v>
      </c>
      <c r="F4400">
        <v>10</v>
      </c>
      <c r="G4400" t="s">
        <v>77</v>
      </c>
      <c r="H4400" t="s">
        <v>118</v>
      </c>
      <c r="I4400" t="s">
        <v>79</v>
      </c>
      <c r="J4400">
        <v>1</v>
      </c>
      <c r="K4400">
        <v>4273</v>
      </c>
      <c r="L4400" t="str">
        <f>IFERROR(INDEX(play_attribution!$B$2:$B$328,MATCH(A4400,play_attribution!$A$2:$A$328,0)),"")</f>
        <v/>
      </c>
      <c r="M4400" t="str">
        <f>VLOOKUP(H4400,seller_roster!$A$2:$B$85,2,FALSE)</f>
        <v>Val Reyes</v>
      </c>
      <c r="N4400" t="str">
        <f>VLOOKUP(C4400,accounts!$A$2:$F$9615,2,FALSE)</f>
        <v>Professional Services</v>
      </c>
      <c r="O4400" t="str">
        <f>VLOOKUP(C4400,accounts!$A$2:$F$9615,3,FALSE)</f>
        <v>$2.5M-$5M</v>
      </c>
      <c r="P4400" t="str">
        <f>VLOOKUP(C4400,accounts!$A$2:$F$9615,5,FALSE)</f>
        <v>Central</v>
      </c>
      <c r="Q4400" t="b">
        <f t="shared" si="69"/>
        <v>1</v>
      </c>
      <c r="R4400" t="e">
        <f>INDEX(removed_duplicate_rows!$A$5:$A$39,MATCH(wins!A4400,removed_duplicate_rows!$A$5:$A$39,0))</f>
        <v>#N/A</v>
      </c>
    </row>
    <row r="4401" spans="1:18" ht="15.75" customHeight="1" x14ac:dyDescent="0.2">
      <c r="A4401" t="s">
        <v>13333</v>
      </c>
      <c r="B4401" t="s">
        <v>13334</v>
      </c>
      <c r="C4401" t="s">
        <v>13335</v>
      </c>
      <c r="D4401" s="10">
        <v>45941</v>
      </c>
      <c r="E4401" t="s">
        <v>9789</v>
      </c>
      <c r="F4401">
        <v>10</v>
      </c>
      <c r="G4401" t="s">
        <v>77</v>
      </c>
      <c r="H4401" t="s">
        <v>527</v>
      </c>
      <c r="I4401" t="s">
        <v>55</v>
      </c>
      <c r="J4401">
        <v>1</v>
      </c>
      <c r="K4401">
        <v>5519</v>
      </c>
      <c r="L4401" t="str">
        <f>IFERROR(INDEX(play_attribution!$B$2:$B$328,MATCH(A4401,play_attribution!$A$2:$A$328,0)),"")</f>
        <v/>
      </c>
      <c r="M4401" t="str">
        <f>VLOOKUP(H4401,seller_roster!$A$2:$B$85,2,FALSE)</f>
        <v>Nia Mbeki</v>
      </c>
      <c r="N4401" t="str">
        <f>VLOOKUP(C4401,accounts!$A$2:$F$9615,2,FALSE)</f>
        <v>Manufacturing</v>
      </c>
      <c r="O4401" t="str">
        <f>VLOOKUP(C4401,accounts!$A$2:$F$9615,3,FALSE)</f>
        <v>$2.5M-$5M</v>
      </c>
      <c r="P4401" t="str">
        <f>VLOOKUP(C4401,accounts!$A$2:$F$9615,5,FALSE)</f>
        <v>Central</v>
      </c>
      <c r="Q4401" t="b">
        <f t="shared" si="69"/>
        <v>1</v>
      </c>
      <c r="R4401" t="e">
        <f>INDEX(removed_duplicate_rows!$A$5:$A$39,MATCH(wins!A4401,removed_duplicate_rows!$A$5:$A$39,0))</f>
        <v>#N/A</v>
      </c>
    </row>
    <row r="4402" spans="1:18" ht="15.75" customHeight="1" x14ac:dyDescent="0.2">
      <c r="A4402" t="s">
        <v>13336</v>
      </c>
      <c r="B4402" t="s">
        <v>13337</v>
      </c>
      <c r="C4402" t="s">
        <v>13338</v>
      </c>
      <c r="D4402" s="10">
        <v>45941</v>
      </c>
      <c r="E4402" t="s">
        <v>9789</v>
      </c>
      <c r="F4402">
        <v>10</v>
      </c>
      <c r="G4402" t="s">
        <v>77</v>
      </c>
      <c r="H4402" t="s">
        <v>107</v>
      </c>
      <c r="I4402" t="s">
        <v>79</v>
      </c>
      <c r="J4402">
        <v>1</v>
      </c>
      <c r="K4402">
        <v>7524</v>
      </c>
      <c r="L4402" t="str">
        <f>IFERROR(INDEX(play_attribution!$B$2:$B$328,MATCH(A4402,play_attribution!$A$2:$A$328,0)),"")</f>
        <v/>
      </c>
      <c r="M4402" t="str">
        <f>VLOOKUP(H4402,seller_roster!$A$2:$B$85,2,FALSE)</f>
        <v>Skyler Doyle</v>
      </c>
      <c r="N4402" t="str">
        <f>VLOOKUP(C4402,accounts!$A$2:$F$9615,2,FALSE)</f>
        <v>Professional Services</v>
      </c>
      <c r="O4402" t="str">
        <f>VLOOKUP(C4402,accounts!$A$2:$F$9615,3,FALSE)</f>
        <v>&gt;$10M</v>
      </c>
      <c r="P4402" t="str">
        <f>VLOOKUP(C4402,accounts!$A$2:$F$9615,5,FALSE)</f>
        <v>East</v>
      </c>
      <c r="Q4402" t="b">
        <f t="shared" si="69"/>
        <v>1</v>
      </c>
      <c r="R4402" t="e">
        <f>INDEX(removed_duplicate_rows!$A$5:$A$39,MATCH(wins!A4402,removed_duplicate_rows!$A$5:$A$39,0))</f>
        <v>#N/A</v>
      </c>
    </row>
    <row r="4403" spans="1:18" ht="15.75" customHeight="1" x14ac:dyDescent="0.2">
      <c r="A4403" t="s">
        <v>13339</v>
      </c>
      <c r="B4403" t="s">
        <v>13340</v>
      </c>
      <c r="C4403" t="s">
        <v>13341</v>
      </c>
      <c r="D4403" s="10">
        <v>45941</v>
      </c>
      <c r="E4403" t="s">
        <v>9789</v>
      </c>
      <c r="F4403">
        <v>10</v>
      </c>
      <c r="G4403" t="s">
        <v>77</v>
      </c>
      <c r="H4403" t="s">
        <v>184</v>
      </c>
      <c r="I4403" t="s">
        <v>79</v>
      </c>
      <c r="J4403">
        <v>1</v>
      </c>
      <c r="K4403">
        <v>8199</v>
      </c>
      <c r="L4403" t="str">
        <f>IFERROR(INDEX(play_attribution!$B$2:$B$328,MATCH(A4403,play_attribution!$A$2:$A$328,0)),"")</f>
        <v/>
      </c>
      <c r="M4403" t="str">
        <f>VLOOKUP(H4403,seller_roster!$A$2:$B$85,2,FALSE)</f>
        <v>Zion Silva</v>
      </c>
      <c r="N4403" t="str">
        <f>VLOOKUP(C4403,accounts!$A$2:$F$9615,2,FALSE)</f>
        <v>Hospitality Group</v>
      </c>
      <c r="O4403" t="str">
        <f>VLOOKUP(C4403,accounts!$A$2:$F$9615,3,FALSE)</f>
        <v>&gt;$10M</v>
      </c>
      <c r="P4403" t="str">
        <f>VLOOKUP(C4403,accounts!$A$2:$F$9615,5,FALSE)</f>
        <v>Central</v>
      </c>
      <c r="Q4403" t="b">
        <f t="shared" si="69"/>
        <v>1</v>
      </c>
      <c r="R4403" t="e">
        <f>INDEX(removed_duplicate_rows!$A$5:$A$39,MATCH(wins!A4403,removed_duplicate_rows!$A$5:$A$39,0))</f>
        <v>#N/A</v>
      </c>
    </row>
    <row r="4404" spans="1:18" ht="15.75" customHeight="1" x14ac:dyDescent="0.2">
      <c r="A4404" t="s">
        <v>13342</v>
      </c>
      <c r="B4404" t="s">
        <v>13343</v>
      </c>
      <c r="C4404" t="s">
        <v>13344</v>
      </c>
      <c r="D4404" s="10">
        <v>45941</v>
      </c>
      <c r="E4404" t="s">
        <v>9789</v>
      </c>
      <c r="F4404">
        <v>10</v>
      </c>
      <c r="G4404" t="s">
        <v>77</v>
      </c>
      <c r="H4404" t="s">
        <v>191</v>
      </c>
      <c r="I4404" t="s">
        <v>55</v>
      </c>
      <c r="J4404">
        <v>1</v>
      </c>
      <c r="K4404">
        <v>7027</v>
      </c>
      <c r="L4404" t="str">
        <f>IFERROR(INDEX(play_attribution!$B$2:$B$328,MATCH(A4404,play_attribution!$A$2:$A$328,0)),"")</f>
        <v/>
      </c>
      <c r="M4404" t="str">
        <f>VLOOKUP(H4404,seller_roster!$A$2:$B$85,2,FALSE)</f>
        <v>Blake Lindqvist</v>
      </c>
      <c r="N4404" t="str">
        <f>VLOOKUP(C4404,accounts!$A$2:$F$9615,2,FALSE)</f>
        <v>Construction</v>
      </c>
      <c r="O4404" t="str">
        <f>VLOOKUP(C4404,accounts!$A$2:$F$9615,3,FALSE)</f>
        <v>$2.5M-$5M</v>
      </c>
      <c r="P4404" t="str">
        <f>VLOOKUP(C4404,accounts!$A$2:$F$9615,5,FALSE)</f>
        <v>Central</v>
      </c>
      <c r="Q4404" t="b">
        <f t="shared" si="69"/>
        <v>1</v>
      </c>
      <c r="R4404" t="e">
        <f>INDEX(removed_duplicate_rows!$A$5:$A$39,MATCH(wins!A4404,removed_duplicate_rows!$A$5:$A$39,0))</f>
        <v>#N/A</v>
      </c>
    </row>
    <row r="4405" spans="1:18" ht="15.75" customHeight="1" x14ac:dyDescent="0.2">
      <c r="A4405" t="s">
        <v>13345</v>
      </c>
      <c r="B4405" t="s">
        <v>13346</v>
      </c>
      <c r="C4405" t="s">
        <v>13347</v>
      </c>
      <c r="D4405" s="10">
        <v>45941</v>
      </c>
      <c r="E4405" t="s">
        <v>9789</v>
      </c>
      <c r="F4405">
        <v>10</v>
      </c>
      <c r="G4405" t="s">
        <v>77</v>
      </c>
      <c r="H4405" t="s">
        <v>133</v>
      </c>
      <c r="I4405" t="s">
        <v>79</v>
      </c>
      <c r="J4405">
        <v>1</v>
      </c>
      <c r="K4405">
        <v>5955</v>
      </c>
      <c r="L4405" t="str">
        <f>IFERROR(INDEX(play_attribution!$B$2:$B$328,MATCH(A4405,play_attribution!$A$2:$A$328,0)),"")</f>
        <v/>
      </c>
      <c r="M4405" t="str">
        <f>VLOOKUP(H4405,seller_roster!$A$2:$B$85,2,FALSE)</f>
        <v>Devon Tran</v>
      </c>
      <c r="N4405" t="str">
        <f>VLOOKUP(C4405,accounts!$A$2:$F$9615,2,FALSE)</f>
        <v>Healthcare Services</v>
      </c>
      <c r="O4405" t="str">
        <f>VLOOKUP(C4405,accounts!$A$2:$F$9615,3,FALSE)</f>
        <v>&gt;$10M</v>
      </c>
      <c r="P4405" t="str">
        <f>VLOOKUP(C4405,accounts!$A$2:$F$9615,5,FALSE)</f>
        <v>East</v>
      </c>
      <c r="Q4405" t="b">
        <f t="shared" si="69"/>
        <v>1</v>
      </c>
      <c r="R4405" t="e">
        <f>INDEX(removed_duplicate_rows!$A$5:$A$39,MATCH(wins!A4405,removed_duplicate_rows!$A$5:$A$39,0))</f>
        <v>#N/A</v>
      </c>
    </row>
    <row r="4406" spans="1:18" ht="15.75" customHeight="1" x14ac:dyDescent="0.2">
      <c r="A4406" t="s">
        <v>13348</v>
      </c>
      <c r="B4406" t="s">
        <v>13349</v>
      </c>
      <c r="C4406" t="s">
        <v>13350</v>
      </c>
      <c r="D4406" s="10">
        <v>45941</v>
      </c>
      <c r="E4406" t="s">
        <v>9789</v>
      </c>
      <c r="F4406">
        <v>10</v>
      </c>
      <c r="G4406" t="s">
        <v>77</v>
      </c>
      <c r="H4406" t="s">
        <v>169</v>
      </c>
      <c r="I4406" t="s">
        <v>79</v>
      </c>
      <c r="J4406">
        <v>1</v>
      </c>
      <c r="K4406">
        <v>8707</v>
      </c>
      <c r="L4406" t="str">
        <f>IFERROR(INDEX(play_attribution!$B$2:$B$328,MATCH(A4406,play_attribution!$A$2:$A$328,0)),"")</f>
        <v/>
      </c>
      <c r="M4406" t="str">
        <f>VLOOKUP(H4406,seller_roster!$A$2:$B$85,2,FALSE)</f>
        <v>Rhea Doyle</v>
      </c>
      <c r="N4406" t="str">
        <f>VLOOKUP(C4406,accounts!$A$2:$F$9615,2,FALSE)</f>
        <v>Logistics</v>
      </c>
      <c r="O4406" t="str">
        <f>VLOOKUP(C4406,accounts!$A$2:$F$9615,3,FALSE)</f>
        <v>$5M-$10M</v>
      </c>
      <c r="P4406" t="str">
        <f>VLOOKUP(C4406,accounts!$A$2:$F$9615,5,FALSE)</f>
        <v>West</v>
      </c>
      <c r="Q4406" t="b">
        <f t="shared" si="69"/>
        <v>1</v>
      </c>
      <c r="R4406" t="e">
        <f>INDEX(removed_duplicate_rows!$A$5:$A$39,MATCH(wins!A4406,removed_duplicate_rows!$A$5:$A$39,0))</f>
        <v>#N/A</v>
      </c>
    </row>
    <row r="4407" spans="1:18" ht="15.75" customHeight="1" x14ac:dyDescent="0.2">
      <c r="A4407" t="s">
        <v>13351</v>
      </c>
      <c r="B4407" t="s">
        <v>13352</v>
      </c>
      <c r="C4407" t="s">
        <v>13353</v>
      </c>
      <c r="D4407" s="10">
        <v>45941</v>
      </c>
      <c r="E4407" t="s">
        <v>9789</v>
      </c>
      <c r="F4407">
        <v>10</v>
      </c>
      <c r="G4407" t="s">
        <v>77</v>
      </c>
      <c r="H4407" t="s">
        <v>129</v>
      </c>
      <c r="I4407" t="s">
        <v>79</v>
      </c>
      <c r="J4407">
        <v>1</v>
      </c>
      <c r="K4407">
        <v>7586</v>
      </c>
      <c r="L4407" t="str">
        <f>IFERROR(INDEX(play_attribution!$B$2:$B$328,MATCH(A4407,play_attribution!$A$2:$A$328,0)),"")</f>
        <v/>
      </c>
      <c r="M4407" t="str">
        <f>VLOOKUP(H4407,seller_roster!$A$2:$B$85,2,FALSE)</f>
        <v>Gray Vega</v>
      </c>
      <c r="N4407" t="str">
        <f>VLOOKUP(C4407,accounts!$A$2:$F$9615,2,FALSE)</f>
        <v>Nonprofit</v>
      </c>
      <c r="O4407" t="str">
        <f>VLOOKUP(C4407,accounts!$A$2:$F$9615,3,FALSE)</f>
        <v>$2.5M-$5M</v>
      </c>
      <c r="P4407" t="str">
        <f>VLOOKUP(C4407,accounts!$A$2:$F$9615,5,FALSE)</f>
        <v>Central</v>
      </c>
      <c r="Q4407" t="b">
        <f t="shared" si="69"/>
        <v>1</v>
      </c>
      <c r="R4407" t="e">
        <f>INDEX(removed_duplicate_rows!$A$5:$A$39,MATCH(wins!A4407,removed_duplicate_rows!$A$5:$A$39,0))</f>
        <v>#N/A</v>
      </c>
    </row>
    <row r="4408" spans="1:18" ht="15.75" customHeight="1" x14ac:dyDescent="0.2">
      <c r="A4408" t="s">
        <v>13354</v>
      </c>
      <c r="B4408" t="s">
        <v>13355</v>
      </c>
      <c r="C4408" t="s">
        <v>13356</v>
      </c>
      <c r="D4408" s="10">
        <v>45941</v>
      </c>
      <c r="E4408" t="s">
        <v>9789</v>
      </c>
      <c r="F4408">
        <v>10</v>
      </c>
      <c r="G4408" t="s">
        <v>77</v>
      </c>
      <c r="H4408" t="s">
        <v>151</v>
      </c>
      <c r="I4408" t="s">
        <v>79</v>
      </c>
      <c r="J4408">
        <v>1</v>
      </c>
      <c r="K4408">
        <v>5840</v>
      </c>
      <c r="L4408" t="str">
        <f>IFERROR(INDEX(play_attribution!$B$2:$B$328,MATCH(A4408,play_attribution!$A$2:$A$328,0)),"")</f>
        <v/>
      </c>
      <c r="M4408" t="str">
        <f>VLOOKUP(H4408,seller_roster!$A$2:$B$85,2,FALSE)</f>
        <v>Marley Lindqvist</v>
      </c>
      <c r="N4408" t="str">
        <f>VLOOKUP(C4408,accounts!$A$2:$F$9615,2,FALSE)</f>
        <v>Field Services</v>
      </c>
      <c r="O4408" t="str">
        <f>VLOOKUP(C4408,accounts!$A$2:$F$9615,3,FALSE)</f>
        <v>$2.5M-$5M</v>
      </c>
      <c r="P4408" t="str">
        <f>VLOOKUP(C4408,accounts!$A$2:$F$9615,5,FALSE)</f>
        <v>West</v>
      </c>
      <c r="Q4408" t="b">
        <f t="shared" si="69"/>
        <v>1</v>
      </c>
      <c r="R4408" t="e">
        <f>INDEX(removed_duplicate_rows!$A$5:$A$39,MATCH(wins!A4408,removed_duplicate_rows!$A$5:$A$39,0))</f>
        <v>#N/A</v>
      </c>
    </row>
    <row r="4409" spans="1:18" ht="15.75" customHeight="1" x14ac:dyDescent="0.2">
      <c r="A4409" t="s">
        <v>13357</v>
      </c>
      <c r="B4409" t="s">
        <v>13358</v>
      </c>
      <c r="C4409" t="s">
        <v>13359</v>
      </c>
      <c r="D4409" s="10">
        <v>45941</v>
      </c>
      <c r="E4409" t="s">
        <v>9789</v>
      </c>
      <c r="F4409">
        <v>10</v>
      </c>
      <c r="G4409" t="s">
        <v>77</v>
      </c>
      <c r="H4409" t="s">
        <v>173</v>
      </c>
      <c r="I4409" t="s">
        <v>55</v>
      </c>
      <c r="J4409">
        <v>1</v>
      </c>
      <c r="K4409">
        <v>15595</v>
      </c>
      <c r="L4409" t="str">
        <f>IFERROR(INDEX(play_attribution!$B$2:$B$328,MATCH(A4409,play_attribution!$A$2:$A$328,0)),"")</f>
        <v/>
      </c>
      <c r="M4409" t="str">
        <f>VLOOKUP(H4409,seller_roster!$A$2:$B$85,2,FALSE)</f>
        <v>Pia Reyes</v>
      </c>
      <c r="N4409" t="str">
        <f>VLOOKUP(C4409,accounts!$A$2:$F$9615,2,FALSE)</f>
        <v>Retail Multi-Location</v>
      </c>
      <c r="O4409" t="str">
        <f>VLOOKUP(C4409,accounts!$A$2:$F$9615,3,FALSE)</f>
        <v>$2.5M-$5M</v>
      </c>
      <c r="P4409" t="str">
        <f>VLOOKUP(C4409,accounts!$A$2:$F$9615,5,FALSE)</f>
        <v>Central</v>
      </c>
      <c r="Q4409" t="b">
        <f t="shared" si="69"/>
        <v>1</v>
      </c>
      <c r="R4409" t="e">
        <f>INDEX(removed_duplicate_rows!$A$5:$A$39,MATCH(wins!A4409,removed_duplicate_rows!$A$5:$A$39,0))</f>
        <v>#N/A</v>
      </c>
    </row>
    <row r="4410" spans="1:18" ht="15.75" customHeight="1" x14ac:dyDescent="0.2">
      <c r="A4410" t="s">
        <v>13360</v>
      </c>
      <c r="B4410" t="s">
        <v>13361</v>
      </c>
      <c r="C4410" t="s">
        <v>13362</v>
      </c>
      <c r="D4410" s="10">
        <v>45941</v>
      </c>
      <c r="E4410" t="s">
        <v>9789</v>
      </c>
      <c r="F4410">
        <v>10</v>
      </c>
      <c r="G4410" t="s">
        <v>77</v>
      </c>
      <c r="H4410" t="s">
        <v>107</v>
      </c>
      <c r="I4410" t="s">
        <v>79</v>
      </c>
      <c r="J4410">
        <v>1</v>
      </c>
      <c r="K4410">
        <v>7748</v>
      </c>
      <c r="L4410" t="str">
        <f>IFERROR(INDEX(play_attribution!$B$2:$B$328,MATCH(A4410,play_attribution!$A$2:$A$328,0)),"")</f>
        <v/>
      </c>
      <c r="M4410" t="str">
        <f>VLOOKUP(H4410,seller_roster!$A$2:$B$85,2,FALSE)</f>
        <v>Skyler Doyle</v>
      </c>
      <c r="N4410" t="str">
        <f>VLOOKUP(C4410,accounts!$A$2:$F$9615,2,FALSE)</f>
        <v>Healthcare Services</v>
      </c>
      <c r="O4410" t="str">
        <f>VLOOKUP(C4410,accounts!$A$2:$F$9615,3,FALSE)</f>
        <v>&lt;$1M</v>
      </c>
      <c r="P4410" t="str">
        <f>VLOOKUP(C4410,accounts!$A$2:$F$9615,5,FALSE)</f>
        <v>West</v>
      </c>
      <c r="Q4410" t="b">
        <f t="shared" si="69"/>
        <v>1</v>
      </c>
      <c r="R4410" t="e">
        <f>INDEX(removed_duplicate_rows!$A$5:$A$39,MATCH(wins!A4410,removed_duplicate_rows!$A$5:$A$39,0))</f>
        <v>#N/A</v>
      </c>
    </row>
    <row r="4411" spans="1:18" ht="15.75" customHeight="1" x14ac:dyDescent="0.2">
      <c r="A4411" t="s">
        <v>13363</v>
      </c>
      <c r="B4411" t="s">
        <v>13364</v>
      </c>
      <c r="C4411" t="s">
        <v>13365</v>
      </c>
      <c r="D4411" s="10">
        <v>45941</v>
      </c>
      <c r="E4411" t="s">
        <v>9789</v>
      </c>
      <c r="F4411">
        <v>10</v>
      </c>
      <c r="G4411" t="s">
        <v>77</v>
      </c>
      <c r="H4411" t="s">
        <v>618</v>
      </c>
      <c r="I4411" t="s">
        <v>79</v>
      </c>
      <c r="J4411">
        <v>1</v>
      </c>
      <c r="K4411">
        <v>11109</v>
      </c>
      <c r="L4411" t="str">
        <f>IFERROR(INDEX(play_attribution!$B$2:$B$328,MATCH(A4411,play_attribution!$A$2:$A$328,0)),"")</f>
        <v/>
      </c>
      <c r="M4411" t="str">
        <f>VLOOKUP(H4411,seller_roster!$A$2:$B$85,2,FALSE)</f>
        <v>Parker Reyes</v>
      </c>
      <c r="N4411" t="str">
        <f>VLOOKUP(C4411,accounts!$A$2:$F$9615,2,FALSE)</f>
        <v>Field Services</v>
      </c>
      <c r="O4411" t="str">
        <f>VLOOKUP(C4411,accounts!$A$2:$F$9615,3,FALSE)</f>
        <v>$2.5M-$5M</v>
      </c>
      <c r="P4411" t="str">
        <f>VLOOKUP(C4411,accounts!$A$2:$F$9615,5,FALSE)</f>
        <v>West</v>
      </c>
      <c r="Q4411" t="b">
        <f t="shared" si="69"/>
        <v>1</v>
      </c>
      <c r="R4411" t="e">
        <f>INDEX(removed_duplicate_rows!$A$5:$A$39,MATCH(wins!A4411,removed_duplicate_rows!$A$5:$A$39,0))</f>
        <v>#N/A</v>
      </c>
    </row>
    <row r="4412" spans="1:18" ht="15.75" customHeight="1" x14ac:dyDescent="0.2">
      <c r="A4412" t="s">
        <v>13366</v>
      </c>
      <c r="B4412" t="s">
        <v>13367</v>
      </c>
      <c r="C4412" t="s">
        <v>13368</v>
      </c>
      <c r="D4412" s="10">
        <v>45941</v>
      </c>
      <c r="E4412" t="s">
        <v>9789</v>
      </c>
      <c r="F4412">
        <v>10</v>
      </c>
      <c r="G4412" t="s">
        <v>77</v>
      </c>
      <c r="H4412" t="s">
        <v>159</v>
      </c>
      <c r="I4412" t="s">
        <v>79</v>
      </c>
      <c r="J4412">
        <v>1</v>
      </c>
      <c r="K4412">
        <v>10219</v>
      </c>
      <c r="L4412" t="str">
        <f>IFERROR(INDEX(play_attribution!$B$2:$B$328,MATCH(A4412,play_attribution!$A$2:$A$328,0)),"")</f>
        <v/>
      </c>
      <c r="M4412" t="str">
        <f>VLOOKUP(H4412,seller_roster!$A$2:$B$85,2,FALSE)</f>
        <v>Kai Bianchi</v>
      </c>
      <c r="N4412" t="str">
        <f>VLOOKUP(C4412,accounts!$A$2:$F$9615,2,FALSE)</f>
        <v>Retail Multi-Location</v>
      </c>
      <c r="O4412" t="str">
        <f>VLOOKUP(C4412,accounts!$A$2:$F$9615,3,FALSE)</f>
        <v>$1M-$2.5M</v>
      </c>
      <c r="P4412" t="str">
        <f>VLOOKUP(C4412,accounts!$A$2:$F$9615,5,FALSE)</f>
        <v>Central</v>
      </c>
      <c r="Q4412" t="b">
        <f t="shared" si="69"/>
        <v>1</v>
      </c>
      <c r="R4412" t="e">
        <f>INDEX(removed_duplicate_rows!$A$5:$A$39,MATCH(wins!A4412,removed_duplicate_rows!$A$5:$A$39,0))</f>
        <v>#N/A</v>
      </c>
    </row>
    <row r="4413" spans="1:18" ht="15.75" customHeight="1" x14ac:dyDescent="0.2">
      <c r="A4413" t="s">
        <v>13369</v>
      </c>
      <c r="B4413" t="s">
        <v>13370</v>
      </c>
      <c r="C4413" t="s">
        <v>13371</v>
      </c>
      <c r="D4413" s="10">
        <v>45941</v>
      </c>
      <c r="E4413" t="s">
        <v>9789</v>
      </c>
      <c r="F4413">
        <v>10</v>
      </c>
      <c r="G4413" t="s">
        <v>77</v>
      </c>
      <c r="H4413" t="s">
        <v>1230</v>
      </c>
      <c r="I4413" t="s">
        <v>79</v>
      </c>
      <c r="J4413">
        <v>1</v>
      </c>
      <c r="K4413">
        <v>10917</v>
      </c>
      <c r="L4413" t="str">
        <f>IFERROR(INDEX(play_attribution!$B$2:$B$328,MATCH(A4413,play_attribution!$A$2:$A$328,0)),"")</f>
        <v/>
      </c>
      <c r="M4413" t="str">
        <f>VLOOKUP(H4413,seller_roster!$A$2:$B$85,2,FALSE)</f>
        <v>Lennon Doyle</v>
      </c>
      <c r="N4413" t="str">
        <f>VLOOKUP(C4413,accounts!$A$2:$F$9615,2,FALSE)</f>
        <v>Healthcare Services</v>
      </c>
      <c r="O4413" t="str">
        <f>VLOOKUP(C4413,accounts!$A$2:$F$9615,3,FALSE)</f>
        <v>$5M-$10M</v>
      </c>
      <c r="P4413" t="str">
        <f>VLOOKUP(C4413,accounts!$A$2:$F$9615,5,FALSE)</f>
        <v>Central</v>
      </c>
      <c r="Q4413" t="b">
        <f t="shared" si="69"/>
        <v>1</v>
      </c>
      <c r="R4413" t="e">
        <f>INDEX(removed_duplicate_rows!$A$5:$A$39,MATCH(wins!A4413,removed_duplicate_rows!$A$5:$A$39,0))</f>
        <v>#N/A</v>
      </c>
    </row>
    <row r="4414" spans="1:18" ht="15.75" customHeight="1" x14ac:dyDescent="0.2">
      <c r="A4414" t="s">
        <v>13372</v>
      </c>
      <c r="B4414" t="s">
        <v>13373</v>
      </c>
      <c r="C4414" t="s">
        <v>13374</v>
      </c>
      <c r="D4414" s="10">
        <v>45941</v>
      </c>
      <c r="E4414" t="s">
        <v>9789</v>
      </c>
      <c r="F4414">
        <v>10</v>
      </c>
      <c r="G4414" t="s">
        <v>77</v>
      </c>
      <c r="H4414" t="s">
        <v>151</v>
      </c>
      <c r="I4414" t="s">
        <v>79</v>
      </c>
      <c r="J4414">
        <v>1</v>
      </c>
      <c r="K4414">
        <v>5473</v>
      </c>
      <c r="L4414" t="str">
        <f>IFERROR(INDEX(play_attribution!$B$2:$B$328,MATCH(A4414,play_attribution!$A$2:$A$328,0)),"")</f>
        <v/>
      </c>
      <c r="M4414" t="str">
        <f>VLOOKUP(H4414,seller_roster!$A$2:$B$85,2,FALSE)</f>
        <v>Marley Lindqvist</v>
      </c>
      <c r="N4414" t="str">
        <f>VLOOKUP(C4414,accounts!$A$2:$F$9615,2,FALSE)</f>
        <v>Manufacturing</v>
      </c>
      <c r="O4414" t="str">
        <f>VLOOKUP(C4414,accounts!$A$2:$F$9615,3,FALSE)</f>
        <v>$2.5M-$5M</v>
      </c>
      <c r="P4414" t="str">
        <f>VLOOKUP(C4414,accounts!$A$2:$F$9615,5,FALSE)</f>
        <v>East</v>
      </c>
      <c r="Q4414" t="b">
        <f t="shared" si="69"/>
        <v>1</v>
      </c>
      <c r="R4414" t="e">
        <f>INDEX(removed_duplicate_rows!$A$5:$A$39,MATCH(wins!A4414,removed_duplicate_rows!$A$5:$A$39,0))</f>
        <v>#N/A</v>
      </c>
    </row>
    <row r="4415" spans="1:18" ht="15.75" customHeight="1" x14ac:dyDescent="0.2">
      <c r="A4415" t="s">
        <v>13375</v>
      </c>
      <c r="B4415" t="s">
        <v>13376</v>
      </c>
      <c r="C4415" t="s">
        <v>13377</v>
      </c>
      <c r="D4415" s="10">
        <v>45941</v>
      </c>
      <c r="E4415" t="s">
        <v>9789</v>
      </c>
      <c r="F4415">
        <v>10</v>
      </c>
      <c r="G4415" t="s">
        <v>77</v>
      </c>
      <c r="H4415" t="s">
        <v>129</v>
      </c>
      <c r="I4415" t="s">
        <v>79</v>
      </c>
      <c r="J4415">
        <v>1</v>
      </c>
      <c r="K4415">
        <v>9143</v>
      </c>
      <c r="L4415" t="str">
        <f>IFERROR(INDEX(play_attribution!$B$2:$B$328,MATCH(A4415,play_attribution!$A$2:$A$328,0)),"")</f>
        <v/>
      </c>
      <c r="M4415" t="str">
        <f>VLOOKUP(H4415,seller_roster!$A$2:$B$85,2,FALSE)</f>
        <v>Gray Vega</v>
      </c>
      <c r="N4415" t="str">
        <f>VLOOKUP(C4415,accounts!$A$2:$F$9615,2,FALSE)</f>
        <v>Professional Services</v>
      </c>
      <c r="O4415" t="str">
        <f>VLOOKUP(C4415,accounts!$A$2:$F$9615,3,FALSE)</f>
        <v>&gt;$10M</v>
      </c>
      <c r="P4415" t="str">
        <f>VLOOKUP(C4415,accounts!$A$2:$F$9615,5,FALSE)</f>
        <v>East</v>
      </c>
      <c r="Q4415" t="b">
        <f t="shared" si="69"/>
        <v>1</v>
      </c>
      <c r="R4415" t="e">
        <f>INDEX(removed_duplicate_rows!$A$5:$A$39,MATCH(wins!A4415,removed_duplicate_rows!$A$5:$A$39,0))</f>
        <v>#N/A</v>
      </c>
    </row>
    <row r="4416" spans="1:18" ht="15.75" customHeight="1" x14ac:dyDescent="0.2">
      <c r="A4416" t="s">
        <v>13378</v>
      </c>
      <c r="B4416" t="s">
        <v>13379</v>
      </c>
      <c r="C4416" t="s">
        <v>13380</v>
      </c>
      <c r="D4416" s="10">
        <v>45941</v>
      </c>
      <c r="E4416" t="s">
        <v>9789</v>
      </c>
      <c r="F4416">
        <v>10</v>
      </c>
      <c r="G4416" t="s">
        <v>77</v>
      </c>
      <c r="H4416" t="s">
        <v>618</v>
      </c>
      <c r="I4416" t="s">
        <v>79</v>
      </c>
      <c r="J4416">
        <v>1</v>
      </c>
      <c r="K4416">
        <v>5967</v>
      </c>
      <c r="L4416" t="str">
        <f>IFERROR(INDEX(play_attribution!$B$2:$B$328,MATCH(A4416,play_attribution!$A$2:$A$328,0)),"")</f>
        <v/>
      </c>
      <c r="M4416" t="str">
        <f>VLOOKUP(H4416,seller_roster!$A$2:$B$85,2,FALSE)</f>
        <v>Parker Reyes</v>
      </c>
      <c r="N4416" t="str">
        <f>VLOOKUP(C4416,accounts!$A$2:$F$9615,2,FALSE)</f>
        <v>Logistics</v>
      </c>
      <c r="O4416" t="str">
        <f>VLOOKUP(C4416,accounts!$A$2:$F$9615,3,FALSE)</f>
        <v>$5M-$10M</v>
      </c>
      <c r="P4416" t="str">
        <f>VLOOKUP(C4416,accounts!$A$2:$F$9615,5,FALSE)</f>
        <v>East</v>
      </c>
      <c r="Q4416" t="b">
        <f t="shared" si="69"/>
        <v>1</v>
      </c>
      <c r="R4416" t="e">
        <f>INDEX(removed_duplicate_rows!$A$5:$A$39,MATCH(wins!A4416,removed_duplicate_rows!$A$5:$A$39,0))</f>
        <v>#N/A</v>
      </c>
    </row>
    <row r="4417" spans="1:18" ht="15.75" customHeight="1" x14ac:dyDescent="0.2">
      <c r="A4417" t="s">
        <v>13381</v>
      </c>
      <c r="B4417" t="s">
        <v>13382</v>
      </c>
      <c r="C4417" t="s">
        <v>13383</v>
      </c>
      <c r="D4417" s="10">
        <v>45941</v>
      </c>
      <c r="E4417" t="s">
        <v>9789</v>
      </c>
      <c r="F4417">
        <v>10</v>
      </c>
      <c r="G4417" t="s">
        <v>77</v>
      </c>
      <c r="H4417" t="s">
        <v>214</v>
      </c>
      <c r="I4417" t="s">
        <v>79</v>
      </c>
      <c r="J4417">
        <v>1</v>
      </c>
      <c r="K4417">
        <v>8698</v>
      </c>
      <c r="L4417" t="str">
        <f>IFERROR(INDEX(play_attribution!$B$2:$B$328,MATCH(A4417,play_attribution!$A$2:$A$328,0)),"")</f>
        <v/>
      </c>
      <c r="M4417" t="str">
        <f>VLOOKUP(H4417,seller_roster!$A$2:$B$85,2,FALSE)</f>
        <v>Rhea Abadi</v>
      </c>
      <c r="N4417" t="str">
        <f>VLOOKUP(C4417,accounts!$A$2:$F$9615,2,FALSE)</f>
        <v>Field Services</v>
      </c>
      <c r="O4417" t="str">
        <f>VLOOKUP(C4417,accounts!$A$2:$F$9615,3,FALSE)</f>
        <v>$1M-$2.5M</v>
      </c>
      <c r="P4417" t="str">
        <f>VLOOKUP(C4417,accounts!$A$2:$F$9615,5,FALSE)</f>
        <v>West</v>
      </c>
      <c r="Q4417" t="b">
        <f t="shared" si="69"/>
        <v>1</v>
      </c>
      <c r="R4417" t="e">
        <f>INDEX(removed_duplicate_rows!$A$5:$A$39,MATCH(wins!A4417,removed_duplicate_rows!$A$5:$A$39,0))</f>
        <v>#N/A</v>
      </c>
    </row>
    <row r="4418" spans="1:18" ht="15.75" customHeight="1" x14ac:dyDescent="0.2">
      <c r="A4418" t="s">
        <v>13384</v>
      </c>
      <c r="B4418" t="s">
        <v>13385</v>
      </c>
      <c r="C4418" t="s">
        <v>13386</v>
      </c>
      <c r="D4418" s="10">
        <v>45941</v>
      </c>
      <c r="E4418" t="s">
        <v>9789</v>
      </c>
      <c r="F4418">
        <v>10</v>
      </c>
      <c r="G4418" t="s">
        <v>77</v>
      </c>
      <c r="H4418" t="s">
        <v>184</v>
      </c>
      <c r="I4418" t="s">
        <v>79</v>
      </c>
      <c r="J4418">
        <v>1</v>
      </c>
      <c r="K4418">
        <v>11425</v>
      </c>
      <c r="L4418" t="str">
        <f>IFERROR(INDEX(play_attribution!$B$2:$B$328,MATCH(A4418,play_attribution!$A$2:$A$328,0)),"")</f>
        <v/>
      </c>
      <c r="M4418" t="str">
        <f>VLOOKUP(H4418,seller_roster!$A$2:$B$85,2,FALSE)</f>
        <v>Zion Silva</v>
      </c>
      <c r="N4418" t="str">
        <f>VLOOKUP(C4418,accounts!$A$2:$F$9615,2,FALSE)</f>
        <v>Construction</v>
      </c>
      <c r="O4418" t="str">
        <f>VLOOKUP(C4418,accounts!$A$2:$F$9615,3,FALSE)</f>
        <v>$1M-$2.5M</v>
      </c>
      <c r="P4418" t="str">
        <f>VLOOKUP(C4418,accounts!$A$2:$F$9615,5,FALSE)</f>
        <v>Central</v>
      </c>
      <c r="Q4418" t="b">
        <f t="shared" si="69"/>
        <v>1</v>
      </c>
      <c r="R4418" t="e">
        <f>INDEX(removed_duplicate_rows!$A$5:$A$39,MATCH(wins!A4418,removed_duplicate_rows!$A$5:$A$39,0))</f>
        <v>#N/A</v>
      </c>
    </row>
    <row r="4419" spans="1:18" ht="15.75" customHeight="1" x14ac:dyDescent="0.2">
      <c r="A4419" t="s">
        <v>13387</v>
      </c>
      <c r="B4419" t="s">
        <v>13388</v>
      </c>
      <c r="C4419" t="s">
        <v>13389</v>
      </c>
      <c r="D4419" s="10">
        <v>45941</v>
      </c>
      <c r="E4419" t="s">
        <v>9789</v>
      </c>
      <c r="F4419">
        <v>10</v>
      </c>
      <c r="G4419" t="s">
        <v>77</v>
      </c>
      <c r="H4419" t="s">
        <v>184</v>
      </c>
      <c r="I4419" t="s">
        <v>55</v>
      </c>
      <c r="J4419">
        <v>1</v>
      </c>
      <c r="K4419">
        <v>11874</v>
      </c>
      <c r="L4419" t="str">
        <f>IFERROR(INDEX(play_attribution!$B$2:$B$328,MATCH(A4419,play_attribution!$A$2:$A$328,0)),"")</f>
        <v/>
      </c>
      <c r="M4419" t="str">
        <f>VLOOKUP(H4419,seller_roster!$A$2:$B$85,2,FALSE)</f>
        <v>Zion Silva</v>
      </c>
      <c r="N4419" t="str">
        <f>VLOOKUP(C4419,accounts!$A$2:$F$9615,2,FALSE)</f>
        <v>Wholesale &amp; Distribution</v>
      </c>
      <c r="O4419" t="str">
        <f>VLOOKUP(C4419,accounts!$A$2:$F$9615,3,FALSE)</f>
        <v>$1M-$2.5M</v>
      </c>
      <c r="P4419" t="str">
        <f>VLOOKUP(C4419,accounts!$A$2:$F$9615,5,FALSE)</f>
        <v>East</v>
      </c>
      <c r="Q4419" t="b">
        <f t="shared" ref="Q4419:Q4482" si="70">L4419=""</f>
        <v>1</v>
      </c>
      <c r="R4419" t="e">
        <f>INDEX(removed_duplicate_rows!$A$5:$A$39,MATCH(wins!A4419,removed_duplicate_rows!$A$5:$A$39,0))</f>
        <v>#N/A</v>
      </c>
    </row>
    <row r="4420" spans="1:18" ht="15.75" customHeight="1" x14ac:dyDescent="0.2">
      <c r="A4420" t="s">
        <v>13390</v>
      </c>
      <c r="B4420" t="s">
        <v>13391</v>
      </c>
      <c r="C4420" t="s">
        <v>13392</v>
      </c>
      <c r="D4420" s="10">
        <v>45941</v>
      </c>
      <c r="E4420" t="s">
        <v>9789</v>
      </c>
      <c r="F4420">
        <v>10</v>
      </c>
      <c r="G4420" t="s">
        <v>77</v>
      </c>
      <c r="H4420" t="s">
        <v>78</v>
      </c>
      <c r="I4420" t="s">
        <v>79</v>
      </c>
      <c r="J4420">
        <v>1</v>
      </c>
      <c r="K4420">
        <v>8646</v>
      </c>
      <c r="L4420" t="str">
        <f>IFERROR(INDEX(play_attribution!$B$2:$B$328,MATCH(A4420,play_attribution!$A$2:$A$328,0)),"")</f>
        <v/>
      </c>
      <c r="M4420" t="str">
        <f>VLOOKUP(H4420,seller_roster!$A$2:$B$85,2,FALSE)</f>
        <v>Lennon Ferro</v>
      </c>
      <c r="N4420" t="str">
        <f>VLOOKUP(C4420,accounts!$A$2:$F$9615,2,FALSE)</f>
        <v>Professional Services</v>
      </c>
      <c r="O4420" t="str">
        <f>VLOOKUP(C4420,accounts!$A$2:$F$9615,3,FALSE)</f>
        <v>$2.5M-$5M</v>
      </c>
      <c r="P4420" t="str">
        <f>VLOOKUP(C4420,accounts!$A$2:$F$9615,5,FALSE)</f>
        <v>East</v>
      </c>
      <c r="Q4420" t="b">
        <f t="shared" si="70"/>
        <v>1</v>
      </c>
      <c r="R4420" t="e">
        <f>INDEX(removed_duplicate_rows!$A$5:$A$39,MATCH(wins!A4420,removed_duplicate_rows!$A$5:$A$39,0))</f>
        <v>#N/A</v>
      </c>
    </row>
    <row r="4421" spans="1:18" ht="15.75" customHeight="1" x14ac:dyDescent="0.2">
      <c r="A4421" t="s">
        <v>13393</v>
      </c>
      <c r="B4421" t="s">
        <v>13394</v>
      </c>
      <c r="C4421" t="s">
        <v>13395</v>
      </c>
      <c r="D4421" s="10">
        <v>45941</v>
      </c>
      <c r="E4421" t="s">
        <v>9789</v>
      </c>
      <c r="F4421">
        <v>10</v>
      </c>
      <c r="G4421" t="s">
        <v>77</v>
      </c>
      <c r="H4421" t="s">
        <v>83</v>
      </c>
      <c r="I4421" t="s">
        <v>55</v>
      </c>
      <c r="J4421">
        <v>1</v>
      </c>
      <c r="K4421">
        <v>6917</v>
      </c>
      <c r="L4421" t="str">
        <f>IFERROR(INDEX(play_attribution!$B$2:$B$328,MATCH(A4421,play_attribution!$A$2:$A$328,0)),"")</f>
        <v/>
      </c>
      <c r="M4421" t="str">
        <f>VLOOKUP(H4421,seller_roster!$A$2:$B$85,2,FALSE)</f>
        <v>Sage Ruiz</v>
      </c>
      <c r="N4421" t="str">
        <f>VLOOKUP(C4421,accounts!$A$2:$F$9615,2,FALSE)</f>
        <v>Manufacturing</v>
      </c>
      <c r="O4421" t="str">
        <f>VLOOKUP(C4421,accounts!$A$2:$F$9615,3,FALSE)</f>
        <v>&gt;$10M</v>
      </c>
      <c r="P4421" t="str">
        <f>VLOOKUP(C4421,accounts!$A$2:$F$9615,5,FALSE)</f>
        <v>West</v>
      </c>
      <c r="Q4421" t="b">
        <f t="shared" si="70"/>
        <v>1</v>
      </c>
      <c r="R4421" t="e">
        <f>INDEX(removed_duplicate_rows!$A$5:$A$39,MATCH(wins!A4421,removed_duplicate_rows!$A$5:$A$39,0))</f>
        <v>#N/A</v>
      </c>
    </row>
    <row r="4422" spans="1:18" ht="15.75" customHeight="1" x14ac:dyDescent="0.2">
      <c r="A4422" t="s">
        <v>13396</v>
      </c>
      <c r="B4422" t="s">
        <v>13397</v>
      </c>
      <c r="C4422" t="s">
        <v>13398</v>
      </c>
      <c r="D4422" s="10">
        <v>45941</v>
      </c>
      <c r="E4422" t="s">
        <v>9789</v>
      </c>
      <c r="F4422">
        <v>10</v>
      </c>
      <c r="G4422" t="s">
        <v>77</v>
      </c>
      <c r="H4422" t="s">
        <v>177</v>
      </c>
      <c r="I4422" t="s">
        <v>79</v>
      </c>
      <c r="J4422">
        <v>1</v>
      </c>
      <c r="K4422">
        <v>6014</v>
      </c>
      <c r="L4422" t="str">
        <f>IFERROR(INDEX(play_attribution!$B$2:$B$328,MATCH(A4422,play_attribution!$A$2:$A$328,0)),"")</f>
        <v/>
      </c>
      <c r="M4422" t="str">
        <f>VLOOKUP(H4422,seller_roster!$A$2:$B$85,2,FALSE)</f>
        <v>Gray Marsh</v>
      </c>
      <c r="N4422" t="str">
        <f>VLOOKUP(C4422,accounts!$A$2:$F$9615,2,FALSE)</f>
        <v>Healthcare Services</v>
      </c>
      <c r="O4422" t="str">
        <f>VLOOKUP(C4422,accounts!$A$2:$F$9615,3,FALSE)</f>
        <v>$1M-$2.5M</v>
      </c>
      <c r="P4422" t="str">
        <f>VLOOKUP(C4422,accounts!$A$2:$F$9615,5,FALSE)</f>
        <v>West</v>
      </c>
      <c r="Q4422" t="b">
        <f t="shared" si="70"/>
        <v>1</v>
      </c>
      <c r="R4422" t="e">
        <f>INDEX(removed_duplicate_rows!$A$5:$A$39,MATCH(wins!A4422,removed_duplicate_rows!$A$5:$A$39,0))</f>
        <v>#N/A</v>
      </c>
    </row>
    <row r="4423" spans="1:18" ht="15.75" customHeight="1" x14ac:dyDescent="0.2">
      <c r="A4423" t="s">
        <v>13399</v>
      </c>
      <c r="B4423" t="s">
        <v>13400</v>
      </c>
      <c r="C4423" t="s">
        <v>13401</v>
      </c>
      <c r="D4423" s="10">
        <v>45941</v>
      </c>
      <c r="E4423" t="s">
        <v>9789</v>
      </c>
      <c r="F4423">
        <v>10</v>
      </c>
      <c r="G4423" t="s">
        <v>77</v>
      </c>
      <c r="H4423" t="s">
        <v>114</v>
      </c>
      <c r="I4423" t="s">
        <v>55</v>
      </c>
      <c r="J4423">
        <v>1</v>
      </c>
      <c r="K4423">
        <v>7506</v>
      </c>
      <c r="L4423" t="str">
        <f>IFERROR(INDEX(play_attribution!$B$2:$B$328,MATCH(A4423,play_attribution!$A$2:$A$328,0)),"")</f>
        <v/>
      </c>
      <c r="M4423" t="str">
        <f>VLOOKUP(H4423,seller_roster!$A$2:$B$85,2,FALSE)</f>
        <v>Ray Reyes</v>
      </c>
      <c r="N4423" t="str">
        <f>VLOOKUP(C4423,accounts!$A$2:$F$9615,2,FALSE)</f>
        <v>Healthcare Services</v>
      </c>
      <c r="O4423" t="str">
        <f>VLOOKUP(C4423,accounts!$A$2:$F$9615,3,FALSE)</f>
        <v>$2.5M-$5M</v>
      </c>
      <c r="P4423" t="str">
        <f>VLOOKUP(C4423,accounts!$A$2:$F$9615,5,FALSE)</f>
        <v>East</v>
      </c>
      <c r="Q4423" t="b">
        <f t="shared" si="70"/>
        <v>1</v>
      </c>
      <c r="R4423" t="e">
        <f>INDEX(removed_duplicate_rows!$A$5:$A$39,MATCH(wins!A4423,removed_duplicate_rows!$A$5:$A$39,0))</f>
        <v>#N/A</v>
      </c>
    </row>
    <row r="4424" spans="1:18" ht="15.75" customHeight="1" x14ac:dyDescent="0.2">
      <c r="A4424" t="s">
        <v>13402</v>
      </c>
      <c r="B4424" t="s">
        <v>13403</v>
      </c>
      <c r="C4424" t="s">
        <v>13404</v>
      </c>
      <c r="D4424" s="10">
        <v>45941</v>
      </c>
      <c r="E4424" t="s">
        <v>9789</v>
      </c>
      <c r="F4424">
        <v>10</v>
      </c>
      <c r="G4424" t="s">
        <v>77</v>
      </c>
      <c r="H4424" t="s">
        <v>107</v>
      </c>
      <c r="I4424" t="s">
        <v>79</v>
      </c>
      <c r="J4424">
        <v>1</v>
      </c>
      <c r="K4424">
        <v>6631</v>
      </c>
      <c r="L4424" t="str">
        <f>IFERROR(INDEX(play_attribution!$B$2:$B$328,MATCH(A4424,play_attribution!$A$2:$A$328,0)),"")</f>
        <v/>
      </c>
      <c r="M4424" t="str">
        <f>VLOOKUP(H4424,seller_roster!$A$2:$B$85,2,FALSE)</f>
        <v>Skyler Doyle</v>
      </c>
      <c r="N4424" t="str">
        <f>VLOOKUP(C4424,accounts!$A$2:$F$9615,2,FALSE)</f>
        <v>Construction</v>
      </c>
      <c r="O4424" t="str">
        <f>VLOOKUP(C4424,accounts!$A$2:$F$9615,3,FALSE)</f>
        <v>&lt;$1M</v>
      </c>
      <c r="P4424" t="str">
        <f>VLOOKUP(C4424,accounts!$A$2:$F$9615,5,FALSE)</f>
        <v>West</v>
      </c>
      <c r="Q4424" t="b">
        <f t="shared" si="70"/>
        <v>1</v>
      </c>
      <c r="R4424" t="e">
        <f>INDEX(removed_duplicate_rows!$A$5:$A$39,MATCH(wins!A4424,removed_duplicate_rows!$A$5:$A$39,0))</f>
        <v>#N/A</v>
      </c>
    </row>
    <row r="4425" spans="1:18" ht="15.75" customHeight="1" x14ac:dyDescent="0.2">
      <c r="A4425" t="s">
        <v>13405</v>
      </c>
      <c r="B4425" t="s">
        <v>13406</v>
      </c>
      <c r="C4425" t="s">
        <v>13407</v>
      </c>
      <c r="D4425" s="10">
        <v>45941</v>
      </c>
      <c r="E4425" t="s">
        <v>9789</v>
      </c>
      <c r="F4425">
        <v>10</v>
      </c>
      <c r="G4425" t="s">
        <v>77</v>
      </c>
      <c r="H4425" t="s">
        <v>177</v>
      </c>
      <c r="I4425" t="s">
        <v>79</v>
      </c>
      <c r="J4425">
        <v>1</v>
      </c>
      <c r="K4425">
        <v>6471</v>
      </c>
      <c r="L4425" t="str">
        <f>IFERROR(INDEX(play_attribution!$B$2:$B$328,MATCH(A4425,play_attribution!$A$2:$A$328,0)),"")</f>
        <v/>
      </c>
      <c r="M4425" t="str">
        <f>VLOOKUP(H4425,seller_roster!$A$2:$B$85,2,FALSE)</f>
        <v>Gray Marsh</v>
      </c>
      <c r="N4425" t="str">
        <f>VLOOKUP(C4425,accounts!$A$2:$F$9615,2,FALSE)</f>
        <v>Logistics</v>
      </c>
      <c r="O4425" t="str">
        <f>VLOOKUP(C4425,accounts!$A$2:$F$9615,3,FALSE)</f>
        <v>$2.5M-$5M</v>
      </c>
      <c r="P4425" t="str">
        <f>VLOOKUP(C4425,accounts!$A$2:$F$9615,5,FALSE)</f>
        <v>East</v>
      </c>
      <c r="Q4425" t="b">
        <f t="shared" si="70"/>
        <v>1</v>
      </c>
      <c r="R4425" t="e">
        <f>INDEX(removed_duplicate_rows!$A$5:$A$39,MATCH(wins!A4425,removed_duplicate_rows!$A$5:$A$39,0))</f>
        <v>#N/A</v>
      </c>
    </row>
    <row r="4426" spans="1:18" ht="15.75" customHeight="1" x14ac:dyDescent="0.2">
      <c r="A4426" t="s">
        <v>13408</v>
      </c>
      <c r="B4426" t="s">
        <v>13409</v>
      </c>
      <c r="C4426" t="s">
        <v>13410</v>
      </c>
      <c r="D4426" s="10">
        <v>45941</v>
      </c>
      <c r="E4426" t="s">
        <v>9789</v>
      </c>
      <c r="F4426">
        <v>10</v>
      </c>
      <c r="G4426" t="s">
        <v>77</v>
      </c>
      <c r="H4426" t="s">
        <v>177</v>
      </c>
      <c r="I4426" t="s">
        <v>79</v>
      </c>
      <c r="J4426">
        <v>1</v>
      </c>
      <c r="K4426">
        <v>12800</v>
      </c>
      <c r="L4426" t="str">
        <f>IFERROR(INDEX(play_attribution!$B$2:$B$328,MATCH(A4426,play_attribution!$A$2:$A$328,0)),"")</f>
        <v/>
      </c>
      <c r="M4426" t="str">
        <f>VLOOKUP(H4426,seller_roster!$A$2:$B$85,2,FALSE)</f>
        <v>Gray Marsh</v>
      </c>
      <c r="N4426" t="str">
        <f>VLOOKUP(C4426,accounts!$A$2:$F$9615,2,FALSE)</f>
        <v>Field Services</v>
      </c>
      <c r="O4426" t="str">
        <f>VLOOKUP(C4426,accounts!$A$2:$F$9615,3,FALSE)</f>
        <v>$5M-$10M</v>
      </c>
      <c r="P4426" t="str">
        <f>VLOOKUP(C4426,accounts!$A$2:$F$9615,5,FALSE)</f>
        <v>East</v>
      </c>
      <c r="Q4426" t="b">
        <f t="shared" si="70"/>
        <v>1</v>
      </c>
      <c r="R4426" t="e">
        <f>INDEX(removed_duplicate_rows!$A$5:$A$39,MATCH(wins!A4426,removed_duplicate_rows!$A$5:$A$39,0))</f>
        <v>#N/A</v>
      </c>
    </row>
    <row r="4427" spans="1:18" ht="15.75" customHeight="1" x14ac:dyDescent="0.2">
      <c r="A4427" t="s">
        <v>13411</v>
      </c>
      <c r="B4427" t="s">
        <v>13412</v>
      </c>
      <c r="C4427" t="s">
        <v>13413</v>
      </c>
      <c r="D4427" s="10">
        <v>45941</v>
      </c>
      <c r="E4427" t="s">
        <v>9789</v>
      </c>
      <c r="F4427">
        <v>10</v>
      </c>
      <c r="G4427" t="s">
        <v>77</v>
      </c>
      <c r="H4427" t="s">
        <v>147</v>
      </c>
      <c r="I4427" t="s">
        <v>79</v>
      </c>
      <c r="J4427">
        <v>1</v>
      </c>
      <c r="K4427">
        <v>10241</v>
      </c>
      <c r="L4427" t="str">
        <f>IFERROR(INDEX(play_attribution!$B$2:$B$328,MATCH(A4427,play_attribution!$A$2:$A$328,0)),"")</f>
        <v/>
      </c>
      <c r="M4427" t="str">
        <f>VLOOKUP(H4427,seller_roster!$A$2:$B$85,2,FALSE)</f>
        <v>Riley Tran</v>
      </c>
      <c r="N4427" t="str">
        <f>VLOOKUP(C4427,accounts!$A$2:$F$9615,2,FALSE)</f>
        <v>Retail Multi-Location</v>
      </c>
      <c r="O4427" t="str">
        <f>VLOOKUP(C4427,accounts!$A$2:$F$9615,3,FALSE)</f>
        <v>$2.5M-$5M</v>
      </c>
      <c r="P4427" t="str">
        <f>VLOOKUP(C4427,accounts!$A$2:$F$9615,5,FALSE)</f>
        <v>West</v>
      </c>
      <c r="Q4427" t="b">
        <f t="shared" si="70"/>
        <v>1</v>
      </c>
      <c r="R4427" t="e">
        <f>INDEX(removed_duplicate_rows!$A$5:$A$39,MATCH(wins!A4427,removed_duplicate_rows!$A$5:$A$39,0))</f>
        <v>#N/A</v>
      </c>
    </row>
    <row r="4428" spans="1:18" ht="15.75" customHeight="1" x14ac:dyDescent="0.2">
      <c r="A4428" t="s">
        <v>13414</v>
      </c>
      <c r="B4428" t="s">
        <v>13415</v>
      </c>
      <c r="C4428" t="s">
        <v>13416</v>
      </c>
      <c r="D4428" s="10">
        <v>45941</v>
      </c>
      <c r="E4428" t="s">
        <v>9789</v>
      </c>
      <c r="F4428">
        <v>10</v>
      </c>
      <c r="G4428" t="s">
        <v>77</v>
      </c>
      <c r="H4428" t="s">
        <v>83</v>
      </c>
      <c r="I4428" t="s">
        <v>55</v>
      </c>
      <c r="J4428">
        <v>1</v>
      </c>
      <c r="K4428">
        <v>6062</v>
      </c>
      <c r="L4428" t="str">
        <f>IFERROR(INDEX(play_attribution!$B$2:$B$328,MATCH(A4428,play_attribution!$A$2:$A$328,0)),"")</f>
        <v/>
      </c>
      <c r="M4428" t="str">
        <f>VLOOKUP(H4428,seller_roster!$A$2:$B$85,2,FALSE)</f>
        <v>Sage Ruiz</v>
      </c>
      <c r="N4428" t="str">
        <f>VLOOKUP(C4428,accounts!$A$2:$F$9615,2,FALSE)</f>
        <v>Nonprofit</v>
      </c>
      <c r="O4428" t="str">
        <f>VLOOKUP(C4428,accounts!$A$2:$F$9615,3,FALSE)</f>
        <v>$5M-$10M</v>
      </c>
      <c r="P4428" t="str">
        <f>VLOOKUP(C4428,accounts!$A$2:$F$9615,5,FALSE)</f>
        <v>West</v>
      </c>
      <c r="Q4428" t="b">
        <f t="shared" si="70"/>
        <v>1</v>
      </c>
      <c r="R4428" t="e">
        <f>INDEX(removed_duplicate_rows!$A$5:$A$39,MATCH(wins!A4428,removed_duplicate_rows!$A$5:$A$39,0))</f>
        <v>#N/A</v>
      </c>
    </row>
    <row r="4429" spans="1:18" ht="15.75" customHeight="1" x14ac:dyDescent="0.2">
      <c r="A4429" t="s">
        <v>13417</v>
      </c>
      <c r="B4429" t="s">
        <v>13418</v>
      </c>
      <c r="C4429" t="s">
        <v>13419</v>
      </c>
      <c r="D4429" s="10">
        <v>45941</v>
      </c>
      <c r="E4429" t="s">
        <v>9789</v>
      </c>
      <c r="F4429">
        <v>10</v>
      </c>
      <c r="G4429" t="s">
        <v>77</v>
      </c>
      <c r="H4429" t="s">
        <v>177</v>
      </c>
      <c r="I4429" t="s">
        <v>55</v>
      </c>
      <c r="J4429">
        <v>1</v>
      </c>
      <c r="K4429">
        <v>11622</v>
      </c>
      <c r="L4429" t="str">
        <f>IFERROR(INDEX(play_attribution!$B$2:$B$328,MATCH(A4429,play_attribution!$A$2:$A$328,0)),"")</f>
        <v/>
      </c>
      <c r="M4429" t="str">
        <f>VLOOKUP(H4429,seller_roster!$A$2:$B$85,2,FALSE)</f>
        <v>Gray Marsh</v>
      </c>
      <c r="N4429" t="str">
        <f>VLOOKUP(C4429,accounts!$A$2:$F$9615,2,FALSE)</f>
        <v>Manufacturing</v>
      </c>
      <c r="O4429" t="str">
        <f>VLOOKUP(C4429,accounts!$A$2:$F$9615,3,FALSE)</f>
        <v>$1M-$2.5M</v>
      </c>
      <c r="P4429" t="str">
        <f>VLOOKUP(C4429,accounts!$A$2:$F$9615,5,FALSE)</f>
        <v>Central</v>
      </c>
      <c r="Q4429" t="b">
        <f t="shared" si="70"/>
        <v>1</v>
      </c>
      <c r="R4429" t="e">
        <f>INDEX(removed_duplicate_rows!$A$5:$A$39,MATCH(wins!A4429,removed_duplicate_rows!$A$5:$A$39,0))</f>
        <v>#N/A</v>
      </c>
    </row>
    <row r="4430" spans="1:18" ht="15.75" customHeight="1" x14ac:dyDescent="0.2">
      <c r="A4430" t="s">
        <v>13420</v>
      </c>
      <c r="B4430" t="s">
        <v>13421</v>
      </c>
      <c r="C4430" t="s">
        <v>13422</v>
      </c>
      <c r="D4430" s="10">
        <v>45941</v>
      </c>
      <c r="E4430" t="s">
        <v>9789</v>
      </c>
      <c r="F4430">
        <v>10</v>
      </c>
      <c r="G4430" t="s">
        <v>77</v>
      </c>
      <c r="H4430" t="s">
        <v>173</v>
      </c>
      <c r="I4430" t="s">
        <v>79</v>
      </c>
      <c r="J4430">
        <v>1</v>
      </c>
      <c r="K4430">
        <v>9169</v>
      </c>
      <c r="L4430" t="str">
        <f>IFERROR(INDEX(play_attribution!$B$2:$B$328,MATCH(A4430,play_attribution!$A$2:$A$328,0)),"")</f>
        <v/>
      </c>
      <c r="M4430" t="str">
        <f>VLOOKUP(H4430,seller_roster!$A$2:$B$85,2,FALSE)</f>
        <v>Pia Reyes</v>
      </c>
      <c r="N4430" t="str">
        <f>VLOOKUP(C4430,accounts!$A$2:$F$9615,2,FALSE)</f>
        <v>Nonprofit</v>
      </c>
      <c r="O4430" t="str">
        <f>VLOOKUP(C4430,accounts!$A$2:$F$9615,3,FALSE)</f>
        <v>$2.5M-$5M</v>
      </c>
      <c r="P4430" t="str">
        <f>VLOOKUP(C4430,accounts!$A$2:$F$9615,5,FALSE)</f>
        <v>East</v>
      </c>
      <c r="Q4430" t="b">
        <f t="shared" si="70"/>
        <v>1</v>
      </c>
      <c r="R4430" t="e">
        <f>INDEX(removed_duplicate_rows!$A$5:$A$39,MATCH(wins!A4430,removed_duplicate_rows!$A$5:$A$39,0))</f>
        <v>#N/A</v>
      </c>
    </row>
    <row r="4431" spans="1:18" ht="15.75" customHeight="1" x14ac:dyDescent="0.2">
      <c r="A4431" t="s">
        <v>13423</v>
      </c>
      <c r="B4431" t="s">
        <v>13424</v>
      </c>
      <c r="C4431" t="s">
        <v>13425</v>
      </c>
      <c r="D4431" s="10">
        <v>45941</v>
      </c>
      <c r="E4431" t="s">
        <v>9789</v>
      </c>
      <c r="F4431">
        <v>10</v>
      </c>
      <c r="G4431" t="s">
        <v>77</v>
      </c>
      <c r="H4431" t="s">
        <v>151</v>
      </c>
      <c r="I4431" t="s">
        <v>55</v>
      </c>
      <c r="J4431">
        <v>1</v>
      </c>
      <c r="K4431">
        <v>14430</v>
      </c>
      <c r="L4431" t="str">
        <f>IFERROR(INDEX(play_attribution!$B$2:$B$328,MATCH(A4431,play_attribution!$A$2:$A$328,0)),"")</f>
        <v/>
      </c>
      <c r="M4431" t="str">
        <f>VLOOKUP(H4431,seller_roster!$A$2:$B$85,2,FALSE)</f>
        <v>Marley Lindqvist</v>
      </c>
      <c r="N4431" t="str">
        <f>VLOOKUP(C4431,accounts!$A$2:$F$9615,2,FALSE)</f>
        <v>Nonprofit</v>
      </c>
      <c r="O4431" t="str">
        <f>VLOOKUP(C4431,accounts!$A$2:$F$9615,3,FALSE)</f>
        <v>&gt;$10M</v>
      </c>
      <c r="P4431" t="str">
        <f>VLOOKUP(C4431,accounts!$A$2:$F$9615,5,FALSE)</f>
        <v>West</v>
      </c>
      <c r="Q4431" t="b">
        <f t="shared" si="70"/>
        <v>1</v>
      </c>
      <c r="R4431" t="e">
        <f>INDEX(removed_duplicate_rows!$A$5:$A$39,MATCH(wins!A4431,removed_duplicate_rows!$A$5:$A$39,0))</f>
        <v>#N/A</v>
      </c>
    </row>
    <row r="4432" spans="1:18" ht="15.75" customHeight="1" x14ac:dyDescent="0.2">
      <c r="A4432" t="s">
        <v>13426</v>
      </c>
      <c r="B4432" t="s">
        <v>13427</v>
      </c>
      <c r="C4432" t="s">
        <v>13428</v>
      </c>
      <c r="D4432" s="10">
        <v>45941</v>
      </c>
      <c r="E4432" t="s">
        <v>9789</v>
      </c>
      <c r="F4432">
        <v>10</v>
      </c>
      <c r="G4432" t="s">
        <v>77</v>
      </c>
      <c r="H4432" t="s">
        <v>83</v>
      </c>
      <c r="I4432" t="s">
        <v>79</v>
      </c>
      <c r="J4432">
        <v>1</v>
      </c>
      <c r="K4432">
        <v>7568</v>
      </c>
      <c r="L4432" t="str">
        <f>IFERROR(INDEX(play_attribution!$B$2:$B$328,MATCH(A4432,play_attribution!$A$2:$A$328,0)),"")</f>
        <v/>
      </c>
      <c r="M4432" t="str">
        <f>VLOOKUP(H4432,seller_roster!$A$2:$B$85,2,FALSE)</f>
        <v>Sage Ruiz</v>
      </c>
      <c r="N4432" t="str">
        <f>VLOOKUP(C4432,accounts!$A$2:$F$9615,2,FALSE)</f>
        <v>Professional Services</v>
      </c>
      <c r="O4432" t="str">
        <f>VLOOKUP(C4432,accounts!$A$2:$F$9615,3,FALSE)</f>
        <v>$5M-$10M</v>
      </c>
      <c r="P4432" t="str">
        <f>VLOOKUP(C4432,accounts!$A$2:$F$9615,5,FALSE)</f>
        <v>Central</v>
      </c>
      <c r="Q4432" t="b">
        <f t="shared" si="70"/>
        <v>1</v>
      </c>
      <c r="R4432" t="e">
        <f>INDEX(removed_duplicate_rows!$A$5:$A$39,MATCH(wins!A4432,removed_duplicate_rows!$A$5:$A$39,0))</f>
        <v>#N/A</v>
      </c>
    </row>
    <row r="4433" spans="1:18" ht="15.75" customHeight="1" x14ac:dyDescent="0.2">
      <c r="A4433" t="s">
        <v>13429</v>
      </c>
      <c r="B4433" t="s">
        <v>13430</v>
      </c>
      <c r="C4433" t="s">
        <v>13431</v>
      </c>
      <c r="D4433" s="10">
        <v>45941</v>
      </c>
      <c r="E4433" t="s">
        <v>9789</v>
      </c>
      <c r="F4433">
        <v>10</v>
      </c>
      <c r="G4433" t="s">
        <v>77</v>
      </c>
      <c r="H4433" t="s">
        <v>107</v>
      </c>
      <c r="I4433" t="s">
        <v>79</v>
      </c>
      <c r="J4433">
        <v>1</v>
      </c>
      <c r="K4433">
        <v>6542</v>
      </c>
      <c r="L4433" t="str">
        <f>IFERROR(INDEX(play_attribution!$B$2:$B$328,MATCH(A4433,play_attribution!$A$2:$A$328,0)),"")</f>
        <v/>
      </c>
      <c r="M4433" t="str">
        <f>VLOOKUP(H4433,seller_roster!$A$2:$B$85,2,FALSE)</f>
        <v>Skyler Doyle</v>
      </c>
      <c r="N4433" t="str">
        <f>VLOOKUP(C4433,accounts!$A$2:$F$9615,2,FALSE)</f>
        <v>Wholesale &amp; Distribution</v>
      </c>
      <c r="O4433" t="str">
        <f>VLOOKUP(C4433,accounts!$A$2:$F$9615,3,FALSE)</f>
        <v>$5M-$10M</v>
      </c>
      <c r="P4433" t="str">
        <f>VLOOKUP(C4433,accounts!$A$2:$F$9615,5,FALSE)</f>
        <v>Central</v>
      </c>
      <c r="Q4433" t="b">
        <f t="shared" si="70"/>
        <v>1</v>
      </c>
      <c r="R4433" t="e">
        <f>INDEX(removed_duplicate_rows!$A$5:$A$39,MATCH(wins!A4433,removed_duplicate_rows!$A$5:$A$39,0))</f>
        <v>#N/A</v>
      </c>
    </row>
    <row r="4434" spans="1:18" ht="15.75" customHeight="1" x14ac:dyDescent="0.2">
      <c r="A4434" t="s">
        <v>13432</v>
      </c>
      <c r="B4434" t="s">
        <v>13433</v>
      </c>
      <c r="C4434" t="s">
        <v>13434</v>
      </c>
      <c r="D4434" s="10">
        <v>45941</v>
      </c>
      <c r="E4434" t="s">
        <v>9789</v>
      </c>
      <c r="F4434">
        <v>10</v>
      </c>
      <c r="G4434" t="s">
        <v>77</v>
      </c>
      <c r="H4434" t="s">
        <v>129</v>
      </c>
      <c r="I4434" t="s">
        <v>79</v>
      </c>
      <c r="J4434">
        <v>1</v>
      </c>
      <c r="K4434">
        <v>6880</v>
      </c>
      <c r="L4434" t="str">
        <f>IFERROR(INDEX(play_attribution!$B$2:$B$328,MATCH(A4434,play_attribution!$A$2:$A$328,0)),"")</f>
        <v/>
      </c>
      <c r="M4434" t="str">
        <f>VLOOKUP(H4434,seller_roster!$A$2:$B$85,2,FALSE)</f>
        <v>Gray Vega</v>
      </c>
      <c r="N4434" t="str">
        <f>VLOOKUP(C4434,accounts!$A$2:$F$9615,2,FALSE)</f>
        <v>Nonprofit</v>
      </c>
      <c r="O4434" t="str">
        <f>VLOOKUP(C4434,accounts!$A$2:$F$9615,3,FALSE)</f>
        <v>$2.5M-$5M</v>
      </c>
      <c r="P4434" t="str">
        <f>VLOOKUP(C4434,accounts!$A$2:$F$9615,5,FALSE)</f>
        <v>East</v>
      </c>
      <c r="Q4434" t="b">
        <f t="shared" si="70"/>
        <v>1</v>
      </c>
      <c r="R4434" t="e">
        <f>INDEX(removed_duplicate_rows!$A$5:$A$39,MATCH(wins!A4434,removed_duplicate_rows!$A$5:$A$39,0))</f>
        <v>#N/A</v>
      </c>
    </row>
    <row r="4435" spans="1:18" ht="15.75" customHeight="1" x14ac:dyDescent="0.2">
      <c r="A4435" t="s">
        <v>13435</v>
      </c>
      <c r="B4435" t="s">
        <v>13436</v>
      </c>
      <c r="C4435" t="s">
        <v>13437</v>
      </c>
      <c r="D4435" s="10">
        <v>45941</v>
      </c>
      <c r="E4435" t="s">
        <v>9789</v>
      </c>
      <c r="F4435">
        <v>10</v>
      </c>
      <c r="G4435" t="s">
        <v>77</v>
      </c>
      <c r="H4435" t="s">
        <v>214</v>
      </c>
      <c r="I4435" t="s">
        <v>55</v>
      </c>
      <c r="J4435">
        <v>1</v>
      </c>
      <c r="K4435">
        <v>7960</v>
      </c>
      <c r="L4435" t="str">
        <f>IFERROR(INDEX(play_attribution!$B$2:$B$328,MATCH(A4435,play_attribution!$A$2:$A$328,0)),"")</f>
        <v/>
      </c>
      <c r="M4435" t="str">
        <f>VLOOKUP(H4435,seller_roster!$A$2:$B$85,2,FALSE)</f>
        <v>Rhea Abadi</v>
      </c>
      <c r="N4435" t="str">
        <f>VLOOKUP(C4435,accounts!$A$2:$F$9615,2,FALSE)</f>
        <v>Wholesale &amp; Distribution</v>
      </c>
      <c r="O4435" t="str">
        <f>VLOOKUP(C4435,accounts!$A$2:$F$9615,3,FALSE)</f>
        <v>$2.5M-$5M</v>
      </c>
      <c r="P4435" t="str">
        <f>VLOOKUP(C4435,accounts!$A$2:$F$9615,5,FALSE)</f>
        <v>East</v>
      </c>
      <c r="Q4435" t="b">
        <f t="shared" si="70"/>
        <v>1</v>
      </c>
      <c r="R4435" t="e">
        <f>INDEX(removed_duplicate_rows!$A$5:$A$39,MATCH(wins!A4435,removed_duplicate_rows!$A$5:$A$39,0))</f>
        <v>#N/A</v>
      </c>
    </row>
    <row r="4436" spans="1:18" ht="15.75" customHeight="1" x14ac:dyDescent="0.2">
      <c r="A4436" t="s">
        <v>13438</v>
      </c>
      <c r="B4436" t="s">
        <v>13439</v>
      </c>
      <c r="C4436" t="s">
        <v>13440</v>
      </c>
      <c r="D4436" s="10">
        <v>45941</v>
      </c>
      <c r="E4436" t="s">
        <v>9789</v>
      </c>
      <c r="F4436">
        <v>10</v>
      </c>
      <c r="G4436" t="s">
        <v>77</v>
      </c>
      <c r="H4436" t="s">
        <v>118</v>
      </c>
      <c r="I4436" t="s">
        <v>79</v>
      </c>
      <c r="J4436">
        <v>1</v>
      </c>
      <c r="K4436">
        <v>6877</v>
      </c>
      <c r="L4436" t="str">
        <f>IFERROR(INDEX(play_attribution!$B$2:$B$328,MATCH(A4436,play_attribution!$A$2:$A$328,0)),"")</f>
        <v/>
      </c>
      <c r="M4436" t="str">
        <f>VLOOKUP(H4436,seller_roster!$A$2:$B$85,2,FALSE)</f>
        <v>Val Reyes</v>
      </c>
      <c r="N4436" t="str">
        <f>VLOOKUP(C4436,accounts!$A$2:$F$9615,2,FALSE)</f>
        <v>Retail Multi-Location</v>
      </c>
      <c r="O4436" t="str">
        <f>VLOOKUP(C4436,accounts!$A$2:$F$9615,3,FALSE)</f>
        <v>$1M-$2.5M</v>
      </c>
      <c r="P4436" t="str">
        <f>VLOOKUP(C4436,accounts!$A$2:$F$9615,5,FALSE)</f>
        <v>Central</v>
      </c>
      <c r="Q4436" t="b">
        <f t="shared" si="70"/>
        <v>1</v>
      </c>
      <c r="R4436" t="e">
        <f>INDEX(removed_duplicate_rows!$A$5:$A$39,MATCH(wins!A4436,removed_duplicate_rows!$A$5:$A$39,0))</f>
        <v>#N/A</v>
      </c>
    </row>
    <row r="4437" spans="1:18" ht="15.75" customHeight="1" x14ac:dyDescent="0.2">
      <c r="A4437" t="s">
        <v>13441</v>
      </c>
      <c r="B4437" t="s">
        <v>13442</v>
      </c>
      <c r="C4437" t="s">
        <v>13443</v>
      </c>
      <c r="D4437" s="10">
        <v>45941</v>
      </c>
      <c r="E4437" t="s">
        <v>9789</v>
      </c>
      <c r="F4437">
        <v>10</v>
      </c>
      <c r="G4437" t="s">
        <v>77</v>
      </c>
      <c r="H4437" t="s">
        <v>618</v>
      </c>
      <c r="I4437" t="s">
        <v>55</v>
      </c>
      <c r="J4437">
        <v>1</v>
      </c>
      <c r="K4437">
        <v>5622</v>
      </c>
      <c r="L4437" t="str">
        <f>IFERROR(INDEX(play_attribution!$B$2:$B$328,MATCH(A4437,play_attribution!$A$2:$A$328,0)),"")</f>
        <v/>
      </c>
      <c r="M4437" t="str">
        <f>VLOOKUP(H4437,seller_roster!$A$2:$B$85,2,FALSE)</f>
        <v>Parker Reyes</v>
      </c>
      <c r="N4437" t="str">
        <f>VLOOKUP(C4437,accounts!$A$2:$F$9615,2,FALSE)</f>
        <v>Professional Services</v>
      </c>
      <c r="O4437" t="str">
        <f>VLOOKUP(C4437,accounts!$A$2:$F$9615,3,FALSE)</f>
        <v>&lt;$1M</v>
      </c>
      <c r="P4437" t="str">
        <f>VLOOKUP(C4437,accounts!$A$2:$F$9615,5,FALSE)</f>
        <v>East</v>
      </c>
      <c r="Q4437" t="b">
        <f t="shared" si="70"/>
        <v>1</v>
      </c>
      <c r="R4437" t="e">
        <f>INDEX(removed_duplicate_rows!$A$5:$A$39,MATCH(wins!A4437,removed_duplicate_rows!$A$5:$A$39,0))</f>
        <v>#N/A</v>
      </c>
    </row>
    <row r="4438" spans="1:18" ht="15.75" customHeight="1" x14ac:dyDescent="0.2">
      <c r="A4438" t="s">
        <v>13444</v>
      </c>
      <c r="B4438" t="s">
        <v>13445</v>
      </c>
      <c r="C4438" t="s">
        <v>13446</v>
      </c>
      <c r="D4438" s="10">
        <v>45941</v>
      </c>
      <c r="E4438" t="s">
        <v>9789</v>
      </c>
      <c r="F4438">
        <v>10</v>
      </c>
      <c r="G4438" t="s">
        <v>77</v>
      </c>
      <c r="H4438" t="s">
        <v>184</v>
      </c>
      <c r="I4438" t="s">
        <v>55</v>
      </c>
      <c r="J4438">
        <v>1</v>
      </c>
      <c r="K4438">
        <v>8099</v>
      </c>
      <c r="L4438" t="str">
        <f>IFERROR(INDEX(play_attribution!$B$2:$B$328,MATCH(A4438,play_attribution!$A$2:$A$328,0)),"")</f>
        <v/>
      </c>
      <c r="M4438" t="str">
        <f>VLOOKUP(H4438,seller_roster!$A$2:$B$85,2,FALSE)</f>
        <v>Zion Silva</v>
      </c>
      <c r="N4438" t="str">
        <f>VLOOKUP(C4438,accounts!$A$2:$F$9615,2,FALSE)</f>
        <v>Nonprofit</v>
      </c>
      <c r="O4438" t="str">
        <f>VLOOKUP(C4438,accounts!$A$2:$F$9615,3,FALSE)</f>
        <v>$2.5M-$5M</v>
      </c>
      <c r="P4438" t="str">
        <f>VLOOKUP(C4438,accounts!$A$2:$F$9615,5,FALSE)</f>
        <v>East</v>
      </c>
      <c r="Q4438" t="b">
        <f t="shared" si="70"/>
        <v>1</v>
      </c>
      <c r="R4438" t="e">
        <f>INDEX(removed_duplicate_rows!$A$5:$A$39,MATCH(wins!A4438,removed_duplicate_rows!$A$5:$A$39,0))</f>
        <v>#N/A</v>
      </c>
    </row>
    <row r="4439" spans="1:18" ht="15.75" customHeight="1" x14ac:dyDescent="0.2">
      <c r="A4439" t="s">
        <v>13447</v>
      </c>
      <c r="B4439" t="s">
        <v>13448</v>
      </c>
      <c r="C4439" t="s">
        <v>13449</v>
      </c>
      <c r="D4439" s="10">
        <v>45941</v>
      </c>
      <c r="E4439" t="s">
        <v>9789</v>
      </c>
      <c r="F4439">
        <v>10</v>
      </c>
      <c r="G4439" t="s">
        <v>77</v>
      </c>
      <c r="H4439" t="s">
        <v>169</v>
      </c>
      <c r="I4439" t="s">
        <v>79</v>
      </c>
      <c r="J4439">
        <v>1</v>
      </c>
      <c r="K4439">
        <v>4431</v>
      </c>
      <c r="L4439" t="str">
        <f>IFERROR(INDEX(play_attribution!$B$2:$B$328,MATCH(A4439,play_attribution!$A$2:$A$328,0)),"")</f>
        <v/>
      </c>
      <c r="M4439" t="str">
        <f>VLOOKUP(H4439,seller_roster!$A$2:$B$85,2,FALSE)</f>
        <v>Rhea Doyle</v>
      </c>
      <c r="N4439" t="str">
        <f>VLOOKUP(C4439,accounts!$A$2:$F$9615,2,FALSE)</f>
        <v>Manufacturing</v>
      </c>
      <c r="O4439" t="str">
        <f>VLOOKUP(C4439,accounts!$A$2:$F$9615,3,FALSE)</f>
        <v>$2.5M-$5M</v>
      </c>
      <c r="P4439" t="str">
        <f>VLOOKUP(C4439,accounts!$A$2:$F$9615,5,FALSE)</f>
        <v>Central</v>
      </c>
      <c r="Q4439" t="b">
        <f t="shared" si="70"/>
        <v>1</v>
      </c>
      <c r="R4439" t="e">
        <f>INDEX(removed_duplicate_rows!$A$5:$A$39,MATCH(wins!A4439,removed_duplicate_rows!$A$5:$A$39,0))</f>
        <v>#N/A</v>
      </c>
    </row>
    <row r="4440" spans="1:18" ht="15.75" customHeight="1" x14ac:dyDescent="0.2">
      <c r="A4440" t="s">
        <v>13450</v>
      </c>
      <c r="B4440" t="s">
        <v>13451</v>
      </c>
      <c r="C4440" t="s">
        <v>13452</v>
      </c>
      <c r="D4440" s="10">
        <v>45941</v>
      </c>
      <c r="E4440" t="s">
        <v>9789</v>
      </c>
      <c r="F4440">
        <v>10</v>
      </c>
      <c r="G4440" t="s">
        <v>77</v>
      </c>
      <c r="H4440" t="s">
        <v>95</v>
      </c>
      <c r="I4440" t="s">
        <v>79</v>
      </c>
      <c r="J4440">
        <v>1</v>
      </c>
      <c r="K4440">
        <v>6487</v>
      </c>
      <c r="L4440" t="str">
        <f>IFERROR(INDEX(play_attribution!$B$2:$B$328,MATCH(A4440,play_attribution!$A$2:$A$328,0)),"")</f>
        <v/>
      </c>
      <c r="M4440" t="str">
        <f>VLOOKUP(H4440,seller_roster!$A$2:$B$85,2,FALSE)</f>
        <v>Frankie Ferro</v>
      </c>
      <c r="N4440" t="str">
        <f>VLOOKUP(C4440,accounts!$A$2:$F$9615,2,FALSE)</f>
        <v>Wholesale &amp; Distribution</v>
      </c>
      <c r="O4440" t="str">
        <f>VLOOKUP(C4440,accounts!$A$2:$F$9615,3,FALSE)</f>
        <v>$2.5M-$5M</v>
      </c>
      <c r="P4440" t="str">
        <f>VLOOKUP(C4440,accounts!$A$2:$F$9615,5,FALSE)</f>
        <v>East</v>
      </c>
      <c r="Q4440" t="b">
        <f t="shared" si="70"/>
        <v>1</v>
      </c>
      <c r="R4440" t="e">
        <f>INDEX(removed_duplicate_rows!$A$5:$A$39,MATCH(wins!A4440,removed_duplicate_rows!$A$5:$A$39,0))</f>
        <v>#N/A</v>
      </c>
    </row>
    <row r="4441" spans="1:18" ht="15.75" customHeight="1" x14ac:dyDescent="0.2">
      <c r="A4441" t="s">
        <v>13453</v>
      </c>
      <c r="B4441" t="s">
        <v>13454</v>
      </c>
      <c r="C4441" t="s">
        <v>13455</v>
      </c>
      <c r="D4441" s="10">
        <v>45941</v>
      </c>
      <c r="E4441" t="s">
        <v>9789</v>
      </c>
      <c r="F4441">
        <v>10</v>
      </c>
      <c r="G4441" t="s">
        <v>77</v>
      </c>
      <c r="H4441" t="s">
        <v>122</v>
      </c>
      <c r="I4441" t="s">
        <v>79</v>
      </c>
      <c r="J4441">
        <v>1</v>
      </c>
      <c r="K4441">
        <v>7021</v>
      </c>
      <c r="L4441" t="str">
        <f>IFERROR(INDEX(play_attribution!$B$2:$B$328,MATCH(A4441,play_attribution!$A$2:$A$328,0)),"")</f>
        <v/>
      </c>
      <c r="M4441" t="str">
        <f>VLOOKUP(H4441,seller_roster!$A$2:$B$85,2,FALSE)</f>
        <v>Uma Osei</v>
      </c>
      <c r="N4441" t="str">
        <f>VLOOKUP(C4441,accounts!$A$2:$F$9615,2,FALSE)</f>
        <v>Hospitality Group</v>
      </c>
      <c r="O4441" t="str">
        <f>VLOOKUP(C4441,accounts!$A$2:$F$9615,3,FALSE)</f>
        <v>$2.5M-$5M</v>
      </c>
      <c r="P4441" t="str">
        <f>VLOOKUP(C4441,accounts!$A$2:$F$9615,5,FALSE)</f>
        <v>Central</v>
      </c>
      <c r="Q4441" t="b">
        <f t="shared" si="70"/>
        <v>1</v>
      </c>
      <c r="R4441" t="e">
        <f>INDEX(removed_duplicate_rows!$A$5:$A$39,MATCH(wins!A4441,removed_duplicate_rows!$A$5:$A$39,0))</f>
        <v>#N/A</v>
      </c>
    </row>
    <row r="4442" spans="1:18" ht="15.75" customHeight="1" x14ac:dyDescent="0.2">
      <c r="A4442" t="s">
        <v>13456</v>
      </c>
      <c r="B4442" t="s">
        <v>13457</v>
      </c>
      <c r="C4442" t="s">
        <v>13458</v>
      </c>
      <c r="D4442" s="10">
        <v>45941</v>
      </c>
      <c r="E4442" t="s">
        <v>9789</v>
      </c>
      <c r="F4442">
        <v>10</v>
      </c>
      <c r="G4442" t="s">
        <v>77</v>
      </c>
      <c r="H4442" t="s">
        <v>173</v>
      </c>
      <c r="I4442" t="s">
        <v>79</v>
      </c>
      <c r="J4442">
        <v>1</v>
      </c>
      <c r="K4442">
        <v>6138</v>
      </c>
      <c r="L4442" t="str">
        <f>IFERROR(INDEX(play_attribution!$B$2:$B$328,MATCH(A4442,play_attribution!$A$2:$A$328,0)),"")</f>
        <v/>
      </c>
      <c r="M4442" t="str">
        <f>VLOOKUP(H4442,seller_roster!$A$2:$B$85,2,FALSE)</f>
        <v>Pia Reyes</v>
      </c>
      <c r="N4442" t="str">
        <f>VLOOKUP(C4442,accounts!$A$2:$F$9615,2,FALSE)</f>
        <v>Wholesale &amp; Distribution</v>
      </c>
      <c r="O4442" t="str">
        <f>VLOOKUP(C4442,accounts!$A$2:$F$9615,3,FALSE)</f>
        <v>$2.5M-$5M</v>
      </c>
      <c r="P4442" t="str">
        <f>VLOOKUP(C4442,accounts!$A$2:$F$9615,5,FALSE)</f>
        <v>Central</v>
      </c>
      <c r="Q4442" t="b">
        <f t="shared" si="70"/>
        <v>1</v>
      </c>
      <c r="R4442" t="e">
        <f>INDEX(removed_duplicate_rows!$A$5:$A$39,MATCH(wins!A4442,removed_duplicate_rows!$A$5:$A$39,0))</f>
        <v>#N/A</v>
      </c>
    </row>
    <row r="4443" spans="1:18" ht="15.75" customHeight="1" x14ac:dyDescent="0.2">
      <c r="A4443" t="s">
        <v>13459</v>
      </c>
      <c r="B4443" t="s">
        <v>13460</v>
      </c>
      <c r="C4443" t="s">
        <v>13461</v>
      </c>
      <c r="D4443" s="10">
        <v>45941</v>
      </c>
      <c r="E4443" t="s">
        <v>9789</v>
      </c>
      <c r="F4443">
        <v>10</v>
      </c>
      <c r="G4443" t="s">
        <v>77</v>
      </c>
      <c r="H4443" t="s">
        <v>866</v>
      </c>
      <c r="I4443" t="s">
        <v>55</v>
      </c>
      <c r="J4443">
        <v>1</v>
      </c>
      <c r="K4443">
        <v>10171</v>
      </c>
      <c r="L4443" t="str">
        <f>IFERROR(INDEX(play_attribution!$B$2:$B$328,MATCH(A4443,play_attribution!$A$2:$A$328,0)),"")</f>
        <v/>
      </c>
      <c r="M4443" t="str">
        <f>VLOOKUP(H4443,seller_roster!$A$2:$B$85,2,FALSE)</f>
        <v>Kira Novak</v>
      </c>
      <c r="N4443" t="str">
        <f>VLOOKUP(C4443,accounts!$A$2:$F$9615,2,FALSE)</f>
        <v>Wholesale &amp; Distribution</v>
      </c>
      <c r="O4443" t="str">
        <f>VLOOKUP(C4443,accounts!$A$2:$F$9615,3,FALSE)</f>
        <v>&gt;$10M</v>
      </c>
      <c r="P4443" t="str">
        <f>VLOOKUP(C4443,accounts!$A$2:$F$9615,5,FALSE)</f>
        <v>West</v>
      </c>
      <c r="Q4443" t="b">
        <f t="shared" si="70"/>
        <v>1</v>
      </c>
      <c r="R4443" t="e">
        <f>INDEX(removed_duplicate_rows!$A$5:$A$39,MATCH(wins!A4443,removed_duplicate_rows!$A$5:$A$39,0))</f>
        <v>#N/A</v>
      </c>
    </row>
    <row r="4444" spans="1:18" ht="15.75" customHeight="1" x14ac:dyDescent="0.2">
      <c r="A4444" t="s">
        <v>13462</v>
      </c>
      <c r="B4444" t="s">
        <v>13463</v>
      </c>
      <c r="C4444" t="s">
        <v>13464</v>
      </c>
      <c r="D4444" s="10">
        <v>45941</v>
      </c>
      <c r="E4444" t="s">
        <v>9789</v>
      </c>
      <c r="F4444">
        <v>10</v>
      </c>
      <c r="G4444" t="s">
        <v>273</v>
      </c>
      <c r="H4444" t="s">
        <v>308</v>
      </c>
      <c r="I4444" t="s">
        <v>79</v>
      </c>
      <c r="J4444">
        <v>1</v>
      </c>
      <c r="K4444">
        <v>6212</v>
      </c>
      <c r="L4444" t="str">
        <f>IFERROR(INDEX(play_attribution!$B$2:$B$328,MATCH(A4444,play_attribution!$A$2:$A$328,0)),"")</f>
        <v/>
      </c>
      <c r="M4444" t="str">
        <f>VLOOKUP(H4444,seller_roster!$A$2:$B$85,2,FALSE)</f>
        <v>Blake Ruiz</v>
      </c>
      <c r="N4444" t="str">
        <f>VLOOKUP(C4444,accounts!$A$2:$F$9615,2,FALSE)</f>
        <v>Manufacturing</v>
      </c>
      <c r="O4444" t="str">
        <f>VLOOKUP(C4444,accounts!$A$2:$F$9615,3,FALSE)</f>
        <v>$2.5M-$5M</v>
      </c>
      <c r="P4444" t="str">
        <f>VLOOKUP(C4444,accounts!$A$2:$F$9615,5,FALSE)</f>
        <v>East</v>
      </c>
      <c r="Q4444" t="b">
        <f t="shared" si="70"/>
        <v>1</v>
      </c>
      <c r="R4444" t="e">
        <f>INDEX(removed_duplicate_rows!$A$5:$A$39,MATCH(wins!A4444,removed_duplicate_rows!$A$5:$A$39,0))</f>
        <v>#N/A</v>
      </c>
    </row>
    <row r="4445" spans="1:18" ht="15.75" customHeight="1" x14ac:dyDescent="0.2">
      <c r="A4445" t="s">
        <v>13465</v>
      </c>
      <c r="B4445" t="s">
        <v>13466</v>
      </c>
      <c r="C4445" t="s">
        <v>13467</v>
      </c>
      <c r="D4445" s="10">
        <v>45941</v>
      </c>
      <c r="E4445" t="s">
        <v>9789</v>
      </c>
      <c r="F4445">
        <v>10</v>
      </c>
      <c r="G4445" t="s">
        <v>273</v>
      </c>
      <c r="H4445" t="s">
        <v>337</v>
      </c>
      <c r="I4445" t="s">
        <v>79</v>
      </c>
      <c r="J4445">
        <v>1</v>
      </c>
      <c r="K4445">
        <v>13706</v>
      </c>
      <c r="L4445" t="str">
        <f>IFERROR(INDEX(play_attribution!$B$2:$B$328,MATCH(A4445,play_attribution!$A$2:$A$328,0)),"")</f>
        <v/>
      </c>
      <c r="M4445" t="str">
        <f>VLOOKUP(H4445,seller_roster!$A$2:$B$85,2,FALSE)</f>
        <v>Flor Bianchi</v>
      </c>
      <c r="N4445" t="str">
        <f>VLOOKUP(C4445,accounts!$A$2:$F$9615,2,FALSE)</f>
        <v>Wholesale &amp; Distribution</v>
      </c>
      <c r="O4445" t="str">
        <f>VLOOKUP(C4445,accounts!$A$2:$F$9615,3,FALSE)</f>
        <v>$5M-$10M</v>
      </c>
      <c r="P4445" t="str">
        <f>VLOOKUP(C4445,accounts!$A$2:$F$9615,5,FALSE)</f>
        <v>Central</v>
      </c>
      <c r="Q4445" t="b">
        <f t="shared" si="70"/>
        <v>1</v>
      </c>
      <c r="R4445" t="e">
        <f>INDEX(removed_duplicate_rows!$A$5:$A$39,MATCH(wins!A4445,removed_duplicate_rows!$A$5:$A$39,0))</f>
        <v>#N/A</v>
      </c>
    </row>
    <row r="4446" spans="1:18" ht="15.75" customHeight="1" x14ac:dyDescent="0.2">
      <c r="A4446" t="s">
        <v>13468</v>
      </c>
      <c r="B4446" t="s">
        <v>13469</v>
      </c>
      <c r="C4446" t="s">
        <v>13470</v>
      </c>
      <c r="D4446" s="10">
        <v>45941</v>
      </c>
      <c r="E4446" t="s">
        <v>9789</v>
      </c>
      <c r="F4446">
        <v>10</v>
      </c>
      <c r="G4446" t="s">
        <v>273</v>
      </c>
      <c r="H4446" t="s">
        <v>344</v>
      </c>
      <c r="I4446" t="s">
        <v>55</v>
      </c>
      <c r="J4446">
        <v>1</v>
      </c>
      <c r="K4446">
        <v>8485</v>
      </c>
      <c r="L4446" t="str">
        <f>IFERROR(INDEX(play_attribution!$B$2:$B$328,MATCH(A4446,play_attribution!$A$2:$A$328,0)),"")</f>
        <v/>
      </c>
      <c r="M4446" t="str">
        <f>VLOOKUP(H4446,seller_roster!$A$2:$B$85,2,FALSE)</f>
        <v>Wren Kowalski</v>
      </c>
      <c r="N4446" t="str">
        <f>VLOOKUP(C4446,accounts!$A$2:$F$9615,2,FALSE)</f>
        <v>Professional Services</v>
      </c>
      <c r="O4446" t="str">
        <f>VLOOKUP(C4446,accounts!$A$2:$F$9615,3,FALSE)</f>
        <v>$5M-$10M</v>
      </c>
      <c r="P4446" t="str">
        <f>VLOOKUP(C4446,accounts!$A$2:$F$9615,5,FALSE)</f>
        <v>West</v>
      </c>
      <c r="Q4446" t="b">
        <f t="shared" si="70"/>
        <v>1</v>
      </c>
      <c r="R4446" t="e">
        <f>INDEX(removed_duplicate_rows!$A$5:$A$39,MATCH(wins!A4446,removed_duplicate_rows!$A$5:$A$39,0))</f>
        <v>#N/A</v>
      </c>
    </row>
    <row r="4447" spans="1:18" ht="15.75" customHeight="1" x14ac:dyDescent="0.2">
      <c r="A4447" t="s">
        <v>13471</v>
      </c>
      <c r="B4447" t="s">
        <v>13472</v>
      </c>
      <c r="C4447" t="s">
        <v>13473</v>
      </c>
      <c r="D4447" s="10">
        <v>45941</v>
      </c>
      <c r="E4447" t="s">
        <v>9789</v>
      </c>
      <c r="F4447">
        <v>10</v>
      </c>
      <c r="G4447" t="s">
        <v>273</v>
      </c>
      <c r="H4447" t="s">
        <v>680</v>
      </c>
      <c r="I4447" t="s">
        <v>55</v>
      </c>
      <c r="J4447">
        <v>1</v>
      </c>
      <c r="K4447">
        <v>5818</v>
      </c>
      <c r="L4447" t="str">
        <f>IFERROR(INDEX(play_attribution!$B$2:$B$328,MATCH(A4447,play_attribution!$A$2:$A$328,0)),"")</f>
        <v/>
      </c>
      <c r="M4447" t="str">
        <f>VLOOKUP(H4447,seller_roster!$A$2:$B$85,2,FALSE)</f>
        <v>Tatum Ruiz</v>
      </c>
      <c r="N4447" t="str">
        <f>VLOOKUP(C4447,accounts!$A$2:$F$9615,2,FALSE)</f>
        <v>Retail Multi-Location</v>
      </c>
      <c r="O4447" t="str">
        <f>VLOOKUP(C4447,accounts!$A$2:$F$9615,3,FALSE)</f>
        <v>$5M-$10M</v>
      </c>
      <c r="P4447" t="str">
        <f>VLOOKUP(C4447,accounts!$A$2:$F$9615,5,FALSE)</f>
        <v>Central</v>
      </c>
      <c r="Q4447" t="b">
        <f t="shared" si="70"/>
        <v>1</v>
      </c>
      <c r="R4447" t="e">
        <f>INDEX(removed_duplicate_rows!$A$5:$A$39,MATCH(wins!A4447,removed_duplicate_rows!$A$5:$A$39,0))</f>
        <v>#N/A</v>
      </c>
    </row>
    <row r="4448" spans="1:18" ht="15.75" customHeight="1" x14ac:dyDescent="0.2">
      <c r="A4448" t="s">
        <v>13474</v>
      </c>
      <c r="B4448" t="s">
        <v>13475</v>
      </c>
      <c r="C4448" t="s">
        <v>13476</v>
      </c>
      <c r="D4448" s="10">
        <v>45941</v>
      </c>
      <c r="E4448" t="s">
        <v>9789</v>
      </c>
      <c r="F4448">
        <v>10</v>
      </c>
      <c r="G4448" t="s">
        <v>273</v>
      </c>
      <c r="H4448" t="s">
        <v>357</v>
      </c>
      <c r="I4448" t="s">
        <v>79</v>
      </c>
      <c r="J4448">
        <v>1</v>
      </c>
      <c r="K4448">
        <v>7301</v>
      </c>
      <c r="L4448" t="str">
        <f>IFERROR(INDEX(play_attribution!$B$2:$B$328,MATCH(A4448,play_attribution!$A$2:$A$328,0)),"")</f>
        <v/>
      </c>
      <c r="M4448" t="str">
        <f>VLOOKUP(H4448,seller_roster!$A$2:$B$85,2,FALSE)</f>
        <v>Hollis Abadi</v>
      </c>
      <c r="N4448" t="str">
        <f>VLOOKUP(C4448,accounts!$A$2:$F$9615,2,FALSE)</f>
        <v>Manufacturing</v>
      </c>
      <c r="O4448" t="str">
        <f>VLOOKUP(C4448,accounts!$A$2:$F$9615,3,FALSE)</f>
        <v>&lt;$1M</v>
      </c>
      <c r="P4448" t="str">
        <f>VLOOKUP(C4448,accounts!$A$2:$F$9615,5,FALSE)</f>
        <v>East</v>
      </c>
      <c r="Q4448" t="b">
        <f t="shared" si="70"/>
        <v>1</v>
      </c>
      <c r="R4448" t="e">
        <f>INDEX(removed_duplicate_rows!$A$5:$A$39,MATCH(wins!A4448,removed_duplicate_rows!$A$5:$A$39,0))</f>
        <v>#N/A</v>
      </c>
    </row>
    <row r="4449" spans="1:18" ht="15.75" customHeight="1" x14ac:dyDescent="0.2">
      <c r="A4449" t="s">
        <v>13477</v>
      </c>
      <c r="B4449" t="s">
        <v>13478</v>
      </c>
      <c r="C4449" t="s">
        <v>13479</v>
      </c>
      <c r="D4449" s="10">
        <v>45941</v>
      </c>
      <c r="E4449" t="s">
        <v>9789</v>
      </c>
      <c r="F4449">
        <v>10</v>
      </c>
      <c r="G4449" t="s">
        <v>273</v>
      </c>
      <c r="H4449" t="s">
        <v>337</v>
      </c>
      <c r="I4449" t="s">
        <v>79</v>
      </c>
      <c r="J4449">
        <v>1</v>
      </c>
      <c r="K4449">
        <v>11291</v>
      </c>
      <c r="L4449" t="str">
        <f>IFERROR(INDEX(play_attribution!$B$2:$B$328,MATCH(A4449,play_attribution!$A$2:$A$328,0)),"")</f>
        <v/>
      </c>
      <c r="M4449" t="str">
        <f>VLOOKUP(H4449,seller_roster!$A$2:$B$85,2,FALSE)</f>
        <v>Flor Bianchi</v>
      </c>
      <c r="N4449" t="str">
        <f>VLOOKUP(C4449,accounts!$A$2:$F$9615,2,FALSE)</f>
        <v>Manufacturing</v>
      </c>
      <c r="O4449" t="str">
        <f>VLOOKUP(C4449,accounts!$A$2:$F$9615,3,FALSE)</f>
        <v>$5M-$10M</v>
      </c>
      <c r="P4449" t="str">
        <f>VLOOKUP(C4449,accounts!$A$2:$F$9615,5,FALSE)</f>
        <v>Central</v>
      </c>
      <c r="Q4449" t="b">
        <f t="shared" si="70"/>
        <v>1</v>
      </c>
      <c r="R4449" t="e">
        <f>INDEX(removed_duplicate_rows!$A$5:$A$39,MATCH(wins!A4449,removed_duplicate_rows!$A$5:$A$39,0))</f>
        <v>#N/A</v>
      </c>
    </row>
    <row r="4450" spans="1:18" ht="15.75" customHeight="1" x14ac:dyDescent="0.2">
      <c r="A4450" t="s">
        <v>13480</v>
      </c>
      <c r="B4450" t="s">
        <v>13481</v>
      </c>
      <c r="C4450" t="s">
        <v>13482</v>
      </c>
      <c r="D4450" s="10">
        <v>45941</v>
      </c>
      <c r="E4450" t="s">
        <v>9789</v>
      </c>
      <c r="F4450">
        <v>10</v>
      </c>
      <c r="G4450" t="s">
        <v>273</v>
      </c>
      <c r="H4450" t="s">
        <v>319</v>
      </c>
      <c r="I4450" t="s">
        <v>55</v>
      </c>
      <c r="J4450">
        <v>1</v>
      </c>
      <c r="K4450">
        <v>7254</v>
      </c>
      <c r="L4450" t="str">
        <f>IFERROR(INDEX(play_attribution!$B$2:$B$328,MATCH(A4450,play_attribution!$A$2:$A$328,0)),"")</f>
        <v/>
      </c>
      <c r="M4450" t="str">
        <f>VLOOKUP(H4450,seller_roster!$A$2:$B$85,2,FALSE)</f>
        <v>Nia Kowalski</v>
      </c>
      <c r="N4450" t="str">
        <f>VLOOKUP(C4450,accounts!$A$2:$F$9615,2,FALSE)</f>
        <v>Professional Services</v>
      </c>
      <c r="O4450" t="str">
        <f>VLOOKUP(C4450,accounts!$A$2:$F$9615,3,FALSE)</f>
        <v>$2.5M-$5M</v>
      </c>
      <c r="P4450" t="str">
        <f>VLOOKUP(C4450,accounts!$A$2:$F$9615,5,FALSE)</f>
        <v>Central</v>
      </c>
      <c r="Q4450" t="b">
        <f t="shared" si="70"/>
        <v>1</v>
      </c>
      <c r="R4450" t="e">
        <f>INDEX(removed_duplicate_rows!$A$5:$A$39,MATCH(wins!A4450,removed_duplicate_rows!$A$5:$A$39,0))</f>
        <v>#N/A</v>
      </c>
    </row>
    <row r="4451" spans="1:18" ht="15.75" customHeight="1" x14ac:dyDescent="0.2">
      <c r="A4451" t="s">
        <v>13483</v>
      </c>
      <c r="B4451" t="s">
        <v>13484</v>
      </c>
      <c r="C4451" t="s">
        <v>13485</v>
      </c>
      <c r="D4451" s="10">
        <v>45941</v>
      </c>
      <c r="E4451" t="s">
        <v>9789</v>
      </c>
      <c r="F4451">
        <v>10</v>
      </c>
      <c r="G4451" t="s">
        <v>273</v>
      </c>
      <c r="H4451" t="s">
        <v>357</v>
      </c>
      <c r="I4451" t="s">
        <v>79</v>
      </c>
      <c r="J4451">
        <v>1</v>
      </c>
      <c r="K4451">
        <v>9256</v>
      </c>
      <c r="L4451" t="str">
        <f>IFERROR(INDEX(play_attribution!$B$2:$B$328,MATCH(A4451,play_attribution!$A$2:$A$328,0)),"")</f>
        <v/>
      </c>
      <c r="M4451" t="str">
        <f>VLOOKUP(H4451,seller_roster!$A$2:$B$85,2,FALSE)</f>
        <v>Hollis Abadi</v>
      </c>
      <c r="N4451" t="str">
        <f>VLOOKUP(C4451,accounts!$A$2:$F$9615,2,FALSE)</f>
        <v>Retail Multi-Location</v>
      </c>
      <c r="O4451" t="str">
        <f>VLOOKUP(C4451,accounts!$A$2:$F$9615,3,FALSE)</f>
        <v>$2.5M-$5M</v>
      </c>
      <c r="P4451" t="str">
        <f>VLOOKUP(C4451,accounts!$A$2:$F$9615,5,FALSE)</f>
        <v>Central</v>
      </c>
      <c r="Q4451" t="b">
        <f t="shared" si="70"/>
        <v>1</v>
      </c>
      <c r="R4451" t="e">
        <f>INDEX(removed_duplicate_rows!$A$5:$A$39,MATCH(wins!A4451,removed_duplicate_rows!$A$5:$A$39,0))</f>
        <v>#N/A</v>
      </c>
    </row>
    <row r="4452" spans="1:18" ht="15.75" customHeight="1" x14ac:dyDescent="0.2">
      <c r="A4452" t="s">
        <v>13486</v>
      </c>
      <c r="B4452" t="s">
        <v>13487</v>
      </c>
      <c r="C4452" t="s">
        <v>13488</v>
      </c>
      <c r="D4452" s="10">
        <v>45941</v>
      </c>
      <c r="E4452" t="s">
        <v>9789</v>
      </c>
      <c r="F4452">
        <v>10</v>
      </c>
      <c r="G4452" t="s">
        <v>273</v>
      </c>
      <c r="H4452" t="s">
        <v>337</v>
      </c>
      <c r="I4452" t="s">
        <v>79</v>
      </c>
      <c r="J4452">
        <v>1</v>
      </c>
      <c r="K4452">
        <v>14411</v>
      </c>
      <c r="L4452" t="str">
        <f>IFERROR(INDEX(play_attribution!$B$2:$B$328,MATCH(A4452,play_attribution!$A$2:$A$328,0)),"")</f>
        <v/>
      </c>
      <c r="M4452" t="str">
        <f>VLOOKUP(H4452,seller_roster!$A$2:$B$85,2,FALSE)</f>
        <v>Flor Bianchi</v>
      </c>
      <c r="N4452" t="str">
        <f>VLOOKUP(C4452,accounts!$A$2:$F$9615,2,FALSE)</f>
        <v>Manufacturing</v>
      </c>
      <c r="O4452" t="str">
        <f>VLOOKUP(C4452,accounts!$A$2:$F$9615,3,FALSE)</f>
        <v>&gt;$10M</v>
      </c>
      <c r="P4452" t="str">
        <f>VLOOKUP(C4452,accounts!$A$2:$F$9615,5,FALSE)</f>
        <v>West</v>
      </c>
      <c r="Q4452" t="b">
        <f t="shared" si="70"/>
        <v>1</v>
      </c>
      <c r="R4452" t="e">
        <f>INDEX(removed_duplicate_rows!$A$5:$A$39,MATCH(wins!A4452,removed_duplicate_rows!$A$5:$A$39,0))</f>
        <v>#N/A</v>
      </c>
    </row>
    <row r="4453" spans="1:18" ht="15.75" customHeight="1" x14ac:dyDescent="0.2">
      <c r="A4453" t="s">
        <v>13489</v>
      </c>
      <c r="B4453" t="s">
        <v>13490</v>
      </c>
      <c r="C4453" t="s">
        <v>13491</v>
      </c>
      <c r="D4453" s="10">
        <v>45941</v>
      </c>
      <c r="E4453" t="s">
        <v>9789</v>
      </c>
      <c r="F4453">
        <v>10</v>
      </c>
      <c r="G4453" t="s">
        <v>273</v>
      </c>
      <c r="H4453" t="s">
        <v>312</v>
      </c>
      <c r="I4453" t="s">
        <v>55</v>
      </c>
      <c r="J4453">
        <v>1</v>
      </c>
      <c r="K4453">
        <v>5588</v>
      </c>
      <c r="L4453" t="str">
        <f>IFERROR(INDEX(play_attribution!$B$2:$B$328,MATCH(A4453,play_attribution!$A$2:$A$328,0)),"")</f>
        <v/>
      </c>
      <c r="M4453" t="str">
        <f>VLOOKUP(H4453,seller_roster!$A$2:$B$85,2,FALSE)</f>
        <v>Tatum Osei</v>
      </c>
      <c r="N4453" t="str">
        <f>VLOOKUP(C4453,accounts!$A$2:$F$9615,2,FALSE)</f>
        <v>Hospitality Group</v>
      </c>
      <c r="O4453" t="str">
        <f>VLOOKUP(C4453,accounts!$A$2:$F$9615,3,FALSE)</f>
        <v>$2.5M-$5M</v>
      </c>
      <c r="P4453" t="str">
        <f>VLOOKUP(C4453,accounts!$A$2:$F$9615,5,FALSE)</f>
        <v>West</v>
      </c>
      <c r="Q4453" t="b">
        <f t="shared" si="70"/>
        <v>1</v>
      </c>
      <c r="R4453" t="e">
        <f>INDEX(removed_duplicate_rows!$A$5:$A$39,MATCH(wins!A4453,removed_duplicate_rows!$A$5:$A$39,0))</f>
        <v>#N/A</v>
      </c>
    </row>
    <row r="4454" spans="1:18" ht="15.75" customHeight="1" x14ac:dyDescent="0.2">
      <c r="A4454" t="s">
        <v>13492</v>
      </c>
      <c r="B4454" t="s">
        <v>13493</v>
      </c>
      <c r="C4454" t="s">
        <v>13494</v>
      </c>
      <c r="D4454" s="10">
        <v>45941</v>
      </c>
      <c r="E4454" t="s">
        <v>9789</v>
      </c>
      <c r="F4454">
        <v>10</v>
      </c>
      <c r="G4454" t="s">
        <v>273</v>
      </c>
      <c r="H4454" t="s">
        <v>670</v>
      </c>
      <c r="I4454" t="s">
        <v>79</v>
      </c>
      <c r="J4454">
        <v>1</v>
      </c>
      <c r="K4454">
        <v>16435</v>
      </c>
      <c r="L4454" t="str">
        <f>IFERROR(INDEX(play_attribution!$B$2:$B$328,MATCH(A4454,play_attribution!$A$2:$A$328,0)),"")</f>
        <v/>
      </c>
      <c r="M4454" t="str">
        <f>VLOOKUP(H4454,seller_roster!$A$2:$B$85,2,FALSE)</f>
        <v>True Kowalski</v>
      </c>
      <c r="N4454" t="str">
        <f>VLOOKUP(C4454,accounts!$A$2:$F$9615,2,FALSE)</f>
        <v>Construction</v>
      </c>
      <c r="O4454" t="str">
        <f>VLOOKUP(C4454,accounts!$A$2:$F$9615,3,FALSE)</f>
        <v>$1M-$2.5M</v>
      </c>
      <c r="P4454" t="str">
        <f>VLOOKUP(C4454,accounts!$A$2:$F$9615,5,FALSE)</f>
        <v>West</v>
      </c>
      <c r="Q4454" t="b">
        <f t="shared" si="70"/>
        <v>1</v>
      </c>
      <c r="R4454" t="e">
        <f>INDEX(removed_duplicate_rows!$A$5:$A$39,MATCH(wins!A4454,removed_duplicate_rows!$A$5:$A$39,0))</f>
        <v>#N/A</v>
      </c>
    </row>
    <row r="4455" spans="1:18" ht="15.75" customHeight="1" x14ac:dyDescent="0.2">
      <c r="A4455" t="s">
        <v>13495</v>
      </c>
      <c r="B4455" t="s">
        <v>13496</v>
      </c>
      <c r="C4455" t="s">
        <v>13497</v>
      </c>
      <c r="D4455" s="10">
        <v>45941</v>
      </c>
      <c r="E4455" t="s">
        <v>9789</v>
      </c>
      <c r="F4455">
        <v>10</v>
      </c>
      <c r="G4455" t="s">
        <v>273</v>
      </c>
      <c r="H4455" t="s">
        <v>337</v>
      </c>
      <c r="I4455" t="s">
        <v>79</v>
      </c>
      <c r="J4455">
        <v>1</v>
      </c>
      <c r="K4455">
        <v>10407</v>
      </c>
      <c r="L4455" t="str">
        <f>IFERROR(INDEX(play_attribution!$B$2:$B$328,MATCH(A4455,play_attribution!$A$2:$A$328,0)),"")</f>
        <v/>
      </c>
      <c r="M4455" t="str">
        <f>VLOOKUP(H4455,seller_roster!$A$2:$B$85,2,FALSE)</f>
        <v>Flor Bianchi</v>
      </c>
      <c r="N4455" t="str">
        <f>VLOOKUP(C4455,accounts!$A$2:$F$9615,2,FALSE)</f>
        <v>Construction</v>
      </c>
      <c r="O4455" t="str">
        <f>VLOOKUP(C4455,accounts!$A$2:$F$9615,3,FALSE)</f>
        <v>&lt;$1M</v>
      </c>
      <c r="P4455" t="str">
        <f>VLOOKUP(C4455,accounts!$A$2:$F$9615,5,FALSE)</f>
        <v>East</v>
      </c>
      <c r="Q4455" t="b">
        <f t="shared" si="70"/>
        <v>1</v>
      </c>
      <c r="R4455" t="e">
        <f>INDEX(removed_duplicate_rows!$A$5:$A$39,MATCH(wins!A4455,removed_duplicate_rows!$A$5:$A$39,0))</f>
        <v>#N/A</v>
      </c>
    </row>
    <row r="4456" spans="1:18" ht="15.75" customHeight="1" x14ac:dyDescent="0.2">
      <c r="A4456" t="s">
        <v>13498</v>
      </c>
      <c r="B4456" t="s">
        <v>13499</v>
      </c>
      <c r="C4456" t="s">
        <v>13500</v>
      </c>
      <c r="D4456" s="10">
        <v>45941</v>
      </c>
      <c r="E4456" t="s">
        <v>9789</v>
      </c>
      <c r="F4456">
        <v>10</v>
      </c>
      <c r="G4456" t="s">
        <v>273</v>
      </c>
      <c r="H4456" t="s">
        <v>367</v>
      </c>
      <c r="I4456" t="s">
        <v>55</v>
      </c>
      <c r="J4456">
        <v>1</v>
      </c>
      <c r="K4456">
        <v>6703</v>
      </c>
      <c r="L4456" t="str">
        <f>IFERROR(INDEX(play_attribution!$B$2:$B$328,MATCH(A4456,play_attribution!$A$2:$A$328,0)),"")</f>
        <v/>
      </c>
      <c r="M4456" t="str">
        <f>VLOOKUP(H4456,seller_roster!$A$2:$B$85,2,FALSE)</f>
        <v>Zion Ito</v>
      </c>
      <c r="N4456" t="str">
        <f>VLOOKUP(C4456,accounts!$A$2:$F$9615,2,FALSE)</f>
        <v>Healthcare Services</v>
      </c>
      <c r="O4456" t="str">
        <f>VLOOKUP(C4456,accounts!$A$2:$F$9615,3,FALSE)</f>
        <v>$5M-$10M</v>
      </c>
      <c r="P4456" t="str">
        <f>VLOOKUP(C4456,accounts!$A$2:$F$9615,5,FALSE)</f>
        <v>Central</v>
      </c>
      <c r="Q4456" t="b">
        <f t="shared" si="70"/>
        <v>1</v>
      </c>
      <c r="R4456" t="e">
        <f>INDEX(removed_duplicate_rows!$A$5:$A$39,MATCH(wins!A4456,removed_duplicate_rows!$A$5:$A$39,0))</f>
        <v>#N/A</v>
      </c>
    </row>
    <row r="4457" spans="1:18" ht="15.75" customHeight="1" x14ac:dyDescent="0.2">
      <c r="A4457" t="s">
        <v>13501</v>
      </c>
      <c r="B4457" t="s">
        <v>13502</v>
      </c>
      <c r="C4457" t="s">
        <v>13503</v>
      </c>
      <c r="D4457" s="10">
        <v>45941</v>
      </c>
      <c r="E4457" t="s">
        <v>9789</v>
      </c>
      <c r="F4457">
        <v>10</v>
      </c>
      <c r="G4457" t="s">
        <v>273</v>
      </c>
      <c r="H4457" t="s">
        <v>319</v>
      </c>
      <c r="I4457" t="s">
        <v>79</v>
      </c>
      <c r="J4457">
        <v>1</v>
      </c>
      <c r="K4457">
        <v>14081</v>
      </c>
      <c r="L4457" t="str">
        <f>IFERROR(INDEX(play_attribution!$B$2:$B$328,MATCH(A4457,play_attribution!$A$2:$A$328,0)),"")</f>
        <v/>
      </c>
      <c r="M4457" t="str">
        <f>VLOOKUP(H4457,seller_roster!$A$2:$B$85,2,FALSE)</f>
        <v>Nia Kowalski</v>
      </c>
      <c r="N4457" t="str">
        <f>VLOOKUP(C4457,accounts!$A$2:$F$9615,2,FALSE)</f>
        <v>Construction</v>
      </c>
      <c r="O4457" t="str">
        <f>VLOOKUP(C4457,accounts!$A$2:$F$9615,3,FALSE)</f>
        <v>&gt;$10M</v>
      </c>
      <c r="P4457" t="str">
        <f>VLOOKUP(C4457,accounts!$A$2:$F$9615,5,FALSE)</f>
        <v>Central</v>
      </c>
      <c r="Q4457" t="b">
        <f t="shared" si="70"/>
        <v>1</v>
      </c>
      <c r="R4457" t="e">
        <f>INDEX(removed_duplicate_rows!$A$5:$A$39,MATCH(wins!A4457,removed_duplicate_rows!$A$5:$A$39,0))</f>
        <v>#N/A</v>
      </c>
    </row>
    <row r="4458" spans="1:18" ht="15.75" customHeight="1" x14ac:dyDescent="0.2">
      <c r="A4458" t="s">
        <v>13504</v>
      </c>
      <c r="B4458" t="s">
        <v>13505</v>
      </c>
      <c r="C4458" t="s">
        <v>13506</v>
      </c>
      <c r="D4458" s="10">
        <v>45941</v>
      </c>
      <c r="E4458" t="s">
        <v>9789</v>
      </c>
      <c r="F4458">
        <v>10</v>
      </c>
      <c r="G4458" t="s">
        <v>273</v>
      </c>
      <c r="H4458" t="s">
        <v>727</v>
      </c>
      <c r="I4458" t="s">
        <v>79</v>
      </c>
      <c r="J4458">
        <v>1</v>
      </c>
      <c r="K4458">
        <v>6684</v>
      </c>
      <c r="L4458" t="str">
        <f>IFERROR(INDEX(play_attribution!$B$2:$B$328,MATCH(A4458,play_attribution!$A$2:$A$328,0)),"")</f>
        <v/>
      </c>
      <c r="M4458" t="str">
        <f>VLOOKUP(H4458,seller_roster!$A$2:$B$85,2,FALSE)</f>
        <v>Finley Okafor</v>
      </c>
      <c r="N4458" t="str">
        <f>VLOOKUP(C4458,accounts!$A$2:$F$9615,2,FALSE)</f>
        <v>Healthcare Services</v>
      </c>
      <c r="O4458" t="str">
        <f>VLOOKUP(C4458,accounts!$A$2:$F$9615,3,FALSE)</f>
        <v>$2.5M-$5M</v>
      </c>
      <c r="P4458" t="str">
        <f>VLOOKUP(C4458,accounts!$A$2:$F$9615,5,FALSE)</f>
        <v>West</v>
      </c>
      <c r="Q4458" t="b">
        <f t="shared" si="70"/>
        <v>1</v>
      </c>
      <c r="R4458" t="e">
        <f>INDEX(removed_duplicate_rows!$A$5:$A$39,MATCH(wins!A4458,removed_duplicate_rows!$A$5:$A$39,0))</f>
        <v>#N/A</v>
      </c>
    </row>
    <row r="4459" spans="1:18" ht="15.75" customHeight="1" x14ac:dyDescent="0.2">
      <c r="A4459" t="s">
        <v>13507</v>
      </c>
      <c r="B4459" t="s">
        <v>13508</v>
      </c>
      <c r="C4459" t="s">
        <v>13509</v>
      </c>
      <c r="D4459" s="10">
        <v>45941</v>
      </c>
      <c r="E4459" t="s">
        <v>9789</v>
      </c>
      <c r="F4459">
        <v>10</v>
      </c>
      <c r="G4459" t="s">
        <v>273</v>
      </c>
      <c r="H4459" t="s">
        <v>680</v>
      </c>
      <c r="I4459" t="s">
        <v>55</v>
      </c>
      <c r="J4459">
        <v>1</v>
      </c>
      <c r="K4459">
        <v>9011</v>
      </c>
      <c r="L4459" t="str">
        <f>IFERROR(INDEX(play_attribution!$B$2:$B$328,MATCH(A4459,play_attribution!$A$2:$A$328,0)),"")</f>
        <v/>
      </c>
      <c r="M4459" t="str">
        <f>VLOOKUP(H4459,seller_roster!$A$2:$B$85,2,FALSE)</f>
        <v>Tatum Ruiz</v>
      </c>
      <c r="N4459" t="str">
        <f>VLOOKUP(C4459,accounts!$A$2:$F$9615,2,FALSE)</f>
        <v>Field Services</v>
      </c>
      <c r="O4459" t="str">
        <f>VLOOKUP(C4459,accounts!$A$2:$F$9615,3,FALSE)</f>
        <v>$2.5M-$5M</v>
      </c>
      <c r="P4459" t="str">
        <f>VLOOKUP(C4459,accounts!$A$2:$F$9615,5,FALSE)</f>
        <v>East</v>
      </c>
      <c r="Q4459" t="b">
        <f t="shared" si="70"/>
        <v>1</v>
      </c>
      <c r="R4459" t="e">
        <f>INDEX(removed_duplicate_rows!$A$5:$A$39,MATCH(wins!A4459,removed_duplicate_rows!$A$5:$A$39,0))</f>
        <v>#N/A</v>
      </c>
    </row>
    <row r="4460" spans="1:18" ht="15.75" customHeight="1" x14ac:dyDescent="0.2">
      <c r="A4460" t="s">
        <v>13510</v>
      </c>
      <c r="B4460" t="s">
        <v>13511</v>
      </c>
      <c r="C4460" t="s">
        <v>13512</v>
      </c>
      <c r="D4460" s="10">
        <v>45941</v>
      </c>
      <c r="E4460" t="s">
        <v>9789</v>
      </c>
      <c r="F4460">
        <v>10</v>
      </c>
      <c r="G4460" t="s">
        <v>273</v>
      </c>
      <c r="H4460" t="s">
        <v>301</v>
      </c>
      <c r="I4460" t="s">
        <v>79</v>
      </c>
      <c r="J4460">
        <v>1</v>
      </c>
      <c r="K4460">
        <v>6098</v>
      </c>
      <c r="L4460" t="str">
        <f>IFERROR(INDEX(play_attribution!$B$2:$B$328,MATCH(A4460,play_attribution!$A$2:$A$328,0)),"")</f>
        <v/>
      </c>
      <c r="M4460" t="str">
        <f>VLOOKUP(H4460,seller_roster!$A$2:$B$85,2,FALSE)</f>
        <v>Pia Marsh</v>
      </c>
      <c r="N4460" t="str">
        <f>VLOOKUP(C4460,accounts!$A$2:$F$9615,2,FALSE)</f>
        <v>Field Services</v>
      </c>
      <c r="O4460" t="str">
        <f>VLOOKUP(C4460,accounts!$A$2:$F$9615,3,FALSE)</f>
        <v>$2.5M-$5M</v>
      </c>
      <c r="P4460" t="str">
        <f>VLOOKUP(C4460,accounts!$A$2:$F$9615,5,FALSE)</f>
        <v>West</v>
      </c>
      <c r="Q4460" t="b">
        <f t="shared" si="70"/>
        <v>1</v>
      </c>
      <c r="R4460" t="e">
        <f>INDEX(removed_duplicate_rows!$A$5:$A$39,MATCH(wins!A4460,removed_duplicate_rows!$A$5:$A$39,0))</f>
        <v>#N/A</v>
      </c>
    </row>
    <row r="4461" spans="1:18" ht="15.75" customHeight="1" x14ac:dyDescent="0.2">
      <c r="A4461" t="s">
        <v>13513</v>
      </c>
      <c r="B4461" t="s">
        <v>13514</v>
      </c>
      <c r="C4461" t="s">
        <v>13515</v>
      </c>
      <c r="D4461" s="10">
        <v>45941</v>
      </c>
      <c r="E4461" t="s">
        <v>9789</v>
      </c>
      <c r="F4461">
        <v>10</v>
      </c>
      <c r="G4461" t="s">
        <v>273</v>
      </c>
      <c r="H4461" t="s">
        <v>717</v>
      </c>
      <c r="I4461" t="s">
        <v>79</v>
      </c>
      <c r="J4461">
        <v>1</v>
      </c>
      <c r="K4461">
        <v>5900</v>
      </c>
      <c r="L4461" t="str">
        <f>IFERROR(INDEX(play_attribution!$B$2:$B$328,MATCH(A4461,play_attribution!$A$2:$A$328,0)),"")</f>
        <v/>
      </c>
      <c r="M4461" t="str">
        <f>VLOOKUP(H4461,seller_roster!$A$2:$B$85,2,FALSE)</f>
        <v>Corey Novak</v>
      </c>
      <c r="N4461" t="str">
        <f>VLOOKUP(C4461,accounts!$A$2:$F$9615,2,FALSE)</f>
        <v>Healthcare Services</v>
      </c>
      <c r="O4461" t="str">
        <f>VLOOKUP(C4461,accounts!$A$2:$F$9615,3,FALSE)</f>
        <v>$1M-$2.5M</v>
      </c>
      <c r="P4461" t="str">
        <f>VLOOKUP(C4461,accounts!$A$2:$F$9615,5,FALSE)</f>
        <v>West</v>
      </c>
      <c r="Q4461" t="b">
        <f t="shared" si="70"/>
        <v>1</v>
      </c>
      <c r="R4461" t="e">
        <f>INDEX(removed_duplicate_rows!$A$5:$A$39,MATCH(wins!A4461,removed_duplicate_rows!$A$5:$A$39,0))</f>
        <v>#N/A</v>
      </c>
    </row>
    <row r="4462" spans="1:18" ht="15.75" customHeight="1" x14ac:dyDescent="0.2">
      <c r="A4462" t="s">
        <v>13516</v>
      </c>
      <c r="B4462" t="s">
        <v>13517</v>
      </c>
      <c r="C4462" t="s">
        <v>13518</v>
      </c>
      <c r="D4462" s="10">
        <v>45941</v>
      </c>
      <c r="E4462" t="s">
        <v>9789</v>
      </c>
      <c r="F4462">
        <v>10</v>
      </c>
      <c r="G4462" t="s">
        <v>273</v>
      </c>
      <c r="H4462" t="s">
        <v>274</v>
      </c>
      <c r="I4462" t="s">
        <v>79</v>
      </c>
      <c r="J4462">
        <v>1</v>
      </c>
      <c r="K4462">
        <v>14345</v>
      </c>
      <c r="L4462" t="str">
        <f>IFERROR(INDEX(play_attribution!$B$2:$B$328,MATCH(A4462,play_attribution!$A$2:$A$328,0)),"")</f>
        <v/>
      </c>
      <c r="M4462" t="str">
        <f>VLOOKUP(H4462,seller_roster!$A$2:$B$85,2,FALSE)</f>
        <v>Shiloh Petrov</v>
      </c>
      <c r="N4462" t="str">
        <f>VLOOKUP(C4462,accounts!$A$2:$F$9615,2,FALSE)</f>
        <v>Logistics</v>
      </c>
      <c r="O4462" t="str">
        <f>VLOOKUP(C4462,accounts!$A$2:$F$9615,3,FALSE)</f>
        <v>&lt;$1M</v>
      </c>
      <c r="P4462" t="str">
        <f>VLOOKUP(C4462,accounts!$A$2:$F$9615,5,FALSE)</f>
        <v>West</v>
      </c>
      <c r="Q4462" t="b">
        <f t="shared" si="70"/>
        <v>1</v>
      </c>
      <c r="R4462" t="e">
        <f>INDEX(removed_duplicate_rows!$A$5:$A$39,MATCH(wins!A4462,removed_duplicate_rows!$A$5:$A$39,0))</f>
        <v>#N/A</v>
      </c>
    </row>
    <row r="4463" spans="1:18" ht="15.75" customHeight="1" x14ac:dyDescent="0.2">
      <c r="A4463" t="s">
        <v>13519</v>
      </c>
      <c r="B4463" t="s">
        <v>13520</v>
      </c>
      <c r="C4463" t="s">
        <v>13521</v>
      </c>
      <c r="D4463" s="10">
        <v>45941</v>
      </c>
      <c r="E4463" t="s">
        <v>9789</v>
      </c>
      <c r="F4463">
        <v>10</v>
      </c>
      <c r="G4463" t="s">
        <v>273</v>
      </c>
      <c r="H4463" t="s">
        <v>297</v>
      </c>
      <c r="I4463" t="s">
        <v>79</v>
      </c>
      <c r="J4463">
        <v>1</v>
      </c>
      <c r="K4463">
        <v>6890</v>
      </c>
      <c r="L4463" t="str">
        <f>IFERROR(INDEX(play_attribution!$B$2:$B$328,MATCH(A4463,play_attribution!$A$2:$A$328,0)),"")</f>
        <v/>
      </c>
      <c r="M4463" t="str">
        <f>VLOOKUP(H4463,seller_roster!$A$2:$B$85,2,FALSE)</f>
        <v>Ray Moreau</v>
      </c>
      <c r="N4463" t="str">
        <f>VLOOKUP(C4463,accounts!$A$2:$F$9615,2,FALSE)</f>
        <v>Hospitality Group</v>
      </c>
      <c r="O4463" t="str">
        <f>VLOOKUP(C4463,accounts!$A$2:$F$9615,3,FALSE)</f>
        <v>$5M-$10M</v>
      </c>
      <c r="P4463" t="str">
        <f>VLOOKUP(C4463,accounts!$A$2:$F$9615,5,FALSE)</f>
        <v>Central</v>
      </c>
      <c r="Q4463" t="b">
        <f t="shared" si="70"/>
        <v>1</v>
      </c>
      <c r="R4463" t="e">
        <f>INDEX(removed_duplicate_rows!$A$5:$A$39,MATCH(wins!A4463,removed_duplicate_rows!$A$5:$A$39,0))</f>
        <v>#N/A</v>
      </c>
    </row>
    <row r="4464" spans="1:18" ht="15.75" customHeight="1" x14ac:dyDescent="0.2">
      <c r="A4464" t="s">
        <v>13522</v>
      </c>
      <c r="B4464" t="s">
        <v>13523</v>
      </c>
      <c r="C4464" t="s">
        <v>13524</v>
      </c>
      <c r="D4464" s="10">
        <v>45941</v>
      </c>
      <c r="E4464" t="s">
        <v>9789</v>
      </c>
      <c r="F4464">
        <v>10</v>
      </c>
      <c r="G4464" t="s">
        <v>273</v>
      </c>
      <c r="H4464" t="s">
        <v>312</v>
      </c>
      <c r="I4464" t="s">
        <v>79</v>
      </c>
      <c r="J4464">
        <v>1</v>
      </c>
      <c r="K4464">
        <v>9581</v>
      </c>
      <c r="L4464" t="str">
        <f>IFERROR(INDEX(play_attribution!$B$2:$B$328,MATCH(A4464,play_attribution!$A$2:$A$328,0)),"")</f>
        <v/>
      </c>
      <c r="M4464" t="str">
        <f>VLOOKUP(H4464,seller_roster!$A$2:$B$85,2,FALSE)</f>
        <v>Tatum Osei</v>
      </c>
      <c r="N4464" t="str">
        <f>VLOOKUP(C4464,accounts!$A$2:$F$9615,2,FALSE)</f>
        <v>Logistics</v>
      </c>
      <c r="O4464" t="str">
        <f>VLOOKUP(C4464,accounts!$A$2:$F$9615,3,FALSE)</f>
        <v>$2.5M-$5M</v>
      </c>
      <c r="P4464" t="str">
        <f>VLOOKUP(C4464,accounts!$A$2:$F$9615,5,FALSE)</f>
        <v>West</v>
      </c>
      <c r="Q4464" t="b">
        <f t="shared" si="70"/>
        <v>1</v>
      </c>
      <c r="R4464" t="e">
        <f>INDEX(removed_duplicate_rows!$A$5:$A$39,MATCH(wins!A4464,removed_duplicate_rows!$A$5:$A$39,0))</f>
        <v>#N/A</v>
      </c>
    </row>
    <row r="4465" spans="1:18" ht="15.75" customHeight="1" x14ac:dyDescent="0.2">
      <c r="A4465" t="s">
        <v>13525</v>
      </c>
      <c r="B4465" t="s">
        <v>13526</v>
      </c>
      <c r="C4465" t="s">
        <v>13527</v>
      </c>
      <c r="D4465" s="10">
        <v>45941</v>
      </c>
      <c r="E4465" t="s">
        <v>9789</v>
      </c>
      <c r="F4465">
        <v>10</v>
      </c>
      <c r="G4465" t="s">
        <v>273</v>
      </c>
      <c r="H4465" t="s">
        <v>293</v>
      </c>
      <c r="I4465" t="s">
        <v>79</v>
      </c>
      <c r="J4465">
        <v>1</v>
      </c>
      <c r="K4465">
        <v>6444</v>
      </c>
      <c r="L4465" t="str">
        <f>IFERROR(INDEX(play_attribution!$B$2:$B$328,MATCH(A4465,play_attribution!$A$2:$A$328,0)),"")</f>
        <v/>
      </c>
      <c r="M4465" t="str">
        <f>VLOOKUP(H4465,seller_roster!$A$2:$B$85,2,FALSE)</f>
        <v>Hayden Sorensen</v>
      </c>
      <c r="N4465" t="str">
        <f>VLOOKUP(C4465,accounts!$A$2:$F$9615,2,FALSE)</f>
        <v>Retail Multi-Location</v>
      </c>
      <c r="O4465" t="str">
        <f>VLOOKUP(C4465,accounts!$A$2:$F$9615,3,FALSE)</f>
        <v>$2.5M-$5M</v>
      </c>
      <c r="P4465" t="str">
        <f>VLOOKUP(C4465,accounts!$A$2:$F$9615,5,FALSE)</f>
        <v>West</v>
      </c>
      <c r="Q4465" t="b">
        <f t="shared" si="70"/>
        <v>1</v>
      </c>
      <c r="R4465" t="e">
        <f>INDEX(removed_duplicate_rows!$A$5:$A$39,MATCH(wins!A4465,removed_duplicate_rows!$A$5:$A$39,0))</f>
        <v>#N/A</v>
      </c>
    </row>
    <row r="4466" spans="1:18" ht="15.75" customHeight="1" x14ac:dyDescent="0.2">
      <c r="A4466" t="s">
        <v>13528</v>
      </c>
      <c r="B4466" t="s">
        <v>13529</v>
      </c>
      <c r="C4466" t="s">
        <v>13530</v>
      </c>
      <c r="D4466" s="10">
        <v>45941</v>
      </c>
      <c r="E4466" t="s">
        <v>9789</v>
      </c>
      <c r="F4466">
        <v>10</v>
      </c>
      <c r="G4466" t="s">
        <v>273</v>
      </c>
      <c r="H4466" t="s">
        <v>717</v>
      </c>
      <c r="I4466" t="s">
        <v>79</v>
      </c>
      <c r="J4466">
        <v>1</v>
      </c>
      <c r="K4466">
        <v>11755</v>
      </c>
      <c r="L4466" t="str">
        <f>IFERROR(INDEX(play_attribution!$B$2:$B$328,MATCH(A4466,play_attribution!$A$2:$A$328,0)),"")</f>
        <v/>
      </c>
      <c r="M4466" t="str">
        <f>VLOOKUP(H4466,seller_roster!$A$2:$B$85,2,FALSE)</f>
        <v>Corey Novak</v>
      </c>
      <c r="N4466" t="str">
        <f>VLOOKUP(C4466,accounts!$A$2:$F$9615,2,FALSE)</f>
        <v>Manufacturing</v>
      </c>
      <c r="O4466" t="str">
        <f>VLOOKUP(C4466,accounts!$A$2:$F$9615,3,FALSE)</f>
        <v>$5M-$10M</v>
      </c>
      <c r="P4466" t="str">
        <f>VLOOKUP(C4466,accounts!$A$2:$F$9615,5,FALSE)</f>
        <v>East</v>
      </c>
      <c r="Q4466" t="b">
        <f t="shared" si="70"/>
        <v>1</v>
      </c>
      <c r="R4466" t="e">
        <f>INDEX(removed_duplicate_rows!$A$5:$A$39,MATCH(wins!A4466,removed_duplicate_rows!$A$5:$A$39,0))</f>
        <v>#N/A</v>
      </c>
    </row>
    <row r="4467" spans="1:18" ht="15.75" customHeight="1" x14ac:dyDescent="0.2">
      <c r="A4467" t="s">
        <v>13531</v>
      </c>
      <c r="B4467" t="s">
        <v>13532</v>
      </c>
      <c r="C4467" t="s">
        <v>13533</v>
      </c>
      <c r="D4467" s="10">
        <v>45941</v>
      </c>
      <c r="E4467" t="s">
        <v>9789</v>
      </c>
      <c r="F4467">
        <v>10</v>
      </c>
      <c r="G4467" t="s">
        <v>273</v>
      </c>
      <c r="H4467" t="s">
        <v>297</v>
      </c>
      <c r="I4467" t="s">
        <v>79</v>
      </c>
      <c r="J4467">
        <v>1</v>
      </c>
      <c r="K4467">
        <v>7483</v>
      </c>
      <c r="L4467" t="str">
        <f>IFERROR(INDEX(play_attribution!$B$2:$B$328,MATCH(A4467,play_attribution!$A$2:$A$328,0)),"")</f>
        <v/>
      </c>
      <c r="M4467" t="str">
        <f>VLOOKUP(H4467,seller_roster!$A$2:$B$85,2,FALSE)</f>
        <v>Ray Moreau</v>
      </c>
      <c r="N4467" t="str">
        <f>VLOOKUP(C4467,accounts!$A$2:$F$9615,2,FALSE)</f>
        <v>Nonprofit</v>
      </c>
      <c r="O4467" t="str">
        <f>VLOOKUP(C4467,accounts!$A$2:$F$9615,3,FALSE)</f>
        <v>$2.5M-$5M</v>
      </c>
      <c r="P4467" t="str">
        <f>VLOOKUP(C4467,accounts!$A$2:$F$9615,5,FALSE)</f>
        <v>West</v>
      </c>
      <c r="Q4467" t="b">
        <f t="shared" si="70"/>
        <v>1</v>
      </c>
      <c r="R4467" t="e">
        <f>INDEX(removed_duplicate_rows!$A$5:$A$39,MATCH(wins!A4467,removed_duplicate_rows!$A$5:$A$39,0))</f>
        <v>#N/A</v>
      </c>
    </row>
    <row r="4468" spans="1:18" ht="15.75" customHeight="1" x14ac:dyDescent="0.2">
      <c r="A4468" t="s">
        <v>13534</v>
      </c>
      <c r="B4468" t="s">
        <v>13535</v>
      </c>
      <c r="C4468" t="s">
        <v>13536</v>
      </c>
      <c r="D4468" s="10">
        <v>45941</v>
      </c>
      <c r="E4468" t="s">
        <v>9789</v>
      </c>
      <c r="F4468">
        <v>10</v>
      </c>
      <c r="G4468" t="s">
        <v>273</v>
      </c>
      <c r="H4468" t="s">
        <v>312</v>
      </c>
      <c r="I4468" t="s">
        <v>79</v>
      </c>
      <c r="J4468">
        <v>1</v>
      </c>
      <c r="K4468">
        <v>9691</v>
      </c>
      <c r="L4468" t="str">
        <f>IFERROR(INDEX(play_attribution!$B$2:$B$328,MATCH(A4468,play_attribution!$A$2:$A$328,0)),"")</f>
        <v/>
      </c>
      <c r="M4468" t="str">
        <f>VLOOKUP(H4468,seller_roster!$A$2:$B$85,2,FALSE)</f>
        <v>Tatum Osei</v>
      </c>
      <c r="N4468" t="str">
        <f>VLOOKUP(C4468,accounts!$A$2:$F$9615,2,FALSE)</f>
        <v>Wholesale &amp; Distribution</v>
      </c>
      <c r="O4468" t="str">
        <f>VLOOKUP(C4468,accounts!$A$2:$F$9615,3,FALSE)</f>
        <v>$1M-$2.5M</v>
      </c>
      <c r="P4468" t="str">
        <f>VLOOKUP(C4468,accounts!$A$2:$F$9615,5,FALSE)</f>
        <v>East</v>
      </c>
      <c r="Q4468" t="b">
        <f t="shared" si="70"/>
        <v>1</v>
      </c>
      <c r="R4468" t="e">
        <f>INDEX(removed_duplicate_rows!$A$5:$A$39,MATCH(wins!A4468,removed_duplicate_rows!$A$5:$A$39,0))</f>
        <v>#N/A</v>
      </c>
    </row>
    <row r="4469" spans="1:18" ht="15.75" customHeight="1" x14ac:dyDescent="0.2">
      <c r="A4469" t="s">
        <v>13537</v>
      </c>
      <c r="B4469" t="s">
        <v>13538</v>
      </c>
      <c r="C4469" t="s">
        <v>13539</v>
      </c>
      <c r="D4469" s="10">
        <v>45941</v>
      </c>
      <c r="E4469" t="s">
        <v>9789</v>
      </c>
      <c r="F4469">
        <v>10</v>
      </c>
      <c r="G4469" t="s">
        <v>273</v>
      </c>
      <c r="H4469" t="s">
        <v>297</v>
      </c>
      <c r="I4469" t="s">
        <v>79</v>
      </c>
      <c r="J4469">
        <v>1</v>
      </c>
      <c r="K4469">
        <v>8416</v>
      </c>
      <c r="L4469" t="str">
        <f>IFERROR(INDEX(play_attribution!$B$2:$B$328,MATCH(A4469,play_attribution!$A$2:$A$328,0)),"")</f>
        <v/>
      </c>
      <c r="M4469" t="str">
        <f>VLOOKUP(H4469,seller_roster!$A$2:$B$85,2,FALSE)</f>
        <v>Ray Moreau</v>
      </c>
      <c r="N4469" t="str">
        <f>VLOOKUP(C4469,accounts!$A$2:$F$9615,2,FALSE)</f>
        <v>Manufacturing</v>
      </c>
      <c r="O4469" t="str">
        <f>VLOOKUP(C4469,accounts!$A$2:$F$9615,3,FALSE)</f>
        <v>$2.5M-$5M</v>
      </c>
      <c r="P4469" t="str">
        <f>VLOOKUP(C4469,accounts!$A$2:$F$9615,5,FALSE)</f>
        <v>East</v>
      </c>
      <c r="Q4469" t="b">
        <f t="shared" si="70"/>
        <v>1</v>
      </c>
      <c r="R4469" t="e">
        <f>INDEX(removed_duplicate_rows!$A$5:$A$39,MATCH(wins!A4469,removed_duplicate_rows!$A$5:$A$39,0))</f>
        <v>#N/A</v>
      </c>
    </row>
    <row r="4470" spans="1:18" ht="15.75" customHeight="1" x14ac:dyDescent="0.2">
      <c r="A4470" t="s">
        <v>13540</v>
      </c>
      <c r="B4470" t="s">
        <v>13541</v>
      </c>
      <c r="C4470" t="s">
        <v>13542</v>
      </c>
      <c r="D4470" s="10">
        <v>45941</v>
      </c>
      <c r="E4470" t="s">
        <v>9789</v>
      </c>
      <c r="F4470">
        <v>10</v>
      </c>
      <c r="G4470" t="s">
        <v>374</v>
      </c>
      <c r="H4470" t="s">
        <v>402</v>
      </c>
      <c r="I4470" t="s">
        <v>55</v>
      </c>
      <c r="J4470">
        <v>1</v>
      </c>
      <c r="K4470">
        <v>5926</v>
      </c>
      <c r="L4470" t="str">
        <f>IFERROR(INDEX(play_attribution!$B$2:$B$328,MATCH(A4470,play_attribution!$A$2:$A$328,0)),"")</f>
        <v/>
      </c>
      <c r="M4470" t="str">
        <f>VLOOKUP(H4470,seller_roster!$A$2:$B$85,2,FALSE)</f>
        <v>Frankie Vega</v>
      </c>
      <c r="N4470" t="str">
        <f>VLOOKUP(C4470,accounts!$A$2:$F$9615,2,FALSE)</f>
        <v>Wholesale &amp; Distribution</v>
      </c>
      <c r="O4470" t="str">
        <f>VLOOKUP(C4470,accounts!$A$2:$F$9615,3,FALSE)</f>
        <v>$5M-$10M</v>
      </c>
      <c r="P4470" t="str">
        <f>VLOOKUP(C4470,accounts!$A$2:$F$9615,5,FALSE)</f>
        <v>East</v>
      </c>
      <c r="Q4470" t="b">
        <f t="shared" si="70"/>
        <v>1</v>
      </c>
      <c r="R4470" t="e">
        <f>INDEX(removed_duplicate_rows!$A$5:$A$39,MATCH(wins!A4470,removed_duplicate_rows!$A$5:$A$39,0))</f>
        <v>#N/A</v>
      </c>
    </row>
    <row r="4471" spans="1:18" ht="15.75" customHeight="1" x14ac:dyDescent="0.2">
      <c r="A4471" t="s">
        <v>13543</v>
      </c>
      <c r="B4471" t="s">
        <v>13544</v>
      </c>
      <c r="C4471" t="s">
        <v>13545</v>
      </c>
      <c r="D4471" s="10">
        <v>45941</v>
      </c>
      <c r="E4471" t="s">
        <v>9789</v>
      </c>
      <c r="F4471">
        <v>10</v>
      </c>
      <c r="G4471" t="s">
        <v>374</v>
      </c>
      <c r="H4471" t="s">
        <v>387</v>
      </c>
      <c r="I4471" t="s">
        <v>55</v>
      </c>
      <c r="J4471">
        <v>1</v>
      </c>
      <c r="K4471">
        <v>3969</v>
      </c>
      <c r="L4471" t="str">
        <f>IFERROR(INDEX(play_attribution!$B$2:$B$328,MATCH(A4471,play_attribution!$A$2:$A$328,0)),"")</f>
        <v/>
      </c>
      <c r="M4471" t="str">
        <f>VLOOKUP(H4471,seller_roster!$A$2:$B$85,2,FALSE)</f>
        <v>Ray Kim</v>
      </c>
      <c r="N4471" t="str">
        <f>VLOOKUP(C4471,accounts!$A$2:$F$9615,2,FALSE)</f>
        <v>Field Services</v>
      </c>
      <c r="O4471" t="str">
        <f>VLOOKUP(C4471,accounts!$A$2:$F$9615,3,FALSE)</f>
        <v>$2.5M-$5M</v>
      </c>
      <c r="P4471" t="str">
        <f>VLOOKUP(C4471,accounts!$A$2:$F$9615,5,FALSE)</f>
        <v>West</v>
      </c>
      <c r="Q4471" t="b">
        <f t="shared" si="70"/>
        <v>1</v>
      </c>
      <c r="R4471" t="e">
        <f>INDEX(removed_duplicate_rows!$A$5:$A$39,MATCH(wins!A4471,removed_duplicate_rows!$A$5:$A$39,0))</f>
        <v>#N/A</v>
      </c>
    </row>
    <row r="4472" spans="1:18" ht="15.75" customHeight="1" x14ac:dyDescent="0.2">
      <c r="A4472" t="s">
        <v>13546</v>
      </c>
      <c r="B4472" t="s">
        <v>13547</v>
      </c>
      <c r="C4472" t="s">
        <v>13548</v>
      </c>
      <c r="D4472" s="10">
        <v>45941</v>
      </c>
      <c r="E4472" t="s">
        <v>9789</v>
      </c>
      <c r="F4472">
        <v>10</v>
      </c>
      <c r="G4472" t="s">
        <v>374</v>
      </c>
      <c r="H4472" t="s">
        <v>409</v>
      </c>
      <c r="I4472" t="s">
        <v>55</v>
      </c>
      <c r="J4472">
        <v>1</v>
      </c>
      <c r="K4472">
        <v>7015</v>
      </c>
      <c r="L4472" t="str">
        <f>IFERROR(INDEX(play_attribution!$B$2:$B$328,MATCH(A4472,play_attribution!$A$2:$A$328,0)),"")</f>
        <v/>
      </c>
      <c r="M4472" t="str">
        <f>VLOOKUP(H4472,seller_roster!$A$2:$B$85,2,FALSE)</f>
        <v>Devon Okafor</v>
      </c>
      <c r="N4472" t="str">
        <f>VLOOKUP(C4472,accounts!$A$2:$F$9615,2,FALSE)</f>
        <v>Retail Multi-Location</v>
      </c>
      <c r="O4472" t="str">
        <f>VLOOKUP(C4472,accounts!$A$2:$F$9615,3,FALSE)</f>
        <v>$1M-$2.5M</v>
      </c>
      <c r="P4472" t="str">
        <f>VLOOKUP(C4472,accounts!$A$2:$F$9615,5,FALSE)</f>
        <v>East</v>
      </c>
      <c r="Q4472" t="b">
        <f t="shared" si="70"/>
        <v>1</v>
      </c>
      <c r="R4472" t="e">
        <f>INDEX(removed_duplicate_rows!$A$5:$A$39,MATCH(wins!A4472,removed_duplicate_rows!$A$5:$A$39,0))</f>
        <v>#N/A</v>
      </c>
    </row>
    <row r="4473" spans="1:18" ht="15.75" customHeight="1" x14ac:dyDescent="0.2">
      <c r="A4473" t="s">
        <v>13549</v>
      </c>
      <c r="B4473" t="s">
        <v>13550</v>
      </c>
      <c r="C4473" t="s">
        <v>13551</v>
      </c>
      <c r="D4473" s="10">
        <v>45941</v>
      </c>
      <c r="E4473" t="s">
        <v>9789</v>
      </c>
      <c r="F4473">
        <v>10</v>
      </c>
      <c r="G4473" t="s">
        <v>374</v>
      </c>
      <c r="H4473" t="s">
        <v>2183</v>
      </c>
      <c r="I4473" t="s">
        <v>55</v>
      </c>
      <c r="J4473">
        <v>1</v>
      </c>
      <c r="K4473">
        <v>3397</v>
      </c>
      <c r="L4473" t="str">
        <f>IFERROR(INDEX(play_attribution!$B$2:$B$328,MATCH(A4473,play_attribution!$A$2:$A$328,0)),"")</f>
        <v/>
      </c>
      <c r="M4473" t="str">
        <f>VLOOKUP(H4473,seller_roster!$A$2:$B$85,2,FALSE)</f>
        <v>Rowan Tran</v>
      </c>
      <c r="N4473" t="str">
        <f>VLOOKUP(C4473,accounts!$A$2:$F$9615,2,FALSE)</f>
        <v>Hospitality Group</v>
      </c>
      <c r="O4473" t="str">
        <f>VLOOKUP(C4473,accounts!$A$2:$F$9615,3,FALSE)</f>
        <v>$1M-$2.5M</v>
      </c>
      <c r="P4473" t="str">
        <f>VLOOKUP(C4473,accounts!$A$2:$F$9615,5,FALSE)</f>
        <v>Central</v>
      </c>
      <c r="Q4473" t="b">
        <f t="shared" si="70"/>
        <v>1</v>
      </c>
      <c r="R4473" t="e">
        <f>INDEX(removed_duplicate_rows!$A$5:$A$39,MATCH(wins!A4473,removed_duplicate_rows!$A$5:$A$39,0))</f>
        <v>#N/A</v>
      </c>
    </row>
    <row r="4474" spans="1:18" ht="15.75" customHeight="1" x14ac:dyDescent="0.2">
      <c r="A4474" t="s">
        <v>13552</v>
      </c>
      <c r="B4474" t="s">
        <v>13553</v>
      </c>
      <c r="C4474" t="s">
        <v>13554</v>
      </c>
      <c r="D4474" s="10">
        <v>45941</v>
      </c>
      <c r="E4474" t="s">
        <v>9789</v>
      </c>
      <c r="F4474">
        <v>10</v>
      </c>
      <c r="G4474" t="s">
        <v>374</v>
      </c>
      <c r="H4474" t="s">
        <v>2183</v>
      </c>
      <c r="I4474" t="s">
        <v>55</v>
      </c>
      <c r="J4474">
        <v>1</v>
      </c>
      <c r="K4474">
        <v>4436</v>
      </c>
      <c r="L4474" t="str">
        <f>IFERROR(INDEX(play_attribution!$B$2:$B$328,MATCH(A4474,play_attribution!$A$2:$A$328,0)),"")</f>
        <v/>
      </c>
      <c r="M4474" t="str">
        <f>VLOOKUP(H4474,seller_roster!$A$2:$B$85,2,FALSE)</f>
        <v>Rowan Tran</v>
      </c>
      <c r="N4474" t="str">
        <f>VLOOKUP(C4474,accounts!$A$2:$F$9615,2,FALSE)</f>
        <v>Field Services</v>
      </c>
      <c r="O4474" t="str">
        <f>VLOOKUP(C4474,accounts!$A$2:$F$9615,3,FALSE)</f>
        <v>$5M-$10M</v>
      </c>
      <c r="P4474" t="str">
        <f>VLOOKUP(C4474,accounts!$A$2:$F$9615,5,FALSE)</f>
        <v>West</v>
      </c>
      <c r="Q4474" t="b">
        <f t="shared" si="70"/>
        <v>1</v>
      </c>
      <c r="R4474" t="e">
        <f>INDEX(removed_duplicate_rows!$A$5:$A$39,MATCH(wins!A4474,removed_duplicate_rows!$A$5:$A$39,0))</f>
        <v>#N/A</v>
      </c>
    </row>
    <row r="4475" spans="1:18" ht="15.75" customHeight="1" x14ac:dyDescent="0.2">
      <c r="A4475" t="s">
        <v>13555</v>
      </c>
      <c r="B4475" t="s">
        <v>13556</v>
      </c>
      <c r="C4475" t="s">
        <v>13557</v>
      </c>
      <c r="D4475" s="10">
        <v>45941</v>
      </c>
      <c r="E4475" t="s">
        <v>9789</v>
      </c>
      <c r="F4475">
        <v>10</v>
      </c>
      <c r="G4475" t="s">
        <v>374</v>
      </c>
      <c r="H4475" t="s">
        <v>427</v>
      </c>
      <c r="I4475" t="s">
        <v>55</v>
      </c>
      <c r="J4475">
        <v>1</v>
      </c>
      <c r="K4475">
        <v>3993</v>
      </c>
      <c r="L4475" t="str">
        <f>IFERROR(INDEX(play_attribution!$B$2:$B$328,MATCH(A4475,play_attribution!$A$2:$A$328,0)),"")</f>
        <v/>
      </c>
      <c r="M4475" t="str">
        <f>VLOOKUP(H4475,seller_roster!$A$2:$B$85,2,FALSE)</f>
        <v>Peyton Moreau</v>
      </c>
      <c r="N4475" t="str">
        <f>VLOOKUP(C4475,accounts!$A$2:$F$9615,2,FALSE)</f>
        <v>Healthcare Services</v>
      </c>
      <c r="O4475" t="str">
        <f>VLOOKUP(C4475,accounts!$A$2:$F$9615,3,FALSE)</f>
        <v>$5M-$10M</v>
      </c>
      <c r="P4475" t="str">
        <f>VLOOKUP(C4475,accounts!$A$2:$F$9615,5,FALSE)</f>
        <v>Central</v>
      </c>
      <c r="Q4475" t="b">
        <f t="shared" si="70"/>
        <v>1</v>
      </c>
      <c r="R4475" t="e">
        <f>INDEX(removed_duplicate_rows!$A$5:$A$39,MATCH(wins!A4475,removed_duplicate_rows!$A$5:$A$39,0))</f>
        <v>#N/A</v>
      </c>
    </row>
    <row r="4476" spans="1:18" ht="15.75" customHeight="1" x14ac:dyDescent="0.2">
      <c r="A4476" t="s">
        <v>13558</v>
      </c>
      <c r="B4476" t="s">
        <v>13559</v>
      </c>
      <c r="C4476" t="s">
        <v>13560</v>
      </c>
      <c r="D4476" s="10">
        <v>45941</v>
      </c>
      <c r="E4476" t="s">
        <v>9789</v>
      </c>
      <c r="F4476">
        <v>10</v>
      </c>
      <c r="G4476" t="s">
        <v>374</v>
      </c>
      <c r="H4476" t="s">
        <v>383</v>
      </c>
      <c r="I4476" t="s">
        <v>55</v>
      </c>
      <c r="J4476">
        <v>1</v>
      </c>
      <c r="K4476">
        <v>5442</v>
      </c>
      <c r="L4476" t="str">
        <f>IFERROR(INDEX(play_attribution!$B$2:$B$328,MATCH(A4476,play_attribution!$A$2:$A$328,0)),"")</f>
        <v/>
      </c>
      <c r="M4476" t="str">
        <f>VLOOKUP(H4476,seller_roster!$A$2:$B$85,2,FALSE)</f>
        <v>Flor Ruiz</v>
      </c>
      <c r="N4476" t="str">
        <f>VLOOKUP(C4476,accounts!$A$2:$F$9615,2,FALSE)</f>
        <v>Nonprofit</v>
      </c>
      <c r="O4476" t="str">
        <f>VLOOKUP(C4476,accounts!$A$2:$F$9615,3,FALSE)</f>
        <v>$5M-$10M</v>
      </c>
      <c r="P4476" t="str">
        <f>VLOOKUP(C4476,accounts!$A$2:$F$9615,5,FALSE)</f>
        <v>Central</v>
      </c>
      <c r="Q4476" t="b">
        <f t="shared" si="70"/>
        <v>1</v>
      </c>
      <c r="R4476" t="e">
        <f>INDEX(removed_duplicate_rows!$A$5:$A$39,MATCH(wins!A4476,removed_duplicate_rows!$A$5:$A$39,0))</f>
        <v>#N/A</v>
      </c>
    </row>
    <row r="4477" spans="1:18" ht="15.75" customHeight="1" x14ac:dyDescent="0.2">
      <c r="A4477" t="s">
        <v>13561</v>
      </c>
      <c r="B4477" t="s">
        <v>13562</v>
      </c>
      <c r="C4477" t="s">
        <v>13563</v>
      </c>
      <c r="D4477" s="10">
        <v>45941</v>
      </c>
      <c r="E4477" t="s">
        <v>9789</v>
      </c>
      <c r="F4477">
        <v>10</v>
      </c>
      <c r="G4477" t="s">
        <v>374</v>
      </c>
      <c r="H4477" t="s">
        <v>383</v>
      </c>
      <c r="I4477" t="s">
        <v>55</v>
      </c>
      <c r="J4477">
        <v>1</v>
      </c>
      <c r="K4477">
        <v>4270</v>
      </c>
      <c r="L4477" t="str">
        <f>IFERROR(INDEX(play_attribution!$B$2:$B$328,MATCH(A4477,play_attribution!$A$2:$A$328,0)),"")</f>
        <v/>
      </c>
      <c r="M4477" t="str">
        <f>VLOOKUP(H4477,seller_roster!$A$2:$B$85,2,FALSE)</f>
        <v>Flor Ruiz</v>
      </c>
      <c r="N4477" t="str">
        <f>VLOOKUP(C4477,accounts!$A$2:$F$9615,2,FALSE)</f>
        <v>Manufacturing</v>
      </c>
      <c r="O4477" t="str">
        <f>VLOOKUP(C4477,accounts!$A$2:$F$9615,3,FALSE)</f>
        <v>$2.5M-$5M</v>
      </c>
      <c r="P4477" t="str">
        <f>VLOOKUP(C4477,accounts!$A$2:$F$9615,5,FALSE)</f>
        <v>Central</v>
      </c>
      <c r="Q4477" t="b">
        <f t="shared" si="70"/>
        <v>1</v>
      </c>
      <c r="R4477" t="e">
        <f>INDEX(removed_duplicate_rows!$A$5:$A$39,MATCH(wins!A4477,removed_duplicate_rows!$A$5:$A$39,0))</f>
        <v>#N/A</v>
      </c>
    </row>
    <row r="4478" spans="1:18" ht="15.75" customHeight="1" x14ac:dyDescent="0.2">
      <c r="A4478" t="s">
        <v>13564</v>
      </c>
      <c r="B4478" t="s">
        <v>13565</v>
      </c>
      <c r="C4478" t="s">
        <v>13566</v>
      </c>
      <c r="D4478" s="10">
        <v>45941</v>
      </c>
      <c r="E4478" t="s">
        <v>9789</v>
      </c>
      <c r="F4478">
        <v>10</v>
      </c>
      <c r="G4478" t="s">
        <v>374</v>
      </c>
      <c r="H4478" t="s">
        <v>1843</v>
      </c>
      <c r="I4478" t="s">
        <v>55</v>
      </c>
      <c r="J4478">
        <v>1</v>
      </c>
      <c r="K4478">
        <v>4354</v>
      </c>
      <c r="L4478" t="str">
        <f>IFERROR(INDEX(play_attribution!$B$2:$B$328,MATCH(A4478,play_attribution!$A$2:$A$328,0)),"")</f>
        <v/>
      </c>
      <c r="M4478" t="str">
        <f>VLOOKUP(H4478,seller_roster!$A$2:$B$85,2,FALSE)</f>
        <v>Quinn Mbeki</v>
      </c>
      <c r="N4478" t="str">
        <f>VLOOKUP(C4478,accounts!$A$2:$F$9615,2,FALSE)</f>
        <v>Logistics</v>
      </c>
      <c r="O4478" t="str">
        <f>VLOOKUP(C4478,accounts!$A$2:$F$9615,3,FALSE)</f>
        <v>$2.5M-$5M</v>
      </c>
      <c r="P4478" t="str">
        <f>VLOOKUP(C4478,accounts!$A$2:$F$9615,5,FALSE)</f>
        <v>East</v>
      </c>
      <c r="Q4478" t="b">
        <f t="shared" si="70"/>
        <v>1</v>
      </c>
      <c r="R4478" t="e">
        <f>INDEX(removed_duplicate_rows!$A$5:$A$39,MATCH(wins!A4478,removed_duplicate_rows!$A$5:$A$39,0))</f>
        <v>#N/A</v>
      </c>
    </row>
    <row r="4479" spans="1:18" ht="15.75" customHeight="1" x14ac:dyDescent="0.2">
      <c r="A4479" t="s">
        <v>13567</v>
      </c>
      <c r="B4479" t="s">
        <v>13568</v>
      </c>
      <c r="C4479" t="s">
        <v>13569</v>
      </c>
      <c r="D4479" s="10">
        <v>45941</v>
      </c>
      <c r="E4479" t="s">
        <v>9789</v>
      </c>
      <c r="F4479">
        <v>10</v>
      </c>
      <c r="G4479" t="s">
        <v>374</v>
      </c>
      <c r="H4479" t="s">
        <v>427</v>
      </c>
      <c r="I4479" t="s">
        <v>55</v>
      </c>
      <c r="J4479">
        <v>1</v>
      </c>
      <c r="K4479">
        <v>5388</v>
      </c>
      <c r="L4479" t="str">
        <f>IFERROR(INDEX(play_attribution!$B$2:$B$328,MATCH(A4479,play_attribution!$A$2:$A$328,0)),"")</f>
        <v/>
      </c>
      <c r="M4479" t="str">
        <f>VLOOKUP(H4479,seller_roster!$A$2:$B$85,2,FALSE)</f>
        <v>Peyton Moreau</v>
      </c>
      <c r="N4479" t="str">
        <f>VLOOKUP(C4479,accounts!$A$2:$F$9615,2,FALSE)</f>
        <v>Logistics</v>
      </c>
      <c r="O4479" t="str">
        <f>VLOOKUP(C4479,accounts!$A$2:$F$9615,3,FALSE)</f>
        <v>$1M-$2.5M</v>
      </c>
      <c r="P4479" t="str">
        <f>VLOOKUP(C4479,accounts!$A$2:$F$9615,5,FALSE)</f>
        <v>Central</v>
      </c>
      <c r="Q4479" t="b">
        <f t="shared" si="70"/>
        <v>1</v>
      </c>
      <c r="R4479" t="e">
        <f>INDEX(removed_duplicate_rows!$A$5:$A$39,MATCH(wins!A4479,removed_duplicate_rows!$A$5:$A$39,0))</f>
        <v>#N/A</v>
      </c>
    </row>
    <row r="4480" spans="1:18" ht="15.75" customHeight="1" x14ac:dyDescent="0.2">
      <c r="A4480" t="s">
        <v>13570</v>
      </c>
      <c r="B4480" t="s">
        <v>13571</v>
      </c>
      <c r="C4480" t="s">
        <v>13572</v>
      </c>
      <c r="D4480" s="10">
        <v>45941</v>
      </c>
      <c r="E4480" t="s">
        <v>9789</v>
      </c>
      <c r="F4480">
        <v>10</v>
      </c>
      <c r="G4480" t="s">
        <v>374</v>
      </c>
      <c r="H4480" t="s">
        <v>2183</v>
      </c>
      <c r="I4480" t="s">
        <v>55</v>
      </c>
      <c r="J4480">
        <v>1</v>
      </c>
      <c r="K4480">
        <v>5549</v>
      </c>
      <c r="L4480" t="str">
        <f>IFERROR(INDEX(play_attribution!$B$2:$B$328,MATCH(A4480,play_attribution!$A$2:$A$328,0)),"")</f>
        <v/>
      </c>
      <c r="M4480" t="str">
        <f>VLOOKUP(H4480,seller_roster!$A$2:$B$85,2,FALSE)</f>
        <v>Rowan Tran</v>
      </c>
      <c r="N4480" t="str">
        <f>VLOOKUP(C4480,accounts!$A$2:$F$9615,2,FALSE)</f>
        <v>Professional Services</v>
      </c>
      <c r="O4480" t="str">
        <f>VLOOKUP(C4480,accounts!$A$2:$F$9615,3,FALSE)</f>
        <v>&gt;$10M</v>
      </c>
      <c r="P4480" t="str">
        <f>VLOOKUP(C4480,accounts!$A$2:$F$9615,5,FALSE)</f>
        <v>Central</v>
      </c>
      <c r="Q4480" t="b">
        <f t="shared" si="70"/>
        <v>1</v>
      </c>
      <c r="R4480" t="e">
        <f>INDEX(removed_duplicate_rows!$A$5:$A$39,MATCH(wins!A4480,removed_duplicate_rows!$A$5:$A$39,0))</f>
        <v>#N/A</v>
      </c>
    </row>
    <row r="4481" spans="1:18" ht="15.75" customHeight="1" x14ac:dyDescent="0.2">
      <c r="A4481" t="s">
        <v>13573</v>
      </c>
      <c r="B4481" t="s">
        <v>13574</v>
      </c>
      <c r="C4481" t="s">
        <v>13575</v>
      </c>
      <c r="D4481" s="10">
        <v>45941</v>
      </c>
      <c r="E4481" t="s">
        <v>9789</v>
      </c>
      <c r="F4481">
        <v>10</v>
      </c>
      <c r="G4481" t="s">
        <v>374</v>
      </c>
      <c r="H4481" t="s">
        <v>449</v>
      </c>
      <c r="I4481" t="s">
        <v>55</v>
      </c>
      <c r="J4481">
        <v>1</v>
      </c>
      <c r="K4481">
        <v>5497</v>
      </c>
      <c r="L4481" t="str">
        <f>IFERROR(INDEX(play_attribution!$B$2:$B$328,MATCH(A4481,play_attribution!$A$2:$A$328,0)),"")</f>
        <v/>
      </c>
      <c r="M4481" t="str">
        <f>VLOOKUP(H4481,seller_roster!$A$2:$B$85,2,FALSE)</f>
        <v>Hayden Okafor</v>
      </c>
      <c r="N4481" t="str">
        <f>VLOOKUP(C4481,accounts!$A$2:$F$9615,2,FALSE)</f>
        <v>Hospitality Group</v>
      </c>
      <c r="O4481" t="str">
        <f>VLOOKUP(C4481,accounts!$A$2:$F$9615,3,FALSE)</f>
        <v>$2.5M-$5M</v>
      </c>
      <c r="P4481" t="str">
        <f>VLOOKUP(C4481,accounts!$A$2:$F$9615,5,FALSE)</f>
        <v>Central</v>
      </c>
      <c r="Q4481" t="b">
        <f t="shared" si="70"/>
        <v>1</v>
      </c>
      <c r="R4481" t="e">
        <f>INDEX(removed_duplicate_rows!$A$5:$A$39,MATCH(wins!A4481,removed_duplicate_rows!$A$5:$A$39,0))</f>
        <v>#N/A</v>
      </c>
    </row>
    <row r="4482" spans="1:18" ht="15.75" customHeight="1" x14ac:dyDescent="0.2">
      <c r="A4482" t="s">
        <v>13576</v>
      </c>
      <c r="B4482" t="s">
        <v>13577</v>
      </c>
      <c r="C4482" t="s">
        <v>13578</v>
      </c>
      <c r="D4482" s="10">
        <v>45941</v>
      </c>
      <c r="E4482" t="s">
        <v>9789</v>
      </c>
      <c r="F4482">
        <v>10</v>
      </c>
      <c r="G4482" t="s">
        <v>374</v>
      </c>
      <c r="H4482" t="s">
        <v>1843</v>
      </c>
      <c r="I4482" t="s">
        <v>55</v>
      </c>
      <c r="J4482">
        <v>1</v>
      </c>
      <c r="K4482">
        <v>3011</v>
      </c>
      <c r="L4482" t="str">
        <f>IFERROR(INDEX(play_attribution!$B$2:$B$328,MATCH(A4482,play_attribution!$A$2:$A$328,0)),"")</f>
        <v/>
      </c>
      <c r="M4482" t="str">
        <f>VLOOKUP(H4482,seller_roster!$A$2:$B$85,2,FALSE)</f>
        <v>Quinn Mbeki</v>
      </c>
      <c r="N4482" t="str">
        <f>VLOOKUP(C4482,accounts!$A$2:$F$9615,2,FALSE)</f>
        <v>Field Services</v>
      </c>
      <c r="O4482" t="str">
        <f>VLOOKUP(C4482,accounts!$A$2:$F$9615,3,FALSE)</f>
        <v>$1M-$2.5M</v>
      </c>
      <c r="P4482" t="str">
        <f>VLOOKUP(C4482,accounts!$A$2:$F$9615,5,FALSE)</f>
        <v>West</v>
      </c>
      <c r="Q4482" t="b">
        <f t="shared" si="70"/>
        <v>1</v>
      </c>
      <c r="R4482" t="e">
        <f>INDEX(removed_duplicate_rows!$A$5:$A$39,MATCH(wins!A4482,removed_duplicate_rows!$A$5:$A$39,0))</f>
        <v>#N/A</v>
      </c>
    </row>
    <row r="4483" spans="1:18" ht="15.75" customHeight="1" x14ac:dyDescent="0.2">
      <c r="A4483" t="s">
        <v>13579</v>
      </c>
      <c r="B4483" t="s">
        <v>13580</v>
      </c>
      <c r="C4483" t="s">
        <v>13581</v>
      </c>
      <c r="D4483" s="10">
        <v>45941</v>
      </c>
      <c r="E4483" t="s">
        <v>9789</v>
      </c>
      <c r="F4483">
        <v>10</v>
      </c>
      <c r="G4483" t="s">
        <v>374</v>
      </c>
      <c r="H4483" t="s">
        <v>402</v>
      </c>
      <c r="I4483" t="s">
        <v>55</v>
      </c>
      <c r="J4483">
        <v>1</v>
      </c>
      <c r="K4483">
        <v>4293</v>
      </c>
      <c r="L4483" t="str">
        <f>IFERROR(INDEX(play_attribution!$B$2:$B$328,MATCH(A4483,play_attribution!$A$2:$A$328,0)),"")</f>
        <v/>
      </c>
      <c r="M4483" t="str">
        <f>VLOOKUP(H4483,seller_roster!$A$2:$B$85,2,FALSE)</f>
        <v>Frankie Vega</v>
      </c>
      <c r="N4483" t="str">
        <f>VLOOKUP(C4483,accounts!$A$2:$F$9615,2,FALSE)</f>
        <v>Wholesale &amp; Distribution</v>
      </c>
      <c r="O4483" t="str">
        <f>VLOOKUP(C4483,accounts!$A$2:$F$9615,3,FALSE)</f>
        <v>$2.5M-$5M</v>
      </c>
      <c r="P4483" t="str">
        <f>VLOOKUP(C4483,accounts!$A$2:$F$9615,5,FALSE)</f>
        <v>Central</v>
      </c>
      <c r="Q4483" t="b">
        <f t="shared" ref="Q4483:Q4546" si="71">L4483=""</f>
        <v>1</v>
      </c>
      <c r="R4483" t="e">
        <f>INDEX(removed_duplicate_rows!$A$5:$A$39,MATCH(wins!A4483,removed_duplicate_rows!$A$5:$A$39,0))</f>
        <v>#N/A</v>
      </c>
    </row>
    <row r="4484" spans="1:18" ht="15.75" customHeight="1" x14ac:dyDescent="0.2">
      <c r="A4484" t="s">
        <v>13582</v>
      </c>
      <c r="B4484" t="s">
        <v>13583</v>
      </c>
      <c r="C4484" t="s">
        <v>13584</v>
      </c>
      <c r="D4484" s="10">
        <v>45941</v>
      </c>
      <c r="E4484" t="s">
        <v>9789</v>
      </c>
      <c r="F4484">
        <v>10</v>
      </c>
      <c r="G4484" t="s">
        <v>374</v>
      </c>
      <c r="H4484" t="s">
        <v>1123</v>
      </c>
      <c r="I4484" t="s">
        <v>55</v>
      </c>
      <c r="J4484">
        <v>1</v>
      </c>
      <c r="K4484">
        <v>5879</v>
      </c>
      <c r="L4484" t="str">
        <f>IFERROR(INDEX(play_attribution!$B$2:$B$328,MATCH(A4484,play_attribution!$A$2:$A$328,0)),"")</f>
        <v/>
      </c>
      <c r="M4484" t="str">
        <f>VLOOKUP(H4484,seller_roster!$A$2:$B$85,2,FALSE)</f>
        <v>Peyton Silva</v>
      </c>
      <c r="N4484" t="str">
        <f>VLOOKUP(C4484,accounts!$A$2:$F$9615,2,FALSE)</f>
        <v>Logistics</v>
      </c>
      <c r="O4484" t="str">
        <f>VLOOKUP(C4484,accounts!$A$2:$F$9615,3,FALSE)</f>
        <v>$2.5M-$5M</v>
      </c>
      <c r="P4484" t="str">
        <f>VLOOKUP(C4484,accounts!$A$2:$F$9615,5,FALSE)</f>
        <v>West</v>
      </c>
      <c r="Q4484" t="b">
        <f t="shared" si="71"/>
        <v>1</v>
      </c>
      <c r="R4484" t="e">
        <f>INDEX(removed_duplicate_rows!$A$5:$A$39,MATCH(wins!A4484,removed_duplicate_rows!$A$5:$A$39,0))</f>
        <v>#N/A</v>
      </c>
    </row>
    <row r="4485" spans="1:18" ht="15.75" customHeight="1" x14ac:dyDescent="0.2">
      <c r="A4485" t="s">
        <v>13585</v>
      </c>
      <c r="B4485" t="s">
        <v>13586</v>
      </c>
      <c r="C4485" t="s">
        <v>13587</v>
      </c>
      <c r="D4485" s="10">
        <v>45941</v>
      </c>
      <c r="E4485" t="s">
        <v>9789</v>
      </c>
      <c r="F4485">
        <v>10</v>
      </c>
      <c r="G4485" t="s">
        <v>374</v>
      </c>
      <c r="H4485" t="s">
        <v>449</v>
      </c>
      <c r="I4485" t="s">
        <v>55</v>
      </c>
      <c r="J4485">
        <v>1</v>
      </c>
      <c r="K4485">
        <v>6625</v>
      </c>
      <c r="L4485" t="str">
        <f>IFERROR(INDEX(play_attribution!$B$2:$B$328,MATCH(A4485,play_attribution!$A$2:$A$328,0)),"")</f>
        <v/>
      </c>
      <c r="M4485" t="str">
        <f>VLOOKUP(H4485,seller_roster!$A$2:$B$85,2,FALSE)</f>
        <v>Hayden Okafor</v>
      </c>
      <c r="N4485" t="str">
        <f>VLOOKUP(C4485,accounts!$A$2:$F$9615,2,FALSE)</f>
        <v>Professional Services</v>
      </c>
      <c r="O4485" t="str">
        <f>VLOOKUP(C4485,accounts!$A$2:$F$9615,3,FALSE)</f>
        <v>$2.5M-$5M</v>
      </c>
      <c r="P4485" t="str">
        <f>VLOOKUP(C4485,accounts!$A$2:$F$9615,5,FALSE)</f>
        <v>West</v>
      </c>
      <c r="Q4485" t="b">
        <f t="shared" si="71"/>
        <v>1</v>
      </c>
      <c r="R4485" t="e">
        <f>INDEX(removed_duplicate_rows!$A$5:$A$39,MATCH(wins!A4485,removed_duplicate_rows!$A$5:$A$39,0))</f>
        <v>#N/A</v>
      </c>
    </row>
    <row r="4486" spans="1:18" ht="15.75" customHeight="1" x14ac:dyDescent="0.2">
      <c r="A4486" t="s">
        <v>13588</v>
      </c>
      <c r="B4486" t="s">
        <v>13589</v>
      </c>
      <c r="C4486" t="s">
        <v>13590</v>
      </c>
      <c r="D4486" s="10">
        <v>45941</v>
      </c>
      <c r="E4486" t="s">
        <v>9789</v>
      </c>
      <c r="F4486">
        <v>10</v>
      </c>
      <c r="G4486" t="s">
        <v>374</v>
      </c>
      <c r="H4486" t="s">
        <v>383</v>
      </c>
      <c r="I4486" t="s">
        <v>55</v>
      </c>
      <c r="J4486">
        <v>1</v>
      </c>
      <c r="K4486">
        <v>4616</v>
      </c>
      <c r="L4486" t="str">
        <f>IFERROR(INDEX(play_attribution!$B$2:$B$328,MATCH(A4486,play_attribution!$A$2:$A$328,0)),"")</f>
        <v/>
      </c>
      <c r="M4486" t="str">
        <f>VLOOKUP(H4486,seller_roster!$A$2:$B$85,2,FALSE)</f>
        <v>Flor Ruiz</v>
      </c>
      <c r="N4486" t="str">
        <f>VLOOKUP(C4486,accounts!$A$2:$F$9615,2,FALSE)</f>
        <v>Logistics</v>
      </c>
      <c r="O4486" t="str">
        <f>VLOOKUP(C4486,accounts!$A$2:$F$9615,3,FALSE)</f>
        <v>&gt;$10M</v>
      </c>
      <c r="P4486" t="str">
        <f>VLOOKUP(C4486,accounts!$A$2:$F$9615,5,FALSE)</f>
        <v>Central</v>
      </c>
      <c r="Q4486" t="b">
        <f t="shared" si="71"/>
        <v>1</v>
      </c>
      <c r="R4486" t="e">
        <f>INDEX(removed_duplicate_rows!$A$5:$A$39,MATCH(wins!A4486,removed_duplicate_rows!$A$5:$A$39,0))</f>
        <v>#N/A</v>
      </c>
    </row>
    <row r="4487" spans="1:18" ht="15.75" customHeight="1" x14ac:dyDescent="0.2">
      <c r="A4487" t="s">
        <v>13591</v>
      </c>
      <c r="B4487" t="s">
        <v>13592</v>
      </c>
      <c r="C4487" t="s">
        <v>13593</v>
      </c>
      <c r="D4487" s="10">
        <v>45941</v>
      </c>
      <c r="E4487" t="s">
        <v>9789</v>
      </c>
      <c r="F4487">
        <v>10</v>
      </c>
      <c r="G4487" t="s">
        <v>374</v>
      </c>
      <c r="H4487" t="s">
        <v>783</v>
      </c>
      <c r="I4487" t="s">
        <v>55</v>
      </c>
      <c r="J4487">
        <v>1</v>
      </c>
      <c r="K4487">
        <v>6382</v>
      </c>
      <c r="L4487" t="str">
        <f>IFERROR(INDEX(play_attribution!$B$2:$B$328,MATCH(A4487,play_attribution!$A$2:$A$328,0)),"")</f>
        <v/>
      </c>
      <c r="M4487" t="str">
        <f>VLOOKUP(H4487,seller_roster!$A$2:$B$85,2,FALSE)</f>
        <v>Omar Tran</v>
      </c>
      <c r="N4487" t="str">
        <f>VLOOKUP(C4487,accounts!$A$2:$F$9615,2,FALSE)</f>
        <v>Healthcare Services</v>
      </c>
      <c r="O4487" t="str">
        <f>VLOOKUP(C4487,accounts!$A$2:$F$9615,3,FALSE)</f>
        <v>$2.5M-$5M</v>
      </c>
      <c r="P4487" t="str">
        <f>VLOOKUP(C4487,accounts!$A$2:$F$9615,5,FALSE)</f>
        <v>West</v>
      </c>
      <c r="Q4487" t="b">
        <f t="shared" si="71"/>
        <v>1</v>
      </c>
      <c r="R4487" t="e">
        <f>INDEX(removed_duplicate_rows!$A$5:$A$39,MATCH(wins!A4487,removed_duplicate_rows!$A$5:$A$39,0))</f>
        <v>#N/A</v>
      </c>
    </row>
    <row r="4488" spans="1:18" ht="15.75" customHeight="1" x14ac:dyDescent="0.2">
      <c r="A4488" t="s">
        <v>13594</v>
      </c>
      <c r="B4488" t="s">
        <v>13595</v>
      </c>
      <c r="C4488" t="s">
        <v>13596</v>
      </c>
      <c r="D4488" s="10">
        <v>45941</v>
      </c>
      <c r="E4488" t="s">
        <v>9789</v>
      </c>
      <c r="F4488">
        <v>10</v>
      </c>
      <c r="G4488" t="s">
        <v>374</v>
      </c>
      <c r="H4488" t="s">
        <v>1843</v>
      </c>
      <c r="I4488" t="s">
        <v>55</v>
      </c>
      <c r="J4488">
        <v>1</v>
      </c>
      <c r="K4488">
        <v>5047</v>
      </c>
      <c r="L4488" t="str">
        <f>IFERROR(INDEX(play_attribution!$B$2:$B$328,MATCH(A4488,play_attribution!$A$2:$A$328,0)),"")</f>
        <v/>
      </c>
      <c r="M4488" t="str">
        <f>VLOOKUP(H4488,seller_roster!$A$2:$B$85,2,FALSE)</f>
        <v>Quinn Mbeki</v>
      </c>
      <c r="N4488" t="str">
        <f>VLOOKUP(C4488,accounts!$A$2:$F$9615,2,FALSE)</f>
        <v>Manufacturing</v>
      </c>
      <c r="O4488" t="str">
        <f>VLOOKUP(C4488,accounts!$A$2:$F$9615,3,FALSE)</f>
        <v>$1M-$2.5M</v>
      </c>
      <c r="P4488" t="str">
        <f>VLOOKUP(C4488,accounts!$A$2:$F$9615,5,FALSE)</f>
        <v>West</v>
      </c>
      <c r="Q4488" t="b">
        <f t="shared" si="71"/>
        <v>1</v>
      </c>
      <c r="R4488" t="e">
        <f>INDEX(removed_duplicate_rows!$A$5:$A$39,MATCH(wins!A4488,removed_duplicate_rows!$A$5:$A$39,0))</f>
        <v>#N/A</v>
      </c>
    </row>
    <row r="4489" spans="1:18" ht="15.75" customHeight="1" x14ac:dyDescent="0.2">
      <c r="A4489" t="s">
        <v>13597</v>
      </c>
      <c r="B4489" t="s">
        <v>13598</v>
      </c>
      <c r="C4489" t="s">
        <v>13599</v>
      </c>
      <c r="D4489" s="10">
        <v>45941</v>
      </c>
      <c r="E4489" t="s">
        <v>9789</v>
      </c>
      <c r="F4489">
        <v>10</v>
      </c>
      <c r="G4489" t="s">
        <v>374</v>
      </c>
      <c r="H4489" t="s">
        <v>409</v>
      </c>
      <c r="I4489" t="s">
        <v>55</v>
      </c>
      <c r="J4489">
        <v>1</v>
      </c>
      <c r="K4489">
        <v>6588</v>
      </c>
      <c r="L4489" t="str">
        <f>IFERROR(INDEX(play_attribution!$B$2:$B$328,MATCH(A4489,play_attribution!$A$2:$A$328,0)),"")</f>
        <v/>
      </c>
      <c r="M4489" t="str">
        <f>VLOOKUP(H4489,seller_roster!$A$2:$B$85,2,FALSE)</f>
        <v>Devon Okafor</v>
      </c>
      <c r="N4489" t="str">
        <f>VLOOKUP(C4489,accounts!$A$2:$F$9615,2,FALSE)</f>
        <v>Professional Services</v>
      </c>
      <c r="O4489" t="str">
        <f>VLOOKUP(C4489,accounts!$A$2:$F$9615,3,FALSE)</f>
        <v>$2.5M-$5M</v>
      </c>
      <c r="P4489" t="str">
        <f>VLOOKUP(C4489,accounts!$A$2:$F$9615,5,FALSE)</f>
        <v>Central</v>
      </c>
      <c r="Q4489" t="b">
        <f t="shared" si="71"/>
        <v>1</v>
      </c>
      <c r="R4489" t="e">
        <f>INDEX(removed_duplicate_rows!$A$5:$A$39,MATCH(wins!A4489,removed_duplicate_rows!$A$5:$A$39,0))</f>
        <v>#N/A</v>
      </c>
    </row>
    <row r="4490" spans="1:18" ht="15.75" customHeight="1" x14ac:dyDescent="0.2">
      <c r="A4490" t="s">
        <v>13600</v>
      </c>
      <c r="B4490" t="s">
        <v>13601</v>
      </c>
      <c r="C4490" t="s">
        <v>13602</v>
      </c>
      <c r="D4490" s="10">
        <v>45941</v>
      </c>
      <c r="E4490" t="s">
        <v>9789</v>
      </c>
      <c r="F4490">
        <v>10</v>
      </c>
      <c r="G4490" t="s">
        <v>374</v>
      </c>
      <c r="H4490" t="s">
        <v>383</v>
      </c>
      <c r="I4490" t="s">
        <v>55</v>
      </c>
      <c r="J4490">
        <v>1</v>
      </c>
      <c r="K4490">
        <v>6055</v>
      </c>
      <c r="L4490" t="str">
        <f>IFERROR(INDEX(play_attribution!$B$2:$B$328,MATCH(A4490,play_attribution!$A$2:$A$328,0)),"")</f>
        <v/>
      </c>
      <c r="M4490" t="str">
        <f>VLOOKUP(H4490,seller_roster!$A$2:$B$85,2,FALSE)</f>
        <v>Flor Ruiz</v>
      </c>
      <c r="N4490" t="str">
        <f>VLOOKUP(C4490,accounts!$A$2:$F$9615,2,FALSE)</f>
        <v>Retail Multi-Location</v>
      </c>
      <c r="O4490" t="str">
        <f>VLOOKUP(C4490,accounts!$A$2:$F$9615,3,FALSE)</f>
        <v>$2.5M-$5M</v>
      </c>
      <c r="P4490" t="str">
        <f>VLOOKUP(C4490,accounts!$A$2:$F$9615,5,FALSE)</f>
        <v>East</v>
      </c>
      <c r="Q4490" t="b">
        <f t="shared" si="71"/>
        <v>1</v>
      </c>
      <c r="R4490" t="e">
        <f>INDEX(removed_duplicate_rows!$A$5:$A$39,MATCH(wins!A4490,removed_duplicate_rows!$A$5:$A$39,0))</f>
        <v>#N/A</v>
      </c>
    </row>
    <row r="4491" spans="1:18" ht="15.75" customHeight="1" x14ac:dyDescent="0.2">
      <c r="A4491" t="s">
        <v>13603</v>
      </c>
      <c r="B4491" t="s">
        <v>13604</v>
      </c>
      <c r="C4491" t="s">
        <v>13605</v>
      </c>
      <c r="D4491" s="10">
        <v>45941</v>
      </c>
      <c r="E4491" t="s">
        <v>9789</v>
      </c>
      <c r="F4491">
        <v>10</v>
      </c>
      <c r="G4491" t="s">
        <v>374</v>
      </c>
      <c r="H4491" t="s">
        <v>383</v>
      </c>
      <c r="I4491" t="s">
        <v>55</v>
      </c>
      <c r="J4491">
        <v>1</v>
      </c>
      <c r="K4491">
        <v>5287</v>
      </c>
      <c r="L4491" t="str">
        <f>IFERROR(INDEX(play_attribution!$B$2:$B$328,MATCH(A4491,play_attribution!$A$2:$A$328,0)),"")</f>
        <v/>
      </c>
      <c r="M4491" t="str">
        <f>VLOOKUP(H4491,seller_roster!$A$2:$B$85,2,FALSE)</f>
        <v>Flor Ruiz</v>
      </c>
      <c r="N4491" t="str">
        <f>VLOOKUP(C4491,accounts!$A$2:$F$9615,2,FALSE)</f>
        <v>Construction</v>
      </c>
      <c r="O4491" t="str">
        <f>VLOOKUP(C4491,accounts!$A$2:$F$9615,3,FALSE)</f>
        <v>$2.5M-$5M</v>
      </c>
      <c r="P4491" t="str">
        <f>VLOOKUP(C4491,accounts!$A$2:$F$9615,5,FALSE)</f>
        <v>East</v>
      </c>
      <c r="Q4491" t="b">
        <f t="shared" si="71"/>
        <v>1</v>
      </c>
      <c r="R4491" t="e">
        <f>INDEX(removed_duplicate_rows!$A$5:$A$39,MATCH(wins!A4491,removed_duplicate_rows!$A$5:$A$39,0))</f>
        <v>#N/A</v>
      </c>
    </row>
    <row r="4492" spans="1:18" ht="15.75" customHeight="1" x14ac:dyDescent="0.2">
      <c r="A4492" t="s">
        <v>13606</v>
      </c>
      <c r="B4492" t="s">
        <v>13607</v>
      </c>
      <c r="C4492" t="s">
        <v>13608</v>
      </c>
      <c r="D4492" s="10">
        <v>45941</v>
      </c>
      <c r="E4492" t="s">
        <v>9789</v>
      </c>
      <c r="F4492">
        <v>10</v>
      </c>
      <c r="G4492" t="s">
        <v>374</v>
      </c>
      <c r="H4492" t="s">
        <v>832</v>
      </c>
      <c r="I4492" t="s">
        <v>55</v>
      </c>
      <c r="J4492">
        <v>1</v>
      </c>
      <c r="K4492">
        <v>7176</v>
      </c>
      <c r="L4492" t="str">
        <f>IFERROR(INDEX(play_attribution!$B$2:$B$328,MATCH(A4492,play_attribution!$A$2:$A$328,0)),"")</f>
        <v/>
      </c>
      <c r="M4492" t="str">
        <f>VLOOKUP(H4492,seller_roster!$A$2:$B$85,2,FALSE)</f>
        <v>Noel Nkemelu</v>
      </c>
      <c r="N4492" t="str">
        <f>VLOOKUP(C4492,accounts!$A$2:$F$9615,2,FALSE)</f>
        <v>Hospitality Group</v>
      </c>
      <c r="O4492" t="str">
        <f>VLOOKUP(C4492,accounts!$A$2:$F$9615,3,FALSE)</f>
        <v>$2.5M-$5M</v>
      </c>
      <c r="P4492" t="str">
        <f>VLOOKUP(C4492,accounts!$A$2:$F$9615,5,FALSE)</f>
        <v>East</v>
      </c>
      <c r="Q4492" t="b">
        <f t="shared" si="71"/>
        <v>1</v>
      </c>
      <c r="R4492" t="e">
        <f>INDEX(removed_duplicate_rows!$A$5:$A$39,MATCH(wins!A4492,removed_duplicate_rows!$A$5:$A$39,0))</f>
        <v>#N/A</v>
      </c>
    </row>
    <row r="4493" spans="1:18" ht="15.75" customHeight="1" x14ac:dyDescent="0.2">
      <c r="A4493" t="s">
        <v>13609</v>
      </c>
      <c r="B4493" t="s">
        <v>13610</v>
      </c>
      <c r="C4493" t="s">
        <v>13611</v>
      </c>
      <c r="D4493" s="10">
        <v>45941</v>
      </c>
      <c r="E4493" t="s">
        <v>9789</v>
      </c>
      <c r="F4493">
        <v>10</v>
      </c>
      <c r="G4493" t="s">
        <v>374</v>
      </c>
      <c r="H4493" t="s">
        <v>4096</v>
      </c>
      <c r="I4493" t="s">
        <v>55</v>
      </c>
      <c r="J4493">
        <v>1</v>
      </c>
      <c r="K4493">
        <v>4991</v>
      </c>
      <c r="L4493" t="str">
        <f>IFERROR(INDEX(play_attribution!$B$2:$B$328,MATCH(A4493,play_attribution!$A$2:$A$328,0)),"")</f>
        <v/>
      </c>
      <c r="M4493" t="str">
        <f>VLOOKUP(H4493,seller_roster!$A$2:$B$85,2,FALSE)</f>
        <v>Vesper Kim</v>
      </c>
      <c r="N4493" t="str">
        <f>VLOOKUP(C4493,accounts!$A$2:$F$9615,2,FALSE)</f>
        <v>Construction</v>
      </c>
      <c r="O4493" t="str">
        <f>VLOOKUP(C4493,accounts!$A$2:$F$9615,3,FALSE)</f>
        <v>$2.5M-$5M</v>
      </c>
      <c r="P4493" t="str">
        <f>VLOOKUP(C4493,accounts!$A$2:$F$9615,5,FALSE)</f>
        <v>East</v>
      </c>
      <c r="Q4493" t="b">
        <f t="shared" si="71"/>
        <v>1</v>
      </c>
      <c r="R4493" t="e">
        <f>INDEX(removed_duplicate_rows!$A$5:$A$39,MATCH(wins!A4493,removed_duplicate_rows!$A$5:$A$39,0))</f>
        <v>#N/A</v>
      </c>
    </row>
    <row r="4494" spans="1:18" ht="15.75" customHeight="1" x14ac:dyDescent="0.2">
      <c r="A4494" t="s">
        <v>13612</v>
      </c>
      <c r="B4494" t="s">
        <v>13613</v>
      </c>
      <c r="C4494" t="s">
        <v>13614</v>
      </c>
      <c r="D4494" s="10">
        <v>45941</v>
      </c>
      <c r="E4494" t="s">
        <v>9789</v>
      </c>
      <c r="F4494">
        <v>10</v>
      </c>
      <c r="G4494" t="s">
        <v>374</v>
      </c>
      <c r="H4494" t="s">
        <v>409</v>
      </c>
      <c r="I4494" t="s">
        <v>55</v>
      </c>
      <c r="J4494">
        <v>1</v>
      </c>
      <c r="K4494">
        <v>7932</v>
      </c>
      <c r="L4494" t="str">
        <f>IFERROR(INDEX(play_attribution!$B$2:$B$328,MATCH(A4494,play_attribution!$A$2:$A$328,0)),"")</f>
        <v/>
      </c>
      <c r="M4494" t="str">
        <f>VLOOKUP(H4494,seller_roster!$A$2:$B$85,2,FALSE)</f>
        <v>Devon Okafor</v>
      </c>
      <c r="N4494" t="str">
        <f>VLOOKUP(C4494,accounts!$A$2:$F$9615,2,FALSE)</f>
        <v>Logistics</v>
      </c>
      <c r="O4494" t="str">
        <f>VLOOKUP(C4494,accounts!$A$2:$F$9615,3,FALSE)</f>
        <v>$5M-$10M</v>
      </c>
      <c r="P4494" t="str">
        <f>VLOOKUP(C4494,accounts!$A$2:$F$9615,5,FALSE)</f>
        <v>East</v>
      </c>
      <c r="Q4494" t="b">
        <f t="shared" si="71"/>
        <v>1</v>
      </c>
      <c r="R4494" t="e">
        <f>INDEX(removed_duplicate_rows!$A$5:$A$39,MATCH(wins!A4494,removed_duplicate_rows!$A$5:$A$39,0))</f>
        <v>#N/A</v>
      </c>
    </row>
    <row r="4495" spans="1:18" ht="15.75" customHeight="1" x14ac:dyDescent="0.2">
      <c r="A4495" t="s">
        <v>13615</v>
      </c>
      <c r="B4495" t="s">
        <v>13616</v>
      </c>
      <c r="C4495" t="s">
        <v>13617</v>
      </c>
      <c r="D4495" s="10">
        <v>45941</v>
      </c>
      <c r="E4495" t="s">
        <v>9789</v>
      </c>
      <c r="F4495">
        <v>10</v>
      </c>
      <c r="G4495" t="s">
        <v>374</v>
      </c>
      <c r="H4495" t="s">
        <v>391</v>
      </c>
      <c r="I4495" t="s">
        <v>55</v>
      </c>
      <c r="J4495">
        <v>1</v>
      </c>
      <c r="K4495">
        <v>5673</v>
      </c>
      <c r="L4495" t="str">
        <f>IFERROR(INDEX(play_attribution!$B$2:$B$328,MATCH(A4495,play_attribution!$A$2:$A$328,0)),"")</f>
        <v/>
      </c>
      <c r="M4495" t="str">
        <f>VLOOKUP(H4495,seller_roster!$A$2:$B$85,2,FALSE)</f>
        <v>Sam Walsh</v>
      </c>
      <c r="N4495" t="str">
        <f>VLOOKUP(C4495,accounts!$A$2:$F$9615,2,FALSE)</f>
        <v>Manufacturing</v>
      </c>
      <c r="O4495" t="str">
        <f>VLOOKUP(C4495,accounts!$A$2:$F$9615,3,FALSE)</f>
        <v>$5M-$10M</v>
      </c>
      <c r="P4495" t="str">
        <f>VLOOKUP(C4495,accounts!$A$2:$F$9615,5,FALSE)</f>
        <v>East</v>
      </c>
      <c r="Q4495" t="b">
        <f t="shared" si="71"/>
        <v>1</v>
      </c>
      <c r="R4495" t="e">
        <f>INDEX(removed_duplicate_rows!$A$5:$A$39,MATCH(wins!A4495,removed_duplicate_rows!$A$5:$A$39,0))</f>
        <v>#N/A</v>
      </c>
    </row>
    <row r="4496" spans="1:18" ht="15.75" customHeight="1" x14ac:dyDescent="0.2">
      <c r="A4496" t="s">
        <v>13618</v>
      </c>
      <c r="B4496" t="s">
        <v>13619</v>
      </c>
      <c r="C4496" t="s">
        <v>13620</v>
      </c>
      <c r="D4496" s="10">
        <v>45941</v>
      </c>
      <c r="E4496" t="s">
        <v>9789</v>
      </c>
      <c r="F4496">
        <v>10</v>
      </c>
      <c r="G4496" t="s">
        <v>374</v>
      </c>
      <c r="H4496" t="s">
        <v>391</v>
      </c>
      <c r="I4496" t="s">
        <v>55</v>
      </c>
      <c r="J4496">
        <v>1</v>
      </c>
      <c r="K4496">
        <v>4904</v>
      </c>
      <c r="L4496" t="str">
        <f>IFERROR(INDEX(play_attribution!$B$2:$B$328,MATCH(A4496,play_attribution!$A$2:$A$328,0)),"")</f>
        <v/>
      </c>
      <c r="M4496" t="str">
        <f>VLOOKUP(H4496,seller_roster!$A$2:$B$85,2,FALSE)</f>
        <v>Sam Walsh</v>
      </c>
      <c r="N4496" t="str">
        <f>VLOOKUP(C4496,accounts!$A$2:$F$9615,2,FALSE)</f>
        <v>Field Services</v>
      </c>
      <c r="O4496" t="str">
        <f>VLOOKUP(C4496,accounts!$A$2:$F$9615,3,FALSE)</f>
        <v>$5M-$10M</v>
      </c>
      <c r="P4496" t="str">
        <f>VLOOKUP(C4496,accounts!$A$2:$F$9615,5,FALSE)</f>
        <v>Central</v>
      </c>
      <c r="Q4496" t="b">
        <f t="shared" si="71"/>
        <v>1</v>
      </c>
      <c r="R4496" t="e">
        <f>INDEX(removed_duplicate_rows!$A$5:$A$39,MATCH(wins!A4496,removed_duplicate_rows!$A$5:$A$39,0))</f>
        <v>#N/A</v>
      </c>
    </row>
    <row r="4497" spans="1:18" ht="15.75" customHeight="1" x14ac:dyDescent="0.2">
      <c r="A4497" t="s">
        <v>13621</v>
      </c>
      <c r="B4497" t="s">
        <v>13622</v>
      </c>
      <c r="C4497" t="s">
        <v>13623</v>
      </c>
      <c r="D4497" s="10">
        <v>45941</v>
      </c>
      <c r="E4497" t="s">
        <v>9789</v>
      </c>
      <c r="F4497">
        <v>10</v>
      </c>
      <c r="G4497" t="s">
        <v>374</v>
      </c>
      <c r="H4497" t="s">
        <v>783</v>
      </c>
      <c r="I4497" t="s">
        <v>55</v>
      </c>
      <c r="J4497">
        <v>1</v>
      </c>
      <c r="K4497">
        <v>7286</v>
      </c>
      <c r="L4497" t="str">
        <f>IFERROR(INDEX(play_attribution!$B$2:$B$328,MATCH(A4497,play_attribution!$A$2:$A$328,0)),"")</f>
        <v/>
      </c>
      <c r="M4497" t="str">
        <f>VLOOKUP(H4497,seller_roster!$A$2:$B$85,2,FALSE)</f>
        <v>Omar Tran</v>
      </c>
      <c r="N4497" t="str">
        <f>VLOOKUP(C4497,accounts!$A$2:$F$9615,2,FALSE)</f>
        <v>Retail Multi-Location</v>
      </c>
      <c r="O4497" t="str">
        <f>VLOOKUP(C4497,accounts!$A$2:$F$9615,3,FALSE)</f>
        <v>$2.5M-$5M</v>
      </c>
      <c r="P4497" t="str">
        <f>VLOOKUP(C4497,accounts!$A$2:$F$9615,5,FALSE)</f>
        <v>West</v>
      </c>
      <c r="Q4497" t="b">
        <f t="shared" si="71"/>
        <v>1</v>
      </c>
      <c r="R4497" t="e">
        <f>INDEX(removed_duplicate_rows!$A$5:$A$39,MATCH(wins!A4497,removed_duplicate_rows!$A$5:$A$39,0))</f>
        <v>#N/A</v>
      </c>
    </row>
    <row r="4498" spans="1:18" ht="15.75" customHeight="1" x14ac:dyDescent="0.2">
      <c r="A4498" t="s">
        <v>13624</v>
      </c>
      <c r="B4498" t="s">
        <v>13625</v>
      </c>
      <c r="C4498" t="s">
        <v>13626</v>
      </c>
      <c r="D4498" s="10">
        <v>45941</v>
      </c>
      <c r="E4498" t="s">
        <v>9789</v>
      </c>
      <c r="F4498">
        <v>10</v>
      </c>
      <c r="G4498" t="s">
        <v>374</v>
      </c>
      <c r="H4498" t="s">
        <v>1843</v>
      </c>
      <c r="I4498" t="s">
        <v>55</v>
      </c>
      <c r="J4498">
        <v>1</v>
      </c>
      <c r="K4498">
        <v>4196</v>
      </c>
      <c r="L4498" t="str">
        <f>IFERROR(INDEX(play_attribution!$B$2:$B$328,MATCH(A4498,play_attribution!$A$2:$A$328,0)),"")</f>
        <v/>
      </c>
      <c r="M4498" t="str">
        <f>VLOOKUP(H4498,seller_roster!$A$2:$B$85,2,FALSE)</f>
        <v>Quinn Mbeki</v>
      </c>
      <c r="N4498" t="str">
        <f>VLOOKUP(C4498,accounts!$A$2:$F$9615,2,FALSE)</f>
        <v>Field Services</v>
      </c>
      <c r="O4498" t="str">
        <f>VLOOKUP(C4498,accounts!$A$2:$F$9615,3,FALSE)</f>
        <v>$5M-$10M</v>
      </c>
      <c r="P4498" t="str">
        <f>VLOOKUP(C4498,accounts!$A$2:$F$9615,5,FALSE)</f>
        <v>West</v>
      </c>
      <c r="Q4498" t="b">
        <f t="shared" si="71"/>
        <v>1</v>
      </c>
      <c r="R4498" t="e">
        <f>INDEX(removed_duplicate_rows!$A$5:$A$39,MATCH(wins!A4498,removed_duplicate_rows!$A$5:$A$39,0))</f>
        <v>#N/A</v>
      </c>
    </row>
    <row r="4499" spans="1:18" ht="15.75" customHeight="1" x14ac:dyDescent="0.2">
      <c r="A4499" t="s">
        <v>13627</v>
      </c>
      <c r="B4499" t="s">
        <v>13628</v>
      </c>
      <c r="C4499" t="s">
        <v>13629</v>
      </c>
      <c r="D4499" s="10">
        <v>45941</v>
      </c>
      <c r="E4499" t="s">
        <v>9789</v>
      </c>
      <c r="F4499">
        <v>10</v>
      </c>
      <c r="G4499" t="s">
        <v>374</v>
      </c>
      <c r="H4499" t="s">
        <v>398</v>
      </c>
      <c r="I4499" t="s">
        <v>55</v>
      </c>
      <c r="J4499">
        <v>1</v>
      </c>
      <c r="K4499">
        <v>7106</v>
      </c>
      <c r="L4499" t="str">
        <f>IFERROR(INDEX(play_attribution!$B$2:$B$328,MATCH(A4499,play_attribution!$A$2:$A$328,0)),"")</f>
        <v/>
      </c>
      <c r="M4499" t="str">
        <f>VLOOKUP(H4499,seller_roster!$A$2:$B$85,2,FALSE)</f>
        <v>Rowan Kim</v>
      </c>
      <c r="N4499" t="str">
        <f>VLOOKUP(C4499,accounts!$A$2:$F$9615,2,FALSE)</f>
        <v>Logistics</v>
      </c>
      <c r="O4499" t="str">
        <f>VLOOKUP(C4499,accounts!$A$2:$F$9615,3,FALSE)</f>
        <v>$1M-$2.5M</v>
      </c>
      <c r="P4499" t="str">
        <f>VLOOKUP(C4499,accounts!$A$2:$F$9615,5,FALSE)</f>
        <v>Central</v>
      </c>
      <c r="Q4499" t="b">
        <f t="shared" si="71"/>
        <v>1</v>
      </c>
      <c r="R4499" t="e">
        <f>INDEX(removed_duplicate_rows!$A$5:$A$39,MATCH(wins!A4499,removed_duplicate_rows!$A$5:$A$39,0))</f>
        <v>#N/A</v>
      </c>
    </row>
    <row r="4500" spans="1:18" ht="15.75" customHeight="1" x14ac:dyDescent="0.2">
      <c r="A4500" t="s">
        <v>13630</v>
      </c>
      <c r="B4500" t="s">
        <v>13631</v>
      </c>
      <c r="C4500" t="s">
        <v>13632</v>
      </c>
      <c r="D4500" s="10">
        <v>45941</v>
      </c>
      <c r="E4500" t="s">
        <v>9789</v>
      </c>
      <c r="F4500">
        <v>10</v>
      </c>
      <c r="G4500" t="s">
        <v>374</v>
      </c>
      <c r="H4500" t="s">
        <v>391</v>
      </c>
      <c r="I4500" t="s">
        <v>55</v>
      </c>
      <c r="J4500">
        <v>1</v>
      </c>
      <c r="K4500">
        <v>5605</v>
      </c>
      <c r="L4500" t="str">
        <f>IFERROR(INDEX(play_attribution!$B$2:$B$328,MATCH(A4500,play_attribution!$A$2:$A$328,0)),"")</f>
        <v/>
      </c>
      <c r="M4500" t="str">
        <f>VLOOKUP(H4500,seller_roster!$A$2:$B$85,2,FALSE)</f>
        <v>Sam Walsh</v>
      </c>
      <c r="N4500" t="str">
        <f>VLOOKUP(C4500,accounts!$A$2:$F$9615,2,FALSE)</f>
        <v>Nonprofit</v>
      </c>
      <c r="O4500" t="str">
        <f>VLOOKUP(C4500,accounts!$A$2:$F$9615,3,FALSE)</f>
        <v>&lt;$1M</v>
      </c>
      <c r="P4500" t="str">
        <f>VLOOKUP(C4500,accounts!$A$2:$F$9615,5,FALSE)</f>
        <v>Central</v>
      </c>
      <c r="Q4500" t="b">
        <f t="shared" si="71"/>
        <v>1</v>
      </c>
      <c r="R4500" t="e">
        <f>INDEX(removed_duplicate_rows!$A$5:$A$39,MATCH(wins!A4500,removed_duplicate_rows!$A$5:$A$39,0))</f>
        <v>#N/A</v>
      </c>
    </row>
    <row r="4501" spans="1:18" ht="15.75" customHeight="1" x14ac:dyDescent="0.2">
      <c r="A4501" t="s">
        <v>13633</v>
      </c>
      <c r="B4501" t="s">
        <v>13634</v>
      </c>
      <c r="C4501" t="s">
        <v>13635</v>
      </c>
      <c r="D4501" s="10">
        <v>45941</v>
      </c>
      <c r="E4501" t="s">
        <v>9789</v>
      </c>
      <c r="F4501">
        <v>10</v>
      </c>
      <c r="G4501" t="s">
        <v>374</v>
      </c>
      <c r="H4501" t="s">
        <v>427</v>
      </c>
      <c r="I4501" t="s">
        <v>55</v>
      </c>
      <c r="J4501">
        <v>1</v>
      </c>
      <c r="K4501">
        <v>6242</v>
      </c>
      <c r="L4501" t="str">
        <f>IFERROR(INDEX(play_attribution!$B$2:$B$328,MATCH(A4501,play_attribution!$A$2:$A$328,0)),"")</f>
        <v/>
      </c>
      <c r="M4501" t="str">
        <f>VLOOKUP(H4501,seller_roster!$A$2:$B$85,2,FALSE)</f>
        <v>Peyton Moreau</v>
      </c>
      <c r="N4501" t="str">
        <f>VLOOKUP(C4501,accounts!$A$2:$F$9615,2,FALSE)</f>
        <v>Wholesale &amp; Distribution</v>
      </c>
      <c r="O4501" t="str">
        <f>VLOOKUP(C4501,accounts!$A$2:$F$9615,3,FALSE)</f>
        <v>$2.5M-$5M</v>
      </c>
      <c r="P4501" t="str">
        <f>VLOOKUP(C4501,accounts!$A$2:$F$9615,5,FALSE)</f>
        <v>Central</v>
      </c>
      <c r="Q4501" t="b">
        <f t="shared" si="71"/>
        <v>1</v>
      </c>
      <c r="R4501" t="e">
        <f>INDEX(removed_duplicate_rows!$A$5:$A$39,MATCH(wins!A4501,removed_duplicate_rows!$A$5:$A$39,0))</f>
        <v>#N/A</v>
      </c>
    </row>
    <row r="4502" spans="1:18" ht="15.75" customHeight="1" x14ac:dyDescent="0.2">
      <c r="A4502" t="s">
        <v>13636</v>
      </c>
      <c r="B4502" t="s">
        <v>13637</v>
      </c>
      <c r="C4502" t="s">
        <v>13638</v>
      </c>
      <c r="D4502" s="10">
        <v>45941</v>
      </c>
      <c r="E4502" t="s">
        <v>9789</v>
      </c>
      <c r="F4502">
        <v>10</v>
      </c>
      <c r="G4502" t="s">
        <v>374</v>
      </c>
      <c r="H4502" t="s">
        <v>413</v>
      </c>
      <c r="I4502" t="s">
        <v>55</v>
      </c>
      <c r="J4502">
        <v>1</v>
      </c>
      <c r="K4502">
        <v>4309</v>
      </c>
      <c r="L4502" t="str">
        <f>IFERROR(INDEX(play_attribution!$B$2:$B$328,MATCH(A4502,play_attribution!$A$2:$A$328,0)),"")</f>
        <v/>
      </c>
      <c r="M4502" t="str">
        <f>VLOOKUP(H4502,seller_roster!$A$2:$B$85,2,FALSE)</f>
        <v>Phoenix Doyle</v>
      </c>
      <c r="N4502" t="str">
        <f>VLOOKUP(C4502,accounts!$A$2:$F$9615,2,FALSE)</f>
        <v>Wholesale &amp; Distribution</v>
      </c>
      <c r="O4502" t="str">
        <f>VLOOKUP(C4502,accounts!$A$2:$F$9615,3,FALSE)</f>
        <v>$2.5M-$5M</v>
      </c>
      <c r="P4502" t="str">
        <f>VLOOKUP(C4502,accounts!$A$2:$F$9615,5,FALSE)</f>
        <v>West</v>
      </c>
      <c r="Q4502" t="b">
        <f t="shared" si="71"/>
        <v>1</v>
      </c>
      <c r="R4502" t="e">
        <f>INDEX(removed_duplicate_rows!$A$5:$A$39,MATCH(wins!A4502,removed_duplicate_rows!$A$5:$A$39,0))</f>
        <v>#N/A</v>
      </c>
    </row>
    <row r="4503" spans="1:18" ht="15.75" customHeight="1" x14ac:dyDescent="0.2">
      <c r="A4503" t="s">
        <v>13639</v>
      </c>
      <c r="B4503" t="s">
        <v>13640</v>
      </c>
      <c r="C4503" t="s">
        <v>13641</v>
      </c>
      <c r="D4503" s="10">
        <v>45941</v>
      </c>
      <c r="E4503" t="s">
        <v>9789</v>
      </c>
      <c r="F4503">
        <v>10</v>
      </c>
      <c r="G4503" t="s">
        <v>374</v>
      </c>
      <c r="H4503" t="s">
        <v>1843</v>
      </c>
      <c r="I4503" t="s">
        <v>55</v>
      </c>
      <c r="J4503">
        <v>1</v>
      </c>
      <c r="K4503">
        <v>3881</v>
      </c>
      <c r="L4503" t="str">
        <f>IFERROR(INDEX(play_attribution!$B$2:$B$328,MATCH(A4503,play_attribution!$A$2:$A$328,0)),"")</f>
        <v/>
      </c>
      <c r="M4503" t="str">
        <f>VLOOKUP(H4503,seller_roster!$A$2:$B$85,2,FALSE)</f>
        <v>Quinn Mbeki</v>
      </c>
      <c r="N4503" t="str">
        <f>VLOOKUP(C4503,accounts!$A$2:$F$9615,2,FALSE)</f>
        <v>Retail Multi-Location</v>
      </c>
      <c r="O4503" t="str">
        <f>VLOOKUP(C4503,accounts!$A$2:$F$9615,3,FALSE)</f>
        <v>$2.5M-$5M</v>
      </c>
      <c r="P4503" t="str">
        <f>VLOOKUP(C4503,accounts!$A$2:$F$9615,5,FALSE)</f>
        <v>East</v>
      </c>
      <c r="Q4503" t="b">
        <f t="shared" si="71"/>
        <v>1</v>
      </c>
      <c r="R4503" t="e">
        <f>INDEX(removed_duplicate_rows!$A$5:$A$39,MATCH(wins!A4503,removed_duplicate_rows!$A$5:$A$39,0))</f>
        <v>#N/A</v>
      </c>
    </row>
    <row r="4504" spans="1:18" ht="15.75" customHeight="1" x14ac:dyDescent="0.2">
      <c r="A4504" t="s">
        <v>13642</v>
      </c>
      <c r="B4504" t="s">
        <v>13643</v>
      </c>
      <c r="C4504" t="s">
        <v>13644</v>
      </c>
      <c r="D4504" s="10">
        <v>45948</v>
      </c>
      <c r="E4504" t="s">
        <v>9789</v>
      </c>
      <c r="F4504">
        <v>11</v>
      </c>
      <c r="G4504" t="s">
        <v>53</v>
      </c>
      <c r="H4504" t="s">
        <v>3729</v>
      </c>
      <c r="I4504" t="s">
        <v>55</v>
      </c>
      <c r="J4504">
        <v>1</v>
      </c>
      <c r="K4504">
        <v>12944</v>
      </c>
      <c r="L4504" t="str">
        <f>IFERROR(INDEX(play_attribution!$B$2:$B$328,MATCH(A4504,play_attribution!$A$2:$A$328,0)),"")</f>
        <v/>
      </c>
      <c r="M4504" t="str">
        <f>VLOOKUP(H4504,seller_roster!$A$2:$B$85,2,FALSE)</f>
        <v>True Ito</v>
      </c>
      <c r="N4504" t="str">
        <f>VLOOKUP(C4504,accounts!$A$2:$F$9615,2,FALSE)</f>
        <v>Professional Services</v>
      </c>
      <c r="O4504" t="str">
        <f>VLOOKUP(C4504,accounts!$A$2:$F$9615,3,FALSE)</f>
        <v>$2.5M-$5M</v>
      </c>
      <c r="P4504" t="str">
        <f>VLOOKUP(C4504,accounts!$A$2:$F$9615,5,FALSE)</f>
        <v>West</v>
      </c>
      <c r="Q4504" t="b">
        <f t="shared" si="71"/>
        <v>1</v>
      </c>
      <c r="R4504" t="e">
        <f>INDEX(removed_duplicate_rows!$A$5:$A$39,MATCH(wins!A4504,removed_duplicate_rows!$A$5:$A$39,0))</f>
        <v>#N/A</v>
      </c>
    </row>
    <row r="4505" spans="1:18" ht="15.75" customHeight="1" x14ac:dyDescent="0.2">
      <c r="A4505" t="s">
        <v>13645</v>
      </c>
      <c r="B4505" t="s">
        <v>13646</v>
      </c>
      <c r="C4505" t="s">
        <v>13647</v>
      </c>
      <c r="D4505" s="10">
        <v>45948</v>
      </c>
      <c r="E4505" t="s">
        <v>9789</v>
      </c>
      <c r="F4505">
        <v>11</v>
      </c>
      <c r="G4505" t="s">
        <v>53</v>
      </c>
      <c r="H4505" t="s">
        <v>69</v>
      </c>
      <c r="I4505" t="s">
        <v>79</v>
      </c>
      <c r="J4505">
        <v>1</v>
      </c>
      <c r="K4505">
        <v>16778</v>
      </c>
      <c r="L4505" t="str">
        <f>IFERROR(INDEX(play_attribution!$B$2:$B$328,MATCH(A4505,play_attribution!$A$2:$A$328,0)),"")</f>
        <v/>
      </c>
      <c r="M4505" t="str">
        <f>VLOOKUP(H4505,seller_roster!$A$2:$B$85,2,FALSE)</f>
        <v>Uma Moreau</v>
      </c>
      <c r="N4505" t="str">
        <f>VLOOKUP(C4505,accounts!$A$2:$F$9615,2,FALSE)</f>
        <v>Nonprofit</v>
      </c>
      <c r="O4505" t="str">
        <f>VLOOKUP(C4505,accounts!$A$2:$F$9615,3,FALSE)</f>
        <v>$5M-$10M</v>
      </c>
      <c r="P4505" t="str">
        <f>VLOOKUP(C4505,accounts!$A$2:$F$9615,5,FALSE)</f>
        <v>West</v>
      </c>
      <c r="Q4505" t="b">
        <f t="shared" si="71"/>
        <v>1</v>
      </c>
      <c r="R4505" t="e">
        <f>INDEX(removed_duplicate_rows!$A$5:$A$39,MATCH(wins!A4505,removed_duplicate_rows!$A$5:$A$39,0))</f>
        <v>#N/A</v>
      </c>
    </row>
    <row r="4506" spans="1:18" ht="15.75" customHeight="1" x14ac:dyDescent="0.2">
      <c r="A4506" t="s">
        <v>13648</v>
      </c>
      <c r="B4506" t="s">
        <v>13649</v>
      </c>
      <c r="C4506" t="s">
        <v>13650</v>
      </c>
      <c r="D4506" s="10">
        <v>45948</v>
      </c>
      <c r="E4506" t="s">
        <v>9789</v>
      </c>
      <c r="F4506">
        <v>11</v>
      </c>
      <c r="G4506" t="s">
        <v>53</v>
      </c>
      <c r="H4506" t="s">
        <v>505</v>
      </c>
      <c r="I4506" t="s">
        <v>55</v>
      </c>
      <c r="J4506">
        <v>1</v>
      </c>
      <c r="K4506">
        <v>22772</v>
      </c>
      <c r="L4506" t="str">
        <f>IFERROR(INDEX(play_attribution!$B$2:$B$328,MATCH(A4506,play_attribution!$A$2:$A$328,0)),"")</f>
        <v/>
      </c>
      <c r="M4506" t="str">
        <f>VLOOKUP(H4506,seller_roster!$A$2:$B$85,2,FALSE)</f>
        <v>Xen Mbeki</v>
      </c>
      <c r="N4506" t="str">
        <f>VLOOKUP(C4506,accounts!$A$2:$F$9615,2,FALSE)</f>
        <v>Healthcare Services</v>
      </c>
      <c r="O4506" t="str">
        <f>VLOOKUP(C4506,accounts!$A$2:$F$9615,3,FALSE)</f>
        <v>$5M-$10M</v>
      </c>
      <c r="P4506" t="str">
        <f>VLOOKUP(C4506,accounts!$A$2:$F$9615,5,FALSE)</f>
        <v>Central</v>
      </c>
      <c r="Q4506" t="b">
        <f t="shared" si="71"/>
        <v>1</v>
      </c>
      <c r="R4506" t="e">
        <f>INDEX(removed_duplicate_rows!$A$5:$A$39,MATCH(wins!A4506,removed_duplicate_rows!$A$5:$A$39,0))</f>
        <v>#N/A</v>
      </c>
    </row>
    <row r="4507" spans="1:18" ht="15.75" customHeight="1" x14ac:dyDescent="0.2">
      <c r="A4507" t="s">
        <v>13651</v>
      </c>
      <c r="B4507" t="s">
        <v>13652</v>
      </c>
      <c r="C4507" t="s">
        <v>13653</v>
      </c>
      <c r="D4507" s="10">
        <v>45948</v>
      </c>
      <c r="E4507" t="s">
        <v>9789</v>
      </c>
      <c r="F4507">
        <v>11</v>
      </c>
      <c r="G4507" t="s">
        <v>53</v>
      </c>
      <c r="H4507" t="s">
        <v>3729</v>
      </c>
      <c r="I4507" t="s">
        <v>79</v>
      </c>
      <c r="J4507">
        <v>1</v>
      </c>
      <c r="K4507">
        <v>8721</v>
      </c>
      <c r="L4507" t="str">
        <f>IFERROR(INDEX(play_attribution!$B$2:$B$328,MATCH(A4507,play_attribution!$A$2:$A$328,0)),"")</f>
        <v/>
      </c>
      <c r="M4507" t="str">
        <f>VLOOKUP(H4507,seller_roster!$A$2:$B$85,2,FALSE)</f>
        <v>True Ito</v>
      </c>
      <c r="N4507" t="str">
        <f>VLOOKUP(C4507,accounts!$A$2:$F$9615,2,FALSE)</f>
        <v>Logistics</v>
      </c>
      <c r="O4507" t="str">
        <f>VLOOKUP(C4507,accounts!$A$2:$F$9615,3,FALSE)</f>
        <v>$5M-$10M</v>
      </c>
      <c r="P4507" t="str">
        <f>VLOOKUP(C4507,accounts!$A$2:$F$9615,5,FALSE)</f>
        <v>East</v>
      </c>
      <c r="Q4507" t="b">
        <f t="shared" si="71"/>
        <v>1</v>
      </c>
      <c r="R4507" t="e">
        <f>INDEX(removed_duplicate_rows!$A$5:$A$39,MATCH(wins!A4507,removed_duplicate_rows!$A$5:$A$39,0))</f>
        <v>#N/A</v>
      </c>
    </row>
    <row r="4508" spans="1:18" ht="15.75" customHeight="1" x14ac:dyDescent="0.2">
      <c r="A4508" t="s">
        <v>13654</v>
      </c>
      <c r="B4508" t="s">
        <v>13655</v>
      </c>
      <c r="C4508" t="s">
        <v>13656</v>
      </c>
      <c r="D4508" s="10">
        <v>45948</v>
      </c>
      <c r="E4508" t="s">
        <v>9789</v>
      </c>
      <c r="F4508">
        <v>11</v>
      </c>
      <c r="G4508" t="s">
        <v>53</v>
      </c>
      <c r="H4508" t="s">
        <v>505</v>
      </c>
      <c r="I4508" t="s">
        <v>55</v>
      </c>
      <c r="J4508">
        <v>1</v>
      </c>
      <c r="K4508">
        <v>8078</v>
      </c>
      <c r="L4508" t="str">
        <f>IFERROR(INDEX(play_attribution!$B$2:$B$328,MATCH(A4508,play_attribution!$A$2:$A$328,0)),"")</f>
        <v/>
      </c>
      <c r="M4508" t="str">
        <f>VLOOKUP(H4508,seller_roster!$A$2:$B$85,2,FALSE)</f>
        <v>Xen Mbeki</v>
      </c>
      <c r="N4508" t="str">
        <f>VLOOKUP(C4508,accounts!$A$2:$F$9615,2,FALSE)</f>
        <v>Logistics</v>
      </c>
      <c r="O4508" t="str">
        <f>VLOOKUP(C4508,accounts!$A$2:$F$9615,3,FALSE)</f>
        <v>&gt;$10M</v>
      </c>
      <c r="P4508" t="str">
        <f>VLOOKUP(C4508,accounts!$A$2:$F$9615,5,FALSE)</f>
        <v>West</v>
      </c>
      <c r="Q4508" t="b">
        <f t="shared" si="71"/>
        <v>1</v>
      </c>
      <c r="R4508" t="e">
        <f>INDEX(removed_duplicate_rows!$A$5:$A$39,MATCH(wins!A4508,removed_duplicate_rows!$A$5:$A$39,0))</f>
        <v>#N/A</v>
      </c>
    </row>
    <row r="4509" spans="1:18" ht="15.75" customHeight="1" x14ac:dyDescent="0.2">
      <c r="A4509" t="s">
        <v>13657</v>
      </c>
      <c r="B4509" t="s">
        <v>13658</v>
      </c>
      <c r="C4509" t="s">
        <v>13659</v>
      </c>
      <c r="D4509" s="10">
        <v>45948</v>
      </c>
      <c r="E4509" t="s">
        <v>9789</v>
      </c>
      <c r="F4509">
        <v>11</v>
      </c>
      <c r="G4509" t="s">
        <v>53</v>
      </c>
      <c r="H4509" t="s">
        <v>65</v>
      </c>
      <c r="I4509" t="s">
        <v>55</v>
      </c>
      <c r="J4509">
        <v>1</v>
      </c>
      <c r="K4509">
        <v>10910</v>
      </c>
      <c r="L4509" t="str">
        <f>IFERROR(INDEX(play_attribution!$B$2:$B$328,MATCH(A4509,play_attribution!$A$2:$A$328,0)),"")</f>
        <v/>
      </c>
      <c r="M4509" t="str">
        <f>VLOOKUP(H4509,seller_roster!$A$2:$B$85,2,FALSE)</f>
        <v>Bryn Moreau</v>
      </c>
      <c r="N4509" t="str">
        <f>VLOOKUP(C4509,accounts!$A$2:$F$9615,2,FALSE)</f>
        <v>Field Services</v>
      </c>
      <c r="O4509" t="str">
        <f>VLOOKUP(C4509,accounts!$A$2:$F$9615,3,FALSE)</f>
        <v>&gt;$10M</v>
      </c>
      <c r="P4509" t="str">
        <f>VLOOKUP(C4509,accounts!$A$2:$F$9615,5,FALSE)</f>
        <v>West</v>
      </c>
      <c r="Q4509" t="b">
        <f t="shared" si="71"/>
        <v>1</v>
      </c>
      <c r="R4509" t="e">
        <f>INDEX(removed_duplicate_rows!$A$5:$A$39,MATCH(wins!A4509,removed_duplicate_rows!$A$5:$A$39,0))</f>
        <v>#N/A</v>
      </c>
    </row>
    <row r="4510" spans="1:18" ht="15.75" customHeight="1" x14ac:dyDescent="0.2">
      <c r="A4510" t="s">
        <v>13660</v>
      </c>
      <c r="B4510" t="s">
        <v>13661</v>
      </c>
      <c r="C4510" t="s">
        <v>13662</v>
      </c>
      <c r="D4510" s="10">
        <v>45948</v>
      </c>
      <c r="E4510" t="s">
        <v>9789</v>
      </c>
      <c r="F4510">
        <v>11</v>
      </c>
      <c r="G4510" t="s">
        <v>53</v>
      </c>
      <c r="H4510" t="s">
        <v>495</v>
      </c>
      <c r="I4510" t="s">
        <v>55</v>
      </c>
      <c r="J4510">
        <v>1</v>
      </c>
      <c r="K4510">
        <v>21202</v>
      </c>
      <c r="L4510" t="str">
        <f>IFERROR(INDEX(play_attribution!$B$2:$B$328,MATCH(A4510,play_attribution!$A$2:$A$328,0)),"")</f>
        <v/>
      </c>
      <c r="M4510" t="str">
        <f>VLOOKUP(H4510,seller_roster!$A$2:$B$85,2,FALSE)</f>
        <v>Gio Ferro</v>
      </c>
      <c r="N4510" t="str">
        <f>VLOOKUP(C4510,accounts!$A$2:$F$9615,2,FALSE)</f>
        <v>Nonprofit</v>
      </c>
      <c r="O4510" t="str">
        <f>VLOOKUP(C4510,accounts!$A$2:$F$9615,3,FALSE)</f>
        <v>&gt;$10M</v>
      </c>
      <c r="P4510" t="str">
        <f>VLOOKUP(C4510,accounts!$A$2:$F$9615,5,FALSE)</f>
        <v>West</v>
      </c>
      <c r="Q4510" t="b">
        <f t="shared" si="71"/>
        <v>1</v>
      </c>
      <c r="R4510" t="e">
        <f>INDEX(removed_duplicate_rows!$A$5:$A$39,MATCH(wins!A4510,removed_duplicate_rows!$A$5:$A$39,0))</f>
        <v>#N/A</v>
      </c>
    </row>
    <row r="4511" spans="1:18" ht="15.75" customHeight="1" x14ac:dyDescent="0.2">
      <c r="A4511" t="s">
        <v>13663</v>
      </c>
      <c r="B4511" t="s">
        <v>13664</v>
      </c>
      <c r="C4511" t="s">
        <v>13665</v>
      </c>
      <c r="D4511" s="10">
        <v>45948</v>
      </c>
      <c r="E4511" t="s">
        <v>9789</v>
      </c>
      <c r="F4511">
        <v>11</v>
      </c>
      <c r="G4511" t="s">
        <v>77</v>
      </c>
      <c r="H4511" t="s">
        <v>118</v>
      </c>
      <c r="I4511" t="s">
        <v>79</v>
      </c>
      <c r="J4511">
        <v>1</v>
      </c>
      <c r="K4511">
        <v>11535</v>
      </c>
      <c r="L4511" t="str">
        <f>IFERROR(INDEX(play_attribution!$B$2:$B$328,MATCH(A4511,play_attribution!$A$2:$A$328,0)),"")</f>
        <v/>
      </c>
      <c r="M4511" t="str">
        <f>VLOOKUP(H4511,seller_roster!$A$2:$B$85,2,FALSE)</f>
        <v>Val Reyes</v>
      </c>
      <c r="N4511" t="str">
        <f>VLOOKUP(C4511,accounts!$A$2:$F$9615,2,FALSE)</f>
        <v>Healthcare Services</v>
      </c>
      <c r="O4511" t="str">
        <f>VLOOKUP(C4511,accounts!$A$2:$F$9615,3,FALSE)</f>
        <v>$5M-$10M</v>
      </c>
      <c r="P4511" t="str">
        <f>VLOOKUP(C4511,accounts!$A$2:$F$9615,5,FALSE)</f>
        <v>West</v>
      </c>
      <c r="Q4511" t="b">
        <f t="shared" si="71"/>
        <v>1</v>
      </c>
      <c r="R4511" t="e">
        <f>INDEX(removed_duplicate_rows!$A$5:$A$39,MATCH(wins!A4511,removed_duplicate_rows!$A$5:$A$39,0))</f>
        <v>#N/A</v>
      </c>
    </row>
    <row r="4512" spans="1:18" ht="15.75" customHeight="1" x14ac:dyDescent="0.2">
      <c r="A4512" t="s">
        <v>13666</v>
      </c>
      <c r="B4512" t="s">
        <v>13667</v>
      </c>
      <c r="C4512" t="s">
        <v>13668</v>
      </c>
      <c r="D4512" s="10">
        <v>45948</v>
      </c>
      <c r="E4512" t="s">
        <v>9789</v>
      </c>
      <c r="F4512">
        <v>11</v>
      </c>
      <c r="G4512" t="s">
        <v>77</v>
      </c>
      <c r="H4512" t="s">
        <v>155</v>
      </c>
      <c r="I4512" t="s">
        <v>79</v>
      </c>
      <c r="J4512">
        <v>1</v>
      </c>
      <c r="K4512">
        <v>4170</v>
      </c>
      <c r="L4512" t="str">
        <f>IFERROR(INDEX(play_attribution!$B$2:$B$328,MATCH(A4512,play_attribution!$A$2:$A$328,0)),"")</f>
        <v/>
      </c>
      <c r="M4512" t="str">
        <f>VLOOKUP(H4512,seller_roster!$A$2:$B$85,2,FALSE)</f>
        <v>Indigo Osei</v>
      </c>
      <c r="N4512" t="str">
        <f>VLOOKUP(C4512,accounts!$A$2:$F$9615,2,FALSE)</f>
        <v>Construction</v>
      </c>
      <c r="O4512" t="str">
        <f>VLOOKUP(C4512,accounts!$A$2:$F$9615,3,FALSE)</f>
        <v>$2.5M-$5M</v>
      </c>
      <c r="P4512" t="str">
        <f>VLOOKUP(C4512,accounts!$A$2:$F$9615,5,FALSE)</f>
        <v>East</v>
      </c>
      <c r="Q4512" t="b">
        <f t="shared" si="71"/>
        <v>1</v>
      </c>
      <c r="R4512" t="e">
        <f>INDEX(removed_duplicate_rows!$A$5:$A$39,MATCH(wins!A4512,removed_duplicate_rows!$A$5:$A$39,0))</f>
        <v>#N/A</v>
      </c>
    </row>
    <row r="4513" spans="1:18" ht="15.75" customHeight="1" x14ac:dyDescent="0.2">
      <c r="A4513" t="s">
        <v>13669</v>
      </c>
      <c r="B4513" t="s">
        <v>13670</v>
      </c>
      <c r="C4513" t="s">
        <v>13671</v>
      </c>
      <c r="D4513" s="10">
        <v>45948</v>
      </c>
      <c r="E4513" t="s">
        <v>9789</v>
      </c>
      <c r="F4513">
        <v>11</v>
      </c>
      <c r="G4513" t="s">
        <v>77</v>
      </c>
      <c r="H4513" t="s">
        <v>95</v>
      </c>
      <c r="I4513" t="s">
        <v>79</v>
      </c>
      <c r="J4513">
        <v>1</v>
      </c>
      <c r="K4513">
        <v>8455</v>
      </c>
      <c r="L4513" t="str">
        <f>IFERROR(INDEX(play_attribution!$B$2:$B$328,MATCH(A4513,play_attribution!$A$2:$A$328,0)),"")</f>
        <v/>
      </c>
      <c r="M4513" t="str">
        <f>VLOOKUP(H4513,seller_roster!$A$2:$B$85,2,FALSE)</f>
        <v>Frankie Ferro</v>
      </c>
      <c r="N4513" t="str">
        <f>VLOOKUP(C4513,accounts!$A$2:$F$9615,2,FALSE)</f>
        <v>Construction</v>
      </c>
      <c r="O4513" t="str">
        <f>VLOOKUP(C4513,accounts!$A$2:$F$9615,3,FALSE)</f>
        <v>$1M-$2.5M</v>
      </c>
      <c r="P4513" t="str">
        <f>VLOOKUP(C4513,accounts!$A$2:$F$9615,5,FALSE)</f>
        <v>Central</v>
      </c>
      <c r="Q4513" t="b">
        <f t="shared" si="71"/>
        <v>1</v>
      </c>
      <c r="R4513" t="e">
        <f>INDEX(removed_duplicate_rows!$A$5:$A$39,MATCH(wins!A4513,removed_duplicate_rows!$A$5:$A$39,0))</f>
        <v>#N/A</v>
      </c>
    </row>
    <row r="4514" spans="1:18" ht="15.75" customHeight="1" x14ac:dyDescent="0.2">
      <c r="A4514" t="s">
        <v>13672</v>
      </c>
      <c r="B4514" t="s">
        <v>13673</v>
      </c>
      <c r="C4514" t="s">
        <v>13674</v>
      </c>
      <c r="D4514" s="10">
        <v>45948</v>
      </c>
      <c r="E4514" t="s">
        <v>9789</v>
      </c>
      <c r="F4514">
        <v>11</v>
      </c>
      <c r="G4514" t="s">
        <v>77</v>
      </c>
      <c r="H4514" t="s">
        <v>191</v>
      </c>
      <c r="I4514" t="s">
        <v>55</v>
      </c>
      <c r="J4514">
        <v>1</v>
      </c>
      <c r="K4514">
        <v>4733</v>
      </c>
      <c r="L4514" t="str">
        <f>IFERROR(INDEX(play_attribution!$B$2:$B$328,MATCH(A4514,play_attribution!$A$2:$A$328,0)),"")</f>
        <v/>
      </c>
      <c r="M4514" t="str">
        <f>VLOOKUP(H4514,seller_roster!$A$2:$B$85,2,FALSE)</f>
        <v>Blake Lindqvist</v>
      </c>
      <c r="N4514" t="str">
        <f>VLOOKUP(C4514,accounts!$A$2:$F$9615,2,FALSE)</f>
        <v>Nonprofit</v>
      </c>
      <c r="O4514" t="str">
        <f>VLOOKUP(C4514,accounts!$A$2:$F$9615,3,FALSE)</f>
        <v>$1M-$2.5M</v>
      </c>
      <c r="P4514" t="str">
        <f>VLOOKUP(C4514,accounts!$A$2:$F$9615,5,FALSE)</f>
        <v>East</v>
      </c>
      <c r="Q4514" t="b">
        <f t="shared" si="71"/>
        <v>1</v>
      </c>
      <c r="R4514" t="e">
        <f>INDEX(removed_duplicate_rows!$A$5:$A$39,MATCH(wins!A4514,removed_duplicate_rows!$A$5:$A$39,0))</f>
        <v>#N/A</v>
      </c>
    </row>
    <row r="4515" spans="1:18" ht="15.75" customHeight="1" x14ac:dyDescent="0.2">
      <c r="A4515" t="s">
        <v>13675</v>
      </c>
      <c r="B4515" t="s">
        <v>13676</v>
      </c>
      <c r="C4515" t="s">
        <v>13677</v>
      </c>
      <c r="D4515" s="10">
        <v>45948</v>
      </c>
      <c r="E4515" t="s">
        <v>9789</v>
      </c>
      <c r="F4515">
        <v>11</v>
      </c>
      <c r="G4515" t="s">
        <v>77</v>
      </c>
      <c r="H4515" t="s">
        <v>129</v>
      </c>
      <c r="I4515" t="s">
        <v>79</v>
      </c>
      <c r="J4515">
        <v>1</v>
      </c>
      <c r="K4515">
        <v>6907</v>
      </c>
      <c r="L4515" t="str">
        <f>IFERROR(INDEX(play_attribution!$B$2:$B$328,MATCH(A4515,play_attribution!$A$2:$A$328,0)),"")</f>
        <v/>
      </c>
      <c r="M4515" t="str">
        <f>VLOOKUP(H4515,seller_roster!$A$2:$B$85,2,FALSE)</f>
        <v>Gray Vega</v>
      </c>
      <c r="N4515" t="str">
        <f>VLOOKUP(C4515,accounts!$A$2:$F$9615,2,FALSE)</f>
        <v>Construction</v>
      </c>
      <c r="O4515" t="str">
        <f>VLOOKUP(C4515,accounts!$A$2:$F$9615,3,FALSE)</f>
        <v>$2.5M-$5M</v>
      </c>
      <c r="P4515" t="str">
        <f>VLOOKUP(C4515,accounts!$A$2:$F$9615,5,FALSE)</f>
        <v>East</v>
      </c>
      <c r="Q4515" t="b">
        <f t="shared" si="71"/>
        <v>1</v>
      </c>
      <c r="R4515" t="e">
        <f>INDEX(removed_duplicate_rows!$A$5:$A$39,MATCH(wins!A4515,removed_duplicate_rows!$A$5:$A$39,0))</f>
        <v>#N/A</v>
      </c>
    </row>
    <row r="4516" spans="1:18" ht="15.75" customHeight="1" x14ac:dyDescent="0.2">
      <c r="A4516" t="s">
        <v>13678</v>
      </c>
      <c r="B4516" t="s">
        <v>13679</v>
      </c>
      <c r="C4516" t="s">
        <v>13680</v>
      </c>
      <c r="D4516" s="10">
        <v>45948</v>
      </c>
      <c r="E4516" t="s">
        <v>9789</v>
      </c>
      <c r="F4516">
        <v>11</v>
      </c>
      <c r="G4516" t="s">
        <v>77</v>
      </c>
      <c r="H4516" t="s">
        <v>114</v>
      </c>
      <c r="I4516" t="s">
        <v>79</v>
      </c>
      <c r="J4516">
        <v>1</v>
      </c>
      <c r="K4516">
        <v>11423</v>
      </c>
      <c r="L4516" t="str">
        <f>IFERROR(INDEX(play_attribution!$B$2:$B$328,MATCH(A4516,play_attribution!$A$2:$A$328,0)),"")</f>
        <v/>
      </c>
      <c r="M4516" t="str">
        <f>VLOOKUP(H4516,seller_roster!$A$2:$B$85,2,FALSE)</f>
        <v>Ray Reyes</v>
      </c>
      <c r="N4516" t="str">
        <f>VLOOKUP(C4516,accounts!$A$2:$F$9615,2,FALSE)</f>
        <v>Hospitality Group</v>
      </c>
      <c r="O4516" t="str">
        <f>VLOOKUP(C4516,accounts!$A$2:$F$9615,3,FALSE)</f>
        <v>$5M-$10M</v>
      </c>
      <c r="P4516" t="str">
        <f>VLOOKUP(C4516,accounts!$A$2:$F$9615,5,FALSE)</f>
        <v>West</v>
      </c>
      <c r="Q4516" t="b">
        <f t="shared" si="71"/>
        <v>1</v>
      </c>
      <c r="R4516" t="e">
        <f>INDEX(removed_duplicate_rows!$A$5:$A$39,MATCH(wins!A4516,removed_duplicate_rows!$A$5:$A$39,0))</f>
        <v>#N/A</v>
      </c>
    </row>
    <row r="4517" spans="1:18" ht="15.75" customHeight="1" x14ac:dyDescent="0.2">
      <c r="A4517" t="s">
        <v>13681</v>
      </c>
      <c r="B4517" t="s">
        <v>13682</v>
      </c>
      <c r="C4517" t="s">
        <v>13683</v>
      </c>
      <c r="D4517" s="10">
        <v>45948</v>
      </c>
      <c r="E4517" t="s">
        <v>9789</v>
      </c>
      <c r="F4517">
        <v>11</v>
      </c>
      <c r="G4517" t="s">
        <v>77</v>
      </c>
      <c r="H4517" t="s">
        <v>118</v>
      </c>
      <c r="I4517" t="s">
        <v>79</v>
      </c>
      <c r="J4517">
        <v>1</v>
      </c>
      <c r="K4517">
        <v>8569</v>
      </c>
      <c r="L4517" t="str">
        <f>IFERROR(INDEX(play_attribution!$B$2:$B$328,MATCH(A4517,play_attribution!$A$2:$A$328,0)),"")</f>
        <v/>
      </c>
      <c r="M4517" t="str">
        <f>VLOOKUP(H4517,seller_roster!$A$2:$B$85,2,FALSE)</f>
        <v>Val Reyes</v>
      </c>
      <c r="N4517" t="str">
        <f>VLOOKUP(C4517,accounts!$A$2:$F$9615,2,FALSE)</f>
        <v>Wholesale &amp; Distribution</v>
      </c>
      <c r="O4517" t="str">
        <f>VLOOKUP(C4517,accounts!$A$2:$F$9615,3,FALSE)</f>
        <v>&lt;$1M</v>
      </c>
      <c r="P4517" t="str">
        <f>VLOOKUP(C4517,accounts!$A$2:$F$9615,5,FALSE)</f>
        <v>East</v>
      </c>
      <c r="Q4517" t="b">
        <f t="shared" si="71"/>
        <v>1</v>
      </c>
      <c r="R4517" t="e">
        <f>INDEX(removed_duplicate_rows!$A$5:$A$39,MATCH(wins!A4517,removed_duplicate_rows!$A$5:$A$39,0))</f>
        <v>#N/A</v>
      </c>
    </row>
    <row r="4518" spans="1:18" ht="15.75" customHeight="1" x14ac:dyDescent="0.2">
      <c r="A4518" t="s">
        <v>13684</v>
      </c>
      <c r="B4518" t="s">
        <v>13685</v>
      </c>
      <c r="C4518" t="s">
        <v>13686</v>
      </c>
      <c r="D4518" s="10">
        <v>45948</v>
      </c>
      <c r="E4518" t="s">
        <v>9789</v>
      </c>
      <c r="F4518">
        <v>11</v>
      </c>
      <c r="G4518" t="s">
        <v>77</v>
      </c>
      <c r="H4518" t="s">
        <v>140</v>
      </c>
      <c r="I4518" t="s">
        <v>79</v>
      </c>
      <c r="J4518">
        <v>1</v>
      </c>
      <c r="K4518">
        <v>8454</v>
      </c>
      <c r="L4518" t="str">
        <f>IFERROR(INDEX(play_attribution!$B$2:$B$328,MATCH(A4518,play_attribution!$A$2:$A$328,0)),"")</f>
        <v/>
      </c>
      <c r="M4518" t="str">
        <f>VLOOKUP(H4518,seller_roster!$A$2:$B$85,2,FALSE)</f>
        <v>Lane Lindqvist</v>
      </c>
      <c r="N4518" t="str">
        <f>VLOOKUP(C4518,accounts!$A$2:$F$9615,2,FALSE)</f>
        <v>Logistics</v>
      </c>
      <c r="O4518" t="str">
        <f>VLOOKUP(C4518,accounts!$A$2:$F$9615,3,FALSE)</f>
        <v>$5M-$10M</v>
      </c>
      <c r="P4518" t="str">
        <f>VLOOKUP(C4518,accounts!$A$2:$F$9615,5,FALSE)</f>
        <v>Central</v>
      </c>
      <c r="Q4518" t="b">
        <f t="shared" si="71"/>
        <v>1</v>
      </c>
      <c r="R4518" t="e">
        <f>INDEX(removed_duplicate_rows!$A$5:$A$39,MATCH(wins!A4518,removed_duplicate_rows!$A$5:$A$39,0))</f>
        <v>#N/A</v>
      </c>
    </row>
    <row r="4519" spans="1:18" ht="15.75" customHeight="1" x14ac:dyDescent="0.2">
      <c r="A4519" t="s">
        <v>13687</v>
      </c>
      <c r="B4519" t="s">
        <v>13688</v>
      </c>
      <c r="C4519" t="s">
        <v>13689</v>
      </c>
      <c r="D4519" s="10">
        <v>45948</v>
      </c>
      <c r="E4519" t="s">
        <v>9789</v>
      </c>
      <c r="F4519">
        <v>11</v>
      </c>
      <c r="G4519" t="s">
        <v>77</v>
      </c>
      <c r="H4519" t="s">
        <v>214</v>
      </c>
      <c r="I4519" t="s">
        <v>79</v>
      </c>
      <c r="J4519">
        <v>1</v>
      </c>
      <c r="K4519">
        <v>9525</v>
      </c>
      <c r="L4519" t="str">
        <f>IFERROR(INDEX(play_attribution!$B$2:$B$328,MATCH(A4519,play_attribution!$A$2:$A$328,0)),"")</f>
        <v/>
      </c>
      <c r="M4519" t="str">
        <f>VLOOKUP(H4519,seller_roster!$A$2:$B$85,2,FALSE)</f>
        <v>Rhea Abadi</v>
      </c>
      <c r="N4519" t="str">
        <f>VLOOKUP(C4519,accounts!$A$2:$F$9615,2,FALSE)</f>
        <v>Hospitality Group</v>
      </c>
      <c r="O4519" t="str">
        <f>VLOOKUP(C4519,accounts!$A$2:$F$9615,3,FALSE)</f>
        <v>&gt;$10M</v>
      </c>
      <c r="P4519" t="str">
        <f>VLOOKUP(C4519,accounts!$A$2:$F$9615,5,FALSE)</f>
        <v>Central</v>
      </c>
      <c r="Q4519" t="b">
        <f t="shared" si="71"/>
        <v>1</v>
      </c>
      <c r="R4519" t="e">
        <f>INDEX(removed_duplicate_rows!$A$5:$A$39,MATCH(wins!A4519,removed_duplicate_rows!$A$5:$A$39,0))</f>
        <v>#N/A</v>
      </c>
    </row>
    <row r="4520" spans="1:18" ht="15.75" customHeight="1" x14ac:dyDescent="0.2">
      <c r="A4520" t="s">
        <v>13690</v>
      </c>
      <c r="B4520" t="s">
        <v>13691</v>
      </c>
      <c r="C4520" t="s">
        <v>13692</v>
      </c>
      <c r="D4520" s="10">
        <v>45948</v>
      </c>
      <c r="E4520" t="s">
        <v>9789</v>
      </c>
      <c r="F4520">
        <v>11</v>
      </c>
      <c r="G4520" t="s">
        <v>77</v>
      </c>
      <c r="H4520" t="s">
        <v>618</v>
      </c>
      <c r="I4520" t="s">
        <v>79</v>
      </c>
      <c r="J4520">
        <v>1</v>
      </c>
      <c r="K4520">
        <v>11386</v>
      </c>
      <c r="L4520" t="str">
        <f>IFERROR(INDEX(play_attribution!$B$2:$B$328,MATCH(A4520,play_attribution!$A$2:$A$328,0)),"")</f>
        <v/>
      </c>
      <c r="M4520" t="str">
        <f>VLOOKUP(H4520,seller_roster!$A$2:$B$85,2,FALSE)</f>
        <v>Parker Reyes</v>
      </c>
      <c r="N4520" t="str">
        <f>VLOOKUP(C4520,accounts!$A$2:$F$9615,2,FALSE)</f>
        <v>Logistics</v>
      </c>
      <c r="O4520" t="str">
        <f>VLOOKUP(C4520,accounts!$A$2:$F$9615,3,FALSE)</f>
        <v>&lt;$1M</v>
      </c>
      <c r="P4520" t="str">
        <f>VLOOKUP(C4520,accounts!$A$2:$F$9615,5,FALSE)</f>
        <v>East</v>
      </c>
      <c r="Q4520" t="b">
        <f t="shared" si="71"/>
        <v>1</v>
      </c>
      <c r="R4520" t="e">
        <f>INDEX(removed_duplicate_rows!$A$5:$A$39,MATCH(wins!A4520,removed_duplicate_rows!$A$5:$A$39,0))</f>
        <v>#N/A</v>
      </c>
    </row>
    <row r="4521" spans="1:18" ht="15.75" customHeight="1" x14ac:dyDescent="0.2">
      <c r="A4521" t="s">
        <v>13693</v>
      </c>
      <c r="B4521" t="s">
        <v>13694</v>
      </c>
      <c r="C4521" t="s">
        <v>13695</v>
      </c>
      <c r="D4521" s="10">
        <v>45948</v>
      </c>
      <c r="E4521" t="s">
        <v>9789</v>
      </c>
      <c r="F4521">
        <v>11</v>
      </c>
      <c r="G4521" t="s">
        <v>77</v>
      </c>
      <c r="H4521" t="s">
        <v>107</v>
      </c>
      <c r="I4521" t="s">
        <v>55</v>
      </c>
      <c r="J4521">
        <v>1</v>
      </c>
      <c r="K4521">
        <v>6863</v>
      </c>
      <c r="L4521" t="str">
        <f>IFERROR(INDEX(play_attribution!$B$2:$B$328,MATCH(A4521,play_attribution!$A$2:$A$328,0)),"")</f>
        <v/>
      </c>
      <c r="M4521" t="str">
        <f>VLOOKUP(H4521,seller_roster!$A$2:$B$85,2,FALSE)</f>
        <v>Skyler Doyle</v>
      </c>
      <c r="N4521" t="str">
        <f>VLOOKUP(C4521,accounts!$A$2:$F$9615,2,FALSE)</f>
        <v>Logistics</v>
      </c>
      <c r="O4521" t="str">
        <f>VLOOKUP(C4521,accounts!$A$2:$F$9615,3,FALSE)</f>
        <v>$2.5M-$5M</v>
      </c>
      <c r="P4521" t="str">
        <f>VLOOKUP(C4521,accounts!$A$2:$F$9615,5,FALSE)</f>
        <v>Central</v>
      </c>
      <c r="Q4521" t="b">
        <f t="shared" si="71"/>
        <v>1</v>
      </c>
      <c r="R4521" t="e">
        <f>INDEX(removed_duplicate_rows!$A$5:$A$39,MATCH(wins!A4521,removed_duplicate_rows!$A$5:$A$39,0))</f>
        <v>#N/A</v>
      </c>
    </row>
    <row r="4522" spans="1:18" ht="15.75" customHeight="1" x14ac:dyDescent="0.2">
      <c r="A4522" t="s">
        <v>13696</v>
      </c>
      <c r="B4522" t="s">
        <v>13697</v>
      </c>
      <c r="C4522" t="s">
        <v>13698</v>
      </c>
      <c r="D4522" s="10">
        <v>45948</v>
      </c>
      <c r="E4522" t="s">
        <v>9789</v>
      </c>
      <c r="F4522">
        <v>11</v>
      </c>
      <c r="G4522" t="s">
        <v>77</v>
      </c>
      <c r="H4522" t="s">
        <v>99</v>
      </c>
      <c r="I4522" t="s">
        <v>79</v>
      </c>
      <c r="J4522">
        <v>1</v>
      </c>
      <c r="K4522">
        <v>12503</v>
      </c>
      <c r="L4522" t="str">
        <f>IFERROR(INDEX(play_attribution!$B$2:$B$328,MATCH(A4522,play_attribution!$A$2:$A$328,0)),"")</f>
        <v/>
      </c>
      <c r="M4522" t="str">
        <f>VLOOKUP(H4522,seller_roster!$A$2:$B$85,2,FALSE)</f>
        <v>Shiloh Sorensen</v>
      </c>
      <c r="N4522" t="str">
        <f>VLOOKUP(C4522,accounts!$A$2:$F$9615,2,FALSE)</f>
        <v>Wholesale &amp; Distribution</v>
      </c>
      <c r="O4522" t="str">
        <f>VLOOKUP(C4522,accounts!$A$2:$F$9615,3,FALSE)</f>
        <v>$2.5M-$5M</v>
      </c>
      <c r="P4522" t="str">
        <f>VLOOKUP(C4522,accounts!$A$2:$F$9615,5,FALSE)</f>
        <v>Central</v>
      </c>
      <c r="Q4522" t="b">
        <f t="shared" si="71"/>
        <v>1</v>
      </c>
      <c r="R4522" t="e">
        <f>INDEX(removed_duplicate_rows!$A$5:$A$39,MATCH(wins!A4522,removed_duplicate_rows!$A$5:$A$39,0))</f>
        <v>#N/A</v>
      </c>
    </row>
    <row r="4523" spans="1:18" ht="15.75" customHeight="1" x14ac:dyDescent="0.2">
      <c r="A4523" t="s">
        <v>13699</v>
      </c>
      <c r="B4523" t="s">
        <v>13700</v>
      </c>
      <c r="C4523" t="s">
        <v>13701</v>
      </c>
      <c r="D4523" s="10">
        <v>45948</v>
      </c>
      <c r="E4523" t="s">
        <v>9789</v>
      </c>
      <c r="F4523">
        <v>11</v>
      </c>
      <c r="G4523" t="s">
        <v>77</v>
      </c>
      <c r="H4523" t="s">
        <v>91</v>
      </c>
      <c r="I4523" t="s">
        <v>79</v>
      </c>
      <c r="J4523">
        <v>1</v>
      </c>
      <c r="K4523">
        <v>6177</v>
      </c>
      <c r="L4523" t="str">
        <f>IFERROR(INDEX(play_attribution!$B$2:$B$328,MATCH(A4523,play_attribution!$A$2:$A$328,0)),"")</f>
        <v/>
      </c>
      <c r="M4523" t="str">
        <f>VLOOKUP(H4523,seller_roster!$A$2:$B$85,2,FALSE)</f>
        <v>Kira Sorensen</v>
      </c>
      <c r="N4523" t="str">
        <f>VLOOKUP(C4523,accounts!$A$2:$F$9615,2,FALSE)</f>
        <v>Field Services</v>
      </c>
      <c r="O4523" t="str">
        <f>VLOOKUP(C4523,accounts!$A$2:$F$9615,3,FALSE)</f>
        <v>$2.5M-$5M</v>
      </c>
      <c r="P4523" t="str">
        <f>VLOOKUP(C4523,accounts!$A$2:$F$9615,5,FALSE)</f>
        <v>West</v>
      </c>
      <c r="Q4523" t="b">
        <f t="shared" si="71"/>
        <v>1</v>
      </c>
      <c r="R4523" t="e">
        <f>INDEX(removed_duplicate_rows!$A$5:$A$39,MATCH(wins!A4523,removed_duplicate_rows!$A$5:$A$39,0))</f>
        <v>#N/A</v>
      </c>
    </row>
    <row r="4524" spans="1:18" ht="15.75" customHeight="1" x14ac:dyDescent="0.2">
      <c r="A4524" t="s">
        <v>13702</v>
      </c>
      <c r="B4524" t="s">
        <v>13703</v>
      </c>
      <c r="C4524" t="s">
        <v>13704</v>
      </c>
      <c r="D4524" s="10">
        <v>45948</v>
      </c>
      <c r="E4524" t="s">
        <v>9789</v>
      </c>
      <c r="F4524">
        <v>11</v>
      </c>
      <c r="G4524" t="s">
        <v>77</v>
      </c>
      <c r="H4524" t="s">
        <v>114</v>
      </c>
      <c r="I4524" t="s">
        <v>79</v>
      </c>
      <c r="J4524">
        <v>1</v>
      </c>
      <c r="K4524">
        <v>4866</v>
      </c>
      <c r="L4524" t="str">
        <f>IFERROR(INDEX(play_attribution!$B$2:$B$328,MATCH(A4524,play_attribution!$A$2:$A$328,0)),"")</f>
        <v/>
      </c>
      <c r="M4524" t="str">
        <f>VLOOKUP(H4524,seller_roster!$A$2:$B$85,2,FALSE)</f>
        <v>Ray Reyes</v>
      </c>
      <c r="N4524" t="str">
        <f>VLOOKUP(C4524,accounts!$A$2:$F$9615,2,FALSE)</f>
        <v>Healthcare Services</v>
      </c>
      <c r="O4524" t="str">
        <f>VLOOKUP(C4524,accounts!$A$2:$F$9615,3,FALSE)</f>
        <v>$1M-$2.5M</v>
      </c>
      <c r="P4524" t="str">
        <f>VLOOKUP(C4524,accounts!$A$2:$F$9615,5,FALSE)</f>
        <v>West</v>
      </c>
      <c r="Q4524" t="b">
        <f t="shared" si="71"/>
        <v>1</v>
      </c>
      <c r="R4524" t="e">
        <f>INDEX(removed_duplicate_rows!$A$5:$A$39,MATCH(wins!A4524,removed_duplicate_rows!$A$5:$A$39,0))</f>
        <v>#N/A</v>
      </c>
    </row>
    <row r="4525" spans="1:18" ht="15.75" customHeight="1" x14ac:dyDescent="0.2">
      <c r="A4525" t="s">
        <v>13705</v>
      </c>
      <c r="B4525" t="s">
        <v>13706</v>
      </c>
      <c r="C4525" t="s">
        <v>13707</v>
      </c>
      <c r="D4525" s="10">
        <v>45948</v>
      </c>
      <c r="E4525" t="s">
        <v>9789</v>
      </c>
      <c r="F4525">
        <v>11</v>
      </c>
      <c r="G4525" t="s">
        <v>77</v>
      </c>
      <c r="H4525" t="s">
        <v>95</v>
      </c>
      <c r="I4525" t="s">
        <v>79</v>
      </c>
      <c r="J4525">
        <v>1</v>
      </c>
      <c r="K4525">
        <v>6163</v>
      </c>
      <c r="L4525" t="str">
        <f>IFERROR(INDEX(play_attribution!$B$2:$B$328,MATCH(A4525,play_attribution!$A$2:$A$328,0)),"")</f>
        <v/>
      </c>
      <c r="M4525" t="str">
        <f>VLOOKUP(H4525,seller_roster!$A$2:$B$85,2,FALSE)</f>
        <v>Frankie Ferro</v>
      </c>
      <c r="N4525" t="str">
        <f>VLOOKUP(C4525,accounts!$A$2:$F$9615,2,FALSE)</f>
        <v>Field Services</v>
      </c>
      <c r="O4525" t="str">
        <f>VLOOKUP(C4525,accounts!$A$2:$F$9615,3,FALSE)</f>
        <v>$2.5M-$5M</v>
      </c>
      <c r="P4525" t="str">
        <f>VLOOKUP(C4525,accounts!$A$2:$F$9615,5,FALSE)</f>
        <v>West</v>
      </c>
      <c r="Q4525" t="b">
        <f t="shared" si="71"/>
        <v>1</v>
      </c>
      <c r="R4525" t="e">
        <f>INDEX(removed_duplicate_rows!$A$5:$A$39,MATCH(wins!A4525,removed_duplicate_rows!$A$5:$A$39,0))</f>
        <v>#N/A</v>
      </c>
    </row>
    <row r="4526" spans="1:18" ht="15.75" customHeight="1" x14ac:dyDescent="0.2">
      <c r="A4526" t="s">
        <v>13708</v>
      </c>
      <c r="B4526" t="s">
        <v>13709</v>
      </c>
      <c r="C4526" t="s">
        <v>13710</v>
      </c>
      <c r="D4526" s="10">
        <v>45948</v>
      </c>
      <c r="E4526" t="s">
        <v>9789</v>
      </c>
      <c r="F4526">
        <v>11</v>
      </c>
      <c r="G4526" t="s">
        <v>77</v>
      </c>
      <c r="H4526" t="s">
        <v>618</v>
      </c>
      <c r="I4526" t="s">
        <v>79</v>
      </c>
      <c r="J4526">
        <v>1</v>
      </c>
      <c r="K4526">
        <v>4261</v>
      </c>
      <c r="L4526" t="str">
        <f>IFERROR(INDEX(play_attribution!$B$2:$B$328,MATCH(A4526,play_attribution!$A$2:$A$328,0)),"")</f>
        <v/>
      </c>
      <c r="M4526" t="str">
        <f>VLOOKUP(H4526,seller_roster!$A$2:$B$85,2,FALSE)</f>
        <v>Parker Reyes</v>
      </c>
      <c r="N4526" t="str">
        <f>VLOOKUP(C4526,accounts!$A$2:$F$9615,2,FALSE)</f>
        <v>Field Services</v>
      </c>
      <c r="O4526" t="str">
        <f>VLOOKUP(C4526,accounts!$A$2:$F$9615,3,FALSE)</f>
        <v>$2.5M-$5M</v>
      </c>
      <c r="P4526" t="str">
        <f>VLOOKUP(C4526,accounts!$A$2:$F$9615,5,FALSE)</f>
        <v>East</v>
      </c>
      <c r="Q4526" t="b">
        <f t="shared" si="71"/>
        <v>1</v>
      </c>
      <c r="R4526" t="e">
        <f>INDEX(removed_duplicate_rows!$A$5:$A$39,MATCH(wins!A4526,removed_duplicate_rows!$A$5:$A$39,0))</f>
        <v>#N/A</v>
      </c>
    </row>
    <row r="4527" spans="1:18" ht="15.75" customHeight="1" x14ac:dyDescent="0.2">
      <c r="A4527" t="s">
        <v>13711</v>
      </c>
      <c r="B4527" t="s">
        <v>13712</v>
      </c>
      <c r="C4527" t="s">
        <v>13713</v>
      </c>
      <c r="D4527" s="10">
        <v>45948</v>
      </c>
      <c r="E4527" t="s">
        <v>9789</v>
      </c>
      <c r="F4527">
        <v>11</v>
      </c>
      <c r="G4527" t="s">
        <v>77</v>
      </c>
      <c r="H4527" t="s">
        <v>527</v>
      </c>
      <c r="I4527" t="s">
        <v>55</v>
      </c>
      <c r="J4527">
        <v>1</v>
      </c>
      <c r="K4527">
        <v>6930</v>
      </c>
      <c r="L4527" t="str">
        <f>IFERROR(INDEX(play_attribution!$B$2:$B$328,MATCH(A4527,play_attribution!$A$2:$A$328,0)),"")</f>
        <v/>
      </c>
      <c r="M4527" t="str">
        <f>VLOOKUP(H4527,seller_roster!$A$2:$B$85,2,FALSE)</f>
        <v>Nia Mbeki</v>
      </c>
      <c r="N4527" t="str">
        <f>VLOOKUP(C4527,accounts!$A$2:$F$9615,2,FALSE)</f>
        <v>Healthcare Services</v>
      </c>
      <c r="O4527" t="str">
        <f>VLOOKUP(C4527,accounts!$A$2:$F$9615,3,FALSE)</f>
        <v>$5M-$10M</v>
      </c>
      <c r="P4527" t="str">
        <f>VLOOKUP(C4527,accounts!$A$2:$F$9615,5,FALSE)</f>
        <v>Central</v>
      </c>
      <c r="Q4527" t="b">
        <f t="shared" si="71"/>
        <v>1</v>
      </c>
      <c r="R4527" t="e">
        <f>INDEX(removed_duplicate_rows!$A$5:$A$39,MATCH(wins!A4527,removed_duplicate_rows!$A$5:$A$39,0))</f>
        <v>#N/A</v>
      </c>
    </row>
    <row r="4528" spans="1:18" ht="15.75" customHeight="1" x14ac:dyDescent="0.2">
      <c r="A4528" t="s">
        <v>13714</v>
      </c>
      <c r="B4528" t="s">
        <v>13715</v>
      </c>
      <c r="C4528" t="s">
        <v>13716</v>
      </c>
      <c r="D4528" s="10">
        <v>45948</v>
      </c>
      <c r="E4528" t="s">
        <v>9789</v>
      </c>
      <c r="F4528">
        <v>11</v>
      </c>
      <c r="G4528" t="s">
        <v>77</v>
      </c>
      <c r="H4528" t="s">
        <v>118</v>
      </c>
      <c r="I4528" t="s">
        <v>79</v>
      </c>
      <c r="J4528">
        <v>1</v>
      </c>
      <c r="K4528">
        <v>10410</v>
      </c>
      <c r="L4528" t="str">
        <f>IFERROR(INDEX(play_attribution!$B$2:$B$328,MATCH(A4528,play_attribution!$A$2:$A$328,0)),"")</f>
        <v/>
      </c>
      <c r="M4528" t="str">
        <f>VLOOKUP(H4528,seller_roster!$A$2:$B$85,2,FALSE)</f>
        <v>Val Reyes</v>
      </c>
      <c r="N4528" t="str">
        <f>VLOOKUP(C4528,accounts!$A$2:$F$9615,2,FALSE)</f>
        <v>Retail Multi-Location</v>
      </c>
      <c r="O4528" t="str">
        <f>VLOOKUP(C4528,accounts!$A$2:$F$9615,3,FALSE)</f>
        <v>$5M-$10M</v>
      </c>
      <c r="P4528" t="str">
        <f>VLOOKUP(C4528,accounts!$A$2:$F$9615,5,FALSE)</f>
        <v>East</v>
      </c>
      <c r="Q4528" t="b">
        <f t="shared" si="71"/>
        <v>1</v>
      </c>
      <c r="R4528" t="e">
        <f>INDEX(removed_duplicate_rows!$A$5:$A$39,MATCH(wins!A4528,removed_duplicate_rows!$A$5:$A$39,0))</f>
        <v>#N/A</v>
      </c>
    </row>
    <row r="4529" spans="1:18" ht="15.75" customHeight="1" x14ac:dyDescent="0.2">
      <c r="A4529" t="s">
        <v>13717</v>
      </c>
      <c r="B4529" t="s">
        <v>13718</v>
      </c>
      <c r="C4529" t="s">
        <v>13719</v>
      </c>
      <c r="D4529" s="10">
        <v>45948</v>
      </c>
      <c r="E4529" t="s">
        <v>9789</v>
      </c>
      <c r="F4529">
        <v>11</v>
      </c>
      <c r="G4529" t="s">
        <v>77</v>
      </c>
      <c r="H4529" t="s">
        <v>173</v>
      </c>
      <c r="I4529" t="s">
        <v>79</v>
      </c>
      <c r="J4529">
        <v>1</v>
      </c>
      <c r="K4529">
        <v>7538</v>
      </c>
      <c r="L4529" t="str">
        <f>IFERROR(INDEX(play_attribution!$B$2:$B$328,MATCH(A4529,play_attribution!$A$2:$A$328,0)),"")</f>
        <v/>
      </c>
      <c r="M4529" t="str">
        <f>VLOOKUP(H4529,seller_roster!$A$2:$B$85,2,FALSE)</f>
        <v>Pia Reyes</v>
      </c>
      <c r="N4529" t="str">
        <f>VLOOKUP(C4529,accounts!$A$2:$F$9615,2,FALSE)</f>
        <v>Retail Multi-Location</v>
      </c>
      <c r="O4529" t="str">
        <f>VLOOKUP(C4529,accounts!$A$2:$F$9615,3,FALSE)</f>
        <v>$1M-$2.5M</v>
      </c>
      <c r="P4529" t="str">
        <f>VLOOKUP(C4529,accounts!$A$2:$F$9615,5,FALSE)</f>
        <v>Central</v>
      </c>
      <c r="Q4529" t="b">
        <f t="shared" si="71"/>
        <v>1</v>
      </c>
      <c r="R4529" t="e">
        <f>INDEX(removed_duplicate_rows!$A$5:$A$39,MATCH(wins!A4529,removed_duplicate_rows!$A$5:$A$39,0))</f>
        <v>#N/A</v>
      </c>
    </row>
    <row r="4530" spans="1:18" ht="15.75" customHeight="1" x14ac:dyDescent="0.2">
      <c r="A4530" t="s">
        <v>13720</v>
      </c>
      <c r="B4530" t="s">
        <v>13721</v>
      </c>
      <c r="C4530" t="s">
        <v>13722</v>
      </c>
      <c r="D4530" s="10">
        <v>45948</v>
      </c>
      <c r="E4530" t="s">
        <v>9789</v>
      </c>
      <c r="F4530">
        <v>11</v>
      </c>
      <c r="G4530" t="s">
        <v>77</v>
      </c>
      <c r="H4530" t="s">
        <v>140</v>
      </c>
      <c r="I4530" t="s">
        <v>79</v>
      </c>
      <c r="J4530">
        <v>1</v>
      </c>
      <c r="K4530">
        <v>8913</v>
      </c>
      <c r="L4530" t="str">
        <f>IFERROR(INDEX(play_attribution!$B$2:$B$328,MATCH(A4530,play_attribution!$A$2:$A$328,0)),"")</f>
        <v/>
      </c>
      <c r="M4530" t="str">
        <f>VLOOKUP(H4530,seller_roster!$A$2:$B$85,2,FALSE)</f>
        <v>Lane Lindqvist</v>
      </c>
      <c r="N4530" t="str">
        <f>VLOOKUP(C4530,accounts!$A$2:$F$9615,2,FALSE)</f>
        <v>Logistics</v>
      </c>
      <c r="O4530" t="str">
        <f>VLOOKUP(C4530,accounts!$A$2:$F$9615,3,FALSE)</f>
        <v>$2.5M-$5M</v>
      </c>
      <c r="P4530" t="str">
        <f>VLOOKUP(C4530,accounts!$A$2:$F$9615,5,FALSE)</f>
        <v>West</v>
      </c>
      <c r="Q4530" t="b">
        <f t="shared" si="71"/>
        <v>1</v>
      </c>
      <c r="R4530" t="e">
        <f>INDEX(removed_duplicate_rows!$A$5:$A$39,MATCH(wins!A4530,removed_duplicate_rows!$A$5:$A$39,0))</f>
        <v>#N/A</v>
      </c>
    </row>
    <row r="4531" spans="1:18" ht="15.75" customHeight="1" x14ac:dyDescent="0.2">
      <c r="A4531" t="s">
        <v>13723</v>
      </c>
      <c r="B4531" t="s">
        <v>13724</v>
      </c>
      <c r="C4531" t="s">
        <v>13725</v>
      </c>
      <c r="D4531" s="10">
        <v>45948</v>
      </c>
      <c r="E4531" t="s">
        <v>9789</v>
      </c>
      <c r="F4531">
        <v>11</v>
      </c>
      <c r="G4531" t="s">
        <v>77</v>
      </c>
      <c r="H4531" t="s">
        <v>866</v>
      </c>
      <c r="I4531" t="s">
        <v>79</v>
      </c>
      <c r="J4531">
        <v>1</v>
      </c>
      <c r="K4531">
        <v>8466</v>
      </c>
      <c r="L4531" t="str">
        <f>IFERROR(INDEX(play_attribution!$B$2:$B$328,MATCH(A4531,play_attribution!$A$2:$A$328,0)),"")</f>
        <v/>
      </c>
      <c r="M4531" t="str">
        <f>VLOOKUP(H4531,seller_roster!$A$2:$B$85,2,FALSE)</f>
        <v>Kira Novak</v>
      </c>
      <c r="N4531" t="str">
        <f>VLOOKUP(C4531,accounts!$A$2:$F$9615,2,FALSE)</f>
        <v>Logistics</v>
      </c>
      <c r="O4531" t="str">
        <f>VLOOKUP(C4531,accounts!$A$2:$F$9615,3,FALSE)</f>
        <v>$2.5M-$5M</v>
      </c>
      <c r="P4531" t="str">
        <f>VLOOKUP(C4531,accounts!$A$2:$F$9615,5,FALSE)</f>
        <v>West</v>
      </c>
      <c r="Q4531" t="b">
        <f t="shared" si="71"/>
        <v>1</v>
      </c>
      <c r="R4531" t="e">
        <f>INDEX(removed_duplicate_rows!$A$5:$A$39,MATCH(wins!A4531,removed_duplicate_rows!$A$5:$A$39,0))</f>
        <v>#N/A</v>
      </c>
    </row>
    <row r="4532" spans="1:18" ht="15.75" customHeight="1" x14ac:dyDescent="0.2">
      <c r="A4532" t="s">
        <v>13726</v>
      </c>
      <c r="B4532" t="s">
        <v>13727</v>
      </c>
      <c r="C4532" t="s">
        <v>13728</v>
      </c>
      <c r="D4532" s="10">
        <v>45948</v>
      </c>
      <c r="E4532" t="s">
        <v>9789</v>
      </c>
      <c r="F4532">
        <v>11</v>
      </c>
      <c r="G4532" t="s">
        <v>77</v>
      </c>
      <c r="H4532" t="s">
        <v>866</v>
      </c>
      <c r="I4532" t="s">
        <v>79</v>
      </c>
      <c r="J4532">
        <v>1</v>
      </c>
      <c r="K4532">
        <v>9174</v>
      </c>
      <c r="L4532" t="str">
        <f>IFERROR(INDEX(play_attribution!$B$2:$B$328,MATCH(A4532,play_attribution!$A$2:$A$328,0)),"")</f>
        <v/>
      </c>
      <c r="M4532" t="str">
        <f>VLOOKUP(H4532,seller_roster!$A$2:$B$85,2,FALSE)</f>
        <v>Kira Novak</v>
      </c>
      <c r="N4532" t="str">
        <f>VLOOKUP(C4532,accounts!$A$2:$F$9615,2,FALSE)</f>
        <v>Construction</v>
      </c>
      <c r="O4532" t="str">
        <f>VLOOKUP(C4532,accounts!$A$2:$F$9615,3,FALSE)</f>
        <v>$1M-$2.5M</v>
      </c>
      <c r="P4532" t="str">
        <f>VLOOKUP(C4532,accounts!$A$2:$F$9615,5,FALSE)</f>
        <v>Central</v>
      </c>
      <c r="Q4532" t="b">
        <f t="shared" si="71"/>
        <v>1</v>
      </c>
      <c r="R4532" t="e">
        <f>INDEX(removed_duplicate_rows!$A$5:$A$39,MATCH(wins!A4532,removed_duplicate_rows!$A$5:$A$39,0))</f>
        <v>#N/A</v>
      </c>
    </row>
    <row r="4533" spans="1:18" ht="15.75" customHeight="1" x14ac:dyDescent="0.2">
      <c r="A4533" t="s">
        <v>13729</v>
      </c>
      <c r="B4533" t="s">
        <v>13730</v>
      </c>
      <c r="C4533" t="s">
        <v>13731</v>
      </c>
      <c r="D4533" s="10">
        <v>45948</v>
      </c>
      <c r="E4533" t="s">
        <v>9789</v>
      </c>
      <c r="F4533">
        <v>11</v>
      </c>
      <c r="G4533" t="s">
        <v>77</v>
      </c>
      <c r="H4533" t="s">
        <v>140</v>
      </c>
      <c r="I4533" t="s">
        <v>79</v>
      </c>
      <c r="J4533">
        <v>1</v>
      </c>
      <c r="K4533">
        <v>10467</v>
      </c>
      <c r="L4533" t="str">
        <f>IFERROR(INDEX(play_attribution!$B$2:$B$328,MATCH(A4533,play_attribution!$A$2:$A$328,0)),"")</f>
        <v/>
      </c>
      <c r="M4533" t="str">
        <f>VLOOKUP(H4533,seller_roster!$A$2:$B$85,2,FALSE)</f>
        <v>Lane Lindqvist</v>
      </c>
      <c r="N4533" t="str">
        <f>VLOOKUP(C4533,accounts!$A$2:$F$9615,2,FALSE)</f>
        <v>Manufacturing</v>
      </c>
      <c r="O4533" t="str">
        <f>VLOOKUP(C4533,accounts!$A$2:$F$9615,3,FALSE)</f>
        <v>$5M-$10M</v>
      </c>
      <c r="P4533" t="str">
        <f>VLOOKUP(C4533,accounts!$A$2:$F$9615,5,FALSE)</f>
        <v>East</v>
      </c>
      <c r="Q4533" t="b">
        <f t="shared" si="71"/>
        <v>1</v>
      </c>
      <c r="R4533" t="e">
        <f>INDEX(removed_duplicate_rows!$A$5:$A$39,MATCH(wins!A4533,removed_duplicate_rows!$A$5:$A$39,0))</f>
        <v>#N/A</v>
      </c>
    </row>
    <row r="4534" spans="1:18" ht="15.75" customHeight="1" x14ac:dyDescent="0.2">
      <c r="A4534" t="s">
        <v>13732</v>
      </c>
      <c r="B4534" t="s">
        <v>13733</v>
      </c>
      <c r="C4534" t="s">
        <v>13734</v>
      </c>
      <c r="D4534" s="10">
        <v>45948</v>
      </c>
      <c r="E4534" t="s">
        <v>9789</v>
      </c>
      <c r="F4534">
        <v>11</v>
      </c>
      <c r="G4534" t="s">
        <v>77</v>
      </c>
      <c r="H4534" t="s">
        <v>184</v>
      </c>
      <c r="I4534" t="s">
        <v>79</v>
      </c>
      <c r="J4534">
        <v>1</v>
      </c>
      <c r="K4534">
        <v>6931</v>
      </c>
      <c r="L4534" t="str">
        <f>IFERROR(INDEX(play_attribution!$B$2:$B$328,MATCH(A4534,play_attribution!$A$2:$A$328,0)),"")</f>
        <v/>
      </c>
      <c r="M4534" t="str">
        <f>VLOOKUP(H4534,seller_roster!$A$2:$B$85,2,FALSE)</f>
        <v>Zion Silva</v>
      </c>
      <c r="N4534" t="str">
        <f>VLOOKUP(C4534,accounts!$A$2:$F$9615,2,FALSE)</f>
        <v>Retail Multi-Location</v>
      </c>
      <c r="O4534" t="str">
        <f>VLOOKUP(C4534,accounts!$A$2:$F$9615,3,FALSE)</f>
        <v>$5M-$10M</v>
      </c>
      <c r="P4534" t="str">
        <f>VLOOKUP(C4534,accounts!$A$2:$F$9615,5,FALSE)</f>
        <v>Central</v>
      </c>
      <c r="Q4534" t="b">
        <f t="shared" si="71"/>
        <v>1</v>
      </c>
      <c r="R4534" t="e">
        <f>INDEX(removed_duplicate_rows!$A$5:$A$39,MATCH(wins!A4534,removed_duplicate_rows!$A$5:$A$39,0))</f>
        <v>#N/A</v>
      </c>
    </row>
    <row r="4535" spans="1:18" ht="15.75" customHeight="1" x14ac:dyDescent="0.2">
      <c r="A4535" t="s">
        <v>13735</v>
      </c>
      <c r="B4535" t="s">
        <v>13736</v>
      </c>
      <c r="C4535" t="s">
        <v>13737</v>
      </c>
      <c r="D4535" s="10">
        <v>45948</v>
      </c>
      <c r="E4535" t="s">
        <v>9789</v>
      </c>
      <c r="F4535">
        <v>11</v>
      </c>
      <c r="G4535" t="s">
        <v>77</v>
      </c>
      <c r="H4535" t="s">
        <v>177</v>
      </c>
      <c r="I4535" t="s">
        <v>79</v>
      </c>
      <c r="J4535">
        <v>1</v>
      </c>
      <c r="K4535">
        <v>6122</v>
      </c>
      <c r="L4535" t="str">
        <f>IFERROR(INDEX(play_attribution!$B$2:$B$328,MATCH(A4535,play_attribution!$A$2:$A$328,0)),"")</f>
        <v/>
      </c>
      <c r="M4535" t="str">
        <f>VLOOKUP(H4535,seller_roster!$A$2:$B$85,2,FALSE)</f>
        <v>Gray Marsh</v>
      </c>
      <c r="N4535" t="str">
        <f>VLOOKUP(C4535,accounts!$A$2:$F$9615,2,FALSE)</f>
        <v>Professional Services</v>
      </c>
      <c r="O4535" t="str">
        <f>VLOOKUP(C4535,accounts!$A$2:$F$9615,3,FALSE)</f>
        <v>$5M-$10M</v>
      </c>
      <c r="P4535" t="str">
        <f>VLOOKUP(C4535,accounts!$A$2:$F$9615,5,FALSE)</f>
        <v>East</v>
      </c>
      <c r="Q4535" t="b">
        <f t="shared" si="71"/>
        <v>1</v>
      </c>
      <c r="R4535" t="e">
        <f>INDEX(removed_duplicate_rows!$A$5:$A$39,MATCH(wins!A4535,removed_duplicate_rows!$A$5:$A$39,0))</f>
        <v>#N/A</v>
      </c>
    </row>
    <row r="4536" spans="1:18" ht="15.75" customHeight="1" x14ac:dyDescent="0.2">
      <c r="A4536" t="s">
        <v>13738</v>
      </c>
      <c r="B4536" t="s">
        <v>13739</v>
      </c>
      <c r="C4536" t="s">
        <v>13740</v>
      </c>
      <c r="D4536" s="10">
        <v>45948</v>
      </c>
      <c r="E4536" t="s">
        <v>9789</v>
      </c>
      <c r="F4536">
        <v>11</v>
      </c>
      <c r="G4536" t="s">
        <v>77</v>
      </c>
      <c r="H4536" t="s">
        <v>95</v>
      </c>
      <c r="I4536" t="s">
        <v>79</v>
      </c>
      <c r="J4536">
        <v>1</v>
      </c>
      <c r="K4536">
        <v>9858</v>
      </c>
      <c r="L4536" t="str">
        <f>IFERROR(INDEX(play_attribution!$B$2:$B$328,MATCH(A4536,play_attribution!$A$2:$A$328,0)),"")</f>
        <v/>
      </c>
      <c r="M4536" t="str">
        <f>VLOOKUP(H4536,seller_roster!$A$2:$B$85,2,FALSE)</f>
        <v>Frankie Ferro</v>
      </c>
      <c r="N4536" t="str">
        <f>VLOOKUP(C4536,accounts!$A$2:$F$9615,2,FALSE)</f>
        <v>Wholesale &amp; Distribution</v>
      </c>
      <c r="O4536" t="str">
        <f>VLOOKUP(C4536,accounts!$A$2:$F$9615,3,FALSE)</f>
        <v>$2.5M-$5M</v>
      </c>
      <c r="P4536" t="str">
        <f>VLOOKUP(C4536,accounts!$A$2:$F$9615,5,FALSE)</f>
        <v>Central</v>
      </c>
      <c r="Q4536" t="b">
        <f t="shared" si="71"/>
        <v>1</v>
      </c>
      <c r="R4536" t="e">
        <f>INDEX(removed_duplicate_rows!$A$5:$A$39,MATCH(wins!A4536,removed_duplicate_rows!$A$5:$A$39,0))</f>
        <v>#N/A</v>
      </c>
    </row>
    <row r="4537" spans="1:18" ht="15.75" customHeight="1" x14ac:dyDescent="0.2">
      <c r="A4537" t="s">
        <v>13741</v>
      </c>
      <c r="B4537" t="s">
        <v>13742</v>
      </c>
      <c r="C4537" t="s">
        <v>13743</v>
      </c>
      <c r="D4537" s="10">
        <v>45948</v>
      </c>
      <c r="E4537" t="s">
        <v>9789</v>
      </c>
      <c r="F4537">
        <v>11</v>
      </c>
      <c r="G4537" t="s">
        <v>77</v>
      </c>
      <c r="H4537" t="s">
        <v>214</v>
      </c>
      <c r="I4537" t="s">
        <v>55</v>
      </c>
      <c r="J4537">
        <v>1</v>
      </c>
      <c r="K4537">
        <v>4737</v>
      </c>
      <c r="L4537" t="str">
        <f>IFERROR(INDEX(play_attribution!$B$2:$B$328,MATCH(A4537,play_attribution!$A$2:$A$328,0)),"")</f>
        <v/>
      </c>
      <c r="M4537" t="str">
        <f>VLOOKUP(H4537,seller_roster!$A$2:$B$85,2,FALSE)</f>
        <v>Rhea Abadi</v>
      </c>
      <c r="N4537" t="str">
        <f>VLOOKUP(C4537,accounts!$A$2:$F$9615,2,FALSE)</f>
        <v>Wholesale &amp; Distribution</v>
      </c>
      <c r="O4537" t="str">
        <f>VLOOKUP(C4537,accounts!$A$2:$F$9615,3,FALSE)</f>
        <v>$2.5M-$5M</v>
      </c>
      <c r="P4537" t="str">
        <f>VLOOKUP(C4537,accounts!$A$2:$F$9615,5,FALSE)</f>
        <v>Central</v>
      </c>
      <c r="Q4537" t="b">
        <f t="shared" si="71"/>
        <v>1</v>
      </c>
      <c r="R4537" t="e">
        <f>INDEX(removed_duplicate_rows!$A$5:$A$39,MATCH(wins!A4537,removed_duplicate_rows!$A$5:$A$39,0))</f>
        <v>#N/A</v>
      </c>
    </row>
    <row r="4538" spans="1:18" ht="15.75" customHeight="1" x14ac:dyDescent="0.2">
      <c r="A4538" t="s">
        <v>13744</v>
      </c>
      <c r="B4538" t="s">
        <v>13745</v>
      </c>
      <c r="C4538" t="s">
        <v>13746</v>
      </c>
      <c r="D4538" s="10">
        <v>45948</v>
      </c>
      <c r="E4538" t="s">
        <v>9789</v>
      </c>
      <c r="F4538">
        <v>11</v>
      </c>
      <c r="G4538" t="s">
        <v>77</v>
      </c>
      <c r="H4538" t="s">
        <v>91</v>
      </c>
      <c r="I4538" t="s">
        <v>55</v>
      </c>
      <c r="J4538">
        <v>1</v>
      </c>
      <c r="K4538">
        <v>7083</v>
      </c>
      <c r="L4538" t="str">
        <f>IFERROR(INDEX(play_attribution!$B$2:$B$328,MATCH(A4538,play_attribution!$A$2:$A$328,0)),"")</f>
        <v/>
      </c>
      <c r="M4538" t="str">
        <f>VLOOKUP(H4538,seller_roster!$A$2:$B$85,2,FALSE)</f>
        <v>Kira Sorensen</v>
      </c>
      <c r="N4538" t="str">
        <f>VLOOKUP(C4538,accounts!$A$2:$F$9615,2,FALSE)</f>
        <v>Wholesale &amp; Distribution</v>
      </c>
      <c r="O4538" t="str">
        <f>VLOOKUP(C4538,accounts!$A$2:$F$9615,3,FALSE)</f>
        <v>&lt;$1M</v>
      </c>
      <c r="P4538" t="str">
        <f>VLOOKUP(C4538,accounts!$A$2:$F$9615,5,FALSE)</f>
        <v>East</v>
      </c>
      <c r="Q4538" t="b">
        <f t="shared" si="71"/>
        <v>1</v>
      </c>
      <c r="R4538" t="e">
        <f>INDEX(removed_duplicate_rows!$A$5:$A$39,MATCH(wins!A4538,removed_duplicate_rows!$A$5:$A$39,0))</f>
        <v>#N/A</v>
      </c>
    </row>
    <row r="4539" spans="1:18" ht="15.75" customHeight="1" x14ac:dyDescent="0.2">
      <c r="A4539" t="s">
        <v>13747</v>
      </c>
      <c r="B4539" t="s">
        <v>13748</v>
      </c>
      <c r="C4539" t="s">
        <v>13749</v>
      </c>
      <c r="D4539" s="10">
        <v>45948</v>
      </c>
      <c r="E4539" t="s">
        <v>9789</v>
      </c>
      <c r="F4539">
        <v>11</v>
      </c>
      <c r="G4539" t="s">
        <v>77</v>
      </c>
      <c r="H4539" t="s">
        <v>173</v>
      </c>
      <c r="I4539" t="s">
        <v>55</v>
      </c>
      <c r="J4539">
        <v>1</v>
      </c>
      <c r="K4539">
        <v>9280</v>
      </c>
      <c r="L4539" t="str">
        <f>IFERROR(INDEX(play_attribution!$B$2:$B$328,MATCH(A4539,play_attribution!$A$2:$A$328,0)),"")</f>
        <v/>
      </c>
      <c r="M4539" t="str">
        <f>VLOOKUP(H4539,seller_roster!$A$2:$B$85,2,FALSE)</f>
        <v>Pia Reyes</v>
      </c>
      <c r="N4539" t="str">
        <f>VLOOKUP(C4539,accounts!$A$2:$F$9615,2,FALSE)</f>
        <v>Hospitality Group</v>
      </c>
      <c r="O4539" t="str">
        <f>VLOOKUP(C4539,accounts!$A$2:$F$9615,3,FALSE)</f>
        <v>&gt;$10M</v>
      </c>
      <c r="P4539" t="str">
        <f>VLOOKUP(C4539,accounts!$A$2:$F$9615,5,FALSE)</f>
        <v>East</v>
      </c>
      <c r="Q4539" t="b">
        <f t="shared" si="71"/>
        <v>1</v>
      </c>
      <c r="R4539" t="e">
        <f>INDEX(removed_duplicate_rows!$A$5:$A$39,MATCH(wins!A4539,removed_duplicate_rows!$A$5:$A$39,0))</f>
        <v>#N/A</v>
      </c>
    </row>
    <row r="4540" spans="1:18" ht="15.75" customHeight="1" x14ac:dyDescent="0.2">
      <c r="A4540" t="s">
        <v>13750</v>
      </c>
      <c r="B4540" t="s">
        <v>13751</v>
      </c>
      <c r="C4540" t="s">
        <v>13752</v>
      </c>
      <c r="D4540" s="10">
        <v>45948</v>
      </c>
      <c r="E4540" t="s">
        <v>9789</v>
      </c>
      <c r="F4540">
        <v>11</v>
      </c>
      <c r="G4540" t="s">
        <v>77</v>
      </c>
      <c r="H4540" t="s">
        <v>184</v>
      </c>
      <c r="I4540" t="s">
        <v>79</v>
      </c>
      <c r="J4540">
        <v>1</v>
      </c>
      <c r="K4540">
        <v>5259</v>
      </c>
      <c r="L4540" t="str">
        <f>IFERROR(INDEX(play_attribution!$B$2:$B$328,MATCH(A4540,play_attribution!$A$2:$A$328,0)),"")</f>
        <v/>
      </c>
      <c r="M4540" t="str">
        <f>VLOOKUP(H4540,seller_roster!$A$2:$B$85,2,FALSE)</f>
        <v>Zion Silva</v>
      </c>
      <c r="N4540" t="str">
        <f>VLOOKUP(C4540,accounts!$A$2:$F$9615,2,FALSE)</f>
        <v>Manufacturing</v>
      </c>
      <c r="O4540" t="str">
        <f>VLOOKUP(C4540,accounts!$A$2:$F$9615,3,FALSE)</f>
        <v>$5M-$10M</v>
      </c>
      <c r="P4540" t="str">
        <f>VLOOKUP(C4540,accounts!$A$2:$F$9615,5,FALSE)</f>
        <v>Central</v>
      </c>
      <c r="Q4540" t="b">
        <f t="shared" si="71"/>
        <v>1</v>
      </c>
      <c r="R4540" t="e">
        <f>INDEX(removed_duplicate_rows!$A$5:$A$39,MATCH(wins!A4540,removed_duplicate_rows!$A$5:$A$39,0))</f>
        <v>#N/A</v>
      </c>
    </row>
    <row r="4541" spans="1:18" ht="15.75" customHeight="1" x14ac:dyDescent="0.2">
      <c r="A4541" t="s">
        <v>13753</v>
      </c>
      <c r="B4541" t="s">
        <v>13754</v>
      </c>
      <c r="C4541" t="s">
        <v>13755</v>
      </c>
      <c r="D4541" s="10">
        <v>45948</v>
      </c>
      <c r="E4541" t="s">
        <v>9789</v>
      </c>
      <c r="F4541">
        <v>11</v>
      </c>
      <c r="G4541" t="s">
        <v>77</v>
      </c>
      <c r="H4541" t="s">
        <v>78</v>
      </c>
      <c r="I4541" t="s">
        <v>79</v>
      </c>
      <c r="J4541">
        <v>1</v>
      </c>
      <c r="K4541">
        <v>7507</v>
      </c>
      <c r="L4541" t="str">
        <f>IFERROR(INDEX(play_attribution!$B$2:$B$328,MATCH(A4541,play_attribution!$A$2:$A$328,0)),"")</f>
        <v/>
      </c>
      <c r="M4541" t="str">
        <f>VLOOKUP(H4541,seller_roster!$A$2:$B$85,2,FALSE)</f>
        <v>Lennon Ferro</v>
      </c>
      <c r="N4541" t="str">
        <f>VLOOKUP(C4541,accounts!$A$2:$F$9615,2,FALSE)</f>
        <v>Logistics</v>
      </c>
      <c r="O4541" t="str">
        <f>VLOOKUP(C4541,accounts!$A$2:$F$9615,3,FALSE)</f>
        <v>$5M-$10M</v>
      </c>
      <c r="P4541" t="str">
        <f>VLOOKUP(C4541,accounts!$A$2:$F$9615,5,FALSE)</f>
        <v>East</v>
      </c>
      <c r="Q4541" t="b">
        <f t="shared" si="71"/>
        <v>1</v>
      </c>
      <c r="R4541" t="e">
        <f>INDEX(removed_duplicate_rows!$A$5:$A$39,MATCH(wins!A4541,removed_duplicate_rows!$A$5:$A$39,0))</f>
        <v>#N/A</v>
      </c>
    </row>
    <row r="4542" spans="1:18" ht="15.75" customHeight="1" x14ac:dyDescent="0.2">
      <c r="A4542" t="s">
        <v>13756</v>
      </c>
      <c r="B4542" t="s">
        <v>13757</v>
      </c>
      <c r="C4542" t="s">
        <v>13758</v>
      </c>
      <c r="D4542" s="10">
        <v>45948</v>
      </c>
      <c r="E4542" t="s">
        <v>9789</v>
      </c>
      <c r="F4542">
        <v>11</v>
      </c>
      <c r="G4542" t="s">
        <v>77</v>
      </c>
      <c r="H4542" t="s">
        <v>159</v>
      </c>
      <c r="I4542" t="s">
        <v>79</v>
      </c>
      <c r="J4542">
        <v>1</v>
      </c>
      <c r="K4542">
        <v>10036</v>
      </c>
      <c r="L4542" t="str">
        <f>IFERROR(INDEX(play_attribution!$B$2:$B$328,MATCH(A4542,play_attribution!$A$2:$A$328,0)),"")</f>
        <v/>
      </c>
      <c r="M4542" t="str">
        <f>VLOOKUP(H4542,seller_roster!$A$2:$B$85,2,FALSE)</f>
        <v>Kai Bianchi</v>
      </c>
      <c r="N4542" t="str">
        <f>VLOOKUP(C4542,accounts!$A$2:$F$9615,2,FALSE)</f>
        <v>Construction</v>
      </c>
      <c r="O4542" t="str">
        <f>VLOOKUP(C4542,accounts!$A$2:$F$9615,3,FALSE)</f>
        <v>&gt;$10M</v>
      </c>
      <c r="P4542" t="str">
        <f>VLOOKUP(C4542,accounts!$A$2:$F$9615,5,FALSE)</f>
        <v>West</v>
      </c>
      <c r="Q4542" t="b">
        <f t="shared" si="71"/>
        <v>1</v>
      </c>
      <c r="R4542" t="e">
        <f>INDEX(removed_duplicate_rows!$A$5:$A$39,MATCH(wins!A4542,removed_duplicate_rows!$A$5:$A$39,0))</f>
        <v>#N/A</v>
      </c>
    </row>
    <row r="4543" spans="1:18" ht="15.75" customHeight="1" x14ac:dyDescent="0.2">
      <c r="A4543" t="s">
        <v>13759</v>
      </c>
      <c r="B4543" t="s">
        <v>13760</v>
      </c>
      <c r="C4543" t="s">
        <v>13761</v>
      </c>
      <c r="D4543" s="10">
        <v>45948</v>
      </c>
      <c r="E4543" t="s">
        <v>9789</v>
      </c>
      <c r="F4543">
        <v>11</v>
      </c>
      <c r="G4543" t="s">
        <v>77</v>
      </c>
      <c r="H4543" t="s">
        <v>866</v>
      </c>
      <c r="I4543" t="s">
        <v>79</v>
      </c>
      <c r="J4543">
        <v>1</v>
      </c>
      <c r="K4543">
        <v>6026</v>
      </c>
      <c r="L4543" t="str">
        <f>IFERROR(INDEX(play_attribution!$B$2:$B$328,MATCH(A4543,play_attribution!$A$2:$A$328,0)),"")</f>
        <v/>
      </c>
      <c r="M4543" t="str">
        <f>VLOOKUP(H4543,seller_roster!$A$2:$B$85,2,FALSE)</f>
        <v>Kira Novak</v>
      </c>
      <c r="N4543" t="str">
        <f>VLOOKUP(C4543,accounts!$A$2:$F$9615,2,FALSE)</f>
        <v>Logistics</v>
      </c>
      <c r="O4543" t="str">
        <f>VLOOKUP(C4543,accounts!$A$2:$F$9615,3,FALSE)</f>
        <v>$5M-$10M</v>
      </c>
      <c r="P4543" t="str">
        <f>VLOOKUP(C4543,accounts!$A$2:$F$9615,5,FALSE)</f>
        <v>West</v>
      </c>
      <c r="Q4543" t="b">
        <f t="shared" si="71"/>
        <v>1</v>
      </c>
      <c r="R4543" t="e">
        <f>INDEX(removed_duplicate_rows!$A$5:$A$39,MATCH(wins!A4543,removed_duplicate_rows!$A$5:$A$39,0))</f>
        <v>#N/A</v>
      </c>
    </row>
    <row r="4544" spans="1:18" ht="15.75" customHeight="1" x14ac:dyDescent="0.2">
      <c r="A4544" t="s">
        <v>13762</v>
      </c>
      <c r="B4544" t="s">
        <v>13763</v>
      </c>
      <c r="C4544" t="s">
        <v>13764</v>
      </c>
      <c r="D4544" s="10">
        <v>45948</v>
      </c>
      <c r="E4544" t="s">
        <v>9789</v>
      </c>
      <c r="F4544">
        <v>11</v>
      </c>
      <c r="G4544" t="s">
        <v>77</v>
      </c>
      <c r="H4544" t="s">
        <v>83</v>
      </c>
      <c r="I4544" t="s">
        <v>79</v>
      </c>
      <c r="J4544">
        <v>1</v>
      </c>
      <c r="K4544">
        <v>5246</v>
      </c>
      <c r="L4544" t="str">
        <f>IFERROR(INDEX(play_attribution!$B$2:$B$328,MATCH(A4544,play_attribution!$A$2:$A$328,0)),"")</f>
        <v/>
      </c>
      <c r="M4544" t="str">
        <f>VLOOKUP(H4544,seller_roster!$A$2:$B$85,2,FALSE)</f>
        <v>Sage Ruiz</v>
      </c>
      <c r="N4544" t="str">
        <f>VLOOKUP(C4544,accounts!$A$2:$F$9615,2,FALSE)</f>
        <v>Nonprofit</v>
      </c>
      <c r="O4544" t="str">
        <f>VLOOKUP(C4544,accounts!$A$2:$F$9615,3,FALSE)</f>
        <v>$1M-$2.5M</v>
      </c>
      <c r="P4544" t="str">
        <f>VLOOKUP(C4544,accounts!$A$2:$F$9615,5,FALSE)</f>
        <v>West</v>
      </c>
      <c r="Q4544" t="b">
        <f t="shared" si="71"/>
        <v>1</v>
      </c>
      <c r="R4544" t="e">
        <f>INDEX(removed_duplicate_rows!$A$5:$A$39,MATCH(wins!A4544,removed_duplicate_rows!$A$5:$A$39,0))</f>
        <v>#N/A</v>
      </c>
    </row>
    <row r="4545" spans="1:18" ht="15.75" customHeight="1" x14ac:dyDescent="0.2">
      <c r="A4545" t="s">
        <v>13765</v>
      </c>
      <c r="B4545" t="s">
        <v>13766</v>
      </c>
      <c r="C4545" t="s">
        <v>13767</v>
      </c>
      <c r="D4545" s="10">
        <v>45948</v>
      </c>
      <c r="E4545" t="s">
        <v>9789</v>
      </c>
      <c r="F4545">
        <v>11</v>
      </c>
      <c r="G4545" t="s">
        <v>77</v>
      </c>
      <c r="H4545" t="s">
        <v>191</v>
      </c>
      <c r="I4545" t="s">
        <v>79</v>
      </c>
      <c r="J4545">
        <v>1</v>
      </c>
      <c r="K4545">
        <v>6190</v>
      </c>
      <c r="L4545" t="str">
        <f>IFERROR(INDEX(play_attribution!$B$2:$B$328,MATCH(A4545,play_attribution!$A$2:$A$328,0)),"")</f>
        <v/>
      </c>
      <c r="M4545" t="str">
        <f>VLOOKUP(H4545,seller_roster!$A$2:$B$85,2,FALSE)</f>
        <v>Blake Lindqvist</v>
      </c>
      <c r="N4545" t="str">
        <f>VLOOKUP(C4545,accounts!$A$2:$F$9615,2,FALSE)</f>
        <v>Hospitality Group</v>
      </c>
      <c r="O4545" t="str">
        <f>VLOOKUP(C4545,accounts!$A$2:$F$9615,3,FALSE)</f>
        <v>$1M-$2.5M</v>
      </c>
      <c r="P4545" t="str">
        <f>VLOOKUP(C4545,accounts!$A$2:$F$9615,5,FALSE)</f>
        <v>East</v>
      </c>
      <c r="Q4545" t="b">
        <f t="shared" si="71"/>
        <v>1</v>
      </c>
      <c r="R4545" t="e">
        <f>INDEX(removed_duplicate_rows!$A$5:$A$39,MATCH(wins!A4545,removed_duplicate_rows!$A$5:$A$39,0))</f>
        <v>#N/A</v>
      </c>
    </row>
    <row r="4546" spans="1:18" ht="15.75" customHeight="1" x14ac:dyDescent="0.2">
      <c r="A4546" t="s">
        <v>13768</v>
      </c>
      <c r="B4546" t="s">
        <v>13769</v>
      </c>
      <c r="C4546" t="s">
        <v>13770</v>
      </c>
      <c r="D4546" s="10">
        <v>45948</v>
      </c>
      <c r="E4546" t="s">
        <v>9789</v>
      </c>
      <c r="F4546">
        <v>11</v>
      </c>
      <c r="G4546" t="s">
        <v>77</v>
      </c>
      <c r="H4546" t="s">
        <v>191</v>
      </c>
      <c r="I4546" t="s">
        <v>79</v>
      </c>
      <c r="J4546">
        <v>1</v>
      </c>
      <c r="K4546">
        <v>6082</v>
      </c>
      <c r="L4546" t="str">
        <f>IFERROR(INDEX(play_attribution!$B$2:$B$328,MATCH(A4546,play_attribution!$A$2:$A$328,0)),"")</f>
        <v/>
      </c>
      <c r="M4546" t="str">
        <f>VLOOKUP(H4546,seller_roster!$A$2:$B$85,2,FALSE)</f>
        <v>Blake Lindqvist</v>
      </c>
      <c r="N4546" t="str">
        <f>VLOOKUP(C4546,accounts!$A$2:$F$9615,2,FALSE)</f>
        <v>Healthcare Services</v>
      </c>
      <c r="O4546" t="str">
        <f>VLOOKUP(C4546,accounts!$A$2:$F$9615,3,FALSE)</f>
        <v>$5M-$10M</v>
      </c>
      <c r="P4546" t="str">
        <f>VLOOKUP(C4546,accounts!$A$2:$F$9615,5,FALSE)</f>
        <v>West</v>
      </c>
      <c r="Q4546" t="b">
        <f t="shared" si="71"/>
        <v>1</v>
      </c>
      <c r="R4546" t="e">
        <f>INDEX(removed_duplicate_rows!$A$5:$A$39,MATCH(wins!A4546,removed_duplicate_rows!$A$5:$A$39,0))</f>
        <v>#N/A</v>
      </c>
    </row>
    <row r="4547" spans="1:18" ht="15.75" customHeight="1" x14ac:dyDescent="0.2">
      <c r="A4547" t="s">
        <v>13771</v>
      </c>
      <c r="B4547" t="s">
        <v>13772</v>
      </c>
      <c r="C4547" t="s">
        <v>13773</v>
      </c>
      <c r="D4547" s="10">
        <v>45948</v>
      </c>
      <c r="E4547" t="s">
        <v>9789</v>
      </c>
      <c r="F4547">
        <v>11</v>
      </c>
      <c r="G4547" t="s">
        <v>77</v>
      </c>
      <c r="H4547" t="s">
        <v>99</v>
      </c>
      <c r="I4547" t="s">
        <v>79</v>
      </c>
      <c r="J4547">
        <v>1</v>
      </c>
      <c r="K4547">
        <v>15415</v>
      </c>
      <c r="L4547" t="str">
        <f>IFERROR(INDEX(play_attribution!$B$2:$B$328,MATCH(A4547,play_attribution!$A$2:$A$328,0)),"")</f>
        <v/>
      </c>
      <c r="M4547" t="str">
        <f>VLOOKUP(H4547,seller_roster!$A$2:$B$85,2,FALSE)</f>
        <v>Shiloh Sorensen</v>
      </c>
      <c r="N4547" t="str">
        <f>VLOOKUP(C4547,accounts!$A$2:$F$9615,2,FALSE)</f>
        <v>Field Services</v>
      </c>
      <c r="O4547" t="str">
        <f>VLOOKUP(C4547,accounts!$A$2:$F$9615,3,FALSE)</f>
        <v>$2.5M-$5M</v>
      </c>
      <c r="P4547" t="str">
        <f>VLOOKUP(C4547,accounts!$A$2:$F$9615,5,FALSE)</f>
        <v>West</v>
      </c>
      <c r="Q4547" t="b">
        <f t="shared" ref="Q4547:Q4610" si="72">L4547=""</f>
        <v>1</v>
      </c>
      <c r="R4547" t="e">
        <f>INDEX(removed_duplicate_rows!$A$5:$A$39,MATCH(wins!A4547,removed_duplicate_rows!$A$5:$A$39,0))</f>
        <v>#N/A</v>
      </c>
    </row>
    <row r="4548" spans="1:18" ht="15.75" customHeight="1" x14ac:dyDescent="0.2">
      <c r="A4548" t="s">
        <v>13774</v>
      </c>
      <c r="B4548" t="s">
        <v>13775</v>
      </c>
      <c r="C4548" t="s">
        <v>13776</v>
      </c>
      <c r="D4548" s="10">
        <v>45948</v>
      </c>
      <c r="E4548" t="s">
        <v>9789</v>
      </c>
      <c r="F4548">
        <v>11</v>
      </c>
      <c r="G4548" t="s">
        <v>77</v>
      </c>
      <c r="H4548" t="s">
        <v>1230</v>
      </c>
      <c r="I4548" t="s">
        <v>79</v>
      </c>
      <c r="J4548">
        <v>1</v>
      </c>
      <c r="K4548">
        <v>9048</v>
      </c>
      <c r="L4548" t="str">
        <f>IFERROR(INDEX(play_attribution!$B$2:$B$328,MATCH(A4548,play_attribution!$A$2:$A$328,0)),"")</f>
        <v/>
      </c>
      <c r="M4548" t="str">
        <f>VLOOKUP(H4548,seller_roster!$A$2:$B$85,2,FALSE)</f>
        <v>Lennon Doyle</v>
      </c>
      <c r="N4548" t="str">
        <f>VLOOKUP(C4548,accounts!$A$2:$F$9615,2,FALSE)</f>
        <v>Healthcare Services</v>
      </c>
      <c r="O4548" t="str">
        <f>VLOOKUP(C4548,accounts!$A$2:$F$9615,3,FALSE)</f>
        <v>$5M-$10M</v>
      </c>
      <c r="P4548" t="str">
        <f>VLOOKUP(C4548,accounts!$A$2:$F$9615,5,FALSE)</f>
        <v>West</v>
      </c>
      <c r="Q4548" t="b">
        <f t="shared" si="72"/>
        <v>1</v>
      </c>
      <c r="R4548" t="e">
        <f>INDEX(removed_duplicate_rows!$A$5:$A$39,MATCH(wins!A4548,removed_duplicate_rows!$A$5:$A$39,0))</f>
        <v>#N/A</v>
      </c>
    </row>
    <row r="4549" spans="1:18" ht="15.75" customHeight="1" x14ac:dyDescent="0.2">
      <c r="A4549" t="s">
        <v>13777</v>
      </c>
      <c r="B4549" t="s">
        <v>13778</v>
      </c>
      <c r="C4549" t="s">
        <v>13779</v>
      </c>
      <c r="D4549" s="10">
        <v>45948</v>
      </c>
      <c r="E4549" t="s">
        <v>9789</v>
      </c>
      <c r="F4549">
        <v>11</v>
      </c>
      <c r="G4549" t="s">
        <v>77</v>
      </c>
      <c r="H4549" t="s">
        <v>266</v>
      </c>
      <c r="I4549" t="s">
        <v>79</v>
      </c>
      <c r="J4549">
        <v>1</v>
      </c>
      <c r="K4549">
        <v>6139</v>
      </c>
      <c r="L4549" t="str">
        <f>IFERROR(INDEX(play_attribution!$B$2:$B$328,MATCH(A4549,play_attribution!$A$2:$A$328,0)),"")</f>
        <v/>
      </c>
      <c r="M4549" t="str">
        <f>VLOOKUP(H4549,seller_roster!$A$2:$B$85,2,FALSE)</f>
        <v>Dakota Vega</v>
      </c>
      <c r="N4549" t="str">
        <f>VLOOKUP(C4549,accounts!$A$2:$F$9615,2,FALSE)</f>
        <v>Logistics</v>
      </c>
      <c r="O4549" t="str">
        <f>VLOOKUP(C4549,accounts!$A$2:$F$9615,3,FALSE)</f>
        <v>$2.5M-$5M</v>
      </c>
      <c r="P4549" t="str">
        <f>VLOOKUP(C4549,accounts!$A$2:$F$9615,5,FALSE)</f>
        <v>East</v>
      </c>
      <c r="Q4549" t="b">
        <f t="shared" si="72"/>
        <v>1</v>
      </c>
      <c r="R4549" t="e">
        <f>INDEX(removed_duplicate_rows!$A$5:$A$39,MATCH(wins!A4549,removed_duplicate_rows!$A$5:$A$39,0))</f>
        <v>#N/A</v>
      </c>
    </row>
    <row r="4550" spans="1:18" ht="15.75" customHeight="1" x14ac:dyDescent="0.2">
      <c r="A4550" t="s">
        <v>13780</v>
      </c>
      <c r="B4550" t="s">
        <v>13781</v>
      </c>
      <c r="C4550" t="s">
        <v>13782</v>
      </c>
      <c r="D4550" s="10">
        <v>45948</v>
      </c>
      <c r="E4550" t="s">
        <v>9789</v>
      </c>
      <c r="F4550">
        <v>11</v>
      </c>
      <c r="G4550" t="s">
        <v>77</v>
      </c>
      <c r="H4550" t="s">
        <v>83</v>
      </c>
      <c r="I4550" t="s">
        <v>79</v>
      </c>
      <c r="J4550">
        <v>1</v>
      </c>
      <c r="K4550">
        <v>6334</v>
      </c>
      <c r="L4550" t="str">
        <f>IFERROR(INDEX(play_attribution!$B$2:$B$328,MATCH(A4550,play_attribution!$A$2:$A$328,0)),"")</f>
        <v/>
      </c>
      <c r="M4550" t="str">
        <f>VLOOKUP(H4550,seller_roster!$A$2:$B$85,2,FALSE)</f>
        <v>Sage Ruiz</v>
      </c>
      <c r="N4550" t="str">
        <f>VLOOKUP(C4550,accounts!$A$2:$F$9615,2,FALSE)</f>
        <v>Logistics</v>
      </c>
      <c r="O4550" t="str">
        <f>VLOOKUP(C4550,accounts!$A$2:$F$9615,3,FALSE)</f>
        <v>$2.5M-$5M</v>
      </c>
      <c r="P4550" t="str">
        <f>VLOOKUP(C4550,accounts!$A$2:$F$9615,5,FALSE)</f>
        <v>Central</v>
      </c>
      <c r="Q4550" t="b">
        <f t="shared" si="72"/>
        <v>1</v>
      </c>
      <c r="R4550" t="e">
        <f>INDEX(removed_duplicate_rows!$A$5:$A$39,MATCH(wins!A4550,removed_duplicate_rows!$A$5:$A$39,0))</f>
        <v>#N/A</v>
      </c>
    </row>
    <row r="4551" spans="1:18" ht="15.75" customHeight="1" x14ac:dyDescent="0.2">
      <c r="A4551" t="s">
        <v>13783</v>
      </c>
      <c r="B4551" t="s">
        <v>13784</v>
      </c>
      <c r="C4551" t="s">
        <v>13785</v>
      </c>
      <c r="D4551" s="10">
        <v>45948</v>
      </c>
      <c r="E4551" t="s">
        <v>9789</v>
      </c>
      <c r="F4551">
        <v>11</v>
      </c>
      <c r="G4551" t="s">
        <v>77</v>
      </c>
      <c r="H4551" t="s">
        <v>266</v>
      </c>
      <c r="I4551" t="s">
        <v>79</v>
      </c>
      <c r="J4551">
        <v>1</v>
      </c>
      <c r="K4551">
        <v>5037</v>
      </c>
      <c r="L4551" t="str">
        <f>IFERROR(INDEX(play_attribution!$B$2:$B$328,MATCH(A4551,play_attribution!$A$2:$A$328,0)),"")</f>
        <v/>
      </c>
      <c r="M4551" t="str">
        <f>VLOOKUP(H4551,seller_roster!$A$2:$B$85,2,FALSE)</f>
        <v>Dakota Vega</v>
      </c>
      <c r="N4551" t="str">
        <f>VLOOKUP(C4551,accounts!$A$2:$F$9615,2,FALSE)</f>
        <v>Hospitality Group</v>
      </c>
      <c r="O4551" t="str">
        <f>VLOOKUP(C4551,accounts!$A$2:$F$9615,3,FALSE)</f>
        <v>&lt;$1M</v>
      </c>
      <c r="P4551" t="str">
        <f>VLOOKUP(C4551,accounts!$A$2:$F$9615,5,FALSE)</f>
        <v>Central</v>
      </c>
      <c r="Q4551" t="b">
        <f t="shared" si="72"/>
        <v>1</v>
      </c>
      <c r="R4551" t="e">
        <f>INDEX(removed_duplicate_rows!$A$5:$A$39,MATCH(wins!A4551,removed_duplicate_rows!$A$5:$A$39,0))</f>
        <v>#N/A</v>
      </c>
    </row>
    <row r="4552" spans="1:18" ht="15.75" customHeight="1" x14ac:dyDescent="0.2">
      <c r="A4552" t="s">
        <v>13786</v>
      </c>
      <c r="B4552" t="s">
        <v>13787</v>
      </c>
      <c r="C4552" t="s">
        <v>13788</v>
      </c>
      <c r="D4552" s="10">
        <v>45948</v>
      </c>
      <c r="E4552" t="s">
        <v>9789</v>
      </c>
      <c r="F4552">
        <v>11</v>
      </c>
      <c r="G4552" t="s">
        <v>77</v>
      </c>
      <c r="H4552" t="s">
        <v>177</v>
      </c>
      <c r="I4552" t="s">
        <v>79</v>
      </c>
      <c r="J4552">
        <v>1</v>
      </c>
      <c r="K4552">
        <v>5253</v>
      </c>
      <c r="L4552" t="str">
        <f>IFERROR(INDEX(play_attribution!$B$2:$B$328,MATCH(A4552,play_attribution!$A$2:$A$328,0)),"")</f>
        <v/>
      </c>
      <c r="M4552" t="str">
        <f>VLOOKUP(H4552,seller_roster!$A$2:$B$85,2,FALSE)</f>
        <v>Gray Marsh</v>
      </c>
      <c r="N4552" t="str">
        <f>VLOOKUP(C4552,accounts!$A$2:$F$9615,2,FALSE)</f>
        <v>Wholesale &amp; Distribution</v>
      </c>
      <c r="O4552" t="str">
        <f>VLOOKUP(C4552,accounts!$A$2:$F$9615,3,FALSE)</f>
        <v>$2.5M-$5M</v>
      </c>
      <c r="P4552" t="str">
        <f>VLOOKUP(C4552,accounts!$A$2:$F$9615,5,FALSE)</f>
        <v>East</v>
      </c>
      <c r="Q4552" t="b">
        <f t="shared" si="72"/>
        <v>1</v>
      </c>
      <c r="R4552" t="e">
        <f>INDEX(removed_duplicate_rows!$A$5:$A$39,MATCH(wins!A4552,removed_duplicate_rows!$A$5:$A$39,0))</f>
        <v>#N/A</v>
      </c>
    </row>
    <row r="4553" spans="1:18" ht="15.75" customHeight="1" x14ac:dyDescent="0.2">
      <c r="A4553" t="s">
        <v>13789</v>
      </c>
      <c r="B4553" t="s">
        <v>13790</v>
      </c>
      <c r="C4553" t="s">
        <v>13791</v>
      </c>
      <c r="D4553" s="10">
        <v>45948</v>
      </c>
      <c r="E4553" t="s">
        <v>9789</v>
      </c>
      <c r="F4553">
        <v>11</v>
      </c>
      <c r="G4553" t="s">
        <v>77</v>
      </c>
      <c r="H4553" t="s">
        <v>147</v>
      </c>
      <c r="I4553" t="s">
        <v>79</v>
      </c>
      <c r="J4553">
        <v>1</v>
      </c>
      <c r="K4553">
        <v>9579</v>
      </c>
      <c r="L4553" t="str">
        <f>IFERROR(INDEX(play_attribution!$B$2:$B$328,MATCH(A4553,play_attribution!$A$2:$A$328,0)),"")</f>
        <v/>
      </c>
      <c r="M4553" t="str">
        <f>VLOOKUP(H4553,seller_roster!$A$2:$B$85,2,FALSE)</f>
        <v>Riley Tran</v>
      </c>
      <c r="N4553" t="str">
        <f>VLOOKUP(C4553,accounts!$A$2:$F$9615,2,FALSE)</f>
        <v>Manufacturing</v>
      </c>
      <c r="O4553" t="str">
        <f>VLOOKUP(C4553,accounts!$A$2:$F$9615,3,FALSE)</f>
        <v>$1M-$2.5M</v>
      </c>
      <c r="P4553" t="str">
        <f>VLOOKUP(C4553,accounts!$A$2:$F$9615,5,FALSE)</f>
        <v>Central</v>
      </c>
      <c r="Q4553" t="b">
        <f t="shared" si="72"/>
        <v>1</v>
      </c>
      <c r="R4553" t="e">
        <f>INDEX(removed_duplicate_rows!$A$5:$A$39,MATCH(wins!A4553,removed_duplicate_rows!$A$5:$A$39,0))</f>
        <v>#N/A</v>
      </c>
    </row>
    <row r="4554" spans="1:18" ht="15.75" customHeight="1" x14ac:dyDescent="0.2">
      <c r="A4554" t="s">
        <v>13792</v>
      </c>
      <c r="B4554" t="s">
        <v>13793</v>
      </c>
      <c r="C4554" t="s">
        <v>13794</v>
      </c>
      <c r="D4554" s="10">
        <v>45948</v>
      </c>
      <c r="E4554" t="s">
        <v>9789</v>
      </c>
      <c r="F4554">
        <v>11</v>
      </c>
      <c r="G4554" t="s">
        <v>77</v>
      </c>
      <c r="H4554" t="s">
        <v>177</v>
      </c>
      <c r="I4554" t="s">
        <v>79</v>
      </c>
      <c r="J4554">
        <v>1</v>
      </c>
      <c r="K4554">
        <v>8098</v>
      </c>
      <c r="L4554" t="str">
        <f>IFERROR(INDEX(play_attribution!$B$2:$B$328,MATCH(A4554,play_attribution!$A$2:$A$328,0)),"")</f>
        <v/>
      </c>
      <c r="M4554" t="str">
        <f>VLOOKUP(H4554,seller_roster!$A$2:$B$85,2,FALSE)</f>
        <v>Gray Marsh</v>
      </c>
      <c r="N4554" t="str">
        <f>VLOOKUP(C4554,accounts!$A$2:$F$9615,2,FALSE)</f>
        <v>Field Services</v>
      </c>
      <c r="O4554" t="str">
        <f>VLOOKUP(C4554,accounts!$A$2:$F$9615,3,FALSE)</f>
        <v>&lt;$1M</v>
      </c>
      <c r="P4554" t="str">
        <f>VLOOKUP(C4554,accounts!$A$2:$F$9615,5,FALSE)</f>
        <v>West</v>
      </c>
      <c r="Q4554" t="b">
        <f t="shared" si="72"/>
        <v>1</v>
      </c>
      <c r="R4554" t="e">
        <f>INDEX(removed_duplicate_rows!$A$5:$A$39,MATCH(wins!A4554,removed_duplicate_rows!$A$5:$A$39,0))</f>
        <v>#N/A</v>
      </c>
    </row>
    <row r="4555" spans="1:18" ht="15.75" customHeight="1" x14ac:dyDescent="0.2">
      <c r="A4555" t="s">
        <v>13795</v>
      </c>
      <c r="B4555" t="s">
        <v>13796</v>
      </c>
      <c r="C4555" t="s">
        <v>13797</v>
      </c>
      <c r="D4555" s="10">
        <v>45948</v>
      </c>
      <c r="E4555" t="s">
        <v>9789</v>
      </c>
      <c r="F4555">
        <v>11</v>
      </c>
      <c r="G4555" t="s">
        <v>77</v>
      </c>
      <c r="H4555" t="s">
        <v>191</v>
      </c>
      <c r="I4555" t="s">
        <v>55</v>
      </c>
      <c r="J4555">
        <v>1</v>
      </c>
      <c r="K4555">
        <v>6439</v>
      </c>
      <c r="L4555" t="str">
        <f>IFERROR(INDEX(play_attribution!$B$2:$B$328,MATCH(A4555,play_attribution!$A$2:$A$328,0)),"")</f>
        <v/>
      </c>
      <c r="M4555" t="str">
        <f>VLOOKUP(H4555,seller_roster!$A$2:$B$85,2,FALSE)</f>
        <v>Blake Lindqvist</v>
      </c>
      <c r="N4555" t="str">
        <f>VLOOKUP(C4555,accounts!$A$2:$F$9615,2,FALSE)</f>
        <v>Logistics</v>
      </c>
      <c r="O4555" t="str">
        <f>VLOOKUP(C4555,accounts!$A$2:$F$9615,3,FALSE)</f>
        <v>$5M-$10M</v>
      </c>
      <c r="P4555" t="str">
        <f>VLOOKUP(C4555,accounts!$A$2:$F$9615,5,FALSE)</f>
        <v>West</v>
      </c>
      <c r="Q4555" t="b">
        <f t="shared" si="72"/>
        <v>1</v>
      </c>
      <c r="R4555" t="e">
        <f>INDEX(removed_duplicate_rows!$A$5:$A$39,MATCH(wins!A4555,removed_duplicate_rows!$A$5:$A$39,0))</f>
        <v>#N/A</v>
      </c>
    </row>
    <row r="4556" spans="1:18" ht="15.75" customHeight="1" x14ac:dyDescent="0.2">
      <c r="A4556" t="s">
        <v>13798</v>
      </c>
      <c r="B4556" t="s">
        <v>13799</v>
      </c>
      <c r="C4556" t="s">
        <v>13800</v>
      </c>
      <c r="D4556" s="10">
        <v>45948</v>
      </c>
      <c r="E4556" t="s">
        <v>9789</v>
      </c>
      <c r="F4556">
        <v>11</v>
      </c>
      <c r="G4556" t="s">
        <v>77</v>
      </c>
      <c r="H4556" t="s">
        <v>618</v>
      </c>
      <c r="I4556" t="s">
        <v>55</v>
      </c>
      <c r="J4556">
        <v>1</v>
      </c>
      <c r="K4556">
        <v>9682</v>
      </c>
      <c r="L4556" t="str">
        <f>IFERROR(INDEX(play_attribution!$B$2:$B$328,MATCH(A4556,play_attribution!$A$2:$A$328,0)),"")</f>
        <v/>
      </c>
      <c r="M4556" t="str">
        <f>VLOOKUP(H4556,seller_roster!$A$2:$B$85,2,FALSE)</f>
        <v>Parker Reyes</v>
      </c>
      <c r="N4556" t="str">
        <f>VLOOKUP(C4556,accounts!$A$2:$F$9615,2,FALSE)</f>
        <v>Retail Multi-Location</v>
      </c>
      <c r="O4556" t="str">
        <f>VLOOKUP(C4556,accounts!$A$2:$F$9615,3,FALSE)</f>
        <v>$5M-$10M</v>
      </c>
      <c r="P4556" t="str">
        <f>VLOOKUP(C4556,accounts!$A$2:$F$9615,5,FALSE)</f>
        <v>East</v>
      </c>
      <c r="Q4556" t="b">
        <f t="shared" si="72"/>
        <v>1</v>
      </c>
      <c r="R4556" t="e">
        <f>INDEX(removed_duplicate_rows!$A$5:$A$39,MATCH(wins!A4556,removed_duplicate_rows!$A$5:$A$39,0))</f>
        <v>#N/A</v>
      </c>
    </row>
    <row r="4557" spans="1:18" ht="15.75" customHeight="1" x14ac:dyDescent="0.2">
      <c r="A4557" t="s">
        <v>13801</v>
      </c>
      <c r="B4557" t="s">
        <v>13802</v>
      </c>
      <c r="C4557" t="s">
        <v>13803</v>
      </c>
      <c r="D4557" s="10">
        <v>45948</v>
      </c>
      <c r="E4557" t="s">
        <v>9789</v>
      </c>
      <c r="F4557">
        <v>11</v>
      </c>
      <c r="G4557" t="s">
        <v>77</v>
      </c>
      <c r="H4557" t="s">
        <v>210</v>
      </c>
      <c r="I4557" t="s">
        <v>55</v>
      </c>
      <c r="J4557">
        <v>1</v>
      </c>
      <c r="K4557">
        <v>7222</v>
      </c>
      <c r="L4557" t="str">
        <f>IFERROR(INDEX(play_attribution!$B$2:$B$328,MATCH(A4557,play_attribution!$A$2:$A$328,0)),"")</f>
        <v/>
      </c>
      <c r="M4557" t="str">
        <f>VLOOKUP(H4557,seller_roster!$A$2:$B$85,2,FALSE)</f>
        <v>Emerson Reyes</v>
      </c>
      <c r="N4557" t="str">
        <f>VLOOKUP(C4557,accounts!$A$2:$F$9615,2,FALSE)</f>
        <v>Field Services</v>
      </c>
      <c r="O4557" t="str">
        <f>VLOOKUP(C4557,accounts!$A$2:$F$9615,3,FALSE)</f>
        <v>&lt;$1M</v>
      </c>
      <c r="P4557" t="str">
        <f>VLOOKUP(C4557,accounts!$A$2:$F$9615,5,FALSE)</f>
        <v>West</v>
      </c>
      <c r="Q4557" t="b">
        <f t="shared" si="72"/>
        <v>1</v>
      </c>
      <c r="R4557" t="e">
        <f>INDEX(removed_duplicate_rows!$A$5:$A$39,MATCH(wins!A4557,removed_duplicate_rows!$A$5:$A$39,0))</f>
        <v>#N/A</v>
      </c>
    </row>
    <row r="4558" spans="1:18" ht="15.75" customHeight="1" x14ac:dyDescent="0.2">
      <c r="A4558" t="s">
        <v>13804</v>
      </c>
      <c r="B4558" t="s">
        <v>13805</v>
      </c>
      <c r="C4558" t="s">
        <v>13806</v>
      </c>
      <c r="D4558" s="10">
        <v>45948</v>
      </c>
      <c r="E4558" t="s">
        <v>9789</v>
      </c>
      <c r="F4558">
        <v>11</v>
      </c>
      <c r="G4558" t="s">
        <v>77</v>
      </c>
      <c r="H4558" t="s">
        <v>114</v>
      </c>
      <c r="I4558" t="s">
        <v>79</v>
      </c>
      <c r="J4558">
        <v>1</v>
      </c>
      <c r="K4558">
        <v>9632</v>
      </c>
      <c r="L4558" t="str">
        <f>IFERROR(INDEX(play_attribution!$B$2:$B$328,MATCH(A4558,play_attribution!$A$2:$A$328,0)),"")</f>
        <v/>
      </c>
      <c r="M4558" t="str">
        <f>VLOOKUP(H4558,seller_roster!$A$2:$B$85,2,FALSE)</f>
        <v>Ray Reyes</v>
      </c>
      <c r="N4558" t="str">
        <f>VLOOKUP(C4558,accounts!$A$2:$F$9615,2,FALSE)</f>
        <v>Nonprofit</v>
      </c>
      <c r="O4558" t="str">
        <f>VLOOKUP(C4558,accounts!$A$2:$F$9615,3,FALSE)</f>
        <v>&gt;$10M</v>
      </c>
      <c r="P4558" t="str">
        <f>VLOOKUP(C4558,accounts!$A$2:$F$9615,5,FALSE)</f>
        <v>Central</v>
      </c>
      <c r="Q4558" t="b">
        <f t="shared" si="72"/>
        <v>1</v>
      </c>
      <c r="R4558" t="e">
        <f>INDEX(removed_duplicate_rows!$A$5:$A$39,MATCH(wins!A4558,removed_duplicate_rows!$A$5:$A$39,0))</f>
        <v>#N/A</v>
      </c>
    </row>
    <row r="4559" spans="1:18" ht="15.75" customHeight="1" x14ac:dyDescent="0.2">
      <c r="A4559" t="s">
        <v>13807</v>
      </c>
      <c r="B4559" t="s">
        <v>13808</v>
      </c>
      <c r="C4559" t="s">
        <v>13809</v>
      </c>
      <c r="D4559" s="10">
        <v>45948</v>
      </c>
      <c r="E4559" t="s">
        <v>9789</v>
      </c>
      <c r="F4559">
        <v>11</v>
      </c>
      <c r="G4559" t="s">
        <v>77</v>
      </c>
      <c r="H4559" t="s">
        <v>618</v>
      </c>
      <c r="I4559" t="s">
        <v>55</v>
      </c>
      <c r="J4559">
        <v>1</v>
      </c>
      <c r="K4559">
        <v>5296</v>
      </c>
      <c r="L4559" t="str">
        <f>IFERROR(INDEX(play_attribution!$B$2:$B$328,MATCH(A4559,play_attribution!$A$2:$A$328,0)),"")</f>
        <v/>
      </c>
      <c r="M4559" t="str">
        <f>VLOOKUP(H4559,seller_roster!$A$2:$B$85,2,FALSE)</f>
        <v>Parker Reyes</v>
      </c>
      <c r="N4559" t="str">
        <f>VLOOKUP(C4559,accounts!$A$2:$F$9615,2,FALSE)</f>
        <v>Hospitality Group</v>
      </c>
      <c r="O4559" t="str">
        <f>VLOOKUP(C4559,accounts!$A$2:$F$9615,3,FALSE)</f>
        <v>$1M-$2.5M</v>
      </c>
      <c r="P4559" t="str">
        <f>VLOOKUP(C4559,accounts!$A$2:$F$9615,5,FALSE)</f>
        <v>East</v>
      </c>
      <c r="Q4559" t="b">
        <f t="shared" si="72"/>
        <v>1</v>
      </c>
      <c r="R4559" t="e">
        <f>INDEX(removed_duplicate_rows!$A$5:$A$39,MATCH(wins!A4559,removed_duplicate_rows!$A$5:$A$39,0))</f>
        <v>#N/A</v>
      </c>
    </row>
    <row r="4560" spans="1:18" ht="15.75" customHeight="1" x14ac:dyDescent="0.2">
      <c r="A4560" t="s">
        <v>13810</v>
      </c>
      <c r="B4560" t="s">
        <v>13811</v>
      </c>
      <c r="C4560" t="s">
        <v>13812</v>
      </c>
      <c r="D4560" s="10">
        <v>45948</v>
      </c>
      <c r="E4560" t="s">
        <v>9789</v>
      </c>
      <c r="F4560">
        <v>11</v>
      </c>
      <c r="G4560" t="s">
        <v>77</v>
      </c>
      <c r="H4560" t="s">
        <v>527</v>
      </c>
      <c r="I4560" t="s">
        <v>79</v>
      </c>
      <c r="J4560">
        <v>1</v>
      </c>
      <c r="K4560">
        <v>5030</v>
      </c>
      <c r="L4560" t="str">
        <f>IFERROR(INDEX(play_attribution!$B$2:$B$328,MATCH(A4560,play_attribution!$A$2:$A$328,0)),"")</f>
        <v/>
      </c>
      <c r="M4560" t="str">
        <f>VLOOKUP(H4560,seller_roster!$A$2:$B$85,2,FALSE)</f>
        <v>Nia Mbeki</v>
      </c>
      <c r="N4560" t="str">
        <f>VLOOKUP(C4560,accounts!$A$2:$F$9615,2,FALSE)</f>
        <v>Wholesale &amp; Distribution</v>
      </c>
      <c r="O4560" t="str">
        <f>VLOOKUP(C4560,accounts!$A$2:$F$9615,3,FALSE)</f>
        <v>&lt;$1M</v>
      </c>
      <c r="P4560" t="str">
        <f>VLOOKUP(C4560,accounts!$A$2:$F$9615,5,FALSE)</f>
        <v>Central</v>
      </c>
      <c r="Q4560" t="b">
        <f t="shared" si="72"/>
        <v>1</v>
      </c>
      <c r="R4560" t="e">
        <f>INDEX(removed_duplicate_rows!$A$5:$A$39,MATCH(wins!A4560,removed_duplicate_rows!$A$5:$A$39,0))</f>
        <v>#N/A</v>
      </c>
    </row>
    <row r="4561" spans="1:18" ht="15.75" customHeight="1" x14ac:dyDescent="0.2">
      <c r="A4561" t="s">
        <v>13813</v>
      </c>
      <c r="B4561" t="s">
        <v>13814</v>
      </c>
      <c r="C4561" t="s">
        <v>13815</v>
      </c>
      <c r="D4561" s="10">
        <v>45948</v>
      </c>
      <c r="E4561" t="s">
        <v>9789</v>
      </c>
      <c r="F4561">
        <v>11</v>
      </c>
      <c r="G4561" t="s">
        <v>77</v>
      </c>
      <c r="H4561" t="s">
        <v>83</v>
      </c>
      <c r="I4561" t="s">
        <v>55</v>
      </c>
      <c r="J4561">
        <v>1</v>
      </c>
      <c r="K4561">
        <v>11914</v>
      </c>
      <c r="L4561" t="str">
        <f>IFERROR(INDEX(play_attribution!$B$2:$B$328,MATCH(A4561,play_attribution!$A$2:$A$328,0)),"")</f>
        <v/>
      </c>
      <c r="M4561" t="str">
        <f>VLOOKUP(H4561,seller_roster!$A$2:$B$85,2,FALSE)</f>
        <v>Sage Ruiz</v>
      </c>
      <c r="N4561" t="str">
        <f>VLOOKUP(C4561,accounts!$A$2:$F$9615,2,FALSE)</f>
        <v>Wholesale &amp; Distribution</v>
      </c>
      <c r="O4561" t="str">
        <f>VLOOKUP(C4561,accounts!$A$2:$F$9615,3,FALSE)</f>
        <v>$2.5M-$5M</v>
      </c>
      <c r="P4561" t="str">
        <f>VLOOKUP(C4561,accounts!$A$2:$F$9615,5,FALSE)</f>
        <v>Central</v>
      </c>
      <c r="Q4561" t="b">
        <f t="shared" si="72"/>
        <v>1</v>
      </c>
      <c r="R4561" t="e">
        <f>INDEX(removed_duplicate_rows!$A$5:$A$39,MATCH(wins!A4561,removed_duplicate_rows!$A$5:$A$39,0))</f>
        <v>#N/A</v>
      </c>
    </row>
    <row r="4562" spans="1:18" ht="15.75" customHeight="1" x14ac:dyDescent="0.2">
      <c r="A4562" t="s">
        <v>13816</v>
      </c>
      <c r="B4562" t="s">
        <v>13817</v>
      </c>
      <c r="C4562" t="s">
        <v>13818</v>
      </c>
      <c r="D4562" s="10">
        <v>45948</v>
      </c>
      <c r="E4562" t="s">
        <v>9789</v>
      </c>
      <c r="F4562">
        <v>11</v>
      </c>
      <c r="G4562" t="s">
        <v>77</v>
      </c>
      <c r="H4562" t="s">
        <v>103</v>
      </c>
      <c r="I4562" t="s">
        <v>55</v>
      </c>
      <c r="J4562">
        <v>1</v>
      </c>
      <c r="K4562">
        <v>8766</v>
      </c>
      <c r="L4562" t="str">
        <f>IFERROR(INDEX(play_attribution!$B$2:$B$328,MATCH(A4562,play_attribution!$A$2:$A$328,0)),"")</f>
        <v/>
      </c>
      <c r="M4562" t="str">
        <f>VLOOKUP(H4562,seller_roster!$A$2:$B$85,2,FALSE)</f>
        <v>Jax Reyes</v>
      </c>
      <c r="N4562" t="str">
        <f>VLOOKUP(C4562,accounts!$A$2:$F$9615,2,FALSE)</f>
        <v>Logistics</v>
      </c>
      <c r="O4562" t="str">
        <f>VLOOKUP(C4562,accounts!$A$2:$F$9615,3,FALSE)</f>
        <v>$1M-$2.5M</v>
      </c>
      <c r="P4562" t="str">
        <f>VLOOKUP(C4562,accounts!$A$2:$F$9615,5,FALSE)</f>
        <v>East</v>
      </c>
      <c r="Q4562" t="b">
        <f t="shared" si="72"/>
        <v>1</v>
      </c>
      <c r="R4562" t="e">
        <f>INDEX(removed_duplicate_rows!$A$5:$A$39,MATCH(wins!A4562,removed_duplicate_rows!$A$5:$A$39,0))</f>
        <v>#N/A</v>
      </c>
    </row>
    <row r="4563" spans="1:18" ht="15.75" customHeight="1" x14ac:dyDescent="0.2">
      <c r="A4563" t="s">
        <v>13819</v>
      </c>
      <c r="B4563" t="s">
        <v>13820</v>
      </c>
      <c r="C4563" t="s">
        <v>13821</v>
      </c>
      <c r="D4563" s="10">
        <v>45948</v>
      </c>
      <c r="E4563" t="s">
        <v>9789</v>
      </c>
      <c r="F4563">
        <v>11</v>
      </c>
      <c r="G4563" t="s">
        <v>77</v>
      </c>
      <c r="H4563" t="s">
        <v>95</v>
      </c>
      <c r="I4563" t="s">
        <v>55</v>
      </c>
      <c r="J4563">
        <v>1</v>
      </c>
      <c r="K4563">
        <v>4898</v>
      </c>
      <c r="L4563" t="str">
        <f>IFERROR(INDEX(play_attribution!$B$2:$B$328,MATCH(A4563,play_attribution!$A$2:$A$328,0)),"")</f>
        <v/>
      </c>
      <c r="M4563" t="str">
        <f>VLOOKUP(H4563,seller_roster!$A$2:$B$85,2,FALSE)</f>
        <v>Frankie Ferro</v>
      </c>
      <c r="N4563" t="str">
        <f>VLOOKUP(C4563,accounts!$A$2:$F$9615,2,FALSE)</f>
        <v>Hospitality Group</v>
      </c>
      <c r="O4563" t="str">
        <f>VLOOKUP(C4563,accounts!$A$2:$F$9615,3,FALSE)</f>
        <v>$2.5M-$5M</v>
      </c>
      <c r="P4563" t="str">
        <f>VLOOKUP(C4563,accounts!$A$2:$F$9615,5,FALSE)</f>
        <v>Central</v>
      </c>
      <c r="Q4563" t="b">
        <f t="shared" si="72"/>
        <v>1</v>
      </c>
      <c r="R4563" t="e">
        <f>INDEX(removed_duplicate_rows!$A$5:$A$39,MATCH(wins!A4563,removed_duplicate_rows!$A$5:$A$39,0))</f>
        <v>#N/A</v>
      </c>
    </row>
    <row r="4564" spans="1:18" ht="15.75" customHeight="1" x14ac:dyDescent="0.2">
      <c r="A4564" t="s">
        <v>13822</v>
      </c>
      <c r="B4564" t="s">
        <v>13823</v>
      </c>
      <c r="C4564" t="s">
        <v>13824</v>
      </c>
      <c r="D4564" s="10">
        <v>45948</v>
      </c>
      <c r="E4564" t="s">
        <v>9789</v>
      </c>
      <c r="F4564">
        <v>11</v>
      </c>
      <c r="G4564" t="s">
        <v>77</v>
      </c>
      <c r="H4564" t="s">
        <v>107</v>
      </c>
      <c r="I4564" t="s">
        <v>79</v>
      </c>
      <c r="J4564">
        <v>1</v>
      </c>
      <c r="K4564">
        <v>6086</v>
      </c>
      <c r="L4564" t="str">
        <f>IFERROR(INDEX(play_attribution!$B$2:$B$328,MATCH(A4564,play_attribution!$A$2:$A$328,0)),"")</f>
        <v/>
      </c>
      <c r="M4564" t="str">
        <f>VLOOKUP(H4564,seller_roster!$A$2:$B$85,2,FALSE)</f>
        <v>Skyler Doyle</v>
      </c>
      <c r="N4564" t="str">
        <f>VLOOKUP(C4564,accounts!$A$2:$F$9615,2,FALSE)</f>
        <v>Manufacturing</v>
      </c>
      <c r="O4564" t="str">
        <f>VLOOKUP(C4564,accounts!$A$2:$F$9615,3,FALSE)</f>
        <v>$2.5M-$5M</v>
      </c>
      <c r="P4564" t="str">
        <f>VLOOKUP(C4564,accounts!$A$2:$F$9615,5,FALSE)</f>
        <v>East</v>
      </c>
      <c r="Q4564" t="b">
        <f t="shared" si="72"/>
        <v>1</v>
      </c>
      <c r="R4564" t="e">
        <f>INDEX(removed_duplicate_rows!$A$5:$A$39,MATCH(wins!A4564,removed_duplicate_rows!$A$5:$A$39,0))</f>
        <v>#N/A</v>
      </c>
    </row>
    <row r="4565" spans="1:18" ht="15.75" customHeight="1" x14ac:dyDescent="0.2">
      <c r="A4565" t="s">
        <v>13825</v>
      </c>
      <c r="B4565" t="s">
        <v>13826</v>
      </c>
      <c r="C4565" t="s">
        <v>13827</v>
      </c>
      <c r="D4565" s="10">
        <v>45948</v>
      </c>
      <c r="E4565" t="s">
        <v>9789</v>
      </c>
      <c r="F4565">
        <v>11</v>
      </c>
      <c r="G4565" t="s">
        <v>77</v>
      </c>
      <c r="H4565" t="s">
        <v>266</v>
      </c>
      <c r="I4565" t="s">
        <v>55</v>
      </c>
      <c r="J4565">
        <v>1</v>
      </c>
      <c r="K4565">
        <v>6418</v>
      </c>
      <c r="L4565" t="str">
        <f>IFERROR(INDEX(play_attribution!$B$2:$B$328,MATCH(A4565,play_attribution!$A$2:$A$328,0)),"")</f>
        <v/>
      </c>
      <c r="M4565" t="str">
        <f>VLOOKUP(H4565,seller_roster!$A$2:$B$85,2,FALSE)</f>
        <v>Dakota Vega</v>
      </c>
      <c r="N4565" t="str">
        <f>VLOOKUP(C4565,accounts!$A$2:$F$9615,2,FALSE)</f>
        <v>Healthcare Services</v>
      </c>
      <c r="O4565" t="str">
        <f>VLOOKUP(C4565,accounts!$A$2:$F$9615,3,FALSE)</f>
        <v>&lt;$1M</v>
      </c>
      <c r="P4565" t="str">
        <f>VLOOKUP(C4565,accounts!$A$2:$F$9615,5,FALSE)</f>
        <v>Central</v>
      </c>
      <c r="Q4565" t="b">
        <f t="shared" si="72"/>
        <v>1</v>
      </c>
      <c r="R4565" t="e">
        <f>INDEX(removed_duplicate_rows!$A$5:$A$39,MATCH(wins!A4565,removed_duplicate_rows!$A$5:$A$39,0))</f>
        <v>#N/A</v>
      </c>
    </row>
    <row r="4566" spans="1:18" ht="15.75" customHeight="1" x14ac:dyDescent="0.2">
      <c r="A4566" t="s">
        <v>13828</v>
      </c>
      <c r="B4566" t="s">
        <v>13829</v>
      </c>
      <c r="C4566" t="s">
        <v>13830</v>
      </c>
      <c r="D4566" s="10">
        <v>45948</v>
      </c>
      <c r="E4566" t="s">
        <v>9789</v>
      </c>
      <c r="F4566">
        <v>11</v>
      </c>
      <c r="G4566" t="s">
        <v>77</v>
      </c>
      <c r="H4566" t="s">
        <v>99</v>
      </c>
      <c r="I4566" t="s">
        <v>79</v>
      </c>
      <c r="J4566">
        <v>1</v>
      </c>
      <c r="K4566">
        <v>9479</v>
      </c>
      <c r="L4566" t="str">
        <f>IFERROR(INDEX(play_attribution!$B$2:$B$328,MATCH(A4566,play_attribution!$A$2:$A$328,0)),"")</f>
        <v/>
      </c>
      <c r="M4566" t="str">
        <f>VLOOKUP(H4566,seller_roster!$A$2:$B$85,2,FALSE)</f>
        <v>Shiloh Sorensen</v>
      </c>
      <c r="N4566" t="str">
        <f>VLOOKUP(C4566,accounts!$A$2:$F$9615,2,FALSE)</f>
        <v>Healthcare Services</v>
      </c>
      <c r="O4566" t="str">
        <f>VLOOKUP(C4566,accounts!$A$2:$F$9615,3,FALSE)</f>
        <v>$2.5M-$5M</v>
      </c>
      <c r="P4566" t="str">
        <f>VLOOKUP(C4566,accounts!$A$2:$F$9615,5,FALSE)</f>
        <v>Central</v>
      </c>
      <c r="Q4566" t="b">
        <f t="shared" si="72"/>
        <v>1</v>
      </c>
      <c r="R4566" t="e">
        <f>INDEX(removed_duplicate_rows!$A$5:$A$39,MATCH(wins!A4566,removed_duplicate_rows!$A$5:$A$39,0))</f>
        <v>#N/A</v>
      </c>
    </row>
    <row r="4567" spans="1:18" ht="15.75" customHeight="1" x14ac:dyDescent="0.2">
      <c r="A4567" t="s">
        <v>13831</v>
      </c>
      <c r="B4567" t="s">
        <v>13832</v>
      </c>
      <c r="C4567" t="s">
        <v>13833</v>
      </c>
      <c r="D4567" s="10">
        <v>45948</v>
      </c>
      <c r="E4567" t="s">
        <v>9789</v>
      </c>
      <c r="F4567">
        <v>11</v>
      </c>
      <c r="G4567" t="s">
        <v>273</v>
      </c>
      <c r="H4567" t="s">
        <v>367</v>
      </c>
      <c r="I4567" t="s">
        <v>79</v>
      </c>
      <c r="J4567">
        <v>1</v>
      </c>
      <c r="K4567">
        <v>8546</v>
      </c>
      <c r="L4567" t="str">
        <f>IFERROR(INDEX(play_attribution!$B$2:$B$328,MATCH(A4567,play_attribution!$A$2:$A$328,0)),"")</f>
        <v/>
      </c>
      <c r="M4567" t="str">
        <f>VLOOKUP(H4567,seller_roster!$A$2:$B$85,2,FALSE)</f>
        <v>Zion Ito</v>
      </c>
      <c r="N4567" t="str">
        <f>VLOOKUP(C4567,accounts!$A$2:$F$9615,2,FALSE)</f>
        <v>Professional Services</v>
      </c>
      <c r="O4567" t="str">
        <f>VLOOKUP(C4567,accounts!$A$2:$F$9615,3,FALSE)</f>
        <v>$5M-$10M</v>
      </c>
      <c r="P4567" t="str">
        <f>VLOOKUP(C4567,accounts!$A$2:$F$9615,5,FALSE)</f>
        <v>East</v>
      </c>
      <c r="Q4567" t="b">
        <f t="shared" si="72"/>
        <v>1</v>
      </c>
      <c r="R4567" t="e">
        <f>INDEX(removed_duplicate_rows!$A$5:$A$39,MATCH(wins!A4567,removed_duplicate_rows!$A$5:$A$39,0))</f>
        <v>#N/A</v>
      </c>
    </row>
    <row r="4568" spans="1:18" ht="15.75" customHeight="1" x14ac:dyDescent="0.2">
      <c r="A4568" t="s">
        <v>13834</v>
      </c>
      <c r="B4568" t="s">
        <v>13835</v>
      </c>
      <c r="C4568" t="s">
        <v>13836</v>
      </c>
      <c r="D4568" s="10">
        <v>45948</v>
      </c>
      <c r="E4568" t="s">
        <v>9789</v>
      </c>
      <c r="F4568">
        <v>11</v>
      </c>
      <c r="G4568" t="s">
        <v>273</v>
      </c>
      <c r="H4568" t="s">
        <v>289</v>
      </c>
      <c r="I4568" t="s">
        <v>55</v>
      </c>
      <c r="J4568">
        <v>1</v>
      </c>
      <c r="K4568">
        <v>9648</v>
      </c>
      <c r="L4568" t="str">
        <f>IFERROR(INDEX(play_attribution!$B$2:$B$328,MATCH(A4568,play_attribution!$A$2:$A$328,0)),"")</f>
        <v/>
      </c>
      <c r="M4568" t="str">
        <f>VLOOKUP(H4568,seller_roster!$A$2:$B$85,2,FALSE)</f>
        <v>Skyler Okafor</v>
      </c>
      <c r="N4568" t="str">
        <f>VLOOKUP(C4568,accounts!$A$2:$F$9615,2,FALSE)</f>
        <v>Logistics</v>
      </c>
      <c r="O4568" t="str">
        <f>VLOOKUP(C4568,accounts!$A$2:$F$9615,3,FALSE)</f>
        <v>&gt;$10M</v>
      </c>
      <c r="P4568" t="str">
        <f>VLOOKUP(C4568,accounts!$A$2:$F$9615,5,FALSE)</f>
        <v>East</v>
      </c>
      <c r="Q4568" t="b">
        <f t="shared" si="72"/>
        <v>1</v>
      </c>
      <c r="R4568" t="e">
        <f>INDEX(removed_duplicate_rows!$A$5:$A$39,MATCH(wins!A4568,removed_duplicate_rows!$A$5:$A$39,0))</f>
        <v>#N/A</v>
      </c>
    </row>
    <row r="4569" spans="1:18" ht="15.75" customHeight="1" x14ac:dyDescent="0.2">
      <c r="A4569" t="s">
        <v>13837</v>
      </c>
      <c r="B4569" t="s">
        <v>13838</v>
      </c>
      <c r="C4569" t="s">
        <v>13839</v>
      </c>
      <c r="D4569" s="10">
        <v>45948</v>
      </c>
      <c r="E4569" t="s">
        <v>9789</v>
      </c>
      <c r="F4569">
        <v>11</v>
      </c>
      <c r="G4569" t="s">
        <v>273</v>
      </c>
      <c r="H4569" t="s">
        <v>301</v>
      </c>
      <c r="I4569" t="s">
        <v>79</v>
      </c>
      <c r="J4569">
        <v>1</v>
      </c>
      <c r="K4569">
        <v>5334</v>
      </c>
      <c r="L4569" t="str">
        <f>IFERROR(INDEX(play_attribution!$B$2:$B$328,MATCH(A4569,play_attribution!$A$2:$A$328,0)),"")</f>
        <v/>
      </c>
      <c r="M4569" t="str">
        <f>VLOOKUP(H4569,seller_roster!$A$2:$B$85,2,FALSE)</f>
        <v>Pia Marsh</v>
      </c>
      <c r="N4569" t="str">
        <f>VLOOKUP(C4569,accounts!$A$2:$F$9615,2,FALSE)</f>
        <v>Professional Services</v>
      </c>
      <c r="O4569" t="str">
        <f>VLOOKUP(C4569,accounts!$A$2:$F$9615,3,FALSE)</f>
        <v>$2.5M-$5M</v>
      </c>
      <c r="P4569" t="str">
        <f>VLOOKUP(C4569,accounts!$A$2:$F$9615,5,FALSE)</f>
        <v>West</v>
      </c>
      <c r="Q4569" t="b">
        <f t="shared" si="72"/>
        <v>1</v>
      </c>
      <c r="R4569" t="e">
        <f>INDEX(removed_duplicate_rows!$A$5:$A$39,MATCH(wins!A4569,removed_duplicate_rows!$A$5:$A$39,0))</f>
        <v>#N/A</v>
      </c>
    </row>
    <row r="4570" spans="1:18" ht="15.75" customHeight="1" x14ac:dyDescent="0.2">
      <c r="A4570" t="s">
        <v>13840</v>
      </c>
      <c r="B4570" t="s">
        <v>13841</v>
      </c>
      <c r="C4570" t="s">
        <v>13842</v>
      </c>
      <c r="D4570" s="10">
        <v>45948</v>
      </c>
      <c r="E4570" t="s">
        <v>9789</v>
      </c>
      <c r="F4570">
        <v>11</v>
      </c>
      <c r="G4570" t="s">
        <v>273</v>
      </c>
      <c r="H4570" t="s">
        <v>1098</v>
      </c>
      <c r="I4570" t="s">
        <v>55</v>
      </c>
      <c r="J4570">
        <v>1</v>
      </c>
      <c r="K4570">
        <v>12707</v>
      </c>
      <c r="L4570" t="str">
        <f>IFERROR(INDEX(play_attribution!$B$2:$B$328,MATCH(A4570,play_attribution!$A$2:$A$328,0)),"")</f>
        <v/>
      </c>
      <c r="M4570" t="str">
        <f>VLOOKUP(H4570,seller_roster!$A$2:$B$85,2,FALSE)</f>
        <v>Yael Okafor</v>
      </c>
      <c r="N4570" t="str">
        <f>VLOOKUP(C4570,accounts!$A$2:$F$9615,2,FALSE)</f>
        <v>Wholesale &amp; Distribution</v>
      </c>
      <c r="O4570" t="str">
        <f>VLOOKUP(C4570,accounts!$A$2:$F$9615,3,FALSE)</f>
        <v>&gt;$10M</v>
      </c>
      <c r="P4570" t="str">
        <f>VLOOKUP(C4570,accounts!$A$2:$F$9615,5,FALSE)</f>
        <v>East</v>
      </c>
      <c r="Q4570" t="b">
        <f t="shared" si="72"/>
        <v>1</v>
      </c>
      <c r="R4570" t="e">
        <f>INDEX(removed_duplicate_rows!$A$5:$A$39,MATCH(wins!A4570,removed_duplicate_rows!$A$5:$A$39,0))</f>
        <v>#N/A</v>
      </c>
    </row>
    <row r="4571" spans="1:18" ht="15.75" customHeight="1" x14ac:dyDescent="0.2">
      <c r="A4571" t="s">
        <v>13843</v>
      </c>
      <c r="B4571" t="s">
        <v>13844</v>
      </c>
      <c r="C4571" t="s">
        <v>13845</v>
      </c>
      <c r="D4571" s="10">
        <v>45948</v>
      </c>
      <c r="E4571" t="s">
        <v>9789</v>
      </c>
      <c r="F4571">
        <v>11</v>
      </c>
      <c r="G4571" t="s">
        <v>273</v>
      </c>
      <c r="H4571" t="s">
        <v>680</v>
      </c>
      <c r="I4571" t="s">
        <v>55</v>
      </c>
      <c r="J4571">
        <v>1</v>
      </c>
      <c r="K4571">
        <v>11790</v>
      </c>
      <c r="L4571" t="str">
        <f>IFERROR(INDEX(play_attribution!$B$2:$B$328,MATCH(A4571,play_attribution!$A$2:$A$328,0)),"")</f>
        <v/>
      </c>
      <c r="M4571" t="str">
        <f>VLOOKUP(H4571,seller_roster!$A$2:$B$85,2,FALSE)</f>
        <v>Tatum Ruiz</v>
      </c>
      <c r="N4571" t="str">
        <f>VLOOKUP(C4571,accounts!$A$2:$F$9615,2,FALSE)</f>
        <v>Manufacturing</v>
      </c>
      <c r="O4571" t="str">
        <f>VLOOKUP(C4571,accounts!$A$2:$F$9615,3,FALSE)</f>
        <v>$2.5M-$5M</v>
      </c>
      <c r="P4571" t="str">
        <f>VLOOKUP(C4571,accounts!$A$2:$F$9615,5,FALSE)</f>
        <v>Central</v>
      </c>
      <c r="Q4571" t="b">
        <f t="shared" si="72"/>
        <v>1</v>
      </c>
      <c r="R4571" t="e">
        <f>INDEX(removed_duplicate_rows!$A$5:$A$39,MATCH(wins!A4571,removed_duplicate_rows!$A$5:$A$39,0))</f>
        <v>#N/A</v>
      </c>
    </row>
    <row r="4572" spans="1:18" ht="15.75" customHeight="1" x14ac:dyDescent="0.2">
      <c r="A4572" t="s">
        <v>13846</v>
      </c>
      <c r="B4572" t="s">
        <v>13847</v>
      </c>
      <c r="C4572" t="s">
        <v>13848</v>
      </c>
      <c r="D4572" s="10">
        <v>45948</v>
      </c>
      <c r="E4572" t="s">
        <v>9789</v>
      </c>
      <c r="F4572">
        <v>11</v>
      </c>
      <c r="G4572" t="s">
        <v>273</v>
      </c>
      <c r="H4572" t="s">
        <v>337</v>
      </c>
      <c r="I4572" t="s">
        <v>55</v>
      </c>
      <c r="J4572">
        <v>1</v>
      </c>
      <c r="K4572">
        <v>6410</v>
      </c>
      <c r="L4572" t="str">
        <f>IFERROR(INDEX(play_attribution!$B$2:$B$328,MATCH(A4572,play_attribution!$A$2:$A$328,0)),"")</f>
        <v/>
      </c>
      <c r="M4572" t="str">
        <f>VLOOKUP(H4572,seller_roster!$A$2:$B$85,2,FALSE)</f>
        <v>Flor Bianchi</v>
      </c>
      <c r="N4572" t="str">
        <f>VLOOKUP(C4572,accounts!$A$2:$F$9615,2,FALSE)</f>
        <v>Manufacturing</v>
      </c>
      <c r="O4572" t="str">
        <f>VLOOKUP(C4572,accounts!$A$2:$F$9615,3,FALSE)</f>
        <v>$5M-$10M</v>
      </c>
      <c r="P4572" t="str">
        <f>VLOOKUP(C4572,accounts!$A$2:$F$9615,5,FALSE)</f>
        <v>West</v>
      </c>
      <c r="Q4572" t="b">
        <f t="shared" si="72"/>
        <v>1</v>
      </c>
      <c r="R4572" t="e">
        <f>INDEX(removed_duplicate_rows!$A$5:$A$39,MATCH(wins!A4572,removed_duplicate_rows!$A$5:$A$39,0))</f>
        <v>#N/A</v>
      </c>
    </row>
    <row r="4573" spans="1:18" ht="15.75" customHeight="1" x14ac:dyDescent="0.2">
      <c r="A4573" t="s">
        <v>13849</v>
      </c>
      <c r="B4573" t="s">
        <v>13850</v>
      </c>
      <c r="C4573" t="s">
        <v>13851</v>
      </c>
      <c r="D4573" s="10">
        <v>45948</v>
      </c>
      <c r="E4573" t="s">
        <v>9789</v>
      </c>
      <c r="F4573">
        <v>11</v>
      </c>
      <c r="G4573" t="s">
        <v>273</v>
      </c>
      <c r="H4573" t="s">
        <v>285</v>
      </c>
      <c r="I4573" t="s">
        <v>79</v>
      </c>
      <c r="J4573">
        <v>1</v>
      </c>
      <c r="K4573">
        <v>9384</v>
      </c>
      <c r="L4573" t="str">
        <f>IFERROR(INDEX(play_attribution!$B$2:$B$328,MATCH(A4573,play_attribution!$A$2:$A$328,0)),"")</f>
        <v/>
      </c>
      <c r="M4573" t="str">
        <f>VLOOKUP(H4573,seller_roster!$A$2:$B$85,2,FALSE)</f>
        <v>Bryn Lindqvist</v>
      </c>
      <c r="N4573" t="str">
        <f>VLOOKUP(C4573,accounts!$A$2:$F$9615,2,FALSE)</f>
        <v>Hospitality Group</v>
      </c>
      <c r="O4573" t="str">
        <f>VLOOKUP(C4573,accounts!$A$2:$F$9615,3,FALSE)</f>
        <v>$2.5M-$5M</v>
      </c>
      <c r="P4573" t="str">
        <f>VLOOKUP(C4573,accounts!$A$2:$F$9615,5,FALSE)</f>
        <v>East</v>
      </c>
      <c r="Q4573" t="b">
        <f t="shared" si="72"/>
        <v>1</v>
      </c>
      <c r="R4573" t="e">
        <f>INDEX(removed_duplicate_rows!$A$5:$A$39,MATCH(wins!A4573,removed_duplicate_rows!$A$5:$A$39,0))</f>
        <v>#N/A</v>
      </c>
    </row>
    <row r="4574" spans="1:18" ht="15.75" customHeight="1" x14ac:dyDescent="0.2">
      <c r="A4574" t="s">
        <v>13852</v>
      </c>
      <c r="B4574" t="s">
        <v>13853</v>
      </c>
      <c r="C4574" t="s">
        <v>13854</v>
      </c>
      <c r="D4574" s="10">
        <v>45948</v>
      </c>
      <c r="E4574" t="s">
        <v>9789</v>
      </c>
      <c r="F4574">
        <v>11</v>
      </c>
      <c r="G4574" t="s">
        <v>273</v>
      </c>
      <c r="H4574" t="s">
        <v>357</v>
      </c>
      <c r="I4574" t="s">
        <v>55</v>
      </c>
      <c r="J4574">
        <v>1</v>
      </c>
      <c r="K4574">
        <v>8166</v>
      </c>
      <c r="L4574" t="str">
        <f>IFERROR(INDEX(play_attribution!$B$2:$B$328,MATCH(A4574,play_attribution!$A$2:$A$328,0)),"")</f>
        <v/>
      </c>
      <c r="M4574" t="str">
        <f>VLOOKUP(H4574,seller_roster!$A$2:$B$85,2,FALSE)</f>
        <v>Hollis Abadi</v>
      </c>
      <c r="N4574" t="str">
        <f>VLOOKUP(C4574,accounts!$A$2:$F$9615,2,FALSE)</f>
        <v>Wholesale &amp; Distribution</v>
      </c>
      <c r="O4574" t="str">
        <f>VLOOKUP(C4574,accounts!$A$2:$F$9615,3,FALSE)</f>
        <v>$2.5M-$5M</v>
      </c>
      <c r="P4574" t="str">
        <f>VLOOKUP(C4574,accounts!$A$2:$F$9615,5,FALSE)</f>
        <v>East</v>
      </c>
      <c r="Q4574" t="b">
        <f t="shared" si="72"/>
        <v>1</v>
      </c>
      <c r="R4574" t="e">
        <f>INDEX(removed_duplicate_rows!$A$5:$A$39,MATCH(wins!A4574,removed_duplicate_rows!$A$5:$A$39,0))</f>
        <v>#N/A</v>
      </c>
    </row>
    <row r="4575" spans="1:18" ht="15.75" customHeight="1" x14ac:dyDescent="0.2">
      <c r="A4575" t="s">
        <v>13855</v>
      </c>
      <c r="B4575" t="s">
        <v>13856</v>
      </c>
      <c r="C4575" t="s">
        <v>13857</v>
      </c>
      <c r="D4575" s="10">
        <v>45948</v>
      </c>
      <c r="E4575" t="s">
        <v>9789</v>
      </c>
      <c r="F4575">
        <v>11</v>
      </c>
      <c r="G4575" t="s">
        <v>273</v>
      </c>
      <c r="H4575" t="s">
        <v>1098</v>
      </c>
      <c r="I4575" t="s">
        <v>79</v>
      </c>
      <c r="J4575">
        <v>1</v>
      </c>
      <c r="K4575">
        <v>7381</v>
      </c>
      <c r="L4575" t="str">
        <f>IFERROR(INDEX(play_attribution!$B$2:$B$328,MATCH(A4575,play_attribution!$A$2:$A$328,0)),"")</f>
        <v/>
      </c>
      <c r="M4575" t="str">
        <f>VLOOKUP(H4575,seller_roster!$A$2:$B$85,2,FALSE)</f>
        <v>Yael Okafor</v>
      </c>
      <c r="N4575" t="str">
        <f>VLOOKUP(C4575,accounts!$A$2:$F$9615,2,FALSE)</f>
        <v>Wholesale &amp; Distribution</v>
      </c>
      <c r="O4575" t="str">
        <f>VLOOKUP(C4575,accounts!$A$2:$F$9615,3,FALSE)</f>
        <v>$5M-$10M</v>
      </c>
      <c r="P4575" t="str">
        <f>VLOOKUP(C4575,accounts!$A$2:$F$9615,5,FALSE)</f>
        <v>East</v>
      </c>
      <c r="Q4575" t="b">
        <f t="shared" si="72"/>
        <v>1</v>
      </c>
      <c r="R4575" t="e">
        <f>INDEX(removed_duplicate_rows!$A$5:$A$39,MATCH(wins!A4575,removed_duplicate_rows!$A$5:$A$39,0))</f>
        <v>#N/A</v>
      </c>
    </row>
    <row r="4576" spans="1:18" ht="15.75" customHeight="1" x14ac:dyDescent="0.2">
      <c r="A4576" t="s">
        <v>13858</v>
      </c>
      <c r="B4576" t="s">
        <v>13859</v>
      </c>
      <c r="C4576" t="s">
        <v>13860</v>
      </c>
      <c r="D4576" s="10">
        <v>45948</v>
      </c>
      <c r="E4576" t="s">
        <v>9789</v>
      </c>
      <c r="F4576">
        <v>11</v>
      </c>
      <c r="G4576" t="s">
        <v>273</v>
      </c>
      <c r="H4576" t="s">
        <v>717</v>
      </c>
      <c r="I4576" t="s">
        <v>79</v>
      </c>
      <c r="J4576">
        <v>1</v>
      </c>
      <c r="K4576">
        <v>7952</v>
      </c>
      <c r="L4576" t="str">
        <f>IFERROR(INDEX(play_attribution!$B$2:$B$328,MATCH(A4576,play_attribution!$A$2:$A$328,0)),"")</f>
        <v/>
      </c>
      <c r="M4576" t="str">
        <f>VLOOKUP(H4576,seller_roster!$A$2:$B$85,2,FALSE)</f>
        <v>Corey Novak</v>
      </c>
      <c r="N4576" t="str">
        <f>VLOOKUP(C4576,accounts!$A$2:$F$9615,2,FALSE)</f>
        <v>Construction</v>
      </c>
      <c r="O4576" t="str">
        <f>VLOOKUP(C4576,accounts!$A$2:$F$9615,3,FALSE)</f>
        <v>$2.5M-$5M</v>
      </c>
      <c r="P4576" t="str">
        <f>VLOOKUP(C4576,accounts!$A$2:$F$9615,5,FALSE)</f>
        <v>West</v>
      </c>
      <c r="Q4576" t="b">
        <f t="shared" si="72"/>
        <v>1</v>
      </c>
      <c r="R4576" t="e">
        <f>INDEX(removed_duplicate_rows!$A$5:$A$39,MATCH(wins!A4576,removed_duplicate_rows!$A$5:$A$39,0))</f>
        <v>#N/A</v>
      </c>
    </row>
    <row r="4577" spans="1:18" ht="15.75" customHeight="1" x14ac:dyDescent="0.2">
      <c r="A4577" t="s">
        <v>13861</v>
      </c>
      <c r="B4577" t="s">
        <v>13862</v>
      </c>
      <c r="C4577" t="s">
        <v>13863</v>
      </c>
      <c r="D4577" s="10">
        <v>45948</v>
      </c>
      <c r="E4577" t="s">
        <v>9789</v>
      </c>
      <c r="F4577">
        <v>11</v>
      </c>
      <c r="G4577" t="s">
        <v>273</v>
      </c>
      <c r="H4577" t="s">
        <v>301</v>
      </c>
      <c r="I4577" t="s">
        <v>55</v>
      </c>
      <c r="J4577">
        <v>1</v>
      </c>
      <c r="K4577">
        <v>9392</v>
      </c>
      <c r="L4577" t="str">
        <f>IFERROR(INDEX(play_attribution!$B$2:$B$328,MATCH(A4577,play_attribution!$A$2:$A$328,0)),"")</f>
        <v/>
      </c>
      <c r="M4577" t="str">
        <f>VLOOKUP(H4577,seller_roster!$A$2:$B$85,2,FALSE)</f>
        <v>Pia Marsh</v>
      </c>
      <c r="N4577" t="str">
        <f>VLOOKUP(C4577,accounts!$A$2:$F$9615,2,FALSE)</f>
        <v>Manufacturing</v>
      </c>
      <c r="O4577" t="str">
        <f>VLOOKUP(C4577,accounts!$A$2:$F$9615,3,FALSE)</f>
        <v>$2.5M-$5M</v>
      </c>
      <c r="P4577" t="str">
        <f>VLOOKUP(C4577,accounts!$A$2:$F$9615,5,FALSE)</f>
        <v>East</v>
      </c>
      <c r="Q4577" t="b">
        <f t="shared" si="72"/>
        <v>1</v>
      </c>
      <c r="R4577" t="e">
        <f>INDEX(removed_duplicate_rows!$A$5:$A$39,MATCH(wins!A4577,removed_duplicate_rows!$A$5:$A$39,0))</f>
        <v>#N/A</v>
      </c>
    </row>
    <row r="4578" spans="1:18" ht="15.75" customHeight="1" x14ac:dyDescent="0.2">
      <c r="A4578" t="s">
        <v>13864</v>
      </c>
      <c r="B4578" t="s">
        <v>13865</v>
      </c>
      <c r="C4578" t="s">
        <v>13866</v>
      </c>
      <c r="D4578" s="10">
        <v>45948</v>
      </c>
      <c r="E4578" t="s">
        <v>9789</v>
      </c>
      <c r="F4578">
        <v>11</v>
      </c>
      <c r="G4578" t="s">
        <v>273</v>
      </c>
      <c r="H4578" t="s">
        <v>344</v>
      </c>
      <c r="I4578" t="s">
        <v>79</v>
      </c>
      <c r="J4578">
        <v>1</v>
      </c>
      <c r="K4578">
        <v>9651</v>
      </c>
      <c r="L4578" t="str">
        <f>IFERROR(INDEX(play_attribution!$B$2:$B$328,MATCH(A4578,play_attribution!$A$2:$A$328,0)),"")</f>
        <v/>
      </c>
      <c r="M4578" t="str">
        <f>VLOOKUP(H4578,seller_roster!$A$2:$B$85,2,FALSE)</f>
        <v>Wren Kowalski</v>
      </c>
      <c r="N4578" t="str">
        <f>VLOOKUP(C4578,accounts!$A$2:$F$9615,2,FALSE)</f>
        <v>Hospitality Group</v>
      </c>
      <c r="O4578" t="str">
        <f>VLOOKUP(C4578,accounts!$A$2:$F$9615,3,FALSE)</f>
        <v>&gt;$10M</v>
      </c>
      <c r="P4578" t="str">
        <f>VLOOKUP(C4578,accounts!$A$2:$F$9615,5,FALSE)</f>
        <v>Central</v>
      </c>
      <c r="Q4578" t="b">
        <f t="shared" si="72"/>
        <v>1</v>
      </c>
      <c r="R4578" t="e">
        <f>INDEX(removed_duplicate_rows!$A$5:$A$39,MATCH(wins!A4578,removed_duplicate_rows!$A$5:$A$39,0))</f>
        <v>#N/A</v>
      </c>
    </row>
    <row r="4579" spans="1:18" ht="15.75" customHeight="1" x14ac:dyDescent="0.2">
      <c r="A4579" t="s">
        <v>13867</v>
      </c>
      <c r="B4579" t="s">
        <v>13868</v>
      </c>
      <c r="C4579" t="s">
        <v>13869</v>
      </c>
      <c r="D4579" s="10">
        <v>45948</v>
      </c>
      <c r="E4579" t="s">
        <v>9789</v>
      </c>
      <c r="F4579">
        <v>11</v>
      </c>
      <c r="G4579" t="s">
        <v>273</v>
      </c>
      <c r="H4579" t="s">
        <v>1098</v>
      </c>
      <c r="I4579" t="s">
        <v>79</v>
      </c>
      <c r="J4579">
        <v>1</v>
      </c>
      <c r="K4579">
        <v>7717</v>
      </c>
      <c r="L4579" t="str">
        <f>IFERROR(INDEX(play_attribution!$B$2:$B$328,MATCH(A4579,play_attribution!$A$2:$A$328,0)),"")</f>
        <v/>
      </c>
      <c r="M4579" t="str">
        <f>VLOOKUP(H4579,seller_roster!$A$2:$B$85,2,FALSE)</f>
        <v>Yael Okafor</v>
      </c>
      <c r="N4579" t="str">
        <f>VLOOKUP(C4579,accounts!$A$2:$F$9615,2,FALSE)</f>
        <v>Hospitality Group</v>
      </c>
      <c r="O4579" t="str">
        <f>VLOOKUP(C4579,accounts!$A$2:$F$9615,3,FALSE)</f>
        <v>$2.5M-$5M</v>
      </c>
      <c r="P4579" t="str">
        <f>VLOOKUP(C4579,accounts!$A$2:$F$9615,5,FALSE)</f>
        <v>East</v>
      </c>
      <c r="Q4579" t="b">
        <f t="shared" si="72"/>
        <v>1</v>
      </c>
      <c r="R4579" t="e">
        <f>INDEX(removed_duplicate_rows!$A$5:$A$39,MATCH(wins!A4579,removed_duplicate_rows!$A$5:$A$39,0))</f>
        <v>#N/A</v>
      </c>
    </row>
    <row r="4580" spans="1:18" ht="15.75" customHeight="1" x14ac:dyDescent="0.2">
      <c r="A4580" t="s">
        <v>13870</v>
      </c>
      <c r="B4580" t="s">
        <v>13871</v>
      </c>
      <c r="C4580" t="s">
        <v>13872</v>
      </c>
      <c r="D4580" s="10">
        <v>45948</v>
      </c>
      <c r="E4580" t="s">
        <v>9789</v>
      </c>
      <c r="F4580">
        <v>11</v>
      </c>
      <c r="G4580" t="s">
        <v>273</v>
      </c>
      <c r="H4580" t="s">
        <v>327</v>
      </c>
      <c r="I4580" t="s">
        <v>79</v>
      </c>
      <c r="J4580">
        <v>1</v>
      </c>
      <c r="K4580">
        <v>8048</v>
      </c>
      <c r="L4580" t="str">
        <f>IFERROR(INDEX(play_attribution!$B$2:$B$328,MATCH(A4580,play_attribution!$A$2:$A$328,0)),"")</f>
        <v/>
      </c>
      <c r="M4580" t="str">
        <f>VLOOKUP(H4580,seller_roster!$A$2:$B$85,2,FALSE)</f>
        <v>Frankie Lindqvist</v>
      </c>
      <c r="N4580" t="str">
        <f>VLOOKUP(C4580,accounts!$A$2:$F$9615,2,FALSE)</f>
        <v>Field Services</v>
      </c>
      <c r="O4580" t="str">
        <f>VLOOKUP(C4580,accounts!$A$2:$F$9615,3,FALSE)</f>
        <v>$5M-$10M</v>
      </c>
      <c r="P4580" t="str">
        <f>VLOOKUP(C4580,accounts!$A$2:$F$9615,5,FALSE)</f>
        <v>West</v>
      </c>
      <c r="Q4580" t="b">
        <f t="shared" si="72"/>
        <v>1</v>
      </c>
      <c r="R4580" t="e">
        <f>INDEX(removed_duplicate_rows!$A$5:$A$39,MATCH(wins!A4580,removed_duplicate_rows!$A$5:$A$39,0))</f>
        <v>#N/A</v>
      </c>
    </row>
    <row r="4581" spans="1:18" ht="15.75" customHeight="1" x14ac:dyDescent="0.2">
      <c r="A4581" t="s">
        <v>13873</v>
      </c>
      <c r="B4581" t="s">
        <v>13874</v>
      </c>
      <c r="C4581" t="s">
        <v>13875</v>
      </c>
      <c r="D4581" s="10">
        <v>45948</v>
      </c>
      <c r="E4581" t="s">
        <v>9789</v>
      </c>
      <c r="F4581">
        <v>11</v>
      </c>
      <c r="G4581" t="s">
        <v>273</v>
      </c>
      <c r="H4581" t="s">
        <v>289</v>
      </c>
      <c r="I4581" t="s">
        <v>79</v>
      </c>
      <c r="J4581">
        <v>1</v>
      </c>
      <c r="K4581">
        <v>11925</v>
      </c>
      <c r="L4581" t="str">
        <f>IFERROR(INDEX(play_attribution!$B$2:$B$328,MATCH(A4581,play_attribution!$A$2:$A$328,0)),"")</f>
        <v/>
      </c>
      <c r="M4581" t="str">
        <f>VLOOKUP(H4581,seller_roster!$A$2:$B$85,2,FALSE)</f>
        <v>Skyler Okafor</v>
      </c>
      <c r="N4581" t="str">
        <f>VLOOKUP(C4581,accounts!$A$2:$F$9615,2,FALSE)</f>
        <v>Retail Multi-Location</v>
      </c>
      <c r="O4581" t="str">
        <f>VLOOKUP(C4581,accounts!$A$2:$F$9615,3,FALSE)</f>
        <v>$2.5M-$5M</v>
      </c>
      <c r="P4581" t="str">
        <f>VLOOKUP(C4581,accounts!$A$2:$F$9615,5,FALSE)</f>
        <v>East</v>
      </c>
      <c r="Q4581" t="b">
        <f t="shared" si="72"/>
        <v>1</v>
      </c>
      <c r="R4581" t="e">
        <f>INDEX(removed_duplicate_rows!$A$5:$A$39,MATCH(wins!A4581,removed_duplicate_rows!$A$5:$A$39,0))</f>
        <v>#N/A</v>
      </c>
    </row>
    <row r="4582" spans="1:18" ht="15.75" customHeight="1" x14ac:dyDescent="0.2">
      <c r="A4582" t="s">
        <v>13876</v>
      </c>
      <c r="B4582" t="s">
        <v>13877</v>
      </c>
      <c r="C4582" t="s">
        <v>13878</v>
      </c>
      <c r="D4582" s="10">
        <v>45948</v>
      </c>
      <c r="E4582" t="s">
        <v>9789</v>
      </c>
      <c r="F4582">
        <v>11</v>
      </c>
      <c r="G4582" t="s">
        <v>273</v>
      </c>
      <c r="H4582" t="s">
        <v>323</v>
      </c>
      <c r="I4582" t="s">
        <v>79</v>
      </c>
      <c r="J4582">
        <v>1</v>
      </c>
      <c r="K4582">
        <v>9228</v>
      </c>
      <c r="L4582" t="str">
        <f>IFERROR(INDEX(play_attribution!$B$2:$B$328,MATCH(A4582,play_attribution!$A$2:$A$328,0)),"")</f>
        <v/>
      </c>
      <c r="M4582" t="str">
        <f>VLOOKUP(H4582,seller_roster!$A$2:$B$85,2,FALSE)</f>
        <v>Finley Kowalski</v>
      </c>
      <c r="N4582" t="str">
        <f>VLOOKUP(C4582,accounts!$A$2:$F$9615,2,FALSE)</f>
        <v>Healthcare Services</v>
      </c>
      <c r="O4582" t="str">
        <f>VLOOKUP(C4582,accounts!$A$2:$F$9615,3,FALSE)</f>
        <v>$5M-$10M</v>
      </c>
      <c r="P4582" t="str">
        <f>VLOOKUP(C4582,accounts!$A$2:$F$9615,5,FALSE)</f>
        <v>East</v>
      </c>
      <c r="Q4582" t="b">
        <f t="shared" si="72"/>
        <v>1</v>
      </c>
      <c r="R4582" t="e">
        <f>INDEX(removed_duplicate_rows!$A$5:$A$39,MATCH(wins!A4582,removed_duplicate_rows!$A$5:$A$39,0))</f>
        <v>#N/A</v>
      </c>
    </row>
    <row r="4583" spans="1:18" ht="15.75" customHeight="1" x14ac:dyDescent="0.2">
      <c r="A4583" t="s">
        <v>13879</v>
      </c>
      <c r="B4583" t="s">
        <v>13880</v>
      </c>
      <c r="C4583" t="s">
        <v>13881</v>
      </c>
      <c r="D4583" s="10">
        <v>45948</v>
      </c>
      <c r="E4583" t="s">
        <v>9789</v>
      </c>
      <c r="F4583">
        <v>11</v>
      </c>
      <c r="G4583" t="s">
        <v>273</v>
      </c>
      <c r="H4583" t="s">
        <v>755</v>
      </c>
      <c r="I4583" t="s">
        <v>55</v>
      </c>
      <c r="J4583">
        <v>1</v>
      </c>
      <c r="K4583">
        <v>7159</v>
      </c>
      <c r="L4583" t="str">
        <f>IFERROR(INDEX(play_attribution!$B$2:$B$328,MATCH(A4583,play_attribution!$A$2:$A$328,0)),"")</f>
        <v/>
      </c>
      <c r="M4583" t="str">
        <f>VLOOKUP(H4583,seller_roster!$A$2:$B$85,2,FALSE)</f>
        <v>Jesse Silva</v>
      </c>
      <c r="N4583" t="str">
        <f>VLOOKUP(C4583,accounts!$A$2:$F$9615,2,FALSE)</f>
        <v>Retail Multi-Location</v>
      </c>
      <c r="O4583" t="str">
        <f>VLOOKUP(C4583,accounts!$A$2:$F$9615,3,FALSE)</f>
        <v>$2.5M-$5M</v>
      </c>
      <c r="P4583" t="str">
        <f>VLOOKUP(C4583,accounts!$A$2:$F$9615,5,FALSE)</f>
        <v>East</v>
      </c>
      <c r="Q4583" t="b">
        <f t="shared" si="72"/>
        <v>1</v>
      </c>
      <c r="R4583" t="e">
        <f>INDEX(removed_duplicate_rows!$A$5:$A$39,MATCH(wins!A4583,removed_duplicate_rows!$A$5:$A$39,0))</f>
        <v>#N/A</v>
      </c>
    </row>
    <row r="4584" spans="1:18" ht="15.75" customHeight="1" x14ac:dyDescent="0.2">
      <c r="A4584" t="s">
        <v>13882</v>
      </c>
      <c r="B4584" t="s">
        <v>13883</v>
      </c>
      <c r="C4584" t="s">
        <v>13884</v>
      </c>
      <c r="D4584" s="10">
        <v>45948</v>
      </c>
      <c r="E4584" t="s">
        <v>9789</v>
      </c>
      <c r="F4584">
        <v>11</v>
      </c>
      <c r="G4584" t="s">
        <v>273</v>
      </c>
      <c r="H4584" t="s">
        <v>301</v>
      </c>
      <c r="I4584" t="s">
        <v>55</v>
      </c>
      <c r="J4584">
        <v>1</v>
      </c>
      <c r="K4584">
        <v>8254</v>
      </c>
      <c r="L4584" t="str">
        <f>IFERROR(INDEX(play_attribution!$B$2:$B$328,MATCH(A4584,play_attribution!$A$2:$A$328,0)),"")</f>
        <v/>
      </c>
      <c r="M4584" t="str">
        <f>VLOOKUP(H4584,seller_roster!$A$2:$B$85,2,FALSE)</f>
        <v>Pia Marsh</v>
      </c>
      <c r="N4584" t="str">
        <f>VLOOKUP(C4584,accounts!$A$2:$F$9615,2,FALSE)</f>
        <v>Field Services</v>
      </c>
      <c r="O4584" t="str">
        <f>VLOOKUP(C4584,accounts!$A$2:$F$9615,3,FALSE)</f>
        <v>&gt;$10M</v>
      </c>
      <c r="P4584" t="str">
        <f>VLOOKUP(C4584,accounts!$A$2:$F$9615,5,FALSE)</f>
        <v>West</v>
      </c>
      <c r="Q4584" t="b">
        <f t="shared" si="72"/>
        <v>1</v>
      </c>
      <c r="R4584" t="e">
        <f>INDEX(removed_duplicate_rows!$A$5:$A$39,MATCH(wins!A4584,removed_duplicate_rows!$A$5:$A$39,0))</f>
        <v>#N/A</v>
      </c>
    </row>
    <row r="4585" spans="1:18" ht="15.75" customHeight="1" x14ac:dyDescent="0.2">
      <c r="A4585" t="s">
        <v>13885</v>
      </c>
      <c r="B4585" t="s">
        <v>13886</v>
      </c>
      <c r="C4585" t="s">
        <v>13887</v>
      </c>
      <c r="D4585" s="10">
        <v>45948</v>
      </c>
      <c r="E4585" t="s">
        <v>9789</v>
      </c>
      <c r="F4585">
        <v>11</v>
      </c>
      <c r="G4585" t="s">
        <v>273</v>
      </c>
      <c r="H4585" t="s">
        <v>297</v>
      </c>
      <c r="I4585" t="s">
        <v>55</v>
      </c>
      <c r="J4585">
        <v>1</v>
      </c>
      <c r="K4585">
        <v>7483</v>
      </c>
      <c r="L4585" t="str">
        <f>IFERROR(INDEX(play_attribution!$B$2:$B$328,MATCH(A4585,play_attribution!$A$2:$A$328,0)),"")</f>
        <v/>
      </c>
      <c r="M4585" t="str">
        <f>VLOOKUP(H4585,seller_roster!$A$2:$B$85,2,FALSE)</f>
        <v>Ray Moreau</v>
      </c>
      <c r="N4585" t="str">
        <f>VLOOKUP(C4585,accounts!$A$2:$F$9615,2,FALSE)</f>
        <v>Field Services</v>
      </c>
      <c r="O4585" t="str">
        <f>VLOOKUP(C4585,accounts!$A$2:$F$9615,3,FALSE)</f>
        <v>$5M-$10M</v>
      </c>
      <c r="P4585" t="str">
        <f>VLOOKUP(C4585,accounts!$A$2:$F$9615,5,FALSE)</f>
        <v>West</v>
      </c>
      <c r="Q4585" t="b">
        <f t="shared" si="72"/>
        <v>1</v>
      </c>
      <c r="R4585" t="e">
        <f>INDEX(removed_duplicate_rows!$A$5:$A$39,MATCH(wins!A4585,removed_duplicate_rows!$A$5:$A$39,0))</f>
        <v>#N/A</v>
      </c>
    </row>
    <row r="4586" spans="1:18" ht="15.75" customHeight="1" x14ac:dyDescent="0.2">
      <c r="A4586" t="s">
        <v>13888</v>
      </c>
      <c r="B4586" t="s">
        <v>13889</v>
      </c>
      <c r="C4586" t="s">
        <v>13890</v>
      </c>
      <c r="D4586" s="10">
        <v>45948</v>
      </c>
      <c r="E4586" t="s">
        <v>9789</v>
      </c>
      <c r="F4586">
        <v>11</v>
      </c>
      <c r="G4586" t="s">
        <v>273</v>
      </c>
      <c r="H4586" t="s">
        <v>293</v>
      </c>
      <c r="I4586" t="s">
        <v>55</v>
      </c>
      <c r="J4586">
        <v>1</v>
      </c>
      <c r="K4586">
        <v>4398</v>
      </c>
      <c r="L4586" t="str">
        <f>IFERROR(INDEX(play_attribution!$B$2:$B$328,MATCH(A4586,play_attribution!$A$2:$A$328,0)),"")</f>
        <v/>
      </c>
      <c r="M4586" t="str">
        <f>VLOOKUP(H4586,seller_roster!$A$2:$B$85,2,FALSE)</f>
        <v>Hayden Sorensen</v>
      </c>
      <c r="N4586" t="str">
        <f>VLOOKUP(C4586,accounts!$A$2:$F$9615,2,FALSE)</f>
        <v>Construction</v>
      </c>
      <c r="O4586" t="str">
        <f>VLOOKUP(C4586,accounts!$A$2:$F$9615,3,FALSE)</f>
        <v>$2.5M-$5M</v>
      </c>
      <c r="P4586" t="str">
        <f>VLOOKUP(C4586,accounts!$A$2:$F$9615,5,FALSE)</f>
        <v>East</v>
      </c>
      <c r="Q4586" t="b">
        <f t="shared" si="72"/>
        <v>1</v>
      </c>
      <c r="R4586" t="e">
        <f>INDEX(removed_duplicate_rows!$A$5:$A$39,MATCH(wins!A4586,removed_duplicate_rows!$A$5:$A$39,0))</f>
        <v>#N/A</v>
      </c>
    </row>
    <row r="4587" spans="1:18" ht="15.75" customHeight="1" x14ac:dyDescent="0.2">
      <c r="A4587" t="s">
        <v>13891</v>
      </c>
      <c r="B4587" t="s">
        <v>13892</v>
      </c>
      <c r="C4587" t="s">
        <v>13893</v>
      </c>
      <c r="D4587" s="10">
        <v>45948</v>
      </c>
      <c r="E4587" t="s">
        <v>9789</v>
      </c>
      <c r="F4587">
        <v>11</v>
      </c>
      <c r="G4587" t="s">
        <v>273</v>
      </c>
      <c r="H4587" t="s">
        <v>308</v>
      </c>
      <c r="I4587" t="s">
        <v>79</v>
      </c>
      <c r="J4587">
        <v>1</v>
      </c>
      <c r="K4587">
        <v>7285</v>
      </c>
      <c r="L4587" t="str">
        <f>IFERROR(INDEX(play_attribution!$B$2:$B$328,MATCH(A4587,play_attribution!$A$2:$A$328,0)),"")</f>
        <v/>
      </c>
      <c r="M4587" t="str">
        <f>VLOOKUP(H4587,seller_roster!$A$2:$B$85,2,FALSE)</f>
        <v>Blake Ruiz</v>
      </c>
      <c r="N4587" t="str">
        <f>VLOOKUP(C4587,accounts!$A$2:$F$9615,2,FALSE)</f>
        <v>Professional Services</v>
      </c>
      <c r="O4587" t="str">
        <f>VLOOKUP(C4587,accounts!$A$2:$F$9615,3,FALSE)</f>
        <v>&lt;$1M</v>
      </c>
      <c r="P4587" t="str">
        <f>VLOOKUP(C4587,accounts!$A$2:$F$9615,5,FALSE)</f>
        <v>East</v>
      </c>
      <c r="Q4587" t="b">
        <f t="shared" si="72"/>
        <v>1</v>
      </c>
      <c r="R4587" t="e">
        <f>INDEX(removed_duplicate_rows!$A$5:$A$39,MATCH(wins!A4587,removed_duplicate_rows!$A$5:$A$39,0))</f>
        <v>#N/A</v>
      </c>
    </row>
    <row r="4588" spans="1:18" ht="15.75" customHeight="1" x14ac:dyDescent="0.2">
      <c r="A4588" t="s">
        <v>13894</v>
      </c>
      <c r="B4588" t="s">
        <v>13895</v>
      </c>
      <c r="C4588" t="s">
        <v>13896</v>
      </c>
      <c r="D4588" s="10">
        <v>45948</v>
      </c>
      <c r="E4588" t="s">
        <v>9789</v>
      </c>
      <c r="F4588">
        <v>11</v>
      </c>
      <c r="G4588" t="s">
        <v>273</v>
      </c>
      <c r="H4588" t="s">
        <v>323</v>
      </c>
      <c r="I4588" t="s">
        <v>79</v>
      </c>
      <c r="J4588">
        <v>1</v>
      </c>
      <c r="K4588">
        <v>10572</v>
      </c>
      <c r="L4588" t="str">
        <f>IFERROR(INDEX(play_attribution!$B$2:$B$328,MATCH(A4588,play_attribution!$A$2:$A$328,0)),"")</f>
        <v/>
      </c>
      <c r="M4588" t="str">
        <f>VLOOKUP(H4588,seller_roster!$A$2:$B$85,2,FALSE)</f>
        <v>Finley Kowalski</v>
      </c>
      <c r="N4588" t="str">
        <f>VLOOKUP(C4588,accounts!$A$2:$F$9615,2,FALSE)</f>
        <v>Wholesale &amp; Distribution</v>
      </c>
      <c r="O4588" t="str">
        <f>VLOOKUP(C4588,accounts!$A$2:$F$9615,3,FALSE)</f>
        <v>$2.5M-$5M</v>
      </c>
      <c r="P4588" t="str">
        <f>VLOOKUP(C4588,accounts!$A$2:$F$9615,5,FALSE)</f>
        <v>Central</v>
      </c>
      <c r="Q4588" t="b">
        <f t="shared" si="72"/>
        <v>1</v>
      </c>
      <c r="R4588" t="e">
        <f>INDEX(removed_duplicate_rows!$A$5:$A$39,MATCH(wins!A4588,removed_duplicate_rows!$A$5:$A$39,0))</f>
        <v>#N/A</v>
      </c>
    </row>
    <row r="4589" spans="1:18" ht="15.75" customHeight="1" x14ac:dyDescent="0.2">
      <c r="A4589" t="s">
        <v>13897</v>
      </c>
      <c r="B4589" t="s">
        <v>13898</v>
      </c>
      <c r="C4589" t="s">
        <v>13899</v>
      </c>
      <c r="D4589" s="10">
        <v>45948</v>
      </c>
      <c r="E4589" t="s">
        <v>9789</v>
      </c>
      <c r="F4589">
        <v>11</v>
      </c>
      <c r="G4589" t="s">
        <v>273</v>
      </c>
      <c r="H4589" t="s">
        <v>755</v>
      </c>
      <c r="I4589" t="s">
        <v>79</v>
      </c>
      <c r="J4589">
        <v>1</v>
      </c>
      <c r="K4589">
        <v>7522</v>
      </c>
      <c r="L4589" t="str">
        <f>IFERROR(INDEX(play_attribution!$B$2:$B$328,MATCH(A4589,play_attribution!$A$2:$A$328,0)),"")</f>
        <v/>
      </c>
      <c r="M4589" t="str">
        <f>VLOOKUP(H4589,seller_roster!$A$2:$B$85,2,FALSE)</f>
        <v>Jesse Silva</v>
      </c>
      <c r="N4589" t="str">
        <f>VLOOKUP(C4589,accounts!$A$2:$F$9615,2,FALSE)</f>
        <v>Wholesale &amp; Distribution</v>
      </c>
      <c r="O4589" t="str">
        <f>VLOOKUP(C4589,accounts!$A$2:$F$9615,3,FALSE)</f>
        <v>$5M-$10M</v>
      </c>
      <c r="P4589" t="str">
        <f>VLOOKUP(C4589,accounts!$A$2:$F$9615,5,FALSE)</f>
        <v>East</v>
      </c>
      <c r="Q4589" t="b">
        <f t="shared" si="72"/>
        <v>1</v>
      </c>
      <c r="R4589" t="e">
        <f>INDEX(removed_duplicate_rows!$A$5:$A$39,MATCH(wins!A4589,removed_duplicate_rows!$A$5:$A$39,0))</f>
        <v>#N/A</v>
      </c>
    </row>
    <row r="4590" spans="1:18" ht="15.75" customHeight="1" x14ac:dyDescent="0.2">
      <c r="A4590" t="s">
        <v>13900</v>
      </c>
      <c r="B4590" t="s">
        <v>13901</v>
      </c>
      <c r="C4590" t="s">
        <v>13902</v>
      </c>
      <c r="D4590" s="10">
        <v>45948</v>
      </c>
      <c r="E4590" t="s">
        <v>9789</v>
      </c>
      <c r="F4590">
        <v>11</v>
      </c>
      <c r="G4590" t="s">
        <v>273</v>
      </c>
      <c r="H4590" t="s">
        <v>337</v>
      </c>
      <c r="I4590" t="s">
        <v>55</v>
      </c>
      <c r="J4590">
        <v>1</v>
      </c>
      <c r="K4590">
        <v>7926</v>
      </c>
      <c r="L4590" t="str">
        <f>IFERROR(INDEX(play_attribution!$B$2:$B$328,MATCH(A4590,play_attribution!$A$2:$A$328,0)),"")</f>
        <v/>
      </c>
      <c r="M4590" t="str">
        <f>VLOOKUP(H4590,seller_roster!$A$2:$B$85,2,FALSE)</f>
        <v>Flor Bianchi</v>
      </c>
      <c r="N4590" t="str">
        <f>VLOOKUP(C4590,accounts!$A$2:$F$9615,2,FALSE)</f>
        <v>Manufacturing</v>
      </c>
      <c r="O4590" t="str">
        <f>VLOOKUP(C4590,accounts!$A$2:$F$9615,3,FALSE)</f>
        <v>$5M-$10M</v>
      </c>
      <c r="P4590" t="str">
        <f>VLOOKUP(C4590,accounts!$A$2:$F$9615,5,FALSE)</f>
        <v>Central</v>
      </c>
      <c r="Q4590" t="b">
        <f t="shared" si="72"/>
        <v>1</v>
      </c>
      <c r="R4590" t="e">
        <f>INDEX(removed_duplicate_rows!$A$5:$A$39,MATCH(wins!A4590,removed_duplicate_rows!$A$5:$A$39,0))</f>
        <v>#N/A</v>
      </c>
    </row>
    <row r="4591" spans="1:18" ht="15.75" customHeight="1" x14ac:dyDescent="0.2">
      <c r="A4591" t="s">
        <v>13903</v>
      </c>
      <c r="B4591" t="s">
        <v>13904</v>
      </c>
      <c r="C4591" t="s">
        <v>13905</v>
      </c>
      <c r="D4591" s="10">
        <v>45948</v>
      </c>
      <c r="E4591" t="s">
        <v>9789</v>
      </c>
      <c r="F4591">
        <v>11</v>
      </c>
      <c r="G4591" t="s">
        <v>273</v>
      </c>
      <c r="H4591" t="s">
        <v>312</v>
      </c>
      <c r="I4591" t="s">
        <v>79</v>
      </c>
      <c r="J4591">
        <v>1</v>
      </c>
      <c r="K4591">
        <v>9781</v>
      </c>
      <c r="L4591" t="str">
        <f>IFERROR(INDEX(play_attribution!$B$2:$B$328,MATCH(A4591,play_attribution!$A$2:$A$328,0)),"")</f>
        <v/>
      </c>
      <c r="M4591" t="str">
        <f>VLOOKUP(H4591,seller_roster!$A$2:$B$85,2,FALSE)</f>
        <v>Tatum Osei</v>
      </c>
      <c r="N4591" t="str">
        <f>VLOOKUP(C4591,accounts!$A$2:$F$9615,2,FALSE)</f>
        <v>Nonprofit</v>
      </c>
      <c r="O4591" t="str">
        <f>VLOOKUP(C4591,accounts!$A$2:$F$9615,3,FALSE)</f>
        <v>$1M-$2.5M</v>
      </c>
      <c r="P4591" t="str">
        <f>VLOOKUP(C4591,accounts!$A$2:$F$9615,5,FALSE)</f>
        <v>Central</v>
      </c>
      <c r="Q4591" t="b">
        <f t="shared" si="72"/>
        <v>1</v>
      </c>
      <c r="R4591" t="e">
        <f>INDEX(removed_duplicate_rows!$A$5:$A$39,MATCH(wins!A4591,removed_duplicate_rows!$A$5:$A$39,0))</f>
        <v>#N/A</v>
      </c>
    </row>
    <row r="4592" spans="1:18" ht="15.75" customHeight="1" x14ac:dyDescent="0.2">
      <c r="A4592" t="s">
        <v>13906</v>
      </c>
      <c r="B4592" t="s">
        <v>13907</v>
      </c>
      <c r="C4592" t="s">
        <v>13908</v>
      </c>
      <c r="D4592" s="10">
        <v>45948</v>
      </c>
      <c r="E4592" t="s">
        <v>9789</v>
      </c>
      <c r="F4592">
        <v>11</v>
      </c>
      <c r="G4592" t="s">
        <v>273</v>
      </c>
      <c r="H4592" t="s">
        <v>337</v>
      </c>
      <c r="I4592" t="s">
        <v>79</v>
      </c>
      <c r="J4592">
        <v>1</v>
      </c>
      <c r="K4592">
        <v>11508</v>
      </c>
      <c r="L4592" t="str">
        <f>IFERROR(INDEX(play_attribution!$B$2:$B$328,MATCH(A4592,play_attribution!$A$2:$A$328,0)),"")</f>
        <v/>
      </c>
      <c r="M4592" t="str">
        <f>VLOOKUP(H4592,seller_roster!$A$2:$B$85,2,FALSE)</f>
        <v>Flor Bianchi</v>
      </c>
      <c r="N4592" t="str">
        <f>VLOOKUP(C4592,accounts!$A$2:$F$9615,2,FALSE)</f>
        <v>Field Services</v>
      </c>
      <c r="O4592" t="str">
        <f>VLOOKUP(C4592,accounts!$A$2:$F$9615,3,FALSE)</f>
        <v>$2.5M-$5M</v>
      </c>
      <c r="P4592" t="str">
        <f>VLOOKUP(C4592,accounts!$A$2:$F$9615,5,FALSE)</f>
        <v>West</v>
      </c>
      <c r="Q4592" t="b">
        <f t="shared" si="72"/>
        <v>1</v>
      </c>
      <c r="R4592" t="e">
        <f>INDEX(removed_duplicate_rows!$A$5:$A$39,MATCH(wins!A4592,removed_duplicate_rows!$A$5:$A$39,0))</f>
        <v>#N/A</v>
      </c>
    </row>
    <row r="4593" spans="1:18" ht="15.75" customHeight="1" x14ac:dyDescent="0.2">
      <c r="A4593" t="s">
        <v>13909</v>
      </c>
      <c r="B4593" t="s">
        <v>13910</v>
      </c>
      <c r="C4593" t="s">
        <v>13911</v>
      </c>
      <c r="D4593" s="10">
        <v>45948</v>
      </c>
      <c r="E4593" t="s">
        <v>9789</v>
      </c>
      <c r="F4593">
        <v>11</v>
      </c>
      <c r="G4593" t="s">
        <v>273</v>
      </c>
      <c r="H4593" t="s">
        <v>717</v>
      </c>
      <c r="I4593" t="s">
        <v>55</v>
      </c>
      <c r="J4593">
        <v>1</v>
      </c>
      <c r="K4593">
        <v>9710</v>
      </c>
      <c r="L4593" t="str">
        <f>IFERROR(INDEX(play_attribution!$B$2:$B$328,MATCH(A4593,play_attribution!$A$2:$A$328,0)),"")</f>
        <v/>
      </c>
      <c r="M4593" t="str">
        <f>VLOOKUP(H4593,seller_roster!$A$2:$B$85,2,FALSE)</f>
        <v>Corey Novak</v>
      </c>
      <c r="N4593" t="str">
        <f>VLOOKUP(C4593,accounts!$A$2:$F$9615,2,FALSE)</f>
        <v>Hospitality Group</v>
      </c>
      <c r="O4593" t="str">
        <f>VLOOKUP(C4593,accounts!$A$2:$F$9615,3,FALSE)</f>
        <v>$2.5M-$5M</v>
      </c>
      <c r="P4593" t="str">
        <f>VLOOKUP(C4593,accounts!$A$2:$F$9615,5,FALSE)</f>
        <v>West</v>
      </c>
      <c r="Q4593" t="b">
        <f t="shared" si="72"/>
        <v>1</v>
      </c>
      <c r="R4593" t="e">
        <f>INDEX(removed_duplicate_rows!$A$5:$A$39,MATCH(wins!A4593,removed_duplicate_rows!$A$5:$A$39,0))</f>
        <v>#N/A</v>
      </c>
    </row>
    <row r="4594" spans="1:18" ht="15.75" customHeight="1" x14ac:dyDescent="0.2">
      <c r="A4594" t="s">
        <v>13912</v>
      </c>
      <c r="B4594" t="s">
        <v>13913</v>
      </c>
      <c r="C4594" t="s">
        <v>13914</v>
      </c>
      <c r="D4594" s="10">
        <v>45948</v>
      </c>
      <c r="E4594" t="s">
        <v>9789</v>
      </c>
      <c r="F4594">
        <v>11</v>
      </c>
      <c r="G4594" t="s">
        <v>273</v>
      </c>
      <c r="H4594" t="s">
        <v>274</v>
      </c>
      <c r="I4594" t="s">
        <v>55</v>
      </c>
      <c r="J4594">
        <v>1</v>
      </c>
      <c r="K4594">
        <v>6553</v>
      </c>
      <c r="L4594" t="str">
        <f>IFERROR(INDEX(play_attribution!$B$2:$B$328,MATCH(A4594,play_attribution!$A$2:$A$328,0)),"")</f>
        <v/>
      </c>
      <c r="M4594" t="str">
        <f>VLOOKUP(H4594,seller_roster!$A$2:$B$85,2,FALSE)</f>
        <v>Shiloh Petrov</v>
      </c>
      <c r="N4594" t="str">
        <f>VLOOKUP(C4594,accounts!$A$2:$F$9615,2,FALSE)</f>
        <v>Hospitality Group</v>
      </c>
      <c r="O4594" t="str">
        <f>VLOOKUP(C4594,accounts!$A$2:$F$9615,3,FALSE)</f>
        <v>$2.5M-$5M</v>
      </c>
      <c r="P4594" t="str">
        <f>VLOOKUP(C4594,accounts!$A$2:$F$9615,5,FALSE)</f>
        <v>Central</v>
      </c>
      <c r="Q4594" t="b">
        <f t="shared" si="72"/>
        <v>1</v>
      </c>
      <c r="R4594" t="e">
        <f>INDEX(removed_duplicate_rows!$A$5:$A$39,MATCH(wins!A4594,removed_duplicate_rows!$A$5:$A$39,0))</f>
        <v>#N/A</v>
      </c>
    </row>
    <row r="4595" spans="1:18" ht="15.75" customHeight="1" x14ac:dyDescent="0.2">
      <c r="A4595" t="s">
        <v>13915</v>
      </c>
      <c r="B4595" t="s">
        <v>13916</v>
      </c>
      <c r="C4595" t="s">
        <v>13917</v>
      </c>
      <c r="D4595" s="10">
        <v>45948</v>
      </c>
      <c r="E4595" t="s">
        <v>9789</v>
      </c>
      <c r="F4595">
        <v>11</v>
      </c>
      <c r="G4595" t="s">
        <v>273</v>
      </c>
      <c r="H4595" t="s">
        <v>680</v>
      </c>
      <c r="I4595" t="s">
        <v>79</v>
      </c>
      <c r="J4595">
        <v>1</v>
      </c>
      <c r="K4595">
        <v>5231</v>
      </c>
      <c r="L4595" t="str">
        <f>IFERROR(INDEX(play_attribution!$B$2:$B$328,MATCH(A4595,play_attribution!$A$2:$A$328,0)),"")</f>
        <v/>
      </c>
      <c r="M4595" t="str">
        <f>VLOOKUP(H4595,seller_roster!$A$2:$B$85,2,FALSE)</f>
        <v>Tatum Ruiz</v>
      </c>
      <c r="N4595" t="str">
        <f>VLOOKUP(C4595,accounts!$A$2:$F$9615,2,FALSE)</f>
        <v>Professional Services</v>
      </c>
      <c r="O4595" t="str">
        <f>VLOOKUP(C4595,accounts!$A$2:$F$9615,3,FALSE)</f>
        <v>$2.5M-$5M</v>
      </c>
      <c r="P4595" t="str">
        <f>VLOOKUP(C4595,accounts!$A$2:$F$9615,5,FALSE)</f>
        <v>Central</v>
      </c>
      <c r="Q4595" t="b">
        <f t="shared" si="72"/>
        <v>1</v>
      </c>
      <c r="R4595" t="e">
        <f>INDEX(removed_duplicate_rows!$A$5:$A$39,MATCH(wins!A4595,removed_duplicate_rows!$A$5:$A$39,0))</f>
        <v>#N/A</v>
      </c>
    </row>
    <row r="4596" spans="1:18" ht="15.75" customHeight="1" x14ac:dyDescent="0.2">
      <c r="A4596" t="s">
        <v>13918</v>
      </c>
      <c r="B4596" t="s">
        <v>13919</v>
      </c>
      <c r="C4596" t="s">
        <v>13920</v>
      </c>
      <c r="D4596" s="10">
        <v>45948</v>
      </c>
      <c r="E4596" t="s">
        <v>9789</v>
      </c>
      <c r="F4596">
        <v>11</v>
      </c>
      <c r="G4596" t="s">
        <v>273</v>
      </c>
      <c r="H4596" t="s">
        <v>755</v>
      </c>
      <c r="I4596" t="s">
        <v>55</v>
      </c>
      <c r="J4596">
        <v>1</v>
      </c>
      <c r="K4596">
        <v>7414</v>
      </c>
      <c r="L4596" t="str">
        <f>IFERROR(INDEX(play_attribution!$B$2:$B$328,MATCH(A4596,play_attribution!$A$2:$A$328,0)),"")</f>
        <v/>
      </c>
      <c r="M4596" t="str">
        <f>VLOOKUP(H4596,seller_roster!$A$2:$B$85,2,FALSE)</f>
        <v>Jesse Silva</v>
      </c>
      <c r="N4596" t="str">
        <f>VLOOKUP(C4596,accounts!$A$2:$F$9615,2,FALSE)</f>
        <v>Retail Multi-Location</v>
      </c>
      <c r="O4596" t="str">
        <f>VLOOKUP(C4596,accounts!$A$2:$F$9615,3,FALSE)</f>
        <v>$2.5M-$5M</v>
      </c>
      <c r="P4596" t="str">
        <f>VLOOKUP(C4596,accounts!$A$2:$F$9615,5,FALSE)</f>
        <v>East</v>
      </c>
      <c r="Q4596" t="b">
        <f t="shared" si="72"/>
        <v>1</v>
      </c>
      <c r="R4596" t="e">
        <f>INDEX(removed_duplicate_rows!$A$5:$A$39,MATCH(wins!A4596,removed_duplicate_rows!$A$5:$A$39,0))</f>
        <v>#N/A</v>
      </c>
    </row>
    <row r="4597" spans="1:18" ht="15.75" customHeight="1" x14ac:dyDescent="0.2">
      <c r="A4597" t="s">
        <v>13921</v>
      </c>
      <c r="B4597" t="s">
        <v>13922</v>
      </c>
      <c r="C4597" t="s">
        <v>13923</v>
      </c>
      <c r="D4597" s="10">
        <v>45948</v>
      </c>
      <c r="E4597" t="s">
        <v>9789</v>
      </c>
      <c r="F4597">
        <v>11</v>
      </c>
      <c r="G4597" t="s">
        <v>273</v>
      </c>
      <c r="H4597" t="s">
        <v>727</v>
      </c>
      <c r="I4597" t="s">
        <v>79</v>
      </c>
      <c r="J4597">
        <v>1</v>
      </c>
      <c r="K4597">
        <v>7839</v>
      </c>
      <c r="L4597" t="str">
        <f>IFERROR(INDEX(play_attribution!$B$2:$B$328,MATCH(A4597,play_attribution!$A$2:$A$328,0)),"")</f>
        <v/>
      </c>
      <c r="M4597" t="str">
        <f>VLOOKUP(H4597,seller_roster!$A$2:$B$85,2,FALSE)</f>
        <v>Finley Okafor</v>
      </c>
      <c r="N4597" t="str">
        <f>VLOOKUP(C4597,accounts!$A$2:$F$9615,2,FALSE)</f>
        <v>Retail Multi-Location</v>
      </c>
      <c r="O4597" t="str">
        <f>VLOOKUP(C4597,accounts!$A$2:$F$9615,3,FALSE)</f>
        <v>$2.5M-$5M</v>
      </c>
      <c r="P4597" t="str">
        <f>VLOOKUP(C4597,accounts!$A$2:$F$9615,5,FALSE)</f>
        <v>West</v>
      </c>
      <c r="Q4597" t="b">
        <f t="shared" si="72"/>
        <v>1</v>
      </c>
      <c r="R4597" t="e">
        <f>INDEX(removed_duplicate_rows!$A$5:$A$39,MATCH(wins!A4597,removed_duplicate_rows!$A$5:$A$39,0))</f>
        <v>#N/A</v>
      </c>
    </row>
    <row r="4598" spans="1:18" ht="15.75" customHeight="1" x14ac:dyDescent="0.2">
      <c r="A4598" t="s">
        <v>13924</v>
      </c>
      <c r="B4598" t="s">
        <v>13925</v>
      </c>
      <c r="C4598" t="s">
        <v>13926</v>
      </c>
      <c r="D4598" s="10">
        <v>45948</v>
      </c>
      <c r="E4598" t="s">
        <v>9789</v>
      </c>
      <c r="F4598">
        <v>11</v>
      </c>
      <c r="G4598" t="s">
        <v>273</v>
      </c>
      <c r="H4598" t="s">
        <v>297</v>
      </c>
      <c r="I4598" t="s">
        <v>79</v>
      </c>
      <c r="J4598">
        <v>1</v>
      </c>
      <c r="K4598">
        <v>10339</v>
      </c>
      <c r="L4598" t="str">
        <f>IFERROR(INDEX(play_attribution!$B$2:$B$328,MATCH(A4598,play_attribution!$A$2:$A$328,0)),"")</f>
        <v/>
      </c>
      <c r="M4598" t="str">
        <f>VLOOKUP(H4598,seller_roster!$A$2:$B$85,2,FALSE)</f>
        <v>Ray Moreau</v>
      </c>
      <c r="N4598" t="str">
        <f>VLOOKUP(C4598,accounts!$A$2:$F$9615,2,FALSE)</f>
        <v>Manufacturing</v>
      </c>
      <c r="O4598" t="str">
        <f>VLOOKUP(C4598,accounts!$A$2:$F$9615,3,FALSE)</f>
        <v>$1M-$2.5M</v>
      </c>
      <c r="P4598" t="str">
        <f>VLOOKUP(C4598,accounts!$A$2:$F$9615,5,FALSE)</f>
        <v>East</v>
      </c>
      <c r="Q4598" t="b">
        <f t="shared" si="72"/>
        <v>1</v>
      </c>
      <c r="R4598" t="e">
        <f>INDEX(removed_duplicate_rows!$A$5:$A$39,MATCH(wins!A4598,removed_duplicate_rows!$A$5:$A$39,0))</f>
        <v>#N/A</v>
      </c>
    </row>
    <row r="4599" spans="1:18" ht="15.75" customHeight="1" x14ac:dyDescent="0.2">
      <c r="A4599" t="s">
        <v>13927</v>
      </c>
      <c r="B4599" t="s">
        <v>13928</v>
      </c>
      <c r="C4599" t="s">
        <v>13929</v>
      </c>
      <c r="D4599" s="10">
        <v>45948</v>
      </c>
      <c r="E4599" t="s">
        <v>9789</v>
      </c>
      <c r="F4599">
        <v>11</v>
      </c>
      <c r="G4599" t="s">
        <v>273</v>
      </c>
      <c r="H4599" t="s">
        <v>297</v>
      </c>
      <c r="I4599" t="s">
        <v>55</v>
      </c>
      <c r="J4599">
        <v>1</v>
      </c>
      <c r="K4599">
        <v>8005</v>
      </c>
      <c r="L4599" t="str">
        <f>IFERROR(INDEX(play_attribution!$B$2:$B$328,MATCH(A4599,play_attribution!$A$2:$A$328,0)),"")</f>
        <v/>
      </c>
      <c r="M4599" t="str">
        <f>VLOOKUP(H4599,seller_roster!$A$2:$B$85,2,FALSE)</f>
        <v>Ray Moreau</v>
      </c>
      <c r="N4599" t="str">
        <f>VLOOKUP(C4599,accounts!$A$2:$F$9615,2,FALSE)</f>
        <v>Manufacturing</v>
      </c>
      <c r="O4599" t="str">
        <f>VLOOKUP(C4599,accounts!$A$2:$F$9615,3,FALSE)</f>
        <v>$1M-$2.5M</v>
      </c>
      <c r="P4599" t="str">
        <f>VLOOKUP(C4599,accounts!$A$2:$F$9615,5,FALSE)</f>
        <v>West</v>
      </c>
      <c r="Q4599" t="b">
        <f t="shared" si="72"/>
        <v>1</v>
      </c>
      <c r="R4599" t="e">
        <f>INDEX(removed_duplicate_rows!$A$5:$A$39,MATCH(wins!A4599,removed_duplicate_rows!$A$5:$A$39,0))</f>
        <v>#N/A</v>
      </c>
    </row>
    <row r="4600" spans="1:18" ht="15.75" customHeight="1" x14ac:dyDescent="0.2">
      <c r="A4600" t="s">
        <v>13930</v>
      </c>
      <c r="B4600" t="s">
        <v>13931</v>
      </c>
      <c r="C4600" t="s">
        <v>13932</v>
      </c>
      <c r="D4600" s="10">
        <v>45948</v>
      </c>
      <c r="E4600" t="s">
        <v>9789</v>
      </c>
      <c r="F4600">
        <v>11</v>
      </c>
      <c r="G4600" t="s">
        <v>273</v>
      </c>
      <c r="H4600" t="s">
        <v>297</v>
      </c>
      <c r="I4600" t="s">
        <v>79</v>
      </c>
      <c r="J4600">
        <v>1</v>
      </c>
      <c r="K4600">
        <v>9574</v>
      </c>
      <c r="L4600" t="str">
        <f>IFERROR(INDEX(play_attribution!$B$2:$B$328,MATCH(A4600,play_attribution!$A$2:$A$328,0)),"")</f>
        <v/>
      </c>
      <c r="M4600" t="str">
        <f>VLOOKUP(H4600,seller_roster!$A$2:$B$85,2,FALSE)</f>
        <v>Ray Moreau</v>
      </c>
      <c r="N4600" t="str">
        <f>VLOOKUP(C4600,accounts!$A$2:$F$9615,2,FALSE)</f>
        <v>Retail Multi-Location</v>
      </c>
      <c r="O4600" t="str">
        <f>VLOOKUP(C4600,accounts!$A$2:$F$9615,3,FALSE)</f>
        <v>$2.5M-$5M</v>
      </c>
      <c r="P4600" t="str">
        <f>VLOOKUP(C4600,accounts!$A$2:$F$9615,5,FALSE)</f>
        <v>Central</v>
      </c>
      <c r="Q4600" t="b">
        <f t="shared" si="72"/>
        <v>1</v>
      </c>
      <c r="R4600" t="e">
        <f>INDEX(removed_duplicate_rows!$A$5:$A$39,MATCH(wins!A4600,removed_duplicate_rows!$A$5:$A$39,0))</f>
        <v>#N/A</v>
      </c>
    </row>
    <row r="4601" spans="1:18" ht="15.75" customHeight="1" x14ac:dyDescent="0.2">
      <c r="A4601" t="s">
        <v>13933</v>
      </c>
      <c r="B4601" t="s">
        <v>13934</v>
      </c>
      <c r="C4601" t="s">
        <v>13935</v>
      </c>
      <c r="D4601" s="10">
        <v>45948</v>
      </c>
      <c r="E4601" t="s">
        <v>9789</v>
      </c>
      <c r="F4601">
        <v>11</v>
      </c>
      <c r="G4601" t="s">
        <v>273</v>
      </c>
      <c r="H4601" t="s">
        <v>670</v>
      </c>
      <c r="I4601" t="s">
        <v>55</v>
      </c>
      <c r="J4601">
        <v>1</v>
      </c>
      <c r="K4601">
        <v>7413</v>
      </c>
      <c r="L4601" t="str">
        <f>IFERROR(INDEX(play_attribution!$B$2:$B$328,MATCH(A4601,play_attribution!$A$2:$A$328,0)),"")</f>
        <v/>
      </c>
      <c r="M4601" t="str">
        <f>VLOOKUP(H4601,seller_roster!$A$2:$B$85,2,FALSE)</f>
        <v>True Kowalski</v>
      </c>
      <c r="N4601" t="str">
        <f>VLOOKUP(C4601,accounts!$A$2:$F$9615,2,FALSE)</f>
        <v>Construction</v>
      </c>
      <c r="O4601" t="str">
        <f>VLOOKUP(C4601,accounts!$A$2:$F$9615,3,FALSE)</f>
        <v>$2.5M-$5M</v>
      </c>
      <c r="P4601" t="str">
        <f>VLOOKUP(C4601,accounts!$A$2:$F$9615,5,FALSE)</f>
        <v>East</v>
      </c>
      <c r="Q4601" t="b">
        <f t="shared" si="72"/>
        <v>1</v>
      </c>
      <c r="R4601" t="e">
        <f>INDEX(removed_duplicate_rows!$A$5:$A$39,MATCH(wins!A4601,removed_duplicate_rows!$A$5:$A$39,0))</f>
        <v>#N/A</v>
      </c>
    </row>
    <row r="4602" spans="1:18" ht="15.75" customHeight="1" x14ac:dyDescent="0.2">
      <c r="A4602" t="s">
        <v>13936</v>
      </c>
      <c r="B4602" t="s">
        <v>13937</v>
      </c>
      <c r="C4602" t="s">
        <v>13938</v>
      </c>
      <c r="D4602" s="10">
        <v>45948</v>
      </c>
      <c r="E4602" t="s">
        <v>9789</v>
      </c>
      <c r="F4602">
        <v>11</v>
      </c>
      <c r="G4602" t="s">
        <v>374</v>
      </c>
      <c r="H4602" t="s">
        <v>1123</v>
      </c>
      <c r="I4602" t="s">
        <v>55</v>
      </c>
      <c r="J4602">
        <v>1</v>
      </c>
      <c r="K4602">
        <v>7569</v>
      </c>
      <c r="L4602" t="str">
        <f>IFERROR(INDEX(play_attribution!$B$2:$B$328,MATCH(A4602,play_attribution!$A$2:$A$328,0)),"")</f>
        <v/>
      </c>
      <c r="M4602" t="str">
        <f>VLOOKUP(H4602,seller_roster!$A$2:$B$85,2,FALSE)</f>
        <v>Peyton Silva</v>
      </c>
      <c r="N4602" t="str">
        <f>VLOOKUP(C4602,accounts!$A$2:$F$9615,2,FALSE)</f>
        <v>Manufacturing</v>
      </c>
      <c r="O4602" t="str">
        <f>VLOOKUP(C4602,accounts!$A$2:$F$9615,3,FALSE)</f>
        <v>$2.5M-$5M</v>
      </c>
      <c r="P4602" t="str">
        <f>VLOOKUP(C4602,accounts!$A$2:$F$9615,5,FALSE)</f>
        <v>East</v>
      </c>
      <c r="Q4602" t="b">
        <f t="shared" si="72"/>
        <v>1</v>
      </c>
      <c r="R4602" t="e">
        <f>INDEX(removed_duplicate_rows!$A$5:$A$39,MATCH(wins!A4602,removed_duplicate_rows!$A$5:$A$39,0))</f>
        <v>#N/A</v>
      </c>
    </row>
    <row r="4603" spans="1:18" ht="15.75" customHeight="1" x14ac:dyDescent="0.2">
      <c r="A4603" t="s">
        <v>13939</v>
      </c>
      <c r="B4603" t="s">
        <v>13940</v>
      </c>
      <c r="C4603" t="s">
        <v>13941</v>
      </c>
      <c r="D4603" s="10">
        <v>45948</v>
      </c>
      <c r="E4603" t="s">
        <v>9789</v>
      </c>
      <c r="F4603">
        <v>11</v>
      </c>
      <c r="G4603" t="s">
        <v>374</v>
      </c>
      <c r="H4603" t="s">
        <v>398</v>
      </c>
      <c r="I4603" t="s">
        <v>55</v>
      </c>
      <c r="J4603">
        <v>1</v>
      </c>
      <c r="K4603">
        <v>5094</v>
      </c>
      <c r="L4603" t="str">
        <f>IFERROR(INDEX(play_attribution!$B$2:$B$328,MATCH(A4603,play_attribution!$A$2:$A$328,0)),"")</f>
        <v/>
      </c>
      <c r="M4603" t="str">
        <f>VLOOKUP(H4603,seller_roster!$A$2:$B$85,2,FALSE)</f>
        <v>Rowan Kim</v>
      </c>
      <c r="N4603" t="str">
        <f>VLOOKUP(C4603,accounts!$A$2:$F$9615,2,FALSE)</f>
        <v>Construction</v>
      </c>
      <c r="O4603" t="str">
        <f>VLOOKUP(C4603,accounts!$A$2:$F$9615,3,FALSE)</f>
        <v>&lt;$1M</v>
      </c>
      <c r="P4603" t="str">
        <f>VLOOKUP(C4603,accounts!$A$2:$F$9615,5,FALSE)</f>
        <v>East</v>
      </c>
      <c r="Q4603" t="b">
        <f t="shared" si="72"/>
        <v>1</v>
      </c>
      <c r="R4603" t="e">
        <f>INDEX(removed_duplicate_rows!$A$5:$A$39,MATCH(wins!A4603,removed_duplicate_rows!$A$5:$A$39,0))</f>
        <v>#N/A</v>
      </c>
    </row>
    <row r="4604" spans="1:18" ht="15.75" customHeight="1" x14ac:dyDescent="0.2">
      <c r="A4604" t="s">
        <v>13942</v>
      </c>
      <c r="B4604" t="s">
        <v>13943</v>
      </c>
      <c r="C4604" t="s">
        <v>13944</v>
      </c>
      <c r="D4604" s="10">
        <v>45948</v>
      </c>
      <c r="E4604" t="s">
        <v>9789</v>
      </c>
      <c r="F4604">
        <v>11</v>
      </c>
      <c r="G4604" t="s">
        <v>374</v>
      </c>
      <c r="H4604" t="s">
        <v>387</v>
      </c>
      <c r="I4604" t="s">
        <v>55</v>
      </c>
      <c r="J4604">
        <v>1</v>
      </c>
      <c r="K4604">
        <v>4485</v>
      </c>
      <c r="L4604" t="str">
        <f>IFERROR(INDEX(play_attribution!$B$2:$B$328,MATCH(A4604,play_attribution!$A$2:$A$328,0)),"")</f>
        <v/>
      </c>
      <c r="M4604" t="str">
        <f>VLOOKUP(H4604,seller_roster!$A$2:$B$85,2,FALSE)</f>
        <v>Ray Kim</v>
      </c>
      <c r="N4604" t="str">
        <f>VLOOKUP(C4604,accounts!$A$2:$F$9615,2,FALSE)</f>
        <v>Logistics</v>
      </c>
      <c r="O4604" t="str">
        <f>VLOOKUP(C4604,accounts!$A$2:$F$9615,3,FALSE)</f>
        <v>$2.5M-$5M</v>
      </c>
      <c r="P4604" t="str">
        <f>VLOOKUP(C4604,accounts!$A$2:$F$9615,5,FALSE)</f>
        <v>Central</v>
      </c>
      <c r="Q4604" t="b">
        <f t="shared" si="72"/>
        <v>1</v>
      </c>
      <c r="R4604" t="e">
        <f>INDEX(removed_duplicate_rows!$A$5:$A$39,MATCH(wins!A4604,removed_duplicate_rows!$A$5:$A$39,0))</f>
        <v>#N/A</v>
      </c>
    </row>
    <row r="4605" spans="1:18" ht="15.75" customHeight="1" x14ac:dyDescent="0.2">
      <c r="A4605" t="s">
        <v>13945</v>
      </c>
      <c r="B4605" t="s">
        <v>13946</v>
      </c>
      <c r="C4605" t="s">
        <v>13947</v>
      </c>
      <c r="D4605" s="10">
        <v>45948</v>
      </c>
      <c r="E4605" t="s">
        <v>9789</v>
      </c>
      <c r="F4605">
        <v>11</v>
      </c>
      <c r="G4605" t="s">
        <v>374</v>
      </c>
      <c r="H4605" t="s">
        <v>413</v>
      </c>
      <c r="I4605" t="s">
        <v>55</v>
      </c>
      <c r="J4605">
        <v>1</v>
      </c>
      <c r="K4605">
        <v>4899</v>
      </c>
      <c r="L4605" t="str">
        <f>IFERROR(INDEX(play_attribution!$B$2:$B$328,MATCH(A4605,play_attribution!$A$2:$A$328,0)),"")</f>
        <v/>
      </c>
      <c r="M4605" t="str">
        <f>VLOOKUP(H4605,seller_roster!$A$2:$B$85,2,FALSE)</f>
        <v>Phoenix Doyle</v>
      </c>
      <c r="N4605" t="str">
        <f>VLOOKUP(C4605,accounts!$A$2:$F$9615,2,FALSE)</f>
        <v>Construction</v>
      </c>
      <c r="O4605" t="str">
        <f>VLOOKUP(C4605,accounts!$A$2:$F$9615,3,FALSE)</f>
        <v>&gt;$10M</v>
      </c>
      <c r="P4605" t="str">
        <f>VLOOKUP(C4605,accounts!$A$2:$F$9615,5,FALSE)</f>
        <v>Central</v>
      </c>
      <c r="Q4605" t="b">
        <f t="shared" si="72"/>
        <v>1</v>
      </c>
      <c r="R4605" t="e">
        <f>INDEX(removed_duplicate_rows!$A$5:$A$39,MATCH(wins!A4605,removed_duplicate_rows!$A$5:$A$39,0))</f>
        <v>#N/A</v>
      </c>
    </row>
    <row r="4606" spans="1:18" ht="15.75" customHeight="1" x14ac:dyDescent="0.2">
      <c r="A4606" t="s">
        <v>13948</v>
      </c>
      <c r="B4606" t="s">
        <v>13949</v>
      </c>
      <c r="C4606" t="s">
        <v>13950</v>
      </c>
      <c r="D4606" s="10">
        <v>45948</v>
      </c>
      <c r="E4606" t="s">
        <v>9789</v>
      </c>
      <c r="F4606">
        <v>11</v>
      </c>
      <c r="G4606" t="s">
        <v>374</v>
      </c>
      <c r="H4606" t="s">
        <v>383</v>
      </c>
      <c r="I4606" t="s">
        <v>55</v>
      </c>
      <c r="J4606">
        <v>1</v>
      </c>
      <c r="K4606">
        <v>5661</v>
      </c>
      <c r="L4606" t="str">
        <f>IFERROR(INDEX(play_attribution!$B$2:$B$328,MATCH(A4606,play_attribution!$A$2:$A$328,0)),"")</f>
        <v/>
      </c>
      <c r="M4606" t="str">
        <f>VLOOKUP(H4606,seller_roster!$A$2:$B$85,2,FALSE)</f>
        <v>Flor Ruiz</v>
      </c>
      <c r="N4606" t="str">
        <f>VLOOKUP(C4606,accounts!$A$2:$F$9615,2,FALSE)</f>
        <v>Wholesale &amp; Distribution</v>
      </c>
      <c r="O4606" t="str">
        <f>VLOOKUP(C4606,accounts!$A$2:$F$9615,3,FALSE)</f>
        <v>$2.5M-$5M</v>
      </c>
      <c r="P4606" t="str">
        <f>VLOOKUP(C4606,accounts!$A$2:$F$9615,5,FALSE)</f>
        <v>Central</v>
      </c>
      <c r="Q4606" t="b">
        <f t="shared" si="72"/>
        <v>1</v>
      </c>
      <c r="R4606" t="e">
        <f>INDEX(removed_duplicate_rows!$A$5:$A$39,MATCH(wins!A4606,removed_duplicate_rows!$A$5:$A$39,0))</f>
        <v>#N/A</v>
      </c>
    </row>
    <row r="4607" spans="1:18" ht="15.75" customHeight="1" x14ac:dyDescent="0.2">
      <c r="A4607" t="s">
        <v>13951</v>
      </c>
      <c r="B4607" t="s">
        <v>13952</v>
      </c>
      <c r="C4607" t="s">
        <v>13953</v>
      </c>
      <c r="D4607" s="10">
        <v>45948</v>
      </c>
      <c r="E4607" t="s">
        <v>9789</v>
      </c>
      <c r="F4607">
        <v>11</v>
      </c>
      <c r="G4607" t="s">
        <v>374</v>
      </c>
      <c r="H4607" t="s">
        <v>1843</v>
      </c>
      <c r="I4607" t="s">
        <v>55</v>
      </c>
      <c r="J4607">
        <v>1</v>
      </c>
      <c r="K4607">
        <v>4557</v>
      </c>
      <c r="L4607" t="str">
        <f>IFERROR(INDEX(play_attribution!$B$2:$B$328,MATCH(A4607,play_attribution!$A$2:$A$328,0)),"")</f>
        <v/>
      </c>
      <c r="M4607" t="str">
        <f>VLOOKUP(H4607,seller_roster!$A$2:$B$85,2,FALSE)</f>
        <v>Quinn Mbeki</v>
      </c>
      <c r="N4607" t="str">
        <f>VLOOKUP(C4607,accounts!$A$2:$F$9615,2,FALSE)</f>
        <v>Field Services</v>
      </c>
      <c r="O4607" t="str">
        <f>VLOOKUP(C4607,accounts!$A$2:$F$9615,3,FALSE)</f>
        <v>$2.5M-$5M</v>
      </c>
      <c r="P4607" t="str">
        <f>VLOOKUP(C4607,accounts!$A$2:$F$9615,5,FALSE)</f>
        <v>East</v>
      </c>
      <c r="Q4607" t="b">
        <f t="shared" si="72"/>
        <v>1</v>
      </c>
      <c r="R4607" t="e">
        <f>INDEX(removed_duplicate_rows!$A$5:$A$39,MATCH(wins!A4607,removed_duplicate_rows!$A$5:$A$39,0))</f>
        <v>#N/A</v>
      </c>
    </row>
    <row r="4608" spans="1:18" ht="15.75" customHeight="1" x14ac:dyDescent="0.2">
      <c r="A4608" t="s">
        <v>13954</v>
      </c>
      <c r="B4608" t="s">
        <v>13955</v>
      </c>
      <c r="C4608" t="s">
        <v>13956</v>
      </c>
      <c r="D4608" s="10">
        <v>45948</v>
      </c>
      <c r="E4608" t="s">
        <v>9789</v>
      </c>
      <c r="F4608">
        <v>11</v>
      </c>
      <c r="G4608" t="s">
        <v>374</v>
      </c>
      <c r="H4608" t="s">
        <v>391</v>
      </c>
      <c r="I4608" t="s">
        <v>55</v>
      </c>
      <c r="J4608">
        <v>1</v>
      </c>
      <c r="K4608">
        <v>5315</v>
      </c>
      <c r="L4608" t="str">
        <f>IFERROR(INDEX(play_attribution!$B$2:$B$328,MATCH(A4608,play_attribution!$A$2:$A$328,0)),"")</f>
        <v/>
      </c>
      <c r="M4608" t="str">
        <f>VLOOKUP(H4608,seller_roster!$A$2:$B$85,2,FALSE)</f>
        <v>Sam Walsh</v>
      </c>
      <c r="N4608" t="str">
        <f>VLOOKUP(C4608,accounts!$A$2:$F$9615,2,FALSE)</f>
        <v>Wholesale &amp; Distribution</v>
      </c>
      <c r="O4608" t="str">
        <f>VLOOKUP(C4608,accounts!$A$2:$F$9615,3,FALSE)</f>
        <v>$2.5M-$5M</v>
      </c>
      <c r="P4608" t="str">
        <f>VLOOKUP(C4608,accounts!$A$2:$F$9615,5,FALSE)</f>
        <v>West</v>
      </c>
      <c r="Q4608" t="b">
        <f t="shared" si="72"/>
        <v>1</v>
      </c>
      <c r="R4608" t="e">
        <f>INDEX(removed_duplicate_rows!$A$5:$A$39,MATCH(wins!A4608,removed_duplicate_rows!$A$5:$A$39,0))</f>
        <v>#N/A</v>
      </c>
    </row>
    <row r="4609" spans="1:18" ht="15.75" customHeight="1" x14ac:dyDescent="0.2">
      <c r="A4609" t="s">
        <v>13957</v>
      </c>
      <c r="B4609" t="s">
        <v>13958</v>
      </c>
      <c r="C4609" t="s">
        <v>13959</v>
      </c>
      <c r="D4609" s="10">
        <v>45948</v>
      </c>
      <c r="E4609" t="s">
        <v>9789</v>
      </c>
      <c r="F4609">
        <v>11</v>
      </c>
      <c r="G4609" t="s">
        <v>374</v>
      </c>
      <c r="H4609" t="s">
        <v>4096</v>
      </c>
      <c r="I4609" t="s">
        <v>55</v>
      </c>
      <c r="J4609">
        <v>1</v>
      </c>
      <c r="K4609">
        <v>5126</v>
      </c>
      <c r="L4609" t="str">
        <f>IFERROR(INDEX(play_attribution!$B$2:$B$328,MATCH(A4609,play_attribution!$A$2:$A$328,0)),"")</f>
        <v/>
      </c>
      <c r="M4609" t="str">
        <f>VLOOKUP(H4609,seller_roster!$A$2:$B$85,2,FALSE)</f>
        <v>Vesper Kim</v>
      </c>
      <c r="N4609" t="str">
        <f>VLOOKUP(C4609,accounts!$A$2:$F$9615,2,FALSE)</f>
        <v>Field Services</v>
      </c>
      <c r="O4609" t="str">
        <f>VLOOKUP(C4609,accounts!$A$2:$F$9615,3,FALSE)</f>
        <v>$2.5M-$5M</v>
      </c>
      <c r="P4609" t="str">
        <f>VLOOKUP(C4609,accounts!$A$2:$F$9615,5,FALSE)</f>
        <v>East</v>
      </c>
      <c r="Q4609" t="b">
        <f t="shared" si="72"/>
        <v>1</v>
      </c>
      <c r="R4609" t="e">
        <f>INDEX(removed_duplicate_rows!$A$5:$A$39,MATCH(wins!A4609,removed_duplicate_rows!$A$5:$A$39,0))</f>
        <v>#N/A</v>
      </c>
    </row>
    <row r="4610" spans="1:18" ht="15.75" customHeight="1" x14ac:dyDescent="0.2">
      <c r="A4610" t="s">
        <v>13960</v>
      </c>
      <c r="B4610" t="s">
        <v>13961</v>
      </c>
      <c r="C4610" t="s">
        <v>13962</v>
      </c>
      <c r="D4610" s="10">
        <v>45948</v>
      </c>
      <c r="E4610" t="s">
        <v>9789</v>
      </c>
      <c r="F4610">
        <v>11</v>
      </c>
      <c r="G4610" t="s">
        <v>374</v>
      </c>
      <c r="H4610" t="s">
        <v>383</v>
      </c>
      <c r="I4610" t="s">
        <v>55</v>
      </c>
      <c r="J4610">
        <v>1</v>
      </c>
      <c r="K4610">
        <v>5286</v>
      </c>
      <c r="L4610" t="str">
        <f>IFERROR(INDEX(play_attribution!$B$2:$B$328,MATCH(A4610,play_attribution!$A$2:$A$328,0)),"")</f>
        <v/>
      </c>
      <c r="M4610" t="str">
        <f>VLOOKUP(H4610,seller_roster!$A$2:$B$85,2,FALSE)</f>
        <v>Flor Ruiz</v>
      </c>
      <c r="N4610" t="str">
        <f>VLOOKUP(C4610,accounts!$A$2:$F$9615,2,FALSE)</f>
        <v>Professional Services</v>
      </c>
      <c r="O4610" t="str">
        <f>VLOOKUP(C4610,accounts!$A$2:$F$9615,3,FALSE)</f>
        <v>$2.5M-$5M</v>
      </c>
      <c r="P4610" t="str">
        <f>VLOOKUP(C4610,accounts!$A$2:$F$9615,5,FALSE)</f>
        <v>Central</v>
      </c>
      <c r="Q4610" t="b">
        <f t="shared" si="72"/>
        <v>1</v>
      </c>
      <c r="R4610" t="e">
        <f>INDEX(removed_duplicate_rows!$A$5:$A$39,MATCH(wins!A4610,removed_duplicate_rows!$A$5:$A$39,0))</f>
        <v>#N/A</v>
      </c>
    </row>
    <row r="4611" spans="1:18" ht="15.75" customHeight="1" x14ac:dyDescent="0.2">
      <c r="A4611" t="s">
        <v>13963</v>
      </c>
      <c r="B4611" t="s">
        <v>13964</v>
      </c>
      <c r="C4611" t="s">
        <v>13965</v>
      </c>
      <c r="D4611" s="10">
        <v>45948</v>
      </c>
      <c r="E4611" t="s">
        <v>9789</v>
      </c>
      <c r="F4611">
        <v>11</v>
      </c>
      <c r="G4611" t="s">
        <v>374</v>
      </c>
      <c r="H4611" t="s">
        <v>379</v>
      </c>
      <c r="I4611" t="s">
        <v>55</v>
      </c>
      <c r="J4611">
        <v>1</v>
      </c>
      <c r="K4611">
        <v>6021</v>
      </c>
      <c r="L4611" t="str">
        <f>IFERROR(INDEX(play_attribution!$B$2:$B$328,MATCH(A4611,play_attribution!$A$2:$A$328,0)),"")</f>
        <v/>
      </c>
      <c r="M4611" t="str">
        <f>VLOOKUP(H4611,seller_roster!$A$2:$B$85,2,FALSE)</f>
        <v>Tatum Vega</v>
      </c>
      <c r="N4611" t="str">
        <f>VLOOKUP(C4611,accounts!$A$2:$F$9615,2,FALSE)</f>
        <v>Construction</v>
      </c>
      <c r="O4611" t="str">
        <f>VLOOKUP(C4611,accounts!$A$2:$F$9615,3,FALSE)</f>
        <v>$2.5M-$5M</v>
      </c>
      <c r="P4611" t="str">
        <f>VLOOKUP(C4611,accounts!$A$2:$F$9615,5,FALSE)</f>
        <v>East</v>
      </c>
      <c r="Q4611" t="b">
        <f t="shared" ref="Q4611:Q4674" si="73">L4611=""</f>
        <v>1</v>
      </c>
      <c r="R4611" t="e">
        <f>INDEX(removed_duplicate_rows!$A$5:$A$39,MATCH(wins!A4611,removed_duplicate_rows!$A$5:$A$39,0))</f>
        <v>#N/A</v>
      </c>
    </row>
    <row r="4612" spans="1:18" ht="15.75" customHeight="1" x14ac:dyDescent="0.2">
      <c r="A4612" t="s">
        <v>13966</v>
      </c>
      <c r="B4612" t="s">
        <v>13967</v>
      </c>
      <c r="C4612" t="s">
        <v>13968</v>
      </c>
      <c r="D4612" s="10">
        <v>45948</v>
      </c>
      <c r="E4612" t="s">
        <v>9789</v>
      </c>
      <c r="F4612">
        <v>11</v>
      </c>
      <c r="G4612" t="s">
        <v>374</v>
      </c>
      <c r="H4612" t="s">
        <v>391</v>
      </c>
      <c r="I4612" t="s">
        <v>55</v>
      </c>
      <c r="J4612">
        <v>1</v>
      </c>
      <c r="K4612">
        <v>4712</v>
      </c>
      <c r="L4612" t="str">
        <f>IFERROR(INDEX(play_attribution!$B$2:$B$328,MATCH(A4612,play_attribution!$A$2:$A$328,0)),"")</f>
        <v/>
      </c>
      <c r="M4612" t="str">
        <f>VLOOKUP(H4612,seller_roster!$A$2:$B$85,2,FALSE)</f>
        <v>Sam Walsh</v>
      </c>
      <c r="N4612" t="str">
        <f>VLOOKUP(C4612,accounts!$A$2:$F$9615,2,FALSE)</f>
        <v>Construction</v>
      </c>
      <c r="O4612" t="str">
        <f>VLOOKUP(C4612,accounts!$A$2:$F$9615,3,FALSE)</f>
        <v>$1M-$2.5M</v>
      </c>
      <c r="P4612" t="str">
        <f>VLOOKUP(C4612,accounts!$A$2:$F$9615,5,FALSE)</f>
        <v>West</v>
      </c>
      <c r="Q4612" t="b">
        <f t="shared" si="73"/>
        <v>1</v>
      </c>
      <c r="R4612" t="e">
        <f>INDEX(removed_duplicate_rows!$A$5:$A$39,MATCH(wins!A4612,removed_duplicate_rows!$A$5:$A$39,0))</f>
        <v>#N/A</v>
      </c>
    </row>
    <row r="4613" spans="1:18" ht="15.75" customHeight="1" x14ac:dyDescent="0.2">
      <c r="A4613" t="s">
        <v>13969</v>
      </c>
      <c r="B4613" t="s">
        <v>13970</v>
      </c>
      <c r="C4613" t="s">
        <v>13971</v>
      </c>
      <c r="D4613" s="10">
        <v>45948</v>
      </c>
      <c r="E4613" t="s">
        <v>9789</v>
      </c>
      <c r="F4613">
        <v>11</v>
      </c>
      <c r="G4613" t="s">
        <v>374</v>
      </c>
      <c r="H4613" t="s">
        <v>402</v>
      </c>
      <c r="I4613" t="s">
        <v>55</v>
      </c>
      <c r="J4613">
        <v>1</v>
      </c>
      <c r="K4613">
        <v>5497</v>
      </c>
      <c r="L4613" t="str">
        <f>IFERROR(INDEX(play_attribution!$B$2:$B$328,MATCH(A4613,play_attribution!$A$2:$A$328,0)),"")</f>
        <v/>
      </c>
      <c r="M4613" t="str">
        <f>VLOOKUP(H4613,seller_roster!$A$2:$B$85,2,FALSE)</f>
        <v>Frankie Vega</v>
      </c>
      <c r="N4613" t="str">
        <f>VLOOKUP(C4613,accounts!$A$2:$F$9615,2,FALSE)</f>
        <v>Hospitality Group</v>
      </c>
      <c r="O4613" t="str">
        <f>VLOOKUP(C4613,accounts!$A$2:$F$9615,3,FALSE)</f>
        <v>$5M-$10M</v>
      </c>
      <c r="P4613" t="str">
        <f>VLOOKUP(C4613,accounts!$A$2:$F$9615,5,FALSE)</f>
        <v>East</v>
      </c>
      <c r="Q4613" t="b">
        <f t="shared" si="73"/>
        <v>1</v>
      </c>
      <c r="R4613" t="e">
        <f>INDEX(removed_duplicate_rows!$A$5:$A$39,MATCH(wins!A4613,removed_duplicate_rows!$A$5:$A$39,0))</f>
        <v>#N/A</v>
      </c>
    </row>
    <row r="4614" spans="1:18" ht="15.75" customHeight="1" x14ac:dyDescent="0.2">
      <c r="A4614" t="s">
        <v>13972</v>
      </c>
      <c r="B4614" t="s">
        <v>13973</v>
      </c>
      <c r="C4614" t="s">
        <v>13974</v>
      </c>
      <c r="D4614" s="10">
        <v>45948</v>
      </c>
      <c r="E4614" t="s">
        <v>9789</v>
      </c>
      <c r="F4614">
        <v>11</v>
      </c>
      <c r="G4614" t="s">
        <v>374</v>
      </c>
      <c r="H4614" t="s">
        <v>449</v>
      </c>
      <c r="I4614" t="s">
        <v>55</v>
      </c>
      <c r="J4614">
        <v>1</v>
      </c>
      <c r="K4614">
        <v>7170</v>
      </c>
      <c r="L4614" t="str">
        <f>IFERROR(INDEX(play_attribution!$B$2:$B$328,MATCH(A4614,play_attribution!$A$2:$A$328,0)),"")</f>
        <v/>
      </c>
      <c r="M4614" t="str">
        <f>VLOOKUP(H4614,seller_roster!$A$2:$B$85,2,FALSE)</f>
        <v>Hayden Okafor</v>
      </c>
      <c r="N4614" t="str">
        <f>VLOOKUP(C4614,accounts!$A$2:$F$9615,2,FALSE)</f>
        <v>Wholesale &amp; Distribution</v>
      </c>
      <c r="O4614" t="str">
        <f>VLOOKUP(C4614,accounts!$A$2:$F$9615,3,FALSE)</f>
        <v>&lt;$1M</v>
      </c>
      <c r="P4614" t="str">
        <f>VLOOKUP(C4614,accounts!$A$2:$F$9615,5,FALSE)</f>
        <v>West</v>
      </c>
      <c r="Q4614" t="b">
        <f t="shared" si="73"/>
        <v>1</v>
      </c>
      <c r="R4614" t="e">
        <f>INDEX(removed_duplicate_rows!$A$5:$A$39,MATCH(wins!A4614,removed_duplicate_rows!$A$5:$A$39,0))</f>
        <v>#N/A</v>
      </c>
    </row>
    <row r="4615" spans="1:18" ht="15.75" customHeight="1" x14ac:dyDescent="0.2">
      <c r="A4615" t="s">
        <v>13975</v>
      </c>
      <c r="B4615" t="s">
        <v>13976</v>
      </c>
      <c r="C4615" t="s">
        <v>13977</v>
      </c>
      <c r="D4615" s="10">
        <v>45948</v>
      </c>
      <c r="E4615" t="s">
        <v>9789</v>
      </c>
      <c r="F4615">
        <v>11</v>
      </c>
      <c r="G4615" t="s">
        <v>374</v>
      </c>
      <c r="H4615" t="s">
        <v>413</v>
      </c>
      <c r="I4615" t="s">
        <v>55</v>
      </c>
      <c r="J4615">
        <v>1</v>
      </c>
      <c r="K4615">
        <v>6190</v>
      </c>
      <c r="L4615" t="str">
        <f>IFERROR(INDEX(play_attribution!$B$2:$B$328,MATCH(A4615,play_attribution!$A$2:$A$328,0)),"")</f>
        <v/>
      </c>
      <c r="M4615" t="str">
        <f>VLOOKUP(H4615,seller_roster!$A$2:$B$85,2,FALSE)</f>
        <v>Phoenix Doyle</v>
      </c>
      <c r="N4615" t="str">
        <f>VLOOKUP(C4615,accounts!$A$2:$F$9615,2,FALSE)</f>
        <v>Healthcare Services</v>
      </c>
      <c r="O4615" t="str">
        <f>VLOOKUP(C4615,accounts!$A$2:$F$9615,3,FALSE)</f>
        <v>$2.5M-$5M</v>
      </c>
      <c r="P4615" t="str">
        <f>VLOOKUP(C4615,accounts!$A$2:$F$9615,5,FALSE)</f>
        <v>West</v>
      </c>
      <c r="Q4615" t="b">
        <f t="shared" si="73"/>
        <v>1</v>
      </c>
      <c r="R4615" t="e">
        <f>INDEX(removed_duplicate_rows!$A$5:$A$39,MATCH(wins!A4615,removed_duplicate_rows!$A$5:$A$39,0))</f>
        <v>#N/A</v>
      </c>
    </row>
    <row r="4616" spans="1:18" ht="15.75" customHeight="1" x14ac:dyDescent="0.2">
      <c r="A4616" t="s">
        <v>13978</v>
      </c>
      <c r="B4616" t="s">
        <v>13979</v>
      </c>
      <c r="C4616" t="s">
        <v>13980</v>
      </c>
      <c r="D4616" s="10">
        <v>45948</v>
      </c>
      <c r="E4616" t="s">
        <v>9789</v>
      </c>
      <c r="F4616">
        <v>11</v>
      </c>
      <c r="G4616" t="s">
        <v>374</v>
      </c>
      <c r="H4616" t="s">
        <v>417</v>
      </c>
      <c r="I4616" t="s">
        <v>55</v>
      </c>
      <c r="J4616">
        <v>1</v>
      </c>
      <c r="K4616">
        <v>4638</v>
      </c>
      <c r="L4616" t="str">
        <f>IFERROR(INDEX(play_attribution!$B$2:$B$328,MATCH(A4616,play_attribution!$A$2:$A$328,0)),"")</f>
        <v/>
      </c>
      <c r="M4616" t="str">
        <f>VLOOKUP(H4616,seller_roster!$A$2:$B$85,2,FALSE)</f>
        <v>Bryn Reyes</v>
      </c>
      <c r="N4616" t="str">
        <f>VLOOKUP(C4616,accounts!$A$2:$F$9615,2,FALSE)</f>
        <v>Logistics</v>
      </c>
      <c r="O4616" t="str">
        <f>VLOOKUP(C4616,accounts!$A$2:$F$9615,3,FALSE)</f>
        <v>$2.5M-$5M</v>
      </c>
      <c r="P4616" t="str">
        <f>VLOOKUP(C4616,accounts!$A$2:$F$9615,5,FALSE)</f>
        <v>West</v>
      </c>
      <c r="Q4616" t="b">
        <f t="shared" si="73"/>
        <v>1</v>
      </c>
      <c r="R4616" t="e">
        <f>INDEX(removed_duplicate_rows!$A$5:$A$39,MATCH(wins!A4616,removed_duplicate_rows!$A$5:$A$39,0))</f>
        <v>#N/A</v>
      </c>
    </row>
    <row r="4617" spans="1:18" ht="15.75" customHeight="1" x14ac:dyDescent="0.2">
      <c r="A4617" t="s">
        <v>13981</v>
      </c>
      <c r="B4617" t="s">
        <v>13982</v>
      </c>
      <c r="C4617" t="s">
        <v>13983</v>
      </c>
      <c r="D4617" s="10">
        <v>45948</v>
      </c>
      <c r="E4617" t="s">
        <v>9789</v>
      </c>
      <c r="F4617">
        <v>11</v>
      </c>
      <c r="G4617" t="s">
        <v>374</v>
      </c>
      <c r="H4617" t="s">
        <v>417</v>
      </c>
      <c r="I4617" t="s">
        <v>55</v>
      </c>
      <c r="J4617">
        <v>1</v>
      </c>
      <c r="K4617">
        <v>5523</v>
      </c>
      <c r="L4617" t="str">
        <f>IFERROR(INDEX(play_attribution!$B$2:$B$328,MATCH(A4617,play_attribution!$A$2:$A$328,0)),"")</f>
        <v/>
      </c>
      <c r="M4617" t="str">
        <f>VLOOKUP(H4617,seller_roster!$A$2:$B$85,2,FALSE)</f>
        <v>Bryn Reyes</v>
      </c>
      <c r="N4617" t="str">
        <f>VLOOKUP(C4617,accounts!$A$2:$F$9615,2,FALSE)</f>
        <v>Healthcare Services</v>
      </c>
      <c r="O4617" t="str">
        <f>VLOOKUP(C4617,accounts!$A$2:$F$9615,3,FALSE)</f>
        <v>$1M-$2.5M</v>
      </c>
      <c r="P4617" t="str">
        <f>VLOOKUP(C4617,accounts!$A$2:$F$9615,5,FALSE)</f>
        <v>West</v>
      </c>
      <c r="Q4617" t="b">
        <f t="shared" si="73"/>
        <v>1</v>
      </c>
      <c r="R4617" t="e">
        <f>INDEX(removed_duplicate_rows!$A$5:$A$39,MATCH(wins!A4617,removed_duplicate_rows!$A$5:$A$39,0))</f>
        <v>#N/A</v>
      </c>
    </row>
    <row r="4618" spans="1:18" ht="15.75" customHeight="1" x14ac:dyDescent="0.2">
      <c r="A4618" t="s">
        <v>13984</v>
      </c>
      <c r="B4618" t="s">
        <v>13985</v>
      </c>
      <c r="C4618" t="s">
        <v>13986</v>
      </c>
      <c r="D4618" s="10">
        <v>45948</v>
      </c>
      <c r="E4618" t="s">
        <v>9789</v>
      </c>
      <c r="F4618">
        <v>11</v>
      </c>
      <c r="G4618" t="s">
        <v>374</v>
      </c>
      <c r="H4618" t="s">
        <v>387</v>
      </c>
      <c r="I4618" t="s">
        <v>55</v>
      </c>
      <c r="J4618">
        <v>1</v>
      </c>
      <c r="K4618">
        <v>7205</v>
      </c>
      <c r="L4618" t="str">
        <f>IFERROR(INDEX(play_attribution!$B$2:$B$328,MATCH(A4618,play_attribution!$A$2:$A$328,0)),"")</f>
        <v/>
      </c>
      <c r="M4618" t="str">
        <f>VLOOKUP(H4618,seller_roster!$A$2:$B$85,2,FALSE)</f>
        <v>Ray Kim</v>
      </c>
      <c r="N4618" t="str">
        <f>VLOOKUP(C4618,accounts!$A$2:$F$9615,2,FALSE)</f>
        <v>Wholesale &amp; Distribution</v>
      </c>
      <c r="O4618" t="str">
        <f>VLOOKUP(C4618,accounts!$A$2:$F$9615,3,FALSE)</f>
        <v>$5M-$10M</v>
      </c>
      <c r="P4618" t="str">
        <f>VLOOKUP(C4618,accounts!$A$2:$F$9615,5,FALSE)</f>
        <v>West</v>
      </c>
      <c r="Q4618" t="b">
        <f t="shared" si="73"/>
        <v>1</v>
      </c>
      <c r="R4618" t="e">
        <f>INDEX(removed_duplicate_rows!$A$5:$A$39,MATCH(wins!A4618,removed_duplicate_rows!$A$5:$A$39,0))</f>
        <v>#N/A</v>
      </c>
    </row>
    <row r="4619" spans="1:18" ht="15.75" customHeight="1" x14ac:dyDescent="0.2">
      <c r="A4619" t="s">
        <v>13987</v>
      </c>
      <c r="B4619" t="s">
        <v>13988</v>
      </c>
      <c r="C4619" t="s">
        <v>13989</v>
      </c>
      <c r="D4619" s="10">
        <v>45948</v>
      </c>
      <c r="E4619" t="s">
        <v>9789</v>
      </c>
      <c r="F4619">
        <v>11</v>
      </c>
      <c r="G4619" t="s">
        <v>374</v>
      </c>
      <c r="H4619" t="s">
        <v>387</v>
      </c>
      <c r="I4619" t="s">
        <v>55</v>
      </c>
      <c r="J4619">
        <v>1</v>
      </c>
      <c r="K4619">
        <v>4337</v>
      </c>
      <c r="L4619" t="str">
        <f>IFERROR(INDEX(play_attribution!$B$2:$B$328,MATCH(A4619,play_attribution!$A$2:$A$328,0)),"")</f>
        <v/>
      </c>
      <c r="M4619" t="str">
        <f>VLOOKUP(H4619,seller_roster!$A$2:$B$85,2,FALSE)</f>
        <v>Ray Kim</v>
      </c>
      <c r="N4619" t="str">
        <f>VLOOKUP(C4619,accounts!$A$2:$F$9615,2,FALSE)</f>
        <v>Healthcare Services</v>
      </c>
      <c r="O4619" t="str">
        <f>VLOOKUP(C4619,accounts!$A$2:$F$9615,3,FALSE)</f>
        <v>$5M-$10M</v>
      </c>
      <c r="P4619" t="str">
        <f>VLOOKUP(C4619,accounts!$A$2:$F$9615,5,FALSE)</f>
        <v>East</v>
      </c>
      <c r="Q4619" t="b">
        <f t="shared" si="73"/>
        <v>1</v>
      </c>
      <c r="R4619" t="e">
        <f>INDEX(removed_duplicate_rows!$A$5:$A$39,MATCH(wins!A4619,removed_duplicate_rows!$A$5:$A$39,0))</f>
        <v>#N/A</v>
      </c>
    </row>
    <row r="4620" spans="1:18" ht="15.75" customHeight="1" x14ac:dyDescent="0.2">
      <c r="A4620" t="s">
        <v>13990</v>
      </c>
      <c r="B4620" t="s">
        <v>13991</v>
      </c>
      <c r="C4620" t="s">
        <v>13992</v>
      </c>
      <c r="D4620" s="10">
        <v>45948</v>
      </c>
      <c r="E4620" t="s">
        <v>9789</v>
      </c>
      <c r="F4620">
        <v>11</v>
      </c>
      <c r="G4620" t="s">
        <v>374</v>
      </c>
      <c r="H4620" t="s">
        <v>402</v>
      </c>
      <c r="I4620" t="s">
        <v>55</v>
      </c>
      <c r="J4620">
        <v>1</v>
      </c>
      <c r="K4620">
        <v>4628</v>
      </c>
      <c r="L4620" t="str">
        <f>IFERROR(INDEX(play_attribution!$B$2:$B$328,MATCH(A4620,play_attribution!$A$2:$A$328,0)),"")</f>
        <v/>
      </c>
      <c r="M4620" t="str">
        <f>VLOOKUP(H4620,seller_roster!$A$2:$B$85,2,FALSE)</f>
        <v>Frankie Vega</v>
      </c>
      <c r="N4620" t="str">
        <f>VLOOKUP(C4620,accounts!$A$2:$F$9615,2,FALSE)</f>
        <v>Construction</v>
      </c>
      <c r="O4620" t="str">
        <f>VLOOKUP(C4620,accounts!$A$2:$F$9615,3,FALSE)</f>
        <v>&gt;$10M</v>
      </c>
      <c r="P4620" t="str">
        <f>VLOOKUP(C4620,accounts!$A$2:$F$9615,5,FALSE)</f>
        <v>West</v>
      </c>
      <c r="Q4620" t="b">
        <f t="shared" si="73"/>
        <v>1</v>
      </c>
      <c r="R4620" t="e">
        <f>INDEX(removed_duplicate_rows!$A$5:$A$39,MATCH(wins!A4620,removed_duplicate_rows!$A$5:$A$39,0))</f>
        <v>#N/A</v>
      </c>
    </row>
    <row r="4621" spans="1:18" ht="15.75" customHeight="1" x14ac:dyDescent="0.2">
      <c r="A4621" t="s">
        <v>13993</v>
      </c>
      <c r="B4621" t="s">
        <v>13994</v>
      </c>
      <c r="C4621" t="s">
        <v>13995</v>
      </c>
      <c r="D4621" s="10">
        <v>45948</v>
      </c>
      <c r="E4621" t="s">
        <v>9789</v>
      </c>
      <c r="F4621">
        <v>11</v>
      </c>
      <c r="G4621" t="s">
        <v>374</v>
      </c>
      <c r="H4621" t="s">
        <v>427</v>
      </c>
      <c r="I4621" t="s">
        <v>55</v>
      </c>
      <c r="J4621">
        <v>1</v>
      </c>
      <c r="K4621">
        <v>3657</v>
      </c>
      <c r="L4621" t="str">
        <f>IFERROR(INDEX(play_attribution!$B$2:$B$328,MATCH(A4621,play_attribution!$A$2:$A$328,0)),"")</f>
        <v/>
      </c>
      <c r="M4621" t="str">
        <f>VLOOKUP(H4621,seller_roster!$A$2:$B$85,2,FALSE)</f>
        <v>Peyton Moreau</v>
      </c>
      <c r="N4621" t="str">
        <f>VLOOKUP(C4621,accounts!$A$2:$F$9615,2,FALSE)</f>
        <v>Healthcare Services</v>
      </c>
      <c r="O4621" t="str">
        <f>VLOOKUP(C4621,accounts!$A$2:$F$9615,3,FALSE)</f>
        <v>$2.5M-$5M</v>
      </c>
      <c r="P4621" t="str">
        <f>VLOOKUP(C4621,accounts!$A$2:$F$9615,5,FALSE)</f>
        <v>West</v>
      </c>
      <c r="Q4621" t="b">
        <f t="shared" si="73"/>
        <v>1</v>
      </c>
      <c r="R4621" t="e">
        <f>INDEX(removed_duplicate_rows!$A$5:$A$39,MATCH(wins!A4621,removed_duplicate_rows!$A$5:$A$39,0))</f>
        <v>#N/A</v>
      </c>
    </row>
    <row r="4622" spans="1:18" ht="15.75" customHeight="1" x14ac:dyDescent="0.2">
      <c r="A4622" t="s">
        <v>13996</v>
      </c>
      <c r="B4622" t="s">
        <v>13997</v>
      </c>
      <c r="C4622" t="s">
        <v>13998</v>
      </c>
      <c r="D4622" s="10">
        <v>45948</v>
      </c>
      <c r="E4622" t="s">
        <v>9789</v>
      </c>
      <c r="F4622">
        <v>11</v>
      </c>
      <c r="G4622" t="s">
        <v>374</v>
      </c>
      <c r="H4622" t="s">
        <v>427</v>
      </c>
      <c r="I4622" t="s">
        <v>55</v>
      </c>
      <c r="J4622">
        <v>1</v>
      </c>
      <c r="K4622">
        <v>6838</v>
      </c>
      <c r="L4622" t="str">
        <f>IFERROR(INDEX(play_attribution!$B$2:$B$328,MATCH(A4622,play_attribution!$A$2:$A$328,0)),"")</f>
        <v/>
      </c>
      <c r="M4622" t="str">
        <f>VLOOKUP(H4622,seller_roster!$A$2:$B$85,2,FALSE)</f>
        <v>Peyton Moreau</v>
      </c>
      <c r="N4622" t="str">
        <f>VLOOKUP(C4622,accounts!$A$2:$F$9615,2,FALSE)</f>
        <v>Field Services</v>
      </c>
      <c r="O4622" t="str">
        <f>VLOOKUP(C4622,accounts!$A$2:$F$9615,3,FALSE)</f>
        <v>$2.5M-$5M</v>
      </c>
      <c r="P4622" t="str">
        <f>VLOOKUP(C4622,accounts!$A$2:$F$9615,5,FALSE)</f>
        <v>Central</v>
      </c>
      <c r="Q4622" t="b">
        <f t="shared" si="73"/>
        <v>1</v>
      </c>
      <c r="R4622" t="e">
        <f>INDEX(removed_duplicate_rows!$A$5:$A$39,MATCH(wins!A4622,removed_duplicate_rows!$A$5:$A$39,0))</f>
        <v>#N/A</v>
      </c>
    </row>
    <row r="4623" spans="1:18" ht="15.75" customHeight="1" x14ac:dyDescent="0.2">
      <c r="A4623" t="s">
        <v>13999</v>
      </c>
      <c r="B4623" t="s">
        <v>14000</v>
      </c>
      <c r="C4623" t="s">
        <v>14001</v>
      </c>
      <c r="D4623" s="10">
        <v>45948</v>
      </c>
      <c r="E4623" t="s">
        <v>9789</v>
      </c>
      <c r="F4623">
        <v>11</v>
      </c>
      <c r="G4623" t="s">
        <v>374</v>
      </c>
      <c r="H4623" t="s">
        <v>387</v>
      </c>
      <c r="I4623" t="s">
        <v>55</v>
      </c>
      <c r="J4623">
        <v>1</v>
      </c>
      <c r="K4623">
        <v>7354</v>
      </c>
      <c r="L4623" t="str">
        <f>IFERROR(INDEX(play_attribution!$B$2:$B$328,MATCH(A4623,play_attribution!$A$2:$A$328,0)),"")</f>
        <v/>
      </c>
      <c r="M4623" t="str">
        <f>VLOOKUP(H4623,seller_roster!$A$2:$B$85,2,FALSE)</f>
        <v>Ray Kim</v>
      </c>
      <c r="N4623" t="str">
        <f>VLOOKUP(C4623,accounts!$A$2:$F$9615,2,FALSE)</f>
        <v>Healthcare Services</v>
      </c>
      <c r="O4623" t="str">
        <f>VLOOKUP(C4623,accounts!$A$2:$F$9615,3,FALSE)</f>
        <v>$1M-$2.5M</v>
      </c>
      <c r="P4623" t="str">
        <f>VLOOKUP(C4623,accounts!$A$2:$F$9615,5,FALSE)</f>
        <v>Central</v>
      </c>
      <c r="Q4623" t="b">
        <f t="shared" si="73"/>
        <v>1</v>
      </c>
      <c r="R4623" t="e">
        <f>INDEX(removed_duplicate_rows!$A$5:$A$39,MATCH(wins!A4623,removed_duplicate_rows!$A$5:$A$39,0))</f>
        <v>#N/A</v>
      </c>
    </row>
    <row r="4624" spans="1:18" ht="15.75" customHeight="1" x14ac:dyDescent="0.2">
      <c r="A4624" t="s">
        <v>14002</v>
      </c>
      <c r="B4624" t="s">
        <v>14003</v>
      </c>
      <c r="C4624" t="s">
        <v>14004</v>
      </c>
      <c r="D4624" s="10">
        <v>45948</v>
      </c>
      <c r="E4624" t="s">
        <v>9789</v>
      </c>
      <c r="F4624">
        <v>11</v>
      </c>
      <c r="G4624" t="s">
        <v>374</v>
      </c>
      <c r="H4624" t="s">
        <v>783</v>
      </c>
      <c r="I4624" t="s">
        <v>55</v>
      </c>
      <c r="J4624">
        <v>1</v>
      </c>
      <c r="K4624">
        <v>8756</v>
      </c>
      <c r="L4624" t="str">
        <f>IFERROR(INDEX(play_attribution!$B$2:$B$328,MATCH(A4624,play_attribution!$A$2:$A$328,0)),"")</f>
        <v/>
      </c>
      <c r="M4624" t="str">
        <f>VLOOKUP(H4624,seller_roster!$A$2:$B$85,2,FALSE)</f>
        <v>Omar Tran</v>
      </c>
      <c r="N4624" t="str">
        <f>VLOOKUP(C4624,accounts!$A$2:$F$9615,2,FALSE)</f>
        <v>Professional Services</v>
      </c>
      <c r="O4624" t="str">
        <f>VLOOKUP(C4624,accounts!$A$2:$F$9615,3,FALSE)</f>
        <v>$2.5M-$5M</v>
      </c>
      <c r="P4624" t="str">
        <f>VLOOKUP(C4624,accounts!$A$2:$F$9615,5,FALSE)</f>
        <v>West</v>
      </c>
      <c r="Q4624" t="b">
        <f t="shared" si="73"/>
        <v>1</v>
      </c>
      <c r="R4624" t="e">
        <f>INDEX(removed_duplicate_rows!$A$5:$A$39,MATCH(wins!A4624,removed_duplicate_rows!$A$5:$A$39,0))</f>
        <v>#N/A</v>
      </c>
    </row>
    <row r="4625" spans="1:18" ht="15.75" customHeight="1" x14ac:dyDescent="0.2">
      <c r="A4625" t="s">
        <v>14005</v>
      </c>
      <c r="B4625" t="s">
        <v>14006</v>
      </c>
      <c r="C4625" t="s">
        <v>14007</v>
      </c>
      <c r="D4625" s="10">
        <v>45948</v>
      </c>
      <c r="E4625" t="s">
        <v>9789</v>
      </c>
      <c r="F4625">
        <v>11</v>
      </c>
      <c r="G4625" t="s">
        <v>374</v>
      </c>
      <c r="H4625" t="s">
        <v>783</v>
      </c>
      <c r="I4625" t="s">
        <v>55</v>
      </c>
      <c r="J4625">
        <v>1</v>
      </c>
      <c r="K4625">
        <v>6704</v>
      </c>
      <c r="L4625" t="str">
        <f>IFERROR(INDEX(play_attribution!$B$2:$B$328,MATCH(A4625,play_attribution!$A$2:$A$328,0)),"")</f>
        <v/>
      </c>
      <c r="M4625" t="str">
        <f>VLOOKUP(H4625,seller_roster!$A$2:$B$85,2,FALSE)</f>
        <v>Omar Tran</v>
      </c>
      <c r="N4625" t="str">
        <f>VLOOKUP(C4625,accounts!$A$2:$F$9615,2,FALSE)</f>
        <v>Professional Services</v>
      </c>
      <c r="O4625" t="str">
        <f>VLOOKUP(C4625,accounts!$A$2:$F$9615,3,FALSE)</f>
        <v>$2.5M-$5M</v>
      </c>
      <c r="P4625" t="str">
        <f>VLOOKUP(C4625,accounts!$A$2:$F$9615,5,FALSE)</f>
        <v>East</v>
      </c>
      <c r="Q4625" t="b">
        <f t="shared" si="73"/>
        <v>1</v>
      </c>
      <c r="R4625" t="e">
        <f>INDEX(removed_duplicate_rows!$A$5:$A$39,MATCH(wins!A4625,removed_duplicate_rows!$A$5:$A$39,0))</f>
        <v>#N/A</v>
      </c>
    </row>
    <row r="4626" spans="1:18" ht="15.75" customHeight="1" x14ac:dyDescent="0.2">
      <c r="A4626" t="s">
        <v>14008</v>
      </c>
      <c r="B4626" t="s">
        <v>14009</v>
      </c>
      <c r="C4626" t="s">
        <v>14010</v>
      </c>
      <c r="D4626" s="10">
        <v>45948</v>
      </c>
      <c r="E4626" t="s">
        <v>9789</v>
      </c>
      <c r="F4626">
        <v>11</v>
      </c>
      <c r="G4626" t="s">
        <v>374</v>
      </c>
      <c r="H4626" t="s">
        <v>4096</v>
      </c>
      <c r="I4626" t="s">
        <v>55</v>
      </c>
      <c r="J4626">
        <v>1</v>
      </c>
      <c r="K4626">
        <v>5641</v>
      </c>
      <c r="L4626" t="str">
        <f>IFERROR(INDEX(play_attribution!$B$2:$B$328,MATCH(A4626,play_attribution!$A$2:$A$328,0)),"")</f>
        <v/>
      </c>
      <c r="M4626" t="str">
        <f>VLOOKUP(H4626,seller_roster!$A$2:$B$85,2,FALSE)</f>
        <v>Vesper Kim</v>
      </c>
      <c r="N4626" t="str">
        <f>VLOOKUP(C4626,accounts!$A$2:$F$9615,2,FALSE)</f>
        <v>Nonprofit</v>
      </c>
      <c r="O4626" t="str">
        <f>VLOOKUP(C4626,accounts!$A$2:$F$9615,3,FALSE)</f>
        <v>&gt;$10M</v>
      </c>
      <c r="P4626" t="str">
        <f>VLOOKUP(C4626,accounts!$A$2:$F$9615,5,FALSE)</f>
        <v>Central</v>
      </c>
      <c r="Q4626" t="b">
        <f t="shared" si="73"/>
        <v>1</v>
      </c>
      <c r="R4626" t="e">
        <f>INDEX(removed_duplicate_rows!$A$5:$A$39,MATCH(wins!A4626,removed_duplicate_rows!$A$5:$A$39,0))</f>
        <v>#N/A</v>
      </c>
    </row>
    <row r="4627" spans="1:18" ht="15.75" customHeight="1" x14ac:dyDescent="0.2">
      <c r="A4627" t="s">
        <v>14011</v>
      </c>
      <c r="B4627" t="s">
        <v>14012</v>
      </c>
      <c r="C4627" t="s">
        <v>14013</v>
      </c>
      <c r="D4627" s="10">
        <v>45948</v>
      </c>
      <c r="E4627" t="s">
        <v>9789</v>
      </c>
      <c r="F4627">
        <v>11</v>
      </c>
      <c r="G4627" t="s">
        <v>374</v>
      </c>
      <c r="H4627" t="s">
        <v>427</v>
      </c>
      <c r="I4627" t="s">
        <v>55</v>
      </c>
      <c r="J4627">
        <v>1</v>
      </c>
      <c r="K4627">
        <v>7238</v>
      </c>
      <c r="L4627" t="str">
        <f>IFERROR(INDEX(play_attribution!$B$2:$B$328,MATCH(A4627,play_attribution!$A$2:$A$328,0)),"")</f>
        <v/>
      </c>
      <c r="M4627" t="str">
        <f>VLOOKUP(H4627,seller_roster!$A$2:$B$85,2,FALSE)</f>
        <v>Peyton Moreau</v>
      </c>
      <c r="N4627" t="str">
        <f>VLOOKUP(C4627,accounts!$A$2:$F$9615,2,FALSE)</f>
        <v>Healthcare Services</v>
      </c>
      <c r="O4627" t="str">
        <f>VLOOKUP(C4627,accounts!$A$2:$F$9615,3,FALSE)</f>
        <v>$2.5M-$5M</v>
      </c>
      <c r="P4627" t="str">
        <f>VLOOKUP(C4627,accounts!$A$2:$F$9615,5,FALSE)</f>
        <v>East</v>
      </c>
      <c r="Q4627" t="b">
        <f t="shared" si="73"/>
        <v>1</v>
      </c>
      <c r="R4627" t="e">
        <f>INDEX(removed_duplicate_rows!$A$5:$A$39,MATCH(wins!A4627,removed_duplicate_rows!$A$5:$A$39,0))</f>
        <v>#N/A</v>
      </c>
    </row>
    <row r="4628" spans="1:18" ht="15.75" customHeight="1" x14ac:dyDescent="0.2">
      <c r="A4628" t="s">
        <v>14014</v>
      </c>
      <c r="B4628" t="s">
        <v>14015</v>
      </c>
      <c r="C4628" t="s">
        <v>14016</v>
      </c>
      <c r="D4628" s="10">
        <v>45948</v>
      </c>
      <c r="E4628" t="s">
        <v>9789</v>
      </c>
      <c r="F4628">
        <v>11</v>
      </c>
      <c r="G4628" t="s">
        <v>374</v>
      </c>
      <c r="H4628" t="s">
        <v>1123</v>
      </c>
      <c r="I4628" t="s">
        <v>55</v>
      </c>
      <c r="J4628">
        <v>1</v>
      </c>
      <c r="K4628">
        <v>4891</v>
      </c>
      <c r="L4628" t="str">
        <f>IFERROR(INDEX(play_attribution!$B$2:$B$328,MATCH(A4628,play_attribution!$A$2:$A$328,0)),"")</f>
        <v/>
      </c>
      <c r="M4628" t="str">
        <f>VLOOKUP(H4628,seller_roster!$A$2:$B$85,2,FALSE)</f>
        <v>Peyton Silva</v>
      </c>
      <c r="N4628" t="str">
        <f>VLOOKUP(C4628,accounts!$A$2:$F$9615,2,FALSE)</f>
        <v>Wholesale &amp; Distribution</v>
      </c>
      <c r="O4628" t="str">
        <f>VLOOKUP(C4628,accounts!$A$2:$F$9615,3,FALSE)</f>
        <v>$2.5M-$5M</v>
      </c>
      <c r="P4628" t="str">
        <f>VLOOKUP(C4628,accounts!$A$2:$F$9615,5,FALSE)</f>
        <v>East</v>
      </c>
      <c r="Q4628" t="b">
        <f t="shared" si="73"/>
        <v>1</v>
      </c>
      <c r="R4628" t="e">
        <f>INDEX(removed_duplicate_rows!$A$5:$A$39,MATCH(wins!A4628,removed_duplicate_rows!$A$5:$A$39,0))</f>
        <v>#N/A</v>
      </c>
    </row>
    <row r="4629" spans="1:18" ht="15.75" customHeight="1" x14ac:dyDescent="0.2">
      <c r="A4629" t="s">
        <v>14017</v>
      </c>
      <c r="B4629" t="s">
        <v>14018</v>
      </c>
      <c r="C4629" t="s">
        <v>14019</v>
      </c>
      <c r="D4629" s="10">
        <v>45948</v>
      </c>
      <c r="E4629" t="s">
        <v>9789</v>
      </c>
      <c r="F4629">
        <v>11</v>
      </c>
      <c r="G4629" t="s">
        <v>374</v>
      </c>
      <c r="H4629" t="s">
        <v>375</v>
      </c>
      <c r="I4629" t="s">
        <v>55</v>
      </c>
      <c r="J4629">
        <v>1</v>
      </c>
      <c r="K4629">
        <v>6722</v>
      </c>
      <c r="L4629" t="str">
        <f>IFERROR(INDEX(play_attribution!$B$2:$B$328,MATCH(A4629,play_attribution!$A$2:$A$328,0)),"")</f>
        <v/>
      </c>
      <c r="M4629" t="str">
        <f>VLOOKUP(H4629,seller_roster!$A$2:$B$85,2,FALSE)</f>
        <v>Sol Lindqvist</v>
      </c>
      <c r="N4629" t="str">
        <f>VLOOKUP(C4629,accounts!$A$2:$F$9615,2,FALSE)</f>
        <v>Hospitality Group</v>
      </c>
      <c r="O4629" t="str">
        <f>VLOOKUP(C4629,accounts!$A$2:$F$9615,3,FALSE)</f>
        <v>$5M-$10M</v>
      </c>
      <c r="P4629" t="str">
        <f>VLOOKUP(C4629,accounts!$A$2:$F$9615,5,FALSE)</f>
        <v>West</v>
      </c>
      <c r="Q4629" t="b">
        <f t="shared" si="73"/>
        <v>1</v>
      </c>
      <c r="R4629" t="e">
        <f>INDEX(removed_duplicate_rows!$A$5:$A$39,MATCH(wins!A4629,removed_duplicate_rows!$A$5:$A$39,0))</f>
        <v>#N/A</v>
      </c>
    </row>
    <row r="4630" spans="1:18" ht="15.75" customHeight="1" x14ac:dyDescent="0.2">
      <c r="A4630" t="s">
        <v>14020</v>
      </c>
      <c r="B4630" t="s">
        <v>14021</v>
      </c>
      <c r="C4630" t="s">
        <v>14022</v>
      </c>
      <c r="D4630" s="10">
        <v>45948</v>
      </c>
      <c r="E4630" t="s">
        <v>9789</v>
      </c>
      <c r="F4630">
        <v>11</v>
      </c>
      <c r="G4630" t="s">
        <v>374</v>
      </c>
      <c r="H4630" t="s">
        <v>1123</v>
      </c>
      <c r="I4630" t="s">
        <v>55</v>
      </c>
      <c r="J4630">
        <v>1</v>
      </c>
      <c r="K4630">
        <v>4017</v>
      </c>
      <c r="L4630" t="str">
        <f>IFERROR(INDEX(play_attribution!$B$2:$B$328,MATCH(A4630,play_attribution!$A$2:$A$328,0)),"")</f>
        <v/>
      </c>
      <c r="M4630" t="str">
        <f>VLOOKUP(H4630,seller_roster!$A$2:$B$85,2,FALSE)</f>
        <v>Peyton Silva</v>
      </c>
      <c r="N4630" t="str">
        <f>VLOOKUP(C4630,accounts!$A$2:$F$9615,2,FALSE)</f>
        <v>Wholesale &amp; Distribution</v>
      </c>
      <c r="O4630" t="str">
        <f>VLOOKUP(C4630,accounts!$A$2:$F$9615,3,FALSE)</f>
        <v>$5M-$10M</v>
      </c>
      <c r="P4630" t="str">
        <f>VLOOKUP(C4630,accounts!$A$2:$F$9615,5,FALSE)</f>
        <v>East</v>
      </c>
      <c r="Q4630" t="b">
        <f t="shared" si="73"/>
        <v>1</v>
      </c>
      <c r="R4630" t="e">
        <f>INDEX(removed_duplicate_rows!$A$5:$A$39,MATCH(wins!A4630,removed_duplicate_rows!$A$5:$A$39,0))</f>
        <v>#N/A</v>
      </c>
    </row>
    <row r="4631" spans="1:18" ht="15.75" customHeight="1" x14ac:dyDescent="0.2">
      <c r="A4631" t="s">
        <v>14023</v>
      </c>
      <c r="B4631" t="s">
        <v>14024</v>
      </c>
      <c r="C4631" t="s">
        <v>14025</v>
      </c>
      <c r="D4631" s="10">
        <v>45948</v>
      </c>
      <c r="E4631" t="s">
        <v>9789</v>
      </c>
      <c r="F4631">
        <v>11</v>
      </c>
      <c r="G4631" t="s">
        <v>374</v>
      </c>
      <c r="H4631" t="s">
        <v>375</v>
      </c>
      <c r="I4631" t="s">
        <v>55</v>
      </c>
      <c r="J4631">
        <v>1</v>
      </c>
      <c r="K4631">
        <v>8012</v>
      </c>
      <c r="L4631" t="str">
        <f>IFERROR(INDEX(play_attribution!$B$2:$B$328,MATCH(A4631,play_attribution!$A$2:$A$328,0)),"")</f>
        <v/>
      </c>
      <c r="M4631" t="str">
        <f>VLOOKUP(H4631,seller_roster!$A$2:$B$85,2,FALSE)</f>
        <v>Sol Lindqvist</v>
      </c>
      <c r="N4631" t="str">
        <f>VLOOKUP(C4631,accounts!$A$2:$F$9615,2,FALSE)</f>
        <v>Wholesale &amp; Distribution</v>
      </c>
      <c r="O4631" t="str">
        <f>VLOOKUP(C4631,accounts!$A$2:$F$9615,3,FALSE)</f>
        <v>$5M-$10M</v>
      </c>
      <c r="P4631" t="str">
        <f>VLOOKUP(C4631,accounts!$A$2:$F$9615,5,FALSE)</f>
        <v>West</v>
      </c>
      <c r="Q4631" t="b">
        <f t="shared" si="73"/>
        <v>1</v>
      </c>
      <c r="R4631" t="e">
        <f>INDEX(removed_duplicate_rows!$A$5:$A$39,MATCH(wins!A4631,removed_duplicate_rows!$A$5:$A$39,0))</f>
        <v>#N/A</v>
      </c>
    </row>
    <row r="4632" spans="1:18" ht="15.75" customHeight="1" x14ac:dyDescent="0.2">
      <c r="A4632" t="s">
        <v>14026</v>
      </c>
      <c r="B4632" t="s">
        <v>14027</v>
      </c>
      <c r="C4632" t="s">
        <v>14028</v>
      </c>
      <c r="D4632" s="10">
        <v>45948</v>
      </c>
      <c r="E4632" t="s">
        <v>9789</v>
      </c>
      <c r="F4632">
        <v>11</v>
      </c>
      <c r="G4632" t="s">
        <v>374</v>
      </c>
      <c r="H4632" t="s">
        <v>427</v>
      </c>
      <c r="I4632" t="s">
        <v>55</v>
      </c>
      <c r="J4632">
        <v>1</v>
      </c>
      <c r="K4632">
        <v>7276</v>
      </c>
      <c r="L4632" t="str">
        <f>IFERROR(INDEX(play_attribution!$B$2:$B$328,MATCH(A4632,play_attribution!$A$2:$A$328,0)),"")</f>
        <v/>
      </c>
      <c r="M4632" t="str">
        <f>VLOOKUP(H4632,seller_roster!$A$2:$B$85,2,FALSE)</f>
        <v>Peyton Moreau</v>
      </c>
      <c r="N4632" t="str">
        <f>VLOOKUP(C4632,accounts!$A$2:$F$9615,2,FALSE)</f>
        <v>Hospitality Group</v>
      </c>
      <c r="O4632" t="str">
        <f>VLOOKUP(C4632,accounts!$A$2:$F$9615,3,FALSE)</f>
        <v>$2.5M-$5M</v>
      </c>
      <c r="P4632" t="str">
        <f>VLOOKUP(C4632,accounts!$A$2:$F$9615,5,FALSE)</f>
        <v>Central</v>
      </c>
      <c r="Q4632" t="b">
        <f t="shared" si="73"/>
        <v>1</v>
      </c>
      <c r="R4632" t="e">
        <f>INDEX(removed_duplicate_rows!$A$5:$A$39,MATCH(wins!A4632,removed_duplicate_rows!$A$5:$A$39,0))</f>
        <v>#N/A</v>
      </c>
    </row>
    <row r="4633" spans="1:18" ht="15.75" customHeight="1" x14ac:dyDescent="0.2">
      <c r="A4633" t="s">
        <v>14029</v>
      </c>
      <c r="B4633" t="s">
        <v>14030</v>
      </c>
      <c r="C4633" t="s">
        <v>14031</v>
      </c>
      <c r="D4633" s="10">
        <v>45948</v>
      </c>
      <c r="E4633" t="s">
        <v>9789</v>
      </c>
      <c r="F4633">
        <v>11</v>
      </c>
      <c r="G4633" t="s">
        <v>374</v>
      </c>
      <c r="H4633" t="s">
        <v>449</v>
      </c>
      <c r="I4633" t="s">
        <v>55</v>
      </c>
      <c r="J4633">
        <v>1</v>
      </c>
      <c r="K4633">
        <v>7778</v>
      </c>
      <c r="L4633" t="str">
        <f>IFERROR(INDEX(play_attribution!$B$2:$B$328,MATCH(A4633,play_attribution!$A$2:$A$328,0)),"")</f>
        <v/>
      </c>
      <c r="M4633" t="str">
        <f>VLOOKUP(H4633,seller_roster!$A$2:$B$85,2,FALSE)</f>
        <v>Hayden Okafor</v>
      </c>
      <c r="N4633" t="str">
        <f>VLOOKUP(C4633,accounts!$A$2:$F$9615,2,FALSE)</f>
        <v>Retail Multi-Location</v>
      </c>
      <c r="O4633" t="str">
        <f>VLOOKUP(C4633,accounts!$A$2:$F$9615,3,FALSE)</f>
        <v>$2.5M-$5M</v>
      </c>
      <c r="P4633" t="str">
        <f>VLOOKUP(C4633,accounts!$A$2:$F$9615,5,FALSE)</f>
        <v>East</v>
      </c>
      <c r="Q4633" t="b">
        <f t="shared" si="73"/>
        <v>1</v>
      </c>
      <c r="R4633" t="e">
        <f>INDEX(removed_duplicate_rows!$A$5:$A$39,MATCH(wins!A4633,removed_duplicate_rows!$A$5:$A$39,0))</f>
        <v>#N/A</v>
      </c>
    </row>
    <row r="4634" spans="1:18" ht="15.75" customHeight="1" x14ac:dyDescent="0.2">
      <c r="A4634" t="s">
        <v>14032</v>
      </c>
      <c r="B4634" t="s">
        <v>14033</v>
      </c>
      <c r="C4634" t="s">
        <v>14034</v>
      </c>
      <c r="D4634" s="10">
        <v>45948</v>
      </c>
      <c r="E4634" t="s">
        <v>9789</v>
      </c>
      <c r="F4634">
        <v>11</v>
      </c>
      <c r="G4634" t="s">
        <v>374</v>
      </c>
      <c r="H4634" t="s">
        <v>449</v>
      </c>
      <c r="I4634" t="s">
        <v>55</v>
      </c>
      <c r="J4634">
        <v>1</v>
      </c>
      <c r="K4634">
        <v>5608</v>
      </c>
      <c r="L4634" t="str">
        <f>IFERROR(INDEX(play_attribution!$B$2:$B$328,MATCH(A4634,play_attribution!$A$2:$A$328,0)),"")</f>
        <v/>
      </c>
      <c r="M4634" t="str">
        <f>VLOOKUP(H4634,seller_roster!$A$2:$B$85,2,FALSE)</f>
        <v>Hayden Okafor</v>
      </c>
      <c r="N4634" t="str">
        <f>VLOOKUP(C4634,accounts!$A$2:$F$9615,2,FALSE)</f>
        <v>Construction</v>
      </c>
      <c r="O4634" t="str">
        <f>VLOOKUP(C4634,accounts!$A$2:$F$9615,3,FALSE)</f>
        <v>&lt;$1M</v>
      </c>
      <c r="P4634" t="str">
        <f>VLOOKUP(C4634,accounts!$A$2:$F$9615,5,FALSE)</f>
        <v>Central</v>
      </c>
      <c r="Q4634" t="b">
        <f t="shared" si="73"/>
        <v>1</v>
      </c>
      <c r="R4634" t="e">
        <f>INDEX(removed_duplicate_rows!$A$5:$A$39,MATCH(wins!A4634,removed_duplicate_rows!$A$5:$A$39,0))</f>
        <v>#N/A</v>
      </c>
    </row>
    <row r="4635" spans="1:18" ht="15.75" customHeight="1" x14ac:dyDescent="0.2">
      <c r="A4635" t="s">
        <v>14035</v>
      </c>
      <c r="B4635" t="s">
        <v>14036</v>
      </c>
      <c r="C4635" t="s">
        <v>14037</v>
      </c>
      <c r="D4635" s="10">
        <v>45948</v>
      </c>
      <c r="E4635" t="s">
        <v>9789</v>
      </c>
      <c r="F4635">
        <v>11</v>
      </c>
      <c r="G4635" t="s">
        <v>374</v>
      </c>
      <c r="H4635" t="s">
        <v>4096</v>
      </c>
      <c r="I4635" t="s">
        <v>55</v>
      </c>
      <c r="J4635">
        <v>1</v>
      </c>
      <c r="K4635">
        <v>6662</v>
      </c>
      <c r="L4635" t="str">
        <f>IFERROR(INDEX(play_attribution!$B$2:$B$328,MATCH(A4635,play_attribution!$A$2:$A$328,0)),"")</f>
        <v/>
      </c>
      <c r="M4635" t="str">
        <f>VLOOKUP(H4635,seller_roster!$A$2:$B$85,2,FALSE)</f>
        <v>Vesper Kim</v>
      </c>
      <c r="N4635" t="str">
        <f>VLOOKUP(C4635,accounts!$A$2:$F$9615,2,FALSE)</f>
        <v>Field Services</v>
      </c>
      <c r="O4635" t="str">
        <f>VLOOKUP(C4635,accounts!$A$2:$F$9615,3,FALSE)</f>
        <v>$2.5M-$5M</v>
      </c>
      <c r="P4635" t="str">
        <f>VLOOKUP(C4635,accounts!$A$2:$F$9615,5,FALSE)</f>
        <v>East</v>
      </c>
      <c r="Q4635" t="b">
        <f t="shared" si="73"/>
        <v>1</v>
      </c>
      <c r="R4635" t="e">
        <f>INDEX(removed_duplicate_rows!$A$5:$A$39,MATCH(wins!A4635,removed_duplicate_rows!$A$5:$A$39,0))</f>
        <v>#N/A</v>
      </c>
    </row>
    <row r="4636" spans="1:18" ht="15.75" customHeight="1" x14ac:dyDescent="0.2">
      <c r="A4636" t="s">
        <v>14038</v>
      </c>
      <c r="B4636" t="s">
        <v>14039</v>
      </c>
      <c r="C4636" t="s">
        <v>14040</v>
      </c>
      <c r="D4636" s="10">
        <v>45948</v>
      </c>
      <c r="E4636" t="s">
        <v>9789</v>
      </c>
      <c r="F4636">
        <v>11</v>
      </c>
      <c r="G4636" t="s">
        <v>374</v>
      </c>
      <c r="H4636" t="s">
        <v>413</v>
      </c>
      <c r="I4636" t="s">
        <v>55</v>
      </c>
      <c r="J4636">
        <v>1</v>
      </c>
      <c r="K4636">
        <v>7098</v>
      </c>
      <c r="L4636" t="str">
        <f>IFERROR(INDEX(play_attribution!$B$2:$B$328,MATCH(A4636,play_attribution!$A$2:$A$328,0)),"")</f>
        <v/>
      </c>
      <c r="M4636" t="str">
        <f>VLOOKUP(H4636,seller_roster!$A$2:$B$85,2,FALSE)</f>
        <v>Phoenix Doyle</v>
      </c>
      <c r="N4636" t="str">
        <f>VLOOKUP(C4636,accounts!$A$2:$F$9615,2,FALSE)</f>
        <v>Manufacturing</v>
      </c>
      <c r="O4636" t="str">
        <f>VLOOKUP(C4636,accounts!$A$2:$F$9615,3,FALSE)</f>
        <v>$1M-$2.5M</v>
      </c>
      <c r="P4636" t="str">
        <f>VLOOKUP(C4636,accounts!$A$2:$F$9615,5,FALSE)</f>
        <v>East</v>
      </c>
      <c r="Q4636" t="b">
        <f t="shared" si="73"/>
        <v>1</v>
      </c>
      <c r="R4636" t="e">
        <f>INDEX(removed_duplicate_rows!$A$5:$A$39,MATCH(wins!A4636,removed_duplicate_rows!$A$5:$A$39,0))</f>
        <v>#N/A</v>
      </c>
    </row>
    <row r="4637" spans="1:18" ht="15.75" customHeight="1" x14ac:dyDescent="0.2">
      <c r="A4637" t="s">
        <v>14041</v>
      </c>
      <c r="B4637" t="s">
        <v>14042</v>
      </c>
      <c r="C4637" t="s">
        <v>14043</v>
      </c>
      <c r="D4637" s="10">
        <v>45948</v>
      </c>
      <c r="E4637" t="s">
        <v>9789</v>
      </c>
      <c r="F4637">
        <v>11</v>
      </c>
      <c r="G4637" t="s">
        <v>374</v>
      </c>
      <c r="H4637" t="s">
        <v>402</v>
      </c>
      <c r="I4637" t="s">
        <v>55</v>
      </c>
      <c r="J4637">
        <v>1</v>
      </c>
      <c r="K4637">
        <v>5839</v>
      </c>
      <c r="L4637" t="str">
        <f>IFERROR(INDEX(play_attribution!$B$2:$B$328,MATCH(A4637,play_attribution!$A$2:$A$328,0)),"")</f>
        <v/>
      </c>
      <c r="M4637" t="str">
        <f>VLOOKUP(H4637,seller_roster!$A$2:$B$85,2,FALSE)</f>
        <v>Frankie Vega</v>
      </c>
      <c r="N4637" t="str">
        <f>VLOOKUP(C4637,accounts!$A$2:$F$9615,2,FALSE)</f>
        <v>Hospitality Group</v>
      </c>
      <c r="O4637" t="str">
        <f>VLOOKUP(C4637,accounts!$A$2:$F$9615,3,FALSE)</f>
        <v>&gt;$10M</v>
      </c>
      <c r="P4637" t="str">
        <f>VLOOKUP(C4637,accounts!$A$2:$F$9615,5,FALSE)</f>
        <v>East</v>
      </c>
      <c r="Q4637" t="b">
        <f t="shared" si="73"/>
        <v>1</v>
      </c>
      <c r="R4637" t="e">
        <f>INDEX(removed_duplicate_rows!$A$5:$A$39,MATCH(wins!A4637,removed_duplicate_rows!$A$5:$A$39,0))</f>
        <v>#N/A</v>
      </c>
    </row>
    <row r="4638" spans="1:18" ht="15.75" customHeight="1" x14ac:dyDescent="0.2">
      <c r="A4638" t="s">
        <v>14044</v>
      </c>
      <c r="B4638" t="s">
        <v>14045</v>
      </c>
      <c r="C4638" t="s">
        <v>14046</v>
      </c>
      <c r="D4638" s="10">
        <v>45948</v>
      </c>
      <c r="E4638" t="s">
        <v>9789</v>
      </c>
      <c r="F4638">
        <v>11</v>
      </c>
      <c r="G4638" t="s">
        <v>374</v>
      </c>
      <c r="H4638" t="s">
        <v>375</v>
      </c>
      <c r="I4638" t="s">
        <v>55</v>
      </c>
      <c r="J4638">
        <v>1</v>
      </c>
      <c r="K4638">
        <v>6925</v>
      </c>
      <c r="L4638" t="str">
        <f>IFERROR(INDEX(play_attribution!$B$2:$B$328,MATCH(A4638,play_attribution!$A$2:$A$328,0)),"")</f>
        <v/>
      </c>
      <c r="M4638" t="str">
        <f>VLOOKUP(H4638,seller_roster!$A$2:$B$85,2,FALSE)</f>
        <v>Sol Lindqvist</v>
      </c>
      <c r="N4638" t="str">
        <f>VLOOKUP(C4638,accounts!$A$2:$F$9615,2,FALSE)</f>
        <v>Logistics</v>
      </c>
      <c r="O4638" t="str">
        <f>VLOOKUP(C4638,accounts!$A$2:$F$9615,3,FALSE)</f>
        <v>$5M-$10M</v>
      </c>
      <c r="P4638" t="str">
        <f>VLOOKUP(C4638,accounts!$A$2:$F$9615,5,FALSE)</f>
        <v>West</v>
      </c>
      <c r="Q4638" t="b">
        <f t="shared" si="73"/>
        <v>1</v>
      </c>
      <c r="R4638" t="e">
        <f>INDEX(removed_duplicate_rows!$A$5:$A$39,MATCH(wins!A4638,removed_duplicate_rows!$A$5:$A$39,0))</f>
        <v>#N/A</v>
      </c>
    </row>
    <row r="4639" spans="1:18" ht="15.75" customHeight="1" x14ac:dyDescent="0.2">
      <c r="A4639" t="s">
        <v>14047</v>
      </c>
      <c r="B4639" t="s">
        <v>14048</v>
      </c>
      <c r="C4639" t="s">
        <v>14049</v>
      </c>
      <c r="D4639" s="10">
        <v>45955</v>
      </c>
      <c r="E4639" t="s">
        <v>9789</v>
      </c>
      <c r="F4639">
        <v>12</v>
      </c>
      <c r="G4639" t="s">
        <v>53</v>
      </c>
      <c r="H4639" t="s">
        <v>1208</v>
      </c>
      <c r="I4639" t="s">
        <v>55</v>
      </c>
      <c r="J4639">
        <v>1</v>
      </c>
      <c r="K4639">
        <v>8884</v>
      </c>
      <c r="L4639" t="str">
        <f>IFERROR(INDEX(play_attribution!$B$2:$B$328,MATCH(A4639,play_attribution!$A$2:$A$328,0)),"")</f>
        <v/>
      </c>
      <c r="M4639" t="str">
        <f>VLOOKUP(H4639,seller_roster!$A$2:$B$85,2,FALSE)</f>
        <v>Eden Okafor</v>
      </c>
      <c r="N4639" t="str">
        <f>VLOOKUP(C4639,accounts!$A$2:$F$9615,2,FALSE)</f>
        <v>Construction</v>
      </c>
      <c r="O4639" t="str">
        <f>VLOOKUP(C4639,accounts!$A$2:$F$9615,3,FALSE)</f>
        <v>&gt;$10M</v>
      </c>
      <c r="P4639" t="str">
        <f>VLOOKUP(C4639,accounts!$A$2:$F$9615,5,FALSE)</f>
        <v>Central</v>
      </c>
      <c r="Q4639" t="b">
        <f t="shared" si="73"/>
        <v>1</v>
      </c>
      <c r="R4639" t="e">
        <f>INDEX(removed_duplicate_rows!$A$5:$A$39,MATCH(wins!A4639,removed_duplicate_rows!$A$5:$A$39,0))</f>
        <v>#N/A</v>
      </c>
    </row>
    <row r="4640" spans="1:18" ht="15.75" customHeight="1" x14ac:dyDescent="0.2">
      <c r="A4640" t="s">
        <v>14050</v>
      </c>
      <c r="B4640" t="s">
        <v>14051</v>
      </c>
      <c r="C4640" t="s">
        <v>14052</v>
      </c>
      <c r="D4640" s="10">
        <v>45955</v>
      </c>
      <c r="E4640" t="s">
        <v>9789</v>
      </c>
      <c r="F4640">
        <v>12</v>
      </c>
      <c r="G4640" t="s">
        <v>53</v>
      </c>
      <c r="H4640" t="s">
        <v>65</v>
      </c>
      <c r="I4640" t="s">
        <v>55</v>
      </c>
      <c r="J4640">
        <v>1</v>
      </c>
      <c r="K4640">
        <v>10922</v>
      </c>
      <c r="L4640" t="str">
        <f>IFERROR(INDEX(play_attribution!$B$2:$B$328,MATCH(A4640,play_attribution!$A$2:$A$328,0)),"")</f>
        <v/>
      </c>
      <c r="M4640" t="str">
        <f>VLOOKUP(H4640,seller_roster!$A$2:$B$85,2,FALSE)</f>
        <v>Bryn Moreau</v>
      </c>
      <c r="N4640" t="str">
        <f>VLOOKUP(C4640,accounts!$A$2:$F$9615,2,FALSE)</f>
        <v>Nonprofit</v>
      </c>
      <c r="O4640" t="str">
        <f>VLOOKUP(C4640,accounts!$A$2:$F$9615,3,FALSE)</f>
        <v>$5M-$10M</v>
      </c>
      <c r="P4640" t="str">
        <f>VLOOKUP(C4640,accounts!$A$2:$F$9615,5,FALSE)</f>
        <v>West</v>
      </c>
      <c r="Q4640" t="b">
        <f t="shared" si="73"/>
        <v>1</v>
      </c>
      <c r="R4640" t="e">
        <f>INDEX(removed_duplicate_rows!$A$5:$A$39,MATCH(wins!A4640,removed_duplicate_rows!$A$5:$A$39,0))</f>
        <v>#N/A</v>
      </c>
    </row>
    <row r="4641" spans="1:18" ht="15.75" customHeight="1" x14ac:dyDescent="0.2">
      <c r="A4641" t="s">
        <v>14053</v>
      </c>
      <c r="B4641" t="s">
        <v>14054</v>
      </c>
      <c r="C4641" t="s">
        <v>14055</v>
      </c>
      <c r="D4641" s="10">
        <v>45955</v>
      </c>
      <c r="E4641" t="s">
        <v>9789</v>
      </c>
      <c r="F4641">
        <v>12</v>
      </c>
      <c r="G4641" t="s">
        <v>53</v>
      </c>
      <c r="H4641" t="s">
        <v>65</v>
      </c>
      <c r="I4641" t="s">
        <v>55</v>
      </c>
      <c r="J4641">
        <v>1</v>
      </c>
      <c r="K4641">
        <v>15574</v>
      </c>
      <c r="L4641" t="str">
        <f>IFERROR(INDEX(play_attribution!$B$2:$B$328,MATCH(A4641,play_attribution!$A$2:$A$328,0)),"")</f>
        <v/>
      </c>
      <c r="M4641" t="str">
        <f>VLOOKUP(H4641,seller_roster!$A$2:$B$85,2,FALSE)</f>
        <v>Bryn Moreau</v>
      </c>
      <c r="N4641" t="str">
        <f>VLOOKUP(C4641,accounts!$A$2:$F$9615,2,FALSE)</f>
        <v>Healthcare Services</v>
      </c>
      <c r="O4641" t="str">
        <f>VLOOKUP(C4641,accounts!$A$2:$F$9615,3,FALSE)</f>
        <v>$2.5M-$5M</v>
      </c>
      <c r="P4641" t="str">
        <f>VLOOKUP(C4641,accounts!$A$2:$F$9615,5,FALSE)</f>
        <v>East</v>
      </c>
      <c r="Q4641" t="b">
        <f t="shared" si="73"/>
        <v>1</v>
      </c>
      <c r="R4641" t="e">
        <f>INDEX(removed_duplicate_rows!$A$5:$A$39,MATCH(wins!A4641,removed_duplicate_rows!$A$5:$A$39,0))</f>
        <v>#N/A</v>
      </c>
    </row>
    <row r="4642" spans="1:18" ht="15.75" customHeight="1" x14ac:dyDescent="0.2">
      <c r="A4642" t="s">
        <v>14056</v>
      </c>
      <c r="B4642" t="s">
        <v>14057</v>
      </c>
      <c r="C4642" t="s">
        <v>14058</v>
      </c>
      <c r="D4642" s="10">
        <v>45955</v>
      </c>
      <c r="E4642" t="s">
        <v>9789</v>
      </c>
      <c r="F4642">
        <v>12</v>
      </c>
      <c r="G4642" t="s">
        <v>53</v>
      </c>
      <c r="H4642" t="s">
        <v>73</v>
      </c>
      <c r="I4642" t="s">
        <v>55</v>
      </c>
      <c r="J4642">
        <v>1</v>
      </c>
      <c r="K4642">
        <v>26990</v>
      </c>
      <c r="L4642" t="str">
        <f>IFERROR(INDEX(play_attribution!$B$2:$B$328,MATCH(A4642,play_attribution!$A$2:$A$328,0)),"")</f>
        <v/>
      </c>
      <c r="M4642" t="str">
        <f>VLOOKUP(H4642,seller_roster!$A$2:$B$85,2,FALSE)</f>
        <v>Rhea Ruiz</v>
      </c>
      <c r="N4642" t="str">
        <f>VLOOKUP(C4642,accounts!$A$2:$F$9615,2,FALSE)</f>
        <v>Wholesale &amp; Distribution</v>
      </c>
      <c r="O4642" t="str">
        <f>VLOOKUP(C4642,accounts!$A$2:$F$9615,3,FALSE)</f>
        <v>$5M-$10M</v>
      </c>
      <c r="P4642" t="str">
        <f>VLOOKUP(C4642,accounts!$A$2:$F$9615,5,FALSE)</f>
        <v>West</v>
      </c>
      <c r="Q4642" t="b">
        <f t="shared" si="73"/>
        <v>1</v>
      </c>
      <c r="R4642" t="e">
        <f>INDEX(removed_duplicate_rows!$A$5:$A$39,MATCH(wins!A4642,removed_duplicate_rows!$A$5:$A$39,0))</f>
        <v>#N/A</v>
      </c>
    </row>
    <row r="4643" spans="1:18" ht="15.75" customHeight="1" x14ac:dyDescent="0.2">
      <c r="A4643" t="s">
        <v>14059</v>
      </c>
      <c r="B4643" t="s">
        <v>14060</v>
      </c>
      <c r="C4643" t="s">
        <v>14061</v>
      </c>
      <c r="D4643" s="10">
        <v>45955</v>
      </c>
      <c r="E4643" t="s">
        <v>9789</v>
      </c>
      <c r="F4643">
        <v>12</v>
      </c>
      <c r="G4643" t="s">
        <v>53</v>
      </c>
      <c r="H4643" t="s">
        <v>3729</v>
      </c>
      <c r="I4643" t="s">
        <v>55</v>
      </c>
      <c r="J4643">
        <v>1</v>
      </c>
      <c r="K4643">
        <v>8716</v>
      </c>
      <c r="L4643" t="str">
        <f>IFERROR(INDEX(play_attribution!$B$2:$B$328,MATCH(A4643,play_attribution!$A$2:$A$328,0)),"")</f>
        <v/>
      </c>
      <c r="M4643" t="str">
        <f>VLOOKUP(H4643,seller_roster!$A$2:$B$85,2,FALSE)</f>
        <v>True Ito</v>
      </c>
      <c r="N4643" t="str">
        <f>VLOOKUP(C4643,accounts!$A$2:$F$9615,2,FALSE)</f>
        <v>Nonprofit</v>
      </c>
      <c r="O4643" t="str">
        <f>VLOOKUP(C4643,accounts!$A$2:$F$9615,3,FALSE)</f>
        <v>$5M-$10M</v>
      </c>
      <c r="P4643" t="str">
        <f>VLOOKUP(C4643,accounts!$A$2:$F$9615,5,FALSE)</f>
        <v>East</v>
      </c>
      <c r="Q4643" t="b">
        <f t="shared" si="73"/>
        <v>1</v>
      </c>
      <c r="R4643" t="e">
        <f>INDEX(removed_duplicate_rows!$A$5:$A$39,MATCH(wins!A4643,removed_duplicate_rows!$A$5:$A$39,0))</f>
        <v>#N/A</v>
      </c>
    </row>
    <row r="4644" spans="1:18" ht="15.75" customHeight="1" x14ac:dyDescent="0.2">
      <c r="A4644" t="s">
        <v>14062</v>
      </c>
      <c r="B4644" t="s">
        <v>14063</v>
      </c>
      <c r="C4644" t="s">
        <v>14064</v>
      </c>
      <c r="D4644" s="10">
        <v>45955</v>
      </c>
      <c r="E4644" t="s">
        <v>9789</v>
      </c>
      <c r="F4644">
        <v>12</v>
      </c>
      <c r="G4644" t="s">
        <v>53</v>
      </c>
      <c r="H4644" t="s">
        <v>73</v>
      </c>
      <c r="I4644" t="s">
        <v>55</v>
      </c>
      <c r="J4644">
        <v>1</v>
      </c>
      <c r="K4644">
        <v>16004</v>
      </c>
      <c r="L4644" t="str">
        <f>IFERROR(INDEX(play_attribution!$B$2:$B$328,MATCH(A4644,play_attribution!$A$2:$A$328,0)),"")</f>
        <v/>
      </c>
      <c r="M4644" t="str">
        <f>VLOOKUP(H4644,seller_roster!$A$2:$B$85,2,FALSE)</f>
        <v>Rhea Ruiz</v>
      </c>
      <c r="N4644" t="str">
        <f>VLOOKUP(C4644,accounts!$A$2:$F$9615,2,FALSE)</f>
        <v>Hospitality Group</v>
      </c>
      <c r="O4644" t="str">
        <f>VLOOKUP(C4644,accounts!$A$2:$F$9615,3,FALSE)</f>
        <v>$2.5M-$5M</v>
      </c>
      <c r="P4644" t="str">
        <f>VLOOKUP(C4644,accounts!$A$2:$F$9615,5,FALSE)</f>
        <v>West</v>
      </c>
      <c r="Q4644" t="b">
        <f t="shared" si="73"/>
        <v>1</v>
      </c>
      <c r="R4644" t="e">
        <f>INDEX(removed_duplicate_rows!$A$5:$A$39,MATCH(wins!A4644,removed_duplicate_rows!$A$5:$A$39,0))</f>
        <v>#N/A</v>
      </c>
    </row>
    <row r="4645" spans="1:18" ht="15.75" customHeight="1" x14ac:dyDescent="0.2">
      <c r="A4645" t="s">
        <v>14065</v>
      </c>
      <c r="B4645" t="s">
        <v>14066</v>
      </c>
      <c r="C4645" t="s">
        <v>14067</v>
      </c>
      <c r="D4645" s="10">
        <v>45955</v>
      </c>
      <c r="E4645" t="s">
        <v>9789</v>
      </c>
      <c r="F4645">
        <v>12</v>
      </c>
      <c r="G4645" t="s">
        <v>77</v>
      </c>
      <c r="H4645" t="s">
        <v>618</v>
      </c>
      <c r="I4645" t="s">
        <v>79</v>
      </c>
      <c r="J4645">
        <v>1</v>
      </c>
      <c r="K4645">
        <v>6818</v>
      </c>
      <c r="L4645" t="str">
        <f>IFERROR(INDEX(play_attribution!$B$2:$B$328,MATCH(A4645,play_attribution!$A$2:$A$328,0)),"")</f>
        <v/>
      </c>
      <c r="M4645" t="str">
        <f>VLOOKUP(H4645,seller_roster!$A$2:$B$85,2,FALSE)</f>
        <v>Parker Reyes</v>
      </c>
      <c r="N4645" t="str">
        <f>VLOOKUP(C4645,accounts!$A$2:$F$9615,2,FALSE)</f>
        <v>Manufacturing</v>
      </c>
      <c r="O4645" t="str">
        <f>VLOOKUP(C4645,accounts!$A$2:$F$9615,3,FALSE)</f>
        <v>$2.5M-$5M</v>
      </c>
      <c r="P4645" t="str">
        <f>VLOOKUP(C4645,accounts!$A$2:$F$9615,5,FALSE)</f>
        <v>West</v>
      </c>
      <c r="Q4645" t="b">
        <f t="shared" si="73"/>
        <v>1</v>
      </c>
      <c r="R4645" t="e">
        <f>INDEX(removed_duplicate_rows!$A$5:$A$39,MATCH(wins!A4645,removed_duplicate_rows!$A$5:$A$39,0))</f>
        <v>#N/A</v>
      </c>
    </row>
    <row r="4646" spans="1:18" ht="15.75" customHeight="1" x14ac:dyDescent="0.2">
      <c r="A4646" t="s">
        <v>14068</v>
      </c>
      <c r="B4646" t="s">
        <v>14069</v>
      </c>
      <c r="C4646" t="s">
        <v>14070</v>
      </c>
      <c r="D4646" s="10">
        <v>45955</v>
      </c>
      <c r="E4646" t="s">
        <v>9789</v>
      </c>
      <c r="F4646">
        <v>12</v>
      </c>
      <c r="G4646" t="s">
        <v>77</v>
      </c>
      <c r="H4646" t="s">
        <v>866</v>
      </c>
      <c r="I4646" t="s">
        <v>79</v>
      </c>
      <c r="J4646">
        <v>1</v>
      </c>
      <c r="K4646">
        <v>13231</v>
      </c>
      <c r="L4646" t="str">
        <f>IFERROR(INDEX(play_attribution!$B$2:$B$328,MATCH(A4646,play_attribution!$A$2:$A$328,0)),"")</f>
        <v/>
      </c>
      <c r="M4646" t="str">
        <f>VLOOKUP(H4646,seller_roster!$A$2:$B$85,2,FALSE)</f>
        <v>Kira Novak</v>
      </c>
      <c r="N4646" t="str">
        <f>VLOOKUP(C4646,accounts!$A$2:$F$9615,2,FALSE)</f>
        <v>Field Services</v>
      </c>
      <c r="O4646" t="str">
        <f>VLOOKUP(C4646,accounts!$A$2:$F$9615,3,FALSE)</f>
        <v>$5M-$10M</v>
      </c>
      <c r="P4646" t="str">
        <f>VLOOKUP(C4646,accounts!$A$2:$F$9615,5,FALSE)</f>
        <v>West</v>
      </c>
      <c r="Q4646" t="b">
        <f t="shared" si="73"/>
        <v>1</v>
      </c>
      <c r="R4646" t="e">
        <f>INDEX(removed_duplicate_rows!$A$5:$A$39,MATCH(wins!A4646,removed_duplicate_rows!$A$5:$A$39,0))</f>
        <v>#N/A</v>
      </c>
    </row>
    <row r="4647" spans="1:18" ht="15.75" customHeight="1" x14ac:dyDescent="0.2">
      <c r="A4647" t="s">
        <v>14071</v>
      </c>
      <c r="B4647" t="s">
        <v>14072</v>
      </c>
      <c r="C4647" t="s">
        <v>14073</v>
      </c>
      <c r="D4647" s="10">
        <v>45955</v>
      </c>
      <c r="E4647" t="s">
        <v>9789</v>
      </c>
      <c r="F4647">
        <v>12</v>
      </c>
      <c r="G4647" t="s">
        <v>77</v>
      </c>
      <c r="H4647" t="s">
        <v>155</v>
      </c>
      <c r="I4647" t="s">
        <v>55</v>
      </c>
      <c r="J4647">
        <v>1</v>
      </c>
      <c r="K4647">
        <v>7870</v>
      </c>
      <c r="L4647" t="str">
        <f>IFERROR(INDEX(play_attribution!$B$2:$B$328,MATCH(A4647,play_attribution!$A$2:$A$328,0)),"")</f>
        <v/>
      </c>
      <c r="M4647" t="str">
        <f>VLOOKUP(H4647,seller_roster!$A$2:$B$85,2,FALSE)</f>
        <v>Indigo Osei</v>
      </c>
      <c r="N4647" t="str">
        <f>VLOOKUP(C4647,accounts!$A$2:$F$9615,2,FALSE)</f>
        <v>Retail Multi-Location</v>
      </c>
      <c r="O4647" t="str">
        <f>VLOOKUP(C4647,accounts!$A$2:$F$9615,3,FALSE)</f>
        <v>$5M-$10M</v>
      </c>
      <c r="P4647" t="str">
        <f>VLOOKUP(C4647,accounts!$A$2:$F$9615,5,FALSE)</f>
        <v>Central</v>
      </c>
      <c r="Q4647" t="b">
        <f t="shared" si="73"/>
        <v>1</v>
      </c>
      <c r="R4647" t="e">
        <f>INDEX(removed_duplicate_rows!$A$5:$A$39,MATCH(wins!A4647,removed_duplicate_rows!$A$5:$A$39,0))</f>
        <v>#N/A</v>
      </c>
    </row>
    <row r="4648" spans="1:18" ht="15.75" customHeight="1" x14ac:dyDescent="0.2">
      <c r="A4648" t="s">
        <v>14074</v>
      </c>
      <c r="B4648" t="s">
        <v>14075</v>
      </c>
      <c r="C4648" t="s">
        <v>14076</v>
      </c>
      <c r="D4648" s="10">
        <v>45955</v>
      </c>
      <c r="E4648" t="s">
        <v>9789</v>
      </c>
      <c r="F4648">
        <v>12</v>
      </c>
      <c r="G4648" t="s">
        <v>77</v>
      </c>
      <c r="H4648" t="s">
        <v>133</v>
      </c>
      <c r="I4648" t="s">
        <v>55</v>
      </c>
      <c r="J4648">
        <v>1</v>
      </c>
      <c r="K4648">
        <v>7057</v>
      </c>
      <c r="L4648" t="str">
        <f>IFERROR(INDEX(play_attribution!$B$2:$B$328,MATCH(A4648,play_attribution!$A$2:$A$328,0)),"")</f>
        <v/>
      </c>
      <c r="M4648" t="str">
        <f>VLOOKUP(H4648,seller_roster!$A$2:$B$85,2,FALSE)</f>
        <v>Devon Tran</v>
      </c>
      <c r="N4648" t="str">
        <f>VLOOKUP(C4648,accounts!$A$2:$F$9615,2,FALSE)</f>
        <v>Manufacturing</v>
      </c>
      <c r="O4648" t="str">
        <f>VLOOKUP(C4648,accounts!$A$2:$F$9615,3,FALSE)</f>
        <v>$1M-$2.5M</v>
      </c>
      <c r="P4648" t="str">
        <f>VLOOKUP(C4648,accounts!$A$2:$F$9615,5,FALSE)</f>
        <v>East</v>
      </c>
      <c r="Q4648" t="b">
        <f t="shared" si="73"/>
        <v>1</v>
      </c>
      <c r="R4648" t="e">
        <f>INDEX(removed_duplicate_rows!$A$5:$A$39,MATCH(wins!A4648,removed_duplicate_rows!$A$5:$A$39,0))</f>
        <v>#N/A</v>
      </c>
    </row>
    <row r="4649" spans="1:18" ht="15.75" customHeight="1" x14ac:dyDescent="0.2">
      <c r="A4649" t="s">
        <v>14077</v>
      </c>
      <c r="B4649" t="s">
        <v>14078</v>
      </c>
      <c r="C4649" t="s">
        <v>14079</v>
      </c>
      <c r="D4649" s="10">
        <v>45955</v>
      </c>
      <c r="E4649" t="s">
        <v>9789</v>
      </c>
      <c r="F4649">
        <v>12</v>
      </c>
      <c r="G4649" t="s">
        <v>77</v>
      </c>
      <c r="H4649" t="s">
        <v>527</v>
      </c>
      <c r="I4649" t="s">
        <v>79</v>
      </c>
      <c r="J4649">
        <v>1</v>
      </c>
      <c r="K4649">
        <v>7476</v>
      </c>
      <c r="L4649" t="str">
        <f>IFERROR(INDEX(play_attribution!$B$2:$B$328,MATCH(A4649,play_attribution!$A$2:$A$328,0)),"")</f>
        <v/>
      </c>
      <c r="M4649" t="str">
        <f>VLOOKUP(H4649,seller_roster!$A$2:$B$85,2,FALSE)</f>
        <v>Nia Mbeki</v>
      </c>
      <c r="N4649" t="str">
        <f>VLOOKUP(C4649,accounts!$A$2:$F$9615,2,FALSE)</f>
        <v>Wholesale &amp; Distribution</v>
      </c>
      <c r="O4649" t="str">
        <f>VLOOKUP(C4649,accounts!$A$2:$F$9615,3,FALSE)</f>
        <v>$1M-$2.5M</v>
      </c>
      <c r="P4649" t="str">
        <f>VLOOKUP(C4649,accounts!$A$2:$F$9615,5,FALSE)</f>
        <v>East</v>
      </c>
      <c r="Q4649" t="b">
        <f t="shared" si="73"/>
        <v>1</v>
      </c>
      <c r="R4649" t="e">
        <f>INDEX(removed_duplicate_rows!$A$5:$A$39,MATCH(wins!A4649,removed_duplicate_rows!$A$5:$A$39,0))</f>
        <v>#N/A</v>
      </c>
    </row>
    <row r="4650" spans="1:18" ht="15.75" customHeight="1" x14ac:dyDescent="0.2">
      <c r="A4650" t="s">
        <v>14080</v>
      </c>
      <c r="B4650" t="s">
        <v>14081</v>
      </c>
      <c r="C4650" t="s">
        <v>14082</v>
      </c>
      <c r="D4650" s="10">
        <v>45955</v>
      </c>
      <c r="E4650" t="s">
        <v>9789</v>
      </c>
      <c r="F4650">
        <v>12</v>
      </c>
      <c r="G4650" t="s">
        <v>77</v>
      </c>
      <c r="H4650" t="s">
        <v>78</v>
      </c>
      <c r="I4650" t="s">
        <v>79</v>
      </c>
      <c r="J4650">
        <v>1</v>
      </c>
      <c r="K4650">
        <v>10381</v>
      </c>
      <c r="L4650" t="str">
        <f>IFERROR(INDEX(play_attribution!$B$2:$B$328,MATCH(A4650,play_attribution!$A$2:$A$328,0)),"")</f>
        <v/>
      </c>
      <c r="M4650" t="str">
        <f>VLOOKUP(H4650,seller_roster!$A$2:$B$85,2,FALSE)</f>
        <v>Lennon Ferro</v>
      </c>
      <c r="N4650" t="str">
        <f>VLOOKUP(C4650,accounts!$A$2:$F$9615,2,FALSE)</f>
        <v>Healthcare Services</v>
      </c>
      <c r="O4650" t="str">
        <f>VLOOKUP(C4650,accounts!$A$2:$F$9615,3,FALSE)</f>
        <v>$1M-$2.5M</v>
      </c>
      <c r="P4650" t="str">
        <f>VLOOKUP(C4650,accounts!$A$2:$F$9615,5,FALSE)</f>
        <v>West</v>
      </c>
      <c r="Q4650" t="b">
        <f t="shared" si="73"/>
        <v>1</v>
      </c>
      <c r="R4650" t="e">
        <f>INDEX(removed_duplicate_rows!$A$5:$A$39,MATCH(wins!A4650,removed_duplicate_rows!$A$5:$A$39,0))</f>
        <v>#N/A</v>
      </c>
    </row>
    <row r="4651" spans="1:18" ht="15.75" customHeight="1" x14ac:dyDescent="0.2">
      <c r="A4651" t="s">
        <v>14083</v>
      </c>
      <c r="B4651" t="s">
        <v>14084</v>
      </c>
      <c r="C4651" t="s">
        <v>14085</v>
      </c>
      <c r="D4651" s="10">
        <v>45955</v>
      </c>
      <c r="E4651" t="s">
        <v>9789</v>
      </c>
      <c r="F4651">
        <v>12</v>
      </c>
      <c r="G4651" t="s">
        <v>77</v>
      </c>
      <c r="H4651" t="s">
        <v>99</v>
      </c>
      <c r="I4651" t="s">
        <v>79</v>
      </c>
      <c r="J4651">
        <v>1</v>
      </c>
      <c r="K4651">
        <v>7978</v>
      </c>
      <c r="L4651" t="str">
        <f>IFERROR(INDEX(play_attribution!$B$2:$B$328,MATCH(A4651,play_attribution!$A$2:$A$328,0)),"")</f>
        <v/>
      </c>
      <c r="M4651" t="str">
        <f>VLOOKUP(H4651,seller_roster!$A$2:$B$85,2,FALSE)</f>
        <v>Shiloh Sorensen</v>
      </c>
      <c r="N4651" t="str">
        <f>VLOOKUP(C4651,accounts!$A$2:$F$9615,2,FALSE)</f>
        <v>Wholesale &amp; Distribution</v>
      </c>
      <c r="O4651" t="str">
        <f>VLOOKUP(C4651,accounts!$A$2:$F$9615,3,FALSE)</f>
        <v>$2.5M-$5M</v>
      </c>
      <c r="P4651" t="str">
        <f>VLOOKUP(C4651,accounts!$A$2:$F$9615,5,FALSE)</f>
        <v>West</v>
      </c>
      <c r="Q4651" t="b">
        <f t="shared" si="73"/>
        <v>1</v>
      </c>
      <c r="R4651" t="e">
        <f>INDEX(removed_duplicate_rows!$A$5:$A$39,MATCH(wins!A4651,removed_duplicate_rows!$A$5:$A$39,0))</f>
        <v>#N/A</v>
      </c>
    </row>
    <row r="4652" spans="1:18" ht="15.75" customHeight="1" x14ac:dyDescent="0.2">
      <c r="A4652" t="s">
        <v>14086</v>
      </c>
      <c r="B4652" t="s">
        <v>14087</v>
      </c>
      <c r="C4652" t="s">
        <v>14088</v>
      </c>
      <c r="D4652" s="10">
        <v>45955</v>
      </c>
      <c r="E4652" t="s">
        <v>9789</v>
      </c>
      <c r="F4652">
        <v>12</v>
      </c>
      <c r="G4652" t="s">
        <v>77</v>
      </c>
      <c r="H4652" t="s">
        <v>78</v>
      </c>
      <c r="I4652" t="s">
        <v>79</v>
      </c>
      <c r="J4652">
        <v>1</v>
      </c>
      <c r="K4652">
        <v>5630</v>
      </c>
      <c r="L4652" t="str">
        <f>IFERROR(INDEX(play_attribution!$B$2:$B$328,MATCH(A4652,play_attribution!$A$2:$A$328,0)),"")</f>
        <v/>
      </c>
      <c r="M4652" t="str">
        <f>VLOOKUP(H4652,seller_roster!$A$2:$B$85,2,FALSE)</f>
        <v>Lennon Ferro</v>
      </c>
      <c r="N4652" t="str">
        <f>VLOOKUP(C4652,accounts!$A$2:$F$9615,2,FALSE)</f>
        <v>Construction</v>
      </c>
      <c r="O4652" t="str">
        <f>VLOOKUP(C4652,accounts!$A$2:$F$9615,3,FALSE)</f>
        <v>$2.5M-$5M</v>
      </c>
      <c r="P4652" t="str">
        <f>VLOOKUP(C4652,accounts!$A$2:$F$9615,5,FALSE)</f>
        <v>Central</v>
      </c>
      <c r="Q4652" t="b">
        <f t="shared" si="73"/>
        <v>1</v>
      </c>
      <c r="R4652" t="e">
        <f>INDEX(removed_duplicate_rows!$A$5:$A$39,MATCH(wins!A4652,removed_duplicate_rows!$A$5:$A$39,0))</f>
        <v>#N/A</v>
      </c>
    </row>
    <row r="4653" spans="1:18" ht="15.75" customHeight="1" x14ac:dyDescent="0.2">
      <c r="A4653" t="s">
        <v>14089</v>
      </c>
      <c r="B4653" t="s">
        <v>14090</v>
      </c>
      <c r="C4653" t="s">
        <v>14091</v>
      </c>
      <c r="D4653" s="10">
        <v>45955</v>
      </c>
      <c r="E4653" t="s">
        <v>9789</v>
      </c>
      <c r="F4653">
        <v>12</v>
      </c>
      <c r="G4653" t="s">
        <v>77</v>
      </c>
      <c r="H4653" t="s">
        <v>140</v>
      </c>
      <c r="I4653" t="s">
        <v>79</v>
      </c>
      <c r="J4653">
        <v>1</v>
      </c>
      <c r="K4653">
        <v>10402</v>
      </c>
      <c r="L4653" t="str">
        <f>IFERROR(INDEX(play_attribution!$B$2:$B$328,MATCH(A4653,play_attribution!$A$2:$A$328,0)),"")</f>
        <v/>
      </c>
      <c r="M4653" t="str">
        <f>VLOOKUP(H4653,seller_roster!$A$2:$B$85,2,FALSE)</f>
        <v>Lane Lindqvist</v>
      </c>
      <c r="N4653" t="str">
        <f>VLOOKUP(C4653,accounts!$A$2:$F$9615,2,FALSE)</f>
        <v>Manufacturing</v>
      </c>
      <c r="O4653" t="str">
        <f>VLOOKUP(C4653,accounts!$A$2:$F$9615,3,FALSE)</f>
        <v>&gt;$10M</v>
      </c>
      <c r="P4653" t="str">
        <f>VLOOKUP(C4653,accounts!$A$2:$F$9615,5,FALSE)</f>
        <v>East</v>
      </c>
      <c r="Q4653" t="b">
        <f t="shared" si="73"/>
        <v>1</v>
      </c>
      <c r="R4653" t="e">
        <f>INDEX(removed_duplicate_rows!$A$5:$A$39,MATCH(wins!A4653,removed_duplicate_rows!$A$5:$A$39,0))</f>
        <v>#N/A</v>
      </c>
    </row>
    <row r="4654" spans="1:18" ht="15.75" customHeight="1" x14ac:dyDescent="0.2">
      <c r="A4654" t="s">
        <v>14092</v>
      </c>
      <c r="B4654" t="s">
        <v>14093</v>
      </c>
      <c r="C4654" t="s">
        <v>14094</v>
      </c>
      <c r="D4654" s="10">
        <v>45955</v>
      </c>
      <c r="E4654" t="s">
        <v>9789</v>
      </c>
      <c r="F4654">
        <v>12</v>
      </c>
      <c r="G4654" t="s">
        <v>77</v>
      </c>
      <c r="H4654" t="s">
        <v>177</v>
      </c>
      <c r="I4654" t="s">
        <v>79</v>
      </c>
      <c r="J4654">
        <v>1</v>
      </c>
      <c r="K4654">
        <v>7833</v>
      </c>
      <c r="L4654" t="str">
        <f>IFERROR(INDEX(play_attribution!$B$2:$B$328,MATCH(A4654,play_attribution!$A$2:$A$328,0)),"")</f>
        <v/>
      </c>
      <c r="M4654" t="str">
        <f>VLOOKUP(H4654,seller_roster!$A$2:$B$85,2,FALSE)</f>
        <v>Gray Marsh</v>
      </c>
      <c r="N4654" t="str">
        <f>VLOOKUP(C4654,accounts!$A$2:$F$9615,2,FALSE)</f>
        <v>Retail Multi-Location</v>
      </c>
      <c r="O4654" t="str">
        <f>VLOOKUP(C4654,accounts!$A$2:$F$9615,3,FALSE)</f>
        <v>$2.5M-$5M</v>
      </c>
      <c r="P4654" t="str">
        <f>VLOOKUP(C4654,accounts!$A$2:$F$9615,5,FALSE)</f>
        <v>East</v>
      </c>
      <c r="Q4654" t="b">
        <f t="shared" si="73"/>
        <v>1</v>
      </c>
      <c r="R4654" t="e">
        <f>INDEX(removed_duplicate_rows!$A$5:$A$39,MATCH(wins!A4654,removed_duplicate_rows!$A$5:$A$39,0))</f>
        <v>#N/A</v>
      </c>
    </row>
    <row r="4655" spans="1:18" ht="15.75" customHeight="1" x14ac:dyDescent="0.2">
      <c r="A4655" t="s">
        <v>14095</v>
      </c>
      <c r="B4655" t="s">
        <v>14096</v>
      </c>
      <c r="C4655" t="s">
        <v>14097</v>
      </c>
      <c r="D4655" s="10">
        <v>45955</v>
      </c>
      <c r="E4655" t="s">
        <v>9789</v>
      </c>
      <c r="F4655">
        <v>12</v>
      </c>
      <c r="G4655" t="s">
        <v>77</v>
      </c>
      <c r="H4655" t="s">
        <v>184</v>
      </c>
      <c r="I4655" t="s">
        <v>79</v>
      </c>
      <c r="J4655">
        <v>1</v>
      </c>
      <c r="K4655">
        <v>12015</v>
      </c>
      <c r="L4655" t="str">
        <f>IFERROR(INDEX(play_attribution!$B$2:$B$328,MATCH(A4655,play_attribution!$A$2:$A$328,0)),"")</f>
        <v/>
      </c>
      <c r="M4655" t="str">
        <f>VLOOKUP(H4655,seller_roster!$A$2:$B$85,2,FALSE)</f>
        <v>Zion Silva</v>
      </c>
      <c r="N4655" t="str">
        <f>VLOOKUP(C4655,accounts!$A$2:$F$9615,2,FALSE)</f>
        <v>Field Services</v>
      </c>
      <c r="O4655" t="str">
        <f>VLOOKUP(C4655,accounts!$A$2:$F$9615,3,FALSE)</f>
        <v>$5M-$10M</v>
      </c>
      <c r="P4655" t="str">
        <f>VLOOKUP(C4655,accounts!$A$2:$F$9615,5,FALSE)</f>
        <v>East</v>
      </c>
      <c r="Q4655" t="b">
        <f t="shared" si="73"/>
        <v>1</v>
      </c>
      <c r="R4655" t="e">
        <f>INDEX(removed_duplicate_rows!$A$5:$A$39,MATCH(wins!A4655,removed_duplicate_rows!$A$5:$A$39,0))</f>
        <v>#N/A</v>
      </c>
    </row>
    <row r="4656" spans="1:18" ht="15.75" customHeight="1" x14ac:dyDescent="0.2">
      <c r="A4656" t="s">
        <v>14098</v>
      </c>
      <c r="B4656" t="s">
        <v>14099</v>
      </c>
      <c r="C4656" t="s">
        <v>14100</v>
      </c>
      <c r="D4656" s="10">
        <v>45955</v>
      </c>
      <c r="E4656" t="s">
        <v>9789</v>
      </c>
      <c r="F4656">
        <v>12</v>
      </c>
      <c r="G4656" t="s">
        <v>77</v>
      </c>
      <c r="H4656" t="s">
        <v>95</v>
      </c>
      <c r="I4656" t="s">
        <v>79</v>
      </c>
      <c r="J4656">
        <v>1</v>
      </c>
      <c r="K4656">
        <v>9667</v>
      </c>
      <c r="L4656" t="str">
        <f>IFERROR(INDEX(play_attribution!$B$2:$B$328,MATCH(A4656,play_attribution!$A$2:$A$328,0)),"")</f>
        <v/>
      </c>
      <c r="M4656" t="str">
        <f>VLOOKUP(H4656,seller_roster!$A$2:$B$85,2,FALSE)</f>
        <v>Frankie Ferro</v>
      </c>
      <c r="N4656" t="str">
        <f>VLOOKUP(C4656,accounts!$A$2:$F$9615,2,FALSE)</f>
        <v>Wholesale &amp; Distribution</v>
      </c>
      <c r="O4656" t="str">
        <f>VLOOKUP(C4656,accounts!$A$2:$F$9615,3,FALSE)</f>
        <v>&lt;$1M</v>
      </c>
      <c r="P4656" t="str">
        <f>VLOOKUP(C4656,accounts!$A$2:$F$9615,5,FALSE)</f>
        <v>West</v>
      </c>
      <c r="Q4656" t="b">
        <f t="shared" si="73"/>
        <v>1</v>
      </c>
      <c r="R4656" t="e">
        <f>INDEX(removed_duplicate_rows!$A$5:$A$39,MATCH(wins!A4656,removed_duplicate_rows!$A$5:$A$39,0))</f>
        <v>#N/A</v>
      </c>
    </row>
    <row r="4657" spans="1:18" ht="15.75" customHeight="1" x14ac:dyDescent="0.2">
      <c r="A4657" t="s">
        <v>14101</v>
      </c>
      <c r="B4657" t="s">
        <v>14102</v>
      </c>
      <c r="C4657" t="s">
        <v>14103</v>
      </c>
      <c r="D4657" s="10">
        <v>45955</v>
      </c>
      <c r="E4657" t="s">
        <v>9789</v>
      </c>
      <c r="F4657">
        <v>12</v>
      </c>
      <c r="G4657" t="s">
        <v>77</v>
      </c>
      <c r="H4657" t="s">
        <v>122</v>
      </c>
      <c r="I4657" t="s">
        <v>79</v>
      </c>
      <c r="J4657">
        <v>1</v>
      </c>
      <c r="K4657">
        <v>8129</v>
      </c>
      <c r="L4657" t="str">
        <f>IFERROR(INDEX(play_attribution!$B$2:$B$328,MATCH(A4657,play_attribution!$A$2:$A$328,0)),"")</f>
        <v/>
      </c>
      <c r="M4657" t="str">
        <f>VLOOKUP(H4657,seller_roster!$A$2:$B$85,2,FALSE)</f>
        <v>Uma Osei</v>
      </c>
      <c r="N4657" t="str">
        <f>VLOOKUP(C4657,accounts!$A$2:$F$9615,2,FALSE)</f>
        <v>Retail Multi-Location</v>
      </c>
      <c r="O4657" t="str">
        <f>VLOOKUP(C4657,accounts!$A$2:$F$9615,3,FALSE)</f>
        <v>$2.5M-$5M</v>
      </c>
      <c r="P4657" t="str">
        <f>VLOOKUP(C4657,accounts!$A$2:$F$9615,5,FALSE)</f>
        <v>West</v>
      </c>
      <c r="Q4657" t="b">
        <f t="shared" si="73"/>
        <v>1</v>
      </c>
      <c r="R4657" t="e">
        <f>INDEX(removed_duplicate_rows!$A$5:$A$39,MATCH(wins!A4657,removed_duplicate_rows!$A$5:$A$39,0))</f>
        <v>#N/A</v>
      </c>
    </row>
    <row r="4658" spans="1:18" ht="15.75" customHeight="1" x14ac:dyDescent="0.2">
      <c r="A4658" t="s">
        <v>14104</v>
      </c>
      <c r="B4658" t="s">
        <v>14105</v>
      </c>
      <c r="C4658" t="s">
        <v>14106</v>
      </c>
      <c r="D4658" s="10">
        <v>45955</v>
      </c>
      <c r="E4658" t="s">
        <v>9789</v>
      </c>
      <c r="F4658">
        <v>12</v>
      </c>
      <c r="G4658" t="s">
        <v>77</v>
      </c>
      <c r="H4658" t="s">
        <v>118</v>
      </c>
      <c r="I4658" t="s">
        <v>55</v>
      </c>
      <c r="J4658">
        <v>1</v>
      </c>
      <c r="K4658">
        <v>11140</v>
      </c>
      <c r="L4658" t="str">
        <f>IFERROR(INDEX(play_attribution!$B$2:$B$328,MATCH(A4658,play_attribution!$A$2:$A$328,0)),"")</f>
        <v/>
      </c>
      <c r="M4658" t="str">
        <f>VLOOKUP(H4658,seller_roster!$A$2:$B$85,2,FALSE)</f>
        <v>Val Reyes</v>
      </c>
      <c r="N4658" t="str">
        <f>VLOOKUP(C4658,accounts!$A$2:$F$9615,2,FALSE)</f>
        <v>Construction</v>
      </c>
      <c r="O4658" t="str">
        <f>VLOOKUP(C4658,accounts!$A$2:$F$9615,3,FALSE)</f>
        <v>$2.5M-$5M</v>
      </c>
      <c r="P4658" t="str">
        <f>VLOOKUP(C4658,accounts!$A$2:$F$9615,5,FALSE)</f>
        <v>West</v>
      </c>
      <c r="Q4658" t="b">
        <f t="shared" si="73"/>
        <v>1</v>
      </c>
      <c r="R4658" t="e">
        <f>INDEX(removed_duplicate_rows!$A$5:$A$39,MATCH(wins!A4658,removed_duplicate_rows!$A$5:$A$39,0))</f>
        <v>#N/A</v>
      </c>
    </row>
    <row r="4659" spans="1:18" ht="15.75" customHeight="1" x14ac:dyDescent="0.2">
      <c r="A4659" t="s">
        <v>14107</v>
      </c>
      <c r="B4659" t="s">
        <v>14108</v>
      </c>
      <c r="C4659" t="s">
        <v>14109</v>
      </c>
      <c r="D4659" s="10">
        <v>45955</v>
      </c>
      <c r="E4659" t="s">
        <v>9789</v>
      </c>
      <c r="F4659">
        <v>12</v>
      </c>
      <c r="G4659" t="s">
        <v>77</v>
      </c>
      <c r="H4659" t="s">
        <v>83</v>
      </c>
      <c r="I4659" t="s">
        <v>55</v>
      </c>
      <c r="J4659">
        <v>1</v>
      </c>
      <c r="K4659">
        <v>7388</v>
      </c>
      <c r="L4659" t="str">
        <f>IFERROR(INDEX(play_attribution!$B$2:$B$328,MATCH(A4659,play_attribution!$A$2:$A$328,0)),"")</f>
        <v/>
      </c>
      <c r="M4659" t="str">
        <f>VLOOKUP(H4659,seller_roster!$A$2:$B$85,2,FALSE)</f>
        <v>Sage Ruiz</v>
      </c>
      <c r="N4659" t="str">
        <f>VLOOKUP(C4659,accounts!$A$2:$F$9615,2,FALSE)</f>
        <v>Manufacturing</v>
      </c>
      <c r="O4659" t="str">
        <f>VLOOKUP(C4659,accounts!$A$2:$F$9615,3,FALSE)</f>
        <v>&lt;$1M</v>
      </c>
      <c r="P4659" t="str">
        <f>VLOOKUP(C4659,accounts!$A$2:$F$9615,5,FALSE)</f>
        <v>Central</v>
      </c>
      <c r="Q4659" t="b">
        <f t="shared" si="73"/>
        <v>1</v>
      </c>
      <c r="R4659" t="e">
        <f>INDEX(removed_duplicate_rows!$A$5:$A$39,MATCH(wins!A4659,removed_duplicate_rows!$A$5:$A$39,0))</f>
        <v>#N/A</v>
      </c>
    </row>
    <row r="4660" spans="1:18" ht="15.75" customHeight="1" x14ac:dyDescent="0.2">
      <c r="A4660" t="s">
        <v>14110</v>
      </c>
      <c r="B4660" t="s">
        <v>14111</v>
      </c>
      <c r="C4660" t="s">
        <v>14112</v>
      </c>
      <c r="D4660" s="10">
        <v>45955</v>
      </c>
      <c r="E4660" t="s">
        <v>9789</v>
      </c>
      <c r="F4660">
        <v>12</v>
      </c>
      <c r="G4660" t="s">
        <v>77</v>
      </c>
      <c r="H4660" t="s">
        <v>184</v>
      </c>
      <c r="I4660" t="s">
        <v>55</v>
      </c>
      <c r="J4660">
        <v>1</v>
      </c>
      <c r="K4660">
        <v>17438</v>
      </c>
      <c r="L4660" t="str">
        <f>IFERROR(INDEX(play_attribution!$B$2:$B$328,MATCH(A4660,play_attribution!$A$2:$A$328,0)),"")</f>
        <v/>
      </c>
      <c r="M4660" t="str">
        <f>VLOOKUP(H4660,seller_roster!$A$2:$B$85,2,FALSE)</f>
        <v>Zion Silva</v>
      </c>
      <c r="N4660" t="str">
        <f>VLOOKUP(C4660,accounts!$A$2:$F$9615,2,FALSE)</f>
        <v>Professional Services</v>
      </c>
      <c r="O4660" t="str">
        <f>VLOOKUP(C4660,accounts!$A$2:$F$9615,3,FALSE)</f>
        <v>$1M-$2.5M</v>
      </c>
      <c r="P4660" t="str">
        <f>VLOOKUP(C4660,accounts!$A$2:$F$9615,5,FALSE)</f>
        <v>West</v>
      </c>
      <c r="Q4660" t="b">
        <f t="shared" si="73"/>
        <v>1</v>
      </c>
      <c r="R4660" t="e">
        <f>INDEX(removed_duplicate_rows!$A$5:$A$39,MATCH(wins!A4660,removed_duplicate_rows!$A$5:$A$39,0))</f>
        <v>#N/A</v>
      </c>
    </row>
    <row r="4661" spans="1:18" ht="15.75" customHeight="1" x14ac:dyDescent="0.2">
      <c r="A4661" t="s">
        <v>14113</v>
      </c>
      <c r="B4661" t="s">
        <v>14114</v>
      </c>
      <c r="C4661" t="s">
        <v>14115</v>
      </c>
      <c r="D4661" s="10">
        <v>45955</v>
      </c>
      <c r="E4661" t="s">
        <v>9789</v>
      </c>
      <c r="F4661">
        <v>12</v>
      </c>
      <c r="G4661" t="s">
        <v>77</v>
      </c>
      <c r="H4661" t="s">
        <v>107</v>
      </c>
      <c r="I4661" t="s">
        <v>79</v>
      </c>
      <c r="J4661">
        <v>1</v>
      </c>
      <c r="K4661">
        <v>10039</v>
      </c>
      <c r="L4661" t="str">
        <f>IFERROR(INDEX(play_attribution!$B$2:$B$328,MATCH(A4661,play_attribution!$A$2:$A$328,0)),"")</f>
        <v/>
      </c>
      <c r="M4661" t="str">
        <f>VLOOKUP(H4661,seller_roster!$A$2:$B$85,2,FALSE)</f>
        <v>Skyler Doyle</v>
      </c>
      <c r="N4661" t="str">
        <f>VLOOKUP(C4661,accounts!$A$2:$F$9615,2,FALSE)</f>
        <v>Nonprofit</v>
      </c>
      <c r="O4661" t="str">
        <f>VLOOKUP(C4661,accounts!$A$2:$F$9615,3,FALSE)</f>
        <v>&lt;$1M</v>
      </c>
      <c r="P4661" t="str">
        <f>VLOOKUP(C4661,accounts!$A$2:$F$9615,5,FALSE)</f>
        <v>East</v>
      </c>
      <c r="Q4661" t="b">
        <f t="shared" si="73"/>
        <v>1</v>
      </c>
      <c r="R4661" t="e">
        <f>INDEX(removed_duplicate_rows!$A$5:$A$39,MATCH(wins!A4661,removed_duplicate_rows!$A$5:$A$39,0))</f>
        <v>#N/A</v>
      </c>
    </row>
    <row r="4662" spans="1:18" ht="15.75" customHeight="1" x14ac:dyDescent="0.2">
      <c r="A4662" t="s">
        <v>14116</v>
      </c>
      <c r="B4662" t="s">
        <v>14117</v>
      </c>
      <c r="C4662" t="s">
        <v>14118</v>
      </c>
      <c r="D4662" s="10">
        <v>45955</v>
      </c>
      <c r="E4662" t="s">
        <v>9789</v>
      </c>
      <c r="F4662">
        <v>12</v>
      </c>
      <c r="G4662" t="s">
        <v>77</v>
      </c>
      <c r="H4662" t="s">
        <v>618</v>
      </c>
      <c r="I4662" t="s">
        <v>79</v>
      </c>
      <c r="J4662">
        <v>1</v>
      </c>
      <c r="K4662">
        <v>8660</v>
      </c>
      <c r="L4662" t="str">
        <f>IFERROR(INDEX(play_attribution!$B$2:$B$328,MATCH(A4662,play_attribution!$A$2:$A$328,0)),"")</f>
        <v/>
      </c>
      <c r="M4662" t="str">
        <f>VLOOKUP(H4662,seller_roster!$A$2:$B$85,2,FALSE)</f>
        <v>Parker Reyes</v>
      </c>
      <c r="N4662" t="str">
        <f>VLOOKUP(C4662,accounts!$A$2:$F$9615,2,FALSE)</f>
        <v>Construction</v>
      </c>
      <c r="O4662" t="str">
        <f>VLOOKUP(C4662,accounts!$A$2:$F$9615,3,FALSE)</f>
        <v>$1M-$2.5M</v>
      </c>
      <c r="P4662" t="str">
        <f>VLOOKUP(C4662,accounts!$A$2:$F$9615,5,FALSE)</f>
        <v>West</v>
      </c>
      <c r="Q4662" t="b">
        <f t="shared" si="73"/>
        <v>1</v>
      </c>
      <c r="R4662" t="e">
        <f>INDEX(removed_duplicate_rows!$A$5:$A$39,MATCH(wins!A4662,removed_duplicate_rows!$A$5:$A$39,0))</f>
        <v>#N/A</v>
      </c>
    </row>
    <row r="4663" spans="1:18" ht="15.75" customHeight="1" x14ac:dyDescent="0.2">
      <c r="A4663" t="s">
        <v>14119</v>
      </c>
      <c r="B4663" t="s">
        <v>14120</v>
      </c>
      <c r="C4663" t="s">
        <v>14121</v>
      </c>
      <c r="D4663" s="10">
        <v>45955</v>
      </c>
      <c r="E4663" t="s">
        <v>9789</v>
      </c>
      <c r="F4663">
        <v>12</v>
      </c>
      <c r="G4663" t="s">
        <v>77</v>
      </c>
      <c r="H4663" t="s">
        <v>266</v>
      </c>
      <c r="I4663" t="s">
        <v>79</v>
      </c>
      <c r="J4663">
        <v>1</v>
      </c>
      <c r="K4663">
        <v>5733</v>
      </c>
      <c r="L4663" t="str">
        <f>IFERROR(INDEX(play_attribution!$B$2:$B$328,MATCH(A4663,play_attribution!$A$2:$A$328,0)),"")</f>
        <v/>
      </c>
      <c r="M4663" t="str">
        <f>VLOOKUP(H4663,seller_roster!$A$2:$B$85,2,FALSE)</f>
        <v>Dakota Vega</v>
      </c>
      <c r="N4663" t="str">
        <f>VLOOKUP(C4663,accounts!$A$2:$F$9615,2,FALSE)</f>
        <v>Field Services</v>
      </c>
      <c r="O4663" t="str">
        <f>VLOOKUP(C4663,accounts!$A$2:$F$9615,3,FALSE)</f>
        <v>$1M-$2.5M</v>
      </c>
      <c r="P4663" t="str">
        <f>VLOOKUP(C4663,accounts!$A$2:$F$9615,5,FALSE)</f>
        <v>East</v>
      </c>
      <c r="Q4663" t="b">
        <f t="shared" si="73"/>
        <v>1</v>
      </c>
      <c r="R4663" t="e">
        <f>INDEX(removed_duplicate_rows!$A$5:$A$39,MATCH(wins!A4663,removed_duplicate_rows!$A$5:$A$39,0))</f>
        <v>#N/A</v>
      </c>
    </row>
    <row r="4664" spans="1:18" ht="15.75" customHeight="1" x14ac:dyDescent="0.2">
      <c r="A4664" t="s">
        <v>14122</v>
      </c>
      <c r="B4664" t="s">
        <v>14123</v>
      </c>
      <c r="C4664" t="s">
        <v>14124</v>
      </c>
      <c r="D4664" s="10">
        <v>45955</v>
      </c>
      <c r="E4664" t="s">
        <v>9789</v>
      </c>
      <c r="F4664">
        <v>12</v>
      </c>
      <c r="G4664" t="s">
        <v>77</v>
      </c>
      <c r="H4664" t="s">
        <v>107</v>
      </c>
      <c r="I4664" t="s">
        <v>79</v>
      </c>
      <c r="J4664">
        <v>1</v>
      </c>
      <c r="K4664">
        <v>7692</v>
      </c>
      <c r="L4664" t="str">
        <f>IFERROR(INDEX(play_attribution!$B$2:$B$328,MATCH(A4664,play_attribution!$A$2:$A$328,0)),"")</f>
        <v/>
      </c>
      <c r="M4664" t="str">
        <f>VLOOKUP(H4664,seller_roster!$A$2:$B$85,2,FALSE)</f>
        <v>Skyler Doyle</v>
      </c>
      <c r="N4664" t="str">
        <f>VLOOKUP(C4664,accounts!$A$2:$F$9615,2,FALSE)</f>
        <v>Healthcare Services</v>
      </c>
      <c r="O4664" t="str">
        <f>VLOOKUP(C4664,accounts!$A$2:$F$9615,3,FALSE)</f>
        <v>$5M-$10M</v>
      </c>
      <c r="P4664" t="str">
        <f>VLOOKUP(C4664,accounts!$A$2:$F$9615,5,FALSE)</f>
        <v>West</v>
      </c>
      <c r="Q4664" t="b">
        <f t="shared" si="73"/>
        <v>1</v>
      </c>
      <c r="R4664" t="e">
        <f>INDEX(removed_duplicate_rows!$A$5:$A$39,MATCH(wins!A4664,removed_duplicate_rows!$A$5:$A$39,0))</f>
        <v>#N/A</v>
      </c>
    </row>
    <row r="4665" spans="1:18" ht="15.75" customHeight="1" x14ac:dyDescent="0.2">
      <c r="A4665" t="s">
        <v>14125</v>
      </c>
      <c r="B4665" t="s">
        <v>14126</v>
      </c>
      <c r="C4665" t="s">
        <v>14127</v>
      </c>
      <c r="D4665" s="10">
        <v>45955</v>
      </c>
      <c r="E4665" t="s">
        <v>9789</v>
      </c>
      <c r="F4665">
        <v>12</v>
      </c>
      <c r="G4665" t="s">
        <v>77</v>
      </c>
      <c r="H4665" t="s">
        <v>140</v>
      </c>
      <c r="I4665" t="s">
        <v>55</v>
      </c>
      <c r="J4665">
        <v>1</v>
      </c>
      <c r="K4665">
        <v>6795</v>
      </c>
      <c r="L4665" t="str">
        <f>IFERROR(INDEX(play_attribution!$B$2:$B$328,MATCH(A4665,play_attribution!$A$2:$A$328,0)),"")</f>
        <v/>
      </c>
      <c r="M4665" t="str">
        <f>VLOOKUP(H4665,seller_roster!$A$2:$B$85,2,FALSE)</f>
        <v>Lane Lindqvist</v>
      </c>
      <c r="N4665" t="str">
        <f>VLOOKUP(C4665,accounts!$A$2:$F$9615,2,FALSE)</f>
        <v>Retail Multi-Location</v>
      </c>
      <c r="O4665" t="str">
        <f>VLOOKUP(C4665,accounts!$A$2:$F$9615,3,FALSE)</f>
        <v>$2.5M-$5M</v>
      </c>
      <c r="P4665" t="str">
        <f>VLOOKUP(C4665,accounts!$A$2:$F$9615,5,FALSE)</f>
        <v>West</v>
      </c>
      <c r="Q4665" t="b">
        <f t="shared" si="73"/>
        <v>1</v>
      </c>
      <c r="R4665" t="e">
        <f>INDEX(removed_duplicate_rows!$A$5:$A$39,MATCH(wins!A4665,removed_duplicate_rows!$A$5:$A$39,0))</f>
        <v>#N/A</v>
      </c>
    </row>
    <row r="4666" spans="1:18" ht="15.75" customHeight="1" x14ac:dyDescent="0.2">
      <c r="A4666" t="s">
        <v>14128</v>
      </c>
      <c r="B4666" t="s">
        <v>14129</v>
      </c>
      <c r="C4666" t="s">
        <v>14130</v>
      </c>
      <c r="D4666" s="10">
        <v>45955</v>
      </c>
      <c r="E4666" t="s">
        <v>9789</v>
      </c>
      <c r="F4666">
        <v>12</v>
      </c>
      <c r="G4666" t="s">
        <v>77</v>
      </c>
      <c r="H4666" t="s">
        <v>618</v>
      </c>
      <c r="I4666" t="s">
        <v>79</v>
      </c>
      <c r="J4666">
        <v>1</v>
      </c>
      <c r="K4666">
        <v>9348</v>
      </c>
      <c r="L4666" t="str">
        <f>IFERROR(INDEX(play_attribution!$B$2:$B$328,MATCH(A4666,play_attribution!$A$2:$A$328,0)),"")</f>
        <v/>
      </c>
      <c r="M4666" t="str">
        <f>VLOOKUP(H4666,seller_roster!$A$2:$B$85,2,FALSE)</f>
        <v>Parker Reyes</v>
      </c>
      <c r="N4666" t="str">
        <f>VLOOKUP(C4666,accounts!$A$2:$F$9615,2,FALSE)</f>
        <v>Professional Services</v>
      </c>
      <c r="O4666" t="str">
        <f>VLOOKUP(C4666,accounts!$A$2:$F$9615,3,FALSE)</f>
        <v>$2.5M-$5M</v>
      </c>
      <c r="P4666" t="str">
        <f>VLOOKUP(C4666,accounts!$A$2:$F$9615,5,FALSE)</f>
        <v>West</v>
      </c>
      <c r="Q4666" t="b">
        <f t="shared" si="73"/>
        <v>1</v>
      </c>
      <c r="R4666" t="e">
        <f>INDEX(removed_duplicate_rows!$A$5:$A$39,MATCH(wins!A4666,removed_duplicate_rows!$A$5:$A$39,0))</f>
        <v>#N/A</v>
      </c>
    </row>
    <row r="4667" spans="1:18" ht="15.75" customHeight="1" x14ac:dyDescent="0.2">
      <c r="A4667" t="s">
        <v>14131</v>
      </c>
      <c r="B4667" t="s">
        <v>14132</v>
      </c>
      <c r="C4667" t="s">
        <v>14133</v>
      </c>
      <c r="D4667" s="10">
        <v>45955</v>
      </c>
      <c r="E4667" t="s">
        <v>9789</v>
      </c>
      <c r="F4667">
        <v>12</v>
      </c>
      <c r="G4667" t="s">
        <v>77</v>
      </c>
      <c r="H4667" t="s">
        <v>618</v>
      </c>
      <c r="I4667" t="s">
        <v>79</v>
      </c>
      <c r="J4667">
        <v>1</v>
      </c>
      <c r="K4667">
        <v>8050</v>
      </c>
      <c r="L4667" t="str">
        <f>IFERROR(INDEX(play_attribution!$B$2:$B$328,MATCH(A4667,play_attribution!$A$2:$A$328,0)),"")</f>
        <v/>
      </c>
      <c r="M4667" t="str">
        <f>VLOOKUP(H4667,seller_roster!$A$2:$B$85,2,FALSE)</f>
        <v>Parker Reyes</v>
      </c>
      <c r="N4667" t="str">
        <f>VLOOKUP(C4667,accounts!$A$2:$F$9615,2,FALSE)</f>
        <v>Wholesale &amp; Distribution</v>
      </c>
      <c r="O4667" t="str">
        <f>VLOOKUP(C4667,accounts!$A$2:$F$9615,3,FALSE)</f>
        <v>$5M-$10M</v>
      </c>
      <c r="P4667" t="str">
        <f>VLOOKUP(C4667,accounts!$A$2:$F$9615,5,FALSE)</f>
        <v>East</v>
      </c>
      <c r="Q4667" t="b">
        <f t="shared" si="73"/>
        <v>1</v>
      </c>
      <c r="R4667" t="e">
        <f>INDEX(removed_duplicate_rows!$A$5:$A$39,MATCH(wins!A4667,removed_duplicate_rows!$A$5:$A$39,0))</f>
        <v>#N/A</v>
      </c>
    </row>
    <row r="4668" spans="1:18" ht="15.75" customHeight="1" x14ac:dyDescent="0.2">
      <c r="A4668" t="s">
        <v>14134</v>
      </c>
      <c r="B4668" t="s">
        <v>14135</v>
      </c>
      <c r="C4668" t="s">
        <v>14136</v>
      </c>
      <c r="D4668" s="10">
        <v>45955</v>
      </c>
      <c r="E4668" t="s">
        <v>9789</v>
      </c>
      <c r="F4668">
        <v>12</v>
      </c>
      <c r="G4668" t="s">
        <v>77</v>
      </c>
      <c r="H4668" t="s">
        <v>122</v>
      </c>
      <c r="I4668" t="s">
        <v>79</v>
      </c>
      <c r="J4668">
        <v>1</v>
      </c>
      <c r="K4668">
        <v>6271</v>
      </c>
      <c r="L4668" t="str">
        <f>IFERROR(INDEX(play_attribution!$B$2:$B$328,MATCH(A4668,play_attribution!$A$2:$A$328,0)),"")</f>
        <v/>
      </c>
      <c r="M4668" t="str">
        <f>VLOOKUP(H4668,seller_roster!$A$2:$B$85,2,FALSE)</f>
        <v>Uma Osei</v>
      </c>
      <c r="N4668" t="str">
        <f>VLOOKUP(C4668,accounts!$A$2:$F$9615,2,FALSE)</f>
        <v>Wholesale &amp; Distribution</v>
      </c>
      <c r="O4668" t="str">
        <f>VLOOKUP(C4668,accounts!$A$2:$F$9615,3,FALSE)</f>
        <v>$5M-$10M</v>
      </c>
      <c r="P4668" t="str">
        <f>VLOOKUP(C4668,accounts!$A$2:$F$9615,5,FALSE)</f>
        <v>East</v>
      </c>
      <c r="Q4668" t="b">
        <f t="shared" si="73"/>
        <v>1</v>
      </c>
      <c r="R4668" t="e">
        <f>INDEX(removed_duplicate_rows!$A$5:$A$39,MATCH(wins!A4668,removed_duplicate_rows!$A$5:$A$39,0))</f>
        <v>#N/A</v>
      </c>
    </row>
    <row r="4669" spans="1:18" ht="15.75" customHeight="1" x14ac:dyDescent="0.2">
      <c r="A4669" t="s">
        <v>14137</v>
      </c>
      <c r="B4669" t="s">
        <v>14138</v>
      </c>
      <c r="C4669" t="s">
        <v>14139</v>
      </c>
      <c r="D4669" s="10">
        <v>45955</v>
      </c>
      <c r="E4669" t="s">
        <v>9789</v>
      </c>
      <c r="F4669">
        <v>12</v>
      </c>
      <c r="G4669" t="s">
        <v>77</v>
      </c>
      <c r="H4669" t="s">
        <v>866</v>
      </c>
      <c r="I4669" t="s">
        <v>55</v>
      </c>
      <c r="J4669">
        <v>1</v>
      </c>
      <c r="K4669">
        <v>7269</v>
      </c>
      <c r="L4669" t="str">
        <f>IFERROR(INDEX(play_attribution!$B$2:$B$328,MATCH(A4669,play_attribution!$A$2:$A$328,0)),"")</f>
        <v/>
      </c>
      <c r="M4669" t="str">
        <f>VLOOKUP(H4669,seller_roster!$A$2:$B$85,2,FALSE)</f>
        <v>Kira Novak</v>
      </c>
      <c r="N4669" t="str">
        <f>VLOOKUP(C4669,accounts!$A$2:$F$9615,2,FALSE)</f>
        <v>Professional Services</v>
      </c>
      <c r="O4669" t="str">
        <f>VLOOKUP(C4669,accounts!$A$2:$F$9615,3,FALSE)</f>
        <v>$2.5M-$5M</v>
      </c>
      <c r="P4669" t="str">
        <f>VLOOKUP(C4669,accounts!$A$2:$F$9615,5,FALSE)</f>
        <v>East</v>
      </c>
      <c r="Q4669" t="b">
        <f t="shared" si="73"/>
        <v>1</v>
      </c>
      <c r="R4669" t="e">
        <f>INDEX(removed_duplicate_rows!$A$5:$A$39,MATCH(wins!A4669,removed_duplicate_rows!$A$5:$A$39,0))</f>
        <v>#N/A</v>
      </c>
    </row>
    <row r="4670" spans="1:18" ht="15.75" customHeight="1" x14ac:dyDescent="0.2">
      <c r="A4670" t="s">
        <v>14140</v>
      </c>
      <c r="B4670" t="s">
        <v>14141</v>
      </c>
      <c r="C4670" t="s">
        <v>14142</v>
      </c>
      <c r="D4670" s="10">
        <v>45955</v>
      </c>
      <c r="E4670" t="s">
        <v>9789</v>
      </c>
      <c r="F4670">
        <v>12</v>
      </c>
      <c r="G4670" t="s">
        <v>77</v>
      </c>
      <c r="H4670" t="s">
        <v>210</v>
      </c>
      <c r="I4670" t="s">
        <v>79</v>
      </c>
      <c r="J4670">
        <v>1</v>
      </c>
      <c r="K4670">
        <v>9169</v>
      </c>
      <c r="L4670" t="str">
        <f>IFERROR(INDEX(play_attribution!$B$2:$B$328,MATCH(A4670,play_attribution!$A$2:$A$328,0)),"")</f>
        <v/>
      </c>
      <c r="M4670" t="str">
        <f>VLOOKUP(H4670,seller_roster!$A$2:$B$85,2,FALSE)</f>
        <v>Emerson Reyes</v>
      </c>
      <c r="N4670" t="str">
        <f>VLOOKUP(C4670,accounts!$A$2:$F$9615,2,FALSE)</f>
        <v>Logistics</v>
      </c>
      <c r="O4670" t="str">
        <f>VLOOKUP(C4670,accounts!$A$2:$F$9615,3,FALSE)</f>
        <v>$2.5M-$5M</v>
      </c>
      <c r="P4670" t="str">
        <f>VLOOKUP(C4670,accounts!$A$2:$F$9615,5,FALSE)</f>
        <v>Central</v>
      </c>
      <c r="Q4670" t="b">
        <f t="shared" si="73"/>
        <v>1</v>
      </c>
      <c r="R4670" t="e">
        <f>INDEX(removed_duplicate_rows!$A$5:$A$39,MATCH(wins!A4670,removed_duplicate_rows!$A$5:$A$39,0))</f>
        <v>#N/A</v>
      </c>
    </row>
    <row r="4671" spans="1:18" ht="15.75" customHeight="1" x14ac:dyDescent="0.2">
      <c r="A4671" t="s">
        <v>14143</v>
      </c>
      <c r="B4671" t="s">
        <v>14144</v>
      </c>
      <c r="C4671" t="s">
        <v>14145</v>
      </c>
      <c r="D4671" s="10">
        <v>45955</v>
      </c>
      <c r="E4671" t="s">
        <v>9789</v>
      </c>
      <c r="F4671">
        <v>12</v>
      </c>
      <c r="G4671" t="s">
        <v>77</v>
      </c>
      <c r="H4671" t="s">
        <v>191</v>
      </c>
      <c r="I4671" t="s">
        <v>55</v>
      </c>
      <c r="J4671">
        <v>1</v>
      </c>
      <c r="K4671">
        <v>7711</v>
      </c>
      <c r="L4671" t="str">
        <f>IFERROR(INDEX(play_attribution!$B$2:$B$328,MATCH(A4671,play_attribution!$A$2:$A$328,0)),"")</f>
        <v/>
      </c>
      <c r="M4671" t="str">
        <f>VLOOKUP(H4671,seller_roster!$A$2:$B$85,2,FALSE)</f>
        <v>Blake Lindqvist</v>
      </c>
      <c r="N4671" t="str">
        <f>VLOOKUP(C4671,accounts!$A$2:$F$9615,2,FALSE)</f>
        <v>Professional Services</v>
      </c>
      <c r="O4671" t="str">
        <f>VLOOKUP(C4671,accounts!$A$2:$F$9615,3,FALSE)</f>
        <v>&lt;$1M</v>
      </c>
      <c r="P4671" t="str">
        <f>VLOOKUP(C4671,accounts!$A$2:$F$9615,5,FALSE)</f>
        <v>East</v>
      </c>
      <c r="Q4671" t="b">
        <f t="shared" si="73"/>
        <v>1</v>
      </c>
      <c r="R4671" t="e">
        <f>INDEX(removed_duplicate_rows!$A$5:$A$39,MATCH(wins!A4671,removed_duplicate_rows!$A$5:$A$39,0))</f>
        <v>#N/A</v>
      </c>
    </row>
    <row r="4672" spans="1:18" ht="15.75" customHeight="1" x14ac:dyDescent="0.2">
      <c r="A4672" t="s">
        <v>14146</v>
      </c>
      <c r="B4672" t="s">
        <v>14147</v>
      </c>
      <c r="C4672" t="s">
        <v>14148</v>
      </c>
      <c r="D4672" s="10">
        <v>45955</v>
      </c>
      <c r="E4672" t="s">
        <v>9789</v>
      </c>
      <c r="F4672">
        <v>12</v>
      </c>
      <c r="G4672" t="s">
        <v>77</v>
      </c>
      <c r="H4672" t="s">
        <v>210</v>
      </c>
      <c r="I4672" t="s">
        <v>79</v>
      </c>
      <c r="J4672">
        <v>1</v>
      </c>
      <c r="K4672">
        <v>5602</v>
      </c>
      <c r="L4672" t="str">
        <f>IFERROR(INDEX(play_attribution!$B$2:$B$328,MATCH(A4672,play_attribution!$A$2:$A$328,0)),"")</f>
        <v/>
      </c>
      <c r="M4672" t="str">
        <f>VLOOKUP(H4672,seller_roster!$A$2:$B$85,2,FALSE)</f>
        <v>Emerson Reyes</v>
      </c>
      <c r="N4672" t="str">
        <f>VLOOKUP(C4672,accounts!$A$2:$F$9615,2,FALSE)</f>
        <v>Professional Services</v>
      </c>
      <c r="O4672" t="str">
        <f>VLOOKUP(C4672,accounts!$A$2:$F$9615,3,FALSE)</f>
        <v>$5M-$10M</v>
      </c>
      <c r="P4672" t="str">
        <f>VLOOKUP(C4672,accounts!$A$2:$F$9615,5,FALSE)</f>
        <v>West</v>
      </c>
      <c r="Q4672" t="b">
        <f t="shared" si="73"/>
        <v>1</v>
      </c>
      <c r="R4672" t="e">
        <f>INDEX(removed_duplicate_rows!$A$5:$A$39,MATCH(wins!A4672,removed_duplicate_rows!$A$5:$A$39,0))</f>
        <v>#N/A</v>
      </c>
    </row>
    <row r="4673" spans="1:18" ht="15.75" customHeight="1" x14ac:dyDescent="0.2">
      <c r="A4673" t="s">
        <v>14149</v>
      </c>
      <c r="B4673" t="s">
        <v>14150</v>
      </c>
      <c r="C4673" t="s">
        <v>14151</v>
      </c>
      <c r="D4673" s="10">
        <v>45955</v>
      </c>
      <c r="E4673" t="s">
        <v>9789</v>
      </c>
      <c r="F4673">
        <v>12</v>
      </c>
      <c r="G4673" t="s">
        <v>77</v>
      </c>
      <c r="H4673" t="s">
        <v>147</v>
      </c>
      <c r="I4673" t="s">
        <v>79</v>
      </c>
      <c r="J4673">
        <v>1</v>
      </c>
      <c r="K4673">
        <v>7696</v>
      </c>
      <c r="L4673" t="str">
        <f>IFERROR(INDEX(play_attribution!$B$2:$B$328,MATCH(A4673,play_attribution!$A$2:$A$328,0)),"")</f>
        <v/>
      </c>
      <c r="M4673" t="str">
        <f>VLOOKUP(H4673,seller_roster!$A$2:$B$85,2,FALSE)</f>
        <v>Riley Tran</v>
      </c>
      <c r="N4673" t="str">
        <f>VLOOKUP(C4673,accounts!$A$2:$F$9615,2,FALSE)</f>
        <v>Field Services</v>
      </c>
      <c r="O4673" t="str">
        <f>VLOOKUP(C4673,accounts!$A$2:$F$9615,3,FALSE)</f>
        <v>$2.5M-$5M</v>
      </c>
      <c r="P4673" t="str">
        <f>VLOOKUP(C4673,accounts!$A$2:$F$9615,5,FALSE)</f>
        <v>East</v>
      </c>
      <c r="Q4673" t="b">
        <f t="shared" si="73"/>
        <v>1</v>
      </c>
      <c r="R4673" t="e">
        <f>INDEX(removed_duplicate_rows!$A$5:$A$39,MATCH(wins!A4673,removed_duplicate_rows!$A$5:$A$39,0))</f>
        <v>#N/A</v>
      </c>
    </row>
    <row r="4674" spans="1:18" ht="15.75" customHeight="1" x14ac:dyDescent="0.2">
      <c r="A4674" t="s">
        <v>14152</v>
      </c>
      <c r="B4674" t="s">
        <v>14153</v>
      </c>
      <c r="C4674" t="s">
        <v>14154</v>
      </c>
      <c r="D4674" s="10">
        <v>45955</v>
      </c>
      <c r="E4674" t="s">
        <v>9789</v>
      </c>
      <c r="F4674">
        <v>12</v>
      </c>
      <c r="G4674" t="s">
        <v>77</v>
      </c>
      <c r="H4674" t="s">
        <v>159</v>
      </c>
      <c r="I4674" t="s">
        <v>79</v>
      </c>
      <c r="J4674">
        <v>1</v>
      </c>
      <c r="K4674">
        <v>9178</v>
      </c>
      <c r="L4674" t="str">
        <f>IFERROR(INDEX(play_attribution!$B$2:$B$328,MATCH(A4674,play_attribution!$A$2:$A$328,0)),"")</f>
        <v/>
      </c>
      <c r="M4674" t="str">
        <f>VLOOKUP(H4674,seller_roster!$A$2:$B$85,2,FALSE)</f>
        <v>Kai Bianchi</v>
      </c>
      <c r="N4674" t="str">
        <f>VLOOKUP(C4674,accounts!$A$2:$F$9615,2,FALSE)</f>
        <v>Hospitality Group</v>
      </c>
      <c r="O4674" t="str">
        <f>VLOOKUP(C4674,accounts!$A$2:$F$9615,3,FALSE)</f>
        <v>$2.5M-$5M</v>
      </c>
      <c r="P4674" t="str">
        <f>VLOOKUP(C4674,accounts!$A$2:$F$9615,5,FALSE)</f>
        <v>East</v>
      </c>
      <c r="Q4674" t="b">
        <f t="shared" si="73"/>
        <v>1</v>
      </c>
      <c r="R4674" t="e">
        <f>INDEX(removed_duplicate_rows!$A$5:$A$39,MATCH(wins!A4674,removed_duplicate_rows!$A$5:$A$39,0))</f>
        <v>#N/A</v>
      </c>
    </row>
    <row r="4675" spans="1:18" ht="15.75" customHeight="1" x14ac:dyDescent="0.2">
      <c r="A4675" t="s">
        <v>14155</v>
      </c>
      <c r="B4675" t="s">
        <v>14156</v>
      </c>
      <c r="C4675" t="s">
        <v>14157</v>
      </c>
      <c r="D4675" s="10">
        <v>45955</v>
      </c>
      <c r="E4675" t="s">
        <v>9789</v>
      </c>
      <c r="F4675">
        <v>12</v>
      </c>
      <c r="G4675" t="s">
        <v>77</v>
      </c>
      <c r="H4675" t="s">
        <v>103</v>
      </c>
      <c r="I4675" t="s">
        <v>79</v>
      </c>
      <c r="J4675">
        <v>1</v>
      </c>
      <c r="K4675">
        <v>9680</v>
      </c>
      <c r="L4675" t="str">
        <f>IFERROR(INDEX(play_attribution!$B$2:$B$328,MATCH(A4675,play_attribution!$A$2:$A$328,0)),"")</f>
        <v/>
      </c>
      <c r="M4675" t="str">
        <f>VLOOKUP(H4675,seller_roster!$A$2:$B$85,2,FALSE)</f>
        <v>Jax Reyes</v>
      </c>
      <c r="N4675" t="str">
        <f>VLOOKUP(C4675,accounts!$A$2:$F$9615,2,FALSE)</f>
        <v>Field Services</v>
      </c>
      <c r="O4675" t="str">
        <f>VLOOKUP(C4675,accounts!$A$2:$F$9615,3,FALSE)</f>
        <v>$1M-$2.5M</v>
      </c>
      <c r="P4675" t="str">
        <f>VLOOKUP(C4675,accounts!$A$2:$F$9615,5,FALSE)</f>
        <v>Central</v>
      </c>
      <c r="Q4675" t="b">
        <f t="shared" ref="Q4675:Q4738" si="74">L4675=""</f>
        <v>1</v>
      </c>
      <c r="R4675" t="e">
        <f>INDEX(removed_duplicate_rows!$A$5:$A$39,MATCH(wins!A4675,removed_duplicate_rows!$A$5:$A$39,0))</f>
        <v>#N/A</v>
      </c>
    </row>
    <row r="4676" spans="1:18" ht="15.75" customHeight="1" x14ac:dyDescent="0.2">
      <c r="A4676" t="s">
        <v>14158</v>
      </c>
      <c r="B4676" t="s">
        <v>14159</v>
      </c>
      <c r="C4676" t="s">
        <v>14160</v>
      </c>
      <c r="D4676" s="10">
        <v>45955</v>
      </c>
      <c r="E4676" t="s">
        <v>9789</v>
      </c>
      <c r="F4676">
        <v>12</v>
      </c>
      <c r="G4676" t="s">
        <v>77</v>
      </c>
      <c r="H4676" t="s">
        <v>266</v>
      </c>
      <c r="I4676" t="s">
        <v>79</v>
      </c>
      <c r="J4676">
        <v>1</v>
      </c>
      <c r="K4676">
        <v>7646</v>
      </c>
      <c r="L4676" t="str">
        <f>IFERROR(INDEX(play_attribution!$B$2:$B$328,MATCH(A4676,play_attribution!$A$2:$A$328,0)),"")</f>
        <v/>
      </c>
      <c r="M4676" t="str">
        <f>VLOOKUP(H4676,seller_roster!$A$2:$B$85,2,FALSE)</f>
        <v>Dakota Vega</v>
      </c>
      <c r="N4676" t="str">
        <f>VLOOKUP(C4676,accounts!$A$2:$F$9615,2,FALSE)</f>
        <v>Healthcare Services</v>
      </c>
      <c r="O4676" t="str">
        <f>VLOOKUP(C4676,accounts!$A$2:$F$9615,3,FALSE)</f>
        <v>$5M-$10M</v>
      </c>
      <c r="P4676" t="str">
        <f>VLOOKUP(C4676,accounts!$A$2:$F$9615,5,FALSE)</f>
        <v>Central</v>
      </c>
      <c r="Q4676" t="b">
        <f t="shared" si="74"/>
        <v>1</v>
      </c>
      <c r="R4676" t="e">
        <f>INDEX(removed_duplicate_rows!$A$5:$A$39,MATCH(wins!A4676,removed_duplicate_rows!$A$5:$A$39,0))</f>
        <v>#N/A</v>
      </c>
    </row>
    <row r="4677" spans="1:18" ht="15.75" customHeight="1" x14ac:dyDescent="0.2">
      <c r="A4677" t="s">
        <v>14161</v>
      </c>
      <c r="B4677" t="s">
        <v>14162</v>
      </c>
      <c r="C4677" t="s">
        <v>14163</v>
      </c>
      <c r="D4677" s="10">
        <v>45955</v>
      </c>
      <c r="E4677" t="s">
        <v>9789</v>
      </c>
      <c r="F4677">
        <v>12</v>
      </c>
      <c r="G4677" t="s">
        <v>77</v>
      </c>
      <c r="H4677" t="s">
        <v>118</v>
      </c>
      <c r="I4677" t="s">
        <v>55</v>
      </c>
      <c r="J4677">
        <v>1</v>
      </c>
      <c r="K4677">
        <v>7184</v>
      </c>
      <c r="L4677" t="str">
        <f>IFERROR(INDEX(play_attribution!$B$2:$B$328,MATCH(A4677,play_attribution!$A$2:$A$328,0)),"")</f>
        <v/>
      </c>
      <c r="M4677" t="str">
        <f>VLOOKUP(H4677,seller_roster!$A$2:$B$85,2,FALSE)</f>
        <v>Val Reyes</v>
      </c>
      <c r="N4677" t="str">
        <f>VLOOKUP(C4677,accounts!$A$2:$F$9615,2,FALSE)</f>
        <v>Retail Multi-Location</v>
      </c>
      <c r="O4677" t="str">
        <f>VLOOKUP(C4677,accounts!$A$2:$F$9615,3,FALSE)</f>
        <v>$5M-$10M</v>
      </c>
      <c r="P4677" t="str">
        <f>VLOOKUP(C4677,accounts!$A$2:$F$9615,5,FALSE)</f>
        <v>West</v>
      </c>
      <c r="Q4677" t="b">
        <f t="shared" si="74"/>
        <v>1</v>
      </c>
      <c r="R4677" t="e">
        <f>INDEX(removed_duplicate_rows!$A$5:$A$39,MATCH(wins!A4677,removed_duplicate_rows!$A$5:$A$39,0))</f>
        <v>#N/A</v>
      </c>
    </row>
    <row r="4678" spans="1:18" ht="15.75" customHeight="1" x14ac:dyDescent="0.2">
      <c r="A4678" t="s">
        <v>14164</v>
      </c>
      <c r="B4678" t="s">
        <v>14165</v>
      </c>
      <c r="C4678" t="s">
        <v>14166</v>
      </c>
      <c r="D4678" s="10">
        <v>45955</v>
      </c>
      <c r="E4678" t="s">
        <v>9789</v>
      </c>
      <c r="F4678">
        <v>12</v>
      </c>
      <c r="G4678" t="s">
        <v>77</v>
      </c>
      <c r="H4678" t="s">
        <v>114</v>
      </c>
      <c r="I4678" t="s">
        <v>79</v>
      </c>
      <c r="J4678">
        <v>1</v>
      </c>
      <c r="K4678">
        <v>7601</v>
      </c>
      <c r="L4678" t="str">
        <f>IFERROR(INDEX(play_attribution!$B$2:$B$328,MATCH(A4678,play_attribution!$A$2:$A$328,0)),"")</f>
        <v/>
      </c>
      <c r="M4678" t="str">
        <f>VLOOKUP(H4678,seller_roster!$A$2:$B$85,2,FALSE)</f>
        <v>Ray Reyes</v>
      </c>
      <c r="N4678" t="str">
        <f>VLOOKUP(C4678,accounts!$A$2:$F$9615,2,FALSE)</f>
        <v>Healthcare Services</v>
      </c>
      <c r="O4678" t="str">
        <f>VLOOKUP(C4678,accounts!$A$2:$F$9615,3,FALSE)</f>
        <v>&gt;$10M</v>
      </c>
      <c r="P4678" t="str">
        <f>VLOOKUP(C4678,accounts!$A$2:$F$9615,5,FALSE)</f>
        <v>East</v>
      </c>
      <c r="Q4678" t="b">
        <f t="shared" si="74"/>
        <v>1</v>
      </c>
      <c r="R4678" t="e">
        <f>INDEX(removed_duplicate_rows!$A$5:$A$39,MATCH(wins!A4678,removed_duplicate_rows!$A$5:$A$39,0))</f>
        <v>#N/A</v>
      </c>
    </row>
    <row r="4679" spans="1:18" ht="15.75" customHeight="1" x14ac:dyDescent="0.2">
      <c r="A4679" t="s">
        <v>14167</v>
      </c>
      <c r="B4679" t="s">
        <v>14168</v>
      </c>
      <c r="C4679" t="s">
        <v>14169</v>
      </c>
      <c r="D4679" s="10">
        <v>45955</v>
      </c>
      <c r="E4679" t="s">
        <v>9789</v>
      </c>
      <c r="F4679">
        <v>12</v>
      </c>
      <c r="G4679" t="s">
        <v>77</v>
      </c>
      <c r="H4679" t="s">
        <v>99</v>
      </c>
      <c r="I4679" t="s">
        <v>79</v>
      </c>
      <c r="J4679">
        <v>1</v>
      </c>
      <c r="K4679">
        <v>6216</v>
      </c>
      <c r="L4679" t="str">
        <f>IFERROR(INDEX(play_attribution!$B$2:$B$328,MATCH(A4679,play_attribution!$A$2:$A$328,0)),"")</f>
        <v/>
      </c>
      <c r="M4679" t="str">
        <f>VLOOKUP(H4679,seller_roster!$A$2:$B$85,2,FALSE)</f>
        <v>Shiloh Sorensen</v>
      </c>
      <c r="N4679" t="str">
        <f>VLOOKUP(C4679,accounts!$A$2:$F$9615,2,FALSE)</f>
        <v>Hospitality Group</v>
      </c>
      <c r="O4679" t="str">
        <f>VLOOKUP(C4679,accounts!$A$2:$F$9615,3,FALSE)</f>
        <v>$1M-$2.5M</v>
      </c>
      <c r="P4679" t="str">
        <f>VLOOKUP(C4679,accounts!$A$2:$F$9615,5,FALSE)</f>
        <v>East</v>
      </c>
      <c r="Q4679" t="b">
        <f t="shared" si="74"/>
        <v>1</v>
      </c>
      <c r="R4679" t="e">
        <f>INDEX(removed_duplicate_rows!$A$5:$A$39,MATCH(wins!A4679,removed_duplicate_rows!$A$5:$A$39,0))</f>
        <v>#N/A</v>
      </c>
    </row>
    <row r="4680" spans="1:18" ht="15.75" customHeight="1" x14ac:dyDescent="0.2">
      <c r="A4680" t="s">
        <v>14170</v>
      </c>
      <c r="B4680" t="s">
        <v>14171</v>
      </c>
      <c r="C4680" t="s">
        <v>14172</v>
      </c>
      <c r="D4680" s="10">
        <v>45955</v>
      </c>
      <c r="E4680" t="s">
        <v>9789</v>
      </c>
      <c r="F4680">
        <v>12</v>
      </c>
      <c r="G4680" t="s">
        <v>77</v>
      </c>
      <c r="H4680" t="s">
        <v>177</v>
      </c>
      <c r="I4680" t="s">
        <v>79</v>
      </c>
      <c r="J4680">
        <v>1</v>
      </c>
      <c r="K4680">
        <v>7063</v>
      </c>
      <c r="L4680" t="str">
        <f>IFERROR(INDEX(play_attribution!$B$2:$B$328,MATCH(A4680,play_attribution!$A$2:$A$328,0)),"")</f>
        <v/>
      </c>
      <c r="M4680" t="str">
        <f>VLOOKUP(H4680,seller_roster!$A$2:$B$85,2,FALSE)</f>
        <v>Gray Marsh</v>
      </c>
      <c r="N4680" t="str">
        <f>VLOOKUP(C4680,accounts!$A$2:$F$9615,2,FALSE)</f>
        <v>Construction</v>
      </c>
      <c r="O4680" t="str">
        <f>VLOOKUP(C4680,accounts!$A$2:$F$9615,3,FALSE)</f>
        <v>$5M-$10M</v>
      </c>
      <c r="P4680" t="str">
        <f>VLOOKUP(C4680,accounts!$A$2:$F$9615,5,FALSE)</f>
        <v>East</v>
      </c>
      <c r="Q4680" t="b">
        <f t="shared" si="74"/>
        <v>1</v>
      </c>
      <c r="R4680" t="e">
        <f>INDEX(removed_duplicate_rows!$A$5:$A$39,MATCH(wins!A4680,removed_duplicate_rows!$A$5:$A$39,0))</f>
        <v>#N/A</v>
      </c>
    </row>
    <row r="4681" spans="1:18" ht="15.75" customHeight="1" x14ac:dyDescent="0.2">
      <c r="A4681" t="s">
        <v>14173</v>
      </c>
      <c r="B4681" t="s">
        <v>14174</v>
      </c>
      <c r="C4681" t="s">
        <v>14175</v>
      </c>
      <c r="D4681" s="10">
        <v>45955</v>
      </c>
      <c r="E4681" t="s">
        <v>9789</v>
      </c>
      <c r="F4681">
        <v>12</v>
      </c>
      <c r="G4681" t="s">
        <v>77</v>
      </c>
      <c r="H4681" t="s">
        <v>87</v>
      </c>
      <c r="I4681" t="s">
        <v>55</v>
      </c>
      <c r="J4681">
        <v>1</v>
      </c>
      <c r="K4681">
        <v>8610</v>
      </c>
      <c r="L4681" t="str">
        <f>IFERROR(INDEX(play_attribution!$B$2:$B$328,MATCH(A4681,play_attribution!$A$2:$A$328,0)),"")</f>
        <v/>
      </c>
      <c r="M4681" t="str">
        <f>VLOOKUP(H4681,seller_roster!$A$2:$B$85,2,FALSE)</f>
        <v>Harper Tran</v>
      </c>
      <c r="N4681" t="str">
        <f>VLOOKUP(C4681,accounts!$A$2:$F$9615,2,FALSE)</f>
        <v>Construction</v>
      </c>
      <c r="O4681" t="str">
        <f>VLOOKUP(C4681,accounts!$A$2:$F$9615,3,FALSE)</f>
        <v>$1M-$2.5M</v>
      </c>
      <c r="P4681" t="str">
        <f>VLOOKUP(C4681,accounts!$A$2:$F$9615,5,FALSE)</f>
        <v>West</v>
      </c>
      <c r="Q4681" t="b">
        <f t="shared" si="74"/>
        <v>1</v>
      </c>
      <c r="R4681" t="e">
        <f>INDEX(removed_duplicate_rows!$A$5:$A$39,MATCH(wins!A4681,removed_duplicate_rows!$A$5:$A$39,0))</f>
        <v>#N/A</v>
      </c>
    </row>
    <row r="4682" spans="1:18" ht="15.75" customHeight="1" x14ac:dyDescent="0.2">
      <c r="A4682" t="s">
        <v>14176</v>
      </c>
      <c r="B4682" t="s">
        <v>14177</v>
      </c>
      <c r="C4682" t="s">
        <v>14178</v>
      </c>
      <c r="D4682" s="10">
        <v>45955</v>
      </c>
      <c r="E4682" t="s">
        <v>9789</v>
      </c>
      <c r="F4682">
        <v>12</v>
      </c>
      <c r="G4682" t="s">
        <v>77</v>
      </c>
      <c r="H4682" t="s">
        <v>618</v>
      </c>
      <c r="I4682" t="s">
        <v>79</v>
      </c>
      <c r="J4682">
        <v>1</v>
      </c>
      <c r="K4682">
        <v>10438</v>
      </c>
      <c r="L4682" t="str">
        <f>IFERROR(INDEX(play_attribution!$B$2:$B$328,MATCH(A4682,play_attribution!$A$2:$A$328,0)),"")</f>
        <v/>
      </c>
      <c r="M4682" t="str">
        <f>VLOOKUP(H4682,seller_roster!$A$2:$B$85,2,FALSE)</f>
        <v>Parker Reyes</v>
      </c>
      <c r="N4682" t="str">
        <f>VLOOKUP(C4682,accounts!$A$2:$F$9615,2,FALSE)</f>
        <v>Hospitality Group</v>
      </c>
      <c r="O4682" t="str">
        <f>VLOOKUP(C4682,accounts!$A$2:$F$9615,3,FALSE)</f>
        <v>$2.5M-$5M</v>
      </c>
      <c r="P4682" t="str">
        <f>VLOOKUP(C4682,accounts!$A$2:$F$9615,5,FALSE)</f>
        <v>West</v>
      </c>
      <c r="Q4682" t="b">
        <f t="shared" si="74"/>
        <v>1</v>
      </c>
      <c r="R4682" t="e">
        <f>INDEX(removed_duplicate_rows!$A$5:$A$39,MATCH(wins!A4682,removed_duplicate_rows!$A$5:$A$39,0))</f>
        <v>#N/A</v>
      </c>
    </row>
    <row r="4683" spans="1:18" ht="15.75" customHeight="1" x14ac:dyDescent="0.2">
      <c r="A4683" t="s">
        <v>14179</v>
      </c>
      <c r="B4683" t="s">
        <v>14180</v>
      </c>
      <c r="C4683" t="s">
        <v>14181</v>
      </c>
      <c r="D4683" s="10">
        <v>45955</v>
      </c>
      <c r="E4683" t="s">
        <v>9789</v>
      </c>
      <c r="F4683">
        <v>12</v>
      </c>
      <c r="G4683" t="s">
        <v>77</v>
      </c>
      <c r="H4683" t="s">
        <v>78</v>
      </c>
      <c r="I4683" t="s">
        <v>79</v>
      </c>
      <c r="J4683">
        <v>1</v>
      </c>
      <c r="K4683">
        <v>10979</v>
      </c>
      <c r="L4683" t="str">
        <f>IFERROR(INDEX(play_attribution!$B$2:$B$328,MATCH(A4683,play_attribution!$A$2:$A$328,0)),"")</f>
        <v/>
      </c>
      <c r="M4683" t="str">
        <f>VLOOKUP(H4683,seller_roster!$A$2:$B$85,2,FALSE)</f>
        <v>Lennon Ferro</v>
      </c>
      <c r="N4683" t="str">
        <f>VLOOKUP(C4683,accounts!$A$2:$F$9615,2,FALSE)</f>
        <v>Nonprofit</v>
      </c>
      <c r="O4683" t="str">
        <f>VLOOKUP(C4683,accounts!$A$2:$F$9615,3,FALSE)</f>
        <v>&lt;$1M</v>
      </c>
      <c r="P4683" t="str">
        <f>VLOOKUP(C4683,accounts!$A$2:$F$9615,5,FALSE)</f>
        <v>West</v>
      </c>
      <c r="Q4683" t="b">
        <f t="shared" si="74"/>
        <v>1</v>
      </c>
      <c r="R4683" t="e">
        <f>INDEX(removed_duplicate_rows!$A$5:$A$39,MATCH(wins!A4683,removed_duplicate_rows!$A$5:$A$39,0))</f>
        <v>#N/A</v>
      </c>
    </row>
    <row r="4684" spans="1:18" ht="15.75" customHeight="1" x14ac:dyDescent="0.2">
      <c r="A4684" t="s">
        <v>14182</v>
      </c>
      <c r="B4684" t="s">
        <v>14183</v>
      </c>
      <c r="C4684" t="s">
        <v>14184</v>
      </c>
      <c r="D4684" s="10">
        <v>45955</v>
      </c>
      <c r="E4684" t="s">
        <v>9789</v>
      </c>
      <c r="F4684">
        <v>12</v>
      </c>
      <c r="G4684" t="s">
        <v>77</v>
      </c>
      <c r="H4684" t="s">
        <v>527</v>
      </c>
      <c r="I4684" t="s">
        <v>79</v>
      </c>
      <c r="J4684">
        <v>1</v>
      </c>
      <c r="K4684">
        <v>9321</v>
      </c>
      <c r="L4684" t="str">
        <f>IFERROR(INDEX(play_attribution!$B$2:$B$328,MATCH(A4684,play_attribution!$A$2:$A$328,0)),"")</f>
        <v/>
      </c>
      <c r="M4684" t="str">
        <f>VLOOKUP(H4684,seller_roster!$A$2:$B$85,2,FALSE)</f>
        <v>Nia Mbeki</v>
      </c>
      <c r="N4684" t="str">
        <f>VLOOKUP(C4684,accounts!$A$2:$F$9615,2,FALSE)</f>
        <v>Retail Multi-Location</v>
      </c>
      <c r="O4684" t="str">
        <f>VLOOKUP(C4684,accounts!$A$2:$F$9615,3,FALSE)</f>
        <v>$5M-$10M</v>
      </c>
      <c r="P4684" t="str">
        <f>VLOOKUP(C4684,accounts!$A$2:$F$9615,5,FALSE)</f>
        <v>East</v>
      </c>
      <c r="Q4684" t="b">
        <f t="shared" si="74"/>
        <v>1</v>
      </c>
      <c r="R4684" t="e">
        <f>INDEX(removed_duplicate_rows!$A$5:$A$39,MATCH(wins!A4684,removed_duplicate_rows!$A$5:$A$39,0))</f>
        <v>#N/A</v>
      </c>
    </row>
    <row r="4685" spans="1:18" ht="15.75" customHeight="1" x14ac:dyDescent="0.2">
      <c r="A4685" t="s">
        <v>14185</v>
      </c>
      <c r="B4685" t="s">
        <v>14186</v>
      </c>
      <c r="C4685" t="s">
        <v>14187</v>
      </c>
      <c r="D4685" s="10">
        <v>45955</v>
      </c>
      <c r="E4685" t="s">
        <v>9789</v>
      </c>
      <c r="F4685">
        <v>12</v>
      </c>
      <c r="G4685" t="s">
        <v>77</v>
      </c>
      <c r="H4685" t="s">
        <v>151</v>
      </c>
      <c r="I4685" t="s">
        <v>55</v>
      </c>
      <c r="J4685">
        <v>1</v>
      </c>
      <c r="K4685">
        <v>9379</v>
      </c>
      <c r="L4685" t="str">
        <f>IFERROR(INDEX(play_attribution!$B$2:$B$328,MATCH(A4685,play_attribution!$A$2:$A$328,0)),"")</f>
        <v/>
      </c>
      <c r="M4685" t="str">
        <f>VLOOKUP(H4685,seller_roster!$A$2:$B$85,2,FALSE)</f>
        <v>Marley Lindqvist</v>
      </c>
      <c r="N4685" t="str">
        <f>VLOOKUP(C4685,accounts!$A$2:$F$9615,2,FALSE)</f>
        <v>Logistics</v>
      </c>
      <c r="O4685" t="str">
        <f>VLOOKUP(C4685,accounts!$A$2:$F$9615,3,FALSE)</f>
        <v>$5M-$10M</v>
      </c>
      <c r="P4685" t="str">
        <f>VLOOKUP(C4685,accounts!$A$2:$F$9615,5,FALSE)</f>
        <v>Central</v>
      </c>
      <c r="Q4685" t="b">
        <f t="shared" si="74"/>
        <v>1</v>
      </c>
      <c r="R4685" t="e">
        <f>INDEX(removed_duplicate_rows!$A$5:$A$39,MATCH(wins!A4685,removed_duplicate_rows!$A$5:$A$39,0))</f>
        <v>#N/A</v>
      </c>
    </row>
    <row r="4686" spans="1:18" ht="15.75" customHeight="1" x14ac:dyDescent="0.2">
      <c r="A4686" t="s">
        <v>14188</v>
      </c>
      <c r="B4686" t="s">
        <v>14189</v>
      </c>
      <c r="C4686" t="s">
        <v>14190</v>
      </c>
      <c r="D4686" s="10">
        <v>45955</v>
      </c>
      <c r="E4686" t="s">
        <v>9789</v>
      </c>
      <c r="F4686">
        <v>12</v>
      </c>
      <c r="G4686" t="s">
        <v>77</v>
      </c>
      <c r="H4686" t="s">
        <v>214</v>
      </c>
      <c r="I4686" t="s">
        <v>79</v>
      </c>
      <c r="J4686">
        <v>1</v>
      </c>
      <c r="K4686">
        <v>11593</v>
      </c>
      <c r="L4686" t="str">
        <f>IFERROR(INDEX(play_attribution!$B$2:$B$328,MATCH(A4686,play_attribution!$A$2:$A$328,0)),"")</f>
        <v/>
      </c>
      <c r="M4686" t="str">
        <f>VLOOKUP(H4686,seller_roster!$A$2:$B$85,2,FALSE)</f>
        <v>Rhea Abadi</v>
      </c>
      <c r="N4686" t="str">
        <f>VLOOKUP(C4686,accounts!$A$2:$F$9615,2,FALSE)</f>
        <v>Wholesale &amp; Distribution</v>
      </c>
      <c r="O4686" t="str">
        <f>VLOOKUP(C4686,accounts!$A$2:$F$9615,3,FALSE)</f>
        <v>&gt;$10M</v>
      </c>
      <c r="P4686" t="str">
        <f>VLOOKUP(C4686,accounts!$A$2:$F$9615,5,FALSE)</f>
        <v>Central</v>
      </c>
      <c r="Q4686" t="b">
        <f t="shared" si="74"/>
        <v>1</v>
      </c>
      <c r="R4686" t="e">
        <f>INDEX(removed_duplicate_rows!$A$5:$A$39,MATCH(wins!A4686,removed_duplicate_rows!$A$5:$A$39,0))</f>
        <v>#N/A</v>
      </c>
    </row>
    <row r="4687" spans="1:18" ht="15.75" customHeight="1" x14ac:dyDescent="0.2">
      <c r="A4687" t="s">
        <v>14191</v>
      </c>
      <c r="B4687" t="s">
        <v>14192</v>
      </c>
      <c r="C4687" t="s">
        <v>14193</v>
      </c>
      <c r="D4687" s="10">
        <v>45955</v>
      </c>
      <c r="E4687" t="s">
        <v>9789</v>
      </c>
      <c r="F4687">
        <v>12</v>
      </c>
      <c r="G4687" t="s">
        <v>77</v>
      </c>
      <c r="H4687" t="s">
        <v>266</v>
      </c>
      <c r="I4687" t="s">
        <v>79</v>
      </c>
      <c r="J4687">
        <v>1</v>
      </c>
      <c r="K4687">
        <v>7275</v>
      </c>
      <c r="L4687" t="str">
        <f>IFERROR(INDEX(play_attribution!$B$2:$B$328,MATCH(A4687,play_attribution!$A$2:$A$328,0)),"")</f>
        <v/>
      </c>
      <c r="M4687" t="str">
        <f>VLOOKUP(H4687,seller_roster!$A$2:$B$85,2,FALSE)</f>
        <v>Dakota Vega</v>
      </c>
      <c r="N4687" t="str">
        <f>VLOOKUP(C4687,accounts!$A$2:$F$9615,2,FALSE)</f>
        <v>Field Services</v>
      </c>
      <c r="O4687" t="str">
        <f>VLOOKUP(C4687,accounts!$A$2:$F$9615,3,FALSE)</f>
        <v>$5M-$10M</v>
      </c>
      <c r="P4687" t="str">
        <f>VLOOKUP(C4687,accounts!$A$2:$F$9615,5,FALSE)</f>
        <v>West</v>
      </c>
      <c r="Q4687" t="b">
        <f t="shared" si="74"/>
        <v>1</v>
      </c>
      <c r="R4687" t="e">
        <f>INDEX(removed_duplicate_rows!$A$5:$A$39,MATCH(wins!A4687,removed_duplicate_rows!$A$5:$A$39,0))</f>
        <v>#N/A</v>
      </c>
    </row>
    <row r="4688" spans="1:18" ht="15.75" customHeight="1" x14ac:dyDescent="0.2">
      <c r="A4688" t="s">
        <v>14194</v>
      </c>
      <c r="B4688" t="s">
        <v>14195</v>
      </c>
      <c r="C4688" t="s">
        <v>14196</v>
      </c>
      <c r="D4688" s="10">
        <v>45955</v>
      </c>
      <c r="E4688" t="s">
        <v>9789</v>
      </c>
      <c r="F4688">
        <v>12</v>
      </c>
      <c r="G4688" t="s">
        <v>77</v>
      </c>
      <c r="H4688" t="s">
        <v>184</v>
      </c>
      <c r="I4688" t="s">
        <v>79</v>
      </c>
      <c r="J4688">
        <v>1</v>
      </c>
      <c r="K4688">
        <v>8577</v>
      </c>
      <c r="L4688" t="str">
        <f>IFERROR(INDEX(play_attribution!$B$2:$B$328,MATCH(A4688,play_attribution!$A$2:$A$328,0)),"")</f>
        <v/>
      </c>
      <c r="M4688" t="str">
        <f>VLOOKUP(H4688,seller_roster!$A$2:$B$85,2,FALSE)</f>
        <v>Zion Silva</v>
      </c>
      <c r="N4688" t="str">
        <f>VLOOKUP(C4688,accounts!$A$2:$F$9615,2,FALSE)</f>
        <v>Professional Services</v>
      </c>
      <c r="O4688" t="str">
        <f>VLOOKUP(C4688,accounts!$A$2:$F$9615,3,FALSE)</f>
        <v>$2.5M-$5M</v>
      </c>
      <c r="P4688" t="str">
        <f>VLOOKUP(C4688,accounts!$A$2:$F$9615,5,FALSE)</f>
        <v>West</v>
      </c>
      <c r="Q4688" t="b">
        <f t="shared" si="74"/>
        <v>1</v>
      </c>
      <c r="R4688" t="e">
        <f>INDEX(removed_duplicate_rows!$A$5:$A$39,MATCH(wins!A4688,removed_duplicate_rows!$A$5:$A$39,0))</f>
        <v>#N/A</v>
      </c>
    </row>
    <row r="4689" spans="1:18" ht="15.75" customHeight="1" x14ac:dyDescent="0.2">
      <c r="A4689" t="s">
        <v>14197</v>
      </c>
      <c r="B4689" t="s">
        <v>14198</v>
      </c>
      <c r="C4689" t="s">
        <v>14199</v>
      </c>
      <c r="D4689" s="10">
        <v>45955</v>
      </c>
      <c r="E4689" t="s">
        <v>9789</v>
      </c>
      <c r="F4689">
        <v>12</v>
      </c>
      <c r="G4689" t="s">
        <v>77</v>
      </c>
      <c r="H4689" t="s">
        <v>184</v>
      </c>
      <c r="I4689" t="s">
        <v>79</v>
      </c>
      <c r="J4689">
        <v>1</v>
      </c>
      <c r="K4689">
        <v>7249</v>
      </c>
      <c r="L4689" t="str">
        <f>IFERROR(INDEX(play_attribution!$B$2:$B$328,MATCH(A4689,play_attribution!$A$2:$A$328,0)),"")</f>
        <v/>
      </c>
      <c r="M4689" t="str">
        <f>VLOOKUP(H4689,seller_roster!$A$2:$B$85,2,FALSE)</f>
        <v>Zion Silva</v>
      </c>
      <c r="N4689" t="str">
        <f>VLOOKUP(C4689,accounts!$A$2:$F$9615,2,FALSE)</f>
        <v>Field Services</v>
      </c>
      <c r="O4689" t="str">
        <f>VLOOKUP(C4689,accounts!$A$2:$F$9615,3,FALSE)</f>
        <v>$5M-$10M</v>
      </c>
      <c r="P4689" t="str">
        <f>VLOOKUP(C4689,accounts!$A$2:$F$9615,5,FALSE)</f>
        <v>West</v>
      </c>
      <c r="Q4689" t="b">
        <f t="shared" si="74"/>
        <v>1</v>
      </c>
      <c r="R4689" t="e">
        <f>INDEX(removed_duplicate_rows!$A$5:$A$39,MATCH(wins!A4689,removed_duplicate_rows!$A$5:$A$39,0))</f>
        <v>#N/A</v>
      </c>
    </row>
    <row r="4690" spans="1:18" ht="15.75" customHeight="1" x14ac:dyDescent="0.2">
      <c r="A4690" t="s">
        <v>14200</v>
      </c>
      <c r="B4690" t="s">
        <v>14201</v>
      </c>
      <c r="C4690" t="s">
        <v>14202</v>
      </c>
      <c r="D4690" s="10">
        <v>45955</v>
      </c>
      <c r="E4690" t="s">
        <v>9789</v>
      </c>
      <c r="F4690">
        <v>12</v>
      </c>
      <c r="G4690" t="s">
        <v>77</v>
      </c>
      <c r="H4690" t="s">
        <v>78</v>
      </c>
      <c r="I4690" t="s">
        <v>79</v>
      </c>
      <c r="J4690">
        <v>1</v>
      </c>
      <c r="K4690">
        <v>5464</v>
      </c>
      <c r="L4690" t="str">
        <f>IFERROR(INDEX(play_attribution!$B$2:$B$328,MATCH(A4690,play_attribution!$A$2:$A$328,0)),"")</f>
        <v/>
      </c>
      <c r="M4690" t="str">
        <f>VLOOKUP(H4690,seller_roster!$A$2:$B$85,2,FALSE)</f>
        <v>Lennon Ferro</v>
      </c>
      <c r="N4690" t="str">
        <f>VLOOKUP(C4690,accounts!$A$2:$F$9615,2,FALSE)</f>
        <v>Retail Multi-Location</v>
      </c>
      <c r="O4690" t="str">
        <f>VLOOKUP(C4690,accounts!$A$2:$F$9615,3,FALSE)</f>
        <v>$5M-$10M</v>
      </c>
      <c r="P4690" t="str">
        <f>VLOOKUP(C4690,accounts!$A$2:$F$9615,5,FALSE)</f>
        <v>Central</v>
      </c>
      <c r="Q4690" t="b">
        <f t="shared" si="74"/>
        <v>1</v>
      </c>
      <c r="R4690" t="e">
        <f>INDEX(removed_duplicate_rows!$A$5:$A$39,MATCH(wins!A4690,removed_duplicate_rows!$A$5:$A$39,0))</f>
        <v>#N/A</v>
      </c>
    </row>
    <row r="4691" spans="1:18" ht="15.75" customHeight="1" x14ac:dyDescent="0.2">
      <c r="A4691" t="s">
        <v>14203</v>
      </c>
      <c r="B4691" t="s">
        <v>14204</v>
      </c>
      <c r="C4691" t="s">
        <v>14205</v>
      </c>
      <c r="D4691" s="10">
        <v>45955</v>
      </c>
      <c r="E4691" t="s">
        <v>9789</v>
      </c>
      <c r="F4691">
        <v>12</v>
      </c>
      <c r="G4691" t="s">
        <v>77</v>
      </c>
      <c r="H4691" t="s">
        <v>140</v>
      </c>
      <c r="I4691" t="s">
        <v>55</v>
      </c>
      <c r="J4691">
        <v>1</v>
      </c>
      <c r="K4691">
        <v>11237</v>
      </c>
      <c r="L4691" t="str">
        <f>IFERROR(INDEX(play_attribution!$B$2:$B$328,MATCH(A4691,play_attribution!$A$2:$A$328,0)),"")</f>
        <v/>
      </c>
      <c r="M4691" t="str">
        <f>VLOOKUP(H4691,seller_roster!$A$2:$B$85,2,FALSE)</f>
        <v>Lane Lindqvist</v>
      </c>
      <c r="N4691" t="str">
        <f>VLOOKUP(C4691,accounts!$A$2:$F$9615,2,FALSE)</f>
        <v>Wholesale &amp; Distribution</v>
      </c>
      <c r="O4691" t="str">
        <f>VLOOKUP(C4691,accounts!$A$2:$F$9615,3,FALSE)</f>
        <v>$1M-$2.5M</v>
      </c>
      <c r="P4691" t="str">
        <f>VLOOKUP(C4691,accounts!$A$2:$F$9615,5,FALSE)</f>
        <v>Central</v>
      </c>
      <c r="Q4691" t="b">
        <f t="shared" si="74"/>
        <v>1</v>
      </c>
      <c r="R4691" t="e">
        <f>INDEX(removed_duplicate_rows!$A$5:$A$39,MATCH(wins!A4691,removed_duplicate_rows!$A$5:$A$39,0))</f>
        <v>#N/A</v>
      </c>
    </row>
    <row r="4692" spans="1:18" ht="15.75" customHeight="1" x14ac:dyDescent="0.2">
      <c r="A4692" t="s">
        <v>14206</v>
      </c>
      <c r="B4692" t="s">
        <v>14207</v>
      </c>
      <c r="C4692" t="s">
        <v>14208</v>
      </c>
      <c r="D4692" s="10">
        <v>45955</v>
      </c>
      <c r="E4692" t="s">
        <v>9789</v>
      </c>
      <c r="F4692">
        <v>12</v>
      </c>
      <c r="G4692" t="s">
        <v>77</v>
      </c>
      <c r="H4692" t="s">
        <v>95</v>
      </c>
      <c r="I4692" t="s">
        <v>55</v>
      </c>
      <c r="J4692">
        <v>1</v>
      </c>
      <c r="K4692">
        <v>8194</v>
      </c>
      <c r="L4692" t="str">
        <f>IFERROR(INDEX(play_attribution!$B$2:$B$328,MATCH(A4692,play_attribution!$A$2:$A$328,0)),"")</f>
        <v/>
      </c>
      <c r="M4692" t="str">
        <f>VLOOKUP(H4692,seller_roster!$A$2:$B$85,2,FALSE)</f>
        <v>Frankie Ferro</v>
      </c>
      <c r="N4692" t="str">
        <f>VLOOKUP(C4692,accounts!$A$2:$F$9615,2,FALSE)</f>
        <v>Retail Multi-Location</v>
      </c>
      <c r="O4692" t="str">
        <f>VLOOKUP(C4692,accounts!$A$2:$F$9615,3,FALSE)</f>
        <v>$5M-$10M</v>
      </c>
      <c r="P4692" t="str">
        <f>VLOOKUP(C4692,accounts!$A$2:$F$9615,5,FALSE)</f>
        <v>West</v>
      </c>
      <c r="Q4692" t="b">
        <f t="shared" si="74"/>
        <v>1</v>
      </c>
      <c r="R4692" t="e">
        <f>INDEX(removed_duplicate_rows!$A$5:$A$39,MATCH(wins!A4692,removed_duplicate_rows!$A$5:$A$39,0))</f>
        <v>#N/A</v>
      </c>
    </row>
    <row r="4693" spans="1:18" ht="15.75" customHeight="1" x14ac:dyDescent="0.2">
      <c r="A4693" t="s">
        <v>14209</v>
      </c>
      <c r="B4693" t="s">
        <v>14210</v>
      </c>
      <c r="C4693" t="s">
        <v>14211</v>
      </c>
      <c r="D4693" s="10">
        <v>45955</v>
      </c>
      <c r="E4693" t="s">
        <v>9789</v>
      </c>
      <c r="F4693">
        <v>12</v>
      </c>
      <c r="G4693" t="s">
        <v>77</v>
      </c>
      <c r="H4693" t="s">
        <v>618</v>
      </c>
      <c r="I4693" t="s">
        <v>79</v>
      </c>
      <c r="J4693">
        <v>1</v>
      </c>
      <c r="K4693">
        <v>11094</v>
      </c>
      <c r="L4693" t="str">
        <f>IFERROR(INDEX(play_attribution!$B$2:$B$328,MATCH(A4693,play_attribution!$A$2:$A$328,0)),"")</f>
        <v/>
      </c>
      <c r="M4693" t="str">
        <f>VLOOKUP(H4693,seller_roster!$A$2:$B$85,2,FALSE)</f>
        <v>Parker Reyes</v>
      </c>
      <c r="N4693" t="str">
        <f>VLOOKUP(C4693,accounts!$A$2:$F$9615,2,FALSE)</f>
        <v>Nonprofit</v>
      </c>
      <c r="O4693" t="str">
        <f>VLOOKUP(C4693,accounts!$A$2:$F$9615,3,FALSE)</f>
        <v>&gt;$10M</v>
      </c>
      <c r="P4693" t="str">
        <f>VLOOKUP(C4693,accounts!$A$2:$F$9615,5,FALSE)</f>
        <v>East</v>
      </c>
      <c r="Q4693" t="b">
        <f t="shared" si="74"/>
        <v>1</v>
      </c>
      <c r="R4693" t="e">
        <f>INDEX(removed_duplicate_rows!$A$5:$A$39,MATCH(wins!A4693,removed_duplicate_rows!$A$5:$A$39,0))</f>
        <v>#N/A</v>
      </c>
    </row>
    <row r="4694" spans="1:18" ht="15.75" customHeight="1" x14ac:dyDescent="0.2">
      <c r="A4694" t="s">
        <v>14212</v>
      </c>
      <c r="B4694" t="s">
        <v>14213</v>
      </c>
      <c r="C4694" t="s">
        <v>14214</v>
      </c>
      <c r="D4694" s="10">
        <v>45955</v>
      </c>
      <c r="E4694" t="s">
        <v>9789</v>
      </c>
      <c r="F4694">
        <v>12</v>
      </c>
      <c r="G4694" t="s">
        <v>77</v>
      </c>
      <c r="H4694" t="s">
        <v>140</v>
      </c>
      <c r="I4694" t="s">
        <v>79</v>
      </c>
      <c r="J4694">
        <v>1</v>
      </c>
      <c r="K4694">
        <v>12625</v>
      </c>
      <c r="L4694" t="str">
        <f>IFERROR(INDEX(play_attribution!$B$2:$B$328,MATCH(A4694,play_attribution!$A$2:$A$328,0)),"")</f>
        <v/>
      </c>
      <c r="M4694" t="str">
        <f>VLOOKUP(H4694,seller_roster!$A$2:$B$85,2,FALSE)</f>
        <v>Lane Lindqvist</v>
      </c>
      <c r="N4694" t="str">
        <f>VLOOKUP(C4694,accounts!$A$2:$F$9615,2,FALSE)</f>
        <v>Nonprofit</v>
      </c>
      <c r="O4694" t="str">
        <f>VLOOKUP(C4694,accounts!$A$2:$F$9615,3,FALSE)</f>
        <v>$5M-$10M</v>
      </c>
      <c r="P4694" t="str">
        <f>VLOOKUP(C4694,accounts!$A$2:$F$9615,5,FALSE)</f>
        <v>West</v>
      </c>
      <c r="Q4694" t="b">
        <f t="shared" si="74"/>
        <v>1</v>
      </c>
      <c r="R4694" t="e">
        <f>INDEX(removed_duplicate_rows!$A$5:$A$39,MATCH(wins!A4694,removed_duplicate_rows!$A$5:$A$39,0))</f>
        <v>#N/A</v>
      </c>
    </row>
    <row r="4695" spans="1:18" ht="15.75" customHeight="1" x14ac:dyDescent="0.2">
      <c r="A4695" t="s">
        <v>14215</v>
      </c>
      <c r="B4695" t="s">
        <v>14216</v>
      </c>
      <c r="C4695" t="s">
        <v>14217</v>
      </c>
      <c r="D4695" s="10">
        <v>45955</v>
      </c>
      <c r="E4695" t="s">
        <v>9789</v>
      </c>
      <c r="F4695">
        <v>12</v>
      </c>
      <c r="G4695" t="s">
        <v>77</v>
      </c>
      <c r="H4695" t="s">
        <v>147</v>
      </c>
      <c r="I4695" t="s">
        <v>79</v>
      </c>
      <c r="J4695">
        <v>1</v>
      </c>
      <c r="K4695">
        <v>11209</v>
      </c>
      <c r="L4695" t="str">
        <f>IFERROR(INDEX(play_attribution!$B$2:$B$328,MATCH(A4695,play_attribution!$A$2:$A$328,0)),"")</f>
        <v/>
      </c>
      <c r="M4695" t="str">
        <f>VLOOKUP(H4695,seller_roster!$A$2:$B$85,2,FALSE)</f>
        <v>Riley Tran</v>
      </c>
      <c r="N4695" t="str">
        <f>VLOOKUP(C4695,accounts!$A$2:$F$9615,2,FALSE)</f>
        <v>Retail Multi-Location</v>
      </c>
      <c r="O4695" t="str">
        <f>VLOOKUP(C4695,accounts!$A$2:$F$9615,3,FALSE)</f>
        <v>$2.5M-$5M</v>
      </c>
      <c r="P4695" t="str">
        <f>VLOOKUP(C4695,accounts!$A$2:$F$9615,5,FALSE)</f>
        <v>East</v>
      </c>
      <c r="Q4695" t="b">
        <f t="shared" si="74"/>
        <v>1</v>
      </c>
      <c r="R4695" t="e">
        <f>INDEX(removed_duplicate_rows!$A$5:$A$39,MATCH(wins!A4695,removed_duplicate_rows!$A$5:$A$39,0))</f>
        <v>#N/A</v>
      </c>
    </row>
    <row r="4696" spans="1:18" ht="15.75" customHeight="1" x14ac:dyDescent="0.2">
      <c r="A4696" t="s">
        <v>14218</v>
      </c>
      <c r="B4696" t="s">
        <v>14219</v>
      </c>
      <c r="C4696" t="s">
        <v>14220</v>
      </c>
      <c r="D4696" s="10">
        <v>45955</v>
      </c>
      <c r="E4696" t="s">
        <v>9789</v>
      </c>
      <c r="F4696">
        <v>12</v>
      </c>
      <c r="G4696" t="s">
        <v>77</v>
      </c>
      <c r="H4696" t="s">
        <v>527</v>
      </c>
      <c r="I4696" t="s">
        <v>55</v>
      </c>
      <c r="J4696">
        <v>1</v>
      </c>
      <c r="K4696">
        <v>9595</v>
      </c>
      <c r="L4696" t="str">
        <f>IFERROR(INDEX(play_attribution!$B$2:$B$328,MATCH(A4696,play_attribution!$A$2:$A$328,0)),"")</f>
        <v/>
      </c>
      <c r="M4696" t="str">
        <f>VLOOKUP(H4696,seller_roster!$A$2:$B$85,2,FALSE)</f>
        <v>Nia Mbeki</v>
      </c>
      <c r="N4696" t="str">
        <f>VLOOKUP(C4696,accounts!$A$2:$F$9615,2,FALSE)</f>
        <v>Construction</v>
      </c>
      <c r="O4696" t="str">
        <f>VLOOKUP(C4696,accounts!$A$2:$F$9615,3,FALSE)</f>
        <v>$5M-$10M</v>
      </c>
      <c r="P4696" t="str">
        <f>VLOOKUP(C4696,accounts!$A$2:$F$9615,5,FALSE)</f>
        <v>Central</v>
      </c>
      <c r="Q4696" t="b">
        <f t="shared" si="74"/>
        <v>1</v>
      </c>
      <c r="R4696" t="e">
        <f>INDEX(removed_duplicate_rows!$A$5:$A$39,MATCH(wins!A4696,removed_duplicate_rows!$A$5:$A$39,0))</f>
        <v>#N/A</v>
      </c>
    </row>
    <row r="4697" spans="1:18" ht="15.75" customHeight="1" x14ac:dyDescent="0.2">
      <c r="A4697" t="s">
        <v>14221</v>
      </c>
      <c r="B4697" t="s">
        <v>14222</v>
      </c>
      <c r="C4697" t="s">
        <v>14223</v>
      </c>
      <c r="D4697" s="10">
        <v>45955</v>
      </c>
      <c r="E4697" t="s">
        <v>9789</v>
      </c>
      <c r="F4697">
        <v>12</v>
      </c>
      <c r="G4697" t="s">
        <v>77</v>
      </c>
      <c r="H4697" t="s">
        <v>191</v>
      </c>
      <c r="I4697" t="s">
        <v>79</v>
      </c>
      <c r="J4697">
        <v>1</v>
      </c>
      <c r="K4697">
        <v>15487</v>
      </c>
      <c r="L4697" t="str">
        <f>IFERROR(INDEX(play_attribution!$B$2:$B$328,MATCH(A4697,play_attribution!$A$2:$A$328,0)),"")</f>
        <v/>
      </c>
      <c r="M4697" t="str">
        <f>VLOOKUP(H4697,seller_roster!$A$2:$B$85,2,FALSE)</f>
        <v>Blake Lindqvist</v>
      </c>
      <c r="N4697" t="str">
        <f>VLOOKUP(C4697,accounts!$A$2:$F$9615,2,FALSE)</f>
        <v>Wholesale &amp; Distribution</v>
      </c>
      <c r="O4697" t="str">
        <f>VLOOKUP(C4697,accounts!$A$2:$F$9615,3,FALSE)</f>
        <v>$2.5M-$5M</v>
      </c>
      <c r="P4697" t="str">
        <f>VLOOKUP(C4697,accounts!$A$2:$F$9615,5,FALSE)</f>
        <v>West</v>
      </c>
      <c r="Q4697" t="b">
        <f t="shared" si="74"/>
        <v>1</v>
      </c>
      <c r="R4697" t="e">
        <f>INDEX(removed_duplicate_rows!$A$5:$A$39,MATCH(wins!A4697,removed_duplicate_rows!$A$5:$A$39,0))</f>
        <v>#N/A</v>
      </c>
    </row>
    <row r="4698" spans="1:18" ht="15.75" customHeight="1" x14ac:dyDescent="0.2">
      <c r="A4698" t="s">
        <v>14224</v>
      </c>
      <c r="B4698" t="s">
        <v>14225</v>
      </c>
      <c r="C4698" t="s">
        <v>14226</v>
      </c>
      <c r="D4698" s="10">
        <v>45955</v>
      </c>
      <c r="E4698" t="s">
        <v>9789</v>
      </c>
      <c r="F4698">
        <v>12</v>
      </c>
      <c r="G4698" t="s">
        <v>77</v>
      </c>
      <c r="H4698" t="s">
        <v>151</v>
      </c>
      <c r="I4698" t="s">
        <v>55</v>
      </c>
      <c r="J4698">
        <v>1</v>
      </c>
      <c r="K4698">
        <v>7174</v>
      </c>
      <c r="L4698" t="str">
        <f>IFERROR(INDEX(play_attribution!$B$2:$B$328,MATCH(A4698,play_attribution!$A$2:$A$328,0)),"")</f>
        <v/>
      </c>
      <c r="M4698" t="str">
        <f>VLOOKUP(H4698,seller_roster!$A$2:$B$85,2,FALSE)</f>
        <v>Marley Lindqvist</v>
      </c>
      <c r="N4698" t="str">
        <f>VLOOKUP(C4698,accounts!$A$2:$F$9615,2,FALSE)</f>
        <v>Wholesale &amp; Distribution</v>
      </c>
      <c r="O4698" t="str">
        <f>VLOOKUP(C4698,accounts!$A$2:$F$9615,3,FALSE)</f>
        <v>$2.5M-$5M</v>
      </c>
      <c r="P4698" t="str">
        <f>VLOOKUP(C4698,accounts!$A$2:$F$9615,5,FALSE)</f>
        <v>Central</v>
      </c>
      <c r="Q4698" t="b">
        <f t="shared" si="74"/>
        <v>1</v>
      </c>
      <c r="R4698" t="e">
        <f>INDEX(removed_duplicate_rows!$A$5:$A$39,MATCH(wins!A4698,removed_duplicate_rows!$A$5:$A$39,0))</f>
        <v>#N/A</v>
      </c>
    </row>
    <row r="4699" spans="1:18" ht="15.75" customHeight="1" x14ac:dyDescent="0.2">
      <c r="A4699" t="s">
        <v>14227</v>
      </c>
      <c r="B4699" t="s">
        <v>14228</v>
      </c>
      <c r="C4699" t="s">
        <v>14229</v>
      </c>
      <c r="D4699" s="10">
        <v>45955</v>
      </c>
      <c r="E4699" t="s">
        <v>9789</v>
      </c>
      <c r="F4699">
        <v>12</v>
      </c>
      <c r="G4699" t="s">
        <v>77</v>
      </c>
      <c r="H4699" t="s">
        <v>114</v>
      </c>
      <c r="I4699" t="s">
        <v>79</v>
      </c>
      <c r="J4699">
        <v>1</v>
      </c>
      <c r="K4699">
        <v>9376</v>
      </c>
      <c r="L4699" t="str">
        <f>IFERROR(INDEX(play_attribution!$B$2:$B$328,MATCH(A4699,play_attribution!$A$2:$A$328,0)),"")</f>
        <v/>
      </c>
      <c r="M4699" t="str">
        <f>VLOOKUP(H4699,seller_roster!$A$2:$B$85,2,FALSE)</f>
        <v>Ray Reyes</v>
      </c>
      <c r="N4699" t="str">
        <f>VLOOKUP(C4699,accounts!$A$2:$F$9615,2,FALSE)</f>
        <v>Hospitality Group</v>
      </c>
      <c r="O4699" t="str">
        <f>VLOOKUP(C4699,accounts!$A$2:$F$9615,3,FALSE)</f>
        <v>$1M-$2.5M</v>
      </c>
      <c r="P4699" t="str">
        <f>VLOOKUP(C4699,accounts!$A$2:$F$9615,5,FALSE)</f>
        <v>East</v>
      </c>
      <c r="Q4699" t="b">
        <f t="shared" si="74"/>
        <v>1</v>
      </c>
      <c r="R4699" t="e">
        <f>INDEX(removed_duplicate_rows!$A$5:$A$39,MATCH(wins!A4699,removed_duplicate_rows!$A$5:$A$39,0))</f>
        <v>#N/A</v>
      </c>
    </row>
    <row r="4700" spans="1:18" ht="15.75" customHeight="1" x14ac:dyDescent="0.2">
      <c r="A4700" t="s">
        <v>14230</v>
      </c>
      <c r="B4700" t="s">
        <v>14231</v>
      </c>
      <c r="C4700" t="s">
        <v>14232</v>
      </c>
      <c r="D4700" s="10">
        <v>45955</v>
      </c>
      <c r="E4700" t="s">
        <v>9789</v>
      </c>
      <c r="F4700">
        <v>12</v>
      </c>
      <c r="G4700" t="s">
        <v>77</v>
      </c>
      <c r="H4700" t="s">
        <v>151</v>
      </c>
      <c r="I4700" t="s">
        <v>79</v>
      </c>
      <c r="J4700">
        <v>1</v>
      </c>
      <c r="K4700">
        <v>3780</v>
      </c>
      <c r="L4700" t="str">
        <f>IFERROR(INDEX(play_attribution!$B$2:$B$328,MATCH(A4700,play_attribution!$A$2:$A$328,0)),"")</f>
        <v/>
      </c>
      <c r="M4700" t="str">
        <f>VLOOKUP(H4700,seller_roster!$A$2:$B$85,2,FALSE)</f>
        <v>Marley Lindqvist</v>
      </c>
      <c r="N4700" t="str">
        <f>VLOOKUP(C4700,accounts!$A$2:$F$9615,2,FALSE)</f>
        <v>Professional Services</v>
      </c>
      <c r="O4700" t="str">
        <f>VLOOKUP(C4700,accounts!$A$2:$F$9615,3,FALSE)</f>
        <v>$1M-$2.5M</v>
      </c>
      <c r="P4700" t="str">
        <f>VLOOKUP(C4700,accounts!$A$2:$F$9615,5,FALSE)</f>
        <v>West</v>
      </c>
      <c r="Q4700" t="b">
        <f t="shared" si="74"/>
        <v>1</v>
      </c>
      <c r="R4700" t="e">
        <f>INDEX(removed_duplicate_rows!$A$5:$A$39,MATCH(wins!A4700,removed_duplicate_rows!$A$5:$A$39,0))</f>
        <v>#N/A</v>
      </c>
    </row>
    <row r="4701" spans="1:18" ht="15.75" customHeight="1" x14ac:dyDescent="0.2">
      <c r="A4701" t="s">
        <v>14233</v>
      </c>
      <c r="B4701" t="s">
        <v>14234</v>
      </c>
      <c r="C4701" t="s">
        <v>14235</v>
      </c>
      <c r="D4701" s="10">
        <v>45955</v>
      </c>
      <c r="E4701" t="s">
        <v>9789</v>
      </c>
      <c r="F4701">
        <v>12</v>
      </c>
      <c r="G4701" t="s">
        <v>77</v>
      </c>
      <c r="H4701" t="s">
        <v>155</v>
      </c>
      <c r="I4701" t="s">
        <v>79</v>
      </c>
      <c r="J4701">
        <v>1</v>
      </c>
      <c r="K4701">
        <v>8506</v>
      </c>
      <c r="L4701" t="str">
        <f>IFERROR(INDEX(play_attribution!$B$2:$B$328,MATCH(A4701,play_attribution!$A$2:$A$328,0)),"")</f>
        <v/>
      </c>
      <c r="M4701" t="str">
        <f>VLOOKUP(H4701,seller_roster!$A$2:$B$85,2,FALSE)</f>
        <v>Indigo Osei</v>
      </c>
      <c r="N4701" t="str">
        <f>VLOOKUP(C4701,accounts!$A$2:$F$9615,2,FALSE)</f>
        <v>Field Services</v>
      </c>
      <c r="O4701" t="str">
        <f>VLOOKUP(C4701,accounts!$A$2:$F$9615,3,FALSE)</f>
        <v>&gt;$10M</v>
      </c>
      <c r="P4701" t="str">
        <f>VLOOKUP(C4701,accounts!$A$2:$F$9615,5,FALSE)</f>
        <v>West</v>
      </c>
      <c r="Q4701" t="b">
        <f t="shared" si="74"/>
        <v>1</v>
      </c>
      <c r="R4701" t="e">
        <f>INDEX(removed_duplicate_rows!$A$5:$A$39,MATCH(wins!A4701,removed_duplicate_rows!$A$5:$A$39,0))</f>
        <v>#N/A</v>
      </c>
    </row>
    <row r="4702" spans="1:18" ht="15.75" customHeight="1" x14ac:dyDescent="0.2">
      <c r="A4702" t="s">
        <v>14236</v>
      </c>
      <c r="B4702" t="s">
        <v>14237</v>
      </c>
      <c r="C4702" t="s">
        <v>14238</v>
      </c>
      <c r="D4702" s="10">
        <v>45955</v>
      </c>
      <c r="E4702" t="s">
        <v>9789</v>
      </c>
      <c r="F4702">
        <v>12</v>
      </c>
      <c r="G4702" t="s">
        <v>77</v>
      </c>
      <c r="H4702" t="s">
        <v>103</v>
      </c>
      <c r="I4702" t="s">
        <v>55</v>
      </c>
      <c r="J4702">
        <v>1</v>
      </c>
      <c r="K4702">
        <v>7571</v>
      </c>
      <c r="L4702" t="str">
        <f>IFERROR(INDEX(play_attribution!$B$2:$B$328,MATCH(A4702,play_attribution!$A$2:$A$328,0)),"")</f>
        <v/>
      </c>
      <c r="M4702" t="str">
        <f>VLOOKUP(H4702,seller_roster!$A$2:$B$85,2,FALSE)</f>
        <v>Jax Reyes</v>
      </c>
      <c r="N4702" t="str">
        <f>VLOOKUP(C4702,accounts!$A$2:$F$9615,2,FALSE)</f>
        <v>Logistics</v>
      </c>
      <c r="O4702" t="str">
        <f>VLOOKUP(C4702,accounts!$A$2:$F$9615,3,FALSE)</f>
        <v>$2.5M-$5M</v>
      </c>
      <c r="P4702" t="str">
        <f>VLOOKUP(C4702,accounts!$A$2:$F$9615,5,FALSE)</f>
        <v>East</v>
      </c>
      <c r="Q4702" t="b">
        <f t="shared" si="74"/>
        <v>1</v>
      </c>
      <c r="R4702" t="e">
        <f>INDEX(removed_duplicate_rows!$A$5:$A$39,MATCH(wins!A4702,removed_duplicate_rows!$A$5:$A$39,0))</f>
        <v>#N/A</v>
      </c>
    </row>
    <row r="4703" spans="1:18" ht="15.75" customHeight="1" x14ac:dyDescent="0.2">
      <c r="A4703" t="s">
        <v>14239</v>
      </c>
      <c r="B4703" t="s">
        <v>14240</v>
      </c>
      <c r="C4703" t="s">
        <v>14241</v>
      </c>
      <c r="D4703" s="10">
        <v>45955</v>
      </c>
      <c r="E4703" t="s">
        <v>9789</v>
      </c>
      <c r="F4703">
        <v>12</v>
      </c>
      <c r="G4703" t="s">
        <v>77</v>
      </c>
      <c r="H4703" t="s">
        <v>191</v>
      </c>
      <c r="I4703" t="s">
        <v>79</v>
      </c>
      <c r="J4703">
        <v>1</v>
      </c>
      <c r="K4703">
        <v>7544</v>
      </c>
      <c r="L4703" t="str">
        <f>IFERROR(INDEX(play_attribution!$B$2:$B$328,MATCH(A4703,play_attribution!$A$2:$A$328,0)),"")</f>
        <v/>
      </c>
      <c r="M4703" t="str">
        <f>VLOOKUP(H4703,seller_roster!$A$2:$B$85,2,FALSE)</f>
        <v>Blake Lindqvist</v>
      </c>
      <c r="N4703" t="str">
        <f>VLOOKUP(C4703,accounts!$A$2:$F$9615,2,FALSE)</f>
        <v>Construction</v>
      </c>
      <c r="O4703" t="str">
        <f>VLOOKUP(C4703,accounts!$A$2:$F$9615,3,FALSE)</f>
        <v>$2.5M-$5M</v>
      </c>
      <c r="P4703" t="str">
        <f>VLOOKUP(C4703,accounts!$A$2:$F$9615,5,FALSE)</f>
        <v>West</v>
      </c>
      <c r="Q4703" t="b">
        <f t="shared" si="74"/>
        <v>1</v>
      </c>
      <c r="R4703" t="e">
        <f>INDEX(removed_duplicate_rows!$A$5:$A$39,MATCH(wins!A4703,removed_duplicate_rows!$A$5:$A$39,0))</f>
        <v>#N/A</v>
      </c>
    </row>
    <row r="4704" spans="1:18" ht="15.75" customHeight="1" x14ac:dyDescent="0.2">
      <c r="A4704" t="s">
        <v>14242</v>
      </c>
      <c r="B4704" t="s">
        <v>14243</v>
      </c>
      <c r="C4704" t="s">
        <v>14244</v>
      </c>
      <c r="D4704" s="10">
        <v>45955</v>
      </c>
      <c r="E4704" t="s">
        <v>9789</v>
      </c>
      <c r="F4704">
        <v>12</v>
      </c>
      <c r="G4704" t="s">
        <v>77</v>
      </c>
      <c r="H4704" t="s">
        <v>210</v>
      </c>
      <c r="I4704" t="s">
        <v>55</v>
      </c>
      <c r="J4704">
        <v>1</v>
      </c>
      <c r="K4704">
        <v>6447</v>
      </c>
      <c r="L4704" t="str">
        <f>IFERROR(INDEX(play_attribution!$B$2:$B$328,MATCH(A4704,play_attribution!$A$2:$A$328,0)),"")</f>
        <v/>
      </c>
      <c r="M4704" t="str">
        <f>VLOOKUP(H4704,seller_roster!$A$2:$B$85,2,FALSE)</f>
        <v>Emerson Reyes</v>
      </c>
      <c r="N4704" t="str">
        <f>VLOOKUP(C4704,accounts!$A$2:$F$9615,2,FALSE)</f>
        <v>Healthcare Services</v>
      </c>
      <c r="O4704" t="str">
        <f>VLOOKUP(C4704,accounts!$A$2:$F$9615,3,FALSE)</f>
        <v>$2.5M-$5M</v>
      </c>
      <c r="P4704" t="str">
        <f>VLOOKUP(C4704,accounts!$A$2:$F$9615,5,FALSE)</f>
        <v>Central</v>
      </c>
      <c r="Q4704" t="b">
        <f t="shared" si="74"/>
        <v>1</v>
      </c>
      <c r="R4704" t="e">
        <f>INDEX(removed_duplicate_rows!$A$5:$A$39,MATCH(wins!A4704,removed_duplicate_rows!$A$5:$A$39,0))</f>
        <v>#N/A</v>
      </c>
    </row>
    <row r="4705" spans="1:18" ht="15.75" customHeight="1" x14ac:dyDescent="0.2">
      <c r="A4705" t="s">
        <v>14245</v>
      </c>
      <c r="B4705" t="s">
        <v>14246</v>
      </c>
      <c r="C4705" t="s">
        <v>14247</v>
      </c>
      <c r="D4705" s="10">
        <v>45955</v>
      </c>
      <c r="E4705" t="s">
        <v>9789</v>
      </c>
      <c r="F4705">
        <v>12</v>
      </c>
      <c r="G4705" t="s">
        <v>77</v>
      </c>
      <c r="H4705" t="s">
        <v>91</v>
      </c>
      <c r="I4705" t="s">
        <v>55</v>
      </c>
      <c r="J4705">
        <v>1</v>
      </c>
      <c r="K4705">
        <v>9613</v>
      </c>
      <c r="L4705" t="str">
        <f>IFERROR(INDEX(play_attribution!$B$2:$B$328,MATCH(A4705,play_attribution!$A$2:$A$328,0)),"")</f>
        <v/>
      </c>
      <c r="M4705" t="str">
        <f>VLOOKUP(H4705,seller_roster!$A$2:$B$85,2,FALSE)</f>
        <v>Kira Sorensen</v>
      </c>
      <c r="N4705" t="str">
        <f>VLOOKUP(C4705,accounts!$A$2:$F$9615,2,FALSE)</f>
        <v>Hospitality Group</v>
      </c>
      <c r="O4705" t="str">
        <f>VLOOKUP(C4705,accounts!$A$2:$F$9615,3,FALSE)</f>
        <v>$2.5M-$5M</v>
      </c>
      <c r="P4705" t="str">
        <f>VLOOKUP(C4705,accounts!$A$2:$F$9615,5,FALSE)</f>
        <v>Central</v>
      </c>
      <c r="Q4705" t="b">
        <f t="shared" si="74"/>
        <v>1</v>
      </c>
      <c r="R4705" t="e">
        <f>INDEX(removed_duplicate_rows!$A$5:$A$39,MATCH(wins!A4705,removed_duplicate_rows!$A$5:$A$39,0))</f>
        <v>#N/A</v>
      </c>
    </row>
    <row r="4706" spans="1:18" ht="15.75" customHeight="1" x14ac:dyDescent="0.2">
      <c r="A4706" t="s">
        <v>14248</v>
      </c>
      <c r="B4706" t="s">
        <v>14249</v>
      </c>
      <c r="C4706" t="s">
        <v>14250</v>
      </c>
      <c r="D4706" s="10">
        <v>45955</v>
      </c>
      <c r="E4706" t="s">
        <v>9789</v>
      </c>
      <c r="F4706">
        <v>12</v>
      </c>
      <c r="G4706" t="s">
        <v>77</v>
      </c>
      <c r="H4706" t="s">
        <v>78</v>
      </c>
      <c r="I4706" t="s">
        <v>79</v>
      </c>
      <c r="J4706">
        <v>1</v>
      </c>
      <c r="K4706">
        <v>5973</v>
      </c>
      <c r="L4706" t="str">
        <f>IFERROR(INDEX(play_attribution!$B$2:$B$328,MATCH(A4706,play_attribution!$A$2:$A$328,0)),"")</f>
        <v/>
      </c>
      <c r="M4706" t="str">
        <f>VLOOKUP(H4706,seller_roster!$A$2:$B$85,2,FALSE)</f>
        <v>Lennon Ferro</v>
      </c>
      <c r="N4706" t="str">
        <f>VLOOKUP(C4706,accounts!$A$2:$F$9615,2,FALSE)</f>
        <v>Wholesale &amp; Distribution</v>
      </c>
      <c r="O4706" t="str">
        <f>VLOOKUP(C4706,accounts!$A$2:$F$9615,3,FALSE)</f>
        <v>$2.5M-$5M</v>
      </c>
      <c r="P4706" t="str">
        <f>VLOOKUP(C4706,accounts!$A$2:$F$9615,5,FALSE)</f>
        <v>East</v>
      </c>
      <c r="Q4706" t="b">
        <f t="shared" si="74"/>
        <v>1</v>
      </c>
      <c r="R4706" t="e">
        <f>INDEX(removed_duplicate_rows!$A$5:$A$39,MATCH(wins!A4706,removed_duplicate_rows!$A$5:$A$39,0))</f>
        <v>#N/A</v>
      </c>
    </row>
    <row r="4707" spans="1:18" ht="15.75" customHeight="1" x14ac:dyDescent="0.2">
      <c r="A4707" t="s">
        <v>14251</v>
      </c>
      <c r="B4707" t="s">
        <v>14252</v>
      </c>
      <c r="C4707" t="s">
        <v>14253</v>
      </c>
      <c r="D4707" s="10">
        <v>45955</v>
      </c>
      <c r="E4707" t="s">
        <v>9789</v>
      </c>
      <c r="F4707">
        <v>12</v>
      </c>
      <c r="G4707" t="s">
        <v>77</v>
      </c>
      <c r="H4707" t="s">
        <v>173</v>
      </c>
      <c r="I4707" t="s">
        <v>79</v>
      </c>
      <c r="J4707">
        <v>1</v>
      </c>
      <c r="K4707">
        <v>9421</v>
      </c>
      <c r="L4707" t="str">
        <f>IFERROR(INDEX(play_attribution!$B$2:$B$328,MATCH(A4707,play_attribution!$A$2:$A$328,0)),"")</f>
        <v/>
      </c>
      <c r="M4707" t="str">
        <f>VLOOKUP(H4707,seller_roster!$A$2:$B$85,2,FALSE)</f>
        <v>Pia Reyes</v>
      </c>
      <c r="N4707" t="str">
        <f>VLOOKUP(C4707,accounts!$A$2:$F$9615,2,FALSE)</f>
        <v>Healthcare Services</v>
      </c>
      <c r="O4707" t="str">
        <f>VLOOKUP(C4707,accounts!$A$2:$F$9615,3,FALSE)</f>
        <v>$5M-$10M</v>
      </c>
      <c r="P4707" t="str">
        <f>VLOOKUP(C4707,accounts!$A$2:$F$9615,5,FALSE)</f>
        <v>East</v>
      </c>
      <c r="Q4707" t="b">
        <f t="shared" si="74"/>
        <v>1</v>
      </c>
      <c r="R4707" t="e">
        <f>INDEX(removed_duplicate_rows!$A$5:$A$39,MATCH(wins!A4707,removed_duplicate_rows!$A$5:$A$39,0))</f>
        <v>#N/A</v>
      </c>
    </row>
    <row r="4708" spans="1:18" ht="15.75" customHeight="1" x14ac:dyDescent="0.2">
      <c r="A4708" t="s">
        <v>14254</v>
      </c>
      <c r="B4708" t="s">
        <v>14255</v>
      </c>
      <c r="C4708" t="s">
        <v>14256</v>
      </c>
      <c r="D4708" s="10">
        <v>45955</v>
      </c>
      <c r="E4708" t="s">
        <v>9789</v>
      </c>
      <c r="F4708">
        <v>12</v>
      </c>
      <c r="G4708" t="s">
        <v>273</v>
      </c>
      <c r="H4708" t="s">
        <v>327</v>
      </c>
      <c r="I4708" t="s">
        <v>55</v>
      </c>
      <c r="J4708">
        <v>1</v>
      </c>
      <c r="K4708">
        <v>10861</v>
      </c>
      <c r="L4708" t="str">
        <f>IFERROR(INDEX(play_attribution!$B$2:$B$328,MATCH(A4708,play_attribution!$A$2:$A$328,0)),"")</f>
        <v/>
      </c>
      <c r="M4708" t="str">
        <f>VLOOKUP(H4708,seller_roster!$A$2:$B$85,2,FALSE)</f>
        <v>Frankie Lindqvist</v>
      </c>
      <c r="N4708" t="str">
        <f>VLOOKUP(C4708,accounts!$A$2:$F$9615,2,FALSE)</f>
        <v>Manufacturing</v>
      </c>
      <c r="O4708" t="str">
        <f>VLOOKUP(C4708,accounts!$A$2:$F$9615,3,FALSE)</f>
        <v>$2.5M-$5M</v>
      </c>
      <c r="P4708" t="str">
        <f>VLOOKUP(C4708,accounts!$A$2:$F$9615,5,FALSE)</f>
        <v>Central</v>
      </c>
      <c r="Q4708" t="b">
        <f t="shared" si="74"/>
        <v>1</v>
      </c>
      <c r="R4708" t="e">
        <f>INDEX(removed_duplicate_rows!$A$5:$A$39,MATCH(wins!A4708,removed_duplicate_rows!$A$5:$A$39,0))</f>
        <v>#N/A</v>
      </c>
    </row>
    <row r="4709" spans="1:18" ht="15.75" customHeight="1" x14ac:dyDescent="0.2">
      <c r="A4709" t="s">
        <v>14257</v>
      </c>
      <c r="B4709" t="s">
        <v>14258</v>
      </c>
      <c r="C4709" t="s">
        <v>14259</v>
      </c>
      <c r="D4709" s="10">
        <v>45955</v>
      </c>
      <c r="E4709" t="s">
        <v>9789</v>
      </c>
      <c r="F4709">
        <v>12</v>
      </c>
      <c r="G4709" t="s">
        <v>273</v>
      </c>
      <c r="H4709" t="s">
        <v>301</v>
      </c>
      <c r="I4709" t="s">
        <v>79</v>
      </c>
      <c r="J4709">
        <v>1</v>
      </c>
      <c r="K4709">
        <v>11144</v>
      </c>
      <c r="L4709" t="str">
        <f>IFERROR(INDEX(play_attribution!$B$2:$B$328,MATCH(A4709,play_attribution!$A$2:$A$328,0)),"")</f>
        <v/>
      </c>
      <c r="M4709" t="str">
        <f>VLOOKUP(H4709,seller_roster!$A$2:$B$85,2,FALSE)</f>
        <v>Pia Marsh</v>
      </c>
      <c r="N4709" t="str">
        <f>VLOOKUP(C4709,accounts!$A$2:$F$9615,2,FALSE)</f>
        <v>Manufacturing</v>
      </c>
      <c r="O4709" t="str">
        <f>VLOOKUP(C4709,accounts!$A$2:$F$9615,3,FALSE)</f>
        <v>&gt;$10M</v>
      </c>
      <c r="P4709" t="str">
        <f>VLOOKUP(C4709,accounts!$A$2:$F$9615,5,FALSE)</f>
        <v>West</v>
      </c>
      <c r="Q4709" t="b">
        <f t="shared" si="74"/>
        <v>1</v>
      </c>
      <c r="R4709" t="e">
        <f>INDEX(removed_duplicate_rows!$A$5:$A$39,MATCH(wins!A4709,removed_duplicate_rows!$A$5:$A$39,0))</f>
        <v>#N/A</v>
      </c>
    </row>
    <row r="4710" spans="1:18" ht="15.75" customHeight="1" x14ac:dyDescent="0.2">
      <c r="A4710" t="s">
        <v>14260</v>
      </c>
      <c r="B4710" t="s">
        <v>14261</v>
      </c>
      <c r="C4710" t="s">
        <v>14262</v>
      </c>
      <c r="D4710" s="10">
        <v>45955</v>
      </c>
      <c r="E4710" t="s">
        <v>9789</v>
      </c>
      <c r="F4710">
        <v>12</v>
      </c>
      <c r="G4710" t="s">
        <v>273</v>
      </c>
      <c r="H4710" t="s">
        <v>680</v>
      </c>
      <c r="I4710" t="s">
        <v>79</v>
      </c>
      <c r="J4710">
        <v>1</v>
      </c>
      <c r="K4710">
        <v>6981</v>
      </c>
      <c r="L4710" t="str">
        <f>IFERROR(INDEX(play_attribution!$B$2:$B$328,MATCH(A4710,play_attribution!$A$2:$A$328,0)),"")</f>
        <v/>
      </c>
      <c r="M4710" t="str">
        <f>VLOOKUP(H4710,seller_roster!$A$2:$B$85,2,FALSE)</f>
        <v>Tatum Ruiz</v>
      </c>
      <c r="N4710" t="str">
        <f>VLOOKUP(C4710,accounts!$A$2:$F$9615,2,FALSE)</f>
        <v>Hospitality Group</v>
      </c>
      <c r="O4710" t="str">
        <f>VLOOKUP(C4710,accounts!$A$2:$F$9615,3,FALSE)</f>
        <v>$5M-$10M</v>
      </c>
      <c r="P4710" t="str">
        <f>VLOOKUP(C4710,accounts!$A$2:$F$9615,5,FALSE)</f>
        <v>Central</v>
      </c>
      <c r="Q4710" t="b">
        <f t="shared" si="74"/>
        <v>1</v>
      </c>
      <c r="R4710" t="e">
        <f>INDEX(removed_duplicate_rows!$A$5:$A$39,MATCH(wins!A4710,removed_duplicate_rows!$A$5:$A$39,0))</f>
        <v>#N/A</v>
      </c>
    </row>
    <row r="4711" spans="1:18" ht="15.75" customHeight="1" x14ac:dyDescent="0.2">
      <c r="A4711" t="s">
        <v>14263</v>
      </c>
      <c r="B4711" t="s">
        <v>14264</v>
      </c>
      <c r="C4711" t="s">
        <v>14265</v>
      </c>
      <c r="D4711" s="10">
        <v>45955</v>
      </c>
      <c r="E4711" t="s">
        <v>9789</v>
      </c>
      <c r="F4711">
        <v>12</v>
      </c>
      <c r="G4711" t="s">
        <v>273</v>
      </c>
      <c r="H4711" t="s">
        <v>327</v>
      </c>
      <c r="I4711" t="s">
        <v>79</v>
      </c>
      <c r="J4711">
        <v>1</v>
      </c>
      <c r="K4711">
        <v>14020</v>
      </c>
      <c r="L4711" t="str">
        <f>IFERROR(INDEX(play_attribution!$B$2:$B$328,MATCH(A4711,play_attribution!$A$2:$A$328,0)),"")</f>
        <v/>
      </c>
      <c r="M4711" t="str">
        <f>VLOOKUP(H4711,seller_roster!$A$2:$B$85,2,FALSE)</f>
        <v>Frankie Lindqvist</v>
      </c>
      <c r="N4711" t="str">
        <f>VLOOKUP(C4711,accounts!$A$2:$F$9615,2,FALSE)</f>
        <v>Manufacturing</v>
      </c>
      <c r="O4711" t="str">
        <f>VLOOKUP(C4711,accounts!$A$2:$F$9615,3,FALSE)</f>
        <v>&lt;$1M</v>
      </c>
      <c r="P4711" t="str">
        <f>VLOOKUP(C4711,accounts!$A$2:$F$9615,5,FALSE)</f>
        <v>Central</v>
      </c>
      <c r="Q4711" t="b">
        <f t="shared" si="74"/>
        <v>1</v>
      </c>
      <c r="R4711" t="e">
        <f>INDEX(removed_duplicate_rows!$A$5:$A$39,MATCH(wins!A4711,removed_duplicate_rows!$A$5:$A$39,0))</f>
        <v>#N/A</v>
      </c>
    </row>
    <row r="4712" spans="1:18" ht="15.75" customHeight="1" x14ac:dyDescent="0.2">
      <c r="A4712" t="s">
        <v>14266</v>
      </c>
      <c r="B4712" t="s">
        <v>14267</v>
      </c>
      <c r="C4712" t="s">
        <v>14268</v>
      </c>
      <c r="D4712" s="10">
        <v>45955</v>
      </c>
      <c r="E4712" t="s">
        <v>9789</v>
      </c>
      <c r="F4712">
        <v>12</v>
      </c>
      <c r="G4712" t="s">
        <v>273</v>
      </c>
      <c r="H4712" t="s">
        <v>278</v>
      </c>
      <c r="I4712" t="s">
        <v>79</v>
      </c>
      <c r="J4712">
        <v>1</v>
      </c>
      <c r="K4712">
        <v>6007</v>
      </c>
      <c r="L4712" t="str">
        <f>IFERROR(INDEX(play_attribution!$B$2:$B$328,MATCH(A4712,play_attribution!$A$2:$A$328,0)),"")</f>
        <v/>
      </c>
      <c r="M4712" t="str">
        <f>VLOOKUP(H4712,seller_roster!$A$2:$B$85,2,FALSE)</f>
        <v>Kira Bianchi</v>
      </c>
      <c r="N4712" t="str">
        <f>VLOOKUP(C4712,accounts!$A$2:$F$9615,2,FALSE)</f>
        <v>Field Services</v>
      </c>
      <c r="O4712" t="str">
        <f>VLOOKUP(C4712,accounts!$A$2:$F$9615,3,FALSE)</f>
        <v>$2.5M-$5M</v>
      </c>
      <c r="P4712" t="str">
        <f>VLOOKUP(C4712,accounts!$A$2:$F$9615,5,FALSE)</f>
        <v>East</v>
      </c>
      <c r="Q4712" t="b">
        <f t="shared" si="74"/>
        <v>1</v>
      </c>
      <c r="R4712" t="e">
        <f>INDEX(removed_duplicate_rows!$A$5:$A$39,MATCH(wins!A4712,removed_duplicate_rows!$A$5:$A$39,0))</f>
        <v>#N/A</v>
      </c>
    </row>
    <row r="4713" spans="1:18" ht="15.75" customHeight="1" x14ac:dyDescent="0.2">
      <c r="A4713" t="s">
        <v>14269</v>
      </c>
      <c r="B4713" t="s">
        <v>14270</v>
      </c>
      <c r="C4713" t="s">
        <v>14271</v>
      </c>
      <c r="D4713" s="10">
        <v>45955</v>
      </c>
      <c r="E4713" t="s">
        <v>9789</v>
      </c>
      <c r="F4713">
        <v>12</v>
      </c>
      <c r="G4713" t="s">
        <v>273</v>
      </c>
      <c r="H4713" t="s">
        <v>278</v>
      </c>
      <c r="I4713" t="s">
        <v>79</v>
      </c>
      <c r="J4713">
        <v>1</v>
      </c>
      <c r="K4713">
        <v>4946</v>
      </c>
      <c r="L4713" t="str">
        <f>IFERROR(INDEX(play_attribution!$B$2:$B$328,MATCH(A4713,play_attribution!$A$2:$A$328,0)),"")</f>
        <v/>
      </c>
      <c r="M4713" t="str">
        <f>VLOOKUP(H4713,seller_roster!$A$2:$B$85,2,FALSE)</f>
        <v>Kira Bianchi</v>
      </c>
      <c r="N4713" t="str">
        <f>VLOOKUP(C4713,accounts!$A$2:$F$9615,2,FALSE)</f>
        <v>Hospitality Group</v>
      </c>
      <c r="O4713" t="str">
        <f>VLOOKUP(C4713,accounts!$A$2:$F$9615,3,FALSE)</f>
        <v>$5M-$10M</v>
      </c>
      <c r="P4713" t="str">
        <f>VLOOKUP(C4713,accounts!$A$2:$F$9615,5,FALSE)</f>
        <v>Central</v>
      </c>
      <c r="Q4713" t="b">
        <f t="shared" si="74"/>
        <v>1</v>
      </c>
      <c r="R4713" t="e">
        <f>INDEX(removed_duplicate_rows!$A$5:$A$39,MATCH(wins!A4713,removed_duplicate_rows!$A$5:$A$39,0))</f>
        <v>#N/A</v>
      </c>
    </row>
    <row r="4714" spans="1:18" ht="15.75" customHeight="1" x14ac:dyDescent="0.2">
      <c r="A4714" t="s">
        <v>14272</v>
      </c>
      <c r="B4714" t="s">
        <v>14273</v>
      </c>
      <c r="C4714" t="s">
        <v>14274</v>
      </c>
      <c r="D4714" s="10">
        <v>45955</v>
      </c>
      <c r="E4714" t="s">
        <v>9789</v>
      </c>
      <c r="F4714">
        <v>12</v>
      </c>
      <c r="G4714" t="s">
        <v>273</v>
      </c>
      <c r="H4714" t="s">
        <v>285</v>
      </c>
      <c r="I4714" t="s">
        <v>55</v>
      </c>
      <c r="J4714">
        <v>1</v>
      </c>
      <c r="K4714">
        <v>8534</v>
      </c>
      <c r="L4714" t="str">
        <f>IFERROR(INDEX(play_attribution!$B$2:$B$328,MATCH(A4714,play_attribution!$A$2:$A$328,0)),"")</f>
        <v/>
      </c>
      <c r="M4714" t="str">
        <f>VLOOKUP(H4714,seller_roster!$A$2:$B$85,2,FALSE)</f>
        <v>Bryn Lindqvist</v>
      </c>
      <c r="N4714" t="str">
        <f>VLOOKUP(C4714,accounts!$A$2:$F$9615,2,FALSE)</f>
        <v>Manufacturing</v>
      </c>
      <c r="O4714" t="str">
        <f>VLOOKUP(C4714,accounts!$A$2:$F$9615,3,FALSE)</f>
        <v>&gt;$10M</v>
      </c>
      <c r="P4714" t="str">
        <f>VLOOKUP(C4714,accounts!$A$2:$F$9615,5,FALSE)</f>
        <v>East</v>
      </c>
      <c r="Q4714" t="b">
        <f t="shared" si="74"/>
        <v>1</v>
      </c>
      <c r="R4714" t="e">
        <f>INDEX(removed_duplicate_rows!$A$5:$A$39,MATCH(wins!A4714,removed_duplicate_rows!$A$5:$A$39,0))</f>
        <v>#N/A</v>
      </c>
    </row>
    <row r="4715" spans="1:18" ht="15.75" customHeight="1" x14ac:dyDescent="0.2">
      <c r="A4715" t="s">
        <v>14275</v>
      </c>
      <c r="B4715" t="s">
        <v>14276</v>
      </c>
      <c r="C4715" t="s">
        <v>14277</v>
      </c>
      <c r="D4715" s="10">
        <v>45955</v>
      </c>
      <c r="E4715" t="s">
        <v>9789</v>
      </c>
      <c r="F4715">
        <v>12</v>
      </c>
      <c r="G4715" t="s">
        <v>273</v>
      </c>
      <c r="H4715" t="s">
        <v>289</v>
      </c>
      <c r="I4715" t="s">
        <v>55</v>
      </c>
      <c r="J4715">
        <v>1</v>
      </c>
      <c r="K4715">
        <v>8950</v>
      </c>
      <c r="L4715" t="str">
        <f>IFERROR(INDEX(play_attribution!$B$2:$B$328,MATCH(A4715,play_attribution!$A$2:$A$328,0)),"")</f>
        <v/>
      </c>
      <c r="M4715" t="str">
        <f>VLOOKUP(H4715,seller_roster!$A$2:$B$85,2,FALSE)</f>
        <v>Skyler Okafor</v>
      </c>
      <c r="N4715" t="str">
        <f>VLOOKUP(C4715,accounts!$A$2:$F$9615,2,FALSE)</f>
        <v>Hospitality Group</v>
      </c>
      <c r="O4715" t="str">
        <f>VLOOKUP(C4715,accounts!$A$2:$F$9615,3,FALSE)</f>
        <v>$5M-$10M</v>
      </c>
      <c r="P4715" t="str">
        <f>VLOOKUP(C4715,accounts!$A$2:$F$9615,5,FALSE)</f>
        <v>East</v>
      </c>
      <c r="Q4715" t="b">
        <f t="shared" si="74"/>
        <v>1</v>
      </c>
      <c r="R4715" t="e">
        <f>INDEX(removed_duplicate_rows!$A$5:$A$39,MATCH(wins!A4715,removed_duplicate_rows!$A$5:$A$39,0))</f>
        <v>#N/A</v>
      </c>
    </row>
    <row r="4716" spans="1:18" ht="15.75" customHeight="1" x14ac:dyDescent="0.2">
      <c r="A4716" t="s">
        <v>14278</v>
      </c>
      <c r="B4716" t="s">
        <v>14279</v>
      </c>
      <c r="C4716" t="s">
        <v>14280</v>
      </c>
      <c r="D4716" s="10">
        <v>45955</v>
      </c>
      <c r="E4716" t="s">
        <v>9789</v>
      </c>
      <c r="F4716">
        <v>12</v>
      </c>
      <c r="G4716" t="s">
        <v>273</v>
      </c>
      <c r="H4716" t="s">
        <v>344</v>
      </c>
      <c r="I4716" t="s">
        <v>55</v>
      </c>
      <c r="J4716">
        <v>1</v>
      </c>
      <c r="K4716">
        <v>9616</v>
      </c>
      <c r="L4716" t="str">
        <f>IFERROR(INDEX(play_attribution!$B$2:$B$328,MATCH(A4716,play_attribution!$A$2:$A$328,0)),"")</f>
        <v/>
      </c>
      <c r="M4716" t="str">
        <f>VLOOKUP(H4716,seller_roster!$A$2:$B$85,2,FALSE)</f>
        <v>Wren Kowalski</v>
      </c>
      <c r="N4716" t="str">
        <f>VLOOKUP(C4716,accounts!$A$2:$F$9615,2,FALSE)</f>
        <v>Wholesale &amp; Distribution</v>
      </c>
      <c r="O4716" t="str">
        <f>VLOOKUP(C4716,accounts!$A$2:$F$9615,3,FALSE)</f>
        <v>$1M-$2.5M</v>
      </c>
      <c r="P4716" t="str">
        <f>VLOOKUP(C4716,accounts!$A$2:$F$9615,5,FALSE)</f>
        <v>Central</v>
      </c>
      <c r="Q4716" t="b">
        <f t="shared" si="74"/>
        <v>1</v>
      </c>
      <c r="R4716" t="e">
        <f>INDEX(removed_duplicate_rows!$A$5:$A$39,MATCH(wins!A4716,removed_duplicate_rows!$A$5:$A$39,0))</f>
        <v>#N/A</v>
      </c>
    </row>
    <row r="4717" spans="1:18" ht="15.75" customHeight="1" x14ac:dyDescent="0.2">
      <c r="A4717" t="s">
        <v>14281</v>
      </c>
      <c r="B4717" t="s">
        <v>14282</v>
      </c>
      <c r="C4717" t="s">
        <v>14283</v>
      </c>
      <c r="D4717" s="10">
        <v>45955</v>
      </c>
      <c r="E4717" t="s">
        <v>9789</v>
      </c>
      <c r="F4717">
        <v>12</v>
      </c>
      <c r="G4717" t="s">
        <v>273</v>
      </c>
      <c r="H4717" t="s">
        <v>293</v>
      </c>
      <c r="I4717" t="s">
        <v>79</v>
      </c>
      <c r="J4717">
        <v>1</v>
      </c>
      <c r="K4717">
        <v>16606</v>
      </c>
      <c r="L4717" t="str">
        <f>IFERROR(INDEX(play_attribution!$B$2:$B$328,MATCH(A4717,play_attribution!$A$2:$A$328,0)),"")</f>
        <v/>
      </c>
      <c r="M4717" t="str">
        <f>VLOOKUP(H4717,seller_roster!$A$2:$B$85,2,FALSE)</f>
        <v>Hayden Sorensen</v>
      </c>
      <c r="N4717" t="str">
        <f>VLOOKUP(C4717,accounts!$A$2:$F$9615,2,FALSE)</f>
        <v>Retail Multi-Location</v>
      </c>
      <c r="O4717" t="str">
        <f>VLOOKUP(C4717,accounts!$A$2:$F$9615,3,FALSE)</f>
        <v>$5M-$10M</v>
      </c>
      <c r="P4717" t="str">
        <f>VLOOKUP(C4717,accounts!$A$2:$F$9615,5,FALSE)</f>
        <v>East</v>
      </c>
      <c r="Q4717" t="b">
        <f t="shared" si="74"/>
        <v>1</v>
      </c>
      <c r="R4717" t="e">
        <f>INDEX(removed_duplicate_rows!$A$5:$A$39,MATCH(wins!A4717,removed_duplicate_rows!$A$5:$A$39,0))</f>
        <v>#N/A</v>
      </c>
    </row>
    <row r="4718" spans="1:18" ht="15.75" customHeight="1" x14ac:dyDescent="0.2">
      <c r="A4718" t="s">
        <v>14284</v>
      </c>
      <c r="B4718" t="s">
        <v>14285</v>
      </c>
      <c r="C4718" t="s">
        <v>14286</v>
      </c>
      <c r="D4718" s="10">
        <v>45955</v>
      </c>
      <c r="E4718" t="s">
        <v>9789</v>
      </c>
      <c r="F4718">
        <v>12</v>
      </c>
      <c r="G4718" t="s">
        <v>273</v>
      </c>
      <c r="H4718" t="s">
        <v>1098</v>
      </c>
      <c r="I4718" t="s">
        <v>79</v>
      </c>
      <c r="J4718">
        <v>1</v>
      </c>
      <c r="K4718">
        <v>7943</v>
      </c>
      <c r="L4718" t="str">
        <f>IFERROR(INDEX(play_attribution!$B$2:$B$328,MATCH(A4718,play_attribution!$A$2:$A$328,0)),"")</f>
        <v/>
      </c>
      <c r="M4718" t="str">
        <f>VLOOKUP(H4718,seller_roster!$A$2:$B$85,2,FALSE)</f>
        <v>Yael Okafor</v>
      </c>
      <c r="N4718" t="str">
        <f>VLOOKUP(C4718,accounts!$A$2:$F$9615,2,FALSE)</f>
        <v>Field Services</v>
      </c>
      <c r="O4718" t="str">
        <f>VLOOKUP(C4718,accounts!$A$2:$F$9615,3,FALSE)</f>
        <v>$5M-$10M</v>
      </c>
      <c r="P4718" t="str">
        <f>VLOOKUP(C4718,accounts!$A$2:$F$9615,5,FALSE)</f>
        <v>West</v>
      </c>
      <c r="Q4718" t="b">
        <f t="shared" si="74"/>
        <v>1</v>
      </c>
      <c r="R4718" t="e">
        <f>INDEX(removed_duplicate_rows!$A$5:$A$39,MATCH(wins!A4718,removed_duplicate_rows!$A$5:$A$39,0))</f>
        <v>#N/A</v>
      </c>
    </row>
    <row r="4719" spans="1:18" ht="15.75" customHeight="1" x14ac:dyDescent="0.2">
      <c r="A4719" t="s">
        <v>14287</v>
      </c>
      <c r="B4719" t="s">
        <v>14288</v>
      </c>
      <c r="C4719" t="s">
        <v>14289</v>
      </c>
      <c r="D4719" s="10">
        <v>45955</v>
      </c>
      <c r="E4719" t="s">
        <v>9789</v>
      </c>
      <c r="F4719">
        <v>12</v>
      </c>
      <c r="G4719" t="s">
        <v>273</v>
      </c>
      <c r="H4719" t="s">
        <v>301</v>
      </c>
      <c r="I4719" t="s">
        <v>79</v>
      </c>
      <c r="J4719">
        <v>1</v>
      </c>
      <c r="K4719">
        <v>8360</v>
      </c>
      <c r="L4719" t="str">
        <f>IFERROR(INDEX(play_attribution!$B$2:$B$328,MATCH(A4719,play_attribution!$A$2:$A$328,0)),"")</f>
        <v/>
      </c>
      <c r="M4719" t="str">
        <f>VLOOKUP(H4719,seller_roster!$A$2:$B$85,2,FALSE)</f>
        <v>Pia Marsh</v>
      </c>
      <c r="N4719" t="str">
        <f>VLOOKUP(C4719,accounts!$A$2:$F$9615,2,FALSE)</f>
        <v>Retail Multi-Location</v>
      </c>
      <c r="O4719" t="str">
        <f>VLOOKUP(C4719,accounts!$A$2:$F$9615,3,FALSE)</f>
        <v>$5M-$10M</v>
      </c>
      <c r="P4719" t="str">
        <f>VLOOKUP(C4719,accounts!$A$2:$F$9615,5,FALSE)</f>
        <v>West</v>
      </c>
      <c r="Q4719" t="b">
        <f t="shared" si="74"/>
        <v>1</v>
      </c>
      <c r="R4719" t="e">
        <f>INDEX(removed_duplicate_rows!$A$5:$A$39,MATCH(wins!A4719,removed_duplicate_rows!$A$5:$A$39,0))</f>
        <v>#N/A</v>
      </c>
    </row>
    <row r="4720" spans="1:18" ht="15.75" customHeight="1" x14ac:dyDescent="0.2">
      <c r="A4720" t="s">
        <v>14290</v>
      </c>
      <c r="B4720" t="s">
        <v>14291</v>
      </c>
      <c r="C4720" t="s">
        <v>14292</v>
      </c>
      <c r="D4720" s="10">
        <v>45955</v>
      </c>
      <c r="E4720" t="s">
        <v>9789</v>
      </c>
      <c r="F4720">
        <v>12</v>
      </c>
      <c r="G4720" t="s">
        <v>273</v>
      </c>
      <c r="H4720" t="s">
        <v>327</v>
      </c>
      <c r="I4720" t="s">
        <v>79</v>
      </c>
      <c r="J4720">
        <v>1</v>
      </c>
      <c r="K4720">
        <v>8657</v>
      </c>
      <c r="L4720" t="str">
        <f>IFERROR(INDEX(play_attribution!$B$2:$B$328,MATCH(A4720,play_attribution!$A$2:$A$328,0)),"")</f>
        <v/>
      </c>
      <c r="M4720" t="str">
        <f>VLOOKUP(H4720,seller_roster!$A$2:$B$85,2,FALSE)</f>
        <v>Frankie Lindqvist</v>
      </c>
      <c r="N4720" t="str">
        <f>VLOOKUP(C4720,accounts!$A$2:$F$9615,2,FALSE)</f>
        <v>Wholesale &amp; Distribution</v>
      </c>
      <c r="O4720" t="str">
        <f>VLOOKUP(C4720,accounts!$A$2:$F$9615,3,FALSE)</f>
        <v>$5M-$10M</v>
      </c>
      <c r="P4720" t="str">
        <f>VLOOKUP(C4720,accounts!$A$2:$F$9615,5,FALSE)</f>
        <v>East</v>
      </c>
      <c r="Q4720" t="b">
        <f t="shared" si="74"/>
        <v>1</v>
      </c>
      <c r="R4720" t="e">
        <f>INDEX(removed_duplicate_rows!$A$5:$A$39,MATCH(wins!A4720,removed_duplicate_rows!$A$5:$A$39,0))</f>
        <v>#N/A</v>
      </c>
    </row>
    <row r="4721" spans="1:18" ht="15.75" customHeight="1" x14ac:dyDescent="0.2">
      <c r="A4721" t="s">
        <v>14293</v>
      </c>
      <c r="B4721" t="s">
        <v>14294</v>
      </c>
      <c r="C4721" t="s">
        <v>14295</v>
      </c>
      <c r="D4721" s="10">
        <v>45955</v>
      </c>
      <c r="E4721" t="s">
        <v>9789</v>
      </c>
      <c r="F4721">
        <v>12</v>
      </c>
      <c r="G4721" t="s">
        <v>273</v>
      </c>
      <c r="H4721" t="s">
        <v>327</v>
      </c>
      <c r="I4721" t="s">
        <v>79</v>
      </c>
      <c r="J4721">
        <v>1</v>
      </c>
      <c r="K4721">
        <v>15201</v>
      </c>
      <c r="L4721" t="str">
        <f>IFERROR(INDEX(play_attribution!$B$2:$B$328,MATCH(A4721,play_attribution!$A$2:$A$328,0)),"")</f>
        <v/>
      </c>
      <c r="M4721" t="str">
        <f>VLOOKUP(H4721,seller_roster!$A$2:$B$85,2,FALSE)</f>
        <v>Frankie Lindqvist</v>
      </c>
      <c r="N4721" t="str">
        <f>VLOOKUP(C4721,accounts!$A$2:$F$9615,2,FALSE)</f>
        <v>Field Services</v>
      </c>
      <c r="O4721" t="str">
        <f>VLOOKUP(C4721,accounts!$A$2:$F$9615,3,FALSE)</f>
        <v>$5M-$10M</v>
      </c>
      <c r="P4721" t="str">
        <f>VLOOKUP(C4721,accounts!$A$2:$F$9615,5,FALSE)</f>
        <v>West</v>
      </c>
      <c r="Q4721" t="b">
        <f t="shared" si="74"/>
        <v>1</v>
      </c>
      <c r="R4721" t="e">
        <f>INDEX(removed_duplicate_rows!$A$5:$A$39,MATCH(wins!A4721,removed_duplicate_rows!$A$5:$A$39,0))</f>
        <v>#N/A</v>
      </c>
    </row>
    <row r="4722" spans="1:18" ht="15.75" customHeight="1" x14ac:dyDescent="0.2">
      <c r="A4722" t="s">
        <v>14296</v>
      </c>
      <c r="B4722" t="s">
        <v>14297</v>
      </c>
      <c r="C4722" t="s">
        <v>14298</v>
      </c>
      <c r="D4722" s="10">
        <v>45955</v>
      </c>
      <c r="E4722" t="s">
        <v>9789</v>
      </c>
      <c r="F4722">
        <v>12</v>
      </c>
      <c r="G4722" t="s">
        <v>273</v>
      </c>
      <c r="H4722" t="s">
        <v>1098</v>
      </c>
      <c r="I4722" t="s">
        <v>55</v>
      </c>
      <c r="J4722">
        <v>1</v>
      </c>
      <c r="K4722">
        <v>11077</v>
      </c>
      <c r="L4722" t="str">
        <f>IFERROR(INDEX(play_attribution!$B$2:$B$328,MATCH(A4722,play_attribution!$A$2:$A$328,0)),"")</f>
        <v/>
      </c>
      <c r="M4722" t="str">
        <f>VLOOKUP(H4722,seller_roster!$A$2:$B$85,2,FALSE)</f>
        <v>Yael Okafor</v>
      </c>
      <c r="N4722" t="str">
        <f>VLOOKUP(C4722,accounts!$A$2:$F$9615,2,FALSE)</f>
        <v>Professional Services</v>
      </c>
      <c r="O4722" t="str">
        <f>VLOOKUP(C4722,accounts!$A$2:$F$9615,3,FALSE)</f>
        <v>$2.5M-$5M</v>
      </c>
      <c r="P4722" t="str">
        <f>VLOOKUP(C4722,accounts!$A$2:$F$9615,5,FALSE)</f>
        <v>West</v>
      </c>
      <c r="Q4722" t="b">
        <f t="shared" si="74"/>
        <v>1</v>
      </c>
      <c r="R4722" t="e">
        <f>INDEX(removed_duplicate_rows!$A$5:$A$39,MATCH(wins!A4722,removed_duplicate_rows!$A$5:$A$39,0))</f>
        <v>#N/A</v>
      </c>
    </row>
    <row r="4723" spans="1:18" ht="15.75" customHeight="1" x14ac:dyDescent="0.2">
      <c r="A4723" t="s">
        <v>14299</v>
      </c>
      <c r="B4723" t="s">
        <v>14300</v>
      </c>
      <c r="C4723" t="s">
        <v>14301</v>
      </c>
      <c r="D4723" s="10">
        <v>45955</v>
      </c>
      <c r="E4723" t="s">
        <v>9789</v>
      </c>
      <c r="F4723">
        <v>12</v>
      </c>
      <c r="G4723" t="s">
        <v>273</v>
      </c>
      <c r="H4723" t="s">
        <v>312</v>
      </c>
      <c r="I4723" t="s">
        <v>55</v>
      </c>
      <c r="J4723">
        <v>1</v>
      </c>
      <c r="K4723">
        <v>7798</v>
      </c>
      <c r="L4723" t="str">
        <f>IFERROR(INDEX(play_attribution!$B$2:$B$328,MATCH(A4723,play_attribution!$A$2:$A$328,0)),"")</f>
        <v/>
      </c>
      <c r="M4723" t="str">
        <f>VLOOKUP(H4723,seller_roster!$A$2:$B$85,2,FALSE)</f>
        <v>Tatum Osei</v>
      </c>
      <c r="N4723" t="str">
        <f>VLOOKUP(C4723,accounts!$A$2:$F$9615,2,FALSE)</f>
        <v>Wholesale &amp; Distribution</v>
      </c>
      <c r="O4723" t="str">
        <f>VLOOKUP(C4723,accounts!$A$2:$F$9615,3,FALSE)</f>
        <v>$5M-$10M</v>
      </c>
      <c r="P4723" t="str">
        <f>VLOOKUP(C4723,accounts!$A$2:$F$9615,5,FALSE)</f>
        <v>West</v>
      </c>
      <c r="Q4723" t="b">
        <f t="shared" si="74"/>
        <v>1</v>
      </c>
      <c r="R4723" t="e">
        <f>INDEX(removed_duplicate_rows!$A$5:$A$39,MATCH(wins!A4723,removed_duplicate_rows!$A$5:$A$39,0))</f>
        <v>#N/A</v>
      </c>
    </row>
    <row r="4724" spans="1:18" ht="15.75" customHeight="1" x14ac:dyDescent="0.2">
      <c r="A4724" t="s">
        <v>14302</v>
      </c>
      <c r="B4724" t="s">
        <v>14303</v>
      </c>
      <c r="C4724" t="s">
        <v>14304</v>
      </c>
      <c r="D4724" s="10">
        <v>45955</v>
      </c>
      <c r="E4724" t="s">
        <v>9789</v>
      </c>
      <c r="F4724">
        <v>12</v>
      </c>
      <c r="G4724" t="s">
        <v>273</v>
      </c>
      <c r="H4724" t="s">
        <v>312</v>
      </c>
      <c r="I4724" t="s">
        <v>79</v>
      </c>
      <c r="J4724">
        <v>1</v>
      </c>
      <c r="K4724">
        <v>12569</v>
      </c>
      <c r="L4724" t="str">
        <f>IFERROR(INDEX(play_attribution!$B$2:$B$328,MATCH(A4724,play_attribution!$A$2:$A$328,0)),"")</f>
        <v/>
      </c>
      <c r="M4724" t="str">
        <f>VLOOKUP(H4724,seller_roster!$A$2:$B$85,2,FALSE)</f>
        <v>Tatum Osei</v>
      </c>
      <c r="N4724" t="str">
        <f>VLOOKUP(C4724,accounts!$A$2:$F$9615,2,FALSE)</f>
        <v>Hospitality Group</v>
      </c>
      <c r="O4724" t="str">
        <f>VLOOKUP(C4724,accounts!$A$2:$F$9615,3,FALSE)</f>
        <v>$5M-$10M</v>
      </c>
      <c r="P4724" t="str">
        <f>VLOOKUP(C4724,accounts!$A$2:$F$9615,5,FALSE)</f>
        <v>East</v>
      </c>
      <c r="Q4724" t="b">
        <f t="shared" si="74"/>
        <v>1</v>
      </c>
      <c r="R4724" t="e">
        <f>INDEX(removed_duplicate_rows!$A$5:$A$39,MATCH(wins!A4724,removed_duplicate_rows!$A$5:$A$39,0))</f>
        <v>#N/A</v>
      </c>
    </row>
    <row r="4725" spans="1:18" ht="15.75" customHeight="1" x14ac:dyDescent="0.2">
      <c r="A4725" t="s">
        <v>14305</v>
      </c>
      <c r="B4725" t="s">
        <v>14306</v>
      </c>
      <c r="C4725" t="s">
        <v>14307</v>
      </c>
      <c r="D4725" s="10">
        <v>45955</v>
      </c>
      <c r="E4725" t="s">
        <v>9789</v>
      </c>
      <c r="F4725">
        <v>12</v>
      </c>
      <c r="G4725" t="s">
        <v>273</v>
      </c>
      <c r="H4725" t="s">
        <v>727</v>
      </c>
      <c r="I4725" t="s">
        <v>79</v>
      </c>
      <c r="J4725">
        <v>1</v>
      </c>
      <c r="K4725">
        <v>11269</v>
      </c>
      <c r="L4725" t="str">
        <f>IFERROR(INDEX(play_attribution!$B$2:$B$328,MATCH(A4725,play_attribution!$A$2:$A$328,0)),"")</f>
        <v/>
      </c>
      <c r="M4725" t="str">
        <f>VLOOKUP(H4725,seller_roster!$A$2:$B$85,2,FALSE)</f>
        <v>Finley Okafor</v>
      </c>
      <c r="N4725" t="str">
        <f>VLOOKUP(C4725,accounts!$A$2:$F$9615,2,FALSE)</f>
        <v>Wholesale &amp; Distribution</v>
      </c>
      <c r="O4725" t="str">
        <f>VLOOKUP(C4725,accounts!$A$2:$F$9615,3,FALSE)</f>
        <v>$2.5M-$5M</v>
      </c>
      <c r="P4725" t="str">
        <f>VLOOKUP(C4725,accounts!$A$2:$F$9615,5,FALSE)</f>
        <v>East</v>
      </c>
      <c r="Q4725" t="b">
        <f t="shared" si="74"/>
        <v>1</v>
      </c>
      <c r="R4725" t="e">
        <f>INDEX(removed_duplicate_rows!$A$5:$A$39,MATCH(wins!A4725,removed_duplicate_rows!$A$5:$A$39,0))</f>
        <v>#N/A</v>
      </c>
    </row>
    <row r="4726" spans="1:18" ht="15.75" customHeight="1" x14ac:dyDescent="0.2">
      <c r="A4726" t="s">
        <v>14308</v>
      </c>
      <c r="B4726" t="s">
        <v>14309</v>
      </c>
      <c r="C4726" t="s">
        <v>14310</v>
      </c>
      <c r="D4726" s="10">
        <v>45955</v>
      </c>
      <c r="E4726" t="s">
        <v>9789</v>
      </c>
      <c r="F4726">
        <v>12</v>
      </c>
      <c r="G4726" t="s">
        <v>273</v>
      </c>
      <c r="H4726" t="s">
        <v>755</v>
      </c>
      <c r="I4726" t="s">
        <v>79</v>
      </c>
      <c r="J4726">
        <v>1</v>
      </c>
      <c r="K4726">
        <v>7233</v>
      </c>
      <c r="L4726" t="str">
        <f>IFERROR(INDEX(play_attribution!$B$2:$B$328,MATCH(A4726,play_attribution!$A$2:$A$328,0)),"")</f>
        <v/>
      </c>
      <c r="M4726" t="str">
        <f>VLOOKUP(H4726,seller_roster!$A$2:$B$85,2,FALSE)</f>
        <v>Jesse Silva</v>
      </c>
      <c r="N4726" t="str">
        <f>VLOOKUP(C4726,accounts!$A$2:$F$9615,2,FALSE)</f>
        <v>Logistics</v>
      </c>
      <c r="O4726" t="str">
        <f>VLOOKUP(C4726,accounts!$A$2:$F$9615,3,FALSE)</f>
        <v>$5M-$10M</v>
      </c>
      <c r="P4726" t="str">
        <f>VLOOKUP(C4726,accounts!$A$2:$F$9615,5,FALSE)</f>
        <v>Central</v>
      </c>
      <c r="Q4726" t="b">
        <f t="shared" si="74"/>
        <v>1</v>
      </c>
      <c r="R4726" t="e">
        <f>INDEX(removed_duplicate_rows!$A$5:$A$39,MATCH(wins!A4726,removed_duplicate_rows!$A$5:$A$39,0))</f>
        <v>#N/A</v>
      </c>
    </row>
    <row r="4727" spans="1:18" ht="15.75" customHeight="1" x14ac:dyDescent="0.2">
      <c r="A4727" t="s">
        <v>14311</v>
      </c>
      <c r="B4727" t="s">
        <v>14312</v>
      </c>
      <c r="C4727" t="s">
        <v>14313</v>
      </c>
      <c r="D4727" s="10">
        <v>45955</v>
      </c>
      <c r="E4727" t="s">
        <v>9789</v>
      </c>
      <c r="F4727">
        <v>12</v>
      </c>
      <c r="G4727" t="s">
        <v>273</v>
      </c>
      <c r="H4727" t="s">
        <v>293</v>
      </c>
      <c r="I4727" t="s">
        <v>79</v>
      </c>
      <c r="J4727">
        <v>1</v>
      </c>
      <c r="K4727">
        <v>7082</v>
      </c>
      <c r="L4727" t="str">
        <f>IFERROR(INDEX(play_attribution!$B$2:$B$328,MATCH(A4727,play_attribution!$A$2:$A$328,0)),"")</f>
        <v/>
      </c>
      <c r="M4727" t="str">
        <f>VLOOKUP(H4727,seller_roster!$A$2:$B$85,2,FALSE)</f>
        <v>Hayden Sorensen</v>
      </c>
      <c r="N4727" t="str">
        <f>VLOOKUP(C4727,accounts!$A$2:$F$9615,2,FALSE)</f>
        <v>Manufacturing</v>
      </c>
      <c r="O4727" t="str">
        <f>VLOOKUP(C4727,accounts!$A$2:$F$9615,3,FALSE)</f>
        <v>$2.5M-$5M</v>
      </c>
      <c r="P4727" t="str">
        <f>VLOOKUP(C4727,accounts!$A$2:$F$9615,5,FALSE)</f>
        <v>East</v>
      </c>
      <c r="Q4727" t="b">
        <f t="shared" si="74"/>
        <v>1</v>
      </c>
      <c r="R4727" t="e">
        <f>INDEX(removed_duplicate_rows!$A$5:$A$39,MATCH(wins!A4727,removed_duplicate_rows!$A$5:$A$39,0))</f>
        <v>#N/A</v>
      </c>
    </row>
    <row r="4728" spans="1:18" ht="15.75" customHeight="1" x14ac:dyDescent="0.2">
      <c r="A4728" t="s">
        <v>14314</v>
      </c>
      <c r="B4728" t="s">
        <v>14315</v>
      </c>
      <c r="C4728" t="s">
        <v>14316</v>
      </c>
      <c r="D4728" s="10">
        <v>45955</v>
      </c>
      <c r="E4728" t="s">
        <v>9789</v>
      </c>
      <c r="F4728">
        <v>12</v>
      </c>
      <c r="G4728" t="s">
        <v>273</v>
      </c>
      <c r="H4728" t="s">
        <v>301</v>
      </c>
      <c r="I4728" t="s">
        <v>79</v>
      </c>
      <c r="J4728">
        <v>1</v>
      </c>
      <c r="K4728">
        <v>7871</v>
      </c>
      <c r="L4728" t="str">
        <f>IFERROR(INDEX(play_attribution!$B$2:$B$328,MATCH(A4728,play_attribution!$A$2:$A$328,0)),"")</f>
        <v/>
      </c>
      <c r="M4728" t="str">
        <f>VLOOKUP(H4728,seller_roster!$A$2:$B$85,2,FALSE)</f>
        <v>Pia Marsh</v>
      </c>
      <c r="N4728" t="str">
        <f>VLOOKUP(C4728,accounts!$A$2:$F$9615,2,FALSE)</f>
        <v>Professional Services</v>
      </c>
      <c r="O4728" t="str">
        <f>VLOOKUP(C4728,accounts!$A$2:$F$9615,3,FALSE)</f>
        <v>$2.5M-$5M</v>
      </c>
      <c r="P4728" t="str">
        <f>VLOOKUP(C4728,accounts!$A$2:$F$9615,5,FALSE)</f>
        <v>West</v>
      </c>
      <c r="Q4728" t="b">
        <f t="shared" si="74"/>
        <v>1</v>
      </c>
      <c r="R4728" t="e">
        <f>INDEX(removed_duplicate_rows!$A$5:$A$39,MATCH(wins!A4728,removed_duplicate_rows!$A$5:$A$39,0))</f>
        <v>#N/A</v>
      </c>
    </row>
    <row r="4729" spans="1:18" ht="15.75" customHeight="1" x14ac:dyDescent="0.2">
      <c r="A4729" t="s">
        <v>14317</v>
      </c>
      <c r="B4729" t="s">
        <v>14318</v>
      </c>
      <c r="C4729" t="s">
        <v>14319</v>
      </c>
      <c r="D4729" s="10">
        <v>45955</v>
      </c>
      <c r="E4729" t="s">
        <v>9789</v>
      </c>
      <c r="F4729">
        <v>12</v>
      </c>
      <c r="G4729" t="s">
        <v>273</v>
      </c>
      <c r="H4729" t="s">
        <v>293</v>
      </c>
      <c r="I4729" t="s">
        <v>55</v>
      </c>
      <c r="J4729">
        <v>1</v>
      </c>
      <c r="K4729">
        <v>9911</v>
      </c>
      <c r="L4729" t="str">
        <f>IFERROR(INDEX(play_attribution!$B$2:$B$328,MATCH(A4729,play_attribution!$A$2:$A$328,0)),"")</f>
        <v/>
      </c>
      <c r="M4729" t="str">
        <f>VLOOKUP(H4729,seller_roster!$A$2:$B$85,2,FALSE)</f>
        <v>Hayden Sorensen</v>
      </c>
      <c r="N4729" t="str">
        <f>VLOOKUP(C4729,accounts!$A$2:$F$9615,2,FALSE)</f>
        <v>Logistics</v>
      </c>
      <c r="O4729" t="str">
        <f>VLOOKUP(C4729,accounts!$A$2:$F$9615,3,FALSE)</f>
        <v>$2.5M-$5M</v>
      </c>
      <c r="P4729" t="str">
        <f>VLOOKUP(C4729,accounts!$A$2:$F$9615,5,FALSE)</f>
        <v>West</v>
      </c>
      <c r="Q4729" t="b">
        <f t="shared" si="74"/>
        <v>1</v>
      </c>
      <c r="R4729" t="e">
        <f>INDEX(removed_duplicate_rows!$A$5:$A$39,MATCH(wins!A4729,removed_duplicate_rows!$A$5:$A$39,0))</f>
        <v>#N/A</v>
      </c>
    </row>
    <row r="4730" spans="1:18" ht="15.75" customHeight="1" x14ac:dyDescent="0.2">
      <c r="A4730" t="s">
        <v>14320</v>
      </c>
      <c r="B4730" t="s">
        <v>14321</v>
      </c>
      <c r="C4730" t="s">
        <v>14322</v>
      </c>
      <c r="D4730" s="10">
        <v>45955</v>
      </c>
      <c r="E4730" t="s">
        <v>9789</v>
      </c>
      <c r="F4730">
        <v>12</v>
      </c>
      <c r="G4730" t="s">
        <v>273</v>
      </c>
      <c r="H4730" t="s">
        <v>727</v>
      </c>
      <c r="I4730" t="s">
        <v>79</v>
      </c>
      <c r="J4730">
        <v>1</v>
      </c>
      <c r="K4730">
        <v>17608</v>
      </c>
      <c r="L4730" t="str">
        <f>IFERROR(INDEX(play_attribution!$B$2:$B$328,MATCH(A4730,play_attribution!$A$2:$A$328,0)),"")</f>
        <v/>
      </c>
      <c r="M4730" t="str">
        <f>VLOOKUP(H4730,seller_roster!$A$2:$B$85,2,FALSE)</f>
        <v>Finley Okafor</v>
      </c>
      <c r="N4730" t="str">
        <f>VLOOKUP(C4730,accounts!$A$2:$F$9615,2,FALSE)</f>
        <v>Professional Services</v>
      </c>
      <c r="O4730" t="str">
        <f>VLOOKUP(C4730,accounts!$A$2:$F$9615,3,FALSE)</f>
        <v>$5M-$10M</v>
      </c>
      <c r="P4730" t="str">
        <f>VLOOKUP(C4730,accounts!$A$2:$F$9615,5,FALSE)</f>
        <v>West</v>
      </c>
      <c r="Q4730" t="b">
        <f t="shared" si="74"/>
        <v>1</v>
      </c>
      <c r="R4730" t="e">
        <f>INDEX(removed_duplicate_rows!$A$5:$A$39,MATCH(wins!A4730,removed_duplicate_rows!$A$5:$A$39,0))</f>
        <v>#N/A</v>
      </c>
    </row>
    <row r="4731" spans="1:18" ht="15.75" customHeight="1" x14ac:dyDescent="0.2">
      <c r="A4731" t="s">
        <v>14323</v>
      </c>
      <c r="B4731" t="s">
        <v>14324</v>
      </c>
      <c r="C4731" t="s">
        <v>14325</v>
      </c>
      <c r="D4731" s="10">
        <v>45955</v>
      </c>
      <c r="E4731" t="s">
        <v>9789</v>
      </c>
      <c r="F4731">
        <v>12</v>
      </c>
      <c r="G4731" t="s">
        <v>273</v>
      </c>
      <c r="H4731" t="s">
        <v>755</v>
      </c>
      <c r="I4731" t="s">
        <v>55</v>
      </c>
      <c r="J4731">
        <v>1</v>
      </c>
      <c r="K4731">
        <v>23512</v>
      </c>
      <c r="L4731" t="str">
        <f>IFERROR(INDEX(play_attribution!$B$2:$B$328,MATCH(A4731,play_attribution!$A$2:$A$328,0)),"")</f>
        <v/>
      </c>
      <c r="M4731" t="str">
        <f>VLOOKUP(H4731,seller_roster!$A$2:$B$85,2,FALSE)</f>
        <v>Jesse Silva</v>
      </c>
      <c r="N4731" t="str">
        <f>VLOOKUP(C4731,accounts!$A$2:$F$9615,2,FALSE)</f>
        <v>Nonprofit</v>
      </c>
      <c r="O4731" t="str">
        <f>VLOOKUP(C4731,accounts!$A$2:$F$9615,3,FALSE)</f>
        <v>$5M-$10M</v>
      </c>
      <c r="P4731" t="str">
        <f>VLOOKUP(C4731,accounts!$A$2:$F$9615,5,FALSE)</f>
        <v>East</v>
      </c>
      <c r="Q4731" t="b">
        <f t="shared" si="74"/>
        <v>1</v>
      </c>
      <c r="R4731" t="e">
        <f>INDEX(removed_duplicate_rows!$A$5:$A$39,MATCH(wins!A4731,removed_duplicate_rows!$A$5:$A$39,0))</f>
        <v>#N/A</v>
      </c>
    </row>
    <row r="4732" spans="1:18" ht="15.75" customHeight="1" x14ac:dyDescent="0.2">
      <c r="A4732" t="s">
        <v>14326</v>
      </c>
      <c r="B4732" t="s">
        <v>14327</v>
      </c>
      <c r="C4732" t="s">
        <v>14328</v>
      </c>
      <c r="D4732" s="10">
        <v>45955</v>
      </c>
      <c r="E4732" t="s">
        <v>9789</v>
      </c>
      <c r="F4732">
        <v>12</v>
      </c>
      <c r="G4732" t="s">
        <v>273</v>
      </c>
      <c r="H4732" t="s">
        <v>289</v>
      </c>
      <c r="I4732" t="s">
        <v>79</v>
      </c>
      <c r="J4732">
        <v>1</v>
      </c>
      <c r="K4732">
        <v>10959</v>
      </c>
      <c r="L4732" t="str">
        <f>IFERROR(INDEX(play_attribution!$B$2:$B$328,MATCH(A4732,play_attribution!$A$2:$A$328,0)),"")</f>
        <v/>
      </c>
      <c r="M4732" t="str">
        <f>VLOOKUP(H4732,seller_roster!$A$2:$B$85,2,FALSE)</f>
        <v>Skyler Okafor</v>
      </c>
      <c r="N4732" t="str">
        <f>VLOOKUP(C4732,accounts!$A$2:$F$9615,2,FALSE)</f>
        <v>Logistics</v>
      </c>
      <c r="O4732" t="str">
        <f>VLOOKUP(C4732,accounts!$A$2:$F$9615,3,FALSE)</f>
        <v>$2.5M-$5M</v>
      </c>
      <c r="P4732" t="str">
        <f>VLOOKUP(C4732,accounts!$A$2:$F$9615,5,FALSE)</f>
        <v>West</v>
      </c>
      <c r="Q4732" t="b">
        <f t="shared" si="74"/>
        <v>1</v>
      </c>
      <c r="R4732" t="e">
        <f>INDEX(removed_duplicate_rows!$A$5:$A$39,MATCH(wins!A4732,removed_duplicate_rows!$A$5:$A$39,0))</f>
        <v>#N/A</v>
      </c>
    </row>
    <row r="4733" spans="1:18" ht="15.75" customHeight="1" x14ac:dyDescent="0.2">
      <c r="A4733" t="s">
        <v>14329</v>
      </c>
      <c r="B4733" t="s">
        <v>14330</v>
      </c>
      <c r="C4733" t="s">
        <v>14331</v>
      </c>
      <c r="D4733" s="10">
        <v>45955</v>
      </c>
      <c r="E4733" t="s">
        <v>9789</v>
      </c>
      <c r="F4733">
        <v>12</v>
      </c>
      <c r="G4733" t="s">
        <v>273</v>
      </c>
      <c r="H4733" t="s">
        <v>717</v>
      </c>
      <c r="I4733" t="s">
        <v>79</v>
      </c>
      <c r="J4733">
        <v>1</v>
      </c>
      <c r="K4733">
        <v>8871</v>
      </c>
      <c r="L4733" t="str">
        <f>IFERROR(INDEX(play_attribution!$B$2:$B$328,MATCH(A4733,play_attribution!$A$2:$A$328,0)),"")</f>
        <v/>
      </c>
      <c r="M4733" t="str">
        <f>VLOOKUP(H4733,seller_roster!$A$2:$B$85,2,FALSE)</f>
        <v>Corey Novak</v>
      </c>
      <c r="N4733" t="str">
        <f>VLOOKUP(C4733,accounts!$A$2:$F$9615,2,FALSE)</f>
        <v>Construction</v>
      </c>
      <c r="O4733" t="str">
        <f>VLOOKUP(C4733,accounts!$A$2:$F$9615,3,FALSE)</f>
        <v>$2.5M-$5M</v>
      </c>
      <c r="P4733" t="str">
        <f>VLOOKUP(C4733,accounts!$A$2:$F$9615,5,FALSE)</f>
        <v>East</v>
      </c>
      <c r="Q4733" t="b">
        <f t="shared" si="74"/>
        <v>1</v>
      </c>
      <c r="R4733" t="e">
        <f>INDEX(removed_duplicate_rows!$A$5:$A$39,MATCH(wins!A4733,removed_duplicate_rows!$A$5:$A$39,0))</f>
        <v>#N/A</v>
      </c>
    </row>
    <row r="4734" spans="1:18" ht="15.75" customHeight="1" x14ac:dyDescent="0.2">
      <c r="A4734" t="s">
        <v>14332</v>
      </c>
      <c r="B4734" t="s">
        <v>14333</v>
      </c>
      <c r="C4734" t="s">
        <v>14334</v>
      </c>
      <c r="D4734" s="10">
        <v>45955</v>
      </c>
      <c r="E4734" t="s">
        <v>9789</v>
      </c>
      <c r="F4734">
        <v>12</v>
      </c>
      <c r="G4734" t="s">
        <v>273</v>
      </c>
      <c r="H4734" t="s">
        <v>297</v>
      </c>
      <c r="I4734" t="s">
        <v>79</v>
      </c>
      <c r="J4734">
        <v>1</v>
      </c>
      <c r="K4734">
        <v>9744</v>
      </c>
      <c r="L4734" t="str">
        <f>IFERROR(INDEX(play_attribution!$B$2:$B$328,MATCH(A4734,play_attribution!$A$2:$A$328,0)),"")</f>
        <v/>
      </c>
      <c r="M4734" t="str">
        <f>VLOOKUP(H4734,seller_roster!$A$2:$B$85,2,FALSE)</f>
        <v>Ray Moreau</v>
      </c>
      <c r="N4734" t="str">
        <f>VLOOKUP(C4734,accounts!$A$2:$F$9615,2,FALSE)</f>
        <v>Professional Services</v>
      </c>
      <c r="O4734" t="str">
        <f>VLOOKUP(C4734,accounts!$A$2:$F$9615,3,FALSE)</f>
        <v>$2.5M-$5M</v>
      </c>
      <c r="P4734" t="str">
        <f>VLOOKUP(C4734,accounts!$A$2:$F$9615,5,FALSE)</f>
        <v>West</v>
      </c>
      <c r="Q4734" t="b">
        <f t="shared" si="74"/>
        <v>1</v>
      </c>
      <c r="R4734" t="e">
        <f>INDEX(removed_duplicate_rows!$A$5:$A$39,MATCH(wins!A4734,removed_duplicate_rows!$A$5:$A$39,0))</f>
        <v>#N/A</v>
      </c>
    </row>
    <row r="4735" spans="1:18" ht="15.75" customHeight="1" x14ac:dyDescent="0.2">
      <c r="A4735" t="s">
        <v>14335</v>
      </c>
      <c r="B4735" t="s">
        <v>14336</v>
      </c>
      <c r="C4735" t="s">
        <v>14337</v>
      </c>
      <c r="D4735" s="10">
        <v>45955</v>
      </c>
      <c r="E4735" t="s">
        <v>9789</v>
      </c>
      <c r="F4735">
        <v>12</v>
      </c>
      <c r="G4735" t="s">
        <v>273</v>
      </c>
      <c r="H4735" t="s">
        <v>308</v>
      </c>
      <c r="I4735" t="s">
        <v>79</v>
      </c>
      <c r="J4735">
        <v>1</v>
      </c>
      <c r="K4735">
        <v>6231</v>
      </c>
      <c r="L4735" t="str">
        <f>IFERROR(INDEX(play_attribution!$B$2:$B$328,MATCH(A4735,play_attribution!$A$2:$A$328,0)),"")</f>
        <v/>
      </c>
      <c r="M4735" t="str">
        <f>VLOOKUP(H4735,seller_roster!$A$2:$B$85,2,FALSE)</f>
        <v>Blake Ruiz</v>
      </c>
      <c r="N4735" t="str">
        <f>VLOOKUP(C4735,accounts!$A$2:$F$9615,2,FALSE)</f>
        <v>Manufacturing</v>
      </c>
      <c r="O4735" t="str">
        <f>VLOOKUP(C4735,accounts!$A$2:$F$9615,3,FALSE)</f>
        <v>$2.5M-$5M</v>
      </c>
      <c r="P4735" t="str">
        <f>VLOOKUP(C4735,accounts!$A$2:$F$9615,5,FALSE)</f>
        <v>East</v>
      </c>
      <c r="Q4735" t="b">
        <f t="shared" si="74"/>
        <v>1</v>
      </c>
      <c r="R4735" t="e">
        <f>INDEX(removed_duplicate_rows!$A$5:$A$39,MATCH(wins!A4735,removed_duplicate_rows!$A$5:$A$39,0))</f>
        <v>#N/A</v>
      </c>
    </row>
    <row r="4736" spans="1:18" ht="15.75" customHeight="1" x14ac:dyDescent="0.2">
      <c r="A4736" t="s">
        <v>14338</v>
      </c>
      <c r="B4736" t="s">
        <v>14339</v>
      </c>
      <c r="C4736" t="s">
        <v>14340</v>
      </c>
      <c r="D4736" s="10">
        <v>45955</v>
      </c>
      <c r="E4736" t="s">
        <v>9789</v>
      </c>
      <c r="F4736">
        <v>12</v>
      </c>
      <c r="G4736" t="s">
        <v>273</v>
      </c>
      <c r="H4736" t="s">
        <v>327</v>
      </c>
      <c r="I4736" t="s">
        <v>79</v>
      </c>
      <c r="J4736">
        <v>1</v>
      </c>
      <c r="K4736">
        <v>9777</v>
      </c>
      <c r="L4736" t="str">
        <f>IFERROR(INDEX(play_attribution!$B$2:$B$328,MATCH(A4736,play_attribution!$A$2:$A$328,0)),"")</f>
        <v/>
      </c>
      <c r="M4736" t="str">
        <f>VLOOKUP(H4736,seller_roster!$A$2:$B$85,2,FALSE)</f>
        <v>Frankie Lindqvist</v>
      </c>
      <c r="N4736" t="str">
        <f>VLOOKUP(C4736,accounts!$A$2:$F$9615,2,FALSE)</f>
        <v>Hospitality Group</v>
      </c>
      <c r="O4736" t="str">
        <f>VLOOKUP(C4736,accounts!$A$2:$F$9615,3,FALSE)</f>
        <v>&gt;$10M</v>
      </c>
      <c r="P4736" t="str">
        <f>VLOOKUP(C4736,accounts!$A$2:$F$9615,5,FALSE)</f>
        <v>East</v>
      </c>
      <c r="Q4736" t="b">
        <f t="shared" si="74"/>
        <v>1</v>
      </c>
      <c r="R4736" t="e">
        <f>INDEX(removed_duplicate_rows!$A$5:$A$39,MATCH(wins!A4736,removed_duplicate_rows!$A$5:$A$39,0))</f>
        <v>#N/A</v>
      </c>
    </row>
    <row r="4737" spans="1:18" ht="15.75" customHeight="1" x14ac:dyDescent="0.2">
      <c r="A4737" t="s">
        <v>14341</v>
      </c>
      <c r="B4737" t="s">
        <v>14342</v>
      </c>
      <c r="C4737" t="s">
        <v>14343</v>
      </c>
      <c r="D4737" s="10">
        <v>45955</v>
      </c>
      <c r="E4737" t="s">
        <v>9789</v>
      </c>
      <c r="F4737">
        <v>12</v>
      </c>
      <c r="G4737" t="s">
        <v>273</v>
      </c>
      <c r="H4737" t="s">
        <v>308</v>
      </c>
      <c r="I4737" t="s">
        <v>79</v>
      </c>
      <c r="J4737">
        <v>1</v>
      </c>
      <c r="K4737">
        <v>9270</v>
      </c>
      <c r="L4737" t="str">
        <f>IFERROR(INDEX(play_attribution!$B$2:$B$328,MATCH(A4737,play_attribution!$A$2:$A$328,0)),"")</f>
        <v/>
      </c>
      <c r="M4737" t="str">
        <f>VLOOKUP(H4737,seller_roster!$A$2:$B$85,2,FALSE)</f>
        <v>Blake Ruiz</v>
      </c>
      <c r="N4737" t="str">
        <f>VLOOKUP(C4737,accounts!$A$2:$F$9615,2,FALSE)</f>
        <v>Healthcare Services</v>
      </c>
      <c r="O4737" t="str">
        <f>VLOOKUP(C4737,accounts!$A$2:$F$9615,3,FALSE)</f>
        <v>$5M-$10M</v>
      </c>
      <c r="P4737" t="str">
        <f>VLOOKUP(C4737,accounts!$A$2:$F$9615,5,FALSE)</f>
        <v>East</v>
      </c>
      <c r="Q4737" t="b">
        <f t="shared" si="74"/>
        <v>1</v>
      </c>
      <c r="R4737" t="e">
        <f>INDEX(removed_duplicate_rows!$A$5:$A$39,MATCH(wins!A4737,removed_duplicate_rows!$A$5:$A$39,0))</f>
        <v>#N/A</v>
      </c>
    </row>
    <row r="4738" spans="1:18" ht="15.75" customHeight="1" x14ac:dyDescent="0.2">
      <c r="A4738" t="s">
        <v>14344</v>
      </c>
      <c r="B4738" t="s">
        <v>14345</v>
      </c>
      <c r="C4738" t="s">
        <v>14346</v>
      </c>
      <c r="D4738" s="10">
        <v>45955</v>
      </c>
      <c r="E4738" t="s">
        <v>9789</v>
      </c>
      <c r="F4738">
        <v>12</v>
      </c>
      <c r="G4738" t="s">
        <v>273</v>
      </c>
      <c r="H4738" t="s">
        <v>717</v>
      </c>
      <c r="I4738" t="s">
        <v>79</v>
      </c>
      <c r="J4738">
        <v>1</v>
      </c>
      <c r="K4738">
        <v>11396</v>
      </c>
      <c r="L4738" t="str">
        <f>IFERROR(INDEX(play_attribution!$B$2:$B$328,MATCH(A4738,play_attribution!$A$2:$A$328,0)),"")</f>
        <v/>
      </c>
      <c r="M4738" t="str">
        <f>VLOOKUP(H4738,seller_roster!$A$2:$B$85,2,FALSE)</f>
        <v>Corey Novak</v>
      </c>
      <c r="N4738" t="str">
        <f>VLOOKUP(C4738,accounts!$A$2:$F$9615,2,FALSE)</f>
        <v>Wholesale &amp; Distribution</v>
      </c>
      <c r="O4738" t="str">
        <f>VLOOKUP(C4738,accounts!$A$2:$F$9615,3,FALSE)</f>
        <v>$5M-$10M</v>
      </c>
      <c r="P4738" t="str">
        <f>VLOOKUP(C4738,accounts!$A$2:$F$9615,5,FALSE)</f>
        <v>East</v>
      </c>
      <c r="Q4738" t="b">
        <f t="shared" si="74"/>
        <v>1</v>
      </c>
      <c r="R4738" t="e">
        <f>INDEX(removed_duplicate_rows!$A$5:$A$39,MATCH(wins!A4738,removed_duplicate_rows!$A$5:$A$39,0))</f>
        <v>#N/A</v>
      </c>
    </row>
    <row r="4739" spans="1:18" ht="15.75" customHeight="1" x14ac:dyDescent="0.2">
      <c r="A4739" t="s">
        <v>14347</v>
      </c>
      <c r="B4739" t="s">
        <v>14348</v>
      </c>
      <c r="C4739" t="s">
        <v>14349</v>
      </c>
      <c r="D4739" s="10">
        <v>45955</v>
      </c>
      <c r="E4739" t="s">
        <v>9789</v>
      </c>
      <c r="F4739">
        <v>12</v>
      </c>
      <c r="G4739" t="s">
        <v>273</v>
      </c>
      <c r="H4739" t="s">
        <v>285</v>
      </c>
      <c r="I4739" t="s">
        <v>55</v>
      </c>
      <c r="J4739">
        <v>1</v>
      </c>
      <c r="K4739">
        <v>8448</v>
      </c>
      <c r="L4739" t="str">
        <f>IFERROR(INDEX(play_attribution!$B$2:$B$328,MATCH(A4739,play_attribution!$A$2:$A$328,0)),"")</f>
        <v/>
      </c>
      <c r="M4739" t="str">
        <f>VLOOKUP(H4739,seller_roster!$A$2:$B$85,2,FALSE)</f>
        <v>Bryn Lindqvist</v>
      </c>
      <c r="N4739" t="str">
        <f>VLOOKUP(C4739,accounts!$A$2:$F$9615,2,FALSE)</f>
        <v>Wholesale &amp; Distribution</v>
      </c>
      <c r="O4739" t="str">
        <f>VLOOKUP(C4739,accounts!$A$2:$F$9615,3,FALSE)</f>
        <v>&gt;$10M</v>
      </c>
      <c r="P4739" t="str">
        <f>VLOOKUP(C4739,accounts!$A$2:$F$9615,5,FALSE)</f>
        <v>East</v>
      </c>
      <c r="Q4739" t="b">
        <f t="shared" ref="Q4739:Q4802" si="75">L4739=""</f>
        <v>1</v>
      </c>
      <c r="R4739" t="e">
        <f>INDEX(removed_duplicate_rows!$A$5:$A$39,MATCH(wins!A4739,removed_duplicate_rows!$A$5:$A$39,0))</f>
        <v>#N/A</v>
      </c>
    </row>
    <row r="4740" spans="1:18" ht="15.75" customHeight="1" x14ac:dyDescent="0.2">
      <c r="A4740" t="s">
        <v>14350</v>
      </c>
      <c r="B4740" t="s">
        <v>14351</v>
      </c>
      <c r="C4740" t="s">
        <v>14352</v>
      </c>
      <c r="D4740" s="10">
        <v>45955</v>
      </c>
      <c r="E4740" t="s">
        <v>9789</v>
      </c>
      <c r="F4740">
        <v>12</v>
      </c>
      <c r="G4740" t="s">
        <v>374</v>
      </c>
      <c r="H4740" t="s">
        <v>391</v>
      </c>
      <c r="I4740" t="s">
        <v>55</v>
      </c>
      <c r="J4740">
        <v>1</v>
      </c>
      <c r="K4740">
        <v>3173</v>
      </c>
      <c r="L4740" t="str">
        <f>IFERROR(INDEX(play_attribution!$B$2:$B$328,MATCH(A4740,play_attribution!$A$2:$A$328,0)),"")</f>
        <v/>
      </c>
      <c r="M4740" t="str">
        <f>VLOOKUP(H4740,seller_roster!$A$2:$B$85,2,FALSE)</f>
        <v>Sam Walsh</v>
      </c>
      <c r="N4740" t="str">
        <f>VLOOKUP(C4740,accounts!$A$2:$F$9615,2,FALSE)</f>
        <v>Wholesale &amp; Distribution</v>
      </c>
      <c r="O4740" t="str">
        <f>VLOOKUP(C4740,accounts!$A$2:$F$9615,3,FALSE)</f>
        <v>$2.5M-$5M</v>
      </c>
      <c r="P4740" t="str">
        <f>VLOOKUP(C4740,accounts!$A$2:$F$9615,5,FALSE)</f>
        <v>West</v>
      </c>
      <c r="Q4740" t="b">
        <f t="shared" si="75"/>
        <v>1</v>
      </c>
      <c r="R4740" t="e">
        <f>INDEX(removed_duplicate_rows!$A$5:$A$39,MATCH(wins!A4740,removed_duplicate_rows!$A$5:$A$39,0))</f>
        <v>#N/A</v>
      </c>
    </row>
    <row r="4741" spans="1:18" ht="15.75" customHeight="1" x14ac:dyDescent="0.2">
      <c r="A4741" t="s">
        <v>14353</v>
      </c>
      <c r="B4741" t="s">
        <v>14354</v>
      </c>
      <c r="C4741" t="s">
        <v>14355</v>
      </c>
      <c r="D4741" s="10">
        <v>45955</v>
      </c>
      <c r="E4741" t="s">
        <v>9789</v>
      </c>
      <c r="F4741">
        <v>12</v>
      </c>
      <c r="G4741" t="s">
        <v>374</v>
      </c>
      <c r="H4741" t="s">
        <v>417</v>
      </c>
      <c r="I4741" t="s">
        <v>55</v>
      </c>
      <c r="J4741">
        <v>1</v>
      </c>
      <c r="K4741">
        <v>5232</v>
      </c>
      <c r="L4741" t="str">
        <f>IFERROR(INDEX(play_attribution!$B$2:$B$328,MATCH(A4741,play_attribution!$A$2:$A$328,0)),"")</f>
        <v/>
      </c>
      <c r="M4741" t="str">
        <f>VLOOKUP(H4741,seller_roster!$A$2:$B$85,2,FALSE)</f>
        <v>Bryn Reyes</v>
      </c>
      <c r="N4741" t="str">
        <f>VLOOKUP(C4741,accounts!$A$2:$F$9615,2,FALSE)</f>
        <v>Manufacturing</v>
      </c>
      <c r="O4741" t="str">
        <f>VLOOKUP(C4741,accounts!$A$2:$F$9615,3,FALSE)</f>
        <v>$2.5M-$5M</v>
      </c>
      <c r="P4741" t="str">
        <f>VLOOKUP(C4741,accounts!$A$2:$F$9615,5,FALSE)</f>
        <v>Central</v>
      </c>
      <c r="Q4741" t="b">
        <f t="shared" si="75"/>
        <v>1</v>
      </c>
      <c r="R4741" t="e">
        <f>INDEX(removed_duplicate_rows!$A$5:$A$39,MATCH(wins!A4741,removed_duplicate_rows!$A$5:$A$39,0))</f>
        <v>#N/A</v>
      </c>
    </row>
    <row r="4742" spans="1:18" ht="15.75" customHeight="1" x14ac:dyDescent="0.2">
      <c r="A4742" t="s">
        <v>14356</v>
      </c>
      <c r="B4742" t="s">
        <v>14357</v>
      </c>
      <c r="C4742" t="s">
        <v>14358</v>
      </c>
      <c r="D4742" s="10">
        <v>45955</v>
      </c>
      <c r="E4742" t="s">
        <v>9789</v>
      </c>
      <c r="F4742">
        <v>12</v>
      </c>
      <c r="G4742" t="s">
        <v>374</v>
      </c>
      <c r="H4742" t="s">
        <v>413</v>
      </c>
      <c r="I4742" t="s">
        <v>55</v>
      </c>
      <c r="J4742">
        <v>1</v>
      </c>
      <c r="K4742">
        <v>6476</v>
      </c>
      <c r="L4742" t="str">
        <f>IFERROR(INDEX(play_attribution!$B$2:$B$328,MATCH(A4742,play_attribution!$A$2:$A$328,0)),"")</f>
        <v/>
      </c>
      <c r="M4742" t="str">
        <f>VLOOKUP(H4742,seller_roster!$A$2:$B$85,2,FALSE)</f>
        <v>Phoenix Doyle</v>
      </c>
      <c r="N4742" t="str">
        <f>VLOOKUP(C4742,accounts!$A$2:$F$9615,2,FALSE)</f>
        <v>Healthcare Services</v>
      </c>
      <c r="O4742" t="str">
        <f>VLOOKUP(C4742,accounts!$A$2:$F$9615,3,FALSE)</f>
        <v>$5M-$10M</v>
      </c>
      <c r="P4742" t="str">
        <f>VLOOKUP(C4742,accounts!$A$2:$F$9615,5,FALSE)</f>
        <v>West</v>
      </c>
      <c r="Q4742" t="b">
        <f t="shared" si="75"/>
        <v>1</v>
      </c>
      <c r="R4742" t="e">
        <f>INDEX(removed_duplicate_rows!$A$5:$A$39,MATCH(wins!A4742,removed_duplicate_rows!$A$5:$A$39,0))</f>
        <v>#N/A</v>
      </c>
    </row>
    <row r="4743" spans="1:18" ht="15.75" customHeight="1" x14ac:dyDescent="0.2">
      <c r="A4743" t="s">
        <v>14359</v>
      </c>
      <c r="B4743" t="s">
        <v>14360</v>
      </c>
      <c r="C4743" t="s">
        <v>14361</v>
      </c>
      <c r="D4743" s="10">
        <v>45955</v>
      </c>
      <c r="E4743" t="s">
        <v>9789</v>
      </c>
      <c r="F4743">
        <v>12</v>
      </c>
      <c r="G4743" t="s">
        <v>374</v>
      </c>
      <c r="H4743" t="s">
        <v>832</v>
      </c>
      <c r="I4743" t="s">
        <v>55</v>
      </c>
      <c r="J4743">
        <v>1</v>
      </c>
      <c r="K4743">
        <v>5886</v>
      </c>
      <c r="L4743" t="str">
        <f>IFERROR(INDEX(play_attribution!$B$2:$B$328,MATCH(A4743,play_attribution!$A$2:$A$328,0)),"")</f>
        <v/>
      </c>
      <c r="M4743" t="str">
        <f>VLOOKUP(H4743,seller_roster!$A$2:$B$85,2,FALSE)</f>
        <v>Noel Nkemelu</v>
      </c>
      <c r="N4743" t="str">
        <f>VLOOKUP(C4743,accounts!$A$2:$F$9615,2,FALSE)</f>
        <v>Wholesale &amp; Distribution</v>
      </c>
      <c r="O4743" t="str">
        <f>VLOOKUP(C4743,accounts!$A$2:$F$9615,3,FALSE)</f>
        <v>$5M-$10M</v>
      </c>
      <c r="P4743" t="str">
        <f>VLOOKUP(C4743,accounts!$A$2:$F$9615,5,FALSE)</f>
        <v>West</v>
      </c>
      <c r="Q4743" t="b">
        <f t="shared" si="75"/>
        <v>1</v>
      </c>
      <c r="R4743" t="e">
        <f>INDEX(removed_duplicate_rows!$A$5:$A$39,MATCH(wins!A4743,removed_duplicate_rows!$A$5:$A$39,0))</f>
        <v>#N/A</v>
      </c>
    </row>
    <row r="4744" spans="1:18" ht="15.75" customHeight="1" x14ac:dyDescent="0.2">
      <c r="A4744" t="s">
        <v>14362</v>
      </c>
      <c r="B4744" t="s">
        <v>14363</v>
      </c>
      <c r="C4744" t="s">
        <v>14364</v>
      </c>
      <c r="D4744" s="10">
        <v>45955</v>
      </c>
      <c r="E4744" t="s">
        <v>9789</v>
      </c>
      <c r="F4744">
        <v>12</v>
      </c>
      <c r="G4744" t="s">
        <v>374</v>
      </c>
      <c r="H4744" t="s">
        <v>2183</v>
      </c>
      <c r="I4744" t="s">
        <v>55</v>
      </c>
      <c r="J4744">
        <v>1</v>
      </c>
      <c r="K4744">
        <v>5654</v>
      </c>
      <c r="L4744" t="str">
        <f>IFERROR(INDEX(play_attribution!$B$2:$B$328,MATCH(A4744,play_attribution!$A$2:$A$328,0)),"")</f>
        <v/>
      </c>
      <c r="M4744" t="str">
        <f>VLOOKUP(H4744,seller_roster!$A$2:$B$85,2,FALSE)</f>
        <v>Rowan Tran</v>
      </c>
      <c r="N4744" t="str">
        <f>VLOOKUP(C4744,accounts!$A$2:$F$9615,2,FALSE)</f>
        <v>Healthcare Services</v>
      </c>
      <c r="O4744" t="str">
        <f>VLOOKUP(C4744,accounts!$A$2:$F$9615,3,FALSE)</f>
        <v>&lt;$1M</v>
      </c>
      <c r="P4744" t="str">
        <f>VLOOKUP(C4744,accounts!$A$2:$F$9615,5,FALSE)</f>
        <v>West</v>
      </c>
      <c r="Q4744" t="b">
        <f t="shared" si="75"/>
        <v>1</v>
      </c>
      <c r="R4744" t="e">
        <f>INDEX(removed_duplicate_rows!$A$5:$A$39,MATCH(wins!A4744,removed_duplicate_rows!$A$5:$A$39,0))</f>
        <v>#N/A</v>
      </c>
    </row>
    <row r="4745" spans="1:18" ht="15.75" customHeight="1" x14ac:dyDescent="0.2">
      <c r="A4745" t="s">
        <v>14365</v>
      </c>
      <c r="B4745" t="s">
        <v>14366</v>
      </c>
      <c r="C4745" t="s">
        <v>14367</v>
      </c>
      <c r="D4745" s="10">
        <v>45955</v>
      </c>
      <c r="E4745" t="s">
        <v>9789</v>
      </c>
      <c r="F4745">
        <v>12</v>
      </c>
      <c r="G4745" t="s">
        <v>374</v>
      </c>
      <c r="H4745" t="s">
        <v>383</v>
      </c>
      <c r="I4745" t="s">
        <v>55</v>
      </c>
      <c r="J4745">
        <v>1</v>
      </c>
      <c r="K4745">
        <v>3571</v>
      </c>
      <c r="L4745" t="str">
        <f>IFERROR(INDEX(play_attribution!$B$2:$B$328,MATCH(A4745,play_attribution!$A$2:$A$328,0)),"")</f>
        <v/>
      </c>
      <c r="M4745" t="str">
        <f>VLOOKUP(H4745,seller_roster!$A$2:$B$85,2,FALSE)</f>
        <v>Flor Ruiz</v>
      </c>
      <c r="N4745" t="str">
        <f>VLOOKUP(C4745,accounts!$A$2:$F$9615,2,FALSE)</f>
        <v>Healthcare Services</v>
      </c>
      <c r="O4745" t="str">
        <f>VLOOKUP(C4745,accounts!$A$2:$F$9615,3,FALSE)</f>
        <v>$5M-$10M</v>
      </c>
      <c r="P4745" t="str">
        <f>VLOOKUP(C4745,accounts!$A$2:$F$9615,5,FALSE)</f>
        <v>East</v>
      </c>
      <c r="Q4745" t="b">
        <f t="shared" si="75"/>
        <v>1</v>
      </c>
      <c r="R4745" t="e">
        <f>INDEX(removed_duplicate_rows!$A$5:$A$39,MATCH(wins!A4745,removed_duplicate_rows!$A$5:$A$39,0))</f>
        <v>#N/A</v>
      </c>
    </row>
    <row r="4746" spans="1:18" ht="15.75" customHeight="1" x14ac:dyDescent="0.2">
      <c r="A4746" t="s">
        <v>14368</v>
      </c>
      <c r="B4746" t="s">
        <v>14369</v>
      </c>
      <c r="C4746" t="s">
        <v>14370</v>
      </c>
      <c r="D4746" s="10">
        <v>45955</v>
      </c>
      <c r="E4746" t="s">
        <v>9789</v>
      </c>
      <c r="F4746">
        <v>12</v>
      </c>
      <c r="G4746" t="s">
        <v>374</v>
      </c>
      <c r="H4746" t="s">
        <v>387</v>
      </c>
      <c r="I4746" t="s">
        <v>55</v>
      </c>
      <c r="J4746">
        <v>1</v>
      </c>
      <c r="K4746">
        <v>4596</v>
      </c>
      <c r="L4746" t="str">
        <f>IFERROR(INDEX(play_attribution!$B$2:$B$328,MATCH(A4746,play_attribution!$A$2:$A$328,0)),"")</f>
        <v/>
      </c>
      <c r="M4746" t="str">
        <f>VLOOKUP(H4746,seller_roster!$A$2:$B$85,2,FALSE)</f>
        <v>Ray Kim</v>
      </c>
      <c r="N4746" t="str">
        <f>VLOOKUP(C4746,accounts!$A$2:$F$9615,2,FALSE)</f>
        <v>Wholesale &amp; Distribution</v>
      </c>
      <c r="O4746" t="str">
        <f>VLOOKUP(C4746,accounts!$A$2:$F$9615,3,FALSE)</f>
        <v>$2.5M-$5M</v>
      </c>
      <c r="P4746" t="str">
        <f>VLOOKUP(C4746,accounts!$A$2:$F$9615,5,FALSE)</f>
        <v>Central</v>
      </c>
      <c r="Q4746" t="b">
        <f t="shared" si="75"/>
        <v>1</v>
      </c>
      <c r="R4746" t="e">
        <f>INDEX(removed_duplicate_rows!$A$5:$A$39,MATCH(wins!A4746,removed_duplicate_rows!$A$5:$A$39,0))</f>
        <v>#N/A</v>
      </c>
    </row>
    <row r="4747" spans="1:18" ht="15.75" customHeight="1" x14ac:dyDescent="0.2">
      <c r="A4747" t="s">
        <v>14371</v>
      </c>
      <c r="B4747" t="s">
        <v>14372</v>
      </c>
      <c r="C4747" t="s">
        <v>14373</v>
      </c>
      <c r="D4747" s="10">
        <v>45955</v>
      </c>
      <c r="E4747" t="s">
        <v>9789</v>
      </c>
      <c r="F4747">
        <v>12</v>
      </c>
      <c r="G4747" t="s">
        <v>374</v>
      </c>
      <c r="H4747" t="s">
        <v>4096</v>
      </c>
      <c r="I4747" t="s">
        <v>55</v>
      </c>
      <c r="J4747">
        <v>1</v>
      </c>
      <c r="K4747">
        <v>6285</v>
      </c>
      <c r="L4747" t="str">
        <f>IFERROR(INDEX(play_attribution!$B$2:$B$328,MATCH(A4747,play_attribution!$A$2:$A$328,0)),"")</f>
        <v/>
      </c>
      <c r="M4747" t="str">
        <f>VLOOKUP(H4747,seller_roster!$A$2:$B$85,2,FALSE)</f>
        <v>Vesper Kim</v>
      </c>
      <c r="N4747" t="str">
        <f>VLOOKUP(C4747,accounts!$A$2:$F$9615,2,FALSE)</f>
        <v>Wholesale &amp; Distribution</v>
      </c>
      <c r="O4747" t="str">
        <f>VLOOKUP(C4747,accounts!$A$2:$F$9615,3,FALSE)</f>
        <v>$2.5M-$5M</v>
      </c>
      <c r="P4747" t="str">
        <f>VLOOKUP(C4747,accounts!$A$2:$F$9615,5,FALSE)</f>
        <v>East</v>
      </c>
      <c r="Q4747" t="b">
        <f t="shared" si="75"/>
        <v>1</v>
      </c>
      <c r="R4747" t="e">
        <f>INDEX(removed_duplicate_rows!$A$5:$A$39,MATCH(wins!A4747,removed_duplicate_rows!$A$5:$A$39,0))</f>
        <v>#N/A</v>
      </c>
    </row>
    <row r="4748" spans="1:18" ht="15.75" customHeight="1" x14ac:dyDescent="0.2">
      <c r="A4748" t="s">
        <v>14374</v>
      </c>
      <c r="B4748" t="s">
        <v>14375</v>
      </c>
      <c r="C4748" t="s">
        <v>14376</v>
      </c>
      <c r="D4748" s="10">
        <v>45955</v>
      </c>
      <c r="E4748" t="s">
        <v>9789</v>
      </c>
      <c r="F4748">
        <v>12</v>
      </c>
      <c r="G4748" t="s">
        <v>374</v>
      </c>
      <c r="H4748" t="s">
        <v>413</v>
      </c>
      <c r="I4748" t="s">
        <v>55</v>
      </c>
      <c r="J4748">
        <v>1</v>
      </c>
      <c r="K4748">
        <v>8165</v>
      </c>
      <c r="L4748" t="str">
        <f>IFERROR(INDEX(play_attribution!$B$2:$B$328,MATCH(A4748,play_attribution!$A$2:$A$328,0)),"")</f>
        <v/>
      </c>
      <c r="M4748" t="str">
        <f>VLOOKUP(H4748,seller_roster!$A$2:$B$85,2,FALSE)</f>
        <v>Phoenix Doyle</v>
      </c>
      <c r="N4748" t="str">
        <f>VLOOKUP(C4748,accounts!$A$2:$F$9615,2,FALSE)</f>
        <v>Wholesale &amp; Distribution</v>
      </c>
      <c r="O4748" t="str">
        <f>VLOOKUP(C4748,accounts!$A$2:$F$9615,3,FALSE)</f>
        <v>$2.5M-$5M</v>
      </c>
      <c r="P4748" t="str">
        <f>VLOOKUP(C4748,accounts!$A$2:$F$9615,5,FALSE)</f>
        <v>East</v>
      </c>
      <c r="Q4748" t="b">
        <f t="shared" si="75"/>
        <v>1</v>
      </c>
      <c r="R4748" t="e">
        <f>INDEX(removed_duplicate_rows!$A$5:$A$39,MATCH(wins!A4748,removed_duplicate_rows!$A$5:$A$39,0))</f>
        <v>#N/A</v>
      </c>
    </row>
    <row r="4749" spans="1:18" ht="15.75" customHeight="1" x14ac:dyDescent="0.2">
      <c r="A4749" t="s">
        <v>14377</v>
      </c>
      <c r="B4749" t="s">
        <v>14378</v>
      </c>
      <c r="C4749" t="s">
        <v>14379</v>
      </c>
      <c r="D4749" s="10">
        <v>45955</v>
      </c>
      <c r="E4749" t="s">
        <v>9789</v>
      </c>
      <c r="F4749">
        <v>12</v>
      </c>
      <c r="G4749" t="s">
        <v>374</v>
      </c>
      <c r="H4749" t="s">
        <v>417</v>
      </c>
      <c r="I4749" t="s">
        <v>55</v>
      </c>
      <c r="J4749">
        <v>1</v>
      </c>
      <c r="K4749">
        <v>4926</v>
      </c>
      <c r="L4749" t="str">
        <f>IFERROR(INDEX(play_attribution!$B$2:$B$328,MATCH(A4749,play_attribution!$A$2:$A$328,0)),"")</f>
        <v/>
      </c>
      <c r="M4749" t="str">
        <f>VLOOKUP(H4749,seller_roster!$A$2:$B$85,2,FALSE)</f>
        <v>Bryn Reyes</v>
      </c>
      <c r="N4749" t="str">
        <f>VLOOKUP(C4749,accounts!$A$2:$F$9615,2,FALSE)</f>
        <v>Healthcare Services</v>
      </c>
      <c r="O4749" t="str">
        <f>VLOOKUP(C4749,accounts!$A$2:$F$9615,3,FALSE)</f>
        <v>$2.5M-$5M</v>
      </c>
      <c r="P4749" t="str">
        <f>VLOOKUP(C4749,accounts!$A$2:$F$9615,5,FALSE)</f>
        <v>West</v>
      </c>
      <c r="Q4749" t="b">
        <f t="shared" si="75"/>
        <v>1</v>
      </c>
      <c r="R4749" t="e">
        <f>INDEX(removed_duplicate_rows!$A$5:$A$39,MATCH(wins!A4749,removed_duplicate_rows!$A$5:$A$39,0))</f>
        <v>#N/A</v>
      </c>
    </row>
    <row r="4750" spans="1:18" ht="15.75" customHeight="1" x14ac:dyDescent="0.2">
      <c r="A4750" t="s">
        <v>14380</v>
      </c>
      <c r="B4750" t="s">
        <v>14381</v>
      </c>
      <c r="C4750" t="s">
        <v>14382</v>
      </c>
      <c r="D4750" s="10">
        <v>45955</v>
      </c>
      <c r="E4750" t="s">
        <v>9789</v>
      </c>
      <c r="F4750">
        <v>12</v>
      </c>
      <c r="G4750" t="s">
        <v>374</v>
      </c>
      <c r="H4750" t="s">
        <v>413</v>
      </c>
      <c r="I4750" t="s">
        <v>55</v>
      </c>
      <c r="J4750">
        <v>1</v>
      </c>
      <c r="K4750">
        <v>4530</v>
      </c>
      <c r="L4750" t="str">
        <f>IFERROR(INDEX(play_attribution!$B$2:$B$328,MATCH(A4750,play_attribution!$A$2:$A$328,0)),"")</f>
        <v/>
      </c>
      <c r="M4750" t="str">
        <f>VLOOKUP(H4750,seller_roster!$A$2:$B$85,2,FALSE)</f>
        <v>Phoenix Doyle</v>
      </c>
      <c r="N4750" t="str">
        <f>VLOOKUP(C4750,accounts!$A$2:$F$9615,2,FALSE)</f>
        <v>Retail Multi-Location</v>
      </c>
      <c r="O4750" t="str">
        <f>VLOOKUP(C4750,accounts!$A$2:$F$9615,3,FALSE)</f>
        <v>$5M-$10M</v>
      </c>
      <c r="P4750" t="str">
        <f>VLOOKUP(C4750,accounts!$A$2:$F$9615,5,FALSE)</f>
        <v>West</v>
      </c>
      <c r="Q4750" t="b">
        <f t="shared" si="75"/>
        <v>1</v>
      </c>
      <c r="R4750" t="e">
        <f>INDEX(removed_duplicate_rows!$A$5:$A$39,MATCH(wins!A4750,removed_duplicate_rows!$A$5:$A$39,0))</f>
        <v>#N/A</v>
      </c>
    </row>
    <row r="4751" spans="1:18" ht="15.75" customHeight="1" x14ac:dyDescent="0.2">
      <c r="A4751" t="s">
        <v>14383</v>
      </c>
      <c r="B4751" t="s">
        <v>14384</v>
      </c>
      <c r="C4751" t="s">
        <v>14385</v>
      </c>
      <c r="D4751" s="10">
        <v>45955</v>
      </c>
      <c r="E4751" t="s">
        <v>9789</v>
      </c>
      <c r="F4751">
        <v>12</v>
      </c>
      <c r="G4751" t="s">
        <v>374</v>
      </c>
      <c r="H4751" t="s">
        <v>398</v>
      </c>
      <c r="I4751" t="s">
        <v>55</v>
      </c>
      <c r="J4751">
        <v>1</v>
      </c>
      <c r="K4751">
        <v>4962</v>
      </c>
      <c r="L4751" t="str">
        <f>IFERROR(INDEX(play_attribution!$B$2:$B$328,MATCH(A4751,play_attribution!$A$2:$A$328,0)),"")</f>
        <v/>
      </c>
      <c r="M4751" t="str">
        <f>VLOOKUP(H4751,seller_roster!$A$2:$B$85,2,FALSE)</f>
        <v>Rowan Kim</v>
      </c>
      <c r="N4751" t="str">
        <f>VLOOKUP(C4751,accounts!$A$2:$F$9615,2,FALSE)</f>
        <v>Manufacturing</v>
      </c>
      <c r="O4751" t="str">
        <f>VLOOKUP(C4751,accounts!$A$2:$F$9615,3,FALSE)</f>
        <v>$5M-$10M</v>
      </c>
      <c r="P4751" t="str">
        <f>VLOOKUP(C4751,accounts!$A$2:$F$9615,5,FALSE)</f>
        <v>West</v>
      </c>
      <c r="Q4751" t="b">
        <f t="shared" si="75"/>
        <v>1</v>
      </c>
      <c r="R4751" t="e">
        <f>INDEX(removed_duplicate_rows!$A$5:$A$39,MATCH(wins!A4751,removed_duplicate_rows!$A$5:$A$39,0))</f>
        <v>#N/A</v>
      </c>
    </row>
    <row r="4752" spans="1:18" ht="15.75" customHeight="1" x14ac:dyDescent="0.2">
      <c r="A4752" t="s">
        <v>14386</v>
      </c>
      <c r="B4752" t="s">
        <v>14387</v>
      </c>
      <c r="C4752" t="s">
        <v>14388</v>
      </c>
      <c r="D4752" s="10">
        <v>45955</v>
      </c>
      <c r="E4752" t="s">
        <v>9789</v>
      </c>
      <c r="F4752">
        <v>12</v>
      </c>
      <c r="G4752" t="s">
        <v>374</v>
      </c>
      <c r="H4752" t="s">
        <v>417</v>
      </c>
      <c r="I4752" t="s">
        <v>55</v>
      </c>
      <c r="J4752">
        <v>1</v>
      </c>
      <c r="K4752">
        <v>4576</v>
      </c>
      <c r="L4752" t="str">
        <f>IFERROR(INDEX(play_attribution!$B$2:$B$328,MATCH(A4752,play_attribution!$A$2:$A$328,0)),"")</f>
        <v/>
      </c>
      <c r="M4752" t="str">
        <f>VLOOKUP(H4752,seller_roster!$A$2:$B$85,2,FALSE)</f>
        <v>Bryn Reyes</v>
      </c>
      <c r="N4752" t="str">
        <f>VLOOKUP(C4752,accounts!$A$2:$F$9615,2,FALSE)</f>
        <v>Nonprofit</v>
      </c>
      <c r="O4752" t="str">
        <f>VLOOKUP(C4752,accounts!$A$2:$F$9615,3,FALSE)</f>
        <v>$2.5M-$5M</v>
      </c>
      <c r="P4752" t="str">
        <f>VLOOKUP(C4752,accounts!$A$2:$F$9615,5,FALSE)</f>
        <v>West</v>
      </c>
      <c r="Q4752" t="b">
        <f t="shared" si="75"/>
        <v>1</v>
      </c>
      <c r="R4752" t="e">
        <f>INDEX(removed_duplicate_rows!$A$5:$A$39,MATCH(wins!A4752,removed_duplicate_rows!$A$5:$A$39,0))</f>
        <v>#N/A</v>
      </c>
    </row>
    <row r="4753" spans="1:18" ht="15.75" customHeight="1" x14ac:dyDescent="0.2">
      <c r="A4753" t="s">
        <v>14389</v>
      </c>
      <c r="B4753" t="s">
        <v>14390</v>
      </c>
      <c r="C4753" t="s">
        <v>14391</v>
      </c>
      <c r="D4753" s="10">
        <v>45955</v>
      </c>
      <c r="E4753" t="s">
        <v>9789</v>
      </c>
      <c r="F4753">
        <v>12</v>
      </c>
      <c r="G4753" t="s">
        <v>374</v>
      </c>
      <c r="H4753" t="s">
        <v>2183</v>
      </c>
      <c r="I4753" t="s">
        <v>55</v>
      </c>
      <c r="J4753">
        <v>1</v>
      </c>
      <c r="K4753">
        <v>4524</v>
      </c>
      <c r="L4753" t="str">
        <f>IFERROR(INDEX(play_attribution!$B$2:$B$328,MATCH(A4753,play_attribution!$A$2:$A$328,0)),"")</f>
        <v/>
      </c>
      <c r="M4753" t="str">
        <f>VLOOKUP(H4753,seller_roster!$A$2:$B$85,2,FALSE)</f>
        <v>Rowan Tran</v>
      </c>
      <c r="N4753" t="str">
        <f>VLOOKUP(C4753,accounts!$A$2:$F$9615,2,FALSE)</f>
        <v>Nonprofit</v>
      </c>
      <c r="O4753" t="str">
        <f>VLOOKUP(C4753,accounts!$A$2:$F$9615,3,FALSE)</f>
        <v>&lt;$1M</v>
      </c>
      <c r="P4753" t="str">
        <f>VLOOKUP(C4753,accounts!$A$2:$F$9615,5,FALSE)</f>
        <v>West</v>
      </c>
      <c r="Q4753" t="b">
        <f t="shared" si="75"/>
        <v>1</v>
      </c>
      <c r="R4753" t="e">
        <f>INDEX(removed_duplicate_rows!$A$5:$A$39,MATCH(wins!A4753,removed_duplicate_rows!$A$5:$A$39,0))</f>
        <v>#N/A</v>
      </c>
    </row>
    <row r="4754" spans="1:18" ht="15.75" customHeight="1" x14ac:dyDescent="0.2">
      <c r="A4754" t="s">
        <v>14392</v>
      </c>
      <c r="B4754" t="s">
        <v>14393</v>
      </c>
      <c r="C4754" t="s">
        <v>14394</v>
      </c>
      <c r="D4754" s="10">
        <v>45955</v>
      </c>
      <c r="E4754" t="s">
        <v>9789</v>
      </c>
      <c r="F4754">
        <v>12</v>
      </c>
      <c r="G4754" t="s">
        <v>374</v>
      </c>
      <c r="H4754" t="s">
        <v>375</v>
      </c>
      <c r="I4754" t="s">
        <v>55</v>
      </c>
      <c r="J4754">
        <v>1</v>
      </c>
      <c r="K4754">
        <v>4526</v>
      </c>
      <c r="L4754" t="str">
        <f>IFERROR(INDEX(play_attribution!$B$2:$B$328,MATCH(A4754,play_attribution!$A$2:$A$328,0)),"")</f>
        <v/>
      </c>
      <c r="M4754" t="str">
        <f>VLOOKUP(H4754,seller_roster!$A$2:$B$85,2,FALSE)</f>
        <v>Sol Lindqvist</v>
      </c>
      <c r="N4754" t="str">
        <f>VLOOKUP(C4754,accounts!$A$2:$F$9615,2,FALSE)</f>
        <v>Manufacturing</v>
      </c>
      <c r="O4754" t="str">
        <f>VLOOKUP(C4754,accounts!$A$2:$F$9615,3,FALSE)</f>
        <v>$5M-$10M</v>
      </c>
      <c r="P4754" t="str">
        <f>VLOOKUP(C4754,accounts!$A$2:$F$9615,5,FALSE)</f>
        <v>East</v>
      </c>
      <c r="Q4754" t="b">
        <f t="shared" si="75"/>
        <v>1</v>
      </c>
      <c r="R4754" t="e">
        <f>INDEX(removed_duplicate_rows!$A$5:$A$39,MATCH(wins!A4754,removed_duplicate_rows!$A$5:$A$39,0))</f>
        <v>#N/A</v>
      </c>
    </row>
    <row r="4755" spans="1:18" ht="15.75" customHeight="1" x14ac:dyDescent="0.2">
      <c r="A4755" t="s">
        <v>14395</v>
      </c>
      <c r="B4755" t="s">
        <v>14396</v>
      </c>
      <c r="C4755" t="s">
        <v>14397</v>
      </c>
      <c r="D4755" s="10">
        <v>45955</v>
      </c>
      <c r="E4755" t="s">
        <v>9789</v>
      </c>
      <c r="F4755">
        <v>12</v>
      </c>
      <c r="G4755" t="s">
        <v>374</v>
      </c>
      <c r="H4755" t="s">
        <v>398</v>
      </c>
      <c r="I4755" t="s">
        <v>55</v>
      </c>
      <c r="J4755">
        <v>1</v>
      </c>
      <c r="K4755">
        <v>6487</v>
      </c>
      <c r="L4755" t="str">
        <f>IFERROR(INDEX(play_attribution!$B$2:$B$328,MATCH(A4755,play_attribution!$A$2:$A$328,0)),"")</f>
        <v/>
      </c>
      <c r="M4755" t="str">
        <f>VLOOKUP(H4755,seller_roster!$A$2:$B$85,2,FALSE)</f>
        <v>Rowan Kim</v>
      </c>
      <c r="N4755" t="str">
        <f>VLOOKUP(C4755,accounts!$A$2:$F$9615,2,FALSE)</f>
        <v>Construction</v>
      </c>
      <c r="O4755" t="str">
        <f>VLOOKUP(C4755,accounts!$A$2:$F$9615,3,FALSE)</f>
        <v>$2.5M-$5M</v>
      </c>
      <c r="P4755" t="str">
        <f>VLOOKUP(C4755,accounts!$A$2:$F$9615,5,FALSE)</f>
        <v>East</v>
      </c>
      <c r="Q4755" t="b">
        <f t="shared" si="75"/>
        <v>1</v>
      </c>
      <c r="R4755" t="e">
        <f>INDEX(removed_duplicate_rows!$A$5:$A$39,MATCH(wins!A4755,removed_duplicate_rows!$A$5:$A$39,0))</f>
        <v>#N/A</v>
      </c>
    </row>
    <row r="4756" spans="1:18" ht="15.75" customHeight="1" x14ac:dyDescent="0.2">
      <c r="A4756" t="s">
        <v>14398</v>
      </c>
      <c r="B4756" t="s">
        <v>14399</v>
      </c>
      <c r="C4756" t="s">
        <v>14400</v>
      </c>
      <c r="D4756" s="10">
        <v>45955</v>
      </c>
      <c r="E4756" t="s">
        <v>9789</v>
      </c>
      <c r="F4756">
        <v>12</v>
      </c>
      <c r="G4756" t="s">
        <v>374</v>
      </c>
      <c r="H4756" t="s">
        <v>402</v>
      </c>
      <c r="I4756" t="s">
        <v>55</v>
      </c>
      <c r="J4756">
        <v>1</v>
      </c>
      <c r="K4756">
        <v>4092</v>
      </c>
      <c r="L4756" t="str">
        <f>IFERROR(INDEX(play_attribution!$B$2:$B$328,MATCH(A4756,play_attribution!$A$2:$A$328,0)),"")</f>
        <v/>
      </c>
      <c r="M4756" t="str">
        <f>VLOOKUP(H4756,seller_roster!$A$2:$B$85,2,FALSE)</f>
        <v>Frankie Vega</v>
      </c>
      <c r="N4756" t="str">
        <f>VLOOKUP(C4756,accounts!$A$2:$F$9615,2,FALSE)</f>
        <v>Professional Services</v>
      </c>
      <c r="O4756" t="str">
        <f>VLOOKUP(C4756,accounts!$A$2:$F$9615,3,FALSE)</f>
        <v>$2.5M-$5M</v>
      </c>
      <c r="P4756" t="str">
        <f>VLOOKUP(C4756,accounts!$A$2:$F$9615,5,FALSE)</f>
        <v>East</v>
      </c>
      <c r="Q4756" t="b">
        <f t="shared" si="75"/>
        <v>1</v>
      </c>
      <c r="R4756" t="e">
        <f>INDEX(removed_duplicate_rows!$A$5:$A$39,MATCH(wins!A4756,removed_duplicate_rows!$A$5:$A$39,0))</f>
        <v>#N/A</v>
      </c>
    </row>
    <row r="4757" spans="1:18" ht="15.75" customHeight="1" x14ac:dyDescent="0.2">
      <c r="A4757" t="s">
        <v>14401</v>
      </c>
      <c r="B4757" t="s">
        <v>14402</v>
      </c>
      <c r="C4757" t="s">
        <v>14403</v>
      </c>
      <c r="D4757" s="10">
        <v>45955</v>
      </c>
      <c r="E4757" t="s">
        <v>9789</v>
      </c>
      <c r="F4757">
        <v>12</v>
      </c>
      <c r="G4757" t="s">
        <v>374</v>
      </c>
      <c r="H4757" t="s">
        <v>375</v>
      </c>
      <c r="I4757" t="s">
        <v>55</v>
      </c>
      <c r="J4757">
        <v>1</v>
      </c>
      <c r="K4757">
        <v>8351</v>
      </c>
      <c r="L4757" t="str">
        <f>IFERROR(INDEX(play_attribution!$B$2:$B$328,MATCH(A4757,play_attribution!$A$2:$A$328,0)),"")</f>
        <v/>
      </c>
      <c r="M4757" t="str">
        <f>VLOOKUP(H4757,seller_roster!$A$2:$B$85,2,FALSE)</f>
        <v>Sol Lindqvist</v>
      </c>
      <c r="N4757" t="str">
        <f>VLOOKUP(C4757,accounts!$A$2:$F$9615,2,FALSE)</f>
        <v>Nonprofit</v>
      </c>
      <c r="O4757" t="str">
        <f>VLOOKUP(C4757,accounts!$A$2:$F$9615,3,FALSE)</f>
        <v>$5M-$10M</v>
      </c>
      <c r="P4757" t="str">
        <f>VLOOKUP(C4757,accounts!$A$2:$F$9615,5,FALSE)</f>
        <v>Central</v>
      </c>
      <c r="Q4757" t="b">
        <f t="shared" si="75"/>
        <v>1</v>
      </c>
      <c r="R4757" t="e">
        <f>INDEX(removed_duplicate_rows!$A$5:$A$39,MATCH(wins!A4757,removed_duplicate_rows!$A$5:$A$39,0))</f>
        <v>#N/A</v>
      </c>
    </row>
    <row r="4758" spans="1:18" ht="15.75" customHeight="1" x14ac:dyDescent="0.2">
      <c r="A4758" t="s">
        <v>14404</v>
      </c>
      <c r="B4758" t="s">
        <v>14405</v>
      </c>
      <c r="C4758" t="s">
        <v>14406</v>
      </c>
      <c r="D4758" s="10">
        <v>45955</v>
      </c>
      <c r="E4758" t="s">
        <v>9789</v>
      </c>
      <c r="F4758">
        <v>12</v>
      </c>
      <c r="G4758" t="s">
        <v>374</v>
      </c>
      <c r="H4758" t="s">
        <v>417</v>
      </c>
      <c r="I4758" t="s">
        <v>55</v>
      </c>
      <c r="J4758">
        <v>1</v>
      </c>
      <c r="K4758">
        <v>8019</v>
      </c>
      <c r="L4758" t="str">
        <f>IFERROR(INDEX(play_attribution!$B$2:$B$328,MATCH(A4758,play_attribution!$A$2:$A$328,0)),"")</f>
        <v/>
      </c>
      <c r="M4758" t="str">
        <f>VLOOKUP(H4758,seller_roster!$A$2:$B$85,2,FALSE)</f>
        <v>Bryn Reyes</v>
      </c>
      <c r="N4758" t="str">
        <f>VLOOKUP(C4758,accounts!$A$2:$F$9615,2,FALSE)</f>
        <v>Field Services</v>
      </c>
      <c r="O4758" t="str">
        <f>VLOOKUP(C4758,accounts!$A$2:$F$9615,3,FALSE)</f>
        <v>$5M-$10M</v>
      </c>
      <c r="P4758" t="str">
        <f>VLOOKUP(C4758,accounts!$A$2:$F$9615,5,FALSE)</f>
        <v>West</v>
      </c>
      <c r="Q4758" t="b">
        <f t="shared" si="75"/>
        <v>1</v>
      </c>
      <c r="R4758" t="e">
        <f>INDEX(removed_duplicate_rows!$A$5:$A$39,MATCH(wins!A4758,removed_duplicate_rows!$A$5:$A$39,0))</f>
        <v>#N/A</v>
      </c>
    </row>
    <row r="4759" spans="1:18" ht="15.75" customHeight="1" x14ac:dyDescent="0.2">
      <c r="A4759" t="s">
        <v>14407</v>
      </c>
      <c r="B4759" t="s">
        <v>14408</v>
      </c>
      <c r="C4759" t="s">
        <v>14409</v>
      </c>
      <c r="D4759" s="10">
        <v>45955</v>
      </c>
      <c r="E4759" t="s">
        <v>9789</v>
      </c>
      <c r="F4759">
        <v>12</v>
      </c>
      <c r="G4759" t="s">
        <v>374</v>
      </c>
      <c r="H4759" t="s">
        <v>1843</v>
      </c>
      <c r="I4759" t="s">
        <v>55</v>
      </c>
      <c r="J4759">
        <v>1</v>
      </c>
      <c r="K4759">
        <v>7558</v>
      </c>
      <c r="L4759" t="str">
        <f>IFERROR(INDEX(play_attribution!$B$2:$B$328,MATCH(A4759,play_attribution!$A$2:$A$328,0)),"")</f>
        <v/>
      </c>
      <c r="M4759" t="str">
        <f>VLOOKUP(H4759,seller_roster!$A$2:$B$85,2,FALSE)</f>
        <v>Quinn Mbeki</v>
      </c>
      <c r="N4759" t="str">
        <f>VLOOKUP(C4759,accounts!$A$2:$F$9615,2,FALSE)</f>
        <v>Construction</v>
      </c>
      <c r="O4759" t="str">
        <f>VLOOKUP(C4759,accounts!$A$2:$F$9615,3,FALSE)</f>
        <v>$2.5M-$5M</v>
      </c>
      <c r="P4759" t="str">
        <f>VLOOKUP(C4759,accounts!$A$2:$F$9615,5,FALSE)</f>
        <v>West</v>
      </c>
      <c r="Q4759" t="b">
        <f t="shared" si="75"/>
        <v>1</v>
      </c>
      <c r="R4759" t="e">
        <f>INDEX(removed_duplicate_rows!$A$5:$A$39,MATCH(wins!A4759,removed_duplicate_rows!$A$5:$A$39,0))</f>
        <v>#N/A</v>
      </c>
    </row>
    <row r="4760" spans="1:18" ht="15.75" customHeight="1" x14ac:dyDescent="0.2">
      <c r="A4760" t="s">
        <v>14410</v>
      </c>
      <c r="B4760" t="s">
        <v>14411</v>
      </c>
      <c r="C4760" t="s">
        <v>14412</v>
      </c>
      <c r="D4760" s="10">
        <v>45955</v>
      </c>
      <c r="E4760" t="s">
        <v>9789</v>
      </c>
      <c r="F4760">
        <v>12</v>
      </c>
      <c r="G4760" t="s">
        <v>374</v>
      </c>
      <c r="H4760" t="s">
        <v>375</v>
      </c>
      <c r="I4760" t="s">
        <v>55</v>
      </c>
      <c r="J4760">
        <v>1</v>
      </c>
      <c r="K4760">
        <v>5633</v>
      </c>
      <c r="L4760" t="str">
        <f>IFERROR(INDEX(play_attribution!$B$2:$B$328,MATCH(A4760,play_attribution!$A$2:$A$328,0)),"")</f>
        <v/>
      </c>
      <c r="M4760" t="str">
        <f>VLOOKUP(H4760,seller_roster!$A$2:$B$85,2,FALSE)</f>
        <v>Sol Lindqvist</v>
      </c>
      <c r="N4760" t="str">
        <f>VLOOKUP(C4760,accounts!$A$2:$F$9615,2,FALSE)</f>
        <v>Field Services</v>
      </c>
      <c r="O4760" t="str">
        <f>VLOOKUP(C4760,accounts!$A$2:$F$9615,3,FALSE)</f>
        <v>$2.5M-$5M</v>
      </c>
      <c r="P4760" t="str">
        <f>VLOOKUP(C4760,accounts!$A$2:$F$9615,5,FALSE)</f>
        <v>East</v>
      </c>
      <c r="Q4760" t="b">
        <f t="shared" si="75"/>
        <v>1</v>
      </c>
      <c r="R4760" t="e">
        <f>INDEX(removed_duplicate_rows!$A$5:$A$39,MATCH(wins!A4760,removed_duplicate_rows!$A$5:$A$39,0))</f>
        <v>#N/A</v>
      </c>
    </row>
    <row r="4761" spans="1:18" ht="15.75" customHeight="1" x14ac:dyDescent="0.2">
      <c r="A4761" t="s">
        <v>14413</v>
      </c>
      <c r="B4761" t="s">
        <v>14414</v>
      </c>
      <c r="C4761" t="s">
        <v>14415</v>
      </c>
      <c r="D4761" s="10">
        <v>45955</v>
      </c>
      <c r="E4761" t="s">
        <v>9789</v>
      </c>
      <c r="F4761">
        <v>12</v>
      </c>
      <c r="G4761" t="s">
        <v>374</v>
      </c>
      <c r="H4761" t="s">
        <v>783</v>
      </c>
      <c r="I4761" t="s">
        <v>55</v>
      </c>
      <c r="J4761">
        <v>1</v>
      </c>
      <c r="K4761">
        <v>8577</v>
      </c>
      <c r="L4761" t="str">
        <f>IFERROR(INDEX(play_attribution!$B$2:$B$328,MATCH(A4761,play_attribution!$A$2:$A$328,0)),"")</f>
        <v/>
      </c>
      <c r="M4761" t="str">
        <f>VLOOKUP(H4761,seller_roster!$A$2:$B$85,2,FALSE)</f>
        <v>Omar Tran</v>
      </c>
      <c r="N4761" t="str">
        <f>VLOOKUP(C4761,accounts!$A$2:$F$9615,2,FALSE)</f>
        <v>Nonprofit</v>
      </c>
      <c r="O4761" t="str">
        <f>VLOOKUP(C4761,accounts!$A$2:$F$9615,3,FALSE)</f>
        <v>$5M-$10M</v>
      </c>
      <c r="P4761" t="str">
        <f>VLOOKUP(C4761,accounts!$A$2:$F$9615,5,FALSE)</f>
        <v>East</v>
      </c>
      <c r="Q4761" t="b">
        <f t="shared" si="75"/>
        <v>1</v>
      </c>
      <c r="R4761" t="e">
        <f>INDEX(removed_duplicate_rows!$A$5:$A$39,MATCH(wins!A4761,removed_duplicate_rows!$A$5:$A$39,0))</f>
        <v>#N/A</v>
      </c>
    </row>
    <row r="4762" spans="1:18" ht="15.75" customHeight="1" x14ac:dyDescent="0.2">
      <c r="A4762" t="s">
        <v>14416</v>
      </c>
      <c r="B4762" t="s">
        <v>14417</v>
      </c>
      <c r="C4762" t="s">
        <v>14418</v>
      </c>
      <c r="D4762" s="10">
        <v>45955</v>
      </c>
      <c r="E4762" t="s">
        <v>9789</v>
      </c>
      <c r="F4762">
        <v>12</v>
      </c>
      <c r="G4762" t="s">
        <v>374</v>
      </c>
      <c r="H4762" t="s">
        <v>387</v>
      </c>
      <c r="I4762" t="s">
        <v>55</v>
      </c>
      <c r="J4762">
        <v>1</v>
      </c>
      <c r="K4762">
        <v>6085</v>
      </c>
      <c r="L4762" t="str">
        <f>IFERROR(INDEX(play_attribution!$B$2:$B$328,MATCH(A4762,play_attribution!$A$2:$A$328,0)),"")</f>
        <v/>
      </c>
      <c r="M4762" t="str">
        <f>VLOOKUP(H4762,seller_roster!$A$2:$B$85,2,FALSE)</f>
        <v>Ray Kim</v>
      </c>
      <c r="N4762" t="str">
        <f>VLOOKUP(C4762,accounts!$A$2:$F$9615,2,FALSE)</f>
        <v>Nonprofit</v>
      </c>
      <c r="O4762" t="str">
        <f>VLOOKUP(C4762,accounts!$A$2:$F$9615,3,FALSE)</f>
        <v>$5M-$10M</v>
      </c>
      <c r="P4762" t="str">
        <f>VLOOKUP(C4762,accounts!$A$2:$F$9615,5,FALSE)</f>
        <v>West</v>
      </c>
      <c r="Q4762" t="b">
        <f t="shared" si="75"/>
        <v>1</v>
      </c>
      <c r="R4762" t="e">
        <f>INDEX(removed_duplicate_rows!$A$5:$A$39,MATCH(wins!A4762,removed_duplicate_rows!$A$5:$A$39,0))</f>
        <v>#N/A</v>
      </c>
    </row>
    <row r="4763" spans="1:18" ht="15.75" customHeight="1" x14ac:dyDescent="0.2">
      <c r="A4763" t="s">
        <v>14419</v>
      </c>
      <c r="B4763" t="s">
        <v>14420</v>
      </c>
      <c r="C4763" t="s">
        <v>14421</v>
      </c>
      <c r="D4763" s="10">
        <v>45955</v>
      </c>
      <c r="E4763" t="s">
        <v>9789</v>
      </c>
      <c r="F4763">
        <v>12</v>
      </c>
      <c r="G4763" t="s">
        <v>374</v>
      </c>
      <c r="H4763" t="s">
        <v>413</v>
      </c>
      <c r="I4763" t="s">
        <v>55</v>
      </c>
      <c r="J4763">
        <v>1</v>
      </c>
      <c r="K4763">
        <v>5240</v>
      </c>
      <c r="L4763" t="str">
        <f>IFERROR(INDEX(play_attribution!$B$2:$B$328,MATCH(A4763,play_attribution!$A$2:$A$328,0)),"")</f>
        <v/>
      </c>
      <c r="M4763" t="str">
        <f>VLOOKUP(H4763,seller_roster!$A$2:$B$85,2,FALSE)</f>
        <v>Phoenix Doyle</v>
      </c>
      <c r="N4763" t="str">
        <f>VLOOKUP(C4763,accounts!$A$2:$F$9615,2,FALSE)</f>
        <v>Healthcare Services</v>
      </c>
      <c r="O4763" t="str">
        <f>VLOOKUP(C4763,accounts!$A$2:$F$9615,3,FALSE)</f>
        <v>&gt;$10M</v>
      </c>
      <c r="P4763" t="str">
        <f>VLOOKUP(C4763,accounts!$A$2:$F$9615,5,FALSE)</f>
        <v>Central</v>
      </c>
      <c r="Q4763" t="b">
        <f t="shared" si="75"/>
        <v>1</v>
      </c>
      <c r="R4763" t="e">
        <f>INDEX(removed_duplicate_rows!$A$5:$A$39,MATCH(wins!A4763,removed_duplicate_rows!$A$5:$A$39,0))</f>
        <v>#N/A</v>
      </c>
    </row>
    <row r="4764" spans="1:18" ht="15.75" customHeight="1" x14ac:dyDescent="0.2">
      <c r="A4764" t="s">
        <v>14422</v>
      </c>
      <c r="B4764" t="s">
        <v>14423</v>
      </c>
      <c r="C4764" t="s">
        <v>14424</v>
      </c>
      <c r="D4764" s="10">
        <v>45955</v>
      </c>
      <c r="E4764" t="s">
        <v>9789</v>
      </c>
      <c r="F4764">
        <v>12</v>
      </c>
      <c r="G4764" t="s">
        <v>374</v>
      </c>
      <c r="H4764" t="s">
        <v>417</v>
      </c>
      <c r="I4764" t="s">
        <v>55</v>
      </c>
      <c r="J4764">
        <v>1</v>
      </c>
      <c r="K4764">
        <v>5226</v>
      </c>
      <c r="L4764" t="str">
        <f>IFERROR(INDEX(play_attribution!$B$2:$B$328,MATCH(A4764,play_attribution!$A$2:$A$328,0)),"")</f>
        <v/>
      </c>
      <c r="M4764" t="str">
        <f>VLOOKUP(H4764,seller_roster!$A$2:$B$85,2,FALSE)</f>
        <v>Bryn Reyes</v>
      </c>
      <c r="N4764" t="str">
        <f>VLOOKUP(C4764,accounts!$A$2:$F$9615,2,FALSE)</f>
        <v>Retail Multi-Location</v>
      </c>
      <c r="O4764" t="str">
        <f>VLOOKUP(C4764,accounts!$A$2:$F$9615,3,FALSE)</f>
        <v>$2.5M-$5M</v>
      </c>
      <c r="P4764" t="str">
        <f>VLOOKUP(C4764,accounts!$A$2:$F$9615,5,FALSE)</f>
        <v>West</v>
      </c>
      <c r="Q4764" t="b">
        <f t="shared" si="75"/>
        <v>1</v>
      </c>
      <c r="R4764" t="e">
        <f>INDEX(removed_duplicate_rows!$A$5:$A$39,MATCH(wins!A4764,removed_duplicate_rows!$A$5:$A$39,0))</f>
        <v>#N/A</v>
      </c>
    </row>
    <row r="4765" spans="1:18" ht="15.75" customHeight="1" x14ac:dyDescent="0.2">
      <c r="A4765" t="s">
        <v>14425</v>
      </c>
      <c r="B4765" t="s">
        <v>14426</v>
      </c>
      <c r="C4765" t="s">
        <v>14427</v>
      </c>
      <c r="D4765" s="10">
        <v>45955</v>
      </c>
      <c r="E4765" t="s">
        <v>9789</v>
      </c>
      <c r="F4765">
        <v>12</v>
      </c>
      <c r="G4765" t="s">
        <v>374</v>
      </c>
      <c r="H4765" t="s">
        <v>1123</v>
      </c>
      <c r="I4765" t="s">
        <v>55</v>
      </c>
      <c r="J4765">
        <v>1</v>
      </c>
      <c r="K4765">
        <v>3904</v>
      </c>
      <c r="L4765" t="str">
        <f>IFERROR(INDEX(play_attribution!$B$2:$B$328,MATCH(A4765,play_attribution!$A$2:$A$328,0)),"")</f>
        <v/>
      </c>
      <c r="M4765" t="str">
        <f>VLOOKUP(H4765,seller_roster!$A$2:$B$85,2,FALSE)</f>
        <v>Peyton Silva</v>
      </c>
      <c r="N4765" t="str">
        <f>VLOOKUP(C4765,accounts!$A$2:$F$9615,2,FALSE)</f>
        <v>Professional Services</v>
      </c>
      <c r="O4765" t="str">
        <f>VLOOKUP(C4765,accounts!$A$2:$F$9615,3,FALSE)</f>
        <v>$2.5M-$5M</v>
      </c>
      <c r="P4765" t="str">
        <f>VLOOKUP(C4765,accounts!$A$2:$F$9615,5,FALSE)</f>
        <v>Central</v>
      </c>
      <c r="Q4765" t="b">
        <f t="shared" si="75"/>
        <v>1</v>
      </c>
      <c r="R4765" t="e">
        <f>INDEX(removed_duplicate_rows!$A$5:$A$39,MATCH(wins!A4765,removed_duplicate_rows!$A$5:$A$39,0))</f>
        <v>#N/A</v>
      </c>
    </row>
    <row r="4766" spans="1:18" ht="15.75" customHeight="1" x14ac:dyDescent="0.2">
      <c r="A4766" t="s">
        <v>14428</v>
      </c>
      <c r="B4766" t="s">
        <v>14429</v>
      </c>
      <c r="C4766" t="s">
        <v>14430</v>
      </c>
      <c r="D4766" s="10">
        <v>45955</v>
      </c>
      <c r="E4766" t="s">
        <v>9789</v>
      </c>
      <c r="F4766">
        <v>12</v>
      </c>
      <c r="G4766" t="s">
        <v>374</v>
      </c>
      <c r="H4766" t="s">
        <v>379</v>
      </c>
      <c r="I4766" t="s">
        <v>55</v>
      </c>
      <c r="J4766">
        <v>1</v>
      </c>
      <c r="K4766">
        <v>5692</v>
      </c>
      <c r="L4766" t="str">
        <f>IFERROR(INDEX(play_attribution!$B$2:$B$328,MATCH(A4766,play_attribution!$A$2:$A$328,0)),"")</f>
        <v/>
      </c>
      <c r="M4766" t="str">
        <f>VLOOKUP(H4766,seller_roster!$A$2:$B$85,2,FALSE)</f>
        <v>Tatum Vega</v>
      </c>
      <c r="N4766" t="str">
        <f>VLOOKUP(C4766,accounts!$A$2:$F$9615,2,FALSE)</f>
        <v>Nonprofit</v>
      </c>
      <c r="O4766" t="str">
        <f>VLOOKUP(C4766,accounts!$A$2:$F$9615,3,FALSE)</f>
        <v>$5M-$10M</v>
      </c>
      <c r="P4766" t="str">
        <f>VLOOKUP(C4766,accounts!$A$2:$F$9615,5,FALSE)</f>
        <v>West</v>
      </c>
      <c r="Q4766" t="b">
        <f t="shared" si="75"/>
        <v>1</v>
      </c>
      <c r="R4766" t="e">
        <f>INDEX(removed_duplicate_rows!$A$5:$A$39,MATCH(wins!A4766,removed_duplicate_rows!$A$5:$A$39,0))</f>
        <v>#N/A</v>
      </c>
    </row>
    <row r="4767" spans="1:18" ht="15.75" customHeight="1" x14ac:dyDescent="0.2">
      <c r="A4767" t="s">
        <v>14431</v>
      </c>
      <c r="B4767" t="s">
        <v>14432</v>
      </c>
      <c r="C4767" t="s">
        <v>14433</v>
      </c>
      <c r="D4767" s="10">
        <v>45955</v>
      </c>
      <c r="E4767" t="s">
        <v>9789</v>
      </c>
      <c r="F4767">
        <v>12</v>
      </c>
      <c r="G4767" t="s">
        <v>374</v>
      </c>
      <c r="H4767" t="s">
        <v>4096</v>
      </c>
      <c r="I4767" t="s">
        <v>55</v>
      </c>
      <c r="J4767">
        <v>1</v>
      </c>
      <c r="K4767">
        <v>2986</v>
      </c>
      <c r="L4767" t="str">
        <f>IFERROR(INDEX(play_attribution!$B$2:$B$328,MATCH(A4767,play_attribution!$A$2:$A$328,0)),"")</f>
        <v/>
      </c>
      <c r="M4767" t="str">
        <f>VLOOKUP(H4767,seller_roster!$A$2:$B$85,2,FALSE)</f>
        <v>Vesper Kim</v>
      </c>
      <c r="N4767" t="str">
        <f>VLOOKUP(C4767,accounts!$A$2:$F$9615,2,FALSE)</f>
        <v>Retail Multi-Location</v>
      </c>
      <c r="O4767" t="str">
        <f>VLOOKUP(C4767,accounts!$A$2:$F$9615,3,FALSE)</f>
        <v>&lt;$1M</v>
      </c>
      <c r="P4767" t="str">
        <f>VLOOKUP(C4767,accounts!$A$2:$F$9615,5,FALSE)</f>
        <v>West</v>
      </c>
      <c r="Q4767" t="b">
        <f t="shared" si="75"/>
        <v>1</v>
      </c>
      <c r="R4767" t="e">
        <f>INDEX(removed_duplicate_rows!$A$5:$A$39,MATCH(wins!A4767,removed_duplicate_rows!$A$5:$A$39,0))</f>
        <v>#N/A</v>
      </c>
    </row>
    <row r="4768" spans="1:18" ht="15.75" customHeight="1" x14ac:dyDescent="0.2">
      <c r="A4768" t="s">
        <v>14434</v>
      </c>
      <c r="B4768" t="s">
        <v>14435</v>
      </c>
      <c r="C4768" t="s">
        <v>14436</v>
      </c>
      <c r="D4768" s="10">
        <v>45955</v>
      </c>
      <c r="E4768" t="s">
        <v>9789</v>
      </c>
      <c r="F4768">
        <v>12</v>
      </c>
      <c r="G4768" t="s">
        <v>374</v>
      </c>
      <c r="H4768" t="s">
        <v>375</v>
      </c>
      <c r="I4768" t="s">
        <v>55</v>
      </c>
      <c r="J4768">
        <v>1</v>
      </c>
      <c r="K4768">
        <v>8416</v>
      </c>
      <c r="L4768" t="str">
        <f>IFERROR(INDEX(play_attribution!$B$2:$B$328,MATCH(A4768,play_attribution!$A$2:$A$328,0)),"")</f>
        <v/>
      </c>
      <c r="M4768" t="str">
        <f>VLOOKUP(H4768,seller_roster!$A$2:$B$85,2,FALSE)</f>
        <v>Sol Lindqvist</v>
      </c>
      <c r="N4768" t="str">
        <f>VLOOKUP(C4768,accounts!$A$2:$F$9615,2,FALSE)</f>
        <v>Logistics</v>
      </c>
      <c r="O4768" t="str">
        <f>VLOOKUP(C4768,accounts!$A$2:$F$9615,3,FALSE)</f>
        <v>$5M-$10M</v>
      </c>
      <c r="P4768" t="str">
        <f>VLOOKUP(C4768,accounts!$A$2:$F$9615,5,FALSE)</f>
        <v>East</v>
      </c>
      <c r="Q4768" t="b">
        <f t="shared" si="75"/>
        <v>1</v>
      </c>
      <c r="R4768" t="e">
        <f>INDEX(removed_duplicate_rows!$A$5:$A$39,MATCH(wins!A4768,removed_duplicate_rows!$A$5:$A$39,0))</f>
        <v>#N/A</v>
      </c>
    </row>
    <row r="4769" spans="1:18" ht="15.75" customHeight="1" x14ac:dyDescent="0.2">
      <c r="A4769" t="s">
        <v>14437</v>
      </c>
      <c r="B4769" t="s">
        <v>14438</v>
      </c>
      <c r="C4769" t="s">
        <v>14439</v>
      </c>
      <c r="D4769" s="10">
        <v>45955</v>
      </c>
      <c r="E4769" t="s">
        <v>9789</v>
      </c>
      <c r="F4769">
        <v>12</v>
      </c>
      <c r="G4769" t="s">
        <v>374</v>
      </c>
      <c r="H4769" t="s">
        <v>4096</v>
      </c>
      <c r="I4769" t="s">
        <v>55</v>
      </c>
      <c r="J4769">
        <v>1</v>
      </c>
      <c r="K4769">
        <v>6659</v>
      </c>
      <c r="L4769" t="str">
        <f>IFERROR(INDEX(play_attribution!$B$2:$B$328,MATCH(A4769,play_attribution!$A$2:$A$328,0)),"")</f>
        <v/>
      </c>
      <c r="M4769" t="str">
        <f>VLOOKUP(H4769,seller_roster!$A$2:$B$85,2,FALSE)</f>
        <v>Vesper Kim</v>
      </c>
      <c r="N4769" t="str">
        <f>VLOOKUP(C4769,accounts!$A$2:$F$9615,2,FALSE)</f>
        <v>Field Services</v>
      </c>
      <c r="O4769" t="str">
        <f>VLOOKUP(C4769,accounts!$A$2:$F$9615,3,FALSE)</f>
        <v>$2.5M-$5M</v>
      </c>
      <c r="P4769" t="str">
        <f>VLOOKUP(C4769,accounts!$A$2:$F$9615,5,FALSE)</f>
        <v>Central</v>
      </c>
      <c r="Q4769" t="b">
        <f t="shared" si="75"/>
        <v>1</v>
      </c>
      <c r="R4769" t="e">
        <f>INDEX(removed_duplicate_rows!$A$5:$A$39,MATCH(wins!A4769,removed_duplicate_rows!$A$5:$A$39,0))</f>
        <v>#N/A</v>
      </c>
    </row>
    <row r="4770" spans="1:18" ht="15.75" customHeight="1" x14ac:dyDescent="0.2">
      <c r="A4770" t="s">
        <v>14440</v>
      </c>
      <c r="B4770" t="s">
        <v>14441</v>
      </c>
      <c r="C4770" t="s">
        <v>14442</v>
      </c>
      <c r="D4770" s="10">
        <v>45955</v>
      </c>
      <c r="E4770" t="s">
        <v>9789</v>
      </c>
      <c r="F4770">
        <v>12</v>
      </c>
      <c r="G4770" t="s">
        <v>374</v>
      </c>
      <c r="H4770" t="s">
        <v>398</v>
      </c>
      <c r="I4770" t="s">
        <v>55</v>
      </c>
      <c r="J4770">
        <v>1</v>
      </c>
      <c r="K4770">
        <v>6477</v>
      </c>
      <c r="L4770" t="str">
        <f>IFERROR(INDEX(play_attribution!$B$2:$B$328,MATCH(A4770,play_attribution!$A$2:$A$328,0)),"")</f>
        <v/>
      </c>
      <c r="M4770" t="str">
        <f>VLOOKUP(H4770,seller_roster!$A$2:$B$85,2,FALSE)</f>
        <v>Rowan Kim</v>
      </c>
      <c r="N4770" t="str">
        <f>VLOOKUP(C4770,accounts!$A$2:$F$9615,2,FALSE)</f>
        <v>Logistics</v>
      </c>
      <c r="O4770" t="str">
        <f>VLOOKUP(C4770,accounts!$A$2:$F$9615,3,FALSE)</f>
        <v>$5M-$10M</v>
      </c>
      <c r="P4770" t="str">
        <f>VLOOKUP(C4770,accounts!$A$2:$F$9615,5,FALSE)</f>
        <v>West</v>
      </c>
      <c r="Q4770" t="b">
        <f t="shared" si="75"/>
        <v>1</v>
      </c>
      <c r="R4770" t="e">
        <f>INDEX(removed_duplicate_rows!$A$5:$A$39,MATCH(wins!A4770,removed_duplicate_rows!$A$5:$A$39,0))</f>
        <v>#N/A</v>
      </c>
    </row>
    <row r="4771" spans="1:18" ht="15.75" customHeight="1" x14ac:dyDescent="0.2">
      <c r="A4771" t="s">
        <v>14443</v>
      </c>
      <c r="B4771" t="s">
        <v>14444</v>
      </c>
      <c r="C4771" t="s">
        <v>14445</v>
      </c>
      <c r="D4771" s="10">
        <v>45955</v>
      </c>
      <c r="E4771" t="s">
        <v>9789</v>
      </c>
      <c r="F4771">
        <v>12</v>
      </c>
      <c r="G4771" t="s">
        <v>374</v>
      </c>
      <c r="H4771" t="s">
        <v>832</v>
      </c>
      <c r="I4771" t="s">
        <v>55</v>
      </c>
      <c r="J4771">
        <v>1</v>
      </c>
      <c r="K4771">
        <v>7313</v>
      </c>
      <c r="L4771" t="str">
        <f>IFERROR(INDEX(play_attribution!$B$2:$B$328,MATCH(A4771,play_attribution!$A$2:$A$328,0)),"")</f>
        <v/>
      </c>
      <c r="M4771" t="str">
        <f>VLOOKUP(H4771,seller_roster!$A$2:$B$85,2,FALSE)</f>
        <v>Noel Nkemelu</v>
      </c>
      <c r="N4771" t="str">
        <f>VLOOKUP(C4771,accounts!$A$2:$F$9615,2,FALSE)</f>
        <v>Hospitality Group</v>
      </c>
      <c r="O4771" t="str">
        <f>VLOOKUP(C4771,accounts!$A$2:$F$9615,3,FALSE)</f>
        <v>$5M-$10M</v>
      </c>
      <c r="P4771" t="str">
        <f>VLOOKUP(C4771,accounts!$A$2:$F$9615,5,FALSE)</f>
        <v>Central</v>
      </c>
      <c r="Q4771" t="b">
        <f t="shared" si="75"/>
        <v>1</v>
      </c>
      <c r="R4771" t="e">
        <f>INDEX(removed_duplicate_rows!$A$5:$A$39,MATCH(wins!A4771,removed_duplicate_rows!$A$5:$A$39,0))</f>
        <v>#N/A</v>
      </c>
    </row>
    <row r="4772" spans="1:18" ht="15.75" customHeight="1" x14ac:dyDescent="0.2">
      <c r="A4772" t="s">
        <v>14446</v>
      </c>
      <c r="B4772" t="s">
        <v>14447</v>
      </c>
      <c r="C4772" t="s">
        <v>14448</v>
      </c>
      <c r="D4772" s="10">
        <v>45955</v>
      </c>
      <c r="E4772" t="s">
        <v>9789</v>
      </c>
      <c r="F4772">
        <v>12</v>
      </c>
      <c r="G4772" t="s">
        <v>374</v>
      </c>
      <c r="H4772" t="s">
        <v>4096</v>
      </c>
      <c r="I4772" t="s">
        <v>55</v>
      </c>
      <c r="J4772">
        <v>1</v>
      </c>
      <c r="K4772">
        <v>8811</v>
      </c>
      <c r="L4772" t="str">
        <f>IFERROR(INDEX(play_attribution!$B$2:$B$328,MATCH(A4772,play_attribution!$A$2:$A$328,0)),"")</f>
        <v/>
      </c>
      <c r="M4772" t="str">
        <f>VLOOKUP(H4772,seller_roster!$A$2:$B$85,2,FALSE)</f>
        <v>Vesper Kim</v>
      </c>
      <c r="N4772" t="str">
        <f>VLOOKUP(C4772,accounts!$A$2:$F$9615,2,FALSE)</f>
        <v>Retail Multi-Location</v>
      </c>
      <c r="O4772" t="str">
        <f>VLOOKUP(C4772,accounts!$A$2:$F$9615,3,FALSE)</f>
        <v>$5M-$10M</v>
      </c>
      <c r="P4772" t="str">
        <f>VLOOKUP(C4772,accounts!$A$2:$F$9615,5,FALSE)</f>
        <v>East</v>
      </c>
      <c r="Q4772" t="b">
        <f t="shared" si="75"/>
        <v>1</v>
      </c>
      <c r="R4772" t="e">
        <f>INDEX(removed_duplicate_rows!$A$5:$A$39,MATCH(wins!A4772,removed_duplicate_rows!$A$5:$A$39,0))</f>
        <v>#N/A</v>
      </c>
    </row>
    <row r="4773" spans="1:18" ht="15.75" customHeight="1" x14ac:dyDescent="0.2">
      <c r="A4773" t="s">
        <v>14449</v>
      </c>
      <c r="B4773" t="s">
        <v>14450</v>
      </c>
      <c r="C4773" t="s">
        <v>14451</v>
      </c>
      <c r="D4773" s="10">
        <v>45955</v>
      </c>
      <c r="E4773" t="s">
        <v>9789</v>
      </c>
      <c r="F4773">
        <v>12</v>
      </c>
      <c r="G4773" t="s">
        <v>374</v>
      </c>
      <c r="H4773" t="s">
        <v>383</v>
      </c>
      <c r="I4773" t="s">
        <v>55</v>
      </c>
      <c r="J4773">
        <v>1</v>
      </c>
      <c r="K4773">
        <v>3471</v>
      </c>
      <c r="L4773" t="str">
        <f>IFERROR(INDEX(play_attribution!$B$2:$B$328,MATCH(A4773,play_attribution!$A$2:$A$328,0)),"")</f>
        <v/>
      </c>
      <c r="M4773" t="str">
        <f>VLOOKUP(H4773,seller_roster!$A$2:$B$85,2,FALSE)</f>
        <v>Flor Ruiz</v>
      </c>
      <c r="N4773" t="str">
        <f>VLOOKUP(C4773,accounts!$A$2:$F$9615,2,FALSE)</f>
        <v>Field Services</v>
      </c>
      <c r="O4773" t="str">
        <f>VLOOKUP(C4773,accounts!$A$2:$F$9615,3,FALSE)</f>
        <v>$2.5M-$5M</v>
      </c>
      <c r="P4773" t="str">
        <f>VLOOKUP(C4773,accounts!$A$2:$F$9615,5,FALSE)</f>
        <v>Central</v>
      </c>
      <c r="Q4773" t="b">
        <f t="shared" si="75"/>
        <v>1</v>
      </c>
      <c r="R4773" t="e">
        <f>INDEX(removed_duplicate_rows!$A$5:$A$39,MATCH(wins!A4773,removed_duplicate_rows!$A$5:$A$39,0))</f>
        <v>#N/A</v>
      </c>
    </row>
    <row r="4774" spans="1:18" ht="15.75" customHeight="1" x14ac:dyDescent="0.2">
      <c r="A4774" t="s">
        <v>14452</v>
      </c>
      <c r="B4774" t="s">
        <v>14453</v>
      </c>
      <c r="C4774" t="s">
        <v>14454</v>
      </c>
      <c r="D4774" s="10">
        <v>45955</v>
      </c>
      <c r="E4774" t="s">
        <v>9789</v>
      </c>
      <c r="F4774">
        <v>12</v>
      </c>
      <c r="G4774" t="s">
        <v>374</v>
      </c>
      <c r="H4774" t="s">
        <v>417</v>
      </c>
      <c r="I4774" t="s">
        <v>55</v>
      </c>
      <c r="J4774">
        <v>1</v>
      </c>
      <c r="K4774">
        <v>4468</v>
      </c>
      <c r="L4774" t="str">
        <f>IFERROR(INDEX(play_attribution!$B$2:$B$328,MATCH(A4774,play_attribution!$A$2:$A$328,0)),"")</f>
        <v/>
      </c>
      <c r="M4774" t="str">
        <f>VLOOKUP(H4774,seller_roster!$A$2:$B$85,2,FALSE)</f>
        <v>Bryn Reyes</v>
      </c>
      <c r="N4774" t="str">
        <f>VLOOKUP(C4774,accounts!$A$2:$F$9615,2,FALSE)</f>
        <v>Field Services</v>
      </c>
      <c r="O4774" t="str">
        <f>VLOOKUP(C4774,accounts!$A$2:$F$9615,3,FALSE)</f>
        <v>&lt;$1M</v>
      </c>
      <c r="P4774" t="str">
        <f>VLOOKUP(C4774,accounts!$A$2:$F$9615,5,FALSE)</f>
        <v>East</v>
      </c>
      <c r="Q4774" t="b">
        <f t="shared" si="75"/>
        <v>1</v>
      </c>
      <c r="R4774" t="e">
        <f>INDEX(removed_duplicate_rows!$A$5:$A$39,MATCH(wins!A4774,removed_duplicate_rows!$A$5:$A$39,0))</f>
        <v>#N/A</v>
      </c>
    </row>
    <row r="4775" spans="1:18" ht="15.75" customHeight="1" x14ac:dyDescent="0.2">
      <c r="A4775" t="s">
        <v>14455</v>
      </c>
      <c r="B4775" t="s">
        <v>14456</v>
      </c>
      <c r="C4775" t="s">
        <v>14457</v>
      </c>
      <c r="D4775" s="10">
        <v>45955</v>
      </c>
      <c r="E4775" t="s">
        <v>9789</v>
      </c>
      <c r="F4775">
        <v>12</v>
      </c>
      <c r="G4775" t="s">
        <v>374</v>
      </c>
      <c r="H4775" t="s">
        <v>1123</v>
      </c>
      <c r="I4775" t="s">
        <v>55</v>
      </c>
      <c r="J4775">
        <v>1</v>
      </c>
      <c r="K4775">
        <v>6365</v>
      </c>
      <c r="L4775" t="str">
        <f>IFERROR(INDEX(play_attribution!$B$2:$B$328,MATCH(A4775,play_attribution!$A$2:$A$328,0)),"")</f>
        <v/>
      </c>
      <c r="M4775" t="str">
        <f>VLOOKUP(H4775,seller_roster!$A$2:$B$85,2,FALSE)</f>
        <v>Peyton Silva</v>
      </c>
      <c r="N4775" t="str">
        <f>VLOOKUP(C4775,accounts!$A$2:$F$9615,2,FALSE)</f>
        <v>Professional Services</v>
      </c>
      <c r="O4775" t="str">
        <f>VLOOKUP(C4775,accounts!$A$2:$F$9615,3,FALSE)</f>
        <v>$2.5M-$5M</v>
      </c>
      <c r="P4775" t="str">
        <f>VLOOKUP(C4775,accounts!$A$2:$F$9615,5,FALSE)</f>
        <v>West</v>
      </c>
      <c r="Q4775" t="b">
        <f t="shared" si="75"/>
        <v>1</v>
      </c>
      <c r="R4775" t="e">
        <f>INDEX(removed_duplicate_rows!$A$5:$A$39,MATCH(wins!A4775,removed_duplicate_rows!$A$5:$A$39,0))</f>
        <v>#N/A</v>
      </c>
    </row>
    <row r="4776" spans="1:18" ht="15.75" customHeight="1" x14ac:dyDescent="0.2">
      <c r="A4776" t="s">
        <v>14458</v>
      </c>
      <c r="B4776" t="s">
        <v>14459</v>
      </c>
      <c r="C4776" t="s">
        <v>14460</v>
      </c>
      <c r="D4776" s="10">
        <v>45955</v>
      </c>
      <c r="E4776" t="s">
        <v>9789</v>
      </c>
      <c r="F4776">
        <v>12</v>
      </c>
      <c r="G4776" t="s">
        <v>374</v>
      </c>
      <c r="H4776" t="s">
        <v>1843</v>
      </c>
      <c r="I4776" t="s">
        <v>55</v>
      </c>
      <c r="J4776">
        <v>1</v>
      </c>
      <c r="K4776">
        <v>5924</v>
      </c>
      <c r="L4776" t="str">
        <f>IFERROR(INDEX(play_attribution!$B$2:$B$328,MATCH(A4776,play_attribution!$A$2:$A$328,0)),"")</f>
        <v/>
      </c>
      <c r="M4776" t="str">
        <f>VLOOKUP(H4776,seller_roster!$A$2:$B$85,2,FALSE)</f>
        <v>Quinn Mbeki</v>
      </c>
      <c r="N4776" t="str">
        <f>VLOOKUP(C4776,accounts!$A$2:$F$9615,2,FALSE)</f>
        <v>Healthcare Services</v>
      </c>
      <c r="O4776" t="str">
        <f>VLOOKUP(C4776,accounts!$A$2:$F$9615,3,FALSE)</f>
        <v>&gt;$10M</v>
      </c>
      <c r="P4776" t="str">
        <f>VLOOKUP(C4776,accounts!$A$2:$F$9615,5,FALSE)</f>
        <v>East</v>
      </c>
      <c r="Q4776" t="b">
        <f t="shared" si="75"/>
        <v>1</v>
      </c>
      <c r="R4776" t="e">
        <f>INDEX(removed_duplicate_rows!$A$5:$A$39,MATCH(wins!A4776,removed_duplicate_rows!$A$5:$A$39,0))</f>
        <v>#N/A</v>
      </c>
    </row>
    <row r="4777" spans="1:18" ht="15.75" customHeight="1" x14ac:dyDescent="0.2">
      <c r="A4777" t="s">
        <v>14461</v>
      </c>
      <c r="B4777" t="s">
        <v>14462</v>
      </c>
      <c r="C4777" t="s">
        <v>14463</v>
      </c>
      <c r="D4777" s="10">
        <v>45962</v>
      </c>
      <c r="E4777" t="s">
        <v>9789</v>
      </c>
      <c r="F4777">
        <v>13</v>
      </c>
      <c r="G4777" t="s">
        <v>53</v>
      </c>
      <c r="H4777" t="s">
        <v>65</v>
      </c>
      <c r="I4777" t="s">
        <v>55</v>
      </c>
      <c r="J4777">
        <v>1</v>
      </c>
      <c r="K4777">
        <v>18746</v>
      </c>
      <c r="L4777" t="str">
        <f>IFERROR(INDEX(play_attribution!$B$2:$B$328,MATCH(A4777,play_attribution!$A$2:$A$328,0)),"")</f>
        <v/>
      </c>
      <c r="M4777" t="str">
        <f>VLOOKUP(H4777,seller_roster!$A$2:$B$85,2,FALSE)</f>
        <v>Bryn Moreau</v>
      </c>
      <c r="N4777" t="str">
        <f>VLOOKUP(C4777,accounts!$A$2:$F$9615,2,FALSE)</f>
        <v>Hospitality Group</v>
      </c>
      <c r="O4777" t="str">
        <f>VLOOKUP(C4777,accounts!$A$2:$F$9615,3,FALSE)</f>
        <v>$5M-$10M</v>
      </c>
      <c r="P4777" t="str">
        <f>VLOOKUP(C4777,accounts!$A$2:$F$9615,5,FALSE)</f>
        <v>Central</v>
      </c>
      <c r="Q4777" t="b">
        <f t="shared" si="75"/>
        <v>1</v>
      </c>
      <c r="R4777" t="e">
        <f>INDEX(removed_duplicate_rows!$A$5:$A$39,MATCH(wins!A4777,removed_duplicate_rows!$A$5:$A$39,0))</f>
        <v>#N/A</v>
      </c>
    </row>
    <row r="4778" spans="1:18" ht="15.75" customHeight="1" x14ac:dyDescent="0.2">
      <c r="A4778" t="s">
        <v>14464</v>
      </c>
      <c r="B4778" t="s">
        <v>14465</v>
      </c>
      <c r="C4778" t="s">
        <v>14466</v>
      </c>
      <c r="D4778" s="10">
        <v>45962</v>
      </c>
      <c r="E4778" t="s">
        <v>9789</v>
      </c>
      <c r="F4778">
        <v>13</v>
      </c>
      <c r="G4778" t="s">
        <v>53</v>
      </c>
      <c r="H4778" t="s">
        <v>73</v>
      </c>
      <c r="I4778" t="s">
        <v>55</v>
      </c>
      <c r="J4778">
        <v>1</v>
      </c>
      <c r="K4778">
        <v>10412</v>
      </c>
      <c r="L4778" t="str">
        <f>IFERROR(INDEX(play_attribution!$B$2:$B$328,MATCH(A4778,play_attribution!$A$2:$A$328,0)),"")</f>
        <v/>
      </c>
      <c r="M4778" t="str">
        <f>VLOOKUP(H4778,seller_roster!$A$2:$B$85,2,FALSE)</f>
        <v>Rhea Ruiz</v>
      </c>
      <c r="N4778" t="str">
        <f>VLOOKUP(C4778,accounts!$A$2:$F$9615,2,FALSE)</f>
        <v>Healthcare Services</v>
      </c>
      <c r="O4778" t="str">
        <f>VLOOKUP(C4778,accounts!$A$2:$F$9615,3,FALSE)</f>
        <v>$2.5M-$5M</v>
      </c>
      <c r="P4778" t="str">
        <f>VLOOKUP(C4778,accounts!$A$2:$F$9615,5,FALSE)</f>
        <v>East</v>
      </c>
      <c r="Q4778" t="b">
        <f t="shared" si="75"/>
        <v>1</v>
      </c>
      <c r="R4778" t="e">
        <f>INDEX(removed_duplicate_rows!$A$5:$A$39,MATCH(wins!A4778,removed_duplicate_rows!$A$5:$A$39,0))</f>
        <v>#N/A</v>
      </c>
    </row>
    <row r="4779" spans="1:18" ht="15.75" customHeight="1" x14ac:dyDescent="0.2">
      <c r="A4779" t="s">
        <v>14467</v>
      </c>
      <c r="B4779" t="s">
        <v>14468</v>
      </c>
      <c r="C4779" t="s">
        <v>14469</v>
      </c>
      <c r="D4779" s="10">
        <v>45962</v>
      </c>
      <c r="E4779" t="s">
        <v>9789</v>
      </c>
      <c r="F4779">
        <v>13</v>
      </c>
      <c r="G4779" t="s">
        <v>53</v>
      </c>
      <c r="H4779" t="s">
        <v>69</v>
      </c>
      <c r="I4779" t="s">
        <v>55</v>
      </c>
      <c r="J4779">
        <v>1</v>
      </c>
      <c r="K4779">
        <v>22118</v>
      </c>
      <c r="L4779" t="str">
        <f>IFERROR(INDEX(play_attribution!$B$2:$B$328,MATCH(A4779,play_attribution!$A$2:$A$328,0)),"")</f>
        <v/>
      </c>
      <c r="M4779" t="str">
        <f>VLOOKUP(H4779,seller_roster!$A$2:$B$85,2,FALSE)</f>
        <v>Uma Moreau</v>
      </c>
      <c r="N4779" t="str">
        <f>VLOOKUP(C4779,accounts!$A$2:$F$9615,2,FALSE)</f>
        <v>Wholesale &amp; Distribution</v>
      </c>
      <c r="O4779" t="str">
        <f>VLOOKUP(C4779,accounts!$A$2:$F$9615,3,FALSE)</f>
        <v>$5M-$10M</v>
      </c>
      <c r="P4779" t="str">
        <f>VLOOKUP(C4779,accounts!$A$2:$F$9615,5,FALSE)</f>
        <v>Central</v>
      </c>
      <c r="Q4779" t="b">
        <f t="shared" si="75"/>
        <v>1</v>
      </c>
      <c r="R4779" t="e">
        <f>INDEX(removed_duplicate_rows!$A$5:$A$39,MATCH(wins!A4779,removed_duplicate_rows!$A$5:$A$39,0))</f>
        <v>#N/A</v>
      </c>
    </row>
    <row r="4780" spans="1:18" ht="15.75" customHeight="1" x14ac:dyDescent="0.2">
      <c r="A4780" t="s">
        <v>14470</v>
      </c>
      <c r="B4780" t="s">
        <v>14471</v>
      </c>
      <c r="C4780" t="s">
        <v>14472</v>
      </c>
      <c r="D4780" s="10">
        <v>45962</v>
      </c>
      <c r="E4780" t="s">
        <v>9789</v>
      </c>
      <c r="F4780">
        <v>13</v>
      </c>
      <c r="G4780" t="s">
        <v>53</v>
      </c>
      <c r="H4780" t="s">
        <v>65</v>
      </c>
      <c r="I4780" t="s">
        <v>55</v>
      </c>
      <c r="J4780">
        <v>1</v>
      </c>
      <c r="K4780">
        <v>23671</v>
      </c>
      <c r="L4780" t="str">
        <f>IFERROR(INDEX(play_attribution!$B$2:$B$328,MATCH(A4780,play_attribution!$A$2:$A$328,0)),"")</f>
        <v/>
      </c>
      <c r="M4780" t="str">
        <f>VLOOKUP(H4780,seller_roster!$A$2:$B$85,2,FALSE)</f>
        <v>Bryn Moreau</v>
      </c>
      <c r="N4780" t="str">
        <f>VLOOKUP(C4780,accounts!$A$2:$F$9615,2,FALSE)</f>
        <v>Manufacturing</v>
      </c>
      <c r="O4780" t="str">
        <f>VLOOKUP(C4780,accounts!$A$2:$F$9615,3,FALSE)</f>
        <v>$2.5M-$5M</v>
      </c>
      <c r="P4780" t="str">
        <f>VLOOKUP(C4780,accounts!$A$2:$F$9615,5,FALSE)</f>
        <v>West</v>
      </c>
      <c r="Q4780" t="b">
        <f t="shared" si="75"/>
        <v>1</v>
      </c>
      <c r="R4780" t="e">
        <f>INDEX(removed_duplicate_rows!$A$5:$A$39,MATCH(wins!A4780,removed_duplicate_rows!$A$5:$A$39,0))</f>
        <v>#N/A</v>
      </c>
    </row>
    <row r="4781" spans="1:18" ht="15.75" customHeight="1" x14ac:dyDescent="0.2">
      <c r="A4781" t="s">
        <v>14473</v>
      </c>
      <c r="B4781" t="s">
        <v>14474</v>
      </c>
      <c r="C4781" t="s">
        <v>14475</v>
      </c>
      <c r="D4781" s="10">
        <v>45962</v>
      </c>
      <c r="E4781" t="s">
        <v>9789</v>
      </c>
      <c r="F4781">
        <v>13</v>
      </c>
      <c r="G4781" t="s">
        <v>53</v>
      </c>
      <c r="H4781" t="s">
        <v>73</v>
      </c>
      <c r="I4781" t="s">
        <v>55</v>
      </c>
      <c r="J4781">
        <v>1</v>
      </c>
      <c r="K4781">
        <v>13918</v>
      </c>
      <c r="L4781" t="str">
        <f>IFERROR(INDEX(play_attribution!$B$2:$B$328,MATCH(A4781,play_attribution!$A$2:$A$328,0)),"")</f>
        <v/>
      </c>
      <c r="M4781" t="str">
        <f>VLOOKUP(H4781,seller_roster!$A$2:$B$85,2,FALSE)</f>
        <v>Rhea Ruiz</v>
      </c>
      <c r="N4781" t="str">
        <f>VLOOKUP(C4781,accounts!$A$2:$F$9615,2,FALSE)</f>
        <v>Construction</v>
      </c>
      <c r="O4781" t="str">
        <f>VLOOKUP(C4781,accounts!$A$2:$F$9615,3,FALSE)</f>
        <v>$5M-$10M</v>
      </c>
      <c r="P4781" t="str">
        <f>VLOOKUP(C4781,accounts!$A$2:$F$9615,5,FALSE)</f>
        <v>Central</v>
      </c>
      <c r="Q4781" t="b">
        <f t="shared" si="75"/>
        <v>1</v>
      </c>
      <c r="R4781" t="e">
        <f>INDEX(removed_duplicate_rows!$A$5:$A$39,MATCH(wins!A4781,removed_duplicate_rows!$A$5:$A$39,0))</f>
        <v>#N/A</v>
      </c>
    </row>
    <row r="4782" spans="1:18" ht="15.75" customHeight="1" x14ac:dyDescent="0.2">
      <c r="A4782" t="s">
        <v>14476</v>
      </c>
      <c r="B4782" t="s">
        <v>14477</v>
      </c>
      <c r="C4782" t="s">
        <v>14478</v>
      </c>
      <c r="D4782" s="10">
        <v>45962</v>
      </c>
      <c r="E4782" t="s">
        <v>9789</v>
      </c>
      <c r="F4782">
        <v>13</v>
      </c>
      <c r="G4782" t="s">
        <v>53</v>
      </c>
      <c r="H4782" t="s">
        <v>505</v>
      </c>
      <c r="I4782" t="s">
        <v>55</v>
      </c>
      <c r="J4782">
        <v>1</v>
      </c>
      <c r="K4782">
        <v>35987</v>
      </c>
      <c r="L4782" t="str">
        <f>IFERROR(INDEX(play_attribution!$B$2:$B$328,MATCH(A4782,play_attribution!$A$2:$A$328,0)),"")</f>
        <v/>
      </c>
      <c r="M4782" t="str">
        <f>VLOOKUP(H4782,seller_roster!$A$2:$B$85,2,FALSE)</f>
        <v>Xen Mbeki</v>
      </c>
      <c r="N4782" t="str">
        <f>VLOOKUP(C4782,accounts!$A$2:$F$9615,2,FALSE)</f>
        <v>Retail Multi-Location</v>
      </c>
      <c r="O4782" t="str">
        <f>VLOOKUP(C4782,accounts!$A$2:$F$9615,3,FALSE)</f>
        <v>$5M-$10M</v>
      </c>
      <c r="P4782" t="str">
        <f>VLOOKUP(C4782,accounts!$A$2:$F$9615,5,FALSE)</f>
        <v>Central</v>
      </c>
      <c r="Q4782" t="b">
        <f t="shared" si="75"/>
        <v>1</v>
      </c>
      <c r="R4782" t="e">
        <f>INDEX(removed_duplicate_rows!$A$5:$A$39,MATCH(wins!A4782,removed_duplicate_rows!$A$5:$A$39,0))</f>
        <v>#N/A</v>
      </c>
    </row>
    <row r="4783" spans="1:18" ht="15.75" customHeight="1" x14ac:dyDescent="0.2">
      <c r="A4783" t="s">
        <v>14479</v>
      </c>
      <c r="B4783" t="s">
        <v>14480</v>
      </c>
      <c r="C4783" t="s">
        <v>14481</v>
      </c>
      <c r="D4783" s="10">
        <v>45962</v>
      </c>
      <c r="E4783" t="s">
        <v>9789</v>
      </c>
      <c r="F4783">
        <v>13</v>
      </c>
      <c r="G4783" t="s">
        <v>77</v>
      </c>
      <c r="H4783" t="s">
        <v>118</v>
      </c>
      <c r="I4783" t="s">
        <v>79</v>
      </c>
      <c r="J4783">
        <v>1</v>
      </c>
      <c r="K4783">
        <v>8167</v>
      </c>
      <c r="L4783" t="str">
        <f>IFERROR(INDEX(play_attribution!$B$2:$B$328,MATCH(A4783,play_attribution!$A$2:$A$328,0)),"")</f>
        <v/>
      </c>
      <c r="M4783" t="str">
        <f>VLOOKUP(H4783,seller_roster!$A$2:$B$85,2,FALSE)</f>
        <v>Val Reyes</v>
      </c>
      <c r="N4783" t="str">
        <f>VLOOKUP(C4783,accounts!$A$2:$F$9615,2,FALSE)</f>
        <v>Logistics</v>
      </c>
      <c r="O4783" t="str">
        <f>VLOOKUP(C4783,accounts!$A$2:$F$9615,3,FALSE)</f>
        <v>$5M-$10M</v>
      </c>
      <c r="P4783" t="str">
        <f>VLOOKUP(C4783,accounts!$A$2:$F$9615,5,FALSE)</f>
        <v>West</v>
      </c>
      <c r="Q4783" t="b">
        <f t="shared" si="75"/>
        <v>1</v>
      </c>
      <c r="R4783" t="e">
        <f>INDEX(removed_duplicate_rows!$A$5:$A$39,MATCH(wins!A4783,removed_duplicate_rows!$A$5:$A$39,0))</f>
        <v>#N/A</v>
      </c>
    </row>
    <row r="4784" spans="1:18" ht="15.75" customHeight="1" x14ac:dyDescent="0.2">
      <c r="A4784" t="s">
        <v>14482</v>
      </c>
      <c r="B4784" t="s">
        <v>14483</v>
      </c>
      <c r="C4784" t="s">
        <v>14484</v>
      </c>
      <c r="D4784" s="10">
        <v>45962</v>
      </c>
      <c r="E4784" t="s">
        <v>9789</v>
      </c>
      <c r="F4784">
        <v>13</v>
      </c>
      <c r="G4784" t="s">
        <v>77</v>
      </c>
      <c r="H4784" t="s">
        <v>266</v>
      </c>
      <c r="I4784" t="s">
        <v>55</v>
      </c>
      <c r="J4784">
        <v>1</v>
      </c>
      <c r="K4784">
        <v>6050</v>
      </c>
      <c r="L4784" t="str">
        <f>IFERROR(INDEX(play_attribution!$B$2:$B$328,MATCH(A4784,play_attribution!$A$2:$A$328,0)),"")</f>
        <v/>
      </c>
      <c r="M4784" t="str">
        <f>VLOOKUP(H4784,seller_roster!$A$2:$B$85,2,FALSE)</f>
        <v>Dakota Vega</v>
      </c>
      <c r="N4784" t="str">
        <f>VLOOKUP(C4784,accounts!$A$2:$F$9615,2,FALSE)</f>
        <v>Hospitality Group</v>
      </c>
      <c r="O4784" t="str">
        <f>VLOOKUP(C4784,accounts!$A$2:$F$9615,3,FALSE)</f>
        <v>$5M-$10M</v>
      </c>
      <c r="P4784" t="str">
        <f>VLOOKUP(C4784,accounts!$A$2:$F$9615,5,FALSE)</f>
        <v>East</v>
      </c>
      <c r="Q4784" t="b">
        <f t="shared" si="75"/>
        <v>1</v>
      </c>
      <c r="R4784" t="e">
        <f>INDEX(removed_duplicate_rows!$A$5:$A$39,MATCH(wins!A4784,removed_duplicate_rows!$A$5:$A$39,0))</f>
        <v>#N/A</v>
      </c>
    </row>
    <row r="4785" spans="1:18" ht="15.75" customHeight="1" x14ac:dyDescent="0.2">
      <c r="A4785" t="s">
        <v>14485</v>
      </c>
      <c r="B4785" t="s">
        <v>14486</v>
      </c>
      <c r="C4785" t="s">
        <v>14487</v>
      </c>
      <c r="D4785" s="10">
        <v>45962</v>
      </c>
      <c r="E4785" t="s">
        <v>9789</v>
      </c>
      <c r="F4785">
        <v>13</v>
      </c>
      <c r="G4785" t="s">
        <v>77</v>
      </c>
      <c r="H4785" t="s">
        <v>173</v>
      </c>
      <c r="I4785" t="s">
        <v>79</v>
      </c>
      <c r="J4785">
        <v>1</v>
      </c>
      <c r="K4785">
        <v>12872</v>
      </c>
      <c r="L4785" t="str">
        <f>IFERROR(INDEX(play_attribution!$B$2:$B$328,MATCH(A4785,play_attribution!$A$2:$A$328,0)),"")</f>
        <v/>
      </c>
      <c r="M4785" t="str">
        <f>VLOOKUP(H4785,seller_roster!$A$2:$B$85,2,FALSE)</f>
        <v>Pia Reyes</v>
      </c>
      <c r="N4785" t="str">
        <f>VLOOKUP(C4785,accounts!$A$2:$F$9615,2,FALSE)</f>
        <v>Manufacturing</v>
      </c>
      <c r="O4785" t="str">
        <f>VLOOKUP(C4785,accounts!$A$2:$F$9615,3,FALSE)</f>
        <v>$2.5M-$5M</v>
      </c>
      <c r="P4785" t="str">
        <f>VLOOKUP(C4785,accounts!$A$2:$F$9615,5,FALSE)</f>
        <v>West</v>
      </c>
      <c r="Q4785" t="b">
        <f t="shared" si="75"/>
        <v>1</v>
      </c>
      <c r="R4785" t="e">
        <f>INDEX(removed_duplicate_rows!$A$5:$A$39,MATCH(wins!A4785,removed_duplicate_rows!$A$5:$A$39,0))</f>
        <v>#N/A</v>
      </c>
    </row>
    <row r="4786" spans="1:18" ht="15.75" customHeight="1" x14ac:dyDescent="0.2">
      <c r="A4786" t="s">
        <v>14488</v>
      </c>
      <c r="B4786" t="s">
        <v>14489</v>
      </c>
      <c r="C4786" t="s">
        <v>14490</v>
      </c>
      <c r="D4786" s="10">
        <v>45962</v>
      </c>
      <c r="E4786" t="s">
        <v>9789</v>
      </c>
      <c r="F4786">
        <v>13</v>
      </c>
      <c r="G4786" t="s">
        <v>77</v>
      </c>
      <c r="H4786" t="s">
        <v>147</v>
      </c>
      <c r="I4786" t="s">
        <v>79</v>
      </c>
      <c r="J4786">
        <v>1</v>
      </c>
      <c r="K4786">
        <v>7025</v>
      </c>
      <c r="L4786" t="str">
        <f>IFERROR(INDEX(play_attribution!$B$2:$B$328,MATCH(A4786,play_attribution!$A$2:$A$328,0)),"")</f>
        <v/>
      </c>
      <c r="M4786" t="str">
        <f>VLOOKUP(H4786,seller_roster!$A$2:$B$85,2,FALSE)</f>
        <v>Riley Tran</v>
      </c>
      <c r="N4786" t="str">
        <f>VLOOKUP(C4786,accounts!$A$2:$F$9615,2,FALSE)</f>
        <v>Professional Services</v>
      </c>
      <c r="O4786" t="str">
        <f>VLOOKUP(C4786,accounts!$A$2:$F$9615,3,FALSE)</f>
        <v>$2.5M-$5M</v>
      </c>
      <c r="P4786" t="str">
        <f>VLOOKUP(C4786,accounts!$A$2:$F$9615,5,FALSE)</f>
        <v>West</v>
      </c>
      <c r="Q4786" t="b">
        <f t="shared" si="75"/>
        <v>1</v>
      </c>
      <c r="R4786" t="e">
        <f>INDEX(removed_duplicate_rows!$A$5:$A$39,MATCH(wins!A4786,removed_duplicate_rows!$A$5:$A$39,0))</f>
        <v>#N/A</v>
      </c>
    </row>
    <row r="4787" spans="1:18" ht="15.75" customHeight="1" x14ac:dyDescent="0.2">
      <c r="A4787" t="s">
        <v>14491</v>
      </c>
      <c r="B4787" t="s">
        <v>14492</v>
      </c>
      <c r="C4787" t="s">
        <v>14493</v>
      </c>
      <c r="D4787" s="10">
        <v>45962</v>
      </c>
      <c r="E4787" t="s">
        <v>9789</v>
      </c>
      <c r="F4787">
        <v>13</v>
      </c>
      <c r="G4787" t="s">
        <v>77</v>
      </c>
      <c r="H4787" t="s">
        <v>214</v>
      </c>
      <c r="I4787" t="s">
        <v>79</v>
      </c>
      <c r="J4787">
        <v>1</v>
      </c>
      <c r="K4787">
        <v>8050</v>
      </c>
      <c r="L4787" t="str">
        <f>IFERROR(INDEX(play_attribution!$B$2:$B$328,MATCH(A4787,play_attribution!$A$2:$A$328,0)),"")</f>
        <v/>
      </c>
      <c r="M4787" t="str">
        <f>VLOOKUP(H4787,seller_roster!$A$2:$B$85,2,FALSE)</f>
        <v>Rhea Abadi</v>
      </c>
      <c r="N4787" t="str">
        <f>VLOOKUP(C4787,accounts!$A$2:$F$9615,2,FALSE)</f>
        <v>Retail Multi-Location</v>
      </c>
      <c r="O4787" t="str">
        <f>VLOOKUP(C4787,accounts!$A$2:$F$9615,3,FALSE)</f>
        <v>$5M-$10M</v>
      </c>
      <c r="P4787" t="str">
        <f>VLOOKUP(C4787,accounts!$A$2:$F$9615,5,FALSE)</f>
        <v>East</v>
      </c>
      <c r="Q4787" t="b">
        <f t="shared" si="75"/>
        <v>1</v>
      </c>
      <c r="R4787" t="e">
        <f>INDEX(removed_duplicate_rows!$A$5:$A$39,MATCH(wins!A4787,removed_duplicate_rows!$A$5:$A$39,0))</f>
        <v>#N/A</v>
      </c>
    </row>
    <row r="4788" spans="1:18" ht="15.75" customHeight="1" x14ac:dyDescent="0.2">
      <c r="A4788" t="s">
        <v>14494</v>
      </c>
      <c r="B4788" t="s">
        <v>14495</v>
      </c>
      <c r="C4788" t="s">
        <v>14496</v>
      </c>
      <c r="D4788" s="10">
        <v>45962</v>
      </c>
      <c r="E4788" t="s">
        <v>9789</v>
      </c>
      <c r="F4788">
        <v>13</v>
      </c>
      <c r="G4788" t="s">
        <v>77</v>
      </c>
      <c r="H4788" t="s">
        <v>78</v>
      </c>
      <c r="I4788" t="s">
        <v>55</v>
      </c>
      <c r="J4788">
        <v>1</v>
      </c>
      <c r="K4788">
        <v>7714</v>
      </c>
      <c r="L4788" t="str">
        <f>IFERROR(INDEX(play_attribution!$B$2:$B$328,MATCH(A4788,play_attribution!$A$2:$A$328,0)),"")</f>
        <v/>
      </c>
      <c r="M4788" t="str">
        <f>VLOOKUP(H4788,seller_roster!$A$2:$B$85,2,FALSE)</f>
        <v>Lennon Ferro</v>
      </c>
      <c r="N4788" t="str">
        <f>VLOOKUP(C4788,accounts!$A$2:$F$9615,2,FALSE)</f>
        <v>Construction</v>
      </c>
      <c r="O4788" t="str">
        <f>VLOOKUP(C4788,accounts!$A$2:$F$9615,3,FALSE)</f>
        <v>&lt;$1M</v>
      </c>
      <c r="P4788" t="str">
        <f>VLOOKUP(C4788,accounts!$A$2:$F$9615,5,FALSE)</f>
        <v>East</v>
      </c>
      <c r="Q4788" t="b">
        <f t="shared" si="75"/>
        <v>1</v>
      </c>
      <c r="R4788" t="e">
        <f>INDEX(removed_duplicate_rows!$A$5:$A$39,MATCH(wins!A4788,removed_duplicate_rows!$A$5:$A$39,0))</f>
        <v>#N/A</v>
      </c>
    </row>
    <row r="4789" spans="1:18" ht="15.75" customHeight="1" x14ac:dyDescent="0.2">
      <c r="A4789" t="s">
        <v>14497</v>
      </c>
      <c r="B4789" t="s">
        <v>14498</v>
      </c>
      <c r="C4789" t="s">
        <v>14499</v>
      </c>
      <c r="D4789" s="10">
        <v>45962</v>
      </c>
      <c r="E4789" t="s">
        <v>9789</v>
      </c>
      <c r="F4789">
        <v>13</v>
      </c>
      <c r="G4789" t="s">
        <v>77</v>
      </c>
      <c r="H4789" t="s">
        <v>122</v>
      </c>
      <c r="I4789" t="s">
        <v>55</v>
      </c>
      <c r="J4789">
        <v>1</v>
      </c>
      <c r="K4789">
        <v>7204</v>
      </c>
      <c r="L4789" t="str">
        <f>IFERROR(INDEX(play_attribution!$B$2:$B$328,MATCH(A4789,play_attribution!$A$2:$A$328,0)),"")</f>
        <v/>
      </c>
      <c r="M4789" t="str">
        <f>VLOOKUP(H4789,seller_roster!$A$2:$B$85,2,FALSE)</f>
        <v>Uma Osei</v>
      </c>
      <c r="N4789" t="str">
        <f>VLOOKUP(C4789,accounts!$A$2:$F$9615,2,FALSE)</f>
        <v>Professional Services</v>
      </c>
      <c r="O4789" t="str">
        <f>VLOOKUP(C4789,accounts!$A$2:$F$9615,3,FALSE)</f>
        <v>$2.5M-$5M</v>
      </c>
      <c r="P4789" t="str">
        <f>VLOOKUP(C4789,accounts!$A$2:$F$9615,5,FALSE)</f>
        <v>East</v>
      </c>
      <c r="Q4789" t="b">
        <f t="shared" si="75"/>
        <v>1</v>
      </c>
      <c r="R4789" t="e">
        <f>INDEX(removed_duplicate_rows!$A$5:$A$39,MATCH(wins!A4789,removed_duplicate_rows!$A$5:$A$39,0))</f>
        <v>#N/A</v>
      </c>
    </row>
    <row r="4790" spans="1:18" ht="15.75" customHeight="1" x14ac:dyDescent="0.2">
      <c r="A4790" t="s">
        <v>14500</v>
      </c>
      <c r="B4790" t="s">
        <v>14501</v>
      </c>
      <c r="C4790" t="s">
        <v>14502</v>
      </c>
      <c r="D4790" s="10">
        <v>45962</v>
      </c>
      <c r="E4790" t="s">
        <v>9789</v>
      </c>
      <c r="F4790">
        <v>13</v>
      </c>
      <c r="G4790" t="s">
        <v>77</v>
      </c>
      <c r="H4790" t="s">
        <v>618</v>
      </c>
      <c r="I4790" t="s">
        <v>79</v>
      </c>
      <c r="J4790">
        <v>1</v>
      </c>
      <c r="K4790">
        <v>5697</v>
      </c>
      <c r="L4790" t="str">
        <f>IFERROR(INDEX(play_attribution!$B$2:$B$328,MATCH(A4790,play_attribution!$A$2:$A$328,0)),"")</f>
        <v/>
      </c>
      <c r="M4790" t="str">
        <f>VLOOKUP(H4790,seller_roster!$A$2:$B$85,2,FALSE)</f>
        <v>Parker Reyes</v>
      </c>
      <c r="N4790" t="str">
        <f>VLOOKUP(C4790,accounts!$A$2:$F$9615,2,FALSE)</f>
        <v>Professional Services</v>
      </c>
      <c r="O4790" t="str">
        <f>VLOOKUP(C4790,accounts!$A$2:$F$9615,3,FALSE)</f>
        <v>$5M-$10M</v>
      </c>
      <c r="P4790" t="str">
        <f>VLOOKUP(C4790,accounts!$A$2:$F$9615,5,FALSE)</f>
        <v>West</v>
      </c>
      <c r="Q4790" t="b">
        <f t="shared" si="75"/>
        <v>1</v>
      </c>
      <c r="R4790" t="e">
        <f>INDEX(removed_duplicate_rows!$A$5:$A$39,MATCH(wins!A4790,removed_duplicate_rows!$A$5:$A$39,0))</f>
        <v>#N/A</v>
      </c>
    </row>
    <row r="4791" spans="1:18" ht="15.75" customHeight="1" x14ac:dyDescent="0.2">
      <c r="A4791" t="s">
        <v>14503</v>
      </c>
      <c r="B4791" t="s">
        <v>14504</v>
      </c>
      <c r="C4791" t="s">
        <v>14505</v>
      </c>
      <c r="D4791" s="10">
        <v>45962</v>
      </c>
      <c r="E4791" t="s">
        <v>9789</v>
      </c>
      <c r="F4791">
        <v>13</v>
      </c>
      <c r="G4791" t="s">
        <v>77</v>
      </c>
      <c r="H4791" t="s">
        <v>177</v>
      </c>
      <c r="I4791" t="s">
        <v>79</v>
      </c>
      <c r="J4791">
        <v>1</v>
      </c>
      <c r="K4791">
        <v>7031</v>
      </c>
      <c r="L4791" t="str">
        <f>IFERROR(INDEX(play_attribution!$B$2:$B$328,MATCH(A4791,play_attribution!$A$2:$A$328,0)),"")</f>
        <v/>
      </c>
      <c r="M4791" t="str">
        <f>VLOOKUP(H4791,seller_roster!$A$2:$B$85,2,FALSE)</f>
        <v>Gray Marsh</v>
      </c>
      <c r="N4791" t="str">
        <f>VLOOKUP(C4791,accounts!$A$2:$F$9615,2,FALSE)</f>
        <v>Wholesale &amp; Distribution</v>
      </c>
      <c r="O4791" t="str">
        <f>VLOOKUP(C4791,accounts!$A$2:$F$9615,3,FALSE)</f>
        <v>$5M-$10M</v>
      </c>
      <c r="P4791" t="str">
        <f>VLOOKUP(C4791,accounts!$A$2:$F$9615,5,FALSE)</f>
        <v>East</v>
      </c>
      <c r="Q4791" t="b">
        <f t="shared" si="75"/>
        <v>1</v>
      </c>
      <c r="R4791" t="e">
        <f>INDEX(removed_duplicate_rows!$A$5:$A$39,MATCH(wins!A4791,removed_duplicate_rows!$A$5:$A$39,0))</f>
        <v>#N/A</v>
      </c>
    </row>
    <row r="4792" spans="1:18" ht="15.75" customHeight="1" x14ac:dyDescent="0.2">
      <c r="A4792" t="s">
        <v>14506</v>
      </c>
      <c r="B4792" t="s">
        <v>14507</v>
      </c>
      <c r="C4792" t="s">
        <v>14508</v>
      </c>
      <c r="D4792" s="10">
        <v>45962</v>
      </c>
      <c r="E4792" t="s">
        <v>9789</v>
      </c>
      <c r="F4792">
        <v>13</v>
      </c>
      <c r="G4792" t="s">
        <v>77</v>
      </c>
      <c r="H4792" t="s">
        <v>107</v>
      </c>
      <c r="I4792" t="s">
        <v>79</v>
      </c>
      <c r="J4792">
        <v>1</v>
      </c>
      <c r="K4792">
        <v>22523</v>
      </c>
      <c r="L4792" t="str">
        <f>IFERROR(INDEX(play_attribution!$B$2:$B$328,MATCH(A4792,play_attribution!$A$2:$A$328,0)),"")</f>
        <v/>
      </c>
      <c r="M4792" t="str">
        <f>VLOOKUP(H4792,seller_roster!$A$2:$B$85,2,FALSE)</f>
        <v>Skyler Doyle</v>
      </c>
      <c r="N4792" t="str">
        <f>VLOOKUP(C4792,accounts!$A$2:$F$9615,2,FALSE)</f>
        <v>Wholesale &amp; Distribution</v>
      </c>
      <c r="O4792" t="str">
        <f>VLOOKUP(C4792,accounts!$A$2:$F$9615,3,FALSE)</f>
        <v>$5M-$10M</v>
      </c>
      <c r="P4792" t="str">
        <f>VLOOKUP(C4792,accounts!$A$2:$F$9615,5,FALSE)</f>
        <v>East</v>
      </c>
      <c r="Q4792" t="b">
        <f t="shared" si="75"/>
        <v>1</v>
      </c>
      <c r="R4792" t="e">
        <f>INDEX(removed_duplicate_rows!$A$5:$A$39,MATCH(wins!A4792,removed_duplicate_rows!$A$5:$A$39,0))</f>
        <v>#N/A</v>
      </c>
    </row>
    <row r="4793" spans="1:18" ht="15.75" customHeight="1" x14ac:dyDescent="0.2">
      <c r="A4793" t="s">
        <v>14509</v>
      </c>
      <c r="B4793" t="s">
        <v>14510</v>
      </c>
      <c r="C4793" t="s">
        <v>14511</v>
      </c>
      <c r="D4793" s="10">
        <v>45962</v>
      </c>
      <c r="E4793" t="s">
        <v>9789</v>
      </c>
      <c r="F4793">
        <v>13</v>
      </c>
      <c r="G4793" t="s">
        <v>77</v>
      </c>
      <c r="H4793" t="s">
        <v>114</v>
      </c>
      <c r="I4793" t="s">
        <v>79</v>
      </c>
      <c r="J4793">
        <v>1</v>
      </c>
      <c r="K4793">
        <v>3966</v>
      </c>
      <c r="L4793" t="str">
        <f>IFERROR(INDEX(play_attribution!$B$2:$B$328,MATCH(A4793,play_attribution!$A$2:$A$328,0)),"")</f>
        <v/>
      </c>
      <c r="M4793" t="str">
        <f>VLOOKUP(H4793,seller_roster!$A$2:$B$85,2,FALSE)</f>
        <v>Ray Reyes</v>
      </c>
      <c r="N4793" t="str">
        <f>VLOOKUP(C4793,accounts!$A$2:$F$9615,2,FALSE)</f>
        <v>Field Services</v>
      </c>
      <c r="O4793" t="str">
        <f>VLOOKUP(C4793,accounts!$A$2:$F$9615,3,FALSE)</f>
        <v>&lt;$1M</v>
      </c>
      <c r="P4793" t="str">
        <f>VLOOKUP(C4793,accounts!$A$2:$F$9615,5,FALSE)</f>
        <v>Central</v>
      </c>
      <c r="Q4793" t="b">
        <f t="shared" si="75"/>
        <v>1</v>
      </c>
      <c r="R4793" t="e">
        <f>INDEX(removed_duplicate_rows!$A$5:$A$39,MATCH(wins!A4793,removed_duplicate_rows!$A$5:$A$39,0))</f>
        <v>#N/A</v>
      </c>
    </row>
    <row r="4794" spans="1:18" ht="15.75" customHeight="1" x14ac:dyDescent="0.2">
      <c r="A4794" t="s">
        <v>14512</v>
      </c>
      <c r="B4794" t="s">
        <v>14513</v>
      </c>
      <c r="C4794" t="s">
        <v>14514</v>
      </c>
      <c r="D4794" s="10">
        <v>45962</v>
      </c>
      <c r="E4794" t="s">
        <v>9789</v>
      </c>
      <c r="F4794">
        <v>13</v>
      </c>
      <c r="G4794" t="s">
        <v>77</v>
      </c>
      <c r="H4794" t="s">
        <v>151</v>
      </c>
      <c r="I4794" t="s">
        <v>79</v>
      </c>
      <c r="J4794">
        <v>1</v>
      </c>
      <c r="K4794">
        <v>6910</v>
      </c>
      <c r="L4794" t="str">
        <f>IFERROR(INDEX(play_attribution!$B$2:$B$328,MATCH(A4794,play_attribution!$A$2:$A$328,0)),"")</f>
        <v/>
      </c>
      <c r="M4794" t="str">
        <f>VLOOKUP(H4794,seller_roster!$A$2:$B$85,2,FALSE)</f>
        <v>Marley Lindqvist</v>
      </c>
      <c r="N4794" t="str">
        <f>VLOOKUP(C4794,accounts!$A$2:$F$9615,2,FALSE)</f>
        <v>Field Services</v>
      </c>
      <c r="O4794" t="str">
        <f>VLOOKUP(C4794,accounts!$A$2:$F$9615,3,FALSE)</f>
        <v>$1M-$2.5M</v>
      </c>
      <c r="P4794" t="str">
        <f>VLOOKUP(C4794,accounts!$A$2:$F$9615,5,FALSE)</f>
        <v>East</v>
      </c>
      <c r="Q4794" t="b">
        <f t="shared" si="75"/>
        <v>1</v>
      </c>
      <c r="R4794" t="e">
        <f>INDEX(removed_duplicate_rows!$A$5:$A$39,MATCH(wins!A4794,removed_duplicate_rows!$A$5:$A$39,0))</f>
        <v>#N/A</v>
      </c>
    </row>
    <row r="4795" spans="1:18" ht="15.75" customHeight="1" x14ac:dyDescent="0.2">
      <c r="A4795" t="s">
        <v>14515</v>
      </c>
      <c r="B4795" t="s">
        <v>14516</v>
      </c>
      <c r="C4795" t="s">
        <v>14517</v>
      </c>
      <c r="D4795" s="10">
        <v>45962</v>
      </c>
      <c r="E4795" t="s">
        <v>9789</v>
      </c>
      <c r="F4795">
        <v>13</v>
      </c>
      <c r="G4795" t="s">
        <v>77</v>
      </c>
      <c r="H4795" t="s">
        <v>159</v>
      </c>
      <c r="I4795" t="s">
        <v>79</v>
      </c>
      <c r="J4795">
        <v>1</v>
      </c>
      <c r="K4795">
        <v>5866</v>
      </c>
      <c r="L4795" t="str">
        <f>IFERROR(INDEX(play_attribution!$B$2:$B$328,MATCH(A4795,play_attribution!$A$2:$A$328,0)),"")</f>
        <v/>
      </c>
      <c r="M4795" t="str">
        <f>VLOOKUP(H4795,seller_roster!$A$2:$B$85,2,FALSE)</f>
        <v>Kai Bianchi</v>
      </c>
      <c r="N4795" t="str">
        <f>VLOOKUP(C4795,accounts!$A$2:$F$9615,2,FALSE)</f>
        <v>Manufacturing</v>
      </c>
      <c r="O4795" t="str">
        <f>VLOOKUP(C4795,accounts!$A$2:$F$9615,3,FALSE)</f>
        <v>$2.5M-$5M</v>
      </c>
      <c r="P4795" t="str">
        <f>VLOOKUP(C4795,accounts!$A$2:$F$9615,5,FALSE)</f>
        <v>East</v>
      </c>
      <c r="Q4795" t="b">
        <f t="shared" si="75"/>
        <v>1</v>
      </c>
      <c r="R4795" t="e">
        <f>INDEX(removed_duplicate_rows!$A$5:$A$39,MATCH(wins!A4795,removed_duplicate_rows!$A$5:$A$39,0))</f>
        <v>#N/A</v>
      </c>
    </row>
    <row r="4796" spans="1:18" ht="15.75" customHeight="1" x14ac:dyDescent="0.2">
      <c r="A4796" t="s">
        <v>14518</v>
      </c>
      <c r="B4796" t="s">
        <v>14519</v>
      </c>
      <c r="C4796" t="s">
        <v>14520</v>
      </c>
      <c r="D4796" s="10">
        <v>45962</v>
      </c>
      <c r="E4796" t="s">
        <v>9789</v>
      </c>
      <c r="F4796">
        <v>13</v>
      </c>
      <c r="G4796" t="s">
        <v>77</v>
      </c>
      <c r="H4796" t="s">
        <v>527</v>
      </c>
      <c r="I4796" t="s">
        <v>79</v>
      </c>
      <c r="J4796">
        <v>1</v>
      </c>
      <c r="K4796">
        <v>7733</v>
      </c>
      <c r="L4796" t="str">
        <f>IFERROR(INDEX(play_attribution!$B$2:$B$328,MATCH(A4796,play_attribution!$A$2:$A$328,0)),"")</f>
        <v/>
      </c>
      <c r="M4796" t="str">
        <f>VLOOKUP(H4796,seller_roster!$A$2:$B$85,2,FALSE)</f>
        <v>Nia Mbeki</v>
      </c>
      <c r="N4796" t="str">
        <f>VLOOKUP(C4796,accounts!$A$2:$F$9615,2,FALSE)</f>
        <v>Wholesale &amp; Distribution</v>
      </c>
      <c r="O4796" t="str">
        <f>VLOOKUP(C4796,accounts!$A$2:$F$9615,3,FALSE)</f>
        <v>$5M-$10M</v>
      </c>
      <c r="P4796" t="str">
        <f>VLOOKUP(C4796,accounts!$A$2:$F$9615,5,FALSE)</f>
        <v>Central</v>
      </c>
      <c r="Q4796" t="b">
        <f t="shared" si="75"/>
        <v>1</v>
      </c>
      <c r="R4796" t="e">
        <f>INDEX(removed_duplicate_rows!$A$5:$A$39,MATCH(wins!A4796,removed_duplicate_rows!$A$5:$A$39,0))</f>
        <v>#N/A</v>
      </c>
    </row>
    <row r="4797" spans="1:18" ht="15.75" customHeight="1" x14ac:dyDescent="0.2">
      <c r="A4797" t="s">
        <v>14521</v>
      </c>
      <c r="B4797" t="s">
        <v>14522</v>
      </c>
      <c r="C4797" t="s">
        <v>14523</v>
      </c>
      <c r="D4797" s="10">
        <v>45962</v>
      </c>
      <c r="E4797" t="s">
        <v>9789</v>
      </c>
      <c r="F4797">
        <v>13</v>
      </c>
      <c r="G4797" t="s">
        <v>77</v>
      </c>
      <c r="H4797" t="s">
        <v>151</v>
      </c>
      <c r="I4797" t="s">
        <v>79</v>
      </c>
      <c r="J4797">
        <v>1</v>
      </c>
      <c r="K4797">
        <v>6888</v>
      </c>
      <c r="L4797" t="str">
        <f>IFERROR(INDEX(play_attribution!$B$2:$B$328,MATCH(A4797,play_attribution!$A$2:$A$328,0)),"")</f>
        <v/>
      </c>
      <c r="M4797" t="str">
        <f>VLOOKUP(H4797,seller_roster!$A$2:$B$85,2,FALSE)</f>
        <v>Marley Lindqvist</v>
      </c>
      <c r="N4797" t="str">
        <f>VLOOKUP(C4797,accounts!$A$2:$F$9615,2,FALSE)</f>
        <v>Manufacturing</v>
      </c>
      <c r="O4797" t="str">
        <f>VLOOKUP(C4797,accounts!$A$2:$F$9615,3,FALSE)</f>
        <v>$2.5M-$5M</v>
      </c>
      <c r="P4797" t="str">
        <f>VLOOKUP(C4797,accounts!$A$2:$F$9615,5,FALSE)</f>
        <v>East</v>
      </c>
      <c r="Q4797" t="b">
        <f t="shared" si="75"/>
        <v>1</v>
      </c>
      <c r="R4797" t="e">
        <f>INDEX(removed_duplicate_rows!$A$5:$A$39,MATCH(wins!A4797,removed_duplicate_rows!$A$5:$A$39,0))</f>
        <v>#N/A</v>
      </c>
    </row>
    <row r="4798" spans="1:18" ht="15.75" customHeight="1" x14ac:dyDescent="0.2">
      <c r="A4798" t="s">
        <v>14524</v>
      </c>
      <c r="B4798" t="s">
        <v>14525</v>
      </c>
      <c r="C4798" t="s">
        <v>14526</v>
      </c>
      <c r="D4798" s="10">
        <v>45962</v>
      </c>
      <c r="E4798" t="s">
        <v>9789</v>
      </c>
      <c r="F4798">
        <v>13</v>
      </c>
      <c r="G4798" t="s">
        <v>77</v>
      </c>
      <c r="H4798" t="s">
        <v>159</v>
      </c>
      <c r="I4798" t="s">
        <v>79</v>
      </c>
      <c r="J4798">
        <v>1</v>
      </c>
      <c r="K4798">
        <v>4767</v>
      </c>
      <c r="L4798" t="str">
        <f>IFERROR(INDEX(play_attribution!$B$2:$B$328,MATCH(A4798,play_attribution!$A$2:$A$328,0)),"")</f>
        <v/>
      </c>
      <c r="M4798" t="str">
        <f>VLOOKUP(H4798,seller_roster!$A$2:$B$85,2,FALSE)</f>
        <v>Kai Bianchi</v>
      </c>
      <c r="N4798" t="str">
        <f>VLOOKUP(C4798,accounts!$A$2:$F$9615,2,FALSE)</f>
        <v>Retail Multi-Location</v>
      </c>
      <c r="O4798" t="str">
        <f>VLOOKUP(C4798,accounts!$A$2:$F$9615,3,FALSE)</f>
        <v>$5M-$10M</v>
      </c>
      <c r="P4798" t="str">
        <f>VLOOKUP(C4798,accounts!$A$2:$F$9615,5,FALSE)</f>
        <v>East</v>
      </c>
      <c r="Q4798" t="b">
        <f t="shared" si="75"/>
        <v>1</v>
      </c>
      <c r="R4798" t="e">
        <f>INDEX(removed_duplicate_rows!$A$5:$A$39,MATCH(wins!A4798,removed_duplicate_rows!$A$5:$A$39,0))</f>
        <v>#N/A</v>
      </c>
    </row>
    <row r="4799" spans="1:18" ht="15.75" customHeight="1" x14ac:dyDescent="0.2">
      <c r="A4799" t="s">
        <v>14527</v>
      </c>
      <c r="B4799" t="s">
        <v>14528</v>
      </c>
      <c r="C4799" t="s">
        <v>14529</v>
      </c>
      <c r="D4799" s="10">
        <v>45962</v>
      </c>
      <c r="E4799" t="s">
        <v>9789</v>
      </c>
      <c r="F4799">
        <v>13</v>
      </c>
      <c r="G4799" t="s">
        <v>77</v>
      </c>
      <c r="H4799" t="s">
        <v>151</v>
      </c>
      <c r="I4799" t="s">
        <v>79</v>
      </c>
      <c r="J4799">
        <v>1</v>
      </c>
      <c r="K4799">
        <v>9342</v>
      </c>
      <c r="L4799" t="str">
        <f>IFERROR(INDEX(play_attribution!$B$2:$B$328,MATCH(A4799,play_attribution!$A$2:$A$328,0)),"")</f>
        <v/>
      </c>
      <c r="M4799" t="str">
        <f>VLOOKUP(H4799,seller_roster!$A$2:$B$85,2,FALSE)</f>
        <v>Marley Lindqvist</v>
      </c>
      <c r="N4799" t="str">
        <f>VLOOKUP(C4799,accounts!$A$2:$F$9615,2,FALSE)</f>
        <v>Hospitality Group</v>
      </c>
      <c r="O4799" t="str">
        <f>VLOOKUP(C4799,accounts!$A$2:$F$9615,3,FALSE)</f>
        <v>&gt;$10M</v>
      </c>
      <c r="P4799" t="str">
        <f>VLOOKUP(C4799,accounts!$A$2:$F$9615,5,FALSE)</f>
        <v>West</v>
      </c>
      <c r="Q4799" t="b">
        <f t="shared" si="75"/>
        <v>1</v>
      </c>
      <c r="R4799" t="e">
        <f>INDEX(removed_duplicate_rows!$A$5:$A$39,MATCH(wins!A4799,removed_duplicate_rows!$A$5:$A$39,0))</f>
        <v>#N/A</v>
      </c>
    </row>
    <row r="4800" spans="1:18" ht="15.75" customHeight="1" x14ac:dyDescent="0.2">
      <c r="A4800" t="s">
        <v>14530</v>
      </c>
      <c r="B4800" t="s">
        <v>14531</v>
      </c>
      <c r="C4800" t="s">
        <v>14532</v>
      </c>
      <c r="D4800" s="10">
        <v>45962</v>
      </c>
      <c r="E4800" t="s">
        <v>9789</v>
      </c>
      <c r="F4800">
        <v>13</v>
      </c>
      <c r="G4800" t="s">
        <v>77</v>
      </c>
      <c r="H4800" t="s">
        <v>91</v>
      </c>
      <c r="I4800" t="s">
        <v>79</v>
      </c>
      <c r="J4800">
        <v>1</v>
      </c>
      <c r="K4800">
        <v>6166</v>
      </c>
      <c r="L4800" t="str">
        <f>IFERROR(INDEX(play_attribution!$B$2:$B$328,MATCH(A4800,play_attribution!$A$2:$A$328,0)),"")</f>
        <v/>
      </c>
      <c r="M4800" t="str">
        <f>VLOOKUP(H4800,seller_roster!$A$2:$B$85,2,FALSE)</f>
        <v>Kira Sorensen</v>
      </c>
      <c r="N4800" t="str">
        <f>VLOOKUP(C4800,accounts!$A$2:$F$9615,2,FALSE)</f>
        <v>Professional Services</v>
      </c>
      <c r="O4800" t="str">
        <f>VLOOKUP(C4800,accounts!$A$2:$F$9615,3,FALSE)</f>
        <v>$5M-$10M</v>
      </c>
      <c r="P4800" t="str">
        <f>VLOOKUP(C4800,accounts!$A$2:$F$9615,5,FALSE)</f>
        <v>Central</v>
      </c>
      <c r="Q4800" t="b">
        <f t="shared" si="75"/>
        <v>1</v>
      </c>
      <c r="R4800" t="e">
        <f>INDEX(removed_duplicate_rows!$A$5:$A$39,MATCH(wins!A4800,removed_duplicate_rows!$A$5:$A$39,0))</f>
        <v>#N/A</v>
      </c>
    </row>
    <row r="4801" spans="1:18" ht="15.75" customHeight="1" x14ac:dyDescent="0.2">
      <c r="A4801" t="s">
        <v>14533</v>
      </c>
      <c r="B4801" t="s">
        <v>14534</v>
      </c>
      <c r="C4801" t="s">
        <v>14535</v>
      </c>
      <c r="D4801" s="10">
        <v>45962</v>
      </c>
      <c r="E4801" t="s">
        <v>9789</v>
      </c>
      <c r="F4801">
        <v>13</v>
      </c>
      <c r="G4801" t="s">
        <v>77</v>
      </c>
      <c r="H4801" t="s">
        <v>173</v>
      </c>
      <c r="I4801" t="s">
        <v>79</v>
      </c>
      <c r="J4801">
        <v>1</v>
      </c>
      <c r="K4801">
        <v>12530</v>
      </c>
      <c r="L4801" t="str">
        <f>IFERROR(INDEX(play_attribution!$B$2:$B$328,MATCH(A4801,play_attribution!$A$2:$A$328,0)),"")</f>
        <v/>
      </c>
      <c r="M4801" t="str">
        <f>VLOOKUP(H4801,seller_roster!$A$2:$B$85,2,FALSE)</f>
        <v>Pia Reyes</v>
      </c>
      <c r="N4801" t="str">
        <f>VLOOKUP(C4801,accounts!$A$2:$F$9615,2,FALSE)</f>
        <v>Nonprofit</v>
      </c>
      <c r="O4801" t="str">
        <f>VLOOKUP(C4801,accounts!$A$2:$F$9615,3,FALSE)</f>
        <v>$5M-$10M</v>
      </c>
      <c r="P4801" t="str">
        <f>VLOOKUP(C4801,accounts!$A$2:$F$9615,5,FALSE)</f>
        <v>East</v>
      </c>
      <c r="Q4801" t="b">
        <f t="shared" si="75"/>
        <v>1</v>
      </c>
      <c r="R4801" t="e">
        <f>INDEX(removed_duplicate_rows!$A$5:$A$39,MATCH(wins!A4801,removed_duplicate_rows!$A$5:$A$39,0))</f>
        <v>#N/A</v>
      </c>
    </row>
    <row r="4802" spans="1:18" ht="15.75" customHeight="1" x14ac:dyDescent="0.2">
      <c r="A4802" t="s">
        <v>14536</v>
      </c>
      <c r="B4802" t="s">
        <v>14537</v>
      </c>
      <c r="C4802" t="s">
        <v>14538</v>
      </c>
      <c r="D4802" s="10">
        <v>45962</v>
      </c>
      <c r="E4802" t="s">
        <v>9789</v>
      </c>
      <c r="F4802">
        <v>13</v>
      </c>
      <c r="G4802" t="s">
        <v>77</v>
      </c>
      <c r="H4802" t="s">
        <v>78</v>
      </c>
      <c r="I4802" t="s">
        <v>79</v>
      </c>
      <c r="J4802">
        <v>1</v>
      </c>
      <c r="K4802">
        <v>10071</v>
      </c>
      <c r="L4802" t="str">
        <f>IFERROR(INDEX(play_attribution!$B$2:$B$328,MATCH(A4802,play_attribution!$A$2:$A$328,0)),"")</f>
        <v/>
      </c>
      <c r="M4802" t="str">
        <f>VLOOKUP(H4802,seller_roster!$A$2:$B$85,2,FALSE)</f>
        <v>Lennon Ferro</v>
      </c>
      <c r="N4802" t="str">
        <f>VLOOKUP(C4802,accounts!$A$2:$F$9615,2,FALSE)</f>
        <v>Hospitality Group</v>
      </c>
      <c r="O4802" t="str">
        <f>VLOOKUP(C4802,accounts!$A$2:$F$9615,3,FALSE)</f>
        <v>$2.5M-$5M</v>
      </c>
      <c r="P4802" t="str">
        <f>VLOOKUP(C4802,accounts!$A$2:$F$9615,5,FALSE)</f>
        <v>East</v>
      </c>
      <c r="Q4802" t="b">
        <f t="shared" si="75"/>
        <v>1</v>
      </c>
      <c r="R4802" t="e">
        <f>INDEX(removed_duplicate_rows!$A$5:$A$39,MATCH(wins!A4802,removed_duplicate_rows!$A$5:$A$39,0))</f>
        <v>#N/A</v>
      </c>
    </row>
    <row r="4803" spans="1:18" ht="15.75" customHeight="1" x14ac:dyDescent="0.2">
      <c r="A4803" t="s">
        <v>14539</v>
      </c>
      <c r="B4803" t="s">
        <v>14540</v>
      </c>
      <c r="C4803" t="s">
        <v>14541</v>
      </c>
      <c r="D4803" s="10">
        <v>45962</v>
      </c>
      <c r="E4803" t="s">
        <v>9789</v>
      </c>
      <c r="F4803">
        <v>13</v>
      </c>
      <c r="G4803" t="s">
        <v>77</v>
      </c>
      <c r="H4803" t="s">
        <v>133</v>
      </c>
      <c r="I4803" t="s">
        <v>79</v>
      </c>
      <c r="J4803">
        <v>1</v>
      </c>
      <c r="K4803">
        <v>10286</v>
      </c>
      <c r="L4803" t="str">
        <f>IFERROR(INDEX(play_attribution!$B$2:$B$328,MATCH(A4803,play_attribution!$A$2:$A$328,0)),"")</f>
        <v/>
      </c>
      <c r="M4803" t="str">
        <f>VLOOKUP(H4803,seller_roster!$A$2:$B$85,2,FALSE)</f>
        <v>Devon Tran</v>
      </c>
      <c r="N4803" t="str">
        <f>VLOOKUP(C4803,accounts!$A$2:$F$9615,2,FALSE)</f>
        <v>Field Services</v>
      </c>
      <c r="O4803" t="str">
        <f>VLOOKUP(C4803,accounts!$A$2:$F$9615,3,FALSE)</f>
        <v>&lt;$1M</v>
      </c>
      <c r="P4803" t="str">
        <f>VLOOKUP(C4803,accounts!$A$2:$F$9615,5,FALSE)</f>
        <v>East</v>
      </c>
      <c r="Q4803" t="b">
        <f t="shared" ref="Q4803:Q4866" si="76">L4803=""</f>
        <v>1</v>
      </c>
      <c r="R4803" t="e">
        <f>INDEX(removed_duplicate_rows!$A$5:$A$39,MATCH(wins!A4803,removed_duplicate_rows!$A$5:$A$39,0))</f>
        <v>#N/A</v>
      </c>
    </row>
    <row r="4804" spans="1:18" ht="15.75" customHeight="1" x14ac:dyDescent="0.2">
      <c r="A4804" t="s">
        <v>14542</v>
      </c>
      <c r="B4804" t="s">
        <v>14543</v>
      </c>
      <c r="C4804" t="s">
        <v>14544</v>
      </c>
      <c r="D4804" s="10">
        <v>45962</v>
      </c>
      <c r="E4804" t="s">
        <v>9789</v>
      </c>
      <c r="F4804">
        <v>13</v>
      </c>
      <c r="G4804" t="s">
        <v>77</v>
      </c>
      <c r="H4804" t="s">
        <v>527</v>
      </c>
      <c r="I4804" t="s">
        <v>79</v>
      </c>
      <c r="J4804">
        <v>1</v>
      </c>
      <c r="K4804">
        <v>7130</v>
      </c>
      <c r="L4804" t="str">
        <f>IFERROR(INDEX(play_attribution!$B$2:$B$328,MATCH(A4804,play_attribution!$A$2:$A$328,0)),"")</f>
        <v/>
      </c>
      <c r="M4804" t="str">
        <f>VLOOKUP(H4804,seller_roster!$A$2:$B$85,2,FALSE)</f>
        <v>Nia Mbeki</v>
      </c>
      <c r="N4804" t="str">
        <f>VLOOKUP(C4804,accounts!$A$2:$F$9615,2,FALSE)</f>
        <v>Healthcare Services</v>
      </c>
      <c r="O4804" t="str">
        <f>VLOOKUP(C4804,accounts!$A$2:$F$9615,3,FALSE)</f>
        <v>$2.5M-$5M</v>
      </c>
      <c r="P4804" t="str">
        <f>VLOOKUP(C4804,accounts!$A$2:$F$9615,5,FALSE)</f>
        <v>West</v>
      </c>
      <c r="Q4804" t="b">
        <f t="shared" si="76"/>
        <v>1</v>
      </c>
      <c r="R4804" t="e">
        <f>INDEX(removed_duplicate_rows!$A$5:$A$39,MATCH(wins!A4804,removed_duplicate_rows!$A$5:$A$39,0))</f>
        <v>#N/A</v>
      </c>
    </row>
    <row r="4805" spans="1:18" ht="15.75" customHeight="1" x14ac:dyDescent="0.2">
      <c r="A4805" t="s">
        <v>14545</v>
      </c>
      <c r="B4805" t="s">
        <v>14546</v>
      </c>
      <c r="C4805" t="s">
        <v>14547</v>
      </c>
      <c r="D4805" s="10">
        <v>45962</v>
      </c>
      <c r="E4805" t="s">
        <v>9789</v>
      </c>
      <c r="F4805">
        <v>13</v>
      </c>
      <c r="G4805" t="s">
        <v>77</v>
      </c>
      <c r="H4805" t="s">
        <v>140</v>
      </c>
      <c r="I4805" t="s">
        <v>55</v>
      </c>
      <c r="J4805">
        <v>1</v>
      </c>
      <c r="K4805">
        <v>6308</v>
      </c>
      <c r="L4805" t="str">
        <f>IFERROR(INDEX(play_attribution!$B$2:$B$328,MATCH(A4805,play_attribution!$A$2:$A$328,0)),"")</f>
        <v/>
      </c>
      <c r="M4805" t="str">
        <f>VLOOKUP(H4805,seller_roster!$A$2:$B$85,2,FALSE)</f>
        <v>Lane Lindqvist</v>
      </c>
      <c r="N4805" t="str">
        <f>VLOOKUP(C4805,accounts!$A$2:$F$9615,2,FALSE)</f>
        <v>Nonprofit</v>
      </c>
      <c r="O4805" t="str">
        <f>VLOOKUP(C4805,accounts!$A$2:$F$9615,3,FALSE)</f>
        <v>$5M-$10M</v>
      </c>
      <c r="P4805" t="str">
        <f>VLOOKUP(C4805,accounts!$A$2:$F$9615,5,FALSE)</f>
        <v>Central</v>
      </c>
      <c r="Q4805" t="b">
        <f t="shared" si="76"/>
        <v>1</v>
      </c>
      <c r="R4805" t="e">
        <f>INDEX(removed_duplicate_rows!$A$5:$A$39,MATCH(wins!A4805,removed_duplicate_rows!$A$5:$A$39,0))</f>
        <v>#N/A</v>
      </c>
    </row>
    <row r="4806" spans="1:18" ht="15.75" customHeight="1" x14ac:dyDescent="0.2">
      <c r="A4806" t="s">
        <v>14548</v>
      </c>
      <c r="B4806" t="s">
        <v>14549</v>
      </c>
      <c r="C4806" t="s">
        <v>14550</v>
      </c>
      <c r="D4806" s="10">
        <v>45962</v>
      </c>
      <c r="E4806" t="s">
        <v>9789</v>
      </c>
      <c r="F4806">
        <v>13</v>
      </c>
      <c r="G4806" t="s">
        <v>77</v>
      </c>
      <c r="H4806" t="s">
        <v>866</v>
      </c>
      <c r="I4806" t="s">
        <v>79</v>
      </c>
      <c r="J4806">
        <v>1</v>
      </c>
      <c r="K4806">
        <v>7140</v>
      </c>
      <c r="L4806" t="str">
        <f>IFERROR(INDEX(play_attribution!$B$2:$B$328,MATCH(A4806,play_attribution!$A$2:$A$328,0)),"")</f>
        <v/>
      </c>
      <c r="M4806" t="str">
        <f>VLOOKUP(H4806,seller_roster!$A$2:$B$85,2,FALSE)</f>
        <v>Kira Novak</v>
      </c>
      <c r="N4806" t="str">
        <f>VLOOKUP(C4806,accounts!$A$2:$F$9615,2,FALSE)</f>
        <v>Professional Services</v>
      </c>
      <c r="O4806" t="str">
        <f>VLOOKUP(C4806,accounts!$A$2:$F$9615,3,FALSE)</f>
        <v>$2.5M-$5M</v>
      </c>
      <c r="P4806" t="str">
        <f>VLOOKUP(C4806,accounts!$A$2:$F$9615,5,FALSE)</f>
        <v>Central</v>
      </c>
      <c r="Q4806" t="b">
        <f t="shared" si="76"/>
        <v>1</v>
      </c>
      <c r="R4806" t="e">
        <f>INDEX(removed_duplicate_rows!$A$5:$A$39,MATCH(wins!A4806,removed_duplicate_rows!$A$5:$A$39,0))</f>
        <v>#N/A</v>
      </c>
    </row>
    <row r="4807" spans="1:18" ht="15.75" customHeight="1" x14ac:dyDescent="0.2">
      <c r="A4807" t="s">
        <v>14551</v>
      </c>
      <c r="B4807" t="s">
        <v>14552</v>
      </c>
      <c r="C4807" t="s">
        <v>14553</v>
      </c>
      <c r="D4807" s="10">
        <v>45962</v>
      </c>
      <c r="E4807" t="s">
        <v>9789</v>
      </c>
      <c r="F4807">
        <v>13</v>
      </c>
      <c r="G4807" t="s">
        <v>77</v>
      </c>
      <c r="H4807" t="s">
        <v>87</v>
      </c>
      <c r="I4807" t="s">
        <v>55</v>
      </c>
      <c r="J4807">
        <v>1</v>
      </c>
      <c r="K4807">
        <v>6936</v>
      </c>
      <c r="L4807" t="str">
        <f>IFERROR(INDEX(play_attribution!$B$2:$B$328,MATCH(A4807,play_attribution!$A$2:$A$328,0)),"")</f>
        <v/>
      </c>
      <c r="M4807" t="str">
        <f>VLOOKUP(H4807,seller_roster!$A$2:$B$85,2,FALSE)</f>
        <v>Harper Tran</v>
      </c>
      <c r="N4807" t="str">
        <f>VLOOKUP(C4807,accounts!$A$2:$F$9615,2,FALSE)</f>
        <v>Nonprofit</v>
      </c>
      <c r="O4807" t="str">
        <f>VLOOKUP(C4807,accounts!$A$2:$F$9615,3,FALSE)</f>
        <v>$2.5M-$5M</v>
      </c>
      <c r="P4807" t="str">
        <f>VLOOKUP(C4807,accounts!$A$2:$F$9615,5,FALSE)</f>
        <v>East</v>
      </c>
      <c r="Q4807" t="b">
        <f t="shared" si="76"/>
        <v>1</v>
      </c>
      <c r="R4807" t="e">
        <f>INDEX(removed_duplicate_rows!$A$5:$A$39,MATCH(wins!A4807,removed_duplicate_rows!$A$5:$A$39,0))</f>
        <v>#N/A</v>
      </c>
    </row>
    <row r="4808" spans="1:18" ht="15.75" customHeight="1" x14ac:dyDescent="0.2">
      <c r="A4808" t="s">
        <v>14554</v>
      </c>
      <c r="B4808" t="s">
        <v>14555</v>
      </c>
      <c r="C4808" t="s">
        <v>14556</v>
      </c>
      <c r="D4808" s="10">
        <v>45962</v>
      </c>
      <c r="E4808" t="s">
        <v>9789</v>
      </c>
      <c r="F4808">
        <v>13</v>
      </c>
      <c r="G4808" t="s">
        <v>77</v>
      </c>
      <c r="H4808" t="s">
        <v>99</v>
      </c>
      <c r="I4808" t="s">
        <v>79</v>
      </c>
      <c r="J4808">
        <v>1</v>
      </c>
      <c r="K4808">
        <v>5746</v>
      </c>
      <c r="L4808" t="str">
        <f>IFERROR(INDEX(play_attribution!$B$2:$B$328,MATCH(A4808,play_attribution!$A$2:$A$328,0)),"")</f>
        <v/>
      </c>
      <c r="M4808" t="str">
        <f>VLOOKUP(H4808,seller_roster!$A$2:$B$85,2,FALSE)</f>
        <v>Shiloh Sorensen</v>
      </c>
      <c r="N4808" t="str">
        <f>VLOOKUP(C4808,accounts!$A$2:$F$9615,2,FALSE)</f>
        <v>Hospitality Group</v>
      </c>
      <c r="O4808" t="str">
        <f>VLOOKUP(C4808,accounts!$A$2:$F$9615,3,FALSE)</f>
        <v>$5M-$10M</v>
      </c>
      <c r="P4808" t="str">
        <f>VLOOKUP(C4808,accounts!$A$2:$F$9615,5,FALSE)</f>
        <v>West</v>
      </c>
      <c r="Q4808" t="b">
        <f t="shared" si="76"/>
        <v>1</v>
      </c>
      <c r="R4808" t="e">
        <f>INDEX(removed_duplicate_rows!$A$5:$A$39,MATCH(wins!A4808,removed_duplicate_rows!$A$5:$A$39,0))</f>
        <v>#N/A</v>
      </c>
    </row>
    <row r="4809" spans="1:18" ht="15.75" customHeight="1" x14ac:dyDescent="0.2">
      <c r="A4809" t="s">
        <v>14557</v>
      </c>
      <c r="B4809" t="s">
        <v>14558</v>
      </c>
      <c r="C4809" t="s">
        <v>14559</v>
      </c>
      <c r="D4809" s="10">
        <v>45962</v>
      </c>
      <c r="E4809" t="s">
        <v>9789</v>
      </c>
      <c r="F4809">
        <v>13</v>
      </c>
      <c r="G4809" t="s">
        <v>77</v>
      </c>
      <c r="H4809" t="s">
        <v>214</v>
      </c>
      <c r="I4809" t="s">
        <v>79</v>
      </c>
      <c r="J4809">
        <v>1</v>
      </c>
      <c r="K4809">
        <v>9538</v>
      </c>
      <c r="L4809" t="str">
        <f>IFERROR(INDEX(play_attribution!$B$2:$B$328,MATCH(A4809,play_attribution!$A$2:$A$328,0)),"")</f>
        <v/>
      </c>
      <c r="M4809" t="str">
        <f>VLOOKUP(H4809,seller_roster!$A$2:$B$85,2,FALSE)</f>
        <v>Rhea Abadi</v>
      </c>
      <c r="N4809" t="str">
        <f>VLOOKUP(C4809,accounts!$A$2:$F$9615,2,FALSE)</f>
        <v>Logistics</v>
      </c>
      <c r="O4809" t="str">
        <f>VLOOKUP(C4809,accounts!$A$2:$F$9615,3,FALSE)</f>
        <v>$5M-$10M</v>
      </c>
      <c r="P4809" t="str">
        <f>VLOOKUP(C4809,accounts!$A$2:$F$9615,5,FALSE)</f>
        <v>West</v>
      </c>
      <c r="Q4809" t="b">
        <f t="shared" si="76"/>
        <v>1</v>
      </c>
      <c r="R4809" t="e">
        <f>INDEX(removed_duplicate_rows!$A$5:$A$39,MATCH(wins!A4809,removed_duplicate_rows!$A$5:$A$39,0))</f>
        <v>#N/A</v>
      </c>
    </row>
    <row r="4810" spans="1:18" ht="15.75" customHeight="1" x14ac:dyDescent="0.2">
      <c r="A4810" t="s">
        <v>14560</v>
      </c>
      <c r="B4810" t="s">
        <v>14561</v>
      </c>
      <c r="C4810" t="s">
        <v>14562</v>
      </c>
      <c r="D4810" s="10">
        <v>45962</v>
      </c>
      <c r="E4810" t="s">
        <v>9789</v>
      </c>
      <c r="F4810">
        <v>13</v>
      </c>
      <c r="G4810" t="s">
        <v>77</v>
      </c>
      <c r="H4810" t="s">
        <v>173</v>
      </c>
      <c r="I4810" t="s">
        <v>79</v>
      </c>
      <c r="J4810">
        <v>1</v>
      </c>
      <c r="K4810">
        <v>9854</v>
      </c>
      <c r="L4810" t="str">
        <f>IFERROR(INDEX(play_attribution!$B$2:$B$328,MATCH(A4810,play_attribution!$A$2:$A$328,0)),"")</f>
        <v/>
      </c>
      <c r="M4810" t="str">
        <f>VLOOKUP(H4810,seller_roster!$A$2:$B$85,2,FALSE)</f>
        <v>Pia Reyes</v>
      </c>
      <c r="N4810" t="str">
        <f>VLOOKUP(C4810,accounts!$A$2:$F$9615,2,FALSE)</f>
        <v>Nonprofit</v>
      </c>
      <c r="O4810" t="str">
        <f>VLOOKUP(C4810,accounts!$A$2:$F$9615,3,FALSE)</f>
        <v>$5M-$10M</v>
      </c>
      <c r="P4810" t="str">
        <f>VLOOKUP(C4810,accounts!$A$2:$F$9615,5,FALSE)</f>
        <v>Central</v>
      </c>
      <c r="Q4810" t="b">
        <f t="shared" si="76"/>
        <v>1</v>
      </c>
      <c r="R4810" t="e">
        <f>INDEX(removed_duplicate_rows!$A$5:$A$39,MATCH(wins!A4810,removed_duplicate_rows!$A$5:$A$39,0))</f>
        <v>#N/A</v>
      </c>
    </row>
    <row r="4811" spans="1:18" ht="15.75" customHeight="1" x14ac:dyDescent="0.2">
      <c r="A4811" t="s">
        <v>14563</v>
      </c>
      <c r="B4811" t="s">
        <v>14564</v>
      </c>
      <c r="C4811" t="s">
        <v>14565</v>
      </c>
      <c r="D4811" s="10">
        <v>45962</v>
      </c>
      <c r="E4811" t="s">
        <v>9789</v>
      </c>
      <c r="F4811">
        <v>13</v>
      </c>
      <c r="G4811" t="s">
        <v>77</v>
      </c>
      <c r="H4811" t="s">
        <v>129</v>
      </c>
      <c r="I4811" t="s">
        <v>79</v>
      </c>
      <c r="J4811">
        <v>1</v>
      </c>
      <c r="K4811">
        <v>11636</v>
      </c>
      <c r="L4811" t="str">
        <f>IFERROR(INDEX(play_attribution!$B$2:$B$328,MATCH(A4811,play_attribution!$A$2:$A$328,0)),"")</f>
        <v/>
      </c>
      <c r="M4811" t="str">
        <f>VLOOKUP(H4811,seller_roster!$A$2:$B$85,2,FALSE)</f>
        <v>Gray Vega</v>
      </c>
      <c r="N4811" t="str">
        <f>VLOOKUP(C4811,accounts!$A$2:$F$9615,2,FALSE)</f>
        <v>Professional Services</v>
      </c>
      <c r="O4811" t="str">
        <f>VLOOKUP(C4811,accounts!$A$2:$F$9615,3,FALSE)</f>
        <v>$5M-$10M</v>
      </c>
      <c r="P4811" t="str">
        <f>VLOOKUP(C4811,accounts!$A$2:$F$9615,5,FALSE)</f>
        <v>West</v>
      </c>
      <c r="Q4811" t="b">
        <f t="shared" si="76"/>
        <v>1</v>
      </c>
      <c r="R4811" t="e">
        <f>INDEX(removed_duplicate_rows!$A$5:$A$39,MATCH(wins!A4811,removed_duplicate_rows!$A$5:$A$39,0))</f>
        <v>#N/A</v>
      </c>
    </row>
    <row r="4812" spans="1:18" ht="15.75" customHeight="1" x14ac:dyDescent="0.2">
      <c r="A4812" t="s">
        <v>14566</v>
      </c>
      <c r="B4812" t="s">
        <v>14567</v>
      </c>
      <c r="C4812" t="s">
        <v>14568</v>
      </c>
      <c r="D4812" s="10">
        <v>45962</v>
      </c>
      <c r="E4812" t="s">
        <v>9789</v>
      </c>
      <c r="F4812">
        <v>13</v>
      </c>
      <c r="G4812" t="s">
        <v>77</v>
      </c>
      <c r="H4812" t="s">
        <v>210</v>
      </c>
      <c r="I4812" t="s">
        <v>79</v>
      </c>
      <c r="J4812">
        <v>1</v>
      </c>
      <c r="K4812">
        <v>7685</v>
      </c>
      <c r="L4812" t="str">
        <f>IFERROR(INDEX(play_attribution!$B$2:$B$328,MATCH(A4812,play_attribution!$A$2:$A$328,0)),"")</f>
        <v/>
      </c>
      <c r="M4812" t="str">
        <f>VLOOKUP(H4812,seller_roster!$A$2:$B$85,2,FALSE)</f>
        <v>Emerson Reyes</v>
      </c>
      <c r="N4812" t="str">
        <f>VLOOKUP(C4812,accounts!$A$2:$F$9615,2,FALSE)</f>
        <v>Hospitality Group</v>
      </c>
      <c r="O4812" t="str">
        <f>VLOOKUP(C4812,accounts!$A$2:$F$9615,3,FALSE)</f>
        <v>$5M-$10M</v>
      </c>
      <c r="P4812" t="str">
        <f>VLOOKUP(C4812,accounts!$A$2:$F$9615,5,FALSE)</f>
        <v>East</v>
      </c>
      <c r="Q4812" t="b">
        <f t="shared" si="76"/>
        <v>1</v>
      </c>
      <c r="R4812" t="e">
        <f>INDEX(removed_duplicate_rows!$A$5:$A$39,MATCH(wins!A4812,removed_duplicate_rows!$A$5:$A$39,0))</f>
        <v>#N/A</v>
      </c>
    </row>
    <row r="4813" spans="1:18" ht="15.75" customHeight="1" x14ac:dyDescent="0.2">
      <c r="A4813" t="s">
        <v>14569</v>
      </c>
      <c r="B4813" t="s">
        <v>14570</v>
      </c>
      <c r="C4813" t="s">
        <v>14571</v>
      </c>
      <c r="D4813" s="10">
        <v>45962</v>
      </c>
      <c r="E4813" t="s">
        <v>9789</v>
      </c>
      <c r="F4813">
        <v>13</v>
      </c>
      <c r="G4813" t="s">
        <v>77</v>
      </c>
      <c r="H4813" t="s">
        <v>95</v>
      </c>
      <c r="I4813" t="s">
        <v>55</v>
      </c>
      <c r="J4813">
        <v>1</v>
      </c>
      <c r="K4813">
        <v>5765</v>
      </c>
      <c r="L4813" t="str">
        <f>IFERROR(INDEX(play_attribution!$B$2:$B$328,MATCH(A4813,play_attribution!$A$2:$A$328,0)),"")</f>
        <v/>
      </c>
      <c r="M4813" t="str">
        <f>VLOOKUP(H4813,seller_roster!$A$2:$B$85,2,FALSE)</f>
        <v>Frankie Ferro</v>
      </c>
      <c r="N4813" t="str">
        <f>VLOOKUP(C4813,accounts!$A$2:$F$9615,2,FALSE)</f>
        <v>Manufacturing</v>
      </c>
      <c r="O4813" t="str">
        <f>VLOOKUP(C4813,accounts!$A$2:$F$9615,3,FALSE)</f>
        <v>$1M-$2.5M</v>
      </c>
      <c r="P4813" t="str">
        <f>VLOOKUP(C4813,accounts!$A$2:$F$9615,5,FALSE)</f>
        <v>East</v>
      </c>
      <c r="Q4813" t="b">
        <f t="shared" si="76"/>
        <v>1</v>
      </c>
      <c r="R4813" t="e">
        <f>INDEX(removed_duplicate_rows!$A$5:$A$39,MATCH(wins!A4813,removed_duplicate_rows!$A$5:$A$39,0))</f>
        <v>#N/A</v>
      </c>
    </row>
    <row r="4814" spans="1:18" ht="15.75" customHeight="1" x14ac:dyDescent="0.2">
      <c r="A4814" t="s">
        <v>14572</v>
      </c>
      <c r="B4814" t="s">
        <v>14573</v>
      </c>
      <c r="C4814" t="s">
        <v>14574</v>
      </c>
      <c r="D4814" s="10">
        <v>45962</v>
      </c>
      <c r="E4814" t="s">
        <v>9789</v>
      </c>
      <c r="F4814">
        <v>13</v>
      </c>
      <c r="G4814" t="s">
        <v>77</v>
      </c>
      <c r="H4814" t="s">
        <v>99</v>
      </c>
      <c r="I4814" t="s">
        <v>79</v>
      </c>
      <c r="J4814">
        <v>1</v>
      </c>
      <c r="K4814">
        <v>8613</v>
      </c>
      <c r="L4814" t="str">
        <f>IFERROR(INDEX(play_attribution!$B$2:$B$328,MATCH(A4814,play_attribution!$A$2:$A$328,0)),"")</f>
        <v/>
      </c>
      <c r="M4814" t="str">
        <f>VLOOKUP(H4814,seller_roster!$A$2:$B$85,2,FALSE)</f>
        <v>Shiloh Sorensen</v>
      </c>
      <c r="N4814" t="str">
        <f>VLOOKUP(C4814,accounts!$A$2:$F$9615,2,FALSE)</f>
        <v>Field Services</v>
      </c>
      <c r="O4814" t="str">
        <f>VLOOKUP(C4814,accounts!$A$2:$F$9615,3,FALSE)</f>
        <v>$2.5M-$5M</v>
      </c>
      <c r="P4814" t="str">
        <f>VLOOKUP(C4814,accounts!$A$2:$F$9615,5,FALSE)</f>
        <v>East</v>
      </c>
      <c r="Q4814" t="b">
        <f t="shared" si="76"/>
        <v>1</v>
      </c>
      <c r="R4814" t="e">
        <f>INDEX(removed_duplicate_rows!$A$5:$A$39,MATCH(wins!A4814,removed_duplicate_rows!$A$5:$A$39,0))</f>
        <v>#N/A</v>
      </c>
    </row>
    <row r="4815" spans="1:18" ht="15.75" customHeight="1" x14ac:dyDescent="0.2">
      <c r="A4815" t="s">
        <v>14575</v>
      </c>
      <c r="B4815" t="s">
        <v>14576</v>
      </c>
      <c r="C4815" t="s">
        <v>14577</v>
      </c>
      <c r="D4815" s="10">
        <v>45962</v>
      </c>
      <c r="E4815" t="s">
        <v>9789</v>
      </c>
      <c r="F4815">
        <v>13</v>
      </c>
      <c r="G4815" t="s">
        <v>77</v>
      </c>
      <c r="H4815" t="s">
        <v>114</v>
      </c>
      <c r="I4815" t="s">
        <v>79</v>
      </c>
      <c r="J4815">
        <v>1</v>
      </c>
      <c r="K4815">
        <v>12880</v>
      </c>
      <c r="L4815" t="str">
        <f>IFERROR(INDEX(play_attribution!$B$2:$B$328,MATCH(A4815,play_attribution!$A$2:$A$328,0)),"")</f>
        <v/>
      </c>
      <c r="M4815" t="str">
        <f>VLOOKUP(H4815,seller_roster!$A$2:$B$85,2,FALSE)</f>
        <v>Ray Reyes</v>
      </c>
      <c r="N4815" t="str">
        <f>VLOOKUP(C4815,accounts!$A$2:$F$9615,2,FALSE)</f>
        <v>Field Services</v>
      </c>
      <c r="O4815" t="str">
        <f>VLOOKUP(C4815,accounts!$A$2:$F$9615,3,FALSE)</f>
        <v>$5M-$10M</v>
      </c>
      <c r="P4815" t="str">
        <f>VLOOKUP(C4815,accounts!$A$2:$F$9615,5,FALSE)</f>
        <v>West</v>
      </c>
      <c r="Q4815" t="b">
        <f t="shared" si="76"/>
        <v>1</v>
      </c>
      <c r="R4815" t="e">
        <f>INDEX(removed_duplicate_rows!$A$5:$A$39,MATCH(wins!A4815,removed_duplicate_rows!$A$5:$A$39,0))</f>
        <v>#N/A</v>
      </c>
    </row>
    <row r="4816" spans="1:18" ht="15.75" customHeight="1" x14ac:dyDescent="0.2">
      <c r="A4816" t="s">
        <v>14578</v>
      </c>
      <c r="B4816" t="s">
        <v>14579</v>
      </c>
      <c r="C4816" t="s">
        <v>14580</v>
      </c>
      <c r="D4816" s="10">
        <v>45962</v>
      </c>
      <c r="E4816" t="s">
        <v>9789</v>
      </c>
      <c r="F4816">
        <v>13</v>
      </c>
      <c r="G4816" t="s">
        <v>77</v>
      </c>
      <c r="H4816" t="s">
        <v>140</v>
      </c>
      <c r="I4816" t="s">
        <v>79</v>
      </c>
      <c r="J4816">
        <v>1</v>
      </c>
      <c r="K4816">
        <v>7836</v>
      </c>
      <c r="L4816" t="str">
        <f>IFERROR(INDEX(play_attribution!$B$2:$B$328,MATCH(A4816,play_attribution!$A$2:$A$328,0)),"")</f>
        <v/>
      </c>
      <c r="M4816" t="str">
        <f>VLOOKUP(H4816,seller_roster!$A$2:$B$85,2,FALSE)</f>
        <v>Lane Lindqvist</v>
      </c>
      <c r="N4816" t="str">
        <f>VLOOKUP(C4816,accounts!$A$2:$F$9615,2,FALSE)</f>
        <v>Healthcare Services</v>
      </c>
      <c r="O4816" t="str">
        <f>VLOOKUP(C4816,accounts!$A$2:$F$9615,3,FALSE)</f>
        <v>$1M-$2.5M</v>
      </c>
      <c r="P4816" t="str">
        <f>VLOOKUP(C4816,accounts!$A$2:$F$9615,5,FALSE)</f>
        <v>Central</v>
      </c>
      <c r="Q4816" t="b">
        <f t="shared" si="76"/>
        <v>1</v>
      </c>
      <c r="R4816" t="e">
        <f>INDEX(removed_duplicate_rows!$A$5:$A$39,MATCH(wins!A4816,removed_duplicate_rows!$A$5:$A$39,0))</f>
        <v>#N/A</v>
      </c>
    </row>
    <row r="4817" spans="1:18" ht="15.75" customHeight="1" x14ac:dyDescent="0.2">
      <c r="A4817" t="s">
        <v>14581</v>
      </c>
      <c r="B4817" t="s">
        <v>14582</v>
      </c>
      <c r="C4817" t="s">
        <v>14583</v>
      </c>
      <c r="D4817" s="10">
        <v>45962</v>
      </c>
      <c r="E4817" t="s">
        <v>9789</v>
      </c>
      <c r="F4817">
        <v>13</v>
      </c>
      <c r="G4817" t="s">
        <v>77</v>
      </c>
      <c r="H4817" t="s">
        <v>133</v>
      </c>
      <c r="I4817" t="s">
        <v>55</v>
      </c>
      <c r="J4817">
        <v>1</v>
      </c>
      <c r="K4817">
        <v>4591</v>
      </c>
      <c r="L4817" t="str">
        <f>IFERROR(INDEX(play_attribution!$B$2:$B$328,MATCH(A4817,play_attribution!$A$2:$A$328,0)),"")</f>
        <v/>
      </c>
      <c r="M4817" t="str">
        <f>VLOOKUP(H4817,seller_roster!$A$2:$B$85,2,FALSE)</f>
        <v>Devon Tran</v>
      </c>
      <c r="N4817" t="str">
        <f>VLOOKUP(C4817,accounts!$A$2:$F$9615,2,FALSE)</f>
        <v>Logistics</v>
      </c>
      <c r="O4817" t="str">
        <f>VLOOKUP(C4817,accounts!$A$2:$F$9615,3,FALSE)</f>
        <v>$2.5M-$5M</v>
      </c>
      <c r="P4817" t="str">
        <f>VLOOKUP(C4817,accounts!$A$2:$F$9615,5,FALSE)</f>
        <v>Central</v>
      </c>
      <c r="Q4817" t="b">
        <f t="shared" si="76"/>
        <v>1</v>
      </c>
      <c r="R4817" t="e">
        <f>INDEX(removed_duplicate_rows!$A$5:$A$39,MATCH(wins!A4817,removed_duplicate_rows!$A$5:$A$39,0))</f>
        <v>#N/A</v>
      </c>
    </row>
    <row r="4818" spans="1:18" ht="15.75" customHeight="1" x14ac:dyDescent="0.2">
      <c r="A4818" t="s">
        <v>14584</v>
      </c>
      <c r="B4818" t="s">
        <v>14585</v>
      </c>
      <c r="C4818" t="s">
        <v>14586</v>
      </c>
      <c r="D4818" s="10">
        <v>45962</v>
      </c>
      <c r="E4818" t="s">
        <v>9789</v>
      </c>
      <c r="F4818">
        <v>13</v>
      </c>
      <c r="G4818" t="s">
        <v>77</v>
      </c>
      <c r="H4818" t="s">
        <v>83</v>
      </c>
      <c r="I4818" t="s">
        <v>79</v>
      </c>
      <c r="J4818">
        <v>1</v>
      </c>
      <c r="K4818">
        <v>10819</v>
      </c>
      <c r="L4818" t="str">
        <f>IFERROR(INDEX(play_attribution!$B$2:$B$328,MATCH(A4818,play_attribution!$A$2:$A$328,0)),"")</f>
        <v/>
      </c>
      <c r="M4818" t="str">
        <f>VLOOKUP(H4818,seller_roster!$A$2:$B$85,2,FALSE)</f>
        <v>Sage Ruiz</v>
      </c>
      <c r="N4818" t="str">
        <f>VLOOKUP(C4818,accounts!$A$2:$F$9615,2,FALSE)</f>
        <v>Construction</v>
      </c>
      <c r="O4818" t="str">
        <f>VLOOKUP(C4818,accounts!$A$2:$F$9615,3,FALSE)</f>
        <v>&lt;$1M</v>
      </c>
      <c r="P4818" t="str">
        <f>VLOOKUP(C4818,accounts!$A$2:$F$9615,5,FALSE)</f>
        <v>Central</v>
      </c>
      <c r="Q4818" t="b">
        <f t="shared" si="76"/>
        <v>1</v>
      </c>
      <c r="R4818" t="e">
        <f>INDEX(removed_duplicate_rows!$A$5:$A$39,MATCH(wins!A4818,removed_duplicate_rows!$A$5:$A$39,0))</f>
        <v>#N/A</v>
      </c>
    </row>
    <row r="4819" spans="1:18" ht="15.75" customHeight="1" x14ac:dyDescent="0.2">
      <c r="A4819" t="s">
        <v>14587</v>
      </c>
      <c r="B4819" t="s">
        <v>14588</v>
      </c>
      <c r="C4819" t="s">
        <v>14589</v>
      </c>
      <c r="D4819" s="10">
        <v>45962</v>
      </c>
      <c r="E4819" t="s">
        <v>9789</v>
      </c>
      <c r="F4819">
        <v>13</v>
      </c>
      <c r="G4819" t="s">
        <v>77</v>
      </c>
      <c r="H4819" t="s">
        <v>87</v>
      </c>
      <c r="I4819" t="s">
        <v>79</v>
      </c>
      <c r="J4819">
        <v>1</v>
      </c>
      <c r="K4819">
        <v>9801</v>
      </c>
      <c r="L4819" t="str">
        <f>IFERROR(INDEX(play_attribution!$B$2:$B$328,MATCH(A4819,play_attribution!$A$2:$A$328,0)),"")</f>
        <v/>
      </c>
      <c r="M4819" t="str">
        <f>VLOOKUP(H4819,seller_roster!$A$2:$B$85,2,FALSE)</f>
        <v>Harper Tran</v>
      </c>
      <c r="N4819" t="str">
        <f>VLOOKUP(C4819,accounts!$A$2:$F$9615,2,FALSE)</f>
        <v>Construction</v>
      </c>
      <c r="O4819" t="str">
        <f>VLOOKUP(C4819,accounts!$A$2:$F$9615,3,FALSE)</f>
        <v>$2.5M-$5M</v>
      </c>
      <c r="P4819" t="str">
        <f>VLOOKUP(C4819,accounts!$A$2:$F$9615,5,FALSE)</f>
        <v>East</v>
      </c>
      <c r="Q4819" t="b">
        <f t="shared" si="76"/>
        <v>1</v>
      </c>
      <c r="R4819" t="e">
        <f>INDEX(removed_duplicate_rows!$A$5:$A$39,MATCH(wins!A4819,removed_duplicate_rows!$A$5:$A$39,0))</f>
        <v>#N/A</v>
      </c>
    </row>
    <row r="4820" spans="1:18" ht="15.75" customHeight="1" x14ac:dyDescent="0.2">
      <c r="A4820" t="s">
        <v>14590</v>
      </c>
      <c r="B4820" t="s">
        <v>14591</v>
      </c>
      <c r="C4820" t="s">
        <v>14592</v>
      </c>
      <c r="D4820" s="10">
        <v>45962</v>
      </c>
      <c r="E4820" t="s">
        <v>9789</v>
      </c>
      <c r="F4820">
        <v>13</v>
      </c>
      <c r="G4820" t="s">
        <v>77</v>
      </c>
      <c r="H4820" t="s">
        <v>83</v>
      </c>
      <c r="I4820" t="s">
        <v>79</v>
      </c>
      <c r="J4820">
        <v>1</v>
      </c>
      <c r="K4820">
        <v>7082</v>
      </c>
      <c r="L4820" t="str">
        <f>IFERROR(INDEX(play_attribution!$B$2:$B$328,MATCH(A4820,play_attribution!$A$2:$A$328,0)),"")</f>
        <v/>
      </c>
      <c r="M4820" t="str">
        <f>VLOOKUP(H4820,seller_roster!$A$2:$B$85,2,FALSE)</f>
        <v>Sage Ruiz</v>
      </c>
      <c r="N4820" t="str">
        <f>VLOOKUP(C4820,accounts!$A$2:$F$9615,2,FALSE)</f>
        <v>Retail Multi-Location</v>
      </c>
      <c r="O4820" t="str">
        <f>VLOOKUP(C4820,accounts!$A$2:$F$9615,3,FALSE)</f>
        <v>$2.5M-$5M</v>
      </c>
      <c r="P4820" t="str">
        <f>VLOOKUP(C4820,accounts!$A$2:$F$9615,5,FALSE)</f>
        <v>West</v>
      </c>
      <c r="Q4820" t="b">
        <f t="shared" si="76"/>
        <v>1</v>
      </c>
      <c r="R4820" t="e">
        <f>INDEX(removed_duplicate_rows!$A$5:$A$39,MATCH(wins!A4820,removed_duplicate_rows!$A$5:$A$39,0))</f>
        <v>#N/A</v>
      </c>
    </row>
    <row r="4821" spans="1:18" ht="15.75" customHeight="1" x14ac:dyDescent="0.2">
      <c r="A4821" t="s">
        <v>14593</v>
      </c>
      <c r="B4821" t="s">
        <v>14594</v>
      </c>
      <c r="C4821" t="s">
        <v>14595</v>
      </c>
      <c r="D4821" s="10">
        <v>45962</v>
      </c>
      <c r="E4821" t="s">
        <v>9789</v>
      </c>
      <c r="F4821">
        <v>13</v>
      </c>
      <c r="G4821" t="s">
        <v>77</v>
      </c>
      <c r="H4821" t="s">
        <v>99</v>
      </c>
      <c r="I4821" t="s">
        <v>79</v>
      </c>
      <c r="J4821">
        <v>1</v>
      </c>
      <c r="K4821">
        <v>6932</v>
      </c>
      <c r="L4821" t="str">
        <f>IFERROR(INDEX(play_attribution!$B$2:$B$328,MATCH(A4821,play_attribution!$A$2:$A$328,0)),"")</f>
        <v/>
      </c>
      <c r="M4821" t="str">
        <f>VLOOKUP(H4821,seller_roster!$A$2:$B$85,2,FALSE)</f>
        <v>Shiloh Sorensen</v>
      </c>
      <c r="N4821" t="str">
        <f>VLOOKUP(C4821,accounts!$A$2:$F$9615,2,FALSE)</f>
        <v>Nonprofit</v>
      </c>
      <c r="O4821" t="str">
        <f>VLOOKUP(C4821,accounts!$A$2:$F$9615,3,FALSE)</f>
        <v>$2.5M-$5M</v>
      </c>
      <c r="P4821" t="str">
        <f>VLOOKUP(C4821,accounts!$A$2:$F$9615,5,FALSE)</f>
        <v>East</v>
      </c>
      <c r="Q4821" t="b">
        <f t="shared" si="76"/>
        <v>1</v>
      </c>
      <c r="R4821" t="e">
        <f>INDEX(removed_duplicate_rows!$A$5:$A$39,MATCH(wins!A4821,removed_duplicate_rows!$A$5:$A$39,0))</f>
        <v>#N/A</v>
      </c>
    </row>
    <row r="4822" spans="1:18" ht="15.75" customHeight="1" x14ac:dyDescent="0.2">
      <c r="A4822" t="s">
        <v>14596</v>
      </c>
      <c r="B4822" t="s">
        <v>14597</v>
      </c>
      <c r="C4822" t="s">
        <v>14598</v>
      </c>
      <c r="D4822" s="10">
        <v>45962</v>
      </c>
      <c r="E4822" t="s">
        <v>9789</v>
      </c>
      <c r="F4822">
        <v>13</v>
      </c>
      <c r="G4822" t="s">
        <v>77</v>
      </c>
      <c r="H4822" t="s">
        <v>140</v>
      </c>
      <c r="I4822" t="s">
        <v>79</v>
      </c>
      <c r="J4822">
        <v>1</v>
      </c>
      <c r="K4822">
        <v>10316</v>
      </c>
      <c r="L4822" t="str">
        <f>IFERROR(INDEX(play_attribution!$B$2:$B$328,MATCH(A4822,play_attribution!$A$2:$A$328,0)),"")</f>
        <v/>
      </c>
      <c r="M4822" t="str">
        <f>VLOOKUP(H4822,seller_roster!$A$2:$B$85,2,FALSE)</f>
        <v>Lane Lindqvist</v>
      </c>
      <c r="N4822" t="str">
        <f>VLOOKUP(C4822,accounts!$A$2:$F$9615,2,FALSE)</f>
        <v>Nonprofit</v>
      </c>
      <c r="O4822" t="str">
        <f>VLOOKUP(C4822,accounts!$A$2:$F$9615,3,FALSE)</f>
        <v>$5M-$10M</v>
      </c>
      <c r="P4822" t="str">
        <f>VLOOKUP(C4822,accounts!$A$2:$F$9615,5,FALSE)</f>
        <v>Central</v>
      </c>
      <c r="Q4822" t="b">
        <f t="shared" si="76"/>
        <v>1</v>
      </c>
      <c r="R4822" t="e">
        <f>INDEX(removed_duplicate_rows!$A$5:$A$39,MATCH(wins!A4822,removed_duplicate_rows!$A$5:$A$39,0))</f>
        <v>#N/A</v>
      </c>
    </row>
    <row r="4823" spans="1:18" ht="15.75" customHeight="1" x14ac:dyDescent="0.2">
      <c r="A4823" t="s">
        <v>14599</v>
      </c>
      <c r="B4823" t="s">
        <v>14600</v>
      </c>
      <c r="C4823" t="s">
        <v>14601</v>
      </c>
      <c r="D4823" s="10">
        <v>45962</v>
      </c>
      <c r="E4823" t="s">
        <v>9789</v>
      </c>
      <c r="F4823">
        <v>13</v>
      </c>
      <c r="G4823" t="s">
        <v>77</v>
      </c>
      <c r="H4823" t="s">
        <v>618</v>
      </c>
      <c r="I4823" t="s">
        <v>55</v>
      </c>
      <c r="J4823">
        <v>1</v>
      </c>
      <c r="K4823">
        <v>8489</v>
      </c>
      <c r="L4823" t="str">
        <f>IFERROR(INDEX(play_attribution!$B$2:$B$328,MATCH(A4823,play_attribution!$A$2:$A$328,0)),"")</f>
        <v/>
      </c>
      <c r="M4823" t="str">
        <f>VLOOKUP(H4823,seller_roster!$A$2:$B$85,2,FALSE)</f>
        <v>Parker Reyes</v>
      </c>
      <c r="N4823" t="str">
        <f>VLOOKUP(C4823,accounts!$A$2:$F$9615,2,FALSE)</f>
        <v>Professional Services</v>
      </c>
      <c r="O4823" t="str">
        <f>VLOOKUP(C4823,accounts!$A$2:$F$9615,3,FALSE)</f>
        <v>$1M-$2.5M</v>
      </c>
      <c r="P4823" t="str">
        <f>VLOOKUP(C4823,accounts!$A$2:$F$9615,5,FALSE)</f>
        <v>Central</v>
      </c>
      <c r="Q4823" t="b">
        <f t="shared" si="76"/>
        <v>1</v>
      </c>
      <c r="R4823" t="e">
        <f>INDEX(removed_duplicate_rows!$A$5:$A$39,MATCH(wins!A4823,removed_duplicate_rows!$A$5:$A$39,0))</f>
        <v>#N/A</v>
      </c>
    </row>
    <row r="4824" spans="1:18" ht="15.75" customHeight="1" x14ac:dyDescent="0.2">
      <c r="A4824" t="s">
        <v>14602</v>
      </c>
      <c r="B4824" t="s">
        <v>14603</v>
      </c>
      <c r="C4824" t="s">
        <v>14604</v>
      </c>
      <c r="D4824" s="10">
        <v>45962</v>
      </c>
      <c r="E4824" t="s">
        <v>9789</v>
      </c>
      <c r="F4824">
        <v>13</v>
      </c>
      <c r="G4824" t="s">
        <v>77</v>
      </c>
      <c r="H4824" t="s">
        <v>140</v>
      </c>
      <c r="I4824" t="s">
        <v>79</v>
      </c>
      <c r="J4824">
        <v>1</v>
      </c>
      <c r="K4824">
        <v>3982</v>
      </c>
      <c r="L4824" t="str">
        <f>IFERROR(INDEX(play_attribution!$B$2:$B$328,MATCH(A4824,play_attribution!$A$2:$A$328,0)),"")</f>
        <v/>
      </c>
      <c r="M4824" t="str">
        <f>VLOOKUP(H4824,seller_roster!$A$2:$B$85,2,FALSE)</f>
        <v>Lane Lindqvist</v>
      </c>
      <c r="N4824" t="str">
        <f>VLOOKUP(C4824,accounts!$A$2:$F$9615,2,FALSE)</f>
        <v>Logistics</v>
      </c>
      <c r="O4824" t="str">
        <f>VLOOKUP(C4824,accounts!$A$2:$F$9615,3,FALSE)</f>
        <v>$5M-$10M</v>
      </c>
      <c r="P4824" t="str">
        <f>VLOOKUP(C4824,accounts!$A$2:$F$9615,5,FALSE)</f>
        <v>Central</v>
      </c>
      <c r="Q4824" t="b">
        <f t="shared" si="76"/>
        <v>1</v>
      </c>
      <c r="R4824" t="e">
        <f>INDEX(removed_duplicate_rows!$A$5:$A$39,MATCH(wins!A4824,removed_duplicate_rows!$A$5:$A$39,0))</f>
        <v>#N/A</v>
      </c>
    </row>
    <row r="4825" spans="1:18" ht="15.75" customHeight="1" x14ac:dyDescent="0.2">
      <c r="A4825" t="s">
        <v>14605</v>
      </c>
      <c r="B4825" t="s">
        <v>14606</v>
      </c>
      <c r="C4825" t="s">
        <v>14607</v>
      </c>
      <c r="D4825" s="10">
        <v>45962</v>
      </c>
      <c r="E4825" t="s">
        <v>9789</v>
      </c>
      <c r="F4825">
        <v>13</v>
      </c>
      <c r="G4825" t="s">
        <v>77</v>
      </c>
      <c r="H4825" t="s">
        <v>129</v>
      </c>
      <c r="I4825" t="s">
        <v>79</v>
      </c>
      <c r="J4825">
        <v>1</v>
      </c>
      <c r="K4825">
        <v>13543</v>
      </c>
      <c r="L4825" t="str">
        <f>IFERROR(INDEX(play_attribution!$B$2:$B$328,MATCH(A4825,play_attribution!$A$2:$A$328,0)),"")</f>
        <v/>
      </c>
      <c r="M4825" t="str">
        <f>VLOOKUP(H4825,seller_roster!$A$2:$B$85,2,FALSE)</f>
        <v>Gray Vega</v>
      </c>
      <c r="N4825" t="str">
        <f>VLOOKUP(C4825,accounts!$A$2:$F$9615,2,FALSE)</f>
        <v>Hospitality Group</v>
      </c>
      <c r="O4825" t="str">
        <f>VLOOKUP(C4825,accounts!$A$2:$F$9615,3,FALSE)</f>
        <v>$2.5M-$5M</v>
      </c>
      <c r="P4825" t="str">
        <f>VLOOKUP(C4825,accounts!$A$2:$F$9615,5,FALSE)</f>
        <v>East</v>
      </c>
      <c r="Q4825" t="b">
        <f t="shared" si="76"/>
        <v>1</v>
      </c>
      <c r="R4825" t="e">
        <f>INDEX(removed_duplicate_rows!$A$5:$A$39,MATCH(wins!A4825,removed_duplicate_rows!$A$5:$A$39,0))</f>
        <v>#N/A</v>
      </c>
    </row>
    <row r="4826" spans="1:18" ht="15.75" customHeight="1" x14ac:dyDescent="0.2">
      <c r="A4826" t="s">
        <v>14608</v>
      </c>
      <c r="B4826" t="s">
        <v>14609</v>
      </c>
      <c r="C4826" t="s">
        <v>14610</v>
      </c>
      <c r="D4826" s="10">
        <v>45962</v>
      </c>
      <c r="E4826" t="s">
        <v>9789</v>
      </c>
      <c r="F4826">
        <v>13</v>
      </c>
      <c r="G4826" t="s">
        <v>77</v>
      </c>
      <c r="H4826" t="s">
        <v>95</v>
      </c>
      <c r="I4826" t="s">
        <v>55</v>
      </c>
      <c r="J4826">
        <v>1</v>
      </c>
      <c r="K4826">
        <v>7152</v>
      </c>
      <c r="L4826" t="str">
        <f>IFERROR(INDEX(play_attribution!$B$2:$B$328,MATCH(A4826,play_attribution!$A$2:$A$328,0)),"")</f>
        <v/>
      </c>
      <c r="M4826" t="str">
        <f>VLOOKUP(H4826,seller_roster!$A$2:$B$85,2,FALSE)</f>
        <v>Frankie Ferro</v>
      </c>
      <c r="N4826" t="str">
        <f>VLOOKUP(C4826,accounts!$A$2:$F$9615,2,FALSE)</f>
        <v>Manufacturing</v>
      </c>
      <c r="O4826" t="str">
        <f>VLOOKUP(C4826,accounts!$A$2:$F$9615,3,FALSE)</f>
        <v>$2.5M-$5M</v>
      </c>
      <c r="P4826" t="str">
        <f>VLOOKUP(C4826,accounts!$A$2:$F$9615,5,FALSE)</f>
        <v>East</v>
      </c>
      <c r="Q4826" t="b">
        <f t="shared" si="76"/>
        <v>1</v>
      </c>
      <c r="R4826" t="e">
        <f>INDEX(removed_duplicate_rows!$A$5:$A$39,MATCH(wins!A4826,removed_duplicate_rows!$A$5:$A$39,0))</f>
        <v>#N/A</v>
      </c>
    </row>
    <row r="4827" spans="1:18" ht="15.75" customHeight="1" x14ac:dyDescent="0.2">
      <c r="A4827" t="s">
        <v>14611</v>
      </c>
      <c r="B4827" t="s">
        <v>14612</v>
      </c>
      <c r="C4827" t="s">
        <v>14613</v>
      </c>
      <c r="D4827" s="10">
        <v>45962</v>
      </c>
      <c r="E4827" t="s">
        <v>9789</v>
      </c>
      <c r="F4827">
        <v>13</v>
      </c>
      <c r="G4827" t="s">
        <v>77</v>
      </c>
      <c r="H4827" t="s">
        <v>95</v>
      </c>
      <c r="I4827" t="s">
        <v>79</v>
      </c>
      <c r="J4827">
        <v>1</v>
      </c>
      <c r="K4827">
        <v>7548</v>
      </c>
      <c r="L4827" t="str">
        <f>IFERROR(INDEX(play_attribution!$B$2:$B$328,MATCH(A4827,play_attribution!$A$2:$A$328,0)),"")</f>
        <v/>
      </c>
      <c r="M4827" t="str">
        <f>VLOOKUP(H4827,seller_roster!$A$2:$B$85,2,FALSE)</f>
        <v>Frankie Ferro</v>
      </c>
      <c r="N4827" t="str">
        <f>VLOOKUP(C4827,accounts!$A$2:$F$9615,2,FALSE)</f>
        <v>Nonprofit</v>
      </c>
      <c r="O4827" t="str">
        <f>VLOOKUP(C4827,accounts!$A$2:$F$9615,3,FALSE)</f>
        <v>$5M-$10M</v>
      </c>
      <c r="P4827" t="str">
        <f>VLOOKUP(C4827,accounts!$A$2:$F$9615,5,FALSE)</f>
        <v>East</v>
      </c>
      <c r="Q4827" t="b">
        <f t="shared" si="76"/>
        <v>1</v>
      </c>
      <c r="R4827" t="e">
        <f>INDEX(removed_duplicate_rows!$A$5:$A$39,MATCH(wins!A4827,removed_duplicate_rows!$A$5:$A$39,0))</f>
        <v>#N/A</v>
      </c>
    </row>
    <row r="4828" spans="1:18" ht="15.75" customHeight="1" x14ac:dyDescent="0.2">
      <c r="A4828" t="s">
        <v>14614</v>
      </c>
      <c r="B4828" t="s">
        <v>14615</v>
      </c>
      <c r="C4828" t="s">
        <v>14616</v>
      </c>
      <c r="D4828" s="10">
        <v>45962</v>
      </c>
      <c r="E4828" t="s">
        <v>9789</v>
      </c>
      <c r="F4828">
        <v>13</v>
      </c>
      <c r="G4828" t="s">
        <v>77</v>
      </c>
      <c r="H4828" t="s">
        <v>177</v>
      </c>
      <c r="I4828" t="s">
        <v>79</v>
      </c>
      <c r="J4828">
        <v>1</v>
      </c>
      <c r="K4828">
        <v>6465</v>
      </c>
      <c r="L4828" t="str">
        <f>IFERROR(INDEX(play_attribution!$B$2:$B$328,MATCH(A4828,play_attribution!$A$2:$A$328,0)),"")</f>
        <v/>
      </c>
      <c r="M4828" t="str">
        <f>VLOOKUP(H4828,seller_roster!$A$2:$B$85,2,FALSE)</f>
        <v>Gray Marsh</v>
      </c>
      <c r="N4828" t="str">
        <f>VLOOKUP(C4828,accounts!$A$2:$F$9615,2,FALSE)</f>
        <v>Hospitality Group</v>
      </c>
      <c r="O4828" t="str">
        <f>VLOOKUP(C4828,accounts!$A$2:$F$9615,3,FALSE)</f>
        <v>$5M-$10M</v>
      </c>
      <c r="P4828" t="str">
        <f>VLOOKUP(C4828,accounts!$A$2:$F$9615,5,FALSE)</f>
        <v>East</v>
      </c>
      <c r="Q4828" t="b">
        <f t="shared" si="76"/>
        <v>1</v>
      </c>
      <c r="R4828" t="e">
        <f>INDEX(removed_duplicate_rows!$A$5:$A$39,MATCH(wins!A4828,removed_duplicate_rows!$A$5:$A$39,0))</f>
        <v>#N/A</v>
      </c>
    </row>
    <row r="4829" spans="1:18" ht="15.75" customHeight="1" x14ac:dyDescent="0.2">
      <c r="A4829" t="s">
        <v>14617</v>
      </c>
      <c r="B4829" t="s">
        <v>14618</v>
      </c>
      <c r="C4829" t="s">
        <v>14619</v>
      </c>
      <c r="D4829" s="10">
        <v>45962</v>
      </c>
      <c r="E4829" t="s">
        <v>9789</v>
      </c>
      <c r="F4829">
        <v>13</v>
      </c>
      <c r="G4829" t="s">
        <v>77</v>
      </c>
      <c r="H4829" t="s">
        <v>122</v>
      </c>
      <c r="I4829" t="s">
        <v>79</v>
      </c>
      <c r="J4829">
        <v>1</v>
      </c>
      <c r="K4829">
        <v>13908</v>
      </c>
      <c r="L4829" t="str">
        <f>IFERROR(INDEX(play_attribution!$B$2:$B$328,MATCH(A4829,play_attribution!$A$2:$A$328,0)),"")</f>
        <v/>
      </c>
      <c r="M4829" t="str">
        <f>VLOOKUP(H4829,seller_roster!$A$2:$B$85,2,FALSE)</f>
        <v>Uma Osei</v>
      </c>
      <c r="N4829" t="str">
        <f>VLOOKUP(C4829,accounts!$A$2:$F$9615,2,FALSE)</f>
        <v>Construction</v>
      </c>
      <c r="O4829" t="str">
        <f>VLOOKUP(C4829,accounts!$A$2:$F$9615,3,FALSE)</f>
        <v>$1M-$2.5M</v>
      </c>
      <c r="P4829" t="str">
        <f>VLOOKUP(C4829,accounts!$A$2:$F$9615,5,FALSE)</f>
        <v>Central</v>
      </c>
      <c r="Q4829" t="b">
        <f t="shared" si="76"/>
        <v>1</v>
      </c>
      <c r="R4829" t="e">
        <f>INDEX(removed_duplicate_rows!$A$5:$A$39,MATCH(wins!A4829,removed_duplicate_rows!$A$5:$A$39,0))</f>
        <v>#N/A</v>
      </c>
    </row>
    <row r="4830" spans="1:18" ht="15.75" customHeight="1" x14ac:dyDescent="0.2">
      <c r="A4830" t="s">
        <v>14620</v>
      </c>
      <c r="B4830" t="s">
        <v>14621</v>
      </c>
      <c r="C4830" t="s">
        <v>14622</v>
      </c>
      <c r="D4830" s="10">
        <v>45962</v>
      </c>
      <c r="E4830" t="s">
        <v>9789</v>
      </c>
      <c r="F4830">
        <v>13</v>
      </c>
      <c r="G4830" t="s">
        <v>77</v>
      </c>
      <c r="H4830" t="s">
        <v>210</v>
      </c>
      <c r="I4830" t="s">
        <v>79</v>
      </c>
      <c r="J4830">
        <v>1</v>
      </c>
      <c r="K4830">
        <v>6957</v>
      </c>
      <c r="L4830" t="str">
        <f>IFERROR(INDEX(play_attribution!$B$2:$B$328,MATCH(A4830,play_attribution!$A$2:$A$328,0)),"")</f>
        <v/>
      </c>
      <c r="M4830" t="str">
        <f>VLOOKUP(H4830,seller_roster!$A$2:$B$85,2,FALSE)</f>
        <v>Emerson Reyes</v>
      </c>
      <c r="N4830" t="str">
        <f>VLOOKUP(C4830,accounts!$A$2:$F$9615,2,FALSE)</f>
        <v>Hospitality Group</v>
      </c>
      <c r="O4830" t="str">
        <f>VLOOKUP(C4830,accounts!$A$2:$F$9615,3,FALSE)</f>
        <v>$2.5M-$5M</v>
      </c>
      <c r="P4830" t="str">
        <f>VLOOKUP(C4830,accounts!$A$2:$F$9615,5,FALSE)</f>
        <v>East</v>
      </c>
      <c r="Q4830" t="b">
        <f t="shared" si="76"/>
        <v>1</v>
      </c>
      <c r="R4830" t="e">
        <f>INDEX(removed_duplicate_rows!$A$5:$A$39,MATCH(wins!A4830,removed_duplicate_rows!$A$5:$A$39,0))</f>
        <v>#N/A</v>
      </c>
    </row>
    <row r="4831" spans="1:18" ht="15.75" customHeight="1" x14ac:dyDescent="0.2">
      <c r="A4831" t="s">
        <v>14623</v>
      </c>
      <c r="B4831" t="s">
        <v>14624</v>
      </c>
      <c r="C4831" t="s">
        <v>14625</v>
      </c>
      <c r="D4831" s="10">
        <v>45962</v>
      </c>
      <c r="E4831" t="s">
        <v>9789</v>
      </c>
      <c r="F4831">
        <v>13</v>
      </c>
      <c r="G4831" t="s">
        <v>77</v>
      </c>
      <c r="H4831" t="s">
        <v>177</v>
      </c>
      <c r="I4831" t="s">
        <v>79</v>
      </c>
      <c r="J4831">
        <v>1</v>
      </c>
      <c r="K4831">
        <v>4989</v>
      </c>
      <c r="L4831" t="str">
        <f>IFERROR(INDEX(play_attribution!$B$2:$B$328,MATCH(A4831,play_attribution!$A$2:$A$328,0)),"")</f>
        <v/>
      </c>
      <c r="M4831" t="str">
        <f>VLOOKUP(H4831,seller_roster!$A$2:$B$85,2,FALSE)</f>
        <v>Gray Marsh</v>
      </c>
      <c r="N4831" t="str">
        <f>VLOOKUP(C4831,accounts!$A$2:$F$9615,2,FALSE)</f>
        <v>Hospitality Group</v>
      </c>
      <c r="O4831" t="str">
        <f>VLOOKUP(C4831,accounts!$A$2:$F$9615,3,FALSE)</f>
        <v>$1M-$2.5M</v>
      </c>
      <c r="P4831" t="str">
        <f>VLOOKUP(C4831,accounts!$A$2:$F$9615,5,FALSE)</f>
        <v>Central</v>
      </c>
      <c r="Q4831" t="b">
        <f t="shared" si="76"/>
        <v>1</v>
      </c>
      <c r="R4831" t="e">
        <f>INDEX(removed_duplicate_rows!$A$5:$A$39,MATCH(wins!A4831,removed_duplicate_rows!$A$5:$A$39,0))</f>
        <v>#N/A</v>
      </c>
    </row>
    <row r="4832" spans="1:18" ht="15.75" customHeight="1" x14ac:dyDescent="0.2">
      <c r="A4832" t="s">
        <v>14626</v>
      </c>
      <c r="B4832" t="s">
        <v>14627</v>
      </c>
      <c r="C4832" t="s">
        <v>14628</v>
      </c>
      <c r="D4832" s="10">
        <v>45962</v>
      </c>
      <c r="E4832" t="s">
        <v>9789</v>
      </c>
      <c r="F4832">
        <v>13</v>
      </c>
      <c r="G4832" t="s">
        <v>77</v>
      </c>
      <c r="H4832" t="s">
        <v>140</v>
      </c>
      <c r="I4832" t="s">
        <v>79</v>
      </c>
      <c r="J4832">
        <v>1</v>
      </c>
      <c r="K4832">
        <v>11864</v>
      </c>
      <c r="L4832" t="str">
        <f>IFERROR(INDEX(play_attribution!$B$2:$B$328,MATCH(A4832,play_attribution!$A$2:$A$328,0)),"")</f>
        <v/>
      </c>
      <c r="M4832" t="str">
        <f>VLOOKUP(H4832,seller_roster!$A$2:$B$85,2,FALSE)</f>
        <v>Lane Lindqvist</v>
      </c>
      <c r="N4832" t="str">
        <f>VLOOKUP(C4832,accounts!$A$2:$F$9615,2,FALSE)</f>
        <v>Healthcare Services</v>
      </c>
      <c r="O4832" t="str">
        <f>VLOOKUP(C4832,accounts!$A$2:$F$9615,3,FALSE)</f>
        <v>$2.5M-$5M</v>
      </c>
      <c r="P4832" t="str">
        <f>VLOOKUP(C4832,accounts!$A$2:$F$9615,5,FALSE)</f>
        <v>West</v>
      </c>
      <c r="Q4832" t="b">
        <f t="shared" si="76"/>
        <v>1</v>
      </c>
      <c r="R4832" t="e">
        <f>INDEX(removed_duplicate_rows!$A$5:$A$39,MATCH(wins!A4832,removed_duplicate_rows!$A$5:$A$39,0))</f>
        <v>#N/A</v>
      </c>
    </row>
    <row r="4833" spans="1:18" ht="15.75" customHeight="1" x14ac:dyDescent="0.2">
      <c r="A4833" t="s">
        <v>14629</v>
      </c>
      <c r="B4833" t="s">
        <v>14630</v>
      </c>
      <c r="C4833" t="s">
        <v>14631</v>
      </c>
      <c r="D4833" s="10">
        <v>45962</v>
      </c>
      <c r="E4833" t="s">
        <v>9789</v>
      </c>
      <c r="F4833">
        <v>13</v>
      </c>
      <c r="G4833" t="s">
        <v>77</v>
      </c>
      <c r="H4833" t="s">
        <v>151</v>
      </c>
      <c r="I4833" t="s">
        <v>79</v>
      </c>
      <c r="J4833">
        <v>1</v>
      </c>
      <c r="K4833">
        <v>3791</v>
      </c>
      <c r="L4833" t="str">
        <f>IFERROR(INDEX(play_attribution!$B$2:$B$328,MATCH(A4833,play_attribution!$A$2:$A$328,0)),"")</f>
        <v/>
      </c>
      <c r="M4833" t="str">
        <f>VLOOKUP(H4833,seller_roster!$A$2:$B$85,2,FALSE)</f>
        <v>Marley Lindqvist</v>
      </c>
      <c r="N4833" t="str">
        <f>VLOOKUP(C4833,accounts!$A$2:$F$9615,2,FALSE)</f>
        <v>Logistics</v>
      </c>
      <c r="O4833" t="str">
        <f>VLOOKUP(C4833,accounts!$A$2:$F$9615,3,FALSE)</f>
        <v>$2.5M-$5M</v>
      </c>
      <c r="P4833" t="str">
        <f>VLOOKUP(C4833,accounts!$A$2:$F$9615,5,FALSE)</f>
        <v>Central</v>
      </c>
      <c r="Q4833" t="b">
        <f t="shared" si="76"/>
        <v>1</v>
      </c>
      <c r="R4833" t="e">
        <f>INDEX(removed_duplicate_rows!$A$5:$A$39,MATCH(wins!A4833,removed_duplicate_rows!$A$5:$A$39,0))</f>
        <v>#N/A</v>
      </c>
    </row>
    <row r="4834" spans="1:18" ht="15.75" customHeight="1" x14ac:dyDescent="0.2">
      <c r="A4834" t="s">
        <v>14632</v>
      </c>
      <c r="B4834" t="s">
        <v>14633</v>
      </c>
      <c r="C4834" t="s">
        <v>14634</v>
      </c>
      <c r="D4834" s="10">
        <v>45962</v>
      </c>
      <c r="E4834" t="s">
        <v>9789</v>
      </c>
      <c r="F4834">
        <v>13</v>
      </c>
      <c r="G4834" t="s">
        <v>77</v>
      </c>
      <c r="H4834" t="s">
        <v>184</v>
      </c>
      <c r="I4834" t="s">
        <v>79</v>
      </c>
      <c r="J4834">
        <v>1</v>
      </c>
      <c r="K4834">
        <v>8154</v>
      </c>
      <c r="L4834" t="str">
        <f>IFERROR(INDEX(play_attribution!$B$2:$B$328,MATCH(A4834,play_attribution!$A$2:$A$328,0)),"")</f>
        <v/>
      </c>
      <c r="M4834" t="str">
        <f>VLOOKUP(H4834,seller_roster!$A$2:$B$85,2,FALSE)</f>
        <v>Zion Silva</v>
      </c>
      <c r="N4834" t="str">
        <f>VLOOKUP(C4834,accounts!$A$2:$F$9615,2,FALSE)</f>
        <v>Field Services</v>
      </c>
      <c r="O4834" t="str">
        <f>VLOOKUP(C4834,accounts!$A$2:$F$9615,3,FALSE)</f>
        <v>$5M-$10M</v>
      </c>
      <c r="P4834" t="str">
        <f>VLOOKUP(C4834,accounts!$A$2:$F$9615,5,FALSE)</f>
        <v>Central</v>
      </c>
      <c r="Q4834" t="b">
        <f t="shared" si="76"/>
        <v>1</v>
      </c>
      <c r="R4834" t="e">
        <f>INDEX(removed_duplicate_rows!$A$5:$A$39,MATCH(wins!A4834,removed_duplicate_rows!$A$5:$A$39,0))</f>
        <v>#N/A</v>
      </c>
    </row>
    <row r="4835" spans="1:18" ht="15.75" customHeight="1" x14ac:dyDescent="0.2">
      <c r="A4835" t="s">
        <v>14635</v>
      </c>
      <c r="B4835" t="s">
        <v>14636</v>
      </c>
      <c r="C4835" t="s">
        <v>14637</v>
      </c>
      <c r="D4835" s="10">
        <v>45962</v>
      </c>
      <c r="E4835" t="s">
        <v>9789</v>
      </c>
      <c r="F4835">
        <v>13</v>
      </c>
      <c r="G4835" t="s">
        <v>77</v>
      </c>
      <c r="H4835" t="s">
        <v>173</v>
      </c>
      <c r="I4835" t="s">
        <v>55</v>
      </c>
      <c r="J4835">
        <v>1</v>
      </c>
      <c r="K4835">
        <v>8799</v>
      </c>
      <c r="L4835" t="str">
        <f>IFERROR(INDEX(play_attribution!$B$2:$B$328,MATCH(A4835,play_attribution!$A$2:$A$328,0)),"")</f>
        <v/>
      </c>
      <c r="M4835" t="str">
        <f>VLOOKUP(H4835,seller_roster!$A$2:$B$85,2,FALSE)</f>
        <v>Pia Reyes</v>
      </c>
      <c r="N4835" t="str">
        <f>VLOOKUP(C4835,accounts!$A$2:$F$9615,2,FALSE)</f>
        <v>Professional Services</v>
      </c>
      <c r="O4835" t="str">
        <f>VLOOKUP(C4835,accounts!$A$2:$F$9615,3,FALSE)</f>
        <v>&gt;$10M</v>
      </c>
      <c r="P4835" t="str">
        <f>VLOOKUP(C4835,accounts!$A$2:$F$9615,5,FALSE)</f>
        <v>West</v>
      </c>
      <c r="Q4835" t="b">
        <f t="shared" si="76"/>
        <v>1</v>
      </c>
      <c r="R4835" t="e">
        <f>INDEX(removed_duplicate_rows!$A$5:$A$39,MATCH(wins!A4835,removed_duplicate_rows!$A$5:$A$39,0))</f>
        <v>#N/A</v>
      </c>
    </row>
    <row r="4836" spans="1:18" ht="15.75" customHeight="1" x14ac:dyDescent="0.2">
      <c r="A4836" t="s">
        <v>14638</v>
      </c>
      <c r="B4836" t="s">
        <v>14639</v>
      </c>
      <c r="C4836" t="s">
        <v>14640</v>
      </c>
      <c r="D4836" s="10">
        <v>45962</v>
      </c>
      <c r="E4836" t="s">
        <v>9789</v>
      </c>
      <c r="F4836">
        <v>13</v>
      </c>
      <c r="G4836" t="s">
        <v>77</v>
      </c>
      <c r="H4836" t="s">
        <v>169</v>
      </c>
      <c r="I4836" t="s">
        <v>55</v>
      </c>
      <c r="J4836">
        <v>1</v>
      </c>
      <c r="K4836">
        <v>6207</v>
      </c>
      <c r="L4836" t="str">
        <f>IFERROR(INDEX(play_attribution!$B$2:$B$328,MATCH(A4836,play_attribution!$A$2:$A$328,0)),"")</f>
        <v/>
      </c>
      <c r="M4836" t="str">
        <f>VLOOKUP(H4836,seller_roster!$A$2:$B$85,2,FALSE)</f>
        <v>Rhea Doyle</v>
      </c>
      <c r="N4836" t="str">
        <f>VLOOKUP(C4836,accounts!$A$2:$F$9615,2,FALSE)</f>
        <v>Healthcare Services</v>
      </c>
      <c r="O4836" t="str">
        <f>VLOOKUP(C4836,accounts!$A$2:$F$9615,3,FALSE)</f>
        <v>$2.5M-$5M</v>
      </c>
      <c r="P4836" t="str">
        <f>VLOOKUP(C4836,accounts!$A$2:$F$9615,5,FALSE)</f>
        <v>Central</v>
      </c>
      <c r="Q4836" t="b">
        <f t="shared" si="76"/>
        <v>1</v>
      </c>
      <c r="R4836" t="e">
        <f>INDEX(removed_duplicate_rows!$A$5:$A$39,MATCH(wins!A4836,removed_duplicate_rows!$A$5:$A$39,0))</f>
        <v>#N/A</v>
      </c>
    </row>
    <row r="4837" spans="1:18" ht="15.75" customHeight="1" x14ac:dyDescent="0.2">
      <c r="A4837" t="s">
        <v>14641</v>
      </c>
      <c r="B4837" t="s">
        <v>14642</v>
      </c>
      <c r="C4837" t="s">
        <v>14643</v>
      </c>
      <c r="D4837" s="10">
        <v>45962</v>
      </c>
      <c r="E4837" t="s">
        <v>9789</v>
      </c>
      <c r="F4837">
        <v>13</v>
      </c>
      <c r="G4837" t="s">
        <v>77</v>
      </c>
      <c r="H4837" t="s">
        <v>147</v>
      </c>
      <c r="I4837" t="s">
        <v>79</v>
      </c>
      <c r="J4837">
        <v>1</v>
      </c>
      <c r="K4837">
        <v>5198</v>
      </c>
      <c r="L4837" t="str">
        <f>IFERROR(INDEX(play_attribution!$B$2:$B$328,MATCH(A4837,play_attribution!$A$2:$A$328,0)),"")</f>
        <v/>
      </c>
      <c r="M4837" t="str">
        <f>VLOOKUP(H4837,seller_roster!$A$2:$B$85,2,FALSE)</f>
        <v>Riley Tran</v>
      </c>
      <c r="N4837" t="str">
        <f>VLOOKUP(C4837,accounts!$A$2:$F$9615,2,FALSE)</f>
        <v>Nonprofit</v>
      </c>
      <c r="O4837" t="str">
        <f>VLOOKUP(C4837,accounts!$A$2:$F$9615,3,FALSE)</f>
        <v>$5M-$10M</v>
      </c>
      <c r="P4837" t="str">
        <f>VLOOKUP(C4837,accounts!$A$2:$F$9615,5,FALSE)</f>
        <v>West</v>
      </c>
      <c r="Q4837" t="b">
        <f t="shared" si="76"/>
        <v>1</v>
      </c>
      <c r="R4837" t="e">
        <f>INDEX(removed_duplicate_rows!$A$5:$A$39,MATCH(wins!A4837,removed_duplicate_rows!$A$5:$A$39,0))</f>
        <v>#N/A</v>
      </c>
    </row>
    <row r="4838" spans="1:18" ht="15.75" customHeight="1" x14ac:dyDescent="0.2">
      <c r="A4838" t="s">
        <v>14644</v>
      </c>
      <c r="B4838" t="s">
        <v>14645</v>
      </c>
      <c r="C4838" t="s">
        <v>14646</v>
      </c>
      <c r="D4838" s="10">
        <v>45962</v>
      </c>
      <c r="E4838" t="s">
        <v>9789</v>
      </c>
      <c r="F4838">
        <v>13</v>
      </c>
      <c r="G4838" t="s">
        <v>77</v>
      </c>
      <c r="H4838" t="s">
        <v>133</v>
      </c>
      <c r="I4838" t="s">
        <v>55</v>
      </c>
      <c r="J4838">
        <v>1</v>
      </c>
      <c r="K4838">
        <v>4862</v>
      </c>
      <c r="L4838" t="str">
        <f>IFERROR(INDEX(play_attribution!$B$2:$B$328,MATCH(A4838,play_attribution!$A$2:$A$328,0)),"")</f>
        <v/>
      </c>
      <c r="M4838" t="str">
        <f>VLOOKUP(H4838,seller_roster!$A$2:$B$85,2,FALSE)</f>
        <v>Devon Tran</v>
      </c>
      <c r="N4838" t="str">
        <f>VLOOKUP(C4838,accounts!$A$2:$F$9615,2,FALSE)</f>
        <v>Logistics</v>
      </c>
      <c r="O4838" t="str">
        <f>VLOOKUP(C4838,accounts!$A$2:$F$9615,3,FALSE)</f>
        <v>$2.5M-$5M</v>
      </c>
      <c r="P4838" t="str">
        <f>VLOOKUP(C4838,accounts!$A$2:$F$9615,5,FALSE)</f>
        <v>Central</v>
      </c>
      <c r="Q4838" t="b">
        <f t="shared" si="76"/>
        <v>1</v>
      </c>
      <c r="R4838" t="e">
        <f>INDEX(removed_duplicate_rows!$A$5:$A$39,MATCH(wins!A4838,removed_duplicate_rows!$A$5:$A$39,0))</f>
        <v>#N/A</v>
      </c>
    </row>
    <row r="4839" spans="1:18" ht="15.75" customHeight="1" x14ac:dyDescent="0.2">
      <c r="A4839" t="s">
        <v>14647</v>
      </c>
      <c r="B4839" t="s">
        <v>14648</v>
      </c>
      <c r="C4839" t="s">
        <v>14649</v>
      </c>
      <c r="D4839" s="10">
        <v>45962</v>
      </c>
      <c r="E4839" t="s">
        <v>9789</v>
      </c>
      <c r="F4839">
        <v>13</v>
      </c>
      <c r="G4839" t="s">
        <v>77</v>
      </c>
      <c r="H4839" t="s">
        <v>99</v>
      </c>
      <c r="I4839" t="s">
        <v>79</v>
      </c>
      <c r="J4839">
        <v>1</v>
      </c>
      <c r="K4839">
        <v>10397</v>
      </c>
      <c r="L4839" t="str">
        <f>IFERROR(INDEX(play_attribution!$B$2:$B$328,MATCH(A4839,play_attribution!$A$2:$A$328,0)),"")</f>
        <v/>
      </c>
      <c r="M4839" t="str">
        <f>VLOOKUP(H4839,seller_roster!$A$2:$B$85,2,FALSE)</f>
        <v>Shiloh Sorensen</v>
      </c>
      <c r="N4839" t="str">
        <f>VLOOKUP(C4839,accounts!$A$2:$F$9615,2,FALSE)</f>
        <v>Hospitality Group</v>
      </c>
      <c r="O4839" t="str">
        <f>VLOOKUP(C4839,accounts!$A$2:$F$9615,3,FALSE)</f>
        <v>$1M-$2.5M</v>
      </c>
      <c r="P4839" t="str">
        <f>VLOOKUP(C4839,accounts!$A$2:$F$9615,5,FALSE)</f>
        <v>Central</v>
      </c>
      <c r="Q4839" t="b">
        <f t="shared" si="76"/>
        <v>1</v>
      </c>
      <c r="R4839" t="e">
        <f>INDEX(removed_duplicate_rows!$A$5:$A$39,MATCH(wins!A4839,removed_duplicate_rows!$A$5:$A$39,0))</f>
        <v>#N/A</v>
      </c>
    </row>
    <row r="4840" spans="1:18" ht="15.75" customHeight="1" x14ac:dyDescent="0.2">
      <c r="A4840" t="s">
        <v>14650</v>
      </c>
      <c r="B4840" t="s">
        <v>14651</v>
      </c>
      <c r="C4840" t="s">
        <v>14652</v>
      </c>
      <c r="D4840" s="10">
        <v>45962</v>
      </c>
      <c r="E4840" t="s">
        <v>9789</v>
      </c>
      <c r="F4840">
        <v>13</v>
      </c>
      <c r="G4840" t="s">
        <v>77</v>
      </c>
      <c r="H4840" t="s">
        <v>177</v>
      </c>
      <c r="I4840" t="s">
        <v>79</v>
      </c>
      <c r="J4840">
        <v>1</v>
      </c>
      <c r="K4840">
        <v>8905</v>
      </c>
      <c r="L4840" t="str">
        <f>IFERROR(INDEX(play_attribution!$B$2:$B$328,MATCH(A4840,play_attribution!$A$2:$A$328,0)),"")</f>
        <v/>
      </c>
      <c r="M4840" t="str">
        <f>VLOOKUP(H4840,seller_roster!$A$2:$B$85,2,FALSE)</f>
        <v>Gray Marsh</v>
      </c>
      <c r="N4840" t="str">
        <f>VLOOKUP(C4840,accounts!$A$2:$F$9615,2,FALSE)</f>
        <v>Retail Multi-Location</v>
      </c>
      <c r="O4840" t="str">
        <f>VLOOKUP(C4840,accounts!$A$2:$F$9615,3,FALSE)</f>
        <v>$1M-$2.5M</v>
      </c>
      <c r="P4840" t="str">
        <f>VLOOKUP(C4840,accounts!$A$2:$F$9615,5,FALSE)</f>
        <v>East</v>
      </c>
      <c r="Q4840" t="b">
        <f t="shared" si="76"/>
        <v>1</v>
      </c>
      <c r="R4840" t="e">
        <f>INDEX(removed_duplicate_rows!$A$5:$A$39,MATCH(wins!A4840,removed_duplicate_rows!$A$5:$A$39,0))</f>
        <v>#N/A</v>
      </c>
    </row>
    <row r="4841" spans="1:18" ht="15.75" customHeight="1" x14ac:dyDescent="0.2">
      <c r="A4841" t="s">
        <v>14653</v>
      </c>
      <c r="B4841" t="s">
        <v>14654</v>
      </c>
      <c r="C4841" t="s">
        <v>14655</v>
      </c>
      <c r="D4841" s="10">
        <v>45962</v>
      </c>
      <c r="E4841" t="s">
        <v>9789</v>
      </c>
      <c r="F4841">
        <v>13</v>
      </c>
      <c r="G4841" t="s">
        <v>273</v>
      </c>
      <c r="H4841" t="s">
        <v>357</v>
      </c>
      <c r="I4841" t="s">
        <v>79</v>
      </c>
      <c r="J4841">
        <v>1</v>
      </c>
      <c r="K4841">
        <v>7055</v>
      </c>
      <c r="L4841" t="str">
        <f>IFERROR(INDEX(play_attribution!$B$2:$B$328,MATCH(A4841,play_attribution!$A$2:$A$328,0)),"")</f>
        <v/>
      </c>
      <c r="M4841" t="str">
        <f>VLOOKUP(H4841,seller_roster!$A$2:$B$85,2,FALSE)</f>
        <v>Hollis Abadi</v>
      </c>
      <c r="N4841" t="str">
        <f>VLOOKUP(C4841,accounts!$A$2:$F$9615,2,FALSE)</f>
        <v>Logistics</v>
      </c>
      <c r="O4841" t="str">
        <f>VLOOKUP(C4841,accounts!$A$2:$F$9615,3,FALSE)</f>
        <v>&lt;$1M</v>
      </c>
      <c r="P4841" t="str">
        <f>VLOOKUP(C4841,accounts!$A$2:$F$9615,5,FALSE)</f>
        <v>East</v>
      </c>
      <c r="Q4841" t="b">
        <f t="shared" si="76"/>
        <v>1</v>
      </c>
      <c r="R4841" t="e">
        <f>INDEX(removed_duplicate_rows!$A$5:$A$39,MATCH(wins!A4841,removed_duplicate_rows!$A$5:$A$39,0))</f>
        <v>#N/A</v>
      </c>
    </row>
    <row r="4842" spans="1:18" ht="15.75" customHeight="1" x14ac:dyDescent="0.2">
      <c r="A4842" t="s">
        <v>14656</v>
      </c>
      <c r="B4842" t="s">
        <v>14657</v>
      </c>
      <c r="C4842" t="s">
        <v>14658</v>
      </c>
      <c r="D4842" s="10">
        <v>45962</v>
      </c>
      <c r="E4842" t="s">
        <v>9789</v>
      </c>
      <c r="F4842">
        <v>13</v>
      </c>
      <c r="G4842" t="s">
        <v>273</v>
      </c>
      <c r="H4842" t="s">
        <v>293</v>
      </c>
      <c r="I4842" t="s">
        <v>79</v>
      </c>
      <c r="J4842">
        <v>1</v>
      </c>
      <c r="K4842">
        <v>8844</v>
      </c>
      <c r="L4842" t="str">
        <f>IFERROR(INDEX(play_attribution!$B$2:$B$328,MATCH(A4842,play_attribution!$A$2:$A$328,0)),"")</f>
        <v/>
      </c>
      <c r="M4842" t="str">
        <f>VLOOKUP(H4842,seller_roster!$A$2:$B$85,2,FALSE)</f>
        <v>Hayden Sorensen</v>
      </c>
      <c r="N4842" t="str">
        <f>VLOOKUP(C4842,accounts!$A$2:$F$9615,2,FALSE)</f>
        <v>Construction</v>
      </c>
      <c r="O4842" t="str">
        <f>VLOOKUP(C4842,accounts!$A$2:$F$9615,3,FALSE)</f>
        <v>&lt;$1M</v>
      </c>
      <c r="P4842" t="str">
        <f>VLOOKUP(C4842,accounts!$A$2:$F$9615,5,FALSE)</f>
        <v>West</v>
      </c>
      <c r="Q4842" t="b">
        <f t="shared" si="76"/>
        <v>1</v>
      </c>
      <c r="R4842" t="e">
        <f>INDEX(removed_duplicate_rows!$A$5:$A$39,MATCH(wins!A4842,removed_duplicate_rows!$A$5:$A$39,0))</f>
        <v>#N/A</v>
      </c>
    </row>
    <row r="4843" spans="1:18" ht="15.75" customHeight="1" x14ac:dyDescent="0.2">
      <c r="A4843" t="s">
        <v>14659</v>
      </c>
      <c r="B4843" t="s">
        <v>14660</v>
      </c>
      <c r="C4843" t="s">
        <v>14661</v>
      </c>
      <c r="D4843" s="10">
        <v>45962</v>
      </c>
      <c r="E4843" t="s">
        <v>9789</v>
      </c>
      <c r="F4843">
        <v>13</v>
      </c>
      <c r="G4843" t="s">
        <v>273</v>
      </c>
      <c r="H4843" t="s">
        <v>274</v>
      </c>
      <c r="I4843" t="s">
        <v>79</v>
      </c>
      <c r="J4843">
        <v>1</v>
      </c>
      <c r="K4843">
        <v>10048</v>
      </c>
      <c r="L4843" t="str">
        <f>IFERROR(INDEX(play_attribution!$B$2:$B$328,MATCH(A4843,play_attribution!$A$2:$A$328,0)),"")</f>
        <v/>
      </c>
      <c r="M4843" t="str">
        <f>VLOOKUP(H4843,seller_roster!$A$2:$B$85,2,FALSE)</f>
        <v>Shiloh Petrov</v>
      </c>
      <c r="N4843" t="str">
        <f>VLOOKUP(C4843,accounts!$A$2:$F$9615,2,FALSE)</f>
        <v>Logistics</v>
      </c>
      <c r="O4843" t="str">
        <f>VLOOKUP(C4843,accounts!$A$2:$F$9615,3,FALSE)</f>
        <v>$2.5M-$5M</v>
      </c>
      <c r="P4843" t="str">
        <f>VLOOKUP(C4843,accounts!$A$2:$F$9615,5,FALSE)</f>
        <v>East</v>
      </c>
      <c r="Q4843" t="b">
        <f t="shared" si="76"/>
        <v>1</v>
      </c>
      <c r="R4843" t="e">
        <f>INDEX(removed_duplicate_rows!$A$5:$A$39,MATCH(wins!A4843,removed_duplicate_rows!$A$5:$A$39,0))</f>
        <v>#N/A</v>
      </c>
    </row>
    <row r="4844" spans="1:18" ht="15.75" customHeight="1" x14ac:dyDescent="0.2">
      <c r="A4844" t="s">
        <v>14662</v>
      </c>
      <c r="B4844" t="s">
        <v>14663</v>
      </c>
      <c r="C4844" t="s">
        <v>14664</v>
      </c>
      <c r="D4844" s="10">
        <v>45962</v>
      </c>
      <c r="E4844" t="s">
        <v>9789</v>
      </c>
      <c r="F4844">
        <v>13</v>
      </c>
      <c r="G4844" t="s">
        <v>273</v>
      </c>
      <c r="H4844" t="s">
        <v>1098</v>
      </c>
      <c r="I4844" t="s">
        <v>79</v>
      </c>
      <c r="J4844">
        <v>1</v>
      </c>
      <c r="K4844">
        <v>7512</v>
      </c>
      <c r="L4844" t="str">
        <f>IFERROR(INDEX(play_attribution!$B$2:$B$328,MATCH(A4844,play_attribution!$A$2:$A$328,0)),"")</f>
        <v/>
      </c>
      <c r="M4844" t="str">
        <f>VLOOKUP(H4844,seller_roster!$A$2:$B$85,2,FALSE)</f>
        <v>Yael Okafor</v>
      </c>
      <c r="N4844" t="str">
        <f>VLOOKUP(C4844,accounts!$A$2:$F$9615,2,FALSE)</f>
        <v>Healthcare Services</v>
      </c>
      <c r="O4844" t="str">
        <f>VLOOKUP(C4844,accounts!$A$2:$F$9615,3,FALSE)</f>
        <v>$2.5M-$5M</v>
      </c>
      <c r="P4844" t="str">
        <f>VLOOKUP(C4844,accounts!$A$2:$F$9615,5,FALSE)</f>
        <v>West</v>
      </c>
      <c r="Q4844" t="b">
        <f t="shared" si="76"/>
        <v>1</v>
      </c>
      <c r="R4844" t="e">
        <f>INDEX(removed_duplicate_rows!$A$5:$A$39,MATCH(wins!A4844,removed_duplicate_rows!$A$5:$A$39,0))</f>
        <v>#N/A</v>
      </c>
    </row>
    <row r="4845" spans="1:18" ht="15.75" customHeight="1" x14ac:dyDescent="0.2">
      <c r="A4845" t="s">
        <v>14665</v>
      </c>
      <c r="B4845" t="s">
        <v>14666</v>
      </c>
      <c r="C4845" t="s">
        <v>14667</v>
      </c>
      <c r="D4845" s="10">
        <v>45962</v>
      </c>
      <c r="E4845" t="s">
        <v>9789</v>
      </c>
      <c r="F4845">
        <v>13</v>
      </c>
      <c r="G4845" t="s">
        <v>273</v>
      </c>
      <c r="H4845" t="s">
        <v>670</v>
      </c>
      <c r="I4845" t="s">
        <v>79</v>
      </c>
      <c r="J4845">
        <v>1</v>
      </c>
      <c r="K4845">
        <v>10242</v>
      </c>
      <c r="L4845" t="str">
        <f>IFERROR(INDEX(play_attribution!$B$2:$B$328,MATCH(A4845,play_attribution!$A$2:$A$328,0)),"")</f>
        <v/>
      </c>
      <c r="M4845" t="str">
        <f>VLOOKUP(H4845,seller_roster!$A$2:$B$85,2,FALSE)</f>
        <v>True Kowalski</v>
      </c>
      <c r="N4845" t="str">
        <f>VLOOKUP(C4845,accounts!$A$2:$F$9615,2,FALSE)</f>
        <v>Nonprofit</v>
      </c>
      <c r="O4845" t="str">
        <f>VLOOKUP(C4845,accounts!$A$2:$F$9615,3,FALSE)</f>
        <v>$2.5M-$5M</v>
      </c>
      <c r="P4845" t="str">
        <f>VLOOKUP(C4845,accounts!$A$2:$F$9615,5,FALSE)</f>
        <v>West</v>
      </c>
      <c r="Q4845" t="b">
        <f t="shared" si="76"/>
        <v>1</v>
      </c>
      <c r="R4845" t="e">
        <f>INDEX(removed_duplicate_rows!$A$5:$A$39,MATCH(wins!A4845,removed_duplicate_rows!$A$5:$A$39,0))</f>
        <v>#N/A</v>
      </c>
    </row>
    <row r="4846" spans="1:18" ht="15.75" customHeight="1" x14ac:dyDescent="0.2">
      <c r="A4846" t="s">
        <v>14668</v>
      </c>
      <c r="B4846" t="s">
        <v>14669</v>
      </c>
      <c r="C4846" t="s">
        <v>14670</v>
      </c>
      <c r="D4846" s="10">
        <v>45962</v>
      </c>
      <c r="E4846" t="s">
        <v>9789</v>
      </c>
      <c r="F4846">
        <v>13</v>
      </c>
      <c r="G4846" t="s">
        <v>273</v>
      </c>
      <c r="H4846" t="s">
        <v>308</v>
      </c>
      <c r="I4846" t="s">
        <v>79</v>
      </c>
      <c r="J4846">
        <v>1</v>
      </c>
      <c r="K4846">
        <v>5535</v>
      </c>
      <c r="L4846" t="str">
        <f>IFERROR(INDEX(play_attribution!$B$2:$B$328,MATCH(A4846,play_attribution!$A$2:$A$328,0)),"")</f>
        <v/>
      </c>
      <c r="M4846" t="str">
        <f>VLOOKUP(H4846,seller_roster!$A$2:$B$85,2,FALSE)</f>
        <v>Blake Ruiz</v>
      </c>
      <c r="N4846" t="str">
        <f>VLOOKUP(C4846,accounts!$A$2:$F$9615,2,FALSE)</f>
        <v>Logistics</v>
      </c>
      <c r="O4846" t="str">
        <f>VLOOKUP(C4846,accounts!$A$2:$F$9615,3,FALSE)</f>
        <v>$2.5M-$5M</v>
      </c>
      <c r="P4846" t="str">
        <f>VLOOKUP(C4846,accounts!$A$2:$F$9615,5,FALSE)</f>
        <v>East</v>
      </c>
      <c r="Q4846" t="b">
        <f t="shared" si="76"/>
        <v>1</v>
      </c>
      <c r="R4846" t="e">
        <f>INDEX(removed_duplicate_rows!$A$5:$A$39,MATCH(wins!A4846,removed_duplicate_rows!$A$5:$A$39,0))</f>
        <v>#N/A</v>
      </c>
    </row>
    <row r="4847" spans="1:18" ht="15.75" customHeight="1" x14ac:dyDescent="0.2">
      <c r="A4847" t="s">
        <v>14671</v>
      </c>
      <c r="B4847" t="s">
        <v>14672</v>
      </c>
      <c r="C4847" t="s">
        <v>14673</v>
      </c>
      <c r="D4847" s="10">
        <v>45962</v>
      </c>
      <c r="E4847" t="s">
        <v>9789</v>
      </c>
      <c r="F4847">
        <v>13</v>
      </c>
      <c r="G4847" t="s">
        <v>273</v>
      </c>
      <c r="H4847" t="s">
        <v>308</v>
      </c>
      <c r="I4847" t="s">
        <v>55</v>
      </c>
      <c r="J4847">
        <v>1</v>
      </c>
      <c r="K4847">
        <v>8740</v>
      </c>
      <c r="L4847" t="str">
        <f>IFERROR(INDEX(play_attribution!$B$2:$B$328,MATCH(A4847,play_attribution!$A$2:$A$328,0)),"")</f>
        <v/>
      </c>
      <c r="M4847" t="str">
        <f>VLOOKUP(H4847,seller_roster!$A$2:$B$85,2,FALSE)</f>
        <v>Blake Ruiz</v>
      </c>
      <c r="N4847" t="str">
        <f>VLOOKUP(C4847,accounts!$A$2:$F$9615,2,FALSE)</f>
        <v>Retail Multi-Location</v>
      </c>
      <c r="O4847" t="str">
        <f>VLOOKUP(C4847,accounts!$A$2:$F$9615,3,FALSE)</f>
        <v>$5M-$10M</v>
      </c>
      <c r="P4847" t="str">
        <f>VLOOKUP(C4847,accounts!$A$2:$F$9615,5,FALSE)</f>
        <v>West</v>
      </c>
      <c r="Q4847" t="b">
        <f t="shared" si="76"/>
        <v>1</v>
      </c>
      <c r="R4847" t="e">
        <f>INDEX(removed_duplicate_rows!$A$5:$A$39,MATCH(wins!A4847,removed_duplicate_rows!$A$5:$A$39,0))</f>
        <v>#N/A</v>
      </c>
    </row>
    <row r="4848" spans="1:18" ht="15.75" customHeight="1" x14ac:dyDescent="0.2">
      <c r="A4848" t="s">
        <v>14674</v>
      </c>
      <c r="B4848" t="s">
        <v>14675</v>
      </c>
      <c r="C4848" t="s">
        <v>14676</v>
      </c>
      <c r="D4848" s="10">
        <v>45962</v>
      </c>
      <c r="E4848" t="s">
        <v>9789</v>
      </c>
      <c r="F4848">
        <v>13</v>
      </c>
      <c r="G4848" t="s">
        <v>273</v>
      </c>
      <c r="H4848" t="s">
        <v>285</v>
      </c>
      <c r="I4848" t="s">
        <v>79</v>
      </c>
      <c r="J4848">
        <v>1</v>
      </c>
      <c r="K4848">
        <v>7037</v>
      </c>
      <c r="L4848" t="str">
        <f>IFERROR(INDEX(play_attribution!$B$2:$B$328,MATCH(A4848,play_attribution!$A$2:$A$328,0)),"")</f>
        <v/>
      </c>
      <c r="M4848" t="str">
        <f>VLOOKUP(H4848,seller_roster!$A$2:$B$85,2,FALSE)</f>
        <v>Bryn Lindqvist</v>
      </c>
      <c r="N4848" t="str">
        <f>VLOOKUP(C4848,accounts!$A$2:$F$9615,2,FALSE)</f>
        <v>Retail Multi-Location</v>
      </c>
      <c r="O4848" t="str">
        <f>VLOOKUP(C4848,accounts!$A$2:$F$9615,3,FALSE)</f>
        <v>$2.5M-$5M</v>
      </c>
      <c r="P4848" t="str">
        <f>VLOOKUP(C4848,accounts!$A$2:$F$9615,5,FALSE)</f>
        <v>East</v>
      </c>
      <c r="Q4848" t="b">
        <f t="shared" si="76"/>
        <v>1</v>
      </c>
      <c r="R4848" t="e">
        <f>INDEX(removed_duplicate_rows!$A$5:$A$39,MATCH(wins!A4848,removed_duplicate_rows!$A$5:$A$39,0))</f>
        <v>#N/A</v>
      </c>
    </row>
    <row r="4849" spans="1:18" ht="15.75" customHeight="1" x14ac:dyDescent="0.2">
      <c r="A4849" t="s">
        <v>14677</v>
      </c>
      <c r="B4849" t="s">
        <v>14678</v>
      </c>
      <c r="C4849" t="s">
        <v>14679</v>
      </c>
      <c r="D4849" s="10">
        <v>45962</v>
      </c>
      <c r="E4849" t="s">
        <v>9789</v>
      </c>
      <c r="F4849">
        <v>13</v>
      </c>
      <c r="G4849" t="s">
        <v>273</v>
      </c>
      <c r="H4849" t="s">
        <v>1098</v>
      </c>
      <c r="I4849" t="s">
        <v>79</v>
      </c>
      <c r="J4849">
        <v>1</v>
      </c>
      <c r="K4849">
        <v>7917</v>
      </c>
      <c r="L4849" t="str">
        <f>IFERROR(INDEX(play_attribution!$B$2:$B$328,MATCH(A4849,play_attribution!$A$2:$A$328,0)),"")</f>
        <v/>
      </c>
      <c r="M4849" t="str">
        <f>VLOOKUP(H4849,seller_roster!$A$2:$B$85,2,FALSE)</f>
        <v>Yael Okafor</v>
      </c>
      <c r="N4849" t="str">
        <f>VLOOKUP(C4849,accounts!$A$2:$F$9615,2,FALSE)</f>
        <v>Manufacturing</v>
      </c>
      <c r="O4849" t="str">
        <f>VLOOKUP(C4849,accounts!$A$2:$F$9615,3,FALSE)</f>
        <v>&gt;$10M</v>
      </c>
      <c r="P4849" t="str">
        <f>VLOOKUP(C4849,accounts!$A$2:$F$9615,5,FALSE)</f>
        <v>East</v>
      </c>
      <c r="Q4849" t="b">
        <f t="shared" si="76"/>
        <v>1</v>
      </c>
      <c r="R4849" t="e">
        <f>INDEX(removed_duplicate_rows!$A$5:$A$39,MATCH(wins!A4849,removed_duplicate_rows!$A$5:$A$39,0))</f>
        <v>#N/A</v>
      </c>
    </row>
    <row r="4850" spans="1:18" ht="15.75" customHeight="1" x14ac:dyDescent="0.2">
      <c r="A4850" t="s">
        <v>14680</v>
      </c>
      <c r="B4850" t="s">
        <v>14681</v>
      </c>
      <c r="C4850" t="s">
        <v>14682</v>
      </c>
      <c r="D4850" s="10">
        <v>45962</v>
      </c>
      <c r="E4850" t="s">
        <v>9789</v>
      </c>
      <c r="F4850">
        <v>13</v>
      </c>
      <c r="G4850" t="s">
        <v>273</v>
      </c>
      <c r="H4850" t="s">
        <v>1098</v>
      </c>
      <c r="I4850" t="s">
        <v>55</v>
      </c>
      <c r="J4850">
        <v>1</v>
      </c>
      <c r="K4850">
        <v>9070</v>
      </c>
      <c r="L4850" t="str">
        <f>IFERROR(INDEX(play_attribution!$B$2:$B$328,MATCH(A4850,play_attribution!$A$2:$A$328,0)),"")</f>
        <v/>
      </c>
      <c r="M4850" t="str">
        <f>VLOOKUP(H4850,seller_roster!$A$2:$B$85,2,FALSE)</f>
        <v>Yael Okafor</v>
      </c>
      <c r="N4850" t="str">
        <f>VLOOKUP(C4850,accounts!$A$2:$F$9615,2,FALSE)</f>
        <v>Manufacturing</v>
      </c>
      <c r="O4850" t="str">
        <f>VLOOKUP(C4850,accounts!$A$2:$F$9615,3,FALSE)</f>
        <v>$2.5M-$5M</v>
      </c>
      <c r="P4850" t="str">
        <f>VLOOKUP(C4850,accounts!$A$2:$F$9615,5,FALSE)</f>
        <v>East</v>
      </c>
      <c r="Q4850" t="b">
        <f t="shared" si="76"/>
        <v>1</v>
      </c>
      <c r="R4850" t="e">
        <f>INDEX(removed_duplicate_rows!$A$5:$A$39,MATCH(wins!A4850,removed_duplicate_rows!$A$5:$A$39,0))</f>
        <v>#N/A</v>
      </c>
    </row>
    <row r="4851" spans="1:18" ht="15.75" customHeight="1" x14ac:dyDescent="0.2">
      <c r="A4851" t="s">
        <v>14683</v>
      </c>
      <c r="B4851" t="s">
        <v>14684</v>
      </c>
      <c r="C4851" t="s">
        <v>14685</v>
      </c>
      <c r="D4851" s="10">
        <v>45962</v>
      </c>
      <c r="E4851" t="s">
        <v>9789</v>
      </c>
      <c r="F4851">
        <v>13</v>
      </c>
      <c r="G4851" t="s">
        <v>273</v>
      </c>
      <c r="H4851" t="s">
        <v>717</v>
      </c>
      <c r="I4851" t="s">
        <v>55</v>
      </c>
      <c r="J4851">
        <v>1</v>
      </c>
      <c r="K4851">
        <v>8892</v>
      </c>
      <c r="L4851" t="str">
        <f>IFERROR(INDEX(play_attribution!$B$2:$B$328,MATCH(A4851,play_attribution!$A$2:$A$328,0)),"")</f>
        <v/>
      </c>
      <c r="M4851" t="str">
        <f>VLOOKUP(H4851,seller_roster!$A$2:$B$85,2,FALSE)</f>
        <v>Corey Novak</v>
      </c>
      <c r="N4851" t="str">
        <f>VLOOKUP(C4851,accounts!$A$2:$F$9615,2,FALSE)</f>
        <v>Healthcare Services</v>
      </c>
      <c r="O4851" t="str">
        <f>VLOOKUP(C4851,accounts!$A$2:$F$9615,3,FALSE)</f>
        <v>$2.5M-$5M</v>
      </c>
      <c r="P4851" t="str">
        <f>VLOOKUP(C4851,accounts!$A$2:$F$9615,5,FALSE)</f>
        <v>West</v>
      </c>
      <c r="Q4851" t="b">
        <f t="shared" si="76"/>
        <v>1</v>
      </c>
      <c r="R4851" t="e">
        <f>INDEX(removed_duplicate_rows!$A$5:$A$39,MATCH(wins!A4851,removed_duplicate_rows!$A$5:$A$39,0))</f>
        <v>#N/A</v>
      </c>
    </row>
    <row r="4852" spans="1:18" ht="15.75" customHeight="1" x14ac:dyDescent="0.2">
      <c r="A4852" t="s">
        <v>14686</v>
      </c>
      <c r="B4852" t="s">
        <v>14687</v>
      </c>
      <c r="C4852" t="s">
        <v>14688</v>
      </c>
      <c r="D4852" s="10">
        <v>45962</v>
      </c>
      <c r="E4852" t="s">
        <v>9789</v>
      </c>
      <c r="F4852">
        <v>13</v>
      </c>
      <c r="G4852" t="s">
        <v>273</v>
      </c>
      <c r="H4852" t="s">
        <v>717</v>
      </c>
      <c r="I4852" t="s">
        <v>79</v>
      </c>
      <c r="J4852">
        <v>1</v>
      </c>
      <c r="K4852">
        <v>13145</v>
      </c>
      <c r="L4852" t="str">
        <f>IFERROR(INDEX(play_attribution!$B$2:$B$328,MATCH(A4852,play_attribution!$A$2:$A$328,0)),"")</f>
        <v/>
      </c>
      <c r="M4852" t="str">
        <f>VLOOKUP(H4852,seller_roster!$A$2:$B$85,2,FALSE)</f>
        <v>Corey Novak</v>
      </c>
      <c r="N4852" t="str">
        <f>VLOOKUP(C4852,accounts!$A$2:$F$9615,2,FALSE)</f>
        <v>Logistics</v>
      </c>
      <c r="O4852" t="str">
        <f>VLOOKUP(C4852,accounts!$A$2:$F$9615,3,FALSE)</f>
        <v>$5M-$10M</v>
      </c>
      <c r="P4852" t="str">
        <f>VLOOKUP(C4852,accounts!$A$2:$F$9615,5,FALSE)</f>
        <v>East</v>
      </c>
      <c r="Q4852" t="b">
        <f t="shared" si="76"/>
        <v>1</v>
      </c>
      <c r="R4852" t="e">
        <f>INDEX(removed_duplicate_rows!$A$5:$A$39,MATCH(wins!A4852,removed_duplicate_rows!$A$5:$A$39,0))</f>
        <v>#N/A</v>
      </c>
    </row>
    <row r="4853" spans="1:18" ht="15.75" customHeight="1" x14ac:dyDescent="0.2">
      <c r="A4853" t="s">
        <v>14689</v>
      </c>
      <c r="B4853" t="s">
        <v>14690</v>
      </c>
      <c r="C4853" t="s">
        <v>14691</v>
      </c>
      <c r="D4853" s="10">
        <v>45962</v>
      </c>
      <c r="E4853" t="s">
        <v>9789</v>
      </c>
      <c r="F4853">
        <v>13</v>
      </c>
      <c r="G4853" t="s">
        <v>273</v>
      </c>
      <c r="H4853" t="s">
        <v>344</v>
      </c>
      <c r="I4853" t="s">
        <v>79</v>
      </c>
      <c r="J4853">
        <v>1</v>
      </c>
      <c r="K4853">
        <v>8941</v>
      </c>
      <c r="L4853" t="str">
        <f>IFERROR(INDEX(play_attribution!$B$2:$B$328,MATCH(A4853,play_attribution!$A$2:$A$328,0)),"")</f>
        <v/>
      </c>
      <c r="M4853" t="str">
        <f>VLOOKUP(H4853,seller_roster!$A$2:$B$85,2,FALSE)</f>
        <v>Wren Kowalski</v>
      </c>
      <c r="N4853" t="str">
        <f>VLOOKUP(C4853,accounts!$A$2:$F$9615,2,FALSE)</f>
        <v>Professional Services</v>
      </c>
      <c r="O4853" t="str">
        <f>VLOOKUP(C4853,accounts!$A$2:$F$9615,3,FALSE)</f>
        <v>&gt;$10M</v>
      </c>
      <c r="P4853" t="str">
        <f>VLOOKUP(C4853,accounts!$A$2:$F$9615,5,FALSE)</f>
        <v>West</v>
      </c>
      <c r="Q4853" t="b">
        <f t="shared" si="76"/>
        <v>1</v>
      </c>
      <c r="R4853" t="e">
        <f>INDEX(removed_duplicate_rows!$A$5:$A$39,MATCH(wins!A4853,removed_duplicate_rows!$A$5:$A$39,0))</f>
        <v>#N/A</v>
      </c>
    </row>
    <row r="4854" spans="1:18" ht="15.75" customHeight="1" x14ac:dyDescent="0.2">
      <c r="A4854" t="s">
        <v>14692</v>
      </c>
      <c r="B4854" t="s">
        <v>14693</v>
      </c>
      <c r="C4854" t="s">
        <v>14694</v>
      </c>
      <c r="D4854" s="10">
        <v>45962</v>
      </c>
      <c r="E4854" t="s">
        <v>9789</v>
      </c>
      <c r="F4854">
        <v>13</v>
      </c>
      <c r="G4854" t="s">
        <v>273</v>
      </c>
      <c r="H4854" t="s">
        <v>285</v>
      </c>
      <c r="I4854" t="s">
        <v>79</v>
      </c>
      <c r="J4854">
        <v>1</v>
      </c>
      <c r="K4854">
        <v>3574</v>
      </c>
      <c r="L4854" t="str">
        <f>IFERROR(INDEX(play_attribution!$B$2:$B$328,MATCH(A4854,play_attribution!$A$2:$A$328,0)),"")</f>
        <v/>
      </c>
      <c r="M4854" t="str">
        <f>VLOOKUP(H4854,seller_roster!$A$2:$B$85,2,FALSE)</f>
        <v>Bryn Lindqvist</v>
      </c>
      <c r="N4854" t="str">
        <f>VLOOKUP(C4854,accounts!$A$2:$F$9615,2,FALSE)</f>
        <v>Manufacturing</v>
      </c>
      <c r="O4854" t="str">
        <f>VLOOKUP(C4854,accounts!$A$2:$F$9615,3,FALSE)</f>
        <v>$2.5M-$5M</v>
      </c>
      <c r="P4854" t="str">
        <f>VLOOKUP(C4854,accounts!$A$2:$F$9615,5,FALSE)</f>
        <v>Central</v>
      </c>
      <c r="Q4854" t="b">
        <f t="shared" si="76"/>
        <v>1</v>
      </c>
      <c r="R4854" t="e">
        <f>INDEX(removed_duplicate_rows!$A$5:$A$39,MATCH(wins!A4854,removed_duplicate_rows!$A$5:$A$39,0))</f>
        <v>#N/A</v>
      </c>
    </row>
    <row r="4855" spans="1:18" ht="15.75" customHeight="1" x14ac:dyDescent="0.2">
      <c r="A4855" t="s">
        <v>14695</v>
      </c>
      <c r="B4855" t="s">
        <v>14696</v>
      </c>
      <c r="C4855" t="s">
        <v>14697</v>
      </c>
      <c r="D4855" s="10">
        <v>45962</v>
      </c>
      <c r="E4855" t="s">
        <v>9789</v>
      </c>
      <c r="F4855">
        <v>13</v>
      </c>
      <c r="G4855" t="s">
        <v>273</v>
      </c>
      <c r="H4855" t="s">
        <v>293</v>
      </c>
      <c r="I4855" t="s">
        <v>79</v>
      </c>
      <c r="J4855">
        <v>1</v>
      </c>
      <c r="K4855">
        <v>6198</v>
      </c>
      <c r="L4855" t="str">
        <f>IFERROR(INDEX(play_attribution!$B$2:$B$328,MATCH(A4855,play_attribution!$A$2:$A$328,0)),"")</f>
        <v/>
      </c>
      <c r="M4855" t="str">
        <f>VLOOKUP(H4855,seller_roster!$A$2:$B$85,2,FALSE)</f>
        <v>Hayden Sorensen</v>
      </c>
      <c r="N4855" t="str">
        <f>VLOOKUP(C4855,accounts!$A$2:$F$9615,2,FALSE)</f>
        <v>Wholesale &amp; Distribution</v>
      </c>
      <c r="O4855" t="str">
        <f>VLOOKUP(C4855,accounts!$A$2:$F$9615,3,FALSE)</f>
        <v>&gt;$10M</v>
      </c>
      <c r="P4855" t="str">
        <f>VLOOKUP(C4855,accounts!$A$2:$F$9615,5,FALSE)</f>
        <v>West</v>
      </c>
      <c r="Q4855" t="b">
        <f t="shared" si="76"/>
        <v>1</v>
      </c>
      <c r="R4855" t="e">
        <f>INDEX(removed_duplicate_rows!$A$5:$A$39,MATCH(wins!A4855,removed_duplicate_rows!$A$5:$A$39,0))</f>
        <v>#N/A</v>
      </c>
    </row>
    <row r="4856" spans="1:18" ht="15.75" customHeight="1" x14ac:dyDescent="0.2">
      <c r="A4856" t="s">
        <v>14698</v>
      </c>
      <c r="B4856" t="s">
        <v>14699</v>
      </c>
      <c r="C4856" t="s">
        <v>14700</v>
      </c>
      <c r="D4856" s="10">
        <v>45962</v>
      </c>
      <c r="E4856" t="s">
        <v>9789</v>
      </c>
      <c r="F4856">
        <v>13</v>
      </c>
      <c r="G4856" t="s">
        <v>273</v>
      </c>
      <c r="H4856" t="s">
        <v>308</v>
      </c>
      <c r="I4856" t="s">
        <v>55</v>
      </c>
      <c r="J4856">
        <v>1</v>
      </c>
      <c r="K4856">
        <v>7345</v>
      </c>
      <c r="L4856" t="str">
        <f>IFERROR(INDEX(play_attribution!$B$2:$B$328,MATCH(A4856,play_attribution!$A$2:$A$328,0)),"")</f>
        <v/>
      </c>
      <c r="M4856" t="str">
        <f>VLOOKUP(H4856,seller_roster!$A$2:$B$85,2,FALSE)</f>
        <v>Blake Ruiz</v>
      </c>
      <c r="N4856" t="str">
        <f>VLOOKUP(C4856,accounts!$A$2:$F$9615,2,FALSE)</f>
        <v>Manufacturing</v>
      </c>
      <c r="O4856" t="str">
        <f>VLOOKUP(C4856,accounts!$A$2:$F$9615,3,FALSE)</f>
        <v>$2.5M-$5M</v>
      </c>
      <c r="P4856" t="str">
        <f>VLOOKUP(C4856,accounts!$A$2:$F$9615,5,FALSE)</f>
        <v>Central</v>
      </c>
      <c r="Q4856" t="b">
        <f t="shared" si="76"/>
        <v>1</v>
      </c>
      <c r="R4856" t="e">
        <f>INDEX(removed_duplicate_rows!$A$5:$A$39,MATCH(wins!A4856,removed_duplicate_rows!$A$5:$A$39,0))</f>
        <v>#N/A</v>
      </c>
    </row>
    <row r="4857" spans="1:18" ht="15.75" customHeight="1" x14ac:dyDescent="0.2">
      <c r="A4857" t="s">
        <v>14701</v>
      </c>
      <c r="B4857" t="s">
        <v>14702</v>
      </c>
      <c r="C4857" t="s">
        <v>14703</v>
      </c>
      <c r="D4857" s="10">
        <v>45962</v>
      </c>
      <c r="E4857" t="s">
        <v>9789</v>
      </c>
      <c r="F4857">
        <v>13</v>
      </c>
      <c r="G4857" t="s">
        <v>273</v>
      </c>
      <c r="H4857" t="s">
        <v>293</v>
      </c>
      <c r="I4857" t="s">
        <v>79</v>
      </c>
      <c r="J4857">
        <v>1</v>
      </c>
      <c r="K4857">
        <v>10416</v>
      </c>
      <c r="L4857" t="str">
        <f>IFERROR(INDEX(play_attribution!$B$2:$B$328,MATCH(A4857,play_attribution!$A$2:$A$328,0)),"")</f>
        <v/>
      </c>
      <c r="M4857" t="str">
        <f>VLOOKUP(H4857,seller_roster!$A$2:$B$85,2,FALSE)</f>
        <v>Hayden Sorensen</v>
      </c>
      <c r="N4857" t="str">
        <f>VLOOKUP(C4857,accounts!$A$2:$F$9615,2,FALSE)</f>
        <v>Professional Services</v>
      </c>
      <c r="O4857" t="str">
        <f>VLOOKUP(C4857,accounts!$A$2:$F$9615,3,FALSE)</f>
        <v>$2.5M-$5M</v>
      </c>
      <c r="P4857" t="str">
        <f>VLOOKUP(C4857,accounts!$A$2:$F$9615,5,FALSE)</f>
        <v>Central</v>
      </c>
      <c r="Q4857" t="b">
        <f t="shared" si="76"/>
        <v>1</v>
      </c>
      <c r="R4857" t="e">
        <f>INDEX(removed_duplicate_rows!$A$5:$A$39,MATCH(wins!A4857,removed_duplicate_rows!$A$5:$A$39,0))</f>
        <v>#N/A</v>
      </c>
    </row>
    <row r="4858" spans="1:18" ht="15.75" customHeight="1" x14ac:dyDescent="0.2">
      <c r="A4858" t="s">
        <v>14704</v>
      </c>
      <c r="B4858" t="s">
        <v>14705</v>
      </c>
      <c r="C4858" t="s">
        <v>14706</v>
      </c>
      <c r="D4858" s="10">
        <v>45962</v>
      </c>
      <c r="E4858" t="s">
        <v>9789</v>
      </c>
      <c r="F4858">
        <v>13</v>
      </c>
      <c r="G4858" t="s">
        <v>273</v>
      </c>
      <c r="H4858" t="s">
        <v>308</v>
      </c>
      <c r="I4858" t="s">
        <v>79</v>
      </c>
      <c r="J4858">
        <v>1</v>
      </c>
      <c r="K4858">
        <v>9722</v>
      </c>
      <c r="L4858" t="str">
        <f>IFERROR(INDEX(play_attribution!$B$2:$B$328,MATCH(A4858,play_attribution!$A$2:$A$328,0)),"")</f>
        <v/>
      </c>
      <c r="M4858" t="str">
        <f>VLOOKUP(H4858,seller_roster!$A$2:$B$85,2,FALSE)</f>
        <v>Blake Ruiz</v>
      </c>
      <c r="N4858" t="str">
        <f>VLOOKUP(C4858,accounts!$A$2:$F$9615,2,FALSE)</f>
        <v>Logistics</v>
      </c>
      <c r="O4858" t="str">
        <f>VLOOKUP(C4858,accounts!$A$2:$F$9615,3,FALSE)</f>
        <v>$1M-$2.5M</v>
      </c>
      <c r="P4858" t="str">
        <f>VLOOKUP(C4858,accounts!$A$2:$F$9615,5,FALSE)</f>
        <v>West</v>
      </c>
      <c r="Q4858" t="b">
        <f t="shared" si="76"/>
        <v>1</v>
      </c>
      <c r="R4858" t="e">
        <f>INDEX(removed_duplicate_rows!$A$5:$A$39,MATCH(wins!A4858,removed_duplicate_rows!$A$5:$A$39,0))</f>
        <v>#N/A</v>
      </c>
    </row>
    <row r="4859" spans="1:18" ht="15.75" customHeight="1" x14ac:dyDescent="0.2">
      <c r="A4859" t="s">
        <v>14707</v>
      </c>
      <c r="B4859" t="s">
        <v>14708</v>
      </c>
      <c r="C4859" t="s">
        <v>14709</v>
      </c>
      <c r="D4859" s="10">
        <v>45962</v>
      </c>
      <c r="E4859" t="s">
        <v>9789</v>
      </c>
      <c r="F4859">
        <v>13</v>
      </c>
      <c r="G4859" t="s">
        <v>273</v>
      </c>
      <c r="H4859" t="s">
        <v>293</v>
      </c>
      <c r="I4859" t="s">
        <v>79</v>
      </c>
      <c r="J4859">
        <v>1</v>
      </c>
      <c r="K4859">
        <v>11575</v>
      </c>
      <c r="L4859" t="str">
        <f>IFERROR(INDEX(play_attribution!$B$2:$B$328,MATCH(A4859,play_attribution!$A$2:$A$328,0)),"")</f>
        <v/>
      </c>
      <c r="M4859" t="str">
        <f>VLOOKUP(H4859,seller_roster!$A$2:$B$85,2,FALSE)</f>
        <v>Hayden Sorensen</v>
      </c>
      <c r="N4859" t="str">
        <f>VLOOKUP(C4859,accounts!$A$2:$F$9615,2,FALSE)</f>
        <v>Professional Services</v>
      </c>
      <c r="O4859" t="str">
        <f>VLOOKUP(C4859,accounts!$A$2:$F$9615,3,FALSE)</f>
        <v>$5M-$10M</v>
      </c>
      <c r="P4859" t="str">
        <f>VLOOKUP(C4859,accounts!$A$2:$F$9615,5,FALSE)</f>
        <v>East</v>
      </c>
      <c r="Q4859" t="b">
        <f t="shared" si="76"/>
        <v>1</v>
      </c>
      <c r="R4859" t="e">
        <f>INDEX(removed_duplicate_rows!$A$5:$A$39,MATCH(wins!A4859,removed_duplicate_rows!$A$5:$A$39,0))</f>
        <v>#N/A</v>
      </c>
    </row>
    <row r="4860" spans="1:18" ht="15.75" customHeight="1" x14ac:dyDescent="0.2">
      <c r="A4860" t="s">
        <v>14710</v>
      </c>
      <c r="B4860" t="s">
        <v>14711</v>
      </c>
      <c r="C4860" t="s">
        <v>14712</v>
      </c>
      <c r="D4860" s="10">
        <v>45962</v>
      </c>
      <c r="E4860" t="s">
        <v>9789</v>
      </c>
      <c r="F4860">
        <v>13</v>
      </c>
      <c r="G4860" t="s">
        <v>273</v>
      </c>
      <c r="H4860" t="s">
        <v>327</v>
      </c>
      <c r="I4860" t="s">
        <v>79</v>
      </c>
      <c r="J4860">
        <v>1</v>
      </c>
      <c r="K4860">
        <v>16026</v>
      </c>
      <c r="L4860" t="str">
        <f>IFERROR(INDEX(play_attribution!$B$2:$B$328,MATCH(A4860,play_attribution!$A$2:$A$328,0)),"")</f>
        <v/>
      </c>
      <c r="M4860" t="str">
        <f>VLOOKUP(H4860,seller_roster!$A$2:$B$85,2,FALSE)</f>
        <v>Frankie Lindqvist</v>
      </c>
      <c r="N4860" t="str">
        <f>VLOOKUP(C4860,accounts!$A$2:$F$9615,2,FALSE)</f>
        <v>Retail Multi-Location</v>
      </c>
      <c r="O4860" t="str">
        <f>VLOOKUP(C4860,accounts!$A$2:$F$9615,3,FALSE)</f>
        <v>$5M-$10M</v>
      </c>
      <c r="P4860" t="str">
        <f>VLOOKUP(C4860,accounts!$A$2:$F$9615,5,FALSE)</f>
        <v>East</v>
      </c>
      <c r="Q4860" t="b">
        <f t="shared" si="76"/>
        <v>1</v>
      </c>
      <c r="R4860" t="e">
        <f>INDEX(removed_duplicate_rows!$A$5:$A$39,MATCH(wins!A4860,removed_duplicate_rows!$A$5:$A$39,0))</f>
        <v>#N/A</v>
      </c>
    </row>
    <row r="4861" spans="1:18" ht="15.75" customHeight="1" x14ac:dyDescent="0.2">
      <c r="A4861" t="s">
        <v>14713</v>
      </c>
      <c r="B4861" t="s">
        <v>14714</v>
      </c>
      <c r="C4861" t="s">
        <v>14715</v>
      </c>
      <c r="D4861" s="10">
        <v>45962</v>
      </c>
      <c r="E4861" t="s">
        <v>9789</v>
      </c>
      <c r="F4861">
        <v>13</v>
      </c>
      <c r="G4861" t="s">
        <v>273</v>
      </c>
      <c r="H4861" t="s">
        <v>680</v>
      </c>
      <c r="I4861" t="s">
        <v>79</v>
      </c>
      <c r="J4861">
        <v>1</v>
      </c>
      <c r="K4861">
        <v>7622</v>
      </c>
      <c r="L4861" t="str">
        <f>IFERROR(INDEX(play_attribution!$B$2:$B$328,MATCH(A4861,play_attribution!$A$2:$A$328,0)),"")</f>
        <v/>
      </c>
      <c r="M4861" t="str">
        <f>VLOOKUP(H4861,seller_roster!$A$2:$B$85,2,FALSE)</f>
        <v>Tatum Ruiz</v>
      </c>
      <c r="N4861" t="str">
        <f>VLOOKUP(C4861,accounts!$A$2:$F$9615,2,FALSE)</f>
        <v>Professional Services</v>
      </c>
      <c r="O4861" t="str">
        <f>VLOOKUP(C4861,accounts!$A$2:$F$9615,3,FALSE)</f>
        <v>&lt;$1M</v>
      </c>
      <c r="P4861" t="str">
        <f>VLOOKUP(C4861,accounts!$A$2:$F$9615,5,FALSE)</f>
        <v>West</v>
      </c>
      <c r="Q4861" t="b">
        <f t="shared" si="76"/>
        <v>1</v>
      </c>
      <c r="R4861" t="e">
        <f>INDEX(removed_duplicate_rows!$A$5:$A$39,MATCH(wins!A4861,removed_duplicate_rows!$A$5:$A$39,0))</f>
        <v>#N/A</v>
      </c>
    </row>
    <row r="4862" spans="1:18" ht="15.75" customHeight="1" x14ac:dyDescent="0.2">
      <c r="A4862" t="s">
        <v>14716</v>
      </c>
      <c r="B4862" t="s">
        <v>14717</v>
      </c>
      <c r="C4862" t="s">
        <v>14718</v>
      </c>
      <c r="D4862" s="10">
        <v>45962</v>
      </c>
      <c r="E4862" t="s">
        <v>9789</v>
      </c>
      <c r="F4862">
        <v>13</v>
      </c>
      <c r="G4862" t="s">
        <v>273</v>
      </c>
      <c r="H4862" t="s">
        <v>312</v>
      </c>
      <c r="I4862" t="s">
        <v>55</v>
      </c>
      <c r="J4862">
        <v>1</v>
      </c>
      <c r="K4862">
        <v>11124</v>
      </c>
      <c r="L4862" t="str">
        <f>IFERROR(INDEX(play_attribution!$B$2:$B$328,MATCH(A4862,play_attribution!$A$2:$A$328,0)),"")</f>
        <v/>
      </c>
      <c r="M4862" t="str">
        <f>VLOOKUP(H4862,seller_roster!$A$2:$B$85,2,FALSE)</f>
        <v>Tatum Osei</v>
      </c>
      <c r="N4862" t="str">
        <f>VLOOKUP(C4862,accounts!$A$2:$F$9615,2,FALSE)</f>
        <v>Professional Services</v>
      </c>
      <c r="O4862" t="str">
        <f>VLOOKUP(C4862,accounts!$A$2:$F$9615,3,FALSE)</f>
        <v>&gt;$10M</v>
      </c>
      <c r="P4862" t="str">
        <f>VLOOKUP(C4862,accounts!$A$2:$F$9615,5,FALSE)</f>
        <v>Central</v>
      </c>
      <c r="Q4862" t="b">
        <f t="shared" si="76"/>
        <v>1</v>
      </c>
      <c r="R4862" t="e">
        <f>INDEX(removed_duplicate_rows!$A$5:$A$39,MATCH(wins!A4862,removed_duplicate_rows!$A$5:$A$39,0))</f>
        <v>#N/A</v>
      </c>
    </row>
    <row r="4863" spans="1:18" ht="15.75" customHeight="1" x14ac:dyDescent="0.2">
      <c r="A4863" t="s">
        <v>14719</v>
      </c>
      <c r="B4863" t="s">
        <v>14720</v>
      </c>
      <c r="C4863" t="s">
        <v>14721</v>
      </c>
      <c r="D4863" s="10">
        <v>45962</v>
      </c>
      <c r="E4863" t="s">
        <v>9789</v>
      </c>
      <c r="F4863">
        <v>13</v>
      </c>
      <c r="G4863" t="s">
        <v>273</v>
      </c>
      <c r="H4863" t="s">
        <v>337</v>
      </c>
      <c r="I4863" t="s">
        <v>79</v>
      </c>
      <c r="J4863">
        <v>1</v>
      </c>
      <c r="K4863">
        <v>5936</v>
      </c>
      <c r="L4863" t="str">
        <f>IFERROR(INDEX(play_attribution!$B$2:$B$328,MATCH(A4863,play_attribution!$A$2:$A$328,0)),"")</f>
        <v/>
      </c>
      <c r="M4863" t="str">
        <f>VLOOKUP(H4863,seller_roster!$A$2:$B$85,2,FALSE)</f>
        <v>Flor Bianchi</v>
      </c>
      <c r="N4863" t="str">
        <f>VLOOKUP(C4863,accounts!$A$2:$F$9615,2,FALSE)</f>
        <v>Wholesale &amp; Distribution</v>
      </c>
      <c r="O4863" t="str">
        <f>VLOOKUP(C4863,accounts!$A$2:$F$9615,3,FALSE)</f>
        <v>$2.5M-$5M</v>
      </c>
      <c r="P4863" t="str">
        <f>VLOOKUP(C4863,accounts!$A$2:$F$9615,5,FALSE)</f>
        <v>West</v>
      </c>
      <c r="Q4863" t="b">
        <f t="shared" si="76"/>
        <v>1</v>
      </c>
      <c r="R4863" t="e">
        <f>INDEX(removed_duplicate_rows!$A$5:$A$39,MATCH(wins!A4863,removed_duplicate_rows!$A$5:$A$39,0))</f>
        <v>#N/A</v>
      </c>
    </row>
    <row r="4864" spans="1:18" ht="15.75" customHeight="1" x14ac:dyDescent="0.2">
      <c r="A4864" t="s">
        <v>14722</v>
      </c>
      <c r="B4864" t="s">
        <v>14723</v>
      </c>
      <c r="C4864" t="s">
        <v>14724</v>
      </c>
      <c r="D4864" s="10">
        <v>45962</v>
      </c>
      <c r="E4864" t="s">
        <v>9789</v>
      </c>
      <c r="F4864">
        <v>13</v>
      </c>
      <c r="G4864" t="s">
        <v>273</v>
      </c>
      <c r="H4864" t="s">
        <v>680</v>
      </c>
      <c r="I4864" t="s">
        <v>79</v>
      </c>
      <c r="J4864">
        <v>1</v>
      </c>
      <c r="K4864">
        <v>8175</v>
      </c>
      <c r="L4864" t="str">
        <f>IFERROR(INDEX(play_attribution!$B$2:$B$328,MATCH(A4864,play_attribution!$A$2:$A$328,0)),"")</f>
        <v/>
      </c>
      <c r="M4864" t="str">
        <f>VLOOKUP(H4864,seller_roster!$A$2:$B$85,2,FALSE)</f>
        <v>Tatum Ruiz</v>
      </c>
      <c r="N4864" t="str">
        <f>VLOOKUP(C4864,accounts!$A$2:$F$9615,2,FALSE)</f>
        <v>Retail Multi-Location</v>
      </c>
      <c r="O4864" t="str">
        <f>VLOOKUP(C4864,accounts!$A$2:$F$9615,3,FALSE)</f>
        <v>$2.5M-$5M</v>
      </c>
      <c r="P4864" t="str">
        <f>VLOOKUP(C4864,accounts!$A$2:$F$9615,5,FALSE)</f>
        <v>Central</v>
      </c>
      <c r="Q4864" t="b">
        <f t="shared" si="76"/>
        <v>1</v>
      </c>
      <c r="R4864" t="e">
        <f>INDEX(removed_duplicate_rows!$A$5:$A$39,MATCH(wins!A4864,removed_duplicate_rows!$A$5:$A$39,0))</f>
        <v>#N/A</v>
      </c>
    </row>
    <row r="4865" spans="1:18" ht="15.75" customHeight="1" x14ac:dyDescent="0.2">
      <c r="A4865" t="s">
        <v>14725</v>
      </c>
      <c r="B4865" t="s">
        <v>14726</v>
      </c>
      <c r="C4865" t="s">
        <v>14727</v>
      </c>
      <c r="D4865" s="10">
        <v>45962</v>
      </c>
      <c r="E4865" t="s">
        <v>9789</v>
      </c>
      <c r="F4865">
        <v>13</v>
      </c>
      <c r="G4865" t="s">
        <v>273</v>
      </c>
      <c r="H4865" t="s">
        <v>327</v>
      </c>
      <c r="I4865" t="s">
        <v>55</v>
      </c>
      <c r="J4865">
        <v>1</v>
      </c>
      <c r="K4865">
        <v>6619</v>
      </c>
      <c r="L4865" t="str">
        <f>IFERROR(INDEX(play_attribution!$B$2:$B$328,MATCH(A4865,play_attribution!$A$2:$A$328,0)),"")</f>
        <v/>
      </c>
      <c r="M4865" t="str">
        <f>VLOOKUP(H4865,seller_roster!$A$2:$B$85,2,FALSE)</f>
        <v>Frankie Lindqvist</v>
      </c>
      <c r="N4865" t="str">
        <f>VLOOKUP(C4865,accounts!$A$2:$F$9615,2,FALSE)</f>
        <v>Wholesale &amp; Distribution</v>
      </c>
      <c r="O4865" t="str">
        <f>VLOOKUP(C4865,accounts!$A$2:$F$9615,3,FALSE)</f>
        <v>$2.5M-$5M</v>
      </c>
      <c r="P4865" t="str">
        <f>VLOOKUP(C4865,accounts!$A$2:$F$9615,5,FALSE)</f>
        <v>East</v>
      </c>
      <c r="Q4865" t="b">
        <f t="shared" si="76"/>
        <v>1</v>
      </c>
      <c r="R4865" t="e">
        <f>INDEX(removed_duplicate_rows!$A$5:$A$39,MATCH(wins!A4865,removed_duplicate_rows!$A$5:$A$39,0))</f>
        <v>#N/A</v>
      </c>
    </row>
    <row r="4866" spans="1:18" ht="15.75" customHeight="1" x14ac:dyDescent="0.2">
      <c r="A4866" t="s">
        <v>14728</v>
      </c>
      <c r="B4866" t="s">
        <v>14729</v>
      </c>
      <c r="C4866" t="s">
        <v>14730</v>
      </c>
      <c r="D4866" s="10">
        <v>45962</v>
      </c>
      <c r="E4866" t="s">
        <v>9789</v>
      </c>
      <c r="F4866">
        <v>13</v>
      </c>
      <c r="G4866" t="s">
        <v>273</v>
      </c>
      <c r="H4866" t="s">
        <v>285</v>
      </c>
      <c r="I4866" t="s">
        <v>55</v>
      </c>
      <c r="J4866">
        <v>1</v>
      </c>
      <c r="K4866">
        <v>11570</v>
      </c>
      <c r="L4866" t="str">
        <f>IFERROR(INDEX(play_attribution!$B$2:$B$328,MATCH(A4866,play_attribution!$A$2:$A$328,0)),"")</f>
        <v/>
      </c>
      <c r="M4866" t="str">
        <f>VLOOKUP(H4866,seller_roster!$A$2:$B$85,2,FALSE)</f>
        <v>Bryn Lindqvist</v>
      </c>
      <c r="N4866" t="str">
        <f>VLOOKUP(C4866,accounts!$A$2:$F$9615,2,FALSE)</f>
        <v>Manufacturing</v>
      </c>
      <c r="O4866" t="str">
        <f>VLOOKUP(C4866,accounts!$A$2:$F$9615,3,FALSE)</f>
        <v>$5M-$10M</v>
      </c>
      <c r="P4866" t="str">
        <f>VLOOKUP(C4866,accounts!$A$2:$F$9615,5,FALSE)</f>
        <v>West</v>
      </c>
      <c r="Q4866" t="b">
        <f t="shared" si="76"/>
        <v>1</v>
      </c>
      <c r="R4866" t="e">
        <f>INDEX(removed_duplicate_rows!$A$5:$A$39,MATCH(wins!A4866,removed_duplicate_rows!$A$5:$A$39,0))</f>
        <v>#N/A</v>
      </c>
    </row>
    <row r="4867" spans="1:18" ht="15.75" customHeight="1" x14ac:dyDescent="0.2">
      <c r="A4867" t="s">
        <v>14731</v>
      </c>
      <c r="B4867" t="s">
        <v>14732</v>
      </c>
      <c r="C4867" t="s">
        <v>14733</v>
      </c>
      <c r="D4867" s="10">
        <v>45962</v>
      </c>
      <c r="E4867" t="s">
        <v>9789</v>
      </c>
      <c r="F4867">
        <v>13</v>
      </c>
      <c r="G4867" t="s">
        <v>273</v>
      </c>
      <c r="H4867" t="s">
        <v>323</v>
      </c>
      <c r="I4867" t="s">
        <v>55</v>
      </c>
      <c r="J4867">
        <v>1</v>
      </c>
      <c r="K4867">
        <v>10091</v>
      </c>
      <c r="L4867" t="str">
        <f>IFERROR(INDEX(play_attribution!$B$2:$B$328,MATCH(A4867,play_attribution!$A$2:$A$328,0)),"")</f>
        <v/>
      </c>
      <c r="M4867" t="str">
        <f>VLOOKUP(H4867,seller_roster!$A$2:$B$85,2,FALSE)</f>
        <v>Finley Kowalski</v>
      </c>
      <c r="N4867" t="str">
        <f>VLOOKUP(C4867,accounts!$A$2:$F$9615,2,FALSE)</f>
        <v>Hospitality Group</v>
      </c>
      <c r="O4867" t="str">
        <f>VLOOKUP(C4867,accounts!$A$2:$F$9615,3,FALSE)</f>
        <v>&lt;$1M</v>
      </c>
      <c r="P4867" t="str">
        <f>VLOOKUP(C4867,accounts!$A$2:$F$9615,5,FALSE)</f>
        <v>West</v>
      </c>
      <c r="Q4867" t="b">
        <f t="shared" ref="Q4867:Q4930" si="77">L4867=""</f>
        <v>1</v>
      </c>
      <c r="R4867" t="e">
        <f>INDEX(removed_duplicate_rows!$A$5:$A$39,MATCH(wins!A4867,removed_duplicate_rows!$A$5:$A$39,0))</f>
        <v>#N/A</v>
      </c>
    </row>
    <row r="4868" spans="1:18" ht="15.75" customHeight="1" x14ac:dyDescent="0.2">
      <c r="A4868" t="s">
        <v>14734</v>
      </c>
      <c r="B4868" t="s">
        <v>14735</v>
      </c>
      <c r="C4868" t="s">
        <v>14736</v>
      </c>
      <c r="D4868" s="10">
        <v>45962</v>
      </c>
      <c r="E4868" t="s">
        <v>9789</v>
      </c>
      <c r="F4868">
        <v>13</v>
      </c>
      <c r="G4868" t="s">
        <v>273</v>
      </c>
      <c r="H4868" t="s">
        <v>293</v>
      </c>
      <c r="I4868" t="s">
        <v>79</v>
      </c>
      <c r="J4868">
        <v>1</v>
      </c>
      <c r="K4868">
        <v>6003</v>
      </c>
      <c r="L4868" t="str">
        <f>IFERROR(INDEX(play_attribution!$B$2:$B$328,MATCH(A4868,play_attribution!$A$2:$A$328,0)),"")</f>
        <v/>
      </c>
      <c r="M4868" t="str">
        <f>VLOOKUP(H4868,seller_roster!$A$2:$B$85,2,FALSE)</f>
        <v>Hayden Sorensen</v>
      </c>
      <c r="N4868" t="str">
        <f>VLOOKUP(C4868,accounts!$A$2:$F$9615,2,FALSE)</f>
        <v>Retail Multi-Location</v>
      </c>
      <c r="O4868" t="str">
        <f>VLOOKUP(C4868,accounts!$A$2:$F$9615,3,FALSE)</f>
        <v>$1M-$2.5M</v>
      </c>
      <c r="P4868" t="str">
        <f>VLOOKUP(C4868,accounts!$A$2:$F$9615,5,FALSE)</f>
        <v>West</v>
      </c>
      <c r="Q4868" t="b">
        <f t="shared" si="77"/>
        <v>1</v>
      </c>
      <c r="R4868" t="e">
        <f>INDEX(removed_duplicate_rows!$A$5:$A$39,MATCH(wins!A4868,removed_duplicate_rows!$A$5:$A$39,0))</f>
        <v>#N/A</v>
      </c>
    </row>
    <row r="4869" spans="1:18" ht="15.75" customHeight="1" x14ac:dyDescent="0.2">
      <c r="A4869" t="s">
        <v>14737</v>
      </c>
      <c r="B4869" t="s">
        <v>14738</v>
      </c>
      <c r="C4869" t="s">
        <v>14739</v>
      </c>
      <c r="D4869" s="10">
        <v>45962</v>
      </c>
      <c r="E4869" t="s">
        <v>9789</v>
      </c>
      <c r="F4869">
        <v>13</v>
      </c>
      <c r="G4869" t="s">
        <v>273</v>
      </c>
      <c r="H4869" t="s">
        <v>293</v>
      </c>
      <c r="I4869" t="s">
        <v>55</v>
      </c>
      <c r="J4869">
        <v>1</v>
      </c>
      <c r="K4869">
        <v>11603</v>
      </c>
      <c r="L4869" t="str">
        <f>IFERROR(INDEX(play_attribution!$B$2:$B$328,MATCH(A4869,play_attribution!$A$2:$A$328,0)),"")</f>
        <v/>
      </c>
      <c r="M4869" t="str">
        <f>VLOOKUP(H4869,seller_roster!$A$2:$B$85,2,FALSE)</f>
        <v>Hayden Sorensen</v>
      </c>
      <c r="N4869" t="str">
        <f>VLOOKUP(C4869,accounts!$A$2:$F$9615,2,FALSE)</f>
        <v>Retail Multi-Location</v>
      </c>
      <c r="O4869" t="str">
        <f>VLOOKUP(C4869,accounts!$A$2:$F$9615,3,FALSE)</f>
        <v>&gt;$10M</v>
      </c>
      <c r="P4869" t="str">
        <f>VLOOKUP(C4869,accounts!$A$2:$F$9615,5,FALSE)</f>
        <v>West</v>
      </c>
      <c r="Q4869" t="b">
        <f t="shared" si="77"/>
        <v>1</v>
      </c>
      <c r="R4869" t="e">
        <f>INDEX(removed_duplicate_rows!$A$5:$A$39,MATCH(wins!A4869,removed_duplicate_rows!$A$5:$A$39,0))</f>
        <v>#N/A</v>
      </c>
    </row>
    <row r="4870" spans="1:18" ht="15.75" customHeight="1" x14ac:dyDescent="0.2">
      <c r="A4870" t="s">
        <v>14740</v>
      </c>
      <c r="B4870" t="s">
        <v>14741</v>
      </c>
      <c r="C4870" t="s">
        <v>14742</v>
      </c>
      <c r="D4870" s="10">
        <v>45962</v>
      </c>
      <c r="E4870" t="s">
        <v>9789</v>
      </c>
      <c r="F4870">
        <v>13</v>
      </c>
      <c r="G4870" t="s">
        <v>273</v>
      </c>
      <c r="H4870" t="s">
        <v>301</v>
      </c>
      <c r="I4870" t="s">
        <v>55</v>
      </c>
      <c r="J4870">
        <v>1</v>
      </c>
      <c r="K4870">
        <v>8956</v>
      </c>
      <c r="L4870" t="str">
        <f>IFERROR(INDEX(play_attribution!$B$2:$B$328,MATCH(A4870,play_attribution!$A$2:$A$328,0)),"")</f>
        <v/>
      </c>
      <c r="M4870" t="str">
        <f>VLOOKUP(H4870,seller_roster!$A$2:$B$85,2,FALSE)</f>
        <v>Pia Marsh</v>
      </c>
      <c r="N4870" t="str">
        <f>VLOOKUP(C4870,accounts!$A$2:$F$9615,2,FALSE)</f>
        <v>Manufacturing</v>
      </c>
      <c r="O4870" t="str">
        <f>VLOOKUP(C4870,accounts!$A$2:$F$9615,3,FALSE)</f>
        <v>$2.5M-$5M</v>
      </c>
      <c r="P4870" t="str">
        <f>VLOOKUP(C4870,accounts!$A$2:$F$9615,5,FALSE)</f>
        <v>Central</v>
      </c>
      <c r="Q4870" t="b">
        <f t="shared" si="77"/>
        <v>1</v>
      </c>
      <c r="R4870" t="e">
        <f>INDEX(removed_duplicate_rows!$A$5:$A$39,MATCH(wins!A4870,removed_duplicate_rows!$A$5:$A$39,0))</f>
        <v>#N/A</v>
      </c>
    </row>
    <row r="4871" spans="1:18" ht="15.75" customHeight="1" x14ac:dyDescent="0.2">
      <c r="A4871" t="s">
        <v>14743</v>
      </c>
      <c r="B4871" t="s">
        <v>14744</v>
      </c>
      <c r="C4871" t="s">
        <v>14745</v>
      </c>
      <c r="D4871" s="10">
        <v>45962</v>
      </c>
      <c r="E4871" t="s">
        <v>9789</v>
      </c>
      <c r="F4871">
        <v>13</v>
      </c>
      <c r="G4871" t="s">
        <v>374</v>
      </c>
      <c r="H4871" t="s">
        <v>783</v>
      </c>
      <c r="I4871" t="s">
        <v>55</v>
      </c>
      <c r="J4871">
        <v>1</v>
      </c>
      <c r="K4871">
        <v>7909</v>
      </c>
      <c r="L4871" t="str">
        <f>IFERROR(INDEX(play_attribution!$B$2:$B$328,MATCH(A4871,play_attribution!$A$2:$A$328,0)),"")</f>
        <v/>
      </c>
      <c r="M4871" t="str">
        <f>VLOOKUP(H4871,seller_roster!$A$2:$B$85,2,FALSE)</f>
        <v>Omar Tran</v>
      </c>
      <c r="N4871" t="str">
        <f>VLOOKUP(C4871,accounts!$A$2:$F$9615,2,FALSE)</f>
        <v>Hospitality Group</v>
      </c>
      <c r="O4871" t="str">
        <f>VLOOKUP(C4871,accounts!$A$2:$F$9615,3,FALSE)</f>
        <v>$5M-$10M</v>
      </c>
      <c r="P4871" t="str">
        <f>VLOOKUP(C4871,accounts!$A$2:$F$9615,5,FALSE)</f>
        <v>West</v>
      </c>
      <c r="Q4871" t="b">
        <f t="shared" si="77"/>
        <v>1</v>
      </c>
      <c r="R4871" t="e">
        <f>INDEX(removed_duplicate_rows!$A$5:$A$39,MATCH(wins!A4871,removed_duplicate_rows!$A$5:$A$39,0))</f>
        <v>#N/A</v>
      </c>
    </row>
    <row r="4872" spans="1:18" ht="15.75" customHeight="1" x14ac:dyDescent="0.2">
      <c r="A4872" t="s">
        <v>14746</v>
      </c>
      <c r="B4872" t="s">
        <v>14747</v>
      </c>
      <c r="C4872" t="s">
        <v>14748</v>
      </c>
      <c r="D4872" s="10">
        <v>45962</v>
      </c>
      <c r="E4872" t="s">
        <v>9789</v>
      </c>
      <c r="F4872">
        <v>13</v>
      </c>
      <c r="G4872" t="s">
        <v>374</v>
      </c>
      <c r="H4872" t="s">
        <v>832</v>
      </c>
      <c r="I4872" t="s">
        <v>55</v>
      </c>
      <c r="J4872">
        <v>1</v>
      </c>
      <c r="K4872">
        <v>5358</v>
      </c>
      <c r="L4872" t="str">
        <f>IFERROR(INDEX(play_attribution!$B$2:$B$328,MATCH(A4872,play_attribution!$A$2:$A$328,0)),"")</f>
        <v/>
      </c>
      <c r="M4872" t="str">
        <f>VLOOKUP(H4872,seller_roster!$A$2:$B$85,2,FALSE)</f>
        <v>Noel Nkemelu</v>
      </c>
      <c r="N4872" t="str">
        <f>VLOOKUP(C4872,accounts!$A$2:$F$9615,2,FALSE)</f>
        <v>Healthcare Services</v>
      </c>
      <c r="O4872" t="str">
        <f>VLOOKUP(C4872,accounts!$A$2:$F$9615,3,FALSE)</f>
        <v>$1M-$2.5M</v>
      </c>
      <c r="P4872" t="str">
        <f>VLOOKUP(C4872,accounts!$A$2:$F$9615,5,FALSE)</f>
        <v>West</v>
      </c>
      <c r="Q4872" t="b">
        <f t="shared" si="77"/>
        <v>1</v>
      </c>
      <c r="R4872" t="e">
        <f>INDEX(removed_duplicate_rows!$A$5:$A$39,MATCH(wins!A4872,removed_duplicate_rows!$A$5:$A$39,0))</f>
        <v>#N/A</v>
      </c>
    </row>
    <row r="4873" spans="1:18" ht="15.75" customHeight="1" x14ac:dyDescent="0.2">
      <c r="A4873" t="s">
        <v>14749</v>
      </c>
      <c r="B4873" t="s">
        <v>14750</v>
      </c>
      <c r="C4873" t="s">
        <v>14751</v>
      </c>
      <c r="D4873" s="10">
        <v>45962</v>
      </c>
      <c r="E4873" t="s">
        <v>9789</v>
      </c>
      <c r="F4873">
        <v>13</v>
      </c>
      <c r="G4873" t="s">
        <v>374</v>
      </c>
      <c r="H4873" t="s">
        <v>1843</v>
      </c>
      <c r="I4873" t="s">
        <v>55</v>
      </c>
      <c r="J4873">
        <v>1</v>
      </c>
      <c r="K4873">
        <v>4487</v>
      </c>
      <c r="L4873" t="str">
        <f>IFERROR(INDEX(play_attribution!$B$2:$B$328,MATCH(A4873,play_attribution!$A$2:$A$328,0)),"")</f>
        <v/>
      </c>
      <c r="M4873" t="str">
        <f>VLOOKUP(H4873,seller_roster!$A$2:$B$85,2,FALSE)</f>
        <v>Quinn Mbeki</v>
      </c>
      <c r="N4873" t="str">
        <f>VLOOKUP(C4873,accounts!$A$2:$F$9615,2,FALSE)</f>
        <v>Healthcare Services</v>
      </c>
      <c r="O4873" t="str">
        <f>VLOOKUP(C4873,accounts!$A$2:$F$9615,3,FALSE)</f>
        <v>$2.5M-$5M</v>
      </c>
      <c r="P4873" t="str">
        <f>VLOOKUP(C4873,accounts!$A$2:$F$9615,5,FALSE)</f>
        <v>West</v>
      </c>
      <c r="Q4873" t="b">
        <f t="shared" si="77"/>
        <v>1</v>
      </c>
      <c r="R4873" t="e">
        <f>INDEX(removed_duplicate_rows!$A$5:$A$39,MATCH(wins!A4873,removed_duplicate_rows!$A$5:$A$39,0))</f>
        <v>#N/A</v>
      </c>
    </row>
    <row r="4874" spans="1:18" ht="15.75" customHeight="1" x14ac:dyDescent="0.2">
      <c r="A4874" t="s">
        <v>14752</v>
      </c>
      <c r="B4874" t="s">
        <v>14753</v>
      </c>
      <c r="C4874" t="s">
        <v>14754</v>
      </c>
      <c r="D4874" s="10">
        <v>45962</v>
      </c>
      <c r="E4874" t="s">
        <v>9789</v>
      </c>
      <c r="F4874">
        <v>13</v>
      </c>
      <c r="G4874" t="s">
        <v>374</v>
      </c>
      <c r="H4874" t="s">
        <v>387</v>
      </c>
      <c r="I4874" t="s">
        <v>55</v>
      </c>
      <c r="J4874">
        <v>1</v>
      </c>
      <c r="K4874">
        <v>4813</v>
      </c>
      <c r="L4874" t="str">
        <f>IFERROR(INDEX(play_attribution!$B$2:$B$328,MATCH(A4874,play_attribution!$A$2:$A$328,0)),"")</f>
        <v/>
      </c>
      <c r="M4874" t="str">
        <f>VLOOKUP(H4874,seller_roster!$A$2:$B$85,2,FALSE)</f>
        <v>Ray Kim</v>
      </c>
      <c r="N4874" t="str">
        <f>VLOOKUP(C4874,accounts!$A$2:$F$9615,2,FALSE)</f>
        <v>Nonprofit</v>
      </c>
      <c r="O4874" t="str">
        <f>VLOOKUP(C4874,accounts!$A$2:$F$9615,3,FALSE)</f>
        <v>$2.5M-$5M</v>
      </c>
      <c r="P4874" t="str">
        <f>VLOOKUP(C4874,accounts!$A$2:$F$9615,5,FALSE)</f>
        <v>West</v>
      </c>
      <c r="Q4874" t="b">
        <f t="shared" si="77"/>
        <v>1</v>
      </c>
      <c r="R4874" t="e">
        <f>INDEX(removed_duplicate_rows!$A$5:$A$39,MATCH(wins!A4874,removed_duplicate_rows!$A$5:$A$39,0))</f>
        <v>#N/A</v>
      </c>
    </row>
    <row r="4875" spans="1:18" ht="15.75" customHeight="1" x14ac:dyDescent="0.2">
      <c r="A4875" t="s">
        <v>14755</v>
      </c>
      <c r="B4875" t="s">
        <v>14756</v>
      </c>
      <c r="C4875" t="s">
        <v>14757</v>
      </c>
      <c r="D4875" s="10">
        <v>45962</v>
      </c>
      <c r="E4875" t="s">
        <v>9789</v>
      </c>
      <c r="F4875">
        <v>13</v>
      </c>
      <c r="G4875" t="s">
        <v>374</v>
      </c>
      <c r="H4875" t="s">
        <v>409</v>
      </c>
      <c r="I4875" t="s">
        <v>55</v>
      </c>
      <c r="J4875">
        <v>1</v>
      </c>
      <c r="K4875">
        <v>5958</v>
      </c>
      <c r="L4875" t="str">
        <f>IFERROR(INDEX(play_attribution!$B$2:$B$328,MATCH(A4875,play_attribution!$A$2:$A$328,0)),"")</f>
        <v/>
      </c>
      <c r="M4875" t="str">
        <f>VLOOKUP(H4875,seller_roster!$A$2:$B$85,2,FALSE)</f>
        <v>Devon Okafor</v>
      </c>
      <c r="N4875" t="str">
        <f>VLOOKUP(C4875,accounts!$A$2:$F$9615,2,FALSE)</f>
        <v>Field Services</v>
      </c>
      <c r="O4875" t="str">
        <f>VLOOKUP(C4875,accounts!$A$2:$F$9615,3,FALSE)</f>
        <v>$2.5M-$5M</v>
      </c>
      <c r="P4875" t="str">
        <f>VLOOKUP(C4875,accounts!$A$2:$F$9615,5,FALSE)</f>
        <v>Central</v>
      </c>
      <c r="Q4875" t="b">
        <f t="shared" si="77"/>
        <v>1</v>
      </c>
      <c r="R4875" t="e">
        <f>INDEX(removed_duplicate_rows!$A$5:$A$39,MATCH(wins!A4875,removed_duplicate_rows!$A$5:$A$39,0))</f>
        <v>#N/A</v>
      </c>
    </row>
    <row r="4876" spans="1:18" ht="15.75" customHeight="1" x14ac:dyDescent="0.2">
      <c r="A4876" t="s">
        <v>14758</v>
      </c>
      <c r="B4876" t="s">
        <v>14759</v>
      </c>
      <c r="C4876" t="s">
        <v>14760</v>
      </c>
      <c r="D4876" s="10">
        <v>45962</v>
      </c>
      <c r="E4876" t="s">
        <v>9789</v>
      </c>
      <c r="F4876">
        <v>13</v>
      </c>
      <c r="G4876" t="s">
        <v>374</v>
      </c>
      <c r="H4876" t="s">
        <v>413</v>
      </c>
      <c r="I4876" t="s">
        <v>55</v>
      </c>
      <c r="J4876">
        <v>1</v>
      </c>
      <c r="K4876">
        <v>6552</v>
      </c>
      <c r="L4876" t="str">
        <f>IFERROR(INDEX(play_attribution!$B$2:$B$328,MATCH(A4876,play_attribution!$A$2:$A$328,0)),"")</f>
        <v/>
      </c>
      <c r="M4876" t="str">
        <f>VLOOKUP(H4876,seller_roster!$A$2:$B$85,2,FALSE)</f>
        <v>Phoenix Doyle</v>
      </c>
      <c r="N4876" t="str">
        <f>VLOOKUP(C4876,accounts!$A$2:$F$9615,2,FALSE)</f>
        <v>Professional Services</v>
      </c>
      <c r="O4876" t="str">
        <f>VLOOKUP(C4876,accounts!$A$2:$F$9615,3,FALSE)</f>
        <v>$2.5M-$5M</v>
      </c>
      <c r="P4876" t="str">
        <f>VLOOKUP(C4876,accounts!$A$2:$F$9615,5,FALSE)</f>
        <v>West</v>
      </c>
      <c r="Q4876" t="b">
        <f t="shared" si="77"/>
        <v>1</v>
      </c>
      <c r="R4876" t="e">
        <f>INDEX(removed_duplicate_rows!$A$5:$A$39,MATCH(wins!A4876,removed_duplicate_rows!$A$5:$A$39,0))</f>
        <v>#N/A</v>
      </c>
    </row>
    <row r="4877" spans="1:18" ht="15.75" customHeight="1" x14ac:dyDescent="0.2">
      <c r="A4877" t="s">
        <v>14761</v>
      </c>
      <c r="B4877" t="s">
        <v>14762</v>
      </c>
      <c r="C4877" t="s">
        <v>14763</v>
      </c>
      <c r="D4877" s="10">
        <v>45962</v>
      </c>
      <c r="E4877" t="s">
        <v>9789</v>
      </c>
      <c r="F4877">
        <v>13</v>
      </c>
      <c r="G4877" t="s">
        <v>374</v>
      </c>
      <c r="H4877" t="s">
        <v>2183</v>
      </c>
      <c r="I4877" t="s">
        <v>55</v>
      </c>
      <c r="J4877">
        <v>1</v>
      </c>
      <c r="K4877">
        <v>4599</v>
      </c>
      <c r="L4877" t="str">
        <f>IFERROR(INDEX(play_attribution!$B$2:$B$328,MATCH(A4877,play_attribution!$A$2:$A$328,0)),"")</f>
        <v/>
      </c>
      <c r="M4877" t="str">
        <f>VLOOKUP(H4877,seller_roster!$A$2:$B$85,2,FALSE)</f>
        <v>Rowan Tran</v>
      </c>
      <c r="N4877" t="str">
        <f>VLOOKUP(C4877,accounts!$A$2:$F$9615,2,FALSE)</f>
        <v>Retail Multi-Location</v>
      </c>
      <c r="O4877" t="str">
        <f>VLOOKUP(C4877,accounts!$A$2:$F$9615,3,FALSE)</f>
        <v>$2.5M-$5M</v>
      </c>
      <c r="P4877" t="str">
        <f>VLOOKUP(C4877,accounts!$A$2:$F$9615,5,FALSE)</f>
        <v>East</v>
      </c>
      <c r="Q4877" t="b">
        <f t="shared" si="77"/>
        <v>1</v>
      </c>
      <c r="R4877" t="e">
        <f>INDEX(removed_duplicate_rows!$A$5:$A$39,MATCH(wins!A4877,removed_duplicate_rows!$A$5:$A$39,0))</f>
        <v>#N/A</v>
      </c>
    </row>
    <row r="4878" spans="1:18" ht="15.75" customHeight="1" x14ac:dyDescent="0.2">
      <c r="A4878" t="s">
        <v>14764</v>
      </c>
      <c r="B4878" t="s">
        <v>14765</v>
      </c>
      <c r="C4878" t="s">
        <v>14766</v>
      </c>
      <c r="D4878" s="10">
        <v>45962</v>
      </c>
      <c r="E4878" t="s">
        <v>9789</v>
      </c>
      <c r="F4878">
        <v>13</v>
      </c>
      <c r="G4878" t="s">
        <v>374</v>
      </c>
      <c r="H4878" t="s">
        <v>417</v>
      </c>
      <c r="I4878" t="s">
        <v>55</v>
      </c>
      <c r="J4878">
        <v>1</v>
      </c>
      <c r="K4878">
        <v>4928</v>
      </c>
      <c r="L4878" t="str">
        <f>IFERROR(INDEX(play_attribution!$B$2:$B$328,MATCH(A4878,play_attribution!$A$2:$A$328,0)),"")</f>
        <v/>
      </c>
      <c r="M4878" t="str">
        <f>VLOOKUP(H4878,seller_roster!$A$2:$B$85,2,FALSE)</f>
        <v>Bryn Reyes</v>
      </c>
      <c r="N4878" t="str">
        <f>VLOOKUP(C4878,accounts!$A$2:$F$9615,2,FALSE)</f>
        <v>Hospitality Group</v>
      </c>
      <c r="O4878" t="str">
        <f>VLOOKUP(C4878,accounts!$A$2:$F$9615,3,FALSE)</f>
        <v>$5M-$10M</v>
      </c>
      <c r="P4878" t="str">
        <f>VLOOKUP(C4878,accounts!$A$2:$F$9615,5,FALSE)</f>
        <v>Central</v>
      </c>
      <c r="Q4878" t="b">
        <f t="shared" si="77"/>
        <v>1</v>
      </c>
      <c r="R4878" t="e">
        <f>INDEX(removed_duplicate_rows!$A$5:$A$39,MATCH(wins!A4878,removed_duplicate_rows!$A$5:$A$39,0))</f>
        <v>#N/A</v>
      </c>
    </row>
    <row r="4879" spans="1:18" ht="15.75" customHeight="1" x14ac:dyDescent="0.2">
      <c r="A4879" t="s">
        <v>14767</v>
      </c>
      <c r="B4879" t="s">
        <v>14768</v>
      </c>
      <c r="C4879" t="s">
        <v>14769</v>
      </c>
      <c r="D4879" s="10">
        <v>45962</v>
      </c>
      <c r="E4879" t="s">
        <v>9789</v>
      </c>
      <c r="F4879">
        <v>13</v>
      </c>
      <c r="G4879" t="s">
        <v>374</v>
      </c>
      <c r="H4879" t="s">
        <v>1843</v>
      </c>
      <c r="I4879" t="s">
        <v>55</v>
      </c>
      <c r="J4879">
        <v>1</v>
      </c>
      <c r="K4879">
        <v>7986</v>
      </c>
      <c r="L4879" t="str">
        <f>IFERROR(INDEX(play_attribution!$B$2:$B$328,MATCH(A4879,play_attribution!$A$2:$A$328,0)),"")</f>
        <v/>
      </c>
      <c r="M4879" t="str">
        <f>VLOOKUP(H4879,seller_roster!$A$2:$B$85,2,FALSE)</f>
        <v>Quinn Mbeki</v>
      </c>
      <c r="N4879" t="str">
        <f>VLOOKUP(C4879,accounts!$A$2:$F$9615,2,FALSE)</f>
        <v>Wholesale &amp; Distribution</v>
      </c>
      <c r="O4879" t="str">
        <f>VLOOKUP(C4879,accounts!$A$2:$F$9615,3,FALSE)</f>
        <v>$2.5M-$5M</v>
      </c>
      <c r="P4879" t="str">
        <f>VLOOKUP(C4879,accounts!$A$2:$F$9615,5,FALSE)</f>
        <v>East</v>
      </c>
      <c r="Q4879" t="b">
        <f t="shared" si="77"/>
        <v>1</v>
      </c>
      <c r="R4879" t="e">
        <f>INDEX(removed_duplicate_rows!$A$5:$A$39,MATCH(wins!A4879,removed_duplicate_rows!$A$5:$A$39,0))</f>
        <v>#N/A</v>
      </c>
    </row>
    <row r="4880" spans="1:18" ht="15.75" customHeight="1" x14ac:dyDescent="0.2">
      <c r="A4880" t="s">
        <v>14770</v>
      </c>
      <c r="B4880" t="s">
        <v>14771</v>
      </c>
      <c r="C4880" t="s">
        <v>14772</v>
      </c>
      <c r="D4880" s="10">
        <v>45962</v>
      </c>
      <c r="E4880" t="s">
        <v>9789</v>
      </c>
      <c r="F4880">
        <v>13</v>
      </c>
      <c r="G4880" t="s">
        <v>374</v>
      </c>
      <c r="H4880" t="s">
        <v>1123</v>
      </c>
      <c r="I4880" t="s">
        <v>55</v>
      </c>
      <c r="J4880">
        <v>1</v>
      </c>
      <c r="K4880">
        <v>8225</v>
      </c>
      <c r="L4880" t="str">
        <f>IFERROR(INDEX(play_attribution!$B$2:$B$328,MATCH(A4880,play_attribution!$A$2:$A$328,0)),"")</f>
        <v/>
      </c>
      <c r="M4880" t="str">
        <f>VLOOKUP(H4880,seller_roster!$A$2:$B$85,2,FALSE)</f>
        <v>Peyton Silva</v>
      </c>
      <c r="N4880" t="str">
        <f>VLOOKUP(C4880,accounts!$A$2:$F$9615,2,FALSE)</f>
        <v>Retail Multi-Location</v>
      </c>
      <c r="O4880" t="str">
        <f>VLOOKUP(C4880,accounts!$A$2:$F$9615,3,FALSE)</f>
        <v>$5M-$10M</v>
      </c>
      <c r="P4880" t="str">
        <f>VLOOKUP(C4880,accounts!$A$2:$F$9615,5,FALSE)</f>
        <v>West</v>
      </c>
      <c r="Q4880" t="b">
        <f t="shared" si="77"/>
        <v>1</v>
      </c>
      <c r="R4880" t="e">
        <f>INDEX(removed_duplicate_rows!$A$5:$A$39,MATCH(wins!A4880,removed_duplicate_rows!$A$5:$A$39,0))</f>
        <v>#N/A</v>
      </c>
    </row>
    <row r="4881" spans="1:18" ht="15.75" customHeight="1" x14ac:dyDescent="0.2">
      <c r="A4881" t="s">
        <v>14773</v>
      </c>
      <c r="B4881" t="s">
        <v>14774</v>
      </c>
      <c r="C4881" t="s">
        <v>14775</v>
      </c>
      <c r="D4881" s="10">
        <v>45962</v>
      </c>
      <c r="E4881" t="s">
        <v>9789</v>
      </c>
      <c r="F4881">
        <v>13</v>
      </c>
      <c r="G4881" t="s">
        <v>374</v>
      </c>
      <c r="H4881" t="s">
        <v>783</v>
      </c>
      <c r="I4881" t="s">
        <v>55</v>
      </c>
      <c r="J4881">
        <v>1</v>
      </c>
      <c r="K4881">
        <v>3712</v>
      </c>
      <c r="L4881" t="str">
        <f>IFERROR(INDEX(play_attribution!$B$2:$B$328,MATCH(A4881,play_attribution!$A$2:$A$328,0)),"")</f>
        <v/>
      </c>
      <c r="M4881" t="str">
        <f>VLOOKUP(H4881,seller_roster!$A$2:$B$85,2,FALSE)</f>
        <v>Omar Tran</v>
      </c>
      <c r="N4881" t="str">
        <f>VLOOKUP(C4881,accounts!$A$2:$F$9615,2,FALSE)</f>
        <v>Nonprofit</v>
      </c>
      <c r="O4881" t="str">
        <f>VLOOKUP(C4881,accounts!$A$2:$F$9615,3,FALSE)</f>
        <v>$2.5M-$5M</v>
      </c>
      <c r="P4881" t="str">
        <f>VLOOKUP(C4881,accounts!$A$2:$F$9615,5,FALSE)</f>
        <v>East</v>
      </c>
      <c r="Q4881" t="b">
        <f t="shared" si="77"/>
        <v>1</v>
      </c>
      <c r="R4881" t="e">
        <f>INDEX(removed_duplicate_rows!$A$5:$A$39,MATCH(wins!A4881,removed_duplicate_rows!$A$5:$A$39,0))</f>
        <v>#N/A</v>
      </c>
    </row>
    <row r="4882" spans="1:18" ht="15.75" customHeight="1" x14ac:dyDescent="0.2">
      <c r="A4882" t="s">
        <v>14776</v>
      </c>
      <c r="B4882" t="s">
        <v>14777</v>
      </c>
      <c r="C4882" t="s">
        <v>14778</v>
      </c>
      <c r="D4882" s="10">
        <v>45962</v>
      </c>
      <c r="E4882" t="s">
        <v>9789</v>
      </c>
      <c r="F4882">
        <v>13</v>
      </c>
      <c r="G4882" t="s">
        <v>374</v>
      </c>
      <c r="H4882" t="s">
        <v>402</v>
      </c>
      <c r="I4882" t="s">
        <v>55</v>
      </c>
      <c r="J4882">
        <v>1</v>
      </c>
      <c r="K4882">
        <v>5427</v>
      </c>
      <c r="L4882" t="str">
        <f>IFERROR(INDEX(play_attribution!$B$2:$B$328,MATCH(A4882,play_attribution!$A$2:$A$328,0)),"")</f>
        <v/>
      </c>
      <c r="M4882" t="str">
        <f>VLOOKUP(H4882,seller_roster!$A$2:$B$85,2,FALSE)</f>
        <v>Frankie Vega</v>
      </c>
      <c r="N4882" t="str">
        <f>VLOOKUP(C4882,accounts!$A$2:$F$9615,2,FALSE)</f>
        <v>Logistics</v>
      </c>
      <c r="O4882" t="str">
        <f>VLOOKUP(C4882,accounts!$A$2:$F$9615,3,FALSE)</f>
        <v>$5M-$10M</v>
      </c>
      <c r="P4882" t="str">
        <f>VLOOKUP(C4882,accounts!$A$2:$F$9615,5,FALSE)</f>
        <v>West</v>
      </c>
      <c r="Q4882" t="b">
        <f t="shared" si="77"/>
        <v>1</v>
      </c>
      <c r="R4882" t="e">
        <f>INDEX(removed_duplicate_rows!$A$5:$A$39,MATCH(wins!A4882,removed_duplicate_rows!$A$5:$A$39,0))</f>
        <v>#N/A</v>
      </c>
    </row>
    <row r="4883" spans="1:18" ht="15.75" customHeight="1" x14ac:dyDescent="0.2">
      <c r="A4883" t="s">
        <v>14779</v>
      </c>
      <c r="B4883" t="s">
        <v>14780</v>
      </c>
      <c r="C4883" t="s">
        <v>14781</v>
      </c>
      <c r="D4883" s="10">
        <v>45962</v>
      </c>
      <c r="E4883" t="s">
        <v>9789</v>
      </c>
      <c r="F4883">
        <v>13</v>
      </c>
      <c r="G4883" t="s">
        <v>374</v>
      </c>
      <c r="H4883" t="s">
        <v>1843</v>
      </c>
      <c r="I4883" t="s">
        <v>55</v>
      </c>
      <c r="J4883">
        <v>1</v>
      </c>
      <c r="K4883">
        <v>5568</v>
      </c>
      <c r="L4883" t="str">
        <f>IFERROR(INDEX(play_attribution!$B$2:$B$328,MATCH(A4883,play_attribution!$A$2:$A$328,0)),"")</f>
        <v/>
      </c>
      <c r="M4883" t="str">
        <f>VLOOKUP(H4883,seller_roster!$A$2:$B$85,2,FALSE)</f>
        <v>Quinn Mbeki</v>
      </c>
      <c r="N4883" t="str">
        <f>VLOOKUP(C4883,accounts!$A$2:$F$9615,2,FALSE)</f>
        <v>Field Services</v>
      </c>
      <c r="O4883" t="str">
        <f>VLOOKUP(C4883,accounts!$A$2:$F$9615,3,FALSE)</f>
        <v>$5M-$10M</v>
      </c>
      <c r="P4883" t="str">
        <f>VLOOKUP(C4883,accounts!$A$2:$F$9615,5,FALSE)</f>
        <v>East</v>
      </c>
      <c r="Q4883" t="b">
        <f t="shared" si="77"/>
        <v>1</v>
      </c>
      <c r="R4883" t="e">
        <f>INDEX(removed_duplicate_rows!$A$5:$A$39,MATCH(wins!A4883,removed_duplicate_rows!$A$5:$A$39,0))</f>
        <v>#N/A</v>
      </c>
    </row>
    <row r="4884" spans="1:18" ht="15.75" customHeight="1" x14ac:dyDescent="0.2">
      <c r="A4884" t="s">
        <v>14782</v>
      </c>
      <c r="B4884" t="s">
        <v>14783</v>
      </c>
      <c r="C4884" t="s">
        <v>14784</v>
      </c>
      <c r="D4884" s="10">
        <v>45962</v>
      </c>
      <c r="E4884" t="s">
        <v>9789</v>
      </c>
      <c r="F4884">
        <v>13</v>
      </c>
      <c r="G4884" t="s">
        <v>374</v>
      </c>
      <c r="H4884" t="s">
        <v>417</v>
      </c>
      <c r="I4884" t="s">
        <v>55</v>
      </c>
      <c r="J4884">
        <v>1</v>
      </c>
      <c r="K4884">
        <v>5406</v>
      </c>
      <c r="L4884" t="str">
        <f>IFERROR(INDEX(play_attribution!$B$2:$B$328,MATCH(A4884,play_attribution!$A$2:$A$328,0)),"")</f>
        <v/>
      </c>
      <c r="M4884" t="str">
        <f>VLOOKUP(H4884,seller_roster!$A$2:$B$85,2,FALSE)</f>
        <v>Bryn Reyes</v>
      </c>
      <c r="N4884" t="str">
        <f>VLOOKUP(C4884,accounts!$A$2:$F$9615,2,FALSE)</f>
        <v>Professional Services</v>
      </c>
      <c r="O4884" t="str">
        <f>VLOOKUP(C4884,accounts!$A$2:$F$9615,3,FALSE)</f>
        <v>$5M-$10M</v>
      </c>
      <c r="P4884" t="str">
        <f>VLOOKUP(C4884,accounts!$A$2:$F$9615,5,FALSE)</f>
        <v>East</v>
      </c>
      <c r="Q4884" t="b">
        <f t="shared" si="77"/>
        <v>1</v>
      </c>
      <c r="R4884" t="e">
        <f>INDEX(removed_duplicate_rows!$A$5:$A$39,MATCH(wins!A4884,removed_duplicate_rows!$A$5:$A$39,0))</f>
        <v>#N/A</v>
      </c>
    </row>
    <row r="4885" spans="1:18" ht="15.75" customHeight="1" x14ac:dyDescent="0.2">
      <c r="A4885" t="s">
        <v>14785</v>
      </c>
      <c r="B4885" t="s">
        <v>14786</v>
      </c>
      <c r="C4885" t="s">
        <v>14787</v>
      </c>
      <c r="D4885" s="10">
        <v>45962</v>
      </c>
      <c r="E4885" t="s">
        <v>9789</v>
      </c>
      <c r="F4885">
        <v>13</v>
      </c>
      <c r="G4885" t="s">
        <v>374</v>
      </c>
      <c r="H4885" t="s">
        <v>1843</v>
      </c>
      <c r="I4885" t="s">
        <v>55</v>
      </c>
      <c r="J4885">
        <v>1</v>
      </c>
      <c r="K4885">
        <v>4728</v>
      </c>
      <c r="L4885" t="str">
        <f>IFERROR(INDEX(play_attribution!$B$2:$B$328,MATCH(A4885,play_attribution!$A$2:$A$328,0)),"")</f>
        <v/>
      </c>
      <c r="M4885" t="str">
        <f>VLOOKUP(H4885,seller_roster!$A$2:$B$85,2,FALSE)</f>
        <v>Quinn Mbeki</v>
      </c>
      <c r="N4885" t="str">
        <f>VLOOKUP(C4885,accounts!$A$2:$F$9615,2,FALSE)</f>
        <v>Manufacturing</v>
      </c>
      <c r="O4885" t="str">
        <f>VLOOKUP(C4885,accounts!$A$2:$F$9615,3,FALSE)</f>
        <v>$2.5M-$5M</v>
      </c>
      <c r="P4885" t="str">
        <f>VLOOKUP(C4885,accounts!$A$2:$F$9615,5,FALSE)</f>
        <v>West</v>
      </c>
      <c r="Q4885" t="b">
        <f t="shared" si="77"/>
        <v>1</v>
      </c>
      <c r="R4885" t="e">
        <f>INDEX(removed_duplicate_rows!$A$5:$A$39,MATCH(wins!A4885,removed_duplicate_rows!$A$5:$A$39,0))</f>
        <v>#N/A</v>
      </c>
    </row>
    <row r="4886" spans="1:18" ht="15.75" customHeight="1" x14ac:dyDescent="0.2">
      <c r="A4886" t="s">
        <v>14788</v>
      </c>
      <c r="B4886" t="s">
        <v>14789</v>
      </c>
      <c r="C4886" t="s">
        <v>14790</v>
      </c>
      <c r="D4886" s="10">
        <v>45962</v>
      </c>
      <c r="E4886" t="s">
        <v>9789</v>
      </c>
      <c r="F4886">
        <v>13</v>
      </c>
      <c r="G4886" t="s">
        <v>374</v>
      </c>
      <c r="H4886" t="s">
        <v>4096</v>
      </c>
      <c r="I4886" t="s">
        <v>55</v>
      </c>
      <c r="J4886">
        <v>1</v>
      </c>
      <c r="K4886">
        <v>6209</v>
      </c>
      <c r="L4886" t="str">
        <f>IFERROR(INDEX(play_attribution!$B$2:$B$328,MATCH(A4886,play_attribution!$A$2:$A$328,0)),"")</f>
        <v/>
      </c>
      <c r="M4886" t="str">
        <f>VLOOKUP(H4886,seller_roster!$A$2:$B$85,2,FALSE)</f>
        <v>Vesper Kim</v>
      </c>
      <c r="N4886" t="str">
        <f>VLOOKUP(C4886,accounts!$A$2:$F$9615,2,FALSE)</f>
        <v>Professional Services</v>
      </c>
      <c r="O4886" t="str">
        <f>VLOOKUP(C4886,accounts!$A$2:$F$9615,3,FALSE)</f>
        <v>$1M-$2.5M</v>
      </c>
      <c r="P4886" t="str">
        <f>VLOOKUP(C4886,accounts!$A$2:$F$9615,5,FALSE)</f>
        <v>East</v>
      </c>
      <c r="Q4886" t="b">
        <f t="shared" si="77"/>
        <v>1</v>
      </c>
      <c r="R4886" t="e">
        <f>INDEX(removed_duplicate_rows!$A$5:$A$39,MATCH(wins!A4886,removed_duplicate_rows!$A$5:$A$39,0))</f>
        <v>#N/A</v>
      </c>
    </row>
    <row r="4887" spans="1:18" ht="15.75" customHeight="1" x14ac:dyDescent="0.2">
      <c r="A4887" t="s">
        <v>14791</v>
      </c>
      <c r="B4887" t="s">
        <v>14792</v>
      </c>
      <c r="C4887" t="s">
        <v>14793</v>
      </c>
      <c r="D4887" s="10">
        <v>45962</v>
      </c>
      <c r="E4887" t="s">
        <v>9789</v>
      </c>
      <c r="F4887">
        <v>13</v>
      </c>
      <c r="G4887" t="s">
        <v>374</v>
      </c>
      <c r="H4887" t="s">
        <v>1843</v>
      </c>
      <c r="I4887" t="s">
        <v>55</v>
      </c>
      <c r="J4887">
        <v>1</v>
      </c>
      <c r="K4887">
        <v>6842</v>
      </c>
      <c r="L4887" t="str">
        <f>IFERROR(INDEX(play_attribution!$B$2:$B$328,MATCH(A4887,play_attribution!$A$2:$A$328,0)),"")</f>
        <v/>
      </c>
      <c r="M4887" t="str">
        <f>VLOOKUP(H4887,seller_roster!$A$2:$B$85,2,FALSE)</f>
        <v>Quinn Mbeki</v>
      </c>
      <c r="N4887" t="str">
        <f>VLOOKUP(C4887,accounts!$A$2:$F$9615,2,FALSE)</f>
        <v>Construction</v>
      </c>
      <c r="O4887" t="str">
        <f>VLOOKUP(C4887,accounts!$A$2:$F$9615,3,FALSE)</f>
        <v>$2.5M-$5M</v>
      </c>
      <c r="P4887" t="str">
        <f>VLOOKUP(C4887,accounts!$A$2:$F$9615,5,FALSE)</f>
        <v>Central</v>
      </c>
      <c r="Q4887" t="b">
        <f t="shared" si="77"/>
        <v>1</v>
      </c>
      <c r="R4887" t="e">
        <f>INDEX(removed_duplicate_rows!$A$5:$A$39,MATCH(wins!A4887,removed_duplicate_rows!$A$5:$A$39,0))</f>
        <v>#N/A</v>
      </c>
    </row>
    <row r="4888" spans="1:18" ht="15.75" customHeight="1" x14ac:dyDescent="0.2">
      <c r="A4888" t="s">
        <v>14794</v>
      </c>
      <c r="B4888" t="s">
        <v>14795</v>
      </c>
      <c r="C4888" t="s">
        <v>14796</v>
      </c>
      <c r="D4888" s="10">
        <v>45962</v>
      </c>
      <c r="E4888" t="s">
        <v>9789</v>
      </c>
      <c r="F4888">
        <v>13</v>
      </c>
      <c r="G4888" t="s">
        <v>374</v>
      </c>
      <c r="H4888" t="s">
        <v>413</v>
      </c>
      <c r="I4888" t="s">
        <v>55</v>
      </c>
      <c r="J4888">
        <v>1</v>
      </c>
      <c r="K4888">
        <v>5710</v>
      </c>
      <c r="L4888" t="str">
        <f>IFERROR(INDEX(play_attribution!$B$2:$B$328,MATCH(A4888,play_attribution!$A$2:$A$328,0)),"")</f>
        <v/>
      </c>
      <c r="M4888" t="str">
        <f>VLOOKUP(H4888,seller_roster!$A$2:$B$85,2,FALSE)</f>
        <v>Phoenix Doyle</v>
      </c>
      <c r="N4888" t="str">
        <f>VLOOKUP(C4888,accounts!$A$2:$F$9615,2,FALSE)</f>
        <v>Manufacturing</v>
      </c>
      <c r="O4888" t="str">
        <f>VLOOKUP(C4888,accounts!$A$2:$F$9615,3,FALSE)</f>
        <v>$5M-$10M</v>
      </c>
      <c r="P4888" t="str">
        <f>VLOOKUP(C4888,accounts!$A$2:$F$9615,5,FALSE)</f>
        <v>East</v>
      </c>
      <c r="Q4888" t="b">
        <f t="shared" si="77"/>
        <v>1</v>
      </c>
      <c r="R4888" t="e">
        <f>INDEX(removed_duplicate_rows!$A$5:$A$39,MATCH(wins!A4888,removed_duplicate_rows!$A$5:$A$39,0))</f>
        <v>#N/A</v>
      </c>
    </row>
    <row r="4889" spans="1:18" ht="15.75" customHeight="1" x14ac:dyDescent="0.2">
      <c r="A4889" t="s">
        <v>14797</v>
      </c>
      <c r="B4889" t="s">
        <v>14798</v>
      </c>
      <c r="C4889" t="s">
        <v>14799</v>
      </c>
      <c r="D4889" s="10">
        <v>45962</v>
      </c>
      <c r="E4889" t="s">
        <v>9789</v>
      </c>
      <c r="F4889">
        <v>13</v>
      </c>
      <c r="G4889" t="s">
        <v>374</v>
      </c>
      <c r="H4889" t="s">
        <v>387</v>
      </c>
      <c r="I4889" t="s">
        <v>55</v>
      </c>
      <c r="J4889">
        <v>1</v>
      </c>
      <c r="K4889">
        <v>6175</v>
      </c>
      <c r="L4889" t="str">
        <f>IFERROR(INDEX(play_attribution!$B$2:$B$328,MATCH(A4889,play_attribution!$A$2:$A$328,0)),"")</f>
        <v/>
      </c>
      <c r="M4889" t="str">
        <f>VLOOKUP(H4889,seller_roster!$A$2:$B$85,2,FALSE)</f>
        <v>Ray Kim</v>
      </c>
      <c r="N4889" t="str">
        <f>VLOOKUP(C4889,accounts!$A$2:$F$9615,2,FALSE)</f>
        <v>Hospitality Group</v>
      </c>
      <c r="O4889" t="str">
        <f>VLOOKUP(C4889,accounts!$A$2:$F$9615,3,FALSE)</f>
        <v>$2.5M-$5M</v>
      </c>
      <c r="P4889" t="str">
        <f>VLOOKUP(C4889,accounts!$A$2:$F$9615,5,FALSE)</f>
        <v>West</v>
      </c>
      <c r="Q4889" t="b">
        <f t="shared" si="77"/>
        <v>1</v>
      </c>
      <c r="R4889" t="e">
        <f>INDEX(removed_duplicate_rows!$A$5:$A$39,MATCH(wins!A4889,removed_duplicate_rows!$A$5:$A$39,0))</f>
        <v>#N/A</v>
      </c>
    </row>
    <row r="4890" spans="1:18" ht="15.75" customHeight="1" x14ac:dyDescent="0.2">
      <c r="A4890" t="s">
        <v>14800</v>
      </c>
      <c r="B4890" t="s">
        <v>14801</v>
      </c>
      <c r="C4890" t="s">
        <v>14802</v>
      </c>
      <c r="D4890" s="10">
        <v>45962</v>
      </c>
      <c r="E4890" t="s">
        <v>9789</v>
      </c>
      <c r="F4890">
        <v>13</v>
      </c>
      <c r="G4890" t="s">
        <v>374</v>
      </c>
      <c r="H4890" t="s">
        <v>783</v>
      </c>
      <c r="I4890" t="s">
        <v>55</v>
      </c>
      <c r="J4890">
        <v>1</v>
      </c>
      <c r="K4890">
        <v>6896</v>
      </c>
      <c r="L4890" t="str">
        <f>IFERROR(INDEX(play_attribution!$B$2:$B$328,MATCH(A4890,play_attribution!$A$2:$A$328,0)),"")</f>
        <v/>
      </c>
      <c r="M4890" t="str">
        <f>VLOOKUP(H4890,seller_roster!$A$2:$B$85,2,FALSE)</f>
        <v>Omar Tran</v>
      </c>
      <c r="N4890" t="str">
        <f>VLOOKUP(C4890,accounts!$A$2:$F$9615,2,FALSE)</f>
        <v>Professional Services</v>
      </c>
      <c r="O4890" t="str">
        <f>VLOOKUP(C4890,accounts!$A$2:$F$9615,3,FALSE)</f>
        <v>$2.5M-$5M</v>
      </c>
      <c r="P4890" t="str">
        <f>VLOOKUP(C4890,accounts!$A$2:$F$9615,5,FALSE)</f>
        <v>East</v>
      </c>
      <c r="Q4890" t="b">
        <f t="shared" si="77"/>
        <v>1</v>
      </c>
      <c r="R4890" t="e">
        <f>INDEX(removed_duplicate_rows!$A$5:$A$39,MATCH(wins!A4890,removed_duplicate_rows!$A$5:$A$39,0))</f>
        <v>#N/A</v>
      </c>
    </row>
    <row r="4891" spans="1:18" ht="15.75" customHeight="1" x14ac:dyDescent="0.2">
      <c r="A4891" t="s">
        <v>14803</v>
      </c>
      <c r="B4891" t="s">
        <v>14804</v>
      </c>
      <c r="C4891" t="s">
        <v>14805</v>
      </c>
      <c r="D4891" s="10">
        <v>45962</v>
      </c>
      <c r="E4891" t="s">
        <v>9789</v>
      </c>
      <c r="F4891">
        <v>13</v>
      </c>
      <c r="G4891" t="s">
        <v>374</v>
      </c>
      <c r="H4891" t="s">
        <v>402</v>
      </c>
      <c r="I4891" t="s">
        <v>55</v>
      </c>
      <c r="J4891">
        <v>1</v>
      </c>
      <c r="K4891">
        <v>6372</v>
      </c>
      <c r="L4891" t="str">
        <f>IFERROR(INDEX(play_attribution!$B$2:$B$328,MATCH(A4891,play_attribution!$A$2:$A$328,0)),"")</f>
        <v/>
      </c>
      <c r="M4891" t="str">
        <f>VLOOKUP(H4891,seller_roster!$A$2:$B$85,2,FALSE)</f>
        <v>Frankie Vega</v>
      </c>
      <c r="N4891" t="str">
        <f>VLOOKUP(C4891,accounts!$A$2:$F$9615,2,FALSE)</f>
        <v>Construction</v>
      </c>
      <c r="O4891" t="str">
        <f>VLOOKUP(C4891,accounts!$A$2:$F$9615,3,FALSE)</f>
        <v>$2.5M-$5M</v>
      </c>
      <c r="P4891" t="str">
        <f>VLOOKUP(C4891,accounts!$A$2:$F$9615,5,FALSE)</f>
        <v>East</v>
      </c>
      <c r="Q4891" t="b">
        <f t="shared" si="77"/>
        <v>1</v>
      </c>
      <c r="R4891" t="e">
        <f>INDEX(removed_duplicate_rows!$A$5:$A$39,MATCH(wins!A4891,removed_duplicate_rows!$A$5:$A$39,0))</f>
        <v>#N/A</v>
      </c>
    </row>
    <row r="4892" spans="1:18" ht="15.75" customHeight="1" x14ac:dyDescent="0.2">
      <c r="A4892" t="s">
        <v>14806</v>
      </c>
      <c r="B4892" t="s">
        <v>14807</v>
      </c>
      <c r="C4892" t="s">
        <v>14808</v>
      </c>
      <c r="D4892" s="10">
        <v>45962</v>
      </c>
      <c r="E4892" t="s">
        <v>9789</v>
      </c>
      <c r="F4892">
        <v>13</v>
      </c>
      <c r="G4892" t="s">
        <v>374</v>
      </c>
      <c r="H4892" t="s">
        <v>383</v>
      </c>
      <c r="I4892" t="s">
        <v>55</v>
      </c>
      <c r="J4892">
        <v>1</v>
      </c>
      <c r="K4892">
        <v>6767</v>
      </c>
      <c r="L4892" t="str">
        <f>IFERROR(INDEX(play_attribution!$B$2:$B$328,MATCH(A4892,play_attribution!$A$2:$A$328,0)),"")</f>
        <v/>
      </c>
      <c r="M4892" t="str">
        <f>VLOOKUP(H4892,seller_roster!$A$2:$B$85,2,FALSE)</f>
        <v>Flor Ruiz</v>
      </c>
      <c r="N4892" t="str">
        <f>VLOOKUP(C4892,accounts!$A$2:$F$9615,2,FALSE)</f>
        <v>Hospitality Group</v>
      </c>
      <c r="O4892" t="str">
        <f>VLOOKUP(C4892,accounts!$A$2:$F$9615,3,FALSE)</f>
        <v>$2.5M-$5M</v>
      </c>
      <c r="P4892" t="str">
        <f>VLOOKUP(C4892,accounts!$A$2:$F$9615,5,FALSE)</f>
        <v>Central</v>
      </c>
      <c r="Q4892" t="b">
        <f t="shared" si="77"/>
        <v>1</v>
      </c>
      <c r="R4892" t="e">
        <f>INDEX(removed_duplicate_rows!$A$5:$A$39,MATCH(wins!A4892,removed_duplicate_rows!$A$5:$A$39,0))</f>
        <v>#N/A</v>
      </c>
    </row>
    <row r="4893" spans="1:18" ht="15.75" customHeight="1" x14ac:dyDescent="0.2">
      <c r="A4893" t="s">
        <v>14809</v>
      </c>
      <c r="B4893" t="s">
        <v>14810</v>
      </c>
      <c r="C4893" t="s">
        <v>14811</v>
      </c>
      <c r="D4893" s="10">
        <v>45962</v>
      </c>
      <c r="E4893" t="s">
        <v>9789</v>
      </c>
      <c r="F4893">
        <v>13</v>
      </c>
      <c r="G4893" t="s">
        <v>374</v>
      </c>
      <c r="H4893" t="s">
        <v>832</v>
      </c>
      <c r="I4893" t="s">
        <v>55</v>
      </c>
      <c r="J4893">
        <v>1</v>
      </c>
      <c r="K4893">
        <v>5461</v>
      </c>
      <c r="L4893" t="str">
        <f>IFERROR(INDEX(play_attribution!$B$2:$B$328,MATCH(A4893,play_attribution!$A$2:$A$328,0)),"")</f>
        <v/>
      </c>
      <c r="M4893" t="str">
        <f>VLOOKUP(H4893,seller_roster!$A$2:$B$85,2,FALSE)</f>
        <v>Noel Nkemelu</v>
      </c>
      <c r="N4893" t="str">
        <f>VLOOKUP(C4893,accounts!$A$2:$F$9615,2,FALSE)</f>
        <v>Hospitality Group</v>
      </c>
      <c r="O4893" t="str">
        <f>VLOOKUP(C4893,accounts!$A$2:$F$9615,3,FALSE)</f>
        <v>$2.5M-$5M</v>
      </c>
      <c r="P4893" t="str">
        <f>VLOOKUP(C4893,accounts!$A$2:$F$9615,5,FALSE)</f>
        <v>East</v>
      </c>
      <c r="Q4893" t="b">
        <f t="shared" si="77"/>
        <v>1</v>
      </c>
      <c r="R4893" t="e">
        <f>INDEX(removed_duplicate_rows!$A$5:$A$39,MATCH(wins!A4893,removed_duplicate_rows!$A$5:$A$39,0))</f>
        <v>#N/A</v>
      </c>
    </row>
    <row r="4894" spans="1:18" ht="15.75" customHeight="1" x14ac:dyDescent="0.2">
      <c r="A4894" t="s">
        <v>14812</v>
      </c>
      <c r="B4894" t="s">
        <v>14813</v>
      </c>
      <c r="C4894" t="s">
        <v>14814</v>
      </c>
      <c r="D4894" s="10">
        <v>45962</v>
      </c>
      <c r="E4894" t="s">
        <v>9789</v>
      </c>
      <c r="F4894">
        <v>13</v>
      </c>
      <c r="G4894" t="s">
        <v>374</v>
      </c>
      <c r="H4894" t="s">
        <v>391</v>
      </c>
      <c r="I4894" t="s">
        <v>55</v>
      </c>
      <c r="J4894">
        <v>1</v>
      </c>
      <c r="K4894">
        <v>4967</v>
      </c>
      <c r="L4894" t="str">
        <f>IFERROR(INDEX(play_attribution!$B$2:$B$328,MATCH(A4894,play_attribution!$A$2:$A$328,0)),"")</f>
        <v/>
      </c>
      <c r="M4894" t="str">
        <f>VLOOKUP(H4894,seller_roster!$A$2:$B$85,2,FALSE)</f>
        <v>Sam Walsh</v>
      </c>
      <c r="N4894" t="str">
        <f>VLOOKUP(C4894,accounts!$A$2:$F$9615,2,FALSE)</f>
        <v>Hospitality Group</v>
      </c>
      <c r="O4894" t="str">
        <f>VLOOKUP(C4894,accounts!$A$2:$F$9615,3,FALSE)</f>
        <v>&gt;$10M</v>
      </c>
      <c r="P4894" t="str">
        <f>VLOOKUP(C4894,accounts!$A$2:$F$9615,5,FALSE)</f>
        <v>East</v>
      </c>
      <c r="Q4894" t="b">
        <f t="shared" si="77"/>
        <v>1</v>
      </c>
      <c r="R4894" t="e">
        <f>INDEX(removed_duplicate_rows!$A$5:$A$39,MATCH(wins!A4894,removed_duplicate_rows!$A$5:$A$39,0))</f>
        <v>#N/A</v>
      </c>
    </row>
    <row r="4895" spans="1:18" ht="15.75" customHeight="1" x14ac:dyDescent="0.2">
      <c r="A4895" t="s">
        <v>14815</v>
      </c>
      <c r="B4895" t="s">
        <v>14816</v>
      </c>
      <c r="C4895" t="s">
        <v>14817</v>
      </c>
      <c r="D4895" s="10">
        <v>45962</v>
      </c>
      <c r="E4895" t="s">
        <v>9789</v>
      </c>
      <c r="F4895">
        <v>13</v>
      </c>
      <c r="G4895" t="s">
        <v>374</v>
      </c>
      <c r="H4895" t="s">
        <v>417</v>
      </c>
      <c r="I4895" t="s">
        <v>55</v>
      </c>
      <c r="J4895">
        <v>1</v>
      </c>
      <c r="K4895">
        <v>3941</v>
      </c>
      <c r="L4895" t="str">
        <f>IFERROR(INDEX(play_attribution!$B$2:$B$328,MATCH(A4895,play_attribution!$A$2:$A$328,0)),"")</f>
        <v/>
      </c>
      <c r="M4895" t="str">
        <f>VLOOKUP(H4895,seller_roster!$A$2:$B$85,2,FALSE)</f>
        <v>Bryn Reyes</v>
      </c>
      <c r="N4895" t="str">
        <f>VLOOKUP(C4895,accounts!$A$2:$F$9615,2,FALSE)</f>
        <v>Construction</v>
      </c>
      <c r="O4895" t="str">
        <f>VLOOKUP(C4895,accounts!$A$2:$F$9615,3,FALSE)</f>
        <v>$2.5M-$5M</v>
      </c>
      <c r="P4895" t="str">
        <f>VLOOKUP(C4895,accounts!$A$2:$F$9615,5,FALSE)</f>
        <v>East</v>
      </c>
      <c r="Q4895" t="b">
        <f t="shared" si="77"/>
        <v>1</v>
      </c>
      <c r="R4895" t="e">
        <f>INDEX(removed_duplicate_rows!$A$5:$A$39,MATCH(wins!A4895,removed_duplicate_rows!$A$5:$A$39,0))</f>
        <v>#N/A</v>
      </c>
    </row>
    <row r="4896" spans="1:18" ht="15.75" customHeight="1" x14ac:dyDescent="0.2">
      <c r="A4896" t="s">
        <v>14818</v>
      </c>
      <c r="B4896" t="s">
        <v>14819</v>
      </c>
      <c r="C4896" t="s">
        <v>14820</v>
      </c>
      <c r="D4896" s="10">
        <v>45962</v>
      </c>
      <c r="E4896" t="s">
        <v>9789</v>
      </c>
      <c r="F4896">
        <v>13</v>
      </c>
      <c r="G4896" t="s">
        <v>374</v>
      </c>
      <c r="H4896" t="s">
        <v>783</v>
      </c>
      <c r="I4896" t="s">
        <v>55</v>
      </c>
      <c r="J4896">
        <v>1</v>
      </c>
      <c r="K4896">
        <v>5286</v>
      </c>
      <c r="L4896" t="str">
        <f>IFERROR(INDEX(play_attribution!$B$2:$B$328,MATCH(A4896,play_attribution!$A$2:$A$328,0)),"")</f>
        <v/>
      </c>
      <c r="M4896" t="str">
        <f>VLOOKUP(H4896,seller_roster!$A$2:$B$85,2,FALSE)</f>
        <v>Omar Tran</v>
      </c>
      <c r="N4896" t="str">
        <f>VLOOKUP(C4896,accounts!$A$2:$F$9615,2,FALSE)</f>
        <v>Healthcare Services</v>
      </c>
      <c r="O4896" t="str">
        <f>VLOOKUP(C4896,accounts!$A$2:$F$9615,3,FALSE)</f>
        <v>$5M-$10M</v>
      </c>
      <c r="P4896" t="str">
        <f>VLOOKUP(C4896,accounts!$A$2:$F$9615,5,FALSE)</f>
        <v>West</v>
      </c>
      <c r="Q4896" t="b">
        <f t="shared" si="77"/>
        <v>1</v>
      </c>
      <c r="R4896" t="e">
        <f>INDEX(removed_duplicate_rows!$A$5:$A$39,MATCH(wins!A4896,removed_duplicate_rows!$A$5:$A$39,0))</f>
        <v>#N/A</v>
      </c>
    </row>
    <row r="4897" spans="1:18" ht="15.75" customHeight="1" x14ac:dyDescent="0.2">
      <c r="A4897" t="s">
        <v>14821</v>
      </c>
      <c r="B4897" t="s">
        <v>14822</v>
      </c>
      <c r="C4897" t="s">
        <v>14823</v>
      </c>
      <c r="D4897" s="10">
        <v>45962</v>
      </c>
      <c r="E4897" t="s">
        <v>9789</v>
      </c>
      <c r="F4897">
        <v>13</v>
      </c>
      <c r="G4897" t="s">
        <v>374</v>
      </c>
      <c r="H4897" t="s">
        <v>409</v>
      </c>
      <c r="I4897" t="s">
        <v>55</v>
      </c>
      <c r="J4897">
        <v>1</v>
      </c>
      <c r="K4897">
        <v>5529</v>
      </c>
      <c r="L4897" t="str">
        <f>IFERROR(INDEX(play_attribution!$B$2:$B$328,MATCH(A4897,play_attribution!$A$2:$A$328,0)),"")</f>
        <v/>
      </c>
      <c r="M4897" t="str">
        <f>VLOOKUP(H4897,seller_roster!$A$2:$B$85,2,FALSE)</f>
        <v>Devon Okafor</v>
      </c>
      <c r="N4897" t="str">
        <f>VLOOKUP(C4897,accounts!$A$2:$F$9615,2,FALSE)</f>
        <v>Hospitality Group</v>
      </c>
      <c r="O4897" t="str">
        <f>VLOOKUP(C4897,accounts!$A$2:$F$9615,3,FALSE)</f>
        <v>$2.5M-$5M</v>
      </c>
      <c r="P4897" t="str">
        <f>VLOOKUP(C4897,accounts!$A$2:$F$9615,5,FALSE)</f>
        <v>West</v>
      </c>
      <c r="Q4897" t="b">
        <f t="shared" si="77"/>
        <v>1</v>
      </c>
      <c r="R4897" t="e">
        <f>INDEX(removed_duplicate_rows!$A$5:$A$39,MATCH(wins!A4897,removed_duplicate_rows!$A$5:$A$39,0))</f>
        <v>#N/A</v>
      </c>
    </row>
    <row r="4898" spans="1:18" ht="15.75" customHeight="1" x14ac:dyDescent="0.2">
      <c r="A4898" t="s">
        <v>14824</v>
      </c>
      <c r="B4898" t="s">
        <v>14825</v>
      </c>
      <c r="C4898" t="s">
        <v>14826</v>
      </c>
      <c r="D4898" s="10">
        <v>45962</v>
      </c>
      <c r="E4898" t="s">
        <v>9789</v>
      </c>
      <c r="F4898">
        <v>13</v>
      </c>
      <c r="G4898" t="s">
        <v>374</v>
      </c>
      <c r="H4898" t="s">
        <v>391</v>
      </c>
      <c r="I4898" t="s">
        <v>55</v>
      </c>
      <c r="J4898">
        <v>1</v>
      </c>
      <c r="K4898">
        <v>3867</v>
      </c>
      <c r="L4898" t="str">
        <f>IFERROR(INDEX(play_attribution!$B$2:$B$328,MATCH(A4898,play_attribution!$A$2:$A$328,0)),"")</f>
        <v/>
      </c>
      <c r="M4898" t="str">
        <f>VLOOKUP(H4898,seller_roster!$A$2:$B$85,2,FALSE)</f>
        <v>Sam Walsh</v>
      </c>
      <c r="N4898" t="str">
        <f>VLOOKUP(C4898,accounts!$A$2:$F$9615,2,FALSE)</f>
        <v>Nonprofit</v>
      </c>
      <c r="O4898" t="str">
        <f>VLOOKUP(C4898,accounts!$A$2:$F$9615,3,FALSE)</f>
        <v>&gt;$10M</v>
      </c>
      <c r="P4898" t="str">
        <f>VLOOKUP(C4898,accounts!$A$2:$F$9615,5,FALSE)</f>
        <v>West</v>
      </c>
      <c r="Q4898" t="b">
        <f t="shared" si="77"/>
        <v>1</v>
      </c>
      <c r="R4898" t="e">
        <f>INDEX(removed_duplicate_rows!$A$5:$A$39,MATCH(wins!A4898,removed_duplicate_rows!$A$5:$A$39,0))</f>
        <v>#N/A</v>
      </c>
    </row>
    <row r="4899" spans="1:18" ht="15.75" customHeight="1" x14ac:dyDescent="0.2">
      <c r="A4899" t="s">
        <v>14827</v>
      </c>
      <c r="B4899" t="s">
        <v>14828</v>
      </c>
      <c r="C4899" t="s">
        <v>14829</v>
      </c>
      <c r="D4899" s="10">
        <v>45962</v>
      </c>
      <c r="E4899" t="s">
        <v>9789</v>
      </c>
      <c r="F4899">
        <v>13</v>
      </c>
      <c r="G4899" t="s">
        <v>374</v>
      </c>
      <c r="H4899" t="s">
        <v>413</v>
      </c>
      <c r="I4899" t="s">
        <v>55</v>
      </c>
      <c r="J4899">
        <v>1</v>
      </c>
      <c r="K4899">
        <v>4943</v>
      </c>
      <c r="L4899" t="str">
        <f>IFERROR(INDEX(play_attribution!$B$2:$B$328,MATCH(A4899,play_attribution!$A$2:$A$328,0)),"")</f>
        <v/>
      </c>
      <c r="M4899" t="str">
        <f>VLOOKUP(H4899,seller_roster!$A$2:$B$85,2,FALSE)</f>
        <v>Phoenix Doyle</v>
      </c>
      <c r="N4899" t="str">
        <f>VLOOKUP(C4899,accounts!$A$2:$F$9615,2,FALSE)</f>
        <v>Retail Multi-Location</v>
      </c>
      <c r="O4899" t="str">
        <f>VLOOKUP(C4899,accounts!$A$2:$F$9615,3,FALSE)</f>
        <v>$2.5M-$5M</v>
      </c>
      <c r="P4899" t="str">
        <f>VLOOKUP(C4899,accounts!$A$2:$F$9615,5,FALSE)</f>
        <v>Central</v>
      </c>
      <c r="Q4899" t="b">
        <f t="shared" si="77"/>
        <v>1</v>
      </c>
      <c r="R4899" t="e">
        <f>INDEX(removed_duplicate_rows!$A$5:$A$39,MATCH(wins!A4899,removed_duplicate_rows!$A$5:$A$39,0))</f>
        <v>#N/A</v>
      </c>
    </row>
    <row r="4900" spans="1:18" ht="15.75" customHeight="1" x14ac:dyDescent="0.2">
      <c r="A4900" t="s">
        <v>14830</v>
      </c>
      <c r="B4900" t="s">
        <v>14831</v>
      </c>
      <c r="C4900" t="s">
        <v>14832</v>
      </c>
      <c r="D4900" s="10">
        <v>45962</v>
      </c>
      <c r="E4900" t="s">
        <v>9789</v>
      </c>
      <c r="F4900">
        <v>13</v>
      </c>
      <c r="G4900" t="s">
        <v>374</v>
      </c>
      <c r="H4900" t="s">
        <v>783</v>
      </c>
      <c r="I4900" t="s">
        <v>55</v>
      </c>
      <c r="J4900">
        <v>1</v>
      </c>
      <c r="K4900">
        <v>4526</v>
      </c>
      <c r="L4900" t="str">
        <f>IFERROR(INDEX(play_attribution!$B$2:$B$328,MATCH(A4900,play_attribution!$A$2:$A$328,0)),"")</f>
        <v/>
      </c>
      <c r="M4900" t="str">
        <f>VLOOKUP(H4900,seller_roster!$A$2:$B$85,2,FALSE)</f>
        <v>Omar Tran</v>
      </c>
      <c r="N4900" t="str">
        <f>VLOOKUP(C4900,accounts!$A$2:$F$9615,2,FALSE)</f>
        <v>Retail Multi-Location</v>
      </c>
      <c r="O4900" t="str">
        <f>VLOOKUP(C4900,accounts!$A$2:$F$9615,3,FALSE)</f>
        <v>$1M-$2.5M</v>
      </c>
      <c r="P4900" t="str">
        <f>VLOOKUP(C4900,accounts!$A$2:$F$9615,5,FALSE)</f>
        <v>West</v>
      </c>
      <c r="Q4900" t="b">
        <f t="shared" si="77"/>
        <v>1</v>
      </c>
      <c r="R4900" t="e">
        <f>INDEX(removed_duplicate_rows!$A$5:$A$39,MATCH(wins!A4900,removed_duplicate_rows!$A$5:$A$39,0))</f>
        <v>#N/A</v>
      </c>
    </row>
    <row r="4901" spans="1:18" ht="15.75" customHeight="1" x14ac:dyDescent="0.2">
      <c r="A4901" t="s">
        <v>14833</v>
      </c>
      <c r="B4901" t="s">
        <v>14834</v>
      </c>
      <c r="C4901" t="s">
        <v>14835</v>
      </c>
      <c r="D4901" s="10">
        <v>45962</v>
      </c>
      <c r="E4901" t="s">
        <v>9789</v>
      </c>
      <c r="F4901">
        <v>13</v>
      </c>
      <c r="G4901" t="s">
        <v>374</v>
      </c>
      <c r="H4901" t="s">
        <v>413</v>
      </c>
      <c r="I4901" t="s">
        <v>55</v>
      </c>
      <c r="J4901">
        <v>1</v>
      </c>
      <c r="K4901">
        <v>6311</v>
      </c>
      <c r="L4901" t="str">
        <f>IFERROR(INDEX(play_attribution!$B$2:$B$328,MATCH(A4901,play_attribution!$A$2:$A$328,0)),"")</f>
        <v/>
      </c>
      <c r="M4901" t="str">
        <f>VLOOKUP(H4901,seller_roster!$A$2:$B$85,2,FALSE)</f>
        <v>Phoenix Doyle</v>
      </c>
      <c r="N4901" t="str">
        <f>VLOOKUP(C4901,accounts!$A$2:$F$9615,2,FALSE)</f>
        <v>Construction</v>
      </c>
      <c r="O4901" t="str">
        <f>VLOOKUP(C4901,accounts!$A$2:$F$9615,3,FALSE)</f>
        <v>$2.5M-$5M</v>
      </c>
      <c r="P4901" t="str">
        <f>VLOOKUP(C4901,accounts!$A$2:$F$9615,5,FALSE)</f>
        <v>West</v>
      </c>
      <c r="Q4901" t="b">
        <f t="shared" si="77"/>
        <v>1</v>
      </c>
      <c r="R4901" t="e">
        <f>INDEX(removed_duplicate_rows!$A$5:$A$39,MATCH(wins!A4901,removed_duplicate_rows!$A$5:$A$39,0))</f>
        <v>#N/A</v>
      </c>
    </row>
    <row r="4902" spans="1:18" ht="15.75" customHeight="1" x14ac:dyDescent="0.2">
      <c r="A4902" t="s">
        <v>14836</v>
      </c>
      <c r="B4902" t="s">
        <v>14837</v>
      </c>
      <c r="C4902" t="s">
        <v>14838</v>
      </c>
      <c r="D4902" s="10">
        <v>45962</v>
      </c>
      <c r="E4902" t="s">
        <v>9789</v>
      </c>
      <c r="F4902">
        <v>13</v>
      </c>
      <c r="G4902" t="s">
        <v>374</v>
      </c>
      <c r="H4902" t="s">
        <v>398</v>
      </c>
      <c r="I4902" t="s">
        <v>55</v>
      </c>
      <c r="J4902">
        <v>1</v>
      </c>
      <c r="K4902">
        <v>6080</v>
      </c>
      <c r="L4902" t="str">
        <f>IFERROR(INDEX(play_attribution!$B$2:$B$328,MATCH(A4902,play_attribution!$A$2:$A$328,0)),"")</f>
        <v/>
      </c>
      <c r="M4902" t="str">
        <f>VLOOKUP(H4902,seller_roster!$A$2:$B$85,2,FALSE)</f>
        <v>Rowan Kim</v>
      </c>
      <c r="N4902" t="str">
        <f>VLOOKUP(C4902,accounts!$A$2:$F$9615,2,FALSE)</f>
        <v>Manufacturing</v>
      </c>
      <c r="O4902" t="str">
        <f>VLOOKUP(C4902,accounts!$A$2:$F$9615,3,FALSE)</f>
        <v>$2.5M-$5M</v>
      </c>
      <c r="P4902" t="str">
        <f>VLOOKUP(C4902,accounts!$A$2:$F$9615,5,FALSE)</f>
        <v>East</v>
      </c>
      <c r="Q4902" t="b">
        <f t="shared" si="77"/>
        <v>1</v>
      </c>
      <c r="R4902" t="e">
        <f>INDEX(removed_duplicate_rows!$A$5:$A$39,MATCH(wins!A4902,removed_duplicate_rows!$A$5:$A$39,0))</f>
        <v>#N/A</v>
      </c>
    </row>
    <row r="4903" spans="1:18" ht="15.75" customHeight="1" x14ac:dyDescent="0.2">
      <c r="A4903" t="s">
        <v>14839</v>
      </c>
      <c r="B4903" t="s">
        <v>14840</v>
      </c>
      <c r="C4903" t="s">
        <v>14841</v>
      </c>
      <c r="D4903" s="10">
        <v>45962</v>
      </c>
      <c r="E4903" t="s">
        <v>9789</v>
      </c>
      <c r="F4903">
        <v>13</v>
      </c>
      <c r="G4903" t="s">
        <v>374</v>
      </c>
      <c r="H4903" t="s">
        <v>387</v>
      </c>
      <c r="I4903" t="s">
        <v>55</v>
      </c>
      <c r="J4903">
        <v>1</v>
      </c>
      <c r="K4903">
        <v>5429</v>
      </c>
      <c r="L4903" t="str">
        <f>IFERROR(INDEX(play_attribution!$B$2:$B$328,MATCH(A4903,play_attribution!$A$2:$A$328,0)),"")</f>
        <v/>
      </c>
      <c r="M4903" t="str">
        <f>VLOOKUP(H4903,seller_roster!$A$2:$B$85,2,FALSE)</f>
        <v>Ray Kim</v>
      </c>
      <c r="N4903" t="str">
        <f>VLOOKUP(C4903,accounts!$A$2:$F$9615,2,FALSE)</f>
        <v>Wholesale &amp; Distribution</v>
      </c>
      <c r="O4903" t="str">
        <f>VLOOKUP(C4903,accounts!$A$2:$F$9615,3,FALSE)</f>
        <v>$5M-$10M</v>
      </c>
      <c r="P4903" t="str">
        <f>VLOOKUP(C4903,accounts!$A$2:$F$9615,5,FALSE)</f>
        <v>West</v>
      </c>
      <c r="Q4903" t="b">
        <f t="shared" si="77"/>
        <v>1</v>
      </c>
      <c r="R4903" t="e">
        <f>INDEX(removed_duplicate_rows!$A$5:$A$39,MATCH(wins!A4903,removed_duplicate_rows!$A$5:$A$39,0))</f>
        <v>#N/A</v>
      </c>
    </row>
    <row r="4904" spans="1:18" ht="15.75" customHeight="1" x14ac:dyDescent="0.2">
      <c r="A4904" t="s">
        <v>14842</v>
      </c>
      <c r="B4904" t="s">
        <v>14843</v>
      </c>
      <c r="C4904" t="s">
        <v>14844</v>
      </c>
      <c r="D4904" s="10">
        <v>45962</v>
      </c>
      <c r="E4904" t="s">
        <v>9789</v>
      </c>
      <c r="F4904">
        <v>13</v>
      </c>
      <c r="G4904" t="s">
        <v>374</v>
      </c>
      <c r="H4904" t="s">
        <v>417</v>
      </c>
      <c r="I4904" t="s">
        <v>55</v>
      </c>
      <c r="J4904">
        <v>1</v>
      </c>
      <c r="K4904">
        <v>6435</v>
      </c>
      <c r="L4904" t="str">
        <f>IFERROR(INDEX(play_attribution!$B$2:$B$328,MATCH(A4904,play_attribution!$A$2:$A$328,0)),"")</f>
        <v/>
      </c>
      <c r="M4904" t="str">
        <f>VLOOKUP(H4904,seller_roster!$A$2:$B$85,2,FALSE)</f>
        <v>Bryn Reyes</v>
      </c>
      <c r="N4904" t="str">
        <f>VLOOKUP(C4904,accounts!$A$2:$F$9615,2,FALSE)</f>
        <v>Manufacturing</v>
      </c>
      <c r="O4904" t="str">
        <f>VLOOKUP(C4904,accounts!$A$2:$F$9615,3,FALSE)</f>
        <v>$5M-$10M</v>
      </c>
      <c r="P4904" t="str">
        <f>VLOOKUP(C4904,accounts!$A$2:$F$9615,5,FALSE)</f>
        <v>Central</v>
      </c>
      <c r="Q4904" t="b">
        <f t="shared" si="77"/>
        <v>1</v>
      </c>
      <c r="R4904" t="e">
        <f>INDEX(removed_duplicate_rows!$A$5:$A$39,MATCH(wins!A4904,removed_duplicate_rows!$A$5:$A$39,0))</f>
        <v>#N/A</v>
      </c>
    </row>
    <row r="4905" spans="1:18" ht="15.75" customHeight="1" x14ac:dyDescent="0.2">
      <c r="A4905" t="s">
        <v>14845</v>
      </c>
      <c r="B4905" t="s">
        <v>14846</v>
      </c>
      <c r="C4905" t="s">
        <v>14847</v>
      </c>
      <c r="D4905" s="10">
        <v>45962</v>
      </c>
      <c r="E4905" t="s">
        <v>9789</v>
      </c>
      <c r="F4905">
        <v>13</v>
      </c>
      <c r="G4905" t="s">
        <v>374</v>
      </c>
      <c r="H4905" t="s">
        <v>402</v>
      </c>
      <c r="I4905" t="s">
        <v>55</v>
      </c>
      <c r="J4905">
        <v>1</v>
      </c>
      <c r="K4905">
        <v>5833</v>
      </c>
      <c r="L4905" t="str">
        <f>IFERROR(INDEX(play_attribution!$B$2:$B$328,MATCH(A4905,play_attribution!$A$2:$A$328,0)),"")</f>
        <v/>
      </c>
      <c r="M4905" t="str">
        <f>VLOOKUP(H4905,seller_roster!$A$2:$B$85,2,FALSE)</f>
        <v>Frankie Vega</v>
      </c>
      <c r="N4905" t="str">
        <f>VLOOKUP(C4905,accounts!$A$2:$F$9615,2,FALSE)</f>
        <v>Professional Services</v>
      </c>
      <c r="O4905" t="str">
        <f>VLOOKUP(C4905,accounts!$A$2:$F$9615,3,FALSE)</f>
        <v>$1M-$2.5M</v>
      </c>
      <c r="P4905" t="str">
        <f>VLOOKUP(C4905,accounts!$A$2:$F$9615,5,FALSE)</f>
        <v>East</v>
      </c>
      <c r="Q4905" t="b">
        <f t="shared" si="77"/>
        <v>1</v>
      </c>
      <c r="R4905" t="e">
        <f>INDEX(removed_duplicate_rows!$A$5:$A$39,MATCH(wins!A4905,removed_duplicate_rows!$A$5:$A$39,0))</f>
        <v>#N/A</v>
      </c>
    </row>
    <row r="4906" spans="1:18" ht="15.75" customHeight="1" x14ac:dyDescent="0.2">
      <c r="A4906" t="s">
        <v>14848</v>
      </c>
      <c r="B4906" t="s">
        <v>14849</v>
      </c>
      <c r="C4906" t="s">
        <v>14850</v>
      </c>
      <c r="D4906" s="10">
        <v>45962</v>
      </c>
      <c r="E4906" t="s">
        <v>9789</v>
      </c>
      <c r="F4906">
        <v>13</v>
      </c>
      <c r="G4906" t="s">
        <v>374</v>
      </c>
      <c r="H4906" t="s">
        <v>1843</v>
      </c>
      <c r="I4906" t="s">
        <v>55</v>
      </c>
      <c r="J4906">
        <v>1</v>
      </c>
      <c r="K4906">
        <v>5622</v>
      </c>
      <c r="L4906" t="str">
        <f>IFERROR(INDEX(play_attribution!$B$2:$B$328,MATCH(A4906,play_attribution!$A$2:$A$328,0)),"")</f>
        <v/>
      </c>
      <c r="M4906" t="str">
        <f>VLOOKUP(H4906,seller_roster!$A$2:$B$85,2,FALSE)</f>
        <v>Quinn Mbeki</v>
      </c>
      <c r="N4906" t="str">
        <f>VLOOKUP(C4906,accounts!$A$2:$F$9615,2,FALSE)</f>
        <v>Manufacturing</v>
      </c>
      <c r="O4906" t="str">
        <f>VLOOKUP(C4906,accounts!$A$2:$F$9615,3,FALSE)</f>
        <v>$1M-$2.5M</v>
      </c>
      <c r="P4906" t="str">
        <f>VLOOKUP(C4906,accounts!$A$2:$F$9615,5,FALSE)</f>
        <v>West</v>
      </c>
      <c r="Q4906" t="b">
        <f t="shared" si="77"/>
        <v>1</v>
      </c>
      <c r="R4906" t="e">
        <f>INDEX(removed_duplicate_rows!$A$5:$A$39,MATCH(wins!A4906,removed_duplicate_rows!$A$5:$A$39,0))</f>
        <v>#N/A</v>
      </c>
    </row>
    <row r="4907" spans="1:18" ht="15.75" customHeight="1" x14ac:dyDescent="0.2">
      <c r="A4907" t="s">
        <v>14851</v>
      </c>
      <c r="B4907" t="s">
        <v>14852</v>
      </c>
      <c r="C4907" t="s">
        <v>14853</v>
      </c>
      <c r="D4907" s="10">
        <v>45969</v>
      </c>
      <c r="E4907" t="s">
        <v>14854</v>
      </c>
      <c r="F4907">
        <v>1</v>
      </c>
      <c r="G4907" t="s">
        <v>53</v>
      </c>
      <c r="H4907" t="s">
        <v>3729</v>
      </c>
      <c r="I4907" t="s">
        <v>55</v>
      </c>
      <c r="J4907">
        <v>1</v>
      </c>
      <c r="K4907">
        <v>10308</v>
      </c>
      <c r="L4907" t="str">
        <f>IFERROR(INDEX(play_attribution!$B$2:$B$328,MATCH(A4907,play_attribution!$A$2:$A$328,0)),"")</f>
        <v/>
      </c>
      <c r="M4907" t="str">
        <f>VLOOKUP(H4907,seller_roster!$A$2:$B$85,2,FALSE)</f>
        <v>True Ito</v>
      </c>
      <c r="N4907" t="str">
        <f>VLOOKUP(C4907,accounts!$A$2:$F$9615,2,FALSE)</f>
        <v>Wholesale &amp; Distribution</v>
      </c>
      <c r="O4907" t="str">
        <f>VLOOKUP(C4907,accounts!$A$2:$F$9615,3,FALSE)</f>
        <v>$5M-$10M</v>
      </c>
      <c r="P4907" t="str">
        <f>VLOOKUP(C4907,accounts!$A$2:$F$9615,5,FALSE)</f>
        <v>West</v>
      </c>
      <c r="Q4907" t="b">
        <f t="shared" si="77"/>
        <v>1</v>
      </c>
      <c r="R4907" t="e">
        <f>INDEX(removed_duplicate_rows!$A$5:$A$39,MATCH(wins!A4907,removed_duplicate_rows!$A$5:$A$39,0))</f>
        <v>#N/A</v>
      </c>
    </row>
    <row r="4908" spans="1:18" ht="15.75" customHeight="1" x14ac:dyDescent="0.2">
      <c r="A4908" t="s">
        <v>14855</v>
      </c>
      <c r="B4908" t="s">
        <v>14856</v>
      </c>
      <c r="C4908" t="s">
        <v>14857</v>
      </c>
      <c r="D4908" s="10">
        <v>45969</v>
      </c>
      <c r="E4908" t="s">
        <v>14854</v>
      </c>
      <c r="F4908">
        <v>1</v>
      </c>
      <c r="G4908" t="s">
        <v>53</v>
      </c>
      <c r="H4908" t="s">
        <v>73</v>
      </c>
      <c r="I4908" t="s">
        <v>55</v>
      </c>
      <c r="J4908">
        <v>1</v>
      </c>
      <c r="K4908">
        <v>12130</v>
      </c>
      <c r="L4908" t="str">
        <f>IFERROR(INDEX(play_attribution!$B$2:$B$328,MATCH(A4908,play_attribution!$A$2:$A$328,0)),"")</f>
        <v/>
      </c>
      <c r="M4908" t="str">
        <f>VLOOKUP(H4908,seller_roster!$A$2:$B$85,2,FALSE)</f>
        <v>Rhea Ruiz</v>
      </c>
      <c r="N4908" t="str">
        <f>VLOOKUP(C4908,accounts!$A$2:$F$9615,2,FALSE)</f>
        <v>Hospitality Group</v>
      </c>
      <c r="O4908" t="str">
        <f>VLOOKUP(C4908,accounts!$A$2:$F$9615,3,FALSE)</f>
        <v>$5M-$10M</v>
      </c>
      <c r="P4908" t="str">
        <f>VLOOKUP(C4908,accounts!$A$2:$F$9615,5,FALSE)</f>
        <v>Central</v>
      </c>
      <c r="Q4908" t="b">
        <f t="shared" si="77"/>
        <v>1</v>
      </c>
      <c r="R4908" t="e">
        <f>INDEX(removed_duplicate_rows!$A$5:$A$39,MATCH(wins!A4908,removed_duplicate_rows!$A$5:$A$39,0))</f>
        <v>#N/A</v>
      </c>
    </row>
    <row r="4909" spans="1:18" ht="15.75" customHeight="1" x14ac:dyDescent="0.2">
      <c r="A4909" t="s">
        <v>14858</v>
      </c>
      <c r="B4909" t="s">
        <v>14859</v>
      </c>
      <c r="C4909" t="s">
        <v>14860</v>
      </c>
      <c r="D4909" s="10">
        <v>45969</v>
      </c>
      <c r="E4909" t="s">
        <v>14854</v>
      </c>
      <c r="F4909">
        <v>1</v>
      </c>
      <c r="G4909" t="s">
        <v>53</v>
      </c>
      <c r="H4909" t="s">
        <v>1208</v>
      </c>
      <c r="I4909" t="s">
        <v>55</v>
      </c>
      <c r="J4909">
        <v>1</v>
      </c>
      <c r="K4909">
        <v>24186</v>
      </c>
      <c r="L4909" t="str">
        <f>IFERROR(INDEX(play_attribution!$B$2:$B$328,MATCH(A4909,play_attribution!$A$2:$A$328,0)),"")</f>
        <v/>
      </c>
      <c r="M4909" t="str">
        <f>VLOOKUP(H4909,seller_roster!$A$2:$B$85,2,FALSE)</f>
        <v>Eden Okafor</v>
      </c>
      <c r="N4909" t="str">
        <f>VLOOKUP(C4909,accounts!$A$2:$F$9615,2,FALSE)</f>
        <v>Nonprofit</v>
      </c>
      <c r="O4909" t="str">
        <f>VLOOKUP(C4909,accounts!$A$2:$F$9615,3,FALSE)</f>
        <v>$5M-$10M</v>
      </c>
      <c r="P4909" t="str">
        <f>VLOOKUP(C4909,accounts!$A$2:$F$9615,5,FALSE)</f>
        <v>East</v>
      </c>
      <c r="Q4909" t="b">
        <f t="shared" si="77"/>
        <v>1</v>
      </c>
      <c r="R4909" t="e">
        <f>INDEX(removed_duplicate_rows!$A$5:$A$39,MATCH(wins!A4909,removed_duplicate_rows!$A$5:$A$39,0))</f>
        <v>#N/A</v>
      </c>
    </row>
    <row r="4910" spans="1:18" ht="15.75" customHeight="1" x14ac:dyDescent="0.2">
      <c r="A4910" t="s">
        <v>14861</v>
      </c>
      <c r="B4910" t="s">
        <v>14862</v>
      </c>
      <c r="C4910" t="s">
        <v>14863</v>
      </c>
      <c r="D4910" s="10">
        <v>45969</v>
      </c>
      <c r="E4910" t="s">
        <v>14854</v>
      </c>
      <c r="F4910">
        <v>1</v>
      </c>
      <c r="G4910" t="s">
        <v>53</v>
      </c>
      <c r="H4910" t="s">
        <v>3729</v>
      </c>
      <c r="I4910" t="s">
        <v>55</v>
      </c>
      <c r="J4910">
        <v>1</v>
      </c>
      <c r="K4910">
        <v>14051</v>
      </c>
      <c r="L4910" t="str">
        <f>IFERROR(INDEX(play_attribution!$B$2:$B$328,MATCH(A4910,play_attribution!$A$2:$A$328,0)),"")</f>
        <v/>
      </c>
      <c r="M4910" t="str">
        <f>VLOOKUP(H4910,seller_roster!$A$2:$B$85,2,FALSE)</f>
        <v>True Ito</v>
      </c>
      <c r="N4910" t="str">
        <f>VLOOKUP(C4910,accounts!$A$2:$F$9615,2,FALSE)</f>
        <v>Hospitality Group</v>
      </c>
      <c r="O4910" t="str">
        <f>VLOOKUP(C4910,accounts!$A$2:$F$9615,3,FALSE)</f>
        <v>$5M-$10M</v>
      </c>
      <c r="P4910" t="str">
        <f>VLOOKUP(C4910,accounts!$A$2:$F$9615,5,FALSE)</f>
        <v>West</v>
      </c>
      <c r="Q4910" t="b">
        <f t="shared" si="77"/>
        <v>1</v>
      </c>
      <c r="R4910" t="e">
        <f>INDEX(removed_duplicate_rows!$A$5:$A$39,MATCH(wins!A4910,removed_duplicate_rows!$A$5:$A$39,0))</f>
        <v>#N/A</v>
      </c>
    </row>
    <row r="4911" spans="1:18" ht="15.75" customHeight="1" x14ac:dyDescent="0.2">
      <c r="A4911" t="s">
        <v>14864</v>
      </c>
      <c r="B4911" t="s">
        <v>14865</v>
      </c>
      <c r="C4911" t="s">
        <v>14866</v>
      </c>
      <c r="D4911" s="10">
        <v>45969</v>
      </c>
      <c r="E4911" t="s">
        <v>14854</v>
      </c>
      <c r="F4911">
        <v>1</v>
      </c>
      <c r="G4911" t="s">
        <v>53</v>
      </c>
      <c r="H4911" t="s">
        <v>69</v>
      </c>
      <c r="I4911" t="s">
        <v>55</v>
      </c>
      <c r="J4911">
        <v>1</v>
      </c>
      <c r="K4911">
        <v>31177</v>
      </c>
      <c r="L4911" t="str">
        <f>IFERROR(INDEX(play_attribution!$B$2:$B$328,MATCH(A4911,play_attribution!$A$2:$A$328,0)),"")</f>
        <v/>
      </c>
      <c r="M4911" t="str">
        <f>VLOOKUP(H4911,seller_roster!$A$2:$B$85,2,FALSE)</f>
        <v>Uma Moreau</v>
      </c>
      <c r="N4911" t="str">
        <f>VLOOKUP(C4911,accounts!$A$2:$F$9615,2,FALSE)</f>
        <v>Logistics</v>
      </c>
      <c r="O4911" t="str">
        <f>VLOOKUP(C4911,accounts!$A$2:$F$9615,3,FALSE)</f>
        <v>$5M-$10M</v>
      </c>
      <c r="P4911" t="str">
        <f>VLOOKUP(C4911,accounts!$A$2:$F$9615,5,FALSE)</f>
        <v>West</v>
      </c>
      <c r="Q4911" t="b">
        <f t="shared" si="77"/>
        <v>1</v>
      </c>
      <c r="R4911" t="e">
        <f>INDEX(removed_duplicate_rows!$A$5:$A$39,MATCH(wins!A4911,removed_duplicate_rows!$A$5:$A$39,0))</f>
        <v>#N/A</v>
      </c>
    </row>
    <row r="4912" spans="1:18" ht="15.75" customHeight="1" x14ac:dyDescent="0.2">
      <c r="A4912" t="s">
        <v>14867</v>
      </c>
      <c r="B4912" t="s">
        <v>14868</v>
      </c>
      <c r="C4912" t="s">
        <v>14869</v>
      </c>
      <c r="D4912" s="10">
        <v>45969</v>
      </c>
      <c r="E4912" t="s">
        <v>14854</v>
      </c>
      <c r="F4912">
        <v>1</v>
      </c>
      <c r="G4912" t="s">
        <v>53</v>
      </c>
      <c r="H4912" t="s">
        <v>54</v>
      </c>
      <c r="I4912" t="s">
        <v>55</v>
      </c>
      <c r="J4912">
        <v>1</v>
      </c>
      <c r="K4912">
        <v>11433</v>
      </c>
      <c r="L4912" t="str">
        <f>IFERROR(INDEX(play_attribution!$B$2:$B$328,MATCH(A4912,play_attribution!$A$2:$A$328,0)),"")</f>
        <v/>
      </c>
      <c r="M4912" t="str">
        <f>VLOOKUP(H4912,seller_roster!$A$2:$B$85,2,FALSE)</f>
        <v>Rhea Okafor</v>
      </c>
      <c r="N4912" t="str">
        <f>VLOOKUP(C4912,accounts!$A$2:$F$9615,2,FALSE)</f>
        <v>Professional Services</v>
      </c>
      <c r="O4912" t="str">
        <f>VLOOKUP(C4912,accounts!$A$2:$F$9615,3,FALSE)</f>
        <v>$2.5M-$5M</v>
      </c>
      <c r="P4912" t="str">
        <f>VLOOKUP(C4912,accounts!$A$2:$F$9615,5,FALSE)</f>
        <v>Central</v>
      </c>
      <c r="Q4912" t="b">
        <f t="shared" si="77"/>
        <v>1</v>
      </c>
      <c r="R4912" t="e">
        <f>INDEX(removed_duplicate_rows!$A$5:$A$39,MATCH(wins!A4912,removed_duplicate_rows!$A$5:$A$39,0))</f>
        <v>#N/A</v>
      </c>
    </row>
    <row r="4913" spans="1:18" ht="15.75" customHeight="1" x14ac:dyDescent="0.2">
      <c r="A4913" t="s">
        <v>14870</v>
      </c>
      <c r="B4913" t="s">
        <v>14871</v>
      </c>
      <c r="C4913" t="s">
        <v>14872</v>
      </c>
      <c r="D4913" s="10">
        <v>45969</v>
      </c>
      <c r="E4913" t="s">
        <v>14854</v>
      </c>
      <c r="F4913">
        <v>1</v>
      </c>
      <c r="G4913" t="s">
        <v>77</v>
      </c>
      <c r="H4913" t="s">
        <v>266</v>
      </c>
      <c r="I4913" t="s">
        <v>79</v>
      </c>
      <c r="J4913">
        <v>1</v>
      </c>
      <c r="K4913">
        <v>7690</v>
      </c>
      <c r="L4913" t="str">
        <f>IFERROR(INDEX(play_attribution!$B$2:$B$328,MATCH(A4913,play_attribution!$A$2:$A$328,0)),"")</f>
        <v/>
      </c>
      <c r="M4913" t="str">
        <f>VLOOKUP(H4913,seller_roster!$A$2:$B$85,2,FALSE)</f>
        <v>Dakota Vega</v>
      </c>
      <c r="N4913" t="str">
        <f>VLOOKUP(C4913,accounts!$A$2:$F$9615,2,FALSE)</f>
        <v>Logistics</v>
      </c>
      <c r="O4913" t="str">
        <f>VLOOKUP(C4913,accounts!$A$2:$F$9615,3,FALSE)</f>
        <v>$1M-$2.5M</v>
      </c>
      <c r="P4913" t="str">
        <f>VLOOKUP(C4913,accounts!$A$2:$F$9615,5,FALSE)</f>
        <v>West</v>
      </c>
      <c r="Q4913" t="b">
        <f t="shared" si="77"/>
        <v>1</v>
      </c>
      <c r="R4913" t="e">
        <f>INDEX(removed_duplicate_rows!$A$5:$A$39,MATCH(wins!A4913,removed_duplicate_rows!$A$5:$A$39,0))</f>
        <v>#N/A</v>
      </c>
    </row>
    <row r="4914" spans="1:18" ht="15.75" customHeight="1" x14ac:dyDescent="0.2">
      <c r="A4914" t="s">
        <v>14873</v>
      </c>
      <c r="B4914" t="s">
        <v>14874</v>
      </c>
      <c r="C4914" t="s">
        <v>14875</v>
      </c>
      <c r="D4914" s="10">
        <v>45969</v>
      </c>
      <c r="E4914" t="s">
        <v>14854</v>
      </c>
      <c r="F4914">
        <v>1</v>
      </c>
      <c r="G4914" t="s">
        <v>77</v>
      </c>
      <c r="H4914" t="s">
        <v>1230</v>
      </c>
      <c r="I4914" t="s">
        <v>79</v>
      </c>
      <c r="J4914">
        <v>1</v>
      </c>
      <c r="K4914">
        <v>4467</v>
      </c>
      <c r="L4914" t="str">
        <f>IFERROR(INDEX(play_attribution!$B$2:$B$328,MATCH(A4914,play_attribution!$A$2:$A$328,0)),"")</f>
        <v/>
      </c>
      <c r="M4914" t="str">
        <f>VLOOKUP(H4914,seller_roster!$A$2:$B$85,2,FALSE)</f>
        <v>Lennon Doyle</v>
      </c>
      <c r="N4914" t="str">
        <f>VLOOKUP(C4914,accounts!$A$2:$F$9615,2,FALSE)</f>
        <v>Retail Multi-Location</v>
      </c>
      <c r="O4914" t="str">
        <f>VLOOKUP(C4914,accounts!$A$2:$F$9615,3,FALSE)</f>
        <v>$2.5M-$5M</v>
      </c>
      <c r="P4914" t="str">
        <f>VLOOKUP(C4914,accounts!$A$2:$F$9615,5,FALSE)</f>
        <v>Central</v>
      </c>
      <c r="Q4914" t="b">
        <f t="shared" si="77"/>
        <v>1</v>
      </c>
      <c r="R4914" t="e">
        <f>INDEX(removed_duplicate_rows!$A$5:$A$39,MATCH(wins!A4914,removed_duplicate_rows!$A$5:$A$39,0))</f>
        <v>#N/A</v>
      </c>
    </row>
    <row r="4915" spans="1:18" ht="15.75" customHeight="1" x14ac:dyDescent="0.2">
      <c r="A4915" t="s">
        <v>14876</v>
      </c>
      <c r="B4915" t="s">
        <v>14877</v>
      </c>
      <c r="C4915" t="s">
        <v>14878</v>
      </c>
      <c r="D4915" s="10">
        <v>45969</v>
      </c>
      <c r="E4915" t="s">
        <v>14854</v>
      </c>
      <c r="F4915">
        <v>1</v>
      </c>
      <c r="G4915" t="s">
        <v>77</v>
      </c>
      <c r="H4915" t="s">
        <v>866</v>
      </c>
      <c r="I4915" t="s">
        <v>79</v>
      </c>
      <c r="J4915">
        <v>1</v>
      </c>
      <c r="K4915">
        <v>9113</v>
      </c>
      <c r="L4915" t="str">
        <f>IFERROR(INDEX(play_attribution!$B$2:$B$328,MATCH(A4915,play_attribution!$A$2:$A$328,0)),"")</f>
        <v/>
      </c>
      <c r="M4915" t="str">
        <f>VLOOKUP(H4915,seller_roster!$A$2:$B$85,2,FALSE)</f>
        <v>Kira Novak</v>
      </c>
      <c r="N4915" t="str">
        <f>VLOOKUP(C4915,accounts!$A$2:$F$9615,2,FALSE)</f>
        <v>Field Services</v>
      </c>
      <c r="O4915" t="str">
        <f>VLOOKUP(C4915,accounts!$A$2:$F$9615,3,FALSE)</f>
        <v>$1M-$2.5M</v>
      </c>
      <c r="P4915" t="str">
        <f>VLOOKUP(C4915,accounts!$A$2:$F$9615,5,FALSE)</f>
        <v>West</v>
      </c>
      <c r="Q4915" t="b">
        <f t="shared" si="77"/>
        <v>1</v>
      </c>
      <c r="R4915" t="e">
        <f>INDEX(removed_duplicate_rows!$A$5:$A$39,MATCH(wins!A4915,removed_duplicate_rows!$A$5:$A$39,0))</f>
        <v>#N/A</v>
      </c>
    </row>
    <row r="4916" spans="1:18" ht="15.75" customHeight="1" x14ac:dyDescent="0.2">
      <c r="A4916" t="s">
        <v>14879</v>
      </c>
      <c r="B4916" t="s">
        <v>14880</v>
      </c>
      <c r="C4916" t="s">
        <v>14881</v>
      </c>
      <c r="D4916" s="10">
        <v>45969</v>
      </c>
      <c r="E4916" t="s">
        <v>14854</v>
      </c>
      <c r="F4916">
        <v>1</v>
      </c>
      <c r="G4916" t="s">
        <v>77</v>
      </c>
      <c r="H4916" t="s">
        <v>191</v>
      </c>
      <c r="I4916" t="s">
        <v>79</v>
      </c>
      <c r="J4916">
        <v>1</v>
      </c>
      <c r="K4916">
        <v>7083</v>
      </c>
      <c r="L4916" t="str">
        <f>IFERROR(INDEX(play_attribution!$B$2:$B$328,MATCH(A4916,play_attribution!$A$2:$A$328,0)),"")</f>
        <v/>
      </c>
      <c r="M4916" t="str">
        <f>VLOOKUP(H4916,seller_roster!$A$2:$B$85,2,FALSE)</f>
        <v>Blake Lindqvist</v>
      </c>
      <c r="N4916" t="str">
        <f>VLOOKUP(C4916,accounts!$A$2:$F$9615,2,FALSE)</f>
        <v>Nonprofit</v>
      </c>
      <c r="O4916" t="str">
        <f>VLOOKUP(C4916,accounts!$A$2:$F$9615,3,FALSE)</f>
        <v>$1M-$2.5M</v>
      </c>
      <c r="P4916" t="str">
        <f>VLOOKUP(C4916,accounts!$A$2:$F$9615,5,FALSE)</f>
        <v>West</v>
      </c>
      <c r="Q4916" t="b">
        <f t="shared" si="77"/>
        <v>1</v>
      </c>
      <c r="R4916" t="e">
        <f>INDEX(removed_duplicate_rows!$A$5:$A$39,MATCH(wins!A4916,removed_duplicate_rows!$A$5:$A$39,0))</f>
        <v>#N/A</v>
      </c>
    </row>
    <row r="4917" spans="1:18" ht="15.75" customHeight="1" x14ac:dyDescent="0.2">
      <c r="A4917" t="s">
        <v>14882</v>
      </c>
      <c r="B4917" t="s">
        <v>14883</v>
      </c>
      <c r="C4917" t="s">
        <v>14884</v>
      </c>
      <c r="D4917" s="10">
        <v>45969</v>
      </c>
      <c r="E4917" t="s">
        <v>14854</v>
      </c>
      <c r="F4917">
        <v>1</v>
      </c>
      <c r="G4917" t="s">
        <v>77</v>
      </c>
      <c r="H4917" t="s">
        <v>266</v>
      </c>
      <c r="I4917" t="s">
        <v>79</v>
      </c>
      <c r="J4917">
        <v>1</v>
      </c>
      <c r="K4917">
        <v>11376</v>
      </c>
      <c r="L4917" t="str">
        <f>IFERROR(INDEX(play_attribution!$B$2:$B$328,MATCH(A4917,play_attribution!$A$2:$A$328,0)),"")</f>
        <v/>
      </c>
      <c r="M4917" t="str">
        <f>VLOOKUP(H4917,seller_roster!$A$2:$B$85,2,FALSE)</f>
        <v>Dakota Vega</v>
      </c>
      <c r="N4917" t="str">
        <f>VLOOKUP(C4917,accounts!$A$2:$F$9615,2,FALSE)</f>
        <v>Healthcare Services</v>
      </c>
      <c r="O4917" t="str">
        <f>VLOOKUP(C4917,accounts!$A$2:$F$9615,3,FALSE)</f>
        <v>$5M-$10M</v>
      </c>
      <c r="P4917" t="str">
        <f>VLOOKUP(C4917,accounts!$A$2:$F$9615,5,FALSE)</f>
        <v>Central</v>
      </c>
      <c r="Q4917" t="b">
        <f t="shared" si="77"/>
        <v>1</v>
      </c>
      <c r="R4917" t="e">
        <f>INDEX(removed_duplicate_rows!$A$5:$A$39,MATCH(wins!A4917,removed_duplicate_rows!$A$5:$A$39,0))</f>
        <v>#N/A</v>
      </c>
    </row>
    <row r="4918" spans="1:18" ht="15.75" customHeight="1" x14ac:dyDescent="0.2">
      <c r="A4918" t="s">
        <v>14885</v>
      </c>
      <c r="B4918" t="s">
        <v>14886</v>
      </c>
      <c r="C4918" t="s">
        <v>14887</v>
      </c>
      <c r="D4918" s="10">
        <v>45969</v>
      </c>
      <c r="E4918" t="s">
        <v>14854</v>
      </c>
      <c r="F4918">
        <v>1</v>
      </c>
      <c r="G4918" t="s">
        <v>77</v>
      </c>
      <c r="H4918" t="s">
        <v>169</v>
      </c>
      <c r="I4918" t="s">
        <v>79</v>
      </c>
      <c r="J4918">
        <v>1</v>
      </c>
      <c r="K4918">
        <v>6851</v>
      </c>
      <c r="L4918" t="str">
        <f>IFERROR(INDEX(play_attribution!$B$2:$B$328,MATCH(A4918,play_attribution!$A$2:$A$328,0)),"")</f>
        <v/>
      </c>
      <c r="M4918" t="str">
        <f>VLOOKUP(H4918,seller_roster!$A$2:$B$85,2,FALSE)</f>
        <v>Rhea Doyle</v>
      </c>
      <c r="N4918" t="str">
        <f>VLOOKUP(C4918,accounts!$A$2:$F$9615,2,FALSE)</f>
        <v>Construction</v>
      </c>
      <c r="O4918" t="str">
        <f>VLOOKUP(C4918,accounts!$A$2:$F$9615,3,FALSE)</f>
        <v>&gt;$10M</v>
      </c>
      <c r="P4918" t="str">
        <f>VLOOKUP(C4918,accounts!$A$2:$F$9615,5,FALSE)</f>
        <v>West</v>
      </c>
      <c r="Q4918" t="b">
        <f t="shared" si="77"/>
        <v>1</v>
      </c>
      <c r="R4918" t="e">
        <f>INDEX(removed_duplicate_rows!$A$5:$A$39,MATCH(wins!A4918,removed_duplicate_rows!$A$5:$A$39,0))</f>
        <v>#N/A</v>
      </c>
    </row>
    <row r="4919" spans="1:18" ht="15.75" customHeight="1" x14ac:dyDescent="0.2">
      <c r="A4919" t="s">
        <v>14888</v>
      </c>
      <c r="B4919" t="s">
        <v>14889</v>
      </c>
      <c r="C4919" t="s">
        <v>14890</v>
      </c>
      <c r="D4919" s="10">
        <v>45969</v>
      </c>
      <c r="E4919" t="s">
        <v>14854</v>
      </c>
      <c r="F4919">
        <v>1</v>
      </c>
      <c r="G4919" t="s">
        <v>77</v>
      </c>
      <c r="H4919" t="s">
        <v>83</v>
      </c>
      <c r="I4919" t="s">
        <v>79</v>
      </c>
      <c r="J4919">
        <v>1</v>
      </c>
      <c r="K4919">
        <v>8149</v>
      </c>
      <c r="L4919" t="str">
        <f>IFERROR(INDEX(play_attribution!$B$2:$B$328,MATCH(A4919,play_attribution!$A$2:$A$328,0)),"")</f>
        <v/>
      </c>
      <c r="M4919" t="str">
        <f>VLOOKUP(H4919,seller_roster!$A$2:$B$85,2,FALSE)</f>
        <v>Sage Ruiz</v>
      </c>
      <c r="N4919" t="str">
        <f>VLOOKUP(C4919,accounts!$A$2:$F$9615,2,FALSE)</f>
        <v>Hospitality Group</v>
      </c>
      <c r="O4919" t="str">
        <f>VLOOKUP(C4919,accounts!$A$2:$F$9615,3,FALSE)</f>
        <v>$2.5M-$5M</v>
      </c>
      <c r="P4919" t="str">
        <f>VLOOKUP(C4919,accounts!$A$2:$F$9615,5,FALSE)</f>
        <v>West</v>
      </c>
      <c r="Q4919" t="b">
        <f t="shared" si="77"/>
        <v>1</v>
      </c>
      <c r="R4919" t="e">
        <f>INDEX(removed_duplicate_rows!$A$5:$A$39,MATCH(wins!A4919,removed_duplicate_rows!$A$5:$A$39,0))</f>
        <v>#N/A</v>
      </c>
    </row>
    <row r="4920" spans="1:18" ht="15.75" customHeight="1" x14ac:dyDescent="0.2">
      <c r="A4920" t="s">
        <v>14891</v>
      </c>
      <c r="B4920" t="s">
        <v>14892</v>
      </c>
      <c r="C4920" t="s">
        <v>14893</v>
      </c>
      <c r="D4920" s="10">
        <v>45969</v>
      </c>
      <c r="E4920" t="s">
        <v>14854</v>
      </c>
      <c r="F4920">
        <v>1</v>
      </c>
      <c r="G4920" t="s">
        <v>77</v>
      </c>
      <c r="H4920" t="s">
        <v>95</v>
      </c>
      <c r="I4920" t="s">
        <v>79</v>
      </c>
      <c r="J4920">
        <v>1</v>
      </c>
      <c r="K4920">
        <v>5456</v>
      </c>
      <c r="L4920" t="str">
        <f>IFERROR(INDEX(play_attribution!$B$2:$B$328,MATCH(A4920,play_attribution!$A$2:$A$328,0)),"")</f>
        <v/>
      </c>
      <c r="M4920" t="str">
        <f>VLOOKUP(H4920,seller_roster!$A$2:$B$85,2,FALSE)</f>
        <v>Frankie Ferro</v>
      </c>
      <c r="N4920" t="str">
        <f>VLOOKUP(C4920,accounts!$A$2:$F$9615,2,FALSE)</f>
        <v>Professional Services</v>
      </c>
      <c r="O4920" t="str">
        <f>VLOOKUP(C4920,accounts!$A$2:$F$9615,3,FALSE)</f>
        <v>$5M-$10M</v>
      </c>
      <c r="P4920" t="str">
        <f>VLOOKUP(C4920,accounts!$A$2:$F$9615,5,FALSE)</f>
        <v>East</v>
      </c>
      <c r="Q4920" t="b">
        <f t="shared" si="77"/>
        <v>1</v>
      </c>
      <c r="R4920" t="e">
        <f>INDEX(removed_duplicate_rows!$A$5:$A$39,MATCH(wins!A4920,removed_duplicate_rows!$A$5:$A$39,0))</f>
        <v>#N/A</v>
      </c>
    </row>
    <row r="4921" spans="1:18" ht="15.75" customHeight="1" x14ac:dyDescent="0.2">
      <c r="A4921" t="s">
        <v>14894</v>
      </c>
      <c r="B4921" t="s">
        <v>14895</v>
      </c>
      <c r="C4921" t="s">
        <v>14896</v>
      </c>
      <c r="D4921" s="10">
        <v>45969</v>
      </c>
      <c r="E4921" t="s">
        <v>14854</v>
      </c>
      <c r="F4921">
        <v>1</v>
      </c>
      <c r="G4921" t="s">
        <v>77</v>
      </c>
      <c r="H4921" t="s">
        <v>133</v>
      </c>
      <c r="I4921" t="s">
        <v>79</v>
      </c>
      <c r="J4921">
        <v>1</v>
      </c>
      <c r="K4921">
        <v>6707</v>
      </c>
      <c r="L4921" t="str">
        <f>IFERROR(INDEX(play_attribution!$B$2:$B$328,MATCH(A4921,play_attribution!$A$2:$A$328,0)),"")</f>
        <v/>
      </c>
      <c r="M4921" t="str">
        <f>VLOOKUP(H4921,seller_roster!$A$2:$B$85,2,FALSE)</f>
        <v>Devon Tran</v>
      </c>
      <c r="N4921" t="str">
        <f>VLOOKUP(C4921,accounts!$A$2:$F$9615,2,FALSE)</f>
        <v>Hospitality Group</v>
      </c>
      <c r="O4921" t="str">
        <f>VLOOKUP(C4921,accounts!$A$2:$F$9615,3,FALSE)</f>
        <v>$1M-$2.5M</v>
      </c>
      <c r="P4921" t="str">
        <f>VLOOKUP(C4921,accounts!$A$2:$F$9615,5,FALSE)</f>
        <v>Central</v>
      </c>
      <c r="Q4921" t="b">
        <f t="shared" si="77"/>
        <v>1</v>
      </c>
      <c r="R4921" t="e">
        <f>INDEX(removed_duplicate_rows!$A$5:$A$39,MATCH(wins!A4921,removed_duplicate_rows!$A$5:$A$39,0))</f>
        <v>#N/A</v>
      </c>
    </row>
    <row r="4922" spans="1:18" ht="15.75" customHeight="1" x14ac:dyDescent="0.2">
      <c r="A4922" t="s">
        <v>14897</v>
      </c>
      <c r="B4922" t="s">
        <v>14898</v>
      </c>
      <c r="C4922" t="s">
        <v>14899</v>
      </c>
      <c r="D4922" s="10">
        <v>45969</v>
      </c>
      <c r="E4922" t="s">
        <v>14854</v>
      </c>
      <c r="F4922">
        <v>1</v>
      </c>
      <c r="G4922" t="s">
        <v>77</v>
      </c>
      <c r="H4922" t="s">
        <v>83</v>
      </c>
      <c r="I4922" t="s">
        <v>79</v>
      </c>
      <c r="J4922">
        <v>1</v>
      </c>
      <c r="K4922">
        <v>7859</v>
      </c>
      <c r="L4922" t="str">
        <f>IFERROR(INDEX(play_attribution!$B$2:$B$328,MATCH(A4922,play_attribution!$A$2:$A$328,0)),"")</f>
        <v/>
      </c>
      <c r="M4922" t="str">
        <f>VLOOKUP(H4922,seller_roster!$A$2:$B$85,2,FALSE)</f>
        <v>Sage Ruiz</v>
      </c>
      <c r="N4922" t="str">
        <f>VLOOKUP(C4922,accounts!$A$2:$F$9615,2,FALSE)</f>
        <v>Retail Multi-Location</v>
      </c>
      <c r="O4922" t="str">
        <f>VLOOKUP(C4922,accounts!$A$2:$F$9615,3,FALSE)</f>
        <v>$1M-$2.5M</v>
      </c>
      <c r="P4922" t="str">
        <f>VLOOKUP(C4922,accounts!$A$2:$F$9615,5,FALSE)</f>
        <v>East</v>
      </c>
      <c r="Q4922" t="b">
        <f t="shared" si="77"/>
        <v>1</v>
      </c>
      <c r="R4922" t="e">
        <f>INDEX(removed_duplicate_rows!$A$5:$A$39,MATCH(wins!A4922,removed_duplicate_rows!$A$5:$A$39,0))</f>
        <v>#N/A</v>
      </c>
    </row>
    <row r="4923" spans="1:18" ht="15.75" customHeight="1" x14ac:dyDescent="0.2">
      <c r="A4923" t="s">
        <v>14900</v>
      </c>
      <c r="B4923" t="s">
        <v>14901</v>
      </c>
      <c r="C4923" t="s">
        <v>14902</v>
      </c>
      <c r="D4923" s="10">
        <v>45969</v>
      </c>
      <c r="E4923" t="s">
        <v>14854</v>
      </c>
      <c r="F4923">
        <v>1</v>
      </c>
      <c r="G4923" t="s">
        <v>77</v>
      </c>
      <c r="H4923" t="s">
        <v>103</v>
      </c>
      <c r="I4923" t="s">
        <v>79</v>
      </c>
      <c r="J4923">
        <v>1</v>
      </c>
      <c r="K4923">
        <v>7699</v>
      </c>
      <c r="L4923" t="str">
        <f>IFERROR(INDEX(play_attribution!$B$2:$B$328,MATCH(A4923,play_attribution!$A$2:$A$328,0)),"")</f>
        <v/>
      </c>
      <c r="M4923" t="str">
        <f>VLOOKUP(H4923,seller_roster!$A$2:$B$85,2,FALSE)</f>
        <v>Jax Reyes</v>
      </c>
      <c r="N4923" t="str">
        <f>VLOOKUP(C4923,accounts!$A$2:$F$9615,2,FALSE)</f>
        <v>Hospitality Group</v>
      </c>
      <c r="O4923" t="str">
        <f>VLOOKUP(C4923,accounts!$A$2:$F$9615,3,FALSE)</f>
        <v>$2.5M-$5M</v>
      </c>
      <c r="P4923" t="str">
        <f>VLOOKUP(C4923,accounts!$A$2:$F$9615,5,FALSE)</f>
        <v>East</v>
      </c>
      <c r="Q4923" t="b">
        <f t="shared" si="77"/>
        <v>1</v>
      </c>
      <c r="R4923" t="e">
        <f>INDEX(removed_duplicate_rows!$A$5:$A$39,MATCH(wins!A4923,removed_duplicate_rows!$A$5:$A$39,0))</f>
        <v>#N/A</v>
      </c>
    </row>
    <row r="4924" spans="1:18" ht="15.75" customHeight="1" x14ac:dyDescent="0.2">
      <c r="A4924" t="s">
        <v>14903</v>
      </c>
      <c r="B4924" t="s">
        <v>14904</v>
      </c>
      <c r="C4924" t="s">
        <v>14905</v>
      </c>
      <c r="D4924" s="10">
        <v>45969</v>
      </c>
      <c r="E4924" t="s">
        <v>14854</v>
      </c>
      <c r="F4924">
        <v>1</v>
      </c>
      <c r="G4924" t="s">
        <v>77</v>
      </c>
      <c r="H4924" t="s">
        <v>78</v>
      </c>
      <c r="I4924" t="s">
        <v>79</v>
      </c>
      <c r="J4924">
        <v>1</v>
      </c>
      <c r="K4924">
        <v>8611</v>
      </c>
      <c r="L4924" t="str">
        <f>IFERROR(INDEX(play_attribution!$B$2:$B$328,MATCH(A4924,play_attribution!$A$2:$A$328,0)),"")</f>
        <v/>
      </c>
      <c r="M4924" t="str">
        <f>VLOOKUP(H4924,seller_roster!$A$2:$B$85,2,FALSE)</f>
        <v>Lennon Ferro</v>
      </c>
      <c r="N4924" t="str">
        <f>VLOOKUP(C4924,accounts!$A$2:$F$9615,2,FALSE)</f>
        <v>Professional Services</v>
      </c>
      <c r="O4924" t="str">
        <f>VLOOKUP(C4924,accounts!$A$2:$F$9615,3,FALSE)</f>
        <v>$2.5M-$5M</v>
      </c>
      <c r="P4924" t="str">
        <f>VLOOKUP(C4924,accounts!$A$2:$F$9615,5,FALSE)</f>
        <v>East</v>
      </c>
      <c r="Q4924" t="b">
        <f t="shared" si="77"/>
        <v>1</v>
      </c>
      <c r="R4924" t="e">
        <f>INDEX(removed_duplicate_rows!$A$5:$A$39,MATCH(wins!A4924,removed_duplicate_rows!$A$5:$A$39,0))</f>
        <v>#N/A</v>
      </c>
    </row>
    <row r="4925" spans="1:18" ht="15.75" customHeight="1" x14ac:dyDescent="0.2">
      <c r="A4925" t="s">
        <v>14906</v>
      </c>
      <c r="B4925" t="s">
        <v>14907</v>
      </c>
      <c r="C4925" t="s">
        <v>14908</v>
      </c>
      <c r="D4925" s="10">
        <v>45969</v>
      </c>
      <c r="E4925" t="s">
        <v>14854</v>
      </c>
      <c r="F4925">
        <v>1</v>
      </c>
      <c r="G4925" t="s">
        <v>77</v>
      </c>
      <c r="H4925" t="s">
        <v>118</v>
      </c>
      <c r="I4925" t="s">
        <v>79</v>
      </c>
      <c r="J4925">
        <v>1</v>
      </c>
      <c r="K4925">
        <v>4483</v>
      </c>
      <c r="L4925" t="str">
        <f>IFERROR(INDEX(play_attribution!$B$2:$B$328,MATCH(A4925,play_attribution!$A$2:$A$328,0)),"")</f>
        <v/>
      </c>
      <c r="M4925" t="str">
        <f>VLOOKUP(H4925,seller_roster!$A$2:$B$85,2,FALSE)</f>
        <v>Val Reyes</v>
      </c>
      <c r="N4925" t="str">
        <f>VLOOKUP(C4925,accounts!$A$2:$F$9615,2,FALSE)</f>
        <v>Wholesale &amp; Distribution</v>
      </c>
      <c r="O4925" t="str">
        <f>VLOOKUP(C4925,accounts!$A$2:$F$9615,3,FALSE)</f>
        <v>$2.5M-$5M</v>
      </c>
      <c r="P4925" t="str">
        <f>VLOOKUP(C4925,accounts!$A$2:$F$9615,5,FALSE)</f>
        <v>West</v>
      </c>
      <c r="Q4925" t="b">
        <f t="shared" si="77"/>
        <v>1</v>
      </c>
      <c r="R4925" t="e">
        <f>INDEX(removed_duplicate_rows!$A$5:$A$39,MATCH(wins!A4925,removed_duplicate_rows!$A$5:$A$39,0))</f>
        <v>#N/A</v>
      </c>
    </row>
    <row r="4926" spans="1:18" ht="15.75" customHeight="1" x14ac:dyDescent="0.2">
      <c r="A4926" t="s">
        <v>14909</v>
      </c>
      <c r="B4926" t="s">
        <v>14910</v>
      </c>
      <c r="C4926" t="s">
        <v>14911</v>
      </c>
      <c r="D4926" s="10">
        <v>45969</v>
      </c>
      <c r="E4926" t="s">
        <v>14854</v>
      </c>
      <c r="F4926">
        <v>1</v>
      </c>
      <c r="G4926" t="s">
        <v>77</v>
      </c>
      <c r="H4926" t="s">
        <v>91</v>
      </c>
      <c r="I4926" t="s">
        <v>55</v>
      </c>
      <c r="J4926">
        <v>1</v>
      </c>
      <c r="K4926">
        <v>4135</v>
      </c>
      <c r="L4926" t="str">
        <f>IFERROR(INDEX(play_attribution!$B$2:$B$328,MATCH(A4926,play_attribution!$A$2:$A$328,0)),"")</f>
        <v/>
      </c>
      <c r="M4926" t="str">
        <f>VLOOKUP(H4926,seller_roster!$A$2:$B$85,2,FALSE)</f>
        <v>Kira Sorensen</v>
      </c>
      <c r="N4926" t="str">
        <f>VLOOKUP(C4926,accounts!$A$2:$F$9615,2,FALSE)</f>
        <v>Logistics</v>
      </c>
      <c r="O4926" t="str">
        <f>VLOOKUP(C4926,accounts!$A$2:$F$9615,3,FALSE)</f>
        <v>&lt;$1M</v>
      </c>
      <c r="P4926" t="str">
        <f>VLOOKUP(C4926,accounts!$A$2:$F$9615,5,FALSE)</f>
        <v>East</v>
      </c>
      <c r="Q4926" t="b">
        <f t="shared" si="77"/>
        <v>1</v>
      </c>
      <c r="R4926" t="e">
        <f>INDEX(removed_duplicate_rows!$A$5:$A$39,MATCH(wins!A4926,removed_duplicate_rows!$A$5:$A$39,0))</f>
        <v>#N/A</v>
      </c>
    </row>
    <row r="4927" spans="1:18" ht="15.75" customHeight="1" x14ac:dyDescent="0.2">
      <c r="A4927" t="s">
        <v>14912</v>
      </c>
      <c r="B4927" t="s">
        <v>14913</v>
      </c>
      <c r="C4927" t="s">
        <v>14914</v>
      </c>
      <c r="D4927" s="10">
        <v>45969</v>
      </c>
      <c r="E4927" t="s">
        <v>14854</v>
      </c>
      <c r="F4927">
        <v>1</v>
      </c>
      <c r="G4927" t="s">
        <v>77</v>
      </c>
      <c r="H4927" t="s">
        <v>169</v>
      </c>
      <c r="I4927" t="s">
        <v>79</v>
      </c>
      <c r="J4927">
        <v>1</v>
      </c>
      <c r="K4927">
        <v>5520</v>
      </c>
      <c r="L4927" t="str">
        <f>IFERROR(INDEX(play_attribution!$B$2:$B$328,MATCH(A4927,play_attribution!$A$2:$A$328,0)),"")</f>
        <v/>
      </c>
      <c r="M4927" t="str">
        <f>VLOOKUP(H4927,seller_roster!$A$2:$B$85,2,FALSE)</f>
        <v>Rhea Doyle</v>
      </c>
      <c r="N4927" t="str">
        <f>VLOOKUP(C4927,accounts!$A$2:$F$9615,2,FALSE)</f>
        <v>Field Services</v>
      </c>
      <c r="O4927" t="str">
        <f>VLOOKUP(C4927,accounts!$A$2:$F$9615,3,FALSE)</f>
        <v>$5M-$10M</v>
      </c>
      <c r="P4927" t="str">
        <f>VLOOKUP(C4927,accounts!$A$2:$F$9615,5,FALSE)</f>
        <v>East</v>
      </c>
      <c r="Q4927" t="b">
        <f t="shared" si="77"/>
        <v>1</v>
      </c>
      <c r="R4927" t="e">
        <f>INDEX(removed_duplicate_rows!$A$5:$A$39,MATCH(wins!A4927,removed_duplicate_rows!$A$5:$A$39,0))</f>
        <v>#N/A</v>
      </c>
    </row>
    <row r="4928" spans="1:18" ht="15.75" customHeight="1" x14ac:dyDescent="0.2">
      <c r="A4928" t="s">
        <v>14915</v>
      </c>
      <c r="B4928" t="s">
        <v>14916</v>
      </c>
      <c r="C4928" t="s">
        <v>14917</v>
      </c>
      <c r="D4928" s="10">
        <v>45969</v>
      </c>
      <c r="E4928" t="s">
        <v>14854</v>
      </c>
      <c r="F4928">
        <v>1</v>
      </c>
      <c r="G4928" t="s">
        <v>77</v>
      </c>
      <c r="H4928" t="s">
        <v>866</v>
      </c>
      <c r="I4928" t="s">
        <v>79</v>
      </c>
      <c r="J4928">
        <v>1</v>
      </c>
      <c r="K4928">
        <v>5787</v>
      </c>
      <c r="L4928" t="str">
        <f>IFERROR(INDEX(play_attribution!$B$2:$B$328,MATCH(A4928,play_attribution!$A$2:$A$328,0)),"")</f>
        <v/>
      </c>
      <c r="M4928" t="str">
        <f>VLOOKUP(H4928,seller_roster!$A$2:$B$85,2,FALSE)</f>
        <v>Kira Novak</v>
      </c>
      <c r="N4928" t="str">
        <f>VLOOKUP(C4928,accounts!$A$2:$F$9615,2,FALSE)</f>
        <v>Nonprofit</v>
      </c>
      <c r="O4928" t="str">
        <f>VLOOKUP(C4928,accounts!$A$2:$F$9615,3,FALSE)</f>
        <v>$5M-$10M</v>
      </c>
      <c r="P4928" t="str">
        <f>VLOOKUP(C4928,accounts!$A$2:$F$9615,5,FALSE)</f>
        <v>West</v>
      </c>
      <c r="Q4928" t="b">
        <f t="shared" si="77"/>
        <v>1</v>
      </c>
      <c r="R4928" t="e">
        <f>INDEX(removed_duplicate_rows!$A$5:$A$39,MATCH(wins!A4928,removed_duplicate_rows!$A$5:$A$39,0))</f>
        <v>#N/A</v>
      </c>
    </row>
    <row r="4929" spans="1:18" ht="15.75" customHeight="1" x14ac:dyDescent="0.2">
      <c r="A4929" t="s">
        <v>14918</v>
      </c>
      <c r="B4929" t="s">
        <v>14919</v>
      </c>
      <c r="C4929" t="s">
        <v>14920</v>
      </c>
      <c r="D4929" s="10">
        <v>45969</v>
      </c>
      <c r="E4929" t="s">
        <v>14854</v>
      </c>
      <c r="F4929">
        <v>1</v>
      </c>
      <c r="G4929" t="s">
        <v>77</v>
      </c>
      <c r="H4929" t="s">
        <v>177</v>
      </c>
      <c r="I4929" t="s">
        <v>55</v>
      </c>
      <c r="J4929">
        <v>1</v>
      </c>
      <c r="K4929">
        <v>4703</v>
      </c>
      <c r="L4929" t="str">
        <f>IFERROR(INDEX(play_attribution!$B$2:$B$328,MATCH(A4929,play_attribution!$A$2:$A$328,0)),"")</f>
        <v/>
      </c>
      <c r="M4929" t="str">
        <f>VLOOKUP(H4929,seller_roster!$A$2:$B$85,2,FALSE)</f>
        <v>Gray Marsh</v>
      </c>
      <c r="N4929" t="str">
        <f>VLOOKUP(C4929,accounts!$A$2:$F$9615,2,FALSE)</f>
        <v>Retail Multi-Location</v>
      </c>
      <c r="O4929" t="str">
        <f>VLOOKUP(C4929,accounts!$A$2:$F$9615,3,FALSE)</f>
        <v>$2.5M-$5M</v>
      </c>
      <c r="P4929" t="str">
        <f>VLOOKUP(C4929,accounts!$A$2:$F$9615,5,FALSE)</f>
        <v>West</v>
      </c>
      <c r="Q4929" t="b">
        <f t="shared" si="77"/>
        <v>1</v>
      </c>
      <c r="R4929" t="e">
        <f>INDEX(removed_duplicate_rows!$A$5:$A$39,MATCH(wins!A4929,removed_duplicate_rows!$A$5:$A$39,0))</f>
        <v>#N/A</v>
      </c>
    </row>
    <row r="4930" spans="1:18" ht="15.75" customHeight="1" x14ac:dyDescent="0.2">
      <c r="A4930" t="s">
        <v>14921</v>
      </c>
      <c r="B4930" t="s">
        <v>14922</v>
      </c>
      <c r="C4930" t="s">
        <v>14923</v>
      </c>
      <c r="D4930" s="10">
        <v>45969</v>
      </c>
      <c r="E4930" t="s">
        <v>14854</v>
      </c>
      <c r="F4930">
        <v>1</v>
      </c>
      <c r="G4930" t="s">
        <v>77</v>
      </c>
      <c r="H4930" t="s">
        <v>155</v>
      </c>
      <c r="I4930" t="s">
        <v>79</v>
      </c>
      <c r="J4930">
        <v>1</v>
      </c>
      <c r="K4930">
        <v>7041</v>
      </c>
      <c r="L4930" t="str">
        <f>IFERROR(INDEX(play_attribution!$B$2:$B$328,MATCH(A4930,play_attribution!$A$2:$A$328,0)),"")</f>
        <v/>
      </c>
      <c r="M4930" t="str">
        <f>VLOOKUP(H4930,seller_roster!$A$2:$B$85,2,FALSE)</f>
        <v>Indigo Osei</v>
      </c>
      <c r="N4930" t="str">
        <f>VLOOKUP(C4930,accounts!$A$2:$F$9615,2,FALSE)</f>
        <v>Wholesale &amp; Distribution</v>
      </c>
      <c r="O4930" t="str">
        <f>VLOOKUP(C4930,accounts!$A$2:$F$9615,3,FALSE)</f>
        <v>$2.5M-$5M</v>
      </c>
      <c r="P4930" t="str">
        <f>VLOOKUP(C4930,accounts!$A$2:$F$9615,5,FALSE)</f>
        <v>Central</v>
      </c>
      <c r="Q4930" t="b">
        <f t="shared" si="77"/>
        <v>1</v>
      </c>
      <c r="R4930" t="e">
        <f>INDEX(removed_duplicate_rows!$A$5:$A$39,MATCH(wins!A4930,removed_duplicate_rows!$A$5:$A$39,0))</f>
        <v>#N/A</v>
      </c>
    </row>
    <row r="4931" spans="1:18" ht="15.75" customHeight="1" x14ac:dyDescent="0.2">
      <c r="A4931" t="s">
        <v>14924</v>
      </c>
      <c r="B4931" t="s">
        <v>14925</v>
      </c>
      <c r="C4931" t="s">
        <v>14926</v>
      </c>
      <c r="D4931" s="10">
        <v>45969</v>
      </c>
      <c r="E4931" t="s">
        <v>14854</v>
      </c>
      <c r="F4931">
        <v>1</v>
      </c>
      <c r="G4931" t="s">
        <v>77</v>
      </c>
      <c r="H4931" t="s">
        <v>191</v>
      </c>
      <c r="I4931" t="s">
        <v>79</v>
      </c>
      <c r="J4931">
        <v>1</v>
      </c>
      <c r="K4931">
        <v>6455</v>
      </c>
      <c r="L4931" t="str">
        <f>IFERROR(INDEX(play_attribution!$B$2:$B$328,MATCH(A4931,play_attribution!$A$2:$A$328,0)),"")</f>
        <v/>
      </c>
      <c r="M4931" t="str">
        <f>VLOOKUP(H4931,seller_roster!$A$2:$B$85,2,FALSE)</f>
        <v>Blake Lindqvist</v>
      </c>
      <c r="N4931" t="str">
        <f>VLOOKUP(C4931,accounts!$A$2:$F$9615,2,FALSE)</f>
        <v>Construction</v>
      </c>
      <c r="O4931" t="str">
        <f>VLOOKUP(C4931,accounts!$A$2:$F$9615,3,FALSE)</f>
        <v>$5M-$10M</v>
      </c>
      <c r="P4931" t="str">
        <f>VLOOKUP(C4931,accounts!$A$2:$F$9615,5,FALSE)</f>
        <v>East</v>
      </c>
      <c r="Q4931" t="b">
        <f t="shared" ref="Q4931:Q4994" si="78">L4931=""</f>
        <v>1</v>
      </c>
      <c r="R4931" t="e">
        <f>INDEX(removed_duplicate_rows!$A$5:$A$39,MATCH(wins!A4931,removed_duplicate_rows!$A$5:$A$39,0))</f>
        <v>#N/A</v>
      </c>
    </row>
    <row r="4932" spans="1:18" ht="15.75" customHeight="1" x14ac:dyDescent="0.2">
      <c r="A4932" t="s">
        <v>14927</v>
      </c>
      <c r="B4932" t="s">
        <v>14928</v>
      </c>
      <c r="C4932" t="s">
        <v>14929</v>
      </c>
      <c r="D4932" s="10">
        <v>45969</v>
      </c>
      <c r="E4932" t="s">
        <v>14854</v>
      </c>
      <c r="F4932">
        <v>1</v>
      </c>
      <c r="G4932" t="s">
        <v>77</v>
      </c>
      <c r="H4932" t="s">
        <v>83</v>
      </c>
      <c r="I4932" t="s">
        <v>79</v>
      </c>
      <c r="J4932">
        <v>1</v>
      </c>
      <c r="K4932">
        <v>8293</v>
      </c>
      <c r="L4932" t="str">
        <f>IFERROR(INDEX(play_attribution!$B$2:$B$328,MATCH(A4932,play_attribution!$A$2:$A$328,0)),"")</f>
        <v/>
      </c>
      <c r="M4932" t="str">
        <f>VLOOKUP(H4932,seller_roster!$A$2:$B$85,2,FALSE)</f>
        <v>Sage Ruiz</v>
      </c>
      <c r="N4932" t="str">
        <f>VLOOKUP(C4932,accounts!$A$2:$F$9615,2,FALSE)</f>
        <v>Professional Services</v>
      </c>
      <c r="O4932" t="str">
        <f>VLOOKUP(C4932,accounts!$A$2:$F$9615,3,FALSE)</f>
        <v>&lt;$1M</v>
      </c>
      <c r="P4932" t="str">
        <f>VLOOKUP(C4932,accounts!$A$2:$F$9615,5,FALSE)</f>
        <v>Central</v>
      </c>
      <c r="Q4932" t="b">
        <f t="shared" si="78"/>
        <v>1</v>
      </c>
      <c r="R4932" t="e">
        <f>INDEX(removed_duplicate_rows!$A$5:$A$39,MATCH(wins!A4932,removed_duplicate_rows!$A$5:$A$39,0))</f>
        <v>#N/A</v>
      </c>
    </row>
    <row r="4933" spans="1:18" ht="15.75" customHeight="1" x14ac:dyDescent="0.2">
      <c r="A4933" t="s">
        <v>14930</v>
      </c>
      <c r="B4933" t="s">
        <v>14931</v>
      </c>
      <c r="C4933" t="s">
        <v>14932</v>
      </c>
      <c r="D4933" s="10">
        <v>45969</v>
      </c>
      <c r="E4933" t="s">
        <v>14854</v>
      </c>
      <c r="F4933">
        <v>1</v>
      </c>
      <c r="G4933" t="s">
        <v>77</v>
      </c>
      <c r="H4933" t="s">
        <v>118</v>
      </c>
      <c r="I4933" t="s">
        <v>79</v>
      </c>
      <c r="J4933">
        <v>1</v>
      </c>
      <c r="K4933">
        <v>5399</v>
      </c>
      <c r="L4933" t="str">
        <f>IFERROR(INDEX(play_attribution!$B$2:$B$328,MATCH(A4933,play_attribution!$A$2:$A$328,0)),"")</f>
        <v/>
      </c>
      <c r="M4933" t="str">
        <f>VLOOKUP(H4933,seller_roster!$A$2:$B$85,2,FALSE)</f>
        <v>Val Reyes</v>
      </c>
      <c r="N4933" t="str">
        <f>VLOOKUP(C4933,accounts!$A$2:$F$9615,2,FALSE)</f>
        <v>Healthcare Services</v>
      </c>
      <c r="O4933" t="str">
        <f>VLOOKUP(C4933,accounts!$A$2:$F$9615,3,FALSE)</f>
        <v>$5M-$10M</v>
      </c>
      <c r="P4933" t="str">
        <f>VLOOKUP(C4933,accounts!$A$2:$F$9615,5,FALSE)</f>
        <v>West</v>
      </c>
      <c r="Q4933" t="b">
        <f t="shared" si="78"/>
        <v>1</v>
      </c>
      <c r="R4933" t="e">
        <f>INDEX(removed_duplicate_rows!$A$5:$A$39,MATCH(wins!A4933,removed_duplicate_rows!$A$5:$A$39,0))</f>
        <v>#N/A</v>
      </c>
    </row>
    <row r="4934" spans="1:18" ht="15.75" customHeight="1" x14ac:dyDescent="0.2">
      <c r="A4934" t="s">
        <v>14933</v>
      </c>
      <c r="B4934" t="s">
        <v>14934</v>
      </c>
      <c r="C4934" t="s">
        <v>14935</v>
      </c>
      <c r="D4934" s="10">
        <v>45969</v>
      </c>
      <c r="E4934" t="s">
        <v>14854</v>
      </c>
      <c r="F4934">
        <v>1</v>
      </c>
      <c r="G4934" t="s">
        <v>77</v>
      </c>
      <c r="H4934" t="s">
        <v>169</v>
      </c>
      <c r="I4934" t="s">
        <v>55</v>
      </c>
      <c r="J4934">
        <v>1</v>
      </c>
      <c r="K4934">
        <v>5393</v>
      </c>
      <c r="L4934" t="str">
        <f>IFERROR(INDEX(play_attribution!$B$2:$B$328,MATCH(A4934,play_attribution!$A$2:$A$328,0)),"")</f>
        <v/>
      </c>
      <c r="M4934" t="str">
        <f>VLOOKUP(H4934,seller_roster!$A$2:$B$85,2,FALSE)</f>
        <v>Rhea Doyle</v>
      </c>
      <c r="N4934" t="str">
        <f>VLOOKUP(C4934,accounts!$A$2:$F$9615,2,FALSE)</f>
        <v>Field Services</v>
      </c>
      <c r="O4934" t="str">
        <f>VLOOKUP(C4934,accounts!$A$2:$F$9615,3,FALSE)</f>
        <v>$5M-$10M</v>
      </c>
      <c r="P4934" t="str">
        <f>VLOOKUP(C4934,accounts!$A$2:$F$9615,5,FALSE)</f>
        <v>West</v>
      </c>
      <c r="Q4934" t="b">
        <f t="shared" si="78"/>
        <v>1</v>
      </c>
      <c r="R4934" t="e">
        <f>INDEX(removed_duplicate_rows!$A$5:$A$39,MATCH(wins!A4934,removed_duplicate_rows!$A$5:$A$39,0))</f>
        <v>#N/A</v>
      </c>
    </row>
    <row r="4935" spans="1:18" ht="15.75" customHeight="1" x14ac:dyDescent="0.2">
      <c r="A4935" t="s">
        <v>14936</v>
      </c>
      <c r="B4935" t="s">
        <v>14937</v>
      </c>
      <c r="C4935" t="s">
        <v>14938</v>
      </c>
      <c r="D4935" s="10">
        <v>45969</v>
      </c>
      <c r="E4935" t="s">
        <v>14854</v>
      </c>
      <c r="F4935">
        <v>1</v>
      </c>
      <c r="G4935" t="s">
        <v>77</v>
      </c>
      <c r="H4935" t="s">
        <v>177</v>
      </c>
      <c r="I4935" t="s">
        <v>79</v>
      </c>
      <c r="J4935">
        <v>1</v>
      </c>
      <c r="K4935">
        <v>7063</v>
      </c>
      <c r="L4935" t="str">
        <f>IFERROR(INDEX(play_attribution!$B$2:$B$328,MATCH(A4935,play_attribution!$A$2:$A$328,0)),"")</f>
        <v/>
      </c>
      <c r="M4935" t="str">
        <f>VLOOKUP(H4935,seller_roster!$A$2:$B$85,2,FALSE)</f>
        <v>Gray Marsh</v>
      </c>
      <c r="N4935" t="str">
        <f>VLOOKUP(C4935,accounts!$A$2:$F$9615,2,FALSE)</f>
        <v>Construction</v>
      </c>
      <c r="O4935" t="str">
        <f>VLOOKUP(C4935,accounts!$A$2:$F$9615,3,FALSE)</f>
        <v>$5M-$10M</v>
      </c>
      <c r="P4935" t="str">
        <f>VLOOKUP(C4935,accounts!$A$2:$F$9615,5,FALSE)</f>
        <v>Central</v>
      </c>
      <c r="Q4935" t="b">
        <f t="shared" si="78"/>
        <v>1</v>
      </c>
      <c r="R4935" t="e">
        <f>INDEX(removed_duplicate_rows!$A$5:$A$39,MATCH(wins!A4935,removed_duplicate_rows!$A$5:$A$39,0))</f>
        <v>#N/A</v>
      </c>
    </row>
    <row r="4936" spans="1:18" ht="15.75" customHeight="1" x14ac:dyDescent="0.2">
      <c r="A4936" t="s">
        <v>14939</v>
      </c>
      <c r="B4936" t="s">
        <v>14940</v>
      </c>
      <c r="C4936" t="s">
        <v>14941</v>
      </c>
      <c r="D4936" s="10">
        <v>45969</v>
      </c>
      <c r="E4936" t="s">
        <v>14854</v>
      </c>
      <c r="F4936">
        <v>1</v>
      </c>
      <c r="G4936" t="s">
        <v>77</v>
      </c>
      <c r="H4936" t="s">
        <v>114</v>
      </c>
      <c r="I4936" t="s">
        <v>79</v>
      </c>
      <c r="J4936">
        <v>1</v>
      </c>
      <c r="K4936">
        <v>6233</v>
      </c>
      <c r="L4936" t="str">
        <f>IFERROR(INDEX(play_attribution!$B$2:$B$328,MATCH(A4936,play_attribution!$A$2:$A$328,0)),"")</f>
        <v/>
      </c>
      <c r="M4936" t="str">
        <f>VLOOKUP(H4936,seller_roster!$A$2:$B$85,2,FALSE)</f>
        <v>Ray Reyes</v>
      </c>
      <c r="N4936" t="str">
        <f>VLOOKUP(C4936,accounts!$A$2:$F$9615,2,FALSE)</f>
        <v>Wholesale &amp; Distribution</v>
      </c>
      <c r="O4936" t="str">
        <f>VLOOKUP(C4936,accounts!$A$2:$F$9615,3,FALSE)</f>
        <v>$2.5M-$5M</v>
      </c>
      <c r="P4936" t="str">
        <f>VLOOKUP(C4936,accounts!$A$2:$F$9615,5,FALSE)</f>
        <v>West</v>
      </c>
      <c r="Q4936" t="b">
        <f t="shared" si="78"/>
        <v>1</v>
      </c>
      <c r="R4936" t="e">
        <f>INDEX(removed_duplicate_rows!$A$5:$A$39,MATCH(wins!A4936,removed_duplicate_rows!$A$5:$A$39,0))</f>
        <v>#N/A</v>
      </c>
    </row>
    <row r="4937" spans="1:18" ht="15.75" customHeight="1" x14ac:dyDescent="0.2">
      <c r="A4937" t="s">
        <v>14942</v>
      </c>
      <c r="B4937" t="s">
        <v>14943</v>
      </c>
      <c r="C4937" t="s">
        <v>14944</v>
      </c>
      <c r="D4937" s="10">
        <v>45969</v>
      </c>
      <c r="E4937" t="s">
        <v>14854</v>
      </c>
      <c r="F4937">
        <v>1</v>
      </c>
      <c r="G4937" t="s">
        <v>77</v>
      </c>
      <c r="H4937" t="s">
        <v>133</v>
      </c>
      <c r="I4937" t="s">
        <v>79</v>
      </c>
      <c r="J4937">
        <v>1</v>
      </c>
      <c r="K4937">
        <v>8106</v>
      </c>
      <c r="L4937" t="str">
        <f>IFERROR(INDEX(play_attribution!$B$2:$B$328,MATCH(A4937,play_attribution!$A$2:$A$328,0)),"")</f>
        <v/>
      </c>
      <c r="M4937" t="str">
        <f>VLOOKUP(H4937,seller_roster!$A$2:$B$85,2,FALSE)</f>
        <v>Devon Tran</v>
      </c>
      <c r="N4937" t="str">
        <f>VLOOKUP(C4937,accounts!$A$2:$F$9615,2,FALSE)</f>
        <v>Wholesale &amp; Distribution</v>
      </c>
      <c r="O4937" t="str">
        <f>VLOOKUP(C4937,accounts!$A$2:$F$9615,3,FALSE)</f>
        <v>$2.5M-$5M</v>
      </c>
      <c r="P4937" t="str">
        <f>VLOOKUP(C4937,accounts!$A$2:$F$9615,5,FALSE)</f>
        <v>West</v>
      </c>
      <c r="Q4937" t="b">
        <f t="shared" si="78"/>
        <v>1</v>
      </c>
      <c r="R4937" t="e">
        <f>INDEX(removed_duplicate_rows!$A$5:$A$39,MATCH(wins!A4937,removed_duplicate_rows!$A$5:$A$39,0))</f>
        <v>#N/A</v>
      </c>
    </row>
    <row r="4938" spans="1:18" ht="15.75" customHeight="1" x14ac:dyDescent="0.2">
      <c r="A4938" t="s">
        <v>14945</v>
      </c>
      <c r="B4938" t="s">
        <v>14946</v>
      </c>
      <c r="C4938" t="s">
        <v>14947</v>
      </c>
      <c r="D4938" s="10">
        <v>45969</v>
      </c>
      <c r="E4938" t="s">
        <v>14854</v>
      </c>
      <c r="F4938">
        <v>1</v>
      </c>
      <c r="G4938" t="s">
        <v>77</v>
      </c>
      <c r="H4938" t="s">
        <v>95</v>
      </c>
      <c r="I4938" t="s">
        <v>79</v>
      </c>
      <c r="J4938">
        <v>1</v>
      </c>
      <c r="K4938">
        <v>8035</v>
      </c>
      <c r="L4938" t="str">
        <f>IFERROR(INDEX(play_attribution!$B$2:$B$328,MATCH(A4938,play_attribution!$A$2:$A$328,0)),"")</f>
        <v/>
      </c>
      <c r="M4938" t="str">
        <f>VLOOKUP(H4938,seller_roster!$A$2:$B$85,2,FALSE)</f>
        <v>Frankie Ferro</v>
      </c>
      <c r="N4938" t="str">
        <f>VLOOKUP(C4938,accounts!$A$2:$F$9615,2,FALSE)</f>
        <v>Field Services</v>
      </c>
      <c r="O4938" t="str">
        <f>VLOOKUP(C4938,accounts!$A$2:$F$9615,3,FALSE)</f>
        <v>$2.5M-$5M</v>
      </c>
      <c r="P4938" t="str">
        <f>VLOOKUP(C4938,accounts!$A$2:$F$9615,5,FALSE)</f>
        <v>East</v>
      </c>
      <c r="Q4938" t="b">
        <f t="shared" si="78"/>
        <v>1</v>
      </c>
      <c r="R4938" t="e">
        <f>INDEX(removed_duplicate_rows!$A$5:$A$39,MATCH(wins!A4938,removed_duplicate_rows!$A$5:$A$39,0))</f>
        <v>#N/A</v>
      </c>
    </row>
    <row r="4939" spans="1:18" ht="15.75" customHeight="1" x14ac:dyDescent="0.2">
      <c r="A4939" t="s">
        <v>14948</v>
      </c>
      <c r="B4939" t="s">
        <v>14949</v>
      </c>
      <c r="C4939" t="s">
        <v>14950</v>
      </c>
      <c r="D4939" s="10">
        <v>45969</v>
      </c>
      <c r="E4939" t="s">
        <v>14854</v>
      </c>
      <c r="F4939">
        <v>1</v>
      </c>
      <c r="G4939" t="s">
        <v>77</v>
      </c>
      <c r="H4939" t="s">
        <v>210</v>
      </c>
      <c r="I4939" t="s">
        <v>79</v>
      </c>
      <c r="J4939">
        <v>1</v>
      </c>
      <c r="K4939">
        <v>6060</v>
      </c>
      <c r="L4939" t="str">
        <f>IFERROR(INDEX(play_attribution!$B$2:$B$328,MATCH(A4939,play_attribution!$A$2:$A$328,0)),"")</f>
        <v/>
      </c>
      <c r="M4939" t="str">
        <f>VLOOKUP(H4939,seller_roster!$A$2:$B$85,2,FALSE)</f>
        <v>Emerson Reyes</v>
      </c>
      <c r="N4939" t="str">
        <f>VLOOKUP(C4939,accounts!$A$2:$F$9615,2,FALSE)</f>
        <v>Hospitality Group</v>
      </c>
      <c r="O4939" t="str">
        <f>VLOOKUP(C4939,accounts!$A$2:$F$9615,3,FALSE)</f>
        <v>$1M-$2.5M</v>
      </c>
      <c r="P4939" t="str">
        <f>VLOOKUP(C4939,accounts!$A$2:$F$9615,5,FALSE)</f>
        <v>East</v>
      </c>
      <c r="Q4939" t="b">
        <f t="shared" si="78"/>
        <v>1</v>
      </c>
      <c r="R4939" t="e">
        <f>INDEX(removed_duplicate_rows!$A$5:$A$39,MATCH(wins!A4939,removed_duplicate_rows!$A$5:$A$39,0))</f>
        <v>#N/A</v>
      </c>
    </row>
    <row r="4940" spans="1:18" ht="15.75" customHeight="1" x14ac:dyDescent="0.2">
      <c r="A4940" t="s">
        <v>14951</v>
      </c>
      <c r="B4940" t="s">
        <v>14952</v>
      </c>
      <c r="C4940" t="s">
        <v>14953</v>
      </c>
      <c r="D4940" s="10">
        <v>45969</v>
      </c>
      <c r="E4940" t="s">
        <v>14854</v>
      </c>
      <c r="F4940">
        <v>1</v>
      </c>
      <c r="G4940" t="s">
        <v>77</v>
      </c>
      <c r="H4940" t="s">
        <v>184</v>
      </c>
      <c r="I4940" t="s">
        <v>79</v>
      </c>
      <c r="J4940">
        <v>1</v>
      </c>
      <c r="K4940">
        <v>8911</v>
      </c>
      <c r="L4940" t="str">
        <f>IFERROR(INDEX(play_attribution!$B$2:$B$328,MATCH(A4940,play_attribution!$A$2:$A$328,0)),"")</f>
        <v/>
      </c>
      <c r="M4940" t="str">
        <f>VLOOKUP(H4940,seller_roster!$A$2:$B$85,2,FALSE)</f>
        <v>Zion Silva</v>
      </c>
      <c r="N4940" t="str">
        <f>VLOOKUP(C4940,accounts!$A$2:$F$9615,2,FALSE)</f>
        <v>Logistics</v>
      </c>
      <c r="O4940" t="str">
        <f>VLOOKUP(C4940,accounts!$A$2:$F$9615,3,FALSE)</f>
        <v>$2.5M-$5M</v>
      </c>
      <c r="P4940" t="str">
        <f>VLOOKUP(C4940,accounts!$A$2:$F$9615,5,FALSE)</f>
        <v>West</v>
      </c>
      <c r="Q4940" t="b">
        <f t="shared" si="78"/>
        <v>1</v>
      </c>
      <c r="R4940" t="e">
        <f>INDEX(removed_duplicate_rows!$A$5:$A$39,MATCH(wins!A4940,removed_duplicate_rows!$A$5:$A$39,0))</f>
        <v>#N/A</v>
      </c>
    </row>
    <row r="4941" spans="1:18" ht="15.75" customHeight="1" x14ac:dyDescent="0.2">
      <c r="A4941" t="s">
        <v>14954</v>
      </c>
      <c r="B4941" t="s">
        <v>14955</v>
      </c>
      <c r="C4941" t="s">
        <v>14956</v>
      </c>
      <c r="D4941" s="10">
        <v>45969</v>
      </c>
      <c r="E4941" t="s">
        <v>14854</v>
      </c>
      <c r="F4941">
        <v>1</v>
      </c>
      <c r="G4941" t="s">
        <v>77</v>
      </c>
      <c r="H4941" t="s">
        <v>618</v>
      </c>
      <c r="I4941" t="s">
        <v>79</v>
      </c>
      <c r="J4941">
        <v>1</v>
      </c>
      <c r="K4941">
        <v>9069</v>
      </c>
      <c r="L4941" t="str">
        <f>IFERROR(INDEX(play_attribution!$B$2:$B$328,MATCH(A4941,play_attribution!$A$2:$A$328,0)),"")</f>
        <v/>
      </c>
      <c r="M4941" t="str">
        <f>VLOOKUP(H4941,seller_roster!$A$2:$B$85,2,FALSE)</f>
        <v>Parker Reyes</v>
      </c>
      <c r="N4941" t="str">
        <f>VLOOKUP(C4941,accounts!$A$2:$F$9615,2,FALSE)</f>
        <v>Hospitality Group</v>
      </c>
      <c r="O4941" t="str">
        <f>VLOOKUP(C4941,accounts!$A$2:$F$9615,3,FALSE)</f>
        <v>$5M-$10M</v>
      </c>
      <c r="P4941" t="str">
        <f>VLOOKUP(C4941,accounts!$A$2:$F$9615,5,FALSE)</f>
        <v>Central</v>
      </c>
      <c r="Q4941" t="b">
        <f t="shared" si="78"/>
        <v>1</v>
      </c>
      <c r="R4941" t="e">
        <f>INDEX(removed_duplicate_rows!$A$5:$A$39,MATCH(wins!A4941,removed_duplicate_rows!$A$5:$A$39,0))</f>
        <v>#N/A</v>
      </c>
    </row>
    <row r="4942" spans="1:18" ht="15.75" customHeight="1" x14ac:dyDescent="0.2">
      <c r="A4942" t="s">
        <v>14957</v>
      </c>
      <c r="B4942" t="s">
        <v>14958</v>
      </c>
      <c r="C4942" t="s">
        <v>14959</v>
      </c>
      <c r="D4942" s="10">
        <v>45969</v>
      </c>
      <c r="E4942" t="s">
        <v>14854</v>
      </c>
      <c r="F4942">
        <v>1</v>
      </c>
      <c r="G4942" t="s">
        <v>77</v>
      </c>
      <c r="H4942" t="s">
        <v>159</v>
      </c>
      <c r="I4942" t="s">
        <v>55</v>
      </c>
      <c r="J4942">
        <v>1</v>
      </c>
      <c r="K4942">
        <v>10278</v>
      </c>
      <c r="L4942" t="str">
        <f>IFERROR(INDEX(play_attribution!$B$2:$B$328,MATCH(A4942,play_attribution!$A$2:$A$328,0)),"")</f>
        <v/>
      </c>
      <c r="M4942" t="str">
        <f>VLOOKUP(H4942,seller_roster!$A$2:$B$85,2,FALSE)</f>
        <v>Kai Bianchi</v>
      </c>
      <c r="N4942" t="str">
        <f>VLOOKUP(C4942,accounts!$A$2:$F$9615,2,FALSE)</f>
        <v>Hospitality Group</v>
      </c>
      <c r="O4942" t="str">
        <f>VLOOKUP(C4942,accounts!$A$2:$F$9615,3,FALSE)</f>
        <v>&gt;$10M</v>
      </c>
      <c r="P4942" t="str">
        <f>VLOOKUP(C4942,accounts!$A$2:$F$9615,5,FALSE)</f>
        <v>Central</v>
      </c>
      <c r="Q4942" t="b">
        <f t="shared" si="78"/>
        <v>1</v>
      </c>
      <c r="R4942" t="e">
        <f>INDEX(removed_duplicate_rows!$A$5:$A$39,MATCH(wins!A4942,removed_duplicate_rows!$A$5:$A$39,0))</f>
        <v>#N/A</v>
      </c>
    </row>
    <row r="4943" spans="1:18" ht="15.75" customHeight="1" x14ac:dyDescent="0.2">
      <c r="A4943" t="s">
        <v>14960</v>
      </c>
      <c r="B4943" t="s">
        <v>14961</v>
      </c>
      <c r="C4943" t="s">
        <v>14962</v>
      </c>
      <c r="D4943" s="10">
        <v>45969</v>
      </c>
      <c r="E4943" t="s">
        <v>14854</v>
      </c>
      <c r="F4943">
        <v>1</v>
      </c>
      <c r="G4943" t="s">
        <v>77</v>
      </c>
      <c r="H4943" t="s">
        <v>173</v>
      </c>
      <c r="I4943" t="s">
        <v>79</v>
      </c>
      <c r="J4943">
        <v>1</v>
      </c>
      <c r="K4943">
        <v>9809</v>
      </c>
      <c r="L4943" t="str">
        <f>IFERROR(INDEX(play_attribution!$B$2:$B$328,MATCH(A4943,play_attribution!$A$2:$A$328,0)),"")</f>
        <v/>
      </c>
      <c r="M4943" t="str">
        <f>VLOOKUP(H4943,seller_roster!$A$2:$B$85,2,FALSE)</f>
        <v>Pia Reyes</v>
      </c>
      <c r="N4943" t="str">
        <f>VLOOKUP(C4943,accounts!$A$2:$F$9615,2,FALSE)</f>
        <v>Retail Multi-Location</v>
      </c>
      <c r="O4943" t="str">
        <f>VLOOKUP(C4943,accounts!$A$2:$F$9615,3,FALSE)</f>
        <v>&gt;$10M</v>
      </c>
      <c r="P4943" t="str">
        <f>VLOOKUP(C4943,accounts!$A$2:$F$9615,5,FALSE)</f>
        <v>East</v>
      </c>
      <c r="Q4943" t="b">
        <f t="shared" si="78"/>
        <v>1</v>
      </c>
      <c r="R4943" t="e">
        <f>INDEX(removed_duplicate_rows!$A$5:$A$39,MATCH(wins!A4943,removed_duplicate_rows!$A$5:$A$39,0))</f>
        <v>#N/A</v>
      </c>
    </row>
    <row r="4944" spans="1:18" ht="15.75" customHeight="1" x14ac:dyDescent="0.2">
      <c r="A4944" t="s">
        <v>14963</v>
      </c>
      <c r="B4944" t="s">
        <v>14964</v>
      </c>
      <c r="C4944" t="s">
        <v>14965</v>
      </c>
      <c r="D4944" s="10">
        <v>45969</v>
      </c>
      <c r="E4944" t="s">
        <v>14854</v>
      </c>
      <c r="F4944">
        <v>1</v>
      </c>
      <c r="G4944" t="s">
        <v>77</v>
      </c>
      <c r="H4944" t="s">
        <v>169</v>
      </c>
      <c r="I4944" t="s">
        <v>55</v>
      </c>
      <c r="J4944">
        <v>1</v>
      </c>
      <c r="K4944">
        <v>6657</v>
      </c>
      <c r="L4944" t="str">
        <f>IFERROR(INDEX(play_attribution!$B$2:$B$328,MATCH(A4944,play_attribution!$A$2:$A$328,0)),"")</f>
        <v/>
      </c>
      <c r="M4944" t="str">
        <f>VLOOKUP(H4944,seller_roster!$A$2:$B$85,2,FALSE)</f>
        <v>Rhea Doyle</v>
      </c>
      <c r="N4944" t="str">
        <f>VLOOKUP(C4944,accounts!$A$2:$F$9615,2,FALSE)</f>
        <v>Construction</v>
      </c>
      <c r="O4944" t="str">
        <f>VLOOKUP(C4944,accounts!$A$2:$F$9615,3,FALSE)</f>
        <v>&lt;$1M</v>
      </c>
      <c r="P4944" t="str">
        <f>VLOOKUP(C4944,accounts!$A$2:$F$9615,5,FALSE)</f>
        <v>East</v>
      </c>
      <c r="Q4944" t="b">
        <f t="shared" si="78"/>
        <v>1</v>
      </c>
      <c r="R4944" t="e">
        <f>INDEX(removed_duplicate_rows!$A$5:$A$39,MATCH(wins!A4944,removed_duplicate_rows!$A$5:$A$39,0))</f>
        <v>#N/A</v>
      </c>
    </row>
    <row r="4945" spans="1:18" ht="15.75" customHeight="1" x14ac:dyDescent="0.2">
      <c r="A4945" t="s">
        <v>14966</v>
      </c>
      <c r="B4945" t="s">
        <v>14967</v>
      </c>
      <c r="C4945" t="s">
        <v>14968</v>
      </c>
      <c r="D4945" s="10">
        <v>45969</v>
      </c>
      <c r="E4945" t="s">
        <v>14854</v>
      </c>
      <c r="F4945">
        <v>1</v>
      </c>
      <c r="G4945" t="s">
        <v>77</v>
      </c>
      <c r="H4945" t="s">
        <v>95</v>
      </c>
      <c r="I4945" t="s">
        <v>79</v>
      </c>
      <c r="J4945">
        <v>1</v>
      </c>
      <c r="K4945">
        <v>12890</v>
      </c>
      <c r="L4945" t="str">
        <f>IFERROR(INDEX(play_attribution!$B$2:$B$328,MATCH(A4945,play_attribution!$A$2:$A$328,0)),"")</f>
        <v/>
      </c>
      <c r="M4945" t="str">
        <f>VLOOKUP(H4945,seller_roster!$A$2:$B$85,2,FALSE)</f>
        <v>Frankie Ferro</v>
      </c>
      <c r="N4945" t="str">
        <f>VLOOKUP(C4945,accounts!$A$2:$F$9615,2,FALSE)</f>
        <v>Manufacturing</v>
      </c>
      <c r="O4945" t="str">
        <f>VLOOKUP(C4945,accounts!$A$2:$F$9615,3,FALSE)</f>
        <v>&lt;$1M</v>
      </c>
      <c r="P4945" t="str">
        <f>VLOOKUP(C4945,accounts!$A$2:$F$9615,5,FALSE)</f>
        <v>Central</v>
      </c>
      <c r="Q4945" t="b">
        <f t="shared" si="78"/>
        <v>1</v>
      </c>
      <c r="R4945" t="e">
        <f>INDEX(removed_duplicate_rows!$A$5:$A$39,MATCH(wins!A4945,removed_duplicate_rows!$A$5:$A$39,0))</f>
        <v>#N/A</v>
      </c>
    </row>
    <row r="4946" spans="1:18" ht="15.75" customHeight="1" x14ac:dyDescent="0.2">
      <c r="A4946" t="s">
        <v>14969</v>
      </c>
      <c r="B4946" t="s">
        <v>14970</v>
      </c>
      <c r="C4946" t="s">
        <v>14971</v>
      </c>
      <c r="D4946" s="10">
        <v>45969</v>
      </c>
      <c r="E4946" t="s">
        <v>14854</v>
      </c>
      <c r="F4946">
        <v>1</v>
      </c>
      <c r="G4946" t="s">
        <v>77</v>
      </c>
      <c r="H4946" t="s">
        <v>159</v>
      </c>
      <c r="I4946" t="s">
        <v>79</v>
      </c>
      <c r="J4946">
        <v>1</v>
      </c>
      <c r="K4946">
        <v>13712</v>
      </c>
      <c r="L4946" t="str">
        <f>IFERROR(INDEX(play_attribution!$B$2:$B$328,MATCH(A4946,play_attribution!$A$2:$A$328,0)),"")</f>
        <v/>
      </c>
      <c r="M4946" t="str">
        <f>VLOOKUP(H4946,seller_roster!$A$2:$B$85,2,FALSE)</f>
        <v>Kai Bianchi</v>
      </c>
      <c r="N4946" t="str">
        <f>VLOOKUP(C4946,accounts!$A$2:$F$9615,2,FALSE)</f>
        <v>Manufacturing</v>
      </c>
      <c r="O4946" t="str">
        <f>VLOOKUP(C4946,accounts!$A$2:$F$9615,3,FALSE)</f>
        <v>$5M-$10M</v>
      </c>
      <c r="P4946" t="str">
        <f>VLOOKUP(C4946,accounts!$A$2:$F$9615,5,FALSE)</f>
        <v>East</v>
      </c>
      <c r="Q4946" t="b">
        <f t="shared" si="78"/>
        <v>1</v>
      </c>
      <c r="R4946" t="e">
        <f>INDEX(removed_duplicate_rows!$A$5:$A$39,MATCH(wins!A4946,removed_duplicate_rows!$A$5:$A$39,0))</f>
        <v>#N/A</v>
      </c>
    </row>
    <row r="4947" spans="1:18" ht="15.75" customHeight="1" x14ac:dyDescent="0.2">
      <c r="A4947" t="s">
        <v>14972</v>
      </c>
      <c r="B4947" t="s">
        <v>14973</v>
      </c>
      <c r="C4947" t="s">
        <v>14974</v>
      </c>
      <c r="D4947" s="10">
        <v>45969</v>
      </c>
      <c r="E4947" t="s">
        <v>14854</v>
      </c>
      <c r="F4947">
        <v>1</v>
      </c>
      <c r="G4947" t="s">
        <v>77</v>
      </c>
      <c r="H4947" t="s">
        <v>83</v>
      </c>
      <c r="I4947" t="s">
        <v>79</v>
      </c>
      <c r="J4947">
        <v>1</v>
      </c>
      <c r="K4947">
        <v>6402</v>
      </c>
      <c r="L4947" t="str">
        <f>IFERROR(INDEX(play_attribution!$B$2:$B$328,MATCH(A4947,play_attribution!$A$2:$A$328,0)),"")</f>
        <v/>
      </c>
      <c r="M4947" t="str">
        <f>VLOOKUP(H4947,seller_roster!$A$2:$B$85,2,FALSE)</f>
        <v>Sage Ruiz</v>
      </c>
      <c r="N4947" t="str">
        <f>VLOOKUP(C4947,accounts!$A$2:$F$9615,2,FALSE)</f>
        <v>Retail Multi-Location</v>
      </c>
      <c r="O4947" t="str">
        <f>VLOOKUP(C4947,accounts!$A$2:$F$9615,3,FALSE)</f>
        <v>$5M-$10M</v>
      </c>
      <c r="P4947" t="str">
        <f>VLOOKUP(C4947,accounts!$A$2:$F$9615,5,FALSE)</f>
        <v>East</v>
      </c>
      <c r="Q4947" t="b">
        <f t="shared" si="78"/>
        <v>1</v>
      </c>
      <c r="R4947" t="e">
        <f>INDEX(removed_duplicate_rows!$A$5:$A$39,MATCH(wins!A4947,removed_duplicate_rows!$A$5:$A$39,0))</f>
        <v>#N/A</v>
      </c>
    </row>
    <row r="4948" spans="1:18" ht="15.75" customHeight="1" x14ac:dyDescent="0.2">
      <c r="A4948" t="s">
        <v>14975</v>
      </c>
      <c r="B4948" t="s">
        <v>14976</v>
      </c>
      <c r="C4948" t="s">
        <v>14977</v>
      </c>
      <c r="D4948" s="10">
        <v>45969</v>
      </c>
      <c r="E4948" t="s">
        <v>14854</v>
      </c>
      <c r="F4948">
        <v>1</v>
      </c>
      <c r="G4948" t="s">
        <v>77</v>
      </c>
      <c r="H4948" t="s">
        <v>266</v>
      </c>
      <c r="I4948" t="s">
        <v>79</v>
      </c>
      <c r="J4948">
        <v>1</v>
      </c>
      <c r="K4948">
        <v>11080</v>
      </c>
      <c r="L4948" t="str">
        <f>IFERROR(INDEX(play_attribution!$B$2:$B$328,MATCH(A4948,play_attribution!$A$2:$A$328,0)),"")</f>
        <v/>
      </c>
      <c r="M4948" t="str">
        <f>VLOOKUP(H4948,seller_roster!$A$2:$B$85,2,FALSE)</f>
        <v>Dakota Vega</v>
      </c>
      <c r="N4948" t="str">
        <f>VLOOKUP(C4948,accounts!$A$2:$F$9615,2,FALSE)</f>
        <v>Nonprofit</v>
      </c>
      <c r="O4948" t="str">
        <f>VLOOKUP(C4948,accounts!$A$2:$F$9615,3,FALSE)</f>
        <v>$2.5M-$5M</v>
      </c>
      <c r="P4948" t="str">
        <f>VLOOKUP(C4948,accounts!$A$2:$F$9615,5,FALSE)</f>
        <v>East</v>
      </c>
      <c r="Q4948" t="b">
        <f t="shared" si="78"/>
        <v>1</v>
      </c>
      <c r="R4948" t="e">
        <f>INDEX(removed_duplicate_rows!$A$5:$A$39,MATCH(wins!A4948,removed_duplicate_rows!$A$5:$A$39,0))</f>
        <v>#N/A</v>
      </c>
    </row>
    <row r="4949" spans="1:18" ht="15.75" customHeight="1" x14ac:dyDescent="0.2">
      <c r="A4949" t="s">
        <v>14978</v>
      </c>
      <c r="B4949" t="s">
        <v>14979</v>
      </c>
      <c r="C4949" t="s">
        <v>14980</v>
      </c>
      <c r="D4949" s="10">
        <v>45969</v>
      </c>
      <c r="E4949" t="s">
        <v>14854</v>
      </c>
      <c r="F4949">
        <v>1</v>
      </c>
      <c r="G4949" t="s">
        <v>77</v>
      </c>
      <c r="H4949" t="s">
        <v>266</v>
      </c>
      <c r="I4949" t="s">
        <v>79</v>
      </c>
      <c r="J4949">
        <v>1</v>
      </c>
      <c r="K4949">
        <v>8390</v>
      </c>
      <c r="L4949" t="str">
        <f>IFERROR(INDEX(play_attribution!$B$2:$B$328,MATCH(A4949,play_attribution!$A$2:$A$328,0)),"")</f>
        <v/>
      </c>
      <c r="M4949" t="str">
        <f>VLOOKUP(H4949,seller_roster!$A$2:$B$85,2,FALSE)</f>
        <v>Dakota Vega</v>
      </c>
      <c r="N4949" t="str">
        <f>VLOOKUP(C4949,accounts!$A$2:$F$9615,2,FALSE)</f>
        <v>Field Services</v>
      </c>
      <c r="O4949" t="str">
        <f>VLOOKUP(C4949,accounts!$A$2:$F$9615,3,FALSE)</f>
        <v>$1M-$2.5M</v>
      </c>
      <c r="P4949" t="str">
        <f>VLOOKUP(C4949,accounts!$A$2:$F$9615,5,FALSE)</f>
        <v>West</v>
      </c>
      <c r="Q4949" t="b">
        <f t="shared" si="78"/>
        <v>1</v>
      </c>
      <c r="R4949" t="e">
        <f>INDEX(removed_duplicate_rows!$A$5:$A$39,MATCH(wins!A4949,removed_duplicate_rows!$A$5:$A$39,0))</f>
        <v>#N/A</v>
      </c>
    </row>
    <row r="4950" spans="1:18" ht="15.75" customHeight="1" x14ac:dyDescent="0.2">
      <c r="A4950" t="s">
        <v>14981</v>
      </c>
      <c r="B4950" t="s">
        <v>14982</v>
      </c>
      <c r="C4950" t="s">
        <v>14983</v>
      </c>
      <c r="D4950" s="10">
        <v>45969</v>
      </c>
      <c r="E4950" t="s">
        <v>14854</v>
      </c>
      <c r="F4950">
        <v>1</v>
      </c>
      <c r="G4950" t="s">
        <v>77</v>
      </c>
      <c r="H4950" t="s">
        <v>91</v>
      </c>
      <c r="I4950" t="s">
        <v>79</v>
      </c>
      <c r="J4950">
        <v>1</v>
      </c>
      <c r="K4950">
        <v>8562</v>
      </c>
      <c r="L4950" t="str">
        <f>IFERROR(INDEX(play_attribution!$B$2:$B$328,MATCH(A4950,play_attribution!$A$2:$A$328,0)),"")</f>
        <v/>
      </c>
      <c r="M4950" t="str">
        <f>VLOOKUP(H4950,seller_roster!$A$2:$B$85,2,FALSE)</f>
        <v>Kira Sorensen</v>
      </c>
      <c r="N4950" t="str">
        <f>VLOOKUP(C4950,accounts!$A$2:$F$9615,2,FALSE)</f>
        <v>Hospitality Group</v>
      </c>
      <c r="O4950" t="str">
        <f>VLOOKUP(C4950,accounts!$A$2:$F$9615,3,FALSE)</f>
        <v>$2.5M-$5M</v>
      </c>
      <c r="P4950" t="str">
        <f>VLOOKUP(C4950,accounts!$A$2:$F$9615,5,FALSE)</f>
        <v>East</v>
      </c>
      <c r="Q4950" t="b">
        <f t="shared" si="78"/>
        <v>1</v>
      </c>
      <c r="R4950" t="e">
        <f>INDEX(removed_duplicate_rows!$A$5:$A$39,MATCH(wins!A4950,removed_duplicate_rows!$A$5:$A$39,0))</f>
        <v>#N/A</v>
      </c>
    </row>
    <row r="4951" spans="1:18" ht="15.75" customHeight="1" x14ac:dyDescent="0.2">
      <c r="A4951" t="s">
        <v>14984</v>
      </c>
      <c r="B4951" t="s">
        <v>14985</v>
      </c>
      <c r="C4951" t="s">
        <v>14986</v>
      </c>
      <c r="D4951" s="10">
        <v>45969</v>
      </c>
      <c r="E4951" t="s">
        <v>14854</v>
      </c>
      <c r="F4951">
        <v>1</v>
      </c>
      <c r="G4951" t="s">
        <v>77</v>
      </c>
      <c r="H4951" t="s">
        <v>114</v>
      </c>
      <c r="I4951" t="s">
        <v>79</v>
      </c>
      <c r="J4951">
        <v>1</v>
      </c>
      <c r="K4951">
        <v>7396</v>
      </c>
      <c r="L4951" t="str">
        <f>IFERROR(INDEX(play_attribution!$B$2:$B$328,MATCH(A4951,play_attribution!$A$2:$A$328,0)),"")</f>
        <v/>
      </c>
      <c r="M4951" t="str">
        <f>VLOOKUP(H4951,seller_roster!$A$2:$B$85,2,FALSE)</f>
        <v>Ray Reyes</v>
      </c>
      <c r="N4951" t="str">
        <f>VLOOKUP(C4951,accounts!$A$2:$F$9615,2,FALSE)</f>
        <v>Professional Services</v>
      </c>
      <c r="O4951" t="str">
        <f>VLOOKUP(C4951,accounts!$A$2:$F$9615,3,FALSE)</f>
        <v>$2.5M-$5M</v>
      </c>
      <c r="P4951" t="str">
        <f>VLOOKUP(C4951,accounts!$A$2:$F$9615,5,FALSE)</f>
        <v>Central</v>
      </c>
      <c r="Q4951" t="b">
        <f t="shared" si="78"/>
        <v>1</v>
      </c>
      <c r="R4951" t="e">
        <f>INDEX(removed_duplicate_rows!$A$5:$A$39,MATCH(wins!A4951,removed_duplicate_rows!$A$5:$A$39,0))</f>
        <v>#N/A</v>
      </c>
    </row>
    <row r="4952" spans="1:18" ht="15.75" customHeight="1" x14ac:dyDescent="0.2">
      <c r="A4952" t="s">
        <v>14987</v>
      </c>
      <c r="B4952" t="s">
        <v>14988</v>
      </c>
      <c r="C4952" t="s">
        <v>14989</v>
      </c>
      <c r="D4952" s="10">
        <v>45969</v>
      </c>
      <c r="E4952" t="s">
        <v>14854</v>
      </c>
      <c r="F4952">
        <v>1</v>
      </c>
      <c r="G4952" t="s">
        <v>77</v>
      </c>
      <c r="H4952" t="s">
        <v>1230</v>
      </c>
      <c r="I4952" t="s">
        <v>79</v>
      </c>
      <c r="J4952">
        <v>1</v>
      </c>
      <c r="K4952">
        <v>8457</v>
      </c>
      <c r="L4952" t="str">
        <f>IFERROR(INDEX(play_attribution!$B$2:$B$328,MATCH(A4952,play_attribution!$A$2:$A$328,0)),"")</f>
        <v/>
      </c>
      <c r="M4952" t="str">
        <f>VLOOKUP(H4952,seller_roster!$A$2:$B$85,2,FALSE)</f>
        <v>Lennon Doyle</v>
      </c>
      <c r="N4952" t="str">
        <f>VLOOKUP(C4952,accounts!$A$2:$F$9615,2,FALSE)</f>
        <v>Hospitality Group</v>
      </c>
      <c r="O4952" t="str">
        <f>VLOOKUP(C4952,accounts!$A$2:$F$9615,3,FALSE)</f>
        <v>$2.5M-$5M</v>
      </c>
      <c r="P4952" t="str">
        <f>VLOOKUP(C4952,accounts!$A$2:$F$9615,5,FALSE)</f>
        <v>East</v>
      </c>
      <c r="Q4952" t="b">
        <f t="shared" si="78"/>
        <v>1</v>
      </c>
      <c r="R4952" t="e">
        <f>INDEX(removed_duplicate_rows!$A$5:$A$39,MATCH(wins!A4952,removed_duplicate_rows!$A$5:$A$39,0))</f>
        <v>#N/A</v>
      </c>
    </row>
    <row r="4953" spans="1:18" ht="15.75" customHeight="1" x14ac:dyDescent="0.2">
      <c r="A4953" t="s">
        <v>14990</v>
      </c>
      <c r="B4953" t="s">
        <v>14991</v>
      </c>
      <c r="C4953" t="s">
        <v>14992</v>
      </c>
      <c r="D4953" s="10">
        <v>45969</v>
      </c>
      <c r="E4953" t="s">
        <v>14854</v>
      </c>
      <c r="F4953">
        <v>1</v>
      </c>
      <c r="G4953" t="s">
        <v>77</v>
      </c>
      <c r="H4953" t="s">
        <v>95</v>
      </c>
      <c r="I4953" t="s">
        <v>79</v>
      </c>
      <c r="J4953">
        <v>1</v>
      </c>
      <c r="K4953">
        <v>9291</v>
      </c>
      <c r="L4953" t="str">
        <f>IFERROR(INDEX(play_attribution!$B$2:$B$328,MATCH(A4953,play_attribution!$A$2:$A$328,0)),"")</f>
        <v/>
      </c>
      <c r="M4953" t="str">
        <f>VLOOKUP(H4953,seller_roster!$A$2:$B$85,2,FALSE)</f>
        <v>Frankie Ferro</v>
      </c>
      <c r="N4953" t="str">
        <f>VLOOKUP(C4953,accounts!$A$2:$F$9615,2,FALSE)</f>
        <v>Professional Services</v>
      </c>
      <c r="O4953" t="str">
        <f>VLOOKUP(C4953,accounts!$A$2:$F$9615,3,FALSE)</f>
        <v>&lt;$1M</v>
      </c>
      <c r="P4953" t="str">
        <f>VLOOKUP(C4953,accounts!$A$2:$F$9615,5,FALSE)</f>
        <v>East</v>
      </c>
      <c r="Q4953" t="b">
        <f t="shared" si="78"/>
        <v>1</v>
      </c>
      <c r="R4953" t="e">
        <f>INDEX(removed_duplicate_rows!$A$5:$A$39,MATCH(wins!A4953,removed_duplicate_rows!$A$5:$A$39,0))</f>
        <v>#N/A</v>
      </c>
    </row>
    <row r="4954" spans="1:18" ht="15.75" customHeight="1" x14ac:dyDescent="0.2">
      <c r="A4954" t="s">
        <v>14993</v>
      </c>
      <c r="B4954" t="s">
        <v>14994</v>
      </c>
      <c r="C4954" t="s">
        <v>14995</v>
      </c>
      <c r="D4954" s="10">
        <v>45969</v>
      </c>
      <c r="E4954" t="s">
        <v>14854</v>
      </c>
      <c r="F4954">
        <v>1</v>
      </c>
      <c r="G4954" t="s">
        <v>77</v>
      </c>
      <c r="H4954" t="s">
        <v>210</v>
      </c>
      <c r="I4954" t="s">
        <v>55</v>
      </c>
      <c r="J4954">
        <v>1</v>
      </c>
      <c r="K4954">
        <v>7733</v>
      </c>
      <c r="L4954" t="str">
        <f>IFERROR(INDEX(play_attribution!$B$2:$B$328,MATCH(A4954,play_attribution!$A$2:$A$328,0)),"")</f>
        <v/>
      </c>
      <c r="M4954" t="str">
        <f>VLOOKUP(H4954,seller_roster!$A$2:$B$85,2,FALSE)</f>
        <v>Emerson Reyes</v>
      </c>
      <c r="N4954" t="str">
        <f>VLOOKUP(C4954,accounts!$A$2:$F$9615,2,FALSE)</f>
        <v>Manufacturing</v>
      </c>
      <c r="O4954" t="str">
        <f>VLOOKUP(C4954,accounts!$A$2:$F$9615,3,FALSE)</f>
        <v>$5M-$10M</v>
      </c>
      <c r="P4954" t="str">
        <f>VLOOKUP(C4954,accounts!$A$2:$F$9615,5,FALSE)</f>
        <v>West</v>
      </c>
      <c r="Q4954" t="b">
        <f t="shared" si="78"/>
        <v>1</v>
      </c>
      <c r="R4954" t="e">
        <f>INDEX(removed_duplicate_rows!$A$5:$A$39,MATCH(wins!A4954,removed_duplicate_rows!$A$5:$A$39,0))</f>
        <v>#N/A</v>
      </c>
    </row>
    <row r="4955" spans="1:18" ht="15.75" customHeight="1" x14ac:dyDescent="0.2">
      <c r="A4955" t="s">
        <v>14996</v>
      </c>
      <c r="B4955" t="s">
        <v>14997</v>
      </c>
      <c r="C4955" t="s">
        <v>14998</v>
      </c>
      <c r="D4955" s="10">
        <v>45969</v>
      </c>
      <c r="E4955" t="s">
        <v>14854</v>
      </c>
      <c r="F4955">
        <v>1</v>
      </c>
      <c r="G4955" t="s">
        <v>77</v>
      </c>
      <c r="H4955" t="s">
        <v>87</v>
      </c>
      <c r="I4955" t="s">
        <v>79</v>
      </c>
      <c r="J4955">
        <v>1</v>
      </c>
      <c r="K4955">
        <v>6395</v>
      </c>
      <c r="L4955" t="str">
        <f>IFERROR(INDEX(play_attribution!$B$2:$B$328,MATCH(A4955,play_attribution!$A$2:$A$328,0)),"")</f>
        <v/>
      </c>
      <c r="M4955" t="str">
        <f>VLOOKUP(H4955,seller_roster!$A$2:$B$85,2,FALSE)</f>
        <v>Harper Tran</v>
      </c>
      <c r="N4955" t="str">
        <f>VLOOKUP(C4955,accounts!$A$2:$F$9615,2,FALSE)</f>
        <v>Nonprofit</v>
      </c>
      <c r="O4955" t="str">
        <f>VLOOKUP(C4955,accounts!$A$2:$F$9615,3,FALSE)</f>
        <v>$2.5M-$5M</v>
      </c>
      <c r="P4955" t="str">
        <f>VLOOKUP(C4955,accounts!$A$2:$F$9615,5,FALSE)</f>
        <v>West</v>
      </c>
      <c r="Q4955" t="b">
        <f t="shared" si="78"/>
        <v>1</v>
      </c>
      <c r="R4955" t="e">
        <f>INDEX(removed_duplicate_rows!$A$5:$A$39,MATCH(wins!A4955,removed_duplicate_rows!$A$5:$A$39,0))</f>
        <v>#N/A</v>
      </c>
    </row>
    <row r="4956" spans="1:18" ht="15.75" customHeight="1" x14ac:dyDescent="0.2">
      <c r="A4956" t="s">
        <v>14999</v>
      </c>
      <c r="B4956" t="s">
        <v>15000</v>
      </c>
      <c r="C4956" t="s">
        <v>15001</v>
      </c>
      <c r="D4956" s="10">
        <v>45969</v>
      </c>
      <c r="E4956" t="s">
        <v>14854</v>
      </c>
      <c r="F4956">
        <v>1</v>
      </c>
      <c r="G4956" t="s">
        <v>77</v>
      </c>
      <c r="H4956" t="s">
        <v>122</v>
      </c>
      <c r="I4956" t="s">
        <v>79</v>
      </c>
      <c r="J4956">
        <v>1</v>
      </c>
      <c r="K4956">
        <v>10339</v>
      </c>
      <c r="L4956" t="str">
        <f>IFERROR(INDEX(play_attribution!$B$2:$B$328,MATCH(A4956,play_attribution!$A$2:$A$328,0)),"")</f>
        <v/>
      </c>
      <c r="M4956" t="str">
        <f>VLOOKUP(H4956,seller_roster!$A$2:$B$85,2,FALSE)</f>
        <v>Uma Osei</v>
      </c>
      <c r="N4956" t="str">
        <f>VLOOKUP(C4956,accounts!$A$2:$F$9615,2,FALSE)</f>
        <v>Hospitality Group</v>
      </c>
      <c r="O4956" t="str">
        <f>VLOOKUP(C4956,accounts!$A$2:$F$9615,3,FALSE)</f>
        <v>$1M-$2.5M</v>
      </c>
      <c r="P4956" t="str">
        <f>VLOOKUP(C4956,accounts!$A$2:$F$9615,5,FALSE)</f>
        <v>Central</v>
      </c>
      <c r="Q4956" t="b">
        <f t="shared" si="78"/>
        <v>1</v>
      </c>
      <c r="R4956" t="e">
        <f>INDEX(removed_duplicate_rows!$A$5:$A$39,MATCH(wins!A4956,removed_duplicate_rows!$A$5:$A$39,0))</f>
        <v>#N/A</v>
      </c>
    </row>
    <row r="4957" spans="1:18" ht="15.75" customHeight="1" x14ac:dyDescent="0.2">
      <c r="A4957" t="s">
        <v>15002</v>
      </c>
      <c r="B4957" t="s">
        <v>15003</v>
      </c>
      <c r="C4957" t="s">
        <v>15004</v>
      </c>
      <c r="D4957" s="10">
        <v>45969</v>
      </c>
      <c r="E4957" t="s">
        <v>14854</v>
      </c>
      <c r="F4957">
        <v>1</v>
      </c>
      <c r="G4957" t="s">
        <v>77</v>
      </c>
      <c r="H4957" t="s">
        <v>122</v>
      </c>
      <c r="I4957" t="s">
        <v>55</v>
      </c>
      <c r="J4957">
        <v>1</v>
      </c>
      <c r="K4957">
        <v>14414</v>
      </c>
      <c r="L4957" t="str">
        <f>IFERROR(INDEX(play_attribution!$B$2:$B$328,MATCH(A4957,play_attribution!$A$2:$A$328,0)),"")</f>
        <v/>
      </c>
      <c r="M4957" t="str">
        <f>VLOOKUP(H4957,seller_roster!$A$2:$B$85,2,FALSE)</f>
        <v>Uma Osei</v>
      </c>
      <c r="N4957" t="str">
        <f>VLOOKUP(C4957,accounts!$A$2:$F$9615,2,FALSE)</f>
        <v>Professional Services</v>
      </c>
      <c r="O4957" t="str">
        <f>VLOOKUP(C4957,accounts!$A$2:$F$9615,3,FALSE)</f>
        <v>$5M-$10M</v>
      </c>
      <c r="P4957" t="str">
        <f>VLOOKUP(C4957,accounts!$A$2:$F$9615,5,FALSE)</f>
        <v>Central</v>
      </c>
      <c r="Q4957" t="b">
        <f t="shared" si="78"/>
        <v>1</v>
      </c>
      <c r="R4957" t="e">
        <f>INDEX(removed_duplicate_rows!$A$5:$A$39,MATCH(wins!A4957,removed_duplicate_rows!$A$5:$A$39,0))</f>
        <v>#N/A</v>
      </c>
    </row>
    <row r="4958" spans="1:18" ht="15.75" customHeight="1" x14ac:dyDescent="0.2">
      <c r="A4958" t="s">
        <v>15005</v>
      </c>
      <c r="B4958" t="s">
        <v>15006</v>
      </c>
      <c r="C4958" t="s">
        <v>15007</v>
      </c>
      <c r="D4958" s="10">
        <v>45969</v>
      </c>
      <c r="E4958" t="s">
        <v>14854</v>
      </c>
      <c r="F4958">
        <v>1</v>
      </c>
      <c r="G4958" t="s">
        <v>77</v>
      </c>
      <c r="H4958" t="s">
        <v>95</v>
      </c>
      <c r="I4958" t="s">
        <v>55</v>
      </c>
      <c r="J4958">
        <v>1</v>
      </c>
      <c r="K4958">
        <v>10856</v>
      </c>
      <c r="L4958" t="str">
        <f>IFERROR(INDEX(play_attribution!$B$2:$B$328,MATCH(A4958,play_attribution!$A$2:$A$328,0)),"")</f>
        <v/>
      </c>
      <c r="M4958" t="str">
        <f>VLOOKUP(H4958,seller_roster!$A$2:$B$85,2,FALSE)</f>
        <v>Frankie Ferro</v>
      </c>
      <c r="N4958" t="str">
        <f>VLOOKUP(C4958,accounts!$A$2:$F$9615,2,FALSE)</f>
        <v>Wholesale &amp; Distribution</v>
      </c>
      <c r="O4958" t="str">
        <f>VLOOKUP(C4958,accounts!$A$2:$F$9615,3,FALSE)</f>
        <v>$5M-$10M</v>
      </c>
      <c r="P4958" t="str">
        <f>VLOOKUP(C4958,accounts!$A$2:$F$9615,5,FALSE)</f>
        <v>East</v>
      </c>
      <c r="Q4958" t="b">
        <f t="shared" si="78"/>
        <v>1</v>
      </c>
      <c r="R4958" t="e">
        <f>INDEX(removed_duplicate_rows!$A$5:$A$39,MATCH(wins!A4958,removed_duplicate_rows!$A$5:$A$39,0))</f>
        <v>#N/A</v>
      </c>
    </row>
    <row r="4959" spans="1:18" ht="15.75" customHeight="1" x14ac:dyDescent="0.2">
      <c r="A4959" t="s">
        <v>15008</v>
      </c>
      <c r="B4959" t="s">
        <v>15009</v>
      </c>
      <c r="C4959" t="s">
        <v>15010</v>
      </c>
      <c r="D4959" s="10">
        <v>45969</v>
      </c>
      <c r="E4959" t="s">
        <v>14854</v>
      </c>
      <c r="F4959">
        <v>1</v>
      </c>
      <c r="G4959" t="s">
        <v>77</v>
      </c>
      <c r="H4959" t="s">
        <v>87</v>
      </c>
      <c r="I4959" t="s">
        <v>79</v>
      </c>
      <c r="J4959">
        <v>1</v>
      </c>
      <c r="K4959">
        <v>6867</v>
      </c>
      <c r="L4959" t="str">
        <f>IFERROR(INDEX(play_attribution!$B$2:$B$328,MATCH(A4959,play_attribution!$A$2:$A$328,0)),"")</f>
        <v/>
      </c>
      <c r="M4959" t="str">
        <f>VLOOKUP(H4959,seller_roster!$A$2:$B$85,2,FALSE)</f>
        <v>Harper Tran</v>
      </c>
      <c r="N4959" t="str">
        <f>VLOOKUP(C4959,accounts!$A$2:$F$9615,2,FALSE)</f>
        <v>Healthcare Services</v>
      </c>
      <c r="O4959" t="str">
        <f>VLOOKUP(C4959,accounts!$A$2:$F$9615,3,FALSE)</f>
        <v>$5M-$10M</v>
      </c>
      <c r="P4959" t="str">
        <f>VLOOKUP(C4959,accounts!$A$2:$F$9615,5,FALSE)</f>
        <v>West</v>
      </c>
      <c r="Q4959" t="b">
        <f t="shared" si="78"/>
        <v>1</v>
      </c>
      <c r="R4959" t="e">
        <f>INDEX(removed_duplicate_rows!$A$5:$A$39,MATCH(wins!A4959,removed_duplicate_rows!$A$5:$A$39,0))</f>
        <v>#N/A</v>
      </c>
    </row>
    <row r="4960" spans="1:18" ht="15.75" customHeight="1" x14ac:dyDescent="0.2">
      <c r="A4960" t="s">
        <v>15011</v>
      </c>
      <c r="B4960" t="s">
        <v>15012</v>
      </c>
      <c r="C4960" t="s">
        <v>15013</v>
      </c>
      <c r="D4960" s="10">
        <v>45969</v>
      </c>
      <c r="E4960" t="s">
        <v>14854</v>
      </c>
      <c r="F4960">
        <v>1</v>
      </c>
      <c r="G4960" t="s">
        <v>77</v>
      </c>
      <c r="H4960" t="s">
        <v>118</v>
      </c>
      <c r="I4960" t="s">
        <v>79</v>
      </c>
      <c r="J4960">
        <v>1</v>
      </c>
      <c r="K4960">
        <v>12500</v>
      </c>
      <c r="L4960" t="str">
        <f>IFERROR(INDEX(play_attribution!$B$2:$B$328,MATCH(A4960,play_attribution!$A$2:$A$328,0)),"")</f>
        <v/>
      </c>
      <c r="M4960" t="str">
        <f>VLOOKUP(H4960,seller_roster!$A$2:$B$85,2,FALSE)</f>
        <v>Val Reyes</v>
      </c>
      <c r="N4960" t="str">
        <f>VLOOKUP(C4960,accounts!$A$2:$F$9615,2,FALSE)</f>
        <v>Construction</v>
      </c>
      <c r="O4960" t="str">
        <f>VLOOKUP(C4960,accounts!$A$2:$F$9615,3,FALSE)</f>
        <v>$2.5M-$5M</v>
      </c>
      <c r="P4960" t="str">
        <f>VLOOKUP(C4960,accounts!$A$2:$F$9615,5,FALSE)</f>
        <v>East</v>
      </c>
      <c r="Q4960" t="b">
        <f t="shared" si="78"/>
        <v>1</v>
      </c>
      <c r="R4960" t="e">
        <f>INDEX(removed_duplicate_rows!$A$5:$A$39,MATCH(wins!A4960,removed_duplicate_rows!$A$5:$A$39,0))</f>
        <v>#N/A</v>
      </c>
    </row>
    <row r="4961" spans="1:18" ht="15.75" customHeight="1" x14ac:dyDescent="0.2">
      <c r="A4961" t="s">
        <v>15014</v>
      </c>
      <c r="B4961" t="s">
        <v>15015</v>
      </c>
      <c r="C4961" t="s">
        <v>15016</v>
      </c>
      <c r="D4961" s="10">
        <v>45969</v>
      </c>
      <c r="E4961" t="s">
        <v>14854</v>
      </c>
      <c r="F4961">
        <v>1</v>
      </c>
      <c r="G4961" t="s">
        <v>77</v>
      </c>
      <c r="H4961" t="s">
        <v>866</v>
      </c>
      <c r="I4961" t="s">
        <v>79</v>
      </c>
      <c r="J4961">
        <v>1</v>
      </c>
      <c r="K4961">
        <v>8305</v>
      </c>
      <c r="L4961" t="str">
        <f>IFERROR(INDEX(play_attribution!$B$2:$B$328,MATCH(A4961,play_attribution!$A$2:$A$328,0)),"")</f>
        <v/>
      </c>
      <c r="M4961" t="str">
        <f>VLOOKUP(H4961,seller_roster!$A$2:$B$85,2,FALSE)</f>
        <v>Kira Novak</v>
      </c>
      <c r="N4961" t="str">
        <f>VLOOKUP(C4961,accounts!$A$2:$F$9615,2,FALSE)</f>
        <v>Construction</v>
      </c>
      <c r="O4961" t="str">
        <f>VLOOKUP(C4961,accounts!$A$2:$F$9615,3,FALSE)</f>
        <v>$5M-$10M</v>
      </c>
      <c r="P4961" t="str">
        <f>VLOOKUP(C4961,accounts!$A$2:$F$9615,5,FALSE)</f>
        <v>Central</v>
      </c>
      <c r="Q4961" t="b">
        <f t="shared" si="78"/>
        <v>1</v>
      </c>
      <c r="R4961" t="e">
        <f>INDEX(removed_duplicate_rows!$A$5:$A$39,MATCH(wins!A4961,removed_duplicate_rows!$A$5:$A$39,0))</f>
        <v>#N/A</v>
      </c>
    </row>
    <row r="4962" spans="1:18" ht="15.75" customHeight="1" x14ac:dyDescent="0.2">
      <c r="A4962" t="s">
        <v>15017</v>
      </c>
      <c r="B4962" t="s">
        <v>15018</v>
      </c>
      <c r="C4962" t="s">
        <v>15019</v>
      </c>
      <c r="D4962" s="10">
        <v>45969</v>
      </c>
      <c r="E4962" t="s">
        <v>14854</v>
      </c>
      <c r="F4962">
        <v>1</v>
      </c>
      <c r="G4962" t="s">
        <v>77</v>
      </c>
      <c r="H4962" t="s">
        <v>866</v>
      </c>
      <c r="I4962" t="s">
        <v>79</v>
      </c>
      <c r="J4962">
        <v>1</v>
      </c>
      <c r="K4962">
        <v>10893</v>
      </c>
      <c r="L4962" t="str">
        <f>IFERROR(INDEX(play_attribution!$B$2:$B$328,MATCH(A4962,play_attribution!$A$2:$A$328,0)),"")</f>
        <v/>
      </c>
      <c r="M4962" t="str">
        <f>VLOOKUP(H4962,seller_roster!$A$2:$B$85,2,FALSE)</f>
        <v>Kira Novak</v>
      </c>
      <c r="N4962" t="str">
        <f>VLOOKUP(C4962,accounts!$A$2:$F$9615,2,FALSE)</f>
        <v>Healthcare Services</v>
      </c>
      <c r="O4962" t="str">
        <f>VLOOKUP(C4962,accounts!$A$2:$F$9615,3,FALSE)</f>
        <v>$2.5M-$5M</v>
      </c>
      <c r="P4962" t="str">
        <f>VLOOKUP(C4962,accounts!$A$2:$F$9615,5,FALSE)</f>
        <v>Central</v>
      </c>
      <c r="Q4962" t="b">
        <f t="shared" si="78"/>
        <v>1</v>
      </c>
      <c r="R4962" t="e">
        <f>INDEX(removed_duplicate_rows!$A$5:$A$39,MATCH(wins!A4962,removed_duplicate_rows!$A$5:$A$39,0))</f>
        <v>#N/A</v>
      </c>
    </row>
    <row r="4963" spans="1:18" ht="15.75" customHeight="1" x14ac:dyDescent="0.2">
      <c r="A4963" t="s">
        <v>15020</v>
      </c>
      <c r="B4963" t="s">
        <v>15021</v>
      </c>
      <c r="C4963" t="s">
        <v>15022</v>
      </c>
      <c r="D4963" s="10">
        <v>45969</v>
      </c>
      <c r="E4963" t="s">
        <v>14854</v>
      </c>
      <c r="F4963">
        <v>1</v>
      </c>
      <c r="G4963" t="s">
        <v>77</v>
      </c>
      <c r="H4963" t="s">
        <v>151</v>
      </c>
      <c r="I4963" t="s">
        <v>79</v>
      </c>
      <c r="J4963">
        <v>1</v>
      </c>
      <c r="K4963">
        <v>7845</v>
      </c>
      <c r="L4963" t="str">
        <f>IFERROR(INDEX(play_attribution!$B$2:$B$328,MATCH(A4963,play_attribution!$A$2:$A$328,0)),"")</f>
        <v/>
      </c>
      <c r="M4963" t="str">
        <f>VLOOKUP(H4963,seller_roster!$A$2:$B$85,2,FALSE)</f>
        <v>Marley Lindqvist</v>
      </c>
      <c r="N4963" t="str">
        <f>VLOOKUP(C4963,accounts!$A$2:$F$9615,2,FALSE)</f>
        <v>Manufacturing</v>
      </c>
      <c r="O4963" t="str">
        <f>VLOOKUP(C4963,accounts!$A$2:$F$9615,3,FALSE)</f>
        <v>&gt;$10M</v>
      </c>
      <c r="P4963" t="str">
        <f>VLOOKUP(C4963,accounts!$A$2:$F$9615,5,FALSE)</f>
        <v>East</v>
      </c>
      <c r="Q4963" t="b">
        <f t="shared" si="78"/>
        <v>1</v>
      </c>
      <c r="R4963" t="e">
        <f>INDEX(removed_duplicate_rows!$A$5:$A$39,MATCH(wins!A4963,removed_duplicate_rows!$A$5:$A$39,0))</f>
        <v>#N/A</v>
      </c>
    </row>
    <row r="4964" spans="1:18" ht="15.75" customHeight="1" x14ac:dyDescent="0.2">
      <c r="A4964" t="s">
        <v>15023</v>
      </c>
      <c r="B4964" t="s">
        <v>15024</v>
      </c>
      <c r="C4964" t="s">
        <v>15025</v>
      </c>
      <c r="D4964" s="10">
        <v>45969</v>
      </c>
      <c r="E4964" t="s">
        <v>14854</v>
      </c>
      <c r="F4964">
        <v>1</v>
      </c>
      <c r="G4964" t="s">
        <v>77</v>
      </c>
      <c r="H4964" t="s">
        <v>191</v>
      </c>
      <c r="I4964" t="s">
        <v>55</v>
      </c>
      <c r="J4964">
        <v>1</v>
      </c>
      <c r="K4964">
        <v>7093</v>
      </c>
      <c r="L4964" t="str">
        <f>IFERROR(INDEX(play_attribution!$B$2:$B$328,MATCH(A4964,play_attribution!$A$2:$A$328,0)),"")</f>
        <v/>
      </c>
      <c r="M4964" t="str">
        <f>VLOOKUP(H4964,seller_roster!$A$2:$B$85,2,FALSE)</f>
        <v>Blake Lindqvist</v>
      </c>
      <c r="N4964" t="str">
        <f>VLOOKUP(C4964,accounts!$A$2:$F$9615,2,FALSE)</f>
        <v>Manufacturing</v>
      </c>
      <c r="O4964" t="str">
        <f>VLOOKUP(C4964,accounts!$A$2:$F$9615,3,FALSE)</f>
        <v>$2.5M-$5M</v>
      </c>
      <c r="P4964" t="str">
        <f>VLOOKUP(C4964,accounts!$A$2:$F$9615,5,FALSE)</f>
        <v>Central</v>
      </c>
      <c r="Q4964" t="b">
        <f t="shared" si="78"/>
        <v>1</v>
      </c>
      <c r="R4964" t="e">
        <f>INDEX(removed_duplicate_rows!$A$5:$A$39,MATCH(wins!A4964,removed_duplicate_rows!$A$5:$A$39,0))</f>
        <v>#N/A</v>
      </c>
    </row>
    <row r="4965" spans="1:18" ht="15.75" customHeight="1" x14ac:dyDescent="0.2">
      <c r="A4965" t="s">
        <v>15026</v>
      </c>
      <c r="B4965" t="s">
        <v>15027</v>
      </c>
      <c r="C4965" t="s">
        <v>15028</v>
      </c>
      <c r="D4965" s="10">
        <v>45969</v>
      </c>
      <c r="E4965" t="s">
        <v>14854</v>
      </c>
      <c r="F4965">
        <v>1</v>
      </c>
      <c r="G4965" t="s">
        <v>77</v>
      </c>
      <c r="H4965" t="s">
        <v>169</v>
      </c>
      <c r="I4965" t="s">
        <v>55</v>
      </c>
      <c r="J4965">
        <v>1</v>
      </c>
      <c r="K4965">
        <v>7418</v>
      </c>
      <c r="L4965" t="str">
        <f>IFERROR(INDEX(play_attribution!$B$2:$B$328,MATCH(A4965,play_attribution!$A$2:$A$328,0)),"")</f>
        <v/>
      </c>
      <c r="M4965" t="str">
        <f>VLOOKUP(H4965,seller_roster!$A$2:$B$85,2,FALSE)</f>
        <v>Rhea Doyle</v>
      </c>
      <c r="N4965" t="str">
        <f>VLOOKUP(C4965,accounts!$A$2:$F$9615,2,FALSE)</f>
        <v>Professional Services</v>
      </c>
      <c r="O4965" t="str">
        <f>VLOOKUP(C4965,accounts!$A$2:$F$9615,3,FALSE)</f>
        <v>$2.5M-$5M</v>
      </c>
      <c r="P4965" t="str">
        <f>VLOOKUP(C4965,accounts!$A$2:$F$9615,5,FALSE)</f>
        <v>West</v>
      </c>
      <c r="Q4965" t="b">
        <f t="shared" si="78"/>
        <v>1</v>
      </c>
      <c r="R4965" t="e">
        <f>INDEX(removed_duplicate_rows!$A$5:$A$39,MATCH(wins!A4965,removed_duplicate_rows!$A$5:$A$39,0))</f>
        <v>#N/A</v>
      </c>
    </row>
    <row r="4966" spans="1:18" ht="15.75" customHeight="1" x14ac:dyDescent="0.2">
      <c r="A4966" t="s">
        <v>15029</v>
      </c>
      <c r="B4966" t="s">
        <v>15030</v>
      </c>
      <c r="C4966" t="s">
        <v>15031</v>
      </c>
      <c r="D4966" s="10">
        <v>45969</v>
      </c>
      <c r="E4966" t="s">
        <v>14854</v>
      </c>
      <c r="F4966">
        <v>1</v>
      </c>
      <c r="G4966" t="s">
        <v>77</v>
      </c>
      <c r="H4966" t="s">
        <v>99</v>
      </c>
      <c r="I4966" t="s">
        <v>79</v>
      </c>
      <c r="J4966">
        <v>1</v>
      </c>
      <c r="K4966">
        <v>6011</v>
      </c>
      <c r="L4966" t="str">
        <f>IFERROR(INDEX(play_attribution!$B$2:$B$328,MATCH(A4966,play_attribution!$A$2:$A$328,0)),"")</f>
        <v/>
      </c>
      <c r="M4966" t="str">
        <f>VLOOKUP(H4966,seller_roster!$A$2:$B$85,2,FALSE)</f>
        <v>Shiloh Sorensen</v>
      </c>
      <c r="N4966" t="str">
        <f>VLOOKUP(C4966,accounts!$A$2:$F$9615,2,FALSE)</f>
        <v>Hospitality Group</v>
      </c>
      <c r="O4966" t="str">
        <f>VLOOKUP(C4966,accounts!$A$2:$F$9615,3,FALSE)</f>
        <v>$2.5M-$5M</v>
      </c>
      <c r="P4966" t="str">
        <f>VLOOKUP(C4966,accounts!$A$2:$F$9615,5,FALSE)</f>
        <v>West</v>
      </c>
      <c r="Q4966" t="b">
        <f t="shared" si="78"/>
        <v>1</v>
      </c>
      <c r="R4966" t="e">
        <f>INDEX(removed_duplicate_rows!$A$5:$A$39,MATCH(wins!A4966,removed_duplicate_rows!$A$5:$A$39,0))</f>
        <v>#N/A</v>
      </c>
    </row>
    <row r="4967" spans="1:18" ht="15.75" customHeight="1" x14ac:dyDescent="0.2">
      <c r="A4967" t="s">
        <v>15032</v>
      </c>
      <c r="B4967" t="s">
        <v>15033</v>
      </c>
      <c r="C4967" t="s">
        <v>15034</v>
      </c>
      <c r="D4967" s="10">
        <v>45969</v>
      </c>
      <c r="E4967" t="s">
        <v>14854</v>
      </c>
      <c r="F4967">
        <v>1</v>
      </c>
      <c r="G4967" t="s">
        <v>77</v>
      </c>
      <c r="H4967" t="s">
        <v>1230</v>
      </c>
      <c r="I4967" t="s">
        <v>79</v>
      </c>
      <c r="J4967">
        <v>1</v>
      </c>
      <c r="K4967">
        <v>7859</v>
      </c>
      <c r="L4967" t="str">
        <f>IFERROR(INDEX(play_attribution!$B$2:$B$328,MATCH(A4967,play_attribution!$A$2:$A$328,0)),"")</f>
        <v/>
      </c>
      <c r="M4967" t="str">
        <f>VLOOKUP(H4967,seller_roster!$A$2:$B$85,2,FALSE)</f>
        <v>Lennon Doyle</v>
      </c>
      <c r="N4967" t="str">
        <f>VLOOKUP(C4967,accounts!$A$2:$F$9615,2,FALSE)</f>
        <v>Hospitality Group</v>
      </c>
      <c r="O4967" t="str">
        <f>VLOOKUP(C4967,accounts!$A$2:$F$9615,3,FALSE)</f>
        <v>$2.5M-$5M</v>
      </c>
      <c r="P4967" t="str">
        <f>VLOOKUP(C4967,accounts!$A$2:$F$9615,5,FALSE)</f>
        <v>East</v>
      </c>
      <c r="Q4967" t="b">
        <f t="shared" si="78"/>
        <v>1</v>
      </c>
      <c r="R4967" t="e">
        <f>INDEX(removed_duplicate_rows!$A$5:$A$39,MATCH(wins!A4967,removed_duplicate_rows!$A$5:$A$39,0))</f>
        <v>#N/A</v>
      </c>
    </row>
    <row r="4968" spans="1:18" ht="15.75" customHeight="1" x14ac:dyDescent="0.2">
      <c r="A4968" t="s">
        <v>15035</v>
      </c>
      <c r="B4968" t="s">
        <v>15036</v>
      </c>
      <c r="C4968" t="s">
        <v>15037</v>
      </c>
      <c r="D4968" s="10">
        <v>45969</v>
      </c>
      <c r="E4968" t="s">
        <v>14854</v>
      </c>
      <c r="F4968">
        <v>1</v>
      </c>
      <c r="G4968" t="s">
        <v>77</v>
      </c>
      <c r="H4968" t="s">
        <v>173</v>
      </c>
      <c r="I4968" t="s">
        <v>79</v>
      </c>
      <c r="J4968">
        <v>1</v>
      </c>
      <c r="K4968">
        <v>5913</v>
      </c>
      <c r="L4968" t="str">
        <f>IFERROR(INDEX(play_attribution!$B$2:$B$328,MATCH(A4968,play_attribution!$A$2:$A$328,0)),"")</f>
        <v/>
      </c>
      <c r="M4968" t="str">
        <f>VLOOKUP(H4968,seller_roster!$A$2:$B$85,2,FALSE)</f>
        <v>Pia Reyes</v>
      </c>
      <c r="N4968" t="str">
        <f>VLOOKUP(C4968,accounts!$A$2:$F$9615,2,FALSE)</f>
        <v>Manufacturing</v>
      </c>
      <c r="O4968" t="str">
        <f>VLOOKUP(C4968,accounts!$A$2:$F$9615,3,FALSE)</f>
        <v>$5M-$10M</v>
      </c>
      <c r="P4968" t="str">
        <f>VLOOKUP(C4968,accounts!$A$2:$F$9615,5,FALSE)</f>
        <v>Central</v>
      </c>
      <c r="Q4968" t="b">
        <f t="shared" si="78"/>
        <v>1</v>
      </c>
      <c r="R4968" t="e">
        <f>INDEX(removed_duplicate_rows!$A$5:$A$39,MATCH(wins!A4968,removed_duplicate_rows!$A$5:$A$39,0))</f>
        <v>#N/A</v>
      </c>
    </row>
    <row r="4969" spans="1:18" ht="15.75" customHeight="1" x14ac:dyDescent="0.2">
      <c r="A4969" t="s">
        <v>15038</v>
      </c>
      <c r="B4969" t="s">
        <v>15039</v>
      </c>
      <c r="C4969" t="s">
        <v>15040</v>
      </c>
      <c r="D4969" s="10">
        <v>45969</v>
      </c>
      <c r="E4969" t="s">
        <v>14854</v>
      </c>
      <c r="F4969">
        <v>1</v>
      </c>
      <c r="G4969" t="s">
        <v>77</v>
      </c>
      <c r="H4969" t="s">
        <v>155</v>
      </c>
      <c r="I4969" t="s">
        <v>79</v>
      </c>
      <c r="J4969">
        <v>1</v>
      </c>
      <c r="K4969">
        <v>7893</v>
      </c>
      <c r="L4969" t="str">
        <f>IFERROR(INDEX(play_attribution!$B$2:$B$328,MATCH(A4969,play_attribution!$A$2:$A$328,0)),"")</f>
        <v/>
      </c>
      <c r="M4969" t="str">
        <f>VLOOKUP(H4969,seller_roster!$A$2:$B$85,2,FALSE)</f>
        <v>Indigo Osei</v>
      </c>
      <c r="N4969" t="str">
        <f>VLOOKUP(C4969,accounts!$A$2:$F$9615,2,FALSE)</f>
        <v>Healthcare Services</v>
      </c>
      <c r="O4969" t="str">
        <f>VLOOKUP(C4969,accounts!$A$2:$F$9615,3,FALSE)</f>
        <v>$5M-$10M</v>
      </c>
      <c r="P4969" t="str">
        <f>VLOOKUP(C4969,accounts!$A$2:$F$9615,5,FALSE)</f>
        <v>East</v>
      </c>
      <c r="Q4969" t="b">
        <f t="shared" si="78"/>
        <v>1</v>
      </c>
      <c r="R4969" t="e">
        <f>INDEX(removed_duplicate_rows!$A$5:$A$39,MATCH(wins!A4969,removed_duplicate_rows!$A$5:$A$39,0))</f>
        <v>#N/A</v>
      </c>
    </row>
    <row r="4970" spans="1:18" ht="15.75" customHeight="1" x14ac:dyDescent="0.2">
      <c r="A4970" t="s">
        <v>15041</v>
      </c>
      <c r="B4970" t="s">
        <v>15042</v>
      </c>
      <c r="C4970" t="s">
        <v>15043</v>
      </c>
      <c r="D4970" s="10">
        <v>45969</v>
      </c>
      <c r="E4970" t="s">
        <v>14854</v>
      </c>
      <c r="F4970">
        <v>1</v>
      </c>
      <c r="G4970" t="s">
        <v>77</v>
      </c>
      <c r="H4970" t="s">
        <v>214</v>
      </c>
      <c r="I4970" t="s">
        <v>79</v>
      </c>
      <c r="J4970">
        <v>1</v>
      </c>
      <c r="K4970">
        <v>7121</v>
      </c>
      <c r="L4970" t="str">
        <f>IFERROR(INDEX(play_attribution!$B$2:$B$328,MATCH(A4970,play_attribution!$A$2:$A$328,0)),"")</f>
        <v/>
      </c>
      <c r="M4970" t="str">
        <f>VLOOKUP(H4970,seller_roster!$A$2:$B$85,2,FALSE)</f>
        <v>Rhea Abadi</v>
      </c>
      <c r="N4970" t="str">
        <f>VLOOKUP(C4970,accounts!$A$2:$F$9615,2,FALSE)</f>
        <v>Field Services</v>
      </c>
      <c r="O4970" t="str">
        <f>VLOOKUP(C4970,accounts!$A$2:$F$9615,3,FALSE)</f>
        <v>$5M-$10M</v>
      </c>
      <c r="P4970" t="str">
        <f>VLOOKUP(C4970,accounts!$A$2:$F$9615,5,FALSE)</f>
        <v>West</v>
      </c>
      <c r="Q4970" t="b">
        <f t="shared" si="78"/>
        <v>1</v>
      </c>
      <c r="R4970" t="e">
        <f>INDEX(removed_duplicate_rows!$A$5:$A$39,MATCH(wins!A4970,removed_duplicate_rows!$A$5:$A$39,0))</f>
        <v>#N/A</v>
      </c>
    </row>
    <row r="4971" spans="1:18" ht="15.75" customHeight="1" x14ac:dyDescent="0.2">
      <c r="A4971" t="s">
        <v>15044</v>
      </c>
      <c r="B4971" t="s">
        <v>15045</v>
      </c>
      <c r="C4971" t="s">
        <v>15046</v>
      </c>
      <c r="D4971" s="10">
        <v>45969</v>
      </c>
      <c r="E4971" t="s">
        <v>14854</v>
      </c>
      <c r="F4971">
        <v>1</v>
      </c>
      <c r="G4971" t="s">
        <v>77</v>
      </c>
      <c r="H4971" t="s">
        <v>210</v>
      </c>
      <c r="I4971" t="s">
        <v>79</v>
      </c>
      <c r="J4971">
        <v>1</v>
      </c>
      <c r="K4971">
        <v>8178</v>
      </c>
      <c r="L4971" t="str">
        <f>IFERROR(INDEX(play_attribution!$B$2:$B$328,MATCH(A4971,play_attribution!$A$2:$A$328,0)),"")</f>
        <v/>
      </c>
      <c r="M4971" t="str">
        <f>VLOOKUP(H4971,seller_roster!$A$2:$B$85,2,FALSE)</f>
        <v>Emerson Reyes</v>
      </c>
      <c r="N4971" t="str">
        <f>VLOOKUP(C4971,accounts!$A$2:$F$9615,2,FALSE)</f>
        <v>Nonprofit</v>
      </c>
      <c r="O4971" t="str">
        <f>VLOOKUP(C4971,accounts!$A$2:$F$9615,3,FALSE)</f>
        <v>$2.5M-$5M</v>
      </c>
      <c r="P4971" t="str">
        <f>VLOOKUP(C4971,accounts!$A$2:$F$9615,5,FALSE)</f>
        <v>West</v>
      </c>
      <c r="Q4971" t="b">
        <f t="shared" si="78"/>
        <v>1</v>
      </c>
      <c r="R4971" t="e">
        <f>INDEX(removed_duplicate_rows!$A$5:$A$39,MATCH(wins!A4971,removed_duplicate_rows!$A$5:$A$39,0))</f>
        <v>#N/A</v>
      </c>
    </row>
    <row r="4972" spans="1:18" ht="15.75" customHeight="1" x14ac:dyDescent="0.2">
      <c r="A4972" t="s">
        <v>15047</v>
      </c>
      <c r="B4972" t="s">
        <v>15048</v>
      </c>
      <c r="C4972" t="s">
        <v>15049</v>
      </c>
      <c r="D4972" s="10">
        <v>45969</v>
      </c>
      <c r="E4972" t="s">
        <v>14854</v>
      </c>
      <c r="F4972">
        <v>1</v>
      </c>
      <c r="G4972" t="s">
        <v>77</v>
      </c>
      <c r="H4972" t="s">
        <v>159</v>
      </c>
      <c r="I4972" t="s">
        <v>55</v>
      </c>
      <c r="J4972">
        <v>1</v>
      </c>
      <c r="K4972">
        <v>10297</v>
      </c>
      <c r="L4972" t="str">
        <f>IFERROR(INDEX(play_attribution!$B$2:$B$328,MATCH(A4972,play_attribution!$A$2:$A$328,0)),"")</f>
        <v/>
      </c>
      <c r="M4972" t="str">
        <f>VLOOKUP(H4972,seller_roster!$A$2:$B$85,2,FALSE)</f>
        <v>Kai Bianchi</v>
      </c>
      <c r="N4972" t="str">
        <f>VLOOKUP(C4972,accounts!$A$2:$F$9615,2,FALSE)</f>
        <v>Logistics</v>
      </c>
      <c r="O4972" t="str">
        <f>VLOOKUP(C4972,accounts!$A$2:$F$9615,3,FALSE)</f>
        <v>$2.5M-$5M</v>
      </c>
      <c r="P4972" t="str">
        <f>VLOOKUP(C4972,accounts!$A$2:$F$9615,5,FALSE)</f>
        <v>Central</v>
      </c>
      <c r="Q4972" t="b">
        <f t="shared" si="78"/>
        <v>1</v>
      </c>
      <c r="R4972" t="e">
        <f>INDEX(removed_duplicate_rows!$A$5:$A$39,MATCH(wins!A4972,removed_duplicate_rows!$A$5:$A$39,0))</f>
        <v>#N/A</v>
      </c>
    </row>
    <row r="4973" spans="1:18" ht="15.75" customHeight="1" x14ac:dyDescent="0.2">
      <c r="A4973" t="s">
        <v>15050</v>
      </c>
      <c r="B4973" t="s">
        <v>15051</v>
      </c>
      <c r="C4973" t="s">
        <v>15052</v>
      </c>
      <c r="D4973" s="10">
        <v>45969</v>
      </c>
      <c r="E4973" t="s">
        <v>14854</v>
      </c>
      <c r="F4973">
        <v>1</v>
      </c>
      <c r="G4973" t="s">
        <v>273</v>
      </c>
      <c r="H4973" t="s">
        <v>670</v>
      </c>
      <c r="I4973" t="s">
        <v>79</v>
      </c>
      <c r="J4973">
        <v>1</v>
      </c>
      <c r="K4973">
        <v>8336</v>
      </c>
      <c r="L4973" t="str">
        <f>IFERROR(INDEX(play_attribution!$B$2:$B$328,MATCH(A4973,play_attribution!$A$2:$A$328,0)),"")</f>
        <v/>
      </c>
      <c r="M4973" t="str">
        <f>VLOOKUP(H4973,seller_roster!$A$2:$B$85,2,FALSE)</f>
        <v>True Kowalski</v>
      </c>
      <c r="N4973" t="str">
        <f>VLOOKUP(C4973,accounts!$A$2:$F$9615,2,FALSE)</f>
        <v>Logistics</v>
      </c>
      <c r="O4973" t="str">
        <f>VLOOKUP(C4973,accounts!$A$2:$F$9615,3,FALSE)</f>
        <v>$2.5M-$5M</v>
      </c>
      <c r="P4973" t="str">
        <f>VLOOKUP(C4973,accounts!$A$2:$F$9615,5,FALSE)</f>
        <v>East</v>
      </c>
      <c r="Q4973" t="b">
        <f t="shared" si="78"/>
        <v>1</v>
      </c>
      <c r="R4973" t="e">
        <f>INDEX(removed_duplicate_rows!$A$5:$A$39,MATCH(wins!A4973,removed_duplicate_rows!$A$5:$A$39,0))</f>
        <v>#N/A</v>
      </c>
    </row>
    <row r="4974" spans="1:18" ht="15.75" customHeight="1" x14ac:dyDescent="0.2">
      <c r="A4974" t="s">
        <v>15053</v>
      </c>
      <c r="B4974" t="s">
        <v>15054</v>
      </c>
      <c r="C4974" t="s">
        <v>15055</v>
      </c>
      <c r="D4974" s="10">
        <v>45969</v>
      </c>
      <c r="E4974" t="s">
        <v>14854</v>
      </c>
      <c r="F4974">
        <v>1</v>
      </c>
      <c r="G4974" t="s">
        <v>273</v>
      </c>
      <c r="H4974" t="s">
        <v>357</v>
      </c>
      <c r="I4974" t="s">
        <v>79</v>
      </c>
      <c r="J4974">
        <v>1</v>
      </c>
      <c r="K4974">
        <v>12388</v>
      </c>
      <c r="L4974" t="str">
        <f>IFERROR(INDEX(play_attribution!$B$2:$B$328,MATCH(A4974,play_attribution!$A$2:$A$328,0)),"")</f>
        <v/>
      </c>
      <c r="M4974" t="str">
        <f>VLOOKUP(H4974,seller_roster!$A$2:$B$85,2,FALSE)</f>
        <v>Hollis Abadi</v>
      </c>
      <c r="N4974" t="str">
        <f>VLOOKUP(C4974,accounts!$A$2:$F$9615,2,FALSE)</f>
        <v>Hospitality Group</v>
      </c>
      <c r="O4974" t="str">
        <f>VLOOKUP(C4974,accounts!$A$2:$F$9615,3,FALSE)</f>
        <v>$2.5M-$5M</v>
      </c>
      <c r="P4974" t="str">
        <f>VLOOKUP(C4974,accounts!$A$2:$F$9615,5,FALSE)</f>
        <v>West</v>
      </c>
      <c r="Q4974" t="b">
        <f t="shared" si="78"/>
        <v>1</v>
      </c>
      <c r="R4974" t="e">
        <f>INDEX(removed_duplicate_rows!$A$5:$A$39,MATCH(wins!A4974,removed_duplicate_rows!$A$5:$A$39,0))</f>
        <v>#N/A</v>
      </c>
    </row>
    <row r="4975" spans="1:18" ht="15.75" customHeight="1" x14ac:dyDescent="0.2">
      <c r="A4975" t="s">
        <v>15056</v>
      </c>
      <c r="B4975" t="s">
        <v>15057</v>
      </c>
      <c r="C4975" t="s">
        <v>15058</v>
      </c>
      <c r="D4975" s="10">
        <v>45969</v>
      </c>
      <c r="E4975" t="s">
        <v>14854</v>
      </c>
      <c r="F4975">
        <v>1</v>
      </c>
      <c r="G4975" t="s">
        <v>273</v>
      </c>
      <c r="H4975" t="s">
        <v>312</v>
      </c>
      <c r="I4975" t="s">
        <v>79</v>
      </c>
      <c r="J4975">
        <v>1</v>
      </c>
      <c r="K4975">
        <v>8713</v>
      </c>
      <c r="L4975" t="str">
        <f>IFERROR(INDEX(play_attribution!$B$2:$B$328,MATCH(A4975,play_attribution!$A$2:$A$328,0)),"")</f>
        <v/>
      </c>
      <c r="M4975" t="str">
        <f>VLOOKUP(H4975,seller_roster!$A$2:$B$85,2,FALSE)</f>
        <v>Tatum Osei</v>
      </c>
      <c r="N4975" t="str">
        <f>VLOOKUP(C4975,accounts!$A$2:$F$9615,2,FALSE)</f>
        <v>Hospitality Group</v>
      </c>
      <c r="O4975" t="str">
        <f>VLOOKUP(C4975,accounts!$A$2:$F$9615,3,FALSE)</f>
        <v>$5M-$10M</v>
      </c>
      <c r="P4975" t="str">
        <f>VLOOKUP(C4975,accounts!$A$2:$F$9615,5,FALSE)</f>
        <v>West</v>
      </c>
      <c r="Q4975" t="b">
        <f t="shared" si="78"/>
        <v>1</v>
      </c>
      <c r="R4975" t="e">
        <f>INDEX(removed_duplicate_rows!$A$5:$A$39,MATCH(wins!A4975,removed_duplicate_rows!$A$5:$A$39,0))</f>
        <v>#N/A</v>
      </c>
    </row>
    <row r="4976" spans="1:18" ht="15.75" customHeight="1" x14ac:dyDescent="0.2">
      <c r="A4976" t="s">
        <v>15059</v>
      </c>
      <c r="B4976" t="s">
        <v>15060</v>
      </c>
      <c r="C4976" t="s">
        <v>15061</v>
      </c>
      <c r="D4976" s="10">
        <v>45969</v>
      </c>
      <c r="E4976" t="s">
        <v>14854</v>
      </c>
      <c r="F4976">
        <v>1</v>
      </c>
      <c r="G4976" t="s">
        <v>273</v>
      </c>
      <c r="H4976" t="s">
        <v>344</v>
      </c>
      <c r="I4976" t="s">
        <v>79</v>
      </c>
      <c r="J4976">
        <v>1</v>
      </c>
      <c r="K4976">
        <v>6012</v>
      </c>
      <c r="L4976" t="str">
        <f>IFERROR(INDEX(play_attribution!$B$2:$B$328,MATCH(A4976,play_attribution!$A$2:$A$328,0)),"")</f>
        <v/>
      </c>
      <c r="M4976" t="str">
        <f>VLOOKUP(H4976,seller_roster!$A$2:$B$85,2,FALSE)</f>
        <v>Wren Kowalski</v>
      </c>
      <c r="N4976" t="str">
        <f>VLOOKUP(C4976,accounts!$A$2:$F$9615,2,FALSE)</f>
        <v>Manufacturing</v>
      </c>
      <c r="O4976" t="str">
        <f>VLOOKUP(C4976,accounts!$A$2:$F$9615,3,FALSE)</f>
        <v>$2.5M-$5M</v>
      </c>
      <c r="P4976" t="str">
        <f>VLOOKUP(C4976,accounts!$A$2:$F$9615,5,FALSE)</f>
        <v>East</v>
      </c>
      <c r="Q4976" t="b">
        <f t="shared" si="78"/>
        <v>1</v>
      </c>
      <c r="R4976" t="e">
        <f>INDEX(removed_duplicate_rows!$A$5:$A$39,MATCH(wins!A4976,removed_duplicate_rows!$A$5:$A$39,0))</f>
        <v>#N/A</v>
      </c>
    </row>
    <row r="4977" spans="1:18" ht="15.75" customHeight="1" x14ac:dyDescent="0.2">
      <c r="A4977" t="s">
        <v>15062</v>
      </c>
      <c r="B4977" t="s">
        <v>15063</v>
      </c>
      <c r="C4977" t="s">
        <v>15064</v>
      </c>
      <c r="D4977" s="10">
        <v>45969</v>
      </c>
      <c r="E4977" t="s">
        <v>14854</v>
      </c>
      <c r="F4977">
        <v>1</v>
      </c>
      <c r="G4977" t="s">
        <v>273</v>
      </c>
      <c r="H4977" t="s">
        <v>680</v>
      </c>
      <c r="I4977" t="s">
        <v>79</v>
      </c>
      <c r="J4977">
        <v>1</v>
      </c>
      <c r="K4977">
        <v>9216</v>
      </c>
      <c r="L4977" t="str">
        <f>IFERROR(INDEX(play_attribution!$B$2:$B$328,MATCH(A4977,play_attribution!$A$2:$A$328,0)),"")</f>
        <v/>
      </c>
      <c r="M4977" t="str">
        <f>VLOOKUP(H4977,seller_roster!$A$2:$B$85,2,FALSE)</f>
        <v>Tatum Ruiz</v>
      </c>
      <c r="N4977" t="str">
        <f>VLOOKUP(C4977,accounts!$A$2:$F$9615,2,FALSE)</f>
        <v>Professional Services</v>
      </c>
      <c r="O4977" t="str">
        <f>VLOOKUP(C4977,accounts!$A$2:$F$9615,3,FALSE)</f>
        <v>$5M-$10M</v>
      </c>
      <c r="P4977" t="str">
        <f>VLOOKUP(C4977,accounts!$A$2:$F$9615,5,FALSE)</f>
        <v>West</v>
      </c>
      <c r="Q4977" t="b">
        <f t="shared" si="78"/>
        <v>1</v>
      </c>
      <c r="R4977" t="e">
        <f>INDEX(removed_duplicate_rows!$A$5:$A$39,MATCH(wins!A4977,removed_duplicate_rows!$A$5:$A$39,0))</f>
        <v>#N/A</v>
      </c>
    </row>
    <row r="4978" spans="1:18" ht="15.75" customHeight="1" x14ac:dyDescent="0.2">
      <c r="A4978" t="s">
        <v>15065</v>
      </c>
      <c r="B4978" t="s">
        <v>15066</v>
      </c>
      <c r="C4978" t="s">
        <v>15067</v>
      </c>
      <c r="D4978" s="10">
        <v>45969</v>
      </c>
      <c r="E4978" t="s">
        <v>14854</v>
      </c>
      <c r="F4978">
        <v>1</v>
      </c>
      <c r="G4978" t="s">
        <v>273</v>
      </c>
      <c r="H4978" t="s">
        <v>755</v>
      </c>
      <c r="I4978" t="s">
        <v>79</v>
      </c>
      <c r="J4978">
        <v>1</v>
      </c>
      <c r="K4978">
        <v>7645</v>
      </c>
      <c r="L4978" t="str">
        <f>IFERROR(INDEX(play_attribution!$B$2:$B$328,MATCH(A4978,play_attribution!$A$2:$A$328,0)),"")</f>
        <v/>
      </c>
      <c r="M4978" t="str">
        <f>VLOOKUP(H4978,seller_roster!$A$2:$B$85,2,FALSE)</f>
        <v>Jesse Silva</v>
      </c>
      <c r="N4978" t="str">
        <f>VLOOKUP(C4978,accounts!$A$2:$F$9615,2,FALSE)</f>
        <v>Construction</v>
      </c>
      <c r="O4978" t="str">
        <f>VLOOKUP(C4978,accounts!$A$2:$F$9615,3,FALSE)</f>
        <v>$5M-$10M</v>
      </c>
      <c r="P4978" t="str">
        <f>VLOOKUP(C4978,accounts!$A$2:$F$9615,5,FALSE)</f>
        <v>East</v>
      </c>
      <c r="Q4978" t="b">
        <f t="shared" si="78"/>
        <v>1</v>
      </c>
      <c r="R4978" t="e">
        <f>INDEX(removed_duplicate_rows!$A$5:$A$39,MATCH(wins!A4978,removed_duplicate_rows!$A$5:$A$39,0))</f>
        <v>#N/A</v>
      </c>
    </row>
    <row r="4979" spans="1:18" ht="15.75" customHeight="1" x14ac:dyDescent="0.2">
      <c r="A4979" t="s">
        <v>15068</v>
      </c>
      <c r="B4979" t="s">
        <v>15069</v>
      </c>
      <c r="C4979" t="s">
        <v>15070</v>
      </c>
      <c r="D4979" s="10">
        <v>45969</v>
      </c>
      <c r="E4979" t="s">
        <v>14854</v>
      </c>
      <c r="F4979">
        <v>1</v>
      </c>
      <c r="G4979" t="s">
        <v>273</v>
      </c>
      <c r="H4979" t="s">
        <v>293</v>
      </c>
      <c r="I4979" t="s">
        <v>79</v>
      </c>
      <c r="J4979">
        <v>1</v>
      </c>
      <c r="K4979">
        <v>13862</v>
      </c>
      <c r="L4979" t="str">
        <f>IFERROR(INDEX(play_attribution!$B$2:$B$328,MATCH(A4979,play_attribution!$A$2:$A$328,0)),"")</f>
        <v/>
      </c>
      <c r="M4979" t="str">
        <f>VLOOKUP(H4979,seller_roster!$A$2:$B$85,2,FALSE)</f>
        <v>Hayden Sorensen</v>
      </c>
      <c r="N4979" t="str">
        <f>VLOOKUP(C4979,accounts!$A$2:$F$9615,2,FALSE)</f>
        <v>Professional Services</v>
      </c>
      <c r="O4979" t="str">
        <f>VLOOKUP(C4979,accounts!$A$2:$F$9615,3,FALSE)</f>
        <v>$5M-$10M</v>
      </c>
      <c r="P4979" t="str">
        <f>VLOOKUP(C4979,accounts!$A$2:$F$9615,5,FALSE)</f>
        <v>East</v>
      </c>
      <c r="Q4979" t="b">
        <f t="shared" si="78"/>
        <v>1</v>
      </c>
      <c r="R4979" t="e">
        <f>INDEX(removed_duplicate_rows!$A$5:$A$39,MATCH(wins!A4979,removed_duplicate_rows!$A$5:$A$39,0))</f>
        <v>#N/A</v>
      </c>
    </row>
    <row r="4980" spans="1:18" ht="15.75" customHeight="1" x14ac:dyDescent="0.2">
      <c r="A4980" t="s">
        <v>15071</v>
      </c>
      <c r="B4980" t="s">
        <v>15072</v>
      </c>
      <c r="C4980" t="s">
        <v>15073</v>
      </c>
      <c r="D4980" s="10">
        <v>45969</v>
      </c>
      <c r="E4980" t="s">
        <v>14854</v>
      </c>
      <c r="F4980">
        <v>1</v>
      </c>
      <c r="G4980" t="s">
        <v>273</v>
      </c>
      <c r="H4980" t="s">
        <v>344</v>
      </c>
      <c r="I4980" t="s">
        <v>79</v>
      </c>
      <c r="J4980">
        <v>1</v>
      </c>
      <c r="K4980">
        <v>10408</v>
      </c>
      <c r="L4980" t="str">
        <f>IFERROR(INDEX(play_attribution!$B$2:$B$328,MATCH(A4980,play_attribution!$A$2:$A$328,0)),"")</f>
        <v/>
      </c>
      <c r="M4980" t="str">
        <f>VLOOKUP(H4980,seller_roster!$A$2:$B$85,2,FALSE)</f>
        <v>Wren Kowalski</v>
      </c>
      <c r="N4980" t="str">
        <f>VLOOKUP(C4980,accounts!$A$2:$F$9615,2,FALSE)</f>
        <v>Manufacturing</v>
      </c>
      <c r="O4980" t="str">
        <f>VLOOKUP(C4980,accounts!$A$2:$F$9615,3,FALSE)</f>
        <v>$2.5M-$5M</v>
      </c>
      <c r="P4980" t="str">
        <f>VLOOKUP(C4980,accounts!$A$2:$F$9615,5,FALSE)</f>
        <v>East</v>
      </c>
      <c r="Q4980" t="b">
        <f t="shared" si="78"/>
        <v>1</v>
      </c>
      <c r="R4980" t="e">
        <f>INDEX(removed_duplicate_rows!$A$5:$A$39,MATCH(wins!A4980,removed_duplicate_rows!$A$5:$A$39,0))</f>
        <v>#N/A</v>
      </c>
    </row>
    <row r="4981" spans="1:18" ht="15.75" customHeight="1" x14ac:dyDescent="0.2">
      <c r="A4981" t="s">
        <v>15074</v>
      </c>
      <c r="B4981" t="s">
        <v>15075</v>
      </c>
      <c r="C4981" t="s">
        <v>15076</v>
      </c>
      <c r="D4981" s="10">
        <v>45969</v>
      </c>
      <c r="E4981" t="s">
        <v>14854</v>
      </c>
      <c r="F4981">
        <v>1</v>
      </c>
      <c r="G4981" t="s">
        <v>273</v>
      </c>
      <c r="H4981" t="s">
        <v>293</v>
      </c>
      <c r="I4981" t="s">
        <v>79</v>
      </c>
      <c r="J4981">
        <v>1</v>
      </c>
      <c r="K4981">
        <v>9552</v>
      </c>
      <c r="L4981" t="str">
        <f>IFERROR(INDEX(play_attribution!$B$2:$B$328,MATCH(A4981,play_attribution!$A$2:$A$328,0)),"")</f>
        <v/>
      </c>
      <c r="M4981" t="str">
        <f>VLOOKUP(H4981,seller_roster!$A$2:$B$85,2,FALSE)</f>
        <v>Hayden Sorensen</v>
      </c>
      <c r="N4981" t="str">
        <f>VLOOKUP(C4981,accounts!$A$2:$F$9615,2,FALSE)</f>
        <v>Wholesale &amp; Distribution</v>
      </c>
      <c r="O4981" t="str">
        <f>VLOOKUP(C4981,accounts!$A$2:$F$9615,3,FALSE)</f>
        <v>$5M-$10M</v>
      </c>
      <c r="P4981" t="str">
        <f>VLOOKUP(C4981,accounts!$A$2:$F$9615,5,FALSE)</f>
        <v>West</v>
      </c>
      <c r="Q4981" t="b">
        <f t="shared" si="78"/>
        <v>1</v>
      </c>
      <c r="R4981" t="e">
        <f>INDEX(removed_duplicate_rows!$A$5:$A$39,MATCH(wins!A4981,removed_duplicate_rows!$A$5:$A$39,0))</f>
        <v>#N/A</v>
      </c>
    </row>
    <row r="4982" spans="1:18" ht="15.75" customHeight="1" x14ac:dyDescent="0.2">
      <c r="A4982" t="s">
        <v>15077</v>
      </c>
      <c r="B4982" t="s">
        <v>15078</v>
      </c>
      <c r="C4982" t="s">
        <v>15079</v>
      </c>
      <c r="D4982" s="10">
        <v>45969</v>
      </c>
      <c r="E4982" t="s">
        <v>14854</v>
      </c>
      <c r="F4982">
        <v>1</v>
      </c>
      <c r="G4982" t="s">
        <v>273</v>
      </c>
      <c r="H4982" t="s">
        <v>327</v>
      </c>
      <c r="I4982" t="s">
        <v>79</v>
      </c>
      <c r="J4982">
        <v>1</v>
      </c>
      <c r="K4982">
        <v>8553</v>
      </c>
      <c r="L4982" t="str">
        <f>IFERROR(INDEX(play_attribution!$B$2:$B$328,MATCH(A4982,play_attribution!$A$2:$A$328,0)),"")</f>
        <v/>
      </c>
      <c r="M4982" t="str">
        <f>VLOOKUP(H4982,seller_roster!$A$2:$B$85,2,FALSE)</f>
        <v>Frankie Lindqvist</v>
      </c>
      <c r="N4982" t="str">
        <f>VLOOKUP(C4982,accounts!$A$2:$F$9615,2,FALSE)</f>
        <v>Field Services</v>
      </c>
      <c r="O4982" t="str">
        <f>VLOOKUP(C4982,accounts!$A$2:$F$9615,3,FALSE)</f>
        <v>$2.5M-$5M</v>
      </c>
      <c r="P4982" t="str">
        <f>VLOOKUP(C4982,accounts!$A$2:$F$9615,5,FALSE)</f>
        <v>Central</v>
      </c>
      <c r="Q4982" t="b">
        <f t="shared" si="78"/>
        <v>1</v>
      </c>
      <c r="R4982" t="e">
        <f>INDEX(removed_duplicate_rows!$A$5:$A$39,MATCH(wins!A4982,removed_duplicate_rows!$A$5:$A$39,0))</f>
        <v>#N/A</v>
      </c>
    </row>
    <row r="4983" spans="1:18" ht="15.75" customHeight="1" x14ac:dyDescent="0.2">
      <c r="A4983" t="s">
        <v>15080</v>
      </c>
      <c r="B4983" t="s">
        <v>15081</v>
      </c>
      <c r="C4983" t="s">
        <v>15082</v>
      </c>
      <c r="D4983" s="10">
        <v>45969</v>
      </c>
      <c r="E4983" t="s">
        <v>14854</v>
      </c>
      <c r="F4983">
        <v>1</v>
      </c>
      <c r="G4983" t="s">
        <v>273</v>
      </c>
      <c r="H4983" t="s">
        <v>274</v>
      </c>
      <c r="I4983" t="s">
        <v>79</v>
      </c>
      <c r="J4983">
        <v>1</v>
      </c>
      <c r="K4983">
        <v>10027</v>
      </c>
      <c r="L4983" t="str">
        <f>IFERROR(INDEX(play_attribution!$B$2:$B$328,MATCH(A4983,play_attribution!$A$2:$A$328,0)),"")</f>
        <v/>
      </c>
      <c r="M4983" t="str">
        <f>VLOOKUP(H4983,seller_roster!$A$2:$B$85,2,FALSE)</f>
        <v>Shiloh Petrov</v>
      </c>
      <c r="N4983" t="str">
        <f>VLOOKUP(C4983,accounts!$A$2:$F$9615,2,FALSE)</f>
        <v>Logistics</v>
      </c>
      <c r="O4983" t="str">
        <f>VLOOKUP(C4983,accounts!$A$2:$F$9615,3,FALSE)</f>
        <v>$2.5M-$5M</v>
      </c>
      <c r="P4983" t="str">
        <f>VLOOKUP(C4983,accounts!$A$2:$F$9615,5,FALSE)</f>
        <v>East</v>
      </c>
      <c r="Q4983" t="b">
        <f t="shared" si="78"/>
        <v>1</v>
      </c>
      <c r="R4983" t="e">
        <f>INDEX(removed_duplicate_rows!$A$5:$A$39,MATCH(wins!A4983,removed_duplicate_rows!$A$5:$A$39,0))</f>
        <v>#N/A</v>
      </c>
    </row>
    <row r="4984" spans="1:18" ht="15.75" customHeight="1" x14ac:dyDescent="0.2">
      <c r="A4984" t="s">
        <v>15083</v>
      </c>
      <c r="B4984" t="s">
        <v>15084</v>
      </c>
      <c r="C4984" t="s">
        <v>15085</v>
      </c>
      <c r="D4984" s="10">
        <v>45969</v>
      </c>
      <c r="E4984" t="s">
        <v>14854</v>
      </c>
      <c r="F4984">
        <v>1</v>
      </c>
      <c r="G4984" t="s">
        <v>273</v>
      </c>
      <c r="H4984" t="s">
        <v>289</v>
      </c>
      <c r="I4984" t="s">
        <v>55</v>
      </c>
      <c r="J4984">
        <v>1</v>
      </c>
      <c r="K4984">
        <v>8960</v>
      </c>
      <c r="L4984" t="str">
        <f>IFERROR(INDEX(play_attribution!$B$2:$B$328,MATCH(A4984,play_attribution!$A$2:$A$328,0)),"")</f>
        <v/>
      </c>
      <c r="M4984" t="str">
        <f>VLOOKUP(H4984,seller_roster!$A$2:$B$85,2,FALSE)</f>
        <v>Skyler Okafor</v>
      </c>
      <c r="N4984" t="str">
        <f>VLOOKUP(C4984,accounts!$A$2:$F$9615,2,FALSE)</f>
        <v>Healthcare Services</v>
      </c>
      <c r="O4984" t="str">
        <f>VLOOKUP(C4984,accounts!$A$2:$F$9615,3,FALSE)</f>
        <v>$5M-$10M</v>
      </c>
      <c r="P4984" t="str">
        <f>VLOOKUP(C4984,accounts!$A$2:$F$9615,5,FALSE)</f>
        <v>West</v>
      </c>
      <c r="Q4984" t="b">
        <f t="shared" si="78"/>
        <v>1</v>
      </c>
      <c r="R4984" t="e">
        <f>INDEX(removed_duplicate_rows!$A$5:$A$39,MATCH(wins!A4984,removed_duplicate_rows!$A$5:$A$39,0))</f>
        <v>#N/A</v>
      </c>
    </row>
    <row r="4985" spans="1:18" ht="15.75" customHeight="1" x14ac:dyDescent="0.2">
      <c r="A4985" t="s">
        <v>15086</v>
      </c>
      <c r="B4985" t="s">
        <v>15087</v>
      </c>
      <c r="C4985" t="s">
        <v>15088</v>
      </c>
      <c r="D4985" s="10">
        <v>45969</v>
      </c>
      <c r="E4985" t="s">
        <v>14854</v>
      </c>
      <c r="F4985">
        <v>1</v>
      </c>
      <c r="G4985" t="s">
        <v>273</v>
      </c>
      <c r="H4985" t="s">
        <v>755</v>
      </c>
      <c r="I4985" t="s">
        <v>79</v>
      </c>
      <c r="J4985">
        <v>1</v>
      </c>
      <c r="K4985">
        <v>8615</v>
      </c>
      <c r="L4985" t="str">
        <f>IFERROR(INDEX(play_attribution!$B$2:$B$328,MATCH(A4985,play_attribution!$A$2:$A$328,0)),"")</f>
        <v/>
      </c>
      <c r="M4985" t="str">
        <f>VLOOKUP(H4985,seller_roster!$A$2:$B$85,2,FALSE)</f>
        <v>Jesse Silva</v>
      </c>
      <c r="N4985" t="str">
        <f>VLOOKUP(C4985,accounts!$A$2:$F$9615,2,FALSE)</f>
        <v>Retail Multi-Location</v>
      </c>
      <c r="O4985" t="str">
        <f>VLOOKUP(C4985,accounts!$A$2:$F$9615,3,FALSE)</f>
        <v>$2.5M-$5M</v>
      </c>
      <c r="P4985" t="str">
        <f>VLOOKUP(C4985,accounts!$A$2:$F$9615,5,FALSE)</f>
        <v>Central</v>
      </c>
      <c r="Q4985" t="b">
        <f t="shared" si="78"/>
        <v>1</v>
      </c>
      <c r="R4985" t="e">
        <f>INDEX(removed_duplicate_rows!$A$5:$A$39,MATCH(wins!A4985,removed_duplicate_rows!$A$5:$A$39,0))</f>
        <v>#N/A</v>
      </c>
    </row>
    <row r="4986" spans="1:18" ht="15.75" customHeight="1" x14ac:dyDescent="0.2">
      <c r="A4986" t="s">
        <v>15089</v>
      </c>
      <c r="B4986" t="s">
        <v>15090</v>
      </c>
      <c r="C4986" t="s">
        <v>15091</v>
      </c>
      <c r="D4986" s="10">
        <v>45969</v>
      </c>
      <c r="E4986" t="s">
        <v>14854</v>
      </c>
      <c r="F4986">
        <v>1</v>
      </c>
      <c r="G4986" t="s">
        <v>273</v>
      </c>
      <c r="H4986" t="s">
        <v>297</v>
      </c>
      <c r="I4986" t="s">
        <v>79</v>
      </c>
      <c r="J4986">
        <v>1</v>
      </c>
      <c r="K4986">
        <v>7296</v>
      </c>
      <c r="L4986" t="str">
        <f>IFERROR(INDEX(play_attribution!$B$2:$B$328,MATCH(A4986,play_attribution!$A$2:$A$328,0)),"")</f>
        <v/>
      </c>
      <c r="M4986" t="str">
        <f>VLOOKUP(H4986,seller_roster!$A$2:$B$85,2,FALSE)</f>
        <v>Ray Moreau</v>
      </c>
      <c r="N4986" t="str">
        <f>VLOOKUP(C4986,accounts!$A$2:$F$9615,2,FALSE)</f>
        <v>Construction</v>
      </c>
      <c r="O4986" t="str">
        <f>VLOOKUP(C4986,accounts!$A$2:$F$9615,3,FALSE)</f>
        <v>$2.5M-$5M</v>
      </c>
      <c r="P4986" t="str">
        <f>VLOOKUP(C4986,accounts!$A$2:$F$9615,5,FALSE)</f>
        <v>West</v>
      </c>
      <c r="Q4986" t="b">
        <f t="shared" si="78"/>
        <v>1</v>
      </c>
      <c r="R4986" t="e">
        <f>INDEX(removed_duplicate_rows!$A$5:$A$39,MATCH(wins!A4986,removed_duplicate_rows!$A$5:$A$39,0))</f>
        <v>#N/A</v>
      </c>
    </row>
    <row r="4987" spans="1:18" ht="15.75" customHeight="1" x14ac:dyDescent="0.2">
      <c r="A4987" t="s">
        <v>15092</v>
      </c>
      <c r="B4987" t="s">
        <v>15093</v>
      </c>
      <c r="C4987" t="s">
        <v>15094</v>
      </c>
      <c r="D4987" s="10">
        <v>45969</v>
      </c>
      <c r="E4987" t="s">
        <v>14854</v>
      </c>
      <c r="F4987">
        <v>1</v>
      </c>
      <c r="G4987" t="s">
        <v>273</v>
      </c>
      <c r="H4987" t="s">
        <v>308</v>
      </c>
      <c r="I4987" t="s">
        <v>79</v>
      </c>
      <c r="J4987">
        <v>1</v>
      </c>
      <c r="K4987">
        <v>10144</v>
      </c>
      <c r="L4987" t="str">
        <f>IFERROR(INDEX(play_attribution!$B$2:$B$328,MATCH(A4987,play_attribution!$A$2:$A$328,0)),"")</f>
        <v/>
      </c>
      <c r="M4987" t="str">
        <f>VLOOKUP(H4987,seller_roster!$A$2:$B$85,2,FALSE)</f>
        <v>Blake Ruiz</v>
      </c>
      <c r="N4987" t="str">
        <f>VLOOKUP(C4987,accounts!$A$2:$F$9615,2,FALSE)</f>
        <v>Hospitality Group</v>
      </c>
      <c r="O4987" t="str">
        <f>VLOOKUP(C4987,accounts!$A$2:$F$9615,3,FALSE)</f>
        <v>$5M-$10M</v>
      </c>
      <c r="P4987" t="str">
        <f>VLOOKUP(C4987,accounts!$A$2:$F$9615,5,FALSE)</f>
        <v>Central</v>
      </c>
      <c r="Q4987" t="b">
        <f t="shared" si="78"/>
        <v>1</v>
      </c>
      <c r="R4987" t="e">
        <f>INDEX(removed_duplicate_rows!$A$5:$A$39,MATCH(wins!A4987,removed_duplicate_rows!$A$5:$A$39,0))</f>
        <v>#N/A</v>
      </c>
    </row>
    <row r="4988" spans="1:18" ht="15.75" customHeight="1" x14ac:dyDescent="0.2">
      <c r="A4988" t="s">
        <v>15095</v>
      </c>
      <c r="B4988" t="s">
        <v>15096</v>
      </c>
      <c r="C4988" t="s">
        <v>15097</v>
      </c>
      <c r="D4988" s="10">
        <v>45969</v>
      </c>
      <c r="E4988" t="s">
        <v>14854</v>
      </c>
      <c r="F4988">
        <v>1</v>
      </c>
      <c r="G4988" t="s">
        <v>273</v>
      </c>
      <c r="H4988" t="s">
        <v>308</v>
      </c>
      <c r="I4988" t="s">
        <v>79</v>
      </c>
      <c r="J4988">
        <v>1</v>
      </c>
      <c r="K4988">
        <v>13436</v>
      </c>
      <c r="L4988" t="str">
        <f>IFERROR(INDEX(play_attribution!$B$2:$B$328,MATCH(A4988,play_attribution!$A$2:$A$328,0)),"")</f>
        <v/>
      </c>
      <c r="M4988" t="str">
        <f>VLOOKUP(H4988,seller_roster!$A$2:$B$85,2,FALSE)</f>
        <v>Blake Ruiz</v>
      </c>
      <c r="N4988" t="str">
        <f>VLOOKUP(C4988,accounts!$A$2:$F$9615,2,FALSE)</f>
        <v>Retail Multi-Location</v>
      </c>
      <c r="O4988" t="str">
        <f>VLOOKUP(C4988,accounts!$A$2:$F$9615,3,FALSE)</f>
        <v>$2.5M-$5M</v>
      </c>
      <c r="P4988" t="str">
        <f>VLOOKUP(C4988,accounts!$A$2:$F$9615,5,FALSE)</f>
        <v>East</v>
      </c>
      <c r="Q4988" t="b">
        <f t="shared" si="78"/>
        <v>1</v>
      </c>
      <c r="R4988" t="e">
        <f>INDEX(removed_duplicate_rows!$A$5:$A$39,MATCH(wins!A4988,removed_duplicate_rows!$A$5:$A$39,0))</f>
        <v>#N/A</v>
      </c>
    </row>
    <row r="4989" spans="1:18" ht="15.75" customHeight="1" x14ac:dyDescent="0.2">
      <c r="A4989" t="s">
        <v>15098</v>
      </c>
      <c r="B4989" t="s">
        <v>15099</v>
      </c>
      <c r="C4989" t="s">
        <v>15100</v>
      </c>
      <c r="D4989" s="10">
        <v>45969</v>
      </c>
      <c r="E4989" t="s">
        <v>14854</v>
      </c>
      <c r="F4989">
        <v>1</v>
      </c>
      <c r="G4989" t="s">
        <v>273</v>
      </c>
      <c r="H4989" t="s">
        <v>680</v>
      </c>
      <c r="I4989" t="s">
        <v>55</v>
      </c>
      <c r="J4989">
        <v>1</v>
      </c>
      <c r="K4989">
        <v>9114</v>
      </c>
      <c r="L4989" t="str">
        <f>IFERROR(INDEX(play_attribution!$B$2:$B$328,MATCH(A4989,play_attribution!$A$2:$A$328,0)),"")</f>
        <v/>
      </c>
      <c r="M4989" t="str">
        <f>VLOOKUP(H4989,seller_roster!$A$2:$B$85,2,FALSE)</f>
        <v>Tatum Ruiz</v>
      </c>
      <c r="N4989" t="str">
        <f>VLOOKUP(C4989,accounts!$A$2:$F$9615,2,FALSE)</f>
        <v>Logistics</v>
      </c>
      <c r="O4989" t="str">
        <f>VLOOKUP(C4989,accounts!$A$2:$F$9615,3,FALSE)</f>
        <v>$2.5M-$5M</v>
      </c>
      <c r="P4989" t="str">
        <f>VLOOKUP(C4989,accounts!$A$2:$F$9615,5,FALSE)</f>
        <v>Central</v>
      </c>
      <c r="Q4989" t="b">
        <f t="shared" si="78"/>
        <v>1</v>
      </c>
      <c r="R4989" t="e">
        <f>INDEX(removed_duplicate_rows!$A$5:$A$39,MATCH(wins!A4989,removed_duplicate_rows!$A$5:$A$39,0))</f>
        <v>#N/A</v>
      </c>
    </row>
    <row r="4990" spans="1:18" ht="15.75" customHeight="1" x14ac:dyDescent="0.2">
      <c r="A4990" t="s">
        <v>15101</v>
      </c>
      <c r="B4990" t="s">
        <v>15102</v>
      </c>
      <c r="C4990" t="s">
        <v>15103</v>
      </c>
      <c r="D4990" s="10">
        <v>45969</v>
      </c>
      <c r="E4990" t="s">
        <v>14854</v>
      </c>
      <c r="F4990">
        <v>1</v>
      </c>
      <c r="G4990" t="s">
        <v>273</v>
      </c>
      <c r="H4990" t="s">
        <v>319</v>
      </c>
      <c r="I4990" t="s">
        <v>79</v>
      </c>
      <c r="J4990">
        <v>1</v>
      </c>
      <c r="K4990">
        <v>10210</v>
      </c>
      <c r="L4990" t="str">
        <f>IFERROR(INDEX(play_attribution!$B$2:$B$328,MATCH(A4990,play_attribution!$A$2:$A$328,0)),"")</f>
        <v/>
      </c>
      <c r="M4990" t="str">
        <f>VLOOKUP(H4990,seller_roster!$A$2:$B$85,2,FALSE)</f>
        <v>Nia Kowalski</v>
      </c>
      <c r="N4990" t="str">
        <f>VLOOKUP(C4990,accounts!$A$2:$F$9615,2,FALSE)</f>
        <v>Hospitality Group</v>
      </c>
      <c r="O4990" t="str">
        <f>VLOOKUP(C4990,accounts!$A$2:$F$9615,3,FALSE)</f>
        <v>$2.5M-$5M</v>
      </c>
      <c r="P4990" t="str">
        <f>VLOOKUP(C4990,accounts!$A$2:$F$9615,5,FALSE)</f>
        <v>East</v>
      </c>
      <c r="Q4990" t="b">
        <f t="shared" si="78"/>
        <v>1</v>
      </c>
      <c r="R4990" t="e">
        <f>INDEX(removed_duplicate_rows!$A$5:$A$39,MATCH(wins!A4990,removed_duplicate_rows!$A$5:$A$39,0))</f>
        <v>#N/A</v>
      </c>
    </row>
    <row r="4991" spans="1:18" ht="15.75" customHeight="1" x14ac:dyDescent="0.2">
      <c r="A4991" t="s">
        <v>15104</v>
      </c>
      <c r="B4991" t="s">
        <v>15105</v>
      </c>
      <c r="C4991" t="s">
        <v>15106</v>
      </c>
      <c r="D4991" s="10">
        <v>45969</v>
      </c>
      <c r="E4991" t="s">
        <v>14854</v>
      </c>
      <c r="F4991">
        <v>1</v>
      </c>
      <c r="G4991" t="s">
        <v>273</v>
      </c>
      <c r="H4991" t="s">
        <v>755</v>
      </c>
      <c r="I4991" t="s">
        <v>55</v>
      </c>
      <c r="J4991">
        <v>1</v>
      </c>
      <c r="K4991">
        <v>7232</v>
      </c>
      <c r="L4991" t="str">
        <f>IFERROR(INDEX(play_attribution!$B$2:$B$328,MATCH(A4991,play_attribution!$A$2:$A$328,0)),"")</f>
        <v/>
      </c>
      <c r="M4991" t="str">
        <f>VLOOKUP(H4991,seller_roster!$A$2:$B$85,2,FALSE)</f>
        <v>Jesse Silva</v>
      </c>
      <c r="N4991" t="str">
        <f>VLOOKUP(C4991,accounts!$A$2:$F$9615,2,FALSE)</f>
        <v>Logistics</v>
      </c>
      <c r="O4991" t="str">
        <f>VLOOKUP(C4991,accounts!$A$2:$F$9615,3,FALSE)</f>
        <v>$5M-$10M</v>
      </c>
      <c r="P4991" t="str">
        <f>VLOOKUP(C4991,accounts!$A$2:$F$9615,5,FALSE)</f>
        <v>East</v>
      </c>
      <c r="Q4991" t="b">
        <f t="shared" si="78"/>
        <v>1</v>
      </c>
      <c r="R4991" t="e">
        <f>INDEX(removed_duplicate_rows!$A$5:$A$39,MATCH(wins!A4991,removed_duplicate_rows!$A$5:$A$39,0))</f>
        <v>#N/A</v>
      </c>
    </row>
    <row r="4992" spans="1:18" ht="15.75" customHeight="1" x14ac:dyDescent="0.2">
      <c r="A4992" t="s">
        <v>15107</v>
      </c>
      <c r="B4992" t="s">
        <v>15108</v>
      </c>
      <c r="C4992" t="s">
        <v>15109</v>
      </c>
      <c r="D4992" s="10">
        <v>45969</v>
      </c>
      <c r="E4992" t="s">
        <v>14854</v>
      </c>
      <c r="F4992">
        <v>1</v>
      </c>
      <c r="G4992" t="s">
        <v>273</v>
      </c>
      <c r="H4992" t="s">
        <v>289</v>
      </c>
      <c r="I4992" t="s">
        <v>79</v>
      </c>
      <c r="J4992">
        <v>1</v>
      </c>
      <c r="K4992">
        <v>10371</v>
      </c>
      <c r="L4992" t="str">
        <f>IFERROR(INDEX(play_attribution!$B$2:$B$328,MATCH(A4992,play_attribution!$A$2:$A$328,0)),"")</f>
        <v/>
      </c>
      <c r="M4992" t="str">
        <f>VLOOKUP(H4992,seller_roster!$A$2:$B$85,2,FALSE)</f>
        <v>Skyler Okafor</v>
      </c>
      <c r="N4992" t="str">
        <f>VLOOKUP(C4992,accounts!$A$2:$F$9615,2,FALSE)</f>
        <v>Nonprofit</v>
      </c>
      <c r="O4992" t="str">
        <f>VLOOKUP(C4992,accounts!$A$2:$F$9615,3,FALSE)</f>
        <v>$5M-$10M</v>
      </c>
      <c r="P4992" t="str">
        <f>VLOOKUP(C4992,accounts!$A$2:$F$9615,5,FALSE)</f>
        <v>East</v>
      </c>
      <c r="Q4992" t="b">
        <f t="shared" si="78"/>
        <v>1</v>
      </c>
      <c r="R4992" t="e">
        <f>INDEX(removed_duplicate_rows!$A$5:$A$39,MATCH(wins!A4992,removed_duplicate_rows!$A$5:$A$39,0))</f>
        <v>#N/A</v>
      </c>
    </row>
    <row r="4993" spans="1:18" ht="15.75" customHeight="1" x14ac:dyDescent="0.2">
      <c r="A4993" t="s">
        <v>15110</v>
      </c>
      <c r="B4993" t="s">
        <v>15111</v>
      </c>
      <c r="C4993" t="s">
        <v>15112</v>
      </c>
      <c r="D4993" s="10">
        <v>45969</v>
      </c>
      <c r="E4993" t="s">
        <v>14854</v>
      </c>
      <c r="F4993">
        <v>1</v>
      </c>
      <c r="G4993" t="s">
        <v>273</v>
      </c>
      <c r="H4993" t="s">
        <v>337</v>
      </c>
      <c r="I4993" t="s">
        <v>79</v>
      </c>
      <c r="J4993">
        <v>1</v>
      </c>
      <c r="K4993">
        <v>8747</v>
      </c>
      <c r="L4993" t="str">
        <f>IFERROR(INDEX(play_attribution!$B$2:$B$328,MATCH(A4993,play_attribution!$A$2:$A$328,0)),"")</f>
        <v/>
      </c>
      <c r="M4993" t="str">
        <f>VLOOKUP(H4993,seller_roster!$A$2:$B$85,2,FALSE)</f>
        <v>Flor Bianchi</v>
      </c>
      <c r="N4993" t="str">
        <f>VLOOKUP(C4993,accounts!$A$2:$F$9615,2,FALSE)</f>
        <v>Wholesale &amp; Distribution</v>
      </c>
      <c r="O4993" t="str">
        <f>VLOOKUP(C4993,accounts!$A$2:$F$9615,3,FALSE)</f>
        <v>$2.5M-$5M</v>
      </c>
      <c r="P4993" t="str">
        <f>VLOOKUP(C4993,accounts!$A$2:$F$9615,5,FALSE)</f>
        <v>East</v>
      </c>
      <c r="Q4993" t="b">
        <f t="shared" si="78"/>
        <v>1</v>
      </c>
      <c r="R4993" t="e">
        <f>INDEX(removed_duplicate_rows!$A$5:$A$39,MATCH(wins!A4993,removed_duplicate_rows!$A$5:$A$39,0))</f>
        <v>#N/A</v>
      </c>
    </row>
    <row r="4994" spans="1:18" ht="15.75" customHeight="1" x14ac:dyDescent="0.2">
      <c r="A4994" t="s">
        <v>15113</v>
      </c>
      <c r="B4994" t="s">
        <v>15114</v>
      </c>
      <c r="C4994" t="s">
        <v>15115</v>
      </c>
      <c r="D4994" s="10">
        <v>45969</v>
      </c>
      <c r="E4994" t="s">
        <v>14854</v>
      </c>
      <c r="F4994">
        <v>1</v>
      </c>
      <c r="G4994" t="s">
        <v>273</v>
      </c>
      <c r="H4994" t="s">
        <v>670</v>
      </c>
      <c r="I4994" t="s">
        <v>55</v>
      </c>
      <c r="J4994">
        <v>1</v>
      </c>
      <c r="K4994">
        <v>7402</v>
      </c>
      <c r="L4994" t="str">
        <f>IFERROR(INDEX(play_attribution!$B$2:$B$328,MATCH(A4994,play_attribution!$A$2:$A$328,0)),"")</f>
        <v/>
      </c>
      <c r="M4994" t="str">
        <f>VLOOKUP(H4994,seller_roster!$A$2:$B$85,2,FALSE)</f>
        <v>True Kowalski</v>
      </c>
      <c r="N4994" t="str">
        <f>VLOOKUP(C4994,accounts!$A$2:$F$9615,2,FALSE)</f>
        <v>Healthcare Services</v>
      </c>
      <c r="O4994" t="str">
        <f>VLOOKUP(C4994,accounts!$A$2:$F$9615,3,FALSE)</f>
        <v>$1M-$2.5M</v>
      </c>
      <c r="P4994" t="str">
        <f>VLOOKUP(C4994,accounts!$A$2:$F$9615,5,FALSE)</f>
        <v>East</v>
      </c>
      <c r="Q4994" t="b">
        <f t="shared" si="78"/>
        <v>1</v>
      </c>
      <c r="R4994" t="e">
        <f>INDEX(removed_duplicate_rows!$A$5:$A$39,MATCH(wins!A4994,removed_duplicate_rows!$A$5:$A$39,0))</f>
        <v>#N/A</v>
      </c>
    </row>
    <row r="4995" spans="1:18" ht="15.75" customHeight="1" x14ac:dyDescent="0.2">
      <c r="A4995" t="s">
        <v>15116</v>
      </c>
      <c r="B4995" t="s">
        <v>15117</v>
      </c>
      <c r="C4995" t="s">
        <v>15118</v>
      </c>
      <c r="D4995" s="10">
        <v>45969</v>
      </c>
      <c r="E4995" t="s">
        <v>14854</v>
      </c>
      <c r="F4995">
        <v>1</v>
      </c>
      <c r="G4995" t="s">
        <v>273</v>
      </c>
      <c r="H4995" t="s">
        <v>293</v>
      </c>
      <c r="I4995" t="s">
        <v>79</v>
      </c>
      <c r="J4995">
        <v>1</v>
      </c>
      <c r="K4995">
        <v>12944</v>
      </c>
      <c r="L4995" t="str">
        <f>IFERROR(INDEX(play_attribution!$B$2:$B$328,MATCH(A4995,play_attribution!$A$2:$A$328,0)),"")</f>
        <v/>
      </c>
      <c r="M4995" t="str">
        <f>VLOOKUP(H4995,seller_roster!$A$2:$B$85,2,FALSE)</f>
        <v>Hayden Sorensen</v>
      </c>
      <c r="N4995" t="str">
        <f>VLOOKUP(C4995,accounts!$A$2:$F$9615,2,FALSE)</f>
        <v>Retail Multi-Location</v>
      </c>
      <c r="O4995" t="str">
        <f>VLOOKUP(C4995,accounts!$A$2:$F$9615,3,FALSE)</f>
        <v>$5M-$10M</v>
      </c>
      <c r="P4995" t="str">
        <f>VLOOKUP(C4995,accounts!$A$2:$F$9615,5,FALSE)</f>
        <v>West</v>
      </c>
      <c r="Q4995" t="b">
        <f t="shared" ref="Q4995:Q5058" si="79">L4995=""</f>
        <v>1</v>
      </c>
      <c r="R4995" t="e">
        <f>INDEX(removed_duplicate_rows!$A$5:$A$39,MATCH(wins!A4995,removed_duplicate_rows!$A$5:$A$39,0))</f>
        <v>#N/A</v>
      </c>
    </row>
    <row r="4996" spans="1:18" ht="15.75" customHeight="1" x14ac:dyDescent="0.2">
      <c r="A4996" t="s">
        <v>15119</v>
      </c>
      <c r="B4996" t="s">
        <v>15120</v>
      </c>
      <c r="C4996" t="s">
        <v>15121</v>
      </c>
      <c r="D4996" s="10">
        <v>45969</v>
      </c>
      <c r="E4996" t="s">
        <v>14854</v>
      </c>
      <c r="F4996">
        <v>1</v>
      </c>
      <c r="G4996" t="s">
        <v>273</v>
      </c>
      <c r="H4996" t="s">
        <v>1098</v>
      </c>
      <c r="I4996" t="s">
        <v>79</v>
      </c>
      <c r="J4996">
        <v>1</v>
      </c>
      <c r="K4996">
        <v>8237</v>
      </c>
      <c r="L4996" t="str">
        <f>IFERROR(INDEX(play_attribution!$B$2:$B$328,MATCH(A4996,play_attribution!$A$2:$A$328,0)),"")</f>
        <v/>
      </c>
      <c r="M4996" t="str">
        <f>VLOOKUP(H4996,seller_roster!$A$2:$B$85,2,FALSE)</f>
        <v>Yael Okafor</v>
      </c>
      <c r="N4996" t="str">
        <f>VLOOKUP(C4996,accounts!$A$2:$F$9615,2,FALSE)</f>
        <v>Hospitality Group</v>
      </c>
      <c r="O4996" t="str">
        <f>VLOOKUP(C4996,accounts!$A$2:$F$9615,3,FALSE)</f>
        <v>$5M-$10M</v>
      </c>
      <c r="P4996" t="str">
        <f>VLOOKUP(C4996,accounts!$A$2:$F$9615,5,FALSE)</f>
        <v>West</v>
      </c>
      <c r="Q4996" t="b">
        <f t="shared" si="79"/>
        <v>1</v>
      </c>
      <c r="R4996" t="e">
        <f>INDEX(removed_duplicate_rows!$A$5:$A$39,MATCH(wins!A4996,removed_duplicate_rows!$A$5:$A$39,0))</f>
        <v>#N/A</v>
      </c>
    </row>
    <row r="4997" spans="1:18" ht="15.75" customHeight="1" x14ac:dyDescent="0.2">
      <c r="A4997" t="s">
        <v>15122</v>
      </c>
      <c r="B4997" t="s">
        <v>15123</v>
      </c>
      <c r="C4997" t="s">
        <v>15124</v>
      </c>
      <c r="D4997" s="10">
        <v>45969</v>
      </c>
      <c r="E4997" t="s">
        <v>14854</v>
      </c>
      <c r="F4997">
        <v>1</v>
      </c>
      <c r="G4997" t="s">
        <v>273</v>
      </c>
      <c r="H4997" t="s">
        <v>297</v>
      </c>
      <c r="I4997" t="s">
        <v>79</v>
      </c>
      <c r="J4997">
        <v>1</v>
      </c>
      <c r="K4997">
        <v>14197</v>
      </c>
      <c r="L4997" t="str">
        <f>IFERROR(INDEX(play_attribution!$B$2:$B$328,MATCH(A4997,play_attribution!$A$2:$A$328,0)),"")</f>
        <v/>
      </c>
      <c r="M4997" t="str">
        <f>VLOOKUP(H4997,seller_roster!$A$2:$B$85,2,FALSE)</f>
        <v>Ray Moreau</v>
      </c>
      <c r="N4997" t="str">
        <f>VLOOKUP(C4997,accounts!$A$2:$F$9615,2,FALSE)</f>
        <v>Logistics</v>
      </c>
      <c r="O4997" t="str">
        <f>VLOOKUP(C4997,accounts!$A$2:$F$9615,3,FALSE)</f>
        <v>$2.5M-$5M</v>
      </c>
      <c r="P4997" t="str">
        <f>VLOOKUP(C4997,accounts!$A$2:$F$9615,5,FALSE)</f>
        <v>West</v>
      </c>
      <c r="Q4997" t="b">
        <f t="shared" si="79"/>
        <v>1</v>
      </c>
      <c r="R4997" t="e">
        <f>INDEX(removed_duplicate_rows!$A$5:$A$39,MATCH(wins!A4997,removed_duplicate_rows!$A$5:$A$39,0))</f>
        <v>#N/A</v>
      </c>
    </row>
    <row r="4998" spans="1:18" ht="15.75" customHeight="1" x14ac:dyDescent="0.2">
      <c r="A4998" t="s">
        <v>15125</v>
      </c>
      <c r="B4998" t="s">
        <v>15126</v>
      </c>
      <c r="C4998" t="s">
        <v>15127</v>
      </c>
      <c r="D4998" s="10">
        <v>45969</v>
      </c>
      <c r="E4998" t="s">
        <v>14854</v>
      </c>
      <c r="F4998">
        <v>1</v>
      </c>
      <c r="G4998" t="s">
        <v>273</v>
      </c>
      <c r="H4998" t="s">
        <v>312</v>
      </c>
      <c r="I4998" t="s">
        <v>79</v>
      </c>
      <c r="J4998">
        <v>1</v>
      </c>
      <c r="K4998">
        <v>12274</v>
      </c>
      <c r="L4998" t="str">
        <f>IFERROR(INDEX(play_attribution!$B$2:$B$328,MATCH(A4998,play_attribution!$A$2:$A$328,0)),"")</f>
        <v/>
      </c>
      <c r="M4998" t="str">
        <f>VLOOKUP(H4998,seller_roster!$A$2:$B$85,2,FALSE)</f>
        <v>Tatum Osei</v>
      </c>
      <c r="N4998" t="str">
        <f>VLOOKUP(C4998,accounts!$A$2:$F$9615,2,FALSE)</f>
        <v>Logistics</v>
      </c>
      <c r="O4998" t="str">
        <f>VLOOKUP(C4998,accounts!$A$2:$F$9615,3,FALSE)</f>
        <v>$2.5M-$5M</v>
      </c>
      <c r="P4998" t="str">
        <f>VLOOKUP(C4998,accounts!$A$2:$F$9615,5,FALSE)</f>
        <v>East</v>
      </c>
      <c r="Q4998" t="b">
        <f t="shared" si="79"/>
        <v>1</v>
      </c>
      <c r="R4998" t="e">
        <f>INDEX(removed_duplicate_rows!$A$5:$A$39,MATCH(wins!A4998,removed_duplicate_rows!$A$5:$A$39,0))</f>
        <v>#N/A</v>
      </c>
    </row>
    <row r="4999" spans="1:18" ht="15.75" customHeight="1" x14ac:dyDescent="0.2">
      <c r="A4999" t="s">
        <v>15128</v>
      </c>
      <c r="B4999" t="s">
        <v>15129</v>
      </c>
      <c r="C4999" t="s">
        <v>15130</v>
      </c>
      <c r="D4999" s="10">
        <v>45969</v>
      </c>
      <c r="E4999" t="s">
        <v>14854</v>
      </c>
      <c r="F4999">
        <v>1</v>
      </c>
      <c r="G4999" t="s">
        <v>273</v>
      </c>
      <c r="H4999" t="s">
        <v>670</v>
      </c>
      <c r="I4999" t="s">
        <v>79</v>
      </c>
      <c r="J4999">
        <v>1</v>
      </c>
      <c r="K4999">
        <v>6391</v>
      </c>
      <c r="L4999" t="str">
        <f>IFERROR(INDEX(play_attribution!$B$2:$B$328,MATCH(A4999,play_attribution!$A$2:$A$328,0)),"")</f>
        <v/>
      </c>
      <c r="M4999" t="str">
        <f>VLOOKUP(H4999,seller_roster!$A$2:$B$85,2,FALSE)</f>
        <v>True Kowalski</v>
      </c>
      <c r="N4999" t="str">
        <f>VLOOKUP(C4999,accounts!$A$2:$F$9615,2,FALSE)</f>
        <v>Nonprofit</v>
      </c>
      <c r="O4999" t="str">
        <f>VLOOKUP(C4999,accounts!$A$2:$F$9615,3,FALSE)</f>
        <v>$5M-$10M</v>
      </c>
      <c r="P4999" t="str">
        <f>VLOOKUP(C4999,accounts!$A$2:$F$9615,5,FALSE)</f>
        <v>West</v>
      </c>
      <c r="Q4999" t="b">
        <f t="shared" si="79"/>
        <v>1</v>
      </c>
      <c r="R4999" t="e">
        <f>INDEX(removed_duplicate_rows!$A$5:$A$39,MATCH(wins!A4999,removed_duplicate_rows!$A$5:$A$39,0))</f>
        <v>#N/A</v>
      </c>
    </row>
    <row r="5000" spans="1:18" ht="15.75" customHeight="1" x14ac:dyDescent="0.2">
      <c r="A5000" t="s">
        <v>15131</v>
      </c>
      <c r="B5000" t="s">
        <v>15132</v>
      </c>
      <c r="C5000" t="s">
        <v>15133</v>
      </c>
      <c r="D5000" s="10">
        <v>45969</v>
      </c>
      <c r="E5000" t="s">
        <v>14854</v>
      </c>
      <c r="F5000">
        <v>1</v>
      </c>
      <c r="G5000" t="s">
        <v>374</v>
      </c>
      <c r="H5000" t="s">
        <v>398</v>
      </c>
      <c r="I5000" t="s">
        <v>55</v>
      </c>
      <c r="J5000">
        <v>1</v>
      </c>
      <c r="K5000">
        <v>5427</v>
      </c>
      <c r="L5000" t="str">
        <f>IFERROR(INDEX(play_attribution!$B$2:$B$328,MATCH(A5000,play_attribution!$A$2:$A$328,0)),"")</f>
        <v/>
      </c>
      <c r="M5000" t="str">
        <f>VLOOKUP(H5000,seller_roster!$A$2:$B$85,2,FALSE)</f>
        <v>Rowan Kim</v>
      </c>
      <c r="N5000" t="str">
        <f>VLOOKUP(C5000,accounts!$A$2:$F$9615,2,FALSE)</f>
        <v>Healthcare Services</v>
      </c>
      <c r="O5000" t="str">
        <f>VLOOKUP(C5000,accounts!$A$2:$F$9615,3,FALSE)</f>
        <v>$2.5M-$5M</v>
      </c>
      <c r="P5000" t="str">
        <f>VLOOKUP(C5000,accounts!$A$2:$F$9615,5,FALSE)</f>
        <v>West</v>
      </c>
      <c r="Q5000" t="b">
        <f t="shared" si="79"/>
        <v>1</v>
      </c>
      <c r="R5000" t="e">
        <f>INDEX(removed_duplicate_rows!$A$5:$A$39,MATCH(wins!A5000,removed_duplicate_rows!$A$5:$A$39,0))</f>
        <v>#N/A</v>
      </c>
    </row>
    <row r="5001" spans="1:18" ht="15.75" customHeight="1" x14ac:dyDescent="0.2">
      <c r="A5001" t="s">
        <v>15134</v>
      </c>
      <c r="B5001" t="s">
        <v>15135</v>
      </c>
      <c r="C5001" t="s">
        <v>15136</v>
      </c>
      <c r="D5001" s="10">
        <v>45969</v>
      </c>
      <c r="E5001" t="s">
        <v>14854</v>
      </c>
      <c r="F5001">
        <v>1</v>
      </c>
      <c r="G5001" t="s">
        <v>374</v>
      </c>
      <c r="H5001" t="s">
        <v>1123</v>
      </c>
      <c r="I5001" t="s">
        <v>55</v>
      </c>
      <c r="J5001">
        <v>1</v>
      </c>
      <c r="K5001">
        <v>5183</v>
      </c>
      <c r="L5001" t="str">
        <f>IFERROR(INDEX(play_attribution!$B$2:$B$328,MATCH(A5001,play_attribution!$A$2:$A$328,0)),"")</f>
        <v/>
      </c>
      <c r="M5001" t="str">
        <f>VLOOKUP(H5001,seller_roster!$A$2:$B$85,2,FALSE)</f>
        <v>Peyton Silva</v>
      </c>
      <c r="N5001" t="str">
        <f>VLOOKUP(C5001,accounts!$A$2:$F$9615,2,FALSE)</f>
        <v>Retail Multi-Location</v>
      </c>
      <c r="O5001" t="str">
        <f>VLOOKUP(C5001,accounts!$A$2:$F$9615,3,FALSE)</f>
        <v>&lt;$1M</v>
      </c>
      <c r="P5001" t="str">
        <f>VLOOKUP(C5001,accounts!$A$2:$F$9615,5,FALSE)</f>
        <v>West</v>
      </c>
      <c r="Q5001" t="b">
        <f t="shared" si="79"/>
        <v>1</v>
      </c>
      <c r="R5001" t="e">
        <f>INDEX(removed_duplicate_rows!$A$5:$A$39,MATCH(wins!A5001,removed_duplicate_rows!$A$5:$A$39,0))</f>
        <v>#N/A</v>
      </c>
    </row>
    <row r="5002" spans="1:18" ht="15.75" customHeight="1" x14ac:dyDescent="0.2">
      <c r="A5002" t="s">
        <v>15137</v>
      </c>
      <c r="B5002" t="s">
        <v>15138</v>
      </c>
      <c r="C5002" t="s">
        <v>15139</v>
      </c>
      <c r="D5002" s="10">
        <v>45969</v>
      </c>
      <c r="E5002" t="s">
        <v>14854</v>
      </c>
      <c r="F5002">
        <v>1</v>
      </c>
      <c r="G5002" t="s">
        <v>374</v>
      </c>
      <c r="H5002" t="s">
        <v>413</v>
      </c>
      <c r="I5002" t="s">
        <v>55</v>
      </c>
      <c r="J5002">
        <v>1</v>
      </c>
      <c r="K5002">
        <v>8088</v>
      </c>
      <c r="L5002" t="str">
        <f>IFERROR(INDEX(play_attribution!$B$2:$B$328,MATCH(A5002,play_attribution!$A$2:$A$328,0)),"")</f>
        <v/>
      </c>
      <c r="M5002" t="str">
        <f>VLOOKUP(H5002,seller_roster!$A$2:$B$85,2,FALSE)</f>
        <v>Phoenix Doyle</v>
      </c>
      <c r="N5002" t="str">
        <f>VLOOKUP(C5002,accounts!$A$2:$F$9615,2,FALSE)</f>
        <v>Construction</v>
      </c>
      <c r="O5002" t="str">
        <f>VLOOKUP(C5002,accounts!$A$2:$F$9615,3,FALSE)</f>
        <v>$5M-$10M</v>
      </c>
      <c r="P5002" t="str">
        <f>VLOOKUP(C5002,accounts!$A$2:$F$9615,5,FALSE)</f>
        <v>West</v>
      </c>
      <c r="Q5002" t="b">
        <f t="shared" si="79"/>
        <v>1</v>
      </c>
      <c r="R5002" t="e">
        <f>INDEX(removed_duplicate_rows!$A$5:$A$39,MATCH(wins!A5002,removed_duplicate_rows!$A$5:$A$39,0))</f>
        <v>#N/A</v>
      </c>
    </row>
    <row r="5003" spans="1:18" ht="15.75" customHeight="1" x14ac:dyDescent="0.2">
      <c r="A5003" t="s">
        <v>15140</v>
      </c>
      <c r="B5003" t="s">
        <v>15141</v>
      </c>
      <c r="C5003" t="s">
        <v>15142</v>
      </c>
      <c r="D5003" s="10">
        <v>45969</v>
      </c>
      <c r="E5003" t="s">
        <v>14854</v>
      </c>
      <c r="F5003">
        <v>1</v>
      </c>
      <c r="G5003" t="s">
        <v>374</v>
      </c>
      <c r="H5003" t="s">
        <v>417</v>
      </c>
      <c r="I5003" t="s">
        <v>55</v>
      </c>
      <c r="J5003">
        <v>1</v>
      </c>
      <c r="K5003">
        <v>5804</v>
      </c>
      <c r="L5003" t="str">
        <f>IFERROR(INDEX(play_attribution!$B$2:$B$328,MATCH(A5003,play_attribution!$A$2:$A$328,0)),"")</f>
        <v/>
      </c>
      <c r="M5003" t="str">
        <f>VLOOKUP(H5003,seller_roster!$A$2:$B$85,2,FALSE)</f>
        <v>Bryn Reyes</v>
      </c>
      <c r="N5003" t="str">
        <f>VLOOKUP(C5003,accounts!$A$2:$F$9615,2,FALSE)</f>
        <v>Manufacturing</v>
      </c>
      <c r="O5003" t="str">
        <f>VLOOKUP(C5003,accounts!$A$2:$F$9615,3,FALSE)</f>
        <v>&lt;$1M</v>
      </c>
      <c r="P5003" t="str">
        <f>VLOOKUP(C5003,accounts!$A$2:$F$9615,5,FALSE)</f>
        <v>West</v>
      </c>
      <c r="Q5003" t="b">
        <f t="shared" si="79"/>
        <v>1</v>
      </c>
      <c r="R5003" t="e">
        <f>INDEX(removed_duplicate_rows!$A$5:$A$39,MATCH(wins!A5003,removed_duplicate_rows!$A$5:$A$39,0))</f>
        <v>#N/A</v>
      </c>
    </row>
    <row r="5004" spans="1:18" ht="15.75" customHeight="1" x14ac:dyDescent="0.2">
      <c r="A5004" t="s">
        <v>15143</v>
      </c>
      <c r="B5004" t="s">
        <v>15144</v>
      </c>
      <c r="C5004" t="s">
        <v>15145</v>
      </c>
      <c r="D5004" s="10">
        <v>45969</v>
      </c>
      <c r="E5004" t="s">
        <v>14854</v>
      </c>
      <c r="F5004">
        <v>1</v>
      </c>
      <c r="G5004" t="s">
        <v>374</v>
      </c>
      <c r="H5004" t="s">
        <v>832</v>
      </c>
      <c r="I5004" t="s">
        <v>55</v>
      </c>
      <c r="J5004">
        <v>1</v>
      </c>
      <c r="K5004">
        <v>5630</v>
      </c>
      <c r="L5004" t="str">
        <f>IFERROR(INDEX(play_attribution!$B$2:$B$328,MATCH(A5004,play_attribution!$A$2:$A$328,0)),"")</f>
        <v/>
      </c>
      <c r="M5004" t="str">
        <f>VLOOKUP(H5004,seller_roster!$A$2:$B$85,2,FALSE)</f>
        <v>Noel Nkemelu</v>
      </c>
      <c r="N5004" t="str">
        <f>VLOOKUP(C5004,accounts!$A$2:$F$9615,2,FALSE)</f>
        <v>Field Services</v>
      </c>
      <c r="O5004" t="str">
        <f>VLOOKUP(C5004,accounts!$A$2:$F$9615,3,FALSE)</f>
        <v>$2.5M-$5M</v>
      </c>
      <c r="P5004" t="str">
        <f>VLOOKUP(C5004,accounts!$A$2:$F$9615,5,FALSE)</f>
        <v>West</v>
      </c>
      <c r="Q5004" t="b">
        <f t="shared" si="79"/>
        <v>1</v>
      </c>
      <c r="R5004" t="e">
        <f>INDEX(removed_duplicate_rows!$A$5:$A$39,MATCH(wins!A5004,removed_duplicate_rows!$A$5:$A$39,0))</f>
        <v>#N/A</v>
      </c>
    </row>
    <row r="5005" spans="1:18" ht="15.75" customHeight="1" x14ac:dyDescent="0.2">
      <c r="A5005" t="s">
        <v>15146</v>
      </c>
      <c r="B5005" t="s">
        <v>15147</v>
      </c>
      <c r="C5005" t="s">
        <v>15148</v>
      </c>
      <c r="D5005" s="10">
        <v>45969</v>
      </c>
      <c r="E5005" t="s">
        <v>14854</v>
      </c>
      <c r="F5005">
        <v>1</v>
      </c>
      <c r="G5005" t="s">
        <v>374</v>
      </c>
      <c r="H5005" t="s">
        <v>783</v>
      </c>
      <c r="I5005" t="s">
        <v>55</v>
      </c>
      <c r="J5005">
        <v>1</v>
      </c>
      <c r="K5005">
        <v>5071</v>
      </c>
      <c r="L5005" t="str">
        <f>IFERROR(INDEX(play_attribution!$B$2:$B$328,MATCH(A5005,play_attribution!$A$2:$A$328,0)),"")</f>
        <v/>
      </c>
      <c r="M5005" t="str">
        <f>VLOOKUP(H5005,seller_roster!$A$2:$B$85,2,FALSE)</f>
        <v>Omar Tran</v>
      </c>
      <c r="N5005" t="str">
        <f>VLOOKUP(C5005,accounts!$A$2:$F$9615,2,FALSE)</f>
        <v>Retail Multi-Location</v>
      </c>
      <c r="O5005" t="str">
        <f>VLOOKUP(C5005,accounts!$A$2:$F$9615,3,FALSE)</f>
        <v>$5M-$10M</v>
      </c>
      <c r="P5005" t="str">
        <f>VLOOKUP(C5005,accounts!$A$2:$F$9615,5,FALSE)</f>
        <v>Central</v>
      </c>
      <c r="Q5005" t="b">
        <f t="shared" si="79"/>
        <v>1</v>
      </c>
      <c r="R5005" t="e">
        <f>INDEX(removed_duplicate_rows!$A$5:$A$39,MATCH(wins!A5005,removed_duplicate_rows!$A$5:$A$39,0))</f>
        <v>#N/A</v>
      </c>
    </row>
    <row r="5006" spans="1:18" ht="15.75" customHeight="1" x14ac:dyDescent="0.2">
      <c r="A5006" t="s">
        <v>15149</v>
      </c>
      <c r="B5006" t="s">
        <v>15150</v>
      </c>
      <c r="C5006" t="s">
        <v>15151</v>
      </c>
      <c r="D5006" s="10">
        <v>45969</v>
      </c>
      <c r="E5006" t="s">
        <v>14854</v>
      </c>
      <c r="F5006">
        <v>1</v>
      </c>
      <c r="G5006" t="s">
        <v>374</v>
      </c>
      <c r="H5006" t="s">
        <v>409</v>
      </c>
      <c r="I5006" t="s">
        <v>55</v>
      </c>
      <c r="J5006">
        <v>1</v>
      </c>
      <c r="K5006">
        <v>4413</v>
      </c>
      <c r="L5006" t="str">
        <f>IFERROR(INDEX(play_attribution!$B$2:$B$328,MATCH(A5006,play_attribution!$A$2:$A$328,0)),"")</f>
        <v/>
      </c>
      <c r="M5006" t="str">
        <f>VLOOKUP(H5006,seller_roster!$A$2:$B$85,2,FALSE)</f>
        <v>Devon Okafor</v>
      </c>
      <c r="N5006" t="str">
        <f>VLOOKUP(C5006,accounts!$A$2:$F$9615,2,FALSE)</f>
        <v>Retail Multi-Location</v>
      </c>
      <c r="O5006" t="str">
        <f>VLOOKUP(C5006,accounts!$A$2:$F$9615,3,FALSE)</f>
        <v>&lt;$1M</v>
      </c>
      <c r="P5006" t="str">
        <f>VLOOKUP(C5006,accounts!$A$2:$F$9615,5,FALSE)</f>
        <v>East</v>
      </c>
      <c r="Q5006" t="b">
        <f t="shared" si="79"/>
        <v>1</v>
      </c>
      <c r="R5006" t="e">
        <f>INDEX(removed_duplicate_rows!$A$5:$A$39,MATCH(wins!A5006,removed_duplicate_rows!$A$5:$A$39,0))</f>
        <v>#N/A</v>
      </c>
    </row>
    <row r="5007" spans="1:18" ht="15.75" customHeight="1" x14ac:dyDescent="0.2">
      <c r="A5007" t="s">
        <v>15152</v>
      </c>
      <c r="B5007" t="s">
        <v>15153</v>
      </c>
      <c r="C5007" t="s">
        <v>15154</v>
      </c>
      <c r="D5007" s="10">
        <v>45969</v>
      </c>
      <c r="E5007" t="s">
        <v>14854</v>
      </c>
      <c r="F5007">
        <v>1</v>
      </c>
      <c r="G5007" t="s">
        <v>374</v>
      </c>
      <c r="H5007" t="s">
        <v>427</v>
      </c>
      <c r="I5007" t="s">
        <v>55</v>
      </c>
      <c r="J5007">
        <v>1</v>
      </c>
      <c r="K5007">
        <v>7418</v>
      </c>
      <c r="L5007" t="str">
        <f>IFERROR(INDEX(play_attribution!$B$2:$B$328,MATCH(A5007,play_attribution!$A$2:$A$328,0)),"")</f>
        <v/>
      </c>
      <c r="M5007" t="str">
        <f>VLOOKUP(H5007,seller_roster!$A$2:$B$85,2,FALSE)</f>
        <v>Peyton Moreau</v>
      </c>
      <c r="N5007" t="str">
        <f>VLOOKUP(C5007,accounts!$A$2:$F$9615,2,FALSE)</f>
        <v>Wholesale &amp; Distribution</v>
      </c>
      <c r="O5007" t="str">
        <f>VLOOKUP(C5007,accounts!$A$2:$F$9615,3,FALSE)</f>
        <v>$2.5M-$5M</v>
      </c>
      <c r="P5007" t="str">
        <f>VLOOKUP(C5007,accounts!$A$2:$F$9615,5,FALSE)</f>
        <v>East</v>
      </c>
      <c r="Q5007" t="b">
        <f t="shared" si="79"/>
        <v>1</v>
      </c>
      <c r="R5007" t="e">
        <f>INDEX(removed_duplicate_rows!$A$5:$A$39,MATCH(wins!A5007,removed_duplicate_rows!$A$5:$A$39,0))</f>
        <v>#N/A</v>
      </c>
    </row>
    <row r="5008" spans="1:18" ht="15.75" customHeight="1" x14ac:dyDescent="0.2">
      <c r="A5008" t="s">
        <v>15155</v>
      </c>
      <c r="B5008" t="s">
        <v>15156</v>
      </c>
      <c r="C5008" t="s">
        <v>15157</v>
      </c>
      <c r="D5008" s="10">
        <v>45969</v>
      </c>
      <c r="E5008" t="s">
        <v>14854</v>
      </c>
      <c r="F5008">
        <v>1</v>
      </c>
      <c r="G5008" t="s">
        <v>374</v>
      </c>
      <c r="H5008" t="s">
        <v>379</v>
      </c>
      <c r="I5008" t="s">
        <v>55</v>
      </c>
      <c r="J5008">
        <v>1</v>
      </c>
      <c r="K5008">
        <v>4171</v>
      </c>
      <c r="L5008" t="str">
        <f>IFERROR(INDEX(play_attribution!$B$2:$B$328,MATCH(A5008,play_attribution!$A$2:$A$328,0)),"")</f>
        <v/>
      </c>
      <c r="M5008" t="str">
        <f>VLOOKUP(H5008,seller_roster!$A$2:$B$85,2,FALSE)</f>
        <v>Tatum Vega</v>
      </c>
      <c r="N5008" t="str">
        <f>VLOOKUP(C5008,accounts!$A$2:$F$9615,2,FALSE)</f>
        <v>Healthcare Services</v>
      </c>
      <c r="O5008" t="str">
        <f>VLOOKUP(C5008,accounts!$A$2:$F$9615,3,FALSE)</f>
        <v>$2.5M-$5M</v>
      </c>
      <c r="P5008" t="str">
        <f>VLOOKUP(C5008,accounts!$A$2:$F$9615,5,FALSE)</f>
        <v>East</v>
      </c>
      <c r="Q5008" t="b">
        <f t="shared" si="79"/>
        <v>1</v>
      </c>
      <c r="R5008" t="e">
        <f>INDEX(removed_duplicate_rows!$A$5:$A$39,MATCH(wins!A5008,removed_duplicate_rows!$A$5:$A$39,0))</f>
        <v>#N/A</v>
      </c>
    </row>
    <row r="5009" spans="1:18" ht="15.75" customHeight="1" x14ac:dyDescent="0.2">
      <c r="A5009" t="s">
        <v>15158</v>
      </c>
      <c r="B5009" t="s">
        <v>15159</v>
      </c>
      <c r="C5009" t="s">
        <v>15160</v>
      </c>
      <c r="D5009" s="10">
        <v>45969</v>
      </c>
      <c r="E5009" t="s">
        <v>14854</v>
      </c>
      <c r="F5009">
        <v>1</v>
      </c>
      <c r="G5009" t="s">
        <v>374</v>
      </c>
      <c r="H5009" t="s">
        <v>409</v>
      </c>
      <c r="I5009" t="s">
        <v>55</v>
      </c>
      <c r="J5009">
        <v>1</v>
      </c>
      <c r="K5009">
        <v>5347</v>
      </c>
      <c r="L5009" t="str">
        <f>IFERROR(INDEX(play_attribution!$B$2:$B$328,MATCH(A5009,play_attribution!$A$2:$A$328,0)),"")</f>
        <v/>
      </c>
      <c r="M5009" t="str">
        <f>VLOOKUP(H5009,seller_roster!$A$2:$B$85,2,FALSE)</f>
        <v>Devon Okafor</v>
      </c>
      <c r="N5009" t="str">
        <f>VLOOKUP(C5009,accounts!$A$2:$F$9615,2,FALSE)</f>
        <v>Manufacturing</v>
      </c>
      <c r="O5009" t="str">
        <f>VLOOKUP(C5009,accounts!$A$2:$F$9615,3,FALSE)</f>
        <v>&lt;$1M</v>
      </c>
      <c r="P5009" t="str">
        <f>VLOOKUP(C5009,accounts!$A$2:$F$9615,5,FALSE)</f>
        <v>East</v>
      </c>
      <c r="Q5009" t="b">
        <f t="shared" si="79"/>
        <v>1</v>
      </c>
      <c r="R5009" t="e">
        <f>INDEX(removed_duplicate_rows!$A$5:$A$39,MATCH(wins!A5009,removed_duplicate_rows!$A$5:$A$39,0))</f>
        <v>#N/A</v>
      </c>
    </row>
    <row r="5010" spans="1:18" ht="15.75" customHeight="1" x14ac:dyDescent="0.2">
      <c r="A5010" t="s">
        <v>15161</v>
      </c>
      <c r="B5010" t="s">
        <v>15162</v>
      </c>
      <c r="C5010" t="s">
        <v>15163</v>
      </c>
      <c r="D5010" s="10">
        <v>45969</v>
      </c>
      <c r="E5010" t="s">
        <v>14854</v>
      </c>
      <c r="F5010">
        <v>1</v>
      </c>
      <c r="G5010" t="s">
        <v>374</v>
      </c>
      <c r="H5010" t="s">
        <v>832</v>
      </c>
      <c r="I5010" t="s">
        <v>55</v>
      </c>
      <c r="J5010">
        <v>1</v>
      </c>
      <c r="K5010">
        <v>6728</v>
      </c>
      <c r="L5010" t="str">
        <f>IFERROR(INDEX(play_attribution!$B$2:$B$328,MATCH(A5010,play_attribution!$A$2:$A$328,0)),"")</f>
        <v/>
      </c>
      <c r="M5010" t="str">
        <f>VLOOKUP(H5010,seller_roster!$A$2:$B$85,2,FALSE)</f>
        <v>Noel Nkemelu</v>
      </c>
      <c r="N5010" t="str">
        <f>VLOOKUP(C5010,accounts!$A$2:$F$9615,2,FALSE)</f>
        <v>Healthcare Services</v>
      </c>
      <c r="O5010" t="str">
        <f>VLOOKUP(C5010,accounts!$A$2:$F$9615,3,FALSE)</f>
        <v>$2.5M-$5M</v>
      </c>
      <c r="P5010" t="str">
        <f>VLOOKUP(C5010,accounts!$A$2:$F$9615,5,FALSE)</f>
        <v>Central</v>
      </c>
      <c r="Q5010" t="b">
        <f t="shared" si="79"/>
        <v>1</v>
      </c>
      <c r="R5010" t="e">
        <f>INDEX(removed_duplicate_rows!$A$5:$A$39,MATCH(wins!A5010,removed_duplicate_rows!$A$5:$A$39,0))</f>
        <v>#N/A</v>
      </c>
    </row>
    <row r="5011" spans="1:18" ht="15.75" customHeight="1" x14ac:dyDescent="0.2">
      <c r="A5011" t="s">
        <v>15164</v>
      </c>
      <c r="B5011" t="s">
        <v>15165</v>
      </c>
      <c r="C5011" t="s">
        <v>15166</v>
      </c>
      <c r="D5011" s="10">
        <v>45969</v>
      </c>
      <c r="E5011" t="s">
        <v>14854</v>
      </c>
      <c r="F5011">
        <v>1</v>
      </c>
      <c r="G5011" t="s">
        <v>374</v>
      </c>
      <c r="H5011" t="s">
        <v>383</v>
      </c>
      <c r="I5011" t="s">
        <v>55</v>
      </c>
      <c r="J5011">
        <v>1</v>
      </c>
      <c r="K5011">
        <v>4766</v>
      </c>
      <c r="L5011" t="str">
        <f>IFERROR(INDEX(play_attribution!$B$2:$B$328,MATCH(A5011,play_attribution!$A$2:$A$328,0)),"")</f>
        <v/>
      </c>
      <c r="M5011" t="str">
        <f>VLOOKUP(H5011,seller_roster!$A$2:$B$85,2,FALSE)</f>
        <v>Flor Ruiz</v>
      </c>
      <c r="N5011" t="str">
        <f>VLOOKUP(C5011,accounts!$A$2:$F$9615,2,FALSE)</f>
        <v>Professional Services</v>
      </c>
      <c r="O5011" t="str">
        <f>VLOOKUP(C5011,accounts!$A$2:$F$9615,3,FALSE)</f>
        <v>$2.5M-$5M</v>
      </c>
      <c r="P5011" t="str">
        <f>VLOOKUP(C5011,accounts!$A$2:$F$9615,5,FALSE)</f>
        <v>Central</v>
      </c>
      <c r="Q5011" t="b">
        <f t="shared" si="79"/>
        <v>1</v>
      </c>
      <c r="R5011" t="e">
        <f>INDEX(removed_duplicate_rows!$A$5:$A$39,MATCH(wins!A5011,removed_duplicate_rows!$A$5:$A$39,0))</f>
        <v>#N/A</v>
      </c>
    </row>
    <row r="5012" spans="1:18" ht="15.75" customHeight="1" x14ac:dyDescent="0.2">
      <c r="A5012" t="s">
        <v>15167</v>
      </c>
      <c r="B5012" t="s">
        <v>15168</v>
      </c>
      <c r="C5012" t="s">
        <v>15169</v>
      </c>
      <c r="D5012" s="10">
        <v>45969</v>
      </c>
      <c r="E5012" t="s">
        <v>14854</v>
      </c>
      <c r="F5012">
        <v>1</v>
      </c>
      <c r="G5012" t="s">
        <v>374</v>
      </c>
      <c r="H5012" t="s">
        <v>832</v>
      </c>
      <c r="I5012" t="s">
        <v>55</v>
      </c>
      <c r="J5012">
        <v>1</v>
      </c>
      <c r="K5012">
        <v>3647</v>
      </c>
      <c r="L5012" t="str">
        <f>IFERROR(INDEX(play_attribution!$B$2:$B$328,MATCH(A5012,play_attribution!$A$2:$A$328,0)),"")</f>
        <v/>
      </c>
      <c r="M5012" t="str">
        <f>VLOOKUP(H5012,seller_roster!$A$2:$B$85,2,FALSE)</f>
        <v>Noel Nkemelu</v>
      </c>
      <c r="N5012" t="str">
        <f>VLOOKUP(C5012,accounts!$A$2:$F$9615,2,FALSE)</f>
        <v>Wholesale &amp; Distribution</v>
      </c>
      <c r="O5012" t="str">
        <f>VLOOKUP(C5012,accounts!$A$2:$F$9615,3,FALSE)</f>
        <v>$2.5M-$5M</v>
      </c>
      <c r="P5012" t="str">
        <f>VLOOKUP(C5012,accounts!$A$2:$F$9615,5,FALSE)</f>
        <v>East</v>
      </c>
      <c r="Q5012" t="b">
        <f t="shared" si="79"/>
        <v>1</v>
      </c>
      <c r="R5012" t="e">
        <f>INDEX(removed_duplicate_rows!$A$5:$A$39,MATCH(wins!A5012,removed_duplicate_rows!$A$5:$A$39,0))</f>
        <v>#N/A</v>
      </c>
    </row>
    <row r="5013" spans="1:18" ht="15.75" customHeight="1" x14ac:dyDescent="0.2">
      <c r="A5013" t="s">
        <v>15170</v>
      </c>
      <c r="B5013" t="s">
        <v>15171</v>
      </c>
      <c r="C5013" t="s">
        <v>15172</v>
      </c>
      <c r="D5013" s="10">
        <v>45969</v>
      </c>
      <c r="E5013" t="s">
        <v>14854</v>
      </c>
      <c r="F5013">
        <v>1</v>
      </c>
      <c r="G5013" t="s">
        <v>374</v>
      </c>
      <c r="H5013" t="s">
        <v>409</v>
      </c>
      <c r="I5013" t="s">
        <v>55</v>
      </c>
      <c r="J5013">
        <v>1</v>
      </c>
      <c r="K5013">
        <v>4474</v>
      </c>
      <c r="L5013" t="str">
        <f>IFERROR(INDEX(play_attribution!$B$2:$B$328,MATCH(A5013,play_attribution!$A$2:$A$328,0)),"")</f>
        <v/>
      </c>
      <c r="M5013" t="str">
        <f>VLOOKUP(H5013,seller_roster!$A$2:$B$85,2,FALSE)</f>
        <v>Devon Okafor</v>
      </c>
      <c r="N5013" t="str">
        <f>VLOOKUP(C5013,accounts!$A$2:$F$9615,2,FALSE)</f>
        <v>Wholesale &amp; Distribution</v>
      </c>
      <c r="O5013" t="str">
        <f>VLOOKUP(C5013,accounts!$A$2:$F$9615,3,FALSE)</f>
        <v>$5M-$10M</v>
      </c>
      <c r="P5013" t="str">
        <f>VLOOKUP(C5013,accounts!$A$2:$F$9615,5,FALSE)</f>
        <v>West</v>
      </c>
      <c r="Q5013" t="b">
        <f t="shared" si="79"/>
        <v>1</v>
      </c>
      <c r="R5013" t="e">
        <f>INDEX(removed_duplicate_rows!$A$5:$A$39,MATCH(wins!A5013,removed_duplicate_rows!$A$5:$A$39,0))</f>
        <v>#N/A</v>
      </c>
    </row>
    <row r="5014" spans="1:18" ht="15.75" customHeight="1" x14ac:dyDescent="0.2">
      <c r="A5014" t="s">
        <v>15173</v>
      </c>
      <c r="B5014" t="s">
        <v>15174</v>
      </c>
      <c r="C5014" t="s">
        <v>15175</v>
      </c>
      <c r="D5014" s="10">
        <v>45969</v>
      </c>
      <c r="E5014" t="s">
        <v>14854</v>
      </c>
      <c r="F5014">
        <v>1</v>
      </c>
      <c r="G5014" t="s">
        <v>374</v>
      </c>
      <c r="H5014" t="s">
        <v>379</v>
      </c>
      <c r="I5014" t="s">
        <v>55</v>
      </c>
      <c r="J5014">
        <v>1</v>
      </c>
      <c r="K5014">
        <v>6118</v>
      </c>
      <c r="L5014" t="str">
        <f>IFERROR(INDEX(play_attribution!$B$2:$B$328,MATCH(A5014,play_attribution!$A$2:$A$328,0)),"")</f>
        <v/>
      </c>
      <c r="M5014" t="str">
        <f>VLOOKUP(H5014,seller_roster!$A$2:$B$85,2,FALSE)</f>
        <v>Tatum Vega</v>
      </c>
      <c r="N5014" t="str">
        <f>VLOOKUP(C5014,accounts!$A$2:$F$9615,2,FALSE)</f>
        <v>Retail Multi-Location</v>
      </c>
      <c r="O5014" t="str">
        <f>VLOOKUP(C5014,accounts!$A$2:$F$9615,3,FALSE)</f>
        <v>$1M-$2.5M</v>
      </c>
      <c r="P5014" t="str">
        <f>VLOOKUP(C5014,accounts!$A$2:$F$9615,5,FALSE)</f>
        <v>East</v>
      </c>
      <c r="Q5014" t="b">
        <f t="shared" si="79"/>
        <v>1</v>
      </c>
      <c r="R5014" t="e">
        <f>INDEX(removed_duplicate_rows!$A$5:$A$39,MATCH(wins!A5014,removed_duplicate_rows!$A$5:$A$39,0))</f>
        <v>#N/A</v>
      </c>
    </row>
    <row r="5015" spans="1:18" ht="15.75" customHeight="1" x14ac:dyDescent="0.2">
      <c r="A5015" t="s">
        <v>15176</v>
      </c>
      <c r="B5015" t="s">
        <v>15177</v>
      </c>
      <c r="C5015" t="s">
        <v>15178</v>
      </c>
      <c r="D5015" s="10">
        <v>45969</v>
      </c>
      <c r="E5015" t="s">
        <v>14854</v>
      </c>
      <c r="F5015">
        <v>1</v>
      </c>
      <c r="G5015" t="s">
        <v>374</v>
      </c>
      <c r="H5015" t="s">
        <v>2183</v>
      </c>
      <c r="I5015" t="s">
        <v>55</v>
      </c>
      <c r="J5015">
        <v>1</v>
      </c>
      <c r="K5015">
        <v>5333</v>
      </c>
      <c r="L5015" t="str">
        <f>IFERROR(INDEX(play_attribution!$B$2:$B$328,MATCH(A5015,play_attribution!$A$2:$A$328,0)),"")</f>
        <v/>
      </c>
      <c r="M5015" t="str">
        <f>VLOOKUP(H5015,seller_roster!$A$2:$B$85,2,FALSE)</f>
        <v>Rowan Tran</v>
      </c>
      <c r="N5015" t="str">
        <f>VLOOKUP(C5015,accounts!$A$2:$F$9615,2,FALSE)</f>
        <v>Professional Services</v>
      </c>
      <c r="O5015" t="str">
        <f>VLOOKUP(C5015,accounts!$A$2:$F$9615,3,FALSE)</f>
        <v>$5M-$10M</v>
      </c>
      <c r="P5015" t="str">
        <f>VLOOKUP(C5015,accounts!$A$2:$F$9615,5,FALSE)</f>
        <v>East</v>
      </c>
      <c r="Q5015" t="b">
        <f t="shared" si="79"/>
        <v>1</v>
      </c>
      <c r="R5015" t="e">
        <f>INDEX(removed_duplicate_rows!$A$5:$A$39,MATCH(wins!A5015,removed_duplicate_rows!$A$5:$A$39,0))</f>
        <v>#N/A</v>
      </c>
    </row>
    <row r="5016" spans="1:18" ht="15.75" customHeight="1" x14ac:dyDescent="0.2">
      <c r="A5016" t="s">
        <v>15179</v>
      </c>
      <c r="B5016" t="s">
        <v>15180</v>
      </c>
      <c r="C5016" t="s">
        <v>15181</v>
      </c>
      <c r="D5016" s="10">
        <v>45969</v>
      </c>
      <c r="E5016" t="s">
        <v>14854</v>
      </c>
      <c r="F5016">
        <v>1</v>
      </c>
      <c r="G5016" t="s">
        <v>374</v>
      </c>
      <c r="H5016" t="s">
        <v>4096</v>
      </c>
      <c r="I5016" t="s">
        <v>55</v>
      </c>
      <c r="J5016">
        <v>1</v>
      </c>
      <c r="K5016">
        <v>5087</v>
      </c>
      <c r="L5016" t="str">
        <f>IFERROR(INDEX(play_attribution!$B$2:$B$328,MATCH(A5016,play_attribution!$A$2:$A$328,0)),"")</f>
        <v/>
      </c>
      <c r="M5016" t="str">
        <f>VLOOKUP(H5016,seller_roster!$A$2:$B$85,2,FALSE)</f>
        <v>Vesper Kim</v>
      </c>
      <c r="N5016" t="str">
        <f>VLOOKUP(C5016,accounts!$A$2:$F$9615,2,FALSE)</f>
        <v>Field Services</v>
      </c>
      <c r="O5016" t="str">
        <f>VLOOKUP(C5016,accounts!$A$2:$F$9615,3,FALSE)</f>
        <v>$2.5M-$5M</v>
      </c>
      <c r="P5016" t="str">
        <f>VLOOKUP(C5016,accounts!$A$2:$F$9615,5,FALSE)</f>
        <v>West</v>
      </c>
      <c r="Q5016" t="b">
        <f t="shared" si="79"/>
        <v>1</v>
      </c>
      <c r="R5016" t="e">
        <f>INDEX(removed_duplicate_rows!$A$5:$A$39,MATCH(wins!A5016,removed_duplicate_rows!$A$5:$A$39,0))</f>
        <v>#N/A</v>
      </c>
    </row>
    <row r="5017" spans="1:18" ht="15.75" customHeight="1" x14ac:dyDescent="0.2">
      <c r="A5017" t="s">
        <v>15182</v>
      </c>
      <c r="B5017" t="s">
        <v>15183</v>
      </c>
      <c r="C5017" t="s">
        <v>15184</v>
      </c>
      <c r="D5017" s="10">
        <v>45969</v>
      </c>
      <c r="E5017" t="s">
        <v>14854</v>
      </c>
      <c r="F5017">
        <v>1</v>
      </c>
      <c r="G5017" t="s">
        <v>374</v>
      </c>
      <c r="H5017" t="s">
        <v>2183</v>
      </c>
      <c r="I5017" t="s">
        <v>55</v>
      </c>
      <c r="J5017">
        <v>1</v>
      </c>
      <c r="K5017">
        <v>9839</v>
      </c>
      <c r="L5017" t="str">
        <f>IFERROR(INDEX(play_attribution!$B$2:$B$328,MATCH(A5017,play_attribution!$A$2:$A$328,0)),"")</f>
        <v/>
      </c>
      <c r="M5017" t="str">
        <f>VLOOKUP(H5017,seller_roster!$A$2:$B$85,2,FALSE)</f>
        <v>Rowan Tran</v>
      </c>
      <c r="N5017" t="str">
        <f>VLOOKUP(C5017,accounts!$A$2:$F$9615,2,FALSE)</f>
        <v>Construction</v>
      </c>
      <c r="O5017" t="str">
        <f>VLOOKUP(C5017,accounts!$A$2:$F$9615,3,FALSE)</f>
        <v>$2.5M-$5M</v>
      </c>
      <c r="P5017" t="str">
        <f>VLOOKUP(C5017,accounts!$A$2:$F$9615,5,FALSE)</f>
        <v>East</v>
      </c>
      <c r="Q5017" t="b">
        <f t="shared" si="79"/>
        <v>1</v>
      </c>
      <c r="R5017" t="e">
        <f>INDEX(removed_duplicate_rows!$A$5:$A$39,MATCH(wins!A5017,removed_duplicate_rows!$A$5:$A$39,0))</f>
        <v>#N/A</v>
      </c>
    </row>
    <row r="5018" spans="1:18" ht="15.75" customHeight="1" x14ac:dyDescent="0.2">
      <c r="A5018" t="s">
        <v>15185</v>
      </c>
      <c r="B5018" t="s">
        <v>15186</v>
      </c>
      <c r="C5018" t="s">
        <v>15187</v>
      </c>
      <c r="D5018" s="10">
        <v>45969</v>
      </c>
      <c r="E5018" t="s">
        <v>14854</v>
      </c>
      <c r="F5018">
        <v>1</v>
      </c>
      <c r="G5018" t="s">
        <v>374</v>
      </c>
      <c r="H5018" t="s">
        <v>1123</v>
      </c>
      <c r="I5018" t="s">
        <v>55</v>
      </c>
      <c r="J5018">
        <v>1</v>
      </c>
      <c r="K5018">
        <v>4783</v>
      </c>
      <c r="L5018" t="str">
        <f>IFERROR(INDEX(play_attribution!$B$2:$B$328,MATCH(A5018,play_attribution!$A$2:$A$328,0)),"")</f>
        <v/>
      </c>
      <c r="M5018" t="str">
        <f>VLOOKUP(H5018,seller_roster!$A$2:$B$85,2,FALSE)</f>
        <v>Peyton Silva</v>
      </c>
      <c r="N5018" t="str">
        <f>VLOOKUP(C5018,accounts!$A$2:$F$9615,2,FALSE)</f>
        <v>Logistics</v>
      </c>
      <c r="O5018" t="str">
        <f>VLOOKUP(C5018,accounts!$A$2:$F$9615,3,FALSE)</f>
        <v>$5M-$10M</v>
      </c>
      <c r="P5018" t="str">
        <f>VLOOKUP(C5018,accounts!$A$2:$F$9615,5,FALSE)</f>
        <v>East</v>
      </c>
      <c r="Q5018" t="b">
        <f t="shared" si="79"/>
        <v>1</v>
      </c>
      <c r="R5018" t="e">
        <f>INDEX(removed_duplicate_rows!$A$5:$A$39,MATCH(wins!A5018,removed_duplicate_rows!$A$5:$A$39,0))</f>
        <v>#N/A</v>
      </c>
    </row>
    <row r="5019" spans="1:18" ht="15.75" customHeight="1" x14ac:dyDescent="0.2">
      <c r="A5019" t="s">
        <v>15188</v>
      </c>
      <c r="B5019" t="s">
        <v>15189</v>
      </c>
      <c r="C5019" t="s">
        <v>15190</v>
      </c>
      <c r="D5019" s="10">
        <v>45969</v>
      </c>
      <c r="E5019" t="s">
        <v>14854</v>
      </c>
      <c r="F5019">
        <v>1</v>
      </c>
      <c r="G5019" t="s">
        <v>374</v>
      </c>
      <c r="H5019" t="s">
        <v>375</v>
      </c>
      <c r="I5019" t="s">
        <v>55</v>
      </c>
      <c r="J5019">
        <v>1</v>
      </c>
      <c r="K5019">
        <v>5395</v>
      </c>
      <c r="L5019" t="str">
        <f>IFERROR(INDEX(play_attribution!$B$2:$B$328,MATCH(A5019,play_attribution!$A$2:$A$328,0)),"")</f>
        <v/>
      </c>
      <c r="M5019" t="str">
        <f>VLOOKUP(H5019,seller_roster!$A$2:$B$85,2,FALSE)</f>
        <v>Sol Lindqvist</v>
      </c>
      <c r="N5019" t="str">
        <f>VLOOKUP(C5019,accounts!$A$2:$F$9615,2,FALSE)</f>
        <v>Manufacturing</v>
      </c>
      <c r="O5019" t="str">
        <f>VLOOKUP(C5019,accounts!$A$2:$F$9615,3,FALSE)</f>
        <v>$5M-$10M</v>
      </c>
      <c r="P5019" t="str">
        <f>VLOOKUP(C5019,accounts!$A$2:$F$9615,5,FALSE)</f>
        <v>West</v>
      </c>
      <c r="Q5019" t="b">
        <f t="shared" si="79"/>
        <v>1</v>
      </c>
      <c r="R5019" t="e">
        <f>INDEX(removed_duplicate_rows!$A$5:$A$39,MATCH(wins!A5019,removed_duplicate_rows!$A$5:$A$39,0))</f>
        <v>#N/A</v>
      </c>
    </row>
    <row r="5020" spans="1:18" ht="15.75" customHeight="1" x14ac:dyDescent="0.2">
      <c r="A5020" t="s">
        <v>15191</v>
      </c>
      <c r="B5020" t="s">
        <v>15192</v>
      </c>
      <c r="C5020" t="s">
        <v>15193</v>
      </c>
      <c r="D5020" s="10">
        <v>45969</v>
      </c>
      <c r="E5020" t="s">
        <v>14854</v>
      </c>
      <c r="F5020">
        <v>1</v>
      </c>
      <c r="G5020" t="s">
        <v>374</v>
      </c>
      <c r="H5020" t="s">
        <v>391</v>
      </c>
      <c r="I5020" t="s">
        <v>55</v>
      </c>
      <c r="J5020">
        <v>1</v>
      </c>
      <c r="K5020">
        <v>7392</v>
      </c>
      <c r="L5020" t="str">
        <f>IFERROR(INDEX(play_attribution!$B$2:$B$328,MATCH(A5020,play_attribution!$A$2:$A$328,0)),"")</f>
        <v/>
      </c>
      <c r="M5020" t="str">
        <f>VLOOKUP(H5020,seller_roster!$A$2:$B$85,2,FALSE)</f>
        <v>Sam Walsh</v>
      </c>
      <c r="N5020" t="str">
        <f>VLOOKUP(C5020,accounts!$A$2:$F$9615,2,FALSE)</f>
        <v>Construction</v>
      </c>
      <c r="O5020" t="str">
        <f>VLOOKUP(C5020,accounts!$A$2:$F$9615,3,FALSE)</f>
        <v>$5M-$10M</v>
      </c>
      <c r="P5020" t="str">
        <f>VLOOKUP(C5020,accounts!$A$2:$F$9615,5,FALSE)</f>
        <v>Central</v>
      </c>
      <c r="Q5020" t="b">
        <f t="shared" si="79"/>
        <v>1</v>
      </c>
      <c r="R5020" t="e">
        <f>INDEX(removed_duplicate_rows!$A$5:$A$39,MATCH(wins!A5020,removed_duplicate_rows!$A$5:$A$39,0))</f>
        <v>#N/A</v>
      </c>
    </row>
    <row r="5021" spans="1:18" ht="15.75" customHeight="1" x14ac:dyDescent="0.2">
      <c r="A5021" t="s">
        <v>15194</v>
      </c>
      <c r="B5021" t="s">
        <v>15195</v>
      </c>
      <c r="C5021" t="s">
        <v>15196</v>
      </c>
      <c r="D5021" s="10">
        <v>45969</v>
      </c>
      <c r="E5021" t="s">
        <v>14854</v>
      </c>
      <c r="F5021">
        <v>1</v>
      </c>
      <c r="G5021" t="s">
        <v>374</v>
      </c>
      <c r="H5021" t="s">
        <v>398</v>
      </c>
      <c r="I5021" t="s">
        <v>55</v>
      </c>
      <c r="J5021">
        <v>1</v>
      </c>
      <c r="K5021">
        <v>4690</v>
      </c>
      <c r="L5021" t="str">
        <f>IFERROR(INDEX(play_attribution!$B$2:$B$328,MATCH(A5021,play_attribution!$A$2:$A$328,0)),"")</f>
        <v/>
      </c>
      <c r="M5021" t="str">
        <f>VLOOKUP(H5021,seller_roster!$A$2:$B$85,2,FALSE)</f>
        <v>Rowan Kim</v>
      </c>
      <c r="N5021" t="str">
        <f>VLOOKUP(C5021,accounts!$A$2:$F$9615,2,FALSE)</f>
        <v>Manufacturing</v>
      </c>
      <c r="O5021" t="str">
        <f>VLOOKUP(C5021,accounts!$A$2:$F$9615,3,FALSE)</f>
        <v>$5M-$10M</v>
      </c>
      <c r="P5021" t="str">
        <f>VLOOKUP(C5021,accounts!$A$2:$F$9615,5,FALSE)</f>
        <v>East</v>
      </c>
      <c r="Q5021" t="b">
        <f t="shared" si="79"/>
        <v>1</v>
      </c>
      <c r="R5021" t="e">
        <f>INDEX(removed_duplicate_rows!$A$5:$A$39,MATCH(wins!A5021,removed_duplicate_rows!$A$5:$A$39,0))</f>
        <v>#N/A</v>
      </c>
    </row>
    <row r="5022" spans="1:18" ht="15.75" customHeight="1" x14ac:dyDescent="0.2">
      <c r="A5022" t="s">
        <v>15197</v>
      </c>
      <c r="B5022" t="s">
        <v>15198</v>
      </c>
      <c r="C5022" t="s">
        <v>15199</v>
      </c>
      <c r="D5022" s="10">
        <v>45969</v>
      </c>
      <c r="E5022" t="s">
        <v>14854</v>
      </c>
      <c r="F5022">
        <v>1</v>
      </c>
      <c r="G5022" t="s">
        <v>374</v>
      </c>
      <c r="H5022" t="s">
        <v>417</v>
      </c>
      <c r="I5022" t="s">
        <v>55</v>
      </c>
      <c r="J5022">
        <v>1</v>
      </c>
      <c r="K5022">
        <v>7312</v>
      </c>
      <c r="L5022" t="str">
        <f>IFERROR(INDEX(play_attribution!$B$2:$B$328,MATCH(A5022,play_attribution!$A$2:$A$328,0)),"")</f>
        <v/>
      </c>
      <c r="M5022" t="str">
        <f>VLOOKUP(H5022,seller_roster!$A$2:$B$85,2,FALSE)</f>
        <v>Bryn Reyes</v>
      </c>
      <c r="N5022" t="str">
        <f>VLOOKUP(C5022,accounts!$A$2:$F$9615,2,FALSE)</f>
        <v>Nonprofit</v>
      </c>
      <c r="O5022" t="str">
        <f>VLOOKUP(C5022,accounts!$A$2:$F$9615,3,FALSE)</f>
        <v>$2.5M-$5M</v>
      </c>
      <c r="P5022" t="str">
        <f>VLOOKUP(C5022,accounts!$A$2:$F$9615,5,FALSE)</f>
        <v>West</v>
      </c>
      <c r="Q5022" t="b">
        <f t="shared" si="79"/>
        <v>1</v>
      </c>
      <c r="R5022" t="e">
        <f>INDEX(removed_duplicate_rows!$A$5:$A$39,MATCH(wins!A5022,removed_duplicate_rows!$A$5:$A$39,0))</f>
        <v>#N/A</v>
      </c>
    </row>
    <row r="5023" spans="1:18" ht="15.75" customHeight="1" x14ac:dyDescent="0.2">
      <c r="A5023" t="s">
        <v>15200</v>
      </c>
      <c r="B5023" t="s">
        <v>15201</v>
      </c>
      <c r="C5023" t="s">
        <v>15202</v>
      </c>
      <c r="D5023" s="10">
        <v>45969</v>
      </c>
      <c r="E5023" t="s">
        <v>14854</v>
      </c>
      <c r="F5023">
        <v>1</v>
      </c>
      <c r="G5023" t="s">
        <v>374</v>
      </c>
      <c r="H5023" t="s">
        <v>783</v>
      </c>
      <c r="I5023" t="s">
        <v>55</v>
      </c>
      <c r="J5023">
        <v>1</v>
      </c>
      <c r="K5023">
        <v>3307</v>
      </c>
      <c r="L5023" t="str">
        <f>IFERROR(INDEX(play_attribution!$B$2:$B$328,MATCH(A5023,play_attribution!$A$2:$A$328,0)),"")</f>
        <v/>
      </c>
      <c r="M5023" t="str">
        <f>VLOOKUP(H5023,seller_roster!$A$2:$B$85,2,FALSE)</f>
        <v>Omar Tran</v>
      </c>
      <c r="N5023" t="str">
        <f>VLOOKUP(C5023,accounts!$A$2:$F$9615,2,FALSE)</f>
        <v>Field Services</v>
      </c>
      <c r="O5023" t="str">
        <f>VLOOKUP(C5023,accounts!$A$2:$F$9615,3,FALSE)</f>
        <v>$2.5M-$5M</v>
      </c>
      <c r="P5023" t="str">
        <f>VLOOKUP(C5023,accounts!$A$2:$F$9615,5,FALSE)</f>
        <v>East</v>
      </c>
      <c r="Q5023" t="b">
        <f t="shared" si="79"/>
        <v>1</v>
      </c>
      <c r="R5023" t="e">
        <f>INDEX(removed_duplicate_rows!$A$5:$A$39,MATCH(wins!A5023,removed_duplicate_rows!$A$5:$A$39,0))</f>
        <v>#N/A</v>
      </c>
    </row>
    <row r="5024" spans="1:18" ht="15.75" customHeight="1" x14ac:dyDescent="0.2">
      <c r="A5024" t="s">
        <v>15203</v>
      </c>
      <c r="B5024" t="s">
        <v>15204</v>
      </c>
      <c r="C5024" t="s">
        <v>15205</v>
      </c>
      <c r="D5024" s="10">
        <v>45969</v>
      </c>
      <c r="E5024" t="s">
        <v>14854</v>
      </c>
      <c r="F5024">
        <v>1</v>
      </c>
      <c r="G5024" t="s">
        <v>374</v>
      </c>
      <c r="H5024" t="s">
        <v>1123</v>
      </c>
      <c r="I5024" t="s">
        <v>55</v>
      </c>
      <c r="J5024">
        <v>1</v>
      </c>
      <c r="K5024">
        <v>4714</v>
      </c>
      <c r="L5024" t="str">
        <f>IFERROR(INDEX(play_attribution!$B$2:$B$328,MATCH(A5024,play_attribution!$A$2:$A$328,0)),"")</f>
        <v/>
      </c>
      <c r="M5024" t="str">
        <f>VLOOKUP(H5024,seller_roster!$A$2:$B$85,2,FALSE)</f>
        <v>Peyton Silva</v>
      </c>
      <c r="N5024" t="str">
        <f>VLOOKUP(C5024,accounts!$A$2:$F$9615,2,FALSE)</f>
        <v>Retail Multi-Location</v>
      </c>
      <c r="O5024" t="str">
        <f>VLOOKUP(C5024,accounts!$A$2:$F$9615,3,FALSE)</f>
        <v>$1M-$2.5M</v>
      </c>
      <c r="P5024" t="str">
        <f>VLOOKUP(C5024,accounts!$A$2:$F$9615,5,FALSE)</f>
        <v>East</v>
      </c>
      <c r="Q5024" t="b">
        <f t="shared" si="79"/>
        <v>1</v>
      </c>
      <c r="R5024" t="e">
        <f>INDEX(removed_duplicate_rows!$A$5:$A$39,MATCH(wins!A5024,removed_duplicate_rows!$A$5:$A$39,0))</f>
        <v>#N/A</v>
      </c>
    </row>
    <row r="5025" spans="1:18" ht="15.75" customHeight="1" x14ac:dyDescent="0.2">
      <c r="A5025" t="s">
        <v>15206</v>
      </c>
      <c r="B5025" t="s">
        <v>15207</v>
      </c>
      <c r="C5025" t="s">
        <v>15208</v>
      </c>
      <c r="D5025" s="10">
        <v>45969</v>
      </c>
      <c r="E5025" t="s">
        <v>14854</v>
      </c>
      <c r="F5025">
        <v>1</v>
      </c>
      <c r="G5025" t="s">
        <v>374</v>
      </c>
      <c r="H5025" t="s">
        <v>413</v>
      </c>
      <c r="I5025" t="s">
        <v>55</v>
      </c>
      <c r="J5025">
        <v>1</v>
      </c>
      <c r="K5025">
        <v>6816</v>
      </c>
      <c r="L5025" t="str">
        <f>IFERROR(INDEX(play_attribution!$B$2:$B$328,MATCH(A5025,play_attribution!$A$2:$A$328,0)),"")</f>
        <v/>
      </c>
      <c r="M5025" t="str">
        <f>VLOOKUP(H5025,seller_roster!$A$2:$B$85,2,FALSE)</f>
        <v>Phoenix Doyle</v>
      </c>
      <c r="N5025" t="str">
        <f>VLOOKUP(C5025,accounts!$A$2:$F$9615,2,FALSE)</f>
        <v>Professional Services</v>
      </c>
      <c r="O5025" t="str">
        <f>VLOOKUP(C5025,accounts!$A$2:$F$9615,3,FALSE)</f>
        <v>$5M-$10M</v>
      </c>
      <c r="P5025" t="str">
        <f>VLOOKUP(C5025,accounts!$A$2:$F$9615,5,FALSE)</f>
        <v>Central</v>
      </c>
      <c r="Q5025" t="b">
        <f t="shared" si="79"/>
        <v>1</v>
      </c>
      <c r="R5025" t="e">
        <f>INDEX(removed_duplicate_rows!$A$5:$A$39,MATCH(wins!A5025,removed_duplicate_rows!$A$5:$A$39,0))</f>
        <v>#N/A</v>
      </c>
    </row>
    <row r="5026" spans="1:18" ht="15.75" customHeight="1" x14ac:dyDescent="0.2">
      <c r="A5026" t="s">
        <v>15209</v>
      </c>
      <c r="B5026" t="s">
        <v>15210</v>
      </c>
      <c r="C5026" t="s">
        <v>15211</v>
      </c>
      <c r="D5026" s="10">
        <v>45969</v>
      </c>
      <c r="E5026" t="s">
        <v>14854</v>
      </c>
      <c r="F5026">
        <v>1</v>
      </c>
      <c r="G5026" t="s">
        <v>374</v>
      </c>
      <c r="H5026" t="s">
        <v>387</v>
      </c>
      <c r="I5026" t="s">
        <v>55</v>
      </c>
      <c r="J5026">
        <v>1</v>
      </c>
      <c r="K5026">
        <v>6703</v>
      </c>
      <c r="L5026" t="str">
        <f>IFERROR(INDEX(play_attribution!$B$2:$B$328,MATCH(A5026,play_attribution!$A$2:$A$328,0)),"")</f>
        <v/>
      </c>
      <c r="M5026" t="str">
        <f>VLOOKUP(H5026,seller_roster!$A$2:$B$85,2,FALSE)</f>
        <v>Ray Kim</v>
      </c>
      <c r="N5026" t="str">
        <f>VLOOKUP(C5026,accounts!$A$2:$F$9615,2,FALSE)</f>
        <v>Professional Services</v>
      </c>
      <c r="O5026" t="str">
        <f>VLOOKUP(C5026,accounts!$A$2:$F$9615,3,FALSE)</f>
        <v>&lt;$1M</v>
      </c>
      <c r="P5026" t="str">
        <f>VLOOKUP(C5026,accounts!$A$2:$F$9615,5,FALSE)</f>
        <v>Central</v>
      </c>
      <c r="Q5026" t="b">
        <f t="shared" si="79"/>
        <v>1</v>
      </c>
      <c r="R5026" t="e">
        <f>INDEX(removed_duplicate_rows!$A$5:$A$39,MATCH(wins!A5026,removed_duplicate_rows!$A$5:$A$39,0))</f>
        <v>#N/A</v>
      </c>
    </row>
    <row r="5027" spans="1:18" ht="15.75" customHeight="1" x14ac:dyDescent="0.2">
      <c r="A5027" t="s">
        <v>15212</v>
      </c>
      <c r="B5027" t="s">
        <v>15213</v>
      </c>
      <c r="C5027" t="s">
        <v>15214</v>
      </c>
      <c r="D5027" s="10">
        <v>45969</v>
      </c>
      <c r="E5027" t="s">
        <v>14854</v>
      </c>
      <c r="F5027">
        <v>1</v>
      </c>
      <c r="G5027" t="s">
        <v>374</v>
      </c>
      <c r="H5027" t="s">
        <v>832</v>
      </c>
      <c r="I5027" t="s">
        <v>55</v>
      </c>
      <c r="J5027">
        <v>1</v>
      </c>
      <c r="K5027">
        <v>8746</v>
      </c>
      <c r="L5027" t="str">
        <f>IFERROR(INDEX(play_attribution!$B$2:$B$328,MATCH(A5027,play_attribution!$A$2:$A$328,0)),"")</f>
        <v/>
      </c>
      <c r="M5027" t="str">
        <f>VLOOKUP(H5027,seller_roster!$A$2:$B$85,2,FALSE)</f>
        <v>Noel Nkemelu</v>
      </c>
      <c r="N5027" t="str">
        <f>VLOOKUP(C5027,accounts!$A$2:$F$9615,2,FALSE)</f>
        <v>Healthcare Services</v>
      </c>
      <c r="O5027" t="str">
        <f>VLOOKUP(C5027,accounts!$A$2:$F$9615,3,FALSE)</f>
        <v>&lt;$1M</v>
      </c>
      <c r="P5027" t="str">
        <f>VLOOKUP(C5027,accounts!$A$2:$F$9615,5,FALSE)</f>
        <v>East</v>
      </c>
      <c r="Q5027" t="b">
        <f t="shared" si="79"/>
        <v>1</v>
      </c>
      <c r="R5027" t="e">
        <f>INDEX(removed_duplicate_rows!$A$5:$A$39,MATCH(wins!A5027,removed_duplicate_rows!$A$5:$A$39,0))</f>
        <v>#N/A</v>
      </c>
    </row>
    <row r="5028" spans="1:18" ht="15.75" customHeight="1" x14ac:dyDescent="0.2">
      <c r="A5028" t="s">
        <v>15215</v>
      </c>
      <c r="B5028" t="s">
        <v>15216</v>
      </c>
      <c r="C5028" t="s">
        <v>15217</v>
      </c>
      <c r="D5028" s="10">
        <v>45969</v>
      </c>
      <c r="E5028" t="s">
        <v>14854</v>
      </c>
      <c r="F5028">
        <v>1</v>
      </c>
      <c r="G5028" t="s">
        <v>374</v>
      </c>
      <c r="H5028" t="s">
        <v>2183</v>
      </c>
      <c r="I5028" t="s">
        <v>55</v>
      </c>
      <c r="J5028">
        <v>1</v>
      </c>
      <c r="K5028">
        <v>5054</v>
      </c>
      <c r="L5028" t="str">
        <f>IFERROR(INDEX(play_attribution!$B$2:$B$328,MATCH(A5028,play_attribution!$A$2:$A$328,0)),"")</f>
        <v/>
      </c>
      <c r="M5028" t="str">
        <f>VLOOKUP(H5028,seller_roster!$A$2:$B$85,2,FALSE)</f>
        <v>Rowan Tran</v>
      </c>
      <c r="N5028" t="str">
        <f>VLOOKUP(C5028,accounts!$A$2:$F$9615,2,FALSE)</f>
        <v>Wholesale &amp; Distribution</v>
      </c>
      <c r="O5028" t="str">
        <f>VLOOKUP(C5028,accounts!$A$2:$F$9615,3,FALSE)</f>
        <v>$5M-$10M</v>
      </c>
      <c r="P5028" t="str">
        <f>VLOOKUP(C5028,accounts!$A$2:$F$9615,5,FALSE)</f>
        <v>Central</v>
      </c>
      <c r="Q5028" t="b">
        <f t="shared" si="79"/>
        <v>1</v>
      </c>
      <c r="R5028" t="e">
        <f>INDEX(removed_duplicate_rows!$A$5:$A$39,MATCH(wins!A5028,removed_duplicate_rows!$A$5:$A$39,0))</f>
        <v>#N/A</v>
      </c>
    </row>
    <row r="5029" spans="1:18" ht="15.75" customHeight="1" x14ac:dyDescent="0.2">
      <c r="A5029" t="s">
        <v>15218</v>
      </c>
      <c r="B5029" t="s">
        <v>15219</v>
      </c>
      <c r="C5029" t="s">
        <v>15220</v>
      </c>
      <c r="D5029" s="10">
        <v>45969</v>
      </c>
      <c r="E5029" t="s">
        <v>14854</v>
      </c>
      <c r="F5029">
        <v>1</v>
      </c>
      <c r="G5029" t="s">
        <v>374</v>
      </c>
      <c r="H5029" t="s">
        <v>1843</v>
      </c>
      <c r="I5029" t="s">
        <v>55</v>
      </c>
      <c r="J5029">
        <v>1</v>
      </c>
      <c r="K5029">
        <v>4313</v>
      </c>
      <c r="L5029" t="str">
        <f>IFERROR(INDEX(play_attribution!$B$2:$B$328,MATCH(A5029,play_attribution!$A$2:$A$328,0)),"")</f>
        <v/>
      </c>
      <c r="M5029" t="str">
        <f>VLOOKUP(H5029,seller_roster!$A$2:$B$85,2,FALSE)</f>
        <v>Quinn Mbeki</v>
      </c>
      <c r="N5029" t="str">
        <f>VLOOKUP(C5029,accounts!$A$2:$F$9615,2,FALSE)</f>
        <v>Retail Multi-Location</v>
      </c>
      <c r="O5029" t="str">
        <f>VLOOKUP(C5029,accounts!$A$2:$F$9615,3,FALSE)</f>
        <v>$1M-$2.5M</v>
      </c>
      <c r="P5029" t="str">
        <f>VLOOKUP(C5029,accounts!$A$2:$F$9615,5,FALSE)</f>
        <v>Central</v>
      </c>
      <c r="Q5029" t="b">
        <f t="shared" si="79"/>
        <v>1</v>
      </c>
      <c r="R5029" t="e">
        <f>INDEX(removed_duplicate_rows!$A$5:$A$39,MATCH(wins!A5029,removed_duplicate_rows!$A$5:$A$39,0))</f>
        <v>#N/A</v>
      </c>
    </row>
    <row r="5030" spans="1:18" ht="15.75" customHeight="1" x14ac:dyDescent="0.2">
      <c r="A5030" t="s">
        <v>15221</v>
      </c>
      <c r="B5030" t="s">
        <v>15222</v>
      </c>
      <c r="C5030" t="s">
        <v>15223</v>
      </c>
      <c r="D5030" s="10">
        <v>45969</v>
      </c>
      <c r="E5030" t="s">
        <v>14854</v>
      </c>
      <c r="F5030">
        <v>1</v>
      </c>
      <c r="G5030" t="s">
        <v>374</v>
      </c>
      <c r="H5030" t="s">
        <v>409</v>
      </c>
      <c r="I5030" t="s">
        <v>55</v>
      </c>
      <c r="J5030">
        <v>1</v>
      </c>
      <c r="K5030">
        <v>6749</v>
      </c>
      <c r="L5030" t="str">
        <f>IFERROR(INDEX(play_attribution!$B$2:$B$328,MATCH(A5030,play_attribution!$A$2:$A$328,0)),"")</f>
        <v/>
      </c>
      <c r="M5030" t="str">
        <f>VLOOKUP(H5030,seller_roster!$A$2:$B$85,2,FALSE)</f>
        <v>Devon Okafor</v>
      </c>
      <c r="N5030" t="str">
        <f>VLOOKUP(C5030,accounts!$A$2:$F$9615,2,FALSE)</f>
        <v>Retail Multi-Location</v>
      </c>
      <c r="O5030" t="str">
        <f>VLOOKUP(C5030,accounts!$A$2:$F$9615,3,FALSE)</f>
        <v>$5M-$10M</v>
      </c>
      <c r="P5030" t="str">
        <f>VLOOKUP(C5030,accounts!$A$2:$F$9615,5,FALSE)</f>
        <v>East</v>
      </c>
      <c r="Q5030" t="b">
        <f t="shared" si="79"/>
        <v>1</v>
      </c>
      <c r="R5030" t="e">
        <f>INDEX(removed_duplicate_rows!$A$5:$A$39,MATCH(wins!A5030,removed_duplicate_rows!$A$5:$A$39,0))</f>
        <v>#N/A</v>
      </c>
    </row>
    <row r="5031" spans="1:18" ht="15.75" customHeight="1" x14ac:dyDescent="0.2">
      <c r="A5031" t="s">
        <v>15224</v>
      </c>
      <c r="B5031" t="s">
        <v>15225</v>
      </c>
      <c r="C5031" t="s">
        <v>15226</v>
      </c>
      <c r="D5031" s="10">
        <v>45969</v>
      </c>
      <c r="E5031" t="s">
        <v>14854</v>
      </c>
      <c r="F5031">
        <v>1</v>
      </c>
      <c r="G5031" t="s">
        <v>374</v>
      </c>
      <c r="H5031" t="s">
        <v>391</v>
      </c>
      <c r="I5031" t="s">
        <v>55</v>
      </c>
      <c r="J5031">
        <v>1</v>
      </c>
      <c r="K5031">
        <v>2935</v>
      </c>
      <c r="L5031" t="str">
        <f>IFERROR(INDEX(play_attribution!$B$2:$B$328,MATCH(A5031,play_attribution!$A$2:$A$328,0)),"")</f>
        <v/>
      </c>
      <c r="M5031" t="str">
        <f>VLOOKUP(H5031,seller_roster!$A$2:$B$85,2,FALSE)</f>
        <v>Sam Walsh</v>
      </c>
      <c r="N5031" t="str">
        <f>VLOOKUP(C5031,accounts!$A$2:$F$9615,2,FALSE)</f>
        <v>Healthcare Services</v>
      </c>
      <c r="O5031" t="str">
        <f>VLOOKUP(C5031,accounts!$A$2:$F$9615,3,FALSE)</f>
        <v>$2.5M-$5M</v>
      </c>
      <c r="P5031" t="str">
        <f>VLOOKUP(C5031,accounts!$A$2:$F$9615,5,FALSE)</f>
        <v>West</v>
      </c>
      <c r="Q5031" t="b">
        <f t="shared" si="79"/>
        <v>1</v>
      </c>
      <c r="R5031" t="e">
        <f>INDEX(removed_duplicate_rows!$A$5:$A$39,MATCH(wins!A5031,removed_duplicate_rows!$A$5:$A$39,0))</f>
        <v>#N/A</v>
      </c>
    </row>
    <row r="5032" spans="1:18" ht="15.75" customHeight="1" x14ac:dyDescent="0.2">
      <c r="A5032" t="s">
        <v>15227</v>
      </c>
      <c r="B5032" t="s">
        <v>15228</v>
      </c>
      <c r="C5032" t="s">
        <v>15229</v>
      </c>
      <c r="D5032" s="10">
        <v>45969</v>
      </c>
      <c r="E5032" t="s">
        <v>14854</v>
      </c>
      <c r="F5032">
        <v>1</v>
      </c>
      <c r="G5032" t="s">
        <v>374</v>
      </c>
      <c r="H5032" t="s">
        <v>449</v>
      </c>
      <c r="I5032" t="s">
        <v>55</v>
      </c>
      <c r="J5032">
        <v>1</v>
      </c>
      <c r="K5032">
        <v>4452</v>
      </c>
      <c r="L5032" t="str">
        <f>IFERROR(INDEX(play_attribution!$B$2:$B$328,MATCH(A5032,play_attribution!$A$2:$A$328,0)),"")</f>
        <v/>
      </c>
      <c r="M5032" t="str">
        <f>VLOOKUP(H5032,seller_roster!$A$2:$B$85,2,FALSE)</f>
        <v>Hayden Okafor</v>
      </c>
      <c r="N5032" t="str">
        <f>VLOOKUP(C5032,accounts!$A$2:$F$9615,2,FALSE)</f>
        <v>Wholesale &amp; Distribution</v>
      </c>
      <c r="O5032" t="str">
        <f>VLOOKUP(C5032,accounts!$A$2:$F$9615,3,FALSE)</f>
        <v>&lt;$1M</v>
      </c>
      <c r="P5032" t="str">
        <f>VLOOKUP(C5032,accounts!$A$2:$F$9615,5,FALSE)</f>
        <v>East</v>
      </c>
      <c r="Q5032" t="b">
        <f t="shared" si="79"/>
        <v>1</v>
      </c>
      <c r="R5032" t="e">
        <f>INDEX(removed_duplicate_rows!$A$5:$A$39,MATCH(wins!A5032,removed_duplicate_rows!$A$5:$A$39,0))</f>
        <v>#N/A</v>
      </c>
    </row>
    <row r="5033" spans="1:18" ht="15.75" customHeight="1" x14ac:dyDescent="0.2">
      <c r="A5033" t="s">
        <v>15230</v>
      </c>
      <c r="B5033" t="s">
        <v>15231</v>
      </c>
      <c r="C5033" t="s">
        <v>15232</v>
      </c>
      <c r="D5033" s="10">
        <v>45969</v>
      </c>
      <c r="E5033" t="s">
        <v>14854</v>
      </c>
      <c r="F5033">
        <v>1</v>
      </c>
      <c r="G5033" t="s">
        <v>374</v>
      </c>
      <c r="H5033" t="s">
        <v>4096</v>
      </c>
      <c r="I5033" t="s">
        <v>55</v>
      </c>
      <c r="J5033">
        <v>1</v>
      </c>
      <c r="K5033">
        <v>6919</v>
      </c>
      <c r="L5033" t="str">
        <f>IFERROR(INDEX(play_attribution!$B$2:$B$328,MATCH(A5033,play_attribution!$A$2:$A$328,0)),"")</f>
        <v/>
      </c>
      <c r="M5033" t="str">
        <f>VLOOKUP(H5033,seller_roster!$A$2:$B$85,2,FALSE)</f>
        <v>Vesper Kim</v>
      </c>
      <c r="N5033" t="str">
        <f>VLOOKUP(C5033,accounts!$A$2:$F$9615,2,FALSE)</f>
        <v>Logistics</v>
      </c>
      <c r="O5033" t="str">
        <f>VLOOKUP(C5033,accounts!$A$2:$F$9615,3,FALSE)</f>
        <v>$5M-$10M</v>
      </c>
      <c r="P5033" t="str">
        <f>VLOOKUP(C5033,accounts!$A$2:$F$9615,5,FALSE)</f>
        <v>West</v>
      </c>
      <c r="Q5033" t="b">
        <f t="shared" si="79"/>
        <v>1</v>
      </c>
      <c r="R5033" t="e">
        <f>INDEX(removed_duplicate_rows!$A$5:$A$39,MATCH(wins!A5033,removed_duplicate_rows!$A$5:$A$39,0))</f>
        <v>#N/A</v>
      </c>
    </row>
    <row r="5034" spans="1:18" ht="15.75" customHeight="1" x14ac:dyDescent="0.2">
      <c r="A5034" t="s">
        <v>15233</v>
      </c>
      <c r="B5034" t="s">
        <v>15234</v>
      </c>
      <c r="C5034" t="s">
        <v>15235</v>
      </c>
      <c r="D5034" s="10">
        <v>45969</v>
      </c>
      <c r="E5034" t="s">
        <v>14854</v>
      </c>
      <c r="F5034">
        <v>1</v>
      </c>
      <c r="G5034" t="s">
        <v>374</v>
      </c>
      <c r="H5034" t="s">
        <v>427</v>
      </c>
      <c r="I5034" t="s">
        <v>55</v>
      </c>
      <c r="J5034">
        <v>1</v>
      </c>
      <c r="K5034">
        <v>4356</v>
      </c>
      <c r="L5034" t="str">
        <f>IFERROR(INDEX(play_attribution!$B$2:$B$328,MATCH(A5034,play_attribution!$A$2:$A$328,0)),"")</f>
        <v/>
      </c>
      <c r="M5034" t="str">
        <f>VLOOKUP(H5034,seller_roster!$A$2:$B$85,2,FALSE)</f>
        <v>Peyton Moreau</v>
      </c>
      <c r="N5034" t="str">
        <f>VLOOKUP(C5034,accounts!$A$2:$F$9615,2,FALSE)</f>
        <v>Professional Services</v>
      </c>
      <c r="O5034" t="str">
        <f>VLOOKUP(C5034,accounts!$A$2:$F$9615,3,FALSE)</f>
        <v>$2.5M-$5M</v>
      </c>
      <c r="P5034" t="str">
        <f>VLOOKUP(C5034,accounts!$A$2:$F$9615,5,FALSE)</f>
        <v>East</v>
      </c>
      <c r="Q5034" t="b">
        <f t="shared" si="79"/>
        <v>1</v>
      </c>
      <c r="R5034" t="e">
        <f>INDEX(removed_duplicate_rows!$A$5:$A$39,MATCH(wins!A5034,removed_duplicate_rows!$A$5:$A$39,0))</f>
        <v>#N/A</v>
      </c>
    </row>
    <row r="5035" spans="1:18" ht="15.75" customHeight="1" x14ac:dyDescent="0.2">
      <c r="A5035" t="s">
        <v>15236</v>
      </c>
      <c r="B5035" t="s">
        <v>15237</v>
      </c>
      <c r="C5035" t="s">
        <v>15238</v>
      </c>
      <c r="D5035" s="10">
        <v>45969</v>
      </c>
      <c r="E5035" t="s">
        <v>14854</v>
      </c>
      <c r="F5035">
        <v>1</v>
      </c>
      <c r="G5035" t="s">
        <v>374</v>
      </c>
      <c r="H5035" t="s">
        <v>398</v>
      </c>
      <c r="I5035" t="s">
        <v>55</v>
      </c>
      <c r="J5035">
        <v>1</v>
      </c>
      <c r="K5035">
        <v>5998</v>
      </c>
      <c r="L5035" t="str">
        <f>IFERROR(INDEX(play_attribution!$B$2:$B$328,MATCH(A5035,play_attribution!$A$2:$A$328,0)),"")</f>
        <v/>
      </c>
      <c r="M5035" t="str">
        <f>VLOOKUP(H5035,seller_roster!$A$2:$B$85,2,FALSE)</f>
        <v>Rowan Kim</v>
      </c>
      <c r="N5035" t="str">
        <f>VLOOKUP(C5035,accounts!$A$2:$F$9615,2,FALSE)</f>
        <v>Wholesale &amp; Distribution</v>
      </c>
      <c r="O5035" t="str">
        <f>VLOOKUP(C5035,accounts!$A$2:$F$9615,3,FALSE)</f>
        <v>$5M-$10M</v>
      </c>
      <c r="P5035" t="str">
        <f>VLOOKUP(C5035,accounts!$A$2:$F$9615,5,FALSE)</f>
        <v>East</v>
      </c>
      <c r="Q5035" t="b">
        <f t="shared" si="79"/>
        <v>1</v>
      </c>
      <c r="R5035" t="e">
        <f>INDEX(removed_duplicate_rows!$A$5:$A$39,MATCH(wins!A5035,removed_duplicate_rows!$A$5:$A$39,0))</f>
        <v>#N/A</v>
      </c>
    </row>
    <row r="5036" spans="1:18" ht="15.75" customHeight="1" x14ac:dyDescent="0.2">
      <c r="A5036" t="s">
        <v>15239</v>
      </c>
      <c r="B5036" t="s">
        <v>15240</v>
      </c>
      <c r="C5036" t="s">
        <v>15241</v>
      </c>
      <c r="D5036" s="10">
        <v>45969</v>
      </c>
      <c r="E5036" t="s">
        <v>14854</v>
      </c>
      <c r="F5036">
        <v>1</v>
      </c>
      <c r="G5036" t="s">
        <v>374</v>
      </c>
      <c r="H5036" t="s">
        <v>391</v>
      </c>
      <c r="I5036" t="s">
        <v>55</v>
      </c>
      <c r="J5036">
        <v>1</v>
      </c>
      <c r="K5036">
        <v>4583</v>
      </c>
      <c r="L5036" t="str">
        <f>IFERROR(INDEX(play_attribution!$B$2:$B$328,MATCH(A5036,play_attribution!$A$2:$A$328,0)),"")</f>
        <v/>
      </c>
      <c r="M5036" t="str">
        <f>VLOOKUP(H5036,seller_roster!$A$2:$B$85,2,FALSE)</f>
        <v>Sam Walsh</v>
      </c>
      <c r="N5036" t="str">
        <f>VLOOKUP(C5036,accounts!$A$2:$F$9615,2,FALSE)</f>
        <v>Professional Services</v>
      </c>
      <c r="O5036" t="str">
        <f>VLOOKUP(C5036,accounts!$A$2:$F$9615,3,FALSE)</f>
        <v>$2.5M-$5M</v>
      </c>
      <c r="P5036" t="str">
        <f>VLOOKUP(C5036,accounts!$A$2:$F$9615,5,FALSE)</f>
        <v>West</v>
      </c>
      <c r="Q5036" t="b">
        <f t="shared" si="79"/>
        <v>1</v>
      </c>
      <c r="R5036" t="e">
        <f>INDEX(removed_duplicate_rows!$A$5:$A$39,MATCH(wins!A5036,removed_duplicate_rows!$A$5:$A$39,0))</f>
        <v>#N/A</v>
      </c>
    </row>
    <row r="5037" spans="1:18" ht="15.75" customHeight="1" x14ac:dyDescent="0.2">
      <c r="A5037" t="s">
        <v>15242</v>
      </c>
      <c r="B5037" t="s">
        <v>15243</v>
      </c>
      <c r="C5037" t="s">
        <v>15244</v>
      </c>
      <c r="D5037" s="10">
        <v>45969</v>
      </c>
      <c r="E5037" t="s">
        <v>14854</v>
      </c>
      <c r="F5037">
        <v>1</v>
      </c>
      <c r="G5037" t="s">
        <v>374</v>
      </c>
      <c r="H5037" t="s">
        <v>391</v>
      </c>
      <c r="I5037" t="s">
        <v>55</v>
      </c>
      <c r="J5037">
        <v>1</v>
      </c>
      <c r="K5037">
        <v>6088</v>
      </c>
      <c r="L5037" t="str">
        <f>IFERROR(INDEX(play_attribution!$B$2:$B$328,MATCH(A5037,play_attribution!$A$2:$A$328,0)),"")</f>
        <v/>
      </c>
      <c r="M5037" t="str">
        <f>VLOOKUP(H5037,seller_roster!$A$2:$B$85,2,FALSE)</f>
        <v>Sam Walsh</v>
      </c>
      <c r="N5037" t="str">
        <f>VLOOKUP(C5037,accounts!$A$2:$F$9615,2,FALSE)</f>
        <v>Professional Services</v>
      </c>
      <c r="O5037" t="str">
        <f>VLOOKUP(C5037,accounts!$A$2:$F$9615,3,FALSE)</f>
        <v>$2.5M-$5M</v>
      </c>
      <c r="P5037" t="str">
        <f>VLOOKUP(C5037,accounts!$A$2:$F$9615,5,FALSE)</f>
        <v>West</v>
      </c>
      <c r="Q5037" t="b">
        <f t="shared" si="79"/>
        <v>1</v>
      </c>
      <c r="R5037" t="e">
        <f>INDEX(removed_duplicate_rows!$A$5:$A$39,MATCH(wins!A5037,removed_duplicate_rows!$A$5:$A$39,0))</f>
        <v>#N/A</v>
      </c>
    </row>
    <row r="5038" spans="1:18" ht="15.75" customHeight="1" x14ac:dyDescent="0.2">
      <c r="A5038" t="s">
        <v>15245</v>
      </c>
      <c r="B5038" t="s">
        <v>15246</v>
      </c>
      <c r="C5038" t="s">
        <v>15247</v>
      </c>
      <c r="D5038" s="10">
        <v>45969</v>
      </c>
      <c r="E5038" t="s">
        <v>14854</v>
      </c>
      <c r="F5038">
        <v>1</v>
      </c>
      <c r="G5038" t="s">
        <v>374</v>
      </c>
      <c r="H5038" t="s">
        <v>449</v>
      </c>
      <c r="I5038" t="s">
        <v>55</v>
      </c>
      <c r="J5038">
        <v>1</v>
      </c>
      <c r="K5038">
        <v>9521</v>
      </c>
      <c r="L5038" t="str">
        <f>IFERROR(INDEX(play_attribution!$B$2:$B$328,MATCH(A5038,play_attribution!$A$2:$A$328,0)),"")</f>
        <v/>
      </c>
      <c r="M5038" t="str">
        <f>VLOOKUP(H5038,seller_roster!$A$2:$B$85,2,FALSE)</f>
        <v>Hayden Okafor</v>
      </c>
      <c r="N5038" t="str">
        <f>VLOOKUP(C5038,accounts!$A$2:$F$9615,2,FALSE)</f>
        <v>Healthcare Services</v>
      </c>
      <c r="O5038" t="str">
        <f>VLOOKUP(C5038,accounts!$A$2:$F$9615,3,FALSE)</f>
        <v>$5M-$10M</v>
      </c>
      <c r="P5038" t="str">
        <f>VLOOKUP(C5038,accounts!$A$2:$F$9615,5,FALSE)</f>
        <v>West</v>
      </c>
      <c r="Q5038" t="b">
        <f t="shared" si="79"/>
        <v>1</v>
      </c>
      <c r="R5038" t="e">
        <f>INDEX(removed_duplicate_rows!$A$5:$A$39,MATCH(wins!A5038,removed_duplicate_rows!$A$5:$A$39,0))</f>
        <v>#N/A</v>
      </c>
    </row>
    <row r="5039" spans="1:18" ht="15.75" customHeight="1" x14ac:dyDescent="0.2">
      <c r="A5039" t="s">
        <v>15248</v>
      </c>
      <c r="B5039" t="s">
        <v>15249</v>
      </c>
      <c r="C5039" t="s">
        <v>15250</v>
      </c>
      <c r="D5039" s="10">
        <v>45969</v>
      </c>
      <c r="E5039" t="s">
        <v>14854</v>
      </c>
      <c r="F5039">
        <v>1</v>
      </c>
      <c r="G5039" t="s">
        <v>374</v>
      </c>
      <c r="H5039" t="s">
        <v>409</v>
      </c>
      <c r="I5039" t="s">
        <v>55</v>
      </c>
      <c r="J5039">
        <v>1</v>
      </c>
      <c r="K5039">
        <v>4569</v>
      </c>
      <c r="L5039" t="str">
        <f>IFERROR(INDEX(play_attribution!$B$2:$B$328,MATCH(A5039,play_attribution!$A$2:$A$328,0)),"")</f>
        <v/>
      </c>
      <c r="M5039" t="str">
        <f>VLOOKUP(H5039,seller_roster!$A$2:$B$85,2,FALSE)</f>
        <v>Devon Okafor</v>
      </c>
      <c r="N5039" t="str">
        <f>VLOOKUP(C5039,accounts!$A$2:$F$9615,2,FALSE)</f>
        <v>Hospitality Group</v>
      </c>
      <c r="O5039" t="str">
        <f>VLOOKUP(C5039,accounts!$A$2:$F$9615,3,FALSE)</f>
        <v>$2.5M-$5M</v>
      </c>
      <c r="P5039" t="str">
        <f>VLOOKUP(C5039,accounts!$A$2:$F$9615,5,FALSE)</f>
        <v>West</v>
      </c>
      <c r="Q5039" t="b">
        <f t="shared" si="79"/>
        <v>1</v>
      </c>
      <c r="R5039" t="e">
        <f>INDEX(removed_duplicate_rows!$A$5:$A$39,MATCH(wins!A5039,removed_duplicate_rows!$A$5:$A$39,0))</f>
        <v>#N/A</v>
      </c>
    </row>
    <row r="5040" spans="1:18" ht="15.75" customHeight="1" x14ac:dyDescent="0.2">
      <c r="A5040" t="s">
        <v>15251</v>
      </c>
      <c r="B5040" t="s">
        <v>15252</v>
      </c>
      <c r="C5040" t="s">
        <v>15253</v>
      </c>
      <c r="D5040" s="10">
        <v>45969</v>
      </c>
      <c r="E5040" t="s">
        <v>14854</v>
      </c>
      <c r="F5040">
        <v>1</v>
      </c>
      <c r="G5040" t="s">
        <v>374</v>
      </c>
      <c r="H5040" t="s">
        <v>783</v>
      </c>
      <c r="I5040" t="s">
        <v>55</v>
      </c>
      <c r="J5040">
        <v>1</v>
      </c>
      <c r="K5040">
        <v>5389</v>
      </c>
      <c r="L5040" t="str">
        <f>IFERROR(INDEX(play_attribution!$B$2:$B$328,MATCH(A5040,play_attribution!$A$2:$A$328,0)),"")</f>
        <v/>
      </c>
      <c r="M5040" t="str">
        <f>VLOOKUP(H5040,seller_roster!$A$2:$B$85,2,FALSE)</f>
        <v>Omar Tran</v>
      </c>
      <c r="N5040" t="str">
        <f>VLOOKUP(C5040,accounts!$A$2:$F$9615,2,FALSE)</f>
        <v>Wholesale &amp; Distribution</v>
      </c>
      <c r="O5040" t="str">
        <f>VLOOKUP(C5040,accounts!$A$2:$F$9615,3,FALSE)</f>
        <v>$1M-$2.5M</v>
      </c>
      <c r="P5040" t="str">
        <f>VLOOKUP(C5040,accounts!$A$2:$F$9615,5,FALSE)</f>
        <v>Central</v>
      </c>
      <c r="Q5040" t="b">
        <f t="shared" si="79"/>
        <v>1</v>
      </c>
      <c r="R5040" t="e">
        <f>INDEX(removed_duplicate_rows!$A$5:$A$39,MATCH(wins!A5040,removed_duplicate_rows!$A$5:$A$39,0))</f>
        <v>#N/A</v>
      </c>
    </row>
    <row r="5041" spans="1:18" ht="15.75" customHeight="1" x14ac:dyDescent="0.2">
      <c r="A5041" t="s">
        <v>15254</v>
      </c>
      <c r="B5041" t="s">
        <v>15255</v>
      </c>
      <c r="C5041" t="s">
        <v>15256</v>
      </c>
      <c r="D5041" s="10">
        <v>45969</v>
      </c>
      <c r="E5041" t="s">
        <v>14854</v>
      </c>
      <c r="F5041">
        <v>1</v>
      </c>
      <c r="G5041" t="s">
        <v>374</v>
      </c>
      <c r="H5041" t="s">
        <v>387</v>
      </c>
      <c r="I5041" t="s">
        <v>55</v>
      </c>
      <c r="J5041">
        <v>1</v>
      </c>
      <c r="K5041">
        <v>7422</v>
      </c>
      <c r="L5041" t="str">
        <f>IFERROR(INDEX(play_attribution!$B$2:$B$328,MATCH(A5041,play_attribution!$A$2:$A$328,0)),"")</f>
        <v/>
      </c>
      <c r="M5041" t="str">
        <f>VLOOKUP(H5041,seller_roster!$A$2:$B$85,2,FALSE)</f>
        <v>Ray Kim</v>
      </c>
      <c r="N5041" t="str">
        <f>VLOOKUP(C5041,accounts!$A$2:$F$9615,2,FALSE)</f>
        <v>Hospitality Group</v>
      </c>
      <c r="O5041" t="str">
        <f>VLOOKUP(C5041,accounts!$A$2:$F$9615,3,FALSE)</f>
        <v>$5M-$10M</v>
      </c>
      <c r="P5041" t="str">
        <f>VLOOKUP(C5041,accounts!$A$2:$F$9615,5,FALSE)</f>
        <v>West</v>
      </c>
      <c r="Q5041" t="b">
        <f t="shared" si="79"/>
        <v>1</v>
      </c>
      <c r="R5041" t="e">
        <f>INDEX(removed_duplicate_rows!$A$5:$A$39,MATCH(wins!A5041,removed_duplicate_rows!$A$5:$A$39,0))</f>
        <v>#N/A</v>
      </c>
    </row>
    <row r="5042" spans="1:18" ht="15.75" customHeight="1" x14ac:dyDescent="0.2">
      <c r="A5042" t="s">
        <v>15257</v>
      </c>
      <c r="B5042" t="s">
        <v>15258</v>
      </c>
      <c r="C5042" t="s">
        <v>15259</v>
      </c>
      <c r="D5042" s="10">
        <v>45969</v>
      </c>
      <c r="E5042" t="s">
        <v>14854</v>
      </c>
      <c r="F5042">
        <v>1</v>
      </c>
      <c r="G5042" t="s">
        <v>374</v>
      </c>
      <c r="H5042" t="s">
        <v>1123</v>
      </c>
      <c r="I5042" t="s">
        <v>55</v>
      </c>
      <c r="J5042">
        <v>1</v>
      </c>
      <c r="K5042">
        <v>4678</v>
      </c>
      <c r="L5042" t="str">
        <f>IFERROR(INDEX(play_attribution!$B$2:$B$328,MATCH(A5042,play_attribution!$A$2:$A$328,0)),"")</f>
        <v/>
      </c>
      <c r="M5042" t="str">
        <f>VLOOKUP(H5042,seller_roster!$A$2:$B$85,2,FALSE)</f>
        <v>Peyton Silva</v>
      </c>
      <c r="N5042" t="str">
        <f>VLOOKUP(C5042,accounts!$A$2:$F$9615,2,FALSE)</f>
        <v>Hospitality Group</v>
      </c>
      <c r="O5042" t="str">
        <f>VLOOKUP(C5042,accounts!$A$2:$F$9615,3,FALSE)</f>
        <v>$1M-$2.5M</v>
      </c>
      <c r="P5042" t="str">
        <f>VLOOKUP(C5042,accounts!$A$2:$F$9615,5,FALSE)</f>
        <v>East</v>
      </c>
      <c r="Q5042" t="b">
        <f t="shared" si="79"/>
        <v>1</v>
      </c>
      <c r="R5042" t="e">
        <f>INDEX(removed_duplicate_rows!$A$5:$A$39,MATCH(wins!A5042,removed_duplicate_rows!$A$5:$A$39,0))</f>
        <v>#N/A</v>
      </c>
    </row>
    <row r="5043" spans="1:18" ht="15.75" customHeight="1" x14ac:dyDescent="0.2">
      <c r="A5043" t="s">
        <v>15260</v>
      </c>
      <c r="B5043" t="s">
        <v>15261</v>
      </c>
      <c r="C5043" t="s">
        <v>15262</v>
      </c>
      <c r="D5043" s="10">
        <v>45976</v>
      </c>
      <c r="E5043" t="s">
        <v>14854</v>
      </c>
      <c r="F5043">
        <v>2</v>
      </c>
      <c r="G5043" t="s">
        <v>53</v>
      </c>
      <c r="H5043" t="s">
        <v>1208</v>
      </c>
      <c r="I5043" t="s">
        <v>55</v>
      </c>
      <c r="J5043">
        <v>1</v>
      </c>
      <c r="K5043">
        <v>9196</v>
      </c>
      <c r="L5043" t="str">
        <f>IFERROR(INDEX(play_attribution!$B$2:$B$328,MATCH(A5043,play_attribution!$A$2:$A$328,0)),"")</f>
        <v/>
      </c>
      <c r="M5043" t="str">
        <f>VLOOKUP(H5043,seller_roster!$A$2:$B$85,2,FALSE)</f>
        <v>Eden Okafor</v>
      </c>
      <c r="N5043" t="str">
        <f>VLOOKUP(C5043,accounts!$A$2:$F$9615,2,FALSE)</f>
        <v>Professional Services</v>
      </c>
      <c r="O5043" t="str">
        <f>VLOOKUP(C5043,accounts!$A$2:$F$9615,3,FALSE)</f>
        <v>$2.5M-$5M</v>
      </c>
      <c r="P5043" t="str">
        <f>VLOOKUP(C5043,accounts!$A$2:$F$9615,5,FALSE)</f>
        <v>Central</v>
      </c>
      <c r="Q5043" t="b">
        <f t="shared" si="79"/>
        <v>1</v>
      </c>
      <c r="R5043" t="e">
        <f>INDEX(removed_duplicate_rows!$A$5:$A$39,MATCH(wins!A5043,removed_duplicate_rows!$A$5:$A$39,0))</f>
        <v>#N/A</v>
      </c>
    </row>
    <row r="5044" spans="1:18" ht="15.75" customHeight="1" x14ac:dyDescent="0.2">
      <c r="A5044" t="s">
        <v>15263</v>
      </c>
      <c r="B5044" t="s">
        <v>15264</v>
      </c>
      <c r="C5044" t="s">
        <v>15265</v>
      </c>
      <c r="D5044" s="10">
        <v>45976</v>
      </c>
      <c r="E5044" t="s">
        <v>14854</v>
      </c>
      <c r="F5044">
        <v>2</v>
      </c>
      <c r="G5044" t="s">
        <v>53</v>
      </c>
      <c r="H5044" t="s">
        <v>3729</v>
      </c>
      <c r="I5044" t="s">
        <v>55</v>
      </c>
      <c r="J5044">
        <v>1</v>
      </c>
      <c r="K5044">
        <v>22891</v>
      </c>
      <c r="L5044" t="str">
        <f>IFERROR(INDEX(play_attribution!$B$2:$B$328,MATCH(A5044,play_attribution!$A$2:$A$328,0)),"")</f>
        <v/>
      </c>
      <c r="M5044" t="str">
        <f>VLOOKUP(H5044,seller_roster!$A$2:$B$85,2,FALSE)</f>
        <v>True Ito</v>
      </c>
      <c r="N5044" t="str">
        <f>VLOOKUP(C5044,accounts!$A$2:$F$9615,2,FALSE)</f>
        <v>Wholesale &amp; Distribution</v>
      </c>
      <c r="O5044" t="str">
        <f>VLOOKUP(C5044,accounts!$A$2:$F$9615,3,FALSE)</f>
        <v>$5M-$10M</v>
      </c>
      <c r="P5044" t="str">
        <f>VLOOKUP(C5044,accounts!$A$2:$F$9615,5,FALSE)</f>
        <v>Central</v>
      </c>
      <c r="Q5044" t="b">
        <f t="shared" si="79"/>
        <v>1</v>
      </c>
      <c r="R5044" t="e">
        <f>INDEX(removed_duplicate_rows!$A$5:$A$39,MATCH(wins!A5044,removed_duplicate_rows!$A$5:$A$39,0))</f>
        <v>#N/A</v>
      </c>
    </row>
    <row r="5045" spans="1:18" ht="15.75" customHeight="1" x14ac:dyDescent="0.2">
      <c r="A5045" t="s">
        <v>15266</v>
      </c>
      <c r="B5045" t="s">
        <v>15267</v>
      </c>
      <c r="C5045" t="s">
        <v>15268</v>
      </c>
      <c r="D5045" s="10">
        <v>45976</v>
      </c>
      <c r="E5045" t="s">
        <v>14854</v>
      </c>
      <c r="F5045">
        <v>2</v>
      </c>
      <c r="G5045" t="s">
        <v>53</v>
      </c>
      <c r="H5045" t="s">
        <v>54</v>
      </c>
      <c r="I5045" t="s">
        <v>55</v>
      </c>
      <c r="J5045">
        <v>1</v>
      </c>
      <c r="K5045">
        <v>7067</v>
      </c>
      <c r="L5045" t="str">
        <f>IFERROR(INDEX(play_attribution!$B$2:$B$328,MATCH(A5045,play_attribution!$A$2:$A$328,0)),"")</f>
        <v/>
      </c>
      <c r="M5045" t="str">
        <f>VLOOKUP(H5045,seller_roster!$A$2:$B$85,2,FALSE)</f>
        <v>Rhea Okafor</v>
      </c>
      <c r="N5045" t="str">
        <f>VLOOKUP(C5045,accounts!$A$2:$F$9615,2,FALSE)</f>
        <v>Construction</v>
      </c>
      <c r="O5045" t="str">
        <f>VLOOKUP(C5045,accounts!$A$2:$F$9615,3,FALSE)</f>
        <v>$5M-$10M</v>
      </c>
      <c r="P5045" t="str">
        <f>VLOOKUP(C5045,accounts!$A$2:$F$9615,5,FALSE)</f>
        <v>East</v>
      </c>
      <c r="Q5045" t="b">
        <f t="shared" si="79"/>
        <v>1</v>
      </c>
      <c r="R5045" t="e">
        <f>INDEX(removed_duplicate_rows!$A$5:$A$39,MATCH(wins!A5045,removed_duplicate_rows!$A$5:$A$39,0))</f>
        <v>#N/A</v>
      </c>
    </row>
    <row r="5046" spans="1:18" ht="15.75" customHeight="1" x14ac:dyDescent="0.2">
      <c r="A5046" t="s">
        <v>15269</v>
      </c>
      <c r="B5046" t="s">
        <v>15270</v>
      </c>
      <c r="C5046" t="s">
        <v>15271</v>
      </c>
      <c r="D5046" s="10">
        <v>45976</v>
      </c>
      <c r="E5046" t="s">
        <v>14854</v>
      </c>
      <c r="F5046">
        <v>2</v>
      </c>
      <c r="G5046" t="s">
        <v>53</v>
      </c>
      <c r="H5046" t="s">
        <v>65</v>
      </c>
      <c r="I5046" t="s">
        <v>55</v>
      </c>
      <c r="J5046">
        <v>1</v>
      </c>
      <c r="K5046">
        <v>39680</v>
      </c>
      <c r="L5046" t="str">
        <f>IFERROR(INDEX(play_attribution!$B$2:$B$328,MATCH(A5046,play_attribution!$A$2:$A$328,0)),"")</f>
        <v/>
      </c>
      <c r="M5046" t="str">
        <f>VLOOKUP(H5046,seller_roster!$A$2:$B$85,2,FALSE)</f>
        <v>Bryn Moreau</v>
      </c>
      <c r="N5046" t="str">
        <f>VLOOKUP(C5046,accounts!$A$2:$F$9615,2,FALSE)</f>
        <v>Field Services</v>
      </c>
      <c r="O5046" t="str">
        <f>VLOOKUP(C5046,accounts!$A$2:$F$9615,3,FALSE)</f>
        <v>&gt;$10M</v>
      </c>
      <c r="P5046" t="str">
        <f>VLOOKUP(C5046,accounts!$A$2:$F$9615,5,FALSE)</f>
        <v>West</v>
      </c>
      <c r="Q5046" t="b">
        <f t="shared" si="79"/>
        <v>1</v>
      </c>
      <c r="R5046" t="e">
        <f>INDEX(removed_duplicate_rows!$A$5:$A$39,MATCH(wins!A5046,removed_duplicate_rows!$A$5:$A$39,0))</f>
        <v>#N/A</v>
      </c>
    </row>
    <row r="5047" spans="1:18" ht="15.75" customHeight="1" x14ac:dyDescent="0.2">
      <c r="A5047" t="s">
        <v>15272</v>
      </c>
      <c r="B5047" t="s">
        <v>15273</v>
      </c>
      <c r="C5047" t="s">
        <v>15274</v>
      </c>
      <c r="D5047" s="10">
        <v>45976</v>
      </c>
      <c r="E5047" t="s">
        <v>14854</v>
      </c>
      <c r="F5047">
        <v>2</v>
      </c>
      <c r="G5047" t="s">
        <v>53</v>
      </c>
      <c r="H5047" t="s">
        <v>54</v>
      </c>
      <c r="I5047" t="s">
        <v>55</v>
      </c>
      <c r="J5047">
        <v>1</v>
      </c>
      <c r="K5047">
        <v>16866</v>
      </c>
      <c r="L5047" t="str">
        <f>IFERROR(INDEX(play_attribution!$B$2:$B$328,MATCH(A5047,play_attribution!$A$2:$A$328,0)),"")</f>
        <v/>
      </c>
      <c r="M5047" t="str">
        <f>VLOOKUP(H5047,seller_roster!$A$2:$B$85,2,FALSE)</f>
        <v>Rhea Okafor</v>
      </c>
      <c r="N5047" t="str">
        <f>VLOOKUP(C5047,accounts!$A$2:$F$9615,2,FALSE)</f>
        <v>Nonprofit</v>
      </c>
      <c r="O5047" t="str">
        <f>VLOOKUP(C5047,accounts!$A$2:$F$9615,3,FALSE)</f>
        <v>$5M-$10M</v>
      </c>
      <c r="P5047" t="str">
        <f>VLOOKUP(C5047,accounts!$A$2:$F$9615,5,FALSE)</f>
        <v>West</v>
      </c>
      <c r="Q5047" t="b">
        <f t="shared" si="79"/>
        <v>1</v>
      </c>
      <c r="R5047" t="e">
        <f>INDEX(removed_duplicate_rows!$A$5:$A$39,MATCH(wins!A5047,removed_duplicate_rows!$A$5:$A$39,0))</f>
        <v>#N/A</v>
      </c>
    </row>
    <row r="5048" spans="1:18" ht="15.75" customHeight="1" x14ac:dyDescent="0.2">
      <c r="A5048" t="s">
        <v>15275</v>
      </c>
      <c r="B5048" t="s">
        <v>15276</v>
      </c>
      <c r="C5048" t="s">
        <v>15277</v>
      </c>
      <c r="D5048" s="10">
        <v>45976</v>
      </c>
      <c r="E5048" t="s">
        <v>14854</v>
      </c>
      <c r="F5048">
        <v>2</v>
      </c>
      <c r="G5048" t="s">
        <v>53</v>
      </c>
      <c r="H5048" t="s">
        <v>505</v>
      </c>
      <c r="I5048" t="s">
        <v>55</v>
      </c>
      <c r="J5048">
        <v>1</v>
      </c>
      <c r="K5048">
        <v>21155</v>
      </c>
      <c r="L5048" t="str">
        <f>IFERROR(INDEX(play_attribution!$B$2:$B$328,MATCH(A5048,play_attribution!$A$2:$A$328,0)),"")</f>
        <v/>
      </c>
      <c r="M5048" t="str">
        <f>VLOOKUP(H5048,seller_roster!$A$2:$B$85,2,FALSE)</f>
        <v>Xen Mbeki</v>
      </c>
      <c r="N5048" t="str">
        <f>VLOOKUP(C5048,accounts!$A$2:$F$9615,2,FALSE)</f>
        <v>Logistics</v>
      </c>
      <c r="O5048" t="str">
        <f>VLOOKUP(C5048,accounts!$A$2:$F$9615,3,FALSE)</f>
        <v>&gt;$10M</v>
      </c>
      <c r="P5048" t="str">
        <f>VLOOKUP(C5048,accounts!$A$2:$F$9615,5,FALSE)</f>
        <v>East</v>
      </c>
      <c r="Q5048" t="b">
        <f t="shared" si="79"/>
        <v>1</v>
      </c>
      <c r="R5048" t="e">
        <f>INDEX(removed_duplicate_rows!$A$5:$A$39,MATCH(wins!A5048,removed_duplicate_rows!$A$5:$A$39,0))</f>
        <v>#N/A</v>
      </c>
    </row>
    <row r="5049" spans="1:18" ht="15.75" customHeight="1" x14ac:dyDescent="0.2">
      <c r="A5049" t="s">
        <v>15278</v>
      </c>
      <c r="B5049" t="s">
        <v>15279</v>
      </c>
      <c r="C5049" t="s">
        <v>15280</v>
      </c>
      <c r="D5049" s="10">
        <v>45976</v>
      </c>
      <c r="E5049" t="s">
        <v>14854</v>
      </c>
      <c r="F5049">
        <v>2</v>
      </c>
      <c r="G5049" t="s">
        <v>77</v>
      </c>
      <c r="H5049" t="s">
        <v>107</v>
      </c>
      <c r="I5049" t="s">
        <v>79</v>
      </c>
      <c r="J5049">
        <v>1</v>
      </c>
      <c r="K5049">
        <v>5524</v>
      </c>
      <c r="L5049" t="str">
        <f>IFERROR(INDEX(play_attribution!$B$2:$B$328,MATCH(A5049,play_attribution!$A$2:$A$328,0)),"")</f>
        <v/>
      </c>
      <c r="M5049" t="str">
        <f>VLOOKUP(H5049,seller_roster!$A$2:$B$85,2,FALSE)</f>
        <v>Skyler Doyle</v>
      </c>
      <c r="N5049" t="str">
        <f>VLOOKUP(C5049,accounts!$A$2:$F$9615,2,FALSE)</f>
        <v>Field Services</v>
      </c>
      <c r="O5049" t="str">
        <f>VLOOKUP(C5049,accounts!$A$2:$F$9615,3,FALSE)</f>
        <v>$5M-$10M</v>
      </c>
      <c r="P5049" t="str">
        <f>VLOOKUP(C5049,accounts!$A$2:$F$9615,5,FALSE)</f>
        <v>West</v>
      </c>
      <c r="Q5049" t="b">
        <f t="shared" si="79"/>
        <v>1</v>
      </c>
      <c r="R5049" t="e">
        <f>INDEX(removed_duplicate_rows!$A$5:$A$39,MATCH(wins!A5049,removed_duplicate_rows!$A$5:$A$39,0))</f>
        <v>#N/A</v>
      </c>
    </row>
    <row r="5050" spans="1:18" ht="15.75" customHeight="1" x14ac:dyDescent="0.2">
      <c r="A5050" t="s">
        <v>15281</v>
      </c>
      <c r="B5050" t="s">
        <v>15282</v>
      </c>
      <c r="C5050" t="s">
        <v>15283</v>
      </c>
      <c r="D5050" s="10">
        <v>45976</v>
      </c>
      <c r="E5050" t="s">
        <v>14854</v>
      </c>
      <c r="F5050">
        <v>2</v>
      </c>
      <c r="G5050" t="s">
        <v>77</v>
      </c>
      <c r="H5050" t="s">
        <v>91</v>
      </c>
      <c r="I5050" t="s">
        <v>55</v>
      </c>
      <c r="J5050">
        <v>1</v>
      </c>
      <c r="K5050">
        <v>9810</v>
      </c>
      <c r="L5050" t="str">
        <f>IFERROR(INDEX(play_attribution!$B$2:$B$328,MATCH(A5050,play_attribution!$A$2:$A$328,0)),"")</f>
        <v/>
      </c>
      <c r="M5050" t="str">
        <f>VLOOKUP(H5050,seller_roster!$A$2:$B$85,2,FALSE)</f>
        <v>Kira Sorensen</v>
      </c>
      <c r="N5050" t="str">
        <f>VLOOKUP(C5050,accounts!$A$2:$F$9615,2,FALSE)</f>
        <v>Nonprofit</v>
      </c>
      <c r="O5050" t="str">
        <f>VLOOKUP(C5050,accounts!$A$2:$F$9615,3,FALSE)</f>
        <v>$1M-$2.5M</v>
      </c>
      <c r="P5050" t="str">
        <f>VLOOKUP(C5050,accounts!$A$2:$F$9615,5,FALSE)</f>
        <v>East</v>
      </c>
      <c r="Q5050" t="b">
        <f t="shared" si="79"/>
        <v>1</v>
      </c>
      <c r="R5050" t="e">
        <f>INDEX(removed_duplicate_rows!$A$5:$A$39,MATCH(wins!A5050,removed_duplicate_rows!$A$5:$A$39,0))</f>
        <v>#N/A</v>
      </c>
    </row>
    <row r="5051" spans="1:18" ht="15.75" customHeight="1" x14ac:dyDescent="0.2">
      <c r="A5051" t="s">
        <v>15284</v>
      </c>
      <c r="B5051" t="s">
        <v>15285</v>
      </c>
      <c r="C5051" t="s">
        <v>15286</v>
      </c>
      <c r="D5051" s="10">
        <v>45976</v>
      </c>
      <c r="E5051" t="s">
        <v>14854</v>
      </c>
      <c r="F5051">
        <v>2</v>
      </c>
      <c r="G5051" t="s">
        <v>77</v>
      </c>
      <c r="H5051" t="s">
        <v>114</v>
      </c>
      <c r="I5051" t="s">
        <v>55</v>
      </c>
      <c r="J5051">
        <v>1</v>
      </c>
      <c r="K5051">
        <v>12201</v>
      </c>
      <c r="L5051" t="str">
        <f>IFERROR(INDEX(play_attribution!$B$2:$B$328,MATCH(A5051,play_attribution!$A$2:$A$328,0)),"")</f>
        <v/>
      </c>
      <c r="M5051" t="str">
        <f>VLOOKUP(H5051,seller_roster!$A$2:$B$85,2,FALSE)</f>
        <v>Ray Reyes</v>
      </c>
      <c r="N5051" t="str">
        <f>VLOOKUP(C5051,accounts!$A$2:$F$9615,2,FALSE)</f>
        <v>Retail Multi-Location</v>
      </c>
      <c r="O5051" t="str">
        <f>VLOOKUP(C5051,accounts!$A$2:$F$9615,3,FALSE)</f>
        <v>&lt;$1M</v>
      </c>
      <c r="P5051" t="str">
        <f>VLOOKUP(C5051,accounts!$A$2:$F$9615,5,FALSE)</f>
        <v>Central</v>
      </c>
      <c r="Q5051" t="b">
        <f t="shared" si="79"/>
        <v>1</v>
      </c>
      <c r="R5051" t="e">
        <f>INDEX(removed_duplicate_rows!$A$5:$A$39,MATCH(wins!A5051,removed_duplicate_rows!$A$5:$A$39,0))</f>
        <v>#N/A</v>
      </c>
    </row>
    <row r="5052" spans="1:18" ht="15.75" customHeight="1" x14ac:dyDescent="0.2">
      <c r="A5052" t="s">
        <v>15287</v>
      </c>
      <c r="B5052" t="s">
        <v>15288</v>
      </c>
      <c r="C5052" t="s">
        <v>15289</v>
      </c>
      <c r="D5052" s="10">
        <v>45976</v>
      </c>
      <c r="E5052" t="s">
        <v>14854</v>
      </c>
      <c r="F5052">
        <v>2</v>
      </c>
      <c r="G5052" t="s">
        <v>77</v>
      </c>
      <c r="H5052" t="s">
        <v>122</v>
      </c>
      <c r="I5052" t="s">
        <v>79</v>
      </c>
      <c r="J5052">
        <v>1</v>
      </c>
      <c r="K5052">
        <v>13081</v>
      </c>
      <c r="L5052" t="str">
        <f>IFERROR(INDEX(play_attribution!$B$2:$B$328,MATCH(A5052,play_attribution!$A$2:$A$328,0)),"")</f>
        <v/>
      </c>
      <c r="M5052" t="str">
        <f>VLOOKUP(H5052,seller_roster!$A$2:$B$85,2,FALSE)</f>
        <v>Uma Osei</v>
      </c>
      <c r="N5052" t="str">
        <f>VLOOKUP(C5052,accounts!$A$2:$F$9615,2,FALSE)</f>
        <v>Nonprofit</v>
      </c>
      <c r="O5052" t="str">
        <f>VLOOKUP(C5052,accounts!$A$2:$F$9615,3,FALSE)</f>
        <v>$2.5M-$5M</v>
      </c>
      <c r="P5052" t="str">
        <f>VLOOKUP(C5052,accounts!$A$2:$F$9615,5,FALSE)</f>
        <v>Central</v>
      </c>
      <c r="Q5052" t="b">
        <f t="shared" si="79"/>
        <v>1</v>
      </c>
      <c r="R5052" t="e">
        <f>INDEX(removed_duplicate_rows!$A$5:$A$39,MATCH(wins!A5052,removed_duplicate_rows!$A$5:$A$39,0))</f>
        <v>#N/A</v>
      </c>
    </row>
    <row r="5053" spans="1:18" ht="15.75" customHeight="1" x14ac:dyDescent="0.2">
      <c r="A5053" t="s">
        <v>15290</v>
      </c>
      <c r="B5053" t="s">
        <v>15291</v>
      </c>
      <c r="C5053" t="s">
        <v>15292</v>
      </c>
      <c r="D5053" s="10">
        <v>45976</v>
      </c>
      <c r="E5053" t="s">
        <v>14854</v>
      </c>
      <c r="F5053">
        <v>2</v>
      </c>
      <c r="G5053" t="s">
        <v>77</v>
      </c>
      <c r="H5053" t="s">
        <v>103</v>
      </c>
      <c r="I5053" t="s">
        <v>79</v>
      </c>
      <c r="J5053">
        <v>1</v>
      </c>
      <c r="K5053">
        <v>11014</v>
      </c>
      <c r="L5053" t="str">
        <f>IFERROR(INDEX(play_attribution!$B$2:$B$328,MATCH(A5053,play_attribution!$A$2:$A$328,0)),"")</f>
        <v/>
      </c>
      <c r="M5053" t="str">
        <f>VLOOKUP(H5053,seller_roster!$A$2:$B$85,2,FALSE)</f>
        <v>Jax Reyes</v>
      </c>
      <c r="N5053" t="str">
        <f>VLOOKUP(C5053,accounts!$A$2:$F$9615,2,FALSE)</f>
        <v>Healthcare Services</v>
      </c>
      <c r="O5053" t="str">
        <f>VLOOKUP(C5053,accounts!$A$2:$F$9615,3,FALSE)</f>
        <v>$1M-$2.5M</v>
      </c>
      <c r="P5053" t="str">
        <f>VLOOKUP(C5053,accounts!$A$2:$F$9615,5,FALSE)</f>
        <v>East</v>
      </c>
      <c r="Q5053" t="b">
        <f t="shared" si="79"/>
        <v>1</v>
      </c>
      <c r="R5053" t="e">
        <f>INDEX(removed_duplicate_rows!$A$5:$A$39,MATCH(wins!A5053,removed_duplicate_rows!$A$5:$A$39,0))</f>
        <v>#N/A</v>
      </c>
    </row>
    <row r="5054" spans="1:18" ht="15.75" customHeight="1" x14ac:dyDescent="0.2">
      <c r="A5054" t="s">
        <v>15293</v>
      </c>
      <c r="B5054" t="s">
        <v>15294</v>
      </c>
      <c r="C5054" t="s">
        <v>15295</v>
      </c>
      <c r="D5054" s="10">
        <v>45976</v>
      </c>
      <c r="E5054" t="s">
        <v>14854</v>
      </c>
      <c r="F5054">
        <v>2</v>
      </c>
      <c r="G5054" t="s">
        <v>77</v>
      </c>
      <c r="H5054" t="s">
        <v>83</v>
      </c>
      <c r="I5054" t="s">
        <v>55</v>
      </c>
      <c r="J5054">
        <v>1</v>
      </c>
      <c r="K5054">
        <v>9615</v>
      </c>
      <c r="L5054" t="str">
        <f>IFERROR(INDEX(play_attribution!$B$2:$B$328,MATCH(A5054,play_attribution!$A$2:$A$328,0)),"")</f>
        <v/>
      </c>
      <c r="M5054" t="str">
        <f>VLOOKUP(H5054,seller_roster!$A$2:$B$85,2,FALSE)</f>
        <v>Sage Ruiz</v>
      </c>
      <c r="N5054" t="str">
        <f>VLOOKUP(C5054,accounts!$A$2:$F$9615,2,FALSE)</f>
        <v>Wholesale &amp; Distribution</v>
      </c>
      <c r="O5054" t="str">
        <f>VLOOKUP(C5054,accounts!$A$2:$F$9615,3,FALSE)</f>
        <v>$2.5M-$5M</v>
      </c>
      <c r="P5054" t="str">
        <f>VLOOKUP(C5054,accounts!$A$2:$F$9615,5,FALSE)</f>
        <v>East</v>
      </c>
      <c r="Q5054" t="b">
        <f t="shared" si="79"/>
        <v>1</v>
      </c>
      <c r="R5054" t="e">
        <f>INDEX(removed_duplicate_rows!$A$5:$A$39,MATCH(wins!A5054,removed_duplicate_rows!$A$5:$A$39,0))</f>
        <v>#N/A</v>
      </c>
    </row>
    <row r="5055" spans="1:18" ht="15.75" customHeight="1" x14ac:dyDescent="0.2">
      <c r="A5055" t="s">
        <v>15296</v>
      </c>
      <c r="B5055" t="s">
        <v>15297</v>
      </c>
      <c r="C5055" t="s">
        <v>15298</v>
      </c>
      <c r="D5055" s="10">
        <v>45976</v>
      </c>
      <c r="E5055" t="s">
        <v>14854</v>
      </c>
      <c r="F5055">
        <v>2</v>
      </c>
      <c r="G5055" t="s">
        <v>77</v>
      </c>
      <c r="H5055" t="s">
        <v>129</v>
      </c>
      <c r="I5055" t="s">
        <v>55</v>
      </c>
      <c r="J5055">
        <v>1</v>
      </c>
      <c r="K5055">
        <v>12720</v>
      </c>
      <c r="L5055" t="str">
        <f>IFERROR(INDEX(play_attribution!$B$2:$B$328,MATCH(A5055,play_attribution!$A$2:$A$328,0)),"")</f>
        <v/>
      </c>
      <c r="M5055" t="str">
        <f>VLOOKUP(H5055,seller_roster!$A$2:$B$85,2,FALSE)</f>
        <v>Gray Vega</v>
      </c>
      <c r="N5055" t="str">
        <f>VLOOKUP(C5055,accounts!$A$2:$F$9615,2,FALSE)</f>
        <v>Field Services</v>
      </c>
      <c r="O5055" t="str">
        <f>VLOOKUP(C5055,accounts!$A$2:$F$9615,3,FALSE)</f>
        <v>$2.5M-$5M</v>
      </c>
      <c r="P5055" t="str">
        <f>VLOOKUP(C5055,accounts!$A$2:$F$9615,5,FALSE)</f>
        <v>Central</v>
      </c>
      <c r="Q5055" t="b">
        <f t="shared" si="79"/>
        <v>1</v>
      </c>
      <c r="R5055" t="e">
        <f>INDEX(removed_duplicate_rows!$A$5:$A$39,MATCH(wins!A5055,removed_duplicate_rows!$A$5:$A$39,0))</f>
        <v>#N/A</v>
      </c>
    </row>
    <row r="5056" spans="1:18" ht="15.75" customHeight="1" x14ac:dyDescent="0.2">
      <c r="A5056" t="s">
        <v>15299</v>
      </c>
      <c r="B5056" t="s">
        <v>15300</v>
      </c>
      <c r="C5056" t="s">
        <v>15301</v>
      </c>
      <c r="D5056" s="10">
        <v>45976</v>
      </c>
      <c r="E5056" t="s">
        <v>14854</v>
      </c>
      <c r="F5056">
        <v>2</v>
      </c>
      <c r="G5056" t="s">
        <v>77</v>
      </c>
      <c r="H5056" t="s">
        <v>147</v>
      </c>
      <c r="I5056" t="s">
        <v>79</v>
      </c>
      <c r="J5056">
        <v>1</v>
      </c>
      <c r="K5056">
        <v>6158</v>
      </c>
      <c r="L5056" t="str">
        <f>IFERROR(INDEX(play_attribution!$B$2:$B$328,MATCH(A5056,play_attribution!$A$2:$A$328,0)),"")</f>
        <v/>
      </c>
      <c r="M5056" t="str">
        <f>VLOOKUP(H5056,seller_roster!$A$2:$B$85,2,FALSE)</f>
        <v>Riley Tran</v>
      </c>
      <c r="N5056" t="str">
        <f>VLOOKUP(C5056,accounts!$A$2:$F$9615,2,FALSE)</f>
        <v>Field Services</v>
      </c>
      <c r="O5056" t="str">
        <f>VLOOKUP(C5056,accounts!$A$2:$F$9615,3,FALSE)</f>
        <v>$2.5M-$5M</v>
      </c>
      <c r="P5056" t="str">
        <f>VLOOKUP(C5056,accounts!$A$2:$F$9615,5,FALSE)</f>
        <v>East</v>
      </c>
      <c r="Q5056" t="b">
        <f t="shared" si="79"/>
        <v>1</v>
      </c>
      <c r="R5056" t="e">
        <f>INDEX(removed_duplicate_rows!$A$5:$A$39,MATCH(wins!A5056,removed_duplicate_rows!$A$5:$A$39,0))</f>
        <v>#N/A</v>
      </c>
    </row>
    <row r="5057" spans="1:18" ht="15.75" customHeight="1" x14ac:dyDescent="0.2">
      <c r="A5057" t="s">
        <v>15302</v>
      </c>
      <c r="B5057" t="s">
        <v>15303</v>
      </c>
      <c r="C5057" t="s">
        <v>15304</v>
      </c>
      <c r="D5057" s="10">
        <v>45976</v>
      </c>
      <c r="E5057" t="s">
        <v>14854</v>
      </c>
      <c r="F5057">
        <v>2</v>
      </c>
      <c r="G5057" t="s">
        <v>77</v>
      </c>
      <c r="H5057" t="s">
        <v>129</v>
      </c>
      <c r="I5057" t="s">
        <v>55</v>
      </c>
      <c r="J5057">
        <v>1</v>
      </c>
      <c r="K5057">
        <v>6399</v>
      </c>
      <c r="L5057" t="str">
        <f>IFERROR(INDEX(play_attribution!$B$2:$B$328,MATCH(A5057,play_attribution!$A$2:$A$328,0)),"")</f>
        <v/>
      </c>
      <c r="M5057" t="str">
        <f>VLOOKUP(H5057,seller_roster!$A$2:$B$85,2,FALSE)</f>
        <v>Gray Vega</v>
      </c>
      <c r="N5057" t="str">
        <f>VLOOKUP(C5057,accounts!$A$2:$F$9615,2,FALSE)</f>
        <v>Manufacturing</v>
      </c>
      <c r="O5057" t="str">
        <f>VLOOKUP(C5057,accounts!$A$2:$F$9615,3,FALSE)</f>
        <v>$2.5M-$5M</v>
      </c>
      <c r="P5057" t="str">
        <f>VLOOKUP(C5057,accounts!$A$2:$F$9615,5,FALSE)</f>
        <v>East</v>
      </c>
      <c r="Q5057" t="b">
        <f t="shared" si="79"/>
        <v>1</v>
      </c>
      <c r="R5057" t="e">
        <f>INDEX(removed_duplicate_rows!$A$5:$A$39,MATCH(wins!A5057,removed_duplicate_rows!$A$5:$A$39,0))</f>
        <v>#N/A</v>
      </c>
    </row>
    <row r="5058" spans="1:18" ht="15.75" customHeight="1" x14ac:dyDescent="0.2">
      <c r="A5058" t="s">
        <v>15305</v>
      </c>
      <c r="B5058" t="s">
        <v>15306</v>
      </c>
      <c r="C5058" t="s">
        <v>15307</v>
      </c>
      <c r="D5058" s="10">
        <v>45976</v>
      </c>
      <c r="E5058" t="s">
        <v>14854</v>
      </c>
      <c r="F5058">
        <v>2</v>
      </c>
      <c r="G5058" t="s">
        <v>77</v>
      </c>
      <c r="H5058" t="s">
        <v>177</v>
      </c>
      <c r="I5058" t="s">
        <v>79</v>
      </c>
      <c r="J5058">
        <v>1</v>
      </c>
      <c r="K5058">
        <v>11640</v>
      </c>
      <c r="L5058" t="str">
        <f>IFERROR(INDEX(play_attribution!$B$2:$B$328,MATCH(A5058,play_attribution!$A$2:$A$328,0)),"")</f>
        <v/>
      </c>
      <c r="M5058" t="str">
        <f>VLOOKUP(H5058,seller_roster!$A$2:$B$85,2,FALSE)</f>
        <v>Gray Marsh</v>
      </c>
      <c r="N5058" t="str">
        <f>VLOOKUP(C5058,accounts!$A$2:$F$9615,2,FALSE)</f>
        <v>Field Services</v>
      </c>
      <c r="O5058" t="str">
        <f>VLOOKUP(C5058,accounts!$A$2:$F$9615,3,FALSE)</f>
        <v>$5M-$10M</v>
      </c>
      <c r="P5058" t="str">
        <f>VLOOKUP(C5058,accounts!$A$2:$F$9615,5,FALSE)</f>
        <v>West</v>
      </c>
      <c r="Q5058" t="b">
        <f t="shared" si="79"/>
        <v>1</v>
      </c>
      <c r="R5058" t="e">
        <f>INDEX(removed_duplicate_rows!$A$5:$A$39,MATCH(wins!A5058,removed_duplicate_rows!$A$5:$A$39,0))</f>
        <v>#N/A</v>
      </c>
    </row>
    <row r="5059" spans="1:18" ht="15.75" customHeight="1" x14ac:dyDescent="0.2">
      <c r="A5059" t="s">
        <v>15308</v>
      </c>
      <c r="B5059" t="s">
        <v>15309</v>
      </c>
      <c r="C5059" t="s">
        <v>15310</v>
      </c>
      <c r="D5059" s="10">
        <v>45976</v>
      </c>
      <c r="E5059" t="s">
        <v>14854</v>
      </c>
      <c r="F5059">
        <v>2</v>
      </c>
      <c r="G5059" t="s">
        <v>77</v>
      </c>
      <c r="H5059" t="s">
        <v>122</v>
      </c>
      <c r="I5059" t="s">
        <v>79</v>
      </c>
      <c r="J5059">
        <v>1</v>
      </c>
      <c r="K5059">
        <v>5649</v>
      </c>
      <c r="L5059" t="str">
        <f>IFERROR(INDEX(play_attribution!$B$2:$B$328,MATCH(A5059,play_attribution!$A$2:$A$328,0)),"")</f>
        <v/>
      </c>
      <c r="M5059" t="str">
        <f>VLOOKUP(H5059,seller_roster!$A$2:$B$85,2,FALSE)</f>
        <v>Uma Osei</v>
      </c>
      <c r="N5059" t="str">
        <f>VLOOKUP(C5059,accounts!$A$2:$F$9615,2,FALSE)</f>
        <v>Hospitality Group</v>
      </c>
      <c r="O5059" t="str">
        <f>VLOOKUP(C5059,accounts!$A$2:$F$9615,3,FALSE)</f>
        <v>$5M-$10M</v>
      </c>
      <c r="P5059" t="str">
        <f>VLOOKUP(C5059,accounts!$A$2:$F$9615,5,FALSE)</f>
        <v>East</v>
      </c>
      <c r="Q5059" t="b">
        <f t="shared" ref="Q5059:Q5122" si="80">L5059=""</f>
        <v>1</v>
      </c>
      <c r="R5059" t="e">
        <f>INDEX(removed_duplicate_rows!$A$5:$A$39,MATCH(wins!A5059,removed_duplicate_rows!$A$5:$A$39,0))</f>
        <v>#N/A</v>
      </c>
    </row>
    <row r="5060" spans="1:18" ht="15.75" customHeight="1" x14ac:dyDescent="0.2">
      <c r="A5060" t="s">
        <v>15311</v>
      </c>
      <c r="B5060" t="s">
        <v>15312</v>
      </c>
      <c r="C5060" t="s">
        <v>15313</v>
      </c>
      <c r="D5060" s="10">
        <v>45976</v>
      </c>
      <c r="E5060" t="s">
        <v>14854</v>
      </c>
      <c r="F5060">
        <v>2</v>
      </c>
      <c r="G5060" t="s">
        <v>77</v>
      </c>
      <c r="H5060" t="s">
        <v>99</v>
      </c>
      <c r="I5060" t="s">
        <v>79</v>
      </c>
      <c r="J5060">
        <v>1</v>
      </c>
      <c r="K5060">
        <v>7025</v>
      </c>
      <c r="L5060" t="str">
        <f>IFERROR(INDEX(play_attribution!$B$2:$B$328,MATCH(A5060,play_attribution!$A$2:$A$328,0)),"")</f>
        <v/>
      </c>
      <c r="M5060" t="str">
        <f>VLOOKUP(H5060,seller_roster!$A$2:$B$85,2,FALSE)</f>
        <v>Shiloh Sorensen</v>
      </c>
      <c r="N5060" t="str">
        <f>VLOOKUP(C5060,accounts!$A$2:$F$9615,2,FALSE)</f>
        <v>Field Services</v>
      </c>
      <c r="O5060" t="str">
        <f>VLOOKUP(C5060,accounts!$A$2:$F$9615,3,FALSE)</f>
        <v>$5M-$10M</v>
      </c>
      <c r="P5060" t="str">
        <f>VLOOKUP(C5060,accounts!$A$2:$F$9615,5,FALSE)</f>
        <v>West</v>
      </c>
      <c r="Q5060" t="b">
        <f t="shared" si="80"/>
        <v>1</v>
      </c>
      <c r="R5060" t="e">
        <f>INDEX(removed_duplicate_rows!$A$5:$A$39,MATCH(wins!A5060,removed_duplicate_rows!$A$5:$A$39,0))</f>
        <v>#N/A</v>
      </c>
    </row>
    <row r="5061" spans="1:18" ht="15.75" customHeight="1" x14ac:dyDescent="0.2">
      <c r="A5061" t="s">
        <v>15314</v>
      </c>
      <c r="B5061" t="s">
        <v>15315</v>
      </c>
      <c r="C5061" t="s">
        <v>15316</v>
      </c>
      <c r="D5061" s="10">
        <v>45976</v>
      </c>
      <c r="E5061" t="s">
        <v>14854</v>
      </c>
      <c r="F5061">
        <v>2</v>
      </c>
      <c r="G5061" t="s">
        <v>77</v>
      </c>
      <c r="H5061" t="s">
        <v>191</v>
      </c>
      <c r="I5061" t="s">
        <v>79</v>
      </c>
      <c r="J5061">
        <v>1</v>
      </c>
      <c r="K5061">
        <v>8107</v>
      </c>
      <c r="L5061" t="str">
        <f>IFERROR(INDEX(play_attribution!$B$2:$B$328,MATCH(A5061,play_attribution!$A$2:$A$328,0)),"")</f>
        <v/>
      </c>
      <c r="M5061" t="str">
        <f>VLOOKUP(H5061,seller_roster!$A$2:$B$85,2,FALSE)</f>
        <v>Blake Lindqvist</v>
      </c>
      <c r="N5061" t="str">
        <f>VLOOKUP(C5061,accounts!$A$2:$F$9615,2,FALSE)</f>
        <v>Retail Multi-Location</v>
      </c>
      <c r="O5061" t="str">
        <f>VLOOKUP(C5061,accounts!$A$2:$F$9615,3,FALSE)</f>
        <v>$2.5M-$5M</v>
      </c>
      <c r="P5061" t="str">
        <f>VLOOKUP(C5061,accounts!$A$2:$F$9615,5,FALSE)</f>
        <v>Central</v>
      </c>
      <c r="Q5061" t="b">
        <f t="shared" si="80"/>
        <v>1</v>
      </c>
      <c r="R5061" t="e">
        <f>INDEX(removed_duplicate_rows!$A$5:$A$39,MATCH(wins!A5061,removed_duplicate_rows!$A$5:$A$39,0))</f>
        <v>#N/A</v>
      </c>
    </row>
    <row r="5062" spans="1:18" ht="15.75" customHeight="1" x14ac:dyDescent="0.2">
      <c r="A5062" t="s">
        <v>15317</v>
      </c>
      <c r="B5062" t="s">
        <v>15318</v>
      </c>
      <c r="C5062" t="s">
        <v>15319</v>
      </c>
      <c r="D5062" s="10">
        <v>45976</v>
      </c>
      <c r="E5062" t="s">
        <v>14854</v>
      </c>
      <c r="F5062">
        <v>2</v>
      </c>
      <c r="G5062" t="s">
        <v>77</v>
      </c>
      <c r="H5062" t="s">
        <v>151</v>
      </c>
      <c r="I5062" t="s">
        <v>79</v>
      </c>
      <c r="J5062">
        <v>1</v>
      </c>
      <c r="K5062">
        <v>8692</v>
      </c>
      <c r="L5062" t="str">
        <f>IFERROR(INDEX(play_attribution!$B$2:$B$328,MATCH(A5062,play_attribution!$A$2:$A$328,0)),"")</f>
        <v/>
      </c>
      <c r="M5062" t="str">
        <f>VLOOKUP(H5062,seller_roster!$A$2:$B$85,2,FALSE)</f>
        <v>Marley Lindqvist</v>
      </c>
      <c r="N5062" t="str">
        <f>VLOOKUP(C5062,accounts!$A$2:$F$9615,2,FALSE)</f>
        <v>Field Services</v>
      </c>
      <c r="O5062" t="str">
        <f>VLOOKUP(C5062,accounts!$A$2:$F$9615,3,FALSE)</f>
        <v>$1M-$2.5M</v>
      </c>
      <c r="P5062" t="str">
        <f>VLOOKUP(C5062,accounts!$A$2:$F$9615,5,FALSE)</f>
        <v>East</v>
      </c>
      <c r="Q5062" t="b">
        <f t="shared" si="80"/>
        <v>1</v>
      </c>
      <c r="R5062" t="e">
        <f>INDEX(removed_duplicate_rows!$A$5:$A$39,MATCH(wins!A5062,removed_duplicate_rows!$A$5:$A$39,0))</f>
        <v>#N/A</v>
      </c>
    </row>
    <row r="5063" spans="1:18" ht="15.75" customHeight="1" x14ac:dyDescent="0.2">
      <c r="A5063" t="s">
        <v>15320</v>
      </c>
      <c r="B5063" t="s">
        <v>15321</v>
      </c>
      <c r="C5063" t="s">
        <v>15322</v>
      </c>
      <c r="D5063" s="10">
        <v>45976</v>
      </c>
      <c r="E5063" t="s">
        <v>14854</v>
      </c>
      <c r="F5063">
        <v>2</v>
      </c>
      <c r="G5063" t="s">
        <v>77</v>
      </c>
      <c r="H5063" t="s">
        <v>210</v>
      </c>
      <c r="I5063" t="s">
        <v>79</v>
      </c>
      <c r="J5063">
        <v>1</v>
      </c>
      <c r="K5063">
        <v>7673</v>
      </c>
      <c r="L5063" t="str">
        <f>IFERROR(INDEX(play_attribution!$B$2:$B$328,MATCH(A5063,play_attribution!$A$2:$A$328,0)),"")</f>
        <v/>
      </c>
      <c r="M5063" t="str">
        <f>VLOOKUP(H5063,seller_roster!$A$2:$B$85,2,FALSE)</f>
        <v>Emerson Reyes</v>
      </c>
      <c r="N5063" t="str">
        <f>VLOOKUP(C5063,accounts!$A$2:$F$9615,2,FALSE)</f>
        <v>Construction</v>
      </c>
      <c r="O5063" t="str">
        <f>VLOOKUP(C5063,accounts!$A$2:$F$9615,3,FALSE)</f>
        <v>$2.5M-$5M</v>
      </c>
      <c r="P5063" t="str">
        <f>VLOOKUP(C5063,accounts!$A$2:$F$9615,5,FALSE)</f>
        <v>West</v>
      </c>
      <c r="Q5063" t="b">
        <f t="shared" si="80"/>
        <v>1</v>
      </c>
      <c r="R5063" t="e">
        <f>INDEX(removed_duplicate_rows!$A$5:$A$39,MATCH(wins!A5063,removed_duplicate_rows!$A$5:$A$39,0))</f>
        <v>#N/A</v>
      </c>
    </row>
    <row r="5064" spans="1:18" ht="15.75" customHeight="1" x14ac:dyDescent="0.2">
      <c r="A5064" t="s">
        <v>15323</v>
      </c>
      <c r="B5064" t="s">
        <v>15324</v>
      </c>
      <c r="C5064" t="s">
        <v>15325</v>
      </c>
      <c r="D5064" s="10">
        <v>45976</v>
      </c>
      <c r="E5064" t="s">
        <v>14854</v>
      </c>
      <c r="F5064">
        <v>2</v>
      </c>
      <c r="G5064" t="s">
        <v>77</v>
      </c>
      <c r="H5064" t="s">
        <v>618</v>
      </c>
      <c r="I5064" t="s">
        <v>79</v>
      </c>
      <c r="J5064">
        <v>1</v>
      </c>
      <c r="K5064">
        <v>4324</v>
      </c>
      <c r="L5064" t="str">
        <f>IFERROR(INDEX(play_attribution!$B$2:$B$328,MATCH(A5064,play_attribution!$A$2:$A$328,0)),"")</f>
        <v/>
      </c>
      <c r="M5064" t="str">
        <f>VLOOKUP(H5064,seller_roster!$A$2:$B$85,2,FALSE)</f>
        <v>Parker Reyes</v>
      </c>
      <c r="N5064" t="str">
        <f>VLOOKUP(C5064,accounts!$A$2:$F$9615,2,FALSE)</f>
        <v>Hospitality Group</v>
      </c>
      <c r="O5064" t="str">
        <f>VLOOKUP(C5064,accounts!$A$2:$F$9615,3,FALSE)</f>
        <v>$5M-$10M</v>
      </c>
      <c r="P5064" t="str">
        <f>VLOOKUP(C5064,accounts!$A$2:$F$9615,5,FALSE)</f>
        <v>West</v>
      </c>
      <c r="Q5064" t="b">
        <f t="shared" si="80"/>
        <v>1</v>
      </c>
      <c r="R5064" t="e">
        <f>INDEX(removed_duplicate_rows!$A$5:$A$39,MATCH(wins!A5064,removed_duplicate_rows!$A$5:$A$39,0))</f>
        <v>#N/A</v>
      </c>
    </row>
    <row r="5065" spans="1:18" ht="15.75" customHeight="1" x14ac:dyDescent="0.2">
      <c r="A5065" t="s">
        <v>15326</v>
      </c>
      <c r="B5065" t="s">
        <v>15327</v>
      </c>
      <c r="C5065" t="s">
        <v>15328</v>
      </c>
      <c r="D5065" s="10">
        <v>45976</v>
      </c>
      <c r="E5065" t="s">
        <v>14854</v>
      </c>
      <c r="F5065">
        <v>2</v>
      </c>
      <c r="G5065" t="s">
        <v>77</v>
      </c>
      <c r="H5065" t="s">
        <v>159</v>
      </c>
      <c r="I5065" t="s">
        <v>55</v>
      </c>
      <c r="J5065">
        <v>1</v>
      </c>
      <c r="K5065">
        <v>7708</v>
      </c>
      <c r="L5065" t="str">
        <f>IFERROR(INDEX(play_attribution!$B$2:$B$328,MATCH(A5065,play_attribution!$A$2:$A$328,0)),"")</f>
        <v/>
      </c>
      <c r="M5065" t="str">
        <f>VLOOKUP(H5065,seller_roster!$A$2:$B$85,2,FALSE)</f>
        <v>Kai Bianchi</v>
      </c>
      <c r="N5065" t="str">
        <f>VLOOKUP(C5065,accounts!$A$2:$F$9615,2,FALSE)</f>
        <v>Retail Multi-Location</v>
      </c>
      <c r="O5065" t="str">
        <f>VLOOKUP(C5065,accounts!$A$2:$F$9615,3,FALSE)</f>
        <v>$2.5M-$5M</v>
      </c>
      <c r="P5065" t="str">
        <f>VLOOKUP(C5065,accounts!$A$2:$F$9615,5,FALSE)</f>
        <v>East</v>
      </c>
      <c r="Q5065" t="b">
        <f t="shared" si="80"/>
        <v>1</v>
      </c>
      <c r="R5065" t="e">
        <f>INDEX(removed_duplicate_rows!$A$5:$A$39,MATCH(wins!A5065,removed_duplicate_rows!$A$5:$A$39,0))</f>
        <v>#N/A</v>
      </c>
    </row>
    <row r="5066" spans="1:18" ht="15.75" customHeight="1" x14ac:dyDescent="0.2">
      <c r="A5066" t="s">
        <v>15329</v>
      </c>
      <c r="B5066" t="s">
        <v>15330</v>
      </c>
      <c r="C5066" t="s">
        <v>15331</v>
      </c>
      <c r="D5066" s="10">
        <v>45976</v>
      </c>
      <c r="E5066" t="s">
        <v>14854</v>
      </c>
      <c r="F5066">
        <v>2</v>
      </c>
      <c r="G5066" t="s">
        <v>77</v>
      </c>
      <c r="H5066" t="s">
        <v>133</v>
      </c>
      <c r="I5066" t="s">
        <v>55</v>
      </c>
      <c r="J5066">
        <v>1</v>
      </c>
      <c r="K5066">
        <v>10305</v>
      </c>
      <c r="L5066" t="str">
        <f>IFERROR(INDEX(play_attribution!$B$2:$B$328,MATCH(A5066,play_attribution!$A$2:$A$328,0)),"")</f>
        <v/>
      </c>
      <c r="M5066" t="str">
        <f>VLOOKUP(H5066,seller_roster!$A$2:$B$85,2,FALSE)</f>
        <v>Devon Tran</v>
      </c>
      <c r="N5066" t="str">
        <f>VLOOKUP(C5066,accounts!$A$2:$F$9615,2,FALSE)</f>
        <v>Hospitality Group</v>
      </c>
      <c r="O5066" t="str">
        <f>VLOOKUP(C5066,accounts!$A$2:$F$9615,3,FALSE)</f>
        <v>$2.5M-$5M</v>
      </c>
      <c r="P5066" t="str">
        <f>VLOOKUP(C5066,accounts!$A$2:$F$9615,5,FALSE)</f>
        <v>Central</v>
      </c>
      <c r="Q5066" t="b">
        <f t="shared" si="80"/>
        <v>1</v>
      </c>
      <c r="R5066" t="e">
        <f>INDEX(removed_duplicate_rows!$A$5:$A$39,MATCH(wins!A5066,removed_duplicate_rows!$A$5:$A$39,0))</f>
        <v>#N/A</v>
      </c>
    </row>
    <row r="5067" spans="1:18" ht="15.75" customHeight="1" x14ac:dyDescent="0.2">
      <c r="A5067" t="s">
        <v>15332</v>
      </c>
      <c r="B5067" t="s">
        <v>15333</v>
      </c>
      <c r="C5067" t="s">
        <v>15334</v>
      </c>
      <c r="D5067" s="10">
        <v>45976</v>
      </c>
      <c r="E5067" t="s">
        <v>14854</v>
      </c>
      <c r="F5067">
        <v>2</v>
      </c>
      <c r="G5067" t="s">
        <v>77</v>
      </c>
      <c r="H5067" t="s">
        <v>210</v>
      </c>
      <c r="I5067" t="s">
        <v>79</v>
      </c>
      <c r="J5067">
        <v>1</v>
      </c>
      <c r="K5067">
        <v>5127</v>
      </c>
      <c r="L5067" t="str">
        <f>IFERROR(INDEX(play_attribution!$B$2:$B$328,MATCH(A5067,play_attribution!$A$2:$A$328,0)),"")</f>
        <v/>
      </c>
      <c r="M5067" t="str">
        <f>VLOOKUP(H5067,seller_roster!$A$2:$B$85,2,FALSE)</f>
        <v>Emerson Reyes</v>
      </c>
      <c r="N5067" t="str">
        <f>VLOOKUP(C5067,accounts!$A$2:$F$9615,2,FALSE)</f>
        <v>Manufacturing</v>
      </c>
      <c r="O5067" t="str">
        <f>VLOOKUP(C5067,accounts!$A$2:$F$9615,3,FALSE)</f>
        <v>$2.5M-$5M</v>
      </c>
      <c r="P5067" t="str">
        <f>VLOOKUP(C5067,accounts!$A$2:$F$9615,5,FALSE)</f>
        <v>West</v>
      </c>
      <c r="Q5067" t="b">
        <f t="shared" si="80"/>
        <v>1</v>
      </c>
      <c r="R5067" t="e">
        <f>INDEX(removed_duplicate_rows!$A$5:$A$39,MATCH(wins!A5067,removed_duplicate_rows!$A$5:$A$39,0))</f>
        <v>#N/A</v>
      </c>
    </row>
    <row r="5068" spans="1:18" ht="15.75" customHeight="1" x14ac:dyDescent="0.2">
      <c r="A5068" t="s">
        <v>15335</v>
      </c>
      <c r="B5068" t="s">
        <v>15336</v>
      </c>
      <c r="C5068" t="s">
        <v>15337</v>
      </c>
      <c r="D5068" s="10">
        <v>45976</v>
      </c>
      <c r="E5068" t="s">
        <v>14854</v>
      </c>
      <c r="F5068">
        <v>2</v>
      </c>
      <c r="G5068" t="s">
        <v>77</v>
      </c>
      <c r="H5068" t="s">
        <v>169</v>
      </c>
      <c r="I5068" t="s">
        <v>55</v>
      </c>
      <c r="J5068">
        <v>1</v>
      </c>
      <c r="K5068">
        <v>13178</v>
      </c>
      <c r="L5068" t="str">
        <f>IFERROR(INDEX(play_attribution!$B$2:$B$328,MATCH(A5068,play_attribution!$A$2:$A$328,0)),"")</f>
        <v/>
      </c>
      <c r="M5068" t="str">
        <f>VLOOKUP(H5068,seller_roster!$A$2:$B$85,2,FALSE)</f>
        <v>Rhea Doyle</v>
      </c>
      <c r="N5068" t="str">
        <f>VLOOKUP(C5068,accounts!$A$2:$F$9615,2,FALSE)</f>
        <v>Nonprofit</v>
      </c>
      <c r="O5068" t="str">
        <f>VLOOKUP(C5068,accounts!$A$2:$F$9615,3,FALSE)</f>
        <v>&lt;$1M</v>
      </c>
      <c r="P5068" t="str">
        <f>VLOOKUP(C5068,accounts!$A$2:$F$9615,5,FALSE)</f>
        <v>East</v>
      </c>
      <c r="Q5068" t="b">
        <f t="shared" si="80"/>
        <v>1</v>
      </c>
      <c r="R5068" t="e">
        <f>INDEX(removed_duplicate_rows!$A$5:$A$39,MATCH(wins!A5068,removed_duplicate_rows!$A$5:$A$39,0))</f>
        <v>#N/A</v>
      </c>
    </row>
    <row r="5069" spans="1:18" ht="15.75" customHeight="1" x14ac:dyDescent="0.2">
      <c r="A5069" t="s">
        <v>15338</v>
      </c>
      <c r="B5069" t="s">
        <v>15339</v>
      </c>
      <c r="C5069" t="s">
        <v>15340</v>
      </c>
      <c r="D5069" s="10">
        <v>45976</v>
      </c>
      <c r="E5069" t="s">
        <v>14854</v>
      </c>
      <c r="F5069">
        <v>2</v>
      </c>
      <c r="G5069" t="s">
        <v>77</v>
      </c>
      <c r="H5069" t="s">
        <v>83</v>
      </c>
      <c r="I5069" t="s">
        <v>79</v>
      </c>
      <c r="J5069">
        <v>1</v>
      </c>
      <c r="K5069">
        <v>7825</v>
      </c>
      <c r="L5069" t="str">
        <f>IFERROR(INDEX(play_attribution!$B$2:$B$328,MATCH(A5069,play_attribution!$A$2:$A$328,0)),"")</f>
        <v/>
      </c>
      <c r="M5069" t="str">
        <f>VLOOKUP(H5069,seller_roster!$A$2:$B$85,2,FALSE)</f>
        <v>Sage Ruiz</v>
      </c>
      <c r="N5069" t="str">
        <f>VLOOKUP(C5069,accounts!$A$2:$F$9615,2,FALSE)</f>
        <v>Logistics</v>
      </c>
      <c r="O5069" t="str">
        <f>VLOOKUP(C5069,accounts!$A$2:$F$9615,3,FALSE)</f>
        <v>&lt;$1M</v>
      </c>
      <c r="P5069" t="str">
        <f>VLOOKUP(C5069,accounts!$A$2:$F$9615,5,FALSE)</f>
        <v>East</v>
      </c>
      <c r="Q5069" t="b">
        <f t="shared" si="80"/>
        <v>1</v>
      </c>
      <c r="R5069" t="e">
        <f>INDEX(removed_duplicate_rows!$A$5:$A$39,MATCH(wins!A5069,removed_duplicate_rows!$A$5:$A$39,0))</f>
        <v>#N/A</v>
      </c>
    </row>
    <row r="5070" spans="1:18" ht="15.75" customHeight="1" x14ac:dyDescent="0.2">
      <c r="A5070" t="s">
        <v>15341</v>
      </c>
      <c r="B5070" t="s">
        <v>15342</v>
      </c>
      <c r="C5070" t="s">
        <v>15343</v>
      </c>
      <c r="D5070" s="10">
        <v>45976</v>
      </c>
      <c r="E5070" t="s">
        <v>14854</v>
      </c>
      <c r="F5070">
        <v>2</v>
      </c>
      <c r="G5070" t="s">
        <v>77</v>
      </c>
      <c r="H5070" t="s">
        <v>155</v>
      </c>
      <c r="I5070" t="s">
        <v>79</v>
      </c>
      <c r="J5070">
        <v>1</v>
      </c>
      <c r="K5070">
        <v>8231</v>
      </c>
      <c r="L5070" t="str">
        <f>IFERROR(INDEX(play_attribution!$B$2:$B$328,MATCH(A5070,play_attribution!$A$2:$A$328,0)),"")</f>
        <v/>
      </c>
      <c r="M5070" t="str">
        <f>VLOOKUP(H5070,seller_roster!$A$2:$B$85,2,FALSE)</f>
        <v>Indigo Osei</v>
      </c>
      <c r="N5070" t="str">
        <f>VLOOKUP(C5070,accounts!$A$2:$F$9615,2,FALSE)</f>
        <v>Wholesale &amp; Distribution</v>
      </c>
      <c r="O5070" t="str">
        <f>VLOOKUP(C5070,accounts!$A$2:$F$9615,3,FALSE)</f>
        <v>$2.5M-$5M</v>
      </c>
      <c r="P5070" t="str">
        <f>VLOOKUP(C5070,accounts!$A$2:$F$9615,5,FALSE)</f>
        <v>West</v>
      </c>
      <c r="Q5070" t="b">
        <f t="shared" si="80"/>
        <v>1</v>
      </c>
      <c r="R5070" t="e">
        <f>INDEX(removed_duplicate_rows!$A$5:$A$39,MATCH(wins!A5070,removed_duplicate_rows!$A$5:$A$39,0))</f>
        <v>#N/A</v>
      </c>
    </row>
    <row r="5071" spans="1:18" ht="15.75" customHeight="1" x14ac:dyDescent="0.2">
      <c r="A5071" t="s">
        <v>15344</v>
      </c>
      <c r="B5071" t="s">
        <v>15345</v>
      </c>
      <c r="C5071" t="s">
        <v>15346</v>
      </c>
      <c r="D5071" s="10">
        <v>45976</v>
      </c>
      <c r="E5071" t="s">
        <v>14854</v>
      </c>
      <c r="F5071">
        <v>2</v>
      </c>
      <c r="G5071" t="s">
        <v>77</v>
      </c>
      <c r="H5071" t="s">
        <v>866</v>
      </c>
      <c r="I5071" t="s">
        <v>55</v>
      </c>
      <c r="J5071">
        <v>1</v>
      </c>
      <c r="K5071">
        <v>5871</v>
      </c>
      <c r="L5071" t="str">
        <f>IFERROR(INDEX(play_attribution!$B$2:$B$328,MATCH(A5071,play_attribution!$A$2:$A$328,0)),"")</f>
        <v/>
      </c>
      <c r="M5071" t="str">
        <f>VLOOKUP(H5071,seller_roster!$A$2:$B$85,2,FALSE)</f>
        <v>Kira Novak</v>
      </c>
      <c r="N5071" t="str">
        <f>VLOOKUP(C5071,accounts!$A$2:$F$9615,2,FALSE)</f>
        <v>Construction</v>
      </c>
      <c r="O5071" t="str">
        <f>VLOOKUP(C5071,accounts!$A$2:$F$9615,3,FALSE)</f>
        <v>$2.5M-$5M</v>
      </c>
      <c r="P5071" t="str">
        <f>VLOOKUP(C5071,accounts!$A$2:$F$9615,5,FALSE)</f>
        <v>West</v>
      </c>
      <c r="Q5071" t="b">
        <f t="shared" si="80"/>
        <v>1</v>
      </c>
      <c r="R5071" t="e">
        <f>INDEX(removed_duplicate_rows!$A$5:$A$39,MATCH(wins!A5071,removed_duplicate_rows!$A$5:$A$39,0))</f>
        <v>#N/A</v>
      </c>
    </row>
    <row r="5072" spans="1:18" ht="15.75" customHeight="1" x14ac:dyDescent="0.2">
      <c r="A5072" t="s">
        <v>15347</v>
      </c>
      <c r="B5072" t="s">
        <v>15348</v>
      </c>
      <c r="C5072" t="s">
        <v>15349</v>
      </c>
      <c r="D5072" s="10">
        <v>45976</v>
      </c>
      <c r="E5072" t="s">
        <v>14854</v>
      </c>
      <c r="F5072">
        <v>2</v>
      </c>
      <c r="G5072" t="s">
        <v>77</v>
      </c>
      <c r="H5072" t="s">
        <v>95</v>
      </c>
      <c r="I5072" t="s">
        <v>55</v>
      </c>
      <c r="J5072">
        <v>1</v>
      </c>
      <c r="K5072">
        <v>8563</v>
      </c>
      <c r="L5072" t="str">
        <f>IFERROR(INDEX(play_attribution!$B$2:$B$328,MATCH(A5072,play_attribution!$A$2:$A$328,0)),"")</f>
        <v/>
      </c>
      <c r="M5072" t="str">
        <f>VLOOKUP(H5072,seller_roster!$A$2:$B$85,2,FALSE)</f>
        <v>Frankie Ferro</v>
      </c>
      <c r="N5072" t="str">
        <f>VLOOKUP(C5072,accounts!$A$2:$F$9615,2,FALSE)</f>
        <v>Field Services</v>
      </c>
      <c r="O5072" t="str">
        <f>VLOOKUP(C5072,accounts!$A$2:$F$9615,3,FALSE)</f>
        <v>$5M-$10M</v>
      </c>
      <c r="P5072" t="str">
        <f>VLOOKUP(C5072,accounts!$A$2:$F$9615,5,FALSE)</f>
        <v>West</v>
      </c>
      <c r="Q5072" t="b">
        <f t="shared" si="80"/>
        <v>1</v>
      </c>
      <c r="R5072" t="e">
        <f>INDEX(removed_duplicate_rows!$A$5:$A$39,MATCH(wins!A5072,removed_duplicate_rows!$A$5:$A$39,0))</f>
        <v>#N/A</v>
      </c>
    </row>
    <row r="5073" spans="1:18" ht="15.75" customHeight="1" x14ac:dyDescent="0.2">
      <c r="A5073" t="s">
        <v>15350</v>
      </c>
      <c r="B5073" t="s">
        <v>15351</v>
      </c>
      <c r="C5073" t="s">
        <v>15352</v>
      </c>
      <c r="D5073" s="10">
        <v>45976</v>
      </c>
      <c r="E5073" t="s">
        <v>14854</v>
      </c>
      <c r="F5073">
        <v>2</v>
      </c>
      <c r="G5073" t="s">
        <v>77</v>
      </c>
      <c r="H5073" t="s">
        <v>91</v>
      </c>
      <c r="I5073" t="s">
        <v>79</v>
      </c>
      <c r="J5073">
        <v>1</v>
      </c>
      <c r="K5073">
        <v>7777</v>
      </c>
      <c r="L5073" t="str">
        <f>IFERROR(INDEX(play_attribution!$B$2:$B$328,MATCH(A5073,play_attribution!$A$2:$A$328,0)),"")</f>
        <v/>
      </c>
      <c r="M5073" t="str">
        <f>VLOOKUP(H5073,seller_roster!$A$2:$B$85,2,FALSE)</f>
        <v>Kira Sorensen</v>
      </c>
      <c r="N5073" t="str">
        <f>VLOOKUP(C5073,accounts!$A$2:$F$9615,2,FALSE)</f>
        <v>Retail Multi-Location</v>
      </c>
      <c r="O5073" t="str">
        <f>VLOOKUP(C5073,accounts!$A$2:$F$9615,3,FALSE)</f>
        <v>$1M-$2.5M</v>
      </c>
      <c r="P5073" t="str">
        <f>VLOOKUP(C5073,accounts!$A$2:$F$9615,5,FALSE)</f>
        <v>East</v>
      </c>
      <c r="Q5073" t="b">
        <f t="shared" si="80"/>
        <v>1</v>
      </c>
      <c r="R5073" t="e">
        <f>INDEX(removed_duplicate_rows!$A$5:$A$39,MATCH(wins!A5073,removed_duplicate_rows!$A$5:$A$39,0))</f>
        <v>#N/A</v>
      </c>
    </row>
    <row r="5074" spans="1:18" ht="15.75" customHeight="1" x14ac:dyDescent="0.2">
      <c r="A5074" t="s">
        <v>15353</v>
      </c>
      <c r="B5074" t="s">
        <v>15354</v>
      </c>
      <c r="C5074" t="s">
        <v>15355</v>
      </c>
      <c r="D5074" s="10">
        <v>45976</v>
      </c>
      <c r="E5074" t="s">
        <v>14854</v>
      </c>
      <c r="F5074">
        <v>2</v>
      </c>
      <c r="G5074" t="s">
        <v>77</v>
      </c>
      <c r="H5074" t="s">
        <v>129</v>
      </c>
      <c r="I5074" t="s">
        <v>55</v>
      </c>
      <c r="J5074">
        <v>1</v>
      </c>
      <c r="K5074">
        <v>5363</v>
      </c>
      <c r="L5074" t="str">
        <f>IFERROR(INDEX(play_attribution!$B$2:$B$328,MATCH(A5074,play_attribution!$A$2:$A$328,0)),"")</f>
        <v/>
      </c>
      <c r="M5074" t="str">
        <f>VLOOKUP(H5074,seller_roster!$A$2:$B$85,2,FALSE)</f>
        <v>Gray Vega</v>
      </c>
      <c r="N5074" t="str">
        <f>VLOOKUP(C5074,accounts!$A$2:$F$9615,2,FALSE)</f>
        <v>Wholesale &amp; Distribution</v>
      </c>
      <c r="O5074" t="str">
        <f>VLOOKUP(C5074,accounts!$A$2:$F$9615,3,FALSE)</f>
        <v>$2.5M-$5M</v>
      </c>
      <c r="P5074" t="str">
        <f>VLOOKUP(C5074,accounts!$A$2:$F$9615,5,FALSE)</f>
        <v>East</v>
      </c>
      <c r="Q5074" t="b">
        <f t="shared" si="80"/>
        <v>1</v>
      </c>
      <c r="R5074" t="e">
        <f>INDEX(removed_duplicate_rows!$A$5:$A$39,MATCH(wins!A5074,removed_duplicate_rows!$A$5:$A$39,0))</f>
        <v>#N/A</v>
      </c>
    </row>
    <row r="5075" spans="1:18" ht="15.75" customHeight="1" x14ac:dyDescent="0.2">
      <c r="A5075" t="s">
        <v>15356</v>
      </c>
      <c r="B5075" t="s">
        <v>15357</v>
      </c>
      <c r="C5075" t="s">
        <v>15358</v>
      </c>
      <c r="D5075" s="10">
        <v>45976</v>
      </c>
      <c r="E5075" t="s">
        <v>14854</v>
      </c>
      <c r="F5075">
        <v>2</v>
      </c>
      <c r="G5075" t="s">
        <v>77</v>
      </c>
      <c r="H5075" t="s">
        <v>1230</v>
      </c>
      <c r="I5075" t="s">
        <v>79</v>
      </c>
      <c r="J5075">
        <v>1</v>
      </c>
      <c r="K5075">
        <v>8758</v>
      </c>
      <c r="L5075" t="str">
        <f>IFERROR(INDEX(play_attribution!$B$2:$B$328,MATCH(A5075,play_attribution!$A$2:$A$328,0)),"")</f>
        <v/>
      </c>
      <c r="M5075" t="str">
        <f>VLOOKUP(H5075,seller_roster!$A$2:$B$85,2,FALSE)</f>
        <v>Lennon Doyle</v>
      </c>
      <c r="N5075" t="str">
        <f>VLOOKUP(C5075,accounts!$A$2:$F$9615,2,FALSE)</f>
        <v>Professional Services</v>
      </c>
      <c r="O5075" t="str">
        <f>VLOOKUP(C5075,accounts!$A$2:$F$9615,3,FALSE)</f>
        <v>&lt;$1M</v>
      </c>
      <c r="P5075" t="str">
        <f>VLOOKUP(C5075,accounts!$A$2:$F$9615,5,FALSE)</f>
        <v>West</v>
      </c>
      <c r="Q5075" t="b">
        <f t="shared" si="80"/>
        <v>1</v>
      </c>
      <c r="R5075" t="e">
        <f>INDEX(removed_duplicate_rows!$A$5:$A$39,MATCH(wins!A5075,removed_duplicate_rows!$A$5:$A$39,0))</f>
        <v>#N/A</v>
      </c>
    </row>
    <row r="5076" spans="1:18" ht="15.75" customHeight="1" x14ac:dyDescent="0.2">
      <c r="A5076" t="s">
        <v>15359</v>
      </c>
      <c r="B5076" t="s">
        <v>15360</v>
      </c>
      <c r="C5076" t="s">
        <v>15361</v>
      </c>
      <c r="D5076" s="10">
        <v>45976</v>
      </c>
      <c r="E5076" t="s">
        <v>14854</v>
      </c>
      <c r="F5076">
        <v>2</v>
      </c>
      <c r="G5076" t="s">
        <v>77</v>
      </c>
      <c r="H5076" t="s">
        <v>169</v>
      </c>
      <c r="I5076" t="s">
        <v>79</v>
      </c>
      <c r="J5076">
        <v>1</v>
      </c>
      <c r="K5076">
        <v>8942</v>
      </c>
      <c r="L5076" t="str">
        <f>IFERROR(INDEX(play_attribution!$B$2:$B$328,MATCH(A5076,play_attribution!$A$2:$A$328,0)),"")</f>
        <v/>
      </c>
      <c r="M5076" t="str">
        <f>VLOOKUP(H5076,seller_roster!$A$2:$B$85,2,FALSE)</f>
        <v>Rhea Doyle</v>
      </c>
      <c r="N5076" t="str">
        <f>VLOOKUP(C5076,accounts!$A$2:$F$9615,2,FALSE)</f>
        <v>Manufacturing</v>
      </c>
      <c r="O5076" t="str">
        <f>VLOOKUP(C5076,accounts!$A$2:$F$9615,3,FALSE)</f>
        <v>&lt;$1M</v>
      </c>
      <c r="P5076" t="str">
        <f>VLOOKUP(C5076,accounts!$A$2:$F$9615,5,FALSE)</f>
        <v>West</v>
      </c>
      <c r="Q5076" t="b">
        <f t="shared" si="80"/>
        <v>1</v>
      </c>
      <c r="R5076" t="e">
        <f>INDEX(removed_duplicate_rows!$A$5:$A$39,MATCH(wins!A5076,removed_duplicate_rows!$A$5:$A$39,0))</f>
        <v>#N/A</v>
      </c>
    </row>
    <row r="5077" spans="1:18" ht="15.75" customHeight="1" x14ac:dyDescent="0.2">
      <c r="A5077" t="s">
        <v>15362</v>
      </c>
      <c r="B5077" t="s">
        <v>15363</v>
      </c>
      <c r="C5077" t="s">
        <v>15364</v>
      </c>
      <c r="D5077" s="10">
        <v>45976</v>
      </c>
      <c r="E5077" t="s">
        <v>14854</v>
      </c>
      <c r="F5077">
        <v>2</v>
      </c>
      <c r="G5077" t="s">
        <v>77</v>
      </c>
      <c r="H5077" t="s">
        <v>114</v>
      </c>
      <c r="I5077" t="s">
        <v>79</v>
      </c>
      <c r="J5077">
        <v>1</v>
      </c>
      <c r="K5077">
        <v>9837</v>
      </c>
      <c r="L5077" t="str">
        <f>IFERROR(INDEX(play_attribution!$B$2:$B$328,MATCH(A5077,play_attribution!$A$2:$A$328,0)),"")</f>
        <v/>
      </c>
      <c r="M5077" t="str">
        <f>VLOOKUP(H5077,seller_roster!$A$2:$B$85,2,FALSE)</f>
        <v>Ray Reyes</v>
      </c>
      <c r="N5077" t="str">
        <f>VLOOKUP(C5077,accounts!$A$2:$F$9615,2,FALSE)</f>
        <v>Hospitality Group</v>
      </c>
      <c r="O5077" t="str">
        <f>VLOOKUP(C5077,accounts!$A$2:$F$9615,3,FALSE)</f>
        <v>$1M-$2.5M</v>
      </c>
      <c r="P5077" t="str">
        <f>VLOOKUP(C5077,accounts!$A$2:$F$9615,5,FALSE)</f>
        <v>West</v>
      </c>
      <c r="Q5077" t="b">
        <f t="shared" si="80"/>
        <v>1</v>
      </c>
      <c r="R5077" t="e">
        <f>INDEX(removed_duplicate_rows!$A$5:$A$39,MATCH(wins!A5077,removed_duplicate_rows!$A$5:$A$39,0))</f>
        <v>#N/A</v>
      </c>
    </row>
    <row r="5078" spans="1:18" ht="15.75" customHeight="1" x14ac:dyDescent="0.2">
      <c r="A5078" t="s">
        <v>15365</v>
      </c>
      <c r="B5078" t="s">
        <v>15366</v>
      </c>
      <c r="C5078" t="s">
        <v>15367</v>
      </c>
      <c r="D5078" s="10">
        <v>45976</v>
      </c>
      <c r="E5078" t="s">
        <v>14854</v>
      </c>
      <c r="F5078">
        <v>2</v>
      </c>
      <c r="G5078" t="s">
        <v>77</v>
      </c>
      <c r="H5078" t="s">
        <v>114</v>
      </c>
      <c r="I5078" t="s">
        <v>79</v>
      </c>
      <c r="J5078">
        <v>1</v>
      </c>
      <c r="K5078">
        <v>6713</v>
      </c>
      <c r="L5078" t="str">
        <f>IFERROR(INDEX(play_attribution!$B$2:$B$328,MATCH(A5078,play_attribution!$A$2:$A$328,0)),"")</f>
        <v/>
      </c>
      <c r="M5078" t="str">
        <f>VLOOKUP(H5078,seller_roster!$A$2:$B$85,2,FALSE)</f>
        <v>Ray Reyes</v>
      </c>
      <c r="N5078" t="str">
        <f>VLOOKUP(C5078,accounts!$A$2:$F$9615,2,FALSE)</f>
        <v>Professional Services</v>
      </c>
      <c r="O5078" t="str">
        <f>VLOOKUP(C5078,accounts!$A$2:$F$9615,3,FALSE)</f>
        <v>$2.5M-$5M</v>
      </c>
      <c r="P5078" t="str">
        <f>VLOOKUP(C5078,accounts!$A$2:$F$9615,5,FALSE)</f>
        <v>East</v>
      </c>
      <c r="Q5078" t="b">
        <f t="shared" si="80"/>
        <v>1</v>
      </c>
      <c r="R5078" t="e">
        <f>INDEX(removed_duplicate_rows!$A$5:$A$39,MATCH(wins!A5078,removed_duplicate_rows!$A$5:$A$39,0))</f>
        <v>#N/A</v>
      </c>
    </row>
    <row r="5079" spans="1:18" ht="15.75" customHeight="1" x14ac:dyDescent="0.2">
      <c r="A5079" t="s">
        <v>15368</v>
      </c>
      <c r="B5079" t="s">
        <v>15369</v>
      </c>
      <c r="C5079" t="s">
        <v>15370</v>
      </c>
      <c r="D5079" s="10">
        <v>45976</v>
      </c>
      <c r="E5079" t="s">
        <v>14854</v>
      </c>
      <c r="F5079">
        <v>2</v>
      </c>
      <c r="G5079" t="s">
        <v>77</v>
      </c>
      <c r="H5079" t="s">
        <v>191</v>
      </c>
      <c r="I5079" t="s">
        <v>79</v>
      </c>
      <c r="J5079">
        <v>1</v>
      </c>
      <c r="K5079">
        <v>5352</v>
      </c>
      <c r="L5079" t="str">
        <f>IFERROR(INDEX(play_attribution!$B$2:$B$328,MATCH(A5079,play_attribution!$A$2:$A$328,0)),"")</f>
        <v/>
      </c>
      <c r="M5079" t="str">
        <f>VLOOKUP(H5079,seller_roster!$A$2:$B$85,2,FALSE)</f>
        <v>Blake Lindqvist</v>
      </c>
      <c r="N5079" t="str">
        <f>VLOOKUP(C5079,accounts!$A$2:$F$9615,2,FALSE)</f>
        <v>Construction</v>
      </c>
      <c r="O5079" t="str">
        <f>VLOOKUP(C5079,accounts!$A$2:$F$9615,3,FALSE)</f>
        <v>$2.5M-$5M</v>
      </c>
      <c r="P5079" t="str">
        <f>VLOOKUP(C5079,accounts!$A$2:$F$9615,5,FALSE)</f>
        <v>West</v>
      </c>
      <c r="Q5079" t="b">
        <f t="shared" si="80"/>
        <v>1</v>
      </c>
      <c r="R5079" t="e">
        <f>INDEX(removed_duplicate_rows!$A$5:$A$39,MATCH(wins!A5079,removed_duplicate_rows!$A$5:$A$39,0))</f>
        <v>#N/A</v>
      </c>
    </row>
    <row r="5080" spans="1:18" ht="15.75" customHeight="1" x14ac:dyDescent="0.2">
      <c r="A5080" t="s">
        <v>15371</v>
      </c>
      <c r="B5080" t="s">
        <v>15372</v>
      </c>
      <c r="C5080" t="s">
        <v>15373</v>
      </c>
      <c r="D5080" s="10">
        <v>45976</v>
      </c>
      <c r="E5080" t="s">
        <v>14854</v>
      </c>
      <c r="F5080">
        <v>2</v>
      </c>
      <c r="G5080" t="s">
        <v>77</v>
      </c>
      <c r="H5080" t="s">
        <v>103</v>
      </c>
      <c r="I5080" t="s">
        <v>55</v>
      </c>
      <c r="J5080">
        <v>1</v>
      </c>
      <c r="K5080">
        <v>5666</v>
      </c>
      <c r="L5080" t="str">
        <f>IFERROR(INDEX(play_attribution!$B$2:$B$328,MATCH(A5080,play_attribution!$A$2:$A$328,0)),"")</f>
        <v/>
      </c>
      <c r="M5080" t="str">
        <f>VLOOKUP(H5080,seller_roster!$A$2:$B$85,2,FALSE)</f>
        <v>Jax Reyes</v>
      </c>
      <c r="N5080" t="str">
        <f>VLOOKUP(C5080,accounts!$A$2:$F$9615,2,FALSE)</f>
        <v>Professional Services</v>
      </c>
      <c r="O5080" t="str">
        <f>VLOOKUP(C5080,accounts!$A$2:$F$9615,3,FALSE)</f>
        <v>$2.5M-$5M</v>
      </c>
      <c r="P5080" t="str">
        <f>VLOOKUP(C5080,accounts!$A$2:$F$9615,5,FALSE)</f>
        <v>Central</v>
      </c>
      <c r="Q5080" t="b">
        <f t="shared" si="80"/>
        <v>1</v>
      </c>
      <c r="R5080" t="e">
        <f>INDEX(removed_duplicate_rows!$A$5:$A$39,MATCH(wins!A5080,removed_duplicate_rows!$A$5:$A$39,0))</f>
        <v>#N/A</v>
      </c>
    </row>
    <row r="5081" spans="1:18" ht="15.75" customHeight="1" x14ac:dyDescent="0.2">
      <c r="A5081" t="s">
        <v>15374</v>
      </c>
      <c r="B5081" t="s">
        <v>15375</v>
      </c>
      <c r="C5081" t="s">
        <v>15376</v>
      </c>
      <c r="D5081" s="10">
        <v>45976</v>
      </c>
      <c r="E5081" t="s">
        <v>14854</v>
      </c>
      <c r="F5081">
        <v>2</v>
      </c>
      <c r="G5081" t="s">
        <v>77</v>
      </c>
      <c r="H5081" t="s">
        <v>266</v>
      </c>
      <c r="I5081" t="s">
        <v>79</v>
      </c>
      <c r="J5081">
        <v>1</v>
      </c>
      <c r="K5081">
        <v>7091</v>
      </c>
      <c r="L5081" t="str">
        <f>IFERROR(INDEX(play_attribution!$B$2:$B$328,MATCH(A5081,play_attribution!$A$2:$A$328,0)),"")</f>
        <v/>
      </c>
      <c r="M5081" t="str">
        <f>VLOOKUP(H5081,seller_roster!$A$2:$B$85,2,FALSE)</f>
        <v>Dakota Vega</v>
      </c>
      <c r="N5081" t="str">
        <f>VLOOKUP(C5081,accounts!$A$2:$F$9615,2,FALSE)</f>
        <v>Manufacturing</v>
      </c>
      <c r="O5081" t="str">
        <f>VLOOKUP(C5081,accounts!$A$2:$F$9615,3,FALSE)</f>
        <v>$2.5M-$5M</v>
      </c>
      <c r="P5081" t="str">
        <f>VLOOKUP(C5081,accounts!$A$2:$F$9615,5,FALSE)</f>
        <v>Central</v>
      </c>
      <c r="Q5081" t="b">
        <f t="shared" si="80"/>
        <v>1</v>
      </c>
      <c r="R5081" t="e">
        <f>INDEX(removed_duplicate_rows!$A$5:$A$39,MATCH(wins!A5081,removed_duplicate_rows!$A$5:$A$39,0))</f>
        <v>#N/A</v>
      </c>
    </row>
    <row r="5082" spans="1:18" ht="15.75" customHeight="1" x14ac:dyDescent="0.2">
      <c r="A5082" t="s">
        <v>15377</v>
      </c>
      <c r="B5082" t="s">
        <v>15378</v>
      </c>
      <c r="C5082" t="s">
        <v>15379</v>
      </c>
      <c r="D5082" s="10">
        <v>45976</v>
      </c>
      <c r="E5082" t="s">
        <v>14854</v>
      </c>
      <c r="F5082">
        <v>2</v>
      </c>
      <c r="G5082" t="s">
        <v>77</v>
      </c>
      <c r="H5082" t="s">
        <v>87</v>
      </c>
      <c r="I5082" t="s">
        <v>79</v>
      </c>
      <c r="J5082">
        <v>1</v>
      </c>
      <c r="K5082">
        <v>11136</v>
      </c>
      <c r="L5082" t="str">
        <f>IFERROR(INDEX(play_attribution!$B$2:$B$328,MATCH(A5082,play_attribution!$A$2:$A$328,0)),"")</f>
        <v/>
      </c>
      <c r="M5082" t="str">
        <f>VLOOKUP(H5082,seller_roster!$A$2:$B$85,2,FALSE)</f>
        <v>Harper Tran</v>
      </c>
      <c r="N5082" t="str">
        <f>VLOOKUP(C5082,accounts!$A$2:$F$9615,2,FALSE)</f>
        <v>Retail Multi-Location</v>
      </c>
      <c r="O5082" t="str">
        <f>VLOOKUP(C5082,accounts!$A$2:$F$9615,3,FALSE)</f>
        <v>$2.5M-$5M</v>
      </c>
      <c r="P5082" t="str">
        <f>VLOOKUP(C5082,accounts!$A$2:$F$9615,5,FALSE)</f>
        <v>East</v>
      </c>
      <c r="Q5082" t="b">
        <f t="shared" si="80"/>
        <v>1</v>
      </c>
      <c r="R5082" t="e">
        <f>INDEX(removed_duplicate_rows!$A$5:$A$39,MATCH(wins!A5082,removed_duplicate_rows!$A$5:$A$39,0))</f>
        <v>#N/A</v>
      </c>
    </row>
    <row r="5083" spans="1:18" ht="15.75" customHeight="1" x14ac:dyDescent="0.2">
      <c r="A5083" t="s">
        <v>15380</v>
      </c>
      <c r="B5083" t="s">
        <v>15381</v>
      </c>
      <c r="C5083" t="s">
        <v>15382</v>
      </c>
      <c r="D5083" s="10">
        <v>45976</v>
      </c>
      <c r="E5083" t="s">
        <v>14854</v>
      </c>
      <c r="F5083">
        <v>2</v>
      </c>
      <c r="G5083" t="s">
        <v>77</v>
      </c>
      <c r="H5083" t="s">
        <v>527</v>
      </c>
      <c r="I5083" t="s">
        <v>79</v>
      </c>
      <c r="J5083">
        <v>1</v>
      </c>
      <c r="K5083">
        <v>14071</v>
      </c>
      <c r="L5083" t="str">
        <f>IFERROR(INDEX(play_attribution!$B$2:$B$328,MATCH(A5083,play_attribution!$A$2:$A$328,0)),"")</f>
        <v/>
      </c>
      <c r="M5083" t="str">
        <f>VLOOKUP(H5083,seller_roster!$A$2:$B$85,2,FALSE)</f>
        <v>Nia Mbeki</v>
      </c>
      <c r="N5083" t="str">
        <f>VLOOKUP(C5083,accounts!$A$2:$F$9615,2,FALSE)</f>
        <v>Logistics</v>
      </c>
      <c r="O5083" t="str">
        <f>VLOOKUP(C5083,accounts!$A$2:$F$9615,3,FALSE)</f>
        <v>$2.5M-$5M</v>
      </c>
      <c r="P5083" t="str">
        <f>VLOOKUP(C5083,accounts!$A$2:$F$9615,5,FALSE)</f>
        <v>West</v>
      </c>
      <c r="Q5083" t="b">
        <f t="shared" si="80"/>
        <v>1</v>
      </c>
      <c r="R5083" t="e">
        <f>INDEX(removed_duplicate_rows!$A$5:$A$39,MATCH(wins!A5083,removed_duplicate_rows!$A$5:$A$39,0))</f>
        <v>#N/A</v>
      </c>
    </row>
    <row r="5084" spans="1:18" ht="15.75" customHeight="1" x14ac:dyDescent="0.2">
      <c r="A5084" t="s">
        <v>15383</v>
      </c>
      <c r="B5084" t="s">
        <v>15384</v>
      </c>
      <c r="C5084" t="s">
        <v>15385</v>
      </c>
      <c r="D5084" s="10">
        <v>45976</v>
      </c>
      <c r="E5084" t="s">
        <v>14854</v>
      </c>
      <c r="F5084">
        <v>2</v>
      </c>
      <c r="G5084" t="s">
        <v>77</v>
      </c>
      <c r="H5084" t="s">
        <v>527</v>
      </c>
      <c r="I5084" t="s">
        <v>79</v>
      </c>
      <c r="J5084">
        <v>1</v>
      </c>
      <c r="K5084">
        <v>5835</v>
      </c>
      <c r="L5084" t="str">
        <f>IFERROR(INDEX(play_attribution!$B$2:$B$328,MATCH(A5084,play_attribution!$A$2:$A$328,0)),"")</f>
        <v/>
      </c>
      <c r="M5084" t="str">
        <f>VLOOKUP(H5084,seller_roster!$A$2:$B$85,2,FALSE)</f>
        <v>Nia Mbeki</v>
      </c>
      <c r="N5084" t="str">
        <f>VLOOKUP(C5084,accounts!$A$2:$F$9615,2,FALSE)</f>
        <v>Nonprofit</v>
      </c>
      <c r="O5084" t="str">
        <f>VLOOKUP(C5084,accounts!$A$2:$F$9615,3,FALSE)</f>
        <v>$1M-$2.5M</v>
      </c>
      <c r="P5084" t="str">
        <f>VLOOKUP(C5084,accounts!$A$2:$F$9615,5,FALSE)</f>
        <v>West</v>
      </c>
      <c r="Q5084" t="b">
        <f t="shared" si="80"/>
        <v>1</v>
      </c>
      <c r="R5084" t="e">
        <f>INDEX(removed_duplicate_rows!$A$5:$A$39,MATCH(wins!A5084,removed_duplicate_rows!$A$5:$A$39,0))</f>
        <v>#N/A</v>
      </c>
    </row>
    <row r="5085" spans="1:18" ht="15.75" customHeight="1" x14ac:dyDescent="0.2">
      <c r="A5085" t="s">
        <v>15386</v>
      </c>
      <c r="B5085" t="s">
        <v>15387</v>
      </c>
      <c r="C5085" t="s">
        <v>15388</v>
      </c>
      <c r="D5085" s="10">
        <v>45976</v>
      </c>
      <c r="E5085" t="s">
        <v>14854</v>
      </c>
      <c r="F5085">
        <v>2</v>
      </c>
      <c r="G5085" t="s">
        <v>77</v>
      </c>
      <c r="H5085" t="s">
        <v>210</v>
      </c>
      <c r="I5085" t="s">
        <v>55</v>
      </c>
      <c r="J5085">
        <v>1</v>
      </c>
      <c r="K5085">
        <v>6861</v>
      </c>
      <c r="L5085" t="str">
        <f>IFERROR(INDEX(play_attribution!$B$2:$B$328,MATCH(A5085,play_attribution!$A$2:$A$328,0)),"")</f>
        <v/>
      </c>
      <c r="M5085" t="str">
        <f>VLOOKUP(H5085,seller_roster!$A$2:$B$85,2,FALSE)</f>
        <v>Emerson Reyes</v>
      </c>
      <c r="N5085" t="str">
        <f>VLOOKUP(C5085,accounts!$A$2:$F$9615,2,FALSE)</f>
        <v>Manufacturing</v>
      </c>
      <c r="O5085" t="str">
        <f>VLOOKUP(C5085,accounts!$A$2:$F$9615,3,FALSE)</f>
        <v>&gt;$10M</v>
      </c>
      <c r="P5085" t="str">
        <f>VLOOKUP(C5085,accounts!$A$2:$F$9615,5,FALSE)</f>
        <v>East</v>
      </c>
      <c r="Q5085" t="b">
        <f t="shared" si="80"/>
        <v>1</v>
      </c>
      <c r="R5085" t="e">
        <f>INDEX(removed_duplicate_rows!$A$5:$A$39,MATCH(wins!A5085,removed_duplicate_rows!$A$5:$A$39,0))</f>
        <v>#N/A</v>
      </c>
    </row>
    <row r="5086" spans="1:18" ht="15.75" customHeight="1" x14ac:dyDescent="0.2">
      <c r="A5086" t="s">
        <v>15389</v>
      </c>
      <c r="B5086" t="s">
        <v>15390</v>
      </c>
      <c r="C5086" t="s">
        <v>15391</v>
      </c>
      <c r="D5086" s="10">
        <v>45976</v>
      </c>
      <c r="E5086" t="s">
        <v>14854</v>
      </c>
      <c r="F5086">
        <v>2</v>
      </c>
      <c r="G5086" t="s">
        <v>77</v>
      </c>
      <c r="H5086" t="s">
        <v>129</v>
      </c>
      <c r="I5086" t="s">
        <v>79</v>
      </c>
      <c r="J5086">
        <v>1</v>
      </c>
      <c r="K5086">
        <v>7347</v>
      </c>
      <c r="L5086" t="str">
        <f>IFERROR(INDEX(play_attribution!$B$2:$B$328,MATCH(A5086,play_attribution!$A$2:$A$328,0)),"")</f>
        <v/>
      </c>
      <c r="M5086" t="str">
        <f>VLOOKUP(H5086,seller_roster!$A$2:$B$85,2,FALSE)</f>
        <v>Gray Vega</v>
      </c>
      <c r="N5086" t="str">
        <f>VLOOKUP(C5086,accounts!$A$2:$F$9615,2,FALSE)</f>
        <v>Professional Services</v>
      </c>
      <c r="O5086" t="str">
        <f>VLOOKUP(C5086,accounts!$A$2:$F$9615,3,FALSE)</f>
        <v>$5M-$10M</v>
      </c>
      <c r="P5086" t="str">
        <f>VLOOKUP(C5086,accounts!$A$2:$F$9615,5,FALSE)</f>
        <v>West</v>
      </c>
      <c r="Q5086" t="b">
        <f t="shared" si="80"/>
        <v>1</v>
      </c>
      <c r="R5086" t="e">
        <f>INDEX(removed_duplicate_rows!$A$5:$A$39,MATCH(wins!A5086,removed_duplicate_rows!$A$5:$A$39,0))</f>
        <v>#N/A</v>
      </c>
    </row>
    <row r="5087" spans="1:18" ht="15.75" customHeight="1" x14ac:dyDescent="0.2">
      <c r="A5087" t="s">
        <v>15392</v>
      </c>
      <c r="B5087" t="s">
        <v>15393</v>
      </c>
      <c r="C5087" t="s">
        <v>15394</v>
      </c>
      <c r="D5087" s="10">
        <v>45976</v>
      </c>
      <c r="E5087" t="s">
        <v>14854</v>
      </c>
      <c r="F5087">
        <v>2</v>
      </c>
      <c r="G5087" t="s">
        <v>77</v>
      </c>
      <c r="H5087" t="s">
        <v>159</v>
      </c>
      <c r="I5087" t="s">
        <v>79</v>
      </c>
      <c r="J5087">
        <v>1</v>
      </c>
      <c r="K5087">
        <v>5384</v>
      </c>
      <c r="L5087" t="str">
        <f>IFERROR(INDEX(play_attribution!$B$2:$B$328,MATCH(A5087,play_attribution!$A$2:$A$328,0)),"")</f>
        <v/>
      </c>
      <c r="M5087" t="str">
        <f>VLOOKUP(H5087,seller_roster!$A$2:$B$85,2,FALSE)</f>
        <v>Kai Bianchi</v>
      </c>
      <c r="N5087" t="str">
        <f>VLOOKUP(C5087,accounts!$A$2:$F$9615,2,FALSE)</f>
        <v>Retail Multi-Location</v>
      </c>
      <c r="O5087" t="str">
        <f>VLOOKUP(C5087,accounts!$A$2:$F$9615,3,FALSE)</f>
        <v>&gt;$10M</v>
      </c>
      <c r="P5087" t="str">
        <f>VLOOKUP(C5087,accounts!$A$2:$F$9615,5,FALSE)</f>
        <v>Central</v>
      </c>
      <c r="Q5087" t="b">
        <f t="shared" si="80"/>
        <v>1</v>
      </c>
      <c r="R5087" t="e">
        <f>INDEX(removed_duplicate_rows!$A$5:$A$39,MATCH(wins!A5087,removed_duplicate_rows!$A$5:$A$39,0))</f>
        <v>#N/A</v>
      </c>
    </row>
    <row r="5088" spans="1:18" ht="15.75" customHeight="1" x14ac:dyDescent="0.2">
      <c r="A5088" t="s">
        <v>15395</v>
      </c>
      <c r="B5088" t="s">
        <v>15396</v>
      </c>
      <c r="C5088" t="s">
        <v>15397</v>
      </c>
      <c r="D5088" s="10">
        <v>45976</v>
      </c>
      <c r="E5088" t="s">
        <v>14854</v>
      </c>
      <c r="F5088">
        <v>2</v>
      </c>
      <c r="G5088" t="s">
        <v>77</v>
      </c>
      <c r="H5088" t="s">
        <v>133</v>
      </c>
      <c r="I5088" t="s">
        <v>55</v>
      </c>
      <c r="J5088">
        <v>1</v>
      </c>
      <c r="K5088">
        <v>12753</v>
      </c>
      <c r="L5088" t="str">
        <f>IFERROR(INDEX(play_attribution!$B$2:$B$328,MATCH(A5088,play_attribution!$A$2:$A$328,0)),"")</f>
        <v/>
      </c>
      <c r="M5088" t="str">
        <f>VLOOKUP(H5088,seller_roster!$A$2:$B$85,2,FALSE)</f>
        <v>Devon Tran</v>
      </c>
      <c r="N5088" t="str">
        <f>VLOOKUP(C5088,accounts!$A$2:$F$9615,2,FALSE)</f>
        <v>Professional Services</v>
      </c>
      <c r="O5088" t="str">
        <f>VLOOKUP(C5088,accounts!$A$2:$F$9615,3,FALSE)</f>
        <v>$5M-$10M</v>
      </c>
      <c r="P5088" t="str">
        <f>VLOOKUP(C5088,accounts!$A$2:$F$9615,5,FALSE)</f>
        <v>Central</v>
      </c>
      <c r="Q5088" t="b">
        <f t="shared" si="80"/>
        <v>1</v>
      </c>
      <c r="R5088" t="e">
        <f>INDEX(removed_duplicate_rows!$A$5:$A$39,MATCH(wins!A5088,removed_duplicate_rows!$A$5:$A$39,0))</f>
        <v>#N/A</v>
      </c>
    </row>
    <row r="5089" spans="1:18" ht="15.75" customHeight="1" x14ac:dyDescent="0.2">
      <c r="A5089" t="s">
        <v>15398</v>
      </c>
      <c r="B5089" t="s">
        <v>15399</v>
      </c>
      <c r="C5089" t="s">
        <v>15400</v>
      </c>
      <c r="D5089" s="10">
        <v>45976</v>
      </c>
      <c r="E5089" t="s">
        <v>14854</v>
      </c>
      <c r="F5089">
        <v>2</v>
      </c>
      <c r="G5089" t="s">
        <v>77</v>
      </c>
      <c r="H5089" t="s">
        <v>107</v>
      </c>
      <c r="I5089" t="s">
        <v>79</v>
      </c>
      <c r="J5089">
        <v>1</v>
      </c>
      <c r="K5089">
        <v>5168</v>
      </c>
      <c r="L5089" t="str">
        <f>IFERROR(INDEX(play_attribution!$B$2:$B$328,MATCH(A5089,play_attribution!$A$2:$A$328,0)),"")</f>
        <v/>
      </c>
      <c r="M5089" t="str">
        <f>VLOOKUP(H5089,seller_roster!$A$2:$B$85,2,FALSE)</f>
        <v>Skyler Doyle</v>
      </c>
      <c r="N5089" t="str">
        <f>VLOOKUP(C5089,accounts!$A$2:$F$9615,2,FALSE)</f>
        <v>Hospitality Group</v>
      </c>
      <c r="O5089" t="str">
        <f>VLOOKUP(C5089,accounts!$A$2:$F$9615,3,FALSE)</f>
        <v>$2.5M-$5M</v>
      </c>
      <c r="P5089" t="str">
        <f>VLOOKUP(C5089,accounts!$A$2:$F$9615,5,FALSE)</f>
        <v>West</v>
      </c>
      <c r="Q5089" t="b">
        <f t="shared" si="80"/>
        <v>1</v>
      </c>
      <c r="R5089" t="e">
        <f>INDEX(removed_duplicate_rows!$A$5:$A$39,MATCH(wins!A5089,removed_duplicate_rows!$A$5:$A$39,0))</f>
        <v>#N/A</v>
      </c>
    </row>
    <row r="5090" spans="1:18" ht="15.75" customHeight="1" x14ac:dyDescent="0.2">
      <c r="A5090" t="s">
        <v>15401</v>
      </c>
      <c r="B5090" t="s">
        <v>15402</v>
      </c>
      <c r="C5090" t="s">
        <v>15403</v>
      </c>
      <c r="D5090" s="10">
        <v>45976</v>
      </c>
      <c r="E5090" t="s">
        <v>14854</v>
      </c>
      <c r="F5090">
        <v>2</v>
      </c>
      <c r="G5090" t="s">
        <v>77</v>
      </c>
      <c r="H5090" t="s">
        <v>155</v>
      </c>
      <c r="I5090" t="s">
        <v>79</v>
      </c>
      <c r="J5090">
        <v>1</v>
      </c>
      <c r="K5090">
        <v>7499</v>
      </c>
      <c r="L5090" t="str">
        <f>IFERROR(INDEX(play_attribution!$B$2:$B$328,MATCH(A5090,play_attribution!$A$2:$A$328,0)),"")</f>
        <v/>
      </c>
      <c r="M5090" t="str">
        <f>VLOOKUP(H5090,seller_roster!$A$2:$B$85,2,FALSE)</f>
        <v>Indigo Osei</v>
      </c>
      <c r="N5090" t="str">
        <f>VLOOKUP(C5090,accounts!$A$2:$F$9615,2,FALSE)</f>
        <v>Hospitality Group</v>
      </c>
      <c r="O5090" t="str">
        <f>VLOOKUP(C5090,accounts!$A$2:$F$9615,3,FALSE)</f>
        <v>$2.5M-$5M</v>
      </c>
      <c r="P5090" t="str">
        <f>VLOOKUP(C5090,accounts!$A$2:$F$9615,5,FALSE)</f>
        <v>West</v>
      </c>
      <c r="Q5090" t="b">
        <f t="shared" si="80"/>
        <v>1</v>
      </c>
      <c r="R5090" t="e">
        <f>INDEX(removed_duplicate_rows!$A$5:$A$39,MATCH(wins!A5090,removed_duplicate_rows!$A$5:$A$39,0))</f>
        <v>#N/A</v>
      </c>
    </row>
    <row r="5091" spans="1:18" ht="15.75" customHeight="1" x14ac:dyDescent="0.2">
      <c r="A5091" t="s">
        <v>15404</v>
      </c>
      <c r="B5091" t="s">
        <v>15405</v>
      </c>
      <c r="C5091" t="s">
        <v>15406</v>
      </c>
      <c r="D5091" s="10">
        <v>45976</v>
      </c>
      <c r="E5091" t="s">
        <v>14854</v>
      </c>
      <c r="F5091">
        <v>2</v>
      </c>
      <c r="G5091" t="s">
        <v>77</v>
      </c>
      <c r="H5091" t="s">
        <v>140</v>
      </c>
      <c r="I5091" t="s">
        <v>79</v>
      </c>
      <c r="J5091">
        <v>1</v>
      </c>
      <c r="K5091">
        <v>12321</v>
      </c>
      <c r="L5091" t="str">
        <f>IFERROR(INDEX(play_attribution!$B$2:$B$328,MATCH(A5091,play_attribution!$A$2:$A$328,0)),"")</f>
        <v/>
      </c>
      <c r="M5091" t="str">
        <f>VLOOKUP(H5091,seller_roster!$A$2:$B$85,2,FALSE)</f>
        <v>Lane Lindqvist</v>
      </c>
      <c r="N5091" t="str">
        <f>VLOOKUP(C5091,accounts!$A$2:$F$9615,2,FALSE)</f>
        <v>Field Services</v>
      </c>
      <c r="O5091" t="str">
        <f>VLOOKUP(C5091,accounts!$A$2:$F$9615,3,FALSE)</f>
        <v>&lt;$1M</v>
      </c>
      <c r="P5091" t="str">
        <f>VLOOKUP(C5091,accounts!$A$2:$F$9615,5,FALSE)</f>
        <v>West</v>
      </c>
      <c r="Q5091" t="b">
        <f t="shared" si="80"/>
        <v>1</v>
      </c>
      <c r="R5091" t="e">
        <f>INDEX(removed_duplicate_rows!$A$5:$A$39,MATCH(wins!A5091,removed_duplicate_rows!$A$5:$A$39,0))</f>
        <v>#N/A</v>
      </c>
    </row>
    <row r="5092" spans="1:18" ht="15.75" customHeight="1" x14ac:dyDescent="0.2">
      <c r="A5092" t="s">
        <v>15407</v>
      </c>
      <c r="B5092" t="s">
        <v>15408</v>
      </c>
      <c r="C5092" t="s">
        <v>15409</v>
      </c>
      <c r="D5092" s="10">
        <v>45976</v>
      </c>
      <c r="E5092" t="s">
        <v>14854</v>
      </c>
      <c r="F5092">
        <v>2</v>
      </c>
      <c r="G5092" t="s">
        <v>77</v>
      </c>
      <c r="H5092" t="s">
        <v>173</v>
      </c>
      <c r="I5092" t="s">
        <v>79</v>
      </c>
      <c r="J5092">
        <v>1</v>
      </c>
      <c r="K5092">
        <v>6036</v>
      </c>
      <c r="L5092" t="str">
        <f>IFERROR(INDEX(play_attribution!$B$2:$B$328,MATCH(A5092,play_attribution!$A$2:$A$328,0)),"")</f>
        <v/>
      </c>
      <c r="M5092" t="str">
        <f>VLOOKUP(H5092,seller_roster!$A$2:$B$85,2,FALSE)</f>
        <v>Pia Reyes</v>
      </c>
      <c r="N5092" t="str">
        <f>VLOOKUP(C5092,accounts!$A$2:$F$9615,2,FALSE)</f>
        <v>Nonprofit</v>
      </c>
      <c r="O5092" t="str">
        <f>VLOOKUP(C5092,accounts!$A$2:$F$9615,3,FALSE)</f>
        <v>$2.5M-$5M</v>
      </c>
      <c r="P5092" t="str">
        <f>VLOOKUP(C5092,accounts!$A$2:$F$9615,5,FALSE)</f>
        <v>West</v>
      </c>
      <c r="Q5092" t="b">
        <f t="shared" si="80"/>
        <v>1</v>
      </c>
      <c r="R5092" t="e">
        <f>INDEX(removed_duplicate_rows!$A$5:$A$39,MATCH(wins!A5092,removed_duplicate_rows!$A$5:$A$39,0))</f>
        <v>#N/A</v>
      </c>
    </row>
    <row r="5093" spans="1:18" ht="15.75" customHeight="1" x14ac:dyDescent="0.2">
      <c r="A5093" t="s">
        <v>15410</v>
      </c>
      <c r="B5093" t="s">
        <v>15411</v>
      </c>
      <c r="C5093" t="s">
        <v>15412</v>
      </c>
      <c r="D5093" s="10">
        <v>45976</v>
      </c>
      <c r="E5093" t="s">
        <v>14854</v>
      </c>
      <c r="F5093">
        <v>2</v>
      </c>
      <c r="G5093" t="s">
        <v>77</v>
      </c>
      <c r="H5093" t="s">
        <v>87</v>
      </c>
      <c r="I5093" t="s">
        <v>79</v>
      </c>
      <c r="J5093">
        <v>1</v>
      </c>
      <c r="K5093">
        <v>10464</v>
      </c>
      <c r="L5093" t="str">
        <f>IFERROR(INDEX(play_attribution!$B$2:$B$328,MATCH(A5093,play_attribution!$A$2:$A$328,0)),"")</f>
        <v/>
      </c>
      <c r="M5093" t="str">
        <f>VLOOKUP(H5093,seller_roster!$A$2:$B$85,2,FALSE)</f>
        <v>Harper Tran</v>
      </c>
      <c r="N5093" t="str">
        <f>VLOOKUP(C5093,accounts!$A$2:$F$9615,2,FALSE)</f>
        <v>Retail Multi-Location</v>
      </c>
      <c r="O5093" t="str">
        <f>VLOOKUP(C5093,accounts!$A$2:$F$9615,3,FALSE)</f>
        <v>&lt;$1M</v>
      </c>
      <c r="P5093" t="str">
        <f>VLOOKUP(C5093,accounts!$A$2:$F$9615,5,FALSE)</f>
        <v>East</v>
      </c>
      <c r="Q5093" t="b">
        <f t="shared" si="80"/>
        <v>1</v>
      </c>
      <c r="R5093" t="e">
        <f>INDEX(removed_duplicate_rows!$A$5:$A$39,MATCH(wins!A5093,removed_duplicate_rows!$A$5:$A$39,0))</f>
        <v>#N/A</v>
      </c>
    </row>
    <row r="5094" spans="1:18" ht="15.75" customHeight="1" x14ac:dyDescent="0.2">
      <c r="A5094" t="s">
        <v>15413</v>
      </c>
      <c r="B5094" t="s">
        <v>15414</v>
      </c>
      <c r="C5094" t="s">
        <v>15415</v>
      </c>
      <c r="D5094" s="10">
        <v>45976</v>
      </c>
      <c r="E5094" t="s">
        <v>14854</v>
      </c>
      <c r="F5094">
        <v>2</v>
      </c>
      <c r="G5094" t="s">
        <v>77</v>
      </c>
      <c r="H5094" t="s">
        <v>177</v>
      </c>
      <c r="I5094" t="s">
        <v>55</v>
      </c>
      <c r="J5094">
        <v>1</v>
      </c>
      <c r="K5094">
        <v>5278</v>
      </c>
      <c r="L5094" t="str">
        <f>IFERROR(INDEX(play_attribution!$B$2:$B$328,MATCH(A5094,play_attribution!$A$2:$A$328,0)),"")</f>
        <v/>
      </c>
      <c r="M5094" t="str">
        <f>VLOOKUP(H5094,seller_roster!$A$2:$B$85,2,FALSE)</f>
        <v>Gray Marsh</v>
      </c>
      <c r="N5094" t="str">
        <f>VLOOKUP(C5094,accounts!$A$2:$F$9615,2,FALSE)</f>
        <v>Construction</v>
      </c>
      <c r="O5094" t="str">
        <f>VLOOKUP(C5094,accounts!$A$2:$F$9615,3,FALSE)</f>
        <v>$1M-$2.5M</v>
      </c>
      <c r="P5094" t="str">
        <f>VLOOKUP(C5094,accounts!$A$2:$F$9615,5,FALSE)</f>
        <v>East</v>
      </c>
      <c r="Q5094" t="b">
        <f t="shared" si="80"/>
        <v>1</v>
      </c>
      <c r="R5094" t="e">
        <f>INDEX(removed_duplicate_rows!$A$5:$A$39,MATCH(wins!A5094,removed_duplicate_rows!$A$5:$A$39,0))</f>
        <v>#N/A</v>
      </c>
    </row>
    <row r="5095" spans="1:18" ht="15.75" customHeight="1" x14ac:dyDescent="0.2">
      <c r="A5095" t="s">
        <v>15416</v>
      </c>
      <c r="B5095" t="s">
        <v>15417</v>
      </c>
      <c r="C5095" t="s">
        <v>15418</v>
      </c>
      <c r="D5095" s="10">
        <v>45976</v>
      </c>
      <c r="E5095" t="s">
        <v>14854</v>
      </c>
      <c r="F5095">
        <v>2</v>
      </c>
      <c r="G5095" t="s">
        <v>77</v>
      </c>
      <c r="H5095" t="s">
        <v>122</v>
      </c>
      <c r="I5095" t="s">
        <v>79</v>
      </c>
      <c r="J5095">
        <v>1</v>
      </c>
      <c r="K5095">
        <v>16819</v>
      </c>
      <c r="L5095" t="str">
        <f>IFERROR(INDEX(play_attribution!$B$2:$B$328,MATCH(A5095,play_attribution!$A$2:$A$328,0)),"")</f>
        <v/>
      </c>
      <c r="M5095" t="str">
        <f>VLOOKUP(H5095,seller_roster!$A$2:$B$85,2,FALSE)</f>
        <v>Uma Osei</v>
      </c>
      <c r="N5095" t="str">
        <f>VLOOKUP(C5095,accounts!$A$2:$F$9615,2,FALSE)</f>
        <v>Retail Multi-Location</v>
      </c>
      <c r="O5095" t="str">
        <f>VLOOKUP(C5095,accounts!$A$2:$F$9615,3,FALSE)</f>
        <v>$5M-$10M</v>
      </c>
      <c r="P5095" t="str">
        <f>VLOOKUP(C5095,accounts!$A$2:$F$9615,5,FALSE)</f>
        <v>Central</v>
      </c>
      <c r="Q5095" t="b">
        <f t="shared" si="80"/>
        <v>1</v>
      </c>
      <c r="R5095" t="e">
        <f>INDEX(removed_duplicate_rows!$A$5:$A$39,MATCH(wins!A5095,removed_duplicate_rows!$A$5:$A$39,0))</f>
        <v>#N/A</v>
      </c>
    </row>
    <row r="5096" spans="1:18" ht="15.75" customHeight="1" x14ac:dyDescent="0.2">
      <c r="A5096" t="s">
        <v>15419</v>
      </c>
      <c r="B5096" t="s">
        <v>15420</v>
      </c>
      <c r="C5096" t="s">
        <v>15421</v>
      </c>
      <c r="D5096" s="10">
        <v>45976</v>
      </c>
      <c r="E5096" t="s">
        <v>14854</v>
      </c>
      <c r="F5096">
        <v>2</v>
      </c>
      <c r="G5096" t="s">
        <v>77</v>
      </c>
      <c r="H5096" t="s">
        <v>107</v>
      </c>
      <c r="I5096" t="s">
        <v>79</v>
      </c>
      <c r="J5096">
        <v>1</v>
      </c>
      <c r="K5096">
        <v>10046</v>
      </c>
      <c r="L5096" t="str">
        <f>IFERROR(INDEX(play_attribution!$B$2:$B$328,MATCH(A5096,play_attribution!$A$2:$A$328,0)),"")</f>
        <v/>
      </c>
      <c r="M5096" t="str">
        <f>VLOOKUP(H5096,seller_roster!$A$2:$B$85,2,FALSE)</f>
        <v>Skyler Doyle</v>
      </c>
      <c r="N5096" t="str">
        <f>VLOOKUP(C5096,accounts!$A$2:$F$9615,2,FALSE)</f>
        <v>Wholesale &amp; Distribution</v>
      </c>
      <c r="O5096" t="str">
        <f>VLOOKUP(C5096,accounts!$A$2:$F$9615,3,FALSE)</f>
        <v>$1M-$2.5M</v>
      </c>
      <c r="P5096" t="str">
        <f>VLOOKUP(C5096,accounts!$A$2:$F$9615,5,FALSE)</f>
        <v>East</v>
      </c>
      <c r="Q5096" t="b">
        <f t="shared" si="80"/>
        <v>1</v>
      </c>
      <c r="R5096" t="e">
        <f>INDEX(removed_duplicate_rows!$A$5:$A$39,MATCH(wins!A5096,removed_duplicate_rows!$A$5:$A$39,0))</f>
        <v>#N/A</v>
      </c>
    </row>
    <row r="5097" spans="1:18" ht="15.75" customHeight="1" x14ac:dyDescent="0.2">
      <c r="A5097" t="s">
        <v>15422</v>
      </c>
      <c r="B5097" t="s">
        <v>15423</v>
      </c>
      <c r="C5097" t="s">
        <v>15424</v>
      </c>
      <c r="D5097" s="10">
        <v>45976</v>
      </c>
      <c r="E5097" t="s">
        <v>14854</v>
      </c>
      <c r="F5097">
        <v>2</v>
      </c>
      <c r="G5097" t="s">
        <v>77</v>
      </c>
      <c r="H5097" t="s">
        <v>118</v>
      </c>
      <c r="I5097" t="s">
        <v>79</v>
      </c>
      <c r="J5097">
        <v>1</v>
      </c>
      <c r="K5097">
        <v>4717</v>
      </c>
      <c r="L5097" t="str">
        <f>IFERROR(INDEX(play_attribution!$B$2:$B$328,MATCH(A5097,play_attribution!$A$2:$A$328,0)),"")</f>
        <v/>
      </c>
      <c r="M5097" t="str">
        <f>VLOOKUP(H5097,seller_roster!$A$2:$B$85,2,FALSE)</f>
        <v>Val Reyes</v>
      </c>
      <c r="N5097" t="str">
        <f>VLOOKUP(C5097,accounts!$A$2:$F$9615,2,FALSE)</f>
        <v>Field Services</v>
      </c>
      <c r="O5097" t="str">
        <f>VLOOKUP(C5097,accounts!$A$2:$F$9615,3,FALSE)</f>
        <v>$2.5M-$5M</v>
      </c>
      <c r="P5097" t="str">
        <f>VLOOKUP(C5097,accounts!$A$2:$F$9615,5,FALSE)</f>
        <v>East</v>
      </c>
      <c r="Q5097" t="b">
        <f t="shared" si="80"/>
        <v>1</v>
      </c>
      <c r="R5097" t="e">
        <f>INDEX(removed_duplicate_rows!$A$5:$A$39,MATCH(wins!A5097,removed_duplicate_rows!$A$5:$A$39,0))</f>
        <v>#N/A</v>
      </c>
    </row>
    <row r="5098" spans="1:18" ht="15.75" customHeight="1" x14ac:dyDescent="0.2">
      <c r="A5098" t="s">
        <v>15425</v>
      </c>
      <c r="B5098" t="s">
        <v>15426</v>
      </c>
      <c r="C5098" t="s">
        <v>15427</v>
      </c>
      <c r="D5098" s="10">
        <v>45976</v>
      </c>
      <c r="E5098" t="s">
        <v>14854</v>
      </c>
      <c r="F5098">
        <v>2</v>
      </c>
      <c r="G5098" t="s">
        <v>77</v>
      </c>
      <c r="H5098" t="s">
        <v>95</v>
      </c>
      <c r="I5098" t="s">
        <v>79</v>
      </c>
      <c r="J5098">
        <v>1</v>
      </c>
      <c r="K5098">
        <v>9040</v>
      </c>
      <c r="L5098" t="str">
        <f>IFERROR(INDEX(play_attribution!$B$2:$B$328,MATCH(A5098,play_attribution!$A$2:$A$328,0)),"")</f>
        <v/>
      </c>
      <c r="M5098" t="str">
        <f>VLOOKUP(H5098,seller_roster!$A$2:$B$85,2,FALSE)</f>
        <v>Frankie Ferro</v>
      </c>
      <c r="N5098" t="str">
        <f>VLOOKUP(C5098,accounts!$A$2:$F$9615,2,FALSE)</f>
        <v>Field Services</v>
      </c>
      <c r="O5098" t="str">
        <f>VLOOKUP(C5098,accounts!$A$2:$F$9615,3,FALSE)</f>
        <v>$2.5M-$5M</v>
      </c>
      <c r="P5098" t="str">
        <f>VLOOKUP(C5098,accounts!$A$2:$F$9615,5,FALSE)</f>
        <v>East</v>
      </c>
      <c r="Q5098" t="b">
        <f t="shared" si="80"/>
        <v>1</v>
      </c>
      <c r="R5098" t="e">
        <f>INDEX(removed_duplicate_rows!$A$5:$A$39,MATCH(wins!A5098,removed_duplicate_rows!$A$5:$A$39,0))</f>
        <v>#N/A</v>
      </c>
    </row>
    <row r="5099" spans="1:18" ht="15.75" customHeight="1" x14ac:dyDescent="0.2">
      <c r="A5099" t="s">
        <v>15428</v>
      </c>
      <c r="B5099" t="s">
        <v>15429</v>
      </c>
      <c r="C5099" t="s">
        <v>15430</v>
      </c>
      <c r="D5099" s="10">
        <v>45976</v>
      </c>
      <c r="E5099" t="s">
        <v>14854</v>
      </c>
      <c r="F5099">
        <v>2</v>
      </c>
      <c r="G5099" t="s">
        <v>77</v>
      </c>
      <c r="H5099" t="s">
        <v>95</v>
      </c>
      <c r="I5099" t="s">
        <v>55</v>
      </c>
      <c r="J5099">
        <v>1</v>
      </c>
      <c r="K5099">
        <v>9966</v>
      </c>
      <c r="L5099" t="str">
        <f>IFERROR(INDEX(play_attribution!$B$2:$B$328,MATCH(A5099,play_attribution!$A$2:$A$328,0)),"")</f>
        <v/>
      </c>
      <c r="M5099" t="str">
        <f>VLOOKUP(H5099,seller_roster!$A$2:$B$85,2,FALSE)</f>
        <v>Frankie Ferro</v>
      </c>
      <c r="N5099" t="str">
        <f>VLOOKUP(C5099,accounts!$A$2:$F$9615,2,FALSE)</f>
        <v>Manufacturing</v>
      </c>
      <c r="O5099" t="str">
        <f>VLOOKUP(C5099,accounts!$A$2:$F$9615,3,FALSE)</f>
        <v>$5M-$10M</v>
      </c>
      <c r="P5099" t="str">
        <f>VLOOKUP(C5099,accounts!$A$2:$F$9615,5,FALSE)</f>
        <v>West</v>
      </c>
      <c r="Q5099" t="b">
        <f t="shared" si="80"/>
        <v>1</v>
      </c>
      <c r="R5099" t="e">
        <f>INDEX(removed_duplicate_rows!$A$5:$A$39,MATCH(wins!A5099,removed_duplicate_rows!$A$5:$A$39,0))</f>
        <v>#N/A</v>
      </c>
    </row>
    <row r="5100" spans="1:18" ht="15.75" customHeight="1" x14ac:dyDescent="0.2">
      <c r="A5100" t="s">
        <v>15431</v>
      </c>
      <c r="B5100" t="s">
        <v>15432</v>
      </c>
      <c r="C5100" t="s">
        <v>15433</v>
      </c>
      <c r="D5100" s="10">
        <v>45976</v>
      </c>
      <c r="E5100" t="s">
        <v>14854</v>
      </c>
      <c r="F5100">
        <v>2</v>
      </c>
      <c r="G5100" t="s">
        <v>77</v>
      </c>
      <c r="H5100" t="s">
        <v>103</v>
      </c>
      <c r="I5100" t="s">
        <v>55</v>
      </c>
      <c r="J5100">
        <v>1</v>
      </c>
      <c r="K5100">
        <v>9748</v>
      </c>
      <c r="L5100" t="str">
        <f>IFERROR(INDEX(play_attribution!$B$2:$B$328,MATCH(A5100,play_attribution!$A$2:$A$328,0)),"")</f>
        <v/>
      </c>
      <c r="M5100" t="str">
        <f>VLOOKUP(H5100,seller_roster!$A$2:$B$85,2,FALSE)</f>
        <v>Jax Reyes</v>
      </c>
      <c r="N5100" t="str">
        <f>VLOOKUP(C5100,accounts!$A$2:$F$9615,2,FALSE)</f>
        <v>Manufacturing</v>
      </c>
      <c r="O5100" t="str">
        <f>VLOOKUP(C5100,accounts!$A$2:$F$9615,3,FALSE)</f>
        <v>$2.5M-$5M</v>
      </c>
      <c r="P5100" t="str">
        <f>VLOOKUP(C5100,accounts!$A$2:$F$9615,5,FALSE)</f>
        <v>Central</v>
      </c>
      <c r="Q5100" t="b">
        <f t="shared" si="80"/>
        <v>1</v>
      </c>
      <c r="R5100" t="e">
        <f>INDEX(removed_duplicate_rows!$A$5:$A$39,MATCH(wins!A5100,removed_duplicate_rows!$A$5:$A$39,0))</f>
        <v>#N/A</v>
      </c>
    </row>
    <row r="5101" spans="1:18" ht="15.75" customHeight="1" x14ac:dyDescent="0.2">
      <c r="A5101" t="s">
        <v>15434</v>
      </c>
      <c r="B5101" t="s">
        <v>15435</v>
      </c>
      <c r="C5101" t="s">
        <v>15436</v>
      </c>
      <c r="D5101" s="10">
        <v>45976</v>
      </c>
      <c r="E5101" t="s">
        <v>14854</v>
      </c>
      <c r="F5101">
        <v>2</v>
      </c>
      <c r="G5101" t="s">
        <v>77</v>
      </c>
      <c r="H5101" t="s">
        <v>155</v>
      </c>
      <c r="I5101" t="s">
        <v>79</v>
      </c>
      <c r="J5101">
        <v>1</v>
      </c>
      <c r="K5101">
        <v>5109</v>
      </c>
      <c r="L5101" t="str">
        <f>IFERROR(INDEX(play_attribution!$B$2:$B$328,MATCH(A5101,play_attribution!$A$2:$A$328,0)),"")</f>
        <v/>
      </c>
      <c r="M5101" t="str">
        <f>VLOOKUP(H5101,seller_roster!$A$2:$B$85,2,FALSE)</f>
        <v>Indigo Osei</v>
      </c>
      <c r="N5101" t="str">
        <f>VLOOKUP(C5101,accounts!$A$2:$F$9615,2,FALSE)</f>
        <v>Construction</v>
      </c>
      <c r="O5101" t="str">
        <f>VLOOKUP(C5101,accounts!$A$2:$F$9615,3,FALSE)</f>
        <v>&gt;$10M</v>
      </c>
      <c r="P5101" t="str">
        <f>VLOOKUP(C5101,accounts!$A$2:$F$9615,5,FALSE)</f>
        <v>East</v>
      </c>
      <c r="Q5101" t="b">
        <f t="shared" si="80"/>
        <v>1</v>
      </c>
      <c r="R5101" t="e">
        <f>INDEX(removed_duplicate_rows!$A$5:$A$39,MATCH(wins!A5101,removed_duplicate_rows!$A$5:$A$39,0))</f>
        <v>#N/A</v>
      </c>
    </row>
    <row r="5102" spans="1:18" ht="15.75" customHeight="1" x14ac:dyDescent="0.2">
      <c r="A5102" t="s">
        <v>15437</v>
      </c>
      <c r="B5102" t="s">
        <v>15438</v>
      </c>
      <c r="C5102" t="s">
        <v>15439</v>
      </c>
      <c r="D5102" s="10">
        <v>45976</v>
      </c>
      <c r="E5102" t="s">
        <v>14854</v>
      </c>
      <c r="F5102">
        <v>2</v>
      </c>
      <c r="G5102" t="s">
        <v>77</v>
      </c>
      <c r="H5102" t="s">
        <v>83</v>
      </c>
      <c r="I5102" t="s">
        <v>55</v>
      </c>
      <c r="J5102">
        <v>1</v>
      </c>
      <c r="K5102">
        <v>5445</v>
      </c>
      <c r="L5102" t="str">
        <f>IFERROR(INDEX(play_attribution!$B$2:$B$328,MATCH(A5102,play_attribution!$A$2:$A$328,0)),"")</f>
        <v/>
      </c>
      <c r="M5102" t="str">
        <f>VLOOKUP(H5102,seller_roster!$A$2:$B$85,2,FALSE)</f>
        <v>Sage Ruiz</v>
      </c>
      <c r="N5102" t="str">
        <f>VLOOKUP(C5102,accounts!$A$2:$F$9615,2,FALSE)</f>
        <v>Wholesale &amp; Distribution</v>
      </c>
      <c r="O5102" t="str">
        <f>VLOOKUP(C5102,accounts!$A$2:$F$9615,3,FALSE)</f>
        <v>$5M-$10M</v>
      </c>
      <c r="P5102" t="str">
        <f>VLOOKUP(C5102,accounts!$A$2:$F$9615,5,FALSE)</f>
        <v>Central</v>
      </c>
      <c r="Q5102" t="b">
        <f t="shared" si="80"/>
        <v>1</v>
      </c>
      <c r="R5102" t="e">
        <f>INDEX(removed_duplicate_rows!$A$5:$A$39,MATCH(wins!A5102,removed_duplicate_rows!$A$5:$A$39,0))</f>
        <v>#N/A</v>
      </c>
    </row>
    <row r="5103" spans="1:18" ht="15.75" customHeight="1" x14ac:dyDescent="0.2">
      <c r="A5103" t="s">
        <v>15440</v>
      </c>
      <c r="B5103" t="s">
        <v>15441</v>
      </c>
      <c r="C5103" t="s">
        <v>15442</v>
      </c>
      <c r="D5103" s="10">
        <v>45976</v>
      </c>
      <c r="E5103" t="s">
        <v>14854</v>
      </c>
      <c r="F5103">
        <v>2</v>
      </c>
      <c r="G5103" t="s">
        <v>77</v>
      </c>
      <c r="H5103" t="s">
        <v>184</v>
      </c>
      <c r="I5103" t="s">
        <v>79</v>
      </c>
      <c r="J5103">
        <v>1</v>
      </c>
      <c r="K5103">
        <v>6254</v>
      </c>
      <c r="L5103" t="str">
        <f>IFERROR(INDEX(play_attribution!$B$2:$B$328,MATCH(A5103,play_attribution!$A$2:$A$328,0)),"")</f>
        <v/>
      </c>
      <c r="M5103" t="str">
        <f>VLOOKUP(H5103,seller_roster!$A$2:$B$85,2,FALSE)</f>
        <v>Zion Silva</v>
      </c>
      <c r="N5103" t="str">
        <f>VLOOKUP(C5103,accounts!$A$2:$F$9615,2,FALSE)</f>
        <v>Hospitality Group</v>
      </c>
      <c r="O5103" t="str">
        <f>VLOOKUP(C5103,accounts!$A$2:$F$9615,3,FALSE)</f>
        <v>$1M-$2.5M</v>
      </c>
      <c r="P5103" t="str">
        <f>VLOOKUP(C5103,accounts!$A$2:$F$9615,5,FALSE)</f>
        <v>Central</v>
      </c>
      <c r="Q5103" t="b">
        <f t="shared" si="80"/>
        <v>1</v>
      </c>
      <c r="R5103" t="e">
        <f>INDEX(removed_duplicate_rows!$A$5:$A$39,MATCH(wins!A5103,removed_duplicate_rows!$A$5:$A$39,0))</f>
        <v>#N/A</v>
      </c>
    </row>
    <row r="5104" spans="1:18" ht="15.75" customHeight="1" x14ac:dyDescent="0.2">
      <c r="A5104" t="s">
        <v>15443</v>
      </c>
      <c r="B5104" t="s">
        <v>15444</v>
      </c>
      <c r="C5104" t="s">
        <v>15445</v>
      </c>
      <c r="D5104" s="10">
        <v>45976</v>
      </c>
      <c r="E5104" t="s">
        <v>14854</v>
      </c>
      <c r="F5104">
        <v>2</v>
      </c>
      <c r="G5104" t="s">
        <v>77</v>
      </c>
      <c r="H5104" t="s">
        <v>95</v>
      </c>
      <c r="I5104" t="s">
        <v>55</v>
      </c>
      <c r="J5104">
        <v>1</v>
      </c>
      <c r="K5104">
        <v>5996</v>
      </c>
      <c r="L5104" t="str">
        <f>IFERROR(INDEX(play_attribution!$B$2:$B$328,MATCH(A5104,play_attribution!$A$2:$A$328,0)),"")</f>
        <v/>
      </c>
      <c r="M5104" t="str">
        <f>VLOOKUP(H5104,seller_roster!$A$2:$B$85,2,FALSE)</f>
        <v>Frankie Ferro</v>
      </c>
      <c r="N5104" t="str">
        <f>VLOOKUP(C5104,accounts!$A$2:$F$9615,2,FALSE)</f>
        <v>Construction</v>
      </c>
      <c r="O5104" t="str">
        <f>VLOOKUP(C5104,accounts!$A$2:$F$9615,3,FALSE)</f>
        <v>$1M-$2.5M</v>
      </c>
      <c r="P5104" t="str">
        <f>VLOOKUP(C5104,accounts!$A$2:$F$9615,5,FALSE)</f>
        <v>Central</v>
      </c>
      <c r="Q5104" t="b">
        <f t="shared" si="80"/>
        <v>1</v>
      </c>
      <c r="R5104" t="e">
        <f>INDEX(removed_duplicate_rows!$A$5:$A$39,MATCH(wins!A5104,removed_duplicate_rows!$A$5:$A$39,0))</f>
        <v>#N/A</v>
      </c>
    </row>
    <row r="5105" spans="1:18" ht="15.75" customHeight="1" x14ac:dyDescent="0.2">
      <c r="A5105" t="s">
        <v>15446</v>
      </c>
      <c r="B5105" t="s">
        <v>15447</v>
      </c>
      <c r="C5105" t="s">
        <v>15448</v>
      </c>
      <c r="D5105" s="10">
        <v>45976</v>
      </c>
      <c r="E5105" t="s">
        <v>14854</v>
      </c>
      <c r="F5105">
        <v>2</v>
      </c>
      <c r="G5105" t="s">
        <v>77</v>
      </c>
      <c r="H5105" t="s">
        <v>618</v>
      </c>
      <c r="I5105" t="s">
        <v>55</v>
      </c>
      <c r="J5105">
        <v>1</v>
      </c>
      <c r="K5105">
        <v>10232</v>
      </c>
      <c r="L5105" t="str">
        <f>IFERROR(INDEX(play_attribution!$B$2:$B$328,MATCH(A5105,play_attribution!$A$2:$A$328,0)),"")</f>
        <v/>
      </c>
      <c r="M5105" t="str">
        <f>VLOOKUP(H5105,seller_roster!$A$2:$B$85,2,FALSE)</f>
        <v>Parker Reyes</v>
      </c>
      <c r="N5105" t="str">
        <f>VLOOKUP(C5105,accounts!$A$2:$F$9615,2,FALSE)</f>
        <v>Construction</v>
      </c>
      <c r="O5105" t="str">
        <f>VLOOKUP(C5105,accounts!$A$2:$F$9615,3,FALSE)</f>
        <v>$2.5M-$5M</v>
      </c>
      <c r="P5105" t="str">
        <f>VLOOKUP(C5105,accounts!$A$2:$F$9615,5,FALSE)</f>
        <v>East</v>
      </c>
      <c r="Q5105" t="b">
        <f t="shared" si="80"/>
        <v>1</v>
      </c>
      <c r="R5105" t="e">
        <f>INDEX(removed_duplicate_rows!$A$5:$A$39,MATCH(wins!A5105,removed_duplicate_rows!$A$5:$A$39,0))</f>
        <v>#N/A</v>
      </c>
    </row>
    <row r="5106" spans="1:18" ht="15.75" customHeight="1" x14ac:dyDescent="0.2">
      <c r="A5106" t="s">
        <v>15449</v>
      </c>
      <c r="B5106" t="s">
        <v>15450</v>
      </c>
      <c r="C5106" t="s">
        <v>15451</v>
      </c>
      <c r="D5106" s="10">
        <v>45976</v>
      </c>
      <c r="E5106" t="s">
        <v>14854</v>
      </c>
      <c r="F5106">
        <v>2</v>
      </c>
      <c r="G5106" t="s">
        <v>77</v>
      </c>
      <c r="H5106" t="s">
        <v>118</v>
      </c>
      <c r="I5106" t="s">
        <v>79</v>
      </c>
      <c r="J5106">
        <v>1</v>
      </c>
      <c r="K5106">
        <v>9434</v>
      </c>
      <c r="L5106" t="str">
        <f>IFERROR(INDEX(play_attribution!$B$2:$B$328,MATCH(A5106,play_attribution!$A$2:$A$328,0)),"")</f>
        <v/>
      </c>
      <c r="M5106" t="str">
        <f>VLOOKUP(H5106,seller_roster!$A$2:$B$85,2,FALSE)</f>
        <v>Val Reyes</v>
      </c>
      <c r="N5106" t="str">
        <f>VLOOKUP(C5106,accounts!$A$2:$F$9615,2,FALSE)</f>
        <v>Field Services</v>
      </c>
      <c r="O5106" t="str">
        <f>VLOOKUP(C5106,accounts!$A$2:$F$9615,3,FALSE)</f>
        <v>$5M-$10M</v>
      </c>
      <c r="P5106" t="str">
        <f>VLOOKUP(C5106,accounts!$A$2:$F$9615,5,FALSE)</f>
        <v>East</v>
      </c>
      <c r="Q5106" t="b">
        <f t="shared" si="80"/>
        <v>1</v>
      </c>
      <c r="R5106" t="e">
        <f>INDEX(removed_duplicate_rows!$A$5:$A$39,MATCH(wins!A5106,removed_duplicate_rows!$A$5:$A$39,0))</f>
        <v>#N/A</v>
      </c>
    </row>
    <row r="5107" spans="1:18" ht="15.75" customHeight="1" x14ac:dyDescent="0.2">
      <c r="A5107" t="s">
        <v>15452</v>
      </c>
      <c r="B5107" t="s">
        <v>15453</v>
      </c>
      <c r="C5107" t="s">
        <v>15454</v>
      </c>
      <c r="D5107" s="10">
        <v>45976</v>
      </c>
      <c r="E5107" t="s">
        <v>14854</v>
      </c>
      <c r="F5107">
        <v>2</v>
      </c>
      <c r="G5107" t="s">
        <v>273</v>
      </c>
      <c r="H5107" t="s">
        <v>274</v>
      </c>
      <c r="I5107" t="s">
        <v>79</v>
      </c>
      <c r="J5107">
        <v>1</v>
      </c>
      <c r="K5107">
        <v>5856</v>
      </c>
      <c r="L5107" t="str">
        <f>IFERROR(INDEX(play_attribution!$B$2:$B$328,MATCH(A5107,play_attribution!$A$2:$A$328,0)),"")</f>
        <v/>
      </c>
      <c r="M5107" t="str">
        <f>VLOOKUP(H5107,seller_roster!$A$2:$B$85,2,FALSE)</f>
        <v>Shiloh Petrov</v>
      </c>
      <c r="N5107" t="str">
        <f>VLOOKUP(C5107,accounts!$A$2:$F$9615,2,FALSE)</f>
        <v>Logistics</v>
      </c>
      <c r="O5107" t="str">
        <f>VLOOKUP(C5107,accounts!$A$2:$F$9615,3,FALSE)</f>
        <v>$5M-$10M</v>
      </c>
      <c r="P5107" t="str">
        <f>VLOOKUP(C5107,accounts!$A$2:$F$9615,5,FALSE)</f>
        <v>Central</v>
      </c>
      <c r="Q5107" t="b">
        <f t="shared" si="80"/>
        <v>1</v>
      </c>
      <c r="R5107" t="e">
        <f>INDEX(removed_duplicate_rows!$A$5:$A$39,MATCH(wins!A5107,removed_duplicate_rows!$A$5:$A$39,0))</f>
        <v>#N/A</v>
      </c>
    </row>
    <row r="5108" spans="1:18" ht="15.75" customHeight="1" x14ac:dyDescent="0.2">
      <c r="A5108" t="s">
        <v>15455</v>
      </c>
      <c r="B5108" t="s">
        <v>15456</v>
      </c>
      <c r="C5108" t="s">
        <v>15457</v>
      </c>
      <c r="D5108" s="10">
        <v>45976</v>
      </c>
      <c r="E5108" t="s">
        <v>14854</v>
      </c>
      <c r="F5108">
        <v>2</v>
      </c>
      <c r="G5108" t="s">
        <v>273</v>
      </c>
      <c r="H5108" t="s">
        <v>717</v>
      </c>
      <c r="I5108" t="s">
        <v>55</v>
      </c>
      <c r="J5108">
        <v>1</v>
      </c>
      <c r="K5108">
        <v>15726</v>
      </c>
      <c r="L5108" t="str">
        <f>IFERROR(INDEX(play_attribution!$B$2:$B$328,MATCH(A5108,play_attribution!$A$2:$A$328,0)),"")</f>
        <v/>
      </c>
      <c r="M5108" t="str">
        <f>VLOOKUP(H5108,seller_roster!$A$2:$B$85,2,FALSE)</f>
        <v>Corey Novak</v>
      </c>
      <c r="N5108" t="str">
        <f>VLOOKUP(C5108,accounts!$A$2:$F$9615,2,FALSE)</f>
        <v>Manufacturing</v>
      </c>
      <c r="O5108" t="str">
        <f>VLOOKUP(C5108,accounts!$A$2:$F$9615,3,FALSE)</f>
        <v>$2.5M-$5M</v>
      </c>
      <c r="P5108" t="str">
        <f>VLOOKUP(C5108,accounts!$A$2:$F$9615,5,FALSE)</f>
        <v>East</v>
      </c>
      <c r="Q5108" t="b">
        <f t="shared" si="80"/>
        <v>1</v>
      </c>
      <c r="R5108" t="e">
        <f>INDEX(removed_duplicate_rows!$A$5:$A$39,MATCH(wins!A5108,removed_duplicate_rows!$A$5:$A$39,0))</f>
        <v>#N/A</v>
      </c>
    </row>
    <row r="5109" spans="1:18" ht="15.75" customHeight="1" x14ac:dyDescent="0.2">
      <c r="A5109" t="s">
        <v>15458</v>
      </c>
      <c r="B5109" t="s">
        <v>15459</v>
      </c>
      <c r="C5109" t="s">
        <v>15460</v>
      </c>
      <c r="D5109" s="10">
        <v>45976</v>
      </c>
      <c r="E5109" t="s">
        <v>14854</v>
      </c>
      <c r="F5109">
        <v>2</v>
      </c>
      <c r="G5109" t="s">
        <v>273</v>
      </c>
      <c r="H5109" t="s">
        <v>680</v>
      </c>
      <c r="I5109" t="s">
        <v>79</v>
      </c>
      <c r="J5109">
        <v>1</v>
      </c>
      <c r="K5109">
        <v>7278</v>
      </c>
      <c r="L5109" t="str">
        <f>IFERROR(INDEX(play_attribution!$B$2:$B$328,MATCH(A5109,play_attribution!$A$2:$A$328,0)),"")</f>
        <v/>
      </c>
      <c r="M5109" t="str">
        <f>VLOOKUP(H5109,seller_roster!$A$2:$B$85,2,FALSE)</f>
        <v>Tatum Ruiz</v>
      </c>
      <c r="N5109" t="str">
        <f>VLOOKUP(C5109,accounts!$A$2:$F$9615,2,FALSE)</f>
        <v>Wholesale &amp; Distribution</v>
      </c>
      <c r="O5109" t="str">
        <f>VLOOKUP(C5109,accounts!$A$2:$F$9615,3,FALSE)</f>
        <v>$5M-$10M</v>
      </c>
      <c r="P5109" t="str">
        <f>VLOOKUP(C5109,accounts!$A$2:$F$9615,5,FALSE)</f>
        <v>East</v>
      </c>
      <c r="Q5109" t="b">
        <f t="shared" si="80"/>
        <v>1</v>
      </c>
      <c r="R5109" t="e">
        <f>INDEX(removed_duplicate_rows!$A$5:$A$39,MATCH(wins!A5109,removed_duplicate_rows!$A$5:$A$39,0))</f>
        <v>#N/A</v>
      </c>
    </row>
    <row r="5110" spans="1:18" ht="15.75" customHeight="1" x14ac:dyDescent="0.2">
      <c r="A5110" t="s">
        <v>15461</v>
      </c>
      <c r="B5110" t="s">
        <v>15462</v>
      </c>
      <c r="C5110" t="s">
        <v>15463</v>
      </c>
      <c r="D5110" s="10">
        <v>45976</v>
      </c>
      <c r="E5110" t="s">
        <v>14854</v>
      </c>
      <c r="F5110">
        <v>2</v>
      </c>
      <c r="G5110" t="s">
        <v>273</v>
      </c>
      <c r="H5110" t="s">
        <v>1098</v>
      </c>
      <c r="I5110" t="s">
        <v>79</v>
      </c>
      <c r="J5110">
        <v>1</v>
      </c>
      <c r="K5110">
        <v>11143</v>
      </c>
      <c r="L5110" t="str">
        <f>IFERROR(INDEX(play_attribution!$B$2:$B$328,MATCH(A5110,play_attribution!$A$2:$A$328,0)),"")</f>
        <v/>
      </c>
      <c r="M5110" t="str">
        <f>VLOOKUP(H5110,seller_roster!$A$2:$B$85,2,FALSE)</f>
        <v>Yael Okafor</v>
      </c>
      <c r="N5110" t="str">
        <f>VLOOKUP(C5110,accounts!$A$2:$F$9615,2,FALSE)</f>
        <v>Manufacturing</v>
      </c>
      <c r="O5110" t="str">
        <f>VLOOKUP(C5110,accounts!$A$2:$F$9615,3,FALSE)</f>
        <v>$2.5M-$5M</v>
      </c>
      <c r="P5110" t="str">
        <f>VLOOKUP(C5110,accounts!$A$2:$F$9615,5,FALSE)</f>
        <v>East</v>
      </c>
      <c r="Q5110" t="b">
        <f t="shared" si="80"/>
        <v>1</v>
      </c>
      <c r="R5110" t="e">
        <f>INDEX(removed_duplicate_rows!$A$5:$A$39,MATCH(wins!A5110,removed_duplicate_rows!$A$5:$A$39,0))</f>
        <v>#N/A</v>
      </c>
    </row>
    <row r="5111" spans="1:18" ht="15.75" customHeight="1" x14ac:dyDescent="0.2">
      <c r="A5111" t="s">
        <v>15464</v>
      </c>
      <c r="B5111" t="s">
        <v>15465</v>
      </c>
      <c r="C5111" t="s">
        <v>15466</v>
      </c>
      <c r="D5111" s="10">
        <v>45976</v>
      </c>
      <c r="E5111" t="s">
        <v>14854</v>
      </c>
      <c r="F5111">
        <v>2</v>
      </c>
      <c r="G5111" t="s">
        <v>273</v>
      </c>
      <c r="H5111" t="s">
        <v>323</v>
      </c>
      <c r="I5111" t="s">
        <v>79</v>
      </c>
      <c r="J5111">
        <v>1</v>
      </c>
      <c r="K5111">
        <v>7914</v>
      </c>
      <c r="L5111" t="str">
        <f>IFERROR(INDEX(play_attribution!$B$2:$B$328,MATCH(A5111,play_attribution!$A$2:$A$328,0)),"")</f>
        <v/>
      </c>
      <c r="M5111" t="str">
        <f>VLOOKUP(H5111,seller_roster!$A$2:$B$85,2,FALSE)</f>
        <v>Finley Kowalski</v>
      </c>
      <c r="N5111" t="str">
        <f>VLOOKUP(C5111,accounts!$A$2:$F$9615,2,FALSE)</f>
        <v>Manufacturing</v>
      </c>
      <c r="O5111" t="str">
        <f>VLOOKUP(C5111,accounts!$A$2:$F$9615,3,FALSE)</f>
        <v>$2.5M-$5M</v>
      </c>
      <c r="P5111" t="str">
        <f>VLOOKUP(C5111,accounts!$A$2:$F$9615,5,FALSE)</f>
        <v>West</v>
      </c>
      <c r="Q5111" t="b">
        <f t="shared" si="80"/>
        <v>1</v>
      </c>
      <c r="R5111" t="e">
        <f>INDEX(removed_duplicate_rows!$A$5:$A$39,MATCH(wins!A5111,removed_duplicate_rows!$A$5:$A$39,0))</f>
        <v>#N/A</v>
      </c>
    </row>
    <row r="5112" spans="1:18" ht="15.75" customHeight="1" x14ac:dyDescent="0.2">
      <c r="A5112" t="s">
        <v>15467</v>
      </c>
      <c r="B5112" t="s">
        <v>15468</v>
      </c>
      <c r="C5112" t="s">
        <v>15469</v>
      </c>
      <c r="D5112" s="10">
        <v>45976</v>
      </c>
      <c r="E5112" t="s">
        <v>14854</v>
      </c>
      <c r="F5112">
        <v>2</v>
      </c>
      <c r="G5112" t="s">
        <v>273</v>
      </c>
      <c r="H5112" t="s">
        <v>274</v>
      </c>
      <c r="I5112" t="s">
        <v>79</v>
      </c>
      <c r="J5112">
        <v>1</v>
      </c>
      <c r="K5112">
        <v>11618</v>
      </c>
      <c r="L5112" t="str">
        <f>IFERROR(INDEX(play_attribution!$B$2:$B$328,MATCH(A5112,play_attribution!$A$2:$A$328,0)),"")</f>
        <v/>
      </c>
      <c r="M5112" t="str">
        <f>VLOOKUP(H5112,seller_roster!$A$2:$B$85,2,FALSE)</f>
        <v>Shiloh Petrov</v>
      </c>
      <c r="N5112" t="str">
        <f>VLOOKUP(C5112,accounts!$A$2:$F$9615,2,FALSE)</f>
        <v>Manufacturing</v>
      </c>
      <c r="O5112" t="str">
        <f>VLOOKUP(C5112,accounts!$A$2:$F$9615,3,FALSE)</f>
        <v>$2.5M-$5M</v>
      </c>
      <c r="P5112" t="str">
        <f>VLOOKUP(C5112,accounts!$A$2:$F$9615,5,FALSE)</f>
        <v>West</v>
      </c>
      <c r="Q5112" t="b">
        <f t="shared" si="80"/>
        <v>1</v>
      </c>
      <c r="R5112" t="e">
        <f>INDEX(removed_duplicate_rows!$A$5:$A$39,MATCH(wins!A5112,removed_duplicate_rows!$A$5:$A$39,0))</f>
        <v>#N/A</v>
      </c>
    </row>
    <row r="5113" spans="1:18" ht="15.75" customHeight="1" x14ac:dyDescent="0.2">
      <c r="A5113" t="s">
        <v>15470</v>
      </c>
      <c r="B5113" t="s">
        <v>15471</v>
      </c>
      <c r="C5113" t="s">
        <v>15472</v>
      </c>
      <c r="D5113" s="10">
        <v>45976</v>
      </c>
      <c r="E5113" t="s">
        <v>14854</v>
      </c>
      <c r="F5113">
        <v>2</v>
      </c>
      <c r="G5113" t="s">
        <v>273</v>
      </c>
      <c r="H5113" t="s">
        <v>755</v>
      </c>
      <c r="I5113" t="s">
        <v>79</v>
      </c>
      <c r="J5113">
        <v>1</v>
      </c>
      <c r="K5113">
        <v>8569</v>
      </c>
      <c r="L5113" t="str">
        <f>IFERROR(INDEX(play_attribution!$B$2:$B$328,MATCH(A5113,play_attribution!$A$2:$A$328,0)),"")</f>
        <v/>
      </c>
      <c r="M5113" t="str">
        <f>VLOOKUP(H5113,seller_roster!$A$2:$B$85,2,FALSE)</f>
        <v>Jesse Silva</v>
      </c>
      <c r="N5113" t="str">
        <f>VLOOKUP(C5113,accounts!$A$2:$F$9615,2,FALSE)</f>
        <v>Field Services</v>
      </c>
      <c r="O5113" t="str">
        <f>VLOOKUP(C5113,accounts!$A$2:$F$9615,3,FALSE)</f>
        <v>$5M-$10M</v>
      </c>
      <c r="P5113" t="str">
        <f>VLOOKUP(C5113,accounts!$A$2:$F$9615,5,FALSE)</f>
        <v>East</v>
      </c>
      <c r="Q5113" t="b">
        <f t="shared" si="80"/>
        <v>1</v>
      </c>
      <c r="R5113" t="e">
        <f>INDEX(removed_duplicate_rows!$A$5:$A$39,MATCH(wins!A5113,removed_duplicate_rows!$A$5:$A$39,0))</f>
        <v>#N/A</v>
      </c>
    </row>
    <row r="5114" spans="1:18" ht="15.75" customHeight="1" x14ac:dyDescent="0.2">
      <c r="A5114" t="s">
        <v>15473</v>
      </c>
      <c r="B5114" t="s">
        <v>15474</v>
      </c>
      <c r="C5114" t="s">
        <v>15475</v>
      </c>
      <c r="D5114" s="10">
        <v>45976</v>
      </c>
      <c r="E5114" t="s">
        <v>14854</v>
      </c>
      <c r="F5114">
        <v>2</v>
      </c>
      <c r="G5114" t="s">
        <v>273</v>
      </c>
      <c r="H5114" t="s">
        <v>293</v>
      </c>
      <c r="I5114" t="s">
        <v>79</v>
      </c>
      <c r="J5114">
        <v>1</v>
      </c>
      <c r="K5114">
        <v>7449</v>
      </c>
      <c r="L5114" t="str">
        <f>IFERROR(INDEX(play_attribution!$B$2:$B$328,MATCH(A5114,play_attribution!$A$2:$A$328,0)),"")</f>
        <v/>
      </c>
      <c r="M5114" t="str">
        <f>VLOOKUP(H5114,seller_roster!$A$2:$B$85,2,FALSE)</f>
        <v>Hayden Sorensen</v>
      </c>
      <c r="N5114" t="str">
        <f>VLOOKUP(C5114,accounts!$A$2:$F$9615,2,FALSE)</f>
        <v>Wholesale &amp; Distribution</v>
      </c>
      <c r="O5114" t="str">
        <f>VLOOKUP(C5114,accounts!$A$2:$F$9615,3,FALSE)</f>
        <v>$2.5M-$5M</v>
      </c>
      <c r="P5114" t="str">
        <f>VLOOKUP(C5114,accounts!$A$2:$F$9615,5,FALSE)</f>
        <v>West</v>
      </c>
      <c r="Q5114" t="b">
        <f t="shared" si="80"/>
        <v>1</v>
      </c>
      <c r="R5114" t="e">
        <f>INDEX(removed_duplicate_rows!$A$5:$A$39,MATCH(wins!A5114,removed_duplicate_rows!$A$5:$A$39,0))</f>
        <v>#N/A</v>
      </c>
    </row>
    <row r="5115" spans="1:18" ht="15.75" customHeight="1" x14ac:dyDescent="0.2">
      <c r="A5115" t="s">
        <v>15476</v>
      </c>
      <c r="B5115" t="s">
        <v>15477</v>
      </c>
      <c r="C5115" t="s">
        <v>15478</v>
      </c>
      <c r="D5115" s="10">
        <v>45976</v>
      </c>
      <c r="E5115" t="s">
        <v>14854</v>
      </c>
      <c r="F5115">
        <v>2</v>
      </c>
      <c r="G5115" t="s">
        <v>273</v>
      </c>
      <c r="H5115" t="s">
        <v>285</v>
      </c>
      <c r="I5115" t="s">
        <v>79</v>
      </c>
      <c r="J5115">
        <v>1</v>
      </c>
      <c r="K5115">
        <v>6023</v>
      </c>
      <c r="L5115" t="str">
        <f>IFERROR(INDEX(play_attribution!$B$2:$B$328,MATCH(A5115,play_attribution!$A$2:$A$328,0)),"")</f>
        <v/>
      </c>
      <c r="M5115" t="str">
        <f>VLOOKUP(H5115,seller_roster!$A$2:$B$85,2,FALSE)</f>
        <v>Bryn Lindqvist</v>
      </c>
      <c r="N5115" t="str">
        <f>VLOOKUP(C5115,accounts!$A$2:$F$9615,2,FALSE)</f>
        <v>Retail Multi-Location</v>
      </c>
      <c r="O5115" t="str">
        <f>VLOOKUP(C5115,accounts!$A$2:$F$9615,3,FALSE)</f>
        <v>$5M-$10M</v>
      </c>
      <c r="P5115" t="str">
        <f>VLOOKUP(C5115,accounts!$A$2:$F$9615,5,FALSE)</f>
        <v>Central</v>
      </c>
      <c r="Q5115" t="b">
        <f t="shared" si="80"/>
        <v>1</v>
      </c>
      <c r="R5115" t="e">
        <f>INDEX(removed_duplicate_rows!$A$5:$A$39,MATCH(wins!A5115,removed_duplicate_rows!$A$5:$A$39,0))</f>
        <v>#N/A</v>
      </c>
    </row>
    <row r="5116" spans="1:18" ht="15.75" customHeight="1" x14ac:dyDescent="0.2">
      <c r="A5116" t="s">
        <v>15479</v>
      </c>
      <c r="B5116" t="s">
        <v>15480</v>
      </c>
      <c r="C5116" t="s">
        <v>15481</v>
      </c>
      <c r="D5116" s="10">
        <v>45976</v>
      </c>
      <c r="E5116" t="s">
        <v>14854</v>
      </c>
      <c r="F5116">
        <v>2</v>
      </c>
      <c r="G5116" t="s">
        <v>273</v>
      </c>
      <c r="H5116" t="s">
        <v>337</v>
      </c>
      <c r="I5116" t="s">
        <v>79</v>
      </c>
      <c r="J5116">
        <v>1</v>
      </c>
      <c r="K5116">
        <v>10939</v>
      </c>
      <c r="L5116" t="str">
        <f>IFERROR(INDEX(play_attribution!$B$2:$B$328,MATCH(A5116,play_attribution!$A$2:$A$328,0)),"")</f>
        <v/>
      </c>
      <c r="M5116" t="str">
        <f>VLOOKUP(H5116,seller_roster!$A$2:$B$85,2,FALSE)</f>
        <v>Flor Bianchi</v>
      </c>
      <c r="N5116" t="str">
        <f>VLOOKUP(C5116,accounts!$A$2:$F$9615,2,FALSE)</f>
        <v>Healthcare Services</v>
      </c>
      <c r="O5116" t="str">
        <f>VLOOKUP(C5116,accounts!$A$2:$F$9615,3,FALSE)</f>
        <v>&gt;$10M</v>
      </c>
      <c r="P5116" t="str">
        <f>VLOOKUP(C5116,accounts!$A$2:$F$9615,5,FALSE)</f>
        <v>East</v>
      </c>
      <c r="Q5116" t="b">
        <f t="shared" si="80"/>
        <v>1</v>
      </c>
      <c r="R5116" t="e">
        <f>INDEX(removed_duplicate_rows!$A$5:$A$39,MATCH(wins!A5116,removed_duplicate_rows!$A$5:$A$39,0))</f>
        <v>#N/A</v>
      </c>
    </row>
    <row r="5117" spans="1:18" ht="15.75" customHeight="1" x14ac:dyDescent="0.2">
      <c r="A5117" t="s">
        <v>15482</v>
      </c>
      <c r="B5117" t="s">
        <v>15483</v>
      </c>
      <c r="C5117" t="s">
        <v>15484</v>
      </c>
      <c r="D5117" s="10">
        <v>45976</v>
      </c>
      <c r="E5117" t="s">
        <v>14854</v>
      </c>
      <c r="F5117">
        <v>2</v>
      </c>
      <c r="G5117" t="s">
        <v>273</v>
      </c>
      <c r="H5117" t="s">
        <v>755</v>
      </c>
      <c r="I5117" t="s">
        <v>55</v>
      </c>
      <c r="J5117">
        <v>1</v>
      </c>
      <c r="K5117">
        <v>10547</v>
      </c>
      <c r="L5117" t="str">
        <f>IFERROR(INDEX(play_attribution!$B$2:$B$328,MATCH(A5117,play_attribution!$A$2:$A$328,0)),"")</f>
        <v/>
      </c>
      <c r="M5117" t="str">
        <f>VLOOKUP(H5117,seller_roster!$A$2:$B$85,2,FALSE)</f>
        <v>Jesse Silva</v>
      </c>
      <c r="N5117" t="str">
        <f>VLOOKUP(C5117,accounts!$A$2:$F$9615,2,FALSE)</f>
        <v>Nonprofit</v>
      </c>
      <c r="O5117" t="str">
        <f>VLOOKUP(C5117,accounts!$A$2:$F$9615,3,FALSE)</f>
        <v>$2.5M-$5M</v>
      </c>
      <c r="P5117" t="str">
        <f>VLOOKUP(C5117,accounts!$A$2:$F$9615,5,FALSE)</f>
        <v>West</v>
      </c>
      <c r="Q5117" t="b">
        <f t="shared" si="80"/>
        <v>1</v>
      </c>
      <c r="R5117" t="e">
        <f>INDEX(removed_duplicate_rows!$A$5:$A$39,MATCH(wins!A5117,removed_duplicate_rows!$A$5:$A$39,0))</f>
        <v>#N/A</v>
      </c>
    </row>
    <row r="5118" spans="1:18" ht="15.75" customHeight="1" x14ac:dyDescent="0.2">
      <c r="A5118" t="s">
        <v>15485</v>
      </c>
      <c r="B5118" t="s">
        <v>15486</v>
      </c>
      <c r="C5118" t="s">
        <v>15487</v>
      </c>
      <c r="D5118" s="10">
        <v>45976</v>
      </c>
      <c r="E5118" t="s">
        <v>14854</v>
      </c>
      <c r="F5118">
        <v>2</v>
      </c>
      <c r="G5118" t="s">
        <v>273</v>
      </c>
      <c r="H5118" t="s">
        <v>293</v>
      </c>
      <c r="I5118" t="s">
        <v>55</v>
      </c>
      <c r="J5118">
        <v>1</v>
      </c>
      <c r="K5118">
        <v>8883</v>
      </c>
      <c r="L5118" t="str">
        <f>IFERROR(INDEX(play_attribution!$B$2:$B$328,MATCH(A5118,play_attribution!$A$2:$A$328,0)),"")</f>
        <v/>
      </c>
      <c r="M5118" t="str">
        <f>VLOOKUP(H5118,seller_roster!$A$2:$B$85,2,FALSE)</f>
        <v>Hayden Sorensen</v>
      </c>
      <c r="N5118" t="str">
        <f>VLOOKUP(C5118,accounts!$A$2:$F$9615,2,FALSE)</f>
        <v>Healthcare Services</v>
      </c>
      <c r="O5118" t="str">
        <f>VLOOKUP(C5118,accounts!$A$2:$F$9615,3,FALSE)</f>
        <v>$5M-$10M</v>
      </c>
      <c r="P5118" t="str">
        <f>VLOOKUP(C5118,accounts!$A$2:$F$9615,5,FALSE)</f>
        <v>Central</v>
      </c>
      <c r="Q5118" t="b">
        <f t="shared" si="80"/>
        <v>1</v>
      </c>
      <c r="R5118" t="e">
        <f>INDEX(removed_duplicate_rows!$A$5:$A$39,MATCH(wins!A5118,removed_duplicate_rows!$A$5:$A$39,0))</f>
        <v>#N/A</v>
      </c>
    </row>
    <row r="5119" spans="1:18" ht="15.75" customHeight="1" x14ac:dyDescent="0.2">
      <c r="A5119" t="s">
        <v>15488</v>
      </c>
      <c r="B5119" t="s">
        <v>15489</v>
      </c>
      <c r="C5119" t="s">
        <v>15490</v>
      </c>
      <c r="D5119" s="10">
        <v>45976</v>
      </c>
      <c r="E5119" t="s">
        <v>14854</v>
      </c>
      <c r="F5119">
        <v>2</v>
      </c>
      <c r="G5119" t="s">
        <v>273</v>
      </c>
      <c r="H5119" t="s">
        <v>312</v>
      </c>
      <c r="I5119" t="s">
        <v>79</v>
      </c>
      <c r="J5119">
        <v>1</v>
      </c>
      <c r="K5119">
        <v>13083</v>
      </c>
      <c r="L5119" t="str">
        <f>IFERROR(INDEX(play_attribution!$B$2:$B$328,MATCH(A5119,play_attribution!$A$2:$A$328,0)),"")</f>
        <v/>
      </c>
      <c r="M5119" t="str">
        <f>VLOOKUP(H5119,seller_roster!$A$2:$B$85,2,FALSE)</f>
        <v>Tatum Osei</v>
      </c>
      <c r="N5119" t="str">
        <f>VLOOKUP(C5119,accounts!$A$2:$F$9615,2,FALSE)</f>
        <v>Construction</v>
      </c>
      <c r="O5119" t="str">
        <f>VLOOKUP(C5119,accounts!$A$2:$F$9615,3,FALSE)</f>
        <v>$2.5M-$5M</v>
      </c>
      <c r="P5119" t="str">
        <f>VLOOKUP(C5119,accounts!$A$2:$F$9615,5,FALSE)</f>
        <v>West</v>
      </c>
      <c r="Q5119" t="b">
        <f t="shared" si="80"/>
        <v>1</v>
      </c>
      <c r="R5119" t="e">
        <f>INDEX(removed_duplicate_rows!$A$5:$A$39,MATCH(wins!A5119,removed_duplicate_rows!$A$5:$A$39,0))</f>
        <v>#N/A</v>
      </c>
    </row>
    <row r="5120" spans="1:18" ht="15.75" customHeight="1" x14ac:dyDescent="0.2">
      <c r="A5120" t="s">
        <v>15491</v>
      </c>
      <c r="B5120" t="s">
        <v>15492</v>
      </c>
      <c r="C5120" t="s">
        <v>15493</v>
      </c>
      <c r="D5120" s="10">
        <v>45976</v>
      </c>
      <c r="E5120" t="s">
        <v>14854</v>
      </c>
      <c r="F5120">
        <v>2</v>
      </c>
      <c r="G5120" t="s">
        <v>273</v>
      </c>
      <c r="H5120" t="s">
        <v>755</v>
      </c>
      <c r="I5120" t="s">
        <v>55</v>
      </c>
      <c r="J5120">
        <v>1</v>
      </c>
      <c r="K5120">
        <v>8019</v>
      </c>
      <c r="L5120" t="str">
        <f>IFERROR(INDEX(play_attribution!$B$2:$B$328,MATCH(A5120,play_attribution!$A$2:$A$328,0)),"")</f>
        <v/>
      </c>
      <c r="M5120" t="str">
        <f>VLOOKUP(H5120,seller_roster!$A$2:$B$85,2,FALSE)</f>
        <v>Jesse Silva</v>
      </c>
      <c r="N5120" t="str">
        <f>VLOOKUP(C5120,accounts!$A$2:$F$9615,2,FALSE)</f>
        <v>Logistics</v>
      </c>
      <c r="O5120" t="str">
        <f>VLOOKUP(C5120,accounts!$A$2:$F$9615,3,FALSE)</f>
        <v>$2.5M-$5M</v>
      </c>
      <c r="P5120" t="str">
        <f>VLOOKUP(C5120,accounts!$A$2:$F$9615,5,FALSE)</f>
        <v>Central</v>
      </c>
      <c r="Q5120" t="b">
        <f t="shared" si="80"/>
        <v>1</v>
      </c>
      <c r="R5120" t="e">
        <f>INDEX(removed_duplicate_rows!$A$5:$A$39,MATCH(wins!A5120,removed_duplicate_rows!$A$5:$A$39,0))</f>
        <v>#N/A</v>
      </c>
    </row>
    <row r="5121" spans="1:18" ht="15.75" customHeight="1" x14ac:dyDescent="0.2">
      <c r="A5121" t="s">
        <v>15494</v>
      </c>
      <c r="B5121" t="s">
        <v>15495</v>
      </c>
      <c r="C5121" t="s">
        <v>15496</v>
      </c>
      <c r="D5121" s="10">
        <v>45976</v>
      </c>
      <c r="E5121" t="s">
        <v>14854</v>
      </c>
      <c r="F5121">
        <v>2</v>
      </c>
      <c r="G5121" t="s">
        <v>273</v>
      </c>
      <c r="H5121" t="s">
        <v>717</v>
      </c>
      <c r="I5121" t="s">
        <v>79</v>
      </c>
      <c r="J5121">
        <v>1</v>
      </c>
      <c r="K5121">
        <v>7107</v>
      </c>
      <c r="L5121" t="str">
        <f>IFERROR(INDEX(play_attribution!$B$2:$B$328,MATCH(A5121,play_attribution!$A$2:$A$328,0)),"")</f>
        <v/>
      </c>
      <c r="M5121" t="str">
        <f>VLOOKUP(H5121,seller_roster!$A$2:$B$85,2,FALSE)</f>
        <v>Corey Novak</v>
      </c>
      <c r="N5121" t="str">
        <f>VLOOKUP(C5121,accounts!$A$2:$F$9615,2,FALSE)</f>
        <v>Professional Services</v>
      </c>
      <c r="O5121" t="str">
        <f>VLOOKUP(C5121,accounts!$A$2:$F$9615,3,FALSE)</f>
        <v>$5M-$10M</v>
      </c>
      <c r="P5121" t="str">
        <f>VLOOKUP(C5121,accounts!$A$2:$F$9615,5,FALSE)</f>
        <v>Central</v>
      </c>
      <c r="Q5121" t="b">
        <f t="shared" si="80"/>
        <v>1</v>
      </c>
      <c r="R5121" t="e">
        <f>INDEX(removed_duplicate_rows!$A$5:$A$39,MATCH(wins!A5121,removed_duplicate_rows!$A$5:$A$39,0))</f>
        <v>#N/A</v>
      </c>
    </row>
    <row r="5122" spans="1:18" ht="15.75" customHeight="1" x14ac:dyDescent="0.2">
      <c r="A5122" t="s">
        <v>15497</v>
      </c>
      <c r="B5122" t="s">
        <v>15498</v>
      </c>
      <c r="C5122" t="s">
        <v>15499</v>
      </c>
      <c r="D5122" s="10">
        <v>45976</v>
      </c>
      <c r="E5122" t="s">
        <v>14854</v>
      </c>
      <c r="F5122">
        <v>2</v>
      </c>
      <c r="G5122" t="s">
        <v>273</v>
      </c>
      <c r="H5122" t="s">
        <v>337</v>
      </c>
      <c r="I5122" t="s">
        <v>79</v>
      </c>
      <c r="J5122">
        <v>1</v>
      </c>
      <c r="K5122">
        <v>10414</v>
      </c>
      <c r="L5122" t="str">
        <f>IFERROR(INDEX(play_attribution!$B$2:$B$328,MATCH(A5122,play_attribution!$A$2:$A$328,0)),"")</f>
        <v/>
      </c>
      <c r="M5122" t="str">
        <f>VLOOKUP(H5122,seller_roster!$A$2:$B$85,2,FALSE)</f>
        <v>Flor Bianchi</v>
      </c>
      <c r="N5122" t="str">
        <f>VLOOKUP(C5122,accounts!$A$2:$F$9615,2,FALSE)</f>
        <v>Field Services</v>
      </c>
      <c r="O5122" t="str">
        <f>VLOOKUP(C5122,accounts!$A$2:$F$9615,3,FALSE)</f>
        <v>&gt;$10M</v>
      </c>
      <c r="P5122" t="str">
        <f>VLOOKUP(C5122,accounts!$A$2:$F$9615,5,FALSE)</f>
        <v>Central</v>
      </c>
      <c r="Q5122" t="b">
        <f t="shared" si="80"/>
        <v>1</v>
      </c>
      <c r="R5122" t="e">
        <f>INDEX(removed_duplicate_rows!$A$5:$A$39,MATCH(wins!A5122,removed_duplicate_rows!$A$5:$A$39,0))</f>
        <v>#N/A</v>
      </c>
    </row>
    <row r="5123" spans="1:18" ht="15.75" customHeight="1" x14ac:dyDescent="0.2">
      <c r="A5123" t="s">
        <v>15500</v>
      </c>
      <c r="B5123" t="s">
        <v>15501</v>
      </c>
      <c r="C5123" t="s">
        <v>15502</v>
      </c>
      <c r="D5123" s="10">
        <v>45976</v>
      </c>
      <c r="E5123" t="s">
        <v>14854</v>
      </c>
      <c r="F5123">
        <v>2</v>
      </c>
      <c r="G5123" t="s">
        <v>273</v>
      </c>
      <c r="H5123" t="s">
        <v>1098</v>
      </c>
      <c r="I5123" t="s">
        <v>79</v>
      </c>
      <c r="J5123">
        <v>1</v>
      </c>
      <c r="K5123">
        <v>9561</v>
      </c>
      <c r="L5123" t="str">
        <f>IFERROR(INDEX(play_attribution!$B$2:$B$328,MATCH(A5123,play_attribution!$A$2:$A$328,0)),"")</f>
        <v/>
      </c>
      <c r="M5123" t="str">
        <f>VLOOKUP(H5123,seller_roster!$A$2:$B$85,2,FALSE)</f>
        <v>Yael Okafor</v>
      </c>
      <c r="N5123" t="str">
        <f>VLOOKUP(C5123,accounts!$A$2:$F$9615,2,FALSE)</f>
        <v>Wholesale &amp; Distribution</v>
      </c>
      <c r="O5123" t="str">
        <f>VLOOKUP(C5123,accounts!$A$2:$F$9615,3,FALSE)</f>
        <v>$1M-$2.5M</v>
      </c>
      <c r="P5123" t="str">
        <f>VLOOKUP(C5123,accounts!$A$2:$F$9615,5,FALSE)</f>
        <v>East</v>
      </c>
      <c r="Q5123" t="b">
        <f t="shared" ref="Q5123:Q5186" si="81">L5123=""</f>
        <v>1</v>
      </c>
      <c r="R5123" t="e">
        <f>INDEX(removed_duplicate_rows!$A$5:$A$39,MATCH(wins!A5123,removed_duplicate_rows!$A$5:$A$39,0))</f>
        <v>#N/A</v>
      </c>
    </row>
    <row r="5124" spans="1:18" ht="15.75" customHeight="1" x14ac:dyDescent="0.2">
      <c r="A5124" t="s">
        <v>15503</v>
      </c>
      <c r="B5124" t="s">
        <v>15504</v>
      </c>
      <c r="C5124" t="s">
        <v>15505</v>
      </c>
      <c r="D5124" s="10">
        <v>45976</v>
      </c>
      <c r="E5124" t="s">
        <v>14854</v>
      </c>
      <c r="F5124">
        <v>2</v>
      </c>
      <c r="G5124" t="s">
        <v>273</v>
      </c>
      <c r="H5124" t="s">
        <v>344</v>
      </c>
      <c r="I5124" t="s">
        <v>55</v>
      </c>
      <c r="J5124">
        <v>1</v>
      </c>
      <c r="K5124">
        <v>8742</v>
      </c>
      <c r="L5124" t="str">
        <f>IFERROR(INDEX(play_attribution!$B$2:$B$328,MATCH(A5124,play_attribution!$A$2:$A$328,0)),"")</f>
        <v/>
      </c>
      <c r="M5124" t="str">
        <f>VLOOKUP(H5124,seller_roster!$A$2:$B$85,2,FALSE)</f>
        <v>Wren Kowalski</v>
      </c>
      <c r="N5124" t="str">
        <f>VLOOKUP(C5124,accounts!$A$2:$F$9615,2,FALSE)</f>
        <v>Healthcare Services</v>
      </c>
      <c r="O5124" t="str">
        <f>VLOOKUP(C5124,accounts!$A$2:$F$9615,3,FALSE)</f>
        <v>$2.5M-$5M</v>
      </c>
      <c r="P5124" t="str">
        <f>VLOOKUP(C5124,accounts!$A$2:$F$9615,5,FALSE)</f>
        <v>Central</v>
      </c>
      <c r="Q5124" t="b">
        <f t="shared" si="81"/>
        <v>1</v>
      </c>
      <c r="R5124" t="e">
        <f>INDEX(removed_duplicate_rows!$A$5:$A$39,MATCH(wins!A5124,removed_duplicate_rows!$A$5:$A$39,0))</f>
        <v>#N/A</v>
      </c>
    </row>
    <row r="5125" spans="1:18" ht="15.75" customHeight="1" x14ac:dyDescent="0.2">
      <c r="A5125" t="s">
        <v>15506</v>
      </c>
      <c r="B5125" t="s">
        <v>15507</v>
      </c>
      <c r="C5125" t="s">
        <v>15508</v>
      </c>
      <c r="D5125" s="10">
        <v>45976</v>
      </c>
      <c r="E5125" t="s">
        <v>14854</v>
      </c>
      <c r="F5125">
        <v>2</v>
      </c>
      <c r="G5125" t="s">
        <v>273</v>
      </c>
      <c r="H5125" t="s">
        <v>337</v>
      </c>
      <c r="I5125" t="s">
        <v>79</v>
      </c>
      <c r="J5125">
        <v>1</v>
      </c>
      <c r="K5125">
        <v>9199</v>
      </c>
      <c r="L5125" t="str">
        <f>IFERROR(INDEX(play_attribution!$B$2:$B$328,MATCH(A5125,play_attribution!$A$2:$A$328,0)),"")</f>
        <v/>
      </c>
      <c r="M5125" t="str">
        <f>VLOOKUP(H5125,seller_roster!$A$2:$B$85,2,FALSE)</f>
        <v>Flor Bianchi</v>
      </c>
      <c r="N5125" t="str">
        <f>VLOOKUP(C5125,accounts!$A$2:$F$9615,2,FALSE)</f>
        <v>Hospitality Group</v>
      </c>
      <c r="O5125" t="str">
        <f>VLOOKUP(C5125,accounts!$A$2:$F$9615,3,FALSE)</f>
        <v>$2.5M-$5M</v>
      </c>
      <c r="P5125" t="str">
        <f>VLOOKUP(C5125,accounts!$A$2:$F$9615,5,FALSE)</f>
        <v>East</v>
      </c>
      <c r="Q5125" t="b">
        <f t="shared" si="81"/>
        <v>1</v>
      </c>
      <c r="R5125" t="e">
        <f>INDEX(removed_duplicate_rows!$A$5:$A$39,MATCH(wins!A5125,removed_duplicate_rows!$A$5:$A$39,0))</f>
        <v>#N/A</v>
      </c>
    </row>
    <row r="5126" spans="1:18" ht="15.75" customHeight="1" x14ac:dyDescent="0.2">
      <c r="A5126" t="s">
        <v>15509</v>
      </c>
      <c r="B5126" t="s">
        <v>15510</v>
      </c>
      <c r="C5126" t="s">
        <v>15511</v>
      </c>
      <c r="D5126" s="10">
        <v>45976</v>
      </c>
      <c r="E5126" t="s">
        <v>14854</v>
      </c>
      <c r="F5126">
        <v>2</v>
      </c>
      <c r="G5126" t="s">
        <v>273</v>
      </c>
      <c r="H5126" t="s">
        <v>337</v>
      </c>
      <c r="I5126" t="s">
        <v>79</v>
      </c>
      <c r="J5126">
        <v>1</v>
      </c>
      <c r="K5126">
        <v>9266</v>
      </c>
      <c r="L5126" t="str">
        <f>IFERROR(INDEX(play_attribution!$B$2:$B$328,MATCH(A5126,play_attribution!$A$2:$A$328,0)),"")</f>
        <v/>
      </c>
      <c r="M5126" t="str">
        <f>VLOOKUP(H5126,seller_roster!$A$2:$B$85,2,FALSE)</f>
        <v>Flor Bianchi</v>
      </c>
      <c r="N5126" t="str">
        <f>VLOOKUP(C5126,accounts!$A$2:$F$9615,2,FALSE)</f>
        <v>Retail Multi-Location</v>
      </c>
      <c r="O5126" t="str">
        <f>VLOOKUP(C5126,accounts!$A$2:$F$9615,3,FALSE)</f>
        <v>$2.5M-$5M</v>
      </c>
      <c r="P5126" t="str">
        <f>VLOOKUP(C5126,accounts!$A$2:$F$9615,5,FALSE)</f>
        <v>West</v>
      </c>
      <c r="Q5126" t="b">
        <f t="shared" si="81"/>
        <v>1</v>
      </c>
      <c r="R5126" t="e">
        <f>INDEX(removed_duplicate_rows!$A$5:$A$39,MATCH(wins!A5126,removed_duplicate_rows!$A$5:$A$39,0))</f>
        <v>#N/A</v>
      </c>
    </row>
    <row r="5127" spans="1:18" ht="15.75" customHeight="1" x14ac:dyDescent="0.2">
      <c r="A5127" t="s">
        <v>15512</v>
      </c>
      <c r="B5127" t="s">
        <v>15513</v>
      </c>
      <c r="C5127" t="s">
        <v>15514</v>
      </c>
      <c r="D5127" s="10">
        <v>45976</v>
      </c>
      <c r="E5127" t="s">
        <v>14854</v>
      </c>
      <c r="F5127">
        <v>2</v>
      </c>
      <c r="G5127" t="s">
        <v>273</v>
      </c>
      <c r="H5127" t="s">
        <v>323</v>
      </c>
      <c r="I5127" t="s">
        <v>79</v>
      </c>
      <c r="J5127">
        <v>1</v>
      </c>
      <c r="K5127">
        <v>11539</v>
      </c>
      <c r="L5127" t="str">
        <f>IFERROR(INDEX(play_attribution!$B$2:$B$328,MATCH(A5127,play_attribution!$A$2:$A$328,0)),"")</f>
        <v/>
      </c>
      <c r="M5127" t="str">
        <f>VLOOKUP(H5127,seller_roster!$A$2:$B$85,2,FALSE)</f>
        <v>Finley Kowalski</v>
      </c>
      <c r="N5127" t="str">
        <f>VLOOKUP(C5127,accounts!$A$2:$F$9615,2,FALSE)</f>
        <v>Retail Multi-Location</v>
      </c>
      <c r="O5127" t="str">
        <f>VLOOKUP(C5127,accounts!$A$2:$F$9615,3,FALSE)</f>
        <v>$5M-$10M</v>
      </c>
      <c r="P5127" t="str">
        <f>VLOOKUP(C5127,accounts!$A$2:$F$9615,5,FALSE)</f>
        <v>East</v>
      </c>
      <c r="Q5127" t="b">
        <f t="shared" si="81"/>
        <v>1</v>
      </c>
      <c r="R5127" t="e">
        <f>INDEX(removed_duplicate_rows!$A$5:$A$39,MATCH(wins!A5127,removed_duplicate_rows!$A$5:$A$39,0))</f>
        <v>#N/A</v>
      </c>
    </row>
    <row r="5128" spans="1:18" ht="15.75" customHeight="1" x14ac:dyDescent="0.2">
      <c r="A5128" t="s">
        <v>15515</v>
      </c>
      <c r="B5128" t="s">
        <v>15516</v>
      </c>
      <c r="C5128" t="s">
        <v>15517</v>
      </c>
      <c r="D5128" s="10">
        <v>45976</v>
      </c>
      <c r="E5128" t="s">
        <v>14854</v>
      </c>
      <c r="F5128">
        <v>2</v>
      </c>
      <c r="G5128" t="s">
        <v>273</v>
      </c>
      <c r="H5128" t="s">
        <v>293</v>
      </c>
      <c r="I5128" t="s">
        <v>79</v>
      </c>
      <c r="J5128">
        <v>1</v>
      </c>
      <c r="K5128">
        <v>8554</v>
      </c>
      <c r="L5128" t="str">
        <f>IFERROR(INDEX(play_attribution!$B$2:$B$328,MATCH(A5128,play_attribution!$A$2:$A$328,0)),"")</f>
        <v/>
      </c>
      <c r="M5128" t="str">
        <f>VLOOKUP(H5128,seller_roster!$A$2:$B$85,2,FALSE)</f>
        <v>Hayden Sorensen</v>
      </c>
      <c r="N5128" t="str">
        <f>VLOOKUP(C5128,accounts!$A$2:$F$9615,2,FALSE)</f>
        <v>Retail Multi-Location</v>
      </c>
      <c r="O5128" t="str">
        <f>VLOOKUP(C5128,accounts!$A$2:$F$9615,3,FALSE)</f>
        <v>$1M-$2.5M</v>
      </c>
      <c r="P5128" t="str">
        <f>VLOOKUP(C5128,accounts!$A$2:$F$9615,5,FALSE)</f>
        <v>East</v>
      </c>
      <c r="Q5128" t="b">
        <f t="shared" si="81"/>
        <v>1</v>
      </c>
      <c r="R5128" t="e">
        <f>INDEX(removed_duplicate_rows!$A$5:$A$39,MATCH(wins!A5128,removed_duplicate_rows!$A$5:$A$39,0))</f>
        <v>#N/A</v>
      </c>
    </row>
    <row r="5129" spans="1:18" ht="15.75" customHeight="1" x14ac:dyDescent="0.2">
      <c r="A5129" t="s">
        <v>15518</v>
      </c>
      <c r="B5129" t="s">
        <v>15519</v>
      </c>
      <c r="C5129" t="s">
        <v>15520</v>
      </c>
      <c r="D5129" s="10">
        <v>45976</v>
      </c>
      <c r="E5129" t="s">
        <v>14854</v>
      </c>
      <c r="F5129">
        <v>2</v>
      </c>
      <c r="G5129" t="s">
        <v>273</v>
      </c>
      <c r="H5129" t="s">
        <v>755</v>
      </c>
      <c r="I5129" t="s">
        <v>55</v>
      </c>
      <c r="J5129">
        <v>1</v>
      </c>
      <c r="K5129">
        <v>7343</v>
      </c>
      <c r="L5129" t="str">
        <f>IFERROR(INDEX(play_attribution!$B$2:$B$328,MATCH(A5129,play_attribution!$A$2:$A$328,0)),"")</f>
        <v/>
      </c>
      <c r="M5129" t="str">
        <f>VLOOKUP(H5129,seller_roster!$A$2:$B$85,2,FALSE)</f>
        <v>Jesse Silva</v>
      </c>
      <c r="N5129" t="str">
        <f>VLOOKUP(C5129,accounts!$A$2:$F$9615,2,FALSE)</f>
        <v>Hospitality Group</v>
      </c>
      <c r="O5129" t="str">
        <f>VLOOKUP(C5129,accounts!$A$2:$F$9615,3,FALSE)</f>
        <v>&lt;$1M</v>
      </c>
      <c r="P5129" t="str">
        <f>VLOOKUP(C5129,accounts!$A$2:$F$9615,5,FALSE)</f>
        <v>West</v>
      </c>
      <c r="Q5129" t="b">
        <f t="shared" si="81"/>
        <v>1</v>
      </c>
      <c r="R5129" t="e">
        <f>INDEX(removed_duplicate_rows!$A$5:$A$39,MATCH(wins!A5129,removed_duplicate_rows!$A$5:$A$39,0))</f>
        <v>#N/A</v>
      </c>
    </row>
    <row r="5130" spans="1:18" ht="15.75" customHeight="1" x14ac:dyDescent="0.2">
      <c r="A5130" t="s">
        <v>15521</v>
      </c>
      <c r="B5130" t="s">
        <v>15522</v>
      </c>
      <c r="C5130" t="s">
        <v>15523</v>
      </c>
      <c r="D5130" s="10">
        <v>45976</v>
      </c>
      <c r="E5130" t="s">
        <v>14854</v>
      </c>
      <c r="F5130">
        <v>2</v>
      </c>
      <c r="G5130" t="s">
        <v>273</v>
      </c>
      <c r="H5130" t="s">
        <v>680</v>
      </c>
      <c r="I5130" t="s">
        <v>79</v>
      </c>
      <c r="J5130">
        <v>1</v>
      </c>
      <c r="K5130">
        <v>12721</v>
      </c>
      <c r="L5130" t="str">
        <f>IFERROR(INDEX(play_attribution!$B$2:$B$328,MATCH(A5130,play_attribution!$A$2:$A$328,0)),"")</f>
        <v/>
      </c>
      <c r="M5130" t="str">
        <f>VLOOKUP(H5130,seller_roster!$A$2:$B$85,2,FALSE)</f>
        <v>Tatum Ruiz</v>
      </c>
      <c r="N5130" t="str">
        <f>VLOOKUP(C5130,accounts!$A$2:$F$9615,2,FALSE)</f>
        <v>Professional Services</v>
      </c>
      <c r="O5130" t="str">
        <f>VLOOKUP(C5130,accounts!$A$2:$F$9615,3,FALSE)</f>
        <v>$2.5M-$5M</v>
      </c>
      <c r="P5130" t="str">
        <f>VLOOKUP(C5130,accounts!$A$2:$F$9615,5,FALSE)</f>
        <v>East</v>
      </c>
      <c r="Q5130" t="b">
        <f t="shared" si="81"/>
        <v>1</v>
      </c>
      <c r="R5130" t="e">
        <f>INDEX(removed_duplicate_rows!$A$5:$A$39,MATCH(wins!A5130,removed_duplicate_rows!$A$5:$A$39,0))</f>
        <v>#N/A</v>
      </c>
    </row>
    <row r="5131" spans="1:18" ht="15.75" customHeight="1" x14ac:dyDescent="0.2">
      <c r="A5131" t="s">
        <v>15524</v>
      </c>
      <c r="B5131" t="s">
        <v>15525</v>
      </c>
      <c r="C5131" t="s">
        <v>15526</v>
      </c>
      <c r="D5131" s="10">
        <v>45976</v>
      </c>
      <c r="E5131" t="s">
        <v>14854</v>
      </c>
      <c r="F5131">
        <v>2</v>
      </c>
      <c r="G5131" t="s">
        <v>374</v>
      </c>
      <c r="H5131" t="s">
        <v>4096</v>
      </c>
      <c r="I5131" t="s">
        <v>55</v>
      </c>
      <c r="J5131">
        <v>1</v>
      </c>
      <c r="K5131">
        <v>5263</v>
      </c>
      <c r="L5131" t="str">
        <f>IFERROR(INDEX(play_attribution!$B$2:$B$328,MATCH(A5131,play_attribution!$A$2:$A$328,0)),"")</f>
        <v/>
      </c>
      <c r="M5131" t="str">
        <f>VLOOKUP(H5131,seller_roster!$A$2:$B$85,2,FALSE)</f>
        <v>Vesper Kim</v>
      </c>
      <c r="N5131" t="str">
        <f>VLOOKUP(C5131,accounts!$A$2:$F$9615,2,FALSE)</f>
        <v>Field Services</v>
      </c>
      <c r="O5131" t="str">
        <f>VLOOKUP(C5131,accounts!$A$2:$F$9615,3,FALSE)</f>
        <v>$5M-$10M</v>
      </c>
      <c r="P5131" t="str">
        <f>VLOOKUP(C5131,accounts!$A$2:$F$9615,5,FALSE)</f>
        <v>East</v>
      </c>
      <c r="Q5131" t="b">
        <f t="shared" si="81"/>
        <v>1</v>
      </c>
      <c r="R5131" t="e">
        <f>INDEX(removed_duplicate_rows!$A$5:$A$39,MATCH(wins!A5131,removed_duplicate_rows!$A$5:$A$39,0))</f>
        <v>#N/A</v>
      </c>
    </row>
    <row r="5132" spans="1:18" ht="15.75" customHeight="1" x14ac:dyDescent="0.2">
      <c r="A5132" t="s">
        <v>15527</v>
      </c>
      <c r="B5132" t="s">
        <v>15528</v>
      </c>
      <c r="C5132" t="s">
        <v>15529</v>
      </c>
      <c r="D5132" s="10">
        <v>45976</v>
      </c>
      <c r="E5132" t="s">
        <v>14854</v>
      </c>
      <c r="F5132">
        <v>2</v>
      </c>
      <c r="G5132" t="s">
        <v>374</v>
      </c>
      <c r="H5132" t="s">
        <v>402</v>
      </c>
      <c r="I5132" t="s">
        <v>55</v>
      </c>
      <c r="J5132">
        <v>1</v>
      </c>
      <c r="K5132">
        <v>8562</v>
      </c>
      <c r="L5132" t="str">
        <f>IFERROR(INDEX(play_attribution!$B$2:$B$328,MATCH(A5132,play_attribution!$A$2:$A$328,0)),"")</f>
        <v/>
      </c>
      <c r="M5132" t="str">
        <f>VLOOKUP(H5132,seller_roster!$A$2:$B$85,2,FALSE)</f>
        <v>Frankie Vega</v>
      </c>
      <c r="N5132" t="str">
        <f>VLOOKUP(C5132,accounts!$A$2:$F$9615,2,FALSE)</f>
        <v>Logistics</v>
      </c>
      <c r="O5132" t="str">
        <f>VLOOKUP(C5132,accounts!$A$2:$F$9615,3,FALSE)</f>
        <v>$1M-$2.5M</v>
      </c>
      <c r="P5132" t="str">
        <f>VLOOKUP(C5132,accounts!$A$2:$F$9615,5,FALSE)</f>
        <v>West</v>
      </c>
      <c r="Q5132" t="b">
        <f t="shared" si="81"/>
        <v>1</v>
      </c>
      <c r="R5132" t="e">
        <f>INDEX(removed_duplicate_rows!$A$5:$A$39,MATCH(wins!A5132,removed_duplicate_rows!$A$5:$A$39,0))</f>
        <v>#N/A</v>
      </c>
    </row>
    <row r="5133" spans="1:18" ht="15.75" customHeight="1" x14ac:dyDescent="0.2">
      <c r="A5133" t="s">
        <v>15530</v>
      </c>
      <c r="B5133" t="s">
        <v>15531</v>
      </c>
      <c r="C5133" t="s">
        <v>15532</v>
      </c>
      <c r="D5133" s="10">
        <v>45976</v>
      </c>
      <c r="E5133" t="s">
        <v>14854</v>
      </c>
      <c r="F5133">
        <v>2</v>
      </c>
      <c r="G5133" t="s">
        <v>374</v>
      </c>
      <c r="H5133" t="s">
        <v>427</v>
      </c>
      <c r="I5133" t="s">
        <v>55</v>
      </c>
      <c r="J5133">
        <v>1</v>
      </c>
      <c r="K5133">
        <v>4380</v>
      </c>
      <c r="L5133" t="str">
        <f>IFERROR(INDEX(play_attribution!$B$2:$B$328,MATCH(A5133,play_attribution!$A$2:$A$328,0)),"")</f>
        <v/>
      </c>
      <c r="M5133" t="str">
        <f>VLOOKUP(H5133,seller_roster!$A$2:$B$85,2,FALSE)</f>
        <v>Peyton Moreau</v>
      </c>
      <c r="N5133" t="str">
        <f>VLOOKUP(C5133,accounts!$A$2:$F$9615,2,FALSE)</f>
        <v>Manufacturing</v>
      </c>
      <c r="O5133" t="str">
        <f>VLOOKUP(C5133,accounts!$A$2:$F$9615,3,FALSE)</f>
        <v>$2.5M-$5M</v>
      </c>
      <c r="P5133" t="str">
        <f>VLOOKUP(C5133,accounts!$A$2:$F$9615,5,FALSE)</f>
        <v>East</v>
      </c>
      <c r="Q5133" t="b">
        <f t="shared" si="81"/>
        <v>1</v>
      </c>
      <c r="R5133" t="e">
        <f>INDEX(removed_duplicate_rows!$A$5:$A$39,MATCH(wins!A5133,removed_duplicate_rows!$A$5:$A$39,0))</f>
        <v>#N/A</v>
      </c>
    </row>
    <row r="5134" spans="1:18" ht="15.75" customHeight="1" x14ac:dyDescent="0.2">
      <c r="A5134" t="s">
        <v>15533</v>
      </c>
      <c r="B5134" t="s">
        <v>15534</v>
      </c>
      <c r="C5134" t="s">
        <v>15535</v>
      </c>
      <c r="D5134" s="10">
        <v>45976</v>
      </c>
      <c r="E5134" t="s">
        <v>14854</v>
      </c>
      <c r="F5134">
        <v>2</v>
      </c>
      <c r="G5134" t="s">
        <v>374</v>
      </c>
      <c r="H5134" t="s">
        <v>375</v>
      </c>
      <c r="I5134" t="s">
        <v>55</v>
      </c>
      <c r="J5134">
        <v>1</v>
      </c>
      <c r="K5134">
        <v>7206</v>
      </c>
      <c r="L5134" t="str">
        <f>IFERROR(INDEX(play_attribution!$B$2:$B$328,MATCH(A5134,play_attribution!$A$2:$A$328,0)),"")</f>
        <v/>
      </c>
      <c r="M5134" t="str">
        <f>VLOOKUP(H5134,seller_roster!$A$2:$B$85,2,FALSE)</f>
        <v>Sol Lindqvist</v>
      </c>
      <c r="N5134" t="str">
        <f>VLOOKUP(C5134,accounts!$A$2:$F$9615,2,FALSE)</f>
        <v>Wholesale &amp; Distribution</v>
      </c>
      <c r="O5134" t="str">
        <f>VLOOKUP(C5134,accounts!$A$2:$F$9615,3,FALSE)</f>
        <v>$1M-$2.5M</v>
      </c>
      <c r="P5134" t="str">
        <f>VLOOKUP(C5134,accounts!$A$2:$F$9615,5,FALSE)</f>
        <v>West</v>
      </c>
      <c r="Q5134" t="b">
        <f t="shared" si="81"/>
        <v>1</v>
      </c>
      <c r="R5134" t="e">
        <f>INDEX(removed_duplicate_rows!$A$5:$A$39,MATCH(wins!A5134,removed_duplicate_rows!$A$5:$A$39,0))</f>
        <v>#N/A</v>
      </c>
    </row>
    <row r="5135" spans="1:18" ht="15.75" customHeight="1" x14ac:dyDescent="0.2">
      <c r="A5135" t="s">
        <v>15536</v>
      </c>
      <c r="B5135" t="s">
        <v>15537</v>
      </c>
      <c r="C5135" t="s">
        <v>15538</v>
      </c>
      <c r="D5135" s="10">
        <v>45976</v>
      </c>
      <c r="E5135" t="s">
        <v>14854</v>
      </c>
      <c r="F5135">
        <v>2</v>
      </c>
      <c r="G5135" t="s">
        <v>374</v>
      </c>
      <c r="H5135" t="s">
        <v>832</v>
      </c>
      <c r="I5135" t="s">
        <v>55</v>
      </c>
      <c r="J5135">
        <v>1</v>
      </c>
      <c r="K5135">
        <v>12123</v>
      </c>
      <c r="L5135" t="str">
        <f>IFERROR(INDEX(play_attribution!$B$2:$B$328,MATCH(A5135,play_attribution!$A$2:$A$328,0)),"")</f>
        <v/>
      </c>
      <c r="M5135" t="str">
        <f>VLOOKUP(H5135,seller_roster!$A$2:$B$85,2,FALSE)</f>
        <v>Noel Nkemelu</v>
      </c>
      <c r="N5135" t="str">
        <f>VLOOKUP(C5135,accounts!$A$2:$F$9615,2,FALSE)</f>
        <v>Professional Services</v>
      </c>
      <c r="O5135" t="str">
        <f>VLOOKUP(C5135,accounts!$A$2:$F$9615,3,FALSE)</f>
        <v>$2.5M-$5M</v>
      </c>
      <c r="P5135" t="str">
        <f>VLOOKUP(C5135,accounts!$A$2:$F$9615,5,FALSE)</f>
        <v>East</v>
      </c>
      <c r="Q5135" t="b">
        <f t="shared" si="81"/>
        <v>1</v>
      </c>
      <c r="R5135" t="e">
        <f>INDEX(removed_duplicate_rows!$A$5:$A$39,MATCH(wins!A5135,removed_duplicate_rows!$A$5:$A$39,0))</f>
        <v>#N/A</v>
      </c>
    </row>
    <row r="5136" spans="1:18" ht="15.75" customHeight="1" x14ac:dyDescent="0.2">
      <c r="A5136" t="s">
        <v>15539</v>
      </c>
      <c r="B5136" t="s">
        <v>15540</v>
      </c>
      <c r="C5136" t="s">
        <v>15541</v>
      </c>
      <c r="D5136" s="10">
        <v>45976</v>
      </c>
      <c r="E5136" t="s">
        <v>14854</v>
      </c>
      <c r="F5136">
        <v>2</v>
      </c>
      <c r="G5136" t="s">
        <v>374</v>
      </c>
      <c r="H5136" t="s">
        <v>449</v>
      </c>
      <c r="I5136" t="s">
        <v>55</v>
      </c>
      <c r="J5136">
        <v>1</v>
      </c>
      <c r="K5136">
        <v>3392</v>
      </c>
      <c r="L5136" t="str">
        <f>IFERROR(INDEX(play_attribution!$B$2:$B$328,MATCH(A5136,play_attribution!$A$2:$A$328,0)),"")</f>
        <v/>
      </c>
      <c r="M5136" t="str">
        <f>VLOOKUP(H5136,seller_roster!$A$2:$B$85,2,FALSE)</f>
        <v>Hayden Okafor</v>
      </c>
      <c r="N5136" t="str">
        <f>VLOOKUP(C5136,accounts!$A$2:$F$9615,2,FALSE)</f>
        <v>Retail Multi-Location</v>
      </c>
      <c r="O5136" t="str">
        <f>VLOOKUP(C5136,accounts!$A$2:$F$9615,3,FALSE)</f>
        <v>$5M-$10M</v>
      </c>
      <c r="P5136" t="str">
        <f>VLOOKUP(C5136,accounts!$A$2:$F$9615,5,FALSE)</f>
        <v>East</v>
      </c>
      <c r="Q5136" t="b">
        <f t="shared" si="81"/>
        <v>1</v>
      </c>
      <c r="R5136" t="e">
        <f>INDEX(removed_duplicate_rows!$A$5:$A$39,MATCH(wins!A5136,removed_duplicate_rows!$A$5:$A$39,0))</f>
        <v>#N/A</v>
      </c>
    </row>
    <row r="5137" spans="1:18" ht="15.75" customHeight="1" x14ac:dyDescent="0.2">
      <c r="A5137" t="s">
        <v>15542</v>
      </c>
      <c r="B5137" t="s">
        <v>15543</v>
      </c>
      <c r="C5137" t="s">
        <v>15544</v>
      </c>
      <c r="D5137" s="10">
        <v>45976</v>
      </c>
      <c r="E5137" t="s">
        <v>14854</v>
      </c>
      <c r="F5137">
        <v>2</v>
      </c>
      <c r="G5137" t="s">
        <v>374</v>
      </c>
      <c r="H5137" t="s">
        <v>4096</v>
      </c>
      <c r="I5137" t="s">
        <v>55</v>
      </c>
      <c r="J5137">
        <v>1</v>
      </c>
      <c r="K5137">
        <v>7131</v>
      </c>
      <c r="L5137" t="str">
        <f>IFERROR(INDEX(play_attribution!$B$2:$B$328,MATCH(A5137,play_attribution!$A$2:$A$328,0)),"")</f>
        <v/>
      </c>
      <c r="M5137" t="str">
        <f>VLOOKUP(H5137,seller_roster!$A$2:$B$85,2,FALSE)</f>
        <v>Vesper Kim</v>
      </c>
      <c r="N5137" t="str">
        <f>VLOOKUP(C5137,accounts!$A$2:$F$9615,2,FALSE)</f>
        <v>Nonprofit</v>
      </c>
      <c r="O5137" t="str">
        <f>VLOOKUP(C5137,accounts!$A$2:$F$9615,3,FALSE)</f>
        <v>$5M-$10M</v>
      </c>
      <c r="P5137" t="str">
        <f>VLOOKUP(C5137,accounts!$A$2:$F$9615,5,FALSE)</f>
        <v>East</v>
      </c>
      <c r="Q5137" t="b">
        <f t="shared" si="81"/>
        <v>1</v>
      </c>
      <c r="R5137" t="e">
        <f>INDEX(removed_duplicate_rows!$A$5:$A$39,MATCH(wins!A5137,removed_duplicate_rows!$A$5:$A$39,0))</f>
        <v>#N/A</v>
      </c>
    </row>
    <row r="5138" spans="1:18" ht="15.75" customHeight="1" x14ac:dyDescent="0.2">
      <c r="A5138" t="s">
        <v>15545</v>
      </c>
      <c r="B5138" t="s">
        <v>15546</v>
      </c>
      <c r="C5138" t="s">
        <v>15547</v>
      </c>
      <c r="D5138" s="10">
        <v>45976</v>
      </c>
      <c r="E5138" t="s">
        <v>14854</v>
      </c>
      <c r="F5138">
        <v>2</v>
      </c>
      <c r="G5138" t="s">
        <v>374</v>
      </c>
      <c r="H5138" t="s">
        <v>2183</v>
      </c>
      <c r="I5138" t="s">
        <v>55</v>
      </c>
      <c r="J5138">
        <v>1</v>
      </c>
      <c r="K5138">
        <v>4698</v>
      </c>
      <c r="L5138" t="str">
        <f>IFERROR(INDEX(play_attribution!$B$2:$B$328,MATCH(A5138,play_attribution!$A$2:$A$328,0)),"")</f>
        <v/>
      </c>
      <c r="M5138" t="str">
        <f>VLOOKUP(H5138,seller_roster!$A$2:$B$85,2,FALSE)</f>
        <v>Rowan Tran</v>
      </c>
      <c r="N5138" t="str">
        <f>VLOOKUP(C5138,accounts!$A$2:$F$9615,2,FALSE)</f>
        <v>Hospitality Group</v>
      </c>
      <c r="O5138" t="str">
        <f>VLOOKUP(C5138,accounts!$A$2:$F$9615,3,FALSE)</f>
        <v>$2.5M-$5M</v>
      </c>
      <c r="P5138" t="str">
        <f>VLOOKUP(C5138,accounts!$A$2:$F$9615,5,FALSE)</f>
        <v>West</v>
      </c>
      <c r="Q5138" t="b">
        <f t="shared" si="81"/>
        <v>1</v>
      </c>
      <c r="R5138" t="e">
        <f>INDEX(removed_duplicate_rows!$A$5:$A$39,MATCH(wins!A5138,removed_duplicate_rows!$A$5:$A$39,0))</f>
        <v>#N/A</v>
      </c>
    </row>
    <row r="5139" spans="1:18" ht="15.75" customHeight="1" x14ac:dyDescent="0.2">
      <c r="A5139" t="s">
        <v>15548</v>
      </c>
      <c r="B5139" t="s">
        <v>15549</v>
      </c>
      <c r="C5139" t="s">
        <v>15550</v>
      </c>
      <c r="D5139" s="10">
        <v>45976</v>
      </c>
      <c r="E5139" t="s">
        <v>14854</v>
      </c>
      <c r="F5139">
        <v>2</v>
      </c>
      <c r="G5139" t="s">
        <v>374</v>
      </c>
      <c r="H5139" t="s">
        <v>1123</v>
      </c>
      <c r="I5139" t="s">
        <v>55</v>
      </c>
      <c r="J5139">
        <v>1</v>
      </c>
      <c r="K5139">
        <v>8016</v>
      </c>
      <c r="L5139" t="str">
        <f>IFERROR(INDEX(play_attribution!$B$2:$B$328,MATCH(A5139,play_attribution!$A$2:$A$328,0)),"")</f>
        <v/>
      </c>
      <c r="M5139" t="str">
        <f>VLOOKUP(H5139,seller_roster!$A$2:$B$85,2,FALSE)</f>
        <v>Peyton Silva</v>
      </c>
      <c r="N5139" t="str">
        <f>VLOOKUP(C5139,accounts!$A$2:$F$9615,2,FALSE)</f>
        <v>Hospitality Group</v>
      </c>
      <c r="O5139" t="str">
        <f>VLOOKUP(C5139,accounts!$A$2:$F$9615,3,FALSE)</f>
        <v>$2.5M-$5M</v>
      </c>
      <c r="P5139" t="str">
        <f>VLOOKUP(C5139,accounts!$A$2:$F$9615,5,FALSE)</f>
        <v>East</v>
      </c>
      <c r="Q5139" t="b">
        <f t="shared" si="81"/>
        <v>1</v>
      </c>
      <c r="R5139" t="e">
        <f>INDEX(removed_duplicate_rows!$A$5:$A$39,MATCH(wins!A5139,removed_duplicate_rows!$A$5:$A$39,0))</f>
        <v>#N/A</v>
      </c>
    </row>
    <row r="5140" spans="1:18" ht="15.75" customHeight="1" x14ac:dyDescent="0.2">
      <c r="A5140" t="s">
        <v>15551</v>
      </c>
      <c r="B5140" t="s">
        <v>15552</v>
      </c>
      <c r="C5140" t="s">
        <v>15553</v>
      </c>
      <c r="D5140" s="10">
        <v>45976</v>
      </c>
      <c r="E5140" t="s">
        <v>14854</v>
      </c>
      <c r="F5140">
        <v>2</v>
      </c>
      <c r="G5140" t="s">
        <v>374</v>
      </c>
      <c r="H5140" t="s">
        <v>375</v>
      </c>
      <c r="I5140" t="s">
        <v>55</v>
      </c>
      <c r="J5140">
        <v>1</v>
      </c>
      <c r="K5140">
        <v>4575</v>
      </c>
      <c r="L5140" t="str">
        <f>IFERROR(INDEX(play_attribution!$B$2:$B$328,MATCH(A5140,play_attribution!$A$2:$A$328,0)),"")</f>
        <v/>
      </c>
      <c r="M5140" t="str">
        <f>VLOOKUP(H5140,seller_roster!$A$2:$B$85,2,FALSE)</f>
        <v>Sol Lindqvist</v>
      </c>
      <c r="N5140" t="str">
        <f>VLOOKUP(C5140,accounts!$A$2:$F$9615,2,FALSE)</f>
        <v>Professional Services</v>
      </c>
      <c r="O5140" t="str">
        <f>VLOOKUP(C5140,accounts!$A$2:$F$9615,3,FALSE)</f>
        <v>$5M-$10M</v>
      </c>
      <c r="P5140" t="str">
        <f>VLOOKUP(C5140,accounts!$A$2:$F$9615,5,FALSE)</f>
        <v>East</v>
      </c>
      <c r="Q5140" t="b">
        <f t="shared" si="81"/>
        <v>1</v>
      </c>
      <c r="R5140" t="e">
        <f>INDEX(removed_duplicate_rows!$A$5:$A$39,MATCH(wins!A5140,removed_duplicate_rows!$A$5:$A$39,0))</f>
        <v>#N/A</v>
      </c>
    </row>
    <row r="5141" spans="1:18" ht="15.75" customHeight="1" x14ac:dyDescent="0.2">
      <c r="A5141" t="s">
        <v>15554</v>
      </c>
      <c r="B5141" t="s">
        <v>15555</v>
      </c>
      <c r="C5141" t="s">
        <v>15556</v>
      </c>
      <c r="D5141" s="10">
        <v>45976</v>
      </c>
      <c r="E5141" t="s">
        <v>14854</v>
      </c>
      <c r="F5141">
        <v>2</v>
      </c>
      <c r="G5141" t="s">
        <v>374</v>
      </c>
      <c r="H5141" t="s">
        <v>783</v>
      </c>
      <c r="I5141" t="s">
        <v>55</v>
      </c>
      <c r="J5141">
        <v>1</v>
      </c>
      <c r="K5141">
        <v>7546</v>
      </c>
      <c r="L5141" t="str">
        <f>IFERROR(INDEX(play_attribution!$B$2:$B$328,MATCH(A5141,play_attribution!$A$2:$A$328,0)),"")</f>
        <v/>
      </c>
      <c r="M5141" t="str">
        <f>VLOOKUP(H5141,seller_roster!$A$2:$B$85,2,FALSE)</f>
        <v>Omar Tran</v>
      </c>
      <c r="N5141" t="str">
        <f>VLOOKUP(C5141,accounts!$A$2:$F$9615,2,FALSE)</f>
        <v>Manufacturing</v>
      </c>
      <c r="O5141" t="str">
        <f>VLOOKUP(C5141,accounts!$A$2:$F$9615,3,FALSE)</f>
        <v>$2.5M-$5M</v>
      </c>
      <c r="P5141" t="str">
        <f>VLOOKUP(C5141,accounts!$A$2:$F$9615,5,FALSE)</f>
        <v>Central</v>
      </c>
      <c r="Q5141" t="b">
        <f t="shared" si="81"/>
        <v>1</v>
      </c>
      <c r="R5141" t="e">
        <f>INDEX(removed_duplicate_rows!$A$5:$A$39,MATCH(wins!A5141,removed_duplicate_rows!$A$5:$A$39,0))</f>
        <v>#N/A</v>
      </c>
    </row>
    <row r="5142" spans="1:18" ht="15.75" customHeight="1" x14ac:dyDescent="0.2">
      <c r="A5142" t="s">
        <v>15557</v>
      </c>
      <c r="B5142" t="s">
        <v>15558</v>
      </c>
      <c r="C5142" t="s">
        <v>15559</v>
      </c>
      <c r="D5142" s="10">
        <v>45976</v>
      </c>
      <c r="E5142" t="s">
        <v>14854</v>
      </c>
      <c r="F5142">
        <v>2</v>
      </c>
      <c r="G5142" t="s">
        <v>374</v>
      </c>
      <c r="H5142" t="s">
        <v>1843</v>
      </c>
      <c r="I5142" t="s">
        <v>55</v>
      </c>
      <c r="J5142">
        <v>1</v>
      </c>
      <c r="K5142">
        <v>4336</v>
      </c>
      <c r="L5142" t="str">
        <f>IFERROR(INDEX(play_attribution!$B$2:$B$328,MATCH(A5142,play_attribution!$A$2:$A$328,0)),"")</f>
        <v/>
      </c>
      <c r="M5142" t="str">
        <f>VLOOKUP(H5142,seller_roster!$A$2:$B$85,2,FALSE)</f>
        <v>Quinn Mbeki</v>
      </c>
      <c r="N5142" t="str">
        <f>VLOOKUP(C5142,accounts!$A$2:$F$9615,2,FALSE)</f>
        <v>Hospitality Group</v>
      </c>
      <c r="O5142" t="str">
        <f>VLOOKUP(C5142,accounts!$A$2:$F$9615,3,FALSE)</f>
        <v>$2.5M-$5M</v>
      </c>
      <c r="P5142" t="str">
        <f>VLOOKUP(C5142,accounts!$A$2:$F$9615,5,FALSE)</f>
        <v>East</v>
      </c>
      <c r="Q5142" t="b">
        <f t="shared" si="81"/>
        <v>1</v>
      </c>
      <c r="R5142" t="e">
        <f>INDEX(removed_duplicate_rows!$A$5:$A$39,MATCH(wins!A5142,removed_duplicate_rows!$A$5:$A$39,0))</f>
        <v>#N/A</v>
      </c>
    </row>
    <row r="5143" spans="1:18" ht="15.75" customHeight="1" x14ac:dyDescent="0.2">
      <c r="A5143" t="s">
        <v>15560</v>
      </c>
      <c r="B5143" t="s">
        <v>15561</v>
      </c>
      <c r="C5143" t="s">
        <v>15562</v>
      </c>
      <c r="D5143" s="10">
        <v>45976</v>
      </c>
      <c r="E5143" t="s">
        <v>14854</v>
      </c>
      <c r="F5143">
        <v>2</v>
      </c>
      <c r="G5143" t="s">
        <v>374</v>
      </c>
      <c r="H5143" t="s">
        <v>409</v>
      </c>
      <c r="I5143" t="s">
        <v>55</v>
      </c>
      <c r="J5143">
        <v>1</v>
      </c>
      <c r="K5143">
        <v>6269</v>
      </c>
      <c r="L5143" t="str">
        <f>IFERROR(INDEX(play_attribution!$B$2:$B$328,MATCH(A5143,play_attribution!$A$2:$A$328,0)),"")</f>
        <v/>
      </c>
      <c r="M5143" t="str">
        <f>VLOOKUP(H5143,seller_roster!$A$2:$B$85,2,FALSE)</f>
        <v>Devon Okafor</v>
      </c>
      <c r="N5143" t="str">
        <f>VLOOKUP(C5143,accounts!$A$2:$F$9615,2,FALSE)</f>
        <v>Professional Services</v>
      </c>
      <c r="O5143" t="str">
        <f>VLOOKUP(C5143,accounts!$A$2:$F$9615,3,FALSE)</f>
        <v>$5M-$10M</v>
      </c>
      <c r="P5143" t="str">
        <f>VLOOKUP(C5143,accounts!$A$2:$F$9615,5,FALSE)</f>
        <v>West</v>
      </c>
      <c r="Q5143" t="b">
        <f t="shared" si="81"/>
        <v>1</v>
      </c>
      <c r="R5143" t="e">
        <f>INDEX(removed_duplicate_rows!$A$5:$A$39,MATCH(wins!A5143,removed_duplicate_rows!$A$5:$A$39,0))</f>
        <v>#N/A</v>
      </c>
    </row>
    <row r="5144" spans="1:18" ht="15.75" customHeight="1" x14ac:dyDescent="0.2">
      <c r="A5144" t="s">
        <v>15563</v>
      </c>
      <c r="B5144" t="s">
        <v>15564</v>
      </c>
      <c r="C5144" t="s">
        <v>15565</v>
      </c>
      <c r="D5144" s="10">
        <v>45976</v>
      </c>
      <c r="E5144" t="s">
        <v>14854</v>
      </c>
      <c r="F5144">
        <v>2</v>
      </c>
      <c r="G5144" t="s">
        <v>374</v>
      </c>
      <c r="H5144" t="s">
        <v>379</v>
      </c>
      <c r="I5144" t="s">
        <v>55</v>
      </c>
      <c r="J5144">
        <v>1</v>
      </c>
      <c r="K5144">
        <v>5125</v>
      </c>
      <c r="L5144" t="str">
        <f>IFERROR(INDEX(play_attribution!$B$2:$B$328,MATCH(A5144,play_attribution!$A$2:$A$328,0)),"")</f>
        <v/>
      </c>
      <c r="M5144" t="str">
        <f>VLOOKUP(H5144,seller_roster!$A$2:$B$85,2,FALSE)</f>
        <v>Tatum Vega</v>
      </c>
      <c r="N5144" t="str">
        <f>VLOOKUP(C5144,accounts!$A$2:$F$9615,2,FALSE)</f>
        <v>Construction</v>
      </c>
      <c r="O5144" t="str">
        <f>VLOOKUP(C5144,accounts!$A$2:$F$9615,3,FALSE)</f>
        <v>$5M-$10M</v>
      </c>
      <c r="P5144" t="str">
        <f>VLOOKUP(C5144,accounts!$A$2:$F$9615,5,FALSE)</f>
        <v>West</v>
      </c>
      <c r="Q5144" t="b">
        <f t="shared" si="81"/>
        <v>1</v>
      </c>
      <c r="R5144" t="e">
        <f>INDEX(removed_duplicate_rows!$A$5:$A$39,MATCH(wins!A5144,removed_duplicate_rows!$A$5:$A$39,0))</f>
        <v>#N/A</v>
      </c>
    </row>
    <row r="5145" spans="1:18" ht="15.75" customHeight="1" x14ac:dyDescent="0.2">
      <c r="A5145" t="s">
        <v>15566</v>
      </c>
      <c r="B5145" t="s">
        <v>15567</v>
      </c>
      <c r="C5145" t="s">
        <v>15568</v>
      </c>
      <c r="D5145" s="10">
        <v>45976</v>
      </c>
      <c r="E5145" t="s">
        <v>14854</v>
      </c>
      <c r="F5145">
        <v>2</v>
      </c>
      <c r="G5145" t="s">
        <v>374</v>
      </c>
      <c r="H5145" t="s">
        <v>402</v>
      </c>
      <c r="I5145" t="s">
        <v>55</v>
      </c>
      <c r="J5145">
        <v>1</v>
      </c>
      <c r="K5145">
        <v>5940</v>
      </c>
      <c r="L5145" t="str">
        <f>IFERROR(INDEX(play_attribution!$B$2:$B$328,MATCH(A5145,play_attribution!$A$2:$A$328,0)),"")</f>
        <v/>
      </c>
      <c r="M5145" t="str">
        <f>VLOOKUP(H5145,seller_roster!$A$2:$B$85,2,FALSE)</f>
        <v>Frankie Vega</v>
      </c>
      <c r="N5145" t="str">
        <f>VLOOKUP(C5145,accounts!$A$2:$F$9615,2,FALSE)</f>
        <v>Wholesale &amp; Distribution</v>
      </c>
      <c r="O5145" t="str">
        <f>VLOOKUP(C5145,accounts!$A$2:$F$9615,3,FALSE)</f>
        <v>$5M-$10M</v>
      </c>
      <c r="P5145" t="str">
        <f>VLOOKUP(C5145,accounts!$A$2:$F$9615,5,FALSE)</f>
        <v>Central</v>
      </c>
      <c r="Q5145" t="b">
        <f t="shared" si="81"/>
        <v>1</v>
      </c>
      <c r="R5145" t="e">
        <f>INDEX(removed_duplicate_rows!$A$5:$A$39,MATCH(wins!A5145,removed_duplicate_rows!$A$5:$A$39,0))</f>
        <v>#N/A</v>
      </c>
    </row>
    <row r="5146" spans="1:18" ht="15.75" customHeight="1" x14ac:dyDescent="0.2">
      <c r="A5146" t="s">
        <v>15569</v>
      </c>
      <c r="B5146" t="s">
        <v>15570</v>
      </c>
      <c r="C5146" t="s">
        <v>15571</v>
      </c>
      <c r="D5146" s="10">
        <v>45976</v>
      </c>
      <c r="E5146" t="s">
        <v>14854</v>
      </c>
      <c r="F5146">
        <v>2</v>
      </c>
      <c r="G5146" t="s">
        <v>374</v>
      </c>
      <c r="H5146" t="s">
        <v>427</v>
      </c>
      <c r="I5146" t="s">
        <v>55</v>
      </c>
      <c r="J5146">
        <v>1</v>
      </c>
      <c r="K5146">
        <v>9039</v>
      </c>
      <c r="L5146" t="str">
        <f>IFERROR(INDEX(play_attribution!$B$2:$B$328,MATCH(A5146,play_attribution!$A$2:$A$328,0)),"")</f>
        <v/>
      </c>
      <c r="M5146" t="str">
        <f>VLOOKUP(H5146,seller_roster!$A$2:$B$85,2,FALSE)</f>
        <v>Peyton Moreau</v>
      </c>
      <c r="N5146" t="str">
        <f>VLOOKUP(C5146,accounts!$A$2:$F$9615,2,FALSE)</f>
        <v>Professional Services</v>
      </c>
      <c r="O5146" t="str">
        <f>VLOOKUP(C5146,accounts!$A$2:$F$9615,3,FALSE)</f>
        <v>$2.5M-$5M</v>
      </c>
      <c r="P5146" t="str">
        <f>VLOOKUP(C5146,accounts!$A$2:$F$9615,5,FALSE)</f>
        <v>Central</v>
      </c>
      <c r="Q5146" t="b">
        <f t="shared" si="81"/>
        <v>1</v>
      </c>
      <c r="R5146" t="e">
        <f>INDEX(removed_duplicate_rows!$A$5:$A$39,MATCH(wins!A5146,removed_duplicate_rows!$A$5:$A$39,0))</f>
        <v>#N/A</v>
      </c>
    </row>
    <row r="5147" spans="1:18" ht="15.75" customHeight="1" x14ac:dyDescent="0.2">
      <c r="A5147" t="s">
        <v>15572</v>
      </c>
      <c r="B5147" t="s">
        <v>15573</v>
      </c>
      <c r="C5147" t="s">
        <v>15574</v>
      </c>
      <c r="D5147" s="10">
        <v>45976</v>
      </c>
      <c r="E5147" t="s">
        <v>14854</v>
      </c>
      <c r="F5147">
        <v>2</v>
      </c>
      <c r="G5147" t="s">
        <v>374</v>
      </c>
      <c r="H5147" t="s">
        <v>832</v>
      </c>
      <c r="I5147" t="s">
        <v>55</v>
      </c>
      <c r="J5147">
        <v>1</v>
      </c>
      <c r="K5147">
        <v>5717</v>
      </c>
      <c r="L5147" t="str">
        <f>IFERROR(INDEX(play_attribution!$B$2:$B$328,MATCH(A5147,play_attribution!$A$2:$A$328,0)),"")</f>
        <v/>
      </c>
      <c r="M5147" t="str">
        <f>VLOOKUP(H5147,seller_roster!$A$2:$B$85,2,FALSE)</f>
        <v>Noel Nkemelu</v>
      </c>
      <c r="N5147" t="str">
        <f>VLOOKUP(C5147,accounts!$A$2:$F$9615,2,FALSE)</f>
        <v>Logistics</v>
      </c>
      <c r="O5147" t="str">
        <f>VLOOKUP(C5147,accounts!$A$2:$F$9615,3,FALSE)</f>
        <v>&lt;$1M</v>
      </c>
      <c r="P5147" t="str">
        <f>VLOOKUP(C5147,accounts!$A$2:$F$9615,5,FALSE)</f>
        <v>West</v>
      </c>
      <c r="Q5147" t="b">
        <f t="shared" si="81"/>
        <v>1</v>
      </c>
      <c r="R5147" t="e">
        <f>INDEX(removed_duplicate_rows!$A$5:$A$39,MATCH(wins!A5147,removed_duplicate_rows!$A$5:$A$39,0))</f>
        <v>#N/A</v>
      </c>
    </row>
    <row r="5148" spans="1:18" ht="15.75" customHeight="1" x14ac:dyDescent="0.2">
      <c r="A5148" t="s">
        <v>15575</v>
      </c>
      <c r="B5148" t="s">
        <v>15576</v>
      </c>
      <c r="C5148" t="s">
        <v>15577</v>
      </c>
      <c r="D5148" s="10">
        <v>45976</v>
      </c>
      <c r="E5148" t="s">
        <v>14854</v>
      </c>
      <c r="F5148">
        <v>2</v>
      </c>
      <c r="G5148" t="s">
        <v>374</v>
      </c>
      <c r="H5148" t="s">
        <v>1843</v>
      </c>
      <c r="I5148" t="s">
        <v>55</v>
      </c>
      <c r="J5148">
        <v>1</v>
      </c>
      <c r="K5148">
        <v>6299</v>
      </c>
      <c r="L5148" t="str">
        <f>IFERROR(INDEX(play_attribution!$B$2:$B$328,MATCH(A5148,play_attribution!$A$2:$A$328,0)),"")</f>
        <v/>
      </c>
      <c r="M5148" t="str">
        <f>VLOOKUP(H5148,seller_roster!$A$2:$B$85,2,FALSE)</f>
        <v>Quinn Mbeki</v>
      </c>
      <c r="N5148" t="str">
        <f>VLOOKUP(C5148,accounts!$A$2:$F$9615,2,FALSE)</f>
        <v>Field Services</v>
      </c>
      <c r="O5148" t="str">
        <f>VLOOKUP(C5148,accounts!$A$2:$F$9615,3,FALSE)</f>
        <v>$2.5M-$5M</v>
      </c>
      <c r="P5148" t="str">
        <f>VLOOKUP(C5148,accounts!$A$2:$F$9615,5,FALSE)</f>
        <v>West</v>
      </c>
      <c r="Q5148" t="b">
        <f t="shared" si="81"/>
        <v>1</v>
      </c>
      <c r="R5148" t="e">
        <f>INDEX(removed_duplicate_rows!$A$5:$A$39,MATCH(wins!A5148,removed_duplicate_rows!$A$5:$A$39,0))</f>
        <v>#N/A</v>
      </c>
    </row>
    <row r="5149" spans="1:18" ht="15.75" customHeight="1" x14ac:dyDescent="0.2">
      <c r="A5149" t="s">
        <v>15578</v>
      </c>
      <c r="B5149" t="s">
        <v>15579</v>
      </c>
      <c r="C5149" t="s">
        <v>15580</v>
      </c>
      <c r="D5149" s="10">
        <v>45976</v>
      </c>
      <c r="E5149" t="s">
        <v>14854</v>
      </c>
      <c r="F5149">
        <v>2</v>
      </c>
      <c r="G5149" t="s">
        <v>374</v>
      </c>
      <c r="H5149" t="s">
        <v>398</v>
      </c>
      <c r="I5149" t="s">
        <v>55</v>
      </c>
      <c r="J5149">
        <v>1</v>
      </c>
      <c r="K5149">
        <v>6902</v>
      </c>
      <c r="L5149" t="str">
        <f>IFERROR(INDEX(play_attribution!$B$2:$B$328,MATCH(A5149,play_attribution!$A$2:$A$328,0)),"")</f>
        <v/>
      </c>
      <c r="M5149" t="str">
        <f>VLOOKUP(H5149,seller_roster!$A$2:$B$85,2,FALSE)</f>
        <v>Rowan Kim</v>
      </c>
      <c r="N5149" t="str">
        <f>VLOOKUP(C5149,accounts!$A$2:$F$9615,2,FALSE)</f>
        <v>Retail Multi-Location</v>
      </c>
      <c r="O5149" t="str">
        <f>VLOOKUP(C5149,accounts!$A$2:$F$9615,3,FALSE)</f>
        <v>$2.5M-$5M</v>
      </c>
      <c r="P5149" t="str">
        <f>VLOOKUP(C5149,accounts!$A$2:$F$9615,5,FALSE)</f>
        <v>East</v>
      </c>
      <c r="Q5149" t="b">
        <f t="shared" si="81"/>
        <v>1</v>
      </c>
      <c r="R5149" t="e">
        <f>INDEX(removed_duplicate_rows!$A$5:$A$39,MATCH(wins!A5149,removed_duplicate_rows!$A$5:$A$39,0))</f>
        <v>#N/A</v>
      </c>
    </row>
    <row r="5150" spans="1:18" ht="15.75" customHeight="1" x14ac:dyDescent="0.2">
      <c r="A5150" t="s">
        <v>15581</v>
      </c>
      <c r="B5150" t="s">
        <v>15582</v>
      </c>
      <c r="C5150" t="s">
        <v>15583</v>
      </c>
      <c r="D5150" s="10">
        <v>45976</v>
      </c>
      <c r="E5150" t="s">
        <v>14854</v>
      </c>
      <c r="F5150">
        <v>2</v>
      </c>
      <c r="G5150" t="s">
        <v>374</v>
      </c>
      <c r="H5150" t="s">
        <v>413</v>
      </c>
      <c r="I5150" t="s">
        <v>55</v>
      </c>
      <c r="J5150">
        <v>1</v>
      </c>
      <c r="K5150">
        <v>4799</v>
      </c>
      <c r="L5150" t="str">
        <f>IFERROR(INDEX(play_attribution!$B$2:$B$328,MATCH(A5150,play_attribution!$A$2:$A$328,0)),"")</f>
        <v/>
      </c>
      <c r="M5150" t="str">
        <f>VLOOKUP(H5150,seller_roster!$A$2:$B$85,2,FALSE)</f>
        <v>Phoenix Doyle</v>
      </c>
      <c r="N5150" t="str">
        <f>VLOOKUP(C5150,accounts!$A$2:$F$9615,2,FALSE)</f>
        <v>Nonprofit</v>
      </c>
      <c r="O5150" t="str">
        <f>VLOOKUP(C5150,accounts!$A$2:$F$9615,3,FALSE)</f>
        <v>&gt;$10M</v>
      </c>
      <c r="P5150" t="str">
        <f>VLOOKUP(C5150,accounts!$A$2:$F$9615,5,FALSE)</f>
        <v>Central</v>
      </c>
      <c r="Q5150" t="b">
        <f t="shared" si="81"/>
        <v>1</v>
      </c>
      <c r="R5150" t="e">
        <f>INDEX(removed_duplicate_rows!$A$5:$A$39,MATCH(wins!A5150,removed_duplicate_rows!$A$5:$A$39,0))</f>
        <v>#N/A</v>
      </c>
    </row>
    <row r="5151" spans="1:18" ht="15.75" customHeight="1" x14ac:dyDescent="0.2">
      <c r="A5151" t="s">
        <v>15584</v>
      </c>
      <c r="B5151" t="s">
        <v>15585</v>
      </c>
      <c r="C5151" t="s">
        <v>15586</v>
      </c>
      <c r="D5151" s="10">
        <v>45976</v>
      </c>
      <c r="E5151" t="s">
        <v>14854</v>
      </c>
      <c r="F5151">
        <v>2</v>
      </c>
      <c r="G5151" t="s">
        <v>374</v>
      </c>
      <c r="H5151" t="s">
        <v>1843</v>
      </c>
      <c r="I5151" t="s">
        <v>55</v>
      </c>
      <c r="J5151">
        <v>1</v>
      </c>
      <c r="K5151">
        <v>5316</v>
      </c>
      <c r="L5151" t="str">
        <f>IFERROR(INDEX(play_attribution!$B$2:$B$328,MATCH(A5151,play_attribution!$A$2:$A$328,0)),"")</f>
        <v/>
      </c>
      <c r="M5151" t="str">
        <f>VLOOKUP(H5151,seller_roster!$A$2:$B$85,2,FALSE)</f>
        <v>Quinn Mbeki</v>
      </c>
      <c r="N5151" t="str">
        <f>VLOOKUP(C5151,accounts!$A$2:$F$9615,2,FALSE)</f>
        <v>Hospitality Group</v>
      </c>
      <c r="O5151" t="str">
        <f>VLOOKUP(C5151,accounts!$A$2:$F$9615,3,FALSE)</f>
        <v>&gt;$10M</v>
      </c>
      <c r="P5151" t="str">
        <f>VLOOKUP(C5151,accounts!$A$2:$F$9615,5,FALSE)</f>
        <v>East</v>
      </c>
      <c r="Q5151" t="b">
        <f t="shared" si="81"/>
        <v>1</v>
      </c>
      <c r="R5151" t="e">
        <f>INDEX(removed_duplicate_rows!$A$5:$A$39,MATCH(wins!A5151,removed_duplicate_rows!$A$5:$A$39,0))</f>
        <v>#N/A</v>
      </c>
    </row>
    <row r="5152" spans="1:18" ht="15.75" customHeight="1" x14ac:dyDescent="0.2">
      <c r="A5152" t="s">
        <v>15587</v>
      </c>
      <c r="B5152" t="s">
        <v>15588</v>
      </c>
      <c r="C5152" t="s">
        <v>15589</v>
      </c>
      <c r="D5152" s="10">
        <v>45976</v>
      </c>
      <c r="E5152" t="s">
        <v>14854</v>
      </c>
      <c r="F5152">
        <v>2</v>
      </c>
      <c r="G5152" t="s">
        <v>374</v>
      </c>
      <c r="H5152" t="s">
        <v>417</v>
      </c>
      <c r="I5152" t="s">
        <v>55</v>
      </c>
      <c r="J5152">
        <v>1</v>
      </c>
      <c r="K5152">
        <v>4729</v>
      </c>
      <c r="L5152" t="str">
        <f>IFERROR(INDEX(play_attribution!$B$2:$B$328,MATCH(A5152,play_attribution!$A$2:$A$328,0)),"")</f>
        <v/>
      </c>
      <c r="M5152" t="str">
        <f>VLOOKUP(H5152,seller_roster!$A$2:$B$85,2,FALSE)</f>
        <v>Bryn Reyes</v>
      </c>
      <c r="N5152" t="str">
        <f>VLOOKUP(C5152,accounts!$A$2:$F$9615,2,FALSE)</f>
        <v>Construction</v>
      </c>
      <c r="O5152" t="str">
        <f>VLOOKUP(C5152,accounts!$A$2:$F$9615,3,FALSE)</f>
        <v>$5M-$10M</v>
      </c>
      <c r="P5152" t="str">
        <f>VLOOKUP(C5152,accounts!$A$2:$F$9615,5,FALSE)</f>
        <v>East</v>
      </c>
      <c r="Q5152" t="b">
        <f t="shared" si="81"/>
        <v>1</v>
      </c>
      <c r="R5152" t="e">
        <f>INDEX(removed_duplicate_rows!$A$5:$A$39,MATCH(wins!A5152,removed_duplicate_rows!$A$5:$A$39,0))</f>
        <v>#N/A</v>
      </c>
    </row>
    <row r="5153" spans="1:18" ht="15.75" customHeight="1" x14ac:dyDescent="0.2">
      <c r="A5153" t="s">
        <v>15590</v>
      </c>
      <c r="B5153" t="s">
        <v>15591</v>
      </c>
      <c r="C5153" t="s">
        <v>15592</v>
      </c>
      <c r="D5153" s="10">
        <v>45976</v>
      </c>
      <c r="E5153" t="s">
        <v>14854</v>
      </c>
      <c r="F5153">
        <v>2</v>
      </c>
      <c r="G5153" t="s">
        <v>374</v>
      </c>
      <c r="H5153" t="s">
        <v>427</v>
      </c>
      <c r="I5153" t="s">
        <v>55</v>
      </c>
      <c r="J5153">
        <v>1</v>
      </c>
      <c r="K5153">
        <v>3291</v>
      </c>
      <c r="L5153" t="str">
        <f>IFERROR(INDEX(play_attribution!$B$2:$B$328,MATCH(A5153,play_attribution!$A$2:$A$328,0)),"")</f>
        <v/>
      </c>
      <c r="M5153" t="str">
        <f>VLOOKUP(H5153,seller_roster!$A$2:$B$85,2,FALSE)</f>
        <v>Peyton Moreau</v>
      </c>
      <c r="N5153" t="str">
        <f>VLOOKUP(C5153,accounts!$A$2:$F$9615,2,FALSE)</f>
        <v>Nonprofit</v>
      </c>
      <c r="O5153" t="str">
        <f>VLOOKUP(C5153,accounts!$A$2:$F$9615,3,FALSE)</f>
        <v>$5M-$10M</v>
      </c>
      <c r="P5153" t="str">
        <f>VLOOKUP(C5153,accounts!$A$2:$F$9615,5,FALSE)</f>
        <v>West</v>
      </c>
      <c r="Q5153" t="b">
        <f t="shared" si="81"/>
        <v>1</v>
      </c>
      <c r="R5153" t="e">
        <f>INDEX(removed_duplicate_rows!$A$5:$A$39,MATCH(wins!A5153,removed_duplicate_rows!$A$5:$A$39,0))</f>
        <v>#N/A</v>
      </c>
    </row>
    <row r="5154" spans="1:18" ht="15.75" customHeight="1" x14ac:dyDescent="0.2">
      <c r="A5154" t="s">
        <v>15593</v>
      </c>
      <c r="B5154" t="s">
        <v>15594</v>
      </c>
      <c r="C5154" t="s">
        <v>15595</v>
      </c>
      <c r="D5154" s="10">
        <v>45976</v>
      </c>
      <c r="E5154" t="s">
        <v>14854</v>
      </c>
      <c r="F5154">
        <v>2</v>
      </c>
      <c r="G5154" t="s">
        <v>374</v>
      </c>
      <c r="H5154" t="s">
        <v>4096</v>
      </c>
      <c r="I5154" t="s">
        <v>55</v>
      </c>
      <c r="J5154">
        <v>1</v>
      </c>
      <c r="K5154">
        <v>5475</v>
      </c>
      <c r="L5154" t="str">
        <f>IFERROR(INDEX(play_attribution!$B$2:$B$328,MATCH(A5154,play_attribution!$A$2:$A$328,0)),"")</f>
        <v/>
      </c>
      <c r="M5154" t="str">
        <f>VLOOKUP(H5154,seller_roster!$A$2:$B$85,2,FALSE)</f>
        <v>Vesper Kim</v>
      </c>
      <c r="N5154" t="str">
        <f>VLOOKUP(C5154,accounts!$A$2:$F$9615,2,FALSE)</f>
        <v>Nonprofit</v>
      </c>
      <c r="O5154" t="str">
        <f>VLOOKUP(C5154,accounts!$A$2:$F$9615,3,FALSE)</f>
        <v>$2.5M-$5M</v>
      </c>
      <c r="P5154" t="str">
        <f>VLOOKUP(C5154,accounts!$A$2:$F$9615,5,FALSE)</f>
        <v>Central</v>
      </c>
      <c r="Q5154" t="b">
        <f t="shared" si="81"/>
        <v>1</v>
      </c>
      <c r="R5154" t="e">
        <f>INDEX(removed_duplicate_rows!$A$5:$A$39,MATCH(wins!A5154,removed_duplicate_rows!$A$5:$A$39,0))</f>
        <v>#N/A</v>
      </c>
    </row>
    <row r="5155" spans="1:18" ht="15.75" customHeight="1" x14ac:dyDescent="0.2">
      <c r="A5155" t="s">
        <v>15596</v>
      </c>
      <c r="B5155" t="s">
        <v>15597</v>
      </c>
      <c r="C5155" t="s">
        <v>15598</v>
      </c>
      <c r="D5155" s="10">
        <v>45976</v>
      </c>
      <c r="E5155" t="s">
        <v>14854</v>
      </c>
      <c r="F5155">
        <v>2</v>
      </c>
      <c r="G5155" t="s">
        <v>374</v>
      </c>
      <c r="H5155" t="s">
        <v>2183</v>
      </c>
      <c r="I5155" t="s">
        <v>55</v>
      </c>
      <c r="J5155">
        <v>1</v>
      </c>
      <c r="K5155">
        <v>5645</v>
      </c>
      <c r="L5155" t="str">
        <f>IFERROR(INDEX(play_attribution!$B$2:$B$328,MATCH(A5155,play_attribution!$A$2:$A$328,0)),"")</f>
        <v/>
      </c>
      <c r="M5155" t="str">
        <f>VLOOKUP(H5155,seller_roster!$A$2:$B$85,2,FALSE)</f>
        <v>Rowan Tran</v>
      </c>
      <c r="N5155" t="str">
        <f>VLOOKUP(C5155,accounts!$A$2:$F$9615,2,FALSE)</f>
        <v>Retail Multi-Location</v>
      </c>
      <c r="O5155" t="str">
        <f>VLOOKUP(C5155,accounts!$A$2:$F$9615,3,FALSE)</f>
        <v>$1M-$2.5M</v>
      </c>
      <c r="P5155" t="str">
        <f>VLOOKUP(C5155,accounts!$A$2:$F$9615,5,FALSE)</f>
        <v>West</v>
      </c>
      <c r="Q5155" t="b">
        <f t="shared" si="81"/>
        <v>1</v>
      </c>
      <c r="R5155" t="e">
        <f>INDEX(removed_duplicate_rows!$A$5:$A$39,MATCH(wins!A5155,removed_duplicate_rows!$A$5:$A$39,0))</f>
        <v>#N/A</v>
      </c>
    </row>
    <row r="5156" spans="1:18" ht="15.75" customHeight="1" x14ac:dyDescent="0.2">
      <c r="A5156" t="s">
        <v>15599</v>
      </c>
      <c r="B5156" t="s">
        <v>15600</v>
      </c>
      <c r="C5156" t="s">
        <v>15601</v>
      </c>
      <c r="D5156" s="10">
        <v>45976</v>
      </c>
      <c r="E5156" t="s">
        <v>14854</v>
      </c>
      <c r="F5156">
        <v>2</v>
      </c>
      <c r="G5156" t="s">
        <v>374</v>
      </c>
      <c r="H5156" t="s">
        <v>379</v>
      </c>
      <c r="I5156" t="s">
        <v>55</v>
      </c>
      <c r="J5156">
        <v>1</v>
      </c>
      <c r="K5156">
        <v>4953</v>
      </c>
      <c r="L5156" t="str">
        <f>IFERROR(INDEX(play_attribution!$B$2:$B$328,MATCH(A5156,play_attribution!$A$2:$A$328,0)),"")</f>
        <v/>
      </c>
      <c r="M5156" t="str">
        <f>VLOOKUP(H5156,seller_roster!$A$2:$B$85,2,FALSE)</f>
        <v>Tatum Vega</v>
      </c>
      <c r="N5156" t="str">
        <f>VLOOKUP(C5156,accounts!$A$2:$F$9615,2,FALSE)</f>
        <v>Retail Multi-Location</v>
      </c>
      <c r="O5156" t="str">
        <f>VLOOKUP(C5156,accounts!$A$2:$F$9615,3,FALSE)</f>
        <v>$2.5M-$5M</v>
      </c>
      <c r="P5156" t="str">
        <f>VLOOKUP(C5156,accounts!$A$2:$F$9615,5,FALSE)</f>
        <v>East</v>
      </c>
      <c r="Q5156" t="b">
        <f t="shared" si="81"/>
        <v>1</v>
      </c>
      <c r="R5156" t="e">
        <f>INDEX(removed_duplicate_rows!$A$5:$A$39,MATCH(wins!A5156,removed_duplicate_rows!$A$5:$A$39,0))</f>
        <v>#N/A</v>
      </c>
    </row>
    <row r="5157" spans="1:18" ht="15.75" customHeight="1" x14ac:dyDescent="0.2">
      <c r="A5157" t="s">
        <v>15602</v>
      </c>
      <c r="B5157" t="s">
        <v>15603</v>
      </c>
      <c r="C5157" t="s">
        <v>15604</v>
      </c>
      <c r="D5157" s="10">
        <v>45976</v>
      </c>
      <c r="E5157" t="s">
        <v>14854</v>
      </c>
      <c r="F5157">
        <v>2</v>
      </c>
      <c r="G5157" t="s">
        <v>374</v>
      </c>
      <c r="H5157" t="s">
        <v>449</v>
      </c>
      <c r="I5157" t="s">
        <v>55</v>
      </c>
      <c r="J5157">
        <v>1</v>
      </c>
      <c r="K5157">
        <v>5347</v>
      </c>
      <c r="L5157" t="str">
        <f>IFERROR(INDEX(play_attribution!$B$2:$B$328,MATCH(A5157,play_attribution!$A$2:$A$328,0)),"")</f>
        <v/>
      </c>
      <c r="M5157" t="str">
        <f>VLOOKUP(H5157,seller_roster!$A$2:$B$85,2,FALSE)</f>
        <v>Hayden Okafor</v>
      </c>
      <c r="N5157" t="str">
        <f>VLOOKUP(C5157,accounts!$A$2:$F$9615,2,FALSE)</f>
        <v>Nonprofit</v>
      </c>
      <c r="O5157" t="str">
        <f>VLOOKUP(C5157,accounts!$A$2:$F$9615,3,FALSE)</f>
        <v>$5M-$10M</v>
      </c>
      <c r="P5157" t="str">
        <f>VLOOKUP(C5157,accounts!$A$2:$F$9615,5,FALSE)</f>
        <v>East</v>
      </c>
      <c r="Q5157" t="b">
        <f t="shared" si="81"/>
        <v>1</v>
      </c>
      <c r="R5157" t="e">
        <f>INDEX(removed_duplicate_rows!$A$5:$A$39,MATCH(wins!A5157,removed_duplicate_rows!$A$5:$A$39,0))</f>
        <v>#N/A</v>
      </c>
    </row>
    <row r="5158" spans="1:18" ht="15.75" customHeight="1" x14ac:dyDescent="0.2">
      <c r="A5158" t="s">
        <v>15605</v>
      </c>
      <c r="B5158" t="s">
        <v>15606</v>
      </c>
      <c r="C5158" t="s">
        <v>15607</v>
      </c>
      <c r="D5158" s="10">
        <v>45976</v>
      </c>
      <c r="E5158" t="s">
        <v>14854</v>
      </c>
      <c r="F5158">
        <v>2</v>
      </c>
      <c r="G5158" t="s">
        <v>374</v>
      </c>
      <c r="H5158" t="s">
        <v>413</v>
      </c>
      <c r="I5158" t="s">
        <v>55</v>
      </c>
      <c r="J5158">
        <v>1</v>
      </c>
      <c r="K5158">
        <v>6109</v>
      </c>
      <c r="L5158" t="str">
        <f>IFERROR(INDEX(play_attribution!$B$2:$B$328,MATCH(A5158,play_attribution!$A$2:$A$328,0)),"")</f>
        <v/>
      </c>
      <c r="M5158" t="str">
        <f>VLOOKUP(H5158,seller_roster!$A$2:$B$85,2,FALSE)</f>
        <v>Phoenix Doyle</v>
      </c>
      <c r="N5158" t="str">
        <f>VLOOKUP(C5158,accounts!$A$2:$F$9615,2,FALSE)</f>
        <v>Manufacturing</v>
      </c>
      <c r="O5158" t="str">
        <f>VLOOKUP(C5158,accounts!$A$2:$F$9615,3,FALSE)</f>
        <v>$5M-$10M</v>
      </c>
      <c r="P5158" t="str">
        <f>VLOOKUP(C5158,accounts!$A$2:$F$9615,5,FALSE)</f>
        <v>West</v>
      </c>
      <c r="Q5158" t="b">
        <f t="shared" si="81"/>
        <v>1</v>
      </c>
      <c r="R5158" t="e">
        <f>INDEX(removed_duplicate_rows!$A$5:$A$39,MATCH(wins!A5158,removed_duplicate_rows!$A$5:$A$39,0))</f>
        <v>#N/A</v>
      </c>
    </row>
    <row r="5159" spans="1:18" ht="15.75" customHeight="1" x14ac:dyDescent="0.2">
      <c r="A5159" t="s">
        <v>15608</v>
      </c>
      <c r="B5159" t="s">
        <v>15609</v>
      </c>
      <c r="C5159" t="s">
        <v>15610</v>
      </c>
      <c r="D5159" s="10">
        <v>45976</v>
      </c>
      <c r="E5159" t="s">
        <v>14854</v>
      </c>
      <c r="F5159">
        <v>2</v>
      </c>
      <c r="G5159" t="s">
        <v>374</v>
      </c>
      <c r="H5159" t="s">
        <v>383</v>
      </c>
      <c r="I5159" t="s">
        <v>55</v>
      </c>
      <c r="J5159">
        <v>1</v>
      </c>
      <c r="K5159">
        <v>6864</v>
      </c>
      <c r="L5159" t="str">
        <f>IFERROR(INDEX(play_attribution!$B$2:$B$328,MATCH(A5159,play_attribution!$A$2:$A$328,0)),"")</f>
        <v/>
      </c>
      <c r="M5159" t="str">
        <f>VLOOKUP(H5159,seller_roster!$A$2:$B$85,2,FALSE)</f>
        <v>Flor Ruiz</v>
      </c>
      <c r="N5159" t="str">
        <f>VLOOKUP(C5159,accounts!$A$2:$F$9615,2,FALSE)</f>
        <v>Nonprofit</v>
      </c>
      <c r="O5159" t="str">
        <f>VLOOKUP(C5159,accounts!$A$2:$F$9615,3,FALSE)</f>
        <v>$5M-$10M</v>
      </c>
      <c r="P5159" t="str">
        <f>VLOOKUP(C5159,accounts!$A$2:$F$9615,5,FALSE)</f>
        <v>East</v>
      </c>
      <c r="Q5159" t="b">
        <f t="shared" si="81"/>
        <v>1</v>
      </c>
      <c r="R5159" t="e">
        <f>INDEX(removed_duplicate_rows!$A$5:$A$39,MATCH(wins!A5159,removed_duplicate_rows!$A$5:$A$39,0))</f>
        <v>#N/A</v>
      </c>
    </row>
    <row r="5160" spans="1:18" ht="15.75" customHeight="1" x14ac:dyDescent="0.2">
      <c r="A5160" t="s">
        <v>15611</v>
      </c>
      <c r="B5160" t="s">
        <v>15612</v>
      </c>
      <c r="C5160" t="s">
        <v>15613</v>
      </c>
      <c r="D5160" s="10">
        <v>45976</v>
      </c>
      <c r="E5160" t="s">
        <v>14854</v>
      </c>
      <c r="F5160">
        <v>2</v>
      </c>
      <c r="G5160" t="s">
        <v>374</v>
      </c>
      <c r="H5160" t="s">
        <v>417</v>
      </c>
      <c r="I5160" t="s">
        <v>55</v>
      </c>
      <c r="J5160">
        <v>1</v>
      </c>
      <c r="K5160">
        <v>5062</v>
      </c>
      <c r="L5160" t="str">
        <f>IFERROR(INDEX(play_attribution!$B$2:$B$328,MATCH(A5160,play_attribution!$A$2:$A$328,0)),"")</f>
        <v/>
      </c>
      <c r="M5160" t="str">
        <f>VLOOKUP(H5160,seller_roster!$A$2:$B$85,2,FALSE)</f>
        <v>Bryn Reyes</v>
      </c>
      <c r="N5160" t="str">
        <f>VLOOKUP(C5160,accounts!$A$2:$F$9615,2,FALSE)</f>
        <v>Construction</v>
      </c>
      <c r="O5160" t="str">
        <f>VLOOKUP(C5160,accounts!$A$2:$F$9615,3,FALSE)</f>
        <v>$2.5M-$5M</v>
      </c>
      <c r="P5160" t="str">
        <f>VLOOKUP(C5160,accounts!$A$2:$F$9615,5,FALSE)</f>
        <v>West</v>
      </c>
      <c r="Q5160" t="b">
        <f t="shared" si="81"/>
        <v>1</v>
      </c>
      <c r="R5160" t="e">
        <f>INDEX(removed_duplicate_rows!$A$5:$A$39,MATCH(wins!A5160,removed_duplicate_rows!$A$5:$A$39,0))</f>
        <v>#N/A</v>
      </c>
    </row>
    <row r="5161" spans="1:18" ht="15.75" customHeight="1" x14ac:dyDescent="0.2">
      <c r="A5161" t="s">
        <v>15614</v>
      </c>
      <c r="B5161" t="s">
        <v>15615</v>
      </c>
      <c r="C5161" t="s">
        <v>15616</v>
      </c>
      <c r="D5161" s="10">
        <v>45976</v>
      </c>
      <c r="E5161" t="s">
        <v>14854</v>
      </c>
      <c r="F5161">
        <v>2</v>
      </c>
      <c r="G5161" t="s">
        <v>374</v>
      </c>
      <c r="H5161" t="s">
        <v>383</v>
      </c>
      <c r="I5161" t="s">
        <v>55</v>
      </c>
      <c r="J5161">
        <v>1</v>
      </c>
      <c r="K5161">
        <v>5362</v>
      </c>
      <c r="L5161" t="str">
        <f>IFERROR(INDEX(play_attribution!$B$2:$B$328,MATCH(A5161,play_attribution!$A$2:$A$328,0)),"")</f>
        <v/>
      </c>
      <c r="M5161" t="str">
        <f>VLOOKUP(H5161,seller_roster!$A$2:$B$85,2,FALSE)</f>
        <v>Flor Ruiz</v>
      </c>
      <c r="N5161" t="str">
        <f>VLOOKUP(C5161,accounts!$A$2:$F$9615,2,FALSE)</f>
        <v>Wholesale &amp; Distribution</v>
      </c>
      <c r="O5161" t="str">
        <f>VLOOKUP(C5161,accounts!$A$2:$F$9615,3,FALSE)</f>
        <v>$2.5M-$5M</v>
      </c>
      <c r="P5161" t="str">
        <f>VLOOKUP(C5161,accounts!$A$2:$F$9615,5,FALSE)</f>
        <v>West</v>
      </c>
      <c r="Q5161" t="b">
        <f t="shared" si="81"/>
        <v>1</v>
      </c>
      <c r="R5161" t="e">
        <f>INDEX(removed_duplicate_rows!$A$5:$A$39,MATCH(wins!A5161,removed_duplicate_rows!$A$5:$A$39,0))</f>
        <v>#N/A</v>
      </c>
    </row>
    <row r="5162" spans="1:18" ht="15.75" customHeight="1" x14ac:dyDescent="0.2">
      <c r="A5162" t="s">
        <v>15617</v>
      </c>
      <c r="B5162" t="s">
        <v>15618</v>
      </c>
      <c r="C5162" t="s">
        <v>15619</v>
      </c>
      <c r="D5162" s="10">
        <v>45976</v>
      </c>
      <c r="E5162" t="s">
        <v>14854</v>
      </c>
      <c r="F5162">
        <v>2</v>
      </c>
      <c r="G5162" t="s">
        <v>374</v>
      </c>
      <c r="H5162" t="s">
        <v>387</v>
      </c>
      <c r="I5162" t="s">
        <v>55</v>
      </c>
      <c r="J5162">
        <v>1</v>
      </c>
      <c r="K5162">
        <v>6196</v>
      </c>
      <c r="L5162" t="str">
        <f>IFERROR(INDEX(play_attribution!$B$2:$B$328,MATCH(A5162,play_attribution!$A$2:$A$328,0)),"")</f>
        <v/>
      </c>
      <c r="M5162" t="str">
        <f>VLOOKUP(H5162,seller_roster!$A$2:$B$85,2,FALSE)</f>
        <v>Ray Kim</v>
      </c>
      <c r="N5162" t="str">
        <f>VLOOKUP(C5162,accounts!$A$2:$F$9615,2,FALSE)</f>
        <v>Healthcare Services</v>
      </c>
      <c r="O5162" t="str">
        <f>VLOOKUP(C5162,accounts!$A$2:$F$9615,3,FALSE)</f>
        <v>$5M-$10M</v>
      </c>
      <c r="P5162" t="str">
        <f>VLOOKUP(C5162,accounts!$A$2:$F$9615,5,FALSE)</f>
        <v>Central</v>
      </c>
      <c r="Q5162" t="b">
        <f t="shared" si="81"/>
        <v>1</v>
      </c>
      <c r="R5162" t="e">
        <f>INDEX(removed_duplicate_rows!$A$5:$A$39,MATCH(wins!A5162,removed_duplicate_rows!$A$5:$A$39,0))</f>
        <v>#N/A</v>
      </c>
    </row>
    <row r="5163" spans="1:18" ht="15.75" customHeight="1" x14ac:dyDescent="0.2">
      <c r="A5163" t="s">
        <v>15620</v>
      </c>
      <c r="B5163" t="s">
        <v>15621</v>
      </c>
      <c r="C5163" t="s">
        <v>15622</v>
      </c>
      <c r="D5163" s="10">
        <v>45976</v>
      </c>
      <c r="E5163" t="s">
        <v>14854</v>
      </c>
      <c r="F5163">
        <v>2</v>
      </c>
      <c r="G5163" t="s">
        <v>374</v>
      </c>
      <c r="H5163" t="s">
        <v>383</v>
      </c>
      <c r="I5163" t="s">
        <v>55</v>
      </c>
      <c r="J5163">
        <v>1</v>
      </c>
      <c r="K5163">
        <v>4408</v>
      </c>
      <c r="L5163" t="str">
        <f>IFERROR(INDEX(play_attribution!$B$2:$B$328,MATCH(A5163,play_attribution!$A$2:$A$328,0)),"")</f>
        <v/>
      </c>
      <c r="M5163" t="str">
        <f>VLOOKUP(H5163,seller_roster!$A$2:$B$85,2,FALSE)</f>
        <v>Flor Ruiz</v>
      </c>
      <c r="N5163" t="str">
        <f>VLOOKUP(C5163,accounts!$A$2:$F$9615,2,FALSE)</f>
        <v>Manufacturing</v>
      </c>
      <c r="O5163" t="str">
        <f>VLOOKUP(C5163,accounts!$A$2:$F$9615,3,FALSE)</f>
        <v>$2.5M-$5M</v>
      </c>
      <c r="P5163" t="str">
        <f>VLOOKUP(C5163,accounts!$A$2:$F$9615,5,FALSE)</f>
        <v>East</v>
      </c>
      <c r="Q5163" t="b">
        <f t="shared" si="81"/>
        <v>1</v>
      </c>
      <c r="R5163" t="e">
        <f>INDEX(removed_duplicate_rows!$A$5:$A$39,MATCH(wins!A5163,removed_duplicate_rows!$A$5:$A$39,0))</f>
        <v>#N/A</v>
      </c>
    </row>
    <row r="5164" spans="1:18" ht="15.75" customHeight="1" x14ac:dyDescent="0.2">
      <c r="A5164" t="s">
        <v>15623</v>
      </c>
      <c r="B5164" t="s">
        <v>15624</v>
      </c>
      <c r="C5164" t="s">
        <v>15625</v>
      </c>
      <c r="D5164" s="10">
        <v>45976</v>
      </c>
      <c r="E5164" t="s">
        <v>14854</v>
      </c>
      <c r="F5164">
        <v>2</v>
      </c>
      <c r="G5164" t="s">
        <v>374</v>
      </c>
      <c r="H5164" t="s">
        <v>427</v>
      </c>
      <c r="I5164" t="s">
        <v>55</v>
      </c>
      <c r="J5164">
        <v>1</v>
      </c>
      <c r="K5164">
        <v>4392</v>
      </c>
      <c r="L5164" t="str">
        <f>IFERROR(INDEX(play_attribution!$B$2:$B$328,MATCH(A5164,play_attribution!$A$2:$A$328,0)),"")</f>
        <v/>
      </c>
      <c r="M5164" t="str">
        <f>VLOOKUP(H5164,seller_roster!$A$2:$B$85,2,FALSE)</f>
        <v>Peyton Moreau</v>
      </c>
      <c r="N5164" t="str">
        <f>VLOOKUP(C5164,accounts!$A$2:$F$9615,2,FALSE)</f>
        <v>Manufacturing</v>
      </c>
      <c r="O5164" t="str">
        <f>VLOOKUP(C5164,accounts!$A$2:$F$9615,3,FALSE)</f>
        <v>$1M-$2.5M</v>
      </c>
      <c r="P5164" t="str">
        <f>VLOOKUP(C5164,accounts!$A$2:$F$9615,5,FALSE)</f>
        <v>West</v>
      </c>
      <c r="Q5164" t="b">
        <f t="shared" si="81"/>
        <v>1</v>
      </c>
      <c r="R5164" t="e">
        <f>INDEX(removed_duplicate_rows!$A$5:$A$39,MATCH(wins!A5164,removed_duplicate_rows!$A$5:$A$39,0))</f>
        <v>#N/A</v>
      </c>
    </row>
    <row r="5165" spans="1:18" ht="15.75" customHeight="1" x14ac:dyDescent="0.2">
      <c r="A5165" t="s">
        <v>15626</v>
      </c>
      <c r="B5165" t="s">
        <v>15627</v>
      </c>
      <c r="C5165" t="s">
        <v>15628</v>
      </c>
      <c r="D5165" s="10">
        <v>45976</v>
      </c>
      <c r="E5165" t="s">
        <v>14854</v>
      </c>
      <c r="F5165">
        <v>2</v>
      </c>
      <c r="G5165" t="s">
        <v>374</v>
      </c>
      <c r="H5165" t="s">
        <v>398</v>
      </c>
      <c r="I5165" t="s">
        <v>55</v>
      </c>
      <c r="J5165">
        <v>1</v>
      </c>
      <c r="K5165">
        <v>5200</v>
      </c>
      <c r="L5165" t="str">
        <f>IFERROR(INDEX(play_attribution!$B$2:$B$328,MATCH(A5165,play_attribution!$A$2:$A$328,0)),"")</f>
        <v/>
      </c>
      <c r="M5165" t="str">
        <f>VLOOKUP(H5165,seller_roster!$A$2:$B$85,2,FALSE)</f>
        <v>Rowan Kim</v>
      </c>
      <c r="N5165" t="str">
        <f>VLOOKUP(C5165,accounts!$A$2:$F$9615,2,FALSE)</f>
        <v>Logistics</v>
      </c>
      <c r="O5165" t="str">
        <f>VLOOKUP(C5165,accounts!$A$2:$F$9615,3,FALSE)</f>
        <v>$5M-$10M</v>
      </c>
      <c r="P5165" t="str">
        <f>VLOOKUP(C5165,accounts!$A$2:$F$9615,5,FALSE)</f>
        <v>East</v>
      </c>
      <c r="Q5165" t="b">
        <f t="shared" si="81"/>
        <v>1</v>
      </c>
      <c r="R5165" t="e">
        <f>INDEX(removed_duplicate_rows!$A$5:$A$39,MATCH(wins!A5165,removed_duplicate_rows!$A$5:$A$39,0))</f>
        <v>#N/A</v>
      </c>
    </row>
    <row r="5166" spans="1:18" ht="15.75" customHeight="1" x14ac:dyDescent="0.2">
      <c r="A5166" t="s">
        <v>15629</v>
      </c>
      <c r="B5166" t="s">
        <v>15630</v>
      </c>
      <c r="C5166" t="s">
        <v>15631</v>
      </c>
      <c r="D5166" s="10">
        <v>45976</v>
      </c>
      <c r="E5166" t="s">
        <v>14854</v>
      </c>
      <c r="F5166">
        <v>2</v>
      </c>
      <c r="G5166" t="s">
        <v>374</v>
      </c>
      <c r="H5166" t="s">
        <v>449</v>
      </c>
      <c r="I5166" t="s">
        <v>55</v>
      </c>
      <c r="J5166">
        <v>1</v>
      </c>
      <c r="K5166">
        <v>10573</v>
      </c>
      <c r="L5166" t="str">
        <f>IFERROR(INDEX(play_attribution!$B$2:$B$328,MATCH(A5166,play_attribution!$A$2:$A$328,0)),"")</f>
        <v/>
      </c>
      <c r="M5166" t="str">
        <f>VLOOKUP(H5166,seller_roster!$A$2:$B$85,2,FALSE)</f>
        <v>Hayden Okafor</v>
      </c>
      <c r="N5166" t="str">
        <f>VLOOKUP(C5166,accounts!$A$2:$F$9615,2,FALSE)</f>
        <v>Logistics</v>
      </c>
      <c r="O5166" t="str">
        <f>VLOOKUP(C5166,accounts!$A$2:$F$9615,3,FALSE)</f>
        <v>$2.5M-$5M</v>
      </c>
      <c r="P5166" t="str">
        <f>VLOOKUP(C5166,accounts!$A$2:$F$9615,5,FALSE)</f>
        <v>East</v>
      </c>
      <c r="Q5166" t="b">
        <f t="shared" si="81"/>
        <v>1</v>
      </c>
      <c r="R5166" t="e">
        <f>INDEX(removed_duplicate_rows!$A$5:$A$39,MATCH(wins!A5166,removed_duplicate_rows!$A$5:$A$39,0))</f>
        <v>#N/A</v>
      </c>
    </row>
    <row r="5167" spans="1:18" ht="15.75" customHeight="1" x14ac:dyDescent="0.2">
      <c r="A5167" t="s">
        <v>15632</v>
      </c>
      <c r="B5167" t="s">
        <v>15633</v>
      </c>
      <c r="C5167" t="s">
        <v>15634</v>
      </c>
      <c r="D5167" s="10">
        <v>45976</v>
      </c>
      <c r="E5167" t="s">
        <v>14854</v>
      </c>
      <c r="F5167">
        <v>2</v>
      </c>
      <c r="G5167" t="s">
        <v>374</v>
      </c>
      <c r="H5167" t="s">
        <v>409</v>
      </c>
      <c r="I5167" t="s">
        <v>55</v>
      </c>
      <c r="J5167">
        <v>1</v>
      </c>
      <c r="K5167">
        <v>6981</v>
      </c>
      <c r="L5167" t="str">
        <f>IFERROR(INDEX(play_attribution!$B$2:$B$328,MATCH(A5167,play_attribution!$A$2:$A$328,0)),"")</f>
        <v/>
      </c>
      <c r="M5167" t="str">
        <f>VLOOKUP(H5167,seller_roster!$A$2:$B$85,2,FALSE)</f>
        <v>Devon Okafor</v>
      </c>
      <c r="N5167" t="str">
        <f>VLOOKUP(C5167,accounts!$A$2:$F$9615,2,FALSE)</f>
        <v>Hospitality Group</v>
      </c>
      <c r="O5167" t="str">
        <f>VLOOKUP(C5167,accounts!$A$2:$F$9615,3,FALSE)</f>
        <v>$2.5M-$5M</v>
      </c>
      <c r="P5167" t="str">
        <f>VLOOKUP(C5167,accounts!$A$2:$F$9615,5,FALSE)</f>
        <v>West</v>
      </c>
      <c r="Q5167" t="b">
        <f t="shared" si="81"/>
        <v>1</v>
      </c>
      <c r="R5167" t="e">
        <f>INDEX(removed_duplicate_rows!$A$5:$A$39,MATCH(wins!A5167,removed_duplicate_rows!$A$5:$A$39,0))</f>
        <v>#N/A</v>
      </c>
    </row>
    <row r="5168" spans="1:18" ht="15.75" customHeight="1" x14ac:dyDescent="0.2">
      <c r="A5168" t="s">
        <v>15635</v>
      </c>
      <c r="B5168" t="s">
        <v>15636</v>
      </c>
      <c r="C5168" t="s">
        <v>15637</v>
      </c>
      <c r="D5168" s="10">
        <v>45976</v>
      </c>
      <c r="E5168" t="s">
        <v>14854</v>
      </c>
      <c r="F5168">
        <v>2</v>
      </c>
      <c r="G5168" t="s">
        <v>374</v>
      </c>
      <c r="H5168" t="s">
        <v>387</v>
      </c>
      <c r="I5168" t="s">
        <v>55</v>
      </c>
      <c r="J5168">
        <v>1</v>
      </c>
      <c r="K5168">
        <v>5980</v>
      </c>
      <c r="L5168" t="str">
        <f>IFERROR(INDEX(play_attribution!$B$2:$B$328,MATCH(A5168,play_attribution!$A$2:$A$328,0)),"")</f>
        <v/>
      </c>
      <c r="M5168" t="str">
        <f>VLOOKUP(H5168,seller_roster!$A$2:$B$85,2,FALSE)</f>
        <v>Ray Kim</v>
      </c>
      <c r="N5168" t="str">
        <f>VLOOKUP(C5168,accounts!$A$2:$F$9615,2,FALSE)</f>
        <v>Retail Multi-Location</v>
      </c>
      <c r="O5168" t="str">
        <f>VLOOKUP(C5168,accounts!$A$2:$F$9615,3,FALSE)</f>
        <v>$2.5M-$5M</v>
      </c>
      <c r="P5168" t="str">
        <f>VLOOKUP(C5168,accounts!$A$2:$F$9615,5,FALSE)</f>
        <v>East</v>
      </c>
      <c r="Q5168" t="b">
        <f t="shared" si="81"/>
        <v>1</v>
      </c>
      <c r="R5168" t="e">
        <f>INDEX(removed_duplicate_rows!$A$5:$A$39,MATCH(wins!A5168,removed_duplicate_rows!$A$5:$A$39,0))</f>
        <v>#N/A</v>
      </c>
    </row>
    <row r="5169" spans="1:18" ht="15.75" customHeight="1" x14ac:dyDescent="0.2">
      <c r="A5169" t="s">
        <v>15638</v>
      </c>
      <c r="B5169" t="s">
        <v>15639</v>
      </c>
      <c r="C5169" t="s">
        <v>15640</v>
      </c>
      <c r="D5169" s="10">
        <v>45983</v>
      </c>
      <c r="E5169" t="s">
        <v>14854</v>
      </c>
      <c r="F5169">
        <v>3</v>
      </c>
      <c r="G5169" t="s">
        <v>53</v>
      </c>
      <c r="H5169" t="s">
        <v>3729</v>
      </c>
      <c r="I5169" t="s">
        <v>55</v>
      </c>
      <c r="J5169">
        <v>1</v>
      </c>
      <c r="K5169">
        <v>20984</v>
      </c>
      <c r="L5169" t="str">
        <f>IFERROR(INDEX(play_attribution!$B$2:$B$328,MATCH(A5169,play_attribution!$A$2:$A$328,0)),"")</f>
        <v/>
      </c>
      <c r="M5169" t="str">
        <f>VLOOKUP(H5169,seller_roster!$A$2:$B$85,2,FALSE)</f>
        <v>True Ito</v>
      </c>
      <c r="N5169" t="str">
        <f>VLOOKUP(C5169,accounts!$A$2:$F$9615,2,FALSE)</f>
        <v>Wholesale &amp; Distribution</v>
      </c>
      <c r="O5169" t="str">
        <f>VLOOKUP(C5169,accounts!$A$2:$F$9615,3,FALSE)</f>
        <v>$5M-$10M</v>
      </c>
      <c r="P5169" t="str">
        <f>VLOOKUP(C5169,accounts!$A$2:$F$9615,5,FALSE)</f>
        <v>Central</v>
      </c>
      <c r="Q5169" t="b">
        <f t="shared" si="81"/>
        <v>1</v>
      </c>
      <c r="R5169" t="e">
        <f>INDEX(removed_duplicate_rows!$A$5:$A$39,MATCH(wins!A5169,removed_duplicate_rows!$A$5:$A$39,0))</f>
        <v>#N/A</v>
      </c>
    </row>
    <row r="5170" spans="1:18" ht="15.75" customHeight="1" x14ac:dyDescent="0.2">
      <c r="A5170" t="s">
        <v>15641</v>
      </c>
      <c r="B5170" t="s">
        <v>15642</v>
      </c>
      <c r="C5170" t="s">
        <v>15643</v>
      </c>
      <c r="D5170" s="10">
        <v>45983</v>
      </c>
      <c r="E5170" t="s">
        <v>14854</v>
      </c>
      <c r="F5170">
        <v>3</v>
      </c>
      <c r="G5170" t="s">
        <v>53</v>
      </c>
      <c r="H5170" t="s">
        <v>54</v>
      </c>
      <c r="I5170" t="s">
        <v>55</v>
      </c>
      <c r="J5170">
        <v>1</v>
      </c>
      <c r="K5170">
        <v>7419</v>
      </c>
      <c r="L5170" t="str">
        <f>IFERROR(INDEX(play_attribution!$B$2:$B$328,MATCH(A5170,play_attribution!$A$2:$A$328,0)),"")</f>
        <v/>
      </c>
      <c r="M5170" t="str">
        <f>VLOOKUP(H5170,seller_roster!$A$2:$B$85,2,FALSE)</f>
        <v>Rhea Okafor</v>
      </c>
      <c r="N5170" t="str">
        <f>VLOOKUP(C5170,accounts!$A$2:$F$9615,2,FALSE)</f>
        <v>Construction</v>
      </c>
      <c r="O5170" t="str">
        <f>VLOOKUP(C5170,accounts!$A$2:$F$9615,3,FALSE)</f>
        <v>$2.5M-$5M</v>
      </c>
      <c r="P5170" t="str">
        <f>VLOOKUP(C5170,accounts!$A$2:$F$9615,5,FALSE)</f>
        <v>Central</v>
      </c>
      <c r="Q5170" t="b">
        <f t="shared" si="81"/>
        <v>1</v>
      </c>
      <c r="R5170" t="e">
        <f>INDEX(removed_duplicate_rows!$A$5:$A$39,MATCH(wins!A5170,removed_duplicate_rows!$A$5:$A$39,0))</f>
        <v>#N/A</v>
      </c>
    </row>
    <row r="5171" spans="1:18" ht="15.75" customHeight="1" x14ac:dyDescent="0.2">
      <c r="A5171" t="s">
        <v>15644</v>
      </c>
      <c r="B5171" t="s">
        <v>15645</v>
      </c>
      <c r="C5171" t="s">
        <v>15646</v>
      </c>
      <c r="D5171" s="10">
        <v>45983</v>
      </c>
      <c r="E5171" t="s">
        <v>14854</v>
      </c>
      <c r="F5171">
        <v>3</v>
      </c>
      <c r="G5171" t="s">
        <v>53</v>
      </c>
      <c r="H5171" t="s">
        <v>54</v>
      </c>
      <c r="I5171" t="s">
        <v>55</v>
      </c>
      <c r="J5171">
        <v>1</v>
      </c>
      <c r="K5171">
        <v>25505</v>
      </c>
      <c r="L5171" t="str">
        <f>IFERROR(INDEX(play_attribution!$B$2:$B$328,MATCH(A5171,play_attribution!$A$2:$A$328,0)),"")</f>
        <v/>
      </c>
      <c r="M5171" t="str">
        <f>VLOOKUP(H5171,seller_roster!$A$2:$B$85,2,FALSE)</f>
        <v>Rhea Okafor</v>
      </c>
      <c r="N5171" t="str">
        <f>VLOOKUP(C5171,accounts!$A$2:$F$9615,2,FALSE)</f>
        <v>Wholesale &amp; Distribution</v>
      </c>
      <c r="O5171" t="str">
        <f>VLOOKUP(C5171,accounts!$A$2:$F$9615,3,FALSE)</f>
        <v>$5M-$10M</v>
      </c>
      <c r="P5171" t="str">
        <f>VLOOKUP(C5171,accounts!$A$2:$F$9615,5,FALSE)</f>
        <v>West</v>
      </c>
      <c r="Q5171" t="b">
        <f t="shared" si="81"/>
        <v>1</v>
      </c>
      <c r="R5171" t="e">
        <f>INDEX(removed_duplicate_rows!$A$5:$A$39,MATCH(wins!A5171,removed_duplicate_rows!$A$5:$A$39,0))</f>
        <v>#N/A</v>
      </c>
    </row>
    <row r="5172" spans="1:18" ht="15.75" customHeight="1" x14ac:dyDescent="0.2">
      <c r="A5172" t="s">
        <v>15647</v>
      </c>
      <c r="B5172" t="s">
        <v>15648</v>
      </c>
      <c r="C5172" t="s">
        <v>15649</v>
      </c>
      <c r="D5172" s="10">
        <v>45983</v>
      </c>
      <c r="E5172" t="s">
        <v>14854</v>
      </c>
      <c r="F5172">
        <v>3</v>
      </c>
      <c r="G5172" t="s">
        <v>53</v>
      </c>
      <c r="H5172" t="s">
        <v>54</v>
      </c>
      <c r="I5172" t="s">
        <v>55</v>
      </c>
      <c r="J5172">
        <v>1</v>
      </c>
      <c r="K5172">
        <v>22037</v>
      </c>
      <c r="L5172" t="str">
        <f>IFERROR(INDEX(play_attribution!$B$2:$B$328,MATCH(A5172,play_attribution!$A$2:$A$328,0)),"")</f>
        <v/>
      </c>
      <c r="M5172" t="str">
        <f>VLOOKUP(H5172,seller_roster!$A$2:$B$85,2,FALSE)</f>
        <v>Rhea Okafor</v>
      </c>
      <c r="N5172" t="str">
        <f>VLOOKUP(C5172,accounts!$A$2:$F$9615,2,FALSE)</f>
        <v>Construction</v>
      </c>
      <c r="O5172" t="str">
        <f>VLOOKUP(C5172,accounts!$A$2:$F$9615,3,FALSE)</f>
        <v>&gt;$10M</v>
      </c>
      <c r="P5172" t="str">
        <f>VLOOKUP(C5172,accounts!$A$2:$F$9615,5,FALSE)</f>
        <v>West</v>
      </c>
      <c r="Q5172" t="b">
        <f t="shared" si="81"/>
        <v>1</v>
      </c>
      <c r="R5172" t="e">
        <f>INDEX(removed_duplicate_rows!$A$5:$A$39,MATCH(wins!A5172,removed_duplicate_rows!$A$5:$A$39,0))</f>
        <v>#N/A</v>
      </c>
    </row>
    <row r="5173" spans="1:18" ht="15.75" customHeight="1" x14ac:dyDescent="0.2">
      <c r="A5173" t="s">
        <v>15650</v>
      </c>
      <c r="B5173" t="s">
        <v>15651</v>
      </c>
      <c r="C5173" t="s">
        <v>15652</v>
      </c>
      <c r="D5173" s="10">
        <v>45983</v>
      </c>
      <c r="E5173" t="s">
        <v>14854</v>
      </c>
      <c r="F5173">
        <v>3</v>
      </c>
      <c r="G5173" t="s">
        <v>53</v>
      </c>
      <c r="H5173" t="s">
        <v>69</v>
      </c>
      <c r="I5173" t="s">
        <v>55</v>
      </c>
      <c r="J5173">
        <v>1</v>
      </c>
      <c r="K5173">
        <v>15040</v>
      </c>
      <c r="L5173" t="str">
        <f>IFERROR(INDEX(play_attribution!$B$2:$B$328,MATCH(A5173,play_attribution!$A$2:$A$328,0)),"")</f>
        <v/>
      </c>
      <c r="M5173" t="str">
        <f>VLOOKUP(H5173,seller_roster!$A$2:$B$85,2,FALSE)</f>
        <v>Uma Moreau</v>
      </c>
      <c r="N5173" t="str">
        <f>VLOOKUP(C5173,accounts!$A$2:$F$9615,2,FALSE)</f>
        <v>Retail Multi-Location</v>
      </c>
      <c r="O5173" t="str">
        <f>VLOOKUP(C5173,accounts!$A$2:$F$9615,3,FALSE)</f>
        <v>$5M-$10M</v>
      </c>
      <c r="P5173" t="str">
        <f>VLOOKUP(C5173,accounts!$A$2:$F$9615,5,FALSE)</f>
        <v>West</v>
      </c>
      <c r="Q5173" t="b">
        <f t="shared" si="81"/>
        <v>1</v>
      </c>
      <c r="R5173" t="e">
        <f>INDEX(removed_duplicate_rows!$A$5:$A$39,MATCH(wins!A5173,removed_duplicate_rows!$A$5:$A$39,0))</f>
        <v>#N/A</v>
      </c>
    </row>
    <row r="5174" spans="1:18" ht="15.75" customHeight="1" x14ac:dyDescent="0.2">
      <c r="A5174" t="s">
        <v>15653</v>
      </c>
      <c r="B5174" t="s">
        <v>15654</v>
      </c>
      <c r="C5174" t="s">
        <v>15655</v>
      </c>
      <c r="D5174" s="10">
        <v>45983</v>
      </c>
      <c r="E5174" t="s">
        <v>14854</v>
      </c>
      <c r="F5174">
        <v>3</v>
      </c>
      <c r="G5174" t="s">
        <v>53</v>
      </c>
      <c r="H5174" t="s">
        <v>65</v>
      </c>
      <c r="I5174" t="s">
        <v>55</v>
      </c>
      <c r="J5174">
        <v>1</v>
      </c>
      <c r="K5174">
        <v>9381</v>
      </c>
      <c r="L5174" t="str">
        <f>IFERROR(INDEX(play_attribution!$B$2:$B$328,MATCH(A5174,play_attribution!$A$2:$A$328,0)),"")</f>
        <v/>
      </c>
      <c r="M5174" t="str">
        <f>VLOOKUP(H5174,seller_roster!$A$2:$B$85,2,FALSE)</f>
        <v>Bryn Moreau</v>
      </c>
      <c r="N5174" t="str">
        <f>VLOOKUP(C5174,accounts!$A$2:$F$9615,2,FALSE)</f>
        <v>Retail Multi-Location</v>
      </c>
      <c r="O5174" t="str">
        <f>VLOOKUP(C5174,accounts!$A$2:$F$9615,3,FALSE)</f>
        <v>$5M-$10M</v>
      </c>
      <c r="P5174" t="str">
        <f>VLOOKUP(C5174,accounts!$A$2:$F$9615,5,FALSE)</f>
        <v>East</v>
      </c>
      <c r="Q5174" t="b">
        <f t="shared" si="81"/>
        <v>1</v>
      </c>
      <c r="R5174" t="e">
        <f>INDEX(removed_duplicate_rows!$A$5:$A$39,MATCH(wins!A5174,removed_duplicate_rows!$A$5:$A$39,0))</f>
        <v>#N/A</v>
      </c>
    </row>
    <row r="5175" spans="1:18" ht="15.75" customHeight="1" x14ac:dyDescent="0.2">
      <c r="A5175" t="s">
        <v>15656</v>
      </c>
      <c r="B5175" t="s">
        <v>15657</v>
      </c>
      <c r="C5175" t="s">
        <v>15658</v>
      </c>
      <c r="D5175" s="10">
        <v>45983</v>
      </c>
      <c r="E5175" t="s">
        <v>14854</v>
      </c>
      <c r="F5175">
        <v>3</v>
      </c>
      <c r="G5175" t="s">
        <v>77</v>
      </c>
      <c r="H5175" t="s">
        <v>87</v>
      </c>
      <c r="I5175" t="s">
        <v>79</v>
      </c>
      <c r="J5175">
        <v>1</v>
      </c>
      <c r="K5175">
        <v>5580</v>
      </c>
      <c r="L5175" t="str">
        <f>IFERROR(INDEX(play_attribution!$B$2:$B$328,MATCH(A5175,play_attribution!$A$2:$A$328,0)),"")</f>
        <v/>
      </c>
      <c r="M5175" t="str">
        <f>VLOOKUP(H5175,seller_roster!$A$2:$B$85,2,FALSE)</f>
        <v>Harper Tran</v>
      </c>
      <c r="N5175" t="str">
        <f>VLOOKUP(C5175,accounts!$A$2:$F$9615,2,FALSE)</f>
        <v>Nonprofit</v>
      </c>
      <c r="O5175" t="str">
        <f>VLOOKUP(C5175,accounts!$A$2:$F$9615,3,FALSE)</f>
        <v>$1M-$2.5M</v>
      </c>
      <c r="P5175" t="str">
        <f>VLOOKUP(C5175,accounts!$A$2:$F$9615,5,FALSE)</f>
        <v>East</v>
      </c>
      <c r="Q5175" t="b">
        <f t="shared" si="81"/>
        <v>1</v>
      </c>
      <c r="R5175" t="e">
        <f>INDEX(removed_duplicate_rows!$A$5:$A$39,MATCH(wins!A5175,removed_duplicate_rows!$A$5:$A$39,0))</f>
        <v>#N/A</v>
      </c>
    </row>
    <row r="5176" spans="1:18" ht="15.75" customHeight="1" x14ac:dyDescent="0.2">
      <c r="A5176" t="s">
        <v>15659</v>
      </c>
      <c r="B5176" t="s">
        <v>15660</v>
      </c>
      <c r="C5176" t="s">
        <v>15661</v>
      </c>
      <c r="D5176" s="10">
        <v>45983</v>
      </c>
      <c r="E5176" t="s">
        <v>14854</v>
      </c>
      <c r="F5176">
        <v>3</v>
      </c>
      <c r="G5176" t="s">
        <v>77</v>
      </c>
      <c r="H5176" t="s">
        <v>1230</v>
      </c>
      <c r="I5176" t="s">
        <v>79</v>
      </c>
      <c r="J5176">
        <v>1</v>
      </c>
      <c r="K5176">
        <v>5183</v>
      </c>
      <c r="L5176" t="str">
        <f>IFERROR(INDEX(play_attribution!$B$2:$B$328,MATCH(A5176,play_attribution!$A$2:$A$328,0)),"")</f>
        <v/>
      </c>
      <c r="M5176" t="str">
        <f>VLOOKUP(H5176,seller_roster!$A$2:$B$85,2,FALSE)</f>
        <v>Lennon Doyle</v>
      </c>
      <c r="N5176" t="str">
        <f>VLOOKUP(C5176,accounts!$A$2:$F$9615,2,FALSE)</f>
        <v>Healthcare Services</v>
      </c>
      <c r="O5176" t="str">
        <f>VLOOKUP(C5176,accounts!$A$2:$F$9615,3,FALSE)</f>
        <v>$2.5M-$5M</v>
      </c>
      <c r="P5176" t="str">
        <f>VLOOKUP(C5176,accounts!$A$2:$F$9615,5,FALSE)</f>
        <v>East</v>
      </c>
      <c r="Q5176" t="b">
        <f t="shared" si="81"/>
        <v>1</v>
      </c>
      <c r="R5176" t="e">
        <f>INDEX(removed_duplicate_rows!$A$5:$A$39,MATCH(wins!A5176,removed_duplicate_rows!$A$5:$A$39,0))</f>
        <v>#N/A</v>
      </c>
    </row>
    <row r="5177" spans="1:18" ht="15.75" customHeight="1" x14ac:dyDescent="0.2">
      <c r="A5177" t="s">
        <v>15662</v>
      </c>
      <c r="B5177" t="s">
        <v>15663</v>
      </c>
      <c r="C5177" t="s">
        <v>15664</v>
      </c>
      <c r="D5177" s="10">
        <v>45983</v>
      </c>
      <c r="E5177" t="s">
        <v>14854</v>
      </c>
      <c r="F5177">
        <v>3</v>
      </c>
      <c r="G5177" t="s">
        <v>77</v>
      </c>
      <c r="H5177" t="s">
        <v>866</v>
      </c>
      <c r="I5177" t="s">
        <v>79</v>
      </c>
      <c r="J5177">
        <v>1</v>
      </c>
      <c r="K5177">
        <v>8215</v>
      </c>
      <c r="L5177" t="str">
        <f>IFERROR(INDEX(play_attribution!$B$2:$B$328,MATCH(A5177,play_attribution!$A$2:$A$328,0)),"")</f>
        <v/>
      </c>
      <c r="M5177" t="str">
        <f>VLOOKUP(H5177,seller_roster!$A$2:$B$85,2,FALSE)</f>
        <v>Kira Novak</v>
      </c>
      <c r="N5177" t="str">
        <f>VLOOKUP(C5177,accounts!$A$2:$F$9615,2,FALSE)</f>
        <v>Professional Services</v>
      </c>
      <c r="O5177" t="str">
        <f>VLOOKUP(C5177,accounts!$A$2:$F$9615,3,FALSE)</f>
        <v>$2.5M-$5M</v>
      </c>
      <c r="P5177" t="str">
        <f>VLOOKUP(C5177,accounts!$A$2:$F$9615,5,FALSE)</f>
        <v>East</v>
      </c>
      <c r="Q5177" t="b">
        <f t="shared" si="81"/>
        <v>1</v>
      </c>
      <c r="R5177" t="e">
        <f>INDEX(removed_duplicate_rows!$A$5:$A$39,MATCH(wins!A5177,removed_duplicate_rows!$A$5:$A$39,0))</f>
        <v>#N/A</v>
      </c>
    </row>
    <row r="5178" spans="1:18" ht="15.75" customHeight="1" x14ac:dyDescent="0.2">
      <c r="A5178" t="s">
        <v>15665</v>
      </c>
      <c r="B5178" t="s">
        <v>15666</v>
      </c>
      <c r="C5178" t="s">
        <v>15667</v>
      </c>
      <c r="D5178" s="10">
        <v>45983</v>
      </c>
      <c r="E5178" t="s">
        <v>14854</v>
      </c>
      <c r="F5178">
        <v>3</v>
      </c>
      <c r="G5178" t="s">
        <v>77</v>
      </c>
      <c r="H5178" t="s">
        <v>210</v>
      </c>
      <c r="I5178" t="s">
        <v>79</v>
      </c>
      <c r="J5178">
        <v>1</v>
      </c>
      <c r="K5178">
        <v>7448</v>
      </c>
      <c r="L5178" t="str">
        <f>IFERROR(INDEX(play_attribution!$B$2:$B$328,MATCH(A5178,play_attribution!$A$2:$A$328,0)),"")</f>
        <v/>
      </c>
      <c r="M5178" t="str">
        <f>VLOOKUP(H5178,seller_roster!$A$2:$B$85,2,FALSE)</f>
        <v>Emerson Reyes</v>
      </c>
      <c r="N5178" t="str">
        <f>VLOOKUP(C5178,accounts!$A$2:$F$9615,2,FALSE)</f>
        <v>Wholesale &amp; Distribution</v>
      </c>
      <c r="O5178" t="str">
        <f>VLOOKUP(C5178,accounts!$A$2:$F$9615,3,FALSE)</f>
        <v>$2.5M-$5M</v>
      </c>
      <c r="P5178" t="str">
        <f>VLOOKUP(C5178,accounts!$A$2:$F$9615,5,FALSE)</f>
        <v>West</v>
      </c>
      <c r="Q5178" t="b">
        <f t="shared" si="81"/>
        <v>1</v>
      </c>
      <c r="R5178" t="e">
        <f>INDEX(removed_duplicate_rows!$A$5:$A$39,MATCH(wins!A5178,removed_duplicate_rows!$A$5:$A$39,0))</f>
        <v>#N/A</v>
      </c>
    </row>
    <row r="5179" spans="1:18" ht="15.75" customHeight="1" x14ac:dyDescent="0.2">
      <c r="A5179" t="s">
        <v>15668</v>
      </c>
      <c r="B5179" t="s">
        <v>15669</v>
      </c>
      <c r="C5179" t="s">
        <v>15670</v>
      </c>
      <c r="D5179" s="10">
        <v>45983</v>
      </c>
      <c r="E5179" t="s">
        <v>14854</v>
      </c>
      <c r="F5179">
        <v>3</v>
      </c>
      <c r="G5179" t="s">
        <v>77</v>
      </c>
      <c r="H5179" t="s">
        <v>527</v>
      </c>
      <c r="I5179" t="s">
        <v>79</v>
      </c>
      <c r="J5179">
        <v>1</v>
      </c>
      <c r="K5179">
        <v>4854</v>
      </c>
      <c r="L5179" t="str">
        <f>IFERROR(INDEX(play_attribution!$B$2:$B$328,MATCH(A5179,play_attribution!$A$2:$A$328,0)),"")</f>
        <v/>
      </c>
      <c r="M5179" t="str">
        <f>VLOOKUP(H5179,seller_roster!$A$2:$B$85,2,FALSE)</f>
        <v>Nia Mbeki</v>
      </c>
      <c r="N5179" t="str">
        <f>VLOOKUP(C5179,accounts!$A$2:$F$9615,2,FALSE)</f>
        <v>Hospitality Group</v>
      </c>
      <c r="O5179" t="str">
        <f>VLOOKUP(C5179,accounts!$A$2:$F$9615,3,FALSE)</f>
        <v>$2.5M-$5M</v>
      </c>
      <c r="P5179" t="str">
        <f>VLOOKUP(C5179,accounts!$A$2:$F$9615,5,FALSE)</f>
        <v>West</v>
      </c>
      <c r="Q5179" t="b">
        <f t="shared" si="81"/>
        <v>1</v>
      </c>
      <c r="R5179" t="e">
        <f>INDEX(removed_duplicate_rows!$A$5:$A$39,MATCH(wins!A5179,removed_duplicate_rows!$A$5:$A$39,0))</f>
        <v>#N/A</v>
      </c>
    </row>
    <row r="5180" spans="1:18" ht="15.75" customHeight="1" x14ac:dyDescent="0.2">
      <c r="A5180" t="s">
        <v>15671</v>
      </c>
      <c r="B5180" t="s">
        <v>15672</v>
      </c>
      <c r="C5180" t="s">
        <v>15673</v>
      </c>
      <c r="D5180" s="10">
        <v>45983</v>
      </c>
      <c r="E5180" t="s">
        <v>14854</v>
      </c>
      <c r="F5180">
        <v>3</v>
      </c>
      <c r="G5180" t="s">
        <v>77</v>
      </c>
      <c r="H5180" t="s">
        <v>78</v>
      </c>
      <c r="I5180" t="s">
        <v>55</v>
      </c>
      <c r="J5180">
        <v>1</v>
      </c>
      <c r="K5180">
        <v>12062</v>
      </c>
      <c r="L5180" t="str">
        <f>IFERROR(INDEX(play_attribution!$B$2:$B$328,MATCH(A5180,play_attribution!$A$2:$A$328,0)),"")</f>
        <v/>
      </c>
      <c r="M5180" t="str">
        <f>VLOOKUP(H5180,seller_roster!$A$2:$B$85,2,FALSE)</f>
        <v>Lennon Ferro</v>
      </c>
      <c r="N5180" t="str">
        <f>VLOOKUP(C5180,accounts!$A$2:$F$9615,2,FALSE)</f>
        <v>Healthcare Services</v>
      </c>
      <c r="O5180" t="str">
        <f>VLOOKUP(C5180,accounts!$A$2:$F$9615,3,FALSE)</f>
        <v>$5M-$10M</v>
      </c>
      <c r="P5180" t="str">
        <f>VLOOKUP(C5180,accounts!$A$2:$F$9615,5,FALSE)</f>
        <v>West</v>
      </c>
      <c r="Q5180" t="b">
        <f t="shared" si="81"/>
        <v>1</v>
      </c>
      <c r="R5180" t="e">
        <f>INDEX(removed_duplicate_rows!$A$5:$A$39,MATCH(wins!A5180,removed_duplicate_rows!$A$5:$A$39,0))</f>
        <v>#N/A</v>
      </c>
    </row>
    <row r="5181" spans="1:18" ht="15.75" customHeight="1" x14ac:dyDescent="0.2">
      <c r="A5181" t="s">
        <v>15674</v>
      </c>
      <c r="B5181" t="s">
        <v>15675</v>
      </c>
      <c r="C5181" t="s">
        <v>15676</v>
      </c>
      <c r="D5181" s="10">
        <v>45983</v>
      </c>
      <c r="E5181" t="s">
        <v>14854</v>
      </c>
      <c r="F5181">
        <v>3</v>
      </c>
      <c r="G5181" t="s">
        <v>77</v>
      </c>
      <c r="H5181" t="s">
        <v>866</v>
      </c>
      <c r="I5181" t="s">
        <v>79</v>
      </c>
      <c r="J5181">
        <v>1</v>
      </c>
      <c r="K5181">
        <v>9807</v>
      </c>
      <c r="L5181" t="str">
        <f>IFERROR(INDEX(play_attribution!$B$2:$B$328,MATCH(A5181,play_attribution!$A$2:$A$328,0)),"")</f>
        <v/>
      </c>
      <c r="M5181" t="str">
        <f>VLOOKUP(H5181,seller_roster!$A$2:$B$85,2,FALSE)</f>
        <v>Kira Novak</v>
      </c>
      <c r="N5181" t="str">
        <f>VLOOKUP(C5181,accounts!$A$2:$F$9615,2,FALSE)</f>
        <v>Manufacturing</v>
      </c>
      <c r="O5181" t="str">
        <f>VLOOKUP(C5181,accounts!$A$2:$F$9615,3,FALSE)</f>
        <v>$2.5M-$5M</v>
      </c>
      <c r="P5181" t="str">
        <f>VLOOKUP(C5181,accounts!$A$2:$F$9615,5,FALSE)</f>
        <v>East</v>
      </c>
      <c r="Q5181" t="b">
        <f t="shared" si="81"/>
        <v>1</v>
      </c>
      <c r="R5181" t="e">
        <f>INDEX(removed_duplicate_rows!$A$5:$A$39,MATCH(wins!A5181,removed_duplicate_rows!$A$5:$A$39,0))</f>
        <v>#N/A</v>
      </c>
    </row>
    <row r="5182" spans="1:18" ht="15.75" customHeight="1" x14ac:dyDescent="0.2">
      <c r="A5182" t="s">
        <v>15677</v>
      </c>
      <c r="B5182" t="s">
        <v>15678</v>
      </c>
      <c r="C5182" t="s">
        <v>15679</v>
      </c>
      <c r="D5182" s="10">
        <v>45983</v>
      </c>
      <c r="E5182" t="s">
        <v>14854</v>
      </c>
      <c r="F5182">
        <v>3</v>
      </c>
      <c r="G5182" t="s">
        <v>77</v>
      </c>
      <c r="H5182" t="s">
        <v>159</v>
      </c>
      <c r="I5182" t="s">
        <v>55</v>
      </c>
      <c r="J5182">
        <v>1</v>
      </c>
      <c r="K5182">
        <v>11377</v>
      </c>
      <c r="L5182" t="str">
        <f>IFERROR(INDEX(play_attribution!$B$2:$B$328,MATCH(A5182,play_attribution!$A$2:$A$328,0)),"")</f>
        <v/>
      </c>
      <c r="M5182" t="str">
        <f>VLOOKUP(H5182,seller_roster!$A$2:$B$85,2,FALSE)</f>
        <v>Kai Bianchi</v>
      </c>
      <c r="N5182" t="str">
        <f>VLOOKUP(C5182,accounts!$A$2:$F$9615,2,FALSE)</f>
        <v>Professional Services</v>
      </c>
      <c r="O5182" t="str">
        <f>VLOOKUP(C5182,accounts!$A$2:$F$9615,3,FALSE)</f>
        <v>$5M-$10M</v>
      </c>
      <c r="P5182" t="str">
        <f>VLOOKUP(C5182,accounts!$A$2:$F$9615,5,FALSE)</f>
        <v>Central</v>
      </c>
      <c r="Q5182" t="b">
        <f t="shared" si="81"/>
        <v>1</v>
      </c>
      <c r="R5182" t="e">
        <f>INDEX(removed_duplicate_rows!$A$5:$A$39,MATCH(wins!A5182,removed_duplicate_rows!$A$5:$A$39,0))</f>
        <v>#N/A</v>
      </c>
    </row>
    <row r="5183" spans="1:18" ht="15.75" customHeight="1" x14ac:dyDescent="0.2">
      <c r="A5183" t="s">
        <v>15680</v>
      </c>
      <c r="B5183" t="s">
        <v>15681</v>
      </c>
      <c r="C5183" t="s">
        <v>15682</v>
      </c>
      <c r="D5183" s="10">
        <v>45983</v>
      </c>
      <c r="E5183" t="s">
        <v>14854</v>
      </c>
      <c r="F5183">
        <v>3</v>
      </c>
      <c r="G5183" t="s">
        <v>77</v>
      </c>
      <c r="H5183" t="s">
        <v>95</v>
      </c>
      <c r="I5183" t="s">
        <v>79</v>
      </c>
      <c r="J5183">
        <v>1</v>
      </c>
      <c r="K5183">
        <v>9987</v>
      </c>
      <c r="L5183" t="str">
        <f>IFERROR(INDEX(play_attribution!$B$2:$B$328,MATCH(A5183,play_attribution!$A$2:$A$328,0)),"")</f>
        <v/>
      </c>
      <c r="M5183" t="str">
        <f>VLOOKUP(H5183,seller_roster!$A$2:$B$85,2,FALSE)</f>
        <v>Frankie Ferro</v>
      </c>
      <c r="N5183" t="str">
        <f>VLOOKUP(C5183,accounts!$A$2:$F$9615,2,FALSE)</f>
        <v>Manufacturing</v>
      </c>
      <c r="O5183" t="str">
        <f>VLOOKUP(C5183,accounts!$A$2:$F$9615,3,FALSE)</f>
        <v>$5M-$10M</v>
      </c>
      <c r="P5183" t="str">
        <f>VLOOKUP(C5183,accounts!$A$2:$F$9615,5,FALSE)</f>
        <v>East</v>
      </c>
      <c r="Q5183" t="b">
        <f t="shared" si="81"/>
        <v>1</v>
      </c>
      <c r="R5183" t="e">
        <f>INDEX(removed_duplicate_rows!$A$5:$A$39,MATCH(wins!A5183,removed_duplicate_rows!$A$5:$A$39,0))</f>
        <v>#N/A</v>
      </c>
    </row>
    <row r="5184" spans="1:18" ht="15.75" customHeight="1" x14ac:dyDescent="0.2">
      <c r="A5184" t="s">
        <v>15683</v>
      </c>
      <c r="B5184" t="s">
        <v>15684</v>
      </c>
      <c r="C5184" t="s">
        <v>15685</v>
      </c>
      <c r="D5184" s="10">
        <v>45983</v>
      </c>
      <c r="E5184" t="s">
        <v>14854</v>
      </c>
      <c r="F5184">
        <v>3</v>
      </c>
      <c r="G5184" t="s">
        <v>77</v>
      </c>
      <c r="H5184" t="s">
        <v>118</v>
      </c>
      <c r="I5184" t="s">
        <v>79</v>
      </c>
      <c r="J5184">
        <v>1</v>
      </c>
      <c r="K5184">
        <v>6771</v>
      </c>
      <c r="L5184" t="str">
        <f>IFERROR(INDEX(play_attribution!$B$2:$B$328,MATCH(A5184,play_attribution!$A$2:$A$328,0)),"")</f>
        <v/>
      </c>
      <c r="M5184" t="str">
        <f>VLOOKUP(H5184,seller_roster!$A$2:$B$85,2,FALSE)</f>
        <v>Val Reyes</v>
      </c>
      <c r="N5184" t="str">
        <f>VLOOKUP(C5184,accounts!$A$2:$F$9615,2,FALSE)</f>
        <v>Hospitality Group</v>
      </c>
      <c r="O5184" t="str">
        <f>VLOOKUP(C5184,accounts!$A$2:$F$9615,3,FALSE)</f>
        <v>$2.5M-$5M</v>
      </c>
      <c r="P5184" t="str">
        <f>VLOOKUP(C5184,accounts!$A$2:$F$9615,5,FALSE)</f>
        <v>Central</v>
      </c>
      <c r="Q5184" t="b">
        <f t="shared" si="81"/>
        <v>1</v>
      </c>
      <c r="R5184" t="e">
        <f>INDEX(removed_duplicate_rows!$A$5:$A$39,MATCH(wins!A5184,removed_duplicate_rows!$A$5:$A$39,0))</f>
        <v>#N/A</v>
      </c>
    </row>
    <row r="5185" spans="1:18" ht="15.75" customHeight="1" x14ac:dyDescent="0.2">
      <c r="A5185" t="s">
        <v>15686</v>
      </c>
      <c r="B5185" t="s">
        <v>15687</v>
      </c>
      <c r="C5185" t="s">
        <v>15688</v>
      </c>
      <c r="D5185" s="10">
        <v>45983</v>
      </c>
      <c r="E5185" t="s">
        <v>14854</v>
      </c>
      <c r="F5185">
        <v>3</v>
      </c>
      <c r="G5185" t="s">
        <v>77</v>
      </c>
      <c r="H5185" t="s">
        <v>129</v>
      </c>
      <c r="I5185" t="s">
        <v>79</v>
      </c>
      <c r="J5185">
        <v>1</v>
      </c>
      <c r="K5185">
        <v>6073</v>
      </c>
      <c r="L5185" t="str">
        <f>IFERROR(INDEX(play_attribution!$B$2:$B$328,MATCH(A5185,play_attribution!$A$2:$A$328,0)),"")</f>
        <v/>
      </c>
      <c r="M5185" t="str">
        <f>VLOOKUP(H5185,seller_roster!$A$2:$B$85,2,FALSE)</f>
        <v>Gray Vega</v>
      </c>
      <c r="N5185" t="str">
        <f>VLOOKUP(C5185,accounts!$A$2:$F$9615,2,FALSE)</f>
        <v>Construction</v>
      </c>
      <c r="O5185" t="str">
        <f>VLOOKUP(C5185,accounts!$A$2:$F$9615,3,FALSE)</f>
        <v>&lt;$1M</v>
      </c>
      <c r="P5185" t="str">
        <f>VLOOKUP(C5185,accounts!$A$2:$F$9615,5,FALSE)</f>
        <v>West</v>
      </c>
      <c r="Q5185" t="b">
        <f t="shared" si="81"/>
        <v>1</v>
      </c>
      <c r="R5185" t="e">
        <f>INDEX(removed_duplicate_rows!$A$5:$A$39,MATCH(wins!A5185,removed_duplicate_rows!$A$5:$A$39,0))</f>
        <v>#N/A</v>
      </c>
    </row>
    <row r="5186" spans="1:18" ht="15.75" customHeight="1" x14ac:dyDescent="0.2">
      <c r="A5186" t="s">
        <v>15689</v>
      </c>
      <c r="B5186" t="s">
        <v>15690</v>
      </c>
      <c r="C5186" t="s">
        <v>15691</v>
      </c>
      <c r="D5186" s="10">
        <v>45983</v>
      </c>
      <c r="E5186" t="s">
        <v>14854</v>
      </c>
      <c r="F5186">
        <v>3</v>
      </c>
      <c r="G5186" t="s">
        <v>77</v>
      </c>
      <c r="H5186" t="s">
        <v>83</v>
      </c>
      <c r="I5186" t="s">
        <v>55</v>
      </c>
      <c r="J5186">
        <v>1</v>
      </c>
      <c r="K5186">
        <v>6128</v>
      </c>
      <c r="L5186" t="str">
        <f>IFERROR(INDEX(play_attribution!$B$2:$B$328,MATCH(A5186,play_attribution!$A$2:$A$328,0)),"")</f>
        <v/>
      </c>
      <c r="M5186" t="str">
        <f>VLOOKUP(H5186,seller_roster!$A$2:$B$85,2,FALSE)</f>
        <v>Sage Ruiz</v>
      </c>
      <c r="N5186" t="str">
        <f>VLOOKUP(C5186,accounts!$A$2:$F$9615,2,FALSE)</f>
        <v>Nonprofit</v>
      </c>
      <c r="O5186" t="str">
        <f>VLOOKUP(C5186,accounts!$A$2:$F$9615,3,FALSE)</f>
        <v>$1M-$2.5M</v>
      </c>
      <c r="P5186" t="str">
        <f>VLOOKUP(C5186,accounts!$A$2:$F$9615,5,FALSE)</f>
        <v>East</v>
      </c>
      <c r="Q5186" t="b">
        <f t="shared" si="81"/>
        <v>1</v>
      </c>
      <c r="R5186" t="e">
        <f>INDEX(removed_duplicate_rows!$A$5:$A$39,MATCH(wins!A5186,removed_duplicate_rows!$A$5:$A$39,0))</f>
        <v>#N/A</v>
      </c>
    </row>
    <row r="5187" spans="1:18" ht="15.75" customHeight="1" x14ac:dyDescent="0.2">
      <c r="A5187" t="s">
        <v>15692</v>
      </c>
      <c r="B5187" t="s">
        <v>15693</v>
      </c>
      <c r="C5187" t="s">
        <v>15694</v>
      </c>
      <c r="D5187" s="10">
        <v>45983</v>
      </c>
      <c r="E5187" t="s">
        <v>14854</v>
      </c>
      <c r="F5187">
        <v>3</v>
      </c>
      <c r="G5187" t="s">
        <v>77</v>
      </c>
      <c r="H5187" t="s">
        <v>155</v>
      </c>
      <c r="I5187" t="s">
        <v>79</v>
      </c>
      <c r="J5187">
        <v>1</v>
      </c>
      <c r="K5187">
        <v>8778</v>
      </c>
      <c r="L5187" t="str">
        <f>IFERROR(INDEX(play_attribution!$B$2:$B$328,MATCH(A5187,play_attribution!$A$2:$A$328,0)),"")</f>
        <v/>
      </c>
      <c r="M5187" t="str">
        <f>VLOOKUP(H5187,seller_roster!$A$2:$B$85,2,FALSE)</f>
        <v>Indigo Osei</v>
      </c>
      <c r="N5187" t="str">
        <f>VLOOKUP(C5187,accounts!$A$2:$F$9615,2,FALSE)</f>
        <v>Professional Services</v>
      </c>
      <c r="O5187" t="str">
        <f>VLOOKUP(C5187,accounts!$A$2:$F$9615,3,FALSE)</f>
        <v>$2.5M-$5M</v>
      </c>
      <c r="P5187" t="str">
        <f>VLOOKUP(C5187,accounts!$A$2:$F$9615,5,FALSE)</f>
        <v>West</v>
      </c>
      <c r="Q5187" t="b">
        <f t="shared" ref="Q5187:Q5250" si="82">L5187=""</f>
        <v>1</v>
      </c>
      <c r="R5187" t="e">
        <f>INDEX(removed_duplicate_rows!$A$5:$A$39,MATCH(wins!A5187,removed_duplicate_rows!$A$5:$A$39,0))</f>
        <v>#N/A</v>
      </c>
    </row>
    <row r="5188" spans="1:18" ht="15.75" customHeight="1" x14ac:dyDescent="0.2">
      <c r="A5188" t="s">
        <v>15695</v>
      </c>
      <c r="B5188" t="s">
        <v>15696</v>
      </c>
      <c r="C5188" t="s">
        <v>15697</v>
      </c>
      <c r="D5188" s="10">
        <v>45983</v>
      </c>
      <c r="E5188" t="s">
        <v>14854</v>
      </c>
      <c r="F5188">
        <v>3</v>
      </c>
      <c r="G5188" t="s">
        <v>77</v>
      </c>
      <c r="H5188" t="s">
        <v>169</v>
      </c>
      <c r="I5188" t="s">
        <v>79</v>
      </c>
      <c r="J5188">
        <v>1</v>
      </c>
      <c r="K5188">
        <v>9347</v>
      </c>
      <c r="L5188" t="str">
        <f>IFERROR(INDEX(play_attribution!$B$2:$B$328,MATCH(A5188,play_attribution!$A$2:$A$328,0)),"")</f>
        <v/>
      </c>
      <c r="M5188" t="str">
        <f>VLOOKUP(H5188,seller_roster!$A$2:$B$85,2,FALSE)</f>
        <v>Rhea Doyle</v>
      </c>
      <c r="N5188" t="str">
        <f>VLOOKUP(C5188,accounts!$A$2:$F$9615,2,FALSE)</f>
        <v>Professional Services</v>
      </c>
      <c r="O5188" t="str">
        <f>VLOOKUP(C5188,accounts!$A$2:$F$9615,3,FALSE)</f>
        <v>$2.5M-$5M</v>
      </c>
      <c r="P5188" t="str">
        <f>VLOOKUP(C5188,accounts!$A$2:$F$9615,5,FALSE)</f>
        <v>East</v>
      </c>
      <c r="Q5188" t="b">
        <f t="shared" si="82"/>
        <v>1</v>
      </c>
      <c r="R5188" t="e">
        <f>INDEX(removed_duplicate_rows!$A$5:$A$39,MATCH(wins!A5188,removed_duplicate_rows!$A$5:$A$39,0))</f>
        <v>#N/A</v>
      </c>
    </row>
    <row r="5189" spans="1:18" ht="15.75" customHeight="1" x14ac:dyDescent="0.2">
      <c r="A5189" t="s">
        <v>15698</v>
      </c>
      <c r="B5189" t="s">
        <v>15699</v>
      </c>
      <c r="C5189" t="s">
        <v>15700</v>
      </c>
      <c r="D5189" s="10">
        <v>45983</v>
      </c>
      <c r="E5189" t="s">
        <v>14854</v>
      </c>
      <c r="F5189">
        <v>3</v>
      </c>
      <c r="G5189" t="s">
        <v>77</v>
      </c>
      <c r="H5189" t="s">
        <v>78</v>
      </c>
      <c r="I5189" t="s">
        <v>55</v>
      </c>
      <c r="J5189">
        <v>1</v>
      </c>
      <c r="K5189">
        <v>9278</v>
      </c>
      <c r="L5189" t="str">
        <f>IFERROR(INDEX(play_attribution!$B$2:$B$328,MATCH(A5189,play_attribution!$A$2:$A$328,0)),"")</f>
        <v/>
      </c>
      <c r="M5189" t="str">
        <f>VLOOKUP(H5189,seller_roster!$A$2:$B$85,2,FALSE)</f>
        <v>Lennon Ferro</v>
      </c>
      <c r="N5189" t="str">
        <f>VLOOKUP(C5189,accounts!$A$2:$F$9615,2,FALSE)</f>
        <v>Retail Multi-Location</v>
      </c>
      <c r="O5189" t="str">
        <f>VLOOKUP(C5189,accounts!$A$2:$F$9615,3,FALSE)</f>
        <v>$2.5M-$5M</v>
      </c>
      <c r="P5189" t="str">
        <f>VLOOKUP(C5189,accounts!$A$2:$F$9615,5,FALSE)</f>
        <v>West</v>
      </c>
      <c r="Q5189" t="b">
        <f t="shared" si="82"/>
        <v>1</v>
      </c>
      <c r="R5189" t="e">
        <f>INDEX(removed_duplicate_rows!$A$5:$A$39,MATCH(wins!A5189,removed_duplicate_rows!$A$5:$A$39,0))</f>
        <v>#N/A</v>
      </c>
    </row>
    <row r="5190" spans="1:18" ht="15.75" customHeight="1" x14ac:dyDescent="0.2">
      <c r="A5190" t="s">
        <v>15701</v>
      </c>
      <c r="B5190" t="s">
        <v>15702</v>
      </c>
      <c r="C5190" t="s">
        <v>15703</v>
      </c>
      <c r="D5190" s="10">
        <v>45983</v>
      </c>
      <c r="E5190" t="s">
        <v>14854</v>
      </c>
      <c r="F5190">
        <v>3</v>
      </c>
      <c r="G5190" t="s">
        <v>77</v>
      </c>
      <c r="H5190" t="s">
        <v>1230</v>
      </c>
      <c r="I5190" t="s">
        <v>79</v>
      </c>
      <c r="J5190">
        <v>1</v>
      </c>
      <c r="K5190">
        <v>6276</v>
      </c>
      <c r="L5190" t="str">
        <f>IFERROR(INDEX(play_attribution!$B$2:$B$328,MATCH(A5190,play_attribution!$A$2:$A$328,0)),"")</f>
        <v/>
      </c>
      <c r="M5190" t="str">
        <f>VLOOKUP(H5190,seller_roster!$A$2:$B$85,2,FALSE)</f>
        <v>Lennon Doyle</v>
      </c>
      <c r="N5190" t="str">
        <f>VLOOKUP(C5190,accounts!$A$2:$F$9615,2,FALSE)</f>
        <v>Professional Services</v>
      </c>
      <c r="O5190" t="str">
        <f>VLOOKUP(C5190,accounts!$A$2:$F$9615,3,FALSE)</f>
        <v>$5M-$10M</v>
      </c>
      <c r="P5190" t="str">
        <f>VLOOKUP(C5190,accounts!$A$2:$F$9615,5,FALSE)</f>
        <v>East</v>
      </c>
      <c r="Q5190" t="b">
        <f t="shared" si="82"/>
        <v>1</v>
      </c>
      <c r="R5190" t="e">
        <f>INDEX(removed_duplicate_rows!$A$5:$A$39,MATCH(wins!A5190,removed_duplicate_rows!$A$5:$A$39,0))</f>
        <v>#N/A</v>
      </c>
    </row>
    <row r="5191" spans="1:18" ht="15.75" customHeight="1" x14ac:dyDescent="0.2">
      <c r="A5191" t="s">
        <v>15704</v>
      </c>
      <c r="B5191" t="s">
        <v>15705</v>
      </c>
      <c r="C5191" t="s">
        <v>15706</v>
      </c>
      <c r="D5191" s="10">
        <v>45983</v>
      </c>
      <c r="E5191" t="s">
        <v>14854</v>
      </c>
      <c r="F5191">
        <v>3</v>
      </c>
      <c r="G5191" t="s">
        <v>77</v>
      </c>
      <c r="H5191" t="s">
        <v>173</v>
      </c>
      <c r="I5191" t="s">
        <v>79</v>
      </c>
      <c r="J5191">
        <v>1</v>
      </c>
      <c r="K5191">
        <v>8607</v>
      </c>
      <c r="L5191" t="str">
        <f>IFERROR(INDEX(play_attribution!$B$2:$B$328,MATCH(A5191,play_attribution!$A$2:$A$328,0)),"")</f>
        <v/>
      </c>
      <c r="M5191" t="str">
        <f>VLOOKUP(H5191,seller_roster!$A$2:$B$85,2,FALSE)</f>
        <v>Pia Reyes</v>
      </c>
      <c r="N5191" t="str">
        <f>VLOOKUP(C5191,accounts!$A$2:$F$9615,2,FALSE)</f>
        <v>Hospitality Group</v>
      </c>
      <c r="O5191" t="str">
        <f>VLOOKUP(C5191,accounts!$A$2:$F$9615,3,FALSE)</f>
        <v>$5M-$10M</v>
      </c>
      <c r="P5191" t="str">
        <f>VLOOKUP(C5191,accounts!$A$2:$F$9615,5,FALSE)</f>
        <v>East</v>
      </c>
      <c r="Q5191" t="b">
        <f t="shared" si="82"/>
        <v>1</v>
      </c>
      <c r="R5191" t="e">
        <f>INDEX(removed_duplicate_rows!$A$5:$A$39,MATCH(wins!A5191,removed_duplicate_rows!$A$5:$A$39,0))</f>
        <v>#N/A</v>
      </c>
    </row>
    <row r="5192" spans="1:18" ht="15.75" customHeight="1" x14ac:dyDescent="0.2">
      <c r="A5192" t="s">
        <v>15707</v>
      </c>
      <c r="B5192" t="s">
        <v>15708</v>
      </c>
      <c r="C5192" t="s">
        <v>15709</v>
      </c>
      <c r="D5192" s="10">
        <v>45983</v>
      </c>
      <c r="E5192" t="s">
        <v>14854</v>
      </c>
      <c r="F5192">
        <v>3</v>
      </c>
      <c r="G5192" t="s">
        <v>77</v>
      </c>
      <c r="H5192" t="s">
        <v>159</v>
      </c>
      <c r="I5192" t="s">
        <v>79</v>
      </c>
      <c r="J5192">
        <v>1</v>
      </c>
      <c r="K5192">
        <v>6486</v>
      </c>
      <c r="L5192" t="str">
        <f>IFERROR(INDEX(play_attribution!$B$2:$B$328,MATCH(A5192,play_attribution!$A$2:$A$328,0)),"")</f>
        <v/>
      </c>
      <c r="M5192" t="str">
        <f>VLOOKUP(H5192,seller_roster!$A$2:$B$85,2,FALSE)</f>
        <v>Kai Bianchi</v>
      </c>
      <c r="N5192" t="str">
        <f>VLOOKUP(C5192,accounts!$A$2:$F$9615,2,FALSE)</f>
        <v>Logistics</v>
      </c>
      <c r="O5192" t="str">
        <f>VLOOKUP(C5192,accounts!$A$2:$F$9615,3,FALSE)</f>
        <v>$2.5M-$5M</v>
      </c>
      <c r="P5192" t="str">
        <f>VLOOKUP(C5192,accounts!$A$2:$F$9615,5,FALSE)</f>
        <v>Central</v>
      </c>
      <c r="Q5192" t="b">
        <f t="shared" si="82"/>
        <v>1</v>
      </c>
      <c r="R5192" t="e">
        <f>INDEX(removed_duplicate_rows!$A$5:$A$39,MATCH(wins!A5192,removed_duplicate_rows!$A$5:$A$39,0))</f>
        <v>#N/A</v>
      </c>
    </row>
    <row r="5193" spans="1:18" ht="15.75" customHeight="1" x14ac:dyDescent="0.2">
      <c r="A5193" t="s">
        <v>15710</v>
      </c>
      <c r="B5193" t="s">
        <v>15711</v>
      </c>
      <c r="C5193" t="s">
        <v>15712</v>
      </c>
      <c r="D5193" s="10">
        <v>45983</v>
      </c>
      <c r="E5193" t="s">
        <v>14854</v>
      </c>
      <c r="F5193">
        <v>3</v>
      </c>
      <c r="G5193" t="s">
        <v>77</v>
      </c>
      <c r="H5193" t="s">
        <v>169</v>
      </c>
      <c r="I5193" t="s">
        <v>79</v>
      </c>
      <c r="J5193">
        <v>1</v>
      </c>
      <c r="K5193">
        <v>4611</v>
      </c>
      <c r="L5193" t="str">
        <f>IFERROR(INDEX(play_attribution!$B$2:$B$328,MATCH(A5193,play_attribution!$A$2:$A$328,0)),"")</f>
        <v/>
      </c>
      <c r="M5193" t="str">
        <f>VLOOKUP(H5193,seller_roster!$A$2:$B$85,2,FALSE)</f>
        <v>Rhea Doyle</v>
      </c>
      <c r="N5193" t="str">
        <f>VLOOKUP(C5193,accounts!$A$2:$F$9615,2,FALSE)</f>
        <v>Professional Services</v>
      </c>
      <c r="O5193" t="str">
        <f>VLOOKUP(C5193,accounts!$A$2:$F$9615,3,FALSE)</f>
        <v>$1M-$2.5M</v>
      </c>
      <c r="P5193" t="str">
        <f>VLOOKUP(C5193,accounts!$A$2:$F$9615,5,FALSE)</f>
        <v>East</v>
      </c>
      <c r="Q5193" t="b">
        <f t="shared" si="82"/>
        <v>1</v>
      </c>
      <c r="R5193" t="e">
        <f>INDEX(removed_duplicate_rows!$A$5:$A$39,MATCH(wins!A5193,removed_duplicate_rows!$A$5:$A$39,0))</f>
        <v>#N/A</v>
      </c>
    </row>
    <row r="5194" spans="1:18" ht="15.75" customHeight="1" x14ac:dyDescent="0.2">
      <c r="A5194" t="s">
        <v>15713</v>
      </c>
      <c r="B5194" t="s">
        <v>15714</v>
      </c>
      <c r="C5194" t="s">
        <v>15715</v>
      </c>
      <c r="D5194" s="10">
        <v>45983</v>
      </c>
      <c r="E5194" t="s">
        <v>14854</v>
      </c>
      <c r="F5194">
        <v>3</v>
      </c>
      <c r="G5194" t="s">
        <v>77</v>
      </c>
      <c r="H5194" t="s">
        <v>1230</v>
      </c>
      <c r="I5194" t="s">
        <v>55</v>
      </c>
      <c r="J5194">
        <v>1</v>
      </c>
      <c r="K5194">
        <v>8936</v>
      </c>
      <c r="L5194" t="str">
        <f>IFERROR(INDEX(play_attribution!$B$2:$B$328,MATCH(A5194,play_attribution!$A$2:$A$328,0)),"")</f>
        <v/>
      </c>
      <c r="M5194" t="str">
        <f>VLOOKUP(H5194,seller_roster!$A$2:$B$85,2,FALSE)</f>
        <v>Lennon Doyle</v>
      </c>
      <c r="N5194" t="str">
        <f>VLOOKUP(C5194,accounts!$A$2:$F$9615,2,FALSE)</f>
        <v>Manufacturing</v>
      </c>
      <c r="O5194" t="str">
        <f>VLOOKUP(C5194,accounts!$A$2:$F$9615,3,FALSE)</f>
        <v>&gt;$10M</v>
      </c>
      <c r="P5194" t="str">
        <f>VLOOKUP(C5194,accounts!$A$2:$F$9615,5,FALSE)</f>
        <v>Central</v>
      </c>
      <c r="Q5194" t="b">
        <f t="shared" si="82"/>
        <v>1</v>
      </c>
      <c r="R5194" t="e">
        <f>INDEX(removed_duplicate_rows!$A$5:$A$39,MATCH(wins!A5194,removed_duplicate_rows!$A$5:$A$39,0))</f>
        <v>#N/A</v>
      </c>
    </row>
    <row r="5195" spans="1:18" ht="15.75" customHeight="1" x14ac:dyDescent="0.2">
      <c r="A5195" t="s">
        <v>15716</v>
      </c>
      <c r="B5195" t="s">
        <v>15717</v>
      </c>
      <c r="C5195" t="s">
        <v>15718</v>
      </c>
      <c r="D5195" s="10">
        <v>45983</v>
      </c>
      <c r="E5195" t="s">
        <v>14854</v>
      </c>
      <c r="F5195">
        <v>3</v>
      </c>
      <c r="G5195" t="s">
        <v>77</v>
      </c>
      <c r="H5195" t="s">
        <v>91</v>
      </c>
      <c r="I5195" t="s">
        <v>79</v>
      </c>
      <c r="J5195">
        <v>1</v>
      </c>
      <c r="K5195">
        <v>3960</v>
      </c>
      <c r="L5195" t="str">
        <f>IFERROR(INDEX(play_attribution!$B$2:$B$328,MATCH(A5195,play_attribution!$A$2:$A$328,0)),"")</f>
        <v/>
      </c>
      <c r="M5195" t="str">
        <f>VLOOKUP(H5195,seller_roster!$A$2:$B$85,2,FALSE)</f>
        <v>Kira Sorensen</v>
      </c>
      <c r="N5195" t="str">
        <f>VLOOKUP(C5195,accounts!$A$2:$F$9615,2,FALSE)</f>
        <v>Logistics</v>
      </c>
      <c r="O5195" t="str">
        <f>VLOOKUP(C5195,accounts!$A$2:$F$9615,3,FALSE)</f>
        <v>$2.5M-$5M</v>
      </c>
      <c r="P5195" t="str">
        <f>VLOOKUP(C5195,accounts!$A$2:$F$9615,5,FALSE)</f>
        <v>Central</v>
      </c>
      <c r="Q5195" t="b">
        <f t="shared" si="82"/>
        <v>1</v>
      </c>
      <c r="R5195" t="e">
        <f>INDEX(removed_duplicate_rows!$A$5:$A$39,MATCH(wins!A5195,removed_duplicate_rows!$A$5:$A$39,0))</f>
        <v>#N/A</v>
      </c>
    </row>
    <row r="5196" spans="1:18" ht="15.75" customHeight="1" x14ac:dyDescent="0.2">
      <c r="A5196" t="s">
        <v>15719</v>
      </c>
      <c r="B5196" t="s">
        <v>15720</v>
      </c>
      <c r="C5196" t="s">
        <v>15721</v>
      </c>
      <c r="D5196" s="10">
        <v>45983</v>
      </c>
      <c r="E5196" t="s">
        <v>14854</v>
      </c>
      <c r="F5196">
        <v>3</v>
      </c>
      <c r="G5196" t="s">
        <v>77</v>
      </c>
      <c r="H5196" t="s">
        <v>83</v>
      </c>
      <c r="I5196" t="s">
        <v>55</v>
      </c>
      <c r="J5196">
        <v>1</v>
      </c>
      <c r="K5196">
        <v>12361</v>
      </c>
      <c r="L5196" t="str">
        <f>IFERROR(INDEX(play_attribution!$B$2:$B$328,MATCH(A5196,play_attribution!$A$2:$A$328,0)),"")</f>
        <v/>
      </c>
      <c r="M5196" t="str">
        <f>VLOOKUP(H5196,seller_roster!$A$2:$B$85,2,FALSE)</f>
        <v>Sage Ruiz</v>
      </c>
      <c r="N5196" t="str">
        <f>VLOOKUP(C5196,accounts!$A$2:$F$9615,2,FALSE)</f>
        <v>Retail Multi-Location</v>
      </c>
      <c r="O5196" t="str">
        <f>VLOOKUP(C5196,accounts!$A$2:$F$9615,3,FALSE)</f>
        <v>$2.5M-$5M</v>
      </c>
      <c r="P5196" t="str">
        <f>VLOOKUP(C5196,accounts!$A$2:$F$9615,5,FALSE)</f>
        <v>East</v>
      </c>
      <c r="Q5196" t="b">
        <f t="shared" si="82"/>
        <v>1</v>
      </c>
      <c r="R5196" t="e">
        <f>INDEX(removed_duplicate_rows!$A$5:$A$39,MATCH(wins!A5196,removed_duplicate_rows!$A$5:$A$39,0))</f>
        <v>#N/A</v>
      </c>
    </row>
    <row r="5197" spans="1:18" ht="15.75" customHeight="1" x14ac:dyDescent="0.2">
      <c r="A5197" t="s">
        <v>15722</v>
      </c>
      <c r="B5197" t="s">
        <v>15723</v>
      </c>
      <c r="C5197" t="s">
        <v>15724</v>
      </c>
      <c r="D5197" s="10">
        <v>45983</v>
      </c>
      <c r="E5197" t="s">
        <v>14854</v>
      </c>
      <c r="F5197">
        <v>3</v>
      </c>
      <c r="G5197" t="s">
        <v>77</v>
      </c>
      <c r="H5197" t="s">
        <v>169</v>
      </c>
      <c r="I5197" t="s">
        <v>79</v>
      </c>
      <c r="J5197">
        <v>1</v>
      </c>
      <c r="K5197">
        <v>5549</v>
      </c>
      <c r="L5197" t="str">
        <f>IFERROR(INDEX(play_attribution!$B$2:$B$328,MATCH(A5197,play_attribution!$A$2:$A$328,0)),"")</f>
        <v/>
      </c>
      <c r="M5197" t="str">
        <f>VLOOKUP(H5197,seller_roster!$A$2:$B$85,2,FALSE)</f>
        <v>Rhea Doyle</v>
      </c>
      <c r="N5197" t="str">
        <f>VLOOKUP(C5197,accounts!$A$2:$F$9615,2,FALSE)</f>
        <v>Healthcare Services</v>
      </c>
      <c r="O5197" t="str">
        <f>VLOOKUP(C5197,accounts!$A$2:$F$9615,3,FALSE)</f>
        <v>$2.5M-$5M</v>
      </c>
      <c r="P5197" t="str">
        <f>VLOOKUP(C5197,accounts!$A$2:$F$9615,5,FALSE)</f>
        <v>West</v>
      </c>
      <c r="Q5197" t="b">
        <f t="shared" si="82"/>
        <v>1</v>
      </c>
      <c r="R5197" t="e">
        <f>INDEX(removed_duplicate_rows!$A$5:$A$39,MATCH(wins!A5197,removed_duplicate_rows!$A$5:$A$39,0))</f>
        <v>#N/A</v>
      </c>
    </row>
    <row r="5198" spans="1:18" ht="15.75" customHeight="1" x14ac:dyDescent="0.2">
      <c r="A5198" t="s">
        <v>15725</v>
      </c>
      <c r="B5198" t="s">
        <v>15726</v>
      </c>
      <c r="C5198" t="s">
        <v>15727</v>
      </c>
      <c r="D5198" s="10">
        <v>45983</v>
      </c>
      <c r="E5198" t="s">
        <v>14854</v>
      </c>
      <c r="F5198">
        <v>3</v>
      </c>
      <c r="G5198" t="s">
        <v>77</v>
      </c>
      <c r="H5198" t="s">
        <v>129</v>
      </c>
      <c r="I5198" t="s">
        <v>79</v>
      </c>
      <c r="J5198">
        <v>1</v>
      </c>
      <c r="K5198">
        <v>9574</v>
      </c>
      <c r="L5198" t="str">
        <f>IFERROR(INDEX(play_attribution!$B$2:$B$328,MATCH(A5198,play_attribution!$A$2:$A$328,0)),"")</f>
        <v/>
      </c>
      <c r="M5198" t="str">
        <f>VLOOKUP(H5198,seller_roster!$A$2:$B$85,2,FALSE)</f>
        <v>Gray Vega</v>
      </c>
      <c r="N5198" t="str">
        <f>VLOOKUP(C5198,accounts!$A$2:$F$9615,2,FALSE)</f>
        <v>Healthcare Services</v>
      </c>
      <c r="O5198" t="str">
        <f>VLOOKUP(C5198,accounts!$A$2:$F$9615,3,FALSE)</f>
        <v>$1M-$2.5M</v>
      </c>
      <c r="P5198" t="str">
        <f>VLOOKUP(C5198,accounts!$A$2:$F$9615,5,FALSE)</f>
        <v>West</v>
      </c>
      <c r="Q5198" t="b">
        <f t="shared" si="82"/>
        <v>1</v>
      </c>
      <c r="R5198" t="e">
        <f>INDEX(removed_duplicate_rows!$A$5:$A$39,MATCH(wins!A5198,removed_duplicate_rows!$A$5:$A$39,0))</f>
        <v>#N/A</v>
      </c>
    </row>
    <row r="5199" spans="1:18" ht="15.75" customHeight="1" x14ac:dyDescent="0.2">
      <c r="A5199" t="s">
        <v>15728</v>
      </c>
      <c r="B5199" t="s">
        <v>15729</v>
      </c>
      <c r="C5199" t="s">
        <v>15730</v>
      </c>
      <c r="D5199" s="10">
        <v>45983</v>
      </c>
      <c r="E5199" t="s">
        <v>14854</v>
      </c>
      <c r="F5199">
        <v>3</v>
      </c>
      <c r="G5199" t="s">
        <v>77</v>
      </c>
      <c r="H5199" t="s">
        <v>95</v>
      </c>
      <c r="I5199" t="s">
        <v>55</v>
      </c>
      <c r="J5199">
        <v>1</v>
      </c>
      <c r="K5199">
        <v>5512</v>
      </c>
      <c r="L5199" t="str">
        <f>IFERROR(INDEX(play_attribution!$B$2:$B$328,MATCH(A5199,play_attribution!$A$2:$A$328,0)),"")</f>
        <v/>
      </c>
      <c r="M5199" t="str">
        <f>VLOOKUP(H5199,seller_roster!$A$2:$B$85,2,FALSE)</f>
        <v>Frankie Ferro</v>
      </c>
      <c r="N5199" t="str">
        <f>VLOOKUP(C5199,accounts!$A$2:$F$9615,2,FALSE)</f>
        <v>Field Services</v>
      </c>
      <c r="O5199" t="str">
        <f>VLOOKUP(C5199,accounts!$A$2:$F$9615,3,FALSE)</f>
        <v>&gt;$10M</v>
      </c>
      <c r="P5199" t="str">
        <f>VLOOKUP(C5199,accounts!$A$2:$F$9615,5,FALSE)</f>
        <v>East</v>
      </c>
      <c r="Q5199" t="b">
        <f t="shared" si="82"/>
        <v>1</v>
      </c>
      <c r="R5199" t="e">
        <f>INDEX(removed_duplicate_rows!$A$5:$A$39,MATCH(wins!A5199,removed_duplicate_rows!$A$5:$A$39,0))</f>
        <v>#N/A</v>
      </c>
    </row>
    <row r="5200" spans="1:18" ht="15.75" customHeight="1" x14ac:dyDescent="0.2">
      <c r="A5200" t="s">
        <v>15731</v>
      </c>
      <c r="B5200" t="s">
        <v>15732</v>
      </c>
      <c r="C5200" t="s">
        <v>15733</v>
      </c>
      <c r="D5200" s="10">
        <v>45983</v>
      </c>
      <c r="E5200" t="s">
        <v>14854</v>
      </c>
      <c r="F5200">
        <v>3</v>
      </c>
      <c r="G5200" t="s">
        <v>77</v>
      </c>
      <c r="H5200" t="s">
        <v>95</v>
      </c>
      <c r="I5200" t="s">
        <v>79</v>
      </c>
      <c r="J5200">
        <v>1</v>
      </c>
      <c r="K5200">
        <v>11728</v>
      </c>
      <c r="L5200" t="str">
        <f>IFERROR(INDEX(play_attribution!$B$2:$B$328,MATCH(A5200,play_attribution!$A$2:$A$328,0)),"")</f>
        <v/>
      </c>
      <c r="M5200" t="str">
        <f>VLOOKUP(H5200,seller_roster!$A$2:$B$85,2,FALSE)</f>
        <v>Frankie Ferro</v>
      </c>
      <c r="N5200" t="str">
        <f>VLOOKUP(C5200,accounts!$A$2:$F$9615,2,FALSE)</f>
        <v>Manufacturing</v>
      </c>
      <c r="O5200" t="str">
        <f>VLOOKUP(C5200,accounts!$A$2:$F$9615,3,FALSE)</f>
        <v>$2.5M-$5M</v>
      </c>
      <c r="P5200" t="str">
        <f>VLOOKUP(C5200,accounts!$A$2:$F$9615,5,FALSE)</f>
        <v>East</v>
      </c>
      <c r="Q5200" t="b">
        <f t="shared" si="82"/>
        <v>1</v>
      </c>
      <c r="R5200" t="e">
        <f>INDEX(removed_duplicate_rows!$A$5:$A$39,MATCH(wins!A5200,removed_duplicate_rows!$A$5:$A$39,0))</f>
        <v>#N/A</v>
      </c>
    </row>
    <row r="5201" spans="1:18" ht="15.75" customHeight="1" x14ac:dyDescent="0.2">
      <c r="A5201" t="s">
        <v>15734</v>
      </c>
      <c r="B5201" t="s">
        <v>15735</v>
      </c>
      <c r="C5201" t="s">
        <v>15736</v>
      </c>
      <c r="D5201" s="10">
        <v>45983</v>
      </c>
      <c r="E5201" t="s">
        <v>14854</v>
      </c>
      <c r="F5201">
        <v>3</v>
      </c>
      <c r="G5201" t="s">
        <v>77</v>
      </c>
      <c r="H5201" t="s">
        <v>103</v>
      </c>
      <c r="I5201" t="s">
        <v>55</v>
      </c>
      <c r="J5201">
        <v>1</v>
      </c>
      <c r="K5201">
        <v>9377</v>
      </c>
      <c r="L5201" t="str">
        <f>IFERROR(INDEX(play_attribution!$B$2:$B$328,MATCH(A5201,play_attribution!$A$2:$A$328,0)),"")</f>
        <v/>
      </c>
      <c r="M5201" t="str">
        <f>VLOOKUP(H5201,seller_roster!$A$2:$B$85,2,FALSE)</f>
        <v>Jax Reyes</v>
      </c>
      <c r="N5201" t="str">
        <f>VLOOKUP(C5201,accounts!$A$2:$F$9615,2,FALSE)</f>
        <v>Professional Services</v>
      </c>
      <c r="O5201" t="str">
        <f>VLOOKUP(C5201,accounts!$A$2:$F$9615,3,FALSE)</f>
        <v>&lt;$1M</v>
      </c>
      <c r="P5201" t="str">
        <f>VLOOKUP(C5201,accounts!$A$2:$F$9615,5,FALSE)</f>
        <v>West</v>
      </c>
      <c r="Q5201" t="b">
        <f t="shared" si="82"/>
        <v>1</v>
      </c>
      <c r="R5201" t="e">
        <f>INDEX(removed_duplicate_rows!$A$5:$A$39,MATCH(wins!A5201,removed_duplicate_rows!$A$5:$A$39,0))</f>
        <v>#N/A</v>
      </c>
    </row>
    <row r="5202" spans="1:18" ht="15.75" customHeight="1" x14ac:dyDescent="0.2">
      <c r="A5202" t="s">
        <v>15737</v>
      </c>
      <c r="B5202" t="s">
        <v>15738</v>
      </c>
      <c r="C5202" t="s">
        <v>15739</v>
      </c>
      <c r="D5202" s="10">
        <v>45983</v>
      </c>
      <c r="E5202" t="s">
        <v>14854</v>
      </c>
      <c r="F5202">
        <v>3</v>
      </c>
      <c r="G5202" t="s">
        <v>77</v>
      </c>
      <c r="H5202" t="s">
        <v>83</v>
      </c>
      <c r="I5202" t="s">
        <v>79</v>
      </c>
      <c r="J5202">
        <v>1</v>
      </c>
      <c r="K5202">
        <v>6621</v>
      </c>
      <c r="L5202" t="str">
        <f>IFERROR(INDEX(play_attribution!$B$2:$B$328,MATCH(A5202,play_attribution!$A$2:$A$328,0)),"")</f>
        <v/>
      </c>
      <c r="M5202" t="str">
        <f>VLOOKUP(H5202,seller_roster!$A$2:$B$85,2,FALSE)</f>
        <v>Sage Ruiz</v>
      </c>
      <c r="N5202" t="str">
        <f>VLOOKUP(C5202,accounts!$A$2:$F$9615,2,FALSE)</f>
        <v>Construction</v>
      </c>
      <c r="O5202" t="str">
        <f>VLOOKUP(C5202,accounts!$A$2:$F$9615,3,FALSE)</f>
        <v>$2.5M-$5M</v>
      </c>
      <c r="P5202" t="str">
        <f>VLOOKUP(C5202,accounts!$A$2:$F$9615,5,FALSE)</f>
        <v>East</v>
      </c>
      <c r="Q5202" t="b">
        <f t="shared" si="82"/>
        <v>1</v>
      </c>
      <c r="R5202" t="e">
        <f>INDEX(removed_duplicate_rows!$A$5:$A$39,MATCH(wins!A5202,removed_duplicate_rows!$A$5:$A$39,0))</f>
        <v>#N/A</v>
      </c>
    </row>
    <row r="5203" spans="1:18" ht="15.75" customHeight="1" x14ac:dyDescent="0.2">
      <c r="A5203" t="s">
        <v>15740</v>
      </c>
      <c r="B5203" t="s">
        <v>15741</v>
      </c>
      <c r="C5203" t="s">
        <v>15742</v>
      </c>
      <c r="D5203" s="10">
        <v>45983</v>
      </c>
      <c r="E5203" t="s">
        <v>14854</v>
      </c>
      <c r="F5203">
        <v>3</v>
      </c>
      <c r="G5203" t="s">
        <v>77</v>
      </c>
      <c r="H5203" t="s">
        <v>99</v>
      </c>
      <c r="I5203" t="s">
        <v>79</v>
      </c>
      <c r="J5203">
        <v>1</v>
      </c>
      <c r="K5203">
        <v>8093</v>
      </c>
      <c r="L5203" t="str">
        <f>IFERROR(INDEX(play_attribution!$B$2:$B$328,MATCH(A5203,play_attribution!$A$2:$A$328,0)),"")</f>
        <v/>
      </c>
      <c r="M5203" t="str">
        <f>VLOOKUP(H5203,seller_roster!$A$2:$B$85,2,FALSE)</f>
        <v>Shiloh Sorensen</v>
      </c>
      <c r="N5203" t="str">
        <f>VLOOKUP(C5203,accounts!$A$2:$F$9615,2,FALSE)</f>
        <v>Professional Services</v>
      </c>
      <c r="O5203" t="str">
        <f>VLOOKUP(C5203,accounts!$A$2:$F$9615,3,FALSE)</f>
        <v>$2.5M-$5M</v>
      </c>
      <c r="P5203" t="str">
        <f>VLOOKUP(C5203,accounts!$A$2:$F$9615,5,FALSE)</f>
        <v>West</v>
      </c>
      <c r="Q5203" t="b">
        <f t="shared" si="82"/>
        <v>1</v>
      </c>
      <c r="R5203" t="e">
        <f>INDEX(removed_duplicate_rows!$A$5:$A$39,MATCH(wins!A5203,removed_duplicate_rows!$A$5:$A$39,0))</f>
        <v>#N/A</v>
      </c>
    </row>
    <row r="5204" spans="1:18" ht="15.75" customHeight="1" x14ac:dyDescent="0.2">
      <c r="A5204" t="s">
        <v>15743</v>
      </c>
      <c r="B5204" t="s">
        <v>15744</v>
      </c>
      <c r="C5204" t="s">
        <v>15745</v>
      </c>
      <c r="D5204" s="10">
        <v>45983</v>
      </c>
      <c r="E5204" t="s">
        <v>14854</v>
      </c>
      <c r="F5204">
        <v>3</v>
      </c>
      <c r="G5204" t="s">
        <v>77</v>
      </c>
      <c r="H5204" t="s">
        <v>214</v>
      </c>
      <c r="I5204" t="s">
        <v>79</v>
      </c>
      <c r="J5204">
        <v>1</v>
      </c>
      <c r="K5204">
        <v>8405</v>
      </c>
      <c r="L5204" t="str">
        <f>IFERROR(INDEX(play_attribution!$B$2:$B$328,MATCH(A5204,play_attribution!$A$2:$A$328,0)),"")</f>
        <v/>
      </c>
      <c r="M5204" t="str">
        <f>VLOOKUP(H5204,seller_roster!$A$2:$B$85,2,FALSE)</f>
        <v>Rhea Abadi</v>
      </c>
      <c r="N5204" t="str">
        <f>VLOOKUP(C5204,accounts!$A$2:$F$9615,2,FALSE)</f>
        <v>Field Services</v>
      </c>
      <c r="O5204" t="str">
        <f>VLOOKUP(C5204,accounts!$A$2:$F$9615,3,FALSE)</f>
        <v>$5M-$10M</v>
      </c>
      <c r="P5204" t="str">
        <f>VLOOKUP(C5204,accounts!$A$2:$F$9615,5,FALSE)</f>
        <v>Central</v>
      </c>
      <c r="Q5204" t="b">
        <f t="shared" si="82"/>
        <v>1</v>
      </c>
      <c r="R5204" t="e">
        <f>INDEX(removed_duplicate_rows!$A$5:$A$39,MATCH(wins!A5204,removed_duplicate_rows!$A$5:$A$39,0))</f>
        <v>#N/A</v>
      </c>
    </row>
    <row r="5205" spans="1:18" ht="15.75" customHeight="1" x14ac:dyDescent="0.2">
      <c r="A5205" t="s">
        <v>15746</v>
      </c>
      <c r="B5205" t="s">
        <v>15747</v>
      </c>
      <c r="C5205" t="s">
        <v>15748</v>
      </c>
      <c r="D5205" s="10">
        <v>45983</v>
      </c>
      <c r="E5205" t="s">
        <v>14854</v>
      </c>
      <c r="F5205">
        <v>3</v>
      </c>
      <c r="G5205" t="s">
        <v>77</v>
      </c>
      <c r="H5205" t="s">
        <v>214</v>
      </c>
      <c r="I5205" t="s">
        <v>79</v>
      </c>
      <c r="J5205">
        <v>1</v>
      </c>
      <c r="K5205">
        <v>8631</v>
      </c>
      <c r="L5205" t="str">
        <f>IFERROR(INDEX(play_attribution!$B$2:$B$328,MATCH(A5205,play_attribution!$A$2:$A$328,0)),"")</f>
        <v/>
      </c>
      <c r="M5205" t="str">
        <f>VLOOKUP(H5205,seller_roster!$A$2:$B$85,2,FALSE)</f>
        <v>Rhea Abadi</v>
      </c>
      <c r="N5205" t="str">
        <f>VLOOKUP(C5205,accounts!$A$2:$F$9615,2,FALSE)</f>
        <v>Manufacturing</v>
      </c>
      <c r="O5205" t="str">
        <f>VLOOKUP(C5205,accounts!$A$2:$F$9615,3,FALSE)</f>
        <v>$2.5M-$5M</v>
      </c>
      <c r="P5205" t="str">
        <f>VLOOKUP(C5205,accounts!$A$2:$F$9615,5,FALSE)</f>
        <v>West</v>
      </c>
      <c r="Q5205" t="b">
        <f t="shared" si="82"/>
        <v>1</v>
      </c>
      <c r="R5205" t="e">
        <f>INDEX(removed_duplicate_rows!$A$5:$A$39,MATCH(wins!A5205,removed_duplicate_rows!$A$5:$A$39,0))</f>
        <v>#N/A</v>
      </c>
    </row>
    <row r="5206" spans="1:18" ht="15.75" customHeight="1" x14ac:dyDescent="0.2">
      <c r="A5206" t="s">
        <v>15749</v>
      </c>
      <c r="B5206" t="s">
        <v>15750</v>
      </c>
      <c r="C5206" t="s">
        <v>15751</v>
      </c>
      <c r="D5206" s="10">
        <v>45983</v>
      </c>
      <c r="E5206" t="s">
        <v>14854</v>
      </c>
      <c r="F5206">
        <v>3</v>
      </c>
      <c r="G5206" t="s">
        <v>77</v>
      </c>
      <c r="H5206" t="s">
        <v>122</v>
      </c>
      <c r="I5206" t="s">
        <v>79</v>
      </c>
      <c r="J5206">
        <v>1</v>
      </c>
      <c r="K5206">
        <v>8717</v>
      </c>
      <c r="L5206" t="str">
        <f>IFERROR(INDEX(play_attribution!$B$2:$B$328,MATCH(A5206,play_attribution!$A$2:$A$328,0)),"")</f>
        <v/>
      </c>
      <c r="M5206" t="str">
        <f>VLOOKUP(H5206,seller_roster!$A$2:$B$85,2,FALSE)</f>
        <v>Uma Osei</v>
      </c>
      <c r="N5206" t="str">
        <f>VLOOKUP(C5206,accounts!$A$2:$F$9615,2,FALSE)</f>
        <v>Logistics</v>
      </c>
      <c r="O5206" t="str">
        <f>VLOOKUP(C5206,accounts!$A$2:$F$9615,3,FALSE)</f>
        <v>$1M-$2.5M</v>
      </c>
      <c r="P5206" t="str">
        <f>VLOOKUP(C5206,accounts!$A$2:$F$9615,5,FALSE)</f>
        <v>East</v>
      </c>
      <c r="Q5206" t="b">
        <f t="shared" si="82"/>
        <v>1</v>
      </c>
      <c r="R5206" t="e">
        <f>INDEX(removed_duplicate_rows!$A$5:$A$39,MATCH(wins!A5206,removed_duplicate_rows!$A$5:$A$39,0))</f>
        <v>#N/A</v>
      </c>
    </row>
    <row r="5207" spans="1:18" ht="15.75" customHeight="1" x14ac:dyDescent="0.2">
      <c r="A5207" t="s">
        <v>15752</v>
      </c>
      <c r="B5207" t="s">
        <v>15753</v>
      </c>
      <c r="C5207" t="s">
        <v>15754</v>
      </c>
      <c r="D5207" s="10">
        <v>45983</v>
      </c>
      <c r="E5207" t="s">
        <v>14854</v>
      </c>
      <c r="F5207">
        <v>3</v>
      </c>
      <c r="G5207" t="s">
        <v>77</v>
      </c>
      <c r="H5207" t="s">
        <v>169</v>
      </c>
      <c r="I5207" t="s">
        <v>79</v>
      </c>
      <c r="J5207">
        <v>1</v>
      </c>
      <c r="K5207">
        <v>9768</v>
      </c>
      <c r="L5207" t="str">
        <f>IFERROR(INDEX(play_attribution!$B$2:$B$328,MATCH(A5207,play_attribution!$A$2:$A$328,0)),"")</f>
        <v/>
      </c>
      <c r="M5207" t="str">
        <f>VLOOKUP(H5207,seller_roster!$A$2:$B$85,2,FALSE)</f>
        <v>Rhea Doyle</v>
      </c>
      <c r="N5207" t="str">
        <f>VLOOKUP(C5207,accounts!$A$2:$F$9615,2,FALSE)</f>
        <v>Hospitality Group</v>
      </c>
      <c r="O5207" t="str">
        <f>VLOOKUP(C5207,accounts!$A$2:$F$9615,3,FALSE)</f>
        <v>$5M-$10M</v>
      </c>
      <c r="P5207" t="str">
        <f>VLOOKUP(C5207,accounts!$A$2:$F$9615,5,FALSE)</f>
        <v>East</v>
      </c>
      <c r="Q5207" t="b">
        <f t="shared" si="82"/>
        <v>1</v>
      </c>
      <c r="R5207" t="e">
        <f>INDEX(removed_duplicate_rows!$A$5:$A$39,MATCH(wins!A5207,removed_duplicate_rows!$A$5:$A$39,0))</f>
        <v>#N/A</v>
      </c>
    </row>
    <row r="5208" spans="1:18" ht="15.75" customHeight="1" x14ac:dyDescent="0.2">
      <c r="A5208" t="s">
        <v>15755</v>
      </c>
      <c r="B5208" t="s">
        <v>15756</v>
      </c>
      <c r="C5208" t="s">
        <v>15757</v>
      </c>
      <c r="D5208" s="10">
        <v>45983</v>
      </c>
      <c r="E5208" t="s">
        <v>14854</v>
      </c>
      <c r="F5208">
        <v>3</v>
      </c>
      <c r="G5208" t="s">
        <v>77</v>
      </c>
      <c r="H5208" t="s">
        <v>214</v>
      </c>
      <c r="I5208" t="s">
        <v>79</v>
      </c>
      <c r="J5208">
        <v>1</v>
      </c>
      <c r="K5208">
        <v>19050</v>
      </c>
      <c r="L5208" t="str">
        <f>IFERROR(INDEX(play_attribution!$B$2:$B$328,MATCH(A5208,play_attribution!$A$2:$A$328,0)),"")</f>
        <v/>
      </c>
      <c r="M5208" t="str">
        <f>VLOOKUP(H5208,seller_roster!$A$2:$B$85,2,FALSE)</f>
        <v>Rhea Abadi</v>
      </c>
      <c r="N5208" t="str">
        <f>VLOOKUP(C5208,accounts!$A$2:$F$9615,2,FALSE)</f>
        <v>Construction</v>
      </c>
      <c r="O5208" t="str">
        <f>VLOOKUP(C5208,accounts!$A$2:$F$9615,3,FALSE)</f>
        <v>&gt;$10M</v>
      </c>
      <c r="P5208" t="str">
        <f>VLOOKUP(C5208,accounts!$A$2:$F$9615,5,FALSE)</f>
        <v>Central</v>
      </c>
      <c r="Q5208" t="b">
        <f t="shared" si="82"/>
        <v>1</v>
      </c>
      <c r="R5208" t="e">
        <f>INDEX(removed_duplicate_rows!$A$5:$A$39,MATCH(wins!A5208,removed_duplicate_rows!$A$5:$A$39,0))</f>
        <v>#N/A</v>
      </c>
    </row>
    <row r="5209" spans="1:18" ht="15.75" customHeight="1" x14ac:dyDescent="0.2">
      <c r="A5209" t="s">
        <v>15758</v>
      </c>
      <c r="B5209" t="s">
        <v>15759</v>
      </c>
      <c r="C5209" t="s">
        <v>15760</v>
      </c>
      <c r="D5209" s="10">
        <v>45983</v>
      </c>
      <c r="E5209" t="s">
        <v>14854</v>
      </c>
      <c r="F5209">
        <v>3</v>
      </c>
      <c r="G5209" t="s">
        <v>77</v>
      </c>
      <c r="H5209" t="s">
        <v>214</v>
      </c>
      <c r="I5209" t="s">
        <v>79</v>
      </c>
      <c r="J5209">
        <v>1</v>
      </c>
      <c r="K5209">
        <v>7581</v>
      </c>
      <c r="L5209" t="str">
        <f>IFERROR(INDEX(play_attribution!$B$2:$B$328,MATCH(A5209,play_attribution!$A$2:$A$328,0)),"")</f>
        <v/>
      </c>
      <c r="M5209" t="str">
        <f>VLOOKUP(H5209,seller_roster!$A$2:$B$85,2,FALSE)</f>
        <v>Rhea Abadi</v>
      </c>
      <c r="N5209" t="str">
        <f>VLOOKUP(C5209,accounts!$A$2:$F$9615,2,FALSE)</f>
        <v>Field Services</v>
      </c>
      <c r="O5209" t="str">
        <f>VLOOKUP(C5209,accounts!$A$2:$F$9615,3,FALSE)</f>
        <v>$1M-$2.5M</v>
      </c>
      <c r="P5209" t="str">
        <f>VLOOKUP(C5209,accounts!$A$2:$F$9615,5,FALSE)</f>
        <v>East</v>
      </c>
      <c r="Q5209" t="b">
        <f t="shared" si="82"/>
        <v>1</v>
      </c>
      <c r="R5209" t="e">
        <f>INDEX(removed_duplicate_rows!$A$5:$A$39,MATCH(wins!A5209,removed_duplicate_rows!$A$5:$A$39,0))</f>
        <v>#N/A</v>
      </c>
    </row>
    <row r="5210" spans="1:18" ht="15.75" customHeight="1" x14ac:dyDescent="0.2">
      <c r="A5210" t="s">
        <v>15761</v>
      </c>
      <c r="B5210" t="s">
        <v>15762</v>
      </c>
      <c r="C5210" t="s">
        <v>15763</v>
      </c>
      <c r="D5210" s="10">
        <v>45983</v>
      </c>
      <c r="E5210" t="s">
        <v>14854</v>
      </c>
      <c r="F5210">
        <v>3</v>
      </c>
      <c r="G5210" t="s">
        <v>77</v>
      </c>
      <c r="H5210" t="s">
        <v>122</v>
      </c>
      <c r="I5210" t="s">
        <v>55</v>
      </c>
      <c r="J5210">
        <v>1</v>
      </c>
      <c r="K5210">
        <v>3415</v>
      </c>
      <c r="L5210" t="str">
        <f>IFERROR(INDEX(play_attribution!$B$2:$B$328,MATCH(A5210,play_attribution!$A$2:$A$328,0)),"")</f>
        <v/>
      </c>
      <c r="M5210" t="str">
        <f>VLOOKUP(H5210,seller_roster!$A$2:$B$85,2,FALSE)</f>
        <v>Uma Osei</v>
      </c>
      <c r="N5210" t="str">
        <f>VLOOKUP(C5210,accounts!$A$2:$F$9615,2,FALSE)</f>
        <v>Hospitality Group</v>
      </c>
      <c r="O5210" t="str">
        <f>VLOOKUP(C5210,accounts!$A$2:$F$9615,3,FALSE)</f>
        <v>$2.5M-$5M</v>
      </c>
      <c r="P5210" t="str">
        <f>VLOOKUP(C5210,accounts!$A$2:$F$9615,5,FALSE)</f>
        <v>East</v>
      </c>
      <c r="Q5210" t="b">
        <f t="shared" si="82"/>
        <v>1</v>
      </c>
      <c r="R5210" t="e">
        <f>INDEX(removed_duplicate_rows!$A$5:$A$39,MATCH(wins!A5210,removed_duplicate_rows!$A$5:$A$39,0))</f>
        <v>#N/A</v>
      </c>
    </row>
    <row r="5211" spans="1:18" ht="15.75" customHeight="1" x14ac:dyDescent="0.2">
      <c r="A5211" t="s">
        <v>15764</v>
      </c>
      <c r="B5211" t="s">
        <v>15765</v>
      </c>
      <c r="C5211" t="s">
        <v>15766</v>
      </c>
      <c r="D5211" s="10">
        <v>45983</v>
      </c>
      <c r="E5211" t="s">
        <v>14854</v>
      </c>
      <c r="F5211">
        <v>3</v>
      </c>
      <c r="G5211" t="s">
        <v>77</v>
      </c>
      <c r="H5211" t="s">
        <v>155</v>
      </c>
      <c r="I5211" t="s">
        <v>79</v>
      </c>
      <c r="J5211">
        <v>1</v>
      </c>
      <c r="K5211">
        <v>10641</v>
      </c>
      <c r="L5211" t="str">
        <f>IFERROR(INDEX(play_attribution!$B$2:$B$328,MATCH(A5211,play_attribution!$A$2:$A$328,0)),"")</f>
        <v/>
      </c>
      <c r="M5211" t="str">
        <f>VLOOKUP(H5211,seller_roster!$A$2:$B$85,2,FALSE)</f>
        <v>Indigo Osei</v>
      </c>
      <c r="N5211" t="str">
        <f>VLOOKUP(C5211,accounts!$A$2:$F$9615,2,FALSE)</f>
        <v>Healthcare Services</v>
      </c>
      <c r="O5211" t="str">
        <f>VLOOKUP(C5211,accounts!$A$2:$F$9615,3,FALSE)</f>
        <v>$1M-$2.5M</v>
      </c>
      <c r="P5211" t="str">
        <f>VLOOKUP(C5211,accounts!$A$2:$F$9615,5,FALSE)</f>
        <v>West</v>
      </c>
      <c r="Q5211" t="b">
        <f t="shared" si="82"/>
        <v>1</v>
      </c>
      <c r="R5211" t="e">
        <f>INDEX(removed_duplicate_rows!$A$5:$A$39,MATCH(wins!A5211,removed_duplicate_rows!$A$5:$A$39,0))</f>
        <v>#N/A</v>
      </c>
    </row>
    <row r="5212" spans="1:18" ht="15.75" customHeight="1" x14ac:dyDescent="0.2">
      <c r="A5212" t="s">
        <v>15767</v>
      </c>
      <c r="B5212" t="s">
        <v>15768</v>
      </c>
      <c r="C5212" t="s">
        <v>15769</v>
      </c>
      <c r="D5212" s="10">
        <v>45983</v>
      </c>
      <c r="E5212" t="s">
        <v>14854</v>
      </c>
      <c r="F5212">
        <v>3</v>
      </c>
      <c r="G5212" t="s">
        <v>77</v>
      </c>
      <c r="H5212" t="s">
        <v>99</v>
      </c>
      <c r="I5212" t="s">
        <v>79</v>
      </c>
      <c r="J5212">
        <v>1</v>
      </c>
      <c r="K5212">
        <v>9106</v>
      </c>
      <c r="L5212" t="str">
        <f>IFERROR(INDEX(play_attribution!$B$2:$B$328,MATCH(A5212,play_attribution!$A$2:$A$328,0)),"")</f>
        <v/>
      </c>
      <c r="M5212" t="str">
        <f>VLOOKUP(H5212,seller_roster!$A$2:$B$85,2,FALSE)</f>
        <v>Shiloh Sorensen</v>
      </c>
      <c r="N5212" t="str">
        <f>VLOOKUP(C5212,accounts!$A$2:$F$9615,2,FALSE)</f>
        <v>Retail Multi-Location</v>
      </c>
      <c r="O5212" t="str">
        <f>VLOOKUP(C5212,accounts!$A$2:$F$9615,3,FALSE)</f>
        <v>$1M-$2.5M</v>
      </c>
      <c r="P5212" t="str">
        <f>VLOOKUP(C5212,accounts!$A$2:$F$9615,5,FALSE)</f>
        <v>East</v>
      </c>
      <c r="Q5212" t="b">
        <f t="shared" si="82"/>
        <v>1</v>
      </c>
      <c r="R5212" t="e">
        <f>INDEX(removed_duplicate_rows!$A$5:$A$39,MATCH(wins!A5212,removed_duplicate_rows!$A$5:$A$39,0))</f>
        <v>#N/A</v>
      </c>
    </row>
    <row r="5213" spans="1:18" ht="15.75" customHeight="1" x14ac:dyDescent="0.2">
      <c r="A5213" t="s">
        <v>15770</v>
      </c>
      <c r="B5213" t="s">
        <v>15771</v>
      </c>
      <c r="C5213" t="s">
        <v>15772</v>
      </c>
      <c r="D5213" s="10">
        <v>45983</v>
      </c>
      <c r="E5213" t="s">
        <v>14854</v>
      </c>
      <c r="F5213">
        <v>3</v>
      </c>
      <c r="G5213" t="s">
        <v>77</v>
      </c>
      <c r="H5213" t="s">
        <v>95</v>
      </c>
      <c r="I5213" t="s">
        <v>79</v>
      </c>
      <c r="J5213">
        <v>1</v>
      </c>
      <c r="K5213">
        <v>9025</v>
      </c>
      <c r="L5213" t="str">
        <f>IFERROR(INDEX(play_attribution!$B$2:$B$328,MATCH(A5213,play_attribution!$A$2:$A$328,0)),"")</f>
        <v/>
      </c>
      <c r="M5213" t="str">
        <f>VLOOKUP(H5213,seller_roster!$A$2:$B$85,2,FALSE)</f>
        <v>Frankie Ferro</v>
      </c>
      <c r="N5213" t="str">
        <f>VLOOKUP(C5213,accounts!$A$2:$F$9615,2,FALSE)</f>
        <v>Wholesale &amp; Distribution</v>
      </c>
      <c r="O5213" t="str">
        <f>VLOOKUP(C5213,accounts!$A$2:$F$9615,3,FALSE)</f>
        <v>$5M-$10M</v>
      </c>
      <c r="P5213" t="str">
        <f>VLOOKUP(C5213,accounts!$A$2:$F$9615,5,FALSE)</f>
        <v>Central</v>
      </c>
      <c r="Q5213" t="b">
        <f t="shared" si="82"/>
        <v>1</v>
      </c>
      <c r="R5213" t="e">
        <f>INDEX(removed_duplicate_rows!$A$5:$A$39,MATCH(wins!A5213,removed_duplicate_rows!$A$5:$A$39,0))</f>
        <v>#N/A</v>
      </c>
    </row>
    <row r="5214" spans="1:18" ht="15.75" customHeight="1" x14ac:dyDescent="0.2">
      <c r="A5214" t="s">
        <v>15773</v>
      </c>
      <c r="B5214" t="s">
        <v>15774</v>
      </c>
      <c r="C5214" t="s">
        <v>15775</v>
      </c>
      <c r="D5214" s="10">
        <v>45983</v>
      </c>
      <c r="E5214" t="s">
        <v>14854</v>
      </c>
      <c r="F5214">
        <v>3</v>
      </c>
      <c r="G5214" t="s">
        <v>77</v>
      </c>
      <c r="H5214" t="s">
        <v>118</v>
      </c>
      <c r="I5214" t="s">
        <v>79</v>
      </c>
      <c r="J5214">
        <v>1</v>
      </c>
      <c r="K5214">
        <v>9230</v>
      </c>
      <c r="L5214" t="str">
        <f>IFERROR(INDEX(play_attribution!$B$2:$B$328,MATCH(A5214,play_attribution!$A$2:$A$328,0)),"")</f>
        <v/>
      </c>
      <c r="M5214" t="str">
        <f>VLOOKUP(H5214,seller_roster!$A$2:$B$85,2,FALSE)</f>
        <v>Val Reyes</v>
      </c>
      <c r="N5214" t="str">
        <f>VLOOKUP(C5214,accounts!$A$2:$F$9615,2,FALSE)</f>
        <v>Professional Services</v>
      </c>
      <c r="O5214" t="str">
        <f>VLOOKUP(C5214,accounts!$A$2:$F$9615,3,FALSE)</f>
        <v>&lt;$1M</v>
      </c>
      <c r="P5214" t="str">
        <f>VLOOKUP(C5214,accounts!$A$2:$F$9615,5,FALSE)</f>
        <v>Central</v>
      </c>
      <c r="Q5214" t="b">
        <f t="shared" si="82"/>
        <v>1</v>
      </c>
      <c r="R5214" t="e">
        <f>INDEX(removed_duplicate_rows!$A$5:$A$39,MATCH(wins!A5214,removed_duplicate_rows!$A$5:$A$39,0))</f>
        <v>#N/A</v>
      </c>
    </row>
    <row r="5215" spans="1:18" ht="15.75" customHeight="1" x14ac:dyDescent="0.2">
      <c r="A5215" t="s">
        <v>15776</v>
      </c>
      <c r="B5215" t="s">
        <v>15777</v>
      </c>
      <c r="C5215" t="s">
        <v>15778</v>
      </c>
      <c r="D5215" s="10">
        <v>45983</v>
      </c>
      <c r="E5215" t="s">
        <v>14854</v>
      </c>
      <c r="F5215">
        <v>3</v>
      </c>
      <c r="G5215" t="s">
        <v>77</v>
      </c>
      <c r="H5215" t="s">
        <v>87</v>
      </c>
      <c r="I5215" t="s">
        <v>55</v>
      </c>
      <c r="J5215">
        <v>1</v>
      </c>
      <c r="K5215">
        <v>7967</v>
      </c>
      <c r="L5215" t="str">
        <f>IFERROR(INDEX(play_attribution!$B$2:$B$328,MATCH(A5215,play_attribution!$A$2:$A$328,0)),"")</f>
        <v/>
      </c>
      <c r="M5215" t="str">
        <f>VLOOKUP(H5215,seller_roster!$A$2:$B$85,2,FALSE)</f>
        <v>Harper Tran</v>
      </c>
      <c r="N5215" t="str">
        <f>VLOOKUP(C5215,accounts!$A$2:$F$9615,2,FALSE)</f>
        <v>Nonprofit</v>
      </c>
      <c r="O5215" t="str">
        <f>VLOOKUP(C5215,accounts!$A$2:$F$9615,3,FALSE)</f>
        <v>$2.5M-$5M</v>
      </c>
      <c r="P5215" t="str">
        <f>VLOOKUP(C5215,accounts!$A$2:$F$9615,5,FALSE)</f>
        <v>Central</v>
      </c>
      <c r="Q5215" t="b">
        <f t="shared" si="82"/>
        <v>1</v>
      </c>
      <c r="R5215" t="e">
        <f>INDEX(removed_duplicate_rows!$A$5:$A$39,MATCH(wins!A5215,removed_duplicate_rows!$A$5:$A$39,0))</f>
        <v>#N/A</v>
      </c>
    </row>
    <row r="5216" spans="1:18" ht="15.75" customHeight="1" x14ac:dyDescent="0.2">
      <c r="A5216" t="s">
        <v>15779</v>
      </c>
      <c r="B5216" t="s">
        <v>15780</v>
      </c>
      <c r="C5216" t="s">
        <v>15781</v>
      </c>
      <c r="D5216" s="10">
        <v>45983</v>
      </c>
      <c r="E5216" t="s">
        <v>14854</v>
      </c>
      <c r="F5216">
        <v>3</v>
      </c>
      <c r="G5216" t="s">
        <v>77</v>
      </c>
      <c r="H5216" t="s">
        <v>103</v>
      </c>
      <c r="I5216" t="s">
        <v>55</v>
      </c>
      <c r="J5216">
        <v>1</v>
      </c>
      <c r="K5216">
        <v>7002</v>
      </c>
      <c r="L5216" t="str">
        <f>IFERROR(INDEX(play_attribution!$B$2:$B$328,MATCH(A5216,play_attribution!$A$2:$A$328,0)),"")</f>
        <v/>
      </c>
      <c r="M5216" t="str">
        <f>VLOOKUP(H5216,seller_roster!$A$2:$B$85,2,FALSE)</f>
        <v>Jax Reyes</v>
      </c>
      <c r="N5216" t="str">
        <f>VLOOKUP(C5216,accounts!$A$2:$F$9615,2,FALSE)</f>
        <v>Nonprofit</v>
      </c>
      <c r="O5216" t="str">
        <f>VLOOKUP(C5216,accounts!$A$2:$F$9615,3,FALSE)</f>
        <v>$2.5M-$5M</v>
      </c>
      <c r="P5216" t="str">
        <f>VLOOKUP(C5216,accounts!$A$2:$F$9615,5,FALSE)</f>
        <v>East</v>
      </c>
      <c r="Q5216" t="b">
        <f t="shared" si="82"/>
        <v>1</v>
      </c>
      <c r="R5216" t="e">
        <f>INDEX(removed_duplicate_rows!$A$5:$A$39,MATCH(wins!A5216,removed_duplicate_rows!$A$5:$A$39,0))</f>
        <v>#N/A</v>
      </c>
    </row>
    <row r="5217" spans="1:18" ht="15.75" customHeight="1" x14ac:dyDescent="0.2">
      <c r="A5217" t="s">
        <v>15782</v>
      </c>
      <c r="B5217" t="s">
        <v>15783</v>
      </c>
      <c r="C5217" t="s">
        <v>15784</v>
      </c>
      <c r="D5217" s="10">
        <v>45983</v>
      </c>
      <c r="E5217" t="s">
        <v>14854</v>
      </c>
      <c r="F5217">
        <v>3</v>
      </c>
      <c r="G5217" t="s">
        <v>77</v>
      </c>
      <c r="H5217" t="s">
        <v>155</v>
      </c>
      <c r="I5217" t="s">
        <v>55</v>
      </c>
      <c r="J5217">
        <v>1</v>
      </c>
      <c r="K5217">
        <v>11789</v>
      </c>
      <c r="L5217" t="str">
        <f>IFERROR(INDEX(play_attribution!$B$2:$B$328,MATCH(A5217,play_attribution!$A$2:$A$328,0)),"")</f>
        <v/>
      </c>
      <c r="M5217" t="str">
        <f>VLOOKUP(H5217,seller_roster!$A$2:$B$85,2,FALSE)</f>
        <v>Indigo Osei</v>
      </c>
      <c r="N5217" t="str">
        <f>VLOOKUP(C5217,accounts!$A$2:$F$9615,2,FALSE)</f>
        <v>Manufacturing</v>
      </c>
      <c r="O5217" t="str">
        <f>VLOOKUP(C5217,accounts!$A$2:$F$9615,3,FALSE)</f>
        <v>$2.5M-$5M</v>
      </c>
      <c r="P5217" t="str">
        <f>VLOOKUP(C5217,accounts!$A$2:$F$9615,5,FALSE)</f>
        <v>West</v>
      </c>
      <c r="Q5217" t="b">
        <f t="shared" si="82"/>
        <v>1</v>
      </c>
      <c r="R5217" t="e">
        <f>INDEX(removed_duplicate_rows!$A$5:$A$39,MATCH(wins!A5217,removed_duplicate_rows!$A$5:$A$39,0))</f>
        <v>#N/A</v>
      </c>
    </row>
    <row r="5218" spans="1:18" ht="15.75" customHeight="1" x14ac:dyDescent="0.2">
      <c r="A5218" t="s">
        <v>15785</v>
      </c>
      <c r="B5218" t="s">
        <v>15786</v>
      </c>
      <c r="C5218" t="s">
        <v>15787</v>
      </c>
      <c r="D5218" s="10">
        <v>45983</v>
      </c>
      <c r="E5218" t="s">
        <v>14854</v>
      </c>
      <c r="F5218">
        <v>3</v>
      </c>
      <c r="G5218" t="s">
        <v>77</v>
      </c>
      <c r="H5218" t="s">
        <v>214</v>
      </c>
      <c r="I5218" t="s">
        <v>79</v>
      </c>
      <c r="J5218">
        <v>1</v>
      </c>
      <c r="K5218">
        <v>4835</v>
      </c>
      <c r="L5218" t="str">
        <f>IFERROR(INDEX(play_attribution!$B$2:$B$328,MATCH(A5218,play_attribution!$A$2:$A$328,0)),"")</f>
        <v/>
      </c>
      <c r="M5218" t="str">
        <f>VLOOKUP(H5218,seller_roster!$A$2:$B$85,2,FALSE)</f>
        <v>Rhea Abadi</v>
      </c>
      <c r="N5218" t="str">
        <f>VLOOKUP(C5218,accounts!$A$2:$F$9615,2,FALSE)</f>
        <v>Retail Multi-Location</v>
      </c>
      <c r="O5218" t="str">
        <f>VLOOKUP(C5218,accounts!$A$2:$F$9615,3,FALSE)</f>
        <v>$2.5M-$5M</v>
      </c>
      <c r="P5218" t="str">
        <f>VLOOKUP(C5218,accounts!$A$2:$F$9615,5,FALSE)</f>
        <v>East</v>
      </c>
      <c r="Q5218" t="b">
        <f t="shared" si="82"/>
        <v>1</v>
      </c>
      <c r="R5218" t="e">
        <f>INDEX(removed_duplicate_rows!$A$5:$A$39,MATCH(wins!A5218,removed_duplicate_rows!$A$5:$A$39,0))</f>
        <v>#N/A</v>
      </c>
    </row>
    <row r="5219" spans="1:18" ht="15.75" customHeight="1" x14ac:dyDescent="0.2">
      <c r="A5219" t="s">
        <v>15788</v>
      </c>
      <c r="B5219" t="s">
        <v>15789</v>
      </c>
      <c r="C5219" t="s">
        <v>15790</v>
      </c>
      <c r="D5219" s="10">
        <v>45983</v>
      </c>
      <c r="E5219" t="s">
        <v>14854</v>
      </c>
      <c r="F5219">
        <v>3</v>
      </c>
      <c r="G5219" t="s">
        <v>77</v>
      </c>
      <c r="H5219" t="s">
        <v>527</v>
      </c>
      <c r="I5219" t="s">
        <v>55</v>
      </c>
      <c r="J5219">
        <v>1</v>
      </c>
      <c r="K5219">
        <v>8311</v>
      </c>
      <c r="L5219" t="str">
        <f>IFERROR(INDEX(play_attribution!$B$2:$B$328,MATCH(A5219,play_attribution!$A$2:$A$328,0)),"")</f>
        <v/>
      </c>
      <c r="M5219" t="str">
        <f>VLOOKUP(H5219,seller_roster!$A$2:$B$85,2,FALSE)</f>
        <v>Nia Mbeki</v>
      </c>
      <c r="N5219" t="str">
        <f>VLOOKUP(C5219,accounts!$A$2:$F$9615,2,FALSE)</f>
        <v>Wholesale &amp; Distribution</v>
      </c>
      <c r="O5219" t="str">
        <f>VLOOKUP(C5219,accounts!$A$2:$F$9615,3,FALSE)</f>
        <v>$5M-$10M</v>
      </c>
      <c r="P5219" t="str">
        <f>VLOOKUP(C5219,accounts!$A$2:$F$9615,5,FALSE)</f>
        <v>Central</v>
      </c>
      <c r="Q5219" t="b">
        <f t="shared" si="82"/>
        <v>1</v>
      </c>
      <c r="R5219" t="e">
        <f>INDEX(removed_duplicate_rows!$A$5:$A$39,MATCH(wins!A5219,removed_duplicate_rows!$A$5:$A$39,0))</f>
        <v>#N/A</v>
      </c>
    </row>
    <row r="5220" spans="1:18" ht="15.75" customHeight="1" x14ac:dyDescent="0.2">
      <c r="A5220" t="s">
        <v>15791</v>
      </c>
      <c r="B5220" t="s">
        <v>15792</v>
      </c>
      <c r="C5220" t="s">
        <v>15793</v>
      </c>
      <c r="D5220" s="10">
        <v>45983</v>
      </c>
      <c r="E5220" t="s">
        <v>14854</v>
      </c>
      <c r="F5220">
        <v>3</v>
      </c>
      <c r="G5220" t="s">
        <v>77</v>
      </c>
      <c r="H5220" t="s">
        <v>169</v>
      </c>
      <c r="I5220" t="s">
        <v>79</v>
      </c>
      <c r="J5220">
        <v>1</v>
      </c>
      <c r="K5220">
        <v>5028</v>
      </c>
      <c r="L5220" t="str">
        <f>IFERROR(INDEX(play_attribution!$B$2:$B$328,MATCH(A5220,play_attribution!$A$2:$A$328,0)),"")</f>
        <v/>
      </c>
      <c r="M5220" t="str">
        <f>VLOOKUP(H5220,seller_roster!$A$2:$B$85,2,FALSE)</f>
        <v>Rhea Doyle</v>
      </c>
      <c r="N5220" t="str">
        <f>VLOOKUP(C5220,accounts!$A$2:$F$9615,2,FALSE)</f>
        <v>Logistics</v>
      </c>
      <c r="O5220" t="str">
        <f>VLOOKUP(C5220,accounts!$A$2:$F$9615,3,FALSE)</f>
        <v>&lt;$1M</v>
      </c>
      <c r="P5220" t="str">
        <f>VLOOKUP(C5220,accounts!$A$2:$F$9615,5,FALSE)</f>
        <v>West</v>
      </c>
      <c r="Q5220" t="b">
        <f t="shared" si="82"/>
        <v>1</v>
      </c>
      <c r="R5220" t="e">
        <f>INDEX(removed_duplicate_rows!$A$5:$A$39,MATCH(wins!A5220,removed_duplicate_rows!$A$5:$A$39,0))</f>
        <v>#N/A</v>
      </c>
    </row>
    <row r="5221" spans="1:18" ht="15.75" customHeight="1" x14ac:dyDescent="0.2">
      <c r="A5221" t="s">
        <v>15794</v>
      </c>
      <c r="B5221" t="s">
        <v>15795</v>
      </c>
      <c r="C5221" t="s">
        <v>15796</v>
      </c>
      <c r="D5221" s="10">
        <v>45983</v>
      </c>
      <c r="E5221" t="s">
        <v>14854</v>
      </c>
      <c r="F5221">
        <v>3</v>
      </c>
      <c r="G5221" t="s">
        <v>77</v>
      </c>
      <c r="H5221" t="s">
        <v>91</v>
      </c>
      <c r="I5221" t="s">
        <v>79</v>
      </c>
      <c r="J5221">
        <v>1</v>
      </c>
      <c r="K5221">
        <v>7007</v>
      </c>
      <c r="L5221" t="str">
        <f>IFERROR(INDEX(play_attribution!$B$2:$B$328,MATCH(A5221,play_attribution!$A$2:$A$328,0)),"")</f>
        <v/>
      </c>
      <c r="M5221" t="str">
        <f>VLOOKUP(H5221,seller_roster!$A$2:$B$85,2,FALSE)</f>
        <v>Kira Sorensen</v>
      </c>
      <c r="N5221" t="str">
        <f>VLOOKUP(C5221,accounts!$A$2:$F$9615,2,FALSE)</f>
        <v>Nonprofit</v>
      </c>
      <c r="O5221" t="str">
        <f>VLOOKUP(C5221,accounts!$A$2:$F$9615,3,FALSE)</f>
        <v>$2.5M-$5M</v>
      </c>
      <c r="P5221" t="str">
        <f>VLOOKUP(C5221,accounts!$A$2:$F$9615,5,FALSE)</f>
        <v>West</v>
      </c>
      <c r="Q5221" t="b">
        <f t="shared" si="82"/>
        <v>1</v>
      </c>
      <c r="R5221" t="e">
        <f>INDEX(removed_duplicate_rows!$A$5:$A$39,MATCH(wins!A5221,removed_duplicate_rows!$A$5:$A$39,0))</f>
        <v>#N/A</v>
      </c>
    </row>
    <row r="5222" spans="1:18" ht="15.75" customHeight="1" x14ac:dyDescent="0.2">
      <c r="A5222" t="s">
        <v>15797</v>
      </c>
      <c r="B5222" t="s">
        <v>15798</v>
      </c>
      <c r="C5222" t="s">
        <v>15799</v>
      </c>
      <c r="D5222" s="10">
        <v>45983</v>
      </c>
      <c r="E5222" t="s">
        <v>14854</v>
      </c>
      <c r="F5222">
        <v>3</v>
      </c>
      <c r="G5222" t="s">
        <v>77</v>
      </c>
      <c r="H5222" t="s">
        <v>1230</v>
      </c>
      <c r="I5222" t="s">
        <v>79</v>
      </c>
      <c r="J5222">
        <v>1</v>
      </c>
      <c r="K5222">
        <v>7241</v>
      </c>
      <c r="L5222" t="str">
        <f>IFERROR(INDEX(play_attribution!$B$2:$B$328,MATCH(A5222,play_attribution!$A$2:$A$328,0)),"")</f>
        <v/>
      </c>
      <c r="M5222" t="str">
        <f>VLOOKUP(H5222,seller_roster!$A$2:$B$85,2,FALSE)</f>
        <v>Lennon Doyle</v>
      </c>
      <c r="N5222" t="str">
        <f>VLOOKUP(C5222,accounts!$A$2:$F$9615,2,FALSE)</f>
        <v>Professional Services</v>
      </c>
      <c r="O5222" t="str">
        <f>VLOOKUP(C5222,accounts!$A$2:$F$9615,3,FALSE)</f>
        <v>$5M-$10M</v>
      </c>
      <c r="P5222" t="str">
        <f>VLOOKUP(C5222,accounts!$A$2:$F$9615,5,FALSE)</f>
        <v>East</v>
      </c>
      <c r="Q5222" t="b">
        <f t="shared" si="82"/>
        <v>1</v>
      </c>
      <c r="R5222" t="e">
        <f>INDEX(removed_duplicate_rows!$A$5:$A$39,MATCH(wins!A5222,removed_duplicate_rows!$A$5:$A$39,0))</f>
        <v>#N/A</v>
      </c>
    </row>
    <row r="5223" spans="1:18" ht="15.75" customHeight="1" x14ac:dyDescent="0.2">
      <c r="A5223" t="s">
        <v>15800</v>
      </c>
      <c r="B5223" t="s">
        <v>15801</v>
      </c>
      <c r="C5223" t="s">
        <v>15802</v>
      </c>
      <c r="D5223" s="10">
        <v>45983</v>
      </c>
      <c r="E5223" t="s">
        <v>14854</v>
      </c>
      <c r="F5223">
        <v>3</v>
      </c>
      <c r="G5223" t="s">
        <v>77</v>
      </c>
      <c r="H5223" t="s">
        <v>140</v>
      </c>
      <c r="I5223" t="s">
        <v>79</v>
      </c>
      <c r="J5223">
        <v>1</v>
      </c>
      <c r="K5223">
        <v>4624</v>
      </c>
      <c r="L5223" t="str">
        <f>IFERROR(INDEX(play_attribution!$B$2:$B$328,MATCH(A5223,play_attribution!$A$2:$A$328,0)),"")</f>
        <v/>
      </c>
      <c r="M5223" t="str">
        <f>VLOOKUP(H5223,seller_roster!$A$2:$B$85,2,FALSE)</f>
        <v>Lane Lindqvist</v>
      </c>
      <c r="N5223" t="str">
        <f>VLOOKUP(C5223,accounts!$A$2:$F$9615,2,FALSE)</f>
        <v>Healthcare Services</v>
      </c>
      <c r="O5223" t="str">
        <f>VLOOKUP(C5223,accounts!$A$2:$F$9615,3,FALSE)</f>
        <v>&gt;$10M</v>
      </c>
      <c r="P5223" t="str">
        <f>VLOOKUP(C5223,accounts!$A$2:$F$9615,5,FALSE)</f>
        <v>East</v>
      </c>
      <c r="Q5223" t="b">
        <f t="shared" si="82"/>
        <v>1</v>
      </c>
      <c r="R5223" t="e">
        <f>INDEX(removed_duplicate_rows!$A$5:$A$39,MATCH(wins!A5223,removed_duplicate_rows!$A$5:$A$39,0))</f>
        <v>#N/A</v>
      </c>
    </row>
    <row r="5224" spans="1:18" ht="15.75" customHeight="1" x14ac:dyDescent="0.2">
      <c r="A5224" t="s">
        <v>15803</v>
      </c>
      <c r="B5224" t="s">
        <v>15804</v>
      </c>
      <c r="C5224" t="s">
        <v>15805</v>
      </c>
      <c r="D5224" s="10">
        <v>45983</v>
      </c>
      <c r="E5224" t="s">
        <v>14854</v>
      </c>
      <c r="F5224">
        <v>3</v>
      </c>
      <c r="G5224" t="s">
        <v>77</v>
      </c>
      <c r="H5224" t="s">
        <v>151</v>
      </c>
      <c r="I5224" t="s">
        <v>79</v>
      </c>
      <c r="J5224">
        <v>1</v>
      </c>
      <c r="K5224">
        <v>6308</v>
      </c>
      <c r="L5224" t="str">
        <f>IFERROR(INDEX(play_attribution!$B$2:$B$328,MATCH(A5224,play_attribution!$A$2:$A$328,0)),"")</f>
        <v/>
      </c>
      <c r="M5224" t="str">
        <f>VLOOKUP(H5224,seller_roster!$A$2:$B$85,2,FALSE)</f>
        <v>Marley Lindqvist</v>
      </c>
      <c r="N5224" t="str">
        <f>VLOOKUP(C5224,accounts!$A$2:$F$9615,2,FALSE)</f>
        <v>Field Services</v>
      </c>
      <c r="O5224" t="str">
        <f>VLOOKUP(C5224,accounts!$A$2:$F$9615,3,FALSE)</f>
        <v>$2.5M-$5M</v>
      </c>
      <c r="P5224" t="str">
        <f>VLOOKUP(C5224,accounts!$A$2:$F$9615,5,FALSE)</f>
        <v>East</v>
      </c>
      <c r="Q5224" t="b">
        <f t="shared" si="82"/>
        <v>1</v>
      </c>
      <c r="R5224" t="e">
        <f>INDEX(removed_duplicate_rows!$A$5:$A$39,MATCH(wins!A5224,removed_duplicate_rows!$A$5:$A$39,0))</f>
        <v>#N/A</v>
      </c>
    </row>
    <row r="5225" spans="1:18" ht="15.75" customHeight="1" x14ac:dyDescent="0.2">
      <c r="A5225" t="s">
        <v>15806</v>
      </c>
      <c r="B5225" t="s">
        <v>15807</v>
      </c>
      <c r="C5225" t="s">
        <v>15808</v>
      </c>
      <c r="D5225" s="10">
        <v>45983</v>
      </c>
      <c r="E5225" t="s">
        <v>14854</v>
      </c>
      <c r="F5225">
        <v>3</v>
      </c>
      <c r="G5225" t="s">
        <v>77</v>
      </c>
      <c r="H5225" t="s">
        <v>184</v>
      </c>
      <c r="I5225" t="s">
        <v>79</v>
      </c>
      <c r="J5225">
        <v>1</v>
      </c>
      <c r="K5225">
        <v>4275</v>
      </c>
      <c r="L5225" t="str">
        <f>IFERROR(INDEX(play_attribution!$B$2:$B$328,MATCH(A5225,play_attribution!$A$2:$A$328,0)),"")</f>
        <v/>
      </c>
      <c r="M5225" t="str">
        <f>VLOOKUP(H5225,seller_roster!$A$2:$B$85,2,FALSE)</f>
        <v>Zion Silva</v>
      </c>
      <c r="N5225" t="str">
        <f>VLOOKUP(C5225,accounts!$A$2:$F$9615,2,FALSE)</f>
        <v>Construction</v>
      </c>
      <c r="O5225" t="str">
        <f>VLOOKUP(C5225,accounts!$A$2:$F$9615,3,FALSE)</f>
        <v>$1M-$2.5M</v>
      </c>
      <c r="P5225" t="str">
        <f>VLOOKUP(C5225,accounts!$A$2:$F$9615,5,FALSE)</f>
        <v>West</v>
      </c>
      <c r="Q5225" t="b">
        <f t="shared" si="82"/>
        <v>1</v>
      </c>
      <c r="R5225" t="e">
        <f>INDEX(removed_duplicate_rows!$A$5:$A$39,MATCH(wins!A5225,removed_duplicate_rows!$A$5:$A$39,0))</f>
        <v>#N/A</v>
      </c>
    </row>
    <row r="5226" spans="1:18" ht="15.75" customHeight="1" x14ac:dyDescent="0.2">
      <c r="A5226" t="s">
        <v>15809</v>
      </c>
      <c r="B5226" t="s">
        <v>15810</v>
      </c>
      <c r="C5226" t="s">
        <v>15811</v>
      </c>
      <c r="D5226" s="10">
        <v>45983</v>
      </c>
      <c r="E5226" t="s">
        <v>14854</v>
      </c>
      <c r="F5226">
        <v>3</v>
      </c>
      <c r="G5226" t="s">
        <v>77</v>
      </c>
      <c r="H5226" t="s">
        <v>266</v>
      </c>
      <c r="I5226" t="s">
        <v>79</v>
      </c>
      <c r="J5226">
        <v>1</v>
      </c>
      <c r="K5226">
        <v>11377</v>
      </c>
      <c r="L5226" t="str">
        <f>IFERROR(INDEX(play_attribution!$B$2:$B$328,MATCH(A5226,play_attribution!$A$2:$A$328,0)),"")</f>
        <v/>
      </c>
      <c r="M5226" t="str">
        <f>VLOOKUP(H5226,seller_roster!$A$2:$B$85,2,FALSE)</f>
        <v>Dakota Vega</v>
      </c>
      <c r="N5226" t="str">
        <f>VLOOKUP(C5226,accounts!$A$2:$F$9615,2,FALSE)</f>
        <v>Field Services</v>
      </c>
      <c r="O5226" t="str">
        <f>VLOOKUP(C5226,accounts!$A$2:$F$9615,3,FALSE)</f>
        <v>$2.5M-$5M</v>
      </c>
      <c r="P5226" t="str">
        <f>VLOOKUP(C5226,accounts!$A$2:$F$9615,5,FALSE)</f>
        <v>East</v>
      </c>
      <c r="Q5226" t="b">
        <f t="shared" si="82"/>
        <v>1</v>
      </c>
      <c r="R5226" t="e">
        <f>INDEX(removed_duplicate_rows!$A$5:$A$39,MATCH(wins!A5226,removed_duplicate_rows!$A$5:$A$39,0))</f>
        <v>#N/A</v>
      </c>
    </row>
    <row r="5227" spans="1:18" ht="15.75" customHeight="1" x14ac:dyDescent="0.2">
      <c r="A5227" t="s">
        <v>15812</v>
      </c>
      <c r="B5227" t="s">
        <v>15813</v>
      </c>
      <c r="C5227" t="s">
        <v>15814</v>
      </c>
      <c r="D5227" s="10">
        <v>45983</v>
      </c>
      <c r="E5227" t="s">
        <v>14854</v>
      </c>
      <c r="F5227">
        <v>3</v>
      </c>
      <c r="G5227" t="s">
        <v>273</v>
      </c>
      <c r="H5227" t="s">
        <v>680</v>
      </c>
      <c r="I5227" t="s">
        <v>55</v>
      </c>
      <c r="J5227">
        <v>1</v>
      </c>
      <c r="K5227">
        <v>8936</v>
      </c>
      <c r="L5227" t="str">
        <f>IFERROR(INDEX(play_attribution!$B$2:$B$328,MATCH(A5227,play_attribution!$A$2:$A$328,0)),"")</f>
        <v/>
      </c>
      <c r="M5227" t="str">
        <f>VLOOKUP(H5227,seller_roster!$A$2:$B$85,2,FALSE)</f>
        <v>Tatum Ruiz</v>
      </c>
      <c r="N5227" t="str">
        <f>VLOOKUP(C5227,accounts!$A$2:$F$9615,2,FALSE)</f>
        <v>Field Services</v>
      </c>
      <c r="O5227" t="str">
        <f>VLOOKUP(C5227,accounts!$A$2:$F$9615,3,FALSE)</f>
        <v>&gt;$10M</v>
      </c>
      <c r="P5227" t="str">
        <f>VLOOKUP(C5227,accounts!$A$2:$F$9615,5,FALSE)</f>
        <v>Central</v>
      </c>
      <c r="Q5227" t="b">
        <f t="shared" si="82"/>
        <v>1</v>
      </c>
      <c r="R5227" t="e">
        <f>INDEX(removed_duplicate_rows!$A$5:$A$39,MATCH(wins!A5227,removed_duplicate_rows!$A$5:$A$39,0))</f>
        <v>#N/A</v>
      </c>
    </row>
    <row r="5228" spans="1:18" ht="15.75" customHeight="1" x14ac:dyDescent="0.2">
      <c r="A5228" t="s">
        <v>15815</v>
      </c>
      <c r="B5228" t="s">
        <v>15816</v>
      </c>
      <c r="C5228" t="s">
        <v>15817</v>
      </c>
      <c r="D5228" s="10">
        <v>45983</v>
      </c>
      <c r="E5228" t="s">
        <v>14854</v>
      </c>
      <c r="F5228">
        <v>3</v>
      </c>
      <c r="G5228" t="s">
        <v>273</v>
      </c>
      <c r="H5228" t="s">
        <v>337</v>
      </c>
      <c r="I5228" t="s">
        <v>79</v>
      </c>
      <c r="J5228">
        <v>1</v>
      </c>
      <c r="K5228">
        <v>6264</v>
      </c>
      <c r="L5228" t="str">
        <f>IFERROR(INDEX(play_attribution!$B$2:$B$328,MATCH(A5228,play_attribution!$A$2:$A$328,0)),"")</f>
        <v/>
      </c>
      <c r="M5228" t="str">
        <f>VLOOKUP(H5228,seller_roster!$A$2:$B$85,2,FALSE)</f>
        <v>Flor Bianchi</v>
      </c>
      <c r="N5228" t="str">
        <f>VLOOKUP(C5228,accounts!$A$2:$F$9615,2,FALSE)</f>
        <v>Field Services</v>
      </c>
      <c r="O5228" t="str">
        <f>VLOOKUP(C5228,accounts!$A$2:$F$9615,3,FALSE)</f>
        <v>$2.5M-$5M</v>
      </c>
      <c r="P5228" t="str">
        <f>VLOOKUP(C5228,accounts!$A$2:$F$9615,5,FALSE)</f>
        <v>West</v>
      </c>
      <c r="Q5228" t="b">
        <f t="shared" si="82"/>
        <v>1</v>
      </c>
      <c r="R5228" t="e">
        <f>INDEX(removed_duplicate_rows!$A$5:$A$39,MATCH(wins!A5228,removed_duplicate_rows!$A$5:$A$39,0))</f>
        <v>#N/A</v>
      </c>
    </row>
    <row r="5229" spans="1:18" ht="15.75" customHeight="1" x14ac:dyDescent="0.2">
      <c r="A5229" t="s">
        <v>15818</v>
      </c>
      <c r="B5229" t="s">
        <v>15819</v>
      </c>
      <c r="C5229" t="s">
        <v>15820</v>
      </c>
      <c r="D5229" s="10">
        <v>45983</v>
      </c>
      <c r="E5229" t="s">
        <v>14854</v>
      </c>
      <c r="F5229">
        <v>3</v>
      </c>
      <c r="G5229" t="s">
        <v>273</v>
      </c>
      <c r="H5229" t="s">
        <v>323</v>
      </c>
      <c r="I5229" t="s">
        <v>55</v>
      </c>
      <c r="J5229">
        <v>1</v>
      </c>
      <c r="K5229">
        <v>10888</v>
      </c>
      <c r="L5229" t="str">
        <f>IFERROR(INDEX(play_attribution!$B$2:$B$328,MATCH(A5229,play_attribution!$A$2:$A$328,0)),"")</f>
        <v/>
      </c>
      <c r="M5229" t="str">
        <f>VLOOKUP(H5229,seller_roster!$A$2:$B$85,2,FALSE)</f>
        <v>Finley Kowalski</v>
      </c>
      <c r="N5229" t="str">
        <f>VLOOKUP(C5229,accounts!$A$2:$F$9615,2,FALSE)</f>
        <v>Field Services</v>
      </c>
      <c r="O5229" t="str">
        <f>VLOOKUP(C5229,accounts!$A$2:$F$9615,3,FALSE)</f>
        <v>$5M-$10M</v>
      </c>
      <c r="P5229" t="str">
        <f>VLOOKUP(C5229,accounts!$A$2:$F$9615,5,FALSE)</f>
        <v>Central</v>
      </c>
      <c r="Q5229" t="b">
        <f t="shared" si="82"/>
        <v>1</v>
      </c>
      <c r="R5229" t="e">
        <f>INDEX(removed_duplicate_rows!$A$5:$A$39,MATCH(wins!A5229,removed_duplicate_rows!$A$5:$A$39,0))</f>
        <v>#N/A</v>
      </c>
    </row>
    <row r="5230" spans="1:18" ht="15.75" customHeight="1" x14ac:dyDescent="0.2">
      <c r="A5230" t="s">
        <v>15821</v>
      </c>
      <c r="B5230" t="s">
        <v>15822</v>
      </c>
      <c r="C5230" t="s">
        <v>15823</v>
      </c>
      <c r="D5230" s="10">
        <v>45983</v>
      </c>
      <c r="E5230" t="s">
        <v>14854</v>
      </c>
      <c r="F5230">
        <v>3</v>
      </c>
      <c r="G5230" t="s">
        <v>273</v>
      </c>
      <c r="H5230" t="s">
        <v>312</v>
      </c>
      <c r="I5230" t="s">
        <v>55</v>
      </c>
      <c r="J5230">
        <v>1</v>
      </c>
      <c r="K5230">
        <v>14534</v>
      </c>
      <c r="L5230" t="str">
        <f>IFERROR(INDEX(play_attribution!$B$2:$B$328,MATCH(A5230,play_attribution!$A$2:$A$328,0)),"")</f>
        <v/>
      </c>
      <c r="M5230" t="str">
        <f>VLOOKUP(H5230,seller_roster!$A$2:$B$85,2,FALSE)</f>
        <v>Tatum Osei</v>
      </c>
      <c r="N5230" t="str">
        <f>VLOOKUP(C5230,accounts!$A$2:$F$9615,2,FALSE)</f>
        <v>Professional Services</v>
      </c>
      <c r="O5230" t="str">
        <f>VLOOKUP(C5230,accounts!$A$2:$F$9615,3,FALSE)</f>
        <v>$2.5M-$5M</v>
      </c>
      <c r="P5230" t="str">
        <f>VLOOKUP(C5230,accounts!$A$2:$F$9615,5,FALSE)</f>
        <v>East</v>
      </c>
      <c r="Q5230" t="b">
        <f t="shared" si="82"/>
        <v>1</v>
      </c>
      <c r="R5230" t="e">
        <f>INDEX(removed_duplicate_rows!$A$5:$A$39,MATCH(wins!A5230,removed_duplicate_rows!$A$5:$A$39,0))</f>
        <v>#N/A</v>
      </c>
    </row>
    <row r="5231" spans="1:18" ht="15.75" customHeight="1" x14ac:dyDescent="0.2">
      <c r="A5231" t="s">
        <v>15824</v>
      </c>
      <c r="B5231" t="s">
        <v>15825</v>
      </c>
      <c r="C5231" t="s">
        <v>15826</v>
      </c>
      <c r="D5231" s="10">
        <v>45983</v>
      </c>
      <c r="E5231" t="s">
        <v>14854</v>
      </c>
      <c r="F5231">
        <v>3</v>
      </c>
      <c r="G5231" t="s">
        <v>273</v>
      </c>
      <c r="H5231" t="s">
        <v>278</v>
      </c>
      <c r="I5231" t="s">
        <v>79</v>
      </c>
      <c r="J5231">
        <v>1</v>
      </c>
      <c r="K5231">
        <v>12706</v>
      </c>
      <c r="L5231" t="str">
        <f>IFERROR(INDEX(play_attribution!$B$2:$B$328,MATCH(A5231,play_attribution!$A$2:$A$328,0)),"")</f>
        <v/>
      </c>
      <c r="M5231" t="str">
        <f>VLOOKUP(H5231,seller_roster!$A$2:$B$85,2,FALSE)</f>
        <v>Kira Bianchi</v>
      </c>
      <c r="N5231" t="str">
        <f>VLOOKUP(C5231,accounts!$A$2:$F$9615,2,FALSE)</f>
        <v>Manufacturing</v>
      </c>
      <c r="O5231" t="str">
        <f>VLOOKUP(C5231,accounts!$A$2:$F$9615,3,FALSE)</f>
        <v>$2.5M-$5M</v>
      </c>
      <c r="P5231" t="str">
        <f>VLOOKUP(C5231,accounts!$A$2:$F$9615,5,FALSE)</f>
        <v>West</v>
      </c>
      <c r="Q5231" t="b">
        <f t="shared" si="82"/>
        <v>1</v>
      </c>
      <c r="R5231" t="e">
        <f>INDEX(removed_duplicate_rows!$A$5:$A$39,MATCH(wins!A5231,removed_duplicate_rows!$A$5:$A$39,0))</f>
        <v>#N/A</v>
      </c>
    </row>
    <row r="5232" spans="1:18" ht="15.75" customHeight="1" x14ac:dyDescent="0.2">
      <c r="A5232" t="s">
        <v>15827</v>
      </c>
      <c r="B5232" t="s">
        <v>15828</v>
      </c>
      <c r="C5232" t="s">
        <v>15829</v>
      </c>
      <c r="D5232" s="10">
        <v>45983</v>
      </c>
      <c r="E5232" t="s">
        <v>14854</v>
      </c>
      <c r="F5232">
        <v>3</v>
      </c>
      <c r="G5232" t="s">
        <v>273</v>
      </c>
      <c r="H5232" t="s">
        <v>367</v>
      </c>
      <c r="I5232" t="s">
        <v>79</v>
      </c>
      <c r="J5232">
        <v>1</v>
      </c>
      <c r="K5232">
        <v>10539</v>
      </c>
      <c r="L5232" t="str">
        <f>IFERROR(INDEX(play_attribution!$B$2:$B$328,MATCH(A5232,play_attribution!$A$2:$A$328,0)),"")</f>
        <v/>
      </c>
      <c r="M5232" t="str">
        <f>VLOOKUP(H5232,seller_roster!$A$2:$B$85,2,FALSE)</f>
        <v>Zion Ito</v>
      </c>
      <c r="N5232" t="str">
        <f>VLOOKUP(C5232,accounts!$A$2:$F$9615,2,FALSE)</f>
        <v>Hospitality Group</v>
      </c>
      <c r="O5232" t="str">
        <f>VLOOKUP(C5232,accounts!$A$2:$F$9615,3,FALSE)</f>
        <v>$2.5M-$5M</v>
      </c>
      <c r="P5232" t="str">
        <f>VLOOKUP(C5232,accounts!$A$2:$F$9615,5,FALSE)</f>
        <v>East</v>
      </c>
      <c r="Q5232" t="b">
        <f t="shared" si="82"/>
        <v>1</v>
      </c>
      <c r="R5232" t="e">
        <f>INDEX(removed_duplicate_rows!$A$5:$A$39,MATCH(wins!A5232,removed_duplicate_rows!$A$5:$A$39,0))</f>
        <v>#N/A</v>
      </c>
    </row>
    <row r="5233" spans="1:18" ht="15.75" customHeight="1" x14ac:dyDescent="0.2">
      <c r="A5233" t="s">
        <v>15830</v>
      </c>
      <c r="B5233" t="s">
        <v>15831</v>
      </c>
      <c r="C5233" t="s">
        <v>15832</v>
      </c>
      <c r="D5233" s="10">
        <v>45983</v>
      </c>
      <c r="E5233" t="s">
        <v>14854</v>
      </c>
      <c r="F5233">
        <v>3</v>
      </c>
      <c r="G5233" t="s">
        <v>273</v>
      </c>
      <c r="H5233" t="s">
        <v>308</v>
      </c>
      <c r="I5233" t="s">
        <v>79</v>
      </c>
      <c r="J5233">
        <v>1</v>
      </c>
      <c r="K5233">
        <v>4664</v>
      </c>
      <c r="L5233" t="str">
        <f>IFERROR(INDEX(play_attribution!$B$2:$B$328,MATCH(A5233,play_attribution!$A$2:$A$328,0)),"")</f>
        <v/>
      </c>
      <c r="M5233" t="str">
        <f>VLOOKUP(H5233,seller_roster!$A$2:$B$85,2,FALSE)</f>
        <v>Blake Ruiz</v>
      </c>
      <c r="N5233" t="str">
        <f>VLOOKUP(C5233,accounts!$A$2:$F$9615,2,FALSE)</f>
        <v>Construction</v>
      </c>
      <c r="O5233" t="str">
        <f>VLOOKUP(C5233,accounts!$A$2:$F$9615,3,FALSE)</f>
        <v>$2.5M-$5M</v>
      </c>
      <c r="P5233" t="str">
        <f>VLOOKUP(C5233,accounts!$A$2:$F$9615,5,FALSE)</f>
        <v>East</v>
      </c>
      <c r="Q5233" t="b">
        <f t="shared" si="82"/>
        <v>1</v>
      </c>
      <c r="R5233" t="e">
        <f>INDEX(removed_duplicate_rows!$A$5:$A$39,MATCH(wins!A5233,removed_duplicate_rows!$A$5:$A$39,0))</f>
        <v>#N/A</v>
      </c>
    </row>
    <row r="5234" spans="1:18" ht="15.75" customHeight="1" x14ac:dyDescent="0.2">
      <c r="A5234" t="s">
        <v>15833</v>
      </c>
      <c r="B5234" t="s">
        <v>15834</v>
      </c>
      <c r="C5234" t="s">
        <v>15835</v>
      </c>
      <c r="D5234" s="10">
        <v>45983</v>
      </c>
      <c r="E5234" t="s">
        <v>14854</v>
      </c>
      <c r="F5234">
        <v>3</v>
      </c>
      <c r="G5234" t="s">
        <v>273</v>
      </c>
      <c r="H5234" t="s">
        <v>319</v>
      </c>
      <c r="I5234" t="s">
        <v>79</v>
      </c>
      <c r="J5234">
        <v>1</v>
      </c>
      <c r="K5234">
        <v>8482</v>
      </c>
      <c r="L5234" t="str">
        <f>IFERROR(INDEX(play_attribution!$B$2:$B$328,MATCH(A5234,play_attribution!$A$2:$A$328,0)),"")</f>
        <v/>
      </c>
      <c r="M5234" t="str">
        <f>VLOOKUP(H5234,seller_roster!$A$2:$B$85,2,FALSE)</f>
        <v>Nia Kowalski</v>
      </c>
      <c r="N5234" t="str">
        <f>VLOOKUP(C5234,accounts!$A$2:$F$9615,2,FALSE)</f>
        <v>Professional Services</v>
      </c>
      <c r="O5234" t="str">
        <f>VLOOKUP(C5234,accounts!$A$2:$F$9615,3,FALSE)</f>
        <v>$2.5M-$5M</v>
      </c>
      <c r="P5234" t="str">
        <f>VLOOKUP(C5234,accounts!$A$2:$F$9615,5,FALSE)</f>
        <v>West</v>
      </c>
      <c r="Q5234" t="b">
        <f t="shared" si="82"/>
        <v>1</v>
      </c>
      <c r="R5234" t="e">
        <f>INDEX(removed_duplicate_rows!$A$5:$A$39,MATCH(wins!A5234,removed_duplicate_rows!$A$5:$A$39,0))</f>
        <v>#N/A</v>
      </c>
    </row>
    <row r="5235" spans="1:18" ht="15.75" customHeight="1" x14ac:dyDescent="0.2">
      <c r="A5235" t="s">
        <v>15836</v>
      </c>
      <c r="B5235" t="s">
        <v>15837</v>
      </c>
      <c r="C5235" t="s">
        <v>15838</v>
      </c>
      <c r="D5235" s="10">
        <v>45983</v>
      </c>
      <c r="E5235" t="s">
        <v>14854</v>
      </c>
      <c r="F5235">
        <v>3</v>
      </c>
      <c r="G5235" t="s">
        <v>273</v>
      </c>
      <c r="H5235" t="s">
        <v>344</v>
      </c>
      <c r="I5235" t="s">
        <v>79</v>
      </c>
      <c r="J5235">
        <v>1</v>
      </c>
      <c r="K5235">
        <v>10332</v>
      </c>
      <c r="L5235" t="str">
        <f>IFERROR(INDEX(play_attribution!$B$2:$B$328,MATCH(A5235,play_attribution!$A$2:$A$328,0)),"")</f>
        <v/>
      </c>
      <c r="M5235" t="str">
        <f>VLOOKUP(H5235,seller_roster!$A$2:$B$85,2,FALSE)</f>
        <v>Wren Kowalski</v>
      </c>
      <c r="N5235" t="str">
        <f>VLOOKUP(C5235,accounts!$A$2:$F$9615,2,FALSE)</f>
        <v>Wholesale &amp; Distribution</v>
      </c>
      <c r="O5235" t="str">
        <f>VLOOKUP(C5235,accounts!$A$2:$F$9615,3,FALSE)</f>
        <v>$5M-$10M</v>
      </c>
      <c r="P5235" t="str">
        <f>VLOOKUP(C5235,accounts!$A$2:$F$9615,5,FALSE)</f>
        <v>Central</v>
      </c>
      <c r="Q5235" t="b">
        <f t="shared" si="82"/>
        <v>1</v>
      </c>
      <c r="R5235" t="e">
        <f>INDEX(removed_duplicate_rows!$A$5:$A$39,MATCH(wins!A5235,removed_duplicate_rows!$A$5:$A$39,0))</f>
        <v>#N/A</v>
      </c>
    </row>
    <row r="5236" spans="1:18" ht="15.75" customHeight="1" x14ac:dyDescent="0.2">
      <c r="A5236" t="s">
        <v>15839</v>
      </c>
      <c r="B5236" t="s">
        <v>15840</v>
      </c>
      <c r="C5236" t="s">
        <v>15841</v>
      </c>
      <c r="D5236" s="10">
        <v>45983</v>
      </c>
      <c r="E5236" t="s">
        <v>14854</v>
      </c>
      <c r="F5236">
        <v>3</v>
      </c>
      <c r="G5236" t="s">
        <v>273</v>
      </c>
      <c r="H5236" t="s">
        <v>285</v>
      </c>
      <c r="I5236" t="s">
        <v>55</v>
      </c>
      <c r="J5236">
        <v>1</v>
      </c>
      <c r="K5236">
        <v>11180</v>
      </c>
      <c r="L5236" t="str">
        <f>IFERROR(INDEX(play_attribution!$B$2:$B$328,MATCH(A5236,play_attribution!$A$2:$A$328,0)),"")</f>
        <v/>
      </c>
      <c r="M5236" t="str">
        <f>VLOOKUP(H5236,seller_roster!$A$2:$B$85,2,FALSE)</f>
        <v>Bryn Lindqvist</v>
      </c>
      <c r="N5236" t="str">
        <f>VLOOKUP(C5236,accounts!$A$2:$F$9615,2,FALSE)</f>
        <v>Healthcare Services</v>
      </c>
      <c r="O5236" t="str">
        <f>VLOOKUP(C5236,accounts!$A$2:$F$9615,3,FALSE)</f>
        <v>$2.5M-$5M</v>
      </c>
      <c r="P5236" t="str">
        <f>VLOOKUP(C5236,accounts!$A$2:$F$9615,5,FALSE)</f>
        <v>Central</v>
      </c>
      <c r="Q5236" t="b">
        <f t="shared" si="82"/>
        <v>1</v>
      </c>
      <c r="R5236" t="e">
        <f>INDEX(removed_duplicate_rows!$A$5:$A$39,MATCH(wins!A5236,removed_duplicate_rows!$A$5:$A$39,0))</f>
        <v>#N/A</v>
      </c>
    </row>
    <row r="5237" spans="1:18" ht="15.75" customHeight="1" x14ac:dyDescent="0.2">
      <c r="A5237" t="s">
        <v>15842</v>
      </c>
      <c r="B5237" t="s">
        <v>15843</v>
      </c>
      <c r="C5237" t="s">
        <v>15844</v>
      </c>
      <c r="D5237" s="10">
        <v>45983</v>
      </c>
      <c r="E5237" t="s">
        <v>14854</v>
      </c>
      <c r="F5237">
        <v>3</v>
      </c>
      <c r="G5237" t="s">
        <v>273</v>
      </c>
      <c r="H5237" t="s">
        <v>727</v>
      </c>
      <c r="I5237" t="s">
        <v>79</v>
      </c>
      <c r="J5237">
        <v>1</v>
      </c>
      <c r="K5237">
        <v>9698</v>
      </c>
      <c r="L5237" t="str">
        <f>IFERROR(INDEX(play_attribution!$B$2:$B$328,MATCH(A5237,play_attribution!$A$2:$A$328,0)),"")</f>
        <v/>
      </c>
      <c r="M5237" t="str">
        <f>VLOOKUP(H5237,seller_roster!$A$2:$B$85,2,FALSE)</f>
        <v>Finley Okafor</v>
      </c>
      <c r="N5237" t="str">
        <f>VLOOKUP(C5237,accounts!$A$2:$F$9615,2,FALSE)</f>
        <v>Healthcare Services</v>
      </c>
      <c r="O5237" t="str">
        <f>VLOOKUP(C5237,accounts!$A$2:$F$9615,3,FALSE)</f>
        <v>&lt;$1M</v>
      </c>
      <c r="P5237" t="str">
        <f>VLOOKUP(C5237,accounts!$A$2:$F$9615,5,FALSE)</f>
        <v>East</v>
      </c>
      <c r="Q5237" t="b">
        <f t="shared" si="82"/>
        <v>1</v>
      </c>
      <c r="R5237" t="e">
        <f>INDEX(removed_duplicate_rows!$A$5:$A$39,MATCH(wins!A5237,removed_duplicate_rows!$A$5:$A$39,0))</f>
        <v>#N/A</v>
      </c>
    </row>
    <row r="5238" spans="1:18" ht="15.75" customHeight="1" x14ac:dyDescent="0.2">
      <c r="A5238" t="s">
        <v>15845</v>
      </c>
      <c r="B5238" t="s">
        <v>15846</v>
      </c>
      <c r="C5238" t="s">
        <v>15847</v>
      </c>
      <c r="D5238" s="10">
        <v>45983</v>
      </c>
      <c r="E5238" t="s">
        <v>14854</v>
      </c>
      <c r="F5238">
        <v>3</v>
      </c>
      <c r="G5238" t="s">
        <v>273</v>
      </c>
      <c r="H5238" t="s">
        <v>717</v>
      </c>
      <c r="I5238" t="s">
        <v>55</v>
      </c>
      <c r="J5238">
        <v>1</v>
      </c>
      <c r="K5238">
        <v>10471</v>
      </c>
      <c r="L5238" t="str">
        <f>IFERROR(INDEX(play_attribution!$B$2:$B$328,MATCH(A5238,play_attribution!$A$2:$A$328,0)),"")</f>
        <v/>
      </c>
      <c r="M5238" t="str">
        <f>VLOOKUP(H5238,seller_roster!$A$2:$B$85,2,FALSE)</f>
        <v>Corey Novak</v>
      </c>
      <c r="N5238" t="str">
        <f>VLOOKUP(C5238,accounts!$A$2:$F$9615,2,FALSE)</f>
        <v>Professional Services</v>
      </c>
      <c r="O5238" t="str">
        <f>VLOOKUP(C5238,accounts!$A$2:$F$9615,3,FALSE)</f>
        <v>$5M-$10M</v>
      </c>
      <c r="P5238" t="str">
        <f>VLOOKUP(C5238,accounts!$A$2:$F$9615,5,FALSE)</f>
        <v>East</v>
      </c>
      <c r="Q5238" t="b">
        <f t="shared" si="82"/>
        <v>1</v>
      </c>
      <c r="R5238" t="e">
        <f>INDEX(removed_duplicate_rows!$A$5:$A$39,MATCH(wins!A5238,removed_duplicate_rows!$A$5:$A$39,0))</f>
        <v>#N/A</v>
      </c>
    </row>
    <row r="5239" spans="1:18" ht="15.75" customHeight="1" x14ac:dyDescent="0.2">
      <c r="A5239" t="s">
        <v>15848</v>
      </c>
      <c r="B5239" t="s">
        <v>15849</v>
      </c>
      <c r="C5239" t="s">
        <v>15850</v>
      </c>
      <c r="D5239" s="10">
        <v>45983</v>
      </c>
      <c r="E5239" t="s">
        <v>14854</v>
      </c>
      <c r="F5239">
        <v>3</v>
      </c>
      <c r="G5239" t="s">
        <v>273</v>
      </c>
      <c r="H5239" t="s">
        <v>312</v>
      </c>
      <c r="I5239" t="s">
        <v>79</v>
      </c>
      <c r="J5239">
        <v>1</v>
      </c>
      <c r="K5239">
        <v>8454</v>
      </c>
      <c r="L5239" t="str">
        <f>IFERROR(INDEX(play_attribution!$B$2:$B$328,MATCH(A5239,play_attribution!$A$2:$A$328,0)),"")</f>
        <v/>
      </c>
      <c r="M5239" t="str">
        <f>VLOOKUP(H5239,seller_roster!$A$2:$B$85,2,FALSE)</f>
        <v>Tatum Osei</v>
      </c>
      <c r="N5239" t="str">
        <f>VLOOKUP(C5239,accounts!$A$2:$F$9615,2,FALSE)</f>
        <v>Field Services</v>
      </c>
      <c r="O5239" t="str">
        <f>VLOOKUP(C5239,accounts!$A$2:$F$9615,3,FALSE)</f>
        <v>$2.5M-$5M</v>
      </c>
      <c r="P5239" t="str">
        <f>VLOOKUP(C5239,accounts!$A$2:$F$9615,5,FALSE)</f>
        <v>East</v>
      </c>
      <c r="Q5239" t="b">
        <f t="shared" si="82"/>
        <v>1</v>
      </c>
      <c r="R5239" t="e">
        <f>INDEX(removed_duplicate_rows!$A$5:$A$39,MATCH(wins!A5239,removed_duplicate_rows!$A$5:$A$39,0))</f>
        <v>#N/A</v>
      </c>
    </row>
    <row r="5240" spans="1:18" ht="15.75" customHeight="1" x14ac:dyDescent="0.2">
      <c r="A5240" t="s">
        <v>15851</v>
      </c>
      <c r="B5240" t="s">
        <v>15852</v>
      </c>
      <c r="C5240" t="s">
        <v>15853</v>
      </c>
      <c r="D5240" s="10">
        <v>45983</v>
      </c>
      <c r="E5240" t="s">
        <v>14854</v>
      </c>
      <c r="F5240">
        <v>3</v>
      </c>
      <c r="G5240" t="s">
        <v>273</v>
      </c>
      <c r="H5240" t="s">
        <v>680</v>
      </c>
      <c r="I5240" t="s">
        <v>79</v>
      </c>
      <c r="J5240">
        <v>1</v>
      </c>
      <c r="K5240">
        <v>7521</v>
      </c>
      <c r="L5240" t="str">
        <f>IFERROR(INDEX(play_attribution!$B$2:$B$328,MATCH(A5240,play_attribution!$A$2:$A$328,0)),"")</f>
        <v/>
      </c>
      <c r="M5240" t="str">
        <f>VLOOKUP(H5240,seller_roster!$A$2:$B$85,2,FALSE)</f>
        <v>Tatum Ruiz</v>
      </c>
      <c r="N5240" t="str">
        <f>VLOOKUP(C5240,accounts!$A$2:$F$9615,2,FALSE)</f>
        <v>Wholesale &amp; Distribution</v>
      </c>
      <c r="O5240" t="str">
        <f>VLOOKUP(C5240,accounts!$A$2:$F$9615,3,FALSE)</f>
        <v>$5M-$10M</v>
      </c>
      <c r="P5240" t="str">
        <f>VLOOKUP(C5240,accounts!$A$2:$F$9615,5,FALSE)</f>
        <v>West</v>
      </c>
      <c r="Q5240" t="b">
        <f t="shared" si="82"/>
        <v>1</v>
      </c>
      <c r="R5240" t="e">
        <f>INDEX(removed_duplicate_rows!$A$5:$A$39,MATCH(wins!A5240,removed_duplicate_rows!$A$5:$A$39,0))</f>
        <v>#N/A</v>
      </c>
    </row>
    <row r="5241" spans="1:18" ht="15.75" customHeight="1" x14ac:dyDescent="0.2">
      <c r="A5241" t="s">
        <v>15854</v>
      </c>
      <c r="B5241" t="s">
        <v>15855</v>
      </c>
      <c r="C5241" t="s">
        <v>15856</v>
      </c>
      <c r="D5241" s="10">
        <v>45983</v>
      </c>
      <c r="E5241" t="s">
        <v>14854</v>
      </c>
      <c r="F5241">
        <v>3</v>
      </c>
      <c r="G5241" t="s">
        <v>273</v>
      </c>
      <c r="H5241" t="s">
        <v>680</v>
      </c>
      <c r="I5241" t="s">
        <v>79</v>
      </c>
      <c r="J5241">
        <v>1</v>
      </c>
      <c r="K5241">
        <v>9930</v>
      </c>
      <c r="L5241" t="str">
        <f>IFERROR(INDEX(play_attribution!$B$2:$B$328,MATCH(A5241,play_attribution!$A$2:$A$328,0)),"")</f>
        <v/>
      </c>
      <c r="M5241" t="str">
        <f>VLOOKUP(H5241,seller_roster!$A$2:$B$85,2,FALSE)</f>
        <v>Tatum Ruiz</v>
      </c>
      <c r="N5241" t="str">
        <f>VLOOKUP(C5241,accounts!$A$2:$F$9615,2,FALSE)</f>
        <v>Construction</v>
      </c>
      <c r="O5241" t="str">
        <f>VLOOKUP(C5241,accounts!$A$2:$F$9615,3,FALSE)</f>
        <v>$2.5M-$5M</v>
      </c>
      <c r="P5241" t="str">
        <f>VLOOKUP(C5241,accounts!$A$2:$F$9615,5,FALSE)</f>
        <v>Central</v>
      </c>
      <c r="Q5241" t="b">
        <f t="shared" si="82"/>
        <v>1</v>
      </c>
      <c r="R5241" t="e">
        <f>INDEX(removed_duplicate_rows!$A$5:$A$39,MATCH(wins!A5241,removed_duplicate_rows!$A$5:$A$39,0))</f>
        <v>#N/A</v>
      </c>
    </row>
    <row r="5242" spans="1:18" ht="15.75" customHeight="1" x14ac:dyDescent="0.2">
      <c r="A5242" t="s">
        <v>15857</v>
      </c>
      <c r="B5242" t="s">
        <v>15858</v>
      </c>
      <c r="C5242" t="s">
        <v>15859</v>
      </c>
      <c r="D5242" s="10">
        <v>45983</v>
      </c>
      <c r="E5242" t="s">
        <v>14854</v>
      </c>
      <c r="F5242">
        <v>3</v>
      </c>
      <c r="G5242" t="s">
        <v>273</v>
      </c>
      <c r="H5242" t="s">
        <v>285</v>
      </c>
      <c r="I5242" t="s">
        <v>79</v>
      </c>
      <c r="J5242">
        <v>1</v>
      </c>
      <c r="K5242">
        <v>7041</v>
      </c>
      <c r="L5242" t="str">
        <f>IFERROR(INDEX(play_attribution!$B$2:$B$328,MATCH(A5242,play_attribution!$A$2:$A$328,0)),"")</f>
        <v/>
      </c>
      <c r="M5242" t="str">
        <f>VLOOKUP(H5242,seller_roster!$A$2:$B$85,2,FALSE)</f>
        <v>Bryn Lindqvist</v>
      </c>
      <c r="N5242" t="str">
        <f>VLOOKUP(C5242,accounts!$A$2:$F$9615,2,FALSE)</f>
        <v>Retail Multi-Location</v>
      </c>
      <c r="O5242" t="str">
        <f>VLOOKUP(C5242,accounts!$A$2:$F$9615,3,FALSE)</f>
        <v>$2.5M-$5M</v>
      </c>
      <c r="P5242" t="str">
        <f>VLOOKUP(C5242,accounts!$A$2:$F$9615,5,FALSE)</f>
        <v>West</v>
      </c>
      <c r="Q5242" t="b">
        <f t="shared" si="82"/>
        <v>1</v>
      </c>
      <c r="R5242" t="e">
        <f>INDEX(removed_duplicate_rows!$A$5:$A$39,MATCH(wins!A5242,removed_duplicate_rows!$A$5:$A$39,0))</f>
        <v>#N/A</v>
      </c>
    </row>
    <row r="5243" spans="1:18" ht="15.75" customHeight="1" x14ac:dyDescent="0.2">
      <c r="A5243" t="s">
        <v>15860</v>
      </c>
      <c r="B5243" t="s">
        <v>15861</v>
      </c>
      <c r="C5243" t="s">
        <v>15862</v>
      </c>
      <c r="D5243" s="10">
        <v>45983</v>
      </c>
      <c r="E5243" t="s">
        <v>14854</v>
      </c>
      <c r="F5243">
        <v>3</v>
      </c>
      <c r="G5243" t="s">
        <v>273</v>
      </c>
      <c r="H5243" t="s">
        <v>1098</v>
      </c>
      <c r="I5243" t="s">
        <v>79</v>
      </c>
      <c r="J5243">
        <v>1</v>
      </c>
      <c r="K5243">
        <v>13971</v>
      </c>
      <c r="L5243" t="str">
        <f>IFERROR(INDEX(play_attribution!$B$2:$B$328,MATCH(A5243,play_attribution!$A$2:$A$328,0)),"")</f>
        <v/>
      </c>
      <c r="M5243" t="str">
        <f>VLOOKUP(H5243,seller_roster!$A$2:$B$85,2,FALSE)</f>
        <v>Yael Okafor</v>
      </c>
      <c r="N5243" t="str">
        <f>VLOOKUP(C5243,accounts!$A$2:$F$9615,2,FALSE)</f>
        <v>Retail Multi-Location</v>
      </c>
      <c r="O5243" t="str">
        <f>VLOOKUP(C5243,accounts!$A$2:$F$9615,3,FALSE)</f>
        <v>$2.5M-$5M</v>
      </c>
      <c r="P5243" t="str">
        <f>VLOOKUP(C5243,accounts!$A$2:$F$9615,5,FALSE)</f>
        <v>West</v>
      </c>
      <c r="Q5243" t="b">
        <f t="shared" si="82"/>
        <v>1</v>
      </c>
      <c r="R5243" t="e">
        <f>INDEX(removed_duplicate_rows!$A$5:$A$39,MATCH(wins!A5243,removed_duplicate_rows!$A$5:$A$39,0))</f>
        <v>#N/A</v>
      </c>
    </row>
    <row r="5244" spans="1:18" ht="15.75" customHeight="1" x14ac:dyDescent="0.2">
      <c r="A5244" t="s">
        <v>15863</v>
      </c>
      <c r="B5244" t="s">
        <v>15864</v>
      </c>
      <c r="C5244" t="s">
        <v>15865</v>
      </c>
      <c r="D5244" s="10">
        <v>45983</v>
      </c>
      <c r="E5244" t="s">
        <v>14854</v>
      </c>
      <c r="F5244">
        <v>3</v>
      </c>
      <c r="G5244" t="s">
        <v>273</v>
      </c>
      <c r="H5244" t="s">
        <v>755</v>
      </c>
      <c r="I5244" t="s">
        <v>79</v>
      </c>
      <c r="J5244">
        <v>1</v>
      </c>
      <c r="K5244">
        <v>7992</v>
      </c>
      <c r="L5244" t="str">
        <f>IFERROR(INDEX(play_attribution!$B$2:$B$328,MATCH(A5244,play_attribution!$A$2:$A$328,0)),"")</f>
        <v/>
      </c>
      <c r="M5244" t="str">
        <f>VLOOKUP(H5244,seller_roster!$A$2:$B$85,2,FALSE)</f>
        <v>Jesse Silva</v>
      </c>
      <c r="N5244" t="str">
        <f>VLOOKUP(C5244,accounts!$A$2:$F$9615,2,FALSE)</f>
        <v>Construction</v>
      </c>
      <c r="O5244" t="str">
        <f>VLOOKUP(C5244,accounts!$A$2:$F$9615,3,FALSE)</f>
        <v>$2.5M-$5M</v>
      </c>
      <c r="P5244" t="str">
        <f>VLOOKUP(C5244,accounts!$A$2:$F$9615,5,FALSE)</f>
        <v>West</v>
      </c>
      <c r="Q5244" t="b">
        <f t="shared" si="82"/>
        <v>1</v>
      </c>
      <c r="R5244" t="e">
        <f>INDEX(removed_duplicate_rows!$A$5:$A$39,MATCH(wins!A5244,removed_duplicate_rows!$A$5:$A$39,0))</f>
        <v>#N/A</v>
      </c>
    </row>
    <row r="5245" spans="1:18" ht="15.75" customHeight="1" x14ac:dyDescent="0.2">
      <c r="A5245" t="s">
        <v>15866</v>
      </c>
      <c r="B5245" t="s">
        <v>15867</v>
      </c>
      <c r="C5245" t="s">
        <v>15868</v>
      </c>
      <c r="D5245" s="10">
        <v>45983</v>
      </c>
      <c r="E5245" t="s">
        <v>14854</v>
      </c>
      <c r="F5245">
        <v>3</v>
      </c>
      <c r="G5245" t="s">
        <v>273</v>
      </c>
      <c r="H5245" t="s">
        <v>357</v>
      </c>
      <c r="I5245" t="s">
        <v>55</v>
      </c>
      <c r="J5245">
        <v>1</v>
      </c>
      <c r="K5245">
        <v>8045</v>
      </c>
      <c r="L5245" t="str">
        <f>IFERROR(INDEX(play_attribution!$B$2:$B$328,MATCH(A5245,play_attribution!$A$2:$A$328,0)),"")</f>
        <v/>
      </c>
      <c r="M5245" t="str">
        <f>VLOOKUP(H5245,seller_roster!$A$2:$B$85,2,FALSE)</f>
        <v>Hollis Abadi</v>
      </c>
      <c r="N5245" t="str">
        <f>VLOOKUP(C5245,accounts!$A$2:$F$9615,2,FALSE)</f>
        <v>Logistics</v>
      </c>
      <c r="O5245" t="str">
        <f>VLOOKUP(C5245,accounts!$A$2:$F$9615,3,FALSE)</f>
        <v>$2.5M-$5M</v>
      </c>
      <c r="P5245" t="str">
        <f>VLOOKUP(C5245,accounts!$A$2:$F$9615,5,FALSE)</f>
        <v>East</v>
      </c>
      <c r="Q5245" t="b">
        <f t="shared" si="82"/>
        <v>1</v>
      </c>
      <c r="R5245" t="e">
        <f>INDEX(removed_duplicate_rows!$A$5:$A$39,MATCH(wins!A5245,removed_duplicate_rows!$A$5:$A$39,0))</f>
        <v>#N/A</v>
      </c>
    </row>
    <row r="5246" spans="1:18" ht="15.75" customHeight="1" x14ac:dyDescent="0.2">
      <c r="A5246" t="s">
        <v>15869</v>
      </c>
      <c r="B5246" t="s">
        <v>15870</v>
      </c>
      <c r="C5246" t="s">
        <v>15871</v>
      </c>
      <c r="D5246" s="10">
        <v>45983</v>
      </c>
      <c r="E5246" t="s">
        <v>14854</v>
      </c>
      <c r="F5246">
        <v>3</v>
      </c>
      <c r="G5246" t="s">
        <v>273</v>
      </c>
      <c r="H5246" t="s">
        <v>367</v>
      </c>
      <c r="I5246" t="s">
        <v>55</v>
      </c>
      <c r="J5246">
        <v>1</v>
      </c>
      <c r="K5246">
        <v>8701</v>
      </c>
      <c r="L5246" t="str">
        <f>IFERROR(INDEX(play_attribution!$B$2:$B$328,MATCH(A5246,play_attribution!$A$2:$A$328,0)),"")</f>
        <v/>
      </c>
      <c r="M5246" t="str">
        <f>VLOOKUP(H5246,seller_roster!$A$2:$B$85,2,FALSE)</f>
        <v>Zion Ito</v>
      </c>
      <c r="N5246" t="str">
        <f>VLOOKUP(C5246,accounts!$A$2:$F$9615,2,FALSE)</f>
        <v>Field Services</v>
      </c>
      <c r="O5246" t="str">
        <f>VLOOKUP(C5246,accounts!$A$2:$F$9615,3,FALSE)</f>
        <v>$5M-$10M</v>
      </c>
      <c r="P5246" t="str">
        <f>VLOOKUP(C5246,accounts!$A$2:$F$9615,5,FALSE)</f>
        <v>East</v>
      </c>
      <c r="Q5246" t="b">
        <f t="shared" si="82"/>
        <v>1</v>
      </c>
      <c r="R5246" t="e">
        <f>INDEX(removed_duplicate_rows!$A$5:$A$39,MATCH(wins!A5246,removed_duplicate_rows!$A$5:$A$39,0))</f>
        <v>#N/A</v>
      </c>
    </row>
    <row r="5247" spans="1:18" ht="15.75" customHeight="1" x14ac:dyDescent="0.2">
      <c r="A5247" t="s">
        <v>15872</v>
      </c>
      <c r="B5247" t="s">
        <v>15873</v>
      </c>
      <c r="C5247" t="s">
        <v>15874</v>
      </c>
      <c r="D5247" s="10">
        <v>45983</v>
      </c>
      <c r="E5247" t="s">
        <v>14854</v>
      </c>
      <c r="F5247">
        <v>3</v>
      </c>
      <c r="G5247" t="s">
        <v>273</v>
      </c>
      <c r="H5247" t="s">
        <v>327</v>
      </c>
      <c r="I5247" t="s">
        <v>79</v>
      </c>
      <c r="J5247">
        <v>1</v>
      </c>
      <c r="K5247">
        <v>8795</v>
      </c>
      <c r="L5247" t="str">
        <f>IFERROR(INDEX(play_attribution!$B$2:$B$328,MATCH(A5247,play_attribution!$A$2:$A$328,0)),"")</f>
        <v/>
      </c>
      <c r="M5247" t="str">
        <f>VLOOKUP(H5247,seller_roster!$A$2:$B$85,2,FALSE)</f>
        <v>Frankie Lindqvist</v>
      </c>
      <c r="N5247" t="str">
        <f>VLOOKUP(C5247,accounts!$A$2:$F$9615,2,FALSE)</f>
        <v>Logistics</v>
      </c>
      <c r="O5247" t="str">
        <f>VLOOKUP(C5247,accounts!$A$2:$F$9615,3,FALSE)</f>
        <v>$2.5M-$5M</v>
      </c>
      <c r="P5247" t="str">
        <f>VLOOKUP(C5247,accounts!$A$2:$F$9615,5,FALSE)</f>
        <v>East</v>
      </c>
      <c r="Q5247" t="b">
        <f t="shared" si="82"/>
        <v>1</v>
      </c>
      <c r="R5247" t="e">
        <f>INDEX(removed_duplicate_rows!$A$5:$A$39,MATCH(wins!A5247,removed_duplicate_rows!$A$5:$A$39,0))</f>
        <v>#N/A</v>
      </c>
    </row>
    <row r="5248" spans="1:18" ht="15.75" customHeight="1" x14ac:dyDescent="0.2">
      <c r="A5248" t="s">
        <v>15875</v>
      </c>
      <c r="B5248" t="s">
        <v>15876</v>
      </c>
      <c r="C5248" t="s">
        <v>15877</v>
      </c>
      <c r="D5248" s="10">
        <v>45983</v>
      </c>
      <c r="E5248" t="s">
        <v>14854</v>
      </c>
      <c r="F5248">
        <v>3</v>
      </c>
      <c r="G5248" t="s">
        <v>273</v>
      </c>
      <c r="H5248" t="s">
        <v>301</v>
      </c>
      <c r="I5248" t="s">
        <v>79</v>
      </c>
      <c r="J5248">
        <v>1</v>
      </c>
      <c r="K5248">
        <v>9927</v>
      </c>
      <c r="L5248" t="str">
        <f>IFERROR(INDEX(play_attribution!$B$2:$B$328,MATCH(A5248,play_attribution!$A$2:$A$328,0)),"")</f>
        <v/>
      </c>
      <c r="M5248" t="str">
        <f>VLOOKUP(H5248,seller_roster!$A$2:$B$85,2,FALSE)</f>
        <v>Pia Marsh</v>
      </c>
      <c r="N5248" t="str">
        <f>VLOOKUP(C5248,accounts!$A$2:$F$9615,2,FALSE)</f>
        <v>Nonprofit</v>
      </c>
      <c r="O5248" t="str">
        <f>VLOOKUP(C5248,accounts!$A$2:$F$9615,3,FALSE)</f>
        <v>$2.5M-$5M</v>
      </c>
      <c r="P5248" t="str">
        <f>VLOOKUP(C5248,accounts!$A$2:$F$9615,5,FALSE)</f>
        <v>West</v>
      </c>
      <c r="Q5248" t="b">
        <f t="shared" si="82"/>
        <v>1</v>
      </c>
      <c r="R5248" t="e">
        <f>INDEX(removed_duplicate_rows!$A$5:$A$39,MATCH(wins!A5248,removed_duplicate_rows!$A$5:$A$39,0))</f>
        <v>#N/A</v>
      </c>
    </row>
    <row r="5249" spans="1:18" ht="15.75" customHeight="1" x14ac:dyDescent="0.2">
      <c r="A5249" t="s">
        <v>15878</v>
      </c>
      <c r="B5249" t="s">
        <v>15879</v>
      </c>
      <c r="C5249" t="s">
        <v>15880</v>
      </c>
      <c r="D5249" s="10">
        <v>45983</v>
      </c>
      <c r="E5249" t="s">
        <v>14854</v>
      </c>
      <c r="F5249">
        <v>3</v>
      </c>
      <c r="G5249" t="s">
        <v>273</v>
      </c>
      <c r="H5249" t="s">
        <v>301</v>
      </c>
      <c r="I5249" t="s">
        <v>79</v>
      </c>
      <c r="J5249">
        <v>1</v>
      </c>
      <c r="K5249">
        <v>6375</v>
      </c>
      <c r="L5249" t="str">
        <f>IFERROR(INDEX(play_attribution!$B$2:$B$328,MATCH(A5249,play_attribution!$A$2:$A$328,0)),"")</f>
        <v/>
      </c>
      <c r="M5249" t="str">
        <f>VLOOKUP(H5249,seller_roster!$A$2:$B$85,2,FALSE)</f>
        <v>Pia Marsh</v>
      </c>
      <c r="N5249" t="str">
        <f>VLOOKUP(C5249,accounts!$A$2:$F$9615,2,FALSE)</f>
        <v>Professional Services</v>
      </c>
      <c r="O5249" t="str">
        <f>VLOOKUP(C5249,accounts!$A$2:$F$9615,3,FALSE)</f>
        <v>$2.5M-$5M</v>
      </c>
      <c r="P5249" t="str">
        <f>VLOOKUP(C5249,accounts!$A$2:$F$9615,5,FALSE)</f>
        <v>East</v>
      </c>
      <c r="Q5249" t="b">
        <f t="shared" si="82"/>
        <v>1</v>
      </c>
      <c r="R5249" t="e">
        <f>INDEX(removed_duplicate_rows!$A$5:$A$39,MATCH(wins!A5249,removed_duplicate_rows!$A$5:$A$39,0))</f>
        <v>#N/A</v>
      </c>
    </row>
    <row r="5250" spans="1:18" ht="15.75" customHeight="1" x14ac:dyDescent="0.2">
      <c r="A5250" t="s">
        <v>15881</v>
      </c>
      <c r="B5250" t="s">
        <v>15882</v>
      </c>
      <c r="C5250" t="s">
        <v>15883</v>
      </c>
      <c r="D5250" s="10">
        <v>45983</v>
      </c>
      <c r="E5250" t="s">
        <v>14854</v>
      </c>
      <c r="F5250">
        <v>3</v>
      </c>
      <c r="G5250" t="s">
        <v>273</v>
      </c>
      <c r="H5250" t="s">
        <v>367</v>
      </c>
      <c r="I5250" t="s">
        <v>79</v>
      </c>
      <c r="J5250">
        <v>1</v>
      </c>
      <c r="K5250">
        <v>6492</v>
      </c>
      <c r="L5250" t="str">
        <f>IFERROR(INDEX(play_attribution!$B$2:$B$328,MATCH(A5250,play_attribution!$A$2:$A$328,0)),"")</f>
        <v/>
      </c>
      <c r="M5250" t="str">
        <f>VLOOKUP(H5250,seller_roster!$A$2:$B$85,2,FALSE)</f>
        <v>Zion Ito</v>
      </c>
      <c r="N5250" t="str">
        <f>VLOOKUP(C5250,accounts!$A$2:$F$9615,2,FALSE)</f>
        <v>Manufacturing</v>
      </c>
      <c r="O5250" t="str">
        <f>VLOOKUP(C5250,accounts!$A$2:$F$9615,3,FALSE)</f>
        <v>$5M-$10M</v>
      </c>
      <c r="P5250" t="str">
        <f>VLOOKUP(C5250,accounts!$A$2:$F$9615,5,FALSE)</f>
        <v>West</v>
      </c>
      <c r="Q5250" t="b">
        <f t="shared" si="82"/>
        <v>1</v>
      </c>
      <c r="R5250" t="e">
        <f>INDEX(removed_duplicate_rows!$A$5:$A$39,MATCH(wins!A5250,removed_duplicate_rows!$A$5:$A$39,0))</f>
        <v>#N/A</v>
      </c>
    </row>
    <row r="5251" spans="1:18" ht="15.75" customHeight="1" x14ac:dyDescent="0.2">
      <c r="A5251" t="s">
        <v>15884</v>
      </c>
      <c r="B5251" t="s">
        <v>15885</v>
      </c>
      <c r="C5251" t="s">
        <v>15886</v>
      </c>
      <c r="D5251" s="10">
        <v>45983</v>
      </c>
      <c r="E5251" t="s">
        <v>14854</v>
      </c>
      <c r="F5251">
        <v>3</v>
      </c>
      <c r="G5251" t="s">
        <v>273</v>
      </c>
      <c r="H5251" t="s">
        <v>312</v>
      </c>
      <c r="I5251" t="s">
        <v>55</v>
      </c>
      <c r="J5251">
        <v>1</v>
      </c>
      <c r="K5251">
        <v>6135</v>
      </c>
      <c r="L5251" t="str">
        <f>IFERROR(INDEX(play_attribution!$B$2:$B$328,MATCH(A5251,play_attribution!$A$2:$A$328,0)),"")</f>
        <v/>
      </c>
      <c r="M5251" t="str">
        <f>VLOOKUP(H5251,seller_roster!$A$2:$B$85,2,FALSE)</f>
        <v>Tatum Osei</v>
      </c>
      <c r="N5251" t="str">
        <f>VLOOKUP(C5251,accounts!$A$2:$F$9615,2,FALSE)</f>
        <v>Construction</v>
      </c>
      <c r="O5251" t="str">
        <f>VLOOKUP(C5251,accounts!$A$2:$F$9615,3,FALSE)</f>
        <v>$5M-$10M</v>
      </c>
      <c r="P5251" t="str">
        <f>VLOOKUP(C5251,accounts!$A$2:$F$9615,5,FALSE)</f>
        <v>East</v>
      </c>
      <c r="Q5251" t="b">
        <f t="shared" ref="Q5251:Q5314" si="83">L5251=""</f>
        <v>1</v>
      </c>
      <c r="R5251" t="e">
        <f>INDEX(removed_duplicate_rows!$A$5:$A$39,MATCH(wins!A5251,removed_duplicate_rows!$A$5:$A$39,0))</f>
        <v>#N/A</v>
      </c>
    </row>
    <row r="5252" spans="1:18" ht="15.75" customHeight="1" x14ac:dyDescent="0.2">
      <c r="A5252" t="s">
        <v>15887</v>
      </c>
      <c r="B5252" t="s">
        <v>15888</v>
      </c>
      <c r="C5252" t="s">
        <v>15889</v>
      </c>
      <c r="D5252" s="10">
        <v>45983</v>
      </c>
      <c r="E5252" t="s">
        <v>14854</v>
      </c>
      <c r="F5252">
        <v>3</v>
      </c>
      <c r="G5252" t="s">
        <v>374</v>
      </c>
      <c r="H5252" t="s">
        <v>387</v>
      </c>
      <c r="I5252" t="s">
        <v>55</v>
      </c>
      <c r="J5252">
        <v>1</v>
      </c>
      <c r="K5252">
        <v>4528</v>
      </c>
      <c r="L5252" t="str">
        <f>IFERROR(INDEX(play_attribution!$B$2:$B$328,MATCH(A5252,play_attribution!$A$2:$A$328,0)),"")</f>
        <v/>
      </c>
      <c r="M5252" t="str">
        <f>VLOOKUP(H5252,seller_roster!$A$2:$B$85,2,FALSE)</f>
        <v>Ray Kim</v>
      </c>
      <c r="N5252" t="str">
        <f>VLOOKUP(C5252,accounts!$A$2:$F$9615,2,FALSE)</f>
        <v>Hospitality Group</v>
      </c>
      <c r="O5252" t="str">
        <f>VLOOKUP(C5252,accounts!$A$2:$F$9615,3,FALSE)</f>
        <v>$2.5M-$5M</v>
      </c>
      <c r="P5252" t="str">
        <f>VLOOKUP(C5252,accounts!$A$2:$F$9615,5,FALSE)</f>
        <v>Central</v>
      </c>
      <c r="Q5252" t="b">
        <f t="shared" si="83"/>
        <v>1</v>
      </c>
      <c r="R5252" t="e">
        <f>INDEX(removed_duplicate_rows!$A$5:$A$39,MATCH(wins!A5252,removed_duplicate_rows!$A$5:$A$39,0))</f>
        <v>#N/A</v>
      </c>
    </row>
    <row r="5253" spans="1:18" ht="15.75" customHeight="1" x14ac:dyDescent="0.2">
      <c r="A5253" t="s">
        <v>15890</v>
      </c>
      <c r="B5253" t="s">
        <v>15891</v>
      </c>
      <c r="C5253" t="s">
        <v>15892</v>
      </c>
      <c r="D5253" s="10">
        <v>45983</v>
      </c>
      <c r="E5253" t="s">
        <v>14854</v>
      </c>
      <c r="F5253">
        <v>3</v>
      </c>
      <c r="G5253" t="s">
        <v>374</v>
      </c>
      <c r="H5253" t="s">
        <v>427</v>
      </c>
      <c r="I5253" t="s">
        <v>55</v>
      </c>
      <c r="J5253">
        <v>1</v>
      </c>
      <c r="K5253">
        <v>4899</v>
      </c>
      <c r="L5253" t="str">
        <f>IFERROR(INDEX(play_attribution!$B$2:$B$328,MATCH(A5253,play_attribution!$A$2:$A$328,0)),"")</f>
        <v/>
      </c>
      <c r="M5253" t="str">
        <f>VLOOKUP(H5253,seller_roster!$A$2:$B$85,2,FALSE)</f>
        <v>Peyton Moreau</v>
      </c>
      <c r="N5253" t="str">
        <f>VLOOKUP(C5253,accounts!$A$2:$F$9615,2,FALSE)</f>
        <v>Logistics</v>
      </c>
      <c r="O5253" t="str">
        <f>VLOOKUP(C5253,accounts!$A$2:$F$9615,3,FALSE)</f>
        <v>$2.5M-$5M</v>
      </c>
      <c r="P5253" t="str">
        <f>VLOOKUP(C5253,accounts!$A$2:$F$9615,5,FALSE)</f>
        <v>Central</v>
      </c>
      <c r="Q5253" t="b">
        <f t="shared" si="83"/>
        <v>1</v>
      </c>
      <c r="R5253" t="e">
        <f>INDEX(removed_duplicate_rows!$A$5:$A$39,MATCH(wins!A5253,removed_duplicate_rows!$A$5:$A$39,0))</f>
        <v>#N/A</v>
      </c>
    </row>
    <row r="5254" spans="1:18" ht="15.75" customHeight="1" x14ac:dyDescent="0.2">
      <c r="A5254" t="s">
        <v>15893</v>
      </c>
      <c r="B5254" t="s">
        <v>15894</v>
      </c>
      <c r="C5254" t="s">
        <v>15895</v>
      </c>
      <c r="D5254" s="10">
        <v>45983</v>
      </c>
      <c r="E5254" t="s">
        <v>14854</v>
      </c>
      <c r="F5254">
        <v>3</v>
      </c>
      <c r="G5254" t="s">
        <v>374</v>
      </c>
      <c r="H5254" t="s">
        <v>449</v>
      </c>
      <c r="I5254" t="s">
        <v>55</v>
      </c>
      <c r="J5254">
        <v>1</v>
      </c>
      <c r="K5254">
        <v>7729</v>
      </c>
      <c r="L5254" t="str">
        <f>IFERROR(INDEX(play_attribution!$B$2:$B$328,MATCH(A5254,play_attribution!$A$2:$A$328,0)),"")</f>
        <v/>
      </c>
      <c r="M5254" t="str">
        <f>VLOOKUP(H5254,seller_roster!$A$2:$B$85,2,FALSE)</f>
        <v>Hayden Okafor</v>
      </c>
      <c r="N5254" t="str">
        <f>VLOOKUP(C5254,accounts!$A$2:$F$9615,2,FALSE)</f>
        <v>Professional Services</v>
      </c>
      <c r="O5254" t="str">
        <f>VLOOKUP(C5254,accounts!$A$2:$F$9615,3,FALSE)</f>
        <v>&lt;$1M</v>
      </c>
      <c r="P5254" t="str">
        <f>VLOOKUP(C5254,accounts!$A$2:$F$9615,5,FALSE)</f>
        <v>West</v>
      </c>
      <c r="Q5254" t="b">
        <f t="shared" si="83"/>
        <v>1</v>
      </c>
      <c r="R5254" t="e">
        <f>INDEX(removed_duplicate_rows!$A$5:$A$39,MATCH(wins!A5254,removed_duplicate_rows!$A$5:$A$39,0))</f>
        <v>#N/A</v>
      </c>
    </row>
    <row r="5255" spans="1:18" ht="15.75" customHeight="1" x14ac:dyDescent="0.2">
      <c r="A5255" t="s">
        <v>15896</v>
      </c>
      <c r="B5255" t="s">
        <v>15897</v>
      </c>
      <c r="C5255" t="s">
        <v>15898</v>
      </c>
      <c r="D5255" s="10">
        <v>45983</v>
      </c>
      <c r="E5255" t="s">
        <v>14854</v>
      </c>
      <c r="F5255">
        <v>3</v>
      </c>
      <c r="G5255" t="s">
        <v>374</v>
      </c>
      <c r="H5255" t="s">
        <v>4096</v>
      </c>
      <c r="I5255" t="s">
        <v>55</v>
      </c>
      <c r="J5255">
        <v>1</v>
      </c>
      <c r="K5255">
        <v>12081</v>
      </c>
      <c r="L5255" t="str">
        <f>IFERROR(INDEX(play_attribution!$B$2:$B$328,MATCH(A5255,play_attribution!$A$2:$A$328,0)),"")</f>
        <v/>
      </c>
      <c r="M5255" t="str">
        <f>VLOOKUP(H5255,seller_roster!$A$2:$B$85,2,FALSE)</f>
        <v>Vesper Kim</v>
      </c>
      <c r="N5255" t="str">
        <f>VLOOKUP(C5255,accounts!$A$2:$F$9615,2,FALSE)</f>
        <v>Healthcare Services</v>
      </c>
      <c r="O5255" t="str">
        <f>VLOOKUP(C5255,accounts!$A$2:$F$9615,3,FALSE)</f>
        <v>$2.5M-$5M</v>
      </c>
      <c r="P5255" t="str">
        <f>VLOOKUP(C5255,accounts!$A$2:$F$9615,5,FALSE)</f>
        <v>East</v>
      </c>
      <c r="Q5255" t="b">
        <f t="shared" si="83"/>
        <v>1</v>
      </c>
      <c r="R5255" t="e">
        <f>INDEX(removed_duplicate_rows!$A$5:$A$39,MATCH(wins!A5255,removed_duplicate_rows!$A$5:$A$39,0))</f>
        <v>#N/A</v>
      </c>
    </row>
    <row r="5256" spans="1:18" ht="15.75" customHeight="1" x14ac:dyDescent="0.2">
      <c r="A5256" t="s">
        <v>15899</v>
      </c>
      <c r="B5256" t="s">
        <v>15900</v>
      </c>
      <c r="C5256" t="s">
        <v>15901</v>
      </c>
      <c r="D5256" s="10">
        <v>45983</v>
      </c>
      <c r="E5256" t="s">
        <v>14854</v>
      </c>
      <c r="F5256">
        <v>3</v>
      </c>
      <c r="G5256" t="s">
        <v>374</v>
      </c>
      <c r="H5256" t="s">
        <v>783</v>
      </c>
      <c r="I5256" t="s">
        <v>55</v>
      </c>
      <c r="J5256">
        <v>1</v>
      </c>
      <c r="K5256">
        <v>7904</v>
      </c>
      <c r="L5256" t="str">
        <f>IFERROR(INDEX(play_attribution!$B$2:$B$328,MATCH(A5256,play_attribution!$A$2:$A$328,0)),"")</f>
        <v/>
      </c>
      <c r="M5256" t="str">
        <f>VLOOKUP(H5256,seller_roster!$A$2:$B$85,2,FALSE)</f>
        <v>Omar Tran</v>
      </c>
      <c r="N5256" t="str">
        <f>VLOOKUP(C5256,accounts!$A$2:$F$9615,2,FALSE)</f>
        <v>Wholesale &amp; Distribution</v>
      </c>
      <c r="O5256" t="str">
        <f>VLOOKUP(C5256,accounts!$A$2:$F$9615,3,FALSE)</f>
        <v>$5M-$10M</v>
      </c>
      <c r="P5256" t="str">
        <f>VLOOKUP(C5256,accounts!$A$2:$F$9615,5,FALSE)</f>
        <v>East</v>
      </c>
      <c r="Q5256" t="b">
        <f t="shared" si="83"/>
        <v>1</v>
      </c>
      <c r="R5256" t="e">
        <f>INDEX(removed_duplicate_rows!$A$5:$A$39,MATCH(wins!A5256,removed_duplicate_rows!$A$5:$A$39,0))</f>
        <v>#N/A</v>
      </c>
    </row>
    <row r="5257" spans="1:18" ht="15.75" customHeight="1" x14ac:dyDescent="0.2">
      <c r="A5257" t="s">
        <v>15902</v>
      </c>
      <c r="B5257" t="s">
        <v>15903</v>
      </c>
      <c r="C5257" t="s">
        <v>15904</v>
      </c>
      <c r="D5257" s="10">
        <v>45983</v>
      </c>
      <c r="E5257" t="s">
        <v>14854</v>
      </c>
      <c r="F5257">
        <v>3</v>
      </c>
      <c r="G5257" t="s">
        <v>374</v>
      </c>
      <c r="H5257" t="s">
        <v>387</v>
      </c>
      <c r="I5257" t="s">
        <v>55</v>
      </c>
      <c r="J5257">
        <v>1</v>
      </c>
      <c r="K5257">
        <v>5114</v>
      </c>
      <c r="L5257" t="str">
        <f>IFERROR(INDEX(play_attribution!$B$2:$B$328,MATCH(A5257,play_attribution!$A$2:$A$328,0)),"")</f>
        <v/>
      </c>
      <c r="M5257" t="str">
        <f>VLOOKUP(H5257,seller_roster!$A$2:$B$85,2,FALSE)</f>
        <v>Ray Kim</v>
      </c>
      <c r="N5257" t="str">
        <f>VLOOKUP(C5257,accounts!$A$2:$F$9615,2,FALSE)</f>
        <v>Healthcare Services</v>
      </c>
      <c r="O5257" t="str">
        <f>VLOOKUP(C5257,accounts!$A$2:$F$9615,3,FALSE)</f>
        <v>$5M-$10M</v>
      </c>
      <c r="P5257" t="str">
        <f>VLOOKUP(C5257,accounts!$A$2:$F$9615,5,FALSE)</f>
        <v>West</v>
      </c>
      <c r="Q5257" t="b">
        <f t="shared" si="83"/>
        <v>1</v>
      </c>
      <c r="R5257" t="e">
        <f>INDEX(removed_duplicate_rows!$A$5:$A$39,MATCH(wins!A5257,removed_duplicate_rows!$A$5:$A$39,0))</f>
        <v>#N/A</v>
      </c>
    </row>
    <row r="5258" spans="1:18" ht="15.75" customHeight="1" x14ac:dyDescent="0.2">
      <c r="A5258" t="s">
        <v>15905</v>
      </c>
      <c r="B5258" t="s">
        <v>15906</v>
      </c>
      <c r="C5258" t="s">
        <v>15907</v>
      </c>
      <c r="D5258" s="10">
        <v>45983</v>
      </c>
      <c r="E5258" t="s">
        <v>14854</v>
      </c>
      <c r="F5258">
        <v>3</v>
      </c>
      <c r="G5258" t="s">
        <v>374</v>
      </c>
      <c r="H5258" t="s">
        <v>783</v>
      </c>
      <c r="I5258" t="s">
        <v>55</v>
      </c>
      <c r="J5258">
        <v>1</v>
      </c>
      <c r="K5258">
        <v>11479</v>
      </c>
      <c r="L5258" t="str">
        <f>IFERROR(INDEX(play_attribution!$B$2:$B$328,MATCH(A5258,play_attribution!$A$2:$A$328,0)),"")</f>
        <v/>
      </c>
      <c r="M5258" t="str">
        <f>VLOOKUP(H5258,seller_roster!$A$2:$B$85,2,FALSE)</f>
        <v>Omar Tran</v>
      </c>
      <c r="N5258" t="str">
        <f>VLOOKUP(C5258,accounts!$A$2:$F$9615,2,FALSE)</f>
        <v>Hospitality Group</v>
      </c>
      <c r="O5258" t="str">
        <f>VLOOKUP(C5258,accounts!$A$2:$F$9615,3,FALSE)</f>
        <v>$2.5M-$5M</v>
      </c>
      <c r="P5258" t="str">
        <f>VLOOKUP(C5258,accounts!$A$2:$F$9615,5,FALSE)</f>
        <v>East</v>
      </c>
      <c r="Q5258" t="b">
        <f t="shared" si="83"/>
        <v>1</v>
      </c>
      <c r="R5258" t="e">
        <f>INDEX(removed_duplicate_rows!$A$5:$A$39,MATCH(wins!A5258,removed_duplicate_rows!$A$5:$A$39,0))</f>
        <v>#N/A</v>
      </c>
    </row>
    <row r="5259" spans="1:18" ht="15.75" customHeight="1" x14ac:dyDescent="0.2">
      <c r="A5259" t="s">
        <v>15908</v>
      </c>
      <c r="B5259" t="s">
        <v>15909</v>
      </c>
      <c r="C5259" t="s">
        <v>15910</v>
      </c>
      <c r="D5259" s="10">
        <v>45983</v>
      </c>
      <c r="E5259" t="s">
        <v>14854</v>
      </c>
      <c r="F5259">
        <v>3</v>
      </c>
      <c r="G5259" t="s">
        <v>374</v>
      </c>
      <c r="H5259" t="s">
        <v>427</v>
      </c>
      <c r="I5259" t="s">
        <v>55</v>
      </c>
      <c r="J5259">
        <v>1</v>
      </c>
      <c r="K5259">
        <v>6501</v>
      </c>
      <c r="L5259" t="str">
        <f>IFERROR(INDEX(play_attribution!$B$2:$B$328,MATCH(A5259,play_attribution!$A$2:$A$328,0)),"")</f>
        <v/>
      </c>
      <c r="M5259" t="str">
        <f>VLOOKUP(H5259,seller_roster!$A$2:$B$85,2,FALSE)</f>
        <v>Peyton Moreau</v>
      </c>
      <c r="N5259" t="str">
        <f>VLOOKUP(C5259,accounts!$A$2:$F$9615,2,FALSE)</f>
        <v>Logistics</v>
      </c>
      <c r="O5259" t="str">
        <f>VLOOKUP(C5259,accounts!$A$2:$F$9615,3,FALSE)</f>
        <v>$2.5M-$5M</v>
      </c>
      <c r="P5259" t="str">
        <f>VLOOKUP(C5259,accounts!$A$2:$F$9615,5,FALSE)</f>
        <v>Central</v>
      </c>
      <c r="Q5259" t="b">
        <f t="shared" si="83"/>
        <v>1</v>
      </c>
      <c r="R5259" t="e">
        <f>INDEX(removed_duplicate_rows!$A$5:$A$39,MATCH(wins!A5259,removed_duplicate_rows!$A$5:$A$39,0))</f>
        <v>#N/A</v>
      </c>
    </row>
    <row r="5260" spans="1:18" ht="15.75" customHeight="1" x14ac:dyDescent="0.2">
      <c r="A5260" t="s">
        <v>15911</v>
      </c>
      <c r="B5260" t="s">
        <v>15912</v>
      </c>
      <c r="C5260" t="s">
        <v>15913</v>
      </c>
      <c r="D5260" s="10">
        <v>45983</v>
      </c>
      <c r="E5260" t="s">
        <v>14854</v>
      </c>
      <c r="F5260">
        <v>3</v>
      </c>
      <c r="G5260" t="s">
        <v>374</v>
      </c>
      <c r="H5260" t="s">
        <v>402</v>
      </c>
      <c r="I5260" t="s">
        <v>55</v>
      </c>
      <c r="J5260">
        <v>1</v>
      </c>
      <c r="K5260">
        <v>6469</v>
      </c>
      <c r="L5260" t="str">
        <f>IFERROR(INDEX(play_attribution!$B$2:$B$328,MATCH(A5260,play_attribution!$A$2:$A$328,0)),"")</f>
        <v/>
      </c>
      <c r="M5260" t="str">
        <f>VLOOKUP(H5260,seller_roster!$A$2:$B$85,2,FALSE)</f>
        <v>Frankie Vega</v>
      </c>
      <c r="N5260" t="str">
        <f>VLOOKUP(C5260,accounts!$A$2:$F$9615,2,FALSE)</f>
        <v>Field Services</v>
      </c>
      <c r="O5260" t="str">
        <f>VLOOKUP(C5260,accounts!$A$2:$F$9615,3,FALSE)</f>
        <v>&gt;$10M</v>
      </c>
      <c r="P5260" t="str">
        <f>VLOOKUP(C5260,accounts!$A$2:$F$9615,5,FALSE)</f>
        <v>West</v>
      </c>
      <c r="Q5260" t="b">
        <f t="shared" si="83"/>
        <v>1</v>
      </c>
      <c r="R5260" t="e">
        <f>INDEX(removed_duplicate_rows!$A$5:$A$39,MATCH(wins!A5260,removed_duplicate_rows!$A$5:$A$39,0))</f>
        <v>#N/A</v>
      </c>
    </row>
    <row r="5261" spans="1:18" ht="15.75" customHeight="1" x14ac:dyDescent="0.2">
      <c r="A5261" t="s">
        <v>15914</v>
      </c>
      <c r="B5261" t="s">
        <v>15915</v>
      </c>
      <c r="C5261" t="s">
        <v>15916</v>
      </c>
      <c r="D5261" s="10">
        <v>45983</v>
      </c>
      <c r="E5261" t="s">
        <v>14854</v>
      </c>
      <c r="F5261">
        <v>3</v>
      </c>
      <c r="G5261" t="s">
        <v>374</v>
      </c>
      <c r="H5261" t="s">
        <v>413</v>
      </c>
      <c r="I5261" t="s">
        <v>55</v>
      </c>
      <c r="J5261">
        <v>1</v>
      </c>
      <c r="K5261">
        <v>7224</v>
      </c>
      <c r="L5261" t="str">
        <f>IFERROR(INDEX(play_attribution!$B$2:$B$328,MATCH(A5261,play_attribution!$A$2:$A$328,0)),"")</f>
        <v/>
      </c>
      <c r="M5261" t="str">
        <f>VLOOKUP(H5261,seller_roster!$A$2:$B$85,2,FALSE)</f>
        <v>Phoenix Doyle</v>
      </c>
      <c r="N5261" t="str">
        <f>VLOOKUP(C5261,accounts!$A$2:$F$9615,2,FALSE)</f>
        <v>Construction</v>
      </c>
      <c r="O5261" t="str">
        <f>VLOOKUP(C5261,accounts!$A$2:$F$9615,3,FALSE)</f>
        <v>$2.5M-$5M</v>
      </c>
      <c r="P5261" t="str">
        <f>VLOOKUP(C5261,accounts!$A$2:$F$9615,5,FALSE)</f>
        <v>West</v>
      </c>
      <c r="Q5261" t="b">
        <f t="shared" si="83"/>
        <v>1</v>
      </c>
      <c r="R5261" t="e">
        <f>INDEX(removed_duplicate_rows!$A$5:$A$39,MATCH(wins!A5261,removed_duplicate_rows!$A$5:$A$39,0))</f>
        <v>#N/A</v>
      </c>
    </row>
    <row r="5262" spans="1:18" ht="15.75" customHeight="1" x14ac:dyDescent="0.2">
      <c r="A5262" t="s">
        <v>15917</v>
      </c>
      <c r="B5262" t="s">
        <v>15918</v>
      </c>
      <c r="C5262" t="s">
        <v>15919</v>
      </c>
      <c r="D5262" s="10">
        <v>45983</v>
      </c>
      <c r="E5262" t="s">
        <v>14854</v>
      </c>
      <c r="F5262">
        <v>3</v>
      </c>
      <c r="G5262" t="s">
        <v>374</v>
      </c>
      <c r="H5262" t="s">
        <v>417</v>
      </c>
      <c r="I5262" t="s">
        <v>55</v>
      </c>
      <c r="J5262">
        <v>1</v>
      </c>
      <c r="K5262">
        <v>4591</v>
      </c>
      <c r="L5262" t="str">
        <f>IFERROR(INDEX(play_attribution!$B$2:$B$328,MATCH(A5262,play_attribution!$A$2:$A$328,0)),"")</f>
        <v/>
      </c>
      <c r="M5262" t="str">
        <f>VLOOKUP(H5262,seller_roster!$A$2:$B$85,2,FALSE)</f>
        <v>Bryn Reyes</v>
      </c>
      <c r="N5262" t="str">
        <f>VLOOKUP(C5262,accounts!$A$2:$F$9615,2,FALSE)</f>
        <v>Field Services</v>
      </c>
      <c r="O5262" t="str">
        <f>VLOOKUP(C5262,accounts!$A$2:$F$9615,3,FALSE)</f>
        <v>$5M-$10M</v>
      </c>
      <c r="P5262" t="str">
        <f>VLOOKUP(C5262,accounts!$A$2:$F$9615,5,FALSE)</f>
        <v>West</v>
      </c>
      <c r="Q5262" t="b">
        <f t="shared" si="83"/>
        <v>1</v>
      </c>
      <c r="R5262" t="e">
        <f>INDEX(removed_duplicate_rows!$A$5:$A$39,MATCH(wins!A5262,removed_duplicate_rows!$A$5:$A$39,0))</f>
        <v>#N/A</v>
      </c>
    </row>
    <row r="5263" spans="1:18" ht="15.75" customHeight="1" x14ac:dyDescent="0.2">
      <c r="A5263" t="s">
        <v>15920</v>
      </c>
      <c r="B5263" t="s">
        <v>15921</v>
      </c>
      <c r="C5263" t="s">
        <v>15922</v>
      </c>
      <c r="D5263" s="10">
        <v>45983</v>
      </c>
      <c r="E5263" t="s">
        <v>14854</v>
      </c>
      <c r="F5263">
        <v>3</v>
      </c>
      <c r="G5263" t="s">
        <v>374</v>
      </c>
      <c r="H5263" t="s">
        <v>387</v>
      </c>
      <c r="I5263" t="s">
        <v>55</v>
      </c>
      <c r="J5263">
        <v>1</v>
      </c>
      <c r="K5263">
        <v>6542</v>
      </c>
      <c r="L5263" t="str">
        <f>IFERROR(INDEX(play_attribution!$B$2:$B$328,MATCH(A5263,play_attribution!$A$2:$A$328,0)),"")</f>
        <v/>
      </c>
      <c r="M5263" t="str">
        <f>VLOOKUP(H5263,seller_roster!$A$2:$B$85,2,FALSE)</f>
        <v>Ray Kim</v>
      </c>
      <c r="N5263" t="str">
        <f>VLOOKUP(C5263,accounts!$A$2:$F$9615,2,FALSE)</f>
        <v>Nonprofit</v>
      </c>
      <c r="O5263" t="str">
        <f>VLOOKUP(C5263,accounts!$A$2:$F$9615,3,FALSE)</f>
        <v>$2.5M-$5M</v>
      </c>
      <c r="P5263" t="str">
        <f>VLOOKUP(C5263,accounts!$A$2:$F$9615,5,FALSE)</f>
        <v>East</v>
      </c>
      <c r="Q5263" t="b">
        <f t="shared" si="83"/>
        <v>1</v>
      </c>
      <c r="R5263" t="e">
        <f>INDEX(removed_duplicate_rows!$A$5:$A$39,MATCH(wins!A5263,removed_duplicate_rows!$A$5:$A$39,0))</f>
        <v>#N/A</v>
      </c>
    </row>
    <row r="5264" spans="1:18" ht="15.75" customHeight="1" x14ac:dyDescent="0.2">
      <c r="A5264" t="s">
        <v>15923</v>
      </c>
      <c r="B5264" t="s">
        <v>15924</v>
      </c>
      <c r="C5264" t="s">
        <v>15925</v>
      </c>
      <c r="D5264" s="10">
        <v>45983</v>
      </c>
      <c r="E5264" t="s">
        <v>14854</v>
      </c>
      <c r="F5264">
        <v>3</v>
      </c>
      <c r="G5264" t="s">
        <v>374</v>
      </c>
      <c r="H5264" t="s">
        <v>1123</v>
      </c>
      <c r="I5264" t="s">
        <v>55</v>
      </c>
      <c r="J5264">
        <v>1</v>
      </c>
      <c r="K5264">
        <v>6321</v>
      </c>
      <c r="L5264" t="str">
        <f>IFERROR(INDEX(play_attribution!$B$2:$B$328,MATCH(A5264,play_attribution!$A$2:$A$328,0)),"")</f>
        <v/>
      </c>
      <c r="M5264" t="str">
        <f>VLOOKUP(H5264,seller_roster!$A$2:$B$85,2,FALSE)</f>
        <v>Peyton Silva</v>
      </c>
      <c r="N5264" t="str">
        <f>VLOOKUP(C5264,accounts!$A$2:$F$9615,2,FALSE)</f>
        <v>Nonprofit</v>
      </c>
      <c r="O5264" t="str">
        <f>VLOOKUP(C5264,accounts!$A$2:$F$9615,3,FALSE)</f>
        <v>$5M-$10M</v>
      </c>
      <c r="P5264" t="str">
        <f>VLOOKUP(C5264,accounts!$A$2:$F$9615,5,FALSE)</f>
        <v>West</v>
      </c>
      <c r="Q5264" t="b">
        <f t="shared" si="83"/>
        <v>1</v>
      </c>
      <c r="R5264" t="e">
        <f>INDEX(removed_duplicate_rows!$A$5:$A$39,MATCH(wins!A5264,removed_duplicate_rows!$A$5:$A$39,0))</f>
        <v>#N/A</v>
      </c>
    </row>
    <row r="5265" spans="1:18" ht="15.75" customHeight="1" x14ac:dyDescent="0.2">
      <c r="A5265" t="s">
        <v>15926</v>
      </c>
      <c r="B5265" t="s">
        <v>15927</v>
      </c>
      <c r="C5265" t="s">
        <v>15928</v>
      </c>
      <c r="D5265" s="10">
        <v>45983</v>
      </c>
      <c r="E5265" t="s">
        <v>14854</v>
      </c>
      <c r="F5265">
        <v>3</v>
      </c>
      <c r="G5265" t="s">
        <v>374</v>
      </c>
      <c r="H5265" t="s">
        <v>2183</v>
      </c>
      <c r="I5265" t="s">
        <v>55</v>
      </c>
      <c r="J5265">
        <v>1</v>
      </c>
      <c r="K5265">
        <v>5611</v>
      </c>
      <c r="L5265" t="str">
        <f>IFERROR(INDEX(play_attribution!$B$2:$B$328,MATCH(A5265,play_attribution!$A$2:$A$328,0)),"")</f>
        <v/>
      </c>
      <c r="M5265" t="str">
        <f>VLOOKUP(H5265,seller_roster!$A$2:$B$85,2,FALSE)</f>
        <v>Rowan Tran</v>
      </c>
      <c r="N5265" t="str">
        <f>VLOOKUP(C5265,accounts!$A$2:$F$9615,2,FALSE)</f>
        <v>Logistics</v>
      </c>
      <c r="O5265" t="str">
        <f>VLOOKUP(C5265,accounts!$A$2:$F$9615,3,FALSE)</f>
        <v>$5M-$10M</v>
      </c>
      <c r="P5265" t="str">
        <f>VLOOKUP(C5265,accounts!$A$2:$F$9615,5,FALSE)</f>
        <v>East</v>
      </c>
      <c r="Q5265" t="b">
        <f t="shared" si="83"/>
        <v>1</v>
      </c>
      <c r="R5265" t="e">
        <f>INDEX(removed_duplicate_rows!$A$5:$A$39,MATCH(wins!A5265,removed_duplicate_rows!$A$5:$A$39,0))</f>
        <v>#N/A</v>
      </c>
    </row>
    <row r="5266" spans="1:18" ht="15.75" customHeight="1" x14ac:dyDescent="0.2">
      <c r="A5266" t="s">
        <v>15929</v>
      </c>
      <c r="B5266" t="s">
        <v>15930</v>
      </c>
      <c r="C5266" t="s">
        <v>15931</v>
      </c>
      <c r="D5266" s="10">
        <v>45983</v>
      </c>
      <c r="E5266" t="s">
        <v>14854</v>
      </c>
      <c r="F5266">
        <v>3</v>
      </c>
      <c r="G5266" t="s">
        <v>374</v>
      </c>
      <c r="H5266" t="s">
        <v>387</v>
      </c>
      <c r="I5266" t="s">
        <v>55</v>
      </c>
      <c r="J5266">
        <v>1</v>
      </c>
      <c r="K5266">
        <v>6877</v>
      </c>
      <c r="L5266" t="str">
        <f>IFERROR(INDEX(play_attribution!$B$2:$B$328,MATCH(A5266,play_attribution!$A$2:$A$328,0)),"")</f>
        <v/>
      </c>
      <c r="M5266" t="str">
        <f>VLOOKUP(H5266,seller_roster!$A$2:$B$85,2,FALSE)</f>
        <v>Ray Kim</v>
      </c>
      <c r="N5266" t="str">
        <f>VLOOKUP(C5266,accounts!$A$2:$F$9615,2,FALSE)</f>
        <v>Wholesale &amp; Distribution</v>
      </c>
      <c r="O5266" t="str">
        <f>VLOOKUP(C5266,accounts!$A$2:$F$9615,3,FALSE)</f>
        <v>$2.5M-$5M</v>
      </c>
      <c r="P5266" t="str">
        <f>VLOOKUP(C5266,accounts!$A$2:$F$9615,5,FALSE)</f>
        <v>East</v>
      </c>
      <c r="Q5266" t="b">
        <f t="shared" si="83"/>
        <v>1</v>
      </c>
      <c r="R5266" t="e">
        <f>INDEX(removed_duplicate_rows!$A$5:$A$39,MATCH(wins!A5266,removed_duplicate_rows!$A$5:$A$39,0))</f>
        <v>#N/A</v>
      </c>
    </row>
    <row r="5267" spans="1:18" ht="15.75" customHeight="1" x14ac:dyDescent="0.2">
      <c r="A5267" t="s">
        <v>15932</v>
      </c>
      <c r="B5267" t="s">
        <v>15933</v>
      </c>
      <c r="C5267" t="s">
        <v>15934</v>
      </c>
      <c r="D5267" s="10">
        <v>45983</v>
      </c>
      <c r="E5267" t="s">
        <v>14854</v>
      </c>
      <c r="F5267">
        <v>3</v>
      </c>
      <c r="G5267" t="s">
        <v>374</v>
      </c>
      <c r="H5267" t="s">
        <v>375</v>
      </c>
      <c r="I5267" t="s">
        <v>55</v>
      </c>
      <c r="J5267">
        <v>1</v>
      </c>
      <c r="K5267">
        <v>5673</v>
      </c>
      <c r="L5267" t="str">
        <f>IFERROR(INDEX(play_attribution!$B$2:$B$328,MATCH(A5267,play_attribution!$A$2:$A$328,0)),"")</f>
        <v/>
      </c>
      <c r="M5267" t="str">
        <f>VLOOKUP(H5267,seller_roster!$A$2:$B$85,2,FALSE)</f>
        <v>Sol Lindqvist</v>
      </c>
      <c r="N5267" t="str">
        <f>VLOOKUP(C5267,accounts!$A$2:$F$9615,2,FALSE)</f>
        <v>Logistics</v>
      </c>
      <c r="O5267" t="str">
        <f>VLOOKUP(C5267,accounts!$A$2:$F$9615,3,FALSE)</f>
        <v>$5M-$10M</v>
      </c>
      <c r="P5267" t="str">
        <f>VLOOKUP(C5267,accounts!$A$2:$F$9615,5,FALSE)</f>
        <v>West</v>
      </c>
      <c r="Q5267" t="b">
        <f t="shared" si="83"/>
        <v>1</v>
      </c>
      <c r="R5267" t="e">
        <f>INDEX(removed_duplicate_rows!$A$5:$A$39,MATCH(wins!A5267,removed_duplicate_rows!$A$5:$A$39,0))</f>
        <v>#N/A</v>
      </c>
    </row>
    <row r="5268" spans="1:18" ht="15.75" customHeight="1" x14ac:dyDescent="0.2">
      <c r="A5268" t="s">
        <v>15935</v>
      </c>
      <c r="B5268" t="s">
        <v>15936</v>
      </c>
      <c r="C5268" t="s">
        <v>15937</v>
      </c>
      <c r="D5268" s="10">
        <v>45983</v>
      </c>
      <c r="E5268" t="s">
        <v>14854</v>
      </c>
      <c r="F5268">
        <v>3</v>
      </c>
      <c r="G5268" t="s">
        <v>374</v>
      </c>
      <c r="H5268" t="s">
        <v>383</v>
      </c>
      <c r="I5268" t="s">
        <v>55</v>
      </c>
      <c r="J5268">
        <v>1</v>
      </c>
      <c r="K5268">
        <v>4700</v>
      </c>
      <c r="L5268" t="str">
        <f>IFERROR(INDEX(play_attribution!$B$2:$B$328,MATCH(A5268,play_attribution!$A$2:$A$328,0)),"")</f>
        <v/>
      </c>
      <c r="M5268" t="str">
        <f>VLOOKUP(H5268,seller_roster!$A$2:$B$85,2,FALSE)</f>
        <v>Flor Ruiz</v>
      </c>
      <c r="N5268" t="str">
        <f>VLOOKUP(C5268,accounts!$A$2:$F$9615,2,FALSE)</f>
        <v>Retail Multi-Location</v>
      </c>
      <c r="O5268" t="str">
        <f>VLOOKUP(C5268,accounts!$A$2:$F$9615,3,FALSE)</f>
        <v>&lt;$1M</v>
      </c>
      <c r="P5268" t="str">
        <f>VLOOKUP(C5268,accounts!$A$2:$F$9615,5,FALSE)</f>
        <v>West</v>
      </c>
      <c r="Q5268" t="b">
        <f t="shared" si="83"/>
        <v>1</v>
      </c>
      <c r="R5268" t="e">
        <f>INDEX(removed_duplicate_rows!$A$5:$A$39,MATCH(wins!A5268,removed_duplicate_rows!$A$5:$A$39,0))</f>
        <v>#N/A</v>
      </c>
    </row>
    <row r="5269" spans="1:18" ht="15.75" customHeight="1" x14ac:dyDescent="0.2">
      <c r="A5269" t="s">
        <v>15938</v>
      </c>
      <c r="B5269" t="s">
        <v>15939</v>
      </c>
      <c r="C5269" t="s">
        <v>15940</v>
      </c>
      <c r="D5269" s="10">
        <v>45983</v>
      </c>
      <c r="E5269" t="s">
        <v>14854</v>
      </c>
      <c r="F5269">
        <v>3</v>
      </c>
      <c r="G5269" t="s">
        <v>374</v>
      </c>
      <c r="H5269" t="s">
        <v>402</v>
      </c>
      <c r="I5269" t="s">
        <v>55</v>
      </c>
      <c r="J5269">
        <v>1</v>
      </c>
      <c r="K5269">
        <v>6448</v>
      </c>
      <c r="L5269" t="str">
        <f>IFERROR(INDEX(play_attribution!$B$2:$B$328,MATCH(A5269,play_attribution!$A$2:$A$328,0)),"")</f>
        <v/>
      </c>
      <c r="M5269" t="str">
        <f>VLOOKUP(H5269,seller_roster!$A$2:$B$85,2,FALSE)</f>
        <v>Frankie Vega</v>
      </c>
      <c r="N5269" t="str">
        <f>VLOOKUP(C5269,accounts!$A$2:$F$9615,2,FALSE)</f>
        <v>Manufacturing</v>
      </c>
      <c r="O5269" t="str">
        <f>VLOOKUP(C5269,accounts!$A$2:$F$9615,3,FALSE)</f>
        <v>$5M-$10M</v>
      </c>
      <c r="P5269" t="str">
        <f>VLOOKUP(C5269,accounts!$A$2:$F$9615,5,FALSE)</f>
        <v>Central</v>
      </c>
      <c r="Q5269" t="b">
        <f t="shared" si="83"/>
        <v>1</v>
      </c>
      <c r="R5269" t="e">
        <f>INDEX(removed_duplicate_rows!$A$5:$A$39,MATCH(wins!A5269,removed_duplicate_rows!$A$5:$A$39,0))</f>
        <v>#N/A</v>
      </c>
    </row>
    <row r="5270" spans="1:18" ht="15.75" customHeight="1" x14ac:dyDescent="0.2">
      <c r="A5270" t="s">
        <v>15941</v>
      </c>
      <c r="B5270" t="s">
        <v>15942</v>
      </c>
      <c r="C5270" t="s">
        <v>15943</v>
      </c>
      <c r="D5270" s="10">
        <v>45983</v>
      </c>
      <c r="E5270" t="s">
        <v>14854</v>
      </c>
      <c r="F5270">
        <v>3</v>
      </c>
      <c r="G5270" t="s">
        <v>374</v>
      </c>
      <c r="H5270" t="s">
        <v>409</v>
      </c>
      <c r="I5270" t="s">
        <v>55</v>
      </c>
      <c r="J5270">
        <v>1</v>
      </c>
      <c r="K5270">
        <v>6526</v>
      </c>
      <c r="L5270" t="str">
        <f>IFERROR(INDEX(play_attribution!$B$2:$B$328,MATCH(A5270,play_attribution!$A$2:$A$328,0)),"")</f>
        <v/>
      </c>
      <c r="M5270" t="str">
        <f>VLOOKUP(H5270,seller_roster!$A$2:$B$85,2,FALSE)</f>
        <v>Devon Okafor</v>
      </c>
      <c r="N5270" t="str">
        <f>VLOOKUP(C5270,accounts!$A$2:$F$9615,2,FALSE)</f>
        <v>Professional Services</v>
      </c>
      <c r="O5270" t="str">
        <f>VLOOKUP(C5270,accounts!$A$2:$F$9615,3,FALSE)</f>
        <v>$5M-$10M</v>
      </c>
      <c r="P5270" t="str">
        <f>VLOOKUP(C5270,accounts!$A$2:$F$9615,5,FALSE)</f>
        <v>West</v>
      </c>
      <c r="Q5270" t="b">
        <f t="shared" si="83"/>
        <v>1</v>
      </c>
      <c r="R5270" t="e">
        <f>INDEX(removed_duplicate_rows!$A$5:$A$39,MATCH(wins!A5270,removed_duplicate_rows!$A$5:$A$39,0))</f>
        <v>#N/A</v>
      </c>
    </row>
    <row r="5271" spans="1:18" ht="15.75" customHeight="1" x14ac:dyDescent="0.2">
      <c r="A5271" t="s">
        <v>15944</v>
      </c>
      <c r="B5271" t="s">
        <v>15945</v>
      </c>
      <c r="C5271" t="s">
        <v>15946</v>
      </c>
      <c r="D5271" s="10">
        <v>45983</v>
      </c>
      <c r="E5271" t="s">
        <v>14854</v>
      </c>
      <c r="F5271">
        <v>3</v>
      </c>
      <c r="G5271" t="s">
        <v>374</v>
      </c>
      <c r="H5271" t="s">
        <v>1123</v>
      </c>
      <c r="I5271" t="s">
        <v>55</v>
      </c>
      <c r="J5271">
        <v>1</v>
      </c>
      <c r="K5271">
        <v>8103</v>
      </c>
      <c r="L5271" t="str">
        <f>IFERROR(INDEX(play_attribution!$B$2:$B$328,MATCH(A5271,play_attribution!$A$2:$A$328,0)),"")</f>
        <v/>
      </c>
      <c r="M5271" t="str">
        <f>VLOOKUP(H5271,seller_roster!$A$2:$B$85,2,FALSE)</f>
        <v>Peyton Silva</v>
      </c>
      <c r="N5271" t="str">
        <f>VLOOKUP(C5271,accounts!$A$2:$F$9615,2,FALSE)</f>
        <v>Manufacturing</v>
      </c>
      <c r="O5271" t="str">
        <f>VLOOKUP(C5271,accounts!$A$2:$F$9615,3,FALSE)</f>
        <v>&gt;$10M</v>
      </c>
      <c r="P5271" t="str">
        <f>VLOOKUP(C5271,accounts!$A$2:$F$9615,5,FALSE)</f>
        <v>East</v>
      </c>
      <c r="Q5271" t="b">
        <f t="shared" si="83"/>
        <v>1</v>
      </c>
      <c r="R5271" t="e">
        <f>INDEX(removed_duplicate_rows!$A$5:$A$39,MATCH(wins!A5271,removed_duplicate_rows!$A$5:$A$39,0))</f>
        <v>#N/A</v>
      </c>
    </row>
    <row r="5272" spans="1:18" ht="15.75" customHeight="1" x14ac:dyDescent="0.2">
      <c r="A5272" t="s">
        <v>15947</v>
      </c>
      <c r="B5272" t="s">
        <v>15948</v>
      </c>
      <c r="C5272" t="s">
        <v>15949</v>
      </c>
      <c r="D5272" s="10">
        <v>45983</v>
      </c>
      <c r="E5272" t="s">
        <v>14854</v>
      </c>
      <c r="F5272">
        <v>3</v>
      </c>
      <c r="G5272" t="s">
        <v>374</v>
      </c>
      <c r="H5272" t="s">
        <v>1123</v>
      </c>
      <c r="I5272" t="s">
        <v>55</v>
      </c>
      <c r="J5272">
        <v>1</v>
      </c>
      <c r="K5272">
        <v>7855</v>
      </c>
      <c r="L5272" t="str">
        <f>IFERROR(INDEX(play_attribution!$B$2:$B$328,MATCH(A5272,play_attribution!$A$2:$A$328,0)),"")</f>
        <v/>
      </c>
      <c r="M5272" t="str">
        <f>VLOOKUP(H5272,seller_roster!$A$2:$B$85,2,FALSE)</f>
        <v>Peyton Silva</v>
      </c>
      <c r="N5272" t="str">
        <f>VLOOKUP(C5272,accounts!$A$2:$F$9615,2,FALSE)</f>
        <v>Nonprofit</v>
      </c>
      <c r="O5272" t="str">
        <f>VLOOKUP(C5272,accounts!$A$2:$F$9615,3,FALSE)</f>
        <v>$5M-$10M</v>
      </c>
      <c r="P5272" t="str">
        <f>VLOOKUP(C5272,accounts!$A$2:$F$9615,5,FALSE)</f>
        <v>East</v>
      </c>
      <c r="Q5272" t="b">
        <f t="shared" si="83"/>
        <v>1</v>
      </c>
      <c r="R5272" t="e">
        <f>INDEX(removed_duplicate_rows!$A$5:$A$39,MATCH(wins!A5272,removed_duplicate_rows!$A$5:$A$39,0))</f>
        <v>#N/A</v>
      </c>
    </row>
    <row r="5273" spans="1:18" ht="15.75" customHeight="1" x14ac:dyDescent="0.2">
      <c r="A5273" t="s">
        <v>15950</v>
      </c>
      <c r="B5273" t="s">
        <v>15951</v>
      </c>
      <c r="C5273" t="s">
        <v>15952</v>
      </c>
      <c r="D5273" s="10">
        <v>45983</v>
      </c>
      <c r="E5273" t="s">
        <v>14854</v>
      </c>
      <c r="F5273">
        <v>3</v>
      </c>
      <c r="G5273" t="s">
        <v>374</v>
      </c>
      <c r="H5273" t="s">
        <v>398</v>
      </c>
      <c r="I5273" t="s">
        <v>55</v>
      </c>
      <c r="J5273">
        <v>1</v>
      </c>
      <c r="K5273">
        <v>4611</v>
      </c>
      <c r="L5273" t="str">
        <f>IFERROR(INDEX(play_attribution!$B$2:$B$328,MATCH(A5273,play_attribution!$A$2:$A$328,0)),"")</f>
        <v/>
      </c>
      <c r="M5273" t="str">
        <f>VLOOKUP(H5273,seller_roster!$A$2:$B$85,2,FALSE)</f>
        <v>Rowan Kim</v>
      </c>
      <c r="N5273" t="str">
        <f>VLOOKUP(C5273,accounts!$A$2:$F$9615,2,FALSE)</f>
        <v>Professional Services</v>
      </c>
      <c r="O5273" t="str">
        <f>VLOOKUP(C5273,accounts!$A$2:$F$9615,3,FALSE)</f>
        <v>$5M-$10M</v>
      </c>
      <c r="P5273" t="str">
        <f>VLOOKUP(C5273,accounts!$A$2:$F$9615,5,FALSE)</f>
        <v>East</v>
      </c>
      <c r="Q5273" t="b">
        <f t="shared" si="83"/>
        <v>1</v>
      </c>
      <c r="R5273" t="e">
        <f>INDEX(removed_duplicate_rows!$A$5:$A$39,MATCH(wins!A5273,removed_duplicate_rows!$A$5:$A$39,0))</f>
        <v>#N/A</v>
      </c>
    </row>
    <row r="5274" spans="1:18" ht="15.75" customHeight="1" x14ac:dyDescent="0.2">
      <c r="A5274" t="s">
        <v>15953</v>
      </c>
      <c r="B5274" t="s">
        <v>15954</v>
      </c>
      <c r="C5274" t="s">
        <v>15955</v>
      </c>
      <c r="D5274" s="10">
        <v>45983</v>
      </c>
      <c r="E5274" t="s">
        <v>14854</v>
      </c>
      <c r="F5274">
        <v>3</v>
      </c>
      <c r="G5274" t="s">
        <v>374</v>
      </c>
      <c r="H5274" t="s">
        <v>449</v>
      </c>
      <c r="I5274" t="s">
        <v>55</v>
      </c>
      <c r="J5274">
        <v>1</v>
      </c>
      <c r="K5274">
        <v>6557</v>
      </c>
      <c r="L5274" t="str">
        <f>IFERROR(INDEX(play_attribution!$B$2:$B$328,MATCH(A5274,play_attribution!$A$2:$A$328,0)),"")</f>
        <v/>
      </c>
      <c r="M5274" t="str">
        <f>VLOOKUP(H5274,seller_roster!$A$2:$B$85,2,FALSE)</f>
        <v>Hayden Okafor</v>
      </c>
      <c r="N5274" t="str">
        <f>VLOOKUP(C5274,accounts!$A$2:$F$9615,2,FALSE)</f>
        <v>Logistics</v>
      </c>
      <c r="O5274" t="str">
        <f>VLOOKUP(C5274,accounts!$A$2:$F$9615,3,FALSE)</f>
        <v>$1M-$2.5M</v>
      </c>
      <c r="P5274" t="str">
        <f>VLOOKUP(C5274,accounts!$A$2:$F$9615,5,FALSE)</f>
        <v>East</v>
      </c>
      <c r="Q5274" t="b">
        <f t="shared" si="83"/>
        <v>1</v>
      </c>
      <c r="R5274" t="e">
        <f>INDEX(removed_duplicate_rows!$A$5:$A$39,MATCH(wins!A5274,removed_duplicate_rows!$A$5:$A$39,0))</f>
        <v>#N/A</v>
      </c>
    </row>
    <row r="5275" spans="1:18" ht="15.75" customHeight="1" x14ac:dyDescent="0.2">
      <c r="A5275" t="s">
        <v>15956</v>
      </c>
      <c r="B5275" t="s">
        <v>15957</v>
      </c>
      <c r="C5275" t="s">
        <v>15958</v>
      </c>
      <c r="D5275" s="10">
        <v>45983</v>
      </c>
      <c r="E5275" t="s">
        <v>14854</v>
      </c>
      <c r="F5275">
        <v>3</v>
      </c>
      <c r="G5275" t="s">
        <v>374</v>
      </c>
      <c r="H5275" t="s">
        <v>413</v>
      </c>
      <c r="I5275" t="s">
        <v>55</v>
      </c>
      <c r="J5275">
        <v>1</v>
      </c>
      <c r="K5275">
        <v>3783</v>
      </c>
      <c r="L5275" t="str">
        <f>IFERROR(INDEX(play_attribution!$B$2:$B$328,MATCH(A5275,play_attribution!$A$2:$A$328,0)),"")</f>
        <v/>
      </c>
      <c r="M5275" t="str">
        <f>VLOOKUP(H5275,seller_roster!$A$2:$B$85,2,FALSE)</f>
        <v>Phoenix Doyle</v>
      </c>
      <c r="N5275" t="str">
        <f>VLOOKUP(C5275,accounts!$A$2:$F$9615,2,FALSE)</f>
        <v>Retail Multi-Location</v>
      </c>
      <c r="O5275" t="str">
        <f>VLOOKUP(C5275,accounts!$A$2:$F$9615,3,FALSE)</f>
        <v>$2.5M-$5M</v>
      </c>
      <c r="P5275" t="str">
        <f>VLOOKUP(C5275,accounts!$A$2:$F$9615,5,FALSE)</f>
        <v>East</v>
      </c>
      <c r="Q5275" t="b">
        <f t="shared" si="83"/>
        <v>1</v>
      </c>
      <c r="R5275" t="e">
        <f>INDEX(removed_duplicate_rows!$A$5:$A$39,MATCH(wins!A5275,removed_duplicate_rows!$A$5:$A$39,0))</f>
        <v>#N/A</v>
      </c>
    </row>
    <row r="5276" spans="1:18" ht="15.75" customHeight="1" x14ac:dyDescent="0.2">
      <c r="A5276" t="s">
        <v>15959</v>
      </c>
      <c r="B5276" t="s">
        <v>15960</v>
      </c>
      <c r="C5276" t="s">
        <v>15961</v>
      </c>
      <c r="D5276" s="10">
        <v>45983</v>
      </c>
      <c r="E5276" t="s">
        <v>14854</v>
      </c>
      <c r="F5276">
        <v>3</v>
      </c>
      <c r="G5276" t="s">
        <v>374</v>
      </c>
      <c r="H5276" t="s">
        <v>398</v>
      </c>
      <c r="I5276" t="s">
        <v>55</v>
      </c>
      <c r="J5276">
        <v>1</v>
      </c>
      <c r="K5276">
        <v>4431</v>
      </c>
      <c r="L5276" t="str">
        <f>IFERROR(INDEX(play_attribution!$B$2:$B$328,MATCH(A5276,play_attribution!$A$2:$A$328,0)),"")</f>
        <v/>
      </c>
      <c r="M5276" t="str">
        <f>VLOOKUP(H5276,seller_roster!$A$2:$B$85,2,FALSE)</f>
        <v>Rowan Kim</v>
      </c>
      <c r="N5276" t="str">
        <f>VLOOKUP(C5276,accounts!$A$2:$F$9615,2,FALSE)</f>
        <v>Manufacturing</v>
      </c>
      <c r="O5276" t="str">
        <f>VLOOKUP(C5276,accounts!$A$2:$F$9615,3,FALSE)</f>
        <v>&gt;$10M</v>
      </c>
      <c r="P5276" t="str">
        <f>VLOOKUP(C5276,accounts!$A$2:$F$9615,5,FALSE)</f>
        <v>Central</v>
      </c>
      <c r="Q5276" t="b">
        <f t="shared" si="83"/>
        <v>1</v>
      </c>
      <c r="R5276" t="e">
        <f>INDEX(removed_duplicate_rows!$A$5:$A$39,MATCH(wins!A5276,removed_duplicate_rows!$A$5:$A$39,0))</f>
        <v>#N/A</v>
      </c>
    </row>
    <row r="5277" spans="1:18" ht="15.75" customHeight="1" x14ac:dyDescent="0.2">
      <c r="A5277" t="s">
        <v>15962</v>
      </c>
      <c r="B5277" t="s">
        <v>15963</v>
      </c>
      <c r="C5277" t="s">
        <v>15964</v>
      </c>
      <c r="D5277" s="10">
        <v>45983</v>
      </c>
      <c r="E5277" t="s">
        <v>14854</v>
      </c>
      <c r="F5277">
        <v>3</v>
      </c>
      <c r="G5277" t="s">
        <v>374</v>
      </c>
      <c r="H5277" t="s">
        <v>417</v>
      </c>
      <c r="I5277" t="s">
        <v>55</v>
      </c>
      <c r="J5277">
        <v>1</v>
      </c>
      <c r="K5277">
        <v>3826</v>
      </c>
      <c r="L5277" t="str">
        <f>IFERROR(INDEX(play_attribution!$B$2:$B$328,MATCH(A5277,play_attribution!$A$2:$A$328,0)),"")</f>
        <v/>
      </c>
      <c r="M5277" t="str">
        <f>VLOOKUP(H5277,seller_roster!$A$2:$B$85,2,FALSE)</f>
        <v>Bryn Reyes</v>
      </c>
      <c r="N5277" t="str">
        <f>VLOOKUP(C5277,accounts!$A$2:$F$9615,2,FALSE)</f>
        <v>Nonprofit</v>
      </c>
      <c r="O5277" t="str">
        <f>VLOOKUP(C5277,accounts!$A$2:$F$9615,3,FALSE)</f>
        <v>$2.5M-$5M</v>
      </c>
      <c r="P5277" t="str">
        <f>VLOOKUP(C5277,accounts!$A$2:$F$9615,5,FALSE)</f>
        <v>Central</v>
      </c>
      <c r="Q5277" t="b">
        <f t="shared" si="83"/>
        <v>1</v>
      </c>
      <c r="R5277" t="e">
        <f>INDEX(removed_duplicate_rows!$A$5:$A$39,MATCH(wins!A5277,removed_duplicate_rows!$A$5:$A$39,0))</f>
        <v>#N/A</v>
      </c>
    </row>
    <row r="5278" spans="1:18" ht="15.75" customHeight="1" x14ac:dyDescent="0.2">
      <c r="A5278" t="s">
        <v>15965</v>
      </c>
      <c r="B5278" t="s">
        <v>15966</v>
      </c>
      <c r="C5278" t="s">
        <v>15967</v>
      </c>
      <c r="D5278" s="10">
        <v>45983</v>
      </c>
      <c r="E5278" t="s">
        <v>14854</v>
      </c>
      <c r="F5278">
        <v>3</v>
      </c>
      <c r="G5278" t="s">
        <v>374</v>
      </c>
      <c r="H5278" t="s">
        <v>1123</v>
      </c>
      <c r="I5278" t="s">
        <v>55</v>
      </c>
      <c r="J5278">
        <v>1</v>
      </c>
      <c r="K5278">
        <v>8208</v>
      </c>
      <c r="L5278" t="str">
        <f>IFERROR(INDEX(play_attribution!$B$2:$B$328,MATCH(A5278,play_attribution!$A$2:$A$328,0)),"")</f>
        <v/>
      </c>
      <c r="M5278" t="str">
        <f>VLOOKUP(H5278,seller_roster!$A$2:$B$85,2,FALSE)</f>
        <v>Peyton Silva</v>
      </c>
      <c r="N5278" t="str">
        <f>VLOOKUP(C5278,accounts!$A$2:$F$9615,2,FALSE)</f>
        <v>Hospitality Group</v>
      </c>
      <c r="O5278" t="str">
        <f>VLOOKUP(C5278,accounts!$A$2:$F$9615,3,FALSE)</f>
        <v>$5M-$10M</v>
      </c>
      <c r="P5278" t="str">
        <f>VLOOKUP(C5278,accounts!$A$2:$F$9615,5,FALSE)</f>
        <v>East</v>
      </c>
      <c r="Q5278" t="b">
        <f t="shared" si="83"/>
        <v>1</v>
      </c>
      <c r="R5278" t="e">
        <f>INDEX(removed_duplicate_rows!$A$5:$A$39,MATCH(wins!A5278,removed_duplicate_rows!$A$5:$A$39,0))</f>
        <v>#N/A</v>
      </c>
    </row>
    <row r="5279" spans="1:18" ht="15.75" customHeight="1" x14ac:dyDescent="0.2">
      <c r="A5279" t="s">
        <v>15968</v>
      </c>
      <c r="B5279" t="s">
        <v>15969</v>
      </c>
      <c r="C5279" t="s">
        <v>15970</v>
      </c>
      <c r="D5279" s="10">
        <v>45983</v>
      </c>
      <c r="E5279" t="s">
        <v>14854</v>
      </c>
      <c r="F5279">
        <v>3</v>
      </c>
      <c r="G5279" t="s">
        <v>374</v>
      </c>
      <c r="H5279" t="s">
        <v>383</v>
      </c>
      <c r="I5279" t="s">
        <v>55</v>
      </c>
      <c r="J5279">
        <v>1</v>
      </c>
      <c r="K5279">
        <v>6406</v>
      </c>
      <c r="L5279" t="str">
        <f>IFERROR(INDEX(play_attribution!$B$2:$B$328,MATCH(A5279,play_attribution!$A$2:$A$328,0)),"")</f>
        <v/>
      </c>
      <c r="M5279" t="str">
        <f>VLOOKUP(H5279,seller_roster!$A$2:$B$85,2,FALSE)</f>
        <v>Flor Ruiz</v>
      </c>
      <c r="N5279" t="str">
        <f>VLOOKUP(C5279,accounts!$A$2:$F$9615,2,FALSE)</f>
        <v>Professional Services</v>
      </c>
      <c r="O5279" t="str">
        <f>VLOOKUP(C5279,accounts!$A$2:$F$9615,3,FALSE)</f>
        <v>$2.5M-$5M</v>
      </c>
      <c r="P5279" t="str">
        <f>VLOOKUP(C5279,accounts!$A$2:$F$9615,5,FALSE)</f>
        <v>East</v>
      </c>
      <c r="Q5279" t="b">
        <f t="shared" si="83"/>
        <v>1</v>
      </c>
      <c r="R5279" t="e">
        <f>INDEX(removed_duplicate_rows!$A$5:$A$39,MATCH(wins!A5279,removed_duplicate_rows!$A$5:$A$39,0))</f>
        <v>#N/A</v>
      </c>
    </row>
    <row r="5280" spans="1:18" ht="15.75" customHeight="1" x14ac:dyDescent="0.2">
      <c r="A5280" t="s">
        <v>15971</v>
      </c>
      <c r="B5280" t="s">
        <v>15972</v>
      </c>
      <c r="C5280" t="s">
        <v>15973</v>
      </c>
      <c r="D5280" s="10">
        <v>45983</v>
      </c>
      <c r="E5280" t="s">
        <v>14854</v>
      </c>
      <c r="F5280">
        <v>3</v>
      </c>
      <c r="G5280" t="s">
        <v>374</v>
      </c>
      <c r="H5280" t="s">
        <v>402</v>
      </c>
      <c r="I5280" t="s">
        <v>55</v>
      </c>
      <c r="J5280">
        <v>1</v>
      </c>
      <c r="K5280">
        <v>6771</v>
      </c>
      <c r="L5280" t="str">
        <f>IFERROR(INDEX(play_attribution!$B$2:$B$328,MATCH(A5280,play_attribution!$A$2:$A$328,0)),"")</f>
        <v/>
      </c>
      <c r="M5280" t="str">
        <f>VLOOKUP(H5280,seller_roster!$A$2:$B$85,2,FALSE)</f>
        <v>Frankie Vega</v>
      </c>
      <c r="N5280" t="str">
        <f>VLOOKUP(C5280,accounts!$A$2:$F$9615,2,FALSE)</f>
        <v>Healthcare Services</v>
      </c>
      <c r="O5280" t="str">
        <f>VLOOKUP(C5280,accounts!$A$2:$F$9615,3,FALSE)</f>
        <v>&lt;$1M</v>
      </c>
      <c r="P5280" t="str">
        <f>VLOOKUP(C5280,accounts!$A$2:$F$9615,5,FALSE)</f>
        <v>East</v>
      </c>
      <c r="Q5280" t="b">
        <f t="shared" si="83"/>
        <v>1</v>
      </c>
      <c r="R5280" t="e">
        <f>INDEX(removed_duplicate_rows!$A$5:$A$39,MATCH(wins!A5280,removed_duplicate_rows!$A$5:$A$39,0))</f>
        <v>#N/A</v>
      </c>
    </row>
    <row r="5281" spans="1:18" ht="15.75" customHeight="1" x14ac:dyDescent="0.2">
      <c r="A5281" t="s">
        <v>15974</v>
      </c>
      <c r="B5281" t="s">
        <v>15975</v>
      </c>
      <c r="C5281" t="s">
        <v>15976</v>
      </c>
      <c r="D5281" s="10">
        <v>45983</v>
      </c>
      <c r="E5281" t="s">
        <v>14854</v>
      </c>
      <c r="F5281">
        <v>3</v>
      </c>
      <c r="G5281" t="s">
        <v>374</v>
      </c>
      <c r="H5281" t="s">
        <v>402</v>
      </c>
      <c r="I5281" t="s">
        <v>55</v>
      </c>
      <c r="J5281">
        <v>1</v>
      </c>
      <c r="K5281">
        <v>4898</v>
      </c>
      <c r="L5281" t="str">
        <f>IFERROR(INDEX(play_attribution!$B$2:$B$328,MATCH(A5281,play_attribution!$A$2:$A$328,0)),"")</f>
        <v/>
      </c>
      <c r="M5281" t="str">
        <f>VLOOKUP(H5281,seller_roster!$A$2:$B$85,2,FALSE)</f>
        <v>Frankie Vega</v>
      </c>
      <c r="N5281" t="str">
        <f>VLOOKUP(C5281,accounts!$A$2:$F$9615,2,FALSE)</f>
        <v>Manufacturing</v>
      </c>
      <c r="O5281" t="str">
        <f>VLOOKUP(C5281,accounts!$A$2:$F$9615,3,FALSE)</f>
        <v>$2.5M-$5M</v>
      </c>
      <c r="P5281" t="str">
        <f>VLOOKUP(C5281,accounts!$A$2:$F$9615,5,FALSE)</f>
        <v>West</v>
      </c>
      <c r="Q5281" t="b">
        <f t="shared" si="83"/>
        <v>1</v>
      </c>
      <c r="R5281" t="e">
        <f>INDEX(removed_duplicate_rows!$A$5:$A$39,MATCH(wins!A5281,removed_duplicate_rows!$A$5:$A$39,0))</f>
        <v>#N/A</v>
      </c>
    </row>
    <row r="5282" spans="1:18" ht="15.75" customHeight="1" x14ac:dyDescent="0.2">
      <c r="A5282" t="s">
        <v>15977</v>
      </c>
      <c r="B5282" t="s">
        <v>15978</v>
      </c>
      <c r="C5282" t="s">
        <v>15979</v>
      </c>
      <c r="D5282" s="10">
        <v>45983</v>
      </c>
      <c r="E5282" t="s">
        <v>14854</v>
      </c>
      <c r="F5282">
        <v>3</v>
      </c>
      <c r="G5282" t="s">
        <v>374</v>
      </c>
      <c r="H5282" t="s">
        <v>391</v>
      </c>
      <c r="I5282" t="s">
        <v>55</v>
      </c>
      <c r="J5282">
        <v>1</v>
      </c>
      <c r="K5282">
        <v>5073</v>
      </c>
      <c r="L5282" t="str">
        <f>IFERROR(INDEX(play_attribution!$B$2:$B$328,MATCH(A5282,play_attribution!$A$2:$A$328,0)),"")</f>
        <v/>
      </c>
      <c r="M5282" t="str">
        <f>VLOOKUP(H5282,seller_roster!$A$2:$B$85,2,FALSE)</f>
        <v>Sam Walsh</v>
      </c>
      <c r="N5282" t="str">
        <f>VLOOKUP(C5282,accounts!$A$2:$F$9615,2,FALSE)</f>
        <v>Field Services</v>
      </c>
      <c r="O5282" t="str">
        <f>VLOOKUP(C5282,accounts!$A$2:$F$9615,3,FALSE)</f>
        <v>$5M-$10M</v>
      </c>
      <c r="P5282" t="str">
        <f>VLOOKUP(C5282,accounts!$A$2:$F$9615,5,FALSE)</f>
        <v>Central</v>
      </c>
      <c r="Q5282" t="b">
        <f t="shared" si="83"/>
        <v>1</v>
      </c>
      <c r="R5282" t="e">
        <f>INDEX(removed_duplicate_rows!$A$5:$A$39,MATCH(wins!A5282,removed_duplicate_rows!$A$5:$A$39,0))</f>
        <v>#N/A</v>
      </c>
    </row>
    <row r="5283" spans="1:18" ht="15.75" customHeight="1" x14ac:dyDescent="0.2">
      <c r="A5283" t="s">
        <v>15980</v>
      </c>
      <c r="B5283" t="s">
        <v>15981</v>
      </c>
      <c r="C5283" t="s">
        <v>15982</v>
      </c>
      <c r="D5283" s="10">
        <v>45983</v>
      </c>
      <c r="E5283" t="s">
        <v>14854</v>
      </c>
      <c r="F5283">
        <v>3</v>
      </c>
      <c r="G5283" t="s">
        <v>374</v>
      </c>
      <c r="H5283" t="s">
        <v>375</v>
      </c>
      <c r="I5283" t="s">
        <v>55</v>
      </c>
      <c r="J5283">
        <v>1</v>
      </c>
      <c r="K5283">
        <v>4341</v>
      </c>
      <c r="L5283" t="str">
        <f>IFERROR(INDEX(play_attribution!$B$2:$B$328,MATCH(A5283,play_attribution!$A$2:$A$328,0)),"")</f>
        <v/>
      </c>
      <c r="M5283" t="str">
        <f>VLOOKUP(H5283,seller_roster!$A$2:$B$85,2,FALSE)</f>
        <v>Sol Lindqvist</v>
      </c>
      <c r="N5283" t="str">
        <f>VLOOKUP(C5283,accounts!$A$2:$F$9615,2,FALSE)</f>
        <v>Retail Multi-Location</v>
      </c>
      <c r="O5283" t="str">
        <f>VLOOKUP(C5283,accounts!$A$2:$F$9615,3,FALSE)</f>
        <v>$5M-$10M</v>
      </c>
      <c r="P5283" t="str">
        <f>VLOOKUP(C5283,accounts!$A$2:$F$9615,5,FALSE)</f>
        <v>East</v>
      </c>
      <c r="Q5283" t="b">
        <f t="shared" si="83"/>
        <v>1</v>
      </c>
      <c r="R5283" t="e">
        <f>INDEX(removed_duplicate_rows!$A$5:$A$39,MATCH(wins!A5283,removed_duplicate_rows!$A$5:$A$39,0))</f>
        <v>#N/A</v>
      </c>
    </row>
    <row r="5284" spans="1:18" ht="15.75" customHeight="1" x14ac:dyDescent="0.2">
      <c r="A5284" t="s">
        <v>15983</v>
      </c>
      <c r="B5284" t="s">
        <v>15984</v>
      </c>
      <c r="C5284" t="s">
        <v>15985</v>
      </c>
      <c r="D5284" s="10">
        <v>45983</v>
      </c>
      <c r="E5284" t="s">
        <v>14854</v>
      </c>
      <c r="F5284">
        <v>3</v>
      </c>
      <c r="G5284" t="s">
        <v>374</v>
      </c>
      <c r="H5284" t="s">
        <v>783</v>
      </c>
      <c r="I5284" t="s">
        <v>55</v>
      </c>
      <c r="J5284">
        <v>1</v>
      </c>
      <c r="K5284">
        <v>6881</v>
      </c>
      <c r="L5284" t="str">
        <f>IFERROR(INDEX(play_attribution!$B$2:$B$328,MATCH(A5284,play_attribution!$A$2:$A$328,0)),"")</f>
        <v/>
      </c>
      <c r="M5284" t="str">
        <f>VLOOKUP(H5284,seller_roster!$A$2:$B$85,2,FALSE)</f>
        <v>Omar Tran</v>
      </c>
      <c r="N5284" t="str">
        <f>VLOOKUP(C5284,accounts!$A$2:$F$9615,2,FALSE)</f>
        <v>Retail Multi-Location</v>
      </c>
      <c r="O5284" t="str">
        <f>VLOOKUP(C5284,accounts!$A$2:$F$9615,3,FALSE)</f>
        <v>$1M-$2.5M</v>
      </c>
      <c r="P5284" t="str">
        <f>VLOOKUP(C5284,accounts!$A$2:$F$9615,5,FALSE)</f>
        <v>East</v>
      </c>
      <c r="Q5284" t="b">
        <f t="shared" si="83"/>
        <v>1</v>
      </c>
      <c r="R5284" t="e">
        <f>INDEX(removed_duplicate_rows!$A$5:$A$39,MATCH(wins!A5284,removed_duplicate_rows!$A$5:$A$39,0))</f>
        <v>#N/A</v>
      </c>
    </row>
    <row r="5285" spans="1:18" ht="15.75" customHeight="1" x14ac:dyDescent="0.2">
      <c r="A5285" t="s">
        <v>15986</v>
      </c>
      <c r="B5285" t="s">
        <v>15987</v>
      </c>
      <c r="C5285" t="s">
        <v>15988</v>
      </c>
      <c r="D5285" s="10">
        <v>45983</v>
      </c>
      <c r="E5285" t="s">
        <v>14854</v>
      </c>
      <c r="F5285">
        <v>3</v>
      </c>
      <c r="G5285" t="s">
        <v>374</v>
      </c>
      <c r="H5285" t="s">
        <v>1843</v>
      </c>
      <c r="I5285" t="s">
        <v>55</v>
      </c>
      <c r="J5285">
        <v>1</v>
      </c>
      <c r="K5285">
        <v>5661</v>
      </c>
      <c r="L5285" t="str">
        <f>IFERROR(INDEX(play_attribution!$B$2:$B$328,MATCH(A5285,play_attribution!$A$2:$A$328,0)),"")</f>
        <v/>
      </c>
      <c r="M5285" t="str">
        <f>VLOOKUP(H5285,seller_roster!$A$2:$B$85,2,FALSE)</f>
        <v>Quinn Mbeki</v>
      </c>
      <c r="N5285" t="str">
        <f>VLOOKUP(C5285,accounts!$A$2:$F$9615,2,FALSE)</f>
        <v>Manufacturing</v>
      </c>
      <c r="O5285" t="str">
        <f>VLOOKUP(C5285,accounts!$A$2:$F$9615,3,FALSE)</f>
        <v>$5M-$10M</v>
      </c>
      <c r="P5285" t="str">
        <f>VLOOKUP(C5285,accounts!$A$2:$F$9615,5,FALSE)</f>
        <v>Central</v>
      </c>
      <c r="Q5285" t="b">
        <f t="shared" si="83"/>
        <v>1</v>
      </c>
      <c r="R5285" t="e">
        <f>INDEX(removed_duplicate_rows!$A$5:$A$39,MATCH(wins!A5285,removed_duplicate_rows!$A$5:$A$39,0))</f>
        <v>#N/A</v>
      </c>
    </row>
    <row r="5286" spans="1:18" ht="15.75" customHeight="1" x14ac:dyDescent="0.2">
      <c r="A5286" t="s">
        <v>15989</v>
      </c>
      <c r="B5286" t="s">
        <v>15990</v>
      </c>
      <c r="C5286" t="s">
        <v>15991</v>
      </c>
      <c r="D5286" s="10">
        <v>45983</v>
      </c>
      <c r="E5286" t="s">
        <v>14854</v>
      </c>
      <c r="F5286">
        <v>3</v>
      </c>
      <c r="G5286" t="s">
        <v>374</v>
      </c>
      <c r="H5286" t="s">
        <v>427</v>
      </c>
      <c r="I5286" t="s">
        <v>55</v>
      </c>
      <c r="J5286">
        <v>1</v>
      </c>
      <c r="K5286">
        <v>3722</v>
      </c>
      <c r="L5286" t="str">
        <f>IFERROR(INDEX(play_attribution!$B$2:$B$328,MATCH(A5286,play_attribution!$A$2:$A$328,0)),"")</f>
        <v/>
      </c>
      <c r="M5286" t="str">
        <f>VLOOKUP(H5286,seller_roster!$A$2:$B$85,2,FALSE)</f>
        <v>Peyton Moreau</v>
      </c>
      <c r="N5286" t="str">
        <f>VLOOKUP(C5286,accounts!$A$2:$F$9615,2,FALSE)</f>
        <v>Professional Services</v>
      </c>
      <c r="O5286" t="str">
        <f>VLOOKUP(C5286,accounts!$A$2:$F$9615,3,FALSE)</f>
        <v>$2.5M-$5M</v>
      </c>
      <c r="P5286" t="str">
        <f>VLOOKUP(C5286,accounts!$A$2:$F$9615,5,FALSE)</f>
        <v>East</v>
      </c>
      <c r="Q5286" t="b">
        <f t="shared" si="83"/>
        <v>1</v>
      </c>
      <c r="R5286" t="e">
        <f>INDEX(removed_duplicate_rows!$A$5:$A$39,MATCH(wins!A5286,removed_duplicate_rows!$A$5:$A$39,0))</f>
        <v>#N/A</v>
      </c>
    </row>
    <row r="5287" spans="1:18" ht="15.75" customHeight="1" x14ac:dyDescent="0.2">
      <c r="A5287" t="s">
        <v>15992</v>
      </c>
      <c r="B5287" t="s">
        <v>15993</v>
      </c>
      <c r="C5287" t="s">
        <v>15994</v>
      </c>
      <c r="D5287" s="10">
        <v>45983</v>
      </c>
      <c r="E5287" t="s">
        <v>14854</v>
      </c>
      <c r="F5287">
        <v>3</v>
      </c>
      <c r="G5287" t="s">
        <v>374</v>
      </c>
      <c r="H5287" t="s">
        <v>427</v>
      </c>
      <c r="I5287" t="s">
        <v>55</v>
      </c>
      <c r="J5287">
        <v>1</v>
      </c>
      <c r="K5287">
        <v>6788</v>
      </c>
      <c r="L5287" t="str">
        <f>IFERROR(INDEX(play_attribution!$B$2:$B$328,MATCH(A5287,play_attribution!$A$2:$A$328,0)),"")</f>
        <v/>
      </c>
      <c r="M5287" t="str">
        <f>VLOOKUP(H5287,seller_roster!$A$2:$B$85,2,FALSE)</f>
        <v>Peyton Moreau</v>
      </c>
      <c r="N5287" t="str">
        <f>VLOOKUP(C5287,accounts!$A$2:$F$9615,2,FALSE)</f>
        <v>Retail Multi-Location</v>
      </c>
      <c r="O5287" t="str">
        <f>VLOOKUP(C5287,accounts!$A$2:$F$9615,3,FALSE)</f>
        <v>&gt;$10M</v>
      </c>
      <c r="P5287" t="str">
        <f>VLOOKUP(C5287,accounts!$A$2:$F$9615,5,FALSE)</f>
        <v>East</v>
      </c>
      <c r="Q5287" t="b">
        <f t="shared" si="83"/>
        <v>1</v>
      </c>
      <c r="R5287" t="e">
        <f>INDEX(removed_duplicate_rows!$A$5:$A$39,MATCH(wins!A5287,removed_duplicate_rows!$A$5:$A$39,0))</f>
        <v>#N/A</v>
      </c>
    </row>
    <row r="5288" spans="1:18" ht="15.75" customHeight="1" x14ac:dyDescent="0.2">
      <c r="A5288" t="s">
        <v>15995</v>
      </c>
      <c r="B5288" t="s">
        <v>15996</v>
      </c>
      <c r="C5288" t="s">
        <v>15997</v>
      </c>
      <c r="D5288" s="10">
        <v>45983</v>
      </c>
      <c r="E5288" t="s">
        <v>14854</v>
      </c>
      <c r="F5288">
        <v>3</v>
      </c>
      <c r="G5288" t="s">
        <v>374</v>
      </c>
      <c r="H5288" t="s">
        <v>783</v>
      </c>
      <c r="I5288" t="s">
        <v>55</v>
      </c>
      <c r="J5288">
        <v>1</v>
      </c>
      <c r="K5288">
        <v>5115</v>
      </c>
      <c r="L5288" t="str">
        <f>IFERROR(INDEX(play_attribution!$B$2:$B$328,MATCH(A5288,play_attribution!$A$2:$A$328,0)),"")</f>
        <v/>
      </c>
      <c r="M5288" t="str">
        <f>VLOOKUP(H5288,seller_roster!$A$2:$B$85,2,FALSE)</f>
        <v>Omar Tran</v>
      </c>
      <c r="N5288" t="str">
        <f>VLOOKUP(C5288,accounts!$A$2:$F$9615,2,FALSE)</f>
        <v>Field Services</v>
      </c>
      <c r="O5288" t="str">
        <f>VLOOKUP(C5288,accounts!$A$2:$F$9615,3,FALSE)</f>
        <v>&lt;$1M</v>
      </c>
      <c r="P5288" t="str">
        <f>VLOOKUP(C5288,accounts!$A$2:$F$9615,5,FALSE)</f>
        <v>West</v>
      </c>
      <c r="Q5288" t="b">
        <f t="shared" si="83"/>
        <v>1</v>
      </c>
      <c r="R5288" t="e">
        <f>INDEX(removed_duplicate_rows!$A$5:$A$39,MATCH(wins!A5288,removed_duplicate_rows!$A$5:$A$39,0))</f>
        <v>#N/A</v>
      </c>
    </row>
    <row r="5289" spans="1:18" ht="15.75" customHeight="1" x14ac:dyDescent="0.2">
      <c r="A5289" t="s">
        <v>15998</v>
      </c>
      <c r="B5289" t="s">
        <v>15999</v>
      </c>
      <c r="C5289" t="s">
        <v>16000</v>
      </c>
      <c r="D5289" s="10">
        <v>45983</v>
      </c>
      <c r="E5289" t="s">
        <v>14854</v>
      </c>
      <c r="F5289">
        <v>3</v>
      </c>
      <c r="G5289" t="s">
        <v>374</v>
      </c>
      <c r="H5289" t="s">
        <v>409</v>
      </c>
      <c r="I5289" t="s">
        <v>55</v>
      </c>
      <c r="J5289">
        <v>1</v>
      </c>
      <c r="K5289">
        <v>6227</v>
      </c>
      <c r="L5289" t="str">
        <f>IFERROR(INDEX(play_attribution!$B$2:$B$328,MATCH(A5289,play_attribution!$A$2:$A$328,0)),"")</f>
        <v/>
      </c>
      <c r="M5289" t="str">
        <f>VLOOKUP(H5289,seller_roster!$A$2:$B$85,2,FALSE)</f>
        <v>Devon Okafor</v>
      </c>
      <c r="N5289" t="str">
        <f>VLOOKUP(C5289,accounts!$A$2:$F$9615,2,FALSE)</f>
        <v>Retail Multi-Location</v>
      </c>
      <c r="O5289" t="str">
        <f>VLOOKUP(C5289,accounts!$A$2:$F$9615,3,FALSE)</f>
        <v>$2.5M-$5M</v>
      </c>
      <c r="P5289" t="str">
        <f>VLOOKUP(C5289,accounts!$A$2:$F$9615,5,FALSE)</f>
        <v>East</v>
      </c>
      <c r="Q5289" t="b">
        <f t="shared" si="83"/>
        <v>1</v>
      </c>
      <c r="R5289" t="e">
        <f>INDEX(removed_duplicate_rows!$A$5:$A$39,MATCH(wins!A5289,removed_duplicate_rows!$A$5:$A$39,0))</f>
        <v>#N/A</v>
      </c>
    </row>
    <row r="5290" spans="1:18" ht="15.75" customHeight="1" x14ac:dyDescent="0.2">
      <c r="A5290" t="s">
        <v>16001</v>
      </c>
      <c r="B5290" t="s">
        <v>16002</v>
      </c>
      <c r="C5290" t="s">
        <v>16003</v>
      </c>
      <c r="D5290" s="10">
        <v>45983</v>
      </c>
      <c r="E5290" t="s">
        <v>14854</v>
      </c>
      <c r="F5290">
        <v>3</v>
      </c>
      <c r="G5290" t="s">
        <v>374</v>
      </c>
      <c r="H5290" t="s">
        <v>398</v>
      </c>
      <c r="I5290" t="s">
        <v>55</v>
      </c>
      <c r="J5290">
        <v>1</v>
      </c>
      <c r="K5290">
        <v>8796</v>
      </c>
      <c r="L5290" t="str">
        <f>IFERROR(INDEX(play_attribution!$B$2:$B$328,MATCH(A5290,play_attribution!$A$2:$A$328,0)),"")</f>
        <v/>
      </c>
      <c r="M5290" t="str">
        <f>VLOOKUP(H5290,seller_roster!$A$2:$B$85,2,FALSE)</f>
        <v>Rowan Kim</v>
      </c>
      <c r="N5290" t="str">
        <f>VLOOKUP(C5290,accounts!$A$2:$F$9615,2,FALSE)</f>
        <v>Hospitality Group</v>
      </c>
      <c r="O5290" t="str">
        <f>VLOOKUP(C5290,accounts!$A$2:$F$9615,3,FALSE)</f>
        <v>$2.5M-$5M</v>
      </c>
      <c r="P5290" t="str">
        <f>VLOOKUP(C5290,accounts!$A$2:$F$9615,5,FALSE)</f>
        <v>West</v>
      </c>
      <c r="Q5290" t="b">
        <f t="shared" si="83"/>
        <v>1</v>
      </c>
      <c r="R5290" t="e">
        <f>INDEX(removed_duplicate_rows!$A$5:$A$39,MATCH(wins!A5290,removed_duplicate_rows!$A$5:$A$39,0))</f>
        <v>#N/A</v>
      </c>
    </row>
    <row r="5291" spans="1:18" ht="15.75" customHeight="1" x14ac:dyDescent="0.2">
      <c r="A5291" t="s">
        <v>16004</v>
      </c>
      <c r="B5291" t="s">
        <v>16005</v>
      </c>
      <c r="C5291" t="s">
        <v>16006</v>
      </c>
      <c r="D5291" s="10">
        <v>45990</v>
      </c>
      <c r="E5291" t="s">
        <v>14854</v>
      </c>
      <c r="F5291">
        <v>4</v>
      </c>
      <c r="G5291" t="s">
        <v>53</v>
      </c>
      <c r="H5291" t="s">
        <v>505</v>
      </c>
      <c r="I5291" t="s">
        <v>55</v>
      </c>
      <c r="J5291">
        <v>1</v>
      </c>
      <c r="K5291">
        <v>9796</v>
      </c>
      <c r="L5291" t="str">
        <f>IFERROR(INDEX(play_attribution!$B$2:$B$328,MATCH(A5291,play_attribution!$A$2:$A$328,0)),"")</f>
        <v/>
      </c>
      <c r="M5291" t="str">
        <f>VLOOKUP(H5291,seller_roster!$A$2:$B$85,2,FALSE)</f>
        <v>Xen Mbeki</v>
      </c>
      <c r="N5291" t="str">
        <f>VLOOKUP(C5291,accounts!$A$2:$F$9615,2,FALSE)</f>
        <v>Healthcare Services</v>
      </c>
      <c r="O5291" t="str">
        <f>VLOOKUP(C5291,accounts!$A$2:$F$9615,3,FALSE)</f>
        <v>$5M-$10M</v>
      </c>
      <c r="P5291" t="str">
        <f>VLOOKUP(C5291,accounts!$A$2:$F$9615,5,FALSE)</f>
        <v>East</v>
      </c>
      <c r="Q5291" t="b">
        <f t="shared" si="83"/>
        <v>1</v>
      </c>
      <c r="R5291" t="e">
        <f>INDEX(removed_duplicate_rows!$A$5:$A$39,MATCH(wins!A5291,removed_duplicate_rows!$A$5:$A$39,0))</f>
        <v>#N/A</v>
      </c>
    </row>
    <row r="5292" spans="1:18" ht="15.75" customHeight="1" x14ac:dyDescent="0.2">
      <c r="A5292" t="s">
        <v>16007</v>
      </c>
      <c r="B5292" t="s">
        <v>16008</v>
      </c>
      <c r="C5292" t="s">
        <v>16009</v>
      </c>
      <c r="D5292" s="10">
        <v>45990</v>
      </c>
      <c r="E5292" t="s">
        <v>14854</v>
      </c>
      <c r="F5292">
        <v>4</v>
      </c>
      <c r="G5292" t="s">
        <v>53</v>
      </c>
      <c r="H5292" t="s">
        <v>65</v>
      </c>
      <c r="I5292" t="s">
        <v>55</v>
      </c>
      <c r="J5292">
        <v>1</v>
      </c>
      <c r="K5292">
        <v>22312</v>
      </c>
      <c r="L5292" t="str">
        <f>IFERROR(INDEX(play_attribution!$B$2:$B$328,MATCH(A5292,play_attribution!$A$2:$A$328,0)),"")</f>
        <v/>
      </c>
      <c r="M5292" t="str">
        <f>VLOOKUP(H5292,seller_roster!$A$2:$B$85,2,FALSE)</f>
        <v>Bryn Moreau</v>
      </c>
      <c r="N5292" t="str">
        <f>VLOOKUP(C5292,accounts!$A$2:$F$9615,2,FALSE)</f>
        <v>Retail Multi-Location</v>
      </c>
      <c r="O5292" t="str">
        <f>VLOOKUP(C5292,accounts!$A$2:$F$9615,3,FALSE)</f>
        <v>&gt;$10M</v>
      </c>
      <c r="P5292" t="str">
        <f>VLOOKUP(C5292,accounts!$A$2:$F$9615,5,FALSE)</f>
        <v>East</v>
      </c>
      <c r="Q5292" t="b">
        <f t="shared" si="83"/>
        <v>1</v>
      </c>
      <c r="R5292" t="e">
        <f>INDEX(removed_duplicate_rows!$A$5:$A$39,MATCH(wins!A5292,removed_duplicate_rows!$A$5:$A$39,0))</f>
        <v>#N/A</v>
      </c>
    </row>
    <row r="5293" spans="1:18" ht="15.75" customHeight="1" x14ac:dyDescent="0.2">
      <c r="A5293" t="s">
        <v>16010</v>
      </c>
      <c r="B5293" t="s">
        <v>16011</v>
      </c>
      <c r="C5293" t="s">
        <v>16012</v>
      </c>
      <c r="D5293" s="10">
        <v>45990</v>
      </c>
      <c r="E5293" t="s">
        <v>14854</v>
      </c>
      <c r="F5293">
        <v>4</v>
      </c>
      <c r="G5293" t="s">
        <v>53</v>
      </c>
      <c r="H5293" t="s">
        <v>505</v>
      </c>
      <c r="I5293" t="s">
        <v>55</v>
      </c>
      <c r="J5293">
        <v>1</v>
      </c>
      <c r="K5293">
        <v>11440</v>
      </c>
      <c r="L5293" t="str">
        <f>IFERROR(INDEX(play_attribution!$B$2:$B$328,MATCH(A5293,play_attribution!$A$2:$A$328,0)),"")</f>
        <v/>
      </c>
      <c r="M5293" t="str">
        <f>VLOOKUP(H5293,seller_roster!$A$2:$B$85,2,FALSE)</f>
        <v>Xen Mbeki</v>
      </c>
      <c r="N5293" t="str">
        <f>VLOOKUP(C5293,accounts!$A$2:$F$9615,2,FALSE)</f>
        <v>Hospitality Group</v>
      </c>
      <c r="O5293" t="str">
        <f>VLOOKUP(C5293,accounts!$A$2:$F$9615,3,FALSE)</f>
        <v>$5M-$10M</v>
      </c>
      <c r="P5293" t="str">
        <f>VLOOKUP(C5293,accounts!$A$2:$F$9615,5,FALSE)</f>
        <v>Central</v>
      </c>
      <c r="Q5293" t="b">
        <f t="shared" si="83"/>
        <v>1</v>
      </c>
      <c r="R5293" t="e">
        <f>INDEX(removed_duplicate_rows!$A$5:$A$39,MATCH(wins!A5293,removed_duplicate_rows!$A$5:$A$39,0))</f>
        <v>#N/A</v>
      </c>
    </row>
    <row r="5294" spans="1:18" ht="15.75" customHeight="1" x14ac:dyDescent="0.2">
      <c r="A5294" t="s">
        <v>16013</v>
      </c>
      <c r="B5294" t="s">
        <v>16014</v>
      </c>
      <c r="C5294" t="s">
        <v>16015</v>
      </c>
      <c r="D5294" s="10">
        <v>45990</v>
      </c>
      <c r="E5294" t="s">
        <v>14854</v>
      </c>
      <c r="F5294">
        <v>4</v>
      </c>
      <c r="G5294" t="s">
        <v>53</v>
      </c>
      <c r="H5294" t="s">
        <v>73</v>
      </c>
      <c r="I5294" t="s">
        <v>55</v>
      </c>
      <c r="J5294">
        <v>1</v>
      </c>
      <c r="K5294">
        <v>23533</v>
      </c>
      <c r="L5294" t="str">
        <f>IFERROR(INDEX(play_attribution!$B$2:$B$328,MATCH(A5294,play_attribution!$A$2:$A$328,0)),"")</f>
        <v/>
      </c>
      <c r="M5294" t="str">
        <f>VLOOKUP(H5294,seller_roster!$A$2:$B$85,2,FALSE)</f>
        <v>Rhea Ruiz</v>
      </c>
      <c r="N5294" t="str">
        <f>VLOOKUP(C5294,accounts!$A$2:$F$9615,2,FALSE)</f>
        <v>Nonprofit</v>
      </c>
      <c r="O5294" t="str">
        <f>VLOOKUP(C5294,accounts!$A$2:$F$9615,3,FALSE)</f>
        <v>&gt;$10M</v>
      </c>
      <c r="P5294" t="str">
        <f>VLOOKUP(C5294,accounts!$A$2:$F$9615,5,FALSE)</f>
        <v>West</v>
      </c>
      <c r="Q5294" t="b">
        <f t="shared" si="83"/>
        <v>1</v>
      </c>
      <c r="R5294" t="e">
        <f>INDEX(removed_duplicate_rows!$A$5:$A$39,MATCH(wins!A5294,removed_duplicate_rows!$A$5:$A$39,0))</f>
        <v>#N/A</v>
      </c>
    </row>
    <row r="5295" spans="1:18" ht="15.75" customHeight="1" x14ac:dyDescent="0.2">
      <c r="A5295" t="s">
        <v>16016</v>
      </c>
      <c r="B5295" t="s">
        <v>16017</v>
      </c>
      <c r="C5295" t="s">
        <v>16018</v>
      </c>
      <c r="D5295" s="10">
        <v>45990</v>
      </c>
      <c r="E5295" t="s">
        <v>14854</v>
      </c>
      <c r="F5295">
        <v>4</v>
      </c>
      <c r="G5295" t="s">
        <v>53</v>
      </c>
      <c r="H5295" t="s">
        <v>65</v>
      </c>
      <c r="I5295" t="s">
        <v>55</v>
      </c>
      <c r="J5295">
        <v>1</v>
      </c>
      <c r="K5295">
        <v>13266</v>
      </c>
      <c r="L5295" t="str">
        <f>IFERROR(INDEX(play_attribution!$B$2:$B$328,MATCH(A5295,play_attribution!$A$2:$A$328,0)),"")</f>
        <v/>
      </c>
      <c r="M5295" t="str">
        <f>VLOOKUP(H5295,seller_roster!$A$2:$B$85,2,FALSE)</f>
        <v>Bryn Moreau</v>
      </c>
      <c r="N5295" t="str">
        <f>VLOOKUP(C5295,accounts!$A$2:$F$9615,2,FALSE)</f>
        <v>Manufacturing</v>
      </c>
      <c r="O5295" t="str">
        <f>VLOOKUP(C5295,accounts!$A$2:$F$9615,3,FALSE)</f>
        <v>$5M-$10M</v>
      </c>
      <c r="P5295" t="str">
        <f>VLOOKUP(C5295,accounts!$A$2:$F$9615,5,FALSE)</f>
        <v>East</v>
      </c>
      <c r="Q5295" t="b">
        <f t="shared" si="83"/>
        <v>1</v>
      </c>
      <c r="R5295" t="e">
        <f>INDEX(removed_duplicate_rows!$A$5:$A$39,MATCH(wins!A5295,removed_duplicate_rows!$A$5:$A$39,0))</f>
        <v>#N/A</v>
      </c>
    </row>
    <row r="5296" spans="1:18" ht="15.75" customHeight="1" x14ac:dyDescent="0.2">
      <c r="A5296" t="s">
        <v>16019</v>
      </c>
      <c r="B5296" t="s">
        <v>16020</v>
      </c>
      <c r="C5296" t="s">
        <v>16021</v>
      </c>
      <c r="D5296" s="10">
        <v>45990</v>
      </c>
      <c r="E5296" t="s">
        <v>14854</v>
      </c>
      <c r="F5296">
        <v>4</v>
      </c>
      <c r="G5296" t="s">
        <v>53</v>
      </c>
      <c r="H5296" t="s">
        <v>54</v>
      </c>
      <c r="I5296" t="s">
        <v>55</v>
      </c>
      <c r="J5296">
        <v>1</v>
      </c>
      <c r="K5296">
        <v>17602</v>
      </c>
      <c r="L5296" t="str">
        <f>IFERROR(INDEX(play_attribution!$B$2:$B$328,MATCH(A5296,play_attribution!$A$2:$A$328,0)),"")</f>
        <v/>
      </c>
      <c r="M5296" t="str">
        <f>VLOOKUP(H5296,seller_roster!$A$2:$B$85,2,FALSE)</f>
        <v>Rhea Okafor</v>
      </c>
      <c r="N5296" t="str">
        <f>VLOOKUP(C5296,accounts!$A$2:$F$9615,2,FALSE)</f>
        <v>Nonprofit</v>
      </c>
      <c r="O5296" t="str">
        <f>VLOOKUP(C5296,accounts!$A$2:$F$9615,3,FALSE)</f>
        <v>$2.5M-$5M</v>
      </c>
      <c r="P5296" t="str">
        <f>VLOOKUP(C5296,accounts!$A$2:$F$9615,5,FALSE)</f>
        <v>East</v>
      </c>
      <c r="Q5296" t="b">
        <f t="shared" si="83"/>
        <v>1</v>
      </c>
      <c r="R5296" t="e">
        <f>INDEX(removed_duplicate_rows!$A$5:$A$39,MATCH(wins!A5296,removed_duplicate_rows!$A$5:$A$39,0))</f>
        <v>#N/A</v>
      </c>
    </row>
    <row r="5297" spans="1:18" ht="15.75" customHeight="1" x14ac:dyDescent="0.2">
      <c r="A5297" t="s">
        <v>16022</v>
      </c>
      <c r="B5297" t="s">
        <v>16023</v>
      </c>
      <c r="C5297" t="s">
        <v>16024</v>
      </c>
      <c r="D5297" s="10">
        <v>45990</v>
      </c>
      <c r="E5297" t="s">
        <v>14854</v>
      </c>
      <c r="F5297">
        <v>4</v>
      </c>
      <c r="G5297" t="s">
        <v>77</v>
      </c>
      <c r="H5297" t="s">
        <v>147</v>
      </c>
      <c r="I5297" t="s">
        <v>55</v>
      </c>
      <c r="J5297">
        <v>1</v>
      </c>
      <c r="K5297">
        <v>5884</v>
      </c>
      <c r="L5297" t="str">
        <f>IFERROR(INDEX(play_attribution!$B$2:$B$328,MATCH(A5297,play_attribution!$A$2:$A$328,0)),"")</f>
        <v/>
      </c>
      <c r="M5297" t="str">
        <f>VLOOKUP(H5297,seller_roster!$A$2:$B$85,2,FALSE)</f>
        <v>Riley Tran</v>
      </c>
      <c r="N5297" t="str">
        <f>VLOOKUP(C5297,accounts!$A$2:$F$9615,2,FALSE)</f>
        <v>Healthcare Services</v>
      </c>
      <c r="O5297" t="str">
        <f>VLOOKUP(C5297,accounts!$A$2:$F$9615,3,FALSE)</f>
        <v>$2.5M-$5M</v>
      </c>
      <c r="P5297" t="str">
        <f>VLOOKUP(C5297,accounts!$A$2:$F$9615,5,FALSE)</f>
        <v>West</v>
      </c>
      <c r="Q5297" t="b">
        <f t="shared" si="83"/>
        <v>1</v>
      </c>
      <c r="R5297" t="e">
        <f>INDEX(removed_duplicate_rows!$A$5:$A$39,MATCH(wins!A5297,removed_duplicate_rows!$A$5:$A$39,0))</f>
        <v>#N/A</v>
      </c>
    </row>
    <row r="5298" spans="1:18" ht="15.75" customHeight="1" x14ac:dyDescent="0.2">
      <c r="A5298" t="s">
        <v>16025</v>
      </c>
      <c r="B5298" t="s">
        <v>16026</v>
      </c>
      <c r="C5298" t="s">
        <v>16027</v>
      </c>
      <c r="D5298" s="10">
        <v>45990</v>
      </c>
      <c r="E5298" t="s">
        <v>14854</v>
      </c>
      <c r="F5298">
        <v>4</v>
      </c>
      <c r="G5298" t="s">
        <v>77</v>
      </c>
      <c r="H5298" t="s">
        <v>184</v>
      </c>
      <c r="I5298" t="s">
        <v>55</v>
      </c>
      <c r="J5298">
        <v>1</v>
      </c>
      <c r="K5298">
        <v>12697</v>
      </c>
      <c r="L5298" t="str">
        <f>IFERROR(INDEX(play_attribution!$B$2:$B$328,MATCH(A5298,play_attribution!$A$2:$A$328,0)),"")</f>
        <v/>
      </c>
      <c r="M5298" t="str">
        <f>VLOOKUP(H5298,seller_roster!$A$2:$B$85,2,FALSE)</f>
        <v>Zion Silva</v>
      </c>
      <c r="N5298" t="str">
        <f>VLOOKUP(C5298,accounts!$A$2:$F$9615,2,FALSE)</f>
        <v>Construction</v>
      </c>
      <c r="O5298" t="str">
        <f>VLOOKUP(C5298,accounts!$A$2:$F$9615,3,FALSE)</f>
        <v>&lt;$1M</v>
      </c>
      <c r="P5298" t="str">
        <f>VLOOKUP(C5298,accounts!$A$2:$F$9615,5,FALSE)</f>
        <v>West</v>
      </c>
      <c r="Q5298" t="b">
        <f t="shared" si="83"/>
        <v>1</v>
      </c>
      <c r="R5298" t="e">
        <f>INDEX(removed_duplicate_rows!$A$5:$A$39,MATCH(wins!A5298,removed_duplicate_rows!$A$5:$A$39,0))</f>
        <v>#N/A</v>
      </c>
    </row>
    <row r="5299" spans="1:18" ht="15.75" customHeight="1" x14ac:dyDescent="0.2">
      <c r="A5299" t="s">
        <v>16028</v>
      </c>
      <c r="B5299" t="s">
        <v>16029</v>
      </c>
      <c r="C5299" t="s">
        <v>16030</v>
      </c>
      <c r="D5299" s="10">
        <v>45990</v>
      </c>
      <c r="E5299" t="s">
        <v>14854</v>
      </c>
      <c r="F5299">
        <v>4</v>
      </c>
      <c r="G5299" t="s">
        <v>77</v>
      </c>
      <c r="H5299" t="s">
        <v>184</v>
      </c>
      <c r="I5299" t="s">
        <v>79</v>
      </c>
      <c r="J5299">
        <v>1</v>
      </c>
      <c r="K5299">
        <v>8760</v>
      </c>
      <c r="L5299" t="str">
        <f>IFERROR(INDEX(play_attribution!$B$2:$B$328,MATCH(A5299,play_attribution!$A$2:$A$328,0)),"")</f>
        <v/>
      </c>
      <c r="M5299" t="str">
        <f>VLOOKUP(H5299,seller_roster!$A$2:$B$85,2,FALSE)</f>
        <v>Zion Silva</v>
      </c>
      <c r="N5299" t="str">
        <f>VLOOKUP(C5299,accounts!$A$2:$F$9615,2,FALSE)</f>
        <v>Construction</v>
      </c>
      <c r="O5299" t="str">
        <f>VLOOKUP(C5299,accounts!$A$2:$F$9615,3,FALSE)</f>
        <v>$5M-$10M</v>
      </c>
      <c r="P5299" t="str">
        <f>VLOOKUP(C5299,accounts!$A$2:$F$9615,5,FALSE)</f>
        <v>West</v>
      </c>
      <c r="Q5299" t="b">
        <f t="shared" si="83"/>
        <v>1</v>
      </c>
      <c r="R5299" t="e">
        <f>INDEX(removed_duplicate_rows!$A$5:$A$39,MATCH(wins!A5299,removed_duplicate_rows!$A$5:$A$39,0))</f>
        <v>#N/A</v>
      </c>
    </row>
    <row r="5300" spans="1:18" ht="15.75" customHeight="1" x14ac:dyDescent="0.2">
      <c r="A5300" t="s">
        <v>16031</v>
      </c>
      <c r="B5300" t="s">
        <v>16032</v>
      </c>
      <c r="C5300" t="s">
        <v>16033</v>
      </c>
      <c r="D5300" s="10">
        <v>45990</v>
      </c>
      <c r="E5300" t="s">
        <v>14854</v>
      </c>
      <c r="F5300">
        <v>4</v>
      </c>
      <c r="G5300" t="s">
        <v>77</v>
      </c>
      <c r="H5300" t="s">
        <v>155</v>
      </c>
      <c r="I5300" t="s">
        <v>55</v>
      </c>
      <c r="J5300">
        <v>1</v>
      </c>
      <c r="K5300">
        <v>9677</v>
      </c>
      <c r="L5300" t="str">
        <f>IFERROR(INDEX(play_attribution!$B$2:$B$328,MATCH(A5300,play_attribution!$A$2:$A$328,0)),"")</f>
        <v/>
      </c>
      <c r="M5300" t="str">
        <f>VLOOKUP(H5300,seller_roster!$A$2:$B$85,2,FALSE)</f>
        <v>Indigo Osei</v>
      </c>
      <c r="N5300" t="str">
        <f>VLOOKUP(C5300,accounts!$A$2:$F$9615,2,FALSE)</f>
        <v>Manufacturing</v>
      </c>
      <c r="O5300" t="str">
        <f>VLOOKUP(C5300,accounts!$A$2:$F$9615,3,FALSE)</f>
        <v>$5M-$10M</v>
      </c>
      <c r="P5300" t="str">
        <f>VLOOKUP(C5300,accounts!$A$2:$F$9615,5,FALSE)</f>
        <v>West</v>
      </c>
      <c r="Q5300" t="b">
        <f t="shared" si="83"/>
        <v>1</v>
      </c>
      <c r="R5300" t="e">
        <f>INDEX(removed_duplicate_rows!$A$5:$A$39,MATCH(wins!A5300,removed_duplicate_rows!$A$5:$A$39,0))</f>
        <v>#N/A</v>
      </c>
    </row>
    <row r="5301" spans="1:18" ht="15.75" customHeight="1" x14ac:dyDescent="0.2">
      <c r="A5301" t="s">
        <v>16034</v>
      </c>
      <c r="B5301" t="s">
        <v>16035</v>
      </c>
      <c r="C5301" t="s">
        <v>16036</v>
      </c>
      <c r="D5301" s="10">
        <v>45990</v>
      </c>
      <c r="E5301" t="s">
        <v>14854</v>
      </c>
      <c r="F5301">
        <v>4</v>
      </c>
      <c r="G5301" t="s">
        <v>77</v>
      </c>
      <c r="H5301" t="s">
        <v>122</v>
      </c>
      <c r="I5301" t="s">
        <v>55</v>
      </c>
      <c r="J5301">
        <v>1</v>
      </c>
      <c r="K5301">
        <v>6711</v>
      </c>
      <c r="L5301" t="str">
        <f>IFERROR(INDEX(play_attribution!$B$2:$B$328,MATCH(A5301,play_attribution!$A$2:$A$328,0)),"")</f>
        <v/>
      </c>
      <c r="M5301" t="str">
        <f>VLOOKUP(H5301,seller_roster!$A$2:$B$85,2,FALSE)</f>
        <v>Uma Osei</v>
      </c>
      <c r="N5301" t="str">
        <f>VLOOKUP(C5301,accounts!$A$2:$F$9615,2,FALSE)</f>
        <v>Logistics</v>
      </c>
      <c r="O5301" t="str">
        <f>VLOOKUP(C5301,accounts!$A$2:$F$9615,3,FALSE)</f>
        <v>$2.5M-$5M</v>
      </c>
      <c r="P5301" t="str">
        <f>VLOOKUP(C5301,accounts!$A$2:$F$9615,5,FALSE)</f>
        <v>Central</v>
      </c>
      <c r="Q5301" t="b">
        <f t="shared" si="83"/>
        <v>1</v>
      </c>
      <c r="R5301" t="e">
        <f>INDEX(removed_duplicate_rows!$A$5:$A$39,MATCH(wins!A5301,removed_duplicate_rows!$A$5:$A$39,0))</f>
        <v>#N/A</v>
      </c>
    </row>
    <row r="5302" spans="1:18" ht="15.75" customHeight="1" x14ac:dyDescent="0.2">
      <c r="A5302" t="s">
        <v>16037</v>
      </c>
      <c r="B5302" t="s">
        <v>16038</v>
      </c>
      <c r="C5302" t="s">
        <v>16039</v>
      </c>
      <c r="D5302" s="10">
        <v>45990</v>
      </c>
      <c r="E5302" t="s">
        <v>14854</v>
      </c>
      <c r="F5302">
        <v>4</v>
      </c>
      <c r="G5302" t="s">
        <v>77</v>
      </c>
      <c r="H5302" t="s">
        <v>91</v>
      </c>
      <c r="I5302" t="s">
        <v>79</v>
      </c>
      <c r="J5302">
        <v>1</v>
      </c>
      <c r="K5302">
        <v>12946</v>
      </c>
      <c r="L5302" t="str">
        <f>IFERROR(INDEX(play_attribution!$B$2:$B$328,MATCH(A5302,play_attribution!$A$2:$A$328,0)),"")</f>
        <v/>
      </c>
      <c r="M5302" t="str">
        <f>VLOOKUP(H5302,seller_roster!$A$2:$B$85,2,FALSE)</f>
        <v>Kira Sorensen</v>
      </c>
      <c r="N5302" t="str">
        <f>VLOOKUP(C5302,accounts!$A$2:$F$9615,2,FALSE)</f>
        <v>Nonprofit</v>
      </c>
      <c r="O5302" t="str">
        <f>VLOOKUP(C5302,accounts!$A$2:$F$9615,3,FALSE)</f>
        <v>$5M-$10M</v>
      </c>
      <c r="P5302" t="str">
        <f>VLOOKUP(C5302,accounts!$A$2:$F$9615,5,FALSE)</f>
        <v>West</v>
      </c>
      <c r="Q5302" t="b">
        <f t="shared" si="83"/>
        <v>1</v>
      </c>
      <c r="R5302" t="e">
        <f>INDEX(removed_duplicate_rows!$A$5:$A$39,MATCH(wins!A5302,removed_duplicate_rows!$A$5:$A$39,0))</f>
        <v>#N/A</v>
      </c>
    </row>
    <row r="5303" spans="1:18" ht="15.75" customHeight="1" x14ac:dyDescent="0.2">
      <c r="A5303" t="s">
        <v>16040</v>
      </c>
      <c r="B5303" t="s">
        <v>16041</v>
      </c>
      <c r="C5303" t="s">
        <v>16042</v>
      </c>
      <c r="D5303" s="10">
        <v>45990</v>
      </c>
      <c r="E5303" t="s">
        <v>14854</v>
      </c>
      <c r="F5303">
        <v>4</v>
      </c>
      <c r="G5303" t="s">
        <v>77</v>
      </c>
      <c r="H5303" t="s">
        <v>527</v>
      </c>
      <c r="I5303" t="s">
        <v>79</v>
      </c>
      <c r="J5303">
        <v>1</v>
      </c>
      <c r="K5303">
        <v>7212</v>
      </c>
      <c r="L5303" t="str">
        <f>IFERROR(INDEX(play_attribution!$B$2:$B$328,MATCH(A5303,play_attribution!$A$2:$A$328,0)),"")</f>
        <v/>
      </c>
      <c r="M5303" t="str">
        <f>VLOOKUP(H5303,seller_roster!$A$2:$B$85,2,FALSE)</f>
        <v>Nia Mbeki</v>
      </c>
      <c r="N5303" t="str">
        <f>VLOOKUP(C5303,accounts!$A$2:$F$9615,2,FALSE)</f>
        <v>Nonprofit</v>
      </c>
      <c r="O5303" t="str">
        <f>VLOOKUP(C5303,accounts!$A$2:$F$9615,3,FALSE)</f>
        <v>$2.5M-$5M</v>
      </c>
      <c r="P5303" t="str">
        <f>VLOOKUP(C5303,accounts!$A$2:$F$9615,5,FALSE)</f>
        <v>West</v>
      </c>
      <c r="Q5303" t="b">
        <f t="shared" si="83"/>
        <v>1</v>
      </c>
      <c r="R5303" t="e">
        <f>INDEX(removed_duplicate_rows!$A$5:$A$39,MATCH(wins!A5303,removed_duplicate_rows!$A$5:$A$39,0))</f>
        <v>#N/A</v>
      </c>
    </row>
    <row r="5304" spans="1:18" ht="15.75" customHeight="1" x14ac:dyDescent="0.2">
      <c r="A5304" t="s">
        <v>16043</v>
      </c>
      <c r="B5304" t="s">
        <v>16044</v>
      </c>
      <c r="C5304" t="s">
        <v>16045</v>
      </c>
      <c r="D5304" s="10">
        <v>45990</v>
      </c>
      <c r="E5304" t="s">
        <v>14854</v>
      </c>
      <c r="F5304">
        <v>4</v>
      </c>
      <c r="G5304" t="s">
        <v>77</v>
      </c>
      <c r="H5304" t="s">
        <v>122</v>
      </c>
      <c r="I5304" t="s">
        <v>79</v>
      </c>
      <c r="J5304">
        <v>1</v>
      </c>
      <c r="K5304">
        <v>8867</v>
      </c>
      <c r="L5304" t="str">
        <f>IFERROR(INDEX(play_attribution!$B$2:$B$328,MATCH(A5304,play_attribution!$A$2:$A$328,0)),"")</f>
        <v/>
      </c>
      <c r="M5304" t="str">
        <f>VLOOKUP(H5304,seller_roster!$A$2:$B$85,2,FALSE)</f>
        <v>Uma Osei</v>
      </c>
      <c r="N5304" t="str">
        <f>VLOOKUP(C5304,accounts!$A$2:$F$9615,2,FALSE)</f>
        <v>Nonprofit</v>
      </c>
      <c r="O5304" t="str">
        <f>VLOOKUP(C5304,accounts!$A$2:$F$9615,3,FALSE)</f>
        <v>$5M-$10M</v>
      </c>
      <c r="P5304" t="str">
        <f>VLOOKUP(C5304,accounts!$A$2:$F$9615,5,FALSE)</f>
        <v>Central</v>
      </c>
      <c r="Q5304" t="b">
        <f t="shared" si="83"/>
        <v>1</v>
      </c>
      <c r="R5304" t="e">
        <f>INDEX(removed_duplicate_rows!$A$5:$A$39,MATCH(wins!A5304,removed_duplicate_rows!$A$5:$A$39,0))</f>
        <v>#N/A</v>
      </c>
    </row>
    <row r="5305" spans="1:18" ht="15.75" customHeight="1" x14ac:dyDescent="0.2">
      <c r="A5305" t="s">
        <v>16046</v>
      </c>
      <c r="B5305" t="s">
        <v>16047</v>
      </c>
      <c r="C5305" t="s">
        <v>16048</v>
      </c>
      <c r="D5305" s="10">
        <v>45990</v>
      </c>
      <c r="E5305" t="s">
        <v>14854</v>
      </c>
      <c r="F5305">
        <v>4</v>
      </c>
      <c r="G5305" t="s">
        <v>77</v>
      </c>
      <c r="H5305" t="s">
        <v>87</v>
      </c>
      <c r="I5305" t="s">
        <v>79</v>
      </c>
      <c r="J5305">
        <v>1</v>
      </c>
      <c r="K5305">
        <v>7533</v>
      </c>
      <c r="L5305" t="str">
        <f>IFERROR(INDEX(play_attribution!$B$2:$B$328,MATCH(A5305,play_attribution!$A$2:$A$328,0)),"")</f>
        <v/>
      </c>
      <c r="M5305" t="str">
        <f>VLOOKUP(H5305,seller_roster!$A$2:$B$85,2,FALSE)</f>
        <v>Harper Tran</v>
      </c>
      <c r="N5305" t="str">
        <f>VLOOKUP(C5305,accounts!$A$2:$F$9615,2,FALSE)</f>
        <v>Wholesale &amp; Distribution</v>
      </c>
      <c r="O5305" t="str">
        <f>VLOOKUP(C5305,accounts!$A$2:$F$9615,3,FALSE)</f>
        <v>&lt;$1M</v>
      </c>
      <c r="P5305" t="str">
        <f>VLOOKUP(C5305,accounts!$A$2:$F$9615,5,FALSE)</f>
        <v>West</v>
      </c>
      <c r="Q5305" t="b">
        <f t="shared" si="83"/>
        <v>1</v>
      </c>
      <c r="R5305" t="e">
        <f>INDEX(removed_duplicate_rows!$A$5:$A$39,MATCH(wins!A5305,removed_duplicate_rows!$A$5:$A$39,0))</f>
        <v>#N/A</v>
      </c>
    </row>
    <row r="5306" spans="1:18" ht="15.75" customHeight="1" x14ac:dyDescent="0.2">
      <c r="A5306" t="s">
        <v>16049</v>
      </c>
      <c r="B5306" t="s">
        <v>16050</v>
      </c>
      <c r="C5306" t="s">
        <v>16051</v>
      </c>
      <c r="D5306" s="10">
        <v>45990</v>
      </c>
      <c r="E5306" t="s">
        <v>14854</v>
      </c>
      <c r="F5306">
        <v>4</v>
      </c>
      <c r="G5306" t="s">
        <v>77</v>
      </c>
      <c r="H5306" t="s">
        <v>87</v>
      </c>
      <c r="I5306" t="s">
        <v>79</v>
      </c>
      <c r="J5306">
        <v>1</v>
      </c>
      <c r="K5306">
        <v>4545</v>
      </c>
      <c r="L5306" t="str">
        <f>IFERROR(INDEX(play_attribution!$B$2:$B$328,MATCH(A5306,play_attribution!$A$2:$A$328,0)),"")</f>
        <v/>
      </c>
      <c r="M5306" t="str">
        <f>VLOOKUP(H5306,seller_roster!$A$2:$B$85,2,FALSE)</f>
        <v>Harper Tran</v>
      </c>
      <c r="N5306" t="str">
        <f>VLOOKUP(C5306,accounts!$A$2:$F$9615,2,FALSE)</f>
        <v>Manufacturing</v>
      </c>
      <c r="O5306" t="str">
        <f>VLOOKUP(C5306,accounts!$A$2:$F$9615,3,FALSE)</f>
        <v>$2.5M-$5M</v>
      </c>
      <c r="P5306" t="str">
        <f>VLOOKUP(C5306,accounts!$A$2:$F$9615,5,FALSE)</f>
        <v>West</v>
      </c>
      <c r="Q5306" t="b">
        <f t="shared" si="83"/>
        <v>1</v>
      </c>
      <c r="R5306" t="e">
        <f>INDEX(removed_duplicate_rows!$A$5:$A$39,MATCH(wins!A5306,removed_duplicate_rows!$A$5:$A$39,0))</f>
        <v>#N/A</v>
      </c>
    </row>
    <row r="5307" spans="1:18" ht="15.75" customHeight="1" x14ac:dyDescent="0.2">
      <c r="A5307" t="s">
        <v>16052</v>
      </c>
      <c r="B5307" t="s">
        <v>16053</v>
      </c>
      <c r="C5307" t="s">
        <v>16054</v>
      </c>
      <c r="D5307" s="10">
        <v>45990</v>
      </c>
      <c r="E5307" t="s">
        <v>14854</v>
      </c>
      <c r="F5307">
        <v>4</v>
      </c>
      <c r="G5307" t="s">
        <v>77</v>
      </c>
      <c r="H5307" t="s">
        <v>78</v>
      </c>
      <c r="I5307" t="s">
        <v>79</v>
      </c>
      <c r="J5307">
        <v>1</v>
      </c>
      <c r="K5307">
        <v>10161</v>
      </c>
      <c r="L5307" t="str">
        <f>IFERROR(INDEX(play_attribution!$B$2:$B$328,MATCH(A5307,play_attribution!$A$2:$A$328,0)),"")</f>
        <v/>
      </c>
      <c r="M5307" t="str">
        <f>VLOOKUP(H5307,seller_roster!$A$2:$B$85,2,FALSE)</f>
        <v>Lennon Ferro</v>
      </c>
      <c r="N5307" t="str">
        <f>VLOOKUP(C5307,accounts!$A$2:$F$9615,2,FALSE)</f>
        <v>Hospitality Group</v>
      </c>
      <c r="O5307" t="str">
        <f>VLOOKUP(C5307,accounts!$A$2:$F$9615,3,FALSE)</f>
        <v>$2.5M-$5M</v>
      </c>
      <c r="P5307" t="str">
        <f>VLOOKUP(C5307,accounts!$A$2:$F$9615,5,FALSE)</f>
        <v>West</v>
      </c>
      <c r="Q5307" t="b">
        <f t="shared" si="83"/>
        <v>1</v>
      </c>
      <c r="R5307" t="e">
        <f>INDEX(removed_duplicate_rows!$A$5:$A$39,MATCH(wins!A5307,removed_duplicate_rows!$A$5:$A$39,0))</f>
        <v>#N/A</v>
      </c>
    </row>
    <row r="5308" spans="1:18" ht="15.75" customHeight="1" x14ac:dyDescent="0.2">
      <c r="A5308" t="s">
        <v>16055</v>
      </c>
      <c r="B5308" t="s">
        <v>16056</v>
      </c>
      <c r="C5308" t="s">
        <v>16057</v>
      </c>
      <c r="D5308" s="10">
        <v>45990</v>
      </c>
      <c r="E5308" t="s">
        <v>14854</v>
      </c>
      <c r="F5308">
        <v>4</v>
      </c>
      <c r="G5308" t="s">
        <v>77</v>
      </c>
      <c r="H5308" t="s">
        <v>78</v>
      </c>
      <c r="I5308" t="s">
        <v>79</v>
      </c>
      <c r="J5308">
        <v>1</v>
      </c>
      <c r="K5308">
        <v>6245</v>
      </c>
      <c r="L5308" t="str">
        <f>IFERROR(INDEX(play_attribution!$B$2:$B$328,MATCH(A5308,play_attribution!$A$2:$A$328,0)),"")</f>
        <v/>
      </c>
      <c r="M5308" t="str">
        <f>VLOOKUP(H5308,seller_roster!$A$2:$B$85,2,FALSE)</f>
        <v>Lennon Ferro</v>
      </c>
      <c r="N5308" t="str">
        <f>VLOOKUP(C5308,accounts!$A$2:$F$9615,2,FALSE)</f>
        <v>Healthcare Services</v>
      </c>
      <c r="O5308" t="str">
        <f>VLOOKUP(C5308,accounts!$A$2:$F$9615,3,FALSE)</f>
        <v>$5M-$10M</v>
      </c>
      <c r="P5308" t="str">
        <f>VLOOKUP(C5308,accounts!$A$2:$F$9615,5,FALSE)</f>
        <v>West</v>
      </c>
      <c r="Q5308" t="b">
        <f t="shared" si="83"/>
        <v>1</v>
      </c>
      <c r="R5308" t="e">
        <f>INDEX(removed_duplicate_rows!$A$5:$A$39,MATCH(wins!A5308,removed_duplicate_rows!$A$5:$A$39,0))</f>
        <v>#N/A</v>
      </c>
    </row>
    <row r="5309" spans="1:18" ht="15.75" customHeight="1" x14ac:dyDescent="0.2">
      <c r="A5309" t="s">
        <v>16058</v>
      </c>
      <c r="B5309" t="s">
        <v>16059</v>
      </c>
      <c r="C5309" t="s">
        <v>16060</v>
      </c>
      <c r="D5309" s="10">
        <v>45990</v>
      </c>
      <c r="E5309" t="s">
        <v>14854</v>
      </c>
      <c r="F5309">
        <v>4</v>
      </c>
      <c r="G5309" t="s">
        <v>77</v>
      </c>
      <c r="H5309" t="s">
        <v>184</v>
      </c>
      <c r="I5309" t="s">
        <v>79</v>
      </c>
      <c r="J5309">
        <v>1</v>
      </c>
      <c r="K5309">
        <v>8713</v>
      </c>
      <c r="L5309" t="str">
        <f>IFERROR(INDEX(play_attribution!$B$2:$B$328,MATCH(A5309,play_attribution!$A$2:$A$328,0)),"")</f>
        <v/>
      </c>
      <c r="M5309" t="str">
        <f>VLOOKUP(H5309,seller_roster!$A$2:$B$85,2,FALSE)</f>
        <v>Zion Silva</v>
      </c>
      <c r="N5309" t="str">
        <f>VLOOKUP(C5309,accounts!$A$2:$F$9615,2,FALSE)</f>
        <v>Field Services</v>
      </c>
      <c r="O5309" t="str">
        <f>VLOOKUP(C5309,accounts!$A$2:$F$9615,3,FALSE)</f>
        <v>$5M-$10M</v>
      </c>
      <c r="P5309" t="str">
        <f>VLOOKUP(C5309,accounts!$A$2:$F$9615,5,FALSE)</f>
        <v>East</v>
      </c>
      <c r="Q5309" t="b">
        <f t="shared" si="83"/>
        <v>1</v>
      </c>
      <c r="R5309" t="e">
        <f>INDEX(removed_duplicate_rows!$A$5:$A$39,MATCH(wins!A5309,removed_duplicate_rows!$A$5:$A$39,0))</f>
        <v>#N/A</v>
      </c>
    </row>
    <row r="5310" spans="1:18" ht="15.75" customHeight="1" x14ac:dyDescent="0.2">
      <c r="A5310" t="s">
        <v>16061</v>
      </c>
      <c r="B5310" t="s">
        <v>16062</v>
      </c>
      <c r="C5310" t="s">
        <v>16063</v>
      </c>
      <c r="D5310" s="10">
        <v>45990</v>
      </c>
      <c r="E5310" t="s">
        <v>14854</v>
      </c>
      <c r="F5310">
        <v>4</v>
      </c>
      <c r="G5310" t="s">
        <v>77</v>
      </c>
      <c r="H5310" t="s">
        <v>91</v>
      </c>
      <c r="I5310" t="s">
        <v>79</v>
      </c>
      <c r="J5310">
        <v>1</v>
      </c>
      <c r="K5310">
        <v>6399</v>
      </c>
      <c r="L5310" t="str">
        <f>IFERROR(INDEX(play_attribution!$B$2:$B$328,MATCH(A5310,play_attribution!$A$2:$A$328,0)),"")</f>
        <v/>
      </c>
      <c r="M5310" t="str">
        <f>VLOOKUP(H5310,seller_roster!$A$2:$B$85,2,FALSE)</f>
        <v>Kira Sorensen</v>
      </c>
      <c r="N5310" t="str">
        <f>VLOOKUP(C5310,accounts!$A$2:$F$9615,2,FALSE)</f>
        <v>Nonprofit</v>
      </c>
      <c r="O5310" t="str">
        <f>VLOOKUP(C5310,accounts!$A$2:$F$9615,3,FALSE)</f>
        <v>&gt;$10M</v>
      </c>
      <c r="P5310" t="str">
        <f>VLOOKUP(C5310,accounts!$A$2:$F$9615,5,FALSE)</f>
        <v>West</v>
      </c>
      <c r="Q5310" t="b">
        <f t="shared" si="83"/>
        <v>1</v>
      </c>
      <c r="R5310" t="e">
        <f>INDEX(removed_duplicate_rows!$A$5:$A$39,MATCH(wins!A5310,removed_duplicate_rows!$A$5:$A$39,0))</f>
        <v>#N/A</v>
      </c>
    </row>
    <row r="5311" spans="1:18" ht="15.75" customHeight="1" x14ac:dyDescent="0.2">
      <c r="A5311" t="s">
        <v>16064</v>
      </c>
      <c r="B5311" t="s">
        <v>16065</v>
      </c>
      <c r="C5311" t="s">
        <v>16066</v>
      </c>
      <c r="D5311" s="10">
        <v>45990</v>
      </c>
      <c r="E5311" t="s">
        <v>14854</v>
      </c>
      <c r="F5311">
        <v>4</v>
      </c>
      <c r="G5311" t="s">
        <v>77</v>
      </c>
      <c r="H5311" t="s">
        <v>151</v>
      </c>
      <c r="I5311" t="s">
        <v>79</v>
      </c>
      <c r="J5311">
        <v>1</v>
      </c>
      <c r="K5311">
        <v>5998</v>
      </c>
      <c r="L5311" t="str">
        <f>IFERROR(INDEX(play_attribution!$B$2:$B$328,MATCH(A5311,play_attribution!$A$2:$A$328,0)),"")</f>
        <v/>
      </c>
      <c r="M5311" t="str">
        <f>VLOOKUP(H5311,seller_roster!$A$2:$B$85,2,FALSE)</f>
        <v>Marley Lindqvist</v>
      </c>
      <c r="N5311" t="str">
        <f>VLOOKUP(C5311,accounts!$A$2:$F$9615,2,FALSE)</f>
        <v>Nonprofit</v>
      </c>
      <c r="O5311" t="str">
        <f>VLOOKUP(C5311,accounts!$A$2:$F$9615,3,FALSE)</f>
        <v>$2.5M-$5M</v>
      </c>
      <c r="P5311" t="str">
        <f>VLOOKUP(C5311,accounts!$A$2:$F$9615,5,FALSE)</f>
        <v>East</v>
      </c>
      <c r="Q5311" t="b">
        <f t="shared" si="83"/>
        <v>1</v>
      </c>
      <c r="R5311" t="e">
        <f>INDEX(removed_duplicate_rows!$A$5:$A$39,MATCH(wins!A5311,removed_duplicate_rows!$A$5:$A$39,0))</f>
        <v>#N/A</v>
      </c>
    </row>
    <row r="5312" spans="1:18" ht="15.75" customHeight="1" x14ac:dyDescent="0.2">
      <c r="A5312" t="s">
        <v>16067</v>
      </c>
      <c r="B5312" t="s">
        <v>16068</v>
      </c>
      <c r="C5312" t="s">
        <v>16069</v>
      </c>
      <c r="D5312" s="10">
        <v>45990</v>
      </c>
      <c r="E5312" t="s">
        <v>14854</v>
      </c>
      <c r="F5312">
        <v>4</v>
      </c>
      <c r="G5312" t="s">
        <v>77</v>
      </c>
      <c r="H5312" t="s">
        <v>103</v>
      </c>
      <c r="I5312" t="s">
        <v>55</v>
      </c>
      <c r="J5312">
        <v>1</v>
      </c>
      <c r="K5312">
        <v>10985</v>
      </c>
      <c r="L5312" t="str">
        <f>IFERROR(INDEX(play_attribution!$B$2:$B$328,MATCH(A5312,play_attribution!$A$2:$A$328,0)),"")</f>
        <v/>
      </c>
      <c r="M5312" t="str">
        <f>VLOOKUP(H5312,seller_roster!$A$2:$B$85,2,FALSE)</f>
        <v>Jax Reyes</v>
      </c>
      <c r="N5312" t="str">
        <f>VLOOKUP(C5312,accounts!$A$2:$F$9615,2,FALSE)</f>
        <v>Nonprofit</v>
      </c>
      <c r="O5312" t="str">
        <f>VLOOKUP(C5312,accounts!$A$2:$F$9615,3,FALSE)</f>
        <v>$1M-$2.5M</v>
      </c>
      <c r="P5312" t="str">
        <f>VLOOKUP(C5312,accounts!$A$2:$F$9615,5,FALSE)</f>
        <v>West</v>
      </c>
      <c r="Q5312" t="b">
        <f t="shared" si="83"/>
        <v>1</v>
      </c>
      <c r="R5312" t="e">
        <f>INDEX(removed_duplicate_rows!$A$5:$A$39,MATCH(wins!A5312,removed_duplicate_rows!$A$5:$A$39,0))</f>
        <v>#N/A</v>
      </c>
    </row>
    <row r="5313" spans="1:18" ht="15.75" customHeight="1" x14ac:dyDescent="0.2">
      <c r="A5313" t="s">
        <v>16070</v>
      </c>
      <c r="B5313" t="s">
        <v>16071</v>
      </c>
      <c r="C5313" t="s">
        <v>16072</v>
      </c>
      <c r="D5313" s="10">
        <v>45990</v>
      </c>
      <c r="E5313" t="s">
        <v>14854</v>
      </c>
      <c r="F5313">
        <v>4</v>
      </c>
      <c r="G5313" t="s">
        <v>77</v>
      </c>
      <c r="H5313" t="s">
        <v>103</v>
      </c>
      <c r="I5313" t="s">
        <v>79</v>
      </c>
      <c r="J5313">
        <v>1</v>
      </c>
      <c r="K5313">
        <v>6449</v>
      </c>
      <c r="L5313" t="str">
        <f>IFERROR(INDEX(play_attribution!$B$2:$B$328,MATCH(A5313,play_attribution!$A$2:$A$328,0)),"")</f>
        <v/>
      </c>
      <c r="M5313" t="str">
        <f>VLOOKUP(H5313,seller_roster!$A$2:$B$85,2,FALSE)</f>
        <v>Jax Reyes</v>
      </c>
      <c r="N5313" t="str">
        <f>VLOOKUP(C5313,accounts!$A$2:$F$9615,2,FALSE)</f>
        <v>Field Services</v>
      </c>
      <c r="O5313" t="str">
        <f>VLOOKUP(C5313,accounts!$A$2:$F$9615,3,FALSE)</f>
        <v>$2.5M-$5M</v>
      </c>
      <c r="P5313" t="str">
        <f>VLOOKUP(C5313,accounts!$A$2:$F$9615,5,FALSE)</f>
        <v>East</v>
      </c>
      <c r="Q5313" t="b">
        <f t="shared" si="83"/>
        <v>1</v>
      </c>
      <c r="R5313" t="e">
        <f>INDEX(removed_duplicate_rows!$A$5:$A$39,MATCH(wins!A5313,removed_duplicate_rows!$A$5:$A$39,0))</f>
        <v>#N/A</v>
      </c>
    </row>
    <row r="5314" spans="1:18" ht="15.75" customHeight="1" x14ac:dyDescent="0.2">
      <c r="A5314" t="s">
        <v>16073</v>
      </c>
      <c r="B5314" t="s">
        <v>16074</v>
      </c>
      <c r="C5314" t="s">
        <v>16075</v>
      </c>
      <c r="D5314" s="10">
        <v>45990</v>
      </c>
      <c r="E5314" t="s">
        <v>14854</v>
      </c>
      <c r="F5314">
        <v>4</v>
      </c>
      <c r="G5314" t="s">
        <v>77</v>
      </c>
      <c r="H5314" t="s">
        <v>99</v>
      </c>
      <c r="I5314" t="s">
        <v>79</v>
      </c>
      <c r="J5314">
        <v>1</v>
      </c>
      <c r="K5314">
        <v>9117</v>
      </c>
      <c r="L5314" t="str">
        <f>IFERROR(INDEX(play_attribution!$B$2:$B$328,MATCH(A5314,play_attribution!$A$2:$A$328,0)),"")</f>
        <v/>
      </c>
      <c r="M5314" t="str">
        <f>VLOOKUP(H5314,seller_roster!$A$2:$B$85,2,FALSE)</f>
        <v>Shiloh Sorensen</v>
      </c>
      <c r="N5314" t="str">
        <f>VLOOKUP(C5314,accounts!$A$2:$F$9615,2,FALSE)</f>
        <v>Construction</v>
      </c>
      <c r="O5314" t="str">
        <f>VLOOKUP(C5314,accounts!$A$2:$F$9615,3,FALSE)</f>
        <v>$2.5M-$5M</v>
      </c>
      <c r="P5314" t="str">
        <f>VLOOKUP(C5314,accounts!$A$2:$F$9615,5,FALSE)</f>
        <v>Central</v>
      </c>
      <c r="Q5314" t="b">
        <f t="shared" si="83"/>
        <v>1</v>
      </c>
      <c r="R5314" t="e">
        <f>INDEX(removed_duplicate_rows!$A$5:$A$39,MATCH(wins!A5314,removed_duplicate_rows!$A$5:$A$39,0))</f>
        <v>#N/A</v>
      </c>
    </row>
    <row r="5315" spans="1:18" ht="15.75" customHeight="1" x14ac:dyDescent="0.2">
      <c r="A5315" t="s">
        <v>16076</v>
      </c>
      <c r="B5315" t="s">
        <v>16077</v>
      </c>
      <c r="C5315" t="s">
        <v>16078</v>
      </c>
      <c r="D5315" s="10">
        <v>45990</v>
      </c>
      <c r="E5315" t="s">
        <v>14854</v>
      </c>
      <c r="F5315">
        <v>4</v>
      </c>
      <c r="G5315" t="s">
        <v>77</v>
      </c>
      <c r="H5315" t="s">
        <v>191</v>
      </c>
      <c r="I5315" t="s">
        <v>79</v>
      </c>
      <c r="J5315">
        <v>1</v>
      </c>
      <c r="K5315">
        <v>7999</v>
      </c>
      <c r="L5315" t="str">
        <f>IFERROR(INDEX(play_attribution!$B$2:$B$328,MATCH(A5315,play_attribution!$A$2:$A$328,0)),"")</f>
        <v/>
      </c>
      <c r="M5315" t="str">
        <f>VLOOKUP(H5315,seller_roster!$A$2:$B$85,2,FALSE)</f>
        <v>Blake Lindqvist</v>
      </c>
      <c r="N5315" t="str">
        <f>VLOOKUP(C5315,accounts!$A$2:$F$9615,2,FALSE)</f>
        <v>Wholesale &amp; Distribution</v>
      </c>
      <c r="O5315" t="str">
        <f>VLOOKUP(C5315,accounts!$A$2:$F$9615,3,FALSE)</f>
        <v>$5M-$10M</v>
      </c>
      <c r="P5315" t="str">
        <f>VLOOKUP(C5315,accounts!$A$2:$F$9615,5,FALSE)</f>
        <v>Central</v>
      </c>
      <c r="Q5315" t="b">
        <f t="shared" ref="Q5315:Q5378" si="84">L5315=""</f>
        <v>1</v>
      </c>
      <c r="R5315" t="e">
        <f>INDEX(removed_duplicate_rows!$A$5:$A$39,MATCH(wins!A5315,removed_duplicate_rows!$A$5:$A$39,0))</f>
        <v>#N/A</v>
      </c>
    </row>
    <row r="5316" spans="1:18" ht="15.75" customHeight="1" x14ac:dyDescent="0.2">
      <c r="A5316" t="s">
        <v>16079</v>
      </c>
      <c r="B5316" t="s">
        <v>16080</v>
      </c>
      <c r="C5316" t="s">
        <v>16081</v>
      </c>
      <c r="D5316" s="10">
        <v>45990</v>
      </c>
      <c r="E5316" t="s">
        <v>14854</v>
      </c>
      <c r="F5316">
        <v>4</v>
      </c>
      <c r="G5316" t="s">
        <v>77</v>
      </c>
      <c r="H5316" t="s">
        <v>266</v>
      </c>
      <c r="I5316" t="s">
        <v>79</v>
      </c>
      <c r="J5316">
        <v>1</v>
      </c>
      <c r="K5316">
        <v>6960</v>
      </c>
      <c r="L5316" t="str">
        <f>IFERROR(INDEX(play_attribution!$B$2:$B$328,MATCH(A5316,play_attribution!$A$2:$A$328,0)),"")</f>
        <v/>
      </c>
      <c r="M5316" t="str">
        <f>VLOOKUP(H5316,seller_roster!$A$2:$B$85,2,FALSE)</f>
        <v>Dakota Vega</v>
      </c>
      <c r="N5316" t="str">
        <f>VLOOKUP(C5316,accounts!$A$2:$F$9615,2,FALSE)</f>
        <v>Retail Multi-Location</v>
      </c>
      <c r="O5316" t="str">
        <f>VLOOKUP(C5316,accounts!$A$2:$F$9615,3,FALSE)</f>
        <v>$2.5M-$5M</v>
      </c>
      <c r="P5316" t="str">
        <f>VLOOKUP(C5316,accounts!$A$2:$F$9615,5,FALSE)</f>
        <v>East</v>
      </c>
      <c r="Q5316" t="b">
        <f t="shared" si="84"/>
        <v>1</v>
      </c>
      <c r="R5316" t="e">
        <f>INDEX(removed_duplicate_rows!$A$5:$A$39,MATCH(wins!A5316,removed_duplicate_rows!$A$5:$A$39,0))</f>
        <v>#N/A</v>
      </c>
    </row>
    <row r="5317" spans="1:18" ht="15.75" customHeight="1" x14ac:dyDescent="0.2">
      <c r="A5317" t="s">
        <v>16082</v>
      </c>
      <c r="B5317" t="s">
        <v>16083</v>
      </c>
      <c r="C5317" t="s">
        <v>16084</v>
      </c>
      <c r="D5317" s="10">
        <v>45990</v>
      </c>
      <c r="E5317" t="s">
        <v>14854</v>
      </c>
      <c r="F5317">
        <v>4</v>
      </c>
      <c r="G5317" t="s">
        <v>77</v>
      </c>
      <c r="H5317" t="s">
        <v>129</v>
      </c>
      <c r="I5317" t="s">
        <v>79</v>
      </c>
      <c r="J5317">
        <v>1</v>
      </c>
      <c r="K5317">
        <v>10846</v>
      </c>
      <c r="L5317" t="str">
        <f>IFERROR(INDEX(play_attribution!$B$2:$B$328,MATCH(A5317,play_attribution!$A$2:$A$328,0)),"")</f>
        <v/>
      </c>
      <c r="M5317" t="str">
        <f>VLOOKUP(H5317,seller_roster!$A$2:$B$85,2,FALSE)</f>
        <v>Gray Vega</v>
      </c>
      <c r="N5317" t="str">
        <f>VLOOKUP(C5317,accounts!$A$2:$F$9615,2,FALSE)</f>
        <v>Wholesale &amp; Distribution</v>
      </c>
      <c r="O5317" t="str">
        <f>VLOOKUP(C5317,accounts!$A$2:$F$9615,3,FALSE)</f>
        <v>$1M-$2.5M</v>
      </c>
      <c r="P5317" t="str">
        <f>VLOOKUP(C5317,accounts!$A$2:$F$9615,5,FALSE)</f>
        <v>West</v>
      </c>
      <c r="Q5317" t="b">
        <f t="shared" si="84"/>
        <v>1</v>
      </c>
      <c r="R5317" t="e">
        <f>INDEX(removed_duplicate_rows!$A$5:$A$39,MATCH(wins!A5317,removed_duplicate_rows!$A$5:$A$39,0))</f>
        <v>#N/A</v>
      </c>
    </row>
    <row r="5318" spans="1:18" ht="15.75" customHeight="1" x14ac:dyDescent="0.2">
      <c r="A5318" t="s">
        <v>16085</v>
      </c>
      <c r="B5318" t="s">
        <v>16086</v>
      </c>
      <c r="C5318" t="s">
        <v>16087</v>
      </c>
      <c r="D5318" s="10">
        <v>45990</v>
      </c>
      <c r="E5318" t="s">
        <v>14854</v>
      </c>
      <c r="F5318">
        <v>4</v>
      </c>
      <c r="G5318" t="s">
        <v>77</v>
      </c>
      <c r="H5318" t="s">
        <v>169</v>
      </c>
      <c r="I5318" t="s">
        <v>55</v>
      </c>
      <c r="J5318">
        <v>1</v>
      </c>
      <c r="K5318">
        <v>4626</v>
      </c>
      <c r="L5318" t="str">
        <f>IFERROR(INDEX(play_attribution!$B$2:$B$328,MATCH(A5318,play_attribution!$A$2:$A$328,0)),"")</f>
        <v/>
      </c>
      <c r="M5318" t="str">
        <f>VLOOKUP(H5318,seller_roster!$A$2:$B$85,2,FALSE)</f>
        <v>Rhea Doyle</v>
      </c>
      <c r="N5318" t="str">
        <f>VLOOKUP(C5318,accounts!$A$2:$F$9615,2,FALSE)</f>
        <v>Healthcare Services</v>
      </c>
      <c r="O5318" t="str">
        <f>VLOOKUP(C5318,accounts!$A$2:$F$9615,3,FALSE)</f>
        <v>$1M-$2.5M</v>
      </c>
      <c r="P5318" t="str">
        <f>VLOOKUP(C5318,accounts!$A$2:$F$9615,5,FALSE)</f>
        <v>West</v>
      </c>
      <c r="Q5318" t="b">
        <f t="shared" si="84"/>
        <v>1</v>
      </c>
      <c r="R5318" t="e">
        <f>INDEX(removed_duplicate_rows!$A$5:$A$39,MATCH(wins!A5318,removed_duplicate_rows!$A$5:$A$39,0))</f>
        <v>#N/A</v>
      </c>
    </row>
    <row r="5319" spans="1:18" ht="15.75" customHeight="1" x14ac:dyDescent="0.2">
      <c r="A5319" t="s">
        <v>16088</v>
      </c>
      <c r="B5319" t="s">
        <v>16089</v>
      </c>
      <c r="C5319" t="s">
        <v>16090</v>
      </c>
      <c r="D5319" s="10">
        <v>45990</v>
      </c>
      <c r="E5319" t="s">
        <v>14854</v>
      </c>
      <c r="F5319">
        <v>4</v>
      </c>
      <c r="G5319" t="s">
        <v>77</v>
      </c>
      <c r="H5319" t="s">
        <v>151</v>
      </c>
      <c r="I5319" t="s">
        <v>55</v>
      </c>
      <c r="J5319">
        <v>1</v>
      </c>
      <c r="K5319">
        <v>4499</v>
      </c>
      <c r="L5319" t="str">
        <f>IFERROR(INDEX(play_attribution!$B$2:$B$328,MATCH(A5319,play_attribution!$A$2:$A$328,0)),"")</f>
        <v/>
      </c>
      <c r="M5319" t="str">
        <f>VLOOKUP(H5319,seller_roster!$A$2:$B$85,2,FALSE)</f>
        <v>Marley Lindqvist</v>
      </c>
      <c r="N5319" t="str">
        <f>VLOOKUP(C5319,accounts!$A$2:$F$9615,2,FALSE)</f>
        <v>Manufacturing</v>
      </c>
      <c r="O5319" t="str">
        <f>VLOOKUP(C5319,accounts!$A$2:$F$9615,3,FALSE)</f>
        <v>$5M-$10M</v>
      </c>
      <c r="P5319" t="str">
        <f>VLOOKUP(C5319,accounts!$A$2:$F$9615,5,FALSE)</f>
        <v>East</v>
      </c>
      <c r="Q5319" t="b">
        <f t="shared" si="84"/>
        <v>1</v>
      </c>
      <c r="R5319" t="e">
        <f>INDEX(removed_duplicate_rows!$A$5:$A$39,MATCH(wins!A5319,removed_duplicate_rows!$A$5:$A$39,0))</f>
        <v>#N/A</v>
      </c>
    </row>
    <row r="5320" spans="1:18" ht="15.75" customHeight="1" x14ac:dyDescent="0.2">
      <c r="A5320" t="s">
        <v>16091</v>
      </c>
      <c r="B5320" t="s">
        <v>16092</v>
      </c>
      <c r="C5320" t="s">
        <v>16093</v>
      </c>
      <c r="D5320" s="10">
        <v>45990</v>
      </c>
      <c r="E5320" t="s">
        <v>14854</v>
      </c>
      <c r="F5320">
        <v>4</v>
      </c>
      <c r="G5320" t="s">
        <v>77</v>
      </c>
      <c r="H5320" t="s">
        <v>87</v>
      </c>
      <c r="I5320" t="s">
        <v>79</v>
      </c>
      <c r="J5320">
        <v>1</v>
      </c>
      <c r="K5320">
        <v>12896</v>
      </c>
      <c r="L5320" t="str">
        <f>IFERROR(INDEX(play_attribution!$B$2:$B$328,MATCH(A5320,play_attribution!$A$2:$A$328,0)),"")</f>
        <v/>
      </c>
      <c r="M5320" t="str">
        <f>VLOOKUP(H5320,seller_roster!$A$2:$B$85,2,FALSE)</f>
        <v>Harper Tran</v>
      </c>
      <c r="N5320" t="str">
        <f>VLOOKUP(C5320,accounts!$A$2:$F$9615,2,FALSE)</f>
        <v>Hospitality Group</v>
      </c>
      <c r="O5320" t="str">
        <f>VLOOKUP(C5320,accounts!$A$2:$F$9615,3,FALSE)</f>
        <v>$1M-$2.5M</v>
      </c>
      <c r="P5320" t="str">
        <f>VLOOKUP(C5320,accounts!$A$2:$F$9615,5,FALSE)</f>
        <v>Central</v>
      </c>
      <c r="Q5320" t="b">
        <f t="shared" si="84"/>
        <v>1</v>
      </c>
      <c r="R5320" t="e">
        <f>INDEX(removed_duplicate_rows!$A$5:$A$39,MATCH(wins!A5320,removed_duplicate_rows!$A$5:$A$39,0))</f>
        <v>#N/A</v>
      </c>
    </row>
    <row r="5321" spans="1:18" ht="15.75" customHeight="1" x14ac:dyDescent="0.2">
      <c r="A5321" t="s">
        <v>16094</v>
      </c>
      <c r="B5321" t="s">
        <v>16095</v>
      </c>
      <c r="C5321" t="s">
        <v>16096</v>
      </c>
      <c r="D5321" s="10">
        <v>45990</v>
      </c>
      <c r="E5321" t="s">
        <v>14854</v>
      </c>
      <c r="F5321">
        <v>4</v>
      </c>
      <c r="G5321" t="s">
        <v>77</v>
      </c>
      <c r="H5321" t="s">
        <v>177</v>
      </c>
      <c r="I5321" t="s">
        <v>79</v>
      </c>
      <c r="J5321">
        <v>1</v>
      </c>
      <c r="K5321">
        <v>11597</v>
      </c>
      <c r="L5321" t="str">
        <f>IFERROR(INDEX(play_attribution!$B$2:$B$328,MATCH(A5321,play_attribution!$A$2:$A$328,0)),"")</f>
        <v/>
      </c>
      <c r="M5321" t="str">
        <f>VLOOKUP(H5321,seller_roster!$A$2:$B$85,2,FALSE)</f>
        <v>Gray Marsh</v>
      </c>
      <c r="N5321" t="str">
        <f>VLOOKUP(C5321,accounts!$A$2:$F$9615,2,FALSE)</f>
        <v>Construction</v>
      </c>
      <c r="O5321" t="str">
        <f>VLOOKUP(C5321,accounts!$A$2:$F$9615,3,FALSE)</f>
        <v>$2.5M-$5M</v>
      </c>
      <c r="P5321" t="str">
        <f>VLOOKUP(C5321,accounts!$A$2:$F$9615,5,FALSE)</f>
        <v>East</v>
      </c>
      <c r="Q5321" t="b">
        <f t="shared" si="84"/>
        <v>1</v>
      </c>
      <c r="R5321" t="e">
        <f>INDEX(removed_duplicate_rows!$A$5:$A$39,MATCH(wins!A5321,removed_duplicate_rows!$A$5:$A$39,0))</f>
        <v>#N/A</v>
      </c>
    </row>
    <row r="5322" spans="1:18" ht="15.75" customHeight="1" x14ac:dyDescent="0.2">
      <c r="A5322" t="s">
        <v>16097</v>
      </c>
      <c r="B5322" t="s">
        <v>16098</v>
      </c>
      <c r="C5322" t="s">
        <v>16099</v>
      </c>
      <c r="D5322" s="10">
        <v>45990</v>
      </c>
      <c r="E5322" t="s">
        <v>14854</v>
      </c>
      <c r="F5322">
        <v>4</v>
      </c>
      <c r="G5322" t="s">
        <v>77</v>
      </c>
      <c r="H5322" t="s">
        <v>1230</v>
      </c>
      <c r="I5322" t="s">
        <v>79</v>
      </c>
      <c r="J5322">
        <v>1</v>
      </c>
      <c r="K5322">
        <v>5136</v>
      </c>
      <c r="L5322" t="str">
        <f>IFERROR(INDEX(play_attribution!$B$2:$B$328,MATCH(A5322,play_attribution!$A$2:$A$328,0)),"")</f>
        <v/>
      </c>
      <c r="M5322" t="str">
        <f>VLOOKUP(H5322,seller_roster!$A$2:$B$85,2,FALSE)</f>
        <v>Lennon Doyle</v>
      </c>
      <c r="N5322" t="str">
        <f>VLOOKUP(C5322,accounts!$A$2:$F$9615,2,FALSE)</f>
        <v>Professional Services</v>
      </c>
      <c r="O5322" t="str">
        <f>VLOOKUP(C5322,accounts!$A$2:$F$9615,3,FALSE)</f>
        <v>$5M-$10M</v>
      </c>
      <c r="P5322" t="str">
        <f>VLOOKUP(C5322,accounts!$A$2:$F$9615,5,FALSE)</f>
        <v>Central</v>
      </c>
      <c r="Q5322" t="b">
        <f t="shared" si="84"/>
        <v>1</v>
      </c>
      <c r="R5322" t="e">
        <f>INDEX(removed_duplicate_rows!$A$5:$A$39,MATCH(wins!A5322,removed_duplicate_rows!$A$5:$A$39,0))</f>
        <v>#N/A</v>
      </c>
    </row>
    <row r="5323" spans="1:18" ht="15.75" customHeight="1" x14ac:dyDescent="0.2">
      <c r="A5323" t="s">
        <v>16100</v>
      </c>
      <c r="B5323" t="s">
        <v>16101</v>
      </c>
      <c r="C5323" t="s">
        <v>16102</v>
      </c>
      <c r="D5323" s="10">
        <v>45990</v>
      </c>
      <c r="E5323" t="s">
        <v>14854</v>
      </c>
      <c r="F5323">
        <v>4</v>
      </c>
      <c r="G5323" t="s">
        <v>77</v>
      </c>
      <c r="H5323" t="s">
        <v>169</v>
      </c>
      <c r="I5323" t="s">
        <v>79</v>
      </c>
      <c r="J5323">
        <v>1</v>
      </c>
      <c r="K5323">
        <v>10759</v>
      </c>
      <c r="L5323" t="str">
        <f>IFERROR(INDEX(play_attribution!$B$2:$B$328,MATCH(A5323,play_attribution!$A$2:$A$328,0)),"")</f>
        <v/>
      </c>
      <c r="M5323" t="str">
        <f>VLOOKUP(H5323,seller_roster!$A$2:$B$85,2,FALSE)</f>
        <v>Rhea Doyle</v>
      </c>
      <c r="N5323" t="str">
        <f>VLOOKUP(C5323,accounts!$A$2:$F$9615,2,FALSE)</f>
        <v>Healthcare Services</v>
      </c>
      <c r="O5323" t="str">
        <f>VLOOKUP(C5323,accounts!$A$2:$F$9615,3,FALSE)</f>
        <v>$2.5M-$5M</v>
      </c>
      <c r="P5323" t="str">
        <f>VLOOKUP(C5323,accounts!$A$2:$F$9615,5,FALSE)</f>
        <v>West</v>
      </c>
      <c r="Q5323" t="b">
        <f t="shared" si="84"/>
        <v>1</v>
      </c>
      <c r="R5323" t="e">
        <f>INDEX(removed_duplicate_rows!$A$5:$A$39,MATCH(wins!A5323,removed_duplicate_rows!$A$5:$A$39,0))</f>
        <v>#N/A</v>
      </c>
    </row>
    <row r="5324" spans="1:18" ht="15.75" customHeight="1" x14ac:dyDescent="0.2">
      <c r="A5324" t="s">
        <v>16103</v>
      </c>
      <c r="B5324" t="s">
        <v>16104</v>
      </c>
      <c r="C5324" t="s">
        <v>16105</v>
      </c>
      <c r="D5324" s="10">
        <v>45990</v>
      </c>
      <c r="E5324" t="s">
        <v>14854</v>
      </c>
      <c r="F5324">
        <v>4</v>
      </c>
      <c r="G5324" t="s">
        <v>77</v>
      </c>
      <c r="H5324" t="s">
        <v>210</v>
      </c>
      <c r="I5324" t="s">
        <v>55</v>
      </c>
      <c r="J5324">
        <v>1</v>
      </c>
      <c r="K5324">
        <v>6363</v>
      </c>
      <c r="L5324" t="str">
        <f>IFERROR(INDEX(play_attribution!$B$2:$B$328,MATCH(A5324,play_attribution!$A$2:$A$328,0)),"")</f>
        <v/>
      </c>
      <c r="M5324" t="str">
        <f>VLOOKUP(H5324,seller_roster!$A$2:$B$85,2,FALSE)</f>
        <v>Emerson Reyes</v>
      </c>
      <c r="N5324" t="str">
        <f>VLOOKUP(C5324,accounts!$A$2:$F$9615,2,FALSE)</f>
        <v>Logistics</v>
      </c>
      <c r="O5324" t="str">
        <f>VLOOKUP(C5324,accounts!$A$2:$F$9615,3,FALSE)</f>
        <v>$5M-$10M</v>
      </c>
      <c r="P5324" t="str">
        <f>VLOOKUP(C5324,accounts!$A$2:$F$9615,5,FALSE)</f>
        <v>East</v>
      </c>
      <c r="Q5324" t="b">
        <f t="shared" si="84"/>
        <v>1</v>
      </c>
      <c r="R5324" t="e">
        <f>INDEX(removed_duplicate_rows!$A$5:$A$39,MATCH(wins!A5324,removed_duplicate_rows!$A$5:$A$39,0))</f>
        <v>#N/A</v>
      </c>
    </row>
    <row r="5325" spans="1:18" ht="15.75" customHeight="1" x14ac:dyDescent="0.2">
      <c r="A5325" t="s">
        <v>16106</v>
      </c>
      <c r="B5325" t="s">
        <v>16107</v>
      </c>
      <c r="C5325" t="s">
        <v>16108</v>
      </c>
      <c r="D5325" s="10">
        <v>45990</v>
      </c>
      <c r="E5325" t="s">
        <v>14854</v>
      </c>
      <c r="F5325">
        <v>4</v>
      </c>
      <c r="G5325" t="s">
        <v>77</v>
      </c>
      <c r="H5325" t="s">
        <v>618</v>
      </c>
      <c r="I5325" t="s">
        <v>55</v>
      </c>
      <c r="J5325">
        <v>1</v>
      </c>
      <c r="K5325">
        <v>11809</v>
      </c>
      <c r="L5325" t="str">
        <f>IFERROR(INDEX(play_attribution!$B$2:$B$328,MATCH(A5325,play_attribution!$A$2:$A$328,0)),"")</f>
        <v/>
      </c>
      <c r="M5325" t="str">
        <f>VLOOKUP(H5325,seller_roster!$A$2:$B$85,2,FALSE)</f>
        <v>Parker Reyes</v>
      </c>
      <c r="N5325" t="str">
        <f>VLOOKUP(C5325,accounts!$A$2:$F$9615,2,FALSE)</f>
        <v>Retail Multi-Location</v>
      </c>
      <c r="O5325" t="str">
        <f>VLOOKUP(C5325,accounts!$A$2:$F$9615,3,FALSE)</f>
        <v>$1M-$2.5M</v>
      </c>
      <c r="P5325" t="str">
        <f>VLOOKUP(C5325,accounts!$A$2:$F$9615,5,FALSE)</f>
        <v>West</v>
      </c>
      <c r="Q5325" t="b">
        <f t="shared" si="84"/>
        <v>1</v>
      </c>
      <c r="R5325" t="e">
        <f>INDEX(removed_duplicate_rows!$A$5:$A$39,MATCH(wins!A5325,removed_duplicate_rows!$A$5:$A$39,0))</f>
        <v>#N/A</v>
      </c>
    </row>
    <row r="5326" spans="1:18" ht="15.75" customHeight="1" x14ac:dyDescent="0.2">
      <c r="A5326" t="s">
        <v>16109</v>
      </c>
      <c r="B5326" t="s">
        <v>16110</v>
      </c>
      <c r="C5326" t="s">
        <v>16111</v>
      </c>
      <c r="D5326" s="10">
        <v>45990</v>
      </c>
      <c r="E5326" t="s">
        <v>14854</v>
      </c>
      <c r="F5326">
        <v>4</v>
      </c>
      <c r="G5326" t="s">
        <v>77</v>
      </c>
      <c r="H5326" t="s">
        <v>155</v>
      </c>
      <c r="I5326" t="s">
        <v>79</v>
      </c>
      <c r="J5326">
        <v>1</v>
      </c>
      <c r="K5326">
        <v>12974</v>
      </c>
      <c r="L5326" t="str">
        <f>IFERROR(INDEX(play_attribution!$B$2:$B$328,MATCH(A5326,play_attribution!$A$2:$A$328,0)),"")</f>
        <v/>
      </c>
      <c r="M5326" t="str">
        <f>VLOOKUP(H5326,seller_roster!$A$2:$B$85,2,FALSE)</f>
        <v>Indigo Osei</v>
      </c>
      <c r="N5326" t="str">
        <f>VLOOKUP(C5326,accounts!$A$2:$F$9615,2,FALSE)</f>
        <v>Nonprofit</v>
      </c>
      <c r="O5326" t="str">
        <f>VLOOKUP(C5326,accounts!$A$2:$F$9615,3,FALSE)</f>
        <v>&gt;$10M</v>
      </c>
      <c r="P5326" t="str">
        <f>VLOOKUP(C5326,accounts!$A$2:$F$9615,5,FALSE)</f>
        <v>Central</v>
      </c>
      <c r="Q5326" t="b">
        <f t="shared" si="84"/>
        <v>1</v>
      </c>
      <c r="R5326" t="e">
        <f>INDEX(removed_duplicate_rows!$A$5:$A$39,MATCH(wins!A5326,removed_duplicate_rows!$A$5:$A$39,0))</f>
        <v>#N/A</v>
      </c>
    </row>
    <row r="5327" spans="1:18" ht="15.75" customHeight="1" x14ac:dyDescent="0.2">
      <c r="A5327" t="s">
        <v>16112</v>
      </c>
      <c r="B5327" t="s">
        <v>16113</v>
      </c>
      <c r="C5327" t="s">
        <v>16114</v>
      </c>
      <c r="D5327" s="10">
        <v>45990</v>
      </c>
      <c r="E5327" t="s">
        <v>14854</v>
      </c>
      <c r="F5327">
        <v>4</v>
      </c>
      <c r="G5327" t="s">
        <v>77</v>
      </c>
      <c r="H5327" t="s">
        <v>1230</v>
      </c>
      <c r="I5327" t="s">
        <v>79</v>
      </c>
      <c r="J5327">
        <v>1</v>
      </c>
      <c r="K5327">
        <v>10460</v>
      </c>
      <c r="L5327" t="str">
        <f>IFERROR(INDEX(play_attribution!$B$2:$B$328,MATCH(A5327,play_attribution!$A$2:$A$328,0)),"")</f>
        <v/>
      </c>
      <c r="M5327" t="str">
        <f>VLOOKUP(H5327,seller_roster!$A$2:$B$85,2,FALSE)</f>
        <v>Lennon Doyle</v>
      </c>
      <c r="N5327" t="str">
        <f>VLOOKUP(C5327,accounts!$A$2:$F$9615,2,FALSE)</f>
        <v>Construction</v>
      </c>
      <c r="O5327" t="str">
        <f>VLOOKUP(C5327,accounts!$A$2:$F$9615,3,FALSE)</f>
        <v>$2.5M-$5M</v>
      </c>
      <c r="P5327" t="str">
        <f>VLOOKUP(C5327,accounts!$A$2:$F$9615,5,FALSE)</f>
        <v>Central</v>
      </c>
      <c r="Q5327" t="b">
        <f t="shared" si="84"/>
        <v>1</v>
      </c>
      <c r="R5327" t="e">
        <f>INDEX(removed_duplicate_rows!$A$5:$A$39,MATCH(wins!A5327,removed_duplicate_rows!$A$5:$A$39,0))</f>
        <v>#N/A</v>
      </c>
    </row>
    <row r="5328" spans="1:18" ht="15.75" customHeight="1" x14ac:dyDescent="0.2">
      <c r="A5328" t="s">
        <v>16115</v>
      </c>
      <c r="B5328" t="s">
        <v>16116</v>
      </c>
      <c r="C5328" t="s">
        <v>16117</v>
      </c>
      <c r="D5328" s="10">
        <v>45990</v>
      </c>
      <c r="E5328" t="s">
        <v>14854</v>
      </c>
      <c r="F5328">
        <v>4</v>
      </c>
      <c r="G5328" t="s">
        <v>77</v>
      </c>
      <c r="H5328" t="s">
        <v>527</v>
      </c>
      <c r="I5328" t="s">
        <v>55</v>
      </c>
      <c r="J5328">
        <v>1</v>
      </c>
      <c r="K5328">
        <v>4858</v>
      </c>
      <c r="L5328" t="str">
        <f>IFERROR(INDEX(play_attribution!$B$2:$B$328,MATCH(A5328,play_attribution!$A$2:$A$328,0)),"")</f>
        <v/>
      </c>
      <c r="M5328" t="str">
        <f>VLOOKUP(H5328,seller_roster!$A$2:$B$85,2,FALSE)</f>
        <v>Nia Mbeki</v>
      </c>
      <c r="N5328" t="str">
        <f>VLOOKUP(C5328,accounts!$A$2:$F$9615,2,FALSE)</f>
        <v>Logistics</v>
      </c>
      <c r="O5328" t="str">
        <f>VLOOKUP(C5328,accounts!$A$2:$F$9615,3,FALSE)</f>
        <v>$1M-$2.5M</v>
      </c>
      <c r="P5328" t="str">
        <f>VLOOKUP(C5328,accounts!$A$2:$F$9615,5,FALSE)</f>
        <v>West</v>
      </c>
      <c r="Q5328" t="b">
        <f t="shared" si="84"/>
        <v>1</v>
      </c>
      <c r="R5328" t="e">
        <f>INDEX(removed_duplicate_rows!$A$5:$A$39,MATCH(wins!A5328,removed_duplicate_rows!$A$5:$A$39,0))</f>
        <v>#N/A</v>
      </c>
    </row>
    <row r="5329" spans="1:18" ht="15.75" customHeight="1" x14ac:dyDescent="0.2">
      <c r="A5329" t="s">
        <v>16118</v>
      </c>
      <c r="B5329" t="s">
        <v>16119</v>
      </c>
      <c r="C5329" t="s">
        <v>16120</v>
      </c>
      <c r="D5329" s="10">
        <v>45990</v>
      </c>
      <c r="E5329" t="s">
        <v>14854</v>
      </c>
      <c r="F5329">
        <v>4</v>
      </c>
      <c r="G5329" t="s">
        <v>77</v>
      </c>
      <c r="H5329" t="s">
        <v>87</v>
      </c>
      <c r="I5329" t="s">
        <v>79</v>
      </c>
      <c r="J5329">
        <v>1</v>
      </c>
      <c r="K5329">
        <v>6899</v>
      </c>
      <c r="L5329" t="str">
        <f>IFERROR(INDEX(play_attribution!$B$2:$B$328,MATCH(A5329,play_attribution!$A$2:$A$328,0)),"")</f>
        <v/>
      </c>
      <c r="M5329" t="str">
        <f>VLOOKUP(H5329,seller_roster!$A$2:$B$85,2,FALSE)</f>
        <v>Harper Tran</v>
      </c>
      <c r="N5329" t="str">
        <f>VLOOKUP(C5329,accounts!$A$2:$F$9615,2,FALSE)</f>
        <v>Retail Multi-Location</v>
      </c>
      <c r="O5329" t="str">
        <f>VLOOKUP(C5329,accounts!$A$2:$F$9615,3,FALSE)</f>
        <v>$2.5M-$5M</v>
      </c>
      <c r="P5329" t="str">
        <f>VLOOKUP(C5329,accounts!$A$2:$F$9615,5,FALSE)</f>
        <v>Central</v>
      </c>
      <c r="Q5329" t="b">
        <f t="shared" si="84"/>
        <v>1</v>
      </c>
      <c r="R5329" t="e">
        <f>INDEX(removed_duplicate_rows!$A$5:$A$39,MATCH(wins!A5329,removed_duplicate_rows!$A$5:$A$39,0))</f>
        <v>#N/A</v>
      </c>
    </row>
    <row r="5330" spans="1:18" ht="15.75" customHeight="1" x14ac:dyDescent="0.2">
      <c r="A5330" t="s">
        <v>16121</v>
      </c>
      <c r="B5330" t="s">
        <v>16122</v>
      </c>
      <c r="C5330" t="s">
        <v>16123</v>
      </c>
      <c r="D5330" s="10">
        <v>45990</v>
      </c>
      <c r="E5330" t="s">
        <v>14854</v>
      </c>
      <c r="F5330">
        <v>4</v>
      </c>
      <c r="G5330" t="s">
        <v>77</v>
      </c>
      <c r="H5330" t="s">
        <v>214</v>
      </c>
      <c r="I5330" t="s">
        <v>79</v>
      </c>
      <c r="J5330">
        <v>1</v>
      </c>
      <c r="K5330">
        <v>10609</v>
      </c>
      <c r="L5330" t="str">
        <f>IFERROR(INDEX(play_attribution!$B$2:$B$328,MATCH(A5330,play_attribution!$A$2:$A$328,0)),"")</f>
        <v/>
      </c>
      <c r="M5330" t="str">
        <f>VLOOKUP(H5330,seller_roster!$A$2:$B$85,2,FALSE)</f>
        <v>Rhea Abadi</v>
      </c>
      <c r="N5330" t="str">
        <f>VLOOKUP(C5330,accounts!$A$2:$F$9615,2,FALSE)</f>
        <v>Construction</v>
      </c>
      <c r="O5330" t="str">
        <f>VLOOKUP(C5330,accounts!$A$2:$F$9615,3,FALSE)</f>
        <v>$5M-$10M</v>
      </c>
      <c r="P5330" t="str">
        <f>VLOOKUP(C5330,accounts!$A$2:$F$9615,5,FALSE)</f>
        <v>West</v>
      </c>
      <c r="Q5330" t="b">
        <f t="shared" si="84"/>
        <v>1</v>
      </c>
      <c r="R5330" t="e">
        <f>INDEX(removed_duplicate_rows!$A$5:$A$39,MATCH(wins!A5330,removed_duplicate_rows!$A$5:$A$39,0))</f>
        <v>#N/A</v>
      </c>
    </row>
    <row r="5331" spans="1:18" ht="15.75" customHeight="1" x14ac:dyDescent="0.2">
      <c r="A5331" t="s">
        <v>16124</v>
      </c>
      <c r="B5331" t="s">
        <v>16125</v>
      </c>
      <c r="C5331" t="s">
        <v>16126</v>
      </c>
      <c r="D5331" s="10">
        <v>45990</v>
      </c>
      <c r="E5331" t="s">
        <v>14854</v>
      </c>
      <c r="F5331">
        <v>4</v>
      </c>
      <c r="G5331" t="s">
        <v>77</v>
      </c>
      <c r="H5331" t="s">
        <v>87</v>
      </c>
      <c r="I5331" t="s">
        <v>55</v>
      </c>
      <c r="J5331">
        <v>1</v>
      </c>
      <c r="K5331">
        <v>6053</v>
      </c>
      <c r="L5331" t="str">
        <f>IFERROR(INDEX(play_attribution!$B$2:$B$328,MATCH(A5331,play_attribution!$A$2:$A$328,0)),"")</f>
        <v/>
      </c>
      <c r="M5331" t="str">
        <f>VLOOKUP(H5331,seller_roster!$A$2:$B$85,2,FALSE)</f>
        <v>Harper Tran</v>
      </c>
      <c r="N5331" t="str">
        <f>VLOOKUP(C5331,accounts!$A$2:$F$9615,2,FALSE)</f>
        <v>Hospitality Group</v>
      </c>
      <c r="O5331" t="str">
        <f>VLOOKUP(C5331,accounts!$A$2:$F$9615,3,FALSE)</f>
        <v>&lt;$1M</v>
      </c>
      <c r="P5331" t="str">
        <f>VLOOKUP(C5331,accounts!$A$2:$F$9615,5,FALSE)</f>
        <v>East</v>
      </c>
      <c r="Q5331" t="b">
        <f t="shared" si="84"/>
        <v>1</v>
      </c>
      <c r="R5331" t="e">
        <f>INDEX(removed_duplicate_rows!$A$5:$A$39,MATCH(wins!A5331,removed_duplicate_rows!$A$5:$A$39,0))</f>
        <v>#N/A</v>
      </c>
    </row>
    <row r="5332" spans="1:18" ht="15.75" customHeight="1" x14ac:dyDescent="0.2">
      <c r="A5332" t="s">
        <v>16127</v>
      </c>
      <c r="B5332" t="s">
        <v>16128</v>
      </c>
      <c r="C5332" t="s">
        <v>16129</v>
      </c>
      <c r="D5332" s="10">
        <v>45990</v>
      </c>
      <c r="E5332" t="s">
        <v>14854</v>
      </c>
      <c r="F5332">
        <v>4</v>
      </c>
      <c r="G5332" t="s">
        <v>77</v>
      </c>
      <c r="H5332" t="s">
        <v>129</v>
      </c>
      <c r="I5332" t="s">
        <v>55</v>
      </c>
      <c r="J5332">
        <v>1</v>
      </c>
      <c r="K5332">
        <v>10337</v>
      </c>
      <c r="L5332" t="str">
        <f>IFERROR(INDEX(play_attribution!$B$2:$B$328,MATCH(A5332,play_attribution!$A$2:$A$328,0)),"")</f>
        <v/>
      </c>
      <c r="M5332" t="str">
        <f>VLOOKUP(H5332,seller_roster!$A$2:$B$85,2,FALSE)</f>
        <v>Gray Vega</v>
      </c>
      <c r="N5332" t="str">
        <f>VLOOKUP(C5332,accounts!$A$2:$F$9615,2,FALSE)</f>
        <v>Healthcare Services</v>
      </c>
      <c r="O5332" t="str">
        <f>VLOOKUP(C5332,accounts!$A$2:$F$9615,3,FALSE)</f>
        <v>$2.5M-$5M</v>
      </c>
      <c r="P5332" t="str">
        <f>VLOOKUP(C5332,accounts!$A$2:$F$9615,5,FALSE)</f>
        <v>Central</v>
      </c>
      <c r="Q5332" t="b">
        <f t="shared" si="84"/>
        <v>1</v>
      </c>
      <c r="R5332" t="e">
        <f>INDEX(removed_duplicate_rows!$A$5:$A$39,MATCH(wins!A5332,removed_duplicate_rows!$A$5:$A$39,0))</f>
        <v>#N/A</v>
      </c>
    </row>
    <row r="5333" spans="1:18" ht="15.75" customHeight="1" x14ac:dyDescent="0.2">
      <c r="A5333" t="s">
        <v>16130</v>
      </c>
      <c r="B5333" t="s">
        <v>16131</v>
      </c>
      <c r="C5333" t="s">
        <v>16132</v>
      </c>
      <c r="D5333" s="10">
        <v>45990</v>
      </c>
      <c r="E5333" t="s">
        <v>14854</v>
      </c>
      <c r="F5333">
        <v>4</v>
      </c>
      <c r="G5333" t="s">
        <v>77</v>
      </c>
      <c r="H5333" t="s">
        <v>78</v>
      </c>
      <c r="I5333" t="s">
        <v>79</v>
      </c>
      <c r="J5333">
        <v>1</v>
      </c>
      <c r="K5333">
        <v>4675</v>
      </c>
      <c r="L5333" t="str">
        <f>IFERROR(INDEX(play_attribution!$B$2:$B$328,MATCH(A5333,play_attribution!$A$2:$A$328,0)),"")</f>
        <v/>
      </c>
      <c r="M5333" t="str">
        <f>VLOOKUP(H5333,seller_roster!$A$2:$B$85,2,FALSE)</f>
        <v>Lennon Ferro</v>
      </c>
      <c r="N5333" t="str">
        <f>VLOOKUP(C5333,accounts!$A$2:$F$9615,2,FALSE)</f>
        <v>Manufacturing</v>
      </c>
      <c r="O5333" t="str">
        <f>VLOOKUP(C5333,accounts!$A$2:$F$9615,3,FALSE)</f>
        <v>&lt;$1M</v>
      </c>
      <c r="P5333" t="str">
        <f>VLOOKUP(C5333,accounts!$A$2:$F$9615,5,FALSE)</f>
        <v>East</v>
      </c>
      <c r="Q5333" t="b">
        <f t="shared" si="84"/>
        <v>1</v>
      </c>
      <c r="R5333" t="e">
        <f>INDEX(removed_duplicate_rows!$A$5:$A$39,MATCH(wins!A5333,removed_duplicate_rows!$A$5:$A$39,0))</f>
        <v>#N/A</v>
      </c>
    </row>
    <row r="5334" spans="1:18" ht="15.75" customHeight="1" x14ac:dyDescent="0.2">
      <c r="A5334" t="s">
        <v>16133</v>
      </c>
      <c r="B5334" t="s">
        <v>16134</v>
      </c>
      <c r="C5334" t="s">
        <v>16135</v>
      </c>
      <c r="D5334" s="10">
        <v>45990</v>
      </c>
      <c r="E5334" t="s">
        <v>14854</v>
      </c>
      <c r="F5334">
        <v>4</v>
      </c>
      <c r="G5334" t="s">
        <v>77</v>
      </c>
      <c r="H5334" t="s">
        <v>1230</v>
      </c>
      <c r="I5334" t="s">
        <v>79</v>
      </c>
      <c r="J5334">
        <v>1</v>
      </c>
      <c r="K5334">
        <v>8659</v>
      </c>
      <c r="L5334" t="str">
        <f>IFERROR(INDEX(play_attribution!$B$2:$B$328,MATCH(A5334,play_attribution!$A$2:$A$328,0)),"")</f>
        <v/>
      </c>
      <c r="M5334" t="str">
        <f>VLOOKUP(H5334,seller_roster!$A$2:$B$85,2,FALSE)</f>
        <v>Lennon Doyle</v>
      </c>
      <c r="N5334" t="str">
        <f>VLOOKUP(C5334,accounts!$A$2:$F$9615,2,FALSE)</f>
        <v>Hospitality Group</v>
      </c>
      <c r="O5334" t="str">
        <f>VLOOKUP(C5334,accounts!$A$2:$F$9615,3,FALSE)</f>
        <v>$2.5M-$5M</v>
      </c>
      <c r="P5334" t="str">
        <f>VLOOKUP(C5334,accounts!$A$2:$F$9615,5,FALSE)</f>
        <v>West</v>
      </c>
      <c r="Q5334" t="b">
        <f t="shared" si="84"/>
        <v>1</v>
      </c>
      <c r="R5334" t="e">
        <f>INDEX(removed_duplicate_rows!$A$5:$A$39,MATCH(wins!A5334,removed_duplicate_rows!$A$5:$A$39,0))</f>
        <v>#N/A</v>
      </c>
    </row>
    <row r="5335" spans="1:18" ht="15.75" customHeight="1" x14ac:dyDescent="0.2">
      <c r="A5335" t="s">
        <v>16136</v>
      </c>
      <c r="B5335" t="s">
        <v>16137</v>
      </c>
      <c r="C5335" t="s">
        <v>16138</v>
      </c>
      <c r="D5335" s="10">
        <v>45990</v>
      </c>
      <c r="E5335" t="s">
        <v>14854</v>
      </c>
      <c r="F5335">
        <v>4</v>
      </c>
      <c r="G5335" t="s">
        <v>77</v>
      </c>
      <c r="H5335" t="s">
        <v>155</v>
      </c>
      <c r="I5335" t="s">
        <v>79</v>
      </c>
      <c r="J5335">
        <v>1</v>
      </c>
      <c r="K5335">
        <v>7360</v>
      </c>
      <c r="L5335" t="str">
        <f>IFERROR(INDEX(play_attribution!$B$2:$B$328,MATCH(A5335,play_attribution!$A$2:$A$328,0)),"")</f>
        <v/>
      </c>
      <c r="M5335" t="str">
        <f>VLOOKUP(H5335,seller_roster!$A$2:$B$85,2,FALSE)</f>
        <v>Indigo Osei</v>
      </c>
      <c r="N5335" t="str">
        <f>VLOOKUP(C5335,accounts!$A$2:$F$9615,2,FALSE)</f>
        <v>Nonprofit</v>
      </c>
      <c r="O5335" t="str">
        <f>VLOOKUP(C5335,accounts!$A$2:$F$9615,3,FALSE)</f>
        <v>$2.5M-$5M</v>
      </c>
      <c r="P5335" t="str">
        <f>VLOOKUP(C5335,accounts!$A$2:$F$9615,5,FALSE)</f>
        <v>Central</v>
      </c>
      <c r="Q5335" t="b">
        <f t="shared" si="84"/>
        <v>1</v>
      </c>
      <c r="R5335" t="e">
        <f>INDEX(removed_duplicate_rows!$A$5:$A$39,MATCH(wins!A5335,removed_duplicate_rows!$A$5:$A$39,0))</f>
        <v>#N/A</v>
      </c>
    </row>
    <row r="5336" spans="1:18" ht="15.75" customHeight="1" x14ac:dyDescent="0.2">
      <c r="A5336" t="s">
        <v>16139</v>
      </c>
      <c r="B5336" t="s">
        <v>16140</v>
      </c>
      <c r="C5336" t="s">
        <v>16141</v>
      </c>
      <c r="D5336" s="10">
        <v>45990</v>
      </c>
      <c r="E5336" t="s">
        <v>14854</v>
      </c>
      <c r="F5336">
        <v>4</v>
      </c>
      <c r="G5336" t="s">
        <v>77</v>
      </c>
      <c r="H5336" t="s">
        <v>866</v>
      </c>
      <c r="I5336" t="s">
        <v>79</v>
      </c>
      <c r="J5336">
        <v>1</v>
      </c>
      <c r="K5336">
        <v>9444</v>
      </c>
      <c r="L5336" t="str">
        <f>IFERROR(INDEX(play_attribution!$B$2:$B$328,MATCH(A5336,play_attribution!$A$2:$A$328,0)),"")</f>
        <v/>
      </c>
      <c r="M5336" t="str">
        <f>VLOOKUP(H5336,seller_roster!$A$2:$B$85,2,FALSE)</f>
        <v>Kira Novak</v>
      </c>
      <c r="N5336" t="str">
        <f>VLOOKUP(C5336,accounts!$A$2:$F$9615,2,FALSE)</f>
        <v>Healthcare Services</v>
      </c>
      <c r="O5336" t="str">
        <f>VLOOKUP(C5336,accounts!$A$2:$F$9615,3,FALSE)</f>
        <v>$1M-$2.5M</v>
      </c>
      <c r="P5336" t="str">
        <f>VLOOKUP(C5336,accounts!$A$2:$F$9615,5,FALSE)</f>
        <v>Central</v>
      </c>
      <c r="Q5336" t="b">
        <f t="shared" si="84"/>
        <v>1</v>
      </c>
      <c r="R5336" t="e">
        <f>INDEX(removed_duplicate_rows!$A$5:$A$39,MATCH(wins!A5336,removed_duplicate_rows!$A$5:$A$39,0))</f>
        <v>#N/A</v>
      </c>
    </row>
    <row r="5337" spans="1:18" ht="15.75" customHeight="1" x14ac:dyDescent="0.2">
      <c r="A5337" t="s">
        <v>16142</v>
      </c>
      <c r="B5337" t="s">
        <v>16143</v>
      </c>
      <c r="C5337" t="s">
        <v>16144</v>
      </c>
      <c r="D5337" s="10">
        <v>45990</v>
      </c>
      <c r="E5337" t="s">
        <v>14854</v>
      </c>
      <c r="F5337">
        <v>4</v>
      </c>
      <c r="G5337" t="s">
        <v>77</v>
      </c>
      <c r="H5337" t="s">
        <v>1230</v>
      </c>
      <c r="I5337" t="s">
        <v>79</v>
      </c>
      <c r="J5337">
        <v>1</v>
      </c>
      <c r="K5337">
        <v>5953</v>
      </c>
      <c r="L5337" t="str">
        <f>IFERROR(INDEX(play_attribution!$B$2:$B$328,MATCH(A5337,play_attribution!$A$2:$A$328,0)),"")</f>
        <v/>
      </c>
      <c r="M5337" t="str">
        <f>VLOOKUP(H5337,seller_roster!$A$2:$B$85,2,FALSE)</f>
        <v>Lennon Doyle</v>
      </c>
      <c r="N5337" t="str">
        <f>VLOOKUP(C5337,accounts!$A$2:$F$9615,2,FALSE)</f>
        <v>Hospitality Group</v>
      </c>
      <c r="O5337" t="str">
        <f>VLOOKUP(C5337,accounts!$A$2:$F$9615,3,FALSE)</f>
        <v>$5M-$10M</v>
      </c>
      <c r="P5337" t="str">
        <f>VLOOKUP(C5337,accounts!$A$2:$F$9615,5,FALSE)</f>
        <v>West</v>
      </c>
      <c r="Q5337" t="b">
        <f t="shared" si="84"/>
        <v>1</v>
      </c>
      <c r="R5337" t="e">
        <f>INDEX(removed_duplicate_rows!$A$5:$A$39,MATCH(wins!A5337,removed_duplicate_rows!$A$5:$A$39,0))</f>
        <v>#N/A</v>
      </c>
    </row>
    <row r="5338" spans="1:18" ht="15.75" customHeight="1" x14ac:dyDescent="0.2">
      <c r="A5338" t="s">
        <v>16145</v>
      </c>
      <c r="B5338" t="s">
        <v>16146</v>
      </c>
      <c r="C5338" t="s">
        <v>16147</v>
      </c>
      <c r="D5338" s="10">
        <v>45990</v>
      </c>
      <c r="E5338" t="s">
        <v>14854</v>
      </c>
      <c r="F5338">
        <v>4</v>
      </c>
      <c r="G5338" t="s">
        <v>77</v>
      </c>
      <c r="H5338" t="s">
        <v>118</v>
      </c>
      <c r="I5338" t="s">
        <v>79</v>
      </c>
      <c r="J5338">
        <v>1</v>
      </c>
      <c r="K5338">
        <v>9897</v>
      </c>
      <c r="L5338" t="str">
        <f>IFERROR(INDEX(play_attribution!$B$2:$B$328,MATCH(A5338,play_attribution!$A$2:$A$328,0)),"")</f>
        <v/>
      </c>
      <c r="M5338" t="str">
        <f>VLOOKUP(H5338,seller_roster!$A$2:$B$85,2,FALSE)</f>
        <v>Val Reyes</v>
      </c>
      <c r="N5338" t="str">
        <f>VLOOKUP(C5338,accounts!$A$2:$F$9615,2,FALSE)</f>
        <v>Wholesale &amp; Distribution</v>
      </c>
      <c r="O5338" t="str">
        <f>VLOOKUP(C5338,accounts!$A$2:$F$9615,3,FALSE)</f>
        <v>$2.5M-$5M</v>
      </c>
      <c r="P5338" t="str">
        <f>VLOOKUP(C5338,accounts!$A$2:$F$9615,5,FALSE)</f>
        <v>East</v>
      </c>
      <c r="Q5338" t="b">
        <f t="shared" si="84"/>
        <v>1</v>
      </c>
      <c r="R5338" t="e">
        <f>INDEX(removed_duplicate_rows!$A$5:$A$39,MATCH(wins!A5338,removed_duplicate_rows!$A$5:$A$39,0))</f>
        <v>#N/A</v>
      </c>
    </row>
    <row r="5339" spans="1:18" ht="15.75" customHeight="1" x14ac:dyDescent="0.2">
      <c r="A5339" t="s">
        <v>16148</v>
      </c>
      <c r="B5339" t="s">
        <v>16149</v>
      </c>
      <c r="C5339" t="s">
        <v>16150</v>
      </c>
      <c r="D5339" s="10">
        <v>45990</v>
      </c>
      <c r="E5339" t="s">
        <v>14854</v>
      </c>
      <c r="F5339">
        <v>4</v>
      </c>
      <c r="G5339" t="s">
        <v>77</v>
      </c>
      <c r="H5339" t="s">
        <v>169</v>
      </c>
      <c r="I5339" t="s">
        <v>79</v>
      </c>
      <c r="J5339">
        <v>1</v>
      </c>
      <c r="K5339">
        <v>8429</v>
      </c>
      <c r="L5339" t="str">
        <f>IFERROR(INDEX(play_attribution!$B$2:$B$328,MATCH(A5339,play_attribution!$A$2:$A$328,0)),"")</f>
        <v/>
      </c>
      <c r="M5339" t="str">
        <f>VLOOKUP(H5339,seller_roster!$A$2:$B$85,2,FALSE)</f>
        <v>Rhea Doyle</v>
      </c>
      <c r="N5339" t="str">
        <f>VLOOKUP(C5339,accounts!$A$2:$F$9615,2,FALSE)</f>
        <v>Hospitality Group</v>
      </c>
      <c r="O5339" t="str">
        <f>VLOOKUP(C5339,accounts!$A$2:$F$9615,3,FALSE)</f>
        <v>$5M-$10M</v>
      </c>
      <c r="P5339" t="str">
        <f>VLOOKUP(C5339,accounts!$A$2:$F$9615,5,FALSE)</f>
        <v>East</v>
      </c>
      <c r="Q5339" t="b">
        <f t="shared" si="84"/>
        <v>1</v>
      </c>
      <c r="R5339" t="e">
        <f>INDEX(removed_duplicate_rows!$A$5:$A$39,MATCH(wins!A5339,removed_duplicate_rows!$A$5:$A$39,0))</f>
        <v>#N/A</v>
      </c>
    </row>
    <row r="5340" spans="1:18" ht="15.75" customHeight="1" x14ac:dyDescent="0.2">
      <c r="A5340" t="s">
        <v>16151</v>
      </c>
      <c r="B5340" t="s">
        <v>16152</v>
      </c>
      <c r="C5340" t="s">
        <v>16153</v>
      </c>
      <c r="D5340" s="10">
        <v>45990</v>
      </c>
      <c r="E5340" t="s">
        <v>14854</v>
      </c>
      <c r="F5340">
        <v>4</v>
      </c>
      <c r="G5340" t="s">
        <v>77</v>
      </c>
      <c r="H5340" t="s">
        <v>618</v>
      </c>
      <c r="I5340" t="s">
        <v>79</v>
      </c>
      <c r="J5340">
        <v>1</v>
      </c>
      <c r="K5340">
        <v>5772</v>
      </c>
      <c r="L5340" t="str">
        <f>IFERROR(INDEX(play_attribution!$B$2:$B$328,MATCH(A5340,play_attribution!$A$2:$A$328,0)),"")</f>
        <v/>
      </c>
      <c r="M5340" t="str">
        <f>VLOOKUP(H5340,seller_roster!$A$2:$B$85,2,FALSE)</f>
        <v>Parker Reyes</v>
      </c>
      <c r="N5340" t="str">
        <f>VLOOKUP(C5340,accounts!$A$2:$F$9615,2,FALSE)</f>
        <v>Field Services</v>
      </c>
      <c r="O5340" t="str">
        <f>VLOOKUP(C5340,accounts!$A$2:$F$9615,3,FALSE)</f>
        <v>$5M-$10M</v>
      </c>
      <c r="P5340" t="str">
        <f>VLOOKUP(C5340,accounts!$A$2:$F$9615,5,FALSE)</f>
        <v>West</v>
      </c>
      <c r="Q5340" t="b">
        <f t="shared" si="84"/>
        <v>1</v>
      </c>
      <c r="R5340" t="e">
        <f>INDEX(removed_duplicate_rows!$A$5:$A$39,MATCH(wins!A5340,removed_duplicate_rows!$A$5:$A$39,0))</f>
        <v>#N/A</v>
      </c>
    </row>
    <row r="5341" spans="1:18" ht="15.75" customHeight="1" x14ac:dyDescent="0.2">
      <c r="A5341" t="s">
        <v>16154</v>
      </c>
      <c r="B5341" t="s">
        <v>16155</v>
      </c>
      <c r="C5341" t="s">
        <v>16156</v>
      </c>
      <c r="D5341" s="10">
        <v>45990</v>
      </c>
      <c r="E5341" t="s">
        <v>14854</v>
      </c>
      <c r="F5341">
        <v>4</v>
      </c>
      <c r="G5341" t="s">
        <v>77</v>
      </c>
      <c r="H5341" t="s">
        <v>118</v>
      </c>
      <c r="I5341" t="s">
        <v>55</v>
      </c>
      <c r="J5341">
        <v>1</v>
      </c>
      <c r="K5341">
        <v>9795</v>
      </c>
      <c r="L5341" t="str">
        <f>IFERROR(INDEX(play_attribution!$B$2:$B$328,MATCH(A5341,play_attribution!$A$2:$A$328,0)),"")</f>
        <v/>
      </c>
      <c r="M5341" t="str">
        <f>VLOOKUP(H5341,seller_roster!$A$2:$B$85,2,FALSE)</f>
        <v>Val Reyes</v>
      </c>
      <c r="N5341" t="str">
        <f>VLOOKUP(C5341,accounts!$A$2:$F$9615,2,FALSE)</f>
        <v>Wholesale &amp; Distribution</v>
      </c>
      <c r="O5341" t="str">
        <f>VLOOKUP(C5341,accounts!$A$2:$F$9615,3,FALSE)</f>
        <v>$2.5M-$5M</v>
      </c>
      <c r="P5341" t="str">
        <f>VLOOKUP(C5341,accounts!$A$2:$F$9615,5,FALSE)</f>
        <v>East</v>
      </c>
      <c r="Q5341" t="b">
        <f t="shared" si="84"/>
        <v>1</v>
      </c>
      <c r="R5341" t="e">
        <f>INDEX(removed_duplicate_rows!$A$5:$A$39,MATCH(wins!A5341,removed_duplicate_rows!$A$5:$A$39,0))</f>
        <v>#N/A</v>
      </c>
    </row>
    <row r="5342" spans="1:18" ht="15.75" customHeight="1" x14ac:dyDescent="0.2">
      <c r="A5342" t="s">
        <v>16157</v>
      </c>
      <c r="B5342" t="s">
        <v>16158</v>
      </c>
      <c r="C5342" t="s">
        <v>16159</v>
      </c>
      <c r="D5342" s="10">
        <v>45990</v>
      </c>
      <c r="E5342" t="s">
        <v>14854</v>
      </c>
      <c r="F5342">
        <v>4</v>
      </c>
      <c r="G5342" t="s">
        <v>77</v>
      </c>
      <c r="H5342" t="s">
        <v>169</v>
      </c>
      <c r="I5342" t="s">
        <v>79</v>
      </c>
      <c r="J5342">
        <v>1</v>
      </c>
      <c r="K5342">
        <v>5330</v>
      </c>
      <c r="L5342" t="str">
        <f>IFERROR(INDEX(play_attribution!$B$2:$B$328,MATCH(A5342,play_attribution!$A$2:$A$328,0)),"")</f>
        <v/>
      </c>
      <c r="M5342" t="str">
        <f>VLOOKUP(H5342,seller_roster!$A$2:$B$85,2,FALSE)</f>
        <v>Rhea Doyle</v>
      </c>
      <c r="N5342" t="str">
        <f>VLOOKUP(C5342,accounts!$A$2:$F$9615,2,FALSE)</f>
        <v>Nonprofit</v>
      </c>
      <c r="O5342" t="str">
        <f>VLOOKUP(C5342,accounts!$A$2:$F$9615,3,FALSE)</f>
        <v>$2.5M-$5M</v>
      </c>
      <c r="P5342" t="str">
        <f>VLOOKUP(C5342,accounts!$A$2:$F$9615,5,FALSE)</f>
        <v>Central</v>
      </c>
      <c r="Q5342" t="b">
        <f t="shared" si="84"/>
        <v>1</v>
      </c>
      <c r="R5342" t="e">
        <f>INDEX(removed_duplicate_rows!$A$5:$A$39,MATCH(wins!A5342,removed_duplicate_rows!$A$5:$A$39,0))</f>
        <v>#N/A</v>
      </c>
    </row>
    <row r="5343" spans="1:18" ht="15.75" customHeight="1" x14ac:dyDescent="0.2">
      <c r="A5343" t="s">
        <v>16160</v>
      </c>
      <c r="B5343" t="s">
        <v>16161</v>
      </c>
      <c r="C5343" t="s">
        <v>16162</v>
      </c>
      <c r="D5343" s="10">
        <v>45990</v>
      </c>
      <c r="E5343" t="s">
        <v>14854</v>
      </c>
      <c r="F5343">
        <v>4</v>
      </c>
      <c r="G5343" t="s">
        <v>77</v>
      </c>
      <c r="H5343" t="s">
        <v>155</v>
      </c>
      <c r="I5343" t="s">
        <v>79</v>
      </c>
      <c r="J5343">
        <v>1</v>
      </c>
      <c r="K5343">
        <v>7723</v>
      </c>
      <c r="L5343" t="str">
        <f>IFERROR(INDEX(play_attribution!$B$2:$B$328,MATCH(A5343,play_attribution!$A$2:$A$328,0)),"")</f>
        <v/>
      </c>
      <c r="M5343" t="str">
        <f>VLOOKUP(H5343,seller_roster!$A$2:$B$85,2,FALSE)</f>
        <v>Indigo Osei</v>
      </c>
      <c r="N5343" t="str">
        <f>VLOOKUP(C5343,accounts!$A$2:$F$9615,2,FALSE)</f>
        <v>Wholesale &amp; Distribution</v>
      </c>
      <c r="O5343" t="str">
        <f>VLOOKUP(C5343,accounts!$A$2:$F$9615,3,FALSE)</f>
        <v>$2.5M-$5M</v>
      </c>
      <c r="P5343" t="str">
        <f>VLOOKUP(C5343,accounts!$A$2:$F$9615,5,FALSE)</f>
        <v>West</v>
      </c>
      <c r="Q5343" t="b">
        <f t="shared" si="84"/>
        <v>1</v>
      </c>
      <c r="R5343" t="e">
        <f>INDEX(removed_duplicate_rows!$A$5:$A$39,MATCH(wins!A5343,removed_duplicate_rows!$A$5:$A$39,0))</f>
        <v>#N/A</v>
      </c>
    </row>
    <row r="5344" spans="1:18" ht="15.75" customHeight="1" x14ac:dyDescent="0.2">
      <c r="A5344" t="s">
        <v>16163</v>
      </c>
      <c r="B5344" t="s">
        <v>16164</v>
      </c>
      <c r="C5344" t="s">
        <v>16165</v>
      </c>
      <c r="D5344" s="10">
        <v>45990</v>
      </c>
      <c r="E5344" t="s">
        <v>14854</v>
      </c>
      <c r="F5344">
        <v>4</v>
      </c>
      <c r="G5344" t="s">
        <v>77</v>
      </c>
      <c r="H5344" t="s">
        <v>151</v>
      </c>
      <c r="I5344" t="s">
        <v>79</v>
      </c>
      <c r="J5344">
        <v>1</v>
      </c>
      <c r="K5344">
        <v>10868</v>
      </c>
      <c r="L5344" t="str">
        <f>IFERROR(INDEX(play_attribution!$B$2:$B$328,MATCH(A5344,play_attribution!$A$2:$A$328,0)),"")</f>
        <v/>
      </c>
      <c r="M5344" t="str">
        <f>VLOOKUP(H5344,seller_roster!$A$2:$B$85,2,FALSE)</f>
        <v>Marley Lindqvist</v>
      </c>
      <c r="N5344" t="str">
        <f>VLOOKUP(C5344,accounts!$A$2:$F$9615,2,FALSE)</f>
        <v>Healthcare Services</v>
      </c>
      <c r="O5344" t="str">
        <f>VLOOKUP(C5344,accounts!$A$2:$F$9615,3,FALSE)</f>
        <v>$2.5M-$5M</v>
      </c>
      <c r="P5344" t="str">
        <f>VLOOKUP(C5344,accounts!$A$2:$F$9615,5,FALSE)</f>
        <v>East</v>
      </c>
      <c r="Q5344" t="b">
        <f t="shared" si="84"/>
        <v>1</v>
      </c>
      <c r="R5344" t="e">
        <f>INDEX(removed_duplicate_rows!$A$5:$A$39,MATCH(wins!A5344,removed_duplicate_rows!$A$5:$A$39,0))</f>
        <v>#N/A</v>
      </c>
    </row>
    <row r="5345" spans="1:18" ht="15.75" customHeight="1" x14ac:dyDescent="0.2">
      <c r="A5345" t="s">
        <v>16166</v>
      </c>
      <c r="B5345" t="s">
        <v>16167</v>
      </c>
      <c r="C5345" t="s">
        <v>16168</v>
      </c>
      <c r="D5345" s="10">
        <v>45990</v>
      </c>
      <c r="E5345" t="s">
        <v>14854</v>
      </c>
      <c r="F5345">
        <v>4</v>
      </c>
      <c r="G5345" t="s">
        <v>77</v>
      </c>
      <c r="H5345" t="s">
        <v>191</v>
      </c>
      <c r="I5345" t="s">
        <v>79</v>
      </c>
      <c r="J5345">
        <v>1</v>
      </c>
      <c r="K5345">
        <v>5348</v>
      </c>
      <c r="L5345" t="str">
        <f>IFERROR(INDEX(play_attribution!$B$2:$B$328,MATCH(A5345,play_attribution!$A$2:$A$328,0)),"")</f>
        <v/>
      </c>
      <c r="M5345" t="str">
        <f>VLOOKUP(H5345,seller_roster!$A$2:$B$85,2,FALSE)</f>
        <v>Blake Lindqvist</v>
      </c>
      <c r="N5345" t="str">
        <f>VLOOKUP(C5345,accounts!$A$2:$F$9615,2,FALSE)</f>
        <v>Logistics</v>
      </c>
      <c r="O5345" t="str">
        <f>VLOOKUP(C5345,accounts!$A$2:$F$9615,3,FALSE)</f>
        <v>$5M-$10M</v>
      </c>
      <c r="P5345" t="str">
        <f>VLOOKUP(C5345,accounts!$A$2:$F$9615,5,FALSE)</f>
        <v>Central</v>
      </c>
      <c r="Q5345" t="b">
        <f t="shared" si="84"/>
        <v>1</v>
      </c>
      <c r="R5345" t="e">
        <f>INDEX(removed_duplicate_rows!$A$5:$A$39,MATCH(wins!A5345,removed_duplicate_rows!$A$5:$A$39,0))</f>
        <v>#N/A</v>
      </c>
    </row>
    <row r="5346" spans="1:18" ht="15.75" customHeight="1" x14ac:dyDescent="0.2">
      <c r="A5346" t="s">
        <v>16169</v>
      </c>
      <c r="B5346" t="s">
        <v>16170</v>
      </c>
      <c r="C5346" t="s">
        <v>16171</v>
      </c>
      <c r="D5346" s="10">
        <v>45990</v>
      </c>
      <c r="E5346" t="s">
        <v>14854</v>
      </c>
      <c r="F5346">
        <v>4</v>
      </c>
      <c r="G5346" t="s">
        <v>77</v>
      </c>
      <c r="H5346" t="s">
        <v>177</v>
      </c>
      <c r="I5346" t="s">
        <v>79</v>
      </c>
      <c r="J5346">
        <v>1</v>
      </c>
      <c r="K5346">
        <v>7107</v>
      </c>
      <c r="L5346" t="str">
        <f>IFERROR(INDEX(play_attribution!$B$2:$B$328,MATCH(A5346,play_attribution!$A$2:$A$328,0)),"")</f>
        <v/>
      </c>
      <c r="M5346" t="str">
        <f>VLOOKUP(H5346,seller_roster!$A$2:$B$85,2,FALSE)</f>
        <v>Gray Marsh</v>
      </c>
      <c r="N5346" t="str">
        <f>VLOOKUP(C5346,accounts!$A$2:$F$9615,2,FALSE)</f>
        <v>Nonprofit</v>
      </c>
      <c r="O5346" t="str">
        <f>VLOOKUP(C5346,accounts!$A$2:$F$9615,3,FALSE)</f>
        <v>$2.5M-$5M</v>
      </c>
      <c r="P5346" t="str">
        <f>VLOOKUP(C5346,accounts!$A$2:$F$9615,5,FALSE)</f>
        <v>Central</v>
      </c>
      <c r="Q5346" t="b">
        <f t="shared" si="84"/>
        <v>1</v>
      </c>
      <c r="R5346" t="e">
        <f>INDEX(removed_duplicate_rows!$A$5:$A$39,MATCH(wins!A5346,removed_duplicate_rows!$A$5:$A$39,0))</f>
        <v>#N/A</v>
      </c>
    </row>
    <row r="5347" spans="1:18" ht="15.75" customHeight="1" x14ac:dyDescent="0.2">
      <c r="A5347" t="s">
        <v>16172</v>
      </c>
      <c r="B5347" t="s">
        <v>16173</v>
      </c>
      <c r="C5347" t="s">
        <v>16174</v>
      </c>
      <c r="D5347" s="10">
        <v>45990</v>
      </c>
      <c r="E5347" t="s">
        <v>14854</v>
      </c>
      <c r="F5347">
        <v>4</v>
      </c>
      <c r="G5347" t="s">
        <v>77</v>
      </c>
      <c r="H5347" t="s">
        <v>866</v>
      </c>
      <c r="I5347" t="s">
        <v>79</v>
      </c>
      <c r="J5347">
        <v>1</v>
      </c>
      <c r="K5347">
        <v>6985</v>
      </c>
      <c r="L5347" t="str">
        <f>IFERROR(INDEX(play_attribution!$B$2:$B$328,MATCH(A5347,play_attribution!$A$2:$A$328,0)),"")</f>
        <v/>
      </c>
      <c r="M5347" t="str">
        <f>VLOOKUP(H5347,seller_roster!$A$2:$B$85,2,FALSE)</f>
        <v>Kira Novak</v>
      </c>
      <c r="N5347" t="str">
        <f>VLOOKUP(C5347,accounts!$A$2:$F$9615,2,FALSE)</f>
        <v>Manufacturing</v>
      </c>
      <c r="O5347" t="str">
        <f>VLOOKUP(C5347,accounts!$A$2:$F$9615,3,FALSE)</f>
        <v>$5M-$10M</v>
      </c>
      <c r="P5347" t="str">
        <f>VLOOKUP(C5347,accounts!$A$2:$F$9615,5,FALSE)</f>
        <v>East</v>
      </c>
      <c r="Q5347" t="b">
        <f t="shared" si="84"/>
        <v>1</v>
      </c>
      <c r="R5347" t="e">
        <f>INDEX(removed_duplicate_rows!$A$5:$A$39,MATCH(wins!A5347,removed_duplicate_rows!$A$5:$A$39,0))</f>
        <v>#N/A</v>
      </c>
    </row>
    <row r="5348" spans="1:18" ht="15.75" customHeight="1" x14ac:dyDescent="0.2">
      <c r="A5348" t="s">
        <v>16175</v>
      </c>
      <c r="B5348" t="s">
        <v>16176</v>
      </c>
      <c r="C5348" t="s">
        <v>16177</v>
      </c>
      <c r="D5348" s="10">
        <v>45990</v>
      </c>
      <c r="E5348" t="s">
        <v>14854</v>
      </c>
      <c r="F5348">
        <v>4</v>
      </c>
      <c r="G5348" t="s">
        <v>77</v>
      </c>
      <c r="H5348" t="s">
        <v>866</v>
      </c>
      <c r="I5348" t="s">
        <v>79</v>
      </c>
      <c r="J5348">
        <v>1</v>
      </c>
      <c r="K5348">
        <v>8484</v>
      </c>
      <c r="L5348" t="str">
        <f>IFERROR(INDEX(play_attribution!$B$2:$B$328,MATCH(A5348,play_attribution!$A$2:$A$328,0)),"")</f>
        <v/>
      </c>
      <c r="M5348" t="str">
        <f>VLOOKUP(H5348,seller_roster!$A$2:$B$85,2,FALSE)</f>
        <v>Kira Novak</v>
      </c>
      <c r="N5348" t="str">
        <f>VLOOKUP(C5348,accounts!$A$2:$F$9615,2,FALSE)</f>
        <v>Hospitality Group</v>
      </c>
      <c r="O5348" t="str">
        <f>VLOOKUP(C5348,accounts!$A$2:$F$9615,3,FALSE)</f>
        <v>$5M-$10M</v>
      </c>
      <c r="P5348" t="str">
        <f>VLOOKUP(C5348,accounts!$A$2:$F$9615,5,FALSE)</f>
        <v>East</v>
      </c>
      <c r="Q5348" t="b">
        <f t="shared" si="84"/>
        <v>1</v>
      </c>
      <c r="R5348" t="e">
        <f>INDEX(removed_duplicate_rows!$A$5:$A$39,MATCH(wins!A5348,removed_duplicate_rows!$A$5:$A$39,0))</f>
        <v>#N/A</v>
      </c>
    </row>
    <row r="5349" spans="1:18" ht="15.75" customHeight="1" x14ac:dyDescent="0.2">
      <c r="A5349" t="s">
        <v>16178</v>
      </c>
      <c r="B5349" t="s">
        <v>16179</v>
      </c>
      <c r="C5349" t="s">
        <v>16180</v>
      </c>
      <c r="D5349" s="10">
        <v>45990</v>
      </c>
      <c r="E5349" t="s">
        <v>14854</v>
      </c>
      <c r="F5349">
        <v>4</v>
      </c>
      <c r="G5349" t="s">
        <v>77</v>
      </c>
      <c r="H5349" t="s">
        <v>118</v>
      </c>
      <c r="I5349" t="s">
        <v>79</v>
      </c>
      <c r="J5349">
        <v>1</v>
      </c>
      <c r="K5349">
        <v>5196</v>
      </c>
      <c r="L5349" t="str">
        <f>IFERROR(INDEX(play_attribution!$B$2:$B$328,MATCH(A5349,play_attribution!$A$2:$A$328,0)),"")</f>
        <v/>
      </c>
      <c r="M5349" t="str">
        <f>VLOOKUP(H5349,seller_roster!$A$2:$B$85,2,FALSE)</f>
        <v>Val Reyes</v>
      </c>
      <c r="N5349" t="str">
        <f>VLOOKUP(C5349,accounts!$A$2:$F$9615,2,FALSE)</f>
        <v>Manufacturing</v>
      </c>
      <c r="O5349" t="str">
        <f>VLOOKUP(C5349,accounts!$A$2:$F$9615,3,FALSE)</f>
        <v>$2.5M-$5M</v>
      </c>
      <c r="P5349" t="str">
        <f>VLOOKUP(C5349,accounts!$A$2:$F$9615,5,FALSE)</f>
        <v>West</v>
      </c>
      <c r="Q5349" t="b">
        <f t="shared" si="84"/>
        <v>1</v>
      </c>
      <c r="R5349" t="e">
        <f>INDEX(removed_duplicate_rows!$A$5:$A$39,MATCH(wins!A5349,removed_duplicate_rows!$A$5:$A$39,0))</f>
        <v>#N/A</v>
      </c>
    </row>
    <row r="5350" spans="1:18" ht="15.75" customHeight="1" x14ac:dyDescent="0.2">
      <c r="A5350" t="s">
        <v>16181</v>
      </c>
      <c r="B5350" t="s">
        <v>16182</v>
      </c>
      <c r="C5350" t="s">
        <v>16183</v>
      </c>
      <c r="D5350" s="10">
        <v>45990</v>
      </c>
      <c r="E5350" t="s">
        <v>14854</v>
      </c>
      <c r="F5350">
        <v>4</v>
      </c>
      <c r="G5350" t="s">
        <v>77</v>
      </c>
      <c r="H5350" t="s">
        <v>184</v>
      </c>
      <c r="I5350" t="s">
        <v>79</v>
      </c>
      <c r="J5350">
        <v>1</v>
      </c>
      <c r="K5350">
        <v>5063</v>
      </c>
      <c r="L5350" t="str">
        <f>IFERROR(INDEX(play_attribution!$B$2:$B$328,MATCH(A5350,play_attribution!$A$2:$A$328,0)),"")</f>
        <v/>
      </c>
      <c r="M5350" t="str">
        <f>VLOOKUP(H5350,seller_roster!$A$2:$B$85,2,FALSE)</f>
        <v>Zion Silva</v>
      </c>
      <c r="N5350" t="str">
        <f>VLOOKUP(C5350,accounts!$A$2:$F$9615,2,FALSE)</f>
        <v>Professional Services</v>
      </c>
      <c r="O5350" t="str">
        <f>VLOOKUP(C5350,accounts!$A$2:$F$9615,3,FALSE)</f>
        <v>$5M-$10M</v>
      </c>
      <c r="P5350" t="str">
        <f>VLOOKUP(C5350,accounts!$A$2:$F$9615,5,FALSE)</f>
        <v>Central</v>
      </c>
      <c r="Q5350" t="b">
        <f t="shared" si="84"/>
        <v>1</v>
      </c>
      <c r="R5350" t="e">
        <f>INDEX(removed_duplicate_rows!$A$5:$A$39,MATCH(wins!A5350,removed_duplicate_rows!$A$5:$A$39,0))</f>
        <v>#N/A</v>
      </c>
    </row>
    <row r="5351" spans="1:18" ht="15.75" customHeight="1" x14ac:dyDescent="0.2">
      <c r="A5351" t="s">
        <v>16184</v>
      </c>
      <c r="B5351" t="s">
        <v>16185</v>
      </c>
      <c r="C5351" t="s">
        <v>16186</v>
      </c>
      <c r="D5351" s="10">
        <v>45990</v>
      </c>
      <c r="E5351" t="s">
        <v>14854</v>
      </c>
      <c r="F5351">
        <v>4</v>
      </c>
      <c r="G5351" t="s">
        <v>77</v>
      </c>
      <c r="H5351" t="s">
        <v>159</v>
      </c>
      <c r="I5351" t="s">
        <v>79</v>
      </c>
      <c r="J5351">
        <v>1</v>
      </c>
      <c r="K5351">
        <v>6258</v>
      </c>
      <c r="L5351" t="str">
        <f>IFERROR(INDEX(play_attribution!$B$2:$B$328,MATCH(A5351,play_attribution!$A$2:$A$328,0)),"")</f>
        <v/>
      </c>
      <c r="M5351" t="str">
        <f>VLOOKUP(H5351,seller_roster!$A$2:$B$85,2,FALSE)</f>
        <v>Kai Bianchi</v>
      </c>
      <c r="N5351" t="str">
        <f>VLOOKUP(C5351,accounts!$A$2:$F$9615,2,FALSE)</f>
        <v>Retail Multi-Location</v>
      </c>
      <c r="O5351" t="str">
        <f>VLOOKUP(C5351,accounts!$A$2:$F$9615,3,FALSE)</f>
        <v>&lt;$1M</v>
      </c>
      <c r="P5351" t="str">
        <f>VLOOKUP(C5351,accounts!$A$2:$F$9615,5,FALSE)</f>
        <v>West</v>
      </c>
      <c r="Q5351" t="b">
        <f t="shared" si="84"/>
        <v>1</v>
      </c>
      <c r="R5351" t="e">
        <f>INDEX(removed_duplicate_rows!$A$5:$A$39,MATCH(wins!A5351,removed_duplicate_rows!$A$5:$A$39,0))</f>
        <v>#N/A</v>
      </c>
    </row>
    <row r="5352" spans="1:18" ht="15.75" customHeight="1" x14ac:dyDescent="0.2">
      <c r="A5352" t="s">
        <v>16187</v>
      </c>
      <c r="B5352" t="s">
        <v>16188</v>
      </c>
      <c r="C5352" t="s">
        <v>16189</v>
      </c>
      <c r="D5352" s="10">
        <v>45990</v>
      </c>
      <c r="E5352" t="s">
        <v>14854</v>
      </c>
      <c r="F5352">
        <v>4</v>
      </c>
      <c r="G5352" t="s">
        <v>77</v>
      </c>
      <c r="H5352" t="s">
        <v>87</v>
      </c>
      <c r="I5352" t="s">
        <v>79</v>
      </c>
      <c r="J5352">
        <v>1</v>
      </c>
      <c r="K5352">
        <v>7134</v>
      </c>
      <c r="L5352" t="str">
        <f>IFERROR(INDEX(play_attribution!$B$2:$B$328,MATCH(A5352,play_attribution!$A$2:$A$328,0)),"")</f>
        <v/>
      </c>
      <c r="M5352" t="str">
        <f>VLOOKUP(H5352,seller_roster!$A$2:$B$85,2,FALSE)</f>
        <v>Harper Tran</v>
      </c>
      <c r="N5352" t="str">
        <f>VLOOKUP(C5352,accounts!$A$2:$F$9615,2,FALSE)</f>
        <v>Construction</v>
      </c>
      <c r="O5352" t="str">
        <f>VLOOKUP(C5352,accounts!$A$2:$F$9615,3,FALSE)</f>
        <v>$1M-$2.5M</v>
      </c>
      <c r="P5352" t="str">
        <f>VLOOKUP(C5352,accounts!$A$2:$F$9615,5,FALSE)</f>
        <v>West</v>
      </c>
      <c r="Q5352" t="b">
        <f t="shared" si="84"/>
        <v>1</v>
      </c>
      <c r="R5352" t="e">
        <f>INDEX(removed_duplicate_rows!$A$5:$A$39,MATCH(wins!A5352,removed_duplicate_rows!$A$5:$A$39,0))</f>
        <v>#N/A</v>
      </c>
    </row>
    <row r="5353" spans="1:18" ht="15.75" customHeight="1" x14ac:dyDescent="0.2">
      <c r="A5353" t="s">
        <v>16190</v>
      </c>
      <c r="B5353" t="s">
        <v>16191</v>
      </c>
      <c r="C5353" t="s">
        <v>16192</v>
      </c>
      <c r="D5353" s="10">
        <v>45990</v>
      </c>
      <c r="E5353" t="s">
        <v>14854</v>
      </c>
      <c r="F5353">
        <v>4</v>
      </c>
      <c r="G5353" t="s">
        <v>77</v>
      </c>
      <c r="H5353" t="s">
        <v>140</v>
      </c>
      <c r="I5353" t="s">
        <v>79</v>
      </c>
      <c r="J5353">
        <v>1</v>
      </c>
      <c r="K5353">
        <v>6629</v>
      </c>
      <c r="L5353" t="str">
        <f>IFERROR(INDEX(play_attribution!$B$2:$B$328,MATCH(A5353,play_attribution!$A$2:$A$328,0)),"")</f>
        <v/>
      </c>
      <c r="M5353" t="str">
        <f>VLOOKUP(H5353,seller_roster!$A$2:$B$85,2,FALSE)</f>
        <v>Lane Lindqvist</v>
      </c>
      <c r="N5353" t="str">
        <f>VLOOKUP(C5353,accounts!$A$2:$F$9615,2,FALSE)</f>
        <v>Professional Services</v>
      </c>
      <c r="O5353" t="str">
        <f>VLOOKUP(C5353,accounts!$A$2:$F$9615,3,FALSE)</f>
        <v>$5M-$10M</v>
      </c>
      <c r="P5353" t="str">
        <f>VLOOKUP(C5353,accounts!$A$2:$F$9615,5,FALSE)</f>
        <v>East</v>
      </c>
      <c r="Q5353" t="b">
        <f t="shared" si="84"/>
        <v>1</v>
      </c>
      <c r="R5353" t="e">
        <f>INDEX(removed_duplicate_rows!$A$5:$A$39,MATCH(wins!A5353,removed_duplicate_rows!$A$5:$A$39,0))</f>
        <v>#N/A</v>
      </c>
    </row>
    <row r="5354" spans="1:18" ht="15.75" customHeight="1" x14ac:dyDescent="0.2">
      <c r="A5354" t="s">
        <v>16193</v>
      </c>
      <c r="B5354" t="s">
        <v>16194</v>
      </c>
      <c r="C5354" t="s">
        <v>16195</v>
      </c>
      <c r="D5354" s="10">
        <v>45990</v>
      </c>
      <c r="E5354" t="s">
        <v>14854</v>
      </c>
      <c r="F5354">
        <v>4</v>
      </c>
      <c r="G5354" t="s">
        <v>77</v>
      </c>
      <c r="H5354" t="s">
        <v>151</v>
      </c>
      <c r="I5354" t="s">
        <v>79</v>
      </c>
      <c r="J5354">
        <v>1</v>
      </c>
      <c r="K5354">
        <v>8342</v>
      </c>
      <c r="L5354" t="str">
        <f>IFERROR(INDEX(play_attribution!$B$2:$B$328,MATCH(A5354,play_attribution!$A$2:$A$328,0)),"")</f>
        <v/>
      </c>
      <c r="M5354" t="str">
        <f>VLOOKUP(H5354,seller_roster!$A$2:$B$85,2,FALSE)</f>
        <v>Marley Lindqvist</v>
      </c>
      <c r="N5354" t="str">
        <f>VLOOKUP(C5354,accounts!$A$2:$F$9615,2,FALSE)</f>
        <v>Professional Services</v>
      </c>
      <c r="O5354" t="str">
        <f>VLOOKUP(C5354,accounts!$A$2:$F$9615,3,FALSE)</f>
        <v>$2.5M-$5M</v>
      </c>
      <c r="P5354" t="str">
        <f>VLOOKUP(C5354,accounts!$A$2:$F$9615,5,FALSE)</f>
        <v>Central</v>
      </c>
      <c r="Q5354" t="b">
        <f t="shared" si="84"/>
        <v>1</v>
      </c>
      <c r="R5354" t="e">
        <f>INDEX(removed_duplicate_rows!$A$5:$A$39,MATCH(wins!A5354,removed_duplicate_rows!$A$5:$A$39,0))</f>
        <v>#N/A</v>
      </c>
    </row>
    <row r="5355" spans="1:18" ht="15.75" customHeight="1" x14ac:dyDescent="0.2">
      <c r="A5355" t="s">
        <v>16196</v>
      </c>
      <c r="B5355" t="s">
        <v>16197</v>
      </c>
      <c r="C5355" t="s">
        <v>16198</v>
      </c>
      <c r="D5355" s="10">
        <v>45990</v>
      </c>
      <c r="E5355" t="s">
        <v>14854</v>
      </c>
      <c r="F5355">
        <v>4</v>
      </c>
      <c r="G5355" t="s">
        <v>273</v>
      </c>
      <c r="H5355" t="s">
        <v>357</v>
      </c>
      <c r="I5355" t="s">
        <v>79</v>
      </c>
      <c r="J5355">
        <v>1</v>
      </c>
      <c r="K5355">
        <v>5804</v>
      </c>
      <c r="L5355" t="str">
        <f>IFERROR(INDEX(play_attribution!$B$2:$B$328,MATCH(A5355,play_attribution!$A$2:$A$328,0)),"")</f>
        <v/>
      </c>
      <c r="M5355" t="str">
        <f>VLOOKUP(H5355,seller_roster!$A$2:$B$85,2,FALSE)</f>
        <v>Hollis Abadi</v>
      </c>
      <c r="N5355" t="str">
        <f>VLOOKUP(C5355,accounts!$A$2:$F$9615,2,FALSE)</f>
        <v>Wholesale &amp; Distribution</v>
      </c>
      <c r="O5355" t="str">
        <f>VLOOKUP(C5355,accounts!$A$2:$F$9615,3,FALSE)</f>
        <v>$5M-$10M</v>
      </c>
      <c r="P5355" t="str">
        <f>VLOOKUP(C5355,accounts!$A$2:$F$9615,5,FALSE)</f>
        <v>East</v>
      </c>
      <c r="Q5355" t="b">
        <f t="shared" si="84"/>
        <v>1</v>
      </c>
      <c r="R5355" t="e">
        <f>INDEX(removed_duplicate_rows!$A$5:$A$39,MATCH(wins!A5355,removed_duplicate_rows!$A$5:$A$39,0))</f>
        <v>#N/A</v>
      </c>
    </row>
    <row r="5356" spans="1:18" ht="15.75" customHeight="1" x14ac:dyDescent="0.2">
      <c r="A5356" t="s">
        <v>16199</v>
      </c>
      <c r="B5356" t="s">
        <v>16200</v>
      </c>
      <c r="C5356" t="s">
        <v>16201</v>
      </c>
      <c r="D5356" s="10">
        <v>45990</v>
      </c>
      <c r="E5356" t="s">
        <v>14854</v>
      </c>
      <c r="F5356">
        <v>4</v>
      </c>
      <c r="G5356" t="s">
        <v>273</v>
      </c>
      <c r="H5356" t="s">
        <v>357</v>
      </c>
      <c r="I5356" t="s">
        <v>79</v>
      </c>
      <c r="J5356">
        <v>1</v>
      </c>
      <c r="K5356">
        <v>9359</v>
      </c>
      <c r="L5356" t="str">
        <f>IFERROR(INDEX(play_attribution!$B$2:$B$328,MATCH(A5356,play_attribution!$A$2:$A$328,0)),"")</f>
        <v/>
      </c>
      <c r="M5356" t="str">
        <f>VLOOKUP(H5356,seller_roster!$A$2:$B$85,2,FALSE)</f>
        <v>Hollis Abadi</v>
      </c>
      <c r="N5356" t="str">
        <f>VLOOKUP(C5356,accounts!$A$2:$F$9615,2,FALSE)</f>
        <v>Healthcare Services</v>
      </c>
      <c r="O5356" t="str">
        <f>VLOOKUP(C5356,accounts!$A$2:$F$9615,3,FALSE)</f>
        <v>&gt;$10M</v>
      </c>
      <c r="P5356" t="str">
        <f>VLOOKUP(C5356,accounts!$A$2:$F$9615,5,FALSE)</f>
        <v>West</v>
      </c>
      <c r="Q5356" t="b">
        <f t="shared" si="84"/>
        <v>1</v>
      </c>
      <c r="R5356" t="e">
        <f>INDEX(removed_duplicate_rows!$A$5:$A$39,MATCH(wins!A5356,removed_duplicate_rows!$A$5:$A$39,0))</f>
        <v>#N/A</v>
      </c>
    </row>
    <row r="5357" spans="1:18" ht="15.75" customHeight="1" x14ac:dyDescent="0.2">
      <c r="A5357" t="s">
        <v>16202</v>
      </c>
      <c r="B5357" t="s">
        <v>16203</v>
      </c>
      <c r="C5357" t="s">
        <v>16204</v>
      </c>
      <c r="D5357" s="10">
        <v>45990</v>
      </c>
      <c r="E5357" t="s">
        <v>14854</v>
      </c>
      <c r="F5357">
        <v>4</v>
      </c>
      <c r="G5357" t="s">
        <v>273</v>
      </c>
      <c r="H5357" t="s">
        <v>327</v>
      </c>
      <c r="I5357" t="s">
        <v>79</v>
      </c>
      <c r="J5357">
        <v>1</v>
      </c>
      <c r="K5357">
        <v>11030</v>
      </c>
      <c r="L5357" t="str">
        <f>IFERROR(INDEX(play_attribution!$B$2:$B$328,MATCH(A5357,play_attribution!$A$2:$A$328,0)),"")</f>
        <v/>
      </c>
      <c r="M5357" t="str">
        <f>VLOOKUP(H5357,seller_roster!$A$2:$B$85,2,FALSE)</f>
        <v>Frankie Lindqvist</v>
      </c>
      <c r="N5357" t="str">
        <f>VLOOKUP(C5357,accounts!$A$2:$F$9615,2,FALSE)</f>
        <v>Construction</v>
      </c>
      <c r="O5357" t="str">
        <f>VLOOKUP(C5357,accounts!$A$2:$F$9615,3,FALSE)</f>
        <v>$5M-$10M</v>
      </c>
      <c r="P5357" t="str">
        <f>VLOOKUP(C5357,accounts!$A$2:$F$9615,5,FALSE)</f>
        <v>West</v>
      </c>
      <c r="Q5357" t="b">
        <f t="shared" si="84"/>
        <v>1</v>
      </c>
      <c r="R5357" t="e">
        <f>INDEX(removed_duplicate_rows!$A$5:$A$39,MATCH(wins!A5357,removed_duplicate_rows!$A$5:$A$39,0))</f>
        <v>#N/A</v>
      </c>
    </row>
    <row r="5358" spans="1:18" ht="15.75" customHeight="1" x14ac:dyDescent="0.2">
      <c r="A5358" t="s">
        <v>16205</v>
      </c>
      <c r="B5358" t="s">
        <v>16206</v>
      </c>
      <c r="C5358" t="s">
        <v>16207</v>
      </c>
      <c r="D5358" s="10">
        <v>45990</v>
      </c>
      <c r="E5358" t="s">
        <v>14854</v>
      </c>
      <c r="F5358">
        <v>4</v>
      </c>
      <c r="G5358" t="s">
        <v>273</v>
      </c>
      <c r="H5358" t="s">
        <v>274</v>
      </c>
      <c r="I5358" t="s">
        <v>79</v>
      </c>
      <c r="J5358">
        <v>1</v>
      </c>
      <c r="K5358">
        <v>9287</v>
      </c>
      <c r="L5358" t="str">
        <f>IFERROR(INDEX(play_attribution!$B$2:$B$328,MATCH(A5358,play_attribution!$A$2:$A$328,0)),"")</f>
        <v/>
      </c>
      <c r="M5358" t="str">
        <f>VLOOKUP(H5358,seller_roster!$A$2:$B$85,2,FALSE)</f>
        <v>Shiloh Petrov</v>
      </c>
      <c r="N5358" t="str">
        <f>VLOOKUP(C5358,accounts!$A$2:$F$9615,2,FALSE)</f>
        <v>Logistics</v>
      </c>
      <c r="O5358" t="str">
        <f>VLOOKUP(C5358,accounts!$A$2:$F$9615,3,FALSE)</f>
        <v>$5M-$10M</v>
      </c>
      <c r="P5358" t="str">
        <f>VLOOKUP(C5358,accounts!$A$2:$F$9615,5,FALSE)</f>
        <v>West</v>
      </c>
      <c r="Q5358" t="b">
        <f t="shared" si="84"/>
        <v>1</v>
      </c>
      <c r="R5358" t="e">
        <f>INDEX(removed_duplicate_rows!$A$5:$A$39,MATCH(wins!A5358,removed_duplicate_rows!$A$5:$A$39,0))</f>
        <v>#N/A</v>
      </c>
    </row>
    <row r="5359" spans="1:18" ht="15.75" customHeight="1" x14ac:dyDescent="0.2">
      <c r="A5359" t="s">
        <v>16208</v>
      </c>
      <c r="B5359" t="s">
        <v>16209</v>
      </c>
      <c r="C5359" t="s">
        <v>16210</v>
      </c>
      <c r="D5359" s="10">
        <v>45990</v>
      </c>
      <c r="E5359" t="s">
        <v>14854</v>
      </c>
      <c r="F5359">
        <v>4</v>
      </c>
      <c r="G5359" t="s">
        <v>273</v>
      </c>
      <c r="H5359" t="s">
        <v>301</v>
      </c>
      <c r="I5359" t="s">
        <v>79</v>
      </c>
      <c r="J5359">
        <v>1</v>
      </c>
      <c r="K5359">
        <v>10996</v>
      </c>
      <c r="L5359" t="str">
        <f>IFERROR(INDEX(play_attribution!$B$2:$B$328,MATCH(A5359,play_attribution!$A$2:$A$328,0)),"")</f>
        <v/>
      </c>
      <c r="M5359" t="str">
        <f>VLOOKUP(H5359,seller_roster!$A$2:$B$85,2,FALSE)</f>
        <v>Pia Marsh</v>
      </c>
      <c r="N5359" t="str">
        <f>VLOOKUP(C5359,accounts!$A$2:$F$9615,2,FALSE)</f>
        <v>Nonprofit</v>
      </c>
      <c r="O5359" t="str">
        <f>VLOOKUP(C5359,accounts!$A$2:$F$9615,3,FALSE)</f>
        <v>$2.5M-$5M</v>
      </c>
      <c r="P5359" t="str">
        <f>VLOOKUP(C5359,accounts!$A$2:$F$9615,5,FALSE)</f>
        <v>Central</v>
      </c>
      <c r="Q5359" t="b">
        <f t="shared" si="84"/>
        <v>1</v>
      </c>
      <c r="R5359" t="e">
        <f>INDEX(removed_duplicate_rows!$A$5:$A$39,MATCH(wins!A5359,removed_duplicate_rows!$A$5:$A$39,0))</f>
        <v>#N/A</v>
      </c>
    </row>
    <row r="5360" spans="1:18" ht="15.75" customHeight="1" x14ac:dyDescent="0.2">
      <c r="A5360" t="s">
        <v>16211</v>
      </c>
      <c r="B5360" t="s">
        <v>16212</v>
      </c>
      <c r="C5360" t="s">
        <v>16213</v>
      </c>
      <c r="D5360" s="10">
        <v>45990</v>
      </c>
      <c r="E5360" t="s">
        <v>14854</v>
      </c>
      <c r="F5360">
        <v>4</v>
      </c>
      <c r="G5360" t="s">
        <v>273</v>
      </c>
      <c r="H5360" t="s">
        <v>297</v>
      </c>
      <c r="I5360" t="s">
        <v>79</v>
      </c>
      <c r="J5360">
        <v>1</v>
      </c>
      <c r="K5360">
        <v>11677</v>
      </c>
      <c r="L5360" t="str">
        <f>IFERROR(INDEX(play_attribution!$B$2:$B$328,MATCH(A5360,play_attribution!$A$2:$A$328,0)),"")</f>
        <v/>
      </c>
      <c r="M5360" t="str">
        <f>VLOOKUP(H5360,seller_roster!$A$2:$B$85,2,FALSE)</f>
        <v>Ray Moreau</v>
      </c>
      <c r="N5360" t="str">
        <f>VLOOKUP(C5360,accounts!$A$2:$F$9615,2,FALSE)</f>
        <v>Wholesale &amp; Distribution</v>
      </c>
      <c r="O5360" t="str">
        <f>VLOOKUP(C5360,accounts!$A$2:$F$9615,3,FALSE)</f>
        <v>$5M-$10M</v>
      </c>
      <c r="P5360" t="str">
        <f>VLOOKUP(C5360,accounts!$A$2:$F$9615,5,FALSE)</f>
        <v>West</v>
      </c>
      <c r="Q5360" t="b">
        <f t="shared" si="84"/>
        <v>1</v>
      </c>
      <c r="R5360" t="e">
        <f>INDEX(removed_duplicate_rows!$A$5:$A$39,MATCH(wins!A5360,removed_duplicate_rows!$A$5:$A$39,0))</f>
        <v>#N/A</v>
      </c>
    </row>
    <row r="5361" spans="1:18" ht="15.75" customHeight="1" x14ac:dyDescent="0.2">
      <c r="A5361" t="s">
        <v>16214</v>
      </c>
      <c r="B5361" t="s">
        <v>16215</v>
      </c>
      <c r="C5361" t="s">
        <v>16216</v>
      </c>
      <c r="D5361" s="10">
        <v>45990</v>
      </c>
      <c r="E5361" t="s">
        <v>14854</v>
      </c>
      <c r="F5361">
        <v>4</v>
      </c>
      <c r="G5361" t="s">
        <v>273</v>
      </c>
      <c r="H5361" t="s">
        <v>323</v>
      </c>
      <c r="I5361" t="s">
        <v>55</v>
      </c>
      <c r="J5361">
        <v>1</v>
      </c>
      <c r="K5361">
        <v>14926</v>
      </c>
      <c r="L5361" t="str">
        <f>IFERROR(INDEX(play_attribution!$B$2:$B$328,MATCH(A5361,play_attribution!$A$2:$A$328,0)),"")</f>
        <v/>
      </c>
      <c r="M5361" t="str">
        <f>VLOOKUP(H5361,seller_roster!$A$2:$B$85,2,FALSE)</f>
        <v>Finley Kowalski</v>
      </c>
      <c r="N5361" t="str">
        <f>VLOOKUP(C5361,accounts!$A$2:$F$9615,2,FALSE)</f>
        <v>Hospitality Group</v>
      </c>
      <c r="O5361" t="str">
        <f>VLOOKUP(C5361,accounts!$A$2:$F$9615,3,FALSE)</f>
        <v>$2.5M-$5M</v>
      </c>
      <c r="P5361" t="str">
        <f>VLOOKUP(C5361,accounts!$A$2:$F$9615,5,FALSE)</f>
        <v>East</v>
      </c>
      <c r="Q5361" t="b">
        <f t="shared" si="84"/>
        <v>1</v>
      </c>
      <c r="R5361" t="e">
        <f>INDEX(removed_duplicate_rows!$A$5:$A$39,MATCH(wins!A5361,removed_duplicate_rows!$A$5:$A$39,0))</f>
        <v>#N/A</v>
      </c>
    </row>
    <row r="5362" spans="1:18" ht="15.75" customHeight="1" x14ac:dyDescent="0.2">
      <c r="A5362" t="s">
        <v>16217</v>
      </c>
      <c r="B5362" t="s">
        <v>16218</v>
      </c>
      <c r="C5362" t="s">
        <v>16219</v>
      </c>
      <c r="D5362" s="10">
        <v>45990</v>
      </c>
      <c r="E5362" t="s">
        <v>14854</v>
      </c>
      <c r="F5362">
        <v>4</v>
      </c>
      <c r="G5362" t="s">
        <v>273</v>
      </c>
      <c r="H5362" t="s">
        <v>680</v>
      </c>
      <c r="I5362" t="s">
        <v>79</v>
      </c>
      <c r="J5362">
        <v>1</v>
      </c>
      <c r="K5362">
        <v>6780</v>
      </c>
      <c r="L5362" t="str">
        <f>IFERROR(INDEX(play_attribution!$B$2:$B$328,MATCH(A5362,play_attribution!$A$2:$A$328,0)),"")</f>
        <v/>
      </c>
      <c r="M5362" t="str">
        <f>VLOOKUP(H5362,seller_roster!$A$2:$B$85,2,FALSE)</f>
        <v>Tatum Ruiz</v>
      </c>
      <c r="N5362" t="str">
        <f>VLOOKUP(C5362,accounts!$A$2:$F$9615,2,FALSE)</f>
        <v>Hospitality Group</v>
      </c>
      <c r="O5362" t="str">
        <f>VLOOKUP(C5362,accounts!$A$2:$F$9615,3,FALSE)</f>
        <v>$2.5M-$5M</v>
      </c>
      <c r="P5362" t="str">
        <f>VLOOKUP(C5362,accounts!$A$2:$F$9615,5,FALSE)</f>
        <v>East</v>
      </c>
      <c r="Q5362" t="b">
        <f t="shared" si="84"/>
        <v>1</v>
      </c>
      <c r="R5362" t="e">
        <f>INDEX(removed_duplicate_rows!$A$5:$A$39,MATCH(wins!A5362,removed_duplicate_rows!$A$5:$A$39,0))</f>
        <v>#N/A</v>
      </c>
    </row>
    <row r="5363" spans="1:18" ht="15.75" customHeight="1" x14ac:dyDescent="0.2">
      <c r="A5363" t="s">
        <v>16220</v>
      </c>
      <c r="B5363" t="s">
        <v>16221</v>
      </c>
      <c r="C5363" t="s">
        <v>16222</v>
      </c>
      <c r="D5363" s="10">
        <v>45990</v>
      </c>
      <c r="E5363" t="s">
        <v>14854</v>
      </c>
      <c r="F5363">
        <v>4</v>
      </c>
      <c r="G5363" t="s">
        <v>273</v>
      </c>
      <c r="H5363" t="s">
        <v>367</v>
      </c>
      <c r="I5363" t="s">
        <v>79</v>
      </c>
      <c r="J5363">
        <v>1</v>
      </c>
      <c r="K5363">
        <v>7229</v>
      </c>
      <c r="L5363" t="str">
        <f>IFERROR(INDEX(play_attribution!$B$2:$B$328,MATCH(A5363,play_attribution!$A$2:$A$328,0)),"")</f>
        <v/>
      </c>
      <c r="M5363" t="str">
        <f>VLOOKUP(H5363,seller_roster!$A$2:$B$85,2,FALSE)</f>
        <v>Zion Ito</v>
      </c>
      <c r="N5363" t="str">
        <f>VLOOKUP(C5363,accounts!$A$2:$F$9615,2,FALSE)</f>
        <v>Hospitality Group</v>
      </c>
      <c r="O5363" t="str">
        <f>VLOOKUP(C5363,accounts!$A$2:$F$9615,3,FALSE)</f>
        <v>&gt;$10M</v>
      </c>
      <c r="P5363" t="str">
        <f>VLOOKUP(C5363,accounts!$A$2:$F$9615,5,FALSE)</f>
        <v>East</v>
      </c>
      <c r="Q5363" t="b">
        <f t="shared" si="84"/>
        <v>1</v>
      </c>
      <c r="R5363" t="e">
        <f>INDEX(removed_duplicate_rows!$A$5:$A$39,MATCH(wins!A5363,removed_duplicate_rows!$A$5:$A$39,0))</f>
        <v>#N/A</v>
      </c>
    </row>
    <row r="5364" spans="1:18" ht="15.75" customHeight="1" x14ac:dyDescent="0.2">
      <c r="A5364" t="s">
        <v>16223</v>
      </c>
      <c r="B5364" t="s">
        <v>16224</v>
      </c>
      <c r="C5364" t="s">
        <v>16225</v>
      </c>
      <c r="D5364" s="10">
        <v>45990</v>
      </c>
      <c r="E5364" t="s">
        <v>14854</v>
      </c>
      <c r="F5364">
        <v>4</v>
      </c>
      <c r="G5364" t="s">
        <v>273</v>
      </c>
      <c r="H5364" t="s">
        <v>680</v>
      </c>
      <c r="I5364" t="s">
        <v>55</v>
      </c>
      <c r="J5364">
        <v>1</v>
      </c>
      <c r="K5364">
        <v>11562</v>
      </c>
      <c r="L5364" t="str">
        <f>IFERROR(INDEX(play_attribution!$B$2:$B$328,MATCH(A5364,play_attribution!$A$2:$A$328,0)),"")</f>
        <v/>
      </c>
      <c r="M5364" t="str">
        <f>VLOOKUP(H5364,seller_roster!$A$2:$B$85,2,FALSE)</f>
        <v>Tatum Ruiz</v>
      </c>
      <c r="N5364" t="str">
        <f>VLOOKUP(C5364,accounts!$A$2:$F$9615,2,FALSE)</f>
        <v>Field Services</v>
      </c>
      <c r="O5364" t="str">
        <f>VLOOKUP(C5364,accounts!$A$2:$F$9615,3,FALSE)</f>
        <v>$2.5M-$5M</v>
      </c>
      <c r="P5364" t="str">
        <f>VLOOKUP(C5364,accounts!$A$2:$F$9615,5,FALSE)</f>
        <v>East</v>
      </c>
      <c r="Q5364" t="b">
        <f t="shared" si="84"/>
        <v>1</v>
      </c>
      <c r="R5364" t="e">
        <f>INDEX(removed_duplicate_rows!$A$5:$A$39,MATCH(wins!A5364,removed_duplicate_rows!$A$5:$A$39,0))</f>
        <v>#N/A</v>
      </c>
    </row>
    <row r="5365" spans="1:18" ht="15.75" customHeight="1" x14ac:dyDescent="0.2">
      <c r="A5365" t="s">
        <v>16226</v>
      </c>
      <c r="B5365" t="s">
        <v>16227</v>
      </c>
      <c r="C5365" t="s">
        <v>16228</v>
      </c>
      <c r="D5365" s="10">
        <v>45990</v>
      </c>
      <c r="E5365" t="s">
        <v>14854</v>
      </c>
      <c r="F5365">
        <v>4</v>
      </c>
      <c r="G5365" t="s">
        <v>273</v>
      </c>
      <c r="H5365" t="s">
        <v>285</v>
      </c>
      <c r="I5365" t="s">
        <v>79</v>
      </c>
      <c r="J5365">
        <v>1</v>
      </c>
      <c r="K5365">
        <v>5806</v>
      </c>
      <c r="L5365" t="str">
        <f>IFERROR(INDEX(play_attribution!$B$2:$B$328,MATCH(A5365,play_attribution!$A$2:$A$328,0)),"")</f>
        <v/>
      </c>
      <c r="M5365" t="str">
        <f>VLOOKUP(H5365,seller_roster!$A$2:$B$85,2,FALSE)</f>
        <v>Bryn Lindqvist</v>
      </c>
      <c r="N5365" t="str">
        <f>VLOOKUP(C5365,accounts!$A$2:$F$9615,2,FALSE)</f>
        <v>Logistics</v>
      </c>
      <c r="O5365" t="str">
        <f>VLOOKUP(C5365,accounts!$A$2:$F$9615,3,FALSE)</f>
        <v>$2.5M-$5M</v>
      </c>
      <c r="P5365" t="str">
        <f>VLOOKUP(C5365,accounts!$A$2:$F$9615,5,FALSE)</f>
        <v>Central</v>
      </c>
      <c r="Q5365" t="b">
        <f t="shared" si="84"/>
        <v>1</v>
      </c>
      <c r="R5365" t="e">
        <f>INDEX(removed_duplicate_rows!$A$5:$A$39,MATCH(wins!A5365,removed_duplicate_rows!$A$5:$A$39,0))</f>
        <v>#N/A</v>
      </c>
    </row>
    <row r="5366" spans="1:18" ht="15.75" customHeight="1" x14ac:dyDescent="0.2">
      <c r="A5366" t="s">
        <v>16229</v>
      </c>
      <c r="B5366" t="s">
        <v>16230</v>
      </c>
      <c r="C5366" t="s">
        <v>16231</v>
      </c>
      <c r="D5366" s="10">
        <v>45990</v>
      </c>
      <c r="E5366" t="s">
        <v>14854</v>
      </c>
      <c r="F5366">
        <v>4</v>
      </c>
      <c r="G5366" t="s">
        <v>273</v>
      </c>
      <c r="H5366" t="s">
        <v>297</v>
      </c>
      <c r="I5366" t="s">
        <v>79</v>
      </c>
      <c r="J5366">
        <v>1</v>
      </c>
      <c r="K5366">
        <v>17705</v>
      </c>
      <c r="L5366" t="str">
        <f>IFERROR(INDEX(play_attribution!$B$2:$B$328,MATCH(A5366,play_attribution!$A$2:$A$328,0)),"")</f>
        <v/>
      </c>
      <c r="M5366" t="str">
        <f>VLOOKUP(H5366,seller_roster!$A$2:$B$85,2,FALSE)</f>
        <v>Ray Moreau</v>
      </c>
      <c r="N5366" t="str">
        <f>VLOOKUP(C5366,accounts!$A$2:$F$9615,2,FALSE)</f>
        <v>Professional Services</v>
      </c>
      <c r="O5366" t="str">
        <f>VLOOKUP(C5366,accounts!$A$2:$F$9615,3,FALSE)</f>
        <v>$5M-$10M</v>
      </c>
      <c r="P5366" t="str">
        <f>VLOOKUP(C5366,accounts!$A$2:$F$9615,5,FALSE)</f>
        <v>West</v>
      </c>
      <c r="Q5366" t="b">
        <f t="shared" si="84"/>
        <v>1</v>
      </c>
      <c r="R5366" t="e">
        <f>INDEX(removed_duplicate_rows!$A$5:$A$39,MATCH(wins!A5366,removed_duplicate_rows!$A$5:$A$39,0))</f>
        <v>#N/A</v>
      </c>
    </row>
    <row r="5367" spans="1:18" ht="15.75" customHeight="1" x14ac:dyDescent="0.2">
      <c r="A5367" t="s">
        <v>16232</v>
      </c>
      <c r="B5367" t="s">
        <v>16233</v>
      </c>
      <c r="C5367" t="s">
        <v>16234</v>
      </c>
      <c r="D5367" s="10">
        <v>45990</v>
      </c>
      <c r="E5367" t="s">
        <v>14854</v>
      </c>
      <c r="F5367">
        <v>4</v>
      </c>
      <c r="G5367" t="s">
        <v>273</v>
      </c>
      <c r="H5367" t="s">
        <v>717</v>
      </c>
      <c r="I5367" t="s">
        <v>79</v>
      </c>
      <c r="J5367">
        <v>1</v>
      </c>
      <c r="K5367">
        <v>10271</v>
      </c>
      <c r="L5367" t="str">
        <f>IFERROR(INDEX(play_attribution!$B$2:$B$328,MATCH(A5367,play_attribution!$A$2:$A$328,0)),"")</f>
        <v/>
      </c>
      <c r="M5367" t="str">
        <f>VLOOKUP(H5367,seller_roster!$A$2:$B$85,2,FALSE)</f>
        <v>Corey Novak</v>
      </c>
      <c r="N5367" t="str">
        <f>VLOOKUP(C5367,accounts!$A$2:$F$9615,2,FALSE)</f>
        <v>Wholesale &amp; Distribution</v>
      </c>
      <c r="O5367" t="str">
        <f>VLOOKUP(C5367,accounts!$A$2:$F$9615,3,FALSE)</f>
        <v>$2.5M-$5M</v>
      </c>
      <c r="P5367" t="str">
        <f>VLOOKUP(C5367,accounts!$A$2:$F$9615,5,FALSE)</f>
        <v>Central</v>
      </c>
      <c r="Q5367" t="b">
        <f t="shared" si="84"/>
        <v>1</v>
      </c>
      <c r="R5367" t="e">
        <f>INDEX(removed_duplicate_rows!$A$5:$A$39,MATCH(wins!A5367,removed_duplicate_rows!$A$5:$A$39,0))</f>
        <v>#N/A</v>
      </c>
    </row>
    <row r="5368" spans="1:18" ht="15.75" customHeight="1" x14ac:dyDescent="0.2">
      <c r="A5368" t="s">
        <v>16235</v>
      </c>
      <c r="B5368" t="s">
        <v>16236</v>
      </c>
      <c r="C5368" t="s">
        <v>16237</v>
      </c>
      <c r="D5368" s="10">
        <v>45990</v>
      </c>
      <c r="E5368" t="s">
        <v>14854</v>
      </c>
      <c r="F5368">
        <v>4</v>
      </c>
      <c r="G5368" t="s">
        <v>273</v>
      </c>
      <c r="H5368" t="s">
        <v>285</v>
      </c>
      <c r="I5368" t="s">
        <v>55</v>
      </c>
      <c r="J5368">
        <v>1</v>
      </c>
      <c r="K5368">
        <v>11227</v>
      </c>
      <c r="L5368" t="str">
        <f>IFERROR(INDEX(play_attribution!$B$2:$B$328,MATCH(A5368,play_attribution!$A$2:$A$328,0)),"")</f>
        <v/>
      </c>
      <c r="M5368" t="str">
        <f>VLOOKUP(H5368,seller_roster!$A$2:$B$85,2,FALSE)</f>
        <v>Bryn Lindqvist</v>
      </c>
      <c r="N5368" t="str">
        <f>VLOOKUP(C5368,accounts!$A$2:$F$9615,2,FALSE)</f>
        <v>Field Services</v>
      </c>
      <c r="O5368" t="str">
        <f>VLOOKUP(C5368,accounts!$A$2:$F$9615,3,FALSE)</f>
        <v>$2.5M-$5M</v>
      </c>
      <c r="P5368" t="str">
        <f>VLOOKUP(C5368,accounts!$A$2:$F$9615,5,FALSE)</f>
        <v>Central</v>
      </c>
      <c r="Q5368" t="b">
        <f t="shared" si="84"/>
        <v>1</v>
      </c>
      <c r="R5368" t="e">
        <f>INDEX(removed_duplicate_rows!$A$5:$A$39,MATCH(wins!A5368,removed_duplicate_rows!$A$5:$A$39,0))</f>
        <v>#N/A</v>
      </c>
    </row>
    <row r="5369" spans="1:18" ht="15.75" customHeight="1" x14ac:dyDescent="0.2">
      <c r="A5369" t="s">
        <v>16238</v>
      </c>
      <c r="B5369" t="s">
        <v>16239</v>
      </c>
      <c r="C5369" t="s">
        <v>16240</v>
      </c>
      <c r="D5369" s="10">
        <v>45990</v>
      </c>
      <c r="E5369" t="s">
        <v>14854</v>
      </c>
      <c r="F5369">
        <v>4</v>
      </c>
      <c r="G5369" t="s">
        <v>273</v>
      </c>
      <c r="H5369" t="s">
        <v>367</v>
      </c>
      <c r="I5369" t="s">
        <v>79</v>
      </c>
      <c r="J5369">
        <v>1</v>
      </c>
      <c r="K5369">
        <v>9406</v>
      </c>
      <c r="L5369" t="str">
        <f>IFERROR(INDEX(play_attribution!$B$2:$B$328,MATCH(A5369,play_attribution!$A$2:$A$328,0)),"")</f>
        <v/>
      </c>
      <c r="M5369" t="str">
        <f>VLOOKUP(H5369,seller_roster!$A$2:$B$85,2,FALSE)</f>
        <v>Zion Ito</v>
      </c>
      <c r="N5369" t="str">
        <f>VLOOKUP(C5369,accounts!$A$2:$F$9615,2,FALSE)</f>
        <v>Construction</v>
      </c>
      <c r="O5369" t="str">
        <f>VLOOKUP(C5369,accounts!$A$2:$F$9615,3,FALSE)</f>
        <v>$5M-$10M</v>
      </c>
      <c r="P5369" t="str">
        <f>VLOOKUP(C5369,accounts!$A$2:$F$9615,5,FALSE)</f>
        <v>East</v>
      </c>
      <c r="Q5369" t="b">
        <f t="shared" si="84"/>
        <v>1</v>
      </c>
      <c r="R5369" t="e">
        <f>INDEX(removed_duplicate_rows!$A$5:$A$39,MATCH(wins!A5369,removed_duplicate_rows!$A$5:$A$39,0))</f>
        <v>#N/A</v>
      </c>
    </row>
    <row r="5370" spans="1:18" ht="15.75" customHeight="1" x14ac:dyDescent="0.2">
      <c r="A5370" t="s">
        <v>16241</v>
      </c>
      <c r="B5370" t="s">
        <v>16242</v>
      </c>
      <c r="C5370" t="s">
        <v>16243</v>
      </c>
      <c r="D5370" s="10">
        <v>45990</v>
      </c>
      <c r="E5370" t="s">
        <v>14854</v>
      </c>
      <c r="F5370">
        <v>4</v>
      </c>
      <c r="G5370" t="s">
        <v>273</v>
      </c>
      <c r="H5370" t="s">
        <v>344</v>
      </c>
      <c r="I5370" t="s">
        <v>79</v>
      </c>
      <c r="J5370">
        <v>1</v>
      </c>
      <c r="K5370">
        <v>9235</v>
      </c>
      <c r="L5370" t="str">
        <f>IFERROR(INDEX(play_attribution!$B$2:$B$328,MATCH(A5370,play_attribution!$A$2:$A$328,0)),"")</f>
        <v/>
      </c>
      <c r="M5370" t="str">
        <f>VLOOKUP(H5370,seller_roster!$A$2:$B$85,2,FALSE)</f>
        <v>Wren Kowalski</v>
      </c>
      <c r="N5370" t="str">
        <f>VLOOKUP(C5370,accounts!$A$2:$F$9615,2,FALSE)</f>
        <v>Nonprofit</v>
      </c>
      <c r="O5370" t="str">
        <f>VLOOKUP(C5370,accounts!$A$2:$F$9615,3,FALSE)</f>
        <v>$2.5M-$5M</v>
      </c>
      <c r="P5370" t="str">
        <f>VLOOKUP(C5370,accounts!$A$2:$F$9615,5,FALSE)</f>
        <v>Central</v>
      </c>
      <c r="Q5370" t="b">
        <f t="shared" si="84"/>
        <v>1</v>
      </c>
      <c r="R5370" t="e">
        <f>INDEX(removed_duplicate_rows!$A$5:$A$39,MATCH(wins!A5370,removed_duplicate_rows!$A$5:$A$39,0))</f>
        <v>#N/A</v>
      </c>
    </row>
    <row r="5371" spans="1:18" ht="15.75" customHeight="1" x14ac:dyDescent="0.2">
      <c r="A5371" t="s">
        <v>16244</v>
      </c>
      <c r="B5371" t="s">
        <v>16245</v>
      </c>
      <c r="C5371" t="s">
        <v>16246</v>
      </c>
      <c r="D5371" s="10">
        <v>45990</v>
      </c>
      <c r="E5371" t="s">
        <v>14854</v>
      </c>
      <c r="F5371">
        <v>4</v>
      </c>
      <c r="G5371" t="s">
        <v>273</v>
      </c>
      <c r="H5371" t="s">
        <v>323</v>
      </c>
      <c r="I5371" t="s">
        <v>79</v>
      </c>
      <c r="J5371">
        <v>1</v>
      </c>
      <c r="K5371">
        <v>9152</v>
      </c>
      <c r="L5371" t="str">
        <f>IFERROR(INDEX(play_attribution!$B$2:$B$328,MATCH(A5371,play_attribution!$A$2:$A$328,0)),"")</f>
        <v/>
      </c>
      <c r="M5371" t="str">
        <f>VLOOKUP(H5371,seller_roster!$A$2:$B$85,2,FALSE)</f>
        <v>Finley Kowalski</v>
      </c>
      <c r="N5371" t="str">
        <f>VLOOKUP(C5371,accounts!$A$2:$F$9615,2,FALSE)</f>
        <v>Retail Multi-Location</v>
      </c>
      <c r="O5371" t="str">
        <f>VLOOKUP(C5371,accounts!$A$2:$F$9615,3,FALSE)</f>
        <v>$2.5M-$5M</v>
      </c>
      <c r="P5371" t="str">
        <f>VLOOKUP(C5371,accounts!$A$2:$F$9615,5,FALSE)</f>
        <v>West</v>
      </c>
      <c r="Q5371" t="b">
        <f t="shared" si="84"/>
        <v>1</v>
      </c>
      <c r="R5371" t="e">
        <f>INDEX(removed_duplicate_rows!$A$5:$A$39,MATCH(wins!A5371,removed_duplicate_rows!$A$5:$A$39,0))</f>
        <v>#N/A</v>
      </c>
    </row>
    <row r="5372" spans="1:18" ht="15.75" customHeight="1" x14ac:dyDescent="0.2">
      <c r="A5372" t="s">
        <v>16247</v>
      </c>
      <c r="B5372" t="s">
        <v>16248</v>
      </c>
      <c r="C5372" t="s">
        <v>16249</v>
      </c>
      <c r="D5372" s="10">
        <v>45990</v>
      </c>
      <c r="E5372" t="s">
        <v>14854</v>
      </c>
      <c r="F5372">
        <v>4</v>
      </c>
      <c r="G5372" t="s">
        <v>273</v>
      </c>
      <c r="H5372" t="s">
        <v>670</v>
      </c>
      <c r="I5372" t="s">
        <v>79</v>
      </c>
      <c r="J5372">
        <v>1</v>
      </c>
      <c r="K5372">
        <v>6997</v>
      </c>
      <c r="L5372" t="str">
        <f>IFERROR(INDEX(play_attribution!$B$2:$B$328,MATCH(A5372,play_attribution!$A$2:$A$328,0)),"")</f>
        <v/>
      </c>
      <c r="M5372" t="str">
        <f>VLOOKUP(H5372,seller_roster!$A$2:$B$85,2,FALSE)</f>
        <v>True Kowalski</v>
      </c>
      <c r="N5372" t="str">
        <f>VLOOKUP(C5372,accounts!$A$2:$F$9615,2,FALSE)</f>
        <v>Professional Services</v>
      </c>
      <c r="O5372" t="str">
        <f>VLOOKUP(C5372,accounts!$A$2:$F$9615,3,FALSE)</f>
        <v>$5M-$10M</v>
      </c>
      <c r="P5372" t="str">
        <f>VLOOKUP(C5372,accounts!$A$2:$F$9615,5,FALSE)</f>
        <v>East</v>
      </c>
      <c r="Q5372" t="b">
        <f t="shared" si="84"/>
        <v>1</v>
      </c>
      <c r="R5372" t="e">
        <f>INDEX(removed_duplicate_rows!$A$5:$A$39,MATCH(wins!A5372,removed_duplicate_rows!$A$5:$A$39,0))</f>
        <v>#N/A</v>
      </c>
    </row>
    <row r="5373" spans="1:18" ht="15.75" customHeight="1" x14ac:dyDescent="0.2">
      <c r="A5373" t="s">
        <v>16250</v>
      </c>
      <c r="B5373" t="s">
        <v>16251</v>
      </c>
      <c r="C5373" t="s">
        <v>16252</v>
      </c>
      <c r="D5373" s="10">
        <v>45990</v>
      </c>
      <c r="E5373" t="s">
        <v>14854</v>
      </c>
      <c r="F5373">
        <v>4</v>
      </c>
      <c r="G5373" t="s">
        <v>273</v>
      </c>
      <c r="H5373" t="s">
        <v>680</v>
      </c>
      <c r="I5373" t="s">
        <v>79</v>
      </c>
      <c r="J5373">
        <v>1</v>
      </c>
      <c r="K5373">
        <v>12016</v>
      </c>
      <c r="L5373" t="str">
        <f>IFERROR(INDEX(play_attribution!$B$2:$B$328,MATCH(A5373,play_attribution!$A$2:$A$328,0)),"")</f>
        <v/>
      </c>
      <c r="M5373" t="str">
        <f>VLOOKUP(H5373,seller_roster!$A$2:$B$85,2,FALSE)</f>
        <v>Tatum Ruiz</v>
      </c>
      <c r="N5373" t="str">
        <f>VLOOKUP(C5373,accounts!$A$2:$F$9615,2,FALSE)</f>
        <v>Construction</v>
      </c>
      <c r="O5373" t="str">
        <f>VLOOKUP(C5373,accounts!$A$2:$F$9615,3,FALSE)</f>
        <v>$2.5M-$5M</v>
      </c>
      <c r="P5373" t="str">
        <f>VLOOKUP(C5373,accounts!$A$2:$F$9615,5,FALSE)</f>
        <v>East</v>
      </c>
      <c r="Q5373" t="b">
        <f t="shared" si="84"/>
        <v>1</v>
      </c>
      <c r="R5373" t="e">
        <f>INDEX(removed_duplicate_rows!$A$5:$A$39,MATCH(wins!A5373,removed_duplicate_rows!$A$5:$A$39,0))</f>
        <v>#N/A</v>
      </c>
    </row>
    <row r="5374" spans="1:18" ht="15.75" customHeight="1" x14ac:dyDescent="0.2">
      <c r="A5374" t="s">
        <v>16253</v>
      </c>
      <c r="B5374" t="s">
        <v>16254</v>
      </c>
      <c r="C5374" t="s">
        <v>16255</v>
      </c>
      <c r="D5374" s="10">
        <v>45990</v>
      </c>
      <c r="E5374" t="s">
        <v>14854</v>
      </c>
      <c r="F5374">
        <v>4</v>
      </c>
      <c r="G5374" t="s">
        <v>273</v>
      </c>
      <c r="H5374" t="s">
        <v>289</v>
      </c>
      <c r="I5374" t="s">
        <v>79</v>
      </c>
      <c r="J5374">
        <v>1</v>
      </c>
      <c r="K5374">
        <v>8942</v>
      </c>
      <c r="L5374" t="str">
        <f>IFERROR(INDEX(play_attribution!$B$2:$B$328,MATCH(A5374,play_attribution!$A$2:$A$328,0)),"")</f>
        <v/>
      </c>
      <c r="M5374" t="str">
        <f>VLOOKUP(H5374,seller_roster!$A$2:$B$85,2,FALSE)</f>
        <v>Skyler Okafor</v>
      </c>
      <c r="N5374" t="str">
        <f>VLOOKUP(C5374,accounts!$A$2:$F$9615,2,FALSE)</f>
        <v>Hospitality Group</v>
      </c>
      <c r="O5374" t="str">
        <f>VLOOKUP(C5374,accounts!$A$2:$F$9615,3,FALSE)</f>
        <v>$1M-$2.5M</v>
      </c>
      <c r="P5374" t="str">
        <f>VLOOKUP(C5374,accounts!$A$2:$F$9615,5,FALSE)</f>
        <v>West</v>
      </c>
      <c r="Q5374" t="b">
        <f t="shared" si="84"/>
        <v>1</v>
      </c>
      <c r="R5374" t="e">
        <f>INDEX(removed_duplicate_rows!$A$5:$A$39,MATCH(wins!A5374,removed_duplicate_rows!$A$5:$A$39,0))</f>
        <v>#N/A</v>
      </c>
    </row>
    <row r="5375" spans="1:18" ht="15.75" customHeight="1" x14ac:dyDescent="0.2">
      <c r="A5375" t="s">
        <v>16256</v>
      </c>
      <c r="B5375" t="s">
        <v>16257</v>
      </c>
      <c r="C5375" t="s">
        <v>16258</v>
      </c>
      <c r="D5375" s="10">
        <v>45990</v>
      </c>
      <c r="E5375" t="s">
        <v>14854</v>
      </c>
      <c r="F5375">
        <v>4</v>
      </c>
      <c r="G5375" t="s">
        <v>273</v>
      </c>
      <c r="H5375" t="s">
        <v>337</v>
      </c>
      <c r="I5375" t="s">
        <v>79</v>
      </c>
      <c r="J5375">
        <v>1</v>
      </c>
      <c r="K5375">
        <v>8379</v>
      </c>
      <c r="L5375" t="str">
        <f>IFERROR(INDEX(play_attribution!$B$2:$B$328,MATCH(A5375,play_attribution!$A$2:$A$328,0)),"")</f>
        <v/>
      </c>
      <c r="M5375" t="str">
        <f>VLOOKUP(H5375,seller_roster!$A$2:$B$85,2,FALSE)</f>
        <v>Flor Bianchi</v>
      </c>
      <c r="N5375" t="str">
        <f>VLOOKUP(C5375,accounts!$A$2:$F$9615,2,FALSE)</f>
        <v>Hospitality Group</v>
      </c>
      <c r="O5375" t="str">
        <f>VLOOKUP(C5375,accounts!$A$2:$F$9615,3,FALSE)</f>
        <v>$2.5M-$5M</v>
      </c>
      <c r="P5375" t="str">
        <f>VLOOKUP(C5375,accounts!$A$2:$F$9615,5,FALSE)</f>
        <v>West</v>
      </c>
      <c r="Q5375" t="b">
        <f t="shared" si="84"/>
        <v>1</v>
      </c>
      <c r="R5375" t="e">
        <f>INDEX(removed_duplicate_rows!$A$5:$A$39,MATCH(wins!A5375,removed_duplicate_rows!$A$5:$A$39,0))</f>
        <v>#N/A</v>
      </c>
    </row>
    <row r="5376" spans="1:18" ht="15.75" customHeight="1" x14ac:dyDescent="0.2">
      <c r="A5376" t="s">
        <v>16259</v>
      </c>
      <c r="B5376" t="s">
        <v>16260</v>
      </c>
      <c r="C5376" t="s">
        <v>16261</v>
      </c>
      <c r="D5376" s="10">
        <v>45990</v>
      </c>
      <c r="E5376" t="s">
        <v>14854</v>
      </c>
      <c r="F5376">
        <v>4</v>
      </c>
      <c r="G5376" t="s">
        <v>273</v>
      </c>
      <c r="H5376" t="s">
        <v>274</v>
      </c>
      <c r="I5376" t="s">
        <v>55</v>
      </c>
      <c r="J5376">
        <v>1</v>
      </c>
      <c r="K5376">
        <v>11179</v>
      </c>
      <c r="L5376" t="str">
        <f>IFERROR(INDEX(play_attribution!$B$2:$B$328,MATCH(A5376,play_attribution!$A$2:$A$328,0)),"")</f>
        <v/>
      </c>
      <c r="M5376" t="str">
        <f>VLOOKUP(H5376,seller_roster!$A$2:$B$85,2,FALSE)</f>
        <v>Shiloh Petrov</v>
      </c>
      <c r="N5376" t="str">
        <f>VLOOKUP(C5376,accounts!$A$2:$F$9615,2,FALSE)</f>
        <v>Logistics</v>
      </c>
      <c r="O5376" t="str">
        <f>VLOOKUP(C5376,accounts!$A$2:$F$9615,3,FALSE)</f>
        <v>$5M-$10M</v>
      </c>
      <c r="P5376" t="str">
        <f>VLOOKUP(C5376,accounts!$A$2:$F$9615,5,FALSE)</f>
        <v>East</v>
      </c>
      <c r="Q5376" t="b">
        <f t="shared" si="84"/>
        <v>1</v>
      </c>
      <c r="R5376" t="e">
        <f>INDEX(removed_duplicate_rows!$A$5:$A$39,MATCH(wins!A5376,removed_duplicate_rows!$A$5:$A$39,0))</f>
        <v>#N/A</v>
      </c>
    </row>
    <row r="5377" spans="1:18" ht="15.75" customHeight="1" x14ac:dyDescent="0.2">
      <c r="A5377" t="s">
        <v>16262</v>
      </c>
      <c r="B5377" t="s">
        <v>16263</v>
      </c>
      <c r="C5377" t="s">
        <v>16264</v>
      </c>
      <c r="D5377" s="10">
        <v>45990</v>
      </c>
      <c r="E5377" t="s">
        <v>14854</v>
      </c>
      <c r="F5377">
        <v>4</v>
      </c>
      <c r="G5377" t="s">
        <v>273</v>
      </c>
      <c r="H5377" t="s">
        <v>670</v>
      </c>
      <c r="I5377" t="s">
        <v>79</v>
      </c>
      <c r="J5377">
        <v>1</v>
      </c>
      <c r="K5377">
        <v>7718</v>
      </c>
      <c r="L5377" t="str">
        <f>IFERROR(INDEX(play_attribution!$B$2:$B$328,MATCH(A5377,play_attribution!$A$2:$A$328,0)),"")</f>
        <v/>
      </c>
      <c r="M5377" t="str">
        <f>VLOOKUP(H5377,seller_roster!$A$2:$B$85,2,FALSE)</f>
        <v>True Kowalski</v>
      </c>
      <c r="N5377" t="str">
        <f>VLOOKUP(C5377,accounts!$A$2:$F$9615,2,FALSE)</f>
        <v>Logistics</v>
      </c>
      <c r="O5377" t="str">
        <f>VLOOKUP(C5377,accounts!$A$2:$F$9615,3,FALSE)</f>
        <v>$2.5M-$5M</v>
      </c>
      <c r="P5377" t="str">
        <f>VLOOKUP(C5377,accounts!$A$2:$F$9615,5,FALSE)</f>
        <v>East</v>
      </c>
      <c r="Q5377" t="b">
        <f t="shared" si="84"/>
        <v>1</v>
      </c>
      <c r="R5377" t="e">
        <f>INDEX(removed_duplicate_rows!$A$5:$A$39,MATCH(wins!A5377,removed_duplicate_rows!$A$5:$A$39,0))</f>
        <v>#N/A</v>
      </c>
    </row>
    <row r="5378" spans="1:18" ht="15.75" customHeight="1" x14ac:dyDescent="0.2">
      <c r="A5378" t="s">
        <v>16265</v>
      </c>
      <c r="B5378" t="s">
        <v>16266</v>
      </c>
      <c r="C5378" t="s">
        <v>16267</v>
      </c>
      <c r="D5378" s="10">
        <v>45990</v>
      </c>
      <c r="E5378" t="s">
        <v>14854</v>
      </c>
      <c r="F5378">
        <v>4</v>
      </c>
      <c r="G5378" t="s">
        <v>273</v>
      </c>
      <c r="H5378" t="s">
        <v>357</v>
      </c>
      <c r="I5378" t="s">
        <v>79</v>
      </c>
      <c r="J5378">
        <v>1</v>
      </c>
      <c r="K5378">
        <v>6442</v>
      </c>
      <c r="L5378" t="str">
        <f>IFERROR(INDEX(play_attribution!$B$2:$B$328,MATCH(A5378,play_attribution!$A$2:$A$328,0)),"")</f>
        <v/>
      </c>
      <c r="M5378" t="str">
        <f>VLOOKUP(H5378,seller_roster!$A$2:$B$85,2,FALSE)</f>
        <v>Hollis Abadi</v>
      </c>
      <c r="N5378" t="str">
        <f>VLOOKUP(C5378,accounts!$A$2:$F$9615,2,FALSE)</f>
        <v>Wholesale &amp; Distribution</v>
      </c>
      <c r="O5378" t="str">
        <f>VLOOKUP(C5378,accounts!$A$2:$F$9615,3,FALSE)</f>
        <v>$5M-$10M</v>
      </c>
      <c r="P5378" t="str">
        <f>VLOOKUP(C5378,accounts!$A$2:$F$9615,5,FALSE)</f>
        <v>Central</v>
      </c>
      <c r="Q5378" t="b">
        <f t="shared" si="84"/>
        <v>1</v>
      </c>
      <c r="R5378" t="e">
        <f>INDEX(removed_duplicate_rows!$A$5:$A$39,MATCH(wins!A5378,removed_duplicate_rows!$A$5:$A$39,0))</f>
        <v>#N/A</v>
      </c>
    </row>
    <row r="5379" spans="1:18" ht="15.75" customHeight="1" x14ac:dyDescent="0.2">
      <c r="A5379" t="s">
        <v>16268</v>
      </c>
      <c r="B5379" t="s">
        <v>16269</v>
      </c>
      <c r="C5379" t="s">
        <v>16270</v>
      </c>
      <c r="D5379" s="10">
        <v>45990</v>
      </c>
      <c r="E5379" t="s">
        <v>14854</v>
      </c>
      <c r="F5379">
        <v>4</v>
      </c>
      <c r="G5379" t="s">
        <v>273</v>
      </c>
      <c r="H5379" t="s">
        <v>680</v>
      </c>
      <c r="I5379" t="s">
        <v>79</v>
      </c>
      <c r="J5379">
        <v>1</v>
      </c>
      <c r="K5379">
        <v>5504</v>
      </c>
      <c r="L5379" t="str">
        <f>IFERROR(INDEX(play_attribution!$B$2:$B$328,MATCH(A5379,play_attribution!$A$2:$A$328,0)),"")</f>
        <v/>
      </c>
      <c r="M5379" t="str">
        <f>VLOOKUP(H5379,seller_roster!$A$2:$B$85,2,FALSE)</f>
        <v>Tatum Ruiz</v>
      </c>
      <c r="N5379" t="str">
        <f>VLOOKUP(C5379,accounts!$A$2:$F$9615,2,FALSE)</f>
        <v>Healthcare Services</v>
      </c>
      <c r="O5379" t="str">
        <f>VLOOKUP(C5379,accounts!$A$2:$F$9615,3,FALSE)</f>
        <v>$2.5M-$5M</v>
      </c>
      <c r="P5379" t="str">
        <f>VLOOKUP(C5379,accounts!$A$2:$F$9615,5,FALSE)</f>
        <v>West</v>
      </c>
      <c r="Q5379" t="b">
        <f t="shared" ref="Q5379:Q5442" si="85">L5379=""</f>
        <v>1</v>
      </c>
      <c r="R5379" t="e">
        <f>INDEX(removed_duplicate_rows!$A$5:$A$39,MATCH(wins!A5379,removed_duplicate_rows!$A$5:$A$39,0))</f>
        <v>#N/A</v>
      </c>
    </row>
    <row r="5380" spans="1:18" ht="15.75" customHeight="1" x14ac:dyDescent="0.2">
      <c r="A5380" t="s">
        <v>16271</v>
      </c>
      <c r="B5380" t="s">
        <v>16272</v>
      </c>
      <c r="C5380" t="s">
        <v>16273</v>
      </c>
      <c r="D5380" s="10">
        <v>45990</v>
      </c>
      <c r="E5380" t="s">
        <v>14854</v>
      </c>
      <c r="F5380">
        <v>4</v>
      </c>
      <c r="G5380" t="s">
        <v>273</v>
      </c>
      <c r="H5380" t="s">
        <v>367</v>
      </c>
      <c r="I5380" t="s">
        <v>55</v>
      </c>
      <c r="J5380">
        <v>1</v>
      </c>
      <c r="K5380">
        <v>5662</v>
      </c>
      <c r="L5380" t="str">
        <f>IFERROR(INDEX(play_attribution!$B$2:$B$328,MATCH(A5380,play_attribution!$A$2:$A$328,0)),"")</f>
        <v/>
      </c>
      <c r="M5380" t="str">
        <f>VLOOKUP(H5380,seller_roster!$A$2:$B$85,2,FALSE)</f>
        <v>Zion Ito</v>
      </c>
      <c r="N5380" t="str">
        <f>VLOOKUP(C5380,accounts!$A$2:$F$9615,2,FALSE)</f>
        <v>Logistics</v>
      </c>
      <c r="O5380" t="str">
        <f>VLOOKUP(C5380,accounts!$A$2:$F$9615,3,FALSE)</f>
        <v>$2.5M-$5M</v>
      </c>
      <c r="P5380" t="str">
        <f>VLOOKUP(C5380,accounts!$A$2:$F$9615,5,FALSE)</f>
        <v>East</v>
      </c>
      <c r="Q5380" t="b">
        <f t="shared" si="85"/>
        <v>1</v>
      </c>
      <c r="R5380" t="e">
        <f>INDEX(removed_duplicate_rows!$A$5:$A$39,MATCH(wins!A5380,removed_duplicate_rows!$A$5:$A$39,0))</f>
        <v>#N/A</v>
      </c>
    </row>
    <row r="5381" spans="1:18" ht="15.75" customHeight="1" x14ac:dyDescent="0.2">
      <c r="A5381" t="s">
        <v>16274</v>
      </c>
      <c r="B5381" t="s">
        <v>16275</v>
      </c>
      <c r="C5381" t="s">
        <v>16276</v>
      </c>
      <c r="D5381" s="10">
        <v>45990</v>
      </c>
      <c r="E5381" t="s">
        <v>14854</v>
      </c>
      <c r="F5381">
        <v>4</v>
      </c>
      <c r="G5381" t="s">
        <v>273</v>
      </c>
      <c r="H5381" t="s">
        <v>308</v>
      </c>
      <c r="I5381" t="s">
        <v>79</v>
      </c>
      <c r="J5381">
        <v>1</v>
      </c>
      <c r="K5381">
        <v>8400</v>
      </c>
      <c r="L5381" t="str">
        <f>IFERROR(INDEX(play_attribution!$B$2:$B$328,MATCH(A5381,play_attribution!$A$2:$A$328,0)),"")</f>
        <v/>
      </c>
      <c r="M5381" t="str">
        <f>VLOOKUP(H5381,seller_roster!$A$2:$B$85,2,FALSE)</f>
        <v>Blake Ruiz</v>
      </c>
      <c r="N5381" t="str">
        <f>VLOOKUP(C5381,accounts!$A$2:$F$9615,2,FALSE)</f>
        <v>Hospitality Group</v>
      </c>
      <c r="O5381" t="str">
        <f>VLOOKUP(C5381,accounts!$A$2:$F$9615,3,FALSE)</f>
        <v>$5M-$10M</v>
      </c>
      <c r="P5381" t="str">
        <f>VLOOKUP(C5381,accounts!$A$2:$F$9615,5,FALSE)</f>
        <v>East</v>
      </c>
      <c r="Q5381" t="b">
        <f t="shared" si="85"/>
        <v>1</v>
      </c>
      <c r="R5381" t="e">
        <f>INDEX(removed_duplicate_rows!$A$5:$A$39,MATCH(wins!A5381,removed_duplicate_rows!$A$5:$A$39,0))</f>
        <v>#N/A</v>
      </c>
    </row>
    <row r="5382" spans="1:18" ht="15.75" customHeight="1" x14ac:dyDescent="0.2">
      <c r="A5382" t="s">
        <v>16277</v>
      </c>
      <c r="B5382" t="s">
        <v>16278</v>
      </c>
      <c r="C5382" t="s">
        <v>16279</v>
      </c>
      <c r="D5382" s="10">
        <v>45990</v>
      </c>
      <c r="E5382" t="s">
        <v>14854</v>
      </c>
      <c r="F5382">
        <v>4</v>
      </c>
      <c r="G5382" t="s">
        <v>273</v>
      </c>
      <c r="H5382" t="s">
        <v>301</v>
      </c>
      <c r="I5382" t="s">
        <v>79</v>
      </c>
      <c r="J5382">
        <v>1</v>
      </c>
      <c r="K5382">
        <v>10749</v>
      </c>
      <c r="L5382" t="str">
        <f>IFERROR(INDEX(play_attribution!$B$2:$B$328,MATCH(A5382,play_attribution!$A$2:$A$328,0)),"")</f>
        <v/>
      </c>
      <c r="M5382" t="str">
        <f>VLOOKUP(H5382,seller_roster!$A$2:$B$85,2,FALSE)</f>
        <v>Pia Marsh</v>
      </c>
      <c r="N5382" t="str">
        <f>VLOOKUP(C5382,accounts!$A$2:$F$9615,2,FALSE)</f>
        <v>Logistics</v>
      </c>
      <c r="O5382" t="str">
        <f>VLOOKUP(C5382,accounts!$A$2:$F$9615,3,FALSE)</f>
        <v>$2.5M-$5M</v>
      </c>
      <c r="P5382" t="str">
        <f>VLOOKUP(C5382,accounts!$A$2:$F$9615,5,FALSE)</f>
        <v>West</v>
      </c>
      <c r="Q5382" t="b">
        <f t="shared" si="85"/>
        <v>1</v>
      </c>
      <c r="R5382" t="e">
        <f>INDEX(removed_duplicate_rows!$A$5:$A$39,MATCH(wins!A5382,removed_duplicate_rows!$A$5:$A$39,0))</f>
        <v>#N/A</v>
      </c>
    </row>
    <row r="5383" spans="1:18" ht="15.75" customHeight="1" x14ac:dyDescent="0.2">
      <c r="A5383" t="s">
        <v>16280</v>
      </c>
      <c r="B5383" t="s">
        <v>16281</v>
      </c>
      <c r="C5383" t="s">
        <v>16282</v>
      </c>
      <c r="D5383" s="10">
        <v>45990</v>
      </c>
      <c r="E5383" t="s">
        <v>14854</v>
      </c>
      <c r="F5383">
        <v>4</v>
      </c>
      <c r="G5383" t="s">
        <v>374</v>
      </c>
      <c r="H5383" t="s">
        <v>4096</v>
      </c>
      <c r="I5383" t="s">
        <v>55</v>
      </c>
      <c r="J5383">
        <v>1</v>
      </c>
      <c r="K5383">
        <v>5996</v>
      </c>
      <c r="L5383" t="str">
        <f>IFERROR(INDEX(play_attribution!$B$2:$B$328,MATCH(A5383,play_attribution!$A$2:$A$328,0)),"")</f>
        <v/>
      </c>
      <c r="M5383" t="str">
        <f>VLOOKUP(H5383,seller_roster!$A$2:$B$85,2,FALSE)</f>
        <v>Vesper Kim</v>
      </c>
      <c r="N5383" t="str">
        <f>VLOOKUP(C5383,accounts!$A$2:$F$9615,2,FALSE)</f>
        <v>Wholesale &amp; Distribution</v>
      </c>
      <c r="O5383" t="str">
        <f>VLOOKUP(C5383,accounts!$A$2:$F$9615,3,FALSE)</f>
        <v>$5M-$10M</v>
      </c>
      <c r="P5383" t="str">
        <f>VLOOKUP(C5383,accounts!$A$2:$F$9615,5,FALSE)</f>
        <v>West</v>
      </c>
      <c r="Q5383" t="b">
        <f t="shared" si="85"/>
        <v>1</v>
      </c>
      <c r="R5383" t="e">
        <f>INDEX(removed_duplicate_rows!$A$5:$A$39,MATCH(wins!A5383,removed_duplicate_rows!$A$5:$A$39,0))</f>
        <v>#N/A</v>
      </c>
    </row>
    <row r="5384" spans="1:18" ht="15.75" customHeight="1" x14ac:dyDescent="0.2">
      <c r="A5384" t="s">
        <v>16283</v>
      </c>
      <c r="B5384" t="s">
        <v>16284</v>
      </c>
      <c r="C5384" t="s">
        <v>16285</v>
      </c>
      <c r="D5384" s="10">
        <v>45990</v>
      </c>
      <c r="E5384" t="s">
        <v>14854</v>
      </c>
      <c r="F5384">
        <v>4</v>
      </c>
      <c r="G5384" t="s">
        <v>374</v>
      </c>
      <c r="H5384" t="s">
        <v>391</v>
      </c>
      <c r="I5384" t="s">
        <v>55</v>
      </c>
      <c r="J5384">
        <v>1</v>
      </c>
      <c r="K5384">
        <v>3672</v>
      </c>
      <c r="L5384" t="str">
        <f>IFERROR(INDEX(play_attribution!$B$2:$B$328,MATCH(A5384,play_attribution!$A$2:$A$328,0)),"")</f>
        <v/>
      </c>
      <c r="M5384" t="str">
        <f>VLOOKUP(H5384,seller_roster!$A$2:$B$85,2,FALSE)</f>
        <v>Sam Walsh</v>
      </c>
      <c r="N5384" t="str">
        <f>VLOOKUP(C5384,accounts!$A$2:$F$9615,2,FALSE)</f>
        <v>Wholesale &amp; Distribution</v>
      </c>
      <c r="O5384" t="str">
        <f>VLOOKUP(C5384,accounts!$A$2:$F$9615,3,FALSE)</f>
        <v>$2.5M-$5M</v>
      </c>
      <c r="P5384" t="str">
        <f>VLOOKUP(C5384,accounts!$A$2:$F$9615,5,FALSE)</f>
        <v>East</v>
      </c>
      <c r="Q5384" t="b">
        <f t="shared" si="85"/>
        <v>1</v>
      </c>
      <c r="R5384" t="e">
        <f>INDEX(removed_duplicate_rows!$A$5:$A$39,MATCH(wins!A5384,removed_duplicate_rows!$A$5:$A$39,0))</f>
        <v>#N/A</v>
      </c>
    </row>
    <row r="5385" spans="1:18" ht="15.75" customHeight="1" x14ac:dyDescent="0.2">
      <c r="A5385" t="s">
        <v>16286</v>
      </c>
      <c r="B5385" t="s">
        <v>16287</v>
      </c>
      <c r="C5385" t="s">
        <v>16288</v>
      </c>
      <c r="D5385" s="10">
        <v>45990</v>
      </c>
      <c r="E5385" t="s">
        <v>14854</v>
      </c>
      <c r="F5385">
        <v>4</v>
      </c>
      <c r="G5385" t="s">
        <v>374</v>
      </c>
      <c r="H5385" t="s">
        <v>413</v>
      </c>
      <c r="I5385" t="s">
        <v>55</v>
      </c>
      <c r="J5385">
        <v>1</v>
      </c>
      <c r="K5385">
        <v>7536</v>
      </c>
      <c r="L5385" t="str">
        <f>IFERROR(INDEX(play_attribution!$B$2:$B$328,MATCH(A5385,play_attribution!$A$2:$A$328,0)),"")</f>
        <v/>
      </c>
      <c r="M5385" t="str">
        <f>VLOOKUP(H5385,seller_roster!$A$2:$B$85,2,FALSE)</f>
        <v>Phoenix Doyle</v>
      </c>
      <c r="N5385" t="str">
        <f>VLOOKUP(C5385,accounts!$A$2:$F$9615,2,FALSE)</f>
        <v>Retail Multi-Location</v>
      </c>
      <c r="O5385" t="str">
        <f>VLOOKUP(C5385,accounts!$A$2:$F$9615,3,FALSE)</f>
        <v>$5M-$10M</v>
      </c>
      <c r="P5385" t="str">
        <f>VLOOKUP(C5385,accounts!$A$2:$F$9615,5,FALSE)</f>
        <v>West</v>
      </c>
      <c r="Q5385" t="b">
        <f t="shared" si="85"/>
        <v>1</v>
      </c>
      <c r="R5385" t="e">
        <f>INDEX(removed_duplicate_rows!$A$5:$A$39,MATCH(wins!A5385,removed_duplicate_rows!$A$5:$A$39,0))</f>
        <v>#N/A</v>
      </c>
    </row>
    <row r="5386" spans="1:18" ht="15.75" customHeight="1" x14ac:dyDescent="0.2">
      <c r="A5386" t="s">
        <v>16289</v>
      </c>
      <c r="B5386" t="s">
        <v>16290</v>
      </c>
      <c r="C5386" t="s">
        <v>16291</v>
      </c>
      <c r="D5386" s="10">
        <v>45990</v>
      </c>
      <c r="E5386" t="s">
        <v>14854</v>
      </c>
      <c r="F5386">
        <v>4</v>
      </c>
      <c r="G5386" t="s">
        <v>374</v>
      </c>
      <c r="H5386" t="s">
        <v>409</v>
      </c>
      <c r="I5386" t="s">
        <v>55</v>
      </c>
      <c r="J5386">
        <v>1</v>
      </c>
      <c r="K5386">
        <v>3609</v>
      </c>
      <c r="L5386" t="str">
        <f>IFERROR(INDEX(play_attribution!$B$2:$B$328,MATCH(A5386,play_attribution!$A$2:$A$328,0)),"")</f>
        <v/>
      </c>
      <c r="M5386" t="str">
        <f>VLOOKUP(H5386,seller_roster!$A$2:$B$85,2,FALSE)</f>
        <v>Devon Okafor</v>
      </c>
      <c r="N5386" t="str">
        <f>VLOOKUP(C5386,accounts!$A$2:$F$9615,2,FALSE)</f>
        <v>Manufacturing</v>
      </c>
      <c r="O5386" t="str">
        <f>VLOOKUP(C5386,accounts!$A$2:$F$9615,3,FALSE)</f>
        <v>&lt;$1M</v>
      </c>
      <c r="P5386" t="str">
        <f>VLOOKUP(C5386,accounts!$A$2:$F$9615,5,FALSE)</f>
        <v>Central</v>
      </c>
      <c r="Q5386" t="b">
        <f t="shared" si="85"/>
        <v>1</v>
      </c>
      <c r="R5386" t="e">
        <f>INDEX(removed_duplicate_rows!$A$5:$A$39,MATCH(wins!A5386,removed_duplicate_rows!$A$5:$A$39,0))</f>
        <v>#N/A</v>
      </c>
    </row>
    <row r="5387" spans="1:18" ht="15.75" customHeight="1" x14ac:dyDescent="0.2">
      <c r="A5387" t="s">
        <v>16292</v>
      </c>
      <c r="B5387" t="s">
        <v>16293</v>
      </c>
      <c r="C5387" t="s">
        <v>16294</v>
      </c>
      <c r="D5387" s="10">
        <v>45990</v>
      </c>
      <c r="E5387" t="s">
        <v>14854</v>
      </c>
      <c r="F5387">
        <v>4</v>
      </c>
      <c r="G5387" t="s">
        <v>374</v>
      </c>
      <c r="H5387" t="s">
        <v>409</v>
      </c>
      <c r="I5387" t="s">
        <v>55</v>
      </c>
      <c r="J5387">
        <v>1</v>
      </c>
      <c r="K5387">
        <v>6047</v>
      </c>
      <c r="L5387" t="str">
        <f>IFERROR(INDEX(play_attribution!$B$2:$B$328,MATCH(A5387,play_attribution!$A$2:$A$328,0)),"")</f>
        <v/>
      </c>
      <c r="M5387" t="str">
        <f>VLOOKUP(H5387,seller_roster!$A$2:$B$85,2,FALSE)</f>
        <v>Devon Okafor</v>
      </c>
      <c r="N5387" t="str">
        <f>VLOOKUP(C5387,accounts!$A$2:$F$9615,2,FALSE)</f>
        <v>Wholesale &amp; Distribution</v>
      </c>
      <c r="O5387" t="str">
        <f>VLOOKUP(C5387,accounts!$A$2:$F$9615,3,FALSE)</f>
        <v>$2.5M-$5M</v>
      </c>
      <c r="P5387" t="str">
        <f>VLOOKUP(C5387,accounts!$A$2:$F$9615,5,FALSE)</f>
        <v>West</v>
      </c>
      <c r="Q5387" t="b">
        <f t="shared" si="85"/>
        <v>1</v>
      </c>
      <c r="R5387" t="e">
        <f>INDEX(removed_duplicate_rows!$A$5:$A$39,MATCH(wins!A5387,removed_duplicate_rows!$A$5:$A$39,0))</f>
        <v>#N/A</v>
      </c>
    </row>
    <row r="5388" spans="1:18" ht="15.75" customHeight="1" x14ac:dyDescent="0.2">
      <c r="A5388" t="s">
        <v>16295</v>
      </c>
      <c r="B5388" t="s">
        <v>16296</v>
      </c>
      <c r="C5388" t="s">
        <v>16297</v>
      </c>
      <c r="D5388" s="10">
        <v>45990</v>
      </c>
      <c r="E5388" t="s">
        <v>14854</v>
      </c>
      <c r="F5388">
        <v>4</v>
      </c>
      <c r="G5388" t="s">
        <v>374</v>
      </c>
      <c r="H5388" t="s">
        <v>383</v>
      </c>
      <c r="I5388" t="s">
        <v>55</v>
      </c>
      <c r="J5388">
        <v>1</v>
      </c>
      <c r="K5388">
        <v>6522</v>
      </c>
      <c r="L5388" t="str">
        <f>IFERROR(INDEX(play_attribution!$B$2:$B$328,MATCH(A5388,play_attribution!$A$2:$A$328,0)),"")</f>
        <v/>
      </c>
      <c r="M5388" t="str">
        <f>VLOOKUP(H5388,seller_roster!$A$2:$B$85,2,FALSE)</f>
        <v>Flor Ruiz</v>
      </c>
      <c r="N5388" t="str">
        <f>VLOOKUP(C5388,accounts!$A$2:$F$9615,2,FALSE)</f>
        <v>Retail Multi-Location</v>
      </c>
      <c r="O5388" t="str">
        <f>VLOOKUP(C5388,accounts!$A$2:$F$9615,3,FALSE)</f>
        <v>$5M-$10M</v>
      </c>
      <c r="P5388" t="str">
        <f>VLOOKUP(C5388,accounts!$A$2:$F$9615,5,FALSE)</f>
        <v>East</v>
      </c>
      <c r="Q5388" t="b">
        <f t="shared" si="85"/>
        <v>1</v>
      </c>
      <c r="R5388" t="e">
        <f>INDEX(removed_duplicate_rows!$A$5:$A$39,MATCH(wins!A5388,removed_duplicate_rows!$A$5:$A$39,0))</f>
        <v>#N/A</v>
      </c>
    </row>
    <row r="5389" spans="1:18" ht="15.75" customHeight="1" x14ac:dyDescent="0.2">
      <c r="A5389" t="s">
        <v>16298</v>
      </c>
      <c r="B5389" t="s">
        <v>16299</v>
      </c>
      <c r="C5389" t="s">
        <v>16300</v>
      </c>
      <c r="D5389" s="10">
        <v>45990</v>
      </c>
      <c r="E5389" t="s">
        <v>14854</v>
      </c>
      <c r="F5389">
        <v>4</v>
      </c>
      <c r="G5389" t="s">
        <v>374</v>
      </c>
      <c r="H5389" t="s">
        <v>417</v>
      </c>
      <c r="I5389" t="s">
        <v>55</v>
      </c>
      <c r="J5389">
        <v>1</v>
      </c>
      <c r="K5389">
        <v>5040</v>
      </c>
      <c r="L5389" t="str">
        <f>IFERROR(INDEX(play_attribution!$B$2:$B$328,MATCH(A5389,play_attribution!$A$2:$A$328,0)),"")</f>
        <v/>
      </c>
      <c r="M5389" t="str">
        <f>VLOOKUP(H5389,seller_roster!$A$2:$B$85,2,FALSE)</f>
        <v>Bryn Reyes</v>
      </c>
      <c r="N5389" t="str">
        <f>VLOOKUP(C5389,accounts!$A$2:$F$9615,2,FALSE)</f>
        <v>Field Services</v>
      </c>
      <c r="O5389" t="str">
        <f>VLOOKUP(C5389,accounts!$A$2:$F$9615,3,FALSE)</f>
        <v>$5M-$10M</v>
      </c>
      <c r="P5389" t="str">
        <f>VLOOKUP(C5389,accounts!$A$2:$F$9615,5,FALSE)</f>
        <v>Central</v>
      </c>
      <c r="Q5389" t="b">
        <f t="shared" si="85"/>
        <v>1</v>
      </c>
      <c r="R5389" t="e">
        <f>INDEX(removed_duplicate_rows!$A$5:$A$39,MATCH(wins!A5389,removed_duplicate_rows!$A$5:$A$39,0))</f>
        <v>#N/A</v>
      </c>
    </row>
    <row r="5390" spans="1:18" ht="15.75" customHeight="1" x14ac:dyDescent="0.2">
      <c r="A5390" t="s">
        <v>16301</v>
      </c>
      <c r="B5390" t="s">
        <v>16302</v>
      </c>
      <c r="C5390" t="s">
        <v>16303</v>
      </c>
      <c r="D5390" s="10">
        <v>45990</v>
      </c>
      <c r="E5390" t="s">
        <v>14854</v>
      </c>
      <c r="F5390">
        <v>4</v>
      </c>
      <c r="G5390" t="s">
        <v>374</v>
      </c>
      <c r="H5390" t="s">
        <v>427</v>
      </c>
      <c r="I5390" t="s">
        <v>55</v>
      </c>
      <c r="J5390">
        <v>1</v>
      </c>
      <c r="K5390">
        <v>4519</v>
      </c>
      <c r="L5390" t="str">
        <f>IFERROR(INDEX(play_attribution!$B$2:$B$328,MATCH(A5390,play_attribution!$A$2:$A$328,0)),"")</f>
        <v/>
      </c>
      <c r="M5390" t="str">
        <f>VLOOKUP(H5390,seller_roster!$A$2:$B$85,2,FALSE)</f>
        <v>Peyton Moreau</v>
      </c>
      <c r="N5390" t="str">
        <f>VLOOKUP(C5390,accounts!$A$2:$F$9615,2,FALSE)</f>
        <v>Retail Multi-Location</v>
      </c>
      <c r="O5390" t="str">
        <f>VLOOKUP(C5390,accounts!$A$2:$F$9615,3,FALSE)</f>
        <v>$2.5M-$5M</v>
      </c>
      <c r="P5390" t="str">
        <f>VLOOKUP(C5390,accounts!$A$2:$F$9615,5,FALSE)</f>
        <v>West</v>
      </c>
      <c r="Q5390" t="b">
        <f t="shared" si="85"/>
        <v>1</v>
      </c>
      <c r="R5390" t="e">
        <f>INDEX(removed_duplicate_rows!$A$5:$A$39,MATCH(wins!A5390,removed_duplicate_rows!$A$5:$A$39,0))</f>
        <v>#N/A</v>
      </c>
    </row>
    <row r="5391" spans="1:18" ht="15.75" customHeight="1" x14ac:dyDescent="0.2">
      <c r="A5391" t="s">
        <v>16304</v>
      </c>
      <c r="B5391" t="s">
        <v>16305</v>
      </c>
      <c r="C5391" t="s">
        <v>16306</v>
      </c>
      <c r="D5391" s="10">
        <v>45990</v>
      </c>
      <c r="E5391" t="s">
        <v>14854</v>
      </c>
      <c r="F5391">
        <v>4</v>
      </c>
      <c r="G5391" t="s">
        <v>374</v>
      </c>
      <c r="H5391" t="s">
        <v>391</v>
      </c>
      <c r="I5391" t="s">
        <v>55</v>
      </c>
      <c r="J5391">
        <v>1</v>
      </c>
      <c r="K5391">
        <v>7722</v>
      </c>
      <c r="L5391" t="str">
        <f>IFERROR(INDEX(play_attribution!$B$2:$B$328,MATCH(A5391,play_attribution!$A$2:$A$328,0)),"")</f>
        <v/>
      </c>
      <c r="M5391" t="str">
        <f>VLOOKUP(H5391,seller_roster!$A$2:$B$85,2,FALSE)</f>
        <v>Sam Walsh</v>
      </c>
      <c r="N5391" t="str">
        <f>VLOOKUP(C5391,accounts!$A$2:$F$9615,2,FALSE)</f>
        <v>Retail Multi-Location</v>
      </c>
      <c r="O5391" t="str">
        <f>VLOOKUP(C5391,accounts!$A$2:$F$9615,3,FALSE)</f>
        <v>$5M-$10M</v>
      </c>
      <c r="P5391" t="str">
        <f>VLOOKUP(C5391,accounts!$A$2:$F$9615,5,FALSE)</f>
        <v>Central</v>
      </c>
      <c r="Q5391" t="b">
        <f t="shared" si="85"/>
        <v>1</v>
      </c>
      <c r="R5391" t="e">
        <f>INDEX(removed_duplicate_rows!$A$5:$A$39,MATCH(wins!A5391,removed_duplicate_rows!$A$5:$A$39,0))</f>
        <v>#N/A</v>
      </c>
    </row>
    <row r="5392" spans="1:18" ht="15.75" customHeight="1" x14ac:dyDescent="0.2">
      <c r="A5392" t="s">
        <v>16307</v>
      </c>
      <c r="B5392" t="s">
        <v>16308</v>
      </c>
      <c r="C5392" t="s">
        <v>16309</v>
      </c>
      <c r="D5392" s="10">
        <v>45990</v>
      </c>
      <c r="E5392" t="s">
        <v>14854</v>
      </c>
      <c r="F5392">
        <v>4</v>
      </c>
      <c r="G5392" t="s">
        <v>374</v>
      </c>
      <c r="H5392" t="s">
        <v>1843</v>
      </c>
      <c r="I5392" t="s">
        <v>55</v>
      </c>
      <c r="J5392">
        <v>1</v>
      </c>
      <c r="K5392">
        <v>7337</v>
      </c>
      <c r="L5392" t="str">
        <f>IFERROR(INDEX(play_attribution!$B$2:$B$328,MATCH(A5392,play_attribution!$A$2:$A$328,0)),"")</f>
        <v/>
      </c>
      <c r="M5392" t="str">
        <f>VLOOKUP(H5392,seller_roster!$A$2:$B$85,2,FALSE)</f>
        <v>Quinn Mbeki</v>
      </c>
      <c r="N5392" t="str">
        <f>VLOOKUP(C5392,accounts!$A$2:$F$9615,2,FALSE)</f>
        <v>Nonprofit</v>
      </c>
      <c r="O5392" t="str">
        <f>VLOOKUP(C5392,accounts!$A$2:$F$9615,3,FALSE)</f>
        <v>$5M-$10M</v>
      </c>
      <c r="P5392" t="str">
        <f>VLOOKUP(C5392,accounts!$A$2:$F$9615,5,FALSE)</f>
        <v>West</v>
      </c>
      <c r="Q5392" t="b">
        <f t="shared" si="85"/>
        <v>1</v>
      </c>
      <c r="R5392" t="e">
        <f>INDEX(removed_duplicate_rows!$A$5:$A$39,MATCH(wins!A5392,removed_duplicate_rows!$A$5:$A$39,0))</f>
        <v>#N/A</v>
      </c>
    </row>
    <row r="5393" spans="1:18" ht="15.75" customHeight="1" x14ac:dyDescent="0.2">
      <c r="A5393" t="s">
        <v>16310</v>
      </c>
      <c r="B5393" t="s">
        <v>16311</v>
      </c>
      <c r="C5393" t="s">
        <v>16312</v>
      </c>
      <c r="D5393" s="10">
        <v>45990</v>
      </c>
      <c r="E5393" t="s">
        <v>14854</v>
      </c>
      <c r="F5393">
        <v>4</v>
      </c>
      <c r="G5393" t="s">
        <v>374</v>
      </c>
      <c r="H5393" t="s">
        <v>1123</v>
      </c>
      <c r="I5393" t="s">
        <v>55</v>
      </c>
      <c r="J5393">
        <v>1</v>
      </c>
      <c r="K5393">
        <v>5389</v>
      </c>
      <c r="L5393" t="str">
        <f>IFERROR(INDEX(play_attribution!$B$2:$B$328,MATCH(A5393,play_attribution!$A$2:$A$328,0)),"")</f>
        <v/>
      </c>
      <c r="M5393" t="str">
        <f>VLOOKUP(H5393,seller_roster!$A$2:$B$85,2,FALSE)</f>
        <v>Peyton Silva</v>
      </c>
      <c r="N5393" t="str">
        <f>VLOOKUP(C5393,accounts!$A$2:$F$9615,2,FALSE)</f>
        <v>Construction</v>
      </c>
      <c r="O5393" t="str">
        <f>VLOOKUP(C5393,accounts!$A$2:$F$9615,3,FALSE)</f>
        <v>$5M-$10M</v>
      </c>
      <c r="P5393" t="str">
        <f>VLOOKUP(C5393,accounts!$A$2:$F$9615,5,FALSE)</f>
        <v>West</v>
      </c>
      <c r="Q5393" t="b">
        <f t="shared" si="85"/>
        <v>1</v>
      </c>
      <c r="R5393" t="e">
        <f>INDEX(removed_duplicate_rows!$A$5:$A$39,MATCH(wins!A5393,removed_duplicate_rows!$A$5:$A$39,0))</f>
        <v>#N/A</v>
      </c>
    </row>
    <row r="5394" spans="1:18" ht="15.75" customHeight="1" x14ac:dyDescent="0.2">
      <c r="A5394" t="s">
        <v>16313</v>
      </c>
      <c r="B5394" t="s">
        <v>16314</v>
      </c>
      <c r="C5394" t="s">
        <v>16315</v>
      </c>
      <c r="D5394" s="10">
        <v>45990</v>
      </c>
      <c r="E5394" t="s">
        <v>14854</v>
      </c>
      <c r="F5394">
        <v>4</v>
      </c>
      <c r="G5394" t="s">
        <v>374</v>
      </c>
      <c r="H5394" t="s">
        <v>1123</v>
      </c>
      <c r="I5394" t="s">
        <v>55</v>
      </c>
      <c r="J5394">
        <v>1</v>
      </c>
      <c r="K5394">
        <v>3969</v>
      </c>
      <c r="L5394" t="str">
        <f>IFERROR(INDEX(play_attribution!$B$2:$B$328,MATCH(A5394,play_attribution!$A$2:$A$328,0)),"")</f>
        <v/>
      </c>
      <c r="M5394" t="str">
        <f>VLOOKUP(H5394,seller_roster!$A$2:$B$85,2,FALSE)</f>
        <v>Peyton Silva</v>
      </c>
      <c r="N5394" t="str">
        <f>VLOOKUP(C5394,accounts!$A$2:$F$9615,2,FALSE)</f>
        <v>Logistics</v>
      </c>
      <c r="O5394" t="str">
        <f>VLOOKUP(C5394,accounts!$A$2:$F$9615,3,FALSE)</f>
        <v>$2.5M-$5M</v>
      </c>
      <c r="P5394" t="str">
        <f>VLOOKUP(C5394,accounts!$A$2:$F$9615,5,FALSE)</f>
        <v>East</v>
      </c>
      <c r="Q5394" t="b">
        <f t="shared" si="85"/>
        <v>1</v>
      </c>
      <c r="R5394" t="e">
        <f>INDEX(removed_duplicate_rows!$A$5:$A$39,MATCH(wins!A5394,removed_duplicate_rows!$A$5:$A$39,0))</f>
        <v>#N/A</v>
      </c>
    </row>
    <row r="5395" spans="1:18" ht="15.75" customHeight="1" x14ac:dyDescent="0.2">
      <c r="A5395" t="s">
        <v>16316</v>
      </c>
      <c r="B5395" t="s">
        <v>16317</v>
      </c>
      <c r="C5395" t="s">
        <v>16318</v>
      </c>
      <c r="D5395" s="10">
        <v>45990</v>
      </c>
      <c r="E5395" t="s">
        <v>14854</v>
      </c>
      <c r="F5395">
        <v>4</v>
      </c>
      <c r="G5395" t="s">
        <v>374</v>
      </c>
      <c r="H5395" t="s">
        <v>4096</v>
      </c>
      <c r="I5395" t="s">
        <v>55</v>
      </c>
      <c r="J5395">
        <v>1</v>
      </c>
      <c r="K5395">
        <v>4314</v>
      </c>
      <c r="L5395" t="str">
        <f>IFERROR(INDEX(play_attribution!$B$2:$B$328,MATCH(A5395,play_attribution!$A$2:$A$328,0)),"")</f>
        <v/>
      </c>
      <c r="M5395" t="str">
        <f>VLOOKUP(H5395,seller_roster!$A$2:$B$85,2,FALSE)</f>
        <v>Vesper Kim</v>
      </c>
      <c r="N5395" t="str">
        <f>VLOOKUP(C5395,accounts!$A$2:$F$9615,2,FALSE)</f>
        <v>Healthcare Services</v>
      </c>
      <c r="O5395" t="str">
        <f>VLOOKUP(C5395,accounts!$A$2:$F$9615,3,FALSE)</f>
        <v>$2.5M-$5M</v>
      </c>
      <c r="P5395" t="str">
        <f>VLOOKUP(C5395,accounts!$A$2:$F$9615,5,FALSE)</f>
        <v>East</v>
      </c>
      <c r="Q5395" t="b">
        <f t="shared" si="85"/>
        <v>1</v>
      </c>
      <c r="R5395" t="e">
        <f>INDEX(removed_duplicate_rows!$A$5:$A$39,MATCH(wins!A5395,removed_duplicate_rows!$A$5:$A$39,0))</f>
        <v>#N/A</v>
      </c>
    </row>
    <row r="5396" spans="1:18" ht="15.75" customHeight="1" x14ac:dyDescent="0.2">
      <c r="A5396" t="s">
        <v>16319</v>
      </c>
      <c r="B5396" t="s">
        <v>16320</v>
      </c>
      <c r="C5396" t="s">
        <v>16321</v>
      </c>
      <c r="D5396" s="10">
        <v>45990</v>
      </c>
      <c r="E5396" t="s">
        <v>14854</v>
      </c>
      <c r="F5396">
        <v>4</v>
      </c>
      <c r="G5396" t="s">
        <v>374</v>
      </c>
      <c r="H5396" t="s">
        <v>409</v>
      </c>
      <c r="I5396" t="s">
        <v>55</v>
      </c>
      <c r="J5396">
        <v>1</v>
      </c>
      <c r="K5396">
        <v>6009</v>
      </c>
      <c r="L5396" t="str">
        <f>IFERROR(INDEX(play_attribution!$B$2:$B$328,MATCH(A5396,play_attribution!$A$2:$A$328,0)),"")</f>
        <v/>
      </c>
      <c r="M5396" t="str">
        <f>VLOOKUP(H5396,seller_roster!$A$2:$B$85,2,FALSE)</f>
        <v>Devon Okafor</v>
      </c>
      <c r="N5396" t="str">
        <f>VLOOKUP(C5396,accounts!$A$2:$F$9615,2,FALSE)</f>
        <v>Field Services</v>
      </c>
      <c r="O5396" t="str">
        <f>VLOOKUP(C5396,accounts!$A$2:$F$9615,3,FALSE)</f>
        <v>&gt;$10M</v>
      </c>
      <c r="P5396" t="str">
        <f>VLOOKUP(C5396,accounts!$A$2:$F$9615,5,FALSE)</f>
        <v>Central</v>
      </c>
      <c r="Q5396" t="b">
        <f t="shared" si="85"/>
        <v>1</v>
      </c>
      <c r="R5396" t="e">
        <f>INDEX(removed_duplicate_rows!$A$5:$A$39,MATCH(wins!A5396,removed_duplicate_rows!$A$5:$A$39,0))</f>
        <v>#N/A</v>
      </c>
    </row>
    <row r="5397" spans="1:18" ht="15.75" customHeight="1" x14ac:dyDescent="0.2">
      <c r="A5397" t="s">
        <v>16322</v>
      </c>
      <c r="B5397" t="s">
        <v>16323</v>
      </c>
      <c r="C5397" t="s">
        <v>16324</v>
      </c>
      <c r="D5397" s="10">
        <v>45990</v>
      </c>
      <c r="E5397" t="s">
        <v>14854</v>
      </c>
      <c r="F5397">
        <v>4</v>
      </c>
      <c r="G5397" t="s">
        <v>374</v>
      </c>
      <c r="H5397" t="s">
        <v>387</v>
      </c>
      <c r="I5397" t="s">
        <v>55</v>
      </c>
      <c r="J5397">
        <v>1</v>
      </c>
      <c r="K5397">
        <v>6513</v>
      </c>
      <c r="L5397" t="str">
        <f>IFERROR(INDEX(play_attribution!$B$2:$B$328,MATCH(A5397,play_attribution!$A$2:$A$328,0)),"")</f>
        <v/>
      </c>
      <c r="M5397" t="str">
        <f>VLOOKUP(H5397,seller_roster!$A$2:$B$85,2,FALSE)</f>
        <v>Ray Kim</v>
      </c>
      <c r="N5397" t="str">
        <f>VLOOKUP(C5397,accounts!$A$2:$F$9615,2,FALSE)</f>
        <v>Nonprofit</v>
      </c>
      <c r="O5397" t="str">
        <f>VLOOKUP(C5397,accounts!$A$2:$F$9615,3,FALSE)</f>
        <v>$2.5M-$5M</v>
      </c>
      <c r="P5397" t="str">
        <f>VLOOKUP(C5397,accounts!$A$2:$F$9615,5,FALSE)</f>
        <v>West</v>
      </c>
      <c r="Q5397" t="b">
        <f t="shared" si="85"/>
        <v>1</v>
      </c>
      <c r="R5397" t="e">
        <f>INDEX(removed_duplicate_rows!$A$5:$A$39,MATCH(wins!A5397,removed_duplicate_rows!$A$5:$A$39,0))</f>
        <v>#N/A</v>
      </c>
    </row>
    <row r="5398" spans="1:18" ht="15.75" customHeight="1" x14ac:dyDescent="0.2">
      <c r="A5398" t="s">
        <v>16325</v>
      </c>
      <c r="B5398" t="s">
        <v>16326</v>
      </c>
      <c r="C5398" t="s">
        <v>16327</v>
      </c>
      <c r="D5398" s="10">
        <v>45990</v>
      </c>
      <c r="E5398" t="s">
        <v>14854</v>
      </c>
      <c r="F5398">
        <v>4</v>
      </c>
      <c r="G5398" t="s">
        <v>374</v>
      </c>
      <c r="H5398" t="s">
        <v>391</v>
      </c>
      <c r="I5398" t="s">
        <v>55</v>
      </c>
      <c r="J5398">
        <v>1</v>
      </c>
      <c r="K5398">
        <v>6926</v>
      </c>
      <c r="L5398" t="str">
        <f>IFERROR(INDEX(play_attribution!$B$2:$B$328,MATCH(A5398,play_attribution!$A$2:$A$328,0)),"")</f>
        <v/>
      </c>
      <c r="M5398" t="str">
        <f>VLOOKUP(H5398,seller_roster!$A$2:$B$85,2,FALSE)</f>
        <v>Sam Walsh</v>
      </c>
      <c r="N5398" t="str">
        <f>VLOOKUP(C5398,accounts!$A$2:$F$9615,2,FALSE)</f>
        <v>Wholesale &amp; Distribution</v>
      </c>
      <c r="O5398" t="str">
        <f>VLOOKUP(C5398,accounts!$A$2:$F$9615,3,FALSE)</f>
        <v>$2.5M-$5M</v>
      </c>
      <c r="P5398" t="str">
        <f>VLOOKUP(C5398,accounts!$A$2:$F$9615,5,FALSE)</f>
        <v>Central</v>
      </c>
      <c r="Q5398" t="b">
        <f t="shared" si="85"/>
        <v>1</v>
      </c>
      <c r="R5398" t="e">
        <f>INDEX(removed_duplicate_rows!$A$5:$A$39,MATCH(wins!A5398,removed_duplicate_rows!$A$5:$A$39,0))</f>
        <v>#N/A</v>
      </c>
    </row>
    <row r="5399" spans="1:18" ht="15.75" customHeight="1" x14ac:dyDescent="0.2">
      <c r="A5399" t="s">
        <v>16328</v>
      </c>
      <c r="B5399" t="s">
        <v>16329</v>
      </c>
      <c r="C5399" t="s">
        <v>16330</v>
      </c>
      <c r="D5399" s="10">
        <v>45990</v>
      </c>
      <c r="E5399" t="s">
        <v>14854</v>
      </c>
      <c r="F5399">
        <v>4</v>
      </c>
      <c r="G5399" t="s">
        <v>374</v>
      </c>
      <c r="H5399" t="s">
        <v>427</v>
      </c>
      <c r="I5399" t="s">
        <v>55</v>
      </c>
      <c r="J5399">
        <v>1</v>
      </c>
      <c r="K5399">
        <v>4737</v>
      </c>
      <c r="L5399" t="str">
        <f>IFERROR(INDEX(play_attribution!$B$2:$B$328,MATCH(A5399,play_attribution!$A$2:$A$328,0)),"")</f>
        <v/>
      </c>
      <c r="M5399" t="str">
        <f>VLOOKUP(H5399,seller_roster!$A$2:$B$85,2,FALSE)</f>
        <v>Peyton Moreau</v>
      </c>
      <c r="N5399" t="str">
        <f>VLOOKUP(C5399,accounts!$A$2:$F$9615,2,FALSE)</f>
        <v>Retail Multi-Location</v>
      </c>
      <c r="O5399" t="str">
        <f>VLOOKUP(C5399,accounts!$A$2:$F$9615,3,FALSE)</f>
        <v>$1M-$2.5M</v>
      </c>
      <c r="P5399" t="str">
        <f>VLOOKUP(C5399,accounts!$A$2:$F$9615,5,FALSE)</f>
        <v>West</v>
      </c>
      <c r="Q5399" t="b">
        <f t="shared" si="85"/>
        <v>1</v>
      </c>
      <c r="R5399" t="e">
        <f>INDEX(removed_duplicate_rows!$A$5:$A$39,MATCH(wins!A5399,removed_duplicate_rows!$A$5:$A$39,0))</f>
        <v>#N/A</v>
      </c>
    </row>
    <row r="5400" spans="1:18" ht="15.75" customHeight="1" x14ac:dyDescent="0.2">
      <c r="A5400" t="s">
        <v>16331</v>
      </c>
      <c r="B5400" t="s">
        <v>16332</v>
      </c>
      <c r="C5400" t="s">
        <v>16333</v>
      </c>
      <c r="D5400" s="10">
        <v>45990</v>
      </c>
      <c r="E5400" t="s">
        <v>14854</v>
      </c>
      <c r="F5400">
        <v>4</v>
      </c>
      <c r="G5400" t="s">
        <v>374</v>
      </c>
      <c r="H5400" t="s">
        <v>1843</v>
      </c>
      <c r="I5400" t="s">
        <v>55</v>
      </c>
      <c r="J5400">
        <v>1</v>
      </c>
      <c r="K5400">
        <v>4564</v>
      </c>
      <c r="L5400" t="str">
        <f>IFERROR(INDEX(play_attribution!$B$2:$B$328,MATCH(A5400,play_attribution!$A$2:$A$328,0)),"")</f>
        <v/>
      </c>
      <c r="M5400" t="str">
        <f>VLOOKUP(H5400,seller_roster!$A$2:$B$85,2,FALSE)</f>
        <v>Quinn Mbeki</v>
      </c>
      <c r="N5400" t="str">
        <f>VLOOKUP(C5400,accounts!$A$2:$F$9615,2,FALSE)</f>
        <v>Logistics</v>
      </c>
      <c r="O5400" t="str">
        <f>VLOOKUP(C5400,accounts!$A$2:$F$9615,3,FALSE)</f>
        <v>$5M-$10M</v>
      </c>
      <c r="P5400" t="str">
        <f>VLOOKUP(C5400,accounts!$A$2:$F$9615,5,FALSE)</f>
        <v>West</v>
      </c>
      <c r="Q5400" t="b">
        <f t="shared" si="85"/>
        <v>1</v>
      </c>
      <c r="R5400" t="e">
        <f>INDEX(removed_duplicate_rows!$A$5:$A$39,MATCH(wins!A5400,removed_duplicate_rows!$A$5:$A$39,0))</f>
        <v>#N/A</v>
      </c>
    </row>
    <row r="5401" spans="1:18" ht="15.75" customHeight="1" x14ac:dyDescent="0.2">
      <c r="A5401" t="s">
        <v>16334</v>
      </c>
      <c r="B5401" t="s">
        <v>16335</v>
      </c>
      <c r="C5401" t="s">
        <v>16336</v>
      </c>
      <c r="D5401" s="10">
        <v>45990</v>
      </c>
      <c r="E5401" t="s">
        <v>14854</v>
      </c>
      <c r="F5401">
        <v>4</v>
      </c>
      <c r="G5401" t="s">
        <v>374</v>
      </c>
      <c r="H5401" t="s">
        <v>387</v>
      </c>
      <c r="I5401" t="s">
        <v>55</v>
      </c>
      <c r="J5401">
        <v>1</v>
      </c>
      <c r="K5401">
        <v>6411</v>
      </c>
      <c r="L5401" t="str">
        <f>IFERROR(INDEX(play_attribution!$B$2:$B$328,MATCH(A5401,play_attribution!$A$2:$A$328,0)),"")</f>
        <v/>
      </c>
      <c r="M5401" t="str">
        <f>VLOOKUP(H5401,seller_roster!$A$2:$B$85,2,FALSE)</f>
        <v>Ray Kim</v>
      </c>
      <c r="N5401" t="str">
        <f>VLOOKUP(C5401,accounts!$A$2:$F$9615,2,FALSE)</f>
        <v>Professional Services</v>
      </c>
      <c r="O5401" t="str">
        <f>VLOOKUP(C5401,accounts!$A$2:$F$9615,3,FALSE)</f>
        <v>$5M-$10M</v>
      </c>
      <c r="P5401" t="str">
        <f>VLOOKUP(C5401,accounts!$A$2:$F$9615,5,FALSE)</f>
        <v>West</v>
      </c>
      <c r="Q5401" t="b">
        <f t="shared" si="85"/>
        <v>1</v>
      </c>
      <c r="R5401" t="e">
        <f>INDEX(removed_duplicate_rows!$A$5:$A$39,MATCH(wins!A5401,removed_duplicate_rows!$A$5:$A$39,0))</f>
        <v>#N/A</v>
      </c>
    </row>
    <row r="5402" spans="1:18" ht="15.75" customHeight="1" x14ac:dyDescent="0.2">
      <c r="A5402" t="s">
        <v>16337</v>
      </c>
      <c r="B5402" t="s">
        <v>16338</v>
      </c>
      <c r="C5402" t="s">
        <v>16339</v>
      </c>
      <c r="D5402" s="10">
        <v>45990</v>
      </c>
      <c r="E5402" t="s">
        <v>14854</v>
      </c>
      <c r="F5402">
        <v>4</v>
      </c>
      <c r="G5402" t="s">
        <v>374</v>
      </c>
      <c r="H5402" t="s">
        <v>427</v>
      </c>
      <c r="I5402" t="s">
        <v>55</v>
      </c>
      <c r="J5402">
        <v>1</v>
      </c>
      <c r="K5402">
        <v>5179</v>
      </c>
      <c r="L5402" t="str">
        <f>IFERROR(INDEX(play_attribution!$B$2:$B$328,MATCH(A5402,play_attribution!$A$2:$A$328,0)),"")</f>
        <v/>
      </c>
      <c r="M5402" t="str">
        <f>VLOOKUP(H5402,seller_roster!$A$2:$B$85,2,FALSE)</f>
        <v>Peyton Moreau</v>
      </c>
      <c r="N5402" t="str">
        <f>VLOOKUP(C5402,accounts!$A$2:$F$9615,2,FALSE)</f>
        <v>Hospitality Group</v>
      </c>
      <c r="O5402" t="str">
        <f>VLOOKUP(C5402,accounts!$A$2:$F$9615,3,FALSE)</f>
        <v>$2.5M-$5M</v>
      </c>
      <c r="P5402" t="str">
        <f>VLOOKUP(C5402,accounts!$A$2:$F$9615,5,FALSE)</f>
        <v>Central</v>
      </c>
      <c r="Q5402" t="b">
        <f t="shared" si="85"/>
        <v>1</v>
      </c>
      <c r="R5402" t="e">
        <f>INDEX(removed_duplicate_rows!$A$5:$A$39,MATCH(wins!A5402,removed_duplicate_rows!$A$5:$A$39,0))</f>
        <v>#N/A</v>
      </c>
    </row>
    <row r="5403" spans="1:18" ht="15.75" customHeight="1" x14ac:dyDescent="0.2">
      <c r="A5403" t="s">
        <v>16340</v>
      </c>
      <c r="B5403" t="s">
        <v>16341</v>
      </c>
      <c r="C5403" t="s">
        <v>16342</v>
      </c>
      <c r="D5403" s="10">
        <v>45990</v>
      </c>
      <c r="E5403" t="s">
        <v>14854</v>
      </c>
      <c r="F5403">
        <v>4</v>
      </c>
      <c r="G5403" t="s">
        <v>374</v>
      </c>
      <c r="H5403" t="s">
        <v>391</v>
      </c>
      <c r="I5403" t="s">
        <v>55</v>
      </c>
      <c r="J5403">
        <v>1</v>
      </c>
      <c r="K5403">
        <v>3507</v>
      </c>
      <c r="L5403" t="str">
        <f>IFERROR(INDEX(play_attribution!$B$2:$B$328,MATCH(A5403,play_attribution!$A$2:$A$328,0)),"")</f>
        <v/>
      </c>
      <c r="M5403" t="str">
        <f>VLOOKUP(H5403,seller_roster!$A$2:$B$85,2,FALSE)</f>
        <v>Sam Walsh</v>
      </c>
      <c r="N5403" t="str">
        <f>VLOOKUP(C5403,accounts!$A$2:$F$9615,2,FALSE)</f>
        <v>Logistics</v>
      </c>
      <c r="O5403" t="str">
        <f>VLOOKUP(C5403,accounts!$A$2:$F$9615,3,FALSE)</f>
        <v>$2.5M-$5M</v>
      </c>
      <c r="P5403" t="str">
        <f>VLOOKUP(C5403,accounts!$A$2:$F$9615,5,FALSE)</f>
        <v>West</v>
      </c>
      <c r="Q5403" t="b">
        <f t="shared" si="85"/>
        <v>1</v>
      </c>
      <c r="R5403" t="e">
        <f>INDEX(removed_duplicate_rows!$A$5:$A$39,MATCH(wins!A5403,removed_duplicate_rows!$A$5:$A$39,0))</f>
        <v>#N/A</v>
      </c>
    </row>
    <row r="5404" spans="1:18" ht="15.75" customHeight="1" x14ac:dyDescent="0.2">
      <c r="A5404" t="s">
        <v>16343</v>
      </c>
      <c r="B5404" t="s">
        <v>16344</v>
      </c>
      <c r="C5404" t="s">
        <v>16345</v>
      </c>
      <c r="D5404" s="10">
        <v>45990</v>
      </c>
      <c r="E5404" t="s">
        <v>14854</v>
      </c>
      <c r="F5404">
        <v>4</v>
      </c>
      <c r="G5404" t="s">
        <v>374</v>
      </c>
      <c r="H5404" t="s">
        <v>375</v>
      </c>
      <c r="I5404" t="s">
        <v>55</v>
      </c>
      <c r="J5404">
        <v>1</v>
      </c>
      <c r="K5404">
        <v>6107</v>
      </c>
      <c r="L5404" t="str">
        <f>IFERROR(INDEX(play_attribution!$B$2:$B$328,MATCH(A5404,play_attribution!$A$2:$A$328,0)),"")</f>
        <v/>
      </c>
      <c r="M5404" t="str">
        <f>VLOOKUP(H5404,seller_roster!$A$2:$B$85,2,FALSE)</f>
        <v>Sol Lindqvist</v>
      </c>
      <c r="N5404" t="str">
        <f>VLOOKUP(C5404,accounts!$A$2:$F$9615,2,FALSE)</f>
        <v>Construction</v>
      </c>
      <c r="O5404" t="str">
        <f>VLOOKUP(C5404,accounts!$A$2:$F$9615,3,FALSE)</f>
        <v>$5M-$10M</v>
      </c>
      <c r="P5404" t="str">
        <f>VLOOKUP(C5404,accounts!$A$2:$F$9615,5,FALSE)</f>
        <v>West</v>
      </c>
      <c r="Q5404" t="b">
        <f t="shared" si="85"/>
        <v>1</v>
      </c>
      <c r="R5404" t="e">
        <f>INDEX(removed_duplicate_rows!$A$5:$A$39,MATCH(wins!A5404,removed_duplicate_rows!$A$5:$A$39,0))</f>
        <v>#N/A</v>
      </c>
    </row>
    <row r="5405" spans="1:18" ht="15.75" customHeight="1" x14ac:dyDescent="0.2">
      <c r="A5405" t="s">
        <v>16346</v>
      </c>
      <c r="B5405" t="s">
        <v>16347</v>
      </c>
      <c r="C5405" t="s">
        <v>16348</v>
      </c>
      <c r="D5405" s="10">
        <v>45990</v>
      </c>
      <c r="E5405" t="s">
        <v>14854</v>
      </c>
      <c r="F5405">
        <v>4</v>
      </c>
      <c r="G5405" t="s">
        <v>374</v>
      </c>
      <c r="H5405" t="s">
        <v>4096</v>
      </c>
      <c r="I5405" t="s">
        <v>55</v>
      </c>
      <c r="J5405">
        <v>1</v>
      </c>
      <c r="K5405">
        <v>5514</v>
      </c>
      <c r="L5405" t="str">
        <f>IFERROR(INDEX(play_attribution!$B$2:$B$328,MATCH(A5405,play_attribution!$A$2:$A$328,0)),"")</f>
        <v/>
      </c>
      <c r="M5405" t="str">
        <f>VLOOKUP(H5405,seller_roster!$A$2:$B$85,2,FALSE)</f>
        <v>Vesper Kim</v>
      </c>
      <c r="N5405" t="str">
        <f>VLOOKUP(C5405,accounts!$A$2:$F$9615,2,FALSE)</f>
        <v>Nonprofit</v>
      </c>
      <c r="O5405" t="str">
        <f>VLOOKUP(C5405,accounts!$A$2:$F$9615,3,FALSE)</f>
        <v>$1M-$2.5M</v>
      </c>
      <c r="P5405" t="str">
        <f>VLOOKUP(C5405,accounts!$A$2:$F$9615,5,FALSE)</f>
        <v>East</v>
      </c>
      <c r="Q5405" t="b">
        <f t="shared" si="85"/>
        <v>1</v>
      </c>
      <c r="R5405" t="e">
        <f>INDEX(removed_duplicate_rows!$A$5:$A$39,MATCH(wins!A5405,removed_duplicate_rows!$A$5:$A$39,0))</f>
        <v>#N/A</v>
      </c>
    </row>
    <row r="5406" spans="1:18" ht="15.75" customHeight="1" x14ac:dyDescent="0.2">
      <c r="A5406" t="s">
        <v>16349</v>
      </c>
      <c r="B5406" t="s">
        <v>16350</v>
      </c>
      <c r="C5406" t="s">
        <v>16351</v>
      </c>
      <c r="D5406" s="10">
        <v>45990</v>
      </c>
      <c r="E5406" t="s">
        <v>14854</v>
      </c>
      <c r="F5406">
        <v>4</v>
      </c>
      <c r="G5406" t="s">
        <v>374</v>
      </c>
      <c r="H5406" t="s">
        <v>402</v>
      </c>
      <c r="I5406" t="s">
        <v>55</v>
      </c>
      <c r="J5406">
        <v>1</v>
      </c>
      <c r="K5406">
        <v>4680</v>
      </c>
      <c r="L5406" t="str">
        <f>IFERROR(INDEX(play_attribution!$B$2:$B$328,MATCH(A5406,play_attribution!$A$2:$A$328,0)),"")</f>
        <v/>
      </c>
      <c r="M5406" t="str">
        <f>VLOOKUP(H5406,seller_roster!$A$2:$B$85,2,FALSE)</f>
        <v>Frankie Vega</v>
      </c>
      <c r="N5406" t="str">
        <f>VLOOKUP(C5406,accounts!$A$2:$F$9615,2,FALSE)</f>
        <v>Wholesale &amp; Distribution</v>
      </c>
      <c r="O5406" t="str">
        <f>VLOOKUP(C5406,accounts!$A$2:$F$9615,3,FALSE)</f>
        <v>$5M-$10M</v>
      </c>
      <c r="P5406" t="str">
        <f>VLOOKUP(C5406,accounts!$A$2:$F$9615,5,FALSE)</f>
        <v>East</v>
      </c>
      <c r="Q5406" t="b">
        <f t="shared" si="85"/>
        <v>1</v>
      </c>
      <c r="R5406" t="e">
        <f>INDEX(removed_duplicate_rows!$A$5:$A$39,MATCH(wins!A5406,removed_duplicate_rows!$A$5:$A$39,0))</f>
        <v>#N/A</v>
      </c>
    </row>
    <row r="5407" spans="1:18" ht="15.75" customHeight="1" x14ac:dyDescent="0.2">
      <c r="A5407" t="s">
        <v>16352</v>
      </c>
      <c r="B5407" t="s">
        <v>16353</v>
      </c>
      <c r="C5407" t="s">
        <v>16354</v>
      </c>
      <c r="D5407" s="10">
        <v>45990</v>
      </c>
      <c r="E5407" t="s">
        <v>14854</v>
      </c>
      <c r="F5407">
        <v>4</v>
      </c>
      <c r="G5407" t="s">
        <v>374</v>
      </c>
      <c r="H5407" t="s">
        <v>375</v>
      </c>
      <c r="I5407" t="s">
        <v>55</v>
      </c>
      <c r="J5407">
        <v>1</v>
      </c>
      <c r="K5407">
        <v>5954</v>
      </c>
      <c r="L5407" t="str">
        <f>IFERROR(INDEX(play_attribution!$B$2:$B$328,MATCH(A5407,play_attribution!$A$2:$A$328,0)),"")</f>
        <v/>
      </c>
      <c r="M5407" t="str">
        <f>VLOOKUP(H5407,seller_roster!$A$2:$B$85,2,FALSE)</f>
        <v>Sol Lindqvist</v>
      </c>
      <c r="N5407" t="str">
        <f>VLOOKUP(C5407,accounts!$A$2:$F$9615,2,FALSE)</f>
        <v>Professional Services</v>
      </c>
      <c r="O5407" t="str">
        <f>VLOOKUP(C5407,accounts!$A$2:$F$9615,3,FALSE)</f>
        <v>$2.5M-$5M</v>
      </c>
      <c r="P5407" t="str">
        <f>VLOOKUP(C5407,accounts!$A$2:$F$9615,5,FALSE)</f>
        <v>Central</v>
      </c>
      <c r="Q5407" t="b">
        <f t="shared" si="85"/>
        <v>1</v>
      </c>
      <c r="R5407" t="e">
        <f>INDEX(removed_duplicate_rows!$A$5:$A$39,MATCH(wins!A5407,removed_duplicate_rows!$A$5:$A$39,0))</f>
        <v>#N/A</v>
      </c>
    </row>
    <row r="5408" spans="1:18" ht="15.75" customHeight="1" x14ac:dyDescent="0.2">
      <c r="A5408" t="s">
        <v>16355</v>
      </c>
      <c r="B5408" t="s">
        <v>16356</v>
      </c>
      <c r="C5408" t="s">
        <v>16357</v>
      </c>
      <c r="D5408" s="10">
        <v>45990</v>
      </c>
      <c r="E5408" t="s">
        <v>14854</v>
      </c>
      <c r="F5408">
        <v>4</v>
      </c>
      <c r="G5408" t="s">
        <v>374</v>
      </c>
      <c r="H5408" t="s">
        <v>409</v>
      </c>
      <c r="I5408" t="s">
        <v>55</v>
      </c>
      <c r="J5408">
        <v>1</v>
      </c>
      <c r="K5408">
        <v>4274</v>
      </c>
      <c r="L5408" t="str">
        <f>IFERROR(INDEX(play_attribution!$B$2:$B$328,MATCH(A5408,play_attribution!$A$2:$A$328,0)),"")</f>
        <v/>
      </c>
      <c r="M5408" t="str">
        <f>VLOOKUP(H5408,seller_roster!$A$2:$B$85,2,FALSE)</f>
        <v>Devon Okafor</v>
      </c>
      <c r="N5408" t="str">
        <f>VLOOKUP(C5408,accounts!$A$2:$F$9615,2,FALSE)</f>
        <v>Wholesale &amp; Distribution</v>
      </c>
      <c r="O5408" t="str">
        <f>VLOOKUP(C5408,accounts!$A$2:$F$9615,3,FALSE)</f>
        <v>$5M-$10M</v>
      </c>
      <c r="P5408" t="str">
        <f>VLOOKUP(C5408,accounts!$A$2:$F$9615,5,FALSE)</f>
        <v>West</v>
      </c>
      <c r="Q5408" t="b">
        <f t="shared" si="85"/>
        <v>1</v>
      </c>
      <c r="R5408" t="e">
        <f>INDEX(removed_duplicate_rows!$A$5:$A$39,MATCH(wins!A5408,removed_duplicate_rows!$A$5:$A$39,0))</f>
        <v>#N/A</v>
      </c>
    </row>
    <row r="5409" spans="1:18" ht="15.75" customHeight="1" x14ac:dyDescent="0.2">
      <c r="A5409" t="s">
        <v>16358</v>
      </c>
      <c r="B5409" t="s">
        <v>16359</v>
      </c>
      <c r="C5409" t="s">
        <v>16360</v>
      </c>
      <c r="D5409" s="10">
        <v>45990</v>
      </c>
      <c r="E5409" t="s">
        <v>14854</v>
      </c>
      <c r="F5409">
        <v>4</v>
      </c>
      <c r="G5409" t="s">
        <v>374</v>
      </c>
      <c r="H5409" t="s">
        <v>409</v>
      </c>
      <c r="I5409" t="s">
        <v>55</v>
      </c>
      <c r="J5409">
        <v>1</v>
      </c>
      <c r="K5409">
        <v>5463</v>
      </c>
      <c r="L5409" t="str">
        <f>IFERROR(INDEX(play_attribution!$B$2:$B$328,MATCH(A5409,play_attribution!$A$2:$A$328,0)),"")</f>
        <v/>
      </c>
      <c r="M5409" t="str">
        <f>VLOOKUP(H5409,seller_roster!$A$2:$B$85,2,FALSE)</f>
        <v>Devon Okafor</v>
      </c>
      <c r="N5409" t="str">
        <f>VLOOKUP(C5409,accounts!$A$2:$F$9615,2,FALSE)</f>
        <v>Manufacturing</v>
      </c>
      <c r="O5409" t="str">
        <f>VLOOKUP(C5409,accounts!$A$2:$F$9615,3,FALSE)</f>
        <v>$5M-$10M</v>
      </c>
      <c r="P5409" t="str">
        <f>VLOOKUP(C5409,accounts!$A$2:$F$9615,5,FALSE)</f>
        <v>West</v>
      </c>
      <c r="Q5409" t="b">
        <f t="shared" si="85"/>
        <v>1</v>
      </c>
      <c r="R5409" t="e">
        <f>INDEX(removed_duplicate_rows!$A$5:$A$39,MATCH(wins!A5409,removed_duplicate_rows!$A$5:$A$39,0))</f>
        <v>#N/A</v>
      </c>
    </row>
    <row r="5410" spans="1:18" ht="15.75" customHeight="1" x14ac:dyDescent="0.2">
      <c r="A5410" t="s">
        <v>16361</v>
      </c>
      <c r="B5410" t="s">
        <v>16362</v>
      </c>
      <c r="C5410" t="s">
        <v>16363</v>
      </c>
      <c r="D5410" s="10">
        <v>45990</v>
      </c>
      <c r="E5410" t="s">
        <v>14854</v>
      </c>
      <c r="F5410">
        <v>4</v>
      </c>
      <c r="G5410" t="s">
        <v>374</v>
      </c>
      <c r="H5410" t="s">
        <v>383</v>
      </c>
      <c r="I5410" t="s">
        <v>55</v>
      </c>
      <c r="J5410">
        <v>1</v>
      </c>
      <c r="K5410">
        <v>5646</v>
      </c>
      <c r="L5410" t="str">
        <f>IFERROR(INDEX(play_attribution!$B$2:$B$328,MATCH(A5410,play_attribution!$A$2:$A$328,0)),"")</f>
        <v/>
      </c>
      <c r="M5410" t="str">
        <f>VLOOKUP(H5410,seller_roster!$A$2:$B$85,2,FALSE)</f>
        <v>Flor Ruiz</v>
      </c>
      <c r="N5410" t="str">
        <f>VLOOKUP(C5410,accounts!$A$2:$F$9615,2,FALSE)</f>
        <v>Nonprofit</v>
      </c>
      <c r="O5410" t="str">
        <f>VLOOKUP(C5410,accounts!$A$2:$F$9615,3,FALSE)</f>
        <v>$5M-$10M</v>
      </c>
      <c r="P5410" t="str">
        <f>VLOOKUP(C5410,accounts!$A$2:$F$9615,5,FALSE)</f>
        <v>East</v>
      </c>
      <c r="Q5410" t="b">
        <f t="shared" si="85"/>
        <v>1</v>
      </c>
      <c r="R5410" t="e">
        <f>INDEX(removed_duplicate_rows!$A$5:$A$39,MATCH(wins!A5410,removed_duplicate_rows!$A$5:$A$39,0))</f>
        <v>#N/A</v>
      </c>
    </row>
    <row r="5411" spans="1:18" ht="15.75" customHeight="1" x14ac:dyDescent="0.2">
      <c r="A5411" t="s">
        <v>16364</v>
      </c>
      <c r="B5411" t="s">
        <v>16365</v>
      </c>
      <c r="C5411" t="s">
        <v>16366</v>
      </c>
      <c r="D5411" s="10">
        <v>45990</v>
      </c>
      <c r="E5411" t="s">
        <v>14854</v>
      </c>
      <c r="F5411">
        <v>4</v>
      </c>
      <c r="G5411" t="s">
        <v>374</v>
      </c>
      <c r="H5411" t="s">
        <v>398</v>
      </c>
      <c r="I5411" t="s">
        <v>55</v>
      </c>
      <c r="J5411">
        <v>1</v>
      </c>
      <c r="K5411">
        <v>6390</v>
      </c>
      <c r="L5411" t="str">
        <f>IFERROR(INDEX(play_attribution!$B$2:$B$328,MATCH(A5411,play_attribution!$A$2:$A$328,0)),"")</f>
        <v/>
      </c>
      <c r="M5411" t="str">
        <f>VLOOKUP(H5411,seller_roster!$A$2:$B$85,2,FALSE)</f>
        <v>Rowan Kim</v>
      </c>
      <c r="N5411" t="str">
        <f>VLOOKUP(C5411,accounts!$A$2:$F$9615,2,FALSE)</f>
        <v>Field Services</v>
      </c>
      <c r="O5411" t="str">
        <f>VLOOKUP(C5411,accounts!$A$2:$F$9615,3,FALSE)</f>
        <v>$5M-$10M</v>
      </c>
      <c r="P5411" t="str">
        <f>VLOOKUP(C5411,accounts!$A$2:$F$9615,5,FALSE)</f>
        <v>West</v>
      </c>
      <c r="Q5411" t="b">
        <f t="shared" si="85"/>
        <v>1</v>
      </c>
      <c r="R5411" t="e">
        <f>INDEX(removed_duplicate_rows!$A$5:$A$39,MATCH(wins!A5411,removed_duplicate_rows!$A$5:$A$39,0))</f>
        <v>#N/A</v>
      </c>
    </row>
    <row r="5412" spans="1:18" ht="15.75" customHeight="1" x14ac:dyDescent="0.2">
      <c r="A5412" t="s">
        <v>16367</v>
      </c>
      <c r="B5412" t="s">
        <v>16368</v>
      </c>
      <c r="C5412" t="s">
        <v>16369</v>
      </c>
      <c r="D5412" s="10">
        <v>45990</v>
      </c>
      <c r="E5412" t="s">
        <v>14854</v>
      </c>
      <c r="F5412">
        <v>4</v>
      </c>
      <c r="G5412" t="s">
        <v>374</v>
      </c>
      <c r="H5412" t="s">
        <v>387</v>
      </c>
      <c r="I5412" t="s">
        <v>55</v>
      </c>
      <c r="J5412">
        <v>1</v>
      </c>
      <c r="K5412">
        <v>4233</v>
      </c>
      <c r="L5412" t="str">
        <f>IFERROR(INDEX(play_attribution!$B$2:$B$328,MATCH(A5412,play_attribution!$A$2:$A$328,0)),"")</f>
        <v/>
      </c>
      <c r="M5412" t="str">
        <f>VLOOKUP(H5412,seller_roster!$A$2:$B$85,2,FALSE)</f>
        <v>Ray Kim</v>
      </c>
      <c r="N5412" t="str">
        <f>VLOOKUP(C5412,accounts!$A$2:$F$9615,2,FALSE)</f>
        <v>Manufacturing</v>
      </c>
      <c r="O5412" t="str">
        <f>VLOOKUP(C5412,accounts!$A$2:$F$9615,3,FALSE)</f>
        <v>$2.5M-$5M</v>
      </c>
      <c r="P5412" t="str">
        <f>VLOOKUP(C5412,accounts!$A$2:$F$9615,5,FALSE)</f>
        <v>Central</v>
      </c>
      <c r="Q5412" t="b">
        <f t="shared" si="85"/>
        <v>1</v>
      </c>
      <c r="R5412" t="e">
        <f>INDEX(removed_duplicate_rows!$A$5:$A$39,MATCH(wins!A5412,removed_duplicate_rows!$A$5:$A$39,0))</f>
        <v>#N/A</v>
      </c>
    </row>
    <row r="5413" spans="1:18" ht="15.75" customHeight="1" x14ac:dyDescent="0.2">
      <c r="A5413" t="s">
        <v>16370</v>
      </c>
      <c r="B5413" t="s">
        <v>16371</v>
      </c>
      <c r="C5413" t="s">
        <v>16372</v>
      </c>
      <c r="D5413" s="10">
        <v>45990</v>
      </c>
      <c r="E5413" t="s">
        <v>14854</v>
      </c>
      <c r="F5413">
        <v>4</v>
      </c>
      <c r="G5413" t="s">
        <v>374</v>
      </c>
      <c r="H5413" t="s">
        <v>2183</v>
      </c>
      <c r="I5413" t="s">
        <v>55</v>
      </c>
      <c r="J5413">
        <v>1</v>
      </c>
      <c r="K5413">
        <v>3948</v>
      </c>
      <c r="L5413" t="str">
        <f>IFERROR(INDEX(play_attribution!$B$2:$B$328,MATCH(A5413,play_attribution!$A$2:$A$328,0)),"")</f>
        <v/>
      </c>
      <c r="M5413" t="str">
        <f>VLOOKUP(H5413,seller_roster!$A$2:$B$85,2,FALSE)</f>
        <v>Rowan Tran</v>
      </c>
      <c r="N5413" t="str">
        <f>VLOOKUP(C5413,accounts!$A$2:$F$9615,2,FALSE)</f>
        <v>Nonprofit</v>
      </c>
      <c r="O5413" t="str">
        <f>VLOOKUP(C5413,accounts!$A$2:$F$9615,3,FALSE)</f>
        <v>$5M-$10M</v>
      </c>
      <c r="P5413" t="str">
        <f>VLOOKUP(C5413,accounts!$A$2:$F$9615,5,FALSE)</f>
        <v>Central</v>
      </c>
      <c r="Q5413" t="b">
        <f t="shared" si="85"/>
        <v>1</v>
      </c>
      <c r="R5413" t="e">
        <f>INDEX(removed_duplicate_rows!$A$5:$A$39,MATCH(wins!A5413,removed_duplicate_rows!$A$5:$A$39,0))</f>
        <v>#N/A</v>
      </c>
    </row>
    <row r="5414" spans="1:18" ht="15.75" customHeight="1" x14ac:dyDescent="0.2">
      <c r="A5414" t="s">
        <v>16373</v>
      </c>
      <c r="B5414" t="s">
        <v>16374</v>
      </c>
      <c r="C5414" t="s">
        <v>16375</v>
      </c>
      <c r="D5414" s="10">
        <v>45990</v>
      </c>
      <c r="E5414" t="s">
        <v>14854</v>
      </c>
      <c r="F5414">
        <v>4</v>
      </c>
      <c r="G5414" t="s">
        <v>374</v>
      </c>
      <c r="H5414" t="s">
        <v>427</v>
      </c>
      <c r="I5414" t="s">
        <v>55</v>
      </c>
      <c r="J5414">
        <v>1</v>
      </c>
      <c r="K5414">
        <v>5897</v>
      </c>
      <c r="L5414" t="str">
        <f>IFERROR(INDEX(play_attribution!$B$2:$B$328,MATCH(A5414,play_attribution!$A$2:$A$328,0)),"")</f>
        <v/>
      </c>
      <c r="M5414" t="str">
        <f>VLOOKUP(H5414,seller_roster!$A$2:$B$85,2,FALSE)</f>
        <v>Peyton Moreau</v>
      </c>
      <c r="N5414" t="str">
        <f>VLOOKUP(C5414,accounts!$A$2:$F$9615,2,FALSE)</f>
        <v>Professional Services</v>
      </c>
      <c r="O5414" t="str">
        <f>VLOOKUP(C5414,accounts!$A$2:$F$9615,3,FALSE)</f>
        <v>$2.5M-$5M</v>
      </c>
      <c r="P5414" t="str">
        <f>VLOOKUP(C5414,accounts!$A$2:$F$9615,5,FALSE)</f>
        <v>West</v>
      </c>
      <c r="Q5414" t="b">
        <f t="shared" si="85"/>
        <v>1</v>
      </c>
      <c r="R5414" t="e">
        <f>INDEX(removed_duplicate_rows!$A$5:$A$39,MATCH(wins!A5414,removed_duplicate_rows!$A$5:$A$39,0))</f>
        <v>#N/A</v>
      </c>
    </row>
    <row r="5415" spans="1:18" ht="15.75" customHeight="1" x14ac:dyDescent="0.2">
      <c r="A5415" t="s">
        <v>16376</v>
      </c>
      <c r="B5415" t="s">
        <v>16377</v>
      </c>
      <c r="C5415" t="s">
        <v>16378</v>
      </c>
      <c r="D5415" s="10">
        <v>45990</v>
      </c>
      <c r="E5415" t="s">
        <v>14854</v>
      </c>
      <c r="F5415">
        <v>4</v>
      </c>
      <c r="G5415" t="s">
        <v>374</v>
      </c>
      <c r="H5415" t="s">
        <v>391</v>
      </c>
      <c r="I5415" t="s">
        <v>55</v>
      </c>
      <c r="J5415">
        <v>1</v>
      </c>
      <c r="K5415">
        <v>6074</v>
      </c>
      <c r="L5415" t="str">
        <f>IFERROR(INDEX(play_attribution!$B$2:$B$328,MATCH(A5415,play_attribution!$A$2:$A$328,0)),"")</f>
        <v/>
      </c>
      <c r="M5415" t="str">
        <f>VLOOKUP(H5415,seller_roster!$A$2:$B$85,2,FALSE)</f>
        <v>Sam Walsh</v>
      </c>
      <c r="N5415" t="str">
        <f>VLOOKUP(C5415,accounts!$A$2:$F$9615,2,FALSE)</f>
        <v>Logistics</v>
      </c>
      <c r="O5415" t="str">
        <f>VLOOKUP(C5415,accounts!$A$2:$F$9615,3,FALSE)</f>
        <v>&gt;$10M</v>
      </c>
      <c r="P5415" t="str">
        <f>VLOOKUP(C5415,accounts!$A$2:$F$9615,5,FALSE)</f>
        <v>Central</v>
      </c>
      <c r="Q5415" t="b">
        <f t="shared" si="85"/>
        <v>1</v>
      </c>
      <c r="R5415" t="e">
        <f>INDEX(removed_duplicate_rows!$A$5:$A$39,MATCH(wins!A5415,removed_duplicate_rows!$A$5:$A$39,0))</f>
        <v>#N/A</v>
      </c>
    </row>
    <row r="5416" spans="1:18" ht="15.75" customHeight="1" x14ac:dyDescent="0.2">
      <c r="A5416" t="s">
        <v>16379</v>
      </c>
      <c r="B5416" t="s">
        <v>16380</v>
      </c>
      <c r="C5416" t="s">
        <v>16381</v>
      </c>
      <c r="D5416" s="10">
        <v>45990</v>
      </c>
      <c r="E5416" t="s">
        <v>14854</v>
      </c>
      <c r="F5416">
        <v>4</v>
      </c>
      <c r="G5416" t="s">
        <v>374</v>
      </c>
      <c r="H5416" t="s">
        <v>398</v>
      </c>
      <c r="I5416" t="s">
        <v>55</v>
      </c>
      <c r="J5416">
        <v>1</v>
      </c>
      <c r="K5416">
        <v>4545</v>
      </c>
      <c r="L5416" t="str">
        <f>IFERROR(INDEX(play_attribution!$B$2:$B$328,MATCH(A5416,play_attribution!$A$2:$A$328,0)),"")</f>
        <v/>
      </c>
      <c r="M5416" t="str">
        <f>VLOOKUP(H5416,seller_roster!$A$2:$B$85,2,FALSE)</f>
        <v>Rowan Kim</v>
      </c>
      <c r="N5416" t="str">
        <f>VLOOKUP(C5416,accounts!$A$2:$F$9615,2,FALSE)</f>
        <v>Field Services</v>
      </c>
      <c r="O5416" t="str">
        <f>VLOOKUP(C5416,accounts!$A$2:$F$9615,3,FALSE)</f>
        <v>$5M-$10M</v>
      </c>
      <c r="P5416" t="str">
        <f>VLOOKUP(C5416,accounts!$A$2:$F$9615,5,FALSE)</f>
        <v>West</v>
      </c>
      <c r="Q5416" t="b">
        <f t="shared" si="85"/>
        <v>1</v>
      </c>
      <c r="R5416" t="e">
        <f>INDEX(removed_duplicate_rows!$A$5:$A$39,MATCH(wins!A5416,removed_duplicate_rows!$A$5:$A$39,0))</f>
        <v>#N/A</v>
      </c>
    </row>
    <row r="5417" spans="1:18" ht="15.75" customHeight="1" x14ac:dyDescent="0.2">
      <c r="A5417" t="s">
        <v>16382</v>
      </c>
      <c r="B5417" t="s">
        <v>16383</v>
      </c>
      <c r="C5417" t="s">
        <v>16384</v>
      </c>
      <c r="D5417" s="10">
        <v>45990</v>
      </c>
      <c r="E5417" t="s">
        <v>14854</v>
      </c>
      <c r="F5417">
        <v>4</v>
      </c>
      <c r="G5417" t="s">
        <v>374</v>
      </c>
      <c r="H5417" t="s">
        <v>1123</v>
      </c>
      <c r="I5417" t="s">
        <v>55</v>
      </c>
      <c r="J5417">
        <v>1</v>
      </c>
      <c r="K5417">
        <v>3406</v>
      </c>
      <c r="L5417" t="str">
        <f>IFERROR(INDEX(play_attribution!$B$2:$B$328,MATCH(A5417,play_attribution!$A$2:$A$328,0)),"")</f>
        <v/>
      </c>
      <c r="M5417" t="str">
        <f>VLOOKUP(H5417,seller_roster!$A$2:$B$85,2,FALSE)</f>
        <v>Peyton Silva</v>
      </c>
      <c r="N5417" t="str">
        <f>VLOOKUP(C5417,accounts!$A$2:$F$9615,2,FALSE)</f>
        <v>Field Services</v>
      </c>
      <c r="O5417" t="str">
        <f>VLOOKUP(C5417,accounts!$A$2:$F$9615,3,FALSE)</f>
        <v>$5M-$10M</v>
      </c>
      <c r="P5417" t="str">
        <f>VLOOKUP(C5417,accounts!$A$2:$F$9615,5,FALSE)</f>
        <v>East</v>
      </c>
      <c r="Q5417" t="b">
        <f t="shared" si="85"/>
        <v>1</v>
      </c>
      <c r="R5417" t="e">
        <f>INDEX(removed_duplicate_rows!$A$5:$A$39,MATCH(wins!A5417,removed_duplicate_rows!$A$5:$A$39,0))</f>
        <v>#N/A</v>
      </c>
    </row>
    <row r="5418" spans="1:18" ht="15.75" customHeight="1" x14ac:dyDescent="0.2">
      <c r="A5418" t="s">
        <v>16385</v>
      </c>
      <c r="B5418" t="s">
        <v>16386</v>
      </c>
      <c r="C5418" t="s">
        <v>16387</v>
      </c>
      <c r="D5418" s="10">
        <v>45990</v>
      </c>
      <c r="E5418" t="s">
        <v>14854</v>
      </c>
      <c r="F5418">
        <v>4</v>
      </c>
      <c r="G5418" t="s">
        <v>374</v>
      </c>
      <c r="H5418" t="s">
        <v>375</v>
      </c>
      <c r="I5418" t="s">
        <v>55</v>
      </c>
      <c r="J5418">
        <v>1</v>
      </c>
      <c r="K5418">
        <v>6394</v>
      </c>
      <c r="L5418" t="str">
        <f>IFERROR(INDEX(play_attribution!$B$2:$B$328,MATCH(A5418,play_attribution!$A$2:$A$328,0)),"")</f>
        <v/>
      </c>
      <c r="M5418" t="str">
        <f>VLOOKUP(H5418,seller_roster!$A$2:$B$85,2,FALSE)</f>
        <v>Sol Lindqvist</v>
      </c>
      <c r="N5418" t="str">
        <f>VLOOKUP(C5418,accounts!$A$2:$F$9615,2,FALSE)</f>
        <v>Healthcare Services</v>
      </c>
      <c r="O5418" t="str">
        <f>VLOOKUP(C5418,accounts!$A$2:$F$9615,3,FALSE)</f>
        <v>$2.5M-$5M</v>
      </c>
      <c r="P5418" t="str">
        <f>VLOOKUP(C5418,accounts!$A$2:$F$9615,5,FALSE)</f>
        <v>East</v>
      </c>
      <c r="Q5418" t="b">
        <f t="shared" si="85"/>
        <v>1</v>
      </c>
      <c r="R5418" t="e">
        <f>INDEX(removed_duplicate_rows!$A$5:$A$39,MATCH(wins!A5418,removed_duplicate_rows!$A$5:$A$39,0))</f>
        <v>#N/A</v>
      </c>
    </row>
    <row r="5419" spans="1:18" ht="15.75" customHeight="1" x14ac:dyDescent="0.2">
      <c r="A5419" t="s">
        <v>16388</v>
      </c>
      <c r="B5419" t="s">
        <v>16389</v>
      </c>
      <c r="C5419" t="s">
        <v>16390</v>
      </c>
      <c r="D5419" s="10">
        <v>45990</v>
      </c>
      <c r="E5419" t="s">
        <v>14854</v>
      </c>
      <c r="F5419">
        <v>4</v>
      </c>
      <c r="G5419" t="s">
        <v>374</v>
      </c>
      <c r="H5419" t="s">
        <v>417</v>
      </c>
      <c r="I5419" t="s">
        <v>55</v>
      </c>
      <c r="J5419">
        <v>1</v>
      </c>
      <c r="K5419">
        <v>6683</v>
      </c>
      <c r="L5419" t="str">
        <f>IFERROR(INDEX(play_attribution!$B$2:$B$328,MATCH(A5419,play_attribution!$A$2:$A$328,0)),"")</f>
        <v/>
      </c>
      <c r="M5419" t="str">
        <f>VLOOKUP(H5419,seller_roster!$A$2:$B$85,2,FALSE)</f>
        <v>Bryn Reyes</v>
      </c>
      <c r="N5419" t="str">
        <f>VLOOKUP(C5419,accounts!$A$2:$F$9615,2,FALSE)</f>
        <v>Professional Services</v>
      </c>
      <c r="O5419" t="str">
        <f>VLOOKUP(C5419,accounts!$A$2:$F$9615,3,FALSE)</f>
        <v>$2.5M-$5M</v>
      </c>
      <c r="P5419" t="str">
        <f>VLOOKUP(C5419,accounts!$A$2:$F$9615,5,FALSE)</f>
        <v>East</v>
      </c>
      <c r="Q5419" t="b">
        <f t="shared" si="85"/>
        <v>1</v>
      </c>
      <c r="R5419" t="e">
        <f>INDEX(removed_duplicate_rows!$A$5:$A$39,MATCH(wins!A5419,removed_duplicate_rows!$A$5:$A$39,0))</f>
        <v>#N/A</v>
      </c>
    </row>
    <row r="5420" spans="1:18" ht="15.75" customHeight="1" x14ac:dyDescent="0.2">
      <c r="A5420" t="s">
        <v>16391</v>
      </c>
      <c r="B5420" t="s">
        <v>16392</v>
      </c>
      <c r="C5420" t="s">
        <v>16393</v>
      </c>
      <c r="D5420" s="10">
        <v>45990</v>
      </c>
      <c r="E5420" t="s">
        <v>14854</v>
      </c>
      <c r="F5420">
        <v>4</v>
      </c>
      <c r="G5420" t="s">
        <v>374</v>
      </c>
      <c r="H5420" t="s">
        <v>379</v>
      </c>
      <c r="I5420" t="s">
        <v>55</v>
      </c>
      <c r="J5420">
        <v>1</v>
      </c>
      <c r="K5420">
        <v>4650</v>
      </c>
      <c r="L5420" t="str">
        <f>IFERROR(INDEX(play_attribution!$B$2:$B$328,MATCH(A5420,play_attribution!$A$2:$A$328,0)),"")</f>
        <v/>
      </c>
      <c r="M5420" t="str">
        <f>VLOOKUP(H5420,seller_roster!$A$2:$B$85,2,FALSE)</f>
        <v>Tatum Vega</v>
      </c>
      <c r="N5420" t="str">
        <f>VLOOKUP(C5420,accounts!$A$2:$F$9615,2,FALSE)</f>
        <v>Field Services</v>
      </c>
      <c r="O5420" t="str">
        <f>VLOOKUP(C5420,accounts!$A$2:$F$9615,3,FALSE)</f>
        <v>$2.5M-$5M</v>
      </c>
      <c r="P5420" t="str">
        <f>VLOOKUP(C5420,accounts!$A$2:$F$9615,5,FALSE)</f>
        <v>Central</v>
      </c>
      <c r="Q5420" t="b">
        <f t="shared" si="85"/>
        <v>1</v>
      </c>
      <c r="R5420" t="e">
        <f>INDEX(removed_duplicate_rows!$A$5:$A$39,MATCH(wins!A5420,removed_duplicate_rows!$A$5:$A$39,0))</f>
        <v>#N/A</v>
      </c>
    </row>
    <row r="5421" spans="1:18" ht="15.75" customHeight="1" x14ac:dyDescent="0.2">
      <c r="A5421" t="s">
        <v>16394</v>
      </c>
      <c r="B5421" t="s">
        <v>16395</v>
      </c>
      <c r="C5421" t="s">
        <v>16396</v>
      </c>
      <c r="D5421" s="10">
        <v>45990</v>
      </c>
      <c r="E5421" t="s">
        <v>14854</v>
      </c>
      <c r="F5421">
        <v>4</v>
      </c>
      <c r="G5421" t="s">
        <v>374</v>
      </c>
      <c r="H5421" t="s">
        <v>413</v>
      </c>
      <c r="I5421" t="s">
        <v>55</v>
      </c>
      <c r="J5421">
        <v>1</v>
      </c>
      <c r="K5421">
        <v>5092</v>
      </c>
      <c r="L5421" t="str">
        <f>IFERROR(INDEX(play_attribution!$B$2:$B$328,MATCH(A5421,play_attribution!$A$2:$A$328,0)),"")</f>
        <v/>
      </c>
      <c r="M5421" t="str">
        <f>VLOOKUP(H5421,seller_roster!$A$2:$B$85,2,FALSE)</f>
        <v>Phoenix Doyle</v>
      </c>
      <c r="N5421" t="str">
        <f>VLOOKUP(C5421,accounts!$A$2:$F$9615,2,FALSE)</f>
        <v>Manufacturing</v>
      </c>
      <c r="O5421" t="str">
        <f>VLOOKUP(C5421,accounts!$A$2:$F$9615,3,FALSE)</f>
        <v>&lt;$1M</v>
      </c>
      <c r="P5421" t="str">
        <f>VLOOKUP(C5421,accounts!$A$2:$F$9615,5,FALSE)</f>
        <v>West</v>
      </c>
      <c r="Q5421" t="b">
        <f t="shared" si="85"/>
        <v>1</v>
      </c>
      <c r="R5421" t="e">
        <f>INDEX(removed_duplicate_rows!$A$5:$A$39,MATCH(wins!A5421,removed_duplicate_rows!$A$5:$A$39,0))</f>
        <v>#N/A</v>
      </c>
    </row>
    <row r="5422" spans="1:18" ht="15.75" customHeight="1" x14ac:dyDescent="0.2">
      <c r="A5422" t="s">
        <v>16397</v>
      </c>
      <c r="B5422" t="s">
        <v>16398</v>
      </c>
      <c r="C5422" t="s">
        <v>16399</v>
      </c>
      <c r="D5422" s="10">
        <v>45990</v>
      </c>
      <c r="E5422" t="s">
        <v>14854</v>
      </c>
      <c r="F5422">
        <v>4</v>
      </c>
      <c r="G5422" t="s">
        <v>374</v>
      </c>
      <c r="H5422" t="s">
        <v>449</v>
      </c>
      <c r="I5422" t="s">
        <v>55</v>
      </c>
      <c r="J5422">
        <v>1</v>
      </c>
      <c r="K5422">
        <v>8336</v>
      </c>
      <c r="L5422" t="str">
        <f>IFERROR(INDEX(play_attribution!$B$2:$B$328,MATCH(A5422,play_attribution!$A$2:$A$328,0)),"")</f>
        <v/>
      </c>
      <c r="M5422" t="str">
        <f>VLOOKUP(H5422,seller_roster!$A$2:$B$85,2,FALSE)</f>
        <v>Hayden Okafor</v>
      </c>
      <c r="N5422" t="str">
        <f>VLOOKUP(C5422,accounts!$A$2:$F$9615,2,FALSE)</f>
        <v>Construction</v>
      </c>
      <c r="O5422" t="str">
        <f>VLOOKUP(C5422,accounts!$A$2:$F$9615,3,FALSE)</f>
        <v>$5M-$10M</v>
      </c>
      <c r="P5422" t="str">
        <f>VLOOKUP(C5422,accounts!$A$2:$F$9615,5,FALSE)</f>
        <v>East</v>
      </c>
      <c r="Q5422" t="b">
        <f t="shared" si="85"/>
        <v>1</v>
      </c>
      <c r="R5422" t="e">
        <f>INDEX(removed_duplicate_rows!$A$5:$A$39,MATCH(wins!A5422,removed_duplicate_rows!$A$5:$A$39,0))</f>
        <v>#N/A</v>
      </c>
    </row>
    <row r="5423" spans="1:18" ht="15.75" customHeight="1" x14ac:dyDescent="0.2">
      <c r="A5423" t="s">
        <v>16400</v>
      </c>
      <c r="B5423" t="s">
        <v>16401</v>
      </c>
      <c r="C5423" t="s">
        <v>16402</v>
      </c>
      <c r="D5423" s="10">
        <v>45990</v>
      </c>
      <c r="E5423" t="s">
        <v>14854</v>
      </c>
      <c r="F5423">
        <v>4</v>
      </c>
      <c r="G5423" t="s">
        <v>374</v>
      </c>
      <c r="H5423" t="s">
        <v>402</v>
      </c>
      <c r="I5423" t="s">
        <v>55</v>
      </c>
      <c r="J5423">
        <v>1</v>
      </c>
      <c r="K5423">
        <v>5700</v>
      </c>
      <c r="L5423" t="str">
        <f>IFERROR(INDEX(play_attribution!$B$2:$B$328,MATCH(A5423,play_attribution!$A$2:$A$328,0)),"")</f>
        <v/>
      </c>
      <c r="M5423" t="str">
        <f>VLOOKUP(H5423,seller_roster!$A$2:$B$85,2,FALSE)</f>
        <v>Frankie Vega</v>
      </c>
      <c r="N5423" t="str">
        <f>VLOOKUP(C5423,accounts!$A$2:$F$9615,2,FALSE)</f>
        <v>Nonprofit</v>
      </c>
      <c r="O5423" t="str">
        <f>VLOOKUP(C5423,accounts!$A$2:$F$9615,3,FALSE)</f>
        <v>$2.5M-$5M</v>
      </c>
      <c r="P5423" t="str">
        <f>VLOOKUP(C5423,accounts!$A$2:$F$9615,5,FALSE)</f>
        <v>East</v>
      </c>
      <c r="Q5423" t="b">
        <f t="shared" si="85"/>
        <v>1</v>
      </c>
      <c r="R5423" t="e">
        <f>INDEX(removed_duplicate_rows!$A$5:$A$39,MATCH(wins!A5423,removed_duplicate_rows!$A$5:$A$39,0))</f>
        <v>#N/A</v>
      </c>
    </row>
    <row r="5424" spans="1:18" ht="15.75" customHeight="1" x14ac:dyDescent="0.2">
      <c r="A5424" t="s">
        <v>16403</v>
      </c>
      <c r="B5424" t="s">
        <v>16404</v>
      </c>
      <c r="C5424" t="s">
        <v>16405</v>
      </c>
      <c r="D5424" s="10">
        <v>45997</v>
      </c>
      <c r="E5424" t="s">
        <v>14854</v>
      </c>
      <c r="F5424">
        <v>5</v>
      </c>
      <c r="G5424" t="s">
        <v>53</v>
      </c>
      <c r="H5424" t="s">
        <v>505</v>
      </c>
      <c r="I5424" t="s">
        <v>55</v>
      </c>
      <c r="J5424">
        <v>1</v>
      </c>
      <c r="K5424">
        <v>13522</v>
      </c>
      <c r="L5424" t="str">
        <f>IFERROR(INDEX(play_attribution!$B$2:$B$328,MATCH(A5424,play_attribution!$A$2:$A$328,0)),"")</f>
        <v/>
      </c>
      <c r="M5424" t="str">
        <f>VLOOKUP(H5424,seller_roster!$A$2:$B$85,2,FALSE)</f>
        <v>Xen Mbeki</v>
      </c>
      <c r="N5424" t="str">
        <f>VLOOKUP(C5424,accounts!$A$2:$F$9615,2,FALSE)</f>
        <v>Healthcare Services</v>
      </c>
      <c r="O5424" t="str">
        <f>VLOOKUP(C5424,accounts!$A$2:$F$9615,3,FALSE)</f>
        <v>$2.5M-$5M</v>
      </c>
      <c r="P5424" t="str">
        <f>VLOOKUP(C5424,accounts!$A$2:$F$9615,5,FALSE)</f>
        <v>West</v>
      </c>
      <c r="Q5424" t="b">
        <f t="shared" si="85"/>
        <v>1</v>
      </c>
      <c r="R5424" t="e">
        <f>INDEX(removed_duplicate_rows!$A$5:$A$39,MATCH(wins!A5424,removed_duplicate_rows!$A$5:$A$39,0))</f>
        <v>#N/A</v>
      </c>
    </row>
    <row r="5425" spans="1:18" ht="15.75" customHeight="1" x14ac:dyDescent="0.2">
      <c r="A5425" t="s">
        <v>16406</v>
      </c>
      <c r="B5425" t="s">
        <v>16407</v>
      </c>
      <c r="C5425" t="s">
        <v>16408</v>
      </c>
      <c r="D5425" s="10">
        <v>45997</v>
      </c>
      <c r="E5425" t="s">
        <v>14854</v>
      </c>
      <c r="F5425">
        <v>5</v>
      </c>
      <c r="G5425" t="s">
        <v>53</v>
      </c>
      <c r="H5425" t="s">
        <v>505</v>
      </c>
      <c r="I5425" t="s">
        <v>55</v>
      </c>
      <c r="J5425">
        <v>1</v>
      </c>
      <c r="K5425">
        <v>11336</v>
      </c>
      <c r="L5425" t="str">
        <f>IFERROR(INDEX(play_attribution!$B$2:$B$328,MATCH(A5425,play_attribution!$A$2:$A$328,0)),"")</f>
        <v/>
      </c>
      <c r="M5425" t="str">
        <f>VLOOKUP(H5425,seller_roster!$A$2:$B$85,2,FALSE)</f>
        <v>Xen Mbeki</v>
      </c>
      <c r="N5425" t="str">
        <f>VLOOKUP(C5425,accounts!$A$2:$F$9615,2,FALSE)</f>
        <v>Wholesale &amp; Distribution</v>
      </c>
      <c r="O5425" t="str">
        <f>VLOOKUP(C5425,accounts!$A$2:$F$9615,3,FALSE)</f>
        <v>$5M-$10M</v>
      </c>
      <c r="P5425" t="str">
        <f>VLOOKUP(C5425,accounts!$A$2:$F$9615,5,FALSE)</f>
        <v>East</v>
      </c>
      <c r="Q5425" t="b">
        <f t="shared" si="85"/>
        <v>1</v>
      </c>
      <c r="R5425" t="e">
        <f>INDEX(removed_duplicate_rows!$A$5:$A$39,MATCH(wins!A5425,removed_duplicate_rows!$A$5:$A$39,0))</f>
        <v>#N/A</v>
      </c>
    </row>
    <row r="5426" spans="1:18" ht="15.75" customHeight="1" x14ac:dyDescent="0.2">
      <c r="A5426" t="s">
        <v>16409</v>
      </c>
      <c r="B5426" t="s">
        <v>16410</v>
      </c>
      <c r="C5426" t="s">
        <v>16411</v>
      </c>
      <c r="D5426" s="10">
        <v>45997</v>
      </c>
      <c r="E5426" t="s">
        <v>14854</v>
      </c>
      <c r="F5426">
        <v>5</v>
      </c>
      <c r="G5426" t="s">
        <v>53</v>
      </c>
      <c r="H5426" t="s">
        <v>1208</v>
      </c>
      <c r="I5426" t="s">
        <v>79</v>
      </c>
      <c r="J5426">
        <v>1</v>
      </c>
      <c r="K5426">
        <v>11898</v>
      </c>
      <c r="L5426" t="str">
        <f>IFERROR(INDEX(play_attribution!$B$2:$B$328,MATCH(A5426,play_attribution!$A$2:$A$328,0)),"")</f>
        <v/>
      </c>
      <c r="M5426" t="str">
        <f>VLOOKUP(H5426,seller_roster!$A$2:$B$85,2,FALSE)</f>
        <v>Eden Okafor</v>
      </c>
      <c r="N5426" t="str">
        <f>VLOOKUP(C5426,accounts!$A$2:$F$9615,2,FALSE)</f>
        <v>Hospitality Group</v>
      </c>
      <c r="O5426" t="str">
        <f>VLOOKUP(C5426,accounts!$A$2:$F$9615,3,FALSE)</f>
        <v>&gt;$10M</v>
      </c>
      <c r="P5426" t="str">
        <f>VLOOKUP(C5426,accounts!$A$2:$F$9615,5,FALSE)</f>
        <v>Central</v>
      </c>
      <c r="Q5426" t="b">
        <f t="shared" si="85"/>
        <v>1</v>
      </c>
      <c r="R5426" t="e">
        <f>INDEX(removed_duplicate_rows!$A$5:$A$39,MATCH(wins!A5426,removed_duplicate_rows!$A$5:$A$39,0))</f>
        <v>#N/A</v>
      </c>
    </row>
    <row r="5427" spans="1:18" ht="15.75" customHeight="1" x14ac:dyDescent="0.2">
      <c r="A5427" t="s">
        <v>16412</v>
      </c>
      <c r="B5427" t="s">
        <v>16413</v>
      </c>
      <c r="C5427" t="s">
        <v>16414</v>
      </c>
      <c r="D5427" s="10">
        <v>45997</v>
      </c>
      <c r="E5427" t="s">
        <v>14854</v>
      </c>
      <c r="F5427">
        <v>5</v>
      </c>
      <c r="G5427" t="s">
        <v>53</v>
      </c>
      <c r="H5427" t="s">
        <v>505</v>
      </c>
      <c r="I5427" t="s">
        <v>55</v>
      </c>
      <c r="J5427">
        <v>1</v>
      </c>
      <c r="K5427">
        <v>15490</v>
      </c>
      <c r="L5427" t="str">
        <f>IFERROR(INDEX(play_attribution!$B$2:$B$328,MATCH(A5427,play_attribution!$A$2:$A$328,0)),"")</f>
        <v/>
      </c>
      <c r="M5427" t="str">
        <f>VLOOKUP(H5427,seller_roster!$A$2:$B$85,2,FALSE)</f>
        <v>Xen Mbeki</v>
      </c>
      <c r="N5427" t="str">
        <f>VLOOKUP(C5427,accounts!$A$2:$F$9615,2,FALSE)</f>
        <v>Logistics</v>
      </c>
      <c r="O5427" t="str">
        <f>VLOOKUP(C5427,accounts!$A$2:$F$9615,3,FALSE)</f>
        <v>$2.5M-$5M</v>
      </c>
      <c r="P5427" t="str">
        <f>VLOOKUP(C5427,accounts!$A$2:$F$9615,5,FALSE)</f>
        <v>West</v>
      </c>
      <c r="Q5427" t="b">
        <f t="shared" si="85"/>
        <v>1</v>
      </c>
      <c r="R5427" t="e">
        <f>INDEX(removed_duplicate_rows!$A$5:$A$39,MATCH(wins!A5427,removed_duplicate_rows!$A$5:$A$39,0))</f>
        <v>#N/A</v>
      </c>
    </row>
    <row r="5428" spans="1:18" ht="15.75" customHeight="1" x14ac:dyDescent="0.2">
      <c r="A5428" t="s">
        <v>16415</v>
      </c>
      <c r="B5428" t="s">
        <v>16416</v>
      </c>
      <c r="C5428" t="s">
        <v>16417</v>
      </c>
      <c r="D5428" s="10">
        <v>45997</v>
      </c>
      <c r="E5428" t="s">
        <v>14854</v>
      </c>
      <c r="F5428">
        <v>5</v>
      </c>
      <c r="G5428" t="s">
        <v>53</v>
      </c>
      <c r="H5428" t="s">
        <v>3729</v>
      </c>
      <c r="I5428" t="s">
        <v>79</v>
      </c>
      <c r="J5428">
        <v>1</v>
      </c>
      <c r="K5428">
        <v>12711</v>
      </c>
      <c r="L5428" t="str">
        <f>IFERROR(INDEX(play_attribution!$B$2:$B$328,MATCH(A5428,play_attribution!$A$2:$A$328,0)),"")</f>
        <v/>
      </c>
      <c r="M5428" t="str">
        <f>VLOOKUP(H5428,seller_roster!$A$2:$B$85,2,FALSE)</f>
        <v>True Ito</v>
      </c>
      <c r="N5428" t="str">
        <f>VLOOKUP(C5428,accounts!$A$2:$F$9615,2,FALSE)</f>
        <v>Nonprofit</v>
      </c>
      <c r="O5428" t="str">
        <f>VLOOKUP(C5428,accounts!$A$2:$F$9615,3,FALSE)</f>
        <v>$5M-$10M</v>
      </c>
      <c r="P5428" t="str">
        <f>VLOOKUP(C5428,accounts!$A$2:$F$9615,5,FALSE)</f>
        <v>East</v>
      </c>
      <c r="Q5428" t="b">
        <f t="shared" si="85"/>
        <v>1</v>
      </c>
      <c r="R5428" t="e">
        <f>INDEX(removed_duplicate_rows!$A$5:$A$39,MATCH(wins!A5428,removed_duplicate_rows!$A$5:$A$39,0))</f>
        <v>#N/A</v>
      </c>
    </row>
    <row r="5429" spans="1:18" ht="15.75" customHeight="1" x14ac:dyDescent="0.2">
      <c r="A5429" t="s">
        <v>16418</v>
      </c>
      <c r="B5429" t="s">
        <v>16419</v>
      </c>
      <c r="C5429" t="s">
        <v>16420</v>
      </c>
      <c r="D5429" s="10">
        <v>45997</v>
      </c>
      <c r="E5429" t="s">
        <v>14854</v>
      </c>
      <c r="F5429">
        <v>5</v>
      </c>
      <c r="G5429" t="s">
        <v>53</v>
      </c>
      <c r="H5429" t="s">
        <v>54</v>
      </c>
      <c r="I5429" t="s">
        <v>55</v>
      </c>
      <c r="J5429">
        <v>1</v>
      </c>
      <c r="K5429">
        <v>18743</v>
      </c>
      <c r="L5429" t="str">
        <f>IFERROR(INDEX(play_attribution!$B$2:$B$328,MATCH(A5429,play_attribution!$A$2:$A$328,0)),"")</f>
        <v/>
      </c>
      <c r="M5429" t="str">
        <f>VLOOKUP(H5429,seller_roster!$A$2:$B$85,2,FALSE)</f>
        <v>Rhea Okafor</v>
      </c>
      <c r="N5429" t="str">
        <f>VLOOKUP(C5429,accounts!$A$2:$F$9615,2,FALSE)</f>
        <v>Nonprofit</v>
      </c>
      <c r="O5429" t="str">
        <f>VLOOKUP(C5429,accounts!$A$2:$F$9615,3,FALSE)</f>
        <v>&gt;$10M</v>
      </c>
      <c r="P5429" t="str">
        <f>VLOOKUP(C5429,accounts!$A$2:$F$9615,5,FALSE)</f>
        <v>West</v>
      </c>
      <c r="Q5429" t="b">
        <f t="shared" si="85"/>
        <v>1</v>
      </c>
      <c r="R5429" t="e">
        <f>INDEX(removed_duplicate_rows!$A$5:$A$39,MATCH(wins!A5429,removed_duplicate_rows!$A$5:$A$39,0))</f>
        <v>#N/A</v>
      </c>
    </row>
    <row r="5430" spans="1:18" ht="15.75" customHeight="1" x14ac:dyDescent="0.2">
      <c r="A5430" t="s">
        <v>16421</v>
      </c>
      <c r="B5430" t="s">
        <v>16422</v>
      </c>
      <c r="C5430" t="s">
        <v>16423</v>
      </c>
      <c r="D5430" s="10">
        <v>45997</v>
      </c>
      <c r="E5430" t="s">
        <v>14854</v>
      </c>
      <c r="F5430">
        <v>5</v>
      </c>
      <c r="G5430" t="s">
        <v>53</v>
      </c>
      <c r="H5430" t="s">
        <v>495</v>
      </c>
      <c r="I5430" t="s">
        <v>55</v>
      </c>
      <c r="J5430">
        <v>1</v>
      </c>
      <c r="K5430">
        <v>5401</v>
      </c>
      <c r="L5430" t="str">
        <f>IFERROR(INDEX(play_attribution!$B$2:$B$328,MATCH(A5430,play_attribution!$A$2:$A$328,0)),"")</f>
        <v/>
      </c>
      <c r="M5430" t="str">
        <f>VLOOKUP(H5430,seller_roster!$A$2:$B$85,2,FALSE)</f>
        <v>Gio Ferro</v>
      </c>
      <c r="N5430" t="str">
        <f>VLOOKUP(C5430,accounts!$A$2:$F$9615,2,FALSE)</f>
        <v>Healthcare Services</v>
      </c>
      <c r="O5430" t="str">
        <f>VLOOKUP(C5430,accounts!$A$2:$F$9615,3,FALSE)</f>
        <v>$5M-$10M</v>
      </c>
      <c r="P5430" t="str">
        <f>VLOOKUP(C5430,accounts!$A$2:$F$9615,5,FALSE)</f>
        <v>East</v>
      </c>
      <c r="Q5430" t="b">
        <f t="shared" si="85"/>
        <v>1</v>
      </c>
      <c r="R5430" t="e">
        <f>INDEX(removed_duplicate_rows!$A$5:$A$39,MATCH(wins!A5430,removed_duplicate_rows!$A$5:$A$39,0))</f>
        <v>#N/A</v>
      </c>
    </row>
    <row r="5431" spans="1:18" ht="15.75" customHeight="1" x14ac:dyDescent="0.2">
      <c r="A5431" t="s">
        <v>16424</v>
      </c>
      <c r="B5431" t="s">
        <v>16425</v>
      </c>
      <c r="C5431" t="s">
        <v>16426</v>
      </c>
      <c r="D5431" s="10">
        <v>45997</v>
      </c>
      <c r="E5431" t="s">
        <v>14854</v>
      </c>
      <c r="F5431">
        <v>5</v>
      </c>
      <c r="G5431" t="s">
        <v>77</v>
      </c>
      <c r="H5431" t="s">
        <v>266</v>
      </c>
      <c r="I5431" t="s">
        <v>79</v>
      </c>
      <c r="J5431">
        <v>1</v>
      </c>
      <c r="K5431">
        <v>6412</v>
      </c>
      <c r="L5431" t="str">
        <f>IFERROR(INDEX(play_attribution!$B$2:$B$328,MATCH(A5431,play_attribution!$A$2:$A$328,0)),"")</f>
        <v/>
      </c>
      <c r="M5431" t="str">
        <f>VLOOKUP(H5431,seller_roster!$A$2:$B$85,2,FALSE)</f>
        <v>Dakota Vega</v>
      </c>
      <c r="N5431" t="str">
        <f>VLOOKUP(C5431,accounts!$A$2:$F$9615,2,FALSE)</f>
        <v>Manufacturing</v>
      </c>
      <c r="O5431" t="str">
        <f>VLOOKUP(C5431,accounts!$A$2:$F$9615,3,FALSE)</f>
        <v>$2.5M-$5M</v>
      </c>
      <c r="P5431" t="str">
        <f>VLOOKUP(C5431,accounts!$A$2:$F$9615,5,FALSE)</f>
        <v>Central</v>
      </c>
      <c r="Q5431" t="b">
        <f t="shared" si="85"/>
        <v>1</v>
      </c>
      <c r="R5431" t="e">
        <f>INDEX(removed_duplicate_rows!$A$5:$A$39,MATCH(wins!A5431,removed_duplicate_rows!$A$5:$A$39,0))</f>
        <v>#N/A</v>
      </c>
    </row>
    <row r="5432" spans="1:18" ht="15.75" customHeight="1" x14ac:dyDescent="0.2">
      <c r="A5432" t="s">
        <v>16427</v>
      </c>
      <c r="B5432" t="s">
        <v>16428</v>
      </c>
      <c r="C5432" t="s">
        <v>16429</v>
      </c>
      <c r="D5432" s="10">
        <v>45997</v>
      </c>
      <c r="E5432" t="s">
        <v>14854</v>
      </c>
      <c r="F5432">
        <v>5</v>
      </c>
      <c r="G5432" t="s">
        <v>77</v>
      </c>
      <c r="H5432" t="s">
        <v>210</v>
      </c>
      <c r="I5432" t="s">
        <v>79</v>
      </c>
      <c r="J5432">
        <v>1</v>
      </c>
      <c r="K5432">
        <v>9769</v>
      </c>
      <c r="L5432" t="str">
        <f>IFERROR(INDEX(play_attribution!$B$2:$B$328,MATCH(A5432,play_attribution!$A$2:$A$328,0)),"")</f>
        <v/>
      </c>
      <c r="M5432" t="str">
        <f>VLOOKUP(H5432,seller_roster!$A$2:$B$85,2,FALSE)</f>
        <v>Emerson Reyes</v>
      </c>
      <c r="N5432" t="str">
        <f>VLOOKUP(C5432,accounts!$A$2:$F$9615,2,FALSE)</f>
        <v>Healthcare Services</v>
      </c>
      <c r="O5432" t="str">
        <f>VLOOKUP(C5432,accounts!$A$2:$F$9615,3,FALSE)</f>
        <v>$5M-$10M</v>
      </c>
      <c r="P5432" t="str">
        <f>VLOOKUP(C5432,accounts!$A$2:$F$9615,5,FALSE)</f>
        <v>East</v>
      </c>
      <c r="Q5432" t="b">
        <f t="shared" si="85"/>
        <v>1</v>
      </c>
      <c r="R5432" t="e">
        <f>INDEX(removed_duplicate_rows!$A$5:$A$39,MATCH(wins!A5432,removed_duplicate_rows!$A$5:$A$39,0))</f>
        <v>#N/A</v>
      </c>
    </row>
    <row r="5433" spans="1:18" ht="15.75" customHeight="1" x14ac:dyDescent="0.2">
      <c r="A5433" t="s">
        <v>16430</v>
      </c>
      <c r="B5433" t="s">
        <v>16431</v>
      </c>
      <c r="C5433" t="s">
        <v>16432</v>
      </c>
      <c r="D5433" s="10">
        <v>45997</v>
      </c>
      <c r="E5433" t="s">
        <v>14854</v>
      </c>
      <c r="F5433">
        <v>5</v>
      </c>
      <c r="G5433" t="s">
        <v>77</v>
      </c>
      <c r="H5433" t="s">
        <v>866</v>
      </c>
      <c r="I5433" t="s">
        <v>79</v>
      </c>
      <c r="J5433">
        <v>1</v>
      </c>
      <c r="K5433">
        <v>7327</v>
      </c>
      <c r="L5433" t="str">
        <f>IFERROR(INDEX(play_attribution!$B$2:$B$328,MATCH(A5433,play_attribution!$A$2:$A$328,0)),"")</f>
        <v/>
      </c>
      <c r="M5433" t="str">
        <f>VLOOKUP(H5433,seller_roster!$A$2:$B$85,2,FALSE)</f>
        <v>Kira Novak</v>
      </c>
      <c r="N5433" t="str">
        <f>VLOOKUP(C5433,accounts!$A$2:$F$9615,2,FALSE)</f>
        <v>Professional Services</v>
      </c>
      <c r="O5433" t="str">
        <f>VLOOKUP(C5433,accounts!$A$2:$F$9615,3,FALSE)</f>
        <v>$5M-$10M</v>
      </c>
      <c r="P5433" t="str">
        <f>VLOOKUP(C5433,accounts!$A$2:$F$9615,5,FALSE)</f>
        <v>East</v>
      </c>
      <c r="Q5433" t="b">
        <f t="shared" si="85"/>
        <v>1</v>
      </c>
      <c r="R5433" t="e">
        <f>INDEX(removed_duplicate_rows!$A$5:$A$39,MATCH(wins!A5433,removed_duplicate_rows!$A$5:$A$39,0))</f>
        <v>#N/A</v>
      </c>
    </row>
    <row r="5434" spans="1:18" ht="15.75" customHeight="1" x14ac:dyDescent="0.2">
      <c r="A5434" t="s">
        <v>16433</v>
      </c>
      <c r="B5434" t="s">
        <v>16434</v>
      </c>
      <c r="C5434" t="s">
        <v>16435</v>
      </c>
      <c r="D5434" s="10">
        <v>45997</v>
      </c>
      <c r="E5434" t="s">
        <v>14854</v>
      </c>
      <c r="F5434">
        <v>5</v>
      </c>
      <c r="G5434" t="s">
        <v>77</v>
      </c>
      <c r="H5434" t="s">
        <v>78</v>
      </c>
      <c r="I5434" t="s">
        <v>79</v>
      </c>
      <c r="J5434">
        <v>1</v>
      </c>
      <c r="K5434">
        <v>3395</v>
      </c>
      <c r="L5434" t="str">
        <f>IFERROR(INDEX(play_attribution!$B$2:$B$328,MATCH(A5434,play_attribution!$A$2:$A$328,0)),"")</f>
        <v/>
      </c>
      <c r="M5434" t="str">
        <f>VLOOKUP(H5434,seller_roster!$A$2:$B$85,2,FALSE)</f>
        <v>Lennon Ferro</v>
      </c>
      <c r="N5434" t="str">
        <f>VLOOKUP(C5434,accounts!$A$2:$F$9615,2,FALSE)</f>
        <v>Wholesale &amp; Distribution</v>
      </c>
      <c r="O5434" t="str">
        <f>VLOOKUP(C5434,accounts!$A$2:$F$9615,3,FALSE)</f>
        <v>$5M-$10M</v>
      </c>
      <c r="P5434" t="str">
        <f>VLOOKUP(C5434,accounts!$A$2:$F$9615,5,FALSE)</f>
        <v>East</v>
      </c>
      <c r="Q5434" t="b">
        <f t="shared" si="85"/>
        <v>1</v>
      </c>
      <c r="R5434" t="e">
        <f>INDEX(removed_duplicate_rows!$A$5:$A$39,MATCH(wins!A5434,removed_duplicate_rows!$A$5:$A$39,0))</f>
        <v>#N/A</v>
      </c>
    </row>
    <row r="5435" spans="1:18" ht="15.75" customHeight="1" x14ac:dyDescent="0.2">
      <c r="A5435" t="s">
        <v>16436</v>
      </c>
      <c r="B5435" t="s">
        <v>16437</v>
      </c>
      <c r="C5435" t="s">
        <v>16438</v>
      </c>
      <c r="D5435" s="10">
        <v>45997</v>
      </c>
      <c r="E5435" t="s">
        <v>14854</v>
      </c>
      <c r="F5435">
        <v>5</v>
      </c>
      <c r="G5435" t="s">
        <v>77</v>
      </c>
      <c r="H5435" t="s">
        <v>129</v>
      </c>
      <c r="I5435" t="s">
        <v>79</v>
      </c>
      <c r="J5435">
        <v>1</v>
      </c>
      <c r="K5435">
        <v>7469</v>
      </c>
      <c r="L5435" t="str">
        <f>IFERROR(INDEX(play_attribution!$B$2:$B$328,MATCH(A5435,play_attribution!$A$2:$A$328,0)),"")</f>
        <v/>
      </c>
      <c r="M5435" t="str">
        <f>VLOOKUP(H5435,seller_roster!$A$2:$B$85,2,FALSE)</f>
        <v>Gray Vega</v>
      </c>
      <c r="N5435" t="str">
        <f>VLOOKUP(C5435,accounts!$A$2:$F$9615,2,FALSE)</f>
        <v>Manufacturing</v>
      </c>
      <c r="O5435" t="str">
        <f>VLOOKUP(C5435,accounts!$A$2:$F$9615,3,FALSE)</f>
        <v>$1M-$2.5M</v>
      </c>
      <c r="P5435" t="str">
        <f>VLOOKUP(C5435,accounts!$A$2:$F$9615,5,FALSE)</f>
        <v>Central</v>
      </c>
      <c r="Q5435" t="b">
        <f t="shared" si="85"/>
        <v>1</v>
      </c>
      <c r="R5435" t="e">
        <f>INDEX(removed_duplicate_rows!$A$5:$A$39,MATCH(wins!A5435,removed_duplicate_rows!$A$5:$A$39,0))</f>
        <v>#N/A</v>
      </c>
    </row>
    <row r="5436" spans="1:18" ht="15.75" customHeight="1" x14ac:dyDescent="0.2">
      <c r="A5436" t="s">
        <v>16439</v>
      </c>
      <c r="B5436" t="s">
        <v>16440</v>
      </c>
      <c r="C5436" t="s">
        <v>16441</v>
      </c>
      <c r="D5436" s="10">
        <v>45997</v>
      </c>
      <c r="E5436" t="s">
        <v>14854</v>
      </c>
      <c r="F5436">
        <v>5</v>
      </c>
      <c r="G5436" t="s">
        <v>77</v>
      </c>
      <c r="H5436" t="s">
        <v>129</v>
      </c>
      <c r="I5436" t="s">
        <v>55</v>
      </c>
      <c r="J5436">
        <v>1</v>
      </c>
      <c r="K5436">
        <v>4438</v>
      </c>
      <c r="L5436" t="str">
        <f>IFERROR(INDEX(play_attribution!$B$2:$B$328,MATCH(A5436,play_attribution!$A$2:$A$328,0)),"")</f>
        <v/>
      </c>
      <c r="M5436" t="str">
        <f>VLOOKUP(H5436,seller_roster!$A$2:$B$85,2,FALSE)</f>
        <v>Gray Vega</v>
      </c>
      <c r="N5436" t="str">
        <f>VLOOKUP(C5436,accounts!$A$2:$F$9615,2,FALSE)</f>
        <v>Professional Services</v>
      </c>
      <c r="O5436" t="str">
        <f>VLOOKUP(C5436,accounts!$A$2:$F$9615,3,FALSE)</f>
        <v>&lt;$1M</v>
      </c>
      <c r="P5436" t="str">
        <f>VLOOKUP(C5436,accounts!$A$2:$F$9615,5,FALSE)</f>
        <v>Central</v>
      </c>
      <c r="Q5436" t="b">
        <f t="shared" si="85"/>
        <v>1</v>
      </c>
      <c r="R5436" t="e">
        <f>INDEX(removed_duplicate_rows!$A$5:$A$39,MATCH(wins!A5436,removed_duplicate_rows!$A$5:$A$39,0))</f>
        <v>#N/A</v>
      </c>
    </row>
    <row r="5437" spans="1:18" ht="15.75" customHeight="1" x14ac:dyDescent="0.2">
      <c r="A5437" t="s">
        <v>16442</v>
      </c>
      <c r="B5437" t="s">
        <v>16443</v>
      </c>
      <c r="C5437" t="s">
        <v>16444</v>
      </c>
      <c r="D5437" s="10">
        <v>45997</v>
      </c>
      <c r="E5437" t="s">
        <v>14854</v>
      </c>
      <c r="F5437">
        <v>5</v>
      </c>
      <c r="G5437" t="s">
        <v>77</v>
      </c>
      <c r="H5437" t="s">
        <v>177</v>
      </c>
      <c r="I5437" t="s">
        <v>79</v>
      </c>
      <c r="J5437">
        <v>1</v>
      </c>
      <c r="K5437">
        <v>12962</v>
      </c>
      <c r="L5437" t="str">
        <f>IFERROR(INDEX(play_attribution!$B$2:$B$328,MATCH(A5437,play_attribution!$A$2:$A$328,0)),"")</f>
        <v/>
      </c>
      <c r="M5437" t="str">
        <f>VLOOKUP(H5437,seller_roster!$A$2:$B$85,2,FALSE)</f>
        <v>Gray Marsh</v>
      </c>
      <c r="N5437" t="str">
        <f>VLOOKUP(C5437,accounts!$A$2:$F$9615,2,FALSE)</f>
        <v>Wholesale &amp; Distribution</v>
      </c>
      <c r="O5437" t="str">
        <f>VLOOKUP(C5437,accounts!$A$2:$F$9615,3,FALSE)</f>
        <v>$2.5M-$5M</v>
      </c>
      <c r="P5437" t="str">
        <f>VLOOKUP(C5437,accounts!$A$2:$F$9615,5,FALSE)</f>
        <v>Central</v>
      </c>
      <c r="Q5437" t="b">
        <f t="shared" si="85"/>
        <v>1</v>
      </c>
      <c r="R5437" t="e">
        <f>INDEX(removed_duplicate_rows!$A$5:$A$39,MATCH(wins!A5437,removed_duplicate_rows!$A$5:$A$39,0))</f>
        <v>#N/A</v>
      </c>
    </row>
    <row r="5438" spans="1:18" ht="15.75" customHeight="1" x14ac:dyDescent="0.2">
      <c r="A5438" t="s">
        <v>16445</v>
      </c>
      <c r="B5438" t="s">
        <v>16446</v>
      </c>
      <c r="C5438" t="s">
        <v>16447</v>
      </c>
      <c r="D5438" s="10">
        <v>45997</v>
      </c>
      <c r="E5438" t="s">
        <v>14854</v>
      </c>
      <c r="F5438">
        <v>5</v>
      </c>
      <c r="G5438" t="s">
        <v>77</v>
      </c>
      <c r="H5438" t="s">
        <v>527</v>
      </c>
      <c r="I5438" t="s">
        <v>79</v>
      </c>
      <c r="J5438">
        <v>1</v>
      </c>
      <c r="K5438">
        <v>6632</v>
      </c>
      <c r="L5438" t="str">
        <f>IFERROR(INDEX(play_attribution!$B$2:$B$328,MATCH(A5438,play_attribution!$A$2:$A$328,0)),"")</f>
        <v/>
      </c>
      <c r="M5438" t="str">
        <f>VLOOKUP(H5438,seller_roster!$A$2:$B$85,2,FALSE)</f>
        <v>Nia Mbeki</v>
      </c>
      <c r="N5438" t="str">
        <f>VLOOKUP(C5438,accounts!$A$2:$F$9615,2,FALSE)</f>
        <v>Retail Multi-Location</v>
      </c>
      <c r="O5438" t="str">
        <f>VLOOKUP(C5438,accounts!$A$2:$F$9615,3,FALSE)</f>
        <v>&lt;$1M</v>
      </c>
      <c r="P5438" t="str">
        <f>VLOOKUP(C5438,accounts!$A$2:$F$9615,5,FALSE)</f>
        <v>Central</v>
      </c>
      <c r="Q5438" t="b">
        <f t="shared" si="85"/>
        <v>1</v>
      </c>
      <c r="R5438" t="e">
        <f>INDEX(removed_duplicate_rows!$A$5:$A$39,MATCH(wins!A5438,removed_duplicate_rows!$A$5:$A$39,0))</f>
        <v>#N/A</v>
      </c>
    </row>
    <row r="5439" spans="1:18" ht="15.75" customHeight="1" x14ac:dyDescent="0.2">
      <c r="A5439" t="s">
        <v>16448</v>
      </c>
      <c r="B5439" t="s">
        <v>16449</v>
      </c>
      <c r="C5439" t="s">
        <v>16450</v>
      </c>
      <c r="D5439" s="10">
        <v>45997</v>
      </c>
      <c r="E5439" t="s">
        <v>14854</v>
      </c>
      <c r="F5439">
        <v>5</v>
      </c>
      <c r="G5439" t="s">
        <v>77</v>
      </c>
      <c r="H5439" t="s">
        <v>83</v>
      </c>
      <c r="I5439" t="s">
        <v>79</v>
      </c>
      <c r="J5439">
        <v>1</v>
      </c>
      <c r="K5439">
        <v>6624</v>
      </c>
      <c r="L5439" t="str">
        <f>IFERROR(INDEX(play_attribution!$B$2:$B$328,MATCH(A5439,play_attribution!$A$2:$A$328,0)),"")</f>
        <v/>
      </c>
      <c r="M5439" t="str">
        <f>VLOOKUP(H5439,seller_roster!$A$2:$B$85,2,FALSE)</f>
        <v>Sage Ruiz</v>
      </c>
      <c r="N5439" t="str">
        <f>VLOOKUP(C5439,accounts!$A$2:$F$9615,2,FALSE)</f>
        <v>Construction</v>
      </c>
      <c r="O5439" t="str">
        <f>VLOOKUP(C5439,accounts!$A$2:$F$9615,3,FALSE)</f>
        <v>$1M-$2.5M</v>
      </c>
      <c r="P5439" t="str">
        <f>VLOOKUP(C5439,accounts!$A$2:$F$9615,5,FALSE)</f>
        <v>West</v>
      </c>
      <c r="Q5439" t="b">
        <f t="shared" si="85"/>
        <v>1</v>
      </c>
      <c r="R5439" t="e">
        <f>INDEX(removed_duplicate_rows!$A$5:$A$39,MATCH(wins!A5439,removed_duplicate_rows!$A$5:$A$39,0))</f>
        <v>#N/A</v>
      </c>
    </row>
    <row r="5440" spans="1:18" ht="15.75" customHeight="1" x14ac:dyDescent="0.2">
      <c r="A5440" t="s">
        <v>16451</v>
      </c>
      <c r="B5440" t="s">
        <v>16452</v>
      </c>
      <c r="C5440" t="s">
        <v>16453</v>
      </c>
      <c r="D5440" s="10">
        <v>45997</v>
      </c>
      <c r="E5440" t="s">
        <v>14854</v>
      </c>
      <c r="F5440">
        <v>5</v>
      </c>
      <c r="G5440" t="s">
        <v>77</v>
      </c>
      <c r="H5440" t="s">
        <v>191</v>
      </c>
      <c r="I5440" t="s">
        <v>55</v>
      </c>
      <c r="J5440">
        <v>1</v>
      </c>
      <c r="K5440">
        <v>8490</v>
      </c>
      <c r="L5440" t="str">
        <f>IFERROR(INDEX(play_attribution!$B$2:$B$328,MATCH(A5440,play_attribution!$A$2:$A$328,0)),"")</f>
        <v/>
      </c>
      <c r="M5440" t="str">
        <f>VLOOKUP(H5440,seller_roster!$A$2:$B$85,2,FALSE)</f>
        <v>Blake Lindqvist</v>
      </c>
      <c r="N5440" t="str">
        <f>VLOOKUP(C5440,accounts!$A$2:$F$9615,2,FALSE)</f>
        <v>Professional Services</v>
      </c>
      <c r="O5440" t="str">
        <f>VLOOKUP(C5440,accounts!$A$2:$F$9615,3,FALSE)</f>
        <v>$2.5M-$5M</v>
      </c>
      <c r="P5440" t="str">
        <f>VLOOKUP(C5440,accounts!$A$2:$F$9615,5,FALSE)</f>
        <v>East</v>
      </c>
      <c r="Q5440" t="b">
        <f t="shared" si="85"/>
        <v>1</v>
      </c>
      <c r="R5440" t="e">
        <f>INDEX(removed_duplicate_rows!$A$5:$A$39,MATCH(wins!A5440,removed_duplicate_rows!$A$5:$A$39,0))</f>
        <v>#N/A</v>
      </c>
    </row>
    <row r="5441" spans="1:18" ht="15.75" customHeight="1" x14ac:dyDescent="0.2">
      <c r="A5441" t="s">
        <v>16454</v>
      </c>
      <c r="B5441" t="s">
        <v>16455</v>
      </c>
      <c r="C5441" t="s">
        <v>16456</v>
      </c>
      <c r="D5441" s="10">
        <v>45997</v>
      </c>
      <c r="E5441" t="s">
        <v>14854</v>
      </c>
      <c r="F5441">
        <v>5</v>
      </c>
      <c r="G5441" t="s">
        <v>77</v>
      </c>
      <c r="H5441" t="s">
        <v>83</v>
      </c>
      <c r="I5441" t="s">
        <v>79</v>
      </c>
      <c r="J5441">
        <v>1</v>
      </c>
      <c r="K5441">
        <v>5060</v>
      </c>
      <c r="L5441" t="str">
        <f>IFERROR(INDEX(play_attribution!$B$2:$B$328,MATCH(A5441,play_attribution!$A$2:$A$328,0)),"")</f>
        <v/>
      </c>
      <c r="M5441" t="str">
        <f>VLOOKUP(H5441,seller_roster!$A$2:$B$85,2,FALSE)</f>
        <v>Sage Ruiz</v>
      </c>
      <c r="N5441" t="str">
        <f>VLOOKUP(C5441,accounts!$A$2:$F$9615,2,FALSE)</f>
        <v>Manufacturing</v>
      </c>
      <c r="O5441" t="str">
        <f>VLOOKUP(C5441,accounts!$A$2:$F$9615,3,FALSE)</f>
        <v>$2.5M-$5M</v>
      </c>
      <c r="P5441" t="str">
        <f>VLOOKUP(C5441,accounts!$A$2:$F$9615,5,FALSE)</f>
        <v>East</v>
      </c>
      <c r="Q5441" t="b">
        <f t="shared" si="85"/>
        <v>1</v>
      </c>
      <c r="R5441" t="e">
        <f>INDEX(removed_duplicate_rows!$A$5:$A$39,MATCH(wins!A5441,removed_duplicate_rows!$A$5:$A$39,0))</f>
        <v>#N/A</v>
      </c>
    </row>
    <row r="5442" spans="1:18" ht="15.75" customHeight="1" x14ac:dyDescent="0.2">
      <c r="A5442" t="s">
        <v>16457</v>
      </c>
      <c r="B5442" t="s">
        <v>16458</v>
      </c>
      <c r="C5442" t="s">
        <v>16459</v>
      </c>
      <c r="D5442" s="10">
        <v>45997</v>
      </c>
      <c r="E5442" t="s">
        <v>14854</v>
      </c>
      <c r="F5442">
        <v>5</v>
      </c>
      <c r="G5442" t="s">
        <v>77</v>
      </c>
      <c r="H5442" t="s">
        <v>91</v>
      </c>
      <c r="I5442" t="s">
        <v>79</v>
      </c>
      <c r="J5442">
        <v>1</v>
      </c>
      <c r="K5442">
        <v>4526</v>
      </c>
      <c r="L5442" t="str">
        <f>IFERROR(INDEX(play_attribution!$B$2:$B$328,MATCH(A5442,play_attribution!$A$2:$A$328,0)),"")</f>
        <v/>
      </c>
      <c r="M5442" t="str">
        <f>VLOOKUP(H5442,seller_roster!$A$2:$B$85,2,FALSE)</f>
        <v>Kira Sorensen</v>
      </c>
      <c r="N5442" t="str">
        <f>VLOOKUP(C5442,accounts!$A$2:$F$9615,2,FALSE)</f>
        <v>Retail Multi-Location</v>
      </c>
      <c r="O5442" t="str">
        <f>VLOOKUP(C5442,accounts!$A$2:$F$9615,3,FALSE)</f>
        <v>$5M-$10M</v>
      </c>
      <c r="P5442" t="str">
        <f>VLOOKUP(C5442,accounts!$A$2:$F$9615,5,FALSE)</f>
        <v>West</v>
      </c>
      <c r="Q5442" t="b">
        <f t="shared" si="85"/>
        <v>1</v>
      </c>
      <c r="R5442" t="e">
        <f>INDEX(removed_duplicate_rows!$A$5:$A$39,MATCH(wins!A5442,removed_duplicate_rows!$A$5:$A$39,0))</f>
        <v>#N/A</v>
      </c>
    </row>
    <row r="5443" spans="1:18" ht="15.75" customHeight="1" x14ac:dyDescent="0.2">
      <c r="A5443" t="s">
        <v>16460</v>
      </c>
      <c r="B5443" t="s">
        <v>16461</v>
      </c>
      <c r="C5443" t="s">
        <v>16462</v>
      </c>
      <c r="D5443" s="10">
        <v>45997</v>
      </c>
      <c r="E5443" t="s">
        <v>14854</v>
      </c>
      <c r="F5443">
        <v>5</v>
      </c>
      <c r="G5443" t="s">
        <v>77</v>
      </c>
      <c r="H5443" t="s">
        <v>1230</v>
      </c>
      <c r="I5443" t="s">
        <v>79</v>
      </c>
      <c r="J5443">
        <v>1</v>
      </c>
      <c r="K5443">
        <v>6882</v>
      </c>
      <c r="L5443" t="str">
        <f>IFERROR(INDEX(play_attribution!$B$2:$B$328,MATCH(A5443,play_attribution!$A$2:$A$328,0)),"")</f>
        <v/>
      </c>
      <c r="M5443" t="str">
        <f>VLOOKUP(H5443,seller_roster!$A$2:$B$85,2,FALSE)</f>
        <v>Lennon Doyle</v>
      </c>
      <c r="N5443" t="str">
        <f>VLOOKUP(C5443,accounts!$A$2:$F$9615,2,FALSE)</f>
        <v>Logistics</v>
      </c>
      <c r="O5443" t="str">
        <f>VLOOKUP(C5443,accounts!$A$2:$F$9615,3,FALSE)</f>
        <v>$5M-$10M</v>
      </c>
      <c r="P5443" t="str">
        <f>VLOOKUP(C5443,accounts!$A$2:$F$9615,5,FALSE)</f>
        <v>West</v>
      </c>
      <c r="Q5443" t="b">
        <f t="shared" ref="Q5443:Q5506" si="86">L5443=""</f>
        <v>1</v>
      </c>
      <c r="R5443" t="e">
        <f>INDEX(removed_duplicate_rows!$A$5:$A$39,MATCH(wins!A5443,removed_duplicate_rows!$A$5:$A$39,0))</f>
        <v>#N/A</v>
      </c>
    </row>
    <row r="5444" spans="1:18" ht="15.75" customHeight="1" x14ac:dyDescent="0.2">
      <c r="A5444" t="s">
        <v>16463</v>
      </c>
      <c r="B5444" t="s">
        <v>16464</v>
      </c>
      <c r="C5444" t="s">
        <v>16465</v>
      </c>
      <c r="D5444" s="10">
        <v>45997</v>
      </c>
      <c r="E5444" t="s">
        <v>14854</v>
      </c>
      <c r="F5444">
        <v>5</v>
      </c>
      <c r="G5444" t="s">
        <v>77</v>
      </c>
      <c r="H5444" t="s">
        <v>184</v>
      </c>
      <c r="I5444" t="s">
        <v>79</v>
      </c>
      <c r="J5444">
        <v>1</v>
      </c>
      <c r="K5444">
        <v>5935</v>
      </c>
      <c r="L5444" t="str">
        <f>IFERROR(INDEX(play_attribution!$B$2:$B$328,MATCH(A5444,play_attribution!$A$2:$A$328,0)),"")</f>
        <v/>
      </c>
      <c r="M5444" t="str">
        <f>VLOOKUP(H5444,seller_roster!$A$2:$B$85,2,FALSE)</f>
        <v>Zion Silva</v>
      </c>
      <c r="N5444" t="str">
        <f>VLOOKUP(C5444,accounts!$A$2:$F$9615,2,FALSE)</f>
        <v>Retail Multi-Location</v>
      </c>
      <c r="O5444" t="str">
        <f>VLOOKUP(C5444,accounts!$A$2:$F$9615,3,FALSE)</f>
        <v>$2.5M-$5M</v>
      </c>
      <c r="P5444" t="str">
        <f>VLOOKUP(C5444,accounts!$A$2:$F$9615,5,FALSE)</f>
        <v>West</v>
      </c>
      <c r="Q5444" t="b">
        <f t="shared" si="86"/>
        <v>1</v>
      </c>
      <c r="R5444" t="e">
        <f>INDEX(removed_duplicate_rows!$A$5:$A$39,MATCH(wins!A5444,removed_duplicate_rows!$A$5:$A$39,0))</f>
        <v>#N/A</v>
      </c>
    </row>
    <row r="5445" spans="1:18" ht="15.75" customHeight="1" x14ac:dyDescent="0.2">
      <c r="A5445" t="s">
        <v>16466</v>
      </c>
      <c r="B5445" t="s">
        <v>16467</v>
      </c>
      <c r="C5445" t="s">
        <v>16468</v>
      </c>
      <c r="D5445" s="10">
        <v>45997</v>
      </c>
      <c r="E5445" t="s">
        <v>14854</v>
      </c>
      <c r="F5445">
        <v>5</v>
      </c>
      <c r="G5445" t="s">
        <v>77</v>
      </c>
      <c r="H5445" t="s">
        <v>103</v>
      </c>
      <c r="I5445" t="s">
        <v>79</v>
      </c>
      <c r="J5445">
        <v>1</v>
      </c>
      <c r="K5445">
        <v>10542</v>
      </c>
      <c r="L5445" t="str">
        <f>IFERROR(INDEX(play_attribution!$B$2:$B$328,MATCH(A5445,play_attribution!$A$2:$A$328,0)),"")</f>
        <v/>
      </c>
      <c r="M5445" t="str">
        <f>VLOOKUP(H5445,seller_roster!$A$2:$B$85,2,FALSE)</f>
        <v>Jax Reyes</v>
      </c>
      <c r="N5445" t="str">
        <f>VLOOKUP(C5445,accounts!$A$2:$F$9615,2,FALSE)</f>
        <v>Retail Multi-Location</v>
      </c>
      <c r="O5445" t="str">
        <f>VLOOKUP(C5445,accounts!$A$2:$F$9615,3,FALSE)</f>
        <v>$5M-$10M</v>
      </c>
      <c r="P5445" t="str">
        <f>VLOOKUP(C5445,accounts!$A$2:$F$9615,5,FALSE)</f>
        <v>East</v>
      </c>
      <c r="Q5445" t="b">
        <f t="shared" si="86"/>
        <v>1</v>
      </c>
      <c r="R5445" t="e">
        <f>INDEX(removed_duplicate_rows!$A$5:$A$39,MATCH(wins!A5445,removed_duplicate_rows!$A$5:$A$39,0))</f>
        <v>#N/A</v>
      </c>
    </row>
    <row r="5446" spans="1:18" ht="15.75" customHeight="1" x14ac:dyDescent="0.2">
      <c r="A5446" t="s">
        <v>16469</v>
      </c>
      <c r="B5446" t="s">
        <v>16470</v>
      </c>
      <c r="C5446" t="s">
        <v>16471</v>
      </c>
      <c r="D5446" s="10">
        <v>45997</v>
      </c>
      <c r="E5446" t="s">
        <v>14854</v>
      </c>
      <c r="F5446">
        <v>5</v>
      </c>
      <c r="G5446" t="s">
        <v>77</v>
      </c>
      <c r="H5446" t="s">
        <v>147</v>
      </c>
      <c r="I5446" t="s">
        <v>79</v>
      </c>
      <c r="J5446">
        <v>1</v>
      </c>
      <c r="K5446">
        <v>7371</v>
      </c>
      <c r="L5446" t="str">
        <f>IFERROR(INDEX(play_attribution!$B$2:$B$328,MATCH(A5446,play_attribution!$A$2:$A$328,0)),"")</f>
        <v/>
      </c>
      <c r="M5446" t="str">
        <f>VLOOKUP(H5446,seller_roster!$A$2:$B$85,2,FALSE)</f>
        <v>Riley Tran</v>
      </c>
      <c r="N5446" t="str">
        <f>VLOOKUP(C5446,accounts!$A$2:$F$9615,2,FALSE)</f>
        <v>Manufacturing</v>
      </c>
      <c r="O5446" t="str">
        <f>VLOOKUP(C5446,accounts!$A$2:$F$9615,3,FALSE)</f>
        <v>$5M-$10M</v>
      </c>
      <c r="P5446" t="str">
        <f>VLOOKUP(C5446,accounts!$A$2:$F$9615,5,FALSE)</f>
        <v>East</v>
      </c>
      <c r="Q5446" t="b">
        <f t="shared" si="86"/>
        <v>1</v>
      </c>
      <c r="R5446" t="e">
        <f>INDEX(removed_duplicate_rows!$A$5:$A$39,MATCH(wins!A5446,removed_duplicate_rows!$A$5:$A$39,0))</f>
        <v>#N/A</v>
      </c>
    </row>
    <row r="5447" spans="1:18" ht="15.75" customHeight="1" x14ac:dyDescent="0.2">
      <c r="A5447" t="s">
        <v>16472</v>
      </c>
      <c r="B5447" t="s">
        <v>16473</v>
      </c>
      <c r="C5447" t="s">
        <v>16474</v>
      </c>
      <c r="D5447" s="10">
        <v>45997</v>
      </c>
      <c r="E5447" t="s">
        <v>14854</v>
      </c>
      <c r="F5447">
        <v>5</v>
      </c>
      <c r="G5447" t="s">
        <v>77</v>
      </c>
      <c r="H5447" t="s">
        <v>266</v>
      </c>
      <c r="I5447" t="s">
        <v>79</v>
      </c>
      <c r="J5447">
        <v>1</v>
      </c>
      <c r="K5447">
        <v>6475</v>
      </c>
      <c r="L5447" t="str">
        <f>IFERROR(INDEX(play_attribution!$B$2:$B$328,MATCH(A5447,play_attribution!$A$2:$A$328,0)),"")</f>
        <v/>
      </c>
      <c r="M5447" t="str">
        <f>VLOOKUP(H5447,seller_roster!$A$2:$B$85,2,FALSE)</f>
        <v>Dakota Vega</v>
      </c>
      <c r="N5447" t="str">
        <f>VLOOKUP(C5447,accounts!$A$2:$F$9615,2,FALSE)</f>
        <v>Manufacturing</v>
      </c>
      <c r="O5447" t="str">
        <f>VLOOKUP(C5447,accounts!$A$2:$F$9615,3,FALSE)</f>
        <v>$2.5M-$5M</v>
      </c>
      <c r="P5447" t="str">
        <f>VLOOKUP(C5447,accounts!$A$2:$F$9615,5,FALSE)</f>
        <v>West</v>
      </c>
      <c r="Q5447" t="b">
        <f t="shared" si="86"/>
        <v>1</v>
      </c>
      <c r="R5447" t="e">
        <f>INDEX(removed_duplicate_rows!$A$5:$A$39,MATCH(wins!A5447,removed_duplicate_rows!$A$5:$A$39,0))</f>
        <v>#N/A</v>
      </c>
    </row>
    <row r="5448" spans="1:18" ht="15.75" customHeight="1" x14ac:dyDescent="0.2">
      <c r="A5448" t="s">
        <v>16475</v>
      </c>
      <c r="B5448" t="s">
        <v>16476</v>
      </c>
      <c r="C5448" t="s">
        <v>16477</v>
      </c>
      <c r="D5448" s="10">
        <v>45997</v>
      </c>
      <c r="E5448" t="s">
        <v>14854</v>
      </c>
      <c r="F5448">
        <v>5</v>
      </c>
      <c r="G5448" t="s">
        <v>77</v>
      </c>
      <c r="H5448" t="s">
        <v>140</v>
      </c>
      <c r="I5448" t="s">
        <v>79</v>
      </c>
      <c r="J5448">
        <v>1</v>
      </c>
      <c r="K5448">
        <v>6607</v>
      </c>
      <c r="L5448" t="str">
        <f>IFERROR(INDEX(play_attribution!$B$2:$B$328,MATCH(A5448,play_attribution!$A$2:$A$328,0)),"")</f>
        <v/>
      </c>
      <c r="M5448" t="str">
        <f>VLOOKUP(H5448,seller_roster!$A$2:$B$85,2,FALSE)</f>
        <v>Lane Lindqvist</v>
      </c>
      <c r="N5448" t="str">
        <f>VLOOKUP(C5448,accounts!$A$2:$F$9615,2,FALSE)</f>
        <v>Nonprofit</v>
      </c>
      <c r="O5448" t="str">
        <f>VLOOKUP(C5448,accounts!$A$2:$F$9615,3,FALSE)</f>
        <v>&gt;$10M</v>
      </c>
      <c r="P5448" t="str">
        <f>VLOOKUP(C5448,accounts!$A$2:$F$9615,5,FALSE)</f>
        <v>East</v>
      </c>
      <c r="Q5448" t="b">
        <f t="shared" si="86"/>
        <v>1</v>
      </c>
      <c r="R5448" t="e">
        <f>INDEX(removed_duplicate_rows!$A$5:$A$39,MATCH(wins!A5448,removed_duplicate_rows!$A$5:$A$39,0))</f>
        <v>#N/A</v>
      </c>
    </row>
    <row r="5449" spans="1:18" ht="15.75" customHeight="1" x14ac:dyDescent="0.2">
      <c r="A5449" t="s">
        <v>16478</v>
      </c>
      <c r="B5449" t="s">
        <v>16479</v>
      </c>
      <c r="C5449" t="s">
        <v>16480</v>
      </c>
      <c r="D5449" s="10">
        <v>45997</v>
      </c>
      <c r="E5449" t="s">
        <v>14854</v>
      </c>
      <c r="F5449">
        <v>5</v>
      </c>
      <c r="G5449" t="s">
        <v>77</v>
      </c>
      <c r="H5449" t="s">
        <v>103</v>
      </c>
      <c r="I5449" t="s">
        <v>79</v>
      </c>
      <c r="J5449">
        <v>1</v>
      </c>
      <c r="K5449">
        <v>8957</v>
      </c>
      <c r="L5449" t="str">
        <f>IFERROR(INDEX(play_attribution!$B$2:$B$328,MATCH(A5449,play_attribution!$A$2:$A$328,0)),"")</f>
        <v/>
      </c>
      <c r="M5449" t="str">
        <f>VLOOKUP(H5449,seller_roster!$A$2:$B$85,2,FALSE)</f>
        <v>Jax Reyes</v>
      </c>
      <c r="N5449" t="str">
        <f>VLOOKUP(C5449,accounts!$A$2:$F$9615,2,FALSE)</f>
        <v>Field Services</v>
      </c>
      <c r="O5449" t="str">
        <f>VLOOKUP(C5449,accounts!$A$2:$F$9615,3,FALSE)</f>
        <v>$2.5M-$5M</v>
      </c>
      <c r="P5449" t="str">
        <f>VLOOKUP(C5449,accounts!$A$2:$F$9615,5,FALSE)</f>
        <v>West</v>
      </c>
      <c r="Q5449" t="b">
        <f t="shared" si="86"/>
        <v>1</v>
      </c>
      <c r="R5449" t="e">
        <f>INDEX(removed_duplicate_rows!$A$5:$A$39,MATCH(wins!A5449,removed_duplicate_rows!$A$5:$A$39,0))</f>
        <v>#N/A</v>
      </c>
    </row>
    <row r="5450" spans="1:18" ht="15.75" customHeight="1" x14ac:dyDescent="0.2">
      <c r="A5450" t="s">
        <v>16481</v>
      </c>
      <c r="B5450" t="s">
        <v>16482</v>
      </c>
      <c r="C5450" t="s">
        <v>16483</v>
      </c>
      <c r="D5450" s="10">
        <v>45997</v>
      </c>
      <c r="E5450" t="s">
        <v>14854</v>
      </c>
      <c r="F5450">
        <v>5</v>
      </c>
      <c r="G5450" t="s">
        <v>77</v>
      </c>
      <c r="H5450" t="s">
        <v>866</v>
      </c>
      <c r="I5450" t="s">
        <v>55</v>
      </c>
      <c r="J5450">
        <v>1</v>
      </c>
      <c r="K5450">
        <v>7423</v>
      </c>
      <c r="L5450" t="str">
        <f>IFERROR(INDEX(play_attribution!$B$2:$B$328,MATCH(A5450,play_attribution!$A$2:$A$328,0)),"")</f>
        <v/>
      </c>
      <c r="M5450" t="str">
        <f>VLOOKUP(H5450,seller_roster!$A$2:$B$85,2,FALSE)</f>
        <v>Kira Novak</v>
      </c>
      <c r="N5450" t="str">
        <f>VLOOKUP(C5450,accounts!$A$2:$F$9615,2,FALSE)</f>
        <v>Nonprofit</v>
      </c>
      <c r="O5450" t="str">
        <f>VLOOKUP(C5450,accounts!$A$2:$F$9615,3,FALSE)</f>
        <v>$2.5M-$5M</v>
      </c>
      <c r="P5450" t="str">
        <f>VLOOKUP(C5450,accounts!$A$2:$F$9615,5,FALSE)</f>
        <v>West</v>
      </c>
      <c r="Q5450" t="b">
        <f t="shared" si="86"/>
        <v>1</v>
      </c>
      <c r="R5450" t="e">
        <f>INDEX(removed_duplicate_rows!$A$5:$A$39,MATCH(wins!A5450,removed_duplicate_rows!$A$5:$A$39,0))</f>
        <v>#N/A</v>
      </c>
    </row>
    <row r="5451" spans="1:18" ht="15.75" customHeight="1" x14ac:dyDescent="0.2">
      <c r="A5451" t="s">
        <v>16484</v>
      </c>
      <c r="B5451" t="s">
        <v>16485</v>
      </c>
      <c r="C5451" t="s">
        <v>16486</v>
      </c>
      <c r="D5451" s="10">
        <v>45997</v>
      </c>
      <c r="E5451" t="s">
        <v>14854</v>
      </c>
      <c r="F5451">
        <v>5</v>
      </c>
      <c r="G5451" t="s">
        <v>77</v>
      </c>
      <c r="H5451" t="s">
        <v>122</v>
      </c>
      <c r="I5451" t="s">
        <v>79</v>
      </c>
      <c r="J5451">
        <v>1</v>
      </c>
      <c r="K5451">
        <v>8954</v>
      </c>
      <c r="L5451" t="str">
        <f>IFERROR(INDEX(play_attribution!$B$2:$B$328,MATCH(A5451,play_attribution!$A$2:$A$328,0)),"")</f>
        <v/>
      </c>
      <c r="M5451" t="str">
        <f>VLOOKUP(H5451,seller_roster!$A$2:$B$85,2,FALSE)</f>
        <v>Uma Osei</v>
      </c>
      <c r="N5451" t="str">
        <f>VLOOKUP(C5451,accounts!$A$2:$F$9615,2,FALSE)</f>
        <v>Healthcare Services</v>
      </c>
      <c r="O5451" t="str">
        <f>VLOOKUP(C5451,accounts!$A$2:$F$9615,3,FALSE)</f>
        <v>$2.5M-$5M</v>
      </c>
      <c r="P5451" t="str">
        <f>VLOOKUP(C5451,accounts!$A$2:$F$9615,5,FALSE)</f>
        <v>West</v>
      </c>
      <c r="Q5451" t="b">
        <f t="shared" si="86"/>
        <v>1</v>
      </c>
      <c r="R5451" t="e">
        <f>INDEX(removed_duplicate_rows!$A$5:$A$39,MATCH(wins!A5451,removed_duplicate_rows!$A$5:$A$39,0))</f>
        <v>#N/A</v>
      </c>
    </row>
    <row r="5452" spans="1:18" ht="15.75" customHeight="1" x14ac:dyDescent="0.2">
      <c r="A5452" t="s">
        <v>16487</v>
      </c>
      <c r="B5452" t="s">
        <v>16488</v>
      </c>
      <c r="C5452" t="s">
        <v>16489</v>
      </c>
      <c r="D5452" s="10">
        <v>45997</v>
      </c>
      <c r="E5452" t="s">
        <v>14854</v>
      </c>
      <c r="F5452">
        <v>5</v>
      </c>
      <c r="G5452" t="s">
        <v>77</v>
      </c>
      <c r="H5452" t="s">
        <v>140</v>
      </c>
      <c r="I5452" t="s">
        <v>79</v>
      </c>
      <c r="J5452">
        <v>1</v>
      </c>
      <c r="K5452">
        <v>9661</v>
      </c>
      <c r="L5452" t="str">
        <f>IFERROR(INDEX(play_attribution!$B$2:$B$328,MATCH(A5452,play_attribution!$A$2:$A$328,0)),"")</f>
        <v/>
      </c>
      <c r="M5452" t="str">
        <f>VLOOKUP(H5452,seller_roster!$A$2:$B$85,2,FALSE)</f>
        <v>Lane Lindqvist</v>
      </c>
      <c r="N5452" t="str">
        <f>VLOOKUP(C5452,accounts!$A$2:$F$9615,2,FALSE)</f>
        <v>Hospitality Group</v>
      </c>
      <c r="O5452" t="str">
        <f>VLOOKUP(C5452,accounts!$A$2:$F$9615,3,FALSE)</f>
        <v>$2.5M-$5M</v>
      </c>
      <c r="P5452" t="str">
        <f>VLOOKUP(C5452,accounts!$A$2:$F$9615,5,FALSE)</f>
        <v>Central</v>
      </c>
      <c r="Q5452" t="b">
        <f t="shared" si="86"/>
        <v>1</v>
      </c>
      <c r="R5452" t="e">
        <f>INDEX(removed_duplicate_rows!$A$5:$A$39,MATCH(wins!A5452,removed_duplicate_rows!$A$5:$A$39,0))</f>
        <v>#N/A</v>
      </c>
    </row>
    <row r="5453" spans="1:18" ht="15.75" customHeight="1" x14ac:dyDescent="0.2">
      <c r="A5453" t="s">
        <v>16490</v>
      </c>
      <c r="B5453" t="s">
        <v>16491</v>
      </c>
      <c r="C5453" t="s">
        <v>16492</v>
      </c>
      <c r="D5453" s="10">
        <v>45997</v>
      </c>
      <c r="E5453" t="s">
        <v>14854</v>
      </c>
      <c r="F5453">
        <v>5</v>
      </c>
      <c r="G5453" t="s">
        <v>77</v>
      </c>
      <c r="H5453" t="s">
        <v>527</v>
      </c>
      <c r="I5453" t="s">
        <v>79</v>
      </c>
      <c r="J5453">
        <v>1</v>
      </c>
      <c r="K5453">
        <v>10323</v>
      </c>
      <c r="L5453" t="str">
        <f>IFERROR(INDEX(play_attribution!$B$2:$B$328,MATCH(A5453,play_attribution!$A$2:$A$328,0)),"")</f>
        <v/>
      </c>
      <c r="M5453" t="str">
        <f>VLOOKUP(H5453,seller_roster!$A$2:$B$85,2,FALSE)</f>
        <v>Nia Mbeki</v>
      </c>
      <c r="N5453" t="str">
        <f>VLOOKUP(C5453,accounts!$A$2:$F$9615,2,FALSE)</f>
        <v>Manufacturing</v>
      </c>
      <c r="O5453" t="str">
        <f>VLOOKUP(C5453,accounts!$A$2:$F$9615,3,FALSE)</f>
        <v>$2.5M-$5M</v>
      </c>
      <c r="P5453" t="str">
        <f>VLOOKUP(C5453,accounts!$A$2:$F$9615,5,FALSE)</f>
        <v>East</v>
      </c>
      <c r="Q5453" t="b">
        <f t="shared" si="86"/>
        <v>1</v>
      </c>
      <c r="R5453" t="e">
        <f>INDEX(removed_duplicate_rows!$A$5:$A$39,MATCH(wins!A5453,removed_duplicate_rows!$A$5:$A$39,0))</f>
        <v>#N/A</v>
      </c>
    </row>
    <row r="5454" spans="1:18" ht="15.75" customHeight="1" x14ac:dyDescent="0.2">
      <c r="A5454" t="s">
        <v>16493</v>
      </c>
      <c r="B5454" t="s">
        <v>16494</v>
      </c>
      <c r="C5454" t="s">
        <v>16495</v>
      </c>
      <c r="D5454" s="10">
        <v>45997</v>
      </c>
      <c r="E5454" t="s">
        <v>14854</v>
      </c>
      <c r="F5454">
        <v>5</v>
      </c>
      <c r="G5454" t="s">
        <v>77</v>
      </c>
      <c r="H5454" t="s">
        <v>122</v>
      </c>
      <c r="I5454" t="s">
        <v>79</v>
      </c>
      <c r="J5454">
        <v>1</v>
      </c>
      <c r="K5454">
        <v>7594</v>
      </c>
      <c r="L5454" t="str">
        <f>IFERROR(INDEX(play_attribution!$B$2:$B$328,MATCH(A5454,play_attribution!$A$2:$A$328,0)),"")</f>
        <v/>
      </c>
      <c r="M5454" t="str">
        <f>VLOOKUP(H5454,seller_roster!$A$2:$B$85,2,FALSE)</f>
        <v>Uma Osei</v>
      </c>
      <c r="N5454" t="str">
        <f>VLOOKUP(C5454,accounts!$A$2:$F$9615,2,FALSE)</f>
        <v>Retail Multi-Location</v>
      </c>
      <c r="O5454" t="str">
        <f>VLOOKUP(C5454,accounts!$A$2:$F$9615,3,FALSE)</f>
        <v>&lt;$1M</v>
      </c>
      <c r="P5454" t="str">
        <f>VLOOKUP(C5454,accounts!$A$2:$F$9615,5,FALSE)</f>
        <v>West</v>
      </c>
      <c r="Q5454" t="b">
        <f t="shared" si="86"/>
        <v>1</v>
      </c>
      <c r="R5454" t="e">
        <f>INDEX(removed_duplicate_rows!$A$5:$A$39,MATCH(wins!A5454,removed_duplicate_rows!$A$5:$A$39,0))</f>
        <v>#N/A</v>
      </c>
    </row>
    <row r="5455" spans="1:18" ht="15.75" customHeight="1" x14ac:dyDescent="0.2">
      <c r="A5455" t="s">
        <v>16496</v>
      </c>
      <c r="B5455" t="s">
        <v>16497</v>
      </c>
      <c r="C5455" t="s">
        <v>16498</v>
      </c>
      <c r="D5455" s="10">
        <v>45997</v>
      </c>
      <c r="E5455" t="s">
        <v>14854</v>
      </c>
      <c r="F5455">
        <v>5</v>
      </c>
      <c r="G5455" t="s">
        <v>77</v>
      </c>
      <c r="H5455" t="s">
        <v>140</v>
      </c>
      <c r="I5455" t="s">
        <v>79</v>
      </c>
      <c r="J5455">
        <v>1</v>
      </c>
      <c r="K5455">
        <v>7742</v>
      </c>
      <c r="L5455" t="str">
        <f>IFERROR(INDEX(play_attribution!$B$2:$B$328,MATCH(A5455,play_attribution!$A$2:$A$328,0)),"")</f>
        <v/>
      </c>
      <c r="M5455" t="str">
        <f>VLOOKUP(H5455,seller_roster!$A$2:$B$85,2,FALSE)</f>
        <v>Lane Lindqvist</v>
      </c>
      <c r="N5455" t="str">
        <f>VLOOKUP(C5455,accounts!$A$2:$F$9615,2,FALSE)</f>
        <v>Nonprofit</v>
      </c>
      <c r="O5455" t="str">
        <f>VLOOKUP(C5455,accounts!$A$2:$F$9615,3,FALSE)</f>
        <v>$5M-$10M</v>
      </c>
      <c r="P5455" t="str">
        <f>VLOOKUP(C5455,accounts!$A$2:$F$9615,5,FALSE)</f>
        <v>East</v>
      </c>
      <c r="Q5455" t="b">
        <f t="shared" si="86"/>
        <v>1</v>
      </c>
      <c r="R5455" t="e">
        <f>INDEX(removed_duplicate_rows!$A$5:$A$39,MATCH(wins!A5455,removed_duplicate_rows!$A$5:$A$39,0))</f>
        <v>#N/A</v>
      </c>
    </row>
    <row r="5456" spans="1:18" ht="15.75" customHeight="1" x14ac:dyDescent="0.2">
      <c r="A5456" t="s">
        <v>16499</v>
      </c>
      <c r="B5456" t="s">
        <v>16500</v>
      </c>
      <c r="C5456" t="s">
        <v>16501</v>
      </c>
      <c r="D5456" s="10">
        <v>45997</v>
      </c>
      <c r="E5456" t="s">
        <v>14854</v>
      </c>
      <c r="F5456">
        <v>5</v>
      </c>
      <c r="G5456" t="s">
        <v>77</v>
      </c>
      <c r="H5456" t="s">
        <v>1230</v>
      </c>
      <c r="I5456" t="s">
        <v>79</v>
      </c>
      <c r="J5456">
        <v>1</v>
      </c>
      <c r="K5456">
        <v>8669</v>
      </c>
      <c r="L5456" t="str">
        <f>IFERROR(INDEX(play_attribution!$B$2:$B$328,MATCH(A5456,play_attribution!$A$2:$A$328,0)),"")</f>
        <v/>
      </c>
      <c r="M5456" t="str">
        <f>VLOOKUP(H5456,seller_roster!$A$2:$B$85,2,FALSE)</f>
        <v>Lennon Doyle</v>
      </c>
      <c r="N5456" t="str">
        <f>VLOOKUP(C5456,accounts!$A$2:$F$9615,2,FALSE)</f>
        <v>Nonprofit</v>
      </c>
      <c r="O5456" t="str">
        <f>VLOOKUP(C5456,accounts!$A$2:$F$9615,3,FALSE)</f>
        <v>$2.5M-$5M</v>
      </c>
      <c r="P5456" t="str">
        <f>VLOOKUP(C5456,accounts!$A$2:$F$9615,5,FALSE)</f>
        <v>West</v>
      </c>
      <c r="Q5456" t="b">
        <f t="shared" si="86"/>
        <v>1</v>
      </c>
      <c r="R5456" t="e">
        <f>INDEX(removed_duplicate_rows!$A$5:$A$39,MATCH(wins!A5456,removed_duplicate_rows!$A$5:$A$39,0))</f>
        <v>#N/A</v>
      </c>
    </row>
    <row r="5457" spans="1:18" ht="15.75" customHeight="1" x14ac:dyDescent="0.2">
      <c r="A5457" t="s">
        <v>16502</v>
      </c>
      <c r="B5457" t="s">
        <v>16503</v>
      </c>
      <c r="C5457" t="s">
        <v>16504</v>
      </c>
      <c r="D5457" s="10">
        <v>45997</v>
      </c>
      <c r="E5457" t="s">
        <v>14854</v>
      </c>
      <c r="F5457">
        <v>5</v>
      </c>
      <c r="G5457" t="s">
        <v>77</v>
      </c>
      <c r="H5457" t="s">
        <v>129</v>
      </c>
      <c r="I5457" t="s">
        <v>79</v>
      </c>
      <c r="J5457">
        <v>1</v>
      </c>
      <c r="K5457">
        <v>5953</v>
      </c>
      <c r="L5457" t="str">
        <f>IFERROR(INDEX(play_attribution!$B$2:$B$328,MATCH(A5457,play_attribution!$A$2:$A$328,0)),"")</f>
        <v/>
      </c>
      <c r="M5457" t="str">
        <f>VLOOKUP(H5457,seller_roster!$A$2:$B$85,2,FALSE)</f>
        <v>Gray Vega</v>
      </c>
      <c r="N5457" t="str">
        <f>VLOOKUP(C5457,accounts!$A$2:$F$9615,2,FALSE)</f>
        <v>Field Services</v>
      </c>
      <c r="O5457" t="str">
        <f>VLOOKUP(C5457,accounts!$A$2:$F$9615,3,FALSE)</f>
        <v>$5M-$10M</v>
      </c>
      <c r="P5457" t="str">
        <f>VLOOKUP(C5457,accounts!$A$2:$F$9615,5,FALSE)</f>
        <v>West</v>
      </c>
      <c r="Q5457" t="b">
        <f t="shared" si="86"/>
        <v>1</v>
      </c>
      <c r="R5457" t="e">
        <f>INDEX(removed_duplicate_rows!$A$5:$A$39,MATCH(wins!A5457,removed_duplicate_rows!$A$5:$A$39,0))</f>
        <v>#N/A</v>
      </c>
    </row>
    <row r="5458" spans="1:18" ht="15.75" customHeight="1" x14ac:dyDescent="0.2">
      <c r="A5458" t="s">
        <v>16505</v>
      </c>
      <c r="B5458" t="s">
        <v>16506</v>
      </c>
      <c r="C5458" t="s">
        <v>16507</v>
      </c>
      <c r="D5458" s="10">
        <v>45997</v>
      </c>
      <c r="E5458" t="s">
        <v>14854</v>
      </c>
      <c r="F5458">
        <v>5</v>
      </c>
      <c r="G5458" t="s">
        <v>77</v>
      </c>
      <c r="H5458" t="s">
        <v>618</v>
      </c>
      <c r="I5458" t="s">
        <v>79</v>
      </c>
      <c r="J5458">
        <v>1</v>
      </c>
      <c r="K5458">
        <v>10067</v>
      </c>
      <c r="L5458" t="str">
        <f>IFERROR(INDEX(play_attribution!$B$2:$B$328,MATCH(A5458,play_attribution!$A$2:$A$328,0)),"")</f>
        <v/>
      </c>
      <c r="M5458" t="str">
        <f>VLOOKUP(H5458,seller_roster!$A$2:$B$85,2,FALSE)</f>
        <v>Parker Reyes</v>
      </c>
      <c r="N5458" t="str">
        <f>VLOOKUP(C5458,accounts!$A$2:$F$9615,2,FALSE)</f>
        <v>Wholesale &amp; Distribution</v>
      </c>
      <c r="O5458" t="str">
        <f>VLOOKUP(C5458,accounts!$A$2:$F$9615,3,FALSE)</f>
        <v>$5M-$10M</v>
      </c>
      <c r="P5458" t="str">
        <f>VLOOKUP(C5458,accounts!$A$2:$F$9615,5,FALSE)</f>
        <v>East</v>
      </c>
      <c r="Q5458" t="b">
        <f t="shared" si="86"/>
        <v>1</v>
      </c>
      <c r="R5458" t="e">
        <f>INDEX(removed_duplicate_rows!$A$5:$A$39,MATCH(wins!A5458,removed_duplicate_rows!$A$5:$A$39,0))</f>
        <v>#N/A</v>
      </c>
    </row>
    <row r="5459" spans="1:18" ht="15.75" customHeight="1" x14ac:dyDescent="0.2">
      <c r="A5459" t="s">
        <v>16508</v>
      </c>
      <c r="B5459" t="s">
        <v>16509</v>
      </c>
      <c r="C5459" t="s">
        <v>16510</v>
      </c>
      <c r="D5459" s="10">
        <v>45997</v>
      </c>
      <c r="E5459" t="s">
        <v>14854</v>
      </c>
      <c r="F5459">
        <v>5</v>
      </c>
      <c r="G5459" t="s">
        <v>77</v>
      </c>
      <c r="H5459" t="s">
        <v>78</v>
      </c>
      <c r="I5459" t="s">
        <v>55</v>
      </c>
      <c r="J5459">
        <v>1</v>
      </c>
      <c r="K5459">
        <v>8360</v>
      </c>
      <c r="L5459" t="str">
        <f>IFERROR(INDEX(play_attribution!$B$2:$B$328,MATCH(A5459,play_attribution!$A$2:$A$328,0)),"")</f>
        <v/>
      </c>
      <c r="M5459" t="str">
        <f>VLOOKUP(H5459,seller_roster!$A$2:$B$85,2,FALSE)</f>
        <v>Lennon Ferro</v>
      </c>
      <c r="N5459" t="str">
        <f>VLOOKUP(C5459,accounts!$A$2:$F$9615,2,FALSE)</f>
        <v>Construction</v>
      </c>
      <c r="O5459" t="str">
        <f>VLOOKUP(C5459,accounts!$A$2:$F$9615,3,FALSE)</f>
        <v>$2.5M-$5M</v>
      </c>
      <c r="P5459" t="str">
        <f>VLOOKUP(C5459,accounts!$A$2:$F$9615,5,FALSE)</f>
        <v>West</v>
      </c>
      <c r="Q5459" t="b">
        <f t="shared" si="86"/>
        <v>1</v>
      </c>
      <c r="R5459" t="e">
        <f>INDEX(removed_duplicate_rows!$A$5:$A$39,MATCH(wins!A5459,removed_duplicate_rows!$A$5:$A$39,0))</f>
        <v>#N/A</v>
      </c>
    </row>
    <row r="5460" spans="1:18" ht="15.75" customHeight="1" x14ac:dyDescent="0.2">
      <c r="A5460" t="s">
        <v>16511</v>
      </c>
      <c r="B5460" t="s">
        <v>16512</v>
      </c>
      <c r="C5460" t="s">
        <v>16513</v>
      </c>
      <c r="D5460" s="10">
        <v>45997</v>
      </c>
      <c r="E5460" t="s">
        <v>14854</v>
      </c>
      <c r="F5460">
        <v>5</v>
      </c>
      <c r="G5460" t="s">
        <v>77</v>
      </c>
      <c r="H5460" t="s">
        <v>618</v>
      </c>
      <c r="I5460" t="s">
        <v>79</v>
      </c>
      <c r="J5460">
        <v>1</v>
      </c>
      <c r="K5460">
        <v>20443</v>
      </c>
      <c r="L5460" t="str">
        <f>IFERROR(INDEX(play_attribution!$B$2:$B$328,MATCH(A5460,play_attribution!$A$2:$A$328,0)),"")</f>
        <v/>
      </c>
      <c r="M5460" t="str">
        <f>VLOOKUP(H5460,seller_roster!$A$2:$B$85,2,FALSE)</f>
        <v>Parker Reyes</v>
      </c>
      <c r="N5460" t="str">
        <f>VLOOKUP(C5460,accounts!$A$2:$F$9615,2,FALSE)</f>
        <v>Retail Multi-Location</v>
      </c>
      <c r="O5460" t="str">
        <f>VLOOKUP(C5460,accounts!$A$2:$F$9615,3,FALSE)</f>
        <v>$2.5M-$5M</v>
      </c>
      <c r="P5460" t="str">
        <f>VLOOKUP(C5460,accounts!$A$2:$F$9615,5,FALSE)</f>
        <v>Central</v>
      </c>
      <c r="Q5460" t="b">
        <f t="shared" si="86"/>
        <v>1</v>
      </c>
      <c r="R5460" t="e">
        <f>INDEX(removed_duplicate_rows!$A$5:$A$39,MATCH(wins!A5460,removed_duplicate_rows!$A$5:$A$39,0))</f>
        <v>#N/A</v>
      </c>
    </row>
    <row r="5461" spans="1:18" ht="15.75" customHeight="1" x14ac:dyDescent="0.2">
      <c r="A5461" t="s">
        <v>16514</v>
      </c>
      <c r="B5461" t="s">
        <v>16515</v>
      </c>
      <c r="C5461" t="s">
        <v>16516</v>
      </c>
      <c r="D5461" s="10">
        <v>45997</v>
      </c>
      <c r="E5461" t="s">
        <v>14854</v>
      </c>
      <c r="F5461">
        <v>5</v>
      </c>
      <c r="G5461" t="s">
        <v>77</v>
      </c>
      <c r="H5461" t="s">
        <v>78</v>
      </c>
      <c r="I5461" t="s">
        <v>79</v>
      </c>
      <c r="J5461">
        <v>1</v>
      </c>
      <c r="K5461">
        <v>11816</v>
      </c>
      <c r="L5461" t="str">
        <f>IFERROR(INDEX(play_attribution!$B$2:$B$328,MATCH(A5461,play_attribution!$A$2:$A$328,0)),"")</f>
        <v/>
      </c>
      <c r="M5461" t="str">
        <f>VLOOKUP(H5461,seller_roster!$A$2:$B$85,2,FALSE)</f>
        <v>Lennon Ferro</v>
      </c>
      <c r="N5461" t="str">
        <f>VLOOKUP(C5461,accounts!$A$2:$F$9615,2,FALSE)</f>
        <v>Field Services</v>
      </c>
      <c r="O5461" t="str">
        <f>VLOOKUP(C5461,accounts!$A$2:$F$9615,3,FALSE)</f>
        <v>$1M-$2.5M</v>
      </c>
      <c r="P5461" t="str">
        <f>VLOOKUP(C5461,accounts!$A$2:$F$9615,5,FALSE)</f>
        <v>West</v>
      </c>
      <c r="Q5461" t="b">
        <f t="shared" si="86"/>
        <v>1</v>
      </c>
      <c r="R5461" t="e">
        <f>INDEX(removed_duplicate_rows!$A$5:$A$39,MATCH(wins!A5461,removed_duplicate_rows!$A$5:$A$39,0))</f>
        <v>#N/A</v>
      </c>
    </row>
    <row r="5462" spans="1:18" ht="15.75" customHeight="1" x14ac:dyDescent="0.2">
      <c r="A5462" t="s">
        <v>16517</v>
      </c>
      <c r="B5462" t="s">
        <v>16518</v>
      </c>
      <c r="C5462" t="s">
        <v>16519</v>
      </c>
      <c r="D5462" s="10">
        <v>45997</v>
      </c>
      <c r="E5462" t="s">
        <v>14854</v>
      </c>
      <c r="F5462">
        <v>5</v>
      </c>
      <c r="G5462" t="s">
        <v>77</v>
      </c>
      <c r="H5462" t="s">
        <v>87</v>
      </c>
      <c r="I5462" t="s">
        <v>79</v>
      </c>
      <c r="J5462">
        <v>1</v>
      </c>
      <c r="K5462">
        <v>5993</v>
      </c>
      <c r="L5462" t="str">
        <f>IFERROR(INDEX(play_attribution!$B$2:$B$328,MATCH(A5462,play_attribution!$A$2:$A$328,0)),"")</f>
        <v/>
      </c>
      <c r="M5462" t="str">
        <f>VLOOKUP(H5462,seller_roster!$A$2:$B$85,2,FALSE)</f>
        <v>Harper Tran</v>
      </c>
      <c r="N5462" t="str">
        <f>VLOOKUP(C5462,accounts!$A$2:$F$9615,2,FALSE)</f>
        <v>Wholesale &amp; Distribution</v>
      </c>
      <c r="O5462" t="str">
        <f>VLOOKUP(C5462,accounts!$A$2:$F$9615,3,FALSE)</f>
        <v>$2.5M-$5M</v>
      </c>
      <c r="P5462" t="str">
        <f>VLOOKUP(C5462,accounts!$A$2:$F$9615,5,FALSE)</f>
        <v>Central</v>
      </c>
      <c r="Q5462" t="b">
        <f t="shared" si="86"/>
        <v>1</v>
      </c>
      <c r="R5462" t="e">
        <f>INDEX(removed_duplicate_rows!$A$5:$A$39,MATCH(wins!A5462,removed_duplicate_rows!$A$5:$A$39,0))</f>
        <v>#N/A</v>
      </c>
    </row>
    <row r="5463" spans="1:18" ht="15.75" customHeight="1" x14ac:dyDescent="0.2">
      <c r="A5463" t="s">
        <v>16520</v>
      </c>
      <c r="B5463" t="s">
        <v>16521</v>
      </c>
      <c r="C5463" t="s">
        <v>16522</v>
      </c>
      <c r="D5463" s="10">
        <v>45997</v>
      </c>
      <c r="E5463" t="s">
        <v>14854</v>
      </c>
      <c r="F5463">
        <v>5</v>
      </c>
      <c r="G5463" t="s">
        <v>77</v>
      </c>
      <c r="H5463" t="s">
        <v>266</v>
      </c>
      <c r="I5463" t="s">
        <v>79</v>
      </c>
      <c r="J5463">
        <v>1</v>
      </c>
      <c r="K5463">
        <v>13583</v>
      </c>
      <c r="L5463" t="str">
        <f>IFERROR(INDEX(play_attribution!$B$2:$B$328,MATCH(A5463,play_attribution!$A$2:$A$328,0)),"")</f>
        <v/>
      </c>
      <c r="M5463" t="str">
        <f>VLOOKUP(H5463,seller_roster!$A$2:$B$85,2,FALSE)</f>
        <v>Dakota Vega</v>
      </c>
      <c r="N5463" t="str">
        <f>VLOOKUP(C5463,accounts!$A$2:$F$9615,2,FALSE)</f>
        <v>Professional Services</v>
      </c>
      <c r="O5463" t="str">
        <f>VLOOKUP(C5463,accounts!$A$2:$F$9615,3,FALSE)</f>
        <v>$2.5M-$5M</v>
      </c>
      <c r="P5463" t="str">
        <f>VLOOKUP(C5463,accounts!$A$2:$F$9615,5,FALSE)</f>
        <v>East</v>
      </c>
      <c r="Q5463" t="b">
        <f t="shared" si="86"/>
        <v>1</v>
      </c>
      <c r="R5463" t="e">
        <f>INDEX(removed_duplicate_rows!$A$5:$A$39,MATCH(wins!A5463,removed_duplicate_rows!$A$5:$A$39,0))</f>
        <v>#N/A</v>
      </c>
    </row>
    <row r="5464" spans="1:18" ht="15.75" customHeight="1" x14ac:dyDescent="0.2">
      <c r="A5464" t="s">
        <v>16523</v>
      </c>
      <c r="B5464" t="s">
        <v>16524</v>
      </c>
      <c r="C5464" t="s">
        <v>16525</v>
      </c>
      <c r="D5464" s="10">
        <v>45997</v>
      </c>
      <c r="E5464" t="s">
        <v>14854</v>
      </c>
      <c r="F5464">
        <v>5</v>
      </c>
      <c r="G5464" t="s">
        <v>77</v>
      </c>
      <c r="H5464" t="s">
        <v>87</v>
      </c>
      <c r="I5464" t="s">
        <v>79</v>
      </c>
      <c r="J5464">
        <v>1</v>
      </c>
      <c r="K5464">
        <v>8369</v>
      </c>
      <c r="L5464" t="str">
        <f>IFERROR(INDEX(play_attribution!$B$2:$B$328,MATCH(A5464,play_attribution!$A$2:$A$328,0)),"")</f>
        <v/>
      </c>
      <c r="M5464" t="str">
        <f>VLOOKUP(H5464,seller_roster!$A$2:$B$85,2,FALSE)</f>
        <v>Harper Tran</v>
      </c>
      <c r="N5464" t="str">
        <f>VLOOKUP(C5464,accounts!$A$2:$F$9615,2,FALSE)</f>
        <v>Manufacturing</v>
      </c>
      <c r="O5464" t="str">
        <f>VLOOKUP(C5464,accounts!$A$2:$F$9615,3,FALSE)</f>
        <v>$5M-$10M</v>
      </c>
      <c r="P5464" t="str">
        <f>VLOOKUP(C5464,accounts!$A$2:$F$9615,5,FALSE)</f>
        <v>East</v>
      </c>
      <c r="Q5464" t="b">
        <f t="shared" si="86"/>
        <v>1</v>
      </c>
      <c r="R5464" t="e">
        <f>INDEX(removed_duplicate_rows!$A$5:$A$39,MATCH(wins!A5464,removed_duplicate_rows!$A$5:$A$39,0))</f>
        <v>#N/A</v>
      </c>
    </row>
    <row r="5465" spans="1:18" ht="15.75" customHeight="1" x14ac:dyDescent="0.2">
      <c r="A5465" t="s">
        <v>16526</v>
      </c>
      <c r="B5465" t="s">
        <v>16527</v>
      </c>
      <c r="C5465" t="s">
        <v>16528</v>
      </c>
      <c r="D5465" s="10">
        <v>45997</v>
      </c>
      <c r="E5465" t="s">
        <v>14854</v>
      </c>
      <c r="F5465">
        <v>5</v>
      </c>
      <c r="G5465" t="s">
        <v>77</v>
      </c>
      <c r="H5465" t="s">
        <v>618</v>
      </c>
      <c r="I5465" t="s">
        <v>79</v>
      </c>
      <c r="J5465">
        <v>1</v>
      </c>
      <c r="K5465">
        <v>4074</v>
      </c>
      <c r="L5465" t="str">
        <f>IFERROR(INDEX(play_attribution!$B$2:$B$328,MATCH(A5465,play_attribution!$A$2:$A$328,0)),"")</f>
        <v/>
      </c>
      <c r="M5465" t="str">
        <f>VLOOKUP(H5465,seller_roster!$A$2:$B$85,2,FALSE)</f>
        <v>Parker Reyes</v>
      </c>
      <c r="N5465" t="str">
        <f>VLOOKUP(C5465,accounts!$A$2:$F$9615,2,FALSE)</f>
        <v>Nonprofit</v>
      </c>
      <c r="O5465" t="str">
        <f>VLOOKUP(C5465,accounts!$A$2:$F$9615,3,FALSE)</f>
        <v>$2.5M-$5M</v>
      </c>
      <c r="P5465" t="str">
        <f>VLOOKUP(C5465,accounts!$A$2:$F$9615,5,FALSE)</f>
        <v>West</v>
      </c>
      <c r="Q5465" t="b">
        <f t="shared" si="86"/>
        <v>1</v>
      </c>
      <c r="R5465" t="e">
        <f>INDEX(removed_duplicate_rows!$A$5:$A$39,MATCH(wins!A5465,removed_duplicate_rows!$A$5:$A$39,0))</f>
        <v>#N/A</v>
      </c>
    </row>
    <row r="5466" spans="1:18" ht="15.75" customHeight="1" x14ac:dyDescent="0.2">
      <c r="A5466" t="s">
        <v>16529</v>
      </c>
      <c r="B5466" t="s">
        <v>16530</v>
      </c>
      <c r="C5466" t="s">
        <v>16531</v>
      </c>
      <c r="D5466" s="10">
        <v>45997</v>
      </c>
      <c r="E5466" t="s">
        <v>14854</v>
      </c>
      <c r="F5466">
        <v>5</v>
      </c>
      <c r="G5466" t="s">
        <v>77</v>
      </c>
      <c r="H5466" t="s">
        <v>159</v>
      </c>
      <c r="I5466" t="s">
        <v>79</v>
      </c>
      <c r="J5466">
        <v>1</v>
      </c>
      <c r="K5466">
        <v>7546</v>
      </c>
      <c r="L5466" t="str">
        <f>IFERROR(INDEX(play_attribution!$B$2:$B$328,MATCH(A5466,play_attribution!$A$2:$A$328,0)),"")</f>
        <v/>
      </c>
      <c r="M5466" t="str">
        <f>VLOOKUP(H5466,seller_roster!$A$2:$B$85,2,FALSE)</f>
        <v>Kai Bianchi</v>
      </c>
      <c r="N5466" t="str">
        <f>VLOOKUP(C5466,accounts!$A$2:$F$9615,2,FALSE)</f>
        <v>Nonprofit</v>
      </c>
      <c r="O5466" t="str">
        <f>VLOOKUP(C5466,accounts!$A$2:$F$9615,3,FALSE)</f>
        <v>$2.5M-$5M</v>
      </c>
      <c r="P5466" t="str">
        <f>VLOOKUP(C5466,accounts!$A$2:$F$9615,5,FALSE)</f>
        <v>East</v>
      </c>
      <c r="Q5466" t="b">
        <f t="shared" si="86"/>
        <v>1</v>
      </c>
      <c r="R5466" t="e">
        <f>INDEX(removed_duplicate_rows!$A$5:$A$39,MATCH(wins!A5466,removed_duplicate_rows!$A$5:$A$39,0))</f>
        <v>#N/A</v>
      </c>
    </row>
    <row r="5467" spans="1:18" ht="15.75" customHeight="1" x14ac:dyDescent="0.2">
      <c r="A5467" t="s">
        <v>16532</v>
      </c>
      <c r="B5467" t="s">
        <v>16533</v>
      </c>
      <c r="C5467" t="s">
        <v>16534</v>
      </c>
      <c r="D5467" s="10">
        <v>45997</v>
      </c>
      <c r="E5467" t="s">
        <v>14854</v>
      </c>
      <c r="F5467">
        <v>5</v>
      </c>
      <c r="G5467" t="s">
        <v>77</v>
      </c>
      <c r="H5467" t="s">
        <v>78</v>
      </c>
      <c r="I5467" t="s">
        <v>79</v>
      </c>
      <c r="J5467">
        <v>1</v>
      </c>
      <c r="K5467">
        <v>7720</v>
      </c>
      <c r="L5467" t="str">
        <f>IFERROR(INDEX(play_attribution!$B$2:$B$328,MATCH(A5467,play_attribution!$A$2:$A$328,0)),"")</f>
        <v/>
      </c>
      <c r="M5467" t="str">
        <f>VLOOKUP(H5467,seller_roster!$A$2:$B$85,2,FALSE)</f>
        <v>Lennon Ferro</v>
      </c>
      <c r="N5467" t="str">
        <f>VLOOKUP(C5467,accounts!$A$2:$F$9615,2,FALSE)</f>
        <v>Manufacturing</v>
      </c>
      <c r="O5467" t="str">
        <f>VLOOKUP(C5467,accounts!$A$2:$F$9615,3,FALSE)</f>
        <v>&gt;$10M</v>
      </c>
      <c r="P5467" t="str">
        <f>VLOOKUP(C5467,accounts!$A$2:$F$9615,5,FALSE)</f>
        <v>Central</v>
      </c>
      <c r="Q5467" t="b">
        <f t="shared" si="86"/>
        <v>1</v>
      </c>
      <c r="R5467" t="e">
        <f>INDEX(removed_duplicate_rows!$A$5:$A$39,MATCH(wins!A5467,removed_duplicate_rows!$A$5:$A$39,0))</f>
        <v>#N/A</v>
      </c>
    </row>
    <row r="5468" spans="1:18" ht="15.75" customHeight="1" x14ac:dyDescent="0.2">
      <c r="A5468" t="s">
        <v>16535</v>
      </c>
      <c r="B5468" t="s">
        <v>16536</v>
      </c>
      <c r="C5468" t="s">
        <v>16537</v>
      </c>
      <c r="D5468" s="10">
        <v>45997</v>
      </c>
      <c r="E5468" t="s">
        <v>14854</v>
      </c>
      <c r="F5468">
        <v>5</v>
      </c>
      <c r="G5468" t="s">
        <v>77</v>
      </c>
      <c r="H5468" t="s">
        <v>214</v>
      </c>
      <c r="I5468" t="s">
        <v>79</v>
      </c>
      <c r="J5468">
        <v>1</v>
      </c>
      <c r="K5468">
        <v>9579</v>
      </c>
      <c r="L5468" t="str">
        <f>IFERROR(INDEX(play_attribution!$B$2:$B$328,MATCH(A5468,play_attribution!$A$2:$A$328,0)),"")</f>
        <v/>
      </c>
      <c r="M5468" t="str">
        <f>VLOOKUP(H5468,seller_roster!$A$2:$B$85,2,FALSE)</f>
        <v>Rhea Abadi</v>
      </c>
      <c r="N5468" t="str">
        <f>VLOOKUP(C5468,accounts!$A$2:$F$9615,2,FALSE)</f>
        <v>Healthcare Services</v>
      </c>
      <c r="O5468" t="str">
        <f>VLOOKUP(C5468,accounts!$A$2:$F$9615,3,FALSE)</f>
        <v>$2.5M-$5M</v>
      </c>
      <c r="P5468" t="str">
        <f>VLOOKUP(C5468,accounts!$A$2:$F$9615,5,FALSE)</f>
        <v>East</v>
      </c>
      <c r="Q5468" t="b">
        <f t="shared" si="86"/>
        <v>1</v>
      </c>
      <c r="R5468" t="e">
        <f>INDEX(removed_duplicate_rows!$A$5:$A$39,MATCH(wins!A5468,removed_duplicate_rows!$A$5:$A$39,0))</f>
        <v>#N/A</v>
      </c>
    </row>
    <row r="5469" spans="1:18" ht="15.75" customHeight="1" x14ac:dyDescent="0.2">
      <c r="A5469" t="s">
        <v>16538</v>
      </c>
      <c r="B5469" t="s">
        <v>16539</v>
      </c>
      <c r="C5469" t="s">
        <v>16540</v>
      </c>
      <c r="D5469" s="10">
        <v>45997</v>
      </c>
      <c r="E5469" t="s">
        <v>14854</v>
      </c>
      <c r="F5469">
        <v>5</v>
      </c>
      <c r="G5469" t="s">
        <v>77</v>
      </c>
      <c r="H5469" t="s">
        <v>91</v>
      </c>
      <c r="I5469" t="s">
        <v>79</v>
      </c>
      <c r="J5469">
        <v>1</v>
      </c>
      <c r="K5469">
        <v>9760</v>
      </c>
      <c r="L5469" t="str">
        <f>IFERROR(INDEX(play_attribution!$B$2:$B$328,MATCH(A5469,play_attribution!$A$2:$A$328,0)),"")</f>
        <v/>
      </c>
      <c r="M5469" t="str">
        <f>VLOOKUP(H5469,seller_roster!$A$2:$B$85,2,FALSE)</f>
        <v>Kira Sorensen</v>
      </c>
      <c r="N5469" t="str">
        <f>VLOOKUP(C5469,accounts!$A$2:$F$9615,2,FALSE)</f>
        <v>Construction</v>
      </c>
      <c r="O5469" t="str">
        <f>VLOOKUP(C5469,accounts!$A$2:$F$9615,3,FALSE)</f>
        <v>$2.5M-$5M</v>
      </c>
      <c r="P5469" t="str">
        <f>VLOOKUP(C5469,accounts!$A$2:$F$9615,5,FALSE)</f>
        <v>East</v>
      </c>
      <c r="Q5469" t="b">
        <f t="shared" si="86"/>
        <v>1</v>
      </c>
      <c r="R5469" t="e">
        <f>INDEX(removed_duplicate_rows!$A$5:$A$39,MATCH(wins!A5469,removed_duplicate_rows!$A$5:$A$39,0))</f>
        <v>#N/A</v>
      </c>
    </row>
    <row r="5470" spans="1:18" ht="15.75" customHeight="1" x14ac:dyDescent="0.2">
      <c r="A5470" t="s">
        <v>16541</v>
      </c>
      <c r="B5470" t="s">
        <v>16542</v>
      </c>
      <c r="C5470" t="s">
        <v>16543</v>
      </c>
      <c r="D5470" s="10">
        <v>45997</v>
      </c>
      <c r="E5470" t="s">
        <v>14854</v>
      </c>
      <c r="F5470">
        <v>5</v>
      </c>
      <c r="G5470" t="s">
        <v>77</v>
      </c>
      <c r="H5470" t="s">
        <v>122</v>
      </c>
      <c r="I5470" t="s">
        <v>79</v>
      </c>
      <c r="J5470">
        <v>1</v>
      </c>
      <c r="K5470">
        <v>5017</v>
      </c>
      <c r="L5470" t="str">
        <f>IFERROR(INDEX(play_attribution!$B$2:$B$328,MATCH(A5470,play_attribution!$A$2:$A$328,0)),"")</f>
        <v/>
      </c>
      <c r="M5470" t="str">
        <f>VLOOKUP(H5470,seller_roster!$A$2:$B$85,2,FALSE)</f>
        <v>Uma Osei</v>
      </c>
      <c r="N5470" t="str">
        <f>VLOOKUP(C5470,accounts!$A$2:$F$9615,2,FALSE)</f>
        <v>Professional Services</v>
      </c>
      <c r="O5470" t="str">
        <f>VLOOKUP(C5470,accounts!$A$2:$F$9615,3,FALSE)</f>
        <v>$2.5M-$5M</v>
      </c>
      <c r="P5470" t="str">
        <f>VLOOKUP(C5470,accounts!$A$2:$F$9615,5,FALSE)</f>
        <v>Central</v>
      </c>
      <c r="Q5470" t="b">
        <f t="shared" si="86"/>
        <v>1</v>
      </c>
      <c r="R5470" t="e">
        <f>INDEX(removed_duplicate_rows!$A$5:$A$39,MATCH(wins!A5470,removed_duplicate_rows!$A$5:$A$39,0))</f>
        <v>#N/A</v>
      </c>
    </row>
    <row r="5471" spans="1:18" ht="15.75" customHeight="1" x14ac:dyDescent="0.2">
      <c r="A5471" t="s">
        <v>16544</v>
      </c>
      <c r="B5471" t="s">
        <v>16545</v>
      </c>
      <c r="C5471" t="s">
        <v>16546</v>
      </c>
      <c r="D5471" s="10">
        <v>45997</v>
      </c>
      <c r="E5471" t="s">
        <v>14854</v>
      </c>
      <c r="F5471">
        <v>5</v>
      </c>
      <c r="G5471" t="s">
        <v>77</v>
      </c>
      <c r="H5471" t="s">
        <v>155</v>
      </c>
      <c r="I5471" t="s">
        <v>79</v>
      </c>
      <c r="J5471">
        <v>1</v>
      </c>
      <c r="K5471">
        <v>7647</v>
      </c>
      <c r="L5471" t="str">
        <f>IFERROR(INDEX(play_attribution!$B$2:$B$328,MATCH(A5471,play_attribution!$A$2:$A$328,0)),"")</f>
        <v/>
      </c>
      <c r="M5471" t="str">
        <f>VLOOKUP(H5471,seller_roster!$A$2:$B$85,2,FALSE)</f>
        <v>Indigo Osei</v>
      </c>
      <c r="N5471" t="str">
        <f>VLOOKUP(C5471,accounts!$A$2:$F$9615,2,FALSE)</f>
        <v>Professional Services</v>
      </c>
      <c r="O5471" t="str">
        <f>VLOOKUP(C5471,accounts!$A$2:$F$9615,3,FALSE)</f>
        <v>$2.5M-$5M</v>
      </c>
      <c r="P5471" t="str">
        <f>VLOOKUP(C5471,accounts!$A$2:$F$9615,5,FALSE)</f>
        <v>East</v>
      </c>
      <c r="Q5471" t="b">
        <f t="shared" si="86"/>
        <v>1</v>
      </c>
      <c r="R5471" t="e">
        <f>INDEX(removed_duplicate_rows!$A$5:$A$39,MATCH(wins!A5471,removed_duplicate_rows!$A$5:$A$39,0))</f>
        <v>#N/A</v>
      </c>
    </row>
    <row r="5472" spans="1:18" ht="15.75" customHeight="1" x14ac:dyDescent="0.2">
      <c r="A5472" t="s">
        <v>16547</v>
      </c>
      <c r="B5472" t="s">
        <v>16548</v>
      </c>
      <c r="C5472" t="s">
        <v>16549</v>
      </c>
      <c r="D5472" s="10">
        <v>45997</v>
      </c>
      <c r="E5472" t="s">
        <v>14854</v>
      </c>
      <c r="F5472">
        <v>5</v>
      </c>
      <c r="G5472" t="s">
        <v>77</v>
      </c>
      <c r="H5472" t="s">
        <v>155</v>
      </c>
      <c r="I5472" t="s">
        <v>55</v>
      </c>
      <c r="J5472">
        <v>1</v>
      </c>
      <c r="K5472">
        <v>4193</v>
      </c>
      <c r="L5472" t="str">
        <f>IFERROR(INDEX(play_attribution!$B$2:$B$328,MATCH(A5472,play_attribution!$A$2:$A$328,0)),"")</f>
        <v/>
      </c>
      <c r="M5472" t="str">
        <f>VLOOKUP(H5472,seller_roster!$A$2:$B$85,2,FALSE)</f>
        <v>Indigo Osei</v>
      </c>
      <c r="N5472" t="str">
        <f>VLOOKUP(C5472,accounts!$A$2:$F$9615,2,FALSE)</f>
        <v>Hospitality Group</v>
      </c>
      <c r="O5472" t="str">
        <f>VLOOKUP(C5472,accounts!$A$2:$F$9615,3,FALSE)</f>
        <v>$5M-$10M</v>
      </c>
      <c r="P5472" t="str">
        <f>VLOOKUP(C5472,accounts!$A$2:$F$9615,5,FALSE)</f>
        <v>Central</v>
      </c>
      <c r="Q5472" t="b">
        <f t="shared" si="86"/>
        <v>1</v>
      </c>
      <c r="R5472" t="e">
        <f>INDEX(removed_duplicate_rows!$A$5:$A$39,MATCH(wins!A5472,removed_duplicate_rows!$A$5:$A$39,0))</f>
        <v>#N/A</v>
      </c>
    </row>
    <row r="5473" spans="1:18" ht="15.75" customHeight="1" x14ac:dyDescent="0.2">
      <c r="A5473" t="s">
        <v>16550</v>
      </c>
      <c r="B5473" t="s">
        <v>16551</v>
      </c>
      <c r="C5473" t="s">
        <v>16552</v>
      </c>
      <c r="D5473" s="10">
        <v>45997</v>
      </c>
      <c r="E5473" t="s">
        <v>14854</v>
      </c>
      <c r="F5473">
        <v>5</v>
      </c>
      <c r="G5473" t="s">
        <v>77</v>
      </c>
      <c r="H5473" t="s">
        <v>147</v>
      </c>
      <c r="I5473" t="s">
        <v>79</v>
      </c>
      <c r="J5473">
        <v>1</v>
      </c>
      <c r="K5473">
        <v>10684</v>
      </c>
      <c r="L5473" t="str">
        <f>IFERROR(INDEX(play_attribution!$B$2:$B$328,MATCH(A5473,play_attribution!$A$2:$A$328,0)),"")</f>
        <v/>
      </c>
      <c r="M5473" t="str">
        <f>VLOOKUP(H5473,seller_roster!$A$2:$B$85,2,FALSE)</f>
        <v>Riley Tran</v>
      </c>
      <c r="N5473" t="str">
        <f>VLOOKUP(C5473,accounts!$A$2:$F$9615,2,FALSE)</f>
        <v>Retail Multi-Location</v>
      </c>
      <c r="O5473" t="str">
        <f>VLOOKUP(C5473,accounts!$A$2:$F$9615,3,FALSE)</f>
        <v>$1M-$2.5M</v>
      </c>
      <c r="P5473" t="str">
        <f>VLOOKUP(C5473,accounts!$A$2:$F$9615,5,FALSE)</f>
        <v>Central</v>
      </c>
      <c r="Q5473" t="b">
        <f t="shared" si="86"/>
        <v>1</v>
      </c>
      <c r="R5473" t="e">
        <f>INDEX(removed_duplicate_rows!$A$5:$A$39,MATCH(wins!A5473,removed_duplicate_rows!$A$5:$A$39,0))</f>
        <v>#N/A</v>
      </c>
    </row>
    <row r="5474" spans="1:18" ht="15.75" customHeight="1" x14ac:dyDescent="0.2">
      <c r="A5474" t="s">
        <v>16553</v>
      </c>
      <c r="B5474" t="s">
        <v>16554</v>
      </c>
      <c r="C5474" t="s">
        <v>16555</v>
      </c>
      <c r="D5474" s="10">
        <v>45997</v>
      </c>
      <c r="E5474" t="s">
        <v>14854</v>
      </c>
      <c r="F5474">
        <v>5</v>
      </c>
      <c r="G5474" t="s">
        <v>77</v>
      </c>
      <c r="H5474" t="s">
        <v>866</v>
      </c>
      <c r="I5474" t="s">
        <v>79</v>
      </c>
      <c r="J5474">
        <v>1</v>
      </c>
      <c r="K5474">
        <v>7797</v>
      </c>
      <c r="L5474" t="str">
        <f>IFERROR(INDEX(play_attribution!$B$2:$B$328,MATCH(A5474,play_attribution!$A$2:$A$328,0)),"")</f>
        <v/>
      </c>
      <c r="M5474" t="str">
        <f>VLOOKUP(H5474,seller_roster!$A$2:$B$85,2,FALSE)</f>
        <v>Kira Novak</v>
      </c>
      <c r="N5474" t="str">
        <f>VLOOKUP(C5474,accounts!$A$2:$F$9615,2,FALSE)</f>
        <v>Nonprofit</v>
      </c>
      <c r="O5474" t="str">
        <f>VLOOKUP(C5474,accounts!$A$2:$F$9615,3,FALSE)</f>
        <v>$5M-$10M</v>
      </c>
      <c r="P5474" t="str">
        <f>VLOOKUP(C5474,accounts!$A$2:$F$9615,5,FALSE)</f>
        <v>East</v>
      </c>
      <c r="Q5474" t="b">
        <f t="shared" si="86"/>
        <v>1</v>
      </c>
      <c r="R5474" t="e">
        <f>INDEX(removed_duplicate_rows!$A$5:$A$39,MATCH(wins!A5474,removed_duplicate_rows!$A$5:$A$39,0))</f>
        <v>#N/A</v>
      </c>
    </row>
    <row r="5475" spans="1:18" ht="15.75" customHeight="1" x14ac:dyDescent="0.2">
      <c r="A5475" t="s">
        <v>16556</v>
      </c>
      <c r="B5475" t="s">
        <v>16557</v>
      </c>
      <c r="C5475" t="s">
        <v>16558</v>
      </c>
      <c r="D5475" s="10">
        <v>45997</v>
      </c>
      <c r="E5475" t="s">
        <v>14854</v>
      </c>
      <c r="F5475">
        <v>5</v>
      </c>
      <c r="G5475" t="s">
        <v>77</v>
      </c>
      <c r="H5475" t="s">
        <v>103</v>
      </c>
      <c r="I5475" t="s">
        <v>55</v>
      </c>
      <c r="J5475">
        <v>1</v>
      </c>
      <c r="K5475">
        <v>11216</v>
      </c>
      <c r="L5475" t="str">
        <f>IFERROR(INDEX(play_attribution!$B$2:$B$328,MATCH(A5475,play_attribution!$A$2:$A$328,0)),"")</f>
        <v/>
      </c>
      <c r="M5475" t="str">
        <f>VLOOKUP(H5475,seller_roster!$A$2:$B$85,2,FALSE)</f>
        <v>Jax Reyes</v>
      </c>
      <c r="N5475" t="str">
        <f>VLOOKUP(C5475,accounts!$A$2:$F$9615,2,FALSE)</f>
        <v>Manufacturing</v>
      </c>
      <c r="O5475" t="str">
        <f>VLOOKUP(C5475,accounts!$A$2:$F$9615,3,FALSE)</f>
        <v>$5M-$10M</v>
      </c>
      <c r="P5475" t="str">
        <f>VLOOKUP(C5475,accounts!$A$2:$F$9615,5,FALSE)</f>
        <v>East</v>
      </c>
      <c r="Q5475" t="b">
        <f t="shared" si="86"/>
        <v>1</v>
      </c>
      <c r="R5475" t="e">
        <f>INDEX(removed_duplicate_rows!$A$5:$A$39,MATCH(wins!A5475,removed_duplicate_rows!$A$5:$A$39,0))</f>
        <v>#N/A</v>
      </c>
    </row>
    <row r="5476" spans="1:18" ht="15.75" customHeight="1" x14ac:dyDescent="0.2">
      <c r="A5476" t="s">
        <v>16559</v>
      </c>
      <c r="B5476" t="s">
        <v>16560</v>
      </c>
      <c r="C5476" t="s">
        <v>16561</v>
      </c>
      <c r="D5476" s="10">
        <v>45997</v>
      </c>
      <c r="E5476" t="s">
        <v>14854</v>
      </c>
      <c r="F5476">
        <v>5</v>
      </c>
      <c r="G5476" t="s">
        <v>77</v>
      </c>
      <c r="H5476" t="s">
        <v>129</v>
      </c>
      <c r="I5476" t="s">
        <v>55</v>
      </c>
      <c r="J5476">
        <v>1</v>
      </c>
      <c r="K5476">
        <v>7763</v>
      </c>
      <c r="L5476" t="str">
        <f>IFERROR(INDEX(play_attribution!$B$2:$B$328,MATCH(A5476,play_attribution!$A$2:$A$328,0)),"")</f>
        <v/>
      </c>
      <c r="M5476" t="str">
        <f>VLOOKUP(H5476,seller_roster!$A$2:$B$85,2,FALSE)</f>
        <v>Gray Vega</v>
      </c>
      <c r="N5476" t="str">
        <f>VLOOKUP(C5476,accounts!$A$2:$F$9615,2,FALSE)</f>
        <v>Nonprofit</v>
      </c>
      <c r="O5476" t="str">
        <f>VLOOKUP(C5476,accounts!$A$2:$F$9615,3,FALSE)</f>
        <v>$5M-$10M</v>
      </c>
      <c r="P5476" t="str">
        <f>VLOOKUP(C5476,accounts!$A$2:$F$9615,5,FALSE)</f>
        <v>East</v>
      </c>
      <c r="Q5476" t="b">
        <f t="shared" si="86"/>
        <v>1</v>
      </c>
      <c r="R5476" t="e">
        <f>INDEX(removed_duplicate_rows!$A$5:$A$39,MATCH(wins!A5476,removed_duplicate_rows!$A$5:$A$39,0))</f>
        <v>#N/A</v>
      </c>
    </row>
    <row r="5477" spans="1:18" ht="15.75" customHeight="1" x14ac:dyDescent="0.2">
      <c r="A5477" t="s">
        <v>16562</v>
      </c>
      <c r="B5477" t="s">
        <v>16563</v>
      </c>
      <c r="C5477" t="s">
        <v>16564</v>
      </c>
      <c r="D5477" s="10">
        <v>45997</v>
      </c>
      <c r="E5477" t="s">
        <v>14854</v>
      </c>
      <c r="F5477">
        <v>5</v>
      </c>
      <c r="G5477" t="s">
        <v>77</v>
      </c>
      <c r="H5477" t="s">
        <v>133</v>
      </c>
      <c r="I5477" t="s">
        <v>79</v>
      </c>
      <c r="J5477">
        <v>1</v>
      </c>
      <c r="K5477">
        <v>7252</v>
      </c>
      <c r="L5477" t="str">
        <f>IFERROR(INDEX(play_attribution!$B$2:$B$328,MATCH(A5477,play_attribution!$A$2:$A$328,0)),"")</f>
        <v/>
      </c>
      <c r="M5477" t="str">
        <f>VLOOKUP(H5477,seller_roster!$A$2:$B$85,2,FALSE)</f>
        <v>Devon Tran</v>
      </c>
      <c r="N5477" t="str">
        <f>VLOOKUP(C5477,accounts!$A$2:$F$9615,2,FALSE)</f>
        <v>Retail Multi-Location</v>
      </c>
      <c r="O5477" t="str">
        <f>VLOOKUP(C5477,accounts!$A$2:$F$9615,3,FALSE)</f>
        <v>$5M-$10M</v>
      </c>
      <c r="P5477" t="str">
        <f>VLOOKUP(C5477,accounts!$A$2:$F$9615,5,FALSE)</f>
        <v>West</v>
      </c>
      <c r="Q5477" t="b">
        <f t="shared" si="86"/>
        <v>1</v>
      </c>
      <c r="R5477" t="e">
        <f>INDEX(removed_duplicate_rows!$A$5:$A$39,MATCH(wins!A5477,removed_duplicate_rows!$A$5:$A$39,0))</f>
        <v>#N/A</v>
      </c>
    </row>
    <row r="5478" spans="1:18" ht="15.75" customHeight="1" x14ac:dyDescent="0.2">
      <c r="A5478" t="s">
        <v>16565</v>
      </c>
      <c r="B5478" t="s">
        <v>16566</v>
      </c>
      <c r="C5478" t="s">
        <v>16567</v>
      </c>
      <c r="D5478" s="10">
        <v>45997</v>
      </c>
      <c r="E5478" t="s">
        <v>14854</v>
      </c>
      <c r="F5478">
        <v>5</v>
      </c>
      <c r="G5478" t="s">
        <v>77</v>
      </c>
      <c r="H5478" t="s">
        <v>87</v>
      </c>
      <c r="I5478" t="s">
        <v>79</v>
      </c>
      <c r="J5478">
        <v>1</v>
      </c>
      <c r="K5478">
        <v>7353</v>
      </c>
      <c r="L5478" t="str">
        <f>IFERROR(INDEX(play_attribution!$B$2:$B$328,MATCH(A5478,play_attribution!$A$2:$A$328,0)),"")</f>
        <v/>
      </c>
      <c r="M5478" t="str">
        <f>VLOOKUP(H5478,seller_roster!$A$2:$B$85,2,FALSE)</f>
        <v>Harper Tran</v>
      </c>
      <c r="N5478" t="str">
        <f>VLOOKUP(C5478,accounts!$A$2:$F$9615,2,FALSE)</f>
        <v>Field Services</v>
      </c>
      <c r="O5478" t="str">
        <f>VLOOKUP(C5478,accounts!$A$2:$F$9615,3,FALSE)</f>
        <v>&lt;$1M</v>
      </c>
      <c r="P5478" t="str">
        <f>VLOOKUP(C5478,accounts!$A$2:$F$9615,5,FALSE)</f>
        <v>West</v>
      </c>
      <c r="Q5478" t="b">
        <f t="shared" si="86"/>
        <v>1</v>
      </c>
      <c r="R5478" t="e">
        <f>INDEX(removed_duplicate_rows!$A$5:$A$39,MATCH(wins!A5478,removed_duplicate_rows!$A$5:$A$39,0))</f>
        <v>#N/A</v>
      </c>
    </row>
    <row r="5479" spans="1:18" ht="15.75" customHeight="1" x14ac:dyDescent="0.2">
      <c r="A5479" t="s">
        <v>16568</v>
      </c>
      <c r="B5479" t="s">
        <v>16569</v>
      </c>
      <c r="C5479" t="s">
        <v>16570</v>
      </c>
      <c r="D5479" s="10">
        <v>45997</v>
      </c>
      <c r="E5479" t="s">
        <v>14854</v>
      </c>
      <c r="F5479">
        <v>5</v>
      </c>
      <c r="G5479" t="s">
        <v>77</v>
      </c>
      <c r="H5479" t="s">
        <v>83</v>
      </c>
      <c r="I5479" t="s">
        <v>55</v>
      </c>
      <c r="J5479">
        <v>1</v>
      </c>
      <c r="K5479">
        <v>8512</v>
      </c>
      <c r="L5479" t="str">
        <f>IFERROR(INDEX(play_attribution!$B$2:$B$328,MATCH(A5479,play_attribution!$A$2:$A$328,0)),"")</f>
        <v/>
      </c>
      <c r="M5479" t="str">
        <f>VLOOKUP(H5479,seller_roster!$A$2:$B$85,2,FALSE)</f>
        <v>Sage Ruiz</v>
      </c>
      <c r="N5479" t="str">
        <f>VLOOKUP(C5479,accounts!$A$2:$F$9615,2,FALSE)</f>
        <v>Construction</v>
      </c>
      <c r="O5479" t="str">
        <f>VLOOKUP(C5479,accounts!$A$2:$F$9615,3,FALSE)</f>
        <v>$2.5M-$5M</v>
      </c>
      <c r="P5479" t="str">
        <f>VLOOKUP(C5479,accounts!$A$2:$F$9615,5,FALSE)</f>
        <v>West</v>
      </c>
      <c r="Q5479" t="b">
        <f t="shared" si="86"/>
        <v>1</v>
      </c>
      <c r="R5479" t="e">
        <f>INDEX(removed_duplicate_rows!$A$5:$A$39,MATCH(wins!A5479,removed_duplicate_rows!$A$5:$A$39,0))</f>
        <v>#N/A</v>
      </c>
    </row>
    <row r="5480" spans="1:18" ht="15.75" customHeight="1" x14ac:dyDescent="0.2">
      <c r="A5480" t="s">
        <v>16571</v>
      </c>
      <c r="B5480" t="s">
        <v>16572</v>
      </c>
      <c r="C5480" t="s">
        <v>16573</v>
      </c>
      <c r="D5480" s="10">
        <v>45997</v>
      </c>
      <c r="E5480" t="s">
        <v>14854</v>
      </c>
      <c r="F5480">
        <v>5</v>
      </c>
      <c r="G5480" t="s">
        <v>77</v>
      </c>
      <c r="H5480" t="s">
        <v>103</v>
      </c>
      <c r="I5480" t="s">
        <v>55</v>
      </c>
      <c r="J5480">
        <v>1</v>
      </c>
      <c r="K5480">
        <v>6680</v>
      </c>
      <c r="L5480" t="str">
        <f>IFERROR(INDEX(play_attribution!$B$2:$B$328,MATCH(A5480,play_attribution!$A$2:$A$328,0)),"")</f>
        <v/>
      </c>
      <c r="M5480" t="str">
        <f>VLOOKUP(H5480,seller_roster!$A$2:$B$85,2,FALSE)</f>
        <v>Jax Reyes</v>
      </c>
      <c r="N5480" t="str">
        <f>VLOOKUP(C5480,accounts!$A$2:$F$9615,2,FALSE)</f>
        <v>Wholesale &amp; Distribution</v>
      </c>
      <c r="O5480" t="str">
        <f>VLOOKUP(C5480,accounts!$A$2:$F$9615,3,FALSE)</f>
        <v>$5M-$10M</v>
      </c>
      <c r="P5480" t="str">
        <f>VLOOKUP(C5480,accounts!$A$2:$F$9615,5,FALSE)</f>
        <v>East</v>
      </c>
      <c r="Q5480" t="b">
        <f t="shared" si="86"/>
        <v>1</v>
      </c>
      <c r="R5480" t="e">
        <f>INDEX(removed_duplicate_rows!$A$5:$A$39,MATCH(wins!A5480,removed_duplicate_rows!$A$5:$A$39,0))</f>
        <v>#N/A</v>
      </c>
    </row>
    <row r="5481" spans="1:18" ht="15.75" customHeight="1" x14ac:dyDescent="0.2">
      <c r="A5481" t="s">
        <v>16574</v>
      </c>
      <c r="B5481" t="s">
        <v>16575</v>
      </c>
      <c r="C5481" t="s">
        <v>16576</v>
      </c>
      <c r="D5481" s="10">
        <v>45997</v>
      </c>
      <c r="E5481" t="s">
        <v>14854</v>
      </c>
      <c r="F5481">
        <v>5</v>
      </c>
      <c r="G5481" t="s">
        <v>77</v>
      </c>
      <c r="H5481" t="s">
        <v>91</v>
      </c>
      <c r="I5481" t="s">
        <v>79</v>
      </c>
      <c r="J5481">
        <v>1</v>
      </c>
      <c r="K5481">
        <v>4524</v>
      </c>
      <c r="L5481" t="str">
        <f>IFERROR(INDEX(play_attribution!$B$2:$B$328,MATCH(A5481,play_attribution!$A$2:$A$328,0)),"")</f>
        <v/>
      </c>
      <c r="M5481" t="str">
        <f>VLOOKUP(H5481,seller_roster!$A$2:$B$85,2,FALSE)</f>
        <v>Kira Sorensen</v>
      </c>
      <c r="N5481" t="str">
        <f>VLOOKUP(C5481,accounts!$A$2:$F$9615,2,FALSE)</f>
        <v>Field Services</v>
      </c>
      <c r="O5481" t="str">
        <f>VLOOKUP(C5481,accounts!$A$2:$F$9615,3,FALSE)</f>
        <v>$2.5M-$5M</v>
      </c>
      <c r="P5481" t="str">
        <f>VLOOKUP(C5481,accounts!$A$2:$F$9615,5,FALSE)</f>
        <v>East</v>
      </c>
      <c r="Q5481" t="b">
        <f t="shared" si="86"/>
        <v>1</v>
      </c>
      <c r="R5481" t="e">
        <f>INDEX(removed_duplicate_rows!$A$5:$A$39,MATCH(wins!A5481,removed_duplicate_rows!$A$5:$A$39,0))</f>
        <v>#N/A</v>
      </c>
    </row>
    <row r="5482" spans="1:18" ht="15.75" customHeight="1" x14ac:dyDescent="0.2">
      <c r="A5482" t="s">
        <v>16577</v>
      </c>
      <c r="B5482" t="s">
        <v>16578</v>
      </c>
      <c r="C5482" t="s">
        <v>16579</v>
      </c>
      <c r="D5482" s="10">
        <v>45997</v>
      </c>
      <c r="E5482" t="s">
        <v>14854</v>
      </c>
      <c r="F5482">
        <v>5</v>
      </c>
      <c r="G5482" t="s">
        <v>77</v>
      </c>
      <c r="H5482" t="s">
        <v>107</v>
      </c>
      <c r="I5482" t="s">
        <v>79</v>
      </c>
      <c r="J5482">
        <v>1</v>
      </c>
      <c r="K5482">
        <v>9530</v>
      </c>
      <c r="L5482" t="str">
        <f>IFERROR(INDEX(play_attribution!$B$2:$B$328,MATCH(A5482,play_attribution!$A$2:$A$328,0)),"")</f>
        <v/>
      </c>
      <c r="M5482" t="str">
        <f>VLOOKUP(H5482,seller_roster!$A$2:$B$85,2,FALSE)</f>
        <v>Skyler Doyle</v>
      </c>
      <c r="N5482" t="str">
        <f>VLOOKUP(C5482,accounts!$A$2:$F$9615,2,FALSE)</f>
        <v>Logistics</v>
      </c>
      <c r="O5482" t="str">
        <f>VLOOKUP(C5482,accounts!$A$2:$F$9615,3,FALSE)</f>
        <v>$5M-$10M</v>
      </c>
      <c r="P5482" t="str">
        <f>VLOOKUP(C5482,accounts!$A$2:$F$9615,5,FALSE)</f>
        <v>West</v>
      </c>
      <c r="Q5482" t="b">
        <f t="shared" si="86"/>
        <v>1</v>
      </c>
      <c r="R5482" t="e">
        <f>INDEX(removed_duplicate_rows!$A$5:$A$39,MATCH(wins!A5482,removed_duplicate_rows!$A$5:$A$39,0))</f>
        <v>#N/A</v>
      </c>
    </row>
    <row r="5483" spans="1:18" ht="15.75" customHeight="1" x14ac:dyDescent="0.2">
      <c r="A5483" t="s">
        <v>16580</v>
      </c>
      <c r="B5483" t="s">
        <v>16581</v>
      </c>
      <c r="C5483" t="s">
        <v>16582</v>
      </c>
      <c r="D5483" s="10">
        <v>45997</v>
      </c>
      <c r="E5483" t="s">
        <v>14854</v>
      </c>
      <c r="F5483">
        <v>5</v>
      </c>
      <c r="G5483" t="s">
        <v>77</v>
      </c>
      <c r="H5483" t="s">
        <v>103</v>
      </c>
      <c r="I5483" t="s">
        <v>79</v>
      </c>
      <c r="J5483">
        <v>1</v>
      </c>
      <c r="K5483">
        <v>7477</v>
      </c>
      <c r="L5483" t="str">
        <f>IFERROR(INDEX(play_attribution!$B$2:$B$328,MATCH(A5483,play_attribution!$A$2:$A$328,0)),"")</f>
        <v/>
      </c>
      <c r="M5483" t="str">
        <f>VLOOKUP(H5483,seller_roster!$A$2:$B$85,2,FALSE)</f>
        <v>Jax Reyes</v>
      </c>
      <c r="N5483" t="str">
        <f>VLOOKUP(C5483,accounts!$A$2:$F$9615,2,FALSE)</f>
        <v>Manufacturing</v>
      </c>
      <c r="O5483" t="str">
        <f>VLOOKUP(C5483,accounts!$A$2:$F$9615,3,FALSE)</f>
        <v>$1M-$2.5M</v>
      </c>
      <c r="P5483" t="str">
        <f>VLOOKUP(C5483,accounts!$A$2:$F$9615,5,FALSE)</f>
        <v>West</v>
      </c>
      <c r="Q5483" t="b">
        <f t="shared" si="86"/>
        <v>1</v>
      </c>
      <c r="R5483" t="e">
        <f>INDEX(removed_duplicate_rows!$A$5:$A$39,MATCH(wins!A5483,removed_duplicate_rows!$A$5:$A$39,0))</f>
        <v>#N/A</v>
      </c>
    </row>
    <row r="5484" spans="1:18" ht="15.75" customHeight="1" x14ac:dyDescent="0.2">
      <c r="A5484" t="s">
        <v>16583</v>
      </c>
      <c r="B5484" t="s">
        <v>16584</v>
      </c>
      <c r="C5484" t="s">
        <v>16585</v>
      </c>
      <c r="D5484" s="10">
        <v>45997</v>
      </c>
      <c r="E5484" t="s">
        <v>14854</v>
      </c>
      <c r="F5484">
        <v>5</v>
      </c>
      <c r="G5484" t="s">
        <v>77</v>
      </c>
      <c r="H5484" t="s">
        <v>866</v>
      </c>
      <c r="I5484" t="s">
        <v>79</v>
      </c>
      <c r="J5484">
        <v>1</v>
      </c>
      <c r="K5484">
        <v>9052</v>
      </c>
      <c r="L5484" t="str">
        <f>IFERROR(INDEX(play_attribution!$B$2:$B$328,MATCH(A5484,play_attribution!$A$2:$A$328,0)),"")</f>
        <v/>
      </c>
      <c r="M5484" t="str">
        <f>VLOOKUP(H5484,seller_roster!$A$2:$B$85,2,FALSE)</f>
        <v>Kira Novak</v>
      </c>
      <c r="N5484" t="str">
        <f>VLOOKUP(C5484,accounts!$A$2:$F$9615,2,FALSE)</f>
        <v>Hospitality Group</v>
      </c>
      <c r="O5484" t="str">
        <f>VLOOKUP(C5484,accounts!$A$2:$F$9615,3,FALSE)</f>
        <v>$2.5M-$5M</v>
      </c>
      <c r="P5484" t="str">
        <f>VLOOKUP(C5484,accounts!$A$2:$F$9615,5,FALSE)</f>
        <v>Central</v>
      </c>
      <c r="Q5484" t="b">
        <f t="shared" si="86"/>
        <v>1</v>
      </c>
      <c r="R5484" t="e">
        <f>INDEX(removed_duplicate_rows!$A$5:$A$39,MATCH(wins!A5484,removed_duplicate_rows!$A$5:$A$39,0))</f>
        <v>#N/A</v>
      </c>
    </row>
    <row r="5485" spans="1:18" ht="15.75" customHeight="1" x14ac:dyDescent="0.2">
      <c r="A5485" t="s">
        <v>16586</v>
      </c>
      <c r="B5485" t="s">
        <v>16587</v>
      </c>
      <c r="C5485" t="s">
        <v>16588</v>
      </c>
      <c r="D5485" s="10">
        <v>45997</v>
      </c>
      <c r="E5485" t="s">
        <v>14854</v>
      </c>
      <c r="F5485">
        <v>5</v>
      </c>
      <c r="G5485" t="s">
        <v>77</v>
      </c>
      <c r="H5485" t="s">
        <v>114</v>
      </c>
      <c r="I5485" t="s">
        <v>79</v>
      </c>
      <c r="J5485">
        <v>1</v>
      </c>
      <c r="K5485">
        <v>6574</v>
      </c>
      <c r="L5485" t="str">
        <f>IFERROR(INDEX(play_attribution!$B$2:$B$328,MATCH(A5485,play_attribution!$A$2:$A$328,0)),"")</f>
        <v/>
      </c>
      <c r="M5485" t="str">
        <f>VLOOKUP(H5485,seller_roster!$A$2:$B$85,2,FALSE)</f>
        <v>Ray Reyes</v>
      </c>
      <c r="N5485" t="str">
        <f>VLOOKUP(C5485,accounts!$A$2:$F$9615,2,FALSE)</f>
        <v>Logistics</v>
      </c>
      <c r="O5485" t="str">
        <f>VLOOKUP(C5485,accounts!$A$2:$F$9615,3,FALSE)</f>
        <v>$2.5M-$5M</v>
      </c>
      <c r="P5485" t="str">
        <f>VLOOKUP(C5485,accounts!$A$2:$F$9615,5,FALSE)</f>
        <v>West</v>
      </c>
      <c r="Q5485" t="b">
        <f t="shared" si="86"/>
        <v>1</v>
      </c>
      <c r="R5485" t="e">
        <f>INDEX(removed_duplicate_rows!$A$5:$A$39,MATCH(wins!A5485,removed_duplicate_rows!$A$5:$A$39,0))</f>
        <v>#N/A</v>
      </c>
    </row>
    <row r="5486" spans="1:18" ht="15.75" customHeight="1" x14ac:dyDescent="0.2">
      <c r="A5486" t="s">
        <v>16589</v>
      </c>
      <c r="B5486" t="s">
        <v>16590</v>
      </c>
      <c r="C5486" t="s">
        <v>16591</v>
      </c>
      <c r="D5486" s="10">
        <v>45997</v>
      </c>
      <c r="E5486" t="s">
        <v>14854</v>
      </c>
      <c r="F5486">
        <v>5</v>
      </c>
      <c r="G5486" t="s">
        <v>77</v>
      </c>
      <c r="H5486" t="s">
        <v>140</v>
      </c>
      <c r="I5486" t="s">
        <v>55</v>
      </c>
      <c r="J5486">
        <v>1</v>
      </c>
      <c r="K5486">
        <v>6592</v>
      </c>
      <c r="L5486" t="str">
        <f>IFERROR(INDEX(play_attribution!$B$2:$B$328,MATCH(A5486,play_attribution!$A$2:$A$328,0)),"")</f>
        <v/>
      </c>
      <c r="M5486" t="str">
        <f>VLOOKUP(H5486,seller_roster!$A$2:$B$85,2,FALSE)</f>
        <v>Lane Lindqvist</v>
      </c>
      <c r="N5486" t="str">
        <f>VLOOKUP(C5486,accounts!$A$2:$F$9615,2,FALSE)</f>
        <v>Wholesale &amp; Distribution</v>
      </c>
      <c r="O5486" t="str">
        <f>VLOOKUP(C5486,accounts!$A$2:$F$9615,3,FALSE)</f>
        <v>$2.5M-$5M</v>
      </c>
      <c r="P5486" t="str">
        <f>VLOOKUP(C5486,accounts!$A$2:$F$9615,5,FALSE)</f>
        <v>East</v>
      </c>
      <c r="Q5486" t="b">
        <f t="shared" si="86"/>
        <v>1</v>
      </c>
      <c r="R5486" t="e">
        <f>INDEX(removed_duplicate_rows!$A$5:$A$39,MATCH(wins!A5486,removed_duplicate_rows!$A$5:$A$39,0))</f>
        <v>#N/A</v>
      </c>
    </row>
    <row r="5487" spans="1:18" ht="15.75" customHeight="1" x14ac:dyDescent="0.2">
      <c r="A5487" t="s">
        <v>16592</v>
      </c>
      <c r="B5487" t="s">
        <v>16593</v>
      </c>
      <c r="C5487" t="s">
        <v>16594</v>
      </c>
      <c r="D5487" s="10">
        <v>45997</v>
      </c>
      <c r="E5487" t="s">
        <v>14854</v>
      </c>
      <c r="F5487">
        <v>5</v>
      </c>
      <c r="G5487" t="s">
        <v>77</v>
      </c>
      <c r="H5487" t="s">
        <v>140</v>
      </c>
      <c r="I5487" t="s">
        <v>55</v>
      </c>
      <c r="J5487">
        <v>1</v>
      </c>
      <c r="K5487">
        <v>11616</v>
      </c>
      <c r="L5487" t="str">
        <f>IFERROR(INDEX(play_attribution!$B$2:$B$328,MATCH(A5487,play_attribution!$A$2:$A$328,0)),"")</f>
        <v/>
      </c>
      <c r="M5487" t="str">
        <f>VLOOKUP(H5487,seller_roster!$A$2:$B$85,2,FALSE)</f>
        <v>Lane Lindqvist</v>
      </c>
      <c r="N5487" t="str">
        <f>VLOOKUP(C5487,accounts!$A$2:$F$9615,2,FALSE)</f>
        <v>Manufacturing</v>
      </c>
      <c r="O5487" t="str">
        <f>VLOOKUP(C5487,accounts!$A$2:$F$9615,3,FALSE)</f>
        <v>$5M-$10M</v>
      </c>
      <c r="P5487" t="str">
        <f>VLOOKUP(C5487,accounts!$A$2:$F$9615,5,FALSE)</f>
        <v>East</v>
      </c>
      <c r="Q5487" t="b">
        <f t="shared" si="86"/>
        <v>1</v>
      </c>
      <c r="R5487" t="e">
        <f>INDEX(removed_duplicate_rows!$A$5:$A$39,MATCH(wins!A5487,removed_duplicate_rows!$A$5:$A$39,0))</f>
        <v>#N/A</v>
      </c>
    </row>
    <row r="5488" spans="1:18" ht="15.75" customHeight="1" x14ac:dyDescent="0.2">
      <c r="A5488" t="s">
        <v>16595</v>
      </c>
      <c r="B5488" t="s">
        <v>16596</v>
      </c>
      <c r="C5488" t="s">
        <v>16597</v>
      </c>
      <c r="D5488" s="10">
        <v>45997</v>
      </c>
      <c r="E5488" t="s">
        <v>14854</v>
      </c>
      <c r="F5488">
        <v>5</v>
      </c>
      <c r="G5488" t="s">
        <v>77</v>
      </c>
      <c r="H5488" t="s">
        <v>191</v>
      </c>
      <c r="I5488" t="s">
        <v>55</v>
      </c>
      <c r="J5488">
        <v>1</v>
      </c>
      <c r="K5488">
        <v>9782</v>
      </c>
      <c r="L5488" t="str">
        <f>IFERROR(INDEX(play_attribution!$B$2:$B$328,MATCH(A5488,play_attribution!$A$2:$A$328,0)),"")</f>
        <v/>
      </c>
      <c r="M5488" t="str">
        <f>VLOOKUP(H5488,seller_roster!$A$2:$B$85,2,FALSE)</f>
        <v>Blake Lindqvist</v>
      </c>
      <c r="N5488" t="str">
        <f>VLOOKUP(C5488,accounts!$A$2:$F$9615,2,FALSE)</f>
        <v>Logistics</v>
      </c>
      <c r="O5488" t="str">
        <f>VLOOKUP(C5488,accounts!$A$2:$F$9615,3,FALSE)</f>
        <v>&lt;$1M</v>
      </c>
      <c r="P5488" t="str">
        <f>VLOOKUP(C5488,accounts!$A$2:$F$9615,5,FALSE)</f>
        <v>East</v>
      </c>
      <c r="Q5488" t="b">
        <f t="shared" si="86"/>
        <v>1</v>
      </c>
      <c r="R5488" t="e">
        <f>INDEX(removed_duplicate_rows!$A$5:$A$39,MATCH(wins!A5488,removed_duplicate_rows!$A$5:$A$39,0))</f>
        <v>#N/A</v>
      </c>
    </row>
    <row r="5489" spans="1:18" ht="15.75" customHeight="1" x14ac:dyDescent="0.2">
      <c r="A5489" t="s">
        <v>16598</v>
      </c>
      <c r="B5489" t="s">
        <v>16599</v>
      </c>
      <c r="C5489" t="s">
        <v>16600</v>
      </c>
      <c r="D5489" s="10">
        <v>45997</v>
      </c>
      <c r="E5489" t="s">
        <v>14854</v>
      </c>
      <c r="F5489">
        <v>5</v>
      </c>
      <c r="G5489" t="s">
        <v>77</v>
      </c>
      <c r="H5489" t="s">
        <v>866</v>
      </c>
      <c r="I5489" t="s">
        <v>55</v>
      </c>
      <c r="J5489">
        <v>1</v>
      </c>
      <c r="K5489">
        <v>5287</v>
      </c>
      <c r="L5489" t="str">
        <f>IFERROR(INDEX(play_attribution!$B$2:$B$328,MATCH(A5489,play_attribution!$A$2:$A$328,0)),"")</f>
        <v/>
      </c>
      <c r="M5489" t="str">
        <f>VLOOKUP(H5489,seller_roster!$A$2:$B$85,2,FALSE)</f>
        <v>Kira Novak</v>
      </c>
      <c r="N5489" t="str">
        <f>VLOOKUP(C5489,accounts!$A$2:$F$9615,2,FALSE)</f>
        <v>Construction</v>
      </c>
      <c r="O5489" t="str">
        <f>VLOOKUP(C5489,accounts!$A$2:$F$9615,3,FALSE)</f>
        <v>$5M-$10M</v>
      </c>
      <c r="P5489" t="str">
        <f>VLOOKUP(C5489,accounts!$A$2:$F$9615,5,FALSE)</f>
        <v>East</v>
      </c>
      <c r="Q5489" t="b">
        <f t="shared" si="86"/>
        <v>1</v>
      </c>
      <c r="R5489" t="e">
        <f>INDEX(removed_duplicate_rows!$A$5:$A$39,MATCH(wins!A5489,removed_duplicate_rows!$A$5:$A$39,0))</f>
        <v>#N/A</v>
      </c>
    </row>
    <row r="5490" spans="1:18" ht="15.75" customHeight="1" x14ac:dyDescent="0.2">
      <c r="A5490" t="s">
        <v>16601</v>
      </c>
      <c r="B5490" t="s">
        <v>16602</v>
      </c>
      <c r="C5490" t="s">
        <v>16603</v>
      </c>
      <c r="D5490" s="10">
        <v>45997</v>
      </c>
      <c r="E5490" t="s">
        <v>14854</v>
      </c>
      <c r="F5490">
        <v>5</v>
      </c>
      <c r="G5490" t="s">
        <v>77</v>
      </c>
      <c r="H5490" t="s">
        <v>866</v>
      </c>
      <c r="I5490" t="s">
        <v>79</v>
      </c>
      <c r="J5490">
        <v>1</v>
      </c>
      <c r="K5490">
        <v>7024</v>
      </c>
      <c r="L5490" t="str">
        <f>IFERROR(INDEX(play_attribution!$B$2:$B$328,MATCH(A5490,play_attribution!$A$2:$A$328,0)),"")</f>
        <v/>
      </c>
      <c r="M5490" t="str">
        <f>VLOOKUP(H5490,seller_roster!$A$2:$B$85,2,FALSE)</f>
        <v>Kira Novak</v>
      </c>
      <c r="N5490" t="str">
        <f>VLOOKUP(C5490,accounts!$A$2:$F$9615,2,FALSE)</f>
        <v>Nonprofit</v>
      </c>
      <c r="O5490" t="str">
        <f>VLOOKUP(C5490,accounts!$A$2:$F$9615,3,FALSE)</f>
        <v>$5M-$10M</v>
      </c>
      <c r="P5490" t="str">
        <f>VLOOKUP(C5490,accounts!$A$2:$F$9615,5,FALSE)</f>
        <v>East</v>
      </c>
      <c r="Q5490" t="b">
        <f t="shared" si="86"/>
        <v>1</v>
      </c>
      <c r="R5490" t="e">
        <f>INDEX(removed_duplicate_rows!$A$5:$A$39,MATCH(wins!A5490,removed_duplicate_rows!$A$5:$A$39,0))</f>
        <v>#N/A</v>
      </c>
    </row>
    <row r="5491" spans="1:18" ht="15.75" customHeight="1" x14ac:dyDescent="0.2">
      <c r="A5491" t="s">
        <v>16604</v>
      </c>
      <c r="B5491" t="s">
        <v>16605</v>
      </c>
      <c r="C5491" t="s">
        <v>16606</v>
      </c>
      <c r="D5491" s="10">
        <v>45997</v>
      </c>
      <c r="E5491" t="s">
        <v>14854</v>
      </c>
      <c r="F5491">
        <v>5</v>
      </c>
      <c r="G5491" t="s">
        <v>77</v>
      </c>
      <c r="H5491" t="s">
        <v>155</v>
      </c>
      <c r="I5491" t="s">
        <v>55</v>
      </c>
      <c r="J5491">
        <v>1</v>
      </c>
      <c r="K5491">
        <v>11762</v>
      </c>
      <c r="L5491" t="str">
        <f>IFERROR(INDEX(play_attribution!$B$2:$B$328,MATCH(A5491,play_attribution!$A$2:$A$328,0)),"")</f>
        <v/>
      </c>
      <c r="M5491" t="str">
        <f>VLOOKUP(H5491,seller_roster!$A$2:$B$85,2,FALSE)</f>
        <v>Indigo Osei</v>
      </c>
      <c r="N5491" t="str">
        <f>VLOOKUP(C5491,accounts!$A$2:$F$9615,2,FALSE)</f>
        <v>Wholesale &amp; Distribution</v>
      </c>
      <c r="O5491" t="str">
        <f>VLOOKUP(C5491,accounts!$A$2:$F$9615,3,FALSE)</f>
        <v>&lt;$1M</v>
      </c>
      <c r="P5491" t="str">
        <f>VLOOKUP(C5491,accounts!$A$2:$F$9615,5,FALSE)</f>
        <v>West</v>
      </c>
      <c r="Q5491" t="b">
        <f t="shared" si="86"/>
        <v>1</v>
      </c>
      <c r="R5491" t="e">
        <f>INDEX(removed_duplicate_rows!$A$5:$A$39,MATCH(wins!A5491,removed_duplicate_rows!$A$5:$A$39,0))</f>
        <v>#N/A</v>
      </c>
    </row>
    <row r="5492" spans="1:18" ht="15.75" customHeight="1" x14ac:dyDescent="0.2">
      <c r="A5492" t="s">
        <v>16607</v>
      </c>
      <c r="B5492" t="s">
        <v>16608</v>
      </c>
      <c r="C5492" t="s">
        <v>16609</v>
      </c>
      <c r="D5492" s="10">
        <v>45997</v>
      </c>
      <c r="E5492" t="s">
        <v>14854</v>
      </c>
      <c r="F5492">
        <v>5</v>
      </c>
      <c r="G5492" t="s">
        <v>77</v>
      </c>
      <c r="H5492" t="s">
        <v>527</v>
      </c>
      <c r="I5492" t="s">
        <v>79</v>
      </c>
      <c r="J5492">
        <v>1</v>
      </c>
      <c r="K5492">
        <v>5933</v>
      </c>
      <c r="L5492" t="str">
        <f>IFERROR(INDEX(play_attribution!$B$2:$B$328,MATCH(A5492,play_attribution!$A$2:$A$328,0)),"")</f>
        <v/>
      </c>
      <c r="M5492" t="str">
        <f>VLOOKUP(H5492,seller_roster!$A$2:$B$85,2,FALSE)</f>
        <v>Nia Mbeki</v>
      </c>
      <c r="N5492" t="str">
        <f>VLOOKUP(C5492,accounts!$A$2:$F$9615,2,FALSE)</f>
        <v>Logistics</v>
      </c>
      <c r="O5492" t="str">
        <f>VLOOKUP(C5492,accounts!$A$2:$F$9615,3,FALSE)</f>
        <v>$2.5M-$5M</v>
      </c>
      <c r="P5492" t="str">
        <f>VLOOKUP(C5492,accounts!$A$2:$F$9615,5,FALSE)</f>
        <v>Central</v>
      </c>
      <c r="Q5492" t="b">
        <f t="shared" si="86"/>
        <v>1</v>
      </c>
      <c r="R5492" t="e">
        <f>INDEX(removed_duplicate_rows!$A$5:$A$39,MATCH(wins!A5492,removed_duplicate_rows!$A$5:$A$39,0))</f>
        <v>#N/A</v>
      </c>
    </row>
    <row r="5493" spans="1:18" ht="15.75" customHeight="1" x14ac:dyDescent="0.2">
      <c r="A5493" t="s">
        <v>16610</v>
      </c>
      <c r="B5493" t="s">
        <v>16611</v>
      </c>
      <c r="C5493" t="s">
        <v>16612</v>
      </c>
      <c r="D5493" s="10">
        <v>45997</v>
      </c>
      <c r="E5493" t="s">
        <v>14854</v>
      </c>
      <c r="F5493">
        <v>5</v>
      </c>
      <c r="G5493" t="s">
        <v>273</v>
      </c>
      <c r="H5493" t="s">
        <v>1098</v>
      </c>
      <c r="I5493" t="s">
        <v>79</v>
      </c>
      <c r="J5493">
        <v>1</v>
      </c>
      <c r="K5493">
        <v>5138</v>
      </c>
      <c r="L5493" t="str">
        <f>IFERROR(INDEX(play_attribution!$B$2:$B$328,MATCH(A5493,play_attribution!$A$2:$A$328,0)),"")</f>
        <v/>
      </c>
      <c r="M5493" t="str">
        <f>VLOOKUP(H5493,seller_roster!$A$2:$B$85,2,FALSE)</f>
        <v>Yael Okafor</v>
      </c>
      <c r="N5493" t="str">
        <f>VLOOKUP(C5493,accounts!$A$2:$F$9615,2,FALSE)</f>
        <v>Field Services</v>
      </c>
      <c r="O5493" t="str">
        <f>VLOOKUP(C5493,accounts!$A$2:$F$9615,3,FALSE)</f>
        <v>$2.5M-$5M</v>
      </c>
      <c r="P5493" t="str">
        <f>VLOOKUP(C5493,accounts!$A$2:$F$9615,5,FALSE)</f>
        <v>Central</v>
      </c>
      <c r="Q5493" t="b">
        <f t="shared" si="86"/>
        <v>1</v>
      </c>
      <c r="R5493" t="e">
        <f>INDEX(removed_duplicate_rows!$A$5:$A$39,MATCH(wins!A5493,removed_duplicate_rows!$A$5:$A$39,0))</f>
        <v>#N/A</v>
      </c>
    </row>
    <row r="5494" spans="1:18" ht="15.75" customHeight="1" x14ac:dyDescent="0.2">
      <c r="A5494" t="s">
        <v>16613</v>
      </c>
      <c r="B5494" t="s">
        <v>16614</v>
      </c>
      <c r="C5494" t="s">
        <v>16615</v>
      </c>
      <c r="D5494" s="10">
        <v>45997</v>
      </c>
      <c r="E5494" t="s">
        <v>14854</v>
      </c>
      <c r="F5494">
        <v>5</v>
      </c>
      <c r="G5494" t="s">
        <v>273</v>
      </c>
      <c r="H5494" t="s">
        <v>308</v>
      </c>
      <c r="I5494" t="s">
        <v>55</v>
      </c>
      <c r="J5494">
        <v>1</v>
      </c>
      <c r="K5494">
        <v>10102</v>
      </c>
      <c r="L5494" t="str">
        <f>IFERROR(INDEX(play_attribution!$B$2:$B$328,MATCH(A5494,play_attribution!$A$2:$A$328,0)),"")</f>
        <v/>
      </c>
      <c r="M5494" t="str">
        <f>VLOOKUP(H5494,seller_roster!$A$2:$B$85,2,FALSE)</f>
        <v>Blake Ruiz</v>
      </c>
      <c r="N5494" t="str">
        <f>VLOOKUP(C5494,accounts!$A$2:$F$9615,2,FALSE)</f>
        <v>Nonprofit</v>
      </c>
      <c r="O5494" t="str">
        <f>VLOOKUP(C5494,accounts!$A$2:$F$9615,3,FALSE)</f>
        <v>$5M-$10M</v>
      </c>
      <c r="P5494" t="str">
        <f>VLOOKUP(C5494,accounts!$A$2:$F$9615,5,FALSE)</f>
        <v>West</v>
      </c>
      <c r="Q5494" t="b">
        <f t="shared" si="86"/>
        <v>1</v>
      </c>
      <c r="R5494" t="e">
        <f>INDEX(removed_duplicate_rows!$A$5:$A$39,MATCH(wins!A5494,removed_duplicate_rows!$A$5:$A$39,0))</f>
        <v>#N/A</v>
      </c>
    </row>
    <row r="5495" spans="1:18" ht="15.75" customHeight="1" x14ac:dyDescent="0.2">
      <c r="A5495" t="s">
        <v>16616</v>
      </c>
      <c r="B5495" t="s">
        <v>16617</v>
      </c>
      <c r="C5495" t="s">
        <v>16618</v>
      </c>
      <c r="D5495" s="10">
        <v>45997</v>
      </c>
      <c r="E5495" t="s">
        <v>14854</v>
      </c>
      <c r="F5495">
        <v>5</v>
      </c>
      <c r="G5495" t="s">
        <v>273</v>
      </c>
      <c r="H5495" t="s">
        <v>312</v>
      </c>
      <c r="I5495" t="s">
        <v>79</v>
      </c>
      <c r="J5495">
        <v>1</v>
      </c>
      <c r="K5495">
        <v>7189</v>
      </c>
      <c r="L5495" t="str">
        <f>IFERROR(INDEX(play_attribution!$B$2:$B$328,MATCH(A5495,play_attribution!$A$2:$A$328,0)),"")</f>
        <v/>
      </c>
      <c r="M5495" t="str">
        <f>VLOOKUP(H5495,seller_roster!$A$2:$B$85,2,FALSE)</f>
        <v>Tatum Osei</v>
      </c>
      <c r="N5495" t="str">
        <f>VLOOKUP(C5495,accounts!$A$2:$F$9615,2,FALSE)</f>
        <v>Retail Multi-Location</v>
      </c>
      <c r="O5495" t="str">
        <f>VLOOKUP(C5495,accounts!$A$2:$F$9615,3,FALSE)</f>
        <v>&gt;$10M</v>
      </c>
      <c r="P5495" t="str">
        <f>VLOOKUP(C5495,accounts!$A$2:$F$9615,5,FALSE)</f>
        <v>West</v>
      </c>
      <c r="Q5495" t="b">
        <f t="shared" si="86"/>
        <v>1</v>
      </c>
      <c r="R5495" t="e">
        <f>INDEX(removed_duplicate_rows!$A$5:$A$39,MATCH(wins!A5495,removed_duplicate_rows!$A$5:$A$39,0))</f>
        <v>#N/A</v>
      </c>
    </row>
    <row r="5496" spans="1:18" ht="15.75" customHeight="1" x14ac:dyDescent="0.2">
      <c r="A5496" t="s">
        <v>16619</v>
      </c>
      <c r="B5496" t="s">
        <v>16620</v>
      </c>
      <c r="C5496" t="s">
        <v>16621</v>
      </c>
      <c r="D5496" s="10">
        <v>45997</v>
      </c>
      <c r="E5496" t="s">
        <v>14854</v>
      </c>
      <c r="F5496">
        <v>5</v>
      </c>
      <c r="G5496" t="s">
        <v>273</v>
      </c>
      <c r="H5496" t="s">
        <v>319</v>
      </c>
      <c r="I5496" t="s">
        <v>55</v>
      </c>
      <c r="J5496">
        <v>1</v>
      </c>
      <c r="K5496">
        <v>8827</v>
      </c>
      <c r="L5496" t="str">
        <f>IFERROR(INDEX(play_attribution!$B$2:$B$328,MATCH(A5496,play_attribution!$A$2:$A$328,0)),"")</f>
        <v/>
      </c>
      <c r="M5496" t="str">
        <f>VLOOKUP(H5496,seller_roster!$A$2:$B$85,2,FALSE)</f>
        <v>Nia Kowalski</v>
      </c>
      <c r="N5496" t="str">
        <f>VLOOKUP(C5496,accounts!$A$2:$F$9615,2,FALSE)</f>
        <v>Logistics</v>
      </c>
      <c r="O5496" t="str">
        <f>VLOOKUP(C5496,accounts!$A$2:$F$9615,3,FALSE)</f>
        <v>$5M-$10M</v>
      </c>
      <c r="P5496" t="str">
        <f>VLOOKUP(C5496,accounts!$A$2:$F$9615,5,FALSE)</f>
        <v>West</v>
      </c>
      <c r="Q5496" t="b">
        <f t="shared" si="86"/>
        <v>1</v>
      </c>
      <c r="R5496" t="e">
        <f>INDEX(removed_duplicate_rows!$A$5:$A$39,MATCH(wins!A5496,removed_duplicate_rows!$A$5:$A$39,0))</f>
        <v>#N/A</v>
      </c>
    </row>
    <row r="5497" spans="1:18" ht="15.75" customHeight="1" x14ac:dyDescent="0.2">
      <c r="A5497" t="s">
        <v>16622</v>
      </c>
      <c r="B5497" t="s">
        <v>16623</v>
      </c>
      <c r="C5497" t="s">
        <v>16624</v>
      </c>
      <c r="D5497" s="10">
        <v>45997</v>
      </c>
      <c r="E5497" t="s">
        <v>14854</v>
      </c>
      <c r="F5497">
        <v>5</v>
      </c>
      <c r="G5497" t="s">
        <v>273</v>
      </c>
      <c r="H5497" t="s">
        <v>327</v>
      </c>
      <c r="I5497" t="s">
        <v>79</v>
      </c>
      <c r="J5497">
        <v>1</v>
      </c>
      <c r="K5497">
        <v>12706</v>
      </c>
      <c r="L5497" t="str">
        <f>IFERROR(INDEX(play_attribution!$B$2:$B$328,MATCH(A5497,play_attribution!$A$2:$A$328,0)),"")</f>
        <v/>
      </c>
      <c r="M5497" t="str">
        <f>VLOOKUP(H5497,seller_roster!$A$2:$B$85,2,FALSE)</f>
        <v>Frankie Lindqvist</v>
      </c>
      <c r="N5497" t="str">
        <f>VLOOKUP(C5497,accounts!$A$2:$F$9615,2,FALSE)</f>
        <v>Field Services</v>
      </c>
      <c r="O5497" t="str">
        <f>VLOOKUP(C5497,accounts!$A$2:$F$9615,3,FALSE)</f>
        <v>$2.5M-$5M</v>
      </c>
      <c r="P5497" t="str">
        <f>VLOOKUP(C5497,accounts!$A$2:$F$9615,5,FALSE)</f>
        <v>East</v>
      </c>
      <c r="Q5497" t="b">
        <f t="shared" si="86"/>
        <v>1</v>
      </c>
      <c r="R5497" t="e">
        <f>INDEX(removed_duplicate_rows!$A$5:$A$39,MATCH(wins!A5497,removed_duplicate_rows!$A$5:$A$39,0))</f>
        <v>#N/A</v>
      </c>
    </row>
    <row r="5498" spans="1:18" ht="15.75" customHeight="1" x14ac:dyDescent="0.2">
      <c r="A5498" t="s">
        <v>16625</v>
      </c>
      <c r="B5498" t="s">
        <v>16626</v>
      </c>
      <c r="C5498" t="s">
        <v>16627</v>
      </c>
      <c r="D5498" s="10">
        <v>45997</v>
      </c>
      <c r="E5498" t="s">
        <v>14854</v>
      </c>
      <c r="F5498">
        <v>5</v>
      </c>
      <c r="G5498" t="s">
        <v>273</v>
      </c>
      <c r="H5498" t="s">
        <v>1098</v>
      </c>
      <c r="I5498" t="s">
        <v>79</v>
      </c>
      <c r="J5498">
        <v>1</v>
      </c>
      <c r="K5498">
        <v>9236</v>
      </c>
      <c r="L5498" t="str">
        <f>IFERROR(INDEX(play_attribution!$B$2:$B$328,MATCH(A5498,play_attribution!$A$2:$A$328,0)),"")</f>
        <v/>
      </c>
      <c r="M5498" t="str">
        <f>VLOOKUP(H5498,seller_roster!$A$2:$B$85,2,FALSE)</f>
        <v>Yael Okafor</v>
      </c>
      <c r="N5498" t="str">
        <f>VLOOKUP(C5498,accounts!$A$2:$F$9615,2,FALSE)</f>
        <v>Wholesale &amp; Distribution</v>
      </c>
      <c r="O5498" t="str">
        <f>VLOOKUP(C5498,accounts!$A$2:$F$9615,3,FALSE)</f>
        <v>$5M-$10M</v>
      </c>
      <c r="P5498" t="str">
        <f>VLOOKUP(C5498,accounts!$A$2:$F$9615,5,FALSE)</f>
        <v>East</v>
      </c>
      <c r="Q5498" t="b">
        <f t="shared" si="86"/>
        <v>1</v>
      </c>
      <c r="R5498" t="e">
        <f>INDEX(removed_duplicate_rows!$A$5:$A$39,MATCH(wins!A5498,removed_duplicate_rows!$A$5:$A$39,0))</f>
        <v>#N/A</v>
      </c>
    </row>
    <row r="5499" spans="1:18" ht="15.75" customHeight="1" x14ac:dyDescent="0.2">
      <c r="A5499" t="s">
        <v>16628</v>
      </c>
      <c r="B5499" t="s">
        <v>16629</v>
      </c>
      <c r="C5499" t="s">
        <v>16630</v>
      </c>
      <c r="D5499" s="10">
        <v>45997</v>
      </c>
      <c r="E5499" t="s">
        <v>14854</v>
      </c>
      <c r="F5499">
        <v>5</v>
      </c>
      <c r="G5499" t="s">
        <v>273</v>
      </c>
      <c r="H5499" t="s">
        <v>755</v>
      </c>
      <c r="I5499" t="s">
        <v>55</v>
      </c>
      <c r="J5499">
        <v>1</v>
      </c>
      <c r="K5499">
        <v>5681</v>
      </c>
      <c r="L5499" t="str">
        <f>IFERROR(INDEX(play_attribution!$B$2:$B$328,MATCH(A5499,play_attribution!$A$2:$A$328,0)),"")</f>
        <v/>
      </c>
      <c r="M5499" t="str">
        <f>VLOOKUP(H5499,seller_roster!$A$2:$B$85,2,FALSE)</f>
        <v>Jesse Silva</v>
      </c>
      <c r="N5499" t="str">
        <f>VLOOKUP(C5499,accounts!$A$2:$F$9615,2,FALSE)</f>
        <v>Professional Services</v>
      </c>
      <c r="O5499" t="str">
        <f>VLOOKUP(C5499,accounts!$A$2:$F$9615,3,FALSE)</f>
        <v>$2.5M-$5M</v>
      </c>
      <c r="P5499" t="str">
        <f>VLOOKUP(C5499,accounts!$A$2:$F$9615,5,FALSE)</f>
        <v>Central</v>
      </c>
      <c r="Q5499" t="b">
        <f t="shared" si="86"/>
        <v>1</v>
      </c>
      <c r="R5499" t="e">
        <f>INDEX(removed_duplicate_rows!$A$5:$A$39,MATCH(wins!A5499,removed_duplicate_rows!$A$5:$A$39,0))</f>
        <v>#N/A</v>
      </c>
    </row>
    <row r="5500" spans="1:18" ht="15.75" customHeight="1" x14ac:dyDescent="0.2">
      <c r="A5500" t="s">
        <v>16631</v>
      </c>
      <c r="B5500" t="s">
        <v>16632</v>
      </c>
      <c r="C5500" t="s">
        <v>16633</v>
      </c>
      <c r="D5500" s="10">
        <v>45997</v>
      </c>
      <c r="E5500" t="s">
        <v>14854</v>
      </c>
      <c r="F5500">
        <v>5</v>
      </c>
      <c r="G5500" t="s">
        <v>273</v>
      </c>
      <c r="H5500" t="s">
        <v>357</v>
      </c>
      <c r="I5500" t="s">
        <v>79</v>
      </c>
      <c r="J5500">
        <v>1</v>
      </c>
      <c r="K5500">
        <v>13065</v>
      </c>
      <c r="L5500" t="str">
        <f>IFERROR(INDEX(play_attribution!$B$2:$B$328,MATCH(A5500,play_attribution!$A$2:$A$328,0)),"")</f>
        <v/>
      </c>
      <c r="M5500" t="str">
        <f>VLOOKUP(H5500,seller_roster!$A$2:$B$85,2,FALSE)</f>
        <v>Hollis Abadi</v>
      </c>
      <c r="N5500" t="str">
        <f>VLOOKUP(C5500,accounts!$A$2:$F$9615,2,FALSE)</f>
        <v>Healthcare Services</v>
      </c>
      <c r="O5500" t="str">
        <f>VLOOKUP(C5500,accounts!$A$2:$F$9615,3,FALSE)</f>
        <v>$2.5M-$5M</v>
      </c>
      <c r="P5500" t="str">
        <f>VLOOKUP(C5500,accounts!$A$2:$F$9615,5,FALSE)</f>
        <v>East</v>
      </c>
      <c r="Q5500" t="b">
        <f t="shared" si="86"/>
        <v>1</v>
      </c>
      <c r="R5500" t="e">
        <f>INDEX(removed_duplicate_rows!$A$5:$A$39,MATCH(wins!A5500,removed_duplicate_rows!$A$5:$A$39,0))</f>
        <v>#N/A</v>
      </c>
    </row>
    <row r="5501" spans="1:18" ht="15.75" customHeight="1" x14ac:dyDescent="0.2">
      <c r="A5501" t="s">
        <v>16634</v>
      </c>
      <c r="B5501" t="s">
        <v>16635</v>
      </c>
      <c r="C5501" t="s">
        <v>16636</v>
      </c>
      <c r="D5501" s="10">
        <v>45997</v>
      </c>
      <c r="E5501" t="s">
        <v>14854</v>
      </c>
      <c r="F5501">
        <v>5</v>
      </c>
      <c r="G5501" t="s">
        <v>273</v>
      </c>
      <c r="H5501" t="s">
        <v>301</v>
      </c>
      <c r="I5501" t="s">
        <v>79</v>
      </c>
      <c r="J5501">
        <v>1</v>
      </c>
      <c r="K5501">
        <v>12628</v>
      </c>
      <c r="L5501" t="str">
        <f>IFERROR(INDEX(play_attribution!$B$2:$B$328,MATCH(A5501,play_attribution!$A$2:$A$328,0)),"")</f>
        <v/>
      </c>
      <c r="M5501" t="str">
        <f>VLOOKUP(H5501,seller_roster!$A$2:$B$85,2,FALSE)</f>
        <v>Pia Marsh</v>
      </c>
      <c r="N5501" t="str">
        <f>VLOOKUP(C5501,accounts!$A$2:$F$9615,2,FALSE)</f>
        <v>Manufacturing</v>
      </c>
      <c r="O5501" t="str">
        <f>VLOOKUP(C5501,accounts!$A$2:$F$9615,3,FALSE)</f>
        <v>$2.5M-$5M</v>
      </c>
      <c r="P5501" t="str">
        <f>VLOOKUP(C5501,accounts!$A$2:$F$9615,5,FALSE)</f>
        <v>West</v>
      </c>
      <c r="Q5501" t="b">
        <f t="shared" si="86"/>
        <v>1</v>
      </c>
      <c r="R5501" t="e">
        <f>INDEX(removed_duplicate_rows!$A$5:$A$39,MATCH(wins!A5501,removed_duplicate_rows!$A$5:$A$39,0))</f>
        <v>#N/A</v>
      </c>
    </row>
    <row r="5502" spans="1:18" ht="15.75" customHeight="1" x14ac:dyDescent="0.2">
      <c r="A5502" t="s">
        <v>16637</v>
      </c>
      <c r="B5502" t="s">
        <v>16638</v>
      </c>
      <c r="C5502" t="s">
        <v>16639</v>
      </c>
      <c r="D5502" s="10">
        <v>45997</v>
      </c>
      <c r="E5502" t="s">
        <v>14854</v>
      </c>
      <c r="F5502">
        <v>5</v>
      </c>
      <c r="G5502" t="s">
        <v>273</v>
      </c>
      <c r="H5502" t="s">
        <v>717</v>
      </c>
      <c r="I5502" t="s">
        <v>55</v>
      </c>
      <c r="J5502">
        <v>1</v>
      </c>
      <c r="K5502">
        <v>7953</v>
      </c>
      <c r="L5502" t="str">
        <f>IFERROR(INDEX(play_attribution!$B$2:$B$328,MATCH(A5502,play_attribution!$A$2:$A$328,0)),"")</f>
        <v/>
      </c>
      <c r="M5502" t="str">
        <f>VLOOKUP(H5502,seller_roster!$A$2:$B$85,2,FALSE)</f>
        <v>Corey Novak</v>
      </c>
      <c r="N5502" t="str">
        <f>VLOOKUP(C5502,accounts!$A$2:$F$9615,2,FALSE)</f>
        <v>Field Services</v>
      </c>
      <c r="O5502" t="str">
        <f>VLOOKUP(C5502,accounts!$A$2:$F$9615,3,FALSE)</f>
        <v>$5M-$10M</v>
      </c>
      <c r="P5502" t="str">
        <f>VLOOKUP(C5502,accounts!$A$2:$F$9615,5,FALSE)</f>
        <v>West</v>
      </c>
      <c r="Q5502" t="b">
        <f t="shared" si="86"/>
        <v>1</v>
      </c>
      <c r="R5502" t="e">
        <f>INDEX(removed_duplicate_rows!$A$5:$A$39,MATCH(wins!A5502,removed_duplicate_rows!$A$5:$A$39,0))</f>
        <v>#N/A</v>
      </c>
    </row>
    <row r="5503" spans="1:18" ht="15.75" customHeight="1" x14ac:dyDescent="0.2">
      <c r="A5503" t="s">
        <v>16640</v>
      </c>
      <c r="B5503" t="s">
        <v>16641</v>
      </c>
      <c r="C5503" t="s">
        <v>16642</v>
      </c>
      <c r="D5503" s="10">
        <v>45997</v>
      </c>
      <c r="E5503" t="s">
        <v>14854</v>
      </c>
      <c r="F5503">
        <v>5</v>
      </c>
      <c r="G5503" t="s">
        <v>273</v>
      </c>
      <c r="H5503" t="s">
        <v>727</v>
      </c>
      <c r="I5503" t="s">
        <v>79</v>
      </c>
      <c r="J5503">
        <v>1</v>
      </c>
      <c r="K5503">
        <v>10247</v>
      </c>
      <c r="L5503" t="str">
        <f>IFERROR(INDEX(play_attribution!$B$2:$B$328,MATCH(A5503,play_attribution!$A$2:$A$328,0)),"")</f>
        <v/>
      </c>
      <c r="M5503" t="str">
        <f>VLOOKUP(H5503,seller_roster!$A$2:$B$85,2,FALSE)</f>
        <v>Finley Okafor</v>
      </c>
      <c r="N5503" t="str">
        <f>VLOOKUP(C5503,accounts!$A$2:$F$9615,2,FALSE)</f>
        <v>Manufacturing</v>
      </c>
      <c r="O5503" t="str">
        <f>VLOOKUP(C5503,accounts!$A$2:$F$9615,3,FALSE)</f>
        <v>$2.5M-$5M</v>
      </c>
      <c r="P5503" t="str">
        <f>VLOOKUP(C5503,accounts!$A$2:$F$9615,5,FALSE)</f>
        <v>West</v>
      </c>
      <c r="Q5503" t="b">
        <f t="shared" si="86"/>
        <v>1</v>
      </c>
      <c r="R5503" t="e">
        <f>INDEX(removed_duplicate_rows!$A$5:$A$39,MATCH(wins!A5503,removed_duplicate_rows!$A$5:$A$39,0))</f>
        <v>#N/A</v>
      </c>
    </row>
    <row r="5504" spans="1:18" ht="15.75" customHeight="1" x14ac:dyDescent="0.2">
      <c r="A5504" t="s">
        <v>16643</v>
      </c>
      <c r="B5504" t="s">
        <v>16644</v>
      </c>
      <c r="C5504" t="s">
        <v>16645</v>
      </c>
      <c r="D5504" s="10">
        <v>45997</v>
      </c>
      <c r="E5504" t="s">
        <v>14854</v>
      </c>
      <c r="F5504">
        <v>5</v>
      </c>
      <c r="G5504" t="s">
        <v>273</v>
      </c>
      <c r="H5504" t="s">
        <v>1098</v>
      </c>
      <c r="I5504" t="s">
        <v>79</v>
      </c>
      <c r="J5504">
        <v>1</v>
      </c>
      <c r="K5504">
        <v>7603</v>
      </c>
      <c r="L5504" t="str">
        <f>IFERROR(INDEX(play_attribution!$B$2:$B$328,MATCH(A5504,play_attribution!$A$2:$A$328,0)),"")</f>
        <v/>
      </c>
      <c r="M5504" t="str">
        <f>VLOOKUP(H5504,seller_roster!$A$2:$B$85,2,FALSE)</f>
        <v>Yael Okafor</v>
      </c>
      <c r="N5504" t="str">
        <f>VLOOKUP(C5504,accounts!$A$2:$F$9615,2,FALSE)</f>
        <v>Field Services</v>
      </c>
      <c r="O5504" t="str">
        <f>VLOOKUP(C5504,accounts!$A$2:$F$9615,3,FALSE)</f>
        <v>$2.5M-$5M</v>
      </c>
      <c r="P5504" t="str">
        <f>VLOOKUP(C5504,accounts!$A$2:$F$9615,5,FALSE)</f>
        <v>Central</v>
      </c>
      <c r="Q5504" t="b">
        <f t="shared" si="86"/>
        <v>1</v>
      </c>
      <c r="R5504" t="e">
        <f>INDEX(removed_duplicate_rows!$A$5:$A$39,MATCH(wins!A5504,removed_duplicate_rows!$A$5:$A$39,0))</f>
        <v>#N/A</v>
      </c>
    </row>
    <row r="5505" spans="1:18" ht="15.75" customHeight="1" x14ac:dyDescent="0.2">
      <c r="A5505" t="s">
        <v>16646</v>
      </c>
      <c r="B5505" t="s">
        <v>16647</v>
      </c>
      <c r="C5505" t="s">
        <v>16648</v>
      </c>
      <c r="D5505" s="10">
        <v>45997</v>
      </c>
      <c r="E5505" t="s">
        <v>14854</v>
      </c>
      <c r="F5505">
        <v>5</v>
      </c>
      <c r="G5505" t="s">
        <v>273</v>
      </c>
      <c r="H5505" t="s">
        <v>285</v>
      </c>
      <c r="I5505" t="s">
        <v>79</v>
      </c>
      <c r="J5505">
        <v>1</v>
      </c>
      <c r="K5505">
        <v>10598</v>
      </c>
      <c r="L5505" t="str">
        <f>IFERROR(INDEX(play_attribution!$B$2:$B$328,MATCH(A5505,play_attribution!$A$2:$A$328,0)),"")</f>
        <v/>
      </c>
      <c r="M5505" t="str">
        <f>VLOOKUP(H5505,seller_roster!$A$2:$B$85,2,FALSE)</f>
        <v>Bryn Lindqvist</v>
      </c>
      <c r="N5505" t="str">
        <f>VLOOKUP(C5505,accounts!$A$2:$F$9615,2,FALSE)</f>
        <v>Professional Services</v>
      </c>
      <c r="O5505" t="str">
        <f>VLOOKUP(C5505,accounts!$A$2:$F$9615,3,FALSE)</f>
        <v>$2.5M-$5M</v>
      </c>
      <c r="P5505" t="str">
        <f>VLOOKUP(C5505,accounts!$A$2:$F$9615,5,FALSE)</f>
        <v>Central</v>
      </c>
      <c r="Q5505" t="b">
        <f t="shared" si="86"/>
        <v>1</v>
      </c>
      <c r="R5505" t="e">
        <f>INDEX(removed_duplicate_rows!$A$5:$A$39,MATCH(wins!A5505,removed_duplicate_rows!$A$5:$A$39,0))</f>
        <v>#N/A</v>
      </c>
    </row>
    <row r="5506" spans="1:18" ht="15.75" customHeight="1" x14ac:dyDescent="0.2">
      <c r="A5506" t="s">
        <v>16649</v>
      </c>
      <c r="B5506" t="s">
        <v>16650</v>
      </c>
      <c r="C5506" t="s">
        <v>16651</v>
      </c>
      <c r="D5506" s="10">
        <v>45997</v>
      </c>
      <c r="E5506" t="s">
        <v>14854</v>
      </c>
      <c r="F5506">
        <v>5</v>
      </c>
      <c r="G5506" t="s">
        <v>273</v>
      </c>
      <c r="H5506" t="s">
        <v>278</v>
      </c>
      <c r="I5506" t="s">
        <v>79</v>
      </c>
      <c r="J5506">
        <v>1</v>
      </c>
      <c r="K5506">
        <v>9560</v>
      </c>
      <c r="L5506" t="str">
        <f>IFERROR(INDEX(play_attribution!$B$2:$B$328,MATCH(A5506,play_attribution!$A$2:$A$328,0)),"")</f>
        <v/>
      </c>
      <c r="M5506" t="str">
        <f>VLOOKUP(H5506,seller_roster!$A$2:$B$85,2,FALSE)</f>
        <v>Kira Bianchi</v>
      </c>
      <c r="N5506" t="str">
        <f>VLOOKUP(C5506,accounts!$A$2:$F$9615,2,FALSE)</f>
        <v>Construction</v>
      </c>
      <c r="O5506" t="str">
        <f>VLOOKUP(C5506,accounts!$A$2:$F$9615,3,FALSE)</f>
        <v>$2.5M-$5M</v>
      </c>
      <c r="P5506" t="str">
        <f>VLOOKUP(C5506,accounts!$A$2:$F$9615,5,FALSE)</f>
        <v>West</v>
      </c>
      <c r="Q5506" t="b">
        <f t="shared" si="86"/>
        <v>1</v>
      </c>
      <c r="R5506" t="e">
        <f>INDEX(removed_duplicate_rows!$A$5:$A$39,MATCH(wins!A5506,removed_duplicate_rows!$A$5:$A$39,0))</f>
        <v>#N/A</v>
      </c>
    </row>
    <row r="5507" spans="1:18" ht="15.75" customHeight="1" x14ac:dyDescent="0.2">
      <c r="A5507" t="s">
        <v>16652</v>
      </c>
      <c r="B5507" t="s">
        <v>16653</v>
      </c>
      <c r="C5507" t="s">
        <v>16654</v>
      </c>
      <c r="D5507" s="10">
        <v>45997</v>
      </c>
      <c r="E5507" t="s">
        <v>14854</v>
      </c>
      <c r="F5507">
        <v>5</v>
      </c>
      <c r="G5507" t="s">
        <v>273</v>
      </c>
      <c r="H5507" t="s">
        <v>344</v>
      </c>
      <c r="I5507" t="s">
        <v>79</v>
      </c>
      <c r="J5507">
        <v>1</v>
      </c>
      <c r="K5507">
        <v>4607</v>
      </c>
      <c r="L5507" t="str">
        <f>IFERROR(INDEX(play_attribution!$B$2:$B$328,MATCH(A5507,play_attribution!$A$2:$A$328,0)),"")</f>
        <v/>
      </c>
      <c r="M5507" t="str">
        <f>VLOOKUP(H5507,seller_roster!$A$2:$B$85,2,FALSE)</f>
        <v>Wren Kowalski</v>
      </c>
      <c r="N5507" t="str">
        <f>VLOOKUP(C5507,accounts!$A$2:$F$9615,2,FALSE)</f>
        <v>Manufacturing</v>
      </c>
      <c r="O5507" t="str">
        <f>VLOOKUP(C5507,accounts!$A$2:$F$9615,3,FALSE)</f>
        <v>&gt;$10M</v>
      </c>
      <c r="P5507" t="str">
        <f>VLOOKUP(C5507,accounts!$A$2:$F$9615,5,FALSE)</f>
        <v>West</v>
      </c>
      <c r="Q5507" t="b">
        <f t="shared" ref="Q5507:Q5570" si="87">L5507=""</f>
        <v>1</v>
      </c>
      <c r="R5507" t="e">
        <f>INDEX(removed_duplicate_rows!$A$5:$A$39,MATCH(wins!A5507,removed_duplicate_rows!$A$5:$A$39,0))</f>
        <v>#N/A</v>
      </c>
    </row>
    <row r="5508" spans="1:18" ht="15.75" customHeight="1" x14ac:dyDescent="0.2">
      <c r="A5508" t="s">
        <v>16655</v>
      </c>
      <c r="B5508" t="s">
        <v>16656</v>
      </c>
      <c r="C5508" t="s">
        <v>16657</v>
      </c>
      <c r="D5508" s="10">
        <v>45997</v>
      </c>
      <c r="E5508" t="s">
        <v>14854</v>
      </c>
      <c r="F5508">
        <v>5</v>
      </c>
      <c r="G5508" t="s">
        <v>273</v>
      </c>
      <c r="H5508" t="s">
        <v>367</v>
      </c>
      <c r="I5508" t="s">
        <v>79</v>
      </c>
      <c r="J5508">
        <v>1</v>
      </c>
      <c r="K5508">
        <v>7844</v>
      </c>
      <c r="L5508" t="str">
        <f>IFERROR(INDEX(play_attribution!$B$2:$B$328,MATCH(A5508,play_attribution!$A$2:$A$328,0)),"")</f>
        <v/>
      </c>
      <c r="M5508" t="str">
        <f>VLOOKUP(H5508,seller_roster!$A$2:$B$85,2,FALSE)</f>
        <v>Zion Ito</v>
      </c>
      <c r="N5508" t="str">
        <f>VLOOKUP(C5508,accounts!$A$2:$F$9615,2,FALSE)</f>
        <v>Field Services</v>
      </c>
      <c r="O5508" t="str">
        <f>VLOOKUP(C5508,accounts!$A$2:$F$9615,3,FALSE)</f>
        <v>$2.5M-$5M</v>
      </c>
      <c r="P5508" t="str">
        <f>VLOOKUP(C5508,accounts!$A$2:$F$9615,5,FALSE)</f>
        <v>Central</v>
      </c>
      <c r="Q5508" t="b">
        <f t="shared" si="87"/>
        <v>1</v>
      </c>
      <c r="R5508" t="e">
        <f>INDEX(removed_duplicate_rows!$A$5:$A$39,MATCH(wins!A5508,removed_duplicate_rows!$A$5:$A$39,0))</f>
        <v>#N/A</v>
      </c>
    </row>
    <row r="5509" spans="1:18" ht="15.75" customHeight="1" x14ac:dyDescent="0.2">
      <c r="A5509" t="s">
        <v>16658</v>
      </c>
      <c r="B5509" t="s">
        <v>16659</v>
      </c>
      <c r="C5509" t="s">
        <v>16660</v>
      </c>
      <c r="D5509" s="10">
        <v>45997</v>
      </c>
      <c r="E5509" t="s">
        <v>14854</v>
      </c>
      <c r="F5509">
        <v>5</v>
      </c>
      <c r="G5509" t="s">
        <v>273</v>
      </c>
      <c r="H5509" t="s">
        <v>285</v>
      </c>
      <c r="I5509" t="s">
        <v>55</v>
      </c>
      <c r="J5509">
        <v>1</v>
      </c>
      <c r="K5509">
        <v>5127</v>
      </c>
      <c r="L5509" t="str">
        <f>IFERROR(INDEX(play_attribution!$B$2:$B$328,MATCH(A5509,play_attribution!$A$2:$A$328,0)),"")</f>
        <v/>
      </c>
      <c r="M5509" t="str">
        <f>VLOOKUP(H5509,seller_roster!$A$2:$B$85,2,FALSE)</f>
        <v>Bryn Lindqvist</v>
      </c>
      <c r="N5509" t="str">
        <f>VLOOKUP(C5509,accounts!$A$2:$F$9615,2,FALSE)</f>
        <v>Logistics</v>
      </c>
      <c r="O5509" t="str">
        <f>VLOOKUP(C5509,accounts!$A$2:$F$9615,3,FALSE)</f>
        <v>$2.5M-$5M</v>
      </c>
      <c r="P5509" t="str">
        <f>VLOOKUP(C5509,accounts!$A$2:$F$9615,5,FALSE)</f>
        <v>East</v>
      </c>
      <c r="Q5509" t="b">
        <f t="shared" si="87"/>
        <v>1</v>
      </c>
      <c r="R5509" t="e">
        <f>INDEX(removed_duplicate_rows!$A$5:$A$39,MATCH(wins!A5509,removed_duplicate_rows!$A$5:$A$39,0))</f>
        <v>#N/A</v>
      </c>
    </row>
    <row r="5510" spans="1:18" ht="15.75" customHeight="1" x14ac:dyDescent="0.2">
      <c r="A5510" t="s">
        <v>16661</v>
      </c>
      <c r="B5510" t="s">
        <v>16662</v>
      </c>
      <c r="C5510" t="s">
        <v>16663</v>
      </c>
      <c r="D5510" s="10">
        <v>45997</v>
      </c>
      <c r="E5510" t="s">
        <v>14854</v>
      </c>
      <c r="F5510">
        <v>5</v>
      </c>
      <c r="G5510" t="s">
        <v>273</v>
      </c>
      <c r="H5510" t="s">
        <v>308</v>
      </c>
      <c r="I5510" t="s">
        <v>79</v>
      </c>
      <c r="J5510">
        <v>1</v>
      </c>
      <c r="K5510">
        <v>3422</v>
      </c>
      <c r="L5510" t="str">
        <f>IFERROR(INDEX(play_attribution!$B$2:$B$328,MATCH(A5510,play_attribution!$A$2:$A$328,0)),"")</f>
        <v/>
      </c>
      <c r="M5510" t="str">
        <f>VLOOKUP(H5510,seller_roster!$A$2:$B$85,2,FALSE)</f>
        <v>Blake Ruiz</v>
      </c>
      <c r="N5510" t="str">
        <f>VLOOKUP(C5510,accounts!$A$2:$F$9615,2,FALSE)</f>
        <v>Nonprofit</v>
      </c>
      <c r="O5510" t="str">
        <f>VLOOKUP(C5510,accounts!$A$2:$F$9615,3,FALSE)</f>
        <v>$5M-$10M</v>
      </c>
      <c r="P5510" t="str">
        <f>VLOOKUP(C5510,accounts!$A$2:$F$9615,5,FALSE)</f>
        <v>West</v>
      </c>
      <c r="Q5510" t="b">
        <f t="shared" si="87"/>
        <v>1</v>
      </c>
      <c r="R5510" t="e">
        <f>INDEX(removed_duplicate_rows!$A$5:$A$39,MATCH(wins!A5510,removed_duplicate_rows!$A$5:$A$39,0))</f>
        <v>#N/A</v>
      </c>
    </row>
    <row r="5511" spans="1:18" ht="15.75" customHeight="1" x14ac:dyDescent="0.2">
      <c r="A5511" t="s">
        <v>16664</v>
      </c>
      <c r="B5511" t="s">
        <v>16665</v>
      </c>
      <c r="C5511" t="s">
        <v>16666</v>
      </c>
      <c r="D5511" s="10">
        <v>45997</v>
      </c>
      <c r="E5511" t="s">
        <v>14854</v>
      </c>
      <c r="F5511">
        <v>5</v>
      </c>
      <c r="G5511" t="s">
        <v>273</v>
      </c>
      <c r="H5511" t="s">
        <v>670</v>
      </c>
      <c r="I5511" t="s">
        <v>79</v>
      </c>
      <c r="J5511">
        <v>1</v>
      </c>
      <c r="K5511">
        <v>10333</v>
      </c>
      <c r="L5511" t="str">
        <f>IFERROR(INDEX(play_attribution!$B$2:$B$328,MATCH(A5511,play_attribution!$A$2:$A$328,0)),"")</f>
        <v/>
      </c>
      <c r="M5511" t="str">
        <f>VLOOKUP(H5511,seller_roster!$A$2:$B$85,2,FALSE)</f>
        <v>True Kowalski</v>
      </c>
      <c r="N5511" t="str">
        <f>VLOOKUP(C5511,accounts!$A$2:$F$9615,2,FALSE)</f>
        <v>Professional Services</v>
      </c>
      <c r="O5511" t="str">
        <f>VLOOKUP(C5511,accounts!$A$2:$F$9615,3,FALSE)</f>
        <v>&gt;$10M</v>
      </c>
      <c r="P5511" t="str">
        <f>VLOOKUP(C5511,accounts!$A$2:$F$9615,5,FALSE)</f>
        <v>Central</v>
      </c>
      <c r="Q5511" t="b">
        <f t="shared" si="87"/>
        <v>1</v>
      </c>
      <c r="R5511" t="e">
        <f>INDEX(removed_duplicate_rows!$A$5:$A$39,MATCH(wins!A5511,removed_duplicate_rows!$A$5:$A$39,0))</f>
        <v>#N/A</v>
      </c>
    </row>
    <row r="5512" spans="1:18" ht="15.75" customHeight="1" x14ac:dyDescent="0.2">
      <c r="A5512" t="s">
        <v>16667</v>
      </c>
      <c r="B5512" t="s">
        <v>16668</v>
      </c>
      <c r="C5512" t="s">
        <v>16669</v>
      </c>
      <c r="D5512" s="10">
        <v>45997</v>
      </c>
      <c r="E5512" t="s">
        <v>14854</v>
      </c>
      <c r="F5512">
        <v>5</v>
      </c>
      <c r="G5512" t="s">
        <v>273</v>
      </c>
      <c r="H5512" t="s">
        <v>297</v>
      </c>
      <c r="I5512" t="s">
        <v>79</v>
      </c>
      <c r="J5512">
        <v>1</v>
      </c>
      <c r="K5512">
        <v>8721</v>
      </c>
      <c r="L5512" t="str">
        <f>IFERROR(INDEX(play_attribution!$B$2:$B$328,MATCH(A5512,play_attribution!$A$2:$A$328,0)),"")</f>
        <v/>
      </c>
      <c r="M5512" t="str">
        <f>VLOOKUP(H5512,seller_roster!$A$2:$B$85,2,FALSE)</f>
        <v>Ray Moreau</v>
      </c>
      <c r="N5512" t="str">
        <f>VLOOKUP(C5512,accounts!$A$2:$F$9615,2,FALSE)</f>
        <v>Retail Multi-Location</v>
      </c>
      <c r="O5512" t="str">
        <f>VLOOKUP(C5512,accounts!$A$2:$F$9615,3,FALSE)</f>
        <v>$5M-$10M</v>
      </c>
      <c r="P5512" t="str">
        <f>VLOOKUP(C5512,accounts!$A$2:$F$9615,5,FALSE)</f>
        <v>West</v>
      </c>
      <c r="Q5512" t="b">
        <f t="shared" si="87"/>
        <v>1</v>
      </c>
      <c r="R5512" t="e">
        <f>INDEX(removed_duplicate_rows!$A$5:$A$39,MATCH(wins!A5512,removed_duplicate_rows!$A$5:$A$39,0))</f>
        <v>#N/A</v>
      </c>
    </row>
    <row r="5513" spans="1:18" ht="15.75" customHeight="1" x14ac:dyDescent="0.2">
      <c r="A5513" t="s">
        <v>16670</v>
      </c>
      <c r="B5513" t="s">
        <v>16671</v>
      </c>
      <c r="C5513" t="s">
        <v>16672</v>
      </c>
      <c r="D5513" s="10">
        <v>45997</v>
      </c>
      <c r="E5513" t="s">
        <v>14854</v>
      </c>
      <c r="F5513">
        <v>5</v>
      </c>
      <c r="G5513" t="s">
        <v>273</v>
      </c>
      <c r="H5513" t="s">
        <v>297</v>
      </c>
      <c r="I5513" t="s">
        <v>55</v>
      </c>
      <c r="J5513">
        <v>1</v>
      </c>
      <c r="K5513">
        <v>7692</v>
      </c>
      <c r="L5513" t="str">
        <f>IFERROR(INDEX(play_attribution!$B$2:$B$328,MATCH(A5513,play_attribution!$A$2:$A$328,0)),"")</f>
        <v/>
      </c>
      <c r="M5513" t="str">
        <f>VLOOKUP(H5513,seller_roster!$A$2:$B$85,2,FALSE)</f>
        <v>Ray Moreau</v>
      </c>
      <c r="N5513" t="str">
        <f>VLOOKUP(C5513,accounts!$A$2:$F$9615,2,FALSE)</f>
        <v>Construction</v>
      </c>
      <c r="O5513" t="str">
        <f>VLOOKUP(C5513,accounts!$A$2:$F$9615,3,FALSE)</f>
        <v>$5M-$10M</v>
      </c>
      <c r="P5513" t="str">
        <f>VLOOKUP(C5513,accounts!$A$2:$F$9615,5,FALSE)</f>
        <v>Central</v>
      </c>
      <c r="Q5513" t="b">
        <f t="shared" si="87"/>
        <v>1</v>
      </c>
      <c r="R5513" t="e">
        <f>INDEX(removed_duplicate_rows!$A$5:$A$39,MATCH(wins!A5513,removed_duplicate_rows!$A$5:$A$39,0))</f>
        <v>#N/A</v>
      </c>
    </row>
    <row r="5514" spans="1:18" ht="15.75" customHeight="1" x14ac:dyDescent="0.2">
      <c r="A5514" t="s">
        <v>16673</v>
      </c>
      <c r="B5514" t="s">
        <v>16674</v>
      </c>
      <c r="C5514" t="s">
        <v>16675</v>
      </c>
      <c r="D5514" s="10">
        <v>45997</v>
      </c>
      <c r="E5514" t="s">
        <v>14854</v>
      </c>
      <c r="F5514">
        <v>5</v>
      </c>
      <c r="G5514" t="s">
        <v>273</v>
      </c>
      <c r="H5514" t="s">
        <v>367</v>
      </c>
      <c r="I5514" t="s">
        <v>79</v>
      </c>
      <c r="J5514">
        <v>1</v>
      </c>
      <c r="K5514">
        <v>9595</v>
      </c>
      <c r="L5514" t="str">
        <f>IFERROR(INDEX(play_attribution!$B$2:$B$328,MATCH(A5514,play_attribution!$A$2:$A$328,0)),"")</f>
        <v/>
      </c>
      <c r="M5514" t="str">
        <f>VLOOKUP(H5514,seller_roster!$A$2:$B$85,2,FALSE)</f>
        <v>Zion Ito</v>
      </c>
      <c r="N5514" t="str">
        <f>VLOOKUP(C5514,accounts!$A$2:$F$9615,2,FALSE)</f>
        <v>Nonprofit</v>
      </c>
      <c r="O5514" t="str">
        <f>VLOOKUP(C5514,accounts!$A$2:$F$9615,3,FALSE)</f>
        <v>$1M-$2.5M</v>
      </c>
      <c r="P5514" t="str">
        <f>VLOOKUP(C5514,accounts!$A$2:$F$9615,5,FALSE)</f>
        <v>East</v>
      </c>
      <c r="Q5514" t="b">
        <f t="shared" si="87"/>
        <v>1</v>
      </c>
      <c r="R5514" t="e">
        <f>INDEX(removed_duplicate_rows!$A$5:$A$39,MATCH(wins!A5514,removed_duplicate_rows!$A$5:$A$39,0))</f>
        <v>#N/A</v>
      </c>
    </row>
    <row r="5515" spans="1:18" ht="15.75" customHeight="1" x14ac:dyDescent="0.2">
      <c r="A5515" t="s">
        <v>16676</v>
      </c>
      <c r="B5515" t="s">
        <v>16677</v>
      </c>
      <c r="C5515" t="s">
        <v>16678</v>
      </c>
      <c r="D5515" s="10">
        <v>45997</v>
      </c>
      <c r="E5515" t="s">
        <v>14854</v>
      </c>
      <c r="F5515">
        <v>5</v>
      </c>
      <c r="G5515" t="s">
        <v>273</v>
      </c>
      <c r="H5515" t="s">
        <v>319</v>
      </c>
      <c r="I5515" t="s">
        <v>79</v>
      </c>
      <c r="J5515">
        <v>1</v>
      </c>
      <c r="K5515">
        <v>9826</v>
      </c>
      <c r="L5515" t="str">
        <f>IFERROR(INDEX(play_attribution!$B$2:$B$328,MATCH(A5515,play_attribution!$A$2:$A$328,0)),"")</f>
        <v/>
      </c>
      <c r="M5515" t="str">
        <f>VLOOKUP(H5515,seller_roster!$A$2:$B$85,2,FALSE)</f>
        <v>Nia Kowalski</v>
      </c>
      <c r="N5515" t="str">
        <f>VLOOKUP(C5515,accounts!$A$2:$F$9615,2,FALSE)</f>
        <v>Healthcare Services</v>
      </c>
      <c r="O5515" t="str">
        <f>VLOOKUP(C5515,accounts!$A$2:$F$9615,3,FALSE)</f>
        <v>$2.5M-$5M</v>
      </c>
      <c r="P5515" t="str">
        <f>VLOOKUP(C5515,accounts!$A$2:$F$9615,5,FALSE)</f>
        <v>Central</v>
      </c>
      <c r="Q5515" t="b">
        <f t="shared" si="87"/>
        <v>1</v>
      </c>
      <c r="R5515" t="e">
        <f>INDEX(removed_duplicate_rows!$A$5:$A$39,MATCH(wins!A5515,removed_duplicate_rows!$A$5:$A$39,0))</f>
        <v>#N/A</v>
      </c>
    </row>
    <row r="5516" spans="1:18" ht="15.75" customHeight="1" x14ac:dyDescent="0.2">
      <c r="A5516" t="s">
        <v>16679</v>
      </c>
      <c r="B5516" t="s">
        <v>16680</v>
      </c>
      <c r="C5516" t="s">
        <v>16681</v>
      </c>
      <c r="D5516" s="10">
        <v>45997</v>
      </c>
      <c r="E5516" t="s">
        <v>14854</v>
      </c>
      <c r="F5516">
        <v>5</v>
      </c>
      <c r="G5516" t="s">
        <v>273</v>
      </c>
      <c r="H5516" t="s">
        <v>312</v>
      </c>
      <c r="I5516" t="s">
        <v>79</v>
      </c>
      <c r="J5516">
        <v>1</v>
      </c>
      <c r="K5516">
        <v>13465</v>
      </c>
      <c r="L5516" t="str">
        <f>IFERROR(INDEX(play_attribution!$B$2:$B$328,MATCH(A5516,play_attribution!$A$2:$A$328,0)),"")</f>
        <v/>
      </c>
      <c r="M5516" t="str">
        <f>VLOOKUP(H5516,seller_roster!$A$2:$B$85,2,FALSE)</f>
        <v>Tatum Osei</v>
      </c>
      <c r="N5516" t="str">
        <f>VLOOKUP(C5516,accounts!$A$2:$F$9615,2,FALSE)</f>
        <v>Retail Multi-Location</v>
      </c>
      <c r="O5516" t="str">
        <f>VLOOKUP(C5516,accounts!$A$2:$F$9615,3,FALSE)</f>
        <v>$2.5M-$5M</v>
      </c>
      <c r="P5516" t="str">
        <f>VLOOKUP(C5516,accounts!$A$2:$F$9615,5,FALSE)</f>
        <v>East</v>
      </c>
      <c r="Q5516" t="b">
        <f t="shared" si="87"/>
        <v>1</v>
      </c>
      <c r="R5516" t="e">
        <f>INDEX(removed_duplicate_rows!$A$5:$A$39,MATCH(wins!A5516,removed_duplicate_rows!$A$5:$A$39,0))</f>
        <v>#N/A</v>
      </c>
    </row>
    <row r="5517" spans="1:18" ht="15.75" customHeight="1" x14ac:dyDescent="0.2">
      <c r="A5517" t="s">
        <v>16682</v>
      </c>
      <c r="B5517" t="s">
        <v>16683</v>
      </c>
      <c r="C5517" t="s">
        <v>16684</v>
      </c>
      <c r="D5517" s="10">
        <v>45997</v>
      </c>
      <c r="E5517" t="s">
        <v>14854</v>
      </c>
      <c r="F5517">
        <v>5</v>
      </c>
      <c r="G5517" t="s">
        <v>273</v>
      </c>
      <c r="H5517" t="s">
        <v>1098</v>
      </c>
      <c r="I5517" t="s">
        <v>79</v>
      </c>
      <c r="J5517">
        <v>1</v>
      </c>
      <c r="K5517">
        <v>11380</v>
      </c>
      <c r="L5517" t="str">
        <f>IFERROR(INDEX(play_attribution!$B$2:$B$328,MATCH(A5517,play_attribution!$A$2:$A$328,0)),"")</f>
        <v/>
      </c>
      <c r="M5517" t="str">
        <f>VLOOKUP(H5517,seller_roster!$A$2:$B$85,2,FALSE)</f>
        <v>Yael Okafor</v>
      </c>
      <c r="N5517" t="str">
        <f>VLOOKUP(C5517,accounts!$A$2:$F$9615,2,FALSE)</f>
        <v>Retail Multi-Location</v>
      </c>
      <c r="O5517" t="str">
        <f>VLOOKUP(C5517,accounts!$A$2:$F$9615,3,FALSE)</f>
        <v>&gt;$10M</v>
      </c>
      <c r="P5517" t="str">
        <f>VLOOKUP(C5517,accounts!$A$2:$F$9615,5,FALSE)</f>
        <v>West</v>
      </c>
      <c r="Q5517" t="b">
        <f t="shared" si="87"/>
        <v>1</v>
      </c>
      <c r="R5517" t="e">
        <f>INDEX(removed_duplicate_rows!$A$5:$A$39,MATCH(wins!A5517,removed_duplicate_rows!$A$5:$A$39,0))</f>
        <v>#N/A</v>
      </c>
    </row>
    <row r="5518" spans="1:18" ht="15.75" customHeight="1" x14ac:dyDescent="0.2">
      <c r="A5518" t="s">
        <v>16685</v>
      </c>
      <c r="B5518" t="s">
        <v>16686</v>
      </c>
      <c r="C5518" t="s">
        <v>16687</v>
      </c>
      <c r="D5518" s="10">
        <v>45997</v>
      </c>
      <c r="E5518" t="s">
        <v>14854</v>
      </c>
      <c r="F5518">
        <v>5</v>
      </c>
      <c r="G5518" t="s">
        <v>273</v>
      </c>
      <c r="H5518" t="s">
        <v>670</v>
      </c>
      <c r="I5518" t="s">
        <v>55</v>
      </c>
      <c r="J5518">
        <v>1</v>
      </c>
      <c r="K5518">
        <v>12140</v>
      </c>
      <c r="L5518" t="str">
        <f>IFERROR(INDEX(play_attribution!$B$2:$B$328,MATCH(A5518,play_attribution!$A$2:$A$328,0)),"")</f>
        <v/>
      </c>
      <c r="M5518" t="str">
        <f>VLOOKUP(H5518,seller_roster!$A$2:$B$85,2,FALSE)</f>
        <v>True Kowalski</v>
      </c>
      <c r="N5518" t="str">
        <f>VLOOKUP(C5518,accounts!$A$2:$F$9615,2,FALSE)</f>
        <v>Hospitality Group</v>
      </c>
      <c r="O5518" t="str">
        <f>VLOOKUP(C5518,accounts!$A$2:$F$9615,3,FALSE)</f>
        <v>$2.5M-$5M</v>
      </c>
      <c r="P5518" t="str">
        <f>VLOOKUP(C5518,accounts!$A$2:$F$9615,5,FALSE)</f>
        <v>West</v>
      </c>
      <c r="Q5518" t="b">
        <f t="shared" si="87"/>
        <v>1</v>
      </c>
      <c r="R5518" t="e">
        <f>INDEX(removed_duplicate_rows!$A$5:$A$39,MATCH(wins!A5518,removed_duplicate_rows!$A$5:$A$39,0))</f>
        <v>#N/A</v>
      </c>
    </row>
    <row r="5519" spans="1:18" ht="15.75" customHeight="1" x14ac:dyDescent="0.2">
      <c r="A5519" t="s">
        <v>16688</v>
      </c>
      <c r="B5519" t="s">
        <v>16689</v>
      </c>
      <c r="C5519" t="s">
        <v>16690</v>
      </c>
      <c r="D5519" s="10">
        <v>45997</v>
      </c>
      <c r="E5519" t="s">
        <v>14854</v>
      </c>
      <c r="F5519">
        <v>5</v>
      </c>
      <c r="G5519" t="s">
        <v>273</v>
      </c>
      <c r="H5519" t="s">
        <v>357</v>
      </c>
      <c r="I5519" t="s">
        <v>79</v>
      </c>
      <c r="J5519">
        <v>1</v>
      </c>
      <c r="K5519">
        <v>8095</v>
      </c>
      <c r="L5519" t="str">
        <f>IFERROR(INDEX(play_attribution!$B$2:$B$328,MATCH(A5519,play_attribution!$A$2:$A$328,0)),"")</f>
        <v/>
      </c>
      <c r="M5519" t="str">
        <f>VLOOKUP(H5519,seller_roster!$A$2:$B$85,2,FALSE)</f>
        <v>Hollis Abadi</v>
      </c>
      <c r="N5519" t="str">
        <f>VLOOKUP(C5519,accounts!$A$2:$F$9615,2,FALSE)</f>
        <v>Logistics</v>
      </c>
      <c r="O5519" t="str">
        <f>VLOOKUP(C5519,accounts!$A$2:$F$9615,3,FALSE)</f>
        <v>$2.5M-$5M</v>
      </c>
      <c r="P5519" t="str">
        <f>VLOOKUP(C5519,accounts!$A$2:$F$9615,5,FALSE)</f>
        <v>West</v>
      </c>
      <c r="Q5519" t="b">
        <f t="shared" si="87"/>
        <v>1</v>
      </c>
      <c r="R5519" t="e">
        <f>INDEX(removed_duplicate_rows!$A$5:$A$39,MATCH(wins!A5519,removed_duplicate_rows!$A$5:$A$39,0))</f>
        <v>#N/A</v>
      </c>
    </row>
    <row r="5520" spans="1:18" ht="15.75" customHeight="1" x14ac:dyDescent="0.2">
      <c r="A5520" t="s">
        <v>16691</v>
      </c>
      <c r="B5520" t="s">
        <v>16692</v>
      </c>
      <c r="C5520" t="s">
        <v>16693</v>
      </c>
      <c r="D5520" s="10">
        <v>45997</v>
      </c>
      <c r="E5520" t="s">
        <v>14854</v>
      </c>
      <c r="F5520">
        <v>5</v>
      </c>
      <c r="G5520" t="s">
        <v>273</v>
      </c>
      <c r="H5520" t="s">
        <v>289</v>
      </c>
      <c r="I5520" t="s">
        <v>79</v>
      </c>
      <c r="J5520">
        <v>1</v>
      </c>
      <c r="K5520">
        <v>10793</v>
      </c>
      <c r="L5520" t="str">
        <f>IFERROR(INDEX(play_attribution!$B$2:$B$328,MATCH(A5520,play_attribution!$A$2:$A$328,0)),"")</f>
        <v/>
      </c>
      <c r="M5520" t="str">
        <f>VLOOKUP(H5520,seller_roster!$A$2:$B$85,2,FALSE)</f>
        <v>Skyler Okafor</v>
      </c>
      <c r="N5520" t="str">
        <f>VLOOKUP(C5520,accounts!$A$2:$F$9615,2,FALSE)</f>
        <v>Manufacturing</v>
      </c>
      <c r="O5520" t="str">
        <f>VLOOKUP(C5520,accounts!$A$2:$F$9615,3,FALSE)</f>
        <v>$2.5M-$5M</v>
      </c>
      <c r="P5520" t="str">
        <f>VLOOKUP(C5520,accounts!$A$2:$F$9615,5,FALSE)</f>
        <v>East</v>
      </c>
      <c r="Q5520" t="b">
        <f t="shared" si="87"/>
        <v>1</v>
      </c>
      <c r="R5520" t="e">
        <f>INDEX(removed_duplicate_rows!$A$5:$A$39,MATCH(wins!A5520,removed_duplicate_rows!$A$5:$A$39,0))</f>
        <v>#N/A</v>
      </c>
    </row>
    <row r="5521" spans="1:18" ht="15.75" customHeight="1" x14ac:dyDescent="0.2">
      <c r="A5521" t="s">
        <v>16694</v>
      </c>
      <c r="B5521" t="s">
        <v>16695</v>
      </c>
      <c r="C5521" t="s">
        <v>16696</v>
      </c>
      <c r="D5521" s="10">
        <v>45997</v>
      </c>
      <c r="E5521" t="s">
        <v>14854</v>
      </c>
      <c r="F5521">
        <v>5</v>
      </c>
      <c r="G5521" t="s">
        <v>374</v>
      </c>
      <c r="H5521" t="s">
        <v>4096</v>
      </c>
      <c r="I5521" t="s">
        <v>55</v>
      </c>
      <c r="J5521">
        <v>1</v>
      </c>
      <c r="K5521">
        <v>7835</v>
      </c>
      <c r="L5521" t="str">
        <f>IFERROR(INDEX(play_attribution!$B$2:$B$328,MATCH(A5521,play_attribution!$A$2:$A$328,0)),"")</f>
        <v/>
      </c>
      <c r="M5521" t="str">
        <f>VLOOKUP(H5521,seller_roster!$A$2:$B$85,2,FALSE)</f>
        <v>Vesper Kim</v>
      </c>
      <c r="N5521" t="str">
        <f>VLOOKUP(C5521,accounts!$A$2:$F$9615,2,FALSE)</f>
        <v>Healthcare Services</v>
      </c>
      <c r="O5521" t="str">
        <f>VLOOKUP(C5521,accounts!$A$2:$F$9615,3,FALSE)</f>
        <v>$2.5M-$5M</v>
      </c>
      <c r="P5521" t="str">
        <f>VLOOKUP(C5521,accounts!$A$2:$F$9615,5,FALSE)</f>
        <v>West</v>
      </c>
      <c r="Q5521" t="b">
        <f t="shared" si="87"/>
        <v>1</v>
      </c>
      <c r="R5521" t="e">
        <f>INDEX(removed_duplicate_rows!$A$5:$A$39,MATCH(wins!A5521,removed_duplicate_rows!$A$5:$A$39,0))</f>
        <v>#N/A</v>
      </c>
    </row>
    <row r="5522" spans="1:18" ht="15.75" customHeight="1" x14ac:dyDescent="0.2">
      <c r="A5522" t="s">
        <v>16697</v>
      </c>
      <c r="B5522" t="s">
        <v>16698</v>
      </c>
      <c r="C5522" t="s">
        <v>16699</v>
      </c>
      <c r="D5522" s="10">
        <v>45997</v>
      </c>
      <c r="E5522" t="s">
        <v>14854</v>
      </c>
      <c r="F5522">
        <v>5</v>
      </c>
      <c r="G5522" t="s">
        <v>374</v>
      </c>
      <c r="H5522" t="s">
        <v>402</v>
      </c>
      <c r="I5522" t="s">
        <v>55</v>
      </c>
      <c r="J5522">
        <v>1</v>
      </c>
      <c r="K5522">
        <v>7260</v>
      </c>
      <c r="L5522" t="str">
        <f>IFERROR(INDEX(play_attribution!$B$2:$B$328,MATCH(A5522,play_attribution!$A$2:$A$328,0)),"")</f>
        <v/>
      </c>
      <c r="M5522" t="str">
        <f>VLOOKUP(H5522,seller_roster!$A$2:$B$85,2,FALSE)</f>
        <v>Frankie Vega</v>
      </c>
      <c r="N5522" t="str">
        <f>VLOOKUP(C5522,accounts!$A$2:$F$9615,2,FALSE)</f>
        <v>Logistics</v>
      </c>
      <c r="O5522" t="str">
        <f>VLOOKUP(C5522,accounts!$A$2:$F$9615,3,FALSE)</f>
        <v>$2.5M-$5M</v>
      </c>
      <c r="P5522" t="str">
        <f>VLOOKUP(C5522,accounts!$A$2:$F$9615,5,FALSE)</f>
        <v>Central</v>
      </c>
      <c r="Q5522" t="b">
        <f t="shared" si="87"/>
        <v>1</v>
      </c>
      <c r="R5522" t="e">
        <f>INDEX(removed_duplicate_rows!$A$5:$A$39,MATCH(wins!A5522,removed_duplicate_rows!$A$5:$A$39,0))</f>
        <v>#N/A</v>
      </c>
    </row>
    <row r="5523" spans="1:18" ht="15.75" customHeight="1" x14ac:dyDescent="0.2">
      <c r="A5523" t="s">
        <v>16700</v>
      </c>
      <c r="B5523" t="s">
        <v>16701</v>
      </c>
      <c r="C5523" t="s">
        <v>16702</v>
      </c>
      <c r="D5523" s="10">
        <v>45997</v>
      </c>
      <c r="E5523" t="s">
        <v>14854</v>
      </c>
      <c r="F5523">
        <v>5</v>
      </c>
      <c r="G5523" t="s">
        <v>374</v>
      </c>
      <c r="H5523" t="s">
        <v>383</v>
      </c>
      <c r="I5523" t="s">
        <v>55</v>
      </c>
      <c r="J5523">
        <v>1</v>
      </c>
      <c r="K5523">
        <v>5726</v>
      </c>
      <c r="L5523" t="str">
        <f>IFERROR(INDEX(play_attribution!$B$2:$B$328,MATCH(A5523,play_attribution!$A$2:$A$328,0)),"")</f>
        <v/>
      </c>
      <c r="M5523" t="str">
        <f>VLOOKUP(H5523,seller_roster!$A$2:$B$85,2,FALSE)</f>
        <v>Flor Ruiz</v>
      </c>
      <c r="N5523" t="str">
        <f>VLOOKUP(C5523,accounts!$A$2:$F$9615,2,FALSE)</f>
        <v>Logistics</v>
      </c>
      <c r="O5523" t="str">
        <f>VLOOKUP(C5523,accounts!$A$2:$F$9615,3,FALSE)</f>
        <v>$5M-$10M</v>
      </c>
      <c r="P5523" t="str">
        <f>VLOOKUP(C5523,accounts!$A$2:$F$9615,5,FALSE)</f>
        <v>East</v>
      </c>
      <c r="Q5523" t="b">
        <f t="shared" si="87"/>
        <v>1</v>
      </c>
      <c r="R5523" t="e">
        <f>INDEX(removed_duplicate_rows!$A$5:$A$39,MATCH(wins!A5523,removed_duplicate_rows!$A$5:$A$39,0))</f>
        <v>#N/A</v>
      </c>
    </row>
    <row r="5524" spans="1:18" ht="15.75" customHeight="1" x14ac:dyDescent="0.2">
      <c r="A5524" t="s">
        <v>16703</v>
      </c>
      <c r="B5524" t="s">
        <v>16704</v>
      </c>
      <c r="C5524" t="s">
        <v>16705</v>
      </c>
      <c r="D5524" s="10">
        <v>45997</v>
      </c>
      <c r="E5524" t="s">
        <v>14854</v>
      </c>
      <c r="F5524">
        <v>5</v>
      </c>
      <c r="G5524" t="s">
        <v>374</v>
      </c>
      <c r="H5524" t="s">
        <v>402</v>
      </c>
      <c r="I5524" t="s">
        <v>55</v>
      </c>
      <c r="J5524">
        <v>1</v>
      </c>
      <c r="K5524">
        <v>10533</v>
      </c>
      <c r="L5524" t="str">
        <f>IFERROR(INDEX(play_attribution!$B$2:$B$328,MATCH(A5524,play_attribution!$A$2:$A$328,0)),"")</f>
        <v/>
      </c>
      <c r="M5524" t="str">
        <f>VLOOKUP(H5524,seller_roster!$A$2:$B$85,2,FALSE)</f>
        <v>Frankie Vega</v>
      </c>
      <c r="N5524" t="str">
        <f>VLOOKUP(C5524,accounts!$A$2:$F$9615,2,FALSE)</f>
        <v>Field Services</v>
      </c>
      <c r="O5524" t="str">
        <f>VLOOKUP(C5524,accounts!$A$2:$F$9615,3,FALSE)</f>
        <v>$2.5M-$5M</v>
      </c>
      <c r="P5524" t="str">
        <f>VLOOKUP(C5524,accounts!$A$2:$F$9615,5,FALSE)</f>
        <v>East</v>
      </c>
      <c r="Q5524" t="b">
        <f t="shared" si="87"/>
        <v>1</v>
      </c>
      <c r="R5524" t="e">
        <f>INDEX(removed_duplicate_rows!$A$5:$A$39,MATCH(wins!A5524,removed_duplicate_rows!$A$5:$A$39,0))</f>
        <v>#N/A</v>
      </c>
    </row>
    <row r="5525" spans="1:18" ht="15.75" customHeight="1" x14ac:dyDescent="0.2">
      <c r="A5525" t="s">
        <v>16706</v>
      </c>
      <c r="B5525" t="s">
        <v>16707</v>
      </c>
      <c r="C5525" t="s">
        <v>16708</v>
      </c>
      <c r="D5525" s="10">
        <v>45997</v>
      </c>
      <c r="E5525" t="s">
        <v>14854</v>
      </c>
      <c r="F5525">
        <v>5</v>
      </c>
      <c r="G5525" t="s">
        <v>374</v>
      </c>
      <c r="H5525" t="s">
        <v>413</v>
      </c>
      <c r="I5525" t="s">
        <v>55</v>
      </c>
      <c r="J5525">
        <v>1</v>
      </c>
      <c r="K5525">
        <v>5795</v>
      </c>
      <c r="L5525" t="str">
        <f>IFERROR(INDEX(play_attribution!$B$2:$B$328,MATCH(A5525,play_attribution!$A$2:$A$328,0)),"")</f>
        <v/>
      </c>
      <c r="M5525" t="str">
        <f>VLOOKUP(H5525,seller_roster!$A$2:$B$85,2,FALSE)</f>
        <v>Phoenix Doyle</v>
      </c>
      <c r="N5525" t="str">
        <f>VLOOKUP(C5525,accounts!$A$2:$F$9615,2,FALSE)</f>
        <v>Logistics</v>
      </c>
      <c r="O5525" t="str">
        <f>VLOOKUP(C5525,accounts!$A$2:$F$9615,3,FALSE)</f>
        <v>&lt;$1M</v>
      </c>
      <c r="P5525" t="str">
        <f>VLOOKUP(C5525,accounts!$A$2:$F$9615,5,FALSE)</f>
        <v>West</v>
      </c>
      <c r="Q5525" t="b">
        <f t="shared" si="87"/>
        <v>1</v>
      </c>
      <c r="R5525" t="e">
        <f>INDEX(removed_duplicate_rows!$A$5:$A$39,MATCH(wins!A5525,removed_duplicate_rows!$A$5:$A$39,0))</f>
        <v>#N/A</v>
      </c>
    </row>
    <row r="5526" spans="1:18" ht="15.75" customHeight="1" x14ac:dyDescent="0.2">
      <c r="A5526" t="s">
        <v>16709</v>
      </c>
      <c r="B5526" t="s">
        <v>16710</v>
      </c>
      <c r="C5526" t="s">
        <v>16711</v>
      </c>
      <c r="D5526" s="10">
        <v>45997</v>
      </c>
      <c r="E5526" t="s">
        <v>14854</v>
      </c>
      <c r="F5526">
        <v>5</v>
      </c>
      <c r="G5526" t="s">
        <v>374</v>
      </c>
      <c r="H5526" t="s">
        <v>409</v>
      </c>
      <c r="I5526" t="s">
        <v>55</v>
      </c>
      <c r="J5526">
        <v>1</v>
      </c>
      <c r="K5526">
        <v>6878</v>
      </c>
      <c r="L5526" t="str">
        <f>IFERROR(INDEX(play_attribution!$B$2:$B$328,MATCH(A5526,play_attribution!$A$2:$A$328,0)),"")</f>
        <v/>
      </c>
      <c r="M5526" t="str">
        <f>VLOOKUP(H5526,seller_roster!$A$2:$B$85,2,FALSE)</f>
        <v>Devon Okafor</v>
      </c>
      <c r="N5526" t="str">
        <f>VLOOKUP(C5526,accounts!$A$2:$F$9615,2,FALSE)</f>
        <v>Retail Multi-Location</v>
      </c>
      <c r="O5526" t="str">
        <f>VLOOKUP(C5526,accounts!$A$2:$F$9615,3,FALSE)</f>
        <v>$5M-$10M</v>
      </c>
      <c r="P5526" t="str">
        <f>VLOOKUP(C5526,accounts!$A$2:$F$9615,5,FALSE)</f>
        <v>East</v>
      </c>
      <c r="Q5526" t="b">
        <f t="shared" si="87"/>
        <v>1</v>
      </c>
      <c r="R5526" t="e">
        <f>INDEX(removed_duplicate_rows!$A$5:$A$39,MATCH(wins!A5526,removed_duplicate_rows!$A$5:$A$39,0))</f>
        <v>#N/A</v>
      </c>
    </row>
    <row r="5527" spans="1:18" ht="15.75" customHeight="1" x14ac:dyDescent="0.2">
      <c r="A5527" t="s">
        <v>16712</v>
      </c>
      <c r="B5527" t="s">
        <v>16713</v>
      </c>
      <c r="C5527" t="s">
        <v>16714</v>
      </c>
      <c r="D5527" s="10">
        <v>45997</v>
      </c>
      <c r="E5527" t="s">
        <v>14854</v>
      </c>
      <c r="F5527">
        <v>5</v>
      </c>
      <c r="G5527" t="s">
        <v>374</v>
      </c>
      <c r="H5527" t="s">
        <v>413</v>
      </c>
      <c r="I5527" t="s">
        <v>55</v>
      </c>
      <c r="J5527">
        <v>1</v>
      </c>
      <c r="K5527">
        <v>5713</v>
      </c>
      <c r="L5527" t="str">
        <f>IFERROR(INDEX(play_attribution!$B$2:$B$328,MATCH(A5527,play_attribution!$A$2:$A$328,0)),"")</f>
        <v/>
      </c>
      <c r="M5527" t="str">
        <f>VLOOKUP(H5527,seller_roster!$A$2:$B$85,2,FALSE)</f>
        <v>Phoenix Doyle</v>
      </c>
      <c r="N5527" t="str">
        <f>VLOOKUP(C5527,accounts!$A$2:$F$9615,2,FALSE)</f>
        <v>Hospitality Group</v>
      </c>
      <c r="O5527" t="str">
        <f>VLOOKUP(C5527,accounts!$A$2:$F$9615,3,FALSE)</f>
        <v>$1M-$2.5M</v>
      </c>
      <c r="P5527" t="str">
        <f>VLOOKUP(C5527,accounts!$A$2:$F$9615,5,FALSE)</f>
        <v>West</v>
      </c>
      <c r="Q5527" t="b">
        <f t="shared" si="87"/>
        <v>1</v>
      </c>
      <c r="R5527" t="e">
        <f>INDEX(removed_duplicate_rows!$A$5:$A$39,MATCH(wins!A5527,removed_duplicate_rows!$A$5:$A$39,0))</f>
        <v>#N/A</v>
      </c>
    </row>
    <row r="5528" spans="1:18" ht="15.75" customHeight="1" x14ac:dyDescent="0.2">
      <c r="A5528" t="s">
        <v>16715</v>
      </c>
      <c r="B5528" t="s">
        <v>16716</v>
      </c>
      <c r="C5528" t="s">
        <v>16717</v>
      </c>
      <c r="D5528" s="10">
        <v>45997</v>
      </c>
      <c r="E5528" t="s">
        <v>14854</v>
      </c>
      <c r="F5528">
        <v>5</v>
      </c>
      <c r="G5528" t="s">
        <v>374</v>
      </c>
      <c r="H5528" t="s">
        <v>387</v>
      </c>
      <c r="I5528" t="s">
        <v>55</v>
      </c>
      <c r="J5528">
        <v>1</v>
      </c>
      <c r="K5528">
        <v>3911</v>
      </c>
      <c r="L5528" t="str">
        <f>IFERROR(INDEX(play_attribution!$B$2:$B$328,MATCH(A5528,play_attribution!$A$2:$A$328,0)),"")</f>
        <v/>
      </c>
      <c r="M5528" t="str">
        <f>VLOOKUP(H5528,seller_roster!$A$2:$B$85,2,FALSE)</f>
        <v>Ray Kim</v>
      </c>
      <c r="N5528" t="str">
        <f>VLOOKUP(C5528,accounts!$A$2:$F$9615,2,FALSE)</f>
        <v>Field Services</v>
      </c>
      <c r="O5528" t="str">
        <f>VLOOKUP(C5528,accounts!$A$2:$F$9615,3,FALSE)</f>
        <v>$5M-$10M</v>
      </c>
      <c r="P5528" t="str">
        <f>VLOOKUP(C5528,accounts!$A$2:$F$9615,5,FALSE)</f>
        <v>West</v>
      </c>
      <c r="Q5528" t="b">
        <f t="shared" si="87"/>
        <v>1</v>
      </c>
      <c r="R5528" t="e">
        <f>INDEX(removed_duplicate_rows!$A$5:$A$39,MATCH(wins!A5528,removed_duplicate_rows!$A$5:$A$39,0))</f>
        <v>#N/A</v>
      </c>
    </row>
    <row r="5529" spans="1:18" ht="15.75" customHeight="1" x14ac:dyDescent="0.2">
      <c r="A5529" t="s">
        <v>16718</v>
      </c>
      <c r="B5529" t="s">
        <v>16719</v>
      </c>
      <c r="C5529" t="s">
        <v>16720</v>
      </c>
      <c r="D5529" s="10">
        <v>45997</v>
      </c>
      <c r="E5529" t="s">
        <v>14854</v>
      </c>
      <c r="F5529">
        <v>5</v>
      </c>
      <c r="G5529" t="s">
        <v>374</v>
      </c>
      <c r="H5529" t="s">
        <v>387</v>
      </c>
      <c r="I5529" t="s">
        <v>55</v>
      </c>
      <c r="J5529">
        <v>1</v>
      </c>
      <c r="K5529">
        <v>6314</v>
      </c>
      <c r="L5529" t="str">
        <f>IFERROR(INDEX(play_attribution!$B$2:$B$328,MATCH(A5529,play_attribution!$A$2:$A$328,0)),"")</f>
        <v/>
      </c>
      <c r="M5529" t="str">
        <f>VLOOKUP(H5529,seller_roster!$A$2:$B$85,2,FALSE)</f>
        <v>Ray Kim</v>
      </c>
      <c r="N5529" t="str">
        <f>VLOOKUP(C5529,accounts!$A$2:$F$9615,2,FALSE)</f>
        <v>Hospitality Group</v>
      </c>
      <c r="O5529" t="str">
        <f>VLOOKUP(C5529,accounts!$A$2:$F$9615,3,FALSE)</f>
        <v>$5M-$10M</v>
      </c>
      <c r="P5529" t="str">
        <f>VLOOKUP(C5529,accounts!$A$2:$F$9615,5,FALSE)</f>
        <v>West</v>
      </c>
      <c r="Q5529" t="b">
        <f t="shared" si="87"/>
        <v>1</v>
      </c>
      <c r="R5529" t="e">
        <f>INDEX(removed_duplicate_rows!$A$5:$A$39,MATCH(wins!A5529,removed_duplicate_rows!$A$5:$A$39,0))</f>
        <v>#N/A</v>
      </c>
    </row>
    <row r="5530" spans="1:18" ht="15.75" customHeight="1" x14ac:dyDescent="0.2">
      <c r="A5530" t="s">
        <v>16721</v>
      </c>
      <c r="B5530" t="s">
        <v>16722</v>
      </c>
      <c r="C5530" t="s">
        <v>16723</v>
      </c>
      <c r="D5530" s="10">
        <v>45997</v>
      </c>
      <c r="E5530" t="s">
        <v>14854</v>
      </c>
      <c r="F5530">
        <v>5</v>
      </c>
      <c r="G5530" t="s">
        <v>374</v>
      </c>
      <c r="H5530" t="s">
        <v>383</v>
      </c>
      <c r="I5530" t="s">
        <v>55</v>
      </c>
      <c r="J5530">
        <v>1</v>
      </c>
      <c r="K5530">
        <v>6904</v>
      </c>
      <c r="L5530" t="str">
        <f>IFERROR(INDEX(play_attribution!$B$2:$B$328,MATCH(A5530,play_attribution!$A$2:$A$328,0)),"")</f>
        <v/>
      </c>
      <c r="M5530" t="str">
        <f>VLOOKUP(H5530,seller_roster!$A$2:$B$85,2,FALSE)</f>
        <v>Flor Ruiz</v>
      </c>
      <c r="N5530" t="str">
        <f>VLOOKUP(C5530,accounts!$A$2:$F$9615,2,FALSE)</f>
        <v>Wholesale &amp; Distribution</v>
      </c>
      <c r="O5530" t="str">
        <f>VLOOKUP(C5530,accounts!$A$2:$F$9615,3,FALSE)</f>
        <v>$2.5M-$5M</v>
      </c>
      <c r="P5530" t="str">
        <f>VLOOKUP(C5530,accounts!$A$2:$F$9615,5,FALSE)</f>
        <v>East</v>
      </c>
      <c r="Q5530" t="b">
        <f t="shared" si="87"/>
        <v>1</v>
      </c>
      <c r="R5530" t="e">
        <f>INDEX(removed_duplicate_rows!$A$5:$A$39,MATCH(wins!A5530,removed_duplicate_rows!$A$5:$A$39,0))</f>
        <v>#N/A</v>
      </c>
    </row>
    <row r="5531" spans="1:18" ht="15.75" customHeight="1" x14ac:dyDescent="0.2">
      <c r="A5531" t="s">
        <v>16724</v>
      </c>
      <c r="B5531" t="s">
        <v>16725</v>
      </c>
      <c r="C5531" t="s">
        <v>16726</v>
      </c>
      <c r="D5531" s="10">
        <v>45997</v>
      </c>
      <c r="E5531" t="s">
        <v>14854</v>
      </c>
      <c r="F5531">
        <v>5</v>
      </c>
      <c r="G5531" t="s">
        <v>374</v>
      </c>
      <c r="H5531" t="s">
        <v>417</v>
      </c>
      <c r="I5531" t="s">
        <v>55</v>
      </c>
      <c r="J5531">
        <v>1</v>
      </c>
      <c r="K5531">
        <v>4891</v>
      </c>
      <c r="L5531" t="str">
        <f>IFERROR(INDEX(play_attribution!$B$2:$B$328,MATCH(A5531,play_attribution!$A$2:$A$328,0)),"")</f>
        <v/>
      </c>
      <c r="M5531" t="str">
        <f>VLOOKUP(H5531,seller_roster!$A$2:$B$85,2,FALSE)</f>
        <v>Bryn Reyes</v>
      </c>
      <c r="N5531" t="str">
        <f>VLOOKUP(C5531,accounts!$A$2:$F$9615,2,FALSE)</f>
        <v>Manufacturing</v>
      </c>
      <c r="O5531" t="str">
        <f>VLOOKUP(C5531,accounts!$A$2:$F$9615,3,FALSE)</f>
        <v>$5M-$10M</v>
      </c>
      <c r="P5531" t="str">
        <f>VLOOKUP(C5531,accounts!$A$2:$F$9615,5,FALSE)</f>
        <v>East</v>
      </c>
      <c r="Q5531" t="b">
        <f t="shared" si="87"/>
        <v>1</v>
      </c>
      <c r="R5531" t="e">
        <f>INDEX(removed_duplicate_rows!$A$5:$A$39,MATCH(wins!A5531,removed_duplicate_rows!$A$5:$A$39,0))</f>
        <v>#N/A</v>
      </c>
    </row>
    <row r="5532" spans="1:18" ht="15.75" customHeight="1" x14ac:dyDescent="0.2">
      <c r="A5532" t="s">
        <v>16727</v>
      </c>
      <c r="B5532" t="s">
        <v>16728</v>
      </c>
      <c r="C5532" t="s">
        <v>16729</v>
      </c>
      <c r="D5532" s="10">
        <v>45997</v>
      </c>
      <c r="E5532" t="s">
        <v>14854</v>
      </c>
      <c r="F5532">
        <v>5</v>
      </c>
      <c r="G5532" t="s">
        <v>374</v>
      </c>
      <c r="H5532" t="s">
        <v>402</v>
      </c>
      <c r="I5532" t="s">
        <v>55</v>
      </c>
      <c r="J5532">
        <v>1</v>
      </c>
      <c r="K5532">
        <v>5427</v>
      </c>
      <c r="L5532" t="str">
        <f>IFERROR(INDEX(play_attribution!$B$2:$B$328,MATCH(A5532,play_attribution!$A$2:$A$328,0)),"")</f>
        <v/>
      </c>
      <c r="M5532" t="str">
        <f>VLOOKUP(H5532,seller_roster!$A$2:$B$85,2,FALSE)</f>
        <v>Frankie Vega</v>
      </c>
      <c r="N5532" t="str">
        <f>VLOOKUP(C5532,accounts!$A$2:$F$9615,2,FALSE)</f>
        <v>Nonprofit</v>
      </c>
      <c r="O5532" t="str">
        <f>VLOOKUP(C5532,accounts!$A$2:$F$9615,3,FALSE)</f>
        <v>$2.5M-$5M</v>
      </c>
      <c r="P5532" t="str">
        <f>VLOOKUP(C5532,accounts!$A$2:$F$9615,5,FALSE)</f>
        <v>West</v>
      </c>
      <c r="Q5532" t="b">
        <f t="shared" si="87"/>
        <v>1</v>
      </c>
      <c r="R5532" t="e">
        <f>INDEX(removed_duplicate_rows!$A$5:$A$39,MATCH(wins!A5532,removed_duplicate_rows!$A$5:$A$39,0))</f>
        <v>#N/A</v>
      </c>
    </row>
    <row r="5533" spans="1:18" ht="15.75" customHeight="1" x14ac:dyDescent="0.2">
      <c r="A5533" t="s">
        <v>16730</v>
      </c>
      <c r="B5533" t="s">
        <v>16731</v>
      </c>
      <c r="C5533" t="s">
        <v>16732</v>
      </c>
      <c r="D5533" s="10">
        <v>45997</v>
      </c>
      <c r="E5533" t="s">
        <v>14854</v>
      </c>
      <c r="F5533">
        <v>5</v>
      </c>
      <c r="G5533" t="s">
        <v>374</v>
      </c>
      <c r="H5533" t="s">
        <v>417</v>
      </c>
      <c r="I5533" t="s">
        <v>55</v>
      </c>
      <c r="J5533">
        <v>1</v>
      </c>
      <c r="K5533">
        <v>3816</v>
      </c>
      <c r="L5533" t="str">
        <f>IFERROR(INDEX(play_attribution!$B$2:$B$328,MATCH(A5533,play_attribution!$A$2:$A$328,0)),"")</f>
        <v/>
      </c>
      <c r="M5533" t="str">
        <f>VLOOKUP(H5533,seller_roster!$A$2:$B$85,2,FALSE)</f>
        <v>Bryn Reyes</v>
      </c>
      <c r="N5533" t="str">
        <f>VLOOKUP(C5533,accounts!$A$2:$F$9615,2,FALSE)</f>
        <v>Logistics</v>
      </c>
      <c r="O5533" t="str">
        <f>VLOOKUP(C5533,accounts!$A$2:$F$9615,3,FALSE)</f>
        <v>$5M-$10M</v>
      </c>
      <c r="P5533" t="str">
        <f>VLOOKUP(C5533,accounts!$A$2:$F$9615,5,FALSE)</f>
        <v>East</v>
      </c>
      <c r="Q5533" t="b">
        <f t="shared" si="87"/>
        <v>1</v>
      </c>
      <c r="R5533" t="e">
        <f>INDEX(removed_duplicate_rows!$A$5:$A$39,MATCH(wins!A5533,removed_duplicate_rows!$A$5:$A$39,0))</f>
        <v>#N/A</v>
      </c>
    </row>
    <row r="5534" spans="1:18" ht="15.75" customHeight="1" x14ac:dyDescent="0.2">
      <c r="A5534" t="s">
        <v>16733</v>
      </c>
      <c r="B5534" t="s">
        <v>16734</v>
      </c>
      <c r="C5534" t="s">
        <v>16735</v>
      </c>
      <c r="D5534" s="10">
        <v>45997</v>
      </c>
      <c r="E5534" t="s">
        <v>14854</v>
      </c>
      <c r="F5534">
        <v>5</v>
      </c>
      <c r="G5534" t="s">
        <v>374</v>
      </c>
      <c r="H5534" t="s">
        <v>413</v>
      </c>
      <c r="I5534" t="s">
        <v>55</v>
      </c>
      <c r="J5534">
        <v>1</v>
      </c>
      <c r="K5534">
        <v>5128</v>
      </c>
      <c r="L5534" t="str">
        <f>IFERROR(INDEX(play_attribution!$B$2:$B$328,MATCH(A5534,play_attribution!$A$2:$A$328,0)),"")</f>
        <v/>
      </c>
      <c r="M5534" t="str">
        <f>VLOOKUP(H5534,seller_roster!$A$2:$B$85,2,FALSE)</f>
        <v>Phoenix Doyle</v>
      </c>
      <c r="N5534" t="str">
        <f>VLOOKUP(C5534,accounts!$A$2:$F$9615,2,FALSE)</f>
        <v>Field Services</v>
      </c>
      <c r="O5534" t="str">
        <f>VLOOKUP(C5534,accounts!$A$2:$F$9615,3,FALSE)</f>
        <v>$2.5M-$5M</v>
      </c>
      <c r="P5534" t="str">
        <f>VLOOKUP(C5534,accounts!$A$2:$F$9615,5,FALSE)</f>
        <v>Central</v>
      </c>
      <c r="Q5534" t="b">
        <f t="shared" si="87"/>
        <v>1</v>
      </c>
      <c r="R5534" t="e">
        <f>INDEX(removed_duplicate_rows!$A$5:$A$39,MATCH(wins!A5534,removed_duplicate_rows!$A$5:$A$39,0))</f>
        <v>#N/A</v>
      </c>
    </row>
    <row r="5535" spans="1:18" ht="15.75" customHeight="1" x14ac:dyDescent="0.2">
      <c r="A5535" t="s">
        <v>16736</v>
      </c>
      <c r="B5535" t="s">
        <v>16737</v>
      </c>
      <c r="C5535" t="s">
        <v>16738</v>
      </c>
      <c r="D5535" s="10">
        <v>45997</v>
      </c>
      <c r="E5535" t="s">
        <v>14854</v>
      </c>
      <c r="F5535">
        <v>5</v>
      </c>
      <c r="G5535" t="s">
        <v>374</v>
      </c>
      <c r="H5535" t="s">
        <v>379</v>
      </c>
      <c r="I5535" t="s">
        <v>55</v>
      </c>
      <c r="J5535">
        <v>1</v>
      </c>
      <c r="K5535">
        <v>6255</v>
      </c>
      <c r="L5535" t="str">
        <f>IFERROR(INDEX(play_attribution!$B$2:$B$328,MATCH(A5535,play_attribution!$A$2:$A$328,0)),"")</f>
        <v/>
      </c>
      <c r="M5535" t="str">
        <f>VLOOKUP(H5535,seller_roster!$A$2:$B$85,2,FALSE)</f>
        <v>Tatum Vega</v>
      </c>
      <c r="N5535" t="str">
        <f>VLOOKUP(C5535,accounts!$A$2:$F$9615,2,FALSE)</f>
        <v>Field Services</v>
      </c>
      <c r="O5535" t="str">
        <f>VLOOKUP(C5535,accounts!$A$2:$F$9615,3,FALSE)</f>
        <v>$1M-$2.5M</v>
      </c>
      <c r="P5535" t="str">
        <f>VLOOKUP(C5535,accounts!$A$2:$F$9615,5,FALSE)</f>
        <v>West</v>
      </c>
      <c r="Q5535" t="b">
        <f t="shared" si="87"/>
        <v>1</v>
      </c>
      <c r="R5535" t="e">
        <f>INDEX(removed_duplicate_rows!$A$5:$A$39,MATCH(wins!A5535,removed_duplicate_rows!$A$5:$A$39,0))</f>
        <v>#N/A</v>
      </c>
    </row>
    <row r="5536" spans="1:18" ht="15.75" customHeight="1" x14ac:dyDescent="0.2">
      <c r="A5536" t="s">
        <v>16739</v>
      </c>
      <c r="B5536" t="s">
        <v>16740</v>
      </c>
      <c r="C5536" t="s">
        <v>16741</v>
      </c>
      <c r="D5536" s="10">
        <v>45997</v>
      </c>
      <c r="E5536" t="s">
        <v>14854</v>
      </c>
      <c r="F5536">
        <v>5</v>
      </c>
      <c r="G5536" t="s">
        <v>374</v>
      </c>
      <c r="H5536" t="s">
        <v>402</v>
      </c>
      <c r="I5536" t="s">
        <v>55</v>
      </c>
      <c r="J5536">
        <v>1</v>
      </c>
      <c r="K5536">
        <v>5664</v>
      </c>
      <c r="L5536" t="str">
        <f>IFERROR(INDEX(play_attribution!$B$2:$B$328,MATCH(A5536,play_attribution!$A$2:$A$328,0)),"")</f>
        <v/>
      </c>
      <c r="M5536" t="str">
        <f>VLOOKUP(H5536,seller_roster!$A$2:$B$85,2,FALSE)</f>
        <v>Frankie Vega</v>
      </c>
      <c r="N5536" t="str">
        <f>VLOOKUP(C5536,accounts!$A$2:$F$9615,2,FALSE)</f>
        <v>Wholesale &amp; Distribution</v>
      </c>
      <c r="O5536" t="str">
        <f>VLOOKUP(C5536,accounts!$A$2:$F$9615,3,FALSE)</f>
        <v>$2.5M-$5M</v>
      </c>
      <c r="P5536" t="str">
        <f>VLOOKUP(C5536,accounts!$A$2:$F$9615,5,FALSE)</f>
        <v>West</v>
      </c>
      <c r="Q5536" t="b">
        <f t="shared" si="87"/>
        <v>1</v>
      </c>
      <c r="R5536" t="e">
        <f>INDEX(removed_duplicate_rows!$A$5:$A$39,MATCH(wins!A5536,removed_duplicate_rows!$A$5:$A$39,0))</f>
        <v>#N/A</v>
      </c>
    </row>
    <row r="5537" spans="1:18" ht="15.75" customHeight="1" x14ac:dyDescent="0.2">
      <c r="A5537" t="s">
        <v>16742</v>
      </c>
      <c r="B5537" t="s">
        <v>16743</v>
      </c>
      <c r="C5537" t="s">
        <v>16744</v>
      </c>
      <c r="D5537" s="10">
        <v>45997</v>
      </c>
      <c r="E5537" t="s">
        <v>14854</v>
      </c>
      <c r="F5537">
        <v>5</v>
      </c>
      <c r="G5537" t="s">
        <v>374</v>
      </c>
      <c r="H5537" t="s">
        <v>417</v>
      </c>
      <c r="I5537" t="s">
        <v>55</v>
      </c>
      <c r="J5537">
        <v>1</v>
      </c>
      <c r="K5537">
        <v>6012</v>
      </c>
      <c r="L5537" t="str">
        <f>IFERROR(INDEX(play_attribution!$B$2:$B$328,MATCH(A5537,play_attribution!$A$2:$A$328,0)),"")</f>
        <v/>
      </c>
      <c r="M5537" t="str">
        <f>VLOOKUP(H5537,seller_roster!$A$2:$B$85,2,FALSE)</f>
        <v>Bryn Reyes</v>
      </c>
      <c r="N5537" t="str">
        <f>VLOOKUP(C5537,accounts!$A$2:$F$9615,2,FALSE)</f>
        <v>Field Services</v>
      </c>
      <c r="O5537" t="str">
        <f>VLOOKUP(C5537,accounts!$A$2:$F$9615,3,FALSE)</f>
        <v>&gt;$10M</v>
      </c>
      <c r="P5537" t="str">
        <f>VLOOKUP(C5537,accounts!$A$2:$F$9615,5,FALSE)</f>
        <v>West</v>
      </c>
      <c r="Q5537" t="b">
        <f t="shared" si="87"/>
        <v>1</v>
      </c>
      <c r="R5537" t="e">
        <f>INDEX(removed_duplicate_rows!$A$5:$A$39,MATCH(wins!A5537,removed_duplicate_rows!$A$5:$A$39,0))</f>
        <v>#N/A</v>
      </c>
    </row>
    <row r="5538" spans="1:18" ht="15.75" customHeight="1" x14ac:dyDescent="0.2">
      <c r="A5538" t="s">
        <v>16745</v>
      </c>
      <c r="B5538" t="s">
        <v>16746</v>
      </c>
      <c r="C5538" t="s">
        <v>16747</v>
      </c>
      <c r="D5538" s="10">
        <v>45997</v>
      </c>
      <c r="E5538" t="s">
        <v>14854</v>
      </c>
      <c r="F5538">
        <v>5</v>
      </c>
      <c r="G5538" t="s">
        <v>374</v>
      </c>
      <c r="H5538" t="s">
        <v>383</v>
      </c>
      <c r="I5538" t="s">
        <v>55</v>
      </c>
      <c r="J5538">
        <v>1</v>
      </c>
      <c r="K5538">
        <v>6221</v>
      </c>
      <c r="L5538" t="str">
        <f>IFERROR(INDEX(play_attribution!$B$2:$B$328,MATCH(A5538,play_attribution!$A$2:$A$328,0)),"")</f>
        <v/>
      </c>
      <c r="M5538" t="str">
        <f>VLOOKUP(H5538,seller_roster!$A$2:$B$85,2,FALSE)</f>
        <v>Flor Ruiz</v>
      </c>
      <c r="N5538" t="str">
        <f>VLOOKUP(C5538,accounts!$A$2:$F$9615,2,FALSE)</f>
        <v>Wholesale &amp; Distribution</v>
      </c>
      <c r="O5538" t="str">
        <f>VLOOKUP(C5538,accounts!$A$2:$F$9615,3,FALSE)</f>
        <v>$2.5M-$5M</v>
      </c>
      <c r="P5538" t="str">
        <f>VLOOKUP(C5538,accounts!$A$2:$F$9615,5,FALSE)</f>
        <v>East</v>
      </c>
      <c r="Q5538" t="b">
        <f t="shared" si="87"/>
        <v>1</v>
      </c>
      <c r="R5538" t="e">
        <f>INDEX(removed_duplicate_rows!$A$5:$A$39,MATCH(wins!A5538,removed_duplicate_rows!$A$5:$A$39,0))</f>
        <v>#N/A</v>
      </c>
    </row>
    <row r="5539" spans="1:18" ht="15.75" customHeight="1" x14ac:dyDescent="0.2">
      <c r="A5539" t="s">
        <v>16748</v>
      </c>
      <c r="B5539" t="s">
        <v>16749</v>
      </c>
      <c r="C5539" t="s">
        <v>16750</v>
      </c>
      <c r="D5539" s="10">
        <v>45997</v>
      </c>
      <c r="E5539" t="s">
        <v>14854</v>
      </c>
      <c r="F5539">
        <v>5</v>
      </c>
      <c r="G5539" t="s">
        <v>374</v>
      </c>
      <c r="H5539" t="s">
        <v>413</v>
      </c>
      <c r="I5539" t="s">
        <v>55</v>
      </c>
      <c r="J5539">
        <v>1</v>
      </c>
      <c r="K5539">
        <v>3726</v>
      </c>
      <c r="L5539" t="str">
        <f>IFERROR(INDEX(play_attribution!$B$2:$B$328,MATCH(A5539,play_attribution!$A$2:$A$328,0)),"")</f>
        <v/>
      </c>
      <c r="M5539" t="str">
        <f>VLOOKUP(H5539,seller_roster!$A$2:$B$85,2,FALSE)</f>
        <v>Phoenix Doyle</v>
      </c>
      <c r="N5539" t="str">
        <f>VLOOKUP(C5539,accounts!$A$2:$F$9615,2,FALSE)</f>
        <v>Hospitality Group</v>
      </c>
      <c r="O5539" t="str">
        <f>VLOOKUP(C5539,accounts!$A$2:$F$9615,3,FALSE)</f>
        <v>$2.5M-$5M</v>
      </c>
      <c r="P5539" t="str">
        <f>VLOOKUP(C5539,accounts!$A$2:$F$9615,5,FALSE)</f>
        <v>Central</v>
      </c>
      <c r="Q5539" t="b">
        <f t="shared" si="87"/>
        <v>1</v>
      </c>
      <c r="R5539" t="e">
        <f>INDEX(removed_duplicate_rows!$A$5:$A$39,MATCH(wins!A5539,removed_duplicate_rows!$A$5:$A$39,0))</f>
        <v>#N/A</v>
      </c>
    </row>
    <row r="5540" spans="1:18" ht="15.75" customHeight="1" x14ac:dyDescent="0.2">
      <c r="A5540" t="s">
        <v>16751</v>
      </c>
      <c r="B5540" t="s">
        <v>16752</v>
      </c>
      <c r="C5540" t="s">
        <v>16753</v>
      </c>
      <c r="D5540" s="10">
        <v>45997</v>
      </c>
      <c r="E5540" t="s">
        <v>14854</v>
      </c>
      <c r="F5540">
        <v>5</v>
      </c>
      <c r="G5540" t="s">
        <v>374</v>
      </c>
      <c r="H5540" t="s">
        <v>783</v>
      </c>
      <c r="I5540" t="s">
        <v>55</v>
      </c>
      <c r="J5540">
        <v>1</v>
      </c>
      <c r="K5540">
        <v>4921</v>
      </c>
      <c r="L5540" t="str">
        <f>IFERROR(INDEX(play_attribution!$B$2:$B$328,MATCH(A5540,play_attribution!$A$2:$A$328,0)),"")</f>
        <v/>
      </c>
      <c r="M5540" t="str">
        <f>VLOOKUP(H5540,seller_roster!$A$2:$B$85,2,FALSE)</f>
        <v>Omar Tran</v>
      </c>
      <c r="N5540" t="str">
        <f>VLOOKUP(C5540,accounts!$A$2:$F$9615,2,FALSE)</f>
        <v>Retail Multi-Location</v>
      </c>
      <c r="O5540" t="str">
        <f>VLOOKUP(C5540,accounts!$A$2:$F$9615,3,FALSE)</f>
        <v>$5M-$10M</v>
      </c>
      <c r="P5540" t="str">
        <f>VLOOKUP(C5540,accounts!$A$2:$F$9615,5,FALSE)</f>
        <v>East</v>
      </c>
      <c r="Q5540" t="b">
        <f t="shared" si="87"/>
        <v>1</v>
      </c>
      <c r="R5540" t="e">
        <f>INDEX(removed_duplicate_rows!$A$5:$A$39,MATCH(wins!A5540,removed_duplicate_rows!$A$5:$A$39,0))</f>
        <v>#N/A</v>
      </c>
    </row>
    <row r="5541" spans="1:18" ht="15.75" customHeight="1" x14ac:dyDescent="0.2">
      <c r="A5541" t="s">
        <v>16754</v>
      </c>
      <c r="B5541" t="s">
        <v>16755</v>
      </c>
      <c r="C5541" t="s">
        <v>16756</v>
      </c>
      <c r="D5541" s="10">
        <v>45997</v>
      </c>
      <c r="E5541" t="s">
        <v>14854</v>
      </c>
      <c r="F5541">
        <v>5</v>
      </c>
      <c r="G5541" t="s">
        <v>374</v>
      </c>
      <c r="H5541" t="s">
        <v>783</v>
      </c>
      <c r="I5541" t="s">
        <v>55</v>
      </c>
      <c r="J5541">
        <v>1</v>
      </c>
      <c r="K5541">
        <v>4040</v>
      </c>
      <c r="L5541" t="str">
        <f>IFERROR(INDEX(play_attribution!$B$2:$B$328,MATCH(A5541,play_attribution!$A$2:$A$328,0)),"")</f>
        <v/>
      </c>
      <c r="M5541" t="str">
        <f>VLOOKUP(H5541,seller_roster!$A$2:$B$85,2,FALSE)</f>
        <v>Omar Tran</v>
      </c>
      <c r="N5541" t="str">
        <f>VLOOKUP(C5541,accounts!$A$2:$F$9615,2,FALSE)</f>
        <v>Hospitality Group</v>
      </c>
      <c r="O5541" t="str">
        <f>VLOOKUP(C5541,accounts!$A$2:$F$9615,3,FALSE)</f>
        <v>&lt;$1M</v>
      </c>
      <c r="P5541" t="str">
        <f>VLOOKUP(C5541,accounts!$A$2:$F$9615,5,FALSE)</f>
        <v>East</v>
      </c>
      <c r="Q5541" t="b">
        <f t="shared" si="87"/>
        <v>1</v>
      </c>
      <c r="R5541" t="e">
        <f>INDEX(removed_duplicate_rows!$A$5:$A$39,MATCH(wins!A5541,removed_duplicate_rows!$A$5:$A$39,0))</f>
        <v>#N/A</v>
      </c>
    </row>
    <row r="5542" spans="1:18" ht="15.75" customHeight="1" x14ac:dyDescent="0.2">
      <c r="A5542" t="s">
        <v>16757</v>
      </c>
      <c r="B5542" t="s">
        <v>16758</v>
      </c>
      <c r="C5542" t="s">
        <v>16759</v>
      </c>
      <c r="D5542" s="10">
        <v>45997</v>
      </c>
      <c r="E5542" t="s">
        <v>14854</v>
      </c>
      <c r="F5542">
        <v>5</v>
      </c>
      <c r="G5542" t="s">
        <v>374</v>
      </c>
      <c r="H5542" t="s">
        <v>409</v>
      </c>
      <c r="I5542" t="s">
        <v>55</v>
      </c>
      <c r="J5542">
        <v>1</v>
      </c>
      <c r="K5542">
        <v>5979</v>
      </c>
      <c r="L5542" t="str">
        <f>IFERROR(INDEX(play_attribution!$B$2:$B$328,MATCH(A5542,play_attribution!$A$2:$A$328,0)),"")</f>
        <v/>
      </c>
      <c r="M5542" t="str">
        <f>VLOOKUP(H5542,seller_roster!$A$2:$B$85,2,FALSE)</f>
        <v>Devon Okafor</v>
      </c>
      <c r="N5542" t="str">
        <f>VLOOKUP(C5542,accounts!$A$2:$F$9615,2,FALSE)</f>
        <v>Nonprofit</v>
      </c>
      <c r="O5542" t="str">
        <f>VLOOKUP(C5542,accounts!$A$2:$F$9615,3,FALSE)</f>
        <v>$5M-$10M</v>
      </c>
      <c r="P5542" t="str">
        <f>VLOOKUP(C5542,accounts!$A$2:$F$9615,5,FALSE)</f>
        <v>East</v>
      </c>
      <c r="Q5542" t="b">
        <f t="shared" si="87"/>
        <v>1</v>
      </c>
      <c r="R5542" t="e">
        <f>INDEX(removed_duplicate_rows!$A$5:$A$39,MATCH(wins!A5542,removed_duplicate_rows!$A$5:$A$39,0))</f>
        <v>#N/A</v>
      </c>
    </row>
    <row r="5543" spans="1:18" ht="15.75" customHeight="1" x14ac:dyDescent="0.2">
      <c r="A5543" t="s">
        <v>16760</v>
      </c>
      <c r="B5543" t="s">
        <v>16761</v>
      </c>
      <c r="C5543" t="s">
        <v>16762</v>
      </c>
      <c r="D5543" s="10">
        <v>45997</v>
      </c>
      <c r="E5543" t="s">
        <v>14854</v>
      </c>
      <c r="F5543">
        <v>5</v>
      </c>
      <c r="G5543" t="s">
        <v>374</v>
      </c>
      <c r="H5543" t="s">
        <v>417</v>
      </c>
      <c r="I5543" t="s">
        <v>55</v>
      </c>
      <c r="J5543">
        <v>1</v>
      </c>
      <c r="K5543">
        <v>4762</v>
      </c>
      <c r="L5543" t="str">
        <f>IFERROR(INDEX(play_attribution!$B$2:$B$328,MATCH(A5543,play_attribution!$A$2:$A$328,0)),"")</f>
        <v/>
      </c>
      <c r="M5543" t="str">
        <f>VLOOKUP(H5543,seller_roster!$A$2:$B$85,2,FALSE)</f>
        <v>Bryn Reyes</v>
      </c>
      <c r="N5543" t="str">
        <f>VLOOKUP(C5543,accounts!$A$2:$F$9615,2,FALSE)</f>
        <v>Nonprofit</v>
      </c>
      <c r="O5543" t="str">
        <f>VLOOKUP(C5543,accounts!$A$2:$F$9615,3,FALSE)</f>
        <v>$2.5M-$5M</v>
      </c>
      <c r="P5543" t="str">
        <f>VLOOKUP(C5543,accounts!$A$2:$F$9615,5,FALSE)</f>
        <v>West</v>
      </c>
      <c r="Q5543" t="b">
        <f t="shared" si="87"/>
        <v>1</v>
      </c>
      <c r="R5543" t="e">
        <f>INDEX(removed_duplicate_rows!$A$5:$A$39,MATCH(wins!A5543,removed_duplicate_rows!$A$5:$A$39,0))</f>
        <v>#N/A</v>
      </c>
    </row>
    <row r="5544" spans="1:18" ht="15.75" customHeight="1" x14ac:dyDescent="0.2">
      <c r="A5544" t="s">
        <v>16763</v>
      </c>
      <c r="B5544" t="s">
        <v>16764</v>
      </c>
      <c r="C5544" t="s">
        <v>16765</v>
      </c>
      <c r="D5544" s="10">
        <v>45997</v>
      </c>
      <c r="E5544" t="s">
        <v>14854</v>
      </c>
      <c r="F5544">
        <v>5</v>
      </c>
      <c r="G5544" t="s">
        <v>374</v>
      </c>
      <c r="H5544" t="s">
        <v>375</v>
      </c>
      <c r="I5544" t="s">
        <v>55</v>
      </c>
      <c r="J5544">
        <v>1</v>
      </c>
      <c r="K5544">
        <v>3047</v>
      </c>
      <c r="L5544" t="str">
        <f>IFERROR(INDEX(play_attribution!$B$2:$B$328,MATCH(A5544,play_attribution!$A$2:$A$328,0)),"")</f>
        <v/>
      </c>
      <c r="M5544" t="str">
        <f>VLOOKUP(H5544,seller_roster!$A$2:$B$85,2,FALSE)</f>
        <v>Sol Lindqvist</v>
      </c>
      <c r="N5544" t="str">
        <f>VLOOKUP(C5544,accounts!$A$2:$F$9615,2,FALSE)</f>
        <v>Construction</v>
      </c>
      <c r="O5544" t="str">
        <f>VLOOKUP(C5544,accounts!$A$2:$F$9615,3,FALSE)</f>
        <v>$2.5M-$5M</v>
      </c>
      <c r="P5544" t="str">
        <f>VLOOKUP(C5544,accounts!$A$2:$F$9615,5,FALSE)</f>
        <v>West</v>
      </c>
      <c r="Q5544" t="b">
        <f t="shared" si="87"/>
        <v>1</v>
      </c>
      <c r="R5544" t="e">
        <f>INDEX(removed_duplicate_rows!$A$5:$A$39,MATCH(wins!A5544,removed_duplicate_rows!$A$5:$A$39,0))</f>
        <v>#N/A</v>
      </c>
    </row>
    <row r="5545" spans="1:18" ht="15.75" customHeight="1" x14ac:dyDescent="0.2">
      <c r="A5545" t="s">
        <v>16766</v>
      </c>
      <c r="B5545" t="s">
        <v>16767</v>
      </c>
      <c r="C5545" t="s">
        <v>16768</v>
      </c>
      <c r="D5545" s="10">
        <v>45997</v>
      </c>
      <c r="E5545" t="s">
        <v>14854</v>
      </c>
      <c r="F5545">
        <v>5</v>
      </c>
      <c r="G5545" t="s">
        <v>374</v>
      </c>
      <c r="H5545" t="s">
        <v>391</v>
      </c>
      <c r="I5545" t="s">
        <v>55</v>
      </c>
      <c r="J5545">
        <v>1</v>
      </c>
      <c r="K5545">
        <v>5019</v>
      </c>
      <c r="L5545" t="str">
        <f>IFERROR(INDEX(play_attribution!$B$2:$B$328,MATCH(A5545,play_attribution!$A$2:$A$328,0)),"")</f>
        <v/>
      </c>
      <c r="M5545" t="str">
        <f>VLOOKUP(H5545,seller_roster!$A$2:$B$85,2,FALSE)</f>
        <v>Sam Walsh</v>
      </c>
      <c r="N5545" t="str">
        <f>VLOOKUP(C5545,accounts!$A$2:$F$9615,2,FALSE)</f>
        <v>Hospitality Group</v>
      </c>
      <c r="O5545" t="str">
        <f>VLOOKUP(C5545,accounts!$A$2:$F$9615,3,FALSE)</f>
        <v>$2.5M-$5M</v>
      </c>
      <c r="P5545" t="str">
        <f>VLOOKUP(C5545,accounts!$A$2:$F$9615,5,FALSE)</f>
        <v>East</v>
      </c>
      <c r="Q5545" t="b">
        <f t="shared" si="87"/>
        <v>1</v>
      </c>
      <c r="R5545" t="e">
        <f>INDEX(removed_duplicate_rows!$A$5:$A$39,MATCH(wins!A5545,removed_duplicate_rows!$A$5:$A$39,0))</f>
        <v>#N/A</v>
      </c>
    </row>
    <row r="5546" spans="1:18" ht="15.75" customHeight="1" x14ac:dyDescent="0.2">
      <c r="A5546" t="s">
        <v>16769</v>
      </c>
      <c r="B5546" t="s">
        <v>16770</v>
      </c>
      <c r="C5546" t="s">
        <v>16771</v>
      </c>
      <c r="D5546" s="10">
        <v>45997</v>
      </c>
      <c r="E5546" t="s">
        <v>14854</v>
      </c>
      <c r="F5546">
        <v>5</v>
      </c>
      <c r="G5546" t="s">
        <v>374</v>
      </c>
      <c r="H5546" t="s">
        <v>383</v>
      </c>
      <c r="I5546" t="s">
        <v>55</v>
      </c>
      <c r="J5546">
        <v>1</v>
      </c>
      <c r="K5546">
        <v>5343</v>
      </c>
      <c r="L5546" t="str">
        <f>IFERROR(INDEX(play_attribution!$B$2:$B$328,MATCH(A5546,play_attribution!$A$2:$A$328,0)),"")</f>
        <v/>
      </c>
      <c r="M5546" t="str">
        <f>VLOOKUP(H5546,seller_roster!$A$2:$B$85,2,FALSE)</f>
        <v>Flor Ruiz</v>
      </c>
      <c r="N5546" t="str">
        <f>VLOOKUP(C5546,accounts!$A$2:$F$9615,2,FALSE)</f>
        <v>Logistics</v>
      </c>
      <c r="O5546" t="str">
        <f>VLOOKUP(C5546,accounts!$A$2:$F$9615,3,FALSE)</f>
        <v>&lt;$1M</v>
      </c>
      <c r="P5546" t="str">
        <f>VLOOKUP(C5546,accounts!$A$2:$F$9615,5,FALSE)</f>
        <v>Central</v>
      </c>
      <c r="Q5546" t="b">
        <f t="shared" si="87"/>
        <v>1</v>
      </c>
      <c r="R5546" t="e">
        <f>INDEX(removed_duplicate_rows!$A$5:$A$39,MATCH(wins!A5546,removed_duplicate_rows!$A$5:$A$39,0))</f>
        <v>#N/A</v>
      </c>
    </row>
    <row r="5547" spans="1:18" ht="15.75" customHeight="1" x14ac:dyDescent="0.2">
      <c r="A5547" t="s">
        <v>16772</v>
      </c>
      <c r="B5547" t="s">
        <v>16773</v>
      </c>
      <c r="C5547" t="s">
        <v>16774</v>
      </c>
      <c r="D5547" s="10">
        <v>45997</v>
      </c>
      <c r="E5547" t="s">
        <v>14854</v>
      </c>
      <c r="F5547">
        <v>5</v>
      </c>
      <c r="G5547" t="s">
        <v>374</v>
      </c>
      <c r="H5547" t="s">
        <v>783</v>
      </c>
      <c r="I5547" t="s">
        <v>55</v>
      </c>
      <c r="J5547">
        <v>1</v>
      </c>
      <c r="K5547">
        <v>5526</v>
      </c>
      <c r="L5547" t="str">
        <f>IFERROR(INDEX(play_attribution!$B$2:$B$328,MATCH(A5547,play_attribution!$A$2:$A$328,0)),"")</f>
        <v/>
      </c>
      <c r="M5547" t="str">
        <f>VLOOKUP(H5547,seller_roster!$A$2:$B$85,2,FALSE)</f>
        <v>Omar Tran</v>
      </c>
      <c r="N5547" t="str">
        <f>VLOOKUP(C5547,accounts!$A$2:$F$9615,2,FALSE)</f>
        <v>Professional Services</v>
      </c>
      <c r="O5547" t="str">
        <f>VLOOKUP(C5547,accounts!$A$2:$F$9615,3,FALSE)</f>
        <v>&gt;$10M</v>
      </c>
      <c r="P5547" t="str">
        <f>VLOOKUP(C5547,accounts!$A$2:$F$9615,5,FALSE)</f>
        <v>Central</v>
      </c>
      <c r="Q5547" t="b">
        <f t="shared" si="87"/>
        <v>1</v>
      </c>
      <c r="R5547" t="e">
        <f>INDEX(removed_duplicate_rows!$A$5:$A$39,MATCH(wins!A5547,removed_duplicate_rows!$A$5:$A$39,0))</f>
        <v>#N/A</v>
      </c>
    </row>
    <row r="5548" spans="1:18" ht="15.75" customHeight="1" x14ac:dyDescent="0.2">
      <c r="A5548" t="s">
        <v>16775</v>
      </c>
      <c r="B5548" t="s">
        <v>16776</v>
      </c>
      <c r="C5548" t="s">
        <v>16777</v>
      </c>
      <c r="D5548" s="10">
        <v>45997</v>
      </c>
      <c r="E5548" t="s">
        <v>14854</v>
      </c>
      <c r="F5548">
        <v>5</v>
      </c>
      <c r="G5548" t="s">
        <v>374</v>
      </c>
      <c r="H5548" t="s">
        <v>383</v>
      </c>
      <c r="I5548" t="s">
        <v>55</v>
      </c>
      <c r="J5548">
        <v>1</v>
      </c>
      <c r="K5548">
        <v>2886</v>
      </c>
      <c r="L5548" t="str">
        <f>IFERROR(INDEX(play_attribution!$B$2:$B$328,MATCH(A5548,play_attribution!$A$2:$A$328,0)),"")</f>
        <v/>
      </c>
      <c r="M5548" t="str">
        <f>VLOOKUP(H5548,seller_roster!$A$2:$B$85,2,FALSE)</f>
        <v>Flor Ruiz</v>
      </c>
      <c r="N5548" t="str">
        <f>VLOOKUP(C5548,accounts!$A$2:$F$9615,2,FALSE)</f>
        <v>Professional Services</v>
      </c>
      <c r="O5548" t="str">
        <f>VLOOKUP(C5548,accounts!$A$2:$F$9615,3,FALSE)</f>
        <v>&gt;$10M</v>
      </c>
      <c r="P5548" t="str">
        <f>VLOOKUP(C5548,accounts!$A$2:$F$9615,5,FALSE)</f>
        <v>East</v>
      </c>
      <c r="Q5548" t="b">
        <f t="shared" si="87"/>
        <v>1</v>
      </c>
      <c r="R5548" t="e">
        <f>INDEX(removed_duplicate_rows!$A$5:$A$39,MATCH(wins!A5548,removed_duplicate_rows!$A$5:$A$39,0))</f>
        <v>#N/A</v>
      </c>
    </row>
    <row r="5549" spans="1:18" ht="15.75" customHeight="1" x14ac:dyDescent="0.2">
      <c r="A5549" t="s">
        <v>16778</v>
      </c>
      <c r="B5549" t="s">
        <v>16779</v>
      </c>
      <c r="C5549" t="s">
        <v>16780</v>
      </c>
      <c r="D5549" s="10">
        <v>45997</v>
      </c>
      <c r="E5549" t="s">
        <v>14854</v>
      </c>
      <c r="F5549">
        <v>5</v>
      </c>
      <c r="G5549" t="s">
        <v>374</v>
      </c>
      <c r="H5549" t="s">
        <v>379</v>
      </c>
      <c r="I5549" t="s">
        <v>55</v>
      </c>
      <c r="J5549">
        <v>1</v>
      </c>
      <c r="K5549">
        <v>6540</v>
      </c>
      <c r="L5549" t="str">
        <f>IFERROR(INDEX(play_attribution!$B$2:$B$328,MATCH(A5549,play_attribution!$A$2:$A$328,0)),"")</f>
        <v/>
      </c>
      <c r="M5549" t="str">
        <f>VLOOKUP(H5549,seller_roster!$A$2:$B$85,2,FALSE)</f>
        <v>Tatum Vega</v>
      </c>
      <c r="N5549" t="str">
        <f>VLOOKUP(C5549,accounts!$A$2:$F$9615,2,FALSE)</f>
        <v>Manufacturing</v>
      </c>
      <c r="O5549" t="str">
        <f>VLOOKUP(C5549,accounts!$A$2:$F$9615,3,FALSE)</f>
        <v>$2.5M-$5M</v>
      </c>
      <c r="P5549" t="str">
        <f>VLOOKUP(C5549,accounts!$A$2:$F$9615,5,FALSE)</f>
        <v>West</v>
      </c>
      <c r="Q5549" t="b">
        <f t="shared" si="87"/>
        <v>1</v>
      </c>
      <c r="R5549" t="e">
        <f>INDEX(removed_duplicate_rows!$A$5:$A$39,MATCH(wins!A5549,removed_duplicate_rows!$A$5:$A$39,0))</f>
        <v>#N/A</v>
      </c>
    </row>
    <row r="5550" spans="1:18" ht="15.75" customHeight="1" x14ac:dyDescent="0.2">
      <c r="A5550" t="s">
        <v>16781</v>
      </c>
      <c r="B5550" t="s">
        <v>16782</v>
      </c>
      <c r="C5550" t="s">
        <v>16783</v>
      </c>
      <c r="D5550" s="10">
        <v>45997</v>
      </c>
      <c r="E5550" t="s">
        <v>14854</v>
      </c>
      <c r="F5550">
        <v>5</v>
      </c>
      <c r="G5550" t="s">
        <v>374</v>
      </c>
      <c r="H5550" t="s">
        <v>417</v>
      </c>
      <c r="I5550" t="s">
        <v>55</v>
      </c>
      <c r="J5550">
        <v>1</v>
      </c>
      <c r="K5550">
        <v>7303</v>
      </c>
      <c r="L5550" t="str">
        <f>IFERROR(INDEX(play_attribution!$B$2:$B$328,MATCH(A5550,play_attribution!$A$2:$A$328,0)),"")</f>
        <v/>
      </c>
      <c r="M5550" t="str">
        <f>VLOOKUP(H5550,seller_roster!$A$2:$B$85,2,FALSE)</f>
        <v>Bryn Reyes</v>
      </c>
      <c r="N5550" t="str">
        <f>VLOOKUP(C5550,accounts!$A$2:$F$9615,2,FALSE)</f>
        <v>Retail Multi-Location</v>
      </c>
      <c r="O5550" t="str">
        <f>VLOOKUP(C5550,accounts!$A$2:$F$9615,3,FALSE)</f>
        <v>$1M-$2.5M</v>
      </c>
      <c r="P5550" t="str">
        <f>VLOOKUP(C5550,accounts!$A$2:$F$9615,5,FALSE)</f>
        <v>Central</v>
      </c>
      <c r="Q5550" t="b">
        <f t="shared" si="87"/>
        <v>1</v>
      </c>
      <c r="R5550" t="e">
        <f>INDEX(removed_duplicate_rows!$A$5:$A$39,MATCH(wins!A5550,removed_duplicate_rows!$A$5:$A$39,0))</f>
        <v>#N/A</v>
      </c>
    </row>
    <row r="5551" spans="1:18" ht="15.75" customHeight="1" x14ac:dyDescent="0.2">
      <c r="A5551" t="s">
        <v>16784</v>
      </c>
      <c r="B5551" t="s">
        <v>16785</v>
      </c>
      <c r="C5551" t="s">
        <v>16786</v>
      </c>
      <c r="D5551" s="10">
        <v>45997</v>
      </c>
      <c r="E5551" t="s">
        <v>14854</v>
      </c>
      <c r="F5551">
        <v>5</v>
      </c>
      <c r="G5551" t="s">
        <v>374</v>
      </c>
      <c r="H5551" t="s">
        <v>4096</v>
      </c>
      <c r="I5551" t="s">
        <v>55</v>
      </c>
      <c r="J5551">
        <v>1</v>
      </c>
      <c r="K5551">
        <v>4836</v>
      </c>
      <c r="L5551" t="str">
        <f>IFERROR(INDEX(play_attribution!$B$2:$B$328,MATCH(A5551,play_attribution!$A$2:$A$328,0)),"")</f>
        <v/>
      </c>
      <c r="M5551" t="str">
        <f>VLOOKUP(H5551,seller_roster!$A$2:$B$85,2,FALSE)</f>
        <v>Vesper Kim</v>
      </c>
      <c r="N5551" t="str">
        <f>VLOOKUP(C5551,accounts!$A$2:$F$9615,2,FALSE)</f>
        <v>Professional Services</v>
      </c>
      <c r="O5551" t="str">
        <f>VLOOKUP(C5551,accounts!$A$2:$F$9615,3,FALSE)</f>
        <v>$1M-$2.5M</v>
      </c>
      <c r="P5551" t="str">
        <f>VLOOKUP(C5551,accounts!$A$2:$F$9615,5,FALSE)</f>
        <v>West</v>
      </c>
      <c r="Q5551" t="b">
        <f t="shared" si="87"/>
        <v>1</v>
      </c>
      <c r="R5551" t="e">
        <f>INDEX(removed_duplicate_rows!$A$5:$A$39,MATCH(wins!A5551,removed_duplicate_rows!$A$5:$A$39,0))</f>
        <v>#N/A</v>
      </c>
    </row>
    <row r="5552" spans="1:18" ht="15.75" customHeight="1" x14ac:dyDescent="0.2">
      <c r="A5552" t="s">
        <v>16787</v>
      </c>
      <c r="B5552" t="s">
        <v>16788</v>
      </c>
      <c r="C5552" t="s">
        <v>16789</v>
      </c>
      <c r="D5552" s="10">
        <v>45997</v>
      </c>
      <c r="E5552" t="s">
        <v>14854</v>
      </c>
      <c r="F5552">
        <v>5</v>
      </c>
      <c r="G5552" t="s">
        <v>374</v>
      </c>
      <c r="H5552" t="s">
        <v>1843</v>
      </c>
      <c r="I5552" t="s">
        <v>55</v>
      </c>
      <c r="J5552">
        <v>1</v>
      </c>
      <c r="K5552">
        <v>6105</v>
      </c>
      <c r="L5552" t="str">
        <f>IFERROR(INDEX(play_attribution!$B$2:$B$328,MATCH(A5552,play_attribution!$A$2:$A$328,0)),"")</f>
        <v/>
      </c>
      <c r="M5552" t="str">
        <f>VLOOKUP(H5552,seller_roster!$A$2:$B$85,2,FALSE)</f>
        <v>Quinn Mbeki</v>
      </c>
      <c r="N5552" t="str">
        <f>VLOOKUP(C5552,accounts!$A$2:$F$9615,2,FALSE)</f>
        <v>Professional Services</v>
      </c>
      <c r="O5552" t="str">
        <f>VLOOKUP(C5552,accounts!$A$2:$F$9615,3,FALSE)</f>
        <v>$5M-$10M</v>
      </c>
      <c r="P5552" t="str">
        <f>VLOOKUP(C5552,accounts!$A$2:$F$9615,5,FALSE)</f>
        <v>West</v>
      </c>
      <c r="Q5552" t="b">
        <f t="shared" si="87"/>
        <v>1</v>
      </c>
      <c r="R5552" t="e">
        <f>INDEX(removed_duplicate_rows!$A$5:$A$39,MATCH(wins!A5552,removed_duplicate_rows!$A$5:$A$39,0))</f>
        <v>#N/A</v>
      </c>
    </row>
    <row r="5553" spans="1:18" ht="15.75" customHeight="1" x14ac:dyDescent="0.2">
      <c r="A5553" t="s">
        <v>16790</v>
      </c>
      <c r="B5553" t="s">
        <v>16791</v>
      </c>
      <c r="C5553" t="s">
        <v>16792</v>
      </c>
      <c r="D5553" s="10">
        <v>45997</v>
      </c>
      <c r="E5553" t="s">
        <v>14854</v>
      </c>
      <c r="F5553">
        <v>5</v>
      </c>
      <c r="G5553" t="s">
        <v>374</v>
      </c>
      <c r="H5553" t="s">
        <v>417</v>
      </c>
      <c r="I5553" t="s">
        <v>55</v>
      </c>
      <c r="J5553">
        <v>1</v>
      </c>
      <c r="K5553">
        <v>7717</v>
      </c>
      <c r="L5553" t="str">
        <f>IFERROR(INDEX(play_attribution!$B$2:$B$328,MATCH(A5553,play_attribution!$A$2:$A$328,0)),"")</f>
        <v/>
      </c>
      <c r="M5553" t="str">
        <f>VLOOKUP(H5553,seller_roster!$A$2:$B$85,2,FALSE)</f>
        <v>Bryn Reyes</v>
      </c>
      <c r="N5553" t="str">
        <f>VLOOKUP(C5553,accounts!$A$2:$F$9615,2,FALSE)</f>
        <v>Professional Services</v>
      </c>
      <c r="O5553" t="str">
        <f>VLOOKUP(C5553,accounts!$A$2:$F$9615,3,FALSE)</f>
        <v>$2.5M-$5M</v>
      </c>
      <c r="P5553" t="str">
        <f>VLOOKUP(C5553,accounts!$A$2:$F$9615,5,FALSE)</f>
        <v>Central</v>
      </c>
      <c r="Q5553" t="b">
        <f t="shared" si="87"/>
        <v>1</v>
      </c>
      <c r="R5553" t="e">
        <f>INDEX(removed_duplicate_rows!$A$5:$A$39,MATCH(wins!A5553,removed_duplicate_rows!$A$5:$A$39,0))</f>
        <v>#N/A</v>
      </c>
    </row>
    <row r="5554" spans="1:18" ht="15.75" customHeight="1" x14ac:dyDescent="0.2">
      <c r="A5554" t="s">
        <v>16793</v>
      </c>
      <c r="B5554" t="s">
        <v>16794</v>
      </c>
      <c r="C5554" t="s">
        <v>16795</v>
      </c>
      <c r="D5554" s="10">
        <v>45997</v>
      </c>
      <c r="E5554" t="s">
        <v>14854</v>
      </c>
      <c r="F5554">
        <v>5</v>
      </c>
      <c r="G5554" t="s">
        <v>374</v>
      </c>
      <c r="H5554" t="s">
        <v>402</v>
      </c>
      <c r="I5554" t="s">
        <v>55</v>
      </c>
      <c r="J5554">
        <v>1</v>
      </c>
      <c r="K5554">
        <v>5564</v>
      </c>
      <c r="L5554" t="str">
        <f>IFERROR(INDEX(play_attribution!$B$2:$B$328,MATCH(A5554,play_attribution!$A$2:$A$328,0)),"")</f>
        <v/>
      </c>
      <c r="M5554" t="str">
        <f>VLOOKUP(H5554,seller_roster!$A$2:$B$85,2,FALSE)</f>
        <v>Frankie Vega</v>
      </c>
      <c r="N5554" t="str">
        <f>VLOOKUP(C5554,accounts!$A$2:$F$9615,2,FALSE)</f>
        <v>Healthcare Services</v>
      </c>
      <c r="O5554" t="str">
        <f>VLOOKUP(C5554,accounts!$A$2:$F$9615,3,FALSE)</f>
        <v>$5M-$10M</v>
      </c>
      <c r="P5554" t="str">
        <f>VLOOKUP(C5554,accounts!$A$2:$F$9615,5,FALSE)</f>
        <v>East</v>
      </c>
      <c r="Q5554" t="b">
        <f t="shared" si="87"/>
        <v>1</v>
      </c>
      <c r="R5554" t="e">
        <f>INDEX(removed_duplicate_rows!$A$5:$A$39,MATCH(wins!A5554,removed_duplicate_rows!$A$5:$A$39,0))</f>
        <v>#N/A</v>
      </c>
    </row>
    <row r="5555" spans="1:18" ht="15.75" customHeight="1" x14ac:dyDescent="0.2">
      <c r="A5555" t="s">
        <v>16796</v>
      </c>
      <c r="B5555" t="s">
        <v>16797</v>
      </c>
      <c r="C5555" t="s">
        <v>16798</v>
      </c>
      <c r="D5555" s="10">
        <v>45997</v>
      </c>
      <c r="E5555" t="s">
        <v>14854</v>
      </c>
      <c r="F5555">
        <v>5</v>
      </c>
      <c r="G5555" t="s">
        <v>374</v>
      </c>
      <c r="H5555" t="s">
        <v>449</v>
      </c>
      <c r="I5555" t="s">
        <v>55</v>
      </c>
      <c r="J5555">
        <v>1</v>
      </c>
      <c r="K5555">
        <v>6098</v>
      </c>
      <c r="L5555" t="str">
        <f>IFERROR(INDEX(play_attribution!$B$2:$B$328,MATCH(A5555,play_attribution!$A$2:$A$328,0)),"")</f>
        <v/>
      </c>
      <c r="M5555" t="str">
        <f>VLOOKUP(H5555,seller_roster!$A$2:$B$85,2,FALSE)</f>
        <v>Hayden Okafor</v>
      </c>
      <c r="N5555" t="str">
        <f>VLOOKUP(C5555,accounts!$A$2:$F$9615,2,FALSE)</f>
        <v>Construction</v>
      </c>
      <c r="O5555" t="str">
        <f>VLOOKUP(C5555,accounts!$A$2:$F$9615,3,FALSE)</f>
        <v>$2.5M-$5M</v>
      </c>
      <c r="P5555" t="str">
        <f>VLOOKUP(C5555,accounts!$A$2:$F$9615,5,FALSE)</f>
        <v>East</v>
      </c>
      <c r="Q5555" t="b">
        <f t="shared" si="87"/>
        <v>1</v>
      </c>
      <c r="R5555" t="e">
        <f>INDEX(removed_duplicate_rows!$A$5:$A$39,MATCH(wins!A5555,removed_duplicate_rows!$A$5:$A$39,0))</f>
        <v>#N/A</v>
      </c>
    </row>
    <row r="5556" spans="1:18" ht="15.75" customHeight="1" x14ac:dyDescent="0.2">
      <c r="A5556" t="s">
        <v>16799</v>
      </c>
      <c r="B5556" t="s">
        <v>16800</v>
      </c>
      <c r="C5556" t="s">
        <v>16801</v>
      </c>
      <c r="D5556" s="10">
        <v>45997</v>
      </c>
      <c r="E5556" t="s">
        <v>14854</v>
      </c>
      <c r="F5556">
        <v>5</v>
      </c>
      <c r="G5556" t="s">
        <v>374</v>
      </c>
      <c r="H5556" t="s">
        <v>832</v>
      </c>
      <c r="I5556" t="s">
        <v>55</v>
      </c>
      <c r="J5556">
        <v>1</v>
      </c>
      <c r="K5556">
        <v>5663</v>
      </c>
      <c r="L5556" t="str">
        <f>IFERROR(INDEX(play_attribution!$B$2:$B$328,MATCH(A5556,play_attribution!$A$2:$A$328,0)),"")</f>
        <v/>
      </c>
      <c r="M5556" t="str">
        <f>VLOOKUP(H5556,seller_roster!$A$2:$B$85,2,FALSE)</f>
        <v>Noel Nkemelu</v>
      </c>
      <c r="N5556" t="str">
        <f>VLOOKUP(C5556,accounts!$A$2:$F$9615,2,FALSE)</f>
        <v>Professional Services</v>
      </c>
      <c r="O5556" t="str">
        <f>VLOOKUP(C5556,accounts!$A$2:$F$9615,3,FALSE)</f>
        <v>$5M-$10M</v>
      </c>
      <c r="P5556" t="str">
        <f>VLOOKUP(C5556,accounts!$A$2:$F$9615,5,FALSE)</f>
        <v>West</v>
      </c>
      <c r="Q5556" t="b">
        <f t="shared" si="87"/>
        <v>1</v>
      </c>
      <c r="R5556" t="e">
        <f>INDEX(removed_duplicate_rows!$A$5:$A$39,MATCH(wins!A5556,removed_duplicate_rows!$A$5:$A$39,0))</f>
        <v>#N/A</v>
      </c>
    </row>
    <row r="5557" spans="1:18" ht="15.75" customHeight="1" x14ac:dyDescent="0.2">
      <c r="A5557" t="s">
        <v>16802</v>
      </c>
      <c r="B5557" t="s">
        <v>16803</v>
      </c>
      <c r="C5557" t="s">
        <v>16804</v>
      </c>
      <c r="D5557" s="10">
        <v>45997</v>
      </c>
      <c r="E5557" t="s">
        <v>14854</v>
      </c>
      <c r="F5557">
        <v>5</v>
      </c>
      <c r="G5557" t="s">
        <v>374</v>
      </c>
      <c r="H5557" t="s">
        <v>2183</v>
      </c>
      <c r="I5557" t="s">
        <v>55</v>
      </c>
      <c r="J5557">
        <v>1</v>
      </c>
      <c r="K5557">
        <v>9197</v>
      </c>
      <c r="L5557" t="str">
        <f>IFERROR(INDEX(play_attribution!$B$2:$B$328,MATCH(A5557,play_attribution!$A$2:$A$328,0)),"")</f>
        <v/>
      </c>
      <c r="M5557" t="str">
        <f>VLOOKUP(H5557,seller_roster!$A$2:$B$85,2,FALSE)</f>
        <v>Rowan Tran</v>
      </c>
      <c r="N5557" t="str">
        <f>VLOOKUP(C5557,accounts!$A$2:$F$9615,2,FALSE)</f>
        <v>Logistics</v>
      </c>
      <c r="O5557" t="str">
        <f>VLOOKUP(C5557,accounts!$A$2:$F$9615,3,FALSE)</f>
        <v>$2.5M-$5M</v>
      </c>
      <c r="P5557" t="str">
        <f>VLOOKUP(C5557,accounts!$A$2:$F$9615,5,FALSE)</f>
        <v>Central</v>
      </c>
      <c r="Q5557" t="b">
        <f t="shared" si="87"/>
        <v>1</v>
      </c>
      <c r="R5557" t="e">
        <f>INDEX(removed_duplicate_rows!$A$5:$A$39,MATCH(wins!A5557,removed_duplicate_rows!$A$5:$A$39,0))</f>
        <v>#N/A</v>
      </c>
    </row>
    <row r="5558" spans="1:18" ht="15.75" customHeight="1" x14ac:dyDescent="0.2">
      <c r="A5558" t="s">
        <v>16805</v>
      </c>
      <c r="B5558" t="s">
        <v>16806</v>
      </c>
      <c r="C5558" t="s">
        <v>16807</v>
      </c>
      <c r="D5558" s="10">
        <v>45997</v>
      </c>
      <c r="E5558" t="s">
        <v>14854</v>
      </c>
      <c r="F5558">
        <v>5</v>
      </c>
      <c r="G5558" t="s">
        <v>374</v>
      </c>
      <c r="H5558" t="s">
        <v>1123</v>
      </c>
      <c r="I5558" t="s">
        <v>55</v>
      </c>
      <c r="J5558">
        <v>1</v>
      </c>
      <c r="K5558">
        <v>4466</v>
      </c>
      <c r="L5558" t="str">
        <f>IFERROR(INDEX(play_attribution!$B$2:$B$328,MATCH(A5558,play_attribution!$A$2:$A$328,0)),"")</f>
        <v/>
      </c>
      <c r="M5558" t="str">
        <f>VLOOKUP(H5558,seller_roster!$A$2:$B$85,2,FALSE)</f>
        <v>Peyton Silva</v>
      </c>
      <c r="N5558" t="str">
        <f>VLOOKUP(C5558,accounts!$A$2:$F$9615,2,FALSE)</f>
        <v>Field Services</v>
      </c>
      <c r="O5558" t="str">
        <f>VLOOKUP(C5558,accounts!$A$2:$F$9615,3,FALSE)</f>
        <v>$5M-$10M</v>
      </c>
      <c r="P5558" t="str">
        <f>VLOOKUP(C5558,accounts!$A$2:$F$9615,5,FALSE)</f>
        <v>East</v>
      </c>
      <c r="Q5558" t="b">
        <f t="shared" si="87"/>
        <v>1</v>
      </c>
      <c r="R5558" t="e">
        <f>INDEX(removed_duplicate_rows!$A$5:$A$39,MATCH(wins!A5558,removed_duplicate_rows!$A$5:$A$39,0))</f>
        <v>#N/A</v>
      </c>
    </row>
    <row r="5559" spans="1:18" ht="15.75" customHeight="1" x14ac:dyDescent="0.2">
      <c r="A5559" t="s">
        <v>16808</v>
      </c>
      <c r="B5559" t="s">
        <v>16809</v>
      </c>
      <c r="C5559" t="s">
        <v>16810</v>
      </c>
      <c r="D5559" s="10">
        <v>45997</v>
      </c>
      <c r="E5559" t="s">
        <v>14854</v>
      </c>
      <c r="F5559">
        <v>5</v>
      </c>
      <c r="G5559" t="s">
        <v>374</v>
      </c>
      <c r="H5559" t="s">
        <v>398</v>
      </c>
      <c r="I5559" t="s">
        <v>55</v>
      </c>
      <c r="J5559">
        <v>1</v>
      </c>
      <c r="K5559">
        <v>6346</v>
      </c>
      <c r="L5559" t="str">
        <f>IFERROR(INDEX(play_attribution!$B$2:$B$328,MATCH(A5559,play_attribution!$A$2:$A$328,0)),"")</f>
        <v/>
      </c>
      <c r="M5559" t="str">
        <f>VLOOKUP(H5559,seller_roster!$A$2:$B$85,2,FALSE)</f>
        <v>Rowan Kim</v>
      </c>
      <c r="N5559" t="str">
        <f>VLOOKUP(C5559,accounts!$A$2:$F$9615,2,FALSE)</f>
        <v>Construction</v>
      </c>
      <c r="O5559" t="str">
        <f>VLOOKUP(C5559,accounts!$A$2:$F$9615,3,FALSE)</f>
        <v>$5M-$10M</v>
      </c>
      <c r="P5559" t="str">
        <f>VLOOKUP(C5559,accounts!$A$2:$F$9615,5,FALSE)</f>
        <v>West</v>
      </c>
      <c r="Q5559" t="b">
        <f t="shared" si="87"/>
        <v>1</v>
      </c>
      <c r="R5559" t="e">
        <f>INDEX(removed_duplicate_rows!$A$5:$A$39,MATCH(wins!A5559,removed_duplicate_rows!$A$5:$A$39,0))</f>
        <v>#N/A</v>
      </c>
    </row>
    <row r="5560" spans="1:18" ht="15.75" customHeight="1" x14ac:dyDescent="0.2">
      <c r="A5560" t="s">
        <v>16811</v>
      </c>
      <c r="B5560" t="s">
        <v>16812</v>
      </c>
      <c r="C5560" t="s">
        <v>16813</v>
      </c>
      <c r="D5560" s="10">
        <v>45997</v>
      </c>
      <c r="E5560" t="s">
        <v>14854</v>
      </c>
      <c r="F5560">
        <v>5</v>
      </c>
      <c r="G5560" t="s">
        <v>374</v>
      </c>
      <c r="H5560" t="s">
        <v>409</v>
      </c>
      <c r="I5560" t="s">
        <v>55</v>
      </c>
      <c r="J5560">
        <v>1</v>
      </c>
      <c r="K5560">
        <v>7346</v>
      </c>
      <c r="L5560" t="str">
        <f>IFERROR(INDEX(play_attribution!$B$2:$B$328,MATCH(A5560,play_attribution!$A$2:$A$328,0)),"")</f>
        <v/>
      </c>
      <c r="M5560" t="str">
        <f>VLOOKUP(H5560,seller_roster!$A$2:$B$85,2,FALSE)</f>
        <v>Devon Okafor</v>
      </c>
      <c r="N5560" t="str">
        <f>VLOOKUP(C5560,accounts!$A$2:$F$9615,2,FALSE)</f>
        <v>Healthcare Services</v>
      </c>
      <c r="O5560" t="str">
        <f>VLOOKUP(C5560,accounts!$A$2:$F$9615,3,FALSE)</f>
        <v>$2.5M-$5M</v>
      </c>
      <c r="P5560" t="str">
        <f>VLOOKUP(C5560,accounts!$A$2:$F$9615,5,FALSE)</f>
        <v>West</v>
      </c>
      <c r="Q5560" t="b">
        <f t="shared" si="87"/>
        <v>1</v>
      </c>
      <c r="R5560" t="e">
        <f>INDEX(removed_duplicate_rows!$A$5:$A$39,MATCH(wins!A5560,removed_duplicate_rows!$A$5:$A$39,0))</f>
        <v>#N/A</v>
      </c>
    </row>
    <row r="5561" spans="1:18" ht="15.75" customHeight="1" x14ac:dyDescent="0.2">
      <c r="A5561" t="s">
        <v>16814</v>
      </c>
      <c r="B5561" t="s">
        <v>16815</v>
      </c>
      <c r="C5561" t="s">
        <v>16816</v>
      </c>
      <c r="D5561" s="10">
        <v>45997</v>
      </c>
      <c r="E5561" t="s">
        <v>14854</v>
      </c>
      <c r="F5561">
        <v>5</v>
      </c>
      <c r="G5561" t="s">
        <v>374</v>
      </c>
      <c r="H5561" t="s">
        <v>1843</v>
      </c>
      <c r="I5561" t="s">
        <v>55</v>
      </c>
      <c r="J5561">
        <v>1</v>
      </c>
      <c r="K5561">
        <v>3672</v>
      </c>
      <c r="L5561" t="str">
        <f>IFERROR(INDEX(play_attribution!$B$2:$B$328,MATCH(A5561,play_attribution!$A$2:$A$328,0)),"")</f>
        <v/>
      </c>
      <c r="M5561" t="str">
        <f>VLOOKUP(H5561,seller_roster!$A$2:$B$85,2,FALSE)</f>
        <v>Quinn Mbeki</v>
      </c>
      <c r="N5561" t="str">
        <f>VLOOKUP(C5561,accounts!$A$2:$F$9615,2,FALSE)</f>
        <v>Field Services</v>
      </c>
      <c r="O5561" t="str">
        <f>VLOOKUP(C5561,accounts!$A$2:$F$9615,3,FALSE)</f>
        <v>$2.5M-$5M</v>
      </c>
      <c r="P5561" t="str">
        <f>VLOOKUP(C5561,accounts!$A$2:$F$9615,5,FALSE)</f>
        <v>Central</v>
      </c>
      <c r="Q5561" t="b">
        <f t="shared" si="87"/>
        <v>1</v>
      </c>
      <c r="R5561" t="e">
        <f>INDEX(removed_duplicate_rows!$A$5:$A$39,MATCH(wins!A5561,removed_duplicate_rows!$A$5:$A$39,0))</f>
        <v>#N/A</v>
      </c>
    </row>
    <row r="5562" spans="1:18" ht="15.75" customHeight="1" x14ac:dyDescent="0.2">
      <c r="A5562" t="s">
        <v>16817</v>
      </c>
      <c r="B5562" t="s">
        <v>16818</v>
      </c>
      <c r="C5562" t="s">
        <v>16819</v>
      </c>
      <c r="D5562" s="10">
        <v>45997</v>
      </c>
      <c r="E5562" t="s">
        <v>14854</v>
      </c>
      <c r="F5562">
        <v>5</v>
      </c>
      <c r="G5562" t="s">
        <v>374</v>
      </c>
      <c r="H5562" t="s">
        <v>832</v>
      </c>
      <c r="I5562" t="s">
        <v>55</v>
      </c>
      <c r="J5562">
        <v>1</v>
      </c>
      <c r="K5562">
        <v>5177</v>
      </c>
      <c r="L5562" t="str">
        <f>IFERROR(INDEX(play_attribution!$B$2:$B$328,MATCH(A5562,play_attribution!$A$2:$A$328,0)),"")</f>
        <v/>
      </c>
      <c r="M5562" t="str">
        <f>VLOOKUP(H5562,seller_roster!$A$2:$B$85,2,FALSE)</f>
        <v>Noel Nkemelu</v>
      </c>
      <c r="N5562" t="str">
        <f>VLOOKUP(C5562,accounts!$A$2:$F$9615,2,FALSE)</f>
        <v>Professional Services</v>
      </c>
      <c r="O5562" t="str">
        <f>VLOOKUP(C5562,accounts!$A$2:$F$9615,3,FALSE)</f>
        <v>$5M-$10M</v>
      </c>
      <c r="P5562" t="str">
        <f>VLOOKUP(C5562,accounts!$A$2:$F$9615,5,FALSE)</f>
        <v>West</v>
      </c>
      <c r="Q5562" t="b">
        <f t="shared" si="87"/>
        <v>1</v>
      </c>
      <c r="R5562" t="e">
        <f>INDEX(removed_duplicate_rows!$A$5:$A$39,MATCH(wins!A5562,removed_duplicate_rows!$A$5:$A$39,0))</f>
        <v>#N/A</v>
      </c>
    </row>
    <row r="5563" spans="1:18" ht="15.75" customHeight="1" x14ac:dyDescent="0.2">
      <c r="A5563" t="s">
        <v>16820</v>
      </c>
      <c r="B5563" t="s">
        <v>16821</v>
      </c>
      <c r="C5563" t="s">
        <v>16822</v>
      </c>
      <c r="D5563" s="10">
        <v>45997</v>
      </c>
      <c r="E5563" t="s">
        <v>14854</v>
      </c>
      <c r="F5563">
        <v>5</v>
      </c>
      <c r="G5563" t="s">
        <v>374</v>
      </c>
      <c r="H5563" t="s">
        <v>391</v>
      </c>
      <c r="I5563" t="s">
        <v>55</v>
      </c>
      <c r="J5563">
        <v>1</v>
      </c>
      <c r="K5563">
        <v>4150</v>
      </c>
      <c r="L5563" t="str">
        <f>IFERROR(INDEX(play_attribution!$B$2:$B$328,MATCH(A5563,play_attribution!$A$2:$A$328,0)),"")</f>
        <v/>
      </c>
      <c r="M5563" t="str">
        <f>VLOOKUP(H5563,seller_roster!$A$2:$B$85,2,FALSE)</f>
        <v>Sam Walsh</v>
      </c>
      <c r="N5563" t="str">
        <f>VLOOKUP(C5563,accounts!$A$2:$F$9615,2,FALSE)</f>
        <v>Hospitality Group</v>
      </c>
      <c r="O5563" t="str">
        <f>VLOOKUP(C5563,accounts!$A$2:$F$9615,3,FALSE)</f>
        <v>$5M-$10M</v>
      </c>
      <c r="P5563" t="str">
        <f>VLOOKUP(C5563,accounts!$A$2:$F$9615,5,FALSE)</f>
        <v>East</v>
      </c>
      <c r="Q5563" t="b">
        <f t="shared" si="87"/>
        <v>1</v>
      </c>
      <c r="R5563" t="e">
        <f>INDEX(removed_duplicate_rows!$A$5:$A$39,MATCH(wins!A5563,removed_duplicate_rows!$A$5:$A$39,0))</f>
        <v>#N/A</v>
      </c>
    </row>
    <row r="5564" spans="1:18" ht="15.75" customHeight="1" x14ac:dyDescent="0.2">
      <c r="A5564" t="s">
        <v>16823</v>
      </c>
      <c r="B5564" t="s">
        <v>16824</v>
      </c>
      <c r="C5564" t="s">
        <v>16825</v>
      </c>
      <c r="D5564" s="10">
        <v>45997</v>
      </c>
      <c r="E5564" t="s">
        <v>14854</v>
      </c>
      <c r="F5564">
        <v>5</v>
      </c>
      <c r="G5564" t="s">
        <v>374</v>
      </c>
      <c r="H5564" t="s">
        <v>413</v>
      </c>
      <c r="I5564" t="s">
        <v>55</v>
      </c>
      <c r="J5564">
        <v>1</v>
      </c>
      <c r="K5564">
        <v>6792</v>
      </c>
      <c r="L5564" t="str">
        <f>IFERROR(INDEX(play_attribution!$B$2:$B$328,MATCH(A5564,play_attribution!$A$2:$A$328,0)),"")</f>
        <v/>
      </c>
      <c r="M5564" t="str">
        <f>VLOOKUP(H5564,seller_roster!$A$2:$B$85,2,FALSE)</f>
        <v>Phoenix Doyle</v>
      </c>
      <c r="N5564" t="str">
        <f>VLOOKUP(C5564,accounts!$A$2:$F$9615,2,FALSE)</f>
        <v>Nonprofit</v>
      </c>
      <c r="O5564" t="str">
        <f>VLOOKUP(C5564,accounts!$A$2:$F$9615,3,FALSE)</f>
        <v>&gt;$10M</v>
      </c>
      <c r="P5564" t="str">
        <f>VLOOKUP(C5564,accounts!$A$2:$F$9615,5,FALSE)</f>
        <v>West</v>
      </c>
      <c r="Q5564" t="b">
        <f t="shared" si="87"/>
        <v>1</v>
      </c>
      <c r="R5564" t="e">
        <f>INDEX(removed_duplicate_rows!$A$5:$A$39,MATCH(wins!A5564,removed_duplicate_rows!$A$5:$A$39,0))</f>
        <v>#N/A</v>
      </c>
    </row>
    <row r="5565" spans="1:18" ht="15.75" customHeight="1" x14ac:dyDescent="0.2">
      <c r="A5565" t="s">
        <v>16826</v>
      </c>
      <c r="B5565" t="s">
        <v>16827</v>
      </c>
      <c r="C5565" t="s">
        <v>16828</v>
      </c>
      <c r="D5565" s="10">
        <v>45997</v>
      </c>
      <c r="E5565" t="s">
        <v>14854</v>
      </c>
      <c r="F5565">
        <v>5</v>
      </c>
      <c r="G5565" t="s">
        <v>374</v>
      </c>
      <c r="H5565" t="s">
        <v>402</v>
      </c>
      <c r="I5565" t="s">
        <v>55</v>
      </c>
      <c r="J5565">
        <v>1</v>
      </c>
      <c r="K5565">
        <v>5994</v>
      </c>
      <c r="L5565" t="str">
        <f>IFERROR(INDEX(play_attribution!$B$2:$B$328,MATCH(A5565,play_attribution!$A$2:$A$328,0)),"")</f>
        <v/>
      </c>
      <c r="M5565" t="str">
        <f>VLOOKUP(H5565,seller_roster!$A$2:$B$85,2,FALSE)</f>
        <v>Frankie Vega</v>
      </c>
      <c r="N5565" t="str">
        <f>VLOOKUP(C5565,accounts!$A$2:$F$9615,2,FALSE)</f>
        <v>Retail Multi-Location</v>
      </c>
      <c r="O5565" t="str">
        <f>VLOOKUP(C5565,accounts!$A$2:$F$9615,3,FALSE)</f>
        <v>$2.5M-$5M</v>
      </c>
      <c r="P5565" t="str">
        <f>VLOOKUP(C5565,accounts!$A$2:$F$9615,5,FALSE)</f>
        <v>Central</v>
      </c>
      <c r="Q5565" t="b">
        <f t="shared" si="87"/>
        <v>1</v>
      </c>
      <c r="R5565" t="e">
        <f>INDEX(removed_duplicate_rows!$A$5:$A$39,MATCH(wins!A5565,removed_duplicate_rows!$A$5:$A$39,0))</f>
        <v>#N/A</v>
      </c>
    </row>
    <row r="5566" spans="1:18" ht="15.75" customHeight="1" x14ac:dyDescent="0.2">
      <c r="A5566" t="s">
        <v>16829</v>
      </c>
      <c r="B5566" t="s">
        <v>16830</v>
      </c>
      <c r="C5566" t="s">
        <v>16831</v>
      </c>
      <c r="D5566" s="10">
        <v>46004</v>
      </c>
      <c r="E5566" t="s">
        <v>14854</v>
      </c>
      <c r="F5566">
        <v>6</v>
      </c>
      <c r="G5566" t="s">
        <v>53</v>
      </c>
      <c r="H5566" t="s">
        <v>495</v>
      </c>
      <c r="I5566" t="s">
        <v>55</v>
      </c>
      <c r="J5566">
        <v>1</v>
      </c>
      <c r="K5566">
        <v>13679</v>
      </c>
      <c r="L5566" t="str">
        <f>IFERROR(INDEX(play_attribution!$B$2:$B$328,MATCH(A5566,play_attribution!$A$2:$A$328,0)),"")</f>
        <v/>
      </c>
      <c r="M5566" t="str">
        <f>VLOOKUP(H5566,seller_roster!$A$2:$B$85,2,FALSE)</f>
        <v>Gio Ferro</v>
      </c>
      <c r="N5566" t="str">
        <f>VLOOKUP(C5566,accounts!$A$2:$F$9615,2,FALSE)</f>
        <v>Hospitality Group</v>
      </c>
      <c r="O5566" t="str">
        <f>VLOOKUP(C5566,accounts!$A$2:$F$9615,3,FALSE)</f>
        <v>$5M-$10M</v>
      </c>
      <c r="P5566" t="str">
        <f>VLOOKUP(C5566,accounts!$A$2:$F$9615,5,FALSE)</f>
        <v>West</v>
      </c>
      <c r="Q5566" t="b">
        <f t="shared" si="87"/>
        <v>1</v>
      </c>
      <c r="R5566" t="e">
        <f>INDEX(removed_duplicate_rows!$A$5:$A$39,MATCH(wins!A5566,removed_duplicate_rows!$A$5:$A$39,0))</f>
        <v>#N/A</v>
      </c>
    </row>
    <row r="5567" spans="1:18" ht="15.75" customHeight="1" x14ac:dyDescent="0.2">
      <c r="A5567" t="s">
        <v>16832</v>
      </c>
      <c r="B5567" t="s">
        <v>16833</v>
      </c>
      <c r="C5567" t="s">
        <v>16834</v>
      </c>
      <c r="D5567" s="10">
        <v>46004</v>
      </c>
      <c r="E5567" t="s">
        <v>14854</v>
      </c>
      <c r="F5567">
        <v>6</v>
      </c>
      <c r="G5567" t="s">
        <v>53</v>
      </c>
      <c r="H5567" t="s">
        <v>3729</v>
      </c>
      <c r="I5567" t="s">
        <v>55</v>
      </c>
      <c r="J5567">
        <v>1</v>
      </c>
      <c r="K5567">
        <v>18669</v>
      </c>
      <c r="L5567" t="str">
        <f>IFERROR(INDEX(play_attribution!$B$2:$B$328,MATCH(A5567,play_attribution!$A$2:$A$328,0)),"")</f>
        <v/>
      </c>
      <c r="M5567" t="str">
        <f>VLOOKUP(H5567,seller_roster!$A$2:$B$85,2,FALSE)</f>
        <v>True Ito</v>
      </c>
      <c r="N5567" t="str">
        <f>VLOOKUP(C5567,accounts!$A$2:$F$9615,2,FALSE)</f>
        <v>Hospitality Group</v>
      </c>
      <c r="O5567" t="str">
        <f>VLOOKUP(C5567,accounts!$A$2:$F$9615,3,FALSE)</f>
        <v>$5M-$10M</v>
      </c>
      <c r="P5567" t="str">
        <f>VLOOKUP(C5567,accounts!$A$2:$F$9615,5,FALSE)</f>
        <v>West</v>
      </c>
      <c r="Q5567" t="b">
        <f t="shared" si="87"/>
        <v>1</v>
      </c>
      <c r="R5567" t="e">
        <f>INDEX(removed_duplicate_rows!$A$5:$A$39,MATCH(wins!A5567,removed_duplicate_rows!$A$5:$A$39,0))</f>
        <v>#N/A</v>
      </c>
    </row>
    <row r="5568" spans="1:18" ht="15.75" customHeight="1" x14ac:dyDescent="0.2">
      <c r="A5568" t="s">
        <v>16835</v>
      </c>
      <c r="B5568" t="s">
        <v>16836</v>
      </c>
      <c r="C5568" t="s">
        <v>16837</v>
      </c>
      <c r="D5568" s="10">
        <v>46004</v>
      </c>
      <c r="E5568" t="s">
        <v>14854</v>
      </c>
      <c r="F5568">
        <v>6</v>
      </c>
      <c r="G5568" t="s">
        <v>53</v>
      </c>
      <c r="H5568" t="s">
        <v>495</v>
      </c>
      <c r="I5568" t="s">
        <v>79</v>
      </c>
      <c r="J5568">
        <v>1</v>
      </c>
      <c r="K5568">
        <v>13300</v>
      </c>
      <c r="L5568" t="str">
        <f>IFERROR(INDEX(play_attribution!$B$2:$B$328,MATCH(A5568,play_attribution!$A$2:$A$328,0)),"")</f>
        <v/>
      </c>
      <c r="M5568" t="str">
        <f>VLOOKUP(H5568,seller_roster!$A$2:$B$85,2,FALSE)</f>
        <v>Gio Ferro</v>
      </c>
      <c r="N5568" t="str">
        <f>VLOOKUP(C5568,accounts!$A$2:$F$9615,2,FALSE)</f>
        <v>Construction</v>
      </c>
      <c r="O5568" t="str">
        <f>VLOOKUP(C5568,accounts!$A$2:$F$9615,3,FALSE)</f>
        <v>$2.5M-$5M</v>
      </c>
      <c r="P5568" t="str">
        <f>VLOOKUP(C5568,accounts!$A$2:$F$9615,5,FALSE)</f>
        <v>West</v>
      </c>
      <c r="Q5568" t="b">
        <f t="shared" si="87"/>
        <v>1</v>
      </c>
      <c r="R5568" t="e">
        <f>INDEX(removed_duplicate_rows!$A$5:$A$39,MATCH(wins!A5568,removed_duplicate_rows!$A$5:$A$39,0))</f>
        <v>#N/A</v>
      </c>
    </row>
    <row r="5569" spans="1:18" ht="15.75" customHeight="1" x14ac:dyDescent="0.2">
      <c r="A5569" t="s">
        <v>16838</v>
      </c>
      <c r="B5569" t="s">
        <v>16839</v>
      </c>
      <c r="C5569" t="s">
        <v>16840</v>
      </c>
      <c r="D5569" s="10">
        <v>46004</v>
      </c>
      <c r="E5569" t="s">
        <v>14854</v>
      </c>
      <c r="F5569">
        <v>6</v>
      </c>
      <c r="G5569" t="s">
        <v>53</v>
      </c>
      <c r="H5569" t="s">
        <v>65</v>
      </c>
      <c r="I5569" t="s">
        <v>79</v>
      </c>
      <c r="J5569">
        <v>1</v>
      </c>
      <c r="K5569">
        <v>18530</v>
      </c>
      <c r="L5569" t="str">
        <f>IFERROR(INDEX(play_attribution!$B$2:$B$328,MATCH(A5569,play_attribution!$A$2:$A$328,0)),"")</f>
        <v/>
      </c>
      <c r="M5569" t="str">
        <f>VLOOKUP(H5569,seller_roster!$A$2:$B$85,2,FALSE)</f>
        <v>Bryn Moreau</v>
      </c>
      <c r="N5569" t="str">
        <f>VLOOKUP(C5569,accounts!$A$2:$F$9615,2,FALSE)</f>
        <v>Professional Services</v>
      </c>
      <c r="O5569" t="str">
        <f>VLOOKUP(C5569,accounts!$A$2:$F$9615,3,FALSE)</f>
        <v>&gt;$10M</v>
      </c>
      <c r="P5569" t="str">
        <f>VLOOKUP(C5569,accounts!$A$2:$F$9615,5,FALSE)</f>
        <v>Central</v>
      </c>
      <c r="Q5569" t="b">
        <f t="shared" si="87"/>
        <v>1</v>
      </c>
      <c r="R5569" t="e">
        <f>INDEX(removed_duplicate_rows!$A$5:$A$39,MATCH(wins!A5569,removed_duplicate_rows!$A$5:$A$39,0))</f>
        <v>#N/A</v>
      </c>
    </row>
    <row r="5570" spans="1:18" ht="15.75" customHeight="1" x14ac:dyDescent="0.2">
      <c r="A5570" t="s">
        <v>16841</v>
      </c>
      <c r="B5570" t="s">
        <v>16842</v>
      </c>
      <c r="C5570" t="s">
        <v>16843</v>
      </c>
      <c r="D5570" s="10">
        <v>46004</v>
      </c>
      <c r="E5570" t="s">
        <v>14854</v>
      </c>
      <c r="F5570">
        <v>6</v>
      </c>
      <c r="G5570" t="s">
        <v>53</v>
      </c>
      <c r="H5570" t="s">
        <v>69</v>
      </c>
      <c r="I5570" t="s">
        <v>55</v>
      </c>
      <c r="J5570">
        <v>1</v>
      </c>
      <c r="K5570">
        <v>13827</v>
      </c>
      <c r="L5570" t="str">
        <f>IFERROR(INDEX(play_attribution!$B$2:$B$328,MATCH(A5570,play_attribution!$A$2:$A$328,0)),"")</f>
        <v/>
      </c>
      <c r="M5570" t="str">
        <f>VLOOKUP(H5570,seller_roster!$A$2:$B$85,2,FALSE)</f>
        <v>Uma Moreau</v>
      </c>
      <c r="N5570" t="str">
        <f>VLOOKUP(C5570,accounts!$A$2:$F$9615,2,FALSE)</f>
        <v>Manufacturing</v>
      </c>
      <c r="O5570" t="str">
        <f>VLOOKUP(C5570,accounts!$A$2:$F$9615,3,FALSE)</f>
        <v>$5M-$10M</v>
      </c>
      <c r="P5570" t="str">
        <f>VLOOKUP(C5570,accounts!$A$2:$F$9615,5,FALSE)</f>
        <v>West</v>
      </c>
      <c r="Q5570" t="b">
        <f t="shared" si="87"/>
        <v>1</v>
      </c>
      <c r="R5570" t="e">
        <f>INDEX(removed_duplicate_rows!$A$5:$A$39,MATCH(wins!A5570,removed_duplicate_rows!$A$5:$A$39,0))</f>
        <v>#N/A</v>
      </c>
    </row>
    <row r="5571" spans="1:18" ht="15.75" customHeight="1" x14ac:dyDescent="0.2">
      <c r="A5571" t="s">
        <v>16844</v>
      </c>
      <c r="B5571" t="s">
        <v>16845</v>
      </c>
      <c r="C5571" t="s">
        <v>16846</v>
      </c>
      <c r="D5571" s="10">
        <v>46004</v>
      </c>
      <c r="E5571" t="s">
        <v>14854</v>
      </c>
      <c r="F5571">
        <v>6</v>
      </c>
      <c r="G5571" t="s">
        <v>53</v>
      </c>
      <c r="H5571" t="s">
        <v>1208</v>
      </c>
      <c r="I5571" t="s">
        <v>79</v>
      </c>
      <c r="J5571">
        <v>1</v>
      </c>
      <c r="K5571">
        <v>12645</v>
      </c>
      <c r="L5571" t="str">
        <f>IFERROR(INDEX(play_attribution!$B$2:$B$328,MATCH(A5571,play_attribution!$A$2:$A$328,0)),"")</f>
        <v/>
      </c>
      <c r="M5571" t="str">
        <f>VLOOKUP(H5571,seller_roster!$A$2:$B$85,2,FALSE)</f>
        <v>Eden Okafor</v>
      </c>
      <c r="N5571" t="str">
        <f>VLOOKUP(C5571,accounts!$A$2:$F$9615,2,FALSE)</f>
        <v>Field Services</v>
      </c>
      <c r="O5571" t="str">
        <f>VLOOKUP(C5571,accounts!$A$2:$F$9615,3,FALSE)</f>
        <v>$5M-$10M</v>
      </c>
      <c r="P5571" t="str">
        <f>VLOOKUP(C5571,accounts!$A$2:$F$9615,5,FALSE)</f>
        <v>East</v>
      </c>
      <c r="Q5571" t="b">
        <f t="shared" ref="Q5571:Q5634" si="88">L5571=""</f>
        <v>1</v>
      </c>
      <c r="R5571" t="e">
        <f>INDEX(removed_duplicate_rows!$A$5:$A$39,MATCH(wins!A5571,removed_duplicate_rows!$A$5:$A$39,0))</f>
        <v>#N/A</v>
      </c>
    </row>
    <row r="5572" spans="1:18" ht="15.75" customHeight="1" x14ac:dyDescent="0.2">
      <c r="A5572" t="s">
        <v>16847</v>
      </c>
      <c r="B5572" t="s">
        <v>16848</v>
      </c>
      <c r="C5572" t="s">
        <v>16849</v>
      </c>
      <c r="D5572" s="10">
        <v>46004</v>
      </c>
      <c r="E5572" t="s">
        <v>14854</v>
      </c>
      <c r="F5572">
        <v>6</v>
      </c>
      <c r="G5572" t="s">
        <v>77</v>
      </c>
      <c r="H5572" t="s">
        <v>95</v>
      </c>
      <c r="I5572" t="s">
        <v>79</v>
      </c>
      <c r="J5572">
        <v>1</v>
      </c>
      <c r="K5572">
        <v>5962</v>
      </c>
      <c r="L5572" t="str">
        <f>IFERROR(INDEX(play_attribution!$B$2:$B$328,MATCH(A5572,play_attribution!$A$2:$A$328,0)),"")</f>
        <v/>
      </c>
      <c r="M5572" t="str">
        <f>VLOOKUP(H5572,seller_roster!$A$2:$B$85,2,FALSE)</f>
        <v>Frankie Ferro</v>
      </c>
      <c r="N5572" t="str">
        <f>VLOOKUP(C5572,accounts!$A$2:$F$9615,2,FALSE)</f>
        <v>Construction</v>
      </c>
      <c r="O5572" t="str">
        <f>VLOOKUP(C5572,accounts!$A$2:$F$9615,3,FALSE)</f>
        <v>$2.5M-$5M</v>
      </c>
      <c r="P5572" t="str">
        <f>VLOOKUP(C5572,accounts!$A$2:$F$9615,5,FALSE)</f>
        <v>Central</v>
      </c>
      <c r="Q5572" t="b">
        <f t="shared" si="88"/>
        <v>1</v>
      </c>
      <c r="R5572" t="e">
        <f>INDEX(removed_duplicate_rows!$A$5:$A$39,MATCH(wins!A5572,removed_duplicate_rows!$A$5:$A$39,0))</f>
        <v>#N/A</v>
      </c>
    </row>
    <row r="5573" spans="1:18" ht="15.75" customHeight="1" x14ac:dyDescent="0.2">
      <c r="A5573" t="s">
        <v>16850</v>
      </c>
      <c r="B5573" t="s">
        <v>16851</v>
      </c>
      <c r="C5573" t="s">
        <v>16852</v>
      </c>
      <c r="D5573" s="10">
        <v>46004</v>
      </c>
      <c r="E5573" t="s">
        <v>14854</v>
      </c>
      <c r="F5573">
        <v>6</v>
      </c>
      <c r="G5573" t="s">
        <v>77</v>
      </c>
      <c r="H5573" t="s">
        <v>173</v>
      </c>
      <c r="I5573" t="s">
        <v>79</v>
      </c>
      <c r="J5573">
        <v>1</v>
      </c>
      <c r="K5573">
        <v>8265</v>
      </c>
      <c r="L5573" t="str">
        <f>IFERROR(INDEX(play_attribution!$B$2:$B$328,MATCH(A5573,play_attribution!$A$2:$A$328,0)),"")</f>
        <v/>
      </c>
      <c r="M5573" t="str">
        <f>VLOOKUP(H5573,seller_roster!$A$2:$B$85,2,FALSE)</f>
        <v>Pia Reyes</v>
      </c>
      <c r="N5573" t="str">
        <f>VLOOKUP(C5573,accounts!$A$2:$F$9615,2,FALSE)</f>
        <v>Logistics</v>
      </c>
      <c r="O5573" t="str">
        <f>VLOOKUP(C5573,accounts!$A$2:$F$9615,3,FALSE)</f>
        <v>$1M-$2.5M</v>
      </c>
      <c r="P5573" t="str">
        <f>VLOOKUP(C5573,accounts!$A$2:$F$9615,5,FALSE)</f>
        <v>West</v>
      </c>
      <c r="Q5573" t="b">
        <f t="shared" si="88"/>
        <v>1</v>
      </c>
      <c r="R5573" t="e">
        <f>INDEX(removed_duplicate_rows!$A$5:$A$39,MATCH(wins!A5573,removed_duplicate_rows!$A$5:$A$39,0))</f>
        <v>#N/A</v>
      </c>
    </row>
    <row r="5574" spans="1:18" ht="15.75" customHeight="1" x14ac:dyDescent="0.2">
      <c r="A5574" t="s">
        <v>16853</v>
      </c>
      <c r="B5574" t="s">
        <v>16854</v>
      </c>
      <c r="C5574" t="s">
        <v>16855</v>
      </c>
      <c r="D5574" s="10">
        <v>46004</v>
      </c>
      <c r="E5574" t="s">
        <v>14854</v>
      </c>
      <c r="F5574">
        <v>6</v>
      </c>
      <c r="G5574" t="s">
        <v>77</v>
      </c>
      <c r="H5574" t="s">
        <v>140</v>
      </c>
      <c r="I5574" t="s">
        <v>79</v>
      </c>
      <c r="J5574">
        <v>1</v>
      </c>
      <c r="K5574">
        <v>8196</v>
      </c>
      <c r="L5574" t="str">
        <f>IFERROR(INDEX(play_attribution!$B$2:$B$328,MATCH(A5574,play_attribution!$A$2:$A$328,0)),"")</f>
        <v/>
      </c>
      <c r="M5574" t="str">
        <f>VLOOKUP(H5574,seller_roster!$A$2:$B$85,2,FALSE)</f>
        <v>Lane Lindqvist</v>
      </c>
      <c r="N5574" t="str">
        <f>VLOOKUP(C5574,accounts!$A$2:$F$9615,2,FALSE)</f>
        <v>Retail Multi-Location</v>
      </c>
      <c r="O5574" t="str">
        <f>VLOOKUP(C5574,accounts!$A$2:$F$9615,3,FALSE)</f>
        <v>$5M-$10M</v>
      </c>
      <c r="P5574" t="str">
        <f>VLOOKUP(C5574,accounts!$A$2:$F$9615,5,FALSE)</f>
        <v>Central</v>
      </c>
      <c r="Q5574" t="b">
        <f t="shared" si="88"/>
        <v>1</v>
      </c>
      <c r="R5574" t="e">
        <f>INDEX(removed_duplicate_rows!$A$5:$A$39,MATCH(wins!A5574,removed_duplicate_rows!$A$5:$A$39,0))</f>
        <v>#N/A</v>
      </c>
    </row>
    <row r="5575" spans="1:18" ht="15.75" customHeight="1" x14ac:dyDescent="0.2">
      <c r="A5575" t="s">
        <v>16856</v>
      </c>
      <c r="B5575" t="s">
        <v>16857</v>
      </c>
      <c r="C5575" t="s">
        <v>16858</v>
      </c>
      <c r="D5575" s="10">
        <v>46004</v>
      </c>
      <c r="E5575" t="s">
        <v>14854</v>
      </c>
      <c r="F5575">
        <v>6</v>
      </c>
      <c r="G5575" t="s">
        <v>77</v>
      </c>
      <c r="H5575" t="s">
        <v>177</v>
      </c>
      <c r="I5575" t="s">
        <v>79</v>
      </c>
      <c r="J5575">
        <v>1</v>
      </c>
      <c r="K5575">
        <v>11332</v>
      </c>
      <c r="L5575" t="str">
        <f>IFERROR(INDEX(play_attribution!$B$2:$B$328,MATCH(A5575,play_attribution!$A$2:$A$328,0)),"")</f>
        <v/>
      </c>
      <c r="M5575" t="str">
        <f>VLOOKUP(H5575,seller_roster!$A$2:$B$85,2,FALSE)</f>
        <v>Gray Marsh</v>
      </c>
      <c r="N5575" t="str">
        <f>VLOOKUP(C5575,accounts!$A$2:$F$9615,2,FALSE)</f>
        <v>Retail Multi-Location</v>
      </c>
      <c r="O5575" t="str">
        <f>VLOOKUP(C5575,accounts!$A$2:$F$9615,3,FALSE)</f>
        <v>$2.5M-$5M</v>
      </c>
      <c r="P5575" t="str">
        <f>VLOOKUP(C5575,accounts!$A$2:$F$9615,5,FALSE)</f>
        <v>Central</v>
      </c>
      <c r="Q5575" t="b">
        <f t="shared" si="88"/>
        <v>1</v>
      </c>
      <c r="R5575" t="e">
        <f>INDEX(removed_duplicate_rows!$A$5:$A$39,MATCH(wins!A5575,removed_duplicate_rows!$A$5:$A$39,0))</f>
        <v>#N/A</v>
      </c>
    </row>
    <row r="5576" spans="1:18" ht="15.75" customHeight="1" x14ac:dyDescent="0.2">
      <c r="A5576" t="s">
        <v>16859</v>
      </c>
      <c r="B5576" t="s">
        <v>16860</v>
      </c>
      <c r="C5576" t="s">
        <v>16861</v>
      </c>
      <c r="D5576" s="10">
        <v>46004</v>
      </c>
      <c r="E5576" t="s">
        <v>14854</v>
      </c>
      <c r="F5576">
        <v>6</v>
      </c>
      <c r="G5576" t="s">
        <v>77</v>
      </c>
      <c r="H5576" t="s">
        <v>140</v>
      </c>
      <c r="I5576" t="s">
        <v>79</v>
      </c>
      <c r="J5576">
        <v>1</v>
      </c>
      <c r="K5576">
        <v>7066</v>
      </c>
      <c r="L5576" t="str">
        <f>IFERROR(INDEX(play_attribution!$B$2:$B$328,MATCH(A5576,play_attribution!$A$2:$A$328,0)),"")</f>
        <v/>
      </c>
      <c r="M5576" t="str">
        <f>VLOOKUP(H5576,seller_roster!$A$2:$B$85,2,FALSE)</f>
        <v>Lane Lindqvist</v>
      </c>
      <c r="N5576" t="str">
        <f>VLOOKUP(C5576,accounts!$A$2:$F$9615,2,FALSE)</f>
        <v>Hospitality Group</v>
      </c>
      <c r="O5576" t="str">
        <f>VLOOKUP(C5576,accounts!$A$2:$F$9615,3,FALSE)</f>
        <v>$2.5M-$5M</v>
      </c>
      <c r="P5576" t="str">
        <f>VLOOKUP(C5576,accounts!$A$2:$F$9615,5,FALSE)</f>
        <v>East</v>
      </c>
      <c r="Q5576" t="b">
        <f t="shared" si="88"/>
        <v>1</v>
      </c>
      <c r="R5576" t="e">
        <f>INDEX(removed_duplicate_rows!$A$5:$A$39,MATCH(wins!A5576,removed_duplicate_rows!$A$5:$A$39,0))</f>
        <v>#N/A</v>
      </c>
    </row>
    <row r="5577" spans="1:18" ht="15.75" customHeight="1" x14ac:dyDescent="0.2">
      <c r="A5577" t="s">
        <v>16862</v>
      </c>
      <c r="B5577" t="s">
        <v>16863</v>
      </c>
      <c r="C5577" t="s">
        <v>16864</v>
      </c>
      <c r="D5577" s="10">
        <v>46004</v>
      </c>
      <c r="E5577" t="s">
        <v>14854</v>
      </c>
      <c r="F5577">
        <v>6</v>
      </c>
      <c r="G5577" t="s">
        <v>77</v>
      </c>
      <c r="H5577" t="s">
        <v>140</v>
      </c>
      <c r="I5577" t="s">
        <v>55</v>
      </c>
      <c r="J5577">
        <v>1</v>
      </c>
      <c r="K5577">
        <v>4836</v>
      </c>
      <c r="L5577" t="str">
        <f>IFERROR(INDEX(play_attribution!$B$2:$B$328,MATCH(A5577,play_attribution!$A$2:$A$328,0)),"")</f>
        <v/>
      </c>
      <c r="M5577" t="str">
        <f>VLOOKUP(H5577,seller_roster!$A$2:$B$85,2,FALSE)</f>
        <v>Lane Lindqvist</v>
      </c>
      <c r="N5577" t="str">
        <f>VLOOKUP(C5577,accounts!$A$2:$F$9615,2,FALSE)</f>
        <v>Retail Multi-Location</v>
      </c>
      <c r="O5577" t="str">
        <f>VLOOKUP(C5577,accounts!$A$2:$F$9615,3,FALSE)</f>
        <v>$2.5M-$5M</v>
      </c>
      <c r="P5577" t="str">
        <f>VLOOKUP(C5577,accounts!$A$2:$F$9615,5,FALSE)</f>
        <v>West</v>
      </c>
      <c r="Q5577" t="b">
        <f t="shared" si="88"/>
        <v>1</v>
      </c>
      <c r="R5577" t="e">
        <f>INDEX(removed_duplicate_rows!$A$5:$A$39,MATCH(wins!A5577,removed_duplicate_rows!$A$5:$A$39,0))</f>
        <v>#N/A</v>
      </c>
    </row>
    <row r="5578" spans="1:18" ht="15.75" customHeight="1" x14ac:dyDescent="0.2">
      <c r="A5578" t="s">
        <v>16865</v>
      </c>
      <c r="B5578" t="s">
        <v>16866</v>
      </c>
      <c r="C5578" t="s">
        <v>16867</v>
      </c>
      <c r="D5578" s="10">
        <v>46004</v>
      </c>
      <c r="E5578" t="s">
        <v>14854</v>
      </c>
      <c r="F5578">
        <v>6</v>
      </c>
      <c r="G5578" t="s">
        <v>77</v>
      </c>
      <c r="H5578" t="s">
        <v>129</v>
      </c>
      <c r="I5578" t="s">
        <v>79</v>
      </c>
      <c r="J5578">
        <v>1</v>
      </c>
      <c r="K5578">
        <v>9631</v>
      </c>
      <c r="L5578" t="str">
        <f>IFERROR(INDEX(play_attribution!$B$2:$B$328,MATCH(A5578,play_attribution!$A$2:$A$328,0)),"")</f>
        <v/>
      </c>
      <c r="M5578" t="str">
        <f>VLOOKUP(H5578,seller_roster!$A$2:$B$85,2,FALSE)</f>
        <v>Gray Vega</v>
      </c>
      <c r="N5578" t="str">
        <f>VLOOKUP(C5578,accounts!$A$2:$F$9615,2,FALSE)</f>
        <v>Nonprofit</v>
      </c>
      <c r="O5578" t="str">
        <f>VLOOKUP(C5578,accounts!$A$2:$F$9615,3,FALSE)</f>
        <v>$1M-$2.5M</v>
      </c>
      <c r="P5578" t="str">
        <f>VLOOKUP(C5578,accounts!$A$2:$F$9615,5,FALSE)</f>
        <v>West</v>
      </c>
      <c r="Q5578" t="b">
        <f t="shared" si="88"/>
        <v>1</v>
      </c>
      <c r="R5578" t="e">
        <f>INDEX(removed_duplicate_rows!$A$5:$A$39,MATCH(wins!A5578,removed_duplicate_rows!$A$5:$A$39,0))</f>
        <v>#N/A</v>
      </c>
    </row>
    <row r="5579" spans="1:18" ht="15.75" customHeight="1" x14ac:dyDescent="0.2">
      <c r="A5579" t="s">
        <v>16868</v>
      </c>
      <c r="B5579" t="s">
        <v>16869</v>
      </c>
      <c r="C5579" t="s">
        <v>16870</v>
      </c>
      <c r="D5579" s="10">
        <v>46004</v>
      </c>
      <c r="E5579" t="s">
        <v>14854</v>
      </c>
      <c r="F5579">
        <v>6</v>
      </c>
      <c r="G5579" t="s">
        <v>77</v>
      </c>
      <c r="H5579" t="s">
        <v>114</v>
      </c>
      <c r="I5579" t="s">
        <v>79</v>
      </c>
      <c r="J5579">
        <v>1</v>
      </c>
      <c r="K5579">
        <v>11008</v>
      </c>
      <c r="L5579" t="str">
        <f>IFERROR(INDEX(play_attribution!$B$2:$B$328,MATCH(A5579,play_attribution!$A$2:$A$328,0)),"")</f>
        <v/>
      </c>
      <c r="M5579" t="str">
        <f>VLOOKUP(H5579,seller_roster!$A$2:$B$85,2,FALSE)</f>
        <v>Ray Reyes</v>
      </c>
      <c r="N5579" t="str">
        <f>VLOOKUP(C5579,accounts!$A$2:$F$9615,2,FALSE)</f>
        <v>Manufacturing</v>
      </c>
      <c r="O5579" t="str">
        <f>VLOOKUP(C5579,accounts!$A$2:$F$9615,3,FALSE)</f>
        <v>&gt;$10M</v>
      </c>
      <c r="P5579" t="str">
        <f>VLOOKUP(C5579,accounts!$A$2:$F$9615,5,FALSE)</f>
        <v>East</v>
      </c>
      <c r="Q5579" t="b">
        <f t="shared" si="88"/>
        <v>1</v>
      </c>
      <c r="R5579" t="e">
        <f>INDEX(removed_duplicate_rows!$A$5:$A$39,MATCH(wins!A5579,removed_duplicate_rows!$A$5:$A$39,0))</f>
        <v>#N/A</v>
      </c>
    </row>
    <row r="5580" spans="1:18" ht="15.75" customHeight="1" x14ac:dyDescent="0.2">
      <c r="A5580" t="s">
        <v>16871</v>
      </c>
      <c r="B5580" t="s">
        <v>16872</v>
      </c>
      <c r="C5580" t="s">
        <v>16873</v>
      </c>
      <c r="D5580" s="10">
        <v>46004</v>
      </c>
      <c r="E5580" t="s">
        <v>14854</v>
      </c>
      <c r="F5580">
        <v>6</v>
      </c>
      <c r="G5580" t="s">
        <v>77</v>
      </c>
      <c r="H5580" t="s">
        <v>122</v>
      </c>
      <c r="I5580" t="s">
        <v>79</v>
      </c>
      <c r="J5580">
        <v>1</v>
      </c>
      <c r="K5580">
        <v>13823</v>
      </c>
      <c r="L5580" t="str">
        <f>IFERROR(INDEX(play_attribution!$B$2:$B$328,MATCH(A5580,play_attribution!$A$2:$A$328,0)),"")</f>
        <v/>
      </c>
      <c r="M5580" t="str">
        <f>VLOOKUP(H5580,seller_roster!$A$2:$B$85,2,FALSE)</f>
        <v>Uma Osei</v>
      </c>
      <c r="N5580" t="str">
        <f>VLOOKUP(C5580,accounts!$A$2:$F$9615,2,FALSE)</f>
        <v>Manufacturing</v>
      </c>
      <c r="O5580" t="str">
        <f>VLOOKUP(C5580,accounts!$A$2:$F$9615,3,FALSE)</f>
        <v>$2.5M-$5M</v>
      </c>
      <c r="P5580" t="str">
        <f>VLOOKUP(C5580,accounts!$A$2:$F$9615,5,FALSE)</f>
        <v>East</v>
      </c>
      <c r="Q5580" t="b">
        <f t="shared" si="88"/>
        <v>1</v>
      </c>
      <c r="R5580" t="e">
        <f>INDEX(removed_duplicate_rows!$A$5:$A$39,MATCH(wins!A5580,removed_duplicate_rows!$A$5:$A$39,0))</f>
        <v>#N/A</v>
      </c>
    </row>
    <row r="5581" spans="1:18" ht="15.75" customHeight="1" x14ac:dyDescent="0.2">
      <c r="A5581" t="s">
        <v>16874</v>
      </c>
      <c r="B5581" t="s">
        <v>16875</v>
      </c>
      <c r="C5581" t="s">
        <v>16876</v>
      </c>
      <c r="D5581" s="10">
        <v>46004</v>
      </c>
      <c r="E5581" t="s">
        <v>14854</v>
      </c>
      <c r="F5581">
        <v>6</v>
      </c>
      <c r="G5581" t="s">
        <v>77</v>
      </c>
      <c r="H5581" t="s">
        <v>214</v>
      </c>
      <c r="I5581" t="s">
        <v>79</v>
      </c>
      <c r="J5581">
        <v>1</v>
      </c>
      <c r="K5581">
        <v>3952</v>
      </c>
      <c r="L5581" t="str">
        <f>IFERROR(INDEX(play_attribution!$B$2:$B$328,MATCH(A5581,play_attribution!$A$2:$A$328,0)),"")</f>
        <v/>
      </c>
      <c r="M5581" t="str">
        <f>VLOOKUP(H5581,seller_roster!$A$2:$B$85,2,FALSE)</f>
        <v>Rhea Abadi</v>
      </c>
      <c r="N5581" t="str">
        <f>VLOOKUP(C5581,accounts!$A$2:$F$9615,2,FALSE)</f>
        <v>Field Services</v>
      </c>
      <c r="O5581" t="str">
        <f>VLOOKUP(C5581,accounts!$A$2:$F$9615,3,FALSE)</f>
        <v>$2.5M-$5M</v>
      </c>
      <c r="P5581" t="str">
        <f>VLOOKUP(C5581,accounts!$A$2:$F$9615,5,FALSE)</f>
        <v>East</v>
      </c>
      <c r="Q5581" t="b">
        <f t="shared" si="88"/>
        <v>1</v>
      </c>
      <c r="R5581" t="e">
        <f>INDEX(removed_duplicate_rows!$A$5:$A$39,MATCH(wins!A5581,removed_duplicate_rows!$A$5:$A$39,0))</f>
        <v>#N/A</v>
      </c>
    </row>
    <row r="5582" spans="1:18" ht="15.75" customHeight="1" x14ac:dyDescent="0.2">
      <c r="A5582" t="s">
        <v>16877</v>
      </c>
      <c r="B5582" t="s">
        <v>16878</v>
      </c>
      <c r="C5582" t="s">
        <v>16879</v>
      </c>
      <c r="D5582" s="10">
        <v>46004</v>
      </c>
      <c r="E5582" t="s">
        <v>14854</v>
      </c>
      <c r="F5582">
        <v>6</v>
      </c>
      <c r="G5582" t="s">
        <v>77</v>
      </c>
      <c r="H5582" t="s">
        <v>95</v>
      </c>
      <c r="I5582" t="s">
        <v>79</v>
      </c>
      <c r="J5582">
        <v>1</v>
      </c>
      <c r="K5582">
        <v>6877</v>
      </c>
      <c r="L5582" t="str">
        <f>IFERROR(INDEX(play_attribution!$B$2:$B$328,MATCH(A5582,play_attribution!$A$2:$A$328,0)),"")</f>
        <v/>
      </c>
      <c r="M5582" t="str">
        <f>VLOOKUP(H5582,seller_roster!$A$2:$B$85,2,FALSE)</f>
        <v>Frankie Ferro</v>
      </c>
      <c r="N5582" t="str">
        <f>VLOOKUP(C5582,accounts!$A$2:$F$9615,2,FALSE)</f>
        <v>Field Services</v>
      </c>
      <c r="O5582" t="str">
        <f>VLOOKUP(C5582,accounts!$A$2:$F$9615,3,FALSE)</f>
        <v>$2.5M-$5M</v>
      </c>
      <c r="P5582" t="str">
        <f>VLOOKUP(C5582,accounts!$A$2:$F$9615,5,FALSE)</f>
        <v>Central</v>
      </c>
      <c r="Q5582" t="b">
        <f t="shared" si="88"/>
        <v>1</v>
      </c>
      <c r="R5582" t="e">
        <f>INDEX(removed_duplicate_rows!$A$5:$A$39,MATCH(wins!A5582,removed_duplicate_rows!$A$5:$A$39,0))</f>
        <v>#N/A</v>
      </c>
    </row>
    <row r="5583" spans="1:18" ht="15.75" customHeight="1" x14ac:dyDescent="0.2">
      <c r="A5583" t="s">
        <v>16880</v>
      </c>
      <c r="B5583" t="s">
        <v>16881</v>
      </c>
      <c r="C5583" t="s">
        <v>16882</v>
      </c>
      <c r="D5583" s="10">
        <v>46004</v>
      </c>
      <c r="E5583" t="s">
        <v>14854</v>
      </c>
      <c r="F5583">
        <v>6</v>
      </c>
      <c r="G5583" t="s">
        <v>77</v>
      </c>
      <c r="H5583" t="s">
        <v>184</v>
      </c>
      <c r="I5583" t="s">
        <v>55</v>
      </c>
      <c r="J5583">
        <v>1</v>
      </c>
      <c r="K5583">
        <v>9252</v>
      </c>
      <c r="L5583" t="str">
        <f>IFERROR(INDEX(play_attribution!$B$2:$B$328,MATCH(A5583,play_attribution!$A$2:$A$328,0)),"")</f>
        <v/>
      </c>
      <c r="M5583" t="str">
        <f>VLOOKUP(H5583,seller_roster!$A$2:$B$85,2,FALSE)</f>
        <v>Zion Silva</v>
      </c>
      <c r="N5583" t="str">
        <f>VLOOKUP(C5583,accounts!$A$2:$F$9615,2,FALSE)</f>
        <v>Retail Multi-Location</v>
      </c>
      <c r="O5583" t="str">
        <f>VLOOKUP(C5583,accounts!$A$2:$F$9615,3,FALSE)</f>
        <v>$2.5M-$5M</v>
      </c>
      <c r="P5583" t="str">
        <f>VLOOKUP(C5583,accounts!$A$2:$F$9615,5,FALSE)</f>
        <v>Central</v>
      </c>
      <c r="Q5583" t="b">
        <f t="shared" si="88"/>
        <v>1</v>
      </c>
      <c r="R5583" t="e">
        <f>INDEX(removed_duplicate_rows!$A$5:$A$39,MATCH(wins!A5583,removed_duplicate_rows!$A$5:$A$39,0))</f>
        <v>#N/A</v>
      </c>
    </row>
    <row r="5584" spans="1:18" ht="15.75" customHeight="1" x14ac:dyDescent="0.2">
      <c r="A5584" t="s">
        <v>16883</v>
      </c>
      <c r="B5584" t="s">
        <v>16884</v>
      </c>
      <c r="C5584" t="s">
        <v>16885</v>
      </c>
      <c r="D5584" s="10">
        <v>46004</v>
      </c>
      <c r="E5584" t="s">
        <v>14854</v>
      </c>
      <c r="F5584">
        <v>6</v>
      </c>
      <c r="G5584" t="s">
        <v>77</v>
      </c>
      <c r="H5584" t="s">
        <v>618</v>
      </c>
      <c r="I5584" t="s">
        <v>79</v>
      </c>
      <c r="J5584">
        <v>1</v>
      </c>
      <c r="K5584">
        <v>8600</v>
      </c>
      <c r="L5584" t="str">
        <f>IFERROR(INDEX(play_attribution!$B$2:$B$328,MATCH(A5584,play_attribution!$A$2:$A$328,0)),"")</f>
        <v/>
      </c>
      <c r="M5584" t="str">
        <f>VLOOKUP(H5584,seller_roster!$A$2:$B$85,2,FALSE)</f>
        <v>Parker Reyes</v>
      </c>
      <c r="N5584" t="str">
        <f>VLOOKUP(C5584,accounts!$A$2:$F$9615,2,FALSE)</f>
        <v>Nonprofit</v>
      </c>
      <c r="O5584" t="str">
        <f>VLOOKUP(C5584,accounts!$A$2:$F$9615,3,FALSE)</f>
        <v>$5M-$10M</v>
      </c>
      <c r="P5584" t="str">
        <f>VLOOKUP(C5584,accounts!$A$2:$F$9615,5,FALSE)</f>
        <v>Central</v>
      </c>
      <c r="Q5584" t="b">
        <f t="shared" si="88"/>
        <v>1</v>
      </c>
      <c r="R5584" t="e">
        <f>INDEX(removed_duplicate_rows!$A$5:$A$39,MATCH(wins!A5584,removed_duplicate_rows!$A$5:$A$39,0))</f>
        <v>#N/A</v>
      </c>
    </row>
    <row r="5585" spans="1:18" ht="15.75" customHeight="1" x14ac:dyDescent="0.2">
      <c r="A5585" t="s">
        <v>16886</v>
      </c>
      <c r="B5585" t="s">
        <v>16887</v>
      </c>
      <c r="C5585" t="s">
        <v>16888</v>
      </c>
      <c r="D5585" s="10">
        <v>46004</v>
      </c>
      <c r="E5585" t="s">
        <v>14854</v>
      </c>
      <c r="F5585">
        <v>6</v>
      </c>
      <c r="G5585" t="s">
        <v>77</v>
      </c>
      <c r="H5585" t="s">
        <v>140</v>
      </c>
      <c r="I5585" t="s">
        <v>79</v>
      </c>
      <c r="J5585">
        <v>1</v>
      </c>
      <c r="K5585">
        <v>8059</v>
      </c>
      <c r="L5585" t="str">
        <f>IFERROR(INDEX(play_attribution!$B$2:$B$328,MATCH(A5585,play_attribution!$A$2:$A$328,0)),"")</f>
        <v/>
      </c>
      <c r="M5585" t="str">
        <f>VLOOKUP(H5585,seller_roster!$A$2:$B$85,2,FALSE)</f>
        <v>Lane Lindqvist</v>
      </c>
      <c r="N5585" t="str">
        <f>VLOOKUP(C5585,accounts!$A$2:$F$9615,2,FALSE)</f>
        <v>Professional Services</v>
      </c>
      <c r="O5585" t="str">
        <f>VLOOKUP(C5585,accounts!$A$2:$F$9615,3,FALSE)</f>
        <v>&gt;$10M</v>
      </c>
      <c r="P5585" t="str">
        <f>VLOOKUP(C5585,accounts!$A$2:$F$9615,5,FALSE)</f>
        <v>Central</v>
      </c>
      <c r="Q5585" t="b">
        <f t="shared" si="88"/>
        <v>1</v>
      </c>
      <c r="R5585" t="e">
        <f>INDEX(removed_duplicate_rows!$A$5:$A$39,MATCH(wins!A5585,removed_duplicate_rows!$A$5:$A$39,0))</f>
        <v>#N/A</v>
      </c>
    </row>
    <row r="5586" spans="1:18" ht="15.75" customHeight="1" x14ac:dyDescent="0.2">
      <c r="A5586" t="s">
        <v>16889</v>
      </c>
      <c r="B5586" t="s">
        <v>16890</v>
      </c>
      <c r="C5586" t="s">
        <v>16891</v>
      </c>
      <c r="D5586" s="10">
        <v>46004</v>
      </c>
      <c r="E5586" t="s">
        <v>14854</v>
      </c>
      <c r="F5586">
        <v>6</v>
      </c>
      <c r="G5586" t="s">
        <v>77</v>
      </c>
      <c r="H5586" t="s">
        <v>140</v>
      </c>
      <c r="I5586" t="s">
        <v>79</v>
      </c>
      <c r="J5586">
        <v>1</v>
      </c>
      <c r="K5586">
        <v>7533</v>
      </c>
      <c r="L5586" t="str">
        <f>IFERROR(INDEX(play_attribution!$B$2:$B$328,MATCH(A5586,play_attribution!$A$2:$A$328,0)),"")</f>
        <v/>
      </c>
      <c r="M5586" t="str">
        <f>VLOOKUP(H5586,seller_roster!$A$2:$B$85,2,FALSE)</f>
        <v>Lane Lindqvist</v>
      </c>
      <c r="N5586" t="str">
        <f>VLOOKUP(C5586,accounts!$A$2:$F$9615,2,FALSE)</f>
        <v>Construction</v>
      </c>
      <c r="O5586" t="str">
        <f>VLOOKUP(C5586,accounts!$A$2:$F$9615,3,FALSE)</f>
        <v>$1M-$2.5M</v>
      </c>
      <c r="P5586" t="str">
        <f>VLOOKUP(C5586,accounts!$A$2:$F$9615,5,FALSE)</f>
        <v>West</v>
      </c>
      <c r="Q5586" t="b">
        <f t="shared" si="88"/>
        <v>1</v>
      </c>
      <c r="R5586" t="e">
        <f>INDEX(removed_duplicate_rows!$A$5:$A$39,MATCH(wins!A5586,removed_duplicate_rows!$A$5:$A$39,0))</f>
        <v>#N/A</v>
      </c>
    </row>
    <row r="5587" spans="1:18" ht="15.75" customHeight="1" x14ac:dyDescent="0.2">
      <c r="A5587" t="s">
        <v>16892</v>
      </c>
      <c r="B5587" t="s">
        <v>16893</v>
      </c>
      <c r="C5587" t="s">
        <v>16894</v>
      </c>
      <c r="D5587" s="10">
        <v>46004</v>
      </c>
      <c r="E5587" t="s">
        <v>14854</v>
      </c>
      <c r="F5587">
        <v>6</v>
      </c>
      <c r="G5587" t="s">
        <v>77</v>
      </c>
      <c r="H5587" t="s">
        <v>95</v>
      </c>
      <c r="I5587" t="s">
        <v>79</v>
      </c>
      <c r="J5587">
        <v>1</v>
      </c>
      <c r="K5587">
        <v>11140</v>
      </c>
      <c r="L5587" t="str">
        <f>IFERROR(INDEX(play_attribution!$B$2:$B$328,MATCH(A5587,play_attribution!$A$2:$A$328,0)),"")</f>
        <v/>
      </c>
      <c r="M5587" t="str">
        <f>VLOOKUP(H5587,seller_roster!$A$2:$B$85,2,FALSE)</f>
        <v>Frankie Ferro</v>
      </c>
      <c r="N5587" t="str">
        <f>VLOOKUP(C5587,accounts!$A$2:$F$9615,2,FALSE)</f>
        <v>Healthcare Services</v>
      </c>
      <c r="O5587" t="str">
        <f>VLOOKUP(C5587,accounts!$A$2:$F$9615,3,FALSE)</f>
        <v>$5M-$10M</v>
      </c>
      <c r="P5587" t="str">
        <f>VLOOKUP(C5587,accounts!$A$2:$F$9615,5,FALSE)</f>
        <v>West</v>
      </c>
      <c r="Q5587" t="b">
        <f t="shared" si="88"/>
        <v>1</v>
      </c>
      <c r="R5587" t="e">
        <f>INDEX(removed_duplicate_rows!$A$5:$A$39,MATCH(wins!A5587,removed_duplicate_rows!$A$5:$A$39,0))</f>
        <v>#N/A</v>
      </c>
    </row>
    <row r="5588" spans="1:18" ht="15.75" customHeight="1" x14ac:dyDescent="0.2">
      <c r="A5588" t="s">
        <v>16895</v>
      </c>
      <c r="B5588" t="s">
        <v>16896</v>
      </c>
      <c r="C5588" t="s">
        <v>16897</v>
      </c>
      <c r="D5588" s="10">
        <v>46004</v>
      </c>
      <c r="E5588" t="s">
        <v>14854</v>
      </c>
      <c r="F5588">
        <v>6</v>
      </c>
      <c r="G5588" t="s">
        <v>77</v>
      </c>
      <c r="H5588" t="s">
        <v>129</v>
      </c>
      <c r="I5588" t="s">
        <v>79</v>
      </c>
      <c r="J5588">
        <v>1</v>
      </c>
      <c r="K5588">
        <v>5900</v>
      </c>
      <c r="L5588" t="str">
        <f>IFERROR(INDEX(play_attribution!$B$2:$B$328,MATCH(A5588,play_attribution!$A$2:$A$328,0)),"")</f>
        <v/>
      </c>
      <c r="M5588" t="str">
        <f>VLOOKUP(H5588,seller_roster!$A$2:$B$85,2,FALSE)</f>
        <v>Gray Vega</v>
      </c>
      <c r="N5588" t="str">
        <f>VLOOKUP(C5588,accounts!$A$2:$F$9615,2,FALSE)</f>
        <v>Nonprofit</v>
      </c>
      <c r="O5588" t="str">
        <f>VLOOKUP(C5588,accounts!$A$2:$F$9615,3,FALSE)</f>
        <v>$2.5M-$5M</v>
      </c>
      <c r="P5588" t="str">
        <f>VLOOKUP(C5588,accounts!$A$2:$F$9615,5,FALSE)</f>
        <v>East</v>
      </c>
      <c r="Q5588" t="b">
        <f t="shared" si="88"/>
        <v>1</v>
      </c>
      <c r="R5588" t="e">
        <f>INDEX(removed_duplicate_rows!$A$5:$A$39,MATCH(wins!A5588,removed_duplicate_rows!$A$5:$A$39,0))</f>
        <v>#N/A</v>
      </c>
    </row>
    <row r="5589" spans="1:18" ht="15.75" customHeight="1" x14ac:dyDescent="0.2">
      <c r="A5589" t="s">
        <v>16898</v>
      </c>
      <c r="B5589" t="s">
        <v>16899</v>
      </c>
      <c r="C5589" t="s">
        <v>16900</v>
      </c>
      <c r="D5589" s="10">
        <v>46004</v>
      </c>
      <c r="E5589" t="s">
        <v>14854</v>
      </c>
      <c r="F5589">
        <v>6</v>
      </c>
      <c r="G5589" t="s">
        <v>77</v>
      </c>
      <c r="H5589" t="s">
        <v>169</v>
      </c>
      <c r="I5589" t="s">
        <v>79</v>
      </c>
      <c r="J5589">
        <v>1</v>
      </c>
      <c r="K5589">
        <v>8145</v>
      </c>
      <c r="L5589" t="str">
        <f>IFERROR(INDEX(play_attribution!$B$2:$B$328,MATCH(A5589,play_attribution!$A$2:$A$328,0)),"")</f>
        <v/>
      </c>
      <c r="M5589" t="str">
        <f>VLOOKUP(H5589,seller_roster!$A$2:$B$85,2,FALSE)</f>
        <v>Rhea Doyle</v>
      </c>
      <c r="N5589" t="str">
        <f>VLOOKUP(C5589,accounts!$A$2:$F$9615,2,FALSE)</f>
        <v>Logistics</v>
      </c>
      <c r="O5589" t="str">
        <f>VLOOKUP(C5589,accounts!$A$2:$F$9615,3,FALSE)</f>
        <v>$5M-$10M</v>
      </c>
      <c r="P5589" t="str">
        <f>VLOOKUP(C5589,accounts!$A$2:$F$9615,5,FALSE)</f>
        <v>West</v>
      </c>
      <c r="Q5589" t="b">
        <f t="shared" si="88"/>
        <v>1</v>
      </c>
      <c r="R5589" t="e">
        <f>INDEX(removed_duplicate_rows!$A$5:$A$39,MATCH(wins!A5589,removed_duplicate_rows!$A$5:$A$39,0))</f>
        <v>#N/A</v>
      </c>
    </row>
    <row r="5590" spans="1:18" ht="15.75" customHeight="1" x14ac:dyDescent="0.2">
      <c r="A5590" t="s">
        <v>16901</v>
      </c>
      <c r="B5590" t="s">
        <v>16902</v>
      </c>
      <c r="C5590" t="s">
        <v>16903</v>
      </c>
      <c r="D5590" s="10">
        <v>46004</v>
      </c>
      <c r="E5590" t="s">
        <v>14854</v>
      </c>
      <c r="F5590">
        <v>6</v>
      </c>
      <c r="G5590" t="s">
        <v>77</v>
      </c>
      <c r="H5590" t="s">
        <v>129</v>
      </c>
      <c r="I5590" t="s">
        <v>55</v>
      </c>
      <c r="J5590">
        <v>1</v>
      </c>
      <c r="K5590">
        <v>8715</v>
      </c>
      <c r="L5590" t="str">
        <f>IFERROR(INDEX(play_attribution!$B$2:$B$328,MATCH(A5590,play_attribution!$A$2:$A$328,0)),"")</f>
        <v/>
      </c>
      <c r="M5590" t="str">
        <f>VLOOKUP(H5590,seller_roster!$A$2:$B$85,2,FALSE)</f>
        <v>Gray Vega</v>
      </c>
      <c r="N5590" t="str">
        <f>VLOOKUP(C5590,accounts!$A$2:$F$9615,2,FALSE)</f>
        <v>Hospitality Group</v>
      </c>
      <c r="O5590" t="str">
        <f>VLOOKUP(C5590,accounts!$A$2:$F$9615,3,FALSE)</f>
        <v>&gt;$10M</v>
      </c>
      <c r="P5590" t="str">
        <f>VLOOKUP(C5590,accounts!$A$2:$F$9615,5,FALSE)</f>
        <v>West</v>
      </c>
      <c r="Q5590" t="b">
        <f t="shared" si="88"/>
        <v>1</v>
      </c>
      <c r="R5590" t="e">
        <f>INDEX(removed_duplicate_rows!$A$5:$A$39,MATCH(wins!A5590,removed_duplicate_rows!$A$5:$A$39,0))</f>
        <v>#N/A</v>
      </c>
    </row>
    <row r="5591" spans="1:18" ht="15.75" customHeight="1" x14ac:dyDescent="0.2">
      <c r="A5591" t="s">
        <v>16904</v>
      </c>
      <c r="B5591" t="s">
        <v>16905</v>
      </c>
      <c r="C5591" t="s">
        <v>16906</v>
      </c>
      <c r="D5591" s="10">
        <v>46004</v>
      </c>
      <c r="E5591" t="s">
        <v>14854</v>
      </c>
      <c r="F5591">
        <v>6</v>
      </c>
      <c r="G5591" t="s">
        <v>77</v>
      </c>
      <c r="H5591" t="s">
        <v>122</v>
      </c>
      <c r="I5591" t="s">
        <v>79</v>
      </c>
      <c r="J5591">
        <v>1</v>
      </c>
      <c r="K5591">
        <v>6284</v>
      </c>
      <c r="L5591" t="str">
        <f>IFERROR(INDEX(play_attribution!$B$2:$B$328,MATCH(A5591,play_attribution!$A$2:$A$328,0)),"")</f>
        <v/>
      </c>
      <c r="M5591" t="str">
        <f>VLOOKUP(H5591,seller_roster!$A$2:$B$85,2,FALSE)</f>
        <v>Uma Osei</v>
      </c>
      <c r="N5591" t="str">
        <f>VLOOKUP(C5591,accounts!$A$2:$F$9615,2,FALSE)</f>
        <v>Nonprofit</v>
      </c>
      <c r="O5591" t="str">
        <f>VLOOKUP(C5591,accounts!$A$2:$F$9615,3,FALSE)</f>
        <v>$5M-$10M</v>
      </c>
      <c r="P5591" t="str">
        <f>VLOOKUP(C5591,accounts!$A$2:$F$9615,5,FALSE)</f>
        <v>Central</v>
      </c>
      <c r="Q5591" t="b">
        <f t="shared" si="88"/>
        <v>1</v>
      </c>
      <c r="R5591" t="e">
        <f>INDEX(removed_duplicate_rows!$A$5:$A$39,MATCH(wins!A5591,removed_duplicate_rows!$A$5:$A$39,0))</f>
        <v>#N/A</v>
      </c>
    </row>
    <row r="5592" spans="1:18" ht="15.75" customHeight="1" x14ac:dyDescent="0.2">
      <c r="A5592" t="s">
        <v>16907</v>
      </c>
      <c r="B5592" t="s">
        <v>16908</v>
      </c>
      <c r="C5592" t="s">
        <v>16909</v>
      </c>
      <c r="D5592" s="10">
        <v>46004</v>
      </c>
      <c r="E5592" t="s">
        <v>14854</v>
      </c>
      <c r="F5592">
        <v>6</v>
      </c>
      <c r="G5592" t="s">
        <v>77</v>
      </c>
      <c r="H5592" t="s">
        <v>118</v>
      </c>
      <c r="I5592" t="s">
        <v>55</v>
      </c>
      <c r="J5592">
        <v>1</v>
      </c>
      <c r="K5592">
        <v>9680</v>
      </c>
      <c r="L5592" t="str">
        <f>IFERROR(INDEX(play_attribution!$B$2:$B$328,MATCH(A5592,play_attribution!$A$2:$A$328,0)),"")</f>
        <v/>
      </c>
      <c r="M5592" t="str">
        <f>VLOOKUP(H5592,seller_roster!$A$2:$B$85,2,FALSE)</f>
        <v>Val Reyes</v>
      </c>
      <c r="N5592" t="str">
        <f>VLOOKUP(C5592,accounts!$A$2:$F$9615,2,FALSE)</f>
        <v>Hospitality Group</v>
      </c>
      <c r="O5592" t="str">
        <f>VLOOKUP(C5592,accounts!$A$2:$F$9615,3,FALSE)</f>
        <v>$5M-$10M</v>
      </c>
      <c r="P5592" t="str">
        <f>VLOOKUP(C5592,accounts!$A$2:$F$9615,5,FALSE)</f>
        <v>East</v>
      </c>
      <c r="Q5592" t="b">
        <f t="shared" si="88"/>
        <v>1</v>
      </c>
      <c r="R5592" t="e">
        <f>INDEX(removed_duplicate_rows!$A$5:$A$39,MATCH(wins!A5592,removed_duplicate_rows!$A$5:$A$39,0))</f>
        <v>#N/A</v>
      </c>
    </row>
    <row r="5593" spans="1:18" ht="15.75" customHeight="1" x14ac:dyDescent="0.2">
      <c r="A5593" t="s">
        <v>16910</v>
      </c>
      <c r="B5593" t="s">
        <v>16911</v>
      </c>
      <c r="C5593" t="s">
        <v>16912</v>
      </c>
      <c r="D5593" s="10">
        <v>46004</v>
      </c>
      <c r="E5593" t="s">
        <v>14854</v>
      </c>
      <c r="F5593">
        <v>6</v>
      </c>
      <c r="G5593" t="s">
        <v>77</v>
      </c>
      <c r="H5593" t="s">
        <v>527</v>
      </c>
      <c r="I5593" t="s">
        <v>79</v>
      </c>
      <c r="J5593">
        <v>1</v>
      </c>
      <c r="K5593">
        <v>6129</v>
      </c>
      <c r="L5593" t="str">
        <f>IFERROR(INDEX(play_attribution!$B$2:$B$328,MATCH(A5593,play_attribution!$A$2:$A$328,0)),"")</f>
        <v/>
      </c>
      <c r="M5593" t="str">
        <f>VLOOKUP(H5593,seller_roster!$A$2:$B$85,2,FALSE)</f>
        <v>Nia Mbeki</v>
      </c>
      <c r="N5593" t="str">
        <f>VLOOKUP(C5593,accounts!$A$2:$F$9615,2,FALSE)</f>
        <v>Field Services</v>
      </c>
      <c r="O5593" t="str">
        <f>VLOOKUP(C5593,accounts!$A$2:$F$9615,3,FALSE)</f>
        <v>$2.5M-$5M</v>
      </c>
      <c r="P5593" t="str">
        <f>VLOOKUP(C5593,accounts!$A$2:$F$9615,5,FALSE)</f>
        <v>West</v>
      </c>
      <c r="Q5593" t="b">
        <f t="shared" si="88"/>
        <v>1</v>
      </c>
      <c r="R5593" t="e">
        <f>INDEX(removed_duplicate_rows!$A$5:$A$39,MATCH(wins!A5593,removed_duplicate_rows!$A$5:$A$39,0))</f>
        <v>#N/A</v>
      </c>
    </row>
    <row r="5594" spans="1:18" ht="15.75" customHeight="1" x14ac:dyDescent="0.2">
      <c r="A5594" t="s">
        <v>16913</v>
      </c>
      <c r="B5594" t="s">
        <v>16914</v>
      </c>
      <c r="C5594" t="s">
        <v>16915</v>
      </c>
      <c r="D5594" s="10">
        <v>46004</v>
      </c>
      <c r="E5594" t="s">
        <v>14854</v>
      </c>
      <c r="F5594">
        <v>6</v>
      </c>
      <c r="G5594" t="s">
        <v>77</v>
      </c>
      <c r="H5594" t="s">
        <v>214</v>
      </c>
      <c r="I5594" t="s">
        <v>79</v>
      </c>
      <c r="J5594">
        <v>1</v>
      </c>
      <c r="K5594">
        <v>8592</v>
      </c>
      <c r="L5594" t="str">
        <f>IFERROR(INDEX(play_attribution!$B$2:$B$328,MATCH(A5594,play_attribution!$A$2:$A$328,0)),"")</f>
        <v/>
      </c>
      <c r="M5594" t="str">
        <f>VLOOKUP(H5594,seller_roster!$A$2:$B$85,2,FALSE)</f>
        <v>Rhea Abadi</v>
      </c>
      <c r="N5594" t="str">
        <f>VLOOKUP(C5594,accounts!$A$2:$F$9615,2,FALSE)</f>
        <v>Nonprofit</v>
      </c>
      <c r="O5594" t="str">
        <f>VLOOKUP(C5594,accounts!$A$2:$F$9615,3,FALSE)</f>
        <v>$1M-$2.5M</v>
      </c>
      <c r="P5594" t="str">
        <f>VLOOKUP(C5594,accounts!$A$2:$F$9615,5,FALSE)</f>
        <v>East</v>
      </c>
      <c r="Q5594" t="b">
        <f t="shared" si="88"/>
        <v>1</v>
      </c>
      <c r="R5594" t="e">
        <f>INDEX(removed_duplicate_rows!$A$5:$A$39,MATCH(wins!A5594,removed_duplicate_rows!$A$5:$A$39,0))</f>
        <v>#N/A</v>
      </c>
    </row>
    <row r="5595" spans="1:18" ht="15.75" customHeight="1" x14ac:dyDescent="0.2">
      <c r="A5595" t="s">
        <v>16916</v>
      </c>
      <c r="B5595" t="s">
        <v>16917</v>
      </c>
      <c r="C5595" t="s">
        <v>16918</v>
      </c>
      <c r="D5595" s="10">
        <v>46004</v>
      </c>
      <c r="E5595" t="s">
        <v>14854</v>
      </c>
      <c r="F5595">
        <v>6</v>
      </c>
      <c r="G5595" t="s">
        <v>77</v>
      </c>
      <c r="H5595" t="s">
        <v>1230</v>
      </c>
      <c r="I5595" t="s">
        <v>79</v>
      </c>
      <c r="J5595">
        <v>1</v>
      </c>
      <c r="K5595">
        <v>10900</v>
      </c>
      <c r="L5595" t="str">
        <f>IFERROR(INDEX(play_attribution!$B$2:$B$328,MATCH(A5595,play_attribution!$A$2:$A$328,0)),"")</f>
        <v/>
      </c>
      <c r="M5595" t="str">
        <f>VLOOKUP(H5595,seller_roster!$A$2:$B$85,2,FALSE)</f>
        <v>Lennon Doyle</v>
      </c>
      <c r="N5595" t="str">
        <f>VLOOKUP(C5595,accounts!$A$2:$F$9615,2,FALSE)</f>
        <v>Manufacturing</v>
      </c>
      <c r="O5595" t="str">
        <f>VLOOKUP(C5595,accounts!$A$2:$F$9615,3,FALSE)</f>
        <v>&gt;$10M</v>
      </c>
      <c r="P5595" t="str">
        <f>VLOOKUP(C5595,accounts!$A$2:$F$9615,5,FALSE)</f>
        <v>East</v>
      </c>
      <c r="Q5595" t="b">
        <f t="shared" si="88"/>
        <v>1</v>
      </c>
      <c r="R5595" t="e">
        <f>INDEX(removed_duplicate_rows!$A$5:$A$39,MATCH(wins!A5595,removed_duplicate_rows!$A$5:$A$39,0))</f>
        <v>#N/A</v>
      </c>
    </row>
    <row r="5596" spans="1:18" ht="15.75" customHeight="1" x14ac:dyDescent="0.2">
      <c r="A5596" t="s">
        <v>16919</v>
      </c>
      <c r="B5596" t="s">
        <v>16920</v>
      </c>
      <c r="C5596" t="s">
        <v>16921</v>
      </c>
      <c r="D5596" s="10">
        <v>46004</v>
      </c>
      <c r="E5596" t="s">
        <v>14854</v>
      </c>
      <c r="F5596">
        <v>6</v>
      </c>
      <c r="G5596" t="s">
        <v>77</v>
      </c>
      <c r="H5596" t="s">
        <v>103</v>
      </c>
      <c r="I5596" t="s">
        <v>79</v>
      </c>
      <c r="J5596">
        <v>1</v>
      </c>
      <c r="K5596">
        <v>11144</v>
      </c>
      <c r="L5596" t="str">
        <f>IFERROR(INDEX(play_attribution!$B$2:$B$328,MATCH(A5596,play_attribution!$A$2:$A$328,0)),"")</f>
        <v/>
      </c>
      <c r="M5596" t="str">
        <f>VLOOKUP(H5596,seller_roster!$A$2:$B$85,2,FALSE)</f>
        <v>Jax Reyes</v>
      </c>
      <c r="N5596" t="str">
        <f>VLOOKUP(C5596,accounts!$A$2:$F$9615,2,FALSE)</f>
        <v>Manufacturing</v>
      </c>
      <c r="O5596" t="str">
        <f>VLOOKUP(C5596,accounts!$A$2:$F$9615,3,FALSE)</f>
        <v>$2.5M-$5M</v>
      </c>
      <c r="P5596" t="str">
        <f>VLOOKUP(C5596,accounts!$A$2:$F$9615,5,FALSE)</f>
        <v>Central</v>
      </c>
      <c r="Q5596" t="b">
        <f t="shared" si="88"/>
        <v>1</v>
      </c>
      <c r="R5596" t="e">
        <f>INDEX(removed_duplicate_rows!$A$5:$A$39,MATCH(wins!A5596,removed_duplicate_rows!$A$5:$A$39,0))</f>
        <v>#N/A</v>
      </c>
    </row>
    <row r="5597" spans="1:18" ht="15.75" customHeight="1" x14ac:dyDescent="0.2">
      <c r="A5597" t="s">
        <v>16922</v>
      </c>
      <c r="B5597" t="s">
        <v>16923</v>
      </c>
      <c r="C5597" t="s">
        <v>16924</v>
      </c>
      <c r="D5597" s="10">
        <v>46004</v>
      </c>
      <c r="E5597" t="s">
        <v>14854</v>
      </c>
      <c r="F5597">
        <v>6</v>
      </c>
      <c r="G5597" t="s">
        <v>77</v>
      </c>
      <c r="H5597" t="s">
        <v>99</v>
      </c>
      <c r="I5597" t="s">
        <v>79</v>
      </c>
      <c r="J5597">
        <v>1</v>
      </c>
      <c r="K5597">
        <v>10294</v>
      </c>
      <c r="L5597" t="str">
        <f>IFERROR(INDEX(play_attribution!$B$2:$B$328,MATCH(A5597,play_attribution!$A$2:$A$328,0)),"")</f>
        <v/>
      </c>
      <c r="M5597" t="str">
        <f>VLOOKUP(H5597,seller_roster!$A$2:$B$85,2,FALSE)</f>
        <v>Shiloh Sorensen</v>
      </c>
      <c r="N5597" t="str">
        <f>VLOOKUP(C5597,accounts!$A$2:$F$9615,2,FALSE)</f>
        <v>Logistics</v>
      </c>
      <c r="O5597" t="str">
        <f>VLOOKUP(C5597,accounts!$A$2:$F$9615,3,FALSE)</f>
        <v>$1M-$2.5M</v>
      </c>
      <c r="P5597" t="str">
        <f>VLOOKUP(C5597,accounts!$A$2:$F$9615,5,FALSE)</f>
        <v>East</v>
      </c>
      <c r="Q5597" t="b">
        <f t="shared" si="88"/>
        <v>1</v>
      </c>
      <c r="R5597" t="e">
        <f>INDEX(removed_duplicate_rows!$A$5:$A$39,MATCH(wins!A5597,removed_duplicate_rows!$A$5:$A$39,0))</f>
        <v>#N/A</v>
      </c>
    </row>
    <row r="5598" spans="1:18" ht="15.75" customHeight="1" x14ac:dyDescent="0.2">
      <c r="A5598" t="s">
        <v>16925</v>
      </c>
      <c r="B5598" t="s">
        <v>16926</v>
      </c>
      <c r="C5598" t="s">
        <v>16927</v>
      </c>
      <c r="D5598" s="10">
        <v>46004</v>
      </c>
      <c r="E5598" t="s">
        <v>14854</v>
      </c>
      <c r="F5598">
        <v>6</v>
      </c>
      <c r="G5598" t="s">
        <v>77</v>
      </c>
      <c r="H5598" t="s">
        <v>91</v>
      </c>
      <c r="I5598" t="s">
        <v>79</v>
      </c>
      <c r="J5598">
        <v>1</v>
      </c>
      <c r="K5598">
        <v>11808</v>
      </c>
      <c r="L5598" t="str">
        <f>IFERROR(INDEX(play_attribution!$B$2:$B$328,MATCH(A5598,play_attribution!$A$2:$A$328,0)),"")</f>
        <v/>
      </c>
      <c r="M5598" t="str">
        <f>VLOOKUP(H5598,seller_roster!$A$2:$B$85,2,FALSE)</f>
        <v>Kira Sorensen</v>
      </c>
      <c r="N5598" t="str">
        <f>VLOOKUP(C5598,accounts!$A$2:$F$9615,2,FALSE)</f>
        <v>Healthcare Services</v>
      </c>
      <c r="O5598" t="str">
        <f>VLOOKUP(C5598,accounts!$A$2:$F$9615,3,FALSE)</f>
        <v>$2.5M-$5M</v>
      </c>
      <c r="P5598" t="str">
        <f>VLOOKUP(C5598,accounts!$A$2:$F$9615,5,FALSE)</f>
        <v>East</v>
      </c>
      <c r="Q5598" t="b">
        <f t="shared" si="88"/>
        <v>1</v>
      </c>
      <c r="R5598" t="e">
        <f>INDEX(removed_duplicate_rows!$A$5:$A$39,MATCH(wins!A5598,removed_duplicate_rows!$A$5:$A$39,0))</f>
        <v>#N/A</v>
      </c>
    </row>
    <row r="5599" spans="1:18" ht="15.75" customHeight="1" x14ac:dyDescent="0.2">
      <c r="A5599" t="s">
        <v>16928</v>
      </c>
      <c r="B5599" t="s">
        <v>16929</v>
      </c>
      <c r="C5599" t="s">
        <v>16930</v>
      </c>
      <c r="D5599" s="10">
        <v>46004</v>
      </c>
      <c r="E5599" t="s">
        <v>14854</v>
      </c>
      <c r="F5599">
        <v>6</v>
      </c>
      <c r="G5599" t="s">
        <v>77</v>
      </c>
      <c r="H5599" t="s">
        <v>527</v>
      </c>
      <c r="I5599" t="s">
        <v>79</v>
      </c>
      <c r="J5599">
        <v>1</v>
      </c>
      <c r="K5599">
        <v>4722</v>
      </c>
      <c r="L5599" t="str">
        <f>IFERROR(INDEX(play_attribution!$B$2:$B$328,MATCH(A5599,play_attribution!$A$2:$A$328,0)),"")</f>
        <v/>
      </c>
      <c r="M5599" t="str">
        <f>VLOOKUP(H5599,seller_roster!$A$2:$B$85,2,FALSE)</f>
        <v>Nia Mbeki</v>
      </c>
      <c r="N5599" t="str">
        <f>VLOOKUP(C5599,accounts!$A$2:$F$9615,2,FALSE)</f>
        <v>Wholesale &amp; Distribution</v>
      </c>
      <c r="O5599" t="str">
        <f>VLOOKUP(C5599,accounts!$A$2:$F$9615,3,FALSE)</f>
        <v>$2.5M-$5M</v>
      </c>
      <c r="P5599" t="str">
        <f>VLOOKUP(C5599,accounts!$A$2:$F$9615,5,FALSE)</f>
        <v>West</v>
      </c>
      <c r="Q5599" t="b">
        <f t="shared" si="88"/>
        <v>1</v>
      </c>
      <c r="R5599" t="e">
        <f>INDEX(removed_duplicate_rows!$A$5:$A$39,MATCH(wins!A5599,removed_duplicate_rows!$A$5:$A$39,0))</f>
        <v>#N/A</v>
      </c>
    </row>
    <row r="5600" spans="1:18" ht="15.75" customHeight="1" x14ac:dyDescent="0.2">
      <c r="A5600" t="s">
        <v>16931</v>
      </c>
      <c r="B5600" t="s">
        <v>16932</v>
      </c>
      <c r="C5600" t="s">
        <v>16933</v>
      </c>
      <c r="D5600" s="10">
        <v>46004</v>
      </c>
      <c r="E5600" t="s">
        <v>14854</v>
      </c>
      <c r="F5600">
        <v>6</v>
      </c>
      <c r="G5600" t="s">
        <v>77</v>
      </c>
      <c r="H5600" t="s">
        <v>103</v>
      </c>
      <c r="I5600" t="s">
        <v>79</v>
      </c>
      <c r="J5600">
        <v>1</v>
      </c>
      <c r="K5600">
        <v>9399</v>
      </c>
      <c r="L5600" t="str">
        <f>IFERROR(INDEX(play_attribution!$B$2:$B$328,MATCH(A5600,play_attribution!$A$2:$A$328,0)),"")</f>
        <v/>
      </c>
      <c r="M5600" t="str">
        <f>VLOOKUP(H5600,seller_roster!$A$2:$B$85,2,FALSE)</f>
        <v>Jax Reyes</v>
      </c>
      <c r="N5600" t="str">
        <f>VLOOKUP(C5600,accounts!$A$2:$F$9615,2,FALSE)</f>
        <v>Wholesale &amp; Distribution</v>
      </c>
      <c r="O5600" t="str">
        <f>VLOOKUP(C5600,accounts!$A$2:$F$9615,3,FALSE)</f>
        <v>$2.5M-$5M</v>
      </c>
      <c r="P5600" t="str">
        <f>VLOOKUP(C5600,accounts!$A$2:$F$9615,5,FALSE)</f>
        <v>Central</v>
      </c>
      <c r="Q5600" t="b">
        <f t="shared" si="88"/>
        <v>1</v>
      </c>
      <c r="R5600" t="e">
        <f>INDEX(removed_duplicate_rows!$A$5:$A$39,MATCH(wins!A5600,removed_duplicate_rows!$A$5:$A$39,0))</f>
        <v>#N/A</v>
      </c>
    </row>
    <row r="5601" spans="1:18" ht="15.75" customHeight="1" x14ac:dyDescent="0.2">
      <c r="A5601" t="s">
        <v>16934</v>
      </c>
      <c r="B5601" t="s">
        <v>16935</v>
      </c>
      <c r="C5601" t="s">
        <v>16936</v>
      </c>
      <c r="D5601" s="10">
        <v>46004</v>
      </c>
      <c r="E5601" t="s">
        <v>14854</v>
      </c>
      <c r="F5601">
        <v>6</v>
      </c>
      <c r="G5601" t="s">
        <v>77</v>
      </c>
      <c r="H5601" t="s">
        <v>155</v>
      </c>
      <c r="I5601" t="s">
        <v>79</v>
      </c>
      <c r="J5601">
        <v>1</v>
      </c>
      <c r="K5601">
        <v>12780</v>
      </c>
      <c r="L5601" t="str">
        <f>IFERROR(INDEX(play_attribution!$B$2:$B$328,MATCH(A5601,play_attribution!$A$2:$A$328,0)),"")</f>
        <v/>
      </c>
      <c r="M5601" t="str">
        <f>VLOOKUP(H5601,seller_roster!$A$2:$B$85,2,FALSE)</f>
        <v>Indigo Osei</v>
      </c>
      <c r="N5601" t="str">
        <f>VLOOKUP(C5601,accounts!$A$2:$F$9615,2,FALSE)</f>
        <v>Professional Services</v>
      </c>
      <c r="O5601" t="str">
        <f>VLOOKUP(C5601,accounts!$A$2:$F$9615,3,FALSE)</f>
        <v>$1M-$2.5M</v>
      </c>
      <c r="P5601" t="str">
        <f>VLOOKUP(C5601,accounts!$A$2:$F$9615,5,FALSE)</f>
        <v>Central</v>
      </c>
      <c r="Q5601" t="b">
        <f t="shared" si="88"/>
        <v>1</v>
      </c>
      <c r="R5601" t="e">
        <f>INDEX(removed_duplicate_rows!$A$5:$A$39,MATCH(wins!A5601,removed_duplicate_rows!$A$5:$A$39,0))</f>
        <v>#N/A</v>
      </c>
    </row>
    <row r="5602" spans="1:18" ht="15.75" customHeight="1" x14ac:dyDescent="0.2">
      <c r="A5602" t="s">
        <v>16937</v>
      </c>
      <c r="B5602" t="s">
        <v>16938</v>
      </c>
      <c r="C5602" t="s">
        <v>16939</v>
      </c>
      <c r="D5602" s="10">
        <v>46004</v>
      </c>
      <c r="E5602" t="s">
        <v>14854</v>
      </c>
      <c r="F5602">
        <v>6</v>
      </c>
      <c r="G5602" t="s">
        <v>77</v>
      </c>
      <c r="H5602" t="s">
        <v>118</v>
      </c>
      <c r="I5602" t="s">
        <v>79</v>
      </c>
      <c r="J5602">
        <v>1</v>
      </c>
      <c r="K5602">
        <v>8380</v>
      </c>
      <c r="L5602" t="str">
        <f>IFERROR(INDEX(play_attribution!$B$2:$B$328,MATCH(A5602,play_attribution!$A$2:$A$328,0)),"")</f>
        <v/>
      </c>
      <c r="M5602" t="str">
        <f>VLOOKUP(H5602,seller_roster!$A$2:$B$85,2,FALSE)</f>
        <v>Val Reyes</v>
      </c>
      <c r="N5602" t="str">
        <f>VLOOKUP(C5602,accounts!$A$2:$F$9615,2,FALSE)</f>
        <v>Logistics</v>
      </c>
      <c r="O5602" t="str">
        <f>VLOOKUP(C5602,accounts!$A$2:$F$9615,3,FALSE)</f>
        <v>$2.5M-$5M</v>
      </c>
      <c r="P5602" t="str">
        <f>VLOOKUP(C5602,accounts!$A$2:$F$9615,5,FALSE)</f>
        <v>Central</v>
      </c>
      <c r="Q5602" t="b">
        <f t="shared" si="88"/>
        <v>1</v>
      </c>
      <c r="R5602" t="e">
        <f>INDEX(removed_duplicate_rows!$A$5:$A$39,MATCH(wins!A5602,removed_duplicate_rows!$A$5:$A$39,0))</f>
        <v>#N/A</v>
      </c>
    </row>
    <row r="5603" spans="1:18" ht="15.75" customHeight="1" x14ac:dyDescent="0.2">
      <c r="A5603" t="s">
        <v>16940</v>
      </c>
      <c r="B5603" t="s">
        <v>16941</v>
      </c>
      <c r="C5603" t="s">
        <v>16942</v>
      </c>
      <c r="D5603" s="10">
        <v>46004</v>
      </c>
      <c r="E5603" t="s">
        <v>14854</v>
      </c>
      <c r="F5603">
        <v>6</v>
      </c>
      <c r="G5603" t="s">
        <v>77</v>
      </c>
      <c r="H5603" t="s">
        <v>177</v>
      </c>
      <c r="I5603" t="s">
        <v>55</v>
      </c>
      <c r="J5603">
        <v>1</v>
      </c>
      <c r="K5603">
        <v>11352</v>
      </c>
      <c r="L5603" t="str">
        <f>IFERROR(INDEX(play_attribution!$B$2:$B$328,MATCH(A5603,play_attribution!$A$2:$A$328,0)),"")</f>
        <v/>
      </c>
      <c r="M5603" t="str">
        <f>VLOOKUP(H5603,seller_roster!$A$2:$B$85,2,FALSE)</f>
        <v>Gray Marsh</v>
      </c>
      <c r="N5603" t="str">
        <f>VLOOKUP(C5603,accounts!$A$2:$F$9615,2,FALSE)</f>
        <v>Construction</v>
      </c>
      <c r="O5603" t="str">
        <f>VLOOKUP(C5603,accounts!$A$2:$F$9615,3,FALSE)</f>
        <v>$2.5M-$5M</v>
      </c>
      <c r="P5603" t="str">
        <f>VLOOKUP(C5603,accounts!$A$2:$F$9615,5,FALSE)</f>
        <v>East</v>
      </c>
      <c r="Q5603" t="b">
        <f t="shared" si="88"/>
        <v>1</v>
      </c>
      <c r="R5603" t="e">
        <f>INDEX(removed_duplicate_rows!$A$5:$A$39,MATCH(wins!A5603,removed_duplicate_rows!$A$5:$A$39,0))</f>
        <v>#N/A</v>
      </c>
    </row>
    <row r="5604" spans="1:18" ht="15.75" customHeight="1" x14ac:dyDescent="0.2">
      <c r="A5604" t="s">
        <v>16943</v>
      </c>
      <c r="B5604" t="s">
        <v>16944</v>
      </c>
      <c r="C5604" t="s">
        <v>16945</v>
      </c>
      <c r="D5604" s="10">
        <v>46004</v>
      </c>
      <c r="E5604" t="s">
        <v>14854</v>
      </c>
      <c r="F5604">
        <v>6</v>
      </c>
      <c r="G5604" t="s">
        <v>77</v>
      </c>
      <c r="H5604" t="s">
        <v>177</v>
      </c>
      <c r="I5604" t="s">
        <v>55</v>
      </c>
      <c r="J5604">
        <v>1</v>
      </c>
      <c r="K5604">
        <v>8229</v>
      </c>
      <c r="L5604" t="str">
        <f>IFERROR(INDEX(play_attribution!$B$2:$B$328,MATCH(A5604,play_attribution!$A$2:$A$328,0)),"")</f>
        <v/>
      </c>
      <c r="M5604" t="str">
        <f>VLOOKUP(H5604,seller_roster!$A$2:$B$85,2,FALSE)</f>
        <v>Gray Marsh</v>
      </c>
      <c r="N5604" t="str">
        <f>VLOOKUP(C5604,accounts!$A$2:$F$9615,2,FALSE)</f>
        <v>Professional Services</v>
      </c>
      <c r="O5604" t="str">
        <f>VLOOKUP(C5604,accounts!$A$2:$F$9615,3,FALSE)</f>
        <v>$5M-$10M</v>
      </c>
      <c r="P5604" t="str">
        <f>VLOOKUP(C5604,accounts!$A$2:$F$9615,5,FALSE)</f>
        <v>East</v>
      </c>
      <c r="Q5604" t="b">
        <f t="shared" si="88"/>
        <v>1</v>
      </c>
      <c r="R5604" t="e">
        <f>INDEX(removed_duplicate_rows!$A$5:$A$39,MATCH(wins!A5604,removed_duplicate_rows!$A$5:$A$39,0))</f>
        <v>#N/A</v>
      </c>
    </row>
    <row r="5605" spans="1:18" ht="15.75" customHeight="1" x14ac:dyDescent="0.2">
      <c r="A5605" t="s">
        <v>16946</v>
      </c>
      <c r="B5605" t="s">
        <v>16947</v>
      </c>
      <c r="C5605" t="s">
        <v>16948</v>
      </c>
      <c r="D5605" s="10">
        <v>46004</v>
      </c>
      <c r="E5605" t="s">
        <v>14854</v>
      </c>
      <c r="F5605">
        <v>6</v>
      </c>
      <c r="G5605" t="s">
        <v>77</v>
      </c>
      <c r="H5605" t="s">
        <v>118</v>
      </c>
      <c r="I5605" t="s">
        <v>79</v>
      </c>
      <c r="J5605">
        <v>1</v>
      </c>
      <c r="K5605">
        <v>9779</v>
      </c>
      <c r="L5605" t="str">
        <f>IFERROR(INDEX(play_attribution!$B$2:$B$328,MATCH(A5605,play_attribution!$A$2:$A$328,0)),"")</f>
        <v/>
      </c>
      <c r="M5605" t="str">
        <f>VLOOKUP(H5605,seller_roster!$A$2:$B$85,2,FALSE)</f>
        <v>Val Reyes</v>
      </c>
      <c r="N5605" t="str">
        <f>VLOOKUP(C5605,accounts!$A$2:$F$9615,2,FALSE)</f>
        <v>Nonprofit</v>
      </c>
      <c r="O5605" t="str">
        <f>VLOOKUP(C5605,accounts!$A$2:$F$9615,3,FALSE)</f>
        <v>$5M-$10M</v>
      </c>
      <c r="P5605" t="str">
        <f>VLOOKUP(C5605,accounts!$A$2:$F$9615,5,FALSE)</f>
        <v>East</v>
      </c>
      <c r="Q5605" t="b">
        <f t="shared" si="88"/>
        <v>1</v>
      </c>
      <c r="R5605" t="e">
        <f>INDEX(removed_duplicate_rows!$A$5:$A$39,MATCH(wins!A5605,removed_duplicate_rows!$A$5:$A$39,0))</f>
        <v>#N/A</v>
      </c>
    </row>
    <row r="5606" spans="1:18" ht="15.75" customHeight="1" x14ac:dyDescent="0.2">
      <c r="A5606" t="s">
        <v>16949</v>
      </c>
      <c r="B5606" t="s">
        <v>16950</v>
      </c>
      <c r="C5606" t="s">
        <v>16951</v>
      </c>
      <c r="D5606" s="10">
        <v>46004</v>
      </c>
      <c r="E5606" t="s">
        <v>14854</v>
      </c>
      <c r="F5606">
        <v>6</v>
      </c>
      <c r="G5606" t="s">
        <v>77</v>
      </c>
      <c r="H5606" t="s">
        <v>103</v>
      </c>
      <c r="I5606" t="s">
        <v>79</v>
      </c>
      <c r="J5606">
        <v>1</v>
      </c>
      <c r="K5606">
        <v>8747</v>
      </c>
      <c r="L5606" t="str">
        <f>IFERROR(INDEX(play_attribution!$B$2:$B$328,MATCH(A5606,play_attribution!$A$2:$A$328,0)),"")</f>
        <v/>
      </c>
      <c r="M5606" t="str">
        <f>VLOOKUP(H5606,seller_roster!$A$2:$B$85,2,FALSE)</f>
        <v>Jax Reyes</v>
      </c>
      <c r="N5606" t="str">
        <f>VLOOKUP(C5606,accounts!$A$2:$F$9615,2,FALSE)</f>
        <v>Manufacturing</v>
      </c>
      <c r="O5606" t="str">
        <f>VLOOKUP(C5606,accounts!$A$2:$F$9615,3,FALSE)</f>
        <v>&gt;$10M</v>
      </c>
      <c r="P5606" t="str">
        <f>VLOOKUP(C5606,accounts!$A$2:$F$9615,5,FALSE)</f>
        <v>West</v>
      </c>
      <c r="Q5606" t="b">
        <f t="shared" si="88"/>
        <v>1</v>
      </c>
      <c r="R5606" t="e">
        <f>INDEX(removed_duplicate_rows!$A$5:$A$39,MATCH(wins!A5606,removed_duplicate_rows!$A$5:$A$39,0))</f>
        <v>#N/A</v>
      </c>
    </row>
    <row r="5607" spans="1:18" ht="15.75" customHeight="1" x14ac:dyDescent="0.2">
      <c r="A5607" t="s">
        <v>16952</v>
      </c>
      <c r="B5607" t="s">
        <v>16953</v>
      </c>
      <c r="C5607" t="s">
        <v>16954</v>
      </c>
      <c r="D5607" s="10">
        <v>46004</v>
      </c>
      <c r="E5607" t="s">
        <v>14854</v>
      </c>
      <c r="F5607">
        <v>6</v>
      </c>
      <c r="G5607" t="s">
        <v>77</v>
      </c>
      <c r="H5607" t="s">
        <v>129</v>
      </c>
      <c r="I5607" t="s">
        <v>79</v>
      </c>
      <c r="J5607">
        <v>1</v>
      </c>
      <c r="K5607">
        <v>8053</v>
      </c>
      <c r="L5607" t="str">
        <f>IFERROR(INDEX(play_attribution!$B$2:$B$328,MATCH(A5607,play_attribution!$A$2:$A$328,0)),"")</f>
        <v/>
      </c>
      <c r="M5607" t="str">
        <f>VLOOKUP(H5607,seller_roster!$A$2:$B$85,2,FALSE)</f>
        <v>Gray Vega</v>
      </c>
      <c r="N5607" t="str">
        <f>VLOOKUP(C5607,accounts!$A$2:$F$9615,2,FALSE)</f>
        <v>Field Services</v>
      </c>
      <c r="O5607" t="str">
        <f>VLOOKUP(C5607,accounts!$A$2:$F$9615,3,FALSE)</f>
        <v>$5M-$10M</v>
      </c>
      <c r="P5607" t="str">
        <f>VLOOKUP(C5607,accounts!$A$2:$F$9615,5,FALSE)</f>
        <v>West</v>
      </c>
      <c r="Q5607" t="b">
        <f t="shared" si="88"/>
        <v>1</v>
      </c>
      <c r="R5607" t="e">
        <f>INDEX(removed_duplicate_rows!$A$5:$A$39,MATCH(wins!A5607,removed_duplicate_rows!$A$5:$A$39,0))</f>
        <v>#N/A</v>
      </c>
    </row>
    <row r="5608" spans="1:18" ht="15.75" customHeight="1" x14ac:dyDescent="0.2">
      <c r="A5608" t="s">
        <v>16955</v>
      </c>
      <c r="B5608" t="s">
        <v>16956</v>
      </c>
      <c r="C5608" t="s">
        <v>16957</v>
      </c>
      <c r="D5608" s="10">
        <v>46004</v>
      </c>
      <c r="E5608" t="s">
        <v>14854</v>
      </c>
      <c r="F5608">
        <v>6</v>
      </c>
      <c r="G5608" t="s">
        <v>77</v>
      </c>
      <c r="H5608" t="s">
        <v>618</v>
      </c>
      <c r="I5608" t="s">
        <v>79</v>
      </c>
      <c r="J5608">
        <v>1</v>
      </c>
      <c r="K5608">
        <v>4330</v>
      </c>
      <c r="L5608" t="str">
        <f>IFERROR(INDEX(play_attribution!$B$2:$B$328,MATCH(A5608,play_attribution!$A$2:$A$328,0)),"")</f>
        <v/>
      </c>
      <c r="M5608" t="str">
        <f>VLOOKUP(H5608,seller_roster!$A$2:$B$85,2,FALSE)</f>
        <v>Parker Reyes</v>
      </c>
      <c r="N5608" t="str">
        <f>VLOOKUP(C5608,accounts!$A$2:$F$9615,2,FALSE)</f>
        <v>Construction</v>
      </c>
      <c r="O5608" t="str">
        <f>VLOOKUP(C5608,accounts!$A$2:$F$9615,3,FALSE)</f>
        <v>$2.5M-$5M</v>
      </c>
      <c r="P5608" t="str">
        <f>VLOOKUP(C5608,accounts!$A$2:$F$9615,5,FALSE)</f>
        <v>Central</v>
      </c>
      <c r="Q5608" t="b">
        <f t="shared" si="88"/>
        <v>1</v>
      </c>
      <c r="R5608" t="e">
        <f>INDEX(removed_duplicate_rows!$A$5:$A$39,MATCH(wins!A5608,removed_duplicate_rows!$A$5:$A$39,0))</f>
        <v>#N/A</v>
      </c>
    </row>
    <row r="5609" spans="1:18" ht="15.75" customHeight="1" x14ac:dyDescent="0.2">
      <c r="A5609" t="s">
        <v>16958</v>
      </c>
      <c r="B5609" t="s">
        <v>16959</v>
      </c>
      <c r="C5609" t="s">
        <v>16960</v>
      </c>
      <c r="D5609" s="10">
        <v>46004</v>
      </c>
      <c r="E5609" t="s">
        <v>14854</v>
      </c>
      <c r="F5609">
        <v>6</v>
      </c>
      <c r="G5609" t="s">
        <v>77</v>
      </c>
      <c r="H5609" t="s">
        <v>191</v>
      </c>
      <c r="I5609" t="s">
        <v>79</v>
      </c>
      <c r="J5609">
        <v>1</v>
      </c>
      <c r="K5609">
        <v>4316</v>
      </c>
      <c r="L5609" t="str">
        <f>IFERROR(INDEX(play_attribution!$B$2:$B$328,MATCH(A5609,play_attribution!$A$2:$A$328,0)),"")</f>
        <v/>
      </c>
      <c r="M5609" t="str">
        <f>VLOOKUP(H5609,seller_roster!$A$2:$B$85,2,FALSE)</f>
        <v>Blake Lindqvist</v>
      </c>
      <c r="N5609" t="str">
        <f>VLOOKUP(C5609,accounts!$A$2:$F$9615,2,FALSE)</f>
        <v>Field Services</v>
      </c>
      <c r="O5609" t="str">
        <f>VLOOKUP(C5609,accounts!$A$2:$F$9615,3,FALSE)</f>
        <v>$5M-$10M</v>
      </c>
      <c r="P5609" t="str">
        <f>VLOOKUP(C5609,accounts!$A$2:$F$9615,5,FALSE)</f>
        <v>East</v>
      </c>
      <c r="Q5609" t="b">
        <f t="shared" si="88"/>
        <v>1</v>
      </c>
      <c r="R5609" t="e">
        <f>INDEX(removed_duplicate_rows!$A$5:$A$39,MATCH(wins!A5609,removed_duplicate_rows!$A$5:$A$39,0))</f>
        <v>#N/A</v>
      </c>
    </row>
    <row r="5610" spans="1:18" ht="15.75" customHeight="1" x14ac:dyDescent="0.2">
      <c r="A5610" t="s">
        <v>16961</v>
      </c>
      <c r="B5610" t="s">
        <v>16962</v>
      </c>
      <c r="C5610" t="s">
        <v>16963</v>
      </c>
      <c r="D5610" s="10">
        <v>46004</v>
      </c>
      <c r="E5610" t="s">
        <v>14854</v>
      </c>
      <c r="F5610">
        <v>6</v>
      </c>
      <c r="G5610" t="s">
        <v>77</v>
      </c>
      <c r="H5610" t="s">
        <v>118</v>
      </c>
      <c r="I5610" t="s">
        <v>79</v>
      </c>
      <c r="J5610">
        <v>1</v>
      </c>
      <c r="K5610">
        <v>11498</v>
      </c>
      <c r="L5610" t="str">
        <f>IFERROR(INDEX(play_attribution!$B$2:$B$328,MATCH(A5610,play_attribution!$A$2:$A$328,0)),"")</f>
        <v/>
      </c>
      <c r="M5610" t="str">
        <f>VLOOKUP(H5610,seller_roster!$A$2:$B$85,2,FALSE)</f>
        <v>Val Reyes</v>
      </c>
      <c r="N5610" t="str">
        <f>VLOOKUP(C5610,accounts!$A$2:$F$9615,2,FALSE)</f>
        <v>Field Services</v>
      </c>
      <c r="O5610" t="str">
        <f>VLOOKUP(C5610,accounts!$A$2:$F$9615,3,FALSE)</f>
        <v>$2.5M-$5M</v>
      </c>
      <c r="P5610" t="str">
        <f>VLOOKUP(C5610,accounts!$A$2:$F$9615,5,FALSE)</f>
        <v>West</v>
      </c>
      <c r="Q5610" t="b">
        <f t="shared" si="88"/>
        <v>1</v>
      </c>
      <c r="R5610" t="e">
        <f>INDEX(removed_duplicate_rows!$A$5:$A$39,MATCH(wins!A5610,removed_duplicate_rows!$A$5:$A$39,0))</f>
        <v>#N/A</v>
      </c>
    </row>
    <row r="5611" spans="1:18" ht="15.75" customHeight="1" x14ac:dyDescent="0.2">
      <c r="A5611" t="s">
        <v>16964</v>
      </c>
      <c r="B5611" t="s">
        <v>16965</v>
      </c>
      <c r="C5611" t="s">
        <v>16966</v>
      </c>
      <c r="D5611" s="10">
        <v>46004</v>
      </c>
      <c r="E5611" t="s">
        <v>14854</v>
      </c>
      <c r="F5611">
        <v>6</v>
      </c>
      <c r="G5611" t="s">
        <v>77</v>
      </c>
      <c r="H5611" t="s">
        <v>214</v>
      </c>
      <c r="I5611" t="s">
        <v>79</v>
      </c>
      <c r="J5611">
        <v>1</v>
      </c>
      <c r="K5611">
        <v>10094</v>
      </c>
      <c r="L5611" t="str">
        <f>IFERROR(INDEX(play_attribution!$B$2:$B$328,MATCH(A5611,play_attribution!$A$2:$A$328,0)),"")</f>
        <v/>
      </c>
      <c r="M5611" t="str">
        <f>VLOOKUP(H5611,seller_roster!$A$2:$B$85,2,FALSE)</f>
        <v>Rhea Abadi</v>
      </c>
      <c r="N5611" t="str">
        <f>VLOOKUP(C5611,accounts!$A$2:$F$9615,2,FALSE)</f>
        <v>Professional Services</v>
      </c>
      <c r="O5611" t="str">
        <f>VLOOKUP(C5611,accounts!$A$2:$F$9615,3,FALSE)</f>
        <v>$2.5M-$5M</v>
      </c>
      <c r="P5611" t="str">
        <f>VLOOKUP(C5611,accounts!$A$2:$F$9615,5,FALSE)</f>
        <v>West</v>
      </c>
      <c r="Q5611" t="b">
        <f t="shared" si="88"/>
        <v>1</v>
      </c>
      <c r="R5611" t="e">
        <f>INDEX(removed_duplicate_rows!$A$5:$A$39,MATCH(wins!A5611,removed_duplicate_rows!$A$5:$A$39,0))</f>
        <v>#N/A</v>
      </c>
    </row>
    <row r="5612" spans="1:18" ht="15.75" customHeight="1" x14ac:dyDescent="0.2">
      <c r="A5612" t="s">
        <v>16967</v>
      </c>
      <c r="B5612" t="s">
        <v>16968</v>
      </c>
      <c r="C5612" t="s">
        <v>16969</v>
      </c>
      <c r="D5612" s="10">
        <v>46004</v>
      </c>
      <c r="E5612" t="s">
        <v>14854</v>
      </c>
      <c r="F5612">
        <v>6</v>
      </c>
      <c r="G5612" t="s">
        <v>77</v>
      </c>
      <c r="H5612" t="s">
        <v>151</v>
      </c>
      <c r="I5612" t="s">
        <v>79</v>
      </c>
      <c r="J5612">
        <v>1</v>
      </c>
      <c r="K5612">
        <v>6761</v>
      </c>
      <c r="L5612" t="str">
        <f>IFERROR(INDEX(play_attribution!$B$2:$B$328,MATCH(A5612,play_attribution!$A$2:$A$328,0)),"")</f>
        <v/>
      </c>
      <c r="M5612" t="str">
        <f>VLOOKUP(H5612,seller_roster!$A$2:$B$85,2,FALSE)</f>
        <v>Marley Lindqvist</v>
      </c>
      <c r="N5612" t="str">
        <f>VLOOKUP(C5612,accounts!$A$2:$F$9615,2,FALSE)</f>
        <v>Hospitality Group</v>
      </c>
      <c r="O5612" t="str">
        <f>VLOOKUP(C5612,accounts!$A$2:$F$9615,3,FALSE)</f>
        <v>$2.5M-$5M</v>
      </c>
      <c r="P5612" t="str">
        <f>VLOOKUP(C5612,accounts!$A$2:$F$9615,5,FALSE)</f>
        <v>West</v>
      </c>
      <c r="Q5612" t="b">
        <f t="shared" si="88"/>
        <v>1</v>
      </c>
      <c r="R5612" t="e">
        <f>INDEX(removed_duplicate_rows!$A$5:$A$39,MATCH(wins!A5612,removed_duplicate_rows!$A$5:$A$39,0))</f>
        <v>#N/A</v>
      </c>
    </row>
    <row r="5613" spans="1:18" ht="15.75" customHeight="1" x14ac:dyDescent="0.2">
      <c r="A5613" t="s">
        <v>16970</v>
      </c>
      <c r="B5613" t="s">
        <v>16971</v>
      </c>
      <c r="C5613" t="s">
        <v>16972</v>
      </c>
      <c r="D5613" s="10">
        <v>46004</v>
      </c>
      <c r="E5613" t="s">
        <v>14854</v>
      </c>
      <c r="F5613">
        <v>6</v>
      </c>
      <c r="G5613" t="s">
        <v>77</v>
      </c>
      <c r="H5613" t="s">
        <v>210</v>
      </c>
      <c r="I5613" t="s">
        <v>55</v>
      </c>
      <c r="J5613">
        <v>1</v>
      </c>
      <c r="K5613">
        <v>7588</v>
      </c>
      <c r="L5613" t="str">
        <f>IFERROR(INDEX(play_attribution!$B$2:$B$328,MATCH(A5613,play_attribution!$A$2:$A$328,0)),"")</f>
        <v/>
      </c>
      <c r="M5613" t="str">
        <f>VLOOKUP(H5613,seller_roster!$A$2:$B$85,2,FALSE)</f>
        <v>Emerson Reyes</v>
      </c>
      <c r="N5613" t="str">
        <f>VLOOKUP(C5613,accounts!$A$2:$F$9615,2,FALSE)</f>
        <v>Manufacturing</v>
      </c>
      <c r="O5613" t="str">
        <f>VLOOKUP(C5613,accounts!$A$2:$F$9615,3,FALSE)</f>
        <v>$5M-$10M</v>
      </c>
      <c r="P5613" t="str">
        <f>VLOOKUP(C5613,accounts!$A$2:$F$9615,5,FALSE)</f>
        <v>West</v>
      </c>
      <c r="Q5613" t="b">
        <f t="shared" si="88"/>
        <v>1</v>
      </c>
      <c r="R5613" t="e">
        <f>INDEX(removed_duplicate_rows!$A$5:$A$39,MATCH(wins!A5613,removed_duplicate_rows!$A$5:$A$39,0))</f>
        <v>#N/A</v>
      </c>
    </row>
    <row r="5614" spans="1:18" ht="15.75" customHeight="1" x14ac:dyDescent="0.2">
      <c r="A5614" t="s">
        <v>16973</v>
      </c>
      <c r="B5614" t="s">
        <v>16974</v>
      </c>
      <c r="C5614" t="s">
        <v>16975</v>
      </c>
      <c r="D5614" s="10">
        <v>46004</v>
      </c>
      <c r="E5614" t="s">
        <v>14854</v>
      </c>
      <c r="F5614">
        <v>6</v>
      </c>
      <c r="G5614" t="s">
        <v>77</v>
      </c>
      <c r="H5614" t="s">
        <v>107</v>
      </c>
      <c r="I5614" t="s">
        <v>79</v>
      </c>
      <c r="J5614">
        <v>1</v>
      </c>
      <c r="K5614">
        <v>8754</v>
      </c>
      <c r="L5614" t="str">
        <f>IFERROR(INDEX(play_attribution!$B$2:$B$328,MATCH(A5614,play_attribution!$A$2:$A$328,0)),"")</f>
        <v/>
      </c>
      <c r="M5614" t="str">
        <f>VLOOKUP(H5614,seller_roster!$A$2:$B$85,2,FALSE)</f>
        <v>Skyler Doyle</v>
      </c>
      <c r="N5614" t="str">
        <f>VLOOKUP(C5614,accounts!$A$2:$F$9615,2,FALSE)</f>
        <v>Logistics</v>
      </c>
      <c r="O5614" t="str">
        <f>VLOOKUP(C5614,accounts!$A$2:$F$9615,3,FALSE)</f>
        <v>$2.5M-$5M</v>
      </c>
      <c r="P5614" t="str">
        <f>VLOOKUP(C5614,accounts!$A$2:$F$9615,5,FALSE)</f>
        <v>East</v>
      </c>
      <c r="Q5614" t="b">
        <f t="shared" si="88"/>
        <v>1</v>
      </c>
      <c r="R5614" t="e">
        <f>INDEX(removed_duplicate_rows!$A$5:$A$39,MATCH(wins!A5614,removed_duplicate_rows!$A$5:$A$39,0))</f>
        <v>#N/A</v>
      </c>
    </row>
    <row r="5615" spans="1:18" ht="15.75" customHeight="1" x14ac:dyDescent="0.2">
      <c r="A5615" t="s">
        <v>16976</v>
      </c>
      <c r="B5615" t="s">
        <v>16977</v>
      </c>
      <c r="C5615" t="s">
        <v>16978</v>
      </c>
      <c r="D5615" s="10">
        <v>46004</v>
      </c>
      <c r="E5615" t="s">
        <v>14854</v>
      </c>
      <c r="F5615">
        <v>6</v>
      </c>
      <c r="G5615" t="s">
        <v>77</v>
      </c>
      <c r="H5615" t="s">
        <v>147</v>
      </c>
      <c r="I5615" t="s">
        <v>79</v>
      </c>
      <c r="J5615">
        <v>1</v>
      </c>
      <c r="K5615">
        <v>8481</v>
      </c>
      <c r="L5615" t="str">
        <f>IFERROR(INDEX(play_attribution!$B$2:$B$328,MATCH(A5615,play_attribution!$A$2:$A$328,0)),"")</f>
        <v/>
      </c>
      <c r="M5615" t="str">
        <f>VLOOKUP(H5615,seller_roster!$A$2:$B$85,2,FALSE)</f>
        <v>Riley Tran</v>
      </c>
      <c r="N5615" t="str">
        <f>VLOOKUP(C5615,accounts!$A$2:$F$9615,2,FALSE)</f>
        <v>Logistics</v>
      </c>
      <c r="O5615" t="str">
        <f>VLOOKUP(C5615,accounts!$A$2:$F$9615,3,FALSE)</f>
        <v>&lt;$1M</v>
      </c>
      <c r="P5615" t="str">
        <f>VLOOKUP(C5615,accounts!$A$2:$F$9615,5,FALSE)</f>
        <v>East</v>
      </c>
      <c r="Q5615" t="b">
        <f t="shared" si="88"/>
        <v>1</v>
      </c>
      <c r="R5615" t="e">
        <f>INDEX(removed_duplicate_rows!$A$5:$A$39,MATCH(wins!A5615,removed_duplicate_rows!$A$5:$A$39,0))</f>
        <v>#N/A</v>
      </c>
    </row>
    <row r="5616" spans="1:18" ht="15.75" customHeight="1" x14ac:dyDescent="0.2">
      <c r="A5616" t="s">
        <v>16979</v>
      </c>
      <c r="B5616" t="s">
        <v>16980</v>
      </c>
      <c r="C5616" t="s">
        <v>16981</v>
      </c>
      <c r="D5616" s="10">
        <v>46004</v>
      </c>
      <c r="E5616" t="s">
        <v>14854</v>
      </c>
      <c r="F5616">
        <v>6</v>
      </c>
      <c r="G5616" t="s">
        <v>77</v>
      </c>
      <c r="H5616" t="s">
        <v>91</v>
      </c>
      <c r="I5616" t="s">
        <v>79</v>
      </c>
      <c r="J5616">
        <v>1</v>
      </c>
      <c r="K5616">
        <v>9022</v>
      </c>
      <c r="L5616" t="str">
        <f>IFERROR(INDEX(play_attribution!$B$2:$B$328,MATCH(A5616,play_attribution!$A$2:$A$328,0)),"")</f>
        <v/>
      </c>
      <c r="M5616" t="str">
        <f>VLOOKUP(H5616,seller_roster!$A$2:$B$85,2,FALSE)</f>
        <v>Kira Sorensen</v>
      </c>
      <c r="N5616" t="str">
        <f>VLOOKUP(C5616,accounts!$A$2:$F$9615,2,FALSE)</f>
        <v>Logistics</v>
      </c>
      <c r="O5616" t="str">
        <f>VLOOKUP(C5616,accounts!$A$2:$F$9615,3,FALSE)</f>
        <v>$1M-$2.5M</v>
      </c>
      <c r="P5616" t="str">
        <f>VLOOKUP(C5616,accounts!$A$2:$F$9615,5,FALSE)</f>
        <v>East</v>
      </c>
      <c r="Q5616" t="b">
        <f t="shared" si="88"/>
        <v>1</v>
      </c>
      <c r="R5616" t="e">
        <f>INDEX(removed_duplicate_rows!$A$5:$A$39,MATCH(wins!A5616,removed_duplicate_rows!$A$5:$A$39,0))</f>
        <v>#N/A</v>
      </c>
    </row>
    <row r="5617" spans="1:18" ht="15.75" customHeight="1" x14ac:dyDescent="0.2">
      <c r="A5617" t="s">
        <v>16982</v>
      </c>
      <c r="B5617" t="s">
        <v>16983</v>
      </c>
      <c r="C5617" t="s">
        <v>16984</v>
      </c>
      <c r="D5617" s="10">
        <v>46004</v>
      </c>
      <c r="E5617" t="s">
        <v>14854</v>
      </c>
      <c r="F5617">
        <v>6</v>
      </c>
      <c r="G5617" t="s">
        <v>77</v>
      </c>
      <c r="H5617" t="s">
        <v>191</v>
      </c>
      <c r="I5617" t="s">
        <v>79</v>
      </c>
      <c r="J5617">
        <v>1</v>
      </c>
      <c r="K5617">
        <v>5798</v>
      </c>
      <c r="L5617" t="str">
        <f>IFERROR(INDEX(play_attribution!$B$2:$B$328,MATCH(A5617,play_attribution!$A$2:$A$328,0)),"")</f>
        <v/>
      </c>
      <c r="M5617" t="str">
        <f>VLOOKUP(H5617,seller_roster!$A$2:$B$85,2,FALSE)</f>
        <v>Blake Lindqvist</v>
      </c>
      <c r="N5617" t="str">
        <f>VLOOKUP(C5617,accounts!$A$2:$F$9615,2,FALSE)</f>
        <v>Manufacturing</v>
      </c>
      <c r="O5617" t="str">
        <f>VLOOKUP(C5617,accounts!$A$2:$F$9615,3,FALSE)</f>
        <v>$2.5M-$5M</v>
      </c>
      <c r="P5617" t="str">
        <f>VLOOKUP(C5617,accounts!$A$2:$F$9615,5,FALSE)</f>
        <v>West</v>
      </c>
      <c r="Q5617" t="b">
        <f t="shared" si="88"/>
        <v>1</v>
      </c>
      <c r="R5617" t="e">
        <f>INDEX(removed_duplicate_rows!$A$5:$A$39,MATCH(wins!A5617,removed_duplicate_rows!$A$5:$A$39,0))</f>
        <v>#N/A</v>
      </c>
    </row>
    <row r="5618" spans="1:18" ht="15.75" customHeight="1" x14ac:dyDescent="0.2">
      <c r="A5618" t="s">
        <v>16985</v>
      </c>
      <c r="B5618" t="s">
        <v>16986</v>
      </c>
      <c r="C5618" t="s">
        <v>16987</v>
      </c>
      <c r="D5618" s="10">
        <v>46004</v>
      </c>
      <c r="E5618" t="s">
        <v>14854</v>
      </c>
      <c r="F5618">
        <v>6</v>
      </c>
      <c r="G5618" t="s">
        <v>77</v>
      </c>
      <c r="H5618" t="s">
        <v>122</v>
      </c>
      <c r="I5618" t="s">
        <v>55</v>
      </c>
      <c r="J5618">
        <v>1</v>
      </c>
      <c r="K5618">
        <v>7666</v>
      </c>
      <c r="L5618" t="str">
        <f>IFERROR(INDEX(play_attribution!$B$2:$B$328,MATCH(A5618,play_attribution!$A$2:$A$328,0)),"")</f>
        <v/>
      </c>
      <c r="M5618" t="str">
        <f>VLOOKUP(H5618,seller_roster!$A$2:$B$85,2,FALSE)</f>
        <v>Uma Osei</v>
      </c>
      <c r="N5618" t="str">
        <f>VLOOKUP(C5618,accounts!$A$2:$F$9615,2,FALSE)</f>
        <v>Retail Multi-Location</v>
      </c>
      <c r="O5618" t="str">
        <f>VLOOKUP(C5618,accounts!$A$2:$F$9615,3,FALSE)</f>
        <v>$2.5M-$5M</v>
      </c>
      <c r="P5618" t="str">
        <f>VLOOKUP(C5618,accounts!$A$2:$F$9615,5,FALSE)</f>
        <v>West</v>
      </c>
      <c r="Q5618" t="b">
        <f t="shared" si="88"/>
        <v>1</v>
      </c>
      <c r="R5618" t="e">
        <f>INDEX(removed_duplicate_rows!$A$5:$A$39,MATCH(wins!A5618,removed_duplicate_rows!$A$5:$A$39,0))</f>
        <v>#N/A</v>
      </c>
    </row>
    <row r="5619" spans="1:18" ht="15.75" customHeight="1" x14ac:dyDescent="0.2">
      <c r="A5619" t="s">
        <v>16988</v>
      </c>
      <c r="B5619" t="s">
        <v>16989</v>
      </c>
      <c r="C5619" t="s">
        <v>16990</v>
      </c>
      <c r="D5619" s="10">
        <v>46004</v>
      </c>
      <c r="E5619" t="s">
        <v>14854</v>
      </c>
      <c r="F5619">
        <v>6</v>
      </c>
      <c r="G5619" t="s">
        <v>77</v>
      </c>
      <c r="H5619" t="s">
        <v>114</v>
      </c>
      <c r="I5619" t="s">
        <v>79</v>
      </c>
      <c r="J5619">
        <v>1</v>
      </c>
      <c r="K5619">
        <v>6490</v>
      </c>
      <c r="L5619" t="str">
        <f>IFERROR(INDEX(play_attribution!$B$2:$B$328,MATCH(A5619,play_attribution!$A$2:$A$328,0)),"")</f>
        <v/>
      </c>
      <c r="M5619" t="str">
        <f>VLOOKUP(H5619,seller_roster!$A$2:$B$85,2,FALSE)</f>
        <v>Ray Reyes</v>
      </c>
      <c r="N5619" t="str">
        <f>VLOOKUP(C5619,accounts!$A$2:$F$9615,2,FALSE)</f>
        <v>Field Services</v>
      </c>
      <c r="O5619" t="str">
        <f>VLOOKUP(C5619,accounts!$A$2:$F$9615,3,FALSE)</f>
        <v>$5M-$10M</v>
      </c>
      <c r="P5619" t="str">
        <f>VLOOKUP(C5619,accounts!$A$2:$F$9615,5,FALSE)</f>
        <v>West</v>
      </c>
      <c r="Q5619" t="b">
        <f t="shared" si="88"/>
        <v>1</v>
      </c>
      <c r="R5619" t="e">
        <f>INDEX(removed_duplicate_rows!$A$5:$A$39,MATCH(wins!A5619,removed_duplicate_rows!$A$5:$A$39,0))</f>
        <v>#N/A</v>
      </c>
    </row>
    <row r="5620" spans="1:18" ht="15.75" customHeight="1" x14ac:dyDescent="0.2">
      <c r="A5620" t="s">
        <v>16991</v>
      </c>
      <c r="B5620" t="s">
        <v>16992</v>
      </c>
      <c r="C5620" t="s">
        <v>16993</v>
      </c>
      <c r="D5620" s="10">
        <v>46004</v>
      </c>
      <c r="E5620" t="s">
        <v>14854</v>
      </c>
      <c r="F5620">
        <v>6</v>
      </c>
      <c r="G5620" t="s">
        <v>77</v>
      </c>
      <c r="H5620" t="s">
        <v>155</v>
      </c>
      <c r="I5620" t="s">
        <v>79</v>
      </c>
      <c r="J5620">
        <v>1</v>
      </c>
      <c r="K5620">
        <v>6286</v>
      </c>
      <c r="L5620" t="str">
        <f>IFERROR(INDEX(play_attribution!$B$2:$B$328,MATCH(A5620,play_attribution!$A$2:$A$328,0)),"")</f>
        <v/>
      </c>
      <c r="M5620" t="str">
        <f>VLOOKUP(H5620,seller_roster!$A$2:$B$85,2,FALSE)</f>
        <v>Indigo Osei</v>
      </c>
      <c r="N5620" t="str">
        <f>VLOOKUP(C5620,accounts!$A$2:$F$9615,2,FALSE)</f>
        <v>Professional Services</v>
      </c>
      <c r="O5620" t="str">
        <f>VLOOKUP(C5620,accounts!$A$2:$F$9615,3,FALSE)</f>
        <v>$5M-$10M</v>
      </c>
      <c r="P5620" t="str">
        <f>VLOOKUP(C5620,accounts!$A$2:$F$9615,5,FALSE)</f>
        <v>East</v>
      </c>
      <c r="Q5620" t="b">
        <f t="shared" si="88"/>
        <v>1</v>
      </c>
      <c r="R5620" t="e">
        <f>INDEX(removed_duplicate_rows!$A$5:$A$39,MATCH(wins!A5620,removed_duplicate_rows!$A$5:$A$39,0))</f>
        <v>#N/A</v>
      </c>
    </row>
    <row r="5621" spans="1:18" ht="15.75" customHeight="1" x14ac:dyDescent="0.2">
      <c r="A5621" t="s">
        <v>16994</v>
      </c>
      <c r="B5621" t="s">
        <v>16995</v>
      </c>
      <c r="C5621" t="s">
        <v>16996</v>
      </c>
      <c r="D5621" s="10">
        <v>46004</v>
      </c>
      <c r="E5621" t="s">
        <v>14854</v>
      </c>
      <c r="F5621">
        <v>6</v>
      </c>
      <c r="G5621" t="s">
        <v>77</v>
      </c>
      <c r="H5621" t="s">
        <v>618</v>
      </c>
      <c r="I5621" t="s">
        <v>79</v>
      </c>
      <c r="J5621">
        <v>1</v>
      </c>
      <c r="K5621">
        <v>6906</v>
      </c>
      <c r="L5621" t="str">
        <f>IFERROR(INDEX(play_attribution!$B$2:$B$328,MATCH(A5621,play_attribution!$A$2:$A$328,0)),"")</f>
        <v/>
      </c>
      <c r="M5621" t="str">
        <f>VLOOKUP(H5621,seller_roster!$A$2:$B$85,2,FALSE)</f>
        <v>Parker Reyes</v>
      </c>
      <c r="N5621" t="str">
        <f>VLOOKUP(C5621,accounts!$A$2:$F$9615,2,FALSE)</f>
        <v>Healthcare Services</v>
      </c>
      <c r="O5621" t="str">
        <f>VLOOKUP(C5621,accounts!$A$2:$F$9615,3,FALSE)</f>
        <v>$2.5M-$5M</v>
      </c>
      <c r="P5621" t="str">
        <f>VLOOKUP(C5621,accounts!$A$2:$F$9615,5,FALSE)</f>
        <v>East</v>
      </c>
      <c r="Q5621" t="b">
        <f t="shared" si="88"/>
        <v>1</v>
      </c>
      <c r="R5621" t="e">
        <f>INDEX(removed_duplicate_rows!$A$5:$A$39,MATCH(wins!A5621,removed_duplicate_rows!$A$5:$A$39,0))</f>
        <v>#N/A</v>
      </c>
    </row>
    <row r="5622" spans="1:18" ht="15.75" customHeight="1" x14ac:dyDescent="0.2">
      <c r="A5622" t="s">
        <v>16997</v>
      </c>
      <c r="B5622" t="s">
        <v>16998</v>
      </c>
      <c r="C5622" t="s">
        <v>16999</v>
      </c>
      <c r="D5622" s="10">
        <v>46004</v>
      </c>
      <c r="E5622" t="s">
        <v>14854</v>
      </c>
      <c r="F5622">
        <v>6</v>
      </c>
      <c r="G5622" t="s">
        <v>77</v>
      </c>
      <c r="H5622" t="s">
        <v>177</v>
      </c>
      <c r="I5622" t="s">
        <v>79</v>
      </c>
      <c r="J5622">
        <v>1</v>
      </c>
      <c r="K5622">
        <v>6607</v>
      </c>
      <c r="L5622" t="str">
        <f>IFERROR(INDEX(play_attribution!$B$2:$B$328,MATCH(A5622,play_attribution!$A$2:$A$328,0)),"")</f>
        <v/>
      </c>
      <c r="M5622" t="str">
        <f>VLOOKUP(H5622,seller_roster!$A$2:$B$85,2,FALSE)</f>
        <v>Gray Marsh</v>
      </c>
      <c r="N5622" t="str">
        <f>VLOOKUP(C5622,accounts!$A$2:$F$9615,2,FALSE)</f>
        <v>Construction</v>
      </c>
      <c r="O5622" t="str">
        <f>VLOOKUP(C5622,accounts!$A$2:$F$9615,3,FALSE)</f>
        <v>$1M-$2.5M</v>
      </c>
      <c r="P5622" t="str">
        <f>VLOOKUP(C5622,accounts!$A$2:$F$9615,5,FALSE)</f>
        <v>West</v>
      </c>
      <c r="Q5622" t="b">
        <f t="shared" si="88"/>
        <v>1</v>
      </c>
      <c r="R5622" t="e">
        <f>INDEX(removed_duplicate_rows!$A$5:$A$39,MATCH(wins!A5622,removed_duplicate_rows!$A$5:$A$39,0))</f>
        <v>#N/A</v>
      </c>
    </row>
    <row r="5623" spans="1:18" ht="15.75" customHeight="1" x14ac:dyDescent="0.2">
      <c r="A5623" t="s">
        <v>17000</v>
      </c>
      <c r="B5623" t="s">
        <v>17001</v>
      </c>
      <c r="C5623" t="s">
        <v>17002</v>
      </c>
      <c r="D5623" s="10">
        <v>46004</v>
      </c>
      <c r="E5623" t="s">
        <v>14854</v>
      </c>
      <c r="F5623">
        <v>6</v>
      </c>
      <c r="G5623" t="s">
        <v>77</v>
      </c>
      <c r="H5623" t="s">
        <v>191</v>
      </c>
      <c r="I5623" t="s">
        <v>55</v>
      </c>
      <c r="J5623">
        <v>1</v>
      </c>
      <c r="K5623">
        <v>8315</v>
      </c>
      <c r="L5623" t="str">
        <f>IFERROR(INDEX(play_attribution!$B$2:$B$328,MATCH(A5623,play_attribution!$A$2:$A$328,0)),"")</f>
        <v/>
      </c>
      <c r="M5623" t="str">
        <f>VLOOKUP(H5623,seller_roster!$A$2:$B$85,2,FALSE)</f>
        <v>Blake Lindqvist</v>
      </c>
      <c r="N5623" t="str">
        <f>VLOOKUP(C5623,accounts!$A$2:$F$9615,2,FALSE)</f>
        <v>Hospitality Group</v>
      </c>
      <c r="O5623" t="str">
        <f>VLOOKUP(C5623,accounts!$A$2:$F$9615,3,FALSE)</f>
        <v>$5M-$10M</v>
      </c>
      <c r="P5623" t="str">
        <f>VLOOKUP(C5623,accounts!$A$2:$F$9615,5,FALSE)</f>
        <v>East</v>
      </c>
      <c r="Q5623" t="b">
        <f t="shared" si="88"/>
        <v>1</v>
      </c>
      <c r="R5623" t="e">
        <f>INDEX(removed_duplicate_rows!$A$5:$A$39,MATCH(wins!A5623,removed_duplicate_rows!$A$5:$A$39,0))</f>
        <v>#N/A</v>
      </c>
    </row>
    <row r="5624" spans="1:18" ht="15.75" customHeight="1" x14ac:dyDescent="0.2">
      <c r="A5624" t="s">
        <v>17003</v>
      </c>
      <c r="B5624" t="s">
        <v>17004</v>
      </c>
      <c r="C5624" t="s">
        <v>17005</v>
      </c>
      <c r="D5624" s="10">
        <v>46004</v>
      </c>
      <c r="E5624" t="s">
        <v>14854</v>
      </c>
      <c r="F5624">
        <v>6</v>
      </c>
      <c r="G5624" t="s">
        <v>77</v>
      </c>
      <c r="H5624" t="s">
        <v>78</v>
      </c>
      <c r="I5624" t="s">
        <v>79</v>
      </c>
      <c r="J5624">
        <v>1</v>
      </c>
      <c r="K5624">
        <v>10423</v>
      </c>
      <c r="L5624" t="str">
        <f>IFERROR(INDEX(play_attribution!$B$2:$B$328,MATCH(A5624,play_attribution!$A$2:$A$328,0)),"")</f>
        <v/>
      </c>
      <c r="M5624" t="str">
        <f>VLOOKUP(H5624,seller_roster!$A$2:$B$85,2,FALSE)</f>
        <v>Lennon Ferro</v>
      </c>
      <c r="N5624" t="str">
        <f>VLOOKUP(C5624,accounts!$A$2:$F$9615,2,FALSE)</f>
        <v>Hospitality Group</v>
      </c>
      <c r="O5624" t="str">
        <f>VLOOKUP(C5624,accounts!$A$2:$F$9615,3,FALSE)</f>
        <v>&lt;$1M</v>
      </c>
      <c r="P5624" t="str">
        <f>VLOOKUP(C5624,accounts!$A$2:$F$9615,5,FALSE)</f>
        <v>East</v>
      </c>
      <c r="Q5624" t="b">
        <f t="shared" si="88"/>
        <v>1</v>
      </c>
      <c r="R5624" t="e">
        <f>INDEX(removed_duplicate_rows!$A$5:$A$39,MATCH(wins!A5624,removed_duplicate_rows!$A$5:$A$39,0))</f>
        <v>#N/A</v>
      </c>
    </row>
    <row r="5625" spans="1:18" ht="15.75" customHeight="1" x14ac:dyDescent="0.2">
      <c r="A5625" t="s">
        <v>17006</v>
      </c>
      <c r="B5625" t="s">
        <v>17007</v>
      </c>
      <c r="C5625" t="s">
        <v>17008</v>
      </c>
      <c r="D5625" s="10">
        <v>46004</v>
      </c>
      <c r="E5625" t="s">
        <v>14854</v>
      </c>
      <c r="F5625">
        <v>6</v>
      </c>
      <c r="G5625" t="s">
        <v>77</v>
      </c>
      <c r="H5625" t="s">
        <v>78</v>
      </c>
      <c r="I5625" t="s">
        <v>79</v>
      </c>
      <c r="J5625">
        <v>1</v>
      </c>
      <c r="K5625">
        <v>5920</v>
      </c>
      <c r="L5625" t="str">
        <f>IFERROR(INDEX(play_attribution!$B$2:$B$328,MATCH(A5625,play_attribution!$A$2:$A$328,0)),"")</f>
        <v/>
      </c>
      <c r="M5625" t="str">
        <f>VLOOKUP(H5625,seller_roster!$A$2:$B$85,2,FALSE)</f>
        <v>Lennon Ferro</v>
      </c>
      <c r="N5625" t="str">
        <f>VLOOKUP(C5625,accounts!$A$2:$F$9615,2,FALSE)</f>
        <v>Healthcare Services</v>
      </c>
      <c r="O5625" t="str">
        <f>VLOOKUP(C5625,accounts!$A$2:$F$9615,3,FALSE)</f>
        <v>$1M-$2.5M</v>
      </c>
      <c r="P5625" t="str">
        <f>VLOOKUP(C5625,accounts!$A$2:$F$9615,5,FALSE)</f>
        <v>East</v>
      </c>
      <c r="Q5625" t="b">
        <f t="shared" si="88"/>
        <v>1</v>
      </c>
      <c r="R5625" t="e">
        <f>INDEX(removed_duplicate_rows!$A$5:$A$39,MATCH(wins!A5625,removed_duplicate_rows!$A$5:$A$39,0))</f>
        <v>#N/A</v>
      </c>
    </row>
    <row r="5626" spans="1:18" ht="15.75" customHeight="1" x14ac:dyDescent="0.2">
      <c r="A5626" t="s">
        <v>17009</v>
      </c>
      <c r="B5626" t="s">
        <v>17010</v>
      </c>
      <c r="C5626" t="s">
        <v>17011</v>
      </c>
      <c r="D5626" s="10">
        <v>46004</v>
      </c>
      <c r="E5626" t="s">
        <v>14854</v>
      </c>
      <c r="F5626">
        <v>6</v>
      </c>
      <c r="G5626" t="s">
        <v>77</v>
      </c>
      <c r="H5626" t="s">
        <v>103</v>
      </c>
      <c r="I5626" t="s">
        <v>79</v>
      </c>
      <c r="J5626">
        <v>1</v>
      </c>
      <c r="K5626">
        <v>4825</v>
      </c>
      <c r="L5626" t="str">
        <f>IFERROR(INDEX(play_attribution!$B$2:$B$328,MATCH(A5626,play_attribution!$A$2:$A$328,0)),"")</f>
        <v/>
      </c>
      <c r="M5626" t="str">
        <f>VLOOKUP(H5626,seller_roster!$A$2:$B$85,2,FALSE)</f>
        <v>Jax Reyes</v>
      </c>
      <c r="N5626" t="str">
        <f>VLOOKUP(C5626,accounts!$A$2:$F$9615,2,FALSE)</f>
        <v>Healthcare Services</v>
      </c>
      <c r="O5626" t="str">
        <f>VLOOKUP(C5626,accounts!$A$2:$F$9615,3,FALSE)</f>
        <v>$2.5M-$5M</v>
      </c>
      <c r="P5626" t="str">
        <f>VLOOKUP(C5626,accounts!$A$2:$F$9615,5,FALSE)</f>
        <v>Central</v>
      </c>
      <c r="Q5626" t="b">
        <f t="shared" si="88"/>
        <v>1</v>
      </c>
      <c r="R5626" t="e">
        <f>INDEX(removed_duplicate_rows!$A$5:$A$39,MATCH(wins!A5626,removed_duplicate_rows!$A$5:$A$39,0))</f>
        <v>#N/A</v>
      </c>
    </row>
    <row r="5627" spans="1:18" ht="15.75" customHeight="1" x14ac:dyDescent="0.2">
      <c r="A5627" t="s">
        <v>17012</v>
      </c>
      <c r="B5627" t="s">
        <v>17013</v>
      </c>
      <c r="C5627" t="s">
        <v>17014</v>
      </c>
      <c r="D5627" s="10">
        <v>46004</v>
      </c>
      <c r="E5627" t="s">
        <v>14854</v>
      </c>
      <c r="F5627">
        <v>6</v>
      </c>
      <c r="G5627" t="s">
        <v>77</v>
      </c>
      <c r="H5627" t="s">
        <v>214</v>
      </c>
      <c r="I5627" t="s">
        <v>79</v>
      </c>
      <c r="J5627">
        <v>1</v>
      </c>
      <c r="K5627">
        <v>9799</v>
      </c>
      <c r="L5627" t="str">
        <f>IFERROR(INDEX(play_attribution!$B$2:$B$328,MATCH(A5627,play_attribution!$A$2:$A$328,0)),"")</f>
        <v/>
      </c>
      <c r="M5627" t="str">
        <f>VLOOKUP(H5627,seller_roster!$A$2:$B$85,2,FALSE)</f>
        <v>Rhea Abadi</v>
      </c>
      <c r="N5627" t="str">
        <f>VLOOKUP(C5627,accounts!$A$2:$F$9615,2,FALSE)</f>
        <v>Healthcare Services</v>
      </c>
      <c r="O5627" t="str">
        <f>VLOOKUP(C5627,accounts!$A$2:$F$9615,3,FALSE)</f>
        <v>$5M-$10M</v>
      </c>
      <c r="P5627" t="str">
        <f>VLOOKUP(C5627,accounts!$A$2:$F$9615,5,FALSE)</f>
        <v>West</v>
      </c>
      <c r="Q5627" t="b">
        <f t="shared" si="88"/>
        <v>1</v>
      </c>
      <c r="R5627" t="e">
        <f>INDEX(removed_duplicate_rows!$A$5:$A$39,MATCH(wins!A5627,removed_duplicate_rows!$A$5:$A$39,0))</f>
        <v>#N/A</v>
      </c>
    </row>
    <row r="5628" spans="1:18" ht="15.75" customHeight="1" x14ac:dyDescent="0.2">
      <c r="A5628" t="s">
        <v>17015</v>
      </c>
      <c r="B5628" t="s">
        <v>17016</v>
      </c>
      <c r="C5628" t="s">
        <v>17017</v>
      </c>
      <c r="D5628" s="10">
        <v>46004</v>
      </c>
      <c r="E5628" t="s">
        <v>14854</v>
      </c>
      <c r="F5628">
        <v>6</v>
      </c>
      <c r="G5628" t="s">
        <v>77</v>
      </c>
      <c r="H5628" t="s">
        <v>122</v>
      </c>
      <c r="I5628" t="s">
        <v>79</v>
      </c>
      <c r="J5628">
        <v>1</v>
      </c>
      <c r="K5628">
        <v>10373</v>
      </c>
      <c r="L5628" t="str">
        <f>IFERROR(INDEX(play_attribution!$B$2:$B$328,MATCH(A5628,play_attribution!$A$2:$A$328,0)),"")</f>
        <v/>
      </c>
      <c r="M5628" t="str">
        <f>VLOOKUP(H5628,seller_roster!$A$2:$B$85,2,FALSE)</f>
        <v>Uma Osei</v>
      </c>
      <c r="N5628" t="str">
        <f>VLOOKUP(C5628,accounts!$A$2:$F$9615,2,FALSE)</f>
        <v>Logistics</v>
      </c>
      <c r="O5628" t="str">
        <f>VLOOKUP(C5628,accounts!$A$2:$F$9615,3,FALSE)</f>
        <v>$5M-$10M</v>
      </c>
      <c r="P5628" t="str">
        <f>VLOOKUP(C5628,accounts!$A$2:$F$9615,5,FALSE)</f>
        <v>East</v>
      </c>
      <c r="Q5628" t="b">
        <f t="shared" si="88"/>
        <v>1</v>
      </c>
      <c r="R5628" t="e">
        <f>INDEX(removed_duplicate_rows!$A$5:$A$39,MATCH(wins!A5628,removed_duplicate_rows!$A$5:$A$39,0))</f>
        <v>#N/A</v>
      </c>
    </row>
    <row r="5629" spans="1:18" ht="15.75" customHeight="1" x14ac:dyDescent="0.2">
      <c r="A5629" t="s">
        <v>17018</v>
      </c>
      <c r="B5629" t="s">
        <v>17019</v>
      </c>
      <c r="C5629" t="s">
        <v>17020</v>
      </c>
      <c r="D5629" s="10">
        <v>46004</v>
      </c>
      <c r="E5629" t="s">
        <v>14854</v>
      </c>
      <c r="F5629">
        <v>6</v>
      </c>
      <c r="G5629" t="s">
        <v>273</v>
      </c>
      <c r="H5629" t="s">
        <v>680</v>
      </c>
      <c r="I5629" t="s">
        <v>55</v>
      </c>
      <c r="J5629">
        <v>1</v>
      </c>
      <c r="K5629">
        <v>12531</v>
      </c>
      <c r="L5629" t="str">
        <f>IFERROR(INDEX(play_attribution!$B$2:$B$328,MATCH(A5629,play_attribution!$A$2:$A$328,0)),"")</f>
        <v/>
      </c>
      <c r="M5629" t="str">
        <f>VLOOKUP(H5629,seller_roster!$A$2:$B$85,2,FALSE)</f>
        <v>Tatum Ruiz</v>
      </c>
      <c r="N5629" t="str">
        <f>VLOOKUP(C5629,accounts!$A$2:$F$9615,2,FALSE)</f>
        <v>Logistics</v>
      </c>
      <c r="O5629" t="str">
        <f>VLOOKUP(C5629,accounts!$A$2:$F$9615,3,FALSE)</f>
        <v>$5M-$10M</v>
      </c>
      <c r="P5629" t="str">
        <f>VLOOKUP(C5629,accounts!$A$2:$F$9615,5,FALSE)</f>
        <v>West</v>
      </c>
      <c r="Q5629" t="b">
        <f t="shared" si="88"/>
        <v>1</v>
      </c>
      <c r="R5629" t="e">
        <f>INDEX(removed_duplicate_rows!$A$5:$A$39,MATCH(wins!A5629,removed_duplicate_rows!$A$5:$A$39,0))</f>
        <v>#N/A</v>
      </c>
    </row>
    <row r="5630" spans="1:18" ht="15.75" customHeight="1" x14ac:dyDescent="0.2">
      <c r="A5630" t="s">
        <v>17021</v>
      </c>
      <c r="B5630" t="s">
        <v>17022</v>
      </c>
      <c r="C5630" t="s">
        <v>17023</v>
      </c>
      <c r="D5630" s="10">
        <v>46004</v>
      </c>
      <c r="E5630" t="s">
        <v>14854</v>
      </c>
      <c r="F5630">
        <v>6</v>
      </c>
      <c r="G5630" t="s">
        <v>273</v>
      </c>
      <c r="H5630" t="s">
        <v>344</v>
      </c>
      <c r="I5630" t="s">
        <v>79</v>
      </c>
      <c r="J5630">
        <v>1</v>
      </c>
      <c r="K5630">
        <v>11749</v>
      </c>
      <c r="L5630" t="str">
        <f>IFERROR(INDEX(play_attribution!$B$2:$B$328,MATCH(A5630,play_attribution!$A$2:$A$328,0)),"")</f>
        <v/>
      </c>
      <c r="M5630" t="str">
        <f>VLOOKUP(H5630,seller_roster!$A$2:$B$85,2,FALSE)</f>
        <v>Wren Kowalski</v>
      </c>
      <c r="N5630" t="str">
        <f>VLOOKUP(C5630,accounts!$A$2:$F$9615,2,FALSE)</f>
        <v>Construction</v>
      </c>
      <c r="O5630" t="str">
        <f>VLOOKUP(C5630,accounts!$A$2:$F$9615,3,FALSE)</f>
        <v>$2.5M-$5M</v>
      </c>
      <c r="P5630" t="str">
        <f>VLOOKUP(C5630,accounts!$A$2:$F$9615,5,FALSE)</f>
        <v>East</v>
      </c>
      <c r="Q5630" t="b">
        <f t="shared" si="88"/>
        <v>1</v>
      </c>
      <c r="R5630" t="e">
        <f>INDEX(removed_duplicate_rows!$A$5:$A$39,MATCH(wins!A5630,removed_duplicate_rows!$A$5:$A$39,0))</f>
        <v>#N/A</v>
      </c>
    </row>
    <row r="5631" spans="1:18" ht="15.75" customHeight="1" x14ac:dyDescent="0.2">
      <c r="A5631" t="s">
        <v>17024</v>
      </c>
      <c r="B5631" t="s">
        <v>17025</v>
      </c>
      <c r="C5631" t="s">
        <v>17026</v>
      </c>
      <c r="D5631" s="10">
        <v>46004</v>
      </c>
      <c r="E5631" t="s">
        <v>14854</v>
      </c>
      <c r="F5631">
        <v>6</v>
      </c>
      <c r="G5631" t="s">
        <v>273</v>
      </c>
      <c r="H5631" t="s">
        <v>327</v>
      </c>
      <c r="I5631" t="s">
        <v>55</v>
      </c>
      <c r="J5631">
        <v>1</v>
      </c>
      <c r="K5631">
        <v>10546</v>
      </c>
      <c r="L5631" t="str">
        <f>IFERROR(INDEX(play_attribution!$B$2:$B$328,MATCH(A5631,play_attribution!$A$2:$A$328,0)),"")</f>
        <v/>
      </c>
      <c r="M5631" t="str">
        <f>VLOOKUP(H5631,seller_roster!$A$2:$B$85,2,FALSE)</f>
        <v>Frankie Lindqvist</v>
      </c>
      <c r="N5631" t="str">
        <f>VLOOKUP(C5631,accounts!$A$2:$F$9615,2,FALSE)</f>
        <v>Manufacturing</v>
      </c>
      <c r="O5631" t="str">
        <f>VLOOKUP(C5631,accounts!$A$2:$F$9615,3,FALSE)</f>
        <v>$2.5M-$5M</v>
      </c>
      <c r="P5631" t="str">
        <f>VLOOKUP(C5631,accounts!$A$2:$F$9615,5,FALSE)</f>
        <v>East</v>
      </c>
      <c r="Q5631" t="b">
        <f t="shared" si="88"/>
        <v>1</v>
      </c>
      <c r="R5631" t="e">
        <f>INDEX(removed_duplicate_rows!$A$5:$A$39,MATCH(wins!A5631,removed_duplicate_rows!$A$5:$A$39,0))</f>
        <v>#N/A</v>
      </c>
    </row>
    <row r="5632" spans="1:18" ht="15.75" customHeight="1" x14ac:dyDescent="0.2">
      <c r="A5632" t="s">
        <v>17027</v>
      </c>
      <c r="B5632" t="s">
        <v>17028</v>
      </c>
      <c r="C5632" t="s">
        <v>17029</v>
      </c>
      <c r="D5632" s="10">
        <v>46004</v>
      </c>
      <c r="E5632" t="s">
        <v>14854</v>
      </c>
      <c r="F5632">
        <v>6</v>
      </c>
      <c r="G5632" t="s">
        <v>273</v>
      </c>
      <c r="H5632" t="s">
        <v>285</v>
      </c>
      <c r="I5632" t="s">
        <v>79</v>
      </c>
      <c r="J5632">
        <v>1</v>
      </c>
      <c r="K5632">
        <v>7737</v>
      </c>
      <c r="L5632" t="str">
        <f>IFERROR(INDEX(play_attribution!$B$2:$B$328,MATCH(A5632,play_attribution!$A$2:$A$328,0)),"")</f>
        <v/>
      </c>
      <c r="M5632" t="str">
        <f>VLOOKUP(H5632,seller_roster!$A$2:$B$85,2,FALSE)</f>
        <v>Bryn Lindqvist</v>
      </c>
      <c r="N5632" t="str">
        <f>VLOOKUP(C5632,accounts!$A$2:$F$9615,2,FALSE)</f>
        <v>Manufacturing</v>
      </c>
      <c r="O5632" t="str">
        <f>VLOOKUP(C5632,accounts!$A$2:$F$9615,3,FALSE)</f>
        <v>$5M-$10M</v>
      </c>
      <c r="P5632" t="str">
        <f>VLOOKUP(C5632,accounts!$A$2:$F$9615,5,FALSE)</f>
        <v>East</v>
      </c>
      <c r="Q5632" t="b">
        <f t="shared" si="88"/>
        <v>1</v>
      </c>
      <c r="R5632" t="e">
        <f>INDEX(removed_duplicate_rows!$A$5:$A$39,MATCH(wins!A5632,removed_duplicate_rows!$A$5:$A$39,0))</f>
        <v>#N/A</v>
      </c>
    </row>
    <row r="5633" spans="1:18" ht="15.75" customHeight="1" x14ac:dyDescent="0.2">
      <c r="A5633" t="s">
        <v>17030</v>
      </c>
      <c r="B5633" t="s">
        <v>17031</v>
      </c>
      <c r="C5633" t="s">
        <v>17032</v>
      </c>
      <c r="D5633" s="10">
        <v>46004</v>
      </c>
      <c r="E5633" t="s">
        <v>14854</v>
      </c>
      <c r="F5633">
        <v>6</v>
      </c>
      <c r="G5633" t="s">
        <v>273</v>
      </c>
      <c r="H5633" t="s">
        <v>357</v>
      </c>
      <c r="I5633" t="s">
        <v>79</v>
      </c>
      <c r="J5633">
        <v>1</v>
      </c>
      <c r="K5633">
        <v>5907</v>
      </c>
      <c r="L5633" t="str">
        <f>IFERROR(INDEX(play_attribution!$B$2:$B$328,MATCH(A5633,play_attribution!$A$2:$A$328,0)),"")</f>
        <v/>
      </c>
      <c r="M5633" t="str">
        <f>VLOOKUP(H5633,seller_roster!$A$2:$B$85,2,FALSE)</f>
        <v>Hollis Abadi</v>
      </c>
      <c r="N5633" t="str">
        <f>VLOOKUP(C5633,accounts!$A$2:$F$9615,2,FALSE)</f>
        <v>Hospitality Group</v>
      </c>
      <c r="O5633" t="str">
        <f>VLOOKUP(C5633,accounts!$A$2:$F$9615,3,FALSE)</f>
        <v>$5M-$10M</v>
      </c>
      <c r="P5633" t="str">
        <f>VLOOKUP(C5633,accounts!$A$2:$F$9615,5,FALSE)</f>
        <v>East</v>
      </c>
      <c r="Q5633" t="b">
        <f t="shared" si="88"/>
        <v>1</v>
      </c>
      <c r="R5633" t="e">
        <f>INDEX(removed_duplicate_rows!$A$5:$A$39,MATCH(wins!A5633,removed_duplicate_rows!$A$5:$A$39,0))</f>
        <v>#N/A</v>
      </c>
    </row>
    <row r="5634" spans="1:18" ht="15.75" customHeight="1" x14ac:dyDescent="0.2">
      <c r="A5634" t="s">
        <v>17033</v>
      </c>
      <c r="B5634" t="s">
        <v>17034</v>
      </c>
      <c r="C5634" t="s">
        <v>17035</v>
      </c>
      <c r="D5634" s="10">
        <v>46004</v>
      </c>
      <c r="E5634" t="s">
        <v>14854</v>
      </c>
      <c r="F5634">
        <v>6</v>
      </c>
      <c r="G5634" t="s">
        <v>273</v>
      </c>
      <c r="H5634" t="s">
        <v>755</v>
      </c>
      <c r="I5634" t="s">
        <v>55</v>
      </c>
      <c r="J5634">
        <v>1</v>
      </c>
      <c r="K5634">
        <v>8911</v>
      </c>
      <c r="L5634" t="str">
        <f>IFERROR(INDEX(play_attribution!$B$2:$B$328,MATCH(A5634,play_attribution!$A$2:$A$328,0)),"")</f>
        <v/>
      </c>
      <c r="M5634" t="str">
        <f>VLOOKUP(H5634,seller_roster!$A$2:$B$85,2,FALSE)</f>
        <v>Jesse Silva</v>
      </c>
      <c r="N5634" t="str">
        <f>VLOOKUP(C5634,accounts!$A$2:$F$9615,2,FALSE)</f>
        <v>Professional Services</v>
      </c>
      <c r="O5634" t="str">
        <f>VLOOKUP(C5634,accounts!$A$2:$F$9615,3,FALSE)</f>
        <v>$5M-$10M</v>
      </c>
      <c r="P5634" t="str">
        <f>VLOOKUP(C5634,accounts!$A$2:$F$9615,5,FALSE)</f>
        <v>East</v>
      </c>
      <c r="Q5634" t="b">
        <f t="shared" si="88"/>
        <v>1</v>
      </c>
      <c r="R5634" t="e">
        <f>INDEX(removed_duplicate_rows!$A$5:$A$39,MATCH(wins!A5634,removed_duplicate_rows!$A$5:$A$39,0))</f>
        <v>#N/A</v>
      </c>
    </row>
    <row r="5635" spans="1:18" ht="15.75" customHeight="1" x14ac:dyDescent="0.2">
      <c r="A5635" t="s">
        <v>17036</v>
      </c>
      <c r="B5635" t="s">
        <v>17037</v>
      </c>
      <c r="C5635" t="s">
        <v>17038</v>
      </c>
      <c r="D5635" s="10">
        <v>46004</v>
      </c>
      <c r="E5635" t="s">
        <v>14854</v>
      </c>
      <c r="F5635">
        <v>6</v>
      </c>
      <c r="G5635" t="s">
        <v>273</v>
      </c>
      <c r="H5635" t="s">
        <v>308</v>
      </c>
      <c r="I5635" t="s">
        <v>55</v>
      </c>
      <c r="J5635">
        <v>1</v>
      </c>
      <c r="K5635">
        <v>5055</v>
      </c>
      <c r="L5635" t="str">
        <f>IFERROR(INDEX(play_attribution!$B$2:$B$328,MATCH(A5635,play_attribution!$A$2:$A$328,0)),"")</f>
        <v/>
      </c>
      <c r="M5635" t="str">
        <f>VLOOKUP(H5635,seller_roster!$A$2:$B$85,2,FALSE)</f>
        <v>Blake Ruiz</v>
      </c>
      <c r="N5635" t="str">
        <f>VLOOKUP(C5635,accounts!$A$2:$F$9615,2,FALSE)</f>
        <v>Wholesale &amp; Distribution</v>
      </c>
      <c r="O5635" t="str">
        <f>VLOOKUP(C5635,accounts!$A$2:$F$9615,3,FALSE)</f>
        <v>&lt;$1M</v>
      </c>
      <c r="P5635" t="str">
        <f>VLOOKUP(C5635,accounts!$A$2:$F$9615,5,FALSE)</f>
        <v>East</v>
      </c>
      <c r="Q5635" t="b">
        <f t="shared" ref="Q5635:Q5698" si="89">L5635=""</f>
        <v>1</v>
      </c>
      <c r="R5635" t="e">
        <f>INDEX(removed_duplicate_rows!$A$5:$A$39,MATCH(wins!A5635,removed_duplicate_rows!$A$5:$A$39,0))</f>
        <v>#N/A</v>
      </c>
    </row>
    <row r="5636" spans="1:18" ht="15.75" customHeight="1" x14ac:dyDescent="0.2">
      <c r="A5636" t="s">
        <v>17039</v>
      </c>
      <c r="B5636" t="s">
        <v>17040</v>
      </c>
      <c r="C5636" t="s">
        <v>17041</v>
      </c>
      <c r="D5636" s="10">
        <v>46004</v>
      </c>
      <c r="E5636" t="s">
        <v>14854</v>
      </c>
      <c r="F5636">
        <v>6</v>
      </c>
      <c r="G5636" t="s">
        <v>273</v>
      </c>
      <c r="H5636" t="s">
        <v>289</v>
      </c>
      <c r="I5636" t="s">
        <v>79</v>
      </c>
      <c r="J5636">
        <v>1</v>
      </c>
      <c r="K5636">
        <v>8278</v>
      </c>
      <c r="L5636" t="str">
        <f>IFERROR(INDEX(play_attribution!$B$2:$B$328,MATCH(A5636,play_attribution!$A$2:$A$328,0)),"")</f>
        <v/>
      </c>
      <c r="M5636" t="str">
        <f>VLOOKUP(H5636,seller_roster!$A$2:$B$85,2,FALSE)</f>
        <v>Skyler Okafor</v>
      </c>
      <c r="N5636" t="str">
        <f>VLOOKUP(C5636,accounts!$A$2:$F$9615,2,FALSE)</f>
        <v>Professional Services</v>
      </c>
      <c r="O5636" t="str">
        <f>VLOOKUP(C5636,accounts!$A$2:$F$9615,3,FALSE)</f>
        <v>&gt;$10M</v>
      </c>
      <c r="P5636" t="str">
        <f>VLOOKUP(C5636,accounts!$A$2:$F$9615,5,FALSE)</f>
        <v>Central</v>
      </c>
      <c r="Q5636" t="b">
        <f t="shared" si="89"/>
        <v>1</v>
      </c>
      <c r="R5636" t="e">
        <f>INDEX(removed_duplicate_rows!$A$5:$A$39,MATCH(wins!A5636,removed_duplicate_rows!$A$5:$A$39,0))</f>
        <v>#N/A</v>
      </c>
    </row>
    <row r="5637" spans="1:18" ht="15.75" customHeight="1" x14ac:dyDescent="0.2">
      <c r="A5637" t="s">
        <v>17042</v>
      </c>
      <c r="B5637" t="s">
        <v>17043</v>
      </c>
      <c r="C5637" t="s">
        <v>17044</v>
      </c>
      <c r="D5637" s="10">
        <v>46004</v>
      </c>
      <c r="E5637" t="s">
        <v>14854</v>
      </c>
      <c r="F5637">
        <v>6</v>
      </c>
      <c r="G5637" t="s">
        <v>273</v>
      </c>
      <c r="H5637" t="s">
        <v>285</v>
      </c>
      <c r="I5637" t="s">
        <v>79</v>
      </c>
      <c r="J5637">
        <v>1</v>
      </c>
      <c r="K5637">
        <v>10467</v>
      </c>
      <c r="L5637" t="str">
        <f>IFERROR(INDEX(play_attribution!$B$2:$B$328,MATCH(A5637,play_attribution!$A$2:$A$328,0)),"")</f>
        <v/>
      </c>
      <c r="M5637" t="str">
        <f>VLOOKUP(H5637,seller_roster!$A$2:$B$85,2,FALSE)</f>
        <v>Bryn Lindqvist</v>
      </c>
      <c r="N5637" t="str">
        <f>VLOOKUP(C5637,accounts!$A$2:$F$9615,2,FALSE)</f>
        <v>Field Services</v>
      </c>
      <c r="O5637" t="str">
        <f>VLOOKUP(C5637,accounts!$A$2:$F$9615,3,FALSE)</f>
        <v>&gt;$10M</v>
      </c>
      <c r="P5637" t="str">
        <f>VLOOKUP(C5637,accounts!$A$2:$F$9615,5,FALSE)</f>
        <v>Central</v>
      </c>
      <c r="Q5637" t="b">
        <f t="shared" si="89"/>
        <v>1</v>
      </c>
      <c r="R5637" t="e">
        <f>INDEX(removed_duplicate_rows!$A$5:$A$39,MATCH(wins!A5637,removed_duplicate_rows!$A$5:$A$39,0))</f>
        <v>#N/A</v>
      </c>
    </row>
    <row r="5638" spans="1:18" ht="15.75" customHeight="1" x14ac:dyDescent="0.2">
      <c r="A5638" t="s">
        <v>17045</v>
      </c>
      <c r="B5638" t="s">
        <v>17046</v>
      </c>
      <c r="C5638" t="s">
        <v>17047</v>
      </c>
      <c r="D5638" s="10">
        <v>46004</v>
      </c>
      <c r="E5638" t="s">
        <v>14854</v>
      </c>
      <c r="F5638">
        <v>6</v>
      </c>
      <c r="G5638" t="s">
        <v>273</v>
      </c>
      <c r="H5638" t="s">
        <v>278</v>
      </c>
      <c r="I5638" t="s">
        <v>79</v>
      </c>
      <c r="J5638">
        <v>1</v>
      </c>
      <c r="K5638">
        <v>7400</v>
      </c>
      <c r="L5638" t="str">
        <f>IFERROR(INDEX(play_attribution!$B$2:$B$328,MATCH(A5638,play_attribution!$A$2:$A$328,0)),"")</f>
        <v/>
      </c>
      <c r="M5638" t="str">
        <f>VLOOKUP(H5638,seller_roster!$A$2:$B$85,2,FALSE)</f>
        <v>Kira Bianchi</v>
      </c>
      <c r="N5638" t="str">
        <f>VLOOKUP(C5638,accounts!$A$2:$F$9615,2,FALSE)</f>
        <v>Healthcare Services</v>
      </c>
      <c r="O5638" t="str">
        <f>VLOOKUP(C5638,accounts!$A$2:$F$9615,3,FALSE)</f>
        <v>$5M-$10M</v>
      </c>
      <c r="P5638" t="str">
        <f>VLOOKUP(C5638,accounts!$A$2:$F$9615,5,FALSE)</f>
        <v>West</v>
      </c>
      <c r="Q5638" t="b">
        <f t="shared" si="89"/>
        <v>1</v>
      </c>
      <c r="R5638" t="e">
        <f>INDEX(removed_duplicate_rows!$A$5:$A$39,MATCH(wins!A5638,removed_duplicate_rows!$A$5:$A$39,0))</f>
        <v>#N/A</v>
      </c>
    </row>
    <row r="5639" spans="1:18" ht="15.75" customHeight="1" x14ac:dyDescent="0.2">
      <c r="A5639" t="s">
        <v>17048</v>
      </c>
      <c r="B5639" t="s">
        <v>17049</v>
      </c>
      <c r="C5639" t="s">
        <v>17050</v>
      </c>
      <c r="D5639" s="10">
        <v>46004</v>
      </c>
      <c r="E5639" t="s">
        <v>14854</v>
      </c>
      <c r="F5639">
        <v>6</v>
      </c>
      <c r="G5639" t="s">
        <v>273</v>
      </c>
      <c r="H5639" t="s">
        <v>357</v>
      </c>
      <c r="I5639" t="s">
        <v>79</v>
      </c>
      <c r="J5639">
        <v>1</v>
      </c>
      <c r="K5639">
        <v>5157</v>
      </c>
      <c r="L5639" t="str">
        <f>IFERROR(INDEX(play_attribution!$B$2:$B$328,MATCH(A5639,play_attribution!$A$2:$A$328,0)),"")</f>
        <v/>
      </c>
      <c r="M5639" t="str">
        <f>VLOOKUP(H5639,seller_roster!$A$2:$B$85,2,FALSE)</f>
        <v>Hollis Abadi</v>
      </c>
      <c r="N5639" t="str">
        <f>VLOOKUP(C5639,accounts!$A$2:$F$9615,2,FALSE)</f>
        <v>Wholesale &amp; Distribution</v>
      </c>
      <c r="O5639" t="str">
        <f>VLOOKUP(C5639,accounts!$A$2:$F$9615,3,FALSE)</f>
        <v>$2.5M-$5M</v>
      </c>
      <c r="P5639" t="str">
        <f>VLOOKUP(C5639,accounts!$A$2:$F$9615,5,FALSE)</f>
        <v>East</v>
      </c>
      <c r="Q5639" t="b">
        <f t="shared" si="89"/>
        <v>1</v>
      </c>
      <c r="R5639" t="e">
        <f>INDEX(removed_duplicate_rows!$A$5:$A$39,MATCH(wins!A5639,removed_duplicate_rows!$A$5:$A$39,0))</f>
        <v>#N/A</v>
      </c>
    </row>
    <row r="5640" spans="1:18" ht="15.75" customHeight="1" x14ac:dyDescent="0.2">
      <c r="A5640" t="s">
        <v>17051</v>
      </c>
      <c r="B5640" t="s">
        <v>17052</v>
      </c>
      <c r="C5640" t="s">
        <v>17053</v>
      </c>
      <c r="D5640" s="10">
        <v>46004</v>
      </c>
      <c r="E5640" t="s">
        <v>14854</v>
      </c>
      <c r="F5640">
        <v>6</v>
      </c>
      <c r="G5640" t="s">
        <v>273</v>
      </c>
      <c r="H5640" t="s">
        <v>1098</v>
      </c>
      <c r="I5640" t="s">
        <v>79</v>
      </c>
      <c r="J5640">
        <v>1</v>
      </c>
      <c r="K5640">
        <v>10693</v>
      </c>
      <c r="L5640" t="str">
        <f>IFERROR(INDEX(play_attribution!$B$2:$B$328,MATCH(A5640,play_attribution!$A$2:$A$328,0)),"")</f>
        <v/>
      </c>
      <c r="M5640" t="str">
        <f>VLOOKUP(H5640,seller_roster!$A$2:$B$85,2,FALSE)</f>
        <v>Yael Okafor</v>
      </c>
      <c r="N5640" t="str">
        <f>VLOOKUP(C5640,accounts!$A$2:$F$9615,2,FALSE)</f>
        <v>Field Services</v>
      </c>
      <c r="O5640" t="str">
        <f>VLOOKUP(C5640,accounts!$A$2:$F$9615,3,FALSE)</f>
        <v>$5M-$10M</v>
      </c>
      <c r="P5640" t="str">
        <f>VLOOKUP(C5640,accounts!$A$2:$F$9615,5,FALSE)</f>
        <v>Central</v>
      </c>
      <c r="Q5640" t="b">
        <f t="shared" si="89"/>
        <v>1</v>
      </c>
      <c r="R5640" t="e">
        <f>INDEX(removed_duplicate_rows!$A$5:$A$39,MATCH(wins!A5640,removed_duplicate_rows!$A$5:$A$39,0))</f>
        <v>#N/A</v>
      </c>
    </row>
    <row r="5641" spans="1:18" ht="15.75" customHeight="1" x14ac:dyDescent="0.2">
      <c r="A5641" t="s">
        <v>17054</v>
      </c>
      <c r="B5641" t="s">
        <v>17055</v>
      </c>
      <c r="C5641" t="s">
        <v>17056</v>
      </c>
      <c r="D5641" s="10">
        <v>46004</v>
      </c>
      <c r="E5641" t="s">
        <v>14854</v>
      </c>
      <c r="F5641">
        <v>6</v>
      </c>
      <c r="G5641" t="s">
        <v>273</v>
      </c>
      <c r="H5641" t="s">
        <v>308</v>
      </c>
      <c r="I5641" t="s">
        <v>79</v>
      </c>
      <c r="J5641">
        <v>1</v>
      </c>
      <c r="K5641">
        <v>10816</v>
      </c>
      <c r="L5641" t="str">
        <f>IFERROR(INDEX(play_attribution!$B$2:$B$328,MATCH(A5641,play_attribution!$A$2:$A$328,0)),"")</f>
        <v/>
      </c>
      <c r="M5641" t="str">
        <f>VLOOKUP(H5641,seller_roster!$A$2:$B$85,2,FALSE)</f>
        <v>Blake Ruiz</v>
      </c>
      <c r="N5641" t="str">
        <f>VLOOKUP(C5641,accounts!$A$2:$F$9615,2,FALSE)</f>
        <v>Wholesale &amp; Distribution</v>
      </c>
      <c r="O5641" t="str">
        <f>VLOOKUP(C5641,accounts!$A$2:$F$9615,3,FALSE)</f>
        <v>$2.5M-$5M</v>
      </c>
      <c r="P5641" t="str">
        <f>VLOOKUP(C5641,accounts!$A$2:$F$9615,5,FALSE)</f>
        <v>West</v>
      </c>
      <c r="Q5641" t="b">
        <f t="shared" si="89"/>
        <v>1</v>
      </c>
      <c r="R5641" t="e">
        <f>INDEX(removed_duplicate_rows!$A$5:$A$39,MATCH(wins!A5641,removed_duplicate_rows!$A$5:$A$39,0))</f>
        <v>#N/A</v>
      </c>
    </row>
    <row r="5642" spans="1:18" ht="15.75" customHeight="1" x14ac:dyDescent="0.2">
      <c r="A5642" t="s">
        <v>17057</v>
      </c>
      <c r="B5642" t="s">
        <v>17058</v>
      </c>
      <c r="C5642" t="s">
        <v>17059</v>
      </c>
      <c r="D5642" s="10">
        <v>46004</v>
      </c>
      <c r="E5642" t="s">
        <v>14854</v>
      </c>
      <c r="F5642">
        <v>6</v>
      </c>
      <c r="G5642" t="s">
        <v>273</v>
      </c>
      <c r="H5642" t="s">
        <v>1098</v>
      </c>
      <c r="I5642" t="s">
        <v>79</v>
      </c>
      <c r="J5642">
        <v>1</v>
      </c>
      <c r="K5642">
        <v>13888</v>
      </c>
      <c r="L5642" t="str">
        <f>IFERROR(INDEX(play_attribution!$B$2:$B$328,MATCH(A5642,play_attribution!$A$2:$A$328,0)),"")</f>
        <v/>
      </c>
      <c r="M5642" t="str">
        <f>VLOOKUP(H5642,seller_roster!$A$2:$B$85,2,FALSE)</f>
        <v>Yael Okafor</v>
      </c>
      <c r="N5642" t="str">
        <f>VLOOKUP(C5642,accounts!$A$2:$F$9615,2,FALSE)</f>
        <v>Nonprofit</v>
      </c>
      <c r="O5642" t="str">
        <f>VLOOKUP(C5642,accounts!$A$2:$F$9615,3,FALSE)</f>
        <v>$5M-$10M</v>
      </c>
      <c r="P5642" t="str">
        <f>VLOOKUP(C5642,accounts!$A$2:$F$9615,5,FALSE)</f>
        <v>West</v>
      </c>
      <c r="Q5642" t="b">
        <f t="shared" si="89"/>
        <v>1</v>
      </c>
      <c r="R5642" t="e">
        <f>INDEX(removed_duplicate_rows!$A$5:$A$39,MATCH(wins!A5642,removed_duplicate_rows!$A$5:$A$39,0))</f>
        <v>#N/A</v>
      </c>
    </row>
    <row r="5643" spans="1:18" ht="15.75" customHeight="1" x14ac:dyDescent="0.2">
      <c r="A5643" t="s">
        <v>17060</v>
      </c>
      <c r="B5643" t="s">
        <v>17061</v>
      </c>
      <c r="C5643" t="s">
        <v>17062</v>
      </c>
      <c r="D5643" s="10">
        <v>46004</v>
      </c>
      <c r="E5643" t="s">
        <v>14854</v>
      </c>
      <c r="F5643">
        <v>6</v>
      </c>
      <c r="G5643" t="s">
        <v>273</v>
      </c>
      <c r="H5643" t="s">
        <v>297</v>
      </c>
      <c r="I5643" t="s">
        <v>79</v>
      </c>
      <c r="J5643">
        <v>1</v>
      </c>
      <c r="K5643">
        <v>8655</v>
      </c>
      <c r="L5643" t="str">
        <f>IFERROR(INDEX(play_attribution!$B$2:$B$328,MATCH(A5643,play_attribution!$A$2:$A$328,0)),"")</f>
        <v/>
      </c>
      <c r="M5643" t="str">
        <f>VLOOKUP(H5643,seller_roster!$A$2:$B$85,2,FALSE)</f>
        <v>Ray Moreau</v>
      </c>
      <c r="N5643" t="str">
        <f>VLOOKUP(C5643,accounts!$A$2:$F$9615,2,FALSE)</f>
        <v>Nonprofit</v>
      </c>
      <c r="O5643" t="str">
        <f>VLOOKUP(C5643,accounts!$A$2:$F$9615,3,FALSE)</f>
        <v>$5M-$10M</v>
      </c>
      <c r="P5643" t="str">
        <f>VLOOKUP(C5643,accounts!$A$2:$F$9615,5,FALSE)</f>
        <v>West</v>
      </c>
      <c r="Q5643" t="b">
        <f t="shared" si="89"/>
        <v>1</v>
      </c>
      <c r="R5643" t="e">
        <f>INDEX(removed_duplicate_rows!$A$5:$A$39,MATCH(wins!A5643,removed_duplicate_rows!$A$5:$A$39,0))</f>
        <v>#N/A</v>
      </c>
    </row>
    <row r="5644" spans="1:18" ht="15.75" customHeight="1" x14ac:dyDescent="0.2">
      <c r="A5644" t="s">
        <v>17063</v>
      </c>
      <c r="B5644" t="s">
        <v>17064</v>
      </c>
      <c r="C5644" t="s">
        <v>17065</v>
      </c>
      <c r="D5644" s="10">
        <v>46004</v>
      </c>
      <c r="E5644" t="s">
        <v>14854</v>
      </c>
      <c r="F5644">
        <v>6</v>
      </c>
      <c r="G5644" t="s">
        <v>273</v>
      </c>
      <c r="H5644" t="s">
        <v>670</v>
      </c>
      <c r="I5644" t="s">
        <v>55</v>
      </c>
      <c r="J5644">
        <v>1</v>
      </c>
      <c r="K5644">
        <v>6598</v>
      </c>
      <c r="L5644" t="str">
        <f>IFERROR(INDEX(play_attribution!$B$2:$B$328,MATCH(A5644,play_attribution!$A$2:$A$328,0)),"")</f>
        <v/>
      </c>
      <c r="M5644" t="str">
        <f>VLOOKUP(H5644,seller_roster!$A$2:$B$85,2,FALSE)</f>
        <v>True Kowalski</v>
      </c>
      <c r="N5644" t="str">
        <f>VLOOKUP(C5644,accounts!$A$2:$F$9615,2,FALSE)</f>
        <v>Wholesale &amp; Distribution</v>
      </c>
      <c r="O5644" t="str">
        <f>VLOOKUP(C5644,accounts!$A$2:$F$9615,3,FALSE)</f>
        <v>$2.5M-$5M</v>
      </c>
      <c r="P5644" t="str">
        <f>VLOOKUP(C5644,accounts!$A$2:$F$9615,5,FALSE)</f>
        <v>East</v>
      </c>
      <c r="Q5644" t="b">
        <f t="shared" si="89"/>
        <v>1</v>
      </c>
      <c r="R5644" t="e">
        <f>INDEX(removed_duplicate_rows!$A$5:$A$39,MATCH(wins!A5644,removed_duplicate_rows!$A$5:$A$39,0))</f>
        <v>#N/A</v>
      </c>
    </row>
    <row r="5645" spans="1:18" ht="15.75" customHeight="1" x14ac:dyDescent="0.2">
      <c r="A5645" t="s">
        <v>17066</v>
      </c>
      <c r="B5645" t="s">
        <v>17067</v>
      </c>
      <c r="C5645" t="s">
        <v>17068</v>
      </c>
      <c r="D5645" s="10">
        <v>46004</v>
      </c>
      <c r="E5645" t="s">
        <v>14854</v>
      </c>
      <c r="F5645">
        <v>6</v>
      </c>
      <c r="G5645" t="s">
        <v>273</v>
      </c>
      <c r="H5645" t="s">
        <v>312</v>
      </c>
      <c r="I5645" t="s">
        <v>79</v>
      </c>
      <c r="J5645">
        <v>1</v>
      </c>
      <c r="K5645">
        <v>5698</v>
      </c>
      <c r="L5645" t="str">
        <f>IFERROR(INDEX(play_attribution!$B$2:$B$328,MATCH(A5645,play_attribution!$A$2:$A$328,0)),"")</f>
        <v/>
      </c>
      <c r="M5645" t="str">
        <f>VLOOKUP(H5645,seller_roster!$A$2:$B$85,2,FALSE)</f>
        <v>Tatum Osei</v>
      </c>
      <c r="N5645" t="str">
        <f>VLOOKUP(C5645,accounts!$A$2:$F$9615,2,FALSE)</f>
        <v>Healthcare Services</v>
      </c>
      <c r="O5645" t="str">
        <f>VLOOKUP(C5645,accounts!$A$2:$F$9615,3,FALSE)</f>
        <v>$5M-$10M</v>
      </c>
      <c r="P5645" t="str">
        <f>VLOOKUP(C5645,accounts!$A$2:$F$9615,5,FALSE)</f>
        <v>East</v>
      </c>
      <c r="Q5645" t="b">
        <f t="shared" si="89"/>
        <v>1</v>
      </c>
      <c r="R5645" t="e">
        <f>INDEX(removed_duplicate_rows!$A$5:$A$39,MATCH(wins!A5645,removed_duplicate_rows!$A$5:$A$39,0))</f>
        <v>#N/A</v>
      </c>
    </row>
    <row r="5646" spans="1:18" ht="15.75" customHeight="1" x14ac:dyDescent="0.2">
      <c r="A5646" t="s">
        <v>17069</v>
      </c>
      <c r="B5646" t="s">
        <v>17070</v>
      </c>
      <c r="C5646" t="s">
        <v>17071</v>
      </c>
      <c r="D5646" s="10">
        <v>46004</v>
      </c>
      <c r="E5646" t="s">
        <v>14854</v>
      </c>
      <c r="F5646">
        <v>6</v>
      </c>
      <c r="G5646" t="s">
        <v>273</v>
      </c>
      <c r="H5646" t="s">
        <v>755</v>
      </c>
      <c r="I5646" t="s">
        <v>79</v>
      </c>
      <c r="J5646">
        <v>1</v>
      </c>
      <c r="K5646">
        <v>6333</v>
      </c>
      <c r="L5646" t="str">
        <f>IFERROR(INDEX(play_attribution!$B$2:$B$328,MATCH(A5646,play_attribution!$A$2:$A$328,0)),"")</f>
        <v/>
      </c>
      <c r="M5646" t="str">
        <f>VLOOKUP(H5646,seller_roster!$A$2:$B$85,2,FALSE)</f>
        <v>Jesse Silva</v>
      </c>
      <c r="N5646" t="str">
        <f>VLOOKUP(C5646,accounts!$A$2:$F$9615,2,FALSE)</f>
        <v>Retail Multi-Location</v>
      </c>
      <c r="O5646" t="str">
        <f>VLOOKUP(C5646,accounts!$A$2:$F$9615,3,FALSE)</f>
        <v>$2.5M-$5M</v>
      </c>
      <c r="P5646" t="str">
        <f>VLOOKUP(C5646,accounts!$A$2:$F$9615,5,FALSE)</f>
        <v>Central</v>
      </c>
      <c r="Q5646" t="b">
        <f t="shared" si="89"/>
        <v>1</v>
      </c>
      <c r="R5646" t="e">
        <f>INDEX(removed_duplicate_rows!$A$5:$A$39,MATCH(wins!A5646,removed_duplicate_rows!$A$5:$A$39,0))</f>
        <v>#N/A</v>
      </c>
    </row>
    <row r="5647" spans="1:18" ht="15.75" customHeight="1" x14ac:dyDescent="0.2">
      <c r="A5647" t="s">
        <v>17072</v>
      </c>
      <c r="B5647" t="s">
        <v>17073</v>
      </c>
      <c r="C5647" t="s">
        <v>17074</v>
      </c>
      <c r="D5647" s="10">
        <v>46004</v>
      </c>
      <c r="E5647" t="s">
        <v>14854</v>
      </c>
      <c r="F5647">
        <v>6</v>
      </c>
      <c r="G5647" t="s">
        <v>273</v>
      </c>
      <c r="H5647" t="s">
        <v>327</v>
      </c>
      <c r="I5647" t="s">
        <v>55</v>
      </c>
      <c r="J5647">
        <v>1</v>
      </c>
      <c r="K5647">
        <v>5529</v>
      </c>
      <c r="L5647" t="str">
        <f>IFERROR(INDEX(play_attribution!$B$2:$B$328,MATCH(A5647,play_attribution!$A$2:$A$328,0)),"")</f>
        <v/>
      </c>
      <c r="M5647" t="str">
        <f>VLOOKUP(H5647,seller_roster!$A$2:$B$85,2,FALSE)</f>
        <v>Frankie Lindqvist</v>
      </c>
      <c r="N5647" t="str">
        <f>VLOOKUP(C5647,accounts!$A$2:$F$9615,2,FALSE)</f>
        <v>Construction</v>
      </c>
      <c r="O5647" t="str">
        <f>VLOOKUP(C5647,accounts!$A$2:$F$9615,3,FALSE)</f>
        <v>$5M-$10M</v>
      </c>
      <c r="P5647" t="str">
        <f>VLOOKUP(C5647,accounts!$A$2:$F$9615,5,FALSE)</f>
        <v>East</v>
      </c>
      <c r="Q5647" t="b">
        <f t="shared" si="89"/>
        <v>1</v>
      </c>
      <c r="R5647" t="e">
        <f>INDEX(removed_duplicate_rows!$A$5:$A$39,MATCH(wins!A5647,removed_duplicate_rows!$A$5:$A$39,0))</f>
        <v>#N/A</v>
      </c>
    </row>
    <row r="5648" spans="1:18" ht="15.75" customHeight="1" x14ac:dyDescent="0.2">
      <c r="A5648" t="s">
        <v>17075</v>
      </c>
      <c r="B5648" t="s">
        <v>17076</v>
      </c>
      <c r="C5648" t="s">
        <v>17077</v>
      </c>
      <c r="D5648" s="10">
        <v>46004</v>
      </c>
      <c r="E5648" t="s">
        <v>14854</v>
      </c>
      <c r="F5648">
        <v>6</v>
      </c>
      <c r="G5648" t="s">
        <v>273</v>
      </c>
      <c r="H5648" t="s">
        <v>274</v>
      </c>
      <c r="I5648" t="s">
        <v>79</v>
      </c>
      <c r="J5648">
        <v>1</v>
      </c>
      <c r="K5648">
        <v>23210</v>
      </c>
      <c r="L5648" t="str">
        <f>IFERROR(INDEX(play_attribution!$B$2:$B$328,MATCH(A5648,play_attribution!$A$2:$A$328,0)),"")</f>
        <v/>
      </c>
      <c r="M5648" t="str">
        <f>VLOOKUP(H5648,seller_roster!$A$2:$B$85,2,FALSE)</f>
        <v>Shiloh Petrov</v>
      </c>
      <c r="N5648" t="str">
        <f>VLOOKUP(C5648,accounts!$A$2:$F$9615,2,FALSE)</f>
        <v>Retail Multi-Location</v>
      </c>
      <c r="O5648" t="str">
        <f>VLOOKUP(C5648,accounts!$A$2:$F$9615,3,FALSE)</f>
        <v>$5M-$10M</v>
      </c>
      <c r="P5648" t="str">
        <f>VLOOKUP(C5648,accounts!$A$2:$F$9615,5,FALSE)</f>
        <v>East</v>
      </c>
      <c r="Q5648" t="b">
        <f t="shared" si="89"/>
        <v>1</v>
      </c>
      <c r="R5648" t="e">
        <f>INDEX(removed_duplicate_rows!$A$5:$A$39,MATCH(wins!A5648,removed_duplicate_rows!$A$5:$A$39,0))</f>
        <v>#N/A</v>
      </c>
    </row>
    <row r="5649" spans="1:18" ht="15.75" customHeight="1" x14ac:dyDescent="0.2">
      <c r="A5649" t="s">
        <v>17078</v>
      </c>
      <c r="B5649" t="s">
        <v>17079</v>
      </c>
      <c r="C5649" t="s">
        <v>17080</v>
      </c>
      <c r="D5649" s="10">
        <v>46004</v>
      </c>
      <c r="E5649" t="s">
        <v>14854</v>
      </c>
      <c r="F5649">
        <v>6</v>
      </c>
      <c r="G5649" t="s">
        <v>273</v>
      </c>
      <c r="H5649" t="s">
        <v>680</v>
      </c>
      <c r="I5649" t="s">
        <v>55</v>
      </c>
      <c r="J5649">
        <v>1</v>
      </c>
      <c r="K5649">
        <v>9618</v>
      </c>
      <c r="L5649" t="str">
        <f>IFERROR(INDEX(play_attribution!$B$2:$B$328,MATCH(A5649,play_attribution!$A$2:$A$328,0)),"")</f>
        <v/>
      </c>
      <c r="M5649" t="str">
        <f>VLOOKUP(H5649,seller_roster!$A$2:$B$85,2,FALSE)</f>
        <v>Tatum Ruiz</v>
      </c>
      <c r="N5649" t="str">
        <f>VLOOKUP(C5649,accounts!$A$2:$F$9615,2,FALSE)</f>
        <v>Logistics</v>
      </c>
      <c r="O5649" t="str">
        <f>VLOOKUP(C5649,accounts!$A$2:$F$9615,3,FALSE)</f>
        <v>$5M-$10M</v>
      </c>
      <c r="P5649" t="str">
        <f>VLOOKUP(C5649,accounts!$A$2:$F$9615,5,FALSE)</f>
        <v>Central</v>
      </c>
      <c r="Q5649" t="b">
        <f t="shared" si="89"/>
        <v>1</v>
      </c>
      <c r="R5649" t="e">
        <f>INDEX(removed_duplicate_rows!$A$5:$A$39,MATCH(wins!A5649,removed_duplicate_rows!$A$5:$A$39,0))</f>
        <v>#N/A</v>
      </c>
    </row>
    <row r="5650" spans="1:18" ht="15.75" customHeight="1" x14ac:dyDescent="0.2">
      <c r="A5650" t="s">
        <v>17081</v>
      </c>
      <c r="B5650" t="s">
        <v>17082</v>
      </c>
      <c r="C5650" t="s">
        <v>17083</v>
      </c>
      <c r="D5650" s="10">
        <v>46004</v>
      </c>
      <c r="E5650" t="s">
        <v>14854</v>
      </c>
      <c r="F5650">
        <v>6</v>
      </c>
      <c r="G5650" t="s">
        <v>273</v>
      </c>
      <c r="H5650" t="s">
        <v>312</v>
      </c>
      <c r="I5650" t="s">
        <v>79</v>
      </c>
      <c r="J5650">
        <v>1</v>
      </c>
      <c r="K5650">
        <v>6770</v>
      </c>
      <c r="L5650" t="str">
        <f>IFERROR(INDEX(play_attribution!$B$2:$B$328,MATCH(A5650,play_attribution!$A$2:$A$328,0)),"")</f>
        <v/>
      </c>
      <c r="M5650" t="str">
        <f>VLOOKUP(H5650,seller_roster!$A$2:$B$85,2,FALSE)</f>
        <v>Tatum Osei</v>
      </c>
      <c r="N5650" t="str">
        <f>VLOOKUP(C5650,accounts!$A$2:$F$9615,2,FALSE)</f>
        <v>Nonprofit</v>
      </c>
      <c r="O5650" t="str">
        <f>VLOOKUP(C5650,accounts!$A$2:$F$9615,3,FALSE)</f>
        <v>$1M-$2.5M</v>
      </c>
      <c r="P5650" t="str">
        <f>VLOOKUP(C5650,accounts!$A$2:$F$9615,5,FALSE)</f>
        <v>West</v>
      </c>
      <c r="Q5650" t="b">
        <f t="shared" si="89"/>
        <v>1</v>
      </c>
      <c r="R5650" t="e">
        <f>INDEX(removed_duplicate_rows!$A$5:$A$39,MATCH(wins!A5650,removed_duplicate_rows!$A$5:$A$39,0))</f>
        <v>#N/A</v>
      </c>
    </row>
    <row r="5651" spans="1:18" ht="15.75" customHeight="1" x14ac:dyDescent="0.2">
      <c r="A5651" t="s">
        <v>17084</v>
      </c>
      <c r="B5651" t="s">
        <v>17085</v>
      </c>
      <c r="C5651" t="s">
        <v>17086</v>
      </c>
      <c r="D5651" s="10">
        <v>46004</v>
      </c>
      <c r="E5651" t="s">
        <v>14854</v>
      </c>
      <c r="F5651">
        <v>6</v>
      </c>
      <c r="G5651" t="s">
        <v>273</v>
      </c>
      <c r="H5651" t="s">
        <v>289</v>
      </c>
      <c r="I5651" t="s">
        <v>79</v>
      </c>
      <c r="J5651">
        <v>1</v>
      </c>
      <c r="K5651">
        <v>6483</v>
      </c>
      <c r="L5651" t="str">
        <f>IFERROR(INDEX(play_attribution!$B$2:$B$328,MATCH(A5651,play_attribution!$A$2:$A$328,0)),"")</f>
        <v/>
      </c>
      <c r="M5651" t="str">
        <f>VLOOKUP(H5651,seller_roster!$A$2:$B$85,2,FALSE)</f>
        <v>Skyler Okafor</v>
      </c>
      <c r="N5651" t="str">
        <f>VLOOKUP(C5651,accounts!$A$2:$F$9615,2,FALSE)</f>
        <v>Wholesale &amp; Distribution</v>
      </c>
      <c r="O5651" t="str">
        <f>VLOOKUP(C5651,accounts!$A$2:$F$9615,3,FALSE)</f>
        <v>$5M-$10M</v>
      </c>
      <c r="P5651" t="str">
        <f>VLOOKUP(C5651,accounts!$A$2:$F$9615,5,FALSE)</f>
        <v>Central</v>
      </c>
      <c r="Q5651" t="b">
        <f t="shared" si="89"/>
        <v>1</v>
      </c>
      <c r="R5651" t="e">
        <f>INDEX(removed_duplicate_rows!$A$5:$A$39,MATCH(wins!A5651,removed_duplicate_rows!$A$5:$A$39,0))</f>
        <v>#N/A</v>
      </c>
    </row>
    <row r="5652" spans="1:18" ht="15.75" customHeight="1" x14ac:dyDescent="0.2">
      <c r="A5652" t="s">
        <v>17087</v>
      </c>
      <c r="B5652" t="s">
        <v>17088</v>
      </c>
      <c r="C5652" t="s">
        <v>17089</v>
      </c>
      <c r="D5652" s="10">
        <v>46004</v>
      </c>
      <c r="E5652" t="s">
        <v>14854</v>
      </c>
      <c r="F5652">
        <v>6</v>
      </c>
      <c r="G5652" t="s">
        <v>273</v>
      </c>
      <c r="H5652" t="s">
        <v>680</v>
      </c>
      <c r="I5652" t="s">
        <v>79</v>
      </c>
      <c r="J5652">
        <v>1</v>
      </c>
      <c r="K5652">
        <v>20089</v>
      </c>
      <c r="L5652" t="str">
        <f>IFERROR(INDEX(play_attribution!$B$2:$B$328,MATCH(A5652,play_attribution!$A$2:$A$328,0)),"")</f>
        <v/>
      </c>
      <c r="M5652" t="str">
        <f>VLOOKUP(H5652,seller_roster!$A$2:$B$85,2,FALSE)</f>
        <v>Tatum Ruiz</v>
      </c>
      <c r="N5652" t="str">
        <f>VLOOKUP(C5652,accounts!$A$2:$F$9615,2,FALSE)</f>
        <v>Nonprofit</v>
      </c>
      <c r="O5652" t="str">
        <f>VLOOKUP(C5652,accounts!$A$2:$F$9615,3,FALSE)</f>
        <v>$5M-$10M</v>
      </c>
      <c r="P5652" t="str">
        <f>VLOOKUP(C5652,accounts!$A$2:$F$9615,5,FALSE)</f>
        <v>East</v>
      </c>
      <c r="Q5652" t="b">
        <f t="shared" si="89"/>
        <v>1</v>
      </c>
      <c r="R5652" t="e">
        <f>INDEX(removed_duplicate_rows!$A$5:$A$39,MATCH(wins!A5652,removed_duplicate_rows!$A$5:$A$39,0))</f>
        <v>#N/A</v>
      </c>
    </row>
    <row r="5653" spans="1:18" ht="15.75" customHeight="1" x14ac:dyDescent="0.2">
      <c r="A5653" t="s">
        <v>17090</v>
      </c>
      <c r="B5653" t="s">
        <v>17091</v>
      </c>
      <c r="C5653" t="s">
        <v>17092</v>
      </c>
      <c r="D5653" s="10">
        <v>46004</v>
      </c>
      <c r="E5653" t="s">
        <v>14854</v>
      </c>
      <c r="F5653">
        <v>6</v>
      </c>
      <c r="G5653" t="s">
        <v>374</v>
      </c>
      <c r="H5653" t="s">
        <v>832</v>
      </c>
      <c r="I5653" t="s">
        <v>55</v>
      </c>
      <c r="J5653">
        <v>1</v>
      </c>
      <c r="K5653">
        <v>5460</v>
      </c>
      <c r="L5653" t="str">
        <f>IFERROR(INDEX(play_attribution!$B$2:$B$328,MATCH(A5653,play_attribution!$A$2:$A$328,0)),"")</f>
        <v/>
      </c>
      <c r="M5653" t="str">
        <f>VLOOKUP(H5653,seller_roster!$A$2:$B$85,2,FALSE)</f>
        <v>Noel Nkemelu</v>
      </c>
      <c r="N5653" t="str">
        <f>VLOOKUP(C5653,accounts!$A$2:$F$9615,2,FALSE)</f>
        <v>Nonprofit</v>
      </c>
      <c r="O5653" t="str">
        <f>VLOOKUP(C5653,accounts!$A$2:$F$9615,3,FALSE)</f>
        <v>$2.5M-$5M</v>
      </c>
      <c r="P5653" t="str">
        <f>VLOOKUP(C5653,accounts!$A$2:$F$9615,5,FALSE)</f>
        <v>East</v>
      </c>
      <c r="Q5653" t="b">
        <f t="shared" si="89"/>
        <v>1</v>
      </c>
      <c r="R5653" t="e">
        <f>INDEX(removed_duplicate_rows!$A$5:$A$39,MATCH(wins!A5653,removed_duplicate_rows!$A$5:$A$39,0))</f>
        <v>#N/A</v>
      </c>
    </row>
    <row r="5654" spans="1:18" ht="15.75" customHeight="1" x14ac:dyDescent="0.2">
      <c r="A5654" t="s">
        <v>17093</v>
      </c>
      <c r="B5654" t="s">
        <v>17094</v>
      </c>
      <c r="C5654" t="s">
        <v>17095</v>
      </c>
      <c r="D5654" s="10">
        <v>46004</v>
      </c>
      <c r="E5654" t="s">
        <v>14854</v>
      </c>
      <c r="F5654">
        <v>6</v>
      </c>
      <c r="G5654" t="s">
        <v>374</v>
      </c>
      <c r="H5654" t="s">
        <v>383</v>
      </c>
      <c r="I5654" t="s">
        <v>55</v>
      </c>
      <c r="J5654">
        <v>1</v>
      </c>
      <c r="K5654">
        <v>5461</v>
      </c>
      <c r="L5654" t="str">
        <f>IFERROR(INDEX(play_attribution!$B$2:$B$328,MATCH(A5654,play_attribution!$A$2:$A$328,0)),"")</f>
        <v/>
      </c>
      <c r="M5654" t="str">
        <f>VLOOKUP(H5654,seller_roster!$A$2:$B$85,2,FALSE)</f>
        <v>Flor Ruiz</v>
      </c>
      <c r="N5654" t="str">
        <f>VLOOKUP(C5654,accounts!$A$2:$F$9615,2,FALSE)</f>
        <v>Logistics</v>
      </c>
      <c r="O5654" t="str">
        <f>VLOOKUP(C5654,accounts!$A$2:$F$9615,3,FALSE)</f>
        <v>&lt;$1M</v>
      </c>
      <c r="P5654" t="str">
        <f>VLOOKUP(C5654,accounts!$A$2:$F$9615,5,FALSE)</f>
        <v>West</v>
      </c>
      <c r="Q5654" t="b">
        <f t="shared" si="89"/>
        <v>1</v>
      </c>
      <c r="R5654" t="e">
        <f>INDEX(removed_duplicate_rows!$A$5:$A$39,MATCH(wins!A5654,removed_duplicate_rows!$A$5:$A$39,0))</f>
        <v>#N/A</v>
      </c>
    </row>
    <row r="5655" spans="1:18" ht="15.75" customHeight="1" x14ac:dyDescent="0.2">
      <c r="A5655" t="s">
        <v>17096</v>
      </c>
      <c r="B5655" t="s">
        <v>17097</v>
      </c>
      <c r="C5655" t="s">
        <v>17098</v>
      </c>
      <c r="D5655" s="10">
        <v>46004</v>
      </c>
      <c r="E5655" t="s">
        <v>14854</v>
      </c>
      <c r="F5655">
        <v>6</v>
      </c>
      <c r="G5655" t="s">
        <v>374</v>
      </c>
      <c r="H5655" t="s">
        <v>783</v>
      </c>
      <c r="I5655" t="s">
        <v>55</v>
      </c>
      <c r="J5655">
        <v>1</v>
      </c>
      <c r="K5655">
        <v>3638</v>
      </c>
      <c r="L5655" t="str">
        <f>IFERROR(INDEX(play_attribution!$B$2:$B$328,MATCH(A5655,play_attribution!$A$2:$A$328,0)),"")</f>
        <v/>
      </c>
      <c r="M5655" t="str">
        <f>VLOOKUP(H5655,seller_roster!$A$2:$B$85,2,FALSE)</f>
        <v>Omar Tran</v>
      </c>
      <c r="N5655" t="str">
        <f>VLOOKUP(C5655,accounts!$A$2:$F$9615,2,FALSE)</f>
        <v>Wholesale &amp; Distribution</v>
      </c>
      <c r="O5655" t="str">
        <f>VLOOKUP(C5655,accounts!$A$2:$F$9615,3,FALSE)</f>
        <v>$2.5M-$5M</v>
      </c>
      <c r="P5655" t="str">
        <f>VLOOKUP(C5655,accounts!$A$2:$F$9615,5,FALSE)</f>
        <v>East</v>
      </c>
      <c r="Q5655" t="b">
        <f t="shared" si="89"/>
        <v>1</v>
      </c>
      <c r="R5655" t="e">
        <f>INDEX(removed_duplicate_rows!$A$5:$A$39,MATCH(wins!A5655,removed_duplicate_rows!$A$5:$A$39,0))</f>
        <v>#N/A</v>
      </c>
    </row>
    <row r="5656" spans="1:18" ht="15.75" customHeight="1" x14ac:dyDescent="0.2">
      <c r="A5656" t="s">
        <v>17099</v>
      </c>
      <c r="B5656" t="s">
        <v>17100</v>
      </c>
      <c r="C5656" t="s">
        <v>17101</v>
      </c>
      <c r="D5656" s="10">
        <v>46004</v>
      </c>
      <c r="E5656" t="s">
        <v>14854</v>
      </c>
      <c r="F5656">
        <v>6</v>
      </c>
      <c r="G5656" t="s">
        <v>374</v>
      </c>
      <c r="H5656" t="s">
        <v>375</v>
      </c>
      <c r="I5656" t="s">
        <v>55</v>
      </c>
      <c r="J5656">
        <v>1</v>
      </c>
      <c r="K5656">
        <v>7562</v>
      </c>
      <c r="L5656" t="str">
        <f>IFERROR(INDEX(play_attribution!$B$2:$B$328,MATCH(A5656,play_attribution!$A$2:$A$328,0)),"")</f>
        <v/>
      </c>
      <c r="M5656" t="str">
        <f>VLOOKUP(H5656,seller_roster!$A$2:$B$85,2,FALSE)</f>
        <v>Sol Lindqvist</v>
      </c>
      <c r="N5656" t="str">
        <f>VLOOKUP(C5656,accounts!$A$2:$F$9615,2,FALSE)</f>
        <v>Logistics</v>
      </c>
      <c r="O5656" t="str">
        <f>VLOOKUP(C5656,accounts!$A$2:$F$9615,3,FALSE)</f>
        <v>$2.5M-$5M</v>
      </c>
      <c r="P5656" t="str">
        <f>VLOOKUP(C5656,accounts!$A$2:$F$9615,5,FALSE)</f>
        <v>East</v>
      </c>
      <c r="Q5656" t="b">
        <f t="shared" si="89"/>
        <v>1</v>
      </c>
      <c r="R5656" t="e">
        <f>INDEX(removed_duplicate_rows!$A$5:$A$39,MATCH(wins!A5656,removed_duplicate_rows!$A$5:$A$39,0))</f>
        <v>#N/A</v>
      </c>
    </row>
    <row r="5657" spans="1:18" ht="15.75" customHeight="1" x14ac:dyDescent="0.2">
      <c r="A5657" t="s">
        <v>17102</v>
      </c>
      <c r="B5657" t="s">
        <v>17103</v>
      </c>
      <c r="C5657" t="s">
        <v>17104</v>
      </c>
      <c r="D5657" s="10">
        <v>46004</v>
      </c>
      <c r="E5657" t="s">
        <v>14854</v>
      </c>
      <c r="F5657">
        <v>6</v>
      </c>
      <c r="G5657" t="s">
        <v>374</v>
      </c>
      <c r="H5657" t="s">
        <v>1843</v>
      </c>
      <c r="I5657" t="s">
        <v>55</v>
      </c>
      <c r="J5657">
        <v>1</v>
      </c>
      <c r="K5657">
        <v>9219</v>
      </c>
      <c r="L5657" t="str">
        <f>IFERROR(INDEX(play_attribution!$B$2:$B$328,MATCH(A5657,play_attribution!$A$2:$A$328,0)),"")</f>
        <v/>
      </c>
      <c r="M5657" t="str">
        <f>VLOOKUP(H5657,seller_roster!$A$2:$B$85,2,FALSE)</f>
        <v>Quinn Mbeki</v>
      </c>
      <c r="N5657" t="str">
        <f>VLOOKUP(C5657,accounts!$A$2:$F$9615,2,FALSE)</f>
        <v>Manufacturing</v>
      </c>
      <c r="O5657" t="str">
        <f>VLOOKUP(C5657,accounts!$A$2:$F$9615,3,FALSE)</f>
        <v>$5M-$10M</v>
      </c>
      <c r="P5657" t="str">
        <f>VLOOKUP(C5657,accounts!$A$2:$F$9615,5,FALSE)</f>
        <v>West</v>
      </c>
      <c r="Q5657" t="b">
        <f t="shared" si="89"/>
        <v>1</v>
      </c>
      <c r="R5657" t="e">
        <f>INDEX(removed_duplicate_rows!$A$5:$A$39,MATCH(wins!A5657,removed_duplicate_rows!$A$5:$A$39,0))</f>
        <v>#N/A</v>
      </c>
    </row>
    <row r="5658" spans="1:18" ht="15.75" customHeight="1" x14ac:dyDescent="0.2">
      <c r="A5658" t="s">
        <v>17105</v>
      </c>
      <c r="B5658" t="s">
        <v>17106</v>
      </c>
      <c r="C5658" t="s">
        <v>17107</v>
      </c>
      <c r="D5658" s="10">
        <v>46004</v>
      </c>
      <c r="E5658" t="s">
        <v>14854</v>
      </c>
      <c r="F5658">
        <v>6</v>
      </c>
      <c r="G5658" t="s">
        <v>374</v>
      </c>
      <c r="H5658" t="s">
        <v>1843</v>
      </c>
      <c r="I5658" t="s">
        <v>55</v>
      </c>
      <c r="J5658">
        <v>1</v>
      </c>
      <c r="K5658">
        <v>5416</v>
      </c>
      <c r="L5658" t="str">
        <f>IFERROR(INDEX(play_attribution!$B$2:$B$328,MATCH(A5658,play_attribution!$A$2:$A$328,0)),"")</f>
        <v/>
      </c>
      <c r="M5658" t="str">
        <f>VLOOKUP(H5658,seller_roster!$A$2:$B$85,2,FALSE)</f>
        <v>Quinn Mbeki</v>
      </c>
      <c r="N5658" t="str">
        <f>VLOOKUP(C5658,accounts!$A$2:$F$9615,2,FALSE)</f>
        <v>Hospitality Group</v>
      </c>
      <c r="O5658" t="str">
        <f>VLOOKUP(C5658,accounts!$A$2:$F$9615,3,FALSE)</f>
        <v>$5M-$10M</v>
      </c>
      <c r="P5658" t="str">
        <f>VLOOKUP(C5658,accounts!$A$2:$F$9615,5,FALSE)</f>
        <v>Central</v>
      </c>
      <c r="Q5658" t="b">
        <f t="shared" si="89"/>
        <v>1</v>
      </c>
      <c r="R5658" t="e">
        <f>INDEX(removed_duplicate_rows!$A$5:$A$39,MATCH(wins!A5658,removed_duplicate_rows!$A$5:$A$39,0))</f>
        <v>#N/A</v>
      </c>
    </row>
    <row r="5659" spans="1:18" ht="15.75" customHeight="1" x14ac:dyDescent="0.2">
      <c r="A5659" t="s">
        <v>17108</v>
      </c>
      <c r="B5659" t="s">
        <v>17109</v>
      </c>
      <c r="C5659" t="s">
        <v>17110</v>
      </c>
      <c r="D5659" s="10">
        <v>46004</v>
      </c>
      <c r="E5659" t="s">
        <v>14854</v>
      </c>
      <c r="F5659">
        <v>6</v>
      </c>
      <c r="G5659" t="s">
        <v>374</v>
      </c>
      <c r="H5659" t="s">
        <v>427</v>
      </c>
      <c r="I5659" t="s">
        <v>55</v>
      </c>
      <c r="J5659">
        <v>1</v>
      </c>
      <c r="K5659">
        <v>5450</v>
      </c>
      <c r="L5659" t="str">
        <f>IFERROR(INDEX(play_attribution!$B$2:$B$328,MATCH(A5659,play_attribution!$A$2:$A$328,0)),"")</f>
        <v/>
      </c>
      <c r="M5659" t="str">
        <f>VLOOKUP(H5659,seller_roster!$A$2:$B$85,2,FALSE)</f>
        <v>Peyton Moreau</v>
      </c>
      <c r="N5659" t="str">
        <f>VLOOKUP(C5659,accounts!$A$2:$F$9615,2,FALSE)</f>
        <v>Nonprofit</v>
      </c>
      <c r="O5659" t="str">
        <f>VLOOKUP(C5659,accounts!$A$2:$F$9615,3,FALSE)</f>
        <v>$5M-$10M</v>
      </c>
      <c r="P5659" t="str">
        <f>VLOOKUP(C5659,accounts!$A$2:$F$9615,5,FALSE)</f>
        <v>Central</v>
      </c>
      <c r="Q5659" t="b">
        <f t="shared" si="89"/>
        <v>1</v>
      </c>
      <c r="R5659" t="e">
        <f>INDEX(removed_duplicate_rows!$A$5:$A$39,MATCH(wins!A5659,removed_duplicate_rows!$A$5:$A$39,0))</f>
        <v>#N/A</v>
      </c>
    </row>
    <row r="5660" spans="1:18" ht="15.75" customHeight="1" x14ac:dyDescent="0.2">
      <c r="A5660" t="s">
        <v>17111</v>
      </c>
      <c r="B5660" t="s">
        <v>17112</v>
      </c>
      <c r="C5660" t="s">
        <v>17113</v>
      </c>
      <c r="D5660" s="10">
        <v>46004</v>
      </c>
      <c r="E5660" t="s">
        <v>14854</v>
      </c>
      <c r="F5660">
        <v>6</v>
      </c>
      <c r="G5660" t="s">
        <v>374</v>
      </c>
      <c r="H5660" t="s">
        <v>387</v>
      </c>
      <c r="I5660" t="s">
        <v>55</v>
      </c>
      <c r="J5660">
        <v>1</v>
      </c>
      <c r="K5660">
        <v>7031</v>
      </c>
      <c r="L5660" t="str">
        <f>IFERROR(INDEX(play_attribution!$B$2:$B$328,MATCH(A5660,play_attribution!$A$2:$A$328,0)),"")</f>
        <v/>
      </c>
      <c r="M5660" t="str">
        <f>VLOOKUP(H5660,seller_roster!$A$2:$B$85,2,FALSE)</f>
        <v>Ray Kim</v>
      </c>
      <c r="N5660" t="str">
        <f>VLOOKUP(C5660,accounts!$A$2:$F$9615,2,FALSE)</f>
        <v>Retail Multi-Location</v>
      </c>
      <c r="O5660" t="str">
        <f>VLOOKUP(C5660,accounts!$A$2:$F$9615,3,FALSE)</f>
        <v>$2.5M-$5M</v>
      </c>
      <c r="P5660" t="str">
        <f>VLOOKUP(C5660,accounts!$A$2:$F$9615,5,FALSE)</f>
        <v>West</v>
      </c>
      <c r="Q5660" t="b">
        <f t="shared" si="89"/>
        <v>1</v>
      </c>
      <c r="R5660" t="e">
        <f>INDEX(removed_duplicate_rows!$A$5:$A$39,MATCH(wins!A5660,removed_duplicate_rows!$A$5:$A$39,0))</f>
        <v>#N/A</v>
      </c>
    </row>
    <row r="5661" spans="1:18" ht="15.75" customHeight="1" x14ac:dyDescent="0.2">
      <c r="A5661" t="s">
        <v>17114</v>
      </c>
      <c r="B5661" t="s">
        <v>17115</v>
      </c>
      <c r="C5661" t="s">
        <v>17116</v>
      </c>
      <c r="D5661" s="10">
        <v>46004</v>
      </c>
      <c r="E5661" t="s">
        <v>14854</v>
      </c>
      <c r="F5661">
        <v>6</v>
      </c>
      <c r="G5661" t="s">
        <v>374</v>
      </c>
      <c r="H5661" t="s">
        <v>417</v>
      </c>
      <c r="I5661" t="s">
        <v>55</v>
      </c>
      <c r="J5661">
        <v>1</v>
      </c>
      <c r="K5661">
        <v>6728</v>
      </c>
      <c r="L5661" t="str">
        <f>IFERROR(INDEX(play_attribution!$B$2:$B$328,MATCH(A5661,play_attribution!$A$2:$A$328,0)),"")</f>
        <v/>
      </c>
      <c r="M5661" t="str">
        <f>VLOOKUP(H5661,seller_roster!$A$2:$B$85,2,FALSE)</f>
        <v>Bryn Reyes</v>
      </c>
      <c r="N5661" t="str">
        <f>VLOOKUP(C5661,accounts!$A$2:$F$9615,2,FALSE)</f>
        <v>Nonprofit</v>
      </c>
      <c r="O5661" t="str">
        <f>VLOOKUP(C5661,accounts!$A$2:$F$9615,3,FALSE)</f>
        <v>$2.5M-$5M</v>
      </c>
      <c r="P5661" t="str">
        <f>VLOOKUP(C5661,accounts!$A$2:$F$9615,5,FALSE)</f>
        <v>Central</v>
      </c>
      <c r="Q5661" t="b">
        <f t="shared" si="89"/>
        <v>1</v>
      </c>
      <c r="R5661" t="e">
        <f>INDEX(removed_duplicate_rows!$A$5:$A$39,MATCH(wins!A5661,removed_duplicate_rows!$A$5:$A$39,0))</f>
        <v>#N/A</v>
      </c>
    </row>
    <row r="5662" spans="1:18" ht="15.75" customHeight="1" x14ac:dyDescent="0.2">
      <c r="A5662" t="s">
        <v>17117</v>
      </c>
      <c r="B5662" t="s">
        <v>17118</v>
      </c>
      <c r="C5662" t="s">
        <v>17119</v>
      </c>
      <c r="D5662" s="10">
        <v>46004</v>
      </c>
      <c r="E5662" t="s">
        <v>14854</v>
      </c>
      <c r="F5662">
        <v>6</v>
      </c>
      <c r="G5662" t="s">
        <v>374</v>
      </c>
      <c r="H5662" t="s">
        <v>449</v>
      </c>
      <c r="I5662" t="s">
        <v>55</v>
      </c>
      <c r="J5662">
        <v>1</v>
      </c>
      <c r="K5662">
        <v>4407</v>
      </c>
      <c r="L5662" t="str">
        <f>IFERROR(INDEX(play_attribution!$B$2:$B$328,MATCH(A5662,play_attribution!$A$2:$A$328,0)),"")</f>
        <v/>
      </c>
      <c r="M5662" t="str">
        <f>VLOOKUP(H5662,seller_roster!$A$2:$B$85,2,FALSE)</f>
        <v>Hayden Okafor</v>
      </c>
      <c r="N5662" t="str">
        <f>VLOOKUP(C5662,accounts!$A$2:$F$9615,2,FALSE)</f>
        <v>Retail Multi-Location</v>
      </c>
      <c r="O5662" t="str">
        <f>VLOOKUP(C5662,accounts!$A$2:$F$9615,3,FALSE)</f>
        <v>$2.5M-$5M</v>
      </c>
      <c r="P5662" t="str">
        <f>VLOOKUP(C5662,accounts!$A$2:$F$9615,5,FALSE)</f>
        <v>Central</v>
      </c>
      <c r="Q5662" t="b">
        <f t="shared" si="89"/>
        <v>1</v>
      </c>
      <c r="R5662" t="e">
        <f>INDEX(removed_duplicate_rows!$A$5:$A$39,MATCH(wins!A5662,removed_duplicate_rows!$A$5:$A$39,0))</f>
        <v>#N/A</v>
      </c>
    </row>
    <row r="5663" spans="1:18" ht="15.75" customHeight="1" x14ac:dyDescent="0.2">
      <c r="A5663" t="s">
        <v>17120</v>
      </c>
      <c r="B5663" t="s">
        <v>17121</v>
      </c>
      <c r="C5663" t="s">
        <v>17122</v>
      </c>
      <c r="D5663" s="10">
        <v>46004</v>
      </c>
      <c r="E5663" t="s">
        <v>14854</v>
      </c>
      <c r="F5663">
        <v>6</v>
      </c>
      <c r="G5663" t="s">
        <v>374</v>
      </c>
      <c r="H5663" t="s">
        <v>387</v>
      </c>
      <c r="I5663" t="s">
        <v>55</v>
      </c>
      <c r="J5663">
        <v>1</v>
      </c>
      <c r="K5663">
        <v>7799</v>
      </c>
      <c r="L5663" t="str">
        <f>IFERROR(INDEX(play_attribution!$B$2:$B$328,MATCH(A5663,play_attribution!$A$2:$A$328,0)),"")</f>
        <v/>
      </c>
      <c r="M5663" t="str">
        <f>VLOOKUP(H5663,seller_roster!$A$2:$B$85,2,FALSE)</f>
        <v>Ray Kim</v>
      </c>
      <c r="N5663" t="str">
        <f>VLOOKUP(C5663,accounts!$A$2:$F$9615,2,FALSE)</f>
        <v>Field Services</v>
      </c>
      <c r="O5663" t="str">
        <f>VLOOKUP(C5663,accounts!$A$2:$F$9615,3,FALSE)</f>
        <v>$5M-$10M</v>
      </c>
      <c r="P5663" t="str">
        <f>VLOOKUP(C5663,accounts!$A$2:$F$9615,5,FALSE)</f>
        <v>Central</v>
      </c>
      <c r="Q5663" t="b">
        <f t="shared" si="89"/>
        <v>1</v>
      </c>
      <c r="R5663" t="e">
        <f>INDEX(removed_duplicate_rows!$A$5:$A$39,MATCH(wins!A5663,removed_duplicate_rows!$A$5:$A$39,0))</f>
        <v>#N/A</v>
      </c>
    </row>
    <row r="5664" spans="1:18" ht="15.75" customHeight="1" x14ac:dyDescent="0.2">
      <c r="A5664" t="s">
        <v>17123</v>
      </c>
      <c r="B5664" t="s">
        <v>17124</v>
      </c>
      <c r="C5664" t="s">
        <v>17125</v>
      </c>
      <c r="D5664" s="10">
        <v>46004</v>
      </c>
      <c r="E5664" t="s">
        <v>14854</v>
      </c>
      <c r="F5664">
        <v>6</v>
      </c>
      <c r="G5664" t="s">
        <v>374</v>
      </c>
      <c r="H5664" t="s">
        <v>391</v>
      </c>
      <c r="I5664" t="s">
        <v>55</v>
      </c>
      <c r="J5664">
        <v>1</v>
      </c>
      <c r="K5664">
        <v>6224</v>
      </c>
      <c r="L5664" t="str">
        <f>IFERROR(INDEX(play_attribution!$B$2:$B$328,MATCH(A5664,play_attribution!$A$2:$A$328,0)),"")</f>
        <v/>
      </c>
      <c r="M5664" t="str">
        <f>VLOOKUP(H5664,seller_roster!$A$2:$B$85,2,FALSE)</f>
        <v>Sam Walsh</v>
      </c>
      <c r="N5664" t="str">
        <f>VLOOKUP(C5664,accounts!$A$2:$F$9615,2,FALSE)</f>
        <v>Field Services</v>
      </c>
      <c r="O5664" t="str">
        <f>VLOOKUP(C5664,accounts!$A$2:$F$9615,3,FALSE)</f>
        <v>$2.5M-$5M</v>
      </c>
      <c r="P5664" t="str">
        <f>VLOOKUP(C5664,accounts!$A$2:$F$9615,5,FALSE)</f>
        <v>Central</v>
      </c>
      <c r="Q5664" t="b">
        <f t="shared" si="89"/>
        <v>1</v>
      </c>
      <c r="R5664" t="e">
        <f>INDEX(removed_duplicate_rows!$A$5:$A$39,MATCH(wins!A5664,removed_duplicate_rows!$A$5:$A$39,0))</f>
        <v>#N/A</v>
      </c>
    </row>
    <row r="5665" spans="1:18" ht="15.75" customHeight="1" x14ac:dyDescent="0.2">
      <c r="A5665" t="s">
        <v>17126</v>
      </c>
      <c r="B5665" t="s">
        <v>17127</v>
      </c>
      <c r="C5665" t="s">
        <v>17128</v>
      </c>
      <c r="D5665" s="10">
        <v>46004</v>
      </c>
      <c r="E5665" t="s">
        <v>14854</v>
      </c>
      <c r="F5665">
        <v>6</v>
      </c>
      <c r="G5665" t="s">
        <v>374</v>
      </c>
      <c r="H5665" t="s">
        <v>375</v>
      </c>
      <c r="I5665" t="s">
        <v>55</v>
      </c>
      <c r="J5665">
        <v>1</v>
      </c>
      <c r="K5665">
        <v>4553</v>
      </c>
      <c r="L5665" t="str">
        <f>IFERROR(INDEX(play_attribution!$B$2:$B$328,MATCH(A5665,play_attribution!$A$2:$A$328,0)),"")</f>
        <v/>
      </c>
      <c r="M5665" t="str">
        <f>VLOOKUP(H5665,seller_roster!$A$2:$B$85,2,FALSE)</f>
        <v>Sol Lindqvist</v>
      </c>
      <c r="N5665" t="str">
        <f>VLOOKUP(C5665,accounts!$A$2:$F$9615,2,FALSE)</f>
        <v>Healthcare Services</v>
      </c>
      <c r="O5665" t="str">
        <f>VLOOKUP(C5665,accounts!$A$2:$F$9615,3,FALSE)</f>
        <v>$2.5M-$5M</v>
      </c>
      <c r="P5665" t="str">
        <f>VLOOKUP(C5665,accounts!$A$2:$F$9615,5,FALSE)</f>
        <v>West</v>
      </c>
      <c r="Q5665" t="b">
        <f t="shared" si="89"/>
        <v>1</v>
      </c>
      <c r="R5665" t="e">
        <f>INDEX(removed_duplicate_rows!$A$5:$A$39,MATCH(wins!A5665,removed_duplicate_rows!$A$5:$A$39,0))</f>
        <v>#N/A</v>
      </c>
    </row>
    <row r="5666" spans="1:18" ht="15.75" customHeight="1" x14ac:dyDescent="0.2">
      <c r="A5666" t="s">
        <v>17129</v>
      </c>
      <c r="B5666" t="s">
        <v>17130</v>
      </c>
      <c r="C5666" t="s">
        <v>17131</v>
      </c>
      <c r="D5666" s="10">
        <v>46004</v>
      </c>
      <c r="E5666" t="s">
        <v>14854</v>
      </c>
      <c r="F5666">
        <v>6</v>
      </c>
      <c r="G5666" t="s">
        <v>374</v>
      </c>
      <c r="H5666" t="s">
        <v>383</v>
      </c>
      <c r="I5666" t="s">
        <v>55</v>
      </c>
      <c r="J5666">
        <v>1</v>
      </c>
      <c r="K5666">
        <v>6102</v>
      </c>
      <c r="L5666" t="str">
        <f>IFERROR(INDEX(play_attribution!$B$2:$B$328,MATCH(A5666,play_attribution!$A$2:$A$328,0)),"")</f>
        <v/>
      </c>
      <c r="M5666" t="str">
        <f>VLOOKUP(H5666,seller_roster!$A$2:$B$85,2,FALSE)</f>
        <v>Flor Ruiz</v>
      </c>
      <c r="N5666" t="str">
        <f>VLOOKUP(C5666,accounts!$A$2:$F$9615,2,FALSE)</f>
        <v>Field Services</v>
      </c>
      <c r="O5666" t="str">
        <f>VLOOKUP(C5666,accounts!$A$2:$F$9615,3,FALSE)</f>
        <v>&lt;$1M</v>
      </c>
      <c r="P5666" t="str">
        <f>VLOOKUP(C5666,accounts!$A$2:$F$9615,5,FALSE)</f>
        <v>West</v>
      </c>
      <c r="Q5666" t="b">
        <f t="shared" si="89"/>
        <v>1</v>
      </c>
      <c r="R5666" t="e">
        <f>INDEX(removed_duplicate_rows!$A$5:$A$39,MATCH(wins!A5666,removed_duplicate_rows!$A$5:$A$39,0))</f>
        <v>#N/A</v>
      </c>
    </row>
    <row r="5667" spans="1:18" ht="15.75" customHeight="1" x14ac:dyDescent="0.2">
      <c r="A5667" t="s">
        <v>17132</v>
      </c>
      <c r="B5667" t="s">
        <v>17133</v>
      </c>
      <c r="C5667" t="s">
        <v>17134</v>
      </c>
      <c r="D5667" s="10">
        <v>46004</v>
      </c>
      <c r="E5667" t="s">
        <v>14854</v>
      </c>
      <c r="F5667">
        <v>6</v>
      </c>
      <c r="G5667" t="s">
        <v>374</v>
      </c>
      <c r="H5667" t="s">
        <v>2183</v>
      </c>
      <c r="I5667" t="s">
        <v>55</v>
      </c>
      <c r="J5667">
        <v>1</v>
      </c>
      <c r="K5667">
        <v>4042</v>
      </c>
      <c r="L5667" t="str">
        <f>IFERROR(INDEX(play_attribution!$B$2:$B$328,MATCH(A5667,play_attribution!$A$2:$A$328,0)),"")</f>
        <v/>
      </c>
      <c r="M5667" t="str">
        <f>VLOOKUP(H5667,seller_roster!$A$2:$B$85,2,FALSE)</f>
        <v>Rowan Tran</v>
      </c>
      <c r="N5667" t="str">
        <f>VLOOKUP(C5667,accounts!$A$2:$F$9615,2,FALSE)</f>
        <v>Nonprofit</v>
      </c>
      <c r="O5667" t="str">
        <f>VLOOKUP(C5667,accounts!$A$2:$F$9615,3,FALSE)</f>
        <v>$5M-$10M</v>
      </c>
      <c r="P5667" t="str">
        <f>VLOOKUP(C5667,accounts!$A$2:$F$9615,5,FALSE)</f>
        <v>East</v>
      </c>
      <c r="Q5667" t="b">
        <f t="shared" si="89"/>
        <v>1</v>
      </c>
      <c r="R5667" t="e">
        <f>INDEX(removed_duplicate_rows!$A$5:$A$39,MATCH(wins!A5667,removed_duplicate_rows!$A$5:$A$39,0))</f>
        <v>#N/A</v>
      </c>
    </row>
    <row r="5668" spans="1:18" ht="15.75" customHeight="1" x14ac:dyDescent="0.2">
      <c r="A5668" t="s">
        <v>17135</v>
      </c>
      <c r="B5668" t="s">
        <v>17136</v>
      </c>
      <c r="C5668" t="s">
        <v>17137</v>
      </c>
      <c r="D5668" s="10">
        <v>46004</v>
      </c>
      <c r="E5668" t="s">
        <v>14854</v>
      </c>
      <c r="F5668">
        <v>6</v>
      </c>
      <c r="G5668" t="s">
        <v>374</v>
      </c>
      <c r="H5668" t="s">
        <v>832</v>
      </c>
      <c r="I5668" t="s">
        <v>55</v>
      </c>
      <c r="J5668">
        <v>1</v>
      </c>
      <c r="K5668">
        <v>7302</v>
      </c>
      <c r="L5668" t="str">
        <f>IFERROR(INDEX(play_attribution!$B$2:$B$328,MATCH(A5668,play_attribution!$A$2:$A$328,0)),"")</f>
        <v/>
      </c>
      <c r="M5668" t="str">
        <f>VLOOKUP(H5668,seller_roster!$A$2:$B$85,2,FALSE)</f>
        <v>Noel Nkemelu</v>
      </c>
      <c r="N5668" t="str">
        <f>VLOOKUP(C5668,accounts!$A$2:$F$9615,2,FALSE)</f>
        <v>Professional Services</v>
      </c>
      <c r="O5668" t="str">
        <f>VLOOKUP(C5668,accounts!$A$2:$F$9615,3,FALSE)</f>
        <v>$5M-$10M</v>
      </c>
      <c r="P5668" t="str">
        <f>VLOOKUP(C5668,accounts!$A$2:$F$9615,5,FALSE)</f>
        <v>Central</v>
      </c>
      <c r="Q5668" t="b">
        <f t="shared" si="89"/>
        <v>1</v>
      </c>
      <c r="R5668" t="e">
        <f>INDEX(removed_duplicate_rows!$A$5:$A$39,MATCH(wins!A5668,removed_duplicate_rows!$A$5:$A$39,0))</f>
        <v>#N/A</v>
      </c>
    </row>
    <row r="5669" spans="1:18" ht="15.75" customHeight="1" x14ac:dyDescent="0.2">
      <c r="A5669" t="s">
        <v>17138</v>
      </c>
      <c r="B5669" t="s">
        <v>17139</v>
      </c>
      <c r="C5669" t="s">
        <v>17140</v>
      </c>
      <c r="D5669" s="10">
        <v>46004</v>
      </c>
      <c r="E5669" t="s">
        <v>14854</v>
      </c>
      <c r="F5669">
        <v>6</v>
      </c>
      <c r="G5669" t="s">
        <v>374</v>
      </c>
      <c r="H5669" t="s">
        <v>427</v>
      </c>
      <c r="I5669" t="s">
        <v>55</v>
      </c>
      <c r="J5669">
        <v>1</v>
      </c>
      <c r="K5669">
        <v>4941</v>
      </c>
      <c r="L5669" t="str">
        <f>IFERROR(INDEX(play_attribution!$B$2:$B$328,MATCH(A5669,play_attribution!$A$2:$A$328,0)),"")</f>
        <v/>
      </c>
      <c r="M5669" t="str">
        <f>VLOOKUP(H5669,seller_roster!$A$2:$B$85,2,FALSE)</f>
        <v>Peyton Moreau</v>
      </c>
      <c r="N5669" t="str">
        <f>VLOOKUP(C5669,accounts!$A$2:$F$9615,2,FALSE)</f>
        <v>Healthcare Services</v>
      </c>
      <c r="O5669" t="str">
        <f>VLOOKUP(C5669,accounts!$A$2:$F$9615,3,FALSE)</f>
        <v>$2.5M-$5M</v>
      </c>
      <c r="P5669" t="str">
        <f>VLOOKUP(C5669,accounts!$A$2:$F$9615,5,FALSE)</f>
        <v>Central</v>
      </c>
      <c r="Q5669" t="b">
        <f t="shared" si="89"/>
        <v>1</v>
      </c>
      <c r="R5669" t="e">
        <f>INDEX(removed_duplicate_rows!$A$5:$A$39,MATCH(wins!A5669,removed_duplicate_rows!$A$5:$A$39,0))</f>
        <v>#N/A</v>
      </c>
    </row>
    <row r="5670" spans="1:18" ht="15.75" customHeight="1" x14ac:dyDescent="0.2">
      <c r="A5670" t="s">
        <v>17141</v>
      </c>
      <c r="B5670" t="s">
        <v>17142</v>
      </c>
      <c r="C5670" t="s">
        <v>17143</v>
      </c>
      <c r="D5670" s="10">
        <v>46004</v>
      </c>
      <c r="E5670" t="s">
        <v>14854</v>
      </c>
      <c r="F5670">
        <v>6</v>
      </c>
      <c r="G5670" t="s">
        <v>374</v>
      </c>
      <c r="H5670" t="s">
        <v>391</v>
      </c>
      <c r="I5670" t="s">
        <v>55</v>
      </c>
      <c r="J5670">
        <v>1</v>
      </c>
      <c r="K5670">
        <v>3546</v>
      </c>
      <c r="L5670" t="str">
        <f>IFERROR(INDEX(play_attribution!$B$2:$B$328,MATCH(A5670,play_attribution!$A$2:$A$328,0)),"")</f>
        <v/>
      </c>
      <c r="M5670" t="str">
        <f>VLOOKUP(H5670,seller_roster!$A$2:$B$85,2,FALSE)</f>
        <v>Sam Walsh</v>
      </c>
      <c r="N5670" t="str">
        <f>VLOOKUP(C5670,accounts!$A$2:$F$9615,2,FALSE)</f>
        <v>Manufacturing</v>
      </c>
      <c r="O5670" t="str">
        <f>VLOOKUP(C5670,accounts!$A$2:$F$9615,3,FALSE)</f>
        <v>&lt;$1M</v>
      </c>
      <c r="P5670" t="str">
        <f>VLOOKUP(C5670,accounts!$A$2:$F$9615,5,FALSE)</f>
        <v>West</v>
      </c>
      <c r="Q5670" t="b">
        <f t="shared" si="89"/>
        <v>1</v>
      </c>
      <c r="R5670" t="e">
        <f>INDEX(removed_duplicate_rows!$A$5:$A$39,MATCH(wins!A5670,removed_duplicate_rows!$A$5:$A$39,0))</f>
        <v>#N/A</v>
      </c>
    </row>
    <row r="5671" spans="1:18" ht="15.75" customHeight="1" x14ac:dyDescent="0.2">
      <c r="A5671" t="s">
        <v>17144</v>
      </c>
      <c r="B5671" t="s">
        <v>17145</v>
      </c>
      <c r="C5671" t="s">
        <v>17146</v>
      </c>
      <c r="D5671" s="10">
        <v>46004</v>
      </c>
      <c r="E5671" t="s">
        <v>14854</v>
      </c>
      <c r="F5671">
        <v>6</v>
      </c>
      <c r="G5671" t="s">
        <v>374</v>
      </c>
      <c r="H5671" t="s">
        <v>375</v>
      </c>
      <c r="I5671" t="s">
        <v>55</v>
      </c>
      <c r="J5671">
        <v>1</v>
      </c>
      <c r="K5671">
        <v>6354</v>
      </c>
      <c r="L5671" t="str">
        <f>IFERROR(INDEX(play_attribution!$B$2:$B$328,MATCH(A5671,play_attribution!$A$2:$A$328,0)),"")</f>
        <v/>
      </c>
      <c r="M5671" t="str">
        <f>VLOOKUP(H5671,seller_roster!$A$2:$B$85,2,FALSE)</f>
        <v>Sol Lindqvist</v>
      </c>
      <c r="N5671" t="str">
        <f>VLOOKUP(C5671,accounts!$A$2:$F$9615,2,FALSE)</f>
        <v>Logistics</v>
      </c>
      <c r="O5671" t="str">
        <f>VLOOKUP(C5671,accounts!$A$2:$F$9615,3,FALSE)</f>
        <v>$2.5M-$5M</v>
      </c>
      <c r="P5671" t="str">
        <f>VLOOKUP(C5671,accounts!$A$2:$F$9615,5,FALSE)</f>
        <v>East</v>
      </c>
      <c r="Q5671" t="b">
        <f t="shared" si="89"/>
        <v>1</v>
      </c>
      <c r="R5671" t="e">
        <f>INDEX(removed_duplicate_rows!$A$5:$A$39,MATCH(wins!A5671,removed_duplicate_rows!$A$5:$A$39,0))</f>
        <v>#N/A</v>
      </c>
    </row>
    <row r="5672" spans="1:18" ht="15.75" customHeight="1" x14ac:dyDescent="0.2">
      <c r="A5672" t="s">
        <v>17147</v>
      </c>
      <c r="B5672" t="s">
        <v>17148</v>
      </c>
      <c r="C5672" t="s">
        <v>17149</v>
      </c>
      <c r="D5672" s="10">
        <v>46004</v>
      </c>
      <c r="E5672" t="s">
        <v>14854</v>
      </c>
      <c r="F5672">
        <v>6</v>
      </c>
      <c r="G5672" t="s">
        <v>374</v>
      </c>
      <c r="H5672" t="s">
        <v>417</v>
      </c>
      <c r="I5672" t="s">
        <v>55</v>
      </c>
      <c r="J5672">
        <v>1</v>
      </c>
      <c r="K5672">
        <v>8392</v>
      </c>
      <c r="L5672" t="str">
        <f>IFERROR(INDEX(play_attribution!$B$2:$B$328,MATCH(A5672,play_attribution!$A$2:$A$328,0)),"")</f>
        <v/>
      </c>
      <c r="M5672" t="str">
        <f>VLOOKUP(H5672,seller_roster!$A$2:$B$85,2,FALSE)</f>
        <v>Bryn Reyes</v>
      </c>
      <c r="N5672" t="str">
        <f>VLOOKUP(C5672,accounts!$A$2:$F$9615,2,FALSE)</f>
        <v>Professional Services</v>
      </c>
      <c r="O5672" t="str">
        <f>VLOOKUP(C5672,accounts!$A$2:$F$9615,3,FALSE)</f>
        <v>$5M-$10M</v>
      </c>
      <c r="P5672" t="str">
        <f>VLOOKUP(C5672,accounts!$A$2:$F$9615,5,FALSE)</f>
        <v>West</v>
      </c>
      <c r="Q5672" t="b">
        <f t="shared" si="89"/>
        <v>1</v>
      </c>
      <c r="R5672" t="e">
        <f>INDEX(removed_duplicate_rows!$A$5:$A$39,MATCH(wins!A5672,removed_duplicate_rows!$A$5:$A$39,0))</f>
        <v>#N/A</v>
      </c>
    </row>
    <row r="5673" spans="1:18" ht="15.75" customHeight="1" x14ac:dyDescent="0.2">
      <c r="A5673" t="s">
        <v>17150</v>
      </c>
      <c r="B5673" t="s">
        <v>17151</v>
      </c>
      <c r="C5673" t="s">
        <v>17152</v>
      </c>
      <c r="D5673" s="10">
        <v>46004</v>
      </c>
      <c r="E5673" t="s">
        <v>14854</v>
      </c>
      <c r="F5673">
        <v>6</v>
      </c>
      <c r="G5673" t="s">
        <v>374</v>
      </c>
      <c r="H5673" t="s">
        <v>449</v>
      </c>
      <c r="I5673" t="s">
        <v>55</v>
      </c>
      <c r="J5673">
        <v>1</v>
      </c>
      <c r="K5673">
        <v>7769</v>
      </c>
      <c r="L5673" t="str">
        <f>IFERROR(INDEX(play_attribution!$B$2:$B$328,MATCH(A5673,play_attribution!$A$2:$A$328,0)),"")</f>
        <v/>
      </c>
      <c r="M5673" t="str">
        <f>VLOOKUP(H5673,seller_roster!$A$2:$B$85,2,FALSE)</f>
        <v>Hayden Okafor</v>
      </c>
      <c r="N5673" t="str">
        <f>VLOOKUP(C5673,accounts!$A$2:$F$9615,2,FALSE)</f>
        <v>Professional Services</v>
      </c>
      <c r="O5673" t="str">
        <f>VLOOKUP(C5673,accounts!$A$2:$F$9615,3,FALSE)</f>
        <v>&gt;$10M</v>
      </c>
      <c r="P5673" t="str">
        <f>VLOOKUP(C5673,accounts!$A$2:$F$9615,5,FALSE)</f>
        <v>West</v>
      </c>
      <c r="Q5673" t="b">
        <f t="shared" si="89"/>
        <v>1</v>
      </c>
      <c r="R5673" t="e">
        <f>INDEX(removed_duplicate_rows!$A$5:$A$39,MATCH(wins!A5673,removed_duplicate_rows!$A$5:$A$39,0))</f>
        <v>#N/A</v>
      </c>
    </row>
    <row r="5674" spans="1:18" ht="15.75" customHeight="1" x14ac:dyDescent="0.2">
      <c r="A5674" t="s">
        <v>17153</v>
      </c>
      <c r="B5674" t="s">
        <v>17154</v>
      </c>
      <c r="C5674" t="s">
        <v>17155</v>
      </c>
      <c r="D5674" s="10">
        <v>46004</v>
      </c>
      <c r="E5674" t="s">
        <v>14854</v>
      </c>
      <c r="F5674">
        <v>6</v>
      </c>
      <c r="G5674" t="s">
        <v>374</v>
      </c>
      <c r="H5674" t="s">
        <v>4096</v>
      </c>
      <c r="I5674" t="s">
        <v>55</v>
      </c>
      <c r="J5674">
        <v>1</v>
      </c>
      <c r="K5674">
        <v>6726</v>
      </c>
      <c r="L5674" t="str">
        <f>IFERROR(INDEX(play_attribution!$B$2:$B$328,MATCH(A5674,play_attribution!$A$2:$A$328,0)),"")</f>
        <v/>
      </c>
      <c r="M5674" t="str">
        <f>VLOOKUP(H5674,seller_roster!$A$2:$B$85,2,FALSE)</f>
        <v>Vesper Kim</v>
      </c>
      <c r="N5674" t="str">
        <f>VLOOKUP(C5674,accounts!$A$2:$F$9615,2,FALSE)</f>
        <v>Hospitality Group</v>
      </c>
      <c r="O5674" t="str">
        <f>VLOOKUP(C5674,accounts!$A$2:$F$9615,3,FALSE)</f>
        <v>$2.5M-$5M</v>
      </c>
      <c r="P5674" t="str">
        <f>VLOOKUP(C5674,accounts!$A$2:$F$9615,5,FALSE)</f>
        <v>East</v>
      </c>
      <c r="Q5674" t="b">
        <f t="shared" si="89"/>
        <v>1</v>
      </c>
      <c r="R5674" t="e">
        <f>INDEX(removed_duplicate_rows!$A$5:$A$39,MATCH(wins!A5674,removed_duplicate_rows!$A$5:$A$39,0))</f>
        <v>#N/A</v>
      </c>
    </row>
    <row r="5675" spans="1:18" ht="15.75" customHeight="1" x14ac:dyDescent="0.2">
      <c r="A5675" t="s">
        <v>17156</v>
      </c>
      <c r="B5675" t="s">
        <v>17157</v>
      </c>
      <c r="C5675" t="s">
        <v>17158</v>
      </c>
      <c r="D5675" s="10">
        <v>46004</v>
      </c>
      <c r="E5675" t="s">
        <v>14854</v>
      </c>
      <c r="F5675">
        <v>6</v>
      </c>
      <c r="G5675" t="s">
        <v>374</v>
      </c>
      <c r="H5675" t="s">
        <v>417</v>
      </c>
      <c r="I5675" t="s">
        <v>55</v>
      </c>
      <c r="J5675">
        <v>1</v>
      </c>
      <c r="K5675">
        <v>5442</v>
      </c>
      <c r="L5675" t="str">
        <f>IFERROR(INDEX(play_attribution!$B$2:$B$328,MATCH(A5675,play_attribution!$A$2:$A$328,0)),"")</f>
        <v/>
      </c>
      <c r="M5675" t="str">
        <f>VLOOKUP(H5675,seller_roster!$A$2:$B$85,2,FALSE)</f>
        <v>Bryn Reyes</v>
      </c>
      <c r="N5675" t="str">
        <f>VLOOKUP(C5675,accounts!$A$2:$F$9615,2,FALSE)</f>
        <v>Healthcare Services</v>
      </c>
      <c r="O5675" t="str">
        <f>VLOOKUP(C5675,accounts!$A$2:$F$9615,3,FALSE)</f>
        <v>$2.5M-$5M</v>
      </c>
      <c r="P5675" t="str">
        <f>VLOOKUP(C5675,accounts!$A$2:$F$9615,5,FALSE)</f>
        <v>West</v>
      </c>
      <c r="Q5675" t="b">
        <f t="shared" si="89"/>
        <v>1</v>
      </c>
      <c r="R5675" t="e">
        <f>INDEX(removed_duplicate_rows!$A$5:$A$39,MATCH(wins!A5675,removed_duplicate_rows!$A$5:$A$39,0))</f>
        <v>#N/A</v>
      </c>
    </row>
    <row r="5676" spans="1:18" ht="15.75" customHeight="1" x14ac:dyDescent="0.2">
      <c r="A5676" t="s">
        <v>17159</v>
      </c>
      <c r="B5676" t="s">
        <v>17160</v>
      </c>
      <c r="C5676" t="s">
        <v>17161</v>
      </c>
      <c r="D5676" s="10">
        <v>46004</v>
      </c>
      <c r="E5676" t="s">
        <v>14854</v>
      </c>
      <c r="F5676">
        <v>6</v>
      </c>
      <c r="G5676" t="s">
        <v>374</v>
      </c>
      <c r="H5676" t="s">
        <v>1843</v>
      </c>
      <c r="I5676" t="s">
        <v>55</v>
      </c>
      <c r="J5676">
        <v>1</v>
      </c>
      <c r="K5676">
        <v>4971</v>
      </c>
      <c r="L5676" t="str">
        <f>IFERROR(INDEX(play_attribution!$B$2:$B$328,MATCH(A5676,play_attribution!$A$2:$A$328,0)),"")</f>
        <v/>
      </c>
      <c r="M5676" t="str">
        <f>VLOOKUP(H5676,seller_roster!$A$2:$B$85,2,FALSE)</f>
        <v>Quinn Mbeki</v>
      </c>
      <c r="N5676" t="str">
        <f>VLOOKUP(C5676,accounts!$A$2:$F$9615,2,FALSE)</f>
        <v>Field Services</v>
      </c>
      <c r="O5676" t="str">
        <f>VLOOKUP(C5676,accounts!$A$2:$F$9615,3,FALSE)</f>
        <v>$2.5M-$5M</v>
      </c>
      <c r="P5676" t="str">
        <f>VLOOKUP(C5676,accounts!$A$2:$F$9615,5,FALSE)</f>
        <v>Central</v>
      </c>
      <c r="Q5676" t="b">
        <f t="shared" si="89"/>
        <v>1</v>
      </c>
      <c r="R5676" t="e">
        <f>INDEX(removed_duplicate_rows!$A$5:$A$39,MATCH(wins!A5676,removed_duplicate_rows!$A$5:$A$39,0))</f>
        <v>#N/A</v>
      </c>
    </row>
    <row r="5677" spans="1:18" ht="15.75" customHeight="1" x14ac:dyDescent="0.2">
      <c r="A5677" t="s">
        <v>17162</v>
      </c>
      <c r="B5677" t="s">
        <v>17163</v>
      </c>
      <c r="C5677" t="s">
        <v>17164</v>
      </c>
      <c r="D5677" s="10">
        <v>46004</v>
      </c>
      <c r="E5677" t="s">
        <v>14854</v>
      </c>
      <c r="F5677">
        <v>6</v>
      </c>
      <c r="G5677" t="s">
        <v>374</v>
      </c>
      <c r="H5677" t="s">
        <v>391</v>
      </c>
      <c r="I5677" t="s">
        <v>55</v>
      </c>
      <c r="J5677">
        <v>1</v>
      </c>
      <c r="K5677">
        <v>7420</v>
      </c>
      <c r="L5677" t="str">
        <f>IFERROR(INDEX(play_attribution!$B$2:$B$328,MATCH(A5677,play_attribution!$A$2:$A$328,0)),"")</f>
        <v/>
      </c>
      <c r="M5677" t="str">
        <f>VLOOKUP(H5677,seller_roster!$A$2:$B$85,2,FALSE)</f>
        <v>Sam Walsh</v>
      </c>
      <c r="N5677" t="str">
        <f>VLOOKUP(C5677,accounts!$A$2:$F$9615,2,FALSE)</f>
        <v>Hospitality Group</v>
      </c>
      <c r="O5677" t="str">
        <f>VLOOKUP(C5677,accounts!$A$2:$F$9615,3,FALSE)</f>
        <v>$5M-$10M</v>
      </c>
      <c r="P5677" t="str">
        <f>VLOOKUP(C5677,accounts!$A$2:$F$9615,5,FALSE)</f>
        <v>Central</v>
      </c>
      <c r="Q5677" t="b">
        <f t="shared" si="89"/>
        <v>1</v>
      </c>
      <c r="R5677" t="e">
        <f>INDEX(removed_duplicate_rows!$A$5:$A$39,MATCH(wins!A5677,removed_duplicate_rows!$A$5:$A$39,0))</f>
        <v>#N/A</v>
      </c>
    </row>
    <row r="5678" spans="1:18" ht="15.75" customHeight="1" x14ac:dyDescent="0.2">
      <c r="A5678" t="s">
        <v>17165</v>
      </c>
      <c r="B5678" t="s">
        <v>17166</v>
      </c>
      <c r="C5678" t="s">
        <v>17167</v>
      </c>
      <c r="D5678" s="10">
        <v>46004</v>
      </c>
      <c r="E5678" t="s">
        <v>14854</v>
      </c>
      <c r="F5678">
        <v>6</v>
      </c>
      <c r="G5678" t="s">
        <v>374</v>
      </c>
      <c r="H5678" t="s">
        <v>402</v>
      </c>
      <c r="I5678" t="s">
        <v>55</v>
      </c>
      <c r="J5678">
        <v>1</v>
      </c>
      <c r="K5678">
        <v>4519</v>
      </c>
      <c r="L5678" t="str">
        <f>IFERROR(INDEX(play_attribution!$B$2:$B$328,MATCH(A5678,play_attribution!$A$2:$A$328,0)),"")</f>
        <v/>
      </c>
      <c r="M5678" t="str">
        <f>VLOOKUP(H5678,seller_roster!$A$2:$B$85,2,FALSE)</f>
        <v>Frankie Vega</v>
      </c>
      <c r="N5678" t="str">
        <f>VLOOKUP(C5678,accounts!$A$2:$F$9615,2,FALSE)</f>
        <v>Manufacturing</v>
      </c>
      <c r="O5678" t="str">
        <f>VLOOKUP(C5678,accounts!$A$2:$F$9615,3,FALSE)</f>
        <v>$5M-$10M</v>
      </c>
      <c r="P5678" t="str">
        <f>VLOOKUP(C5678,accounts!$A$2:$F$9615,5,FALSE)</f>
        <v>East</v>
      </c>
      <c r="Q5678" t="b">
        <f t="shared" si="89"/>
        <v>1</v>
      </c>
      <c r="R5678" t="e">
        <f>INDEX(removed_duplicate_rows!$A$5:$A$39,MATCH(wins!A5678,removed_duplicate_rows!$A$5:$A$39,0))</f>
        <v>#N/A</v>
      </c>
    </row>
    <row r="5679" spans="1:18" ht="15.75" customHeight="1" x14ac:dyDescent="0.2">
      <c r="A5679" t="s">
        <v>17168</v>
      </c>
      <c r="B5679" t="s">
        <v>17169</v>
      </c>
      <c r="C5679" t="s">
        <v>17170</v>
      </c>
      <c r="D5679" s="10">
        <v>46004</v>
      </c>
      <c r="E5679" t="s">
        <v>14854</v>
      </c>
      <c r="F5679">
        <v>6</v>
      </c>
      <c r="G5679" t="s">
        <v>374</v>
      </c>
      <c r="H5679" t="s">
        <v>383</v>
      </c>
      <c r="I5679" t="s">
        <v>55</v>
      </c>
      <c r="J5679">
        <v>1</v>
      </c>
      <c r="K5679">
        <v>10842</v>
      </c>
      <c r="L5679" t="str">
        <f>IFERROR(INDEX(play_attribution!$B$2:$B$328,MATCH(A5679,play_attribution!$A$2:$A$328,0)),"")</f>
        <v/>
      </c>
      <c r="M5679" t="str">
        <f>VLOOKUP(H5679,seller_roster!$A$2:$B$85,2,FALSE)</f>
        <v>Flor Ruiz</v>
      </c>
      <c r="N5679" t="str">
        <f>VLOOKUP(C5679,accounts!$A$2:$F$9615,2,FALSE)</f>
        <v>Professional Services</v>
      </c>
      <c r="O5679" t="str">
        <f>VLOOKUP(C5679,accounts!$A$2:$F$9615,3,FALSE)</f>
        <v>$5M-$10M</v>
      </c>
      <c r="P5679" t="str">
        <f>VLOOKUP(C5679,accounts!$A$2:$F$9615,5,FALSE)</f>
        <v>Central</v>
      </c>
      <c r="Q5679" t="b">
        <f t="shared" si="89"/>
        <v>1</v>
      </c>
      <c r="R5679" t="e">
        <f>INDEX(removed_duplicate_rows!$A$5:$A$39,MATCH(wins!A5679,removed_duplicate_rows!$A$5:$A$39,0))</f>
        <v>#N/A</v>
      </c>
    </row>
    <row r="5680" spans="1:18" ht="15.75" customHeight="1" x14ac:dyDescent="0.2">
      <c r="A5680" t="s">
        <v>17171</v>
      </c>
      <c r="B5680" t="s">
        <v>17172</v>
      </c>
      <c r="C5680" t="s">
        <v>17173</v>
      </c>
      <c r="D5680" s="10">
        <v>46004</v>
      </c>
      <c r="E5680" t="s">
        <v>14854</v>
      </c>
      <c r="F5680">
        <v>6</v>
      </c>
      <c r="G5680" t="s">
        <v>374</v>
      </c>
      <c r="H5680" t="s">
        <v>427</v>
      </c>
      <c r="I5680" t="s">
        <v>55</v>
      </c>
      <c r="J5680">
        <v>1</v>
      </c>
      <c r="K5680">
        <v>8702</v>
      </c>
      <c r="L5680" t="str">
        <f>IFERROR(INDEX(play_attribution!$B$2:$B$328,MATCH(A5680,play_attribution!$A$2:$A$328,0)),"")</f>
        <v/>
      </c>
      <c r="M5680" t="str">
        <f>VLOOKUP(H5680,seller_roster!$A$2:$B$85,2,FALSE)</f>
        <v>Peyton Moreau</v>
      </c>
      <c r="N5680" t="str">
        <f>VLOOKUP(C5680,accounts!$A$2:$F$9615,2,FALSE)</f>
        <v>Professional Services</v>
      </c>
      <c r="O5680" t="str">
        <f>VLOOKUP(C5680,accounts!$A$2:$F$9615,3,FALSE)</f>
        <v>$2.5M-$5M</v>
      </c>
      <c r="P5680" t="str">
        <f>VLOOKUP(C5680,accounts!$A$2:$F$9615,5,FALSE)</f>
        <v>West</v>
      </c>
      <c r="Q5680" t="b">
        <f t="shared" si="89"/>
        <v>1</v>
      </c>
      <c r="R5680" t="e">
        <f>INDEX(removed_duplicate_rows!$A$5:$A$39,MATCH(wins!A5680,removed_duplicate_rows!$A$5:$A$39,0))</f>
        <v>#N/A</v>
      </c>
    </row>
    <row r="5681" spans="1:18" ht="15.75" customHeight="1" x14ac:dyDescent="0.2">
      <c r="A5681" t="s">
        <v>17174</v>
      </c>
      <c r="B5681" t="s">
        <v>17175</v>
      </c>
      <c r="C5681" t="s">
        <v>17176</v>
      </c>
      <c r="D5681" s="10">
        <v>46004</v>
      </c>
      <c r="E5681" t="s">
        <v>14854</v>
      </c>
      <c r="F5681">
        <v>6</v>
      </c>
      <c r="G5681" t="s">
        <v>374</v>
      </c>
      <c r="H5681" t="s">
        <v>387</v>
      </c>
      <c r="I5681" t="s">
        <v>55</v>
      </c>
      <c r="J5681">
        <v>1</v>
      </c>
      <c r="K5681">
        <v>6282</v>
      </c>
      <c r="L5681" t="str">
        <f>IFERROR(INDEX(play_attribution!$B$2:$B$328,MATCH(A5681,play_attribution!$A$2:$A$328,0)),"")</f>
        <v/>
      </c>
      <c r="M5681" t="str">
        <f>VLOOKUP(H5681,seller_roster!$A$2:$B$85,2,FALSE)</f>
        <v>Ray Kim</v>
      </c>
      <c r="N5681" t="str">
        <f>VLOOKUP(C5681,accounts!$A$2:$F$9615,2,FALSE)</f>
        <v>Manufacturing</v>
      </c>
      <c r="O5681" t="str">
        <f>VLOOKUP(C5681,accounts!$A$2:$F$9615,3,FALSE)</f>
        <v>$2.5M-$5M</v>
      </c>
      <c r="P5681" t="str">
        <f>VLOOKUP(C5681,accounts!$A$2:$F$9615,5,FALSE)</f>
        <v>Central</v>
      </c>
      <c r="Q5681" t="b">
        <f t="shared" si="89"/>
        <v>1</v>
      </c>
      <c r="R5681" t="e">
        <f>INDEX(removed_duplicate_rows!$A$5:$A$39,MATCH(wins!A5681,removed_duplicate_rows!$A$5:$A$39,0))</f>
        <v>#N/A</v>
      </c>
    </row>
    <row r="5682" spans="1:18" ht="15.75" customHeight="1" x14ac:dyDescent="0.2">
      <c r="A5682" t="s">
        <v>17177</v>
      </c>
      <c r="B5682" t="s">
        <v>17178</v>
      </c>
      <c r="C5682" t="s">
        <v>17179</v>
      </c>
      <c r="D5682" s="10">
        <v>46004</v>
      </c>
      <c r="E5682" t="s">
        <v>14854</v>
      </c>
      <c r="F5682">
        <v>6</v>
      </c>
      <c r="G5682" t="s">
        <v>374</v>
      </c>
      <c r="H5682" t="s">
        <v>417</v>
      </c>
      <c r="I5682" t="s">
        <v>55</v>
      </c>
      <c r="J5682">
        <v>1</v>
      </c>
      <c r="K5682">
        <v>4925</v>
      </c>
      <c r="L5682" t="str">
        <f>IFERROR(INDEX(play_attribution!$B$2:$B$328,MATCH(A5682,play_attribution!$A$2:$A$328,0)),"")</f>
        <v/>
      </c>
      <c r="M5682" t="str">
        <f>VLOOKUP(H5682,seller_roster!$A$2:$B$85,2,FALSE)</f>
        <v>Bryn Reyes</v>
      </c>
      <c r="N5682" t="str">
        <f>VLOOKUP(C5682,accounts!$A$2:$F$9615,2,FALSE)</f>
        <v>Nonprofit</v>
      </c>
      <c r="O5682" t="str">
        <f>VLOOKUP(C5682,accounts!$A$2:$F$9615,3,FALSE)</f>
        <v>$5M-$10M</v>
      </c>
      <c r="P5682" t="str">
        <f>VLOOKUP(C5682,accounts!$A$2:$F$9615,5,FALSE)</f>
        <v>East</v>
      </c>
      <c r="Q5682" t="b">
        <f t="shared" si="89"/>
        <v>1</v>
      </c>
      <c r="R5682" t="e">
        <f>INDEX(removed_duplicate_rows!$A$5:$A$39,MATCH(wins!A5682,removed_duplicate_rows!$A$5:$A$39,0))</f>
        <v>#N/A</v>
      </c>
    </row>
    <row r="5683" spans="1:18" ht="15.75" customHeight="1" x14ac:dyDescent="0.2">
      <c r="A5683" t="s">
        <v>17180</v>
      </c>
      <c r="B5683" t="s">
        <v>17181</v>
      </c>
      <c r="C5683" t="s">
        <v>17182</v>
      </c>
      <c r="D5683" s="10">
        <v>46004</v>
      </c>
      <c r="E5683" t="s">
        <v>14854</v>
      </c>
      <c r="F5683">
        <v>6</v>
      </c>
      <c r="G5683" t="s">
        <v>374</v>
      </c>
      <c r="H5683" t="s">
        <v>2183</v>
      </c>
      <c r="I5683" t="s">
        <v>55</v>
      </c>
      <c r="J5683">
        <v>1</v>
      </c>
      <c r="K5683">
        <v>5873</v>
      </c>
      <c r="L5683" t="str">
        <f>IFERROR(INDEX(play_attribution!$B$2:$B$328,MATCH(A5683,play_attribution!$A$2:$A$328,0)),"")</f>
        <v/>
      </c>
      <c r="M5683" t="str">
        <f>VLOOKUP(H5683,seller_roster!$A$2:$B$85,2,FALSE)</f>
        <v>Rowan Tran</v>
      </c>
      <c r="N5683" t="str">
        <f>VLOOKUP(C5683,accounts!$A$2:$F$9615,2,FALSE)</f>
        <v>Professional Services</v>
      </c>
      <c r="O5683" t="str">
        <f>VLOOKUP(C5683,accounts!$A$2:$F$9615,3,FALSE)</f>
        <v>$2.5M-$5M</v>
      </c>
      <c r="P5683" t="str">
        <f>VLOOKUP(C5683,accounts!$A$2:$F$9615,5,FALSE)</f>
        <v>East</v>
      </c>
      <c r="Q5683" t="b">
        <f t="shared" si="89"/>
        <v>1</v>
      </c>
      <c r="R5683" t="e">
        <f>INDEX(removed_duplicate_rows!$A$5:$A$39,MATCH(wins!A5683,removed_duplicate_rows!$A$5:$A$39,0))</f>
        <v>#N/A</v>
      </c>
    </row>
    <row r="5684" spans="1:18" ht="15.75" customHeight="1" x14ac:dyDescent="0.2">
      <c r="A5684" t="s">
        <v>17183</v>
      </c>
      <c r="B5684" t="s">
        <v>17184</v>
      </c>
      <c r="C5684" t="s">
        <v>17185</v>
      </c>
      <c r="D5684" s="10">
        <v>46004</v>
      </c>
      <c r="E5684" t="s">
        <v>14854</v>
      </c>
      <c r="F5684">
        <v>6</v>
      </c>
      <c r="G5684" t="s">
        <v>374</v>
      </c>
      <c r="H5684" t="s">
        <v>1123</v>
      </c>
      <c r="I5684" t="s">
        <v>55</v>
      </c>
      <c r="J5684">
        <v>1</v>
      </c>
      <c r="K5684">
        <v>5830</v>
      </c>
      <c r="L5684" t="str">
        <f>IFERROR(INDEX(play_attribution!$B$2:$B$328,MATCH(A5684,play_attribution!$A$2:$A$328,0)),"")</f>
        <v/>
      </c>
      <c r="M5684" t="str">
        <f>VLOOKUP(H5684,seller_roster!$A$2:$B$85,2,FALSE)</f>
        <v>Peyton Silva</v>
      </c>
      <c r="N5684" t="str">
        <f>VLOOKUP(C5684,accounts!$A$2:$F$9615,2,FALSE)</f>
        <v>Construction</v>
      </c>
      <c r="O5684" t="str">
        <f>VLOOKUP(C5684,accounts!$A$2:$F$9615,3,FALSE)</f>
        <v>$5M-$10M</v>
      </c>
      <c r="P5684" t="str">
        <f>VLOOKUP(C5684,accounts!$A$2:$F$9615,5,FALSE)</f>
        <v>West</v>
      </c>
      <c r="Q5684" t="b">
        <f t="shared" si="89"/>
        <v>1</v>
      </c>
      <c r="R5684" t="e">
        <f>INDEX(removed_duplicate_rows!$A$5:$A$39,MATCH(wins!A5684,removed_duplicate_rows!$A$5:$A$39,0))</f>
        <v>#N/A</v>
      </c>
    </row>
    <row r="5685" spans="1:18" ht="15.75" customHeight="1" x14ac:dyDescent="0.2">
      <c r="A5685" t="s">
        <v>17186</v>
      </c>
      <c r="B5685" t="s">
        <v>17187</v>
      </c>
      <c r="C5685" t="s">
        <v>17188</v>
      </c>
      <c r="D5685" s="10">
        <v>46004</v>
      </c>
      <c r="E5685" t="s">
        <v>14854</v>
      </c>
      <c r="F5685">
        <v>6</v>
      </c>
      <c r="G5685" t="s">
        <v>374</v>
      </c>
      <c r="H5685" t="s">
        <v>409</v>
      </c>
      <c r="I5685" t="s">
        <v>55</v>
      </c>
      <c r="J5685">
        <v>1</v>
      </c>
      <c r="K5685">
        <v>4665</v>
      </c>
      <c r="L5685" t="str">
        <f>IFERROR(INDEX(play_attribution!$B$2:$B$328,MATCH(A5685,play_attribution!$A$2:$A$328,0)),"")</f>
        <v/>
      </c>
      <c r="M5685" t="str">
        <f>VLOOKUP(H5685,seller_roster!$A$2:$B$85,2,FALSE)</f>
        <v>Devon Okafor</v>
      </c>
      <c r="N5685" t="str">
        <f>VLOOKUP(C5685,accounts!$A$2:$F$9615,2,FALSE)</f>
        <v>Nonprofit</v>
      </c>
      <c r="O5685" t="str">
        <f>VLOOKUP(C5685,accounts!$A$2:$F$9615,3,FALSE)</f>
        <v>$5M-$10M</v>
      </c>
      <c r="P5685" t="str">
        <f>VLOOKUP(C5685,accounts!$A$2:$F$9615,5,FALSE)</f>
        <v>Central</v>
      </c>
      <c r="Q5685" t="b">
        <f t="shared" si="89"/>
        <v>1</v>
      </c>
      <c r="R5685" t="e">
        <f>INDEX(removed_duplicate_rows!$A$5:$A$39,MATCH(wins!A5685,removed_duplicate_rows!$A$5:$A$39,0))</f>
        <v>#N/A</v>
      </c>
    </row>
    <row r="5686" spans="1:18" ht="15.75" customHeight="1" x14ac:dyDescent="0.2">
      <c r="A5686" t="s">
        <v>17189</v>
      </c>
      <c r="B5686" t="s">
        <v>17190</v>
      </c>
      <c r="C5686" t="s">
        <v>17191</v>
      </c>
      <c r="D5686" s="10">
        <v>46004</v>
      </c>
      <c r="E5686" t="s">
        <v>14854</v>
      </c>
      <c r="F5686">
        <v>6</v>
      </c>
      <c r="G5686" t="s">
        <v>374</v>
      </c>
      <c r="H5686" t="s">
        <v>387</v>
      </c>
      <c r="I5686" t="s">
        <v>55</v>
      </c>
      <c r="J5686">
        <v>1</v>
      </c>
      <c r="K5686">
        <v>4546</v>
      </c>
      <c r="L5686" t="str">
        <f>IFERROR(INDEX(play_attribution!$B$2:$B$328,MATCH(A5686,play_attribution!$A$2:$A$328,0)),"")</f>
        <v/>
      </c>
      <c r="M5686" t="str">
        <f>VLOOKUP(H5686,seller_roster!$A$2:$B$85,2,FALSE)</f>
        <v>Ray Kim</v>
      </c>
      <c r="N5686" t="str">
        <f>VLOOKUP(C5686,accounts!$A$2:$F$9615,2,FALSE)</f>
        <v>Professional Services</v>
      </c>
      <c r="O5686" t="str">
        <f>VLOOKUP(C5686,accounts!$A$2:$F$9615,3,FALSE)</f>
        <v>$2.5M-$5M</v>
      </c>
      <c r="P5686" t="str">
        <f>VLOOKUP(C5686,accounts!$A$2:$F$9615,5,FALSE)</f>
        <v>Central</v>
      </c>
      <c r="Q5686" t="b">
        <f t="shared" si="89"/>
        <v>1</v>
      </c>
      <c r="R5686" t="e">
        <f>INDEX(removed_duplicate_rows!$A$5:$A$39,MATCH(wins!A5686,removed_duplicate_rows!$A$5:$A$39,0))</f>
        <v>#N/A</v>
      </c>
    </row>
    <row r="5687" spans="1:18" ht="15.75" customHeight="1" x14ac:dyDescent="0.2">
      <c r="A5687" t="s">
        <v>17192</v>
      </c>
      <c r="B5687" t="s">
        <v>17193</v>
      </c>
      <c r="C5687" t="s">
        <v>17194</v>
      </c>
      <c r="D5687" s="10">
        <v>46004</v>
      </c>
      <c r="E5687" t="s">
        <v>14854</v>
      </c>
      <c r="F5687">
        <v>6</v>
      </c>
      <c r="G5687" t="s">
        <v>374</v>
      </c>
      <c r="H5687" t="s">
        <v>427</v>
      </c>
      <c r="I5687" t="s">
        <v>55</v>
      </c>
      <c r="J5687">
        <v>1</v>
      </c>
      <c r="K5687">
        <v>5217</v>
      </c>
      <c r="L5687" t="str">
        <f>IFERROR(INDEX(play_attribution!$B$2:$B$328,MATCH(A5687,play_attribution!$A$2:$A$328,0)),"")</f>
        <v/>
      </c>
      <c r="M5687" t="str">
        <f>VLOOKUP(H5687,seller_roster!$A$2:$B$85,2,FALSE)</f>
        <v>Peyton Moreau</v>
      </c>
      <c r="N5687" t="str">
        <f>VLOOKUP(C5687,accounts!$A$2:$F$9615,2,FALSE)</f>
        <v>Construction</v>
      </c>
      <c r="O5687" t="str">
        <f>VLOOKUP(C5687,accounts!$A$2:$F$9615,3,FALSE)</f>
        <v>$5M-$10M</v>
      </c>
      <c r="P5687" t="str">
        <f>VLOOKUP(C5687,accounts!$A$2:$F$9615,5,FALSE)</f>
        <v>West</v>
      </c>
      <c r="Q5687" t="b">
        <f t="shared" si="89"/>
        <v>1</v>
      </c>
      <c r="R5687" t="e">
        <f>INDEX(removed_duplicate_rows!$A$5:$A$39,MATCH(wins!A5687,removed_duplicate_rows!$A$5:$A$39,0))</f>
        <v>#N/A</v>
      </c>
    </row>
    <row r="5688" spans="1:18" ht="15.75" customHeight="1" x14ac:dyDescent="0.2">
      <c r="A5688" t="s">
        <v>17195</v>
      </c>
      <c r="B5688" t="s">
        <v>17196</v>
      </c>
      <c r="C5688" t="s">
        <v>17197</v>
      </c>
      <c r="D5688" s="10">
        <v>46004</v>
      </c>
      <c r="E5688" t="s">
        <v>14854</v>
      </c>
      <c r="F5688">
        <v>6</v>
      </c>
      <c r="G5688" t="s">
        <v>374</v>
      </c>
      <c r="H5688" t="s">
        <v>417</v>
      </c>
      <c r="I5688" t="s">
        <v>55</v>
      </c>
      <c r="J5688">
        <v>1</v>
      </c>
      <c r="K5688">
        <v>6028</v>
      </c>
      <c r="L5688" t="str">
        <f>IFERROR(INDEX(play_attribution!$B$2:$B$328,MATCH(A5688,play_attribution!$A$2:$A$328,0)),"")</f>
        <v/>
      </c>
      <c r="M5688" t="str">
        <f>VLOOKUP(H5688,seller_roster!$A$2:$B$85,2,FALSE)</f>
        <v>Bryn Reyes</v>
      </c>
      <c r="N5688" t="str">
        <f>VLOOKUP(C5688,accounts!$A$2:$F$9615,2,FALSE)</f>
        <v>Field Services</v>
      </c>
      <c r="O5688" t="str">
        <f>VLOOKUP(C5688,accounts!$A$2:$F$9615,3,FALSE)</f>
        <v>$5M-$10M</v>
      </c>
      <c r="P5688" t="str">
        <f>VLOOKUP(C5688,accounts!$A$2:$F$9615,5,FALSE)</f>
        <v>Central</v>
      </c>
      <c r="Q5688" t="b">
        <f t="shared" si="89"/>
        <v>1</v>
      </c>
      <c r="R5688" t="e">
        <f>INDEX(removed_duplicate_rows!$A$5:$A$39,MATCH(wins!A5688,removed_duplicate_rows!$A$5:$A$39,0))</f>
        <v>#N/A</v>
      </c>
    </row>
    <row r="5689" spans="1:18" ht="15.75" customHeight="1" x14ac:dyDescent="0.2">
      <c r="A5689" t="s">
        <v>17198</v>
      </c>
      <c r="B5689" t="s">
        <v>17199</v>
      </c>
      <c r="C5689" t="s">
        <v>17200</v>
      </c>
      <c r="D5689" s="10">
        <v>46004</v>
      </c>
      <c r="E5689" t="s">
        <v>14854</v>
      </c>
      <c r="F5689">
        <v>6</v>
      </c>
      <c r="G5689" t="s">
        <v>374</v>
      </c>
      <c r="H5689" t="s">
        <v>409</v>
      </c>
      <c r="I5689" t="s">
        <v>55</v>
      </c>
      <c r="J5689">
        <v>1</v>
      </c>
      <c r="K5689">
        <v>5898</v>
      </c>
      <c r="L5689" t="str">
        <f>IFERROR(INDEX(play_attribution!$B$2:$B$328,MATCH(A5689,play_attribution!$A$2:$A$328,0)),"")</f>
        <v/>
      </c>
      <c r="M5689" t="str">
        <f>VLOOKUP(H5689,seller_roster!$A$2:$B$85,2,FALSE)</f>
        <v>Devon Okafor</v>
      </c>
      <c r="N5689" t="str">
        <f>VLOOKUP(C5689,accounts!$A$2:$F$9615,2,FALSE)</f>
        <v>Retail Multi-Location</v>
      </c>
      <c r="O5689" t="str">
        <f>VLOOKUP(C5689,accounts!$A$2:$F$9615,3,FALSE)</f>
        <v>$2.5M-$5M</v>
      </c>
      <c r="P5689" t="str">
        <f>VLOOKUP(C5689,accounts!$A$2:$F$9615,5,FALSE)</f>
        <v>West</v>
      </c>
      <c r="Q5689" t="b">
        <f t="shared" si="89"/>
        <v>1</v>
      </c>
      <c r="R5689" t="e">
        <f>INDEX(removed_duplicate_rows!$A$5:$A$39,MATCH(wins!A5689,removed_duplicate_rows!$A$5:$A$39,0))</f>
        <v>#N/A</v>
      </c>
    </row>
    <row r="5690" spans="1:18" ht="15.75" customHeight="1" x14ac:dyDescent="0.2">
      <c r="A5690" t="s">
        <v>17201</v>
      </c>
      <c r="B5690" t="s">
        <v>17202</v>
      </c>
      <c r="C5690" t="s">
        <v>17203</v>
      </c>
      <c r="D5690" s="10">
        <v>46004</v>
      </c>
      <c r="E5690" t="s">
        <v>14854</v>
      </c>
      <c r="F5690">
        <v>6</v>
      </c>
      <c r="G5690" t="s">
        <v>374</v>
      </c>
      <c r="H5690" t="s">
        <v>4096</v>
      </c>
      <c r="I5690" t="s">
        <v>55</v>
      </c>
      <c r="J5690">
        <v>1</v>
      </c>
      <c r="K5690">
        <v>6820</v>
      </c>
      <c r="L5690" t="str">
        <f>IFERROR(INDEX(play_attribution!$B$2:$B$328,MATCH(A5690,play_attribution!$A$2:$A$328,0)),"")</f>
        <v/>
      </c>
      <c r="M5690" t="str">
        <f>VLOOKUP(H5690,seller_roster!$A$2:$B$85,2,FALSE)</f>
        <v>Vesper Kim</v>
      </c>
      <c r="N5690" t="str">
        <f>VLOOKUP(C5690,accounts!$A$2:$F$9615,2,FALSE)</f>
        <v>Field Services</v>
      </c>
      <c r="O5690" t="str">
        <f>VLOOKUP(C5690,accounts!$A$2:$F$9615,3,FALSE)</f>
        <v>$2.5M-$5M</v>
      </c>
      <c r="P5690" t="str">
        <f>VLOOKUP(C5690,accounts!$A$2:$F$9615,5,FALSE)</f>
        <v>West</v>
      </c>
      <c r="Q5690" t="b">
        <f t="shared" si="89"/>
        <v>1</v>
      </c>
      <c r="R5690" t="e">
        <f>INDEX(removed_duplicate_rows!$A$5:$A$39,MATCH(wins!A5690,removed_duplicate_rows!$A$5:$A$39,0))</f>
        <v>#N/A</v>
      </c>
    </row>
    <row r="5691" spans="1:18" ht="15.75" customHeight="1" x14ac:dyDescent="0.2">
      <c r="A5691" t="s">
        <v>17204</v>
      </c>
      <c r="B5691" t="s">
        <v>17205</v>
      </c>
      <c r="C5691" t="s">
        <v>17206</v>
      </c>
      <c r="D5691" s="10">
        <v>46004</v>
      </c>
      <c r="E5691" t="s">
        <v>14854</v>
      </c>
      <c r="F5691">
        <v>6</v>
      </c>
      <c r="G5691" t="s">
        <v>374</v>
      </c>
      <c r="H5691" t="s">
        <v>1123</v>
      </c>
      <c r="I5691" t="s">
        <v>55</v>
      </c>
      <c r="J5691">
        <v>1</v>
      </c>
      <c r="K5691">
        <v>4019</v>
      </c>
      <c r="L5691" t="str">
        <f>IFERROR(INDEX(play_attribution!$B$2:$B$328,MATCH(A5691,play_attribution!$A$2:$A$328,0)),"")</f>
        <v/>
      </c>
      <c r="M5691" t="str">
        <f>VLOOKUP(H5691,seller_roster!$A$2:$B$85,2,FALSE)</f>
        <v>Peyton Silva</v>
      </c>
      <c r="N5691" t="str">
        <f>VLOOKUP(C5691,accounts!$A$2:$F$9615,2,FALSE)</f>
        <v>Manufacturing</v>
      </c>
      <c r="O5691" t="str">
        <f>VLOOKUP(C5691,accounts!$A$2:$F$9615,3,FALSE)</f>
        <v>&lt;$1M</v>
      </c>
      <c r="P5691" t="str">
        <f>VLOOKUP(C5691,accounts!$A$2:$F$9615,5,FALSE)</f>
        <v>East</v>
      </c>
      <c r="Q5691" t="b">
        <f t="shared" si="89"/>
        <v>1</v>
      </c>
      <c r="R5691" t="e">
        <f>INDEX(removed_duplicate_rows!$A$5:$A$39,MATCH(wins!A5691,removed_duplicate_rows!$A$5:$A$39,0))</f>
        <v>#N/A</v>
      </c>
    </row>
    <row r="5692" spans="1:18" ht="15.75" customHeight="1" x14ac:dyDescent="0.2">
      <c r="A5692" t="s">
        <v>17207</v>
      </c>
      <c r="B5692" t="s">
        <v>17208</v>
      </c>
      <c r="C5692" t="s">
        <v>17209</v>
      </c>
      <c r="D5692" s="10">
        <v>46004</v>
      </c>
      <c r="E5692" t="s">
        <v>14854</v>
      </c>
      <c r="F5692">
        <v>6</v>
      </c>
      <c r="G5692" t="s">
        <v>374</v>
      </c>
      <c r="H5692" t="s">
        <v>783</v>
      </c>
      <c r="I5692" t="s">
        <v>55</v>
      </c>
      <c r="J5692">
        <v>1</v>
      </c>
      <c r="K5692">
        <v>4920</v>
      </c>
      <c r="L5692" t="str">
        <f>IFERROR(INDEX(play_attribution!$B$2:$B$328,MATCH(A5692,play_attribution!$A$2:$A$328,0)),"")</f>
        <v/>
      </c>
      <c r="M5692" t="str">
        <f>VLOOKUP(H5692,seller_roster!$A$2:$B$85,2,FALSE)</f>
        <v>Omar Tran</v>
      </c>
      <c r="N5692" t="str">
        <f>VLOOKUP(C5692,accounts!$A$2:$F$9615,2,FALSE)</f>
        <v>Construction</v>
      </c>
      <c r="O5692" t="str">
        <f>VLOOKUP(C5692,accounts!$A$2:$F$9615,3,FALSE)</f>
        <v>$2.5M-$5M</v>
      </c>
      <c r="P5692" t="str">
        <f>VLOOKUP(C5692,accounts!$A$2:$F$9615,5,FALSE)</f>
        <v>West</v>
      </c>
      <c r="Q5692" t="b">
        <f t="shared" si="89"/>
        <v>1</v>
      </c>
      <c r="R5692" t="e">
        <f>INDEX(removed_duplicate_rows!$A$5:$A$39,MATCH(wins!A5692,removed_duplicate_rows!$A$5:$A$39,0))</f>
        <v>#N/A</v>
      </c>
    </row>
    <row r="5693" spans="1:18" ht="15.75" customHeight="1" x14ac:dyDescent="0.2">
      <c r="A5693" t="s">
        <v>17210</v>
      </c>
      <c r="B5693" t="s">
        <v>17211</v>
      </c>
      <c r="C5693" t="s">
        <v>17212</v>
      </c>
      <c r="D5693" s="10">
        <v>46011</v>
      </c>
      <c r="E5693" t="s">
        <v>14854</v>
      </c>
      <c r="F5693">
        <v>7</v>
      </c>
      <c r="G5693" t="s">
        <v>53</v>
      </c>
      <c r="H5693" t="s">
        <v>505</v>
      </c>
      <c r="I5693" t="s">
        <v>55</v>
      </c>
      <c r="J5693">
        <v>1</v>
      </c>
      <c r="K5693">
        <v>14995</v>
      </c>
      <c r="L5693" t="str">
        <f>IFERROR(INDEX(play_attribution!$B$2:$B$328,MATCH(A5693,play_attribution!$A$2:$A$328,0)),"")</f>
        <v/>
      </c>
      <c r="M5693" t="str">
        <f>VLOOKUP(H5693,seller_roster!$A$2:$B$85,2,FALSE)</f>
        <v>Xen Mbeki</v>
      </c>
      <c r="N5693" t="str">
        <f>VLOOKUP(C5693,accounts!$A$2:$F$9615,2,FALSE)</f>
        <v>Manufacturing</v>
      </c>
      <c r="O5693" t="str">
        <f>VLOOKUP(C5693,accounts!$A$2:$F$9615,3,FALSE)</f>
        <v>$5M-$10M</v>
      </c>
      <c r="P5693" t="str">
        <f>VLOOKUP(C5693,accounts!$A$2:$F$9615,5,FALSE)</f>
        <v>East</v>
      </c>
      <c r="Q5693" t="b">
        <f t="shared" si="89"/>
        <v>1</v>
      </c>
      <c r="R5693" t="e">
        <f>INDEX(removed_duplicate_rows!$A$5:$A$39,MATCH(wins!A5693,removed_duplicate_rows!$A$5:$A$39,0))</f>
        <v>#N/A</v>
      </c>
    </row>
    <row r="5694" spans="1:18" ht="15.75" customHeight="1" x14ac:dyDescent="0.2">
      <c r="A5694" t="s">
        <v>17213</v>
      </c>
      <c r="B5694" t="s">
        <v>17214</v>
      </c>
      <c r="C5694" t="s">
        <v>17215</v>
      </c>
      <c r="D5694" s="10">
        <v>46011</v>
      </c>
      <c r="E5694" t="s">
        <v>14854</v>
      </c>
      <c r="F5694">
        <v>7</v>
      </c>
      <c r="G5694" t="s">
        <v>53</v>
      </c>
      <c r="H5694" t="s">
        <v>505</v>
      </c>
      <c r="I5694" t="s">
        <v>55</v>
      </c>
      <c r="J5694">
        <v>1</v>
      </c>
      <c r="K5694">
        <v>16334</v>
      </c>
      <c r="L5694" t="str">
        <f>IFERROR(INDEX(play_attribution!$B$2:$B$328,MATCH(A5694,play_attribution!$A$2:$A$328,0)),"")</f>
        <v/>
      </c>
      <c r="M5694" t="str">
        <f>VLOOKUP(H5694,seller_roster!$A$2:$B$85,2,FALSE)</f>
        <v>Xen Mbeki</v>
      </c>
      <c r="N5694" t="str">
        <f>VLOOKUP(C5694,accounts!$A$2:$F$9615,2,FALSE)</f>
        <v>Field Services</v>
      </c>
      <c r="O5694" t="str">
        <f>VLOOKUP(C5694,accounts!$A$2:$F$9615,3,FALSE)</f>
        <v>&gt;$10M</v>
      </c>
      <c r="P5694" t="str">
        <f>VLOOKUP(C5694,accounts!$A$2:$F$9615,5,FALSE)</f>
        <v>East</v>
      </c>
      <c r="Q5694" t="b">
        <f t="shared" si="89"/>
        <v>1</v>
      </c>
      <c r="R5694" t="e">
        <f>INDEX(removed_duplicate_rows!$A$5:$A$39,MATCH(wins!A5694,removed_duplicate_rows!$A$5:$A$39,0))</f>
        <v>#N/A</v>
      </c>
    </row>
    <row r="5695" spans="1:18" ht="15.75" customHeight="1" x14ac:dyDescent="0.2">
      <c r="A5695" t="s">
        <v>17216</v>
      </c>
      <c r="B5695" t="s">
        <v>17217</v>
      </c>
      <c r="C5695" t="s">
        <v>17218</v>
      </c>
      <c r="D5695" s="10">
        <v>46011</v>
      </c>
      <c r="E5695" t="s">
        <v>14854</v>
      </c>
      <c r="F5695">
        <v>7</v>
      </c>
      <c r="G5695" t="s">
        <v>53</v>
      </c>
      <c r="H5695" t="s">
        <v>495</v>
      </c>
      <c r="I5695" t="s">
        <v>55</v>
      </c>
      <c r="J5695">
        <v>1</v>
      </c>
      <c r="K5695">
        <v>19887</v>
      </c>
      <c r="L5695" t="str">
        <f>IFERROR(INDEX(play_attribution!$B$2:$B$328,MATCH(A5695,play_attribution!$A$2:$A$328,0)),"")</f>
        <v/>
      </c>
      <c r="M5695" t="str">
        <f>VLOOKUP(H5695,seller_roster!$A$2:$B$85,2,FALSE)</f>
        <v>Gio Ferro</v>
      </c>
      <c r="N5695" t="str">
        <f>VLOOKUP(C5695,accounts!$A$2:$F$9615,2,FALSE)</f>
        <v>Construction</v>
      </c>
      <c r="O5695" t="str">
        <f>VLOOKUP(C5695,accounts!$A$2:$F$9615,3,FALSE)</f>
        <v>$5M-$10M</v>
      </c>
      <c r="P5695" t="str">
        <f>VLOOKUP(C5695,accounts!$A$2:$F$9615,5,FALSE)</f>
        <v>East</v>
      </c>
      <c r="Q5695" t="b">
        <f t="shared" si="89"/>
        <v>1</v>
      </c>
      <c r="R5695" t="e">
        <f>INDEX(removed_duplicate_rows!$A$5:$A$39,MATCH(wins!A5695,removed_duplicate_rows!$A$5:$A$39,0))</f>
        <v>#N/A</v>
      </c>
    </row>
    <row r="5696" spans="1:18" ht="15.75" customHeight="1" x14ac:dyDescent="0.2">
      <c r="A5696" t="s">
        <v>17219</v>
      </c>
      <c r="B5696" t="s">
        <v>17220</v>
      </c>
      <c r="C5696" t="s">
        <v>17221</v>
      </c>
      <c r="D5696" s="10">
        <v>46011</v>
      </c>
      <c r="E5696" t="s">
        <v>14854</v>
      </c>
      <c r="F5696">
        <v>7</v>
      </c>
      <c r="G5696" t="s">
        <v>53</v>
      </c>
      <c r="H5696" t="s">
        <v>495</v>
      </c>
      <c r="I5696" t="s">
        <v>79</v>
      </c>
      <c r="J5696">
        <v>1</v>
      </c>
      <c r="K5696">
        <v>15984</v>
      </c>
      <c r="L5696" t="str">
        <f>IFERROR(INDEX(play_attribution!$B$2:$B$328,MATCH(A5696,play_attribution!$A$2:$A$328,0)),"")</f>
        <v/>
      </c>
      <c r="M5696" t="str">
        <f>VLOOKUP(H5696,seller_roster!$A$2:$B$85,2,FALSE)</f>
        <v>Gio Ferro</v>
      </c>
      <c r="N5696" t="str">
        <f>VLOOKUP(C5696,accounts!$A$2:$F$9615,2,FALSE)</f>
        <v>Logistics</v>
      </c>
      <c r="O5696" t="str">
        <f>VLOOKUP(C5696,accounts!$A$2:$F$9615,3,FALSE)</f>
        <v>&gt;$10M</v>
      </c>
      <c r="P5696" t="str">
        <f>VLOOKUP(C5696,accounts!$A$2:$F$9615,5,FALSE)</f>
        <v>East</v>
      </c>
      <c r="Q5696" t="b">
        <f t="shared" si="89"/>
        <v>1</v>
      </c>
      <c r="R5696" t="e">
        <f>INDEX(removed_duplicate_rows!$A$5:$A$39,MATCH(wins!A5696,removed_duplicate_rows!$A$5:$A$39,0))</f>
        <v>#N/A</v>
      </c>
    </row>
    <row r="5697" spans="1:18" ht="15.75" customHeight="1" x14ac:dyDescent="0.2">
      <c r="A5697" t="s">
        <v>17222</v>
      </c>
      <c r="B5697" t="s">
        <v>17223</v>
      </c>
      <c r="C5697" t="s">
        <v>17224</v>
      </c>
      <c r="D5697" s="10">
        <v>46011</v>
      </c>
      <c r="E5697" t="s">
        <v>14854</v>
      </c>
      <c r="F5697">
        <v>7</v>
      </c>
      <c r="G5697" t="s">
        <v>53</v>
      </c>
      <c r="H5697" t="s">
        <v>505</v>
      </c>
      <c r="I5697" t="s">
        <v>55</v>
      </c>
      <c r="J5697">
        <v>1</v>
      </c>
      <c r="K5697">
        <v>20318</v>
      </c>
      <c r="L5697" t="str">
        <f>IFERROR(INDEX(play_attribution!$B$2:$B$328,MATCH(A5697,play_attribution!$A$2:$A$328,0)),"")</f>
        <v/>
      </c>
      <c r="M5697" t="str">
        <f>VLOOKUP(H5697,seller_roster!$A$2:$B$85,2,FALSE)</f>
        <v>Xen Mbeki</v>
      </c>
      <c r="N5697" t="str">
        <f>VLOOKUP(C5697,accounts!$A$2:$F$9615,2,FALSE)</f>
        <v>Nonprofit</v>
      </c>
      <c r="O5697" t="str">
        <f>VLOOKUP(C5697,accounts!$A$2:$F$9615,3,FALSE)</f>
        <v>&gt;$10M</v>
      </c>
      <c r="P5697" t="str">
        <f>VLOOKUP(C5697,accounts!$A$2:$F$9615,5,FALSE)</f>
        <v>West</v>
      </c>
      <c r="Q5697" t="b">
        <f t="shared" si="89"/>
        <v>1</v>
      </c>
      <c r="R5697" t="e">
        <f>INDEX(removed_duplicate_rows!$A$5:$A$39,MATCH(wins!A5697,removed_duplicate_rows!$A$5:$A$39,0))</f>
        <v>#N/A</v>
      </c>
    </row>
    <row r="5698" spans="1:18" ht="15.75" customHeight="1" x14ac:dyDescent="0.2">
      <c r="A5698" t="s">
        <v>17225</v>
      </c>
      <c r="B5698" t="s">
        <v>17226</v>
      </c>
      <c r="C5698" t="s">
        <v>17227</v>
      </c>
      <c r="D5698" s="10">
        <v>46011</v>
      </c>
      <c r="E5698" t="s">
        <v>14854</v>
      </c>
      <c r="F5698">
        <v>7</v>
      </c>
      <c r="G5698" t="s">
        <v>53</v>
      </c>
      <c r="H5698" t="s">
        <v>69</v>
      </c>
      <c r="I5698" t="s">
        <v>55</v>
      </c>
      <c r="J5698">
        <v>1</v>
      </c>
      <c r="K5698">
        <v>18764</v>
      </c>
      <c r="L5698" t="str">
        <f>IFERROR(INDEX(play_attribution!$B$2:$B$328,MATCH(A5698,play_attribution!$A$2:$A$328,0)),"")</f>
        <v/>
      </c>
      <c r="M5698" t="str">
        <f>VLOOKUP(H5698,seller_roster!$A$2:$B$85,2,FALSE)</f>
        <v>Uma Moreau</v>
      </c>
      <c r="N5698" t="str">
        <f>VLOOKUP(C5698,accounts!$A$2:$F$9615,2,FALSE)</f>
        <v>Logistics</v>
      </c>
      <c r="O5698" t="str">
        <f>VLOOKUP(C5698,accounts!$A$2:$F$9615,3,FALSE)</f>
        <v>$2.5M-$5M</v>
      </c>
      <c r="P5698" t="str">
        <f>VLOOKUP(C5698,accounts!$A$2:$F$9615,5,FALSE)</f>
        <v>West</v>
      </c>
      <c r="Q5698" t="b">
        <f t="shared" si="89"/>
        <v>1</v>
      </c>
      <c r="R5698" t="e">
        <f>INDEX(removed_duplicate_rows!$A$5:$A$39,MATCH(wins!A5698,removed_duplicate_rows!$A$5:$A$39,0))</f>
        <v>#N/A</v>
      </c>
    </row>
    <row r="5699" spans="1:18" ht="15.75" customHeight="1" x14ac:dyDescent="0.2">
      <c r="A5699" t="s">
        <v>17228</v>
      </c>
      <c r="B5699" t="s">
        <v>17229</v>
      </c>
      <c r="C5699" t="s">
        <v>17230</v>
      </c>
      <c r="D5699" s="10">
        <v>46011</v>
      </c>
      <c r="E5699" t="s">
        <v>14854</v>
      </c>
      <c r="F5699">
        <v>7</v>
      </c>
      <c r="G5699" t="s">
        <v>77</v>
      </c>
      <c r="H5699" t="s">
        <v>114</v>
      </c>
      <c r="I5699" t="s">
        <v>79</v>
      </c>
      <c r="J5699">
        <v>1</v>
      </c>
      <c r="K5699">
        <v>5320</v>
      </c>
      <c r="L5699" t="str">
        <f>IFERROR(INDEX(play_attribution!$B$2:$B$328,MATCH(A5699,play_attribution!$A$2:$A$328,0)),"")</f>
        <v/>
      </c>
      <c r="M5699" t="str">
        <f>VLOOKUP(H5699,seller_roster!$A$2:$B$85,2,FALSE)</f>
        <v>Ray Reyes</v>
      </c>
      <c r="N5699" t="str">
        <f>VLOOKUP(C5699,accounts!$A$2:$F$9615,2,FALSE)</f>
        <v>Logistics</v>
      </c>
      <c r="O5699" t="str">
        <f>VLOOKUP(C5699,accounts!$A$2:$F$9615,3,FALSE)</f>
        <v>$5M-$10M</v>
      </c>
      <c r="P5699" t="str">
        <f>VLOOKUP(C5699,accounts!$A$2:$F$9615,5,FALSE)</f>
        <v>East</v>
      </c>
      <c r="Q5699" t="b">
        <f t="shared" ref="Q5699:Q5762" si="90">L5699=""</f>
        <v>1</v>
      </c>
      <c r="R5699" t="e">
        <f>INDEX(removed_duplicate_rows!$A$5:$A$39,MATCH(wins!A5699,removed_duplicate_rows!$A$5:$A$39,0))</f>
        <v>#N/A</v>
      </c>
    </row>
    <row r="5700" spans="1:18" ht="15.75" customHeight="1" x14ac:dyDescent="0.2">
      <c r="A5700" t="s">
        <v>17231</v>
      </c>
      <c r="B5700" t="s">
        <v>17232</v>
      </c>
      <c r="C5700" t="s">
        <v>17233</v>
      </c>
      <c r="D5700" s="10">
        <v>46011</v>
      </c>
      <c r="E5700" t="s">
        <v>14854</v>
      </c>
      <c r="F5700">
        <v>7</v>
      </c>
      <c r="G5700" t="s">
        <v>77</v>
      </c>
      <c r="H5700" t="s">
        <v>122</v>
      </c>
      <c r="I5700" t="s">
        <v>79</v>
      </c>
      <c r="J5700">
        <v>1</v>
      </c>
      <c r="K5700">
        <v>9383</v>
      </c>
      <c r="L5700" t="str">
        <f>IFERROR(INDEX(play_attribution!$B$2:$B$328,MATCH(A5700,play_attribution!$A$2:$A$328,0)),"")</f>
        <v/>
      </c>
      <c r="M5700" t="str">
        <f>VLOOKUP(H5700,seller_roster!$A$2:$B$85,2,FALSE)</f>
        <v>Uma Osei</v>
      </c>
      <c r="N5700" t="str">
        <f>VLOOKUP(C5700,accounts!$A$2:$F$9615,2,FALSE)</f>
        <v>Hospitality Group</v>
      </c>
      <c r="O5700" t="str">
        <f>VLOOKUP(C5700,accounts!$A$2:$F$9615,3,FALSE)</f>
        <v>$2.5M-$5M</v>
      </c>
      <c r="P5700" t="str">
        <f>VLOOKUP(C5700,accounts!$A$2:$F$9615,5,FALSE)</f>
        <v>West</v>
      </c>
      <c r="Q5700" t="b">
        <f t="shared" si="90"/>
        <v>1</v>
      </c>
      <c r="R5700" t="e">
        <f>INDEX(removed_duplicate_rows!$A$5:$A$39,MATCH(wins!A5700,removed_duplicate_rows!$A$5:$A$39,0))</f>
        <v>#N/A</v>
      </c>
    </row>
    <row r="5701" spans="1:18" ht="15.75" customHeight="1" x14ac:dyDescent="0.2">
      <c r="A5701" t="s">
        <v>17234</v>
      </c>
      <c r="B5701" t="s">
        <v>17235</v>
      </c>
      <c r="C5701" t="s">
        <v>17236</v>
      </c>
      <c r="D5701" s="10">
        <v>46011</v>
      </c>
      <c r="E5701" t="s">
        <v>14854</v>
      </c>
      <c r="F5701">
        <v>7</v>
      </c>
      <c r="G5701" t="s">
        <v>77</v>
      </c>
      <c r="H5701" t="s">
        <v>129</v>
      </c>
      <c r="I5701" t="s">
        <v>79</v>
      </c>
      <c r="J5701">
        <v>1</v>
      </c>
      <c r="K5701">
        <v>6577</v>
      </c>
      <c r="L5701" t="str">
        <f>IFERROR(INDEX(play_attribution!$B$2:$B$328,MATCH(A5701,play_attribution!$A$2:$A$328,0)),"")</f>
        <v/>
      </c>
      <c r="M5701" t="str">
        <f>VLOOKUP(H5701,seller_roster!$A$2:$B$85,2,FALSE)</f>
        <v>Gray Vega</v>
      </c>
      <c r="N5701" t="str">
        <f>VLOOKUP(C5701,accounts!$A$2:$F$9615,2,FALSE)</f>
        <v>Field Services</v>
      </c>
      <c r="O5701" t="str">
        <f>VLOOKUP(C5701,accounts!$A$2:$F$9615,3,FALSE)</f>
        <v>$5M-$10M</v>
      </c>
      <c r="P5701" t="str">
        <f>VLOOKUP(C5701,accounts!$A$2:$F$9615,5,FALSE)</f>
        <v>East</v>
      </c>
      <c r="Q5701" t="b">
        <f t="shared" si="90"/>
        <v>1</v>
      </c>
      <c r="R5701" t="e">
        <f>INDEX(removed_duplicate_rows!$A$5:$A$39,MATCH(wins!A5701,removed_duplicate_rows!$A$5:$A$39,0))</f>
        <v>#N/A</v>
      </c>
    </row>
    <row r="5702" spans="1:18" ht="15.75" customHeight="1" x14ac:dyDescent="0.2">
      <c r="A5702" t="s">
        <v>17237</v>
      </c>
      <c r="B5702" t="s">
        <v>17238</v>
      </c>
      <c r="C5702" t="s">
        <v>17239</v>
      </c>
      <c r="D5702" s="10">
        <v>46011</v>
      </c>
      <c r="E5702" t="s">
        <v>14854</v>
      </c>
      <c r="F5702">
        <v>7</v>
      </c>
      <c r="G5702" t="s">
        <v>77</v>
      </c>
      <c r="H5702" t="s">
        <v>147</v>
      </c>
      <c r="I5702" t="s">
        <v>55</v>
      </c>
      <c r="J5702">
        <v>1</v>
      </c>
      <c r="K5702">
        <v>5899</v>
      </c>
      <c r="L5702" t="str">
        <f>IFERROR(INDEX(play_attribution!$B$2:$B$328,MATCH(A5702,play_attribution!$A$2:$A$328,0)),"")</f>
        <v/>
      </c>
      <c r="M5702" t="str">
        <f>VLOOKUP(H5702,seller_roster!$A$2:$B$85,2,FALSE)</f>
        <v>Riley Tran</v>
      </c>
      <c r="N5702" t="str">
        <f>VLOOKUP(C5702,accounts!$A$2:$F$9615,2,FALSE)</f>
        <v>Retail Multi-Location</v>
      </c>
      <c r="O5702" t="str">
        <f>VLOOKUP(C5702,accounts!$A$2:$F$9615,3,FALSE)</f>
        <v>&lt;$1M</v>
      </c>
      <c r="P5702" t="str">
        <f>VLOOKUP(C5702,accounts!$A$2:$F$9615,5,FALSE)</f>
        <v>East</v>
      </c>
      <c r="Q5702" t="b">
        <f t="shared" si="90"/>
        <v>1</v>
      </c>
      <c r="R5702" t="e">
        <f>INDEX(removed_duplicate_rows!$A$5:$A$39,MATCH(wins!A5702,removed_duplicate_rows!$A$5:$A$39,0))</f>
        <v>#N/A</v>
      </c>
    </row>
    <row r="5703" spans="1:18" ht="15.75" customHeight="1" x14ac:dyDescent="0.2">
      <c r="A5703" t="s">
        <v>17240</v>
      </c>
      <c r="B5703" t="s">
        <v>17241</v>
      </c>
      <c r="C5703" t="s">
        <v>17242</v>
      </c>
      <c r="D5703" s="10">
        <v>46011</v>
      </c>
      <c r="E5703" t="s">
        <v>14854</v>
      </c>
      <c r="F5703">
        <v>7</v>
      </c>
      <c r="G5703" t="s">
        <v>77</v>
      </c>
      <c r="H5703" t="s">
        <v>91</v>
      </c>
      <c r="I5703" t="s">
        <v>79</v>
      </c>
      <c r="J5703">
        <v>1</v>
      </c>
      <c r="K5703">
        <v>11930</v>
      </c>
      <c r="L5703" t="str">
        <f>IFERROR(INDEX(play_attribution!$B$2:$B$328,MATCH(A5703,play_attribution!$A$2:$A$328,0)),"")</f>
        <v/>
      </c>
      <c r="M5703" t="str">
        <f>VLOOKUP(H5703,seller_roster!$A$2:$B$85,2,FALSE)</f>
        <v>Kira Sorensen</v>
      </c>
      <c r="N5703" t="str">
        <f>VLOOKUP(C5703,accounts!$A$2:$F$9615,2,FALSE)</f>
        <v>Logistics</v>
      </c>
      <c r="O5703" t="str">
        <f>VLOOKUP(C5703,accounts!$A$2:$F$9615,3,FALSE)</f>
        <v>$1M-$2.5M</v>
      </c>
      <c r="P5703" t="str">
        <f>VLOOKUP(C5703,accounts!$A$2:$F$9615,5,FALSE)</f>
        <v>Central</v>
      </c>
      <c r="Q5703" t="b">
        <f t="shared" si="90"/>
        <v>1</v>
      </c>
      <c r="R5703" t="e">
        <f>INDEX(removed_duplicate_rows!$A$5:$A$39,MATCH(wins!A5703,removed_duplicate_rows!$A$5:$A$39,0))</f>
        <v>#N/A</v>
      </c>
    </row>
    <row r="5704" spans="1:18" ht="15.75" customHeight="1" x14ac:dyDescent="0.2">
      <c r="A5704" t="s">
        <v>17243</v>
      </c>
      <c r="B5704" t="s">
        <v>17244</v>
      </c>
      <c r="C5704" t="s">
        <v>17245</v>
      </c>
      <c r="D5704" s="10">
        <v>46011</v>
      </c>
      <c r="E5704" t="s">
        <v>14854</v>
      </c>
      <c r="F5704">
        <v>7</v>
      </c>
      <c r="G5704" t="s">
        <v>77</v>
      </c>
      <c r="H5704" t="s">
        <v>87</v>
      </c>
      <c r="I5704" t="s">
        <v>79</v>
      </c>
      <c r="J5704">
        <v>1</v>
      </c>
      <c r="K5704">
        <v>13333</v>
      </c>
      <c r="L5704" t="str">
        <f>IFERROR(INDEX(play_attribution!$B$2:$B$328,MATCH(A5704,play_attribution!$A$2:$A$328,0)),"")</f>
        <v/>
      </c>
      <c r="M5704" t="str">
        <f>VLOOKUP(H5704,seller_roster!$A$2:$B$85,2,FALSE)</f>
        <v>Harper Tran</v>
      </c>
      <c r="N5704" t="str">
        <f>VLOOKUP(C5704,accounts!$A$2:$F$9615,2,FALSE)</f>
        <v>Healthcare Services</v>
      </c>
      <c r="O5704" t="str">
        <f>VLOOKUP(C5704,accounts!$A$2:$F$9615,3,FALSE)</f>
        <v>$2.5M-$5M</v>
      </c>
      <c r="P5704" t="str">
        <f>VLOOKUP(C5704,accounts!$A$2:$F$9615,5,FALSE)</f>
        <v>East</v>
      </c>
      <c r="Q5704" t="b">
        <f t="shared" si="90"/>
        <v>1</v>
      </c>
      <c r="R5704" t="e">
        <f>INDEX(removed_duplicate_rows!$A$5:$A$39,MATCH(wins!A5704,removed_duplicate_rows!$A$5:$A$39,0))</f>
        <v>#N/A</v>
      </c>
    </row>
    <row r="5705" spans="1:18" ht="15.75" customHeight="1" x14ac:dyDescent="0.2">
      <c r="A5705" t="s">
        <v>17246</v>
      </c>
      <c r="B5705" t="s">
        <v>17247</v>
      </c>
      <c r="C5705" t="s">
        <v>17248</v>
      </c>
      <c r="D5705" s="10">
        <v>46011</v>
      </c>
      <c r="E5705" t="s">
        <v>14854</v>
      </c>
      <c r="F5705">
        <v>7</v>
      </c>
      <c r="G5705" t="s">
        <v>77</v>
      </c>
      <c r="H5705" t="s">
        <v>140</v>
      </c>
      <c r="I5705" t="s">
        <v>79</v>
      </c>
      <c r="J5705">
        <v>1</v>
      </c>
      <c r="K5705">
        <v>6157</v>
      </c>
      <c r="L5705" t="str">
        <f>IFERROR(INDEX(play_attribution!$B$2:$B$328,MATCH(A5705,play_attribution!$A$2:$A$328,0)),"")</f>
        <v/>
      </c>
      <c r="M5705" t="str">
        <f>VLOOKUP(H5705,seller_roster!$A$2:$B$85,2,FALSE)</f>
        <v>Lane Lindqvist</v>
      </c>
      <c r="N5705" t="str">
        <f>VLOOKUP(C5705,accounts!$A$2:$F$9615,2,FALSE)</f>
        <v>Construction</v>
      </c>
      <c r="O5705" t="str">
        <f>VLOOKUP(C5705,accounts!$A$2:$F$9615,3,FALSE)</f>
        <v>$2.5M-$5M</v>
      </c>
      <c r="P5705" t="str">
        <f>VLOOKUP(C5705,accounts!$A$2:$F$9615,5,FALSE)</f>
        <v>East</v>
      </c>
      <c r="Q5705" t="b">
        <f t="shared" si="90"/>
        <v>1</v>
      </c>
      <c r="R5705" t="e">
        <f>INDEX(removed_duplicate_rows!$A$5:$A$39,MATCH(wins!A5705,removed_duplicate_rows!$A$5:$A$39,0))</f>
        <v>#N/A</v>
      </c>
    </row>
    <row r="5706" spans="1:18" ht="15.75" customHeight="1" x14ac:dyDescent="0.2">
      <c r="A5706" t="s">
        <v>17249</v>
      </c>
      <c r="B5706" t="s">
        <v>17250</v>
      </c>
      <c r="C5706" t="s">
        <v>17251</v>
      </c>
      <c r="D5706" s="10">
        <v>46011</v>
      </c>
      <c r="E5706" t="s">
        <v>14854</v>
      </c>
      <c r="F5706">
        <v>7</v>
      </c>
      <c r="G5706" t="s">
        <v>77</v>
      </c>
      <c r="H5706" t="s">
        <v>83</v>
      </c>
      <c r="I5706" t="s">
        <v>79</v>
      </c>
      <c r="J5706">
        <v>1</v>
      </c>
      <c r="K5706">
        <v>6896</v>
      </c>
      <c r="L5706" t="str">
        <f>IFERROR(INDEX(play_attribution!$B$2:$B$328,MATCH(A5706,play_attribution!$A$2:$A$328,0)),"")</f>
        <v/>
      </c>
      <c r="M5706" t="str">
        <f>VLOOKUP(H5706,seller_roster!$A$2:$B$85,2,FALSE)</f>
        <v>Sage Ruiz</v>
      </c>
      <c r="N5706" t="str">
        <f>VLOOKUP(C5706,accounts!$A$2:$F$9615,2,FALSE)</f>
        <v>Nonprofit</v>
      </c>
      <c r="O5706" t="str">
        <f>VLOOKUP(C5706,accounts!$A$2:$F$9615,3,FALSE)</f>
        <v>$2.5M-$5M</v>
      </c>
      <c r="P5706" t="str">
        <f>VLOOKUP(C5706,accounts!$A$2:$F$9615,5,FALSE)</f>
        <v>Central</v>
      </c>
      <c r="Q5706" t="b">
        <f t="shared" si="90"/>
        <v>1</v>
      </c>
      <c r="R5706" t="e">
        <f>INDEX(removed_duplicate_rows!$A$5:$A$39,MATCH(wins!A5706,removed_duplicate_rows!$A$5:$A$39,0))</f>
        <v>#N/A</v>
      </c>
    </row>
    <row r="5707" spans="1:18" ht="15.75" customHeight="1" x14ac:dyDescent="0.2">
      <c r="A5707" t="s">
        <v>17252</v>
      </c>
      <c r="B5707" t="s">
        <v>17253</v>
      </c>
      <c r="C5707" t="s">
        <v>17254</v>
      </c>
      <c r="D5707" s="10">
        <v>46011</v>
      </c>
      <c r="E5707" t="s">
        <v>14854</v>
      </c>
      <c r="F5707">
        <v>7</v>
      </c>
      <c r="G5707" t="s">
        <v>77</v>
      </c>
      <c r="H5707" t="s">
        <v>129</v>
      </c>
      <c r="I5707" t="s">
        <v>79</v>
      </c>
      <c r="J5707">
        <v>1</v>
      </c>
      <c r="K5707">
        <v>4861</v>
      </c>
      <c r="L5707" t="str">
        <f>IFERROR(INDEX(play_attribution!$B$2:$B$328,MATCH(A5707,play_attribution!$A$2:$A$328,0)),"")</f>
        <v/>
      </c>
      <c r="M5707" t="str">
        <f>VLOOKUP(H5707,seller_roster!$A$2:$B$85,2,FALSE)</f>
        <v>Gray Vega</v>
      </c>
      <c r="N5707" t="str">
        <f>VLOOKUP(C5707,accounts!$A$2:$F$9615,2,FALSE)</f>
        <v>Hospitality Group</v>
      </c>
      <c r="O5707" t="str">
        <f>VLOOKUP(C5707,accounts!$A$2:$F$9615,3,FALSE)</f>
        <v>$2.5M-$5M</v>
      </c>
      <c r="P5707" t="str">
        <f>VLOOKUP(C5707,accounts!$A$2:$F$9615,5,FALSE)</f>
        <v>East</v>
      </c>
      <c r="Q5707" t="b">
        <f t="shared" si="90"/>
        <v>1</v>
      </c>
      <c r="R5707" t="e">
        <f>INDEX(removed_duplicate_rows!$A$5:$A$39,MATCH(wins!A5707,removed_duplicate_rows!$A$5:$A$39,0))</f>
        <v>#N/A</v>
      </c>
    </row>
    <row r="5708" spans="1:18" ht="15.75" customHeight="1" x14ac:dyDescent="0.2">
      <c r="A5708" t="s">
        <v>17255</v>
      </c>
      <c r="B5708" t="s">
        <v>17256</v>
      </c>
      <c r="C5708" t="s">
        <v>17257</v>
      </c>
      <c r="D5708" s="10">
        <v>46011</v>
      </c>
      <c r="E5708" t="s">
        <v>14854</v>
      </c>
      <c r="F5708">
        <v>7</v>
      </c>
      <c r="G5708" t="s">
        <v>77</v>
      </c>
      <c r="H5708" t="s">
        <v>184</v>
      </c>
      <c r="I5708" t="s">
        <v>79</v>
      </c>
      <c r="J5708">
        <v>1</v>
      </c>
      <c r="K5708">
        <v>7608</v>
      </c>
      <c r="L5708" t="str">
        <f>IFERROR(INDEX(play_attribution!$B$2:$B$328,MATCH(A5708,play_attribution!$A$2:$A$328,0)),"")</f>
        <v/>
      </c>
      <c r="M5708" t="str">
        <f>VLOOKUP(H5708,seller_roster!$A$2:$B$85,2,FALSE)</f>
        <v>Zion Silva</v>
      </c>
      <c r="N5708" t="str">
        <f>VLOOKUP(C5708,accounts!$A$2:$F$9615,2,FALSE)</f>
        <v>Hospitality Group</v>
      </c>
      <c r="O5708" t="str">
        <f>VLOOKUP(C5708,accounts!$A$2:$F$9615,3,FALSE)</f>
        <v>$2.5M-$5M</v>
      </c>
      <c r="P5708" t="str">
        <f>VLOOKUP(C5708,accounts!$A$2:$F$9615,5,FALSE)</f>
        <v>Central</v>
      </c>
      <c r="Q5708" t="b">
        <f t="shared" si="90"/>
        <v>1</v>
      </c>
      <c r="R5708" t="e">
        <f>INDEX(removed_duplicate_rows!$A$5:$A$39,MATCH(wins!A5708,removed_duplicate_rows!$A$5:$A$39,0))</f>
        <v>#N/A</v>
      </c>
    </row>
    <row r="5709" spans="1:18" ht="15.75" customHeight="1" x14ac:dyDescent="0.2">
      <c r="A5709" t="s">
        <v>17258</v>
      </c>
      <c r="B5709" t="s">
        <v>17259</v>
      </c>
      <c r="C5709" t="s">
        <v>17260</v>
      </c>
      <c r="D5709" s="10">
        <v>46011</v>
      </c>
      <c r="E5709" t="s">
        <v>14854</v>
      </c>
      <c r="F5709">
        <v>7</v>
      </c>
      <c r="G5709" t="s">
        <v>77</v>
      </c>
      <c r="H5709" t="s">
        <v>147</v>
      </c>
      <c r="I5709" t="s">
        <v>79</v>
      </c>
      <c r="J5709">
        <v>1</v>
      </c>
      <c r="K5709">
        <v>6986</v>
      </c>
      <c r="L5709" t="str">
        <f>IFERROR(INDEX(play_attribution!$B$2:$B$328,MATCH(A5709,play_attribution!$A$2:$A$328,0)),"")</f>
        <v/>
      </c>
      <c r="M5709" t="str">
        <f>VLOOKUP(H5709,seller_roster!$A$2:$B$85,2,FALSE)</f>
        <v>Riley Tran</v>
      </c>
      <c r="N5709" t="str">
        <f>VLOOKUP(C5709,accounts!$A$2:$F$9615,2,FALSE)</f>
        <v>Retail Multi-Location</v>
      </c>
      <c r="O5709" t="str">
        <f>VLOOKUP(C5709,accounts!$A$2:$F$9615,3,FALSE)</f>
        <v>$2.5M-$5M</v>
      </c>
      <c r="P5709" t="str">
        <f>VLOOKUP(C5709,accounts!$A$2:$F$9615,5,FALSE)</f>
        <v>Central</v>
      </c>
      <c r="Q5709" t="b">
        <f t="shared" si="90"/>
        <v>1</v>
      </c>
      <c r="R5709" t="e">
        <f>INDEX(removed_duplicate_rows!$A$5:$A$39,MATCH(wins!A5709,removed_duplicate_rows!$A$5:$A$39,0))</f>
        <v>#N/A</v>
      </c>
    </row>
    <row r="5710" spans="1:18" ht="15.75" customHeight="1" x14ac:dyDescent="0.2">
      <c r="A5710" t="s">
        <v>17261</v>
      </c>
      <c r="B5710" t="s">
        <v>17262</v>
      </c>
      <c r="C5710" t="s">
        <v>17263</v>
      </c>
      <c r="D5710" s="10">
        <v>46011</v>
      </c>
      <c r="E5710" t="s">
        <v>14854</v>
      </c>
      <c r="F5710">
        <v>7</v>
      </c>
      <c r="G5710" t="s">
        <v>77</v>
      </c>
      <c r="H5710" t="s">
        <v>78</v>
      </c>
      <c r="I5710" t="s">
        <v>55</v>
      </c>
      <c r="J5710">
        <v>1</v>
      </c>
      <c r="K5710">
        <v>5999</v>
      </c>
      <c r="L5710" t="str">
        <f>IFERROR(INDEX(play_attribution!$B$2:$B$328,MATCH(A5710,play_attribution!$A$2:$A$328,0)),"")</f>
        <v/>
      </c>
      <c r="M5710" t="str">
        <f>VLOOKUP(H5710,seller_roster!$A$2:$B$85,2,FALSE)</f>
        <v>Lennon Ferro</v>
      </c>
      <c r="N5710" t="str">
        <f>VLOOKUP(C5710,accounts!$A$2:$F$9615,2,FALSE)</f>
        <v>Logistics</v>
      </c>
      <c r="O5710" t="str">
        <f>VLOOKUP(C5710,accounts!$A$2:$F$9615,3,FALSE)</f>
        <v>$1M-$2.5M</v>
      </c>
      <c r="P5710" t="str">
        <f>VLOOKUP(C5710,accounts!$A$2:$F$9615,5,FALSE)</f>
        <v>West</v>
      </c>
      <c r="Q5710" t="b">
        <f t="shared" si="90"/>
        <v>1</v>
      </c>
      <c r="R5710" t="e">
        <f>INDEX(removed_duplicate_rows!$A$5:$A$39,MATCH(wins!A5710,removed_duplicate_rows!$A$5:$A$39,0))</f>
        <v>#N/A</v>
      </c>
    </row>
    <row r="5711" spans="1:18" ht="15.75" customHeight="1" x14ac:dyDescent="0.2">
      <c r="A5711" t="s">
        <v>17264</v>
      </c>
      <c r="B5711" t="s">
        <v>17265</v>
      </c>
      <c r="C5711" t="s">
        <v>17266</v>
      </c>
      <c r="D5711" s="10">
        <v>46011</v>
      </c>
      <c r="E5711" t="s">
        <v>14854</v>
      </c>
      <c r="F5711">
        <v>7</v>
      </c>
      <c r="G5711" t="s">
        <v>77</v>
      </c>
      <c r="H5711" t="s">
        <v>866</v>
      </c>
      <c r="I5711" t="s">
        <v>79</v>
      </c>
      <c r="J5711">
        <v>1</v>
      </c>
      <c r="K5711">
        <v>7012</v>
      </c>
      <c r="L5711" t="str">
        <f>IFERROR(INDEX(play_attribution!$B$2:$B$328,MATCH(A5711,play_attribution!$A$2:$A$328,0)),"")</f>
        <v/>
      </c>
      <c r="M5711" t="str">
        <f>VLOOKUP(H5711,seller_roster!$A$2:$B$85,2,FALSE)</f>
        <v>Kira Novak</v>
      </c>
      <c r="N5711" t="str">
        <f>VLOOKUP(C5711,accounts!$A$2:$F$9615,2,FALSE)</f>
        <v>Healthcare Services</v>
      </c>
      <c r="O5711" t="str">
        <f>VLOOKUP(C5711,accounts!$A$2:$F$9615,3,FALSE)</f>
        <v>$2.5M-$5M</v>
      </c>
      <c r="P5711" t="str">
        <f>VLOOKUP(C5711,accounts!$A$2:$F$9615,5,FALSE)</f>
        <v>Central</v>
      </c>
      <c r="Q5711" t="b">
        <f t="shared" si="90"/>
        <v>1</v>
      </c>
      <c r="R5711" t="e">
        <f>INDEX(removed_duplicate_rows!$A$5:$A$39,MATCH(wins!A5711,removed_duplicate_rows!$A$5:$A$39,0))</f>
        <v>#N/A</v>
      </c>
    </row>
    <row r="5712" spans="1:18" ht="15.75" customHeight="1" x14ac:dyDescent="0.2">
      <c r="A5712" t="s">
        <v>17267</v>
      </c>
      <c r="B5712" t="s">
        <v>17268</v>
      </c>
      <c r="C5712" t="s">
        <v>17269</v>
      </c>
      <c r="D5712" s="10">
        <v>46011</v>
      </c>
      <c r="E5712" t="s">
        <v>14854</v>
      </c>
      <c r="F5712">
        <v>7</v>
      </c>
      <c r="G5712" t="s">
        <v>77</v>
      </c>
      <c r="H5712" t="s">
        <v>191</v>
      </c>
      <c r="I5712" t="s">
        <v>79</v>
      </c>
      <c r="J5712">
        <v>1</v>
      </c>
      <c r="K5712">
        <v>11290</v>
      </c>
      <c r="L5712" t="str">
        <f>IFERROR(INDEX(play_attribution!$B$2:$B$328,MATCH(A5712,play_attribution!$A$2:$A$328,0)),"")</f>
        <v/>
      </c>
      <c r="M5712" t="str">
        <f>VLOOKUP(H5712,seller_roster!$A$2:$B$85,2,FALSE)</f>
        <v>Blake Lindqvist</v>
      </c>
      <c r="N5712" t="str">
        <f>VLOOKUP(C5712,accounts!$A$2:$F$9615,2,FALSE)</f>
        <v>Healthcare Services</v>
      </c>
      <c r="O5712" t="str">
        <f>VLOOKUP(C5712,accounts!$A$2:$F$9615,3,FALSE)</f>
        <v>&lt;$1M</v>
      </c>
      <c r="P5712" t="str">
        <f>VLOOKUP(C5712,accounts!$A$2:$F$9615,5,FALSE)</f>
        <v>West</v>
      </c>
      <c r="Q5712" t="b">
        <f t="shared" si="90"/>
        <v>1</v>
      </c>
      <c r="R5712" t="e">
        <f>INDEX(removed_duplicate_rows!$A$5:$A$39,MATCH(wins!A5712,removed_duplicate_rows!$A$5:$A$39,0))</f>
        <v>#N/A</v>
      </c>
    </row>
    <row r="5713" spans="1:18" ht="15.75" customHeight="1" x14ac:dyDescent="0.2">
      <c r="A5713" t="s">
        <v>17270</v>
      </c>
      <c r="B5713" t="s">
        <v>17271</v>
      </c>
      <c r="C5713" t="s">
        <v>17272</v>
      </c>
      <c r="D5713" s="10">
        <v>46011</v>
      </c>
      <c r="E5713" t="s">
        <v>14854</v>
      </c>
      <c r="F5713">
        <v>7</v>
      </c>
      <c r="G5713" t="s">
        <v>77</v>
      </c>
      <c r="H5713" t="s">
        <v>159</v>
      </c>
      <c r="I5713" t="s">
        <v>79</v>
      </c>
      <c r="J5713">
        <v>1</v>
      </c>
      <c r="K5713">
        <v>8575</v>
      </c>
      <c r="L5713" t="str">
        <f>IFERROR(INDEX(play_attribution!$B$2:$B$328,MATCH(A5713,play_attribution!$A$2:$A$328,0)),"")</f>
        <v/>
      </c>
      <c r="M5713" t="str">
        <f>VLOOKUP(H5713,seller_roster!$A$2:$B$85,2,FALSE)</f>
        <v>Kai Bianchi</v>
      </c>
      <c r="N5713" t="str">
        <f>VLOOKUP(C5713,accounts!$A$2:$F$9615,2,FALSE)</f>
        <v>Manufacturing</v>
      </c>
      <c r="O5713" t="str">
        <f>VLOOKUP(C5713,accounts!$A$2:$F$9615,3,FALSE)</f>
        <v>$2.5M-$5M</v>
      </c>
      <c r="P5713" t="str">
        <f>VLOOKUP(C5713,accounts!$A$2:$F$9615,5,FALSE)</f>
        <v>West</v>
      </c>
      <c r="Q5713" t="b">
        <f t="shared" si="90"/>
        <v>1</v>
      </c>
      <c r="R5713" t="e">
        <f>INDEX(removed_duplicate_rows!$A$5:$A$39,MATCH(wins!A5713,removed_duplicate_rows!$A$5:$A$39,0))</f>
        <v>#N/A</v>
      </c>
    </row>
    <row r="5714" spans="1:18" ht="15.75" customHeight="1" x14ac:dyDescent="0.2">
      <c r="A5714" t="s">
        <v>17273</v>
      </c>
      <c r="B5714" t="s">
        <v>17274</v>
      </c>
      <c r="C5714" t="s">
        <v>17275</v>
      </c>
      <c r="D5714" s="10">
        <v>46011</v>
      </c>
      <c r="E5714" t="s">
        <v>14854</v>
      </c>
      <c r="F5714">
        <v>7</v>
      </c>
      <c r="G5714" t="s">
        <v>77</v>
      </c>
      <c r="H5714" t="s">
        <v>210</v>
      </c>
      <c r="I5714" t="s">
        <v>79</v>
      </c>
      <c r="J5714">
        <v>1</v>
      </c>
      <c r="K5714">
        <v>10856</v>
      </c>
      <c r="L5714" t="str">
        <f>IFERROR(INDEX(play_attribution!$B$2:$B$328,MATCH(A5714,play_attribution!$A$2:$A$328,0)),"")</f>
        <v/>
      </c>
      <c r="M5714" t="str">
        <f>VLOOKUP(H5714,seller_roster!$A$2:$B$85,2,FALSE)</f>
        <v>Emerson Reyes</v>
      </c>
      <c r="N5714" t="str">
        <f>VLOOKUP(C5714,accounts!$A$2:$F$9615,2,FALSE)</f>
        <v>Healthcare Services</v>
      </c>
      <c r="O5714" t="str">
        <f>VLOOKUP(C5714,accounts!$A$2:$F$9615,3,FALSE)</f>
        <v>&gt;$10M</v>
      </c>
      <c r="P5714" t="str">
        <f>VLOOKUP(C5714,accounts!$A$2:$F$9615,5,FALSE)</f>
        <v>East</v>
      </c>
      <c r="Q5714" t="b">
        <f t="shared" si="90"/>
        <v>1</v>
      </c>
      <c r="R5714" t="e">
        <f>INDEX(removed_duplicate_rows!$A$5:$A$39,MATCH(wins!A5714,removed_duplicate_rows!$A$5:$A$39,0))</f>
        <v>#N/A</v>
      </c>
    </row>
    <row r="5715" spans="1:18" ht="15.75" customHeight="1" x14ac:dyDescent="0.2">
      <c r="A5715" t="s">
        <v>17276</v>
      </c>
      <c r="B5715" t="s">
        <v>17277</v>
      </c>
      <c r="C5715" t="s">
        <v>17278</v>
      </c>
      <c r="D5715" s="10">
        <v>46011</v>
      </c>
      <c r="E5715" t="s">
        <v>14854</v>
      </c>
      <c r="F5715">
        <v>7</v>
      </c>
      <c r="G5715" t="s">
        <v>77</v>
      </c>
      <c r="H5715" t="s">
        <v>266</v>
      </c>
      <c r="I5715" t="s">
        <v>79</v>
      </c>
      <c r="J5715">
        <v>1</v>
      </c>
      <c r="K5715">
        <v>7732</v>
      </c>
      <c r="L5715" t="str">
        <f>IFERROR(INDEX(play_attribution!$B$2:$B$328,MATCH(A5715,play_attribution!$A$2:$A$328,0)),"")</f>
        <v/>
      </c>
      <c r="M5715" t="str">
        <f>VLOOKUP(H5715,seller_roster!$A$2:$B$85,2,FALSE)</f>
        <v>Dakota Vega</v>
      </c>
      <c r="N5715" t="str">
        <f>VLOOKUP(C5715,accounts!$A$2:$F$9615,2,FALSE)</f>
        <v>Hospitality Group</v>
      </c>
      <c r="O5715" t="str">
        <f>VLOOKUP(C5715,accounts!$A$2:$F$9615,3,FALSE)</f>
        <v>$5M-$10M</v>
      </c>
      <c r="P5715" t="str">
        <f>VLOOKUP(C5715,accounts!$A$2:$F$9615,5,FALSE)</f>
        <v>West</v>
      </c>
      <c r="Q5715" t="b">
        <f t="shared" si="90"/>
        <v>1</v>
      </c>
      <c r="R5715" t="e">
        <f>INDEX(removed_duplicate_rows!$A$5:$A$39,MATCH(wins!A5715,removed_duplicate_rows!$A$5:$A$39,0))</f>
        <v>#N/A</v>
      </c>
    </row>
    <row r="5716" spans="1:18" ht="15.75" customHeight="1" x14ac:dyDescent="0.2">
      <c r="A5716" t="s">
        <v>17279</v>
      </c>
      <c r="B5716" t="s">
        <v>17280</v>
      </c>
      <c r="C5716" t="s">
        <v>17281</v>
      </c>
      <c r="D5716" s="10">
        <v>46011</v>
      </c>
      <c r="E5716" t="s">
        <v>14854</v>
      </c>
      <c r="F5716">
        <v>7</v>
      </c>
      <c r="G5716" t="s">
        <v>77</v>
      </c>
      <c r="H5716" t="s">
        <v>107</v>
      </c>
      <c r="I5716" t="s">
        <v>79</v>
      </c>
      <c r="J5716">
        <v>1</v>
      </c>
      <c r="K5716">
        <v>7789</v>
      </c>
      <c r="L5716" t="str">
        <f>IFERROR(INDEX(play_attribution!$B$2:$B$328,MATCH(A5716,play_attribution!$A$2:$A$328,0)),"")</f>
        <v/>
      </c>
      <c r="M5716" t="str">
        <f>VLOOKUP(H5716,seller_roster!$A$2:$B$85,2,FALSE)</f>
        <v>Skyler Doyle</v>
      </c>
      <c r="N5716" t="str">
        <f>VLOOKUP(C5716,accounts!$A$2:$F$9615,2,FALSE)</f>
        <v>Field Services</v>
      </c>
      <c r="O5716" t="str">
        <f>VLOOKUP(C5716,accounts!$A$2:$F$9615,3,FALSE)</f>
        <v>&gt;$10M</v>
      </c>
      <c r="P5716" t="str">
        <f>VLOOKUP(C5716,accounts!$A$2:$F$9615,5,FALSE)</f>
        <v>East</v>
      </c>
      <c r="Q5716" t="b">
        <f t="shared" si="90"/>
        <v>1</v>
      </c>
      <c r="R5716" t="e">
        <f>INDEX(removed_duplicate_rows!$A$5:$A$39,MATCH(wins!A5716,removed_duplicate_rows!$A$5:$A$39,0))</f>
        <v>#N/A</v>
      </c>
    </row>
    <row r="5717" spans="1:18" ht="15.75" customHeight="1" x14ac:dyDescent="0.2">
      <c r="A5717" t="s">
        <v>17282</v>
      </c>
      <c r="B5717" t="s">
        <v>17283</v>
      </c>
      <c r="C5717" t="s">
        <v>17284</v>
      </c>
      <c r="D5717" s="10">
        <v>46011</v>
      </c>
      <c r="E5717" t="s">
        <v>14854</v>
      </c>
      <c r="F5717">
        <v>7</v>
      </c>
      <c r="G5717" t="s">
        <v>77</v>
      </c>
      <c r="H5717" t="s">
        <v>140</v>
      </c>
      <c r="I5717" t="s">
        <v>79</v>
      </c>
      <c r="J5717">
        <v>1</v>
      </c>
      <c r="K5717">
        <v>6409</v>
      </c>
      <c r="L5717" t="str">
        <f>IFERROR(INDEX(play_attribution!$B$2:$B$328,MATCH(A5717,play_attribution!$A$2:$A$328,0)),"")</f>
        <v/>
      </c>
      <c r="M5717" t="str">
        <f>VLOOKUP(H5717,seller_roster!$A$2:$B$85,2,FALSE)</f>
        <v>Lane Lindqvist</v>
      </c>
      <c r="N5717" t="str">
        <f>VLOOKUP(C5717,accounts!$A$2:$F$9615,2,FALSE)</f>
        <v>Healthcare Services</v>
      </c>
      <c r="O5717" t="str">
        <f>VLOOKUP(C5717,accounts!$A$2:$F$9615,3,FALSE)</f>
        <v>$1M-$2.5M</v>
      </c>
      <c r="P5717" t="str">
        <f>VLOOKUP(C5717,accounts!$A$2:$F$9615,5,FALSE)</f>
        <v>Central</v>
      </c>
      <c r="Q5717" t="b">
        <f t="shared" si="90"/>
        <v>1</v>
      </c>
      <c r="R5717" t="e">
        <f>INDEX(removed_duplicate_rows!$A$5:$A$39,MATCH(wins!A5717,removed_duplicate_rows!$A$5:$A$39,0))</f>
        <v>#N/A</v>
      </c>
    </row>
    <row r="5718" spans="1:18" ht="15.75" customHeight="1" x14ac:dyDescent="0.2">
      <c r="A5718" t="s">
        <v>17285</v>
      </c>
      <c r="B5718" t="s">
        <v>17286</v>
      </c>
      <c r="C5718" t="s">
        <v>17287</v>
      </c>
      <c r="D5718" s="10">
        <v>46011</v>
      </c>
      <c r="E5718" t="s">
        <v>14854</v>
      </c>
      <c r="F5718">
        <v>7</v>
      </c>
      <c r="G5718" t="s">
        <v>77</v>
      </c>
      <c r="H5718" t="s">
        <v>266</v>
      </c>
      <c r="I5718" t="s">
        <v>55</v>
      </c>
      <c r="J5718">
        <v>1</v>
      </c>
      <c r="K5718">
        <v>6183</v>
      </c>
      <c r="L5718" t="str">
        <f>IFERROR(INDEX(play_attribution!$B$2:$B$328,MATCH(A5718,play_attribution!$A$2:$A$328,0)),"")</f>
        <v/>
      </c>
      <c r="M5718" t="str">
        <f>VLOOKUP(H5718,seller_roster!$A$2:$B$85,2,FALSE)</f>
        <v>Dakota Vega</v>
      </c>
      <c r="N5718" t="str">
        <f>VLOOKUP(C5718,accounts!$A$2:$F$9615,2,FALSE)</f>
        <v>Nonprofit</v>
      </c>
      <c r="O5718" t="str">
        <f>VLOOKUP(C5718,accounts!$A$2:$F$9615,3,FALSE)</f>
        <v>$2.5M-$5M</v>
      </c>
      <c r="P5718" t="str">
        <f>VLOOKUP(C5718,accounts!$A$2:$F$9615,5,FALSE)</f>
        <v>West</v>
      </c>
      <c r="Q5718" t="b">
        <f t="shared" si="90"/>
        <v>1</v>
      </c>
      <c r="R5718" t="e">
        <f>INDEX(removed_duplicate_rows!$A$5:$A$39,MATCH(wins!A5718,removed_duplicate_rows!$A$5:$A$39,0))</f>
        <v>#N/A</v>
      </c>
    </row>
    <row r="5719" spans="1:18" ht="15.75" customHeight="1" x14ac:dyDescent="0.2">
      <c r="A5719" t="s">
        <v>17288</v>
      </c>
      <c r="B5719" t="s">
        <v>17289</v>
      </c>
      <c r="C5719" t="s">
        <v>17290</v>
      </c>
      <c r="D5719" s="10">
        <v>46011</v>
      </c>
      <c r="E5719" t="s">
        <v>14854</v>
      </c>
      <c r="F5719">
        <v>7</v>
      </c>
      <c r="G5719" t="s">
        <v>77</v>
      </c>
      <c r="H5719" t="s">
        <v>99</v>
      </c>
      <c r="I5719" t="s">
        <v>79</v>
      </c>
      <c r="J5719">
        <v>1</v>
      </c>
      <c r="K5719">
        <v>9337</v>
      </c>
      <c r="L5719" t="str">
        <f>IFERROR(INDEX(play_attribution!$B$2:$B$328,MATCH(A5719,play_attribution!$A$2:$A$328,0)),"")</f>
        <v/>
      </c>
      <c r="M5719" t="str">
        <f>VLOOKUP(H5719,seller_roster!$A$2:$B$85,2,FALSE)</f>
        <v>Shiloh Sorensen</v>
      </c>
      <c r="N5719" t="str">
        <f>VLOOKUP(C5719,accounts!$A$2:$F$9615,2,FALSE)</f>
        <v>Retail Multi-Location</v>
      </c>
      <c r="O5719" t="str">
        <f>VLOOKUP(C5719,accounts!$A$2:$F$9615,3,FALSE)</f>
        <v>$1M-$2.5M</v>
      </c>
      <c r="P5719" t="str">
        <f>VLOOKUP(C5719,accounts!$A$2:$F$9615,5,FALSE)</f>
        <v>West</v>
      </c>
      <c r="Q5719" t="b">
        <f t="shared" si="90"/>
        <v>1</v>
      </c>
      <c r="R5719" t="e">
        <f>INDEX(removed_duplicate_rows!$A$5:$A$39,MATCH(wins!A5719,removed_duplicate_rows!$A$5:$A$39,0))</f>
        <v>#N/A</v>
      </c>
    </row>
    <row r="5720" spans="1:18" ht="15.75" customHeight="1" x14ac:dyDescent="0.2">
      <c r="A5720" t="s">
        <v>17291</v>
      </c>
      <c r="B5720" t="s">
        <v>17292</v>
      </c>
      <c r="C5720" t="s">
        <v>17293</v>
      </c>
      <c r="D5720" s="10">
        <v>46011</v>
      </c>
      <c r="E5720" t="s">
        <v>14854</v>
      </c>
      <c r="F5720">
        <v>7</v>
      </c>
      <c r="G5720" t="s">
        <v>77</v>
      </c>
      <c r="H5720" t="s">
        <v>1230</v>
      </c>
      <c r="I5720" t="s">
        <v>79</v>
      </c>
      <c r="J5720">
        <v>1</v>
      </c>
      <c r="K5720">
        <v>6628</v>
      </c>
      <c r="L5720" t="str">
        <f>IFERROR(INDEX(play_attribution!$B$2:$B$328,MATCH(A5720,play_attribution!$A$2:$A$328,0)),"")</f>
        <v/>
      </c>
      <c r="M5720" t="str">
        <f>VLOOKUP(H5720,seller_roster!$A$2:$B$85,2,FALSE)</f>
        <v>Lennon Doyle</v>
      </c>
      <c r="N5720" t="str">
        <f>VLOOKUP(C5720,accounts!$A$2:$F$9615,2,FALSE)</f>
        <v>Nonprofit</v>
      </c>
      <c r="O5720" t="str">
        <f>VLOOKUP(C5720,accounts!$A$2:$F$9615,3,FALSE)</f>
        <v>$5M-$10M</v>
      </c>
      <c r="P5720" t="str">
        <f>VLOOKUP(C5720,accounts!$A$2:$F$9615,5,FALSE)</f>
        <v>Central</v>
      </c>
      <c r="Q5720" t="b">
        <f t="shared" si="90"/>
        <v>1</v>
      </c>
      <c r="R5720" t="e">
        <f>INDEX(removed_duplicate_rows!$A$5:$A$39,MATCH(wins!A5720,removed_duplicate_rows!$A$5:$A$39,0))</f>
        <v>#N/A</v>
      </c>
    </row>
    <row r="5721" spans="1:18" ht="15.75" customHeight="1" x14ac:dyDescent="0.2">
      <c r="A5721" t="s">
        <v>17294</v>
      </c>
      <c r="B5721" t="s">
        <v>17295</v>
      </c>
      <c r="C5721" t="s">
        <v>17296</v>
      </c>
      <c r="D5721" s="10">
        <v>46011</v>
      </c>
      <c r="E5721" t="s">
        <v>14854</v>
      </c>
      <c r="F5721">
        <v>7</v>
      </c>
      <c r="G5721" t="s">
        <v>77</v>
      </c>
      <c r="H5721" t="s">
        <v>129</v>
      </c>
      <c r="I5721" t="s">
        <v>79</v>
      </c>
      <c r="J5721">
        <v>1</v>
      </c>
      <c r="K5721">
        <v>8906</v>
      </c>
      <c r="L5721" t="str">
        <f>IFERROR(INDEX(play_attribution!$B$2:$B$328,MATCH(A5721,play_attribution!$A$2:$A$328,0)),"")</f>
        <v/>
      </c>
      <c r="M5721" t="str">
        <f>VLOOKUP(H5721,seller_roster!$A$2:$B$85,2,FALSE)</f>
        <v>Gray Vega</v>
      </c>
      <c r="N5721" t="str">
        <f>VLOOKUP(C5721,accounts!$A$2:$F$9615,2,FALSE)</f>
        <v>Retail Multi-Location</v>
      </c>
      <c r="O5721" t="str">
        <f>VLOOKUP(C5721,accounts!$A$2:$F$9615,3,FALSE)</f>
        <v>&gt;$10M</v>
      </c>
      <c r="P5721" t="str">
        <f>VLOOKUP(C5721,accounts!$A$2:$F$9615,5,FALSE)</f>
        <v>East</v>
      </c>
      <c r="Q5721" t="b">
        <f t="shared" si="90"/>
        <v>1</v>
      </c>
      <c r="R5721" t="e">
        <f>INDEX(removed_duplicate_rows!$A$5:$A$39,MATCH(wins!A5721,removed_duplicate_rows!$A$5:$A$39,0))</f>
        <v>#N/A</v>
      </c>
    </row>
    <row r="5722" spans="1:18" ht="15.75" customHeight="1" x14ac:dyDescent="0.2">
      <c r="A5722" t="s">
        <v>17297</v>
      </c>
      <c r="B5722" t="s">
        <v>17298</v>
      </c>
      <c r="C5722" t="s">
        <v>17299</v>
      </c>
      <c r="D5722" s="10">
        <v>46011</v>
      </c>
      <c r="E5722" t="s">
        <v>14854</v>
      </c>
      <c r="F5722">
        <v>7</v>
      </c>
      <c r="G5722" t="s">
        <v>77</v>
      </c>
      <c r="H5722" t="s">
        <v>177</v>
      </c>
      <c r="I5722" t="s">
        <v>55</v>
      </c>
      <c r="J5722">
        <v>1</v>
      </c>
      <c r="K5722">
        <v>7884</v>
      </c>
      <c r="L5722" t="str">
        <f>IFERROR(INDEX(play_attribution!$B$2:$B$328,MATCH(A5722,play_attribution!$A$2:$A$328,0)),"")</f>
        <v/>
      </c>
      <c r="M5722" t="str">
        <f>VLOOKUP(H5722,seller_roster!$A$2:$B$85,2,FALSE)</f>
        <v>Gray Marsh</v>
      </c>
      <c r="N5722" t="str">
        <f>VLOOKUP(C5722,accounts!$A$2:$F$9615,2,FALSE)</f>
        <v>Construction</v>
      </c>
      <c r="O5722" t="str">
        <f>VLOOKUP(C5722,accounts!$A$2:$F$9615,3,FALSE)</f>
        <v>$2.5M-$5M</v>
      </c>
      <c r="P5722" t="str">
        <f>VLOOKUP(C5722,accounts!$A$2:$F$9615,5,FALSE)</f>
        <v>West</v>
      </c>
      <c r="Q5722" t="b">
        <f t="shared" si="90"/>
        <v>1</v>
      </c>
      <c r="R5722" t="e">
        <f>INDEX(removed_duplicate_rows!$A$5:$A$39,MATCH(wins!A5722,removed_duplicate_rows!$A$5:$A$39,0))</f>
        <v>#N/A</v>
      </c>
    </row>
    <row r="5723" spans="1:18" ht="15.75" customHeight="1" x14ac:dyDescent="0.2">
      <c r="A5723" t="s">
        <v>17300</v>
      </c>
      <c r="B5723" t="s">
        <v>17301</v>
      </c>
      <c r="C5723" t="s">
        <v>17302</v>
      </c>
      <c r="D5723" s="10">
        <v>46011</v>
      </c>
      <c r="E5723" t="s">
        <v>14854</v>
      </c>
      <c r="F5723">
        <v>7</v>
      </c>
      <c r="G5723" t="s">
        <v>77</v>
      </c>
      <c r="H5723" t="s">
        <v>83</v>
      </c>
      <c r="I5723" t="s">
        <v>79</v>
      </c>
      <c r="J5723">
        <v>1</v>
      </c>
      <c r="K5723">
        <v>8509</v>
      </c>
      <c r="L5723" t="str">
        <f>IFERROR(INDEX(play_attribution!$B$2:$B$328,MATCH(A5723,play_attribution!$A$2:$A$328,0)),"")</f>
        <v/>
      </c>
      <c r="M5723" t="str">
        <f>VLOOKUP(H5723,seller_roster!$A$2:$B$85,2,FALSE)</f>
        <v>Sage Ruiz</v>
      </c>
      <c r="N5723" t="str">
        <f>VLOOKUP(C5723,accounts!$A$2:$F$9615,2,FALSE)</f>
        <v>Manufacturing</v>
      </c>
      <c r="O5723" t="str">
        <f>VLOOKUP(C5723,accounts!$A$2:$F$9615,3,FALSE)</f>
        <v>$1M-$2.5M</v>
      </c>
      <c r="P5723" t="str">
        <f>VLOOKUP(C5723,accounts!$A$2:$F$9615,5,FALSE)</f>
        <v>Central</v>
      </c>
      <c r="Q5723" t="b">
        <f t="shared" si="90"/>
        <v>1</v>
      </c>
      <c r="R5723" t="e">
        <f>INDEX(removed_duplicate_rows!$A$5:$A$39,MATCH(wins!A5723,removed_duplicate_rows!$A$5:$A$39,0))</f>
        <v>#N/A</v>
      </c>
    </row>
    <row r="5724" spans="1:18" ht="15.75" customHeight="1" x14ac:dyDescent="0.2">
      <c r="A5724" t="s">
        <v>17303</v>
      </c>
      <c r="B5724" t="s">
        <v>17304</v>
      </c>
      <c r="C5724" t="s">
        <v>17305</v>
      </c>
      <c r="D5724" s="10">
        <v>46011</v>
      </c>
      <c r="E5724" t="s">
        <v>14854</v>
      </c>
      <c r="F5724">
        <v>7</v>
      </c>
      <c r="G5724" t="s">
        <v>77</v>
      </c>
      <c r="H5724" t="s">
        <v>133</v>
      </c>
      <c r="I5724" t="s">
        <v>55</v>
      </c>
      <c r="J5724">
        <v>1</v>
      </c>
      <c r="K5724">
        <v>14012</v>
      </c>
      <c r="L5724" t="str">
        <f>IFERROR(INDEX(play_attribution!$B$2:$B$328,MATCH(A5724,play_attribution!$A$2:$A$328,0)),"")</f>
        <v/>
      </c>
      <c r="M5724" t="str">
        <f>VLOOKUP(H5724,seller_roster!$A$2:$B$85,2,FALSE)</f>
        <v>Devon Tran</v>
      </c>
      <c r="N5724" t="str">
        <f>VLOOKUP(C5724,accounts!$A$2:$F$9615,2,FALSE)</f>
        <v>Manufacturing</v>
      </c>
      <c r="O5724" t="str">
        <f>VLOOKUP(C5724,accounts!$A$2:$F$9615,3,FALSE)</f>
        <v>$2.5M-$5M</v>
      </c>
      <c r="P5724" t="str">
        <f>VLOOKUP(C5724,accounts!$A$2:$F$9615,5,FALSE)</f>
        <v>West</v>
      </c>
      <c r="Q5724" t="b">
        <f t="shared" si="90"/>
        <v>1</v>
      </c>
      <c r="R5724" t="e">
        <f>INDEX(removed_duplicate_rows!$A$5:$A$39,MATCH(wins!A5724,removed_duplicate_rows!$A$5:$A$39,0))</f>
        <v>#N/A</v>
      </c>
    </row>
    <row r="5725" spans="1:18" ht="15.75" customHeight="1" x14ac:dyDescent="0.2">
      <c r="A5725" t="s">
        <v>17306</v>
      </c>
      <c r="B5725" t="s">
        <v>17307</v>
      </c>
      <c r="C5725" t="s">
        <v>17308</v>
      </c>
      <c r="D5725" s="10">
        <v>46011</v>
      </c>
      <c r="E5725" t="s">
        <v>14854</v>
      </c>
      <c r="F5725">
        <v>7</v>
      </c>
      <c r="G5725" t="s">
        <v>77</v>
      </c>
      <c r="H5725" t="s">
        <v>155</v>
      </c>
      <c r="I5725" t="s">
        <v>79</v>
      </c>
      <c r="J5725">
        <v>1</v>
      </c>
      <c r="K5725">
        <v>7123</v>
      </c>
      <c r="L5725" t="str">
        <f>IFERROR(INDEX(play_attribution!$B$2:$B$328,MATCH(A5725,play_attribution!$A$2:$A$328,0)),"")</f>
        <v/>
      </c>
      <c r="M5725" t="str">
        <f>VLOOKUP(H5725,seller_roster!$A$2:$B$85,2,FALSE)</f>
        <v>Indigo Osei</v>
      </c>
      <c r="N5725" t="str">
        <f>VLOOKUP(C5725,accounts!$A$2:$F$9615,2,FALSE)</f>
        <v>Construction</v>
      </c>
      <c r="O5725" t="str">
        <f>VLOOKUP(C5725,accounts!$A$2:$F$9615,3,FALSE)</f>
        <v>$2.5M-$5M</v>
      </c>
      <c r="P5725" t="str">
        <f>VLOOKUP(C5725,accounts!$A$2:$F$9615,5,FALSE)</f>
        <v>West</v>
      </c>
      <c r="Q5725" t="b">
        <f t="shared" si="90"/>
        <v>1</v>
      </c>
      <c r="R5725" t="e">
        <f>INDEX(removed_duplicate_rows!$A$5:$A$39,MATCH(wins!A5725,removed_duplicate_rows!$A$5:$A$39,0))</f>
        <v>#N/A</v>
      </c>
    </row>
    <row r="5726" spans="1:18" ht="15.75" customHeight="1" x14ac:dyDescent="0.2">
      <c r="A5726" t="s">
        <v>17309</v>
      </c>
      <c r="B5726" t="s">
        <v>17310</v>
      </c>
      <c r="C5726" t="s">
        <v>17311</v>
      </c>
      <c r="D5726" s="10">
        <v>46011</v>
      </c>
      <c r="E5726" t="s">
        <v>14854</v>
      </c>
      <c r="F5726">
        <v>7</v>
      </c>
      <c r="G5726" t="s">
        <v>77</v>
      </c>
      <c r="H5726" t="s">
        <v>87</v>
      </c>
      <c r="I5726" t="s">
        <v>79</v>
      </c>
      <c r="J5726">
        <v>1</v>
      </c>
      <c r="K5726">
        <v>13041</v>
      </c>
      <c r="L5726" t="str">
        <f>IFERROR(INDEX(play_attribution!$B$2:$B$328,MATCH(A5726,play_attribution!$A$2:$A$328,0)),"")</f>
        <v/>
      </c>
      <c r="M5726" t="str">
        <f>VLOOKUP(H5726,seller_roster!$A$2:$B$85,2,FALSE)</f>
        <v>Harper Tran</v>
      </c>
      <c r="N5726" t="str">
        <f>VLOOKUP(C5726,accounts!$A$2:$F$9615,2,FALSE)</f>
        <v>Nonprofit</v>
      </c>
      <c r="O5726" t="str">
        <f>VLOOKUP(C5726,accounts!$A$2:$F$9615,3,FALSE)</f>
        <v>$2.5M-$5M</v>
      </c>
      <c r="P5726" t="str">
        <f>VLOOKUP(C5726,accounts!$A$2:$F$9615,5,FALSE)</f>
        <v>West</v>
      </c>
      <c r="Q5726" t="b">
        <f t="shared" si="90"/>
        <v>1</v>
      </c>
      <c r="R5726" t="e">
        <f>INDEX(removed_duplicate_rows!$A$5:$A$39,MATCH(wins!A5726,removed_duplicate_rows!$A$5:$A$39,0))</f>
        <v>#N/A</v>
      </c>
    </row>
    <row r="5727" spans="1:18" ht="15.75" customHeight="1" x14ac:dyDescent="0.2">
      <c r="A5727" t="s">
        <v>17312</v>
      </c>
      <c r="B5727" t="s">
        <v>17313</v>
      </c>
      <c r="C5727" t="s">
        <v>17314</v>
      </c>
      <c r="D5727" s="10">
        <v>46011</v>
      </c>
      <c r="E5727" t="s">
        <v>14854</v>
      </c>
      <c r="F5727">
        <v>7</v>
      </c>
      <c r="G5727" t="s">
        <v>77</v>
      </c>
      <c r="H5727" t="s">
        <v>210</v>
      </c>
      <c r="I5727" t="s">
        <v>55</v>
      </c>
      <c r="J5727">
        <v>1</v>
      </c>
      <c r="K5727">
        <v>6659</v>
      </c>
      <c r="L5727" t="str">
        <f>IFERROR(INDEX(play_attribution!$B$2:$B$328,MATCH(A5727,play_attribution!$A$2:$A$328,0)),"")</f>
        <v/>
      </c>
      <c r="M5727" t="str">
        <f>VLOOKUP(H5727,seller_roster!$A$2:$B$85,2,FALSE)</f>
        <v>Emerson Reyes</v>
      </c>
      <c r="N5727" t="str">
        <f>VLOOKUP(C5727,accounts!$A$2:$F$9615,2,FALSE)</f>
        <v>Field Services</v>
      </c>
      <c r="O5727" t="str">
        <f>VLOOKUP(C5727,accounts!$A$2:$F$9615,3,FALSE)</f>
        <v>$1M-$2.5M</v>
      </c>
      <c r="P5727" t="str">
        <f>VLOOKUP(C5727,accounts!$A$2:$F$9615,5,FALSE)</f>
        <v>East</v>
      </c>
      <c r="Q5727" t="b">
        <f t="shared" si="90"/>
        <v>1</v>
      </c>
      <c r="R5727" t="e">
        <f>INDEX(removed_duplicate_rows!$A$5:$A$39,MATCH(wins!A5727,removed_duplicate_rows!$A$5:$A$39,0))</f>
        <v>#N/A</v>
      </c>
    </row>
    <row r="5728" spans="1:18" ht="15.75" customHeight="1" x14ac:dyDescent="0.2">
      <c r="A5728" t="s">
        <v>17315</v>
      </c>
      <c r="B5728" t="s">
        <v>17316</v>
      </c>
      <c r="C5728" t="s">
        <v>17317</v>
      </c>
      <c r="D5728" s="10">
        <v>46011</v>
      </c>
      <c r="E5728" t="s">
        <v>14854</v>
      </c>
      <c r="F5728">
        <v>7</v>
      </c>
      <c r="G5728" t="s">
        <v>77</v>
      </c>
      <c r="H5728" t="s">
        <v>133</v>
      </c>
      <c r="I5728" t="s">
        <v>79</v>
      </c>
      <c r="J5728">
        <v>1</v>
      </c>
      <c r="K5728">
        <v>6273</v>
      </c>
      <c r="L5728" t="str">
        <f>IFERROR(INDEX(play_attribution!$B$2:$B$328,MATCH(A5728,play_attribution!$A$2:$A$328,0)),"")</f>
        <v/>
      </c>
      <c r="M5728" t="str">
        <f>VLOOKUP(H5728,seller_roster!$A$2:$B$85,2,FALSE)</f>
        <v>Devon Tran</v>
      </c>
      <c r="N5728" t="str">
        <f>VLOOKUP(C5728,accounts!$A$2:$F$9615,2,FALSE)</f>
        <v>Field Services</v>
      </c>
      <c r="O5728" t="str">
        <f>VLOOKUP(C5728,accounts!$A$2:$F$9615,3,FALSE)</f>
        <v>$2.5M-$5M</v>
      </c>
      <c r="P5728" t="str">
        <f>VLOOKUP(C5728,accounts!$A$2:$F$9615,5,FALSE)</f>
        <v>Central</v>
      </c>
      <c r="Q5728" t="b">
        <f t="shared" si="90"/>
        <v>1</v>
      </c>
      <c r="R5728" t="e">
        <f>INDEX(removed_duplicate_rows!$A$5:$A$39,MATCH(wins!A5728,removed_duplicate_rows!$A$5:$A$39,0))</f>
        <v>#N/A</v>
      </c>
    </row>
    <row r="5729" spans="1:18" ht="15.75" customHeight="1" x14ac:dyDescent="0.2">
      <c r="A5729" t="s">
        <v>17318</v>
      </c>
      <c r="B5729" t="s">
        <v>17319</v>
      </c>
      <c r="C5729" t="s">
        <v>17320</v>
      </c>
      <c r="D5729" s="10">
        <v>46011</v>
      </c>
      <c r="E5729" t="s">
        <v>14854</v>
      </c>
      <c r="F5729">
        <v>7</v>
      </c>
      <c r="G5729" t="s">
        <v>77</v>
      </c>
      <c r="H5729" t="s">
        <v>159</v>
      </c>
      <c r="I5729" t="s">
        <v>79</v>
      </c>
      <c r="J5729">
        <v>1</v>
      </c>
      <c r="K5729">
        <v>9290</v>
      </c>
      <c r="L5729" t="str">
        <f>IFERROR(INDEX(play_attribution!$B$2:$B$328,MATCH(A5729,play_attribution!$A$2:$A$328,0)),"")</f>
        <v/>
      </c>
      <c r="M5729" t="str">
        <f>VLOOKUP(H5729,seller_roster!$A$2:$B$85,2,FALSE)</f>
        <v>Kai Bianchi</v>
      </c>
      <c r="N5729" t="str">
        <f>VLOOKUP(C5729,accounts!$A$2:$F$9615,2,FALSE)</f>
        <v>Construction</v>
      </c>
      <c r="O5729" t="str">
        <f>VLOOKUP(C5729,accounts!$A$2:$F$9615,3,FALSE)</f>
        <v>$2.5M-$5M</v>
      </c>
      <c r="P5729" t="str">
        <f>VLOOKUP(C5729,accounts!$A$2:$F$9615,5,FALSE)</f>
        <v>East</v>
      </c>
      <c r="Q5729" t="b">
        <f t="shared" si="90"/>
        <v>1</v>
      </c>
      <c r="R5729" t="e">
        <f>INDEX(removed_duplicate_rows!$A$5:$A$39,MATCH(wins!A5729,removed_duplicate_rows!$A$5:$A$39,0))</f>
        <v>#N/A</v>
      </c>
    </row>
    <row r="5730" spans="1:18" ht="15.75" customHeight="1" x14ac:dyDescent="0.2">
      <c r="A5730" t="s">
        <v>17321</v>
      </c>
      <c r="B5730" t="s">
        <v>17322</v>
      </c>
      <c r="C5730" t="s">
        <v>17323</v>
      </c>
      <c r="D5730" s="10">
        <v>46011</v>
      </c>
      <c r="E5730" t="s">
        <v>14854</v>
      </c>
      <c r="F5730">
        <v>7</v>
      </c>
      <c r="G5730" t="s">
        <v>77</v>
      </c>
      <c r="H5730" t="s">
        <v>129</v>
      </c>
      <c r="I5730" t="s">
        <v>79</v>
      </c>
      <c r="J5730">
        <v>1</v>
      </c>
      <c r="K5730">
        <v>7273</v>
      </c>
      <c r="L5730" t="str">
        <f>IFERROR(INDEX(play_attribution!$B$2:$B$328,MATCH(A5730,play_attribution!$A$2:$A$328,0)),"")</f>
        <v/>
      </c>
      <c r="M5730" t="str">
        <f>VLOOKUP(H5730,seller_roster!$A$2:$B$85,2,FALSE)</f>
        <v>Gray Vega</v>
      </c>
      <c r="N5730" t="str">
        <f>VLOOKUP(C5730,accounts!$A$2:$F$9615,2,FALSE)</f>
        <v>Wholesale &amp; Distribution</v>
      </c>
      <c r="O5730" t="str">
        <f>VLOOKUP(C5730,accounts!$A$2:$F$9615,3,FALSE)</f>
        <v>$2.5M-$5M</v>
      </c>
      <c r="P5730" t="str">
        <f>VLOOKUP(C5730,accounts!$A$2:$F$9615,5,FALSE)</f>
        <v>East</v>
      </c>
      <c r="Q5730" t="b">
        <f t="shared" si="90"/>
        <v>1</v>
      </c>
      <c r="R5730" t="e">
        <f>INDEX(removed_duplicate_rows!$A$5:$A$39,MATCH(wins!A5730,removed_duplicate_rows!$A$5:$A$39,0))</f>
        <v>#N/A</v>
      </c>
    </row>
    <row r="5731" spans="1:18" ht="15.75" customHeight="1" x14ac:dyDescent="0.2">
      <c r="A5731" t="s">
        <v>17324</v>
      </c>
      <c r="B5731" t="s">
        <v>17325</v>
      </c>
      <c r="C5731" t="s">
        <v>17326</v>
      </c>
      <c r="D5731" s="10">
        <v>46011</v>
      </c>
      <c r="E5731" t="s">
        <v>14854</v>
      </c>
      <c r="F5731">
        <v>7</v>
      </c>
      <c r="G5731" t="s">
        <v>77</v>
      </c>
      <c r="H5731" t="s">
        <v>118</v>
      </c>
      <c r="I5731" t="s">
        <v>79</v>
      </c>
      <c r="J5731">
        <v>1</v>
      </c>
      <c r="K5731">
        <v>7789</v>
      </c>
      <c r="L5731" t="str">
        <f>IFERROR(INDEX(play_attribution!$B$2:$B$328,MATCH(A5731,play_attribution!$A$2:$A$328,0)),"")</f>
        <v/>
      </c>
      <c r="M5731" t="str">
        <f>VLOOKUP(H5731,seller_roster!$A$2:$B$85,2,FALSE)</f>
        <v>Val Reyes</v>
      </c>
      <c r="N5731" t="str">
        <f>VLOOKUP(C5731,accounts!$A$2:$F$9615,2,FALSE)</f>
        <v>Field Services</v>
      </c>
      <c r="O5731" t="str">
        <f>VLOOKUP(C5731,accounts!$A$2:$F$9615,3,FALSE)</f>
        <v>$1M-$2.5M</v>
      </c>
      <c r="P5731" t="str">
        <f>VLOOKUP(C5731,accounts!$A$2:$F$9615,5,FALSE)</f>
        <v>West</v>
      </c>
      <c r="Q5731" t="b">
        <f t="shared" si="90"/>
        <v>1</v>
      </c>
      <c r="R5731" t="e">
        <f>INDEX(removed_duplicate_rows!$A$5:$A$39,MATCH(wins!A5731,removed_duplicate_rows!$A$5:$A$39,0))</f>
        <v>#N/A</v>
      </c>
    </row>
    <row r="5732" spans="1:18" ht="15.75" customHeight="1" x14ac:dyDescent="0.2">
      <c r="A5732" t="s">
        <v>17327</v>
      </c>
      <c r="B5732" t="s">
        <v>17328</v>
      </c>
      <c r="C5732" t="s">
        <v>17329</v>
      </c>
      <c r="D5732" s="10">
        <v>46011</v>
      </c>
      <c r="E5732" t="s">
        <v>14854</v>
      </c>
      <c r="F5732">
        <v>7</v>
      </c>
      <c r="G5732" t="s">
        <v>77</v>
      </c>
      <c r="H5732" t="s">
        <v>118</v>
      </c>
      <c r="I5732" t="s">
        <v>79</v>
      </c>
      <c r="J5732">
        <v>1</v>
      </c>
      <c r="K5732">
        <v>5662</v>
      </c>
      <c r="L5732" t="str">
        <f>IFERROR(INDEX(play_attribution!$B$2:$B$328,MATCH(A5732,play_attribution!$A$2:$A$328,0)),"")</f>
        <v/>
      </c>
      <c r="M5732" t="str">
        <f>VLOOKUP(H5732,seller_roster!$A$2:$B$85,2,FALSE)</f>
        <v>Val Reyes</v>
      </c>
      <c r="N5732" t="str">
        <f>VLOOKUP(C5732,accounts!$A$2:$F$9615,2,FALSE)</f>
        <v>Field Services</v>
      </c>
      <c r="O5732" t="str">
        <f>VLOOKUP(C5732,accounts!$A$2:$F$9615,3,FALSE)</f>
        <v>$5M-$10M</v>
      </c>
      <c r="P5732" t="str">
        <f>VLOOKUP(C5732,accounts!$A$2:$F$9615,5,FALSE)</f>
        <v>East</v>
      </c>
      <c r="Q5732" t="b">
        <f t="shared" si="90"/>
        <v>1</v>
      </c>
      <c r="R5732" t="e">
        <f>INDEX(removed_duplicate_rows!$A$5:$A$39,MATCH(wins!A5732,removed_duplicate_rows!$A$5:$A$39,0))</f>
        <v>#N/A</v>
      </c>
    </row>
    <row r="5733" spans="1:18" ht="15.75" customHeight="1" x14ac:dyDescent="0.2">
      <c r="A5733" t="s">
        <v>17330</v>
      </c>
      <c r="B5733" t="s">
        <v>17331</v>
      </c>
      <c r="C5733" t="s">
        <v>17332</v>
      </c>
      <c r="D5733" s="10">
        <v>46011</v>
      </c>
      <c r="E5733" t="s">
        <v>14854</v>
      </c>
      <c r="F5733">
        <v>7</v>
      </c>
      <c r="G5733" t="s">
        <v>77</v>
      </c>
      <c r="H5733" t="s">
        <v>173</v>
      </c>
      <c r="I5733" t="s">
        <v>79</v>
      </c>
      <c r="J5733">
        <v>1</v>
      </c>
      <c r="K5733">
        <v>10516</v>
      </c>
      <c r="L5733" t="str">
        <f>IFERROR(INDEX(play_attribution!$B$2:$B$328,MATCH(A5733,play_attribution!$A$2:$A$328,0)),"")</f>
        <v/>
      </c>
      <c r="M5733" t="str">
        <f>VLOOKUP(H5733,seller_roster!$A$2:$B$85,2,FALSE)</f>
        <v>Pia Reyes</v>
      </c>
      <c r="N5733" t="str">
        <f>VLOOKUP(C5733,accounts!$A$2:$F$9615,2,FALSE)</f>
        <v>Field Services</v>
      </c>
      <c r="O5733" t="str">
        <f>VLOOKUP(C5733,accounts!$A$2:$F$9615,3,FALSE)</f>
        <v>&lt;$1M</v>
      </c>
      <c r="P5733" t="str">
        <f>VLOOKUP(C5733,accounts!$A$2:$F$9615,5,FALSE)</f>
        <v>West</v>
      </c>
      <c r="Q5733" t="b">
        <f t="shared" si="90"/>
        <v>1</v>
      </c>
      <c r="R5733" t="e">
        <f>INDEX(removed_duplicate_rows!$A$5:$A$39,MATCH(wins!A5733,removed_duplicate_rows!$A$5:$A$39,0))</f>
        <v>#N/A</v>
      </c>
    </row>
    <row r="5734" spans="1:18" ht="15.75" customHeight="1" x14ac:dyDescent="0.2">
      <c r="A5734" t="s">
        <v>17333</v>
      </c>
      <c r="B5734" t="s">
        <v>17334</v>
      </c>
      <c r="C5734" t="s">
        <v>17335</v>
      </c>
      <c r="D5734" s="10">
        <v>46011</v>
      </c>
      <c r="E5734" t="s">
        <v>14854</v>
      </c>
      <c r="F5734">
        <v>7</v>
      </c>
      <c r="G5734" t="s">
        <v>77</v>
      </c>
      <c r="H5734" t="s">
        <v>266</v>
      </c>
      <c r="I5734" t="s">
        <v>79</v>
      </c>
      <c r="J5734">
        <v>1</v>
      </c>
      <c r="K5734">
        <v>12532</v>
      </c>
      <c r="L5734" t="str">
        <f>IFERROR(INDEX(play_attribution!$B$2:$B$328,MATCH(A5734,play_attribution!$A$2:$A$328,0)),"")</f>
        <v/>
      </c>
      <c r="M5734" t="str">
        <f>VLOOKUP(H5734,seller_roster!$A$2:$B$85,2,FALSE)</f>
        <v>Dakota Vega</v>
      </c>
      <c r="N5734" t="str">
        <f>VLOOKUP(C5734,accounts!$A$2:$F$9615,2,FALSE)</f>
        <v>Hospitality Group</v>
      </c>
      <c r="O5734" t="str">
        <f>VLOOKUP(C5734,accounts!$A$2:$F$9615,3,FALSE)</f>
        <v>$2.5M-$5M</v>
      </c>
      <c r="P5734" t="str">
        <f>VLOOKUP(C5734,accounts!$A$2:$F$9615,5,FALSE)</f>
        <v>West</v>
      </c>
      <c r="Q5734" t="b">
        <f t="shared" si="90"/>
        <v>1</v>
      </c>
      <c r="R5734" t="e">
        <f>INDEX(removed_duplicate_rows!$A$5:$A$39,MATCH(wins!A5734,removed_duplicate_rows!$A$5:$A$39,0))</f>
        <v>#N/A</v>
      </c>
    </row>
    <row r="5735" spans="1:18" ht="15.75" customHeight="1" x14ac:dyDescent="0.2">
      <c r="A5735" t="s">
        <v>17336</v>
      </c>
      <c r="B5735" t="s">
        <v>17337</v>
      </c>
      <c r="C5735" t="s">
        <v>17338</v>
      </c>
      <c r="D5735" s="10">
        <v>46011</v>
      </c>
      <c r="E5735" t="s">
        <v>14854</v>
      </c>
      <c r="F5735">
        <v>7</v>
      </c>
      <c r="G5735" t="s">
        <v>77</v>
      </c>
      <c r="H5735" t="s">
        <v>177</v>
      </c>
      <c r="I5735" t="s">
        <v>79</v>
      </c>
      <c r="J5735">
        <v>1</v>
      </c>
      <c r="K5735">
        <v>7910</v>
      </c>
      <c r="L5735" t="str">
        <f>IFERROR(INDEX(play_attribution!$B$2:$B$328,MATCH(A5735,play_attribution!$A$2:$A$328,0)),"")</f>
        <v/>
      </c>
      <c r="M5735" t="str">
        <f>VLOOKUP(H5735,seller_roster!$A$2:$B$85,2,FALSE)</f>
        <v>Gray Marsh</v>
      </c>
      <c r="N5735" t="str">
        <f>VLOOKUP(C5735,accounts!$A$2:$F$9615,2,FALSE)</f>
        <v>Professional Services</v>
      </c>
      <c r="O5735" t="str">
        <f>VLOOKUP(C5735,accounts!$A$2:$F$9615,3,FALSE)</f>
        <v>&lt;$1M</v>
      </c>
      <c r="P5735" t="str">
        <f>VLOOKUP(C5735,accounts!$A$2:$F$9615,5,FALSE)</f>
        <v>East</v>
      </c>
      <c r="Q5735" t="b">
        <f t="shared" si="90"/>
        <v>1</v>
      </c>
      <c r="R5735" t="e">
        <f>INDEX(removed_duplicate_rows!$A$5:$A$39,MATCH(wins!A5735,removed_duplicate_rows!$A$5:$A$39,0))</f>
        <v>#N/A</v>
      </c>
    </row>
    <row r="5736" spans="1:18" ht="15.75" customHeight="1" x14ac:dyDescent="0.2">
      <c r="A5736" t="s">
        <v>17339</v>
      </c>
      <c r="B5736" t="s">
        <v>17340</v>
      </c>
      <c r="C5736" t="s">
        <v>17341</v>
      </c>
      <c r="D5736" s="10">
        <v>46011</v>
      </c>
      <c r="E5736" t="s">
        <v>14854</v>
      </c>
      <c r="F5736">
        <v>7</v>
      </c>
      <c r="G5736" t="s">
        <v>77</v>
      </c>
      <c r="H5736" t="s">
        <v>618</v>
      </c>
      <c r="I5736" t="s">
        <v>79</v>
      </c>
      <c r="J5736">
        <v>1</v>
      </c>
      <c r="K5736">
        <v>7611</v>
      </c>
      <c r="L5736" t="str">
        <f>IFERROR(INDEX(play_attribution!$B$2:$B$328,MATCH(A5736,play_attribution!$A$2:$A$328,0)),"")</f>
        <v/>
      </c>
      <c r="M5736" t="str">
        <f>VLOOKUP(H5736,seller_roster!$A$2:$B$85,2,FALSE)</f>
        <v>Parker Reyes</v>
      </c>
      <c r="N5736" t="str">
        <f>VLOOKUP(C5736,accounts!$A$2:$F$9615,2,FALSE)</f>
        <v>Professional Services</v>
      </c>
      <c r="O5736" t="str">
        <f>VLOOKUP(C5736,accounts!$A$2:$F$9615,3,FALSE)</f>
        <v>$2.5M-$5M</v>
      </c>
      <c r="P5736" t="str">
        <f>VLOOKUP(C5736,accounts!$A$2:$F$9615,5,FALSE)</f>
        <v>West</v>
      </c>
      <c r="Q5736" t="b">
        <f t="shared" si="90"/>
        <v>1</v>
      </c>
      <c r="R5736" t="e">
        <f>INDEX(removed_duplicate_rows!$A$5:$A$39,MATCH(wins!A5736,removed_duplicate_rows!$A$5:$A$39,0))</f>
        <v>#N/A</v>
      </c>
    </row>
    <row r="5737" spans="1:18" ht="15.75" customHeight="1" x14ac:dyDescent="0.2">
      <c r="A5737" t="s">
        <v>17342</v>
      </c>
      <c r="B5737" t="s">
        <v>17343</v>
      </c>
      <c r="C5737" t="s">
        <v>17344</v>
      </c>
      <c r="D5737" s="10">
        <v>46011</v>
      </c>
      <c r="E5737" t="s">
        <v>14854</v>
      </c>
      <c r="F5737">
        <v>7</v>
      </c>
      <c r="G5737" t="s">
        <v>77</v>
      </c>
      <c r="H5737" t="s">
        <v>87</v>
      </c>
      <c r="I5737" t="s">
        <v>79</v>
      </c>
      <c r="J5737">
        <v>1</v>
      </c>
      <c r="K5737">
        <v>7572</v>
      </c>
      <c r="L5737" t="str">
        <f>IFERROR(INDEX(play_attribution!$B$2:$B$328,MATCH(A5737,play_attribution!$A$2:$A$328,0)),"")</f>
        <v/>
      </c>
      <c r="M5737" t="str">
        <f>VLOOKUP(H5737,seller_roster!$A$2:$B$85,2,FALSE)</f>
        <v>Harper Tran</v>
      </c>
      <c r="N5737" t="str">
        <f>VLOOKUP(C5737,accounts!$A$2:$F$9615,2,FALSE)</f>
        <v>Healthcare Services</v>
      </c>
      <c r="O5737" t="str">
        <f>VLOOKUP(C5737,accounts!$A$2:$F$9615,3,FALSE)</f>
        <v>$2.5M-$5M</v>
      </c>
      <c r="P5737" t="str">
        <f>VLOOKUP(C5737,accounts!$A$2:$F$9615,5,FALSE)</f>
        <v>Central</v>
      </c>
      <c r="Q5737" t="b">
        <f t="shared" si="90"/>
        <v>1</v>
      </c>
      <c r="R5737" t="e">
        <f>INDEX(removed_duplicate_rows!$A$5:$A$39,MATCH(wins!A5737,removed_duplicate_rows!$A$5:$A$39,0))</f>
        <v>#N/A</v>
      </c>
    </row>
    <row r="5738" spans="1:18" ht="15.75" customHeight="1" x14ac:dyDescent="0.2">
      <c r="A5738" t="s">
        <v>17345</v>
      </c>
      <c r="B5738" t="s">
        <v>17346</v>
      </c>
      <c r="C5738" t="s">
        <v>17347</v>
      </c>
      <c r="D5738" s="10">
        <v>46011</v>
      </c>
      <c r="E5738" t="s">
        <v>14854</v>
      </c>
      <c r="F5738">
        <v>7</v>
      </c>
      <c r="G5738" t="s">
        <v>77</v>
      </c>
      <c r="H5738" t="s">
        <v>177</v>
      </c>
      <c r="I5738" t="s">
        <v>79</v>
      </c>
      <c r="J5738">
        <v>1</v>
      </c>
      <c r="K5738">
        <v>7250</v>
      </c>
      <c r="L5738" t="str">
        <f>IFERROR(INDEX(play_attribution!$B$2:$B$328,MATCH(A5738,play_attribution!$A$2:$A$328,0)),"")</f>
        <v/>
      </c>
      <c r="M5738" t="str">
        <f>VLOOKUP(H5738,seller_roster!$A$2:$B$85,2,FALSE)</f>
        <v>Gray Marsh</v>
      </c>
      <c r="N5738" t="str">
        <f>VLOOKUP(C5738,accounts!$A$2:$F$9615,2,FALSE)</f>
        <v>Wholesale &amp; Distribution</v>
      </c>
      <c r="O5738" t="str">
        <f>VLOOKUP(C5738,accounts!$A$2:$F$9615,3,FALSE)</f>
        <v>$2.5M-$5M</v>
      </c>
      <c r="P5738" t="str">
        <f>VLOOKUP(C5738,accounts!$A$2:$F$9615,5,FALSE)</f>
        <v>East</v>
      </c>
      <c r="Q5738" t="b">
        <f t="shared" si="90"/>
        <v>1</v>
      </c>
      <c r="R5738" t="e">
        <f>INDEX(removed_duplicate_rows!$A$5:$A$39,MATCH(wins!A5738,removed_duplicate_rows!$A$5:$A$39,0))</f>
        <v>#N/A</v>
      </c>
    </row>
    <row r="5739" spans="1:18" ht="15.75" customHeight="1" x14ac:dyDescent="0.2">
      <c r="A5739" t="s">
        <v>17348</v>
      </c>
      <c r="B5739" t="s">
        <v>17349</v>
      </c>
      <c r="C5739" t="s">
        <v>17350</v>
      </c>
      <c r="D5739" s="10">
        <v>46011</v>
      </c>
      <c r="E5739" t="s">
        <v>14854</v>
      </c>
      <c r="F5739">
        <v>7</v>
      </c>
      <c r="G5739" t="s">
        <v>77</v>
      </c>
      <c r="H5739" t="s">
        <v>114</v>
      </c>
      <c r="I5739" t="s">
        <v>55</v>
      </c>
      <c r="J5739">
        <v>1</v>
      </c>
      <c r="K5739">
        <v>8080</v>
      </c>
      <c r="L5739" t="str">
        <f>IFERROR(INDEX(play_attribution!$B$2:$B$328,MATCH(A5739,play_attribution!$A$2:$A$328,0)),"")</f>
        <v/>
      </c>
      <c r="M5739" t="str">
        <f>VLOOKUP(H5739,seller_roster!$A$2:$B$85,2,FALSE)</f>
        <v>Ray Reyes</v>
      </c>
      <c r="N5739" t="str">
        <f>VLOOKUP(C5739,accounts!$A$2:$F$9615,2,FALSE)</f>
        <v>Wholesale &amp; Distribution</v>
      </c>
      <c r="O5739" t="str">
        <f>VLOOKUP(C5739,accounts!$A$2:$F$9615,3,FALSE)</f>
        <v>$5M-$10M</v>
      </c>
      <c r="P5739" t="str">
        <f>VLOOKUP(C5739,accounts!$A$2:$F$9615,5,FALSE)</f>
        <v>East</v>
      </c>
      <c r="Q5739" t="b">
        <f t="shared" si="90"/>
        <v>1</v>
      </c>
      <c r="R5739" t="e">
        <f>INDEX(removed_duplicate_rows!$A$5:$A$39,MATCH(wins!A5739,removed_duplicate_rows!$A$5:$A$39,0))</f>
        <v>#N/A</v>
      </c>
    </row>
    <row r="5740" spans="1:18" ht="15.75" customHeight="1" x14ac:dyDescent="0.2">
      <c r="A5740" t="s">
        <v>17351</v>
      </c>
      <c r="B5740" t="s">
        <v>17352</v>
      </c>
      <c r="C5740" t="s">
        <v>17353</v>
      </c>
      <c r="D5740" s="10">
        <v>46011</v>
      </c>
      <c r="E5740" t="s">
        <v>14854</v>
      </c>
      <c r="F5740">
        <v>7</v>
      </c>
      <c r="G5740" t="s">
        <v>77</v>
      </c>
      <c r="H5740" t="s">
        <v>1230</v>
      </c>
      <c r="I5740" t="s">
        <v>79</v>
      </c>
      <c r="J5740">
        <v>1</v>
      </c>
      <c r="K5740">
        <v>9181</v>
      </c>
      <c r="L5740" t="str">
        <f>IFERROR(INDEX(play_attribution!$B$2:$B$328,MATCH(A5740,play_attribution!$A$2:$A$328,0)),"")</f>
        <v/>
      </c>
      <c r="M5740" t="str">
        <f>VLOOKUP(H5740,seller_roster!$A$2:$B$85,2,FALSE)</f>
        <v>Lennon Doyle</v>
      </c>
      <c r="N5740" t="str">
        <f>VLOOKUP(C5740,accounts!$A$2:$F$9615,2,FALSE)</f>
        <v>Field Services</v>
      </c>
      <c r="O5740" t="str">
        <f>VLOOKUP(C5740,accounts!$A$2:$F$9615,3,FALSE)</f>
        <v>$2.5M-$5M</v>
      </c>
      <c r="P5740" t="str">
        <f>VLOOKUP(C5740,accounts!$A$2:$F$9615,5,FALSE)</f>
        <v>East</v>
      </c>
      <c r="Q5740" t="b">
        <f t="shared" si="90"/>
        <v>1</v>
      </c>
      <c r="R5740" t="e">
        <f>INDEX(removed_duplicate_rows!$A$5:$A$39,MATCH(wins!A5740,removed_duplicate_rows!$A$5:$A$39,0))</f>
        <v>#N/A</v>
      </c>
    </row>
    <row r="5741" spans="1:18" ht="15.75" customHeight="1" x14ac:dyDescent="0.2">
      <c r="A5741" t="s">
        <v>17354</v>
      </c>
      <c r="B5741" t="s">
        <v>17355</v>
      </c>
      <c r="C5741" t="s">
        <v>17356</v>
      </c>
      <c r="D5741" s="10">
        <v>46011</v>
      </c>
      <c r="E5741" t="s">
        <v>14854</v>
      </c>
      <c r="F5741">
        <v>7</v>
      </c>
      <c r="G5741" t="s">
        <v>77</v>
      </c>
      <c r="H5741" t="s">
        <v>129</v>
      </c>
      <c r="I5741" t="s">
        <v>79</v>
      </c>
      <c r="J5741">
        <v>1</v>
      </c>
      <c r="K5741">
        <v>6254</v>
      </c>
      <c r="L5741" t="str">
        <f>IFERROR(INDEX(play_attribution!$B$2:$B$328,MATCH(A5741,play_attribution!$A$2:$A$328,0)),"")</f>
        <v/>
      </c>
      <c r="M5741" t="str">
        <f>VLOOKUP(H5741,seller_roster!$A$2:$B$85,2,FALSE)</f>
        <v>Gray Vega</v>
      </c>
      <c r="N5741" t="str">
        <f>VLOOKUP(C5741,accounts!$A$2:$F$9615,2,FALSE)</f>
        <v>Professional Services</v>
      </c>
      <c r="O5741" t="str">
        <f>VLOOKUP(C5741,accounts!$A$2:$F$9615,3,FALSE)</f>
        <v>$5M-$10M</v>
      </c>
      <c r="P5741" t="str">
        <f>VLOOKUP(C5741,accounts!$A$2:$F$9615,5,FALSE)</f>
        <v>East</v>
      </c>
      <c r="Q5741" t="b">
        <f t="shared" si="90"/>
        <v>1</v>
      </c>
      <c r="R5741" t="e">
        <f>INDEX(removed_duplicate_rows!$A$5:$A$39,MATCH(wins!A5741,removed_duplicate_rows!$A$5:$A$39,0))</f>
        <v>#N/A</v>
      </c>
    </row>
    <row r="5742" spans="1:18" ht="15.75" customHeight="1" x14ac:dyDescent="0.2">
      <c r="A5742" t="s">
        <v>17357</v>
      </c>
      <c r="B5742" t="s">
        <v>17358</v>
      </c>
      <c r="C5742" t="s">
        <v>17359</v>
      </c>
      <c r="D5742" s="10">
        <v>46011</v>
      </c>
      <c r="E5742" t="s">
        <v>14854</v>
      </c>
      <c r="F5742">
        <v>7</v>
      </c>
      <c r="G5742" t="s">
        <v>77</v>
      </c>
      <c r="H5742" t="s">
        <v>155</v>
      </c>
      <c r="I5742" t="s">
        <v>79</v>
      </c>
      <c r="J5742">
        <v>1</v>
      </c>
      <c r="K5742">
        <v>9757</v>
      </c>
      <c r="L5742" t="str">
        <f>IFERROR(INDEX(play_attribution!$B$2:$B$328,MATCH(A5742,play_attribution!$A$2:$A$328,0)),"")</f>
        <v/>
      </c>
      <c r="M5742" t="str">
        <f>VLOOKUP(H5742,seller_roster!$A$2:$B$85,2,FALSE)</f>
        <v>Indigo Osei</v>
      </c>
      <c r="N5742" t="str">
        <f>VLOOKUP(C5742,accounts!$A$2:$F$9615,2,FALSE)</f>
        <v>Hospitality Group</v>
      </c>
      <c r="O5742" t="str">
        <f>VLOOKUP(C5742,accounts!$A$2:$F$9615,3,FALSE)</f>
        <v>$2.5M-$5M</v>
      </c>
      <c r="P5742" t="str">
        <f>VLOOKUP(C5742,accounts!$A$2:$F$9615,5,FALSE)</f>
        <v>Central</v>
      </c>
      <c r="Q5742" t="b">
        <f t="shared" si="90"/>
        <v>1</v>
      </c>
      <c r="R5742" t="e">
        <f>INDEX(removed_duplicate_rows!$A$5:$A$39,MATCH(wins!A5742,removed_duplicate_rows!$A$5:$A$39,0))</f>
        <v>#N/A</v>
      </c>
    </row>
    <row r="5743" spans="1:18" ht="15.75" customHeight="1" x14ac:dyDescent="0.2">
      <c r="A5743" t="s">
        <v>17360</v>
      </c>
      <c r="B5743" t="s">
        <v>17361</v>
      </c>
      <c r="C5743" t="s">
        <v>17362</v>
      </c>
      <c r="D5743" s="10">
        <v>46011</v>
      </c>
      <c r="E5743" t="s">
        <v>14854</v>
      </c>
      <c r="F5743">
        <v>7</v>
      </c>
      <c r="G5743" t="s">
        <v>77</v>
      </c>
      <c r="H5743" t="s">
        <v>95</v>
      </c>
      <c r="I5743" t="s">
        <v>79</v>
      </c>
      <c r="J5743">
        <v>1</v>
      </c>
      <c r="K5743">
        <v>10018</v>
      </c>
      <c r="L5743" t="str">
        <f>IFERROR(INDEX(play_attribution!$B$2:$B$328,MATCH(A5743,play_attribution!$A$2:$A$328,0)),"")</f>
        <v/>
      </c>
      <c r="M5743" t="str">
        <f>VLOOKUP(H5743,seller_roster!$A$2:$B$85,2,FALSE)</f>
        <v>Frankie Ferro</v>
      </c>
      <c r="N5743" t="str">
        <f>VLOOKUP(C5743,accounts!$A$2:$F$9615,2,FALSE)</f>
        <v>Manufacturing</v>
      </c>
      <c r="O5743" t="str">
        <f>VLOOKUP(C5743,accounts!$A$2:$F$9615,3,FALSE)</f>
        <v>&lt;$1M</v>
      </c>
      <c r="P5743" t="str">
        <f>VLOOKUP(C5743,accounts!$A$2:$F$9615,5,FALSE)</f>
        <v>West</v>
      </c>
      <c r="Q5743" t="b">
        <f t="shared" si="90"/>
        <v>1</v>
      </c>
      <c r="R5743" t="e">
        <f>INDEX(removed_duplicate_rows!$A$5:$A$39,MATCH(wins!A5743,removed_duplicate_rows!$A$5:$A$39,0))</f>
        <v>#N/A</v>
      </c>
    </row>
    <row r="5744" spans="1:18" ht="15.75" customHeight="1" x14ac:dyDescent="0.2">
      <c r="A5744" t="s">
        <v>17363</v>
      </c>
      <c r="B5744" t="s">
        <v>17364</v>
      </c>
      <c r="C5744" t="s">
        <v>17365</v>
      </c>
      <c r="D5744" s="10">
        <v>46011</v>
      </c>
      <c r="E5744" t="s">
        <v>14854</v>
      </c>
      <c r="F5744">
        <v>7</v>
      </c>
      <c r="G5744" t="s">
        <v>77</v>
      </c>
      <c r="H5744" t="s">
        <v>114</v>
      </c>
      <c r="I5744" t="s">
        <v>79</v>
      </c>
      <c r="J5744">
        <v>1</v>
      </c>
      <c r="K5744">
        <v>10065</v>
      </c>
      <c r="L5744" t="str">
        <f>IFERROR(INDEX(play_attribution!$B$2:$B$328,MATCH(A5744,play_attribution!$A$2:$A$328,0)),"")</f>
        <v/>
      </c>
      <c r="M5744" t="str">
        <f>VLOOKUP(H5744,seller_roster!$A$2:$B$85,2,FALSE)</f>
        <v>Ray Reyes</v>
      </c>
      <c r="N5744" t="str">
        <f>VLOOKUP(C5744,accounts!$A$2:$F$9615,2,FALSE)</f>
        <v>Logistics</v>
      </c>
      <c r="O5744" t="str">
        <f>VLOOKUP(C5744,accounts!$A$2:$F$9615,3,FALSE)</f>
        <v>&gt;$10M</v>
      </c>
      <c r="P5744" t="str">
        <f>VLOOKUP(C5744,accounts!$A$2:$F$9615,5,FALSE)</f>
        <v>Central</v>
      </c>
      <c r="Q5744" t="b">
        <f t="shared" si="90"/>
        <v>1</v>
      </c>
      <c r="R5744" t="e">
        <f>INDEX(removed_duplicate_rows!$A$5:$A$39,MATCH(wins!A5744,removed_duplicate_rows!$A$5:$A$39,0))</f>
        <v>#N/A</v>
      </c>
    </row>
    <row r="5745" spans="1:18" ht="15.75" customHeight="1" x14ac:dyDescent="0.2">
      <c r="A5745" t="s">
        <v>17366</v>
      </c>
      <c r="B5745" t="s">
        <v>17367</v>
      </c>
      <c r="C5745" t="s">
        <v>17368</v>
      </c>
      <c r="D5745" s="10">
        <v>46011</v>
      </c>
      <c r="E5745" t="s">
        <v>14854</v>
      </c>
      <c r="F5745">
        <v>7</v>
      </c>
      <c r="G5745" t="s">
        <v>77</v>
      </c>
      <c r="H5745" t="s">
        <v>866</v>
      </c>
      <c r="I5745" t="s">
        <v>79</v>
      </c>
      <c r="J5745">
        <v>1</v>
      </c>
      <c r="K5745">
        <v>10611</v>
      </c>
      <c r="L5745" t="str">
        <f>IFERROR(INDEX(play_attribution!$B$2:$B$328,MATCH(A5745,play_attribution!$A$2:$A$328,0)),"")</f>
        <v/>
      </c>
      <c r="M5745" t="str">
        <f>VLOOKUP(H5745,seller_roster!$A$2:$B$85,2,FALSE)</f>
        <v>Kira Novak</v>
      </c>
      <c r="N5745" t="str">
        <f>VLOOKUP(C5745,accounts!$A$2:$F$9615,2,FALSE)</f>
        <v>Logistics</v>
      </c>
      <c r="O5745" t="str">
        <f>VLOOKUP(C5745,accounts!$A$2:$F$9615,3,FALSE)</f>
        <v>$5M-$10M</v>
      </c>
      <c r="P5745" t="str">
        <f>VLOOKUP(C5745,accounts!$A$2:$F$9615,5,FALSE)</f>
        <v>Central</v>
      </c>
      <c r="Q5745" t="b">
        <f t="shared" si="90"/>
        <v>1</v>
      </c>
      <c r="R5745" t="e">
        <f>INDEX(removed_duplicate_rows!$A$5:$A$39,MATCH(wins!A5745,removed_duplicate_rows!$A$5:$A$39,0))</f>
        <v>#N/A</v>
      </c>
    </row>
    <row r="5746" spans="1:18" ht="15.75" customHeight="1" x14ac:dyDescent="0.2">
      <c r="A5746" t="s">
        <v>17369</v>
      </c>
      <c r="B5746" t="s">
        <v>17370</v>
      </c>
      <c r="C5746" t="s">
        <v>17371</v>
      </c>
      <c r="D5746" s="10">
        <v>46011</v>
      </c>
      <c r="E5746" t="s">
        <v>14854</v>
      </c>
      <c r="F5746">
        <v>7</v>
      </c>
      <c r="G5746" t="s">
        <v>77</v>
      </c>
      <c r="H5746" t="s">
        <v>78</v>
      </c>
      <c r="I5746" t="s">
        <v>55</v>
      </c>
      <c r="J5746">
        <v>1</v>
      </c>
      <c r="K5746">
        <v>7409</v>
      </c>
      <c r="L5746" t="str">
        <f>IFERROR(INDEX(play_attribution!$B$2:$B$328,MATCH(A5746,play_attribution!$A$2:$A$328,0)),"")</f>
        <v/>
      </c>
      <c r="M5746" t="str">
        <f>VLOOKUP(H5746,seller_roster!$A$2:$B$85,2,FALSE)</f>
        <v>Lennon Ferro</v>
      </c>
      <c r="N5746" t="str">
        <f>VLOOKUP(C5746,accounts!$A$2:$F$9615,2,FALSE)</f>
        <v>Field Services</v>
      </c>
      <c r="O5746" t="str">
        <f>VLOOKUP(C5746,accounts!$A$2:$F$9615,3,FALSE)</f>
        <v>$5M-$10M</v>
      </c>
      <c r="P5746" t="str">
        <f>VLOOKUP(C5746,accounts!$A$2:$F$9615,5,FALSE)</f>
        <v>East</v>
      </c>
      <c r="Q5746" t="b">
        <f t="shared" si="90"/>
        <v>1</v>
      </c>
      <c r="R5746" t="e">
        <f>INDEX(removed_duplicate_rows!$A$5:$A$39,MATCH(wins!A5746,removed_duplicate_rows!$A$5:$A$39,0))</f>
        <v>#N/A</v>
      </c>
    </row>
    <row r="5747" spans="1:18" ht="15.75" customHeight="1" x14ac:dyDescent="0.2">
      <c r="A5747" t="s">
        <v>17372</v>
      </c>
      <c r="B5747" t="s">
        <v>17373</v>
      </c>
      <c r="C5747" t="s">
        <v>17374</v>
      </c>
      <c r="D5747" s="10">
        <v>46011</v>
      </c>
      <c r="E5747" t="s">
        <v>14854</v>
      </c>
      <c r="F5747">
        <v>7</v>
      </c>
      <c r="G5747" t="s">
        <v>77</v>
      </c>
      <c r="H5747" t="s">
        <v>87</v>
      </c>
      <c r="I5747" t="s">
        <v>79</v>
      </c>
      <c r="J5747">
        <v>1</v>
      </c>
      <c r="K5747">
        <v>7066</v>
      </c>
      <c r="L5747" t="str">
        <f>IFERROR(INDEX(play_attribution!$B$2:$B$328,MATCH(A5747,play_attribution!$A$2:$A$328,0)),"")</f>
        <v/>
      </c>
      <c r="M5747" t="str">
        <f>VLOOKUP(H5747,seller_roster!$A$2:$B$85,2,FALSE)</f>
        <v>Harper Tran</v>
      </c>
      <c r="N5747" t="str">
        <f>VLOOKUP(C5747,accounts!$A$2:$F$9615,2,FALSE)</f>
        <v>Hospitality Group</v>
      </c>
      <c r="O5747" t="str">
        <f>VLOOKUP(C5747,accounts!$A$2:$F$9615,3,FALSE)</f>
        <v>$5M-$10M</v>
      </c>
      <c r="P5747" t="str">
        <f>VLOOKUP(C5747,accounts!$A$2:$F$9615,5,FALSE)</f>
        <v>West</v>
      </c>
      <c r="Q5747" t="b">
        <f t="shared" si="90"/>
        <v>1</v>
      </c>
      <c r="R5747" t="e">
        <f>INDEX(removed_duplicate_rows!$A$5:$A$39,MATCH(wins!A5747,removed_duplicate_rows!$A$5:$A$39,0))</f>
        <v>#N/A</v>
      </c>
    </row>
    <row r="5748" spans="1:18" ht="15.75" customHeight="1" x14ac:dyDescent="0.2">
      <c r="A5748" t="s">
        <v>17375</v>
      </c>
      <c r="B5748" t="s">
        <v>17376</v>
      </c>
      <c r="C5748" t="s">
        <v>17377</v>
      </c>
      <c r="D5748" s="10">
        <v>46011</v>
      </c>
      <c r="E5748" t="s">
        <v>14854</v>
      </c>
      <c r="F5748">
        <v>7</v>
      </c>
      <c r="G5748" t="s">
        <v>77</v>
      </c>
      <c r="H5748" t="s">
        <v>155</v>
      </c>
      <c r="I5748" t="s">
        <v>79</v>
      </c>
      <c r="J5748">
        <v>1</v>
      </c>
      <c r="K5748">
        <v>11364</v>
      </c>
      <c r="L5748" t="str">
        <f>IFERROR(INDEX(play_attribution!$B$2:$B$328,MATCH(A5748,play_attribution!$A$2:$A$328,0)),"")</f>
        <v/>
      </c>
      <c r="M5748" t="str">
        <f>VLOOKUP(H5748,seller_roster!$A$2:$B$85,2,FALSE)</f>
        <v>Indigo Osei</v>
      </c>
      <c r="N5748" t="str">
        <f>VLOOKUP(C5748,accounts!$A$2:$F$9615,2,FALSE)</f>
        <v>Retail Multi-Location</v>
      </c>
      <c r="O5748" t="str">
        <f>VLOOKUP(C5748,accounts!$A$2:$F$9615,3,FALSE)</f>
        <v>$1M-$2.5M</v>
      </c>
      <c r="P5748" t="str">
        <f>VLOOKUP(C5748,accounts!$A$2:$F$9615,5,FALSE)</f>
        <v>East</v>
      </c>
      <c r="Q5748" t="b">
        <f t="shared" si="90"/>
        <v>1</v>
      </c>
      <c r="R5748" t="e">
        <f>INDEX(removed_duplicate_rows!$A$5:$A$39,MATCH(wins!A5748,removed_duplicate_rows!$A$5:$A$39,0))</f>
        <v>#N/A</v>
      </c>
    </row>
    <row r="5749" spans="1:18" ht="15.75" customHeight="1" x14ac:dyDescent="0.2">
      <c r="A5749" t="s">
        <v>17378</v>
      </c>
      <c r="B5749" t="s">
        <v>17379</v>
      </c>
      <c r="C5749" t="s">
        <v>17380</v>
      </c>
      <c r="D5749" s="10">
        <v>46011</v>
      </c>
      <c r="E5749" t="s">
        <v>14854</v>
      </c>
      <c r="F5749">
        <v>7</v>
      </c>
      <c r="G5749" t="s">
        <v>77</v>
      </c>
      <c r="H5749" t="s">
        <v>866</v>
      </c>
      <c r="I5749" t="s">
        <v>79</v>
      </c>
      <c r="J5749">
        <v>1</v>
      </c>
      <c r="K5749">
        <v>7476</v>
      </c>
      <c r="L5749" t="str">
        <f>IFERROR(INDEX(play_attribution!$B$2:$B$328,MATCH(A5749,play_attribution!$A$2:$A$328,0)),"")</f>
        <v/>
      </c>
      <c r="M5749" t="str">
        <f>VLOOKUP(H5749,seller_roster!$A$2:$B$85,2,FALSE)</f>
        <v>Kira Novak</v>
      </c>
      <c r="N5749" t="str">
        <f>VLOOKUP(C5749,accounts!$A$2:$F$9615,2,FALSE)</f>
        <v>Healthcare Services</v>
      </c>
      <c r="O5749" t="str">
        <f>VLOOKUP(C5749,accounts!$A$2:$F$9615,3,FALSE)</f>
        <v>$1M-$2.5M</v>
      </c>
      <c r="P5749" t="str">
        <f>VLOOKUP(C5749,accounts!$A$2:$F$9615,5,FALSE)</f>
        <v>West</v>
      </c>
      <c r="Q5749" t="b">
        <f t="shared" si="90"/>
        <v>1</v>
      </c>
      <c r="R5749" t="e">
        <f>INDEX(removed_duplicate_rows!$A$5:$A$39,MATCH(wins!A5749,removed_duplicate_rows!$A$5:$A$39,0))</f>
        <v>#N/A</v>
      </c>
    </row>
    <row r="5750" spans="1:18" ht="15.75" customHeight="1" x14ac:dyDescent="0.2">
      <c r="A5750" t="s">
        <v>17381</v>
      </c>
      <c r="B5750" t="s">
        <v>17382</v>
      </c>
      <c r="C5750" t="s">
        <v>17383</v>
      </c>
      <c r="D5750" s="10">
        <v>46011</v>
      </c>
      <c r="E5750" t="s">
        <v>14854</v>
      </c>
      <c r="F5750">
        <v>7</v>
      </c>
      <c r="G5750" t="s">
        <v>77</v>
      </c>
      <c r="H5750" t="s">
        <v>114</v>
      </c>
      <c r="I5750" t="s">
        <v>79</v>
      </c>
      <c r="J5750">
        <v>1</v>
      </c>
      <c r="K5750">
        <v>7535</v>
      </c>
      <c r="L5750" t="str">
        <f>IFERROR(INDEX(play_attribution!$B$2:$B$328,MATCH(A5750,play_attribution!$A$2:$A$328,0)),"")</f>
        <v/>
      </c>
      <c r="M5750" t="str">
        <f>VLOOKUP(H5750,seller_roster!$A$2:$B$85,2,FALSE)</f>
        <v>Ray Reyes</v>
      </c>
      <c r="N5750" t="str">
        <f>VLOOKUP(C5750,accounts!$A$2:$F$9615,2,FALSE)</f>
        <v>Hospitality Group</v>
      </c>
      <c r="O5750" t="str">
        <f>VLOOKUP(C5750,accounts!$A$2:$F$9615,3,FALSE)</f>
        <v>$2.5M-$5M</v>
      </c>
      <c r="P5750" t="str">
        <f>VLOOKUP(C5750,accounts!$A$2:$F$9615,5,FALSE)</f>
        <v>West</v>
      </c>
      <c r="Q5750" t="b">
        <f t="shared" si="90"/>
        <v>1</v>
      </c>
      <c r="R5750" t="e">
        <f>INDEX(removed_duplicate_rows!$A$5:$A$39,MATCH(wins!A5750,removed_duplicate_rows!$A$5:$A$39,0))</f>
        <v>#N/A</v>
      </c>
    </row>
    <row r="5751" spans="1:18" ht="15.75" customHeight="1" x14ac:dyDescent="0.2">
      <c r="A5751" t="s">
        <v>17384</v>
      </c>
      <c r="B5751" t="s">
        <v>17385</v>
      </c>
      <c r="C5751" t="s">
        <v>17386</v>
      </c>
      <c r="D5751" s="10">
        <v>46011</v>
      </c>
      <c r="E5751" t="s">
        <v>14854</v>
      </c>
      <c r="F5751">
        <v>7</v>
      </c>
      <c r="G5751" t="s">
        <v>77</v>
      </c>
      <c r="H5751" t="s">
        <v>122</v>
      </c>
      <c r="I5751" t="s">
        <v>79</v>
      </c>
      <c r="J5751">
        <v>1</v>
      </c>
      <c r="K5751">
        <v>6232</v>
      </c>
      <c r="L5751" t="str">
        <f>IFERROR(INDEX(play_attribution!$B$2:$B$328,MATCH(A5751,play_attribution!$A$2:$A$328,0)),"")</f>
        <v/>
      </c>
      <c r="M5751" t="str">
        <f>VLOOKUP(H5751,seller_roster!$A$2:$B$85,2,FALSE)</f>
        <v>Uma Osei</v>
      </c>
      <c r="N5751" t="str">
        <f>VLOOKUP(C5751,accounts!$A$2:$F$9615,2,FALSE)</f>
        <v>Healthcare Services</v>
      </c>
      <c r="O5751" t="str">
        <f>VLOOKUP(C5751,accounts!$A$2:$F$9615,3,FALSE)</f>
        <v>&gt;$10M</v>
      </c>
      <c r="P5751" t="str">
        <f>VLOOKUP(C5751,accounts!$A$2:$F$9615,5,FALSE)</f>
        <v>Central</v>
      </c>
      <c r="Q5751" t="b">
        <f t="shared" si="90"/>
        <v>1</v>
      </c>
      <c r="R5751" t="e">
        <f>INDEX(removed_duplicate_rows!$A$5:$A$39,MATCH(wins!A5751,removed_duplicate_rows!$A$5:$A$39,0))</f>
        <v>#N/A</v>
      </c>
    </row>
    <row r="5752" spans="1:18" ht="15.75" customHeight="1" x14ac:dyDescent="0.2">
      <c r="A5752" t="s">
        <v>17387</v>
      </c>
      <c r="B5752" t="s">
        <v>17388</v>
      </c>
      <c r="C5752" t="s">
        <v>17389</v>
      </c>
      <c r="D5752" s="10">
        <v>46011</v>
      </c>
      <c r="E5752" t="s">
        <v>14854</v>
      </c>
      <c r="F5752">
        <v>7</v>
      </c>
      <c r="G5752" t="s">
        <v>77</v>
      </c>
      <c r="H5752" t="s">
        <v>266</v>
      </c>
      <c r="I5752" t="s">
        <v>55</v>
      </c>
      <c r="J5752">
        <v>1</v>
      </c>
      <c r="K5752">
        <v>8086</v>
      </c>
      <c r="L5752" t="str">
        <f>IFERROR(INDEX(play_attribution!$B$2:$B$328,MATCH(A5752,play_attribution!$A$2:$A$328,0)),"")</f>
        <v/>
      </c>
      <c r="M5752" t="str">
        <f>VLOOKUP(H5752,seller_roster!$A$2:$B$85,2,FALSE)</f>
        <v>Dakota Vega</v>
      </c>
      <c r="N5752" t="str">
        <f>VLOOKUP(C5752,accounts!$A$2:$F$9615,2,FALSE)</f>
        <v>Logistics</v>
      </c>
      <c r="O5752" t="str">
        <f>VLOOKUP(C5752,accounts!$A$2:$F$9615,3,FALSE)</f>
        <v>$5M-$10M</v>
      </c>
      <c r="P5752" t="str">
        <f>VLOOKUP(C5752,accounts!$A$2:$F$9615,5,FALSE)</f>
        <v>West</v>
      </c>
      <c r="Q5752" t="b">
        <f t="shared" si="90"/>
        <v>1</v>
      </c>
      <c r="R5752" t="e">
        <f>INDEX(removed_duplicate_rows!$A$5:$A$39,MATCH(wins!A5752,removed_duplicate_rows!$A$5:$A$39,0))</f>
        <v>#N/A</v>
      </c>
    </row>
    <row r="5753" spans="1:18" ht="15.75" customHeight="1" x14ac:dyDescent="0.2">
      <c r="A5753" t="s">
        <v>17390</v>
      </c>
      <c r="B5753" t="s">
        <v>17391</v>
      </c>
      <c r="C5753" t="s">
        <v>17392</v>
      </c>
      <c r="D5753" s="10">
        <v>46011</v>
      </c>
      <c r="E5753" t="s">
        <v>14854</v>
      </c>
      <c r="F5753">
        <v>7</v>
      </c>
      <c r="G5753" t="s">
        <v>77</v>
      </c>
      <c r="H5753" t="s">
        <v>99</v>
      </c>
      <c r="I5753" t="s">
        <v>79</v>
      </c>
      <c r="J5753">
        <v>1</v>
      </c>
      <c r="K5753">
        <v>8887</v>
      </c>
      <c r="L5753" t="str">
        <f>IFERROR(INDEX(play_attribution!$B$2:$B$328,MATCH(A5753,play_attribution!$A$2:$A$328,0)),"")</f>
        <v/>
      </c>
      <c r="M5753" t="str">
        <f>VLOOKUP(H5753,seller_roster!$A$2:$B$85,2,FALSE)</f>
        <v>Shiloh Sorensen</v>
      </c>
      <c r="N5753" t="str">
        <f>VLOOKUP(C5753,accounts!$A$2:$F$9615,2,FALSE)</f>
        <v>Retail Multi-Location</v>
      </c>
      <c r="O5753" t="str">
        <f>VLOOKUP(C5753,accounts!$A$2:$F$9615,3,FALSE)</f>
        <v>$2.5M-$5M</v>
      </c>
      <c r="P5753" t="str">
        <f>VLOOKUP(C5753,accounts!$A$2:$F$9615,5,FALSE)</f>
        <v>East</v>
      </c>
      <c r="Q5753" t="b">
        <f t="shared" si="90"/>
        <v>1</v>
      </c>
      <c r="R5753" t="e">
        <f>INDEX(removed_duplicate_rows!$A$5:$A$39,MATCH(wins!A5753,removed_duplicate_rows!$A$5:$A$39,0))</f>
        <v>#N/A</v>
      </c>
    </row>
    <row r="5754" spans="1:18" ht="15.75" customHeight="1" x14ac:dyDescent="0.2">
      <c r="A5754" t="s">
        <v>17393</v>
      </c>
      <c r="B5754" t="s">
        <v>17394</v>
      </c>
      <c r="C5754" t="s">
        <v>17395</v>
      </c>
      <c r="D5754" s="10">
        <v>46011</v>
      </c>
      <c r="E5754" t="s">
        <v>14854</v>
      </c>
      <c r="F5754">
        <v>7</v>
      </c>
      <c r="G5754" t="s">
        <v>77</v>
      </c>
      <c r="H5754" t="s">
        <v>107</v>
      </c>
      <c r="I5754" t="s">
        <v>55</v>
      </c>
      <c r="J5754">
        <v>1</v>
      </c>
      <c r="K5754">
        <v>3418</v>
      </c>
      <c r="L5754" t="str">
        <f>IFERROR(INDEX(play_attribution!$B$2:$B$328,MATCH(A5754,play_attribution!$A$2:$A$328,0)),"")</f>
        <v/>
      </c>
      <c r="M5754" t="str">
        <f>VLOOKUP(H5754,seller_roster!$A$2:$B$85,2,FALSE)</f>
        <v>Skyler Doyle</v>
      </c>
      <c r="N5754" t="str">
        <f>VLOOKUP(C5754,accounts!$A$2:$F$9615,2,FALSE)</f>
        <v>Wholesale &amp; Distribution</v>
      </c>
      <c r="O5754" t="str">
        <f>VLOOKUP(C5754,accounts!$A$2:$F$9615,3,FALSE)</f>
        <v>$2.5M-$5M</v>
      </c>
      <c r="P5754" t="str">
        <f>VLOOKUP(C5754,accounts!$A$2:$F$9615,5,FALSE)</f>
        <v>Central</v>
      </c>
      <c r="Q5754" t="b">
        <f t="shared" si="90"/>
        <v>1</v>
      </c>
      <c r="R5754" t="e">
        <f>INDEX(removed_duplicate_rows!$A$5:$A$39,MATCH(wins!A5754,removed_duplicate_rows!$A$5:$A$39,0))</f>
        <v>#N/A</v>
      </c>
    </row>
    <row r="5755" spans="1:18" ht="15.75" customHeight="1" x14ac:dyDescent="0.2">
      <c r="A5755" t="s">
        <v>17396</v>
      </c>
      <c r="B5755" t="s">
        <v>17397</v>
      </c>
      <c r="C5755" t="s">
        <v>17398</v>
      </c>
      <c r="D5755" s="10">
        <v>46011</v>
      </c>
      <c r="E5755" t="s">
        <v>14854</v>
      </c>
      <c r="F5755">
        <v>7</v>
      </c>
      <c r="G5755" t="s">
        <v>77</v>
      </c>
      <c r="H5755" t="s">
        <v>87</v>
      </c>
      <c r="I5755" t="s">
        <v>79</v>
      </c>
      <c r="J5755">
        <v>1</v>
      </c>
      <c r="K5755">
        <v>10465</v>
      </c>
      <c r="L5755" t="str">
        <f>IFERROR(INDEX(play_attribution!$B$2:$B$328,MATCH(A5755,play_attribution!$A$2:$A$328,0)),"")</f>
        <v/>
      </c>
      <c r="M5755" t="str">
        <f>VLOOKUP(H5755,seller_roster!$A$2:$B$85,2,FALSE)</f>
        <v>Harper Tran</v>
      </c>
      <c r="N5755" t="str">
        <f>VLOOKUP(C5755,accounts!$A$2:$F$9615,2,FALSE)</f>
        <v>Field Services</v>
      </c>
      <c r="O5755" t="str">
        <f>VLOOKUP(C5755,accounts!$A$2:$F$9615,3,FALSE)</f>
        <v>$2.5M-$5M</v>
      </c>
      <c r="P5755" t="str">
        <f>VLOOKUP(C5755,accounts!$A$2:$F$9615,5,FALSE)</f>
        <v>East</v>
      </c>
      <c r="Q5755" t="b">
        <f t="shared" si="90"/>
        <v>1</v>
      </c>
      <c r="R5755" t="e">
        <f>INDEX(removed_duplicate_rows!$A$5:$A$39,MATCH(wins!A5755,removed_duplicate_rows!$A$5:$A$39,0))</f>
        <v>#N/A</v>
      </c>
    </row>
    <row r="5756" spans="1:18" ht="15.75" customHeight="1" x14ac:dyDescent="0.2">
      <c r="A5756" t="s">
        <v>17399</v>
      </c>
      <c r="B5756" t="s">
        <v>17400</v>
      </c>
      <c r="C5756" t="s">
        <v>17401</v>
      </c>
      <c r="D5756" s="10">
        <v>46011</v>
      </c>
      <c r="E5756" t="s">
        <v>14854</v>
      </c>
      <c r="F5756">
        <v>7</v>
      </c>
      <c r="G5756" t="s">
        <v>77</v>
      </c>
      <c r="H5756" t="s">
        <v>114</v>
      </c>
      <c r="I5756" t="s">
        <v>79</v>
      </c>
      <c r="J5756">
        <v>1</v>
      </c>
      <c r="K5756">
        <v>7191</v>
      </c>
      <c r="L5756" t="str">
        <f>IFERROR(INDEX(play_attribution!$B$2:$B$328,MATCH(A5756,play_attribution!$A$2:$A$328,0)),"")</f>
        <v/>
      </c>
      <c r="M5756" t="str">
        <f>VLOOKUP(H5756,seller_roster!$A$2:$B$85,2,FALSE)</f>
        <v>Ray Reyes</v>
      </c>
      <c r="N5756" t="str">
        <f>VLOOKUP(C5756,accounts!$A$2:$F$9615,2,FALSE)</f>
        <v>Wholesale &amp; Distribution</v>
      </c>
      <c r="O5756" t="str">
        <f>VLOOKUP(C5756,accounts!$A$2:$F$9615,3,FALSE)</f>
        <v>$1M-$2.5M</v>
      </c>
      <c r="P5756" t="str">
        <f>VLOOKUP(C5756,accounts!$A$2:$F$9615,5,FALSE)</f>
        <v>East</v>
      </c>
      <c r="Q5756" t="b">
        <f t="shared" si="90"/>
        <v>1</v>
      </c>
      <c r="R5756" t="e">
        <f>INDEX(removed_duplicate_rows!$A$5:$A$39,MATCH(wins!A5756,removed_duplicate_rows!$A$5:$A$39,0))</f>
        <v>#N/A</v>
      </c>
    </row>
    <row r="5757" spans="1:18" ht="15.75" customHeight="1" x14ac:dyDescent="0.2">
      <c r="A5757" t="s">
        <v>17402</v>
      </c>
      <c r="B5757" t="s">
        <v>17403</v>
      </c>
      <c r="C5757" t="s">
        <v>17404</v>
      </c>
      <c r="D5757" s="10">
        <v>46011</v>
      </c>
      <c r="E5757" t="s">
        <v>14854</v>
      </c>
      <c r="F5757">
        <v>7</v>
      </c>
      <c r="G5757" t="s">
        <v>77</v>
      </c>
      <c r="H5757" t="s">
        <v>122</v>
      </c>
      <c r="I5757" t="s">
        <v>79</v>
      </c>
      <c r="J5757">
        <v>1</v>
      </c>
      <c r="K5757">
        <v>9660</v>
      </c>
      <c r="L5757" t="str">
        <f>IFERROR(INDEX(play_attribution!$B$2:$B$328,MATCH(A5757,play_attribution!$A$2:$A$328,0)),"")</f>
        <v/>
      </c>
      <c r="M5757" t="str">
        <f>VLOOKUP(H5757,seller_roster!$A$2:$B$85,2,FALSE)</f>
        <v>Uma Osei</v>
      </c>
      <c r="N5757" t="str">
        <f>VLOOKUP(C5757,accounts!$A$2:$F$9615,2,FALSE)</f>
        <v>Field Services</v>
      </c>
      <c r="O5757" t="str">
        <f>VLOOKUP(C5757,accounts!$A$2:$F$9615,3,FALSE)</f>
        <v>$5M-$10M</v>
      </c>
      <c r="P5757" t="str">
        <f>VLOOKUP(C5757,accounts!$A$2:$F$9615,5,FALSE)</f>
        <v>East</v>
      </c>
      <c r="Q5757" t="b">
        <f t="shared" si="90"/>
        <v>1</v>
      </c>
      <c r="R5757" t="e">
        <f>INDEX(removed_duplicate_rows!$A$5:$A$39,MATCH(wins!A5757,removed_duplicate_rows!$A$5:$A$39,0))</f>
        <v>#N/A</v>
      </c>
    </row>
    <row r="5758" spans="1:18" ht="15.75" customHeight="1" x14ac:dyDescent="0.2">
      <c r="A5758" t="s">
        <v>17405</v>
      </c>
      <c r="B5758" t="s">
        <v>17406</v>
      </c>
      <c r="C5758" t="s">
        <v>17407</v>
      </c>
      <c r="D5758" s="10">
        <v>46011</v>
      </c>
      <c r="E5758" t="s">
        <v>14854</v>
      </c>
      <c r="F5758">
        <v>7</v>
      </c>
      <c r="G5758" t="s">
        <v>273</v>
      </c>
      <c r="H5758" t="s">
        <v>301</v>
      </c>
      <c r="I5758" t="s">
        <v>79</v>
      </c>
      <c r="J5758">
        <v>1</v>
      </c>
      <c r="K5758">
        <v>7422</v>
      </c>
      <c r="L5758" t="str">
        <f>IFERROR(INDEX(play_attribution!$B$2:$B$328,MATCH(A5758,play_attribution!$A$2:$A$328,0)),"")</f>
        <v/>
      </c>
      <c r="M5758" t="str">
        <f>VLOOKUP(H5758,seller_roster!$A$2:$B$85,2,FALSE)</f>
        <v>Pia Marsh</v>
      </c>
      <c r="N5758" t="str">
        <f>VLOOKUP(C5758,accounts!$A$2:$F$9615,2,FALSE)</f>
        <v>Hospitality Group</v>
      </c>
      <c r="O5758" t="str">
        <f>VLOOKUP(C5758,accounts!$A$2:$F$9615,3,FALSE)</f>
        <v>$2.5M-$5M</v>
      </c>
      <c r="P5758" t="str">
        <f>VLOOKUP(C5758,accounts!$A$2:$F$9615,5,FALSE)</f>
        <v>West</v>
      </c>
      <c r="Q5758" t="b">
        <f t="shared" si="90"/>
        <v>1</v>
      </c>
      <c r="R5758" t="e">
        <f>INDEX(removed_duplicate_rows!$A$5:$A$39,MATCH(wins!A5758,removed_duplicate_rows!$A$5:$A$39,0))</f>
        <v>#N/A</v>
      </c>
    </row>
    <row r="5759" spans="1:18" ht="15.75" customHeight="1" x14ac:dyDescent="0.2">
      <c r="A5759" t="s">
        <v>17408</v>
      </c>
      <c r="B5759" t="s">
        <v>17409</v>
      </c>
      <c r="C5759" t="s">
        <v>17410</v>
      </c>
      <c r="D5759" s="10">
        <v>46011</v>
      </c>
      <c r="E5759" t="s">
        <v>14854</v>
      </c>
      <c r="F5759">
        <v>7</v>
      </c>
      <c r="G5759" t="s">
        <v>273</v>
      </c>
      <c r="H5759" t="s">
        <v>680</v>
      </c>
      <c r="I5759" t="s">
        <v>79</v>
      </c>
      <c r="J5759">
        <v>1</v>
      </c>
      <c r="K5759">
        <v>6048</v>
      </c>
      <c r="L5759" t="str">
        <f>IFERROR(INDEX(play_attribution!$B$2:$B$328,MATCH(A5759,play_attribution!$A$2:$A$328,0)),"")</f>
        <v/>
      </c>
      <c r="M5759" t="str">
        <f>VLOOKUP(H5759,seller_roster!$A$2:$B$85,2,FALSE)</f>
        <v>Tatum Ruiz</v>
      </c>
      <c r="N5759" t="str">
        <f>VLOOKUP(C5759,accounts!$A$2:$F$9615,2,FALSE)</f>
        <v>Hospitality Group</v>
      </c>
      <c r="O5759" t="str">
        <f>VLOOKUP(C5759,accounts!$A$2:$F$9615,3,FALSE)</f>
        <v>$1M-$2.5M</v>
      </c>
      <c r="P5759" t="str">
        <f>VLOOKUP(C5759,accounts!$A$2:$F$9615,5,FALSE)</f>
        <v>East</v>
      </c>
      <c r="Q5759" t="b">
        <f t="shared" si="90"/>
        <v>1</v>
      </c>
      <c r="R5759" t="e">
        <f>INDEX(removed_duplicate_rows!$A$5:$A$39,MATCH(wins!A5759,removed_duplicate_rows!$A$5:$A$39,0))</f>
        <v>#N/A</v>
      </c>
    </row>
    <row r="5760" spans="1:18" ht="15.75" customHeight="1" x14ac:dyDescent="0.2">
      <c r="A5760" t="s">
        <v>17411</v>
      </c>
      <c r="B5760" t="s">
        <v>17412</v>
      </c>
      <c r="C5760" t="s">
        <v>17413</v>
      </c>
      <c r="D5760" s="10">
        <v>46011</v>
      </c>
      <c r="E5760" t="s">
        <v>14854</v>
      </c>
      <c r="F5760">
        <v>7</v>
      </c>
      <c r="G5760" t="s">
        <v>273</v>
      </c>
      <c r="H5760" t="s">
        <v>717</v>
      </c>
      <c r="I5760" t="s">
        <v>79</v>
      </c>
      <c r="J5760">
        <v>1</v>
      </c>
      <c r="K5760">
        <v>8698</v>
      </c>
      <c r="L5760" t="str">
        <f>IFERROR(INDEX(play_attribution!$B$2:$B$328,MATCH(A5760,play_attribution!$A$2:$A$328,0)),"")</f>
        <v/>
      </c>
      <c r="M5760" t="str">
        <f>VLOOKUP(H5760,seller_roster!$A$2:$B$85,2,FALSE)</f>
        <v>Corey Novak</v>
      </c>
      <c r="N5760" t="str">
        <f>VLOOKUP(C5760,accounts!$A$2:$F$9615,2,FALSE)</f>
        <v>Construction</v>
      </c>
      <c r="O5760" t="str">
        <f>VLOOKUP(C5760,accounts!$A$2:$F$9615,3,FALSE)</f>
        <v>$2.5M-$5M</v>
      </c>
      <c r="P5760" t="str">
        <f>VLOOKUP(C5760,accounts!$A$2:$F$9615,5,FALSE)</f>
        <v>East</v>
      </c>
      <c r="Q5760" t="b">
        <f t="shared" si="90"/>
        <v>1</v>
      </c>
      <c r="R5760" t="e">
        <f>INDEX(removed_duplicate_rows!$A$5:$A$39,MATCH(wins!A5760,removed_duplicate_rows!$A$5:$A$39,0))</f>
        <v>#N/A</v>
      </c>
    </row>
    <row r="5761" spans="1:18" ht="15.75" customHeight="1" x14ac:dyDescent="0.2">
      <c r="A5761" t="s">
        <v>17414</v>
      </c>
      <c r="B5761" t="s">
        <v>17415</v>
      </c>
      <c r="C5761" t="s">
        <v>17416</v>
      </c>
      <c r="D5761" s="10">
        <v>46011</v>
      </c>
      <c r="E5761" t="s">
        <v>14854</v>
      </c>
      <c r="F5761">
        <v>7</v>
      </c>
      <c r="G5761" t="s">
        <v>273</v>
      </c>
      <c r="H5761" t="s">
        <v>717</v>
      </c>
      <c r="I5761" t="s">
        <v>79</v>
      </c>
      <c r="J5761">
        <v>1</v>
      </c>
      <c r="K5761">
        <v>8765</v>
      </c>
      <c r="L5761" t="str">
        <f>IFERROR(INDEX(play_attribution!$B$2:$B$328,MATCH(A5761,play_attribution!$A$2:$A$328,0)),"")</f>
        <v/>
      </c>
      <c r="M5761" t="str">
        <f>VLOOKUP(H5761,seller_roster!$A$2:$B$85,2,FALSE)</f>
        <v>Corey Novak</v>
      </c>
      <c r="N5761" t="str">
        <f>VLOOKUP(C5761,accounts!$A$2:$F$9615,2,FALSE)</f>
        <v>Wholesale &amp; Distribution</v>
      </c>
      <c r="O5761" t="str">
        <f>VLOOKUP(C5761,accounts!$A$2:$F$9615,3,FALSE)</f>
        <v>$1M-$2.5M</v>
      </c>
      <c r="P5761" t="str">
        <f>VLOOKUP(C5761,accounts!$A$2:$F$9615,5,FALSE)</f>
        <v>West</v>
      </c>
      <c r="Q5761" t="b">
        <f t="shared" si="90"/>
        <v>1</v>
      </c>
      <c r="R5761" t="e">
        <f>INDEX(removed_duplicate_rows!$A$5:$A$39,MATCH(wins!A5761,removed_duplicate_rows!$A$5:$A$39,0))</f>
        <v>#N/A</v>
      </c>
    </row>
    <row r="5762" spans="1:18" ht="15.75" customHeight="1" x14ac:dyDescent="0.2">
      <c r="A5762" t="s">
        <v>17417</v>
      </c>
      <c r="B5762" t="s">
        <v>17418</v>
      </c>
      <c r="C5762" t="s">
        <v>17419</v>
      </c>
      <c r="D5762" s="10">
        <v>46011</v>
      </c>
      <c r="E5762" t="s">
        <v>14854</v>
      </c>
      <c r="F5762">
        <v>7</v>
      </c>
      <c r="G5762" t="s">
        <v>273</v>
      </c>
      <c r="H5762" t="s">
        <v>717</v>
      </c>
      <c r="I5762" t="s">
        <v>79</v>
      </c>
      <c r="J5762">
        <v>1</v>
      </c>
      <c r="K5762">
        <v>7698</v>
      </c>
      <c r="L5762" t="str">
        <f>IFERROR(INDEX(play_attribution!$B$2:$B$328,MATCH(A5762,play_attribution!$A$2:$A$328,0)),"")</f>
        <v/>
      </c>
      <c r="M5762" t="str">
        <f>VLOOKUP(H5762,seller_roster!$A$2:$B$85,2,FALSE)</f>
        <v>Corey Novak</v>
      </c>
      <c r="N5762" t="str">
        <f>VLOOKUP(C5762,accounts!$A$2:$F$9615,2,FALSE)</f>
        <v>Healthcare Services</v>
      </c>
      <c r="O5762" t="str">
        <f>VLOOKUP(C5762,accounts!$A$2:$F$9615,3,FALSE)</f>
        <v>$2.5M-$5M</v>
      </c>
      <c r="P5762" t="str">
        <f>VLOOKUP(C5762,accounts!$A$2:$F$9615,5,FALSE)</f>
        <v>West</v>
      </c>
      <c r="Q5762" t="b">
        <f t="shared" si="90"/>
        <v>1</v>
      </c>
      <c r="R5762" t="e">
        <f>INDEX(removed_duplicate_rows!$A$5:$A$39,MATCH(wins!A5762,removed_duplicate_rows!$A$5:$A$39,0))</f>
        <v>#N/A</v>
      </c>
    </row>
    <row r="5763" spans="1:18" ht="15.75" customHeight="1" x14ac:dyDescent="0.2">
      <c r="A5763" t="s">
        <v>17420</v>
      </c>
      <c r="B5763" t="s">
        <v>17421</v>
      </c>
      <c r="C5763" t="s">
        <v>17422</v>
      </c>
      <c r="D5763" s="10">
        <v>46011</v>
      </c>
      <c r="E5763" t="s">
        <v>14854</v>
      </c>
      <c r="F5763">
        <v>7</v>
      </c>
      <c r="G5763" t="s">
        <v>273</v>
      </c>
      <c r="H5763" t="s">
        <v>297</v>
      </c>
      <c r="I5763" t="s">
        <v>79</v>
      </c>
      <c r="J5763">
        <v>1</v>
      </c>
      <c r="K5763">
        <v>7798</v>
      </c>
      <c r="L5763" t="str">
        <f>IFERROR(INDEX(play_attribution!$B$2:$B$328,MATCH(A5763,play_attribution!$A$2:$A$328,0)),"")</f>
        <v/>
      </c>
      <c r="M5763" t="str">
        <f>VLOOKUP(H5763,seller_roster!$A$2:$B$85,2,FALSE)</f>
        <v>Ray Moreau</v>
      </c>
      <c r="N5763" t="str">
        <f>VLOOKUP(C5763,accounts!$A$2:$F$9615,2,FALSE)</f>
        <v>Professional Services</v>
      </c>
      <c r="O5763" t="str">
        <f>VLOOKUP(C5763,accounts!$A$2:$F$9615,3,FALSE)</f>
        <v>&lt;$1M</v>
      </c>
      <c r="P5763" t="str">
        <f>VLOOKUP(C5763,accounts!$A$2:$F$9615,5,FALSE)</f>
        <v>West</v>
      </c>
      <c r="Q5763" t="b">
        <f t="shared" ref="Q5763:Q5826" si="91">L5763=""</f>
        <v>1</v>
      </c>
      <c r="R5763" t="e">
        <f>INDEX(removed_duplicate_rows!$A$5:$A$39,MATCH(wins!A5763,removed_duplicate_rows!$A$5:$A$39,0))</f>
        <v>#N/A</v>
      </c>
    </row>
    <row r="5764" spans="1:18" ht="15.75" customHeight="1" x14ac:dyDescent="0.2">
      <c r="A5764" t="s">
        <v>17423</v>
      </c>
      <c r="B5764" t="s">
        <v>17424</v>
      </c>
      <c r="C5764" t="s">
        <v>17425</v>
      </c>
      <c r="D5764" s="10">
        <v>46011</v>
      </c>
      <c r="E5764" t="s">
        <v>14854</v>
      </c>
      <c r="F5764">
        <v>7</v>
      </c>
      <c r="G5764" t="s">
        <v>273</v>
      </c>
      <c r="H5764" t="s">
        <v>289</v>
      </c>
      <c r="I5764" t="s">
        <v>79</v>
      </c>
      <c r="J5764">
        <v>1</v>
      </c>
      <c r="K5764">
        <v>8947</v>
      </c>
      <c r="L5764" t="str">
        <f>IFERROR(INDEX(play_attribution!$B$2:$B$328,MATCH(A5764,play_attribution!$A$2:$A$328,0)),"")</f>
        <v/>
      </c>
      <c r="M5764" t="str">
        <f>VLOOKUP(H5764,seller_roster!$A$2:$B$85,2,FALSE)</f>
        <v>Skyler Okafor</v>
      </c>
      <c r="N5764" t="str">
        <f>VLOOKUP(C5764,accounts!$A$2:$F$9615,2,FALSE)</f>
        <v>Field Services</v>
      </c>
      <c r="O5764" t="str">
        <f>VLOOKUP(C5764,accounts!$A$2:$F$9615,3,FALSE)</f>
        <v>$1M-$2.5M</v>
      </c>
      <c r="P5764" t="str">
        <f>VLOOKUP(C5764,accounts!$A$2:$F$9615,5,FALSE)</f>
        <v>East</v>
      </c>
      <c r="Q5764" t="b">
        <f t="shared" si="91"/>
        <v>1</v>
      </c>
      <c r="R5764" t="e">
        <f>INDEX(removed_duplicate_rows!$A$5:$A$39,MATCH(wins!A5764,removed_duplicate_rows!$A$5:$A$39,0))</f>
        <v>#N/A</v>
      </c>
    </row>
    <row r="5765" spans="1:18" ht="15.75" customHeight="1" x14ac:dyDescent="0.2">
      <c r="A5765" t="s">
        <v>17426</v>
      </c>
      <c r="B5765" t="s">
        <v>17427</v>
      </c>
      <c r="C5765" t="s">
        <v>17428</v>
      </c>
      <c r="D5765" s="10">
        <v>46011</v>
      </c>
      <c r="E5765" t="s">
        <v>14854</v>
      </c>
      <c r="F5765">
        <v>7</v>
      </c>
      <c r="G5765" t="s">
        <v>273</v>
      </c>
      <c r="H5765" t="s">
        <v>327</v>
      </c>
      <c r="I5765" t="s">
        <v>79</v>
      </c>
      <c r="J5765">
        <v>1</v>
      </c>
      <c r="K5765">
        <v>10616</v>
      </c>
      <c r="L5765" t="str">
        <f>IFERROR(INDEX(play_attribution!$B$2:$B$328,MATCH(A5765,play_attribution!$A$2:$A$328,0)),"")</f>
        <v/>
      </c>
      <c r="M5765" t="str">
        <f>VLOOKUP(H5765,seller_roster!$A$2:$B$85,2,FALSE)</f>
        <v>Frankie Lindqvist</v>
      </c>
      <c r="N5765" t="str">
        <f>VLOOKUP(C5765,accounts!$A$2:$F$9615,2,FALSE)</f>
        <v>Healthcare Services</v>
      </c>
      <c r="O5765" t="str">
        <f>VLOOKUP(C5765,accounts!$A$2:$F$9615,3,FALSE)</f>
        <v>$2.5M-$5M</v>
      </c>
      <c r="P5765" t="str">
        <f>VLOOKUP(C5765,accounts!$A$2:$F$9615,5,FALSE)</f>
        <v>East</v>
      </c>
      <c r="Q5765" t="b">
        <f t="shared" si="91"/>
        <v>1</v>
      </c>
      <c r="R5765" t="e">
        <f>INDEX(removed_duplicate_rows!$A$5:$A$39,MATCH(wins!A5765,removed_duplicate_rows!$A$5:$A$39,0))</f>
        <v>#N/A</v>
      </c>
    </row>
    <row r="5766" spans="1:18" ht="15.75" customHeight="1" x14ac:dyDescent="0.2">
      <c r="A5766" t="s">
        <v>17429</v>
      </c>
      <c r="B5766" t="s">
        <v>17430</v>
      </c>
      <c r="C5766" t="s">
        <v>17431</v>
      </c>
      <c r="D5766" s="10">
        <v>46011</v>
      </c>
      <c r="E5766" t="s">
        <v>14854</v>
      </c>
      <c r="F5766">
        <v>7</v>
      </c>
      <c r="G5766" t="s">
        <v>273</v>
      </c>
      <c r="H5766" t="s">
        <v>357</v>
      </c>
      <c r="I5766" t="s">
        <v>79</v>
      </c>
      <c r="J5766">
        <v>1</v>
      </c>
      <c r="K5766">
        <v>7798</v>
      </c>
      <c r="L5766" t="str">
        <f>IFERROR(INDEX(play_attribution!$B$2:$B$328,MATCH(A5766,play_attribution!$A$2:$A$328,0)),"")</f>
        <v/>
      </c>
      <c r="M5766" t="str">
        <f>VLOOKUP(H5766,seller_roster!$A$2:$B$85,2,FALSE)</f>
        <v>Hollis Abadi</v>
      </c>
      <c r="N5766" t="str">
        <f>VLOOKUP(C5766,accounts!$A$2:$F$9615,2,FALSE)</f>
        <v>Manufacturing</v>
      </c>
      <c r="O5766" t="str">
        <f>VLOOKUP(C5766,accounts!$A$2:$F$9615,3,FALSE)</f>
        <v>$5M-$10M</v>
      </c>
      <c r="P5766" t="str">
        <f>VLOOKUP(C5766,accounts!$A$2:$F$9615,5,FALSE)</f>
        <v>West</v>
      </c>
      <c r="Q5766" t="b">
        <f t="shared" si="91"/>
        <v>1</v>
      </c>
      <c r="R5766" t="e">
        <f>INDEX(removed_duplicate_rows!$A$5:$A$39,MATCH(wins!A5766,removed_duplicate_rows!$A$5:$A$39,0))</f>
        <v>#N/A</v>
      </c>
    </row>
    <row r="5767" spans="1:18" ht="15.75" customHeight="1" x14ac:dyDescent="0.2">
      <c r="A5767" t="s">
        <v>17432</v>
      </c>
      <c r="B5767" t="s">
        <v>17433</v>
      </c>
      <c r="C5767" t="s">
        <v>17434</v>
      </c>
      <c r="D5767" s="10">
        <v>46011</v>
      </c>
      <c r="E5767" t="s">
        <v>14854</v>
      </c>
      <c r="F5767">
        <v>7</v>
      </c>
      <c r="G5767" t="s">
        <v>273</v>
      </c>
      <c r="H5767" t="s">
        <v>274</v>
      </c>
      <c r="I5767" t="s">
        <v>55</v>
      </c>
      <c r="J5767">
        <v>1</v>
      </c>
      <c r="K5767">
        <v>14898</v>
      </c>
      <c r="L5767" t="str">
        <f>IFERROR(INDEX(play_attribution!$B$2:$B$328,MATCH(A5767,play_attribution!$A$2:$A$328,0)),"")</f>
        <v/>
      </c>
      <c r="M5767" t="str">
        <f>VLOOKUP(H5767,seller_roster!$A$2:$B$85,2,FALSE)</f>
        <v>Shiloh Petrov</v>
      </c>
      <c r="N5767" t="str">
        <f>VLOOKUP(C5767,accounts!$A$2:$F$9615,2,FALSE)</f>
        <v>Hospitality Group</v>
      </c>
      <c r="O5767" t="str">
        <f>VLOOKUP(C5767,accounts!$A$2:$F$9615,3,FALSE)</f>
        <v>$2.5M-$5M</v>
      </c>
      <c r="P5767" t="str">
        <f>VLOOKUP(C5767,accounts!$A$2:$F$9615,5,FALSE)</f>
        <v>West</v>
      </c>
      <c r="Q5767" t="b">
        <f t="shared" si="91"/>
        <v>1</v>
      </c>
      <c r="R5767" t="e">
        <f>INDEX(removed_duplicate_rows!$A$5:$A$39,MATCH(wins!A5767,removed_duplicate_rows!$A$5:$A$39,0))</f>
        <v>#N/A</v>
      </c>
    </row>
    <row r="5768" spans="1:18" ht="15.75" customHeight="1" x14ac:dyDescent="0.2">
      <c r="A5768" t="s">
        <v>17435</v>
      </c>
      <c r="B5768" t="s">
        <v>17436</v>
      </c>
      <c r="C5768" t="s">
        <v>17437</v>
      </c>
      <c r="D5768" s="10">
        <v>46011</v>
      </c>
      <c r="E5768" t="s">
        <v>14854</v>
      </c>
      <c r="F5768">
        <v>7</v>
      </c>
      <c r="G5768" t="s">
        <v>273</v>
      </c>
      <c r="H5768" t="s">
        <v>274</v>
      </c>
      <c r="I5768" t="s">
        <v>79</v>
      </c>
      <c r="J5768">
        <v>1</v>
      </c>
      <c r="K5768">
        <v>12450</v>
      </c>
      <c r="L5768" t="str">
        <f>IFERROR(INDEX(play_attribution!$B$2:$B$328,MATCH(A5768,play_attribution!$A$2:$A$328,0)),"")</f>
        <v/>
      </c>
      <c r="M5768" t="str">
        <f>VLOOKUP(H5768,seller_roster!$A$2:$B$85,2,FALSE)</f>
        <v>Shiloh Petrov</v>
      </c>
      <c r="N5768" t="str">
        <f>VLOOKUP(C5768,accounts!$A$2:$F$9615,2,FALSE)</f>
        <v>Healthcare Services</v>
      </c>
      <c r="O5768" t="str">
        <f>VLOOKUP(C5768,accounts!$A$2:$F$9615,3,FALSE)</f>
        <v>$5M-$10M</v>
      </c>
      <c r="P5768" t="str">
        <f>VLOOKUP(C5768,accounts!$A$2:$F$9615,5,FALSE)</f>
        <v>Central</v>
      </c>
      <c r="Q5768" t="b">
        <f t="shared" si="91"/>
        <v>1</v>
      </c>
      <c r="R5768" t="e">
        <f>INDEX(removed_duplicate_rows!$A$5:$A$39,MATCH(wins!A5768,removed_duplicate_rows!$A$5:$A$39,0))</f>
        <v>#N/A</v>
      </c>
    </row>
    <row r="5769" spans="1:18" ht="15.75" customHeight="1" x14ac:dyDescent="0.2">
      <c r="A5769" t="s">
        <v>17438</v>
      </c>
      <c r="B5769" t="s">
        <v>17439</v>
      </c>
      <c r="C5769" t="s">
        <v>17440</v>
      </c>
      <c r="D5769" s="10">
        <v>46011</v>
      </c>
      <c r="E5769" t="s">
        <v>14854</v>
      </c>
      <c r="F5769">
        <v>7</v>
      </c>
      <c r="G5769" t="s">
        <v>273</v>
      </c>
      <c r="H5769" t="s">
        <v>297</v>
      </c>
      <c r="I5769" t="s">
        <v>79</v>
      </c>
      <c r="J5769">
        <v>1</v>
      </c>
      <c r="K5769">
        <v>6639</v>
      </c>
      <c r="L5769" t="str">
        <f>IFERROR(INDEX(play_attribution!$B$2:$B$328,MATCH(A5769,play_attribution!$A$2:$A$328,0)),"")</f>
        <v/>
      </c>
      <c r="M5769" t="str">
        <f>VLOOKUP(H5769,seller_roster!$A$2:$B$85,2,FALSE)</f>
        <v>Ray Moreau</v>
      </c>
      <c r="N5769" t="str">
        <f>VLOOKUP(C5769,accounts!$A$2:$F$9615,2,FALSE)</f>
        <v>Professional Services</v>
      </c>
      <c r="O5769" t="str">
        <f>VLOOKUP(C5769,accounts!$A$2:$F$9615,3,FALSE)</f>
        <v>$1M-$2.5M</v>
      </c>
      <c r="P5769" t="str">
        <f>VLOOKUP(C5769,accounts!$A$2:$F$9615,5,FALSE)</f>
        <v>West</v>
      </c>
      <c r="Q5769" t="b">
        <f t="shared" si="91"/>
        <v>1</v>
      </c>
      <c r="R5769" t="e">
        <f>INDEX(removed_duplicate_rows!$A$5:$A$39,MATCH(wins!A5769,removed_duplicate_rows!$A$5:$A$39,0))</f>
        <v>#N/A</v>
      </c>
    </row>
    <row r="5770" spans="1:18" ht="15.75" customHeight="1" x14ac:dyDescent="0.2">
      <c r="A5770" t="s">
        <v>17441</v>
      </c>
      <c r="B5770" t="s">
        <v>17442</v>
      </c>
      <c r="C5770" t="s">
        <v>17443</v>
      </c>
      <c r="D5770" s="10">
        <v>46011</v>
      </c>
      <c r="E5770" t="s">
        <v>14854</v>
      </c>
      <c r="F5770">
        <v>7</v>
      </c>
      <c r="G5770" t="s">
        <v>273</v>
      </c>
      <c r="H5770" t="s">
        <v>680</v>
      </c>
      <c r="I5770" t="s">
        <v>79</v>
      </c>
      <c r="J5770">
        <v>1</v>
      </c>
      <c r="K5770">
        <v>9496</v>
      </c>
      <c r="L5770" t="str">
        <f>IFERROR(INDEX(play_attribution!$B$2:$B$328,MATCH(A5770,play_attribution!$A$2:$A$328,0)),"")</f>
        <v/>
      </c>
      <c r="M5770" t="str">
        <f>VLOOKUP(H5770,seller_roster!$A$2:$B$85,2,FALSE)</f>
        <v>Tatum Ruiz</v>
      </c>
      <c r="N5770" t="str">
        <f>VLOOKUP(C5770,accounts!$A$2:$F$9615,2,FALSE)</f>
        <v>Construction</v>
      </c>
      <c r="O5770" t="str">
        <f>VLOOKUP(C5770,accounts!$A$2:$F$9615,3,FALSE)</f>
        <v>$5M-$10M</v>
      </c>
      <c r="P5770" t="str">
        <f>VLOOKUP(C5770,accounts!$A$2:$F$9615,5,FALSE)</f>
        <v>East</v>
      </c>
      <c r="Q5770" t="b">
        <f t="shared" si="91"/>
        <v>1</v>
      </c>
      <c r="R5770" t="e">
        <f>INDEX(removed_duplicate_rows!$A$5:$A$39,MATCH(wins!A5770,removed_duplicate_rows!$A$5:$A$39,0))</f>
        <v>#N/A</v>
      </c>
    </row>
    <row r="5771" spans="1:18" ht="15.75" customHeight="1" x14ac:dyDescent="0.2">
      <c r="A5771" t="s">
        <v>17444</v>
      </c>
      <c r="B5771" t="s">
        <v>17445</v>
      </c>
      <c r="C5771" t="s">
        <v>17446</v>
      </c>
      <c r="D5771" s="10">
        <v>46011</v>
      </c>
      <c r="E5771" t="s">
        <v>14854</v>
      </c>
      <c r="F5771">
        <v>7</v>
      </c>
      <c r="G5771" t="s">
        <v>273</v>
      </c>
      <c r="H5771" t="s">
        <v>670</v>
      </c>
      <c r="I5771" t="s">
        <v>79</v>
      </c>
      <c r="J5771">
        <v>1</v>
      </c>
      <c r="K5771">
        <v>8282</v>
      </c>
      <c r="L5771" t="str">
        <f>IFERROR(INDEX(play_attribution!$B$2:$B$328,MATCH(A5771,play_attribution!$A$2:$A$328,0)),"")</f>
        <v/>
      </c>
      <c r="M5771" t="str">
        <f>VLOOKUP(H5771,seller_roster!$A$2:$B$85,2,FALSE)</f>
        <v>True Kowalski</v>
      </c>
      <c r="N5771" t="str">
        <f>VLOOKUP(C5771,accounts!$A$2:$F$9615,2,FALSE)</f>
        <v>Professional Services</v>
      </c>
      <c r="O5771" t="str">
        <f>VLOOKUP(C5771,accounts!$A$2:$F$9615,3,FALSE)</f>
        <v>$2.5M-$5M</v>
      </c>
      <c r="P5771" t="str">
        <f>VLOOKUP(C5771,accounts!$A$2:$F$9615,5,FALSE)</f>
        <v>West</v>
      </c>
      <c r="Q5771" t="b">
        <f t="shared" si="91"/>
        <v>1</v>
      </c>
      <c r="R5771" t="e">
        <f>INDEX(removed_duplicate_rows!$A$5:$A$39,MATCH(wins!A5771,removed_duplicate_rows!$A$5:$A$39,0))</f>
        <v>#N/A</v>
      </c>
    </row>
    <row r="5772" spans="1:18" ht="15.75" customHeight="1" x14ac:dyDescent="0.2">
      <c r="A5772" t="s">
        <v>17447</v>
      </c>
      <c r="B5772" t="s">
        <v>17448</v>
      </c>
      <c r="C5772" t="s">
        <v>17449</v>
      </c>
      <c r="D5772" s="10">
        <v>46011</v>
      </c>
      <c r="E5772" t="s">
        <v>14854</v>
      </c>
      <c r="F5772">
        <v>7</v>
      </c>
      <c r="G5772" t="s">
        <v>273</v>
      </c>
      <c r="H5772" t="s">
        <v>308</v>
      </c>
      <c r="I5772" t="s">
        <v>55</v>
      </c>
      <c r="J5772">
        <v>1</v>
      </c>
      <c r="K5772">
        <v>11895</v>
      </c>
      <c r="L5772" t="str">
        <f>IFERROR(INDEX(play_attribution!$B$2:$B$328,MATCH(A5772,play_attribution!$A$2:$A$328,0)),"")</f>
        <v/>
      </c>
      <c r="M5772" t="str">
        <f>VLOOKUP(H5772,seller_roster!$A$2:$B$85,2,FALSE)</f>
        <v>Blake Ruiz</v>
      </c>
      <c r="N5772" t="str">
        <f>VLOOKUP(C5772,accounts!$A$2:$F$9615,2,FALSE)</f>
        <v>Logistics</v>
      </c>
      <c r="O5772" t="str">
        <f>VLOOKUP(C5772,accounts!$A$2:$F$9615,3,FALSE)</f>
        <v>$1M-$2.5M</v>
      </c>
      <c r="P5772" t="str">
        <f>VLOOKUP(C5772,accounts!$A$2:$F$9615,5,FALSE)</f>
        <v>East</v>
      </c>
      <c r="Q5772" t="b">
        <f t="shared" si="91"/>
        <v>1</v>
      </c>
      <c r="R5772" t="e">
        <f>INDEX(removed_duplicate_rows!$A$5:$A$39,MATCH(wins!A5772,removed_duplicate_rows!$A$5:$A$39,0))</f>
        <v>#N/A</v>
      </c>
    </row>
    <row r="5773" spans="1:18" ht="15.75" customHeight="1" x14ac:dyDescent="0.2">
      <c r="A5773" t="s">
        <v>17450</v>
      </c>
      <c r="B5773" t="s">
        <v>17451</v>
      </c>
      <c r="C5773" t="s">
        <v>17452</v>
      </c>
      <c r="D5773" s="10">
        <v>46011</v>
      </c>
      <c r="E5773" t="s">
        <v>14854</v>
      </c>
      <c r="F5773">
        <v>7</v>
      </c>
      <c r="G5773" t="s">
        <v>273</v>
      </c>
      <c r="H5773" t="s">
        <v>323</v>
      </c>
      <c r="I5773" t="s">
        <v>55</v>
      </c>
      <c r="J5773">
        <v>1</v>
      </c>
      <c r="K5773">
        <v>12146</v>
      </c>
      <c r="L5773" t="str">
        <f>IFERROR(INDEX(play_attribution!$B$2:$B$328,MATCH(A5773,play_attribution!$A$2:$A$328,0)),"")</f>
        <v/>
      </c>
      <c r="M5773" t="str">
        <f>VLOOKUP(H5773,seller_roster!$A$2:$B$85,2,FALSE)</f>
        <v>Finley Kowalski</v>
      </c>
      <c r="N5773" t="str">
        <f>VLOOKUP(C5773,accounts!$A$2:$F$9615,2,FALSE)</f>
        <v>Nonprofit</v>
      </c>
      <c r="O5773" t="str">
        <f>VLOOKUP(C5773,accounts!$A$2:$F$9615,3,FALSE)</f>
        <v>$2.5M-$5M</v>
      </c>
      <c r="P5773" t="str">
        <f>VLOOKUP(C5773,accounts!$A$2:$F$9615,5,FALSE)</f>
        <v>Central</v>
      </c>
      <c r="Q5773" t="b">
        <f t="shared" si="91"/>
        <v>1</v>
      </c>
      <c r="R5773" t="e">
        <f>INDEX(removed_duplicate_rows!$A$5:$A$39,MATCH(wins!A5773,removed_duplicate_rows!$A$5:$A$39,0))</f>
        <v>#N/A</v>
      </c>
    </row>
    <row r="5774" spans="1:18" ht="15.75" customHeight="1" x14ac:dyDescent="0.2">
      <c r="A5774" t="s">
        <v>17453</v>
      </c>
      <c r="B5774" t="s">
        <v>17454</v>
      </c>
      <c r="C5774" t="s">
        <v>17455</v>
      </c>
      <c r="D5774" s="10">
        <v>46011</v>
      </c>
      <c r="E5774" t="s">
        <v>14854</v>
      </c>
      <c r="F5774">
        <v>7</v>
      </c>
      <c r="G5774" t="s">
        <v>273</v>
      </c>
      <c r="H5774" t="s">
        <v>367</v>
      </c>
      <c r="I5774" t="s">
        <v>79</v>
      </c>
      <c r="J5774">
        <v>1</v>
      </c>
      <c r="K5774">
        <v>10775</v>
      </c>
      <c r="L5774" t="str">
        <f>IFERROR(INDEX(play_attribution!$B$2:$B$328,MATCH(A5774,play_attribution!$A$2:$A$328,0)),"")</f>
        <v/>
      </c>
      <c r="M5774" t="str">
        <f>VLOOKUP(H5774,seller_roster!$A$2:$B$85,2,FALSE)</f>
        <v>Zion Ito</v>
      </c>
      <c r="N5774" t="str">
        <f>VLOOKUP(C5774,accounts!$A$2:$F$9615,2,FALSE)</f>
        <v>Field Services</v>
      </c>
      <c r="O5774" t="str">
        <f>VLOOKUP(C5774,accounts!$A$2:$F$9615,3,FALSE)</f>
        <v>$5M-$10M</v>
      </c>
      <c r="P5774" t="str">
        <f>VLOOKUP(C5774,accounts!$A$2:$F$9615,5,FALSE)</f>
        <v>East</v>
      </c>
      <c r="Q5774" t="b">
        <f t="shared" si="91"/>
        <v>1</v>
      </c>
      <c r="R5774" t="e">
        <f>INDEX(removed_duplicate_rows!$A$5:$A$39,MATCH(wins!A5774,removed_duplicate_rows!$A$5:$A$39,0))</f>
        <v>#N/A</v>
      </c>
    </row>
    <row r="5775" spans="1:18" ht="15.75" customHeight="1" x14ac:dyDescent="0.2">
      <c r="A5775" t="s">
        <v>17456</v>
      </c>
      <c r="B5775" t="s">
        <v>17457</v>
      </c>
      <c r="C5775" t="s">
        <v>17458</v>
      </c>
      <c r="D5775" s="10">
        <v>46011</v>
      </c>
      <c r="E5775" t="s">
        <v>14854</v>
      </c>
      <c r="F5775">
        <v>7</v>
      </c>
      <c r="G5775" t="s">
        <v>273</v>
      </c>
      <c r="H5775" t="s">
        <v>357</v>
      </c>
      <c r="I5775" t="s">
        <v>55</v>
      </c>
      <c r="J5775">
        <v>1</v>
      </c>
      <c r="K5775">
        <v>27077</v>
      </c>
      <c r="L5775" t="str">
        <f>IFERROR(INDEX(play_attribution!$B$2:$B$328,MATCH(A5775,play_attribution!$A$2:$A$328,0)),"")</f>
        <v/>
      </c>
      <c r="M5775" t="str">
        <f>VLOOKUP(H5775,seller_roster!$A$2:$B$85,2,FALSE)</f>
        <v>Hollis Abadi</v>
      </c>
      <c r="N5775" t="str">
        <f>VLOOKUP(C5775,accounts!$A$2:$F$9615,2,FALSE)</f>
        <v>Construction</v>
      </c>
      <c r="O5775" t="str">
        <f>VLOOKUP(C5775,accounts!$A$2:$F$9615,3,FALSE)</f>
        <v>$5M-$10M</v>
      </c>
      <c r="P5775" t="str">
        <f>VLOOKUP(C5775,accounts!$A$2:$F$9615,5,FALSE)</f>
        <v>East</v>
      </c>
      <c r="Q5775" t="b">
        <f t="shared" si="91"/>
        <v>1</v>
      </c>
      <c r="R5775" t="e">
        <f>INDEX(removed_duplicate_rows!$A$5:$A$39,MATCH(wins!A5775,removed_duplicate_rows!$A$5:$A$39,0))</f>
        <v>#N/A</v>
      </c>
    </row>
    <row r="5776" spans="1:18" ht="15.75" customHeight="1" x14ac:dyDescent="0.2">
      <c r="A5776" t="s">
        <v>17459</v>
      </c>
      <c r="B5776" t="s">
        <v>17460</v>
      </c>
      <c r="C5776" t="s">
        <v>17461</v>
      </c>
      <c r="D5776" s="10">
        <v>46011</v>
      </c>
      <c r="E5776" t="s">
        <v>14854</v>
      </c>
      <c r="F5776">
        <v>7</v>
      </c>
      <c r="G5776" t="s">
        <v>273</v>
      </c>
      <c r="H5776" t="s">
        <v>308</v>
      </c>
      <c r="I5776" t="s">
        <v>55</v>
      </c>
      <c r="J5776">
        <v>1</v>
      </c>
      <c r="K5776">
        <v>11988</v>
      </c>
      <c r="L5776" t="str">
        <f>IFERROR(INDEX(play_attribution!$B$2:$B$328,MATCH(A5776,play_attribution!$A$2:$A$328,0)),"")</f>
        <v/>
      </c>
      <c r="M5776" t="str">
        <f>VLOOKUP(H5776,seller_roster!$A$2:$B$85,2,FALSE)</f>
        <v>Blake Ruiz</v>
      </c>
      <c r="N5776" t="str">
        <f>VLOOKUP(C5776,accounts!$A$2:$F$9615,2,FALSE)</f>
        <v>Construction</v>
      </c>
      <c r="O5776" t="str">
        <f>VLOOKUP(C5776,accounts!$A$2:$F$9615,3,FALSE)</f>
        <v>$2.5M-$5M</v>
      </c>
      <c r="P5776" t="str">
        <f>VLOOKUP(C5776,accounts!$A$2:$F$9615,5,FALSE)</f>
        <v>Central</v>
      </c>
      <c r="Q5776" t="b">
        <f t="shared" si="91"/>
        <v>1</v>
      </c>
      <c r="R5776" t="e">
        <f>INDEX(removed_duplicate_rows!$A$5:$A$39,MATCH(wins!A5776,removed_duplicate_rows!$A$5:$A$39,0))</f>
        <v>#N/A</v>
      </c>
    </row>
    <row r="5777" spans="1:18" ht="15.75" customHeight="1" x14ac:dyDescent="0.2">
      <c r="A5777" t="s">
        <v>17462</v>
      </c>
      <c r="B5777" t="s">
        <v>17463</v>
      </c>
      <c r="C5777" t="s">
        <v>17464</v>
      </c>
      <c r="D5777" s="10">
        <v>46011</v>
      </c>
      <c r="E5777" t="s">
        <v>14854</v>
      </c>
      <c r="F5777">
        <v>7</v>
      </c>
      <c r="G5777" t="s">
        <v>273</v>
      </c>
      <c r="H5777" t="s">
        <v>727</v>
      </c>
      <c r="I5777" t="s">
        <v>55</v>
      </c>
      <c r="J5777">
        <v>1</v>
      </c>
      <c r="K5777">
        <v>9953</v>
      </c>
      <c r="L5777" t="str">
        <f>IFERROR(INDEX(play_attribution!$B$2:$B$328,MATCH(A5777,play_attribution!$A$2:$A$328,0)),"")</f>
        <v/>
      </c>
      <c r="M5777" t="str">
        <f>VLOOKUP(H5777,seller_roster!$A$2:$B$85,2,FALSE)</f>
        <v>Finley Okafor</v>
      </c>
      <c r="N5777" t="str">
        <f>VLOOKUP(C5777,accounts!$A$2:$F$9615,2,FALSE)</f>
        <v>Manufacturing</v>
      </c>
      <c r="O5777" t="str">
        <f>VLOOKUP(C5777,accounts!$A$2:$F$9615,3,FALSE)</f>
        <v>$5M-$10M</v>
      </c>
      <c r="P5777" t="str">
        <f>VLOOKUP(C5777,accounts!$A$2:$F$9615,5,FALSE)</f>
        <v>East</v>
      </c>
      <c r="Q5777" t="b">
        <f t="shared" si="91"/>
        <v>1</v>
      </c>
      <c r="R5777" t="e">
        <f>INDEX(removed_duplicate_rows!$A$5:$A$39,MATCH(wins!A5777,removed_duplicate_rows!$A$5:$A$39,0))</f>
        <v>#N/A</v>
      </c>
    </row>
    <row r="5778" spans="1:18" ht="15.75" customHeight="1" x14ac:dyDescent="0.2">
      <c r="A5778" t="s">
        <v>17465</v>
      </c>
      <c r="B5778" t="s">
        <v>17466</v>
      </c>
      <c r="C5778" t="s">
        <v>17467</v>
      </c>
      <c r="D5778" s="10">
        <v>46011</v>
      </c>
      <c r="E5778" t="s">
        <v>14854</v>
      </c>
      <c r="F5778">
        <v>7</v>
      </c>
      <c r="G5778" t="s">
        <v>273</v>
      </c>
      <c r="H5778" t="s">
        <v>289</v>
      </c>
      <c r="I5778" t="s">
        <v>55</v>
      </c>
      <c r="J5778">
        <v>1</v>
      </c>
      <c r="K5778">
        <v>7355</v>
      </c>
      <c r="L5778" t="str">
        <f>IFERROR(INDEX(play_attribution!$B$2:$B$328,MATCH(A5778,play_attribution!$A$2:$A$328,0)),"")</f>
        <v/>
      </c>
      <c r="M5778" t="str">
        <f>VLOOKUP(H5778,seller_roster!$A$2:$B$85,2,FALSE)</f>
        <v>Skyler Okafor</v>
      </c>
      <c r="N5778" t="str">
        <f>VLOOKUP(C5778,accounts!$A$2:$F$9615,2,FALSE)</f>
        <v>Wholesale &amp; Distribution</v>
      </c>
      <c r="O5778" t="str">
        <f>VLOOKUP(C5778,accounts!$A$2:$F$9615,3,FALSE)</f>
        <v>&lt;$1M</v>
      </c>
      <c r="P5778" t="str">
        <f>VLOOKUP(C5778,accounts!$A$2:$F$9615,5,FALSE)</f>
        <v>East</v>
      </c>
      <c r="Q5778" t="b">
        <f t="shared" si="91"/>
        <v>1</v>
      </c>
      <c r="R5778" t="e">
        <f>INDEX(removed_duplicate_rows!$A$5:$A$39,MATCH(wins!A5778,removed_duplicate_rows!$A$5:$A$39,0))</f>
        <v>#N/A</v>
      </c>
    </row>
    <row r="5779" spans="1:18" ht="15.75" customHeight="1" x14ac:dyDescent="0.2">
      <c r="A5779" t="s">
        <v>17468</v>
      </c>
      <c r="B5779" t="s">
        <v>17469</v>
      </c>
      <c r="C5779" t="s">
        <v>17470</v>
      </c>
      <c r="D5779" s="10">
        <v>46011</v>
      </c>
      <c r="E5779" t="s">
        <v>14854</v>
      </c>
      <c r="F5779">
        <v>7</v>
      </c>
      <c r="G5779" t="s">
        <v>273</v>
      </c>
      <c r="H5779" t="s">
        <v>344</v>
      </c>
      <c r="I5779" t="s">
        <v>55</v>
      </c>
      <c r="J5779">
        <v>1</v>
      </c>
      <c r="K5779">
        <v>7384</v>
      </c>
      <c r="L5779" t="str">
        <f>IFERROR(INDEX(play_attribution!$B$2:$B$328,MATCH(A5779,play_attribution!$A$2:$A$328,0)),"")</f>
        <v/>
      </c>
      <c r="M5779" t="str">
        <f>VLOOKUP(H5779,seller_roster!$A$2:$B$85,2,FALSE)</f>
        <v>Wren Kowalski</v>
      </c>
      <c r="N5779" t="str">
        <f>VLOOKUP(C5779,accounts!$A$2:$F$9615,2,FALSE)</f>
        <v>Healthcare Services</v>
      </c>
      <c r="O5779" t="str">
        <f>VLOOKUP(C5779,accounts!$A$2:$F$9615,3,FALSE)</f>
        <v>$2.5M-$5M</v>
      </c>
      <c r="P5779" t="str">
        <f>VLOOKUP(C5779,accounts!$A$2:$F$9615,5,FALSE)</f>
        <v>West</v>
      </c>
      <c r="Q5779" t="b">
        <f t="shared" si="91"/>
        <v>1</v>
      </c>
      <c r="R5779" t="e">
        <f>INDEX(removed_duplicate_rows!$A$5:$A$39,MATCH(wins!A5779,removed_duplicate_rows!$A$5:$A$39,0))</f>
        <v>#N/A</v>
      </c>
    </row>
    <row r="5780" spans="1:18" ht="15.75" customHeight="1" x14ac:dyDescent="0.2">
      <c r="A5780" t="s">
        <v>17471</v>
      </c>
      <c r="B5780" t="s">
        <v>17472</v>
      </c>
      <c r="C5780" t="s">
        <v>17473</v>
      </c>
      <c r="D5780" s="10">
        <v>46011</v>
      </c>
      <c r="E5780" t="s">
        <v>14854</v>
      </c>
      <c r="F5780">
        <v>7</v>
      </c>
      <c r="G5780" t="s">
        <v>273</v>
      </c>
      <c r="H5780" t="s">
        <v>755</v>
      </c>
      <c r="I5780" t="s">
        <v>79</v>
      </c>
      <c r="J5780">
        <v>1</v>
      </c>
      <c r="K5780">
        <v>13255</v>
      </c>
      <c r="L5780" t="str">
        <f>IFERROR(INDEX(play_attribution!$B$2:$B$328,MATCH(A5780,play_attribution!$A$2:$A$328,0)),"")</f>
        <v/>
      </c>
      <c r="M5780" t="str">
        <f>VLOOKUP(H5780,seller_roster!$A$2:$B$85,2,FALSE)</f>
        <v>Jesse Silva</v>
      </c>
      <c r="N5780" t="str">
        <f>VLOOKUP(C5780,accounts!$A$2:$F$9615,2,FALSE)</f>
        <v>Healthcare Services</v>
      </c>
      <c r="O5780" t="str">
        <f>VLOOKUP(C5780,accounts!$A$2:$F$9615,3,FALSE)</f>
        <v>$2.5M-$5M</v>
      </c>
      <c r="P5780" t="str">
        <f>VLOOKUP(C5780,accounts!$A$2:$F$9615,5,FALSE)</f>
        <v>Central</v>
      </c>
      <c r="Q5780" t="b">
        <f t="shared" si="91"/>
        <v>1</v>
      </c>
      <c r="R5780" t="e">
        <f>INDEX(removed_duplicate_rows!$A$5:$A$39,MATCH(wins!A5780,removed_duplicate_rows!$A$5:$A$39,0))</f>
        <v>#N/A</v>
      </c>
    </row>
    <row r="5781" spans="1:18" ht="15.75" customHeight="1" x14ac:dyDescent="0.2">
      <c r="A5781" t="s">
        <v>17474</v>
      </c>
      <c r="B5781" t="s">
        <v>17475</v>
      </c>
      <c r="C5781" t="s">
        <v>17476</v>
      </c>
      <c r="D5781" s="10">
        <v>46011</v>
      </c>
      <c r="E5781" t="s">
        <v>14854</v>
      </c>
      <c r="F5781">
        <v>7</v>
      </c>
      <c r="G5781" t="s">
        <v>273</v>
      </c>
      <c r="H5781" t="s">
        <v>327</v>
      </c>
      <c r="I5781" t="s">
        <v>55</v>
      </c>
      <c r="J5781">
        <v>1</v>
      </c>
      <c r="K5781">
        <v>6668</v>
      </c>
      <c r="L5781" t="str">
        <f>IFERROR(INDEX(play_attribution!$B$2:$B$328,MATCH(A5781,play_attribution!$A$2:$A$328,0)),"")</f>
        <v/>
      </c>
      <c r="M5781" t="str">
        <f>VLOOKUP(H5781,seller_roster!$A$2:$B$85,2,FALSE)</f>
        <v>Frankie Lindqvist</v>
      </c>
      <c r="N5781" t="str">
        <f>VLOOKUP(C5781,accounts!$A$2:$F$9615,2,FALSE)</f>
        <v>Nonprofit</v>
      </c>
      <c r="O5781" t="str">
        <f>VLOOKUP(C5781,accounts!$A$2:$F$9615,3,FALSE)</f>
        <v>&gt;$10M</v>
      </c>
      <c r="P5781" t="str">
        <f>VLOOKUP(C5781,accounts!$A$2:$F$9615,5,FALSE)</f>
        <v>East</v>
      </c>
      <c r="Q5781" t="b">
        <f t="shared" si="91"/>
        <v>1</v>
      </c>
      <c r="R5781" t="e">
        <f>INDEX(removed_duplicate_rows!$A$5:$A$39,MATCH(wins!A5781,removed_duplicate_rows!$A$5:$A$39,0))</f>
        <v>#N/A</v>
      </c>
    </row>
    <row r="5782" spans="1:18" ht="15.75" customHeight="1" x14ac:dyDescent="0.2">
      <c r="A5782" t="s">
        <v>17477</v>
      </c>
      <c r="B5782" t="s">
        <v>17478</v>
      </c>
      <c r="C5782" t="s">
        <v>17479</v>
      </c>
      <c r="D5782" s="10">
        <v>46011</v>
      </c>
      <c r="E5782" t="s">
        <v>14854</v>
      </c>
      <c r="F5782">
        <v>7</v>
      </c>
      <c r="G5782" t="s">
        <v>273</v>
      </c>
      <c r="H5782" t="s">
        <v>727</v>
      </c>
      <c r="I5782" t="s">
        <v>55</v>
      </c>
      <c r="J5782">
        <v>1</v>
      </c>
      <c r="K5782">
        <v>6001</v>
      </c>
      <c r="L5782" t="str">
        <f>IFERROR(INDEX(play_attribution!$B$2:$B$328,MATCH(A5782,play_attribution!$A$2:$A$328,0)),"")</f>
        <v/>
      </c>
      <c r="M5782" t="str">
        <f>VLOOKUP(H5782,seller_roster!$A$2:$B$85,2,FALSE)</f>
        <v>Finley Okafor</v>
      </c>
      <c r="N5782" t="str">
        <f>VLOOKUP(C5782,accounts!$A$2:$F$9615,2,FALSE)</f>
        <v>Manufacturing</v>
      </c>
      <c r="O5782" t="str">
        <f>VLOOKUP(C5782,accounts!$A$2:$F$9615,3,FALSE)</f>
        <v>&gt;$10M</v>
      </c>
      <c r="P5782" t="str">
        <f>VLOOKUP(C5782,accounts!$A$2:$F$9615,5,FALSE)</f>
        <v>East</v>
      </c>
      <c r="Q5782" t="b">
        <f t="shared" si="91"/>
        <v>1</v>
      </c>
      <c r="R5782" t="e">
        <f>INDEX(removed_duplicate_rows!$A$5:$A$39,MATCH(wins!A5782,removed_duplicate_rows!$A$5:$A$39,0))</f>
        <v>#N/A</v>
      </c>
    </row>
    <row r="5783" spans="1:18" ht="15.75" customHeight="1" x14ac:dyDescent="0.2">
      <c r="A5783" t="s">
        <v>17480</v>
      </c>
      <c r="B5783" t="s">
        <v>17481</v>
      </c>
      <c r="C5783" t="s">
        <v>17482</v>
      </c>
      <c r="D5783" s="10">
        <v>46011</v>
      </c>
      <c r="E5783" t="s">
        <v>14854</v>
      </c>
      <c r="F5783">
        <v>7</v>
      </c>
      <c r="G5783" t="s">
        <v>374</v>
      </c>
      <c r="H5783" t="s">
        <v>383</v>
      </c>
      <c r="I5783" t="s">
        <v>55</v>
      </c>
      <c r="J5783">
        <v>1</v>
      </c>
      <c r="K5783">
        <v>6008</v>
      </c>
      <c r="L5783" t="str">
        <f>IFERROR(INDEX(play_attribution!$B$2:$B$328,MATCH(A5783,play_attribution!$A$2:$A$328,0)),"")</f>
        <v/>
      </c>
      <c r="M5783" t="str">
        <f>VLOOKUP(H5783,seller_roster!$A$2:$B$85,2,FALSE)</f>
        <v>Flor Ruiz</v>
      </c>
      <c r="N5783" t="str">
        <f>VLOOKUP(C5783,accounts!$A$2:$F$9615,2,FALSE)</f>
        <v>Hospitality Group</v>
      </c>
      <c r="O5783" t="str">
        <f>VLOOKUP(C5783,accounts!$A$2:$F$9615,3,FALSE)</f>
        <v>$5M-$10M</v>
      </c>
      <c r="P5783" t="str">
        <f>VLOOKUP(C5783,accounts!$A$2:$F$9615,5,FALSE)</f>
        <v>West</v>
      </c>
      <c r="Q5783" t="b">
        <f t="shared" si="91"/>
        <v>1</v>
      </c>
      <c r="R5783" t="e">
        <f>INDEX(removed_duplicate_rows!$A$5:$A$39,MATCH(wins!A5783,removed_duplicate_rows!$A$5:$A$39,0))</f>
        <v>#N/A</v>
      </c>
    </row>
    <row r="5784" spans="1:18" ht="15.75" customHeight="1" x14ac:dyDescent="0.2">
      <c r="A5784" t="s">
        <v>17483</v>
      </c>
      <c r="B5784" t="s">
        <v>17484</v>
      </c>
      <c r="C5784" t="s">
        <v>17485</v>
      </c>
      <c r="D5784" s="10">
        <v>46011</v>
      </c>
      <c r="E5784" t="s">
        <v>14854</v>
      </c>
      <c r="F5784">
        <v>7</v>
      </c>
      <c r="G5784" t="s">
        <v>374</v>
      </c>
      <c r="H5784" t="s">
        <v>402</v>
      </c>
      <c r="I5784" t="s">
        <v>55</v>
      </c>
      <c r="J5784">
        <v>1</v>
      </c>
      <c r="K5784">
        <v>7007</v>
      </c>
      <c r="L5784" t="str">
        <f>IFERROR(INDEX(play_attribution!$B$2:$B$328,MATCH(A5784,play_attribution!$A$2:$A$328,0)),"")</f>
        <v/>
      </c>
      <c r="M5784" t="str">
        <f>VLOOKUP(H5784,seller_roster!$A$2:$B$85,2,FALSE)</f>
        <v>Frankie Vega</v>
      </c>
      <c r="N5784" t="str">
        <f>VLOOKUP(C5784,accounts!$A$2:$F$9615,2,FALSE)</f>
        <v>Wholesale &amp; Distribution</v>
      </c>
      <c r="O5784" t="str">
        <f>VLOOKUP(C5784,accounts!$A$2:$F$9615,3,FALSE)</f>
        <v>&gt;$10M</v>
      </c>
      <c r="P5784" t="str">
        <f>VLOOKUP(C5784,accounts!$A$2:$F$9615,5,FALSE)</f>
        <v>West</v>
      </c>
      <c r="Q5784" t="b">
        <f t="shared" si="91"/>
        <v>1</v>
      </c>
      <c r="R5784" t="e">
        <f>INDEX(removed_duplicate_rows!$A$5:$A$39,MATCH(wins!A5784,removed_duplicate_rows!$A$5:$A$39,0))</f>
        <v>#N/A</v>
      </c>
    </row>
    <row r="5785" spans="1:18" ht="15.75" customHeight="1" x14ac:dyDescent="0.2">
      <c r="A5785" t="s">
        <v>17486</v>
      </c>
      <c r="B5785" t="s">
        <v>17487</v>
      </c>
      <c r="C5785" t="s">
        <v>17488</v>
      </c>
      <c r="D5785" s="10">
        <v>46011</v>
      </c>
      <c r="E5785" t="s">
        <v>14854</v>
      </c>
      <c r="F5785">
        <v>7</v>
      </c>
      <c r="G5785" t="s">
        <v>374</v>
      </c>
      <c r="H5785" t="s">
        <v>449</v>
      </c>
      <c r="I5785" t="s">
        <v>55</v>
      </c>
      <c r="J5785">
        <v>1</v>
      </c>
      <c r="K5785">
        <v>5107</v>
      </c>
      <c r="L5785" t="str">
        <f>IFERROR(INDEX(play_attribution!$B$2:$B$328,MATCH(A5785,play_attribution!$A$2:$A$328,0)),"")</f>
        <v/>
      </c>
      <c r="M5785" t="str">
        <f>VLOOKUP(H5785,seller_roster!$A$2:$B$85,2,FALSE)</f>
        <v>Hayden Okafor</v>
      </c>
      <c r="N5785" t="str">
        <f>VLOOKUP(C5785,accounts!$A$2:$F$9615,2,FALSE)</f>
        <v>Nonprofit</v>
      </c>
      <c r="O5785" t="str">
        <f>VLOOKUP(C5785,accounts!$A$2:$F$9615,3,FALSE)</f>
        <v>$2.5M-$5M</v>
      </c>
      <c r="P5785" t="str">
        <f>VLOOKUP(C5785,accounts!$A$2:$F$9615,5,FALSE)</f>
        <v>Central</v>
      </c>
      <c r="Q5785" t="b">
        <f t="shared" si="91"/>
        <v>1</v>
      </c>
      <c r="R5785" t="e">
        <f>INDEX(removed_duplicate_rows!$A$5:$A$39,MATCH(wins!A5785,removed_duplicate_rows!$A$5:$A$39,0))</f>
        <v>#N/A</v>
      </c>
    </row>
    <row r="5786" spans="1:18" ht="15.75" customHeight="1" x14ac:dyDescent="0.2">
      <c r="A5786" t="s">
        <v>17489</v>
      </c>
      <c r="B5786" t="s">
        <v>17490</v>
      </c>
      <c r="C5786" t="s">
        <v>17491</v>
      </c>
      <c r="D5786" s="10">
        <v>46011</v>
      </c>
      <c r="E5786" t="s">
        <v>14854</v>
      </c>
      <c r="F5786">
        <v>7</v>
      </c>
      <c r="G5786" t="s">
        <v>374</v>
      </c>
      <c r="H5786" t="s">
        <v>387</v>
      </c>
      <c r="I5786" t="s">
        <v>55</v>
      </c>
      <c r="J5786">
        <v>1</v>
      </c>
      <c r="K5786">
        <v>6683</v>
      </c>
      <c r="L5786" t="str">
        <f>IFERROR(INDEX(play_attribution!$B$2:$B$328,MATCH(A5786,play_attribution!$A$2:$A$328,0)),"")</f>
        <v/>
      </c>
      <c r="M5786" t="str">
        <f>VLOOKUP(H5786,seller_roster!$A$2:$B$85,2,FALSE)</f>
        <v>Ray Kim</v>
      </c>
      <c r="N5786" t="str">
        <f>VLOOKUP(C5786,accounts!$A$2:$F$9615,2,FALSE)</f>
        <v>Construction</v>
      </c>
      <c r="O5786" t="str">
        <f>VLOOKUP(C5786,accounts!$A$2:$F$9615,3,FALSE)</f>
        <v>$1M-$2.5M</v>
      </c>
      <c r="P5786" t="str">
        <f>VLOOKUP(C5786,accounts!$A$2:$F$9615,5,FALSE)</f>
        <v>Central</v>
      </c>
      <c r="Q5786" t="b">
        <f t="shared" si="91"/>
        <v>1</v>
      </c>
      <c r="R5786" t="e">
        <f>INDEX(removed_duplicate_rows!$A$5:$A$39,MATCH(wins!A5786,removed_duplicate_rows!$A$5:$A$39,0))</f>
        <v>#N/A</v>
      </c>
    </row>
    <row r="5787" spans="1:18" ht="15.75" customHeight="1" x14ac:dyDescent="0.2">
      <c r="A5787" t="s">
        <v>17492</v>
      </c>
      <c r="B5787" t="s">
        <v>17493</v>
      </c>
      <c r="C5787" t="s">
        <v>17494</v>
      </c>
      <c r="D5787" s="10">
        <v>46011</v>
      </c>
      <c r="E5787" t="s">
        <v>14854</v>
      </c>
      <c r="F5787">
        <v>7</v>
      </c>
      <c r="G5787" t="s">
        <v>374</v>
      </c>
      <c r="H5787" t="s">
        <v>402</v>
      </c>
      <c r="I5787" t="s">
        <v>55</v>
      </c>
      <c r="J5787">
        <v>1</v>
      </c>
      <c r="K5787">
        <v>5282</v>
      </c>
      <c r="L5787" t="str">
        <f>IFERROR(INDEX(play_attribution!$B$2:$B$328,MATCH(A5787,play_attribution!$A$2:$A$328,0)),"")</f>
        <v/>
      </c>
      <c r="M5787" t="str">
        <f>VLOOKUP(H5787,seller_roster!$A$2:$B$85,2,FALSE)</f>
        <v>Frankie Vega</v>
      </c>
      <c r="N5787" t="str">
        <f>VLOOKUP(C5787,accounts!$A$2:$F$9615,2,FALSE)</f>
        <v>Wholesale &amp; Distribution</v>
      </c>
      <c r="O5787" t="str">
        <f>VLOOKUP(C5787,accounts!$A$2:$F$9615,3,FALSE)</f>
        <v>$2.5M-$5M</v>
      </c>
      <c r="P5787" t="str">
        <f>VLOOKUP(C5787,accounts!$A$2:$F$9615,5,FALSE)</f>
        <v>East</v>
      </c>
      <c r="Q5787" t="b">
        <f t="shared" si="91"/>
        <v>1</v>
      </c>
      <c r="R5787" t="e">
        <f>INDEX(removed_duplicate_rows!$A$5:$A$39,MATCH(wins!A5787,removed_duplicate_rows!$A$5:$A$39,0))</f>
        <v>#N/A</v>
      </c>
    </row>
    <row r="5788" spans="1:18" ht="15.75" customHeight="1" x14ac:dyDescent="0.2">
      <c r="A5788" t="s">
        <v>17495</v>
      </c>
      <c r="B5788" t="s">
        <v>17496</v>
      </c>
      <c r="C5788" t="s">
        <v>17497</v>
      </c>
      <c r="D5788" s="10">
        <v>46011</v>
      </c>
      <c r="E5788" t="s">
        <v>14854</v>
      </c>
      <c r="F5788">
        <v>7</v>
      </c>
      <c r="G5788" t="s">
        <v>374</v>
      </c>
      <c r="H5788" t="s">
        <v>398</v>
      </c>
      <c r="I5788" t="s">
        <v>55</v>
      </c>
      <c r="J5788">
        <v>1</v>
      </c>
      <c r="K5788">
        <v>6525</v>
      </c>
      <c r="L5788" t="str">
        <f>IFERROR(INDEX(play_attribution!$B$2:$B$328,MATCH(A5788,play_attribution!$A$2:$A$328,0)),"")</f>
        <v/>
      </c>
      <c r="M5788" t="str">
        <f>VLOOKUP(H5788,seller_roster!$A$2:$B$85,2,FALSE)</f>
        <v>Rowan Kim</v>
      </c>
      <c r="N5788" t="str">
        <f>VLOOKUP(C5788,accounts!$A$2:$F$9615,2,FALSE)</f>
        <v>Hospitality Group</v>
      </c>
      <c r="O5788" t="str">
        <f>VLOOKUP(C5788,accounts!$A$2:$F$9615,3,FALSE)</f>
        <v>$5M-$10M</v>
      </c>
      <c r="P5788" t="str">
        <f>VLOOKUP(C5788,accounts!$A$2:$F$9615,5,FALSE)</f>
        <v>Central</v>
      </c>
      <c r="Q5788" t="b">
        <f t="shared" si="91"/>
        <v>1</v>
      </c>
      <c r="R5788" t="e">
        <f>INDEX(removed_duplicate_rows!$A$5:$A$39,MATCH(wins!A5788,removed_duplicate_rows!$A$5:$A$39,0))</f>
        <v>#N/A</v>
      </c>
    </row>
    <row r="5789" spans="1:18" ht="15.75" customHeight="1" x14ac:dyDescent="0.2">
      <c r="A5789" t="s">
        <v>17498</v>
      </c>
      <c r="B5789" t="s">
        <v>17499</v>
      </c>
      <c r="C5789" t="s">
        <v>17500</v>
      </c>
      <c r="D5789" s="10">
        <v>46011</v>
      </c>
      <c r="E5789" t="s">
        <v>14854</v>
      </c>
      <c r="F5789">
        <v>7</v>
      </c>
      <c r="G5789" t="s">
        <v>374</v>
      </c>
      <c r="H5789" t="s">
        <v>398</v>
      </c>
      <c r="I5789" t="s">
        <v>55</v>
      </c>
      <c r="J5789">
        <v>1</v>
      </c>
      <c r="K5789">
        <v>3761</v>
      </c>
      <c r="L5789" t="str">
        <f>IFERROR(INDEX(play_attribution!$B$2:$B$328,MATCH(A5789,play_attribution!$A$2:$A$328,0)),"")</f>
        <v/>
      </c>
      <c r="M5789" t="str">
        <f>VLOOKUP(H5789,seller_roster!$A$2:$B$85,2,FALSE)</f>
        <v>Rowan Kim</v>
      </c>
      <c r="N5789" t="str">
        <f>VLOOKUP(C5789,accounts!$A$2:$F$9615,2,FALSE)</f>
        <v>Healthcare Services</v>
      </c>
      <c r="O5789" t="str">
        <f>VLOOKUP(C5789,accounts!$A$2:$F$9615,3,FALSE)</f>
        <v>$2.5M-$5M</v>
      </c>
      <c r="P5789" t="str">
        <f>VLOOKUP(C5789,accounts!$A$2:$F$9615,5,FALSE)</f>
        <v>East</v>
      </c>
      <c r="Q5789" t="b">
        <f t="shared" si="91"/>
        <v>1</v>
      </c>
      <c r="R5789" t="e">
        <f>INDEX(removed_duplicate_rows!$A$5:$A$39,MATCH(wins!A5789,removed_duplicate_rows!$A$5:$A$39,0))</f>
        <v>#N/A</v>
      </c>
    </row>
    <row r="5790" spans="1:18" ht="15.75" customHeight="1" x14ac:dyDescent="0.2">
      <c r="A5790" t="s">
        <v>17501</v>
      </c>
      <c r="B5790" t="s">
        <v>17502</v>
      </c>
      <c r="C5790" t="s">
        <v>17503</v>
      </c>
      <c r="D5790" s="10">
        <v>46011</v>
      </c>
      <c r="E5790" t="s">
        <v>14854</v>
      </c>
      <c r="F5790">
        <v>7</v>
      </c>
      <c r="G5790" t="s">
        <v>374</v>
      </c>
      <c r="H5790" t="s">
        <v>1123</v>
      </c>
      <c r="I5790" t="s">
        <v>55</v>
      </c>
      <c r="J5790">
        <v>1</v>
      </c>
      <c r="K5790">
        <v>6138</v>
      </c>
      <c r="L5790" t="str">
        <f>IFERROR(INDEX(play_attribution!$B$2:$B$328,MATCH(A5790,play_attribution!$A$2:$A$328,0)),"")</f>
        <v/>
      </c>
      <c r="M5790" t="str">
        <f>VLOOKUP(H5790,seller_roster!$A$2:$B$85,2,FALSE)</f>
        <v>Peyton Silva</v>
      </c>
      <c r="N5790" t="str">
        <f>VLOOKUP(C5790,accounts!$A$2:$F$9615,2,FALSE)</f>
        <v>Manufacturing</v>
      </c>
      <c r="O5790" t="str">
        <f>VLOOKUP(C5790,accounts!$A$2:$F$9615,3,FALSE)</f>
        <v>$2.5M-$5M</v>
      </c>
      <c r="P5790" t="str">
        <f>VLOOKUP(C5790,accounts!$A$2:$F$9615,5,FALSE)</f>
        <v>East</v>
      </c>
      <c r="Q5790" t="b">
        <f t="shared" si="91"/>
        <v>1</v>
      </c>
      <c r="R5790" t="e">
        <f>INDEX(removed_duplicate_rows!$A$5:$A$39,MATCH(wins!A5790,removed_duplicate_rows!$A$5:$A$39,0))</f>
        <v>#N/A</v>
      </c>
    </row>
    <row r="5791" spans="1:18" ht="15.75" customHeight="1" x14ac:dyDescent="0.2">
      <c r="A5791" t="s">
        <v>17504</v>
      </c>
      <c r="B5791" t="s">
        <v>17505</v>
      </c>
      <c r="C5791" t="s">
        <v>17506</v>
      </c>
      <c r="D5791" s="10">
        <v>46011</v>
      </c>
      <c r="E5791" t="s">
        <v>14854</v>
      </c>
      <c r="F5791">
        <v>7</v>
      </c>
      <c r="G5791" t="s">
        <v>374</v>
      </c>
      <c r="H5791" t="s">
        <v>4096</v>
      </c>
      <c r="I5791" t="s">
        <v>55</v>
      </c>
      <c r="J5791">
        <v>1</v>
      </c>
      <c r="K5791">
        <v>4195</v>
      </c>
      <c r="L5791" t="str">
        <f>IFERROR(INDEX(play_attribution!$B$2:$B$328,MATCH(A5791,play_attribution!$A$2:$A$328,0)),"")</f>
        <v/>
      </c>
      <c r="M5791" t="str">
        <f>VLOOKUP(H5791,seller_roster!$A$2:$B$85,2,FALSE)</f>
        <v>Vesper Kim</v>
      </c>
      <c r="N5791" t="str">
        <f>VLOOKUP(C5791,accounts!$A$2:$F$9615,2,FALSE)</f>
        <v>Healthcare Services</v>
      </c>
      <c r="O5791" t="str">
        <f>VLOOKUP(C5791,accounts!$A$2:$F$9615,3,FALSE)</f>
        <v>$5M-$10M</v>
      </c>
      <c r="P5791" t="str">
        <f>VLOOKUP(C5791,accounts!$A$2:$F$9615,5,FALSE)</f>
        <v>West</v>
      </c>
      <c r="Q5791" t="b">
        <f t="shared" si="91"/>
        <v>1</v>
      </c>
      <c r="R5791" t="e">
        <f>INDEX(removed_duplicate_rows!$A$5:$A$39,MATCH(wins!A5791,removed_duplicate_rows!$A$5:$A$39,0))</f>
        <v>#N/A</v>
      </c>
    </row>
    <row r="5792" spans="1:18" ht="15.75" customHeight="1" x14ac:dyDescent="0.2">
      <c r="A5792" t="s">
        <v>17507</v>
      </c>
      <c r="B5792" t="s">
        <v>17508</v>
      </c>
      <c r="C5792" t="s">
        <v>17509</v>
      </c>
      <c r="D5792" s="10">
        <v>46011</v>
      </c>
      <c r="E5792" t="s">
        <v>14854</v>
      </c>
      <c r="F5792">
        <v>7</v>
      </c>
      <c r="G5792" t="s">
        <v>374</v>
      </c>
      <c r="H5792" t="s">
        <v>449</v>
      </c>
      <c r="I5792" t="s">
        <v>55</v>
      </c>
      <c r="J5792">
        <v>1</v>
      </c>
      <c r="K5792">
        <v>4536</v>
      </c>
      <c r="L5792" t="str">
        <f>IFERROR(INDEX(play_attribution!$B$2:$B$328,MATCH(A5792,play_attribution!$A$2:$A$328,0)),"")</f>
        <v/>
      </c>
      <c r="M5792" t="str">
        <f>VLOOKUP(H5792,seller_roster!$A$2:$B$85,2,FALSE)</f>
        <v>Hayden Okafor</v>
      </c>
      <c r="N5792" t="str">
        <f>VLOOKUP(C5792,accounts!$A$2:$F$9615,2,FALSE)</f>
        <v>Logistics</v>
      </c>
      <c r="O5792" t="str">
        <f>VLOOKUP(C5792,accounts!$A$2:$F$9615,3,FALSE)</f>
        <v>$2.5M-$5M</v>
      </c>
      <c r="P5792" t="str">
        <f>VLOOKUP(C5792,accounts!$A$2:$F$9615,5,FALSE)</f>
        <v>East</v>
      </c>
      <c r="Q5792" t="b">
        <f t="shared" si="91"/>
        <v>1</v>
      </c>
      <c r="R5792" t="e">
        <f>INDEX(removed_duplicate_rows!$A$5:$A$39,MATCH(wins!A5792,removed_duplicate_rows!$A$5:$A$39,0))</f>
        <v>#N/A</v>
      </c>
    </row>
    <row r="5793" spans="1:18" ht="15.75" customHeight="1" x14ac:dyDescent="0.2">
      <c r="A5793" t="s">
        <v>17510</v>
      </c>
      <c r="B5793" t="s">
        <v>17511</v>
      </c>
      <c r="C5793" t="s">
        <v>17512</v>
      </c>
      <c r="D5793" s="10">
        <v>46011</v>
      </c>
      <c r="E5793" t="s">
        <v>14854</v>
      </c>
      <c r="F5793">
        <v>7</v>
      </c>
      <c r="G5793" t="s">
        <v>374</v>
      </c>
      <c r="H5793" t="s">
        <v>375</v>
      </c>
      <c r="I5793" t="s">
        <v>55</v>
      </c>
      <c r="J5793">
        <v>1</v>
      </c>
      <c r="K5793">
        <v>5808</v>
      </c>
      <c r="L5793" t="str">
        <f>IFERROR(INDEX(play_attribution!$B$2:$B$328,MATCH(A5793,play_attribution!$A$2:$A$328,0)),"")</f>
        <v/>
      </c>
      <c r="M5793" t="str">
        <f>VLOOKUP(H5793,seller_roster!$A$2:$B$85,2,FALSE)</f>
        <v>Sol Lindqvist</v>
      </c>
      <c r="N5793" t="str">
        <f>VLOOKUP(C5793,accounts!$A$2:$F$9615,2,FALSE)</f>
        <v>Field Services</v>
      </c>
      <c r="O5793" t="str">
        <f>VLOOKUP(C5793,accounts!$A$2:$F$9615,3,FALSE)</f>
        <v>$2.5M-$5M</v>
      </c>
      <c r="P5793" t="str">
        <f>VLOOKUP(C5793,accounts!$A$2:$F$9615,5,FALSE)</f>
        <v>East</v>
      </c>
      <c r="Q5793" t="b">
        <f t="shared" si="91"/>
        <v>1</v>
      </c>
      <c r="R5793" t="e">
        <f>INDEX(removed_duplicate_rows!$A$5:$A$39,MATCH(wins!A5793,removed_duplicate_rows!$A$5:$A$39,0))</f>
        <v>#N/A</v>
      </c>
    </row>
    <row r="5794" spans="1:18" ht="15.75" customHeight="1" x14ac:dyDescent="0.2">
      <c r="A5794" t="s">
        <v>17513</v>
      </c>
      <c r="B5794" t="s">
        <v>17514</v>
      </c>
      <c r="C5794" t="s">
        <v>17515</v>
      </c>
      <c r="D5794" s="10">
        <v>46011</v>
      </c>
      <c r="E5794" t="s">
        <v>14854</v>
      </c>
      <c r="F5794">
        <v>7</v>
      </c>
      <c r="G5794" t="s">
        <v>374</v>
      </c>
      <c r="H5794" t="s">
        <v>417</v>
      </c>
      <c r="I5794" t="s">
        <v>55</v>
      </c>
      <c r="J5794">
        <v>1</v>
      </c>
      <c r="K5794">
        <v>6374</v>
      </c>
      <c r="L5794" t="str">
        <f>IFERROR(INDEX(play_attribution!$B$2:$B$328,MATCH(A5794,play_attribution!$A$2:$A$328,0)),"")</f>
        <v/>
      </c>
      <c r="M5794" t="str">
        <f>VLOOKUP(H5794,seller_roster!$A$2:$B$85,2,FALSE)</f>
        <v>Bryn Reyes</v>
      </c>
      <c r="N5794" t="str">
        <f>VLOOKUP(C5794,accounts!$A$2:$F$9615,2,FALSE)</f>
        <v>Nonprofit</v>
      </c>
      <c r="O5794" t="str">
        <f>VLOOKUP(C5794,accounts!$A$2:$F$9615,3,FALSE)</f>
        <v>$2.5M-$5M</v>
      </c>
      <c r="P5794" t="str">
        <f>VLOOKUP(C5794,accounts!$A$2:$F$9615,5,FALSE)</f>
        <v>East</v>
      </c>
      <c r="Q5794" t="b">
        <f t="shared" si="91"/>
        <v>1</v>
      </c>
      <c r="R5794" t="e">
        <f>INDEX(removed_duplicate_rows!$A$5:$A$39,MATCH(wins!A5794,removed_duplicate_rows!$A$5:$A$39,0))</f>
        <v>#N/A</v>
      </c>
    </row>
    <row r="5795" spans="1:18" ht="15.75" customHeight="1" x14ac:dyDescent="0.2">
      <c r="A5795" t="s">
        <v>17516</v>
      </c>
      <c r="B5795" t="s">
        <v>17517</v>
      </c>
      <c r="C5795" t="s">
        <v>17518</v>
      </c>
      <c r="D5795" s="10">
        <v>46011</v>
      </c>
      <c r="E5795" t="s">
        <v>14854</v>
      </c>
      <c r="F5795">
        <v>7</v>
      </c>
      <c r="G5795" t="s">
        <v>374</v>
      </c>
      <c r="H5795" t="s">
        <v>783</v>
      </c>
      <c r="I5795" t="s">
        <v>55</v>
      </c>
      <c r="J5795">
        <v>1</v>
      </c>
      <c r="K5795">
        <v>6691</v>
      </c>
      <c r="L5795" t="str">
        <f>IFERROR(INDEX(play_attribution!$B$2:$B$328,MATCH(A5795,play_attribution!$A$2:$A$328,0)),"")</f>
        <v/>
      </c>
      <c r="M5795" t="str">
        <f>VLOOKUP(H5795,seller_roster!$A$2:$B$85,2,FALSE)</f>
        <v>Omar Tran</v>
      </c>
      <c r="N5795" t="str">
        <f>VLOOKUP(C5795,accounts!$A$2:$F$9615,2,FALSE)</f>
        <v>Field Services</v>
      </c>
      <c r="O5795" t="str">
        <f>VLOOKUP(C5795,accounts!$A$2:$F$9615,3,FALSE)</f>
        <v>$2.5M-$5M</v>
      </c>
      <c r="P5795" t="str">
        <f>VLOOKUP(C5795,accounts!$A$2:$F$9615,5,FALSE)</f>
        <v>Central</v>
      </c>
      <c r="Q5795" t="b">
        <f t="shared" si="91"/>
        <v>1</v>
      </c>
      <c r="R5795" t="e">
        <f>INDEX(removed_duplicate_rows!$A$5:$A$39,MATCH(wins!A5795,removed_duplicate_rows!$A$5:$A$39,0))</f>
        <v>#N/A</v>
      </c>
    </row>
    <row r="5796" spans="1:18" ht="15.75" customHeight="1" x14ac:dyDescent="0.2">
      <c r="A5796" t="s">
        <v>17519</v>
      </c>
      <c r="B5796" t="s">
        <v>17520</v>
      </c>
      <c r="C5796" t="s">
        <v>17521</v>
      </c>
      <c r="D5796" s="10">
        <v>46011</v>
      </c>
      <c r="E5796" t="s">
        <v>14854</v>
      </c>
      <c r="F5796">
        <v>7</v>
      </c>
      <c r="G5796" t="s">
        <v>374</v>
      </c>
      <c r="H5796" t="s">
        <v>391</v>
      </c>
      <c r="I5796" t="s">
        <v>55</v>
      </c>
      <c r="J5796">
        <v>1</v>
      </c>
      <c r="K5796">
        <v>3925</v>
      </c>
      <c r="L5796" t="str">
        <f>IFERROR(INDEX(play_attribution!$B$2:$B$328,MATCH(A5796,play_attribution!$A$2:$A$328,0)),"")</f>
        <v/>
      </c>
      <c r="M5796" t="str">
        <f>VLOOKUP(H5796,seller_roster!$A$2:$B$85,2,FALSE)</f>
        <v>Sam Walsh</v>
      </c>
      <c r="N5796" t="str">
        <f>VLOOKUP(C5796,accounts!$A$2:$F$9615,2,FALSE)</f>
        <v>Manufacturing</v>
      </c>
      <c r="O5796" t="str">
        <f>VLOOKUP(C5796,accounts!$A$2:$F$9615,3,FALSE)</f>
        <v>$5M-$10M</v>
      </c>
      <c r="P5796" t="str">
        <f>VLOOKUP(C5796,accounts!$A$2:$F$9615,5,FALSE)</f>
        <v>East</v>
      </c>
      <c r="Q5796" t="b">
        <f t="shared" si="91"/>
        <v>1</v>
      </c>
      <c r="R5796" t="e">
        <f>INDEX(removed_duplicate_rows!$A$5:$A$39,MATCH(wins!A5796,removed_duplicate_rows!$A$5:$A$39,0))</f>
        <v>#N/A</v>
      </c>
    </row>
    <row r="5797" spans="1:18" ht="15.75" customHeight="1" x14ac:dyDescent="0.2">
      <c r="A5797" t="s">
        <v>17522</v>
      </c>
      <c r="B5797" t="s">
        <v>17523</v>
      </c>
      <c r="C5797" t="s">
        <v>17524</v>
      </c>
      <c r="D5797" s="10">
        <v>46011</v>
      </c>
      <c r="E5797" t="s">
        <v>14854</v>
      </c>
      <c r="F5797">
        <v>7</v>
      </c>
      <c r="G5797" t="s">
        <v>374</v>
      </c>
      <c r="H5797" t="s">
        <v>402</v>
      </c>
      <c r="I5797" t="s">
        <v>55</v>
      </c>
      <c r="J5797">
        <v>1</v>
      </c>
      <c r="K5797">
        <v>6521</v>
      </c>
      <c r="L5797" t="str">
        <f>IFERROR(INDEX(play_attribution!$B$2:$B$328,MATCH(A5797,play_attribution!$A$2:$A$328,0)),"")</f>
        <v/>
      </c>
      <c r="M5797" t="str">
        <f>VLOOKUP(H5797,seller_roster!$A$2:$B$85,2,FALSE)</f>
        <v>Frankie Vega</v>
      </c>
      <c r="N5797" t="str">
        <f>VLOOKUP(C5797,accounts!$A$2:$F$9615,2,FALSE)</f>
        <v>Field Services</v>
      </c>
      <c r="O5797" t="str">
        <f>VLOOKUP(C5797,accounts!$A$2:$F$9615,3,FALSE)</f>
        <v>$5M-$10M</v>
      </c>
      <c r="P5797" t="str">
        <f>VLOOKUP(C5797,accounts!$A$2:$F$9615,5,FALSE)</f>
        <v>West</v>
      </c>
      <c r="Q5797" t="b">
        <f t="shared" si="91"/>
        <v>1</v>
      </c>
      <c r="R5797" t="e">
        <f>INDEX(removed_duplicate_rows!$A$5:$A$39,MATCH(wins!A5797,removed_duplicate_rows!$A$5:$A$39,0))</f>
        <v>#N/A</v>
      </c>
    </row>
    <row r="5798" spans="1:18" ht="15.75" customHeight="1" x14ac:dyDescent="0.2">
      <c r="A5798" t="s">
        <v>17525</v>
      </c>
      <c r="B5798" t="s">
        <v>17526</v>
      </c>
      <c r="C5798" t="s">
        <v>17527</v>
      </c>
      <c r="D5798" s="10">
        <v>46011</v>
      </c>
      <c r="E5798" t="s">
        <v>14854</v>
      </c>
      <c r="F5798">
        <v>7</v>
      </c>
      <c r="G5798" t="s">
        <v>374</v>
      </c>
      <c r="H5798" t="s">
        <v>2183</v>
      </c>
      <c r="I5798" t="s">
        <v>55</v>
      </c>
      <c r="J5798">
        <v>1</v>
      </c>
      <c r="K5798">
        <v>4195</v>
      </c>
      <c r="L5798" t="str">
        <f>IFERROR(INDEX(play_attribution!$B$2:$B$328,MATCH(A5798,play_attribution!$A$2:$A$328,0)),"")</f>
        <v/>
      </c>
      <c r="M5798" t="str">
        <f>VLOOKUP(H5798,seller_roster!$A$2:$B$85,2,FALSE)</f>
        <v>Rowan Tran</v>
      </c>
      <c r="N5798" t="str">
        <f>VLOOKUP(C5798,accounts!$A$2:$F$9615,2,FALSE)</f>
        <v>Retail Multi-Location</v>
      </c>
      <c r="O5798" t="str">
        <f>VLOOKUP(C5798,accounts!$A$2:$F$9615,3,FALSE)</f>
        <v>$2.5M-$5M</v>
      </c>
      <c r="P5798" t="str">
        <f>VLOOKUP(C5798,accounts!$A$2:$F$9615,5,FALSE)</f>
        <v>West</v>
      </c>
      <c r="Q5798" t="b">
        <f t="shared" si="91"/>
        <v>1</v>
      </c>
      <c r="R5798" t="e">
        <f>INDEX(removed_duplicate_rows!$A$5:$A$39,MATCH(wins!A5798,removed_duplicate_rows!$A$5:$A$39,0))</f>
        <v>#N/A</v>
      </c>
    </row>
    <row r="5799" spans="1:18" ht="15.75" customHeight="1" x14ac:dyDescent="0.2">
      <c r="A5799" t="s">
        <v>17528</v>
      </c>
      <c r="B5799" t="s">
        <v>17529</v>
      </c>
      <c r="C5799" t="s">
        <v>17530</v>
      </c>
      <c r="D5799" s="10">
        <v>46011</v>
      </c>
      <c r="E5799" t="s">
        <v>14854</v>
      </c>
      <c r="F5799">
        <v>7</v>
      </c>
      <c r="G5799" t="s">
        <v>374</v>
      </c>
      <c r="H5799" t="s">
        <v>409</v>
      </c>
      <c r="I5799" t="s">
        <v>55</v>
      </c>
      <c r="J5799">
        <v>1</v>
      </c>
      <c r="K5799">
        <v>5422</v>
      </c>
      <c r="L5799" t="str">
        <f>IFERROR(INDEX(play_attribution!$B$2:$B$328,MATCH(A5799,play_attribution!$A$2:$A$328,0)),"")</f>
        <v/>
      </c>
      <c r="M5799" t="str">
        <f>VLOOKUP(H5799,seller_roster!$A$2:$B$85,2,FALSE)</f>
        <v>Devon Okafor</v>
      </c>
      <c r="N5799" t="str">
        <f>VLOOKUP(C5799,accounts!$A$2:$F$9615,2,FALSE)</f>
        <v>Hospitality Group</v>
      </c>
      <c r="O5799" t="str">
        <f>VLOOKUP(C5799,accounts!$A$2:$F$9615,3,FALSE)</f>
        <v>$2.5M-$5M</v>
      </c>
      <c r="P5799" t="str">
        <f>VLOOKUP(C5799,accounts!$A$2:$F$9615,5,FALSE)</f>
        <v>West</v>
      </c>
      <c r="Q5799" t="b">
        <f t="shared" si="91"/>
        <v>1</v>
      </c>
      <c r="R5799" t="e">
        <f>INDEX(removed_duplicate_rows!$A$5:$A$39,MATCH(wins!A5799,removed_duplicate_rows!$A$5:$A$39,0))</f>
        <v>#N/A</v>
      </c>
    </row>
    <row r="5800" spans="1:18" ht="15.75" customHeight="1" x14ac:dyDescent="0.2">
      <c r="A5800" t="s">
        <v>17531</v>
      </c>
      <c r="B5800" t="s">
        <v>17532</v>
      </c>
      <c r="C5800" t="s">
        <v>17533</v>
      </c>
      <c r="D5800" s="10">
        <v>46011</v>
      </c>
      <c r="E5800" t="s">
        <v>14854</v>
      </c>
      <c r="F5800">
        <v>7</v>
      </c>
      <c r="G5800" t="s">
        <v>374</v>
      </c>
      <c r="H5800" t="s">
        <v>832</v>
      </c>
      <c r="I5800" t="s">
        <v>55</v>
      </c>
      <c r="J5800">
        <v>1</v>
      </c>
      <c r="K5800">
        <v>5372</v>
      </c>
      <c r="L5800" t="str">
        <f>IFERROR(INDEX(play_attribution!$B$2:$B$328,MATCH(A5800,play_attribution!$A$2:$A$328,0)),"")</f>
        <v/>
      </c>
      <c r="M5800" t="str">
        <f>VLOOKUP(H5800,seller_roster!$A$2:$B$85,2,FALSE)</f>
        <v>Noel Nkemelu</v>
      </c>
      <c r="N5800" t="str">
        <f>VLOOKUP(C5800,accounts!$A$2:$F$9615,2,FALSE)</f>
        <v>Nonprofit</v>
      </c>
      <c r="O5800" t="str">
        <f>VLOOKUP(C5800,accounts!$A$2:$F$9615,3,FALSE)</f>
        <v>$2.5M-$5M</v>
      </c>
      <c r="P5800" t="str">
        <f>VLOOKUP(C5800,accounts!$A$2:$F$9615,5,FALSE)</f>
        <v>West</v>
      </c>
      <c r="Q5800" t="b">
        <f t="shared" si="91"/>
        <v>1</v>
      </c>
      <c r="R5800" t="e">
        <f>INDEX(removed_duplicate_rows!$A$5:$A$39,MATCH(wins!A5800,removed_duplicate_rows!$A$5:$A$39,0))</f>
        <v>#N/A</v>
      </c>
    </row>
    <row r="5801" spans="1:18" ht="15.75" customHeight="1" x14ac:dyDescent="0.2">
      <c r="A5801" t="s">
        <v>17534</v>
      </c>
      <c r="B5801" t="s">
        <v>17535</v>
      </c>
      <c r="C5801" t="s">
        <v>17536</v>
      </c>
      <c r="D5801" s="10">
        <v>46011</v>
      </c>
      <c r="E5801" t="s">
        <v>14854</v>
      </c>
      <c r="F5801">
        <v>7</v>
      </c>
      <c r="G5801" t="s">
        <v>374</v>
      </c>
      <c r="H5801" t="s">
        <v>2183</v>
      </c>
      <c r="I5801" t="s">
        <v>55</v>
      </c>
      <c r="J5801">
        <v>1</v>
      </c>
      <c r="K5801">
        <v>4889</v>
      </c>
      <c r="L5801" t="str">
        <f>IFERROR(INDEX(play_attribution!$B$2:$B$328,MATCH(A5801,play_attribution!$A$2:$A$328,0)),"")</f>
        <v/>
      </c>
      <c r="M5801" t="str">
        <f>VLOOKUP(H5801,seller_roster!$A$2:$B$85,2,FALSE)</f>
        <v>Rowan Tran</v>
      </c>
      <c r="N5801" t="str">
        <f>VLOOKUP(C5801,accounts!$A$2:$F$9615,2,FALSE)</f>
        <v>Retail Multi-Location</v>
      </c>
      <c r="O5801" t="str">
        <f>VLOOKUP(C5801,accounts!$A$2:$F$9615,3,FALSE)</f>
        <v>$5M-$10M</v>
      </c>
      <c r="P5801" t="str">
        <f>VLOOKUP(C5801,accounts!$A$2:$F$9615,5,FALSE)</f>
        <v>East</v>
      </c>
      <c r="Q5801" t="b">
        <f t="shared" si="91"/>
        <v>1</v>
      </c>
      <c r="R5801" t="e">
        <f>INDEX(removed_duplicate_rows!$A$5:$A$39,MATCH(wins!A5801,removed_duplicate_rows!$A$5:$A$39,0))</f>
        <v>#N/A</v>
      </c>
    </row>
    <row r="5802" spans="1:18" ht="15.75" customHeight="1" x14ac:dyDescent="0.2">
      <c r="A5802" t="s">
        <v>17537</v>
      </c>
      <c r="B5802" t="s">
        <v>17538</v>
      </c>
      <c r="C5802" t="s">
        <v>17539</v>
      </c>
      <c r="D5802" s="10">
        <v>46011</v>
      </c>
      <c r="E5802" t="s">
        <v>14854</v>
      </c>
      <c r="F5802">
        <v>7</v>
      </c>
      <c r="G5802" t="s">
        <v>374</v>
      </c>
      <c r="H5802" t="s">
        <v>409</v>
      </c>
      <c r="I5802" t="s">
        <v>55</v>
      </c>
      <c r="J5802">
        <v>1</v>
      </c>
      <c r="K5802">
        <v>3925</v>
      </c>
      <c r="L5802" t="str">
        <f>IFERROR(INDEX(play_attribution!$B$2:$B$328,MATCH(A5802,play_attribution!$A$2:$A$328,0)),"")</f>
        <v/>
      </c>
      <c r="M5802" t="str">
        <f>VLOOKUP(H5802,seller_roster!$A$2:$B$85,2,FALSE)</f>
        <v>Devon Okafor</v>
      </c>
      <c r="N5802" t="str">
        <f>VLOOKUP(C5802,accounts!$A$2:$F$9615,2,FALSE)</f>
        <v>Manufacturing</v>
      </c>
      <c r="O5802" t="str">
        <f>VLOOKUP(C5802,accounts!$A$2:$F$9615,3,FALSE)</f>
        <v>$5M-$10M</v>
      </c>
      <c r="P5802" t="str">
        <f>VLOOKUP(C5802,accounts!$A$2:$F$9615,5,FALSE)</f>
        <v>West</v>
      </c>
      <c r="Q5802" t="b">
        <f t="shared" si="91"/>
        <v>1</v>
      </c>
      <c r="R5802" t="e">
        <f>INDEX(removed_duplicate_rows!$A$5:$A$39,MATCH(wins!A5802,removed_duplicate_rows!$A$5:$A$39,0))</f>
        <v>#N/A</v>
      </c>
    </row>
    <row r="5803" spans="1:18" ht="15.75" customHeight="1" x14ac:dyDescent="0.2">
      <c r="A5803" t="s">
        <v>17540</v>
      </c>
      <c r="B5803" t="s">
        <v>17541</v>
      </c>
      <c r="C5803" t="s">
        <v>17542</v>
      </c>
      <c r="D5803" s="10">
        <v>46011</v>
      </c>
      <c r="E5803" t="s">
        <v>14854</v>
      </c>
      <c r="F5803">
        <v>7</v>
      </c>
      <c r="G5803" t="s">
        <v>374</v>
      </c>
      <c r="H5803" t="s">
        <v>783</v>
      </c>
      <c r="I5803" t="s">
        <v>55</v>
      </c>
      <c r="J5803">
        <v>1</v>
      </c>
      <c r="K5803">
        <v>4391</v>
      </c>
      <c r="L5803" t="str">
        <f>IFERROR(INDEX(play_attribution!$B$2:$B$328,MATCH(A5803,play_attribution!$A$2:$A$328,0)),"")</f>
        <v/>
      </c>
      <c r="M5803" t="str">
        <f>VLOOKUP(H5803,seller_roster!$A$2:$B$85,2,FALSE)</f>
        <v>Omar Tran</v>
      </c>
      <c r="N5803" t="str">
        <f>VLOOKUP(C5803,accounts!$A$2:$F$9615,2,FALSE)</f>
        <v>Nonprofit</v>
      </c>
      <c r="O5803" t="str">
        <f>VLOOKUP(C5803,accounts!$A$2:$F$9615,3,FALSE)</f>
        <v>$1M-$2.5M</v>
      </c>
      <c r="P5803" t="str">
        <f>VLOOKUP(C5803,accounts!$A$2:$F$9615,5,FALSE)</f>
        <v>West</v>
      </c>
      <c r="Q5803" t="b">
        <f t="shared" si="91"/>
        <v>1</v>
      </c>
      <c r="R5803" t="e">
        <f>INDEX(removed_duplicate_rows!$A$5:$A$39,MATCH(wins!A5803,removed_duplicate_rows!$A$5:$A$39,0))</f>
        <v>#N/A</v>
      </c>
    </row>
    <row r="5804" spans="1:18" ht="15.75" customHeight="1" x14ac:dyDescent="0.2">
      <c r="A5804" t="s">
        <v>17543</v>
      </c>
      <c r="B5804" t="s">
        <v>17544</v>
      </c>
      <c r="C5804" t="s">
        <v>17545</v>
      </c>
      <c r="D5804" s="10">
        <v>46011</v>
      </c>
      <c r="E5804" t="s">
        <v>14854</v>
      </c>
      <c r="F5804">
        <v>7</v>
      </c>
      <c r="G5804" t="s">
        <v>374</v>
      </c>
      <c r="H5804" t="s">
        <v>375</v>
      </c>
      <c r="I5804" t="s">
        <v>55</v>
      </c>
      <c r="J5804">
        <v>1</v>
      </c>
      <c r="K5804">
        <v>5682</v>
      </c>
      <c r="L5804" t="str">
        <f>IFERROR(INDEX(play_attribution!$B$2:$B$328,MATCH(A5804,play_attribution!$A$2:$A$328,0)),"")</f>
        <v/>
      </c>
      <c r="M5804" t="str">
        <f>VLOOKUP(H5804,seller_roster!$A$2:$B$85,2,FALSE)</f>
        <v>Sol Lindqvist</v>
      </c>
      <c r="N5804" t="str">
        <f>VLOOKUP(C5804,accounts!$A$2:$F$9615,2,FALSE)</f>
        <v>Construction</v>
      </c>
      <c r="O5804" t="str">
        <f>VLOOKUP(C5804,accounts!$A$2:$F$9615,3,FALSE)</f>
        <v>&gt;$10M</v>
      </c>
      <c r="P5804" t="str">
        <f>VLOOKUP(C5804,accounts!$A$2:$F$9615,5,FALSE)</f>
        <v>Central</v>
      </c>
      <c r="Q5804" t="b">
        <f t="shared" si="91"/>
        <v>1</v>
      </c>
      <c r="R5804" t="e">
        <f>INDEX(removed_duplicate_rows!$A$5:$A$39,MATCH(wins!A5804,removed_duplicate_rows!$A$5:$A$39,0))</f>
        <v>#N/A</v>
      </c>
    </row>
    <row r="5805" spans="1:18" ht="15.75" customHeight="1" x14ac:dyDescent="0.2">
      <c r="A5805" t="s">
        <v>17546</v>
      </c>
      <c r="B5805" t="s">
        <v>17547</v>
      </c>
      <c r="C5805" t="s">
        <v>17548</v>
      </c>
      <c r="D5805" s="10">
        <v>46011</v>
      </c>
      <c r="E5805" t="s">
        <v>14854</v>
      </c>
      <c r="F5805">
        <v>7</v>
      </c>
      <c r="G5805" t="s">
        <v>374</v>
      </c>
      <c r="H5805" t="s">
        <v>1843</v>
      </c>
      <c r="I5805" t="s">
        <v>55</v>
      </c>
      <c r="J5805">
        <v>1</v>
      </c>
      <c r="K5805">
        <v>5446</v>
      </c>
      <c r="L5805" t="str">
        <f>IFERROR(INDEX(play_attribution!$B$2:$B$328,MATCH(A5805,play_attribution!$A$2:$A$328,0)),"")</f>
        <v/>
      </c>
      <c r="M5805" t="str">
        <f>VLOOKUP(H5805,seller_roster!$A$2:$B$85,2,FALSE)</f>
        <v>Quinn Mbeki</v>
      </c>
      <c r="N5805" t="str">
        <f>VLOOKUP(C5805,accounts!$A$2:$F$9615,2,FALSE)</f>
        <v>Retail Multi-Location</v>
      </c>
      <c r="O5805" t="str">
        <f>VLOOKUP(C5805,accounts!$A$2:$F$9615,3,FALSE)</f>
        <v>$5M-$10M</v>
      </c>
      <c r="P5805" t="str">
        <f>VLOOKUP(C5805,accounts!$A$2:$F$9615,5,FALSE)</f>
        <v>East</v>
      </c>
      <c r="Q5805" t="b">
        <f t="shared" si="91"/>
        <v>1</v>
      </c>
      <c r="R5805" t="e">
        <f>INDEX(removed_duplicate_rows!$A$5:$A$39,MATCH(wins!A5805,removed_duplicate_rows!$A$5:$A$39,0))</f>
        <v>#N/A</v>
      </c>
    </row>
    <row r="5806" spans="1:18" ht="15.75" customHeight="1" x14ac:dyDescent="0.2">
      <c r="A5806" t="s">
        <v>17549</v>
      </c>
      <c r="B5806" t="s">
        <v>17550</v>
      </c>
      <c r="C5806" t="s">
        <v>17551</v>
      </c>
      <c r="D5806" s="10">
        <v>46011</v>
      </c>
      <c r="E5806" t="s">
        <v>14854</v>
      </c>
      <c r="F5806">
        <v>7</v>
      </c>
      <c r="G5806" t="s">
        <v>374</v>
      </c>
      <c r="H5806" t="s">
        <v>2183</v>
      </c>
      <c r="I5806" t="s">
        <v>55</v>
      </c>
      <c r="J5806">
        <v>1</v>
      </c>
      <c r="K5806">
        <v>4643</v>
      </c>
      <c r="L5806" t="str">
        <f>IFERROR(INDEX(play_attribution!$B$2:$B$328,MATCH(A5806,play_attribution!$A$2:$A$328,0)),"")</f>
        <v/>
      </c>
      <c r="M5806" t="str">
        <f>VLOOKUP(H5806,seller_roster!$A$2:$B$85,2,FALSE)</f>
        <v>Rowan Tran</v>
      </c>
      <c r="N5806" t="str">
        <f>VLOOKUP(C5806,accounts!$A$2:$F$9615,2,FALSE)</f>
        <v>Field Services</v>
      </c>
      <c r="O5806" t="str">
        <f>VLOOKUP(C5806,accounts!$A$2:$F$9615,3,FALSE)</f>
        <v>$2.5M-$5M</v>
      </c>
      <c r="P5806" t="str">
        <f>VLOOKUP(C5806,accounts!$A$2:$F$9615,5,FALSE)</f>
        <v>East</v>
      </c>
      <c r="Q5806" t="b">
        <f t="shared" si="91"/>
        <v>1</v>
      </c>
      <c r="R5806" t="e">
        <f>INDEX(removed_duplicate_rows!$A$5:$A$39,MATCH(wins!A5806,removed_duplicate_rows!$A$5:$A$39,0))</f>
        <v>#N/A</v>
      </c>
    </row>
    <row r="5807" spans="1:18" ht="15.75" customHeight="1" x14ac:dyDescent="0.2">
      <c r="A5807" t="s">
        <v>17552</v>
      </c>
      <c r="B5807" t="s">
        <v>17553</v>
      </c>
      <c r="C5807" t="s">
        <v>17554</v>
      </c>
      <c r="D5807" s="10">
        <v>46011</v>
      </c>
      <c r="E5807" t="s">
        <v>14854</v>
      </c>
      <c r="F5807">
        <v>7</v>
      </c>
      <c r="G5807" t="s">
        <v>374</v>
      </c>
      <c r="H5807" t="s">
        <v>832</v>
      </c>
      <c r="I5807" t="s">
        <v>55</v>
      </c>
      <c r="J5807">
        <v>1</v>
      </c>
      <c r="K5807">
        <v>6692</v>
      </c>
      <c r="L5807" t="str">
        <f>IFERROR(INDEX(play_attribution!$B$2:$B$328,MATCH(A5807,play_attribution!$A$2:$A$328,0)),"")</f>
        <v/>
      </c>
      <c r="M5807" t="str">
        <f>VLOOKUP(H5807,seller_roster!$A$2:$B$85,2,FALSE)</f>
        <v>Noel Nkemelu</v>
      </c>
      <c r="N5807" t="str">
        <f>VLOOKUP(C5807,accounts!$A$2:$F$9615,2,FALSE)</f>
        <v>Nonprofit</v>
      </c>
      <c r="O5807" t="str">
        <f>VLOOKUP(C5807,accounts!$A$2:$F$9615,3,FALSE)</f>
        <v>$5M-$10M</v>
      </c>
      <c r="P5807" t="str">
        <f>VLOOKUP(C5807,accounts!$A$2:$F$9615,5,FALSE)</f>
        <v>West</v>
      </c>
      <c r="Q5807" t="b">
        <f t="shared" si="91"/>
        <v>1</v>
      </c>
      <c r="R5807" t="e">
        <f>INDEX(removed_duplicate_rows!$A$5:$A$39,MATCH(wins!A5807,removed_duplicate_rows!$A$5:$A$39,0))</f>
        <v>#N/A</v>
      </c>
    </row>
    <row r="5808" spans="1:18" ht="15.75" customHeight="1" x14ac:dyDescent="0.2">
      <c r="A5808" t="s">
        <v>17555</v>
      </c>
      <c r="B5808" t="s">
        <v>17556</v>
      </c>
      <c r="C5808" t="s">
        <v>17557</v>
      </c>
      <c r="D5808" s="10">
        <v>46011</v>
      </c>
      <c r="E5808" t="s">
        <v>14854</v>
      </c>
      <c r="F5808">
        <v>7</v>
      </c>
      <c r="G5808" t="s">
        <v>374</v>
      </c>
      <c r="H5808" t="s">
        <v>4096</v>
      </c>
      <c r="I5808" t="s">
        <v>55</v>
      </c>
      <c r="J5808">
        <v>1</v>
      </c>
      <c r="K5808">
        <v>8071</v>
      </c>
      <c r="L5808" t="str">
        <f>IFERROR(INDEX(play_attribution!$B$2:$B$328,MATCH(A5808,play_attribution!$A$2:$A$328,0)),"")</f>
        <v/>
      </c>
      <c r="M5808" t="str">
        <f>VLOOKUP(H5808,seller_roster!$A$2:$B$85,2,FALSE)</f>
        <v>Vesper Kim</v>
      </c>
      <c r="N5808" t="str">
        <f>VLOOKUP(C5808,accounts!$A$2:$F$9615,2,FALSE)</f>
        <v>Healthcare Services</v>
      </c>
      <c r="O5808" t="str">
        <f>VLOOKUP(C5808,accounts!$A$2:$F$9615,3,FALSE)</f>
        <v>&gt;$10M</v>
      </c>
      <c r="P5808" t="str">
        <f>VLOOKUP(C5808,accounts!$A$2:$F$9615,5,FALSE)</f>
        <v>West</v>
      </c>
      <c r="Q5808" t="b">
        <f t="shared" si="91"/>
        <v>1</v>
      </c>
      <c r="R5808" t="e">
        <f>INDEX(removed_duplicate_rows!$A$5:$A$39,MATCH(wins!A5808,removed_duplicate_rows!$A$5:$A$39,0))</f>
        <v>#N/A</v>
      </c>
    </row>
    <row r="5809" spans="1:18" ht="15.75" customHeight="1" x14ac:dyDescent="0.2">
      <c r="A5809" t="s">
        <v>17558</v>
      </c>
      <c r="B5809" t="s">
        <v>17559</v>
      </c>
      <c r="C5809" t="s">
        <v>17560</v>
      </c>
      <c r="D5809" s="10">
        <v>46011</v>
      </c>
      <c r="E5809" t="s">
        <v>14854</v>
      </c>
      <c r="F5809">
        <v>7</v>
      </c>
      <c r="G5809" t="s">
        <v>374</v>
      </c>
      <c r="H5809" t="s">
        <v>402</v>
      </c>
      <c r="I5809" t="s">
        <v>55</v>
      </c>
      <c r="J5809">
        <v>1</v>
      </c>
      <c r="K5809">
        <v>7237</v>
      </c>
      <c r="L5809" t="str">
        <f>IFERROR(INDEX(play_attribution!$B$2:$B$328,MATCH(A5809,play_attribution!$A$2:$A$328,0)),"")</f>
        <v/>
      </c>
      <c r="M5809" t="str">
        <f>VLOOKUP(H5809,seller_roster!$A$2:$B$85,2,FALSE)</f>
        <v>Frankie Vega</v>
      </c>
      <c r="N5809" t="str">
        <f>VLOOKUP(C5809,accounts!$A$2:$F$9615,2,FALSE)</f>
        <v>Nonprofit</v>
      </c>
      <c r="O5809" t="str">
        <f>VLOOKUP(C5809,accounts!$A$2:$F$9615,3,FALSE)</f>
        <v>$2.5M-$5M</v>
      </c>
      <c r="P5809" t="str">
        <f>VLOOKUP(C5809,accounts!$A$2:$F$9615,5,FALSE)</f>
        <v>West</v>
      </c>
      <c r="Q5809" t="b">
        <f t="shared" si="91"/>
        <v>1</v>
      </c>
      <c r="R5809" t="e">
        <f>INDEX(removed_duplicate_rows!$A$5:$A$39,MATCH(wins!A5809,removed_duplicate_rows!$A$5:$A$39,0))</f>
        <v>#N/A</v>
      </c>
    </row>
    <row r="5810" spans="1:18" ht="15.75" customHeight="1" x14ac:dyDescent="0.2">
      <c r="A5810" t="s">
        <v>17561</v>
      </c>
      <c r="B5810" t="s">
        <v>17562</v>
      </c>
      <c r="C5810" t="s">
        <v>17563</v>
      </c>
      <c r="D5810" s="10">
        <v>46011</v>
      </c>
      <c r="E5810" t="s">
        <v>14854</v>
      </c>
      <c r="F5810">
        <v>7</v>
      </c>
      <c r="G5810" t="s">
        <v>374</v>
      </c>
      <c r="H5810" t="s">
        <v>413</v>
      </c>
      <c r="I5810" t="s">
        <v>55</v>
      </c>
      <c r="J5810">
        <v>1</v>
      </c>
      <c r="K5810">
        <v>5537</v>
      </c>
      <c r="L5810" t="str">
        <f>IFERROR(INDEX(play_attribution!$B$2:$B$328,MATCH(A5810,play_attribution!$A$2:$A$328,0)),"")</f>
        <v/>
      </c>
      <c r="M5810" t="str">
        <f>VLOOKUP(H5810,seller_roster!$A$2:$B$85,2,FALSE)</f>
        <v>Phoenix Doyle</v>
      </c>
      <c r="N5810" t="str">
        <f>VLOOKUP(C5810,accounts!$A$2:$F$9615,2,FALSE)</f>
        <v>Professional Services</v>
      </c>
      <c r="O5810" t="str">
        <f>VLOOKUP(C5810,accounts!$A$2:$F$9615,3,FALSE)</f>
        <v>$2.5M-$5M</v>
      </c>
      <c r="P5810" t="str">
        <f>VLOOKUP(C5810,accounts!$A$2:$F$9615,5,FALSE)</f>
        <v>East</v>
      </c>
      <c r="Q5810" t="b">
        <f t="shared" si="91"/>
        <v>1</v>
      </c>
      <c r="R5810" t="e">
        <f>INDEX(removed_duplicate_rows!$A$5:$A$39,MATCH(wins!A5810,removed_duplicate_rows!$A$5:$A$39,0))</f>
        <v>#N/A</v>
      </c>
    </row>
    <row r="5811" spans="1:18" ht="15.75" customHeight="1" x14ac:dyDescent="0.2">
      <c r="A5811" t="s">
        <v>17564</v>
      </c>
      <c r="B5811" t="s">
        <v>17565</v>
      </c>
      <c r="C5811" t="s">
        <v>17566</v>
      </c>
      <c r="D5811" s="10">
        <v>46011</v>
      </c>
      <c r="E5811" t="s">
        <v>14854</v>
      </c>
      <c r="F5811">
        <v>7</v>
      </c>
      <c r="G5811" t="s">
        <v>374</v>
      </c>
      <c r="H5811" t="s">
        <v>375</v>
      </c>
      <c r="I5811" t="s">
        <v>55</v>
      </c>
      <c r="J5811">
        <v>1</v>
      </c>
      <c r="K5811">
        <v>5870</v>
      </c>
      <c r="L5811" t="str">
        <f>IFERROR(INDEX(play_attribution!$B$2:$B$328,MATCH(A5811,play_attribution!$A$2:$A$328,0)),"")</f>
        <v/>
      </c>
      <c r="M5811" t="str">
        <f>VLOOKUP(H5811,seller_roster!$A$2:$B$85,2,FALSE)</f>
        <v>Sol Lindqvist</v>
      </c>
      <c r="N5811" t="str">
        <f>VLOOKUP(C5811,accounts!$A$2:$F$9615,2,FALSE)</f>
        <v>Healthcare Services</v>
      </c>
      <c r="O5811" t="str">
        <f>VLOOKUP(C5811,accounts!$A$2:$F$9615,3,FALSE)</f>
        <v>$2.5M-$5M</v>
      </c>
      <c r="P5811" t="str">
        <f>VLOOKUP(C5811,accounts!$A$2:$F$9615,5,FALSE)</f>
        <v>West</v>
      </c>
      <c r="Q5811" t="b">
        <f t="shared" si="91"/>
        <v>1</v>
      </c>
      <c r="R5811" t="e">
        <f>INDEX(removed_duplicate_rows!$A$5:$A$39,MATCH(wins!A5811,removed_duplicate_rows!$A$5:$A$39,0))</f>
        <v>#N/A</v>
      </c>
    </row>
    <row r="5812" spans="1:18" ht="15.75" customHeight="1" x14ac:dyDescent="0.2">
      <c r="A5812" t="s">
        <v>17567</v>
      </c>
      <c r="B5812" t="s">
        <v>17568</v>
      </c>
      <c r="C5812" t="s">
        <v>17569</v>
      </c>
      <c r="D5812" s="10">
        <v>46011</v>
      </c>
      <c r="E5812" t="s">
        <v>14854</v>
      </c>
      <c r="F5812">
        <v>7</v>
      </c>
      <c r="G5812" t="s">
        <v>374</v>
      </c>
      <c r="H5812" t="s">
        <v>379</v>
      </c>
      <c r="I5812" t="s">
        <v>55</v>
      </c>
      <c r="J5812">
        <v>1</v>
      </c>
      <c r="K5812">
        <v>4637</v>
      </c>
      <c r="L5812" t="str">
        <f>IFERROR(INDEX(play_attribution!$B$2:$B$328,MATCH(A5812,play_attribution!$A$2:$A$328,0)),"")</f>
        <v/>
      </c>
      <c r="M5812" t="str">
        <f>VLOOKUP(H5812,seller_roster!$A$2:$B$85,2,FALSE)</f>
        <v>Tatum Vega</v>
      </c>
      <c r="N5812" t="str">
        <f>VLOOKUP(C5812,accounts!$A$2:$F$9615,2,FALSE)</f>
        <v>Logistics</v>
      </c>
      <c r="O5812" t="str">
        <f>VLOOKUP(C5812,accounts!$A$2:$F$9615,3,FALSE)</f>
        <v>$2.5M-$5M</v>
      </c>
      <c r="P5812" t="str">
        <f>VLOOKUP(C5812,accounts!$A$2:$F$9615,5,FALSE)</f>
        <v>East</v>
      </c>
      <c r="Q5812" t="b">
        <f t="shared" si="91"/>
        <v>1</v>
      </c>
      <c r="R5812" t="e">
        <f>INDEX(removed_duplicate_rows!$A$5:$A$39,MATCH(wins!A5812,removed_duplicate_rows!$A$5:$A$39,0))</f>
        <v>#N/A</v>
      </c>
    </row>
    <row r="5813" spans="1:18" ht="15.75" customHeight="1" x14ac:dyDescent="0.2">
      <c r="A5813" t="s">
        <v>17570</v>
      </c>
      <c r="B5813" t="s">
        <v>17571</v>
      </c>
      <c r="C5813" t="s">
        <v>17572</v>
      </c>
      <c r="D5813" s="10">
        <v>46011</v>
      </c>
      <c r="E5813" t="s">
        <v>14854</v>
      </c>
      <c r="F5813">
        <v>7</v>
      </c>
      <c r="G5813" t="s">
        <v>374</v>
      </c>
      <c r="H5813" t="s">
        <v>4096</v>
      </c>
      <c r="I5813" t="s">
        <v>55</v>
      </c>
      <c r="J5813">
        <v>1</v>
      </c>
      <c r="K5813">
        <v>5236</v>
      </c>
      <c r="L5813" t="str">
        <f>IFERROR(INDEX(play_attribution!$B$2:$B$328,MATCH(A5813,play_attribution!$A$2:$A$328,0)),"")</f>
        <v/>
      </c>
      <c r="M5813" t="str">
        <f>VLOOKUP(H5813,seller_roster!$A$2:$B$85,2,FALSE)</f>
        <v>Vesper Kim</v>
      </c>
      <c r="N5813" t="str">
        <f>VLOOKUP(C5813,accounts!$A$2:$F$9615,2,FALSE)</f>
        <v>Nonprofit</v>
      </c>
      <c r="O5813" t="str">
        <f>VLOOKUP(C5813,accounts!$A$2:$F$9615,3,FALSE)</f>
        <v>$1M-$2.5M</v>
      </c>
      <c r="P5813" t="str">
        <f>VLOOKUP(C5813,accounts!$A$2:$F$9615,5,FALSE)</f>
        <v>West</v>
      </c>
      <c r="Q5813" t="b">
        <f t="shared" si="91"/>
        <v>1</v>
      </c>
      <c r="R5813" t="e">
        <f>INDEX(removed_duplicate_rows!$A$5:$A$39,MATCH(wins!A5813,removed_duplicate_rows!$A$5:$A$39,0))</f>
        <v>#N/A</v>
      </c>
    </row>
    <row r="5814" spans="1:18" ht="15.75" customHeight="1" x14ac:dyDescent="0.2">
      <c r="A5814" t="s">
        <v>17573</v>
      </c>
      <c r="B5814" t="s">
        <v>17574</v>
      </c>
      <c r="C5814" t="s">
        <v>17575</v>
      </c>
      <c r="D5814" s="10">
        <v>46011</v>
      </c>
      <c r="E5814" t="s">
        <v>14854</v>
      </c>
      <c r="F5814">
        <v>7</v>
      </c>
      <c r="G5814" t="s">
        <v>374</v>
      </c>
      <c r="H5814" t="s">
        <v>417</v>
      </c>
      <c r="I5814" t="s">
        <v>55</v>
      </c>
      <c r="J5814">
        <v>1</v>
      </c>
      <c r="K5814">
        <v>5005</v>
      </c>
      <c r="L5814" t="str">
        <f>IFERROR(INDEX(play_attribution!$B$2:$B$328,MATCH(A5814,play_attribution!$A$2:$A$328,0)),"")</f>
        <v/>
      </c>
      <c r="M5814" t="str">
        <f>VLOOKUP(H5814,seller_roster!$A$2:$B$85,2,FALSE)</f>
        <v>Bryn Reyes</v>
      </c>
      <c r="N5814" t="str">
        <f>VLOOKUP(C5814,accounts!$A$2:$F$9615,2,FALSE)</f>
        <v>Nonprofit</v>
      </c>
      <c r="O5814" t="str">
        <f>VLOOKUP(C5814,accounts!$A$2:$F$9615,3,FALSE)</f>
        <v>&gt;$10M</v>
      </c>
      <c r="P5814" t="str">
        <f>VLOOKUP(C5814,accounts!$A$2:$F$9615,5,FALSE)</f>
        <v>East</v>
      </c>
      <c r="Q5814" t="b">
        <f t="shared" si="91"/>
        <v>1</v>
      </c>
      <c r="R5814" t="e">
        <f>INDEX(removed_duplicate_rows!$A$5:$A$39,MATCH(wins!A5814,removed_duplicate_rows!$A$5:$A$39,0))</f>
        <v>#N/A</v>
      </c>
    </row>
    <row r="5815" spans="1:18" ht="15.75" customHeight="1" x14ac:dyDescent="0.2">
      <c r="A5815" t="s">
        <v>17576</v>
      </c>
      <c r="B5815" t="s">
        <v>17577</v>
      </c>
      <c r="C5815" t="s">
        <v>17578</v>
      </c>
      <c r="D5815" s="10">
        <v>46011</v>
      </c>
      <c r="E5815" t="s">
        <v>14854</v>
      </c>
      <c r="F5815">
        <v>7</v>
      </c>
      <c r="G5815" t="s">
        <v>374</v>
      </c>
      <c r="H5815" t="s">
        <v>417</v>
      </c>
      <c r="I5815" t="s">
        <v>55</v>
      </c>
      <c r="J5815">
        <v>1</v>
      </c>
      <c r="K5815">
        <v>5049</v>
      </c>
      <c r="L5815" t="str">
        <f>IFERROR(INDEX(play_attribution!$B$2:$B$328,MATCH(A5815,play_attribution!$A$2:$A$328,0)),"")</f>
        <v/>
      </c>
      <c r="M5815" t="str">
        <f>VLOOKUP(H5815,seller_roster!$A$2:$B$85,2,FALSE)</f>
        <v>Bryn Reyes</v>
      </c>
      <c r="N5815" t="str">
        <f>VLOOKUP(C5815,accounts!$A$2:$F$9615,2,FALSE)</f>
        <v>Healthcare Services</v>
      </c>
      <c r="O5815" t="str">
        <f>VLOOKUP(C5815,accounts!$A$2:$F$9615,3,FALSE)</f>
        <v>$5M-$10M</v>
      </c>
      <c r="P5815" t="str">
        <f>VLOOKUP(C5815,accounts!$A$2:$F$9615,5,FALSE)</f>
        <v>West</v>
      </c>
      <c r="Q5815" t="b">
        <f t="shared" si="91"/>
        <v>1</v>
      </c>
      <c r="R5815" t="e">
        <f>INDEX(removed_duplicate_rows!$A$5:$A$39,MATCH(wins!A5815,removed_duplicate_rows!$A$5:$A$39,0))</f>
        <v>#N/A</v>
      </c>
    </row>
    <row r="5816" spans="1:18" ht="15.75" customHeight="1" x14ac:dyDescent="0.2">
      <c r="A5816" t="s">
        <v>17579</v>
      </c>
      <c r="B5816" t="s">
        <v>17580</v>
      </c>
      <c r="C5816" t="s">
        <v>17581</v>
      </c>
      <c r="D5816" s="10">
        <v>46011</v>
      </c>
      <c r="E5816" t="s">
        <v>14854</v>
      </c>
      <c r="F5816">
        <v>7</v>
      </c>
      <c r="G5816" t="s">
        <v>374</v>
      </c>
      <c r="H5816" t="s">
        <v>427</v>
      </c>
      <c r="I5816" t="s">
        <v>55</v>
      </c>
      <c r="J5816">
        <v>1</v>
      </c>
      <c r="K5816">
        <v>7336</v>
      </c>
      <c r="L5816" t="str">
        <f>IFERROR(INDEX(play_attribution!$B$2:$B$328,MATCH(A5816,play_attribution!$A$2:$A$328,0)),"")</f>
        <v/>
      </c>
      <c r="M5816" t="str">
        <f>VLOOKUP(H5816,seller_roster!$A$2:$B$85,2,FALSE)</f>
        <v>Peyton Moreau</v>
      </c>
      <c r="N5816" t="str">
        <f>VLOOKUP(C5816,accounts!$A$2:$F$9615,2,FALSE)</f>
        <v>Professional Services</v>
      </c>
      <c r="O5816" t="str">
        <f>VLOOKUP(C5816,accounts!$A$2:$F$9615,3,FALSE)</f>
        <v>$2.5M-$5M</v>
      </c>
      <c r="P5816" t="str">
        <f>VLOOKUP(C5816,accounts!$A$2:$F$9615,5,FALSE)</f>
        <v>West</v>
      </c>
      <c r="Q5816" t="b">
        <f t="shared" si="91"/>
        <v>1</v>
      </c>
      <c r="R5816" t="e">
        <f>INDEX(removed_duplicate_rows!$A$5:$A$39,MATCH(wins!A5816,removed_duplicate_rows!$A$5:$A$39,0))</f>
        <v>#N/A</v>
      </c>
    </row>
    <row r="5817" spans="1:18" ht="15.75" customHeight="1" x14ac:dyDescent="0.2">
      <c r="A5817" t="s">
        <v>17582</v>
      </c>
      <c r="B5817" t="s">
        <v>17583</v>
      </c>
      <c r="C5817" t="s">
        <v>17584</v>
      </c>
      <c r="D5817" s="10">
        <v>46011</v>
      </c>
      <c r="E5817" t="s">
        <v>14854</v>
      </c>
      <c r="F5817">
        <v>7</v>
      </c>
      <c r="G5817" t="s">
        <v>374</v>
      </c>
      <c r="H5817" t="s">
        <v>383</v>
      </c>
      <c r="I5817" t="s">
        <v>55</v>
      </c>
      <c r="J5817">
        <v>1</v>
      </c>
      <c r="K5817">
        <v>3947</v>
      </c>
      <c r="L5817" t="str">
        <f>IFERROR(INDEX(play_attribution!$B$2:$B$328,MATCH(A5817,play_attribution!$A$2:$A$328,0)),"")</f>
        <v/>
      </c>
      <c r="M5817" t="str">
        <f>VLOOKUP(H5817,seller_roster!$A$2:$B$85,2,FALSE)</f>
        <v>Flor Ruiz</v>
      </c>
      <c r="N5817" t="str">
        <f>VLOOKUP(C5817,accounts!$A$2:$F$9615,2,FALSE)</f>
        <v>Hospitality Group</v>
      </c>
      <c r="O5817" t="str">
        <f>VLOOKUP(C5817,accounts!$A$2:$F$9615,3,FALSE)</f>
        <v>$5M-$10M</v>
      </c>
      <c r="P5817" t="str">
        <f>VLOOKUP(C5817,accounts!$A$2:$F$9615,5,FALSE)</f>
        <v>Central</v>
      </c>
      <c r="Q5817" t="b">
        <f t="shared" si="91"/>
        <v>1</v>
      </c>
      <c r="R5817" t="e">
        <f>INDEX(removed_duplicate_rows!$A$5:$A$39,MATCH(wins!A5817,removed_duplicate_rows!$A$5:$A$39,0))</f>
        <v>#N/A</v>
      </c>
    </row>
    <row r="5818" spans="1:18" ht="15.75" customHeight="1" x14ac:dyDescent="0.2">
      <c r="A5818" t="s">
        <v>17585</v>
      </c>
      <c r="B5818" t="s">
        <v>17586</v>
      </c>
      <c r="C5818" t="s">
        <v>17587</v>
      </c>
      <c r="D5818" s="10">
        <v>46011</v>
      </c>
      <c r="E5818" t="s">
        <v>14854</v>
      </c>
      <c r="F5818">
        <v>7</v>
      </c>
      <c r="G5818" t="s">
        <v>374</v>
      </c>
      <c r="H5818" t="s">
        <v>379</v>
      </c>
      <c r="I5818" t="s">
        <v>55</v>
      </c>
      <c r="J5818">
        <v>1</v>
      </c>
      <c r="K5818">
        <v>7204</v>
      </c>
      <c r="L5818" t="str">
        <f>IFERROR(INDEX(play_attribution!$B$2:$B$328,MATCH(A5818,play_attribution!$A$2:$A$328,0)),"")</f>
        <v/>
      </c>
      <c r="M5818" t="str">
        <f>VLOOKUP(H5818,seller_roster!$A$2:$B$85,2,FALSE)</f>
        <v>Tatum Vega</v>
      </c>
      <c r="N5818" t="str">
        <f>VLOOKUP(C5818,accounts!$A$2:$F$9615,2,FALSE)</f>
        <v>Manufacturing</v>
      </c>
      <c r="O5818" t="str">
        <f>VLOOKUP(C5818,accounts!$A$2:$F$9615,3,FALSE)</f>
        <v>$2.5M-$5M</v>
      </c>
      <c r="P5818" t="str">
        <f>VLOOKUP(C5818,accounts!$A$2:$F$9615,5,FALSE)</f>
        <v>West</v>
      </c>
      <c r="Q5818" t="b">
        <f t="shared" si="91"/>
        <v>1</v>
      </c>
      <c r="R5818" t="e">
        <f>INDEX(removed_duplicate_rows!$A$5:$A$39,MATCH(wins!A5818,removed_duplicate_rows!$A$5:$A$39,0))</f>
        <v>#N/A</v>
      </c>
    </row>
    <row r="5819" spans="1:18" ht="15.75" customHeight="1" x14ac:dyDescent="0.2">
      <c r="A5819" t="s">
        <v>17588</v>
      </c>
      <c r="B5819" t="s">
        <v>17589</v>
      </c>
      <c r="C5819" t="s">
        <v>17590</v>
      </c>
      <c r="D5819" s="10">
        <v>46011</v>
      </c>
      <c r="E5819" t="s">
        <v>14854</v>
      </c>
      <c r="F5819">
        <v>7</v>
      </c>
      <c r="G5819" t="s">
        <v>374</v>
      </c>
      <c r="H5819" t="s">
        <v>379</v>
      </c>
      <c r="I5819" t="s">
        <v>55</v>
      </c>
      <c r="J5819">
        <v>1</v>
      </c>
      <c r="K5819">
        <v>4433</v>
      </c>
      <c r="L5819" t="str">
        <f>IFERROR(INDEX(play_attribution!$B$2:$B$328,MATCH(A5819,play_attribution!$A$2:$A$328,0)),"")</f>
        <v/>
      </c>
      <c r="M5819" t="str">
        <f>VLOOKUP(H5819,seller_roster!$A$2:$B$85,2,FALSE)</f>
        <v>Tatum Vega</v>
      </c>
      <c r="N5819" t="str">
        <f>VLOOKUP(C5819,accounts!$A$2:$F$9615,2,FALSE)</f>
        <v>Construction</v>
      </c>
      <c r="O5819" t="str">
        <f>VLOOKUP(C5819,accounts!$A$2:$F$9615,3,FALSE)</f>
        <v>$2.5M-$5M</v>
      </c>
      <c r="P5819" t="str">
        <f>VLOOKUP(C5819,accounts!$A$2:$F$9615,5,FALSE)</f>
        <v>Central</v>
      </c>
      <c r="Q5819" t="b">
        <f t="shared" si="91"/>
        <v>1</v>
      </c>
      <c r="R5819" t="e">
        <f>INDEX(removed_duplicate_rows!$A$5:$A$39,MATCH(wins!A5819,removed_duplicate_rows!$A$5:$A$39,0))</f>
        <v>#N/A</v>
      </c>
    </row>
    <row r="5820" spans="1:18" ht="15.75" customHeight="1" x14ac:dyDescent="0.2">
      <c r="A5820" t="s">
        <v>17591</v>
      </c>
      <c r="B5820" t="s">
        <v>17592</v>
      </c>
      <c r="C5820" t="s">
        <v>17593</v>
      </c>
      <c r="D5820" s="10">
        <v>46018</v>
      </c>
      <c r="E5820" t="s">
        <v>14854</v>
      </c>
      <c r="F5820">
        <v>8</v>
      </c>
      <c r="G5820" t="s">
        <v>53</v>
      </c>
      <c r="H5820" t="s">
        <v>65</v>
      </c>
      <c r="I5820" t="s">
        <v>55</v>
      </c>
      <c r="J5820">
        <v>1</v>
      </c>
      <c r="K5820">
        <v>11731</v>
      </c>
      <c r="L5820" t="str">
        <f>IFERROR(INDEX(play_attribution!$B$2:$B$328,MATCH(A5820,play_attribution!$A$2:$A$328,0)),"")</f>
        <v/>
      </c>
      <c r="M5820" t="str">
        <f>VLOOKUP(H5820,seller_roster!$A$2:$B$85,2,FALSE)</f>
        <v>Bryn Moreau</v>
      </c>
      <c r="N5820" t="str">
        <f>VLOOKUP(C5820,accounts!$A$2:$F$9615,2,FALSE)</f>
        <v>Hospitality Group</v>
      </c>
      <c r="O5820" t="str">
        <f>VLOOKUP(C5820,accounts!$A$2:$F$9615,3,FALSE)</f>
        <v>$5M-$10M</v>
      </c>
      <c r="P5820" t="str">
        <f>VLOOKUP(C5820,accounts!$A$2:$F$9615,5,FALSE)</f>
        <v>East</v>
      </c>
      <c r="Q5820" t="b">
        <f t="shared" si="91"/>
        <v>1</v>
      </c>
      <c r="R5820" t="e">
        <f>INDEX(removed_duplicate_rows!$A$5:$A$39,MATCH(wins!A5820,removed_duplicate_rows!$A$5:$A$39,0))</f>
        <v>#N/A</v>
      </c>
    </row>
    <row r="5821" spans="1:18" ht="15.75" customHeight="1" x14ac:dyDescent="0.2">
      <c r="A5821" t="s">
        <v>17594</v>
      </c>
      <c r="B5821" t="s">
        <v>17595</v>
      </c>
      <c r="C5821" t="s">
        <v>17596</v>
      </c>
      <c r="D5821" s="10">
        <v>46018</v>
      </c>
      <c r="E5821" t="s">
        <v>14854</v>
      </c>
      <c r="F5821">
        <v>8</v>
      </c>
      <c r="G5821" t="s">
        <v>53</v>
      </c>
      <c r="H5821" t="s">
        <v>54</v>
      </c>
      <c r="I5821" t="s">
        <v>79</v>
      </c>
      <c r="J5821">
        <v>1</v>
      </c>
      <c r="K5821">
        <v>13589</v>
      </c>
      <c r="L5821" t="str">
        <f>IFERROR(INDEX(play_attribution!$B$2:$B$328,MATCH(A5821,play_attribution!$A$2:$A$328,0)),"")</f>
        <v/>
      </c>
      <c r="M5821" t="str">
        <f>VLOOKUP(H5821,seller_roster!$A$2:$B$85,2,FALSE)</f>
        <v>Rhea Okafor</v>
      </c>
      <c r="N5821" t="str">
        <f>VLOOKUP(C5821,accounts!$A$2:$F$9615,2,FALSE)</f>
        <v>Nonprofit</v>
      </c>
      <c r="O5821" t="str">
        <f>VLOOKUP(C5821,accounts!$A$2:$F$9615,3,FALSE)</f>
        <v>$5M-$10M</v>
      </c>
      <c r="P5821" t="str">
        <f>VLOOKUP(C5821,accounts!$A$2:$F$9615,5,FALSE)</f>
        <v>East</v>
      </c>
      <c r="Q5821" t="b">
        <f t="shared" si="91"/>
        <v>1</v>
      </c>
      <c r="R5821" t="e">
        <f>INDEX(removed_duplicate_rows!$A$5:$A$39,MATCH(wins!A5821,removed_duplicate_rows!$A$5:$A$39,0))</f>
        <v>#N/A</v>
      </c>
    </row>
    <row r="5822" spans="1:18" ht="15.75" customHeight="1" x14ac:dyDescent="0.2">
      <c r="A5822" t="s">
        <v>17597</v>
      </c>
      <c r="B5822" t="s">
        <v>17598</v>
      </c>
      <c r="C5822" t="s">
        <v>17599</v>
      </c>
      <c r="D5822" s="10">
        <v>46018</v>
      </c>
      <c r="E5822" t="s">
        <v>14854</v>
      </c>
      <c r="F5822">
        <v>8</v>
      </c>
      <c r="G5822" t="s">
        <v>53</v>
      </c>
      <c r="H5822" t="s">
        <v>1208</v>
      </c>
      <c r="I5822" t="s">
        <v>55</v>
      </c>
      <c r="J5822">
        <v>1</v>
      </c>
      <c r="K5822">
        <v>14668</v>
      </c>
      <c r="L5822" t="str">
        <f>IFERROR(INDEX(play_attribution!$B$2:$B$328,MATCH(A5822,play_attribution!$A$2:$A$328,0)),"")</f>
        <v/>
      </c>
      <c r="M5822" t="str">
        <f>VLOOKUP(H5822,seller_roster!$A$2:$B$85,2,FALSE)</f>
        <v>Eden Okafor</v>
      </c>
      <c r="N5822" t="str">
        <f>VLOOKUP(C5822,accounts!$A$2:$F$9615,2,FALSE)</f>
        <v>Field Services</v>
      </c>
      <c r="O5822" t="str">
        <f>VLOOKUP(C5822,accounts!$A$2:$F$9615,3,FALSE)</f>
        <v>$2.5M-$5M</v>
      </c>
      <c r="P5822" t="str">
        <f>VLOOKUP(C5822,accounts!$A$2:$F$9615,5,FALSE)</f>
        <v>Central</v>
      </c>
      <c r="Q5822" t="b">
        <f t="shared" si="91"/>
        <v>1</v>
      </c>
      <c r="R5822" t="e">
        <f>INDEX(removed_duplicate_rows!$A$5:$A$39,MATCH(wins!A5822,removed_duplicate_rows!$A$5:$A$39,0))</f>
        <v>#N/A</v>
      </c>
    </row>
    <row r="5823" spans="1:18" ht="15.75" customHeight="1" x14ac:dyDescent="0.2">
      <c r="A5823" t="s">
        <v>17600</v>
      </c>
      <c r="B5823" t="s">
        <v>17601</v>
      </c>
      <c r="C5823" t="s">
        <v>17602</v>
      </c>
      <c r="D5823" s="10">
        <v>46018</v>
      </c>
      <c r="E5823" t="s">
        <v>14854</v>
      </c>
      <c r="F5823">
        <v>8</v>
      </c>
      <c r="G5823" t="s">
        <v>53</v>
      </c>
      <c r="H5823" t="s">
        <v>54</v>
      </c>
      <c r="I5823" t="s">
        <v>55</v>
      </c>
      <c r="J5823">
        <v>1</v>
      </c>
      <c r="K5823">
        <v>12839</v>
      </c>
      <c r="L5823" t="str">
        <f>IFERROR(INDEX(play_attribution!$B$2:$B$328,MATCH(A5823,play_attribution!$A$2:$A$328,0)),"")</f>
        <v/>
      </c>
      <c r="M5823" t="str">
        <f>VLOOKUP(H5823,seller_roster!$A$2:$B$85,2,FALSE)</f>
        <v>Rhea Okafor</v>
      </c>
      <c r="N5823" t="str">
        <f>VLOOKUP(C5823,accounts!$A$2:$F$9615,2,FALSE)</f>
        <v>Hospitality Group</v>
      </c>
      <c r="O5823" t="str">
        <f>VLOOKUP(C5823,accounts!$A$2:$F$9615,3,FALSE)</f>
        <v>$2.5M-$5M</v>
      </c>
      <c r="P5823" t="str">
        <f>VLOOKUP(C5823,accounts!$A$2:$F$9615,5,FALSE)</f>
        <v>East</v>
      </c>
      <c r="Q5823" t="b">
        <f t="shared" si="91"/>
        <v>1</v>
      </c>
      <c r="R5823" t="e">
        <f>INDEX(removed_duplicate_rows!$A$5:$A$39,MATCH(wins!A5823,removed_duplicate_rows!$A$5:$A$39,0))</f>
        <v>#N/A</v>
      </c>
    </row>
    <row r="5824" spans="1:18" ht="15.75" customHeight="1" x14ac:dyDescent="0.2">
      <c r="A5824" t="s">
        <v>17603</v>
      </c>
      <c r="B5824" t="s">
        <v>17604</v>
      </c>
      <c r="C5824" t="s">
        <v>17605</v>
      </c>
      <c r="D5824" s="10">
        <v>46018</v>
      </c>
      <c r="E5824" t="s">
        <v>14854</v>
      </c>
      <c r="F5824">
        <v>8</v>
      </c>
      <c r="G5824" t="s">
        <v>53</v>
      </c>
      <c r="H5824" t="s">
        <v>495</v>
      </c>
      <c r="I5824" t="s">
        <v>55</v>
      </c>
      <c r="J5824">
        <v>1</v>
      </c>
      <c r="K5824">
        <v>18985</v>
      </c>
      <c r="L5824" t="str">
        <f>IFERROR(INDEX(play_attribution!$B$2:$B$328,MATCH(A5824,play_attribution!$A$2:$A$328,0)),"")</f>
        <v/>
      </c>
      <c r="M5824" t="str">
        <f>VLOOKUP(H5824,seller_roster!$A$2:$B$85,2,FALSE)</f>
        <v>Gio Ferro</v>
      </c>
      <c r="N5824" t="str">
        <f>VLOOKUP(C5824,accounts!$A$2:$F$9615,2,FALSE)</f>
        <v>Retail Multi-Location</v>
      </c>
      <c r="O5824" t="str">
        <f>VLOOKUP(C5824,accounts!$A$2:$F$9615,3,FALSE)</f>
        <v>$5M-$10M</v>
      </c>
      <c r="P5824" t="str">
        <f>VLOOKUP(C5824,accounts!$A$2:$F$9615,5,FALSE)</f>
        <v>West</v>
      </c>
      <c r="Q5824" t="b">
        <f t="shared" si="91"/>
        <v>1</v>
      </c>
      <c r="R5824" t="e">
        <f>INDEX(removed_duplicate_rows!$A$5:$A$39,MATCH(wins!A5824,removed_duplicate_rows!$A$5:$A$39,0))</f>
        <v>#N/A</v>
      </c>
    </row>
    <row r="5825" spans="1:18" ht="15.75" customHeight="1" x14ac:dyDescent="0.2">
      <c r="A5825" t="s">
        <v>17606</v>
      </c>
      <c r="B5825" t="s">
        <v>17607</v>
      </c>
      <c r="C5825" t="s">
        <v>17608</v>
      </c>
      <c r="D5825" s="10">
        <v>46018</v>
      </c>
      <c r="E5825" t="s">
        <v>14854</v>
      </c>
      <c r="F5825">
        <v>8</v>
      </c>
      <c r="G5825" t="s">
        <v>53</v>
      </c>
      <c r="H5825" t="s">
        <v>505</v>
      </c>
      <c r="I5825" t="s">
        <v>55</v>
      </c>
      <c r="J5825">
        <v>1</v>
      </c>
      <c r="K5825">
        <v>7307</v>
      </c>
      <c r="L5825" t="str">
        <f>IFERROR(INDEX(play_attribution!$B$2:$B$328,MATCH(A5825,play_attribution!$A$2:$A$328,0)),"")</f>
        <v/>
      </c>
      <c r="M5825" t="str">
        <f>VLOOKUP(H5825,seller_roster!$A$2:$B$85,2,FALSE)</f>
        <v>Xen Mbeki</v>
      </c>
      <c r="N5825" t="str">
        <f>VLOOKUP(C5825,accounts!$A$2:$F$9615,2,FALSE)</f>
        <v>Logistics</v>
      </c>
      <c r="O5825" t="str">
        <f>VLOOKUP(C5825,accounts!$A$2:$F$9615,3,FALSE)</f>
        <v>$2.5M-$5M</v>
      </c>
      <c r="P5825" t="str">
        <f>VLOOKUP(C5825,accounts!$A$2:$F$9615,5,FALSE)</f>
        <v>West</v>
      </c>
      <c r="Q5825" t="b">
        <f t="shared" si="91"/>
        <v>1</v>
      </c>
      <c r="R5825" t="e">
        <f>INDEX(removed_duplicate_rows!$A$5:$A$39,MATCH(wins!A5825,removed_duplicate_rows!$A$5:$A$39,0))</f>
        <v>#N/A</v>
      </c>
    </row>
    <row r="5826" spans="1:18" ht="15.75" customHeight="1" x14ac:dyDescent="0.2">
      <c r="A5826" t="s">
        <v>17609</v>
      </c>
      <c r="B5826" t="s">
        <v>17610</v>
      </c>
      <c r="C5826" t="s">
        <v>17611</v>
      </c>
      <c r="D5826" s="10">
        <v>46018</v>
      </c>
      <c r="E5826" t="s">
        <v>14854</v>
      </c>
      <c r="F5826">
        <v>8</v>
      </c>
      <c r="G5826" t="s">
        <v>77</v>
      </c>
      <c r="H5826" t="s">
        <v>1230</v>
      </c>
      <c r="I5826" t="s">
        <v>79</v>
      </c>
      <c r="J5826">
        <v>1</v>
      </c>
      <c r="K5826">
        <v>9715</v>
      </c>
      <c r="L5826" t="str">
        <f>IFERROR(INDEX(play_attribution!$B$2:$B$328,MATCH(A5826,play_attribution!$A$2:$A$328,0)),"")</f>
        <v/>
      </c>
      <c r="M5826" t="str">
        <f>VLOOKUP(H5826,seller_roster!$A$2:$B$85,2,FALSE)</f>
        <v>Lennon Doyle</v>
      </c>
      <c r="N5826" t="str">
        <f>VLOOKUP(C5826,accounts!$A$2:$F$9615,2,FALSE)</f>
        <v>Healthcare Services</v>
      </c>
      <c r="O5826" t="str">
        <f>VLOOKUP(C5826,accounts!$A$2:$F$9615,3,FALSE)</f>
        <v>$1M-$2.5M</v>
      </c>
      <c r="P5826" t="str">
        <f>VLOOKUP(C5826,accounts!$A$2:$F$9615,5,FALSE)</f>
        <v>West</v>
      </c>
      <c r="Q5826" t="b">
        <f t="shared" si="91"/>
        <v>1</v>
      </c>
      <c r="R5826" t="e">
        <f>INDEX(removed_duplicate_rows!$A$5:$A$39,MATCH(wins!A5826,removed_duplicate_rows!$A$5:$A$39,0))</f>
        <v>#N/A</v>
      </c>
    </row>
    <row r="5827" spans="1:18" ht="15.75" customHeight="1" x14ac:dyDescent="0.2">
      <c r="A5827" t="s">
        <v>17612</v>
      </c>
      <c r="B5827" t="s">
        <v>17613</v>
      </c>
      <c r="C5827" t="s">
        <v>17614</v>
      </c>
      <c r="D5827" s="10">
        <v>46018</v>
      </c>
      <c r="E5827" t="s">
        <v>14854</v>
      </c>
      <c r="F5827">
        <v>8</v>
      </c>
      <c r="G5827" t="s">
        <v>77</v>
      </c>
      <c r="H5827" t="s">
        <v>1230</v>
      </c>
      <c r="I5827" t="s">
        <v>79</v>
      </c>
      <c r="J5827">
        <v>1</v>
      </c>
      <c r="K5827">
        <v>8977</v>
      </c>
      <c r="L5827" t="str">
        <f>IFERROR(INDEX(play_attribution!$B$2:$B$328,MATCH(A5827,play_attribution!$A$2:$A$328,0)),"")</f>
        <v/>
      </c>
      <c r="M5827" t="str">
        <f>VLOOKUP(H5827,seller_roster!$A$2:$B$85,2,FALSE)</f>
        <v>Lennon Doyle</v>
      </c>
      <c r="N5827" t="str">
        <f>VLOOKUP(C5827,accounts!$A$2:$F$9615,2,FALSE)</f>
        <v>Healthcare Services</v>
      </c>
      <c r="O5827" t="str">
        <f>VLOOKUP(C5827,accounts!$A$2:$F$9615,3,FALSE)</f>
        <v>$1M-$2.5M</v>
      </c>
      <c r="P5827" t="str">
        <f>VLOOKUP(C5827,accounts!$A$2:$F$9615,5,FALSE)</f>
        <v>East</v>
      </c>
      <c r="Q5827" t="b">
        <f t="shared" ref="Q5827:Q5890" si="92">L5827=""</f>
        <v>1</v>
      </c>
      <c r="R5827" t="e">
        <f>INDEX(removed_duplicate_rows!$A$5:$A$39,MATCH(wins!A5827,removed_duplicate_rows!$A$5:$A$39,0))</f>
        <v>#N/A</v>
      </c>
    </row>
    <row r="5828" spans="1:18" ht="15.75" customHeight="1" x14ac:dyDescent="0.2">
      <c r="A5828" t="s">
        <v>17615</v>
      </c>
      <c r="B5828" t="s">
        <v>17616</v>
      </c>
      <c r="C5828" t="s">
        <v>17617</v>
      </c>
      <c r="D5828" s="10">
        <v>46018</v>
      </c>
      <c r="E5828" t="s">
        <v>14854</v>
      </c>
      <c r="F5828">
        <v>8</v>
      </c>
      <c r="G5828" t="s">
        <v>77</v>
      </c>
      <c r="H5828" t="s">
        <v>210</v>
      </c>
      <c r="I5828" t="s">
        <v>79</v>
      </c>
      <c r="J5828">
        <v>1</v>
      </c>
      <c r="K5828">
        <v>10291</v>
      </c>
      <c r="L5828" t="str">
        <f>IFERROR(INDEX(play_attribution!$B$2:$B$328,MATCH(A5828,play_attribution!$A$2:$A$328,0)),"")</f>
        <v/>
      </c>
      <c r="M5828" t="str">
        <f>VLOOKUP(H5828,seller_roster!$A$2:$B$85,2,FALSE)</f>
        <v>Emerson Reyes</v>
      </c>
      <c r="N5828" t="str">
        <f>VLOOKUP(C5828,accounts!$A$2:$F$9615,2,FALSE)</f>
        <v>Nonprofit</v>
      </c>
      <c r="O5828" t="str">
        <f>VLOOKUP(C5828,accounts!$A$2:$F$9615,3,FALSE)</f>
        <v>$2.5M-$5M</v>
      </c>
      <c r="P5828" t="str">
        <f>VLOOKUP(C5828,accounts!$A$2:$F$9615,5,FALSE)</f>
        <v>Central</v>
      </c>
      <c r="Q5828" t="b">
        <f t="shared" si="92"/>
        <v>1</v>
      </c>
      <c r="R5828" t="e">
        <f>INDEX(removed_duplicate_rows!$A$5:$A$39,MATCH(wins!A5828,removed_duplicate_rows!$A$5:$A$39,0))</f>
        <v>#N/A</v>
      </c>
    </row>
    <row r="5829" spans="1:18" ht="15.75" customHeight="1" x14ac:dyDescent="0.2">
      <c r="A5829" t="s">
        <v>17618</v>
      </c>
      <c r="B5829" t="s">
        <v>17619</v>
      </c>
      <c r="C5829" t="s">
        <v>17620</v>
      </c>
      <c r="D5829" s="10">
        <v>46018</v>
      </c>
      <c r="E5829" t="s">
        <v>14854</v>
      </c>
      <c r="F5829">
        <v>8</v>
      </c>
      <c r="G5829" t="s">
        <v>77</v>
      </c>
      <c r="H5829" t="s">
        <v>191</v>
      </c>
      <c r="I5829" t="s">
        <v>79</v>
      </c>
      <c r="J5829">
        <v>1</v>
      </c>
      <c r="K5829">
        <v>10879</v>
      </c>
      <c r="L5829" t="str">
        <f>IFERROR(INDEX(play_attribution!$B$2:$B$328,MATCH(A5829,play_attribution!$A$2:$A$328,0)),"")</f>
        <v/>
      </c>
      <c r="M5829" t="str">
        <f>VLOOKUP(H5829,seller_roster!$A$2:$B$85,2,FALSE)</f>
        <v>Blake Lindqvist</v>
      </c>
      <c r="N5829" t="str">
        <f>VLOOKUP(C5829,accounts!$A$2:$F$9615,2,FALSE)</f>
        <v>Nonprofit</v>
      </c>
      <c r="O5829" t="str">
        <f>VLOOKUP(C5829,accounts!$A$2:$F$9615,3,FALSE)</f>
        <v>$2.5M-$5M</v>
      </c>
      <c r="P5829" t="str">
        <f>VLOOKUP(C5829,accounts!$A$2:$F$9615,5,FALSE)</f>
        <v>East</v>
      </c>
      <c r="Q5829" t="b">
        <f t="shared" si="92"/>
        <v>1</v>
      </c>
      <c r="R5829" t="e">
        <f>INDEX(removed_duplicate_rows!$A$5:$A$39,MATCH(wins!A5829,removed_duplicate_rows!$A$5:$A$39,0))</f>
        <v>#N/A</v>
      </c>
    </row>
    <row r="5830" spans="1:18" ht="15.75" customHeight="1" x14ac:dyDescent="0.2">
      <c r="A5830" t="s">
        <v>17621</v>
      </c>
      <c r="B5830" t="s">
        <v>17622</v>
      </c>
      <c r="C5830" t="s">
        <v>17623</v>
      </c>
      <c r="D5830" s="10">
        <v>46018</v>
      </c>
      <c r="E5830" t="s">
        <v>14854</v>
      </c>
      <c r="F5830">
        <v>8</v>
      </c>
      <c r="G5830" t="s">
        <v>77</v>
      </c>
      <c r="H5830" t="s">
        <v>99</v>
      </c>
      <c r="I5830" t="s">
        <v>79</v>
      </c>
      <c r="J5830">
        <v>1</v>
      </c>
      <c r="K5830">
        <v>7326</v>
      </c>
      <c r="L5830" t="str">
        <f>IFERROR(INDEX(play_attribution!$B$2:$B$328,MATCH(A5830,play_attribution!$A$2:$A$328,0)),"")</f>
        <v/>
      </c>
      <c r="M5830" t="str">
        <f>VLOOKUP(H5830,seller_roster!$A$2:$B$85,2,FALSE)</f>
        <v>Shiloh Sorensen</v>
      </c>
      <c r="N5830" t="str">
        <f>VLOOKUP(C5830,accounts!$A$2:$F$9615,2,FALSE)</f>
        <v>Nonprofit</v>
      </c>
      <c r="O5830" t="str">
        <f>VLOOKUP(C5830,accounts!$A$2:$F$9615,3,FALSE)</f>
        <v>$2.5M-$5M</v>
      </c>
      <c r="P5830" t="str">
        <f>VLOOKUP(C5830,accounts!$A$2:$F$9615,5,FALSE)</f>
        <v>Central</v>
      </c>
      <c r="Q5830" t="b">
        <f t="shared" si="92"/>
        <v>1</v>
      </c>
      <c r="R5830" t="e">
        <f>INDEX(removed_duplicate_rows!$A$5:$A$39,MATCH(wins!A5830,removed_duplicate_rows!$A$5:$A$39,0))</f>
        <v>#N/A</v>
      </c>
    </row>
    <row r="5831" spans="1:18" ht="15.75" customHeight="1" x14ac:dyDescent="0.2">
      <c r="A5831" t="s">
        <v>17624</v>
      </c>
      <c r="B5831" t="s">
        <v>17625</v>
      </c>
      <c r="C5831" t="s">
        <v>17626</v>
      </c>
      <c r="D5831" s="10">
        <v>46018</v>
      </c>
      <c r="E5831" t="s">
        <v>14854</v>
      </c>
      <c r="F5831">
        <v>8</v>
      </c>
      <c r="G5831" t="s">
        <v>77</v>
      </c>
      <c r="H5831" t="s">
        <v>191</v>
      </c>
      <c r="I5831" t="s">
        <v>55</v>
      </c>
      <c r="J5831">
        <v>1</v>
      </c>
      <c r="K5831">
        <v>5681</v>
      </c>
      <c r="L5831" t="str">
        <f>IFERROR(INDEX(play_attribution!$B$2:$B$328,MATCH(A5831,play_attribution!$A$2:$A$328,0)),"")</f>
        <v/>
      </c>
      <c r="M5831" t="str">
        <f>VLOOKUP(H5831,seller_roster!$A$2:$B$85,2,FALSE)</f>
        <v>Blake Lindqvist</v>
      </c>
      <c r="N5831" t="str">
        <f>VLOOKUP(C5831,accounts!$A$2:$F$9615,2,FALSE)</f>
        <v>Logistics</v>
      </c>
      <c r="O5831" t="str">
        <f>VLOOKUP(C5831,accounts!$A$2:$F$9615,3,FALSE)</f>
        <v>$2.5M-$5M</v>
      </c>
      <c r="P5831" t="str">
        <f>VLOOKUP(C5831,accounts!$A$2:$F$9615,5,FALSE)</f>
        <v>West</v>
      </c>
      <c r="Q5831" t="b">
        <f t="shared" si="92"/>
        <v>1</v>
      </c>
      <c r="R5831" t="e">
        <f>INDEX(removed_duplicate_rows!$A$5:$A$39,MATCH(wins!A5831,removed_duplicate_rows!$A$5:$A$39,0))</f>
        <v>#N/A</v>
      </c>
    </row>
    <row r="5832" spans="1:18" ht="15.75" customHeight="1" x14ac:dyDescent="0.2">
      <c r="A5832" t="s">
        <v>17627</v>
      </c>
      <c r="B5832" t="s">
        <v>17628</v>
      </c>
      <c r="C5832" t="s">
        <v>17629</v>
      </c>
      <c r="D5832" s="10">
        <v>46018</v>
      </c>
      <c r="E5832" t="s">
        <v>14854</v>
      </c>
      <c r="F5832">
        <v>8</v>
      </c>
      <c r="G5832" t="s">
        <v>77</v>
      </c>
      <c r="H5832" t="s">
        <v>214</v>
      </c>
      <c r="I5832" t="s">
        <v>79</v>
      </c>
      <c r="J5832">
        <v>1</v>
      </c>
      <c r="K5832">
        <v>5438</v>
      </c>
      <c r="L5832" t="str">
        <f>IFERROR(INDEX(play_attribution!$B$2:$B$328,MATCH(A5832,play_attribution!$A$2:$A$328,0)),"")</f>
        <v/>
      </c>
      <c r="M5832" t="str">
        <f>VLOOKUP(H5832,seller_roster!$A$2:$B$85,2,FALSE)</f>
        <v>Rhea Abadi</v>
      </c>
      <c r="N5832" t="str">
        <f>VLOOKUP(C5832,accounts!$A$2:$F$9615,2,FALSE)</f>
        <v>Hospitality Group</v>
      </c>
      <c r="O5832" t="str">
        <f>VLOOKUP(C5832,accounts!$A$2:$F$9615,3,FALSE)</f>
        <v>$2.5M-$5M</v>
      </c>
      <c r="P5832" t="str">
        <f>VLOOKUP(C5832,accounts!$A$2:$F$9615,5,FALSE)</f>
        <v>West</v>
      </c>
      <c r="Q5832" t="b">
        <f t="shared" si="92"/>
        <v>1</v>
      </c>
      <c r="R5832" t="e">
        <f>INDEX(removed_duplicate_rows!$A$5:$A$39,MATCH(wins!A5832,removed_duplicate_rows!$A$5:$A$39,0))</f>
        <v>#N/A</v>
      </c>
    </row>
    <row r="5833" spans="1:18" ht="15.75" customHeight="1" x14ac:dyDescent="0.2">
      <c r="A5833" t="s">
        <v>17630</v>
      </c>
      <c r="B5833" t="s">
        <v>17631</v>
      </c>
      <c r="C5833" t="s">
        <v>17632</v>
      </c>
      <c r="D5833" s="10">
        <v>46018</v>
      </c>
      <c r="E5833" t="s">
        <v>14854</v>
      </c>
      <c r="F5833">
        <v>8</v>
      </c>
      <c r="G5833" t="s">
        <v>77</v>
      </c>
      <c r="H5833" t="s">
        <v>78</v>
      </c>
      <c r="I5833" t="s">
        <v>79</v>
      </c>
      <c r="J5833">
        <v>1</v>
      </c>
      <c r="K5833">
        <v>7919</v>
      </c>
      <c r="L5833" t="str">
        <f>IFERROR(INDEX(play_attribution!$B$2:$B$328,MATCH(A5833,play_attribution!$A$2:$A$328,0)),"")</f>
        <v/>
      </c>
      <c r="M5833" t="str">
        <f>VLOOKUP(H5833,seller_roster!$A$2:$B$85,2,FALSE)</f>
        <v>Lennon Ferro</v>
      </c>
      <c r="N5833" t="str">
        <f>VLOOKUP(C5833,accounts!$A$2:$F$9615,2,FALSE)</f>
        <v>Healthcare Services</v>
      </c>
      <c r="O5833" t="str">
        <f>VLOOKUP(C5833,accounts!$A$2:$F$9615,3,FALSE)</f>
        <v>&gt;$10M</v>
      </c>
      <c r="P5833" t="str">
        <f>VLOOKUP(C5833,accounts!$A$2:$F$9615,5,FALSE)</f>
        <v>West</v>
      </c>
      <c r="Q5833" t="b">
        <f t="shared" si="92"/>
        <v>1</v>
      </c>
      <c r="R5833" t="e">
        <f>INDEX(removed_duplicate_rows!$A$5:$A$39,MATCH(wins!A5833,removed_duplicate_rows!$A$5:$A$39,0))</f>
        <v>#N/A</v>
      </c>
    </row>
    <row r="5834" spans="1:18" ht="15.75" customHeight="1" x14ac:dyDescent="0.2">
      <c r="A5834" t="s">
        <v>17633</v>
      </c>
      <c r="B5834" t="s">
        <v>17634</v>
      </c>
      <c r="C5834" t="s">
        <v>17635</v>
      </c>
      <c r="D5834" s="10">
        <v>46018</v>
      </c>
      <c r="E5834" t="s">
        <v>14854</v>
      </c>
      <c r="F5834">
        <v>8</v>
      </c>
      <c r="G5834" t="s">
        <v>77</v>
      </c>
      <c r="H5834" t="s">
        <v>173</v>
      </c>
      <c r="I5834" t="s">
        <v>79</v>
      </c>
      <c r="J5834">
        <v>1</v>
      </c>
      <c r="K5834">
        <v>10039</v>
      </c>
      <c r="L5834" t="str">
        <f>IFERROR(INDEX(play_attribution!$B$2:$B$328,MATCH(A5834,play_attribution!$A$2:$A$328,0)),"")</f>
        <v/>
      </c>
      <c r="M5834" t="str">
        <f>VLOOKUP(H5834,seller_roster!$A$2:$B$85,2,FALSE)</f>
        <v>Pia Reyes</v>
      </c>
      <c r="N5834" t="str">
        <f>VLOOKUP(C5834,accounts!$A$2:$F$9615,2,FALSE)</f>
        <v>Nonprofit</v>
      </c>
      <c r="O5834" t="str">
        <f>VLOOKUP(C5834,accounts!$A$2:$F$9615,3,FALSE)</f>
        <v>$5M-$10M</v>
      </c>
      <c r="P5834" t="str">
        <f>VLOOKUP(C5834,accounts!$A$2:$F$9615,5,FALSE)</f>
        <v>West</v>
      </c>
      <c r="Q5834" t="b">
        <f t="shared" si="92"/>
        <v>1</v>
      </c>
      <c r="R5834" t="e">
        <f>INDEX(removed_duplicate_rows!$A$5:$A$39,MATCH(wins!A5834,removed_duplicate_rows!$A$5:$A$39,0))</f>
        <v>#N/A</v>
      </c>
    </row>
    <row r="5835" spans="1:18" ht="15.75" customHeight="1" x14ac:dyDescent="0.2">
      <c r="A5835" t="s">
        <v>17636</v>
      </c>
      <c r="B5835" t="s">
        <v>17637</v>
      </c>
      <c r="C5835" t="s">
        <v>17638</v>
      </c>
      <c r="D5835" s="10">
        <v>46018</v>
      </c>
      <c r="E5835" t="s">
        <v>14854</v>
      </c>
      <c r="F5835">
        <v>8</v>
      </c>
      <c r="G5835" t="s">
        <v>77</v>
      </c>
      <c r="H5835" t="s">
        <v>147</v>
      </c>
      <c r="I5835" t="s">
        <v>79</v>
      </c>
      <c r="J5835">
        <v>1</v>
      </c>
      <c r="K5835">
        <v>7107</v>
      </c>
      <c r="L5835" t="str">
        <f>IFERROR(INDEX(play_attribution!$B$2:$B$328,MATCH(A5835,play_attribution!$A$2:$A$328,0)),"")</f>
        <v/>
      </c>
      <c r="M5835" t="str">
        <f>VLOOKUP(H5835,seller_roster!$A$2:$B$85,2,FALSE)</f>
        <v>Riley Tran</v>
      </c>
      <c r="N5835" t="str">
        <f>VLOOKUP(C5835,accounts!$A$2:$F$9615,2,FALSE)</f>
        <v>Field Services</v>
      </c>
      <c r="O5835" t="str">
        <f>VLOOKUP(C5835,accounts!$A$2:$F$9615,3,FALSE)</f>
        <v>$2.5M-$5M</v>
      </c>
      <c r="P5835" t="str">
        <f>VLOOKUP(C5835,accounts!$A$2:$F$9615,5,FALSE)</f>
        <v>East</v>
      </c>
      <c r="Q5835" t="b">
        <f t="shared" si="92"/>
        <v>1</v>
      </c>
      <c r="R5835" t="e">
        <f>INDEX(removed_duplicate_rows!$A$5:$A$39,MATCH(wins!A5835,removed_duplicate_rows!$A$5:$A$39,0))</f>
        <v>#N/A</v>
      </c>
    </row>
    <row r="5836" spans="1:18" ht="15.75" customHeight="1" x14ac:dyDescent="0.2">
      <c r="A5836" t="s">
        <v>17639</v>
      </c>
      <c r="B5836" t="s">
        <v>17640</v>
      </c>
      <c r="C5836" t="s">
        <v>17641</v>
      </c>
      <c r="D5836" s="10">
        <v>46018</v>
      </c>
      <c r="E5836" t="s">
        <v>14854</v>
      </c>
      <c r="F5836">
        <v>8</v>
      </c>
      <c r="G5836" t="s">
        <v>77</v>
      </c>
      <c r="H5836" t="s">
        <v>83</v>
      </c>
      <c r="I5836" t="s">
        <v>79</v>
      </c>
      <c r="J5836">
        <v>1</v>
      </c>
      <c r="K5836">
        <v>5790</v>
      </c>
      <c r="L5836" t="str">
        <f>IFERROR(INDEX(play_attribution!$B$2:$B$328,MATCH(A5836,play_attribution!$A$2:$A$328,0)),"")</f>
        <v/>
      </c>
      <c r="M5836" t="str">
        <f>VLOOKUP(H5836,seller_roster!$A$2:$B$85,2,FALSE)</f>
        <v>Sage Ruiz</v>
      </c>
      <c r="N5836" t="str">
        <f>VLOOKUP(C5836,accounts!$A$2:$F$9615,2,FALSE)</f>
        <v>Logistics</v>
      </c>
      <c r="O5836" t="str">
        <f>VLOOKUP(C5836,accounts!$A$2:$F$9615,3,FALSE)</f>
        <v>$5M-$10M</v>
      </c>
      <c r="P5836" t="str">
        <f>VLOOKUP(C5836,accounts!$A$2:$F$9615,5,FALSE)</f>
        <v>West</v>
      </c>
      <c r="Q5836" t="b">
        <f t="shared" si="92"/>
        <v>1</v>
      </c>
      <c r="R5836" t="e">
        <f>INDEX(removed_duplicate_rows!$A$5:$A$39,MATCH(wins!A5836,removed_duplicate_rows!$A$5:$A$39,0))</f>
        <v>#N/A</v>
      </c>
    </row>
    <row r="5837" spans="1:18" ht="15.75" customHeight="1" x14ac:dyDescent="0.2">
      <c r="A5837" t="s">
        <v>17642</v>
      </c>
      <c r="B5837" t="s">
        <v>17643</v>
      </c>
      <c r="C5837" t="s">
        <v>17644</v>
      </c>
      <c r="D5837" s="10">
        <v>46018</v>
      </c>
      <c r="E5837" t="s">
        <v>14854</v>
      </c>
      <c r="F5837">
        <v>8</v>
      </c>
      <c r="G5837" t="s">
        <v>77</v>
      </c>
      <c r="H5837" t="s">
        <v>91</v>
      </c>
      <c r="I5837" t="s">
        <v>79</v>
      </c>
      <c r="J5837">
        <v>1</v>
      </c>
      <c r="K5837">
        <v>6230</v>
      </c>
      <c r="L5837" t="str">
        <f>IFERROR(INDEX(play_attribution!$B$2:$B$328,MATCH(A5837,play_attribution!$A$2:$A$328,0)),"")</f>
        <v/>
      </c>
      <c r="M5837" t="str">
        <f>VLOOKUP(H5837,seller_roster!$A$2:$B$85,2,FALSE)</f>
        <v>Kira Sorensen</v>
      </c>
      <c r="N5837" t="str">
        <f>VLOOKUP(C5837,accounts!$A$2:$F$9615,2,FALSE)</f>
        <v>Hospitality Group</v>
      </c>
      <c r="O5837" t="str">
        <f>VLOOKUP(C5837,accounts!$A$2:$F$9615,3,FALSE)</f>
        <v>$2.5M-$5M</v>
      </c>
      <c r="P5837" t="str">
        <f>VLOOKUP(C5837,accounts!$A$2:$F$9615,5,FALSE)</f>
        <v>East</v>
      </c>
      <c r="Q5837" t="b">
        <f t="shared" si="92"/>
        <v>1</v>
      </c>
      <c r="R5837" t="e">
        <f>INDEX(removed_duplicate_rows!$A$5:$A$39,MATCH(wins!A5837,removed_duplicate_rows!$A$5:$A$39,0))</f>
        <v>#N/A</v>
      </c>
    </row>
    <row r="5838" spans="1:18" ht="15.75" customHeight="1" x14ac:dyDescent="0.2">
      <c r="A5838" t="s">
        <v>17645</v>
      </c>
      <c r="B5838" t="s">
        <v>17646</v>
      </c>
      <c r="C5838" t="s">
        <v>17647</v>
      </c>
      <c r="D5838" s="10">
        <v>46018</v>
      </c>
      <c r="E5838" t="s">
        <v>14854</v>
      </c>
      <c r="F5838">
        <v>8</v>
      </c>
      <c r="G5838" t="s">
        <v>77</v>
      </c>
      <c r="H5838" t="s">
        <v>91</v>
      </c>
      <c r="I5838" t="s">
        <v>55</v>
      </c>
      <c r="J5838">
        <v>1</v>
      </c>
      <c r="K5838">
        <v>9650</v>
      </c>
      <c r="L5838" t="str">
        <f>IFERROR(INDEX(play_attribution!$B$2:$B$328,MATCH(A5838,play_attribution!$A$2:$A$328,0)),"")</f>
        <v/>
      </c>
      <c r="M5838" t="str">
        <f>VLOOKUP(H5838,seller_roster!$A$2:$B$85,2,FALSE)</f>
        <v>Kira Sorensen</v>
      </c>
      <c r="N5838" t="str">
        <f>VLOOKUP(C5838,accounts!$A$2:$F$9615,2,FALSE)</f>
        <v>Hospitality Group</v>
      </c>
      <c r="O5838" t="str">
        <f>VLOOKUP(C5838,accounts!$A$2:$F$9615,3,FALSE)</f>
        <v>$5M-$10M</v>
      </c>
      <c r="P5838" t="str">
        <f>VLOOKUP(C5838,accounts!$A$2:$F$9615,5,FALSE)</f>
        <v>Central</v>
      </c>
      <c r="Q5838" t="b">
        <f t="shared" si="92"/>
        <v>1</v>
      </c>
      <c r="R5838" t="e">
        <f>INDEX(removed_duplicate_rows!$A$5:$A$39,MATCH(wins!A5838,removed_duplicate_rows!$A$5:$A$39,0))</f>
        <v>#N/A</v>
      </c>
    </row>
    <row r="5839" spans="1:18" ht="15.75" customHeight="1" x14ac:dyDescent="0.2">
      <c r="A5839" t="s">
        <v>17648</v>
      </c>
      <c r="B5839" t="s">
        <v>17649</v>
      </c>
      <c r="C5839" t="s">
        <v>17650</v>
      </c>
      <c r="D5839" s="10">
        <v>46018</v>
      </c>
      <c r="E5839" t="s">
        <v>14854</v>
      </c>
      <c r="F5839">
        <v>8</v>
      </c>
      <c r="G5839" t="s">
        <v>77</v>
      </c>
      <c r="H5839" t="s">
        <v>266</v>
      </c>
      <c r="I5839" t="s">
        <v>79</v>
      </c>
      <c r="J5839">
        <v>1</v>
      </c>
      <c r="K5839">
        <v>10410</v>
      </c>
      <c r="L5839" t="str">
        <f>IFERROR(INDEX(play_attribution!$B$2:$B$328,MATCH(A5839,play_attribution!$A$2:$A$328,0)),"")</f>
        <v/>
      </c>
      <c r="M5839" t="str">
        <f>VLOOKUP(H5839,seller_roster!$A$2:$B$85,2,FALSE)</f>
        <v>Dakota Vega</v>
      </c>
      <c r="N5839" t="str">
        <f>VLOOKUP(C5839,accounts!$A$2:$F$9615,2,FALSE)</f>
        <v>Healthcare Services</v>
      </c>
      <c r="O5839" t="str">
        <f>VLOOKUP(C5839,accounts!$A$2:$F$9615,3,FALSE)</f>
        <v>&lt;$1M</v>
      </c>
      <c r="P5839" t="str">
        <f>VLOOKUP(C5839,accounts!$A$2:$F$9615,5,FALSE)</f>
        <v>Central</v>
      </c>
      <c r="Q5839" t="b">
        <f t="shared" si="92"/>
        <v>1</v>
      </c>
      <c r="R5839" t="e">
        <f>INDEX(removed_duplicate_rows!$A$5:$A$39,MATCH(wins!A5839,removed_duplicate_rows!$A$5:$A$39,0))</f>
        <v>#N/A</v>
      </c>
    </row>
    <row r="5840" spans="1:18" ht="15.75" customHeight="1" x14ac:dyDescent="0.2">
      <c r="A5840" t="s">
        <v>17651</v>
      </c>
      <c r="B5840" t="s">
        <v>17652</v>
      </c>
      <c r="C5840" t="s">
        <v>17653</v>
      </c>
      <c r="D5840" s="10">
        <v>46018</v>
      </c>
      <c r="E5840" t="s">
        <v>14854</v>
      </c>
      <c r="F5840">
        <v>8</v>
      </c>
      <c r="G5840" t="s">
        <v>77</v>
      </c>
      <c r="H5840" t="s">
        <v>159</v>
      </c>
      <c r="I5840" t="s">
        <v>79</v>
      </c>
      <c r="J5840">
        <v>1</v>
      </c>
      <c r="K5840">
        <v>4379</v>
      </c>
      <c r="L5840" t="str">
        <f>IFERROR(INDEX(play_attribution!$B$2:$B$328,MATCH(A5840,play_attribution!$A$2:$A$328,0)),"")</f>
        <v/>
      </c>
      <c r="M5840" t="str">
        <f>VLOOKUP(H5840,seller_roster!$A$2:$B$85,2,FALSE)</f>
        <v>Kai Bianchi</v>
      </c>
      <c r="N5840" t="str">
        <f>VLOOKUP(C5840,accounts!$A$2:$F$9615,2,FALSE)</f>
        <v>Wholesale &amp; Distribution</v>
      </c>
      <c r="O5840" t="str">
        <f>VLOOKUP(C5840,accounts!$A$2:$F$9615,3,FALSE)</f>
        <v>$5M-$10M</v>
      </c>
      <c r="P5840" t="str">
        <f>VLOOKUP(C5840,accounts!$A$2:$F$9615,5,FALSE)</f>
        <v>Central</v>
      </c>
      <c r="Q5840" t="b">
        <f t="shared" si="92"/>
        <v>1</v>
      </c>
      <c r="R5840" t="e">
        <f>INDEX(removed_duplicate_rows!$A$5:$A$39,MATCH(wins!A5840,removed_duplicate_rows!$A$5:$A$39,0))</f>
        <v>#N/A</v>
      </c>
    </row>
    <row r="5841" spans="1:18" ht="15.75" customHeight="1" x14ac:dyDescent="0.2">
      <c r="A5841" t="s">
        <v>17654</v>
      </c>
      <c r="B5841" t="s">
        <v>17655</v>
      </c>
      <c r="C5841" t="s">
        <v>17656</v>
      </c>
      <c r="D5841" s="10">
        <v>46018</v>
      </c>
      <c r="E5841" t="s">
        <v>14854</v>
      </c>
      <c r="F5841">
        <v>8</v>
      </c>
      <c r="G5841" t="s">
        <v>77</v>
      </c>
      <c r="H5841" t="s">
        <v>122</v>
      </c>
      <c r="I5841" t="s">
        <v>79</v>
      </c>
      <c r="J5841">
        <v>1</v>
      </c>
      <c r="K5841">
        <v>9854</v>
      </c>
      <c r="L5841" t="str">
        <f>IFERROR(INDEX(play_attribution!$B$2:$B$328,MATCH(A5841,play_attribution!$A$2:$A$328,0)),"")</f>
        <v/>
      </c>
      <c r="M5841" t="str">
        <f>VLOOKUP(H5841,seller_roster!$A$2:$B$85,2,FALSE)</f>
        <v>Uma Osei</v>
      </c>
      <c r="N5841" t="str">
        <f>VLOOKUP(C5841,accounts!$A$2:$F$9615,2,FALSE)</f>
        <v>Professional Services</v>
      </c>
      <c r="O5841" t="str">
        <f>VLOOKUP(C5841,accounts!$A$2:$F$9615,3,FALSE)</f>
        <v>$2.5M-$5M</v>
      </c>
      <c r="P5841" t="str">
        <f>VLOOKUP(C5841,accounts!$A$2:$F$9615,5,FALSE)</f>
        <v>West</v>
      </c>
      <c r="Q5841" t="b">
        <f t="shared" si="92"/>
        <v>1</v>
      </c>
      <c r="R5841" t="e">
        <f>INDEX(removed_duplicate_rows!$A$5:$A$39,MATCH(wins!A5841,removed_duplicate_rows!$A$5:$A$39,0))</f>
        <v>#N/A</v>
      </c>
    </row>
    <row r="5842" spans="1:18" ht="15.75" customHeight="1" x14ac:dyDescent="0.2">
      <c r="A5842" t="s">
        <v>17657</v>
      </c>
      <c r="B5842" t="s">
        <v>17658</v>
      </c>
      <c r="C5842" t="s">
        <v>17659</v>
      </c>
      <c r="D5842" s="10">
        <v>46018</v>
      </c>
      <c r="E5842" t="s">
        <v>14854</v>
      </c>
      <c r="F5842">
        <v>8</v>
      </c>
      <c r="G5842" t="s">
        <v>77</v>
      </c>
      <c r="H5842" t="s">
        <v>177</v>
      </c>
      <c r="I5842" t="s">
        <v>79</v>
      </c>
      <c r="J5842">
        <v>1</v>
      </c>
      <c r="K5842">
        <v>9839</v>
      </c>
      <c r="L5842" t="str">
        <f>IFERROR(INDEX(play_attribution!$B$2:$B$328,MATCH(A5842,play_attribution!$A$2:$A$328,0)),"")</f>
        <v/>
      </c>
      <c r="M5842" t="str">
        <f>VLOOKUP(H5842,seller_roster!$A$2:$B$85,2,FALSE)</f>
        <v>Gray Marsh</v>
      </c>
      <c r="N5842" t="str">
        <f>VLOOKUP(C5842,accounts!$A$2:$F$9615,2,FALSE)</f>
        <v>Healthcare Services</v>
      </c>
      <c r="O5842" t="str">
        <f>VLOOKUP(C5842,accounts!$A$2:$F$9615,3,FALSE)</f>
        <v>$5M-$10M</v>
      </c>
      <c r="P5842" t="str">
        <f>VLOOKUP(C5842,accounts!$A$2:$F$9615,5,FALSE)</f>
        <v>West</v>
      </c>
      <c r="Q5842" t="b">
        <f t="shared" si="92"/>
        <v>1</v>
      </c>
      <c r="R5842" t="e">
        <f>INDEX(removed_duplicate_rows!$A$5:$A$39,MATCH(wins!A5842,removed_duplicate_rows!$A$5:$A$39,0))</f>
        <v>#N/A</v>
      </c>
    </row>
    <row r="5843" spans="1:18" ht="15.75" customHeight="1" x14ac:dyDescent="0.2">
      <c r="A5843" t="s">
        <v>17660</v>
      </c>
      <c r="B5843" t="s">
        <v>17661</v>
      </c>
      <c r="C5843" t="s">
        <v>17662</v>
      </c>
      <c r="D5843" s="10">
        <v>46018</v>
      </c>
      <c r="E5843" t="s">
        <v>14854</v>
      </c>
      <c r="F5843">
        <v>8</v>
      </c>
      <c r="G5843" t="s">
        <v>77</v>
      </c>
      <c r="H5843" t="s">
        <v>87</v>
      </c>
      <c r="I5843" t="s">
        <v>55</v>
      </c>
      <c r="J5843">
        <v>1</v>
      </c>
      <c r="K5843">
        <v>8826</v>
      </c>
      <c r="L5843" t="str">
        <f>IFERROR(INDEX(play_attribution!$B$2:$B$328,MATCH(A5843,play_attribution!$A$2:$A$328,0)),"")</f>
        <v/>
      </c>
      <c r="M5843" t="str">
        <f>VLOOKUP(H5843,seller_roster!$A$2:$B$85,2,FALSE)</f>
        <v>Harper Tran</v>
      </c>
      <c r="N5843" t="str">
        <f>VLOOKUP(C5843,accounts!$A$2:$F$9615,2,FALSE)</f>
        <v>Professional Services</v>
      </c>
      <c r="O5843" t="str">
        <f>VLOOKUP(C5843,accounts!$A$2:$F$9615,3,FALSE)</f>
        <v>&lt;$1M</v>
      </c>
      <c r="P5843" t="str">
        <f>VLOOKUP(C5843,accounts!$A$2:$F$9615,5,FALSE)</f>
        <v>West</v>
      </c>
      <c r="Q5843" t="b">
        <f t="shared" si="92"/>
        <v>1</v>
      </c>
      <c r="R5843" t="e">
        <f>INDEX(removed_duplicate_rows!$A$5:$A$39,MATCH(wins!A5843,removed_duplicate_rows!$A$5:$A$39,0))</f>
        <v>#N/A</v>
      </c>
    </row>
    <row r="5844" spans="1:18" ht="15.75" customHeight="1" x14ac:dyDescent="0.2">
      <c r="A5844" t="s">
        <v>17663</v>
      </c>
      <c r="B5844" t="s">
        <v>17664</v>
      </c>
      <c r="C5844" t="s">
        <v>17665</v>
      </c>
      <c r="D5844" s="10">
        <v>46018</v>
      </c>
      <c r="E5844" t="s">
        <v>14854</v>
      </c>
      <c r="F5844">
        <v>8</v>
      </c>
      <c r="G5844" t="s">
        <v>77</v>
      </c>
      <c r="H5844" t="s">
        <v>618</v>
      </c>
      <c r="I5844" t="s">
        <v>79</v>
      </c>
      <c r="J5844">
        <v>1</v>
      </c>
      <c r="K5844">
        <v>7031</v>
      </c>
      <c r="L5844" t="str">
        <f>IFERROR(INDEX(play_attribution!$B$2:$B$328,MATCH(A5844,play_attribution!$A$2:$A$328,0)),"")</f>
        <v/>
      </c>
      <c r="M5844" t="str">
        <f>VLOOKUP(H5844,seller_roster!$A$2:$B$85,2,FALSE)</f>
        <v>Parker Reyes</v>
      </c>
      <c r="N5844" t="str">
        <f>VLOOKUP(C5844,accounts!$A$2:$F$9615,2,FALSE)</f>
        <v>Professional Services</v>
      </c>
      <c r="O5844" t="str">
        <f>VLOOKUP(C5844,accounts!$A$2:$F$9615,3,FALSE)</f>
        <v>$1M-$2.5M</v>
      </c>
      <c r="P5844" t="str">
        <f>VLOOKUP(C5844,accounts!$A$2:$F$9615,5,FALSE)</f>
        <v>West</v>
      </c>
      <c r="Q5844" t="b">
        <f t="shared" si="92"/>
        <v>1</v>
      </c>
      <c r="R5844" t="e">
        <f>INDEX(removed_duplicate_rows!$A$5:$A$39,MATCH(wins!A5844,removed_duplicate_rows!$A$5:$A$39,0))</f>
        <v>#N/A</v>
      </c>
    </row>
    <row r="5845" spans="1:18" ht="15.75" customHeight="1" x14ac:dyDescent="0.2">
      <c r="A5845" t="s">
        <v>17666</v>
      </c>
      <c r="B5845" t="s">
        <v>17667</v>
      </c>
      <c r="C5845" t="s">
        <v>17668</v>
      </c>
      <c r="D5845" s="10">
        <v>46018</v>
      </c>
      <c r="E5845" t="s">
        <v>14854</v>
      </c>
      <c r="F5845">
        <v>8</v>
      </c>
      <c r="G5845" t="s">
        <v>77</v>
      </c>
      <c r="H5845" t="s">
        <v>91</v>
      </c>
      <c r="I5845" t="s">
        <v>55</v>
      </c>
      <c r="J5845">
        <v>1</v>
      </c>
      <c r="K5845">
        <v>9977</v>
      </c>
      <c r="L5845" t="str">
        <f>IFERROR(INDEX(play_attribution!$B$2:$B$328,MATCH(A5845,play_attribution!$A$2:$A$328,0)),"")</f>
        <v/>
      </c>
      <c r="M5845" t="str">
        <f>VLOOKUP(H5845,seller_roster!$A$2:$B$85,2,FALSE)</f>
        <v>Kira Sorensen</v>
      </c>
      <c r="N5845" t="str">
        <f>VLOOKUP(C5845,accounts!$A$2:$F$9615,2,FALSE)</f>
        <v>Construction</v>
      </c>
      <c r="O5845" t="str">
        <f>VLOOKUP(C5845,accounts!$A$2:$F$9615,3,FALSE)</f>
        <v>$2.5M-$5M</v>
      </c>
      <c r="P5845" t="str">
        <f>VLOOKUP(C5845,accounts!$A$2:$F$9615,5,FALSE)</f>
        <v>West</v>
      </c>
      <c r="Q5845" t="b">
        <f t="shared" si="92"/>
        <v>1</v>
      </c>
      <c r="R5845" t="e">
        <f>INDEX(removed_duplicate_rows!$A$5:$A$39,MATCH(wins!A5845,removed_duplicate_rows!$A$5:$A$39,0))</f>
        <v>#N/A</v>
      </c>
    </row>
    <row r="5846" spans="1:18" ht="15.75" customHeight="1" x14ac:dyDescent="0.2">
      <c r="A5846" t="s">
        <v>17669</v>
      </c>
      <c r="B5846" t="s">
        <v>17670</v>
      </c>
      <c r="C5846" t="s">
        <v>17671</v>
      </c>
      <c r="D5846" s="10">
        <v>46018</v>
      </c>
      <c r="E5846" t="s">
        <v>14854</v>
      </c>
      <c r="F5846">
        <v>8</v>
      </c>
      <c r="G5846" t="s">
        <v>77</v>
      </c>
      <c r="H5846" t="s">
        <v>95</v>
      </c>
      <c r="I5846" t="s">
        <v>79</v>
      </c>
      <c r="J5846">
        <v>1</v>
      </c>
      <c r="K5846">
        <v>10284</v>
      </c>
      <c r="L5846" t="str">
        <f>IFERROR(INDEX(play_attribution!$B$2:$B$328,MATCH(A5846,play_attribution!$A$2:$A$328,0)),"")</f>
        <v/>
      </c>
      <c r="M5846" t="str">
        <f>VLOOKUP(H5846,seller_roster!$A$2:$B$85,2,FALSE)</f>
        <v>Frankie Ferro</v>
      </c>
      <c r="N5846" t="str">
        <f>VLOOKUP(C5846,accounts!$A$2:$F$9615,2,FALSE)</f>
        <v>Professional Services</v>
      </c>
      <c r="O5846" t="str">
        <f>VLOOKUP(C5846,accounts!$A$2:$F$9615,3,FALSE)</f>
        <v>$5M-$10M</v>
      </c>
      <c r="P5846" t="str">
        <f>VLOOKUP(C5846,accounts!$A$2:$F$9615,5,FALSE)</f>
        <v>West</v>
      </c>
      <c r="Q5846" t="b">
        <f t="shared" si="92"/>
        <v>1</v>
      </c>
      <c r="R5846" t="e">
        <f>INDEX(removed_duplicate_rows!$A$5:$A$39,MATCH(wins!A5846,removed_duplicate_rows!$A$5:$A$39,0))</f>
        <v>#N/A</v>
      </c>
    </row>
    <row r="5847" spans="1:18" ht="15.75" customHeight="1" x14ac:dyDescent="0.2">
      <c r="A5847" t="s">
        <v>17672</v>
      </c>
      <c r="B5847" t="s">
        <v>17673</v>
      </c>
      <c r="C5847" t="s">
        <v>17674</v>
      </c>
      <c r="D5847" s="10">
        <v>46018</v>
      </c>
      <c r="E5847" t="s">
        <v>14854</v>
      </c>
      <c r="F5847">
        <v>8</v>
      </c>
      <c r="G5847" t="s">
        <v>77</v>
      </c>
      <c r="H5847" t="s">
        <v>155</v>
      </c>
      <c r="I5847" t="s">
        <v>79</v>
      </c>
      <c r="J5847">
        <v>1</v>
      </c>
      <c r="K5847">
        <v>9880</v>
      </c>
      <c r="L5847" t="str">
        <f>IFERROR(INDEX(play_attribution!$B$2:$B$328,MATCH(A5847,play_attribution!$A$2:$A$328,0)),"")</f>
        <v/>
      </c>
      <c r="M5847" t="str">
        <f>VLOOKUP(H5847,seller_roster!$A$2:$B$85,2,FALSE)</f>
        <v>Indigo Osei</v>
      </c>
      <c r="N5847" t="str">
        <f>VLOOKUP(C5847,accounts!$A$2:$F$9615,2,FALSE)</f>
        <v>Construction</v>
      </c>
      <c r="O5847" t="str">
        <f>VLOOKUP(C5847,accounts!$A$2:$F$9615,3,FALSE)</f>
        <v>&gt;$10M</v>
      </c>
      <c r="P5847" t="str">
        <f>VLOOKUP(C5847,accounts!$A$2:$F$9615,5,FALSE)</f>
        <v>Central</v>
      </c>
      <c r="Q5847" t="b">
        <f t="shared" si="92"/>
        <v>1</v>
      </c>
      <c r="R5847" t="e">
        <f>INDEX(removed_duplicate_rows!$A$5:$A$39,MATCH(wins!A5847,removed_duplicate_rows!$A$5:$A$39,0))</f>
        <v>#N/A</v>
      </c>
    </row>
    <row r="5848" spans="1:18" ht="15.75" customHeight="1" x14ac:dyDescent="0.2">
      <c r="A5848" t="s">
        <v>17675</v>
      </c>
      <c r="B5848" t="s">
        <v>17676</v>
      </c>
      <c r="C5848" t="s">
        <v>17677</v>
      </c>
      <c r="D5848" s="10">
        <v>46018</v>
      </c>
      <c r="E5848" t="s">
        <v>14854</v>
      </c>
      <c r="F5848">
        <v>8</v>
      </c>
      <c r="G5848" t="s">
        <v>77</v>
      </c>
      <c r="H5848" t="s">
        <v>78</v>
      </c>
      <c r="I5848" t="s">
        <v>79</v>
      </c>
      <c r="J5848">
        <v>1</v>
      </c>
      <c r="K5848">
        <v>5302</v>
      </c>
      <c r="L5848" t="str">
        <f>IFERROR(INDEX(play_attribution!$B$2:$B$328,MATCH(A5848,play_attribution!$A$2:$A$328,0)),"")</f>
        <v/>
      </c>
      <c r="M5848" t="str">
        <f>VLOOKUP(H5848,seller_roster!$A$2:$B$85,2,FALSE)</f>
        <v>Lennon Ferro</v>
      </c>
      <c r="N5848" t="str">
        <f>VLOOKUP(C5848,accounts!$A$2:$F$9615,2,FALSE)</f>
        <v>Manufacturing</v>
      </c>
      <c r="O5848" t="str">
        <f>VLOOKUP(C5848,accounts!$A$2:$F$9615,3,FALSE)</f>
        <v>&gt;$10M</v>
      </c>
      <c r="P5848" t="str">
        <f>VLOOKUP(C5848,accounts!$A$2:$F$9615,5,FALSE)</f>
        <v>West</v>
      </c>
      <c r="Q5848" t="b">
        <f t="shared" si="92"/>
        <v>1</v>
      </c>
      <c r="R5848" t="e">
        <f>INDEX(removed_duplicate_rows!$A$5:$A$39,MATCH(wins!A5848,removed_duplicate_rows!$A$5:$A$39,0))</f>
        <v>#N/A</v>
      </c>
    </row>
    <row r="5849" spans="1:18" ht="15.75" customHeight="1" x14ac:dyDescent="0.2">
      <c r="A5849" t="s">
        <v>17678</v>
      </c>
      <c r="B5849" t="s">
        <v>17679</v>
      </c>
      <c r="C5849" t="s">
        <v>17680</v>
      </c>
      <c r="D5849" s="10">
        <v>46018</v>
      </c>
      <c r="E5849" t="s">
        <v>14854</v>
      </c>
      <c r="F5849">
        <v>8</v>
      </c>
      <c r="G5849" t="s">
        <v>77</v>
      </c>
      <c r="H5849" t="s">
        <v>129</v>
      </c>
      <c r="I5849" t="s">
        <v>79</v>
      </c>
      <c r="J5849">
        <v>1</v>
      </c>
      <c r="K5849">
        <v>10587</v>
      </c>
      <c r="L5849" t="str">
        <f>IFERROR(INDEX(play_attribution!$B$2:$B$328,MATCH(A5849,play_attribution!$A$2:$A$328,0)),"")</f>
        <v/>
      </c>
      <c r="M5849" t="str">
        <f>VLOOKUP(H5849,seller_roster!$A$2:$B$85,2,FALSE)</f>
        <v>Gray Vega</v>
      </c>
      <c r="N5849" t="str">
        <f>VLOOKUP(C5849,accounts!$A$2:$F$9615,2,FALSE)</f>
        <v>Hospitality Group</v>
      </c>
      <c r="O5849" t="str">
        <f>VLOOKUP(C5849,accounts!$A$2:$F$9615,3,FALSE)</f>
        <v>$5M-$10M</v>
      </c>
      <c r="P5849" t="str">
        <f>VLOOKUP(C5849,accounts!$A$2:$F$9615,5,FALSE)</f>
        <v>Central</v>
      </c>
      <c r="Q5849" t="b">
        <f t="shared" si="92"/>
        <v>1</v>
      </c>
      <c r="R5849" t="e">
        <f>INDEX(removed_duplicate_rows!$A$5:$A$39,MATCH(wins!A5849,removed_duplicate_rows!$A$5:$A$39,0))</f>
        <v>#N/A</v>
      </c>
    </row>
    <row r="5850" spans="1:18" ht="15.75" customHeight="1" x14ac:dyDescent="0.2">
      <c r="A5850" t="s">
        <v>17681</v>
      </c>
      <c r="B5850" t="s">
        <v>17682</v>
      </c>
      <c r="C5850" t="s">
        <v>17683</v>
      </c>
      <c r="D5850" s="10">
        <v>46018</v>
      </c>
      <c r="E5850" t="s">
        <v>14854</v>
      </c>
      <c r="F5850">
        <v>8</v>
      </c>
      <c r="G5850" t="s">
        <v>77</v>
      </c>
      <c r="H5850" t="s">
        <v>140</v>
      </c>
      <c r="I5850" t="s">
        <v>55</v>
      </c>
      <c r="J5850">
        <v>1</v>
      </c>
      <c r="K5850">
        <v>6215</v>
      </c>
      <c r="L5850" t="str">
        <f>IFERROR(INDEX(play_attribution!$B$2:$B$328,MATCH(A5850,play_attribution!$A$2:$A$328,0)),"")</f>
        <v/>
      </c>
      <c r="M5850" t="str">
        <f>VLOOKUP(H5850,seller_roster!$A$2:$B$85,2,FALSE)</f>
        <v>Lane Lindqvist</v>
      </c>
      <c r="N5850" t="str">
        <f>VLOOKUP(C5850,accounts!$A$2:$F$9615,2,FALSE)</f>
        <v>Retail Multi-Location</v>
      </c>
      <c r="O5850" t="str">
        <f>VLOOKUP(C5850,accounts!$A$2:$F$9615,3,FALSE)</f>
        <v>$2.5M-$5M</v>
      </c>
      <c r="P5850" t="str">
        <f>VLOOKUP(C5850,accounts!$A$2:$F$9615,5,FALSE)</f>
        <v>West</v>
      </c>
      <c r="Q5850" t="b">
        <f t="shared" si="92"/>
        <v>1</v>
      </c>
      <c r="R5850" t="e">
        <f>INDEX(removed_duplicate_rows!$A$5:$A$39,MATCH(wins!A5850,removed_duplicate_rows!$A$5:$A$39,0))</f>
        <v>#N/A</v>
      </c>
    </row>
    <row r="5851" spans="1:18" ht="15.75" customHeight="1" x14ac:dyDescent="0.2">
      <c r="A5851" t="s">
        <v>17684</v>
      </c>
      <c r="B5851" t="s">
        <v>17685</v>
      </c>
      <c r="C5851" t="s">
        <v>17686</v>
      </c>
      <c r="D5851" s="10">
        <v>46018</v>
      </c>
      <c r="E5851" t="s">
        <v>14854</v>
      </c>
      <c r="F5851">
        <v>8</v>
      </c>
      <c r="G5851" t="s">
        <v>77</v>
      </c>
      <c r="H5851" t="s">
        <v>618</v>
      </c>
      <c r="I5851" t="s">
        <v>79</v>
      </c>
      <c r="J5851">
        <v>1</v>
      </c>
      <c r="K5851">
        <v>7269</v>
      </c>
      <c r="L5851" t="str">
        <f>IFERROR(INDEX(play_attribution!$B$2:$B$328,MATCH(A5851,play_attribution!$A$2:$A$328,0)),"")</f>
        <v/>
      </c>
      <c r="M5851" t="str">
        <f>VLOOKUP(H5851,seller_roster!$A$2:$B$85,2,FALSE)</f>
        <v>Parker Reyes</v>
      </c>
      <c r="N5851" t="str">
        <f>VLOOKUP(C5851,accounts!$A$2:$F$9615,2,FALSE)</f>
        <v>Wholesale &amp; Distribution</v>
      </c>
      <c r="O5851" t="str">
        <f>VLOOKUP(C5851,accounts!$A$2:$F$9615,3,FALSE)</f>
        <v>$2.5M-$5M</v>
      </c>
      <c r="P5851" t="str">
        <f>VLOOKUP(C5851,accounts!$A$2:$F$9615,5,FALSE)</f>
        <v>West</v>
      </c>
      <c r="Q5851" t="b">
        <f t="shared" si="92"/>
        <v>1</v>
      </c>
      <c r="R5851" t="e">
        <f>INDEX(removed_duplicate_rows!$A$5:$A$39,MATCH(wins!A5851,removed_duplicate_rows!$A$5:$A$39,0))</f>
        <v>#N/A</v>
      </c>
    </row>
    <row r="5852" spans="1:18" ht="15.75" customHeight="1" x14ac:dyDescent="0.2">
      <c r="A5852" t="s">
        <v>17687</v>
      </c>
      <c r="B5852" t="s">
        <v>17688</v>
      </c>
      <c r="C5852" t="s">
        <v>17689</v>
      </c>
      <c r="D5852" s="10">
        <v>46018</v>
      </c>
      <c r="E5852" t="s">
        <v>14854</v>
      </c>
      <c r="F5852">
        <v>8</v>
      </c>
      <c r="G5852" t="s">
        <v>77</v>
      </c>
      <c r="H5852" t="s">
        <v>527</v>
      </c>
      <c r="I5852" t="s">
        <v>79</v>
      </c>
      <c r="J5852">
        <v>1</v>
      </c>
      <c r="K5852">
        <v>9514</v>
      </c>
      <c r="L5852" t="str">
        <f>IFERROR(INDEX(play_attribution!$B$2:$B$328,MATCH(A5852,play_attribution!$A$2:$A$328,0)),"")</f>
        <v/>
      </c>
      <c r="M5852" t="str">
        <f>VLOOKUP(H5852,seller_roster!$A$2:$B$85,2,FALSE)</f>
        <v>Nia Mbeki</v>
      </c>
      <c r="N5852" t="str">
        <f>VLOOKUP(C5852,accounts!$A$2:$F$9615,2,FALSE)</f>
        <v>Construction</v>
      </c>
      <c r="O5852" t="str">
        <f>VLOOKUP(C5852,accounts!$A$2:$F$9615,3,FALSE)</f>
        <v>$5M-$10M</v>
      </c>
      <c r="P5852" t="str">
        <f>VLOOKUP(C5852,accounts!$A$2:$F$9615,5,FALSE)</f>
        <v>Central</v>
      </c>
      <c r="Q5852" t="b">
        <f t="shared" si="92"/>
        <v>1</v>
      </c>
      <c r="R5852" t="e">
        <f>INDEX(removed_duplicate_rows!$A$5:$A$39,MATCH(wins!A5852,removed_duplicate_rows!$A$5:$A$39,0))</f>
        <v>#N/A</v>
      </c>
    </row>
    <row r="5853" spans="1:18" ht="15.75" customHeight="1" x14ac:dyDescent="0.2">
      <c r="A5853" t="s">
        <v>17690</v>
      </c>
      <c r="B5853" t="s">
        <v>17691</v>
      </c>
      <c r="C5853" t="s">
        <v>17692</v>
      </c>
      <c r="D5853" s="10">
        <v>46018</v>
      </c>
      <c r="E5853" t="s">
        <v>14854</v>
      </c>
      <c r="F5853">
        <v>8</v>
      </c>
      <c r="G5853" t="s">
        <v>77</v>
      </c>
      <c r="H5853" t="s">
        <v>78</v>
      </c>
      <c r="I5853" t="s">
        <v>79</v>
      </c>
      <c r="J5853">
        <v>1</v>
      </c>
      <c r="K5853">
        <v>5854</v>
      </c>
      <c r="L5853" t="str">
        <f>IFERROR(INDEX(play_attribution!$B$2:$B$328,MATCH(A5853,play_attribution!$A$2:$A$328,0)),"")</f>
        <v/>
      </c>
      <c r="M5853" t="str">
        <f>VLOOKUP(H5853,seller_roster!$A$2:$B$85,2,FALSE)</f>
        <v>Lennon Ferro</v>
      </c>
      <c r="N5853" t="str">
        <f>VLOOKUP(C5853,accounts!$A$2:$F$9615,2,FALSE)</f>
        <v>Healthcare Services</v>
      </c>
      <c r="O5853" t="str">
        <f>VLOOKUP(C5853,accounts!$A$2:$F$9615,3,FALSE)</f>
        <v>&lt;$1M</v>
      </c>
      <c r="P5853" t="str">
        <f>VLOOKUP(C5853,accounts!$A$2:$F$9615,5,FALSE)</f>
        <v>Central</v>
      </c>
      <c r="Q5853" t="b">
        <f t="shared" si="92"/>
        <v>1</v>
      </c>
      <c r="R5853" t="e">
        <f>INDEX(removed_duplicate_rows!$A$5:$A$39,MATCH(wins!A5853,removed_duplicate_rows!$A$5:$A$39,0))</f>
        <v>#N/A</v>
      </c>
    </row>
    <row r="5854" spans="1:18" ht="15.75" customHeight="1" x14ac:dyDescent="0.2">
      <c r="A5854" t="s">
        <v>17693</v>
      </c>
      <c r="B5854" t="s">
        <v>17694</v>
      </c>
      <c r="C5854" t="s">
        <v>17695</v>
      </c>
      <c r="D5854" s="10">
        <v>46018</v>
      </c>
      <c r="E5854" t="s">
        <v>14854</v>
      </c>
      <c r="F5854">
        <v>8</v>
      </c>
      <c r="G5854" t="s">
        <v>77</v>
      </c>
      <c r="H5854" t="s">
        <v>191</v>
      </c>
      <c r="I5854" t="s">
        <v>55</v>
      </c>
      <c r="J5854">
        <v>1</v>
      </c>
      <c r="K5854">
        <v>12133</v>
      </c>
      <c r="L5854" t="str">
        <f>IFERROR(INDEX(play_attribution!$B$2:$B$328,MATCH(A5854,play_attribution!$A$2:$A$328,0)),"")</f>
        <v/>
      </c>
      <c r="M5854" t="str">
        <f>VLOOKUP(H5854,seller_roster!$A$2:$B$85,2,FALSE)</f>
        <v>Blake Lindqvist</v>
      </c>
      <c r="N5854" t="str">
        <f>VLOOKUP(C5854,accounts!$A$2:$F$9615,2,FALSE)</f>
        <v>Retail Multi-Location</v>
      </c>
      <c r="O5854" t="str">
        <f>VLOOKUP(C5854,accounts!$A$2:$F$9615,3,FALSE)</f>
        <v>$1M-$2.5M</v>
      </c>
      <c r="P5854" t="str">
        <f>VLOOKUP(C5854,accounts!$A$2:$F$9615,5,FALSE)</f>
        <v>West</v>
      </c>
      <c r="Q5854" t="b">
        <f t="shared" si="92"/>
        <v>1</v>
      </c>
      <c r="R5854" t="e">
        <f>INDEX(removed_duplicate_rows!$A$5:$A$39,MATCH(wins!A5854,removed_duplicate_rows!$A$5:$A$39,0))</f>
        <v>#N/A</v>
      </c>
    </row>
    <row r="5855" spans="1:18" ht="15.75" customHeight="1" x14ac:dyDescent="0.2">
      <c r="A5855" t="s">
        <v>17696</v>
      </c>
      <c r="B5855" t="s">
        <v>17697</v>
      </c>
      <c r="C5855" t="s">
        <v>17698</v>
      </c>
      <c r="D5855" s="10">
        <v>46018</v>
      </c>
      <c r="E5855" t="s">
        <v>14854</v>
      </c>
      <c r="F5855">
        <v>8</v>
      </c>
      <c r="G5855" t="s">
        <v>77</v>
      </c>
      <c r="H5855" t="s">
        <v>95</v>
      </c>
      <c r="I5855" t="s">
        <v>55</v>
      </c>
      <c r="J5855">
        <v>1</v>
      </c>
      <c r="K5855">
        <v>8024</v>
      </c>
      <c r="L5855" t="str">
        <f>IFERROR(INDEX(play_attribution!$B$2:$B$328,MATCH(A5855,play_attribution!$A$2:$A$328,0)),"")</f>
        <v/>
      </c>
      <c r="M5855" t="str">
        <f>VLOOKUP(H5855,seller_roster!$A$2:$B$85,2,FALSE)</f>
        <v>Frankie Ferro</v>
      </c>
      <c r="N5855" t="str">
        <f>VLOOKUP(C5855,accounts!$A$2:$F$9615,2,FALSE)</f>
        <v>Nonprofit</v>
      </c>
      <c r="O5855" t="str">
        <f>VLOOKUP(C5855,accounts!$A$2:$F$9615,3,FALSE)</f>
        <v>$2.5M-$5M</v>
      </c>
      <c r="P5855" t="str">
        <f>VLOOKUP(C5855,accounts!$A$2:$F$9615,5,FALSE)</f>
        <v>West</v>
      </c>
      <c r="Q5855" t="b">
        <f t="shared" si="92"/>
        <v>1</v>
      </c>
      <c r="R5855" t="e">
        <f>INDEX(removed_duplicate_rows!$A$5:$A$39,MATCH(wins!A5855,removed_duplicate_rows!$A$5:$A$39,0))</f>
        <v>#N/A</v>
      </c>
    </row>
    <row r="5856" spans="1:18" ht="15.75" customHeight="1" x14ac:dyDescent="0.2">
      <c r="A5856" t="s">
        <v>17699</v>
      </c>
      <c r="B5856" t="s">
        <v>17700</v>
      </c>
      <c r="C5856" t="s">
        <v>17701</v>
      </c>
      <c r="D5856" s="10">
        <v>46018</v>
      </c>
      <c r="E5856" t="s">
        <v>14854</v>
      </c>
      <c r="F5856">
        <v>8</v>
      </c>
      <c r="G5856" t="s">
        <v>77</v>
      </c>
      <c r="H5856" t="s">
        <v>266</v>
      </c>
      <c r="I5856" t="s">
        <v>79</v>
      </c>
      <c r="J5856">
        <v>1</v>
      </c>
      <c r="K5856">
        <v>3227</v>
      </c>
      <c r="L5856" t="str">
        <f>IFERROR(INDEX(play_attribution!$B$2:$B$328,MATCH(A5856,play_attribution!$A$2:$A$328,0)),"")</f>
        <v/>
      </c>
      <c r="M5856" t="str">
        <f>VLOOKUP(H5856,seller_roster!$A$2:$B$85,2,FALSE)</f>
        <v>Dakota Vega</v>
      </c>
      <c r="N5856" t="str">
        <f>VLOOKUP(C5856,accounts!$A$2:$F$9615,2,FALSE)</f>
        <v>Manufacturing</v>
      </c>
      <c r="O5856" t="str">
        <f>VLOOKUP(C5856,accounts!$A$2:$F$9615,3,FALSE)</f>
        <v>$2.5M-$5M</v>
      </c>
      <c r="P5856" t="str">
        <f>VLOOKUP(C5856,accounts!$A$2:$F$9615,5,FALSE)</f>
        <v>West</v>
      </c>
      <c r="Q5856" t="b">
        <f t="shared" si="92"/>
        <v>1</v>
      </c>
      <c r="R5856" t="e">
        <f>INDEX(removed_duplicate_rows!$A$5:$A$39,MATCH(wins!A5856,removed_duplicate_rows!$A$5:$A$39,0))</f>
        <v>#N/A</v>
      </c>
    </row>
    <row r="5857" spans="1:18" ht="15.75" customHeight="1" x14ac:dyDescent="0.2">
      <c r="A5857" t="s">
        <v>17702</v>
      </c>
      <c r="B5857" t="s">
        <v>17703</v>
      </c>
      <c r="C5857" t="s">
        <v>17704</v>
      </c>
      <c r="D5857" s="10">
        <v>46018</v>
      </c>
      <c r="E5857" t="s">
        <v>14854</v>
      </c>
      <c r="F5857">
        <v>8</v>
      </c>
      <c r="G5857" t="s">
        <v>77</v>
      </c>
      <c r="H5857" t="s">
        <v>95</v>
      </c>
      <c r="I5857" t="s">
        <v>79</v>
      </c>
      <c r="J5857">
        <v>1</v>
      </c>
      <c r="K5857">
        <v>6531</v>
      </c>
      <c r="L5857" t="str">
        <f>IFERROR(INDEX(play_attribution!$B$2:$B$328,MATCH(A5857,play_attribution!$A$2:$A$328,0)),"")</f>
        <v/>
      </c>
      <c r="M5857" t="str">
        <f>VLOOKUP(H5857,seller_roster!$A$2:$B$85,2,FALSE)</f>
        <v>Frankie Ferro</v>
      </c>
      <c r="N5857" t="str">
        <f>VLOOKUP(C5857,accounts!$A$2:$F$9615,2,FALSE)</f>
        <v>Field Services</v>
      </c>
      <c r="O5857" t="str">
        <f>VLOOKUP(C5857,accounts!$A$2:$F$9615,3,FALSE)</f>
        <v>$5M-$10M</v>
      </c>
      <c r="P5857" t="str">
        <f>VLOOKUP(C5857,accounts!$A$2:$F$9615,5,FALSE)</f>
        <v>West</v>
      </c>
      <c r="Q5857" t="b">
        <f t="shared" si="92"/>
        <v>1</v>
      </c>
      <c r="R5857" t="e">
        <f>INDEX(removed_duplicate_rows!$A$5:$A$39,MATCH(wins!A5857,removed_duplicate_rows!$A$5:$A$39,0))</f>
        <v>#N/A</v>
      </c>
    </row>
    <row r="5858" spans="1:18" ht="15.75" customHeight="1" x14ac:dyDescent="0.2">
      <c r="A5858" t="s">
        <v>17705</v>
      </c>
      <c r="B5858" t="s">
        <v>17706</v>
      </c>
      <c r="C5858" t="s">
        <v>17707</v>
      </c>
      <c r="D5858" s="10">
        <v>46018</v>
      </c>
      <c r="E5858" t="s">
        <v>14854</v>
      </c>
      <c r="F5858">
        <v>8</v>
      </c>
      <c r="G5858" t="s">
        <v>77</v>
      </c>
      <c r="H5858" t="s">
        <v>266</v>
      </c>
      <c r="I5858" t="s">
        <v>55</v>
      </c>
      <c r="J5858">
        <v>1</v>
      </c>
      <c r="K5858">
        <v>9859</v>
      </c>
      <c r="L5858" t="str">
        <f>IFERROR(INDEX(play_attribution!$B$2:$B$328,MATCH(A5858,play_attribution!$A$2:$A$328,0)),"")</f>
        <v/>
      </c>
      <c r="M5858" t="str">
        <f>VLOOKUP(H5858,seller_roster!$A$2:$B$85,2,FALSE)</f>
        <v>Dakota Vega</v>
      </c>
      <c r="N5858" t="str">
        <f>VLOOKUP(C5858,accounts!$A$2:$F$9615,2,FALSE)</f>
        <v>Wholesale &amp; Distribution</v>
      </c>
      <c r="O5858" t="str">
        <f>VLOOKUP(C5858,accounts!$A$2:$F$9615,3,FALSE)</f>
        <v>$5M-$10M</v>
      </c>
      <c r="P5858" t="str">
        <f>VLOOKUP(C5858,accounts!$A$2:$F$9615,5,FALSE)</f>
        <v>East</v>
      </c>
      <c r="Q5858" t="b">
        <f t="shared" si="92"/>
        <v>1</v>
      </c>
      <c r="R5858" t="e">
        <f>INDEX(removed_duplicate_rows!$A$5:$A$39,MATCH(wins!A5858,removed_duplicate_rows!$A$5:$A$39,0))</f>
        <v>#N/A</v>
      </c>
    </row>
    <row r="5859" spans="1:18" ht="15.75" customHeight="1" x14ac:dyDescent="0.2">
      <c r="A5859" t="s">
        <v>17708</v>
      </c>
      <c r="B5859" t="s">
        <v>17709</v>
      </c>
      <c r="C5859" t="s">
        <v>17710</v>
      </c>
      <c r="D5859" s="10">
        <v>46018</v>
      </c>
      <c r="E5859" t="s">
        <v>14854</v>
      </c>
      <c r="F5859">
        <v>8</v>
      </c>
      <c r="G5859" t="s">
        <v>77</v>
      </c>
      <c r="H5859" t="s">
        <v>147</v>
      </c>
      <c r="I5859" t="s">
        <v>79</v>
      </c>
      <c r="J5859">
        <v>1</v>
      </c>
      <c r="K5859">
        <v>10466</v>
      </c>
      <c r="L5859" t="str">
        <f>IFERROR(INDEX(play_attribution!$B$2:$B$328,MATCH(A5859,play_attribution!$A$2:$A$328,0)),"")</f>
        <v/>
      </c>
      <c r="M5859" t="str">
        <f>VLOOKUP(H5859,seller_roster!$A$2:$B$85,2,FALSE)</f>
        <v>Riley Tran</v>
      </c>
      <c r="N5859" t="str">
        <f>VLOOKUP(C5859,accounts!$A$2:$F$9615,2,FALSE)</f>
        <v>Logistics</v>
      </c>
      <c r="O5859" t="str">
        <f>VLOOKUP(C5859,accounts!$A$2:$F$9615,3,FALSE)</f>
        <v>$2.5M-$5M</v>
      </c>
      <c r="P5859" t="str">
        <f>VLOOKUP(C5859,accounts!$A$2:$F$9615,5,FALSE)</f>
        <v>Central</v>
      </c>
      <c r="Q5859" t="b">
        <f t="shared" si="92"/>
        <v>1</v>
      </c>
      <c r="R5859" t="e">
        <f>INDEX(removed_duplicate_rows!$A$5:$A$39,MATCH(wins!A5859,removed_duplicate_rows!$A$5:$A$39,0))</f>
        <v>#N/A</v>
      </c>
    </row>
    <row r="5860" spans="1:18" ht="15.75" customHeight="1" x14ac:dyDescent="0.2">
      <c r="A5860" t="s">
        <v>17711</v>
      </c>
      <c r="B5860" t="s">
        <v>17712</v>
      </c>
      <c r="C5860" t="s">
        <v>17713</v>
      </c>
      <c r="D5860" s="10">
        <v>46018</v>
      </c>
      <c r="E5860" t="s">
        <v>14854</v>
      </c>
      <c r="F5860">
        <v>8</v>
      </c>
      <c r="G5860" t="s">
        <v>77</v>
      </c>
      <c r="H5860" t="s">
        <v>151</v>
      </c>
      <c r="I5860" t="s">
        <v>79</v>
      </c>
      <c r="J5860">
        <v>1</v>
      </c>
      <c r="K5860">
        <v>15544</v>
      </c>
      <c r="L5860" t="str">
        <f>IFERROR(INDEX(play_attribution!$B$2:$B$328,MATCH(A5860,play_attribution!$A$2:$A$328,0)),"")</f>
        <v/>
      </c>
      <c r="M5860" t="str">
        <f>VLOOKUP(H5860,seller_roster!$A$2:$B$85,2,FALSE)</f>
        <v>Marley Lindqvist</v>
      </c>
      <c r="N5860" t="str">
        <f>VLOOKUP(C5860,accounts!$A$2:$F$9615,2,FALSE)</f>
        <v>Construction</v>
      </c>
      <c r="O5860" t="str">
        <f>VLOOKUP(C5860,accounts!$A$2:$F$9615,3,FALSE)</f>
        <v>$2.5M-$5M</v>
      </c>
      <c r="P5860" t="str">
        <f>VLOOKUP(C5860,accounts!$A$2:$F$9615,5,FALSE)</f>
        <v>West</v>
      </c>
      <c r="Q5860" t="b">
        <f t="shared" si="92"/>
        <v>1</v>
      </c>
      <c r="R5860" t="e">
        <f>INDEX(removed_duplicate_rows!$A$5:$A$39,MATCH(wins!A5860,removed_duplicate_rows!$A$5:$A$39,0))</f>
        <v>#N/A</v>
      </c>
    </row>
    <row r="5861" spans="1:18" ht="15.75" customHeight="1" x14ac:dyDescent="0.2">
      <c r="A5861" t="s">
        <v>17714</v>
      </c>
      <c r="B5861" t="s">
        <v>17715</v>
      </c>
      <c r="C5861" t="s">
        <v>17716</v>
      </c>
      <c r="D5861" s="10">
        <v>46018</v>
      </c>
      <c r="E5861" t="s">
        <v>14854</v>
      </c>
      <c r="F5861">
        <v>8</v>
      </c>
      <c r="G5861" t="s">
        <v>77</v>
      </c>
      <c r="H5861" t="s">
        <v>114</v>
      </c>
      <c r="I5861" t="s">
        <v>79</v>
      </c>
      <c r="J5861">
        <v>1</v>
      </c>
      <c r="K5861">
        <v>6835</v>
      </c>
      <c r="L5861" t="str">
        <f>IFERROR(INDEX(play_attribution!$B$2:$B$328,MATCH(A5861,play_attribution!$A$2:$A$328,0)),"")</f>
        <v/>
      </c>
      <c r="M5861" t="str">
        <f>VLOOKUP(H5861,seller_roster!$A$2:$B$85,2,FALSE)</f>
        <v>Ray Reyes</v>
      </c>
      <c r="N5861" t="str">
        <f>VLOOKUP(C5861,accounts!$A$2:$F$9615,2,FALSE)</f>
        <v>Nonprofit</v>
      </c>
      <c r="O5861" t="str">
        <f>VLOOKUP(C5861,accounts!$A$2:$F$9615,3,FALSE)</f>
        <v>$2.5M-$5M</v>
      </c>
      <c r="P5861" t="str">
        <f>VLOOKUP(C5861,accounts!$A$2:$F$9615,5,FALSE)</f>
        <v>West</v>
      </c>
      <c r="Q5861" t="b">
        <f t="shared" si="92"/>
        <v>1</v>
      </c>
      <c r="R5861" t="e">
        <f>INDEX(removed_duplicate_rows!$A$5:$A$39,MATCH(wins!A5861,removed_duplicate_rows!$A$5:$A$39,0))</f>
        <v>#N/A</v>
      </c>
    </row>
    <row r="5862" spans="1:18" ht="15.75" customHeight="1" x14ac:dyDescent="0.2">
      <c r="A5862" t="s">
        <v>17717</v>
      </c>
      <c r="B5862" t="s">
        <v>17718</v>
      </c>
      <c r="C5862" t="s">
        <v>17719</v>
      </c>
      <c r="D5862" s="10">
        <v>46018</v>
      </c>
      <c r="E5862" t="s">
        <v>14854</v>
      </c>
      <c r="F5862">
        <v>8</v>
      </c>
      <c r="G5862" t="s">
        <v>77</v>
      </c>
      <c r="H5862" t="s">
        <v>118</v>
      </c>
      <c r="I5862" t="s">
        <v>79</v>
      </c>
      <c r="J5862">
        <v>1</v>
      </c>
      <c r="K5862">
        <v>8107</v>
      </c>
      <c r="L5862" t="str">
        <f>IFERROR(INDEX(play_attribution!$B$2:$B$328,MATCH(A5862,play_attribution!$A$2:$A$328,0)),"")</f>
        <v/>
      </c>
      <c r="M5862" t="str">
        <f>VLOOKUP(H5862,seller_roster!$A$2:$B$85,2,FALSE)</f>
        <v>Val Reyes</v>
      </c>
      <c r="N5862" t="str">
        <f>VLOOKUP(C5862,accounts!$A$2:$F$9615,2,FALSE)</f>
        <v>Construction</v>
      </c>
      <c r="O5862" t="str">
        <f>VLOOKUP(C5862,accounts!$A$2:$F$9615,3,FALSE)</f>
        <v>$2.5M-$5M</v>
      </c>
      <c r="P5862" t="str">
        <f>VLOOKUP(C5862,accounts!$A$2:$F$9615,5,FALSE)</f>
        <v>East</v>
      </c>
      <c r="Q5862" t="b">
        <f t="shared" si="92"/>
        <v>1</v>
      </c>
      <c r="R5862" t="e">
        <f>INDEX(removed_duplicate_rows!$A$5:$A$39,MATCH(wins!A5862,removed_duplicate_rows!$A$5:$A$39,0))</f>
        <v>#N/A</v>
      </c>
    </row>
    <row r="5863" spans="1:18" ht="15.75" customHeight="1" x14ac:dyDescent="0.2">
      <c r="A5863" t="s">
        <v>17720</v>
      </c>
      <c r="B5863" t="s">
        <v>17721</v>
      </c>
      <c r="C5863" t="s">
        <v>17722</v>
      </c>
      <c r="D5863" s="10">
        <v>46018</v>
      </c>
      <c r="E5863" t="s">
        <v>14854</v>
      </c>
      <c r="F5863">
        <v>8</v>
      </c>
      <c r="G5863" t="s">
        <v>77</v>
      </c>
      <c r="H5863" t="s">
        <v>527</v>
      </c>
      <c r="I5863" t="s">
        <v>79</v>
      </c>
      <c r="J5863">
        <v>1</v>
      </c>
      <c r="K5863">
        <v>12241</v>
      </c>
      <c r="L5863" t="str">
        <f>IFERROR(INDEX(play_attribution!$B$2:$B$328,MATCH(A5863,play_attribution!$A$2:$A$328,0)),"")</f>
        <v/>
      </c>
      <c r="M5863" t="str">
        <f>VLOOKUP(H5863,seller_roster!$A$2:$B$85,2,FALSE)</f>
        <v>Nia Mbeki</v>
      </c>
      <c r="N5863" t="str">
        <f>VLOOKUP(C5863,accounts!$A$2:$F$9615,2,FALSE)</f>
        <v>Professional Services</v>
      </c>
      <c r="O5863" t="str">
        <f>VLOOKUP(C5863,accounts!$A$2:$F$9615,3,FALSE)</f>
        <v>$2.5M-$5M</v>
      </c>
      <c r="P5863" t="str">
        <f>VLOOKUP(C5863,accounts!$A$2:$F$9615,5,FALSE)</f>
        <v>Central</v>
      </c>
      <c r="Q5863" t="b">
        <f t="shared" si="92"/>
        <v>1</v>
      </c>
      <c r="R5863" t="e">
        <f>INDEX(removed_duplicate_rows!$A$5:$A$39,MATCH(wins!A5863,removed_duplicate_rows!$A$5:$A$39,0))</f>
        <v>#N/A</v>
      </c>
    </row>
    <row r="5864" spans="1:18" ht="15.75" customHeight="1" x14ac:dyDescent="0.2">
      <c r="A5864" t="s">
        <v>17723</v>
      </c>
      <c r="B5864" t="s">
        <v>17724</v>
      </c>
      <c r="C5864" t="s">
        <v>17725</v>
      </c>
      <c r="D5864" s="10">
        <v>46018</v>
      </c>
      <c r="E5864" t="s">
        <v>14854</v>
      </c>
      <c r="F5864">
        <v>8</v>
      </c>
      <c r="G5864" t="s">
        <v>77</v>
      </c>
      <c r="H5864" t="s">
        <v>118</v>
      </c>
      <c r="I5864" t="s">
        <v>79</v>
      </c>
      <c r="J5864">
        <v>1</v>
      </c>
      <c r="K5864">
        <v>4019</v>
      </c>
      <c r="L5864" t="str">
        <f>IFERROR(INDEX(play_attribution!$B$2:$B$328,MATCH(A5864,play_attribution!$A$2:$A$328,0)),"")</f>
        <v/>
      </c>
      <c r="M5864" t="str">
        <f>VLOOKUP(H5864,seller_roster!$A$2:$B$85,2,FALSE)</f>
        <v>Val Reyes</v>
      </c>
      <c r="N5864" t="str">
        <f>VLOOKUP(C5864,accounts!$A$2:$F$9615,2,FALSE)</f>
        <v>Nonprofit</v>
      </c>
      <c r="O5864" t="str">
        <f>VLOOKUP(C5864,accounts!$A$2:$F$9615,3,FALSE)</f>
        <v>$2.5M-$5M</v>
      </c>
      <c r="P5864" t="str">
        <f>VLOOKUP(C5864,accounts!$A$2:$F$9615,5,FALSE)</f>
        <v>West</v>
      </c>
      <c r="Q5864" t="b">
        <f t="shared" si="92"/>
        <v>1</v>
      </c>
      <c r="R5864" t="e">
        <f>INDEX(removed_duplicate_rows!$A$5:$A$39,MATCH(wins!A5864,removed_duplicate_rows!$A$5:$A$39,0))</f>
        <v>#N/A</v>
      </c>
    </row>
    <row r="5865" spans="1:18" ht="15.75" customHeight="1" x14ac:dyDescent="0.2">
      <c r="A5865" t="s">
        <v>17726</v>
      </c>
      <c r="B5865" t="s">
        <v>17727</v>
      </c>
      <c r="C5865" t="s">
        <v>17728</v>
      </c>
      <c r="D5865" s="10">
        <v>46018</v>
      </c>
      <c r="E5865" t="s">
        <v>14854</v>
      </c>
      <c r="F5865">
        <v>8</v>
      </c>
      <c r="G5865" t="s">
        <v>77</v>
      </c>
      <c r="H5865" t="s">
        <v>191</v>
      </c>
      <c r="I5865" t="s">
        <v>79</v>
      </c>
      <c r="J5865">
        <v>1</v>
      </c>
      <c r="K5865">
        <v>6529</v>
      </c>
      <c r="L5865" t="str">
        <f>IFERROR(INDEX(play_attribution!$B$2:$B$328,MATCH(A5865,play_attribution!$A$2:$A$328,0)),"")</f>
        <v/>
      </c>
      <c r="M5865" t="str">
        <f>VLOOKUP(H5865,seller_roster!$A$2:$B$85,2,FALSE)</f>
        <v>Blake Lindqvist</v>
      </c>
      <c r="N5865" t="str">
        <f>VLOOKUP(C5865,accounts!$A$2:$F$9615,2,FALSE)</f>
        <v>Field Services</v>
      </c>
      <c r="O5865" t="str">
        <f>VLOOKUP(C5865,accounts!$A$2:$F$9615,3,FALSE)</f>
        <v>$2.5M-$5M</v>
      </c>
      <c r="P5865" t="str">
        <f>VLOOKUP(C5865,accounts!$A$2:$F$9615,5,FALSE)</f>
        <v>East</v>
      </c>
      <c r="Q5865" t="b">
        <f t="shared" si="92"/>
        <v>1</v>
      </c>
      <c r="R5865" t="e">
        <f>INDEX(removed_duplicate_rows!$A$5:$A$39,MATCH(wins!A5865,removed_duplicate_rows!$A$5:$A$39,0))</f>
        <v>#N/A</v>
      </c>
    </row>
    <row r="5866" spans="1:18" ht="15.75" customHeight="1" x14ac:dyDescent="0.2">
      <c r="A5866" t="s">
        <v>17729</v>
      </c>
      <c r="B5866" t="s">
        <v>17730</v>
      </c>
      <c r="C5866" t="s">
        <v>17731</v>
      </c>
      <c r="D5866" s="10">
        <v>46018</v>
      </c>
      <c r="E5866" t="s">
        <v>14854</v>
      </c>
      <c r="F5866">
        <v>8</v>
      </c>
      <c r="G5866" t="s">
        <v>77</v>
      </c>
      <c r="H5866" t="s">
        <v>103</v>
      </c>
      <c r="I5866" t="s">
        <v>55</v>
      </c>
      <c r="J5866">
        <v>1</v>
      </c>
      <c r="K5866">
        <v>7592</v>
      </c>
      <c r="L5866" t="str">
        <f>IFERROR(INDEX(play_attribution!$B$2:$B$328,MATCH(A5866,play_attribution!$A$2:$A$328,0)),"")</f>
        <v/>
      </c>
      <c r="M5866" t="str">
        <f>VLOOKUP(H5866,seller_roster!$A$2:$B$85,2,FALSE)</f>
        <v>Jax Reyes</v>
      </c>
      <c r="N5866" t="str">
        <f>VLOOKUP(C5866,accounts!$A$2:$F$9615,2,FALSE)</f>
        <v>Hospitality Group</v>
      </c>
      <c r="O5866" t="str">
        <f>VLOOKUP(C5866,accounts!$A$2:$F$9615,3,FALSE)</f>
        <v>$5M-$10M</v>
      </c>
      <c r="P5866" t="str">
        <f>VLOOKUP(C5866,accounts!$A$2:$F$9615,5,FALSE)</f>
        <v>West</v>
      </c>
      <c r="Q5866" t="b">
        <f t="shared" si="92"/>
        <v>1</v>
      </c>
      <c r="R5866" t="e">
        <f>INDEX(removed_duplicate_rows!$A$5:$A$39,MATCH(wins!A5866,removed_duplicate_rows!$A$5:$A$39,0))</f>
        <v>#N/A</v>
      </c>
    </row>
    <row r="5867" spans="1:18" ht="15.75" customHeight="1" x14ac:dyDescent="0.2">
      <c r="A5867" t="s">
        <v>17732</v>
      </c>
      <c r="B5867" t="s">
        <v>17733</v>
      </c>
      <c r="C5867" t="s">
        <v>17734</v>
      </c>
      <c r="D5867" s="10">
        <v>46018</v>
      </c>
      <c r="E5867" t="s">
        <v>14854</v>
      </c>
      <c r="F5867">
        <v>8</v>
      </c>
      <c r="G5867" t="s">
        <v>77</v>
      </c>
      <c r="H5867" t="s">
        <v>122</v>
      </c>
      <c r="I5867" t="s">
        <v>79</v>
      </c>
      <c r="J5867">
        <v>1</v>
      </c>
      <c r="K5867">
        <v>5682</v>
      </c>
      <c r="L5867" t="str">
        <f>IFERROR(INDEX(play_attribution!$B$2:$B$328,MATCH(A5867,play_attribution!$A$2:$A$328,0)),"")</f>
        <v/>
      </c>
      <c r="M5867" t="str">
        <f>VLOOKUP(H5867,seller_roster!$A$2:$B$85,2,FALSE)</f>
        <v>Uma Osei</v>
      </c>
      <c r="N5867" t="str">
        <f>VLOOKUP(C5867,accounts!$A$2:$F$9615,2,FALSE)</f>
        <v>Hospitality Group</v>
      </c>
      <c r="O5867" t="str">
        <f>VLOOKUP(C5867,accounts!$A$2:$F$9615,3,FALSE)</f>
        <v>$2.5M-$5M</v>
      </c>
      <c r="P5867" t="str">
        <f>VLOOKUP(C5867,accounts!$A$2:$F$9615,5,FALSE)</f>
        <v>West</v>
      </c>
      <c r="Q5867" t="b">
        <f t="shared" si="92"/>
        <v>1</v>
      </c>
      <c r="R5867" t="e">
        <f>INDEX(removed_duplicate_rows!$A$5:$A$39,MATCH(wins!A5867,removed_duplicate_rows!$A$5:$A$39,0))</f>
        <v>#N/A</v>
      </c>
    </row>
    <row r="5868" spans="1:18" ht="15.75" customHeight="1" x14ac:dyDescent="0.2">
      <c r="A5868" t="s">
        <v>17735</v>
      </c>
      <c r="B5868" t="s">
        <v>17736</v>
      </c>
      <c r="C5868" t="s">
        <v>17737</v>
      </c>
      <c r="D5868" s="10">
        <v>46018</v>
      </c>
      <c r="E5868" t="s">
        <v>14854</v>
      </c>
      <c r="F5868">
        <v>8</v>
      </c>
      <c r="G5868" t="s">
        <v>77</v>
      </c>
      <c r="H5868" t="s">
        <v>129</v>
      </c>
      <c r="I5868" t="s">
        <v>79</v>
      </c>
      <c r="J5868">
        <v>1</v>
      </c>
      <c r="K5868">
        <v>5807</v>
      </c>
      <c r="L5868" t="str">
        <f>IFERROR(INDEX(play_attribution!$B$2:$B$328,MATCH(A5868,play_attribution!$A$2:$A$328,0)),"")</f>
        <v/>
      </c>
      <c r="M5868" t="str">
        <f>VLOOKUP(H5868,seller_roster!$A$2:$B$85,2,FALSE)</f>
        <v>Gray Vega</v>
      </c>
      <c r="N5868" t="str">
        <f>VLOOKUP(C5868,accounts!$A$2:$F$9615,2,FALSE)</f>
        <v>Nonprofit</v>
      </c>
      <c r="O5868" t="str">
        <f>VLOOKUP(C5868,accounts!$A$2:$F$9615,3,FALSE)</f>
        <v>$2.5M-$5M</v>
      </c>
      <c r="P5868" t="str">
        <f>VLOOKUP(C5868,accounts!$A$2:$F$9615,5,FALSE)</f>
        <v>East</v>
      </c>
      <c r="Q5868" t="b">
        <f t="shared" si="92"/>
        <v>1</v>
      </c>
      <c r="R5868" t="e">
        <f>INDEX(removed_duplicate_rows!$A$5:$A$39,MATCH(wins!A5868,removed_duplicate_rows!$A$5:$A$39,0))</f>
        <v>#N/A</v>
      </c>
    </row>
    <row r="5869" spans="1:18" ht="15.75" customHeight="1" x14ac:dyDescent="0.2">
      <c r="A5869" t="s">
        <v>17738</v>
      </c>
      <c r="B5869" t="s">
        <v>17739</v>
      </c>
      <c r="C5869" t="s">
        <v>17740</v>
      </c>
      <c r="D5869" s="10">
        <v>46018</v>
      </c>
      <c r="E5869" t="s">
        <v>14854</v>
      </c>
      <c r="F5869">
        <v>8</v>
      </c>
      <c r="G5869" t="s">
        <v>77</v>
      </c>
      <c r="H5869" t="s">
        <v>159</v>
      </c>
      <c r="I5869" t="s">
        <v>79</v>
      </c>
      <c r="J5869">
        <v>1</v>
      </c>
      <c r="K5869">
        <v>6401</v>
      </c>
      <c r="L5869" t="str">
        <f>IFERROR(INDEX(play_attribution!$B$2:$B$328,MATCH(A5869,play_attribution!$A$2:$A$328,0)),"")</f>
        <v/>
      </c>
      <c r="M5869" t="str">
        <f>VLOOKUP(H5869,seller_roster!$A$2:$B$85,2,FALSE)</f>
        <v>Kai Bianchi</v>
      </c>
      <c r="N5869" t="str">
        <f>VLOOKUP(C5869,accounts!$A$2:$F$9615,2,FALSE)</f>
        <v>Professional Services</v>
      </c>
      <c r="O5869" t="str">
        <f>VLOOKUP(C5869,accounts!$A$2:$F$9615,3,FALSE)</f>
        <v>$2.5M-$5M</v>
      </c>
      <c r="P5869" t="str">
        <f>VLOOKUP(C5869,accounts!$A$2:$F$9615,5,FALSE)</f>
        <v>East</v>
      </c>
      <c r="Q5869" t="b">
        <f t="shared" si="92"/>
        <v>1</v>
      </c>
      <c r="R5869" t="e">
        <f>INDEX(removed_duplicate_rows!$A$5:$A$39,MATCH(wins!A5869,removed_duplicate_rows!$A$5:$A$39,0))</f>
        <v>#N/A</v>
      </c>
    </row>
    <row r="5870" spans="1:18" ht="15.75" customHeight="1" x14ac:dyDescent="0.2">
      <c r="A5870" t="s">
        <v>17741</v>
      </c>
      <c r="B5870" t="s">
        <v>17742</v>
      </c>
      <c r="C5870" t="s">
        <v>17743</v>
      </c>
      <c r="D5870" s="10">
        <v>46018</v>
      </c>
      <c r="E5870" t="s">
        <v>14854</v>
      </c>
      <c r="F5870">
        <v>8</v>
      </c>
      <c r="G5870" t="s">
        <v>77</v>
      </c>
      <c r="H5870" t="s">
        <v>151</v>
      </c>
      <c r="I5870" t="s">
        <v>79</v>
      </c>
      <c r="J5870">
        <v>1</v>
      </c>
      <c r="K5870">
        <v>5124</v>
      </c>
      <c r="L5870" t="str">
        <f>IFERROR(INDEX(play_attribution!$B$2:$B$328,MATCH(A5870,play_attribution!$A$2:$A$328,0)),"")</f>
        <v/>
      </c>
      <c r="M5870" t="str">
        <f>VLOOKUP(H5870,seller_roster!$A$2:$B$85,2,FALSE)</f>
        <v>Marley Lindqvist</v>
      </c>
      <c r="N5870" t="str">
        <f>VLOOKUP(C5870,accounts!$A$2:$F$9615,2,FALSE)</f>
        <v>Construction</v>
      </c>
      <c r="O5870" t="str">
        <f>VLOOKUP(C5870,accounts!$A$2:$F$9615,3,FALSE)</f>
        <v>$2.5M-$5M</v>
      </c>
      <c r="P5870" t="str">
        <f>VLOOKUP(C5870,accounts!$A$2:$F$9615,5,FALSE)</f>
        <v>East</v>
      </c>
      <c r="Q5870" t="b">
        <f t="shared" si="92"/>
        <v>1</v>
      </c>
      <c r="R5870" t="e">
        <f>INDEX(removed_duplicate_rows!$A$5:$A$39,MATCH(wins!A5870,removed_duplicate_rows!$A$5:$A$39,0))</f>
        <v>#N/A</v>
      </c>
    </row>
    <row r="5871" spans="1:18" ht="15.75" customHeight="1" x14ac:dyDescent="0.2">
      <c r="A5871" t="s">
        <v>17744</v>
      </c>
      <c r="B5871" t="s">
        <v>17745</v>
      </c>
      <c r="C5871" t="s">
        <v>17746</v>
      </c>
      <c r="D5871" s="10">
        <v>46018</v>
      </c>
      <c r="E5871" t="s">
        <v>14854</v>
      </c>
      <c r="F5871">
        <v>8</v>
      </c>
      <c r="G5871" t="s">
        <v>77</v>
      </c>
      <c r="H5871" t="s">
        <v>184</v>
      </c>
      <c r="I5871" t="s">
        <v>79</v>
      </c>
      <c r="J5871">
        <v>1</v>
      </c>
      <c r="K5871">
        <v>6916</v>
      </c>
      <c r="L5871" t="str">
        <f>IFERROR(INDEX(play_attribution!$B$2:$B$328,MATCH(A5871,play_attribution!$A$2:$A$328,0)),"")</f>
        <v/>
      </c>
      <c r="M5871" t="str">
        <f>VLOOKUP(H5871,seller_roster!$A$2:$B$85,2,FALSE)</f>
        <v>Zion Silva</v>
      </c>
      <c r="N5871" t="str">
        <f>VLOOKUP(C5871,accounts!$A$2:$F$9615,2,FALSE)</f>
        <v>Professional Services</v>
      </c>
      <c r="O5871" t="str">
        <f>VLOOKUP(C5871,accounts!$A$2:$F$9615,3,FALSE)</f>
        <v>$5M-$10M</v>
      </c>
      <c r="P5871" t="str">
        <f>VLOOKUP(C5871,accounts!$A$2:$F$9615,5,FALSE)</f>
        <v>East</v>
      </c>
      <c r="Q5871" t="b">
        <f t="shared" si="92"/>
        <v>1</v>
      </c>
      <c r="R5871" t="e">
        <f>INDEX(removed_duplicate_rows!$A$5:$A$39,MATCH(wins!A5871,removed_duplicate_rows!$A$5:$A$39,0))</f>
        <v>#N/A</v>
      </c>
    </row>
    <row r="5872" spans="1:18" ht="15.75" customHeight="1" x14ac:dyDescent="0.2">
      <c r="A5872" t="s">
        <v>17747</v>
      </c>
      <c r="B5872" t="s">
        <v>17748</v>
      </c>
      <c r="C5872" t="s">
        <v>17749</v>
      </c>
      <c r="D5872" s="10">
        <v>46018</v>
      </c>
      <c r="E5872" t="s">
        <v>14854</v>
      </c>
      <c r="F5872">
        <v>8</v>
      </c>
      <c r="G5872" t="s">
        <v>77</v>
      </c>
      <c r="H5872" t="s">
        <v>147</v>
      </c>
      <c r="I5872" t="s">
        <v>79</v>
      </c>
      <c r="J5872">
        <v>1</v>
      </c>
      <c r="K5872">
        <v>6984</v>
      </c>
      <c r="L5872" t="str">
        <f>IFERROR(INDEX(play_attribution!$B$2:$B$328,MATCH(A5872,play_attribution!$A$2:$A$328,0)),"")</f>
        <v/>
      </c>
      <c r="M5872" t="str">
        <f>VLOOKUP(H5872,seller_roster!$A$2:$B$85,2,FALSE)</f>
        <v>Riley Tran</v>
      </c>
      <c r="N5872" t="str">
        <f>VLOOKUP(C5872,accounts!$A$2:$F$9615,2,FALSE)</f>
        <v>Field Services</v>
      </c>
      <c r="O5872" t="str">
        <f>VLOOKUP(C5872,accounts!$A$2:$F$9615,3,FALSE)</f>
        <v>$5M-$10M</v>
      </c>
      <c r="P5872" t="str">
        <f>VLOOKUP(C5872,accounts!$A$2:$F$9615,5,FALSE)</f>
        <v>West</v>
      </c>
      <c r="Q5872" t="b">
        <f t="shared" si="92"/>
        <v>1</v>
      </c>
      <c r="R5872" t="e">
        <f>INDEX(removed_duplicate_rows!$A$5:$A$39,MATCH(wins!A5872,removed_duplicate_rows!$A$5:$A$39,0))</f>
        <v>#N/A</v>
      </c>
    </row>
    <row r="5873" spans="1:18" ht="15.75" customHeight="1" x14ac:dyDescent="0.2">
      <c r="A5873" t="s">
        <v>17750</v>
      </c>
      <c r="B5873" t="s">
        <v>17751</v>
      </c>
      <c r="C5873" t="s">
        <v>17752</v>
      </c>
      <c r="D5873" s="10">
        <v>46018</v>
      </c>
      <c r="E5873" t="s">
        <v>14854</v>
      </c>
      <c r="F5873">
        <v>8</v>
      </c>
      <c r="G5873" t="s">
        <v>77</v>
      </c>
      <c r="H5873" t="s">
        <v>103</v>
      </c>
      <c r="I5873" t="s">
        <v>79</v>
      </c>
      <c r="J5873">
        <v>1</v>
      </c>
      <c r="K5873">
        <v>8462</v>
      </c>
      <c r="L5873" t="str">
        <f>IFERROR(INDEX(play_attribution!$B$2:$B$328,MATCH(A5873,play_attribution!$A$2:$A$328,0)),"")</f>
        <v/>
      </c>
      <c r="M5873" t="str">
        <f>VLOOKUP(H5873,seller_roster!$A$2:$B$85,2,FALSE)</f>
        <v>Jax Reyes</v>
      </c>
      <c r="N5873" t="str">
        <f>VLOOKUP(C5873,accounts!$A$2:$F$9615,2,FALSE)</f>
        <v>Hospitality Group</v>
      </c>
      <c r="O5873" t="str">
        <f>VLOOKUP(C5873,accounts!$A$2:$F$9615,3,FALSE)</f>
        <v>$2.5M-$5M</v>
      </c>
      <c r="P5873" t="str">
        <f>VLOOKUP(C5873,accounts!$A$2:$F$9615,5,FALSE)</f>
        <v>West</v>
      </c>
      <c r="Q5873" t="b">
        <f t="shared" si="92"/>
        <v>1</v>
      </c>
      <c r="R5873" t="e">
        <f>INDEX(removed_duplicate_rows!$A$5:$A$39,MATCH(wins!A5873,removed_duplicate_rows!$A$5:$A$39,0))</f>
        <v>#N/A</v>
      </c>
    </row>
    <row r="5874" spans="1:18" ht="15.75" customHeight="1" x14ac:dyDescent="0.2">
      <c r="A5874" t="s">
        <v>17753</v>
      </c>
      <c r="B5874" t="s">
        <v>17754</v>
      </c>
      <c r="C5874" t="s">
        <v>17755</v>
      </c>
      <c r="D5874" s="10">
        <v>46018</v>
      </c>
      <c r="E5874" t="s">
        <v>14854</v>
      </c>
      <c r="F5874">
        <v>8</v>
      </c>
      <c r="G5874" t="s">
        <v>77</v>
      </c>
      <c r="H5874" t="s">
        <v>866</v>
      </c>
      <c r="I5874" t="s">
        <v>79</v>
      </c>
      <c r="J5874">
        <v>1</v>
      </c>
      <c r="K5874">
        <v>6133</v>
      </c>
      <c r="L5874" t="str">
        <f>IFERROR(INDEX(play_attribution!$B$2:$B$328,MATCH(A5874,play_attribution!$A$2:$A$328,0)),"")</f>
        <v/>
      </c>
      <c r="M5874" t="str">
        <f>VLOOKUP(H5874,seller_roster!$A$2:$B$85,2,FALSE)</f>
        <v>Kira Novak</v>
      </c>
      <c r="N5874" t="str">
        <f>VLOOKUP(C5874,accounts!$A$2:$F$9615,2,FALSE)</f>
        <v>Field Services</v>
      </c>
      <c r="O5874" t="str">
        <f>VLOOKUP(C5874,accounts!$A$2:$F$9615,3,FALSE)</f>
        <v>$2.5M-$5M</v>
      </c>
      <c r="P5874" t="str">
        <f>VLOOKUP(C5874,accounts!$A$2:$F$9615,5,FALSE)</f>
        <v>West</v>
      </c>
      <c r="Q5874" t="b">
        <f t="shared" si="92"/>
        <v>1</v>
      </c>
      <c r="R5874" t="e">
        <f>INDEX(removed_duplicate_rows!$A$5:$A$39,MATCH(wins!A5874,removed_duplicate_rows!$A$5:$A$39,0))</f>
        <v>#N/A</v>
      </c>
    </row>
    <row r="5875" spans="1:18" ht="15.75" customHeight="1" x14ac:dyDescent="0.2">
      <c r="A5875" t="s">
        <v>17756</v>
      </c>
      <c r="B5875" t="s">
        <v>17757</v>
      </c>
      <c r="C5875" t="s">
        <v>17758</v>
      </c>
      <c r="D5875" s="10">
        <v>46018</v>
      </c>
      <c r="E5875" t="s">
        <v>14854</v>
      </c>
      <c r="F5875">
        <v>8</v>
      </c>
      <c r="G5875" t="s">
        <v>77</v>
      </c>
      <c r="H5875" t="s">
        <v>527</v>
      </c>
      <c r="I5875" t="s">
        <v>55</v>
      </c>
      <c r="J5875">
        <v>1</v>
      </c>
      <c r="K5875">
        <v>9883</v>
      </c>
      <c r="L5875" t="str">
        <f>IFERROR(INDEX(play_attribution!$B$2:$B$328,MATCH(A5875,play_attribution!$A$2:$A$328,0)),"")</f>
        <v/>
      </c>
      <c r="M5875" t="str">
        <f>VLOOKUP(H5875,seller_roster!$A$2:$B$85,2,FALSE)</f>
        <v>Nia Mbeki</v>
      </c>
      <c r="N5875" t="str">
        <f>VLOOKUP(C5875,accounts!$A$2:$F$9615,2,FALSE)</f>
        <v>Hospitality Group</v>
      </c>
      <c r="O5875" t="str">
        <f>VLOOKUP(C5875,accounts!$A$2:$F$9615,3,FALSE)</f>
        <v>$5M-$10M</v>
      </c>
      <c r="P5875" t="str">
        <f>VLOOKUP(C5875,accounts!$A$2:$F$9615,5,FALSE)</f>
        <v>West</v>
      </c>
      <c r="Q5875" t="b">
        <f t="shared" si="92"/>
        <v>1</v>
      </c>
      <c r="R5875" t="e">
        <f>INDEX(removed_duplicate_rows!$A$5:$A$39,MATCH(wins!A5875,removed_duplicate_rows!$A$5:$A$39,0))</f>
        <v>#N/A</v>
      </c>
    </row>
    <row r="5876" spans="1:18" ht="15.75" customHeight="1" x14ac:dyDescent="0.2">
      <c r="A5876" t="s">
        <v>17759</v>
      </c>
      <c r="B5876" t="s">
        <v>17760</v>
      </c>
      <c r="C5876" t="s">
        <v>17761</v>
      </c>
      <c r="D5876" s="10">
        <v>46018</v>
      </c>
      <c r="E5876" t="s">
        <v>14854</v>
      </c>
      <c r="F5876">
        <v>8</v>
      </c>
      <c r="G5876" t="s">
        <v>77</v>
      </c>
      <c r="H5876" t="s">
        <v>527</v>
      </c>
      <c r="I5876" t="s">
        <v>79</v>
      </c>
      <c r="J5876">
        <v>1</v>
      </c>
      <c r="K5876">
        <v>4408</v>
      </c>
      <c r="L5876" t="str">
        <f>IFERROR(INDEX(play_attribution!$B$2:$B$328,MATCH(A5876,play_attribution!$A$2:$A$328,0)),"")</f>
        <v/>
      </c>
      <c r="M5876" t="str">
        <f>VLOOKUP(H5876,seller_roster!$A$2:$B$85,2,FALSE)</f>
        <v>Nia Mbeki</v>
      </c>
      <c r="N5876" t="str">
        <f>VLOOKUP(C5876,accounts!$A$2:$F$9615,2,FALSE)</f>
        <v>Retail Multi-Location</v>
      </c>
      <c r="O5876" t="str">
        <f>VLOOKUP(C5876,accounts!$A$2:$F$9615,3,FALSE)</f>
        <v>$2.5M-$5M</v>
      </c>
      <c r="P5876" t="str">
        <f>VLOOKUP(C5876,accounts!$A$2:$F$9615,5,FALSE)</f>
        <v>East</v>
      </c>
      <c r="Q5876" t="b">
        <f t="shared" si="92"/>
        <v>1</v>
      </c>
      <c r="R5876" t="e">
        <f>INDEX(removed_duplicate_rows!$A$5:$A$39,MATCH(wins!A5876,removed_duplicate_rows!$A$5:$A$39,0))</f>
        <v>#N/A</v>
      </c>
    </row>
    <row r="5877" spans="1:18" ht="15.75" customHeight="1" x14ac:dyDescent="0.2">
      <c r="A5877" t="s">
        <v>17762</v>
      </c>
      <c r="B5877" t="s">
        <v>17763</v>
      </c>
      <c r="C5877" t="s">
        <v>17764</v>
      </c>
      <c r="D5877" s="10">
        <v>46018</v>
      </c>
      <c r="E5877" t="s">
        <v>14854</v>
      </c>
      <c r="F5877">
        <v>8</v>
      </c>
      <c r="G5877" t="s">
        <v>77</v>
      </c>
      <c r="H5877" t="s">
        <v>527</v>
      </c>
      <c r="I5877" t="s">
        <v>79</v>
      </c>
      <c r="J5877">
        <v>1</v>
      </c>
      <c r="K5877">
        <v>11154</v>
      </c>
      <c r="L5877" t="str">
        <f>IFERROR(INDEX(play_attribution!$B$2:$B$328,MATCH(A5877,play_attribution!$A$2:$A$328,0)),"")</f>
        <v/>
      </c>
      <c r="M5877" t="str">
        <f>VLOOKUP(H5877,seller_roster!$A$2:$B$85,2,FALSE)</f>
        <v>Nia Mbeki</v>
      </c>
      <c r="N5877" t="str">
        <f>VLOOKUP(C5877,accounts!$A$2:$F$9615,2,FALSE)</f>
        <v>Retail Multi-Location</v>
      </c>
      <c r="O5877" t="str">
        <f>VLOOKUP(C5877,accounts!$A$2:$F$9615,3,FALSE)</f>
        <v>&gt;$10M</v>
      </c>
      <c r="P5877" t="str">
        <f>VLOOKUP(C5877,accounts!$A$2:$F$9615,5,FALSE)</f>
        <v>Central</v>
      </c>
      <c r="Q5877" t="b">
        <f t="shared" si="92"/>
        <v>1</v>
      </c>
      <c r="R5877" t="e">
        <f>INDEX(removed_duplicate_rows!$A$5:$A$39,MATCH(wins!A5877,removed_duplicate_rows!$A$5:$A$39,0))</f>
        <v>#N/A</v>
      </c>
    </row>
    <row r="5878" spans="1:18" ht="15.75" customHeight="1" x14ac:dyDescent="0.2">
      <c r="A5878" t="s">
        <v>17765</v>
      </c>
      <c r="B5878" t="s">
        <v>17766</v>
      </c>
      <c r="C5878" t="s">
        <v>17767</v>
      </c>
      <c r="D5878" s="10">
        <v>46018</v>
      </c>
      <c r="E5878" t="s">
        <v>14854</v>
      </c>
      <c r="F5878">
        <v>8</v>
      </c>
      <c r="G5878" t="s">
        <v>77</v>
      </c>
      <c r="H5878" t="s">
        <v>129</v>
      </c>
      <c r="I5878" t="s">
        <v>79</v>
      </c>
      <c r="J5878">
        <v>1</v>
      </c>
      <c r="K5878">
        <v>4762</v>
      </c>
      <c r="L5878" t="str">
        <f>IFERROR(INDEX(play_attribution!$B$2:$B$328,MATCH(A5878,play_attribution!$A$2:$A$328,0)),"")</f>
        <v/>
      </c>
      <c r="M5878" t="str">
        <f>VLOOKUP(H5878,seller_roster!$A$2:$B$85,2,FALSE)</f>
        <v>Gray Vega</v>
      </c>
      <c r="N5878" t="str">
        <f>VLOOKUP(C5878,accounts!$A$2:$F$9615,2,FALSE)</f>
        <v>Logistics</v>
      </c>
      <c r="O5878" t="str">
        <f>VLOOKUP(C5878,accounts!$A$2:$F$9615,3,FALSE)</f>
        <v>$5M-$10M</v>
      </c>
      <c r="P5878" t="str">
        <f>VLOOKUP(C5878,accounts!$A$2:$F$9615,5,FALSE)</f>
        <v>West</v>
      </c>
      <c r="Q5878" t="b">
        <f t="shared" si="92"/>
        <v>1</v>
      </c>
      <c r="R5878" t="e">
        <f>INDEX(removed_duplicate_rows!$A$5:$A$39,MATCH(wins!A5878,removed_duplicate_rows!$A$5:$A$39,0))</f>
        <v>#N/A</v>
      </c>
    </row>
    <row r="5879" spans="1:18" ht="15.75" customHeight="1" x14ac:dyDescent="0.2">
      <c r="A5879" t="s">
        <v>17768</v>
      </c>
      <c r="B5879" t="s">
        <v>17769</v>
      </c>
      <c r="C5879" t="s">
        <v>17770</v>
      </c>
      <c r="D5879" s="10">
        <v>46018</v>
      </c>
      <c r="E5879" t="s">
        <v>14854</v>
      </c>
      <c r="F5879">
        <v>8</v>
      </c>
      <c r="G5879" t="s">
        <v>77</v>
      </c>
      <c r="H5879" t="s">
        <v>114</v>
      </c>
      <c r="I5879" t="s">
        <v>79</v>
      </c>
      <c r="J5879">
        <v>1</v>
      </c>
      <c r="K5879">
        <v>10850</v>
      </c>
      <c r="L5879" t="str">
        <f>IFERROR(INDEX(play_attribution!$B$2:$B$328,MATCH(A5879,play_attribution!$A$2:$A$328,0)),"")</f>
        <v/>
      </c>
      <c r="M5879" t="str">
        <f>VLOOKUP(H5879,seller_roster!$A$2:$B$85,2,FALSE)</f>
        <v>Ray Reyes</v>
      </c>
      <c r="N5879" t="str">
        <f>VLOOKUP(C5879,accounts!$A$2:$F$9615,2,FALSE)</f>
        <v>Nonprofit</v>
      </c>
      <c r="O5879" t="str">
        <f>VLOOKUP(C5879,accounts!$A$2:$F$9615,3,FALSE)</f>
        <v>$2.5M-$5M</v>
      </c>
      <c r="P5879" t="str">
        <f>VLOOKUP(C5879,accounts!$A$2:$F$9615,5,FALSE)</f>
        <v>West</v>
      </c>
      <c r="Q5879" t="b">
        <f t="shared" si="92"/>
        <v>1</v>
      </c>
      <c r="R5879" t="e">
        <f>INDEX(removed_duplicate_rows!$A$5:$A$39,MATCH(wins!A5879,removed_duplicate_rows!$A$5:$A$39,0))</f>
        <v>#N/A</v>
      </c>
    </row>
    <row r="5880" spans="1:18" ht="15.75" customHeight="1" x14ac:dyDescent="0.2">
      <c r="A5880" t="s">
        <v>17771</v>
      </c>
      <c r="B5880" t="s">
        <v>17772</v>
      </c>
      <c r="C5880" t="s">
        <v>17773</v>
      </c>
      <c r="D5880" s="10">
        <v>46018</v>
      </c>
      <c r="E5880" t="s">
        <v>14854</v>
      </c>
      <c r="F5880">
        <v>8</v>
      </c>
      <c r="G5880" t="s">
        <v>77</v>
      </c>
      <c r="H5880" t="s">
        <v>147</v>
      </c>
      <c r="I5880" t="s">
        <v>55</v>
      </c>
      <c r="J5880">
        <v>1</v>
      </c>
      <c r="K5880">
        <v>7642</v>
      </c>
      <c r="L5880" t="str">
        <f>IFERROR(INDEX(play_attribution!$B$2:$B$328,MATCH(A5880,play_attribution!$A$2:$A$328,0)),"")</f>
        <v/>
      </c>
      <c r="M5880" t="str">
        <f>VLOOKUP(H5880,seller_roster!$A$2:$B$85,2,FALSE)</f>
        <v>Riley Tran</v>
      </c>
      <c r="N5880" t="str">
        <f>VLOOKUP(C5880,accounts!$A$2:$F$9615,2,FALSE)</f>
        <v>Nonprofit</v>
      </c>
      <c r="O5880" t="str">
        <f>VLOOKUP(C5880,accounts!$A$2:$F$9615,3,FALSE)</f>
        <v>$5M-$10M</v>
      </c>
      <c r="P5880" t="str">
        <f>VLOOKUP(C5880,accounts!$A$2:$F$9615,5,FALSE)</f>
        <v>East</v>
      </c>
      <c r="Q5880" t="b">
        <f t="shared" si="92"/>
        <v>1</v>
      </c>
      <c r="R5880" t="e">
        <f>INDEX(removed_duplicate_rows!$A$5:$A$39,MATCH(wins!A5880,removed_duplicate_rows!$A$5:$A$39,0))</f>
        <v>#N/A</v>
      </c>
    </row>
    <row r="5881" spans="1:18" ht="15.75" customHeight="1" x14ac:dyDescent="0.2">
      <c r="A5881" t="s">
        <v>17774</v>
      </c>
      <c r="B5881" t="s">
        <v>17775</v>
      </c>
      <c r="C5881" t="s">
        <v>17776</v>
      </c>
      <c r="D5881" s="10">
        <v>46018</v>
      </c>
      <c r="E5881" t="s">
        <v>14854</v>
      </c>
      <c r="F5881">
        <v>8</v>
      </c>
      <c r="G5881" t="s">
        <v>77</v>
      </c>
      <c r="H5881" t="s">
        <v>99</v>
      </c>
      <c r="I5881" t="s">
        <v>55</v>
      </c>
      <c r="J5881">
        <v>1</v>
      </c>
      <c r="K5881">
        <v>11380</v>
      </c>
      <c r="L5881" t="str">
        <f>IFERROR(INDEX(play_attribution!$B$2:$B$328,MATCH(A5881,play_attribution!$A$2:$A$328,0)),"")</f>
        <v/>
      </c>
      <c r="M5881" t="str">
        <f>VLOOKUP(H5881,seller_roster!$A$2:$B$85,2,FALSE)</f>
        <v>Shiloh Sorensen</v>
      </c>
      <c r="N5881" t="str">
        <f>VLOOKUP(C5881,accounts!$A$2:$F$9615,2,FALSE)</f>
        <v>Logistics</v>
      </c>
      <c r="O5881" t="str">
        <f>VLOOKUP(C5881,accounts!$A$2:$F$9615,3,FALSE)</f>
        <v>&lt;$1M</v>
      </c>
      <c r="P5881" t="str">
        <f>VLOOKUP(C5881,accounts!$A$2:$F$9615,5,FALSE)</f>
        <v>Central</v>
      </c>
      <c r="Q5881" t="b">
        <f t="shared" si="92"/>
        <v>1</v>
      </c>
      <c r="R5881" t="e">
        <f>INDEX(removed_duplicate_rows!$A$5:$A$39,MATCH(wins!A5881,removed_duplicate_rows!$A$5:$A$39,0))</f>
        <v>#N/A</v>
      </c>
    </row>
    <row r="5882" spans="1:18" ht="15.75" customHeight="1" x14ac:dyDescent="0.2">
      <c r="A5882" t="s">
        <v>17777</v>
      </c>
      <c r="B5882" t="s">
        <v>17778</v>
      </c>
      <c r="C5882" t="s">
        <v>17779</v>
      </c>
      <c r="D5882" s="10">
        <v>46018</v>
      </c>
      <c r="E5882" t="s">
        <v>14854</v>
      </c>
      <c r="F5882">
        <v>8</v>
      </c>
      <c r="G5882" t="s">
        <v>77</v>
      </c>
      <c r="H5882" t="s">
        <v>103</v>
      </c>
      <c r="I5882" t="s">
        <v>79</v>
      </c>
      <c r="J5882">
        <v>1</v>
      </c>
      <c r="K5882">
        <v>8291</v>
      </c>
      <c r="L5882" t="str">
        <f>IFERROR(INDEX(play_attribution!$B$2:$B$328,MATCH(A5882,play_attribution!$A$2:$A$328,0)),"")</f>
        <v/>
      </c>
      <c r="M5882" t="str">
        <f>VLOOKUP(H5882,seller_roster!$A$2:$B$85,2,FALSE)</f>
        <v>Jax Reyes</v>
      </c>
      <c r="N5882" t="str">
        <f>VLOOKUP(C5882,accounts!$A$2:$F$9615,2,FALSE)</f>
        <v>Hospitality Group</v>
      </c>
      <c r="O5882" t="str">
        <f>VLOOKUP(C5882,accounts!$A$2:$F$9615,3,FALSE)</f>
        <v>$2.5M-$5M</v>
      </c>
      <c r="P5882" t="str">
        <f>VLOOKUP(C5882,accounts!$A$2:$F$9615,5,FALSE)</f>
        <v>East</v>
      </c>
      <c r="Q5882" t="b">
        <f t="shared" si="92"/>
        <v>1</v>
      </c>
      <c r="R5882" t="e">
        <f>INDEX(removed_duplicate_rows!$A$5:$A$39,MATCH(wins!A5882,removed_duplicate_rows!$A$5:$A$39,0))</f>
        <v>#N/A</v>
      </c>
    </row>
    <row r="5883" spans="1:18" ht="15.75" customHeight="1" x14ac:dyDescent="0.2">
      <c r="A5883" t="s">
        <v>17780</v>
      </c>
      <c r="B5883" t="s">
        <v>17781</v>
      </c>
      <c r="C5883" t="s">
        <v>17782</v>
      </c>
      <c r="D5883" s="10">
        <v>46018</v>
      </c>
      <c r="E5883" t="s">
        <v>14854</v>
      </c>
      <c r="F5883">
        <v>8</v>
      </c>
      <c r="G5883" t="s">
        <v>273</v>
      </c>
      <c r="H5883" t="s">
        <v>670</v>
      </c>
      <c r="I5883" t="s">
        <v>79</v>
      </c>
      <c r="J5883">
        <v>1</v>
      </c>
      <c r="K5883">
        <v>8038</v>
      </c>
      <c r="L5883" t="str">
        <f>IFERROR(INDEX(play_attribution!$B$2:$B$328,MATCH(A5883,play_attribution!$A$2:$A$328,0)),"")</f>
        <v/>
      </c>
      <c r="M5883" t="str">
        <f>VLOOKUP(H5883,seller_roster!$A$2:$B$85,2,FALSE)</f>
        <v>True Kowalski</v>
      </c>
      <c r="N5883" t="str">
        <f>VLOOKUP(C5883,accounts!$A$2:$F$9615,2,FALSE)</f>
        <v>Wholesale &amp; Distribution</v>
      </c>
      <c r="O5883" t="str">
        <f>VLOOKUP(C5883,accounts!$A$2:$F$9615,3,FALSE)</f>
        <v>$5M-$10M</v>
      </c>
      <c r="P5883" t="str">
        <f>VLOOKUP(C5883,accounts!$A$2:$F$9615,5,FALSE)</f>
        <v>Central</v>
      </c>
      <c r="Q5883" t="b">
        <f t="shared" si="92"/>
        <v>1</v>
      </c>
      <c r="R5883" t="e">
        <f>INDEX(removed_duplicate_rows!$A$5:$A$39,MATCH(wins!A5883,removed_duplicate_rows!$A$5:$A$39,0))</f>
        <v>#N/A</v>
      </c>
    </row>
    <row r="5884" spans="1:18" ht="15.75" customHeight="1" x14ac:dyDescent="0.2">
      <c r="A5884" t="s">
        <v>17783</v>
      </c>
      <c r="B5884" t="s">
        <v>17784</v>
      </c>
      <c r="C5884" t="s">
        <v>17785</v>
      </c>
      <c r="D5884" s="10">
        <v>46018</v>
      </c>
      <c r="E5884" t="s">
        <v>14854</v>
      </c>
      <c r="F5884">
        <v>8</v>
      </c>
      <c r="G5884" t="s">
        <v>273</v>
      </c>
      <c r="H5884" t="s">
        <v>727</v>
      </c>
      <c r="I5884" t="s">
        <v>79</v>
      </c>
      <c r="J5884">
        <v>1</v>
      </c>
      <c r="K5884">
        <v>5318</v>
      </c>
      <c r="L5884" t="str">
        <f>IFERROR(INDEX(play_attribution!$B$2:$B$328,MATCH(A5884,play_attribution!$A$2:$A$328,0)),"")</f>
        <v/>
      </c>
      <c r="M5884" t="str">
        <f>VLOOKUP(H5884,seller_roster!$A$2:$B$85,2,FALSE)</f>
        <v>Finley Okafor</v>
      </c>
      <c r="N5884" t="str">
        <f>VLOOKUP(C5884,accounts!$A$2:$F$9615,2,FALSE)</f>
        <v>Manufacturing</v>
      </c>
      <c r="O5884" t="str">
        <f>VLOOKUP(C5884,accounts!$A$2:$F$9615,3,FALSE)</f>
        <v>$5M-$10M</v>
      </c>
      <c r="P5884" t="str">
        <f>VLOOKUP(C5884,accounts!$A$2:$F$9615,5,FALSE)</f>
        <v>East</v>
      </c>
      <c r="Q5884" t="b">
        <f t="shared" si="92"/>
        <v>1</v>
      </c>
      <c r="R5884" t="e">
        <f>INDEX(removed_duplicate_rows!$A$5:$A$39,MATCH(wins!A5884,removed_duplicate_rows!$A$5:$A$39,0))</f>
        <v>#N/A</v>
      </c>
    </row>
    <row r="5885" spans="1:18" ht="15.75" customHeight="1" x14ac:dyDescent="0.2">
      <c r="A5885" t="s">
        <v>17786</v>
      </c>
      <c r="B5885" t="s">
        <v>17787</v>
      </c>
      <c r="C5885" t="s">
        <v>17788</v>
      </c>
      <c r="D5885" s="10">
        <v>46018</v>
      </c>
      <c r="E5885" t="s">
        <v>14854</v>
      </c>
      <c r="F5885">
        <v>8</v>
      </c>
      <c r="G5885" t="s">
        <v>273</v>
      </c>
      <c r="H5885" t="s">
        <v>344</v>
      </c>
      <c r="I5885" t="s">
        <v>79</v>
      </c>
      <c r="J5885">
        <v>1</v>
      </c>
      <c r="K5885">
        <v>8484</v>
      </c>
      <c r="L5885" t="str">
        <f>IFERROR(INDEX(play_attribution!$B$2:$B$328,MATCH(A5885,play_attribution!$A$2:$A$328,0)),"")</f>
        <v/>
      </c>
      <c r="M5885" t="str">
        <f>VLOOKUP(H5885,seller_roster!$A$2:$B$85,2,FALSE)</f>
        <v>Wren Kowalski</v>
      </c>
      <c r="N5885" t="str">
        <f>VLOOKUP(C5885,accounts!$A$2:$F$9615,2,FALSE)</f>
        <v>Hospitality Group</v>
      </c>
      <c r="O5885" t="str">
        <f>VLOOKUP(C5885,accounts!$A$2:$F$9615,3,FALSE)</f>
        <v>&lt;$1M</v>
      </c>
      <c r="P5885" t="str">
        <f>VLOOKUP(C5885,accounts!$A$2:$F$9615,5,FALSE)</f>
        <v>West</v>
      </c>
      <c r="Q5885" t="b">
        <f t="shared" si="92"/>
        <v>1</v>
      </c>
      <c r="R5885" t="e">
        <f>INDEX(removed_duplicate_rows!$A$5:$A$39,MATCH(wins!A5885,removed_duplicate_rows!$A$5:$A$39,0))</f>
        <v>#N/A</v>
      </c>
    </row>
    <row r="5886" spans="1:18" ht="15.75" customHeight="1" x14ac:dyDescent="0.2">
      <c r="A5886" t="s">
        <v>17789</v>
      </c>
      <c r="B5886" t="s">
        <v>17790</v>
      </c>
      <c r="C5886" t="s">
        <v>17791</v>
      </c>
      <c r="D5886" s="10">
        <v>46018</v>
      </c>
      <c r="E5886" t="s">
        <v>14854</v>
      </c>
      <c r="F5886">
        <v>8</v>
      </c>
      <c r="G5886" t="s">
        <v>273</v>
      </c>
      <c r="H5886" t="s">
        <v>293</v>
      </c>
      <c r="I5886" t="s">
        <v>79</v>
      </c>
      <c r="J5886">
        <v>1</v>
      </c>
      <c r="K5886">
        <v>11029</v>
      </c>
      <c r="L5886" t="str">
        <f>IFERROR(INDEX(play_attribution!$B$2:$B$328,MATCH(A5886,play_attribution!$A$2:$A$328,0)),"")</f>
        <v/>
      </c>
      <c r="M5886" t="str">
        <f>VLOOKUP(H5886,seller_roster!$A$2:$B$85,2,FALSE)</f>
        <v>Hayden Sorensen</v>
      </c>
      <c r="N5886" t="str">
        <f>VLOOKUP(C5886,accounts!$A$2:$F$9615,2,FALSE)</f>
        <v>Nonprofit</v>
      </c>
      <c r="O5886" t="str">
        <f>VLOOKUP(C5886,accounts!$A$2:$F$9615,3,FALSE)</f>
        <v>&gt;$10M</v>
      </c>
      <c r="P5886" t="str">
        <f>VLOOKUP(C5886,accounts!$A$2:$F$9615,5,FALSE)</f>
        <v>West</v>
      </c>
      <c r="Q5886" t="b">
        <f t="shared" si="92"/>
        <v>1</v>
      </c>
      <c r="R5886" t="e">
        <f>INDEX(removed_duplicate_rows!$A$5:$A$39,MATCH(wins!A5886,removed_duplicate_rows!$A$5:$A$39,0))</f>
        <v>#N/A</v>
      </c>
    </row>
    <row r="5887" spans="1:18" ht="15.75" customHeight="1" x14ac:dyDescent="0.2">
      <c r="A5887" t="s">
        <v>17792</v>
      </c>
      <c r="B5887" t="s">
        <v>17793</v>
      </c>
      <c r="C5887" t="s">
        <v>17794</v>
      </c>
      <c r="D5887" s="10">
        <v>46018</v>
      </c>
      <c r="E5887" t="s">
        <v>14854</v>
      </c>
      <c r="F5887">
        <v>8</v>
      </c>
      <c r="G5887" t="s">
        <v>273</v>
      </c>
      <c r="H5887" t="s">
        <v>312</v>
      </c>
      <c r="I5887" t="s">
        <v>79</v>
      </c>
      <c r="J5887">
        <v>1</v>
      </c>
      <c r="K5887">
        <v>11014</v>
      </c>
      <c r="L5887" t="str">
        <f>IFERROR(INDEX(play_attribution!$B$2:$B$328,MATCH(A5887,play_attribution!$A$2:$A$328,0)),"")</f>
        <v/>
      </c>
      <c r="M5887" t="str">
        <f>VLOOKUP(H5887,seller_roster!$A$2:$B$85,2,FALSE)</f>
        <v>Tatum Osei</v>
      </c>
      <c r="N5887" t="str">
        <f>VLOOKUP(C5887,accounts!$A$2:$F$9615,2,FALSE)</f>
        <v>Manufacturing</v>
      </c>
      <c r="O5887" t="str">
        <f>VLOOKUP(C5887,accounts!$A$2:$F$9615,3,FALSE)</f>
        <v>$5M-$10M</v>
      </c>
      <c r="P5887" t="str">
        <f>VLOOKUP(C5887,accounts!$A$2:$F$9615,5,FALSE)</f>
        <v>Central</v>
      </c>
      <c r="Q5887" t="b">
        <f t="shared" si="92"/>
        <v>1</v>
      </c>
      <c r="R5887" t="e">
        <f>INDEX(removed_duplicate_rows!$A$5:$A$39,MATCH(wins!A5887,removed_duplicate_rows!$A$5:$A$39,0))</f>
        <v>#N/A</v>
      </c>
    </row>
    <row r="5888" spans="1:18" ht="15.75" customHeight="1" x14ac:dyDescent="0.2">
      <c r="A5888" t="s">
        <v>17795</v>
      </c>
      <c r="B5888" t="s">
        <v>17796</v>
      </c>
      <c r="C5888" t="s">
        <v>17797</v>
      </c>
      <c r="D5888" s="10">
        <v>46018</v>
      </c>
      <c r="E5888" t="s">
        <v>14854</v>
      </c>
      <c r="F5888">
        <v>8</v>
      </c>
      <c r="G5888" t="s">
        <v>273</v>
      </c>
      <c r="H5888" t="s">
        <v>293</v>
      </c>
      <c r="I5888" t="s">
        <v>55</v>
      </c>
      <c r="J5888">
        <v>1</v>
      </c>
      <c r="K5888">
        <v>7154</v>
      </c>
      <c r="L5888" t="str">
        <f>IFERROR(INDEX(play_attribution!$B$2:$B$328,MATCH(A5888,play_attribution!$A$2:$A$328,0)),"")</f>
        <v/>
      </c>
      <c r="M5888" t="str">
        <f>VLOOKUP(H5888,seller_roster!$A$2:$B$85,2,FALSE)</f>
        <v>Hayden Sorensen</v>
      </c>
      <c r="N5888" t="str">
        <f>VLOOKUP(C5888,accounts!$A$2:$F$9615,2,FALSE)</f>
        <v>Field Services</v>
      </c>
      <c r="O5888" t="str">
        <f>VLOOKUP(C5888,accounts!$A$2:$F$9615,3,FALSE)</f>
        <v>$2.5M-$5M</v>
      </c>
      <c r="P5888" t="str">
        <f>VLOOKUP(C5888,accounts!$A$2:$F$9615,5,FALSE)</f>
        <v>East</v>
      </c>
      <c r="Q5888" t="b">
        <f t="shared" si="92"/>
        <v>1</v>
      </c>
      <c r="R5888" t="e">
        <f>INDEX(removed_duplicate_rows!$A$5:$A$39,MATCH(wins!A5888,removed_duplicate_rows!$A$5:$A$39,0))</f>
        <v>#N/A</v>
      </c>
    </row>
    <row r="5889" spans="1:18" ht="15.75" customHeight="1" x14ac:dyDescent="0.2">
      <c r="A5889" t="s">
        <v>17798</v>
      </c>
      <c r="B5889" t="s">
        <v>17799</v>
      </c>
      <c r="C5889" t="s">
        <v>17800</v>
      </c>
      <c r="D5889" s="10">
        <v>46018</v>
      </c>
      <c r="E5889" t="s">
        <v>14854</v>
      </c>
      <c r="F5889">
        <v>8</v>
      </c>
      <c r="G5889" t="s">
        <v>273</v>
      </c>
      <c r="H5889" t="s">
        <v>670</v>
      </c>
      <c r="I5889" t="s">
        <v>79</v>
      </c>
      <c r="J5889">
        <v>1</v>
      </c>
      <c r="K5889">
        <v>9530</v>
      </c>
      <c r="L5889" t="str">
        <f>IFERROR(INDEX(play_attribution!$B$2:$B$328,MATCH(A5889,play_attribution!$A$2:$A$328,0)),"")</f>
        <v/>
      </c>
      <c r="M5889" t="str">
        <f>VLOOKUP(H5889,seller_roster!$A$2:$B$85,2,FALSE)</f>
        <v>True Kowalski</v>
      </c>
      <c r="N5889" t="str">
        <f>VLOOKUP(C5889,accounts!$A$2:$F$9615,2,FALSE)</f>
        <v>Logistics</v>
      </c>
      <c r="O5889" t="str">
        <f>VLOOKUP(C5889,accounts!$A$2:$F$9615,3,FALSE)</f>
        <v>$2.5M-$5M</v>
      </c>
      <c r="P5889" t="str">
        <f>VLOOKUP(C5889,accounts!$A$2:$F$9615,5,FALSE)</f>
        <v>East</v>
      </c>
      <c r="Q5889" t="b">
        <f t="shared" si="92"/>
        <v>1</v>
      </c>
      <c r="R5889" t="e">
        <f>INDEX(removed_duplicate_rows!$A$5:$A$39,MATCH(wins!A5889,removed_duplicate_rows!$A$5:$A$39,0))</f>
        <v>#N/A</v>
      </c>
    </row>
    <row r="5890" spans="1:18" ht="15.75" customHeight="1" x14ac:dyDescent="0.2">
      <c r="A5890" t="s">
        <v>17801</v>
      </c>
      <c r="B5890" t="s">
        <v>17802</v>
      </c>
      <c r="C5890" t="s">
        <v>17803</v>
      </c>
      <c r="D5890" s="10">
        <v>46018</v>
      </c>
      <c r="E5890" t="s">
        <v>14854</v>
      </c>
      <c r="F5890">
        <v>8</v>
      </c>
      <c r="G5890" t="s">
        <v>273</v>
      </c>
      <c r="H5890" t="s">
        <v>308</v>
      </c>
      <c r="I5890" t="s">
        <v>79</v>
      </c>
      <c r="J5890">
        <v>1</v>
      </c>
      <c r="K5890">
        <v>16527</v>
      </c>
      <c r="L5890" t="str">
        <f>IFERROR(INDEX(play_attribution!$B$2:$B$328,MATCH(A5890,play_attribution!$A$2:$A$328,0)),"")</f>
        <v/>
      </c>
      <c r="M5890" t="str">
        <f>VLOOKUP(H5890,seller_roster!$A$2:$B$85,2,FALSE)</f>
        <v>Blake Ruiz</v>
      </c>
      <c r="N5890" t="str">
        <f>VLOOKUP(C5890,accounts!$A$2:$F$9615,2,FALSE)</f>
        <v>Retail Multi-Location</v>
      </c>
      <c r="O5890" t="str">
        <f>VLOOKUP(C5890,accounts!$A$2:$F$9615,3,FALSE)</f>
        <v>$2.5M-$5M</v>
      </c>
      <c r="P5890" t="str">
        <f>VLOOKUP(C5890,accounts!$A$2:$F$9615,5,FALSE)</f>
        <v>East</v>
      </c>
      <c r="Q5890" t="b">
        <f t="shared" si="92"/>
        <v>1</v>
      </c>
      <c r="R5890" t="e">
        <f>INDEX(removed_duplicate_rows!$A$5:$A$39,MATCH(wins!A5890,removed_duplicate_rows!$A$5:$A$39,0))</f>
        <v>#N/A</v>
      </c>
    </row>
    <row r="5891" spans="1:18" ht="15.75" customHeight="1" x14ac:dyDescent="0.2">
      <c r="A5891" t="s">
        <v>17804</v>
      </c>
      <c r="B5891" t="s">
        <v>17805</v>
      </c>
      <c r="C5891" t="s">
        <v>17806</v>
      </c>
      <c r="D5891" s="10">
        <v>46018</v>
      </c>
      <c r="E5891" t="s">
        <v>14854</v>
      </c>
      <c r="F5891">
        <v>8</v>
      </c>
      <c r="G5891" t="s">
        <v>273</v>
      </c>
      <c r="H5891" t="s">
        <v>337</v>
      </c>
      <c r="I5891" t="s">
        <v>79</v>
      </c>
      <c r="J5891">
        <v>1</v>
      </c>
      <c r="K5891">
        <v>8423</v>
      </c>
      <c r="L5891" t="str">
        <f>IFERROR(INDEX(play_attribution!$B$2:$B$328,MATCH(A5891,play_attribution!$A$2:$A$328,0)),"")</f>
        <v/>
      </c>
      <c r="M5891" t="str">
        <f>VLOOKUP(H5891,seller_roster!$A$2:$B$85,2,FALSE)</f>
        <v>Flor Bianchi</v>
      </c>
      <c r="N5891" t="str">
        <f>VLOOKUP(C5891,accounts!$A$2:$F$9615,2,FALSE)</f>
        <v>Healthcare Services</v>
      </c>
      <c r="O5891" t="str">
        <f>VLOOKUP(C5891,accounts!$A$2:$F$9615,3,FALSE)</f>
        <v>$2.5M-$5M</v>
      </c>
      <c r="P5891" t="str">
        <f>VLOOKUP(C5891,accounts!$A$2:$F$9615,5,FALSE)</f>
        <v>West</v>
      </c>
      <c r="Q5891" t="b">
        <f t="shared" ref="Q5891:Q5954" si="93">L5891=""</f>
        <v>1</v>
      </c>
      <c r="R5891" t="e">
        <f>INDEX(removed_duplicate_rows!$A$5:$A$39,MATCH(wins!A5891,removed_duplicate_rows!$A$5:$A$39,0))</f>
        <v>#N/A</v>
      </c>
    </row>
    <row r="5892" spans="1:18" ht="15.75" customHeight="1" x14ac:dyDescent="0.2">
      <c r="A5892" t="s">
        <v>17807</v>
      </c>
      <c r="B5892" t="s">
        <v>17808</v>
      </c>
      <c r="C5892" t="s">
        <v>17809</v>
      </c>
      <c r="D5892" s="10">
        <v>46018</v>
      </c>
      <c r="E5892" t="s">
        <v>14854</v>
      </c>
      <c r="F5892">
        <v>8</v>
      </c>
      <c r="G5892" t="s">
        <v>273</v>
      </c>
      <c r="H5892" t="s">
        <v>278</v>
      </c>
      <c r="I5892" t="s">
        <v>79</v>
      </c>
      <c r="J5892">
        <v>1</v>
      </c>
      <c r="K5892">
        <v>9391</v>
      </c>
      <c r="L5892" t="str">
        <f>IFERROR(INDEX(play_attribution!$B$2:$B$328,MATCH(A5892,play_attribution!$A$2:$A$328,0)),"")</f>
        <v/>
      </c>
      <c r="M5892" t="str">
        <f>VLOOKUP(H5892,seller_roster!$A$2:$B$85,2,FALSE)</f>
        <v>Kira Bianchi</v>
      </c>
      <c r="N5892" t="str">
        <f>VLOOKUP(C5892,accounts!$A$2:$F$9615,2,FALSE)</f>
        <v>Logistics</v>
      </c>
      <c r="O5892" t="str">
        <f>VLOOKUP(C5892,accounts!$A$2:$F$9615,3,FALSE)</f>
        <v>$2.5M-$5M</v>
      </c>
      <c r="P5892" t="str">
        <f>VLOOKUP(C5892,accounts!$A$2:$F$9615,5,FALSE)</f>
        <v>West</v>
      </c>
      <c r="Q5892" t="b">
        <f t="shared" si="93"/>
        <v>1</v>
      </c>
      <c r="R5892" t="e">
        <f>INDEX(removed_duplicate_rows!$A$5:$A$39,MATCH(wins!A5892,removed_duplicate_rows!$A$5:$A$39,0))</f>
        <v>#N/A</v>
      </c>
    </row>
    <row r="5893" spans="1:18" ht="15.75" customHeight="1" x14ac:dyDescent="0.2">
      <c r="A5893" t="s">
        <v>17810</v>
      </c>
      <c r="B5893" t="s">
        <v>17811</v>
      </c>
      <c r="C5893" t="s">
        <v>17812</v>
      </c>
      <c r="D5893" s="10">
        <v>46018</v>
      </c>
      <c r="E5893" t="s">
        <v>14854</v>
      </c>
      <c r="F5893">
        <v>8</v>
      </c>
      <c r="G5893" t="s">
        <v>273</v>
      </c>
      <c r="H5893" t="s">
        <v>727</v>
      </c>
      <c r="I5893" t="s">
        <v>55</v>
      </c>
      <c r="J5893">
        <v>1</v>
      </c>
      <c r="K5893">
        <v>8584</v>
      </c>
      <c r="L5893" t="str">
        <f>IFERROR(INDEX(play_attribution!$B$2:$B$328,MATCH(A5893,play_attribution!$A$2:$A$328,0)),"")</f>
        <v/>
      </c>
      <c r="M5893" t="str">
        <f>VLOOKUP(H5893,seller_roster!$A$2:$B$85,2,FALSE)</f>
        <v>Finley Okafor</v>
      </c>
      <c r="N5893" t="str">
        <f>VLOOKUP(C5893,accounts!$A$2:$F$9615,2,FALSE)</f>
        <v>Professional Services</v>
      </c>
      <c r="O5893" t="str">
        <f>VLOOKUP(C5893,accounts!$A$2:$F$9615,3,FALSE)</f>
        <v>$5M-$10M</v>
      </c>
      <c r="P5893" t="str">
        <f>VLOOKUP(C5893,accounts!$A$2:$F$9615,5,FALSE)</f>
        <v>Central</v>
      </c>
      <c r="Q5893" t="b">
        <f t="shared" si="93"/>
        <v>1</v>
      </c>
      <c r="R5893" t="e">
        <f>INDEX(removed_duplicate_rows!$A$5:$A$39,MATCH(wins!A5893,removed_duplicate_rows!$A$5:$A$39,0))</f>
        <v>#N/A</v>
      </c>
    </row>
    <row r="5894" spans="1:18" ht="15.75" customHeight="1" x14ac:dyDescent="0.2">
      <c r="A5894" t="s">
        <v>17813</v>
      </c>
      <c r="B5894" t="s">
        <v>17814</v>
      </c>
      <c r="C5894" t="s">
        <v>17815</v>
      </c>
      <c r="D5894" s="10">
        <v>46018</v>
      </c>
      <c r="E5894" t="s">
        <v>14854</v>
      </c>
      <c r="F5894">
        <v>8</v>
      </c>
      <c r="G5894" t="s">
        <v>273</v>
      </c>
      <c r="H5894" t="s">
        <v>319</v>
      </c>
      <c r="I5894" t="s">
        <v>79</v>
      </c>
      <c r="J5894">
        <v>1</v>
      </c>
      <c r="K5894">
        <v>7396</v>
      </c>
      <c r="L5894" t="str">
        <f>IFERROR(INDEX(play_attribution!$B$2:$B$328,MATCH(A5894,play_attribution!$A$2:$A$328,0)),"")</f>
        <v/>
      </c>
      <c r="M5894" t="str">
        <f>VLOOKUP(H5894,seller_roster!$A$2:$B$85,2,FALSE)</f>
        <v>Nia Kowalski</v>
      </c>
      <c r="N5894" t="str">
        <f>VLOOKUP(C5894,accounts!$A$2:$F$9615,2,FALSE)</f>
        <v>Manufacturing</v>
      </c>
      <c r="O5894" t="str">
        <f>VLOOKUP(C5894,accounts!$A$2:$F$9615,3,FALSE)</f>
        <v>$5M-$10M</v>
      </c>
      <c r="P5894" t="str">
        <f>VLOOKUP(C5894,accounts!$A$2:$F$9615,5,FALSE)</f>
        <v>East</v>
      </c>
      <c r="Q5894" t="b">
        <f t="shared" si="93"/>
        <v>1</v>
      </c>
      <c r="R5894" t="e">
        <f>INDEX(removed_duplicate_rows!$A$5:$A$39,MATCH(wins!A5894,removed_duplicate_rows!$A$5:$A$39,0))</f>
        <v>#N/A</v>
      </c>
    </row>
    <row r="5895" spans="1:18" ht="15.75" customHeight="1" x14ac:dyDescent="0.2">
      <c r="A5895" t="s">
        <v>17816</v>
      </c>
      <c r="B5895" t="s">
        <v>17817</v>
      </c>
      <c r="C5895" t="s">
        <v>17818</v>
      </c>
      <c r="D5895" s="10">
        <v>46018</v>
      </c>
      <c r="E5895" t="s">
        <v>14854</v>
      </c>
      <c r="F5895">
        <v>8</v>
      </c>
      <c r="G5895" t="s">
        <v>273</v>
      </c>
      <c r="H5895" t="s">
        <v>301</v>
      </c>
      <c r="I5895" t="s">
        <v>79</v>
      </c>
      <c r="J5895">
        <v>1</v>
      </c>
      <c r="K5895">
        <v>9096</v>
      </c>
      <c r="L5895" t="str">
        <f>IFERROR(INDEX(play_attribution!$B$2:$B$328,MATCH(A5895,play_attribution!$A$2:$A$328,0)),"")</f>
        <v/>
      </c>
      <c r="M5895" t="str">
        <f>VLOOKUP(H5895,seller_roster!$A$2:$B$85,2,FALSE)</f>
        <v>Pia Marsh</v>
      </c>
      <c r="N5895" t="str">
        <f>VLOOKUP(C5895,accounts!$A$2:$F$9615,2,FALSE)</f>
        <v>Logistics</v>
      </c>
      <c r="O5895" t="str">
        <f>VLOOKUP(C5895,accounts!$A$2:$F$9615,3,FALSE)</f>
        <v>$2.5M-$5M</v>
      </c>
      <c r="P5895" t="str">
        <f>VLOOKUP(C5895,accounts!$A$2:$F$9615,5,FALSE)</f>
        <v>East</v>
      </c>
      <c r="Q5895" t="b">
        <f t="shared" si="93"/>
        <v>1</v>
      </c>
      <c r="R5895" t="e">
        <f>INDEX(removed_duplicate_rows!$A$5:$A$39,MATCH(wins!A5895,removed_duplicate_rows!$A$5:$A$39,0))</f>
        <v>#N/A</v>
      </c>
    </row>
    <row r="5896" spans="1:18" ht="15.75" customHeight="1" x14ac:dyDescent="0.2">
      <c r="A5896" t="s">
        <v>17819</v>
      </c>
      <c r="B5896" t="s">
        <v>17820</v>
      </c>
      <c r="C5896" t="s">
        <v>17821</v>
      </c>
      <c r="D5896" s="10">
        <v>46018</v>
      </c>
      <c r="E5896" t="s">
        <v>14854</v>
      </c>
      <c r="F5896">
        <v>8</v>
      </c>
      <c r="G5896" t="s">
        <v>273</v>
      </c>
      <c r="H5896" t="s">
        <v>308</v>
      </c>
      <c r="I5896" t="s">
        <v>55</v>
      </c>
      <c r="J5896">
        <v>1</v>
      </c>
      <c r="K5896">
        <v>9597</v>
      </c>
      <c r="L5896" t="str">
        <f>IFERROR(INDEX(play_attribution!$B$2:$B$328,MATCH(A5896,play_attribution!$A$2:$A$328,0)),"")</f>
        <v/>
      </c>
      <c r="M5896" t="str">
        <f>VLOOKUP(H5896,seller_roster!$A$2:$B$85,2,FALSE)</f>
        <v>Blake Ruiz</v>
      </c>
      <c r="N5896" t="str">
        <f>VLOOKUP(C5896,accounts!$A$2:$F$9615,2,FALSE)</f>
        <v>Field Services</v>
      </c>
      <c r="O5896" t="str">
        <f>VLOOKUP(C5896,accounts!$A$2:$F$9615,3,FALSE)</f>
        <v>&gt;$10M</v>
      </c>
      <c r="P5896" t="str">
        <f>VLOOKUP(C5896,accounts!$A$2:$F$9615,5,FALSE)</f>
        <v>West</v>
      </c>
      <c r="Q5896" t="b">
        <f t="shared" si="93"/>
        <v>1</v>
      </c>
      <c r="R5896" t="e">
        <f>INDEX(removed_duplicate_rows!$A$5:$A$39,MATCH(wins!A5896,removed_duplicate_rows!$A$5:$A$39,0))</f>
        <v>#N/A</v>
      </c>
    </row>
    <row r="5897" spans="1:18" ht="15.75" customHeight="1" x14ac:dyDescent="0.2">
      <c r="A5897" t="s">
        <v>17822</v>
      </c>
      <c r="B5897" t="s">
        <v>17823</v>
      </c>
      <c r="C5897" t="s">
        <v>17824</v>
      </c>
      <c r="D5897" s="10">
        <v>46018</v>
      </c>
      <c r="E5897" t="s">
        <v>14854</v>
      </c>
      <c r="F5897">
        <v>8</v>
      </c>
      <c r="G5897" t="s">
        <v>273</v>
      </c>
      <c r="H5897" t="s">
        <v>357</v>
      </c>
      <c r="I5897" t="s">
        <v>55</v>
      </c>
      <c r="J5897">
        <v>1</v>
      </c>
      <c r="K5897">
        <v>10831</v>
      </c>
      <c r="L5897" t="str">
        <f>IFERROR(INDEX(play_attribution!$B$2:$B$328,MATCH(A5897,play_attribution!$A$2:$A$328,0)),"")</f>
        <v/>
      </c>
      <c r="M5897" t="str">
        <f>VLOOKUP(H5897,seller_roster!$A$2:$B$85,2,FALSE)</f>
        <v>Hollis Abadi</v>
      </c>
      <c r="N5897" t="str">
        <f>VLOOKUP(C5897,accounts!$A$2:$F$9615,2,FALSE)</f>
        <v>Field Services</v>
      </c>
      <c r="O5897" t="str">
        <f>VLOOKUP(C5897,accounts!$A$2:$F$9615,3,FALSE)</f>
        <v>$2.5M-$5M</v>
      </c>
      <c r="P5897" t="str">
        <f>VLOOKUP(C5897,accounts!$A$2:$F$9615,5,FALSE)</f>
        <v>East</v>
      </c>
      <c r="Q5897" t="b">
        <f t="shared" si="93"/>
        <v>1</v>
      </c>
      <c r="R5897" t="e">
        <f>INDEX(removed_duplicate_rows!$A$5:$A$39,MATCH(wins!A5897,removed_duplicate_rows!$A$5:$A$39,0))</f>
        <v>#N/A</v>
      </c>
    </row>
    <row r="5898" spans="1:18" ht="15.75" customHeight="1" x14ac:dyDescent="0.2">
      <c r="A5898" t="s">
        <v>17825</v>
      </c>
      <c r="B5898" t="s">
        <v>17826</v>
      </c>
      <c r="C5898" t="s">
        <v>17827</v>
      </c>
      <c r="D5898" s="10">
        <v>46018</v>
      </c>
      <c r="E5898" t="s">
        <v>14854</v>
      </c>
      <c r="F5898">
        <v>8</v>
      </c>
      <c r="G5898" t="s">
        <v>273</v>
      </c>
      <c r="H5898" t="s">
        <v>680</v>
      </c>
      <c r="I5898" t="s">
        <v>55</v>
      </c>
      <c r="J5898">
        <v>1</v>
      </c>
      <c r="K5898">
        <v>10649</v>
      </c>
      <c r="L5898" t="str">
        <f>IFERROR(INDEX(play_attribution!$B$2:$B$328,MATCH(A5898,play_attribution!$A$2:$A$328,0)),"")</f>
        <v/>
      </c>
      <c r="M5898" t="str">
        <f>VLOOKUP(H5898,seller_roster!$A$2:$B$85,2,FALSE)</f>
        <v>Tatum Ruiz</v>
      </c>
      <c r="N5898" t="str">
        <f>VLOOKUP(C5898,accounts!$A$2:$F$9615,2,FALSE)</f>
        <v>Retail Multi-Location</v>
      </c>
      <c r="O5898" t="str">
        <f>VLOOKUP(C5898,accounts!$A$2:$F$9615,3,FALSE)</f>
        <v>$5M-$10M</v>
      </c>
      <c r="P5898" t="str">
        <f>VLOOKUP(C5898,accounts!$A$2:$F$9615,5,FALSE)</f>
        <v>East</v>
      </c>
      <c r="Q5898" t="b">
        <f t="shared" si="93"/>
        <v>1</v>
      </c>
      <c r="R5898" t="e">
        <f>INDEX(removed_duplicate_rows!$A$5:$A$39,MATCH(wins!A5898,removed_duplicate_rows!$A$5:$A$39,0))</f>
        <v>#N/A</v>
      </c>
    </row>
    <row r="5899" spans="1:18" ht="15.75" customHeight="1" x14ac:dyDescent="0.2">
      <c r="A5899" t="s">
        <v>17828</v>
      </c>
      <c r="B5899" t="s">
        <v>17829</v>
      </c>
      <c r="C5899" t="s">
        <v>17830</v>
      </c>
      <c r="D5899" s="10">
        <v>46018</v>
      </c>
      <c r="E5899" t="s">
        <v>14854</v>
      </c>
      <c r="F5899">
        <v>8</v>
      </c>
      <c r="G5899" t="s">
        <v>273</v>
      </c>
      <c r="H5899" t="s">
        <v>367</v>
      </c>
      <c r="I5899" t="s">
        <v>79</v>
      </c>
      <c r="J5899">
        <v>1</v>
      </c>
      <c r="K5899">
        <v>5261</v>
      </c>
      <c r="L5899" t="str">
        <f>IFERROR(INDEX(play_attribution!$B$2:$B$328,MATCH(A5899,play_attribution!$A$2:$A$328,0)),"")</f>
        <v/>
      </c>
      <c r="M5899" t="str">
        <f>VLOOKUP(H5899,seller_roster!$A$2:$B$85,2,FALSE)</f>
        <v>Zion Ito</v>
      </c>
      <c r="N5899" t="str">
        <f>VLOOKUP(C5899,accounts!$A$2:$F$9615,2,FALSE)</f>
        <v>Healthcare Services</v>
      </c>
      <c r="O5899" t="str">
        <f>VLOOKUP(C5899,accounts!$A$2:$F$9615,3,FALSE)</f>
        <v>$5M-$10M</v>
      </c>
      <c r="P5899" t="str">
        <f>VLOOKUP(C5899,accounts!$A$2:$F$9615,5,FALSE)</f>
        <v>East</v>
      </c>
      <c r="Q5899" t="b">
        <f t="shared" si="93"/>
        <v>1</v>
      </c>
      <c r="R5899" t="e">
        <f>INDEX(removed_duplicate_rows!$A$5:$A$39,MATCH(wins!A5899,removed_duplicate_rows!$A$5:$A$39,0))</f>
        <v>#N/A</v>
      </c>
    </row>
    <row r="5900" spans="1:18" ht="15.75" customHeight="1" x14ac:dyDescent="0.2">
      <c r="A5900" t="s">
        <v>17831</v>
      </c>
      <c r="B5900" t="s">
        <v>17832</v>
      </c>
      <c r="C5900" t="s">
        <v>17833</v>
      </c>
      <c r="D5900" s="10">
        <v>46018</v>
      </c>
      <c r="E5900" t="s">
        <v>14854</v>
      </c>
      <c r="F5900">
        <v>8</v>
      </c>
      <c r="G5900" t="s">
        <v>273</v>
      </c>
      <c r="H5900" t="s">
        <v>357</v>
      </c>
      <c r="I5900" t="s">
        <v>79</v>
      </c>
      <c r="J5900">
        <v>1</v>
      </c>
      <c r="K5900">
        <v>5726</v>
      </c>
      <c r="L5900" t="str">
        <f>IFERROR(INDEX(play_attribution!$B$2:$B$328,MATCH(A5900,play_attribution!$A$2:$A$328,0)),"")</f>
        <v/>
      </c>
      <c r="M5900" t="str">
        <f>VLOOKUP(H5900,seller_roster!$A$2:$B$85,2,FALSE)</f>
        <v>Hollis Abadi</v>
      </c>
      <c r="N5900" t="str">
        <f>VLOOKUP(C5900,accounts!$A$2:$F$9615,2,FALSE)</f>
        <v>Field Services</v>
      </c>
      <c r="O5900" t="str">
        <f>VLOOKUP(C5900,accounts!$A$2:$F$9615,3,FALSE)</f>
        <v>$2.5M-$5M</v>
      </c>
      <c r="P5900" t="str">
        <f>VLOOKUP(C5900,accounts!$A$2:$F$9615,5,FALSE)</f>
        <v>East</v>
      </c>
      <c r="Q5900" t="b">
        <f t="shared" si="93"/>
        <v>1</v>
      </c>
      <c r="R5900" t="e">
        <f>INDEX(removed_duplicate_rows!$A$5:$A$39,MATCH(wins!A5900,removed_duplicate_rows!$A$5:$A$39,0))</f>
        <v>#N/A</v>
      </c>
    </row>
    <row r="5901" spans="1:18" ht="15.75" customHeight="1" x14ac:dyDescent="0.2">
      <c r="A5901" t="s">
        <v>17834</v>
      </c>
      <c r="B5901" t="s">
        <v>17835</v>
      </c>
      <c r="C5901" t="s">
        <v>17836</v>
      </c>
      <c r="D5901" s="10">
        <v>46018</v>
      </c>
      <c r="E5901" t="s">
        <v>14854</v>
      </c>
      <c r="F5901">
        <v>8</v>
      </c>
      <c r="G5901" t="s">
        <v>273</v>
      </c>
      <c r="H5901" t="s">
        <v>297</v>
      </c>
      <c r="I5901" t="s">
        <v>79</v>
      </c>
      <c r="J5901">
        <v>1</v>
      </c>
      <c r="K5901">
        <v>7328</v>
      </c>
      <c r="L5901" t="str">
        <f>IFERROR(INDEX(play_attribution!$B$2:$B$328,MATCH(A5901,play_attribution!$A$2:$A$328,0)),"")</f>
        <v/>
      </c>
      <c r="M5901" t="str">
        <f>VLOOKUP(H5901,seller_roster!$A$2:$B$85,2,FALSE)</f>
        <v>Ray Moreau</v>
      </c>
      <c r="N5901" t="str">
        <f>VLOOKUP(C5901,accounts!$A$2:$F$9615,2,FALSE)</f>
        <v>Hospitality Group</v>
      </c>
      <c r="O5901" t="str">
        <f>VLOOKUP(C5901,accounts!$A$2:$F$9615,3,FALSE)</f>
        <v>$2.5M-$5M</v>
      </c>
      <c r="P5901" t="str">
        <f>VLOOKUP(C5901,accounts!$A$2:$F$9615,5,FALSE)</f>
        <v>East</v>
      </c>
      <c r="Q5901" t="b">
        <f t="shared" si="93"/>
        <v>1</v>
      </c>
      <c r="R5901" t="e">
        <f>INDEX(removed_duplicate_rows!$A$5:$A$39,MATCH(wins!A5901,removed_duplicate_rows!$A$5:$A$39,0))</f>
        <v>#N/A</v>
      </c>
    </row>
    <row r="5902" spans="1:18" ht="15.75" customHeight="1" x14ac:dyDescent="0.2">
      <c r="A5902" t="s">
        <v>17837</v>
      </c>
      <c r="B5902" t="s">
        <v>17838</v>
      </c>
      <c r="C5902" t="s">
        <v>17839</v>
      </c>
      <c r="D5902" s="10">
        <v>46018</v>
      </c>
      <c r="E5902" t="s">
        <v>14854</v>
      </c>
      <c r="F5902">
        <v>8</v>
      </c>
      <c r="G5902" t="s">
        <v>273</v>
      </c>
      <c r="H5902" t="s">
        <v>301</v>
      </c>
      <c r="I5902" t="s">
        <v>79</v>
      </c>
      <c r="J5902">
        <v>1</v>
      </c>
      <c r="K5902">
        <v>14070</v>
      </c>
      <c r="L5902" t="str">
        <f>IFERROR(INDEX(play_attribution!$B$2:$B$328,MATCH(A5902,play_attribution!$A$2:$A$328,0)),"")</f>
        <v/>
      </c>
      <c r="M5902" t="str">
        <f>VLOOKUP(H5902,seller_roster!$A$2:$B$85,2,FALSE)</f>
        <v>Pia Marsh</v>
      </c>
      <c r="N5902" t="str">
        <f>VLOOKUP(C5902,accounts!$A$2:$F$9615,2,FALSE)</f>
        <v>Nonprofit</v>
      </c>
      <c r="O5902" t="str">
        <f>VLOOKUP(C5902,accounts!$A$2:$F$9615,3,FALSE)</f>
        <v>$5M-$10M</v>
      </c>
      <c r="P5902" t="str">
        <f>VLOOKUP(C5902,accounts!$A$2:$F$9615,5,FALSE)</f>
        <v>West</v>
      </c>
      <c r="Q5902" t="b">
        <f t="shared" si="93"/>
        <v>1</v>
      </c>
      <c r="R5902" t="e">
        <f>INDEX(removed_duplicate_rows!$A$5:$A$39,MATCH(wins!A5902,removed_duplicate_rows!$A$5:$A$39,0))</f>
        <v>#N/A</v>
      </c>
    </row>
    <row r="5903" spans="1:18" ht="15.75" customHeight="1" x14ac:dyDescent="0.2">
      <c r="A5903" t="s">
        <v>17840</v>
      </c>
      <c r="B5903" t="s">
        <v>17841</v>
      </c>
      <c r="C5903" t="s">
        <v>17842</v>
      </c>
      <c r="D5903" s="10">
        <v>46018</v>
      </c>
      <c r="E5903" t="s">
        <v>14854</v>
      </c>
      <c r="F5903">
        <v>8</v>
      </c>
      <c r="G5903" t="s">
        <v>273</v>
      </c>
      <c r="H5903" t="s">
        <v>755</v>
      </c>
      <c r="I5903" t="s">
        <v>79</v>
      </c>
      <c r="J5903">
        <v>1</v>
      </c>
      <c r="K5903">
        <v>13222</v>
      </c>
      <c r="L5903" t="str">
        <f>IFERROR(INDEX(play_attribution!$B$2:$B$328,MATCH(A5903,play_attribution!$A$2:$A$328,0)),"")</f>
        <v/>
      </c>
      <c r="M5903" t="str">
        <f>VLOOKUP(H5903,seller_roster!$A$2:$B$85,2,FALSE)</f>
        <v>Jesse Silva</v>
      </c>
      <c r="N5903" t="str">
        <f>VLOOKUP(C5903,accounts!$A$2:$F$9615,2,FALSE)</f>
        <v>Wholesale &amp; Distribution</v>
      </c>
      <c r="O5903" t="str">
        <f>VLOOKUP(C5903,accounts!$A$2:$F$9615,3,FALSE)</f>
        <v>$2.5M-$5M</v>
      </c>
      <c r="P5903" t="str">
        <f>VLOOKUP(C5903,accounts!$A$2:$F$9615,5,FALSE)</f>
        <v>West</v>
      </c>
      <c r="Q5903" t="b">
        <f t="shared" si="93"/>
        <v>1</v>
      </c>
      <c r="R5903" t="e">
        <f>INDEX(removed_duplicate_rows!$A$5:$A$39,MATCH(wins!A5903,removed_duplicate_rows!$A$5:$A$39,0))</f>
        <v>#N/A</v>
      </c>
    </row>
    <row r="5904" spans="1:18" ht="15.75" customHeight="1" x14ac:dyDescent="0.2">
      <c r="A5904" t="s">
        <v>17843</v>
      </c>
      <c r="B5904" t="s">
        <v>17844</v>
      </c>
      <c r="C5904" t="s">
        <v>17845</v>
      </c>
      <c r="D5904" s="10">
        <v>46018</v>
      </c>
      <c r="E5904" t="s">
        <v>14854</v>
      </c>
      <c r="F5904">
        <v>8</v>
      </c>
      <c r="G5904" t="s">
        <v>273</v>
      </c>
      <c r="H5904" t="s">
        <v>344</v>
      </c>
      <c r="I5904" t="s">
        <v>55</v>
      </c>
      <c r="J5904">
        <v>1</v>
      </c>
      <c r="K5904">
        <v>9518</v>
      </c>
      <c r="L5904" t="str">
        <f>IFERROR(INDEX(play_attribution!$B$2:$B$328,MATCH(A5904,play_attribution!$A$2:$A$328,0)),"")</f>
        <v/>
      </c>
      <c r="M5904" t="str">
        <f>VLOOKUP(H5904,seller_roster!$A$2:$B$85,2,FALSE)</f>
        <v>Wren Kowalski</v>
      </c>
      <c r="N5904" t="str">
        <f>VLOOKUP(C5904,accounts!$A$2:$F$9615,2,FALSE)</f>
        <v>Retail Multi-Location</v>
      </c>
      <c r="O5904" t="str">
        <f>VLOOKUP(C5904,accounts!$A$2:$F$9615,3,FALSE)</f>
        <v>$5M-$10M</v>
      </c>
      <c r="P5904" t="str">
        <f>VLOOKUP(C5904,accounts!$A$2:$F$9615,5,FALSE)</f>
        <v>West</v>
      </c>
      <c r="Q5904" t="b">
        <f t="shared" si="93"/>
        <v>1</v>
      </c>
      <c r="R5904" t="e">
        <f>INDEX(removed_duplicate_rows!$A$5:$A$39,MATCH(wins!A5904,removed_duplicate_rows!$A$5:$A$39,0))</f>
        <v>#N/A</v>
      </c>
    </row>
    <row r="5905" spans="1:18" ht="15.75" customHeight="1" x14ac:dyDescent="0.2">
      <c r="A5905" t="s">
        <v>17846</v>
      </c>
      <c r="B5905" t="s">
        <v>17847</v>
      </c>
      <c r="C5905" t="s">
        <v>17848</v>
      </c>
      <c r="D5905" s="10">
        <v>46018</v>
      </c>
      <c r="E5905" t="s">
        <v>14854</v>
      </c>
      <c r="F5905">
        <v>8</v>
      </c>
      <c r="G5905" t="s">
        <v>273</v>
      </c>
      <c r="H5905" t="s">
        <v>344</v>
      </c>
      <c r="I5905" t="s">
        <v>55</v>
      </c>
      <c r="J5905">
        <v>1</v>
      </c>
      <c r="K5905">
        <v>8292</v>
      </c>
      <c r="L5905" t="str">
        <f>IFERROR(INDEX(play_attribution!$B$2:$B$328,MATCH(A5905,play_attribution!$A$2:$A$328,0)),"")</f>
        <v/>
      </c>
      <c r="M5905" t="str">
        <f>VLOOKUP(H5905,seller_roster!$A$2:$B$85,2,FALSE)</f>
        <v>Wren Kowalski</v>
      </c>
      <c r="N5905" t="str">
        <f>VLOOKUP(C5905,accounts!$A$2:$F$9615,2,FALSE)</f>
        <v>Field Services</v>
      </c>
      <c r="O5905" t="str">
        <f>VLOOKUP(C5905,accounts!$A$2:$F$9615,3,FALSE)</f>
        <v>$2.5M-$5M</v>
      </c>
      <c r="P5905" t="str">
        <f>VLOOKUP(C5905,accounts!$A$2:$F$9615,5,FALSE)</f>
        <v>East</v>
      </c>
      <c r="Q5905" t="b">
        <f t="shared" si="93"/>
        <v>1</v>
      </c>
      <c r="R5905" t="e">
        <f>INDEX(removed_duplicate_rows!$A$5:$A$39,MATCH(wins!A5905,removed_duplicate_rows!$A$5:$A$39,0))</f>
        <v>#N/A</v>
      </c>
    </row>
    <row r="5906" spans="1:18" ht="15.75" customHeight="1" x14ac:dyDescent="0.2">
      <c r="A5906" t="s">
        <v>17849</v>
      </c>
      <c r="B5906" t="s">
        <v>17850</v>
      </c>
      <c r="C5906" t="s">
        <v>17851</v>
      </c>
      <c r="D5906" s="10">
        <v>46018</v>
      </c>
      <c r="E5906" t="s">
        <v>14854</v>
      </c>
      <c r="F5906">
        <v>8</v>
      </c>
      <c r="G5906" t="s">
        <v>273</v>
      </c>
      <c r="H5906" t="s">
        <v>312</v>
      </c>
      <c r="I5906" t="s">
        <v>55</v>
      </c>
      <c r="J5906">
        <v>1</v>
      </c>
      <c r="K5906">
        <v>10529</v>
      </c>
      <c r="L5906" t="str">
        <f>IFERROR(INDEX(play_attribution!$B$2:$B$328,MATCH(A5906,play_attribution!$A$2:$A$328,0)),"")</f>
        <v/>
      </c>
      <c r="M5906" t="str">
        <f>VLOOKUP(H5906,seller_roster!$A$2:$B$85,2,FALSE)</f>
        <v>Tatum Osei</v>
      </c>
      <c r="N5906" t="str">
        <f>VLOOKUP(C5906,accounts!$A$2:$F$9615,2,FALSE)</f>
        <v>Manufacturing</v>
      </c>
      <c r="O5906" t="str">
        <f>VLOOKUP(C5906,accounts!$A$2:$F$9615,3,FALSE)</f>
        <v>$2.5M-$5M</v>
      </c>
      <c r="P5906" t="str">
        <f>VLOOKUP(C5906,accounts!$A$2:$F$9615,5,FALSE)</f>
        <v>West</v>
      </c>
      <c r="Q5906" t="b">
        <f t="shared" si="93"/>
        <v>1</v>
      </c>
      <c r="R5906" t="e">
        <f>INDEX(removed_duplicate_rows!$A$5:$A$39,MATCH(wins!A5906,removed_duplicate_rows!$A$5:$A$39,0))</f>
        <v>#N/A</v>
      </c>
    </row>
    <row r="5907" spans="1:18" ht="15.75" customHeight="1" x14ac:dyDescent="0.2">
      <c r="A5907" t="s">
        <v>17852</v>
      </c>
      <c r="B5907" t="s">
        <v>17853</v>
      </c>
      <c r="C5907" t="s">
        <v>17854</v>
      </c>
      <c r="D5907" s="10">
        <v>46018</v>
      </c>
      <c r="E5907" t="s">
        <v>14854</v>
      </c>
      <c r="F5907">
        <v>8</v>
      </c>
      <c r="G5907" t="s">
        <v>273</v>
      </c>
      <c r="H5907" t="s">
        <v>367</v>
      </c>
      <c r="I5907" t="s">
        <v>79</v>
      </c>
      <c r="J5907">
        <v>1</v>
      </c>
      <c r="K5907">
        <v>8878</v>
      </c>
      <c r="L5907" t="str">
        <f>IFERROR(INDEX(play_attribution!$B$2:$B$328,MATCH(A5907,play_attribution!$A$2:$A$328,0)),"")</f>
        <v/>
      </c>
      <c r="M5907" t="str">
        <f>VLOOKUP(H5907,seller_roster!$A$2:$B$85,2,FALSE)</f>
        <v>Zion Ito</v>
      </c>
      <c r="N5907" t="str">
        <f>VLOOKUP(C5907,accounts!$A$2:$F$9615,2,FALSE)</f>
        <v>Logistics</v>
      </c>
      <c r="O5907" t="str">
        <f>VLOOKUP(C5907,accounts!$A$2:$F$9615,3,FALSE)</f>
        <v>$2.5M-$5M</v>
      </c>
      <c r="P5907" t="str">
        <f>VLOOKUP(C5907,accounts!$A$2:$F$9615,5,FALSE)</f>
        <v>East</v>
      </c>
      <c r="Q5907" t="b">
        <f t="shared" si="93"/>
        <v>1</v>
      </c>
      <c r="R5907" t="e">
        <f>INDEX(removed_duplicate_rows!$A$5:$A$39,MATCH(wins!A5907,removed_duplicate_rows!$A$5:$A$39,0))</f>
        <v>#N/A</v>
      </c>
    </row>
    <row r="5908" spans="1:18" ht="15.75" customHeight="1" x14ac:dyDescent="0.2">
      <c r="A5908" t="s">
        <v>17855</v>
      </c>
      <c r="B5908" t="s">
        <v>17856</v>
      </c>
      <c r="C5908" t="s">
        <v>17857</v>
      </c>
      <c r="D5908" s="10">
        <v>46018</v>
      </c>
      <c r="E5908" t="s">
        <v>14854</v>
      </c>
      <c r="F5908">
        <v>8</v>
      </c>
      <c r="G5908" t="s">
        <v>273</v>
      </c>
      <c r="H5908" t="s">
        <v>274</v>
      </c>
      <c r="I5908" t="s">
        <v>79</v>
      </c>
      <c r="J5908">
        <v>1</v>
      </c>
      <c r="K5908">
        <v>7558</v>
      </c>
      <c r="L5908" t="str">
        <f>IFERROR(INDEX(play_attribution!$B$2:$B$328,MATCH(A5908,play_attribution!$A$2:$A$328,0)),"")</f>
        <v/>
      </c>
      <c r="M5908" t="str">
        <f>VLOOKUP(H5908,seller_roster!$A$2:$B$85,2,FALSE)</f>
        <v>Shiloh Petrov</v>
      </c>
      <c r="N5908" t="str">
        <f>VLOOKUP(C5908,accounts!$A$2:$F$9615,2,FALSE)</f>
        <v>Professional Services</v>
      </c>
      <c r="O5908" t="str">
        <f>VLOOKUP(C5908,accounts!$A$2:$F$9615,3,FALSE)</f>
        <v>&gt;$10M</v>
      </c>
      <c r="P5908" t="str">
        <f>VLOOKUP(C5908,accounts!$A$2:$F$9615,5,FALSE)</f>
        <v>West</v>
      </c>
      <c r="Q5908" t="b">
        <f t="shared" si="93"/>
        <v>1</v>
      </c>
      <c r="R5908" t="e">
        <f>INDEX(removed_duplicate_rows!$A$5:$A$39,MATCH(wins!A5908,removed_duplicate_rows!$A$5:$A$39,0))</f>
        <v>#N/A</v>
      </c>
    </row>
    <row r="5909" spans="1:18" ht="15.75" customHeight="1" x14ac:dyDescent="0.2">
      <c r="A5909" t="s">
        <v>17858</v>
      </c>
      <c r="B5909" t="s">
        <v>17859</v>
      </c>
      <c r="C5909" t="s">
        <v>17860</v>
      </c>
      <c r="D5909" s="10">
        <v>46018</v>
      </c>
      <c r="E5909" t="s">
        <v>14854</v>
      </c>
      <c r="F5909">
        <v>8</v>
      </c>
      <c r="G5909" t="s">
        <v>273</v>
      </c>
      <c r="H5909" t="s">
        <v>285</v>
      </c>
      <c r="I5909" t="s">
        <v>79</v>
      </c>
      <c r="J5909">
        <v>1</v>
      </c>
      <c r="K5909">
        <v>5592</v>
      </c>
      <c r="L5909" t="str">
        <f>IFERROR(INDEX(play_attribution!$B$2:$B$328,MATCH(A5909,play_attribution!$A$2:$A$328,0)),"")</f>
        <v/>
      </c>
      <c r="M5909" t="str">
        <f>VLOOKUP(H5909,seller_roster!$A$2:$B$85,2,FALSE)</f>
        <v>Bryn Lindqvist</v>
      </c>
      <c r="N5909" t="str">
        <f>VLOOKUP(C5909,accounts!$A$2:$F$9615,2,FALSE)</f>
        <v>Nonprofit</v>
      </c>
      <c r="O5909" t="str">
        <f>VLOOKUP(C5909,accounts!$A$2:$F$9615,3,FALSE)</f>
        <v>$1M-$2.5M</v>
      </c>
      <c r="P5909" t="str">
        <f>VLOOKUP(C5909,accounts!$A$2:$F$9615,5,FALSE)</f>
        <v>Central</v>
      </c>
      <c r="Q5909" t="b">
        <f t="shared" si="93"/>
        <v>1</v>
      </c>
      <c r="R5909" t="e">
        <f>INDEX(removed_duplicate_rows!$A$5:$A$39,MATCH(wins!A5909,removed_duplicate_rows!$A$5:$A$39,0))</f>
        <v>#N/A</v>
      </c>
    </row>
    <row r="5910" spans="1:18" ht="15.75" customHeight="1" x14ac:dyDescent="0.2">
      <c r="A5910" t="s">
        <v>17861</v>
      </c>
      <c r="B5910" t="s">
        <v>17862</v>
      </c>
      <c r="C5910" t="s">
        <v>17863</v>
      </c>
      <c r="D5910" s="10">
        <v>46018</v>
      </c>
      <c r="E5910" t="s">
        <v>14854</v>
      </c>
      <c r="F5910">
        <v>8</v>
      </c>
      <c r="G5910" t="s">
        <v>273</v>
      </c>
      <c r="H5910" t="s">
        <v>308</v>
      </c>
      <c r="I5910" t="s">
        <v>79</v>
      </c>
      <c r="J5910">
        <v>1</v>
      </c>
      <c r="K5910">
        <v>6807</v>
      </c>
      <c r="L5910" t="str">
        <f>IFERROR(INDEX(play_attribution!$B$2:$B$328,MATCH(A5910,play_attribution!$A$2:$A$328,0)),"")</f>
        <v/>
      </c>
      <c r="M5910" t="str">
        <f>VLOOKUP(H5910,seller_roster!$A$2:$B$85,2,FALSE)</f>
        <v>Blake Ruiz</v>
      </c>
      <c r="N5910" t="str">
        <f>VLOOKUP(C5910,accounts!$A$2:$F$9615,2,FALSE)</f>
        <v>Nonprofit</v>
      </c>
      <c r="O5910" t="str">
        <f>VLOOKUP(C5910,accounts!$A$2:$F$9615,3,FALSE)</f>
        <v>&lt;$1M</v>
      </c>
      <c r="P5910" t="str">
        <f>VLOOKUP(C5910,accounts!$A$2:$F$9615,5,FALSE)</f>
        <v>Central</v>
      </c>
      <c r="Q5910" t="b">
        <f t="shared" si="93"/>
        <v>1</v>
      </c>
      <c r="R5910" t="e">
        <f>INDEX(removed_duplicate_rows!$A$5:$A$39,MATCH(wins!A5910,removed_duplicate_rows!$A$5:$A$39,0))</f>
        <v>#N/A</v>
      </c>
    </row>
    <row r="5911" spans="1:18" ht="15.75" customHeight="1" x14ac:dyDescent="0.2">
      <c r="A5911" t="s">
        <v>17864</v>
      </c>
      <c r="B5911" t="s">
        <v>17865</v>
      </c>
      <c r="C5911" t="s">
        <v>17866</v>
      </c>
      <c r="D5911" s="10">
        <v>46018</v>
      </c>
      <c r="E5911" t="s">
        <v>14854</v>
      </c>
      <c r="F5911">
        <v>8</v>
      </c>
      <c r="G5911" t="s">
        <v>374</v>
      </c>
      <c r="H5911" t="s">
        <v>1843</v>
      </c>
      <c r="I5911" t="s">
        <v>55</v>
      </c>
      <c r="J5911">
        <v>1</v>
      </c>
      <c r="K5911">
        <v>5652</v>
      </c>
      <c r="L5911" t="str">
        <f>IFERROR(INDEX(play_attribution!$B$2:$B$328,MATCH(A5911,play_attribution!$A$2:$A$328,0)),"")</f>
        <v/>
      </c>
      <c r="M5911" t="str">
        <f>VLOOKUP(H5911,seller_roster!$A$2:$B$85,2,FALSE)</f>
        <v>Quinn Mbeki</v>
      </c>
      <c r="N5911" t="str">
        <f>VLOOKUP(C5911,accounts!$A$2:$F$9615,2,FALSE)</f>
        <v>Logistics</v>
      </c>
      <c r="O5911" t="str">
        <f>VLOOKUP(C5911,accounts!$A$2:$F$9615,3,FALSE)</f>
        <v>&gt;$10M</v>
      </c>
      <c r="P5911" t="str">
        <f>VLOOKUP(C5911,accounts!$A$2:$F$9615,5,FALSE)</f>
        <v>West</v>
      </c>
      <c r="Q5911" t="b">
        <f t="shared" si="93"/>
        <v>1</v>
      </c>
      <c r="R5911" t="e">
        <f>INDEX(removed_duplicate_rows!$A$5:$A$39,MATCH(wins!A5911,removed_duplicate_rows!$A$5:$A$39,0))</f>
        <v>#N/A</v>
      </c>
    </row>
    <row r="5912" spans="1:18" ht="15.75" customHeight="1" x14ac:dyDescent="0.2">
      <c r="A5912" t="s">
        <v>17867</v>
      </c>
      <c r="B5912" t="s">
        <v>17868</v>
      </c>
      <c r="C5912" t="s">
        <v>17869</v>
      </c>
      <c r="D5912" s="10">
        <v>46018</v>
      </c>
      <c r="E5912" t="s">
        <v>14854</v>
      </c>
      <c r="F5912">
        <v>8</v>
      </c>
      <c r="G5912" t="s">
        <v>374</v>
      </c>
      <c r="H5912" t="s">
        <v>402</v>
      </c>
      <c r="I5912" t="s">
        <v>55</v>
      </c>
      <c r="J5912">
        <v>1</v>
      </c>
      <c r="K5912">
        <v>6433</v>
      </c>
      <c r="L5912" t="str">
        <f>IFERROR(INDEX(play_attribution!$B$2:$B$328,MATCH(A5912,play_attribution!$A$2:$A$328,0)),"")</f>
        <v/>
      </c>
      <c r="M5912" t="str">
        <f>VLOOKUP(H5912,seller_roster!$A$2:$B$85,2,FALSE)</f>
        <v>Frankie Vega</v>
      </c>
      <c r="N5912" t="str">
        <f>VLOOKUP(C5912,accounts!$A$2:$F$9615,2,FALSE)</f>
        <v>Field Services</v>
      </c>
      <c r="O5912" t="str">
        <f>VLOOKUP(C5912,accounts!$A$2:$F$9615,3,FALSE)</f>
        <v>$5M-$10M</v>
      </c>
      <c r="P5912" t="str">
        <f>VLOOKUP(C5912,accounts!$A$2:$F$9615,5,FALSE)</f>
        <v>East</v>
      </c>
      <c r="Q5912" t="b">
        <f t="shared" si="93"/>
        <v>1</v>
      </c>
      <c r="R5912" t="e">
        <f>INDEX(removed_duplicate_rows!$A$5:$A$39,MATCH(wins!A5912,removed_duplicate_rows!$A$5:$A$39,0))</f>
        <v>#N/A</v>
      </c>
    </row>
    <row r="5913" spans="1:18" ht="15.75" customHeight="1" x14ac:dyDescent="0.2">
      <c r="A5913" t="s">
        <v>17870</v>
      </c>
      <c r="B5913" t="s">
        <v>17871</v>
      </c>
      <c r="C5913" t="s">
        <v>17872</v>
      </c>
      <c r="D5913" s="10">
        <v>46018</v>
      </c>
      <c r="E5913" t="s">
        <v>14854</v>
      </c>
      <c r="F5913">
        <v>8</v>
      </c>
      <c r="G5913" t="s">
        <v>374</v>
      </c>
      <c r="H5913" t="s">
        <v>783</v>
      </c>
      <c r="I5913" t="s">
        <v>55</v>
      </c>
      <c r="J5913">
        <v>1</v>
      </c>
      <c r="K5913">
        <v>9236</v>
      </c>
      <c r="L5913" t="str">
        <f>IFERROR(INDEX(play_attribution!$B$2:$B$328,MATCH(A5913,play_attribution!$A$2:$A$328,0)),"")</f>
        <v/>
      </c>
      <c r="M5913" t="str">
        <f>VLOOKUP(H5913,seller_roster!$A$2:$B$85,2,FALSE)</f>
        <v>Omar Tran</v>
      </c>
      <c r="N5913" t="str">
        <f>VLOOKUP(C5913,accounts!$A$2:$F$9615,2,FALSE)</f>
        <v>Nonprofit</v>
      </c>
      <c r="O5913" t="str">
        <f>VLOOKUP(C5913,accounts!$A$2:$F$9615,3,FALSE)</f>
        <v>$1M-$2.5M</v>
      </c>
      <c r="P5913" t="str">
        <f>VLOOKUP(C5913,accounts!$A$2:$F$9615,5,FALSE)</f>
        <v>West</v>
      </c>
      <c r="Q5913" t="b">
        <f t="shared" si="93"/>
        <v>1</v>
      </c>
      <c r="R5913" t="e">
        <f>INDEX(removed_duplicate_rows!$A$5:$A$39,MATCH(wins!A5913,removed_duplicate_rows!$A$5:$A$39,0))</f>
        <v>#N/A</v>
      </c>
    </row>
    <row r="5914" spans="1:18" ht="15.75" customHeight="1" x14ac:dyDescent="0.2">
      <c r="A5914" t="s">
        <v>17873</v>
      </c>
      <c r="B5914" t="s">
        <v>17874</v>
      </c>
      <c r="C5914" t="s">
        <v>17875</v>
      </c>
      <c r="D5914" s="10">
        <v>46018</v>
      </c>
      <c r="E5914" t="s">
        <v>14854</v>
      </c>
      <c r="F5914">
        <v>8</v>
      </c>
      <c r="G5914" t="s">
        <v>374</v>
      </c>
      <c r="H5914" t="s">
        <v>387</v>
      </c>
      <c r="I5914" t="s">
        <v>55</v>
      </c>
      <c r="J5914">
        <v>1</v>
      </c>
      <c r="K5914">
        <v>6711</v>
      </c>
      <c r="L5914" t="str">
        <f>IFERROR(INDEX(play_attribution!$B$2:$B$328,MATCH(A5914,play_attribution!$A$2:$A$328,0)),"")</f>
        <v/>
      </c>
      <c r="M5914" t="str">
        <f>VLOOKUP(H5914,seller_roster!$A$2:$B$85,2,FALSE)</f>
        <v>Ray Kim</v>
      </c>
      <c r="N5914" t="str">
        <f>VLOOKUP(C5914,accounts!$A$2:$F$9615,2,FALSE)</f>
        <v>Professional Services</v>
      </c>
      <c r="O5914" t="str">
        <f>VLOOKUP(C5914,accounts!$A$2:$F$9615,3,FALSE)</f>
        <v>$2.5M-$5M</v>
      </c>
      <c r="P5914" t="str">
        <f>VLOOKUP(C5914,accounts!$A$2:$F$9615,5,FALSE)</f>
        <v>West</v>
      </c>
      <c r="Q5914" t="b">
        <f t="shared" si="93"/>
        <v>1</v>
      </c>
      <c r="R5914" t="e">
        <f>INDEX(removed_duplicate_rows!$A$5:$A$39,MATCH(wins!A5914,removed_duplicate_rows!$A$5:$A$39,0))</f>
        <v>#N/A</v>
      </c>
    </row>
    <row r="5915" spans="1:18" ht="15.75" customHeight="1" x14ac:dyDescent="0.2">
      <c r="A5915" t="s">
        <v>17876</v>
      </c>
      <c r="B5915" t="s">
        <v>17877</v>
      </c>
      <c r="C5915" t="s">
        <v>17878</v>
      </c>
      <c r="D5915" s="10">
        <v>46018</v>
      </c>
      <c r="E5915" t="s">
        <v>14854</v>
      </c>
      <c r="F5915">
        <v>8</v>
      </c>
      <c r="G5915" t="s">
        <v>374</v>
      </c>
      <c r="H5915" t="s">
        <v>391</v>
      </c>
      <c r="I5915" t="s">
        <v>55</v>
      </c>
      <c r="J5915">
        <v>1</v>
      </c>
      <c r="K5915">
        <v>6892</v>
      </c>
      <c r="L5915" t="str">
        <f>IFERROR(INDEX(play_attribution!$B$2:$B$328,MATCH(A5915,play_attribution!$A$2:$A$328,0)),"")</f>
        <v/>
      </c>
      <c r="M5915" t="str">
        <f>VLOOKUP(H5915,seller_roster!$A$2:$B$85,2,FALSE)</f>
        <v>Sam Walsh</v>
      </c>
      <c r="N5915" t="str">
        <f>VLOOKUP(C5915,accounts!$A$2:$F$9615,2,FALSE)</f>
        <v>Nonprofit</v>
      </c>
      <c r="O5915" t="str">
        <f>VLOOKUP(C5915,accounts!$A$2:$F$9615,3,FALSE)</f>
        <v>$5M-$10M</v>
      </c>
      <c r="P5915" t="str">
        <f>VLOOKUP(C5915,accounts!$A$2:$F$9615,5,FALSE)</f>
        <v>West</v>
      </c>
      <c r="Q5915" t="b">
        <f t="shared" si="93"/>
        <v>1</v>
      </c>
      <c r="R5915" t="e">
        <f>INDEX(removed_duplicate_rows!$A$5:$A$39,MATCH(wins!A5915,removed_duplicate_rows!$A$5:$A$39,0))</f>
        <v>#N/A</v>
      </c>
    </row>
    <row r="5916" spans="1:18" ht="15.75" customHeight="1" x14ac:dyDescent="0.2">
      <c r="A5916" t="s">
        <v>17879</v>
      </c>
      <c r="B5916" t="s">
        <v>17880</v>
      </c>
      <c r="C5916" t="s">
        <v>17881</v>
      </c>
      <c r="D5916" s="10">
        <v>46018</v>
      </c>
      <c r="E5916" t="s">
        <v>14854</v>
      </c>
      <c r="F5916">
        <v>8</v>
      </c>
      <c r="G5916" t="s">
        <v>374</v>
      </c>
      <c r="H5916" t="s">
        <v>4096</v>
      </c>
      <c r="I5916" t="s">
        <v>55</v>
      </c>
      <c r="J5916">
        <v>1</v>
      </c>
      <c r="K5916">
        <v>3837</v>
      </c>
      <c r="L5916" t="str">
        <f>IFERROR(INDEX(play_attribution!$B$2:$B$328,MATCH(A5916,play_attribution!$A$2:$A$328,0)),"")</f>
        <v/>
      </c>
      <c r="M5916" t="str">
        <f>VLOOKUP(H5916,seller_roster!$A$2:$B$85,2,FALSE)</f>
        <v>Vesper Kim</v>
      </c>
      <c r="N5916" t="str">
        <f>VLOOKUP(C5916,accounts!$A$2:$F$9615,2,FALSE)</f>
        <v>Field Services</v>
      </c>
      <c r="O5916" t="str">
        <f>VLOOKUP(C5916,accounts!$A$2:$F$9615,3,FALSE)</f>
        <v>$2.5M-$5M</v>
      </c>
      <c r="P5916" t="str">
        <f>VLOOKUP(C5916,accounts!$A$2:$F$9615,5,FALSE)</f>
        <v>East</v>
      </c>
      <c r="Q5916" t="b">
        <f t="shared" si="93"/>
        <v>1</v>
      </c>
      <c r="R5916" t="e">
        <f>INDEX(removed_duplicate_rows!$A$5:$A$39,MATCH(wins!A5916,removed_duplicate_rows!$A$5:$A$39,0))</f>
        <v>#N/A</v>
      </c>
    </row>
    <row r="5917" spans="1:18" ht="15.75" customHeight="1" x14ac:dyDescent="0.2">
      <c r="A5917" t="s">
        <v>17882</v>
      </c>
      <c r="B5917" t="s">
        <v>17883</v>
      </c>
      <c r="C5917" t="s">
        <v>17884</v>
      </c>
      <c r="D5917" s="10">
        <v>46018</v>
      </c>
      <c r="E5917" t="s">
        <v>14854</v>
      </c>
      <c r="F5917">
        <v>8</v>
      </c>
      <c r="G5917" t="s">
        <v>374</v>
      </c>
      <c r="H5917" t="s">
        <v>1843</v>
      </c>
      <c r="I5917" t="s">
        <v>55</v>
      </c>
      <c r="J5917">
        <v>1</v>
      </c>
      <c r="K5917">
        <v>7224</v>
      </c>
      <c r="L5917" t="str">
        <f>IFERROR(INDEX(play_attribution!$B$2:$B$328,MATCH(A5917,play_attribution!$A$2:$A$328,0)),"")</f>
        <v/>
      </c>
      <c r="M5917" t="str">
        <f>VLOOKUP(H5917,seller_roster!$A$2:$B$85,2,FALSE)</f>
        <v>Quinn Mbeki</v>
      </c>
      <c r="N5917" t="str">
        <f>VLOOKUP(C5917,accounts!$A$2:$F$9615,2,FALSE)</f>
        <v>Hospitality Group</v>
      </c>
      <c r="O5917" t="str">
        <f>VLOOKUP(C5917,accounts!$A$2:$F$9615,3,FALSE)</f>
        <v>$5M-$10M</v>
      </c>
      <c r="P5917" t="str">
        <f>VLOOKUP(C5917,accounts!$A$2:$F$9615,5,FALSE)</f>
        <v>Central</v>
      </c>
      <c r="Q5917" t="b">
        <f t="shared" si="93"/>
        <v>1</v>
      </c>
      <c r="R5917" t="e">
        <f>INDEX(removed_duplicate_rows!$A$5:$A$39,MATCH(wins!A5917,removed_duplicate_rows!$A$5:$A$39,0))</f>
        <v>#N/A</v>
      </c>
    </row>
    <row r="5918" spans="1:18" ht="15.75" customHeight="1" x14ac:dyDescent="0.2">
      <c r="A5918" t="s">
        <v>17885</v>
      </c>
      <c r="B5918" t="s">
        <v>17886</v>
      </c>
      <c r="C5918" t="s">
        <v>17887</v>
      </c>
      <c r="D5918" s="10">
        <v>46018</v>
      </c>
      <c r="E5918" t="s">
        <v>14854</v>
      </c>
      <c r="F5918">
        <v>8</v>
      </c>
      <c r="G5918" t="s">
        <v>374</v>
      </c>
      <c r="H5918" t="s">
        <v>402</v>
      </c>
      <c r="I5918" t="s">
        <v>55</v>
      </c>
      <c r="J5918">
        <v>1</v>
      </c>
      <c r="K5918">
        <v>6842</v>
      </c>
      <c r="L5918" t="str">
        <f>IFERROR(INDEX(play_attribution!$B$2:$B$328,MATCH(A5918,play_attribution!$A$2:$A$328,0)),"")</f>
        <v/>
      </c>
      <c r="M5918" t="str">
        <f>VLOOKUP(H5918,seller_roster!$A$2:$B$85,2,FALSE)</f>
        <v>Frankie Vega</v>
      </c>
      <c r="N5918" t="str">
        <f>VLOOKUP(C5918,accounts!$A$2:$F$9615,2,FALSE)</f>
        <v>Retail Multi-Location</v>
      </c>
      <c r="O5918" t="str">
        <f>VLOOKUP(C5918,accounts!$A$2:$F$9615,3,FALSE)</f>
        <v>$5M-$10M</v>
      </c>
      <c r="P5918" t="str">
        <f>VLOOKUP(C5918,accounts!$A$2:$F$9615,5,FALSE)</f>
        <v>Central</v>
      </c>
      <c r="Q5918" t="b">
        <f t="shared" si="93"/>
        <v>1</v>
      </c>
      <c r="R5918" t="e">
        <f>INDEX(removed_duplicate_rows!$A$5:$A$39,MATCH(wins!A5918,removed_duplicate_rows!$A$5:$A$39,0))</f>
        <v>#N/A</v>
      </c>
    </row>
    <row r="5919" spans="1:18" ht="15.75" customHeight="1" x14ac:dyDescent="0.2">
      <c r="A5919" t="s">
        <v>17888</v>
      </c>
      <c r="B5919" t="s">
        <v>17889</v>
      </c>
      <c r="C5919" t="s">
        <v>17890</v>
      </c>
      <c r="D5919" s="10">
        <v>46018</v>
      </c>
      <c r="E5919" t="s">
        <v>14854</v>
      </c>
      <c r="F5919">
        <v>8</v>
      </c>
      <c r="G5919" t="s">
        <v>374</v>
      </c>
      <c r="H5919" t="s">
        <v>379</v>
      </c>
      <c r="I5919" t="s">
        <v>55</v>
      </c>
      <c r="J5919">
        <v>1</v>
      </c>
      <c r="K5919">
        <v>7233</v>
      </c>
      <c r="L5919" t="str">
        <f>IFERROR(INDEX(play_attribution!$B$2:$B$328,MATCH(A5919,play_attribution!$A$2:$A$328,0)),"")</f>
        <v/>
      </c>
      <c r="M5919" t="str">
        <f>VLOOKUP(H5919,seller_roster!$A$2:$B$85,2,FALSE)</f>
        <v>Tatum Vega</v>
      </c>
      <c r="N5919" t="str">
        <f>VLOOKUP(C5919,accounts!$A$2:$F$9615,2,FALSE)</f>
        <v>Field Services</v>
      </c>
      <c r="O5919" t="str">
        <f>VLOOKUP(C5919,accounts!$A$2:$F$9615,3,FALSE)</f>
        <v>$2.5M-$5M</v>
      </c>
      <c r="P5919" t="str">
        <f>VLOOKUP(C5919,accounts!$A$2:$F$9615,5,FALSE)</f>
        <v>Central</v>
      </c>
      <c r="Q5919" t="b">
        <f t="shared" si="93"/>
        <v>1</v>
      </c>
      <c r="R5919" t="e">
        <f>INDEX(removed_duplicate_rows!$A$5:$A$39,MATCH(wins!A5919,removed_duplicate_rows!$A$5:$A$39,0))</f>
        <v>#N/A</v>
      </c>
    </row>
    <row r="5920" spans="1:18" ht="15.75" customHeight="1" x14ac:dyDescent="0.2">
      <c r="A5920" t="s">
        <v>17891</v>
      </c>
      <c r="B5920" t="s">
        <v>17892</v>
      </c>
      <c r="C5920" t="s">
        <v>17893</v>
      </c>
      <c r="D5920" s="10">
        <v>46018</v>
      </c>
      <c r="E5920" t="s">
        <v>14854</v>
      </c>
      <c r="F5920">
        <v>8</v>
      </c>
      <c r="G5920" t="s">
        <v>374</v>
      </c>
      <c r="H5920" t="s">
        <v>375</v>
      </c>
      <c r="I5920" t="s">
        <v>55</v>
      </c>
      <c r="J5920">
        <v>1</v>
      </c>
      <c r="K5920">
        <v>4356</v>
      </c>
      <c r="L5920" t="str">
        <f>IFERROR(INDEX(play_attribution!$B$2:$B$328,MATCH(A5920,play_attribution!$A$2:$A$328,0)),"")</f>
        <v/>
      </c>
      <c r="M5920" t="str">
        <f>VLOOKUP(H5920,seller_roster!$A$2:$B$85,2,FALSE)</f>
        <v>Sol Lindqvist</v>
      </c>
      <c r="N5920" t="str">
        <f>VLOOKUP(C5920,accounts!$A$2:$F$9615,2,FALSE)</f>
        <v>Retail Multi-Location</v>
      </c>
      <c r="O5920" t="str">
        <f>VLOOKUP(C5920,accounts!$A$2:$F$9615,3,FALSE)</f>
        <v>$1M-$2.5M</v>
      </c>
      <c r="P5920" t="str">
        <f>VLOOKUP(C5920,accounts!$A$2:$F$9615,5,FALSE)</f>
        <v>East</v>
      </c>
      <c r="Q5920" t="b">
        <f t="shared" si="93"/>
        <v>1</v>
      </c>
      <c r="R5920" t="e">
        <f>INDEX(removed_duplicate_rows!$A$5:$A$39,MATCH(wins!A5920,removed_duplicate_rows!$A$5:$A$39,0))</f>
        <v>#N/A</v>
      </c>
    </row>
    <row r="5921" spans="1:18" ht="15.75" customHeight="1" x14ac:dyDescent="0.2">
      <c r="A5921" t="s">
        <v>17894</v>
      </c>
      <c r="B5921" t="s">
        <v>17895</v>
      </c>
      <c r="C5921" t="s">
        <v>17896</v>
      </c>
      <c r="D5921" s="10">
        <v>46018</v>
      </c>
      <c r="E5921" t="s">
        <v>14854</v>
      </c>
      <c r="F5921">
        <v>8</v>
      </c>
      <c r="G5921" t="s">
        <v>374</v>
      </c>
      <c r="H5921" t="s">
        <v>402</v>
      </c>
      <c r="I5921" t="s">
        <v>55</v>
      </c>
      <c r="J5921">
        <v>1</v>
      </c>
      <c r="K5921">
        <v>6568</v>
      </c>
      <c r="L5921" t="str">
        <f>IFERROR(INDEX(play_attribution!$B$2:$B$328,MATCH(A5921,play_attribution!$A$2:$A$328,0)),"")</f>
        <v/>
      </c>
      <c r="M5921" t="str">
        <f>VLOOKUP(H5921,seller_roster!$A$2:$B$85,2,FALSE)</f>
        <v>Frankie Vega</v>
      </c>
      <c r="N5921" t="str">
        <f>VLOOKUP(C5921,accounts!$A$2:$F$9615,2,FALSE)</f>
        <v>Hospitality Group</v>
      </c>
      <c r="O5921" t="str">
        <f>VLOOKUP(C5921,accounts!$A$2:$F$9615,3,FALSE)</f>
        <v>$1M-$2.5M</v>
      </c>
      <c r="P5921" t="str">
        <f>VLOOKUP(C5921,accounts!$A$2:$F$9615,5,FALSE)</f>
        <v>East</v>
      </c>
      <c r="Q5921" t="b">
        <f t="shared" si="93"/>
        <v>1</v>
      </c>
      <c r="R5921" t="e">
        <f>INDEX(removed_duplicate_rows!$A$5:$A$39,MATCH(wins!A5921,removed_duplicate_rows!$A$5:$A$39,0))</f>
        <v>#N/A</v>
      </c>
    </row>
    <row r="5922" spans="1:18" ht="15.75" customHeight="1" x14ac:dyDescent="0.2">
      <c r="A5922" t="s">
        <v>17897</v>
      </c>
      <c r="B5922" t="s">
        <v>17898</v>
      </c>
      <c r="C5922" t="s">
        <v>17899</v>
      </c>
      <c r="D5922" s="10">
        <v>46018</v>
      </c>
      <c r="E5922" t="s">
        <v>14854</v>
      </c>
      <c r="F5922">
        <v>8</v>
      </c>
      <c r="G5922" t="s">
        <v>374</v>
      </c>
      <c r="H5922" t="s">
        <v>383</v>
      </c>
      <c r="I5922" t="s">
        <v>55</v>
      </c>
      <c r="J5922">
        <v>1</v>
      </c>
      <c r="K5922">
        <v>4119</v>
      </c>
      <c r="L5922" t="str">
        <f>IFERROR(INDEX(play_attribution!$B$2:$B$328,MATCH(A5922,play_attribution!$A$2:$A$328,0)),"")</f>
        <v/>
      </c>
      <c r="M5922" t="str">
        <f>VLOOKUP(H5922,seller_roster!$A$2:$B$85,2,FALSE)</f>
        <v>Flor Ruiz</v>
      </c>
      <c r="N5922" t="str">
        <f>VLOOKUP(C5922,accounts!$A$2:$F$9615,2,FALSE)</f>
        <v>Hospitality Group</v>
      </c>
      <c r="O5922" t="str">
        <f>VLOOKUP(C5922,accounts!$A$2:$F$9615,3,FALSE)</f>
        <v>$2.5M-$5M</v>
      </c>
      <c r="P5922" t="str">
        <f>VLOOKUP(C5922,accounts!$A$2:$F$9615,5,FALSE)</f>
        <v>East</v>
      </c>
      <c r="Q5922" t="b">
        <f t="shared" si="93"/>
        <v>1</v>
      </c>
      <c r="R5922" t="e">
        <f>INDEX(removed_duplicate_rows!$A$5:$A$39,MATCH(wins!A5922,removed_duplicate_rows!$A$5:$A$39,0))</f>
        <v>#N/A</v>
      </c>
    </row>
    <row r="5923" spans="1:18" ht="15.75" customHeight="1" x14ac:dyDescent="0.2">
      <c r="A5923" t="s">
        <v>17900</v>
      </c>
      <c r="B5923" t="s">
        <v>17901</v>
      </c>
      <c r="C5923" t="s">
        <v>17902</v>
      </c>
      <c r="D5923" s="10">
        <v>46018</v>
      </c>
      <c r="E5923" t="s">
        <v>14854</v>
      </c>
      <c r="F5923">
        <v>8</v>
      </c>
      <c r="G5923" t="s">
        <v>374</v>
      </c>
      <c r="H5923" t="s">
        <v>417</v>
      </c>
      <c r="I5923" t="s">
        <v>55</v>
      </c>
      <c r="J5923">
        <v>1</v>
      </c>
      <c r="K5923">
        <v>6774</v>
      </c>
      <c r="L5923" t="str">
        <f>IFERROR(INDEX(play_attribution!$B$2:$B$328,MATCH(A5923,play_attribution!$A$2:$A$328,0)),"")</f>
        <v/>
      </c>
      <c r="M5923" t="str">
        <f>VLOOKUP(H5923,seller_roster!$A$2:$B$85,2,FALSE)</f>
        <v>Bryn Reyes</v>
      </c>
      <c r="N5923" t="str">
        <f>VLOOKUP(C5923,accounts!$A$2:$F$9615,2,FALSE)</f>
        <v>Field Services</v>
      </c>
      <c r="O5923" t="str">
        <f>VLOOKUP(C5923,accounts!$A$2:$F$9615,3,FALSE)</f>
        <v>$5M-$10M</v>
      </c>
      <c r="P5923" t="str">
        <f>VLOOKUP(C5923,accounts!$A$2:$F$9615,5,FALSE)</f>
        <v>West</v>
      </c>
      <c r="Q5923" t="b">
        <f t="shared" si="93"/>
        <v>1</v>
      </c>
      <c r="R5923" t="e">
        <f>INDEX(removed_duplicate_rows!$A$5:$A$39,MATCH(wins!A5923,removed_duplicate_rows!$A$5:$A$39,0))</f>
        <v>#N/A</v>
      </c>
    </row>
    <row r="5924" spans="1:18" ht="15.75" customHeight="1" x14ac:dyDescent="0.2">
      <c r="A5924" t="s">
        <v>17903</v>
      </c>
      <c r="B5924" t="s">
        <v>17904</v>
      </c>
      <c r="C5924" t="s">
        <v>17905</v>
      </c>
      <c r="D5924" s="10">
        <v>46018</v>
      </c>
      <c r="E5924" t="s">
        <v>14854</v>
      </c>
      <c r="F5924">
        <v>8</v>
      </c>
      <c r="G5924" t="s">
        <v>374</v>
      </c>
      <c r="H5924" t="s">
        <v>1843</v>
      </c>
      <c r="I5924" t="s">
        <v>55</v>
      </c>
      <c r="J5924">
        <v>1</v>
      </c>
      <c r="K5924">
        <v>6938</v>
      </c>
      <c r="L5924" t="str">
        <f>IFERROR(INDEX(play_attribution!$B$2:$B$328,MATCH(A5924,play_attribution!$A$2:$A$328,0)),"")</f>
        <v/>
      </c>
      <c r="M5924" t="str">
        <f>VLOOKUP(H5924,seller_roster!$A$2:$B$85,2,FALSE)</f>
        <v>Quinn Mbeki</v>
      </c>
      <c r="N5924" t="str">
        <f>VLOOKUP(C5924,accounts!$A$2:$F$9615,2,FALSE)</f>
        <v>Logistics</v>
      </c>
      <c r="O5924" t="str">
        <f>VLOOKUP(C5924,accounts!$A$2:$F$9615,3,FALSE)</f>
        <v>$2.5M-$5M</v>
      </c>
      <c r="P5924" t="str">
        <f>VLOOKUP(C5924,accounts!$A$2:$F$9615,5,FALSE)</f>
        <v>West</v>
      </c>
      <c r="Q5924" t="b">
        <f t="shared" si="93"/>
        <v>1</v>
      </c>
      <c r="R5924" t="e">
        <f>INDEX(removed_duplicate_rows!$A$5:$A$39,MATCH(wins!A5924,removed_duplicate_rows!$A$5:$A$39,0))</f>
        <v>#N/A</v>
      </c>
    </row>
    <row r="5925" spans="1:18" ht="15.75" customHeight="1" x14ac:dyDescent="0.2">
      <c r="A5925" t="s">
        <v>17906</v>
      </c>
      <c r="B5925" t="s">
        <v>17907</v>
      </c>
      <c r="C5925" t="s">
        <v>17908</v>
      </c>
      <c r="D5925" s="10">
        <v>46018</v>
      </c>
      <c r="E5925" t="s">
        <v>14854</v>
      </c>
      <c r="F5925">
        <v>8</v>
      </c>
      <c r="G5925" t="s">
        <v>374</v>
      </c>
      <c r="H5925" t="s">
        <v>832</v>
      </c>
      <c r="I5925" t="s">
        <v>55</v>
      </c>
      <c r="J5925">
        <v>1</v>
      </c>
      <c r="K5925">
        <v>6088</v>
      </c>
      <c r="L5925" t="str">
        <f>IFERROR(INDEX(play_attribution!$B$2:$B$328,MATCH(A5925,play_attribution!$A$2:$A$328,0)),"")</f>
        <v/>
      </c>
      <c r="M5925" t="str">
        <f>VLOOKUP(H5925,seller_roster!$A$2:$B$85,2,FALSE)</f>
        <v>Noel Nkemelu</v>
      </c>
      <c r="N5925" t="str">
        <f>VLOOKUP(C5925,accounts!$A$2:$F$9615,2,FALSE)</f>
        <v>Field Services</v>
      </c>
      <c r="O5925" t="str">
        <f>VLOOKUP(C5925,accounts!$A$2:$F$9615,3,FALSE)</f>
        <v>$5M-$10M</v>
      </c>
      <c r="P5925" t="str">
        <f>VLOOKUP(C5925,accounts!$A$2:$F$9615,5,FALSE)</f>
        <v>East</v>
      </c>
      <c r="Q5925" t="b">
        <f t="shared" si="93"/>
        <v>1</v>
      </c>
      <c r="R5925" t="e">
        <f>INDEX(removed_duplicate_rows!$A$5:$A$39,MATCH(wins!A5925,removed_duplicate_rows!$A$5:$A$39,0))</f>
        <v>#N/A</v>
      </c>
    </row>
    <row r="5926" spans="1:18" ht="15.75" customHeight="1" x14ac:dyDescent="0.2">
      <c r="A5926" t="s">
        <v>17909</v>
      </c>
      <c r="B5926" t="s">
        <v>17910</v>
      </c>
      <c r="C5926" t="s">
        <v>17911</v>
      </c>
      <c r="D5926" s="10">
        <v>46018</v>
      </c>
      <c r="E5926" t="s">
        <v>14854</v>
      </c>
      <c r="F5926">
        <v>8</v>
      </c>
      <c r="G5926" t="s">
        <v>374</v>
      </c>
      <c r="H5926" t="s">
        <v>783</v>
      </c>
      <c r="I5926" t="s">
        <v>55</v>
      </c>
      <c r="J5926">
        <v>1</v>
      </c>
      <c r="K5926">
        <v>4977</v>
      </c>
      <c r="L5926" t="str">
        <f>IFERROR(INDEX(play_attribution!$B$2:$B$328,MATCH(A5926,play_attribution!$A$2:$A$328,0)),"")</f>
        <v/>
      </c>
      <c r="M5926" t="str">
        <f>VLOOKUP(H5926,seller_roster!$A$2:$B$85,2,FALSE)</f>
        <v>Omar Tran</v>
      </c>
      <c r="N5926" t="str">
        <f>VLOOKUP(C5926,accounts!$A$2:$F$9615,2,FALSE)</f>
        <v>Professional Services</v>
      </c>
      <c r="O5926" t="str">
        <f>VLOOKUP(C5926,accounts!$A$2:$F$9615,3,FALSE)</f>
        <v>$5M-$10M</v>
      </c>
      <c r="P5926" t="str">
        <f>VLOOKUP(C5926,accounts!$A$2:$F$9615,5,FALSE)</f>
        <v>Central</v>
      </c>
      <c r="Q5926" t="b">
        <f t="shared" si="93"/>
        <v>1</v>
      </c>
      <c r="R5926" t="e">
        <f>INDEX(removed_duplicate_rows!$A$5:$A$39,MATCH(wins!A5926,removed_duplicate_rows!$A$5:$A$39,0))</f>
        <v>#N/A</v>
      </c>
    </row>
    <row r="5927" spans="1:18" ht="15.75" customHeight="1" x14ac:dyDescent="0.2">
      <c r="A5927" t="s">
        <v>17912</v>
      </c>
      <c r="B5927" t="s">
        <v>17913</v>
      </c>
      <c r="C5927" t="s">
        <v>17914</v>
      </c>
      <c r="D5927" s="10">
        <v>46018</v>
      </c>
      <c r="E5927" t="s">
        <v>14854</v>
      </c>
      <c r="F5927">
        <v>8</v>
      </c>
      <c r="G5927" t="s">
        <v>374</v>
      </c>
      <c r="H5927" t="s">
        <v>4096</v>
      </c>
      <c r="I5927" t="s">
        <v>55</v>
      </c>
      <c r="J5927">
        <v>1</v>
      </c>
      <c r="K5927">
        <v>5943</v>
      </c>
      <c r="L5927" t="str">
        <f>IFERROR(INDEX(play_attribution!$B$2:$B$328,MATCH(A5927,play_attribution!$A$2:$A$328,0)),"")</f>
        <v/>
      </c>
      <c r="M5927" t="str">
        <f>VLOOKUP(H5927,seller_roster!$A$2:$B$85,2,FALSE)</f>
        <v>Vesper Kim</v>
      </c>
      <c r="N5927" t="str">
        <f>VLOOKUP(C5927,accounts!$A$2:$F$9615,2,FALSE)</f>
        <v>Nonprofit</v>
      </c>
      <c r="O5927" t="str">
        <f>VLOOKUP(C5927,accounts!$A$2:$F$9615,3,FALSE)</f>
        <v>$2.5M-$5M</v>
      </c>
      <c r="P5927" t="str">
        <f>VLOOKUP(C5927,accounts!$A$2:$F$9615,5,FALSE)</f>
        <v>West</v>
      </c>
      <c r="Q5927" t="b">
        <f t="shared" si="93"/>
        <v>1</v>
      </c>
      <c r="R5927" t="e">
        <f>INDEX(removed_duplicate_rows!$A$5:$A$39,MATCH(wins!A5927,removed_duplicate_rows!$A$5:$A$39,0))</f>
        <v>#N/A</v>
      </c>
    </row>
    <row r="5928" spans="1:18" ht="15.75" customHeight="1" x14ac:dyDescent="0.2">
      <c r="A5928" t="s">
        <v>17915</v>
      </c>
      <c r="B5928" t="s">
        <v>17916</v>
      </c>
      <c r="C5928" t="s">
        <v>17917</v>
      </c>
      <c r="D5928" s="10">
        <v>46018</v>
      </c>
      <c r="E5928" t="s">
        <v>14854</v>
      </c>
      <c r="F5928">
        <v>8</v>
      </c>
      <c r="G5928" t="s">
        <v>374</v>
      </c>
      <c r="H5928" t="s">
        <v>832</v>
      </c>
      <c r="I5928" t="s">
        <v>55</v>
      </c>
      <c r="J5928">
        <v>1</v>
      </c>
      <c r="K5928">
        <v>3377</v>
      </c>
      <c r="L5928" t="str">
        <f>IFERROR(INDEX(play_attribution!$B$2:$B$328,MATCH(A5928,play_attribution!$A$2:$A$328,0)),"")</f>
        <v/>
      </c>
      <c r="M5928" t="str">
        <f>VLOOKUP(H5928,seller_roster!$A$2:$B$85,2,FALSE)</f>
        <v>Noel Nkemelu</v>
      </c>
      <c r="N5928" t="str">
        <f>VLOOKUP(C5928,accounts!$A$2:$F$9615,2,FALSE)</f>
        <v>Hospitality Group</v>
      </c>
      <c r="O5928" t="str">
        <f>VLOOKUP(C5928,accounts!$A$2:$F$9615,3,FALSE)</f>
        <v>$2.5M-$5M</v>
      </c>
      <c r="P5928" t="str">
        <f>VLOOKUP(C5928,accounts!$A$2:$F$9615,5,FALSE)</f>
        <v>Central</v>
      </c>
      <c r="Q5928" t="b">
        <f t="shared" si="93"/>
        <v>1</v>
      </c>
      <c r="R5928" t="e">
        <f>INDEX(removed_duplicate_rows!$A$5:$A$39,MATCH(wins!A5928,removed_duplicate_rows!$A$5:$A$39,0))</f>
        <v>#N/A</v>
      </c>
    </row>
    <row r="5929" spans="1:18" ht="15.75" customHeight="1" x14ac:dyDescent="0.2">
      <c r="A5929" t="s">
        <v>17918</v>
      </c>
      <c r="B5929" t="s">
        <v>17919</v>
      </c>
      <c r="C5929" t="s">
        <v>17920</v>
      </c>
      <c r="D5929" s="10">
        <v>46018</v>
      </c>
      <c r="E5929" t="s">
        <v>14854</v>
      </c>
      <c r="F5929">
        <v>8</v>
      </c>
      <c r="G5929" t="s">
        <v>374</v>
      </c>
      <c r="H5929" t="s">
        <v>413</v>
      </c>
      <c r="I5929" t="s">
        <v>55</v>
      </c>
      <c r="J5929">
        <v>1</v>
      </c>
      <c r="K5929">
        <v>5712</v>
      </c>
      <c r="L5929" t="str">
        <f>IFERROR(INDEX(play_attribution!$B$2:$B$328,MATCH(A5929,play_attribution!$A$2:$A$328,0)),"")</f>
        <v/>
      </c>
      <c r="M5929" t="str">
        <f>VLOOKUP(H5929,seller_roster!$A$2:$B$85,2,FALSE)</f>
        <v>Phoenix Doyle</v>
      </c>
      <c r="N5929" t="str">
        <f>VLOOKUP(C5929,accounts!$A$2:$F$9615,2,FALSE)</f>
        <v>Hospitality Group</v>
      </c>
      <c r="O5929" t="str">
        <f>VLOOKUP(C5929,accounts!$A$2:$F$9615,3,FALSE)</f>
        <v>$1M-$2.5M</v>
      </c>
      <c r="P5929" t="str">
        <f>VLOOKUP(C5929,accounts!$A$2:$F$9615,5,FALSE)</f>
        <v>Central</v>
      </c>
      <c r="Q5929" t="b">
        <f t="shared" si="93"/>
        <v>1</v>
      </c>
      <c r="R5929" t="e">
        <f>INDEX(removed_duplicate_rows!$A$5:$A$39,MATCH(wins!A5929,removed_duplicate_rows!$A$5:$A$39,0))</f>
        <v>#N/A</v>
      </c>
    </row>
    <row r="5930" spans="1:18" ht="15.75" customHeight="1" x14ac:dyDescent="0.2">
      <c r="A5930" t="s">
        <v>17921</v>
      </c>
      <c r="B5930" t="s">
        <v>17922</v>
      </c>
      <c r="C5930" t="s">
        <v>17923</v>
      </c>
      <c r="D5930" s="10">
        <v>46018</v>
      </c>
      <c r="E5930" t="s">
        <v>14854</v>
      </c>
      <c r="F5930">
        <v>8</v>
      </c>
      <c r="G5930" t="s">
        <v>374</v>
      </c>
      <c r="H5930" t="s">
        <v>387</v>
      </c>
      <c r="I5930" t="s">
        <v>55</v>
      </c>
      <c r="J5930">
        <v>1</v>
      </c>
      <c r="K5930">
        <v>5679</v>
      </c>
      <c r="L5930" t="str">
        <f>IFERROR(INDEX(play_attribution!$B$2:$B$328,MATCH(A5930,play_attribution!$A$2:$A$328,0)),"")</f>
        <v/>
      </c>
      <c r="M5930" t="str">
        <f>VLOOKUP(H5930,seller_roster!$A$2:$B$85,2,FALSE)</f>
        <v>Ray Kim</v>
      </c>
      <c r="N5930" t="str">
        <f>VLOOKUP(C5930,accounts!$A$2:$F$9615,2,FALSE)</f>
        <v>Logistics</v>
      </c>
      <c r="O5930" t="str">
        <f>VLOOKUP(C5930,accounts!$A$2:$F$9615,3,FALSE)</f>
        <v>$5M-$10M</v>
      </c>
      <c r="P5930" t="str">
        <f>VLOOKUP(C5930,accounts!$A$2:$F$9615,5,FALSE)</f>
        <v>West</v>
      </c>
      <c r="Q5930" t="b">
        <f t="shared" si="93"/>
        <v>1</v>
      </c>
      <c r="R5930" t="e">
        <f>INDEX(removed_duplicate_rows!$A$5:$A$39,MATCH(wins!A5930,removed_duplicate_rows!$A$5:$A$39,0))</f>
        <v>#N/A</v>
      </c>
    </row>
    <row r="5931" spans="1:18" ht="15.75" customHeight="1" x14ac:dyDescent="0.2">
      <c r="A5931" t="s">
        <v>17924</v>
      </c>
      <c r="B5931" t="s">
        <v>17925</v>
      </c>
      <c r="C5931" t="s">
        <v>17926</v>
      </c>
      <c r="D5931" s="10">
        <v>46018</v>
      </c>
      <c r="E5931" t="s">
        <v>14854</v>
      </c>
      <c r="F5931">
        <v>8</v>
      </c>
      <c r="G5931" t="s">
        <v>374</v>
      </c>
      <c r="H5931" t="s">
        <v>417</v>
      </c>
      <c r="I5931" t="s">
        <v>55</v>
      </c>
      <c r="J5931">
        <v>1</v>
      </c>
      <c r="K5931">
        <v>5387</v>
      </c>
      <c r="L5931" t="str">
        <f>IFERROR(INDEX(play_attribution!$B$2:$B$328,MATCH(A5931,play_attribution!$A$2:$A$328,0)),"")</f>
        <v/>
      </c>
      <c r="M5931" t="str">
        <f>VLOOKUP(H5931,seller_roster!$A$2:$B$85,2,FALSE)</f>
        <v>Bryn Reyes</v>
      </c>
      <c r="N5931" t="str">
        <f>VLOOKUP(C5931,accounts!$A$2:$F$9615,2,FALSE)</f>
        <v>Healthcare Services</v>
      </c>
      <c r="O5931" t="str">
        <f>VLOOKUP(C5931,accounts!$A$2:$F$9615,3,FALSE)</f>
        <v>$2.5M-$5M</v>
      </c>
      <c r="P5931" t="str">
        <f>VLOOKUP(C5931,accounts!$A$2:$F$9615,5,FALSE)</f>
        <v>East</v>
      </c>
      <c r="Q5931" t="b">
        <f t="shared" si="93"/>
        <v>1</v>
      </c>
      <c r="R5931" t="e">
        <f>INDEX(removed_duplicate_rows!$A$5:$A$39,MATCH(wins!A5931,removed_duplicate_rows!$A$5:$A$39,0))</f>
        <v>#N/A</v>
      </c>
    </row>
    <row r="5932" spans="1:18" ht="15.75" customHeight="1" x14ac:dyDescent="0.2">
      <c r="A5932" t="s">
        <v>17927</v>
      </c>
      <c r="B5932" t="s">
        <v>17928</v>
      </c>
      <c r="C5932" t="s">
        <v>17929</v>
      </c>
      <c r="D5932" s="10">
        <v>46018</v>
      </c>
      <c r="E5932" t="s">
        <v>14854</v>
      </c>
      <c r="F5932">
        <v>8</v>
      </c>
      <c r="G5932" t="s">
        <v>374</v>
      </c>
      <c r="H5932" t="s">
        <v>398</v>
      </c>
      <c r="I5932" t="s">
        <v>55</v>
      </c>
      <c r="J5932">
        <v>1</v>
      </c>
      <c r="K5932">
        <v>4668</v>
      </c>
      <c r="L5932" t="str">
        <f>IFERROR(INDEX(play_attribution!$B$2:$B$328,MATCH(A5932,play_attribution!$A$2:$A$328,0)),"")</f>
        <v/>
      </c>
      <c r="M5932" t="str">
        <f>VLOOKUP(H5932,seller_roster!$A$2:$B$85,2,FALSE)</f>
        <v>Rowan Kim</v>
      </c>
      <c r="N5932" t="str">
        <f>VLOOKUP(C5932,accounts!$A$2:$F$9615,2,FALSE)</f>
        <v>Professional Services</v>
      </c>
      <c r="O5932" t="str">
        <f>VLOOKUP(C5932,accounts!$A$2:$F$9615,3,FALSE)</f>
        <v>&gt;$10M</v>
      </c>
      <c r="P5932" t="str">
        <f>VLOOKUP(C5932,accounts!$A$2:$F$9615,5,FALSE)</f>
        <v>West</v>
      </c>
      <c r="Q5932" t="b">
        <f t="shared" si="93"/>
        <v>1</v>
      </c>
      <c r="R5932" t="e">
        <f>INDEX(removed_duplicate_rows!$A$5:$A$39,MATCH(wins!A5932,removed_duplicate_rows!$A$5:$A$39,0))</f>
        <v>#N/A</v>
      </c>
    </row>
    <row r="5933" spans="1:18" ht="15.75" customHeight="1" x14ac:dyDescent="0.2">
      <c r="A5933" t="s">
        <v>17930</v>
      </c>
      <c r="B5933" t="s">
        <v>17931</v>
      </c>
      <c r="C5933" t="s">
        <v>17932</v>
      </c>
      <c r="D5933" s="10">
        <v>46018</v>
      </c>
      <c r="E5933" t="s">
        <v>14854</v>
      </c>
      <c r="F5933">
        <v>8</v>
      </c>
      <c r="G5933" t="s">
        <v>374</v>
      </c>
      <c r="H5933" t="s">
        <v>375</v>
      </c>
      <c r="I5933" t="s">
        <v>55</v>
      </c>
      <c r="J5933">
        <v>1</v>
      </c>
      <c r="K5933">
        <v>3346</v>
      </c>
      <c r="L5933" t="str">
        <f>IFERROR(INDEX(play_attribution!$B$2:$B$328,MATCH(A5933,play_attribution!$A$2:$A$328,0)),"")</f>
        <v/>
      </c>
      <c r="M5933" t="str">
        <f>VLOOKUP(H5933,seller_roster!$A$2:$B$85,2,FALSE)</f>
        <v>Sol Lindqvist</v>
      </c>
      <c r="N5933" t="str">
        <f>VLOOKUP(C5933,accounts!$A$2:$F$9615,2,FALSE)</f>
        <v>Manufacturing</v>
      </c>
      <c r="O5933" t="str">
        <f>VLOOKUP(C5933,accounts!$A$2:$F$9615,3,FALSE)</f>
        <v>$2.5M-$5M</v>
      </c>
      <c r="P5933" t="str">
        <f>VLOOKUP(C5933,accounts!$A$2:$F$9615,5,FALSE)</f>
        <v>West</v>
      </c>
      <c r="Q5933" t="b">
        <f t="shared" si="93"/>
        <v>1</v>
      </c>
      <c r="R5933" t="e">
        <f>INDEX(removed_duplicate_rows!$A$5:$A$39,MATCH(wins!A5933,removed_duplicate_rows!$A$5:$A$39,0))</f>
        <v>#N/A</v>
      </c>
    </row>
    <row r="5934" spans="1:18" ht="15.75" customHeight="1" x14ac:dyDescent="0.2">
      <c r="A5934" t="s">
        <v>17933</v>
      </c>
      <c r="B5934" t="s">
        <v>17934</v>
      </c>
      <c r="C5934" t="s">
        <v>17935</v>
      </c>
      <c r="D5934" s="10">
        <v>46018</v>
      </c>
      <c r="E5934" t="s">
        <v>14854</v>
      </c>
      <c r="F5934">
        <v>8</v>
      </c>
      <c r="G5934" t="s">
        <v>374</v>
      </c>
      <c r="H5934" t="s">
        <v>2183</v>
      </c>
      <c r="I5934" t="s">
        <v>55</v>
      </c>
      <c r="J5934">
        <v>1</v>
      </c>
      <c r="K5934">
        <v>3964</v>
      </c>
      <c r="L5934" t="str">
        <f>IFERROR(INDEX(play_attribution!$B$2:$B$328,MATCH(A5934,play_attribution!$A$2:$A$328,0)),"")</f>
        <v/>
      </c>
      <c r="M5934" t="str">
        <f>VLOOKUP(H5934,seller_roster!$A$2:$B$85,2,FALSE)</f>
        <v>Rowan Tran</v>
      </c>
      <c r="N5934" t="str">
        <f>VLOOKUP(C5934,accounts!$A$2:$F$9615,2,FALSE)</f>
        <v>Retail Multi-Location</v>
      </c>
      <c r="O5934" t="str">
        <f>VLOOKUP(C5934,accounts!$A$2:$F$9615,3,FALSE)</f>
        <v>$5M-$10M</v>
      </c>
      <c r="P5934" t="str">
        <f>VLOOKUP(C5934,accounts!$A$2:$F$9615,5,FALSE)</f>
        <v>Central</v>
      </c>
      <c r="Q5934" t="b">
        <f t="shared" si="93"/>
        <v>1</v>
      </c>
      <c r="R5934" t="e">
        <f>INDEX(removed_duplicate_rows!$A$5:$A$39,MATCH(wins!A5934,removed_duplicate_rows!$A$5:$A$39,0))</f>
        <v>#N/A</v>
      </c>
    </row>
    <row r="5935" spans="1:18" ht="15.75" customHeight="1" x14ac:dyDescent="0.2">
      <c r="A5935" t="s">
        <v>17936</v>
      </c>
      <c r="B5935" t="s">
        <v>17937</v>
      </c>
      <c r="C5935" t="s">
        <v>17938</v>
      </c>
      <c r="D5935" s="10">
        <v>46018</v>
      </c>
      <c r="E5935" t="s">
        <v>14854</v>
      </c>
      <c r="F5935">
        <v>8</v>
      </c>
      <c r="G5935" t="s">
        <v>374</v>
      </c>
      <c r="H5935" t="s">
        <v>449</v>
      </c>
      <c r="I5935" t="s">
        <v>55</v>
      </c>
      <c r="J5935">
        <v>1</v>
      </c>
      <c r="K5935">
        <v>6204</v>
      </c>
      <c r="L5935" t="str">
        <f>IFERROR(INDEX(play_attribution!$B$2:$B$328,MATCH(A5935,play_attribution!$A$2:$A$328,0)),"")</f>
        <v/>
      </c>
      <c r="M5935" t="str">
        <f>VLOOKUP(H5935,seller_roster!$A$2:$B$85,2,FALSE)</f>
        <v>Hayden Okafor</v>
      </c>
      <c r="N5935" t="str">
        <f>VLOOKUP(C5935,accounts!$A$2:$F$9615,2,FALSE)</f>
        <v>Field Services</v>
      </c>
      <c r="O5935" t="str">
        <f>VLOOKUP(C5935,accounts!$A$2:$F$9615,3,FALSE)</f>
        <v>&lt;$1M</v>
      </c>
      <c r="P5935" t="str">
        <f>VLOOKUP(C5935,accounts!$A$2:$F$9615,5,FALSE)</f>
        <v>East</v>
      </c>
      <c r="Q5935" t="b">
        <f t="shared" si="93"/>
        <v>1</v>
      </c>
      <c r="R5935" t="e">
        <f>INDEX(removed_duplicate_rows!$A$5:$A$39,MATCH(wins!A5935,removed_duplicate_rows!$A$5:$A$39,0))</f>
        <v>#N/A</v>
      </c>
    </row>
    <row r="5936" spans="1:18" ht="15.75" customHeight="1" x14ac:dyDescent="0.2">
      <c r="A5936" t="s">
        <v>17939</v>
      </c>
      <c r="B5936" t="s">
        <v>17940</v>
      </c>
      <c r="C5936" t="s">
        <v>17941</v>
      </c>
      <c r="D5936" s="10">
        <v>46018</v>
      </c>
      <c r="E5936" t="s">
        <v>14854</v>
      </c>
      <c r="F5936">
        <v>8</v>
      </c>
      <c r="G5936" t="s">
        <v>374</v>
      </c>
      <c r="H5936" t="s">
        <v>413</v>
      </c>
      <c r="I5936" t="s">
        <v>55</v>
      </c>
      <c r="J5936">
        <v>1</v>
      </c>
      <c r="K5936">
        <v>3505</v>
      </c>
      <c r="L5936" t="str">
        <f>IFERROR(INDEX(play_attribution!$B$2:$B$328,MATCH(A5936,play_attribution!$A$2:$A$328,0)),"")</f>
        <v/>
      </c>
      <c r="M5936" t="str">
        <f>VLOOKUP(H5936,seller_roster!$A$2:$B$85,2,FALSE)</f>
        <v>Phoenix Doyle</v>
      </c>
      <c r="N5936" t="str">
        <f>VLOOKUP(C5936,accounts!$A$2:$F$9615,2,FALSE)</f>
        <v>Retail Multi-Location</v>
      </c>
      <c r="O5936" t="str">
        <f>VLOOKUP(C5936,accounts!$A$2:$F$9615,3,FALSE)</f>
        <v>$2.5M-$5M</v>
      </c>
      <c r="P5936" t="str">
        <f>VLOOKUP(C5936,accounts!$A$2:$F$9615,5,FALSE)</f>
        <v>Central</v>
      </c>
      <c r="Q5936" t="b">
        <f t="shared" si="93"/>
        <v>1</v>
      </c>
      <c r="R5936" t="e">
        <f>INDEX(removed_duplicate_rows!$A$5:$A$39,MATCH(wins!A5936,removed_duplicate_rows!$A$5:$A$39,0))</f>
        <v>#N/A</v>
      </c>
    </row>
    <row r="5937" spans="1:18" ht="15.75" customHeight="1" x14ac:dyDescent="0.2">
      <c r="A5937" t="s">
        <v>17942</v>
      </c>
      <c r="B5937" t="s">
        <v>17943</v>
      </c>
      <c r="C5937" t="s">
        <v>17944</v>
      </c>
      <c r="D5937" s="10">
        <v>46018</v>
      </c>
      <c r="E5937" t="s">
        <v>14854</v>
      </c>
      <c r="F5937">
        <v>8</v>
      </c>
      <c r="G5937" t="s">
        <v>374</v>
      </c>
      <c r="H5937" t="s">
        <v>427</v>
      </c>
      <c r="I5937" t="s">
        <v>55</v>
      </c>
      <c r="J5937">
        <v>1</v>
      </c>
      <c r="K5937">
        <v>5769</v>
      </c>
      <c r="L5937" t="str">
        <f>IFERROR(INDEX(play_attribution!$B$2:$B$328,MATCH(A5937,play_attribution!$A$2:$A$328,0)),"")</f>
        <v/>
      </c>
      <c r="M5937" t="str">
        <f>VLOOKUP(H5937,seller_roster!$A$2:$B$85,2,FALSE)</f>
        <v>Peyton Moreau</v>
      </c>
      <c r="N5937" t="str">
        <f>VLOOKUP(C5937,accounts!$A$2:$F$9615,2,FALSE)</f>
        <v>Construction</v>
      </c>
      <c r="O5937" t="str">
        <f>VLOOKUP(C5937,accounts!$A$2:$F$9615,3,FALSE)</f>
        <v>&gt;$10M</v>
      </c>
      <c r="P5937" t="str">
        <f>VLOOKUP(C5937,accounts!$A$2:$F$9615,5,FALSE)</f>
        <v>Central</v>
      </c>
      <c r="Q5937" t="b">
        <f t="shared" si="93"/>
        <v>1</v>
      </c>
      <c r="R5937" t="e">
        <f>INDEX(removed_duplicate_rows!$A$5:$A$39,MATCH(wins!A5937,removed_duplicate_rows!$A$5:$A$39,0))</f>
        <v>#N/A</v>
      </c>
    </row>
    <row r="5938" spans="1:18" ht="15.75" customHeight="1" x14ac:dyDescent="0.2">
      <c r="A5938" t="s">
        <v>17945</v>
      </c>
      <c r="B5938" t="s">
        <v>17946</v>
      </c>
      <c r="C5938" t="s">
        <v>17947</v>
      </c>
      <c r="D5938" s="10">
        <v>46018</v>
      </c>
      <c r="E5938" t="s">
        <v>14854</v>
      </c>
      <c r="F5938">
        <v>8</v>
      </c>
      <c r="G5938" t="s">
        <v>374</v>
      </c>
      <c r="H5938" t="s">
        <v>427</v>
      </c>
      <c r="I5938" t="s">
        <v>55</v>
      </c>
      <c r="J5938">
        <v>1</v>
      </c>
      <c r="K5938">
        <v>4409</v>
      </c>
      <c r="L5938" t="str">
        <f>IFERROR(INDEX(play_attribution!$B$2:$B$328,MATCH(A5938,play_attribution!$A$2:$A$328,0)),"")</f>
        <v/>
      </c>
      <c r="M5938" t="str">
        <f>VLOOKUP(H5938,seller_roster!$A$2:$B$85,2,FALSE)</f>
        <v>Peyton Moreau</v>
      </c>
      <c r="N5938" t="str">
        <f>VLOOKUP(C5938,accounts!$A$2:$F$9615,2,FALSE)</f>
        <v>Logistics</v>
      </c>
      <c r="O5938" t="str">
        <f>VLOOKUP(C5938,accounts!$A$2:$F$9615,3,FALSE)</f>
        <v>$2.5M-$5M</v>
      </c>
      <c r="P5938" t="str">
        <f>VLOOKUP(C5938,accounts!$A$2:$F$9615,5,FALSE)</f>
        <v>Central</v>
      </c>
      <c r="Q5938" t="b">
        <f t="shared" si="93"/>
        <v>1</v>
      </c>
      <c r="R5938" t="e">
        <f>INDEX(removed_duplicate_rows!$A$5:$A$39,MATCH(wins!A5938,removed_duplicate_rows!$A$5:$A$39,0))</f>
        <v>#N/A</v>
      </c>
    </row>
    <row r="5939" spans="1:18" ht="15.75" customHeight="1" x14ac:dyDescent="0.2">
      <c r="A5939" t="s">
        <v>17948</v>
      </c>
      <c r="B5939" t="s">
        <v>17949</v>
      </c>
      <c r="C5939" t="s">
        <v>17950</v>
      </c>
      <c r="D5939" s="10">
        <v>46018</v>
      </c>
      <c r="E5939" t="s">
        <v>14854</v>
      </c>
      <c r="F5939">
        <v>8</v>
      </c>
      <c r="G5939" t="s">
        <v>374</v>
      </c>
      <c r="H5939" t="s">
        <v>387</v>
      </c>
      <c r="I5939" t="s">
        <v>55</v>
      </c>
      <c r="J5939">
        <v>1</v>
      </c>
      <c r="K5939">
        <v>5833</v>
      </c>
      <c r="L5939" t="str">
        <f>IFERROR(INDEX(play_attribution!$B$2:$B$328,MATCH(A5939,play_attribution!$A$2:$A$328,0)),"")</f>
        <v/>
      </c>
      <c r="M5939" t="str">
        <f>VLOOKUP(H5939,seller_roster!$A$2:$B$85,2,FALSE)</f>
        <v>Ray Kim</v>
      </c>
      <c r="N5939" t="str">
        <f>VLOOKUP(C5939,accounts!$A$2:$F$9615,2,FALSE)</f>
        <v>Retail Multi-Location</v>
      </c>
      <c r="O5939" t="str">
        <f>VLOOKUP(C5939,accounts!$A$2:$F$9615,3,FALSE)</f>
        <v>$1M-$2.5M</v>
      </c>
      <c r="P5939" t="str">
        <f>VLOOKUP(C5939,accounts!$A$2:$F$9615,5,FALSE)</f>
        <v>Central</v>
      </c>
      <c r="Q5939" t="b">
        <f t="shared" si="93"/>
        <v>1</v>
      </c>
      <c r="R5939" t="e">
        <f>INDEX(removed_duplicate_rows!$A$5:$A$39,MATCH(wins!A5939,removed_duplicate_rows!$A$5:$A$39,0))</f>
        <v>#N/A</v>
      </c>
    </row>
    <row r="5940" spans="1:18" ht="15.75" customHeight="1" x14ac:dyDescent="0.2">
      <c r="A5940" t="s">
        <v>17951</v>
      </c>
      <c r="B5940" t="s">
        <v>17952</v>
      </c>
      <c r="C5940" t="s">
        <v>17953</v>
      </c>
      <c r="D5940" s="10">
        <v>46018</v>
      </c>
      <c r="E5940" t="s">
        <v>14854</v>
      </c>
      <c r="F5940">
        <v>8</v>
      </c>
      <c r="G5940" t="s">
        <v>374</v>
      </c>
      <c r="H5940" t="s">
        <v>402</v>
      </c>
      <c r="I5940" t="s">
        <v>55</v>
      </c>
      <c r="J5940">
        <v>1</v>
      </c>
      <c r="K5940">
        <v>6488</v>
      </c>
      <c r="L5940" t="str">
        <f>IFERROR(INDEX(play_attribution!$B$2:$B$328,MATCH(A5940,play_attribution!$A$2:$A$328,0)),"")</f>
        <v/>
      </c>
      <c r="M5940" t="str">
        <f>VLOOKUP(H5940,seller_roster!$A$2:$B$85,2,FALSE)</f>
        <v>Frankie Vega</v>
      </c>
      <c r="N5940" t="str">
        <f>VLOOKUP(C5940,accounts!$A$2:$F$9615,2,FALSE)</f>
        <v>Logistics</v>
      </c>
      <c r="O5940" t="str">
        <f>VLOOKUP(C5940,accounts!$A$2:$F$9615,3,FALSE)</f>
        <v>$2.5M-$5M</v>
      </c>
      <c r="P5940" t="str">
        <f>VLOOKUP(C5940,accounts!$A$2:$F$9615,5,FALSE)</f>
        <v>Central</v>
      </c>
      <c r="Q5940" t="b">
        <f t="shared" si="93"/>
        <v>1</v>
      </c>
      <c r="R5940" t="e">
        <f>INDEX(removed_duplicate_rows!$A$5:$A$39,MATCH(wins!A5940,removed_duplicate_rows!$A$5:$A$39,0))</f>
        <v>#N/A</v>
      </c>
    </row>
    <row r="5941" spans="1:18" ht="15.75" customHeight="1" x14ac:dyDescent="0.2">
      <c r="A5941" t="s">
        <v>17954</v>
      </c>
      <c r="B5941" t="s">
        <v>17955</v>
      </c>
      <c r="C5941" t="s">
        <v>17956</v>
      </c>
      <c r="D5941" s="10">
        <v>46018</v>
      </c>
      <c r="E5941" t="s">
        <v>14854</v>
      </c>
      <c r="F5941">
        <v>8</v>
      </c>
      <c r="G5941" t="s">
        <v>374</v>
      </c>
      <c r="H5941" t="s">
        <v>2183</v>
      </c>
      <c r="I5941" t="s">
        <v>55</v>
      </c>
      <c r="J5941">
        <v>1</v>
      </c>
      <c r="K5941">
        <v>5524</v>
      </c>
      <c r="L5941" t="str">
        <f>IFERROR(INDEX(play_attribution!$B$2:$B$328,MATCH(A5941,play_attribution!$A$2:$A$328,0)),"")</f>
        <v/>
      </c>
      <c r="M5941" t="str">
        <f>VLOOKUP(H5941,seller_roster!$A$2:$B$85,2,FALSE)</f>
        <v>Rowan Tran</v>
      </c>
      <c r="N5941" t="str">
        <f>VLOOKUP(C5941,accounts!$A$2:$F$9615,2,FALSE)</f>
        <v>Nonprofit</v>
      </c>
      <c r="O5941" t="str">
        <f>VLOOKUP(C5941,accounts!$A$2:$F$9615,3,FALSE)</f>
        <v>$2.5M-$5M</v>
      </c>
      <c r="P5941" t="str">
        <f>VLOOKUP(C5941,accounts!$A$2:$F$9615,5,FALSE)</f>
        <v>West</v>
      </c>
      <c r="Q5941" t="b">
        <f t="shared" si="93"/>
        <v>1</v>
      </c>
      <c r="R5941" t="e">
        <f>INDEX(removed_duplicate_rows!$A$5:$A$39,MATCH(wins!A5941,removed_duplicate_rows!$A$5:$A$39,0))</f>
        <v>#N/A</v>
      </c>
    </row>
    <row r="5942" spans="1:18" ht="15.75" customHeight="1" x14ac:dyDescent="0.2">
      <c r="A5942" t="s">
        <v>17957</v>
      </c>
      <c r="B5942" t="s">
        <v>17958</v>
      </c>
      <c r="C5942" t="s">
        <v>17959</v>
      </c>
      <c r="D5942" s="10">
        <v>46018</v>
      </c>
      <c r="E5942" t="s">
        <v>14854</v>
      </c>
      <c r="F5942">
        <v>8</v>
      </c>
      <c r="G5942" t="s">
        <v>374</v>
      </c>
      <c r="H5942" t="s">
        <v>2183</v>
      </c>
      <c r="I5942" t="s">
        <v>55</v>
      </c>
      <c r="J5942">
        <v>1</v>
      </c>
      <c r="K5942">
        <v>4010</v>
      </c>
      <c r="L5942" t="str">
        <f>IFERROR(INDEX(play_attribution!$B$2:$B$328,MATCH(A5942,play_attribution!$A$2:$A$328,0)),"")</f>
        <v/>
      </c>
      <c r="M5942" t="str">
        <f>VLOOKUP(H5942,seller_roster!$A$2:$B$85,2,FALSE)</f>
        <v>Rowan Tran</v>
      </c>
      <c r="N5942" t="str">
        <f>VLOOKUP(C5942,accounts!$A$2:$F$9615,2,FALSE)</f>
        <v>Construction</v>
      </c>
      <c r="O5942" t="str">
        <f>VLOOKUP(C5942,accounts!$A$2:$F$9615,3,FALSE)</f>
        <v>$5M-$10M</v>
      </c>
      <c r="P5942" t="str">
        <f>VLOOKUP(C5942,accounts!$A$2:$F$9615,5,FALSE)</f>
        <v>East</v>
      </c>
      <c r="Q5942" t="b">
        <f t="shared" si="93"/>
        <v>1</v>
      </c>
      <c r="R5942" t="e">
        <f>INDEX(removed_duplicate_rows!$A$5:$A$39,MATCH(wins!A5942,removed_duplicate_rows!$A$5:$A$39,0))</f>
        <v>#N/A</v>
      </c>
    </row>
    <row r="5943" spans="1:18" ht="15.75" customHeight="1" x14ac:dyDescent="0.2">
      <c r="A5943" t="s">
        <v>17960</v>
      </c>
      <c r="B5943" t="s">
        <v>17961</v>
      </c>
      <c r="C5943" t="s">
        <v>17962</v>
      </c>
      <c r="D5943" s="10">
        <v>46018</v>
      </c>
      <c r="E5943" t="s">
        <v>14854</v>
      </c>
      <c r="F5943">
        <v>8</v>
      </c>
      <c r="G5943" t="s">
        <v>374</v>
      </c>
      <c r="H5943" t="s">
        <v>417</v>
      </c>
      <c r="I5943" t="s">
        <v>55</v>
      </c>
      <c r="J5943">
        <v>1</v>
      </c>
      <c r="K5943">
        <v>9338</v>
      </c>
      <c r="L5943" t="str">
        <f>IFERROR(INDEX(play_attribution!$B$2:$B$328,MATCH(A5943,play_attribution!$A$2:$A$328,0)),"")</f>
        <v/>
      </c>
      <c r="M5943" t="str">
        <f>VLOOKUP(H5943,seller_roster!$A$2:$B$85,2,FALSE)</f>
        <v>Bryn Reyes</v>
      </c>
      <c r="N5943" t="str">
        <f>VLOOKUP(C5943,accounts!$A$2:$F$9615,2,FALSE)</f>
        <v>Manufacturing</v>
      </c>
      <c r="O5943" t="str">
        <f>VLOOKUP(C5943,accounts!$A$2:$F$9615,3,FALSE)</f>
        <v>$2.5M-$5M</v>
      </c>
      <c r="P5943" t="str">
        <f>VLOOKUP(C5943,accounts!$A$2:$F$9615,5,FALSE)</f>
        <v>East</v>
      </c>
      <c r="Q5943" t="b">
        <f t="shared" si="93"/>
        <v>1</v>
      </c>
      <c r="R5943" t="e">
        <f>INDEX(removed_duplicate_rows!$A$5:$A$39,MATCH(wins!A5943,removed_duplicate_rows!$A$5:$A$39,0))</f>
        <v>#N/A</v>
      </c>
    </row>
    <row r="5944" spans="1:18" ht="15.75" customHeight="1" x14ac:dyDescent="0.2">
      <c r="A5944" t="s">
        <v>17963</v>
      </c>
      <c r="B5944" t="s">
        <v>17964</v>
      </c>
      <c r="C5944" t="s">
        <v>17965</v>
      </c>
      <c r="D5944" s="10">
        <v>46018</v>
      </c>
      <c r="E5944" t="s">
        <v>14854</v>
      </c>
      <c r="F5944">
        <v>8</v>
      </c>
      <c r="G5944" t="s">
        <v>374</v>
      </c>
      <c r="H5944" t="s">
        <v>4096</v>
      </c>
      <c r="I5944" t="s">
        <v>55</v>
      </c>
      <c r="J5944">
        <v>1</v>
      </c>
      <c r="K5944">
        <v>3552</v>
      </c>
      <c r="L5944" t="str">
        <f>IFERROR(INDEX(play_attribution!$B$2:$B$328,MATCH(A5944,play_attribution!$A$2:$A$328,0)),"")</f>
        <v/>
      </c>
      <c r="M5944" t="str">
        <f>VLOOKUP(H5944,seller_roster!$A$2:$B$85,2,FALSE)</f>
        <v>Vesper Kim</v>
      </c>
      <c r="N5944" t="str">
        <f>VLOOKUP(C5944,accounts!$A$2:$F$9615,2,FALSE)</f>
        <v>Logistics</v>
      </c>
      <c r="O5944" t="str">
        <f>VLOOKUP(C5944,accounts!$A$2:$F$9615,3,FALSE)</f>
        <v>$2.5M-$5M</v>
      </c>
      <c r="P5944" t="str">
        <f>VLOOKUP(C5944,accounts!$A$2:$F$9615,5,FALSE)</f>
        <v>East</v>
      </c>
      <c r="Q5944" t="b">
        <f t="shared" si="93"/>
        <v>1</v>
      </c>
      <c r="R5944" t="e">
        <f>INDEX(removed_duplicate_rows!$A$5:$A$39,MATCH(wins!A5944,removed_duplicate_rows!$A$5:$A$39,0))</f>
        <v>#N/A</v>
      </c>
    </row>
    <row r="5945" spans="1:18" ht="15.75" customHeight="1" x14ac:dyDescent="0.2">
      <c r="A5945" t="s">
        <v>17966</v>
      </c>
      <c r="B5945" t="s">
        <v>17967</v>
      </c>
      <c r="C5945" t="s">
        <v>17968</v>
      </c>
      <c r="D5945" s="10">
        <v>46018</v>
      </c>
      <c r="E5945" t="s">
        <v>14854</v>
      </c>
      <c r="F5945">
        <v>8</v>
      </c>
      <c r="G5945" t="s">
        <v>374</v>
      </c>
      <c r="H5945" t="s">
        <v>783</v>
      </c>
      <c r="I5945" t="s">
        <v>55</v>
      </c>
      <c r="J5945">
        <v>1</v>
      </c>
      <c r="K5945">
        <v>6185</v>
      </c>
      <c r="L5945" t="str">
        <f>IFERROR(INDEX(play_attribution!$B$2:$B$328,MATCH(A5945,play_attribution!$A$2:$A$328,0)),"")</f>
        <v/>
      </c>
      <c r="M5945" t="str">
        <f>VLOOKUP(H5945,seller_roster!$A$2:$B$85,2,FALSE)</f>
        <v>Omar Tran</v>
      </c>
      <c r="N5945" t="str">
        <f>VLOOKUP(C5945,accounts!$A$2:$F$9615,2,FALSE)</f>
        <v>Hospitality Group</v>
      </c>
      <c r="O5945" t="str">
        <f>VLOOKUP(C5945,accounts!$A$2:$F$9615,3,FALSE)</f>
        <v>$2.5M-$5M</v>
      </c>
      <c r="P5945" t="str">
        <f>VLOOKUP(C5945,accounts!$A$2:$F$9615,5,FALSE)</f>
        <v>West</v>
      </c>
      <c r="Q5945" t="b">
        <f t="shared" si="93"/>
        <v>1</v>
      </c>
      <c r="R5945" t="e">
        <f>INDEX(removed_duplicate_rows!$A$5:$A$39,MATCH(wins!A5945,removed_duplicate_rows!$A$5:$A$39,0))</f>
        <v>#N/A</v>
      </c>
    </row>
    <row r="5946" spans="1:18" ht="15.75" customHeight="1" x14ac:dyDescent="0.2">
      <c r="A5946" t="s">
        <v>17969</v>
      </c>
      <c r="B5946" t="s">
        <v>17970</v>
      </c>
      <c r="C5946" t="s">
        <v>17971</v>
      </c>
      <c r="D5946" s="10">
        <v>46018</v>
      </c>
      <c r="E5946" t="s">
        <v>14854</v>
      </c>
      <c r="F5946">
        <v>8</v>
      </c>
      <c r="G5946" t="s">
        <v>374</v>
      </c>
      <c r="H5946" t="s">
        <v>1123</v>
      </c>
      <c r="I5946" t="s">
        <v>55</v>
      </c>
      <c r="J5946">
        <v>1</v>
      </c>
      <c r="K5946">
        <v>4893</v>
      </c>
      <c r="L5946" t="str">
        <f>IFERROR(INDEX(play_attribution!$B$2:$B$328,MATCH(A5946,play_attribution!$A$2:$A$328,0)),"")</f>
        <v/>
      </c>
      <c r="M5946" t="str">
        <f>VLOOKUP(H5946,seller_roster!$A$2:$B$85,2,FALSE)</f>
        <v>Peyton Silva</v>
      </c>
      <c r="N5946" t="str">
        <f>VLOOKUP(C5946,accounts!$A$2:$F$9615,2,FALSE)</f>
        <v>Logistics</v>
      </c>
      <c r="O5946" t="str">
        <f>VLOOKUP(C5946,accounts!$A$2:$F$9615,3,FALSE)</f>
        <v>$5M-$10M</v>
      </c>
      <c r="P5946" t="str">
        <f>VLOOKUP(C5946,accounts!$A$2:$F$9615,5,FALSE)</f>
        <v>Central</v>
      </c>
      <c r="Q5946" t="b">
        <f t="shared" si="93"/>
        <v>1</v>
      </c>
      <c r="R5946" t="e">
        <f>INDEX(removed_duplicate_rows!$A$5:$A$39,MATCH(wins!A5946,removed_duplicate_rows!$A$5:$A$39,0))</f>
        <v>#N/A</v>
      </c>
    </row>
    <row r="5947" spans="1:18" ht="15.75" customHeight="1" x14ac:dyDescent="0.2">
      <c r="A5947" t="s">
        <v>17972</v>
      </c>
      <c r="B5947" t="s">
        <v>17973</v>
      </c>
      <c r="C5947" t="s">
        <v>17974</v>
      </c>
      <c r="D5947" s="10">
        <v>46018</v>
      </c>
      <c r="E5947" t="s">
        <v>14854</v>
      </c>
      <c r="F5947">
        <v>8</v>
      </c>
      <c r="G5947" t="s">
        <v>374</v>
      </c>
      <c r="H5947" t="s">
        <v>449</v>
      </c>
      <c r="I5947" t="s">
        <v>55</v>
      </c>
      <c r="J5947">
        <v>1</v>
      </c>
      <c r="K5947">
        <v>10534</v>
      </c>
      <c r="L5947" t="str">
        <f>IFERROR(INDEX(play_attribution!$B$2:$B$328,MATCH(A5947,play_attribution!$A$2:$A$328,0)),"")</f>
        <v/>
      </c>
      <c r="M5947" t="str">
        <f>VLOOKUP(H5947,seller_roster!$A$2:$B$85,2,FALSE)</f>
        <v>Hayden Okafor</v>
      </c>
      <c r="N5947" t="str">
        <f>VLOOKUP(C5947,accounts!$A$2:$F$9615,2,FALSE)</f>
        <v>Healthcare Services</v>
      </c>
      <c r="O5947" t="str">
        <f>VLOOKUP(C5947,accounts!$A$2:$F$9615,3,FALSE)</f>
        <v>$5M-$10M</v>
      </c>
      <c r="P5947" t="str">
        <f>VLOOKUP(C5947,accounts!$A$2:$F$9615,5,FALSE)</f>
        <v>East</v>
      </c>
      <c r="Q5947" t="b">
        <f t="shared" si="93"/>
        <v>1</v>
      </c>
      <c r="R5947" t="e">
        <f>INDEX(removed_duplicate_rows!$A$5:$A$39,MATCH(wins!A5947,removed_duplicate_rows!$A$5:$A$39,0))</f>
        <v>#N/A</v>
      </c>
    </row>
    <row r="5948" spans="1:18" ht="15.75" customHeight="1" x14ac:dyDescent="0.2">
      <c r="A5948" t="s">
        <v>17975</v>
      </c>
      <c r="B5948" t="s">
        <v>17976</v>
      </c>
      <c r="C5948" t="s">
        <v>17977</v>
      </c>
      <c r="D5948" s="10">
        <v>46018</v>
      </c>
      <c r="E5948" t="s">
        <v>14854</v>
      </c>
      <c r="F5948">
        <v>8</v>
      </c>
      <c r="G5948" t="s">
        <v>374</v>
      </c>
      <c r="H5948" t="s">
        <v>1843</v>
      </c>
      <c r="I5948" t="s">
        <v>55</v>
      </c>
      <c r="J5948">
        <v>1</v>
      </c>
      <c r="K5948">
        <v>6094</v>
      </c>
      <c r="L5948" t="str">
        <f>IFERROR(INDEX(play_attribution!$B$2:$B$328,MATCH(A5948,play_attribution!$A$2:$A$328,0)),"")</f>
        <v/>
      </c>
      <c r="M5948" t="str">
        <f>VLOOKUP(H5948,seller_roster!$A$2:$B$85,2,FALSE)</f>
        <v>Quinn Mbeki</v>
      </c>
      <c r="N5948" t="str">
        <f>VLOOKUP(C5948,accounts!$A$2:$F$9615,2,FALSE)</f>
        <v>Nonprofit</v>
      </c>
      <c r="O5948" t="str">
        <f>VLOOKUP(C5948,accounts!$A$2:$F$9615,3,FALSE)</f>
        <v>$1M-$2.5M</v>
      </c>
      <c r="P5948" t="str">
        <f>VLOOKUP(C5948,accounts!$A$2:$F$9615,5,FALSE)</f>
        <v>West</v>
      </c>
      <c r="Q5948" t="b">
        <f t="shared" si="93"/>
        <v>1</v>
      </c>
      <c r="R5948" t="e">
        <f>INDEX(removed_duplicate_rows!$A$5:$A$39,MATCH(wins!A5948,removed_duplicate_rows!$A$5:$A$39,0))</f>
        <v>#N/A</v>
      </c>
    </row>
    <row r="5949" spans="1:18" ht="15.75" customHeight="1" x14ac:dyDescent="0.2">
      <c r="A5949" t="s">
        <v>17978</v>
      </c>
      <c r="B5949" t="s">
        <v>17979</v>
      </c>
      <c r="C5949" t="s">
        <v>17980</v>
      </c>
      <c r="D5949" s="10">
        <v>46018</v>
      </c>
      <c r="E5949" t="s">
        <v>14854</v>
      </c>
      <c r="F5949">
        <v>8</v>
      </c>
      <c r="G5949" t="s">
        <v>374</v>
      </c>
      <c r="H5949" t="s">
        <v>379</v>
      </c>
      <c r="I5949" t="s">
        <v>55</v>
      </c>
      <c r="J5949">
        <v>1</v>
      </c>
      <c r="K5949">
        <v>9163</v>
      </c>
      <c r="L5949" t="str">
        <f>IFERROR(INDEX(play_attribution!$B$2:$B$328,MATCH(A5949,play_attribution!$A$2:$A$328,0)),"")</f>
        <v/>
      </c>
      <c r="M5949" t="str">
        <f>VLOOKUP(H5949,seller_roster!$A$2:$B$85,2,FALSE)</f>
        <v>Tatum Vega</v>
      </c>
      <c r="N5949" t="str">
        <f>VLOOKUP(C5949,accounts!$A$2:$F$9615,2,FALSE)</f>
        <v>Professional Services</v>
      </c>
      <c r="O5949" t="str">
        <f>VLOOKUP(C5949,accounts!$A$2:$F$9615,3,FALSE)</f>
        <v>$5M-$10M</v>
      </c>
      <c r="P5949" t="str">
        <f>VLOOKUP(C5949,accounts!$A$2:$F$9615,5,FALSE)</f>
        <v>West</v>
      </c>
      <c r="Q5949" t="b">
        <f t="shared" si="93"/>
        <v>1</v>
      </c>
      <c r="R5949" t="e">
        <f>INDEX(removed_duplicate_rows!$A$5:$A$39,MATCH(wins!A5949,removed_duplicate_rows!$A$5:$A$39,0))</f>
        <v>#N/A</v>
      </c>
    </row>
    <row r="5950" spans="1:18" ht="15.75" customHeight="1" x14ac:dyDescent="0.2">
      <c r="A5950" t="s">
        <v>17981</v>
      </c>
      <c r="B5950" t="s">
        <v>17982</v>
      </c>
      <c r="C5950" t="s">
        <v>17983</v>
      </c>
      <c r="D5950" s="10">
        <v>46018</v>
      </c>
      <c r="E5950" t="s">
        <v>14854</v>
      </c>
      <c r="F5950">
        <v>8</v>
      </c>
      <c r="G5950" t="s">
        <v>374</v>
      </c>
      <c r="H5950" t="s">
        <v>413</v>
      </c>
      <c r="I5950" t="s">
        <v>55</v>
      </c>
      <c r="J5950">
        <v>1</v>
      </c>
      <c r="K5950">
        <v>4795</v>
      </c>
      <c r="L5950" t="str">
        <f>IFERROR(INDEX(play_attribution!$B$2:$B$328,MATCH(A5950,play_attribution!$A$2:$A$328,0)),"")</f>
        <v/>
      </c>
      <c r="M5950" t="str">
        <f>VLOOKUP(H5950,seller_roster!$A$2:$B$85,2,FALSE)</f>
        <v>Phoenix Doyle</v>
      </c>
      <c r="N5950" t="str">
        <f>VLOOKUP(C5950,accounts!$A$2:$F$9615,2,FALSE)</f>
        <v>Construction</v>
      </c>
      <c r="O5950" t="str">
        <f>VLOOKUP(C5950,accounts!$A$2:$F$9615,3,FALSE)</f>
        <v>$5M-$10M</v>
      </c>
      <c r="P5950" t="str">
        <f>VLOOKUP(C5950,accounts!$A$2:$F$9615,5,FALSE)</f>
        <v>West</v>
      </c>
      <c r="Q5950" t="b">
        <f t="shared" si="93"/>
        <v>1</v>
      </c>
      <c r="R5950" t="e">
        <f>INDEX(removed_duplicate_rows!$A$5:$A$39,MATCH(wins!A5950,removed_duplicate_rows!$A$5:$A$39,0))</f>
        <v>#N/A</v>
      </c>
    </row>
    <row r="5951" spans="1:18" ht="15.75" customHeight="1" x14ac:dyDescent="0.2">
      <c r="A5951" t="s">
        <v>17984</v>
      </c>
      <c r="B5951" t="s">
        <v>17985</v>
      </c>
      <c r="C5951" t="s">
        <v>17986</v>
      </c>
      <c r="D5951" s="10">
        <v>46025</v>
      </c>
      <c r="E5951" t="s">
        <v>14854</v>
      </c>
      <c r="F5951">
        <v>9</v>
      </c>
      <c r="G5951" t="s">
        <v>53</v>
      </c>
      <c r="H5951" t="s">
        <v>1208</v>
      </c>
      <c r="I5951" t="s">
        <v>55</v>
      </c>
      <c r="J5951">
        <v>1</v>
      </c>
      <c r="K5951">
        <v>17807</v>
      </c>
      <c r="L5951" t="str">
        <f>IFERROR(INDEX(play_attribution!$B$2:$B$328,MATCH(A5951,play_attribution!$A$2:$A$328,0)),"")</f>
        <v/>
      </c>
      <c r="M5951" t="str">
        <f>VLOOKUP(H5951,seller_roster!$A$2:$B$85,2,FALSE)</f>
        <v>Eden Okafor</v>
      </c>
      <c r="N5951" t="str">
        <f>VLOOKUP(C5951,accounts!$A$2:$F$9615,2,FALSE)</f>
        <v>Healthcare Services</v>
      </c>
      <c r="O5951" t="str">
        <f>VLOOKUP(C5951,accounts!$A$2:$F$9615,3,FALSE)</f>
        <v>&gt;$10M</v>
      </c>
      <c r="P5951" t="str">
        <f>VLOOKUP(C5951,accounts!$A$2:$F$9615,5,FALSE)</f>
        <v>East</v>
      </c>
      <c r="Q5951" t="b">
        <f t="shared" si="93"/>
        <v>1</v>
      </c>
      <c r="R5951" t="e">
        <f>INDEX(removed_duplicate_rows!$A$5:$A$39,MATCH(wins!A5951,removed_duplicate_rows!$A$5:$A$39,0))</f>
        <v>#N/A</v>
      </c>
    </row>
    <row r="5952" spans="1:18" ht="15.75" customHeight="1" x14ac:dyDescent="0.2">
      <c r="A5952" t="s">
        <v>17987</v>
      </c>
      <c r="B5952" t="s">
        <v>17988</v>
      </c>
      <c r="C5952" t="s">
        <v>17989</v>
      </c>
      <c r="D5952" s="10">
        <v>46025</v>
      </c>
      <c r="E5952" t="s">
        <v>14854</v>
      </c>
      <c r="F5952">
        <v>9</v>
      </c>
      <c r="G5952" t="s">
        <v>53</v>
      </c>
      <c r="H5952" t="s">
        <v>69</v>
      </c>
      <c r="I5952" t="s">
        <v>55</v>
      </c>
      <c r="J5952">
        <v>1</v>
      </c>
      <c r="K5952">
        <v>11901</v>
      </c>
      <c r="L5952" t="str">
        <f>IFERROR(INDEX(play_attribution!$B$2:$B$328,MATCH(A5952,play_attribution!$A$2:$A$328,0)),"")</f>
        <v/>
      </c>
      <c r="M5952" t="str">
        <f>VLOOKUP(H5952,seller_roster!$A$2:$B$85,2,FALSE)</f>
        <v>Uma Moreau</v>
      </c>
      <c r="N5952" t="str">
        <f>VLOOKUP(C5952,accounts!$A$2:$F$9615,2,FALSE)</f>
        <v>Professional Services</v>
      </c>
      <c r="O5952" t="str">
        <f>VLOOKUP(C5952,accounts!$A$2:$F$9615,3,FALSE)</f>
        <v>&gt;$10M</v>
      </c>
      <c r="P5952" t="str">
        <f>VLOOKUP(C5952,accounts!$A$2:$F$9615,5,FALSE)</f>
        <v>East</v>
      </c>
      <c r="Q5952" t="b">
        <f t="shared" si="93"/>
        <v>1</v>
      </c>
      <c r="R5952" t="e">
        <f>INDEX(removed_duplicate_rows!$A$5:$A$39,MATCH(wins!A5952,removed_duplicate_rows!$A$5:$A$39,0))</f>
        <v>#N/A</v>
      </c>
    </row>
    <row r="5953" spans="1:18" ht="15.75" customHeight="1" x14ac:dyDescent="0.2">
      <c r="A5953" t="s">
        <v>17990</v>
      </c>
      <c r="B5953" t="s">
        <v>17991</v>
      </c>
      <c r="C5953" t="s">
        <v>17992</v>
      </c>
      <c r="D5953" s="10">
        <v>46025</v>
      </c>
      <c r="E5953" t="s">
        <v>14854</v>
      </c>
      <c r="F5953">
        <v>9</v>
      </c>
      <c r="G5953" t="s">
        <v>53</v>
      </c>
      <c r="H5953" t="s">
        <v>3729</v>
      </c>
      <c r="I5953" t="s">
        <v>55</v>
      </c>
      <c r="J5953">
        <v>1</v>
      </c>
      <c r="K5953">
        <v>9491</v>
      </c>
      <c r="L5953" t="str">
        <f>IFERROR(INDEX(play_attribution!$B$2:$B$328,MATCH(A5953,play_attribution!$A$2:$A$328,0)),"")</f>
        <v/>
      </c>
      <c r="M5953" t="str">
        <f>VLOOKUP(H5953,seller_roster!$A$2:$B$85,2,FALSE)</f>
        <v>True Ito</v>
      </c>
      <c r="N5953" t="str">
        <f>VLOOKUP(C5953,accounts!$A$2:$F$9615,2,FALSE)</f>
        <v>Manufacturing</v>
      </c>
      <c r="O5953" t="str">
        <f>VLOOKUP(C5953,accounts!$A$2:$F$9615,3,FALSE)</f>
        <v>&gt;$10M</v>
      </c>
      <c r="P5953" t="str">
        <f>VLOOKUP(C5953,accounts!$A$2:$F$9615,5,FALSE)</f>
        <v>West</v>
      </c>
      <c r="Q5953" t="b">
        <f t="shared" si="93"/>
        <v>1</v>
      </c>
      <c r="R5953" t="e">
        <f>INDEX(removed_duplicate_rows!$A$5:$A$39,MATCH(wins!A5953,removed_duplicate_rows!$A$5:$A$39,0))</f>
        <v>#N/A</v>
      </c>
    </row>
    <row r="5954" spans="1:18" ht="15.75" customHeight="1" x14ac:dyDescent="0.2">
      <c r="A5954" t="s">
        <v>17993</v>
      </c>
      <c r="B5954" t="s">
        <v>17994</v>
      </c>
      <c r="C5954" t="s">
        <v>17995</v>
      </c>
      <c r="D5954" s="10">
        <v>46025</v>
      </c>
      <c r="E5954" t="s">
        <v>14854</v>
      </c>
      <c r="F5954">
        <v>9</v>
      </c>
      <c r="G5954" t="s">
        <v>53</v>
      </c>
      <c r="H5954" t="s">
        <v>69</v>
      </c>
      <c r="I5954" t="s">
        <v>55</v>
      </c>
      <c r="J5954">
        <v>1</v>
      </c>
      <c r="K5954">
        <v>8648</v>
      </c>
      <c r="L5954" t="str">
        <f>IFERROR(INDEX(play_attribution!$B$2:$B$328,MATCH(A5954,play_attribution!$A$2:$A$328,0)),"")</f>
        <v/>
      </c>
      <c r="M5954" t="str">
        <f>VLOOKUP(H5954,seller_roster!$A$2:$B$85,2,FALSE)</f>
        <v>Uma Moreau</v>
      </c>
      <c r="N5954" t="str">
        <f>VLOOKUP(C5954,accounts!$A$2:$F$9615,2,FALSE)</f>
        <v>Hospitality Group</v>
      </c>
      <c r="O5954" t="str">
        <f>VLOOKUP(C5954,accounts!$A$2:$F$9615,3,FALSE)</f>
        <v>$5M-$10M</v>
      </c>
      <c r="P5954" t="str">
        <f>VLOOKUP(C5954,accounts!$A$2:$F$9615,5,FALSE)</f>
        <v>East</v>
      </c>
      <c r="Q5954" t="b">
        <f t="shared" si="93"/>
        <v>1</v>
      </c>
      <c r="R5954" t="e">
        <f>INDEX(removed_duplicate_rows!$A$5:$A$39,MATCH(wins!A5954,removed_duplicate_rows!$A$5:$A$39,0))</f>
        <v>#N/A</v>
      </c>
    </row>
    <row r="5955" spans="1:18" ht="15.75" customHeight="1" x14ac:dyDescent="0.2">
      <c r="A5955" t="s">
        <v>17996</v>
      </c>
      <c r="B5955" t="s">
        <v>17997</v>
      </c>
      <c r="C5955" t="s">
        <v>17998</v>
      </c>
      <c r="D5955" s="10">
        <v>46025</v>
      </c>
      <c r="E5955" t="s">
        <v>14854</v>
      </c>
      <c r="F5955">
        <v>9</v>
      </c>
      <c r="G5955" t="s">
        <v>53</v>
      </c>
      <c r="H5955" t="s">
        <v>1208</v>
      </c>
      <c r="I5955" t="s">
        <v>55</v>
      </c>
      <c r="J5955">
        <v>1</v>
      </c>
      <c r="K5955">
        <v>24812</v>
      </c>
      <c r="L5955" t="str">
        <f>IFERROR(INDEX(play_attribution!$B$2:$B$328,MATCH(A5955,play_attribution!$A$2:$A$328,0)),"")</f>
        <v/>
      </c>
      <c r="M5955" t="str">
        <f>VLOOKUP(H5955,seller_roster!$A$2:$B$85,2,FALSE)</f>
        <v>Eden Okafor</v>
      </c>
      <c r="N5955" t="str">
        <f>VLOOKUP(C5955,accounts!$A$2:$F$9615,2,FALSE)</f>
        <v>Retail Multi-Location</v>
      </c>
      <c r="O5955" t="str">
        <f>VLOOKUP(C5955,accounts!$A$2:$F$9615,3,FALSE)</f>
        <v>$5M-$10M</v>
      </c>
      <c r="P5955" t="str">
        <f>VLOOKUP(C5955,accounts!$A$2:$F$9615,5,FALSE)</f>
        <v>West</v>
      </c>
      <c r="Q5955" t="b">
        <f t="shared" ref="Q5955:Q6018" si="94">L5955=""</f>
        <v>1</v>
      </c>
      <c r="R5955" t="e">
        <f>INDEX(removed_duplicate_rows!$A$5:$A$39,MATCH(wins!A5955,removed_duplicate_rows!$A$5:$A$39,0))</f>
        <v>#N/A</v>
      </c>
    </row>
    <row r="5956" spans="1:18" ht="15.75" customHeight="1" x14ac:dyDescent="0.2">
      <c r="A5956" t="s">
        <v>17999</v>
      </c>
      <c r="B5956" t="s">
        <v>18000</v>
      </c>
      <c r="C5956" t="s">
        <v>18001</v>
      </c>
      <c r="D5956" s="10">
        <v>46025</v>
      </c>
      <c r="E5956" t="s">
        <v>14854</v>
      </c>
      <c r="F5956">
        <v>9</v>
      </c>
      <c r="G5956" t="s">
        <v>53</v>
      </c>
      <c r="H5956" t="s">
        <v>505</v>
      </c>
      <c r="I5956" t="s">
        <v>55</v>
      </c>
      <c r="J5956">
        <v>1</v>
      </c>
      <c r="K5956">
        <v>18142</v>
      </c>
      <c r="L5956" t="str">
        <f>IFERROR(INDEX(play_attribution!$B$2:$B$328,MATCH(A5956,play_attribution!$A$2:$A$328,0)),"")</f>
        <v/>
      </c>
      <c r="M5956" t="str">
        <f>VLOOKUP(H5956,seller_roster!$A$2:$B$85,2,FALSE)</f>
        <v>Xen Mbeki</v>
      </c>
      <c r="N5956" t="str">
        <f>VLOOKUP(C5956,accounts!$A$2:$F$9615,2,FALSE)</f>
        <v>Retail Multi-Location</v>
      </c>
      <c r="O5956" t="str">
        <f>VLOOKUP(C5956,accounts!$A$2:$F$9615,3,FALSE)</f>
        <v>&gt;$10M</v>
      </c>
      <c r="P5956" t="str">
        <f>VLOOKUP(C5956,accounts!$A$2:$F$9615,5,FALSE)</f>
        <v>East</v>
      </c>
      <c r="Q5956" t="b">
        <f t="shared" si="94"/>
        <v>1</v>
      </c>
      <c r="R5956" t="e">
        <f>INDEX(removed_duplicate_rows!$A$5:$A$39,MATCH(wins!A5956,removed_duplicate_rows!$A$5:$A$39,0))</f>
        <v>#N/A</v>
      </c>
    </row>
    <row r="5957" spans="1:18" ht="15.75" customHeight="1" x14ac:dyDescent="0.2">
      <c r="A5957" t="s">
        <v>18002</v>
      </c>
      <c r="B5957" t="s">
        <v>18003</v>
      </c>
      <c r="C5957" t="s">
        <v>18004</v>
      </c>
      <c r="D5957" s="10">
        <v>46025</v>
      </c>
      <c r="E5957" t="s">
        <v>14854</v>
      </c>
      <c r="F5957">
        <v>9</v>
      </c>
      <c r="G5957" t="s">
        <v>53</v>
      </c>
      <c r="H5957" t="s">
        <v>65</v>
      </c>
      <c r="I5957" t="s">
        <v>55</v>
      </c>
      <c r="J5957">
        <v>1</v>
      </c>
      <c r="K5957">
        <v>9446</v>
      </c>
      <c r="L5957" t="str">
        <f>IFERROR(INDEX(play_attribution!$B$2:$B$328,MATCH(A5957,play_attribution!$A$2:$A$328,0)),"")</f>
        <v/>
      </c>
      <c r="M5957" t="str">
        <f>VLOOKUP(H5957,seller_roster!$A$2:$B$85,2,FALSE)</f>
        <v>Bryn Moreau</v>
      </c>
      <c r="N5957" t="str">
        <f>VLOOKUP(C5957,accounts!$A$2:$F$9615,2,FALSE)</f>
        <v>Healthcare Services</v>
      </c>
      <c r="O5957" t="str">
        <f>VLOOKUP(C5957,accounts!$A$2:$F$9615,3,FALSE)</f>
        <v>$5M-$10M</v>
      </c>
      <c r="P5957" t="str">
        <f>VLOOKUP(C5957,accounts!$A$2:$F$9615,5,FALSE)</f>
        <v>East</v>
      </c>
      <c r="Q5957" t="b">
        <f t="shared" si="94"/>
        <v>1</v>
      </c>
      <c r="R5957" t="e">
        <f>INDEX(removed_duplicate_rows!$A$5:$A$39,MATCH(wins!A5957,removed_duplicate_rows!$A$5:$A$39,0))</f>
        <v>#N/A</v>
      </c>
    </row>
    <row r="5958" spans="1:18" ht="15.75" customHeight="1" x14ac:dyDescent="0.2">
      <c r="A5958" t="s">
        <v>18005</v>
      </c>
      <c r="B5958" t="s">
        <v>18006</v>
      </c>
      <c r="C5958" t="s">
        <v>18007</v>
      </c>
      <c r="D5958" s="10">
        <v>46025</v>
      </c>
      <c r="E5958" t="s">
        <v>14854</v>
      </c>
      <c r="F5958">
        <v>9</v>
      </c>
      <c r="G5958" t="s">
        <v>77</v>
      </c>
      <c r="H5958" t="s">
        <v>184</v>
      </c>
      <c r="I5958" t="s">
        <v>55</v>
      </c>
      <c r="J5958">
        <v>1</v>
      </c>
      <c r="K5958">
        <v>6438</v>
      </c>
      <c r="L5958" t="str">
        <f>IFERROR(INDEX(play_attribution!$B$2:$B$328,MATCH(A5958,play_attribution!$A$2:$A$328,0)),"")</f>
        <v/>
      </c>
      <c r="M5958" t="str">
        <f>VLOOKUP(H5958,seller_roster!$A$2:$B$85,2,FALSE)</f>
        <v>Zion Silva</v>
      </c>
      <c r="N5958" t="str">
        <f>VLOOKUP(C5958,accounts!$A$2:$F$9615,2,FALSE)</f>
        <v>Retail Multi-Location</v>
      </c>
      <c r="O5958" t="str">
        <f>VLOOKUP(C5958,accounts!$A$2:$F$9615,3,FALSE)</f>
        <v>$1M-$2.5M</v>
      </c>
      <c r="P5958" t="str">
        <f>VLOOKUP(C5958,accounts!$A$2:$F$9615,5,FALSE)</f>
        <v>Central</v>
      </c>
      <c r="Q5958" t="b">
        <f t="shared" si="94"/>
        <v>1</v>
      </c>
      <c r="R5958" t="e">
        <f>INDEX(removed_duplicate_rows!$A$5:$A$39,MATCH(wins!A5958,removed_duplicate_rows!$A$5:$A$39,0))</f>
        <v>#N/A</v>
      </c>
    </row>
    <row r="5959" spans="1:18" ht="15.75" customHeight="1" x14ac:dyDescent="0.2">
      <c r="A5959" t="s">
        <v>18008</v>
      </c>
      <c r="B5959" t="s">
        <v>18009</v>
      </c>
      <c r="C5959" t="s">
        <v>18010</v>
      </c>
      <c r="D5959" s="10">
        <v>46025</v>
      </c>
      <c r="E5959" t="s">
        <v>14854</v>
      </c>
      <c r="F5959">
        <v>9</v>
      </c>
      <c r="G5959" t="s">
        <v>77</v>
      </c>
      <c r="H5959" t="s">
        <v>173</v>
      </c>
      <c r="I5959" t="s">
        <v>79</v>
      </c>
      <c r="J5959">
        <v>1</v>
      </c>
      <c r="K5959">
        <v>6184</v>
      </c>
      <c r="L5959" t="str">
        <f>IFERROR(INDEX(play_attribution!$B$2:$B$328,MATCH(A5959,play_attribution!$A$2:$A$328,0)),"")</f>
        <v/>
      </c>
      <c r="M5959" t="str">
        <f>VLOOKUP(H5959,seller_roster!$A$2:$B$85,2,FALSE)</f>
        <v>Pia Reyes</v>
      </c>
      <c r="N5959" t="str">
        <f>VLOOKUP(C5959,accounts!$A$2:$F$9615,2,FALSE)</f>
        <v>Retail Multi-Location</v>
      </c>
      <c r="O5959" t="str">
        <f>VLOOKUP(C5959,accounts!$A$2:$F$9615,3,FALSE)</f>
        <v>$2.5M-$5M</v>
      </c>
      <c r="P5959" t="str">
        <f>VLOOKUP(C5959,accounts!$A$2:$F$9615,5,FALSE)</f>
        <v>West</v>
      </c>
      <c r="Q5959" t="b">
        <f t="shared" si="94"/>
        <v>1</v>
      </c>
      <c r="R5959" t="e">
        <f>INDEX(removed_duplicate_rows!$A$5:$A$39,MATCH(wins!A5959,removed_duplicate_rows!$A$5:$A$39,0))</f>
        <v>#N/A</v>
      </c>
    </row>
    <row r="5960" spans="1:18" ht="15.75" customHeight="1" x14ac:dyDescent="0.2">
      <c r="A5960" t="s">
        <v>18011</v>
      </c>
      <c r="B5960" t="s">
        <v>18012</v>
      </c>
      <c r="C5960" t="s">
        <v>18013</v>
      </c>
      <c r="D5960" s="10">
        <v>46025</v>
      </c>
      <c r="E5960" t="s">
        <v>14854</v>
      </c>
      <c r="F5960">
        <v>9</v>
      </c>
      <c r="G5960" t="s">
        <v>77</v>
      </c>
      <c r="H5960" t="s">
        <v>122</v>
      </c>
      <c r="I5960" t="s">
        <v>55</v>
      </c>
      <c r="J5960">
        <v>1</v>
      </c>
      <c r="K5960">
        <v>6982</v>
      </c>
      <c r="L5960" t="str">
        <f>IFERROR(INDEX(play_attribution!$B$2:$B$328,MATCH(A5960,play_attribution!$A$2:$A$328,0)),"")</f>
        <v/>
      </c>
      <c r="M5960" t="str">
        <f>VLOOKUP(H5960,seller_roster!$A$2:$B$85,2,FALSE)</f>
        <v>Uma Osei</v>
      </c>
      <c r="N5960" t="str">
        <f>VLOOKUP(C5960,accounts!$A$2:$F$9615,2,FALSE)</f>
        <v>Wholesale &amp; Distribution</v>
      </c>
      <c r="O5960" t="str">
        <f>VLOOKUP(C5960,accounts!$A$2:$F$9615,3,FALSE)</f>
        <v>$2.5M-$5M</v>
      </c>
      <c r="P5960" t="str">
        <f>VLOOKUP(C5960,accounts!$A$2:$F$9615,5,FALSE)</f>
        <v>East</v>
      </c>
      <c r="Q5960" t="b">
        <f t="shared" si="94"/>
        <v>1</v>
      </c>
      <c r="R5960" t="e">
        <f>INDEX(removed_duplicate_rows!$A$5:$A$39,MATCH(wins!A5960,removed_duplicate_rows!$A$5:$A$39,0))</f>
        <v>#N/A</v>
      </c>
    </row>
    <row r="5961" spans="1:18" ht="15.75" customHeight="1" x14ac:dyDescent="0.2">
      <c r="A5961" t="s">
        <v>18014</v>
      </c>
      <c r="B5961" t="s">
        <v>18015</v>
      </c>
      <c r="C5961" t="s">
        <v>18016</v>
      </c>
      <c r="D5961" s="10">
        <v>46025</v>
      </c>
      <c r="E5961" t="s">
        <v>14854</v>
      </c>
      <c r="F5961">
        <v>9</v>
      </c>
      <c r="G5961" t="s">
        <v>77</v>
      </c>
      <c r="H5961" t="s">
        <v>210</v>
      </c>
      <c r="I5961" t="s">
        <v>79</v>
      </c>
      <c r="J5961">
        <v>1</v>
      </c>
      <c r="K5961">
        <v>6825</v>
      </c>
      <c r="L5961" t="str">
        <f>IFERROR(INDEX(play_attribution!$B$2:$B$328,MATCH(A5961,play_attribution!$A$2:$A$328,0)),"")</f>
        <v/>
      </c>
      <c r="M5961" t="str">
        <f>VLOOKUP(H5961,seller_roster!$A$2:$B$85,2,FALSE)</f>
        <v>Emerson Reyes</v>
      </c>
      <c r="N5961" t="str">
        <f>VLOOKUP(C5961,accounts!$A$2:$F$9615,2,FALSE)</f>
        <v>Logistics</v>
      </c>
      <c r="O5961" t="str">
        <f>VLOOKUP(C5961,accounts!$A$2:$F$9615,3,FALSE)</f>
        <v>$5M-$10M</v>
      </c>
      <c r="P5961" t="str">
        <f>VLOOKUP(C5961,accounts!$A$2:$F$9615,5,FALSE)</f>
        <v>East</v>
      </c>
      <c r="Q5961" t="b">
        <f t="shared" si="94"/>
        <v>1</v>
      </c>
      <c r="R5961" t="e">
        <f>INDEX(removed_duplicate_rows!$A$5:$A$39,MATCH(wins!A5961,removed_duplicate_rows!$A$5:$A$39,0))</f>
        <v>#N/A</v>
      </c>
    </row>
    <row r="5962" spans="1:18" ht="15.75" customHeight="1" x14ac:dyDescent="0.2">
      <c r="A5962" t="s">
        <v>18017</v>
      </c>
      <c r="B5962" t="s">
        <v>18018</v>
      </c>
      <c r="C5962" t="s">
        <v>18019</v>
      </c>
      <c r="D5962" s="10">
        <v>46025</v>
      </c>
      <c r="E5962" t="s">
        <v>14854</v>
      </c>
      <c r="F5962">
        <v>9</v>
      </c>
      <c r="G5962" t="s">
        <v>77</v>
      </c>
      <c r="H5962" t="s">
        <v>91</v>
      </c>
      <c r="I5962" t="s">
        <v>79</v>
      </c>
      <c r="J5962">
        <v>1</v>
      </c>
      <c r="K5962">
        <v>9785</v>
      </c>
      <c r="L5962" t="str">
        <f>IFERROR(INDEX(play_attribution!$B$2:$B$328,MATCH(A5962,play_attribution!$A$2:$A$328,0)),"")</f>
        <v/>
      </c>
      <c r="M5962" t="str">
        <f>VLOOKUP(H5962,seller_roster!$A$2:$B$85,2,FALSE)</f>
        <v>Kira Sorensen</v>
      </c>
      <c r="N5962" t="str">
        <f>VLOOKUP(C5962,accounts!$A$2:$F$9615,2,FALSE)</f>
        <v>Healthcare Services</v>
      </c>
      <c r="O5962" t="str">
        <f>VLOOKUP(C5962,accounts!$A$2:$F$9615,3,FALSE)</f>
        <v>$2.5M-$5M</v>
      </c>
      <c r="P5962" t="str">
        <f>VLOOKUP(C5962,accounts!$A$2:$F$9615,5,FALSE)</f>
        <v>East</v>
      </c>
      <c r="Q5962" t="b">
        <f t="shared" si="94"/>
        <v>1</v>
      </c>
      <c r="R5962" t="e">
        <f>INDEX(removed_duplicate_rows!$A$5:$A$39,MATCH(wins!A5962,removed_duplicate_rows!$A$5:$A$39,0))</f>
        <v>#N/A</v>
      </c>
    </row>
    <row r="5963" spans="1:18" ht="15.75" customHeight="1" x14ac:dyDescent="0.2">
      <c r="A5963" t="s">
        <v>18020</v>
      </c>
      <c r="B5963" t="s">
        <v>18021</v>
      </c>
      <c r="C5963" t="s">
        <v>18022</v>
      </c>
      <c r="D5963" s="10">
        <v>46025</v>
      </c>
      <c r="E5963" t="s">
        <v>14854</v>
      </c>
      <c r="F5963">
        <v>9</v>
      </c>
      <c r="G5963" t="s">
        <v>77</v>
      </c>
      <c r="H5963" t="s">
        <v>191</v>
      </c>
      <c r="I5963" t="s">
        <v>79</v>
      </c>
      <c r="J5963">
        <v>1</v>
      </c>
      <c r="K5963">
        <v>11429</v>
      </c>
      <c r="L5963" t="str">
        <f>IFERROR(INDEX(play_attribution!$B$2:$B$328,MATCH(A5963,play_attribution!$A$2:$A$328,0)),"")</f>
        <v/>
      </c>
      <c r="M5963" t="str">
        <f>VLOOKUP(H5963,seller_roster!$A$2:$B$85,2,FALSE)</f>
        <v>Blake Lindqvist</v>
      </c>
      <c r="N5963" t="str">
        <f>VLOOKUP(C5963,accounts!$A$2:$F$9615,2,FALSE)</f>
        <v>Logistics</v>
      </c>
      <c r="O5963" t="str">
        <f>VLOOKUP(C5963,accounts!$A$2:$F$9615,3,FALSE)</f>
        <v>$2.5M-$5M</v>
      </c>
      <c r="P5963" t="str">
        <f>VLOOKUP(C5963,accounts!$A$2:$F$9615,5,FALSE)</f>
        <v>West</v>
      </c>
      <c r="Q5963" t="b">
        <f t="shared" si="94"/>
        <v>1</v>
      </c>
      <c r="R5963" t="e">
        <f>INDEX(removed_duplicate_rows!$A$5:$A$39,MATCH(wins!A5963,removed_duplicate_rows!$A$5:$A$39,0))</f>
        <v>#N/A</v>
      </c>
    </row>
    <row r="5964" spans="1:18" ht="15.75" customHeight="1" x14ac:dyDescent="0.2">
      <c r="A5964" t="s">
        <v>18023</v>
      </c>
      <c r="B5964" t="s">
        <v>18024</v>
      </c>
      <c r="C5964" t="s">
        <v>18025</v>
      </c>
      <c r="D5964" s="10">
        <v>46025</v>
      </c>
      <c r="E5964" t="s">
        <v>14854</v>
      </c>
      <c r="F5964">
        <v>9</v>
      </c>
      <c r="G5964" t="s">
        <v>77</v>
      </c>
      <c r="H5964" t="s">
        <v>87</v>
      </c>
      <c r="I5964" t="s">
        <v>79</v>
      </c>
      <c r="J5964">
        <v>1</v>
      </c>
      <c r="K5964">
        <v>6252</v>
      </c>
      <c r="L5964" t="str">
        <f>IFERROR(INDEX(play_attribution!$B$2:$B$328,MATCH(A5964,play_attribution!$A$2:$A$328,0)),"")</f>
        <v/>
      </c>
      <c r="M5964" t="str">
        <f>VLOOKUP(H5964,seller_roster!$A$2:$B$85,2,FALSE)</f>
        <v>Harper Tran</v>
      </c>
      <c r="N5964" t="str">
        <f>VLOOKUP(C5964,accounts!$A$2:$F$9615,2,FALSE)</f>
        <v>Manufacturing</v>
      </c>
      <c r="O5964" t="str">
        <f>VLOOKUP(C5964,accounts!$A$2:$F$9615,3,FALSE)</f>
        <v>$2.5M-$5M</v>
      </c>
      <c r="P5964" t="str">
        <f>VLOOKUP(C5964,accounts!$A$2:$F$9615,5,FALSE)</f>
        <v>East</v>
      </c>
      <c r="Q5964" t="b">
        <f t="shared" si="94"/>
        <v>1</v>
      </c>
      <c r="R5964" t="e">
        <f>INDEX(removed_duplicate_rows!$A$5:$A$39,MATCH(wins!A5964,removed_duplicate_rows!$A$5:$A$39,0))</f>
        <v>#N/A</v>
      </c>
    </row>
    <row r="5965" spans="1:18" ht="15.75" customHeight="1" x14ac:dyDescent="0.2">
      <c r="A5965" t="s">
        <v>18026</v>
      </c>
      <c r="B5965" t="s">
        <v>18027</v>
      </c>
      <c r="C5965" t="s">
        <v>18028</v>
      </c>
      <c r="D5965" s="10">
        <v>46025</v>
      </c>
      <c r="E5965" t="s">
        <v>14854</v>
      </c>
      <c r="F5965">
        <v>9</v>
      </c>
      <c r="G5965" t="s">
        <v>77</v>
      </c>
      <c r="H5965" t="s">
        <v>191</v>
      </c>
      <c r="I5965" t="s">
        <v>79</v>
      </c>
      <c r="J5965">
        <v>1</v>
      </c>
      <c r="K5965">
        <v>6113</v>
      </c>
      <c r="L5965" t="str">
        <f>IFERROR(INDEX(play_attribution!$B$2:$B$328,MATCH(A5965,play_attribution!$A$2:$A$328,0)),"")</f>
        <v/>
      </c>
      <c r="M5965" t="str">
        <f>VLOOKUP(H5965,seller_roster!$A$2:$B$85,2,FALSE)</f>
        <v>Blake Lindqvist</v>
      </c>
      <c r="N5965" t="str">
        <f>VLOOKUP(C5965,accounts!$A$2:$F$9615,2,FALSE)</f>
        <v>Field Services</v>
      </c>
      <c r="O5965" t="str">
        <f>VLOOKUP(C5965,accounts!$A$2:$F$9615,3,FALSE)</f>
        <v>$2.5M-$5M</v>
      </c>
      <c r="P5965" t="str">
        <f>VLOOKUP(C5965,accounts!$A$2:$F$9615,5,FALSE)</f>
        <v>West</v>
      </c>
      <c r="Q5965" t="b">
        <f t="shared" si="94"/>
        <v>1</v>
      </c>
      <c r="R5965" t="e">
        <f>INDEX(removed_duplicate_rows!$A$5:$A$39,MATCH(wins!A5965,removed_duplicate_rows!$A$5:$A$39,0))</f>
        <v>#N/A</v>
      </c>
    </row>
    <row r="5966" spans="1:18" ht="15.75" customHeight="1" x14ac:dyDescent="0.2">
      <c r="A5966" t="s">
        <v>18029</v>
      </c>
      <c r="B5966" t="s">
        <v>18030</v>
      </c>
      <c r="C5966" t="s">
        <v>18031</v>
      </c>
      <c r="D5966" s="10">
        <v>46025</v>
      </c>
      <c r="E5966" t="s">
        <v>14854</v>
      </c>
      <c r="F5966">
        <v>9</v>
      </c>
      <c r="G5966" t="s">
        <v>77</v>
      </c>
      <c r="H5966" t="s">
        <v>191</v>
      </c>
      <c r="I5966" t="s">
        <v>79</v>
      </c>
      <c r="J5966">
        <v>1</v>
      </c>
      <c r="K5966">
        <v>8434</v>
      </c>
      <c r="L5966" t="str">
        <f>IFERROR(INDEX(play_attribution!$B$2:$B$328,MATCH(A5966,play_attribution!$A$2:$A$328,0)),"")</f>
        <v/>
      </c>
      <c r="M5966" t="str">
        <f>VLOOKUP(H5966,seller_roster!$A$2:$B$85,2,FALSE)</f>
        <v>Blake Lindqvist</v>
      </c>
      <c r="N5966" t="str">
        <f>VLOOKUP(C5966,accounts!$A$2:$F$9615,2,FALSE)</f>
        <v>Nonprofit</v>
      </c>
      <c r="O5966" t="str">
        <f>VLOOKUP(C5966,accounts!$A$2:$F$9615,3,FALSE)</f>
        <v>$5M-$10M</v>
      </c>
      <c r="P5966" t="str">
        <f>VLOOKUP(C5966,accounts!$A$2:$F$9615,5,FALSE)</f>
        <v>West</v>
      </c>
      <c r="Q5966" t="b">
        <f t="shared" si="94"/>
        <v>1</v>
      </c>
      <c r="R5966" t="e">
        <f>INDEX(removed_duplicate_rows!$A$5:$A$39,MATCH(wins!A5966,removed_duplicate_rows!$A$5:$A$39,0))</f>
        <v>#N/A</v>
      </c>
    </row>
    <row r="5967" spans="1:18" ht="15.75" customHeight="1" x14ac:dyDescent="0.2">
      <c r="A5967" t="s">
        <v>18032</v>
      </c>
      <c r="B5967" t="s">
        <v>18033</v>
      </c>
      <c r="C5967" t="s">
        <v>18034</v>
      </c>
      <c r="D5967" s="10">
        <v>46025</v>
      </c>
      <c r="E5967" t="s">
        <v>14854</v>
      </c>
      <c r="F5967">
        <v>9</v>
      </c>
      <c r="G5967" t="s">
        <v>77</v>
      </c>
      <c r="H5967" t="s">
        <v>527</v>
      </c>
      <c r="I5967" t="s">
        <v>55</v>
      </c>
      <c r="J5967">
        <v>1</v>
      </c>
      <c r="K5967">
        <v>6996</v>
      </c>
      <c r="L5967" t="str">
        <f>IFERROR(INDEX(play_attribution!$B$2:$B$328,MATCH(A5967,play_attribution!$A$2:$A$328,0)),"")</f>
        <v/>
      </c>
      <c r="M5967" t="str">
        <f>VLOOKUP(H5967,seller_roster!$A$2:$B$85,2,FALSE)</f>
        <v>Nia Mbeki</v>
      </c>
      <c r="N5967" t="str">
        <f>VLOOKUP(C5967,accounts!$A$2:$F$9615,2,FALSE)</f>
        <v>Manufacturing</v>
      </c>
      <c r="O5967" t="str">
        <f>VLOOKUP(C5967,accounts!$A$2:$F$9615,3,FALSE)</f>
        <v>$5M-$10M</v>
      </c>
      <c r="P5967" t="str">
        <f>VLOOKUP(C5967,accounts!$A$2:$F$9615,5,FALSE)</f>
        <v>West</v>
      </c>
      <c r="Q5967" t="b">
        <f t="shared" si="94"/>
        <v>1</v>
      </c>
      <c r="R5967" t="e">
        <f>INDEX(removed_duplicate_rows!$A$5:$A$39,MATCH(wins!A5967,removed_duplicate_rows!$A$5:$A$39,0))</f>
        <v>#N/A</v>
      </c>
    </row>
    <row r="5968" spans="1:18" ht="15.75" customHeight="1" x14ac:dyDescent="0.2">
      <c r="A5968" t="s">
        <v>18035</v>
      </c>
      <c r="B5968" t="s">
        <v>18036</v>
      </c>
      <c r="C5968" t="s">
        <v>18037</v>
      </c>
      <c r="D5968" s="10">
        <v>46025</v>
      </c>
      <c r="E5968" t="s">
        <v>14854</v>
      </c>
      <c r="F5968">
        <v>9</v>
      </c>
      <c r="G5968" t="s">
        <v>77</v>
      </c>
      <c r="H5968" t="s">
        <v>78</v>
      </c>
      <c r="I5968" t="s">
        <v>79</v>
      </c>
      <c r="J5968">
        <v>1</v>
      </c>
      <c r="K5968">
        <v>7592</v>
      </c>
      <c r="L5968" t="str">
        <f>IFERROR(INDEX(play_attribution!$B$2:$B$328,MATCH(A5968,play_attribution!$A$2:$A$328,0)),"")</f>
        <v/>
      </c>
      <c r="M5968" t="str">
        <f>VLOOKUP(H5968,seller_roster!$A$2:$B$85,2,FALSE)</f>
        <v>Lennon Ferro</v>
      </c>
      <c r="N5968" t="str">
        <f>VLOOKUP(C5968,accounts!$A$2:$F$9615,2,FALSE)</f>
        <v>Professional Services</v>
      </c>
      <c r="O5968" t="str">
        <f>VLOOKUP(C5968,accounts!$A$2:$F$9615,3,FALSE)</f>
        <v>&gt;$10M</v>
      </c>
      <c r="P5968" t="str">
        <f>VLOOKUP(C5968,accounts!$A$2:$F$9615,5,FALSE)</f>
        <v>East</v>
      </c>
      <c r="Q5968" t="b">
        <f t="shared" si="94"/>
        <v>1</v>
      </c>
      <c r="R5968" t="e">
        <f>INDEX(removed_duplicate_rows!$A$5:$A$39,MATCH(wins!A5968,removed_duplicate_rows!$A$5:$A$39,0))</f>
        <v>#N/A</v>
      </c>
    </row>
    <row r="5969" spans="1:18" ht="15.75" customHeight="1" x14ac:dyDescent="0.2">
      <c r="A5969" t="s">
        <v>18038</v>
      </c>
      <c r="B5969" t="s">
        <v>18039</v>
      </c>
      <c r="C5969" t="s">
        <v>18040</v>
      </c>
      <c r="D5969" s="10">
        <v>46025</v>
      </c>
      <c r="E5969" t="s">
        <v>14854</v>
      </c>
      <c r="F5969">
        <v>9</v>
      </c>
      <c r="G5969" t="s">
        <v>77</v>
      </c>
      <c r="H5969" t="s">
        <v>129</v>
      </c>
      <c r="I5969" t="s">
        <v>79</v>
      </c>
      <c r="J5969">
        <v>1</v>
      </c>
      <c r="K5969">
        <v>5284</v>
      </c>
      <c r="L5969" t="str">
        <f>IFERROR(INDEX(play_attribution!$B$2:$B$328,MATCH(A5969,play_attribution!$A$2:$A$328,0)),"")</f>
        <v/>
      </c>
      <c r="M5969" t="str">
        <f>VLOOKUP(H5969,seller_roster!$A$2:$B$85,2,FALSE)</f>
        <v>Gray Vega</v>
      </c>
      <c r="N5969" t="str">
        <f>VLOOKUP(C5969,accounts!$A$2:$F$9615,2,FALSE)</f>
        <v>Nonprofit</v>
      </c>
      <c r="O5969" t="str">
        <f>VLOOKUP(C5969,accounts!$A$2:$F$9615,3,FALSE)</f>
        <v>&gt;$10M</v>
      </c>
      <c r="P5969" t="str">
        <f>VLOOKUP(C5969,accounts!$A$2:$F$9615,5,FALSE)</f>
        <v>West</v>
      </c>
      <c r="Q5969" t="b">
        <f t="shared" si="94"/>
        <v>1</v>
      </c>
      <c r="R5969" t="e">
        <f>INDEX(removed_duplicate_rows!$A$5:$A$39,MATCH(wins!A5969,removed_duplicate_rows!$A$5:$A$39,0))</f>
        <v>#N/A</v>
      </c>
    </row>
    <row r="5970" spans="1:18" ht="15.75" customHeight="1" x14ac:dyDescent="0.2">
      <c r="A5970" t="s">
        <v>18041</v>
      </c>
      <c r="B5970" t="s">
        <v>18042</v>
      </c>
      <c r="C5970" t="s">
        <v>18043</v>
      </c>
      <c r="D5970" s="10">
        <v>46025</v>
      </c>
      <c r="E5970" t="s">
        <v>14854</v>
      </c>
      <c r="F5970">
        <v>9</v>
      </c>
      <c r="G5970" t="s">
        <v>77</v>
      </c>
      <c r="H5970" t="s">
        <v>1230</v>
      </c>
      <c r="I5970" t="s">
        <v>79</v>
      </c>
      <c r="J5970">
        <v>1</v>
      </c>
      <c r="K5970">
        <v>7416</v>
      </c>
      <c r="L5970" t="str">
        <f>IFERROR(INDEX(play_attribution!$B$2:$B$328,MATCH(A5970,play_attribution!$A$2:$A$328,0)),"")</f>
        <v/>
      </c>
      <c r="M5970" t="str">
        <f>VLOOKUP(H5970,seller_roster!$A$2:$B$85,2,FALSE)</f>
        <v>Lennon Doyle</v>
      </c>
      <c r="N5970" t="str">
        <f>VLOOKUP(C5970,accounts!$A$2:$F$9615,2,FALSE)</f>
        <v>Manufacturing</v>
      </c>
      <c r="O5970" t="str">
        <f>VLOOKUP(C5970,accounts!$A$2:$F$9615,3,FALSE)</f>
        <v>&gt;$10M</v>
      </c>
      <c r="P5970" t="str">
        <f>VLOOKUP(C5970,accounts!$A$2:$F$9615,5,FALSE)</f>
        <v>West</v>
      </c>
      <c r="Q5970" t="b">
        <f t="shared" si="94"/>
        <v>1</v>
      </c>
      <c r="R5970" t="e">
        <f>INDEX(removed_duplicate_rows!$A$5:$A$39,MATCH(wins!A5970,removed_duplicate_rows!$A$5:$A$39,0))</f>
        <v>#N/A</v>
      </c>
    </row>
    <row r="5971" spans="1:18" ht="15.75" customHeight="1" x14ac:dyDescent="0.2">
      <c r="A5971" t="s">
        <v>18044</v>
      </c>
      <c r="B5971" t="s">
        <v>18045</v>
      </c>
      <c r="C5971" t="s">
        <v>18046</v>
      </c>
      <c r="D5971" s="10">
        <v>46025</v>
      </c>
      <c r="E5971" t="s">
        <v>14854</v>
      </c>
      <c r="F5971">
        <v>9</v>
      </c>
      <c r="G5971" t="s">
        <v>77</v>
      </c>
      <c r="H5971" t="s">
        <v>99</v>
      </c>
      <c r="I5971" t="s">
        <v>79</v>
      </c>
      <c r="J5971">
        <v>1</v>
      </c>
      <c r="K5971">
        <v>7729</v>
      </c>
      <c r="L5971" t="str">
        <f>IFERROR(INDEX(play_attribution!$B$2:$B$328,MATCH(A5971,play_attribution!$A$2:$A$328,0)),"")</f>
        <v/>
      </c>
      <c r="M5971" t="str">
        <f>VLOOKUP(H5971,seller_roster!$A$2:$B$85,2,FALSE)</f>
        <v>Shiloh Sorensen</v>
      </c>
      <c r="N5971" t="str">
        <f>VLOOKUP(C5971,accounts!$A$2:$F$9615,2,FALSE)</f>
        <v>Manufacturing</v>
      </c>
      <c r="O5971" t="str">
        <f>VLOOKUP(C5971,accounts!$A$2:$F$9615,3,FALSE)</f>
        <v>$1M-$2.5M</v>
      </c>
      <c r="P5971" t="str">
        <f>VLOOKUP(C5971,accounts!$A$2:$F$9615,5,FALSE)</f>
        <v>Central</v>
      </c>
      <c r="Q5971" t="b">
        <f t="shared" si="94"/>
        <v>1</v>
      </c>
      <c r="R5971" t="e">
        <f>INDEX(removed_duplicate_rows!$A$5:$A$39,MATCH(wins!A5971,removed_duplicate_rows!$A$5:$A$39,0))</f>
        <v>#N/A</v>
      </c>
    </row>
    <row r="5972" spans="1:18" ht="15.75" customHeight="1" x14ac:dyDescent="0.2">
      <c r="A5972" t="s">
        <v>18047</v>
      </c>
      <c r="B5972" t="s">
        <v>18048</v>
      </c>
      <c r="C5972" t="s">
        <v>18049</v>
      </c>
      <c r="D5972" s="10">
        <v>46025</v>
      </c>
      <c r="E5972" t="s">
        <v>14854</v>
      </c>
      <c r="F5972">
        <v>9</v>
      </c>
      <c r="G5972" t="s">
        <v>77</v>
      </c>
      <c r="H5972" t="s">
        <v>133</v>
      </c>
      <c r="I5972" t="s">
        <v>79</v>
      </c>
      <c r="J5972">
        <v>1</v>
      </c>
      <c r="K5972">
        <v>11686</v>
      </c>
      <c r="L5972" t="str">
        <f>IFERROR(INDEX(play_attribution!$B$2:$B$328,MATCH(A5972,play_attribution!$A$2:$A$328,0)),"")</f>
        <v/>
      </c>
      <c r="M5972" t="str">
        <f>VLOOKUP(H5972,seller_roster!$A$2:$B$85,2,FALSE)</f>
        <v>Devon Tran</v>
      </c>
      <c r="N5972" t="str">
        <f>VLOOKUP(C5972,accounts!$A$2:$F$9615,2,FALSE)</f>
        <v>Nonprofit</v>
      </c>
      <c r="O5972" t="str">
        <f>VLOOKUP(C5972,accounts!$A$2:$F$9615,3,FALSE)</f>
        <v>$2.5M-$5M</v>
      </c>
      <c r="P5972" t="str">
        <f>VLOOKUP(C5972,accounts!$A$2:$F$9615,5,FALSE)</f>
        <v>West</v>
      </c>
      <c r="Q5972" t="b">
        <f t="shared" si="94"/>
        <v>1</v>
      </c>
      <c r="R5972" t="e">
        <f>INDEX(removed_duplicate_rows!$A$5:$A$39,MATCH(wins!A5972,removed_duplicate_rows!$A$5:$A$39,0))</f>
        <v>#N/A</v>
      </c>
    </row>
    <row r="5973" spans="1:18" ht="15.75" customHeight="1" x14ac:dyDescent="0.2">
      <c r="A5973" t="s">
        <v>18050</v>
      </c>
      <c r="B5973" t="s">
        <v>18051</v>
      </c>
      <c r="C5973" t="s">
        <v>18052</v>
      </c>
      <c r="D5973" s="10">
        <v>46025</v>
      </c>
      <c r="E5973" t="s">
        <v>14854</v>
      </c>
      <c r="F5973">
        <v>9</v>
      </c>
      <c r="G5973" t="s">
        <v>77</v>
      </c>
      <c r="H5973" t="s">
        <v>122</v>
      </c>
      <c r="I5973" t="s">
        <v>79</v>
      </c>
      <c r="J5973">
        <v>1</v>
      </c>
      <c r="K5973">
        <v>8320</v>
      </c>
      <c r="L5973" t="str">
        <f>IFERROR(INDEX(play_attribution!$B$2:$B$328,MATCH(A5973,play_attribution!$A$2:$A$328,0)),"")</f>
        <v/>
      </c>
      <c r="M5973" t="str">
        <f>VLOOKUP(H5973,seller_roster!$A$2:$B$85,2,FALSE)</f>
        <v>Uma Osei</v>
      </c>
      <c r="N5973" t="str">
        <f>VLOOKUP(C5973,accounts!$A$2:$F$9615,2,FALSE)</f>
        <v>Hospitality Group</v>
      </c>
      <c r="O5973" t="str">
        <f>VLOOKUP(C5973,accounts!$A$2:$F$9615,3,FALSE)</f>
        <v>$5M-$10M</v>
      </c>
      <c r="P5973" t="str">
        <f>VLOOKUP(C5973,accounts!$A$2:$F$9615,5,FALSE)</f>
        <v>East</v>
      </c>
      <c r="Q5973" t="b">
        <f t="shared" si="94"/>
        <v>1</v>
      </c>
      <c r="R5973" t="e">
        <f>INDEX(removed_duplicate_rows!$A$5:$A$39,MATCH(wins!A5973,removed_duplicate_rows!$A$5:$A$39,0))</f>
        <v>#N/A</v>
      </c>
    </row>
    <row r="5974" spans="1:18" ht="15.75" customHeight="1" x14ac:dyDescent="0.2">
      <c r="A5974" t="s">
        <v>18053</v>
      </c>
      <c r="B5974" t="s">
        <v>18054</v>
      </c>
      <c r="C5974" t="s">
        <v>18055</v>
      </c>
      <c r="D5974" s="10">
        <v>46025</v>
      </c>
      <c r="E5974" t="s">
        <v>14854</v>
      </c>
      <c r="F5974">
        <v>9</v>
      </c>
      <c r="G5974" t="s">
        <v>77</v>
      </c>
      <c r="H5974" t="s">
        <v>173</v>
      </c>
      <c r="I5974" t="s">
        <v>79</v>
      </c>
      <c r="J5974">
        <v>1</v>
      </c>
      <c r="K5974">
        <v>7904</v>
      </c>
      <c r="L5974" t="str">
        <f>IFERROR(INDEX(play_attribution!$B$2:$B$328,MATCH(A5974,play_attribution!$A$2:$A$328,0)),"")</f>
        <v/>
      </c>
      <c r="M5974" t="str">
        <f>VLOOKUP(H5974,seller_roster!$A$2:$B$85,2,FALSE)</f>
        <v>Pia Reyes</v>
      </c>
      <c r="N5974" t="str">
        <f>VLOOKUP(C5974,accounts!$A$2:$F$9615,2,FALSE)</f>
        <v>Field Services</v>
      </c>
      <c r="O5974" t="str">
        <f>VLOOKUP(C5974,accounts!$A$2:$F$9615,3,FALSE)</f>
        <v>$5M-$10M</v>
      </c>
      <c r="P5974" t="str">
        <f>VLOOKUP(C5974,accounts!$A$2:$F$9615,5,FALSE)</f>
        <v>East</v>
      </c>
      <c r="Q5974" t="b">
        <f t="shared" si="94"/>
        <v>1</v>
      </c>
      <c r="R5974" t="e">
        <f>INDEX(removed_duplicate_rows!$A$5:$A$39,MATCH(wins!A5974,removed_duplicate_rows!$A$5:$A$39,0))</f>
        <v>#N/A</v>
      </c>
    </row>
    <row r="5975" spans="1:18" ht="15.75" customHeight="1" x14ac:dyDescent="0.2">
      <c r="A5975" t="s">
        <v>18056</v>
      </c>
      <c r="B5975" t="s">
        <v>18057</v>
      </c>
      <c r="C5975" t="s">
        <v>18058</v>
      </c>
      <c r="D5975" s="10">
        <v>46025</v>
      </c>
      <c r="E5975" t="s">
        <v>14854</v>
      </c>
      <c r="F5975">
        <v>9</v>
      </c>
      <c r="G5975" t="s">
        <v>77</v>
      </c>
      <c r="H5975" t="s">
        <v>214</v>
      </c>
      <c r="I5975" t="s">
        <v>79</v>
      </c>
      <c r="J5975">
        <v>1</v>
      </c>
      <c r="K5975">
        <v>6824</v>
      </c>
      <c r="L5975" t="str">
        <f>IFERROR(INDEX(play_attribution!$B$2:$B$328,MATCH(A5975,play_attribution!$A$2:$A$328,0)),"")</f>
        <v/>
      </c>
      <c r="M5975" t="str">
        <f>VLOOKUP(H5975,seller_roster!$A$2:$B$85,2,FALSE)</f>
        <v>Rhea Abadi</v>
      </c>
      <c r="N5975" t="str">
        <f>VLOOKUP(C5975,accounts!$A$2:$F$9615,2,FALSE)</f>
        <v>Logistics</v>
      </c>
      <c r="O5975" t="str">
        <f>VLOOKUP(C5975,accounts!$A$2:$F$9615,3,FALSE)</f>
        <v>$2.5M-$5M</v>
      </c>
      <c r="P5975" t="str">
        <f>VLOOKUP(C5975,accounts!$A$2:$F$9615,5,FALSE)</f>
        <v>East</v>
      </c>
      <c r="Q5975" t="b">
        <f t="shared" si="94"/>
        <v>1</v>
      </c>
      <c r="R5975" t="e">
        <f>INDEX(removed_duplicate_rows!$A$5:$A$39,MATCH(wins!A5975,removed_duplicate_rows!$A$5:$A$39,0))</f>
        <v>#N/A</v>
      </c>
    </row>
    <row r="5976" spans="1:18" ht="15.75" customHeight="1" x14ac:dyDescent="0.2">
      <c r="A5976" t="s">
        <v>18059</v>
      </c>
      <c r="B5976" t="s">
        <v>18060</v>
      </c>
      <c r="C5976" t="s">
        <v>18061</v>
      </c>
      <c r="D5976" s="10">
        <v>46025</v>
      </c>
      <c r="E5976" t="s">
        <v>14854</v>
      </c>
      <c r="F5976">
        <v>9</v>
      </c>
      <c r="G5976" t="s">
        <v>77</v>
      </c>
      <c r="H5976" t="s">
        <v>91</v>
      </c>
      <c r="I5976" t="s">
        <v>79</v>
      </c>
      <c r="J5976">
        <v>1</v>
      </c>
      <c r="K5976">
        <v>6298</v>
      </c>
      <c r="L5976" t="str">
        <f>IFERROR(INDEX(play_attribution!$B$2:$B$328,MATCH(A5976,play_attribution!$A$2:$A$328,0)),"")</f>
        <v/>
      </c>
      <c r="M5976" t="str">
        <f>VLOOKUP(H5976,seller_roster!$A$2:$B$85,2,FALSE)</f>
        <v>Kira Sorensen</v>
      </c>
      <c r="N5976" t="str">
        <f>VLOOKUP(C5976,accounts!$A$2:$F$9615,2,FALSE)</f>
        <v>Hospitality Group</v>
      </c>
      <c r="O5976" t="str">
        <f>VLOOKUP(C5976,accounts!$A$2:$F$9615,3,FALSE)</f>
        <v>$2.5M-$5M</v>
      </c>
      <c r="P5976" t="str">
        <f>VLOOKUP(C5976,accounts!$A$2:$F$9615,5,FALSE)</f>
        <v>West</v>
      </c>
      <c r="Q5976" t="b">
        <f t="shared" si="94"/>
        <v>1</v>
      </c>
      <c r="R5976" t="e">
        <f>INDEX(removed_duplicate_rows!$A$5:$A$39,MATCH(wins!A5976,removed_duplicate_rows!$A$5:$A$39,0))</f>
        <v>#N/A</v>
      </c>
    </row>
    <row r="5977" spans="1:18" ht="15.75" customHeight="1" x14ac:dyDescent="0.2">
      <c r="A5977" t="s">
        <v>18062</v>
      </c>
      <c r="B5977" t="s">
        <v>18063</v>
      </c>
      <c r="C5977" t="s">
        <v>18064</v>
      </c>
      <c r="D5977" s="10">
        <v>46025</v>
      </c>
      <c r="E5977" t="s">
        <v>14854</v>
      </c>
      <c r="F5977">
        <v>9</v>
      </c>
      <c r="G5977" t="s">
        <v>77</v>
      </c>
      <c r="H5977" t="s">
        <v>140</v>
      </c>
      <c r="I5977" t="s">
        <v>79</v>
      </c>
      <c r="J5977">
        <v>1</v>
      </c>
      <c r="K5977">
        <v>6776</v>
      </c>
      <c r="L5977" t="str">
        <f>IFERROR(INDEX(play_attribution!$B$2:$B$328,MATCH(A5977,play_attribution!$A$2:$A$328,0)),"")</f>
        <v/>
      </c>
      <c r="M5977" t="str">
        <f>VLOOKUP(H5977,seller_roster!$A$2:$B$85,2,FALSE)</f>
        <v>Lane Lindqvist</v>
      </c>
      <c r="N5977" t="str">
        <f>VLOOKUP(C5977,accounts!$A$2:$F$9615,2,FALSE)</f>
        <v>Wholesale &amp; Distribution</v>
      </c>
      <c r="O5977" t="str">
        <f>VLOOKUP(C5977,accounts!$A$2:$F$9615,3,FALSE)</f>
        <v>$5M-$10M</v>
      </c>
      <c r="P5977" t="str">
        <f>VLOOKUP(C5977,accounts!$A$2:$F$9615,5,FALSE)</f>
        <v>Central</v>
      </c>
      <c r="Q5977" t="b">
        <f t="shared" si="94"/>
        <v>1</v>
      </c>
      <c r="R5977" t="e">
        <f>INDEX(removed_duplicate_rows!$A$5:$A$39,MATCH(wins!A5977,removed_duplicate_rows!$A$5:$A$39,0))</f>
        <v>#N/A</v>
      </c>
    </row>
    <row r="5978" spans="1:18" ht="15.75" customHeight="1" x14ac:dyDescent="0.2">
      <c r="A5978" t="s">
        <v>18065</v>
      </c>
      <c r="B5978" t="s">
        <v>18066</v>
      </c>
      <c r="C5978" t="s">
        <v>18067</v>
      </c>
      <c r="D5978" s="10">
        <v>46025</v>
      </c>
      <c r="E5978" t="s">
        <v>14854</v>
      </c>
      <c r="F5978">
        <v>9</v>
      </c>
      <c r="G5978" t="s">
        <v>77</v>
      </c>
      <c r="H5978" t="s">
        <v>107</v>
      </c>
      <c r="I5978" t="s">
        <v>79</v>
      </c>
      <c r="J5978">
        <v>1</v>
      </c>
      <c r="K5978">
        <v>8537</v>
      </c>
      <c r="L5978" t="str">
        <f>IFERROR(INDEX(play_attribution!$B$2:$B$328,MATCH(A5978,play_attribution!$A$2:$A$328,0)),"")</f>
        <v/>
      </c>
      <c r="M5978" t="str">
        <f>VLOOKUP(H5978,seller_roster!$A$2:$B$85,2,FALSE)</f>
        <v>Skyler Doyle</v>
      </c>
      <c r="N5978" t="str">
        <f>VLOOKUP(C5978,accounts!$A$2:$F$9615,2,FALSE)</f>
        <v>Hospitality Group</v>
      </c>
      <c r="O5978" t="str">
        <f>VLOOKUP(C5978,accounts!$A$2:$F$9615,3,FALSE)</f>
        <v>$2.5M-$5M</v>
      </c>
      <c r="P5978" t="str">
        <f>VLOOKUP(C5978,accounts!$A$2:$F$9615,5,FALSE)</f>
        <v>West</v>
      </c>
      <c r="Q5978" t="b">
        <f t="shared" si="94"/>
        <v>1</v>
      </c>
      <c r="R5978" t="e">
        <f>INDEX(removed_duplicate_rows!$A$5:$A$39,MATCH(wins!A5978,removed_duplicate_rows!$A$5:$A$39,0))</f>
        <v>#N/A</v>
      </c>
    </row>
    <row r="5979" spans="1:18" ht="15.75" customHeight="1" x14ac:dyDescent="0.2">
      <c r="A5979" t="s">
        <v>18068</v>
      </c>
      <c r="B5979" t="s">
        <v>18069</v>
      </c>
      <c r="C5979" t="s">
        <v>18070</v>
      </c>
      <c r="D5979" s="10">
        <v>46025</v>
      </c>
      <c r="E5979" t="s">
        <v>14854</v>
      </c>
      <c r="F5979">
        <v>9</v>
      </c>
      <c r="G5979" t="s">
        <v>77</v>
      </c>
      <c r="H5979" t="s">
        <v>184</v>
      </c>
      <c r="I5979" t="s">
        <v>79</v>
      </c>
      <c r="J5979">
        <v>1</v>
      </c>
      <c r="K5979">
        <v>6315</v>
      </c>
      <c r="L5979" t="str">
        <f>IFERROR(INDEX(play_attribution!$B$2:$B$328,MATCH(A5979,play_attribution!$A$2:$A$328,0)),"")</f>
        <v/>
      </c>
      <c r="M5979" t="str">
        <f>VLOOKUP(H5979,seller_roster!$A$2:$B$85,2,FALSE)</f>
        <v>Zion Silva</v>
      </c>
      <c r="N5979" t="str">
        <f>VLOOKUP(C5979,accounts!$A$2:$F$9615,2,FALSE)</f>
        <v>Professional Services</v>
      </c>
      <c r="O5979" t="str">
        <f>VLOOKUP(C5979,accounts!$A$2:$F$9615,3,FALSE)</f>
        <v>$2.5M-$5M</v>
      </c>
      <c r="P5979" t="str">
        <f>VLOOKUP(C5979,accounts!$A$2:$F$9615,5,FALSE)</f>
        <v>East</v>
      </c>
      <c r="Q5979" t="b">
        <f t="shared" si="94"/>
        <v>1</v>
      </c>
      <c r="R5979" t="e">
        <f>INDEX(removed_duplicate_rows!$A$5:$A$39,MATCH(wins!A5979,removed_duplicate_rows!$A$5:$A$39,0))</f>
        <v>#N/A</v>
      </c>
    </row>
    <row r="5980" spans="1:18" ht="15.75" customHeight="1" x14ac:dyDescent="0.2">
      <c r="A5980" t="s">
        <v>18071</v>
      </c>
      <c r="B5980" t="s">
        <v>18072</v>
      </c>
      <c r="C5980" t="s">
        <v>18073</v>
      </c>
      <c r="D5980" s="10">
        <v>46025</v>
      </c>
      <c r="E5980" t="s">
        <v>14854</v>
      </c>
      <c r="F5980">
        <v>9</v>
      </c>
      <c r="G5980" t="s">
        <v>77</v>
      </c>
      <c r="H5980" t="s">
        <v>159</v>
      </c>
      <c r="I5980" t="s">
        <v>55</v>
      </c>
      <c r="J5980">
        <v>1</v>
      </c>
      <c r="K5980">
        <v>5260</v>
      </c>
      <c r="L5980" t="str">
        <f>IFERROR(INDEX(play_attribution!$B$2:$B$328,MATCH(A5980,play_attribution!$A$2:$A$328,0)),"")</f>
        <v/>
      </c>
      <c r="M5980" t="str">
        <f>VLOOKUP(H5980,seller_roster!$A$2:$B$85,2,FALSE)</f>
        <v>Kai Bianchi</v>
      </c>
      <c r="N5980" t="str">
        <f>VLOOKUP(C5980,accounts!$A$2:$F$9615,2,FALSE)</f>
        <v>Hospitality Group</v>
      </c>
      <c r="O5980" t="str">
        <f>VLOOKUP(C5980,accounts!$A$2:$F$9615,3,FALSE)</f>
        <v>&lt;$1M</v>
      </c>
      <c r="P5980" t="str">
        <f>VLOOKUP(C5980,accounts!$A$2:$F$9615,5,FALSE)</f>
        <v>East</v>
      </c>
      <c r="Q5980" t="b">
        <f t="shared" si="94"/>
        <v>1</v>
      </c>
      <c r="R5980" t="e">
        <f>INDEX(removed_duplicate_rows!$A$5:$A$39,MATCH(wins!A5980,removed_duplicate_rows!$A$5:$A$39,0))</f>
        <v>#N/A</v>
      </c>
    </row>
    <row r="5981" spans="1:18" ht="15.75" customHeight="1" x14ac:dyDescent="0.2">
      <c r="A5981" t="s">
        <v>18074</v>
      </c>
      <c r="B5981" t="s">
        <v>18075</v>
      </c>
      <c r="C5981" t="s">
        <v>18076</v>
      </c>
      <c r="D5981" s="10">
        <v>46025</v>
      </c>
      <c r="E5981" t="s">
        <v>14854</v>
      </c>
      <c r="F5981">
        <v>9</v>
      </c>
      <c r="G5981" t="s">
        <v>77</v>
      </c>
      <c r="H5981" t="s">
        <v>107</v>
      </c>
      <c r="I5981" t="s">
        <v>79</v>
      </c>
      <c r="J5981">
        <v>1</v>
      </c>
      <c r="K5981">
        <v>13141</v>
      </c>
      <c r="L5981" t="str">
        <f>IFERROR(INDEX(play_attribution!$B$2:$B$328,MATCH(A5981,play_attribution!$A$2:$A$328,0)),"")</f>
        <v/>
      </c>
      <c r="M5981" t="str">
        <f>VLOOKUP(H5981,seller_roster!$A$2:$B$85,2,FALSE)</f>
        <v>Skyler Doyle</v>
      </c>
      <c r="N5981" t="str">
        <f>VLOOKUP(C5981,accounts!$A$2:$F$9615,2,FALSE)</f>
        <v>Professional Services</v>
      </c>
      <c r="O5981" t="str">
        <f>VLOOKUP(C5981,accounts!$A$2:$F$9615,3,FALSE)</f>
        <v>&gt;$10M</v>
      </c>
      <c r="P5981" t="str">
        <f>VLOOKUP(C5981,accounts!$A$2:$F$9615,5,FALSE)</f>
        <v>East</v>
      </c>
      <c r="Q5981" t="b">
        <f t="shared" si="94"/>
        <v>1</v>
      </c>
      <c r="R5981" t="e">
        <f>INDEX(removed_duplicate_rows!$A$5:$A$39,MATCH(wins!A5981,removed_duplicate_rows!$A$5:$A$39,0))</f>
        <v>#N/A</v>
      </c>
    </row>
    <row r="5982" spans="1:18" ht="15.75" customHeight="1" x14ac:dyDescent="0.2">
      <c r="A5982" t="s">
        <v>18077</v>
      </c>
      <c r="B5982" t="s">
        <v>18078</v>
      </c>
      <c r="C5982" t="s">
        <v>18079</v>
      </c>
      <c r="D5982" s="10">
        <v>46025</v>
      </c>
      <c r="E5982" t="s">
        <v>14854</v>
      </c>
      <c r="F5982">
        <v>9</v>
      </c>
      <c r="G5982" t="s">
        <v>77</v>
      </c>
      <c r="H5982" t="s">
        <v>103</v>
      </c>
      <c r="I5982" t="s">
        <v>55</v>
      </c>
      <c r="J5982">
        <v>1</v>
      </c>
      <c r="K5982">
        <v>11538</v>
      </c>
      <c r="L5982" t="str">
        <f>IFERROR(INDEX(play_attribution!$B$2:$B$328,MATCH(A5982,play_attribution!$A$2:$A$328,0)),"")</f>
        <v/>
      </c>
      <c r="M5982" t="str">
        <f>VLOOKUP(H5982,seller_roster!$A$2:$B$85,2,FALSE)</f>
        <v>Jax Reyes</v>
      </c>
      <c r="N5982" t="str">
        <f>VLOOKUP(C5982,accounts!$A$2:$F$9615,2,FALSE)</f>
        <v>Hospitality Group</v>
      </c>
      <c r="O5982" t="str">
        <f>VLOOKUP(C5982,accounts!$A$2:$F$9615,3,FALSE)</f>
        <v>$1M-$2.5M</v>
      </c>
      <c r="P5982" t="str">
        <f>VLOOKUP(C5982,accounts!$A$2:$F$9615,5,FALSE)</f>
        <v>West</v>
      </c>
      <c r="Q5982" t="b">
        <f t="shared" si="94"/>
        <v>1</v>
      </c>
      <c r="R5982" t="e">
        <f>INDEX(removed_duplicate_rows!$A$5:$A$39,MATCH(wins!A5982,removed_duplicate_rows!$A$5:$A$39,0))</f>
        <v>#N/A</v>
      </c>
    </row>
    <row r="5983" spans="1:18" ht="15.75" customHeight="1" x14ac:dyDescent="0.2">
      <c r="A5983" t="s">
        <v>18080</v>
      </c>
      <c r="B5983" t="s">
        <v>18081</v>
      </c>
      <c r="C5983" t="s">
        <v>18082</v>
      </c>
      <c r="D5983" s="10">
        <v>46025</v>
      </c>
      <c r="E5983" t="s">
        <v>14854</v>
      </c>
      <c r="F5983">
        <v>9</v>
      </c>
      <c r="G5983" t="s">
        <v>77</v>
      </c>
      <c r="H5983" t="s">
        <v>118</v>
      </c>
      <c r="I5983" t="s">
        <v>55</v>
      </c>
      <c r="J5983">
        <v>1</v>
      </c>
      <c r="K5983">
        <v>12959</v>
      </c>
      <c r="L5983" t="str">
        <f>IFERROR(INDEX(play_attribution!$B$2:$B$328,MATCH(A5983,play_attribution!$A$2:$A$328,0)),"")</f>
        <v/>
      </c>
      <c r="M5983" t="str">
        <f>VLOOKUP(H5983,seller_roster!$A$2:$B$85,2,FALSE)</f>
        <v>Val Reyes</v>
      </c>
      <c r="N5983" t="str">
        <f>VLOOKUP(C5983,accounts!$A$2:$F$9615,2,FALSE)</f>
        <v>Healthcare Services</v>
      </c>
      <c r="O5983" t="str">
        <f>VLOOKUP(C5983,accounts!$A$2:$F$9615,3,FALSE)</f>
        <v>$2.5M-$5M</v>
      </c>
      <c r="P5983" t="str">
        <f>VLOOKUP(C5983,accounts!$A$2:$F$9615,5,FALSE)</f>
        <v>West</v>
      </c>
      <c r="Q5983" t="b">
        <f t="shared" si="94"/>
        <v>1</v>
      </c>
      <c r="R5983" t="e">
        <f>INDEX(removed_duplicate_rows!$A$5:$A$39,MATCH(wins!A5983,removed_duplicate_rows!$A$5:$A$39,0))</f>
        <v>#N/A</v>
      </c>
    </row>
    <row r="5984" spans="1:18" ht="15.75" customHeight="1" x14ac:dyDescent="0.2">
      <c r="A5984" t="s">
        <v>18083</v>
      </c>
      <c r="B5984" t="s">
        <v>18084</v>
      </c>
      <c r="C5984" t="s">
        <v>18085</v>
      </c>
      <c r="D5984" s="10">
        <v>46025</v>
      </c>
      <c r="E5984" t="s">
        <v>14854</v>
      </c>
      <c r="F5984">
        <v>9</v>
      </c>
      <c r="G5984" t="s">
        <v>77</v>
      </c>
      <c r="H5984" t="s">
        <v>95</v>
      </c>
      <c r="I5984" t="s">
        <v>79</v>
      </c>
      <c r="J5984">
        <v>1</v>
      </c>
      <c r="K5984">
        <v>10081</v>
      </c>
      <c r="L5984" t="str">
        <f>IFERROR(INDEX(play_attribution!$B$2:$B$328,MATCH(A5984,play_attribution!$A$2:$A$328,0)),"")</f>
        <v/>
      </c>
      <c r="M5984" t="str">
        <f>VLOOKUP(H5984,seller_roster!$A$2:$B$85,2,FALSE)</f>
        <v>Frankie Ferro</v>
      </c>
      <c r="N5984" t="str">
        <f>VLOOKUP(C5984,accounts!$A$2:$F$9615,2,FALSE)</f>
        <v>Professional Services</v>
      </c>
      <c r="O5984" t="str">
        <f>VLOOKUP(C5984,accounts!$A$2:$F$9615,3,FALSE)</f>
        <v>&lt;$1M</v>
      </c>
      <c r="P5984" t="str">
        <f>VLOOKUP(C5984,accounts!$A$2:$F$9615,5,FALSE)</f>
        <v>West</v>
      </c>
      <c r="Q5984" t="b">
        <f t="shared" si="94"/>
        <v>1</v>
      </c>
      <c r="R5984" t="e">
        <f>INDEX(removed_duplicate_rows!$A$5:$A$39,MATCH(wins!A5984,removed_duplicate_rows!$A$5:$A$39,0))</f>
        <v>#N/A</v>
      </c>
    </row>
    <row r="5985" spans="1:18" ht="15.75" customHeight="1" x14ac:dyDescent="0.2">
      <c r="A5985" t="s">
        <v>18086</v>
      </c>
      <c r="B5985" t="s">
        <v>18087</v>
      </c>
      <c r="C5985" t="s">
        <v>18088</v>
      </c>
      <c r="D5985" s="10">
        <v>46025</v>
      </c>
      <c r="E5985" t="s">
        <v>14854</v>
      </c>
      <c r="F5985">
        <v>9</v>
      </c>
      <c r="G5985" t="s">
        <v>77</v>
      </c>
      <c r="H5985" t="s">
        <v>118</v>
      </c>
      <c r="I5985" t="s">
        <v>55</v>
      </c>
      <c r="J5985">
        <v>1</v>
      </c>
      <c r="K5985">
        <v>7432</v>
      </c>
      <c r="L5985" t="str">
        <f>IFERROR(INDEX(play_attribution!$B$2:$B$328,MATCH(A5985,play_attribution!$A$2:$A$328,0)),"")</f>
        <v/>
      </c>
      <c r="M5985" t="str">
        <f>VLOOKUP(H5985,seller_roster!$A$2:$B$85,2,FALSE)</f>
        <v>Val Reyes</v>
      </c>
      <c r="N5985" t="str">
        <f>VLOOKUP(C5985,accounts!$A$2:$F$9615,2,FALSE)</f>
        <v>Nonprofit</v>
      </c>
      <c r="O5985" t="str">
        <f>VLOOKUP(C5985,accounts!$A$2:$F$9615,3,FALSE)</f>
        <v>$2.5M-$5M</v>
      </c>
      <c r="P5985" t="str">
        <f>VLOOKUP(C5985,accounts!$A$2:$F$9615,5,FALSE)</f>
        <v>East</v>
      </c>
      <c r="Q5985" t="b">
        <f t="shared" si="94"/>
        <v>1</v>
      </c>
      <c r="R5985" t="e">
        <f>INDEX(removed_duplicate_rows!$A$5:$A$39,MATCH(wins!A5985,removed_duplicate_rows!$A$5:$A$39,0))</f>
        <v>#N/A</v>
      </c>
    </row>
    <row r="5986" spans="1:18" ht="15.75" customHeight="1" x14ac:dyDescent="0.2">
      <c r="A5986" t="s">
        <v>18089</v>
      </c>
      <c r="B5986" t="s">
        <v>18090</v>
      </c>
      <c r="C5986" t="s">
        <v>18091</v>
      </c>
      <c r="D5986" s="10">
        <v>46025</v>
      </c>
      <c r="E5986" t="s">
        <v>14854</v>
      </c>
      <c r="F5986">
        <v>9</v>
      </c>
      <c r="G5986" t="s">
        <v>77</v>
      </c>
      <c r="H5986" t="s">
        <v>99</v>
      </c>
      <c r="I5986" t="s">
        <v>79</v>
      </c>
      <c r="J5986">
        <v>1</v>
      </c>
      <c r="K5986">
        <v>5686</v>
      </c>
      <c r="L5986" t="str">
        <f>IFERROR(INDEX(play_attribution!$B$2:$B$328,MATCH(A5986,play_attribution!$A$2:$A$328,0)),"")</f>
        <v/>
      </c>
      <c r="M5986" t="str">
        <f>VLOOKUP(H5986,seller_roster!$A$2:$B$85,2,FALSE)</f>
        <v>Shiloh Sorensen</v>
      </c>
      <c r="N5986" t="str">
        <f>VLOOKUP(C5986,accounts!$A$2:$F$9615,2,FALSE)</f>
        <v>Nonprofit</v>
      </c>
      <c r="O5986" t="str">
        <f>VLOOKUP(C5986,accounts!$A$2:$F$9615,3,FALSE)</f>
        <v>$5M-$10M</v>
      </c>
      <c r="P5986" t="str">
        <f>VLOOKUP(C5986,accounts!$A$2:$F$9615,5,FALSE)</f>
        <v>Central</v>
      </c>
      <c r="Q5986" t="b">
        <f t="shared" si="94"/>
        <v>1</v>
      </c>
      <c r="R5986" t="e">
        <f>INDEX(removed_duplicate_rows!$A$5:$A$39,MATCH(wins!A5986,removed_duplicate_rows!$A$5:$A$39,0))</f>
        <v>#N/A</v>
      </c>
    </row>
    <row r="5987" spans="1:18" ht="15.75" customHeight="1" x14ac:dyDescent="0.2">
      <c r="A5987" t="s">
        <v>18092</v>
      </c>
      <c r="B5987" t="s">
        <v>18093</v>
      </c>
      <c r="C5987" t="s">
        <v>18094</v>
      </c>
      <c r="D5987" s="10">
        <v>46025</v>
      </c>
      <c r="E5987" t="s">
        <v>14854</v>
      </c>
      <c r="F5987">
        <v>9</v>
      </c>
      <c r="G5987" t="s">
        <v>77</v>
      </c>
      <c r="H5987" t="s">
        <v>129</v>
      </c>
      <c r="I5987" t="s">
        <v>79</v>
      </c>
      <c r="J5987">
        <v>1</v>
      </c>
      <c r="K5987">
        <v>7381</v>
      </c>
      <c r="L5987" t="str">
        <f>IFERROR(INDEX(play_attribution!$B$2:$B$328,MATCH(A5987,play_attribution!$A$2:$A$328,0)),"")</f>
        <v/>
      </c>
      <c r="M5987" t="str">
        <f>VLOOKUP(H5987,seller_roster!$A$2:$B$85,2,FALSE)</f>
        <v>Gray Vega</v>
      </c>
      <c r="N5987" t="str">
        <f>VLOOKUP(C5987,accounts!$A$2:$F$9615,2,FALSE)</f>
        <v>Healthcare Services</v>
      </c>
      <c r="O5987" t="str">
        <f>VLOOKUP(C5987,accounts!$A$2:$F$9615,3,FALSE)</f>
        <v>$5M-$10M</v>
      </c>
      <c r="P5987" t="str">
        <f>VLOOKUP(C5987,accounts!$A$2:$F$9615,5,FALSE)</f>
        <v>Central</v>
      </c>
      <c r="Q5987" t="b">
        <f t="shared" si="94"/>
        <v>1</v>
      </c>
      <c r="R5987" t="e">
        <f>INDEX(removed_duplicate_rows!$A$5:$A$39,MATCH(wins!A5987,removed_duplicate_rows!$A$5:$A$39,0))</f>
        <v>#N/A</v>
      </c>
    </row>
    <row r="5988" spans="1:18" ht="15.75" customHeight="1" x14ac:dyDescent="0.2">
      <c r="A5988" t="s">
        <v>18095</v>
      </c>
      <c r="B5988" t="s">
        <v>18096</v>
      </c>
      <c r="C5988" t="s">
        <v>18097</v>
      </c>
      <c r="D5988" s="10">
        <v>46025</v>
      </c>
      <c r="E5988" t="s">
        <v>14854</v>
      </c>
      <c r="F5988">
        <v>9</v>
      </c>
      <c r="G5988" t="s">
        <v>77</v>
      </c>
      <c r="H5988" t="s">
        <v>184</v>
      </c>
      <c r="I5988" t="s">
        <v>55</v>
      </c>
      <c r="J5988">
        <v>1</v>
      </c>
      <c r="K5988">
        <v>3241</v>
      </c>
      <c r="L5988" t="str">
        <f>IFERROR(INDEX(play_attribution!$B$2:$B$328,MATCH(A5988,play_attribution!$A$2:$A$328,0)),"")</f>
        <v/>
      </c>
      <c r="M5988" t="str">
        <f>VLOOKUP(H5988,seller_roster!$A$2:$B$85,2,FALSE)</f>
        <v>Zion Silva</v>
      </c>
      <c r="N5988" t="str">
        <f>VLOOKUP(C5988,accounts!$A$2:$F$9615,2,FALSE)</f>
        <v>Field Services</v>
      </c>
      <c r="O5988" t="str">
        <f>VLOOKUP(C5988,accounts!$A$2:$F$9615,3,FALSE)</f>
        <v>&lt;$1M</v>
      </c>
      <c r="P5988" t="str">
        <f>VLOOKUP(C5988,accounts!$A$2:$F$9615,5,FALSE)</f>
        <v>East</v>
      </c>
      <c r="Q5988" t="b">
        <f t="shared" si="94"/>
        <v>1</v>
      </c>
      <c r="R5988" t="e">
        <f>INDEX(removed_duplicate_rows!$A$5:$A$39,MATCH(wins!A5988,removed_duplicate_rows!$A$5:$A$39,0))</f>
        <v>#N/A</v>
      </c>
    </row>
    <row r="5989" spans="1:18" ht="15.75" customHeight="1" x14ac:dyDescent="0.2">
      <c r="A5989" t="s">
        <v>18098</v>
      </c>
      <c r="B5989" t="s">
        <v>18099</v>
      </c>
      <c r="C5989" t="s">
        <v>18100</v>
      </c>
      <c r="D5989" s="10">
        <v>46025</v>
      </c>
      <c r="E5989" t="s">
        <v>14854</v>
      </c>
      <c r="F5989">
        <v>9</v>
      </c>
      <c r="G5989" t="s">
        <v>77</v>
      </c>
      <c r="H5989" t="s">
        <v>129</v>
      </c>
      <c r="I5989" t="s">
        <v>79</v>
      </c>
      <c r="J5989">
        <v>1</v>
      </c>
      <c r="K5989">
        <v>4454</v>
      </c>
      <c r="L5989" t="str">
        <f>IFERROR(INDEX(play_attribution!$B$2:$B$328,MATCH(A5989,play_attribution!$A$2:$A$328,0)),"")</f>
        <v/>
      </c>
      <c r="M5989" t="str">
        <f>VLOOKUP(H5989,seller_roster!$A$2:$B$85,2,FALSE)</f>
        <v>Gray Vega</v>
      </c>
      <c r="N5989" t="str">
        <f>VLOOKUP(C5989,accounts!$A$2:$F$9615,2,FALSE)</f>
        <v>Nonprofit</v>
      </c>
      <c r="O5989" t="str">
        <f>VLOOKUP(C5989,accounts!$A$2:$F$9615,3,FALSE)</f>
        <v>$2.5M-$5M</v>
      </c>
      <c r="P5989" t="str">
        <f>VLOOKUP(C5989,accounts!$A$2:$F$9615,5,FALSE)</f>
        <v>West</v>
      </c>
      <c r="Q5989" t="b">
        <f t="shared" si="94"/>
        <v>1</v>
      </c>
      <c r="R5989" t="e">
        <f>INDEX(removed_duplicate_rows!$A$5:$A$39,MATCH(wins!A5989,removed_duplicate_rows!$A$5:$A$39,0))</f>
        <v>#N/A</v>
      </c>
    </row>
    <row r="5990" spans="1:18" ht="15.75" customHeight="1" x14ac:dyDescent="0.2">
      <c r="A5990" t="s">
        <v>18101</v>
      </c>
      <c r="B5990" t="s">
        <v>18102</v>
      </c>
      <c r="C5990" t="s">
        <v>18103</v>
      </c>
      <c r="D5990" s="10">
        <v>46025</v>
      </c>
      <c r="E5990" t="s">
        <v>14854</v>
      </c>
      <c r="F5990">
        <v>9</v>
      </c>
      <c r="G5990" t="s">
        <v>77</v>
      </c>
      <c r="H5990" t="s">
        <v>87</v>
      </c>
      <c r="I5990" t="s">
        <v>79</v>
      </c>
      <c r="J5990">
        <v>1</v>
      </c>
      <c r="K5990">
        <v>10787</v>
      </c>
      <c r="L5990" t="str">
        <f>IFERROR(INDEX(play_attribution!$B$2:$B$328,MATCH(A5990,play_attribution!$A$2:$A$328,0)),"")</f>
        <v/>
      </c>
      <c r="M5990" t="str">
        <f>VLOOKUP(H5990,seller_roster!$A$2:$B$85,2,FALSE)</f>
        <v>Harper Tran</v>
      </c>
      <c r="N5990" t="str">
        <f>VLOOKUP(C5990,accounts!$A$2:$F$9615,2,FALSE)</f>
        <v>Nonprofit</v>
      </c>
      <c r="O5990" t="str">
        <f>VLOOKUP(C5990,accounts!$A$2:$F$9615,3,FALSE)</f>
        <v>$2.5M-$5M</v>
      </c>
      <c r="P5990" t="str">
        <f>VLOOKUP(C5990,accounts!$A$2:$F$9615,5,FALSE)</f>
        <v>East</v>
      </c>
      <c r="Q5990" t="b">
        <f t="shared" si="94"/>
        <v>1</v>
      </c>
      <c r="R5990" t="e">
        <f>INDEX(removed_duplicate_rows!$A$5:$A$39,MATCH(wins!A5990,removed_duplicate_rows!$A$5:$A$39,0))</f>
        <v>#N/A</v>
      </c>
    </row>
    <row r="5991" spans="1:18" ht="15.75" customHeight="1" x14ac:dyDescent="0.2">
      <c r="A5991" t="s">
        <v>18104</v>
      </c>
      <c r="B5991" t="s">
        <v>18105</v>
      </c>
      <c r="C5991" t="s">
        <v>18106</v>
      </c>
      <c r="D5991" s="10">
        <v>46025</v>
      </c>
      <c r="E5991" t="s">
        <v>14854</v>
      </c>
      <c r="F5991">
        <v>9</v>
      </c>
      <c r="G5991" t="s">
        <v>77</v>
      </c>
      <c r="H5991" t="s">
        <v>95</v>
      </c>
      <c r="I5991" t="s">
        <v>79</v>
      </c>
      <c r="J5991">
        <v>1</v>
      </c>
      <c r="K5991">
        <v>7932</v>
      </c>
      <c r="L5991" t="str">
        <f>IFERROR(INDEX(play_attribution!$B$2:$B$328,MATCH(A5991,play_attribution!$A$2:$A$328,0)),"")</f>
        <v/>
      </c>
      <c r="M5991" t="str">
        <f>VLOOKUP(H5991,seller_roster!$A$2:$B$85,2,FALSE)</f>
        <v>Frankie Ferro</v>
      </c>
      <c r="N5991" t="str">
        <f>VLOOKUP(C5991,accounts!$A$2:$F$9615,2,FALSE)</f>
        <v>Wholesale &amp; Distribution</v>
      </c>
      <c r="O5991" t="str">
        <f>VLOOKUP(C5991,accounts!$A$2:$F$9615,3,FALSE)</f>
        <v>$5M-$10M</v>
      </c>
      <c r="P5991" t="str">
        <f>VLOOKUP(C5991,accounts!$A$2:$F$9615,5,FALSE)</f>
        <v>West</v>
      </c>
      <c r="Q5991" t="b">
        <f t="shared" si="94"/>
        <v>1</v>
      </c>
      <c r="R5991" t="e">
        <f>INDEX(removed_duplicate_rows!$A$5:$A$39,MATCH(wins!A5991,removed_duplicate_rows!$A$5:$A$39,0))</f>
        <v>#N/A</v>
      </c>
    </row>
    <row r="5992" spans="1:18" ht="15.75" customHeight="1" x14ac:dyDescent="0.2">
      <c r="A5992" t="s">
        <v>18107</v>
      </c>
      <c r="B5992" t="s">
        <v>18108</v>
      </c>
      <c r="C5992" t="s">
        <v>18109</v>
      </c>
      <c r="D5992" s="10">
        <v>46025</v>
      </c>
      <c r="E5992" t="s">
        <v>14854</v>
      </c>
      <c r="F5992">
        <v>9</v>
      </c>
      <c r="G5992" t="s">
        <v>77</v>
      </c>
      <c r="H5992" t="s">
        <v>184</v>
      </c>
      <c r="I5992" t="s">
        <v>55</v>
      </c>
      <c r="J5992">
        <v>1</v>
      </c>
      <c r="K5992">
        <v>10417</v>
      </c>
      <c r="L5992" t="str">
        <f>IFERROR(INDEX(play_attribution!$B$2:$B$328,MATCH(A5992,play_attribution!$A$2:$A$328,0)),"")</f>
        <v/>
      </c>
      <c r="M5992" t="str">
        <f>VLOOKUP(H5992,seller_roster!$A$2:$B$85,2,FALSE)</f>
        <v>Zion Silva</v>
      </c>
      <c r="N5992" t="str">
        <f>VLOOKUP(C5992,accounts!$A$2:$F$9615,2,FALSE)</f>
        <v>Hospitality Group</v>
      </c>
      <c r="O5992" t="str">
        <f>VLOOKUP(C5992,accounts!$A$2:$F$9615,3,FALSE)</f>
        <v>$5M-$10M</v>
      </c>
      <c r="P5992" t="str">
        <f>VLOOKUP(C5992,accounts!$A$2:$F$9615,5,FALSE)</f>
        <v>East</v>
      </c>
      <c r="Q5992" t="b">
        <f t="shared" si="94"/>
        <v>1</v>
      </c>
      <c r="R5992" t="e">
        <f>INDEX(removed_duplicate_rows!$A$5:$A$39,MATCH(wins!A5992,removed_duplicate_rows!$A$5:$A$39,0))</f>
        <v>#N/A</v>
      </c>
    </row>
    <row r="5993" spans="1:18" ht="15.75" customHeight="1" x14ac:dyDescent="0.2">
      <c r="A5993" t="s">
        <v>18110</v>
      </c>
      <c r="B5993" t="s">
        <v>18111</v>
      </c>
      <c r="C5993" t="s">
        <v>18112</v>
      </c>
      <c r="D5993" s="10">
        <v>46025</v>
      </c>
      <c r="E5993" t="s">
        <v>14854</v>
      </c>
      <c r="F5993">
        <v>9</v>
      </c>
      <c r="G5993" t="s">
        <v>77</v>
      </c>
      <c r="H5993" t="s">
        <v>99</v>
      </c>
      <c r="I5993" t="s">
        <v>79</v>
      </c>
      <c r="J5993">
        <v>1</v>
      </c>
      <c r="K5993">
        <v>9018</v>
      </c>
      <c r="L5993" t="str">
        <f>IFERROR(INDEX(play_attribution!$B$2:$B$328,MATCH(A5993,play_attribution!$A$2:$A$328,0)),"")</f>
        <v/>
      </c>
      <c r="M5993" t="str">
        <f>VLOOKUP(H5993,seller_roster!$A$2:$B$85,2,FALSE)</f>
        <v>Shiloh Sorensen</v>
      </c>
      <c r="N5993" t="str">
        <f>VLOOKUP(C5993,accounts!$A$2:$F$9615,2,FALSE)</f>
        <v>Retail Multi-Location</v>
      </c>
      <c r="O5993" t="str">
        <f>VLOOKUP(C5993,accounts!$A$2:$F$9615,3,FALSE)</f>
        <v>$2.5M-$5M</v>
      </c>
      <c r="P5993" t="str">
        <f>VLOOKUP(C5993,accounts!$A$2:$F$9615,5,FALSE)</f>
        <v>Central</v>
      </c>
      <c r="Q5993" t="b">
        <f t="shared" si="94"/>
        <v>1</v>
      </c>
      <c r="R5993" t="e">
        <f>INDEX(removed_duplicate_rows!$A$5:$A$39,MATCH(wins!A5993,removed_duplicate_rows!$A$5:$A$39,0))</f>
        <v>#N/A</v>
      </c>
    </row>
    <row r="5994" spans="1:18" ht="15.75" customHeight="1" x14ac:dyDescent="0.2">
      <c r="A5994" t="s">
        <v>18113</v>
      </c>
      <c r="B5994" t="s">
        <v>18114</v>
      </c>
      <c r="C5994" t="s">
        <v>18115</v>
      </c>
      <c r="D5994" s="10">
        <v>46025</v>
      </c>
      <c r="E5994" t="s">
        <v>14854</v>
      </c>
      <c r="F5994">
        <v>9</v>
      </c>
      <c r="G5994" t="s">
        <v>77</v>
      </c>
      <c r="H5994" t="s">
        <v>107</v>
      </c>
      <c r="I5994" t="s">
        <v>79</v>
      </c>
      <c r="J5994">
        <v>1</v>
      </c>
      <c r="K5994">
        <v>4426</v>
      </c>
      <c r="L5994" t="str">
        <f>IFERROR(INDEX(play_attribution!$B$2:$B$328,MATCH(A5994,play_attribution!$A$2:$A$328,0)),"")</f>
        <v/>
      </c>
      <c r="M5994" t="str">
        <f>VLOOKUP(H5994,seller_roster!$A$2:$B$85,2,FALSE)</f>
        <v>Skyler Doyle</v>
      </c>
      <c r="N5994" t="str">
        <f>VLOOKUP(C5994,accounts!$A$2:$F$9615,2,FALSE)</f>
        <v>Professional Services</v>
      </c>
      <c r="O5994" t="str">
        <f>VLOOKUP(C5994,accounts!$A$2:$F$9615,3,FALSE)</f>
        <v>$2.5M-$5M</v>
      </c>
      <c r="P5994" t="str">
        <f>VLOOKUP(C5994,accounts!$A$2:$F$9615,5,FALSE)</f>
        <v>Central</v>
      </c>
      <c r="Q5994" t="b">
        <f t="shared" si="94"/>
        <v>1</v>
      </c>
      <c r="R5994" t="e">
        <f>INDEX(removed_duplicate_rows!$A$5:$A$39,MATCH(wins!A5994,removed_duplicate_rows!$A$5:$A$39,0))</f>
        <v>#N/A</v>
      </c>
    </row>
    <row r="5995" spans="1:18" ht="15.75" customHeight="1" x14ac:dyDescent="0.2">
      <c r="A5995" t="s">
        <v>18116</v>
      </c>
      <c r="B5995" t="s">
        <v>18117</v>
      </c>
      <c r="C5995" t="s">
        <v>18118</v>
      </c>
      <c r="D5995" s="10">
        <v>46025</v>
      </c>
      <c r="E5995" t="s">
        <v>14854</v>
      </c>
      <c r="F5995">
        <v>9</v>
      </c>
      <c r="G5995" t="s">
        <v>77</v>
      </c>
      <c r="H5995" t="s">
        <v>114</v>
      </c>
      <c r="I5995" t="s">
        <v>79</v>
      </c>
      <c r="J5995">
        <v>1</v>
      </c>
      <c r="K5995">
        <v>4111</v>
      </c>
      <c r="L5995" t="str">
        <f>IFERROR(INDEX(play_attribution!$B$2:$B$328,MATCH(A5995,play_attribution!$A$2:$A$328,0)),"")</f>
        <v/>
      </c>
      <c r="M5995" t="str">
        <f>VLOOKUP(H5995,seller_roster!$A$2:$B$85,2,FALSE)</f>
        <v>Ray Reyes</v>
      </c>
      <c r="N5995" t="str">
        <f>VLOOKUP(C5995,accounts!$A$2:$F$9615,2,FALSE)</f>
        <v>Manufacturing</v>
      </c>
      <c r="O5995" t="str">
        <f>VLOOKUP(C5995,accounts!$A$2:$F$9615,3,FALSE)</f>
        <v>&gt;$10M</v>
      </c>
      <c r="P5995" t="str">
        <f>VLOOKUP(C5995,accounts!$A$2:$F$9615,5,FALSE)</f>
        <v>Central</v>
      </c>
      <c r="Q5995" t="b">
        <f t="shared" si="94"/>
        <v>1</v>
      </c>
      <c r="R5995" t="e">
        <f>INDEX(removed_duplicate_rows!$A$5:$A$39,MATCH(wins!A5995,removed_duplicate_rows!$A$5:$A$39,0))</f>
        <v>#N/A</v>
      </c>
    </row>
    <row r="5996" spans="1:18" ht="15.75" customHeight="1" x14ac:dyDescent="0.2">
      <c r="A5996" t="s">
        <v>18119</v>
      </c>
      <c r="B5996" t="s">
        <v>18120</v>
      </c>
      <c r="C5996" t="s">
        <v>18121</v>
      </c>
      <c r="D5996" s="10">
        <v>46025</v>
      </c>
      <c r="E5996" t="s">
        <v>14854</v>
      </c>
      <c r="F5996">
        <v>9</v>
      </c>
      <c r="G5996" t="s">
        <v>77</v>
      </c>
      <c r="H5996" t="s">
        <v>151</v>
      </c>
      <c r="I5996" t="s">
        <v>79</v>
      </c>
      <c r="J5996">
        <v>1</v>
      </c>
      <c r="K5996">
        <v>6749</v>
      </c>
      <c r="L5996" t="str">
        <f>IFERROR(INDEX(play_attribution!$B$2:$B$328,MATCH(A5996,play_attribution!$A$2:$A$328,0)),"")</f>
        <v/>
      </c>
      <c r="M5996" t="str">
        <f>VLOOKUP(H5996,seller_roster!$A$2:$B$85,2,FALSE)</f>
        <v>Marley Lindqvist</v>
      </c>
      <c r="N5996" t="str">
        <f>VLOOKUP(C5996,accounts!$A$2:$F$9615,2,FALSE)</f>
        <v>Nonprofit</v>
      </c>
      <c r="O5996" t="str">
        <f>VLOOKUP(C5996,accounts!$A$2:$F$9615,3,FALSE)</f>
        <v>$1M-$2.5M</v>
      </c>
      <c r="P5996" t="str">
        <f>VLOOKUP(C5996,accounts!$A$2:$F$9615,5,FALSE)</f>
        <v>West</v>
      </c>
      <c r="Q5996" t="b">
        <f t="shared" si="94"/>
        <v>1</v>
      </c>
      <c r="R5996" t="e">
        <f>INDEX(removed_duplicate_rows!$A$5:$A$39,MATCH(wins!A5996,removed_duplicate_rows!$A$5:$A$39,0))</f>
        <v>#N/A</v>
      </c>
    </row>
    <row r="5997" spans="1:18" ht="15.75" customHeight="1" x14ac:dyDescent="0.2">
      <c r="A5997" t="s">
        <v>18122</v>
      </c>
      <c r="B5997" t="s">
        <v>18123</v>
      </c>
      <c r="C5997" t="s">
        <v>18124</v>
      </c>
      <c r="D5997" s="10">
        <v>46025</v>
      </c>
      <c r="E5997" t="s">
        <v>14854</v>
      </c>
      <c r="F5997">
        <v>9</v>
      </c>
      <c r="G5997" t="s">
        <v>77</v>
      </c>
      <c r="H5997" t="s">
        <v>83</v>
      </c>
      <c r="I5997" t="s">
        <v>55</v>
      </c>
      <c r="J5997">
        <v>1</v>
      </c>
      <c r="K5997">
        <v>10173</v>
      </c>
      <c r="L5997" t="str">
        <f>IFERROR(INDEX(play_attribution!$B$2:$B$328,MATCH(A5997,play_attribution!$A$2:$A$328,0)),"")</f>
        <v/>
      </c>
      <c r="M5997" t="str">
        <f>VLOOKUP(H5997,seller_roster!$A$2:$B$85,2,FALSE)</f>
        <v>Sage Ruiz</v>
      </c>
      <c r="N5997" t="str">
        <f>VLOOKUP(C5997,accounts!$A$2:$F$9615,2,FALSE)</f>
        <v>Wholesale &amp; Distribution</v>
      </c>
      <c r="O5997" t="str">
        <f>VLOOKUP(C5997,accounts!$A$2:$F$9615,3,FALSE)</f>
        <v>&gt;$10M</v>
      </c>
      <c r="P5997" t="str">
        <f>VLOOKUP(C5997,accounts!$A$2:$F$9615,5,FALSE)</f>
        <v>West</v>
      </c>
      <c r="Q5997" t="b">
        <f t="shared" si="94"/>
        <v>1</v>
      </c>
      <c r="R5997" t="e">
        <f>INDEX(removed_duplicate_rows!$A$5:$A$39,MATCH(wins!A5997,removed_duplicate_rows!$A$5:$A$39,0))</f>
        <v>#N/A</v>
      </c>
    </row>
    <row r="5998" spans="1:18" ht="15.75" customHeight="1" x14ac:dyDescent="0.2">
      <c r="A5998" t="s">
        <v>18125</v>
      </c>
      <c r="B5998" t="s">
        <v>18126</v>
      </c>
      <c r="C5998" t="s">
        <v>18127</v>
      </c>
      <c r="D5998" s="10">
        <v>46025</v>
      </c>
      <c r="E5998" t="s">
        <v>14854</v>
      </c>
      <c r="F5998">
        <v>9</v>
      </c>
      <c r="G5998" t="s">
        <v>77</v>
      </c>
      <c r="H5998" t="s">
        <v>129</v>
      </c>
      <c r="I5998" t="s">
        <v>79</v>
      </c>
      <c r="J5998">
        <v>1</v>
      </c>
      <c r="K5998">
        <v>5323</v>
      </c>
      <c r="L5998" t="str">
        <f>IFERROR(INDEX(play_attribution!$B$2:$B$328,MATCH(A5998,play_attribution!$A$2:$A$328,0)),"")</f>
        <v/>
      </c>
      <c r="M5998" t="str">
        <f>VLOOKUP(H5998,seller_roster!$A$2:$B$85,2,FALSE)</f>
        <v>Gray Vega</v>
      </c>
      <c r="N5998" t="str">
        <f>VLOOKUP(C5998,accounts!$A$2:$F$9615,2,FALSE)</f>
        <v>Professional Services</v>
      </c>
      <c r="O5998" t="str">
        <f>VLOOKUP(C5998,accounts!$A$2:$F$9615,3,FALSE)</f>
        <v>$1M-$2.5M</v>
      </c>
      <c r="P5998" t="str">
        <f>VLOOKUP(C5998,accounts!$A$2:$F$9615,5,FALSE)</f>
        <v>Central</v>
      </c>
      <c r="Q5998" t="b">
        <f t="shared" si="94"/>
        <v>1</v>
      </c>
      <c r="R5998" t="e">
        <f>INDEX(removed_duplicate_rows!$A$5:$A$39,MATCH(wins!A5998,removed_duplicate_rows!$A$5:$A$39,0))</f>
        <v>#N/A</v>
      </c>
    </row>
    <row r="5999" spans="1:18" ht="15.75" customHeight="1" x14ac:dyDescent="0.2">
      <c r="A5999" t="s">
        <v>18128</v>
      </c>
      <c r="B5999" t="s">
        <v>18129</v>
      </c>
      <c r="C5999" t="s">
        <v>18130</v>
      </c>
      <c r="D5999" s="10">
        <v>46025</v>
      </c>
      <c r="E5999" t="s">
        <v>14854</v>
      </c>
      <c r="F5999">
        <v>9</v>
      </c>
      <c r="G5999" t="s">
        <v>77</v>
      </c>
      <c r="H5999" t="s">
        <v>151</v>
      </c>
      <c r="I5999" t="s">
        <v>79</v>
      </c>
      <c r="J5999">
        <v>1</v>
      </c>
      <c r="K5999">
        <v>8244</v>
      </c>
      <c r="L5999" t="str">
        <f>IFERROR(INDEX(play_attribution!$B$2:$B$328,MATCH(A5999,play_attribution!$A$2:$A$328,0)),"")</f>
        <v/>
      </c>
      <c r="M5999" t="str">
        <f>VLOOKUP(H5999,seller_roster!$A$2:$B$85,2,FALSE)</f>
        <v>Marley Lindqvist</v>
      </c>
      <c r="N5999" t="str">
        <f>VLOOKUP(C5999,accounts!$A$2:$F$9615,2,FALSE)</f>
        <v>Wholesale &amp; Distribution</v>
      </c>
      <c r="O5999" t="str">
        <f>VLOOKUP(C5999,accounts!$A$2:$F$9615,3,FALSE)</f>
        <v>$2.5M-$5M</v>
      </c>
      <c r="P5999" t="str">
        <f>VLOOKUP(C5999,accounts!$A$2:$F$9615,5,FALSE)</f>
        <v>East</v>
      </c>
      <c r="Q5999" t="b">
        <f t="shared" si="94"/>
        <v>1</v>
      </c>
      <c r="R5999" t="e">
        <f>INDEX(removed_duplicate_rows!$A$5:$A$39,MATCH(wins!A5999,removed_duplicate_rows!$A$5:$A$39,0))</f>
        <v>#N/A</v>
      </c>
    </row>
    <row r="6000" spans="1:18" ht="15.75" customHeight="1" x14ac:dyDescent="0.2">
      <c r="A6000" t="s">
        <v>18131</v>
      </c>
      <c r="B6000" t="s">
        <v>18132</v>
      </c>
      <c r="C6000" t="s">
        <v>18133</v>
      </c>
      <c r="D6000" s="10">
        <v>46025</v>
      </c>
      <c r="E6000" t="s">
        <v>14854</v>
      </c>
      <c r="F6000">
        <v>9</v>
      </c>
      <c r="G6000" t="s">
        <v>77</v>
      </c>
      <c r="H6000" t="s">
        <v>155</v>
      </c>
      <c r="I6000" t="s">
        <v>55</v>
      </c>
      <c r="J6000">
        <v>1</v>
      </c>
      <c r="K6000">
        <v>17229</v>
      </c>
      <c r="L6000" t="str">
        <f>IFERROR(INDEX(play_attribution!$B$2:$B$328,MATCH(A6000,play_attribution!$A$2:$A$328,0)),"")</f>
        <v/>
      </c>
      <c r="M6000" t="str">
        <f>VLOOKUP(H6000,seller_roster!$A$2:$B$85,2,FALSE)</f>
        <v>Indigo Osei</v>
      </c>
      <c r="N6000" t="str">
        <f>VLOOKUP(C6000,accounts!$A$2:$F$9615,2,FALSE)</f>
        <v>Nonprofit</v>
      </c>
      <c r="O6000" t="str">
        <f>VLOOKUP(C6000,accounts!$A$2:$F$9615,3,FALSE)</f>
        <v>$2.5M-$5M</v>
      </c>
      <c r="P6000" t="str">
        <f>VLOOKUP(C6000,accounts!$A$2:$F$9615,5,FALSE)</f>
        <v>East</v>
      </c>
      <c r="Q6000" t="b">
        <f t="shared" si="94"/>
        <v>1</v>
      </c>
      <c r="R6000" t="e">
        <f>INDEX(removed_duplicate_rows!$A$5:$A$39,MATCH(wins!A6000,removed_duplicate_rows!$A$5:$A$39,0))</f>
        <v>#N/A</v>
      </c>
    </row>
    <row r="6001" spans="1:18" ht="15.75" customHeight="1" x14ac:dyDescent="0.2">
      <c r="A6001" t="s">
        <v>18134</v>
      </c>
      <c r="B6001" t="s">
        <v>18135</v>
      </c>
      <c r="C6001" t="s">
        <v>18136</v>
      </c>
      <c r="D6001" s="10">
        <v>46025</v>
      </c>
      <c r="E6001" t="s">
        <v>14854</v>
      </c>
      <c r="F6001">
        <v>9</v>
      </c>
      <c r="G6001" t="s">
        <v>77</v>
      </c>
      <c r="H6001" t="s">
        <v>133</v>
      </c>
      <c r="I6001" t="s">
        <v>55</v>
      </c>
      <c r="J6001">
        <v>1</v>
      </c>
      <c r="K6001">
        <v>9632</v>
      </c>
      <c r="L6001" t="str">
        <f>IFERROR(INDEX(play_attribution!$B$2:$B$328,MATCH(A6001,play_attribution!$A$2:$A$328,0)),"")</f>
        <v/>
      </c>
      <c r="M6001" t="str">
        <f>VLOOKUP(H6001,seller_roster!$A$2:$B$85,2,FALSE)</f>
        <v>Devon Tran</v>
      </c>
      <c r="N6001" t="str">
        <f>VLOOKUP(C6001,accounts!$A$2:$F$9615,2,FALSE)</f>
        <v>Wholesale &amp; Distribution</v>
      </c>
      <c r="O6001" t="str">
        <f>VLOOKUP(C6001,accounts!$A$2:$F$9615,3,FALSE)</f>
        <v>$2.5M-$5M</v>
      </c>
      <c r="P6001" t="str">
        <f>VLOOKUP(C6001,accounts!$A$2:$F$9615,5,FALSE)</f>
        <v>East</v>
      </c>
      <c r="Q6001" t="b">
        <f t="shared" si="94"/>
        <v>1</v>
      </c>
      <c r="R6001" t="e">
        <f>INDEX(removed_duplicate_rows!$A$5:$A$39,MATCH(wins!A6001,removed_duplicate_rows!$A$5:$A$39,0))</f>
        <v>#N/A</v>
      </c>
    </row>
    <row r="6002" spans="1:18" ht="15.75" customHeight="1" x14ac:dyDescent="0.2">
      <c r="A6002" t="s">
        <v>18137</v>
      </c>
      <c r="B6002" t="s">
        <v>18138</v>
      </c>
      <c r="C6002" t="s">
        <v>18139</v>
      </c>
      <c r="D6002" s="10">
        <v>46025</v>
      </c>
      <c r="E6002" t="s">
        <v>14854</v>
      </c>
      <c r="F6002">
        <v>9</v>
      </c>
      <c r="G6002" t="s">
        <v>77</v>
      </c>
      <c r="H6002" t="s">
        <v>83</v>
      </c>
      <c r="I6002" t="s">
        <v>55</v>
      </c>
      <c r="J6002">
        <v>1</v>
      </c>
      <c r="K6002">
        <v>10219</v>
      </c>
      <c r="L6002" t="str">
        <f>IFERROR(INDEX(play_attribution!$B$2:$B$328,MATCH(A6002,play_attribution!$A$2:$A$328,0)),"")</f>
        <v/>
      </c>
      <c r="M6002" t="str">
        <f>VLOOKUP(H6002,seller_roster!$A$2:$B$85,2,FALSE)</f>
        <v>Sage Ruiz</v>
      </c>
      <c r="N6002" t="str">
        <f>VLOOKUP(C6002,accounts!$A$2:$F$9615,2,FALSE)</f>
        <v>Wholesale &amp; Distribution</v>
      </c>
      <c r="O6002" t="str">
        <f>VLOOKUP(C6002,accounts!$A$2:$F$9615,3,FALSE)</f>
        <v>$5M-$10M</v>
      </c>
      <c r="P6002" t="str">
        <f>VLOOKUP(C6002,accounts!$A$2:$F$9615,5,FALSE)</f>
        <v>West</v>
      </c>
      <c r="Q6002" t="b">
        <f t="shared" si="94"/>
        <v>1</v>
      </c>
      <c r="R6002" t="e">
        <f>INDEX(removed_duplicate_rows!$A$5:$A$39,MATCH(wins!A6002,removed_duplicate_rows!$A$5:$A$39,0))</f>
        <v>#N/A</v>
      </c>
    </row>
    <row r="6003" spans="1:18" ht="15.75" customHeight="1" x14ac:dyDescent="0.2">
      <c r="A6003" t="s">
        <v>18140</v>
      </c>
      <c r="B6003" t="s">
        <v>18141</v>
      </c>
      <c r="C6003" t="s">
        <v>18142</v>
      </c>
      <c r="D6003" s="10">
        <v>46025</v>
      </c>
      <c r="E6003" t="s">
        <v>14854</v>
      </c>
      <c r="F6003">
        <v>9</v>
      </c>
      <c r="G6003" t="s">
        <v>77</v>
      </c>
      <c r="H6003" t="s">
        <v>1230</v>
      </c>
      <c r="I6003" t="s">
        <v>79</v>
      </c>
      <c r="J6003">
        <v>1</v>
      </c>
      <c r="K6003">
        <v>8862</v>
      </c>
      <c r="L6003" t="str">
        <f>IFERROR(INDEX(play_attribution!$B$2:$B$328,MATCH(A6003,play_attribution!$A$2:$A$328,0)),"")</f>
        <v/>
      </c>
      <c r="M6003" t="str">
        <f>VLOOKUP(H6003,seller_roster!$A$2:$B$85,2,FALSE)</f>
        <v>Lennon Doyle</v>
      </c>
      <c r="N6003" t="str">
        <f>VLOOKUP(C6003,accounts!$A$2:$F$9615,2,FALSE)</f>
        <v>Wholesale &amp; Distribution</v>
      </c>
      <c r="O6003" t="str">
        <f>VLOOKUP(C6003,accounts!$A$2:$F$9615,3,FALSE)</f>
        <v>$5M-$10M</v>
      </c>
      <c r="P6003" t="str">
        <f>VLOOKUP(C6003,accounts!$A$2:$F$9615,5,FALSE)</f>
        <v>West</v>
      </c>
      <c r="Q6003" t="b">
        <f t="shared" si="94"/>
        <v>1</v>
      </c>
      <c r="R6003" t="e">
        <f>INDEX(removed_duplicate_rows!$A$5:$A$39,MATCH(wins!A6003,removed_duplicate_rows!$A$5:$A$39,0))</f>
        <v>#N/A</v>
      </c>
    </row>
    <row r="6004" spans="1:18" ht="15.75" customHeight="1" x14ac:dyDescent="0.2">
      <c r="A6004" t="s">
        <v>18143</v>
      </c>
      <c r="B6004" t="s">
        <v>18144</v>
      </c>
      <c r="C6004" t="s">
        <v>18145</v>
      </c>
      <c r="D6004" s="10">
        <v>46025</v>
      </c>
      <c r="E6004" t="s">
        <v>14854</v>
      </c>
      <c r="F6004">
        <v>9</v>
      </c>
      <c r="G6004" t="s">
        <v>77</v>
      </c>
      <c r="H6004" t="s">
        <v>210</v>
      </c>
      <c r="I6004" t="s">
        <v>79</v>
      </c>
      <c r="J6004">
        <v>1</v>
      </c>
      <c r="K6004">
        <v>4746</v>
      </c>
      <c r="L6004" t="str">
        <f>IFERROR(INDEX(play_attribution!$B$2:$B$328,MATCH(A6004,play_attribution!$A$2:$A$328,0)),"")</f>
        <v/>
      </c>
      <c r="M6004" t="str">
        <f>VLOOKUP(H6004,seller_roster!$A$2:$B$85,2,FALSE)</f>
        <v>Emerson Reyes</v>
      </c>
      <c r="N6004" t="str">
        <f>VLOOKUP(C6004,accounts!$A$2:$F$9615,2,FALSE)</f>
        <v>Healthcare Services</v>
      </c>
      <c r="O6004" t="str">
        <f>VLOOKUP(C6004,accounts!$A$2:$F$9615,3,FALSE)</f>
        <v>$1M-$2.5M</v>
      </c>
      <c r="P6004" t="str">
        <f>VLOOKUP(C6004,accounts!$A$2:$F$9615,5,FALSE)</f>
        <v>West</v>
      </c>
      <c r="Q6004" t="b">
        <f t="shared" si="94"/>
        <v>1</v>
      </c>
      <c r="R6004" t="e">
        <f>INDEX(removed_duplicate_rows!$A$5:$A$39,MATCH(wins!A6004,removed_duplicate_rows!$A$5:$A$39,0))</f>
        <v>#N/A</v>
      </c>
    </row>
    <row r="6005" spans="1:18" ht="15.75" customHeight="1" x14ac:dyDescent="0.2">
      <c r="A6005" t="s">
        <v>18146</v>
      </c>
      <c r="B6005" t="s">
        <v>18147</v>
      </c>
      <c r="C6005" t="s">
        <v>18148</v>
      </c>
      <c r="D6005" s="10">
        <v>46025</v>
      </c>
      <c r="E6005" t="s">
        <v>14854</v>
      </c>
      <c r="F6005">
        <v>9</v>
      </c>
      <c r="G6005" t="s">
        <v>77</v>
      </c>
      <c r="H6005" t="s">
        <v>210</v>
      </c>
      <c r="I6005" t="s">
        <v>55</v>
      </c>
      <c r="J6005">
        <v>1</v>
      </c>
      <c r="K6005">
        <v>12813</v>
      </c>
      <c r="L6005" t="str">
        <f>IFERROR(INDEX(play_attribution!$B$2:$B$328,MATCH(A6005,play_attribution!$A$2:$A$328,0)),"")</f>
        <v/>
      </c>
      <c r="M6005" t="str">
        <f>VLOOKUP(H6005,seller_roster!$A$2:$B$85,2,FALSE)</f>
        <v>Emerson Reyes</v>
      </c>
      <c r="N6005" t="str">
        <f>VLOOKUP(C6005,accounts!$A$2:$F$9615,2,FALSE)</f>
        <v>Construction</v>
      </c>
      <c r="O6005" t="str">
        <f>VLOOKUP(C6005,accounts!$A$2:$F$9615,3,FALSE)</f>
        <v>$2.5M-$5M</v>
      </c>
      <c r="P6005" t="str">
        <f>VLOOKUP(C6005,accounts!$A$2:$F$9615,5,FALSE)</f>
        <v>Central</v>
      </c>
      <c r="Q6005" t="b">
        <f t="shared" si="94"/>
        <v>1</v>
      </c>
      <c r="R6005" t="e">
        <f>INDEX(removed_duplicate_rows!$A$5:$A$39,MATCH(wins!A6005,removed_duplicate_rows!$A$5:$A$39,0))</f>
        <v>#N/A</v>
      </c>
    </row>
    <row r="6006" spans="1:18" ht="15.75" customHeight="1" x14ac:dyDescent="0.2">
      <c r="A6006" t="s">
        <v>18149</v>
      </c>
      <c r="B6006" t="s">
        <v>18150</v>
      </c>
      <c r="C6006" t="s">
        <v>18151</v>
      </c>
      <c r="D6006" s="10">
        <v>46025</v>
      </c>
      <c r="E6006" t="s">
        <v>14854</v>
      </c>
      <c r="F6006">
        <v>9</v>
      </c>
      <c r="G6006" t="s">
        <v>77</v>
      </c>
      <c r="H6006" t="s">
        <v>91</v>
      </c>
      <c r="I6006" t="s">
        <v>79</v>
      </c>
      <c r="J6006">
        <v>1</v>
      </c>
      <c r="K6006">
        <v>9464</v>
      </c>
      <c r="L6006" t="str">
        <f>IFERROR(INDEX(play_attribution!$B$2:$B$328,MATCH(A6006,play_attribution!$A$2:$A$328,0)),"")</f>
        <v/>
      </c>
      <c r="M6006" t="str">
        <f>VLOOKUP(H6006,seller_roster!$A$2:$B$85,2,FALSE)</f>
        <v>Kira Sorensen</v>
      </c>
      <c r="N6006" t="str">
        <f>VLOOKUP(C6006,accounts!$A$2:$F$9615,2,FALSE)</f>
        <v>Manufacturing</v>
      </c>
      <c r="O6006" t="str">
        <f>VLOOKUP(C6006,accounts!$A$2:$F$9615,3,FALSE)</f>
        <v>$5M-$10M</v>
      </c>
      <c r="P6006" t="str">
        <f>VLOOKUP(C6006,accounts!$A$2:$F$9615,5,FALSE)</f>
        <v>Central</v>
      </c>
      <c r="Q6006" t="b">
        <f t="shared" si="94"/>
        <v>1</v>
      </c>
      <c r="R6006" t="e">
        <f>INDEX(removed_duplicate_rows!$A$5:$A$39,MATCH(wins!A6006,removed_duplicate_rows!$A$5:$A$39,0))</f>
        <v>#N/A</v>
      </c>
    </row>
    <row r="6007" spans="1:18" ht="15.75" customHeight="1" x14ac:dyDescent="0.2">
      <c r="A6007" t="s">
        <v>18152</v>
      </c>
      <c r="B6007" t="s">
        <v>18153</v>
      </c>
      <c r="C6007" t="s">
        <v>18154</v>
      </c>
      <c r="D6007" s="10">
        <v>46025</v>
      </c>
      <c r="E6007" t="s">
        <v>14854</v>
      </c>
      <c r="F6007">
        <v>9</v>
      </c>
      <c r="G6007" t="s">
        <v>77</v>
      </c>
      <c r="H6007" t="s">
        <v>1230</v>
      </c>
      <c r="I6007" t="s">
        <v>79</v>
      </c>
      <c r="J6007">
        <v>1</v>
      </c>
      <c r="K6007">
        <v>8973</v>
      </c>
      <c r="L6007" t="str">
        <f>IFERROR(INDEX(play_attribution!$B$2:$B$328,MATCH(A6007,play_attribution!$A$2:$A$328,0)),"")</f>
        <v/>
      </c>
      <c r="M6007" t="str">
        <f>VLOOKUP(H6007,seller_roster!$A$2:$B$85,2,FALSE)</f>
        <v>Lennon Doyle</v>
      </c>
      <c r="N6007" t="str">
        <f>VLOOKUP(C6007,accounts!$A$2:$F$9615,2,FALSE)</f>
        <v>Field Services</v>
      </c>
      <c r="O6007" t="str">
        <f>VLOOKUP(C6007,accounts!$A$2:$F$9615,3,FALSE)</f>
        <v>&gt;$10M</v>
      </c>
      <c r="P6007" t="str">
        <f>VLOOKUP(C6007,accounts!$A$2:$F$9615,5,FALSE)</f>
        <v>Central</v>
      </c>
      <c r="Q6007" t="b">
        <f t="shared" si="94"/>
        <v>1</v>
      </c>
      <c r="R6007" t="e">
        <f>INDEX(removed_duplicate_rows!$A$5:$A$39,MATCH(wins!A6007,removed_duplicate_rows!$A$5:$A$39,0))</f>
        <v>#N/A</v>
      </c>
    </row>
    <row r="6008" spans="1:18" ht="15.75" customHeight="1" x14ac:dyDescent="0.2">
      <c r="A6008" t="s">
        <v>18155</v>
      </c>
      <c r="B6008" t="s">
        <v>18156</v>
      </c>
      <c r="C6008" t="s">
        <v>18157</v>
      </c>
      <c r="D6008" s="10">
        <v>46025</v>
      </c>
      <c r="E6008" t="s">
        <v>14854</v>
      </c>
      <c r="F6008">
        <v>9</v>
      </c>
      <c r="G6008" t="s">
        <v>77</v>
      </c>
      <c r="H6008" t="s">
        <v>151</v>
      </c>
      <c r="I6008" t="s">
        <v>79</v>
      </c>
      <c r="J6008">
        <v>1</v>
      </c>
      <c r="K6008">
        <v>6102</v>
      </c>
      <c r="L6008" t="str">
        <f>IFERROR(INDEX(play_attribution!$B$2:$B$328,MATCH(A6008,play_attribution!$A$2:$A$328,0)),"")</f>
        <v/>
      </c>
      <c r="M6008" t="str">
        <f>VLOOKUP(H6008,seller_roster!$A$2:$B$85,2,FALSE)</f>
        <v>Marley Lindqvist</v>
      </c>
      <c r="N6008" t="str">
        <f>VLOOKUP(C6008,accounts!$A$2:$F$9615,2,FALSE)</f>
        <v>Wholesale &amp; Distribution</v>
      </c>
      <c r="O6008" t="str">
        <f>VLOOKUP(C6008,accounts!$A$2:$F$9615,3,FALSE)</f>
        <v>$5M-$10M</v>
      </c>
      <c r="P6008" t="str">
        <f>VLOOKUP(C6008,accounts!$A$2:$F$9615,5,FALSE)</f>
        <v>East</v>
      </c>
      <c r="Q6008" t="b">
        <f t="shared" si="94"/>
        <v>1</v>
      </c>
      <c r="R6008" t="e">
        <f>INDEX(removed_duplicate_rows!$A$5:$A$39,MATCH(wins!A6008,removed_duplicate_rows!$A$5:$A$39,0))</f>
        <v>#N/A</v>
      </c>
    </row>
    <row r="6009" spans="1:18" ht="15.75" customHeight="1" x14ac:dyDescent="0.2">
      <c r="A6009" t="s">
        <v>18158</v>
      </c>
      <c r="B6009" t="s">
        <v>18159</v>
      </c>
      <c r="C6009" t="s">
        <v>18160</v>
      </c>
      <c r="D6009" s="10">
        <v>46025</v>
      </c>
      <c r="E6009" t="s">
        <v>14854</v>
      </c>
      <c r="F6009">
        <v>9</v>
      </c>
      <c r="G6009" t="s">
        <v>77</v>
      </c>
      <c r="H6009" t="s">
        <v>210</v>
      </c>
      <c r="I6009" t="s">
        <v>79</v>
      </c>
      <c r="J6009">
        <v>1</v>
      </c>
      <c r="K6009">
        <v>12278</v>
      </c>
      <c r="L6009" t="str">
        <f>IFERROR(INDEX(play_attribution!$B$2:$B$328,MATCH(A6009,play_attribution!$A$2:$A$328,0)),"")</f>
        <v/>
      </c>
      <c r="M6009" t="str">
        <f>VLOOKUP(H6009,seller_roster!$A$2:$B$85,2,FALSE)</f>
        <v>Emerson Reyes</v>
      </c>
      <c r="N6009" t="str">
        <f>VLOOKUP(C6009,accounts!$A$2:$F$9615,2,FALSE)</f>
        <v>Nonprofit</v>
      </c>
      <c r="O6009" t="str">
        <f>VLOOKUP(C6009,accounts!$A$2:$F$9615,3,FALSE)</f>
        <v>$5M-$10M</v>
      </c>
      <c r="P6009" t="str">
        <f>VLOOKUP(C6009,accounts!$A$2:$F$9615,5,FALSE)</f>
        <v>West</v>
      </c>
      <c r="Q6009" t="b">
        <f t="shared" si="94"/>
        <v>1</v>
      </c>
      <c r="R6009" t="e">
        <f>INDEX(removed_duplicate_rows!$A$5:$A$39,MATCH(wins!A6009,removed_duplicate_rows!$A$5:$A$39,0))</f>
        <v>#N/A</v>
      </c>
    </row>
    <row r="6010" spans="1:18" ht="15.75" customHeight="1" x14ac:dyDescent="0.2">
      <c r="A6010" t="s">
        <v>18161</v>
      </c>
      <c r="B6010" t="s">
        <v>18162</v>
      </c>
      <c r="C6010" t="s">
        <v>18163</v>
      </c>
      <c r="D6010" s="10">
        <v>46025</v>
      </c>
      <c r="E6010" t="s">
        <v>14854</v>
      </c>
      <c r="F6010">
        <v>9</v>
      </c>
      <c r="G6010" t="s">
        <v>273</v>
      </c>
      <c r="H6010" t="s">
        <v>278</v>
      </c>
      <c r="I6010" t="s">
        <v>79</v>
      </c>
      <c r="J6010">
        <v>1</v>
      </c>
      <c r="K6010">
        <v>9865</v>
      </c>
      <c r="L6010" t="str">
        <f>IFERROR(INDEX(play_attribution!$B$2:$B$328,MATCH(A6010,play_attribution!$A$2:$A$328,0)),"")</f>
        <v/>
      </c>
      <c r="M6010" t="str">
        <f>VLOOKUP(H6010,seller_roster!$A$2:$B$85,2,FALSE)</f>
        <v>Kira Bianchi</v>
      </c>
      <c r="N6010" t="str">
        <f>VLOOKUP(C6010,accounts!$A$2:$F$9615,2,FALSE)</f>
        <v>Professional Services</v>
      </c>
      <c r="O6010" t="str">
        <f>VLOOKUP(C6010,accounts!$A$2:$F$9615,3,FALSE)</f>
        <v>$2.5M-$5M</v>
      </c>
      <c r="P6010" t="str">
        <f>VLOOKUP(C6010,accounts!$A$2:$F$9615,5,FALSE)</f>
        <v>West</v>
      </c>
      <c r="Q6010" t="b">
        <f t="shared" si="94"/>
        <v>1</v>
      </c>
      <c r="R6010" t="e">
        <f>INDEX(removed_duplicate_rows!$A$5:$A$39,MATCH(wins!A6010,removed_duplicate_rows!$A$5:$A$39,0))</f>
        <v>#N/A</v>
      </c>
    </row>
    <row r="6011" spans="1:18" ht="15.75" customHeight="1" x14ac:dyDescent="0.2">
      <c r="A6011" t="s">
        <v>18164</v>
      </c>
      <c r="B6011" t="s">
        <v>18165</v>
      </c>
      <c r="C6011" t="s">
        <v>18166</v>
      </c>
      <c r="D6011" s="10">
        <v>46025</v>
      </c>
      <c r="E6011" t="s">
        <v>14854</v>
      </c>
      <c r="F6011">
        <v>9</v>
      </c>
      <c r="G6011" t="s">
        <v>273</v>
      </c>
      <c r="H6011" t="s">
        <v>680</v>
      </c>
      <c r="I6011" t="s">
        <v>55</v>
      </c>
      <c r="J6011">
        <v>1</v>
      </c>
      <c r="K6011">
        <v>9647</v>
      </c>
      <c r="L6011" t="str">
        <f>IFERROR(INDEX(play_attribution!$B$2:$B$328,MATCH(A6011,play_attribution!$A$2:$A$328,0)),"")</f>
        <v/>
      </c>
      <c r="M6011" t="str">
        <f>VLOOKUP(H6011,seller_roster!$A$2:$B$85,2,FALSE)</f>
        <v>Tatum Ruiz</v>
      </c>
      <c r="N6011" t="str">
        <f>VLOOKUP(C6011,accounts!$A$2:$F$9615,2,FALSE)</f>
        <v>Wholesale &amp; Distribution</v>
      </c>
      <c r="O6011" t="str">
        <f>VLOOKUP(C6011,accounts!$A$2:$F$9615,3,FALSE)</f>
        <v>&gt;$10M</v>
      </c>
      <c r="P6011" t="str">
        <f>VLOOKUP(C6011,accounts!$A$2:$F$9615,5,FALSE)</f>
        <v>West</v>
      </c>
      <c r="Q6011" t="b">
        <f t="shared" si="94"/>
        <v>1</v>
      </c>
      <c r="R6011" t="e">
        <f>INDEX(removed_duplicate_rows!$A$5:$A$39,MATCH(wins!A6011,removed_duplicate_rows!$A$5:$A$39,0))</f>
        <v>#N/A</v>
      </c>
    </row>
    <row r="6012" spans="1:18" ht="15.75" customHeight="1" x14ac:dyDescent="0.2">
      <c r="A6012" t="s">
        <v>18167</v>
      </c>
      <c r="B6012" t="s">
        <v>18168</v>
      </c>
      <c r="C6012" t="s">
        <v>18169</v>
      </c>
      <c r="D6012" s="10">
        <v>46025</v>
      </c>
      <c r="E6012" t="s">
        <v>14854</v>
      </c>
      <c r="F6012">
        <v>9</v>
      </c>
      <c r="G6012" t="s">
        <v>273</v>
      </c>
      <c r="H6012" t="s">
        <v>285</v>
      </c>
      <c r="I6012" t="s">
        <v>79</v>
      </c>
      <c r="J6012">
        <v>1</v>
      </c>
      <c r="K6012">
        <v>8520</v>
      </c>
      <c r="L6012" t="str">
        <f>IFERROR(INDEX(play_attribution!$B$2:$B$328,MATCH(A6012,play_attribution!$A$2:$A$328,0)),"")</f>
        <v/>
      </c>
      <c r="M6012" t="str">
        <f>VLOOKUP(H6012,seller_roster!$A$2:$B$85,2,FALSE)</f>
        <v>Bryn Lindqvist</v>
      </c>
      <c r="N6012" t="str">
        <f>VLOOKUP(C6012,accounts!$A$2:$F$9615,2,FALSE)</f>
        <v>Professional Services</v>
      </c>
      <c r="O6012" t="str">
        <f>VLOOKUP(C6012,accounts!$A$2:$F$9615,3,FALSE)</f>
        <v>$2.5M-$5M</v>
      </c>
      <c r="P6012" t="str">
        <f>VLOOKUP(C6012,accounts!$A$2:$F$9615,5,FALSE)</f>
        <v>West</v>
      </c>
      <c r="Q6012" t="b">
        <f t="shared" si="94"/>
        <v>1</v>
      </c>
      <c r="R6012" t="e">
        <f>INDEX(removed_duplicate_rows!$A$5:$A$39,MATCH(wins!A6012,removed_duplicate_rows!$A$5:$A$39,0))</f>
        <v>#N/A</v>
      </c>
    </row>
    <row r="6013" spans="1:18" ht="15.75" customHeight="1" x14ac:dyDescent="0.2">
      <c r="A6013" t="s">
        <v>18170</v>
      </c>
      <c r="B6013" t="s">
        <v>18171</v>
      </c>
      <c r="C6013" t="s">
        <v>18172</v>
      </c>
      <c r="D6013" s="10">
        <v>46025</v>
      </c>
      <c r="E6013" t="s">
        <v>14854</v>
      </c>
      <c r="F6013">
        <v>9</v>
      </c>
      <c r="G6013" t="s">
        <v>273</v>
      </c>
      <c r="H6013" t="s">
        <v>357</v>
      </c>
      <c r="I6013" t="s">
        <v>79</v>
      </c>
      <c r="J6013">
        <v>1</v>
      </c>
      <c r="K6013">
        <v>7025</v>
      </c>
      <c r="L6013" t="str">
        <f>IFERROR(INDEX(play_attribution!$B$2:$B$328,MATCH(A6013,play_attribution!$A$2:$A$328,0)),"")</f>
        <v/>
      </c>
      <c r="M6013" t="str">
        <f>VLOOKUP(H6013,seller_roster!$A$2:$B$85,2,FALSE)</f>
        <v>Hollis Abadi</v>
      </c>
      <c r="N6013" t="str">
        <f>VLOOKUP(C6013,accounts!$A$2:$F$9615,2,FALSE)</f>
        <v>Construction</v>
      </c>
      <c r="O6013" t="str">
        <f>VLOOKUP(C6013,accounts!$A$2:$F$9615,3,FALSE)</f>
        <v>$5M-$10M</v>
      </c>
      <c r="P6013" t="str">
        <f>VLOOKUP(C6013,accounts!$A$2:$F$9615,5,FALSE)</f>
        <v>East</v>
      </c>
      <c r="Q6013" t="b">
        <f t="shared" si="94"/>
        <v>1</v>
      </c>
      <c r="R6013" t="e">
        <f>INDEX(removed_duplicate_rows!$A$5:$A$39,MATCH(wins!A6013,removed_duplicate_rows!$A$5:$A$39,0))</f>
        <v>#N/A</v>
      </c>
    </row>
    <row r="6014" spans="1:18" ht="15.75" customHeight="1" x14ac:dyDescent="0.2">
      <c r="A6014" t="s">
        <v>18173</v>
      </c>
      <c r="B6014" t="s">
        <v>18174</v>
      </c>
      <c r="C6014" t="s">
        <v>18175</v>
      </c>
      <c r="D6014" s="10">
        <v>46025</v>
      </c>
      <c r="E6014" t="s">
        <v>14854</v>
      </c>
      <c r="F6014">
        <v>9</v>
      </c>
      <c r="G6014" t="s">
        <v>273</v>
      </c>
      <c r="H6014" t="s">
        <v>297</v>
      </c>
      <c r="I6014" t="s">
        <v>55</v>
      </c>
      <c r="J6014">
        <v>1</v>
      </c>
      <c r="K6014">
        <v>7038</v>
      </c>
      <c r="L6014" t="str">
        <f>IFERROR(INDEX(play_attribution!$B$2:$B$328,MATCH(A6014,play_attribution!$A$2:$A$328,0)),"")</f>
        <v/>
      </c>
      <c r="M6014" t="str">
        <f>VLOOKUP(H6014,seller_roster!$A$2:$B$85,2,FALSE)</f>
        <v>Ray Moreau</v>
      </c>
      <c r="N6014" t="str">
        <f>VLOOKUP(C6014,accounts!$A$2:$F$9615,2,FALSE)</f>
        <v>Hospitality Group</v>
      </c>
      <c r="O6014" t="str">
        <f>VLOOKUP(C6014,accounts!$A$2:$F$9615,3,FALSE)</f>
        <v>$2.5M-$5M</v>
      </c>
      <c r="P6014" t="str">
        <f>VLOOKUP(C6014,accounts!$A$2:$F$9615,5,FALSE)</f>
        <v>West</v>
      </c>
      <c r="Q6014" t="b">
        <f t="shared" si="94"/>
        <v>1</v>
      </c>
      <c r="R6014" t="e">
        <f>INDEX(removed_duplicate_rows!$A$5:$A$39,MATCH(wins!A6014,removed_duplicate_rows!$A$5:$A$39,0))</f>
        <v>#N/A</v>
      </c>
    </row>
    <row r="6015" spans="1:18" ht="15.75" customHeight="1" x14ac:dyDescent="0.2">
      <c r="A6015" t="s">
        <v>18176</v>
      </c>
      <c r="B6015" t="s">
        <v>18177</v>
      </c>
      <c r="C6015" t="s">
        <v>18178</v>
      </c>
      <c r="D6015" s="10">
        <v>46025</v>
      </c>
      <c r="E6015" t="s">
        <v>14854</v>
      </c>
      <c r="F6015">
        <v>9</v>
      </c>
      <c r="G6015" t="s">
        <v>273</v>
      </c>
      <c r="H6015" t="s">
        <v>670</v>
      </c>
      <c r="I6015" t="s">
        <v>55</v>
      </c>
      <c r="J6015">
        <v>1</v>
      </c>
      <c r="K6015">
        <v>11100</v>
      </c>
      <c r="L6015" t="str">
        <f>IFERROR(INDEX(play_attribution!$B$2:$B$328,MATCH(A6015,play_attribution!$A$2:$A$328,0)),"")</f>
        <v/>
      </c>
      <c r="M6015" t="str">
        <f>VLOOKUP(H6015,seller_roster!$A$2:$B$85,2,FALSE)</f>
        <v>True Kowalski</v>
      </c>
      <c r="N6015" t="str">
        <f>VLOOKUP(C6015,accounts!$A$2:$F$9615,2,FALSE)</f>
        <v>Nonprofit</v>
      </c>
      <c r="O6015" t="str">
        <f>VLOOKUP(C6015,accounts!$A$2:$F$9615,3,FALSE)</f>
        <v>$2.5M-$5M</v>
      </c>
      <c r="P6015" t="str">
        <f>VLOOKUP(C6015,accounts!$A$2:$F$9615,5,FALSE)</f>
        <v>West</v>
      </c>
      <c r="Q6015" t="b">
        <f t="shared" si="94"/>
        <v>1</v>
      </c>
      <c r="R6015" t="e">
        <f>INDEX(removed_duplicate_rows!$A$5:$A$39,MATCH(wins!A6015,removed_duplicate_rows!$A$5:$A$39,0))</f>
        <v>#N/A</v>
      </c>
    </row>
    <row r="6016" spans="1:18" ht="15.75" customHeight="1" x14ac:dyDescent="0.2">
      <c r="A6016" t="s">
        <v>18179</v>
      </c>
      <c r="B6016" t="s">
        <v>18180</v>
      </c>
      <c r="C6016" t="s">
        <v>18181</v>
      </c>
      <c r="D6016" s="10">
        <v>46025</v>
      </c>
      <c r="E6016" t="s">
        <v>14854</v>
      </c>
      <c r="F6016">
        <v>9</v>
      </c>
      <c r="G6016" t="s">
        <v>273</v>
      </c>
      <c r="H6016" t="s">
        <v>301</v>
      </c>
      <c r="I6016" t="s">
        <v>55</v>
      </c>
      <c r="J6016">
        <v>1</v>
      </c>
      <c r="K6016">
        <v>11540</v>
      </c>
      <c r="L6016" t="str">
        <f>IFERROR(INDEX(play_attribution!$B$2:$B$328,MATCH(A6016,play_attribution!$A$2:$A$328,0)),"")</f>
        <v/>
      </c>
      <c r="M6016" t="str">
        <f>VLOOKUP(H6016,seller_roster!$A$2:$B$85,2,FALSE)</f>
        <v>Pia Marsh</v>
      </c>
      <c r="N6016" t="str">
        <f>VLOOKUP(C6016,accounts!$A$2:$F$9615,2,FALSE)</f>
        <v>Nonprofit</v>
      </c>
      <c r="O6016" t="str">
        <f>VLOOKUP(C6016,accounts!$A$2:$F$9615,3,FALSE)</f>
        <v>$1M-$2.5M</v>
      </c>
      <c r="P6016" t="str">
        <f>VLOOKUP(C6016,accounts!$A$2:$F$9615,5,FALSE)</f>
        <v>West</v>
      </c>
      <c r="Q6016" t="b">
        <f t="shared" si="94"/>
        <v>1</v>
      </c>
      <c r="R6016" t="e">
        <f>INDEX(removed_duplicate_rows!$A$5:$A$39,MATCH(wins!A6016,removed_duplicate_rows!$A$5:$A$39,0))</f>
        <v>#N/A</v>
      </c>
    </row>
    <row r="6017" spans="1:18" ht="15.75" customHeight="1" x14ac:dyDescent="0.2">
      <c r="A6017" t="s">
        <v>18182</v>
      </c>
      <c r="B6017" t="s">
        <v>18183</v>
      </c>
      <c r="C6017" t="s">
        <v>18184</v>
      </c>
      <c r="D6017" s="10">
        <v>46025</v>
      </c>
      <c r="E6017" t="s">
        <v>14854</v>
      </c>
      <c r="F6017">
        <v>9</v>
      </c>
      <c r="G6017" t="s">
        <v>273</v>
      </c>
      <c r="H6017" t="s">
        <v>670</v>
      </c>
      <c r="I6017" t="s">
        <v>79</v>
      </c>
      <c r="J6017">
        <v>1</v>
      </c>
      <c r="K6017">
        <v>10918</v>
      </c>
      <c r="L6017" t="str">
        <f>IFERROR(INDEX(play_attribution!$B$2:$B$328,MATCH(A6017,play_attribution!$A$2:$A$328,0)),"")</f>
        <v/>
      </c>
      <c r="M6017" t="str">
        <f>VLOOKUP(H6017,seller_roster!$A$2:$B$85,2,FALSE)</f>
        <v>True Kowalski</v>
      </c>
      <c r="N6017" t="str">
        <f>VLOOKUP(C6017,accounts!$A$2:$F$9615,2,FALSE)</f>
        <v>Manufacturing</v>
      </c>
      <c r="O6017" t="str">
        <f>VLOOKUP(C6017,accounts!$A$2:$F$9615,3,FALSE)</f>
        <v>$5M-$10M</v>
      </c>
      <c r="P6017" t="str">
        <f>VLOOKUP(C6017,accounts!$A$2:$F$9615,5,FALSE)</f>
        <v>Central</v>
      </c>
      <c r="Q6017" t="b">
        <f t="shared" si="94"/>
        <v>1</v>
      </c>
      <c r="R6017" t="e">
        <f>INDEX(removed_duplicate_rows!$A$5:$A$39,MATCH(wins!A6017,removed_duplicate_rows!$A$5:$A$39,0))</f>
        <v>#N/A</v>
      </c>
    </row>
    <row r="6018" spans="1:18" ht="15.75" customHeight="1" x14ac:dyDescent="0.2">
      <c r="A6018" t="s">
        <v>18185</v>
      </c>
      <c r="B6018" t="s">
        <v>18186</v>
      </c>
      <c r="C6018" t="s">
        <v>18187</v>
      </c>
      <c r="D6018" s="10">
        <v>46025</v>
      </c>
      <c r="E6018" t="s">
        <v>14854</v>
      </c>
      <c r="F6018">
        <v>9</v>
      </c>
      <c r="G6018" t="s">
        <v>273</v>
      </c>
      <c r="H6018" t="s">
        <v>293</v>
      </c>
      <c r="I6018" t="s">
        <v>79</v>
      </c>
      <c r="J6018">
        <v>1</v>
      </c>
      <c r="K6018">
        <v>6979</v>
      </c>
      <c r="L6018" t="str">
        <f>IFERROR(INDEX(play_attribution!$B$2:$B$328,MATCH(A6018,play_attribution!$A$2:$A$328,0)),"")</f>
        <v/>
      </c>
      <c r="M6018" t="str">
        <f>VLOOKUP(H6018,seller_roster!$A$2:$B$85,2,FALSE)</f>
        <v>Hayden Sorensen</v>
      </c>
      <c r="N6018" t="str">
        <f>VLOOKUP(C6018,accounts!$A$2:$F$9615,2,FALSE)</f>
        <v>Logistics</v>
      </c>
      <c r="O6018" t="str">
        <f>VLOOKUP(C6018,accounts!$A$2:$F$9615,3,FALSE)</f>
        <v>$2.5M-$5M</v>
      </c>
      <c r="P6018" t="str">
        <f>VLOOKUP(C6018,accounts!$A$2:$F$9615,5,FALSE)</f>
        <v>East</v>
      </c>
      <c r="Q6018" t="b">
        <f t="shared" si="94"/>
        <v>1</v>
      </c>
      <c r="R6018" t="e">
        <f>INDEX(removed_duplicate_rows!$A$5:$A$39,MATCH(wins!A6018,removed_duplicate_rows!$A$5:$A$39,0))</f>
        <v>#N/A</v>
      </c>
    </row>
    <row r="6019" spans="1:18" ht="15.75" customHeight="1" x14ac:dyDescent="0.2">
      <c r="A6019" t="s">
        <v>18188</v>
      </c>
      <c r="B6019" t="s">
        <v>18189</v>
      </c>
      <c r="C6019" t="s">
        <v>18190</v>
      </c>
      <c r="D6019" s="10">
        <v>46025</v>
      </c>
      <c r="E6019" t="s">
        <v>14854</v>
      </c>
      <c r="F6019">
        <v>9</v>
      </c>
      <c r="G6019" t="s">
        <v>273</v>
      </c>
      <c r="H6019" t="s">
        <v>1098</v>
      </c>
      <c r="I6019" t="s">
        <v>79</v>
      </c>
      <c r="J6019">
        <v>1</v>
      </c>
      <c r="K6019">
        <v>8639</v>
      </c>
      <c r="L6019" t="str">
        <f>IFERROR(INDEX(play_attribution!$B$2:$B$328,MATCH(A6019,play_attribution!$A$2:$A$328,0)),"")</f>
        <v/>
      </c>
      <c r="M6019" t="str">
        <f>VLOOKUP(H6019,seller_roster!$A$2:$B$85,2,FALSE)</f>
        <v>Yael Okafor</v>
      </c>
      <c r="N6019" t="str">
        <f>VLOOKUP(C6019,accounts!$A$2:$F$9615,2,FALSE)</f>
        <v>Manufacturing</v>
      </c>
      <c r="O6019" t="str">
        <f>VLOOKUP(C6019,accounts!$A$2:$F$9615,3,FALSE)</f>
        <v>$2.5M-$5M</v>
      </c>
      <c r="P6019" t="str">
        <f>VLOOKUP(C6019,accounts!$A$2:$F$9615,5,FALSE)</f>
        <v>West</v>
      </c>
      <c r="Q6019" t="b">
        <f t="shared" ref="Q6019:Q6082" si="95">L6019=""</f>
        <v>1</v>
      </c>
      <c r="R6019" t="e">
        <f>INDEX(removed_duplicate_rows!$A$5:$A$39,MATCH(wins!A6019,removed_duplicate_rows!$A$5:$A$39,0))</f>
        <v>#N/A</v>
      </c>
    </row>
    <row r="6020" spans="1:18" ht="15.75" customHeight="1" x14ac:dyDescent="0.2">
      <c r="A6020" t="s">
        <v>18191</v>
      </c>
      <c r="B6020" t="s">
        <v>18192</v>
      </c>
      <c r="C6020" t="s">
        <v>18193</v>
      </c>
      <c r="D6020" s="10">
        <v>46025</v>
      </c>
      <c r="E6020" t="s">
        <v>14854</v>
      </c>
      <c r="F6020">
        <v>9</v>
      </c>
      <c r="G6020" t="s">
        <v>273</v>
      </c>
      <c r="H6020" t="s">
        <v>337</v>
      </c>
      <c r="I6020" t="s">
        <v>79</v>
      </c>
      <c r="J6020">
        <v>1</v>
      </c>
      <c r="K6020">
        <v>6817</v>
      </c>
      <c r="L6020" t="str">
        <f>IFERROR(INDEX(play_attribution!$B$2:$B$328,MATCH(A6020,play_attribution!$A$2:$A$328,0)),"")</f>
        <v/>
      </c>
      <c r="M6020" t="str">
        <f>VLOOKUP(H6020,seller_roster!$A$2:$B$85,2,FALSE)</f>
        <v>Flor Bianchi</v>
      </c>
      <c r="N6020" t="str">
        <f>VLOOKUP(C6020,accounts!$A$2:$F$9615,2,FALSE)</f>
        <v>Healthcare Services</v>
      </c>
      <c r="O6020" t="str">
        <f>VLOOKUP(C6020,accounts!$A$2:$F$9615,3,FALSE)</f>
        <v>&lt;$1M</v>
      </c>
      <c r="P6020" t="str">
        <f>VLOOKUP(C6020,accounts!$A$2:$F$9615,5,FALSE)</f>
        <v>Central</v>
      </c>
      <c r="Q6020" t="b">
        <f t="shared" si="95"/>
        <v>1</v>
      </c>
      <c r="R6020" t="e">
        <f>INDEX(removed_duplicate_rows!$A$5:$A$39,MATCH(wins!A6020,removed_duplicate_rows!$A$5:$A$39,0))</f>
        <v>#N/A</v>
      </c>
    </row>
    <row r="6021" spans="1:18" ht="15.75" customHeight="1" x14ac:dyDescent="0.2">
      <c r="A6021" t="s">
        <v>18194</v>
      </c>
      <c r="B6021" t="s">
        <v>18195</v>
      </c>
      <c r="C6021" t="s">
        <v>18196</v>
      </c>
      <c r="D6021" s="10">
        <v>46025</v>
      </c>
      <c r="E6021" t="s">
        <v>14854</v>
      </c>
      <c r="F6021">
        <v>9</v>
      </c>
      <c r="G6021" t="s">
        <v>273</v>
      </c>
      <c r="H6021" t="s">
        <v>319</v>
      </c>
      <c r="I6021" t="s">
        <v>55</v>
      </c>
      <c r="J6021">
        <v>1</v>
      </c>
      <c r="K6021">
        <v>12460</v>
      </c>
      <c r="L6021" t="str">
        <f>IFERROR(INDEX(play_attribution!$B$2:$B$328,MATCH(A6021,play_attribution!$A$2:$A$328,0)),"")</f>
        <v/>
      </c>
      <c r="M6021" t="str">
        <f>VLOOKUP(H6021,seller_roster!$A$2:$B$85,2,FALSE)</f>
        <v>Nia Kowalski</v>
      </c>
      <c r="N6021" t="str">
        <f>VLOOKUP(C6021,accounts!$A$2:$F$9615,2,FALSE)</f>
        <v>Nonprofit</v>
      </c>
      <c r="O6021" t="str">
        <f>VLOOKUP(C6021,accounts!$A$2:$F$9615,3,FALSE)</f>
        <v>$5M-$10M</v>
      </c>
      <c r="P6021" t="str">
        <f>VLOOKUP(C6021,accounts!$A$2:$F$9615,5,FALSE)</f>
        <v>East</v>
      </c>
      <c r="Q6021" t="b">
        <f t="shared" si="95"/>
        <v>1</v>
      </c>
      <c r="R6021" t="e">
        <f>INDEX(removed_duplicate_rows!$A$5:$A$39,MATCH(wins!A6021,removed_duplicate_rows!$A$5:$A$39,0))</f>
        <v>#N/A</v>
      </c>
    </row>
    <row r="6022" spans="1:18" ht="15.75" customHeight="1" x14ac:dyDescent="0.2">
      <c r="A6022" t="s">
        <v>18197</v>
      </c>
      <c r="B6022" t="s">
        <v>18198</v>
      </c>
      <c r="C6022" t="s">
        <v>18199</v>
      </c>
      <c r="D6022" s="10">
        <v>46025</v>
      </c>
      <c r="E6022" t="s">
        <v>14854</v>
      </c>
      <c r="F6022">
        <v>9</v>
      </c>
      <c r="G6022" t="s">
        <v>273</v>
      </c>
      <c r="H6022" t="s">
        <v>308</v>
      </c>
      <c r="I6022" t="s">
        <v>79</v>
      </c>
      <c r="J6022">
        <v>1</v>
      </c>
      <c r="K6022">
        <v>4913</v>
      </c>
      <c r="L6022" t="str">
        <f>IFERROR(INDEX(play_attribution!$B$2:$B$328,MATCH(A6022,play_attribution!$A$2:$A$328,0)),"")</f>
        <v/>
      </c>
      <c r="M6022" t="str">
        <f>VLOOKUP(H6022,seller_roster!$A$2:$B$85,2,FALSE)</f>
        <v>Blake Ruiz</v>
      </c>
      <c r="N6022" t="str">
        <f>VLOOKUP(C6022,accounts!$A$2:$F$9615,2,FALSE)</f>
        <v>Construction</v>
      </c>
      <c r="O6022" t="str">
        <f>VLOOKUP(C6022,accounts!$A$2:$F$9615,3,FALSE)</f>
        <v>$2.5M-$5M</v>
      </c>
      <c r="P6022" t="str">
        <f>VLOOKUP(C6022,accounts!$A$2:$F$9615,5,FALSE)</f>
        <v>East</v>
      </c>
      <c r="Q6022" t="b">
        <f t="shared" si="95"/>
        <v>1</v>
      </c>
      <c r="R6022" t="e">
        <f>INDEX(removed_duplicate_rows!$A$5:$A$39,MATCH(wins!A6022,removed_duplicate_rows!$A$5:$A$39,0))</f>
        <v>#N/A</v>
      </c>
    </row>
    <row r="6023" spans="1:18" ht="15.75" customHeight="1" x14ac:dyDescent="0.2">
      <c r="A6023" t="s">
        <v>18200</v>
      </c>
      <c r="B6023" t="s">
        <v>18201</v>
      </c>
      <c r="C6023" t="s">
        <v>18202</v>
      </c>
      <c r="D6023" s="10">
        <v>46025</v>
      </c>
      <c r="E6023" t="s">
        <v>14854</v>
      </c>
      <c r="F6023">
        <v>9</v>
      </c>
      <c r="G6023" t="s">
        <v>273</v>
      </c>
      <c r="H6023" t="s">
        <v>755</v>
      </c>
      <c r="I6023" t="s">
        <v>79</v>
      </c>
      <c r="J6023">
        <v>1</v>
      </c>
      <c r="K6023">
        <v>9702</v>
      </c>
      <c r="L6023" t="str">
        <f>IFERROR(INDEX(play_attribution!$B$2:$B$328,MATCH(A6023,play_attribution!$A$2:$A$328,0)),"")</f>
        <v/>
      </c>
      <c r="M6023" t="str">
        <f>VLOOKUP(H6023,seller_roster!$A$2:$B$85,2,FALSE)</f>
        <v>Jesse Silva</v>
      </c>
      <c r="N6023" t="str">
        <f>VLOOKUP(C6023,accounts!$A$2:$F$9615,2,FALSE)</f>
        <v>Logistics</v>
      </c>
      <c r="O6023" t="str">
        <f>VLOOKUP(C6023,accounts!$A$2:$F$9615,3,FALSE)</f>
        <v>$2.5M-$5M</v>
      </c>
      <c r="P6023" t="str">
        <f>VLOOKUP(C6023,accounts!$A$2:$F$9615,5,FALSE)</f>
        <v>West</v>
      </c>
      <c r="Q6023" t="b">
        <f t="shared" si="95"/>
        <v>1</v>
      </c>
      <c r="R6023" t="e">
        <f>INDEX(removed_duplicate_rows!$A$5:$A$39,MATCH(wins!A6023,removed_duplicate_rows!$A$5:$A$39,0))</f>
        <v>#N/A</v>
      </c>
    </row>
    <row r="6024" spans="1:18" ht="15.75" customHeight="1" x14ac:dyDescent="0.2">
      <c r="A6024" t="s">
        <v>18203</v>
      </c>
      <c r="B6024" t="s">
        <v>18204</v>
      </c>
      <c r="C6024" t="s">
        <v>18205</v>
      </c>
      <c r="D6024" s="10">
        <v>46025</v>
      </c>
      <c r="E6024" t="s">
        <v>14854</v>
      </c>
      <c r="F6024">
        <v>9</v>
      </c>
      <c r="G6024" t="s">
        <v>273</v>
      </c>
      <c r="H6024" t="s">
        <v>344</v>
      </c>
      <c r="I6024" t="s">
        <v>55</v>
      </c>
      <c r="J6024">
        <v>1</v>
      </c>
      <c r="K6024">
        <v>13377</v>
      </c>
      <c r="L6024" t="str">
        <f>IFERROR(INDEX(play_attribution!$B$2:$B$328,MATCH(A6024,play_attribution!$A$2:$A$328,0)),"")</f>
        <v/>
      </c>
      <c r="M6024" t="str">
        <f>VLOOKUP(H6024,seller_roster!$A$2:$B$85,2,FALSE)</f>
        <v>Wren Kowalski</v>
      </c>
      <c r="N6024" t="str">
        <f>VLOOKUP(C6024,accounts!$A$2:$F$9615,2,FALSE)</f>
        <v>Professional Services</v>
      </c>
      <c r="O6024" t="str">
        <f>VLOOKUP(C6024,accounts!$A$2:$F$9615,3,FALSE)</f>
        <v>&lt;$1M</v>
      </c>
      <c r="P6024" t="str">
        <f>VLOOKUP(C6024,accounts!$A$2:$F$9615,5,FALSE)</f>
        <v>Central</v>
      </c>
      <c r="Q6024" t="b">
        <f t="shared" si="95"/>
        <v>1</v>
      </c>
      <c r="R6024" t="e">
        <f>INDEX(removed_duplicate_rows!$A$5:$A$39,MATCH(wins!A6024,removed_duplicate_rows!$A$5:$A$39,0))</f>
        <v>#N/A</v>
      </c>
    </row>
    <row r="6025" spans="1:18" ht="15.75" customHeight="1" x14ac:dyDescent="0.2">
      <c r="A6025" t="s">
        <v>18206</v>
      </c>
      <c r="B6025" t="s">
        <v>18207</v>
      </c>
      <c r="C6025" t="s">
        <v>18208</v>
      </c>
      <c r="D6025" s="10">
        <v>46025</v>
      </c>
      <c r="E6025" t="s">
        <v>14854</v>
      </c>
      <c r="F6025">
        <v>9</v>
      </c>
      <c r="G6025" t="s">
        <v>273</v>
      </c>
      <c r="H6025" t="s">
        <v>1098</v>
      </c>
      <c r="I6025" t="s">
        <v>79</v>
      </c>
      <c r="J6025">
        <v>1</v>
      </c>
      <c r="K6025">
        <v>11499</v>
      </c>
      <c r="L6025" t="str">
        <f>IFERROR(INDEX(play_attribution!$B$2:$B$328,MATCH(A6025,play_attribution!$A$2:$A$328,0)),"")</f>
        <v/>
      </c>
      <c r="M6025" t="str">
        <f>VLOOKUP(H6025,seller_roster!$A$2:$B$85,2,FALSE)</f>
        <v>Yael Okafor</v>
      </c>
      <c r="N6025" t="str">
        <f>VLOOKUP(C6025,accounts!$A$2:$F$9615,2,FALSE)</f>
        <v>Wholesale &amp; Distribution</v>
      </c>
      <c r="O6025" t="str">
        <f>VLOOKUP(C6025,accounts!$A$2:$F$9615,3,FALSE)</f>
        <v>$5M-$10M</v>
      </c>
      <c r="P6025" t="str">
        <f>VLOOKUP(C6025,accounts!$A$2:$F$9615,5,FALSE)</f>
        <v>Central</v>
      </c>
      <c r="Q6025" t="b">
        <f t="shared" si="95"/>
        <v>1</v>
      </c>
      <c r="R6025" t="e">
        <f>INDEX(removed_duplicate_rows!$A$5:$A$39,MATCH(wins!A6025,removed_duplicate_rows!$A$5:$A$39,0))</f>
        <v>#N/A</v>
      </c>
    </row>
    <row r="6026" spans="1:18" ht="15.75" customHeight="1" x14ac:dyDescent="0.2">
      <c r="A6026" t="s">
        <v>18209</v>
      </c>
      <c r="B6026" t="s">
        <v>18210</v>
      </c>
      <c r="C6026" t="s">
        <v>18211</v>
      </c>
      <c r="D6026" s="10">
        <v>46025</v>
      </c>
      <c r="E6026" t="s">
        <v>14854</v>
      </c>
      <c r="F6026">
        <v>9</v>
      </c>
      <c r="G6026" t="s">
        <v>273</v>
      </c>
      <c r="H6026" t="s">
        <v>327</v>
      </c>
      <c r="I6026" t="s">
        <v>79</v>
      </c>
      <c r="J6026">
        <v>1</v>
      </c>
      <c r="K6026">
        <v>9469</v>
      </c>
      <c r="L6026" t="str">
        <f>IFERROR(INDEX(play_attribution!$B$2:$B$328,MATCH(A6026,play_attribution!$A$2:$A$328,0)),"")</f>
        <v/>
      </c>
      <c r="M6026" t="str">
        <f>VLOOKUP(H6026,seller_roster!$A$2:$B$85,2,FALSE)</f>
        <v>Frankie Lindqvist</v>
      </c>
      <c r="N6026" t="str">
        <f>VLOOKUP(C6026,accounts!$A$2:$F$9615,2,FALSE)</f>
        <v>Professional Services</v>
      </c>
      <c r="O6026" t="str">
        <f>VLOOKUP(C6026,accounts!$A$2:$F$9615,3,FALSE)</f>
        <v>$2.5M-$5M</v>
      </c>
      <c r="P6026" t="str">
        <f>VLOOKUP(C6026,accounts!$A$2:$F$9615,5,FALSE)</f>
        <v>West</v>
      </c>
      <c r="Q6026" t="b">
        <f t="shared" si="95"/>
        <v>1</v>
      </c>
      <c r="R6026" t="e">
        <f>INDEX(removed_duplicate_rows!$A$5:$A$39,MATCH(wins!A6026,removed_duplicate_rows!$A$5:$A$39,0))</f>
        <v>#N/A</v>
      </c>
    </row>
    <row r="6027" spans="1:18" ht="15.75" customHeight="1" x14ac:dyDescent="0.2">
      <c r="A6027" t="s">
        <v>18212</v>
      </c>
      <c r="B6027" t="s">
        <v>18213</v>
      </c>
      <c r="C6027" t="s">
        <v>18214</v>
      </c>
      <c r="D6027" s="10">
        <v>46025</v>
      </c>
      <c r="E6027" t="s">
        <v>14854</v>
      </c>
      <c r="F6027">
        <v>9</v>
      </c>
      <c r="G6027" t="s">
        <v>273</v>
      </c>
      <c r="H6027" t="s">
        <v>357</v>
      </c>
      <c r="I6027" t="s">
        <v>79</v>
      </c>
      <c r="J6027">
        <v>1</v>
      </c>
      <c r="K6027">
        <v>15347</v>
      </c>
      <c r="L6027" t="str">
        <f>IFERROR(INDEX(play_attribution!$B$2:$B$328,MATCH(A6027,play_attribution!$A$2:$A$328,0)),"")</f>
        <v/>
      </c>
      <c r="M6027" t="str">
        <f>VLOOKUP(H6027,seller_roster!$A$2:$B$85,2,FALSE)</f>
        <v>Hollis Abadi</v>
      </c>
      <c r="N6027" t="str">
        <f>VLOOKUP(C6027,accounts!$A$2:$F$9615,2,FALSE)</f>
        <v>Construction</v>
      </c>
      <c r="O6027" t="str">
        <f>VLOOKUP(C6027,accounts!$A$2:$F$9615,3,FALSE)</f>
        <v>$5M-$10M</v>
      </c>
      <c r="P6027" t="str">
        <f>VLOOKUP(C6027,accounts!$A$2:$F$9615,5,FALSE)</f>
        <v>East</v>
      </c>
      <c r="Q6027" t="b">
        <f t="shared" si="95"/>
        <v>1</v>
      </c>
      <c r="R6027" t="e">
        <f>INDEX(removed_duplicate_rows!$A$5:$A$39,MATCH(wins!A6027,removed_duplicate_rows!$A$5:$A$39,0))</f>
        <v>#N/A</v>
      </c>
    </row>
    <row r="6028" spans="1:18" ht="15.75" customHeight="1" x14ac:dyDescent="0.2">
      <c r="A6028" t="s">
        <v>18215</v>
      </c>
      <c r="B6028" t="s">
        <v>18216</v>
      </c>
      <c r="C6028" t="s">
        <v>18217</v>
      </c>
      <c r="D6028" s="10">
        <v>46025</v>
      </c>
      <c r="E6028" t="s">
        <v>14854</v>
      </c>
      <c r="F6028">
        <v>9</v>
      </c>
      <c r="G6028" t="s">
        <v>273</v>
      </c>
      <c r="H6028" t="s">
        <v>312</v>
      </c>
      <c r="I6028" t="s">
        <v>79</v>
      </c>
      <c r="J6028">
        <v>1</v>
      </c>
      <c r="K6028">
        <v>9612</v>
      </c>
      <c r="L6028" t="str">
        <f>IFERROR(INDEX(play_attribution!$B$2:$B$328,MATCH(A6028,play_attribution!$A$2:$A$328,0)),"")</f>
        <v/>
      </c>
      <c r="M6028" t="str">
        <f>VLOOKUP(H6028,seller_roster!$A$2:$B$85,2,FALSE)</f>
        <v>Tatum Osei</v>
      </c>
      <c r="N6028" t="str">
        <f>VLOOKUP(C6028,accounts!$A$2:$F$9615,2,FALSE)</f>
        <v>Hospitality Group</v>
      </c>
      <c r="O6028" t="str">
        <f>VLOOKUP(C6028,accounts!$A$2:$F$9615,3,FALSE)</f>
        <v>$5M-$10M</v>
      </c>
      <c r="P6028" t="str">
        <f>VLOOKUP(C6028,accounts!$A$2:$F$9615,5,FALSE)</f>
        <v>East</v>
      </c>
      <c r="Q6028" t="b">
        <f t="shared" si="95"/>
        <v>1</v>
      </c>
      <c r="R6028" t="e">
        <f>INDEX(removed_duplicate_rows!$A$5:$A$39,MATCH(wins!A6028,removed_duplicate_rows!$A$5:$A$39,0))</f>
        <v>#N/A</v>
      </c>
    </row>
    <row r="6029" spans="1:18" ht="15.75" customHeight="1" x14ac:dyDescent="0.2">
      <c r="A6029" t="s">
        <v>18218</v>
      </c>
      <c r="B6029" t="s">
        <v>18219</v>
      </c>
      <c r="C6029" t="s">
        <v>18220</v>
      </c>
      <c r="D6029" s="10">
        <v>46025</v>
      </c>
      <c r="E6029" t="s">
        <v>14854</v>
      </c>
      <c r="F6029">
        <v>9</v>
      </c>
      <c r="G6029" t="s">
        <v>273</v>
      </c>
      <c r="H6029" t="s">
        <v>278</v>
      </c>
      <c r="I6029" t="s">
        <v>79</v>
      </c>
      <c r="J6029">
        <v>1</v>
      </c>
      <c r="K6029">
        <v>8755</v>
      </c>
      <c r="L6029" t="str">
        <f>IFERROR(INDEX(play_attribution!$B$2:$B$328,MATCH(A6029,play_attribution!$A$2:$A$328,0)),"")</f>
        <v/>
      </c>
      <c r="M6029" t="str">
        <f>VLOOKUP(H6029,seller_roster!$A$2:$B$85,2,FALSE)</f>
        <v>Kira Bianchi</v>
      </c>
      <c r="N6029" t="str">
        <f>VLOOKUP(C6029,accounts!$A$2:$F$9615,2,FALSE)</f>
        <v>Wholesale &amp; Distribution</v>
      </c>
      <c r="O6029" t="str">
        <f>VLOOKUP(C6029,accounts!$A$2:$F$9615,3,FALSE)</f>
        <v>$5M-$10M</v>
      </c>
      <c r="P6029" t="str">
        <f>VLOOKUP(C6029,accounts!$A$2:$F$9615,5,FALSE)</f>
        <v>East</v>
      </c>
      <c r="Q6029" t="b">
        <f t="shared" si="95"/>
        <v>1</v>
      </c>
      <c r="R6029" t="e">
        <f>INDEX(removed_duplicate_rows!$A$5:$A$39,MATCH(wins!A6029,removed_duplicate_rows!$A$5:$A$39,0))</f>
        <v>#N/A</v>
      </c>
    </row>
    <row r="6030" spans="1:18" ht="15.75" customHeight="1" x14ac:dyDescent="0.2">
      <c r="A6030" t="s">
        <v>18221</v>
      </c>
      <c r="B6030" t="s">
        <v>18222</v>
      </c>
      <c r="C6030" t="s">
        <v>18223</v>
      </c>
      <c r="D6030" s="10">
        <v>46025</v>
      </c>
      <c r="E6030" t="s">
        <v>14854</v>
      </c>
      <c r="F6030">
        <v>9</v>
      </c>
      <c r="G6030" t="s">
        <v>273</v>
      </c>
      <c r="H6030" t="s">
        <v>680</v>
      </c>
      <c r="I6030" t="s">
        <v>79</v>
      </c>
      <c r="J6030">
        <v>1</v>
      </c>
      <c r="K6030">
        <v>6152</v>
      </c>
      <c r="L6030" t="str">
        <f>IFERROR(INDEX(play_attribution!$B$2:$B$328,MATCH(A6030,play_attribution!$A$2:$A$328,0)),"")</f>
        <v/>
      </c>
      <c r="M6030" t="str">
        <f>VLOOKUP(H6030,seller_roster!$A$2:$B$85,2,FALSE)</f>
        <v>Tatum Ruiz</v>
      </c>
      <c r="N6030" t="str">
        <f>VLOOKUP(C6030,accounts!$A$2:$F$9615,2,FALSE)</f>
        <v>Healthcare Services</v>
      </c>
      <c r="O6030" t="str">
        <f>VLOOKUP(C6030,accounts!$A$2:$F$9615,3,FALSE)</f>
        <v>$5M-$10M</v>
      </c>
      <c r="P6030" t="str">
        <f>VLOOKUP(C6030,accounts!$A$2:$F$9615,5,FALSE)</f>
        <v>East</v>
      </c>
      <c r="Q6030" t="b">
        <f t="shared" si="95"/>
        <v>1</v>
      </c>
      <c r="R6030" t="e">
        <f>INDEX(removed_duplicate_rows!$A$5:$A$39,MATCH(wins!A6030,removed_duplicate_rows!$A$5:$A$39,0))</f>
        <v>#N/A</v>
      </c>
    </row>
    <row r="6031" spans="1:18" ht="15.75" customHeight="1" x14ac:dyDescent="0.2">
      <c r="A6031" t="s">
        <v>18224</v>
      </c>
      <c r="B6031" t="s">
        <v>18225</v>
      </c>
      <c r="C6031" t="s">
        <v>18226</v>
      </c>
      <c r="D6031" s="10">
        <v>46025</v>
      </c>
      <c r="E6031" t="s">
        <v>14854</v>
      </c>
      <c r="F6031">
        <v>9</v>
      </c>
      <c r="G6031" t="s">
        <v>273</v>
      </c>
      <c r="H6031" t="s">
        <v>274</v>
      </c>
      <c r="I6031" t="s">
        <v>79</v>
      </c>
      <c r="J6031">
        <v>1</v>
      </c>
      <c r="K6031">
        <v>14633</v>
      </c>
      <c r="L6031" t="str">
        <f>IFERROR(INDEX(play_attribution!$B$2:$B$328,MATCH(A6031,play_attribution!$A$2:$A$328,0)),"")</f>
        <v/>
      </c>
      <c r="M6031" t="str">
        <f>VLOOKUP(H6031,seller_roster!$A$2:$B$85,2,FALSE)</f>
        <v>Shiloh Petrov</v>
      </c>
      <c r="N6031" t="str">
        <f>VLOOKUP(C6031,accounts!$A$2:$F$9615,2,FALSE)</f>
        <v>Professional Services</v>
      </c>
      <c r="O6031" t="str">
        <f>VLOOKUP(C6031,accounts!$A$2:$F$9615,3,FALSE)</f>
        <v>$2.5M-$5M</v>
      </c>
      <c r="P6031" t="str">
        <f>VLOOKUP(C6031,accounts!$A$2:$F$9615,5,FALSE)</f>
        <v>East</v>
      </c>
      <c r="Q6031" t="b">
        <f t="shared" si="95"/>
        <v>1</v>
      </c>
      <c r="R6031" t="e">
        <f>INDEX(removed_duplicate_rows!$A$5:$A$39,MATCH(wins!A6031,removed_duplicate_rows!$A$5:$A$39,0))</f>
        <v>#N/A</v>
      </c>
    </row>
    <row r="6032" spans="1:18" ht="15.75" customHeight="1" x14ac:dyDescent="0.2">
      <c r="A6032" t="s">
        <v>18227</v>
      </c>
      <c r="B6032" t="s">
        <v>18228</v>
      </c>
      <c r="C6032" t="s">
        <v>18229</v>
      </c>
      <c r="D6032" s="10">
        <v>46025</v>
      </c>
      <c r="E6032" t="s">
        <v>14854</v>
      </c>
      <c r="F6032">
        <v>9</v>
      </c>
      <c r="G6032" t="s">
        <v>273</v>
      </c>
      <c r="H6032" t="s">
        <v>319</v>
      </c>
      <c r="I6032" t="s">
        <v>55</v>
      </c>
      <c r="J6032">
        <v>1</v>
      </c>
      <c r="K6032">
        <v>8229</v>
      </c>
      <c r="L6032" t="str">
        <f>IFERROR(INDEX(play_attribution!$B$2:$B$328,MATCH(A6032,play_attribution!$A$2:$A$328,0)),"")</f>
        <v/>
      </c>
      <c r="M6032" t="str">
        <f>VLOOKUP(H6032,seller_roster!$A$2:$B$85,2,FALSE)</f>
        <v>Nia Kowalski</v>
      </c>
      <c r="N6032" t="str">
        <f>VLOOKUP(C6032,accounts!$A$2:$F$9615,2,FALSE)</f>
        <v>Construction</v>
      </c>
      <c r="O6032" t="str">
        <f>VLOOKUP(C6032,accounts!$A$2:$F$9615,3,FALSE)</f>
        <v>$5M-$10M</v>
      </c>
      <c r="P6032" t="str">
        <f>VLOOKUP(C6032,accounts!$A$2:$F$9615,5,FALSE)</f>
        <v>Central</v>
      </c>
      <c r="Q6032" t="b">
        <f t="shared" si="95"/>
        <v>1</v>
      </c>
      <c r="R6032" t="e">
        <f>INDEX(removed_duplicate_rows!$A$5:$A$39,MATCH(wins!A6032,removed_duplicate_rows!$A$5:$A$39,0))</f>
        <v>#N/A</v>
      </c>
    </row>
    <row r="6033" spans="1:18" ht="15.75" customHeight="1" x14ac:dyDescent="0.2">
      <c r="A6033" t="s">
        <v>18230</v>
      </c>
      <c r="B6033" t="s">
        <v>18231</v>
      </c>
      <c r="C6033" t="s">
        <v>18232</v>
      </c>
      <c r="D6033" s="10">
        <v>46025</v>
      </c>
      <c r="E6033" t="s">
        <v>14854</v>
      </c>
      <c r="F6033">
        <v>9</v>
      </c>
      <c r="G6033" t="s">
        <v>273</v>
      </c>
      <c r="H6033" t="s">
        <v>319</v>
      </c>
      <c r="I6033" t="s">
        <v>55</v>
      </c>
      <c r="J6033">
        <v>1</v>
      </c>
      <c r="K6033">
        <v>7945</v>
      </c>
      <c r="L6033" t="str">
        <f>IFERROR(INDEX(play_attribution!$B$2:$B$328,MATCH(A6033,play_attribution!$A$2:$A$328,0)),"")</f>
        <v/>
      </c>
      <c r="M6033" t="str">
        <f>VLOOKUP(H6033,seller_roster!$A$2:$B$85,2,FALSE)</f>
        <v>Nia Kowalski</v>
      </c>
      <c r="N6033" t="str">
        <f>VLOOKUP(C6033,accounts!$A$2:$F$9615,2,FALSE)</f>
        <v>Field Services</v>
      </c>
      <c r="O6033" t="str">
        <f>VLOOKUP(C6033,accounts!$A$2:$F$9615,3,FALSE)</f>
        <v>$2.5M-$5M</v>
      </c>
      <c r="P6033" t="str">
        <f>VLOOKUP(C6033,accounts!$A$2:$F$9615,5,FALSE)</f>
        <v>Central</v>
      </c>
      <c r="Q6033" t="b">
        <f t="shared" si="95"/>
        <v>1</v>
      </c>
      <c r="R6033" t="e">
        <f>INDEX(removed_duplicate_rows!$A$5:$A$39,MATCH(wins!A6033,removed_duplicate_rows!$A$5:$A$39,0))</f>
        <v>#N/A</v>
      </c>
    </row>
    <row r="6034" spans="1:18" ht="15.75" customHeight="1" x14ac:dyDescent="0.2">
      <c r="A6034" t="s">
        <v>18233</v>
      </c>
      <c r="B6034" t="s">
        <v>18234</v>
      </c>
      <c r="C6034" t="s">
        <v>18235</v>
      </c>
      <c r="D6034" s="10">
        <v>46025</v>
      </c>
      <c r="E6034" t="s">
        <v>14854</v>
      </c>
      <c r="F6034">
        <v>9</v>
      </c>
      <c r="G6034" t="s">
        <v>273</v>
      </c>
      <c r="H6034" t="s">
        <v>293</v>
      </c>
      <c r="I6034" t="s">
        <v>79</v>
      </c>
      <c r="J6034">
        <v>1</v>
      </c>
      <c r="K6034">
        <v>10359</v>
      </c>
      <c r="L6034" t="str">
        <f>IFERROR(INDEX(play_attribution!$B$2:$B$328,MATCH(A6034,play_attribution!$A$2:$A$328,0)),"")</f>
        <v/>
      </c>
      <c r="M6034" t="str">
        <f>VLOOKUP(H6034,seller_roster!$A$2:$B$85,2,FALSE)</f>
        <v>Hayden Sorensen</v>
      </c>
      <c r="N6034" t="str">
        <f>VLOOKUP(C6034,accounts!$A$2:$F$9615,2,FALSE)</f>
        <v>Professional Services</v>
      </c>
      <c r="O6034" t="str">
        <f>VLOOKUP(C6034,accounts!$A$2:$F$9615,3,FALSE)</f>
        <v>$2.5M-$5M</v>
      </c>
      <c r="P6034" t="str">
        <f>VLOOKUP(C6034,accounts!$A$2:$F$9615,5,FALSE)</f>
        <v>Central</v>
      </c>
      <c r="Q6034" t="b">
        <f t="shared" si="95"/>
        <v>1</v>
      </c>
      <c r="R6034" t="e">
        <f>INDEX(removed_duplicate_rows!$A$5:$A$39,MATCH(wins!A6034,removed_duplicate_rows!$A$5:$A$39,0))</f>
        <v>#N/A</v>
      </c>
    </row>
    <row r="6035" spans="1:18" ht="15.75" customHeight="1" x14ac:dyDescent="0.2">
      <c r="A6035" t="s">
        <v>18236</v>
      </c>
      <c r="B6035" t="s">
        <v>18237</v>
      </c>
      <c r="C6035" t="s">
        <v>18238</v>
      </c>
      <c r="D6035" s="10">
        <v>46025</v>
      </c>
      <c r="E6035" t="s">
        <v>14854</v>
      </c>
      <c r="F6035">
        <v>9</v>
      </c>
      <c r="G6035" t="s">
        <v>273</v>
      </c>
      <c r="H6035" t="s">
        <v>293</v>
      </c>
      <c r="I6035" t="s">
        <v>79</v>
      </c>
      <c r="J6035">
        <v>1</v>
      </c>
      <c r="K6035">
        <v>8805</v>
      </c>
      <c r="L6035" t="str">
        <f>IFERROR(INDEX(play_attribution!$B$2:$B$328,MATCH(A6035,play_attribution!$A$2:$A$328,0)),"")</f>
        <v/>
      </c>
      <c r="M6035" t="str">
        <f>VLOOKUP(H6035,seller_roster!$A$2:$B$85,2,FALSE)</f>
        <v>Hayden Sorensen</v>
      </c>
      <c r="N6035" t="str">
        <f>VLOOKUP(C6035,accounts!$A$2:$F$9615,2,FALSE)</f>
        <v>Retail Multi-Location</v>
      </c>
      <c r="O6035" t="str">
        <f>VLOOKUP(C6035,accounts!$A$2:$F$9615,3,FALSE)</f>
        <v>&gt;$10M</v>
      </c>
      <c r="P6035" t="str">
        <f>VLOOKUP(C6035,accounts!$A$2:$F$9615,5,FALSE)</f>
        <v>East</v>
      </c>
      <c r="Q6035" t="b">
        <f t="shared" si="95"/>
        <v>1</v>
      </c>
      <c r="R6035" t="e">
        <f>INDEX(removed_duplicate_rows!$A$5:$A$39,MATCH(wins!A6035,removed_duplicate_rows!$A$5:$A$39,0))</f>
        <v>#N/A</v>
      </c>
    </row>
    <row r="6036" spans="1:18" ht="15.75" customHeight="1" x14ac:dyDescent="0.2">
      <c r="A6036" t="s">
        <v>18239</v>
      </c>
      <c r="B6036" t="s">
        <v>18240</v>
      </c>
      <c r="C6036" t="s">
        <v>18241</v>
      </c>
      <c r="D6036" s="10">
        <v>46025</v>
      </c>
      <c r="E6036" t="s">
        <v>14854</v>
      </c>
      <c r="F6036">
        <v>9</v>
      </c>
      <c r="G6036" t="s">
        <v>374</v>
      </c>
      <c r="H6036" t="s">
        <v>832</v>
      </c>
      <c r="I6036" t="s">
        <v>55</v>
      </c>
      <c r="J6036">
        <v>1</v>
      </c>
      <c r="K6036">
        <v>7343</v>
      </c>
      <c r="L6036" t="str">
        <f>IFERROR(INDEX(play_attribution!$B$2:$B$328,MATCH(A6036,play_attribution!$A$2:$A$328,0)),"")</f>
        <v/>
      </c>
      <c r="M6036" t="str">
        <f>VLOOKUP(H6036,seller_roster!$A$2:$B$85,2,FALSE)</f>
        <v>Noel Nkemelu</v>
      </c>
      <c r="N6036" t="str">
        <f>VLOOKUP(C6036,accounts!$A$2:$F$9615,2,FALSE)</f>
        <v>Hospitality Group</v>
      </c>
      <c r="O6036" t="str">
        <f>VLOOKUP(C6036,accounts!$A$2:$F$9615,3,FALSE)</f>
        <v>$5M-$10M</v>
      </c>
      <c r="P6036" t="str">
        <f>VLOOKUP(C6036,accounts!$A$2:$F$9615,5,FALSE)</f>
        <v>East</v>
      </c>
      <c r="Q6036" t="b">
        <f t="shared" si="95"/>
        <v>1</v>
      </c>
      <c r="R6036" t="e">
        <f>INDEX(removed_duplicate_rows!$A$5:$A$39,MATCH(wins!A6036,removed_duplicate_rows!$A$5:$A$39,0))</f>
        <v>#N/A</v>
      </c>
    </row>
    <row r="6037" spans="1:18" ht="15.75" customHeight="1" x14ac:dyDescent="0.2">
      <c r="A6037" t="s">
        <v>18242</v>
      </c>
      <c r="B6037" t="s">
        <v>18243</v>
      </c>
      <c r="C6037" t="s">
        <v>18244</v>
      </c>
      <c r="D6037" s="10">
        <v>46025</v>
      </c>
      <c r="E6037" t="s">
        <v>14854</v>
      </c>
      <c r="F6037">
        <v>9</v>
      </c>
      <c r="G6037" t="s">
        <v>374</v>
      </c>
      <c r="H6037" t="s">
        <v>391</v>
      </c>
      <c r="I6037" t="s">
        <v>55</v>
      </c>
      <c r="J6037">
        <v>1</v>
      </c>
      <c r="K6037">
        <v>7219</v>
      </c>
      <c r="L6037" t="str">
        <f>IFERROR(INDEX(play_attribution!$B$2:$B$328,MATCH(A6037,play_attribution!$A$2:$A$328,0)),"")</f>
        <v/>
      </c>
      <c r="M6037" t="str">
        <f>VLOOKUP(H6037,seller_roster!$A$2:$B$85,2,FALSE)</f>
        <v>Sam Walsh</v>
      </c>
      <c r="N6037" t="str">
        <f>VLOOKUP(C6037,accounts!$A$2:$F$9615,2,FALSE)</f>
        <v>Professional Services</v>
      </c>
      <c r="O6037" t="str">
        <f>VLOOKUP(C6037,accounts!$A$2:$F$9615,3,FALSE)</f>
        <v>&gt;$10M</v>
      </c>
      <c r="P6037" t="str">
        <f>VLOOKUP(C6037,accounts!$A$2:$F$9615,5,FALSE)</f>
        <v>West</v>
      </c>
      <c r="Q6037" t="b">
        <f t="shared" si="95"/>
        <v>1</v>
      </c>
      <c r="R6037" t="e">
        <f>INDEX(removed_duplicate_rows!$A$5:$A$39,MATCH(wins!A6037,removed_duplicate_rows!$A$5:$A$39,0))</f>
        <v>#N/A</v>
      </c>
    </row>
    <row r="6038" spans="1:18" ht="15.75" customHeight="1" x14ac:dyDescent="0.2">
      <c r="A6038" t="s">
        <v>18245</v>
      </c>
      <c r="B6038" t="s">
        <v>18246</v>
      </c>
      <c r="C6038" t="s">
        <v>18247</v>
      </c>
      <c r="D6038" s="10">
        <v>46025</v>
      </c>
      <c r="E6038" t="s">
        <v>14854</v>
      </c>
      <c r="F6038">
        <v>9</v>
      </c>
      <c r="G6038" t="s">
        <v>374</v>
      </c>
      <c r="H6038" t="s">
        <v>413</v>
      </c>
      <c r="I6038" t="s">
        <v>55</v>
      </c>
      <c r="J6038">
        <v>1</v>
      </c>
      <c r="K6038">
        <v>4299</v>
      </c>
      <c r="L6038" t="str">
        <f>IFERROR(INDEX(play_attribution!$B$2:$B$328,MATCH(A6038,play_attribution!$A$2:$A$328,0)),"")</f>
        <v/>
      </c>
      <c r="M6038" t="str">
        <f>VLOOKUP(H6038,seller_roster!$A$2:$B$85,2,FALSE)</f>
        <v>Phoenix Doyle</v>
      </c>
      <c r="N6038" t="str">
        <f>VLOOKUP(C6038,accounts!$A$2:$F$9615,2,FALSE)</f>
        <v>Logistics</v>
      </c>
      <c r="O6038" t="str">
        <f>VLOOKUP(C6038,accounts!$A$2:$F$9615,3,FALSE)</f>
        <v>$5M-$10M</v>
      </c>
      <c r="P6038" t="str">
        <f>VLOOKUP(C6038,accounts!$A$2:$F$9615,5,FALSE)</f>
        <v>Central</v>
      </c>
      <c r="Q6038" t="b">
        <f t="shared" si="95"/>
        <v>1</v>
      </c>
      <c r="R6038" t="e">
        <f>INDEX(removed_duplicate_rows!$A$5:$A$39,MATCH(wins!A6038,removed_duplicate_rows!$A$5:$A$39,0))</f>
        <v>#N/A</v>
      </c>
    </row>
    <row r="6039" spans="1:18" ht="15.75" customHeight="1" x14ac:dyDescent="0.2">
      <c r="A6039" t="s">
        <v>18248</v>
      </c>
      <c r="B6039" t="s">
        <v>18249</v>
      </c>
      <c r="C6039" t="s">
        <v>18250</v>
      </c>
      <c r="D6039" s="10">
        <v>46025</v>
      </c>
      <c r="E6039" t="s">
        <v>14854</v>
      </c>
      <c r="F6039">
        <v>9</v>
      </c>
      <c r="G6039" t="s">
        <v>374</v>
      </c>
      <c r="H6039" t="s">
        <v>427</v>
      </c>
      <c r="I6039" t="s">
        <v>55</v>
      </c>
      <c r="J6039">
        <v>1</v>
      </c>
      <c r="K6039">
        <v>4396</v>
      </c>
      <c r="L6039" t="str">
        <f>IFERROR(INDEX(play_attribution!$B$2:$B$328,MATCH(A6039,play_attribution!$A$2:$A$328,0)),"")</f>
        <v/>
      </c>
      <c r="M6039" t="str">
        <f>VLOOKUP(H6039,seller_roster!$A$2:$B$85,2,FALSE)</f>
        <v>Peyton Moreau</v>
      </c>
      <c r="N6039" t="str">
        <f>VLOOKUP(C6039,accounts!$A$2:$F$9615,2,FALSE)</f>
        <v>Healthcare Services</v>
      </c>
      <c r="O6039" t="str">
        <f>VLOOKUP(C6039,accounts!$A$2:$F$9615,3,FALSE)</f>
        <v>$2.5M-$5M</v>
      </c>
      <c r="P6039" t="str">
        <f>VLOOKUP(C6039,accounts!$A$2:$F$9615,5,FALSE)</f>
        <v>East</v>
      </c>
      <c r="Q6039" t="b">
        <f t="shared" si="95"/>
        <v>1</v>
      </c>
      <c r="R6039" t="e">
        <f>INDEX(removed_duplicate_rows!$A$5:$A$39,MATCH(wins!A6039,removed_duplicate_rows!$A$5:$A$39,0))</f>
        <v>#N/A</v>
      </c>
    </row>
    <row r="6040" spans="1:18" ht="15.75" customHeight="1" x14ac:dyDescent="0.2">
      <c r="A6040" t="s">
        <v>18251</v>
      </c>
      <c r="B6040" t="s">
        <v>18252</v>
      </c>
      <c r="C6040" t="s">
        <v>18253</v>
      </c>
      <c r="D6040" s="10">
        <v>46025</v>
      </c>
      <c r="E6040" t="s">
        <v>14854</v>
      </c>
      <c r="F6040">
        <v>9</v>
      </c>
      <c r="G6040" t="s">
        <v>374</v>
      </c>
      <c r="H6040" t="s">
        <v>449</v>
      </c>
      <c r="I6040" t="s">
        <v>55</v>
      </c>
      <c r="J6040">
        <v>1</v>
      </c>
      <c r="K6040">
        <v>5966</v>
      </c>
      <c r="L6040" t="str">
        <f>IFERROR(INDEX(play_attribution!$B$2:$B$328,MATCH(A6040,play_attribution!$A$2:$A$328,0)),"")</f>
        <v/>
      </c>
      <c r="M6040" t="str">
        <f>VLOOKUP(H6040,seller_roster!$A$2:$B$85,2,FALSE)</f>
        <v>Hayden Okafor</v>
      </c>
      <c r="N6040" t="str">
        <f>VLOOKUP(C6040,accounts!$A$2:$F$9615,2,FALSE)</f>
        <v>Professional Services</v>
      </c>
      <c r="O6040" t="str">
        <f>VLOOKUP(C6040,accounts!$A$2:$F$9615,3,FALSE)</f>
        <v>$2.5M-$5M</v>
      </c>
      <c r="P6040" t="str">
        <f>VLOOKUP(C6040,accounts!$A$2:$F$9615,5,FALSE)</f>
        <v>West</v>
      </c>
      <c r="Q6040" t="b">
        <f t="shared" si="95"/>
        <v>1</v>
      </c>
      <c r="R6040" t="e">
        <f>INDEX(removed_duplicate_rows!$A$5:$A$39,MATCH(wins!A6040,removed_duplicate_rows!$A$5:$A$39,0))</f>
        <v>#N/A</v>
      </c>
    </row>
    <row r="6041" spans="1:18" ht="15.75" customHeight="1" x14ac:dyDescent="0.2">
      <c r="A6041" t="s">
        <v>18254</v>
      </c>
      <c r="B6041" t="s">
        <v>18255</v>
      </c>
      <c r="C6041" t="s">
        <v>18256</v>
      </c>
      <c r="D6041" s="10">
        <v>46025</v>
      </c>
      <c r="E6041" t="s">
        <v>14854</v>
      </c>
      <c r="F6041">
        <v>9</v>
      </c>
      <c r="G6041" t="s">
        <v>374</v>
      </c>
      <c r="H6041" t="s">
        <v>1123</v>
      </c>
      <c r="I6041" t="s">
        <v>55</v>
      </c>
      <c r="J6041">
        <v>1</v>
      </c>
      <c r="K6041">
        <v>8122</v>
      </c>
      <c r="L6041" t="str">
        <f>IFERROR(INDEX(play_attribution!$B$2:$B$328,MATCH(A6041,play_attribution!$A$2:$A$328,0)),"")</f>
        <v/>
      </c>
      <c r="M6041" t="str">
        <f>VLOOKUP(H6041,seller_roster!$A$2:$B$85,2,FALSE)</f>
        <v>Peyton Silva</v>
      </c>
      <c r="N6041" t="str">
        <f>VLOOKUP(C6041,accounts!$A$2:$F$9615,2,FALSE)</f>
        <v>Professional Services</v>
      </c>
      <c r="O6041" t="str">
        <f>VLOOKUP(C6041,accounts!$A$2:$F$9615,3,FALSE)</f>
        <v>$1M-$2.5M</v>
      </c>
      <c r="P6041" t="str">
        <f>VLOOKUP(C6041,accounts!$A$2:$F$9615,5,FALSE)</f>
        <v>West</v>
      </c>
      <c r="Q6041" t="b">
        <f t="shared" si="95"/>
        <v>1</v>
      </c>
      <c r="R6041" t="e">
        <f>INDEX(removed_duplicate_rows!$A$5:$A$39,MATCH(wins!A6041,removed_duplicate_rows!$A$5:$A$39,0))</f>
        <v>#N/A</v>
      </c>
    </row>
    <row r="6042" spans="1:18" ht="15.75" customHeight="1" x14ac:dyDescent="0.2">
      <c r="A6042" t="s">
        <v>18257</v>
      </c>
      <c r="B6042" t="s">
        <v>18258</v>
      </c>
      <c r="C6042" t="s">
        <v>18259</v>
      </c>
      <c r="D6042" s="10">
        <v>46025</v>
      </c>
      <c r="E6042" t="s">
        <v>14854</v>
      </c>
      <c r="F6042">
        <v>9</v>
      </c>
      <c r="G6042" t="s">
        <v>374</v>
      </c>
      <c r="H6042" t="s">
        <v>449</v>
      </c>
      <c r="I6042" t="s">
        <v>55</v>
      </c>
      <c r="J6042">
        <v>1</v>
      </c>
      <c r="K6042">
        <v>6025</v>
      </c>
      <c r="L6042" t="str">
        <f>IFERROR(INDEX(play_attribution!$B$2:$B$328,MATCH(A6042,play_attribution!$A$2:$A$328,0)),"")</f>
        <v/>
      </c>
      <c r="M6042" t="str">
        <f>VLOOKUP(H6042,seller_roster!$A$2:$B$85,2,FALSE)</f>
        <v>Hayden Okafor</v>
      </c>
      <c r="N6042" t="str">
        <f>VLOOKUP(C6042,accounts!$A$2:$F$9615,2,FALSE)</f>
        <v>Nonprofit</v>
      </c>
      <c r="O6042" t="str">
        <f>VLOOKUP(C6042,accounts!$A$2:$F$9615,3,FALSE)</f>
        <v>$2.5M-$5M</v>
      </c>
      <c r="P6042" t="str">
        <f>VLOOKUP(C6042,accounts!$A$2:$F$9615,5,FALSE)</f>
        <v>Central</v>
      </c>
      <c r="Q6042" t="b">
        <f t="shared" si="95"/>
        <v>1</v>
      </c>
      <c r="R6042" t="e">
        <f>INDEX(removed_duplicate_rows!$A$5:$A$39,MATCH(wins!A6042,removed_duplicate_rows!$A$5:$A$39,0))</f>
        <v>#N/A</v>
      </c>
    </row>
    <row r="6043" spans="1:18" ht="15.75" customHeight="1" x14ac:dyDescent="0.2">
      <c r="A6043" t="s">
        <v>18260</v>
      </c>
      <c r="B6043" t="s">
        <v>18261</v>
      </c>
      <c r="C6043" t="s">
        <v>18262</v>
      </c>
      <c r="D6043" s="10">
        <v>46025</v>
      </c>
      <c r="E6043" t="s">
        <v>14854</v>
      </c>
      <c r="F6043">
        <v>9</v>
      </c>
      <c r="G6043" t="s">
        <v>374</v>
      </c>
      <c r="H6043" t="s">
        <v>383</v>
      </c>
      <c r="I6043" t="s">
        <v>55</v>
      </c>
      <c r="J6043">
        <v>1</v>
      </c>
      <c r="K6043">
        <v>6665</v>
      </c>
      <c r="L6043" t="str">
        <f>IFERROR(INDEX(play_attribution!$B$2:$B$328,MATCH(A6043,play_attribution!$A$2:$A$328,0)),"")</f>
        <v/>
      </c>
      <c r="M6043" t="str">
        <f>VLOOKUP(H6043,seller_roster!$A$2:$B$85,2,FALSE)</f>
        <v>Flor Ruiz</v>
      </c>
      <c r="N6043" t="str">
        <f>VLOOKUP(C6043,accounts!$A$2:$F$9615,2,FALSE)</f>
        <v>Healthcare Services</v>
      </c>
      <c r="O6043" t="str">
        <f>VLOOKUP(C6043,accounts!$A$2:$F$9615,3,FALSE)</f>
        <v>$5M-$10M</v>
      </c>
      <c r="P6043" t="str">
        <f>VLOOKUP(C6043,accounts!$A$2:$F$9615,5,FALSE)</f>
        <v>Central</v>
      </c>
      <c r="Q6043" t="b">
        <f t="shared" si="95"/>
        <v>1</v>
      </c>
      <c r="R6043" t="e">
        <f>INDEX(removed_duplicate_rows!$A$5:$A$39,MATCH(wins!A6043,removed_duplicate_rows!$A$5:$A$39,0))</f>
        <v>#N/A</v>
      </c>
    </row>
    <row r="6044" spans="1:18" ht="15.75" customHeight="1" x14ac:dyDescent="0.2">
      <c r="A6044" t="s">
        <v>18263</v>
      </c>
      <c r="B6044" t="s">
        <v>18264</v>
      </c>
      <c r="C6044" t="s">
        <v>18265</v>
      </c>
      <c r="D6044" s="10">
        <v>46025</v>
      </c>
      <c r="E6044" t="s">
        <v>14854</v>
      </c>
      <c r="F6044">
        <v>9</v>
      </c>
      <c r="G6044" t="s">
        <v>374</v>
      </c>
      <c r="H6044" t="s">
        <v>449</v>
      </c>
      <c r="I6044" t="s">
        <v>55</v>
      </c>
      <c r="J6044">
        <v>1</v>
      </c>
      <c r="K6044">
        <v>6305</v>
      </c>
      <c r="L6044" t="str">
        <f>IFERROR(INDEX(play_attribution!$B$2:$B$328,MATCH(A6044,play_attribution!$A$2:$A$328,0)),"")</f>
        <v/>
      </c>
      <c r="M6044" t="str">
        <f>VLOOKUP(H6044,seller_roster!$A$2:$B$85,2,FALSE)</f>
        <v>Hayden Okafor</v>
      </c>
      <c r="N6044" t="str">
        <f>VLOOKUP(C6044,accounts!$A$2:$F$9615,2,FALSE)</f>
        <v>Retail Multi-Location</v>
      </c>
      <c r="O6044" t="str">
        <f>VLOOKUP(C6044,accounts!$A$2:$F$9615,3,FALSE)</f>
        <v>$5M-$10M</v>
      </c>
      <c r="P6044" t="str">
        <f>VLOOKUP(C6044,accounts!$A$2:$F$9615,5,FALSE)</f>
        <v>Central</v>
      </c>
      <c r="Q6044" t="b">
        <f t="shared" si="95"/>
        <v>1</v>
      </c>
      <c r="R6044" t="e">
        <f>INDEX(removed_duplicate_rows!$A$5:$A$39,MATCH(wins!A6044,removed_duplicate_rows!$A$5:$A$39,0))</f>
        <v>#N/A</v>
      </c>
    </row>
    <row r="6045" spans="1:18" ht="15.75" customHeight="1" x14ac:dyDescent="0.2">
      <c r="A6045" t="s">
        <v>18266</v>
      </c>
      <c r="B6045" t="s">
        <v>18267</v>
      </c>
      <c r="C6045" t="s">
        <v>18268</v>
      </c>
      <c r="D6045" s="10">
        <v>46025</v>
      </c>
      <c r="E6045" t="s">
        <v>14854</v>
      </c>
      <c r="F6045">
        <v>9</v>
      </c>
      <c r="G6045" t="s">
        <v>374</v>
      </c>
      <c r="H6045" t="s">
        <v>387</v>
      </c>
      <c r="I6045" t="s">
        <v>55</v>
      </c>
      <c r="J6045">
        <v>1</v>
      </c>
      <c r="K6045">
        <v>4040</v>
      </c>
      <c r="L6045" t="str">
        <f>IFERROR(INDEX(play_attribution!$B$2:$B$328,MATCH(A6045,play_attribution!$A$2:$A$328,0)),"")</f>
        <v/>
      </c>
      <c r="M6045" t="str">
        <f>VLOOKUP(H6045,seller_roster!$A$2:$B$85,2,FALSE)</f>
        <v>Ray Kim</v>
      </c>
      <c r="N6045" t="str">
        <f>VLOOKUP(C6045,accounts!$A$2:$F$9615,2,FALSE)</f>
        <v>Wholesale &amp; Distribution</v>
      </c>
      <c r="O6045" t="str">
        <f>VLOOKUP(C6045,accounts!$A$2:$F$9615,3,FALSE)</f>
        <v>$2.5M-$5M</v>
      </c>
      <c r="P6045" t="str">
        <f>VLOOKUP(C6045,accounts!$A$2:$F$9615,5,FALSE)</f>
        <v>West</v>
      </c>
      <c r="Q6045" t="b">
        <f t="shared" si="95"/>
        <v>1</v>
      </c>
      <c r="R6045" t="e">
        <f>INDEX(removed_duplicate_rows!$A$5:$A$39,MATCH(wins!A6045,removed_duplicate_rows!$A$5:$A$39,0))</f>
        <v>#N/A</v>
      </c>
    </row>
    <row r="6046" spans="1:18" ht="15.75" customHeight="1" x14ac:dyDescent="0.2">
      <c r="A6046" t="s">
        <v>18269</v>
      </c>
      <c r="B6046" t="s">
        <v>18270</v>
      </c>
      <c r="C6046" t="s">
        <v>18271</v>
      </c>
      <c r="D6046" s="10">
        <v>46025</v>
      </c>
      <c r="E6046" t="s">
        <v>14854</v>
      </c>
      <c r="F6046">
        <v>9</v>
      </c>
      <c r="G6046" t="s">
        <v>374</v>
      </c>
      <c r="H6046" t="s">
        <v>402</v>
      </c>
      <c r="I6046" t="s">
        <v>55</v>
      </c>
      <c r="J6046">
        <v>1</v>
      </c>
      <c r="K6046">
        <v>4774</v>
      </c>
      <c r="L6046" t="str">
        <f>IFERROR(INDEX(play_attribution!$B$2:$B$328,MATCH(A6046,play_attribution!$A$2:$A$328,0)),"")</f>
        <v/>
      </c>
      <c r="M6046" t="str">
        <f>VLOOKUP(H6046,seller_roster!$A$2:$B$85,2,FALSE)</f>
        <v>Frankie Vega</v>
      </c>
      <c r="N6046" t="str">
        <f>VLOOKUP(C6046,accounts!$A$2:$F$9615,2,FALSE)</f>
        <v>Construction</v>
      </c>
      <c r="O6046" t="str">
        <f>VLOOKUP(C6046,accounts!$A$2:$F$9615,3,FALSE)</f>
        <v>$1M-$2.5M</v>
      </c>
      <c r="P6046" t="str">
        <f>VLOOKUP(C6046,accounts!$A$2:$F$9615,5,FALSE)</f>
        <v>West</v>
      </c>
      <c r="Q6046" t="b">
        <f t="shared" si="95"/>
        <v>1</v>
      </c>
      <c r="R6046" t="e">
        <f>INDEX(removed_duplicate_rows!$A$5:$A$39,MATCH(wins!A6046,removed_duplicate_rows!$A$5:$A$39,0))</f>
        <v>#N/A</v>
      </c>
    </row>
    <row r="6047" spans="1:18" ht="15.75" customHeight="1" x14ac:dyDescent="0.2">
      <c r="A6047" t="s">
        <v>18272</v>
      </c>
      <c r="B6047" t="s">
        <v>18273</v>
      </c>
      <c r="C6047" t="s">
        <v>18274</v>
      </c>
      <c r="D6047" s="10">
        <v>46025</v>
      </c>
      <c r="E6047" t="s">
        <v>14854</v>
      </c>
      <c r="F6047">
        <v>9</v>
      </c>
      <c r="G6047" t="s">
        <v>374</v>
      </c>
      <c r="H6047" t="s">
        <v>2183</v>
      </c>
      <c r="I6047" t="s">
        <v>55</v>
      </c>
      <c r="J6047">
        <v>1</v>
      </c>
      <c r="K6047">
        <v>8378</v>
      </c>
      <c r="L6047" t="str">
        <f>IFERROR(INDEX(play_attribution!$B$2:$B$328,MATCH(A6047,play_attribution!$A$2:$A$328,0)),"")</f>
        <v/>
      </c>
      <c r="M6047" t="str">
        <f>VLOOKUP(H6047,seller_roster!$A$2:$B$85,2,FALSE)</f>
        <v>Rowan Tran</v>
      </c>
      <c r="N6047" t="str">
        <f>VLOOKUP(C6047,accounts!$A$2:$F$9615,2,FALSE)</f>
        <v>Hospitality Group</v>
      </c>
      <c r="O6047" t="str">
        <f>VLOOKUP(C6047,accounts!$A$2:$F$9615,3,FALSE)</f>
        <v>&lt;$1M</v>
      </c>
      <c r="P6047" t="str">
        <f>VLOOKUP(C6047,accounts!$A$2:$F$9615,5,FALSE)</f>
        <v>West</v>
      </c>
      <c r="Q6047" t="b">
        <f t="shared" si="95"/>
        <v>1</v>
      </c>
      <c r="R6047" t="e">
        <f>INDEX(removed_duplicate_rows!$A$5:$A$39,MATCH(wins!A6047,removed_duplicate_rows!$A$5:$A$39,0))</f>
        <v>#N/A</v>
      </c>
    </row>
    <row r="6048" spans="1:18" ht="15.75" customHeight="1" x14ac:dyDescent="0.2">
      <c r="A6048" t="s">
        <v>18275</v>
      </c>
      <c r="B6048" t="s">
        <v>18276</v>
      </c>
      <c r="C6048" t="s">
        <v>18277</v>
      </c>
      <c r="D6048" s="10">
        <v>46025</v>
      </c>
      <c r="E6048" t="s">
        <v>14854</v>
      </c>
      <c r="F6048">
        <v>9</v>
      </c>
      <c r="G6048" t="s">
        <v>374</v>
      </c>
      <c r="H6048" t="s">
        <v>387</v>
      </c>
      <c r="I6048" t="s">
        <v>55</v>
      </c>
      <c r="J6048">
        <v>1</v>
      </c>
      <c r="K6048">
        <v>3927</v>
      </c>
      <c r="L6048" t="str">
        <f>IFERROR(INDEX(play_attribution!$B$2:$B$328,MATCH(A6048,play_attribution!$A$2:$A$328,0)),"")</f>
        <v/>
      </c>
      <c r="M6048" t="str">
        <f>VLOOKUP(H6048,seller_roster!$A$2:$B$85,2,FALSE)</f>
        <v>Ray Kim</v>
      </c>
      <c r="N6048" t="str">
        <f>VLOOKUP(C6048,accounts!$A$2:$F$9615,2,FALSE)</f>
        <v>Professional Services</v>
      </c>
      <c r="O6048" t="str">
        <f>VLOOKUP(C6048,accounts!$A$2:$F$9615,3,FALSE)</f>
        <v>$2.5M-$5M</v>
      </c>
      <c r="P6048" t="str">
        <f>VLOOKUP(C6048,accounts!$A$2:$F$9615,5,FALSE)</f>
        <v>East</v>
      </c>
      <c r="Q6048" t="b">
        <f t="shared" si="95"/>
        <v>1</v>
      </c>
      <c r="R6048" t="e">
        <f>INDEX(removed_duplicate_rows!$A$5:$A$39,MATCH(wins!A6048,removed_duplicate_rows!$A$5:$A$39,0))</f>
        <v>#N/A</v>
      </c>
    </row>
    <row r="6049" spans="1:18" ht="15.75" customHeight="1" x14ac:dyDescent="0.2">
      <c r="A6049" t="s">
        <v>18278</v>
      </c>
      <c r="B6049" t="s">
        <v>18279</v>
      </c>
      <c r="C6049" t="s">
        <v>18280</v>
      </c>
      <c r="D6049" s="10">
        <v>46025</v>
      </c>
      <c r="E6049" t="s">
        <v>14854</v>
      </c>
      <c r="F6049">
        <v>9</v>
      </c>
      <c r="G6049" t="s">
        <v>374</v>
      </c>
      <c r="H6049" t="s">
        <v>413</v>
      </c>
      <c r="I6049" t="s">
        <v>55</v>
      </c>
      <c r="J6049">
        <v>1</v>
      </c>
      <c r="K6049">
        <v>5813</v>
      </c>
      <c r="L6049" t="str">
        <f>IFERROR(INDEX(play_attribution!$B$2:$B$328,MATCH(A6049,play_attribution!$A$2:$A$328,0)),"")</f>
        <v/>
      </c>
      <c r="M6049" t="str">
        <f>VLOOKUP(H6049,seller_roster!$A$2:$B$85,2,FALSE)</f>
        <v>Phoenix Doyle</v>
      </c>
      <c r="N6049" t="str">
        <f>VLOOKUP(C6049,accounts!$A$2:$F$9615,2,FALSE)</f>
        <v>Logistics</v>
      </c>
      <c r="O6049" t="str">
        <f>VLOOKUP(C6049,accounts!$A$2:$F$9615,3,FALSE)</f>
        <v>$5M-$10M</v>
      </c>
      <c r="P6049" t="str">
        <f>VLOOKUP(C6049,accounts!$A$2:$F$9615,5,FALSE)</f>
        <v>East</v>
      </c>
      <c r="Q6049" t="b">
        <f t="shared" si="95"/>
        <v>1</v>
      </c>
      <c r="R6049" t="e">
        <f>INDEX(removed_duplicate_rows!$A$5:$A$39,MATCH(wins!A6049,removed_duplicate_rows!$A$5:$A$39,0))</f>
        <v>#N/A</v>
      </c>
    </row>
    <row r="6050" spans="1:18" ht="15.75" customHeight="1" x14ac:dyDescent="0.2">
      <c r="A6050" t="s">
        <v>18281</v>
      </c>
      <c r="B6050" t="s">
        <v>18282</v>
      </c>
      <c r="C6050" t="s">
        <v>18283</v>
      </c>
      <c r="D6050" s="10">
        <v>46025</v>
      </c>
      <c r="E6050" t="s">
        <v>14854</v>
      </c>
      <c r="F6050">
        <v>9</v>
      </c>
      <c r="G6050" t="s">
        <v>374</v>
      </c>
      <c r="H6050" t="s">
        <v>427</v>
      </c>
      <c r="I6050" t="s">
        <v>55</v>
      </c>
      <c r="J6050">
        <v>1</v>
      </c>
      <c r="K6050">
        <v>6968</v>
      </c>
      <c r="L6050" t="str">
        <f>IFERROR(INDEX(play_attribution!$B$2:$B$328,MATCH(A6050,play_attribution!$A$2:$A$328,0)),"")</f>
        <v/>
      </c>
      <c r="M6050" t="str">
        <f>VLOOKUP(H6050,seller_roster!$A$2:$B$85,2,FALSE)</f>
        <v>Peyton Moreau</v>
      </c>
      <c r="N6050" t="str">
        <f>VLOOKUP(C6050,accounts!$A$2:$F$9615,2,FALSE)</f>
        <v>Professional Services</v>
      </c>
      <c r="O6050" t="str">
        <f>VLOOKUP(C6050,accounts!$A$2:$F$9615,3,FALSE)</f>
        <v>$2.5M-$5M</v>
      </c>
      <c r="P6050" t="str">
        <f>VLOOKUP(C6050,accounts!$A$2:$F$9615,5,FALSE)</f>
        <v>West</v>
      </c>
      <c r="Q6050" t="b">
        <f t="shared" si="95"/>
        <v>1</v>
      </c>
      <c r="R6050" t="e">
        <f>INDEX(removed_duplicate_rows!$A$5:$A$39,MATCH(wins!A6050,removed_duplicate_rows!$A$5:$A$39,0))</f>
        <v>#N/A</v>
      </c>
    </row>
    <row r="6051" spans="1:18" ht="15.75" customHeight="1" x14ac:dyDescent="0.2">
      <c r="A6051" t="s">
        <v>18284</v>
      </c>
      <c r="B6051" t="s">
        <v>18285</v>
      </c>
      <c r="C6051" t="s">
        <v>18286</v>
      </c>
      <c r="D6051" s="10">
        <v>46025</v>
      </c>
      <c r="E6051" t="s">
        <v>14854</v>
      </c>
      <c r="F6051">
        <v>9</v>
      </c>
      <c r="G6051" t="s">
        <v>374</v>
      </c>
      <c r="H6051" t="s">
        <v>783</v>
      </c>
      <c r="I6051" t="s">
        <v>55</v>
      </c>
      <c r="J6051">
        <v>1</v>
      </c>
      <c r="K6051">
        <v>6426</v>
      </c>
      <c r="L6051" t="str">
        <f>IFERROR(INDEX(play_attribution!$B$2:$B$328,MATCH(A6051,play_attribution!$A$2:$A$328,0)),"")</f>
        <v/>
      </c>
      <c r="M6051" t="str">
        <f>VLOOKUP(H6051,seller_roster!$A$2:$B$85,2,FALSE)</f>
        <v>Omar Tran</v>
      </c>
      <c r="N6051" t="str">
        <f>VLOOKUP(C6051,accounts!$A$2:$F$9615,2,FALSE)</f>
        <v>Healthcare Services</v>
      </c>
      <c r="O6051" t="str">
        <f>VLOOKUP(C6051,accounts!$A$2:$F$9615,3,FALSE)</f>
        <v>$2.5M-$5M</v>
      </c>
      <c r="P6051" t="str">
        <f>VLOOKUP(C6051,accounts!$A$2:$F$9615,5,FALSE)</f>
        <v>West</v>
      </c>
      <c r="Q6051" t="b">
        <f t="shared" si="95"/>
        <v>1</v>
      </c>
      <c r="R6051" t="e">
        <f>INDEX(removed_duplicate_rows!$A$5:$A$39,MATCH(wins!A6051,removed_duplicate_rows!$A$5:$A$39,0))</f>
        <v>#N/A</v>
      </c>
    </row>
    <row r="6052" spans="1:18" ht="15.75" customHeight="1" x14ac:dyDescent="0.2">
      <c r="A6052" t="s">
        <v>18287</v>
      </c>
      <c r="B6052" t="s">
        <v>18288</v>
      </c>
      <c r="C6052" t="s">
        <v>18289</v>
      </c>
      <c r="D6052" s="10">
        <v>46025</v>
      </c>
      <c r="E6052" t="s">
        <v>14854</v>
      </c>
      <c r="F6052">
        <v>9</v>
      </c>
      <c r="G6052" t="s">
        <v>374</v>
      </c>
      <c r="H6052" t="s">
        <v>398</v>
      </c>
      <c r="I6052" t="s">
        <v>55</v>
      </c>
      <c r="J6052">
        <v>1</v>
      </c>
      <c r="K6052">
        <v>6469</v>
      </c>
      <c r="L6052" t="str">
        <f>IFERROR(INDEX(play_attribution!$B$2:$B$328,MATCH(A6052,play_attribution!$A$2:$A$328,0)),"")</f>
        <v/>
      </c>
      <c r="M6052" t="str">
        <f>VLOOKUP(H6052,seller_roster!$A$2:$B$85,2,FALSE)</f>
        <v>Rowan Kim</v>
      </c>
      <c r="N6052" t="str">
        <f>VLOOKUP(C6052,accounts!$A$2:$F$9615,2,FALSE)</f>
        <v>Manufacturing</v>
      </c>
      <c r="O6052" t="str">
        <f>VLOOKUP(C6052,accounts!$A$2:$F$9615,3,FALSE)</f>
        <v>$2.5M-$5M</v>
      </c>
      <c r="P6052" t="str">
        <f>VLOOKUP(C6052,accounts!$A$2:$F$9615,5,FALSE)</f>
        <v>East</v>
      </c>
      <c r="Q6052" t="b">
        <f t="shared" si="95"/>
        <v>1</v>
      </c>
      <c r="R6052" t="e">
        <f>INDEX(removed_duplicate_rows!$A$5:$A$39,MATCH(wins!A6052,removed_duplicate_rows!$A$5:$A$39,0))</f>
        <v>#N/A</v>
      </c>
    </row>
    <row r="6053" spans="1:18" ht="15.75" customHeight="1" x14ac:dyDescent="0.2">
      <c r="A6053" t="s">
        <v>18290</v>
      </c>
      <c r="B6053" t="s">
        <v>18291</v>
      </c>
      <c r="C6053" t="s">
        <v>18292</v>
      </c>
      <c r="D6053" s="10">
        <v>46025</v>
      </c>
      <c r="E6053" t="s">
        <v>14854</v>
      </c>
      <c r="F6053">
        <v>9</v>
      </c>
      <c r="G6053" t="s">
        <v>374</v>
      </c>
      <c r="H6053" t="s">
        <v>832</v>
      </c>
      <c r="I6053" t="s">
        <v>55</v>
      </c>
      <c r="J6053">
        <v>1</v>
      </c>
      <c r="K6053">
        <v>7622</v>
      </c>
      <c r="L6053" t="str">
        <f>IFERROR(INDEX(play_attribution!$B$2:$B$328,MATCH(A6053,play_attribution!$A$2:$A$328,0)),"")</f>
        <v/>
      </c>
      <c r="M6053" t="str">
        <f>VLOOKUP(H6053,seller_roster!$A$2:$B$85,2,FALSE)</f>
        <v>Noel Nkemelu</v>
      </c>
      <c r="N6053" t="str">
        <f>VLOOKUP(C6053,accounts!$A$2:$F$9615,2,FALSE)</f>
        <v>Construction</v>
      </c>
      <c r="O6053" t="str">
        <f>VLOOKUP(C6053,accounts!$A$2:$F$9615,3,FALSE)</f>
        <v>$2.5M-$5M</v>
      </c>
      <c r="P6053" t="str">
        <f>VLOOKUP(C6053,accounts!$A$2:$F$9615,5,FALSE)</f>
        <v>East</v>
      </c>
      <c r="Q6053" t="b">
        <f t="shared" si="95"/>
        <v>1</v>
      </c>
      <c r="R6053" t="e">
        <f>INDEX(removed_duplicate_rows!$A$5:$A$39,MATCH(wins!A6053,removed_duplicate_rows!$A$5:$A$39,0))</f>
        <v>#N/A</v>
      </c>
    </row>
    <row r="6054" spans="1:18" ht="15.75" customHeight="1" x14ac:dyDescent="0.2">
      <c r="A6054" t="s">
        <v>18293</v>
      </c>
      <c r="B6054" t="s">
        <v>18294</v>
      </c>
      <c r="C6054" t="s">
        <v>18295</v>
      </c>
      <c r="D6054" s="10">
        <v>46025</v>
      </c>
      <c r="E6054" t="s">
        <v>14854</v>
      </c>
      <c r="F6054">
        <v>9</v>
      </c>
      <c r="G6054" t="s">
        <v>374</v>
      </c>
      <c r="H6054" t="s">
        <v>832</v>
      </c>
      <c r="I6054" t="s">
        <v>55</v>
      </c>
      <c r="J6054">
        <v>1</v>
      </c>
      <c r="K6054">
        <v>4930</v>
      </c>
      <c r="L6054" t="str">
        <f>IFERROR(INDEX(play_attribution!$B$2:$B$328,MATCH(A6054,play_attribution!$A$2:$A$328,0)),"")</f>
        <v/>
      </c>
      <c r="M6054" t="str">
        <f>VLOOKUP(H6054,seller_roster!$A$2:$B$85,2,FALSE)</f>
        <v>Noel Nkemelu</v>
      </c>
      <c r="N6054" t="str">
        <f>VLOOKUP(C6054,accounts!$A$2:$F$9615,2,FALSE)</f>
        <v>Professional Services</v>
      </c>
      <c r="O6054" t="str">
        <f>VLOOKUP(C6054,accounts!$A$2:$F$9615,3,FALSE)</f>
        <v>$5M-$10M</v>
      </c>
      <c r="P6054" t="str">
        <f>VLOOKUP(C6054,accounts!$A$2:$F$9615,5,FALSE)</f>
        <v>West</v>
      </c>
      <c r="Q6054" t="b">
        <f t="shared" si="95"/>
        <v>1</v>
      </c>
      <c r="R6054" t="e">
        <f>INDEX(removed_duplicate_rows!$A$5:$A$39,MATCH(wins!A6054,removed_duplicate_rows!$A$5:$A$39,0))</f>
        <v>#N/A</v>
      </c>
    </row>
    <row r="6055" spans="1:18" ht="15.75" customHeight="1" x14ac:dyDescent="0.2">
      <c r="A6055" t="s">
        <v>18296</v>
      </c>
      <c r="B6055" t="s">
        <v>18297</v>
      </c>
      <c r="C6055" t="s">
        <v>18298</v>
      </c>
      <c r="D6055" s="10">
        <v>46025</v>
      </c>
      <c r="E6055" t="s">
        <v>14854</v>
      </c>
      <c r="F6055">
        <v>9</v>
      </c>
      <c r="G6055" t="s">
        <v>374</v>
      </c>
      <c r="H6055" t="s">
        <v>409</v>
      </c>
      <c r="I6055" t="s">
        <v>55</v>
      </c>
      <c r="J6055">
        <v>1</v>
      </c>
      <c r="K6055">
        <v>5964</v>
      </c>
      <c r="L6055" t="str">
        <f>IFERROR(INDEX(play_attribution!$B$2:$B$328,MATCH(A6055,play_attribution!$A$2:$A$328,0)),"")</f>
        <v/>
      </c>
      <c r="M6055" t="str">
        <f>VLOOKUP(H6055,seller_roster!$A$2:$B$85,2,FALSE)</f>
        <v>Devon Okafor</v>
      </c>
      <c r="N6055" t="str">
        <f>VLOOKUP(C6055,accounts!$A$2:$F$9615,2,FALSE)</f>
        <v>Field Services</v>
      </c>
      <c r="O6055" t="str">
        <f>VLOOKUP(C6055,accounts!$A$2:$F$9615,3,FALSE)</f>
        <v>&gt;$10M</v>
      </c>
      <c r="P6055" t="str">
        <f>VLOOKUP(C6055,accounts!$A$2:$F$9615,5,FALSE)</f>
        <v>East</v>
      </c>
      <c r="Q6055" t="b">
        <f t="shared" si="95"/>
        <v>1</v>
      </c>
      <c r="R6055" t="e">
        <f>INDEX(removed_duplicate_rows!$A$5:$A$39,MATCH(wins!A6055,removed_duplicate_rows!$A$5:$A$39,0))</f>
        <v>#N/A</v>
      </c>
    </row>
    <row r="6056" spans="1:18" ht="15.75" customHeight="1" x14ac:dyDescent="0.2">
      <c r="A6056" t="s">
        <v>18299</v>
      </c>
      <c r="B6056" t="s">
        <v>18300</v>
      </c>
      <c r="C6056" t="s">
        <v>18301</v>
      </c>
      <c r="D6056" s="10">
        <v>46025</v>
      </c>
      <c r="E6056" t="s">
        <v>14854</v>
      </c>
      <c r="F6056">
        <v>9</v>
      </c>
      <c r="G6056" t="s">
        <v>374</v>
      </c>
      <c r="H6056" t="s">
        <v>398</v>
      </c>
      <c r="I6056" t="s">
        <v>55</v>
      </c>
      <c r="J6056">
        <v>1</v>
      </c>
      <c r="K6056">
        <v>3506</v>
      </c>
      <c r="L6056" t="str">
        <f>IFERROR(INDEX(play_attribution!$B$2:$B$328,MATCH(A6056,play_attribution!$A$2:$A$328,0)),"")</f>
        <v/>
      </c>
      <c r="M6056" t="str">
        <f>VLOOKUP(H6056,seller_roster!$A$2:$B$85,2,FALSE)</f>
        <v>Rowan Kim</v>
      </c>
      <c r="N6056" t="str">
        <f>VLOOKUP(C6056,accounts!$A$2:$F$9615,2,FALSE)</f>
        <v>Healthcare Services</v>
      </c>
      <c r="O6056" t="str">
        <f>VLOOKUP(C6056,accounts!$A$2:$F$9615,3,FALSE)</f>
        <v>$2.5M-$5M</v>
      </c>
      <c r="P6056" t="str">
        <f>VLOOKUP(C6056,accounts!$A$2:$F$9615,5,FALSE)</f>
        <v>East</v>
      </c>
      <c r="Q6056" t="b">
        <f t="shared" si="95"/>
        <v>1</v>
      </c>
      <c r="R6056" t="e">
        <f>INDEX(removed_duplicate_rows!$A$5:$A$39,MATCH(wins!A6056,removed_duplicate_rows!$A$5:$A$39,0))</f>
        <v>#N/A</v>
      </c>
    </row>
    <row r="6057" spans="1:18" ht="15.75" customHeight="1" x14ac:dyDescent="0.2">
      <c r="A6057" t="s">
        <v>18302</v>
      </c>
      <c r="B6057" t="s">
        <v>18303</v>
      </c>
      <c r="C6057" t="s">
        <v>18304</v>
      </c>
      <c r="D6057" s="10">
        <v>46025</v>
      </c>
      <c r="E6057" t="s">
        <v>14854</v>
      </c>
      <c r="F6057">
        <v>9</v>
      </c>
      <c r="G6057" t="s">
        <v>374</v>
      </c>
      <c r="H6057" t="s">
        <v>1843</v>
      </c>
      <c r="I6057" t="s">
        <v>55</v>
      </c>
      <c r="J6057">
        <v>1</v>
      </c>
      <c r="K6057">
        <v>6231</v>
      </c>
      <c r="L6057" t="str">
        <f>IFERROR(INDEX(play_attribution!$B$2:$B$328,MATCH(A6057,play_attribution!$A$2:$A$328,0)),"")</f>
        <v/>
      </c>
      <c r="M6057" t="str">
        <f>VLOOKUP(H6057,seller_roster!$A$2:$B$85,2,FALSE)</f>
        <v>Quinn Mbeki</v>
      </c>
      <c r="N6057" t="str">
        <f>VLOOKUP(C6057,accounts!$A$2:$F$9615,2,FALSE)</f>
        <v>Healthcare Services</v>
      </c>
      <c r="O6057" t="str">
        <f>VLOOKUP(C6057,accounts!$A$2:$F$9615,3,FALSE)</f>
        <v>$5M-$10M</v>
      </c>
      <c r="P6057" t="str">
        <f>VLOOKUP(C6057,accounts!$A$2:$F$9615,5,FALSE)</f>
        <v>East</v>
      </c>
      <c r="Q6057" t="b">
        <f t="shared" si="95"/>
        <v>1</v>
      </c>
      <c r="R6057" t="e">
        <f>INDEX(removed_duplicate_rows!$A$5:$A$39,MATCH(wins!A6057,removed_duplicate_rows!$A$5:$A$39,0))</f>
        <v>#N/A</v>
      </c>
    </row>
    <row r="6058" spans="1:18" ht="15.75" customHeight="1" x14ac:dyDescent="0.2">
      <c r="A6058" t="s">
        <v>18305</v>
      </c>
      <c r="B6058" t="s">
        <v>18306</v>
      </c>
      <c r="C6058" t="s">
        <v>18307</v>
      </c>
      <c r="D6058" s="10">
        <v>46025</v>
      </c>
      <c r="E6058" t="s">
        <v>14854</v>
      </c>
      <c r="F6058">
        <v>9</v>
      </c>
      <c r="G6058" t="s">
        <v>374</v>
      </c>
      <c r="H6058" t="s">
        <v>387</v>
      </c>
      <c r="I6058" t="s">
        <v>55</v>
      </c>
      <c r="J6058">
        <v>1</v>
      </c>
      <c r="K6058">
        <v>4706</v>
      </c>
      <c r="L6058" t="str">
        <f>IFERROR(INDEX(play_attribution!$B$2:$B$328,MATCH(A6058,play_attribution!$A$2:$A$328,0)),"")</f>
        <v/>
      </c>
      <c r="M6058" t="str">
        <f>VLOOKUP(H6058,seller_roster!$A$2:$B$85,2,FALSE)</f>
        <v>Ray Kim</v>
      </c>
      <c r="N6058" t="str">
        <f>VLOOKUP(C6058,accounts!$A$2:$F$9615,2,FALSE)</f>
        <v>Nonprofit</v>
      </c>
      <c r="O6058" t="str">
        <f>VLOOKUP(C6058,accounts!$A$2:$F$9615,3,FALSE)</f>
        <v>$2.5M-$5M</v>
      </c>
      <c r="P6058" t="str">
        <f>VLOOKUP(C6058,accounts!$A$2:$F$9615,5,FALSE)</f>
        <v>West</v>
      </c>
      <c r="Q6058" t="b">
        <f t="shared" si="95"/>
        <v>1</v>
      </c>
      <c r="R6058" t="e">
        <f>INDEX(removed_duplicate_rows!$A$5:$A$39,MATCH(wins!A6058,removed_duplicate_rows!$A$5:$A$39,0))</f>
        <v>#N/A</v>
      </c>
    </row>
    <row r="6059" spans="1:18" ht="15.75" customHeight="1" x14ac:dyDescent="0.2">
      <c r="A6059" t="s">
        <v>18308</v>
      </c>
      <c r="B6059" t="s">
        <v>18309</v>
      </c>
      <c r="C6059" t="s">
        <v>18310</v>
      </c>
      <c r="D6059" s="10">
        <v>46025</v>
      </c>
      <c r="E6059" t="s">
        <v>14854</v>
      </c>
      <c r="F6059">
        <v>9</v>
      </c>
      <c r="G6059" t="s">
        <v>374</v>
      </c>
      <c r="H6059" t="s">
        <v>2183</v>
      </c>
      <c r="I6059" t="s">
        <v>55</v>
      </c>
      <c r="J6059">
        <v>1</v>
      </c>
      <c r="K6059">
        <v>4919</v>
      </c>
      <c r="L6059" t="str">
        <f>IFERROR(INDEX(play_attribution!$B$2:$B$328,MATCH(A6059,play_attribution!$A$2:$A$328,0)),"")</f>
        <v/>
      </c>
      <c r="M6059" t="str">
        <f>VLOOKUP(H6059,seller_roster!$A$2:$B$85,2,FALSE)</f>
        <v>Rowan Tran</v>
      </c>
      <c r="N6059" t="str">
        <f>VLOOKUP(C6059,accounts!$A$2:$F$9615,2,FALSE)</f>
        <v>Hospitality Group</v>
      </c>
      <c r="O6059" t="str">
        <f>VLOOKUP(C6059,accounts!$A$2:$F$9615,3,FALSE)</f>
        <v>$2.5M-$5M</v>
      </c>
      <c r="P6059" t="str">
        <f>VLOOKUP(C6059,accounts!$A$2:$F$9615,5,FALSE)</f>
        <v>Central</v>
      </c>
      <c r="Q6059" t="b">
        <f t="shared" si="95"/>
        <v>1</v>
      </c>
      <c r="R6059" t="e">
        <f>INDEX(removed_duplicate_rows!$A$5:$A$39,MATCH(wins!A6059,removed_duplicate_rows!$A$5:$A$39,0))</f>
        <v>#N/A</v>
      </c>
    </row>
    <row r="6060" spans="1:18" ht="15.75" customHeight="1" x14ac:dyDescent="0.2">
      <c r="A6060" t="s">
        <v>18311</v>
      </c>
      <c r="B6060" t="s">
        <v>18312</v>
      </c>
      <c r="C6060" t="s">
        <v>18313</v>
      </c>
      <c r="D6060" s="10">
        <v>46025</v>
      </c>
      <c r="E6060" t="s">
        <v>14854</v>
      </c>
      <c r="F6060">
        <v>9</v>
      </c>
      <c r="G6060" t="s">
        <v>374</v>
      </c>
      <c r="H6060" t="s">
        <v>427</v>
      </c>
      <c r="I6060" t="s">
        <v>55</v>
      </c>
      <c r="J6060">
        <v>1</v>
      </c>
      <c r="K6060">
        <v>5062</v>
      </c>
      <c r="L6060" t="str">
        <f>IFERROR(INDEX(play_attribution!$B$2:$B$328,MATCH(A6060,play_attribution!$A$2:$A$328,0)),"")</f>
        <v/>
      </c>
      <c r="M6060" t="str">
        <f>VLOOKUP(H6060,seller_roster!$A$2:$B$85,2,FALSE)</f>
        <v>Peyton Moreau</v>
      </c>
      <c r="N6060" t="str">
        <f>VLOOKUP(C6060,accounts!$A$2:$F$9615,2,FALSE)</f>
        <v>Field Services</v>
      </c>
      <c r="O6060" t="str">
        <f>VLOOKUP(C6060,accounts!$A$2:$F$9615,3,FALSE)</f>
        <v>$2.5M-$5M</v>
      </c>
      <c r="P6060" t="str">
        <f>VLOOKUP(C6060,accounts!$A$2:$F$9615,5,FALSE)</f>
        <v>Central</v>
      </c>
      <c r="Q6060" t="b">
        <f t="shared" si="95"/>
        <v>1</v>
      </c>
      <c r="R6060" t="e">
        <f>INDEX(removed_duplicate_rows!$A$5:$A$39,MATCH(wins!A6060,removed_duplicate_rows!$A$5:$A$39,0))</f>
        <v>#N/A</v>
      </c>
    </row>
    <row r="6061" spans="1:18" ht="15.75" customHeight="1" x14ac:dyDescent="0.2">
      <c r="A6061" t="s">
        <v>18314</v>
      </c>
      <c r="B6061" t="s">
        <v>18315</v>
      </c>
      <c r="C6061" t="s">
        <v>18316</v>
      </c>
      <c r="D6061" s="10">
        <v>46025</v>
      </c>
      <c r="E6061" t="s">
        <v>14854</v>
      </c>
      <c r="F6061">
        <v>9</v>
      </c>
      <c r="G6061" t="s">
        <v>374</v>
      </c>
      <c r="H6061" t="s">
        <v>402</v>
      </c>
      <c r="I6061" t="s">
        <v>55</v>
      </c>
      <c r="J6061">
        <v>1</v>
      </c>
      <c r="K6061">
        <v>4808</v>
      </c>
      <c r="L6061" t="str">
        <f>IFERROR(INDEX(play_attribution!$B$2:$B$328,MATCH(A6061,play_attribution!$A$2:$A$328,0)),"")</f>
        <v/>
      </c>
      <c r="M6061" t="str">
        <f>VLOOKUP(H6061,seller_roster!$A$2:$B$85,2,FALSE)</f>
        <v>Frankie Vega</v>
      </c>
      <c r="N6061" t="str">
        <f>VLOOKUP(C6061,accounts!$A$2:$F$9615,2,FALSE)</f>
        <v>Logistics</v>
      </c>
      <c r="O6061" t="str">
        <f>VLOOKUP(C6061,accounts!$A$2:$F$9615,3,FALSE)</f>
        <v>$2.5M-$5M</v>
      </c>
      <c r="P6061" t="str">
        <f>VLOOKUP(C6061,accounts!$A$2:$F$9615,5,FALSE)</f>
        <v>Central</v>
      </c>
      <c r="Q6061" t="b">
        <f t="shared" si="95"/>
        <v>1</v>
      </c>
      <c r="R6061" t="e">
        <f>INDEX(removed_duplicate_rows!$A$5:$A$39,MATCH(wins!A6061,removed_duplicate_rows!$A$5:$A$39,0))</f>
        <v>#N/A</v>
      </c>
    </row>
    <row r="6062" spans="1:18" ht="15.75" customHeight="1" x14ac:dyDescent="0.2">
      <c r="A6062" t="s">
        <v>18317</v>
      </c>
      <c r="B6062" t="s">
        <v>18318</v>
      </c>
      <c r="C6062" t="s">
        <v>18319</v>
      </c>
      <c r="D6062" s="10">
        <v>46025</v>
      </c>
      <c r="E6062" t="s">
        <v>14854</v>
      </c>
      <c r="F6062">
        <v>9</v>
      </c>
      <c r="G6062" t="s">
        <v>374</v>
      </c>
      <c r="H6062" t="s">
        <v>427</v>
      </c>
      <c r="I6062" t="s">
        <v>55</v>
      </c>
      <c r="J6062">
        <v>1</v>
      </c>
      <c r="K6062">
        <v>4457</v>
      </c>
      <c r="L6062" t="str">
        <f>IFERROR(INDEX(play_attribution!$B$2:$B$328,MATCH(A6062,play_attribution!$A$2:$A$328,0)),"")</f>
        <v/>
      </c>
      <c r="M6062" t="str">
        <f>VLOOKUP(H6062,seller_roster!$A$2:$B$85,2,FALSE)</f>
        <v>Peyton Moreau</v>
      </c>
      <c r="N6062" t="str">
        <f>VLOOKUP(C6062,accounts!$A$2:$F$9615,2,FALSE)</f>
        <v>Nonprofit</v>
      </c>
      <c r="O6062" t="str">
        <f>VLOOKUP(C6062,accounts!$A$2:$F$9615,3,FALSE)</f>
        <v>$2.5M-$5M</v>
      </c>
      <c r="P6062" t="str">
        <f>VLOOKUP(C6062,accounts!$A$2:$F$9615,5,FALSE)</f>
        <v>Central</v>
      </c>
      <c r="Q6062" t="b">
        <f t="shared" si="95"/>
        <v>1</v>
      </c>
      <c r="R6062" t="e">
        <f>INDEX(removed_duplicate_rows!$A$5:$A$39,MATCH(wins!A6062,removed_duplicate_rows!$A$5:$A$39,0))</f>
        <v>#N/A</v>
      </c>
    </row>
    <row r="6063" spans="1:18" ht="15.75" customHeight="1" x14ac:dyDescent="0.2">
      <c r="A6063" t="s">
        <v>18320</v>
      </c>
      <c r="B6063" t="s">
        <v>18321</v>
      </c>
      <c r="C6063" t="s">
        <v>18322</v>
      </c>
      <c r="D6063" s="10">
        <v>46025</v>
      </c>
      <c r="E6063" t="s">
        <v>14854</v>
      </c>
      <c r="F6063">
        <v>9</v>
      </c>
      <c r="G6063" t="s">
        <v>374</v>
      </c>
      <c r="H6063" t="s">
        <v>383</v>
      </c>
      <c r="I6063" t="s">
        <v>55</v>
      </c>
      <c r="J6063">
        <v>1</v>
      </c>
      <c r="K6063">
        <v>4557</v>
      </c>
      <c r="L6063" t="str">
        <f>IFERROR(INDEX(play_attribution!$B$2:$B$328,MATCH(A6063,play_attribution!$A$2:$A$328,0)),"")</f>
        <v/>
      </c>
      <c r="M6063" t="str">
        <f>VLOOKUP(H6063,seller_roster!$A$2:$B$85,2,FALSE)</f>
        <v>Flor Ruiz</v>
      </c>
      <c r="N6063" t="str">
        <f>VLOOKUP(C6063,accounts!$A$2:$F$9615,2,FALSE)</f>
        <v>Healthcare Services</v>
      </c>
      <c r="O6063" t="str">
        <f>VLOOKUP(C6063,accounts!$A$2:$F$9615,3,FALSE)</f>
        <v>$5M-$10M</v>
      </c>
      <c r="P6063" t="str">
        <f>VLOOKUP(C6063,accounts!$A$2:$F$9615,5,FALSE)</f>
        <v>West</v>
      </c>
      <c r="Q6063" t="b">
        <f t="shared" si="95"/>
        <v>1</v>
      </c>
      <c r="R6063" t="e">
        <f>INDEX(removed_duplicate_rows!$A$5:$A$39,MATCH(wins!A6063,removed_duplicate_rows!$A$5:$A$39,0))</f>
        <v>#N/A</v>
      </c>
    </row>
    <row r="6064" spans="1:18" ht="15.75" customHeight="1" x14ac:dyDescent="0.2">
      <c r="A6064" t="s">
        <v>18323</v>
      </c>
      <c r="B6064" t="s">
        <v>18324</v>
      </c>
      <c r="C6064" t="s">
        <v>18325</v>
      </c>
      <c r="D6064" s="10">
        <v>46025</v>
      </c>
      <c r="E6064" t="s">
        <v>14854</v>
      </c>
      <c r="F6064">
        <v>9</v>
      </c>
      <c r="G6064" t="s">
        <v>374</v>
      </c>
      <c r="H6064" t="s">
        <v>383</v>
      </c>
      <c r="I6064" t="s">
        <v>55</v>
      </c>
      <c r="J6064">
        <v>1</v>
      </c>
      <c r="K6064">
        <v>8470</v>
      </c>
      <c r="L6064" t="str">
        <f>IFERROR(INDEX(play_attribution!$B$2:$B$328,MATCH(A6064,play_attribution!$A$2:$A$328,0)),"")</f>
        <v/>
      </c>
      <c r="M6064" t="str">
        <f>VLOOKUP(H6064,seller_roster!$A$2:$B$85,2,FALSE)</f>
        <v>Flor Ruiz</v>
      </c>
      <c r="N6064" t="str">
        <f>VLOOKUP(C6064,accounts!$A$2:$F$9615,2,FALSE)</f>
        <v>Retail Multi-Location</v>
      </c>
      <c r="O6064" t="str">
        <f>VLOOKUP(C6064,accounts!$A$2:$F$9615,3,FALSE)</f>
        <v>&gt;$10M</v>
      </c>
      <c r="P6064" t="str">
        <f>VLOOKUP(C6064,accounts!$A$2:$F$9615,5,FALSE)</f>
        <v>Central</v>
      </c>
      <c r="Q6064" t="b">
        <f t="shared" si="95"/>
        <v>1</v>
      </c>
      <c r="R6064" t="e">
        <f>INDEX(removed_duplicate_rows!$A$5:$A$39,MATCH(wins!A6064,removed_duplicate_rows!$A$5:$A$39,0))</f>
        <v>#N/A</v>
      </c>
    </row>
    <row r="6065" spans="1:18" ht="15.75" customHeight="1" x14ac:dyDescent="0.2">
      <c r="A6065" t="s">
        <v>18326</v>
      </c>
      <c r="B6065" t="s">
        <v>18327</v>
      </c>
      <c r="C6065" t="s">
        <v>18328</v>
      </c>
      <c r="D6065" s="10">
        <v>46025</v>
      </c>
      <c r="E6065" t="s">
        <v>14854</v>
      </c>
      <c r="F6065">
        <v>9</v>
      </c>
      <c r="G6065" t="s">
        <v>374</v>
      </c>
      <c r="H6065" t="s">
        <v>832</v>
      </c>
      <c r="I6065" t="s">
        <v>55</v>
      </c>
      <c r="J6065">
        <v>1</v>
      </c>
      <c r="K6065">
        <v>6187</v>
      </c>
      <c r="L6065" t="str">
        <f>IFERROR(INDEX(play_attribution!$B$2:$B$328,MATCH(A6065,play_attribution!$A$2:$A$328,0)),"")</f>
        <v/>
      </c>
      <c r="M6065" t="str">
        <f>VLOOKUP(H6065,seller_roster!$A$2:$B$85,2,FALSE)</f>
        <v>Noel Nkemelu</v>
      </c>
      <c r="N6065" t="str">
        <f>VLOOKUP(C6065,accounts!$A$2:$F$9615,2,FALSE)</f>
        <v>Retail Multi-Location</v>
      </c>
      <c r="O6065" t="str">
        <f>VLOOKUP(C6065,accounts!$A$2:$F$9615,3,FALSE)</f>
        <v>$1M-$2.5M</v>
      </c>
      <c r="P6065" t="str">
        <f>VLOOKUP(C6065,accounts!$A$2:$F$9615,5,FALSE)</f>
        <v>East</v>
      </c>
      <c r="Q6065" t="b">
        <f t="shared" si="95"/>
        <v>1</v>
      </c>
      <c r="R6065" t="e">
        <f>INDEX(removed_duplicate_rows!$A$5:$A$39,MATCH(wins!A6065,removed_duplicate_rows!$A$5:$A$39,0))</f>
        <v>#N/A</v>
      </c>
    </row>
    <row r="6066" spans="1:18" ht="15.75" customHeight="1" x14ac:dyDescent="0.2">
      <c r="A6066" t="s">
        <v>18329</v>
      </c>
      <c r="B6066" t="s">
        <v>18330</v>
      </c>
      <c r="C6066" t="s">
        <v>18331</v>
      </c>
      <c r="D6066" s="10">
        <v>46025</v>
      </c>
      <c r="E6066" t="s">
        <v>14854</v>
      </c>
      <c r="F6066">
        <v>9</v>
      </c>
      <c r="G6066" t="s">
        <v>374</v>
      </c>
      <c r="H6066" t="s">
        <v>427</v>
      </c>
      <c r="I6066" t="s">
        <v>55</v>
      </c>
      <c r="J6066">
        <v>1</v>
      </c>
      <c r="K6066">
        <v>5130</v>
      </c>
      <c r="L6066" t="str">
        <f>IFERROR(INDEX(play_attribution!$B$2:$B$328,MATCH(A6066,play_attribution!$A$2:$A$328,0)),"")</f>
        <v/>
      </c>
      <c r="M6066" t="str">
        <f>VLOOKUP(H6066,seller_roster!$A$2:$B$85,2,FALSE)</f>
        <v>Peyton Moreau</v>
      </c>
      <c r="N6066" t="str">
        <f>VLOOKUP(C6066,accounts!$A$2:$F$9615,2,FALSE)</f>
        <v>Professional Services</v>
      </c>
      <c r="O6066" t="str">
        <f>VLOOKUP(C6066,accounts!$A$2:$F$9615,3,FALSE)</f>
        <v>$2.5M-$5M</v>
      </c>
      <c r="P6066" t="str">
        <f>VLOOKUP(C6066,accounts!$A$2:$F$9615,5,FALSE)</f>
        <v>Central</v>
      </c>
      <c r="Q6066" t="b">
        <f t="shared" si="95"/>
        <v>1</v>
      </c>
      <c r="R6066" t="e">
        <f>INDEX(removed_duplicate_rows!$A$5:$A$39,MATCH(wins!A6066,removed_duplicate_rows!$A$5:$A$39,0))</f>
        <v>#N/A</v>
      </c>
    </row>
    <row r="6067" spans="1:18" ht="15.75" customHeight="1" x14ac:dyDescent="0.2">
      <c r="A6067" t="s">
        <v>18332</v>
      </c>
      <c r="B6067" t="s">
        <v>18333</v>
      </c>
      <c r="C6067" t="s">
        <v>18334</v>
      </c>
      <c r="D6067" s="10">
        <v>46025</v>
      </c>
      <c r="E6067" t="s">
        <v>14854</v>
      </c>
      <c r="F6067">
        <v>9</v>
      </c>
      <c r="G6067" t="s">
        <v>374</v>
      </c>
      <c r="H6067" t="s">
        <v>375</v>
      </c>
      <c r="I6067" t="s">
        <v>55</v>
      </c>
      <c r="J6067">
        <v>1</v>
      </c>
      <c r="K6067">
        <v>7823</v>
      </c>
      <c r="L6067" t="str">
        <f>IFERROR(INDEX(play_attribution!$B$2:$B$328,MATCH(A6067,play_attribution!$A$2:$A$328,0)),"")</f>
        <v/>
      </c>
      <c r="M6067" t="str">
        <f>VLOOKUP(H6067,seller_roster!$A$2:$B$85,2,FALSE)</f>
        <v>Sol Lindqvist</v>
      </c>
      <c r="N6067" t="str">
        <f>VLOOKUP(C6067,accounts!$A$2:$F$9615,2,FALSE)</f>
        <v>Construction</v>
      </c>
      <c r="O6067" t="str">
        <f>VLOOKUP(C6067,accounts!$A$2:$F$9615,3,FALSE)</f>
        <v>$5M-$10M</v>
      </c>
      <c r="P6067" t="str">
        <f>VLOOKUP(C6067,accounts!$A$2:$F$9615,5,FALSE)</f>
        <v>West</v>
      </c>
      <c r="Q6067" t="b">
        <f t="shared" si="95"/>
        <v>1</v>
      </c>
      <c r="R6067" t="e">
        <f>INDEX(removed_duplicate_rows!$A$5:$A$39,MATCH(wins!A6067,removed_duplicate_rows!$A$5:$A$39,0))</f>
        <v>#N/A</v>
      </c>
    </row>
    <row r="6068" spans="1:18" ht="15.75" customHeight="1" x14ac:dyDescent="0.2">
      <c r="A6068" t="s">
        <v>18335</v>
      </c>
      <c r="B6068" t="s">
        <v>18336</v>
      </c>
      <c r="C6068" t="s">
        <v>18337</v>
      </c>
      <c r="D6068" s="10">
        <v>46025</v>
      </c>
      <c r="E6068" t="s">
        <v>14854</v>
      </c>
      <c r="F6068">
        <v>9</v>
      </c>
      <c r="G6068" t="s">
        <v>374</v>
      </c>
      <c r="H6068" t="s">
        <v>449</v>
      </c>
      <c r="I6068" t="s">
        <v>55</v>
      </c>
      <c r="J6068">
        <v>1</v>
      </c>
      <c r="K6068">
        <v>5179</v>
      </c>
      <c r="L6068" t="str">
        <f>IFERROR(INDEX(play_attribution!$B$2:$B$328,MATCH(A6068,play_attribution!$A$2:$A$328,0)),"")</f>
        <v/>
      </c>
      <c r="M6068" t="str">
        <f>VLOOKUP(H6068,seller_roster!$A$2:$B$85,2,FALSE)</f>
        <v>Hayden Okafor</v>
      </c>
      <c r="N6068" t="str">
        <f>VLOOKUP(C6068,accounts!$A$2:$F$9615,2,FALSE)</f>
        <v>Hospitality Group</v>
      </c>
      <c r="O6068" t="str">
        <f>VLOOKUP(C6068,accounts!$A$2:$F$9615,3,FALSE)</f>
        <v>$5M-$10M</v>
      </c>
      <c r="P6068" t="str">
        <f>VLOOKUP(C6068,accounts!$A$2:$F$9615,5,FALSE)</f>
        <v>Central</v>
      </c>
      <c r="Q6068" t="b">
        <f t="shared" si="95"/>
        <v>1</v>
      </c>
      <c r="R6068" t="e">
        <f>INDEX(removed_duplicate_rows!$A$5:$A$39,MATCH(wins!A6068,removed_duplicate_rows!$A$5:$A$39,0))</f>
        <v>#N/A</v>
      </c>
    </row>
    <row r="6069" spans="1:18" ht="15.75" customHeight="1" x14ac:dyDescent="0.2">
      <c r="A6069" t="s">
        <v>18338</v>
      </c>
      <c r="B6069" t="s">
        <v>18339</v>
      </c>
      <c r="C6069" t="s">
        <v>18340</v>
      </c>
      <c r="D6069" s="10">
        <v>46025</v>
      </c>
      <c r="E6069" t="s">
        <v>14854</v>
      </c>
      <c r="F6069">
        <v>9</v>
      </c>
      <c r="G6069" t="s">
        <v>374</v>
      </c>
      <c r="H6069" t="s">
        <v>1123</v>
      </c>
      <c r="I6069" t="s">
        <v>55</v>
      </c>
      <c r="J6069">
        <v>1</v>
      </c>
      <c r="K6069">
        <v>7352</v>
      </c>
      <c r="L6069" t="str">
        <f>IFERROR(INDEX(play_attribution!$B$2:$B$328,MATCH(A6069,play_attribution!$A$2:$A$328,0)),"")</f>
        <v/>
      </c>
      <c r="M6069" t="str">
        <f>VLOOKUP(H6069,seller_roster!$A$2:$B$85,2,FALSE)</f>
        <v>Peyton Silva</v>
      </c>
      <c r="N6069" t="str">
        <f>VLOOKUP(C6069,accounts!$A$2:$F$9615,2,FALSE)</f>
        <v>Retail Multi-Location</v>
      </c>
      <c r="O6069" t="str">
        <f>VLOOKUP(C6069,accounts!$A$2:$F$9615,3,FALSE)</f>
        <v>$5M-$10M</v>
      </c>
      <c r="P6069" t="str">
        <f>VLOOKUP(C6069,accounts!$A$2:$F$9615,5,FALSE)</f>
        <v>East</v>
      </c>
      <c r="Q6069" t="b">
        <f t="shared" si="95"/>
        <v>1</v>
      </c>
      <c r="R6069" t="e">
        <f>INDEX(removed_duplicate_rows!$A$5:$A$39,MATCH(wins!A6069,removed_duplicate_rows!$A$5:$A$39,0))</f>
        <v>#N/A</v>
      </c>
    </row>
    <row r="6070" spans="1:18" ht="15.75" customHeight="1" x14ac:dyDescent="0.2">
      <c r="A6070" t="s">
        <v>18341</v>
      </c>
      <c r="B6070" t="s">
        <v>18342</v>
      </c>
      <c r="C6070" t="s">
        <v>18343</v>
      </c>
      <c r="D6070" s="10">
        <v>46025</v>
      </c>
      <c r="E6070" t="s">
        <v>14854</v>
      </c>
      <c r="F6070">
        <v>9</v>
      </c>
      <c r="G6070" t="s">
        <v>374</v>
      </c>
      <c r="H6070" t="s">
        <v>1123</v>
      </c>
      <c r="I6070" t="s">
        <v>55</v>
      </c>
      <c r="J6070">
        <v>1</v>
      </c>
      <c r="K6070">
        <v>8577</v>
      </c>
      <c r="L6070" t="str">
        <f>IFERROR(INDEX(play_attribution!$B$2:$B$328,MATCH(A6070,play_attribution!$A$2:$A$328,0)),"")</f>
        <v/>
      </c>
      <c r="M6070" t="str">
        <f>VLOOKUP(H6070,seller_roster!$A$2:$B$85,2,FALSE)</f>
        <v>Peyton Silva</v>
      </c>
      <c r="N6070" t="str">
        <f>VLOOKUP(C6070,accounts!$A$2:$F$9615,2,FALSE)</f>
        <v>Field Services</v>
      </c>
      <c r="O6070" t="str">
        <f>VLOOKUP(C6070,accounts!$A$2:$F$9615,3,FALSE)</f>
        <v>$2.5M-$5M</v>
      </c>
      <c r="P6070" t="str">
        <f>VLOOKUP(C6070,accounts!$A$2:$F$9615,5,FALSE)</f>
        <v>East</v>
      </c>
      <c r="Q6070" t="b">
        <f t="shared" si="95"/>
        <v>1</v>
      </c>
      <c r="R6070" t="e">
        <f>INDEX(removed_duplicate_rows!$A$5:$A$39,MATCH(wins!A6070,removed_duplicate_rows!$A$5:$A$39,0))</f>
        <v>#N/A</v>
      </c>
    </row>
    <row r="6071" spans="1:18" ht="15.75" customHeight="1" x14ac:dyDescent="0.2">
      <c r="A6071" t="s">
        <v>18344</v>
      </c>
      <c r="B6071" t="s">
        <v>18345</v>
      </c>
      <c r="C6071" t="s">
        <v>18346</v>
      </c>
      <c r="D6071" s="10">
        <v>46032</v>
      </c>
      <c r="E6071" t="s">
        <v>14854</v>
      </c>
      <c r="F6071">
        <v>10</v>
      </c>
      <c r="G6071" t="s">
        <v>53</v>
      </c>
      <c r="H6071" t="s">
        <v>495</v>
      </c>
      <c r="I6071" t="s">
        <v>55</v>
      </c>
      <c r="J6071">
        <v>1</v>
      </c>
      <c r="K6071">
        <v>22802</v>
      </c>
      <c r="L6071" t="str">
        <f>IFERROR(INDEX(play_attribution!$B$2:$B$328,MATCH(A6071,play_attribution!$A$2:$A$328,0)),"")</f>
        <v/>
      </c>
      <c r="M6071" t="str">
        <f>VLOOKUP(H6071,seller_roster!$A$2:$B$85,2,FALSE)</f>
        <v>Gio Ferro</v>
      </c>
      <c r="N6071" t="str">
        <f>VLOOKUP(C6071,accounts!$A$2:$F$9615,2,FALSE)</f>
        <v>Manufacturing</v>
      </c>
      <c r="O6071" t="str">
        <f>VLOOKUP(C6071,accounts!$A$2:$F$9615,3,FALSE)</f>
        <v>$5M-$10M</v>
      </c>
      <c r="P6071" t="str">
        <f>VLOOKUP(C6071,accounts!$A$2:$F$9615,5,FALSE)</f>
        <v>East</v>
      </c>
      <c r="Q6071" t="b">
        <f t="shared" si="95"/>
        <v>1</v>
      </c>
      <c r="R6071" t="e">
        <f>INDEX(removed_duplicate_rows!$A$5:$A$39,MATCH(wins!A6071,removed_duplicate_rows!$A$5:$A$39,0))</f>
        <v>#N/A</v>
      </c>
    </row>
    <row r="6072" spans="1:18" ht="15.75" customHeight="1" x14ac:dyDescent="0.2">
      <c r="A6072" t="s">
        <v>18347</v>
      </c>
      <c r="B6072" t="s">
        <v>18348</v>
      </c>
      <c r="C6072" t="s">
        <v>18349</v>
      </c>
      <c r="D6072" s="10">
        <v>46032</v>
      </c>
      <c r="E6072" t="s">
        <v>14854</v>
      </c>
      <c r="F6072">
        <v>10</v>
      </c>
      <c r="G6072" t="s">
        <v>53</v>
      </c>
      <c r="H6072" t="s">
        <v>69</v>
      </c>
      <c r="I6072" t="s">
        <v>55</v>
      </c>
      <c r="J6072">
        <v>1</v>
      </c>
      <c r="K6072">
        <v>12058</v>
      </c>
      <c r="L6072" t="str">
        <f>IFERROR(INDEX(play_attribution!$B$2:$B$328,MATCH(A6072,play_attribution!$A$2:$A$328,0)),"")</f>
        <v/>
      </c>
      <c r="M6072" t="str">
        <f>VLOOKUP(H6072,seller_roster!$A$2:$B$85,2,FALSE)</f>
        <v>Uma Moreau</v>
      </c>
      <c r="N6072" t="str">
        <f>VLOOKUP(C6072,accounts!$A$2:$F$9615,2,FALSE)</f>
        <v>Professional Services</v>
      </c>
      <c r="O6072" t="str">
        <f>VLOOKUP(C6072,accounts!$A$2:$F$9615,3,FALSE)</f>
        <v>&gt;$10M</v>
      </c>
      <c r="P6072" t="str">
        <f>VLOOKUP(C6072,accounts!$A$2:$F$9615,5,FALSE)</f>
        <v>East</v>
      </c>
      <c r="Q6072" t="b">
        <f t="shared" si="95"/>
        <v>1</v>
      </c>
      <c r="R6072" t="e">
        <f>INDEX(removed_duplicate_rows!$A$5:$A$39,MATCH(wins!A6072,removed_duplicate_rows!$A$5:$A$39,0))</f>
        <v>#N/A</v>
      </c>
    </row>
    <row r="6073" spans="1:18" ht="15.75" customHeight="1" x14ac:dyDescent="0.2">
      <c r="A6073" t="s">
        <v>18350</v>
      </c>
      <c r="B6073" t="s">
        <v>18351</v>
      </c>
      <c r="C6073" t="s">
        <v>18352</v>
      </c>
      <c r="D6073" s="10">
        <v>46032</v>
      </c>
      <c r="E6073" t="s">
        <v>14854</v>
      </c>
      <c r="F6073">
        <v>10</v>
      </c>
      <c r="G6073" t="s">
        <v>53</v>
      </c>
      <c r="H6073" t="s">
        <v>54</v>
      </c>
      <c r="I6073" t="s">
        <v>55</v>
      </c>
      <c r="J6073">
        <v>1</v>
      </c>
      <c r="K6073">
        <v>15456</v>
      </c>
      <c r="L6073" t="str">
        <f>IFERROR(INDEX(play_attribution!$B$2:$B$328,MATCH(A6073,play_attribution!$A$2:$A$328,0)),"")</f>
        <v/>
      </c>
      <c r="M6073" t="str">
        <f>VLOOKUP(H6073,seller_roster!$A$2:$B$85,2,FALSE)</f>
        <v>Rhea Okafor</v>
      </c>
      <c r="N6073" t="str">
        <f>VLOOKUP(C6073,accounts!$A$2:$F$9615,2,FALSE)</f>
        <v>Wholesale &amp; Distribution</v>
      </c>
      <c r="O6073" t="str">
        <f>VLOOKUP(C6073,accounts!$A$2:$F$9615,3,FALSE)</f>
        <v>$5M-$10M</v>
      </c>
      <c r="P6073" t="str">
        <f>VLOOKUP(C6073,accounts!$A$2:$F$9615,5,FALSE)</f>
        <v>East</v>
      </c>
      <c r="Q6073" t="b">
        <f t="shared" si="95"/>
        <v>1</v>
      </c>
      <c r="R6073" t="e">
        <f>INDEX(removed_duplicate_rows!$A$5:$A$39,MATCH(wins!A6073,removed_duplicate_rows!$A$5:$A$39,0))</f>
        <v>#N/A</v>
      </c>
    </row>
    <row r="6074" spans="1:18" ht="15.75" customHeight="1" x14ac:dyDescent="0.2">
      <c r="A6074" t="s">
        <v>18353</v>
      </c>
      <c r="B6074" t="s">
        <v>18354</v>
      </c>
      <c r="C6074" t="s">
        <v>18355</v>
      </c>
      <c r="D6074" s="10">
        <v>46032</v>
      </c>
      <c r="E6074" t="s">
        <v>14854</v>
      </c>
      <c r="F6074">
        <v>10</v>
      </c>
      <c r="G6074" t="s">
        <v>53</v>
      </c>
      <c r="H6074" t="s">
        <v>505</v>
      </c>
      <c r="I6074" t="s">
        <v>55</v>
      </c>
      <c r="J6074">
        <v>1</v>
      </c>
      <c r="K6074">
        <v>18655</v>
      </c>
      <c r="L6074" t="str">
        <f>IFERROR(INDEX(play_attribution!$B$2:$B$328,MATCH(A6074,play_attribution!$A$2:$A$328,0)),"")</f>
        <v/>
      </c>
      <c r="M6074" t="str">
        <f>VLOOKUP(H6074,seller_roster!$A$2:$B$85,2,FALSE)</f>
        <v>Xen Mbeki</v>
      </c>
      <c r="N6074" t="str">
        <f>VLOOKUP(C6074,accounts!$A$2:$F$9615,2,FALSE)</f>
        <v>Retail Multi-Location</v>
      </c>
      <c r="O6074" t="str">
        <f>VLOOKUP(C6074,accounts!$A$2:$F$9615,3,FALSE)</f>
        <v>$5M-$10M</v>
      </c>
      <c r="P6074" t="str">
        <f>VLOOKUP(C6074,accounts!$A$2:$F$9615,5,FALSE)</f>
        <v>Central</v>
      </c>
      <c r="Q6074" t="b">
        <f t="shared" si="95"/>
        <v>1</v>
      </c>
      <c r="R6074" t="e">
        <f>INDEX(removed_duplicate_rows!$A$5:$A$39,MATCH(wins!A6074,removed_duplicate_rows!$A$5:$A$39,0))</f>
        <v>#N/A</v>
      </c>
    </row>
    <row r="6075" spans="1:18" ht="15.75" customHeight="1" x14ac:dyDescent="0.2">
      <c r="A6075" t="s">
        <v>18356</v>
      </c>
      <c r="B6075" t="s">
        <v>18357</v>
      </c>
      <c r="C6075" t="s">
        <v>18358</v>
      </c>
      <c r="D6075" s="10">
        <v>46032</v>
      </c>
      <c r="E6075" t="s">
        <v>14854</v>
      </c>
      <c r="F6075">
        <v>10</v>
      </c>
      <c r="G6075" t="s">
        <v>53</v>
      </c>
      <c r="H6075" t="s">
        <v>495</v>
      </c>
      <c r="I6075" t="s">
        <v>55</v>
      </c>
      <c r="J6075">
        <v>1</v>
      </c>
      <c r="K6075">
        <v>9870</v>
      </c>
      <c r="L6075" t="str">
        <f>IFERROR(INDEX(play_attribution!$B$2:$B$328,MATCH(A6075,play_attribution!$A$2:$A$328,0)),"")</f>
        <v/>
      </c>
      <c r="M6075" t="str">
        <f>VLOOKUP(H6075,seller_roster!$A$2:$B$85,2,FALSE)</f>
        <v>Gio Ferro</v>
      </c>
      <c r="N6075" t="str">
        <f>VLOOKUP(C6075,accounts!$A$2:$F$9615,2,FALSE)</f>
        <v>Construction</v>
      </c>
      <c r="O6075" t="str">
        <f>VLOOKUP(C6075,accounts!$A$2:$F$9615,3,FALSE)</f>
        <v>$5M-$10M</v>
      </c>
      <c r="P6075" t="str">
        <f>VLOOKUP(C6075,accounts!$A$2:$F$9615,5,FALSE)</f>
        <v>Central</v>
      </c>
      <c r="Q6075" t="b">
        <f t="shared" si="95"/>
        <v>1</v>
      </c>
      <c r="R6075" t="e">
        <f>INDEX(removed_duplicate_rows!$A$5:$A$39,MATCH(wins!A6075,removed_duplicate_rows!$A$5:$A$39,0))</f>
        <v>#N/A</v>
      </c>
    </row>
    <row r="6076" spans="1:18" ht="15.75" customHeight="1" x14ac:dyDescent="0.2">
      <c r="A6076" t="s">
        <v>18359</v>
      </c>
      <c r="B6076" t="s">
        <v>18360</v>
      </c>
      <c r="C6076" t="s">
        <v>18361</v>
      </c>
      <c r="D6076" s="10">
        <v>46032</v>
      </c>
      <c r="E6076" t="s">
        <v>14854</v>
      </c>
      <c r="F6076">
        <v>10</v>
      </c>
      <c r="G6076" t="s">
        <v>53</v>
      </c>
      <c r="H6076" t="s">
        <v>505</v>
      </c>
      <c r="I6076" t="s">
        <v>55</v>
      </c>
      <c r="J6076">
        <v>1</v>
      </c>
      <c r="K6076">
        <v>26277</v>
      </c>
      <c r="L6076" t="str">
        <f>IFERROR(INDEX(play_attribution!$B$2:$B$328,MATCH(A6076,play_attribution!$A$2:$A$328,0)),"")</f>
        <v/>
      </c>
      <c r="M6076" t="str">
        <f>VLOOKUP(H6076,seller_roster!$A$2:$B$85,2,FALSE)</f>
        <v>Xen Mbeki</v>
      </c>
      <c r="N6076" t="str">
        <f>VLOOKUP(C6076,accounts!$A$2:$F$9615,2,FALSE)</f>
        <v>Retail Multi-Location</v>
      </c>
      <c r="O6076" t="str">
        <f>VLOOKUP(C6076,accounts!$A$2:$F$9615,3,FALSE)</f>
        <v>&gt;$10M</v>
      </c>
      <c r="P6076" t="str">
        <f>VLOOKUP(C6076,accounts!$A$2:$F$9615,5,FALSE)</f>
        <v>West</v>
      </c>
      <c r="Q6076" t="b">
        <f t="shared" si="95"/>
        <v>1</v>
      </c>
      <c r="R6076" t="e">
        <f>INDEX(removed_duplicate_rows!$A$5:$A$39,MATCH(wins!A6076,removed_duplicate_rows!$A$5:$A$39,0))</f>
        <v>#N/A</v>
      </c>
    </row>
    <row r="6077" spans="1:18" ht="15.75" customHeight="1" x14ac:dyDescent="0.2">
      <c r="A6077" t="s">
        <v>18362</v>
      </c>
      <c r="B6077" t="s">
        <v>18363</v>
      </c>
      <c r="C6077" t="s">
        <v>18364</v>
      </c>
      <c r="D6077" s="10">
        <v>46032</v>
      </c>
      <c r="E6077" t="s">
        <v>14854</v>
      </c>
      <c r="F6077">
        <v>10</v>
      </c>
      <c r="G6077" t="s">
        <v>77</v>
      </c>
      <c r="H6077" t="s">
        <v>159</v>
      </c>
      <c r="I6077" t="s">
        <v>79</v>
      </c>
      <c r="J6077">
        <v>1</v>
      </c>
      <c r="K6077">
        <v>8955</v>
      </c>
      <c r="L6077" t="str">
        <f>IFERROR(INDEX(play_attribution!$B$2:$B$328,MATCH(A6077,play_attribution!$A$2:$A$328,0)),"")</f>
        <v/>
      </c>
      <c r="M6077" t="str">
        <f>VLOOKUP(H6077,seller_roster!$A$2:$B$85,2,FALSE)</f>
        <v>Kai Bianchi</v>
      </c>
      <c r="N6077" t="str">
        <f>VLOOKUP(C6077,accounts!$A$2:$F$9615,2,FALSE)</f>
        <v>Manufacturing</v>
      </c>
      <c r="O6077" t="str">
        <f>VLOOKUP(C6077,accounts!$A$2:$F$9615,3,FALSE)</f>
        <v>$5M-$10M</v>
      </c>
      <c r="P6077" t="str">
        <f>VLOOKUP(C6077,accounts!$A$2:$F$9615,5,FALSE)</f>
        <v>East</v>
      </c>
      <c r="Q6077" t="b">
        <f t="shared" si="95"/>
        <v>1</v>
      </c>
      <c r="R6077" t="e">
        <f>INDEX(removed_duplicate_rows!$A$5:$A$39,MATCH(wins!A6077,removed_duplicate_rows!$A$5:$A$39,0))</f>
        <v>#N/A</v>
      </c>
    </row>
    <row r="6078" spans="1:18" ht="15.75" customHeight="1" x14ac:dyDescent="0.2">
      <c r="A6078" t="s">
        <v>18365</v>
      </c>
      <c r="B6078" t="s">
        <v>18366</v>
      </c>
      <c r="C6078" t="s">
        <v>18367</v>
      </c>
      <c r="D6078" s="10">
        <v>46032</v>
      </c>
      <c r="E6078" t="s">
        <v>14854</v>
      </c>
      <c r="F6078">
        <v>10</v>
      </c>
      <c r="G6078" t="s">
        <v>77</v>
      </c>
      <c r="H6078" t="s">
        <v>159</v>
      </c>
      <c r="I6078" t="s">
        <v>55</v>
      </c>
      <c r="J6078">
        <v>1</v>
      </c>
      <c r="K6078">
        <v>8724</v>
      </c>
      <c r="L6078" t="str">
        <f>IFERROR(INDEX(play_attribution!$B$2:$B$328,MATCH(A6078,play_attribution!$A$2:$A$328,0)),"")</f>
        <v/>
      </c>
      <c r="M6078" t="str">
        <f>VLOOKUP(H6078,seller_roster!$A$2:$B$85,2,FALSE)</f>
        <v>Kai Bianchi</v>
      </c>
      <c r="N6078" t="str">
        <f>VLOOKUP(C6078,accounts!$A$2:$F$9615,2,FALSE)</f>
        <v>Manufacturing</v>
      </c>
      <c r="O6078" t="str">
        <f>VLOOKUP(C6078,accounts!$A$2:$F$9615,3,FALSE)</f>
        <v>$5M-$10M</v>
      </c>
      <c r="P6078" t="str">
        <f>VLOOKUP(C6078,accounts!$A$2:$F$9615,5,FALSE)</f>
        <v>East</v>
      </c>
      <c r="Q6078" t="b">
        <f t="shared" si="95"/>
        <v>1</v>
      </c>
      <c r="R6078" t="e">
        <f>INDEX(removed_duplicate_rows!$A$5:$A$39,MATCH(wins!A6078,removed_duplicate_rows!$A$5:$A$39,0))</f>
        <v>#N/A</v>
      </c>
    </row>
    <row r="6079" spans="1:18" ht="15.75" customHeight="1" x14ac:dyDescent="0.2">
      <c r="A6079" t="s">
        <v>18368</v>
      </c>
      <c r="B6079" t="s">
        <v>18369</v>
      </c>
      <c r="C6079" t="s">
        <v>18370</v>
      </c>
      <c r="D6079" s="10">
        <v>46032</v>
      </c>
      <c r="E6079" t="s">
        <v>14854</v>
      </c>
      <c r="F6079">
        <v>10</v>
      </c>
      <c r="G6079" t="s">
        <v>77</v>
      </c>
      <c r="H6079" t="s">
        <v>210</v>
      </c>
      <c r="I6079" t="s">
        <v>79</v>
      </c>
      <c r="J6079">
        <v>1</v>
      </c>
      <c r="K6079">
        <v>3558</v>
      </c>
      <c r="L6079" t="str">
        <f>IFERROR(INDEX(play_attribution!$B$2:$B$328,MATCH(A6079,play_attribution!$A$2:$A$328,0)),"")</f>
        <v/>
      </c>
      <c r="M6079" t="str">
        <f>VLOOKUP(H6079,seller_roster!$A$2:$B$85,2,FALSE)</f>
        <v>Emerson Reyes</v>
      </c>
      <c r="N6079" t="str">
        <f>VLOOKUP(C6079,accounts!$A$2:$F$9615,2,FALSE)</f>
        <v>Healthcare Services</v>
      </c>
      <c r="O6079" t="str">
        <f>VLOOKUP(C6079,accounts!$A$2:$F$9615,3,FALSE)</f>
        <v>$5M-$10M</v>
      </c>
      <c r="P6079" t="str">
        <f>VLOOKUP(C6079,accounts!$A$2:$F$9615,5,FALSE)</f>
        <v>West</v>
      </c>
      <c r="Q6079" t="b">
        <f t="shared" si="95"/>
        <v>1</v>
      </c>
      <c r="R6079" t="e">
        <f>INDEX(removed_duplicate_rows!$A$5:$A$39,MATCH(wins!A6079,removed_duplicate_rows!$A$5:$A$39,0))</f>
        <v>#N/A</v>
      </c>
    </row>
    <row r="6080" spans="1:18" ht="15.75" customHeight="1" x14ac:dyDescent="0.2">
      <c r="A6080" t="s">
        <v>18371</v>
      </c>
      <c r="B6080" t="s">
        <v>18372</v>
      </c>
      <c r="C6080" t="s">
        <v>18373</v>
      </c>
      <c r="D6080" s="10">
        <v>46032</v>
      </c>
      <c r="E6080" t="s">
        <v>14854</v>
      </c>
      <c r="F6080">
        <v>10</v>
      </c>
      <c r="G6080" t="s">
        <v>77</v>
      </c>
      <c r="H6080" t="s">
        <v>107</v>
      </c>
      <c r="I6080" t="s">
        <v>79</v>
      </c>
      <c r="J6080">
        <v>1</v>
      </c>
      <c r="K6080">
        <v>8613</v>
      </c>
      <c r="L6080" t="str">
        <f>IFERROR(INDEX(play_attribution!$B$2:$B$328,MATCH(A6080,play_attribution!$A$2:$A$328,0)),"")</f>
        <v/>
      </c>
      <c r="M6080" t="str">
        <f>VLOOKUP(H6080,seller_roster!$A$2:$B$85,2,FALSE)</f>
        <v>Skyler Doyle</v>
      </c>
      <c r="N6080" t="str">
        <f>VLOOKUP(C6080,accounts!$A$2:$F$9615,2,FALSE)</f>
        <v>Healthcare Services</v>
      </c>
      <c r="O6080" t="str">
        <f>VLOOKUP(C6080,accounts!$A$2:$F$9615,3,FALSE)</f>
        <v>$2.5M-$5M</v>
      </c>
      <c r="P6080" t="str">
        <f>VLOOKUP(C6080,accounts!$A$2:$F$9615,5,FALSE)</f>
        <v>West</v>
      </c>
      <c r="Q6080" t="b">
        <f t="shared" si="95"/>
        <v>1</v>
      </c>
      <c r="R6080" t="e">
        <f>INDEX(removed_duplicate_rows!$A$5:$A$39,MATCH(wins!A6080,removed_duplicate_rows!$A$5:$A$39,0))</f>
        <v>#N/A</v>
      </c>
    </row>
    <row r="6081" spans="1:18" ht="15.75" customHeight="1" x14ac:dyDescent="0.2">
      <c r="A6081" t="s">
        <v>18374</v>
      </c>
      <c r="B6081" t="s">
        <v>18375</v>
      </c>
      <c r="C6081" t="s">
        <v>18376</v>
      </c>
      <c r="D6081" s="10">
        <v>46032</v>
      </c>
      <c r="E6081" t="s">
        <v>14854</v>
      </c>
      <c r="F6081">
        <v>10</v>
      </c>
      <c r="G6081" t="s">
        <v>77</v>
      </c>
      <c r="H6081" t="s">
        <v>1230</v>
      </c>
      <c r="I6081" t="s">
        <v>79</v>
      </c>
      <c r="J6081">
        <v>1</v>
      </c>
      <c r="K6081">
        <v>6740</v>
      </c>
      <c r="L6081" t="str">
        <f>IFERROR(INDEX(play_attribution!$B$2:$B$328,MATCH(A6081,play_attribution!$A$2:$A$328,0)),"")</f>
        <v/>
      </c>
      <c r="M6081" t="str">
        <f>VLOOKUP(H6081,seller_roster!$A$2:$B$85,2,FALSE)</f>
        <v>Lennon Doyle</v>
      </c>
      <c r="N6081" t="str">
        <f>VLOOKUP(C6081,accounts!$A$2:$F$9615,2,FALSE)</f>
        <v>Healthcare Services</v>
      </c>
      <c r="O6081" t="str">
        <f>VLOOKUP(C6081,accounts!$A$2:$F$9615,3,FALSE)</f>
        <v>$5M-$10M</v>
      </c>
      <c r="P6081" t="str">
        <f>VLOOKUP(C6081,accounts!$A$2:$F$9615,5,FALSE)</f>
        <v>East</v>
      </c>
      <c r="Q6081" t="b">
        <f t="shared" si="95"/>
        <v>1</v>
      </c>
      <c r="R6081" t="e">
        <f>INDEX(removed_duplicate_rows!$A$5:$A$39,MATCH(wins!A6081,removed_duplicate_rows!$A$5:$A$39,0))</f>
        <v>#N/A</v>
      </c>
    </row>
    <row r="6082" spans="1:18" ht="15.75" customHeight="1" x14ac:dyDescent="0.2">
      <c r="A6082" t="s">
        <v>18377</v>
      </c>
      <c r="B6082" t="s">
        <v>18378</v>
      </c>
      <c r="C6082" t="s">
        <v>18379</v>
      </c>
      <c r="D6082" s="10">
        <v>46032</v>
      </c>
      <c r="E6082" t="s">
        <v>14854</v>
      </c>
      <c r="F6082">
        <v>10</v>
      </c>
      <c r="G6082" t="s">
        <v>77</v>
      </c>
      <c r="H6082" t="s">
        <v>173</v>
      </c>
      <c r="I6082" t="s">
        <v>79</v>
      </c>
      <c r="J6082">
        <v>1</v>
      </c>
      <c r="K6082">
        <v>6436</v>
      </c>
      <c r="L6082" t="str">
        <f>IFERROR(INDEX(play_attribution!$B$2:$B$328,MATCH(A6082,play_attribution!$A$2:$A$328,0)),"")</f>
        <v/>
      </c>
      <c r="M6082" t="str">
        <f>VLOOKUP(H6082,seller_roster!$A$2:$B$85,2,FALSE)</f>
        <v>Pia Reyes</v>
      </c>
      <c r="N6082" t="str">
        <f>VLOOKUP(C6082,accounts!$A$2:$F$9615,2,FALSE)</f>
        <v>Retail Multi-Location</v>
      </c>
      <c r="O6082" t="str">
        <f>VLOOKUP(C6082,accounts!$A$2:$F$9615,3,FALSE)</f>
        <v>$2.5M-$5M</v>
      </c>
      <c r="P6082" t="str">
        <f>VLOOKUP(C6082,accounts!$A$2:$F$9615,5,FALSE)</f>
        <v>East</v>
      </c>
      <c r="Q6082" t="b">
        <f t="shared" si="95"/>
        <v>1</v>
      </c>
      <c r="R6082" t="e">
        <f>INDEX(removed_duplicate_rows!$A$5:$A$39,MATCH(wins!A6082,removed_duplicate_rows!$A$5:$A$39,0))</f>
        <v>#N/A</v>
      </c>
    </row>
    <row r="6083" spans="1:18" ht="15.75" customHeight="1" x14ac:dyDescent="0.2">
      <c r="A6083" t="s">
        <v>18380</v>
      </c>
      <c r="B6083" t="s">
        <v>18381</v>
      </c>
      <c r="C6083" t="s">
        <v>18382</v>
      </c>
      <c r="D6083" s="10">
        <v>46032</v>
      </c>
      <c r="E6083" t="s">
        <v>14854</v>
      </c>
      <c r="F6083">
        <v>10</v>
      </c>
      <c r="G6083" t="s">
        <v>77</v>
      </c>
      <c r="H6083" t="s">
        <v>87</v>
      </c>
      <c r="I6083" t="s">
        <v>79</v>
      </c>
      <c r="J6083">
        <v>1</v>
      </c>
      <c r="K6083">
        <v>9490</v>
      </c>
      <c r="L6083" t="str">
        <f>IFERROR(INDEX(play_attribution!$B$2:$B$328,MATCH(A6083,play_attribution!$A$2:$A$328,0)),"")</f>
        <v/>
      </c>
      <c r="M6083" t="str">
        <f>VLOOKUP(H6083,seller_roster!$A$2:$B$85,2,FALSE)</f>
        <v>Harper Tran</v>
      </c>
      <c r="N6083" t="str">
        <f>VLOOKUP(C6083,accounts!$A$2:$F$9615,2,FALSE)</f>
        <v>Retail Multi-Location</v>
      </c>
      <c r="O6083" t="str">
        <f>VLOOKUP(C6083,accounts!$A$2:$F$9615,3,FALSE)</f>
        <v>$2.5M-$5M</v>
      </c>
      <c r="P6083" t="str">
        <f>VLOOKUP(C6083,accounts!$A$2:$F$9615,5,FALSE)</f>
        <v>West</v>
      </c>
      <c r="Q6083" t="b">
        <f t="shared" ref="Q6083:Q6146" si="96">L6083=""</f>
        <v>1</v>
      </c>
      <c r="R6083" t="e">
        <f>INDEX(removed_duplicate_rows!$A$5:$A$39,MATCH(wins!A6083,removed_duplicate_rows!$A$5:$A$39,0))</f>
        <v>#N/A</v>
      </c>
    </row>
    <row r="6084" spans="1:18" ht="15.75" customHeight="1" x14ac:dyDescent="0.2">
      <c r="A6084" t="s">
        <v>18383</v>
      </c>
      <c r="B6084" t="s">
        <v>18384</v>
      </c>
      <c r="C6084" t="s">
        <v>18385</v>
      </c>
      <c r="D6084" s="10">
        <v>46032</v>
      </c>
      <c r="E6084" t="s">
        <v>14854</v>
      </c>
      <c r="F6084">
        <v>10</v>
      </c>
      <c r="G6084" t="s">
        <v>77</v>
      </c>
      <c r="H6084" t="s">
        <v>159</v>
      </c>
      <c r="I6084" t="s">
        <v>55</v>
      </c>
      <c r="J6084">
        <v>1</v>
      </c>
      <c r="K6084">
        <v>5114</v>
      </c>
      <c r="L6084" t="str">
        <f>IFERROR(INDEX(play_attribution!$B$2:$B$328,MATCH(A6084,play_attribution!$A$2:$A$328,0)),"")</f>
        <v/>
      </c>
      <c r="M6084" t="str">
        <f>VLOOKUP(H6084,seller_roster!$A$2:$B$85,2,FALSE)</f>
        <v>Kai Bianchi</v>
      </c>
      <c r="N6084" t="str">
        <f>VLOOKUP(C6084,accounts!$A$2:$F$9615,2,FALSE)</f>
        <v>Retail Multi-Location</v>
      </c>
      <c r="O6084" t="str">
        <f>VLOOKUP(C6084,accounts!$A$2:$F$9615,3,FALSE)</f>
        <v>$5M-$10M</v>
      </c>
      <c r="P6084" t="str">
        <f>VLOOKUP(C6084,accounts!$A$2:$F$9615,5,FALSE)</f>
        <v>Central</v>
      </c>
      <c r="Q6084" t="b">
        <f t="shared" si="96"/>
        <v>1</v>
      </c>
      <c r="R6084" t="e">
        <f>INDEX(removed_duplicate_rows!$A$5:$A$39,MATCH(wins!A6084,removed_duplicate_rows!$A$5:$A$39,0))</f>
        <v>#N/A</v>
      </c>
    </row>
    <row r="6085" spans="1:18" ht="15.75" customHeight="1" x14ac:dyDescent="0.2">
      <c r="A6085" t="s">
        <v>18386</v>
      </c>
      <c r="B6085" t="s">
        <v>18387</v>
      </c>
      <c r="C6085" t="s">
        <v>18388</v>
      </c>
      <c r="D6085" s="10">
        <v>46032</v>
      </c>
      <c r="E6085" t="s">
        <v>14854</v>
      </c>
      <c r="F6085">
        <v>10</v>
      </c>
      <c r="G6085" t="s">
        <v>77</v>
      </c>
      <c r="H6085" t="s">
        <v>91</v>
      </c>
      <c r="I6085" t="s">
        <v>79</v>
      </c>
      <c r="J6085">
        <v>1</v>
      </c>
      <c r="K6085">
        <v>8480</v>
      </c>
      <c r="L6085" t="str">
        <f>IFERROR(INDEX(play_attribution!$B$2:$B$328,MATCH(A6085,play_attribution!$A$2:$A$328,0)),"")</f>
        <v/>
      </c>
      <c r="M6085" t="str">
        <f>VLOOKUP(H6085,seller_roster!$A$2:$B$85,2,FALSE)</f>
        <v>Kira Sorensen</v>
      </c>
      <c r="N6085" t="str">
        <f>VLOOKUP(C6085,accounts!$A$2:$F$9615,2,FALSE)</f>
        <v>Field Services</v>
      </c>
      <c r="O6085" t="str">
        <f>VLOOKUP(C6085,accounts!$A$2:$F$9615,3,FALSE)</f>
        <v>$2.5M-$5M</v>
      </c>
      <c r="P6085" t="str">
        <f>VLOOKUP(C6085,accounts!$A$2:$F$9615,5,FALSE)</f>
        <v>East</v>
      </c>
      <c r="Q6085" t="b">
        <f t="shared" si="96"/>
        <v>1</v>
      </c>
      <c r="R6085" t="e">
        <f>INDEX(removed_duplicate_rows!$A$5:$A$39,MATCH(wins!A6085,removed_duplicate_rows!$A$5:$A$39,0))</f>
        <v>#N/A</v>
      </c>
    </row>
    <row r="6086" spans="1:18" ht="15.75" customHeight="1" x14ac:dyDescent="0.2">
      <c r="A6086" t="s">
        <v>18389</v>
      </c>
      <c r="B6086" t="s">
        <v>18390</v>
      </c>
      <c r="C6086" t="s">
        <v>18391</v>
      </c>
      <c r="D6086" s="10">
        <v>46032</v>
      </c>
      <c r="E6086" t="s">
        <v>14854</v>
      </c>
      <c r="F6086">
        <v>10</v>
      </c>
      <c r="G6086" t="s">
        <v>77</v>
      </c>
      <c r="H6086" t="s">
        <v>99</v>
      </c>
      <c r="I6086" t="s">
        <v>79</v>
      </c>
      <c r="J6086">
        <v>1</v>
      </c>
      <c r="K6086">
        <v>15906</v>
      </c>
      <c r="L6086" t="str">
        <f>IFERROR(INDEX(play_attribution!$B$2:$B$328,MATCH(A6086,play_attribution!$A$2:$A$328,0)),"")</f>
        <v/>
      </c>
      <c r="M6086" t="str">
        <f>VLOOKUP(H6086,seller_roster!$A$2:$B$85,2,FALSE)</f>
        <v>Shiloh Sorensen</v>
      </c>
      <c r="N6086" t="str">
        <f>VLOOKUP(C6086,accounts!$A$2:$F$9615,2,FALSE)</f>
        <v>Wholesale &amp; Distribution</v>
      </c>
      <c r="O6086" t="str">
        <f>VLOOKUP(C6086,accounts!$A$2:$F$9615,3,FALSE)</f>
        <v>&lt;$1M</v>
      </c>
      <c r="P6086" t="str">
        <f>VLOOKUP(C6086,accounts!$A$2:$F$9615,5,FALSE)</f>
        <v>West</v>
      </c>
      <c r="Q6086" t="b">
        <f t="shared" si="96"/>
        <v>1</v>
      </c>
      <c r="R6086" t="e">
        <f>INDEX(removed_duplicate_rows!$A$5:$A$39,MATCH(wins!A6086,removed_duplicate_rows!$A$5:$A$39,0))</f>
        <v>#N/A</v>
      </c>
    </row>
    <row r="6087" spans="1:18" ht="15.75" customHeight="1" x14ac:dyDescent="0.2">
      <c r="A6087" t="s">
        <v>18392</v>
      </c>
      <c r="B6087" t="s">
        <v>18393</v>
      </c>
      <c r="C6087" t="s">
        <v>18394</v>
      </c>
      <c r="D6087" s="10">
        <v>46032</v>
      </c>
      <c r="E6087" t="s">
        <v>14854</v>
      </c>
      <c r="F6087">
        <v>10</v>
      </c>
      <c r="G6087" t="s">
        <v>77</v>
      </c>
      <c r="H6087" t="s">
        <v>103</v>
      </c>
      <c r="I6087" t="s">
        <v>79</v>
      </c>
      <c r="J6087">
        <v>1</v>
      </c>
      <c r="K6087">
        <v>9352</v>
      </c>
      <c r="L6087" t="str">
        <f>IFERROR(INDEX(play_attribution!$B$2:$B$328,MATCH(A6087,play_attribution!$A$2:$A$328,0)),"")</f>
        <v/>
      </c>
      <c r="M6087" t="str">
        <f>VLOOKUP(H6087,seller_roster!$A$2:$B$85,2,FALSE)</f>
        <v>Jax Reyes</v>
      </c>
      <c r="N6087" t="str">
        <f>VLOOKUP(C6087,accounts!$A$2:$F$9615,2,FALSE)</f>
        <v>Wholesale &amp; Distribution</v>
      </c>
      <c r="O6087" t="str">
        <f>VLOOKUP(C6087,accounts!$A$2:$F$9615,3,FALSE)</f>
        <v>$1M-$2.5M</v>
      </c>
      <c r="P6087" t="str">
        <f>VLOOKUP(C6087,accounts!$A$2:$F$9615,5,FALSE)</f>
        <v>East</v>
      </c>
      <c r="Q6087" t="b">
        <f t="shared" si="96"/>
        <v>1</v>
      </c>
      <c r="R6087" t="e">
        <f>INDEX(removed_duplicate_rows!$A$5:$A$39,MATCH(wins!A6087,removed_duplicate_rows!$A$5:$A$39,0))</f>
        <v>#N/A</v>
      </c>
    </row>
    <row r="6088" spans="1:18" ht="15.75" customHeight="1" x14ac:dyDescent="0.2">
      <c r="A6088" t="s">
        <v>18395</v>
      </c>
      <c r="B6088" t="s">
        <v>18396</v>
      </c>
      <c r="C6088" t="s">
        <v>18397</v>
      </c>
      <c r="D6088" s="10">
        <v>46032</v>
      </c>
      <c r="E6088" t="s">
        <v>14854</v>
      </c>
      <c r="F6088">
        <v>10</v>
      </c>
      <c r="G6088" t="s">
        <v>77</v>
      </c>
      <c r="H6088" t="s">
        <v>169</v>
      </c>
      <c r="I6088" t="s">
        <v>55</v>
      </c>
      <c r="J6088">
        <v>1</v>
      </c>
      <c r="K6088">
        <v>9706</v>
      </c>
      <c r="L6088" t="str">
        <f>IFERROR(INDEX(play_attribution!$B$2:$B$328,MATCH(A6088,play_attribution!$A$2:$A$328,0)),"")</f>
        <v/>
      </c>
      <c r="M6088" t="str">
        <f>VLOOKUP(H6088,seller_roster!$A$2:$B$85,2,FALSE)</f>
        <v>Rhea Doyle</v>
      </c>
      <c r="N6088" t="str">
        <f>VLOOKUP(C6088,accounts!$A$2:$F$9615,2,FALSE)</f>
        <v>Construction</v>
      </c>
      <c r="O6088" t="str">
        <f>VLOOKUP(C6088,accounts!$A$2:$F$9615,3,FALSE)</f>
        <v>$1M-$2.5M</v>
      </c>
      <c r="P6088" t="str">
        <f>VLOOKUP(C6088,accounts!$A$2:$F$9615,5,FALSE)</f>
        <v>West</v>
      </c>
      <c r="Q6088" t="b">
        <f t="shared" si="96"/>
        <v>1</v>
      </c>
      <c r="R6088" t="e">
        <f>INDEX(removed_duplicate_rows!$A$5:$A$39,MATCH(wins!A6088,removed_duplicate_rows!$A$5:$A$39,0))</f>
        <v>#N/A</v>
      </c>
    </row>
    <row r="6089" spans="1:18" ht="15.75" customHeight="1" x14ac:dyDescent="0.2">
      <c r="A6089" t="s">
        <v>18398</v>
      </c>
      <c r="B6089" t="s">
        <v>18399</v>
      </c>
      <c r="C6089" t="s">
        <v>18400</v>
      </c>
      <c r="D6089" s="10">
        <v>46032</v>
      </c>
      <c r="E6089" t="s">
        <v>14854</v>
      </c>
      <c r="F6089">
        <v>10</v>
      </c>
      <c r="G6089" t="s">
        <v>77</v>
      </c>
      <c r="H6089" t="s">
        <v>83</v>
      </c>
      <c r="I6089" t="s">
        <v>79</v>
      </c>
      <c r="J6089">
        <v>1</v>
      </c>
      <c r="K6089">
        <v>10068</v>
      </c>
      <c r="L6089" t="str">
        <f>IFERROR(INDEX(play_attribution!$B$2:$B$328,MATCH(A6089,play_attribution!$A$2:$A$328,0)),"")</f>
        <v/>
      </c>
      <c r="M6089" t="str">
        <f>VLOOKUP(H6089,seller_roster!$A$2:$B$85,2,FALSE)</f>
        <v>Sage Ruiz</v>
      </c>
      <c r="N6089" t="str">
        <f>VLOOKUP(C6089,accounts!$A$2:$F$9615,2,FALSE)</f>
        <v>Construction</v>
      </c>
      <c r="O6089" t="str">
        <f>VLOOKUP(C6089,accounts!$A$2:$F$9615,3,FALSE)</f>
        <v>$1M-$2.5M</v>
      </c>
      <c r="P6089" t="str">
        <f>VLOOKUP(C6089,accounts!$A$2:$F$9615,5,FALSE)</f>
        <v>East</v>
      </c>
      <c r="Q6089" t="b">
        <f t="shared" si="96"/>
        <v>1</v>
      </c>
      <c r="R6089" t="e">
        <f>INDEX(removed_duplicate_rows!$A$5:$A$39,MATCH(wins!A6089,removed_duplicate_rows!$A$5:$A$39,0))</f>
        <v>#N/A</v>
      </c>
    </row>
    <row r="6090" spans="1:18" ht="15.75" customHeight="1" x14ac:dyDescent="0.2">
      <c r="A6090" t="s">
        <v>18401</v>
      </c>
      <c r="B6090" t="s">
        <v>18402</v>
      </c>
      <c r="C6090" t="s">
        <v>18403</v>
      </c>
      <c r="D6090" s="10">
        <v>46032</v>
      </c>
      <c r="E6090" t="s">
        <v>14854</v>
      </c>
      <c r="F6090">
        <v>10</v>
      </c>
      <c r="G6090" t="s">
        <v>77</v>
      </c>
      <c r="H6090" t="s">
        <v>169</v>
      </c>
      <c r="I6090" t="s">
        <v>55</v>
      </c>
      <c r="J6090">
        <v>1</v>
      </c>
      <c r="K6090">
        <v>11412</v>
      </c>
      <c r="L6090" t="str">
        <f>IFERROR(INDEX(play_attribution!$B$2:$B$328,MATCH(A6090,play_attribution!$A$2:$A$328,0)),"")</f>
        <v/>
      </c>
      <c r="M6090" t="str">
        <f>VLOOKUP(H6090,seller_roster!$A$2:$B$85,2,FALSE)</f>
        <v>Rhea Doyle</v>
      </c>
      <c r="N6090" t="str">
        <f>VLOOKUP(C6090,accounts!$A$2:$F$9615,2,FALSE)</f>
        <v>Wholesale &amp; Distribution</v>
      </c>
      <c r="O6090" t="str">
        <f>VLOOKUP(C6090,accounts!$A$2:$F$9615,3,FALSE)</f>
        <v>$2.5M-$5M</v>
      </c>
      <c r="P6090" t="str">
        <f>VLOOKUP(C6090,accounts!$A$2:$F$9615,5,FALSE)</f>
        <v>West</v>
      </c>
      <c r="Q6090" t="b">
        <f t="shared" si="96"/>
        <v>1</v>
      </c>
      <c r="R6090" t="e">
        <f>INDEX(removed_duplicate_rows!$A$5:$A$39,MATCH(wins!A6090,removed_duplicate_rows!$A$5:$A$39,0))</f>
        <v>#N/A</v>
      </c>
    </row>
    <row r="6091" spans="1:18" ht="15.75" customHeight="1" x14ac:dyDescent="0.2">
      <c r="A6091" t="s">
        <v>18404</v>
      </c>
      <c r="B6091" t="s">
        <v>18405</v>
      </c>
      <c r="C6091" t="s">
        <v>18406</v>
      </c>
      <c r="D6091" s="10">
        <v>46032</v>
      </c>
      <c r="E6091" t="s">
        <v>14854</v>
      </c>
      <c r="F6091">
        <v>10</v>
      </c>
      <c r="G6091" t="s">
        <v>77</v>
      </c>
      <c r="H6091" t="s">
        <v>118</v>
      </c>
      <c r="I6091" t="s">
        <v>55</v>
      </c>
      <c r="J6091">
        <v>1</v>
      </c>
      <c r="K6091">
        <v>6885</v>
      </c>
      <c r="L6091" t="str">
        <f>IFERROR(INDEX(play_attribution!$B$2:$B$328,MATCH(A6091,play_attribution!$A$2:$A$328,0)),"")</f>
        <v/>
      </c>
      <c r="M6091" t="str">
        <f>VLOOKUP(H6091,seller_roster!$A$2:$B$85,2,FALSE)</f>
        <v>Val Reyes</v>
      </c>
      <c r="N6091" t="str">
        <f>VLOOKUP(C6091,accounts!$A$2:$F$9615,2,FALSE)</f>
        <v>Nonprofit</v>
      </c>
      <c r="O6091" t="str">
        <f>VLOOKUP(C6091,accounts!$A$2:$F$9615,3,FALSE)</f>
        <v>$2.5M-$5M</v>
      </c>
      <c r="P6091" t="str">
        <f>VLOOKUP(C6091,accounts!$A$2:$F$9615,5,FALSE)</f>
        <v>Central</v>
      </c>
      <c r="Q6091" t="b">
        <f t="shared" si="96"/>
        <v>1</v>
      </c>
      <c r="R6091" t="e">
        <f>INDEX(removed_duplicate_rows!$A$5:$A$39,MATCH(wins!A6091,removed_duplicate_rows!$A$5:$A$39,0))</f>
        <v>#N/A</v>
      </c>
    </row>
    <row r="6092" spans="1:18" ht="15.75" customHeight="1" x14ac:dyDescent="0.2">
      <c r="A6092" t="s">
        <v>18407</v>
      </c>
      <c r="B6092" t="s">
        <v>18408</v>
      </c>
      <c r="C6092" t="s">
        <v>18409</v>
      </c>
      <c r="D6092" s="10">
        <v>46032</v>
      </c>
      <c r="E6092" t="s">
        <v>14854</v>
      </c>
      <c r="F6092">
        <v>10</v>
      </c>
      <c r="G6092" t="s">
        <v>77</v>
      </c>
      <c r="H6092" t="s">
        <v>191</v>
      </c>
      <c r="I6092" t="s">
        <v>79</v>
      </c>
      <c r="J6092">
        <v>1</v>
      </c>
      <c r="K6092">
        <v>6793</v>
      </c>
      <c r="L6092" t="str">
        <f>IFERROR(INDEX(play_attribution!$B$2:$B$328,MATCH(A6092,play_attribution!$A$2:$A$328,0)),"")</f>
        <v/>
      </c>
      <c r="M6092" t="str">
        <f>VLOOKUP(H6092,seller_roster!$A$2:$B$85,2,FALSE)</f>
        <v>Blake Lindqvist</v>
      </c>
      <c r="N6092" t="str">
        <f>VLOOKUP(C6092,accounts!$A$2:$F$9615,2,FALSE)</f>
        <v>Retail Multi-Location</v>
      </c>
      <c r="O6092" t="str">
        <f>VLOOKUP(C6092,accounts!$A$2:$F$9615,3,FALSE)</f>
        <v>$2.5M-$5M</v>
      </c>
      <c r="P6092" t="str">
        <f>VLOOKUP(C6092,accounts!$A$2:$F$9615,5,FALSE)</f>
        <v>West</v>
      </c>
      <c r="Q6092" t="b">
        <f t="shared" si="96"/>
        <v>1</v>
      </c>
      <c r="R6092" t="e">
        <f>INDEX(removed_duplicate_rows!$A$5:$A$39,MATCH(wins!A6092,removed_duplicate_rows!$A$5:$A$39,0))</f>
        <v>#N/A</v>
      </c>
    </row>
    <row r="6093" spans="1:18" ht="15.75" customHeight="1" x14ac:dyDescent="0.2">
      <c r="A6093" t="s">
        <v>18410</v>
      </c>
      <c r="B6093" t="s">
        <v>18411</v>
      </c>
      <c r="C6093" t="s">
        <v>18412</v>
      </c>
      <c r="D6093" s="10">
        <v>46032</v>
      </c>
      <c r="E6093" t="s">
        <v>14854</v>
      </c>
      <c r="F6093">
        <v>10</v>
      </c>
      <c r="G6093" t="s">
        <v>77</v>
      </c>
      <c r="H6093" t="s">
        <v>140</v>
      </c>
      <c r="I6093" t="s">
        <v>79</v>
      </c>
      <c r="J6093">
        <v>1</v>
      </c>
      <c r="K6093">
        <v>4167</v>
      </c>
      <c r="L6093" t="str">
        <f>IFERROR(INDEX(play_attribution!$B$2:$B$328,MATCH(A6093,play_attribution!$A$2:$A$328,0)),"")</f>
        <v/>
      </c>
      <c r="M6093" t="str">
        <f>VLOOKUP(H6093,seller_roster!$A$2:$B$85,2,FALSE)</f>
        <v>Lane Lindqvist</v>
      </c>
      <c r="N6093" t="str">
        <f>VLOOKUP(C6093,accounts!$A$2:$F$9615,2,FALSE)</f>
        <v>Construction</v>
      </c>
      <c r="O6093" t="str">
        <f>VLOOKUP(C6093,accounts!$A$2:$F$9615,3,FALSE)</f>
        <v>$1M-$2.5M</v>
      </c>
      <c r="P6093" t="str">
        <f>VLOOKUP(C6093,accounts!$A$2:$F$9615,5,FALSE)</f>
        <v>West</v>
      </c>
      <c r="Q6093" t="b">
        <f t="shared" si="96"/>
        <v>1</v>
      </c>
      <c r="R6093" t="e">
        <f>INDEX(removed_duplicate_rows!$A$5:$A$39,MATCH(wins!A6093,removed_duplicate_rows!$A$5:$A$39,0))</f>
        <v>#N/A</v>
      </c>
    </row>
    <row r="6094" spans="1:18" ht="15.75" customHeight="1" x14ac:dyDescent="0.2">
      <c r="A6094" t="s">
        <v>18413</v>
      </c>
      <c r="B6094" t="s">
        <v>18414</v>
      </c>
      <c r="C6094" t="s">
        <v>18415</v>
      </c>
      <c r="D6094" s="10">
        <v>46032</v>
      </c>
      <c r="E6094" t="s">
        <v>14854</v>
      </c>
      <c r="F6094">
        <v>10</v>
      </c>
      <c r="G6094" t="s">
        <v>77</v>
      </c>
      <c r="H6094" t="s">
        <v>155</v>
      </c>
      <c r="I6094" t="s">
        <v>79</v>
      </c>
      <c r="J6094">
        <v>1</v>
      </c>
      <c r="K6094">
        <v>5195</v>
      </c>
      <c r="L6094" t="str">
        <f>IFERROR(INDEX(play_attribution!$B$2:$B$328,MATCH(A6094,play_attribution!$A$2:$A$328,0)),"")</f>
        <v/>
      </c>
      <c r="M6094" t="str">
        <f>VLOOKUP(H6094,seller_roster!$A$2:$B$85,2,FALSE)</f>
        <v>Indigo Osei</v>
      </c>
      <c r="N6094" t="str">
        <f>VLOOKUP(C6094,accounts!$A$2:$F$9615,2,FALSE)</f>
        <v>Logistics</v>
      </c>
      <c r="O6094" t="str">
        <f>VLOOKUP(C6094,accounts!$A$2:$F$9615,3,FALSE)</f>
        <v>$5M-$10M</v>
      </c>
      <c r="P6094" t="str">
        <f>VLOOKUP(C6094,accounts!$A$2:$F$9615,5,FALSE)</f>
        <v>East</v>
      </c>
      <c r="Q6094" t="b">
        <f t="shared" si="96"/>
        <v>1</v>
      </c>
      <c r="R6094" t="e">
        <f>INDEX(removed_duplicate_rows!$A$5:$A$39,MATCH(wins!A6094,removed_duplicate_rows!$A$5:$A$39,0))</f>
        <v>#N/A</v>
      </c>
    </row>
    <row r="6095" spans="1:18" ht="15.75" customHeight="1" x14ac:dyDescent="0.2">
      <c r="A6095" t="s">
        <v>18416</v>
      </c>
      <c r="B6095" t="s">
        <v>18417</v>
      </c>
      <c r="C6095" t="s">
        <v>18418</v>
      </c>
      <c r="D6095" s="10">
        <v>46032</v>
      </c>
      <c r="E6095" t="s">
        <v>14854</v>
      </c>
      <c r="F6095">
        <v>10</v>
      </c>
      <c r="G6095" t="s">
        <v>77</v>
      </c>
      <c r="H6095" t="s">
        <v>95</v>
      </c>
      <c r="I6095" t="s">
        <v>79</v>
      </c>
      <c r="J6095">
        <v>1</v>
      </c>
      <c r="K6095">
        <v>4355</v>
      </c>
      <c r="L6095" t="str">
        <f>IFERROR(INDEX(play_attribution!$B$2:$B$328,MATCH(A6095,play_attribution!$A$2:$A$328,0)),"")</f>
        <v/>
      </c>
      <c r="M6095" t="str">
        <f>VLOOKUP(H6095,seller_roster!$A$2:$B$85,2,FALSE)</f>
        <v>Frankie Ferro</v>
      </c>
      <c r="N6095" t="str">
        <f>VLOOKUP(C6095,accounts!$A$2:$F$9615,2,FALSE)</f>
        <v>Professional Services</v>
      </c>
      <c r="O6095" t="str">
        <f>VLOOKUP(C6095,accounts!$A$2:$F$9615,3,FALSE)</f>
        <v>$2.5M-$5M</v>
      </c>
      <c r="P6095" t="str">
        <f>VLOOKUP(C6095,accounts!$A$2:$F$9615,5,FALSE)</f>
        <v>Central</v>
      </c>
      <c r="Q6095" t="b">
        <f t="shared" si="96"/>
        <v>1</v>
      </c>
      <c r="R6095" t="e">
        <f>INDEX(removed_duplicate_rows!$A$5:$A$39,MATCH(wins!A6095,removed_duplicate_rows!$A$5:$A$39,0))</f>
        <v>#N/A</v>
      </c>
    </row>
    <row r="6096" spans="1:18" ht="15.75" customHeight="1" x14ac:dyDescent="0.2">
      <c r="A6096" t="s">
        <v>18419</v>
      </c>
      <c r="B6096" t="s">
        <v>18420</v>
      </c>
      <c r="C6096" t="s">
        <v>18421</v>
      </c>
      <c r="D6096" s="10">
        <v>46032</v>
      </c>
      <c r="E6096" t="s">
        <v>14854</v>
      </c>
      <c r="F6096">
        <v>10</v>
      </c>
      <c r="G6096" t="s">
        <v>77</v>
      </c>
      <c r="H6096" t="s">
        <v>95</v>
      </c>
      <c r="I6096" t="s">
        <v>55</v>
      </c>
      <c r="J6096">
        <v>1</v>
      </c>
      <c r="K6096">
        <v>8312</v>
      </c>
      <c r="L6096" t="str">
        <f>IFERROR(INDEX(play_attribution!$B$2:$B$328,MATCH(A6096,play_attribution!$A$2:$A$328,0)),"")</f>
        <v/>
      </c>
      <c r="M6096" t="str">
        <f>VLOOKUP(H6096,seller_roster!$A$2:$B$85,2,FALSE)</f>
        <v>Frankie Ferro</v>
      </c>
      <c r="N6096" t="str">
        <f>VLOOKUP(C6096,accounts!$A$2:$F$9615,2,FALSE)</f>
        <v>Wholesale &amp; Distribution</v>
      </c>
      <c r="O6096" t="str">
        <f>VLOOKUP(C6096,accounts!$A$2:$F$9615,3,FALSE)</f>
        <v>&lt;$1M</v>
      </c>
      <c r="P6096" t="str">
        <f>VLOOKUP(C6096,accounts!$A$2:$F$9615,5,FALSE)</f>
        <v>West</v>
      </c>
      <c r="Q6096" t="b">
        <f t="shared" si="96"/>
        <v>1</v>
      </c>
      <c r="R6096" t="e">
        <f>INDEX(removed_duplicate_rows!$A$5:$A$39,MATCH(wins!A6096,removed_duplicate_rows!$A$5:$A$39,0))</f>
        <v>#N/A</v>
      </c>
    </row>
    <row r="6097" spans="1:18" ht="15.75" customHeight="1" x14ac:dyDescent="0.2">
      <c r="A6097" t="s">
        <v>18422</v>
      </c>
      <c r="B6097" t="s">
        <v>18423</v>
      </c>
      <c r="C6097" t="s">
        <v>18424</v>
      </c>
      <c r="D6097" s="10">
        <v>46032</v>
      </c>
      <c r="E6097" t="s">
        <v>14854</v>
      </c>
      <c r="F6097">
        <v>10</v>
      </c>
      <c r="G6097" t="s">
        <v>77</v>
      </c>
      <c r="H6097" t="s">
        <v>173</v>
      </c>
      <c r="I6097" t="s">
        <v>79</v>
      </c>
      <c r="J6097">
        <v>1</v>
      </c>
      <c r="K6097">
        <v>9122</v>
      </c>
      <c r="L6097" t="str">
        <f>IFERROR(INDEX(play_attribution!$B$2:$B$328,MATCH(A6097,play_attribution!$A$2:$A$328,0)),"")</f>
        <v/>
      </c>
      <c r="M6097" t="str">
        <f>VLOOKUP(H6097,seller_roster!$A$2:$B$85,2,FALSE)</f>
        <v>Pia Reyes</v>
      </c>
      <c r="N6097" t="str">
        <f>VLOOKUP(C6097,accounts!$A$2:$F$9615,2,FALSE)</f>
        <v>Nonprofit</v>
      </c>
      <c r="O6097" t="str">
        <f>VLOOKUP(C6097,accounts!$A$2:$F$9615,3,FALSE)</f>
        <v>$2.5M-$5M</v>
      </c>
      <c r="P6097" t="str">
        <f>VLOOKUP(C6097,accounts!$A$2:$F$9615,5,FALSE)</f>
        <v>East</v>
      </c>
      <c r="Q6097" t="b">
        <f t="shared" si="96"/>
        <v>1</v>
      </c>
      <c r="R6097" t="e">
        <f>INDEX(removed_duplicate_rows!$A$5:$A$39,MATCH(wins!A6097,removed_duplicate_rows!$A$5:$A$39,0))</f>
        <v>#N/A</v>
      </c>
    </row>
    <row r="6098" spans="1:18" ht="15.75" customHeight="1" x14ac:dyDescent="0.2">
      <c r="A6098" t="s">
        <v>18425</v>
      </c>
      <c r="B6098" t="s">
        <v>18426</v>
      </c>
      <c r="C6098" t="s">
        <v>18427</v>
      </c>
      <c r="D6098" s="10">
        <v>46032</v>
      </c>
      <c r="E6098" t="s">
        <v>14854</v>
      </c>
      <c r="F6098">
        <v>10</v>
      </c>
      <c r="G6098" t="s">
        <v>77</v>
      </c>
      <c r="H6098" t="s">
        <v>87</v>
      </c>
      <c r="I6098" t="s">
        <v>55</v>
      </c>
      <c r="J6098">
        <v>1</v>
      </c>
      <c r="K6098">
        <v>7522</v>
      </c>
      <c r="L6098" t="str">
        <f>IFERROR(INDEX(play_attribution!$B$2:$B$328,MATCH(A6098,play_attribution!$A$2:$A$328,0)),"")</f>
        <v/>
      </c>
      <c r="M6098" t="str">
        <f>VLOOKUP(H6098,seller_roster!$A$2:$B$85,2,FALSE)</f>
        <v>Harper Tran</v>
      </c>
      <c r="N6098" t="str">
        <f>VLOOKUP(C6098,accounts!$A$2:$F$9615,2,FALSE)</f>
        <v>Professional Services</v>
      </c>
      <c r="O6098" t="str">
        <f>VLOOKUP(C6098,accounts!$A$2:$F$9615,3,FALSE)</f>
        <v>$5M-$10M</v>
      </c>
      <c r="P6098" t="str">
        <f>VLOOKUP(C6098,accounts!$A$2:$F$9615,5,FALSE)</f>
        <v>Central</v>
      </c>
      <c r="Q6098" t="b">
        <f t="shared" si="96"/>
        <v>1</v>
      </c>
      <c r="R6098" t="e">
        <f>INDEX(removed_duplicate_rows!$A$5:$A$39,MATCH(wins!A6098,removed_duplicate_rows!$A$5:$A$39,0))</f>
        <v>#N/A</v>
      </c>
    </row>
    <row r="6099" spans="1:18" ht="15.75" customHeight="1" x14ac:dyDescent="0.2">
      <c r="A6099" t="s">
        <v>18428</v>
      </c>
      <c r="B6099" t="s">
        <v>18429</v>
      </c>
      <c r="C6099" t="s">
        <v>18430</v>
      </c>
      <c r="D6099" s="10">
        <v>46032</v>
      </c>
      <c r="E6099" t="s">
        <v>14854</v>
      </c>
      <c r="F6099">
        <v>10</v>
      </c>
      <c r="G6099" t="s">
        <v>77</v>
      </c>
      <c r="H6099" t="s">
        <v>83</v>
      </c>
      <c r="I6099" t="s">
        <v>79</v>
      </c>
      <c r="J6099">
        <v>1</v>
      </c>
      <c r="K6099">
        <v>7772</v>
      </c>
      <c r="L6099" t="str">
        <f>IFERROR(INDEX(play_attribution!$B$2:$B$328,MATCH(A6099,play_attribution!$A$2:$A$328,0)),"")</f>
        <v/>
      </c>
      <c r="M6099" t="str">
        <f>VLOOKUP(H6099,seller_roster!$A$2:$B$85,2,FALSE)</f>
        <v>Sage Ruiz</v>
      </c>
      <c r="N6099" t="str">
        <f>VLOOKUP(C6099,accounts!$A$2:$F$9615,2,FALSE)</f>
        <v>Field Services</v>
      </c>
      <c r="O6099" t="str">
        <f>VLOOKUP(C6099,accounts!$A$2:$F$9615,3,FALSE)</f>
        <v>$2.5M-$5M</v>
      </c>
      <c r="P6099" t="str">
        <f>VLOOKUP(C6099,accounts!$A$2:$F$9615,5,FALSE)</f>
        <v>East</v>
      </c>
      <c r="Q6099" t="b">
        <f t="shared" si="96"/>
        <v>1</v>
      </c>
      <c r="R6099" t="e">
        <f>INDEX(removed_duplicate_rows!$A$5:$A$39,MATCH(wins!A6099,removed_duplicate_rows!$A$5:$A$39,0))</f>
        <v>#N/A</v>
      </c>
    </row>
    <row r="6100" spans="1:18" ht="15.75" customHeight="1" x14ac:dyDescent="0.2">
      <c r="A6100" t="s">
        <v>18431</v>
      </c>
      <c r="B6100" t="s">
        <v>18432</v>
      </c>
      <c r="C6100" t="s">
        <v>18433</v>
      </c>
      <c r="D6100" s="10">
        <v>46032</v>
      </c>
      <c r="E6100" t="s">
        <v>14854</v>
      </c>
      <c r="F6100">
        <v>10</v>
      </c>
      <c r="G6100" t="s">
        <v>77</v>
      </c>
      <c r="H6100" t="s">
        <v>184</v>
      </c>
      <c r="I6100" t="s">
        <v>79</v>
      </c>
      <c r="J6100">
        <v>1</v>
      </c>
      <c r="K6100">
        <v>7474</v>
      </c>
      <c r="L6100" t="str">
        <f>IFERROR(INDEX(play_attribution!$B$2:$B$328,MATCH(A6100,play_attribution!$A$2:$A$328,0)),"")</f>
        <v/>
      </c>
      <c r="M6100" t="str">
        <f>VLOOKUP(H6100,seller_roster!$A$2:$B$85,2,FALSE)</f>
        <v>Zion Silva</v>
      </c>
      <c r="N6100" t="str">
        <f>VLOOKUP(C6100,accounts!$A$2:$F$9615,2,FALSE)</f>
        <v>Field Services</v>
      </c>
      <c r="O6100" t="str">
        <f>VLOOKUP(C6100,accounts!$A$2:$F$9615,3,FALSE)</f>
        <v>$2.5M-$5M</v>
      </c>
      <c r="P6100" t="str">
        <f>VLOOKUP(C6100,accounts!$A$2:$F$9615,5,FALSE)</f>
        <v>Central</v>
      </c>
      <c r="Q6100" t="b">
        <f t="shared" si="96"/>
        <v>1</v>
      </c>
      <c r="R6100" t="e">
        <f>INDEX(removed_duplicate_rows!$A$5:$A$39,MATCH(wins!A6100,removed_duplicate_rows!$A$5:$A$39,0))</f>
        <v>#N/A</v>
      </c>
    </row>
    <row r="6101" spans="1:18" ht="15.75" customHeight="1" x14ac:dyDescent="0.2">
      <c r="A6101" t="s">
        <v>18434</v>
      </c>
      <c r="B6101" t="s">
        <v>18435</v>
      </c>
      <c r="C6101" t="s">
        <v>18436</v>
      </c>
      <c r="D6101" s="10">
        <v>46032</v>
      </c>
      <c r="E6101" t="s">
        <v>14854</v>
      </c>
      <c r="F6101">
        <v>10</v>
      </c>
      <c r="G6101" t="s">
        <v>77</v>
      </c>
      <c r="H6101" t="s">
        <v>147</v>
      </c>
      <c r="I6101" t="s">
        <v>79</v>
      </c>
      <c r="J6101">
        <v>1</v>
      </c>
      <c r="K6101">
        <v>7001</v>
      </c>
      <c r="L6101" t="str">
        <f>IFERROR(INDEX(play_attribution!$B$2:$B$328,MATCH(A6101,play_attribution!$A$2:$A$328,0)),"")</f>
        <v/>
      </c>
      <c r="M6101" t="str">
        <f>VLOOKUP(H6101,seller_roster!$A$2:$B$85,2,FALSE)</f>
        <v>Riley Tran</v>
      </c>
      <c r="N6101" t="str">
        <f>VLOOKUP(C6101,accounts!$A$2:$F$9615,2,FALSE)</f>
        <v>Construction</v>
      </c>
      <c r="O6101" t="str">
        <f>VLOOKUP(C6101,accounts!$A$2:$F$9615,3,FALSE)</f>
        <v>$5M-$10M</v>
      </c>
      <c r="P6101" t="str">
        <f>VLOOKUP(C6101,accounts!$A$2:$F$9615,5,FALSE)</f>
        <v>West</v>
      </c>
      <c r="Q6101" t="b">
        <f t="shared" si="96"/>
        <v>1</v>
      </c>
      <c r="R6101" t="e">
        <f>INDEX(removed_duplicate_rows!$A$5:$A$39,MATCH(wins!A6101,removed_duplicate_rows!$A$5:$A$39,0))</f>
        <v>#N/A</v>
      </c>
    </row>
    <row r="6102" spans="1:18" ht="15.75" customHeight="1" x14ac:dyDescent="0.2">
      <c r="A6102" t="s">
        <v>18437</v>
      </c>
      <c r="B6102" t="s">
        <v>18438</v>
      </c>
      <c r="C6102" t="s">
        <v>18439</v>
      </c>
      <c r="D6102" s="10">
        <v>46032</v>
      </c>
      <c r="E6102" t="s">
        <v>14854</v>
      </c>
      <c r="F6102">
        <v>10</v>
      </c>
      <c r="G6102" t="s">
        <v>77</v>
      </c>
      <c r="H6102" t="s">
        <v>177</v>
      </c>
      <c r="I6102" t="s">
        <v>79</v>
      </c>
      <c r="J6102">
        <v>1</v>
      </c>
      <c r="K6102">
        <v>9726</v>
      </c>
      <c r="L6102" t="str">
        <f>IFERROR(INDEX(play_attribution!$B$2:$B$328,MATCH(A6102,play_attribution!$A$2:$A$328,0)),"")</f>
        <v/>
      </c>
      <c r="M6102" t="str">
        <f>VLOOKUP(H6102,seller_roster!$A$2:$B$85,2,FALSE)</f>
        <v>Gray Marsh</v>
      </c>
      <c r="N6102" t="str">
        <f>VLOOKUP(C6102,accounts!$A$2:$F$9615,2,FALSE)</f>
        <v>Nonprofit</v>
      </c>
      <c r="O6102" t="str">
        <f>VLOOKUP(C6102,accounts!$A$2:$F$9615,3,FALSE)</f>
        <v>$2.5M-$5M</v>
      </c>
      <c r="P6102" t="str">
        <f>VLOOKUP(C6102,accounts!$A$2:$F$9615,5,FALSE)</f>
        <v>Central</v>
      </c>
      <c r="Q6102" t="b">
        <f t="shared" si="96"/>
        <v>1</v>
      </c>
      <c r="R6102" t="e">
        <f>INDEX(removed_duplicate_rows!$A$5:$A$39,MATCH(wins!A6102,removed_duplicate_rows!$A$5:$A$39,0))</f>
        <v>#N/A</v>
      </c>
    </row>
    <row r="6103" spans="1:18" ht="15.75" customHeight="1" x14ac:dyDescent="0.2">
      <c r="A6103" t="s">
        <v>18440</v>
      </c>
      <c r="B6103" t="s">
        <v>18441</v>
      </c>
      <c r="C6103" t="s">
        <v>18442</v>
      </c>
      <c r="D6103" s="10">
        <v>46032</v>
      </c>
      <c r="E6103" t="s">
        <v>14854</v>
      </c>
      <c r="F6103">
        <v>10</v>
      </c>
      <c r="G6103" t="s">
        <v>77</v>
      </c>
      <c r="H6103" t="s">
        <v>87</v>
      </c>
      <c r="I6103" t="s">
        <v>79</v>
      </c>
      <c r="J6103">
        <v>1</v>
      </c>
      <c r="K6103">
        <v>4724</v>
      </c>
      <c r="L6103" t="str">
        <f>IFERROR(INDEX(play_attribution!$B$2:$B$328,MATCH(A6103,play_attribution!$A$2:$A$328,0)),"")</f>
        <v/>
      </c>
      <c r="M6103" t="str">
        <f>VLOOKUP(H6103,seller_roster!$A$2:$B$85,2,FALSE)</f>
        <v>Harper Tran</v>
      </c>
      <c r="N6103" t="str">
        <f>VLOOKUP(C6103,accounts!$A$2:$F$9615,2,FALSE)</f>
        <v>Hospitality Group</v>
      </c>
      <c r="O6103" t="str">
        <f>VLOOKUP(C6103,accounts!$A$2:$F$9615,3,FALSE)</f>
        <v>$2.5M-$5M</v>
      </c>
      <c r="P6103" t="str">
        <f>VLOOKUP(C6103,accounts!$A$2:$F$9615,5,FALSE)</f>
        <v>East</v>
      </c>
      <c r="Q6103" t="b">
        <f t="shared" si="96"/>
        <v>1</v>
      </c>
      <c r="R6103" t="e">
        <f>INDEX(removed_duplicate_rows!$A$5:$A$39,MATCH(wins!A6103,removed_duplicate_rows!$A$5:$A$39,0))</f>
        <v>#N/A</v>
      </c>
    </row>
    <row r="6104" spans="1:18" ht="15.75" customHeight="1" x14ac:dyDescent="0.2">
      <c r="A6104" t="s">
        <v>18443</v>
      </c>
      <c r="B6104" t="s">
        <v>18444</v>
      </c>
      <c r="C6104" t="s">
        <v>18445</v>
      </c>
      <c r="D6104" s="10">
        <v>46032</v>
      </c>
      <c r="E6104" t="s">
        <v>14854</v>
      </c>
      <c r="F6104">
        <v>10</v>
      </c>
      <c r="G6104" t="s">
        <v>77</v>
      </c>
      <c r="H6104" t="s">
        <v>866</v>
      </c>
      <c r="I6104" t="s">
        <v>79</v>
      </c>
      <c r="J6104">
        <v>1</v>
      </c>
      <c r="K6104">
        <v>8738</v>
      </c>
      <c r="L6104" t="str">
        <f>IFERROR(INDEX(play_attribution!$B$2:$B$328,MATCH(A6104,play_attribution!$A$2:$A$328,0)),"")</f>
        <v/>
      </c>
      <c r="M6104" t="str">
        <f>VLOOKUP(H6104,seller_roster!$A$2:$B$85,2,FALSE)</f>
        <v>Kira Novak</v>
      </c>
      <c r="N6104" t="str">
        <f>VLOOKUP(C6104,accounts!$A$2:$F$9615,2,FALSE)</f>
        <v>Field Services</v>
      </c>
      <c r="O6104" t="str">
        <f>VLOOKUP(C6104,accounts!$A$2:$F$9615,3,FALSE)</f>
        <v>$5M-$10M</v>
      </c>
      <c r="P6104" t="str">
        <f>VLOOKUP(C6104,accounts!$A$2:$F$9615,5,FALSE)</f>
        <v>Central</v>
      </c>
      <c r="Q6104" t="b">
        <f t="shared" si="96"/>
        <v>1</v>
      </c>
      <c r="R6104" t="e">
        <f>INDEX(removed_duplicate_rows!$A$5:$A$39,MATCH(wins!A6104,removed_duplicate_rows!$A$5:$A$39,0))</f>
        <v>#N/A</v>
      </c>
    </row>
    <row r="6105" spans="1:18" ht="15.75" customHeight="1" x14ac:dyDescent="0.2">
      <c r="A6105" t="s">
        <v>18446</v>
      </c>
      <c r="B6105" t="s">
        <v>18447</v>
      </c>
      <c r="C6105" t="s">
        <v>18448</v>
      </c>
      <c r="D6105" s="10">
        <v>46032</v>
      </c>
      <c r="E6105" t="s">
        <v>14854</v>
      </c>
      <c r="F6105">
        <v>10</v>
      </c>
      <c r="G6105" t="s">
        <v>77</v>
      </c>
      <c r="H6105" t="s">
        <v>99</v>
      </c>
      <c r="I6105" t="s">
        <v>79</v>
      </c>
      <c r="J6105">
        <v>1</v>
      </c>
      <c r="K6105">
        <v>5470</v>
      </c>
      <c r="L6105" t="str">
        <f>IFERROR(INDEX(play_attribution!$B$2:$B$328,MATCH(A6105,play_attribution!$A$2:$A$328,0)),"")</f>
        <v/>
      </c>
      <c r="M6105" t="str">
        <f>VLOOKUP(H6105,seller_roster!$A$2:$B$85,2,FALSE)</f>
        <v>Shiloh Sorensen</v>
      </c>
      <c r="N6105" t="str">
        <f>VLOOKUP(C6105,accounts!$A$2:$F$9615,2,FALSE)</f>
        <v>Retail Multi-Location</v>
      </c>
      <c r="O6105" t="str">
        <f>VLOOKUP(C6105,accounts!$A$2:$F$9615,3,FALSE)</f>
        <v>$2.5M-$5M</v>
      </c>
      <c r="P6105" t="str">
        <f>VLOOKUP(C6105,accounts!$A$2:$F$9615,5,FALSE)</f>
        <v>East</v>
      </c>
      <c r="Q6105" t="b">
        <f t="shared" si="96"/>
        <v>1</v>
      </c>
      <c r="R6105" t="e">
        <f>INDEX(removed_duplicate_rows!$A$5:$A$39,MATCH(wins!A6105,removed_duplicate_rows!$A$5:$A$39,0))</f>
        <v>#N/A</v>
      </c>
    </row>
    <row r="6106" spans="1:18" ht="15.75" customHeight="1" x14ac:dyDescent="0.2">
      <c r="A6106" t="s">
        <v>18449</v>
      </c>
      <c r="B6106" t="s">
        <v>18450</v>
      </c>
      <c r="C6106" t="s">
        <v>18451</v>
      </c>
      <c r="D6106" s="10">
        <v>46032</v>
      </c>
      <c r="E6106" t="s">
        <v>14854</v>
      </c>
      <c r="F6106">
        <v>10</v>
      </c>
      <c r="G6106" t="s">
        <v>77</v>
      </c>
      <c r="H6106" t="s">
        <v>159</v>
      </c>
      <c r="I6106" t="s">
        <v>79</v>
      </c>
      <c r="J6106">
        <v>1</v>
      </c>
      <c r="K6106">
        <v>9001</v>
      </c>
      <c r="L6106" t="str">
        <f>IFERROR(INDEX(play_attribution!$B$2:$B$328,MATCH(A6106,play_attribution!$A$2:$A$328,0)),"")</f>
        <v/>
      </c>
      <c r="M6106" t="str">
        <f>VLOOKUP(H6106,seller_roster!$A$2:$B$85,2,FALSE)</f>
        <v>Kai Bianchi</v>
      </c>
      <c r="N6106" t="str">
        <f>VLOOKUP(C6106,accounts!$A$2:$F$9615,2,FALSE)</f>
        <v>Professional Services</v>
      </c>
      <c r="O6106" t="str">
        <f>VLOOKUP(C6106,accounts!$A$2:$F$9615,3,FALSE)</f>
        <v>$1M-$2.5M</v>
      </c>
      <c r="P6106" t="str">
        <f>VLOOKUP(C6106,accounts!$A$2:$F$9615,5,FALSE)</f>
        <v>Central</v>
      </c>
      <c r="Q6106" t="b">
        <f t="shared" si="96"/>
        <v>1</v>
      </c>
      <c r="R6106" t="e">
        <f>INDEX(removed_duplicate_rows!$A$5:$A$39,MATCH(wins!A6106,removed_duplicate_rows!$A$5:$A$39,0))</f>
        <v>#N/A</v>
      </c>
    </row>
    <row r="6107" spans="1:18" ht="15.75" customHeight="1" x14ac:dyDescent="0.2">
      <c r="A6107" t="s">
        <v>18452</v>
      </c>
      <c r="B6107" t="s">
        <v>18453</v>
      </c>
      <c r="C6107" t="s">
        <v>18454</v>
      </c>
      <c r="D6107" s="10">
        <v>46032</v>
      </c>
      <c r="E6107" t="s">
        <v>14854</v>
      </c>
      <c r="F6107">
        <v>10</v>
      </c>
      <c r="G6107" t="s">
        <v>77</v>
      </c>
      <c r="H6107" t="s">
        <v>114</v>
      </c>
      <c r="I6107" t="s">
        <v>79</v>
      </c>
      <c r="J6107">
        <v>1</v>
      </c>
      <c r="K6107">
        <v>11543</v>
      </c>
      <c r="L6107" t="str">
        <f>IFERROR(INDEX(play_attribution!$B$2:$B$328,MATCH(A6107,play_attribution!$A$2:$A$328,0)),"")</f>
        <v/>
      </c>
      <c r="M6107" t="str">
        <f>VLOOKUP(H6107,seller_roster!$A$2:$B$85,2,FALSE)</f>
        <v>Ray Reyes</v>
      </c>
      <c r="N6107" t="str">
        <f>VLOOKUP(C6107,accounts!$A$2:$F$9615,2,FALSE)</f>
        <v>Nonprofit</v>
      </c>
      <c r="O6107" t="str">
        <f>VLOOKUP(C6107,accounts!$A$2:$F$9615,3,FALSE)</f>
        <v>$2.5M-$5M</v>
      </c>
      <c r="P6107" t="str">
        <f>VLOOKUP(C6107,accounts!$A$2:$F$9615,5,FALSE)</f>
        <v>West</v>
      </c>
      <c r="Q6107" t="b">
        <f t="shared" si="96"/>
        <v>1</v>
      </c>
      <c r="R6107" t="e">
        <f>INDEX(removed_duplicate_rows!$A$5:$A$39,MATCH(wins!A6107,removed_duplicate_rows!$A$5:$A$39,0))</f>
        <v>#N/A</v>
      </c>
    </row>
    <row r="6108" spans="1:18" ht="15.75" customHeight="1" x14ac:dyDescent="0.2">
      <c r="A6108" t="s">
        <v>18455</v>
      </c>
      <c r="B6108" t="s">
        <v>18456</v>
      </c>
      <c r="C6108" t="s">
        <v>18457</v>
      </c>
      <c r="D6108" s="10">
        <v>46032</v>
      </c>
      <c r="E6108" t="s">
        <v>14854</v>
      </c>
      <c r="F6108">
        <v>10</v>
      </c>
      <c r="G6108" t="s">
        <v>77</v>
      </c>
      <c r="H6108" t="s">
        <v>122</v>
      </c>
      <c r="I6108" t="s">
        <v>79</v>
      </c>
      <c r="J6108">
        <v>1</v>
      </c>
      <c r="K6108">
        <v>10235</v>
      </c>
      <c r="L6108" t="str">
        <f>IFERROR(INDEX(play_attribution!$B$2:$B$328,MATCH(A6108,play_attribution!$A$2:$A$328,0)),"")</f>
        <v/>
      </c>
      <c r="M6108" t="str">
        <f>VLOOKUP(H6108,seller_roster!$A$2:$B$85,2,FALSE)</f>
        <v>Uma Osei</v>
      </c>
      <c r="N6108" t="str">
        <f>VLOOKUP(C6108,accounts!$A$2:$F$9615,2,FALSE)</f>
        <v>Construction</v>
      </c>
      <c r="O6108" t="str">
        <f>VLOOKUP(C6108,accounts!$A$2:$F$9615,3,FALSE)</f>
        <v>&gt;$10M</v>
      </c>
      <c r="P6108" t="str">
        <f>VLOOKUP(C6108,accounts!$A$2:$F$9615,5,FALSE)</f>
        <v>Central</v>
      </c>
      <c r="Q6108" t="b">
        <f t="shared" si="96"/>
        <v>1</v>
      </c>
      <c r="R6108" t="e">
        <f>INDEX(removed_duplicate_rows!$A$5:$A$39,MATCH(wins!A6108,removed_duplicate_rows!$A$5:$A$39,0))</f>
        <v>#N/A</v>
      </c>
    </row>
    <row r="6109" spans="1:18" ht="15.75" customHeight="1" x14ac:dyDescent="0.2">
      <c r="A6109" t="s">
        <v>18458</v>
      </c>
      <c r="B6109" t="s">
        <v>18459</v>
      </c>
      <c r="C6109" t="s">
        <v>18460</v>
      </c>
      <c r="D6109" s="10">
        <v>46032</v>
      </c>
      <c r="E6109" t="s">
        <v>14854</v>
      </c>
      <c r="F6109">
        <v>10</v>
      </c>
      <c r="G6109" t="s">
        <v>77</v>
      </c>
      <c r="H6109" t="s">
        <v>99</v>
      </c>
      <c r="I6109" t="s">
        <v>79</v>
      </c>
      <c r="J6109">
        <v>1</v>
      </c>
      <c r="K6109">
        <v>11160</v>
      </c>
      <c r="L6109" t="str">
        <f>IFERROR(INDEX(play_attribution!$B$2:$B$328,MATCH(A6109,play_attribution!$A$2:$A$328,0)),"")</f>
        <v/>
      </c>
      <c r="M6109" t="str">
        <f>VLOOKUP(H6109,seller_roster!$A$2:$B$85,2,FALSE)</f>
        <v>Shiloh Sorensen</v>
      </c>
      <c r="N6109" t="str">
        <f>VLOOKUP(C6109,accounts!$A$2:$F$9615,2,FALSE)</f>
        <v>Professional Services</v>
      </c>
      <c r="O6109" t="str">
        <f>VLOOKUP(C6109,accounts!$A$2:$F$9615,3,FALSE)</f>
        <v>$2.5M-$5M</v>
      </c>
      <c r="P6109" t="str">
        <f>VLOOKUP(C6109,accounts!$A$2:$F$9615,5,FALSE)</f>
        <v>West</v>
      </c>
      <c r="Q6109" t="b">
        <f t="shared" si="96"/>
        <v>1</v>
      </c>
      <c r="R6109" t="e">
        <f>INDEX(removed_duplicate_rows!$A$5:$A$39,MATCH(wins!A6109,removed_duplicate_rows!$A$5:$A$39,0))</f>
        <v>#N/A</v>
      </c>
    </row>
    <row r="6110" spans="1:18" ht="15.75" customHeight="1" x14ac:dyDescent="0.2">
      <c r="A6110" t="s">
        <v>18461</v>
      </c>
      <c r="B6110" t="s">
        <v>18462</v>
      </c>
      <c r="C6110" t="s">
        <v>18463</v>
      </c>
      <c r="D6110" s="10">
        <v>46032</v>
      </c>
      <c r="E6110" t="s">
        <v>14854</v>
      </c>
      <c r="F6110">
        <v>10</v>
      </c>
      <c r="G6110" t="s">
        <v>77</v>
      </c>
      <c r="H6110" t="s">
        <v>95</v>
      </c>
      <c r="I6110" t="s">
        <v>79</v>
      </c>
      <c r="J6110">
        <v>1</v>
      </c>
      <c r="K6110">
        <v>6209</v>
      </c>
      <c r="L6110" t="str">
        <f>IFERROR(INDEX(play_attribution!$B$2:$B$328,MATCH(A6110,play_attribution!$A$2:$A$328,0)),"")</f>
        <v/>
      </c>
      <c r="M6110" t="str">
        <f>VLOOKUP(H6110,seller_roster!$A$2:$B$85,2,FALSE)</f>
        <v>Frankie Ferro</v>
      </c>
      <c r="N6110" t="str">
        <f>VLOOKUP(C6110,accounts!$A$2:$F$9615,2,FALSE)</f>
        <v>Healthcare Services</v>
      </c>
      <c r="O6110" t="str">
        <f>VLOOKUP(C6110,accounts!$A$2:$F$9615,3,FALSE)</f>
        <v>$2.5M-$5M</v>
      </c>
      <c r="P6110" t="str">
        <f>VLOOKUP(C6110,accounts!$A$2:$F$9615,5,FALSE)</f>
        <v>East</v>
      </c>
      <c r="Q6110" t="b">
        <f t="shared" si="96"/>
        <v>1</v>
      </c>
      <c r="R6110" t="e">
        <f>INDEX(removed_duplicate_rows!$A$5:$A$39,MATCH(wins!A6110,removed_duplicate_rows!$A$5:$A$39,0))</f>
        <v>#N/A</v>
      </c>
    </row>
    <row r="6111" spans="1:18" ht="15.75" customHeight="1" x14ac:dyDescent="0.2">
      <c r="A6111" t="s">
        <v>18464</v>
      </c>
      <c r="B6111" t="s">
        <v>18465</v>
      </c>
      <c r="C6111" t="s">
        <v>18466</v>
      </c>
      <c r="D6111" s="10">
        <v>46032</v>
      </c>
      <c r="E6111" t="s">
        <v>14854</v>
      </c>
      <c r="F6111">
        <v>10</v>
      </c>
      <c r="G6111" t="s">
        <v>77</v>
      </c>
      <c r="H6111" t="s">
        <v>169</v>
      </c>
      <c r="I6111" t="s">
        <v>79</v>
      </c>
      <c r="J6111">
        <v>1</v>
      </c>
      <c r="K6111">
        <v>10342</v>
      </c>
      <c r="L6111" t="str">
        <f>IFERROR(INDEX(play_attribution!$B$2:$B$328,MATCH(A6111,play_attribution!$A$2:$A$328,0)),"")</f>
        <v/>
      </c>
      <c r="M6111" t="str">
        <f>VLOOKUP(H6111,seller_roster!$A$2:$B$85,2,FALSE)</f>
        <v>Rhea Doyle</v>
      </c>
      <c r="N6111" t="str">
        <f>VLOOKUP(C6111,accounts!$A$2:$F$9615,2,FALSE)</f>
        <v>Field Services</v>
      </c>
      <c r="O6111" t="str">
        <f>VLOOKUP(C6111,accounts!$A$2:$F$9615,3,FALSE)</f>
        <v>$2.5M-$5M</v>
      </c>
      <c r="P6111" t="str">
        <f>VLOOKUP(C6111,accounts!$A$2:$F$9615,5,FALSE)</f>
        <v>Central</v>
      </c>
      <c r="Q6111" t="b">
        <f t="shared" si="96"/>
        <v>1</v>
      </c>
      <c r="R6111" t="e">
        <f>INDEX(removed_duplicate_rows!$A$5:$A$39,MATCH(wins!A6111,removed_duplicate_rows!$A$5:$A$39,0))</f>
        <v>#N/A</v>
      </c>
    </row>
    <row r="6112" spans="1:18" ht="15.75" customHeight="1" x14ac:dyDescent="0.2">
      <c r="A6112" t="s">
        <v>18467</v>
      </c>
      <c r="B6112" t="s">
        <v>18468</v>
      </c>
      <c r="C6112" t="s">
        <v>18469</v>
      </c>
      <c r="D6112" s="10">
        <v>46032</v>
      </c>
      <c r="E6112" t="s">
        <v>14854</v>
      </c>
      <c r="F6112">
        <v>10</v>
      </c>
      <c r="G6112" t="s">
        <v>77</v>
      </c>
      <c r="H6112" t="s">
        <v>266</v>
      </c>
      <c r="I6112" t="s">
        <v>79</v>
      </c>
      <c r="J6112">
        <v>1</v>
      </c>
      <c r="K6112">
        <v>5364</v>
      </c>
      <c r="L6112" t="str">
        <f>IFERROR(INDEX(play_attribution!$B$2:$B$328,MATCH(A6112,play_attribution!$A$2:$A$328,0)),"")</f>
        <v/>
      </c>
      <c r="M6112" t="str">
        <f>VLOOKUP(H6112,seller_roster!$A$2:$B$85,2,FALSE)</f>
        <v>Dakota Vega</v>
      </c>
      <c r="N6112" t="str">
        <f>VLOOKUP(C6112,accounts!$A$2:$F$9615,2,FALSE)</f>
        <v>Professional Services</v>
      </c>
      <c r="O6112" t="str">
        <f>VLOOKUP(C6112,accounts!$A$2:$F$9615,3,FALSE)</f>
        <v>$1M-$2.5M</v>
      </c>
      <c r="P6112" t="str">
        <f>VLOOKUP(C6112,accounts!$A$2:$F$9615,5,FALSE)</f>
        <v>Central</v>
      </c>
      <c r="Q6112" t="b">
        <f t="shared" si="96"/>
        <v>1</v>
      </c>
      <c r="R6112" t="e">
        <f>INDEX(removed_duplicate_rows!$A$5:$A$39,MATCH(wins!A6112,removed_duplicate_rows!$A$5:$A$39,0))</f>
        <v>#N/A</v>
      </c>
    </row>
    <row r="6113" spans="1:18" ht="15.75" customHeight="1" x14ac:dyDescent="0.2">
      <c r="A6113" t="s">
        <v>18470</v>
      </c>
      <c r="B6113" t="s">
        <v>18471</v>
      </c>
      <c r="C6113" t="s">
        <v>18472</v>
      </c>
      <c r="D6113" s="10">
        <v>46032</v>
      </c>
      <c r="E6113" t="s">
        <v>14854</v>
      </c>
      <c r="F6113">
        <v>10</v>
      </c>
      <c r="G6113" t="s">
        <v>77</v>
      </c>
      <c r="H6113" t="s">
        <v>87</v>
      </c>
      <c r="I6113" t="s">
        <v>55</v>
      </c>
      <c r="J6113">
        <v>1</v>
      </c>
      <c r="K6113">
        <v>8325</v>
      </c>
      <c r="L6113" t="str">
        <f>IFERROR(INDEX(play_attribution!$B$2:$B$328,MATCH(A6113,play_attribution!$A$2:$A$328,0)),"")</f>
        <v/>
      </c>
      <c r="M6113" t="str">
        <f>VLOOKUP(H6113,seller_roster!$A$2:$B$85,2,FALSE)</f>
        <v>Harper Tran</v>
      </c>
      <c r="N6113" t="str">
        <f>VLOOKUP(C6113,accounts!$A$2:$F$9615,2,FALSE)</f>
        <v>Hospitality Group</v>
      </c>
      <c r="O6113" t="str">
        <f>VLOOKUP(C6113,accounts!$A$2:$F$9615,3,FALSE)</f>
        <v>$2.5M-$5M</v>
      </c>
      <c r="P6113" t="str">
        <f>VLOOKUP(C6113,accounts!$A$2:$F$9615,5,FALSE)</f>
        <v>East</v>
      </c>
      <c r="Q6113" t="b">
        <f t="shared" si="96"/>
        <v>1</v>
      </c>
      <c r="R6113" t="e">
        <f>INDEX(removed_duplicate_rows!$A$5:$A$39,MATCH(wins!A6113,removed_duplicate_rows!$A$5:$A$39,0))</f>
        <v>#N/A</v>
      </c>
    </row>
    <row r="6114" spans="1:18" ht="15.75" customHeight="1" x14ac:dyDescent="0.2">
      <c r="A6114" t="s">
        <v>18473</v>
      </c>
      <c r="B6114" t="s">
        <v>18474</v>
      </c>
      <c r="C6114" t="s">
        <v>18475</v>
      </c>
      <c r="D6114" s="10">
        <v>46032</v>
      </c>
      <c r="E6114" t="s">
        <v>14854</v>
      </c>
      <c r="F6114">
        <v>10</v>
      </c>
      <c r="G6114" t="s">
        <v>77</v>
      </c>
      <c r="H6114" t="s">
        <v>177</v>
      </c>
      <c r="I6114" t="s">
        <v>55</v>
      </c>
      <c r="J6114">
        <v>1</v>
      </c>
      <c r="K6114">
        <v>11885</v>
      </c>
      <c r="L6114" t="str">
        <f>IFERROR(INDEX(play_attribution!$B$2:$B$328,MATCH(A6114,play_attribution!$A$2:$A$328,0)),"")</f>
        <v/>
      </c>
      <c r="M6114" t="str">
        <f>VLOOKUP(H6114,seller_roster!$A$2:$B$85,2,FALSE)</f>
        <v>Gray Marsh</v>
      </c>
      <c r="N6114" t="str">
        <f>VLOOKUP(C6114,accounts!$A$2:$F$9615,2,FALSE)</f>
        <v>Field Services</v>
      </c>
      <c r="O6114" t="str">
        <f>VLOOKUP(C6114,accounts!$A$2:$F$9615,3,FALSE)</f>
        <v>$5M-$10M</v>
      </c>
      <c r="P6114" t="str">
        <f>VLOOKUP(C6114,accounts!$A$2:$F$9615,5,FALSE)</f>
        <v>Central</v>
      </c>
      <c r="Q6114" t="b">
        <f t="shared" si="96"/>
        <v>1</v>
      </c>
      <c r="R6114" t="e">
        <f>INDEX(removed_duplicate_rows!$A$5:$A$39,MATCH(wins!A6114,removed_duplicate_rows!$A$5:$A$39,0))</f>
        <v>#N/A</v>
      </c>
    </row>
    <row r="6115" spans="1:18" ht="15.75" customHeight="1" x14ac:dyDescent="0.2">
      <c r="A6115" t="s">
        <v>18476</v>
      </c>
      <c r="B6115" t="s">
        <v>18477</v>
      </c>
      <c r="C6115" t="s">
        <v>18478</v>
      </c>
      <c r="D6115" s="10">
        <v>46032</v>
      </c>
      <c r="E6115" t="s">
        <v>14854</v>
      </c>
      <c r="F6115">
        <v>10</v>
      </c>
      <c r="G6115" t="s">
        <v>77</v>
      </c>
      <c r="H6115" t="s">
        <v>210</v>
      </c>
      <c r="I6115" t="s">
        <v>79</v>
      </c>
      <c r="J6115">
        <v>1</v>
      </c>
      <c r="K6115">
        <v>6352</v>
      </c>
      <c r="L6115" t="str">
        <f>IFERROR(INDEX(play_attribution!$B$2:$B$328,MATCH(A6115,play_attribution!$A$2:$A$328,0)),"")</f>
        <v/>
      </c>
      <c r="M6115" t="str">
        <f>VLOOKUP(H6115,seller_roster!$A$2:$B$85,2,FALSE)</f>
        <v>Emerson Reyes</v>
      </c>
      <c r="N6115" t="str">
        <f>VLOOKUP(C6115,accounts!$A$2:$F$9615,2,FALSE)</f>
        <v>Construction</v>
      </c>
      <c r="O6115" t="str">
        <f>VLOOKUP(C6115,accounts!$A$2:$F$9615,3,FALSE)</f>
        <v>$5M-$10M</v>
      </c>
      <c r="P6115" t="str">
        <f>VLOOKUP(C6115,accounts!$A$2:$F$9615,5,FALSE)</f>
        <v>East</v>
      </c>
      <c r="Q6115" t="b">
        <f t="shared" si="96"/>
        <v>1</v>
      </c>
      <c r="R6115" t="e">
        <f>INDEX(removed_duplicate_rows!$A$5:$A$39,MATCH(wins!A6115,removed_duplicate_rows!$A$5:$A$39,0))</f>
        <v>#N/A</v>
      </c>
    </row>
    <row r="6116" spans="1:18" ht="15.75" customHeight="1" x14ac:dyDescent="0.2">
      <c r="A6116" t="s">
        <v>18479</v>
      </c>
      <c r="B6116" t="s">
        <v>18480</v>
      </c>
      <c r="C6116" t="s">
        <v>18481</v>
      </c>
      <c r="D6116" s="10">
        <v>46032</v>
      </c>
      <c r="E6116" t="s">
        <v>14854</v>
      </c>
      <c r="F6116">
        <v>10</v>
      </c>
      <c r="G6116" t="s">
        <v>77</v>
      </c>
      <c r="H6116" t="s">
        <v>129</v>
      </c>
      <c r="I6116" t="s">
        <v>79</v>
      </c>
      <c r="J6116">
        <v>1</v>
      </c>
      <c r="K6116">
        <v>4496</v>
      </c>
      <c r="L6116" t="str">
        <f>IFERROR(INDEX(play_attribution!$B$2:$B$328,MATCH(A6116,play_attribution!$A$2:$A$328,0)),"")</f>
        <v/>
      </c>
      <c r="M6116" t="str">
        <f>VLOOKUP(H6116,seller_roster!$A$2:$B$85,2,FALSE)</f>
        <v>Gray Vega</v>
      </c>
      <c r="N6116" t="str">
        <f>VLOOKUP(C6116,accounts!$A$2:$F$9615,2,FALSE)</f>
        <v>Nonprofit</v>
      </c>
      <c r="O6116" t="str">
        <f>VLOOKUP(C6116,accounts!$A$2:$F$9615,3,FALSE)</f>
        <v>$1M-$2.5M</v>
      </c>
      <c r="P6116" t="str">
        <f>VLOOKUP(C6116,accounts!$A$2:$F$9615,5,FALSE)</f>
        <v>Central</v>
      </c>
      <c r="Q6116" t="b">
        <f t="shared" si="96"/>
        <v>1</v>
      </c>
      <c r="R6116" t="e">
        <f>INDEX(removed_duplicate_rows!$A$5:$A$39,MATCH(wins!A6116,removed_duplicate_rows!$A$5:$A$39,0))</f>
        <v>#N/A</v>
      </c>
    </row>
    <row r="6117" spans="1:18" ht="15.75" customHeight="1" x14ac:dyDescent="0.2">
      <c r="A6117" t="s">
        <v>18482</v>
      </c>
      <c r="B6117" t="s">
        <v>18483</v>
      </c>
      <c r="C6117" t="s">
        <v>18484</v>
      </c>
      <c r="D6117" s="10">
        <v>46032</v>
      </c>
      <c r="E6117" t="s">
        <v>14854</v>
      </c>
      <c r="F6117">
        <v>10</v>
      </c>
      <c r="G6117" t="s">
        <v>77</v>
      </c>
      <c r="H6117" t="s">
        <v>114</v>
      </c>
      <c r="I6117" t="s">
        <v>55</v>
      </c>
      <c r="J6117">
        <v>1</v>
      </c>
      <c r="K6117">
        <v>9025</v>
      </c>
      <c r="L6117" t="str">
        <f>IFERROR(INDEX(play_attribution!$B$2:$B$328,MATCH(A6117,play_attribution!$A$2:$A$328,0)),"")</f>
        <v/>
      </c>
      <c r="M6117" t="str">
        <f>VLOOKUP(H6117,seller_roster!$A$2:$B$85,2,FALSE)</f>
        <v>Ray Reyes</v>
      </c>
      <c r="N6117" t="str">
        <f>VLOOKUP(C6117,accounts!$A$2:$F$9615,2,FALSE)</f>
        <v>Logistics</v>
      </c>
      <c r="O6117" t="str">
        <f>VLOOKUP(C6117,accounts!$A$2:$F$9615,3,FALSE)</f>
        <v>$5M-$10M</v>
      </c>
      <c r="P6117" t="str">
        <f>VLOOKUP(C6117,accounts!$A$2:$F$9615,5,FALSE)</f>
        <v>East</v>
      </c>
      <c r="Q6117" t="b">
        <f t="shared" si="96"/>
        <v>1</v>
      </c>
      <c r="R6117" t="e">
        <f>INDEX(removed_duplicate_rows!$A$5:$A$39,MATCH(wins!A6117,removed_duplicate_rows!$A$5:$A$39,0))</f>
        <v>#N/A</v>
      </c>
    </row>
    <row r="6118" spans="1:18" ht="15.75" customHeight="1" x14ac:dyDescent="0.2">
      <c r="A6118" t="s">
        <v>18485</v>
      </c>
      <c r="B6118" t="s">
        <v>18486</v>
      </c>
      <c r="C6118" t="s">
        <v>18487</v>
      </c>
      <c r="D6118" s="10">
        <v>46032</v>
      </c>
      <c r="E6118" t="s">
        <v>14854</v>
      </c>
      <c r="F6118">
        <v>10</v>
      </c>
      <c r="G6118" t="s">
        <v>77</v>
      </c>
      <c r="H6118" t="s">
        <v>140</v>
      </c>
      <c r="I6118" t="s">
        <v>55</v>
      </c>
      <c r="J6118">
        <v>1</v>
      </c>
      <c r="K6118">
        <v>10760</v>
      </c>
      <c r="L6118" t="str">
        <f>IFERROR(INDEX(play_attribution!$B$2:$B$328,MATCH(A6118,play_attribution!$A$2:$A$328,0)),"")</f>
        <v/>
      </c>
      <c r="M6118" t="str">
        <f>VLOOKUP(H6118,seller_roster!$A$2:$B$85,2,FALSE)</f>
        <v>Lane Lindqvist</v>
      </c>
      <c r="N6118" t="str">
        <f>VLOOKUP(C6118,accounts!$A$2:$F$9615,2,FALSE)</f>
        <v>Wholesale &amp; Distribution</v>
      </c>
      <c r="O6118" t="str">
        <f>VLOOKUP(C6118,accounts!$A$2:$F$9615,3,FALSE)</f>
        <v>$2.5M-$5M</v>
      </c>
      <c r="P6118" t="str">
        <f>VLOOKUP(C6118,accounts!$A$2:$F$9615,5,FALSE)</f>
        <v>Central</v>
      </c>
      <c r="Q6118" t="b">
        <f t="shared" si="96"/>
        <v>1</v>
      </c>
      <c r="R6118" t="e">
        <f>INDEX(removed_duplicate_rows!$A$5:$A$39,MATCH(wins!A6118,removed_duplicate_rows!$A$5:$A$39,0))</f>
        <v>#N/A</v>
      </c>
    </row>
    <row r="6119" spans="1:18" ht="15.75" customHeight="1" x14ac:dyDescent="0.2">
      <c r="A6119" t="s">
        <v>18488</v>
      </c>
      <c r="B6119" t="s">
        <v>18489</v>
      </c>
      <c r="C6119" t="s">
        <v>18490</v>
      </c>
      <c r="D6119" s="10">
        <v>46032</v>
      </c>
      <c r="E6119" t="s">
        <v>14854</v>
      </c>
      <c r="F6119">
        <v>10</v>
      </c>
      <c r="G6119" t="s">
        <v>77</v>
      </c>
      <c r="H6119" t="s">
        <v>866</v>
      </c>
      <c r="I6119" t="s">
        <v>79</v>
      </c>
      <c r="J6119">
        <v>1</v>
      </c>
      <c r="K6119">
        <v>13785</v>
      </c>
      <c r="L6119" t="str">
        <f>IFERROR(INDEX(play_attribution!$B$2:$B$328,MATCH(A6119,play_attribution!$A$2:$A$328,0)),"")</f>
        <v/>
      </c>
      <c r="M6119" t="str">
        <f>VLOOKUP(H6119,seller_roster!$A$2:$B$85,2,FALSE)</f>
        <v>Kira Novak</v>
      </c>
      <c r="N6119" t="str">
        <f>VLOOKUP(C6119,accounts!$A$2:$F$9615,2,FALSE)</f>
        <v>Retail Multi-Location</v>
      </c>
      <c r="O6119" t="str">
        <f>VLOOKUP(C6119,accounts!$A$2:$F$9615,3,FALSE)</f>
        <v>$1M-$2.5M</v>
      </c>
      <c r="P6119" t="str">
        <f>VLOOKUP(C6119,accounts!$A$2:$F$9615,5,FALSE)</f>
        <v>West</v>
      </c>
      <c r="Q6119" t="b">
        <f t="shared" si="96"/>
        <v>1</v>
      </c>
      <c r="R6119" t="e">
        <f>INDEX(removed_duplicate_rows!$A$5:$A$39,MATCH(wins!A6119,removed_duplicate_rows!$A$5:$A$39,0))</f>
        <v>#N/A</v>
      </c>
    </row>
    <row r="6120" spans="1:18" ht="15.75" customHeight="1" x14ac:dyDescent="0.2">
      <c r="A6120" t="s">
        <v>18491</v>
      </c>
      <c r="B6120" t="s">
        <v>18492</v>
      </c>
      <c r="C6120" t="s">
        <v>18493</v>
      </c>
      <c r="D6120" s="10">
        <v>46032</v>
      </c>
      <c r="E6120" t="s">
        <v>14854</v>
      </c>
      <c r="F6120">
        <v>10</v>
      </c>
      <c r="G6120" t="s">
        <v>77</v>
      </c>
      <c r="H6120" t="s">
        <v>103</v>
      </c>
      <c r="I6120" t="s">
        <v>79</v>
      </c>
      <c r="J6120">
        <v>1</v>
      </c>
      <c r="K6120">
        <v>8176</v>
      </c>
      <c r="L6120" t="str">
        <f>IFERROR(INDEX(play_attribution!$B$2:$B$328,MATCH(A6120,play_attribution!$A$2:$A$328,0)),"")</f>
        <v/>
      </c>
      <c r="M6120" t="str">
        <f>VLOOKUP(H6120,seller_roster!$A$2:$B$85,2,FALSE)</f>
        <v>Jax Reyes</v>
      </c>
      <c r="N6120" t="str">
        <f>VLOOKUP(C6120,accounts!$A$2:$F$9615,2,FALSE)</f>
        <v>Manufacturing</v>
      </c>
      <c r="O6120" t="str">
        <f>VLOOKUP(C6120,accounts!$A$2:$F$9615,3,FALSE)</f>
        <v>$5M-$10M</v>
      </c>
      <c r="P6120" t="str">
        <f>VLOOKUP(C6120,accounts!$A$2:$F$9615,5,FALSE)</f>
        <v>East</v>
      </c>
      <c r="Q6120" t="b">
        <f t="shared" si="96"/>
        <v>1</v>
      </c>
      <c r="R6120" t="e">
        <f>INDEX(removed_duplicate_rows!$A$5:$A$39,MATCH(wins!A6120,removed_duplicate_rows!$A$5:$A$39,0))</f>
        <v>#N/A</v>
      </c>
    </row>
    <row r="6121" spans="1:18" ht="15.75" customHeight="1" x14ac:dyDescent="0.2">
      <c r="A6121" t="s">
        <v>18494</v>
      </c>
      <c r="B6121" t="s">
        <v>18495</v>
      </c>
      <c r="C6121" t="s">
        <v>18496</v>
      </c>
      <c r="D6121" s="10">
        <v>46032</v>
      </c>
      <c r="E6121" t="s">
        <v>14854</v>
      </c>
      <c r="F6121">
        <v>10</v>
      </c>
      <c r="G6121" t="s">
        <v>77</v>
      </c>
      <c r="H6121" t="s">
        <v>214</v>
      </c>
      <c r="I6121" t="s">
        <v>79</v>
      </c>
      <c r="J6121">
        <v>1</v>
      </c>
      <c r="K6121">
        <v>8867</v>
      </c>
      <c r="L6121" t="str">
        <f>IFERROR(INDEX(play_attribution!$B$2:$B$328,MATCH(A6121,play_attribution!$A$2:$A$328,0)),"")</f>
        <v/>
      </c>
      <c r="M6121" t="str">
        <f>VLOOKUP(H6121,seller_roster!$A$2:$B$85,2,FALSE)</f>
        <v>Rhea Abadi</v>
      </c>
      <c r="N6121" t="str">
        <f>VLOOKUP(C6121,accounts!$A$2:$F$9615,2,FALSE)</f>
        <v>Logistics</v>
      </c>
      <c r="O6121" t="str">
        <f>VLOOKUP(C6121,accounts!$A$2:$F$9615,3,FALSE)</f>
        <v>$5M-$10M</v>
      </c>
      <c r="P6121" t="str">
        <f>VLOOKUP(C6121,accounts!$A$2:$F$9615,5,FALSE)</f>
        <v>West</v>
      </c>
      <c r="Q6121" t="b">
        <f t="shared" si="96"/>
        <v>1</v>
      </c>
      <c r="R6121" t="e">
        <f>INDEX(removed_duplicate_rows!$A$5:$A$39,MATCH(wins!A6121,removed_duplicate_rows!$A$5:$A$39,0))</f>
        <v>#N/A</v>
      </c>
    </row>
    <row r="6122" spans="1:18" ht="15.75" customHeight="1" x14ac:dyDescent="0.2">
      <c r="A6122" t="s">
        <v>18497</v>
      </c>
      <c r="B6122" t="s">
        <v>18498</v>
      </c>
      <c r="C6122" t="s">
        <v>18499</v>
      </c>
      <c r="D6122" s="10">
        <v>46032</v>
      </c>
      <c r="E6122" t="s">
        <v>14854</v>
      </c>
      <c r="F6122">
        <v>10</v>
      </c>
      <c r="G6122" t="s">
        <v>77</v>
      </c>
      <c r="H6122" t="s">
        <v>114</v>
      </c>
      <c r="I6122" t="s">
        <v>79</v>
      </c>
      <c r="J6122">
        <v>1</v>
      </c>
      <c r="K6122">
        <v>10046</v>
      </c>
      <c r="L6122" t="str">
        <f>IFERROR(INDEX(play_attribution!$B$2:$B$328,MATCH(A6122,play_attribution!$A$2:$A$328,0)),"")</f>
        <v/>
      </c>
      <c r="M6122" t="str">
        <f>VLOOKUP(H6122,seller_roster!$A$2:$B$85,2,FALSE)</f>
        <v>Ray Reyes</v>
      </c>
      <c r="N6122" t="str">
        <f>VLOOKUP(C6122,accounts!$A$2:$F$9615,2,FALSE)</f>
        <v>Wholesale &amp; Distribution</v>
      </c>
      <c r="O6122" t="str">
        <f>VLOOKUP(C6122,accounts!$A$2:$F$9615,3,FALSE)</f>
        <v>&gt;$10M</v>
      </c>
      <c r="P6122" t="str">
        <f>VLOOKUP(C6122,accounts!$A$2:$F$9615,5,FALSE)</f>
        <v>East</v>
      </c>
      <c r="Q6122" t="b">
        <f t="shared" si="96"/>
        <v>1</v>
      </c>
      <c r="R6122" t="e">
        <f>INDEX(removed_duplicate_rows!$A$5:$A$39,MATCH(wins!A6122,removed_duplicate_rows!$A$5:$A$39,0))</f>
        <v>#N/A</v>
      </c>
    </row>
    <row r="6123" spans="1:18" ht="15.75" customHeight="1" x14ac:dyDescent="0.2">
      <c r="A6123" t="s">
        <v>18500</v>
      </c>
      <c r="B6123" t="s">
        <v>18501</v>
      </c>
      <c r="C6123" t="s">
        <v>18502</v>
      </c>
      <c r="D6123" s="10">
        <v>46032</v>
      </c>
      <c r="E6123" t="s">
        <v>14854</v>
      </c>
      <c r="F6123">
        <v>10</v>
      </c>
      <c r="G6123" t="s">
        <v>77</v>
      </c>
      <c r="H6123" t="s">
        <v>173</v>
      </c>
      <c r="I6123" t="s">
        <v>55</v>
      </c>
      <c r="J6123">
        <v>1</v>
      </c>
      <c r="K6123">
        <v>9634</v>
      </c>
      <c r="L6123" t="str">
        <f>IFERROR(INDEX(play_attribution!$B$2:$B$328,MATCH(A6123,play_attribution!$A$2:$A$328,0)),"")</f>
        <v/>
      </c>
      <c r="M6123" t="str">
        <f>VLOOKUP(H6123,seller_roster!$A$2:$B$85,2,FALSE)</f>
        <v>Pia Reyes</v>
      </c>
      <c r="N6123" t="str">
        <f>VLOOKUP(C6123,accounts!$A$2:$F$9615,2,FALSE)</f>
        <v>Professional Services</v>
      </c>
      <c r="O6123" t="str">
        <f>VLOOKUP(C6123,accounts!$A$2:$F$9615,3,FALSE)</f>
        <v>$2.5M-$5M</v>
      </c>
      <c r="P6123" t="str">
        <f>VLOOKUP(C6123,accounts!$A$2:$F$9615,5,FALSE)</f>
        <v>West</v>
      </c>
      <c r="Q6123" t="b">
        <f t="shared" si="96"/>
        <v>1</v>
      </c>
      <c r="R6123" t="e">
        <f>INDEX(removed_duplicate_rows!$A$5:$A$39,MATCH(wins!A6123,removed_duplicate_rows!$A$5:$A$39,0))</f>
        <v>#N/A</v>
      </c>
    </row>
    <row r="6124" spans="1:18" ht="15.75" customHeight="1" x14ac:dyDescent="0.2">
      <c r="A6124" t="s">
        <v>18503</v>
      </c>
      <c r="B6124" t="s">
        <v>18504</v>
      </c>
      <c r="C6124" t="s">
        <v>18505</v>
      </c>
      <c r="D6124" s="10">
        <v>46032</v>
      </c>
      <c r="E6124" t="s">
        <v>14854</v>
      </c>
      <c r="F6124">
        <v>10</v>
      </c>
      <c r="G6124" t="s">
        <v>77</v>
      </c>
      <c r="H6124" t="s">
        <v>114</v>
      </c>
      <c r="I6124" t="s">
        <v>79</v>
      </c>
      <c r="J6124">
        <v>1</v>
      </c>
      <c r="K6124">
        <v>11362</v>
      </c>
      <c r="L6124" t="str">
        <f>IFERROR(INDEX(play_attribution!$B$2:$B$328,MATCH(A6124,play_attribution!$A$2:$A$328,0)),"")</f>
        <v/>
      </c>
      <c r="M6124" t="str">
        <f>VLOOKUP(H6124,seller_roster!$A$2:$B$85,2,FALSE)</f>
        <v>Ray Reyes</v>
      </c>
      <c r="N6124" t="str">
        <f>VLOOKUP(C6124,accounts!$A$2:$F$9615,2,FALSE)</f>
        <v>Hospitality Group</v>
      </c>
      <c r="O6124" t="str">
        <f>VLOOKUP(C6124,accounts!$A$2:$F$9615,3,FALSE)</f>
        <v>$5M-$10M</v>
      </c>
      <c r="P6124" t="str">
        <f>VLOOKUP(C6124,accounts!$A$2:$F$9615,5,FALSE)</f>
        <v>West</v>
      </c>
      <c r="Q6124" t="b">
        <f t="shared" si="96"/>
        <v>1</v>
      </c>
      <c r="R6124" t="e">
        <f>INDEX(removed_duplicate_rows!$A$5:$A$39,MATCH(wins!A6124,removed_duplicate_rows!$A$5:$A$39,0))</f>
        <v>#N/A</v>
      </c>
    </row>
    <row r="6125" spans="1:18" ht="15.75" customHeight="1" x14ac:dyDescent="0.2">
      <c r="A6125" t="s">
        <v>18506</v>
      </c>
      <c r="B6125" t="s">
        <v>18507</v>
      </c>
      <c r="C6125" t="s">
        <v>18508</v>
      </c>
      <c r="D6125" s="10">
        <v>46032</v>
      </c>
      <c r="E6125" t="s">
        <v>14854</v>
      </c>
      <c r="F6125">
        <v>10</v>
      </c>
      <c r="G6125" t="s">
        <v>77</v>
      </c>
      <c r="H6125" t="s">
        <v>91</v>
      </c>
      <c r="I6125" t="s">
        <v>79</v>
      </c>
      <c r="J6125">
        <v>1</v>
      </c>
      <c r="K6125">
        <v>7857</v>
      </c>
      <c r="L6125" t="str">
        <f>IFERROR(INDEX(play_attribution!$B$2:$B$328,MATCH(A6125,play_attribution!$A$2:$A$328,0)),"")</f>
        <v/>
      </c>
      <c r="M6125" t="str">
        <f>VLOOKUP(H6125,seller_roster!$A$2:$B$85,2,FALSE)</f>
        <v>Kira Sorensen</v>
      </c>
      <c r="N6125" t="str">
        <f>VLOOKUP(C6125,accounts!$A$2:$F$9615,2,FALSE)</f>
        <v>Retail Multi-Location</v>
      </c>
      <c r="O6125" t="str">
        <f>VLOOKUP(C6125,accounts!$A$2:$F$9615,3,FALSE)</f>
        <v>$2.5M-$5M</v>
      </c>
      <c r="P6125" t="str">
        <f>VLOOKUP(C6125,accounts!$A$2:$F$9615,5,FALSE)</f>
        <v>East</v>
      </c>
      <c r="Q6125" t="b">
        <f t="shared" si="96"/>
        <v>1</v>
      </c>
      <c r="R6125" t="e">
        <f>INDEX(removed_duplicate_rows!$A$5:$A$39,MATCH(wins!A6125,removed_duplicate_rows!$A$5:$A$39,0))</f>
        <v>#N/A</v>
      </c>
    </row>
    <row r="6126" spans="1:18" ht="15.75" customHeight="1" x14ac:dyDescent="0.2">
      <c r="A6126" t="s">
        <v>18509</v>
      </c>
      <c r="B6126" t="s">
        <v>18510</v>
      </c>
      <c r="C6126" t="s">
        <v>18511</v>
      </c>
      <c r="D6126" s="10">
        <v>46032</v>
      </c>
      <c r="E6126" t="s">
        <v>14854</v>
      </c>
      <c r="F6126">
        <v>10</v>
      </c>
      <c r="G6126" t="s">
        <v>77</v>
      </c>
      <c r="H6126" t="s">
        <v>191</v>
      </c>
      <c r="I6126" t="s">
        <v>55</v>
      </c>
      <c r="J6126">
        <v>1</v>
      </c>
      <c r="K6126">
        <v>9437</v>
      </c>
      <c r="L6126" t="str">
        <f>IFERROR(INDEX(play_attribution!$B$2:$B$328,MATCH(A6126,play_attribution!$A$2:$A$328,0)),"")</f>
        <v/>
      </c>
      <c r="M6126" t="str">
        <f>VLOOKUP(H6126,seller_roster!$A$2:$B$85,2,FALSE)</f>
        <v>Blake Lindqvist</v>
      </c>
      <c r="N6126" t="str">
        <f>VLOOKUP(C6126,accounts!$A$2:$F$9615,2,FALSE)</f>
        <v>Nonprofit</v>
      </c>
      <c r="O6126" t="str">
        <f>VLOOKUP(C6126,accounts!$A$2:$F$9615,3,FALSE)</f>
        <v>$5M-$10M</v>
      </c>
      <c r="P6126" t="str">
        <f>VLOOKUP(C6126,accounts!$A$2:$F$9615,5,FALSE)</f>
        <v>Central</v>
      </c>
      <c r="Q6126" t="b">
        <f t="shared" si="96"/>
        <v>1</v>
      </c>
      <c r="R6126" t="e">
        <f>INDEX(removed_duplicate_rows!$A$5:$A$39,MATCH(wins!A6126,removed_duplicate_rows!$A$5:$A$39,0))</f>
        <v>#N/A</v>
      </c>
    </row>
    <row r="6127" spans="1:18" ht="15.75" customHeight="1" x14ac:dyDescent="0.2">
      <c r="A6127" t="s">
        <v>18512</v>
      </c>
      <c r="B6127" t="s">
        <v>18513</v>
      </c>
      <c r="C6127" t="s">
        <v>18514</v>
      </c>
      <c r="D6127" s="10">
        <v>46032</v>
      </c>
      <c r="E6127" t="s">
        <v>14854</v>
      </c>
      <c r="F6127">
        <v>10</v>
      </c>
      <c r="G6127" t="s">
        <v>77</v>
      </c>
      <c r="H6127" t="s">
        <v>151</v>
      </c>
      <c r="I6127" t="s">
        <v>55</v>
      </c>
      <c r="J6127">
        <v>1</v>
      </c>
      <c r="K6127">
        <v>7168</v>
      </c>
      <c r="L6127" t="str">
        <f>IFERROR(INDEX(play_attribution!$B$2:$B$328,MATCH(A6127,play_attribution!$A$2:$A$328,0)),"")</f>
        <v/>
      </c>
      <c r="M6127" t="str">
        <f>VLOOKUP(H6127,seller_roster!$A$2:$B$85,2,FALSE)</f>
        <v>Marley Lindqvist</v>
      </c>
      <c r="N6127" t="str">
        <f>VLOOKUP(C6127,accounts!$A$2:$F$9615,2,FALSE)</f>
        <v>Logistics</v>
      </c>
      <c r="O6127" t="str">
        <f>VLOOKUP(C6127,accounts!$A$2:$F$9615,3,FALSE)</f>
        <v>&gt;$10M</v>
      </c>
      <c r="P6127" t="str">
        <f>VLOOKUP(C6127,accounts!$A$2:$F$9615,5,FALSE)</f>
        <v>East</v>
      </c>
      <c r="Q6127" t="b">
        <f t="shared" si="96"/>
        <v>1</v>
      </c>
      <c r="R6127" t="e">
        <f>INDEX(removed_duplicate_rows!$A$5:$A$39,MATCH(wins!A6127,removed_duplicate_rows!$A$5:$A$39,0))</f>
        <v>#N/A</v>
      </c>
    </row>
    <row r="6128" spans="1:18" ht="15.75" customHeight="1" x14ac:dyDescent="0.2">
      <c r="A6128" t="s">
        <v>18515</v>
      </c>
      <c r="B6128" t="s">
        <v>18516</v>
      </c>
      <c r="C6128" t="s">
        <v>18517</v>
      </c>
      <c r="D6128" s="10">
        <v>46032</v>
      </c>
      <c r="E6128" t="s">
        <v>14854</v>
      </c>
      <c r="F6128">
        <v>10</v>
      </c>
      <c r="G6128" t="s">
        <v>77</v>
      </c>
      <c r="H6128" t="s">
        <v>83</v>
      </c>
      <c r="I6128" t="s">
        <v>55</v>
      </c>
      <c r="J6128">
        <v>1</v>
      </c>
      <c r="K6128">
        <v>6864</v>
      </c>
      <c r="L6128" t="str">
        <f>IFERROR(INDEX(play_attribution!$B$2:$B$328,MATCH(A6128,play_attribution!$A$2:$A$328,0)),"")</f>
        <v/>
      </c>
      <c r="M6128" t="str">
        <f>VLOOKUP(H6128,seller_roster!$A$2:$B$85,2,FALSE)</f>
        <v>Sage Ruiz</v>
      </c>
      <c r="N6128" t="str">
        <f>VLOOKUP(C6128,accounts!$A$2:$F$9615,2,FALSE)</f>
        <v>Wholesale &amp; Distribution</v>
      </c>
      <c r="O6128" t="str">
        <f>VLOOKUP(C6128,accounts!$A$2:$F$9615,3,FALSE)</f>
        <v>$2.5M-$5M</v>
      </c>
      <c r="P6128" t="str">
        <f>VLOOKUP(C6128,accounts!$A$2:$F$9615,5,FALSE)</f>
        <v>East</v>
      </c>
      <c r="Q6128" t="b">
        <f t="shared" si="96"/>
        <v>1</v>
      </c>
      <c r="R6128" t="e">
        <f>INDEX(removed_duplicate_rows!$A$5:$A$39,MATCH(wins!A6128,removed_duplicate_rows!$A$5:$A$39,0))</f>
        <v>#N/A</v>
      </c>
    </row>
    <row r="6129" spans="1:18" ht="15.75" customHeight="1" x14ac:dyDescent="0.2">
      <c r="A6129" t="s">
        <v>18518</v>
      </c>
      <c r="B6129" t="s">
        <v>18519</v>
      </c>
      <c r="C6129" t="s">
        <v>18520</v>
      </c>
      <c r="D6129" s="10">
        <v>46032</v>
      </c>
      <c r="E6129" t="s">
        <v>14854</v>
      </c>
      <c r="F6129">
        <v>10</v>
      </c>
      <c r="G6129" t="s">
        <v>77</v>
      </c>
      <c r="H6129" t="s">
        <v>103</v>
      </c>
      <c r="I6129" t="s">
        <v>55</v>
      </c>
      <c r="J6129">
        <v>1</v>
      </c>
      <c r="K6129">
        <v>10015</v>
      </c>
      <c r="L6129" t="str">
        <f>IFERROR(INDEX(play_attribution!$B$2:$B$328,MATCH(A6129,play_attribution!$A$2:$A$328,0)),"")</f>
        <v/>
      </c>
      <c r="M6129" t="str">
        <f>VLOOKUP(H6129,seller_roster!$A$2:$B$85,2,FALSE)</f>
        <v>Jax Reyes</v>
      </c>
      <c r="N6129" t="str">
        <f>VLOOKUP(C6129,accounts!$A$2:$F$9615,2,FALSE)</f>
        <v>Nonprofit</v>
      </c>
      <c r="O6129" t="str">
        <f>VLOOKUP(C6129,accounts!$A$2:$F$9615,3,FALSE)</f>
        <v>$2.5M-$5M</v>
      </c>
      <c r="P6129" t="str">
        <f>VLOOKUP(C6129,accounts!$A$2:$F$9615,5,FALSE)</f>
        <v>Central</v>
      </c>
      <c r="Q6129" t="b">
        <f t="shared" si="96"/>
        <v>1</v>
      </c>
      <c r="R6129" t="e">
        <f>INDEX(removed_duplicate_rows!$A$5:$A$39,MATCH(wins!A6129,removed_duplicate_rows!$A$5:$A$39,0))</f>
        <v>#N/A</v>
      </c>
    </row>
    <row r="6130" spans="1:18" ht="15.75" customHeight="1" x14ac:dyDescent="0.2">
      <c r="A6130" t="s">
        <v>18521</v>
      </c>
      <c r="B6130" t="s">
        <v>18522</v>
      </c>
      <c r="C6130" t="s">
        <v>18523</v>
      </c>
      <c r="D6130" s="10">
        <v>46032</v>
      </c>
      <c r="E6130" t="s">
        <v>14854</v>
      </c>
      <c r="F6130">
        <v>10</v>
      </c>
      <c r="G6130" t="s">
        <v>77</v>
      </c>
      <c r="H6130" t="s">
        <v>618</v>
      </c>
      <c r="I6130" t="s">
        <v>55</v>
      </c>
      <c r="J6130">
        <v>1</v>
      </c>
      <c r="K6130">
        <v>5973</v>
      </c>
      <c r="L6130" t="str">
        <f>IFERROR(INDEX(play_attribution!$B$2:$B$328,MATCH(A6130,play_attribution!$A$2:$A$328,0)),"")</f>
        <v/>
      </c>
      <c r="M6130" t="str">
        <f>VLOOKUP(H6130,seller_roster!$A$2:$B$85,2,FALSE)</f>
        <v>Parker Reyes</v>
      </c>
      <c r="N6130" t="str">
        <f>VLOOKUP(C6130,accounts!$A$2:$F$9615,2,FALSE)</f>
        <v>Retail Multi-Location</v>
      </c>
      <c r="O6130" t="str">
        <f>VLOOKUP(C6130,accounts!$A$2:$F$9615,3,FALSE)</f>
        <v>$2.5M-$5M</v>
      </c>
      <c r="P6130" t="str">
        <f>VLOOKUP(C6130,accounts!$A$2:$F$9615,5,FALSE)</f>
        <v>East</v>
      </c>
      <c r="Q6130" t="b">
        <f t="shared" si="96"/>
        <v>1</v>
      </c>
      <c r="R6130" t="e">
        <f>INDEX(removed_duplicate_rows!$A$5:$A$39,MATCH(wins!A6130,removed_duplicate_rows!$A$5:$A$39,0))</f>
        <v>#N/A</v>
      </c>
    </row>
    <row r="6131" spans="1:18" ht="15.75" customHeight="1" x14ac:dyDescent="0.2">
      <c r="A6131" t="s">
        <v>18524</v>
      </c>
      <c r="B6131" t="s">
        <v>18525</v>
      </c>
      <c r="C6131" t="s">
        <v>18526</v>
      </c>
      <c r="D6131" s="10">
        <v>46032</v>
      </c>
      <c r="E6131" t="s">
        <v>14854</v>
      </c>
      <c r="F6131">
        <v>10</v>
      </c>
      <c r="G6131" t="s">
        <v>77</v>
      </c>
      <c r="H6131" t="s">
        <v>173</v>
      </c>
      <c r="I6131" t="s">
        <v>79</v>
      </c>
      <c r="J6131">
        <v>1</v>
      </c>
      <c r="K6131">
        <v>10994</v>
      </c>
      <c r="L6131" t="str">
        <f>IFERROR(INDEX(play_attribution!$B$2:$B$328,MATCH(A6131,play_attribution!$A$2:$A$328,0)),"")</f>
        <v/>
      </c>
      <c r="M6131" t="str">
        <f>VLOOKUP(H6131,seller_roster!$A$2:$B$85,2,FALSE)</f>
        <v>Pia Reyes</v>
      </c>
      <c r="N6131" t="str">
        <f>VLOOKUP(C6131,accounts!$A$2:$F$9615,2,FALSE)</f>
        <v>Retail Multi-Location</v>
      </c>
      <c r="O6131" t="str">
        <f>VLOOKUP(C6131,accounts!$A$2:$F$9615,3,FALSE)</f>
        <v>$2.5M-$5M</v>
      </c>
      <c r="P6131" t="str">
        <f>VLOOKUP(C6131,accounts!$A$2:$F$9615,5,FALSE)</f>
        <v>East</v>
      </c>
      <c r="Q6131" t="b">
        <f t="shared" si="96"/>
        <v>1</v>
      </c>
      <c r="R6131" t="e">
        <f>INDEX(removed_duplicate_rows!$A$5:$A$39,MATCH(wins!A6131,removed_duplicate_rows!$A$5:$A$39,0))</f>
        <v>#N/A</v>
      </c>
    </row>
    <row r="6132" spans="1:18" ht="15.75" customHeight="1" x14ac:dyDescent="0.2">
      <c r="A6132" t="s">
        <v>18527</v>
      </c>
      <c r="B6132" t="s">
        <v>18528</v>
      </c>
      <c r="C6132" t="s">
        <v>18529</v>
      </c>
      <c r="D6132" s="10">
        <v>46032</v>
      </c>
      <c r="E6132" t="s">
        <v>14854</v>
      </c>
      <c r="F6132">
        <v>10</v>
      </c>
      <c r="G6132" t="s">
        <v>77</v>
      </c>
      <c r="H6132" t="s">
        <v>129</v>
      </c>
      <c r="I6132" t="s">
        <v>79</v>
      </c>
      <c r="J6132">
        <v>1</v>
      </c>
      <c r="K6132">
        <v>6761</v>
      </c>
      <c r="L6132" t="str">
        <f>IFERROR(INDEX(play_attribution!$B$2:$B$328,MATCH(A6132,play_attribution!$A$2:$A$328,0)),"")</f>
        <v/>
      </c>
      <c r="M6132" t="str">
        <f>VLOOKUP(H6132,seller_roster!$A$2:$B$85,2,FALSE)</f>
        <v>Gray Vega</v>
      </c>
      <c r="N6132" t="str">
        <f>VLOOKUP(C6132,accounts!$A$2:$F$9615,2,FALSE)</f>
        <v>Wholesale &amp; Distribution</v>
      </c>
      <c r="O6132" t="str">
        <f>VLOOKUP(C6132,accounts!$A$2:$F$9615,3,FALSE)</f>
        <v>&lt;$1M</v>
      </c>
      <c r="P6132" t="str">
        <f>VLOOKUP(C6132,accounts!$A$2:$F$9615,5,FALSE)</f>
        <v>Central</v>
      </c>
      <c r="Q6132" t="b">
        <f t="shared" si="96"/>
        <v>1</v>
      </c>
      <c r="R6132" t="e">
        <f>INDEX(removed_duplicate_rows!$A$5:$A$39,MATCH(wins!A6132,removed_duplicate_rows!$A$5:$A$39,0))</f>
        <v>#N/A</v>
      </c>
    </row>
    <row r="6133" spans="1:18" ht="15.75" customHeight="1" x14ac:dyDescent="0.2">
      <c r="A6133" t="s">
        <v>18530</v>
      </c>
      <c r="B6133" t="s">
        <v>18531</v>
      </c>
      <c r="C6133" t="s">
        <v>18532</v>
      </c>
      <c r="D6133" s="10">
        <v>46032</v>
      </c>
      <c r="E6133" t="s">
        <v>14854</v>
      </c>
      <c r="F6133">
        <v>10</v>
      </c>
      <c r="G6133" t="s">
        <v>77</v>
      </c>
      <c r="H6133" t="s">
        <v>151</v>
      </c>
      <c r="I6133" t="s">
        <v>79</v>
      </c>
      <c r="J6133">
        <v>1</v>
      </c>
      <c r="K6133">
        <v>8151</v>
      </c>
      <c r="L6133" t="str">
        <f>IFERROR(INDEX(play_attribution!$B$2:$B$328,MATCH(A6133,play_attribution!$A$2:$A$328,0)),"")</f>
        <v/>
      </c>
      <c r="M6133" t="str">
        <f>VLOOKUP(H6133,seller_roster!$A$2:$B$85,2,FALSE)</f>
        <v>Marley Lindqvist</v>
      </c>
      <c r="N6133" t="str">
        <f>VLOOKUP(C6133,accounts!$A$2:$F$9615,2,FALSE)</f>
        <v>Manufacturing</v>
      </c>
      <c r="O6133" t="str">
        <f>VLOOKUP(C6133,accounts!$A$2:$F$9615,3,FALSE)</f>
        <v>$2.5M-$5M</v>
      </c>
      <c r="P6133" t="str">
        <f>VLOOKUP(C6133,accounts!$A$2:$F$9615,5,FALSE)</f>
        <v>East</v>
      </c>
      <c r="Q6133" t="b">
        <f t="shared" si="96"/>
        <v>1</v>
      </c>
      <c r="R6133" t="e">
        <f>INDEX(removed_duplicate_rows!$A$5:$A$39,MATCH(wins!A6133,removed_duplicate_rows!$A$5:$A$39,0))</f>
        <v>#N/A</v>
      </c>
    </row>
    <row r="6134" spans="1:18" ht="15.75" customHeight="1" x14ac:dyDescent="0.2">
      <c r="A6134" t="s">
        <v>18533</v>
      </c>
      <c r="B6134" t="s">
        <v>18534</v>
      </c>
      <c r="C6134" t="s">
        <v>18535</v>
      </c>
      <c r="D6134" s="10">
        <v>46032</v>
      </c>
      <c r="E6134" t="s">
        <v>14854</v>
      </c>
      <c r="F6134">
        <v>10</v>
      </c>
      <c r="G6134" t="s">
        <v>77</v>
      </c>
      <c r="H6134" t="s">
        <v>91</v>
      </c>
      <c r="I6134" t="s">
        <v>79</v>
      </c>
      <c r="J6134">
        <v>1</v>
      </c>
      <c r="K6134">
        <v>3423</v>
      </c>
      <c r="L6134" t="str">
        <f>IFERROR(INDEX(play_attribution!$B$2:$B$328,MATCH(A6134,play_attribution!$A$2:$A$328,0)),"")</f>
        <v/>
      </c>
      <c r="M6134" t="str">
        <f>VLOOKUP(H6134,seller_roster!$A$2:$B$85,2,FALSE)</f>
        <v>Kira Sorensen</v>
      </c>
      <c r="N6134" t="str">
        <f>VLOOKUP(C6134,accounts!$A$2:$F$9615,2,FALSE)</f>
        <v>Retail Multi-Location</v>
      </c>
      <c r="O6134" t="str">
        <f>VLOOKUP(C6134,accounts!$A$2:$F$9615,3,FALSE)</f>
        <v>&lt;$1M</v>
      </c>
      <c r="P6134" t="str">
        <f>VLOOKUP(C6134,accounts!$A$2:$F$9615,5,FALSE)</f>
        <v>West</v>
      </c>
      <c r="Q6134" t="b">
        <f t="shared" si="96"/>
        <v>1</v>
      </c>
      <c r="R6134" t="e">
        <f>INDEX(removed_duplicate_rows!$A$5:$A$39,MATCH(wins!A6134,removed_duplicate_rows!$A$5:$A$39,0))</f>
        <v>#N/A</v>
      </c>
    </row>
    <row r="6135" spans="1:18" ht="15.75" customHeight="1" x14ac:dyDescent="0.2">
      <c r="A6135" t="s">
        <v>18536</v>
      </c>
      <c r="B6135" t="s">
        <v>18537</v>
      </c>
      <c r="C6135" t="s">
        <v>18538</v>
      </c>
      <c r="D6135" s="10">
        <v>46032</v>
      </c>
      <c r="E6135" t="s">
        <v>14854</v>
      </c>
      <c r="F6135">
        <v>10</v>
      </c>
      <c r="G6135" t="s">
        <v>273</v>
      </c>
      <c r="H6135" t="s">
        <v>285</v>
      </c>
      <c r="I6135" t="s">
        <v>79</v>
      </c>
      <c r="J6135">
        <v>1</v>
      </c>
      <c r="K6135">
        <v>9932</v>
      </c>
      <c r="L6135" t="str">
        <f>IFERROR(INDEX(play_attribution!$B$2:$B$328,MATCH(A6135,play_attribution!$A$2:$A$328,0)),"")</f>
        <v/>
      </c>
      <c r="M6135" t="str">
        <f>VLOOKUP(H6135,seller_roster!$A$2:$B$85,2,FALSE)</f>
        <v>Bryn Lindqvist</v>
      </c>
      <c r="N6135" t="str">
        <f>VLOOKUP(C6135,accounts!$A$2:$F$9615,2,FALSE)</f>
        <v>Retail Multi-Location</v>
      </c>
      <c r="O6135" t="str">
        <f>VLOOKUP(C6135,accounts!$A$2:$F$9615,3,FALSE)</f>
        <v>&lt;$1M</v>
      </c>
      <c r="P6135" t="str">
        <f>VLOOKUP(C6135,accounts!$A$2:$F$9615,5,FALSE)</f>
        <v>Central</v>
      </c>
      <c r="Q6135" t="b">
        <f t="shared" si="96"/>
        <v>1</v>
      </c>
      <c r="R6135" t="e">
        <f>INDEX(removed_duplicate_rows!$A$5:$A$39,MATCH(wins!A6135,removed_duplicate_rows!$A$5:$A$39,0))</f>
        <v>#N/A</v>
      </c>
    </row>
    <row r="6136" spans="1:18" ht="15.75" customHeight="1" x14ac:dyDescent="0.2">
      <c r="A6136" t="s">
        <v>18539</v>
      </c>
      <c r="B6136" t="s">
        <v>18540</v>
      </c>
      <c r="C6136" t="s">
        <v>18541</v>
      </c>
      <c r="D6136" s="10">
        <v>46032</v>
      </c>
      <c r="E6136" t="s">
        <v>14854</v>
      </c>
      <c r="F6136">
        <v>10</v>
      </c>
      <c r="G6136" t="s">
        <v>273</v>
      </c>
      <c r="H6136" t="s">
        <v>727</v>
      </c>
      <c r="I6136" t="s">
        <v>79</v>
      </c>
      <c r="J6136">
        <v>1</v>
      </c>
      <c r="K6136">
        <v>9641</v>
      </c>
      <c r="L6136" t="str">
        <f>IFERROR(INDEX(play_attribution!$B$2:$B$328,MATCH(A6136,play_attribution!$A$2:$A$328,0)),"")</f>
        <v/>
      </c>
      <c r="M6136" t="str">
        <f>VLOOKUP(H6136,seller_roster!$A$2:$B$85,2,FALSE)</f>
        <v>Finley Okafor</v>
      </c>
      <c r="N6136" t="str">
        <f>VLOOKUP(C6136,accounts!$A$2:$F$9615,2,FALSE)</f>
        <v>Healthcare Services</v>
      </c>
      <c r="O6136" t="str">
        <f>VLOOKUP(C6136,accounts!$A$2:$F$9615,3,FALSE)</f>
        <v>$2.5M-$5M</v>
      </c>
      <c r="P6136" t="str">
        <f>VLOOKUP(C6136,accounts!$A$2:$F$9615,5,FALSE)</f>
        <v>Central</v>
      </c>
      <c r="Q6136" t="b">
        <f t="shared" si="96"/>
        <v>1</v>
      </c>
      <c r="R6136" t="e">
        <f>INDEX(removed_duplicate_rows!$A$5:$A$39,MATCH(wins!A6136,removed_duplicate_rows!$A$5:$A$39,0))</f>
        <v>#N/A</v>
      </c>
    </row>
    <row r="6137" spans="1:18" ht="15.75" customHeight="1" x14ac:dyDescent="0.2">
      <c r="A6137" t="s">
        <v>18542</v>
      </c>
      <c r="B6137" t="s">
        <v>18543</v>
      </c>
      <c r="C6137" t="s">
        <v>18544</v>
      </c>
      <c r="D6137" s="10">
        <v>46032</v>
      </c>
      <c r="E6137" t="s">
        <v>14854</v>
      </c>
      <c r="F6137">
        <v>10</v>
      </c>
      <c r="G6137" t="s">
        <v>273</v>
      </c>
      <c r="H6137" t="s">
        <v>297</v>
      </c>
      <c r="I6137" t="s">
        <v>55</v>
      </c>
      <c r="J6137">
        <v>1</v>
      </c>
      <c r="K6137">
        <v>7922</v>
      </c>
      <c r="L6137" t="str">
        <f>IFERROR(INDEX(play_attribution!$B$2:$B$328,MATCH(A6137,play_attribution!$A$2:$A$328,0)),"")</f>
        <v/>
      </c>
      <c r="M6137" t="str">
        <f>VLOOKUP(H6137,seller_roster!$A$2:$B$85,2,FALSE)</f>
        <v>Ray Moreau</v>
      </c>
      <c r="N6137" t="str">
        <f>VLOOKUP(C6137,accounts!$A$2:$F$9615,2,FALSE)</f>
        <v>Construction</v>
      </c>
      <c r="O6137" t="str">
        <f>VLOOKUP(C6137,accounts!$A$2:$F$9615,3,FALSE)</f>
        <v>$2.5M-$5M</v>
      </c>
      <c r="P6137" t="str">
        <f>VLOOKUP(C6137,accounts!$A$2:$F$9615,5,FALSE)</f>
        <v>West</v>
      </c>
      <c r="Q6137" t="b">
        <f t="shared" si="96"/>
        <v>1</v>
      </c>
      <c r="R6137" t="e">
        <f>INDEX(removed_duplicate_rows!$A$5:$A$39,MATCH(wins!A6137,removed_duplicate_rows!$A$5:$A$39,0))</f>
        <v>#N/A</v>
      </c>
    </row>
    <row r="6138" spans="1:18" ht="15.75" customHeight="1" x14ac:dyDescent="0.2">
      <c r="A6138" t="s">
        <v>18545</v>
      </c>
      <c r="B6138" t="s">
        <v>18546</v>
      </c>
      <c r="C6138" t="s">
        <v>18547</v>
      </c>
      <c r="D6138" s="10">
        <v>46032</v>
      </c>
      <c r="E6138" t="s">
        <v>14854</v>
      </c>
      <c r="F6138">
        <v>10</v>
      </c>
      <c r="G6138" t="s">
        <v>273</v>
      </c>
      <c r="H6138" t="s">
        <v>293</v>
      </c>
      <c r="I6138" t="s">
        <v>79</v>
      </c>
      <c r="J6138">
        <v>1</v>
      </c>
      <c r="K6138">
        <v>8293</v>
      </c>
      <c r="L6138" t="str">
        <f>IFERROR(INDEX(play_attribution!$B$2:$B$328,MATCH(A6138,play_attribution!$A$2:$A$328,0)),"")</f>
        <v/>
      </c>
      <c r="M6138" t="str">
        <f>VLOOKUP(H6138,seller_roster!$A$2:$B$85,2,FALSE)</f>
        <v>Hayden Sorensen</v>
      </c>
      <c r="N6138" t="str">
        <f>VLOOKUP(C6138,accounts!$A$2:$F$9615,2,FALSE)</f>
        <v>Wholesale &amp; Distribution</v>
      </c>
      <c r="O6138" t="str">
        <f>VLOOKUP(C6138,accounts!$A$2:$F$9615,3,FALSE)</f>
        <v>$2.5M-$5M</v>
      </c>
      <c r="P6138" t="str">
        <f>VLOOKUP(C6138,accounts!$A$2:$F$9615,5,FALSE)</f>
        <v>Central</v>
      </c>
      <c r="Q6138" t="b">
        <f t="shared" si="96"/>
        <v>1</v>
      </c>
      <c r="R6138" t="e">
        <f>INDEX(removed_duplicate_rows!$A$5:$A$39,MATCH(wins!A6138,removed_duplicate_rows!$A$5:$A$39,0))</f>
        <v>#N/A</v>
      </c>
    </row>
    <row r="6139" spans="1:18" ht="15.75" customHeight="1" x14ac:dyDescent="0.2">
      <c r="A6139" t="s">
        <v>18548</v>
      </c>
      <c r="B6139" t="s">
        <v>18549</v>
      </c>
      <c r="C6139" t="s">
        <v>18550</v>
      </c>
      <c r="D6139" s="10">
        <v>46032</v>
      </c>
      <c r="E6139" t="s">
        <v>14854</v>
      </c>
      <c r="F6139">
        <v>10</v>
      </c>
      <c r="G6139" t="s">
        <v>273</v>
      </c>
      <c r="H6139" t="s">
        <v>357</v>
      </c>
      <c r="I6139" t="s">
        <v>79</v>
      </c>
      <c r="J6139">
        <v>1</v>
      </c>
      <c r="K6139">
        <v>14553</v>
      </c>
      <c r="L6139" t="str">
        <f>IFERROR(INDEX(play_attribution!$B$2:$B$328,MATCH(A6139,play_attribution!$A$2:$A$328,0)),"")</f>
        <v/>
      </c>
      <c r="M6139" t="str">
        <f>VLOOKUP(H6139,seller_roster!$A$2:$B$85,2,FALSE)</f>
        <v>Hollis Abadi</v>
      </c>
      <c r="N6139" t="str">
        <f>VLOOKUP(C6139,accounts!$A$2:$F$9615,2,FALSE)</f>
        <v>Manufacturing</v>
      </c>
      <c r="O6139" t="str">
        <f>VLOOKUP(C6139,accounts!$A$2:$F$9615,3,FALSE)</f>
        <v>$5M-$10M</v>
      </c>
      <c r="P6139" t="str">
        <f>VLOOKUP(C6139,accounts!$A$2:$F$9615,5,FALSE)</f>
        <v>East</v>
      </c>
      <c r="Q6139" t="b">
        <f t="shared" si="96"/>
        <v>1</v>
      </c>
      <c r="R6139" t="e">
        <f>INDEX(removed_duplicate_rows!$A$5:$A$39,MATCH(wins!A6139,removed_duplicate_rows!$A$5:$A$39,0))</f>
        <v>#N/A</v>
      </c>
    </row>
    <row r="6140" spans="1:18" ht="15.75" customHeight="1" x14ac:dyDescent="0.2">
      <c r="A6140" t="s">
        <v>18551</v>
      </c>
      <c r="B6140" t="s">
        <v>18552</v>
      </c>
      <c r="C6140" t="s">
        <v>18553</v>
      </c>
      <c r="D6140" s="10">
        <v>46032</v>
      </c>
      <c r="E6140" t="s">
        <v>14854</v>
      </c>
      <c r="F6140">
        <v>10</v>
      </c>
      <c r="G6140" t="s">
        <v>273</v>
      </c>
      <c r="H6140" t="s">
        <v>289</v>
      </c>
      <c r="I6140" t="s">
        <v>79</v>
      </c>
      <c r="J6140">
        <v>1</v>
      </c>
      <c r="K6140">
        <v>14669</v>
      </c>
      <c r="L6140" t="str">
        <f>IFERROR(INDEX(play_attribution!$B$2:$B$328,MATCH(A6140,play_attribution!$A$2:$A$328,0)),"")</f>
        <v/>
      </c>
      <c r="M6140" t="str">
        <f>VLOOKUP(H6140,seller_roster!$A$2:$B$85,2,FALSE)</f>
        <v>Skyler Okafor</v>
      </c>
      <c r="N6140" t="str">
        <f>VLOOKUP(C6140,accounts!$A$2:$F$9615,2,FALSE)</f>
        <v>Hospitality Group</v>
      </c>
      <c r="O6140" t="str">
        <f>VLOOKUP(C6140,accounts!$A$2:$F$9615,3,FALSE)</f>
        <v>$2.5M-$5M</v>
      </c>
      <c r="P6140" t="str">
        <f>VLOOKUP(C6140,accounts!$A$2:$F$9615,5,FALSE)</f>
        <v>West</v>
      </c>
      <c r="Q6140" t="b">
        <f t="shared" si="96"/>
        <v>1</v>
      </c>
      <c r="R6140" t="e">
        <f>INDEX(removed_duplicate_rows!$A$5:$A$39,MATCH(wins!A6140,removed_duplicate_rows!$A$5:$A$39,0))</f>
        <v>#N/A</v>
      </c>
    </row>
    <row r="6141" spans="1:18" ht="15.75" customHeight="1" x14ac:dyDescent="0.2">
      <c r="A6141" t="s">
        <v>18554</v>
      </c>
      <c r="B6141" t="s">
        <v>18555</v>
      </c>
      <c r="C6141" t="s">
        <v>18556</v>
      </c>
      <c r="D6141" s="10">
        <v>46032</v>
      </c>
      <c r="E6141" t="s">
        <v>14854</v>
      </c>
      <c r="F6141">
        <v>10</v>
      </c>
      <c r="G6141" t="s">
        <v>273</v>
      </c>
      <c r="H6141" t="s">
        <v>297</v>
      </c>
      <c r="I6141" t="s">
        <v>79</v>
      </c>
      <c r="J6141">
        <v>1</v>
      </c>
      <c r="K6141">
        <v>6407</v>
      </c>
      <c r="L6141" t="str">
        <f>IFERROR(INDEX(play_attribution!$B$2:$B$328,MATCH(A6141,play_attribution!$A$2:$A$328,0)),"")</f>
        <v/>
      </c>
      <c r="M6141" t="str">
        <f>VLOOKUP(H6141,seller_roster!$A$2:$B$85,2,FALSE)</f>
        <v>Ray Moreau</v>
      </c>
      <c r="N6141" t="str">
        <f>VLOOKUP(C6141,accounts!$A$2:$F$9615,2,FALSE)</f>
        <v>Manufacturing</v>
      </c>
      <c r="O6141" t="str">
        <f>VLOOKUP(C6141,accounts!$A$2:$F$9615,3,FALSE)</f>
        <v>$2.5M-$5M</v>
      </c>
      <c r="P6141" t="str">
        <f>VLOOKUP(C6141,accounts!$A$2:$F$9615,5,FALSE)</f>
        <v>West</v>
      </c>
      <c r="Q6141" t="b">
        <f t="shared" si="96"/>
        <v>1</v>
      </c>
      <c r="R6141" t="e">
        <f>INDEX(removed_duplicate_rows!$A$5:$A$39,MATCH(wins!A6141,removed_duplicate_rows!$A$5:$A$39,0))</f>
        <v>#N/A</v>
      </c>
    </row>
    <row r="6142" spans="1:18" ht="15.75" customHeight="1" x14ac:dyDescent="0.2">
      <c r="A6142" t="s">
        <v>18557</v>
      </c>
      <c r="B6142" t="s">
        <v>18558</v>
      </c>
      <c r="C6142" t="s">
        <v>18559</v>
      </c>
      <c r="D6142" s="10">
        <v>46032</v>
      </c>
      <c r="E6142" t="s">
        <v>14854</v>
      </c>
      <c r="F6142">
        <v>10</v>
      </c>
      <c r="G6142" t="s">
        <v>273</v>
      </c>
      <c r="H6142" t="s">
        <v>717</v>
      </c>
      <c r="I6142" t="s">
        <v>55</v>
      </c>
      <c r="J6142">
        <v>1</v>
      </c>
      <c r="K6142">
        <v>15622</v>
      </c>
      <c r="L6142" t="str">
        <f>IFERROR(INDEX(play_attribution!$B$2:$B$328,MATCH(A6142,play_attribution!$A$2:$A$328,0)),"")</f>
        <v/>
      </c>
      <c r="M6142" t="str">
        <f>VLOOKUP(H6142,seller_roster!$A$2:$B$85,2,FALSE)</f>
        <v>Corey Novak</v>
      </c>
      <c r="N6142" t="str">
        <f>VLOOKUP(C6142,accounts!$A$2:$F$9615,2,FALSE)</f>
        <v>Retail Multi-Location</v>
      </c>
      <c r="O6142" t="str">
        <f>VLOOKUP(C6142,accounts!$A$2:$F$9615,3,FALSE)</f>
        <v>$1M-$2.5M</v>
      </c>
      <c r="P6142" t="str">
        <f>VLOOKUP(C6142,accounts!$A$2:$F$9615,5,FALSE)</f>
        <v>East</v>
      </c>
      <c r="Q6142" t="b">
        <f t="shared" si="96"/>
        <v>1</v>
      </c>
      <c r="R6142" t="e">
        <f>INDEX(removed_duplicate_rows!$A$5:$A$39,MATCH(wins!A6142,removed_duplicate_rows!$A$5:$A$39,0))</f>
        <v>#N/A</v>
      </c>
    </row>
    <row r="6143" spans="1:18" ht="15.75" customHeight="1" x14ac:dyDescent="0.2">
      <c r="A6143" t="s">
        <v>18560</v>
      </c>
      <c r="B6143" t="s">
        <v>18561</v>
      </c>
      <c r="C6143" t="s">
        <v>18562</v>
      </c>
      <c r="D6143" s="10">
        <v>46032</v>
      </c>
      <c r="E6143" t="s">
        <v>14854</v>
      </c>
      <c r="F6143">
        <v>10</v>
      </c>
      <c r="G6143" t="s">
        <v>273</v>
      </c>
      <c r="H6143" t="s">
        <v>327</v>
      </c>
      <c r="I6143" t="s">
        <v>55</v>
      </c>
      <c r="J6143">
        <v>1</v>
      </c>
      <c r="K6143">
        <v>9046</v>
      </c>
      <c r="L6143" t="str">
        <f>IFERROR(INDEX(play_attribution!$B$2:$B$328,MATCH(A6143,play_attribution!$A$2:$A$328,0)),"")</f>
        <v/>
      </c>
      <c r="M6143" t="str">
        <f>VLOOKUP(H6143,seller_roster!$A$2:$B$85,2,FALSE)</f>
        <v>Frankie Lindqvist</v>
      </c>
      <c r="N6143" t="str">
        <f>VLOOKUP(C6143,accounts!$A$2:$F$9615,2,FALSE)</f>
        <v>Hospitality Group</v>
      </c>
      <c r="O6143" t="str">
        <f>VLOOKUP(C6143,accounts!$A$2:$F$9615,3,FALSE)</f>
        <v>$5M-$10M</v>
      </c>
      <c r="P6143" t="str">
        <f>VLOOKUP(C6143,accounts!$A$2:$F$9615,5,FALSE)</f>
        <v>East</v>
      </c>
      <c r="Q6143" t="b">
        <f t="shared" si="96"/>
        <v>1</v>
      </c>
      <c r="R6143" t="e">
        <f>INDEX(removed_duplicate_rows!$A$5:$A$39,MATCH(wins!A6143,removed_duplicate_rows!$A$5:$A$39,0))</f>
        <v>#N/A</v>
      </c>
    </row>
    <row r="6144" spans="1:18" ht="15.75" customHeight="1" x14ac:dyDescent="0.2">
      <c r="A6144" t="s">
        <v>18563</v>
      </c>
      <c r="B6144" t="s">
        <v>18564</v>
      </c>
      <c r="C6144" t="s">
        <v>18565</v>
      </c>
      <c r="D6144" s="10">
        <v>46032</v>
      </c>
      <c r="E6144" t="s">
        <v>14854</v>
      </c>
      <c r="F6144">
        <v>10</v>
      </c>
      <c r="G6144" t="s">
        <v>273</v>
      </c>
      <c r="H6144" t="s">
        <v>1098</v>
      </c>
      <c r="I6144" t="s">
        <v>79</v>
      </c>
      <c r="J6144">
        <v>1</v>
      </c>
      <c r="K6144">
        <v>18868</v>
      </c>
      <c r="L6144" t="str">
        <f>IFERROR(INDEX(play_attribution!$B$2:$B$328,MATCH(A6144,play_attribution!$A$2:$A$328,0)),"")</f>
        <v/>
      </c>
      <c r="M6144" t="str">
        <f>VLOOKUP(H6144,seller_roster!$A$2:$B$85,2,FALSE)</f>
        <v>Yael Okafor</v>
      </c>
      <c r="N6144" t="str">
        <f>VLOOKUP(C6144,accounts!$A$2:$F$9615,2,FALSE)</f>
        <v>Professional Services</v>
      </c>
      <c r="O6144" t="str">
        <f>VLOOKUP(C6144,accounts!$A$2:$F$9615,3,FALSE)</f>
        <v>$5M-$10M</v>
      </c>
      <c r="P6144" t="str">
        <f>VLOOKUP(C6144,accounts!$A$2:$F$9615,5,FALSE)</f>
        <v>East</v>
      </c>
      <c r="Q6144" t="b">
        <f t="shared" si="96"/>
        <v>1</v>
      </c>
      <c r="R6144" t="e">
        <f>INDEX(removed_duplicate_rows!$A$5:$A$39,MATCH(wins!A6144,removed_duplicate_rows!$A$5:$A$39,0))</f>
        <v>#N/A</v>
      </c>
    </row>
    <row r="6145" spans="1:18" ht="15.75" customHeight="1" x14ac:dyDescent="0.2">
      <c r="A6145" t="s">
        <v>18566</v>
      </c>
      <c r="B6145" t="s">
        <v>18567</v>
      </c>
      <c r="C6145" t="s">
        <v>18568</v>
      </c>
      <c r="D6145" s="10">
        <v>46032</v>
      </c>
      <c r="E6145" t="s">
        <v>14854</v>
      </c>
      <c r="F6145">
        <v>10</v>
      </c>
      <c r="G6145" t="s">
        <v>273</v>
      </c>
      <c r="H6145" t="s">
        <v>319</v>
      </c>
      <c r="I6145" t="s">
        <v>55</v>
      </c>
      <c r="J6145">
        <v>1</v>
      </c>
      <c r="K6145">
        <v>4898</v>
      </c>
      <c r="L6145" t="str">
        <f>IFERROR(INDEX(play_attribution!$B$2:$B$328,MATCH(A6145,play_attribution!$A$2:$A$328,0)),"")</f>
        <v/>
      </c>
      <c r="M6145" t="str">
        <f>VLOOKUP(H6145,seller_roster!$A$2:$B$85,2,FALSE)</f>
        <v>Nia Kowalski</v>
      </c>
      <c r="N6145" t="str">
        <f>VLOOKUP(C6145,accounts!$A$2:$F$9615,2,FALSE)</f>
        <v>Field Services</v>
      </c>
      <c r="O6145" t="str">
        <f>VLOOKUP(C6145,accounts!$A$2:$F$9615,3,FALSE)</f>
        <v>$2.5M-$5M</v>
      </c>
      <c r="P6145" t="str">
        <f>VLOOKUP(C6145,accounts!$A$2:$F$9615,5,FALSE)</f>
        <v>East</v>
      </c>
      <c r="Q6145" t="b">
        <f t="shared" si="96"/>
        <v>1</v>
      </c>
      <c r="R6145" t="e">
        <f>INDEX(removed_duplicate_rows!$A$5:$A$39,MATCH(wins!A6145,removed_duplicate_rows!$A$5:$A$39,0))</f>
        <v>#N/A</v>
      </c>
    </row>
    <row r="6146" spans="1:18" ht="15.75" customHeight="1" x14ac:dyDescent="0.2">
      <c r="A6146" t="s">
        <v>18569</v>
      </c>
      <c r="B6146" t="s">
        <v>18570</v>
      </c>
      <c r="C6146" t="s">
        <v>18571</v>
      </c>
      <c r="D6146" s="10">
        <v>46032</v>
      </c>
      <c r="E6146" t="s">
        <v>14854</v>
      </c>
      <c r="F6146">
        <v>10</v>
      </c>
      <c r="G6146" t="s">
        <v>273</v>
      </c>
      <c r="H6146" t="s">
        <v>717</v>
      </c>
      <c r="I6146" t="s">
        <v>79</v>
      </c>
      <c r="J6146">
        <v>1</v>
      </c>
      <c r="K6146">
        <v>7775</v>
      </c>
      <c r="L6146" t="str">
        <f>IFERROR(INDEX(play_attribution!$B$2:$B$328,MATCH(A6146,play_attribution!$A$2:$A$328,0)),"")</f>
        <v/>
      </c>
      <c r="M6146" t="str">
        <f>VLOOKUP(H6146,seller_roster!$A$2:$B$85,2,FALSE)</f>
        <v>Corey Novak</v>
      </c>
      <c r="N6146" t="str">
        <f>VLOOKUP(C6146,accounts!$A$2:$F$9615,2,FALSE)</f>
        <v>Healthcare Services</v>
      </c>
      <c r="O6146" t="str">
        <f>VLOOKUP(C6146,accounts!$A$2:$F$9615,3,FALSE)</f>
        <v>$5M-$10M</v>
      </c>
      <c r="P6146" t="str">
        <f>VLOOKUP(C6146,accounts!$A$2:$F$9615,5,FALSE)</f>
        <v>East</v>
      </c>
      <c r="Q6146" t="b">
        <f t="shared" si="96"/>
        <v>1</v>
      </c>
      <c r="R6146" t="e">
        <f>INDEX(removed_duplicate_rows!$A$5:$A$39,MATCH(wins!A6146,removed_duplicate_rows!$A$5:$A$39,0))</f>
        <v>#N/A</v>
      </c>
    </row>
    <row r="6147" spans="1:18" ht="15.75" customHeight="1" x14ac:dyDescent="0.2">
      <c r="A6147" t="s">
        <v>18572</v>
      </c>
      <c r="B6147" t="s">
        <v>18573</v>
      </c>
      <c r="C6147" t="s">
        <v>18574</v>
      </c>
      <c r="D6147" s="10">
        <v>46032</v>
      </c>
      <c r="E6147" t="s">
        <v>14854</v>
      </c>
      <c r="F6147">
        <v>10</v>
      </c>
      <c r="G6147" t="s">
        <v>273</v>
      </c>
      <c r="H6147" t="s">
        <v>327</v>
      </c>
      <c r="I6147" t="s">
        <v>79</v>
      </c>
      <c r="J6147">
        <v>1</v>
      </c>
      <c r="K6147">
        <v>8296</v>
      </c>
      <c r="L6147" t="str">
        <f>IFERROR(INDEX(play_attribution!$B$2:$B$328,MATCH(A6147,play_attribution!$A$2:$A$328,0)),"")</f>
        <v/>
      </c>
      <c r="M6147" t="str">
        <f>VLOOKUP(H6147,seller_roster!$A$2:$B$85,2,FALSE)</f>
        <v>Frankie Lindqvist</v>
      </c>
      <c r="N6147" t="str">
        <f>VLOOKUP(C6147,accounts!$A$2:$F$9615,2,FALSE)</f>
        <v>Healthcare Services</v>
      </c>
      <c r="O6147" t="str">
        <f>VLOOKUP(C6147,accounts!$A$2:$F$9615,3,FALSE)</f>
        <v>$2.5M-$5M</v>
      </c>
      <c r="P6147" t="str">
        <f>VLOOKUP(C6147,accounts!$A$2:$F$9615,5,FALSE)</f>
        <v>West</v>
      </c>
      <c r="Q6147" t="b">
        <f t="shared" ref="Q6147:Q6210" si="97">L6147=""</f>
        <v>1</v>
      </c>
      <c r="R6147" t="e">
        <f>INDEX(removed_duplicate_rows!$A$5:$A$39,MATCH(wins!A6147,removed_duplicate_rows!$A$5:$A$39,0))</f>
        <v>#N/A</v>
      </c>
    </row>
    <row r="6148" spans="1:18" ht="15.75" customHeight="1" x14ac:dyDescent="0.2">
      <c r="A6148" t="s">
        <v>18575</v>
      </c>
      <c r="B6148" t="s">
        <v>18576</v>
      </c>
      <c r="C6148" t="s">
        <v>18577</v>
      </c>
      <c r="D6148" s="10">
        <v>46032</v>
      </c>
      <c r="E6148" t="s">
        <v>14854</v>
      </c>
      <c r="F6148">
        <v>10</v>
      </c>
      <c r="G6148" t="s">
        <v>273</v>
      </c>
      <c r="H6148" t="s">
        <v>727</v>
      </c>
      <c r="I6148" t="s">
        <v>79</v>
      </c>
      <c r="J6148">
        <v>1</v>
      </c>
      <c r="K6148">
        <v>9476</v>
      </c>
      <c r="L6148" t="str">
        <f>IFERROR(INDEX(play_attribution!$B$2:$B$328,MATCH(A6148,play_attribution!$A$2:$A$328,0)),"")</f>
        <v/>
      </c>
      <c r="M6148" t="str">
        <f>VLOOKUP(H6148,seller_roster!$A$2:$B$85,2,FALSE)</f>
        <v>Finley Okafor</v>
      </c>
      <c r="N6148" t="str">
        <f>VLOOKUP(C6148,accounts!$A$2:$F$9615,2,FALSE)</f>
        <v>Construction</v>
      </c>
      <c r="O6148" t="str">
        <f>VLOOKUP(C6148,accounts!$A$2:$F$9615,3,FALSE)</f>
        <v>&gt;$10M</v>
      </c>
      <c r="P6148" t="str">
        <f>VLOOKUP(C6148,accounts!$A$2:$F$9615,5,FALSE)</f>
        <v>West</v>
      </c>
      <c r="Q6148" t="b">
        <f t="shared" si="97"/>
        <v>1</v>
      </c>
      <c r="R6148" t="e">
        <f>INDEX(removed_duplicate_rows!$A$5:$A$39,MATCH(wins!A6148,removed_duplicate_rows!$A$5:$A$39,0))</f>
        <v>#N/A</v>
      </c>
    </row>
    <row r="6149" spans="1:18" ht="15.75" customHeight="1" x14ac:dyDescent="0.2">
      <c r="A6149" t="s">
        <v>18578</v>
      </c>
      <c r="B6149" t="s">
        <v>18579</v>
      </c>
      <c r="C6149" t="s">
        <v>18580</v>
      </c>
      <c r="D6149" s="10">
        <v>46032</v>
      </c>
      <c r="E6149" t="s">
        <v>14854</v>
      </c>
      <c r="F6149">
        <v>10</v>
      </c>
      <c r="G6149" t="s">
        <v>273</v>
      </c>
      <c r="H6149" t="s">
        <v>755</v>
      </c>
      <c r="I6149" t="s">
        <v>55</v>
      </c>
      <c r="J6149">
        <v>1</v>
      </c>
      <c r="K6149">
        <v>6456</v>
      </c>
      <c r="L6149" t="str">
        <f>IFERROR(INDEX(play_attribution!$B$2:$B$328,MATCH(A6149,play_attribution!$A$2:$A$328,0)),"")</f>
        <v/>
      </c>
      <c r="M6149" t="str">
        <f>VLOOKUP(H6149,seller_roster!$A$2:$B$85,2,FALSE)</f>
        <v>Jesse Silva</v>
      </c>
      <c r="N6149" t="str">
        <f>VLOOKUP(C6149,accounts!$A$2:$F$9615,2,FALSE)</f>
        <v>Nonprofit</v>
      </c>
      <c r="O6149" t="str">
        <f>VLOOKUP(C6149,accounts!$A$2:$F$9615,3,FALSE)</f>
        <v>$1M-$2.5M</v>
      </c>
      <c r="P6149" t="str">
        <f>VLOOKUP(C6149,accounts!$A$2:$F$9615,5,FALSE)</f>
        <v>Central</v>
      </c>
      <c r="Q6149" t="b">
        <f t="shared" si="97"/>
        <v>1</v>
      </c>
      <c r="R6149" t="e">
        <f>INDEX(removed_duplicate_rows!$A$5:$A$39,MATCH(wins!A6149,removed_duplicate_rows!$A$5:$A$39,0))</f>
        <v>#N/A</v>
      </c>
    </row>
    <row r="6150" spans="1:18" ht="15.75" customHeight="1" x14ac:dyDescent="0.2">
      <c r="A6150" t="s">
        <v>18581</v>
      </c>
      <c r="B6150" t="s">
        <v>18582</v>
      </c>
      <c r="C6150" t="s">
        <v>18583</v>
      </c>
      <c r="D6150" s="10">
        <v>46032</v>
      </c>
      <c r="E6150" t="s">
        <v>14854</v>
      </c>
      <c r="F6150">
        <v>10</v>
      </c>
      <c r="G6150" t="s">
        <v>273</v>
      </c>
      <c r="H6150" t="s">
        <v>319</v>
      </c>
      <c r="I6150" t="s">
        <v>55</v>
      </c>
      <c r="J6150">
        <v>1</v>
      </c>
      <c r="K6150">
        <v>7292</v>
      </c>
      <c r="L6150" t="str">
        <f>IFERROR(INDEX(play_attribution!$B$2:$B$328,MATCH(A6150,play_attribution!$A$2:$A$328,0)),"")</f>
        <v/>
      </c>
      <c r="M6150" t="str">
        <f>VLOOKUP(H6150,seller_roster!$A$2:$B$85,2,FALSE)</f>
        <v>Nia Kowalski</v>
      </c>
      <c r="N6150" t="str">
        <f>VLOOKUP(C6150,accounts!$A$2:$F$9615,2,FALSE)</f>
        <v>Construction</v>
      </c>
      <c r="O6150" t="str">
        <f>VLOOKUP(C6150,accounts!$A$2:$F$9615,3,FALSE)</f>
        <v>$2.5M-$5M</v>
      </c>
      <c r="P6150" t="str">
        <f>VLOOKUP(C6150,accounts!$A$2:$F$9615,5,FALSE)</f>
        <v>West</v>
      </c>
      <c r="Q6150" t="b">
        <f t="shared" si="97"/>
        <v>1</v>
      </c>
      <c r="R6150" t="e">
        <f>INDEX(removed_duplicate_rows!$A$5:$A$39,MATCH(wins!A6150,removed_duplicate_rows!$A$5:$A$39,0))</f>
        <v>#N/A</v>
      </c>
    </row>
    <row r="6151" spans="1:18" ht="15.75" customHeight="1" x14ac:dyDescent="0.2">
      <c r="A6151" t="s">
        <v>18584</v>
      </c>
      <c r="B6151" t="s">
        <v>18585</v>
      </c>
      <c r="C6151" t="s">
        <v>18586</v>
      </c>
      <c r="D6151" s="10">
        <v>46032</v>
      </c>
      <c r="E6151" t="s">
        <v>14854</v>
      </c>
      <c r="F6151">
        <v>10</v>
      </c>
      <c r="G6151" t="s">
        <v>273</v>
      </c>
      <c r="H6151" t="s">
        <v>755</v>
      </c>
      <c r="I6151" t="s">
        <v>79</v>
      </c>
      <c r="J6151">
        <v>1</v>
      </c>
      <c r="K6151">
        <v>4688</v>
      </c>
      <c r="L6151" t="str">
        <f>IFERROR(INDEX(play_attribution!$B$2:$B$328,MATCH(A6151,play_attribution!$A$2:$A$328,0)),"")</f>
        <v/>
      </c>
      <c r="M6151" t="str">
        <f>VLOOKUP(H6151,seller_roster!$A$2:$B$85,2,FALSE)</f>
        <v>Jesse Silva</v>
      </c>
      <c r="N6151" t="str">
        <f>VLOOKUP(C6151,accounts!$A$2:$F$9615,2,FALSE)</f>
        <v>Hospitality Group</v>
      </c>
      <c r="O6151" t="str">
        <f>VLOOKUP(C6151,accounts!$A$2:$F$9615,3,FALSE)</f>
        <v>$2.5M-$5M</v>
      </c>
      <c r="P6151" t="str">
        <f>VLOOKUP(C6151,accounts!$A$2:$F$9615,5,FALSE)</f>
        <v>East</v>
      </c>
      <c r="Q6151" t="b">
        <f t="shared" si="97"/>
        <v>1</v>
      </c>
      <c r="R6151" t="e">
        <f>INDEX(removed_duplicate_rows!$A$5:$A$39,MATCH(wins!A6151,removed_duplicate_rows!$A$5:$A$39,0))</f>
        <v>#N/A</v>
      </c>
    </row>
    <row r="6152" spans="1:18" ht="15.75" customHeight="1" x14ac:dyDescent="0.2">
      <c r="A6152" t="s">
        <v>18587</v>
      </c>
      <c r="B6152" t="s">
        <v>18588</v>
      </c>
      <c r="C6152" t="s">
        <v>18589</v>
      </c>
      <c r="D6152" s="10">
        <v>46032</v>
      </c>
      <c r="E6152" t="s">
        <v>14854</v>
      </c>
      <c r="F6152">
        <v>10</v>
      </c>
      <c r="G6152" t="s">
        <v>273</v>
      </c>
      <c r="H6152" t="s">
        <v>278</v>
      </c>
      <c r="I6152" t="s">
        <v>79</v>
      </c>
      <c r="J6152">
        <v>1</v>
      </c>
      <c r="K6152">
        <v>8930</v>
      </c>
      <c r="L6152" t="str">
        <f>IFERROR(INDEX(play_attribution!$B$2:$B$328,MATCH(A6152,play_attribution!$A$2:$A$328,0)),"")</f>
        <v/>
      </c>
      <c r="M6152" t="str">
        <f>VLOOKUP(H6152,seller_roster!$A$2:$B$85,2,FALSE)</f>
        <v>Kira Bianchi</v>
      </c>
      <c r="N6152" t="str">
        <f>VLOOKUP(C6152,accounts!$A$2:$F$9615,2,FALSE)</f>
        <v>Wholesale &amp; Distribution</v>
      </c>
      <c r="O6152" t="str">
        <f>VLOOKUP(C6152,accounts!$A$2:$F$9615,3,FALSE)</f>
        <v>$5M-$10M</v>
      </c>
      <c r="P6152" t="str">
        <f>VLOOKUP(C6152,accounts!$A$2:$F$9615,5,FALSE)</f>
        <v>East</v>
      </c>
      <c r="Q6152" t="b">
        <f t="shared" si="97"/>
        <v>1</v>
      </c>
      <c r="R6152" t="e">
        <f>INDEX(removed_duplicate_rows!$A$5:$A$39,MATCH(wins!A6152,removed_duplicate_rows!$A$5:$A$39,0))</f>
        <v>#N/A</v>
      </c>
    </row>
    <row r="6153" spans="1:18" ht="15.75" customHeight="1" x14ac:dyDescent="0.2">
      <c r="A6153" t="s">
        <v>18590</v>
      </c>
      <c r="B6153" t="s">
        <v>18591</v>
      </c>
      <c r="C6153" t="s">
        <v>18592</v>
      </c>
      <c r="D6153" s="10">
        <v>46032</v>
      </c>
      <c r="E6153" t="s">
        <v>14854</v>
      </c>
      <c r="F6153">
        <v>10</v>
      </c>
      <c r="G6153" t="s">
        <v>273</v>
      </c>
      <c r="H6153" t="s">
        <v>308</v>
      </c>
      <c r="I6153" t="s">
        <v>79</v>
      </c>
      <c r="J6153">
        <v>1</v>
      </c>
      <c r="K6153">
        <v>11452</v>
      </c>
      <c r="L6153" t="str">
        <f>IFERROR(INDEX(play_attribution!$B$2:$B$328,MATCH(A6153,play_attribution!$A$2:$A$328,0)),"")</f>
        <v/>
      </c>
      <c r="M6153" t="str">
        <f>VLOOKUP(H6153,seller_roster!$A$2:$B$85,2,FALSE)</f>
        <v>Blake Ruiz</v>
      </c>
      <c r="N6153" t="str">
        <f>VLOOKUP(C6153,accounts!$A$2:$F$9615,2,FALSE)</f>
        <v>Nonprofit</v>
      </c>
      <c r="O6153" t="str">
        <f>VLOOKUP(C6153,accounts!$A$2:$F$9615,3,FALSE)</f>
        <v>$5M-$10M</v>
      </c>
      <c r="P6153" t="str">
        <f>VLOOKUP(C6153,accounts!$A$2:$F$9615,5,FALSE)</f>
        <v>Central</v>
      </c>
      <c r="Q6153" t="b">
        <f t="shared" si="97"/>
        <v>1</v>
      </c>
      <c r="R6153" t="e">
        <f>INDEX(removed_duplicate_rows!$A$5:$A$39,MATCH(wins!A6153,removed_duplicate_rows!$A$5:$A$39,0))</f>
        <v>#N/A</v>
      </c>
    </row>
    <row r="6154" spans="1:18" ht="15.75" customHeight="1" x14ac:dyDescent="0.2">
      <c r="A6154" t="s">
        <v>18593</v>
      </c>
      <c r="B6154" t="s">
        <v>18594</v>
      </c>
      <c r="C6154" t="s">
        <v>18595</v>
      </c>
      <c r="D6154" s="10">
        <v>46032</v>
      </c>
      <c r="E6154" t="s">
        <v>14854</v>
      </c>
      <c r="F6154">
        <v>10</v>
      </c>
      <c r="G6154" t="s">
        <v>273</v>
      </c>
      <c r="H6154" t="s">
        <v>301</v>
      </c>
      <c r="I6154" t="s">
        <v>55</v>
      </c>
      <c r="J6154">
        <v>1</v>
      </c>
      <c r="K6154">
        <v>18236</v>
      </c>
      <c r="L6154" t="str">
        <f>IFERROR(INDEX(play_attribution!$B$2:$B$328,MATCH(A6154,play_attribution!$A$2:$A$328,0)),"")</f>
        <v/>
      </c>
      <c r="M6154" t="str">
        <f>VLOOKUP(H6154,seller_roster!$A$2:$B$85,2,FALSE)</f>
        <v>Pia Marsh</v>
      </c>
      <c r="N6154" t="str">
        <f>VLOOKUP(C6154,accounts!$A$2:$F$9615,2,FALSE)</f>
        <v>Hospitality Group</v>
      </c>
      <c r="O6154" t="str">
        <f>VLOOKUP(C6154,accounts!$A$2:$F$9615,3,FALSE)</f>
        <v>$5M-$10M</v>
      </c>
      <c r="P6154" t="str">
        <f>VLOOKUP(C6154,accounts!$A$2:$F$9615,5,FALSE)</f>
        <v>East</v>
      </c>
      <c r="Q6154" t="b">
        <f t="shared" si="97"/>
        <v>1</v>
      </c>
      <c r="R6154" t="e">
        <f>INDEX(removed_duplicate_rows!$A$5:$A$39,MATCH(wins!A6154,removed_duplicate_rows!$A$5:$A$39,0))</f>
        <v>#N/A</v>
      </c>
    </row>
    <row r="6155" spans="1:18" ht="15.75" customHeight="1" x14ac:dyDescent="0.2">
      <c r="A6155" t="s">
        <v>18596</v>
      </c>
      <c r="B6155" t="s">
        <v>18597</v>
      </c>
      <c r="C6155" t="s">
        <v>18598</v>
      </c>
      <c r="D6155" s="10">
        <v>46032</v>
      </c>
      <c r="E6155" t="s">
        <v>14854</v>
      </c>
      <c r="F6155">
        <v>10</v>
      </c>
      <c r="G6155" t="s">
        <v>273</v>
      </c>
      <c r="H6155" t="s">
        <v>755</v>
      </c>
      <c r="I6155" t="s">
        <v>79</v>
      </c>
      <c r="J6155">
        <v>1</v>
      </c>
      <c r="K6155">
        <v>7332</v>
      </c>
      <c r="L6155" t="str">
        <f>IFERROR(INDEX(play_attribution!$B$2:$B$328,MATCH(A6155,play_attribution!$A$2:$A$328,0)),"")</f>
        <v/>
      </c>
      <c r="M6155" t="str">
        <f>VLOOKUP(H6155,seller_roster!$A$2:$B$85,2,FALSE)</f>
        <v>Jesse Silva</v>
      </c>
      <c r="N6155" t="str">
        <f>VLOOKUP(C6155,accounts!$A$2:$F$9615,2,FALSE)</f>
        <v>Logistics</v>
      </c>
      <c r="O6155" t="str">
        <f>VLOOKUP(C6155,accounts!$A$2:$F$9615,3,FALSE)</f>
        <v>$2.5M-$5M</v>
      </c>
      <c r="P6155" t="str">
        <f>VLOOKUP(C6155,accounts!$A$2:$F$9615,5,FALSE)</f>
        <v>East</v>
      </c>
      <c r="Q6155" t="b">
        <f t="shared" si="97"/>
        <v>1</v>
      </c>
      <c r="R6155" t="e">
        <f>INDEX(removed_duplicate_rows!$A$5:$A$39,MATCH(wins!A6155,removed_duplicate_rows!$A$5:$A$39,0))</f>
        <v>#N/A</v>
      </c>
    </row>
    <row r="6156" spans="1:18" ht="15.75" customHeight="1" x14ac:dyDescent="0.2">
      <c r="A6156" t="s">
        <v>18599</v>
      </c>
      <c r="B6156" t="s">
        <v>18600</v>
      </c>
      <c r="C6156" t="s">
        <v>18601</v>
      </c>
      <c r="D6156" s="10">
        <v>46032</v>
      </c>
      <c r="E6156" t="s">
        <v>14854</v>
      </c>
      <c r="F6156">
        <v>10</v>
      </c>
      <c r="G6156" t="s">
        <v>273</v>
      </c>
      <c r="H6156" t="s">
        <v>344</v>
      </c>
      <c r="I6156" t="s">
        <v>79</v>
      </c>
      <c r="J6156">
        <v>1</v>
      </c>
      <c r="K6156">
        <v>14940</v>
      </c>
      <c r="L6156" t="str">
        <f>IFERROR(INDEX(play_attribution!$B$2:$B$328,MATCH(A6156,play_attribution!$A$2:$A$328,0)),"")</f>
        <v/>
      </c>
      <c r="M6156" t="str">
        <f>VLOOKUP(H6156,seller_roster!$A$2:$B$85,2,FALSE)</f>
        <v>Wren Kowalski</v>
      </c>
      <c r="N6156" t="str">
        <f>VLOOKUP(C6156,accounts!$A$2:$F$9615,2,FALSE)</f>
        <v>Retail Multi-Location</v>
      </c>
      <c r="O6156" t="str">
        <f>VLOOKUP(C6156,accounts!$A$2:$F$9615,3,FALSE)</f>
        <v>$1M-$2.5M</v>
      </c>
      <c r="P6156" t="str">
        <f>VLOOKUP(C6156,accounts!$A$2:$F$9615,5,FALSE)</f>
        <v>Central</v>
      </c>
      <c r="Q6156" t="b">
        <f t="shared" si="97"/>
        <v>1</v>
      </c>
      <c r="R6156" t="e">
        <f>INDEX(removed_duplicate_rows!$A$5:$A$39,MATCH(wins!A6156,removed_duplicate_rows!$A$5:$A$39,0))</f>
        <v>#N/A</v>
      </c>
    </row>
    <row r="6157" spans="1:18" ht="15.75" customHeight="1" x14ac:dyDescent="0.2">
      <c r="A6157" t="s">
        <v>18602</v>
      </c>
      <c r="B6157" t="s">
        <v>18603</v>
      </c>
      <c r="C6157" t="s">
        <v>18604</v>
      </c>
      <c r="D6157" s="10">
        <v>46032</v>
      </c>
      <c r="E6157" t="s">
        <v>14854</v>
      </c>
      <c r="F6157">
        <v>10</v>
      </c>
      <c r="G6157" t="s">
        <v>273</v>
      </c>
      <c r="H6157" t="s">
        <v>312</v>
      </c>
      <c r="I6157" t="s">
        <v>55</v>
      </c>
      <c r="J6157">
        <v>1</v>
      </c>
      <c r="K6157">
        <v>7212</v>
      </c>
      <c r="L6157" t="str">
        <f>IFERROR(INDEX(play_attribution!$B$2:$B$328,MATCH(A6157,play_attribution!$A$2:$A$328,0)),"")</f>
        <v/>
      </c>
      <c r="M6157" t="str">
        <f>VLOOKUP(H6157,seller_roster!$A$2:$B$85,2,FALSE)</f>
        <v>Tatum Osei</v>
      </c>
      <c r="N6157" t="str">
        <f>VLOOKUP(C6157,accounts!$A$2:$F$9615,2,FALSE)</f>
        <v>Hospitality Group</v>
      </c>
      <c r="O6157" t="str">
        <f>VLOOKUP(C6157,accounts!$A$2:$F$9615,3,FALSE)</f>
        <v>$5M-$10M</v>
      </c>
      <c r="P6157" t="str">
        <f>VLOOKUP(C6157,accounts!$A$2:$F$9615,5,FALSE)</f>
        <v>East</v>
      </c>
      <c r="Q6157" t="b">
        <f t="shared" si="97"/>
        <v>1</v>
      </c>
      <c r="R6157" t="e">
        <f>INDEX(removed_duplicate_rows!$A$5:$A$39,MATCH(wins!A6157,removed_duplicate_rows!$A$5:$A$39,0))</f>
        <v>#N/A</v>
      </c>
    </row>
    <row r="6158" spans="1:18" ht="15.75" customHeight="1" x14ac:dyDescent="0.2">
      <c r="A6158" t="s">
        <v>18605</v>
      </c>
      <c r="B6158" t="s">
        <v>18606</v>
      </c>
      <c r="C6158" t="s">
        <v>18607</v>
      </c>
      <c r="D6158" s="10">
        <v>46032</v>
      </c>
      <c r="E6158" t="s">
        <v>14854</v>
      </c>
      <c r="F6158">
        <v>10</v>
      </c>
      <c r="G6158" t="s">
        <v>273</v>
      </c>
      <c r="H6158" t="s">
        <v>344</v>
      </c>
      <c r="I6158" t="s">
        <v>79</v>
      </c>
      <c r="J6158">
        <v>1</v>
      </c>
      <c r="K6158">
        <v>9586</v>
      </c>
      <c r="L6158" t="str">
        <f>IFERROR(INDEX(play_attribution!$B$2:$B$328,MATCH(A6158,play_attribution!$A$2:$A$328,0)),"")</f>
        <v/>
      </c>
      <c r="M6158" t="str">
        <f>VLOOKUP(H6158,seller_roster!$A$2:$B$85,2,FALSE)</f>
        <v>Wren Kowalski</v>
      </c>
      <c r="N6158" t="str">
        <f>VLOOKUP(C6158,accounts!$A$2:$F$9615,2,FALSE)</f>
        <v>Logistics</v>
      </c>
      <c r="O6158" t="str">
        <f>VLOOKUP(C6158,accounts!$A$2:$F$9615,3,FALSE)</f>
        <v>$2.5M-$5M</v>
      </c>
      <c r="P6158" t="str">
        <f>VLOOKUP(C6158,accounts!$A$2:$F$9615,5,FALSE)</f>
        <v>East</v>
      </c>
      <c r="Q6158" t="b">
        <f t="shared" si="97"/>
        <v>1</v>
      </c>
      <c r="R6158" t="e">
        <f>INDEX(removed_duplicate_rows!$A$5:$A$39,MATCH(wins!A6158,removed_duplicate_rows!$A$5:$A$39,0))</f>
        <v>#N/A</v>
      </c>
    </row>
    <row r="6159" spans="1:18" ht="15.75" customHeight="1" x14ac:dyDescent="0.2">
      <c r="A6159" t="s">
        <v>18608</v>
      </c>
      <c r="B6159" t="s">
        <v>18609</v>
      </c>
      <c r="C6159" t="s">
        <v>18610</v>
      </c>
      <c r="D6159" s="10">
        <v>46032</v>
      </c>
      <c r="E6159" t="s">
        <v>14854</v>
      </c>
      <c r="F6159">
        <v>10</v>
      </c>
      <c r="G6159" t="s">
        <v>273</v>
      </c>
      <c r="H6159" t="s">
        <v>337</v>
      </c>
      <c r="I6159" t="s">
        <v>55</v>
      </c>
      <c r="J6159">
        <v>1</v>
      </c>
      <c r="K6159">
        <v>12737</v>
      </c>
      <c r="L6159" t="str">
        <f>IFERROR(INDEX(play_attribution!$B$2:$B$328,MATCH(A6159,play_attribution!$A$2:$A$328,0)),"")</f>
        <v/>
      </c>
      <c r="M6159" t="str">
        <f>VLOOKUP(H6159,seller_roster!$A$2:$B$85,2,FALSE)</f>
        <v>Flor Bianchi</v>
      </c>
      <c r="N6159" t="str">
        <f>VLOOKUP(C6159,accounts!$A$2:$F$9615,2,FALSE)</f>
        <v>Construction</v>
      </c>
      <c r="O6159" t="str">
        <f>VLOOKUP(C6159,accounts!$A$2:$F$9615,3,FALSE)</f>
        <v>&lt;$1M</v>
      </c>
      <c r="P6159" t="str">
        <f>VLOOKUP(C6159,accounts!$A$2:$F$9615,5,FALSE)</f>
        <v>East</v>
      </c>
      <c r="Q6159" t="b">
        <f t="shared" si="97"/>
        <v>1</v>
      </c>
      <c r="R6159" t="e">
        <f>INDEX(removed_duplicate_rows!$A$5:$A$39,MATCH(wins!A6159,removed_duplicate_rows!$A$5:$A$39,0))</f>
        <v>#N/A</v>
      </c>
    </row>
    <row r="6160" spans="1:18" ht="15.75" customHeight="1" x14ac:dyDescent="0.2">
      <c r="A6160" t="s">
        <v>18611</v>
      </c>
      <c r="B6160" t="s">
        <v>18612</v>
      </c>
      <c r="C6160" t="s">
        <v>18613</v>
      </c>
      <c r="D6160" s="10">
        <v>46032</v>
      </c>
      <c r="E6160" t="s">
        <v>14854</v>
      </c>
      <c r="F6160">
        <v>10</v>
      </c>
      <c r="G6160" t="s">
        <v>273</v>
      </c>
      <c r="H6160" t="s">
        <v>344</v>
      </c>
      <c r="I6160" t="s">
        <v>79</v>
      </c>
      <c r="J6160">
        <v>1</v>
      </c>
      <c r="K6160">
        <v>13040</v>
      </c>
      <c r="L6160" t="str">
        <f>IFERROR(INDEX(play_attribution!$B$2:$B$328,MATCH(A6160,play_attribution!$A$2:$A$328,0)),"")</f>
        <v/>
      </c>
      <c r="M6160" t="str">
        <f>VLOOKUP(H6160,seller_roster!$A$2:$B$85,2,FALSE)</f>
        <v>Wren Kowalski</v>
      </c>
      <c r="N6160" t="str">
        <f>VLOOKUP(C6160,accounts!$A$2:$F$9615,2,FALSE)</f>
        <v>Field Services</v>
      </c>
      <c r="O6160" t="str">
        <f>VLOOKUP(C6160,accounts!$A$2:$F$9615,3,FALSE)</f>
        <v>$2.5M-$5M</v>
      </c>
      <c r="P6160" t="str">
        <f>VLOOKUP(C6160,accounts!$A$2:$F$9615,5,FALSE)</f>
        <v>West</v>
      </c>
      <c r="Q6160" t="b">
        <f t="shared" si="97"/>
        <v>1</v>
      </c>
      <c r="R6160" t="e">
        <f>INDEX(removed_duplicate_rows!$A$5:$A$39,MATCH(wins!A6160,removed_duplicate_rows!$A$5:$A$39,0))</f>
        <v>#N/A</v>
      </c>
    </row>
    <row r="6161" spans="1:18" ht="15.75" customHeight="1" x14ac:dyDescent="0.2">
      <c r="A6161" t="s">
        <v>18614</v>
      </c>
      <c r="B6161" t="s">
        <v>18615</v>
      </c>
      <c r="C6161" t="s">
        <v>18616</v>
      </c>
      <c r="D6161" s="10">
        <v>46032</v>
      </c>
      <c r="E6161" t="s">
        <v>14854</v>
      </c>
      <c r="F6161">
        <v>10</v>
      </c>
      <c r="G6161" t="s">
        <v>273</v>
      </c>
      <c r="H6161" t="s">
        <v>323</v>
      </c>
      <c r="I6161" t="s">
        <v>79</v>
      </c>
      <c r="J6161">
        <v>1</v>
      </c>
      <c r="K6161">
        <v>9166</v>
      </c>
      <c r="L6161" t="str">
        <f>IFERROR(INDEX(play_attribution!$B$2:$B$328,MATCH(A6161,play_attribution!$A$2:$A$328,0)),"")</f>
        <v/>
      </c>
      <c r="M6161" t="str">
        <f>VLOOKUP(H6161,seller_roster!$A$2:$B$85,2,FALSE)</f>
        <v>Finley Kowalski</v>
      </c>
      <c r="N6161" t="str">
        <f>VLOOKUP(C6161,accounts!$A$2:$F$9615,2,FALSE)</f>
        <v>Construction</v>
      </c>
      <c r="O6161" t="str">
        <f>VLOOKUP(C6161,accounts!$A$2:$F$9615,3,FALSE)</f>
        <v>$2.5M-$5M</v>
      </c>
      <c r="P6161" t="str">
        <f>VLOOKUP(C6161,accounts!$A$2:$F$9615,5,FALSE)</f>
        <v>West</v>
      </c>
      <c r="Q6161" t="b">
        <f t="shared" si="97"/>
        <v>1</v>
      </c>
      <c r="R6161" t="e">
        <f>INDEX(removed_duplicate_rows!$A$5:$A$39,MATCH(wins!A6161,removed_duplicate_rows!$A$5:$A$39,0))</f>
        <v>#N/A</v>
      </c>
    </row>
    <row r="6162" spans="1:18" ht="15.75" customHeight="1" x14ac:dyDescent="0.2">
      <c r="A6162" t="s">
        <v>18617</v>
      </c>
      <c r="B6162" t="s">
        <v>18618</v>
      </c>
      <c r="C6162" t="s">
        <v>18619</v>
      </c>
      <c r="D6162" s="10">
        <v>46032</v>
      </c>
      <c r="E6162" t="s">
        <v>14854</v>
      </c>
      <c r="F6162">
        <v>10</v>
      </c>
      <c r="G6162" t="s">
        <v>273</v>
      </c>
      <c r="H6162" t="s">
        <v>301</v>
      </c>
      <c r="I6162" t="s">
        <v>55</v>
      </c>
      <c r="J6162">
        <v>1</v>
      </c>
      <c r="K6162">
        <v>8827</v>
      </c>
      <c r="L6162" t="str">
        <f>IFERROR(INDEX(play_attribution!$B$2:$B$328,MATCH(A6162,play_attribution!$A$2:$A$328,0)),"")</f>
        <v/>
      </c>
      <c r="M6162" t="str">
        <f>VLOOKUP(H6162,seller_roster!$A$2:$B$85,2,FALSE)</f>
        <v>Pia Marsh</v>
      </c>
      <c r="N6162" t="str">
        <f>VLOOKUP(C6162,accounts!$A$2:$F$9615,2,FALSE)</f>
        <v>Healthcare Services</v>
      </c>
      <c r="O6162" t="str">
        <f>VLOOKUP(C6162,accounts!$A$2:$F$9615,3,FALSE)</f>
        <v>&gt;$10M</v>
      </c>
      <c r="P6162" t="str">
        <f>VLOOKUP(C6162,accounts!$A$2:$F$9615,5,FALSE)</f>
        <v>Central</v>
      </c>
      <c r="Q6162" t="b">
        <f t="shared" si="97"/>
        <v>1</v>
      </c>
      <c r="R6162" t="e">
        <f>INDEX(removed_duplicate_rows!$A$5:$A$39,MATCH(wins!A6162,removed_duplicate_rows!$A$5:$A$39,0))</f>
        <v>#N/A</v>
      </c>
    </row>
    <row r="6163" spans="1:18" ht="15.75" customHeight="1" x14ac:dyDescent="0.2">
      <c r="A6163" t="s">
        <v>18620</v>
      </c>
      <c r="B6163" t="s">
        <v>18621</v>
      </c>
      <c r="C6163" t="s">
        <v>18622</v>
      </c>
      <c r="D6163" s="10">
        <v>46032</v>
      </c>
      <c r="E6163" t="s">
        <v>14854</v>
      </c>
      <c r="F6163">
        <v>10</v>
      </c>
      <c r="G6163" t="s">
        <v>374</v>
      </c>
      <c r="H6163" t="s">
        <v>379</v>
      </c>
      <c r="I6163" t="s">
        <v>55</v>
      </c>
      <c r="J6163">
        <v>1</v>
      </c>
      <c r="K6163">
        <v>4494</v>
      </c>
      <c r="L6163" t="str">
        <f>IFERROR(INDEX(play_attribution!$B$2:$B$328,MATCH(A6163,play_attribution!$A$2:$A$328,0)),"")</f>
        <v/>
      </c>
      <c r="M6163" t="str">
        <f>VLOOKUP(H6163,seller_roster!$A$2:$B$85,2,FALSE)</f>
        <v>Tatum Vega</v>
      </c>
      <c r="N6163" t="str">
        <f>VLOOKUP(C6163,accounts!$A$2:$F$9615,2,FALSE)</f>
        <v>Professional Services</v>
      </c>
      <c r="O6163" t="str">
        <f>VLOOKUP(C6163,accounts!$A$2:$F$9615,3,FALSE)</f>
        <v>$2.5M-$5M</v>
      </c>
      <c r="P6163" t="str">
        <f>VLOOKUP(C6163,accounts!$A$2:$F$9615,5,FALSE)</f>
        <v>West</v>
      </c>
      <c r="Q6163" t="b">
        <f t="shared" si="97"/>
        <v>1</v>
      </c>
      <c r="R6163" t="e">
        <f>INDEX(removed_duplicate_rows!$A$5:$A$39,MATCH(wins!A6163,removed_duplicate_rows!$A$5:$A$39,0))</f>
        <v>#N/A</v>
      </c>
    </row>
    <row r="6164" spans="1:18" ht="15.75" customHeight="1" x14ac:dyDescent="0.2">
      <c r="A6164" t="s">
        <v>18623</v>
      </c>
      <c r="B6164" t="s">
        <v>18624</v>
      </c>
      <c r="C6164" t="s">
        <v>18625</v>
      </c>
      <c r="D6164" s="10">
        <v>46032</v>
      </c>
      <c r="E6164" t="s">
        <v>14854</v>
      </c>
      <c r="F6164">
        <v>10</v>
      </c>
      <c r="G6164" t="s">
        <v>374</v>
      </c>
      <c r="H6164" t="s">
        <v>413</v>
      </c>
      <c r="I6164" t="s">
        <v>55</v>
      </c>
      <c r="J6164">
        <v>1</v>
      </c>
      <c r="K6164">
        <v>6845</v>
      </c>
      <c r="L6164" t="str">
        <f>IFERROR(INDEX(play_attribution!$B$2:$B$328,MATCH(A6164,play_attribution!$A$2:$A$328,0)),"")</f>
        <v/>
      </c>
      <c r="M6164" t="str">
        <f>VLOOKUP(H6164,seller_roster!$A$2:$B$85,2,FALSE)</f>
        <v>Phoenix Doyle</v>
      </c>
      <c r="N6164" t="str">
        <f>VLOOKUP(C6164,accounts!$A$2:$F$9615,2,FALSE)</f>
        <v>Retail Multi-Location</v>
      </c>
      <c r="O6164" t="str">
        <f>VLOOKUP(C6164,accounts!$A$2:$F$9615,3,FALSE)</f>
        <v>$2.5M-$5M</v>
      </c>
      <c r="P6164" t="str">
        <f>VLOOKUP(C6164,accounts!$A$2:$F$9615,5,FALSE)</f>
        <v>West</v>
      </c>
      <c r="Q6164" t="b">
        <f t="shared" si="97"/>
        <v>1</v>
      </c>
      <c r="R6164" t="e">
        <f>INDEX(removed_duplicate_rows!$A$5:$A$39,MATCH(wins!A6164,removed_duplicate_rows!$A$5:$A$39,0))</f>
        <v>#N/A</v>
      </c>
    </row>
    <row r="6165" spans="1:18" ht="15.75" customHeight="1" x14ac:dyDescent="0.2">
      <c r="A6165" t="s">
        <v>18626</v>
      </c>
      <c r="B6165" t="s">
        <v>18627</v>
      </c>
      <c r="C6165" t="s">
        <v>18628</v>
      </c>
      <c r="D6165" s="10">
        <v>46032</v>
      </c>
      <c r="E6165" t="s">
        <v>14854</v>
      </c>
      <c r="F6165">
        <v>10</v>
      </c>
      <c r="G6165" t="s">
        <v>374</v>
      </c>
      <c r="H6165" t="s">
        <v>4096</v>
      </c>
      <c r="I6165" t="s">
        <v>55</v>
      </c>
      <c r="J6165">
        <v>1</v>
      </c>
      <c r="K6165">
        <v>5127</v>
      </c>
      <c r="L6165" t="str">
        <f>IFERROR(INDEX(play_attribution!$B$2:$B$328,MATCH(A6165,play_attribution!$A$2:$A$328,0)),"")</f>
        <v/>
      </c>
      <c r="M6165" t="str">
        <f>VLOOKUP(H6165,seller_roster!$A$2:$B$85,2,FALSE)</f>
        <v>Vesper Kim</v>
      </c>
      <c r="N6165" t="str">
        <f>VLOOKUP(C6165,accounts!$A$2:$F$9615,2,FALSE)</f>
        <v>Retail Multi-Location</v>
      </c>
      <c r="O6165" t="str">
        <f>VLOOKUP(C6165,accounts!$A$2:$F$9615,3,FALSE)</f>
        <v>$1M-$2.5M</v>
      </c>
      <c r="P6165" t="str">
        <f>VLOOKUP(C6165,accounts!$A$2:$F$9615,5,FALSE)</f>
        <v>East</v>
      </c>
      <c r="Q6165" t="b">
        <f t="shared" si="97"/>
        <v>1</v>
      </c>
      <c r="R6165" t="e">
        <f>INDEX(removed_duplicate_rows!$A$5:$A$39,MATCH(wins!A6165,removed_duplicate_rows!$A$5:$A$39,0))</f>
        <v>#N/A</v>
      </c>
    </row>
    <row r="6166" spans="1:18" ht="15.75" customHeight="1" x14ac:dyDescent="0.2">
      <c r="A6166" t="s">
        <v>18629</v>
      </c>
      <c r="B6166" t="s">
        <v>18630</v>
      </c>
      <c r="C6166" t="s">
        <v>18631</v>
      </c>
      <c r="D6166" s="10">
        <v>46032</v>
      </c>
      <c r="E6166" t="s">
        <v>14854</v>
      </c>
      <c r="F6166">
        <v>10</v>
      </c>
      <c r="G6166" t="s">
        <v>374</v>
      </c>
      <c r="H6166" t="s">
        <v>417</v>
      </c>
      <c r="I6166" t="s">
        <v>55</v>
      </c>
      <c r="J6166">
        <v>1</v>
      </c>
      <c r="K6166">
        <v>5633</v>
      </c>
      <c r="L6166" t="str">
        <f>IFERROR(INDEX(play_attribution!$B$2:$B$328,MATCH(A6166,play_attribution!$A$2:$A$328,0)),"")</f>
        <v/>
      </c>
      <c r="M6166" t="str">
        <f>VLOOKUP(H6166,seller_roster!$A$2:$B$85,2,FALSE)</f>
        <v>Bryn Reyes</v>
      </c>
      <c r="N6166" t="str">
        <f>VLOOKUP(C6166,accounts!$A$2:$F$9615,2,FALSE)</f>
        <v>Retail Multi-Location</v>
      </c>
      <c r="O6166" t="str">
        <f>VLOOKUP(C6166,accounts!$A$2:$F$9615,3,FALSE)</f>
        <v>$5M-$10M</v>
      </c>
      <c r="P6166" t="str">
        <f>VLOOKUP(C6166,accounts!$A$2:$F$9615,5,FALSE)</f>
        <v>Central</v>
      </c>
      <c r="Q6166" t="b">
        <f t="shared" si="97"/>
        <v>1</v>
      </c>
      <c r="R6166" t="e">
        <f>INDEX(removed_duplicate_rows!$A$5:$A$39,MATCH(wins!A6166,removed_duplicate_rows!$A$5:$A$39,0))</f>
        <v>#N/A</v>
      </c>
    </row>
    <row r="6167" spans="1:18" ht="15.75" customHeight="1" x14ac:dyDescent="0.2">
      <c r="A6167" t="s">
        <v>18632</v>
      </c>
      <c r="B6167" t="s">
        <v>18633</v>
      </c>
      <c r="C6167" t="s">
        <v>18634</v>
      </c>
      <c r="D6167" s="10">
        <v>46032</v>
      </c>
      <c r="E6167" t="s">
        <v>14854</v>
      </c>
      <c r="F6167">
        <v>10</v>
      </c>
      <c r="G6167" t="s">
        <v>374</v>
      </c>
      <c r="H6167" t="s">
        <v>449</v>
      </c>
      <c r="I6167" t="s">
        <v>55</v>
      </c>
      <c r="J6167">
        <v>1</v>
      </c>
      <c r="K6167">
        <v>6006</v>
      </c>
      <c r="L6167" t="str">
        <f>IFERROR(INDEX(play_attribution!$B$2:$B$328,MATCH(A6167,play_attribution!$A$2:$A$328,0)),"")</f>
        <v/>
      </c>
      <c r="M6167" t="str">
        <f>VLOOKUP(H6167,seller_roster!$A$2:$B$85,2,FALSE)</f>
        <v>Hayden Okafor</v>
      </c>
      <c r="N6167" t="str">
        <f>VLOOKUP(C6167,accounts!$A$2:$F$9615,2,FALSE)</f>
        <v>Healthcare Services</v>
      </c>
      <c r="O6167" t="str">
        <f>VLOOKUP(C6167,accounts!$A$2:$F$9615,3,FALSE)</f>
        <v>$5M-$10M</v>
      </c>
      <c r="P6167" t="str">
        <f>VLOOKUP(C6167,accounts!$A$2:$F$9615,5,FALSE)</f>
        <v>East</v>
      </c>
      <c r="Q6167" t="b">
        <f t="shared" si="97"/>
        <v>1</v>
      </c>
      <c r="R6167" t="e">
        <f>INDEX(removed_duplicate_rows!$A$5:$A$39,MATCH(wins!A6167,removed_duplicate_rows!$A$5:$A$39,0))</f>
        <v>#N/A</v>
      </c>
    </row>
    <row r="6168" spans="1:18" ht="15.75" customHeight="1" x14ac:dyDescent="0.2">
      <c r="A6168" t="s">
        <v>18635</v>
      </c>
      <c r="B6168" t="s">
        <v>18636</v>
      </c>
      <c r="C6168" t="s">
        <v>18637</v>
      </c>
      <c r="D6168" s="10">
        <v>46032</v>
      </c>
      <c r="E6168" t="s">
        <v>14854</v>
      </c>
      <c r="F6168">
        <v>10</v>
      </c>
      <c r="G6168" t="s">
        <v>374</v>
      </c>
      <c r="H6168" t="s">
        <v>417</v>
      </c>
      <c r="I6168" t="s">
        <v>55</v>
      </c>
      <c r="J6168">
        <v>1</v>
      </c>
      <c r="K6168">
        <v>4501</v>
      </c>
      <c r="L6168" t="str">
        <f>IFERROR(INDEX(play_attribution!$B$2:$B$328,MATCH(A6168,play_attribution!$A$2:$A$328,0)),"")</f>
        <v/>
      </c>
      <c r="M6168" t="str">
        <f>VLOOKUP(H6168,seller_roster!$A$2:$B$85,2,FALSE)</f>
        <v>Bryn Reyes</v>
      </c>
      <c r="N6168" t="str">
        <f>VLOOKUP(C6168,accounts!$A$2:$F$9615,2,FALSE)</f>
        <v>Field Services</v>
      </c>
      <c r="O6168" t="str">
        <f>VLOOKUP(C6168,accounts!$A$2:$F$9615,3,FALSE)</f>
        <v>$2.5M-$5M</v>
      </c>
      <c r="P6168" t="str">
        <f>VLOOKUP(C6168,accounts!$A$2:$F$9615,5,FALSE)</f>
        <v>Central</v>
      </c>
      <c r="Q6168" t="b">
        <f t="shared" si="97"/>
        <v>1</v>
      </c>
      <c r="R6168" t="e">
        <f>INDEX(removed_duplicate_rows!$A$5:$A$39,MATCH(wins!A6168,removed_duplicate_rows!$A$5:$A$39,0))</f>
        <v>#N/A</v>
      </c>
    </row>
    <row r="6169" spans="1:18" ht="15.75" customHeight="1" x14ac:dyDescent="0.2">
      <c r="A6169" t="s">
        <v>18638</v>
      </c>
      <c r="B6169" t="s">
        <v>18639</v>
      </c>
      <c r="C6169" t="s">
        <v>18640</v>
      </c>
      <c r="D6169" s="10">
        <v>46032</v>
      </c>
      <c r="E6169" t="s">
        <v>14854</v>
      </c>
      <c r="F6169">
        <v>10</v>
      </c>
      <c r="G6169" t="s">
        <v>374</v>
      </c>
      <c r="H6169" t="s">
        <v>391</v>
      </c>
      <c r="I6169" t="s">
        <v>55</v>
      </c>
      <c r="J6169">
        <v>1</v>
      </c>
      <c r="K6169">
        <v>4863</v>
      </c>
      <c r="L6169" t="str">
        <f>IFERROR(INDEX(play_attribution!$B$2:$B$328,MATCH(A6169,play_attribution!$A$2:$A$328,0)),"")</f>
        <v/>
      </c>
      <c r="M6169" t="str">
        <f>VLOOKUP(H6169,seller_roster!$A$2:$B$85,2,FALSE)</f>
        <v>Sam Walsh</v>
      </c>
      <c r="N6169" t="str">
        <f>VLOOKUP(C6169,accounts!$A$2:$F$9615,2,FALSE)</f>
        <v>Professional Services</v>
      </c>
      <c r="O6169" t="str">
        <f>VLOOKUP(C6169,accounts!$A$2:$F$9615,3,FALSE)</f>
        <v>$1M-$2.5M</v>
      </c>
      <c r="P6169" t="str">
        <f>VLOOKUP(C6169,accounts!$A$2:$F$9615,5,FALSE)</f>
        <v>East</v>
      </c>
      <c r="Q6169" t="b">
        <f t="shared" si="97"/>
        <v>1</v>
      </c>
      <c r="R6169" t="e">
        <f>INDEX(removed_duplicate_rows!$A$5:$A$39,MATCH(wins!A6169,removed_duplicate_rows!$A$5:$A$39,0))</f>
        <v>#N/A</v>
      </c>
    </row>
    <row r="6170" spans="1:18" ht="15.75" customHeight="1" x14ac:dyDescent="0.2">
      <c r="A6170" t="s">
        <v>18641</v>
      </c>
      <c r="B6170" t="s">
        <v>18642</v>
      </c>
      <c r="C6170" t="s">
        <v>18643</v>
      </c>
      <c r="D6170" s="10">
        <v>46032</v>
      </c>
      <c r="E6170" t="s">
        <v>14854</v>
      </c>
      <c r="F6170">
        <v>10</v>
      </c>
      <c r="G6170" t="s">
        <v>374</v>
      </c>
      <c r="H6170" t="s">
        <v>449</v>
      </c>
      <c r="I6170" t="s">
        <v>55</v>
      </c>
      <c r="J6170">
        <v>1</v>
      </c>
      <c r="K6170">
        <v>7164</v>
      </c>
      <c r="L6170" t="str">
        <f>IFERROR(INDEX(play_attribution!$B$2:$B$328,MATCH(A6170,play_attribution!$A$2:$A$328,0)),"")</f>
        <v/>
      </c>
      <c r="M6170" t="str">
        <f>VLOOKUP(H6170,seller_roster!$A$2:$B$85,2,FALSE)</f>
        <v>Hayden Okafor</v>
      </c>
      <c r="N6170" t="str">
        <f>VLOOKUP(C6170,accounts!$A$2:$F$9615,2,FALSE)</f>
        <v>Wholesale &amp; Distribution</v>
      </c>
      <c r="O6170" t="str">
        <f>VLOOKUP(C6170,accounts!$A$2:$F$9615,3,FALSE)</f>
        <v>$2.5M-$5M</v>
      </c>
      <c r="P6170" t="str">
        <f>VLOOKUP(C6170,accounts!$A$2:$F$9615,5,FALSE)</f>
        <v>West</v>
      </c>
      <c r="Q6170" t="b">
        <f t="shared" si="97"/>
        <v>1</v>
      </c>
      <c r="R6170" t="e">
        <f>INDEX(removed_duplicate_rows!$A$5:$A$39,MATCH(wins!A6170,removed_duplicate_rows!$A$5:$A$39,0))</f>
        <v>#N/A</v>
      </c>
    </row>
    <row r="6171" spans="1:18" ht="15.75" customHeight="1" x14ac:dyDescent="0.2">
      <c r="A6171" t="s">
        <v>18644</v>
      </c>
      <c r="B6171" t="s">
        <v>18645</v>
      </c>
      <c r="C6171" t="s">
        <v>18646</v>
      </c>
      <c r="D6171" s="10">
        <v>46032</v>
      </c>
      <c r="E6171" t="s">
        <v>14854</v>
      </c>
      <c r="F6171">
        <v>10</v>
      </c>
      <c r="G6171" t="s">
        <v>374</v>
      </c>
      <c r="H6171" t="s">
        <v>832</v>
      </c>
      <c r="I6171" t="s">
        <v>55</v>
      </c>
      <c r="J6171">
        <v>1</v>
      </c>
      <c r="K6171">
        <v>5196</v>
      </c>
      <c r="L6171" t="str">
        <f>IFERROR(INDEX(play_attribution!$B$2:$B$328,MATCH(A6171,play_attribution!$A$2:$A$328,0)),"")</f>
        <v/>
      </c>
      <c r="M6171" t="str">
        <f>VLOOKUP(H6171,seller_roster!$A$2:$B$85,2,FALSE)</f>
        <v>Noel Nkemelu</v>
      </c>
      <c r="N6171" t="str">
        <f>VLOOKUP(C6171,accounts!$A$2:$F$9615,2,FALSE)</f>
        <v>Wholesale &amp; Distribution</v>
      </c>
      <c r="O6171" t="str">
        <f>VLOOKUP(C6171,accounts!$A$2:$F$9615,3,FALSE)</f>
        <v>$5M-$10M</v>
      </c>
      <c r="P6171" t="str">
        <f>VLOOKUP(C6171,accounts!$A$2:$F$9615,5,FALSE)</f>
        <v>East</v>
      </c>
      <c r="Q6171" t="b">
        <f t="shared" si="97"/>
        <v>1</v>
      </c>
      <c r="R6171" t="e">
        <f>INDEX(removed_duplicate_rows!$A$5:$A$39,MATCH(wins!A6171,removed_duplicate_rows!$A$5:$A$39,0))</f>
        <v>#N/A</v>
      </c>
    </row>
    <row r="6172" spans="1:18" ht="15.75" customHeight="1" x14ac:dyDescent="0.2">
      <c r="A6172" t="s">
        <v>18647</v>
      </c>
      <c r="B6172" t="s">
        <v>18648</v>
      </c>
      <c r="C6172" t="s">
        <v>18649</v>
      </c>
      <c r="D6172" s="10">
        <v>46032</v>
      </c>
      <c r="E6172" t="s">
        <v>14854</v>
      </c>
      <c r="F6172">
        <v>10</v>
      </c>
      <c r="G6172" t="s">
        <v>374</v>
      </c>
      <c r="H6172" t="s">
        <v>402</v>
      </c>
      <c r="I6172" t="s">
        <v>55</v>
      </c>
      <c r="J6172">
        <v>1</v>
      </c>
      <c r="K6172">
        <v>5520</v>
      </c>
      <c r="L6172" t="str">
        <f>IFERROR(INDEX(play_attribution!$B$2:$B$328,MATCH(A6172,play_attribution!$A$2:$A$328,0)),"")</f>
        <v/>
      </c>
      <c r="M6172" t="str">
        <f>VLOOKUP(H6172,seller_roster!$A$2:$B$85,2,FALSE)</f>
        <v>Frankie Vega</v>
      </c>
      <c r="N6172" t="str">
        <f>VLOOKUP(C6172,accounts!$A$2:$F$9615,2,FALSE)</f>
        <v>Healthcare Services</v>
      </c>
      <c r="O6172" t="str">
        <f>VLOOKUP(C6172,accounts!$A$2:$F$9615,3,FALSE)</f>
        <v>$5M-$10M</v>
      </c>
      <c r="P6172" t="str">
        <f>VLOOKUP(C6172,accounts!$A$2:$F$9615,5,FALSE)</f>
        <v>West</v>
      </c>
      <c r="Q6172" t="b">
        <f t="shared" si="97"/>
        <v>1</v>
      </c>
      <c r="R6172" t="e">
        <f>INDEX(removed_duplicate_rows!$A$5:$A$39,MATCH(wins!A6172,removed_duplicate_rows!$A$5:$A$39,0))</f>
        <v>#N/A</v>
      </c>
    </row>
    <row r="6173" spans="1:18" ht="15.75" customHeight="1" x14ac:dyDescent="0.2">
      <c r="A6173" t="s">
        <v>18650</v>
      </c>
      <c r="B6173" t="s">
        <v>18651</v>
      </c>
      <c r="C6173" t="s">
        <v>18652</v>
      </c>
      <c r="D6173" s="10">
        <v>46032</v>
      </c>
      <c r="E6173" t="s">
        <v>14854</v>
      </c>
      <c r="F6173">
        <v>10</v>
      </c>
      <c r="G6173" t="s">
        <v>374</v>
      </c>
      <c r="H6173" t="s">
        <v>1123</v>
      </c>
      <c r="I6173" t="s">
        <v>55</v>
      </c>
      <c r="J6173">
        <v>1</v>
      </c>
      <c r="K6173">
        <v>4187</v>
      </c>
      <c r="L6173" t="str">
        <f>IFERROR(INDEX(play_attribution!$B$2:$B$328,MATCH(A6173,play_attribution!$A$2:$A$328,0)),"")</f>
        <v/>
      </c>
      <c r="M6173" t="str">
        <f>VLOOKUP(H6173,seller_roster!$A$2:$B$85,2,FALSE)</f>
        <v>Peyton Silva</v>
      </c>
      <c r="N6173" t="str">
        <f>VLOOKUP(C6173,accounts!$A$2:$F$9615,2,FALSE)</f>
        <v>Hospitality Group</v>
      </c>
      <c r="O6173" t="str">
        <f>VLOOKUP(C6173,accounts!$A$2:$F$9615,3,FALSE)</f>
        <v>&lt;$1M</v>
      </c>
      <c r="P6173" t="str">
        <f>VLOOKUP(C6173,accounts!$A$2:$F$9615,5,FALSE)</f>
        <v>East</v>
      </c>
      <c r="Q6173" t="b">
        <f t="shared" si="97"/>
        <v>1</v>
      </c>
      <c r="R6173" t="e">
        <f>INDEX(removed_duplicate_rows!$A$5:$A$39,MATCH(wins!A6173,removed_duplicate_rows!$A$5:$A$39,0))</f>
        <v>#N/A</v>
      </c>
    </row>
    <row r="6174" spans="1:18" ht="15.75" customHeight="1" x14ac:dyDescent="0.2">
      <c r="A6174" t="s">
        <v>18653</v>
      </c>
      <c r="B6174" t="s">
        <v>18654</v>
      </c>
      <c r="C6174" t="s">
        <v>18655</v>
      </c>
      <c r="D6174" s="10">
        <v>46032</v>
      </c>
      <c r="E6174" t="s">
        <v>14854</v>
      </c>
      <c r="F6174">
        <v>10</v>
      </c>
      <c r="G6174" t="s">
        <v>374</v>
      </c>
      <c r="H6174" t="s">
        <v>379</v>
      </c>
      <c r="I6174" t="s">
        <v>55</v>
      </c>
      <c r="J6174">
        <v>1</v>
      </c>
      <c r="K6174">
        <v>8707</v>
      </c>
      <c r="L6174" t="str">
        <f>IFERROR(INDEX(play_attribution!$B$2:$B$328,MATCH(A6174,play_attribution!$A$2:$A$328,0)),"")</f>
        <v/>
      </c>
      <c r="M6174" t="str">
        <f>VLOOKUP(H6174,seller_roster!$A$2:$B$85,2,FALSE)</f>
        <v>Tatum Vega</v>
      </c>
      <c r="N6174" t="str">
        <f>VLOOKUP(C6174,accounts!$A$2:$F$9615,2,FALSE)</f>
        <v>Wholesale &amp; Distribution</v>
      </c>
      <c r="O6174" t="str">
        <f>VLOOKUP(C6174,accounts!$A$2:$F$9615,3,FALSE)</f>
        <v>$2.5M-$5M</v>
      </c>
      <c r="P6174" t="str">
        <f>VLOOKUP(C6174,accounts!$A$2:$F$9615,5,FALSE)</f>
        <v>West</v>
      </c>
      <c r="Q6174" t="b">
        <f t="shared" si="97"/>
        <v>1</v>
      </c>
      <c r="R6174" t="e">
        <f>INDEX(removed_duplicate_rows!$A$5:$A$39,MATCH(wins!A6174,removed_duplicate_rows!$A$5:$A$39,0))</f>
        <v>#N/A</v>
      </c>
    </row>
    <row r="6175" spans="1:18" ht="15.75" customHeight="1" x14ac:dyDescent="0.2">
      <c r="A6175" t="s">
        <v>18656</v>
      </c>
      <c r="B6175" t="s">
        <v>18657</v>
      </c>
      <c r="C6175" t="s">
        <v>18658</v>
      </c>
      <c r="D6175" s="10">
        <v>46032</v>
      </c>
      <c r="E6175" t="s">
        <v>14854</v>
      </c>
      <c r="F6175">
        <v>10</v>
      </c>
      <c r="G6175" t="s">
        <v>374</v>
      </c>
      <c r="H6175" t="s">
        <v>413</v>
      </c>
      <c r="I6175" t="s">
        <v>55</v>
      </c>
      <c r="J6175">
        <v>1</v>
      </c>
      <c r="K6175">
        <v>6016</v>
      </c>
      <c r="L6175" t="str">
        <f>IFERROR(INDEX(play_attribution!$B$2:$B$328,MATCH(A6175,play_attribution!$A$2:$A$328,0)),"")</f>
        <v/>
      </c>
      <c r="M6175" t="str">
        <f>VLOOKUP(H6175,seller_roster!$A$2:$B$85,2,FALSE)</f>
        <v>Phoenix Doyle</v>
      </c>
      <c r="N6175" t="str">
        <f>VLOOKUP(C6175,accounts!$A$2:$F$9615,2,FALSE)</f>
        <v>Manufacturing</v>
      </c>
      <c r="O6175" t="str">
        <f>VLOOKUP(C6175,accounts!$A$2:$F$9615,3,FALSE)</f>
        <v>&lt;$1M</v>
      </c>
      <c r="P6175" t="str">
        <f>VLOOKUP(C6175,accounts!$A$2:$F$9615,5,FALSE)</f>
        <v>West</v>
      </c>
      <c r="Q6175" t="b">
        <f t="shared" si="97"/>
        <v>1</v>
      </c>
      <c r="R6175" t="e">
        <f>INDEX(removed_duplicate_rows!$A$5:$A$39,MATCH(wins!A6175,removed_duplicate_rows!$A$5:$A$39,0))</f>
        <v>#N/A</v>
      </c>
    </row>
    <row r="6176" spans="1:18" ht="15.75" customHeight="1" x14ac:dyDescent="0.2">
      <c r="A6176" t="s">
        <v>18659</v>
      </c>
      <c r="B6176" t="s">
        <v>18660</v>
      </c>
      <c r="C6176" t="s">
        <v>18661</v>
      </c>
      <c r="D6176" s="10">
        <v>46032</v>
      </c>
      <c r="E6176" t="s">
        <v>14854</v>
      </c>
      <c r="F6176">
        <v>10</v>
      </c>
      <c r="G6176" t="s">
        <v>374</v>
      </c>
      <c r="H6176" t="s">
        <v>391</v>
      </c>
      <c r="I6176" t="s">
        <v>55</v>
      </c>
      <c r="J6176">
        <v>1</v>
      </c>
      <c r="K6176">
        <v>6414</v>
      </c>
      <c r="L6176" t="str">
        <f>IFERROR(INDEX(play_attribution!$B$2:$B$328,MATCH(A6176,play_attribution!$A$2:$A$328,0)),"")</f>
        <v/>
      </c>
      <c r="M6176" t="str">
        <f>VLOOKUP(H6176,seller_roster!$A$2:$B$85,2,FALSE)</f>
        <v>Sam Walsh</v>
      </c>
      <c r="N6176" t="str">
        <f>VLOOKUP(C6176,accounts!$A$2:$F$9615,2,FALSE)</f>
        <v>Hospitality Group</v>
      </c>
      <c r="O6176" t="str">
        <f>VLOOKUP(C6176,accounts!$A$2:$F$9615,3,FALSE)</f>
        <v>$5M-$10M</v>
      </c>
      <c r="P6176" t="str">
        <f>VLOOKUP(C6176,accounts!$A$2:$F$9615,5,FALSE)</f>
        <v>East</v>
      </c>
      <c r="Q6176" t="b">
        <f t="shared" si="97"/>
        <v>1</v>
      </c>
      <c r="R6176" t="e">
        <f>INDEX(removed_duplicate_rows!$A$5:$A$39,MATCH(wins!A6176,removed_duplicate_rows!$A$5:$A$39,0))</f>
        <v>#N/A</v>
      </c>
    </row>
    <row r="6177" spans="1:18" ht="15.75" customHeight="1" x14ac:dyDescent="0.2">
      <c r="A6177" t="s">
        <v>18662</v>
      </c>
      <c r="B6177" t="s">
        <v>18663</v>
      </c>
      <c r="C6177" t="s">
        <v>18664</v>
      </c>
      <c r="D6177" s="10">
        <v>46032</v>
      </c>
      <c r="E6177" t="s">
        <v>14854</v>
      </c>
      <c r="F6177">
        <v>10</v>
      </c>
      <c r="G6177" t="s">
        <v>374</v>
      </c>
      <c r="H6177" t="s">
        <v>387</v>
      </c>
      <c r="I6177" t="s">
        <v>55</v>
      </c>
      <c r="J6177">
        <v>1</v>
      </c>
      <c r="K6177">
        <v>5443</v>
      </c>
      <c r="L6177" t="str">
        <f>IFERROR(INDEX(play_attribution!$B$2:$B$328,MATCH(A6177,play_attribution!$A$2:$A$328,0)),"")</f>
        <v/>
      </c>
      <c r="M6177" t="str">
        <f>VLOOKUP(H6177,seller_roster!$A$2:$B$85,2,FALSE)</f>
        <v>Ray Kim</v>
      </c>
      <c r="N6177" t="str">
        <f>VLOOKUP(C6177,accounts!$A$2:$F$9615,2,FALSE)</f>
        <v>Healthcare Services</v>
      </c>
      <c r="O6177" t="str">
        <f>VLOOKUP(C6177,accounts!$A$2:$F$9615,3,FALSE)</f>
        <v>$5M-$10M</v>
      </c>
      <c r="P6177" t="str">
        <f>VLOOKUP(C6177,accounts!$A$2:$F$9615,5,FALSE)</f>
        <v>Central</v>
      </c>
      <c r="Q6177" t="b">
        <f t="shared" si="97"/>
        <v>1</v>
      </c>
      <c r="R6177" t="e">
        <f>INDEX(removed_duplicate_rows!$A$5:$A$39,MATCH(wins!A6177,removed_duplicate_rows!$A$5:$A$39,0))</f>
        <v>#N/A</v>
      </c>
    </row>
    <row r="6178" spans="1:18" ht="15.75" customHeight="1" x14ac:dyDescent="0.2">
      <c r="A6178" t="s">
        <v>18665</v>
      </c>
      <c r="B6178" t="s">
        <v>18666</v>
      </c>
      <c r="C6178" t="s">
        <v>18667</v>
      </c>
      <c r="D6178" s="10">
        <v>46032</v>
      </c>
      <c r="E6178" t="s">
        <v>14854</v>
      </c>
      <c r="F6178">
        <v>10</v>
      </c>
      <c r="G6178" t="s">
        <v>374</v>
      </c>
      <c r="H6178" t="s">
        <v>413</v>
      </c>
      <c r="I6178" t="s">
        <v>55</v>
      </c>
      <c r="J6178">
        <v>1</v>
      </c>
      <c r="K6178">
        <v>4931</v>
      </c>
      <c r="L6178" t="str">
        <f>IFERROR(INDEX(play_attribution!$B$2:$B$328,MATCH(A6178,play_attribution!$A$2:$A$328,0)),"")</f>
        <v/>
      </c>
      <c r="M6178" t="str">
        <f>VLOOKUP(H6178,seller_roster!$A$2:$B$85,2,FALSE)</f>
        <v>Phoenix Doyle</v>
      </c>
      <c r="N6178" t="str">
        <f>VLOOKUP(C6178,accounts!$A$2:$F$9615,2,FALSE)</f>
        <v>Construction</v>
      </c>
      <c r="O6178" t="str">
        <f>VLOOKUP(C6178,accounts!$A$2:$F$9615,3,FALSE)</f>
        <v>$5M-$10M</v>
      </c>
      <c r="P6178" t="str">
        <f>VLOOKUP(C6178,accounts!$A$2:$F$9615,5,FALSE)</f>
        <v>East</v>
      </c>
      <c r="Q6178" t="b">
        <f t="shared" si="97"/>
        <v>1</v>
      </c>
      <c r="R6178" t="e">
        <f>INDEX(removed_duplicate_rows!$A$5:$A$39,MATCH(wins!A6178,removed_duplicate_rows!$A$5:$A$39,0))</f>
        <v>#N/A</v>
      </c>
    </row>
    <row r="6179" spans="1:18" ht="15.75" customHeight="1" x14ac:dyDescent="0.2">
      <c r="A6179" t="s">
        <v>18668</v>
      </c>
      <c r="B6179" t="s">
        <v>18669</v>
      </c>
      <c r="C6179" t="s">
        <v>18670</v>
      </c>
      <c r="D6179" s="10">
        <v>46032</v>
      </c>
      <c r="E6179" t="s">
        <v>14854</v>
      </c>
      <c r="F6179">
        <v>10</v>
      </c>
      <c r="G6179" t="s">
        <v>374</v>
      </c>
      <c r="H6179" t="s">
        <v>409</v>
      </c>
      <c r="I6179" t="s">
        <v>55</v>
      </c>
      <c r="J6179">
        <v>1</v>
      </c>
      <c r="K6179">
        <v>3635</v>
      </c>
      <c r="L6179" t="str">
        <f>IFERROR(INDEX(play_attribution!$B$2:$B$328,MATCH(A6179,play_attribution!$A$2:$A$328,0)),"")</f>
        <v/>
      </c>
      <c r="M6179" t="str">
        <f>VLOOKUP(H6179,seller_roster!$A$2:$B$85,2,FALSE)</f>
        <v>Devon Okafor</v>
      </c>
      <c r="N6179" t="str">
        <f>VLOOKUP(C6179,accounts!$A$2:$F$9615,2,FALSE)</f>
        <v>Construction</v>
      </c>
      <c r="O6179" t="str">
        <f>VLOOKUP(C6179,accounts!$A$2:$F$9615,3,FALSE)</f>
        <v>$2.5M-$5M</v>
      </c>
      <c r="P6179" t="str">
        <f>VLOOKUP(C6179,accounts!$A$2:$F$9615,5,FALSE)</f>
        <v>West</v>
      </c>
      <c r="Q6179" t="b">
        <f t="shared" si="97"/>
        <v>1</v>
      </c>
      <c r="R6179" t="e">
        <f>INDEX(removed_duplicate_rows!$A$5:$A$39,MATCH(wins!A6179,removed_duplicate_rows!$A$5:$A$39,0))</f>
        <v>#N/A</v>
      </c>
    </row>
    <row r="6180" spans="1:18" ht="15.75" customHeight="1" x14ac:dyDescent="0.2">
      <c r="A6180" t="s">
        <v>18671</v>
      </c>
      <c r="B6180" t="s">
        <v>18672</v>
      </c>
      <c r="C6180" t="s">
        <v>18673</v>
      </c>
      <c r="D6180" s="10">
        <v>46032</v>
      </c>
      <c r="E6180" t="s">
        <v>14854</v>
      </c>
      <c r="F6180">
        <v>10</v>
      </c>
      <c r="G6180" t="s">
        <v>374</v>
      </c>
      <c r="H6180" t="s">
        <v>4096</v>
      </c>
      <c r="I6180" t="s">
        <v>55</v>
      </c>
      <c r="J6180">
        <v>1</v>
      </c>
      <c r="K6180">
        <v>5657</v>
      </c>
      <c r="L6180" t="str">
        <f>IFERROR(INDEX(play_attribution!$B$2:$B$328,MATCH(A6180,play_attribution!$A$2:$A$328,0)),"")</f>
        <v/>
      </c>
      <c r="M6180" t="str">
        <f>VLOOKUP(H6180,seller_roster!$A$2:$B$85,2,FALSE)</f>
        <v>Vesper Kim</v>
      </c>
      <c r="N6180" t="str">
        <f>VLOOKUP(C6180,accounts!$A$2:$F$9615,2,FALSE)</f>
        <v>Manufacturing</v>
      </c>
      <c r="O6180" t="str">
        <f>VLOOKUP(C6180,accounts!$A$2:$F$9615,3,FALSE)</f>
        <v>$2.5M-$5M</v>
      </c>
      <c r="P6180" t="str">
        <f>VLOOKUP(C6180,accounts!$A$2:$F$9615,5,FALSE)</f>
        <v>Central</v>
      </c>
      <c r="Q6180" t="b">
        <f t="shared" si="97"/>
        <v>1</v>
      </c>
      <c r="R6180" t="e">
        <f>INDEX(removed_duplicate_rows!$A$5:$A$39,MATCH(wins!A6180,removed_duplicate_rows!$A$5:$A$39,0))</f>
        <v>#N/A</v>
      </c>
    </row>
    <row r="6181" spans="1:18" ht="15.75" customHeight="1" x14ac:dyDescent="0.2">
      <c r="A6181" t="s">
        <v>18674</v>
      </c>
      <c r="B6181" t="s">
        <v>18675</v>
      </c>
      <c r="C6181" t="s">
        <v>18676</v>
      </c>
      <c r="D6181" s="10">
        <v>46032</v>
      </c>
      <c r="E6181" t="s">
        <v>14854</v>
      </c>
      <c r="F6181">
        <v>10</v>
      </c>
      <c r="G6181" t="s">
        <v>374</v>
      </c>
      <c r="H6181" t="s">
        <v>832</v>
      </c>
      <c r="I6181" t="s">
        <v>55</v>
      </c>
      <c r="J6181">
        <v>1</v>
      </c>
      <c r="K6181">
        <v>4571</v>
      </c>
      <c r="L6181" t="str">
        <f>IFERROR(INDEX(play_attribution!$B$2:$B$328,MATCH(A6181,play_attribution!$A$2:$A$328,0)),"")</f>
        <v/>
      </c>
      <c r="M6181" t="str">
        <f>VLOOKUP(H6181,seller_roster!$A$2:$B$85,2,FALSE)</f>
        <v>Noel Nkemelu</v>
      </c>
      <c r="N6181" t="str">
        <f>VLOOKUP(C6181,accounts!$A$2:$F$9615,2,FALSE)</f>
        <v>Construction</v>
      </c>
      <c r="O6181" t="str">
        <f>VLOOKUP(C6181,accounts!$A$2:$F$9615,3,FALSE)</f>
        <v>$2.5M-$5M</v>
      </c>
      <c r="P6181" t="str">
        <f>VLOOKUP(C6181,accounts!$A$2:$F$9615,5,FALSE)</f>
        <v>East</v>
      </c>
      <c r="Q6181" t="b">
        <f t="shared" si="97"/>
        <v>1</v>
      </c>
      <c r="R6181" t="e">
        <f>INDEX(removed_duplicate_rows!$A$5:$A$39,MATCH(wins!A6181,removed_duplicate_rows!$A$5:$A$39,0))</f>
        <v>#N/A</v>
      </c>
    </row>
    <row r="6182" spans="1:18" ht="15.75" customHeight="1" x14ac:dyDescent="0.2">
      <c r="A6182" t="s">
        <v>18677</v>
      </c>
      <c r="B6182" t="s">
        <v>18678</v>
      </c>
      <c r="C6182" t="s">
        <v>18679</v>
      </c>
      <c r="D6182" s="10">
        <v>46032</v>
      </c>
      <c r="E6182" t="s">
        <v>14854</v>
      </c>
      <c r="F6182">
        <v>10</v>
      </c>
      <c r="G6182" t="s">
        <v>374</v>
      </c>
      <c r="H6182" t="s">
        <v>427</v>
      </c>
      <c r="I6182" t="s">
        <v>55</v>
      </c>
      <c r="J6182">
        <v>1</v>
      </c>
      <c r="K6182">
        <v>6033</v>
      </c>
      <c r="L6182" t="str">
        <f>IFERROR(INDEX(play_attribution!$B$2:$B$328,MATCH(A6182,play_attribution!$A$2:$A$328,0)),"")</f>
        <v/>
      </c>
      <c r="M6182" t="str">
        <f>VLOOKUP(H6182,seller_roster!$A$2:$B$85,2,FALSE)</f>
        <v>Peyton Moreau</v>
      </c>
      <c r="N6182" t="str">
        <f>VLOOKUP(C6182,accounts!$A$2:$F$9615,2,FALSE)</f>
        <v>Logistics</v>
      </c>
      <c r="O6182" t="str">
        <f>VLOOKUP(C6182,accounts!$A$2:$F$9615,3,FALSE)</f>
        <v>$5M-$10M</v>
      </c>
      <c r="P6182" t="str">
        <f>VLOOKUP(C6182,accounts!$A$2:$F$9615,5,FALSE)</f>
        <v>East</v>
      </c>
      <c r="Q6182" t="b">
        <f t="shared" si="97"/>
        <v>1</v>
      </c>
      <c r="R6182" t="e">
        <f>INDEX(removed_duplicate_rows!$A$5:$A$39,MATCH(wins!A6182,removed_duplicate_rows!$A$5:$A$39,0))</f>
        <v>#N/A</v>
      </c>
    </row>
    <row r="6183" spans="1:18" ht="15.75" customHeight="1" x14ac:dyDescent="0.2">
      <c r="A6183" t="s">
        <v>18680</v>
      </c>
      <c r="B6183" t="s">
        <v>18681</v>
      </c>
      <c r="C6183" t="s">
        <v>18682</v>
      </c>
      <c r="D6183" s="10">
        <v>46032</v>
      </c>
      <c r="E6183" t="s">
        <v>14854</v>
      </c>
      <c r="F6183">
        <v>10</v>
      </c>
      <c r="G6183" t="s">
        <v>374</v>
      </c>
      <c r="H6183" t="s">
        <v>391</v>
      </c>
      <c r="I6183" t="s">
        <v>55</v>
      </c>
      <c r="J6183">
        <v>1</v>
      </c>
      <c r="K6183">
        <v>3928</v>
      </c>
      <c r="L6183" t="str">
        <f>IFERROR(INDEX(play_attribution!$B$2:$B$328,MATCH(A6183,play_attribution!$A$2:$A$328,0)),"")</f>
        <v/>
      </c>
      <c r="M6183" t="str">
        <f>VLOOKUP(H6183,seller_roster!$A$2:$B$85,2,FALSE)</f>
        <v>Sam Walsh</v>
      </c>
      <c r="N6183" t="str">
        <f>VLOOKUP(C6183,accounts!$A$2:$F$9615,2,FALSE)</f>
        <v>Construction</v>
      </c>
      <c r="O6183" t="str">
        <f>VLOOKUP(C6183,accounts!$A$2:$F$9615,3,FALSE)</f>
        <v>$5M-$10M</v>
      </c>
      <c r="P6183" t="str">
        <f>VLOOKUP(C6183,accounts!$A$2:$F$9615,5,FALSE)</f>
        <v>West</v>
      </c>
      <c r="Q6183" t="b">
        <f t="shared" si="97"/>
        <v>1</v>
      </c>
      <c r="R6183" t="e">
        <f>INDEX(removed_duplicate_rows!$A$5:$A$39,MATCH(wins!A6183,removed_duplicate_rows!$A$5:$A$39,0))</f>
        <v>#N/A</v>
      </c>
    </row>
    <row r="6184" spans="1:18" ht="15.75" customHeight="1" x14ac:dyDescent="0.2">
      <c r="A6184" t="s">
        <v>18683</v>
      </c>
      <c r="B6184" t="s">
        <v>18684</v>
      </c>
      <c r="C6184" t="s">
        <v>18685</v>
      </c>
      <c r="D6184" s="10">
        <v>46032</v>
      </c>
      <c r="E6184" t="s">
        <v>14854</v>
      </c>
      <c r="F6184">
        <v>10</v>
      </c>
      <c r="G6184" t="s">
        <v>374</v>
      </c>
      <c r="H6184" t="s">
        <v>379</v>
      </c>
      <c r="I6184" t="s">
        <v>55</v>
      </c>
      <c r="J6184">
        <v>1</v>
      </c>
      <c r="K6184">
        <v>6152</v>
      </c>
      <c r="L6184" t="str">
        <f>IFERROR(INDEX(play_attribution!$B$2:$B$328,MATCH(A6184,play_attribution!$A$2:$A$328,0)),"")</f>
        <v/>
      </c>
      <c r="M6184" t="str">
        <f>VLOOKUP(H6184,seller_roster!$A$2:$B$85,2,FALSE)</f>
        <v>Tatum Vega</v>
      </c>
      <c r="N6184" t="str">
        <f>VLOOKUP(C6184,accounts!$A$2:$F$9615,2,FALSE)</f>
        <v>Wholesale &amp; Distribution</v>
      </c>
      <c r="O6184" t="str">
        <f>VLOOKUP(C6184,accounts!$A$2:$F$9615,3,FALSE)</f>
        <v>$2.5M-$5M</v>
      </c>
      <c r="P6184" t="str">
        <f>VLOOKUP(C6184,accounts!$A$2:$F$9615,5,FALSE)</f>
        <v>East</v>
      </c>
      <c r="Q6184" t="b">
        <f t="shared" si="97"/>
        <v>1</v>
      </c>
      <c r="R6184" t="e">
        <f>INDEX(removed_duplicate_rows!$A$5:$A$39,MATCH(wins!A6184,removed_duplicate_rows!$A$5:$A$39,0))</f>
        <v>#N/A</v>
      </c>
    </row>
    <row r="6185" spans="1:18" ht="15.75" customHeight="1" x14ac:dyDescent="0.2">
      <c r="A6185" t="s">
        <v>18686</v>
      </c>
      <c r="B6185" t="s">
        <v>18687</v>
      </c>
      <c r="C6185" t="s">
        <v>18688</v>
      </c>
      <c r="D6185" s="10">
        <v>46032</v>
      </c>
      <c r="E6185" t="s">
        <v>14854</v>
      </c>
      <c r="F6185">
        <v>10</v>
      </c>
      <c r="G6185" t="s">
        <v>374</v>
      </c>
      <c r="H6185" t="s">
        <v>2183</v>
      </c>
      <c r="I6185" t="s">
        <v>55</v>
      </c>
      <c r="J6185">
        <v>1</v>
      </c>
      <c r="K6185">
        <v>5929</v>
      </c>
      <c r="L6185" t="str">
        <f>IFERROR(INDEX(play_attribution!$B$2:$B$328,MATCH(A6185,play_attribution!$A$2:$A$328,0)),"")</f>
        <v/>
      </c>
      <c r="M6185" t="str">
        <f>VLOOKUP(H6185,seller_roster!$A$2:$B$85,2,FALSE)</f>
        <v>Rowan Tran</v>
      </c>
      <c r="N6185" t="str">
        <f>VLOOKUP(C6185,accounts!$A$2:$F$9615,2,FALSE)</f>
        <v>Wholesale &amp; Distribution</v>
      </c>
      <c r="O6185" t="str">
        <f>VLOOKUP(C6185,accounts!$A$2:$F$9615,3,FALSE)</f>
        <v>$2.5M-$5M</v>
      </c>
      <c r="P6185" t="str">
        <f>VLOOKUP(C6185,accounts!$A$2:$F$9615,5,FALSE)</f>
        <v>Central</v>
      </c>
      <c r="Q6185" t="b">
        <f t="shared" si="97"/>
        <v>1</v>
      </c>
      <c r="R6185" t="e">
        <f>INDEX(removed_duplicate_rows!$A$5:$A$39,MATCH(wins!A6185,removed_duplicate_rows!$A$5:$A$39,0))</f>
        <v>#N/A</v>
      </c>
    </row>
    <row r="6186" spans="1:18" ht="15.75" customHeight="1" x14ac:dyDescent="0.2">
      <c r="A6186" t="s">
        <v>18689</v>
      </c>
      <c r="B6186" t="s">
        <v>18690</v>
      </c>
      <c r="C6186" t="s">
        <v>18691</v>
      </c>
      <c r="D6186" s="10">
        <v>46032</v>
      </c>
      <c r="E6186" t="s">
        <v>14854</v>
      </c>
      <c r="F6186">
        <v>10</v>
      </c>
      <c r="G6186" t="s">
        <v>374</v>
      </c>
      <c r="H6186" t="s">
        <v>375</v>
      </c>
      <c r="I6186" t="s">
        <v>55</v>
      </c>
      <c r="J6186">
        <v>1</v>
      </c>
      <c r="K6186">
        <v>3447</v>
      </c>
      <c r="L6186" t="str">
        <f>IFERROR(INDEX(play_attribution!$B$2:$B$328,MATCH(A6186,play_attribution!$A$2:$A$328,0)),"")</f>
        <v/>
      </c>
      <c r="M6186" t="str">
        <f>VLOOKUP(H6186,seller_roster!$A$2:$B$85,2,FALSE)</f>
        <v>Sol Lindqvist</v>
      </c>
      <c r="N6186" t="str">
        <f>VLOOKUP(C6186,accounts!$A$2:$F$9615,2,FALSE)</f>
        <v>Hospitality Group</v>
      </c>
      <c r="O6186" t="str">
        <f>VLOOKUP(C6186,accounts!$A$2:$F$9615,3,FALSE)</f>
        <v>&gt;$10M</v>
      </c>
      <c r="P6186" t="str">
        <f>VLOOKUP(C6186,accounts!$A$2:$F$9615,5,FALSE)</f>
        <v>East</v>
      </c>
      <c r="Q6186" t="b">
        <f t="shared" si="97"/>
        <v>1</v>
      </c>
      <c r="R6186" t="e">
        <f>INDEX(removed_duplicate_rows!$A$5:$A$39,MATCH(wins!A6186,removed_duplicate_rows!$A$5:$A$39,0))</f>
        <v>#N/A</v>
      </c>
    </row>
    <row r="6187" spans="1:18" ht="15.75" customHeight="1" x14ac:dyDescent="0.2">
      <c r="A6187" t="s">
        <v>18692</v>
      </c>
      <c r="B6187" t="s">
        <v>18693</v>
      </c>
      <c r="C6187" t="s">
        <v>18694</v>
      </c>
      <c r="D6187" s="10">
        <v>46032</v>
      </c>
      <c r="E6187" t="s">
        <v>14854</v>
      </c>
      <c r="F6187">
        <v>10</v>
      </c>
      <c r="G6187" t="s">
        <v>374</v>
      </c>
      <c r="H6187" t="s">
        <v>2183</v>
      </c>
      <c r="I6187" t="s">
        <v>55</v>
      </c>
      <c r="J6187">
        <v>1</v>
      </c>
      <c r="K6187">
        <v>4241</v>
      </c>
      <c r="L6187" t="str">
        <f>IFERROR(INDEX(play_attribution!$B$2:$B$328,MATCH(A6187,play_attribution!$A$2:$A$328,0)),"")</f>
        <v/>
      </c>
      <c r="M6187" t="str">
        <f>VLOOKUP(H6187,seller_roster!$A$2:$B$85,2,FALSE)</f>
        <v>Rowan Tran</v>
      </c>
      <c r="N6187" t="str">
        <f>VLOOKUP(C6187,accounts!$A$2:$F$9615,2,FALSE)</f>
        <v>Retail Multi-Location</v>
      </c>
      <c r="O6187" t="str">
        <f>VLOOKUP(C6187,accounts!$A$2:$F$9615,3,FALSE)</f>
        <v>$5M-$10M</v>
      </c>
      <c r="P6187" t="str">
        <f>VLOOKUP(C6187,accounts!$A$2:$F$9615,5,FALSE)</f>
        <v>East</v>
      </c>
      <c r="Q6187" t="b">
        <f t="shared" si="97"/>
        <v>1</v>
      </c>
      <c r="R6187" t="e">
        <f>INDEX(removed_duplicate_rows!$A$5:$A$39,MATCH(wins!A6187,removed_duplicate_rows!$A$5:$A$39,0))</f>
        <v>#N/A</v>
      </c>
    </row>
    <row r="6188" spans="1:18" ht="15.75" customHeight="1" x14ac:dyDescent="0.2">
      <c r="A6188" t="s">
        <v>18695</v>
      </c>
      <c r="B6188" t="s">
        <v>18696</v>
      </c>
      <c r="C6188" t="s">
        <v>18697</v>
      </c>
      <c r="D6188" s="10">
        <v>46032</v>
      </c>
      <c r="E6188" t="s">
        <v>14854</v>
      </c>
      <c r="F6188">
        <v>10</v>
      </c>
      <c r="G6188" t="s">
        <v>374</v>
      </c>
      <c r="H6188" t="s">
        <v>832</v>
      </c>
      <c r="I6188" t="s">
        <v>55</v>
      </c>
      <c r="J6188">
        <v>1</v>
      </c>
      <c r="K6188">
        <v>7435</v>
      </c>
      <c r="L6188" t="str">
        <f>IFERROR(INDEX(play_attribution!$B$2:$B$328,MATCH(A6188,play_attribution!$A$2:$A$328,0)),"")</f>
        <v/>
      </c>
      <c r="M6188" t="str">
        <f>VLOOKUP(H6188,seller_roster!$A$2:$B$85,2,FALSE)</f>
        <v>Noel Nkemelu</v>
      </c>
      <c r="N6188" t="str">
        <f>VLOOKUP(C6188,accounts!$A$2:$F$9615,2,FALSE)</f>
        <v>Healthcare Services</v>
      </c>
      <c r="O6188" t="str">
        <f>VLOOKUP(C6188,accounts!$A$2:$F$9615,3,FALSE)</f>
        <v>$5M-$10M</v>
      </c>
      <c r="P6188" t="str">
        <f>VLOOKUP(C6188,accounts!$A$2:$F$9615,5,FALSE)</f>
        <v>East</v>
      </c>
      <c r="Q6188" t="b">
        <f t="shared" si="97"/>
        <v>1</v>
      </c>
      <c r="R6188" t="e">
        <f>INDEX(removed_duplicate_rows!$A$5:$A$39,MATCH(wins!A6188,removed_duplicate_rows!$A$5:$A$39,0))</f>
        <v>#N/A</v>
      </c>
    </row>
    <row r="6189" spans="1:18" ht="15.75" customHeight="1" x14ac:dyDescent="0.2">
      <c r="A6189" t="s">
        <v>18698</v>
      </c>
      <c r="B6189" t="s">
        <v>18699</v>
      </c>
      <c r="C6189" t="s">
        <v>18700</v>
      </c>
      <c r="D6189" s="10">
        <v>46032</v>
      </c>
      <c r="E6189" t="s">
        <v>14854</v>
      </c>
      <c r="F6189">
        <v>10</v>
      </c>
      <c r="G6189" t="s">
        <v>374</v>
      </c>
      <c r="H6189" t="s">
        <v>391</v>
      </c>
      <c r="I6189" t="s">
        <v>55</v>
      </c>
      <c r="J6189">
        <v>1</v>
      </c>
      <c r="K6189">
        <v>6186</v>
      </c>
      <c r="L6189" t="str">
        <f>IFERROR(INDEX(play_attribution!$B$2:$B$328,MATCH(A6189,play_attribution!$A$2:$A$328,0)),"")</f>
        <v/>
      </c>
      <c r="M6189" t="str">
        <f>VLOOKUP(H6189,seller_roster!$A$2:$B$85,2,FALSE)</f>
        <v>Sam Walsh</v>
      </c>
      <c r="N6189" t="str">
        <f>VLOOKUP(C6189,accounts!$A$2:$F$9615,2,FALSE)</f>
        <v>Logistics</v>
      </c>
      <c r="O6189" t="str">
        <f>VLOOKUP(C6189,accounts!$A$2:$F$9615,3,FALSE)</f>
        <v>$2.5M-$5M</v>
      </c>
      <c r="P6189" t="str">
        <f>VLOOKUP(C6189,accounts!$A$2:$F$9615,5,FALSE)</f>
        <v>Central</v>
      </c>
      <c r="Q6189" t="b">
        <f t="shared" si="97"/>
        <v>1</v>
      </c>
      <c r="R6189" t="e">
        <f>INDEX(removed_duplicate_rows!$A$5:$A$39,MATCH(wins!A6189,removed_duplicate_rows!$A$5:$A$39,0))</f>
        <v>#N/A</v>
      </c>
    </row>
    <row r="6190" spans="1:18" ht="15.75" customHeight="1" x14ac:dyDescent="0.2">
      <c r="A6190" t="s">
        <v>18701</v>
      </c>
      <c r="B6190" t="s">
        <v>18702</v>
      </c>
      <c r="C6190" t="s">
        <v>18703</v>
      </c>
      <c r="D6190" s="10">
        <v>46032</v>
      </c>
      <c r="E6190" t="s">
        <v>14854</v>
      </c>
      <c r="F6190">
        <v>10</v>
      </c>
      <c r="G6190" t="s">
        <v>374</v>
      </c>
      <c r="H6190" t="s">
        <v>387</v>
      </c>
      <c r="I6190" t="s">
        <v>55</v>
      </c>
      <c r="J6190">
        <v>1</v>
      </c>
      <c r="K6190">
        <v>5516</v>
      </c>
      <c r="L6190" t="str">
        <f>IFERROR(INDEX(play_attribution!$B$2:$B$328,MATCH(A6190,play_attribution!$A$2:$A$328,0)),"")</f>
        <v/>
      </c>
      <c r="M6190" t="str">
        <f>VLOOKUP(H6190,seller_roster!$A$2:$B$85,2,FALSE)</f>
        <v>Ray Kim</v>
      </c>
      <c r="N6190" t="str">
        <f>VLOOKUP(C6190,accounts!$A$2:$F$9615,2,FALSE)</f>
        <v>Retail Multi-Location</v>
      </c>
      <c r="O6190" t="str">
        <f>VLOOKUP(C6190,accounts!$A$2:$F$9615,3,FALSE)</f>
        <v>$2.5M-$5M</v>
      </c>
      <c r="P6190" t="str">
        <f>VLOOKUP(C6190,accounts!$A$2:$F$9615,5,FALSE)</f>
        <v>East</v>
      </c>
      <c r="Q6190" t="b">
        <f t="shared" si="97"/>
        <v>1</v>
      </c>
      <c r="R6190" t="e">
        <f>INDEX(removed_duplicate_rows!$A$5:$A$39,MATCH(wins!A6190,removed_duplicate_rows!$A$5:$A$39,0))</f>
        <v>#N/A</v>
      </c>
    </row>
    <row r="6191" spans="1:18" ht="15.75" customHeight="1" x14ac:dyDescent="0.2">
      <c r="A6191" t="s">
        <v>18704</v>
      </c>
      <c r="B6191" t="s">
        <v>18705</v>
      </c>
      <c r="C6191" t="s">
        <v>18706</v>
      </c>
      <c r="D6191" s="10">
        <v>46032</v>
      </c>
      <c r="E6191" t="s">
        <v>14854</v>
      </c>
      <c r="F6191">
        <v>10</v>
      </c>
      <c r="G6191" t="s">
        <v>374</v>
      </c>
      <c r="H6191" t="s">
        <v>383</v>
      </c>
      <c r="I6191" t="s">
        <v>55</v>
      </c>
      <c r="J6191">
        <v>1</v>
      </c>
      <c r="K6191">
        <v>6062</v>
      </c>
      <c r="L6191" t="str">
        <f>IFERROR(INDEX(play_attribution!$B$2:$B$328,MATCH(A6191,play_attribution!$A$2:$A$328,0)),"")</f>
        <v/>
      </c>
      <c r="M6191" t="str">
        <f>VLOOKUP(H6191,seller_roster!$A$2:$B$85,2,FALSE)</f>
        <v>Flor Ruiz</v>
      </c>
      <c r="N6191" t="str">
        <f>VLOOKUP(C6191,accounts!$A$2:$F$9615,2,FALSE)</f>
        <v>Professional Services</v>
      </c>
      <c r="O6191" t="str">
        <f>VLOOKUP(C6191,accounts!$A$2:$F$9615,3,FALSE)</f>
        <v>$2.5M-$5M</v>
      </c>
      <c r="P6191" t="str">
        <f>VLOOKUP(C6191,accounts!$A$2:$F$9615,5,FALSE)</f>
        <v>West</v>
      </c>
      <c r="Q6191" t="b">
        <f t="shared" si="97"/>
        <v>1</v>
      </c>
      <c r="R6191" t="e">
        <f>INDEX(removed_duplicate_rows!$A$5:$A$39,MATCH(wins!A6191,removed_duplicate_rows!$A$5:$A$39,0))</f>
        <v>#N/A</v>
      </c>
    </row>
    <row r="6192" spans="1:18" ht="15.75" customHeight="1" x14ac:dyDescent="0.2">
      <c r="A6192" t="s">
        <v>18707</v>
      </c>
      <c r="B6192" t="s">
        <v>18708</v>
      </c>
      <c r="C6192" t="s">
        <v>18709</v>
      </c>
      <c r="D6192" s="10">
        <v>46032</v>
      </c>
      <c r="E6192" t="s">
        <v>14854</v>
      </c>
      <c r="F6192">
        <v>10</v>
      </c>
      <c r="G6192" t="s">
        <v>374</v>
      </c>
      <c r="H6192" t="s">
        <v>1843</v>
      </c>
      <c r="I6192" t="s">
        <v>55</v>
      </c>
      <c r="J6192">
        <v>1</v>
      </c>
      <c r="K6192">
        <v>4454</v>
      </c>
      <c r="L6192" t="str">
        <f>IFERROR(INDEX(play_attribution!$B$2:$B$328,MATCH(A6192,play_attribution!$A$2:$A$328,0)),"")</f>
        <v/>
      </c>
      <c r="M6192" t="str">
        <f>VLOOKUP(H6192,seller_roster!$A$2:$B$85,2,FALSE)</f>
        <v>Quinn Mbeki</v>
      </c>
      <c r="N6192" t="str">
        <f>VLOOKUP(C6192,accounts!$A$2:$F$9615,2,FALSE)</f>
        <v>Logistics</v>
      </c>
      <c r="O6192" t="str">
        <f>VLOOKUP(C6192,accounts!$A$2:$F$9615,3,FALSE)</f>
        <v>&gt;$10M</v>
      </c>
      <c r="P6192" t="str">
        <f>VLOOKUP(C6192,accounts!$A$2:$F$9615,5,FALSE)</f>
        <v>West</v>
      </c>
      <c r="Q6192" t="b">
        <f t="shared" si="97"/>
        <v>1</v>
      </c>
      <c r="R6192" t="e">
        <f>INDEX(removed_duplicate_rows!$A$5:$A$39,MATCH(wins!A6192,removed_duplicate_rows!$A$5:$A$39,0))</f>
        <v>#N/A</v>
      </c>
    </row>
    <row r="6193" spans="1:18" ht="15.75" customHeight="1" x14ac:dyDescent="0.2">
      <c r="A6193" t="s">
        <v>18710</v>
      </c>
      <c r="B6193" t="s">
        <v>18711</v>
      </c>
      <c r="C6193" t="s">
        <v>18712</v>
      </c>
      <c r="D6193" s="10">
        <v>46032</v>
      </c>
      <c r="E6193" t="s">
        <v>14854</v>
      </c>
      <c r="F6193">
        <v>10</v>
      </c>
      <c r="G6193" t="s">
        <v>374</v>
      </c>
      <c r="H6193" t="s">
        <v>375</v>
      </c>
      <c r="I6193" t="s">
        <v>55</v>
      </c>
      <c r="J6193">
        <v>1</v>
      </c>
      <c r="K6193">
        <v>6129</v>
      </c>
      <c r="L6193" t="str">
        <f>IFERROR(INDEX(play_attribution!$B$2:$B$328,MATCH(A6193,play_attribution!$A$2:$A$328,0)),"")</f>
        <v/>
      </c>
      <c r="M6193" t="str">
        <f>VLOOKUP(H6193,seller_roster!$A$2:$B$85,2,FALSE)</f>
        <v>Sol Lindqvist</v>
      </c>
      <c r="N6193" t="str">
        <f>VLOOKUP(C6193,accounts!$A$2:$F$9615,2,FALSE)</f>
        <v>Construction</v>
      </c>
      <c r="O6193" t="str">
        <f>VLOOKUP(C6193,accounts!$A$2:$F$9615,3,FALSE)</f>
        <v>$5M-$10M</v>
      </c>
      <c r="P6193" t="str">
        <f>VLOOKUP(C6193,accounts!$A$2:$F$9615,5,FALSE)</f>
        <v>Central</v>
      </c>
      <c r="Q6193" t="b">
        <f t="shared" si="97"/>
        <v>1</v>
      </c>
      <c r="R6193" t="e">
        <f>INDEX(removed_duplicate_rows!$A$5:$A$39,MATCH(wins!A6193,removed_duplicate_rows!$A$5:$A$39,0))</f>
        <v>#N/A</v>
      </c>
    </row>
    <row r="6194" spans="1:18" ht="15.75" customHeight="1" x14ac:dyDescent="0.2">
      <c r="A6194" t="s">
        <v>18713</v>
      </c>
      <c r="B6194" t="s">
        <v>18714</v>
      </c>
      <c r="C6194" t="s">
        <v>18715</v>
      </c>
      <c r="D6194" s="10">
        <v>46032</v>
      </c>
      <c r="E6194" t="s">
        <v>14854</v>
      </c>
      <c r="F6194">
        <v>10</v>
      </c>
      <c r="G6194" t="s">
        <v>374</v>
      </c>
      <c r="H6194" t="s">
        <v>1843</v>
      </c>
      <c r="I6194" t="s">
        <v>55</v>
      </c>
      <c r="J6194">
        <v>1</v>
      </c>
      <c r="K6194">
        <v>7346</v>
      </c>
      <c r="L6194" t="str">
        <f>IFERROR(INDEX(play_attribution!$B$2:$B$328,MATCH(A6194,play_attribution!$A$2:$A$328,0)),"")</f>
        <v/>
      </c>
      <c r="M6194" t="str">
        <f>VLOOKUP(H6194,seller_roster!$A$2:$B$85,2,FALSE)</f>
        <v>Quinn Mbeki</v>
      </c>
      <c r="N6194" t="str">
        <f>VLOOKUP(C6194,accounts!$A$2:$F$9615,2,FALSE)</f>
        <v>Manufacturing</v>
      </c>
      <c r="O6194" t="str">
        <f>VLOOKUP(C6194,accounts!$A$2:$F$9615,3,FALSE)</f>
        <v>$2.5M-$5M</v>
      </c>
      <c r="P6194" t="str">
        <f>VLOOKUP(C6194,accounts!$A$2:$F$9615,5,FALSE)</f>
        <v>East</v>
      </c>
      <c r="Q6194" t="b">
        <f t="shared" si="97"/>
        <v>1</v>
      </c>
      <c r="R6194" t="e">
        <f>INDEX(removed_duplicate_rows!$A$5:$A$39,MATCH(wins!A6194,removed_duplicate_rows!$A$5:$A$39,0))</f>
        <v>#N/A</v>
      </c>
    </row>
    <row r="6195" spans="1:18" ht="15.75" customHeight="1" x14ac:dyDescent="0.2">
      <c r="A6195" t="s">
        <v>18716</v>
      </c>
      <c r="B6195" t="s">
        <v>18717</v>
      </c>
      <c r="C6195" t="s">
        <v>18718</v>
      </c>
      <c r="D6195" s="10">
        <v>46032</v>
      </c>
      <c r="E6195" t="s">
        <v>14854</v>
      </c>
      <c r="F6195">
        <v>10</v>
      </c>
      <c r="G6195" t="s">
        <v>374</v>
      </c>
      <c r="H6195" t="s">
        <v>391</v>
      </c>
      <c r="I6195" t="s">
        <v>55</v>
      </c>
      <c r="J6195">
        <v>1</v>
      </c>
      <c r="K6195">
        <v>7516</v>
      </c>
      <c r="L6195" t="str">
        <f>IFERROR(INDEX(play_attribution!$B$2:$B$328,MATCH(A6195,play_attribution!$A$2:$A$328,0)),"")</f>
        <v/>
      </c>
      <c r="M6195" t="str">
        <f>VLOOKUP(H6195,seller_roster!$A$2:$B$85,2,FALSE)</f>
        <v>Sam Walsh</v>
      </c>
      <c r="N6195" t="str">
        <f>VLOOKUP(C6195,accounts!$A$2:$F$9615,2,FALSE)</f>
        <v>Manufacturing</v>
      </c>
      <c r="O6195" t="str">
        <f>VLOOKUP(C6195,accounts!$A$2:$F$9615,3,FALSE)</f>
        <v>$2.5M-$5M</v>
      </c>
      <c r="P6195" t="str">
        <f>VLOOKUP(C6195,accounts!$A$2:$F$9615,5,FALSE)</f>
        <v>West</v>
      </c>
      <c r="Q6195" t="b">
        <f t="shared" si="97"/>
        <v>1</v>
      </c>
      <c r="R6195" t="e">
        <f>INDEX(removed_duplicate_rows!$A$5:$A$39,MATCH(wins!A6195,removed_duplicate_rows!$A$5:$A$39,0))</f>
        <v>#N/A</v>
      </c>
    </row>
    <row r="6196" spans="1:18" ht="15.75" customHeight="1" x14ac:dyDescent="0.2">
      <c r="A6196" t="s">
        <v>18719</v>
      </c>
      <c r="B6196" t="s">
        <v>18720</v>
      </c>
      <c r="C6196" t="s">
        <v>18721</v>
      </c>
      <c r="D6196" s="10">
        <v>46032</v>
      </c>
      <c r="E6196" t="s">
        <v>14854</v>
      </c>
      <c r="F6196">
        <v>10</v>
      </c>
      <c r="G6196" t="s">
        <v>374</v>
      </c>
      <c r="H6196" t="s">
        <v>427</v>
      </c>
      <c r="I6196" t="s">
        <v>55</v>
      </c>
      <c r="J6196">
        <v>1</v>
      </c>
      <c r="K6196">
        <v>6007</v>
      </c>
      <c r="L6196" t="str">
        <f>IFERROR(INDEX(play_attribution!$B$2:$B$328,MATCH(A6196,play_attribution!$A$2:$A$328,0)),"")</f>
        <v/>
      </c>
      <c r="M6196" t="str">
        <f>VLOOKUP(H6196,seller_roster!$A$2:$B$85,2,FALSE)</f>
        <v>Peyton Moreau</v>
      </c>
      <c r="N6196" t="str">
        <f>VLOOKUP(C6196,accounts!$A$2:$F$9615,2,FALSE)</f>
        <v>Hospitality Group</v>
      </c>
      <c r="O6196" t="str">
        <f>VLOOKUP(C6196,accounts!$A$2:$F$9615,3,FALSE)</f>
        <v>$1M-$2.5M</v>
      </c>
      <c r="P6196" t="str">
        <f>VLOOKUP(C6196,accounts!$A$2:$F$9615,5,FALSE)</f>
        <v>East</v>
      </c>
      <c r="Q6196" t="b">
        <f t="shared" si="97"/>
        <v>1</v>
      </c>
      <c r="R6196" t="e">
        <f>INDEX(removed_duplicate_rows!$A$5:$A$39,MATCH(wins!A6196,removed_duplicate_rows!$A$5:$A$39,0))</f>
        <v>#N/A</v>
      </c>
    </row>
    <row r="6197" spans="1:18" ht="15.75" customHeight="1" x14ac:dyDescent="0.2">
      <c r="A6197" t="s">
        <v>18722</v>
      </c>
      <c r="B6197" t="s">
        <v>18723</v>
      </c>
      <c r="C6197" t="s">
        <v>18724</v>
      </c>
      <c r="D6197" s="10">
        <v>46032</v>
      </c>
      <c r="E6197" t="s">
        <v>14854</v>
      </c>
      <c r="F6197">
        <v>10</v>
      </c>
      <c r="G6197" t="s">
        <v>374</v>
      </c>
      <c r="H6197" t="s">
        <v>1843</v>
      </c>
      <c r="I6197" t="s">
        <v>55</v>
      </c>
      <c r="J6197">
        <v>1</v>
      </c>
      <c r="K6197">
        <v>5056</v>
      </c>
      <c r="L6197" t="str">
        <f>IFERROR(INDEX(play_attribution!$B$2:$B$328,MATCH(A6197,play_attribution!$A$2:$A$328,0)),"")</f>
        <v/>
      </c>
      <c r="M6197" t="str">
        <f>VLOOKUP(H6197,seller_roster!$A$2:$B$85,2,FALSE)</f>
        <v>Quinn Mbeki</v>
      </c>
      <c r="N6197" t="str">
        <f>VLOOKUP(C6197,accounts!$A$2:$F$9615,2,FALSE)</f>
        <v>Construction</v>
      </c>
      <c r="O6197" t="str">
        <f>VLOOKUP(C6197,accounts!$A$2:$F$9615,3,FALSE)</f>
        <v>$5M-$10M</v>
      </c>
      <c r="P6197" t="str">
        <f>VLOOKUP(C6197,accounts!$A$2:$F$9615,5,FALSE)</f>
        <v>East</v>
      </c>
      <c r="Q6197" t="b">
        <f t="shared" si="97"/>
        <v>1</v>
      </c>
      <c r="R6197" t="e">
        <f>INDEX(removed_duplicate_rows!$A$5:$A$39,MATCH(wins!A6197,removed_duplicate_rows!$A$5:$A$39,0))</f>
        <v>#N/A</v>
      </c>
    </row>
    <row r="6198" spans="1:18" ht="15.75" customHeight="1" x14ac:dyDescent="0.2">
      <c r="A6198" t="s">
        <v>18725</v>
      </c>
      <c r="B6198" t="s">
        <v>18726</v>
      </c>
      <c r="C6198" t="s">
        <v>18727</v>
      </c>
      <c r="D6198" s="10">
        <v>46032</v>
      </c>
      <c r="E6198" t="s">
        <v>14854</v>
      </c>
      <c r="F6198">
        <v>10</v>
      </c>
      <c r="G6198" t="s">
        <v>374</v>
      </c>
      <c r="H6198" t="s">
        <v>391</v>
      </c>
      <c r="I6198" t="s">
        <v>55</v>
      </c>
      <c r="J6198">
        <v>1</v>
      </c>
      <c r="K6198">
        <v>6623</v>
      </c>
      <c r="L6198" t="str">
        <f>IFERROR(INDEX(play_attribution!$B$2:$B$328,MATCH(A6198,play_attribution!$A$2:$A$328,0)),"")</f>
        <v/>
      </c>
      <c r="M6198" t="str">
        <f>VLOOKUP(H6198,seller_roster!$A$2:$B$85,2,FALSE)</f>
        <v>Sam Walsh</v>
      </c>
      <c r="N6198" t="str">
        <f>VLOOKUP(C6198,accounts!$A$2:$F$9615,2,FALSE)</f>
        <v>Field Services</v>
      </c>
      <c r="O6198" t="str">
        <f>VLOOKUP(C6198,accounts!$A$2:$F$9615,3,FALSE)</f>
        <v>$2.5M-$5M</v>
      </c>
      <c r="P6198" t="str">
        <f>VLOOKUP(C6198,accounts!$A$2:$F$9615,5,FALSE)</f>
        <v>East</v>
      </c>
      <c r="Q6198" t="b">
        <f t="shared" si="97"/>
        <v>1</v>
      </c>
      <c r="R6198" t="e">
        <f>INDEX(removed_duplicate_rows!$A$5:$A$39,MATCH(wins!A6198,removed_duplicate_rows!$A$5:$A$39,0))</f>
        <v>#N/A</v>
      </c>
    </row>
    <row r="6199" spans="1:18" ht="15.75" customHeight="1" x14ac:dyDescent="0.2">
      <c r="A6199" t="s">
        <v>18728</v>
      </c>
      <c r="B6199" t="s">
        <v>18729</v>
      </c>
      <c r="C6199" t="s">
        <v>18730</v>
      </c>
      <c r="D6199" s="10">
        <v>46032</v>
      </c>
      <c r="E6199" t="s">
        <v>14854</v>
      </c>
      <c r="F6199">
        <v>10</v>
      </c>
      <c r="G6199" t="s">
        <v>374</v>
      </c>
      <c r="H6199" t="s">
        <v>2183</v>
      </c>
      <c r="I6199" t="s">
        <v>55</v>
      </c>
      <c r="J6199">
        <v>1</v>
      </c>
      <c r="K6199">
        <v>6186</v>
      </c>
      <c r="L6199" t="str">
        <f>IFERROR(INDEX(play_attribution!$B$2:$B$328,MATCH(A6199,play_attribution!$A$2:$A$328,0)),"")</f>
        <v/>
      </c>
      <c r="M6199" t="str">
        <f>VLOOKUP(H6199,seller_roster!$A$2:$B$85,2,FALSE)</f>
        <v>Rowan Tran</v>
      </c>
      <c r="N6199" t="str">
        <f>VLOOKUP(C6199,accounts!$A$2:$F$9615,2,FALSE)</f>
        <v>Construction</v>
      </c>
      <c r="O6199" t="str">
        <f>VLOOKUP(C6199,accounts!$A$2:$F$9615,3,FALSE)</f>
        <v>$5M-$10M</v>
      </c>
      <c r="P6199" t="str">
        <f>VLOOKUP(C6199,accounts!$A$2:$F$9615,5,FALSE)</f>
        <v>East</v>
      </c>
      <c r="Q6199" t="b">
        <f t="shared" si="97"/>
        <v>1</v>
      </c>
      <c r="R6199" t="e">
        <f>INDEX(removed_duplicate_rows!$A$5:$A$39,MATCH(wins!A6199,removed_duplicate_rows!$A$5:$A$39,0))</f>
        <v>#N/A</v>
      </c>
    </row>
    <row r="6200" spans="1:18" ht="15.75" customHeight="1" x14ac:dyDescent="0.2">
      <c r="A6200" t="s">
        <v>18731</v>
      </c>
      <c r="B6200" t="s">
        <v>18732</v>
      </c>
      <c r="C6200" t="s">
        <v>18733</v>
      </c>
      <c r="D6200" s="10">
        <v>46032</v>
      </c>
      <c r="E6200" t="s">
        <v>14854</v>
      </c>
      <c r="F6200">
        <v>10</v>
      </c>
      <c r="G6200" t="s">
        <v>374</v>
      </c>
      <c r="H6200" t="s">
        <v>375</v>
      </c>
      <c r="I6200" t="s">
        <v>55</v>
      </c>
      <c r="J6200">
        <v>1</v>
      </c>
      <c r="K6200">
        <v>6300</v>
      </c>
      <c r="L6200" t="str">
        <f>IFERROR(INDEX(play_attribution!$B$2:$B$328,MATCH(A6200,play_attribution!$A$2:$A$328,0)),"")</f>
        <v/>
      </c>
      <c r="M6200" t="str">
        <f>VLOOKUP(H6200,seller_roster!$A$2:$B$85,2,FALSE)</f>
        <v>Sol Lindqvist</v>
      </c>
      <c r="N6200" t="str">
        <f>VLOOKUP(C6200,accounts!$A$2:$F$9615,2,FALSE)</f>
        <v>Professional Services</v>
      </c>
      <c r="O6200" t="str">
        <f>VLOOKUP(C6200,accounts!$A$2:$F$9615,3,FALSE)</f>
        <v>$5M-$10M</v>
      </c>
      <c r="P6200" t="str">
        <f>VLOOKUP(C6200,accounts!$A$2:$F$9615,5,FALSE)</f>
        <v>Central</v>
      </c>
      <c r="Q6200" t="b">
        <f t="shared" si="97"/>
        <v>1</v>
      </c>
      <c r="R6200" t="e">
        <f>INDEX(removed_duplicate_rows!$A$5:$A$39,MATCH(wins!A6200,removed_duplicate_rows!$A$5:$A$39,0))</f>
        <v>#N/A</v>
      </c>
    </row>
    <row r="6201" spans="1:18" ht="15.75" customHeight="1" x14ac:dyDescent="0.2">
      <c r="A6201" t="s">
        <v>18734</v>
      </c>
      <c r="B6201" t="s">
        <v>18735</v>
      </c>
      <c r="C6201" t="s">
        <v>18736</v>
      </c>
      <c r="D6201" s="10">
        <v>46032</v>
      </c>
      <c r="E6201" t="s">
        <v>14854</v>
      </c>
      <c r="F6201">
        <v>10</v>
      </c>
      <c r="G6201" t="s">
        <v>374</v>
      </c>
      <c r="H6201" t="s">
        <v>4096</v>
      </c>
      <c r="I6201" t="s">
        <v>55</v>
      </c>
      <c r="J6201">
        <v>1</v>
      </c>
      <c r="K6201">
        <v>6601</v>
      </c>
      <c r="L6201" t="str">
        <f>IFERROR(INDEX(play_attribution!$B$2:$B$328,MATCH(A6201,play_attribution!$A$2:$A$328,0)),"")</f>
        <v/>
      </c>
      <c r="M6201" t="str">
        <f>VLOOKUP(H6201,seller_roster!$A$2:$B$85,2,FALSE)</f>
        <v>Vesper Kim</v>
      </c>
      <c r="N6201" t="str">
        <f>VLOOKUP(C6201,accounts!$A$2:$F$9615,2,FALSE)</f>
        <v>Wholesale &amp; Distribution</v>
      </c>
      <c r="O6201" t="str">
        <f>VLOOKUP(C6201,accounts!$A$2:$F$9615,3,FALSE)</f>
        <v>$2.5M-$5M</v>
      </c>
      <c r="P6201" t="str">
        <f>VLOOKUP(C6201,accounts!$A$2:$F$9615,5,FALSE)</f>
        <v>West</v>
      </c>
      <c r="Q6201" t="b">
        <f t="shared" si="97"/>
        <v>1</v>
      </c>
      <c r="R6201" t="e">
        <f>INDEX(removed_duplicate_rows!$A$5:$A$39,MATCH(wins!A6201,removed_duplicate_rows!$A$5:$A$39,0))</f>
        <v>#N/A</v>
      </c>
    </row>
    <row r="6202" spans="1:18" ht="15.75" customHeight="1" x14ac:dyDescent="0.2">
      <c r="A6202" t="s">
        <v>18737</v>
      </c>
      <c r="B6202" t="s">
        <v>18738</v>
      </c>
      <c r="C6202" t="s">
        <v>18739</v>
      </c>
      <c r="D6202" s="10">
        <v>46032</v>
      </c>
      <c r="E6202" t="s">
        <v>14854</v>
      </c>
      <c r="F6202">
        <v>10</v>
      </c>
      <c r="G6202" t="s">
        <v>374</v>
      </c>
      <c r="H6202" t="s">
        <v>1843</v>
      </c>
      <c r="I6202" t="s">
        <v>55</v>
      </c>
      <c r="J6202">
        <v>1</v>
      </c>
      <c r="K6202">
        <v>4948</v>
      </c>
      <c r="L6202" t="str">
        <f>IFERROR(INDEX(play_attribution!$B$2:$B$328,MATCH(A6202,play_attribution!$A$2:$A$328,0)),"")</f>
        <v/>
      </c>
      <c r="M6202" t="str">
        <f>VLOOKUP(H6202,seller_roster!$A$2:$B$85,2,FALSE)</f>
        <v>Quinn Mbeki</v>
      </c>
      <c r="N6202" t="str">
        <f>VLOOKUP(C6202,accounts!$A$2:$F$9615,2,FALSE)</f>
        <v>Professional Services</v>
      </c>
      <c r="O6202" t="str">
        <f>VLOOKUP(C6202,accounts!$A$2:$F$9615,3,FALSE)</f>
        <v>$2.5M-$5M</v>
      </c>
      <c r="P6202" t="str">
        <f>VLOOKUP(C6202,accounts!$A$2:$F$9615,5,FALSE)</f>
        <v>East</v>
      </c>
      <c r="Q6202" t="b">
        <f t="shared" si="97"/>
        <v>1</v>
      </c>
      <c r="R6202" t="e">
        <f>INDEX(removed_duplicate_rows!$A$5:$A$39,MATCH(wins!A6202,removed_duplicate_rows!$A$5:$A$39,0))</f>
        <v>#N/A</v>
      </c>
    </row>
    <row r="6203" spans="1:18" ht="15.75" customHeight="1" x14ac:dyDescent="0.2">
      <c r="A6203" t="s">
        <v>18740</v>
      </c>
      <c r="B6203" t="s">
        <v>18741</v>
      </c>
      <c r="C6203" t="s">
        <v>18742</v>
      </c>
      <c r="D6203" s="10">
        <v>46039</v>
      </c>
      <c r="E6203" t="s">
        <v>14854</v>
      </c>
      <c r="F6203">
        <v>11</v>
      </c>
      <c r="G6203" t="s">
        <v>53</v>
      </c>
      <c r="H6203" t="s">
        <v>495</v>
      </c>
      <c r="I6203" t="s">
        <v>55</v>
      </c>
      <c r="J6203">
        <v>1</v>
      </c>
      <c r="K6203">
        <v>11289</v>
      </c>
      <c r="L6203" t="str">
        <f>IFERROR(INDEX(play_attribution!$B$2:$B$328,MATCH(A6203,play_attribution!$A$2:$A$328,0)),"")</f>
        <v/>
      </c>
      <c r="M6203" t="str">
        <f>VLOOKUP(H6203,seller_roster!$A$2:$B$85,2,FALSE)</f>
        <v>Gio Ferro</v>
      </c>
      <c r="N6203" t="str">
        <f>VLOOKUP(C6203,accounts!$A$2:$F$9615,2,FALSE)</f>
        <v>Hospitality Group</v>
      </c>
      <c r="O6203" t="str">
        <f>VLOOKUP(C6203,accounts!$A$2:$F$9615,3,FALSE)</f>
        <v>$5M-$10M</v>
      </c>
      <c r="P6203" t="str">
        <f>VLOOKUP(C6203,accounts!$A$2:$F$9615,5,FALSE)</f>
        <v>West</v>
      </c>
      <c r="Q6203" t="b">
        <f t="shared" si="97"/>
        <v>1</v>
      </c>
      <c r="R6203" t="e">
        <f>INDEX(removed_duplicate_rows!$A$5:$A$39,MATCH(wins!A6203,removed_duplicate_rows!$A$5:$A$39,0))</f>
        <v>#N/A</v>
      </c>
    </row>
    <row r="6204" spans="1:18" ht="15.75" customHeight="1" x14ac:dyDescent="0.2">
      <c r="A6204" t="s">
        <v>18743</v>
      </c>
      <c r="B6204" t="s">
        <v>18744</v>
      </c>
      <c r="C6204" t="s">
        <v>18745</v>
      </c>
      <c r="D6204" s="10">
        <v>46039</v>
      </c>
      <c r="E6204" t="s">
        <v>14854</v>
      </c>
      <c r="F6204">
        <v>11</v>
      </c>
      <c r="G6204" t="s">
        <v>53</v>
      </c>
      <c r="H6204" t="s">
        <v>505</v>
      </c>
      <c r="I6204" t="s">
        <v>55</v>
      </c>
      <c r="J6204">
        <v>1</v>
      </c>
      <c r="K6204">
        <v>16570</v>
      </c>
      <c r="L6204" t="str">
        <f>IFERROR(INDEX(play_attribution!$B$2:$B$328,MATCH(A6204,play_attribution!$A$2:$A$328,0)),"")</f>
        <v/>
      </c>
      <c r="M6204" t="str">
        <f>VLOOKUP(H6204,seller_roster!$A$2:$B$85,2,FALSE)</f>
        <v>Xen Mbeki</v>
      </c>
      <c r="N6204" t="str">
        <f>VLOOKUP(C6204,accounts!$A$2:$F$9615,2,FALSE)</f>
        <v>Nonprofit</v>
      </c>
      <c r="O6204" t="str">
        <f>VLOOKUP(C6204,accounts!$A$2:$F$9615,3,FALSE)</f>
        <v>&gt;$10M</v>
      </c>
      <c r="P6204" t="str">
        <f>VLOOKUP(C6204,accounts!$A$2:$F$9615,5,FALSE)</f>
        <v>East</v>
      </c>
      <c r="Q6204" t="b">
        <f t="shared" si="97"/>
        <v>1</v>
      </c>
      <c r="R6204" t="e">
        <f>INDEX(removed_duplicate_rows!$A$5:$A$39,MATCH(wins!A6204,removed_duplicate_rows!$A$5:$A$39,0))</f>
        <v>#N/A</v>
      </c>
    </row>
    <row r="6205" spans="1:18" ht="15.75" customHeight="1" x14ac:dyDescent="0.2">
      <c r="A6205" t="s">
        <v>18746</v>
      </c>
      <c r="B6205" t="s">
        <v>18747</v>
      </c>
      <c r="C6205" t="s">
        <v>18748</v>
      </c>
      <c r="D6205" s="10">
        <v>46039</v>
      </c>
      <c r="E6205" t="s">
        <v>14854</v>
      </c>
      <c r="F6205">
        <v>11</v>
      </c>
      <c r="G6205" t="s">
        <v>53</v>
      </c>
      <c r="H6205" t="s">
        <v>69</v>
      </c>
      <c r="I6205" t="s">
        <v>55</v>
      </c>
      <c r="J6205">
        <v>1</v>
      </c>
      <c r="K6205">
        <v>16135</v>
      </c>
      <c r="L6205" t="str">
        <f>IFERROR(INDEX(play_attribution!$B$2:$B$328,MATCH(A6205,play_attribution!$A$2:$A$328,0)),"")</f>
        <v/>
      </c>
      <c r="M6205" t="str">
        <f>VLOOKUP(H6205,seller_roster!$A$2:$B$85,2,FALSE)</f>
        <v>Uma Moreau</v>
      </c>
      <c r="N6205" t="str">
        <f>VLOOKUP(C6205,accounts!$A$2:$F$9615,2,FALSE)</f>
        <v>Nonprofit</v>
      </c>
      <c r="O6205" t="str">
        <f>VLOOKUP(C6205,accounts!$A$2:$F$9615,3,FALSE)</f>
        <v>$5M-$10M</v>
      </c>
      <c r="P6205" t="str">
        <f>VLOOKUP(C6205,accounts!$A$2:$F$9615,5,FALSE)</f>
        <v>West</v>
      </c>
      <c r="Q6205" t="b">
        <f t="shared" si="97"/>
        <v>1</v>
      </c>
      <c r="R6205" t="e">
        <f>INDEX(removed_duplicate_rows!$A$5:$A$39,MATCH(wins!A6205,removed_duplicate_rows!$A$5:$A$39,0))</f>
        <v>#N/A</v>
      </c>
    </row>
    <row r="6206" spans="1:18" ht="15.75" customHeight="1" x14ac:dyDescent="0.2">
      <c r="A6206" t="s">
        <v>18749</v>
      </c>
      <c r="B6206" t="s">
        <v>18750</v>
      </c>
      <c r="C6206" t="s">
        <v>18751</v>
      </c>
      <c r="D6206" s="10">
        <v>46039</v>
      </c>
      <c r="E6206" t="s">
        <v>14854</v>
      </c>
      <c r="F6206">
        <v>11</v>
      </c>
      <c r="G6206" t="s">
        <v>53</v>
      </c>
      <c r="H6206" t="s">
        <v>65</v>
      </c>
      <c r="I6206" t="s">
        <v>55</v>
      </c>
      <c r="J6206">
        <v>1</v>
      </c>
      <c r="K6206">
        <v>20727</v>
      </c>
      <c r="L6206" t="str">
        <f>IFERROR(INDEX(play_attribution!$B$2:$B$328,MATCH(A6206,play_attribution!$A$2:$A$328,0)),"")</f>
        <v/>
      </c>
      <c r="M6206" t="str">
        <f>VLOOKUP(H6206,seller_roster!$A$2:$B$85,2,FALSE)</f>
        <v>Bryn Moreau</v>
      </c>
      <c r="N6206" t="str">
        <f>VLOOKUP(C6206,accounts!$A$2:$F$9615,2,FALSE)</f>
        <v>Hospitality Group</v>
      </c>
      <c r="O6206" t="str">
        <f>VLOOKUP(C6206,accounts!$A$2:$F$9615,3,FALSE)</f>
        <v>$5M-$10M</v>
      </c>
      <c r="P6206" t="str">
        <f>VLOOKUP(C6206,accounts!$A$2:$F$9615,5,FALSE)</f>
        <v>East</v>
      </c>
      <c r="Q6206" t="b">
        <f t="shared" si="97"/>
        <v>1</v>
      </c>
      <c r="R6206" t="e">
        <f>INDEX(removed_duplicate_rows!$A$5:$A$39,MATCH(wins!A6206,removed_duplicate_rows!$A$5:$A$39,0))</f>
        <v>#N/A</v>
      </c>
    </row>
    <row r="6207" spans="1:18" ht="15.75" customHeight="1" x14ac:dyDescent="0.2">
      <c r="A6207" t="s">
        <v>18752</v>
      </c>
      <c r="B6207" t="s">
        <v>18753</v>
      </c>
      <c r="C6207" t="s">
        <v>18754</v>
      </c>
      <c r="D6207" s="10">
        <v>46039</v>
      </c>
      <c r="E6207" t="s">
        <v>14854</v>
      </c>
      <c r="F6207">
        <v>11</v>
      </c>
      <c r="G6207" t="s">
        <v>53</v>
      </c>
      <c r="H6207" t="s">
        <v>69</v>
      </c>
      <c r="I6207" t="s">
        <v>55</v>
      </c>
      <c r="J6207">
        <v>1</v>
      </c>
      <c r="K6207">
        <v>12947</v>
      </c>
      <c r="L6207" t="str">
        <f>IFERROR(INDEX(play_attribution!$B$2:$B$328,MATCH(A6207,play_attribution!$A$2:$A$328,0)),"")</f>
        <v/>
      </c>
      <c r="M6207" t="str">
        <f>VLOOKUP(H6207,seller_roster!$A$2:$B$85,2,FALSE)</f>
        <v>Uma Moreau</v>
      </c>
      <c r="N6207" t="str">
        <f>VLOOKUP(C6207,accounts!$A$2:$F$9615,2,FALSE)</f>
        <v>Professional Services</v>
      </c>
      <c r="O6207" t="str">
        <f>VLOOKUP(C6207,accounts!$A$2:$F$9615,3,FALSE)</f>
        <v>$2.5M-$5M</v>
      </c>
      <c r="P6207" t="str">
        <f>VLOOKUP(C6207,accounts!$A$2:$F$9615,5,FALSE)</f>
        <v>Central</v>
      </c>
      <c r="Q6207" t="b">
        <f t="shared" si="97"/>
        <v>1</v>
      </c>
      <c r="R6207" t="e">
        <f>INDEX(removed_duplicate_rows!$A$5:$A$39,MATCH(wins!A6207,removed_duplicate_rows!$A$5:$A$39,0))</f>
        <v>#N/A</v>
      </c>
    </row>
    <row r="6208" spans="1:18" ht="15.75" customHeight="1" x14ac:dyDescent="0.2">
      <c r="A6208" t="s">
        <v>18755</v>
      </c>
      <c r="B6208" t="s">
        <v>18756</v>
      </c>
      <c r="C6208" t="s">
        <v>18757</v>
      </c>
      <c r="D6208" s="10">
        <v>46039</v>
      </c>
      <c r="E6208" t="s">
        <v>14854</v>
      </c>
      <c r="F6208">
        <v>11</v>
      </c>
      <c r="G6208" t="s">
        <v>53</v>
      </c>
      <c r="H6208" t="s">
        <v>3729</v>
      </c>
      <c r="I6208" t="s">
        <v>79</v>
      </c>
      <c r="J6208">
        <v>1</v>
      </c>
      <c r="K6208">
        <v>7493</v>
      </c>
      <c r="L6208" t="str">
        <f>IFERROR(INDEX(play_attribution!$B$2:$B$328,MATCH(A6208,play_attribution!$A$2:$A$328,0)),"")</f>
        <v/>
      </c>
      <c r="M6208" t="str">
        <f>VLOOKUP(H6208,seller_roster!$A$2:$B$85,2,FALSE)</f>
        <v>True Ito</v>
      </c>
      <c r="N6208" t="str">
        <f>VLOOKUP(C6208,accounts!$A$2:$F$9615,2,FALSE)</f>
        <v>Professional Services</v>
      </c>
      <c r="O6208" t="str">
        <f>VLOOKUP(C6208,accounts!$A$2:$F$9615,3,FALSE)</f>
        <v>$5M-$10M</v>
      </c>
      <c r="P6208" t="str">
        <f>VLOOKUP(C6208,accounts!$A$2:$F$9615,5,FALSE)</f>
        <v>East</v>
      </c>
      <c r="Q6208" t="b">
        <f t="shared" si="97"/>
        <v>1</v>
      </c>
      <c r="R6208" t="e">
        <f>INDEX(removed_duplicate_rows!$A$5:$A$39,MATCH(wins!A6208,removed_duplicate_rows!$A$5:$A$39,0))</f>
        <v>#N/A</v>
      </c>
    </row>
    <row r="6209" spans="1:18" ht="15.75" customHeight="1" x14ac:dyDescent="0.2">
      <c r="A6209" t="s">
        <v>18758</v>
      </c>
      <c r="B6209" t="s">
        <v>18759</v>
      </c>
      <c r="C6209" t="s">
        <v>18760</v>
      </c>
      <c r="D6209" s="10">
        <v>46039</v>
      </c>
      <c r="E6209" t="s">
        <v>14854</v>
      </c>
      <c r="F6209">
        <v>11</v>
      </c>
      <c r="G6209" t="s">
        <v>53</v>
      </c>
      <c r="H6209" t="s">
        <v>54</v>
      </c>
      <c r="I6209" t="s">
        <v>55</v>
      </c>
      <c r="J6209">
        <v>1</v>
      </c>
      <c r="K6209">
        <v>13476</v>
      </c>
      <c r="L6209" t="str">
        <f>IFERROR(INDEX(play_attribution!$B$2:$B$328,MATCH(A6209,play_attribution!$A$2:$A$328,0)),"")</f>
        <v/>
      </c>
      <c r="M6209" t="str">
        <f>VLOOKUP(H6209,seller_roster!$A$2:$B$85,2,FALSE)</f>
        <v>Rhea Okafor</v>
      </c>
      <c r="N6209" t="str">
        <f>VLOOKUP(C6209,accounts!$A$2:$F$9615,2,FALSE)</f>
        <v>Retail Multi-Location</v>
      </c>
      <c r="O6209" t="str">
        <f>VLOOKUP(C6209,accounts!$A$2:$F$9615,3,FALSE)</f>
        <v>$2.5M-$5M</v>
      </c>
      <c r="P6209" t="str">
        <f>VLOOKUP(C6209,accounts!$A$2:$F$9615,5,FALSE)</f>
        <v>West</v>
      </c>
      <c r="Q6209" t="b">
        <f t="shared" si="97"/>
        <v>1</v>
      </c>
      <c r="R6209" t="e">
        <f>INDEX(removed_duplicate_rows!$A$5:$A$39,MATCH(wins!A6209,removed_duplicate_rows!$A$5:$A$39,0))</f>
        <v>#N/A</v>
      </c>
    </row>
    <row r="6210" spans="1:18" ht="15.75" customHeight="1" x14ac:dyDescent="0.2">
      <c r="A6210" t="s">
        <v>18761</v>
      </c>
      <c r="B6210" t="s">
        <v>18762</v>
      </c>
      <c r="C6210" t="s">
        <v>18763</v>
      </c>
      <c r="D6210" s="10">
        <v>46039</v>
      </c>
      <c r="E6210" t="s">
        <v>14854</v>
      </c>
      <c r="F6210">
        <v>11</v>
      </c>
      <c r="G6210" t="s">
        <v>77</v>
      </c>
      <c r="H6210" t="s">
        <v>133</v>
      </c>
      <c r="I6210" t="s">
        <v>79</v>
      </c>
      <c r="J6210">
        <v>1</v>
      </c>
      <c r="K6210">
        <v>5735</v>
      </c>
      <c r="L6210" t="str">
        <f>IFERROR(INDEX(play_attribution!$B$2:$B$328,MATCH(A6210,play_attribution!$A$2:$A$328,0)),"")</f>
        <v/>
      </c>
      <c r="M6210" t="str">
        <f>VLOOKUP(H6210,seller_roster!$A$2:$B$85,2,FALSE)</f>
        <v>Devon Tran</v>
      </c>
      <c r="N6210" t="str">
        <f>VLOOKUP(C6210,accounts!$A$2:$F$9615,2,FALSE)</f>
        <v>Retail Multi-Location</v>
      </c>
      <c r="O6210" t="str">
        <f>VLOOKUP(C6210,accounts!$A$2:$F$9615,3,FALSE)</f>
        <v>$5M-$10M</v>
      </c>
      <c r="P6210" t="str">
        <f>VLOOKUP(C6210,accounts!$A$2:$F$9615,5,FALSE)</f>
        <v>Central</v>
      </c>
      <c r="Q6210" t="b">
        <f t="shared" si="97"/>
        <v>1</v>
      </c>
      <c r="R6210" t="e">
        <f>INDEX(removed_duplicate_rows!$A$5:$A$39,MATCH(wins!A6210,removed_duplicate_rows!$A$5:$A$39,0))</f>
        <v>#N/A</v>
      </c>
    </row>
    <row r="6211" spans="1:18" ht="15.75" customHeight="1" x14ac:dyDescent="0.2">
      <c r="A6211" t="s">
        <v>18764</v>
      </c>
      <c r="B6211" t="s">
        <v>18765</v>
      </c>
      <c r="C6211" t="s">
        <v>18766</v>
      </c>
      <c r="D6211" s="10">
        <v>46039</v>
      </c>
      <c r="E6211" t="s">
        <v>14854</v>
      </c>
      <c r="F6211">
        <v>11</v>
      </c>
      <c r="G6211" t="s">
        <v>77</v>
      </c>
      <c r="H6211" t="s">
        <v>91</v>
      </c>
      <c r="I6211" t="s">
        <v>55</v>
      </c>
      <c r="J6211">
        <v>1</v>
      </c>
      <c r="K6211">
        <v>6000</v>
      </c>
      <c r="L6211" t="str">
        <f>IFERROR(INDEX(play_attribution!$B$2:$B$328,MATCH(A6211,play_attribution!$A$2:$A$328,0)),"")</f>
        <v/>
      </c>
      <c r="M6211" t="str">
        <f>VLOOKUP(H6211,seller_roster!$A$2:$B$85,2,FALSE)</f>
        <v>Kira Sorensen</v>
      </c>
      <c r="N6211" t="str">
        <f>VLOOKUP(C6211,accounts!$A$2:$F$9615,2,FALSE)</f>
        <v>Logistics</v>
      </c>
      <c r="O6211" t="str">
        <f>VLOOKUP(C6211,accounts!$A$2:$F$9615,3,FALSE)</f>
        <v>$2.5M-$5M</v>
      </c>
      <c r="P6211" t="str">
        <f>VLOOKUP(C6211,accounts!$A$2:$F$9615,5,FALSE)</f>
        <v>East</v>
      </c>
      <c r="Q6211" t="b">
        <f t="shared" ref="Q6211:Q6274" si="98">L6211=""</f>
        <v>1</v>
      </c>
      <c r="R6211" t="e">
        <f>INDEX(removed_duplicate_rows!$A$5:$A$39,MATCH(wins!A6211,removed_duplicate_rows!$A$5:$A$39,0))</f>
        <v>#N/A</v>
      </c>
    </row>
    <row r="6212" spans="1:18" ht="15.75" customHeight="1" x14ac:dyDescent="0.2">
      <c r="A6212" t="s">
        <v>18767</v>
      </c>
      <c r="B6212" t="s">
        <v>18768</v>
      </c>
      <c r="C6212" t="s">
        <v>18769</v>
      </c>
      <c r="D6212" s="10">
        <v>46039</v>
      </c>
      <c r="E6212" t="s">
        <v>14854</v>
      </c>
      <c r="F6212">
        <v>11</v>
      </c>
      <c r="G6212" t="s">
        <v>77</v>
      </c>
      <c r="H6212" t="s">
        <v>129</v>
      </c>
      <c r="I6212" t="s">
        <v>79</v>
      </c>
      <c r="J6212">
        <v>1</v>
      </c>
      <c r="K6212">
        <v>3859</v>
      </c>
      <c r="L6212" t="str">
        <f>IFERROR(INDEX(play_attribution!$B$2:$B$328,MATCH(A6212,play_attribution!$A$2:$A$328,0)),"")</f>
        <v/>
      </c>
      <c r="M6212" t="str">
        <f>VLOOKUP(H6212,seller_roster!$A$2:$B$85,2,FALSE)</f>
        <v>Gray Vega</v>
      </c>
      <c r="N6212" t="str">
        <f>VLOOKUP(C6212,accounts!$A$2:$F$9615,2,FALSE)</f>
        <v>Professional Services</v>
      </c>
      <c r="O6212" t="str">
        <f>VLOOKUP(C6212,accounts!$A$2:$F$9615,3,FALSE)</f>
        <v>$2.5M-$5M</v>
      </c>
      <c r="P6212" t="str">
        <f>VLOOKUP(C6212,accounts!$A$2:$F$9615,5,FALSE)</f>
        <v>East</v>
      </c>
      <c r="Q6212" t="b">
        <f t="shared" si="98"/>
        <v>1</v>
      </c>
      <c r="R6212" t="e">
        <f>INDEX(removed_duplicate_rows!$A$5:$A$39,MATCH(wins!A6212,removed_duplicate_rows!$A$5:$A$39,0))</f>
        <v>#N/A</v>
      </c>
    </row>
    <row r="6213" spans="1:18" ht="15.75" customHeight="1" x14ac:dyDescent="0.2">
      <c r="A6213" t="s">
        <v>18770</v>
      </c>
      <c r="B6213" t="s">
        <v>18771</v>
      </c>
      <c r="C6213" t="s">
        <v>18772</v>
      </c>
      <c r="D6213" s="10">
        <v>46039</v>
      </c>
      <c r="E6213" t="s">
        <v>14854</v>
      </c>
      <c r="F6213">
        <v>11</v>
      </c>
      <c r="G6213" t="s">
        <v>77</v>
      </c>
      <c r="H6213" t="s">
        <v>118</v>
      </c>
      <c r="I6213" t="s">
        <v>79</v>
      </c>
      <c r="J6213">
        <v>1</v>
      </c>
      <c r="K6213">
        <v>8052</v>
      </c>
      <c r="L6213" t="str">
        <f>IFERROR(INDEX(play_attribution!$B$2:$B$328,MATCH(A6213,play_attribution!$A$2:$A$328,0)),"")</f>
        <v/>
      </c>
      <c r="M6213" t="str">
        <f>VLOOKUP(H6213,seller_roster!$A$2:$B$85,2,FALSE)</f>
        <v>Val Reyes</v>
      </c>
      <c r="N6213" t="str">
        <f>VLOOKUP(C6213,accounts!$A$2:$F$9615,2,FALSE)</f>
        <v>Hospitality Group</v>
      </c>
      <c r="O6213" t="str">
        <f>VLOOKUP(C6213,accounts!$A$2:$F$9615,3,FALSE)</f>
        <v>&gt;$10M</v>
      </c>
      <c r="P6213" t="str">
        <f>VLOOKUP(C6213,accounts!$A$2:$F$9615,5,FALSE)</f>
        <v>Central</v>
      </c>
      <c r="Q6213" t="b">
        <f t="shared" si="98"/>
        <v>1</v>
      </c>
      <c r="R6213" t="e">
        <f>INDEX(removed_duplicate_rows!$A$5:$A$39,MATCH(wins!A6213,removed_duplicate_rows!$A$5:$A$39,0))</f>
        <v>#N/A</v>
      </c>
    </row>
    <row r="6214" spans="1:18" ht="15.75" customHeight="1" x14ac:dyDescent="0.2">
      <c r="A6214" t="s">
        <v>18773</v>
      </c>
      <c r="B6214" t="s">
        <v>18774</v>
      </c>
      <c r="C6214" t="s">
        <v>18775</v>
      </c>
      <c r="D6214" s="10">
        <v>46039</v>
      </c>
      <c r="E6214" t="s">
        <v>14854</v>
      </c>
      <c r="F6214">
        <v>11</v>
      </c>
      <c r="G6214" t="s">
        <v>77</v>
      </c>
      <c r="H6214" t="s">
        <v>140</v>
      </c>
      <c r="I6214" t="s">
        <v>79</v>
      </c>
      <c r="J6214">
        <v>1</v>
      </c>
      <c r="K6214">
        <v>6545</v>
      </c>
      <c r="L6214" t="str">
        <f>IFERROR(INDEX(play_attribution!$B$2:$B$328,MATCH(A6214,play_attribution!$A$2:$A$328,0)),"")</f>
        <v/>
      </c>
      <c r="M6214" t="str">
        <f>VLOOKUP(H6214,seller_roster!$A$2:$B$85,2,FALSE)</f>
        <v>Lane Lindqvist</v>
      </c>
      <c r="N6214" t="str">
        <f>VLOOKUP(C6214,accounts!$A$2:$F$9615,2,FALSE)</f>
        <v>Professional Services</v>
      </c>
      <c r="O6214" t="str">
        <f>VLOOKUP(C6214,accounts!$A$2:$F$9615,3,FALSE)</f>
        <v>$2.5M-$5M</v>
      </c>
      <c r="P6214" t="str">
        <f>VLOOKUP(C6214,accounts!$A$2:$F$9615,5,FALSE)</f>
        <v>Central</v>
      </c>
      <c r="Q6214" t="b">
        <f t="shared" si="98"/>
        <v>1</v>
      </c>
      <c r="R6214" t="e">
        <f>INDEX(removed_duplicate_rows!$A$5:$A$39,MATCH(wins!A6214,removed_duplicate_rows!$A$5:$A$39,0))</f>
        <v>#N/A</v>
      </c>
    </row>
    <row r="6215" spans="1:18" ht="15.75" customHeight="1" x14ac:dyDescent="0.2">
      <c r="A6215" t="s">
        <v>18776</v>
      </c>
      <c r="B6215" t="s">
        <v>18777</v>
      </c>
      <c r="C6215" t="s">
        <v>18778</v>
      </c>
      <c r="D6215" s="10">
        <v>46039</v>
      </c>
      <c r="E6215" t="s">
        <v>14854</v>
      </c>
      <c r="F6215">
        <v>11</v>
      </c>
      <c r="G6215" t="s">
        <v>77</v>
      </c>
      <c r="H6215" t="s">
        <v>214</v>
      </c>
      <c r="I6215" t="s">
        <v>55</v>
      </c>
      <c r="J6215">
        <v>1</v>
      </c>
      <c r="K6215">
        <v>15917</v>
      </c>
      <c r="L6215" t="str">
        <f>IFERROR(INDEX(play_attribution!$B$2:$B$328,MATCH(A6215,play_attribution!$A$2:$A$328,0)),"")</f>
        <v/>
      </c>
      <c r="M6215" t="str">
        <f>VLOOKUP(H6215,seller_roster!$A$2:$B$85,2,FALSE)</f>
        <v>Rhea Abadi</v>
      </c>
      <c r="N6215" t="str">
        <f>VLOOKUP(C6215,accounts!$A$2:$F$9615,2,FALSE)</f>
        <v>Construction</v>
      </c>
      <c r="O6215" t="str">
        <f>VLOOKUP(C6215,accounts!$A$2:$F$9615,3,FALSE)</f>
        <v>$5M-$10M</v>
      </c>
      <c r="P6215" t="str">
        <f>VLOOKUP(C6215,accounts!$A$2:$F$9615,5,FALSE)</f>
        <v>Central</v>
      </c>
      <c r="Q6215" t="b">
        <f t="shared" si="98"/>
        <v>1</v>
      </c>
      <c r="R6215" t="e">
        <f>INDEX(removed_duplicate_rows!$A$5:$A$39,MATCH(wins!A6215,removed_duplicate_rows!$A$5:$A$39,0))</f>
        <v>#N/A</v>
      </c>
    </row>
    <row r="6216" spans="1:18" ht="15.75" customHeight="1" x14ac:dyDescent="0.2">
      <c r="A6216" t="s">
        <v>18779</v>
      </c>
      <c r="B6216" t="s">
        <v>18780</v>
      </c>
      <c r="C6216" t="s">
        <v>18781</v>
      </c>
      <c r="D6216" s="10">
        <v>46039</v>
      </c>
      <c r="E6216" t="s">
        <v>14854</v>
      </c>
      <c r="F6216">
        <v>11</v>
      </c>
      <c r="G6216" t="s">
        <v>77</v>
      </c>
      <c r="H6216" t="s">
        <v>107</v>
      </c>
      <c r="I6216" t="s">
        <v>79</v>
      </c>
      <c r="J6216">
        <v>1</v>
      </c>
      <c r="K6216">
        <v>10945</v>
      </c>
      <c r="L6216" t="str">
        <f>IFERROR(INDEX(play_attribution!$B$2:$B$328,MATCH(A6216,play_attribution!$A$2:$A$328,0)),"")</f>
        <v/>
      </c>
      <c r="M6216" t="str">
        <f>VLOOKUP(H6216,seller_roster!$A$2:$B$85,2,FALSE)</f>
        <v>Skyler Doyle</v>
      </c>
      <c r="N6216" t="str">
        <f>VLOOKUP(C6216,accounts!$A$2:$F$9615,2,FALSE)</f>
        <v>Wholesale &amp; Distribution</v>
      </c>
      <c r="O6216" t="str">
        <f>VLOOKUP(C6216,accounts!$A$2:$F$9615,3,FALSE)</f>
        <v>$2.5M-$5M</v>
      </c>
      <c r="P6216" t="str">
        <f>VLOOKUP(C6216,accounts!$A$2:$F$9615,5,FALSE)</f>
        <v>Central</v>
      </c>
      <c r="Q6216" t="b">
        <f t="shared" si="98"/>
        <v>1</v>
      </c>
      <c r="R6216" t="e">
        <f>INDEX(removed_duplicate_rows!$A$5:$A$39,MATCH(wins!A6216,removed_duplicate_rows!$A$5:$A$39,0))</f>
        <v>#N/A</v>
      </c>
    </row>
    <row r="6217" spans="1:18" ht="15.75" customHeight="1" x14ac:dyDescent="0.2">
      <c r="A6217" t="s">
        <v>18782</v>
      </c>
      <c r="B6217" t="s">
        <v>18783</v>
      </c>
      <c r="C6217" t="s">
        <v>18784</v>
      </c>
      <c r="D6217" s="10">
        <v>46039</v>
      </c>
      <c r="E6217" t="s">
        <v>14854</v>
      </c>
      <c r="F6217">
        <v>11</v>
      </c>
      <c r="G6217" t="s">
        <v>77</v>
      </c>
      <c r="H6217" t="s">
        <v>78</v>
      </c>
      <c r="I6217" t="s">
        <v>79</v>
      </c>
      <c r="J6217">
        <v>1</v>
      </c>
      <c r="K6217">
        <v>9894</v>
      </c>
      <c r="L6217" t="str">
        <f>IFERROR(INDEX(play_attribution!$B$2:$B$328,MATCH(A6217,play_attribution!$A$2:$A$328,0)),"")</f>
        <v/>
      </c>
      <c r="M6217" t="str">
        <f>VLOOKUP(H6217,seller_roster!$A$2:$B$85,2,FALSE)</f>
        <v>Lennon Ferro</v>
      </c>
      <c r="N6217" t="str">
        <f>VLOOKUP(C6217,accounts!$A$2:$F$9615,2,FALSE)</f>
        <v>Field Services</v>
      </c>
      <c r="O6217" t="str">
        <f>VLOOKUP(C6217,accounts!$A$2:$F$9615,3,FALSE)</f>
        <v>$5M-$10M</v>
      </c>
      <c r="P6217" t="str">
        <f>VLOOKUP(C6217,accounts!$A$2:$F$9615,5,FALSE)</f>
        <v>East</v>
      </c>
      <c r="Q6217" t="b">
        <f t="shared" si="98"/>
        <v>1</v>
      </c>
      <c r="R6217" t="e">
        <f>INDEX(removed_duplicate_rows!$A$5:$A$39,MATCH(wins!A6217,removed_duplicate_rows!$A$5:$A$39,0))</f>
        <v>#N/A</v>
      </c>
    </row>
    <row r="6218" spans="1:18" ht="15.75" customHeight="1" x14ac:dyDescent="0.2">
      <c r="A6218" t="s">
        <v>18785</v>
      </c>
      <c r="B6218" t="s">
        <v>18786</v>
      </c>
      <c r="C6218" t="s">
        <v>18787</v>
      </c>
      <c r="D6218" s="10">
        <v>46039</v>
      </c>
      <c r="E6218" t="s">
        <v>14854</v>
      </c>
      <c r="F6218">
        <v>11</v>
      </c>
      <c r="G6218" t="s">
        <v>77</v>
      </c>
      <c r="H6218" t="s">
        <v>129</v>
      </c>
      <c r="I6218" t="s">
        <v>79</v>
      </c>
      <c r="J6218">
        <v>1</v>
      </c>
      <c r="K6218">
        <v>5612</v>
      </c>
      <c r="L6218" t="str">
        <f>IFERROR(INDEX(play_attribution!$B$2:$B$328,MATCH(A6218,play_attribution!$A$2:$A$328,0)),"")</f>
        <v/>
      </c>
      <c r="M6218" t="str">
        <f>VLOOKUP(H6218,seller_roster!$A$2:$B$85,2,FALSE)</f>
        <v>Gray Vega</v>
      </c>
      <c r="N6218" t="str">
        <f>VLOOKUP(C6218,accounts!$A$2:$F$9615,2,FALSE)</f>
        <v>Manufacturing</v>
      </c>
      <c r="O6218" t="str">
        <f>VLOOKUP(C6218,accounts!$A$2:$F$9615,3,FALSE)</f>
        <v>$1M-$2.5M</v>
      </c>
      <c r="P6218" t="str">
        <f>VLOOKUP(C6218,accounts!$A$2:$F$9615,5,FALSE)</f>
        <v>East</v>
      </c>
      <c r="Q6218" t="b">
        <f t="shared" si="98"/>
        <v>1</v>
      </c>
      <c r="R6218" t="e">
        <f>INDEX(removed_duplicate_rows!$A$5:$A$39,MATCH(wins!A6218,removed_duplicate_rows!$A$5:$A$39,0))</f>
        <v>#N/A</v>
      </c>
    </row>
    <row r="6219" spans="1:18" ht="15.75" customHeight="1" x14ac:dyDescent="0.2">
      <c r="A6219" t="s">
        <v>18788</v>
      </c>
      <c r="B6219" t="s">
        <v>18789</v>
      </c>
      <c r="C6219" t="s">
        <v>18790</v>
      </c>
      <c r="D6219" s="10">
        <v>46039</v>
      </c>
      <c r="E6219" t="s">
        <v>14854</v>
      </c>
      <c r="F6219">
        <v>11</v>
      </c>
      <c r="G6219" t="s">
        <v>77</v>
      </c>
      <c r="H6219" t="s">
        <v>95</v>
      </c>
      <c r="I6219" t="s">
        <v>79</v>
      </c>
      <c r="J6219">
        <v>1</v>
      </c>
      <c r="K6219">
        <v>8227</v>
      </c>
      <c r="L6219" t="str">
        <f>IFERROR(INDEX(play_attribution!$B$2:$B$328,MATCH(A6219,play_attribution!$A$2:$A$328,0)),"")</f>
        <v/>
      </c>
      <c r="M6219" t="str">
        <f>VLOOKUP(H6219,seller_roster!$A$2:$B$85,2,FALSE)</f>
        <v>Frankie Ferro</v>
      </c>
      <c r="N6219" t="str">
        <f>VLOOKUP(C6219,accounts!$A$2:$F$9615,2,FALSE)</f>
        <v>Healthcare Services</v>
      </c>
      <c r="O6219" t="str">
        <f>VLOOKUP(C6219,accounts!$A$2:$F$9615,3,FALSE)</f>
        <v>&lt;$1M</v>
      </c>
      <c r="P6219" t="str">
        <f>VLOOKUP(C6219,accounts!$A$2:$F$9615,5,FALSE)</f>
        <v>West</v>
      </c>
      <c r="Q6219" t="b">
        <f t="shared" si="98"/>
        <v>1</v>
      </c>
      <c r="R6219" t="e">
        <f>INDEX(removed_duplicate_rows!$A$5:$A$39,MATCH(wins!A6219,removed_duplicate_rows!$A$5:$A$39,0))</f>
        <v>#N/A</v>
      </c>
    </row>
    <row r="6220" spans="1:18" ht="15.75" customHeight="1" x14ac:dyDescent="0.2">
      <c r="A6220" t="s">
        <v>18791</v>
      </c>
      <c r="B6220" t="s">
        <v>18792</v>
      </c>
      <c r="C6220" t="s">
        <v>18793</v>
      </c>
      <c r="D6220" s="10">
        <v>46039</v>
      </c>
      <c r="E6220" t="s">
        <v>14854</v>
      </c>
      <c r="F6220">
        <v>11</v>
      </c>
      <c r="G6220" t="s">
        <v>77</v>
      </c>
      <c r="H6220" t="s">
        <v>99</v>
      </c>
      <c r="I6220" t="s">
        <v>79</v>
      </c>
      <c r="J6220">
        <v>1</v>
      </c>
      <c r="K6220">
        <v>7308</v>
      </c>
      <c r="L6220" t="str">
        <f>IFERROR(INDEX(play_attribution!$B$2:$B$328,MATCH(A6220,play_attribution!$A$2:$A$328,0)),"")</f>
        <v/>
      </c>
      <c r="M6220" t="str">
        <f>VLOOKUP(H6220,seller_roster!$A$2:$B$85,2,FALSE)</f>
        <v>Shiloh Sorensen</v>
      </c>
      <c r="N6220" t="str">
        <f>VLOOKUP(C6220,accounts!$A$2:$F$9615,2,FALSE)</f>
        <v>Nonprofit</v>
      </c>
      <c r="O6220" t="str">
        <f>VLOOKUP(C6220,accounts!$A$2:$F$9615,3,FALSE)</f>
        <v>$5M-$10M</v>
      </c>
      <c r="P6220" t="str">
        <f>VLOOKUP(C6220,accounts!$A$2:$F$9615,5,FALSE)</f>
        <v>East</v>
      </c>
      <c r="Q6220" t="b">
        <f t="shared" si="98"/>
        <v>1</v>
      </c>
      <c r="R6220" t="e">
        <f>INDEX(removed_duplicate_rows!$A$5:$A$39,MATCH(wins!A6220,removed_duplicate_rows!$A$5:$A$39,0))</f>
        <v>#N/A</v>
      </c>
    </row>
    <row r="6221" spans="1:18" ht="15.75" customHeight="1" x14ac:dyDescent="0.2">
      <c r="A6221" t="s">
        <v>18794</v>
      </c>
      <c r="B6221" t="s">
        <v>18795</v>
      </c>
      <c r="C6221" t="s">
        <v>18796</v>
      </c>
      <c r="D6221" s="10">
        <v>46039</v>
      </c>
      <c r="E6221" t="s">
        <v>14854</v>
      </c>
      <c r="F6221">
        <v>11</v>
      </c>
      <c r="G6221" t="s">
        <v>77</v>
      </c>
      <c r="H6221" t="s">
        <v>527</v>
      </c>
      <c r="I6221" t="s">
        <v>55</v>
      </c>
      <c r="J6221">
        <v>1</v>
      </c>
      <c r="K6221">
        <v>11817</v>
      </c>
      <c r="L6221" t="str">
        <f>IFERROR(INDEX(play_attribution!$B$2:$B$328,MATCH(A6221,play_attribution!$A$2:$A$328,0)),"")</f>
        <v/>
      </c>
      <c r="M6221" t="str">
        <f>VLOOKUP(H6221,seller_roster!$A$2:$B$85,2,FALSE)</f>
        <v>Nia Mbeki</v>
      </c>
      <c r="N6221" t="str">
        <f>VLOOKUP(C6221,accounts!$A$2:$F$9615,2,FALSE)</f>
        <v>Construction</v>
      </c>
      <c r="O6221" t="str">
        <f>VLOOKUP(C6221,accounts!$A$2:$F$9615,3,FALSE)</f>
        <v>$5M-$10M</v>
      </c>
      <c r="P6221" t="str">
        <f>VLOOKUP(C6221,accounts!$A$2:$F$9615,5,FALSE)</f>
        <v>West</v>
      </c>
      <c r="Q6221" t="b">
        <f t="shared" si="98"/>
        <v>1</v>
      </c>
      <c r="R6221" t="e">
        <f>INDEX(removed_duplicate_rows!$A$5:$A$39,MATCH(wins!A6221,removed_duplicate_rows!$A$5:$A$39,0))</f>
        <v>#N/A</v>
      </c>
    </row>
    <row r="6222" spans="1:18" ht="15.75" customHeight="1" x14ac:dyDescent="0.2">
      <c r="A6222" t="s">
        <v>18797</v>
      </c>
      <c r="B6222" t="s">
        <v>18798</v>
      </c>
      <c r="C6222" t="s">
        <v>18799</v>
      </c>
      <c r="D6222" s="10">
        <v>46039</v>
      </c>
      <c r="E6222" t="s">
        <v>14854</v>
      </c>
      <c r="F6222">
        <v>11</v>
      </c>
      <c r="G6222" t="s">
        <v>77</v>
      </c>
      <c r="H6222" t="s">
        <v>191</v>
      </c>
      <c r="I6222" t="s">
        <v>55</v>
      </c>
      <c r="J6222">
        <v>1</v>
      </c>
      <c r="K6222">
        <v>4851</v>
      </c>
      <c r="L6222" t="str">
        <f>IFERROR(INDEX(play_attribution!$B$2:$B$328,MATCH(A6222,play_attribution!$A$2:$A$328,0)),"")</f>
        <v/>
      </c>
      <c r="M6222" t="str">
        <f>VLOOKUP(H6222,seller_roster!$A$2:$B$85,2,FALSE)</f>
        <v>Blake Lindqvist</v>
      </c>
      <c r="N6222" t="str">
        <f>VLOOKUP(C6222,accounts!$A$2:$F$9615,2,FALSE)</f>
        <v>Retail Multi-Location</v>
      </c>
      <c r="O6222" t="str">
        <f>VLOOKUP(C6222,accounts!$A$2:$F$9615,3,FALSE)</f>
        <v>$5M-$10M</v>
      </c>
      <c r="P6222" t="str">
        <f>VLOOKUP(C6222,accounts!$A$2:$F$9615,5,FALSE)</f>
        <v>East</v>
      </c>
      <c r="Q6222" t="b">
        <f t="shared" si="98"/>
        <v>1</v>
      </c>
      <c r="R6222" t="e">
        <f>INDEX(removed_duplicate_rows!$A$5:$A$39,MATCH(wins!A6222,removed_duplicate_rows!$A$5:$A$39,0))</f>
        <v>#N/A</v>
      </c>
    </row>
    <row r="6223" spans="1:18" ht="15.75" customHeight="1" x14ac:dyDescent="0.2">
      <c r="A6223" t="s">
        <v>18800</v>
      </c>
      <c r="B6223" t="s">
        <v>18801</v>
      </c>
      <c r="C6223" t="s">
        <v>18802</v>
      </c>
      <c r="D6223" s="10">
        <v>46039</v>
      </c>
      <c r="E6223" t="s">
        <v>14854</v>
      </c>
      <c r="F6223">
        <v>11</v>
      </c>
      <c r="G6223" t="s">
        <v>77</v>
      </c>
      <c r="H6223" t="s">
        <v>140</v>
      </c>
      <c r="I6223" t="s">
        <v>79</v>
      </c>
      <c r="J6223">
        <v>1</v>
      </c>
      <c r="K6223">
        <v>9343</v>
      </c>
      <c r="L6223" t="str">
        <f>IFERROR(INDEX(play_attribution!$B$2:$B$328,MATCH(A6223,play_attribution!$A$2:$A$328,0)),"")</f>
        <v/>
      </c>
      <c r="M6223" t="str">
        <f>VLOOKUP(H6223,seller_roster!$A$2:$B$85,2,FALSE)</f>
        <v>Lane Lindqvist</v>
      </c>
      <c r="N6223" t="str">
        <f>VLOOKUP(C6223,accounts!$A$2:$F$9615,2,FALSE)</f>
        <v>Nonprofit</v>
      </c>
      <c r="O6223" t="str">
        <f>VLOOKUP(C6223,accounts!$A$2:$F$9615,3,FALSE)</f>
        <v>$2.5M-$5M</v>
      </c>
      <c r="P6223" t="str">
        <f>VLOOKUP(C6223,accounts!$A$2:$F$9615,5,FALSE)</f>
        <v>East</v>
      </c>
      <c r="Q6223" t="b">
        <f t="shared" si="98"/>
        <v>1</v>
      </c>
      <c r="R6223" t="e">
        <f>INDEX(removed_duplicate_rows!$A$5:$A$39,MATCH(wins!A6223,removed_duplicate_rows!$A$5:$A$39,0))</f>
        <v>#N/A</v>
      </c>
    </row>
    <row r="6224" spans="1:18" ht="15.75" customHeight="1" x14ac:dyDescent="0.2">
      <c r="A6224" t="s">
        <v>18803</v>
      </c>
      <c r="B6224" t="s">
        <v>18804</v>
      </c>
      <c r="C6224" t="s">
        <v>18805</v>
      </c>
      <c r="D6224" s="10">
        <v>46039</v>
      </c>
      <c r="E6224" t="s">
        <v>14854</v>
      </c>
      <c r="F6224">
        <v>11</v>
      </c>
      <c r="G6224" t="s">
        <v>77</v>
      </c>
      <c r="H6224" t="s">
        <v>155</v>
      </c>
      <c r="I6224" t="s">
        <v>79</v>
      </c>
      <c r="J6224">
        <v>1</v>
      </c>
      <c r="K6224">
        <v>10757</v>
      </c>
      <c r="L6224" t="str">
        <f>IFERROR(INDEX(play_attribution!$B$2:$B$328,MATCH(A6224,play_attribution!$A$2:$A$328,0)),"")</f>
        <v/>
      </c>
      <c r="M6224" t="str">
        <f>VLOOKUP(H6224,seller_roster!$A$2:$B$85,2,FALSE)</f>
        <v>Indigo Osei</v>
      </c>
      <c r="N6224" t="str">
        <f>VLOOKUP(C6224,accounts!$A$2:$F$9615,2,FALSE)</f>
        <v>Manufacturing</v>
      </c>
      <c r="O6224" t="str">
        <f>VLOOKUP(C6224,accounts!$A$2:$F$9615,3,FALSE)</f>
        <v>$1M-$2.5M</v>
      </c>
      <c r="P6224" t="str">
        <f>VLOOKUP(C6224,accounts!$A$2:$F$9615,5,FALSE)</f>
        <v>Central</v>
      </c>
      <c r="Q6224" t="b">
        <f t="shared" si="98"/>
        <v>1</v>
      </c>
      <c r="R6224" t="e">
        <f>INDEX(removed_duplicate_rows!$A$5:$A$39,MATCH(wins!A6224,removed_duplicate_rows!$A$5:$A$39,0))</f>
        <v>#N/A</v>
      </c>
    </row>
    <row r="6225" spans="1:18" ht="15.75" customHeight="1" x14ac:dyDescent="0.2">
      <c r="A6225" t="s">
        <v>18806</v>
      </c>
      <c r="B6225" t="s">
        <v>18807</v>
      </c>
      <c r="C6225" t="s">
        <v>18808</v>
      </c>
      <c r="D6225" s="10">
        <v>46039</v>
      </c>
      <c r="E6225" t="s">
        <v>14854</v>
      </c>
      <c r="F6225">
        <v>11</v>
      </c>
      <c r="G6225" t="s">
        <v>77</v>
      </c>
      <c r="H6225" t="s">
        <v>866</v>
      </c>
      <c r="I6225" t="s">
        <v>79</v>
      </c>
      <c r="J6225">
        <v>1</v>
      </c>
      <c r="K6225">
        <v>11362</v>
      </c>
      <c r="L6225" t="str">
        <f>IFERROR(INDEX(play_attribution!$B$2:$B$328,MATCH(A6225,play_attribution!$A$2:$A$328,0)),"")</f>
        <v/>
      </c>
      <c r="M6225" t="str">
        <f>VLOOKUP(H6225,seller_roster!$A$2:$B$85,2,FALSE)</f>
        <v>Kira Novak</v>
      </c>
      <c r="N6225" t="str">
        <f>VLOOKUP(C6225,accounts!$A$2:$F$9615,2,FALSE)</f>
        <v>Construction</v>
      </c>
      <c r="O6225" t="str">
        <f>VLOOKUP(C6225,accounts!$A$2:$F$9615,3,FALSE)</f>
        <v>$2.5M-$5M</v>
      </c>
      <c r="P6225" t="str">
        <f>VLOOKUP(C6225,accounts!$A$2:$F$9615,5,FALSE)</f>
        <v>Central</v>
      </c>
      <c r="Q6225" t="b">
        <f t="shared" si="98"/>
        <v>1</v>
      </c>
      <c r="R6225" t="e">
        <f>INDEX(removed_duplicate_rows!$A$5:$A$39,MATCH(wins!A6225,removed_duplicate_rows!$A$5:$A$39,0))</f>
        <v>#N/A</v>
      </c>
    </row>
    <row r="6226" spans="1:18" ht="15.75" customHeight="1" x14ac:dyDescent="0.2">
      <c r="A6226" t="s">
        <v>18809</v>
      </c>
      <c r="B6226" t="s">
        <v>18810</v>
      </c>
      <c r="C6226" t="s">
        <v>18811</v>
      </c>
      <c r="D6226" s="10">
        <v>46039</v>
      </c>
      <c r="E6226" t="s">
        <v>14854</v>
      </c>
      <c r="F6226">
        <v>11</v>
      </c>
      <c r="G6226" t="s">
        <v>77</v>
      </c>
      <c r="H6226" t="s">
        <v>184</v>
      </c>
      <c r="I6226" t="s">
        <v>79</v>
      </c>
      <c r="J6226">
        <v>1</v>
      </c>
      <c r="K6226">
        <v>12001</v>
      </c>
      <c r="L6226" t="str">
        <f>IFERROR(INDEX(play_attribution!$B$2:$B$328,MATCH(A6226,play_attribution!$A$2:$A$328,0)),"")</f>
        <v/>
      </c>
      <c r="M6226" t="str">
        <f>VLOOKUP(H6226,seller_roster!$A$2:$B$85,2,FALSE)</f>
        <v>Zion Silva</v>
      </c>
      <c r="N6226" t="str">
        <f>VLOOKUP(C6226,accounts!$A$2:$F$9615,2,FALSE)</f>
        <v>Logistics</v>
      </c>
      <c r="O6226" t="str">
        <f>VLOOKUP(C6226,accounts!$A$2:$F$9615,3,FALSE)</f>
        <v>&gt;$10M</v>
      </c>
      <c r="P6226" t="str">
        <f>VLOOKUP(C6226,accounts!$A$2:$F$9615,5,FALSE)</f>
        <v>East</v>
      </c>
      <c r="Q6226" t="b">
        <f t="shared" si="98"/>
        <v>1</v>
      </c>
      <c r="R6226" t="e">
        <f>INDEX(removed_duplicate_rows!$A$5:$A$39,MATCH(wins!A6226,removed_duplicate_rows!$A$5:$A$39,0))</f>
        <v>#N/A</v>
      </c>
    </row>
    <row r="6227" spans="1:18" ht="15.75" customHeight="1" x14ac:dyDescent="0.2">
      <c r="A6227" t="s">
        <v>18812</v>
      </c>
      <c r="B6227" t="s">
        <v>18813</v>
      </c>
      <c r="C6227" t="s">
        <v>18814</v>
      </c>
      <c r="D6227" s="10">
        <v>46039</v>
      </c>
      <c r="E6227" t="s">
        <v>14854</v>
      </c>
      <c r="F6227">
        <v>11</v>
      </c>
      <c r="G6227" t="s">
        <v>77</v>
      </c>
      <c r="H6227" t="s">
        <v>266</v>
      </c>
      <c r="I6227" t="s">
        <v>79</v>
      </c>
      <c r="J6227">
        <v>1</v>
      </c>
      <c r="K6227">
        <v>9032</v>
      </c>
      <c r="L6227" t="str">
        <f>IFERROR(INDEX(play_attribution!$B$2:$B$328,MATCH(A6227,play_attribution!$A$2:$A$328,0)),"")</f>
        <v/>
      </c>
      <c r="M6227" t="str">
        <f>VLOOKUP(H6227,seller_roster!$A$2:$B$85,2,FALSE)</f>
        <v>Dakota Vega</v>
      </c>
      <c r="N6227" t="str">
        <f>VLOOKUP(C6227,accounts!$A$2:$F$9615,2,FALSE)</f>
        <v>Retail Multi-Location</v>
      </c>
      <c r="O6227" t="str">
        <f>VLOOKUP(C6227,accounts!$A$2:$F$9615,3,FALSE)</f>
        <v>$2.5M-$5M</v>
      </c>
      <c r="P6227" t="str">
        <f>VLOOKUP(C6227,accounts!$A$2:$F$9615,5,FALSE)</f>
        <v>Central</v>
      </c>
      <c r="Q6227" t="b">
        <f t="shared" si="98"/>
        <v>1</v>
      </c>
      <c r="R6227" t="e">
        <f>INDEX(removed_duplicate_rows!$A$5:$A$39,MATCH(wins!A6227,removed_duplicate_rows!$A$5:$A$39,0))</f>
        <v>#N/A</v>
      </c>
    </row>
    <row r="6228" spans="1:18" ht="15.75" customHeight="1" x14ac:dyDescent="0.2">
      <c r="A6228" t="s">
        <v>18815</v>
      </c>
      <c r="B6228" t="s">
        <v>18816</v>
      </c>
      <c r="C6228" t="s">
        <v>18817</v>
      </c>
      <c r="D6228" s="10">
        <v>46039</v>
      </c>
      <c r="E6228" t="s">
        <v>14854</v>
      </c>
      <c r="F6228">
        <v>11</v>
      </c>
      <c r="G6228" t="s">
        <v>77</v>
      </c>
      <c r="H6228" t="s">
        <v>107</v>
      </c>
      <c r="I6228" t="s">
        <v>79</v>
      </c>
      <c r="J6228">
        <v>1</v>
      </c>
      <c r="K6228">
        <v>6356</v>
      </c>
      <c r="L6228" t="str">
        <f>IFERROR(INDEX(play_attribution!$B$2:$B$328,MATCH(A6228,play_attribution!$A$2:$A$328,0)),"")</f>
        <v/>
      </c>
      <c r="M6228" t="str">
        <f>VLOOKUP(H6228,seller_roster!$A$2:$B$85,2,FALSE)</f>
        <v>Skyler Doyle</v>
      </c>
      <c r="N6228" t="str">
        <f>VLOOKUP(C6228,accounts!$A$2:$F$9615,2,FALSE)</f>
        <v>Retail Multi-Location</v>
      </c>
      <c r="O6228" t="str">
        <f>VLOOKUP(C6228,accounts!$A$2:$F$9615,3,FALSE)</f>
        <v>$5M-$10M</v>
      </c>
      <c r="P6228" t="str">
        <f>VLOOKUP(C6228,accounts!$A$2:$F$9615,5,FALSE)</f>
        <v>Central</v>
      </c>
      <c r="Q6228" t="b">
        <f t="shared" si="98"/>
        <v>1</v>
      </c>
      <c r="R6228" t="e">
        <f>INDEX(removed_duplicate_rows!$A$5:$A$39,MATCH(wins!A6228,removed_duplicate_rows!$A$5:$A$39,0))</f>
        <v>#N/A</v>
      </c>
    </row>
    <row r="6229" spans="1:18" ht="15.75" customHeight="1" x14ac:dyDescent="0.2">
      <c r="A6229" t="s">
        <v>18818</v>
      </c>
      <c r="B6229" t="s">
        <v>18819</v>
      </c>
      <c r="C6229" t="s">
        <v>18820</v>
      </c>
      <c r="D6229" s="10">
        <v>46039</v>
      </c>
      <c r="E6229" t="s">
        <v>14854</v>
      </c>
      <c r="F6229">
        <v>11</v>
      </c>
      <c r="G6229" t="s">
        <v>77</v>
      </c>
      <c r="H6229" t="s">
        <v>210</v>
      </c>
      <c r="I6229" t="s">
        <v>79</v>
      </c>
      <c r="J6229">
        <v>1</v>
      </c>
      <c r="K6229">
        <v>9690</v>
      </c>
      <c r="L6229" t="str">
        <f>IFERROR(INDEX(play_attribution!$B$2:$B$328,MATCH(A6229,play_attribution!$A$2:$A$328,0)),"")</f>
        <v/>
      </c>
      <c r="M6229" t="str">
        <f>VLOOKUP(H6229,seller_roster!$A$2:$B$85,2,FALSE)</f>
        <v>Emerson Reyes</v>
      </c>
      <c r="N6229" t="str">
        <f>VLOOKUP(C6229,accounts!$A$2:$F$9615,2,FALSE)</f>
        <v>Manufacturing</v>
      </c>
      <c r="O6229" t="str">
        <f>VLOOKUP(C6229,accounts!$A$2:$F$9615,3,FALSE)</f>
        <v>$2.5M-$5M</v>
      </c>
      <c r="P6229" t="str">
        <f>VLOOKUP(C6229,accounts!$A$2:$F$9615,5,FALSE)</f>
        <v>Central</v>
      </c>
      <c r="Q6229" t="b">
        <f t="shared" si="98"/>
        <v>1</v>
      </c>
      <c r="R6229" t="e">
        <f>INDEX(removed_duplicate_rows!$A$5:$A$39,MATCH(wins!A6229,removed_duplicate_rows!$A$5:$A$39,0))</f>
        <v>#N/A</v>
      </c>
    </row>
    <row r="6230" spans="1:18" ht="15.75" customHeight="1" x14ac:dyDescent="0.2">
      <c r="A6230" t="s">
        <v>18821</v>
      </c>
      <c r="B6230" t="s">
        <v>18822</v>
      </c>
      <c r="C6230" t="s">
        <v>18823</v>
      </c>
      <c r="D6230" s="10">
        <v>46039</v>
      </c>
      <c r="E6230" t="s">
        <v>14854</v>
      </c>
      <c r="F6230">
        <v>11</v>
      </c>
      <c r="G6230" t="s">
        <v>77</v>
      </c>
      <c r="H6230" t="s">
        <v>118</v>
      </c>
      <c r="I6230" t="s">
        <v>55</v>
      </c>
      <c r="J6230">
        <v>1</v>
      </c>
      <c r="K6230">
        <v>6443</v>
      </c>
      <c r="L6230" t="str">
        <f>IFERROR(INDEX(play_attribution!$B$2:$B$328,MATCH(A6230,play_attribution!$A$2:$A$328,0)),"")</f>
        <v/>
      </c>
      <c r="M6230" t="str">
        <f>VLOOKUP(H6230,seller_roster!$A$2:$B$85,2,FALSE)</f>
        <v>Val Reyes</v>
      </c>
      <c r="N6230" t="str">
        <f>VLOOKUP(C6230,accounts!$A$2:$F$9615,2,FALSE)</f>
        <v>Healthcare Services</v>
      </c>
      <c r="O6230" t="str">
        <f>VLOOKUP(C6230,accounts!$A$2:$F$9615,3,FALSE)</f>
        <v>&gt;$10M</v>
      </c>
      <c r="P6230" t="str">
        <f>VLOOKUP(C6230,accounts!$A$2:$F$9615,5,FALSE)</f>
        <v>West</v>
      </c>
      <c r="Q6230" t="b">
        <f t="shared" si="98"/>
        <v>1</v>
      </c>
      <c r="R6230" t="e">
        <f>INDEX(removed_duplicate_rows!$A$5:$A$39,MATCH(wins!A6230,removed_duplicate_rows!$A$5:$A$39,0))</f>
        <v>#N/A</v>
      </c>
    </row>
    <row r="6231" spans="1:18" ht="15.75" customHeight="1" x14ac:dyDescent="0.2">
      <c r="A6231" t="s">
        <v>18824</v>
      </c>
      <c r="B6231" t="s">
        <v>18825</v>
      </c>
      <c r="C6231" t="s">
        <v>18826</v>
      </c>
      <c r="D6231" s="10">
        <v>46039</v>
      </c>
      <c r="E6231" t="s">
        <v>14854</v>
      </c>
      <c r="F6231">
        <v>11</v>
      </c>
      <c r="G6231" t="s">
        <v>77</v>
      </c>
      <c r="H6231" t="s">
        <v>133</v>
      </c>
      <c r="I6231" t="s">
        <v>55</v>
      </c>
      <c r="J6231">
        <v>1</v>
      </c>
      <c r="K6231">
        <v>4868</v>
      </c>
      <c r="L6231" t="str">
        <f>IFERROR(INDEX(play_attribution!$B$2:$B$328,MATCH(A6231,play_attribution!$A$2:$A$328,0)),"")</f>
        <v/>
      </c>
      <c r="M6231" t="str">
        <f>VLOOKUP(H6231,seller_roster!$A$2:$B$85,2,FALSE)</f>
        <v>Devon Tran</v>
      </c>
      <c r="N6231" t="str">
        <f>VLOOKUP(C6231,accounts!$A$2:$F$9615,2,FALSE)</f>
        <v>Field Services</v>
      </c>
      <c r="O6231" t="str">
        <f>VLOOKUP(C6231,accounts!$A$2:$F$9615,3,FALSE)</f>
        <v>$2.5M-$5M</v>
      </c>
      <c r="P6231" t="str">
        <f>VLOOKUP(C6231,accounts!$A$2:$F$9615,5,FALSE)</f>
        <v>West</v>
      </c>
      <c r="Q6231" t="b">
        <f t="shared" si="98"/>
        <v>1</v>
      </c>
      <c r="R6231" t="e">
        <f>INDEX(removed_duplicate_rows!$A$5:$A$39,MATCH(wins!A6231,removed_duplicate_rows!$A$5:$A$39,0))</f>
        <v>#N/A</v>
      </c>
    </row>
    <row r="6232" spans="1:18" ht="15.75" customHeight="1" x14ac:dyDescent="0.2">
      <c r="A6232" t="s">
        <v>18827</v>
      </c>
      <c r="B6232" t="s">
        <v>18828</v>
      </c>
      <c r="C6232" t="s">
        <v>18829</v>
      </c>
      <c r="D6232" s="10">
        <v>46039</v>
      </c>
      <c r="E6232" t="s">
        <v>14854</v>
      </c>
      <c r="F6232">
        <v>11</v>
      </c>
      <c r="G6232" t="s">
        <v>77</v>
      </c>
      <c r="H6232" t="s">
        <v>151</v>
      </c>
      <c r="I6232" t="s">
        <v>55</v>
      </c>
      <c r="J6232">
        <v>1</v>
      </c>
      <c r="K6232">
        <v>7136</v>
      </c>
      <c r="L6232" t="str">
        <f>IFERROR(INDEX(play_attribution!$B$2:$B$328,MATCH(A6232,play_attribution!$A$2:$A$328,0)),"")</f>
        <v/>
      </c>
      <c r="M6232" t="str">
        <f>VLOOKUP(H6232,seller_roster!$A$2:$B$85,2,FALSE)</f>
        <v>Marley Lindqvist</v>
      </c>
      <c r="N6232" t="str">
        <f>VLOOKUP(C6232,accounts!$A$2:$F$9615,2,FALSE)</f>
        <v>Logistics</v>
      </c>
      <c r="O6232" t="str">
        <f>VLOOKUP(C6232,accounts!$A$2:$F$9615,3,FALSE)</f>
        <v>$2.5M-$5M</v>
      </c>
      <c r="P6232" t="str">
        <f>VLOOKUP(C6232,accounts!$A$2:$F$9615,5,FALSE)</f>
        <v>Central</v>
      </c>
      <c r="Q6232" t="b">
        <f t="shared" si="98"/>
        <v>1</v>
      </c>
      <c r="R6232" t="e">
        <f>INDEX(removed_duplicate_rows!$A$5:$A$39,MATCH(wins!A6232,removed_duplicate_rows!$A$5:$A$39,0))</f>
        <v>#N/A</v>
      </c>
    </row>
    <row r="6233" spans="1:18" ht="15.75" customHeight="1" x14ac:dyDescent="0.2">
      <c r="A6233" t="s">
        <v>18830</v>
      </c>
      <c r="B6233" t="s">
        <v>18831</v>
      </c>
      <c r="C6233" t="s">
        <v>18832</v>
      </c>
      <c r="D6233" s="10">
        <v>46039</v>
      </c>
      <c r="E6233" t="s">
        <v>14854</v>
      </c>
      <c r="F6233">
        <v>11</v>
      </c>
      <c r="G6233" t="s">
        <v>77</v>
      </c>
      <c r="H6233" t="s">
        <v>107</v>
      </c>
      <c r="I6233" t="s">
        <v>79</v>
      </c>
      <c r="J6233">
        <v>1</v>
      </c>
      <c r="K6233">
        <v>9906</v>
      </c>
      <c r="L6233" t="str">
        <f>IFERROR(INDEX(play_attribution!$B$2:$B$328,MATCH(A6233,play_attribution!$A$2:$A$328,0)),"")</f>
        <v/>
      </c>
      <c r="M6233" t="str">
        <f>VLOOKUP(H6233,seller_roster!$A$2:$B$85,2,FALSE)</f>
        <v>Skyler Doyle</v>
      </c>
      <c r="N6233" t="str">
        <f>VLOOKUP(C6233,accounts!$A$2:$F$9615,2,FALSE)</f>
        <v>Healthcare Services</v>
      </c>
      <c r="O6233" t="str">
        <f>VLOOKUP(C6233,accounts!$A$2:$F$9615,3,FALSE)</f>
        <v>$1M-$2.5M</v>
      </c>
      <c r="P6233" t="str">
        <f>VLOOKUP(C6233,accounts!$A$2:$F$9615,5,FALSE)</f>
        <v>Central</v>
      </c>
      <c r="Q6233" t="b">
        <f t="shared" si="98"/>
        <v>1</v>
      </c>
      <c r="R6233" t="e">
        <f>INDEX(removed_duplicate_rows!$A$5:$A$39,MATCH(wins!A6233,removed_duplicate_rows!$A$5:$A$39,0))</f>
        <v>#N/A</v>
      </c>
    </row>
    <row r="6234" spans="1:18" ht="15.75" customHeight="1" x14ac:dyDescent="0.2">
      <c r="A6234" t="s">
        <v>18833</v>
      </c>
      <c r="B6234" t="s">
        <v>18834</v>
      </c>
      <c r="C6234" t="s">
        <v>18835</v>
      </c>
      <c r="D6234" s="10">
        <v>46039</v>
      </c>
      <c r="E6234" t="s">
        <v>14854</v>
      </c>
      <c r="F6234">
        <v>11</v>
      </c>
      <c r="G6234" t="s">
        <v>77</v>
      </c>
      <c r="H6234" t="s">
        <v>118</v>
      </c>
      <c r="I6234" t="s">
        <v>55</v>
      </c>
      <c r="J6234">
        <v>1</v>
      </c>
      <c r="K6234">
        <v>8626</v>
      </c>
      <c r="L6234" t="str">
        <f>IFERROR(INDEX(play_attribution!$B$2:$B$328,MATCH(A6234,play_attribution!$A$2:$A$328,0)),"")</f>
        <v/>
      </c>
      <c r="M6234" t="str">
        <f>VLOOKUP(H6234,seller_roster!$A$2:$B$85,2,FALSE)</f>
        <v>Val Reyes</v>
      </c>
      <c r="N6234" t="str">
        <f>VLOOKUP(C6234,accounts!$A$2:$F$9615,2,FALSE)</f>
        <v>Retail Multi-Location</v>
      </c>
      <c r="O6234" t="str">
        <f>VLOOKUP(C6234,accounts!$A$2:$F$9615,3,FALSE)</f>
        <v>$2.5M-$5M</v>
      </c>
      <c r="P6234" t="str">
        <f>VLOOKUP(C6234,accounts!$A$2:$F$9615,5,FALSE)</f>
        <v>West</v>
      </c>
      <c r="Q6234" t="b">
        <f t="shared" si="98"/>
        <v>1</v>
      </c>
      <c r="R6234" t="e">
        <f>INDEX(removed_duplicate_rows!$A$5:$A$39,MATCH(wins!A6234,removed_duplicate_rows!$A$5:$A$39,0))</f>
        <v>#N/A</v>
      </c>
    </row>
    <row r="6235" spans="1:18" ht="15.75" customHeight="1" x14ac:dyDescent="0.2">
      <c r="A6235" t="s">
        <v>18836</v>
      </c>
      <c r="B6235" t="s">
        <v>18837</v>
      </c>
      <c r="C6235" t="s">
        <v>18838</v>
      </c>
      <c r="D6235" s="10">
        <v>46039</v>
      </c>
      <c r="E6235" t="s">
        <v>14854</v>
      </c>
      <c r="F6235">
        <v>11</v>
      </c>
      <c r="G6235" t="s">
        <v>77</v>
      </c>
      <c r="H6235" t="s">
        <v>87</v>
      </c>
      <c r="I6235" t="s">
        <v>79</v>
      </c>
      <c r="J6235">
        <v>1</v>
      </c>
      <c r="K6235">
        <v>7697</v>
      </c>
      <c r="L6235" t="str">
        <f>IFERROR(INDEX(play_attribution!$B$2:$B$328,MATCH(A6235,play_attribution!$A$2:$A$328,0)),"")</f>
        <v/>
      </c>
      <c r="M6235" t="str">
        <f>VLOOKUP(H6235,seller_roster!$A$2:$B$85,2,FALSE)</f>
        <v>Harper Tran</v>
      </c>
      <c r="N6235" t="str">
        <f>VLOOKUP(C6235,accounts!$A$2:$F$9615,2,FALSE)</f>
        <v>Retail Multi-Location</v>
      </c>
      <c r="O6235" t="str">
        <f>VLOOKUP(C6235,accounts!$A$2:$F$9615,3,FALSE)</f>
        <v>$5M-$10M</v>
      </c>
      <c r="P6235" t="str">
        <f>VLOOKUP(C6235,accounts!$A$2:$F$9615,5,FALSE)</f>
        <v>East</v>
      </c>
      <c r="Q6235" t="b">
        <f t="shared" si="98"/>
        <v>1</v>
      </c>
      <c r="R6235" t="e">
        <f>INDEX(removed_duplicate_rows!$A$5:$A$39,MATCH(wins!A6235,removed_duplicate_rows!$A$5:$A$39,0))</f>
        <v>#N/A</v>
      </c>
    </row>
    <row r="6236" spans="1:18" ht="15.75" customHeight="1" x14ac:dyDescent="0.2">
      <c r="A6236" t="s">
        <v>18839</v>
      </c>
      <c r="B6236" t="s">
        <v>18840</v>
      </c>
      <c r="C6236" t="s">
        <v>18841</v>
      </c>
      <c r="D6236" s="10">
        <v>46039</v>
      </c>
      <c r="E6236" t="s">
        <v>14854</v>
      </c>
      <c r="F6236">
        <v>11</v>
      </c>
      <c r="G6236" t="s">
        <v>77</v>
      </c>
      <c r="H6236" t="s">
        <v>214</v>
      </c>
      <c r="I6236" t="s">
        <v>79</v>
      </c>
      <c r="J6236">
        <v>1</v>
      </c>
      <c r="K6236">
        <v>10105</v>
      </c>
      <c r="L6236" t="str">
        <f>IFERROR(INDEX(play_attribution!$B$2:$B$328,MATCH(A6236,play_attribution!$A$2:$A$328,0)),"")</f>
        <v/>
      </c>
      <c r="M6236" t="str">
        <f>VLOOKUP(H6236,seller_roster!$A$2:$B$85,2,FALSE)</f>
        <v>Rhea Abadi</v>
      </c>
      <c r="N6236" t="str">
        <f>VLOOKUP(C6236,accounts!$A$2:$F$9615,2,FALSE)</f>
        <v>Logistics</v>
      </c>
      <c r="O6236" t="str">
        <f>VLOOKUP(C6236,accounts!$A$2:$F$9615,3,FALSE)</f>
        <v>$2.5M-$5M</v>
      </c>
      <c r="P6236" t="str">
        <f>VLOOKUP(C6236,accounts!$A$2:$F$9615,5,FALSE)</f>
        <v>West</v>
      </c>
      <c r="Q6236" t="b">
        <f t="shared" si="98"/>
        <v>1</v>
      </c>
      <c r="R6236" t="e">
        <f>INDEX(removed_duplicate_rows!$A$5:$A$39,MATCH(wins!A6236,removed_duplicate_rows!$A$5:$A$39,0))</f>
        <v>#N/A</v>
      </c>
    </row>
    <row r="6237" spans="1:18" ht="15.75" customHeight="1" x14ac:dyDescent="0.2">
      <c r="A6237" t="s">
        <v>18842</v>
      </c>
      <c r="B6237" t="s">
        <v>18843</v>
      </c>
      <c r="C6237" t="s">
        <v>18844</v>
      </c>
      <c r="D6237" s="10">
        <v>46039</v>
      </c>
      <c r="E6237" t="s">
        <v>14854</v>
      </c>
      <c r="F6237">
        <v>11</v>
      </c>
      <c r="G6237" t="s">
        <v>77</v>
      </c>
      <c r="H6237" t="s">
        <v>159</v>
      </c>
      <c r="I6237" t="s">
        <v>79</v>
      </c>
      <c r="J6237">
        <v>1</v>
      </c>
      <c r="K6237">
        <v>10009</v>
      </c>
      <c r="L6237" t="str">
        <f>IFERROR(INDEX(play_attribution!$B$2:$B$328,MATCH(A6237,play_attribution!$A$2:$A$328,0)),"")</f>
        <v/>
      </c>
      <c r="M6237" t="str">
        <f>VLOOKUP(H6237,seller_roster!$A$2:$B$85,2,FALSE)</f>
        <v>Kai Bianchi</v>
      </c>
      <c r="N6237" t="str">
        <f>VLOOKUP(C6237,accounts!$A$2:$F$9615,2,FALSE)</f>
        <v>Field Services</v>
      </c>
      <c r="O6237" t="str">
        <f>VLOOKUP(C6237,accounts!$A$2:$F$9615,3,FALSE)</f>
        <v>&lt;$1M</v>
      </c>
      <c r="P6237" t="str">
        <f>VLOOKUP(C6237,accounts!$A$2:$F$9615,5,FALSE)</f>
        <v>West</v>
      </c>
      <c r="Q6237" t="b">
        <f t="shared" si="98"/>
        <v>1</v>
      </c>
      <c r="R6237" t="e">
        <f>INDEX(removed_duplicate_rows!$A$5:$A$39,MATCH(wins!A6237,removed_duplicate_rows!$A$5:$A$39,0))</f>
        <v>#N/A</v>
      </c>
    </row>
    <row r="6238" spans="1:18" ht="15.75" customHeight="1" x14ac:dyDescent="0.2">
      <c r="A6238" t="s">
        <v>18845</v>
      </c>
      <c r="B6238" t="s">
        <v>18846</v>
      </c>
      <c r="C6238" t="s">
        <v>18847</v>
      </c>
      <c r="D6238" s="10">
        <v>46039</v>
      </c>
      <c r="E6238" t="s">
        <v>14854</v>
      </c>
      <c r="F6238">
        <v>11</v>
      </c>
      <c r="G6238" t="s">
        <v>77</v>
      </c>
      <c r="H6238" t="s">
        <v>147</v>
      </c>
      <c r="I6238" t="s">
        <v>55</v>
      </c>
      <c r="J6238">
        <v>1</v>
      </c>
      <c r="K6238">
        <v>7827</v>
      </c>
      <c r="L6238" t="str">
        <f>IFERROR(INDEX(play_attribution!$B$2:$B$328,MATCH(A6238,play_attribution!$A$2:$A$328,0)),"")</f>
        <v/>
      </c>
      <c r="M6238" t="str">
        <f>VLOOKUP(H6238,seller_roster!$A$2:$B$85,2,FALSE)</f>
        <v>Riley Tran</v>
      </c>
      <c r="N6238" t="str">
        <f>VLOOKUP(C6238,accounts!$A$2:$F$9615,2,FALSE)</f>
        <v>Professional Services</v>
      </c>
      <c r="O6238" t="str">
        <f>VLOOKUP(C6238,accounts!$A$2:$F$9615,3,FALSE)</f>
        <v>$1M-$2.5M</v>
      </c>
      <c r="P6238" t="str">
        <f>VLOOKUP(C6238,accounts!$A$2:$F$9615,5,FALSE)</f>
        <v>Central</v>
      </c>
      <c r="Q6238" t="b">
        <f t="shared" si="98"/>
        <v>1</v>
      </c>
      <c r="R6238" t="e">
        <f>INDEX(removed_duplicate_rows!$A$5:$A$39,MATCH(wins!A6238,removed_duplicate_rows!$A$5:$A$39,0))</f>
        <v>#N/A</v>
      </c>
    </row>
    <row r="6239" spans="1:18" ht="15.75" customHeight="1" x14ac:dyDescent="0.2">
      <c r="A6239" t="s">
        <v>18848</v>
      </c>
      <c r="B6239" t="s">
        <v>18849</v>
      </c>
      <c r="C6239" t="s">
        <v>18850</v>
      </c>
      <c r="D6239" s="10">
        <v>46039</v>
      </c>
      <c r="E6239" t="s">
        <v>14854</v>
      </c>
      <c r="F6239">
        <v>11</v>
      </c>
      <c r="G6239" t="s">
        <v>77</v>
      </c>
      <c r="H6239" t="s">
        <v>866</v>
      </c>
      <c r="I6239" t="s">
        <v>79</v>
      </c>
      <c r="J6239">
        <v>1</v>
      </c>
      <c r="K6239">
        <v>8400</v>
      </c>
      <c r="L6239" t="str">
        <f>IFERROR(INDEX(play_attribution!$B$2:$B$328,MATCH(A6239,play_attribution!$A$2:$A$328,0)),"")</f>
        <v/>
      </c>
      <c r="M6239" t="str">
        <f>VLOOKUP(H6239,seller_roster!$A$2:$B$85,2,FALSE)</f>
        <v>Kira Novak</v>
      </c>
      <c r="N6239" t="str">
        <f>VLOOKUP(C6239,accounts!$A$2:$F$9615,2,FALSE)</f>
        <v>Retail Multi-Location</v>
      </c>
      <c r="O6239" t="str">
        <f>VLOOKUP(C6239,accounts!$A$2:$F$9615,3,FALSE)</f>
        <v>&lt;$1M</v>
      </c>
      <c r="P6239" t="str">
        <f>VLOOKUP(C6239,accounts!$A$2:$F$9615,5,FALSE)</f>
        <v>East</v>
      </c>
      <c r="Q6239" t="b">
        <f t="shared" si="98"/>
        <v>1</v>
      </c>
      <c r="R6239" t="e">
        <f>INDEX(removed_duplicate_rows!$A$5:$A$39,MATCH(wins!A6239,removed_duplicate_rows!$A$5:$A$39,0))</f>
        <v>#N/A</v>
      </c>
    </row>
    <row r="6240" spans="1:18" ht="15.75" customHeight="1" x14ac:dyDescent="0.2">
      <c r="A6240" t="s">
        <v>18851</v>
      </c>
      <c r="B6240" t="s">
        <v>18852</v>
      </c>
      <c r="C6240" t="s">
        <v>18853</v>
      </c>
      <c r="D6240" s="10">
        <v>46039</v>
      </c>
      <c r="E6240" t="s">
        <v>14854</v>
      </c>
      <c r="F6240">
        <v>11</v>
      </c>
      <c r="G6240" t="s">
        <v>77</v>
      </c>
      <c r="H6240" t="s">
        <v>173</v>
      </c>
      <c r="I6240" t="s">
        <v>79</v>
      </c>
      <c r="J6240">
        <v>1</v>
      </c>
      <c r="K6240">
        <v>12204</v>
      </c>
      <c r="L6240" t="str">
        <f>IFERROR(INDEX(play_attribution!$B$2:$B$328,MATCH(A6240,play_attribution!$A$2:$A$328,0)),"")</f>
        <v/>
      </c>
      <c r="M6240" t="str">
        <f>VLOOKUP(H6240,seller_roster!$A$2:$B$85,2,FALSE)</f>
        <v>Pia Reyes</v>
      </c>
      <c r="N6240" t="str">
        <f>VLOOKUP(C6240,accounts!$A$2:$F$9615,2,FALSE)</f>
        <v>Retail Multi-Location</v>
      </c>
      <c r="O6240" t="str">
        <f>VLOOKUP(C6240,accounts!$A$2:$F$9615,3,FALSE)</f>
        <v>$5M-$10M</v>
      </c>
      <c r="P6240" t="str">
        <f>VLOOKUP(C6240,accounts!$A$2:$F$9615,5,FALSE)</f>
        <v>Central</v>
      </c>
      <c r="Q6240" t="b">
        <f t="shared" si="98"/>
        <v>1</v>
      </c>
      <c r="R6240" t="e">
        <f>INDEX(removed_duplicate_rows!$A$5:$A$39,MATCH(wins!A6240,removed_duplicate_rows!$A$5:$A$39,0))</f>
        <v>#N/A</v>
      </c>
    </row>
    <row r="6241" spans="1:18" ht="15.75" customHeight="1" x14ac:dyDescent="0.2">
      <c r="A6241" t="s">
        <v>18854</v>
      </c>
      <c r="B6241" t="s">
        <v>18855</v>
      </c>
      <c r="C6241" t="s">
        <v>18856</v>
      </c>
      <c r="D6241" s="10">
        <v>46039</v>
      </c>
      <c r="E6241" t="s">
        <v>14854</v>
      </c>
      <c r="F6241">
        <v>11</v>
      </c>
      <c r="G6241" t="s">
        <v>77</v>
      </c>
      <c r="H6241" t="s">
        <v>155</v>
      </c>
      <c r="I6241" t="s">
        <v>55</v>
      </c>
      <c r="J6241">
        <v>1</v>
      </c>
      <c r="K6241">
        <v>6659</v>
      </c>
      <c r="L6241" t="str">
        <f>IFERROR(INDEX(play_attribution!$B$2:$B$328,MATCH(A6241,play_attribution!$A$2:$A$328,0)),"")</f>
        <v/>
      </c>
      <c r="M6241" t="str">
        <f>VLOOKUP(H6241,seller_roster!$A$2:$B$85,2,FALSE)</f>
        <v>Indigo Osei</v>
      </c>
      <c r="N6241" t="str">
        <f>VLOOKUP(C6241,accounts!$A$2:$F$9615,2,FALSE)</f>
        <v>Construction</v>
      </c>
      <c r="O6241" t="str">
        <f>VLOOKUP(C6241,accounts!$A$2:$F$9615,3,FALSE)</f>
        <v>$2.5M-$5M</v>
      </c>
      <c r="P6241" t="str">
        <f>VLOOKUP(C6241,accounts!$A$2:$F$9615,5,FALSE)</f>
        <v>East</v>
      </c>
      <c r="Q6241" t="b">
        <f t="shared" si="98"/>
        <v>1</v>
      </c>
      <c r="R6241" t="e">
        <f>INDEX(removed_duplicate_rows!$A$5:$A$39,MATCH(wins!A6241,removed_duplicate_rows!$A$5:$A$39,0))</f>
        <v>#N/A</v>
      </c>
    </row>
    <row r="6242" spans="1:18" ht="15.75" customHeight="1" x14ac:dyDescent="0.2">
      <c r="A6242" t="s">
        <v>18857</v>
      </c>
      <c r="B6242" t="s">
        <v>18858</v>
      </c>
      <c r="C6242" t="s">
        <v>18859</v>
      </c>
      <c r="D6242" s="10">
        <v>46039</v>
      </c>
      <c r="E6242" t="s">
        <v>14854</v>
      </c>
      <c r="F6242">
        <v>11</v>
      </c>
      <c r="G6242" t="s">
        <v>77</v>
      </c>
      <c r="H6242" t="s">
        <v>118</v>
      </c>
      <c r="I6242" t="s">
        <v>79</v>
      </c>
      <c r="J6242">
        <v>1</v>
      </c>
      <c r="K6242">
        <v>8271</v>
      </c>
      <c r="L6242" t="str">
        <f>IFERROR(INDEX(play_attribution!$B$2:$B$328,MATCH(A6242,play_attribution!$A$2:$A$328,0)),"")</f>
        <v/>
      </c>
      <c r="M6242" t="str">
        <f>VLOOKUP(H6242,seller_roster!$A$2:$B$85,2,FALSE)</f>
        <v>Val Reyes</v>
      </c>
      <c r="N6242" t="str">
        <f>VLOOKUP(C6242,accounts!$A$2:$F$9615,2,FALSE)</f>
        <v>Manufacturing</v>
      </c>
      <c r="O6242" t="str">
        <f>VLOOKUP(C6242,accounts!$A$2:$F$9615,3,FALSE)</f>
        <v>$1M-$2.5M</v>
      </c>
      <c r="P6242" t="str">
        <f>VLOOKUP(C6242,accounts!$A$2:$F$9615,5,FALSE)</f>
        <v>Central</v>
      </c>
      <c r="Q6242" t="b">
        <f t="shared" si="98"/>
        <v>1</v>
      </c>
      <c r="R6242" t="e">
        <f>INDEX(removed_duplicate_rows!$A$5:$A$39,MATCH(wins!A6242,removed_duplicate_rows!$A$5:$A$39,0))</f>
        <v>#N/A</v>
      </c>
    </row>
    <row r="6243" spans="1:18" ht="15.75" customHeight="1" x14ac:dyDescent="0.2">
      <c r="A6243" t="s">
        <v>18860</v>
      </c>
      <c r="B6243" t="s">
        <v>18861</v>
      </c>
      <c r="C6243" t="s">
        <v>18862</v>
      </c>
      <c r="D6243" s="10">
        <v>46039</v>
      </c>
      <c r="E6243" t="s">
        <v>14854</v>
      </c>
      <c r="F6243">
        <v>11</v>
      </c>
      <c r="G6243" t="s">
        <v>77</v>
      </c>
      <c r="H6243" t="s">
        <v>140</v>
      </c>
      <c r="I6243" t="s">
        <v>79</v>
      </c>
      <c r="J6243">
        <v>1</v>
      </c>
      <c r="K6243">
        <v>8080</v>
      </c>
      <c r="L6243" t="str">
        <f>IFERROR(INDEX(play_attribution!$B$2:$B$328,MATCH(A6243,play_attribution!$A$2:$A$328,0)),"")</f>
        <v/>
      </c>
      <c r="M6243" t="str">
        <f>VLOOKUP(H6243,seller_roster!$A$2:$B$85,2,FALSE)</f>
        <v>Lane Lindqvist</v>
      </c>
      <c r="N6243" t="str">
        <f>VLOOKUP(C6243,accounts!$A$2:$F$9615,2,FALSE)</f>
        <v>Retail Multi-Location</v>
      </c>
      <c r="O6243" t="str">
        <f>VLOOKUP(C6243,accounts!$A$2:$F$9615,3,FALSE)</f>
        <v>$2.5M-$5M</v>
      </c>
      <c r="P6243" t="str">
        <f>VLOOKUP(C6243,accounts!$A$2:$F$9615,5,FALSE)</f>
        <v>Central</v>
      </c>
      <c r="Q6243" t="b">
        <f t="shared" si="98"/>
        <v>1</v>
      </c>
      <c r="R6243" t="e">
        <f>INDEX(removed_duplicate_rows!$A$5:$A$39,MATCH(wins!A6243,removed_duplicate_rows!$A$5:$A$39,0))</f>
        <v>#N/A</v>
      </c>
    </row>
    <row r="6244" spans="1:18" ht="15.75" customHeight="1" x14ac:dyDescent="0.2">
      <c r="A6244" t="s">
        <v>18863</v>
      </c>
      <c r="B6244" t="s">
        <v>18864</v>
      </c>
      <c r="C6244" t="s">
        <v>18865</v>
      </c>
      <c r="D6244" s="10">
        <v>46039</v>
      </c>
      <c r="E6244" t="s">
        <v>14854</v>
      </c>
      <c r="F6244">
        <v>11</v>
      </c>
      <c r="G6244" t="s">
        <v>77</v>
      </c>
      <c r="H6244" t="s">
        <v>133</v>
      </c>
      <c r="I6244" t="s">
        <v>79</v>
      </c>
      <c r="J6244">
        <v>1</v>
      </c>
      <c r="K6244">
        <v>9792</v>
      </c>
      <c r="L6244" t="str">
        <f>IFERROR(INDEX(play_attribution!$B$2:$B$328,MATCH(A6244,play_attribution!$A$2:$A$328,0)),"")</f>
        <v/>
      </c>
      <c r="M6244" t="str">
        <f>VLOOKUP(H6244,seller_roster!$A$2:$B$85,2,FALSE)</f>
        <v>Devon Tran</v>
      </c>
      <c r="N6244" t="str">
        <f>VLOOKUP(C6244,accounts!$A$2:$F$9615,2,FALSE)</f>
        <v>Professional Services</v>
      </c>
      <c r="O6244" t="str">
        <f>VLOOKUP(C6244,accounts!$A$2:$F$9615,3,FALSE)</f>
        <v>$2.5M-$5M</v>
      </c>
      <c r="P6244" t="str">
        <f>VLOOKUP(C6244,accounts!$A$2:$F$9615,5,FALSE)</f>
        <v>West</v>
      </c>
      <c r="Q6244" t="b">
        <f t="shared" si="98"/>
        <v>1</v>
      </c>
      <c r="R6244" t="e">
        <f>INDEX(removed_duplicate_rows!$A$5:$A$39,MATCH(wins!A6244,removed_duplicate_rows!$A$5:$A$39,0))</f>
        <v>#N/A</v>
      </c>
    </row>
    <row r="6245" spans="1:18" ht="15.75" customHeight="1" x14ac:dyDescent="0.2">
      <c r="A6245" t="s">
        <v>18866</v>
      </c>
      <c r="B6245" t="s">
        <v>18867</v>
      </c>
      <c r="C6245" t="s">
        <v>18868</v>
      </c>
      <c r="D6245" s="10">
        <v>46039</v>
      </c>
      <c r="E6245" t="s">
        <v>14854</v>
      </c>
      <c r="F6245">
        <v>11</v>
      </c>
      <c r="G6245" t="s">
        <v>77</v>
      </c>
      <c r="H6245" t="s">
        <v>118</v>
      </c>
      <c r="I6245" t="s">
        <v>79</v>
      </c>
      <c r="J6245">
        <v>1</v>
      </c>
      <c r="K6245">
        <v>5596</v>
      </c>
      <c r="L6245" t="str">
        <f>IFERROR(INDEX(play_attribution!$B$2:$B$328,MATCH(A6245,play_attribution!$A$2:$A$328,0)),"")</f>
        <v/>
      </c>
      <c r="M6245" t="str">
        <f>VLOOKUP(H6245,seller_roster!$A$2:$B$85,2,FALSE)</f>
        <v>Val Reyes</v>
      </c>
      <c r="N6245" t="str">
        <f>VLOOKUP(C6245,accounts!$A$2:$F$9615,2,FALSE)</f>
        <v>Field Services</v>
      </c>
      <c r="O6245" t="str">
        <f>VLOOKUP(C6245,accounts!$A$2:$F$9615,3,FALSE)</f>
        <v>$2.5M-$5M</v>
      </c>
      <c r="P6245" t="str">
        <f>VLOOKUP(C6245,accounts!$A$2:$F$9615,5,FALSE)</f>
        <v>East</v>
      </c>
      <c r="Q6245" t="b">
        <f t="shared" si="98"/>
        <v>1</v>
      </c>
      <c r="R6245" t="e">
        <f>INDEX(removed_duplicate_rows!$A$5:$A$39,MATCH(wins!A6245,removed_duplicate_rows!$A$5:$A$39,0))</f>
        <v>#N/A</v>
      </c>
    </row>
    <row r="6246" spans="1:18" ht="15.75" customHeight="1" x14ac:dyDescent="0.2">
      <c r="A6246" t="s">
        <v>18869</v>
      </c>
      <c r="B6246" t="s">
        <v>18870</v>
      </c>
      <c r="C6246" t="s">
        <v>18871</v>
      </c>
      <c r="D6246" s="10">
        <v>46039</v>
      </c>
      <c r="E6246" t="s">
        <v>14854</v>
      </c>
      <c r="F6246">
        <v>11</v>
      </c>
      <c r="G6246" t="s">
        <v>77</v>
      </c>
      <c r="H6246" t="s">
        <v>129</v>
      </c>
      <c r="I6246" t="s">
        <v>79</v>
      </c>
      <c r="J6246">
        <v>1</v>
      </c>
      <c r="K6246">
        <v>8109</v>
      </c>
      <c r="L6246" t="str">
        <f>IFERROR(INDEX(play_attribution!$B$2:$B$328,MATCH(A6246,play_attribution!$A$2:$A$328,0)),"")</f>
        <v/>
      </c>
      <c r="M6246" t="str">
        <f>VLOOKUP(H6246,seller_roster!$A$2:$B$85,2,FALSE)</f>
        <v>Gray Vega</v>
      </c>
      <c r="N6246" t="str">
        <f>VLOOKUP(C6246,accounts!$A$2:$F$9615,2,FALSE)</f>
        <v>Retail Multi-Location</v>
      </c>
      <c r="O6246" t="str">
        <f>VLOOKUP(C6246,accounts!$A$2:$F$9615,3,FALSE)</f>
        <v>$5M-$10M</v>
      </c>
      <c r="P6246" t="str">
        <f>VLOOKUP(C6246,accounts!$A$2:$F$9615,5,FALSE)</f>
        <v>Central</v>
      </c>
      <c r="Q6246" t="b">
        <f t="shared" si="98"/>
        <v>1</v>
      </c>
      <c r="R6246" t="e">
        <f>INDEX(removed_duplicate_rows!$A$5:$A$39,MATCH(wins!A6246,removed_duplicate_rows!$A$5:$A$39,0))</f>
        <v>#N/A</v>
      </c>
    </row>
    <row r="6247" spans="1:18" ht="15.75" customHeight="1" x14ac:dyDescent="0.2">
      <c r="A6247" t="s">
        <v>18872</v>
      </c>
      <c r="B6247" t="s">
        <v>18873</v>
      </c>
      <c r="C6247" t="s">
        <v>18874</v>
      </c>
      <c r="D6247" s="10">
        <v>46039</v>
      </c>
      <c r="E6247" t="s">
        <v>14854</v>
      </c>
      <c r="F6247">
        <v>11</v>
      </c>
      <c r="G6247" t="s">
        <v>77</v>
      </c>
      <c r="H6247" t="s">
        <v>184</v>
      </c>
      <c r="I6247" t="s">
        <v>55</v>
      </c>
      <c r="J6247">
        <v>1</v>
      </c>
      <c r="K6247">
        <v>7189</v>
      </c>
      <c r="L6247" t="str">
        <f>IFERROR(INDEX(play_attribution!$B$2:$B$328,MATCH(A6247,play_attribution!$A$2:$A$328,0)),"")</f>
        <v/>
      </c>
      <c r="M6247" t="str">
        <f>VLOOKUP(H6247,seller_roster!$A$2:$B$85,2,FALSE)</f>
        <v>Zion Silva</v>
      </c>
      <c r="N6247" t="str">
        <f>VLOOKUP(C6247,accounts!$A$2:$F$9615,2,FALSE)</f>
        <v>Logistics</v>
      </c>
      <c r="O6247" t="str">
        <f>VLOOKUP(C6247,accounts!$A$2:$F$9615,3,FALSE)</f>
        <v>$2.5M-$5M</v>
      </c>
      <c r="P6247" t="str">
        <f>VLOOKUP(C6247,accounts!$A$2:$F$9615,5,FALSE)</f>
        <v>Central</v>
      </c>
      <c r="Q6247" t="b">
        <f t="shared" si="98"/>
        <v>1</v>
      </c>
      <c r="R6247" t="e">
        <f>INDEX(removed_duplicate_rows!$A$5:$A$39,MATCH(wins!A6247,removed_duplicate_rows!$A$5:$A$39,0))</f>
        <v>#N/A</v>
      </c>
    </row>
    <row r="6248" spans="1:18" ht="15.75" customHeight="1" x14ac:dyDescent="0.2">
      <c r="A6248" t="s">
        <v>18875</v>
      </c>
      <c r="B6248" t="s">
        <v>18876</v>
      </c>
      <c r="C6248" t="s">
        <v>18877</v>
      </c>
      <c r="D6248" s="10">
        <v>46039</v>
      </c>
      <c r="E6248" t="s">
        <v>14854</v>
      </c>
      <c r="F6248">
        <v>11</v>
      </c>
      <c r="G6248" t="s">
        <v>77</v>
      </c>
      <c r="H6248" t="s">
        <v>129</v>
      </c>
      <c r="I6248" t="s">
        <v>79</v>
      </c>
      <c r="J6248">
        <v>1</v>
      </c>
      <c r="K6248">
        <v>7633</v>
      </c>
      <c r="L6248" t="str">
        <f>IFERROR(INDEX(play_attribution!$B$2:$B$328,MATCH(A6248,play_attribution!$A$2:$A$328,0)),"")</f>
        <v/>
      </c>
      <c r="M6248" t="str">
        <f>VLOOKUP(H6248,seller_roster!$A$2:$B$85,2,FALSE)</f>
        <v>Gray Vega</v>
      </c>
      <c r="N6248" t="str">
        <f>VLOOKUP(C6248,accounts!$A$2:$F$9615,2,FALSE)</f>
        <v>Nonprofit</v>
      </c>
      <c r="O6248" t="str">
        <f>VLOOKUP(C6248,accounts!$A$2:$F$9615,3,FALSE)</f>
        <v>$2.5M-$5M</v>
      </c>
      <c r="P6248" t="str">
        <f>VLOOKUP(C6248,accounts!$A$2:$F$9615,5,FALSE)</f>
        <v>West</v>
      </c>
      <c r="Q6248" t="b">
        <f t="shared" si="98"/>
        <v>1</v>
      </c>
      <c r="R6248" t="e">
        <f>INDEX(removed_duplicate_rows!$A$5:$A$39,MATCH(wins!A6248,removed_duplicate_rows!$A$5:$A$39,0))</f>
        <v>#N/A</v>
      </c>
    </row>
    <row r="6249" spans="1:18" ht="15.75" customHeight="1" x14ac:dyDescent="0.2">
      <c r="A6249" t="s">
        <v>18878</v>
      </c>
      <c r="B6249" t="s">
        <v>18879</v>
      </c>
      <c r="C6249" t="s">
        <v>18880</v>
      </c>
      <c r="D6249" s="10">
        <v>46039</v>
      </c>
      <c r="E6249" t="s">
        <v>14854</v>
      </c>
      <c r="F6249">
        <v>11</v>
      </c>
      <c r="G6249" t="s">
        <v>77</v>
      </c>
      <c r="H6249" t="s">
        <v>95</v>
      </c>
      <c r="I6249" t="s">
        <v>79</v>
      </c>
      <c r="J6249">
        <v>1</v>
      </c>
      <c r="K6249">
        <v>6088</v>
      </c>
      <c r="L6249" t="str">
        <f>IFERROR(INDEX(play_attribution!$B$2:$B$328,MATCH(A6249,play_attribution!$A$2:$A$328,0)),"")</f>
        <v/>
      </c>
      <c r="M6249" t="str">
        <f>VLOOKUP(H6249,seller_roster!$A$2:$B$85,2,FALSE)</f>
        <v>Frankie Ferro</v>
      </c>
      <c r="N6249" t="str">
        <f>VLOOKUP(C6249,accounts!$A$2:$F$9615,2,FALSE)</f>
        <v>Field Services</v>
      </c>
      <c r="O6249" t="str">
        <f>VLOOKUP(C6249,accounts!$A$2:$F$9615,3,FALSE)</f>
        <v>$1M-$2.5M</v>
      </c>
      <c r="P6249" t="str">
        <f>VLOOKUP(C6249,accounts!$A$2:$F$9615,5,FALSE)</f>
        <v>Central</v>
      </c>
      <c r="Q6249" t="b">
        <f t="shared" si="98"/>
        <v>1</v>
      </c>
      <c r="R6249" t="e">
        <f>INDEX(removed_duplicate_rows!$A$5:$A$39,MATCH(wins!A6249,removed_duplicate_rows!$A$5:$A$39,0))</f>
        <v>#N/A</v>
      </c>
    </row>
    <row r="6250" spans="1:18" ht="15.75" customHeight="1" x14ac:dyDescent="0.2">
      <c r="A6250" t="s">
        <v>18881</v>
      </c>
      <c r="B6250" t="s">
        <v>18882</v>
      </c>
      <c r="C6250" t="s">
        <v>18883</v>
      </c>
      <c r="D6250" s="10">
        <v>46039</v>
      </c>
      <c r="E6250" t="s">
        <v>14854</v>
      </c>
      <c r="F6250">
        <v>11</v>
      </c>
      <c r="G6250" t="s">
        <v>77</v>
      </c>
      <c r="H6250" t="s">
        <v>151</v>
      </c>
      <c r="I6250" t="s">
        <v>79</v>
      </c>
      <c r="J6250">
        <v>1</v>
      </c>
      <c r="K6250">
        <v>9074</v>
      </c>
      <c r="L6250" t="str">
        <f>IFERROR(INDEX(play_attribution!$B$2:$B$328,MATCH(A6250,play_attribution!$A$2:$A$328,0)),"")</f>
        <v/>
      </c>
      <c r="M6250" t="str">
        <f>VLOOKUP(H6250,seller_roster!$A$2:$B$85,2,FALSE)</f>
        <v>Marley Lindqvist</v>
      </c>
      <c r="N6250" t="str">
        <f>VLOOKUP(C6250,accounts!$A$2:$F$9615,2,FALSE)</f>
        <v>Field Services</v>
      </c>
      <c r="O6250" t="str">
        <f>VLOOKUP(C6250,accounts!$A$2:$F$9615,3,FALSE)</f>
        <v>$1M-$2.5M</v>
      </c>
      <c r="P6250" t="str">
        <f>VLOOKUP(C6250,accounts!$A$2:$F$9615,5,FALSE)</f>
        <v>West</v>
      </c>
      <c r="Q6250" t="b">
        <f t="shared" si="98"/>
        <v>1</v>
      </c>
      <c r="R6250" t="e">
        <f>INDEX(removed_duplicate_rows!$A$5:$A$39,MATCH(wins!A6250,removed_duplicate_rows!$A$5:$A$39,0))</f>
        <v>#N/A</v>
      </c>
    </row>
    <row r="6251" spans="1:18" ht="15.75" customHeight="1" x14ac:dyDescent="0.2">
      <c r="A6251" t="s">
        <v>18884</v>
      </c>
      <c r="B6251" t="s">
        <v>18885</v>
      </c>
      <c r="C6251" t="s">
        <v>18886</v>
      </c>
      <c r="D6251" s="10">
        <v>46039</v>
      </c>
      <c r="E6251" t="s">
        <v>14854</v>
      </c>
      <c r="F6251">
        <v>11</v>
      </c>
      <c r="G6251" t="s">
        <v>77</v>
      </c>
      <c r="H6251" t="s">
        <v>191</v>
      </c>
      <c r="I6251" t="s">
        <v>79</v>
      </c>
      <c r="J6251">
        <v>1</v>
      </c>
      <c r="K6251">
        <v>5179</v>
      </c>
      <c r="L6251" t="str">
        <f>IFERROR(INDEX(play_attribution!$B$2:$B$328,MATCH(A6251,play_attribution!$A$2:$A$328,0)),"")</f>
        <v/>
      </c>
      <c r="M6251" t="str">
        <f>VLOOKUP(H6251,seller_roster!$A$2:$B$85,2,FALSE)</f>
        <v>Blake Lindqvist</v>
      </c>
      <c r="N6251" t="str">
        <f>VLOOKUP(C6251,accounts!$A$2:$F$9615,2,FALSE)</f>
        <v>Hospitality Group</v>
      </c>
      <c r="O6251" t="str">
        <f>VLOOKUP(C6251,accounts!$A$2:$F$9615,3,FALSE)</f>
        <v>$5M-$10M</v>
      </c>
      <c r="P6251" t="str">
        <f>VLOOKUP(C6251,accounts!$A$2:$F$9615,5,FALSE)</f>
        <v>West</v>
      </c>
      <c r="Q6251" t="b">
        <f t="shared" si="98"/>
        <v>1</v>
      </c>
      <c r="R6251" t="e">
        <f>INDEX(removed_duplicate_rows!$A$5:$A$39,MATCH(wins!A6251,removed_duplicate_rows!$A$5:$A$39,0))</f>
        <v>#N/A</v>
      </c>
    </row>
    <row r="6252" spans="1:18" ht="15.75" customHeight="1" x14ac:dyDescent="0.2">
      <c r="A6252" t="s">
        <v>18887</v>
      </c>
      <c r="B6252" t="s">
        <v>18888</v>
      </c>
      <c r="C6252" t="s">
        <v>18889</v>
      </c>
      <c r="D6252" s="10">
        <v>46039</v>
      </c>
      <c r="E6252" t="s">
        <v>14854</v>
      </c>
      <c r="F6252">
        <v>11</v>
      </c>
      <c r="G6252" t="s">
        <v>77</v>
      </c>
      <c r="H6252" t="s">
        <v>107</v>
      </c>
      <c r="I6252" t="s">
        <v>79</v>
      </c>
      <c r="J6252">
        <v>1</v>
      </c>
      <c r="K6252">
        <v>8832</v>
      </c>
      <c r="L6252" t="str">
        <f>IFERROR(INDEX(play_attribution!$B$2:$B$328,MATCH(A6252,play_attribution!$A$2:$A$328,0)),"")</f>
        <v/>
      </c>
      <c r="M6252" t="str">
        <f>VLOOKUP(H6252,seller_roster!$A$2:$B$85,2,FALSE)</f>
        <v>Skyler Doyle</v>
      </c>
      <c r="N6252" t="str">
        <f>VLOOKUP(C6252,accounts!$A$2:$F$9615,2,FALSE)</f>
        <v>Construction</v>
      </c>
      <c r="O6252" t="str">
        <f>VLOOKUP(C6252,accounts!$A$2:$F$9615,3,FALSE)</f>
        <v>$5M-$10M</v>
      </c>
      <c r="P6252" t="str">
        <f>VLOOKUP(C6252,accounts!$A$2:$F$9615,5,FALSE)</f>
        <v>East</v>
      </c>
      <c r="Q6252" t="b">
        <f t="shared" si="98"/>
        <v>1</v>
      </c>
      <c r="R6252" t="e">
        <f>INDEX(removed_duplicate_rows!$A$5:$A$39,MATCH(wins!A6252,removed_duplicate_rows!$A$5:$A$39,0))</f>
        <v>#N/A</v>
      </c>
    </row>
    <row r="6253" spans="1:18" ht="15.75" customHeight="1" x14ac:dyDescent="0.2">
      <c r="A6253" t="s">
        <v>18890</v>
      </c>
      <c r="B6253" t="s">
        <v>18891</v>
      </c>
      <c r="C6253" t="s">
        <v>18892</v>
      </c>
      <c r="D6253" s="10">
        <v>46039</v>
      </c>
      <c r="E6253" t="s">
        <v>14854</v>
      </c>
      <c r="F6253">
        <v>11</v>
      </c>
      <c r="G6253" t="s">
        <v>77</v>
      </c>
      <c r="H6253" t="s">
        <v>266</v>
      </c>
      <c r="I6253" t="s">
        <v>79</v>
      </c>
      <c r="J6253">
        <v>1</v>
      </c>
      <c r="K6253">
        <v>5341</v>
      </c>
      <c r="L6253" t="str">
        <f>IFERROR(INDEX(play_attribution!$B$2:$B$328,MATCH(A6253,play_attribution!$A$2:$A$328,0)),"")</f>
        <v/>
      </c>
      <c r="M6253" t="str">
        <f>VLOOKUP(H6253,seller_roster!$A$2:$B$85,2,FALSE)</f>
        <v>Dakota Vega</v>
      </c>
      <c r="N6253" t="str">
        <f>VLOOKUP(C6253,accounts!$A$2:$F$9615,2,FALSE)</f>
        <v>Professional Services</v>
      </c>
      <c r="O6253" t="str">
        <f>VLOOKUP(C6253,accounts!$A$2:$F$9615,3,FALSE)</f>
        <v>$2.5M-$5M</v>
      </c>
      <c r="P6253" t="str">
        <f>VLOOKUP(C6253,accounts!$A$2:$F$9615,5,FALSE)</f>
        <v>East</v>
      </c>
      <c r="Q6253" t="b">
        <f t="shared" si="98"/>
        <v>1</v>
      </c>
      <c r="R6253" t="e">
        <f>INDEX(removed_duplicate_rows!$A$5:$A$39,MATCH(wins!A6253,removed_duplicate_rows!$A$5:$A$39,0))</f>
        <v>#N/A</v>
      </c>
    </row>
    <row r="6254" spans="1:18" ht="15.75" customHeight="1" x14ac:dyDescent="0.2">
      <c r="A6254" t="s">
        <v>18893</v>
      </c>
      <c r="B6254" t="s">
        <v>18894</v>
      </c>
      <c r="C6254" t="s">
        <v>18895</v>
      </c>
      <c r="D6254" s="10">
        <v>46039</v>
      </c>
      <c r="E6254" t="s">
        <v>14854</v>
      </c>
      <c r="F6254">
        <v>11</v>
      </c>
      <c r="G6254" t="s">
        <v>77</v>
      </c>
      <c r="H6254" t="s">
        <v>140</v>
      </c>
      <c r="I6254" t="s">
        <v>79</v>
      </c>
      <c r="J6254">
        <v>1</v>
      </c>
      <c r="K6254">
        <v>11608</v>
      </c>
      <c r="L6254" t="str">
        <f>IFERROR(INDEX(play_attribution!$B$2:$B$328,MATCH(A6254,play_attribution!$A$2:$A$328,0)),"")</f>
        <v/>
      </c>
      <c r="M6254" t="str">
        <f>VLOOKUP(H6254,seller_roster!$A$2:$B$85,2,FALSE)</f>
        <v>Lane Lindqvist</v>
      </c>
      <c r="N6254" t="str">
        <f>VLOOKUP(C6254,accounts!$A$2:$F$9615,2,FALSE)</f>
        <v>Hospitality Group</v>
      </c>
      <c r="O6254" t="str">
        <f>VLOOKUP(C6254,accounts!$A$2:$F$9615,3,FALSE)</f>
        <v>$2.5M-$5M</v>
      </c>
      <c r="P6254" t="str">
        <f>VLOOKUP(C6254,accounts!$A$2:$F$9615,5,FALSE)</f>
        <v>West</v>
      </c>
      <c r="Q6254" t="b">
        <f t="shared" si="98"/>
        <v>1</v>
      </c>
      <c r="R6254" t="e">
        <f>INDEX(removed_duplicate_rows!$A$5:$A$39,MATCH(wins!A6254,removed_duplicate_rows!$A$5:$A$39,0))</f>
        <v>#N/A</v>
      </c>
    </row>
    <row r="6255" spans="1:18" ht="15.75" customHeight="1" x14ac:dyDescent="0.2">
      <c r="A6255" t="s">
        <v>18896</v>
      </c>
      <c r="B6255" t="s">
        <v>18897</v>
      </c>
      <c r="C6255" t="s">
        <v>18898</v>
      </c>
      <c r="D6255" s="10">
        <v>46039</v>
      </c>
      <c r="E6255" t="s">
        <v>14854</v>
      </c>
      <c r="F6255">
        <v>11</v>
      </c>
      <c r="G6255" t="s">
        <v>77</v>
      </c>
      <c r="H6255" t="s">
        <v>151</v>
      </c>
      <c r="I6255" t="s">
        <v>79</v>
      </c>
      <c r="J6255">
        <v>1</v>
      </c>
      <c r="K6255">
        <v>10057</v>
      </c>
      <c r="L6255" t="str">
        <f>IFERROR(INDEX(play_attribution!$B$2:$B$328,MATCH(A6255,play_attribution!$A$2:$A$328,0)),"")</f>
        <v/>
      </c>
      <c r="M6255" t="str">
        <f>VLOOKUP(H6255,seller_roster!$A$2:$B$85,2,FALSE)</f>
        <v>Marley Lindqvist</v>
      </c>
      <c r="N6255" t="str">
        <f>VLOOKUP(C6255,accounts!$A$2:$F$9615,2,FALSE)</f>
        <v>Wholesale &amp; Distribution</v>
      </c>
      <c r="O6255" t="str">
        <f>VLOOKUP(C6255,accounts!$A$2:$F$9615,3,FALSE)</f>
        <v>&lt;$1M</v>
      </c>
      <c r="P6255" t="str">
        <f>VLOOKUP(C6255,accounts!$A$2:$F$9615,5,FALSE)</f>
        <v>East</v>
      </c>
      <c r="Q6255" t="b">
        <f t="shared" si="98"/>
        <v>1</v>
      </c>
      <c r="R6255" t="e">
        <f>INDEX(removed_duplicate_rows!$A$5:$A$39,MATCH(wins!A6255,removed_duplicate_rows!$A$5:$A$39,0))</f>
        <v>#N/A</v>
      </c>
    </row>
    <row r="6256" spans="1:18" ht="15.75" customHeight="1" x14ac:dyDescent="0.2">
      <c r="A6256" t="s">
        <v>18899</v>
      </c>
      <c r="B6256" t="s">
        <v>18900</v>
      </c>
      <c r="C6256" t="s">
        <v>18901</v>
      </c>
      <c r="D6256" s="10">
        <v>46039</v>
      </c>
      <c r="E6256" t="s">
        <v>14854</v>
      </c>
      <c r="F6256">
        <v>11</v>
      </c>
      <c r="G6256" t="s">
        <v>77</v>
      </c>
      <c r="H6256" t="s">
        <v>184</v>
      </c>
      <c r="I6256" t="s">
        <v>55</v>
      </c>
      <c r="J6256">
        <v>1</v>
      </c>
      <c r="K6256">
        <v>10041</v>
      </c>
      <c r="L6256" t="str">
        <f>IFERROR(INDEX(play_attribution!$B$2:$B$328,MATCH(A6256,play_attribution!$A$2:$A$328,0)),"")</f>
        <v/>
      </c>
      <c r="M6256" t="str">
        <f>VLOOKUP(H6256,seller_roster!$A$2:$B$85,2,FALSE)</f>
        <v>Zion Silva</v>
      </c>
      <c r="N6256" t="str">
        <f>VLOOKUP(C6256,accounts!$A$2:$F$9615,2,FALSE)</f>
        <v>Wholesale &amp; Distribution</v>
      </c>
      <c r="O6256" t="str">
        <f>VLOOKUP(C6256,accounts!$A$2:$F$9615,3,FALSE)</f>
        <v>$2.5M-$5M</v>
      </c>
      <c r="P6256" t="str">
        <f>VLOOKUP(C6256,accounts!$A$2:$F$9615,5,FALSE)</f>
        <v>Central</v>
      </c>
      <c r="Q6256" t="b">
        <f t="shared" si="98"/>
        <v>1</v>
      </c>
      <c r="R6256" t="e">
        <f>INDEX(removed_duplicate_rows!$A$5:$A$39,MATCH(wins!A6256,removed_duplicate_rows!$A$5:$A$39,0))</f>
        <v>#N/A</v>
      </c>
    </row>
    <row r="6257" spans="1:18" ht="15.75" customHeight="1" x14ac:dyDescent="0.2">
      <c r="A6257" t="s">
        <v>18902</v>
      </c>
      <c r="B6257" t="s">
        <v>18903</v>
      </c>
      <c r="C6257" t="s">
        <v>18904</v>
      </c>
      <c r="D6257" s="10">
        <v>46039</v>
      </c>
      <c r="E6257" t="s">
        <v>14854</v>
      </c>
      <c r="F6257">
        <v>11</v>
      </c>
      <c r="G6257" t="s">
        <v>77</v>
      </c>
      <c r="H6257" t="s">
        <v>177</v>
      </c>
      <c r="I6257" t="s">
        <v>55</v>
      </c>
      <c r="J6257">
        <v>1</v>
      </c>
      <c r="K6257">
        <v>14091</v>
      </c>
      <c r="L6257" t="str">
        <f>IFERROR(INDEX(play_attribution!$B$2:$B$328,MATCH(A6257,play_attribution!$A$2:$A$328,0)),"")</f>
        <v/>
      </c>
      <c r="M6257" t="str">
        <f>VLOOKUP(H6257,seller_roster!$A$2:$B$85,2,FALSE)</f>
        <v>Gray Marsh</v>
      </c>
      <c r="N6257" t="str">
        <f>VLOOKUP(C6257,accounts!$A$2:$F$9615,2,FALSE)</f>
        <v>Professional Services</v>
      </c>
      <c r="O6257" t="str">
        <f>VLOOKUP(C6257,accounts!$A$2:$F$9615,3,FALSE)</f>
        <v>$2.5M-$5M</v>
      </c>
      <c r="P6257" t="str">
        <f>VLOOKUP(C6257,accounts!$A$2:$F$9615,5,FALSE)</f>
        <v>West</v>
      </c>
      <c r="Q6257" t="b">
        <f t="shared" si="98"/>
        <v>1</v>
      </c>
      <c r="R6257" t="e">
        <f>INDEX(removed_duplicate_rows!$A$5:$A$39,MATCH(wins!A6257,removed_duplicate_rows!$A$5:$A$39,0))</f>
        <v>#N/A</v>
      </c>
    </row>
    <row r="6258" spans="1:18" ht="15.75" customHeight="1" x14ac:dyDescent="0.2">
      <c r="A6258" t="s">
        <v>18905</v>
      </c>
      <c r="B6258" t="s">
        <v>18906</v>
      </c>
      <c r="C6258" t="s">
        <v>18907</v>
      </c>
      <c r="D6258" s="10">
        <v>46039</v>
      </c>
      <c r="E6258" t="s">
        <v>14854</v>
      </c>
      <c r="F6258">
        <v>11</v>
      </c>
      <c r="G6258" t="s">
        <v>77</v>
      </c>
      <c r="H6258" t="s">
        <v>527</v>
      </c>
      <c r="I6258" t="s">
        <v>55</v>
      </c>
      <c r="J6258">
        <v>1</v>
      </c>
      <c r="K6258">
        <v>4919</v>
      </c>
      <c r="L6258" t="str">
        <f>IFERROR(INDEX(play_attribution!$B$2:$B$328,MATCH(A6258,play_attribution!$A$2:$A$328,0)),"")</f>
        <v/>
      </c>
      <c r="M6258" t="str">
        <f>VLOOKUP(H6258,seller_roster!$A$2:$B$85,2,FALSE)</f>
        <v>Nia Mbeki</v>
      </c>
      <c r="N6258" t="str">
        <f>VLOOKUP(C6258,accounts!$A$2:$F$9615,2,FALSE)</f>
        <v>Field Services</v>
      </c>
      <c r="O6258" t="str">
        <f>VLOOKUP(C6258,accounts!$A$2:$F$9615,3,FALSE)</f>
        <v>$5M-$10M</v>
      </c>
      <c r="P6258" t="str">
        <f>VLOOKUP(C6258,accounts!$A$2:$F$9615,5,FALSE)</f>
        <v>East</v>
      </c>
      <c r="Q6258" t="b">
        <f t="shared" si="98"/>
        <v>1</v>
      </c>
      <c r="R6258" t="e">
        <f>INDEX(removed_duplicate_rows!$A$5:$A$39,MATCH(wins!A6258,removed_duplicate_rows!$A$5:$A$39,0))</f>
        <v>#N/A</v>
      </c>
    </row>
    <row r="6259" spans="1:18" ht="15.75" customHeight="1" x14ac:dyDescent="0.2">
      <c r="A6259" t="s">
        <v>18908</v>
      </c>
      <c r="B6259" t="s">
        <v>18909</v>
      </c>
      <c r="C6259" t="s">
        <v>18910</v>
      </c>
      <c r="D6259" s="10">
        <v>46039</v>
      </c>
      <c r="E6259" t="s">
        <v>14854</v>
      </c>
      <c r="F6259">
        <v>11</v>
      </c>
      <c r="G6259" t="s">
        <v>77</v>
      </c>
      <c r="H6259" t="s">
        <v>133</v>
      </c>
      <c r="I6259" t="s">
        <v>79</v>
      </c>
      <c r="J6259">
        <v>1</v>
      </c>
      <c r="K6259">
        <v>14577</v>
      </c>
      <c r="L6259" t="str">
        <f>IFERROR(INDEX(play_attribution!$B$2:$B$328,MATCH(A6259,play_attribution!$A$2:$A$328,0)),"")</f>
        <v/>
      </c>
      <c r="M6259" t="str">
        <f>VLOOKUP(H6259,seller_roster!$A$2:$B$85,2,FALSE)</f>
        <v>Devon Tran</v>
      </c>
      <c r="N6259" t="str">
        <f>VLOOKUP(C6259,accounts!$A$2:$F$9615,2,FALSE)</f>
        <v>Logistics</v>
      </c>
      <c r="O6259" t="str">
        <f>VLOOKUP(C6259,accounts!$A$2:$F$9615,3,FALSE)</f>
        <v>$2.5M-$5M</v>
      </c>
      <c r="P6259" t="str">
        <f>VLOOKUP(C6259,accounts!$A$2:$F$9615,5,FALSE)</f>
        <v>East</v>
      </c>
      <c r="Q6259" t="b">
        <f t="shared" si="98"/>
        <v>1</v>
      </c>
      <c r="R6259" t="e">
        <f>INDEX(removed_duplicate_rows!$A$5:$A$39,MATCH(wins!A6259,removed_duplicate_rows!$A$5:$A$39,0))</f>
        <v>#N/A</v>
      </c>
    </row>
    <row r="6260" spans="1:18" ht="15.75" customHeight="1" x14ac:dyDescent="0.2">
      <c r="A6260" t="s">
        <v>18911</v>
      </c>
      <c r="B6260" t="s">
        <v>18912</v>
      </c>
      <c r="C6260" t="s">
        <v>18913</v>
      </c>
      <c r="D6260" s="10">
        <v>46039</v>
      </c>
      <c r="E6260" t="s">
        <v>14854</v>
      </c>
      <c r="F6260">
        <v>11</v>
      </c>
      <c r="G6260" t="s">
        <v>77</v>
      </c>
      <c r="H6260" t="s">
        <v>114</v>
      </c>
      <c r="I6260" t="s">
        <v>55</v>
      </c>
      <c r="J6260">
        <v>1</v>
      </c>
      <c r="K6260">
        <v>6815</v>
      </c>
      <c r="L6260" t="str">
        <f>IFERROR(INDEX(play_attribution!$B$2:$B$328,MATCH(A6260,play_attribution!$A$2:$A$328,0)),"")</f>
        <v/>
      </c>
      <c r="M6260" t="str">
        <f>VLOOKUP(H6260,seller_roster!$A$2:$B$85,2,FALSE)</f>
        <v>Ray Reyes</v>
      </c>
      <c r="N6260" t="str">
        <f>VLOOKUP(C6260,accounts!$A$2:$F$9615,2,FALSE)</f>
        <v>Manufacturing</v>
      </c>
      <c r="O6260" t="str">
        <f>VLOOKUP(C6260,accounts!$A$2:$F$9615,3,FALSE)</f>
        <v>$2.5M-$5M</v>
      </c>
      <c r="P6260" t="str">
        <f>VLOOKUP(C6260,accounts!$A$2:$F$9615,5,FALSE)</f>
        <v>West</v>
      </c>
      <c r="Q6260" t="b">
        <f t="shared" si="98"/>
        <v>1</v>
      </c>
      <c r="R6260" t="e">
        <f>INDEX(removed_duplicate_rows!$A$5:$A$39,MATCH(wins!A6260,removed_duplicate_rows!$A$5:$A$39,0))</f>
        <v>#N/A</v>
      </c>
    </row>
    <row r="6261" spans="1:18" ht="15.75" customHeight="1" x14ac:dyDescent="0.2">
      <c r="A6261" t="s">
        <v>18914</v>
      </c>
      <c r="B6261" t="s">
        <v>18915</v>
      </c>
      <c r="C6261" t="s">
        <v>18916</v>
      </c>
      <c r="D6261" s="10">
        <v>46039</v>
      </c>
      <c r="E6261" t="s">
        <v>14854</v>
      </c>
      <c r="F6261">
        <v>11</v>
      </c>
      <c r="G6261" t="s">
        <v>77</v>
      </c>
      <c r="H6261" t="s">
        <v>103</v>
      </c>
      <c r="I6261" t="s">
        <v>79</v>
      </c>
      <c r="J6261">
        <v>1</v>
      </c>
      <c r="K6261">
        <v>6648</v>
      </c>
      <c r="L6261" t="str">
        <f>IFERROR(INDEX(play_attribution!$B$2:$B$328,MATCH(A6261,play_attribution!$A$2:$A$328,0)),"")</f>
        <v/>
      </c>
      <c r="M6261" t="str">
        <f>VLOOKUP(H6261,seller_roster!$A$2:$B$85,2,FALSE)</f>
        <v>Jax Reyes</v>
      </c>
      <c r="N6261" t="str">
        <f>VLOOKUP(C6261,accounts!$A$2:$F$9615,2,FALSE)</f>
        <v>Manufacturing</v>
      </c>
      <c r="O6261" t="str">
        <f>VLOOKUP(C6261,accounts!$A$2:$F$9615,3,FALSE)</f>
        <v>$2.5M-$5M</v>
      </c>
      <c r="P6261" t="str">
        <f>VLOOKUP(C6261,accounts!$A$2:$F$9615,5,FALSE)</f>
        <v>East</v>
      </c>
      <c r="Q6261" t="b">
        <f t="shared" si="98"/>
        <v>1</v>
      </c>
      <c r="R6261" t="e">
        <f>INDEX(removed_duplicate_rows!$A$5:$A$39,MATCH(wins!A6261,removed_duplicate_rows!$A$5:$A$39,0))</f>
        <v>#N/A</v>
      </c>
    </row>
    <row r="6262" spans="1:18" ht="15.75" customHeight="1" x14ac:dyDescent="0.2">
      <c r="A6262" t="s">
        <v>18917</v>
      </c>
      <c r="B6262" t="s">
        <v>18918</v>
      </c>
      <c r="C6262" t="s">
        <v>18919</v>
      </c>
      <c r="D6262" s="10">
        <v>46039</v>
      </c>
      <c r="E6262" t="s">
        <v>14854</v>
      </c>
      <c r="F6262">
        <v>11</v>
      </c>
      <c r="G6262" t="s">
        <v>77</v>
      </c>
      <c r="H6262" t="s">
        <v>140</v>
      </c>
      <c r="I6262" t="s">
        <v>79</v>
      </c>
      <c r="J6262">
        <v>1</v>
      </c>
      <c r="K6262">
        <v>10491</v>
      </c>
      <c r="L6262" t="str">
        <f>IFERROR(INDEX(play_attribution!$B$2:$B$328,MATCH(A6262,play_attribution!$A$2:$A$328,0)),"")</f>
        <v/>
      </c>
      <c r="M6262" t="str">
        <f>VLOOKUP(H6262,seller_roster!$A$2:$B$85,2,FALSE)</f>
        <v>Lane Lindqvist</v>
      </c>
      <c r="N6262" t="str">
        <f>VLOOKUP(C6262,accounts!$A$2:$F$9615,2,FALSE)</f>
        <v>Logistics</v>
      </c>
      <c r="O6262" t="str">
        <f>VLOOKUP(C6262,accounts!$A$2:$F$9615,3,FALSE)</f>
        <v>$2.5M-$5M</v>
      </c>
      <c r="P6262" t="str">
        <f>VLOOKUP(C6262,accounts!$A$2:$F$9615,5,FALSE)</f>
        <v>East</v>
      </c>
      <c r="Q6262" t="b">
        <f t="shared" si="98"/>
        <v>1</v>
      </c>
      <c r="R6262" t="e">
        <f>INDEX(removed_duplicate_rows!$A$5:$A$39,MATCH(wins!A6262,removed_duplicate_rows!$A$5:$A$39,0))</f>
        <v>#N/A</v>
      </c>
    </row>
    <row r="6263" spans="1:18" ht="15.75" customHeight="1" x14ac:dyDescent="0.2">
      <c r="A6263" t="s">
        <v>18920</v>
      </c>
      <c r="B6263" t="s">
        <v>18921</v>
      </c>
      <c r="C6263" t="s">
        <v>18922</v>
      </c>
      <c r="D6263" s="10">
        <v>46039</v>
      </c>
      <c r="E6263" t="s">
        <v>14854</v>
      </c>
      <c r="F6263">
        <v>11</v>
      </c>
      <c r="G6263" t="s">
        <v>273</v>
      </c>
      <c r="H6263" t="s">
        <v>278</v>
      </c>
      <c r="I6263" t="s">
        <v>55</v>
      </c>
      <c r="J6263">
        <v>1</v>
      </c>
      <c r="K6263">
        <v>7427</v>
      </c>
      <c r="L6263" t="str">
        <f>IFERROR(INDEX(play_attribution!$B$2:$B$328,MATCH(A6263,play_attribution!$A$2:$A$328,0)),"")</f>
        <v/>
      </c>
      <c r="M6263" t="str">
        <f>VLOOKUP(H6263,seller_roster!$A$2:$B$85,2,FALSE)</f>
        <v>Kira Bianchi</v>
      </c>
      <c r="N6263" t="str">
        <f>VLOOKUP(C6263,accounts!$A$2:$F$9615,2,FALSE)</f>
        <v>Professional Services</v>
      </c>
      <c r="O6263" t="str">
        <f>VLOOKUP(C6263,accounts!$A$2:$F$9615,3,FALSE)</f>
        <v>$2.5M-$5M</v>
      </c>
      <c r="P6263" t="str">
        <f>VLOOKUP(C6263,accounts!$A$2:$F$9615,5,FALSE)</f>
        <v>East</v>
      </c>
      <c r="Q6263" t="b">
        <f t="shared" si="98"/>
        <v>1</v>
      </c>
      <c r="R6263" t="e">
        <f>INDEX(removed_duplicate_rows!$A$5:$A$39,MATCH(wins!A6263,removed_duplicate_rows!$A$5:$A$39,0))</f>
        <v>#N/A</v>
      </c>
    </row>
    <row r="6264" spans="1:18" ht="15.75" customHeight="1" x14ac:dyDescent="0.2">
      <c r="A6264" t="s">
        <v>18923</v>
      </c>
      <c r="B6264" t="s">
        <v>18924</v>
      </c>
      <c r="C6264" t="s">
        <v>18925</v>
      </c>
      <c r="D6264" s="10">
        <v>46039</v>
      </c>
      <c r="E6264" t="s">
        <v>14854</v>
      </c>
      <c r="F6264">
        <v>11</v>
      </c>
      <c r="G6264" t="s">
        <v>273</v>
      </c>
      <c r="H6264" t="s">
        <v>285</v>
      </c>
      <c r="I6264" t="s">
        <v>79</v>
      </c>
      <c r="J6264">
        <v>1</v>
      </c>
      <c r="K6264">
        <v>7789</v>
      </c>
      <c r="L6264" t="str">
        <f>IFERROR(INDEX(play_attribution!$B$2:$B$328,MATCH(A6264,play_attribution!$A$2:$A$328,0)),"")</f>
        <v/>
      </c>
      <c r="M6264" t="str">
        <f>VLOOKUP(H6264,seller_roster!$A$2:$B$85,2,FALSE)</f>
        <v>Bryn Lindqvist</v>
      </c>
      <c r="N6264" t="str">
        <f>VLOOKUP(C6264,accounts!$A$2:$F$9615,2,FALSE)</f>
        <v>Manufacturing</v>
      </c>
      <c r="O6264" t="str">
        <f>VLOOKUP(C6264,accounts!$A$2:$F$9615,3,FALSE)</f>
        <v>$2.5M-$5M</v>
      </c>
      <c r="P6264" t="str">
        <f>VLOOKUP(C6264,accounts!$A$2:$F$9615,5,FALSE)</f>
        <v>Central</v>
      </c>
      <c r="Q6264" t="b">
        <f t="shared" si="98"/>
        <v>1</v>
      </c>
      <c r="R6264" t="e">
        <f>INDEX(removed_duplicate_rows!$A$5:$A$39,MATCH(wins!A6264,removed_duplicate_rows!$A$5:$A$39,0))</f>
        <v>#N/A</v>
      </c>
    </row>
    <row r="6265" spans="1:18" ht="15.75" customHeight="1" x14ac:dyDescent="0.2">
      <c r="A6265" t="s">
        <v>18926</v>
      </c>
      <c r="B6265" t="s">
        <v>18927</v>
      </c>
      <c r="C6265" t="s">
        <v>18928</v>
      </c>
      <c r="D6265" s="10">
        <v>46039</v>
      </c>
      <c r="E6265" t="s">
        <v>14854</v>
      </c>
      <c r="F6265">
        <v>11</v>
      </c>
      <c r="G6265" t="s">
        <v>273</v>
      </c>
      <c r="H6265" t="s">
        <v>308</v>
      </c>
      <c r="I6265" t="s">
        <v>79</v>
      </c>
      <c r="J6265">
        <v>1</v>
      </c>
      <c r="K6265">
        <v>11179</v>
      </c>
      <c r="L6265" t="str">
        <f>IFERROR(INDEX(play_attribution!$B$2:$B$328,MATCH(A6265,play_attribution!$A$2:$A$328,0)),"")</f>
        <v/>
      </c>
      <c r="M6265" t="str">
        <f>VLOOKUP(H6265,seller_roster!$A$2:$B$85,2,FALSE)</f>
        <v>Blake Ruiz</v>
      </c>
      <c r="N6265" t="str">
        <f>VLOOKUP(C6265,accounts!$A$2:$F$9615,2,FALSE)</f>
        <v>Nonprofit</v>
      </c>
      <c r="O6265" t="str">
        <f>VLOOKUP(C6265,accounts!$A$2:$F$9615,3,FALSE)</f>
        <v>&gt;$10M</v>
      </c>
      <c r="P6265" t="str">
        <f>VLOOKUP(C6265,accounts!$A$2:$F$9615,5,FALSE)</f>
        <v>East</v>
      </c>
      <c r="Q6265" t="b">
        <f t="shared" si="98"/>
        <v>1</v>
      </c>
      <c r="R6265" t="e">
        <f>INDEX(removed_duplicate_rows!$A$5:$A$39,MATCH(wins!A6265,removed_duplicate_rows!$A$5:$A$39,0))</f>
        <v>#N/A</v>
      </c>
    </row>
    <row r="6266" spans="1:18" ht="15.75" customHeight="1" x14ac:dyDescent="0.2">
      <c r="A6266" t="s">
        <v>18929</v>
      </c>
      <c r="B6266" t="s">
        <v>18930</v>
      </c>
      <c r="C6266" t="s">
        <v>18931</v>
      </c>
      <c r="D6266" s="10">
        <v>46039</v>
      </c>
      <c r="E6266" t="s">
        <v>14854</v>
      </c>
      <c r="F6266">
        <v>11</v>
      </c>
      <c r="G6266" t="s">
        <v>273</v>
      </c>
      <c r="H6266" t="s">
        <v>727</v>
      </c>
      <c r="I6266" t="s">
        <v>79</v>
      </c>
      <c r="J6266">
        <v>1</v>
      </c>
      <c r="K6266">
        <v>8869</v>
      </c>
      <c r="L6266" t="str">
        <f>IFERROR(INDEX(play_attribution!$B$2:$B$328,MATCH(A6266,play_attribution!$A$2:$A$328,0)),"")</f>
        <v/>
      </c>
      <c r="M6266" t="str">
        <f>VLOOKUP(H6266,seller_roster!$A$2:$B$85,2,FALSE)</f>
        <v>Finley Okafor</v>
      </c>
      <c r="N6266" t="str">
        <f>VLOOKUP(C6266,accounts!$A$2:$F$9615,2,FALSE)</f>
        <v>Wholesale &amp; Distribution</v>
      </c>
      <c r="O6266" t="str">
        <f>VLOOKUP(C6266,accounts!$A$2:$F$9615,3,FALSE)</f>
        <v>$5M-$10M</v>
      </c>
      <c r="P6266" t="str">
        <f>VLOOKUP(C6266,accounts!$A$2:$F$9615,5,FALSE)</f>
        <v>Central</v>
      </c>
      <c r="Q6266" t="b">
        <f t="shared" si="98"/>
        <v>1</v>
      </c>
      <c r="R6266" t="e">
        <f>INDEX(removed_duplicate_rows!$A$5:$A$39,MATCH(wins!A6266,removed_duplicate_rows!$A$5:$A$39,0))</f>
        <v>#N/A</v>
      </c>
    </row>
    <row r="6267" spans="1:18" ht="15.75" customHeight="1" x14ac:dyDescent="0.2">
      <c r="A6267" t="s">
        <v>18932</v>
      </c>
      <c r="B6267" t="s">
        <v>18933</v>
      </c>
      <c r="C6267" t="s">
        <v>18934</v>
      </c>
      <c r="D6267" s="10">
        <v>46039</v>
      </c>
      <c r="E6267" t="s">
        <v>14854</v>
      </c>
      <c r="F6267">
        <v>11</v>
      </c>
      <c r="G6267" t="s">
        <v>273</v>
      </c>
      <c r="H6267" t="s">
        <v>323</v>
      </c>
      <c r="I6267" t="s">
        <v>79</v>
      </c>
      <c r="J6267">
        <v>1</v>
      </c>
      <c r="K6267">
        <v>9813</v>
      </c>
      <c r="L6267" t="str">
        <f>IFERROR(INDEX(play_attribution!$B$2:$B$328,MATCH(A6267,play_attribution!$A$2:$A$328,0)),"")</f>
        <v/>
      </c>
      <c r="M6267" t="str">
        <f>VLOOKUP(H6267,seller_roster!$A$2:$B$85,2,FALSE)</f>
        <v>Finley Kowalski</v>
      </c>
      <c r="N6267" t="str">
        <f>VLOOKUP(C6267,accounts!$A$2:$F$9615,2,FALSE)</f>
        <v>Logistics</v>
      </c>
      <c r="O6267" t="str">
        <f>VLOOKUP(C6267,accounts!$A$2:$F$9615,3,FALSE)</f>
        <v>&lt;$1M</v>
      </c>
      <c r="P6267" t="str">
        <f>VLOOKUP(C6267,accounts!$A$2:$F$9615,5,FALSE)</f>
        <v>West</v>
      </c>
      <c r="Q6267" t="b">
        <f t="shared" si="98"/>
        <v>1</v>
      </c>
      <c r="R6267" t="e">
        <f>INDEX(removed_duplicate_rows!$A$5:$A$39,MATCH(wins!A6267,removed_duplicate_rows!$A$5:$A$39,0))</f>
        <v>#N/A</v>
      </c>
    </row>
    <row r="6268" spans="1:18" ht="15.75" customHeight="1" x14ac:dyDescent="0.2">
      <c r="A6268" t="s">
        <v>18935</v>
      </c>
      <c r="B6268" t="s">
        <v>18936</v>
      </c>
      <c r="C6268" t="s">
        <v>18937</v>
      </c>
      <c r="D6268" s="10">
        <v>46039</v>
      </c>
      <c r="E6268" t="s">
        <v>14854</v>
      </c>
      <c r="F6268">
        <v>11</v>
      </c>
      <c r="G6268" t="s">
        <v>273</v>
      </c>
      <c r="H6268" t="s">
        <v>285</v>
      </c>
      <c r="I6268" t="s">
        <v>55</v>
      </c>
      <c r="J6268">
        <v>1</v>
      </c>
      <c r="K6268">
        <v>9089</v>
      </c>
      <c r="L6268" t="str">
        <f>IFERROR(INDEX(play_attribution!$B$2:$B$328,MATCH(A6268,play_attribution!$A$2:$A$328,0)),"")</f>
        <v/>
      </c>
      <c r="M6268" t="str">
        <f>VLOOKUP(H6268,seller_roster!$A$2:$B$85,2,FALSE)</f>
        <v>Bryn Lindqvist</v>
      </c>
      <c r="N6268" t="str">
        <f>VLOOKUP(C6268,accounts!$A$2:$F$9615,2,FALSE)</f>
        <v>Manufacturing</v>
      </c>
      <c r="O6268" t="str">
        <f>VLOOKUP(C6268,accounts!$A$2:$F$9615,3,FALSE)</f>
        <v>$5M-$10M</v>
      </c>
      <c r="P6268" t="str">
        <f>VLOOKUP(C6268,accounts!$A$2:$F$9615,5,FALSE)</f>
        <v>West</v>
      </c>
      <c r="Q6268" t="b">
        <f t="shared" si="98"/>
        <v>1</v>
      </c>
      <c r="R6268" t="e">
        <f>INDEX(removed_duplicate_rows!$A$5:$A$39,MATCH(wins!A6268,removed_duplicate_rows!$A$5:$A$39,0))</f>
        <v>#N/A</v>
      </c>
    </row>
    <row r="6269" spans="1:18" ht="15.75" customHeight="1" x14ac:dyDescent="0.2">
      <c r="A6269" t="s">
        <v>18938</v>
      </c>
      <c r="B6269" t="s">
        <v>18939</v>
      </c>
      <c r="C6269" t="s">
        <v>18940</v>
      </c>
      <c r="D6269" s="10">
        <v>46039</v>
      </c>
      <c r="E6269" t="s">
        <v>14854</v>
      </c>
      <c r="F6269">
        <v>11</v>
      </c>
      <c r="G6269" t="s">
        <v>273</v>
      </c>
      <c r="H6269" t="s">
        <v>278</v>
      </c>
      <c r="I6269" t="s">
        <v>55</v>
      </c>
      <c r="J6269">
        <v>1</v>
      </c>
      <c r="K6269">
        <v>11059</v>
      </c>
      <c r="L6269" t="str">
        <f>IFERROR(INDEX(play_attribution!$B$2:$B$328,MATCH(A6269,play_attribution!$A$2:$A$328,0)),"")</f>
        <v/>
      </c>
      <c r="M6269" t="str">
        <f>VLOOKUP(H6269,seller_roster!$A$2:$B$85,2,FALSE)</f>
        <v>Kira Bianchi</v>
      </c>
      <c r="N6269" t="str">
        <f>VLOOKUP(C6269,accounts!$A$2:$F$9615,2,FALSE)</f>
        <v>Field Services</v>
      </c>
      <c r="O6269" t="str">
        <f>VLOOKUP(C6269,accounts!$A$2:$F$9615,3,FALSE)</f>
        <v>$5M-$10M</v>
      </c>
      <c r="P6269" t="str">
        <f>VLOOKUP(C6269,accounts!$A$2:$F$9615,5,FALSE)</f>
        <v>West</v>
      </c>
      <c r="Q6269" t="b">
        <f t="shared" si="98"/>
        <v>1</v>
      </c>
      <c r="R6269" t="e">
        <f>INDEX(removed_duplicate_rows!$A$5:$A$39,MATCH(wins!A6269,removed_duplicate_rows!$A$5:$A$39,0))</f>
        <v>#N/A</v>
      </c>
    </row>
    <row r="6270" spans="1:18" ht="15.75" customHeight="1" x14ac:dyDescent="0.2">
      <c r="A6270" t="s">
        <v>18941</v>
      </c>
      <c r="B6270" t="s">
        <v>18942</v>
      </c>
      <c r="C6270" t="s">
        <v>18943</v>
      </c>
      <c r="D6270" s="10">
        <v>46039</v>
      </c>
      <c r="E6270" t="s">
        <v>14854</v>
      </c>
      <c r="F6270">
        <v>11</v>
      </c>
      <c r="G6270" t="s">
        <v>273</v>
      </c>
      <c r="H6270" t="s">
        <v>337</v>
      </c>
      <c r="I6270" t="s">
        <v>79</v>
      </c>
      <c r="J6270">
        <v>1</v>
      </c>
      <c r="K6270">
        <v>8603</v>
      </c>
      <c r="L6270" t="str">
        <f>IFERROR(INDEX(play_attribution!$B$2:$B$328,MATCH(A6270,play_attribution!$A$2:$A$328,0)),"")</f>
        <v/>
      </c>
      <c r="M6270" t="str">
        <f>VLOOKUP(H6270,seller_roster!$A$2:$B$85,2,FALSE)</f>
        <v>Flor Bianchi</v>
      </c>
      <c r="N6270" t="str">
        <f>VLOOKUP(C6270,accounts!$A$2:$F$9615,2,FALSE)</f>
        <v>Wholesale &amp; Distribution</v>
      </c>
      <c r="O6270" t="str">
        <f>VLOOKUP(C6270,accounts!$A$2:$F$9615,3,FALSE)</f>
        <v>$2.5M-$5M</v>
      </c>
      <c r="P6270" t="str">
        <f>VLOOKUP(C6270,accounts!$A$2:$F$9615,5,FALSE)</f>
        <v>Central</v>
      </c>
      <c r="Q6270" t="b">
        <f t="shared" si="98"/>
        <v>1</v>
      </c>
      <c r="R6270" t="e">
        <f>INDEX(removed_duplicate_rows!$A$5:$A$39,MATCH(wins!A6270,removed_duplicate_rows!$A$5:$A$39,0))</f>
        <v>#N/A</v>
      </c>
    </row>
    <row r="6271" spans="1:18" ht="15.75" customHeight="1" x14ac:dyDescent="0.2">
      <c r="A6271" t="s">
        <v>18944</v>
      </c>
      <c r="B6271" t="s">
        <v>18945</v>
      </c>
      <c r="C6271" t="s">
        <v>18946</v>
      </c>
      <c r="D6271" s="10">
        <v>46039</v>
      </c>
      <c r="E6271" t="s">
        <v>14854</v>
      </c>
      <c r="F6271">
        <v>11</v>
      </c>
      <c r="G6271" t="s">
        <v>273</v>
      </c>
      <c r="H6271" t="s">
        <v>308</v>
      </c>
      <c r="I6271" t="s">
        <v>79</v>
      </c>
      <c r="J6271">
        <v>1</v>
      </c>
      <c r="K6271">
        <v>8489</v>
      </c>
      <c r="L6271" t="str">
        <f>IFERROR(INDEX(play_attribution!$B$2:$B$328,MATCH(A6271,play_attribution!$A$2:$A$328,0)),"")</f>
        <v/>
      </c>
      <c r="M6271" t="str">
        <f>VLOOKUP(H6271,seller_roster!$A$2:$B$85,2,FALSE)</f>
        <v>Blake Ruiz</v>
      </c>
      <c r="N6271" t="str">
        <f>VLOOKUP(C6271,accounts!$A$2:$F$9615,2,FALSE)</f>
        <v>Hospitality Group</v>
      </c>
      <c r="O6271" t="str">
        <f>VLOOKUP(C6271,accounts!$A$2:$F$9615,3,FALSE)</f>
        <v>$5M-$10M</v>
      </c>
      <c r="P6271" t="str">
        <f>VLOOKUP(C6271,accounts!$A$2:$F$9615,5,FALSE)</f>
        <v>Central</v>
      </c>
      <c r="Q6271" t="b">
        <f t="shared" si="98"/>
        <v>1</v>
      </c>
      <c r="R6271" t="e">
        <f>INDEX(removed_duplicate_rows!$A$5:$A$39,MATCH(wins!A6271,removed_duplicate_rows!$A$5:$A$39,0))</f>
        <v>#N/A</v>
      </c>
    </row>
    <row r="6272" spans="1:18" ht="15.75" customHeight="1" x14ac:dyDescent="0.2">
      <c r="A6272" t="s">
        <v>18947</v>
      </c>
      <c r="B6272" t="s">
        <v>18948</v>
      </c>
      <c r="C6272" t="s">
        <v>18949</v>
      </c>
      <c r="D6272" s="10">
        <v>46039</v>
      </c>
      <c r="E6272" t="s">
        <v>14854</v>
      </c>
      <c r="F6272">
        <v>11</v>
      </c>
      <c r="G6272" t="s">
        <v>273</v>
      </c>
      <c r="H6272" t="s">
        <v>670</v>
      </c>
      <c r="I6272" t="s">
        <v>55</v>
      </c>
      <c r="J6272">
        <v>1</v>
      </c>
      <c r="K6272">
        <v>9758</v>
      </c>
      <c r="L6272" t="str">
        <f>IFERROR(INDEX(play_attribution!$B$2:$B$328,MATCH(A6272,play_attribution!$A$2:$A$328,0)),"")</f>
        <v/>
      </c>
      <c r="M6272" t="str">
        <f>VLOOKUP(H6272,seller_roster!$A$2:$B$85,2,FALSE)</f>
        <v>True Kowalski</v>
      </c>
      <c r="N6272" t="str">
        <f>VLOOKUP(C6272,accounts!$A$2:$F$9615,2,FALSE)</f>
        <v>Manufacturing</v>
      </c>
      <c r="O6272" t="str">
        <f>VLOOKUP(C6272,accounts!$A$2:$F$9615,3,FALSE)</f>
        <v>$2.5M-$5M</v>
      </c>
      <c r="P6272" t="str">
        <f>VLOOKUP(C6272,accounts!$A$2:$F$9615,5,FALSE)</f>
        <v>Central</v>
      </c>
      <c r="Q6272" t="b">
        <f t="shared" si="98"/>
        <v>1</v>
      </c>
      <c r="R6272" t="e">
        <f>INDEX(removed_duplicate_rows!$A$5:$A$39,MATCH(wins!A6272,removed_duplicate_rows!$A$5:$A$39,0))</f>
        <v>#N/A</v>
      </c>
    </row>
    <row r="6273" spans="1:18" ht="15.75" customHeight="1" x14ac:dyDescent="0.2">
      <c r="A6273" t="s">
        <v>18950</v>
      </c>
      <c r="B6273" t="s">
        <v>18951</v>
      </c>
      <c r="C6273" t="s">
        <v>18952</v>
      </c>
      <c r="D6273" s="10">
        <v>46039</v>
      </c>
      <c r="E6273" t="s">
        <v>14854</v>
      </c>
      <c r="F6273">
        <v>11</v>
      </c>
      <c r="G6273" t="s">
        <v>273</v>
      </c>
      <c r="H6273" t="s">
        <v>755</v>
      </c>
      <c r="I6273" t="s">
        <v>79</v>
      </c>
      <c r="J6273">
        <v>1</v>
      </c>
      <c r="K6273">
        <v>10130</v>
      </c>
      <c r="L6273" t="str">
        <f>IFERROR(INDEX(play_attribution!$B$2:$B$328,MATCH(A6273,play_attribution!$A$2:$A$328,0)),"")</f>
        <v/>
      </c>
      <c r="M6273" t="str">
        <f>VLOOKUP(H6273,seller_roster!$A$2:$B$85,2,FALSE)</f>
        <v>Jesse Silva</v>
      </c>
      <c r="N6273" t="str">
        <f>VLOOKUP(C6273,accounts!$A$2:$F$9615,2,FALSE)</f>
        <v>Manufacturing</v>
      </c>
      <c r="O6273" t="str">
        <f>VLOOKUP(C6273,accounts!$A$2:$F$9615,3,FALSE)</f>
        <v>$5M-$10M</v>
      </c>
      <c r="P6273" t="str">
        <f>VLOOKUP(C6273,accounts!$A$2:$F$9615,5,FALSE)</f>
        <v>West</v>
      </c>
      <c r="Q6273" t="b">
        <f t="shared" si="98"/>
        <v>1</v>
      </c>
      <c r="R6273" t="e">
        <f>INDEX(removed_duplicate_rows!$A$5:$A$39,MATCH(wins!A6273,removed_duplicate_rows!$A$5:$A$39,0))</f>
        <v>#N/A</v>
      </c>
    </row>
    <row r="6274" spans="1:18" ht="15.75" customHeight="1" x14ac:dyDescent="0.2">
      <c r="A6274" t="s">
        <v>18953</v>
      </c>
      <c r="B6274" t="s">
        <v>18954</v>
      </c>
      <c r="C6274" t="s">
        <v>18955</v>
      </c>
      <c r="D6274" s="10">
        <v>46039</v>
      </c>
      <c r="E6274" t="s">
        <v>14854</v>
      </c>
      <c r="F6274">
        <v>11</v>
      </c>
      <c r="G6274" t="s">
        <v>273</v>
      </c>
      <c r="H6274" t="s">
        <v>289</v>
      </c>
      <c r="I6274" t="s">
        <v>79</v>
      </c>
      <c r="J6274">
        <v>1</v>
      </c>
      <c r="K6274">
        <v>8762</v>
      </c>
      <c r="L6274" t="str">
        <f>IFERROR(INDEX(play_attribution!$B$2:$B$328,MATCH(A6274,play_attribution!$A$2:$A$328,0)),"")</f>
        <v/>
      </c>
      <c r="M6274" t="str">
        <f>VLOOKUP(H6274,seller_roster!$A$2:$B$85,2,FALSE)</f>
        <v>Skyler Okafor</v>
      </c>
      <c r="N6274" t="str">
        <f>VLOOKUP(C6274,accounts!$A$2:$F$9615,2,FALSE)</f>
        <v>Construction</v>
      </c>
      <c r="O6274" t="str">
        <f>VLOOKUP(C6274,accounts!$A$2:$F$9615,3,FALSE)</f>
        <v>$2.5M-$5M</v>
      </c>
      <c r="P6274" t="str">
        <f>VLOOKUP(C6274,accounts!$A$2:$F$9615,5,FALSE)</f>
        <v>East</v>
      </c>
      <c r="Q6274" t="b">
        <f t="shared" si="98"/>
        <v>1</v>
      </c>
      <c r="R6274" t="e">
        <f>INDEX(removed_duplicate_rows!$A$5:$A$39,MATCH(wins!A6274,removed_duplicate_rows!$A$5:$A$39,0))</f>
        <v>#N/A</v>
      </c>
    </row>
    <row r="6275" spans="1:18" ht="15.75" customHeight="1" x14ac:dyDescent="0.2">
      <c r="A6275" t="s">
        <v>18956</v>
      </c>
      <c r="B6275" t="s">
        <v>18957</v>
      </c>
      <c r="C6275" t="s">
        <v>18958</v>
      </c>
      <c r="D6275" s="10">
        <v>46039</v>
      </c>
      <c r="E6275" t="s">
        <v>14854</v>
      </c>
      <c r="F6275">
        <v>11</v>
      </c>
      <c r="G6275" t="s">
        <v>273</v>
      </c>
      <c r="H6275" t="s">
        <v>717</v>
      </c>
      <c r="I6275" t="s">
        <v>79</v>
      </c>
      <c r="J6275">
        <v>1</v>
      </c>
      <c r="K6275">
        <v>10733</v>
      </c>
      <c r="L6275" t="str">
        <f>IFERROR(INDEX(play_attribution!$B$2:$B$328,MATCH(A6275,play_attribution!$A$2:$A$328,0)),"")</f>
        <v/>
      </c>
      <c r="M6275" t="str">
        <f>VLOOKUP(H6275,seller_roster!$A$2:$B$85,2,FALSE)</f>
        <v>Corey Novak</v>
      </c>
      <c r="N6275" t="str">
        <f>VLOOKUP(C6275,accounts!$A$2:$F$9615,2,FALSE)</f>
        <v>Construction</v>
      </c>
      <c r="O6275" t="str">
        <f>VLOOKUP(C6275,accounts!$A$2:$F$9615,3,FALSE)</f>
        <v>$2.5M-$5M</v>
      </c>
      <c r="P6275" t="str">
        <f>VLOOKUP(C6275,accounts!$A$2:$F$9615,5,FALSE)</f>
        <v>East</v>
      </c>
      <c r="Q6275" t="b">
        <f t="shared" ref="Q6275:Q6338" si="99">L6275=""</f>
        <v>1</v>
      </c>
      <c r="R6275" t="e">
        <f>INDEX(removed_duplicate_rows!$A$5:$A$39,MATCH(wins!A6275,removed_duplicate_rows!$A$5:$A$39,0))</f>
        <v>#N/A</v>
      </c>
    </row>
    <row r="6276" spans="1:18" ht="15.75" customHeight="1" x14ac:dyDescent="0.2">
      <c r="A6276" t="s">
        <v>18959</v>
      </c>
      <c r="B6276" t="s">
        <v>18960</v>
      </c>
      <c r="C6276" t="s">
        <v>18961</v>
      </c>
      <c r="D6276" s="10">
        <v>46039</v>
      </c>
      <c r="E6276" t="s">
        <v>14854</v>
      </c>
      <c r="F6276">
        <v>11</v>
      </c>
      <c r="G6276" t="s">
        <v>273</v>
      </c>
      <c r="H6276" t="s">
        <v>319</v>
      </c>
      <c r="I6276" t="s">
        <v>79</v>
      </c>
      <c r="J6276">
        <v>1</v>
      </c>
      <c r="K6276">
        <v>10828</v>
      </c>
      <c r="L6276" t="str">
        <f>IFERROR(INDEX(play_attribution!$B$2:$B$328,MATCH(A6276,play_attribution!$A$2:$A$328,0)),"")</f>
        <v/>
      </c>
      <c r="M6276" t="str">
        <f>VLOOKUP(H6276,seller_roster!$A$2:$B$85,2,FALSE)</f>
        <v>Nia Kowalski</v>
      </c>
      <c r="N6276" t="str">
        <f>VLOOKUP(C6276,accounts!$A$2:$F$9615,2,FALSE)</f>
        <v>Wholesale &amp; Distribution</v>
      </c>
      <c r="O6276" t="str">
        <f>VLOOKUP(C6276,accounts!$A$2:$F$9615,3,FALSE)</f>
        <v>$5M-$10M</v>
      </c>
      <c r="P6276" t="str">
        <f>VLOOKUP(C6276,accounts!$A$2:$F$9615,5,FALSE)</f>
        <v>Central</v>
      </c>
      <c r="Q6276" t="b">
        <f t="shared" si="99"/>
        <v>1</v>
      </c>
      <c r="R6276" t="e">
        <f>INDEX(removed_duplicate_rows!$A$5:$A$39,MATCH(wins!A6276,removed_duplicate_rows!$A$5:$A$39,0))</f>
        <v>#N/A</v>
      </c>
    </row>
    <row r="6277" spans="1:18" ht="15.75" customHeight="1" x14ac:dyDescent="0.2">
      <c r="A6277" t="s">
        <v>18962</v>
      </c>
      <c r="B6277" t="s">
        <v>18963</v>
      </c>
      <c r="C6277" t="s">
        <v>18964</v>
      </c>
      <c r="D6277" s="10">
        <v>46039</v>
      </c>
      <c r="E6277" t="s">
        <v>14854</v>
      </c>
      <c r="F6277">
        <v>11</v>
      </c>
      <c r="G6277" t="s">
        <v>273</v>
      </c>
      <c r="H6277" t="s">
        <v>337</v>
      </c>
      <c r="I6277" t="s">
        <v>79</v>
      </c>
      <c r="J6277">
        <v>1</v>
      </c>
      <c r="K6277">
        <v>19988</v>
      </c>
      <c r="L6277" t="str">
        <f>IFERROR(INDEX(play_attribution!$B$2:$B$328,MATCH(A6277,play_attribution!$A$2:$A$328,0)),"")</f>
        <v/>
      </c>
      <c r="M6277" t="str">
        <f>VLOOKUP(H6277,seller_roster!$A$2:$B$85,2,FALSE)</f>
        <v>Flor Bianchi</v>
      </c>
      <c r="N6277" t="str">
        <f>VLOOKUP(C6277,accounts!$A$2:$F$9615,2,FALSE)</f>
        <v>Retail Multi-Location</v>
      </c>
      <c r="O6277" t="str">
        <f>VLOOKUP(C6277,accounts!$A$2:$F$9615,3,FALSE)</f>
        <v>$2.5M-$5M</v>
      </c>
      <c r="P6277" t="str">
        <f>VLOOKUP(C6277,accounts!$A$2:$F$9615,5,FALSE)</f>
        <v>West</v>
      </c>
      <c r="Q6277" t="b">
        <f t="shared" si="99"/>
        <v>1</v>
      </c>
      <c r="R6277" t="e">
        <f>INDEX(removed_duplicate_rows!$A$5:$A$39,MATCH(wins!A6277,removed_duplicate_rows!$A$5:$A$39,0))</f>
        <v>#N/A</v>
      </c>
    </row>
    <row r="6278" spans="1:18" ht="15.75" customHeight="1" x14ac:dyDescent="0.2">
      <c r="A6278" t="s">
        <v>18965</v>
      </c>
      <c r="B6278" t="s">
        <v>18966</v>
      </c>
      <c r="C6278" t="s">
        <v>18967</v>
      </c>
      <c r="D6278" s="10">
        <v>46039</v>
      </c>
      <c r="E6278" t="s">
        <v>14854</v>
      </c>
      <c r="F6278">
        <v>11</v>
      </c>
      <c r="G6278" t="s">
        <v>273</v>
      </c>
      <c r="H6278" t="s">
        <v>367</v>
      </c>
      <c r="I6278" t="s">
        <v>55</v>
      </c>
      <c r="J6278">
        <v>1</v>
      </c>
      <c r="K6278">
        <v>5094</v>
      </c>
      <c r="L6278" t="str">
        <f>IFERROR(INDEX(play_attribution!$B$2:$B$328,MATCH(A6278,play_attribution!$A$2:$A$328,0)),"")</f>
        <v/>
      </c>
      <c r="M6278" t="str">
        <f>VLOOKUP(H6278,seller_roster!$A$2:$B$85,2,FALSE)</f>
        <v>Zion Ito</v>
      </c>
      <c r="N6278" t="str">
        <f>VLOOKUP(C6278,accounts!$A$2:$F$9615,2,FALSE)</f>
        <v>Wholesale &amp; Distribution</v>
      </c>
      <c r="O6278" t="str">
        <f>VLOOKUP(C6278,accounts!$A$2:$F$9615,3,FALSE)</f>
        <v>$2.5M-$5M</v>
      </c>
      <c r="P6278" t="str">
        <f>VLOOKUP(C6278,accounts!$A$2:$F$9615,5,FALSE)</f>
        <v>West</v>
      </c>
      <c r="Q6278" t="b">
        <f t="shared" si="99"/>
        <v>1</v>
      </c>
      <c r="R6278" t="e">
        <f>INDEX(removed_duplicate_rows!$A$5:$A$39,MATCH(wins!A6278,removed_duplicate_rows!$A$5:$A$39,0))</f>
        <v>#N/A</v>
      </c>
    </row>
    <row r="6279" spans="1:18" ht="15.75" customHeight="1" x14ac:dyDescent="0.2">
      <c r="A6279" t="s">
        <v>18968</v>
      </c>
      <c r="B6279" t="s">
        <v>18969</v>
      </c>
      <c r="C6279" t="s">
        <v>18970</v>
      </c>
      <c r="D6279" s="10">
        <v>46039</v>
      </c>
      <c r="E6279" t="s">
        <v>14854</v>
      </c>
      <c r="F6279">
        <v>11</v>
      </c>
      <c r="G6279" t="s">
        <v>273</v>
      </c>
      <c r="H6279" t="s">
        <v>301</v>
      </c>
      <c r="I6279" t="s">
        <v>79</v>
      </c>
      <c r="J6279">
        <v>1</v>
      </c>
      <c r="K6279">
        <v>13029</v>
      </c>
      <c r="L6279" t="str">
        <f>IFERROR(INDEX(play_attribution!$B$2:$B$328,MATCH(A6279,play_attribution!$A$2:$A$328,0)),"")</f>
        <v/>
      </c>
      <c r="M6279" t="str">
        <f>VLOOKUP(H6279,seller_roster!$A$2:$B$85,2,FALSE)</f>
        <v>Pia Marsh</v>
      </c>
      <c r="N6279" t="str">
        <f>VLOOKUP(C6279,accounts!$A$2:$F$9615,2,FALSE)</f>
        <v>Construction</v>
      </c>
      <c r="O6279" t="str">
        <f>VLOOKUP(C6279,accounts!$A$2:$F$9615,3,FALSE)</f>
        <v>&lt;$1M</v>
      </c>
      <c r="P6279" t="str">
        <f>VLOOKUP(C6279,accounts!$A$2:$F$9615,5,FALSE)</f>
        <v>West</v>
      </c>
      <c r="Q6279" t="b">
        <f t="shared" si="99"/>
        <v>1</v>
      </c>
      <c r="R6279" t="e">
        <f>INDEX(removed_duplicate_rows!$A$5:$A$39,MATCH(wins!A6279,removed_duplicate_rows!$A$5:$A$39,0))</f>
        <v>#N/A</v>
      </c>
    </row>
    <row r="6280" spans="1:18" ht="15.75" customHeight="1" x14ac:dyDescent="0.2">
      <c r="A6280" t="s">
        <v>18971</v>
      </c>
      <c r="B6280" t="s">
        <v>18972</v>
      </c>
      <c r="C6280" t="s">
        <v>18973</v>
      </c>
      <c r="D6280" s="10">
        <v>46039</v>
      </c>
      <c r="E6280" t="s">
        <v>14854</v>
      </c>
      <c r="F6280">
        <v>11</v>
      </c>
      <c r="G6280" t="s">
        <v>273</v>
      </c>
      <c r="H6280" t="s">
        <v>367</v>
      </c>
      <c r="I6280" t="s">
        <v>79</v>
      </c>
      <c r="J6280">
        <v>1</v>
      </c>
      <c r="K6280">
        <v>12290</v>
      </c>
      <c r="L6280" t="str">
        <f>IFERROR(INDEX(play_attribution!$B$2:$B$328,MATCH(A6280,play_attribution!$A$2:$A$328,0)),"")</f>
        <v/>
      </c>
      <c r="M6280" t="str">
        <f>VLOOKUP(H6280,seller_roster!$A$2:$B$85,2,FALSE)</f>
        <v>Zion Ito</v>
      </c>
      <c r="N6280" t="str">
        <f>VLOOKUP(C6280,accounts!$A$2:$F$9615,2,FALSE)</f>
        <v>Professional Services</v>
      </c>
      <c r="O6280" t="str">
        <f>VLOOKUP(C6280,accounts!$A$2:$F$9615,3,FALSE)</f>
        <v>$5M-$10M</v>
      </c>
      <c r="P6280" t="str">
        <f>VLOOKUP(C6280,accounts!$A$2:$F$9615,5,FALSE)</f>
        <v>West</v>
      </c>
      <c r="Q6280" t="b">
        <f t="shared" si="99"/>
        <v>1</v>
      </c>
      <c r="R6280" t="e">
        <f>INDEX(removed_duplicate_rows!$A$5:$A$39,MATCH(wins!A6280,removed_duplicate_rows!$A$5:$A$39,0))</f>
        <v>#N/A</v>
      </c>
    </row>
    <row r="6281" spans="1:18" ht="15.75" customHeight="1" x14ac:dyDescent="0.2">
      <c r="A6281" t="s">
        <v>18974</v>
      </c>
      <c r="B6281" t="s">
        <v>18975</v>
      </c>
      <c r="C6281" t="s">
        <v>18976</v>
      </c>
      <c r="D6281" s="10">
        <v>46039</v>
      </c>
      <c r="E6281" t="s">
        <v>14854</v>
      </c>
      <c r="F6281">
        <v>11</v>
      </c>
      <c r="G6281" t="s">
        <v>273</v>
      </c>
      <c r="H6281" t="s">
        <v>301</v>
      </c>
      <c r="I6281" t="s">
        <v>55</v>
      </c>
      <c r="J6281">
        <v>1</v>
      </c>
      <c r="K6281">
        <v>7554</v>
      </c>
      <c r="L6281" t="str">
        <f>IFERROR(INDEX(play_attribution!$B$2:$B$328,MATCH(A6281,play_attribution!$A$2:$A$328,0)),"")</f>
        <v/>
      </c>
      <c r="M6281" t="str">
        <f>VLOOKUP(H6281,seller_roster!$A$2:$B$85,2,FALSE)</f>
        <v>Pia Marsh</v>
      </c>
      <c r="N6281" t="str">
        <f>VLOOKUP(C6281,accounts!$A$2:$F$9615,2,FALSE)</f>
        <v>Manufacturing</v>
      </c>
      <c r="O6281" t="str">
        <f>VLOOKUP(C6281,accounts!$A$2:$F$9615,3,FALSE)</f>
        <v>$2.5M-$5M</v>
      </c>
      <c r="P6281" t="str">
        <f>VLOOKUP(C6281,accounts!$A$2:$F$9615,5,FALSE)</f>
        <v>West</v>
      </c>
      <c r="Q6281" t="b">
        <f t="shared" si="99"/>
        <v>1</v>
      </c>
      <c r="R6281" t="e">
        <f>INDEX(removed_duplicate_rows!$A$5:$A$39,MATCH(wins!A6281,removed_duplicate_rows!$A$5:$A$39,0))</f>
        <v>#N/A</v>
      </c>
    </row>
    <row r="6282" spans="1:18" ht="15.75" customHeight="1" x14ac:dyDescent="0.2">
      <c r="A6282" t="s">
        <v>18977</v>
      </c>
      <c r="B6282" t="s">
        <v>18978</v>
      </c>
      <c r="C6282" t="s">
        <v>18979</v>
      </c>
      <c r="D6282" s="10">
        <v>46039</v>
      </c>
      <c r="E6282" t="s">
        <v>14854</v>
      </c>
      <c r="F6282">
        <v>11</v>
      </c>
      <c r="G6282" t="s">
        <v>273</v>
      </c>
      <c r="H6282" t="s">
        <v>680</v>
      </c>
      <c r="I6282" t="s">
        <v>55</v>
      </c>
      <c r="J6282">
        <v>1</v>
      </c>
      <c r="K6282">
        <v>8903</v>
      </c>
      <c r="L6282" t="str">
        <f>IFERROR(INDEX(play_attribution!$B$2:$B$328,MATCH(A6282,play_attribution!$A$2:$A$328,0)),"")</f>
        <v/>
      </c>
      <c r="M6282" t="str">
        <f>VLOOKUP(H6282,seller_roster!$A$2:$B$85,2,FALSE)</f>
        <v>Tatum Ruiz</v>
      </c>
      <c r="N6282" t="str">
        <f>VLOOKUP(C6282,accounts!$A$2:$F$9615,2,FALSE)</f>
        <v>Healthcare Services</v>
      </c>
      <c r="O6282" t="str">
        <f>VLOOKUP(C6282,accounts!$A$2:$F$9615,3,FALSE)</f>
        <v>$5M-$10M</v>
      </c>
      <c r="P6282" t="str">
        <f>VLOOKUP(C6282,accounts!$A$2:$F$9615,5,FALSE)</f>
        <v>West</v>
      </c>
      <c r="Q6282" t="b">
        <f t="shared" si="99"/>
        <v>1</v>
      </c>
      <c r="R6282" t="e">
        <f>INDEX(removed_duplicate_rows!$A$5:$A$39,MATCH(wins!A6282,removed_duplicate_rows!$A$5:$A$39,0))</f>
        <v>#N/A</v>
      </c>
    </row>
    <row r="6283" spans="1:18" ht="15.75" customHeight="1" x14ac:dyDescent="0.2">
      <c r="A6283" t="s">
        <v>18980</v>
      </c>
      <c r="B6283" t="s">
        <v>18981</v>
      </c>
      <c r="C6283" t="s">
        <v>18982</v>
      </c>
      <c r="D6283" s="10">
        <v>46039</v>
      </c>
      <c r="E6283" t="s">
        <v>14854</v>
      </c>
      <c r="F6283">
        <v>11</v>
      </c>
      <c r="G6283" t="s">
        <v>273</v>
      </c>
      <c r="H6283" t="s">
        <v>717</v>
      </c>
      <c r="I6283" t="s">
        <v>79</v>
      </c>
      <c r="J6283">
        <v>1</v>
      </c>
      <c r="K6283">
        <v>9879</v>
      </c>
      <c r="L6283" t="str">
        <f>IFERROR(INDEX(play_attribution!$B$2:$B$328,MATCH(A6283,play_attribution!$A$2:$A$328,0)),"")</f>
        <v/>
      </c>
      <c r="M6283" t="str">
        <f>VLOOKUP(H6283,seller_roster!$A$2:$B$85,2,FALSE)</f>
        <v>Corey Novak</v>
      </c>
      <c r="N6283" t="str">
        <f>VLOOKUP(C6283,accounts!$A$2:$F$9615,2,FALSE)</f>
        <v>Field Services</v>
      </c>
      <c r="O6283" t="str">
        <f>VLOOKUP(C6283,accounts!$A$2:$F$9615,3,FALSE)</f>
        <v>$5M-$10M</v>
      </c>
      <c r="P6283" t="str">
        <f>VLOOKUP(C6283,accounts!$A$2:$F$9615,5,FALSE)</f>
        <v>Central</v>
      </c>
      <c r="Q6283" t="b">
        <f t="shared" si="99"/>
        <v>1</v>
      </c>
      <c r="R6283" t="e">
        <f>INDEX(removed_duplicate_rows!$A$5:$A$39,MATCH(wins!A6283,removed_duplicate_rows!$A$5:$A$39,0))</f>
        <v>#N/A</v>
      </c>
    </row>
    <row r="6284" spans="1:18" ht="15.75" customHeight="1" x14ac:dyDescent="0.2">
      <c r="A6284" t="s">
        <v>18983</v>
      </c>
      <c r="B6284" t="s">
        <v>18984</v>
      </c>
      <c r="C6284" t="s">
        <v>18985</v>
      </c>
      <c r="D6284" s="10">
        <v>46039</v>
      </c>
      <c r="E6284" t="s">
        <v>14854</v>
      </c>
      <c r="F6284">
        <v>11</v>
      </c>
      <c r="G6284" t="s">
        <v>273</v>
      </c>
      <c r="H6284" t="s">
        <v>1098</v>
      </c>
      <c r="I6284" t="s">
        <v>55</v>
      </c>
      <c r="J6284">
        <v>1</v>
      </c>
      <c r="K6284">
        <v>7595</v>
      </c>
      <c r="L6284" t="str">
        <f>IFERROR(INDEX(play_attribution!$B$2:$B$328,MATCH(A6284,play_attribution!$A$2:$A$328,0)),"")</f>
        <v/>
      </c>
      <c r="M6284" t="str">
        <f>VLOOKUP(H6284,seller_roster!$A$2:$B$85,2,FALSE)</f>
        <v>Yael Okafor</v>
      </c>
      <c r="N6284" t="str">
        <f>VLOOKUP(C6284,accounts!$A$2:$F$9615,2,FALSE)</f>
        <v>Logistics</v>
      </c>
      <c r="O6284" t="str">
        <f>VLOOKUP(C6284,accounts!$A$2:$F$9615,3,FALSE)</f>
        <v>$2.5M-$5M</v>
      </c>
      <c r="P6284" t="str">
        <f>VLOOKUP(C6284,accounts!$A$2:$F$9615,5,FALSE)</f>
        <v>West</v>
      </c>
      <c r="Q6284" t="b">
        <f t="shared" si="99"/>
        <v>1</v>
      </c>
      <c r="R6284" t="e">
        <f>INDEX(removed_duplicate_rows!$A$5:$A$39,MATCH(wins!A6284,removed_duplicate_rows!$A$5:$A$39,0))</f>
        <v>#N/A</v>
      </c>
    </row>
    <row r="6285" spans="1:18" ht="15.75" customHeight="1" x14ac:dyDescent="0.2">
      <c r="A6285" t="s">
        <v>18986</v>
      </c>
      <c r="B6285" t="s">
        <v>18987</v>
      </c>
      <c r="C6285" t="s">
        <v>18988</v>
      </c>
      <c r="D6285" s="10">
        <v>46039</v>
      </c>
      <c r="E6285" t="s">
        <v>14854</v>
      </c>
      <c r="F6285">
        <v>11</v>
      </c>
      <c r="G6285" t="s">
        <v>273</v>
      </c>
      <c r="H6285" t="s">
        <v>323</v>
      </c>
      <c r="I6285" t="s">
        <v>79</v>
      </c>
      <c r="J6285">
        <v>1</v>
      </c>
      <c r="K6285">
        <v>12202</v>
      </c>
      <c r="L6285" t="str">
        <f>IFERROR(INDEX(play_attribution!$B$2:$B$328,MATCH(A6285,play_attribution!$A$2:$A$328,0)),"")</f>
        <v/>
      </c>
      <c r="M6285" t="str">
        <f>VLOOKUP(H6285,seller_roster!$A$2:$B$85,2,FALSE)</f>
        <v>Finley Kowalski</v>
      </c>
      <c r="N6285" t="str">
        <f>VLOOKUP(C6285,accounts!$A$2:$F$9615,2,FALSE)</f>
        <v>Manufacturing</v>
      </c>
      <c r="O6285" t="str">
        <f>VLOOKUP(C6285,accounts!$A$2:$F$9615,3,FALSE)</f>
        <v>$2.5M-$5M</v>
      </c>
      <c r="P6285" t="str">
        <f>VLOOKUP(C6285,accounts!$A$2:$F$9615,5,FALSE)</f>
        <v>East</v>
      </c>
      <c r="Q6285" t="b">
        <f t="shared" si="99"/>
        <v>1</v>
      </c>
      <c r="R6285" t="e">
        <f>INDEX(removed_duplicate_rows!$A$5:$A$39,MATCH(wins!A6285,removed_duplicate_rows!$A$5:$A$39,0))</f>
        <v>#N/A</v>
      </c>
    </row>
    <row r="6286" spans="1:18" ht="15.75" customHeight="1" x14ac:dyDescent="0.2">
      <c r="A6286" t="s">
        <v>18989</v>
      </c>
      <c r="B6286" t="s">
        <v>18990</v>
      </c>
      <c r="C6286" t="s">
        <v>18991</v>
      </c>
      <c r="D6286" s="10">
        <v>46039</v>
      </c>
      <c r="E6286" t="s">
        <v>14854</v>
      </c>
      <c r="F6286">
        <v>11</v>
      </c>
      <c r="G6286" t="s">
        <v>273</v>
      </c>
      <c r="H6286" t="s">
        <v>274</v>
      </c>
      <c r="I6286" t="s">
        <v>79</v>
      </c>
      <c r="J6286">
        <v>1</v>
      </c>
      <c r="K6286">
        <v>8388</v>
      </c>
      <c r="L6286" t="str">
        <f>IFERROR(INDEX(play_attribution!$B$2:$B$328,MATCH(A6286,play_attribution!$A$2:$A$328,0)),"")</f>
        <v/>
      </c>
      <c r="M6286" t="str">
        <f>VLOOKUP(H6286,seller_roster!$A$2:$B$85,2,FALSE)</f>
        <v>Shiloh Petrov</v>
      </c>
      <c r="N6286" t="str">
        <f>VLOOKUP(C6286,accounts!$A$2:$F$9615,2,FALSE)</f>
        <v>Wholesale &amp; Distribution</v>
      </c>
      <c r="O6286" t="str">
        <f>VLOOKUP(C6286,accounts!$A$2:$F$9615,3,FALSE)</f>
        <v>$5M-$10M</v>
      </c>
      <c r="P6286" t="str">
        <f>VLOOKUP(C6286,accounts!$A$2:$F$9615,5,FALSE)</f>
        <v>Central</v>
      </c>
      <c r="Q6286" t="b">
        <f t="shared" si="99"/>
        <v>1</v>
      </c>
      <c r="R6286" t="e">
        <f>INDEX(removed_duplicate_rows!$A$5:$A$39,MATCH(wins!A6286,removed_duplicate_rows!$A$5:$A$39,0))</f>
        <v>#N/A</v>
      </c>
    </row>
    <row r="6287" spans="1:18" ht="15.75" customHeight="1" x14ac:dyDescent="0.2">
      <c r="A6287" t="s">
        <v>18992</v>
      </c>
      <c r="B6287" t="s">
        <v>18993</v>
      </c>
      <c r="C6287" t="s">
        <v>18994</v>
      </c>
      <c r="D6287" s="10">
        <v>46039</v>
      </c>
      <c r="E6287" t="s">
        <v>14854</v>
      </c>
      <c r="F6287">
        <v>11</v>
      </c>
      <c r="G6287" t="s">
        <v>273</v>
      </c>
      <c r="H6287" t="s">
        <v>680</v>
      </c>
      <c r="I6287" t="s">
        <v>79</v>
      </c>
      <c r="J6287">
        <v>1</v>
      </c>
      <c r="K6287">
        <v>6554</v>
      </c>
      <c r="L6287" t="str">
        <f>IFERROR(INDEX(play_attribution!$B$2:$B$328,MATCH(A6287,play_attribution!$A$2:$A$328,0)),"")</f>
        <v/>
      </c>
      <c r="M6287" t="str">
        <f>VLOOKUP(H6287,seller_roster!$A$2:$B$85,2,FALSE)</f>
        <v>Tatum Ruiz</v>
      </c>
      <c r="N6287" t="str">
        <f>VLOOKUP(C6287,accounts!$A$2:$F$9615,2,FALSE)</f>
        <v>Field Services</v>
      </c>
      <c r="O6287" t="str">
        <f>VLOOKUP(C6287,accounts!$A$2:$F$9615,3,FALSE)</f>
        <v>$5M-$10M</v>
      </c>
      <c r="P6287" t="str">
        <f>VLOOKUP(C6287,accounts!$A$2:$F$9615,5,FALSE)</f>
        <v>Central</v>
      </c>
      <c r="Q6287" t="b">
        <f t="shared" si="99"/>
        <v>1</v>
      </c>
      <c r="R6287" t="e">
        <f>INDEX(removed_duplicate_rows!$A$5:$A$39,MATCH(wins!A6287,removed_duplicate_rows!$A$5:$A$39,0))</f>
        <v>#N/A</v>
      </c>
    </row>
    <row r="6288" spans="1:18" ht="15.75" customHeight="1" x14ac:dyDescent="0.2">
      <c r="A6288" t="s">
        <v>18995</v>
      </c>
      <c r="B6288" t="s">
        <v>18996</v>
      </c>
      <c r="C6288" t="s">
        <v>18997</v>
      </c>
      <c r="D6288" s="10">
        <v>46039</v>
      </c>
      <c r="E6288" t="s">
        <v>14854</v>
      </c>
      <c r="F6288">
        <v>11</v>
      </c>
      <c r="G6288" t="s">
        <v>273</v>
      </c>
      <c r="H6288" t="s">
        <v>357</v>
      </c>
      <c r="I6288" t="s">
        <v>55</v>
      </c>
      <c r="J6288">
        <v>1</v>
      </c>
      <c r="K6288">
        <v>9959</v>
      </c>
      <c r="L6288" t="str">
        <f>IFERROR(INDEX(play_attribution!$B$2:$B$328,MATCH(A6288,play_attribution!$A$2:$A$328,0)),"")</f>
        <v/>
      </c>
      <c r="M6288" t="str">
        <f>VLOOKUP(H6288,seller_roster!$A$2:$B$85,2,FALSE)</f>
        <v>Hollis Abadi</v>
      </c>
      <c r="N6288" t="str">
        <f>VLOOKUP(C6288,accounts!$A$2:$F$9615,2,FALSE)</f>
        <v>Wholesale &amp; Distribution</v>
      </c>
      <c r="O6288" t="str">
        <f>VLOOKUP(C6288,accounts!$A$2:$F$9615,3,FALSE)</f>
        <v>&gt;$10M</v>
      </c>
      <c r="P6288" t="str">
        <f>VLOOKUP(C6288,accounts!$A$2:$F$9615,5,FALSE)</f>
        <v>West</v>
      </c>
      <c r="Q6288" t="b">
        <f t="shared" si="99"/>
        <v>1</v>
      </c>
      <c r="R6288" t="e">
        <f>INDEX(removed_duplicate_rows!$A$5:$A$39,MATCH(wins!A6288,removed_duplicate_rows!$A$5:$A$39,0))</f>
        <v>#N/A</v>
      </c>
    </row>
    <row r="6289" spans="1:18" ht="15.75" customHeight="1" x14ac:dyDescent="0.2">
      <c r="A6289" t="s">
        <v>18998</v>
      </c>
      <c r="B6289" t="s">
        <v>18999</v>
      </c>
      <c r="C6289" t="s">
        <v>19000</v>
      </c>
      <c r="D6289" s="10">
        <v>46039</v>
      </c>
      <c r="E6289" t="s">
        <v>14854</v>
      </c>
      <c r="F6289">
        <v>11</v>
      </c>
      <c r="G6289" t="s">
        <v>273</v>
      </c>
      <c r="H6289" t="s">
        <v>1098</v>
      </c>
      <c r="I6289" t="s">
        <v>55</v>
      </c>
      <c r="J6289">
        <v>1</v>
      </c>
      <c r="K6289">
        <v>7023</v>
      </c>
      <c r="L6289" t="str">
        <f>IFERROR(INDEX(play_attribution!$B$2:$B$328,MATCH(A6289,play_attribution!$A$2:$A$328,0)),"")</f>
        <v/>
      </c>
      <c r="M6289" t="str">
        <f>VLOOKUP(H6289,seller_roster!$A$2:$B$85,2,FALSE)</f>
        <v>Yael Okafor</v>
      </c>
      <c r="N6289" t="str">
        <f>VLOOKUP(C6289,accounts!$A$2:$F$9615,2,FALSE)</f>
        <v>Logistics</v>
      </c>
      <c r="O6289" t="str">
        <f>VLOOKUP(C6289,accounts!$A$2:$F$9615,3,FALSE)</f>
        <v>$5M-$10M</v>
      </c>
      <c r="P6289" t="str">
        <f>VLOOKUP(C6289,accounts!$A$2:$F$9615,5,FALSE)</f>
        <v>West</v>
      </c>
      <c r="Q6289" t="b">
        <f t="shared" si="99"/>
        <v>1</v>
      </c>
      <c r="R6289" t="e">
        <f>INDEX(removed_duplicate_rows!$A$5:$A$39,MATCH(wins!A6289,removed_duplicate_rows!$A$5:$A$39,0))</f>
        <v>#N/A</v>
      </c>
    </row>
    <row r="6290" spans="1:18" ht="15.75" customHeight="1" x14ac:dyDescent="0.2">
      <c r="A6290" t="s">
        <v>19001</v>
      </c>
      <c r="B6290" t="s">
        <v>19002</v>
      </c>
      <c r="C6290" t="s">
        <v>19003</v>
      </c>
      <c r="D6290" s="10">
        <v>46039</v>
      </c>
      <c r="E6290" t="s">
        <v>14854</v>
      </c>
      <c r="F6290">
        <v>11</v>
      </c>
      <c r="G6290" t="s">
        <v>273</v>
      </c>
      <c r="H6290" t="s">
        <v>1098</v>
      </c>
      <c r="I6290" t="s">
        <v>79</v>
      </c>
      <c r="J6290">
        <v>1</v>
      </c>
      <c r="K6290">
        <v>11899</v>
      </c>
      <c r="L6290" t="str">
        <f>IFERROR(INDEX(play_attribution!$B$2:$B$328,MATCH(A6290,play_attribution!$A$2:$A$328,0)),"")</f>
        <v/>
      </c>
      <c r="M6290" t="str">
        <f>VLOOKUP(H6290,seller_roster!$A$2:$B$85,2,FALSE)</f>
        <v>Yael Okafor</v>
      </c>
      <c r="N6290" t="str">
        <f>VLOOKUP(C6290,accounts!$A$2:$F$9615,2,FALSE)</f>
        <v>Construction</v>
      </c>
      <c r="O6290" t="str">
        <f>VLOOKUP(C6290,accounts!$A$2:$F$9615,3,FALSE)</f>
        <v>$2.5M-$5M</v>
      </c>
      <c r="P6290" t="str">
        <f>VLOOKUP(C6290,accounts!$A$2:$F$9615,5,FALSE)</f>
        <v>Central</v>
      </c>
      <c r="Q6290" t="b">
        <f t="shared" si="99"/>
        <v>1</v>
      </c>
      <c r="R6290" t="e">
        <f>INDEX(removed_duplicate_rows!$A$5:$A$39,MATCH(wins!A6290,removed_duplicate_rows!$A$5:$A$39,0))</f>
        <v>#N/A</v>
      </c>
    </row>
    <row r="6291" spans="1:18" ht="15.75" customHeight="1" x14ac:dyDescent="0.2">
      <c r="A6291" t="s">
        <v>19004</v>
      </c>
      <c r="B6291" t="s">
        <v>19005</v>
      </c>
      <c r="C6291" t="s">
        <v>19006</v>
      </c>
      <c r="D6291" s="10">
        <v>46039</v>
      </c>
      <c r="E6291" t="s">
        <v>14854</v>
      </c>
      <c r="F6291">
        <v>11</v>
      </c>
      <c r="G6291" t="s">
        <v>273</v>
      </c>
      <c r="H6291" t="s">
        <v>670</v>
      </c>
      <c r="I6291" t="s">
        <v>79</v>
      </c>
      <c r="J6291">
        <v>1</v>
      </c>
      <c r="K6291">
        <v>11383</v>
      </c>
      <c r="L6291" t="str">
        <f>IFERROR(INDEX(play_attribution!$B$2:$B$328,MATCH(A6291,play_attribution!$A$2:$A$328,0)),"")</f>
        <v/>
      </c>
      <c r="M6291" t="str">
        <f>VLOOKUP(H6291,seller_roster!$A$2:$B$85,2,FALSE)</f>
        <v>True Kowalski</v>
      </c>
      <c r="N6291" t="str">
        <f>VLOOKUP(C6291,accounts!$A$2:$F$9615,2,FALSE)</f>
        <v>Manufacturing</v>
      </c>
      <c r="O6291" t="str">
        <f>VLOOKUP(C6291,accounts!$A$2:$F$9615,3,FALSE)</f>
        <v>$5M-$10M</v>
      </c>
      <c r="P6291" t="str">
        <f>VLOOKUP(C6291,accounts!$A$2:$F$9615,5,FALSE)</f>
        <v>West</v>
      </c>
      <c r="Q6291" t="b">
        <f t="shared" si="99"/>
        <v>1</v>
      </c>
      <c r="R6291" t="e">
        <f>INDEX(removed_duplicate_rows!$A$5:$A$39,MATCH(wins!A6291,removed_duplicate_rows!$A$5:$A$39,0))</f>
        <v>#N/A</v>
      </c>
    </row>
    <row r="6292" spans="1:18" ht="15.75" customHeight="1" x14ac:dyDescent="0.2">
      <c r="A6292" t="s">
        <v>19007</v>
      </c>
      <c r="B6292" t="s">
        <v>19008</v>
      </c>
      <c r="C6292" t="s">
        <v>19009</v>
      </c>
      <c r="D6292" s="10">
        <v>46039</v>
      </c>
      <c r="E6292" t="s">
        <v>14854</v>
      </c>
      <c r="F6292">
        <v>11</v>
      </c>
      <c r="G6292" t="s">
        <v>273</v>
      </c>
      <c r="H6292" t="s">
        <v>285</v>
      </c>
      <c r="I6292" t="s">
        <v>79</v>
      </c>
      <c r="J6292">
        <v>1</v>
      </c>
      <c r="K6292">
        <v>8146</v>
      </c>
      <c r="L6292" t="str">
        <f>IFERROR(INDEX(play_attribution!$B$2:$B$328,MATCH(A6292,play_attribution!$A$2:$A$328,0)),"")</f>
        <v/>
      </c>
      <c r="M6292" t="str">
        <f>VLOOKUP(H6292,seller_roster!$A$2:$B$85,2,FALSE)</f>
        <v>Bryn Lindqvist</v>
      </c>
      <c r="N6292" t="str">
        <f>VLOOKUP(C6292,accounts!$A$2:$F$9615,2,FALSE)</f>
        <v>Construction</v>
      </c>
      <c r="O6292" t="str">
        <f>VLOOKUP(C6292,accounts!$A$2:$F$9615,3,FALSE)</f>
        <v>&lt;$1M</v>
      </c>
      <c r="P6292" t="str">
        <f>VLOOKUP(C6292,accounts!$A$2:$F$9615,5,FALSE)</f>
        <v>West</v>
      </c>
      <c r="Q6292" t="b">
        <f t="shared" si="99"/>
        <v>1</v>
      </c>
      <c r="R6292" t="e">
        <f>INDEX(removed_duplicate_rows!$A$5:$A$39,MATCH(wins!A6292,removed_duplicate_rows!$A$5:$A$39,0))</f>
        <v>#N/A</v>
      </c>
    </row>
    <row r="6293" spans="1:18" ht="15.75" customHeight="1" x14ac:dyDescent="0.2">
      <c r="A6293" t="s">
        <v>19010</v>
      </c>
      <c r="B6293" t="s">
        <v>19011</v>
      </c>
      <c r="C6293" t="s">
        <v>19012</v>
      </c>
      <c r="D6293" s="10">
        <v>46039</v>
      </c>
      <c r="E6293" t="s">
        <v>14854</v>
      </c>
      <c r="F6293">
        <v>11</v>
      </c>
      <c r="G6293" t="s">
        <v>273</v>
      </c>
      <c r="H6293" t="s">
        <v>727</v>
      </c>
      <c r="I6293" t="s">
        <v>79</v>
      </c>
      <c r="J6293">
        <v>1</v>
      </c>
      <c r="K6293">
        <v>10337</v>
      </c>
      <c r="L6293" t="str">
        <f>IFERROR(INDEX(play_attribution!$B$2:$B$328,MATCH(A6293,play_attribution!$A$2:$A$328,0)),"")</f>
        <v/>
      </c>
      <c r="M6293" t="str">
        <f>VLOOKUP(H6293,seller_roster!$A$2:$B$85,2,FALSE)</f>
        <v>Finley Okafor</v>
      </c>
      <c r="N6293" t="str">
        <f>VLOOKUP(C6293,accounts!$A$2:$F$9615,2,FALSE)</f>
        <v>Hospitality Group</v>
      </c>
      <c r="O6293" t="str">
        <f>VLOOKUP(C6293,accounts!$A$2:$F$9615,3,FALSE)</f>
        <v>$5M-$10M</v>
      </c>
      <c r="P6293" t="str">
        <f>VLOOKUP(C6293,accounts!$A$2:$F$9615,5,FALSE)</f>
        <v>Central</v>
      </c>
      <c r="Q6293" t="b">
        <f t="shared" si="99"/>
        <v>1</v>
      </c>
      <c r="R6293" t="e">
        <f>INDEX(removed_duplicate_rows!$A$5:$A$39,MATCH(wins!A6293,removed_duplicate_rows!$A$5:$A$39,0))</f>
        <v>#N/A</v>
      </c>
    </row>
    <row r="6294" spans="1:18" ht="15.75" customHeight="1" x14ac:dyDescent="0.2">
      <c r="A6294" t="s">
        <v>19013</v>
      </c>
      <c r="B6294" t="s">
        <v>19014</v>
      </c>
      <c r="C6294" t="s">
        <v>19015</v>
      </c>
      <c r="D6294" s="10">
        <v>46039</v>
      </c>
      <c r="E6294" t="s">
        <v>14854</v>
      </c>
      <c r="F6294">
        <v>11</v>
      </c>
      <c r="G6294" t="s">
        <v>374</v>
      </c>
      <c r="H6294" t="s">
        <v>402</v>
      </c>
      <c r="I6294" t="s">
        <v>55</v>
      </c>
      <c r="J6294">
        <v>1</v>
      </c>
      <c r="K6294">
        <v>5997</v>
      </c>
      <c r="L6294" t="str">
        <f>IFERROR(INDEX(play_attribution!$B$2:$B$328,MATCH(A6294,play_attribution!$A$2:$A$328,0)),"")</f>
        <v/>
      </c>
      <c r="M6294" t="str">
        <f>VLOOKUP(H6294,seller_roster!$A$2:$B$85,2,FALSE)</f>
        <v>Frankie Vega</v>
      </c>
      <c r="N6294" t="str">
        <f>VLOOKUP(C6294,accounts!$A$2:$F$9615,2,FALSE)</f>
        <v>Professional Services</v>
      </c>
      <c r="O6294" t="str">
        <f>VLOOKUP(C6294,accounts!$A$2:$F$9615,3,FALSE)</f>
        <v>$5M-$10M</v>
      </c>
      <c r="P6294" t="str">
        <f>VLOOKUP(C6294,accounts!$A$2:$F$9615,5,FALSE)</f>
        <v>West</v>
      </c>
      <c r="Q6294" t="b">
        <f t="shared" si="99"/>
        <v>1</v>
      </c>
      <c r="R6294" t="e">
        <f>INDEX(removed_duplicate_rows!$A$5:$A$39,MATCH(wins!A6294,removed_duplicate_rows!$A$5:$A$39,0))</f>
        <v>#N/A</v>
      </c>
    </row>
    <row r="6295" spans="1:18" ht="15.75" customHeight="1" x14ac:dyDescent="0.2">
      <c r="A6295" t="s">
        <v>19016</v>
      </c>
      <c r="B6295" t="s">
        <v>19017</v>
      </c>
      <c r="C6295" t="s">
        <v>19018</v>
      </c>
      <c r="D6295" s="10">
        <v>46039</v>
      </c>
      <c r="E6295" t="s">
        <v>14854</v>
      </c>
      <c r="F6295">
        <v>11</v>
      </c>
      <c r="G6295" t="s">
        <v>374</v>
      </c>
      <c r="H6295" t="s">
        <v>2183</v>
      </c>
      <c r="I6295" t="s">
        <v>55</v>
      </c>
      <c r="J6295">
        <v>1</v>
      </c>
      <c r="K6295">
        <v>8332</v>
      </c>
      <c r="L6295" t="str">
        <f>IFERROR(INDEX(play_attribution!$B$2:$B$328,MATCH(A6295,play_attribution!$A$2:$A$328,0)),"")</f>
        <v/>
      </c>
      <c r="M6295" t="str">
        <f>VLOOKUP(H6295,seller_roster!$A$2:$B$85,2,FALSE)</f>
        <v>Rowan Tran</v>
      </c>
      <c r="N6295" t="str">
        <f>VLOOKUP(C6295,accounts!$A$2:$F$9615,2,FALSE)</f>
        <v>Nonprofit</v>
      </c>
      <c r="O6295" t="str">
        <f>VLOOKUP(C6295,accounts!$A$2:$F$9615,3,FALSE)</f>
        <v>&lt;$1M</v>
      </c>
      <c r="P6295" t="str">
        <f>VLOOKUP(C6295,accounts!$A$2:$F$9615,5,FALSE)</f>
        <v>West</v>
      </c>
      <c r="Q6295" t="b">
        <f t="shared" si="99"/>
        <v>1</v>
      </c>
      <c r="R6295" t="e">
        <f>INDEX(removed_duplicate_rows!$A$5:$A$39,MATCH(wins!A6295,removed_duplicate_rows!$A$5:$A$39,0))</f>
        <v>#N/A</v>
      </c>
    </row>
    <row r="6296" spans="1:18" ht="15.75" customHeight="1" x14ac:dyDescent="0.2">
      <c r="A6296" t="s">
        <v>19019</v>
      </c>
      <c r="B6296" t="s">
        <v>19020</v>
      </c>
      <c r="C6296" t="s">
        <v>19021</v>
      </c>
      <c r="D6296" s="10">
        <v>46039</v>
      </c>
      <c r="E6296" t="s">
        <v>14854</v>
      </c>
      <c r="F6296">
        <v>11</v>
      </c>
      <c r="G6296" t="s">
        <v>374</v>
      </c>
      <c r="H6296" t="s">
        <v>2183</v>
      </c>
      <c r="I6296" t="s">
        <v>55</v>
      </c>
      <c r="J6296">
        <v>1</v>
      </c>
      <c r="K6296">
        <v>4796</v>
      </c>
      <c r="L6296" t="str">
        <f>IFERROR(INDEX(play_attribution!$B$2:$B$328,MATCH(A6296,play_attribution!$A$2:$A$328,0)),"")</f>
        <v/>
      </c>
      <c r="M6296" t="str">
        <f>VLOOKUP(H6296,seller_roster!$A$2:$B$85,2,FALSE)</f>
        <v>Rowan Tran</v>
      </c>
      <c r="N6296" t="str">
        <f>VLOOKUP(C6296,accounts!$A$2:$F$9615,2,FALSE)</f>
        <v>Nonprofit</v>
      </c>
      <c r="O6296" t="str">
        <f>VLOOKUP(C6296,accounts!$A$2:$F$9615,3,FALSE)</f>
        <v>$2.5M-$5M</v>
      </c>
      <c r="P6296" t="str">
        <f>VLOOKUP(C6296,accounts!$A$2:$F$9615,5,FALSE)</f>
        <v>Central</v>
      </c>
      <c r="Q6296" t="b">
        <f t="shared" si="99"/>
        <v>1</v>
      </c>
      <c r="R6296" t="e">
        <f>INDEX(removed_duplicate_rows!$A$5:$A$39,MATCH(wins!A6296,removed_duplicate_rows!$A$5:$A$39,0))</f>
        <v>#N/A</v>
      </c>
    </row>
    <row r="6297" spans="1:18" ht="15.75" customHeight="1" x14ac:dyDescent="0.2">
      <c r="A6297" t="s">
        <v>19022</v>
      </c>
      <c r="B6297" t="s">
        <v>19023</v>
      </c>
      <c r="C6297" t="s">
        <v>19024</v>
      </c>
      <c r="D6297" s="10">
        <v>46039</v>
      </c>
      <c r="E6297" t="s">
        <v>14854</v>
      </c>
      <c r="F6297">
        <v>11</v>
      </c>
      <c r="G6297" t="s">
        <v>374</v>
      </c>
      <c r="H6297" t="s">
        <v>449</v>
      </c>
      <c r="I6297" t="s">
        <v>55</v>
      </c>
      <c r="J6297">
        <v>1</v>
      </c>
      <c r="K6297">
        <v>4473</v>
      </c>
      <c r="L6297" t="str">
        <f>IFERROR(INDEX(play_attribution!$B$2:$B$328,MATCH(A6297,play_attribution!$A$2:$A$328,0)),"")</f>
        <v/>
      </c>
      <c r="M6297" t="str">
        <f>VLOOKUP(H6297,seller_roster!$A$2:$B$85,2,FALSE)</f>
        <v>Hayden Okafor</v>
      </c>
      <c r="N6297" t="str">
        <f>VLOOKUP(C6297,accounts!$A$2:$F$9615,2,FALSE)</f>
        <v>Manufacturing</v>
      </c>
      <c r="O6297" t="str">
        <f>VLOOKUP(C6297,accounts!$A$2:$F$9615,3,FALSE)</f>
        <v>$2.5M-$5M</v>
      </c>
      <c r="P6297" t="str">
        <f>VLOOKUP(C6297,accounts!$A$2:$F$9615,5,FALSE)</f>
        <v>West</v>
      </c>
      <c r="Q6297" t="b">
        <f t="shared" si="99"/>
        <v>1</v>
      </c>
      <c r="R6297" t="e">
        <f>INDEX(removed_duplicate_rows!$A$5:$A$39,MATCH(wins!A6297,removed_duplicate_rows!$A$5:$A$39,0))</f>
        <v>#N/A</v>
      </c>
    </row>
    <row r="6298" spans="1:18" ht="15.75" customHeight="1" x14ac:dyDescent="0.2">
      <c r="A6298" t="s">
        <v>19025</v>
      </c>
      <c r="B6298" t="s">
        <v>19026</v>
      </c>
      <c r="C6298" t="s">
        <v>19027</v>
      </c>
      <c r="D6298" s="10">
        <v>46039</v>
      </c>
      <c r="E6298" t="s">
        <v>14854</v>
      </c>
      <c r="F6298">
        <v>11</v>
      </c>
      <c r="G6298" t="s">
        <v>374</v>
      </c>
      <c r="H6298" t="s">
        <v>4096</v>
      </c>
      <c r="I6298" t="s">
        <v>55</v>
      </c>
      <c r="J6298">
        <v>1</v>
      </c>
      <c r="K6298">
        <v>6904</v>
      </c>
      <c r="L6298" t="str">
        <f>IFERROR(INDEX(play_attribution!$B$2:$B$328,MATCH(A6298,play_attribution!$A$2:$A$328,0)),"")</f>
        <v/>
      </c>
      <c r="M6298" t="str">
        <f>VLOOKUP(H6298,seller_roster!$A$2:$B$85,2,FALSE)</f>
        <v>Vesper Kim</v>
      </c>
      <c r="N6298" t="str">
        <f>VLOOKUP(C6298,accounts!$A$2:$F$9615,2,FALSE)</f>
        <v>Hospitality Group</v>
      </c>
      <c r="O6298" t="str">
        <f>VLOOKUP(C6298,accounts!$A$2:$F$9615,3,FALSE)</f>
        <v>$2.5M-$5M</v>
      </c>
      <c r="P6298" t="str">
        <f>VLOOKUP(C6298,accounts!$A$2:$F$9615,5,FALSE)</f>
        <v>East</v>
      </c>
      <c r="Q6298" t="b">
        <f t="shared" si="99"/>
        <v>1</v>
      </c>
      <c r="R6298" t="e">
        <f>INDEX(removed_duplicate_rows!$A$5:$A$39,MATCH(wins!A6298,removed_duplicate_rows!$A$5:$A$39,0))</f>
        <v>#N/A</v>
      </c>
    </row>
    <row r="6299" spans="1:18" ht="15.75" customHeight="1" x14ac:dyDescent="0.2">
      <c r="A6299" t="s">
        <v>19028</v>
      </c>
      <c r="B6299" t="s">
        <v>19029</v>
      </c>
      <c r="C6299" t="s">
        <v>19030</v>
      </c>
      <c r="D6299" s="10">
        <v>46039</v>
      </c>
      <c r="E6299" t="s">
        <v>14854</v>
      </c>
      <c r="F6299">
        <v>11</v>
      </c>
      <c r="G6299" t="s">
        <v>374</v>
      </c>
      <c r="H6299" t="s">
        <v>783</v>
      </c>
      <c r="I6299" t="s">
        <v>55</v>
      </c>
      <c r="J6299">
        <v>1</v>
      </c>
      <c r="K6299">
        <v>4887</v>
      </c>
      <c r="L6299" t="str">
        <f>IFERROR(INDEX(play_attribution!$B$2:$B$328,MATCH(A6299,play_attribution!$A$2:$A$328,0)),"")</f>
        <v/>
      </c>
      <c r="M6299" t="str">
        <f>VLOOKUP(H6299,seller_roster!$A$2:$B$85,2,FALSE)</f>
        <v>Omar Tran</v>
      </c>
      <c r="N6299" t="str">
        <f>VLOOKUP(C6299,accounts!$A$2:$F$9615,2,FALSE)</f>
        <v>Nonprofit</v>
      </c>
      <c r="O6299" t="str">
        <f>VLOOKUP(C6299,accounts!$A$2:$F$9615,3,FALSE)</f>
        <v>$2.5M-$5M</v>
      </c>
      <c r="P6299" t="str">
        <f>VLOOKUP(C6299,accounts!$A$2:$F$9615,5,FALSE)</f>
        <v>East</v>
      </c>
      <c r="Q6299" t="b">
        <f t="shared" si="99"/>
        <v>1</v>
      </c>
      <c r="R6299" t="e">
        <f>INDEX(removed_duplicate_rows!$A$5:$A$39,MATCH(wins!A6299,removed_duplicate_rows!$A$5:$A$39,0))</f>
        <v>#N/A</v>
      </c>
    </row>
    <row r="6300" spans="1:18" ht="15.75" customHeight="1" x14ac:dyDescent="0.2">
      <c r="A6300" t="s">
        <v>19031</v>
      </c>
      <c r="B6300" t="s">
        <v>19032</v>
      </c>
      <c r="C6300" t="s">
        <v>19033</v>
      </c>
      <c r="D6300" s="10">
        <v>46039</v>
      </c>
      <c r="E6300" t="s">
        <v>14854</v>
      </c>
      <c r="F6300">
        <v>11</v>
      </c>
      <c r="G6300" t="s">
        <v>374</v>
      </c>
      <c r="H6300" t="s">
        <v>387</v>
      </c>
      <c r="I6300" t="s">
        <v>55</v>
      </c>
      <c r="J6300">
        <v>1</v>
      </c>
      <c r="K6300">
        <v>5193</v>
      </c>
      <c r="L6300" t="str">
        <f>IFERROR(INDEX(play_attribution!$B$2:$B$328,MATCH(A6300,play_attribution!$A$2:$A$328,0)),"")</f>
        <v/>
      </c>
      <c r="M6300" t="str">
        <f>VLOOKUP(H6300,seller_roster!$A$2:$B$85,2,FALSE)</f>
        <v>Ray Kim</v>
      </c>
      <c r="N6300" t="str">
        <f>VLOOKUP(C6300,accounts!$A$2:$F$9615,2,FALSE)</f>
        <v>Field Services</v>
      </c>
      <c r="O6300" t="str">
        <f>VLOOKUP(C6300,accounts!$A$2:$F$9615,3,FALSE)</f>
        <v>$1M-$2.5M</v>
      </c>
      <c r="P6300" t="str">
        <f>VLOOKUP(C6300,accounts!$A$2:$F$9615,5,FALSE)</f>
        <v>West</v>
      </c>
      <c r="Q6300" t="b">
        <f t="shared" si="99"/>
        <v>1</v>
      </c>
      <c r="R6300" t="e">
        <f>INDEX(removed_duplicate_rows!$A$5:$A$39,MATCH(wins!A6300,removed_duplicate_rows!$A$5:$A$39,0))</f>
        <v>#N/A</v>
      </c>
    </row>
    <row r="6301" spans="1:18" ht="15.75" customHeight="1" x14ac:dyDescent="0.2">
      <c r="A6301" t="s">
        <v>19034</v>
      </c>
      <c r="B6301" t="s">
        <v>19035</v>
      </c>
      <c r="C6301" t="s">
        <v>19036</v>
      </c>
      <c r="D6301" s="10">
        <v>46039</v>
      </c>
      <c r="E6301" t="s">
        <v>14854</v>
      </c>
      <c r="F6301">
        <v>11</v>
      </c>
      <c r="G6301" t="s">
        <v>374</v>
      </c>
      <c r="H6301" t="s">
        <v>402</v>
      </c>
      <c r="I6301" t="s">
        <v>55</v>
      </c>
      <c r="J6301">
        <v>1</v>
      </c>
      <c r="K6301">
        <v>5867</v>
      </c>
      <c r="L6301" t="str">
        <f>IFERROR(INDEX(play_attribution!$B$2:$B$328,MATCH(A6301,play_attribution!$A$2:$A$328,0)),"")</f>
        <v/>
      </c>
      <c r="M6301" t="str">
        <f>VLOOKUP(H6301,seller_roster!$A$2:$B$85,2,FALSE)</f>
        <v>Frankie Vega</v>
      </c>
      <c r="N6301" t="str">
        <f>VLOOKUP(C6301,accounts!$A$2:$F$9615,2,FALSE)</f>
        <v>Professional Services</v>
      </c>
      <c r="O6301" t="str">
        <f>VLOOKUP(C6301,accounts!$A$2:$F$9615,3,FALSE)</f>
        <v>$2.5M-$5M</v>
      </c>
      <c r="P6301" t="str">
        <f>VLOOKUP(C6301,accounts!$A$2:$F$9615,5,FALSE)</f>
        <v>Central</v>
      </c>
      <c r="Q6301" t="b">
        <f t="shared" si="99"/>
        <v>1</v>
      </c>
      <c r="R6301" t="e">
        <f>INDEX(removed_duplicate_rows!$A$5:$A$39,MATCH(wins!A6301,removed_duplicate_rows!$A$5:$A$39,0))</f>
        <v>#N/A</v>
      </c>
    </row>
    <row r="6302" spans="1:18" ht="15.75" customHeight="1" x14ac:dyDescent="0.2">
      <c r="A6302" t="s">
        <v>19037</v>
      </c>
      <c r="B6302" t="s">
        <v>19038</v>
      </c>
      <c r="C6302" t="s">
        <v>19039</v>
      </c>
      <c r="D6302" s="10">
        <v>46039</v>
      </c>
      <c r="E6302" t="s">
        <v>14854</v>
      </c>
      <c r="F6302">
        <v>11</v>
      </c>
      <c r="G6302" t="s">
        <v>374</v>
      </c>
      <c r="H6302" t="s">
        <v>398</v>
      </c>
      <c r="I6302" t="s">
        <v>55</v>
      </c>
      <c r="J6302">
        <v>1</v>
      </c>
      <c r="K6302">
        <v>4033</v>
      </c>
      <c r="L6302" t="str">
        <f>IFERROR(INDEX(play_attribution!$B$2:$B$328,MATCH(A6302,play_attribution!$A$2:$A$328,0)),"")</f>
        <v/>
      </c>
      <c r="M6302" t="str">
        <f>VLOOKUP(H6302,seller_roster!$A$2:$B$85,2,FALSE)</f>
        <v>Rowan Kim</v>
      </c>
      <c r="N6302" t="str">
        <f>VLOOKUP(C6302,accounts!$A$2:$F$9615,2,FALSE)</f>
        <v>Logistics</v>
      </c>
      <c r="O6302" t="str">
        <f>VLOOKUP(C6302,accounts!$A$2:$F$9615,3,FALSE)</f>
        <v>$2.5M-$5M</v>
      </c>
      <c r="P6302" t="str">
        <f>VLOOKUP(C6302,accounts!$A$2:$F$9615,5,FALSE)</f>
        <v>East</v>
      </c>
      <c r="Q6302" t="b">
        <f t="shared" si="99"/>
        <v>1</v>
      </c>
      <c r="R6302" t="e">
        <f>INDEX(removed_duplicate_rows!$A$5:$A$39,MATCH(wins!A6302,removed_duplicate_rows!$A$5:$A$39,0))</f>
        <v>#N/A</v>
      </c>
    </row>
    <row r="6303" spans="1:18" ht="15.75" customHeight="1" x14ac:dyDescent="0.2">
      <c r="A6303" t="s">
        <v>19040</v>
      </c>
      <c r="B6303" t="s">
        <v>19041</v>
      </c>
      <c r="C6303" t="s">
        <v>19042</v>
      </c>
      <c r="D6303" s="10">
        <v>46039</v>
      </c>
      <c r="E6303" t="s">
        <v>14854</v>
      </c>
      <c r="F6303">
        <v>11</v>
      </c>
      <c r="G6303" t="s">
        <v>374</v>
      </c>
      <c r="H6303" t="s">
        <v>1123</v>
      </c>
      <c r="I6303" t="s">
        <v>55</v>
      </c>
      <c r="J6303">
        <v>1</v>
      </c>
      <c r="K6303">
        <v>4662</v>
      </c>
      <c r="L6303" t="str">
        <f>IFERROR(INDEX(play_attribution!$B$2:$B$328,MATCH(A6303,play_attribution!$A$2:$A$328,0)),"")</f>
        <v/>
      </c>
      <c r="M6303" t="str">
        <f>VLOOKUP(H6303,seller_roster!$A$2:$B$85,2,FALSE)</f>
        <v>Peyton Silva</v>
      </c>
      <c r="N6303" t="str">
        <f>VLOOKUP(C6303,accounts!$A$2:$F$9615,2,FALSE)</f>
        <v>Nonprofit</v>
      </c>
      <c r="O6303" t="str">
        <f>VLOOKUP(C6303,accounts!$A$2:$F$9615,3,FALSE)</f>
        <v>$5M-$10M</v>
      </c>
      <c r="P6303" t="str">
        <f>VLOOKUP(C6303,accounts!$A$2:$F$9615,5,FALSE)</f>
        <v>West</v>
      </c>
      <c r="Q6303" t="b">
        <f t="shared" si="99"/>
        <v>1</v>
      </c>
      <c r="R6303" t="e">
        <f>INDEX(removed_duplicate_rows!$A$5:$A$39,MATCH(wins!A6303,removed_duplicate_rows!$A$5:$A$39,0))</f>
        <v>#N/A</v>
      </c>
    </row>
    <row r="6304" spans="1:18" ht="15.75" customHeight="1" x14ac:dyDescent="0.2">
      <c r="A6304" t="s">
        <v>19043</v>
      </c>
      <c r="B6304" t="s">
        <v>19044</v>
      </c>
      <c r="C6304" t="s">
        <v>19045</v>
      </c>
      <c r="D6304" s="10">
        <v>46039</v>
      </c>
      <c r="E6304" t="s">
        <v>14854</v>
      </c>
      <c r="F6304">
        <v>11</v>
      </c>
      <c r="G6304" t="s">
        <v>374</v>
      </c>
      <c r="H6304" t="s">
        <v>387</v>
      </c>
      <c r="I6304" t="s">
        <v>55</v>
      </c>
      <c r="J6304">
        <v>1</v>
      </c>
      <c r="K6304">
        <v>6198</v>
      </c>
      <c r="L6304" t="str">
        <f>IFERROR(INDEX(play_attribution!$B$2:$B$328,MATCH(A6304,play_attribution!$A$2:$A$328,0)),"")</f>
        <v/>
      </c>
      <c r="M6304" t="str">
        <f>VLOOKUP(H6304,seller_roster!$A$2:$B$85,2,FALSE)</f>
        <v>Ray Kim</v>
      </c>
      <c r="N6304" t="str">
        <f>VLOOKUP(C6304,accounts!$A$2:$F$9615,2,FALSE)</f>
        <v>Field Services</v>
      </c>
      <c r="O6304" t="str">
        <f>VLOOKUP(C6304,accounts!$A$2:$F$9615,3,FALSE)</f>
        <v>$2.5M-$5M</v>
      </c>
      <c r="P6304" t="str">
        <f>VLOOKUP(C6304,accounts!$A$2:$F$9615,5,FALSE)</f>
        <v>West</v>
      </c>
      <c r="Q6304" t="b">
        <f t="shared" si="99"/>
        <v>1</v>
      </c>
      <c r="R6304" t="e">
        <f>INDEX(removed_duplicate_rows!$A$5:$A$39,MATCH(wins!A6304,removed_duplicate_rows!$A$5:$A$39,0))</f>
        <v>#N/A</v>
      </c>
    </row>
    <row r="6305" spans="1:18" ht="15.75" customHeight="1" x14ac:dyDescent="0.2">
      <c r="A6305" t="s">
        <v>19046</v>
      </c>
      <c r="B6305" t="s">
        <v>19047</v>
      </c>
      <c r="C6305" t="s">
        <v>19048</v>
      </c>
      <c r="D6305" s="10">
        <v>46039</v>
      </c>
      <c r="E6305" t="s">
        <v>14854</v>
      </c>
      <c r="F6305">
        <v>11</v>
      </c>
      <c r="G6305" t="s">
        <v>374</v>
      </c>
      <c r="H6305" t="s">
        <v>387</v>
      </c>
      <c r="I6305" t="s">
        <v>55</v>
      </c>
      <c r="J6305">
        <v>1</v>
      </c>
      <c r="K6305">
        <v>4664</v>
      </c>
      <c r="L6305" t="str">
        <f>IFERROR(INDEX(play_attribution!$B$2:$B$328,MATCH(A6305,play_attribution!$A$2:$A$328,0)),"")</f>
        <v/>
      </c>
      <c r="M6305" t="str">
        <f>VLOOKUP(H6305,seller_roster!$A$2:$B$85,2,FALSE)</f>
        <v>Ray Kim</v>
      </c>
      <c r="N6305" t="str">
        <f>VLOOKUP(C6305,accounts!$A$2:$F$9615,2,FALSE)</f>
        <v>Retail Multi-Location</v>
      </c>
      <c r="O6305" t="str">
        <f>VLOOKUP(C6305,accounts!$A$2:$F$9615,3,FALSE)</f>
        <v>&gt;$10M</v>
      </c>
      <c r="P6305" t="str">
        <f>VLOOKUP(C6305,accounts!$A$2:$F$9615,5,FALSE)</f>
        <v>East</v>
      </c>
      <c r="Q6305" t="b">
        <f t="shared" si="99"/>
        <v>1</v>
      </c>
      <c r="R6305" t="e">
        <f>INDEX(removed_duplicate_rows!$A$5:$A$39,MATCH(wins!A6305,removed_duplicate_rows!$A$5:$A$39,0))</f>
        <v>#N/A</v>
      </c>
    </row>
    <row r="6306" spans="1:18" ht="15.75" customHeight="1" x14ac:dyDescent="0.2">
      <c r="A6306" t="s">
        <v>19049</v>
      </c>
      <c r="B6306" t="s">
        <v>19050</v>
      </c>
      <c r="C6306" t="s">
        <v>19051</v>
      </c>
      <c r="D6306" s="10">
        <v>46039</v>
      </c>
      <c r="E6306" t="s">
        <v>14854</v>
      </c>
      <c r="F6306">
        <v>11</v>
      </c>
      <c r="G6306" t="s">
        <v>374</v>
      </c>
      <c r="H6306" t="s">
        <v>387</v>
      </c>
      <c r="I6306" t="s">
        <v>55</v>
      </c>
      <c r="J6306">
        <v>1</v>
      </c>
      <c r="K6306">
        <v>7034</v>
      </c>
      <c r="L6306" t="str">
        <f>IFERROR(INDEX(play_attribution!$B$2:$B$328,MATCH(A6306,play_attribution!$A$2:$A$328,0)),"")</f>
        <v/>
      </c>
      <c r="M6306" t="str">
        <f>VLOOKUP(H6306,seller_roster!$A$2:$B$85,2,FALSE)</f>
        <v>Ray Kim</v>
      </c>
      <c r="N6306" t="str">
        <f>VLOOKUP(C6306,accounts!$A$2:$F$9615,2,FALSE)</f>
        <v>Retail Multi-Location</v>
      </c>
      <c r="O6306" t="str">
        <f>VLOOKUP(C6306,accounts!$A$2:$F$9615,3,FALSE)</f>
        <v>$5M-$10M</v>
      </c>
      <c r="P6306" t="str">
        <f>VLOOKUP(C6306,accounts!$A$2:$F$9615,5,FALSE)</f>
        <v>West</v>
      </c>
      <c r="Q6306" t="b">
        <f t="shared" si="99"/>
        <v>1</v>
      </c>
      <c r="R6306" t="e">
        <f>INDEX(removed_duplicate_rows!$A$5:$A$39,MATCH(wins!A6306,removed_duplicate_rows!$A$5:$A$39,0))</f>
        <v>#N/A</v>
      </c>
    </row>
    <row r="6307" spans="1:18" ht="15.75" customHeight="1" x14ac:dyDescent="0.2">
      <c r="A6307" t="s">
        <v>19052</v>
      </c>
      <c r="B6307" t="s">
        <v>19053</v>
      </c>
      <c r="C6307" t="s">
        <v>19054</v>
      </c>
      <c r="D6307" s="10">
        <v>46039</v>
      </c>
      <c r="E6307" t="s">
        <v>14854</v>
      </c>
      <c r="F6307">
        <v>11</v>
      </c>
      <c r="G6307" t="s">
        <v>374</v>
      </c>
      <c r="H6307" t="s">
        <v>379</v>
      </c>
      <c r="I6307" t="s">
        <v>55</v>
      </c>
      <c r="J6307">
        <v>1</v>
      </c>
      <c r="K6307">
        <v>5201</v>
      </c>
      <c r="L6307" t="str">
        <f>IFERROR(INDEX(play_attribution!$B$2:$B$328,MATCH(A6307,play_attribution!$A$2:$A$328,0)),"")</f>
        <v/>
      </c>
      <c r="M6307" t="str">
        <f>VLOOKUP(H6307,seller_roster!$A$2:$B$85,2,FALSE)</f>
        <v>Tatum Vega</v>
      </c>
      <c r="N6307" t="str">
        <f>VLOOKUP(C6307,accounts!$A$2:$F$9615,2,FALSE)</f>
        <v>Hospitality Group</v>
      </c>
      <c r="O6307" t="str">
        <f>VLOOKUP(C6307,accounts!$A$2:$F$9615,3,FALSE)</f>
        <v>$5M-$10M</v>
      </c>
      <c r="P6307" t="str">
        <f>VLOOKUP(C6307,accounts!$A$2:$F$9615,5,FALSE)</f>
        <v>East</v>
      </c>
      <c r="Q6307" t="b">
        <f t="shared" si="99"/>
        <v>1</v>
      </c>
      <c r="R6307" t="e">
        <f>INDEX(removed_duplicate_rows!$A$5:$A$39,MATCH(wins!A6307,removed_duplicate_rows!$A$5:$A$39,0))</f>
        <v>#N/A</v>
      </c>
    </row>
    <row r="6308" spans="1:18" ht="15.75" customHeight="1" x14ac:dyDescent="0.2">
      <c r="A6308" t="s">
        <v>19055</v>
      </c>
      <c r="B6308" t="s">
        <v>19056</v>
      </c>
      <c r="C6308" t="s">
        <v>19057</v>
      </c>
      <c r="D6308" s="10">
        <v>46039</v>
      </c>
      <c r="E6308" t="s">
        <v>14854</v>
      </c>
      <c r="F6308">
        <v>11</v>
      </c>
      <c r="G6308" t="s">
        <v>374</v>
      </c>
      <c r="H6308" t="s">
        <v>449</v>
      </c>
      <c r="I6308" t="s">
        <v>55</v>
      </c>
      <c r="J6308">
        <v>1</v>
      </c>
      <c r="K6308">
        <v>7661</v>
      </c>
      <c r="L6308" t="str">
        <f>IFERROR(INDEX(play_attribution!$B$2:$B$328,MATCH(A6308,play_attribution!$A$2:$A$328,0)),"")</f>
        <v/>
      </c>
      <c r="M6308" t="str">
        <f>VLOOKUP(H6308,seller_roster!$A$2:$B$85,2,FALSE)</f>
        <v>Hayden Okafor</v>
      </c>
      <c r="N6308" t="str">
        <f>VLOOKUP(C6308,accounts!$A$2:$F$9615,2,FALSE)</f>
        <v>Wholesale &amp; Distribution</v>
      </c>
      <c r="O6308" t="str">
        <f>VLOOKUP(C6308,accounts!$A$2:$F$9615,3,FALSE)</f>
        <v>$5M-$10M</v>
      </c>
      <c r="P6308" t="str">
        <f>VLOOKUP(C6308,accounts!$A$2:$F$9615,5,FALSE)</f>
        <v>Central</v>
      </c>
      <c r="Q6308" t="b">
        <f t="shared" si="99"/>
        <v>1</v>
      </c>
      <c r="R6308" t="e">
        <f>INDEX(removed_duplicate_rows!$A$5:$A$39,MATCH(wins!A6308,removed_duplicate_rows!$A$5:$A$39,0))</f>
        <v>#N/A</v>
      </c>
    </row>
    <row r="6309" spans="1:18" ht="15.75" customHeight="1" x14ac:dyDescent="0.2">
      <c r="A6309" t="s">
        <v>19058</v>
      </c>
      <c r="B6309" t="s">
        <v>19059</v>
      </c>
      <c r="C6309" t="s">
        <v>19060</v>
      </c>
      <c r="D6309" s="10">
        <v>46039</v>
      </c>
      <c r="E6309" t="s">
        <v>14854</v>
      </c>
      <c r="F6309">
        <v>11</v>
      </c>
      <c r="G6309" t="s">
        <v>374</v>
      </c>
      <c r="H6309" t="s">
        <v>2183</v>
      </c>
      <c r="I6309" t="s">
        <v>55</v>
      </c>
      <c r="J6309">
        <v>1</v>
      </c>
      <c r="K6309">
        <v>8988</v>
      </c>
      <c r="L6309" t="str">
        <f>IFERROR(INDEX(play_attribution!$B$2:$B$328,MATCH(A6309,play_attribution!$A$2:$A$328,0)),"")</f>
        <v/>
      </c>
      <c r="M6309" t="str">
        <f>VLOOKUP(H6309,seller_roster!$A$2:$B$85,2,FALSE)</f>
        <v>Rowan Tran</v>
      </c>
      <c r="N6309" t="str">
        <f>VLOOKUP(C6309,accounts!$A$2:$F$9615,2,FALSE)</f>
        <v>Logistics</v>
      </c>
      <c r="O6309" t="str">
        <f>VLOOKUP(C6309,accounts!$A$2:$F$9615,3,FALSE)</f>
        <v>$2.5M-$5M</v>
      </c>
      <c r="P6309" t="str">
        <f>VLOOKUP(C6309,accounts!$A$2:$F$9615,5,FALSE)</f>
        <v>East</v>
      </c>
      <c r="Q6309" t="b">
        <f t="shared" si="99"/>
        <v>1</v>
      </c>
      <c r="R6309" t="e">
        <f>INDEX(removed_duplicate_rows!$A$5:$A$39,MATCH(wins!A6309,removed_duplicate_rows!$A$5:$A$39,0))</f>
        <v>#N/A</v>
      </c>
    </row>
    <row r="6310" spans="1:18" ht="15.75" customHeight="1" x14ac:dyDescent="0.2">
      <c r="A6310" t="s">
        <v>19061</v>
      </c>
      <c r="B6310" t="s">
        <v>19062</v>
      </c>
      <c r="C6310" t="s">
        <v>19063</v>
      </c>
      <c r="D6310" s="10">
        <v>46039</v>
      </c>
      <c r="E6310" t="s">
        <v>14854</v>
      </c>
      <c r="F6310">
        <v>11</v>
      </c>
      <c r="G6310" t="s">
        <v>374</v>
      </c>
      <c r="H6310" t="s">
        <v>449</v>
      </c>
      <c r="I6310" t="s">
        <v>55</v>
      </c>
      <c r="J6310">
        <v>1</v>
      </c>
      <c r="K6310">
        <v>3927</v>
      </c>
      <c r="L6310" t="str">
        <f>IFERROR(INDEX(play_attribution!$B$2:$B$328,MATCH(A6310,play_attribution!$A$2:$A$328,0)),"")</f>
        <v/>
      </c>
      <c r="M6310" t="str">
        <f>VLOOKUP(H6310,seller_roster!$A$2:$B$85,2,FALSE)</f>
        <v>Hayden Okafor</v>
      </c>
      <c r="N6310" t="str">
        <f>VLOOKUP(C6310,accounts!$A$2:$F$9615,2,FALSE)</f>
        <v>Wholesale &amp; Distribution</v>
      </c>
      <c r="O6310" t="str">
        <f>VLOOKUP(C6310,accounts!$A$2:$F$9615,3,FALSE)</f>
        <v>$2.5M-$5M</v>
      </c>
      <c r="P6310" t="str">
        <f>VLOOKUP(C6310,accounts!$A$2:$F$9615,5,FALSE)</f>
        <v>East</v>
      </c>
      <c r="Q6310" t="b">
        <f t="shared" si="99"/>
        <v>1</v>
      </c>
      <c r="R6310" t="e">
        <f>INDEX(removed_duplicate_rows!$A$5:$A$39,MATCH(wins!A6310,removed_duplicate_rows!$A$5:$A$39,0))</f>
        <v>#N/A</v>
      </c>
    </row>
    <row r="6311" spans="1:18" ht="15.75" customHeight="1" x14ac:dyDescent="0.2">
      <c r="A6311" t="s">
        <v>19064</v>
      </c>
      <c r="B6311" t="s">
        <v>19065</v>
      </c>
      <c r="C6311" t="s">
        <v>19066</v>
      </c>
      <c r="D6311" s="10">
        <v>46039</v>
      </c>
      <c r="E6311" t="s">
        <v>14854</v>
      </c>
      <c r="F6311">
        <v>11</v>
      </c>
      <c r="G6311" t="s">
        <v>374</v>
      </c>
      <c r="H6311" t="s">
        <v>449</v>
      </c>
      <c r="I6311" t="s">
        <v>55</v>
      </c>
      <c r="J6311">
        <v>1</v>
      </c>
      <c r="K6311">
        <v>5682</v>
      </c>
      <c r="L6311" t="str">
        <f>IFERROR(INDEX(play_attribution!$B$2:$B$328,MATCH(A6311,play_attribution!$A$2:$A$328,0)),"")</f>
        <v/>
      </c>
      <c r="M6311" t="str">
        <f>VLOOKUP(H6311,seller_roster!$A$2:$B$85,2,FALSE)</f>
        <v>Hayden Okafor</v>
      </c>
      <c r="N6311" t="str">
        <f>VLOOKUP(C6311,accounts!$A$2:$F$9615,2,FALSE)</f>
        <v>Professional Services</v>
      </c>
      <c r="O6311" t="str">
        <f>VLOOKUP(C6311,accounts!$A$2:$F$9615,3,FALSE)</f>
        <v>$2.5M-$5M</v>
      </c>
      <c r="P6311" t="str">
        <f>VLOOKUP(C6311,accounts!$A$2:$F$9615,5,FALSE)</f>
        <v>East</v>
      </c>
      <c r="Q6311" t="b">
        <f t="shared" si="99"/>
        <v>1</v>
      </c>
      <c r="R6311" t="e">
        <f>INDEX(removed_duplicate_rows!$A$5:$A$39,MATCH(wins!A6311,removed_duplicate_rows!$A$5:$A$39,0))</f>
        <v>#N/A</v>
      </c>
    </row>
    <row r="6312" spans="1:18" ht="15.75" customHeight="1" x14ac:dyDescent="0.2">
      <c r="A6312" t="s">
        <v>19067</v>
      </c>
      <c r="B6312" t="s">
        <v>19068</v>
      </c>
      <c r="C6312" t="s">
        <v>19069</v>
      </c>
      <c r="D6312" s="10">
        <v>46039</v>
      </c>
      <c r="E6312" t="s">
        <v>14854</v>
      </c>
      <c r="F6312">
        <v>11</v>
      </c>
      <c r="G6312" t="s">
        <v>374</v>
      </c>
      <c r="H6312" t="s">
        <v>409</v>
      </c>
      <c r="I6312" t="s">
        <v>55</v>
      </c>
      <c r="J6312">
        <v>1</v>
      </c>
      <c r="K6312">
        <v>4899</v>
      </c>
      <c r="L6312" t="str">
        <f>IFERROR(INDEX(play_attribution!$B$2:$B$328,MATCH(A6312,play_attribution!$A$2:$A$328,0)),"")</f>
        <v/>
      </c>
      <c r="M6312" t="str">
        <f>VLOOKUP(H6312,seller_roster!$A$2:$B$85,2,FALSE)</f>
        <v>Devon Okafor</v>
      </c>
      <c r="N6312" t="str">
        <f>VLOOKUP(C6312,accounts!$A$2:$F$9615,2,FALSE)</f>
        <v>Healthcare Services</v>
      </c>
      <c r="O6312" t="str">
        <f>VLOOKUP(C6312,accounts!$A$2:$F$9615,3,FALSE)</f>
        <v>$5M-$10M</v>
      </c>
      <c r="P6312" t="str">
        <f>VLOOKUP(C6312,accounts!$A$2:$F$9615,5,FALSE)</f>
        <v>East</v>
      </c>
      <c r="Q6312" t="b">
        <f t="shared" si="99"/>
        <v>1</v>
      </c>
      <c r="R6312" t="e">
        <f>INDEX(removed_duplicate_rows!$A$5:$A$39,MATCH(wins!A6312,removed_duplicate_rows!$A$5:$A$39,0))</f>
        <v>#N/A</v>
      </c>
    </row>
    <row r="6313" spans="1:18" ht="15.75" customHeight="1" x14ac:dyDescent="0.2">
      <c r="A6313" t="s">
        <v>19070</v>
      </c>
      <c r="B6313" t="s">
        <v>19071</v>
      </c>
      <c r="C6313" t="s">
        <v>19072</v>
      </c>
      <c r="D6313" s="10">
        <v>46039</v>
      </c>
      <c r="E6313" t="s">
        <v>14854</v>
      </c>
      <c r="F6313">
        <v>11</v>
      </c>
      <c r="G6313" t="s">
        <v>374</v>
      </c>
      <c r="H6313" t="s">
        <v>783</v>
      </c>
      <c r="I6313" t="s">
        <v>55</v>
      </c>
      <c r="J6313">
        <v>1</v>
      </c>
      <c r="K6313">
        <v>3750</v>
      </c>
      <c r="L6313" t="str">
        <f>IFERROR(INDEX(play_attribution!$B$2:$B$328,MATCH(A6313,play_attribution!$A$2:$A$328,0)),"")</f>
        <v/>
      </c>
      <c r="M6313" t="str">
        <f>VLOOKUP(H6313,seller_roster!$A$2:$B$85,2,FALSE)</f>
        <v>Omar Tran</v>
      </c>
      <c r="N6313" t="str">
        <f>VLOOKUP(C6313,accounts!$A$2:$F$9615,2,FALSE)</f>
        <v>Construction</v>
      </c>
      <c r="O6313" t="str">
        <f>VLOOKUP(C6313,accounts!$A$2:$F$9615,3,FALSE)</f>
        <v>$2.5M-$5M</v>
      </c>
      <c r="P6313" t="str">
        <f>VLOOKUP(C6313,accounts!$A$2:$F$9615,5,FALSE)</f>
        <v>West</v>
      </c>
      <c r="Q6313" t="b">
        <f t="shared" si="99"/>
        <v>1</v>
      </c>
      <c r="R6313" t="e">
        <f>INDEX(removed_duplicate_rows!$A$5:$A$39,MATCH(wins!A6313,removed_duplicate_rows!$A$5:$A$39,0))</f>
        <v>#N/A</v>
      </c>
    </row>
    <row r="6314" spans="1:18" ht="15.75" customHeight="1" x14ac:dyDescent="0.2">
      <c r="A6314" t="s">
        <v>19073</v>
      </c>
      <c r="B6314" t="s">
        <v>19074</v>
      </c>
      <c r="C6314" t="s">
        <v>19075</v>
      </c>
      <c r="D6314" s="10">
        <v>46039</v>
      </c>
      <c r="E6314" t="s">
        <v>14854</v>
      </c>
      <c r="F6314">
        <v>11</v>
      </c>
      <c r="G6314" t="s">
        <v>374</v>
      </c>
      <c r="H6314" t="s">
        <v>417</v>
      </c>
      <c r="I6314" t="s">
        <v>55</v>
      </c>
      <c r="J6314">
        <v>1</v>
      </c>
      <c r="K6314">
        <v>5552</v>
      </c>
      <c r="L6314" t="str">
        <f>IFERROR(INDEX(play_attribution!$B$2:$B$328,MATCH(A6314,play_attribution!$A$2:$A$328,0)),"")</f>
        <v/>
      </c>
      <c r="M6314" t="str">
        <f>VLOOKUP(H6314,seller_roster!$A$2:$B$85,2,FALSE)</f>
        <v>Bryn Reyes</v>
      </c>
      <c r="N6314" t="str">
        <f>VLOOKUP(C6314,accounts!$A$2:$F$9615,2,FALSE)</f>
        <v>Construction</v>
      </c>
      <c r="O6314" t="str">
        <f>VLOOKUP(C6314,accounts!$A$2:$F$9615,3,FALSE)</f>
        <v>$5M-$10M</v>
      </c>
      <c r="P6314" t="str">
        <f>VLOOKUP(C6314,accounts!$A$2:$F$9615,5,FALSE)</f>
        <v>Central</v>
      </c>
      <c r="Q6314" t="b">
        <f t="shared" si="99"/>
        <v>1</v>
      </c>
      <c r="R6314" t="e">
        <f>INDEX(removed_duplicate_rows!$A$5:$A$39,MATCH(wins!A6314,removed_duplicate_rows!$A$5:$A$39,0))</f>
        <v>#N/A</v>
      </c>
    </row>
    <row r="6315" spans="1:18" ht="15.75" customHeight="1" x14ac:dyDescent="0.2">
      <c r="A6315" t="s">
        <v>19076</v>
      </c>
      <c r="B6315" t="s">
        <v>19077</v>
      </c>
      <c r="C6315" t="s">
        <v>19078</v>
      </c>
      <c r="D6315" s="10">
        <v>46039</v>
      </c>
      <c r="E6315" t="s">
        <v>14854</v>
      </c>
      <c r="F6315">
        <v>11</v>
      </c>
      <c r="G6315" t="s">
        <v>374</v>
      </c>
      <c r="H6315" t="s">
        <v>427</v>
      </c>
      <c r="I6315" t="s">
        <v>55</v>
      </c>
      <c r="J6315">
        <v>1</v>
      </c>
      <c r="K6315">
        <v>5488</v>
      </c>
      <c r="L6315" t="str">
        <f>IFERROR(INDEX(play_attribution!$B$2:$B$328,MATCH(A6315,play_attribution!$A$2:$A$328,0)),"")</f>
        <v/>
      </c>
      <c r="M6315" t="str">
        <f>VLOOKUP(H6315,seller_roster!$A$2:$B$85,2,FALSE)</f>
        <v>Peyton Moreau</v>
      </c>
      <c r="N6315" t="str">
        <f>VLOOKUP(C6315,accounts!$A$2:$F$9615,2,FALSE)</f>
        <v>Professional Services</v>
      </c>
      <c r="O6315" t="str">
        <f>VLOOKUP(C6315,accounts!$A$2:$F$9615,3,FALSE)</f>
        <v>$5M-$10M</v>
      </c>
      <c r="P6315" t="str">
        <f>VLOOKUP(C6315,accounts!$A$2:$F$9615,5,FALSE)</f>
        <v>East</v>
      </c>
      <c r="Q6315" t="b">
        <f t="shared" si="99"/>
        <v>1</v>
      </c>
      <c r="R6315" t="e">
        <f>INDEX(removed_duplicate_rows!$A$5:$A$39,MATCH(wins!A6315,removed_duplicate_rows!$A$5:$A$39,0))</f>
        <v>#N/A</v>
      </c>
    </row>
    <row r="6316" spans="1:18" ht="15.75" customHeight="1" x14ac:dyDescent="0.2">
      <c r="A6316" t="s">
        <v>19079</v>
      </c>
      <c r="B6316" t="s">
        <v>19080</v>
      </c>
      <c r="C6316" t="s">
        <v>19081</v>
      </c>
      <c r="D6316" s="10">
        <v>46039</v>
      </c>
      <c r="E6316" t="s">
        <v>14854</v>
      </c>
      <c r="F6316">
        <v>11</v>
      </c>
      <c r="G6316" t="s">
        <v>374</v>
      </c>
      <c r="H6316" t="s">
        <v>417</v>
      </c>
      <c r="I6316" t="s">
        <v>55</v>
      </c>
      <c r="J6316">
        <v>1</v>
      </c>
      <c r="K6316">
        <v>6106</v>
      </c>
      <c r="L6316" t="str">
        <f>IFERROR(INDEX(play_attribution!$B$2:$B$328,MATCH(A6316,play_attribution!$A$2:$A$328,0)),"")</f>
        <v/>
      </c>
      <c r="M6316" t="str">
        <f>VLOOKUP(H6316,seller_roster!$A$2:$B$85,2,FALSE)</f>
        <v>Bryn Reyes</v>
      </c>
      <c r="N6316" t="str">
        <f>VLOOKUP(C6316,accounts!$A$2:$F$9615,2,FALSE)</f>
        <v>Field Services</v>
      </c>
      <c r="O6316" t="str">
        <f>VLOOKUP(C6316,accounts!$A$2:$F$9615,3,FALSE)</f>
        <v>$5M-$10M</v>
      </c>
      <c r="P6316" t="str">
        <f>VLOOKUP(C6316,accounts!$A$2:$F$9615,5,FALSE)</f>
        <v>East</v>
      </c>
      <c r="Q6316" t="b">
        <f t="shared" si="99"/>
        <v>1</v>
      </c>
      <c r="R6316" t="e">
        <f>INDEX(removed_duplicate_rows!$A$5:$A$39,MATCH(wins!A6316,removed_duplicate_rows!$A$5:$A$39,0))</f>
        <v>#N/A</v>
      </c>
    </row>
    <row r="6317" spans="1:18" ht="15.75" customHeight="1" x14ac:dyDescent="0.2">
      <c r="A6317" t="s">
        <v>19082</v>
      </c>
      <c r="B6317" t="s">
        <v>19083</v>
      </c>
      <c r="C6317" t="s">
        <v>19084</v>
      </c>
      <c r="D6317" s="10">
        <v>46039</v>
      </c>
      <c r="E6317" t="s">
        <v>14854</v>
      </c>
      <c r="F6317">
        <v>11</v>
      </c>
      <c r="G6317" t="s">
        <v>374</v>
      </c>
      <c r="H6317" t="s">
        <v>2183</v>
      </c>
      <c r="I6317" t="s">
        <v>55</v>
      </c>
      <c r="J6317">
        <v>1</v>
      </c>
      <c r="K6317">
        <v>7134</v>
      </c>
      <c r="L6317" t="str">
        <f>IFERROR(INDEX(play_attribution!$B$2:$B$328,MATCH(A6317,play_attribution!$A$2:$A$328,0)),"")</f>
        <v/>
      </c>
      <c r="M6317" t="str">
        <f>VLOOKUP(H6317,seller_roster!$A$2:$B$85,2,FALSE)</f>
        <v>Rowan Tran</v>
      </c>
      <c r="N6317" t="str">
        <f>VLOOKUP(C6317,accounts!$A$2:$F$9615,2,FALSE)</f>
        <v>Logistics</v>
      </c>
      <c r="O6317" t="str">
        <f>VLOOKUP(C6317,accounts!$A$2:$F$9615,3,FALSE)</f>
        <v>&lt;$1M</v>
      </c>
      <c r="P6317" t="str">
        <f>VLOOKUP(C6317,accounts!$A$2:$F$9615,5,FALSE)</f>
        <v>West</v>
      </c>
      <c r="Q6317" t="b">
        <f t="shared" si="99"/>
        <v>1</v>
      </c>
      <c r="R6317" t="e">
        <f>INDEX(removed_duplicate_rows!$A$5:$A$39,MATCH(wins!A6317,removed_duplicate_rows!$A$5:$A$39,0))</f>
        <v>#N/A</v>
      </c>
    </row>
    <row r="6318" spans="1:18" ht="15.75" customHeight="1" x14ac:dyDescent="0.2">
      <c r="A6318" t="s">
        <v>19085</v>
      </c>
      <c r="B6318" t="s">
        <v>19086</v>
      </c>
      <c r="C6318" t="s">
        <v>19087</v>
      </c>
      <c r="D6318" s="10">
        <v>46039</v>
      </c>
      <c r="E6318" t="s">
        <v>14854</v>
      </c>
      <c r="F6318">
        <v>11</v>
      </c>
      <c r="G6318" t="s">
        <v>374</v>
      </c>
      <c r="H6318" t="s">
        <v>402</v>
      </c>
      <c r="I6318" t="s">
        <v>55</v>
      </c>
      <c r="J6318">
        <v>1</v>
      </c>
      <c r="K6318">
        <v>9898</v>
      </c>
      <c r="L6318" t="str">
        <f>IFERROR(INDEX(play_attribution!$B$2:$B$328,MATCH(A6318,play_attribution!$A$2:$A$328,0)),"")</f>
        <v/>
      </c>
      <c r="M6318" t="str">
        <f>VLOOKUP(H6318,seller_roster!$A$2:$B$85,2,FALSE)</f>
        <v>Frankie Vega</v>
      </c>
      <c r="N6318" t="str">
        <f>VLOOKUP(C6318,accounts!$A$2:$F$9615,2,FALSE)</f>
        <v>Hospitality Group</v>
      </c>
      <c r="O6318" t="str">
        <f>VLOOKUP(C6318,accounts!$A$2:$F$9615,3,FALSE)</f>
        <v>$2.5M-$5M</v>
      </c>
      <c r="P6318" t="str">
        <f>VLOOKUP(C6318,accounts!$A$2:$F$9615,5,FALSE)</f>
        <v>West</v>
      </c>
      <c r="Q6318" t="b">
        <f t="shared" si="99"/>
        <v>1</v>
      </c>
      <c r="R6318" t="e">
        <f>INDEX(removed_duplicate_rows!$A$5:$A$39,MATCH(wins!A6318,removed_duplicate_rows!$A$5:$A$39,0))</f>
        <v>#N/A</v>
      </c>
    </row>
    <row r="6319" spans="1:18" ht="15.75" customHeight="1" x14ac:dyDescent="0.2">
      <c r="A6319" t="s">
        <v>19088</v>
      </c>
      <c r="B6319" t="s">
        <v>19089</v>
      </c>
      <c r="C6319" t="s">
        <v>19090</v>
      </c>
      <c r="D6319" s="10">
        <v>46039</v>
      </c>
      <c r="E6319" t="s">
        <v>14854</v>
      </c>
      <c r="F6319">
        <v>11</v>
      </c>
      <c r="G6319" t="s">
        <v>374</v>
      </c>
      <c r="H6319" t="s">
        <v>391</v>
      </c>
      <c r="I6319" t="s">
        <v>55</v>
      </c>
      <c r="J6319">
        <v>1</v>
      </c>
      <c r="K6319">
        <v>7207</v>
      </c>
      <c r="L6319" t="str">
        <f>IFERROR(INDEX(play_attribution!$B$2:$B$328,MATCH(A6319,play_attribution!$A$2:$A$328,0)),"")</f>
        <v/>
      </c>
      <c r="M6319" t="str">
        <f>VLOOKUP(H6319,seller_roster!$A$2:$B$85,2,FALSE)</f>
        <v>Sam Walsh</v>
      </c>
      <c r="N6319" t="str">
        <f>VLOOKUP(C6319,accounts!$A$2:$F$9615,2,FALSE)</f>
        <v>Wholesale &amp; Distribution</v>
      </c>
      <c r="O6319" t="str">
        <f>VLOOKUP(C6319,accounts!$A$2:$F$9615,3,FALSE)</f>
        <v>$2.5M-$5M</v>
      </c>
      <c r="P6319" t="str">
        <f>VLOOKUP(C6319,accounts!$A$2:$F$9615,5,FALSE)</f>
        <v>West</v>
      </c>
      <c r="Q6319" t="b">
        <f t="shared" si="99"/>
        <v>1</v>
      </c>
      <c r="R6319" t="e">
        <f>INDEX(removed_duplicate_rows!$A$5:$A$39,MATCH(wins!A6319,removed_duplicate_rows!$A$5:$A$39,0))</f>
        <v>#N/A</v>
      </c>
    </row>
    <row r="6320" spans="1:18" ht="15.75" customHeight="1" x14ac:dyDescent="0.2">
      <c r="A6320" t="s">
        <v>19091</v>
      </c>
      <c r="B6320" t="s">
        <v>19092</v>
      </c>
      <c r="C6320" t="s">
        <v>19093</v>
      </c>
      <c r="D6320" s="10">
        <v>46039</v>
      </c>
      <c r="E6320" t="s">
        <v>14854</v>
      </c>
      <c r="F6320">
        <v>11</v>
      </c>
      <c r="G6320" t="s">
        <v>374</v>
      </c>
      <c r="H6320" t="s">
        <v>398</v>
      </c>
      <c r="I6320" t="s">
        <v>55</v>
      </c>
      <c r="J6320">
        <v>1</v>
      </c>
      <c r="K6320">
        <v>6507</v>
      </c>
      <c r="L6320" t="str">
        <f>IFERROR(INDEX(play_attribution!$B$2:$B$328,MATCH(A6320,play_attribution!$A$2:$A$328,0)),"")</f>
        <v/>
      </c>
      <c r="M6320" t="str">
        <f>VLOOKUP(H6320,seller_roster!$A$2:$B$85,2,FALSE)</f>
        <v>Rowan Kim</v>
      </c>
      <c r="N6320" t="str">
        <f>VLOOKUP(C6320,accounts!$A$2:$F$9615,2,FALSE)</f>
        <v>Healthcare Services</v>
      </c>
      <c r="O6320" t="str">
        <f>VLOOKUP(C6320,accounts!$A$2:$F$9615,3,FALSE)</f>
        <v>$2.5M-$5M</v>
      </c>
      <c r="P6320" t="str">
        <f>VLOOKUP(C6320,accounts!$A$2:$F$9615,5,FALSE)</f>
        <v>East</v>
      </c>
      <c r="Q6320" t="b">
        <f t="shared" si="99"/>
        <v>1</v>
      </c>
      <c r="R6320" t="e">
        <f>INDEX(removed_duplicate_rows!$A$5:$A$39,MATCH(wins!A6320,removed_duplicate_rows!$A$5:$A$39,0))</f>
        <v>#N/A</v>
      </c>
    </row>
    <row r="6321" spans="1:18" ht="15.75" customHeight="1" x14ac:dyDescent="0.2">
      <c r="A6321" t="s">
        <v>19094</v>
      </c>
      <c r="B6321" t="s">
        <v>19095</v>
      </c>
      <c r="C6321" t="s">
        <v>19096</v>
      </c>
      <c r="D6321" s="10">
        <v>46039</v>
      </c>
      <c r="E6321" t="s">
        <v>14854</v>
      </c>
      <c r="F6321">
        <v>11</v>
      </c>
      <c r="G6321" t="s">
        <v>374</v>
      </c>
      <c r="H6321" t="s">
        <v>2183</v>
      </c>
      <c r="I6321" t="s">
        <v>55</v>
      </c>
      <c r="J6321">
        <v>1</v>
      </c>
      <c r="K6321">
        <v>7057</v>
      </c>
      <c r="L6321" t="str">
        <f>IFERROR(INDEX(play_attribution!$B$2:$B$328,MATCH(A6321,play_attribution!$A$2:$A$328,0)),"")</f>
        <v/>
      </c>
      <c r="M6321" t="str">
        <f>VLOOKUP(H6321,seller_roster!$A$2:$B$85,2,FALSE)</f>
        <v>Rowan Tran</v>
      </c>
      <c r="N6321" t="str">
        <f>VLOOKUP(C6321,accounts!$A$2:$F$9615,2,FALSE)</f>
        <v>Construction</v>
      </c>
      <c r="O6321" t="str">
        <f>VLOOKUP(C6321,accounts!$A$2:$F$9615,3,FALSE)</f>
        <v>&lt;$1M</v>
      </c>
      <c r="P6321" t="str">
        <f>VLOOKUP(C6321,accounts!$A$2:$F$9615,5,FALSE)</f>
        <v>West</v>
      </c>
      <c r="Q6321" t="b">
        <f t="shared" si="99"/>
        <v>1</v>
      </c>
      <c r="R6321" t="e">
        <f>INDEX(removed_duplicate_rows!$A$5:$A$39,MATCH(wins!A6321,removed_duplicate_rows!$A$5:$A$39,0))</f>
        <v>#N/A</v>
      </c>
    </row>
    <row r="6322" spans="1:18" ht="15.75" customHeight="1" x14ac:dyDescent="0.2">
      <c r="A6322" t="s">
        <v>19097</v>
      </c>
      <c r="B6322" t="s">
        <v>19098</v>
      </c>
      <c r="C6322" t="s">
        <v>19099</v>
      </c>
      <c r="D6322" s="10">
        <v>46039</v>
      </c>
      <c r="E6322" t="s">
        <v>14854</v>
      </c>
      <c r="F6322">
        <v>11</v>
      </c>
      <c r="G6322" t="s">
        <v>374</v>
      </c>
      <c r="H6322" t="s">
        <v>402</v>
      </c>
      <c r="I6322" t="s">
        <v>55</v>
      </c>
      <c r="J6322">
        <v>1</v>
      </c>
      <c r="K6322">
        <v>8184</v>
      </c>
      <c r="L6322" t="str">
        <f>IFERROR(INDEX(play_attribution!$B$2:$B$328,MATCH(A6322,play_attribution!$A$2:$A$328,0)),"")</f>
        <v/>
      </c>
      <c r="M6322" t="str">
        <f>VLOOKUP(H6322,seller_roster!$A$2:$B$85,2,FALSE)</f>
        <v>Frankie Vega</v>
      </c>
      <c r="N6322" t="str">
        <f>VLOOKUP(C6322,accounts!$A$2:$F$9615,2,FALSE)</f>
        <v>Nonprofit</v>
      </c>
      <c r="O6322" t="str">
        <f>VLOOKUP(C6322,accounts!$A$2:$F$9615,3,FALSE)</f>
        <v>$2.5M-$5M</v>
      </c>
      <c r="P6322" t="str">
        <f>VLOOKUP(C6322,accounts!$A$2:$F$9615,5,FALSE)</f>
        <v>West</v>
      </c>
      <c r="Q6322" t="b">
        <f t="shared" si="99"/>
        <v>1</v>
      </c>
      <c r="R6322" t="e">
        <f>INDEX(removed_duplicate_rows!$A$5:$A$39,MATCH(wins!A6322,removed_duplicate_rows!$A$5:$A$39,0))</f>
        <v>#N/A</v>
      </c>
    </row>
    <row r="6323" spans="1:18" ht="15.75" customHeight="1" x14ac:dyDescent="0.2">
      <c r="A6323" t="s">
        <v>19100</v>
      </c>
      <c r="B6323" t="s">
        <v>19101</v>
      </c>
      <c r="C6323" t="s">
        <v>19102</v>
      </c>
      <c r="D6323" s="10">
        <v>46039</v>
      </c>
      <c r="E6323" t="s">
        <v>14854</v>
      </c>
      <c r="F6323">
        <v>11</v>
      </c>
      <c r="G6323" t="s">
        <v>374</v>
      </c>
      <c r="H6323" t="s">
        <v>398</v>
      </c>
      <c r="I6323" t="s">
        <v>55</v>
      </c>
      <c r="J6323">
        <v>1</v>
      </c>
      <c r="K6323">
        <v>7636</v>
      </c>
      <c r="L6323" t="str">
        <f>IFERROR(INDEX(play_attribution!$B$2:$B$328,MATCH(A6323,play_attribution!$A$2:$A$328,0)),"")</f>
        <v/>
      </c>
      <c r="M6323" t="str">
        <f>VLOOKUP(H6323,seller_roster!$A$2:$B$85,2,FALSE)</f>
        <v>Rowan Kim</v>
      </c>
      <c r="N6323" t="str">
        <f>VLOOKUP(C6323,accounts!$A$2:$F$9615,2,FALSE)</f>
        <v>Professional Services</v>
      </c>
      <c r="O6323" t="str">
        <f>VLOOKUP(C6323,accounts!$A$2:$F$9615,3,FALSE)</f>
        <v>$2.5M-$5M</v>
      </c>
      <c r="P6323" t="str">
        <f>VLOOKUP(C6323,accounts!$A$2:$F$9615,5,FALSE)</f>
        <v>Central</v>
      </c>
      <c r="Q6323" t="b">
        <f t="shared" si="99"/>
        <v>1</v>
      </c>
      <c r="R6323" t="e">
        <f>INDEX(removed_duplicate_rows!$A$5:$A$39,MATCH(wins!A6323,removed_duplicate_rows!$A$5:$A$39,0))</f>
        <v>#N/A</v>
      </c>
    </row>
    <row r="6324" spans="1:18" ht="15.75" customHeight="1" x14ac:dyDescent="0.2">
      <c r="A6324" t="s">
        <v>19103</v>
      </c>
      <c r="B6324" t="s">
        <v>19104</v>
      </c>
      <c r="C6324" t="s">
        <v>19105</v>
      </c>
      <c r="D6324" s="10">
        <v>46039</v>
      </c>
      <c r="E6324" t="s">
        <v>14854</v>
      </c>
      <c r="F6324">
        <v>11</v>
      </c>
      <c r="G6324" t="s">
        <v>374</v>
      </c>
      <c r="H6324" t="s">
        <v>1123</v>
      </c>
      <c r="I6324" t="s">
        <v>55</v>
      </c>
      <c r="J6324">
        <v>1</v>
      </c>
      <c r="K6324">
        <v>4171</v>
      </c>
      <c r="L6324" t="str">
        <f>IFERROR(INDEX(play_attribution!$B$2:$B$328,MATCH(A6324,play_attribution!$A$2:$A$328,0)),"")</f>
        <v/>
      </c>
      <c r="M6324" t="str">
        <f>VLOOKUP(H6324,seller_roster!$A$2:$B$85,2,FALSE)</f>
        <v>Peyton Silva</v>
      </c>
      <c r="N6324" t="str">
        <f>VLOOKUP(C6324,accounts!$A$2:$F$9615,2,FALSE)</f>
        <v>Professional Services</v>
      </c>
      <c r="O6324" t="str">
        <f>VLOOKUP(C6324,accounts!$A$2:$F$9615,3,FALSE)</f>
        <v>$2.5M-$5M</v>
      </c>
      <c r="P6324" t="str">
        <f>VLOOKUP(C6324,accounts!$A$2:$F$9615,5,FALSE)</f>
        <v>East</v>
      </c>
      <c r="Q6324" t="b">
        <f t="shared" si="99"/>
        <v>1</v>
      </c>
      <c r="R6324" t="e">
        <f>INDEX(removed_duplicate_rows!$A$5:$A$39,MATCH(wins!A6324,removed_duplicate_rows!$A$5:$A$39,0))</f>
        <v>#N/A</v>
      </c>
    </row>
    <row r="6325" spans="1:18" ht="15.75" customHeight="1" x14ac:dyDescent="0.2">
      <c r="A6325" t="s">
        <v>19106</v>
      </c>
      <c r="B6325" t="s">
        <v>19107</v>
      </c>
      <c r="C6325" t="s">
        <v>19108</v>
      </c>
      <c r="D6325" s="10">
        <v>46039</v>
      </c>
      <c r="E6325" t="s">
        <v>14854</v>
      </c>
      <c r="F6325">
        <v>11</v>
      </c>
      <c r="G6325" t="s">
        <v>374</v>
      </c>
      <c r="H6325" t="s">
        <v>391</v>
      </c>
      <c r="I6325" t="s">
        <v>55</v>
      </c>
      <c r="J6325">
        <v>1</v>
      </c>
      <c r="K6325">
        <v>4138</v>
      </c>
      <c r="L6325" t="str">
        <f>IFERROR(INDEX(play_attribution!$B$2:$B$328,MATCH(A6325,play_attribution!$A$2:$A$328,0)),"")</f>
        <v/>
      </c>
      <c r="M6325" t="str">
        <f>VLOOKUP(H6325,seller_roster!$A$2:$B$85,2,FALSE)</f>
        <v>Sam Walsh</v>
      </c>
      <c r="N6325" t="str">
        <f>VLOOKUP(C6325,accounts!$A$2:$F$9615,2,FALSE)</f>
        <v>Healthcare Services</v>
      </c>
      <c r="O6325" t="str">
        <f>VLOOKUP(C6325,accounts!$A$2:$F$9615,3,FALSE)</f>
        <v>$1M-$2.5M</v>
      </c>
      <c r="P6325" t="str">
        <f>VLOOKUP(C6325,accounts!$A$2:$F$9615,5,FALSE)</f>
        <v>West</v>
      </c>
      <c r="Q6325" t="b">
        <f t="shared" si="99"/>
        <v>1</v>
      </c>
      <c r="R6325" t="e">
        <f>INDEX(removed_duplicate_rows!$A$5:$A$39,MATCH(wins!A6325,removed_duplicate_rows!$A$5:$A$39,0))</f>
        <v>#N/A</v>
      </c>
    </row>
    <row r="6326" spans="1:18" ht="15.75" customHeight="1" x14ac:dyDescent="0.2">
      <c r="A6326" t="s">
        <v>19109</v>
      </c>
      <c r="B6326" t="s">
        <v>19110</v>
      </c>
      <c r="C6326" t="s">
        <v>19111</v>
      </c>
      <c r="D6326" s="10">
        <v>46039</v>
      </c>
      <c r="E6326" t="s">
        <v>14854</v>
      </c>
      <c r="F6326">
        <v>11</v>
      </c>
      <c r="G6326" t="s">
        <v>374</v>
      </c>
      <c r="H6326" t="s">
        <v>402</v>
      </c>
      <c r="I6326" t="s">
        <v>55</v>
      </c>
      <c r="J6326">
        <v>1</v>
      </c>
      <c r="K6326">
        <v>4940</v>
      </c>
      <c r="L6326" t="str">
        <f>IFERROR(INDEX(play_attribution!$B$2:$B$328,MATCH(A6326,play_attribution!$A$2:$A$328,0)),"")</f>
        <v/>
      </c>
      <c r="M6326" t="str">
        <f>VLOOKUP(H6326,seller_roster!$A$2:$B$85,2,FALSE)</f>
        <v>Frankie Vega</v>
      </c>
      <c r="N6326" t="str">
        <f>VLOOKUP(C6326,accounts!$A$2:$F$9615,2,FALSE)</f>
        <v>Wholesale &amp; Distribution</v>
      </c>
      <c r="O6326" t="str">
        <f>VLOOKUP(C6326,accounts!$A$2:$F$9615,3,FALSE)</f>
        <v>$5M-$10M</v>
      </c>
      <c r="P6326" t="str">
        <f>VLOOKUP(C6326,accounts!$A$2:$F$9615,5,FALSE)</f>
        <v>Central</v>
      </c>
      <c r="Q6326" t="b">
        <f t="shared" si="99"/>
        <v>1</v>
      </c>
      <c r="R6326" t="e">
        <f>INDEX(removed_duplicate_rows!$A$5:$A$39,MATCH(wins!A6326,removed_duplicate_rows!$A$5:$A$39,0))</f>
        <v>#N/A</v>
      </c>
    </row>
    <row r="6327" spans="1:18" ht="15.75" customHeight="1" x14ac:dyDescent="0.2">
      <c r="A6327" t="s">
        <v>19112</v>
      </c>
      <c r="B6327" t="s">
        <v>19113</v>
      </c>
      <c r="C6327" t="s">
        <v>19114</v>
      </c>
      <c r="D6327" s="10">
        <v>46039</v>
      </c>
      <c r="E6327" t="s">
        <v>14854</v>
      </c>
      <c r="F6327">
        <v>11</v>
      </c>
      <c r="G6327" t="s">
        <v>374</v>
      </c>
      <c r="H6327" t="s">
        <v>427</v>
      </c>
      <c r="I6327" t="s">
        <v>55</v>
      </c>
      <c r="J6327">
        <v>1</v>
      </c>
      <c r="K6327">
        <v>4659</v>
      </c>
      <c r="L6327" t="str">
        <f>IFERROR(INDEX(play_attribution!$B$2:$B$328,MATCH(A6327,play_attribution!$A$2:$A$328,0)),"")</f>
        <v/>
      </c>
      <c r="M6327" t="str">
        <f>VLOOKUP(H6327,seller_roster!$A$2:$B$85,2,FALSE)</f>
        <v>Peyton Moreau</v>
      </c>
      <c r="N6327" t="str">
        <f>VLOOKUP(C6327,accounts!$A$2:$F$9615,2,FALSE)</f>
        <v>Manufacturing</v>
      </c>
      <c r="O6327" t="str">
        <f>VLOOKUP(C6327,accounts!$A$2:$F$9615,3,FALSE)</f>
        <v>$5M-$10M</v>
      </c>
      <c r="P6327" t="str">
        <f>VLOOKUP(C6327,accounts!$A$2:$F$9615,5,FALSE)</f>
        <v>East</v>
      </c>
      <c r="Q6327" t="b">
        <f t="shared" si="99"/>
        <v>1</v>
      </c>
      <c r="R6327" t="e">
        <f>INDEX(removed_duplicate_rows!$A$5:$A$39,MATCH(wins!A6327,removed_duplicate_rows!$A$5:$A$39,0))</f>
        <v>#N/A</v>
      </c>
    </row>
    <row r="6328" spans="1:18" ht="15.75" customHeight="1" x14ac:dyDescent="0.2">
      <c r="A6328" t="s">
        <v>19115</v>
      </c>
      <c r="B6328" t="s">
        <v>19116</v>
      </c>
      <c r="C6328" t="s">
        <v>19117</v>
      </c>
      <c r="D6328" s="10">
        <v>46039</v>
      </c>
      <c r="E6328" t="s">
        <v>14854</v>
      </c>
      <c r="F6328">
        <v>11</v>
      </c>
      <c r="G6328" t="s">
        <v>374</v>
      </c>
      <c r="H6328" t="s">
        <v>402</v>
      </c>
      <c r="I6328" t="s">
        <v>55</v>
      </c>
      <c r="J6328">
        <v>1</v>
      </c>
      <c r="K6328">
        <v>8197</v>
      </c>
      <c r="L6328" t="str">
        <f>IFERROR(INDEX(play_attribution!$B$2:$B$328,MATCH(A6328,play_attribution!$A$2:$A$328,0)),"")</f>
        <v/>
      </c>
      <c r="M6328" t="str">
        <f>VLOOKUP(H6328,seller_roster!$A$2:$B$85,2,FALSE)</f>
        <v>Frankie Vega</v>
      </c>
      <c r="N6328" t="str">
        <f>VLOOKUP(C6328,accounts!$A$2:$F$9615,2,FALSE)</f>
        <v>Healthcare Services</v>
      </c>
      <c r="O6328" t="str">
        <f>VLOOKUP(C6328,accounts!$A$2:$F$9615,3,FALSE)</f>
        <v>$2.5M-$5M</v>
      </c>
      <c r="P6328" t="str">
        <f>VLOOKUP(C6328,accounts!$A$2:$F$9615,5,FALSE)</f>
        <v>West</v>
      </c>
      <c r="Q6328" t="b">
        <f t="shared" si="99"/>
        <v>1</v>
      </c>
      <c r="R6328" t="e">
        <f>INDEX(removed_duplicate_rows!$A$5:$A$39,MATCH(wins!A6328,removed_duplicate_rows!$A$5:$A$39,0))</f>
        <v>#N/A</v>
      </c>
    </row>
    <row r="6329" spans="1:18" ht="15.75" customHeight="1" x14ac:dyDescent="0.2">
      <c r="A6329" t="s">
        <v>19118</v>
      </c>
      <c r="B6329" t="s">
        <v>19119</v>
      </c>
      <c r="C6329" t="s">
        <v>19120</v>
      </c>
      <c r="D6329" s="10">
        <v>46039</v>
      </c>
      <c r="E6329" t="s">
        <v>14854</v>
      </c>
      <c r="F6329">
        <v>11</v>
      </c>
      <c r="G6329" t="s">
        <v>374</v>
      </c>
      <c r="H6329" t="s">
        <v>398</v>
      </c>
      <c r="I6329" t="s">
        <v>55</v>
      </c>
      <c r="J6329">
        <v>1</v>
      </c>
      <c r="K6329">
        <v>6427</v>
      </c>
      <c r="L6329" t="str">
        <f>IFERROR(INDEX(play_attribution!$B$2:$B$328,MATCH(A6329,play_attribution!$A$2:$A$328,0)),"")</f>
        <v/>
      </c>
      <c r="M6329" t="str">
        <f>VLOOKUP(H6329,seller_roster!$A$2:$B$85,2,FALSE)</f>
        <v>Rowan Kim</v>
      </c>
      <c r="N6329" t="str">
        <f>VLOOKUP(C6329,accounts!$A$2:$F$9615,2,FALSE)</f>
        <v>Professional Services</v>
      </c>
      <c r="O6329" t="str">
        <f>VLOOKUP(C6329,accounts!$A$2:$F$9615,3,FALSE)</f>
        <v>$1M-$2.5M</v>
      </c>
      <c r="P6329" t="str">
        <f>VLOOKUP(C6329,accounts!$A$2:$F$9615,5,FALSE)</f>
        <v>Central</v>
      </c>
      <c r="Q6329" t="b">
        <f t="shared" si="99"/>
        <v>1</v>
      </c>
      <c r="R6329" t="e">
        <f>INDEX(removed_duplicate_rows!$A$5:$A$39,MATCH(wins!A6329,removed_duplicate_rows!$A$5:$A$39,0))</f>
        <v>#N/A</v>
      </c>
    </row>
    <row r="6330" spans="1:18" ht="15.75" customHeight="1" x14ac:dyDescent="0.2">
      <c r="A6330" t="s">
        <v>19121</v>
      </c>
      <c r="B6330" t="s">
        <v>19122</v>
      </c>
      <c r="C6330" t="s">
        <v>19123</v>
      </c>
      <c r="D6330" s="10">
        <v>46039</v>
      </c>
      <c r="E6330" t="s">
        <v>14854</v>
      </c>
      <c r="F6330">
        <v>11</v>
      </c>
      <c r="G6330" t="s">
        <v>374</v>
      </c>
      <c r="H6330" t="s">
        <v>2183</v>
      </c>
      <c r="I6330" t="s">
        <v>55</v>
      </c>
      <c r="J6330">
        <v>1</v>
      </c>
      <c r="K6330">
        <v>3925</v>
      </c>
      <c r="L6330" t="str">
        <f>IFERROR(INDEX(play_attribution!$B$2:$B$328,MATCH(A6330,play_attribution!$A$2:$A$328,0)),"")</f>
        <v/>
      </c>
      <c r="M6330" t="str">
        <f>VLOOKUP(H6330,seller_roster!$A$2:$B$85,2,FALSE)</f>
        <v>Rowan Tran</v>
      </c>
      <c r="N6330" t="str">
        <f>VLOOKUP(C6330,accounts!$A$2:$F$9615,2,FALSE)</f>
        <v>Hospitality Group</v>
      </c>
      <c r="O6330" t="str">
        <f>VLOOKUP(C6330,accounts!$A$2:$F$9615,3,FALSE)</f>
        <v>&gt;$10M</v>
      </c>
      <c r="P6330" t="str">
        <f>VLOOKUP(C6330,accounts!$A$2:$F$9615,5,FALSE)</f>
        <v>East</v>
      </c>
      <c r="Q6330" t="b">
        <f t="shared" si="99"/>
        <v>1</v>
      </c>
      <c r="R6330" t="e">
        <f>INDEX(removed_duplicate_rows!$A$5:$A$39,MATCH(wins!A6330,removed_duplicate_rows!$A$5:$A$39,0))</f>
        <v>#N/A</v>
      </c>
    </row>
    <row r="6331" spans="1:18" ht="15.75" customHeight="1" x14ac:dyDescent="0.2">
      <c r="A6331" t="s">
        <v>19124</v>
      </c>
      <c r="B6331" t="s">
        <v>19125</v>
      </c>
      <c r="C6331" t="s">
        <v>19126</v>
      </c>
      <c r="D6331" s="10">
        <v>46039</v>
      </c>
      <c r="E6331" t="s">
        <v>14854</v>
      </c>
      <c r="F6331">
        <v>11</v>
      </c>
      <c r="G6331" t="s">
        <v>374</v>
      </c>
      <c r="H6331" t="s">
        <v>379</v>
      </c>
      <c r="I6331" t="s">
        <v>55</v>
      </c>
      <c r="J6331">
        <v>1</v>
      </c>
      <c r="K6331">
        <v>6987</v>
      </c>
      <c r="L6331" t="str">
        <f>IFERROR(INDEX(play_attribution!$B$2:$B$328,MATCH(A6331,play_attribution!$A$2:$A$328,0)),"")</f>
        <v/>
      </c>
      <c r="M6331" t="str">
        <f>VLOOKUP(H6331,seller_roster!$A$2:$B$85,2,FALSE)</f>
        <v>Tatum Vega</v>
      </c>
      <c r="N6331" t="str">
        <f>VLOOKUP(C6331,accounts!$A$2:$F$9615,2,FALSE)</f>
        <v>Retail Multi-Location</v>
      </c>
      <c r="O6331" t="str">
        <f>VLOOKUP(C6331,accounts!$A$2:$F$9615,3,FALSE)</f>
        <v>$2.5M-$5M</v>
      </c>
      <c r="P6331" t="str">
        <f>VLOOKUP(C6331,accounts!$A$2:$F$9615,5,FALSE)</f>
        <v>Central</v>
      </c>
      <c r="Q6331" t="b">
        <f t="shared" si="99"/>
        <v>1</v>
      </c>
      <c r="R6331" t="e">
        <f>INDEX(removed_duplicate_rows!$A$5:$A$39,MATCH(wins!A6331,removed_duplicate_rows!$A$5:$A$39,0))</f>
        <v>#N/A</v>
      </c>
    </row>
    <row r="6332" spans="1:18" ht="15.75" customHeight="1" x14ac:dyDescent="0.2">
      <c r="A6332" t="s">
        <v>19127</v>
      </c>
      <c r="B6332" t="s">
        <v>19128</v>
      </c>
      <c r="C6332" t="s">
        <v>19129</v>
      </c>
      <c r="D6332" s="10">
        <v>46046</v>
      </c>
      <c r="E6332" t="s">
        <v>14854</v>
      </c>
      <c r="F6332">
        <v>12</v>
      </c>
      <c r="G6332" t="s">
        <v>53</v>
      </c>
      <c r="H6332" t="s">
        <v>54</v>
      </c>
      <c r="I6332" t="s">
        <v>79</v>
      </c>
      <c r="J6332">
        <v>1</v>
      </c>
      <c r="K6332">
        <v>13805</v>
      </c>
      <c r="L6332" t="str">
        <f>IFERROR(INDEX(play_attribution!$B$2:$B$328,MATCH(A6332,play_attribution!$A$2:$A$328,0)),"")</f>
        <v/>
      </c>
      <c r="M6332" t="str">
        <f>VLOOKUP(H6332,seller_roster!$A$2:$B$85,2,FALSE)</f>
        <v>Rhea Okafor</v>
      </c>
      <c r="N6332" t="str">
        <f>VLOOKUP(C6332,accounts!$A$2:$F$9615,2,FALSE)</f>
        <v>Manufacturing</v>
      </c>
      <c r="O6332" t="str">
        <f>VLOOKUP(C6332,accounts!$A$2:$F$9615,3,FALSE)</f>
        <v>&gt;$10M</v>
      </c>
      <c r="P6332" t="str">
        <f>VLOOKUP(C6332,accounts!$A$2:$F$9615,5,FALSE)</f>
        <v>West</v>
      </c>
      <c r="Q6332" t="b">
        <f t="shared" si="99"/>
        <v>1</v>
      </c>
      <c r="R6332" t="e">
        <f>INDEX(removed_duplicate_rows!$A$5:$A$39,MATCH(wins!A6332,removed_duplicate_rows!$A$5:$A$39,0))</f>
        <v>#N/A</v>
      </c>
    </row>
    <row r="6333" spans="1:18" ht="15.75" customHeight="1" x14ac:dyDescent="0.2">
      <c r="A6333" t="s">
        <v>19130</v>
      </c>
      <c r="B6333" t="s">
        <v>19131</v>
      </c>
      <c r="C6333" t="s">
        <v>19132</v>
      </c>
      <c r="D6333" s="10">
        <v>46046</v>
      </c>
      <c r="E6333" t="s">
        <v>14854</v>
      </c>
      <c r="F6333">
        <v>12</v>
      </c>
      <c r="G6333" t="s">
        <v>53</v>
      </c>
      <c r="H6333" t="s">
        <v>73</v>
      </c>
      <c r="I6333" t="s">
        <v>55</v>
      </c>
      <c r="J6333">
        <v>1</v>
      </c>
      <c r="K6333">
        <v>13067</v>
      </c>
      <c r="L6333" t="str">
        <f>IFERROR(INDEX(play_attribution!$B$2:$B$328,MATCH(A6333,play_attribution!$A$2:$A$328,0)),"")</f>
        <v/>
      </c>
      <c r="M6333" t="str">
        <f>VLOOKUP(H6333,seller_roster!$A$2:$B$85,2,FALSE)</f>
        <v>Rhea Ruiz</v>
      </c>
      <c r="N6333" t="str">
        <f>VLOOKUP(C6333,accounts!$A$2:$F$9615,2,FALSE)</f>
        <v>Professional Services</v>
      </c>
      <c r="O6333" t="str">
        <f>VLOOKUP(C6333,accounts!$A$2:$F$9615,3,FALSE)</f>
        <v>$5M-$10M</v>
      </c>
      <c r="P6333" t="str">
        <f>VLOOKUP(C6333,accounts!$A$2:$F$9615,5,FALSE)</f>
        <v>Central</v>
      </c>
      <c r="Q6333" t="b">
        <f t="shared" si="99"/>
        <v>1</v>
      </c>
      <c r="R6333" t="e">
        <f>INDEX(removed_duplicate_rows!$A$5:$A$39,MATCH(wins!A6333,removed_duplicate_rows!$A$5:$A$39,0))</f>
        <v>#N/A</v>
      </c>
    </row>
    <row r="6334" spans="1:18" ht="15.75" customHeight="1" x14ac:dyDescent="0.2">
      <c r="A6334" t="s">
        <v>19133</v>
      </c>
      <c r="B6334" t="s">
        <v>19134</v>
      </c>
      <c r="C6334" t="s">
        <v>19135</v>
      </c>
      <c r="D6334" s="10">
        <v>46046</v>
      </c>
      <c r="E6334" t="s">
        <v>14854</v>
      </c>
      <c r="F6334">
        <v>12</v>
      </c>
      <c r="G6334" t="s">
        <v>53</v>
      </c>
      <c r="H6334" t="s">
        <v>54</v>
      </c>
      <c r="I6334" t="s">
        <v>55</v>
      </c>
      <c r="J6334">
        <v>1</v>
      </c>
      <c r="K6334">
        <v>18283</v>
      </c>
      <c r="L6334" t="str">
        <f>IFERROR(INDEX(play_attribution!$B$2:$B$328,MATCH(A6334,play_attribution!$A$2:$A$328,0)),"")</f>
        <v/>
      </c>
      <c r="M6334" t="str">
        <f>VLOOKUP(H6334,seller_roster!$A$2:$B$85,2,FALSE)</f>
        <v>Rhea Okafor</v>
      </c>
      <c r="N6334" t="str">
        <f>VLOOKUP(C6334,accounts!$A$2:$F$9615,2,FALSE)</f>
        <v>Field Services</v>
      </c>
      <c r="O6334" t="str">
        <f>VLOOKUP(C6334,accounts!$A$2:$F$9615,3,FALSE)</f>
        <v>$5M-$10M</v>
      </c>
      <c r="P6334" t="str">
        <f>VLOOKUP(C6334,accounts!$A$2:$F$9615,5,FALSE)</f>
        <v>East</v>
      </c>
      <c r="Q6334" t="b">
        <f t="shared" si="99"/>
        <v>1</v>
      </c>
      <c r="R6334" t="e">
        <f>INDEX(removed_duplicate_rows!$A$5:$A$39,MATCH(wins!A6334,removed_duplicate_rows!$A$5:$A$39,0))</f>
        <v>#N/A</v>
      </c>
    </row>
    <row r="6335" spans="1:18" ht="15.75" customHeight="1" x14ac:dyDescent="0.2">
      <c r="A6335" t="s">
        <v>19136</v>
      </c>
      <c r="B6335" t="s">
        <v>19137</v>
      </c>
      <c r="C6335" t="s">
        <v>19138</v>
      </c>
      <c r="D6335" s="10">
        <v>46046</v>
      </c>
      <c r="E6335" t="s">
        <v>14854</v>
      </c>
      <c r="F6335">
        <v>12</v>
      </c>
      <c r="G6335" t="s">
        <v>53</v>
      </c>
      <c r="H6335" t="s">
        <v>65</v>
      </c>
      <c r="I6335" t="s">
        <v>55</v>
      </c>
      <c r="J6335">
        <v>1</v>
      </c>
      <c r="K6335">
        <v>19090</v>
      </c>
      <c r="L6335" t="str">
        <f>IFERROR(INDEX(play_attribution!$B$2:$B$328,MATCH(A6335,play_attribution!$A$2:$A$328,0)),"")</f>
        <v/>
      </c>
      <c r="M6335" t="str">
        <f>VLOOKUP(H6335,seller_roster!$A$2:$B$85,2,FALSE)</f>
        <v>Bryn Moreau</v>
      </c>
      <c r="N6335" t="str">
        <f>VLOOKUP(C6335,accounts!$A$2:$F$9615,2,FALSE)</f>
        <v>Logistics</v>
      </c>
      <c r="O6335" t="str">
        <f>VLOOKUP(C6335,accounts!$A$2:$F$9615,3,FALSE)</f>
        <v>&gt;$10M</v>
      </c>
      <c r="P6335" t="str">
        <f>VLOOKUP(C6335,accounts!$A$2:$F$9615,5,FALSE)</f>
        <v>Central</v>
      </c>
      <c r="Q6335" t="b">
        <f t="shared" si="99"/>
        <v>1</v>
      </c>
      <c r="R6335" t="e">
        <f>INDEX(removed_duplicate_rows!$A$5:$A$39,MATCH(wins!A6335,removed_duplicate_rows!$A$5:$A$39,0))</f>
        <v>#N/A</v>
      </c>
    </row>
    <row r="6336" spans="1:18" ht="15.75" customHeight="1" x14ac:dyDescent="0.2">
      <c r="A6336" t="s">
        <v>19139</v>
      </c>
      <c r="B6336" t="s">
        <v>19140</v>
      </c>
      <c r="C6336" t="s">
        <v>19141</v>
      </c>
      <c r="D6336" s="10">
        <v>46046</v>
      </c>
      <c r="E6336" t="s">
        <v>14854</v>
      </c>
      <c r="F6336">
        <v>12</v>
      </c>
      <c r="G6336" t="s">
        <v>53</v>
      </c>
      <c r="H6336" t="s">
        <v>65</v>
      </c>
      <c r="I6336" t="s">
        <v>55</v>
      </c>
      <c r="J6336">
        <v>1</v>
      </c>
      <c r="K6336">
        <v>11376</v>
      </c>
      <c r="L6336" t="str">
        <f>IFERROR(INDEX(play_attribution!$B$2:$B$328,MATCH(A6336,play_attribution!$A$2:$A$328,0)),"")</f>
        <v/>
      </c>
      <c r="M6336" t="str">
        <f>VLOOKUP(H6336,seller_roster!$A$2:$B$85,2,FALSE)</f>
        <v>Bryn Moreau</v>
      </c>
      <c r="N6336" t="str">
        <f>VLOOKUP(C6336,accounts!$A$2:$F$9615,2,FALSE)</f>
        <v>Field Services</v>
      </c>
      <c r="O6336" t="str">
        <f>VLOOKUP(C6336,accounts!$A$2:$F$9615,3,FALSE)</f>
        <v>$5M-$10M</v>
      </c>
      <c r="P6336" t="str">
        <f>VLOOKUP(C6336,accounts!$A$2:$F$9615,5,FALSE)</f>
        <v>West</v>
      </c>
      <c r="Q6336" t="b">
        <f t="shared" si="99"/>
        <v>1</v>
      </c>
      <c r="R6336" t="e">
        <f>INDEX(removed_duplicate_rows!$A$5:$A$39,MATCH(wins!A6336,removed_duplicate_rows!$A$5:$A$39,0))</f>
        <v>#N/A</v>
      </c>
    </row>
    <row r="6337" spans="1:18" ht="15.75" customHeight="1" x14ac:dyDescent="0.2">
      <c r="A6337" t="s">
        <v>19142</v>
      </c>
      <c r="B6337" t="s">
        <v>19143</v>
      </c>
      <c r="C6337" t="s">
        <v>19144</v>
      </c>
      <c r="D6337" s="10">
        <v>46046</v>
      </c>
      <c r="E6337" t="s">
        <v>14854</v>
      </c>
      <c r="F6337">
        <v>12</v>
      </c>
      <c r="G6337" t="s">
        <v>53</v>
      </c>
      <c r="H6337" t="s">
        <v>495</v>
      </c>
      <c r="I6337" t="s">
        <v>55</v>
      </c>
      <c r="J6337">
        <v>1</v>
      </c>
      <c r="K6337">
        <v>17247</v>
      </c>
      <c r="L6337" t="str">
        <f>IFERROR(INDEX(play_attribution!$B$2:$B$328,MATCH(A6337,play_attribution!$A$2:$A$328,0)),"")</f>
        <v/>
      </c>
      <c r="M6337" t="str">
        <f>VLOOKUP(H6337,seller_roster!$A$2:$B$85,2,FALSE)</f>
        <v>Gio Ferro</v>
      </c>
      <c r="N6337" t="str">
        <f>VLOOKUP(C6337,accounts!$A$2:$F$9615,2,FALSE)</f>
        <v>Construction</v>
      </c>
      <c r="O6337" t="str">
        <f>VLOOKUP(C6337,accounts!$A$2:$F$9615,3,FALSE)</f>
        <v>$5M-$10M</v>
      </c>
      <c r="P6337" t="str">
        <f>VLOOKUP(C6337,accounts!$A$2:$F$9615,5,FALSE)</f>
        <v>Central</v>
      </c>
      <c r="Q6337" t="b">
        <f t="shared" si="99"/>
        <v>1</v>
      </c>
      <c r="R6337" t="e">
        <f>INDEX(removed_duplicate_rows!$A$5:$A$39,MATCH(wins!A6337,removed_duplicate_rows!$A$5:$A$39,0))</f>
        <v>#N/A</v>
      </c>
    </row>
    <row r="6338" spans="1:18" ht="15.75" customHeight="1" x14ac:dyDescent="0.2">
      <c r="A6338" t="s">
        <v>19145</v>
      </c>
      <c r="B6338" t="s">
        <v>19146</v>
      </c>
      <c r="C6338" t="s">
        <v>19147</v>
      </c>
      <c r="D6338" s="10">
        <v>46046</v>
      </c>
      <c r="E6338" t="s">
        <v>14854</v>
      </c>
      <c r="F6338">
        <v>12</v>
      </c>
      <c r="G6338" t="s">
        <v>53</v>
      </c>
      <c r="H6338" t="s">
        <v>54</v>
      </c>
      <c r="I6338" t="s">
        <v>79</v>
      </c>
      <c r="J6338">
        <v>1</v>
      </c>
      <c r="K6338">
        <v>20231</v>
      </c>
      <c r="L6338" t="str">
        <f>IFERROR(INDEX(play_attribution!$B$2:$B$328,MATCH(A6338,play_attribution!$A$2:$A$328,0)),"")</f>
        <v/>
      </c>
      <c r="M6338" t="str">
        <f>VLOOKUP(H6338,seller_roster!$A$2:$B$85,2,FALSE)</f>
        <v>Rhea Okafor</v>
      </c>
      <c r="N6338" t="str">
        <f>VLOOKUP(C6338,accounts!$A$2:$F$9615,2,FALSE)</f>
        <v>Retail Multi-Location</v>
      </c>
      <c r="O6338" t="str">
        <f>VLOOKUP(C6338,accounts!$A$2:$F$9615,3,FALSE)</f>
        <v>&gt;$10M</v>
      </c>
      <c r="P6338" t="str">
        <f>VLOOKUP(C6338,accounts!$A$2:$F$9615,5,FALSE)</f>
        <v>East</v>
      </c>
      <c r="Q6338" t="b">
        <f t="shared" si="99"/>
        <v>1</v>
      </c>
      <c r="R6338" t="e">
        <f>INDEX(removed_duplicate_rows!$A$5:$A$39,MATCH(wins!A6338,removed_duplicate_rows!$A$5:$A$39,0))</f>
        <v>#N/A</v>
      </c>
    </row>
    <row r="6339" spans="1:18" ht="15.75" customHeight="1" x14ac:dyDescent="0.2">
      <c r="A6339" t="s">
        <v>19148</v>
      </c>
      <c r="B6339" t="s">
        <v>19149</v>
      </c>
      <c r="C6339" t="s">
        <v>19150</v>
      </c>
      <c r="D6339" s="10">
        <v>46046</v>
      </c>
      <c r="E6339" t="s">
        <v>14854</v>
      </c>
      <c r="F6339">
        <v>12</v>
      </c>
      <c r="G6339" t="s">
        <v>77</v>
      </c>
      <c r="H6339" t="s">
        <v>91</v>
      </c>
      <c r="I6339" t="s">
        <v>79</v>
      </c>
      <c r="J6339">
        <v>1</v>
      </c>
      <c r="K6339">
        <v>7501</v>
      </c>
      <c r="L6339" t="str">
        <f>IFERROR(INDEX(play_attribution!$B$2:$B$328,MATCH(A6339,play_attribution!$A$2:$A$328,0)),"")</f>
        <v/>
      </c>
      <c r="M6339" t="str">
        <f>VLOOKUP(H6339,seller_roster!$A$2:$B$85,2,FALSE)</f>
        <v>Kira Sorensen</v>
      </c>
      <c r="N6339" t="str">
        <f>VLOOKUP(C6339,accounts!$A$2:$F$9615,2,FALSE)</f>
        <v>Retail Multi-Location</v>
      </c>
      <c r="O6339" t="str">
        <f>VLOOKUP(C6339,accounts!$A$2:$F$9615,3,FALSE)</f>
        <v>$2.5M-$5M</v>
      </c>
      <c r="P6339" t="str">
        <f>VLOOKUP(C6339,accounts!$A$2:$F$9615,5,FALSE)</f>
        <v>Central</v>
      </c>
      <c r="Q6339" t="b">
        <f t="shared" ref="Q6339:Q6402" si="100">L6339=""</f>
        <v>1</v>
      </c>
      <c r="R6339" t="e">
        <f>INDEX(removed_duplicate_rows!$A$5:$A$39,MATCH(wins!A6339,removed_duplicate_rows!$A$5:$A$39,0))</f>
        <v>#N/A</v>
      </c>
    </row>
    <row r="6340" spans="1:18" ht="15.75" customHeight="1" x14ac:dyDescent="0.2">
      <c r="A6340" t="s">
        <v>19151</v>
      </c>
      <c r="B6340" t="s">
        <v>19152</v>
      </c>
      <c r="C6340" t="s">
        <v>19153</v>
      </c>
      <c r="D6340" s="10">
        <v>46046</v>
      </c>
      <c r="E6340" t="s">
        <v>14854</v>
      </c>
      <c r="F6340">
        <v>12</v>
      </c>
      <c r="G6340" t="s">
        <v>77</v>
      </c>
      <c r="H6340" t="s">
        <v>114</v>
      </c>
      <c r="I6340" t="s">
        <v>55</v>
      </c>
      <c r="J6340">
        <v>1</v>
      </c>
      <c r="K6340">
        <v>5777</v>
      </c>
      <c r="L6340" t="str">
        <f>IFERROR(INDEX(play_attribution!$B$2:$B$328,MATCH(A6340,play_attribution!$A$2:$A$328,0)),"")</f>
        <v/>
      </c>
      <c r="M6340" t="str">
        <f>VLOOKUP(H6340,seller_roster!$A$2:$B$85,2,FALSE)</f>
        <v>Ray Reyes</v>
      </c>
      <c r="N6340" t="str">
        <f>VLOOKUP(C6340,accounts!$A$2:$F$9615,2,FALSE)</f>
        <v>Construction</v>
      </c>
      <c r="O6340" t="str">
        <f>VLOOKUP(C6340,accounts!$A$2:$F$9615,3,FALSE)</f>
        <v>$2.5M-$5M</v>
      </c>
      <c r="P6340" t="str">
        <f>VLOOKUP(C6340,accounts!$A$2:$F$9615,5,FALSE)</f>
        <v>Central</v>
      </c>
      <c r="Q6340" t="b">
        <f t="shared" si="100"/>
        <v>1</v>
      </c>
      <c r="R6340" t="e">
        <f>INDEX(removed_duplicate_rows!$A$5:$A$39,MATCH(wins!A6340,removed_duplicate_rows!$A$5:$A$39,0))</f>
        <v>#N/A</v>
      </c>
    </row>
    <row r="6341" spans="1:18" ht="15.75" customHeight="1" x14ac:dyDescent="0.2">
      <c r="A6341" t="s">
        <v>19154</v>
      </c>
      <c r="B6341" t="s">
        <v>19155</v>
      </c>
      <c r="C6341" t="s">
        <v>19156</v>
      </c>
      <c r="D6341" s="10">
        <v>46046</v>
      </c>
      <c r="E6341" t="s">
        <v>14854</v>
      </c>
      <c r="F6341">
        <v>12</v>
      </c>
      <c r="G6341" t="s">
        <v>77</v>
      </c>
      <c r="H6341" t="s">
        <v>99</v>
      </c>
      <c r="I6341" t="s">
        <v>79</v>
      </c>
      <c r="J6341">
        <v>1</v>
      </c>
      <c r="K6341">
        <v>7500</v>
      </c>
      <c r="L6341" t="str">
        <f>IFERROR(INDEX(play_attribution!$B$2:$B$328,MATCH(A6341,play_attribution!$A$2:$A$328,0)),"")</f>
        <v/>
      </c>
      <c r="M6341" t="str">
        <f>VLOOKUP(H6341,seller_roster!$A$2:$B$85,2,FALSE)</f>
        <v>Shiloh Sorensen</v>
      </c>
      <c r="N6341" t="str">
        <f>VLOOKUP(C6341,accounts!$A$2:$F$9615,2,FALSE)</f>
        <v>Healthcare Services</v>
      </c>
      <c r="O6341" t="str">
        <f>VLOOKUP(C6341,accounts!$A$2:$F$9615,3,FALSE)</f>
        <v>$2.5M-$5M</v>
      </c>
      <c r="P6341" t="str">
        <f>VLOOKUP(C6341,accounts!$A$2:$F$9615,5,FALSE)</f>
        <v>West</v>
      </c>
      <c r="Q6341" t="b">
        <f t="shared" si="100"/>
        <v>1</v>
      </c>
      <c r="R6341" t="e">
        <f>INDEX(removed_duplicate_rows!$A$5:$A$39,MATCH(wins!A6341,removed_duplicate_rows!$A$5:$A$39,0))</f>
        <v>#N/A</v>
      </c>
    </row>
    <row r="6342" spans="1:18" ht="15.75" customHeight="1" x14ac:dyDescent="0.2">
      <c r="A6342" t="s">
        <v>19157</v>
      </c>
      <c r="B6342" t="s">
        <v>19158</v>
      </c>
      <c r="C6342" t="s">
        <v>19159</v>
      </c>
      <c r="D6342" s="10">
        <v>46046</v>
      </c>
      <c r="E6342" t="s">
        <v>14854</v>
      </c>
      <c r="F6342">
        <v>12</v>
      </c>
      <c r="G6342" t="s">
        <v>77</v>
      </c>
      <c r="H6342" t="s">
        <v>173</v>
      </c>
      <c r="I6342" t="s">
        <v>79</v>
      </c>
      <c r="J6342">
        <v>1</v>
      </c>
      <c r="K6342">
        <v>6137</v>
      </c>
      <c r="L6342" t="str">
        <f>IFERROR(INDEX(play_attribution!$B$2:$B$328,MATCH(A6342,play_attribution!$A$2:$A$328,0)),"")</f>
        <v/>
      </c>
      <c r="M6342" t="str">
        <f>VLOOKUP(H6342,seller_roster!$A$2:$B$85,2,FALSE)</f>
        <v>Pia Reyes</v>
      </c>
      <c r="N6342" t="str">
        <f>VLOOKUP(C6342,accounts!$A$2:$F$9615,2,FALSE)</f>
        <v>Logistics</v>
      </c>
      <c r="O6342" t="str">
        <f>VLOOKUP(C6342,accounts!$A$2:$F$9615,3,FALSE)</f>
        <v>$5M-$10M</v>
      </c>
      <c r="P6342" t="str">
        <f>VLOOKUP(C6342,accounts!$A$2:$F$9615,5,FALSE)</f>
        <v>East</v>
      </c>
      <c r="Q6342" t="b">
        <f t="shared" si="100"/>
        <v>1</v>
      </c>
      <c r="R6342" t="e">
        <f>INDEX(removed_duplicate_rows!$A$5:$A$39,MATCH(wins!A6342,removed_duplicate_rows!$A$5:$A$39,0))</f>
        <v>#N/A</v>
      </c>
    </row>
    <row r="6343" spans="1:18" ht="15.75" customHeight="1" x14ac:dyDescent="0.2">
      <c r="A6343" t="s">
        <v>19160</v>
      </c>
      <c r="B6343" t="s">
        <v>19161</v>
      </c>
      <c r="C6343" t="s">
        <v>19162</v>
      </c>
      <c r="D6343" s="10">
        <v>46046</v>
      </c>
      <c r="E6343" t="s">
        <v>14854</v>
      </c>
      <c r="F6343">
        <v>12</v>
      </c>
      <c r="G6343" t="s">
        <v>77</v>
      </c>
      <c r="H6343" t="s">
        <v>91</v>
      </c>
      <c r="I6343" t="s">
        <v>79</v>
      </c>
      <c r="J6343">
        <v>1</v>
      </c>
      <c r="K6343">
        <v>6386</v>
      </c>
      <c r="L6343" t="str">
        <f>IFERROR(INDEX(play_attribution!$B$2:$B$328,MATCH(A6343,play_attribution!$A$2:$A$328,0)),"")</f>
        <v/>
      </c>
      <c r="M6343" t="str">
        <f>VLOOKUP(H6343,seller_roster!$A$2:$B$85,2,FALSE)</f>
        <v>Kira Sorensen</v>
      </c>
      <c r="N6343" t="str">
        <f>VLOOKUP(C6343,accounts!$A$2:$F$9615,2,FALSE)</f>
        <v>Retail Multi-Location</v>
      </c>
      <c r="O6343" t="str">
        <f>VLOOKUP(C6343,accounts!$A$2:$F$9615,3,FALSE)</f>
        <v>&gt;$10M</v>
      </c>
      <c r="P6343" t="str">
        <f>VLOOKUP(C6343,accounts!$A$2:$F$9615,5,FALSE)</f>
        <v>West</v>
      </c>
      <c r="Q6343" t="b">
        <f t="shared" si="100"/>
        <v>1</v>
      </c>
      <c r="R6343" t="e">
        <f>INDEX(removed_duplicate_rows!$A$5:$A$39,MATCH(wins!A6343,removed_duplicate_rows!$A$5:$A$39,0))</f>
        <v>#N/A</v>
      </c>
    </row>
    <row r="6344" spans="1:18" ht="15.75" customHeight="1" x14ac:dyDescent="0.2">
      <c r="A6344" t="s">
        <v>19163</v>
      </c>
      <c r="B6344" t="s">
        <v>19164</v>
      </c>
      <c r="C6344" t="s">
        <v>19165</v>
      </c>
      <c r="D6344" s="10">
        <v>46046</v>
      </c>
      <c r="E6344" t="s">
        <v>14854</v>
      </c>
      <c r="F6344">
        <v>12</v>
      </c>
      <c r="G6344" t="s">
        <v>77</v>
      </c>
      <c r="H6344" t="s">
        <v>118</v>
      </c>
      <c r="I6344" t="s">
        <v>79</v>
      </c>
      <c r="J6344">
        <v>1</v>
      </c>
      <c r="K6344">
        <v>6955</v>
      </c>
      <c r="L6344" t="str">
        <f>IFERROR(INDEX(play_attribution!$B$2:$B$328,MATCH(A6344,play_attribution!$A$2:$A$328,0)),"")</f>
        <v/>
      </c>
      <c r="M6344" t="str">
        <f>VLOOKUP(H6344,seller_roster!$A$2:$B$85,2,FALSE)</f>
        <v>Val Reyes</v>
      </c>
      <c r="N6344" t="str">
        <f>VLOOKUP(C6344,accounts!$A$2:$F$9615,2,FALSE)</f>
        <v>Construction</v>
      </c>
      <c r="O6344" t="str">
        <f>VLOOKUP(C6344,accounts!$A$2:$F$9615,3,FALSE)</f>
        <v>$2.5M-$5M</v>
      </c>
      <c r="P6344" t="str">
        <f>VLOOKUP(C6344,accounts!$A$2:$F$9615,5,FALSE)</f>
        <v>West</v>
      </c>
      <c r="Q6344" t="b">
        <f t="shared" si="100"/>
        <v>1</v>
      </c>
      <c r="R6344" t="e">
        <f>INDEX(removed_duplicate_rows!$A$5:$A$39,MATCH(wins!A6344,removed_duplicate_rows!$A$5:$A$39,0))</f>
        <v>#N/A</v>
      </c>
    </row>
    <row r="6345" spans="1:18" ht="15.75" customHeight="1" x14ac:dyDescent="0.2">
      <c r="A6345" t="s">
        <v>19166</v>
      </c>
      <c r="B6345" t="s">
        <v>19167</v>
      </c>
      <c r="C6345" t="s">
        <v>19168</v>
      </c>
      <c r="D6345" s="10">
        <v>46046</v>
      </c>
      <c r="E6345" t="s">
        <v>14854</v>
      </c>
      <c r="F6345">
        <v>12</v>
      </c>
      <c r="G6345" t="s">
        <v>77</v>
      </c>
      <c r="H6345" t="s">
        <v>91</v>
      </c>
      <c r="I6345" t="s">
        <v>79</v>
      </c>
      <c r="J6345">
        <v>1</v>
      </c>
      <c r="K6345">
        <v>8650</v>
      </c>
      <c r="L6345" t="str">
        <f>IFERROR(INDEX(play_attribution!$B$2:$B$328,MATCH(A6345,play_attribution!$A$2:$A$328,0)),"")</f>
        <v/>
      </c>
      <c r="M6345" t="str">
        <f>VLOOKUP(H6345,seller_roster!$A$2:$B$85,2,FALSE)</f>
        <v>Kira Sorensen</v>
      </c>
      <c r="N6345" t="str">
        <f>VLOOKUP(C6345,accounts!$A$2:$F$9615,2,FALSE)</f>
        <v>Construction</v>
      </c>
      <c r="O6345" t="str">
        <f>VLOOKUP(C6345,accounts!$A$2:$F$9615,3,FALSE)</f>
        <v>$2.5M-$5M</v>
      </c>
      <c r="P6345" t="str">
        <f>VLOOKUP(C6345,accounts!$A$2:$F$9615,5,FALSE)</f>
        <v>West</v>
      </c>
      <c r="Q6345" t="b">
        <f t="shared" si="100"/>
        <v>1</v>
      </c>
      <c r="R6345" t="e">
        <f>INDEX(removed_duplicate_rows!$A$5:$A$39,MATCH(wins!A6345,removed_duplicate_rows!$A$5:$A$39,0))</f>
        <v>#N/A</v>
      </c>
    </row>
    <row r="6346" spans="1:18" ht="15.75" customHeight="1" x14ac:dyDescent="0.2">
      <c r="A6346" t="s">
        <v>19169</v>
      </c>
      <c r="B6346" t="s">
        <v>19170</v>
      </c>
      <c r="C6346" t="s">
        <v>19171</v>
      </c>
      <c r="D6346" s="10">
        <v>46046</v>
      </c>
      <c r="E6346" t="s">
        <v>14854</v>
      </c>
      <c r="F6346">
        <v>12</v>
      </c>
      <c r="G6346" t="s">
        <v>77</v>
      </c>
      <c r="H6346" t="s">
        <v>83</v>
      </c>
      <c r="I6346" t="s">
        <v>79</v>
      </c>
      <c r="J6346">
        <v>1</v>
      </c>
      <c r="K6346">
        <v>15313</v>
      </c>
      <c r="L6346" t="str">
        <f>IFERROR(INDEX(play_attribution!$B$2:$B$328,MATCH(A6346,play_attribution!$A$2:$A$328,0)),"")</f>
        <v/>
      </c>
      <c r="M6346" t="str">
        <f>VLOOKUP(H6346,seller_roster!$A$2:$B$85,2,FALSE)</f>
        <v>Sage Ruiz</v>
      </c>
      <c r="N6346" t="str">
        <f>VLOOKUP(C6346,accounts!$A$2:$F$9615,2,FALSE)</f>
        <v>Wholesale &amp; Distribution</v>
      </c>
      <c r="O6346" t="str">
        <f>VLOOKUP(C6346,accounts!$A$2:$F$9615,3,FALSE)</f>
        <v>$2.5M-$5M</v>
      </c>
      <c r="P6346" t="str">
        <f>VLOOKUP(C6346,accounts!$A$2:$F$9615,5,FALSE)</f>
        <v>East</v>
      </c>
      <c r="Q6346" t="b">
        <f t="shared" si="100"/>
        <v>1</v>
      </c>
      <c r="R6346" t="e">
        <f>INDEX(removed_duplicate_rows!$A$5:$A$39,MATCH(wins!A6346,removed_duplicate_rows!$A$5:$A$39,0))</f>
        <v>#N/A</v>
      </c>
    </row>
    <row r="6347" spans="1:18" ht="15.75" customHeight="1" x14ac:dyDescent="0.2">
      <c r="A6347" t="s">
        <v>19172</v>
      </c>
      <c r="B6347" t="s">
        <v>19173</v>
      </c>
      <c r="C6347" t="s">
        <v>19174</v>
      </c>
      <c r="D6347" s="10">
        <v>46046</v>
      </c>
      <c r="E6347" t="s">
        <v>14854</v>
      </c>
      <c r="F6347">
        <v>12</v>
      </c>
      <c r="G6347" t="s">
        <v>77</v>
      </c>
      <c r="H6347" t="s">
        <v>169</v>
      </c>
      <c r="I6347" t="s">
        <v>55</v>
      </c>
      <c r="J6347">
        <v>1</v>
      </c>
      <c r="K6347">
        <v>13353</v>
      </c>
      <c r="L6347" t="str">
        <f>IFERROR(INDEX(play_attribution!$B$2:$B$328,MATCH(A6347,play_attribution!$A$2:$A$328,0)),"")</f>
        <v/>
      </c>
      <c r="M6347" t="str">
        <f>VLOOKUP(H6347,seller_roster!$A$2:$B$85,2,FALSE)</f>
        <v>Rhea Doyle</v>
      </c>
      <c r="N6347" t="str">
        <f>VLOOKUP(C6347,accounts!$A$2:$F$9615,2,FALSE)</f>
        <v>Hospitality Group</v>
      </c>
      <c r="O6347" t="str">
        <f>VLOOKUP(C6347,accounts!$A$2:$F$9615,3,FALSE)</f>
        <v>$2.5M-$5M</v>
      </c>
      <c r="P6347" t="str">
        <f>VLOOKUP(C6347,accounts!$A$2:$F$9615,5,FALSE)</f>
        <v>East</v>
      </c>
      <c r="Q6347" t="b">
        <f t="shared" si="100"/>
        <v>1</v>
      </c>
      <c r="R6347" t="e">
        <f>INDEX(removed_duplicate_rows!$A$5:$A$39,MATCH(wins!A6347,removed_duplicate_rows!$A$5:$A$39,0))</f>
        <v>#N/A</v>
      </c>
    </row>
    <row r="6348" spans="1:18" ht="15.75" customHeight="1" x14ac:dyDescent="0.2">
      <c r="A6348" t="s">
        <v>19175</v>
      </c>
      <c r="B6348" t="s">
        <v>19176</v>
      </c>
      <c r="C6348" t="s">
        <v>19177</v>
      </c>
      <c r="D6348" s="10">
        <v>46046</v>
      </c>
      <c r="E6348" t="s">
        <v>14854</v>
      </c>
      <c r="F6348">
        <v>12</v>
      </c>
      <c r="G6348" t="s">
        <v>77</v>
      </c>
      <c r="H6348" t="s">
        <v>95</v>
      </c>
      <c r="I6348" t="s">
        <v>79</v>
      </c>
      <c r="J6348">
        <v>1</v>
      </c>
      <c r="K6348">
        <v>6697</v>
      </c>
      <c r="L6348" t="str">
        <f>IFERROR(INDEX(play_attribution!$B$2:$B$328,MATCH(A6348,play_attribution!$A$2:$A$328,0)),"")</f>
        <v/>
      </c>
      <c r="M6348" t="str">
        <f>VLOOKUP(H6348,seller_roster!$A$2:$B$85,2,FALSE)</f>
        <v>Frankie Ferro</v>
      </c>
      <c r="N6348" t="str">
        <f>VLOOKUP(C6348,accounts!$A$2:$F$9615,2,FALSE)</f>
        <v>Field Services</v>
      </c>
      <c r="O6348" t="str">
        <f>VLOOKUP(C6348,accounts!$A$2:$F$9615,3,FALSE)</f>
        <v>&gt;$10M</v>
      </c>
      <c r="P6348" t="str">
        <f>VLOOKUP(C6348,accounts!$A$2:$F$9615,5,FALSE)</f>
        <v>East</v>
      </c>
      <c r="Q6348" t="b">
        <f t="shared" si="100"/>
        <v>1</v>
      </c>
      <c r="R6348" t="e">
        <f>INDEX(removed_duplicate_rows!$A$5:$A$39,MATCH(wins!A6348,removed_duplicate_rows!$A$5:$A$39,0))</f>
        <v>#N/A</v>
      </c>
    </row>
    <row r="6349" spans="1:18" ht="15.75" customHeight="1" x14ac:dyDescent="0.2">
      <c r="A6349" t="s">
        <v>19178</v>
      </c>
      <c r="B6349" t="s">
        <v>19179</v>
      </c>
      <c r="C6349" t="s">
        <v>19180</v>
      </c>
      <c r="D6349" s="10">
        <v>46046</v>
      </c>
      <c r="E6349" t="s">
        <v>14854</v>
      </c>
      <c r="F6349">
        <v>12</v>
      </c>
      <c r="G6349" t="s">
        <v>77</v>
      </c>
      <c r="H6349" t="s">
        <v>527</v>
      </c>
      <c r="I6349" t="s">
        <v>79</v>
      </c>
      <c r="J6349">
        <v>1</v>
      </c>
      <c r="K6349">
        <v>6762</v>
      </c>
      <c r="L6349" t="str">
        <f>IFERROR(INDEX(play_attribution!$B$2:$B$328,MATCH(A6349,play_attribution!$A$2:$A$328,0)),"")</f>
        <v/>
      </c>
      <c r="M6349" t="str">
        <f>VLOOKUP(H6349,seller_roster!$A$2:$B$85,2,FALSE)</f>
        <v>Nia Mbeki</v>
      </c>
      <c r="N6349" t="str">
        <f>VLOOKUP(C6349,accounts!$A$2:$F$9615,2,FALSE)</f>
        <v>Field Services</v>
      </c>
      <c r="O6349" t="str">
        <f>VLOOKUP(C6349,accounts!$A$2:$F$9615,3,FALSE)</f>
        <v>$2.5M-$5M</v>
      </c>
      <c r="P6349" t="str">
        <f>VLOOKUP(C6349,accounts!$A$2:$F$9615,5,FALSE)</f>
        <v>Central</v>
      </c>
      <c r="Q6349" t="b">
        <f t="shared" si="100"/>
        <v>1</v>
      </c>
      <c r="R6349" t="e">
        <f>INDEX(removed_duplicate_rows!$A$5:$A$39,MATCH(wins!A6349,removed_duplicate_rows!$A$5:$A$39,0))</f>
        <v>#N/A</v>
      </c>
    </row>
    <row r="6350" spans="1:18" ht="15.75" customHeight="1" x14ac:dyDescent="0.2">
      <c r="A6350" t="s">
        <v>19181</v>
      </c>
      <c r="B6350" t="s">
        <v>19182</v>
      </c>
      <c r="C6350" t="s">
        <v>19183</v>
      </c>
      <c r="D6350" s="10">
        <v>46046</v>
      </c>
      <c r="E6350" t="s">
        <v>14854</v>
      </c>
      <c r="F6350">
        <v>12</v>
      </c>
      <c r="G6350" t="s">
        <v>77</v>
      </c>
      <c r="H6350" t="s">
        <v>78</v>
      </c>
      <c r="I6350" t="s">
        <v>79</v>
      </c>
      <c r="J6350">
        <v>1</v>
      </c>
      <c r="K6350">
        <v>9737</v>
      </c>
      <c r="L6350" t="str">
        <f>IFERROR(INDEX(play_attribution!$B$2:$B$328,MATCH(A6350,play_attribution!$A$2:$A$328,0)),"")</f>
        <v/>
      </c>
      <c r="M6350" t="str">
        <f>VLOOKUP(H6350,seller_roster!$A$2:$B$85,2,FALSE)</f>
        <v>Lennon Ferro</v>
      </c>
      <c r="N6350" t="str">
        <f>VLOOKUP(C6350,accounts!$A$2:$F$9615,2,FALSE)</f>
        <v>Nonprofit</v>
      </c>
      <c r="O6350" t="str">
        <f>VLOOKUP(C6350,accounts!$A$2:$F$9615,3,FALSE)</f>
        <v>&gt;$10M</v>
      </c>
      <c r="P6350" t="str">
        <f>VLOOKUP(C6350,accounts!$A$2:$F$9615,5,FALSE)</f>
        <v>West</v>
      </c>
      <c r="Q6350" t="b">
        <f t="shared" si="100"/>
        <v>1</v>
      </c>
      <c r="R6350" t="e">
        <f>INDEX(removed_duplicate_rows!$A$5:$A$39,MATCH(wins!A6350,removed_duplicate_rows!$A$5:$A$39,0))</f>
        <v>#N/A</v>
      </c>
    </row>
    <row r="6351" spans="1:18" ht="15.75" customHeight="1" x14ac:dyDescent="0.2">
      <c r="A6351" t="s">
        <v>19184</v>
      </c>
      <c r="B6351" t="s">
        <v>19185</v>
      </c>
      <c r="C6351" t="s">
        <v>19186</v>
      </c>
      <c r="D6351" s="10">
        <v>46046</v>
      </c>
      <c r="E6351" t="s">
        <v>14854</v>
      </c>
      <c r="F6351">
        <v>12</v>
      </c>
      <c r="G6351" t="s">
        <v>77</v>
      </c>
      <c r="H6351" t="s">
        <v>184</v>
      </c>
      <c r="I6351" t="s">
        <v>55</v>
      </c>
      <c r="J6351">
        <v>1</v>
      </c>
      <c r="K6351">
        <v>8151</v>
      </c>
      <c r="L6351" t="str">
        <f>IFERROR(INDEX(play_attribution!$B$2:$B$328,MATCH(A6351,play_attribution!$A$2:$A$328,0)),"")</f>
        <v/>
      </c>
      <c r="M6351" t="str">
        <f>VLOOKUP(H6351,seller_roster!$A$2:$B$85,2,FALSE)</f>
        <v>Zion Silva</v>
      </c>
      <c r="N6351" t="str">
        <f>VLOOKUP(C6351,accounts!$A$2:$F$9615,2,FALSE)</f>
        <v>Wholesale &amp; Distribution</v>
      </c>
      <c r="O6351" t="str">
        <f>VLOOKUP(C6351,accounts!$A$2:$F$9615,3,FALSE)</f>
        <v>&lt;$1M</v>
      </c>
      <c r="P6351" t="str">
        <f>VLOOKUP(C6351,accounts!$A$2:$F$9615,5,FALSE)</f>
        <v>East</v>
      </c>
      <c r="Q6351" t="b">
        <f t="shared" si="100"/>
        <v>1</v>
      </c>
      <c r="R6351" t="e">
        <f>INDEX(removed_duplicate_rows!$A$5:$A$39,MATCH(wins!A6351,removed_duplicate_rows!$A$5:$A$39,0))</f>
        <v>#N/A</v>
      </c>
    </row>
    <row r="6352" spans="1:18" ht="15.75" customHeight="1" x14ac:dyDescent="0.2">
      <c r="A6352" t="s">
        <v>19187</v>
      </c>
      <c r="B6352" t="s">
        <v>19188</v>
      </c>
      <c r="C6352" t="s">
        <v>19189</v>
      </c>
      <c r="D6352" s="10">
        <v>46046</v>
      </c>
      <c r="E6352" t="s">
        <v>14854</v>
      </c>
      <c r="F6352">
        <v>12</v>
      </c>
      <c r="G6352" t="s">
        <v>77</v>
      </c>
      <c r="H6352" t="s">
        <v>118</v>
      </c>
      <c r="I6352" t="s">
        <v>55</v>
      </c>
      <c r="J6352">
        <v>1</v>
      </c>
      <c r="K6352">
        <v>7644</v>
      </c>
      <c r="L6352" t="str">
        <f>IFERROR(INDEX(play_attribution!$B$2:$B$328,MATCH(A6352,play_attribution!$A$2:$A$328,0)),"")</f>
        <v/>
      </c>
      <c r="M6352" t="str">
        <f>VLOOKUP(H6352,seller_roster!$A$2:$B$85,2,FALSE)</f>
        <v>Val Reyes</v>
      </c>
      <c r="N6352" t="str">
        <f>VLOOKUP(C6352,accounts!$A$2:$F$9615,2,FALSE)</f>
        <v>Logistics</v>
      </c>
      <c r="O6352" t="str">
        <f>VLOOKUP(C6352,accounts!$A$2:$F$9615,3,FALSE)</f>
        <v>$5M-$10M</v>
      </c>
      <c r="P6352" t="str">
        <f>VLOOKUP(C6352,accounts!$A$2:$F$9615,5,FALSE)</f>
        <v>Central</v>
      </c>
      <c r="Q6352" t="b">
        <f t="shared" si="100"/>
        <v>1</v>
      </c>
      <c r="R6352" t="e">
        <f>INDEX(removed_duplicate_rows!$A$5:$A$39,MATCH(wins!A6352,removed_duplicate_rows!$A$5:$A$39,0))</f>
        <v>#N/A</v>
      </c>
    </row>
    <row r="6353" spans="1:18" ht="15.75" customHeight="1" x14ac:dyDescent="0.2">
      <c r="A6353" t="s">
        <v>19190</v>
      </c>
      <c r="B6353" t="s">
        <v>19191</v>
      </c>
      <c r="C6353" t="s">
        <v>19192</v>
      </c>
      <c r="D6353" s="10">
        <v>46046</v>
      </c>
      <c r="E6353" t="s">
        <v>14854</v>
      </c>
      <c r="F6353">
        <v>12</v>
      </c>
      <c r="G6353" t="s">
        <v>77</v>
      </c>
      <c r="H6353" t="s">
        <v>103</v>
      </c>
      <c r="I6353" t="s">
        <v>79</v>
      </c>
      <c r="J6353">
        <v>1</v>
      </c>
      <c r="K6353">
        <v>6564</v>
      </c>
      <c r="L6353" t="str">
        <f>IFERROR(INDEX(play_attribution!$B$2:$B$328,MATCH(A6353,play_attribution!$A$2:$A$328,0)),"")</f>
        <v/>
      </c>
      <c r="M6353" t="str">
        <f>VLOOKUP(H6353,seller_roster!$A$2:$B$85,2,FALSE)</f>
        <v>Jax Reyes</v>
      </c>
      <c r="N6353" t="str">
        <f>VLOOKUP(C6353,accounts!$A$2:$F$9615,2,FALSE)</f>
        <v>Nonprofit</v>
      </c>
      <c r="O6353" t="str">
        <f>VLOOKUP(C6353,accounts!$A$2:$F$9615,3,FALSE)</f>
        <v>&gt;$10M</v>
      </c>
      <c r="P6353" t="str">
        <f>VLOOKUP(C6353,accounts!$A$2:$F$9615,5,FALSE)</f>
        <v>Central</v>
      </c>
      <c r="Q6353" t="b">
        <f t="shared" si="100"/>
        <v>1</v>
      </c>
      <c r="R6353" t="e">
        <f>INDEX(removed_duplicate_rows!$A$5:$A$39,MATCH(wins!A6353,removed_duplicate_rows!$A$5:$A$39,0))</f>
        <v>#N/A</v>
      </c>
    </row>
    <row r="6354" spans="1:18" ht="15.75" customHeight="1" x14ac:dyDescent="0.2">
      <c r="A6354" t="s">
        <v>19193</v>
      </c>
      <c r="B6354" t="s">
        <v>19194</v>
      </c>
      <c r="C6354" t="s">
        <v>19195</v>
      </c>
      <c r="D6354" s="10">
        <v>46046</v>
      </c>
      <c r="E6354" t="s">
        <v>14854</v>
      </c>
      <c r="F6354">
        <v>12</v>
      </c>
      <c r="G6354" t="s">
        <v>77</v>
      </c>
      <c r="H6354" t="s">
        <v>266</v>
      </c>
      <c r="I6354" t="s">
        <v>79</v>
      </c>
      <c r="J6354">
        <v>1</v>
      </c>
      <c r="K6354">
        <v>11039</v>
      </c>
      <c r="L6354" t="str">
        <f>IFERROR(INDEX(play_attribution!$B$2:$B$328,MATCH(A6354,play_attribution!$A$2:$A$328,0)),"")</f>
        <v/>
      </c>
      <c r="M6354" t="str">
        <f>VLOOKUP(H6354,seller_roster!$A$2:$B$85,2,FALSE)</f>
        <v>Dakota Vega</v>
      </c>
      <c r="N6354" t="str">
        <f>VLOOKUP(C6354,accounts!$A$2:$F$9615,2,FALSE)</f>
        <v>Construction</v>
      </c>
      <c r="O6354" t="str">
        <f>VLOOKUP(C6354,accounts!$A$2:$F$9615,3,FALSE)</f>
        <v>$2.5M-$5M</v>
      </c>
      <c r="P6354" t="str">
        <f>VLOOKUP(C6354,accounts!$A$2:$F$9615,5,FALSE)</f>
        <v>Central</v>
      </c>
      <c r="Q6354" t="b">
        <f t="shared" si="100"/>
        <v>1</v>
      </c>
      <c r="R6354" t="e">
        <f>INDEX(removed_duplicate_rows!$A$5:$A$39,MATCH(wins!A6354,removed_duplicate_rows!$A$5:$A$39,0))</f>
        <v>#N/A</v>
      </c>
    </row>
    <row r="6355" spans="1:18" ht="15.75" customHeight="1" x14ac:dyDescent="0.2">
      <c r="A6355" t="s">
        <v>19196</v>
      </c>
      <c r="B6355" t="s">
        <v>19197</v>
      </c>
      <c r="C6355" t="s">
        <v>19198</v>
      </c>
      <c r="D6355" s="10">
        <v>46046</v>
      </c>
      <c r="E6355" t="s">
        <v>14854</v>
      </c>
      <c r="F6355">
        <v>12</v>
      </c>
      <c r="G6355" t="s">
        <v>77</v>
      </c>
      <c r="H6355" t="s">
        <v>155</v>
      </c>
      <c r="I6355" t="s">
        <v>79</v>
      </c>
      <c r="J6355">
        <v>1</v>
      </c>
      <c r="K6355">
        <v>5382</v>
      </c>
      <c r="L6355" t="str">
        <f>IFERROR(INDEX(play_attribution!$B$2:$B$328,MATCH(A6355,play_attribution!$A$2:$A$328,0)),"")</f>
        <v/>
      </c>
      <c r="M6355" t="str">
        <f>VLOOKUP(H6355,seller_roster!$A$2:$B$85,2,FALSE)</f>
        <v>Indigo Osei</v>
      </c>
      <c r="N6355" t="str">
        <f>VLOOKUP(C6355,accounts!$A$2:$F$9615,2,FALSE)</f>
        <v>Hospitality Group</v>
      </c>
      <c r="O6355" t="str">
        <f>VLOOKUP(C6355,accounts!$A$2:$F$9615,3,FALSE)</f>
        <v>$5M-$10M</v>
      </c>
      <c r="P6355" t="str">
        <f>VLOOKUP(C6355,accounts!$A$2:$F$9615,5,FALSE)</f>
        <v>East</v>
      </c>
      <c r="Q6355" t="b">
        <f t="shared" si="100"/>
        <v>1</v>
      </c>
      <c r="R6355" t="e">
        <f>INDEX(removed_duplicate_rows!$A$5:$A$39,MATCH(wins!A6355,removed_duplicate_rows!$A$5:$A$39,0))</f>
        <v>#N/A</v>
      </c>
    </row>
    <row r="6356" spans="1:18" ht="15.75" customHeight="1" x14ac:dyDescent="0.2">
      <c r="A6356" t="s">
        <v>19199</v>
      </c>
      <c r="B6356" t="s">
        <v>19200</v>
      </c>
      <c r="C6356" t="s">
        <v>19201</v>
      </c>
      <c r="D6356" s="10">
        <v>46046</v>
      </c>
      <c r="E6356" t="s">
        <v>14854</v>
      </c>
      <c r="F6356">
        <v>12</v>
      </c>
      <c r="G6356" t="s">
        <v>77</v>
      </c>
      <c r="H6356" t="s">
        <v>169</v>
      </c>
      <c r="I6356" t="s">
        <v>55</v>
      </c>
      <c r="J6356">
        <v>1</v>
      </c>
      <c r="K6356">
        <v>3824</v>
      </c>
      <c r="L6356" t="str">
        <f>IFERROR(INDEX(play_attribution!$B$2:$B$328,MATCH(A6356,play_attribution!$A$2:$A$328,0)),"")</f>
        <v/>
      </c>
      <c r="M6356" t="str">
        <f>VLOOKUP(H6356,seller_roster!$A$2:$B$85,2,FALSE)</f>
        <v>Rhea Doyle</v>
      </c>
      <c r="N6356" t="str">
        <f>VLOOKUP(C6356,accounts!$A$2:$F$9615,2,FALSE)</f>
        <v>Manufacturing</v>
      </c>
      <c r="O6356" t="str">
        <f>VLOOKUP(C6356,accounts!$A$2:$F$9615,3,FALSE)</f>
        <v>$2.5M-$5M</v>
      </c>
      <c r="P6356" t="str">
        <f>VLOOKUP(C6356,accounts!$A$2:$F$9615,5,FALSE)</f>
        <v>East</v>
      </c>
      <c r="Q6356" t="b">
        <f t="shared" si="100"/>
        <v>1</v>
      </c>
      <c r="R6356" t="e">
        <f>INDEX(removed_duplicate_rows!$A$5:$A$39,MATCH(wins!A6356,removed_duplicate_rows!$A$5:$A$39,0))</f>
        <v>#N/A</v>
      </c>
    </row>
    <row r="6357" spans="1:18" ht="15.75" customHeight="1" x14ac:dyDescent="0.2">
      <c r="A6357" t="s">
        <v>19202</v>
      </c>
      <c r="B6357" t="s">
        <v>19203</v>
      </c>
      <c r="C6357" t="s">
        <v>19204</v>
      </c>
      <c r="D6357" s="10">
        <v>46046</v>
      </c>
      <c r="E6357" t="s">
        <v>14854</v>
      </c>
      <c r="F6357">
        <v>12</v>
      </c>
      <c r="G6357" t="s">
        <v>77</v>
      </c>
      <c r="H6357" t="s">
        <v>78</v>
      </c>
      <c r="I6357" t="s">
        <v>55</v>
      </c>
      <c r="J6357">
        <v>1</v>
      </c>
      <c r="K6357">
        <v>5901</v>
      </c>
      <c r="L6357" t="str">
        <f>IFERROR(INDEX(play_attribution!$B$2:$B$328,MATCH(A6357,play_attribution!$A$2:$A$328,0)),"")</f>
        <v/>
      </c>
      <c r="M6357" t="str">
        <f>VLOOKUP(H6357,seller_roster!$A$2:$B$85,2,FALSE)</f>
        <v>Lennon Ferro</v>
      </c>
      <c r="N6357" t="str">
        <f>VLOOKUP(C6357,accounts!$A$2:$F$9615,2,FALSE)</f>
        <v>Professional Services</v>
      </c>
      <c r="O6357" t="str">
        <f>VLOOKUP(C6357,accounts!$A$2:$F$9615,3,FALSE)</f>
        <v>$5M-$10M</v>
      </c>
      <c r="P6357" t="str">
        <f>VLOOKUP(C6357,accounts!$A$2:$F$9615,5,FALSE)</f>
        <v>West</v>
      </c>
      <c r="Q6357" t="b">
        <f t="shared" si="100"/>
        <v>1</v>
      </c>
      <c r="R6357" t="e">
        <f>INDEX(removed_duplicate_rows!$A$5:$A$39,MATCH(wins!A6357,removed_duplicate_rows!$A$5:$A$39,0))</f>
        <v>#N/A</v>
      </c>
    </row>
    <row r="6358" spans="1:18" ht="15.75" customHeight="1" x14ac:dyDescent="0.2">
      <c r="A6358" t="s">
        <v>19205</v>
      </c>
      <c r="B6358" t="s">
        <v>19206</v>
      </c>
      <c r="C6358" t="s">
        <v>19207</v>
      </c>
      <c r="D6358" s="10">
        <v>46046</v>
      </c>
      <c r="E6358" t="s">
        <v>14854</v>
      </c>
      <c r="F6358">
        <v>12</v>
      </c>
      <c r="G6358" t="s">
        <v>77</v>
      </c>
      <c r="H6358" t="s">
        <v>214</v>
      </c>
      <c r="I6358" t="s">
        <v>79</v>
      </c>
      <c r="J6358">
        <v>1</v>
      </c>
      <c r="K6358">
        <v>9345</v>
      </c>
      <c r="L6358" t="str">
        <f>IFERROR(INDEX(play_attribution!$B$2:$B$328,MATCH(A6358,play_attribution!$A$2:$A$328,0)),"")</f>
        <v/>
      </c>
      <c r="M6358" t="str">
        <f>VLOOKUP(H6358,seller_roster!$A$2:$B$85,2,FALSE)</f>
        <v>Rhea Abadi</v>
      </c>
      <c r="N6358" t="str">
        <f>VLOOKUP(C6358,accounts!$A$2:$F$9615,2,FALSE)</f>
        <v>Wholesale &amp; Distribution</v>
      </c>
      <c r="O6358" t="str">
        <f>VLOOKUP(C6358,accounts!$A$2:$F$9615,3,FALSE)</f>
        <v>$2.5M-$5M</v>
      </c>
      <c r="P6358" t="str">
        <f>VLOOKUP(C6358,accounts!$A$2:$F$9615,5,FALSE)</f>
        <v>East</v>
      </c>
      <c r="Q6358" t="b">
        <f t="shared" si="100"/>
        <v>1</v>
      </c>
      <c r="R6358" t="e">
        <f>INDEX(removed_duplicate_rows!$A$5:$A$39,MATCH(wins!A6358,removed_duplicate_rows!$A$5:$A$39,0))</f>
        <v>#N/A</v>
      </c>
    </row>
    <row r="6359" spans="1:18" ht="15.75" customHeight="1" x14ac:dyDescent="0.2">
      <c r="A6359" t="s">
        <v>19208</v>
      </c>
      <c r="B6359" t="s">
        <v>19209</v>
      </c>
      <c r="C6359" t="s">
        <v>19210</v>
      </c>
      <c r="D6359" s="10">
        <v>46046</v>
      </c>
      <c r="E6359" t="s">
        <v>14854</v>
      </c>
      <c r="F6359">
        <v>12</v>
      </c>
      <c r="G6359" t="s">
        <v>77</v>
      </c>
      <c r="H6359" t="s">
        <v>155</v>
      </c>
      <c r="I6359" t="s">
        <v>55</v>
      </c>
      <c r="J6359">
        <v>1</v>
      </c>
      <c r="K6359">
        <v>7664</v>
      </c>
      <c r="L6359" t="str">
        <f>IFERROR(INDEX(play_attribution!$B$2:$B$328,MATCH(A6359,play_attribution!$A$2:$A$328,0)),"")</f>
        <v/>
      </c>
      <c r="M6359" t="str">
        <f>VLOOKUP(H6359,seller_roster!$A$2:$B$85,2,FALSE)</f>
        <v>Indigo Osei</v>
      </c>
      <c r="N6359" t="str">
        <f>VLOOKUP(C6359,accounts!$A$2:$F$9615,2,FALSE)</f>
        <v>Professional Services</v>
      </c>
      <c r="O6359" t="str">
        <f>VLOOKUP(C6359,accounts!$A$2:$F$9615,3,FALSE)</f>
        <v>$2.5M-$5M</v>
      </c>
      <c r="P6359" t="str">
        <f>VLOOKUP(C6359,accounts!$A$2:$F$9615,5,FALSE)</f>
        <v>Central</v>
      </c>
      <c r="Q6359" t="b">
        <f t="shared" si="100"/>
        <v>1</v>
      </c>
      <c r="R6359" t="e">
        <f>INDEX(removed_duplicate_rows!$A$5:$A$39,MATCH(wins!A6359,removed_duplicate_rows!$A$5:$A$39,0))</f>
        <v>#N/A</v>
      </c>
    </row>
    <row r="6360" spans="1:18" ht="15.75" customHeight="1" x14ac:dyDescent="0.2">
      <c r="A6360" t="s">
        <v>19211</v>
      </c>
      <c r="B6360" t="s">
        <v>19212</v>
      </c>
      <c r="C6360" t="s">
        <v>19213</v>
      </c>
      <c r="D6360" s="10">
        <v>46046</v>
      </c>
      <c r="E6360" t="s">
        <v>14854</v>
      </c>
      <c r="F6360">
        <v>12</v>
      </c>
      <c r="G6360" t="s">
        <v>77</v>
      </c>
      <c r="H6360" t="s">
        <v>107</v>
      </c>
      <c r="I6360" t="s">
        <v>79</v>
      </c>
      <c r="J6360">
        <v>1</v>
      </c>
      <c r="K6360">
        <v>13964</v>
      </c>
      <c r="L6360" t="str">
        <f>IFERROR(INDEX(play_attribution!$B$2:$B$328,MATCH(A6360,play_attribution!$A$2:$A$328,0)),"")</f>
        <v/>
      </c>
      <c r="M6360" t="str">
        <f>VLOOKUP(H6360,seller_roster!$A$2:$B$85,2,FALSE)</f>
        <v>Skyler Doyle</v>
      </c>
      <c r="N6360" t="str">
        <f>VLOOKUP(C6360,accounts!$A$2:$F$9615,2,FALSE)</f>
        <v>Hospitality Group</v>
      </c>
      <c r="O6360" t="str">
        <f>VLOOKUP(C6360,accounts!$A$2:$F$9615,3,FALSE)</f>
        <v>$2.5M-$5M</v>
      </c>
      <c r="P6360" t="str">
        <f>VLOOKUP(C6360,accounts!$A$2:$F$9615,5,FALSE)</f>
        <v>West</v>
      </c>
      <c r="Q6360" t="b">
        <f t="shared" si="100"/>
        <v>1</v>
      </c>
      <c r="R6360" t="e">
        <f>INDEX(removed_duplicate_rows!$A$5:$A$39,MATCH(wins!A6360,removed_duplicate_rows!$A$5:$A$39,0))</f>
        <v>#N/A</v>
      </c>
    </row>
    <row r="6361" spans="1:18" ht="15.75" customHeight="1" x14ac:dyDescent="0.2">
      <c r="A6361" t="s">
        <v>19214</v>
      </c>
      <c r="B6361" t="s">
        <v>19215</v>
      </c>
      <c r="C6361" t="s">
        <v>19216</v>
      </c>
      <c r="D6361" s="10">
        <v>46046</v>
      </c>
      <c r="E6361" t="s">
        <v>14854</v>
      </c>
      <c r="F6361">
        <v>12</v>
      </c>
      <c r="G6361" t="s">
        <v>77</v>
      </c>
      <c r="H6361" t="s">
        <v>266</v>
      </c>
      <c r="I6361" t="s">
        <v>79</v>
      </c>
      <c r="J6361">
        <v>1</v>
      </c>
      <c r="K6361">
        <v>9613</v>
      </c>
      <c r="L6361" t="str">
        <f>IFERROR(INDEX(play_attribution!$B$2:$B$328,MATCH(A6361,play_attribution!$A$2:$A$328,0)),"")</f>
        <v/>
      </c>
      <c r="M6361" t="str">
        <f>VLOOKUP(H6361,seller_roster!$A$2:$B$85,2,FALSE)</f>
        <v>Dakota Vega</v>
      </c>
      <c r="N6361" t="str">
        <f>VLOOKUP(C6361,accounts!$A$2:$F$9615,2,FALSE)</f>
        <v>Logistics</v>
      </c>
      <c r="O6361" t="str">
        <f>VLOOKUP(C6361,accounts!$A$2:$F$9615,3,FALSE)</f>
        <v>$1M-$2.5M</v>
      </c>
      <c r="P6361" t="str">
        <f>VLOOKUP(C6361,accounts!$A$2:$F$9615,5,FALSE)</f>
        <v>West</v>
      </c>
      <c r="Q6361" t="b">
        <f t="shared" si="100"/>
        <v>1</v>
      </c>
      <c r="R6361" t="e">
        <f>INDEX(removed_duplicate_rows!$A$5:$A$39,MATCH(wins!A6361,removed_duplicate_rows!$A$5:$A$39,0))</f>
        <v>#N/A</v>
      </c>
    </row>
    <row r="6362" spans="1:18" ht="15.75" customHeight="1" x14ac:dyDescent="0.2">
      <c r="A6362" t="s">
        <v>19217</v>
      </c>
      <c r="B6362" t="s">
        <v>19218</v>
      </c>
      <c r="C6362" t="s">
        <v>19219</v>
      </c>
      <c r="D6362" s="10">
        <v>46046</v>
      </c>
      <c r="E6362" t="s">
        <v>14854</v>
      </c>
      <c r="F6362">
        <v>12</v>
      </c>
      <c r="G6362" t="s">
        <v>77</v>
      </c>
      <c r="H6362" t="s">
        <v>87</v>
      </c>
      <c r="I6362" t="s">
        <v>79</v>
      </c>
      <c r="J6362">
        <v>1</v>
      </c>
      <c r="K6362">
        <v>6574</v>
      </c>
      <c r="L6362" t="str">
        <f>IFERROR(INDEX(play_attribution!$B$2:$B$328,MATCH(A6362,play_attribution!$A$2:$A$328,0)),"")</f>
        <v/>
      </c>
      <c r="M6362" t="str">
        <f>VLOOKUP(H6362,seller_roster!$A$2:$B$85,2,FALSE)</f>
        <v>Harper Tran</v>
      </c>
      <c r="N6362" t="str">
        <f>VLOOKUP(C6362,accounts!$A$2:$F$9615,2,FALSE)</f>
        <v>Field Services</v>
      </c>
      <c r="O6362" t="str">
        <f>VLOOKUP(C6362,accounts!$A$2:$F$9615,3,FALSE)</f>
        <v>$2.5M-$5M</v>
      </c>
      <c r="P6362" t="str">
        <f>VLOOKUP(C6362,accounts!$A$2:$F$9615,5,FALSE)</f>
        <v>Central</v>
      </c>
      <c r="Q6362" t="b">
        <f t="shared" si="100"/>
        <v>1</v>
      </c>
      <c r="R6362" t="e">
        <f>INDEX(removed_duplicate_rows!$A$5:$A$39,MATCH(wins!A6362,removed_duplicate_rows!$A$5:$A$39,0))</f>
        <v>#N/A</v>
      </c>
    </row>
    <row r="6363" spans="1:18" ht="15.75" customHeight="1" x14ac:dyDescent="0.2">
      <c r="A6363" t="s">
        <v>19220</v>
      </c>
      <c r="B6363" t="s">
        <v>19221</v>
      </c>
      <c r="C6363" t="s">
        <v>19222</v>
      </c>
      <c r="D6363" s="10">
        <v>46046</v>
      </c>
      <c r="E6363" t="s">
        <v>14854</v>
      </c>
      <c r="F6363">
        <v>12</v>
      </c>
      <c r="G6363" t="s">
        <v>77</v>
      </c>
      <c r="H6363" t="s">
        <v>210</v>
      </c>
      <c r="I6363" t="s">
        <v>79</v>
      </c>
      <c r="J6363">
        <v>1</v>
      </c>
      <c r="K6363">
        <v>5106</v>
      </c>
      <c r="L6363" t="str">
        <f>IFERROR(INDEX(play_attribution!$B$2:$B$328,MATCH(A6363,play_attribution!$A$2:$A$328,0)),"")</f>
        <v/>
      </c>
      <c r="M6363" t="str">
        <f>VLOOKUP(H6363,seller_roster!$A$2:$B$85,2,FALSE)</f>
        <v>Emerson Reyes</v>
      </c>
      <c r="N6363" t="str">
        <f>VLOOKUP(C6363,accounts!$A$2:$F$9615,2,FALSE)</f>
        <v>Healthcare Services</v>
      </c>
      <c r="O6363" t="str">
        <f>VLOOKUP(C6363,accounts!$A$2:$F$9615,3,FALSE)</f>
        <v>$5M-$10M</v>
      </c>
      <c r="P6363" t="str">
        <f>VLOOKUP(C6363,accounts!$A$2:$F$9615,5,FALSE)</f>
        <v>East</v>
      </c>
      <c r="Q6363" t="b">
        <f t="shared" si="100"/>
        <v>1</v>
      </c>
      <c r="R6363" t="e">
        <f>INDEX(removed_duplicate_rows!$A$5:$A$39,MATCH(wins!A6363,removed_duplicate_rows!$A$5:$A$39,0))</f>
        <v>#N/A</v>
      </c>
    </row>
    <row r="6364" spans="1:18" ht="15.75" customHeight="1" x14ac:dyDescent="0.2">
      <c r="A6364" t="s">
        <v>19223</v>
      </c>
      <c r="B6364" t="s">
        <v>19224</v>
      </c>
      <c r="C6364" t="s">
        <v>19225</v>
      </c>
      <c r="D6364" s="10">
        <v>46046</v>
      </c>
      <c r="E6364" t="s">
        <v>14854</v>
      </c>
      <c r="F6364">
        <v>12</v>
      </c>
      <c r="G6364" t="s">
        <v>77</v>
      </c>
      <c r="H6364" t="s">
        <v>78</v>
      </c>
      <c r="I6364" t="s">
        <v>55</v>
      </c>
      <c r="J6364">
        <v>1</v>
      </c>
      <c r="K6364">
        <v>7483</v>
      </c>
      <c r="L6364" t="str">
        <f>IFERROR(INDEX(play_attribution!$B$2:$B$328,MATCH(A6364,play_attribution!$A$2:$A$328,0)),"")</f>
        <v/>
      </c>
      <c r="M6364" t="str">
        <f>VLOOKUP(H6364,seller_roster!$A$2:$B$85,2,FALSE)</f>
        <v>Lennon Ferro</v>
      </c>
      <c r="N6364" t="str">
        <f>VLOOKUP(C6364,accounts!$A$2:$F$9615,2,FALSE)</f>
        <v>Construction</v>
      </c>
      <c r="O6364" t="str">
        <f>VLOOKUP(C6364,accounts!$A$2:$F$9615,3,FALSE)</f>
        <v>$5M-$10M</v>
      </c>
      <c r="P6364" t="str">
        <f>VLOOKUP(C6364,accounts!$A$2:$F$9615,5,FALSE)</f>
        <v>East</v>
      </c>
      <c r="Q6364" t="b">
        <f t="shared" si="100"/>
        <v>1</v>
      </c>
      <c r="R6364" t="e">
        <f>INDEX(removed_duplicate_rows!$A$5:$A$39,MATCH(wins!A6364,removed_duplicate_rows!$A$5:$A$39,0))</f>
        <v>#N/A</v>
      </c>
    </row>
    <row r="6365" spans="1:18" ht="15.75" customHeight="1" x14ac:dyDescent="0.2">
      <c r="A6365" t="s">
        <v>19226</v>
      </c>
      <c r="B6365" t="s">
        <v>19227</v>
      </c>
      <c r="C6365" t="s">
        <v>19228</v>
      </c>
      <c r="D6365" s="10">
        <v>46046</v>
      </c>
      <c r="E6365" t="s">
        <v>14854</v>
      </c>
      <c r="F6365">
        <v>12</v>
      </c>
      <c r="G6365" t="s">
        <v>77</v>
      </c>
      <c r="H6365" t="s">
        <v>266</v>
      </c>
      <c r="I6365" t="s">
        <v>79</v>
      </c>
      <c r="J6365">
        <v>1</v>
      </c>
      <c r="K6365">
        <v>10368</v>
      </c>
      <c r="L6365" t="str">
        <f>IFERROR(INDEX(play_attribution!$B$2:$B$328,MATCH(A6365,play_attribution!$A$2:$A$328,0)),"")</f>
        <v/>
      </c>
      <c r="M6365" t="str">
        <f>VLOOKUP(H6365,seller_roster!$A$2:$B$85,2,FALSE)</f>
        <v>Dakota Vega</v>
      </c>
      <c r="N6365" t="str">
        <f>VLOOKUP(C6365,accounts!$A$2:$F$9615,2,FALSE)</f>
        <v>Retail Multi-Location</v>
      </c>
      <c r="O6365" t="str">
        <f>VLOOKUP(C6365,accounts!$A$2:$F$9615,3,FALSE)</f>
        <v>$2.5M-$5M</v>
      </c>
      <c r="P6365" t="str">
        <f>VLOOKUP(C6365,accounts!$A$2:$F$9615,5,FALSE)</f>
        <v>East</v>
      </c>
      <c r="Q6365" t="b">
        <f t="shared" si="100"/>
        <v>1</v>
      </c>
      <c r="R6365" t="e">
        <f>INDEX(removed_duplicate_rows!$A$5:$A$39,MATCH(wins!A6365,removed_duplicate_rows!$A$5:$A$39,0))</f>
        <v>#N/A</v>
      </c>
    </row>
    <row r="6366" spans="1:18" ht="15.75" customHeight="1" x14ac:dyDescent="0.2">
      <c r="A6366" t="s">
        <v>19229</v>
      </c>
      <c r="B6366" t="s">
        <v>19230</v>
      </c>
      <c r="C6366" t="s">
        <v>19231</v>
      </c>
      <c r="D6366" s="10">
        <v>46046</v>
      </c>
      <c r="E6366" t="s">
        <v>14854</v>
      </c>
      <c r="F6366">
        <v>12</v>
      </c>
      <c r="G6366" t="s">
        <v>77</v>
      </c>
      <c r="H6366" t="s">
        <v>140</v>
      </c>
      <c r="I6366" t="s">
        <v>79</v>
      </c>
      <c r="J6366">
        <v>1</v>
      </c>
      <c r="K6366">
        <v>6623</v>
      </c>
      <c r="L6366" t="str">
        <f>IFERROR(INDEX(play_attribution!$B$2:$B$328,MATCH(A6366,play_attribution!$A$2:$A$328,0)),"")</f>
        <v/>
      </c>
      <c r="M6366" t="str">
        <f>VLOOKUP(H6366,seller_roster!$A$2:$B$85,2,FALSE)</f>
        <v>Lane Lindqvist</v>
      </c>
      <c r="N6366" t="str">
        <f>VLOOKUP(C6366,accounts!$A$2:$F$9615,2,FALSE)</f>
        <v>Manufacturing</v>
      </c>
      <c r="O6366" t="str">
        <f>VLOOKUP(C6366,accounts!$A$2:$F$9615,3,FALSE)</f>
        <v>$2.5M-$5M</v>
      </c>
      <c r="P6366" t="str">
        <f>VLOOKUP(C6366,accounts!$A$2:$F$9615,5,FALSE)</f>
        <v>East</v>
      </c>
      <c r="Q6366" t="b">
        <f t="shared" si="100"/>
        <v>1</v>
      </c>
      <c r="R6366" t="e">
        <f>INDEX(removed_duplicate_rows!$A$5:$A$39,MATCH(wins!A6366,removed_duplicate_rows!$A$5:$A$39,0))</f>
        <v>#N/A</v>
      </c>
    </row>
    <row r="6367" spans="1:18" ht="15.75" customHeight="1" x14ac:dyDescent="0.2">
      <c r="A6367" t="s">
        <v>19232</v>
      </c>
      <c r="B6367" t="s">
        <v>19233</v>
      </c>
      <c r="C6367" t="s">
        <v>19234</v>
      </c>
      <c r="D6367" s="10">
        <v>46046</v>
      </c>
      <c r="E6367" t="s">
        <v>14854</v>
      </c>
      <c r="F6367">
        <v>12</v>
      </c>
      <c r="G6367" t="s">
        <v>77</v>
      </c>
      <c r="H6367" t="s">
        <v>527</v>
      </c>
      <c r="I6367" t="s">
        <v>55</v>
      </c>
      <c r="J6367">
        <v>1</v>
      </c>
      <c r="K6367">
        <v>8032</v>
      </c>
      <c r="L6367" t="str">
        <f>IFERROR(INDEX(play_attribution!$B$2:$B$328,MATCH(A6367,play_attribution!$A$2:$A$328,0)),"")</f>
        <v/>
      </c>
      <c r="M6367" t="str">
        <f>VLOOKUP(H6367,seller_roster!$A$2:$B$85,2,FALSE)</f>
        <v>Nia Mbeki</v>
      </c>
      <c r="N6367" t="str">
        <f>VLOOKUP(C6367,accounts!$A$2:$F$9615,2,FALSE)</f>
        <v>Healthcare Services</v>
      </c>
      <c r="O6367" t="str">
        <f>VLOOKUP(C6367,accounts!$A$2:$F$9615,3,FALSE)</f>
        <v>$5M-$10M</v>
      </c>
      <c r="P6367" t="str">
        <f>VLOOKUP(C6367,accounts!$A$2:$F$9615,5,FALSE)</f>
        <v>East</v>
      </c>
      <c r="Q6367" t="b">
        <f t="shared" si="100"/>
        <v>1</v>
      </c>
      <c r="R6367" t="e">
        <f>INDEX(removed_duplicate_rows!$A$5:$A$39,MATCH(wins!A6367,removed_duplicate_rows!$A$5:$A$39,0))</f>
        <v>#N/A</v>
      </c>
    </row>
    <row r="6368" spans="1:18" ht="15.75" customHeight="1" x14ac:dyDescent="0.2">
      <c r="A6368" t="s">
        <v>19235</v>
      </c>
      <c r="B6368" t="s">
        <v>19236</v>
      </c>
      <c r="C6368" t="s">
        <v>19237</v>
      </c>
      <c r="D6368" s="10">
        <v>46046</v>
      </c>
      <c r="E6368" t="s">
        <v>14854</v>
      </c>
      <c r="F6368">
        <v>12</v>
      </c>
      <c r="G6368" t="s">
        <v>77</v>
      </c>
      <c r="H6368" t="s">
        <v>191</v>
      </c>
      <c r="I6368" t="s">
        <v>79</v>
      </c>
      <c r="J6368">
        <v>1</v>
      </c>
      <c r="K6368">
        <v>7119</v>
      </c>
      <c r="L6368" t="str">
        <f>IFERROR(INDEX(play_attribution!$B$2:$B$328,MATCH(A6368,play_attribution!$A$2:$A$328,0)),"")</f>
        <v/>
      </c>
      <c r="M6368" t="str">
        <f>VLOOKUP(H6368,seller_roster!$A$2:$B$85,2,FALSE)</f>
        <v>Blake Lindqvist</v>
      </c>
      <c r="N6368" t="str">
        <f>VLOOKUP(C6368,accounts!$A$2:$F$9615,2,FALSE)</f>
        <v>Nonprofit</v>
      </c>
      <c r="O6368" t="str">
        <f>VLOOKUP(C6368,accounts!$A$2:$F$9615,3,FALSE)</f>
        <v>$2.5M-$5M</v>
      </c>
      <c r="P6368" t="str">
        <f>VLOOKUP(C6368,accounts!$A$2:$F$9615,5,FALSE)</f>
        <v>West</v>
      </c>
      <c r="Q6368" t="b">
        <f t="shared" si="100"/>
        <v>1</v>
      </c>
      <c r="R6368" t="e">
        <f>INDEX(removed_duplicate_rows!$A$5:$A$39,MATCH(wins!A6368,removed_duplicate_rows!$A$5:$A$39,0))</f>
        <v>#N/A</v>
      </c>
    </row>
    <row r="6369" spans="1:18" ht="15.75" customHeight="1" x14ac:dyDescent="0.2">
      <c r="A6369" t="s">
        <v>19238</v>
      </c>
      <c r="B6369" t="s">
        <v>19239</v>
      </c>
      <c r="C6369" t="s">
        <v>19240</v>
      </c>
      <c r="D6369" s="10">
        <v>46046</v>
      </c>
      <c r="E6369" t="s">
        <v>14854</v>
      </c>
      <c r="F6369">
        <v>12</v>
      </c>
      <c r="G6369" t="s">
        <v>77</v>
      </c>
      <c r="H6369" t="s">
        <v>866</v>
      </c>
      <c r="I6369" t="s">
        <v>79</v>
      </c>
      <c r="J6369">
        <v>1</v>
      </c>
      <c r="K6369">
        <v>10763</v>
      </c>
      <c r="L6369" t="str">
        <f>IFERROR(INDEX(play_attribution!$B$2:$B$328,MATCH(A6369,play_attribution!$A$2:$A$328,0)),"")</f>
        <v/>
      </c>
      <c r="M6369" t="str">
        <f>VLOOKUP(H6369,seller_roster!$A$2:$B$85,2,FALSE)</f>
        <v>Kira Novak</v>
      </c>
      <c r="N6369" t="str">
        <f>VLOOKUP(C6369,accounts!$A$2:$F$9615,2,FALSE)</f>
        <v>Retail Multi-Location</v>
      </c>
      <c r="O6369" t="str">
        <f>VLOOKUP(C6369,accounts!$A$2:$F$9615,3,FALSE)</f>
        <v>$2.5M-$5M</v>
      </c>
      <c r="P6369" t="str">
        <f>VLOOKUP(C6369,accounts!$A$2:$F$9615,5,FALSE)</f>
        <v>West</v>
      </c>
      <c r="Q6369" t="b">
        <f t="shared" si="100"/>
        <v>1</v>
      </c>
      <c r="R6369" t="e">
        <f>INDEX(removed_duplicate_rows!$A$5:$A$39,MATCH(wins!A6369,removed_duplicate_rows!$A$5:$A$39,0))</f>
        <v>#N/A</v>
      </c>
    </row>
    <row r="6370" spans="1:18" ht="15.75" customHeight="1" x14ac:dyDescent="0.2">
      <c r="A6370" t="s">
        <v>19241</v>
      </c>
      <c r="B6370" t="s">
        <v>19242</v>
      </c>
      <c r="C6370" t="s">
        <v>19243</v>
      </c>
      <c r="D6370" s="10">
        <v>46046</v>
      </c>
      <c r="E6370" t="s">
        <v>14854</v>
      </c>
      <c r="F6370">
        <v>12</v>
      </c>
      <c r="G6370" t="s">
        <v>77</v>
      </c>
      <c r="H6370" t="s">
        <v>155</v>
      </c>
      <c r="I6370" t="s">
        <v>79</v>
      </c>
      <c r="J6370">
        <v>1</v>
      </c>
      <c r="K6370">
        <v>8312</v>
      </c>
      <c r="L6370" t="str">
        <f>IFERROR(INDEX(play_attribution!$B$2:$B$328,MATCH(A6370,play_attribution!$A$2:$A$328,0)),"")</f>
        <v/>
      </c>
      <c r="M6370" t="str">
        <f>VLOOKUP(H6370,seller_roster!$A$2:$B$85,2,FALSE)</f>
        <v>Indigo Osei</v>
      </c>
      <c r="N6370" t="str">
        <f>VLOOKUP(C6370,accounts!$A$2:$F$9615,2,FALSE)</f>
        <v>Hospitality Group</v>
      </c>
      <c r="O6370" t="str">
        <f>VLOOKUP(C6370,accounts!$A$2:$F$9615,3,FALSE)</f>
        <v>$2.5M-$5M</v>
      </c>
      <c r="P6370" t="str">
        <f>VLOOKUP(C6370,accounts!$A$2:$F$9615,5,FALSE)</f>
        <v>East</v>
      </c>
      <c r="Q6370" t="b">
        <f t="shared" si="100"/>
        <v>1</v>
      </c>
      <c r="R6370" t="e">
        <f>INDEX(removed_duplicate_rows!$A$5:$A$39,MATCH(wins!A6370,removed_duplicate_rows!$A$5:$A$39,0))</f>
        <v>#N/A</v>
      </c>
    </row>
    <row r="6371" spans="1:18" ht="15.75" customHeight="1" x14ac:dyDescent="0.2">
      <c r="A6371" t="s">
        <v>19244</v>
      </c>
      <c r="B6371" t="s">
        <v>19245</v>
      </c>
      <c r="C6371" t="s">
        <v>19246</v>
      </c>
      <c r="D6371" s="10">
        <v>46046</v>
      </c>
      <c r="E6371" t="s">
        <v>14854</v>
      </c>
      <c r="F6371">
        <v>12</v>
      </c>
      <c r="G6371" t="s">
        <v>77</v>
      </c>
      <c r="H6371" t="s">
        <v>527</v>
      </c>
      <c r="I6371" t="s">
        <v>79</v>
      </c>
      <c r="J6371">
        <v>1</v>
      </c>
      <c r="K6371">
        <v>10588</v>
      </c>
      <c r="L6371" t="str">
        <f>IFERROR(INDEX(play_attribution!$B$2:$B$328,MATCH(A6371,play_attribution!$A$2:$A$328,0)),"")</f>
        <v/>
      </c>
      <c r="M6371" t="str">
        <f>VLOOKUP(H6371,seller_roster!$A$2:$B$85,2,FALSE)</f>
        <v>Nia Mbeki</v>
      </c>
      <c r="N6371" t="str">
        <f>VLOOKUP(C6371,accounts!$A$2:$F$9615,2,FALSE)</f>
        <v>Wholesale &amp; Distribution</v>
      </c>
      <c r="O6371" t="str">
        <f>VLOOKUP(C6371,accounts!$A$2:$F$9615,3,FALSE)</f>
        <v>$2.5M-$5M</v>
      </c>
      <c r="P6371" t="str">
        <f>VLOOKUP(C6371,accounts!$A$2:$F$9615,5,FALSE)</f>
        <v>East</v>
      </c>
      <c r="Q6371" t="b">
        <f t="shared" si="100"/>
        <v>1</v>
      </c>
      <c r="R6371" t="e">
        <f>INDEX(removed_duplicate_rows!$A$5:$A$39,MATCH(wins!A6371,removed_duplicate_rows!$A$5:$A$39,0))</f>
        <v>#N/A</v>
      </c>
    </row>
    <row r="6372" spans="1:18" ht="15.75" customHeight="1" x14ac:dyDescent="0.2">
      <c r="A6372" t="s">
        <v>19247</v>
      </c>
      <c r="B6372" t="s">
        <v>19248</v>
      </c>
      <c r="C6372" t="s">
        <v>19249</v>
      </c>
      <c r="D6372" s="10">
        <v>46046</v>
      </c>
      <c r="E6372" t="s">
        <v>14854</v>
      </c>
      <c r="F6372">
        <v>12</v>
      </c>
      <c r="G6372" t="s">
        <v>77</v>
      </c>
      <c r="H6372" t="s">
        <v>155</v>
      </c>
      <c r="I6372" t="s">
        <v>79</v>
      </c>
      <c r="J6372">
        <v>1</v>
      </c>
      <c r="K6372">
        <v>9560</v>
      </c>
      <c r="L6372" t="str">
        <f>IFERROR(INDEX(play_attribution!$B$2:$B$328,MATCH(A6372,play_attribution!$A$2:$A$328,0)),"")</f>
        <v/>
      </c>
      <c r="M6372" t="str">
        <f>VLOOKUP(H6372,seller_roster!$A$2:$B$85,2,FALSE)</f>
        <v>Indigo Osei</v>
      </c>
      <c r="N6372" t="str">
        <f>VLOOKUP(C6372,accounts!$A$2:$F$9615,2,FALSE)</f>
        <v>Field Services</v>
      </c>
      <c r="O6372" t="str">
        <f>VLOOKUP(C6372,accounts!$A$2:$F$9615,3,FALSE)</f>
        <v>&lt;$1M</v>
      </c>
      <c r="P6372" t="str">
        <f>VLOOKUP(C6372,accounts!$A$2:$F$9615,5,FALSE)</f>
        <v>Central</v>
      </c>
      <c r="Q6372" t="b">
        <f t="shared" si="100"/>
        <v>1</v>
      </c>
      <c r="R6372" t="e">
        <f>INDEX(removed_duplicate_rows!$A$5:$A$39,MATCH(wins!A6372,removed_duplicate_rows!$A$5:$A$39,0))</f>
        <v>#N/A</v>
      </c>
    </row>
    <row r="6373" spans="1:18" ht="15.75" customHeight="1" x14ac:dyDescent="0.2">
      <c r="A6373" t="s">
        <v>19250</v>
      </c>
      <c r="B6373" t="s">
        <v>19251</v>
      </c>
      <c r="C6373" t="s">
        <v>19252</v>
      </c>
      <c r="D6373" s="10">
        <v>46046</v>
      </c>
      <c r="E6373" t="s">
        <v>14854</v>
      </c>
      <c r="F6373">
        <v>12</v>
      </c>
      <c r="G6373" t="s">
        <v>77</v>
      </c>
      <c r="H6373" t="s">
        <v>107</v>
      </c>
      <c r="I6373" t="s">
        <v>79</v>
      </c>
      <c r="J6373">
        <v>1</v>
      </c>
      <c r="K6373">
        <v>10897</v>
      </c>
      <c r="L6373" t="str">
        <f>IFERROR(INDEX(play_attribution!$B$2:$B$328,MATCH(A6373,play_attribution!$A$2:$A$328,0)),"")</f>
        <v/>
      </c>
      <c r="M6373" t="str">
        <f>VLOOKUP(H6373,seller_roster!$A$2:$B$85,2,FALSE)</f>
        <v>Skyler Doyle</v>
      </c>
      <c r="N6373" t="str">
        <f>VLOOKUP(C6373,accounts!$A$2:$F$9615,2,FALSE)</f>
        <v>Manufacturing</v>
      </c>
      <c r="O6373" t="str">
        <f>VLOOKUP(C6373,accounts!$A$2:$F$9615,3,FALSE)</f>
        <v>$2.5M-$5M</v>
      </c>
      <c r="P6373" t="str">
        <f>VLOOKUP(C6373,accounts!$A$2:$F$9615,5,FALSE)</f>
        <v>East</v>
      </c>
      <c r="Q6373" t="b">
        <f t="shared" si="100"/>
        <v>1</v>
      </c>
      <c r="R6373" t="e">
        <f>INDEX(removed_duplicate_rows!$A$5:$A$39,MATCH(wins!A6373,removed_duplicate_rows!$A$5:$A$39,0))</f>
        <v>#N/A</v>
      </c>
    </row>
    <row r="6374" spans="1:18" ht="15.75" customHeight="1" x14ac:dyDescent="0.2">
      <c r="A6374" t="s">
        <v>19253</v>
      </c>
      <c r="B6374" t="s">
        <v>19254</v>
      </c>
      <c r="C6374" t="s">
        <v>19255</v>
      </c>
      <c r="D6374" s="10">
        <v>46046</v>
      </c>
      <c r="E6374" t="s">
        <v>14854</v>
      </c>
      <c r="F6374">
        <v>12</v>
      </c>
      <c r="G6374" t="s">
        <v>77</v>
      </c>
      <c r="H6374" t="s">
        <v>114</v>
      </c>
      <c r="I6374" t="s">
        <v>79</v>
      </c>
      <c r="J6374">
        <v>1</v>
      </c>
      <c r="K6374">
        <v>4225</v>
      </c>
      <c r="L6374" t="str">
        <f>IFERROR(INDEX(play_attribution!$B$2:$B$328,MATCH(A6374,play_attribution!$A$2:$A$328,0)),"")</f>
        <v/>
      </c>
      <c r="M6374" t="str">
        <f>VLOOKUP(H6374,seller_roster!$A$2:$B$85,2,FALSE)</f>
        <v>Ray Reyes</v>
      </c>
      <c r="N6374" t="str">
        <f>VLOOKUP(C6374,accounts!$A$2:$F$9615,2,FALSE)</f>
        <v>Construction</v>
      </c>
      <c r="O6374" t="str">
        <f>VLOOKUP(C6374,accounts!$A$2:$F$9615,3,FALSE)</f>
        <v>&lt;$1M</v>
      </c>
      <c r="P6374" t="str">
        <f>VLOOKUP(C6374,accounts!$A$2:$F$9615,5,FALSE)</f>
        <v>East</v>
      </c>
      <c r="Q6374" t="b">
        <f t="shared" si="100"/>
        <v>1</v>
      </c>
      <c r="R6374" t="e">
        <f>INDEX(removed_duplicate_rows!$A$5:$A$39,MATCH(wins!A6374,removed_duplicate_rows!$A$5:$A$39,0))</f>
        <v>#N/A</v>
      </c>
    </row>
    <row r="6375" spans="1:18" ht="15.75" customHeight="1" x14ac:dyDescent="0.2">
      <c r="A6375" t="s">
        <v>19256</v>
      </c>
      <c r="B6375" t="s">
        <v>19257</v>
      </c>
      <c r="C6375" t="s">
        <v>19258</v>
      </c>
      <c r="D6375" s="10">
        <v>46046</v>
      </c>
      <c r="E6375" t="s">
        <v>14854</v>
      </c>
      <c r="F6375">
        <v>12</v>
      </c>
      <c r="G6375" t="s">
        <v>77</v>
      </c>
      <c r="H6375" t="s">
        <v>103</v>
      </c>
      <c r="I6375" t="s">
        <v>79</v>
      </c>
      <c r="J6375">
        <v>1</v>
      </c>
      <c r="K6375">
        <v>4217</v>
      </c>
      <c r="L6375" t="str">
        <f>IFERROR(INDEX(play_attribution!$B$2:$B$328,MATCH(A6375,play_attribution!$A$2:$A$328,0)),"")</f>
        <v/>
      </c>
      <c r="M6375" t="str">
        <f>VLOOKUP(H6375,seller_roster!$A$2:$B$85,2,FALSE)</f>
        <v>Jax Reyes</v>
      </c>
      <c r="N6375" t="str">
        <f>VLOOKUP(C6375,accounts!$A$2:$F$9615,2,FALSE)</f>
        <v>Manufacturing</v>
      </c>
      <c r="O6375" t="str">
        <f>VLOOKUP(C6375,accounts!$A$2:$F$9615,3,FALSE)</f>
        <v>$5M-$10M</v>
      </c>
      <c r="P6375" t="str">
        <f>VLOOKUP(C6375,accounts!$A$2:$F$9615,5,FALSE)</f>
        <v>West</v>
      </c>
      <c r="Q6375" t="b">
        <f t="shared" si="100"/>
        <v>1</v>
      </c>
      <c r="R6375" t="e">
        <f>INDEX(removed_duplicate_rows!$A$5:$A$39,MATCH(wins!A6375,removed_duplicate_rows!$A$5:$A$39,0))</f>
        <v>#N/A</v>
      </c>
    </row>
    <row r="6376" spans="1:18" ht="15.75" customHeight="1" x14ac:dyDescent="0.2">
      <c r="A6376" t="s">
        <v>19259</v>
      </c>
      <c r="B6376" t="s">
        <v>19260</v>
      </c>
      <c r="C6376" t="s">
        <v>19261</v>
      </c>
      <c r="D6376" s="10">
        <v>46046</v>
      </c>
      <c r="E6376" t="s">
        <v>14854</v>
      </c>
      <c r="F6376">
        <v>12</v>
      </c>
      <c r="G6376" t="s">
        <v>77</v>
      </c>
      <c r="H6376" t="s">
        <v>133</v>
      </c>
      <c r="I6376" t="s">
        <v>79</v>
      </c>
      <c r="J6376">
        <v>1</v>
      </c>
      <c r="K6376">
        <v>9307</v>
      </c>
      <c r="L6376" t="str">
        <f>IFERROR(INDEX(play_attribution!$B$2:$B$328,MATCH(A6376,play_attribution!$A$2:$A$328,0)),"")</f>
        <v/>
      </c>
      <c r="M6376" t="str">
        <f>VLOOKUP(H6376,seller_roster!$A$2:$B$85,2,FALSE)</f>
        <v>Devon Tran</v>
      </c>
      <c r="N6376" t="str">
        <f>VLOOKUP(C6376,accounts!$A$2:$F$9615,2,FALSE)</f>
        <v>Nonprofit</v>
      </c>
      <c r="O6376" t="str">
        <f>VLOOKUP(C6376,accounts!$A$2:$F$9615,3,FALSE)</f>
        <v>$1M-$2.5M</v>
      </c>
      <c r="P6376" t="str">
        <f>VLOOKUP(C6376,accounts!$A$2:$F$9615,5,FALSE)</f>
        <v>East</v>
      </c>
      <c r="Q6376" t="b">
        <f t="shared" si="100"/>
        <v>1</v>
      </c>
      <c r="R6376" t="e">
        <f>INDEX(removed_duplicate_rows!$A$5:$A$39,MATCH(wins!A6376,removed_duplicate_rows!$A$5:$A$39,0))</f>
        <v>#N/A</v>
      </c>
    </row>
    <row r="6377" spans="1:18" ht="15.75" customHeight="1" x14ac:dyDescent="0.2">
      <c r="A6377" t="s">
        <v>19262</v>
      </c>
      <c r="B6377" t="s">
        <v>19263</v>
      </c>
      <c r="C6377" t="s">
        <v>19264</v>
      </c>
      <c r="D6377" s="10">
        <v>46046</v>
      </c>
      <c r="E6377" t="s">
        <v>14854</v>
      </c>
      <c r="F6377">
        <v>12</v>
      </c>
      <c r="G6377" t="s">
        <v>77</v>
      </c>
      <c r="H6377" t="s">
        <v>169</v>
      </c>
      <c r="I6377" t="s">
        <v>79</v>
      </c>
      <c r="J6377">
        <v>1</v>
      </c>
      <c r="K6377">
        <v>8535</v>
      </c>
      <c r="L6377" t="str">
        <f>IFERROR(INDEX(play_attribution!$B$2:$B$328,MATCH(A6377,play_attribution!$A$2:$A$328,0)),"")</f>
        <v/>
      </c>
      <c r="M6377" t="str">
        <f>VLOOKUP(H6377,seller_roster!$A$2:$B$85,2,FALSE)</f>
        <v>Rhea Doyle</v>
      </c>
      <c r="N6377" t="str">
        <f>VLOOKUP(C6377,accounts!$A$2:$F$9615,2,FALSE)</f>
        <v>Professional Services</v>
      </c>
      <c r="O6377" t="str">
        <f>VLOOKUP(C6377,accounts!$A$2:$F$9615,3,FALSE)</f>
        <v>$2.5M-$5M</v>
      </c>
      <c r="P6377" t="str">
        <f>VLOOKUP(C6377,accounts!$A$2:$F$9615,5,FALSE)</f>
        <v>East</v>
      </c>
      <c r="Q6377" t="b">
        <f t="shared" si="100"/>
        <v>1</v>
      </c>
      <c r="R6377" t="e">
        <f>INDEX(removed_duplicate_rows!$A$5:$A$39,MATCH(wins!A6377,removed_duplicate_rows!$A$5:$A$39,0))</f>
        <v>#N/A</v>
      </c>
    </row>
    <row r="6378" spans="1:18" ht="15.75" customHeight="1" x14ac:dyDescent="0.2">
      <c r="A6378" t="s">
        <v>19265</v>
      </c>
      <c r="B6378" t="s">
        <v>19266</v>
      </c>
      <c r="C6378" t="s">
        <v>19267</v>
      </c>
      <c r="D6378" s="10">
        <v>46046</v>
      </c>
      <c r="E6378" t="s">
        <v>14854</v>
      </c>
      <c r="F6378">
        <v>12</v>
      </c>
      <c r="G6378" t="s">
        <v>77</v>
      </c>
      <c r="H6378" t="s">
        <v>114</v>
      </c>
      <c r="I6378" t="s">
        <v>79</v>
      </c>
      <c r="J6378">
        <v>1</v>
      </c>
      <c r="K6378">
        <v>17825</v>
      </c>
      <c r="L6378" t="str">
        <f>IFERROR(INDEX(play_attribution!$B$2:$B$328,MATCH(A6378,play_attribution!$A$2:$A$328,0)),"")</f>
        <v/>
      </c>
      <c r="M6378" t="str">
        <f>VLOOKUP(H6378,seller_roster!$A$2:$B$85,2,FALSE)</f>
        <v>Ray Reyes</v>
      </c>
      <c r="N6378" t="str">
        <f>VLOOKUP(C6378,accounts!$A$2:$F$9615,2,FALSE)</f>
        <v>Healthcare Services</v>
      </c>
      <c r="O6378" t="str">
        <f>VLOOKUP(C6378,accounts!$A$2:$F$9615,3,FALSE)</f>
        <v>$2.5M-$5M</v>
      </c>
      <c r="P6378" t="str">
        <f>VLOOKUP(C6378,accounts!$A$2:$F$9615,5,FALSE)</f>
        <v>East</v>
      </c>
      <c r="Q6378" t="b">
        <f t="shared" si="100"/>
        <v>1</v>
      </c>
      <c r="R6378" t="e">
        <f>INDEX(removed_duplicate_rows!$A$5:$A$39,MATCH(wins!A6378,removed_duplicate_rows!$A$5:$A$39,0))</f>
        <v>#N/A</v>
      </c>
    </row>
    <row r="6379" spans="1:18" ht="15.75" customHeight="1" x14ac:dyDescent="0.2">
      <c r="A6379" t="s">
        <v>19268</v>
      </c>
      <c r="B6379" t="s">
        <v>19269</v>
      </c>
      <c r="C6379" t="s">
        <v>19270</v>
      </c>
      <c r="D6379" s="10">
        <v>46046</v>
      </c>
      <c r="E6379" t="s">
        <v>14854</v>
      </c>
      <c r="F6379">
        <v>12</v>
      </c>
      <c r="G6379" t="s">
        <v>77</v>
      </c>
      <c r="H6379" t="s">
        <v>159</v>
      </c>
      <c r="I6379" t="s">
        <v>55</v>
      </c>
      <c r="J6379">
        <v>1</v>
      </c>
      <c r="K6379">
        <v>9691</v>
      </c>
      <c r="L6379" t="str">
        <f>IFERROR(INDEX(play_attribution!$B$2:$B$328,MATCH(A6379,play_attribution!$A$2:$A$328,0)),"")</f>
        <v/>
      </c>
      <c r="M6379" t="str">
        <f>VLOOKUP(H6379,seller_roster!$A$2:$B$85,2,FALSE)</f>
        <v>Kai Bianchi</v>
      </c>
      <c r="N6379" t="str">
        <f>VLOOKUP(C6379,accounts!$A$2:$F$9615,2,FALSE)</f>
        <v>Healthcare Services</v>
      </c>
      <c r="O6379" t="str">
        <f>VLOOKUP(C6379,accounts!$A$2:$F$9615,3,FALSE)</f>
        <v>$5M-$10M</v>
      </c>
      <c r="P6379" t="str">
        <f>VLOOKUP(C6379,accounts!$A$2:$F$9615,5,FALSE)</f>
        <v>Central</v>
      </c>
      <c r="Q6379" t="b">
        <f t="shared" si="100"/>
        <v>1</v>
      </c>
      <c r="R6379" t="e">
        <f>INDEX(removed_duplicate_rows!$A$5:$A$39,MATCH(wins!A6379,removed_duplicate_rows!$A$5:$A$39,0))</f>
        <v>#N/A</v>
      </c>
    </row>
    <row r="6380" spans="1:18" ht="15.75" customHeight="1" x14ac:dyDescent="0.2">
      <c r="A6380" t="s">
        <v>19271</v>
      </c>
      <c r="B6380" t="s">
        <v>19272</v>
      </c>
      <c r="C6380" t="s">
        <v>19273</v>
      </c>
      <c r="D6380" s="10">
        <v>46046</v>
      </c>
      <c r="E6380" t="s">
        <v>14854</v>
      </c>
      <c r="F6380">
        <v>12</v>
      </c>
      <c r="G6380" t="s">
        <v>77</v>
      </c>
      <c r="H6380" t="s">
        <v>129</v>
      </c>
      <c r="I6380" t="s">
        <v>79</v>
      </c>
      <c r="J6380">
        <v>1</v>
      </c>
      <c r="K6380">
        <v>5016</v>
      </c>
      <c r="L6380" t="str">
        <f>IFERROR(INDEX(play_attribution!$B$2:$B$328,MATCH(A6380,play_attribution!$A$2:$A$328,0)),"")</f>
        <v/>
      </c>
      <c r="M6380" t="str">
        <f>VLOOKUP(H6380,seller_roster!$A$2:$B$85,2,FALSE)</f>
        <v>Gray Vega</v>
      </c>
      <c r="N6380" t="str">
        <f>VLOOKUP(C6380,accounts!$A$2:$F$9615,2,FALSE)</f>
        <v>Retail Multi-Location</v>
      </c>
      <c r="O6380" t="str">
        <f>VLOOKUP(C6380,accounts!$A$2:$F$9615,3,FALSE)</f>
        <v>$2.5M-$5M</v>
      </c>
      <c r="P6380" t="str">
        <f>VLOOKUP(C6380,accounts!$A$2:$F$9615,5,FALSE)</f>
        <v>East</v>
      </c>
      <c r="Q6380" t="b">
        <f t="shared" si="100"/>
        <v>1</v>
      </c>
      <c r="R6380" t="e">
        <f>INDEX(removed_duplicate_rows!$A$5:$A$39,MATCH(wins!A6380,removed_duplicate_rows!$A$5:$A$39,0))</f>
        <v>#N/A</v>
      </c>
    </row>
    <row r="6381" spans="1:18" ht="15.75" customHeight="1" x14ac:dyDescent="0.2">
      <c r="A6381" t="s">
        <v>19274</v>
      </c>
      <c r="B6381" t="s">
        <v>19275</v>
      </c>
      <c r="C6381" t="s">
        <v>19276</v>
      </c>
      <c r="D6381" s="10">
        <v>46046</v>
      </c>
      <c r="E6381" t="s">
        <v>14854</v>
      </c>
      <c r="F6381">
        <v>12</v>
      </c>
      <c r="G6381" t="s">
        <v>77</v>
      </c>
      <c r="H6381" t="s">
        <v>214</v>
      </c>
      <c r="I6381" t="s">
        <v>79</v>
      </c>
      <c r="J6381">
        <v>1</v>
      </c>
      <c r="K6381">
        <v>6801</v>
      </c>
      <c r="L6381" t="str">
        <f>IFERROR(INDEX(play_attribution!$B$2:$B$328,MATCH(A6381,play_attribution!$A$2:$A$328,0)),"")</f>
        <v/>
      </c>
      <c r="M6381" t="str">
        <f>VLOOKUP(H6381,seller_roster!$A$2:$B$85,2,FALSE)</f>
        <v>Rhea Abadi</v>
      </c>
      <c r="N6381" t="str">
        <f>VLOOKUP(C6381,accounts!$A$2:$F$9615,2,FALSE)</f>
        <v>Wholesale &amp; Distribution</v>
      </c>
      <c r="O6381" t="str">
        <f>VLOOKUP(C6381,accounts!$A$2:$F$9615,3,FALSE)</f>
        <v>$1M-$2.5M</v>
      </c>
      <c r="P6381" t="str">
        <f>VLOOKUP(C6381,accounts!$A$2:$F$9615,5,FALSE)</f>
        <v>East</v>
      </c>
      <c r="Q6381" t="b">
        <f t="shared" si="100"/>
        <v>1</v>
      </c>
      <c r="R6381" t="e">
        <f>INDEX(removed_duplicate_rows!$A$5:$A$39,MATCH(wins!A6381,removed_duplicate_rows!$A$5:$A$39,0))</f>
        <v>#N/A</v>
      </c>
    </row>
    <row r="6382" spans="1:18" ht="15.75" customHeight="1" x14ac:dyDescent="0.2">
      <c r="A6382" t="s">
        <v>19277</v>
      </c>
      <c r="B6382" t="s">
        <v>19278</v>
      </c>
      <c r="C6382" t="s">
        <v>19279</v>
      </c>
      <c r="D6382" s="10">
        <v>46046</v>
      </c>
      <c r="E6382" t="s">
        <v>14854</v>
      </c>
      <c r="F6382">
        <v>12</v>
      </c>
      <c r="G6382" t="s">
        <v>77</v>
      </c>
      <c r="H6382" t="s">
        <v>87</v>
      </c>
      <c r="I6382" t="s">
        <v>79</v>
      </c>
      <c r="J6382">
        <v>1</v>
      </c>
      <c r="K6382">
        <v>12160</v>
      </c>
      <c r="L6382" t="str">
        <f>IFERROR(INDEX(play_attribution!$B$2:$B$328,MATCH(A6382,play_attribution!$A$2:$A$328,0)),"")</f>
        <v/>
      </c>
      <c r="M6382" t="str">
        <f>VLOOKUP(H6382,seller_roster!$A$2:$B$85,2,FALSE)</f>
        <v>Harper Tran</v>
      </c>
      <c r="N6382" t="str">
        <f>VLOOKUP(C6382,accounts!$A$2:$F$9615,2,FALSE)</f>
        <v>Professional Services</v>
      </c>
      <c r="O6382" t="str">
        <f>VLOOKUP(C6382,accounts!$A$2:$F$9615,3,FALSE)</f>
        <v>$2.5M-$5M</v>
      </c>
      <c r="P6382" t="str">
        <f>VLOOKUP(C6382,accounts!$A$2:$F$9615,5,FALSE)</f>
        <v>East</v>
      </c>
      <c r="Q6382" t="b">
        <f t="shared" si="100"/>
        <v>1</v>
      </c>
      <c r="R6382" t="e">
        <f>INDEX(removed_duplicate_rows!$A$5:$A$39,MATCH(wins!A6382,removed_duplicate_rows!$A$5:$A$39,0))</f>
        <v>#N/A</v>
      </c>
    </row>
    <row r="6383" spans="1:18" ht="15.75" customHeight="1" x14ac:dyDescent="0.2">
      <c r="A6383" t="s">
        <v>19280</v>
      </c>
      <c r="B6383" t="s">
        <v>19281</v>
      </c>
      <c r="C6383" t="s">
        <v>19282</v>
      </c>
      <c r="D6383" s="10">
        <v>46046</v>
      </c>
      <c r="E6383" t="s">
        <v>14854</v>
      </c>
      <c r="F6383">
        <v>12</v>
      </c>
      <c r="G6383" t="s">
        <v>77</v>
      </c>
      <c r="H6383" t="s">
        <v>122</v>
      </c>
      <c r="I6383" t="s">
        <v>79</v>
      </c>
      <c r="J6383">
        <v>1</v>
      </c>
      <c r="K6383">
        <v>9859</v>
      </c>
      <c r="L6383" t="str">
        <f>IFERROR(INDEX(play_attribution!$B$2:$B$328,MATCH(A6383,play_attribution!$A$2:$A$328,0)),"")</f>
        <v/>
      </c>
      <c r="M6383" t="str">
        <f>VLOOKUP(H6383,seller_roster!$A$2:$B$85,2,FALSE)</f>
        <v>Uma Osei</v>
      </c>
      <c r="N6383" t="str">
        <f>VLOOKUP(C6383,accounts!$A$2:$F$9615,2,FALSE)</f>
        <v>Hospitality Group</v>
      </c>
      <c r="O6383" t="str">
        <f>VLOOKUP(C6383,accounts!$A$2:$F$9615,3,FALSE)</f>
        <v>$5M-$10M</v>
      </c>
      <c r="P6383" t="str">
        <f>VLOOKUP(C6383,accounts!$A$2:$F$9615,5,FALSE)</f>
        <v>West</v>
      </c>
      <c r="Q6383" t="b">
        <f t="shared" si="100"/>
        <v>1</v>
      </c>
      <c r="R6383" t="e">
        <f>INDEX(removed_duplicate_rows!$A$5:$A$39,MATCH(wins!A6383,removed_duplicate_rows!$A$5:$A$39,0))</f>
        <v>#N/A</v>
      </c>
    </row>
    <row r="6384" spans="1:18" ht="15.75" customHeight="1" x14ac:dyDescent="0.2">
      <c r="A6384" t="s">
        <v>19283</v>
      </c>
      <c r="B6384" t="s">
        <v>19284</v>
      </c>
      <c r="C6384" t="s">
        <v>19285</v>
      </c>
      <c r="D6384" s="10">
        <v>46046</v>
      </c>
      <c r="E6384" t="s">
        <v>14854</v>
      </c>
      <c r="F6384">
        <v>12</v>
      </c>
      <c r="G6384" t="s">
        <v>77</v>
      </c>
      <c r="H6384" t="s">
        <v>118</v>
      </c>
      <c r="I6384" t="s">
        <v>79</v>
      </c>
      <c r="J6384">
        <v>1</v>
      </c>
      <c r="K6384">
        <v>6004</v>
      </c>
      <c r="L6384" t="str">
        <f>IFERROR(INDEX(play_attribution!$B$2:$B$328,MATCH(A6384,play_attribution!$A$2:$A$328,0)),"")</f>
        <v/>
      </c>
      <c r="M6384" t="str">
        <f>VLOOKUP(H6384,seller_roster!$A$2:$B$85,2,FALSE)</f>
        <v>Val Reyes</v>
      </c>
      <c r="N6384" t="str">
        <f>VLOOKUP(C6384,accounts!$A$2:$F$9615,2,FALSE)</f>
        <v>Logistics</v>
      </c>
      <c r="O6384" t="str">
        <f>VLOOKUP(C6384,accounts!$A$2:$F$9615,3,FALSE)</f>
        <v>$5M-$10M</v>
      </c>
      <c r="P6384" t="str">
        <f>VLOOKUP(C6384,accounts!$A$2:$F$9615,5,FALSE)</f>
        <v>West</v>
      </c>
      <c r="Q6384" t="b">
        <f t="shared" si="100"/>
        <v>1</v>
      </c>
      <c r="R6384" t="e">
        <f>INDEX(removed_duplicate_rows!$A$5:$A$39,MATCH(wins!A6384,removed_duplicate_rows!$A$5:$A$39,0))</f>
        <v>#N/A</v>
      </c>
    </row>
    <row r="6385" spans="1:18" ht="15.75" customHeight="1" x14ac:dyDescent="0.2">
      <c r="A6385" t="s">
        <v>19286</v>
      </c>
      <c r="B6385" t="s">
        <v>19287</v>
      </c>
      <c r="C6385" t="s">
        <v>19288</v>
      </c>
      <c r="D6385" s="10">
        <v>46046</v>
      </c>
      <c r="E6385" t="s">
        <v>14854</v>
      </c>
      <c r="F6385">
        <v>12</v>
      </c>
      <c r="G6385" t="s">
        <v>77</v>
      </c>
      <c r="H6385" t="s">
        <v>140</v>
      </c>
      <c r="I6385" t="s">
        <v>79</v>
      </c>
      <c r="J6385">
        <v>1</v>
      </c>
      <c r="K6385">
        <v>5807</v>
      </c>
      <c r="L6385" t="str">
        <f>IFERROR(INDEX(play_attribution!$B$2:$B$328,MATCH(A6385,play_attribution!$A$2:$A$328,0)),"")</f>
        <v/>
      </c>
      <c r="M6385" t="str">
        <f>VLOOKUP(H6385,seller_roster!$A$2:$B$85,2,FALSE)</f>
        <v>Lane Lindqvist</v>
      </c>
      <c r="N6385" t="str">
        <f>VLOOKUP(C6385,accounts!$A$2:$F$9615,2,FALSE)</f>
        <v>Manufacturing</v>
      </c>
      <c r="O6385" t="str">
        <f>VLOOKUP(C6385,accounts!$A$2:$F$9615,3,FALSE)</f>
        <v>$2.5M-$5M</v>
      </c>
      <c r="P6385" t="str">
        <f>VLOOKUP(C6385,accounts!$A$2:$F$9615,5,FALSE)</f>
        <v>Central</v>
      </c>
      <c r="Q6385" t="b">
        <f t="shared" si="100"/>
        <v>1</v>
      </c>
      <c r="R6385" t="e">
        <f>INDEX(removed_duplicate_rows!$A$5:$A$39,MATCH(wins!A6385,removed_duplicate_rows!$A$5:$A$39,0))</f>
        <v>#N/A</v>
      </c>
    </row>
    <row r="6386" spans="1:18" ht="15.75" customHeight="1" x14ac:dyDescent="0.2">
      <c r="A6386" t="s">
        <v>19289</v>
      </c>
      <c r="B6386" t="s">
        <v>19290</v>
      </c>
      <c r="C6386" t="s">
        <v>19291</v>
      </c>
      <c r="D6386" s="10">
        <v>46046</v>
      </c>
      <c r="E6386" t="s">
        <v>14854</v>
      </c>
      <c r="F6386">
        <v>12</v>
      </c>
      <c r="G6386" t="s">
        <v>77</v>
      </c>
      <c r="H6386" t="s">
        <v>140</v>
      </c>
      <c r="I6386" t="s">
        <v>55</v>
      </c>
      <c r="J6386">
        <v>1</v>
      </c>
      <c r="K6386">
        <v>5545</v>
      </c>
      <c r="L6386" t="str">
        <f>IFERROR(INDEX(play_attribution!$B$2:$B$328,MATCH(A6386,play_attribution!$A$2:$A$328,0)),"")</f>
        <v/>
      </c>
      <c r="M6386" t="str">
        <f>VLOOKUP(H6386,seller_roster!$A$2:$B$85,2,FALSE)</f>
        <v>Lane Lindqvist</v>
      </c>
      <c r="N6386" t="str">
        <f>VLOOKUP(C6386,accounts!$A$2:$F$9615,2,FALSE)</f>
        <v>Healthcare Services</v>
      </c>
      <c r="O6386" t="str">
        <f>VLOOKUP(C6386,accounts!$A$2:$F$9615,3,FALSE)</f>
        <v>$2.5M-$5M</v>
      </c>
      <c r="P6386" t="str">
        <f>VLOOKUP(C6386,accounts!$A$2:$F$9615,5,FALSE)</f>
        <v>East</v>
      </c>
      <c r="Q6386" t="b">
        <f t="shared" si="100"/>
        <v>1</v>
      </c>
      <c r="R6386" t="e">
        <f>INDEX(removed_duplicate_rows!$A$5:$A$39,MATCH(wins!A6386,removed_duplicate_rows!$A$5:$A$39,0))</f>
        <v>#N/A</v>
      </c>
    </row>
    <row r="6387" spans="1:18" ht="15.75" customHeight="1" x14ac:dyDescent="0.2">
      <c r="A6387" t="s">
        <v>19292</v>
      </c>
      <c r="B6387" t="s">
        <v>19293</v>
      </c>
      <c r="C6387" t="s">
        <v>19294</v>
      </c>
      <c r="D6387" s="10">
        <v>46046</v>
      </c>
      <c r="E6387" t="s">
        <v>14854</v>
      </c>
      <c r="F6387">
        <v>12</v>
      </c>
      <c r="G6387" t="s">
        <v>77</v>
      </c>
      <c r="H6387" t="s">
        <v>114</v>
      </c>
      <c r="I6387" t="s">
        <v>79</v>
      </c>
      <c r="J6387">
        <v>1</v>
      </c>
      <c r="K6387">
        <v>4543</v>
      </c>
      <c r="L6387" t="str">
        <f>IFERROR(INDEX(play_attribution!$B$2:$B$328,MATCH(A6387,play_attribution!$A$2:$A$328,0)),"")</f>
        <v/>
      </c>
      <c r="M6387" t="str">
        <f>VLOOKUP(H6387,seller_roster!$A$2:$B$85,2,FALSE)</f>
        <v>Ray Reyes</v>
      </c>
      <c r="N6387" t="str">
        <f>VLOOKUP(C6387,accounts!$A$2:$F$9615,2,FALSE)</f>
        <v>Wholesale &amp; Distribution</v>
      </c>
      <c r="O6387" t="str">
        <f>VLOOKUP(C6387,accounts!$A$2:$F$9615,3,FALSE)</f>
        <v>$2.5M-$5M</v>
      </c>
      <c r="P6387" t="str">
        <f>VLOOKUP(C6387,accounts!$A$2:$F$9615,5,FALSE)</f>
        <v>West</v>
      </c>
      <c r="Q6387" t="b">
        <f t="shared" si="100"/>
        <v>1</v>
      </c>
      <c r="R6387" t="e">
        <f>INDEX(removed_duplicate_rows!$A$5:$A$39,MATCH(wins!A6387,removed_duplicate_rows!$A$5:$A$39,0))</f>
        <v>#N/A</v>
      </c>
    </row>
    <row r="6388" spans="1:18" ht="15.75" customHeight="1" x14ac:dyDescent="0.2">
      <c r="A6388" t="s">
        <v>19295</v>
      </c>
      <c r="B6388" t="s">
        <v>19296</v>
      </c>
      <c r="C6388" t="s">
        <v>19297</v>
      </c>
      <c r="D6388" s="10">
        <v>46046</v>
      </c>
      <c r="E6388" t="s">
        <v>14854</v>
      </c>
      <c r="F6388">
        <v>12</v>
      </c>
      <c r="G6388" t="s">
        <v>77</v>
      </c>
      <c r="H6388" t="s">
        <v>118</v>
      </c>
      <c r="I6388" t="s">
        <v>55</v>
      </c>
      <c r="J6388">
        <v>1</v>
      </c>
      <c r="K6388">
        <v>13378</v>
      </c>
      <c r="L6388" t="str">
        <f>IFERROR(INDEX(play_attribution!$B$2:$B$328,MATCH(A6388,play_attribution!$A$2:$A$328,0)),"")</f>
        <v/>
      </c>
      <c r="M6388" t="str">
        <f>VLOOKUP(H6388,seller_roster!$A$2:$B$85,2,FALSE)</f>
        <v>Val Reyes</v>
      </c>
      <c r="N6388" t="str">
        <f>VLOOKUP(C6388,accounts!$A$2:$F$9615,2,FALSE)</f>
        <v>Healthcare Services</v>
      </c>
      <c r="O6388" t="str">
        <f>VLOOKUP(C6388,accounts!$A$2:$F$9615,3,FALSE)</f>
        <v>$2.5M-$5M</v>
      </c>
      <c r="P6388" t="str">
        <f>VLOOKUP(C6388,accounts!$A$2:$F$9615,5,FALSE)</f>
        <v>East</v>
      </c>
      <c r="Q6388" t="b">
        <f t="shared" si="100"/>
        <v>1</v>
      </c>
      <c r="R6388" t="e">
        <f>INDEX(removed_duplicate_rows!$A$5:$A$39,MATCH(wins!A6388,removed_duplicate_rows!$A$5:$A$39,0))</f>
        <v>#N/A</v>
      </c>
    </row>
    <row r="6389" spans="1:18" ht="15.75" customHeight="1" x14ac:dyDescent="0.2">
      <c r="A6389" t="s">
        <v>19298</v>
      </c>
      <c r="B6389" t="s">
        <v>19299</v>
      </c>
      <c r="C6389" t="s">
        <v>19300</v>
      </c>
      <c r="D6389" s="10">
        <v>46046</v>
      </c>
      <c r="E6389" t="s">
        <v>14854</v>
      </c>
      <c r="F6389">
        <v>12</v>
      </c>
      <c r="G6389" t="s">
        <v>77</v>
      </c>
      <c r="H6389" t="s">
        <v>103</v>
      </c>
      <c r="I6389" t="s">
        <v>79</v>
      </c>
      <c r="J6389">
        <v>1</v>
      </c>
      <c r="K6389">
        <v>14146</v>
      </c>
      <c r="L6389" t="str">
        <f>IFERROR(INDEX(play_attribution!$B$2:$B$328,MATCH(A6389,play_attribution!$A$2:$A$328,0)),"")</f>
        <v/>
      </c>
      <c r="M6389" t="str">
        <f>VLOOKUP(H6389,seller_roster!$A$2:$B$85,2,FALSE)</f>
        <v>Jax Reyes</v>
      </c>
      <c r="N6389" t="str">
        <f>VLOOKUP(C6389,accounts!$A$2:$F$9615,2,FALSE)</f>
        <v>Construction</v>
      </c>
      <c r="O6389" t="str">
        <f>VLOOKUP(C6389,accounts!$A$2:$F$9615,3,FALSE)</f>
        <v>&gt;$10M</v>
      </c>
      <c r="P6389" t="str">
        <f>VLOOKUP(C6389,accounts!$A$2:$F$9615,5,FALSE)</f>
        <v>Central</v>
      </c>
      <c r="Q6389" t="b">
        <f t="shared" si="100"/>
        <v>1</v>
      </c>
      <c r="R6389" t="e">
        <f>INDEX(removed_duplicate_rows!$A$5:$A$39,MATCH(wins!A6389,removed_duplicate_rows!$A$5:$A$39,0))</f>
        <v>#N/A</v>
      </c>
    </row>
    <row r="6390" spans="1:18" ht="15.75" customHeight="1" x14ac:dyDescent="0.2">
      <c r="A6390" t="s">
        <v>19301</v>
      </c>
      <c r="B6390" t="s">
        <v>19302</v>
      </c>
      <c r="C6390" t="s">
        <v>19303</v>
      </c>
      <c r="D6390" s="10">
        <v>46046</v>
      </c>
      <c r="E6390" t="s">
        <v>14854</v>
      </c>
      <c r="F6390">
        <v>12</v>
      </c>
      <c r="G6390" t="s">
        <v>77</v>
      </c>
      <c r="H6390" t="s">
        <v>122</v>
      </c>
      <c r="I6390" t="s">
        <v>79</v>
      </c>
      <c r="J6390">
        <v>1</v>
      </c>
      <c r="K6390">
        <v>7062</v>
      </c>
      <c r="L6390" t="str">
        <f>IFERROR(INDEX(play_attribution!$B$2:$B$328,MATCH(A6390,play_attribution!$A$2:$A$328,0)),"")</f>
        <v/>
      </c>
      <c r="M6390" t="str">
        <f>VLOOKUP(H6390,seller_roster!$A$2:$B$85,2,FALSE)</f>
        <v>Uma Osei</v>
      </c>
      <c r="N6390" t="str">
        <f>VLOOKUP(C6390,accounts!$A$2:$F$9615,2,FALSE)</f>
        <v>Hospitality Group</v>
      </c>
      <c r="O6390" t="str">
        <f>VLOOKUP(C6390,accounts!$A$2:$F$9615,3,FALSE)</f>
        <v>$2.5M-$5M</v>
      </c>
      <c r="P6390" t="str">
        <f>VLOOKUP(C6390,accounts!$A$2:$F$9615,5,FALSE)</f>
        <v>West</v>
      </c>
      <c r="Q6390" t="b">
        <f t="shared" si="100"/>
        <v>1</v>
      </c>
      <c r="R6390" t="e">
        <f>INDEX(removed_duplicate_rows!$A$5:$A$39,MATCH(wins!A6390,removed_duplicate_rows!$A$5:$A$39,0))</f>
        <v>#N/A</v>
      </c>
    </row>
    <row r="6391" spans="1:18" ht="15.75" customHeight="1" x14ac:dyDescent="0.2">
      <c r="A6391" t="s">
        <v>19304</v>
      </c>
      <c r="B6391" t="s">
        <v>19305</v>
      </c>
      <c r="C6391" t="s">
        <v>19306</v>
      </c>
      <c r="D6391" s="10">
        <v>46046</v>
      </c>
      <c r="E6391" t="s">
        <v>14854</v>
      </c>
      <c r="F6391">
        <v>12</v>
      </c>
      <c r="G6391" t="s">
        <v>77</v>
      </c>
      <c r="H6391" t="s">
        <v>107</v>
      </c>
      <c r="I6391" t="s">
        <v>79</v>
      </c>
      <c r="J6391">
        <v>1</v>
      </c>
      <c r="K6391">
        <v>8856</v>
      </c>
      <c r="L6391" t="str">
        <f>IFERROR(INDEX(play_attribution!$B$2:$B$328,MATCH(A6391,play_attribution!$A$2:$A$328,0)),"")</f>
        <v/>
      </c>
      <c r="M6391" t="str">
        <f>VLOOKUP(H6391,seller_roster!$A$2:$B$85,2,FALSE)</f>
        <v>Skyler Doyle</v>
      </c>
      <c r="N6391" t="str">
        <f>VLOOKUP(C6391,accounts!$A$2:$F$9615,2,FALSE)</f>
        <v>Nonprofit</v>
      </c>
      <c r="O6391" t="str">
        <f>VLOOKUP(C6391,accounts!$A$2:$F$9615,3,FALSE)</f>
        <v>$5M-$10M</v>
      </c>
      <c r="P6391" t="str">
        <f>VLOOKUP(C6391,accounts!$A$2:$F$9615,5,FALSE)</f>
        <v>East</v>
      </c>
      <c r="Q6391" t="b">
        <f t="shared" si="100"/>
        <v>1</v>
      </c>
      <c r="R6391" t="e">
        <f>INDEX(removed_duplicate_rows!$A$5:$A$39,MATCH(wins!A6391,removed_duplicate_rows!$A$5:$A$39,0))</f>
        <v>#N/A</v>
      </c>
    </row>
    <row r="6392" spans="1:18" ht="15.75" customHeight="1" x14ac:dyDescent="0.2">
      <c r="A6392" t="s">
        <v>19307</v>
      </c>
      <c r="B6392" t="s">
        <v>19308</v>
      </c>
      <c r="C6392" t="s">
        <v>19309</v>
      </c>
      <c r="D6392" s="10">
        <v>46046</v>
      </c>
      <c r="E6392" t="s">
        <v>14854</v>
      </c>
      <c r="F6392">
        <v>12</v>
      </c>
      <c r="G6392" t="s">
        <v>77</v>
      </c>
      <c r="H6392" t="s">
        <v>122</v>
      </c>
      <c r="I6392" t="s">
        <v>79</v>
      </c>
      <c r="J6392">
        <v>1</v>
      </c>
      <c r="K6392">
        <v>7892</v>
      </c>
      <c r="L6392" t="str">
        <f>IFERROR(INDEX(play_attribution!$B$2:$B$328,MATCH(A6392,play_attribution!$A$2:$A$328,0)),"")</f>
        <v/>
      </c>
      <c r="M6392" t="str">
        <f>VLOOKUP(H6392,seller_roster!$A$2:$B$85,2,FALSE)</f>
        <v>Uma Osei</v>
      </c>
      <c r="N6392" t="str">
        <f>VLOOKUP(C6392,accounts!$A$2:$F$9615,2,FALSE)</f>
        <v>Construction</v>
      </c>
      <c r="O6392" t="str">
        <f>VLOOKUP(C6392,accounts!$A$2:$F$9615,3,FALSE)</f>
        <v>$2.5M-$5M</v>
      </c>
      <c r="P6392" t="str">
        <f>VLOOKUP(C6392,accounts!$A$2:$F$9615,5,FALSE)</f>
        <v>Central</v>
      </c>
      <c r="Q6392" t="b">
        <f t="shared" si="100"/>
        <v>1</v>
      </c>
      <c r="R6392" t="e">
        <f>INDEX(removed_duplicate_rows!$A$5:$A$39,MATCH(wins!A6392,removed_duplicate_rows!$A$5:$A$39,0))</f>
        <v>#N/A</v>
      </c>
    </row>
    <row r="6393" spans="1:18" ht="15.75" customHeight="1" x14ac:dyDescent="0.2">
      <c r="A6393" t="s">
        <v>19310</v>
      </c>
      <c r="B6393" t="s">
        <v>19311</v>
      </c>
      <c r="C6393" t="s">
        <v>19312</v>
      </c>
      <c r="D6393" s="10">
        <v>46046</v>
      </c>
      <c r="E6393" t="s">
        <v>14854</v>
      </c>
      <c r="F6393">
        <v>12</v>
      </c>
      <c r="G6393" t="s">
        <v>77</v>
      </c>
      <c r="H6393" t="s">
        <v>266</v>
      </c>
      <c r="I6393" t="s">
        <v>55</v>
      </c>
      <c r="J6393">
        <v>1</v>
      </c>
      <c r="K6393">
        <v>4904</v>
      </c>
      <c r="L6393" t="str">
        <f>IFERROR(INDEX(play_attribution!$B$2:$B$328,MATCH(A6393,play_attribution!$A$2:$A$328,0)),"")</f>
        <v/>
      </c>
      <c r="M6393" t="str">
        <f>VLOOKUP(H6393,seller_roster!$A$2:$B$85,2,FALSE)</f>
        <v>Dakota Vega</v>
      </c>
      <c r="N6393" t="str">
        <f>VLOOKUP(C6393,accounts!$A$2:$F$9615,2,FALSE)</f>
        <v>Professional Services</v>
      </c>
      <c r="O6393" t="str">
        <f>VLOOKUP(C6393,accounts!$A$2:$F$9615,3,FALSE)</f>
        <v>$5M-$10M</v>
      </c>
      <c r="P6393" t="str">
        <f>VLOOKUP(C6393,accounts!$A$2:$F$9615,5,FALSE)</f>
        <v>Central</v>
      </c>
      <c r="Q6393" t="b">
        <f t="shared" si="100"/>
        <v>1</v>
      </c>
      <c r="R6393" t="e">
        <f>INDEX(removed_duplicate_rows!$A$5:$A$39,MATCH(wins!A6393,removed_duplicate_rows!$A$5:$A$39,0))</f>
        <v>#N/A</v>
      </c>
    </row>
    <row r="6394" spans="1:18" ht="15.75" customHeight="1" x14ac:dyDescent="0.2">
      <c r="A6394" t="s">
        <v>19313</v>
      </c>
      <c r="B6394" t="s">
        <v>19314</v>
      </c>
      <c r="C6394" t="s">
        <v>19315</v>
      </c>
      <c r="D6394" s="10">
        <v>46046</v>
      </c>
      <c r="E6394" t="s">
        <v>14854</v>
      </c>
      <c r="F6394">
        <v>12</v>
      </c>
      <c r="G6394" t="s">
        <v>77</v>
      </c>
      <c r="H6394" t="s">
        <v>78</v>
      </c>
      <c r="I6394" t="s">
        <v>79</v>
      </c>
      <c r="J6394">
        <v>1</v>
      </c>
      <c r="K6394">
        <v>5790</v>
      </c>
      <c r="L6394" t="str">
        <f>IFERROR(INDEX(play_attribution!$B$2:$B$328,MATCH(A6394,play_attribution!$A$2:$A$328,0)),"")</f>
        <v/>
      </c>
      <c r="M6394" t="str">
        <f>VLOOKUP(H6394,seller_roster!$A$2:$B$85,2,FALSE)</f>
        <v>Lennon Ferro</v>
      </c>
      <c r="N6394" t="str">
        <f>VLOOKUP(C6394,accounts!$A$2:$F$9615,2,FALSE)</f>
        <v>Healthcare Services</v>
      </c>
      <c r="O6394" t="str">
        <f>VLOOKUP(C6394,accounts!$A$2:$F$9615,3,FALSE)</f>
        <v>$1M-$2.5M</v>
      </c>
      <c r="P6394" t="str">
        <f>VLOOKUP(C6394,accounts!$A$2:$F$9615,5,FALSE)</f>
        <v>East</v>
      </c>
      <c r="Q6394" t="b">
        <f t="shared" si="100"/>
        <v>1</v>
      </c>
      <c r="R6394" t="e">
        <f>INDEX(removed_duplicate_rows!$A$5:$A$39,MATCH(wins!A6394,removed_duplicate_rows!$A$5:$A$39,0))</f>
        <v>#N/A</v>
      </c>
    </row>
    <row r="6395" spans="1:18" ht="15.75" customHeight="1" x14ac:dyDescent="0.2">
      <c r="A6395" t="s">
        <v>19316</v>
      </c>
      <c r="B6395" t="s">
        <v>19317</v>
      </c>
      <c r="C6395" t="s">
        <v>19318</v>
      </c>
      <c r="D6395" s="10">
        <v>46046</v>
      </c>
      <c r="E6395" t="s">
        <v>14854</v>
      </c>
      <c r="F6395">
        <v>12</v>
      </c>
      <c r="G6395" t="s">
        <v>273</v>
      </c>
      <c r="H6395" t="s">
        <v>308</v>
      </c>
      <c r="I6395" t="s">
        <v>79</v>
      </c>
      <c r="J6395">
        <v>1</v>
      </c>
      <c r="K6395">
        <v>13443</v>
      </c>
      <c r="L6395" t="str">
        <f>IFERROR(INDEX(play_attribution!$B$2:$B$328,MATCH(A6395,play_attribution!$A$2:$A$328,0)),"")</f>
        <v/>
      </c>
      <c r="M6395" t="str">
        <f>VLOOKUP(H6395,seller_roster!$A$2:$B$85,2,FALSE)</f>
        <v>Blake Ruiz</v>
      </c>
      <c r="N6395" t="str">
        <f>VLOOKUP(C6395,accounts!$A$2:$F$9615,2,FALSE)</f>
        <v>Professional Services</v>
      </c>
      <c r="O6395" t="str">
        <f>VLOOKUP(C6395,accounts!$A$2:$F$9615,3,FALSE)</f>
        <v>$2.5M-$5M</v>
      </c>
      <c r="P6395" t="str">
        <f>VLOOKUP(C6395,accounts!$A$2:$F$9615,5,FALSE)</f>
        <v>West</v>
      </c>
      <c r="Q6395" t="b">
        <f t="shared" si="100"/>
        <v>1</v>
      </c>
      <c r="R6395" t="e">
        <f>INDEX(removed_duplicate_rows!$A$5:$A$39,MATCH(wins!A6395,removed_duplicate_rows!$A$5:$A$39,0))</f>
        <v>#N/A</v>
      </c>
    </row>
    <row r="6396" spans="1:18" ht="15.75" customHeight="1" x14ac:dyDescent="0.2">
      <c r="A6396" t="s">
        <v>19319</v>
      </c>
      <c r="B6396" t="s">
        <v>19320</v>
      </c>
      <c r="C6396" t="s">
        <v>19321</v>
      </c>
      <c r="D6396" s="10">
        <v>46046</v>
      </c>
      <c r="E6396" t="s">
        <v>14854</v>
      </c>
      <c r="F6396">
        <v>12</v>
      </c>
      <c r="G6396" t="s">
        <v>273</v>
      </c>
      <c r="H6396" t="s">
        <v>319</v>
      </c>
      <c r="I6396" t="s">
        <v>55</v>
      </c>
      <c r="J6396">
        <v>1</v>
      </c>
      <c r="K6396">
        <v>13472</v>
      </c>
      <c r="L6396" t="str">
        <f>IFERROR(INDEX(play_attribution!$B$2:$B$328,MATCH(A6396,play_attribution!$A$2:$A$328,0)),"")</f>
        <v/>
      </c>
      <c r="M6396" t="str">
        <f>VLOOKUP(H6396,seller_roster!$A$2:$B$85,2,FALSE)</f>
        <v>Nia Kowalski</v>
      </c>
      <c r="N6396" t="str">
        <f>VLOOKUP(C6396,accounts!$A$2:$F$9615,2,FALSE)</f>
        <v>Nonprofit</v>
      </c>
      <c r="O6396" t="str">
        <f>VLOOKUP(C6396,accounts!$A$2:$F$9615,3,FALSE)</f>
        <v>$5M-$10M</v>
      </c>
      <c r="P6396" t="str">
        <f>VLOOKUP(C6396,accounts!$A$2:$F$9615,5,FALSE)</f>
        <v>West</v>
      </c>
      <c r="Q6396" t="b">
        <f t="shared" si="100"/>
        <v>1</v>
      </c>
      <c r="R6396" t="e">
        <f>INDEX(removed_duplicate_rows!$A$5:$A$39,MATCH(wins!A6396,removed_duplicate_rows!$A$5:$A$39,0))</f>
        <v>#N/A</v>
      </c>
    </row>
    <row r="6397" spans="1:18" ht="15.75" customHeight="1" x14ac:dyDescent="0.2">
      <c r="A6397" t="s">
        <v>19322</v>
      </c>
      <c r="B6397" t="s">
        <v>19323</v>
      </c>
      <c r="C6397" t="s">
        <v>19324</v>
      </c>
      <c r="D6397" s="10">
        <v>46046</v>
      </c>
      <c r="E6397" t="s">
        <v>14854</v>
      </c>
      <c r="F6397">
        <v>12</v>
      </c>
      <c r="G6397" t="s">
        <v>273</v>
      </c>
      <c r="H6397" t="s">
        <v>680</v>
      </c>
      <c r="I6397" t="s">
        <v>55</v>
      </c>
      <c r="J6397">
        <v>1</v>
      </c>
      <c r="K6397">
        <v>10218</v>
      </c>
      <c r="L6397" t="str">
        <f>IFERROR(INDEX(play_attribution!$B$2:$B$328,MATCH(A6397,play_attribution!$A$2:$A$328,0)),"")</f>
        <v/>
      </c>
      <c r="M6397" t="str">
        <f>VLOOKUP(H6397,seller_roster!$A$2:$B$85,2,FALSE)</f>
        <v>Tatum Ruiz</v>
      </c>
      <c r="N6397" t="str">
        <f>VLOOKUP(C6397,accounts!$A$2:$F$9615,2,FALSE)</f>
        <v>Healthcare Services</v>
      </c>
      <c r="O6397" t="str">
        <f>VLOOKUP(C6397,accounts!$A$2:$F$9615,3,FALSE)</f>
        <v>$5M-$10M</v>
      </c>
      <c r="P6397" t="str">
        <f>VLOOKUP(C6397,accounts!$A$2:$F$9615,5,FALSE)</f>
        <v>Central</v>
      </c>
      <c r="Q6397" t="b">
        <f t="shared" si="100"/>
        <v>1</v>
      </c>
      <c r="R6397" t="e">
        <f>INDEX(removed_duplicate_rows!$A$5:$A$39,MATCH(wins!A6397,removed_duplicate_rows!$A$5:$A$39,0))</f>
        <v>#N/A</v>
      </c>
    </row>
    <row r="6398" spans="1:18" ht="15.75" customHeight="1" x14ac:dyDescent="0.2">
      <c r="A6398" t="s">
        <v>19325</v>
      </c>
      <c r="B6398" t="s">
        <v>19326</v>
      </c>
      <c r="C6398" t="s">
        <v>19327</v>
      </c>
      <c r="D6398" s="10">
        <v>46046</v>
      </c>
      <c r="E6398" t="s">
        <v>14854</v>
      </c>
      <c r="F6398">
        <v>12</v>
      </c>
      <c r="G6398" t="s">
        <v>273</v>
      </c>
      <c r="H6398" t="s">
        <v>319</v>
      </c>
      <c r="I6398" t="s">
        <v>79</v>
      </c>
      <c r="J6398">
        <v>1</v>
      </c>
      <c r="K6398">
        <v>7638</v>
      </c>
      <c r="L6398" t="str">
        <f>IFERROR(INDEX(play_attribution!$B$2:$B$328,MATCH(A6398,play_attribution!$A$2:$A$328,0)),"")</f>
        <v/>
      </c>
      <c r="M6398" t="str">
        <f>VLOOKUP(H6398,seller_roster!$A$2:$B$85,2,FALSE)</f>
        <v>Nia Kowalski</v>
      </c>
      <c r="N6398" t="str">
        <f>VLOOKUP(C6398,accounts!$A$2:$F$9615,2,FALSE)</f>
        <v>Retail Multi-Location</v>
      </c>
      <c r="O6398" t="str">
        <f>VLOOKUP(C6398,accounts!$A$2:$F$9615,3,FALSE)</f>
        <v>$2.5M-$5M</v>
      </c>
      <c r="P6398" t="str">
        <f>VLOOKUP(C6398,accounts!$A$2:$F$9615,5,FALSE)</f>
        <v>East</v>
      </c>
      <c r="Q6398" t="b">
        <f t="shared" si="100"/>
        <v>1</v>
      </c>
      <c r="R6398" t="e">
        <f>INDEX(removed_duplicate_rows!$A$5:$A$39,MATCH(wins!A6398,removed_duplicate_rows!$A$5:$A$39,0))</f>
        <v>#N/A</v>
      </c>
    </row>
    <row r="6399" spans="1:18" ht="15.75" customHeight="1" x14ac:dyDescent="0.2">
      <c r="A6399" t="s">
        <v>19328</v>
      </c>
      <c r="B6399" t="s">
        <v>19329</v>
      </c>
      <c r="C6399" t="s">
        <v>19330</v>
      </c>
      <c r="D6399" s="10">
        <v>46046</v>
      </c>
      <c r="E6399" t="s">
        <v>14854</v>
      </c>
      <c r="F6399">
        <v>12</v>
      </c>
      <c r="G6399" t="s">
        <v>273</v>
      </c>
      <c r="H6399" t="s">
        <v>755</v>
      </c>
      <c r="I6399" t="s">
        <v>79</v>
      </c>
      <c r="J6399">
        <v>1</v>
      </c>
      <c r="K6399">
        <v>9186</v>
      </c>
      <c r="L6399" t="str">
        <f>IFERROR(INDEX(play_attribution!$B$2:$B$328,MATCH(A6399,play_attribution!$A$2:$A$328,0)),"")</f>
        <v/>
      </c>
      <c r="M6399" t="str">
        <f>VLOOKUP(H6399,seller_roster!$A$2:$B$85,2,FALSE)</f>
        <v>Jesse Silva</v>
      </c>
      <c r="N6399" t="str">
        <f>VLOOKUP(C6399,accounts!$A$2:$F$9615,2,FALSE)</f>
        <v>Construction</v>
      </c>
      <c r="O6399" t="str">
        <f>VLOOKUP(C6399,accounts!$A$2:$F$9615,3,FALSE)</f>
        <v>$1M-$2.5M</v>
      </c>
      <c r="P6399" t="str">
        <f>VLOOKUP(C6399,accounts!$A$2:$F$9615,5,FALSE)</f>
        <v>West</v>
      </c>
      <c r="Q6399" t="b">
        <f t="shared" si="100"/>
        <v>1</v>
      </c>
      <c r="R6399" t="e">
        <f>INDEX(removed_duplicate_rows!$A$5:$A$39,MATCH(wins!A6399,removed_duplicate_rows!$A$5:$A$39,0))</f>
        <v>#N/A</v>
      </c>
    </row>
    <row r="6400" spans="1:18" ht="15.75" customHeight="1" x14ac:dyDescent="0.2">
      <c r="A6400" t="s">
        <v>19331</v>
      </c>
      <c r="B6400" t="s">
        <v>19332</v>
      </c>
      <c r="C6400" t="s">
        <v>19333</v>
      </c>
      <c r="D6400" s="10">
        <v>46046</v>
      </c>
      <c r="E6400" t="s">
        <v>14854</v>
      </c>
      <c r="F6400">
        <v>12</v>
      </c>
      <c r="G6400" t="s">
        <v>273</v>
      </c>
      <c r="H6400" t="s">
        <v>717</v>
      </c>
      <c r="I6400" t="s">
        <v>79</v>
      </c>
      <c r="J6400">
        <v>1</v>
      </c>
      <c r="K6400">
        <v>13381</v>
      </c>
      <c r="L6400" t="str">
        <f>IFERROR(INDEX(play_attribution!$B$2:$B$328,MATCH(A6400,play_attribution!$A$2:$A$328,0)),"")</f>
        <v/>
      </c>
      <c r="M6400" t="str">
        <f>VLOOKUP(H6400,seller_roster!$A$2:$B$85,2,FALSE)</f>
        <v>Corey Novak</v>
      </c>
      <c r="N6400" t="str">
        <f>VLOOKUP(C6400,accounts!$A$2:$F$9615,2,FALSE)</f>
        <v>Professional Services</v>
      </c>
      <c r="O6400" t="str">
        <f>VLOOKUP(C6400,accounts!$A$2:$F$9615,3,FALSE)</f>
        <v>$2.5M-$5M</v>
      </c>
      <c r="P6400" t="str">
        <f>VLOOKUP(C6400,accounts!$A$2:$F$9615,5,FALSE)</f>
        <v>East</v>
      </c>
      <c r="Q6400" t="b">
        <f t="shared" si="100"/>
        <v>1</v>
      </c>
      <c r="R6400" t="e">
        <f>INDEX(removed_duplicate_rows!$A$5:$A$39,MATCH(wins!A6400,removed_duplicate_rows!$A$5:$A$39,0))</f>
        <v>#N/A</v>
      </c>
    </row>
    <row r="6401" spans="1:18" ht="15.75" customHeight="1" x14ac:dyDescent="0.2">
      <c r="A6401" t="s">
        <v>19334</v>
      </c>
      <c r="B6401" t="s">
        <v>19335</v>
      </c>
      <c r="C6401" t="s">
        <v>19336</v>
      </c>
      <c r="D6401" s="10">
        <v>46046</v>
      </c>
      <c r="E6401" t="s">
        <v>14854</v>
      </c>
      <c r="F6401">
        <v>12</v>
      </c>
      <c r="G6401" t="s">
        <v>273</v>
      </c>
      <c r="H6401" t="s">
        <v>367</v>
      </c>
      <c r="I6401" t="s">
        <v>79</v>
      </c>
      <c r="J6401">
        <v>1</v>
      </c>
      <c r="K6401">
        <v>8450</v>
      </c>
      <c r="L6401" t="str">
        <f>IFERROR(INDEX(play_attribution!$B$2:$B$328,MATCH(A6401,play_attribution!$A$2:$A$328,0)),"")</f>
        <v/>
      </c>
      <c r="M6401" t="str">
        <f>VLOOKUP(H6401,seller_roster!$A$2:$B$85,2,FALSE)</f>
        <v>Zion Ito</v>
      </c>
      <c r="N6401" t="str">
        <f>VLOOKUP(C6401,accounts!$A$2:$F$9615,2,FALSE)</f>
        <v>Nonprofit</v>
      </c>
      <c r="O6401" t="str">
        <f>VLOOKUP(C6401,accounts!$A$2:$F$9615,3,FALSE)</f>
        <v>$2.5M-$5M</v>
      </c>
      <c r="P6401" t="str">
        <f>VLOOKUP(C6401,accounts!$A$2:$F$9615,5,FALSE)</f>
        <v>Central</v>
      </c>
      <c r="Q6401" t="b">
        <f t="shared" si="100"/>
        <v>1</v>
      </c>
      <c r="R6401" t="e">
        <f>INDEX(removed_duplicate_rows!$A$5:$A$39,MATCH(wins!A6401,removed_duplicate_rows!$A$5:$A$39,0))</f>
        <v>#N/A</v>
      </c>
    </row>
    <row r="6402" spans="1:18" ht="15.75" customHeight="1" x14ac:dyDescent="0.2">
      <c r="A6402" t="s">
        <v>19337</v>
      </c>
      <c r="B6402" t="s">
        <v>19338</v>
      </c>
      <c r="C6402" t="s">
        <v>19339</v>
      </c>
      <c r="D6402" s="10">
        <v>46046</v>
      </c>
      <c r="E6402" t="s">
        <v>14854</v>
      </c>
      <c r="F6402">
        <v>12</v>
      </c>
      <c r="G6402" t="s">
        <v>273</v>
      </c>
      <c r="H6402" t="s">
        <v>755</v>
      </c>
      <c r="I6402" t="s">
        <v>79</v>
      </c>
      <c r="J6402">
        <v>1</v>
      </c>
      <c r="K6402">
        <v>12378</v>
      </c>
      <c r="L6402" t="str">
        <f>IFERROR(INDEX(play_attribution!$B$2:$B$328,MATCH(A6402,play_attribution!$A$2:$A$328,0)),"")</f>
        <v/>
      </c>
      <c r="M6402" t="str">
        <f>VLOOKUP(H6402,seller_roster!$A$2:$B$85,2,FALSE)</f>
        <v>Jesse Silva</v>
      </c>
      <c r="N6402" t="str">
        <f>VLOOKUP(C6402,accounts!$A$2:$F$9615,2,FALSE)</f>
        <v>Healthcare Services</v>
      </c>
      <c r="O6402" t="str">
        <f>VLOOKUP(C6402,accounts!$A$2:$F$9615,3,FALSE)</f>
        <v>$5M-$10M</v>
      </c>
      <c r="P6402" t="str">
        <f>VLOOKUP(C6402,accounts!$A$2:$F$9615,5,FALSE)</f>
        <v>Central</v>
      </c>
      <c r="Q6402" t="b">
        <f t="shared" si="100"/>
        <v>1</v>
      </c>
      <c r="R6402" t="e">
        <f>INDEX(removed_duplicate_rows!$A$5:$A$39,MATCH(wins!A6402,removed_duplicate_rows!$A$5:$A$39,0))</f>
        <v>#N/A</v>
      </c>
    </row>
    <row r="6403" spans="1:18" ht="15.75" customHeight="1" x14ac:dyDescent="0.2">
      <c r="A6403" t="s">
        <v>19340</v>
      </c>
      <c r="B6403" t="s">
        <v>19341</v>
      </c>
      <c r="C6403" t="s">
        <v>19342</v>
      </c>
      <c r="D6403" s="10">
        <v>46046</v>
      </c>
      <c r="E6403" t="s">
        <v>14854</v>
      </c>
      <c r="F6403">
        <v>12</v>
      </c>
      <c r="G6403" t="s">
        <v>273</v>
      </c>
      <c r="H6403" t="s">
        <v>727</v>
      </c>
      <c r="I6403" t="s">
        <v>79</v>
      </c>
      <c r="J6403">
        <v>1</v>
      </c>
      <c r="K6403">
        <v>16863</v>
      </c>
      <c r="L6403" t="str">
        <f>IFERROR(INDEX(play_attribution!$B$2:$B$328,MATCH(A6403,play_attribution!$A$2:$A$328,0)),"")</f>
        <v/>
      </c>
      <c r="M6403" t="str">
        <f>VLOOKUP(H6403,seller_roster!$A$2:$B$85,2,FALSE)</f>
        <v>Finley Okafor</v>
      </c>
      <c r="N6403" t="str">
        <f>VLOOKUP(C6403,accounts!$A$2:$F$9615,2,FALSE)</f>
        <v>Retail Multi-Location</v>
      </c>
      <c r="O6403" t="str">
        <f>VLOOKUP(C6403,accounts!$A$2:$F$9615,3,FALSE)</f>
        <v>$5M-$10M</v>
      </c>
      <c r="P6403" t="str">
        <f>VLOOKUP(C6403,accounts!$A$2:$F$9615,5,FALSE)</f>
        <v>Central</v>
      </c>
      <c r="Q6403" t="b">
        <f t="shared" ref="Q6403:Q6466" si="101">L6403=""</f>
        <v>1</v>
      </c>
      <c r="R6403" t="e">
        <f>INDEX(removed_duplicate_rows!$A$5:$A$39,MATCH(wins!A6403,removed_duplicate_rows!$A$5:$A$39,0))</f>
        <v>#N/A</v>
      </c>
    </row>
    <row r="6404" spans="1:18" ht="15.75" customHeight="1" x14ac:dyDescent="0.2">
      <c r="A6404" t="s">
        <v>19343</v>
      </c>
      <c r="B6404" t="s">
        <v>19344</v>
      </c>
      <c r="C6404" t="s">
        <v>19345</v>
      </c>
      <c r="D6404" s="10">
        <v>46046</v>
      </c>
      <c r="E6404" t="s">
        <v>14854</v>
      </c>
      <c r="F6404">
        <v>12</v>
      </c>
      <c r="G6404" t="s">
        <v>273</v>
      </c>
      <c r="H6404" t="s">
        <v>337</v>
      </c>
      <c r="I6404" t="s">
        <v>79</v>
      </c>
      <c r="J6404">
        <v>1</v>
      </c>
      <c r="K6404">
        <v>4391</v>
      </c>
      <c r="L6404" t="str">
        <f>IFERROR(INDEX(play_attribution!$B$2:$B$328,MATCH(A6404,play_attribution!$A$2:$A$328,0)),"")</f>
        <v/>
      </c>
      <c r="M6404" t="str">
        <f>VLOOKUP(H6404,seller_roster!$A$2:$B$85,2,FALSE)</f>
        <v>Flor Bianchi</v>
      </c>
      <c r="N6404" t="str">
        <f>VLOOKUP(C6404,accounts!$A$2:$F$9615,2,FALSE)</f>
        <v>Nonprofit</v>
      </c>
      <c r="O6404" t="str">
        <f>VLOOKUP(C6404,accounts!$A$2:$F$9615,3,FALSE)</f>
        <v>$2.5M-$5M</v>
      </c>
      <c r="P6404" t="str">
        <f>VLOOKUP(C6404,accounts!$A$2:$F$9615,5,FALSE)</f>
        <v>Central</v>
      </c>
      <c r="Q6404" t="b">
        <f t="shared" si="101"/>
        <v>1</v>
      </c>
      <c r="R6404" t="e">
        <f>INDEX(removed_duplicate_rows!$A$5:$A$39,MATCH(wins!A6404,removed_duplicate_rows!$A$5:$A$39,0))</f>
        <v>#N/A</v>
      </c>
    </row>
    <row r="6405" spans="1:18" ht="15.75" customHeight="1" x14ac:dyDescent="0.2">
      <c r="A6405" t="s">
        <v>19346</v>
      </c>
      <c r="B6405" t="s">
        <v>19347</v>
      </c>
      <c r="C6405" t="s">
        <v>19348</v>
      </c>
      <c r="D6405" s="10">
        <v>46046</v>
      </c>
      <c r="E6405" t="s">
        <v>14854</v>
      </c>
      <c r="F6405">
        <v>12</v>
      </c>
      <c r="G6405" t="s">
        <v>273</v>
      </c>
      <c r="H6405" t="s">
        <v>301</v>
      </c>
      <c r="I6405" t="s">
        <v>79</v>
      </c>
      <c r="J6405">
        <v>1</v>
      </c>
      <c r="K6405">
        <v>9727</v>
      </c>
      <c r="L6405" t="str">
        <f>IFERROR(INDEX(play_attribution!$B$2:$B$328,MATCH(A6405,play_attribution!$A$2:$A$328,0)),"")</f>
        <v/>
      </c>
      <c r="M6405" t="str">
        <f>VLOOKUP(H6405,seller_roster!$A$2:$B$85,2,FALSE)</f>
        <v>Pia Marsh</v>
      </c>
      <c r="N6405" t="str">
        <f>VLOOKUP(C6405,accounts!$A$2:$F$9615,2,FALSE)</f>
        <v>Hospitality Group</v>
      </c>
      <c r="O6405" t="str">
        <f>VLOOKUP(C6405,accounts!$A$2:$F$9615,3,FALSE)</f>
        <v>$5M-$10M</v>
      </c>
      <c r="P6405" t="str">
        <f>VLOOKUP(C6405,accounts!$A$2:$F$9615,5,FALSE)</f>
        <v>East</v>
      </c>
      <c r="Q6405" t="b">
        <f t="shared" si="101"/>
        <v>1</v>
      </c>
      <c r="R6405" t="e">
        <f>INDEX(removed_duplicate_rows!$A$5:$A$39,MATCH(wins!A6405,removed_duplicate_rows!$A$5:$A$39,0))</f>
        <v>#N/A</v>
      </c>
    </row>
    <row r="6406" spans="1:18" ht="15.75" customHeight="1" x14ac:dyDescent="0.2">
      <c r="A6406" t="s">
        <v>19349</v>
      </c>
      <c r="B6406" t="s">
        <v>19350</v>
      </c>
      <c r="C6406" t="s">
        <v>19351</v>
      </c>
      <c r="D6406" s="10">
        <v>46046</v>
      </c>
      <c r="E6406" t="s">
        <v>14854</v>
      </c>
      <c r="F6406">
        <v>12</v>
      </c>
      <c r="G6406" t="s">
        <v>273</v>
      </c>
      <c r="H6406" t="s">
        <v>755</v>
      </c>
      <c r="I6406" t="s">
        <v>79</v>
      </c>
      <c r="J6406">
        <v>1</v>
      </c>
      <c r="K6406">
        <v>15138</v>
      </c>
      <c r="L6406" t="str">
        <f>IFERROR(INDEX(play_attribution!$B$2:$B$328,MATCH(A6406,play_attribution!$A$2:$A$328,0)),"")</f>
        <v/>
      </c>
      <c r="M6406" t="str">
        <f>VLOOKUP(H6406,seller_roster!$A$2:$B$85,2,FALSE)</f>
        <v>Jesse Silva</v>
      </c>
      <c r="N6406" t="str">
        <f>VLOOKUP(C6406,accounts!$A$2:$F$9615,2,FALSE)</f>
        <v>Logistics</v>
      </c>
      <c r="O6406" t="str">
        <f>VLOOKUP(C6406,accounts!$A$2:$F$9615,3,FALSE)</f>
        <v>$5M-$10M</v>
      </c>
      <c r="P6406" t="str">
        <f>VLOOKUP(C6406,accounts!$A$2:$F$9615,5,FALSE)</f>
        <v>East</v>
      </c>
      <c r="Q6406" t="b">
        <f t="shared" si="101"/>
        <v>1</v>
      </c>
      <c r="R6406" t="e">
        <f>INDEX(removed_duplicate_rows!$A$5:$A$39,MATCH(wins!A6406,removed_duplicate_rows!$A$5:$A$39,0))</f>
        <v>#N/A</v>
      </c>
    </row>
    <row r="6407" spans="1:18" ht="15.75" customHeight="1" x14ac:dyDescent="0.2">
      <c r="A6407" t="s">
        <v>19352</v>
      </c>
      <c r="B6407" t="s">
        <v>19353</v>
      </c>
      <c r="C6407" t="s">
        <v>19354</v>
      </c>
      <c r="D6407" s="10">
        <v>46046</v>
      </c>
      <c r="E6407" t="s">
        <v>14854</v>
      </c>
      <c r="F6407">
        <v>12</v>
      </c>
      <c r="G6407" t="s">
        <v>273</v>
      </c>
      <c r="H6407" t="s">
        <v>289</v>
      </c>
      <c r="I6407" t="s">
        <v>55</v>
      </c>
      <c r="J6407">
        <v>1</v>
      </c>
      <c r="K6407">
        <v>6948</v>
      </c>
      <c r="L6407" t="str">
        <f>IFERROR(INDEX(play_attribution!$B$2:$B$328,MATCH(A6407,play_attribution!$A$2:$A$328,0)),"")</f>
        <v/>
      </c>
      <c r="M6407" t="str">
        <f>VLOOKUP(H6407,seller_roster!$A$2:$B$85,2,FALSE)</f>
        <v>Skyler Okafor</v>
      </c>
      <c r="N6407" t="str">
        <f>VLOOKUP(C6407,accounts!$A$2:$F$9615,2,FALSE)</f>
        <v>Hospitality Group</v>
      </c>
      <c r="O6407" t="str">
        <f>VLOOKUP(C6407,accounts!$A$2:$F$9615,3,FALSE)</f>
        <v>$5M-$10M</v>
      </c>
      <c r="P6407" t="str">
        <f>VLOOKUP(C6407,accounts!$A$2:$F$9615,5,FALSE)</f>
        <v>East</v>
      </c>
      <c r="Q6407" t="b">
        <f t="shared" si="101"/>
        <v>1</v>
      </c>
      <c r="R6407" t="e">
        <f>INDEX(removed_duplicate_rows!$A$5:$A$39,MATCH(wins!A6407,removed_duplicate_rows!$A$5:$A$39,0))</f>
        <v>#N/A</v>
      </c>
    </row>
    <row r="6408" spans="1:18" ht="15.75" customHeight="1" x14ac:dyDescent="0.2">
      <c r="A6408" t="s">
        <v>19355</v>
      </c>
      <c r="B6408" t="s">
        <v>19356</v>
      </c>
      <c r="C6408" t="s">
        <v>19357</v>
      </c>
      <c r="D6408" s="10">
        <v>46046</v>
      </c>
      <c r="E6408" t="s">
        <v>14854</v>
      </c>
      <c r="F6408">
        <v>12</v>
      </c>
      <c r="G6408" t="s">
        <v>273</v>
      </c>
      <c r="H6408" t="s">
        <v>327</v>
      </c>
      <c r="I6408" t="s">
        <v>79</v>
      </c>
      <c r="J6408">
        <v>1</v>
      </c>
      <c r="K6408">
        <v>7281</v>
      </c>
      <c r="L6408" t="str">
        <f>IFERROR(INDEX(play_attribution!$B$2:$B$328,MATCH(A6408,play_attribution!$A$2:$A$328,0)),"")</f>
        <v/>
      </c>
      <c r="M6408" t="str">
        <f>VLOOKUP(H6408,seller_roster!$A$2:$B$85,2,FALSE)</f>
        <v>Frankie Lindqvist</v>
      </c>
      <c r="N6408" t="str">
        <f>VLOOKUP(C6408,accounts!$A$2:$F$9615,2,FALSE)</f>
        <v>Professional Services</v>
      </c>
      <c r="O6408" t="str">
        <f>VLOOKUP(C6408,accounts!$A$2:$F$9615,3,FALSE)</f>
        <v>$2.5M-$5M</v>
      </c>
      <c r="P6408" t="str">
        <f>VLOOKUP(C6408,accounts!$A$2:$F$9615,5,FALSE)</f>
        <v>West</v>
      </c>
      <c r="Q6408" t="b">
        <f t="shared" si="101"/>
        <v>1</v>
      </c>
      <c r="R6408" t="e">
        <f>INDEX(removed_duplicate_rows!$A$5:$A$39,MATCH(wins!A6408,removed_duplicate_rows!$A$5:$A$39,0))</f>
        <v>#N/A</v>
      </c>
    </row>
    <row r="6409" spans="1:18" ht="15.75" customHeight="1" x14ac:dyDescent="0.2">
      <c r="A6409" t="s">
        <v>19358</v>
      </c>
      <c r="B6409" t="s">
        <v>19359</v>
      </c>
      <c r="C6409" t="s">
        <v>19360</v>
      </c>
      <c r="D6409" s="10">
        <v>46046</v>
      </c>
      <c r="E6409" t="s">
        <v>14854</v>
      </c>
      <c r="F6409">
        <v>12</v>
      </c>
      <c r="G6409" t="s">
        <v>273</v>
      </c>
      <c r="H6409" t="s">
        <v>289</v>
      </c>
      <c r="I6409" t="s">
        <v>79</v>
      </c>
      <c r="J6409">
        <v>1</v>
      </c>
      <c r="K6409">
        <v>9884</v>
      </c>
      <c r="L6409" t="str">
        <f>IFERROR(INDEX(play_attribution!$B$2:$B$328,MATCH(A6409,play_attribution!$A$2:$A$328,0)),"")</f>
        <v/>
      </c>
      <c r="M6409" t="str">
        <f>VLOOKUP(H6409,seller_roster!$A$2:$B$85,2,FALSE)</f>
        <v>Skyler Okafor</v>
      </c>
      <c r="N6409" t="str">
        <f>VLOOKUP(C6409,accounts!$A$2:$F$9615,2,FALSE)</f>
        <v>Field Services</v>
      </c>
      <c r="O6409" t="str">
        <f>VLOOKUP(C6409,accounts!$A$2:$F$9615,3,FALSE)</f>
        <v>$2.5M-$5M</v>
      </c>
      <c r="P6409" t="str">
        <f>VLOOKUP(C6409,accounts!$A$2:$F$9615,5,FALSE)</f>
        <v>East</v>
      </c>
      <c r="Q6409" t="b">
        <f t="shared" si="101"/>
        <v>1</v>
      </c>
      <c r="R6409" t="e">
        <f>INDEX(removed_duplicate_rows!$A$5:$A$39,MATCH(wins!A6409,removed_duplicate_rows!$A$5:$A$39,0))</f>
        <v>#N/A</v>
      </c>
    </row>
    <row r="6410" spans="1:18" ht="15.75" customHeight="1" x14ac:dyDescent="0.2">
      <c r="A6410" t="s">
        <v>19361</v>
      </c>
      <c r="B6410" t="s">
        <v>19362</v>
      </c>
      <c r="C6410" t="s">
        <v>19363</v>
      </c>
      <c r="D6410" s="10">
        <v>46046</v>
      </c>
      <c r="E6410" t="s">
        <v>14854</v>
      </c>
      <c r="F6410">
        <v>12</v>
      </c>
      <c r="G6410" t="s">
        <v>273</v>
      </c>
      <c r="H6410" t="s">
        <v>670</v>
      </c>
      <c r="I6410" t="s">
        <v>79</v>
      </c>
      <c r="J6410">
        <v>1</v>
      </c>
      <c r="K6410">
        <v>14092</v>
      </c>
      <c r="L6410" t="str">
        <f>IFERROR(INDEX(play_attribution!$B$2:$B$328,MATCH(A6410,play_attribution!$A$2:$A$328,0)),"")</f>
        <v/>
      </c>
      <c r="M6410" t="str">
        <f>VLOOKUP(H6410,seller_roster!$A$2:$B$85,2,FALSE)</f>
        <v>True Kowalski</v>
      </c>
      <c r="N6410" t="str">
        <f>VLOOKUP(C6410,accounts!$A$2:$F$9615,2,FALSE)</f>
        <v>Healthcare Services</v>
      </c>
      <c r="O6410" t="str">
        <f>VLOOKUP(C6410,accounts!$A$2:$F$9615,3,FALSE)</f>
        <v>$2.5M-$5M</v>
      </c>
      <c r="P6410" t="str">
        <f>VLOOKUP(C6410,accounts!$A$2:$F$9615,5,FALSE)</f>
        <v>West</v>
      </c>
      <c r="Q6410" t="b">
        <f t="shared" si="101"/>
        <v>1</v>
      </c>
      <c r="R6410" t="e">
        <f>INDEX(removed_duplicate_rows!$A$5:$A$39,MATCH(wins!A6410,removed_duplicate_rows!$A$5:$A$39,0))</f>
        <v>#N/A</v>
      </c>
    </row>
    <row r="6411" spans="1:18" ht="15.75" customHeight="1" x14ac:dyDescent="0.2">
      <c r="A6411" t="s">
        <v>19364</v>
      </c>
      <c r="B6411" t="s">
        <v>19365</v>
      </c>
      <c r="C6411" t="s">
        <v>19366</v>
      </c>
      <c r="D6411" s="10">
        <v>46046</v>
      </c>
      <c r="E6411" t="s">
        <v>14854</v>
      </c>
      <c r="F6411">
        <v>12</v>
      </c>
      <c r="G6411" t="s">
        <v>273</v>
      </c>
      <c r="H6411" t="s">
        <v>680</v>
      </c>
      <c r="I6411" t="s">
        <v>79</v>
      </c>
      <c r="J6411">
        <v>1</v>
      </c>
      <c r="K6411">
        <v>18159</v>
      </c>
      <c r="L6411" t="str">
        <f>IFERROR(INDEX(play_attribution!$B$2:$B$328,MATCH(A6411,play_attribution!$A$2:$A$328,0)),"")</f>
        <v/>
      </c>
      <c r="M6411" t="str">
        <f>VLOOKUP(H6411,seller_roster!$A$2:$B$85,2,FALSE)</f>
        <v>Tatum Ruiz</v>
      </c>
      <c r="N6411" t="str">
        <f>VLOOKUP(C6411,accounts!$A$2:$F$9615,2,FALSE)</f>
        <v>Logistics</v>
      </c>
      <c r="O6411" t="str">
        <f>VLOOKUP(C6411,accounts!$A$2:$F$9615,3,FALSE)</f>
        <v>$2.5M-$5M</v>
      </c>
      <c r="P6411" t="str">
        <f>VLOOKUP(C6411,accounts!$A$2:$F$9615,5,FALSE)</f>
        <v>East</v>
      </c>
      <c r="Q6411" t="b">
        <f t="shared" si="101"/>
        <v>1</v>
      </c>
      <c r="R6411" t="e">
        <f>INDEX(removed_duplicate_rows!$A$5:$A$39,MATCH(wins!A6411,removed_duplicate_rows!$A$5:$A$39,0))</f>
        <v>#N/A</v>
      </c>
    </row>
    <row r="6412" spans="1:18" ht="15.75" customHeight="1" x14ac:dyDescent="0.2">
      <c r="A6412" t="s">
        <v>19367</v>
      </c>
      <c r="B6412" t="s">
        <v>19368</v>
      </c>
      <c r="C6412" t="s">
        <v>19369</v>
      </c>
      <c r="D6412" s="10">
        <v>46046</v>
      </c>
      <c r="E6412" t="s">
        <v>14854</v>
      </c>
      <c r="F6412">
        <v>12</v>
      </c>
      <c r="G6412" t="s">
        <v>273</v>
      </c>
      <c r="H6412" t="s">
        <v>344</v>
      </c>
      <c r="I6412" t="s">
        <v>79</v>
      </c>
      <c r="J6412">
        <v>1</v>
      </c>
      <c r="K6412">
        <v>9303</v>
      </c>
      <c r="L6412" t="str">
        <f>IFERROR(INDEX(play_attribution!$B$2:$B$328,MATCH(A6412,play_attribution!$A$2:$A$328,0)),"")</f>
        <v/>
      </c>
      <c r="M6412" t="str">
        <f>VLOOKUP(H6412,seller_roster!$A$2:$B$85,2,FALSE)</f>
        <v>Wren Kowalski</v>
      </c>
      <c r="N6412" t="str">
        <f>VLOOKUP(C6412,accounts!$A$2:$F$9615,2,FALSE)</f>
        <v>Manufacturing</v>
      </c>
      <c r="O6412" t="str">
        <f>VLOOKUP(C6412,accounts!$A$2:$F$9615,3,FALSE)</f>
        <v>$5M-$10M</v>
      </c>
      <c r="P6412" t="str">
        <f>VLOOKUP(C6412,accounts!$A$2:$F$9615,5,FALSE)</f>
        <v>East</v>
      </c>
      <c r="Q6412" t="b">
        <f t="shared" si="101"/>
        <v>1</v>
      </c>
      <c r="R6412" t="e">
        <f>INDEX(removed_duplicate_rows!$A$5:$A$39,MATCH(wins!A6412,removed_duplicate_rows!$A$5:$A$39,0))</f>
        <v>#N/A</v>
      </c>
    </row>
    <row r="6413" spans="1:18" ht="15.75" customHeight="1" x14ac:dyDescent="0.2">
      <c r="A6413" t="s">
        <v>19370</v>
      </c>
      <c r="B6413" t="s">
        <v>19371</v>
      </c>
      <c r="C6413" t="s">
        <v>19372</v>
      </c>
      <c r="D6413" s="10">
        <v>46046</v>
      </c>
      <c r="E6413" t="s">
        <v>14854</v>
      </c>
      <c r="F6413">
        <v>12</v>
      </c>
      <c r="G6413" t="s">
        <v>273</v>
      </c>
      <c r="H6413" t="s">
        <v>301</v>
      </c>
      <c r="I6413" t="s">
        <v>79</v>
      </c>
      <c r="J6413">
        <v>1</v>
      </c>
      <c r="K6413">
        <v>11824</v>
      </c>
      <c r="L6413" t="str">
        <f>IFERROR(INDEX(play_attribution!$B$2:$B$328,MATCH(A6413,play_attribution!$A$2:$A$328,0)),"")</f>
        <v/>
      </c>
      <c r="M6413" t="str">
        <f>VLOOKUP(H6413,seller_roster!$A$2:$B$85,2,FALSE)</f>
        <v>Pia Marsh</v>
      </c>
      <c r="N6413" t="str">
        <f>VLOOKUP(C6413,accounts!$A$2:$F$9615,2,FALSE)</f>
        <v>Nonprofit</v>
      </c>
      <c r="O6413" t="str">
        <f>VLOOKUP(C6413,accounts!$A$2:$F$9615,3,FALSE)</f>
        <v>$2.5M-$5M</v>
      </c>
      <c r="P6413" t="str">
        <f>VLOOKUP(C6413,accounts!$A$2:$F$9615,5,FALSE)</f>
        <v>Central</v>
      </c>
      <c r="Q6413" t="b">
        <f t="shared" si="101"/>
        <v>1</v>
      </c>
      <c r="R6413" t="e">
        <f>INDEX(removed_duplicate_rows!$A$5:$A$39,MATCH(wins!A6413,removed_duplicate_rows!$A$5:$A$39,0))</f>
        <v>#N/A</v>
      </c>
    </row>
    <row r="6414" spans="1:18" ht="15.75" customHeight="1" x14ac:dyDescent="0.2">
      <c r="A6414" t="s">
        <v>19373</v>
      </c>
      <c r="B6414" t="s">
        <v>19374</v>
      </c>
      <c r="C6414" t="s">
        <v>19375</v>
      </c>
      <c r="D6414" s="10">
        <v>46046</v>
      </c>
      <c r="E6414" t="s">
        <v>14854</v>
      </c>
      <c r="F6414">
        <v>12</v>
      </c>
      <c r="G6414" t="s">
        <v>273</v>
      </c>
      <c r="H6414" t="s">
        <v>680</v>
      </c>
      <c r="I6414" t="s">
        <v>55</v>
      </c>
      <c r="J6414">
        <v>1</v>
      </c>
      <c r="K6414">
        <v>4425</v>
      </c>
      <c r="L6414" t="str">
        <f>IFERROR(INDEX(play_attribution!$B$2:$B$328,MATCH(A6414,play_attribution!$A$2:$A$328,0)),"")</f>
        <v/>
      </c>
      <c r="M6414" t="str">
        <f>VLOOKUP(H6414,seller_roster!$A$2:$B$85,2,FALSE)</f>
        <v>Tatum Ruiz</v>
      </c>
      <c r="N6414" t="str">
        <f>VLOOKUP(C6414,accounts!$A$2:$F$9615,2,FALSE)</f>
        <v>Logistics</v>
      </c>
      <c r="O6414" t="str">
        <f>VLOOKUP(C6414,accounts!$A$2:$F$9615,3,FALSE)</f>
        <v>$5M-$10M</v>
      </c>
      <c r="P6414" t="str">
        <f>VLOOKUP(C6414,accounts!$A$2:$F$9615,5,FALSE)</f>
        <v>Central</v>
      </c>
      <c r="Q6414" t="b">
        <f t="shared" si="101"/>
        <v>1</v>
      </c>
      <c r="R6414" t="e">
        <f>INDEX(removed_duplicate_rows!$A$5:$A$39,MATCH(wins!A6414,removed_duplicate_rows!$A$5:$A$39,0))</f>
        <v>#N/A</v>
      </c>
    </row>
    <row r="6415" spans="1:18" ht="15.75" customHeight="1" x14ac:dyDescent="0.2">
      <c r="A6415" t="s">
        <v>19376</v>
      </c>
      <c r="B6415" t="s">
        <v>19377</v>
      </c>
      <c r="C6415" t="s">
        <v>19378</v>
      </c>
      <c r="D6415" s="10">
        <v>46046</v>
      </c>
      <c r="E6415" t="s">
        <v>14854</v>
      </c>
      <c r="F6415">
        <v>12</v>
      </c>
      <c r="G6415" t="s">
        <v>273</v>
      </c>
      <c r="H6415" t="s">
        <v>367</v>
      </c>
      <c r="I6415" t="s">
        <v>79</v>
      </c>
      <c r="J6415">
        <v>1</v>
      </c>
      <c r="K6415">
        <v>11724</v>
      </c>
      <c r="L6415" t="str">
        <f>IFERROR(INDEX(play_attribution!$B$2:$B$328,MATCH(A6415,play_attribution!$A$2:$A$328,0)),"")</f>
        <v/>
      </c>
      <c r="M6415" t="str">
        <f>VLOOKUP(H6415,seller_roster!$A$2:$B$85,2,FALSE)</f>
        <v>Zion Ito</v>
      </c>
      <c r="N6415" t="str">
        <f>VLOOKUP(C6415,accounts!$A$2:$F$9615,2,FALSE)</f>
        <v>Retail Multi-Location</v>
      </c>
      <c r="O6415" t="str">
        <f>VLOOKUP(C6415,accounts!$A$2:$F$9615,3,FALSE)</f>
        <v>$5M-$10M</v>
      </c>
      <c r="P6415" t="str">
        <f>VLOOKUP(C6415,accounts!$A$2:$F$9615,5,FALSE)</f>
        <v>West</v>
      </c>
      <c r="Q6415" t="b">
        <f t="shared" si="101"/>
        <v>1</v>
      </c>
      <c r="R6415" t="e">
        <f>INDEX(removed_duplicate_rows!$A$5:$A$39,MATCH(wins!A6415,removed_duplicate_rows!$A$5:$A$39,0))</f>
        <v>#N/A</v>
      </c>
    </row>
    <row r="6416" spans="1:18" ht="15.75" customHeight="1" x14ac:dyDescent="0.2">
      <c r="A6416" t="s">
        <v>19379</v>
      </c>
      <c r="B6416" t="s">
        <v>19380</v>
      </c>
      <c r="C6416" t="s">
        <v>19381</v>
      </c>
      <c r="D6416" s="10">
        <v>46046</v>
      </c>
      <c r="E6416" t="s">
        <v>14854</v>
      </c>
      <c r="F6416">
        <v>12</v>
      </c>
      <c r="G6416" t="s">
        <v>273</v>
      </c>
      <c r="H6416" t="s">
        <v>367</v>
      </c>
      <c r="I6416" t="s">
        <v>79</v>
      </c>
      <c r="J6416">
        <v>1</v>
      </c>
      <c r="K6416">
        <v>8735</v>
      </c>
      <c r="L6416" t="str">
        <f>IFERROR(INDEX(play_attribution!$B$2:$B$328,MATCH(A6416,play_attribution!$A$2:$A$328,0)),"")</f>
        <v/>
      </c>
      <c r="M6416" t="str">
        <f>VLOOKUP(H6416,seller_roster!$A$2:$B$85,2,FALSE)</f>
        <v>Zion Ito</v>
      </c>
      <c r="N6416" t="str">
        <f>VLOOKUP(C6416,accounts!$A$2:$F$9615,2,FALSE)</f>
        <v>Wholesale &amp; Distribution</v>
      </c>
      <c r="O6416" t="str">
        <f>VLOOKUP(C6416,accounts!$A$2:$F$9615,3,FALSE)</f>
        <v>$5M-$10M</v>
      </c>
      <c r="P6416" t="str">
        <f>VLOOKUP(C6416,accounts!$A$2:$F$9615,5,FALSE)</f>
        <v>Central</v>
      </c>
      <c r="Q6416" t="b">
        <f t="shared" si="101"/>
        <v>1</v>
      </c>
      <c r="R6416" t="e">
        <f>INDEX(removed_duplicate_rows!$A$5:$A$39,MATCH(wins!A6416,removed_duplicate_rows!$A$5:$A$39,0))</f>
        <v>#N/A</v>
      </c>
    </row>
    <row r="6417" spans="1:18" ht="15.75" customHeight="1" x14ac:dyDescent="0.2">
      <c r="A6417" t="s">
        <v>19382</v>
      </c>
      <c r="B6417" t="s">
        <v>19383</v>
      </c>
      <c r="C6417" t="s">
        <v>19384</v>
      </c>
      <c r="D6417" s="10">
        <v>46046</v>
      </c>
      <c r="E6417" t="s">
        <v>14854</v>
      </c>
      <c r="F6417">
        <v>12</v>
      </c>
      <c r="G6417" t="s">
        <v>273</v>
      </c>
      <c r="H6417" t="s">
        <v>337</v>
      </c>
      <c r="I6417" t="s">
        <v>79</v>
      </c>
      <c r="J6417">
        <v>1</v>
      </c>
      <c r="K6417">
        <v>8949</v>
      </c>
      <c r="L6417" t="str">
        <f>IFERROR(INDEX(play_attribution!$B$2:$B$328,MATCH(A6417,play_attribution!$A$2:$A$328,0)),"")</f>
        <v/>
      </c>
      <c r="M6417" t="str">
        <f>VLOOKUP(H6417,seller_roster!$A$2:$B$85,2,FALSE)</f>
        <v>Flor Bianchi</v>
      </c>
      <c r="N6417" t="str">
        <f>VLOOKUP(C6417,accounts!$A$2:$F$9615,2,FALSE)</f>
        <v>Nonprofit</v>
      </c>
      <c r="O6417" t="str">
        <f>VLOOKUP(C6417,accounts!$A$2:$F$9615,3,FALSE)</f>
        <v>&gt;$10M</v>
      </c>
      <c r="P6417" t="str">
        <f>VLOOKUP(C6417,accounts!$A$2:$F$9615,5,FALSE)</f>
        <v>Central</v>
      </c>
      <c r="Q6417" t="b">
        <f t="shared" si="101"/>
        <v>1</v>
      </c>
      <c r="R6417" t="e">
        <f>INDEX(removed_duplicate_rows!$A$5:$A$39,MATCH(wins!A6417,removed_duplicate_rows!$A$5:$A$39,0))</f>
        <v>#N/A</v>
      </c>
    </row>
    <row r="6418" spans="1:18" ht="15.75" customHeight="1" x14ac:dyDescent="0.2">
      <c r="A6418" t="s">
        <v>19385</v>
      </c>
      <c r="B6418" t="s">
        <v>19386</v>
      </c>
      <c r="C6418" t="s">
        <v>19387</v>
      </c>
      <c r="D6418" s="10">
        <v>46046</v>
      </c>
      <c r="E6418" t="s">
        <v>14854</v>
      </c>
      <c r="F6418">
        <v>12</v>
      </c>
      <c r="G6418" t="s">
        <v>273</v>
      </c>
      <c r="H6418" t="s">
        <v>301</v>
      </c>
      <c r="I6418" t="s">
        <v>79</v>
      </c>
      <c r="J6418">
        <v>1</v>
      </c>
      <c r="K6418">
        <v>7013</v>
      </c>
      <c r="L6418" t="str">
        <f>IFERROR(INDEX(play_attribution!$B$2:$B$328,MATCH(A6418,play_attribution!$A$2:$A$328,0)),"")</f>
        <v/>
      </c>
      <c r="M6418" t="str">
        <f>VLOOKUP(H6418,seller_roster!$A$2:$B$85,2,FALSE)</f>
        <v>Pia Marsh</v>
      </c>
      <c r="N6418" t="str">
        <f>VLOOKUP(C6418,accounts!$A$2:$F$9615,2,FALSE)</f>
        <v>Nonprofit</v>
      </c>
      <c r="O6418" t="str">
        <f>VLOOKUP(C6418,accounts!$A$2:$F$9615,3,FALSE)</f>
        <v>&lt;$1M</v>
      </c>
      <c r="P6418" t="str">
        <f>VLOOKUP(C6418,accounts!$A$2:$F$9615,5,FALSE)</f>
        <v>West</v>
      </c>
      <c r="Q6418" t="b">
        <f t="shared" si="101"/>
        <v>1</v>
      </c>
      <c r="R6418" t="e">
        <f>INDEX(removed_duplicate_rows!$A$5:$A$39,MATCH(wins!A6418,removed_duplicate_rows!$A$5:$A$39,0))</f>
        <v>#N/A</v>
      </c>
    </row>
    <row r="6419" spans="1:18" ht="15.75" customHeight="1" x14ac:dyDescent="0.2">
      <c r="A6419" t="s">
        <v>19388</v>
      </c>
      <c r="B6419" t="s">
        <v>19389</v>
      </c>
      <c r="C6419" t="s">
        <v>19390</v>
      </c>
      <c r="D6419" s="10">
        <v>46046</v>
      </c>
      <c r="E6419" t="s">
        <v>14854</v>
      </c>
      <c r="F6419">
        <v>12</v>
      </c>
      <c r="G6419" t="s">
        <v>273</v>
      </c>
      <c r="H6419" t="s">
        <v>367</v>
      </c>
      <c r="I6419" t="s">
        <v>79</v>
      </c>
      <c r="J6419">
        <v>1</v>
      </c>
      <c r="K6419">
        <v>6125</v>
      </c>
      <c r="L6419" t="str">
        <f>IFERROR(INDEX(play_attribution!$B$2:$B$328,MATCH(A6419,play_attribution!$A$2:$A$328,0)),"")</f>
        <v/>
      </c>
      <c r="M6419" t="str">
        <f>VLOOKUP(H6419,seller_roster!$A$2:$B$85,2,FALSE)</f>
        <v>Zion Ito</v>
      </c>
      <c r="N6419" t="str">
        <f>VLOOKUP(C6419,accounts!$A$2:$F$9615,2,FALSE)</f>
        <v>Wholesale &amp; Distribution</v>
      </c>
      <c r="O6419" t="str">
        <f>VLOOKUP(C6419,accounts!$A$2:$F$9615,3,FALSE)</f>
        <v>$2.5M-$5M</v>
      </c>
      <c r="P6419" t="str">
        <f>VLOOKUP(C6419,accounts!$A$2:$F$9615,5,FALSE)</f>
        <v>Central</v>
      </c>
      <c r="Q6419" t="b">
        <f t="shared" si="101"/>
        <v>1</v>
      </c>
      <c r="R6419" t="e">
        <f>INDEX(removed_duplicate_rows!$A$5:$A$39,MATCH(wins!A6419,removed_duplicate_rows!$A$5:$A$39,0))</f>
        <v>#N/A</v>
      </c>
    </row>
    <row r="6420" spans="1:18" ht="15.75" customHeight="1" x14ac:dyDescent="0.2">
      <c r="A6420" t="s">
        <v>19391</v>
      </c>
      <c r="B6420" t="s">
        <v>19392</v>
      </c>
      <c r="C6420" t="s">
        <v>19393</v>
      </c>
      <c r="D6420" s="10">
        <v>46046</v>
      </c>
      <c r="E6420" t="s">
        <v>14854</v>
      </c>
      <c r="F6420">
        <v>12</v>
      </c>
      <c r="G6420" t="s">
        <v>273</v>
      </c>
      <c r="H6420" t="s">
        <v>308</v>
      </c>
      <c r="I6420" t="s">
        <v>79</v>
      </c>
      <c r="J6420">
        <v>1</v>
      </c>
      <c r="K6420">
        <v>14790</v>
      </c>
      <c r="L6420" t="str">
        <f>IFERROR(INDEX(play_attribution!$B$2:$B$328,MATCH(A6420,play_attribution!$A$2:$A$328,0)),"")</f>
        <v/>
      </c>
      <c r="M6420" t="str">
        <f>VLOOKUP(H6420,seller_roster!$A$2:$B$85,2,FALSE)</f>
        <v>Blake Ruiz</v>
      </c>
      <c r="N6420" t="str">
        <f>VLOOKUP(C6420,accounts!$A$2:$F$9615,2,FALSE)</f>
        <v>Hospitality Group</v>
      </c>
      <c r="O6420" t="str">
        <f>VLOOKUP(C6420,accounts!$A$2:$F$9615,3,FALSE)</f>
        <v>$2.5M-$5M</v>
      </c>
      <c r="P6420" t="str">
        <f>VLOOKUP(C6420,accounts!$A$2:$F$9615,5,FALSE)</f>
        <v>East</v>
      </c>
      <c r="Q6420" t="b">
        <f t="shared" si="101"/>
        <v>1</v>
      </c>
      <c r="R6420" t="e">
        <f>INDEX(removed_duplicate_rows!$A$5:$A$39,MATCH(wins!A6420,removed_duplicate_rows!$A$5:$A$39,0))</f>
        <v>#N/A</v>
      </c>
    </row>
    <row r="6421" spans="1:18" ht="15.75" customHeight="1" x14ac:dyDescent="0.2">
      <c r="A6421" t="s">
        <v>19394</v>
      </c>
      <c r="B6421" t="s">
        <v>19395</v>
      </c>
      <c r="C6421" t="s">
        <v>19396</v>
      </c>
      <c r="D6421" s="10">
        <v>46046</v>
      </c>
      <c r="E6421" t="s">
        <v>14854</v>
      </c>
      <c r="F6421">
        <v>12</v>
      </c>
      <c r="G6421" t="s">
        <v>374</v>
      </c>
      <c r="H6421" t="s">
        <v>4096</v>
      </c>
      <c r="I6421" t="s">
        <v>55</v>
      </c>
      <c r="J6421">
        <v>1</v>
      </c>
      <c r="K6421">
        <v>5955</v>
      </c>
      <c r="L6421" t="str">
        <f>IFERROR(INDEX(play_attribution!$B$2:$B$328,MATCH(A6421,play_attribution!$A$2:$A$328,0)),"")</f>
        <v/>
      </c>
      <c r="M6421" t="str">
        <f>VLOOKUP(H6421,seller_roster!$A$2:$B$85,2,FALSE)</f>
        <v>Vesper Kim</v>
      </c>
      <c r="N6421" t="str">
        <f>VLOOKUP(C6421,accounts!$A$2:$F$9615,2,FALSE)</f>
        <v>Healthcare Services</v>
      </c>
      <c r="O6421" t="str">
        <f>VLOOKUP(C6421,accounts!$A$2:$F$9615,3,FALSE)</f>
        <v>&gt;$10M</v>
      </c>
      <c r="P6421" t="str">
        <f>VLOOKUP(C6421,accounts!$A$2:$F$9615,5,FALSE)</f>
        <v>West</v>
      </c>
      <c r="Q6421" t="b">
        <f t="shared" si="101"/>
        <v>1</v>
      </c>
      <c r="R6421" t="e">
        <f>INDEX(removed_duplicate_rows!$A$5:$A$39,MATCH(wins!A6421,removed_duplicate_rows!$A$5:$A$39,0))</f>
        <v>#N/A</v>
      </c>
    </row>
    <row r="6422" spans="1:18" ht="15.75" customHeight="1" x14ac:dyDescent="0.2">
      <c r="A6422" t="s">
        <v>19397</v>
      </c>
      <c r="B6422" t="s">
        <v>19398</v>
      </c>
      <c r="C6422" t="s">
        <v>19399</v>
      </c>
      <c r="D6422" s="10">
        <v>46046</v>
      </c>
      <c r="E6422" t="s">
        <v>14854</v>
      </c>
      <c r="F6422">
        <v>12</v>
      </c>
      <c r="G6422" t="s">
        <v>374</v>
      </c>
      <c r="H6422" t="s">
        <v>413</v>
      </c>
      <c r="I6422" t="s">
        <v>55</v>
      </c>
      <c r="J6422">
        <v>1</v>
      </c>
      <c r="K6422">
        <v>3972</v>
      </c>
      <c r="L6422" t="str">
        <f>IFERROR(INDEX(play_attribution!$B$2:$B$328,MATCH(A6422,play_attribution!$A$2:$A$328,0)),"")</f>
        <v/>
      </c>
      <c r="M6422" t="str">
        <f>VLOOKUP(H6422,seller_roster!$A$2:$B$85,2,FALSE)</f>
        <v>Phoenix Doyle</v>
      </c>
      <c r="N6422" t="str">
        <f>VLOOKUP(C6422,accounts!$A$2:$F$9615,2,FALSE)</f>
        <v>Professional Services</v>
      </c>
      <c r="O6422" t="str">
        <f>VLOOKUP(C6422,accounts!$A$2:$F$9615,3,FALSE)</f>
        <v>$5M-$10M</v>
      </c>
      <c r="P6422" t="str">
        <f>VLOOKUP(C6422,accounts!$A$2:$F$9615,5,FALSE)</f>
        <v>West</v>
      </c>
      <c r="Q6422" t="b">
        <f t="shared" si="101"/>
        <v>1</v>
      </c>
      <c r="R6422" t="e">
        <f>INDEX(removed_duplicate_rows!$A$5:$A$39,MATCH(wins!A6422,removed_duplicate_rows!$A$5:$A$39,0))</f>
        <v>#N/A</v>
      </c>
    </row>
    <row r="6423" spans="1:18" ht="15.75" customHeight="1" x14ac:dyDescent="0.2">
      <c r="A6423" t="s">
        <v>19400</v>
      </c>
      <c r="B6423" t="s">
        <v>19401</v>
      </c>
      <c r="C6423" t="s">
        <v>19402</v>
      </c>
      <c r="D6423" s="10">
        <v>46046</v>
      </c>
      <c r="E6423" t="s">
        <v>14854</v>
      </c>
      <c r="F6423">
        <v>12</v>
      </c>
      <c r="G6423" t="s">
        <v>374</v>
      </c>
      <c r="H6423" t="s">
        <v>409</v>
      </c>
      <c r="I6423" t="s">
        <v>55</v>
      </c>
      <c r="J6423">
        <v>1</v>
      </c>
      <c r="K6423">
        <v>4982</v>
      </c>
      <c r="L6423" t="str">
        <f>IFERROR(INDEX(play_attribution!$B$2:$B$328,MATCH(A6423,play_attribution!$A$2:$A$328,0)),"")</f>
        <v/>
      </c>
      <c r="M6423" t="str">
        <f>VLOOKUP(H6423,seller_roster!$A$2:$B$85,2,FALSE)</f>
        <v>Devon Okafor</v>
      </c>
      <c r="N6423" t="str">
        <f>VLOOKUP(C6423,accounts!$A$2:$F$9615,2,FALSE)</f>
        <v>Hospitality Group</v>
      </c>
      <c r="O6423" t="str">
        <f>VLOOKUP(C6423,accounts!$A$2:$F$9615,3,FALSE)</f>
        <v>$5M-$10M</v>
      </c>
      <c r="P6423" t="str">
        <f>VLOOKUP(C6423,accounts!$A$2:$F$9615,5,FALSE)</f>
        <v>Central</v>
      </c>
      <c r="Q6423" t="b">
        <f t="shared" si="101"/>
        <v>1</v>
      </c>
      <c r="R6423" t="e">
        <f>INDEX(removed_duplicate_rows!$A$5:$A$39,MATCH(wins!A6423,removed_duplicate_rows!$A$5:$A$39,0))</f>
        <v>#N/A</v>
      </c>
    </row>
    <row r="6424" spans="1:18" ht="15.75" customHeight="1" x14ac:dyDescent="0.2">
      <c r="A6424" t="s">
        <v>19403</v>
      </c>
      <c r="B6424" t="s">
        <v>19404</v>
      </c>
      <c r="C6424" t="s">
        <v>19405</v>
      </c>
      <c r="D6424" s="10">
        <v>46046</v>
      </c>
      <c r="E6424" t="s">
        <v>14854</v>
      </c>
      <c r="F6424">
        <v>12</v>
      </c>
      <c r="G6424" t="s">
        <v>374</v>
      </c>
      <c r="H6424" t="s">
        <v>417</v>
      </c>
      <c r="I6424" t="s">
        <v>55</v>
      </c>
      <c r="J6424">
        <v>1</v>
      </c>
      <c r="K6424">
        <v>4985</v>
      </c>
      <c r="L6424" t="str">
        <f>IFERROR(INDEX(play_attribution!$B$2:$B$328,MATCH(A6424,play_attribution!$A$2:$A$328,0)),"")</f>
        <v/>
      </c>
      <c r="M6424" t="str">
        <f>VLOOKUP(H6424,seller_roster!$A$2:$B$85,2,FALSE)</f>
        <v>Bryn Reyes</v>
      </c>
      <c r="N6424" t="str">
        <f>VLOOKUP(C6424,accounts!$A$2:$F$9615,2,FALSE)</f>
        <v>Retail Multi-Location</v>
      </c>
      <c r="O6424" t="str">
        <f>VLOOKUP(C6424,accounts!$A$2:$F$9615,3,FALSE)</f>
        <v>&lt;$1M</v>
      </c>
      <c r="P6424" t="str">
        <f>VLOOKUP(C6424,accounts!$A$2:$F$9615,5,FALSE)</f>
        <v>East</v>
      </c>
      <c r="Q6424" t="b">
        <f t="shared" si="101"/>
        <v>1</v>
      </c>
      <c r="R6424" t="e">
        <f>INDEX(removed_duplicate_rows!$A$5:$A$39,MATCH(wins!A6424,removed_duplicate_rows!$A$5:$A$39,0))</f>
        <v>#N/A</v>
      </c>
    </row>
    <row r="6425" spans="1:18" ht="15.75" customHeight="1" x14ac:dyDescent="0.2">
      <c r="A6425" t="s">
        <v>19406</v>
      </c>
      <c r="B6425" t="s">
        <v>19407</v>
      </c>
      <c r="C6425" t="s">
        <v>19408</v>
      </c>
      <c r="D6425" s="10">
        <v>46046</v>
      </c>
      <c r="E6425" t="s">
        <v>14854</v>
      </c>
      <c r="F6425">
        <v>12</v>
      </c>
      <c r="G6425" t="s">
        <v>374</v>
      </c>
      <c r="H6425" t="s">
        <v>409</v>
      </c>
      <c r="I6425" t="s">
        <v>55</v>
      </c>
      <c r="J6425">
        <v>1</v>
      </c>
      <c r="K6425">
        <v>5437</v>
      </c>
      <c r="L6425" t="str">
        <f>IFERROR(INDEX(play_attribution!$B$2:$B$328,MATCH(A6425,play_attribution!$A$2:$A$328,0)),"")</f>
        <v/>
      </c>
      <c r="M6425" t="str">
        <f>VLOOKUP(H6425,seller_roster!$A$2:$B$85,2,FALSE)</f>
        <v>Devon Okafor</v>
      </c>
      <c r="N6425" t="str">
        <f>VLOOKUP(C6425,accounts!$A$2:$F$9615,2,FALSE)</f>
        <v>Manufacturing</v>
      </c>
      <c r="O6425" t="str">
        <f>VLOOKUP(C6425,accounts!$A$2:$F$9615,3,FALSE)</f>
        <v>$2.5M-$5M</v>
      </c>
      <c r="P6425" t="str">
        <f>VLOOKUP(C6425,accounts!$A$2:$F$9615,5,FALSE)</f>
        <v>Central</v>
      </c>
      <c r="Q6425" t="b">
        <f t="shared" si="101"/>
        <v>1</v>
      </c>
      <c r="R6425" t="e">
        <f>INDEX(removed_duplicate_rows!$A$5:$A$39,MATCH(wins!A6425,removed_duplicate_rows!$A$5:$A$39,0))</f>
        <v>#N/A</v>
      </c>
    </row>
    <row r="6426" spans="1:18" ht="15.75" customHeight="1" x14ac:dyDescent="0.2">
      <c r="A6426" t="s">
        <v>19409</v>
      </c>
      <c r="B6426" t="s">
        <v>19410</v>
      </c>
      <c r="C6426" t="s">
        <v>19411</v>
      </c>
      <c r="D6426" s="10">
        <v>46046</v>
      </c>
      <c r="E6426" t="s">
        <v>14854</v>
      </c>
      <c r="F6426">
        <v>12</v>
      </c>
      <c r="G6426" t="s">
        <v>374</v>
      </c>
      <c r="H6426" t="s">
        <v>1123</v>
      </c>
      <c r="I6426" t="s">
        <v>55</v>
      </c>
      <c r="J6426">
        <v>1</v>
      </c>
      <c r="K6426">
        <v>5102</v>
      </c>
      <c r="L6426" t="str">
        <f>IFERROR(INDEX(play_attribution!$B$2:$B$328,MATCH(A6426,play_attribution!$A$2:$A$328,0)),"")</f>
        <v/>
      </c>
      <c r="M6426" t="str">
        <f>VLOOKUP(H6426,seller_roster!$A$2:$B$85,2,FALSE)</f>
        <v>Peyton Silva</v>
      </c>
      <c r="N6426" t="str">
        <f>VLOOKUP(C6426,accounts!$A$2:$F$9615,2,FALSE)</f>
        <v>Retail Multi-Location</v>
      </c>
      <c r="O6426" t="str">
        <f>VLOOKUP(C6426,accounts!$A$2:$F$9615,3,FALSE)</f>
        <v>$5M-$10M</v>
      </c>
      <c r="P6426" t="str">
        <f>VLOOKUP(C6426,accounts!$A$2:$F$9615,5,FALSE)</f>
        <v>Central</v>
      </c>
      <c r="Q6426" t="b">
        <f t="shared" si="101"/>
        <v>1</v>
      </c>
      <c r="R6426" t="e">
        <f>INDEX(removed_duplicate_rows!$A$5:$A$39,MATCH(wins!A6426,removed_duplicate_rows!$A$5:$A$39,0))</f>
        <v>#N/A</v>
      </c>
    </row>
    <row r="6427" spans="1:18" ht="15.75" customHeight="1" x14ac:dyDescent="0.2">
      <c r="A6427" t="s">
        <v>19412</v>
      </c>
      <c r="B6427" t="s">
        <v>19413</v>
      </c>
      <c r="C6427" t="s">
        <v>19414</v>
      </c>
      <c r="D6427" s="10">
        <v>46046</v>
      </c>
      <c r="E6427" t="s">
        <v>14854</v>
      </c>
      <c r="F6427">
        <v>12</v>
      </c>
      <c r="G6427" t="s">
        <v>374</v>
      </c>
      <c r="H6427" t="s">
        <v>387</v>
      </c>
      <c r="I6427" t="s">
        <v>55</v>
      </c>
      <c r="J6427">
        <v>1</v>
      </c>
      <c r="K6427">
        <v>5210</v>
      </c>
      <c r="L6427" t="str">
        <f>IFERROR(INDEX(play_attribution!$B$2:$B$328,MATCH(A6427,play_attribution!$A$2:$A$328,0)),"")</f>
        <v/>
      </c>
      <c r="M6427" t="str">
        <f>VLOOKUP(H6427,seller_roster!$A$2:$B$85,2,FALSE)</f>
        <v>Ray Kim</v>
      </c>
      <c r="N6427" t="str">
        <f>VLOOKUP(C6427,accounts!$A$2:$F$9615,2,FALSE)</f>
        <v>Logistics</v>
      </c>
      <c r="O6427" t="str">
        <f>VLOOKUP(C6427,accounts!$A$2:$F$9615,3,FALSE)</f>
        <v>$2.5M-$5M</v>
      </c>
      <c r="P6427" t="str">
        <f>VLOOKUP(C6427,accounts!$A$2:$F$9615,5,FALSE)</f>
        <v>East</v>
      </c>
      <c r="Q6427" t="b">
        <f t="shared" si="101"/>
        <v>1</v>
      </c>
      <c r="R6427" t="e">
        <f>INDEX(removed_duplicate_rows!$A$5:$A$39,MATCH(wins!A6427,removed_duplicate_rows!$A$5:$A$39,0))</f>
        <v>#N/A</v>
      </c>
    </row>
    <row r="6428" spans="1:18" ht="15.75" customHeight="1" x14ac:dyDescent="0.2">
      <c r="A6428" t="s">
        <v>19415</v>
      </c>
      <c r="B6428" t="s">
        <v>19416</v>
      </c>
      <c r="C6428" t="s">
        <v>19417</v>
      </c>
      <c r="D6428" s="10">
        <v>46046</v>
      </c>
      <c r="E6428" t="s">
        <v>14854</v>
      </c>
      <c r="F6428">
        <v>12</v>
      </c>
      <c r="G6428" t="s">
        <v>374</v>
      </c>
      <c r="H6428" t="s">
        <v>379</v>
      </c>
      <c r="I6428" t="s">
        <v>55</v>
      </c>
      <c r="J6428">
        <v>1</v>
      </c>
      <c r="K6428">
        <v>2952</v>
      </c>
      <c r="L6428" t="str">
        <f>IFERROR(INDEX(play_attribution!$B$2:$B$328,MATCH(A6428,play_attribution!$A$2:$A$328,0)),"")</f>
        <v/>
      </c>
      <c r="M6428" t="str">
        <f>VLOOKUP(H6428,seller_roster!$A$2:$B$85,2,FALSE)</f>
        <v>Tatum Vega</v>
      </c>
      <c r="N6428" t="str">
        <f>VLOOKUP(C6428,accounts!$A$2:$F$9615,2,FALSE)</f>
        <v>Field Services</v>
      </c>
      <c r="O6428" t="str">
        <f>VLOOKUP(C6428,accounts!$A$2:$F$9615,3,FALSE)</f>
        <v>$1M-$2.5M</v>
      </c>
      <c r="P6428" t="str">
        <f>VLOOKUP(C6428,accounts!$A$2:$F$9615,5,FALSE)</f>
        <v>West</v>
      </c>
      <c r="Q6428" t="b">
        <f t="shared" si="101"/>
        <v>1</v>
      </c>
      <c r="R6428" t="e">
        <f>INDEX(removed_duplicate_rows!$A$5:$A$39,MATCH(wins!A6428,removed_duplicate_rows!$A$5:$A$39,0))</f>
        <v>#N/A</v>
      </c>
    </row>
    <row r="6429" spans="1:18" ht="15.75" customHeight="1" x14ac:dyDescent="0.2">
      <c r="A6429" t="s">
        <v>19418</v>
      </c>
      <c r="B6429" t="s">
        <v>19419</v>
      </c>
      <c r="C6429" t="s">
        <v>19420</v>
      </c>
      <c r="D6429" s="10">
        <v>46046</v>
      </c>
      <c r="E6429" t="s">
        <v>14854</v>
      </c>
      <c r="F6429">
        <v>12</v>
      </c>
      <c r="G6429" t="s">
        <v>374</v>
      </c>
      <c r="H6429" t="s">
        <v>413</v>
      </c>
      <c r="I6429" t="s">
        <v>55</v>
      </c>
      <c r="J6429">
        <v>1</v>
      </c>
      <c r="K6429">
        <v>4682</v>
      </c>
      <c r="L6429" t="str">
        <f>IFERROR(INDEX(play_attribution!$B$2:$B$328,MATCH(A6429,play_attribution!$A$2:$A$328,0)),"")</f>
        <v/>
      </c>
      <c r="M6429" t="str">
        <f>VLOOKUP(H6429,seller_roster!$A$2:$B$85,2,FALSE)</f>
        <v>Phoenix Doyle</v>
      </c>
      <c r="N6429" t="str">
        <f>VLOOKUP(C6429,accounts!$A$2:$F$9615,2,FALSE)</f>
        <v>Retail Multi-Location</v>
      </c>
      <c r="O6429" t="str">
        <f>VLOOKUP(C6429,accounts!$A$2:$F$9615,3,FALSE)</f>
        <v>$1M-$2.5M</v>
      </c>
      <c r="P6429" t="str">
        <f>VLOOKUP(C6429,accounts!$A$2:$F$9615,5,FALSE)</f>
        <v>Central</v>
      </c>
      <c r="Q6429" t="b">
        <f t="shared" si="101"/>
        <v>1</v>
      </c>
      <c r="R6429" t="e">
        <f>INDEX(removed_duplicate_rows!$A$5:$A$39,MATCH(wins!A6429,removed_duplicate_rows!$A$5:$A$39,0))</f>
        <v>#N/A</v>
      </c>
    </row>
    <row r="6430" spans="1:18" ht="15.75" customHeight="1" x14ac:dyDescent="0.2">
      <c r="A6430" t="s">
        <v>19421</v>
      </c>
      <c r="B6430" t="s">
        <v>19422</v>
      </c>
      <c r="C6430" t="s">
        <v>19423</v>
      </c>
      <c r="D6430" s="10">
        <v>46046</v>
      </c>
      <c r="E6430" t="s">
        <v>14854</v>
      </c>
      <c r="F6430">
        <v>12</v>
      </c>
      <c r="G6430" t="s">
        <v>374</v>
      </c>
      <c r="H6430" t="s">
        <v>409</v>
      </c>
      <c r="I6430" t="s">
        <v>55</v>
      </c>
      <c r="J6430">
        <v>1</v>
      </c>
      <c r="K6430">
        <v>4150</v>
      </c>
      <c r="L6430" t="str">
        <f>IFERROR(INDEX(play_attribution!$B$2:$B$328,MATCH(A6430,play_attribution!$A$2:$A$328,0)),"")</f>
        <v/>
      </c>
      <c r="M6430" t="str">
        <f>VLOOKUP(H6430,seller_roster!$A$2:$B$85,2,FALSE)</f>
        <v>Devon Okafor</v>
      </c>
      <c r="N6430" t="str">
        <f>VLOOKUP(C6430,accounts!$A$2:$F$9615,2,FALSE)</f>
        <v>Healthcare Services</v>
      </c>
      <c r="O6430" t="str">
        <f>VLOOKUP(C6430,accounts!$A$2:$F$9615,3,FALSE)</f>
        <v>$5M-$10M</v>
      </c>
      <c r="P6430" t="str">
        <f>VLOOKUP(C6430,accounts!$A$2:$F$9615,5,FALSE)</f>
        <v>Central</v>
      </c>
      <c r="Q6430" t="b">
        <f t="shared" si="101"/>
        <v>1</v>
      </c>
      <c r="R6430" t="e">
        <f>INDEX(removed_duplicate_rows!$A$5:$A$39,MATCH(wins!A6430,removed_duplicate_rows!$A$5:$A$39,0))</f>
        <v>#N/A</v>
      </c>
    </row>
    <row r="6431" spans="1:18" ht="15.75" customHeight="1" x14ac:dyDescent="0.2">
      <c r="A6431" t="s">
        <v>19424</v>
      </c>
      <c r="B6431" t="s">
        <v>19425</v>
      </c>
      <c r="C6431" t="s">
        <v>19426</v>
      </c>
      <c r="D6431" s="10">
        <v>46046</v>
      </c>
      <c r="E6431" t="s">
        <v>14854</v>
      </c>
      <c r="F6431">
        <v>12</v>
      </c>
      <c r="G6431" t="s">
        <v>374</v>
      </c>
      <c r="H6431" t="s">
        <v>832</v>
      </c>
      <c r="I6431" t="s">
        <v>55</v>
      </c>
      <c r="J6431">
        <v>1</v>
      </c>
      <c r="K6431">
        <v>3830</v>
      </c>
      <c r="L6431" t="str">
        <f>IFERROR(INDEX(play_attribution!$B$2:$B$328,MATCH(A6431,play_attribution!$A$2:$A$328,0)),"")</f>
        <v/>
      </c>
      <c r="M6431" t="str">
        <f>VLOOKUP(H6431,seller_roster!$A$2:$B$85,2,FALSE)</f>
        <v>Noel Nkemelu</v>
      </c>
      <c r="N6431" t="str">
        <f>VLOOKUP(C6431,accounts!$A$2:$F$9615,2,FALSE)</f>
        <v>Hospitality Group</v>
      </c>
      <c r="O6431" t="str">
        <f>VLOOKUP(C6431,accounts!$A$2:$F$9615,3,FALSE)</f>
        <v>$5M-$10M</v>
      </c>
      <c r="P6431" t="str">
        <f>VLOOKUP(C6431,accounts!$A$2:$F$9615,5,FALSE)</f>
        <v>East</v>
      </c>
      <c r="Q6431" t="b">
        <f t="shared" si="101"/>
        <v>1</v>
      </c>
      <c r="R6431" t="e">
        <f>INDEX(removed_duplicate_rows!$A$5:$A$39,MATCH(wins!A6431,removed_duplicate_rows!$A$5:$A$39,0))</f>
        <v>#N/A</v>
      </c>
    </row>
    <row r="6432" spans="1:18" ht="15.75" customHeight="1" x14ac:dyDescent="0.2">
      <c r="A6432" t="s">
        <v>19427</v>
      </c>
      <c r="B6432" t="s">
        <v>19428</v>
      </c>
      <c r="C6432" t="s">
        <v>19429</v>
      </c>
      <c r="D6432" s="10">
        <v>46046</v>
      </c>
      <c r="E6432" t="s">
        <v>14854</v>
      </c>
      <c r="F6432">
        <v>12</v>
      </c>
      <c r="G6432" t="s">
        <v>374</v>
      </c>
      <c r="H6432" t="s">
        <v>413</v>
      </c>
      <c r="I6432" t="s">
        <v>55</v>
      </c>
      <c r="J6432">
        <v>1</v>
      </c>
      <c r="K6432">
        <v>8712</v>
      </c>
      <c r="L6432" t="str">
        <f>IFERROR(INDEX(play_attribution!$B$2:$B$328,MATCH(A6432,play_attribution!$A$2:$A$328,0)),"")</f>
        <v/>
      </c>
      <c r="M6432" t="str">
        <f>VLOOKUP(H6432,seller_roster!$A$2:$B$85,2,FALSE)</f>
        <v>Phoenix Doyle</v>
      </c>
      <c r="N6432" t="str">
        <f>VLOOKUP(C6432,accounts!$A$2:$F$9615,2,FALSE)</f>
        <v>Wholesale &amp; Distribution</v>
      </c>
      <c r="O6432" t="str">
        <f>VLOOKUP(C6432,accounts!$A$2:$F$9615,3,FALSE)</f>
        <v>$2.5M-$5M</v>
      </c>
      <c r="P6432" t="str">
        <f>VLOOKUP(C6432,accounts!$A$2:$F$9615,5,FALSE)</f>
        <v>East</v>
      </c>
      <c r="Q6432" t="b">
        <f t="shared" si="101"/>
        <v>1</v>
      </c>
      <c r="R6432" t="e">
        <f>INDEX(removed_duplicate_rows!$A$5:$A$39,MATCH(wins!A6432,removed_duplicate_rows!$A$5:$A$39,0))</f>
        <v>#N/A</v>
      </c>
    </row>
    <row r="6433" spans="1:18" ht="15.75" customHeight="1" x14ac:dyDescent="0.2">
      <c r="A6433" t="s">
        <v>19430</v>
      </c>
      <c r="B6433" t="s">
        <v>19431</v>
      </c>
      <c r="C6433" t="s">
        <v>19432</v>
      </c>
      <c r="D6433" s="10">
        <v>46046</v>
      </c>
      <c r="E6433" t="s">
        <v>14854</v>
      </c>
      <c r="F6433">
        <v>12</v>
      </c>
      <c r="G6433" t="s">
        <v>374</v>
      </c>
      <c r="H6433" t="s">
        <v>427</v>
      </c>
      <c r="I6433" t="s">
        <v>55</v>
      </c>
      <c r="J6433">
        <v>1</v>
      </c>
      <c r="K6433">
        <v>4911</v>
      </c>
      <c r="L6433" t="str">
        <f>IFERROR(INDEX(play_attribution!$B$2:$B$328,MATCH(A6433,play_attribution!$A$2:$A$328,0)),"")</f>
        <v/>
      </c>
      <c r="M6433" t="str">
        <f>VLOOKUP(H6433,seller_roster!$A$2:$B$85,2,FALSE)</f>
        <v>Peyton Moreau</v>
      </c>
      <c r="N6433" t="str">
        <f>VLOOKUP(C6433,accounts!$A$2:$F$9615,2,FALSE)</f>
        <v>Manufacturing</v>
      </c>
      <c r="O6433" t="str">
        <f>VLOOKUP(C6433,accounts!$A$2:$F$9615,3,FALSE)</f>
        <v>$2.5M-$5M</v>
      </c>
      <c r="P6433" t="str">
        <f>VLOOKUP(C6433,accounts!$A$2:$F$9615,5,FALSE)</f>
        <v>West</v>
      </c>
      <c r="Q6433" t="b">
        <f t="shared" si="101"/>
        <v>1</v>
      </c>
      <c r="R6433" t="e">
        <f>INDEX(removed_duplicate_rows!$A$5:$A$39,MATCH(wins!A6433,removed_duplicate_rows!$A$5:$A$39,0))</f>
        <v>#N/A</v>
      </c>
    </row>
    <row r="6434" spans="1:18" ht="15.75" customHeight="1" x14ac:dyDescent="0.2">
      <c r="A6434" t="s">
        <v>19433</v>
      </c>
      <c r="B6434" t="s">
        <v>19434</v>
      </c>
      <c r="C6434" t="s">
        <v>19435</v>
      </c>
      <c r="D6434" s="10">
        <v>46046</v>
      </c>
      <c r="E6434" t="s">
        <v>14854</v>
      </c>
      <c r="F6434">
        <v>12</v>
      </c>
      <c r="G6434" t="s">
        <v>374</v>
      </c>
      <c r="H6434" t="s">
        <v>409</v>
      </c>
      <c r="I6434" t="s">
        <v>55</v>
      </c>
      <c r="J6434">
        <v>1</v>
      </c>
      <c r="K6434">
        <v>5116</v>
      </c>
      <c r="L6434" t="str">
        <f>IFERROR(INDEX(play_attribution!$B$2:$B$328,MATCH(A6434,play_attribution!$A$2:$A$328,0)),"")</f>
        <v/>
      </c>
      <c r="M6434" t="str">
        <f>VLOOKUP(H6434,seller_roster!$A$2:$B$85,2,FALSE)</f>
        <v>Devon Okafor</v>
      </c>
      <c r="N6434" t="str">
        <f>VLOOKUP(C6434,accounts!$A$2:$F$9615,2,FALSE)</f>
        <v>Construction</v>
      </c>
      <c r="O6434" t="str">
        <f>VLOOKUP(C6434,accounts!$A$2:$F$9615,3,FALSE)</f>
        <v>$2.5M-$5M</v>
      </c>
      <c r="P6434" t="str">
        <f>VLOOKUP(C6434,accounts!$A$2:$F$9615,5,FALSE)</f>
        <v>Central</v>
      </c>
      <c r="Q6434" t="b">
        <f t="shared" si="101"/>
        <v>1</v>
      </c>
      <c r="R6434" t="e">
        <f>INDEX(removed_duplicate_rows!$A$5:$A$39,MATCH(wins!A6434,removed_duplicate_rows!$A$5:$A$39,0))</f>
        <v>#N/A</v>
      </c>
    </row>
    <row r="6435" spans="1:18" ht="15.75" customHeight="1" x14ac:dyDescent="0.2">
      <c r="A6435" t="s">
        <v>19436</v>
      </c>
      <c r="B6435" t="s">
        <v>19437</v>
      </c>
      <c r="C6435" t="s">
        <v>19438</v>
      </c>
      <c r="D6435" s="10">
        <v>46046</v>
      </c>
      <c r="E6435" t="s">
        <v>14854</v>
      </c>
      <c r="F6435">
        <v>12</v>
      </c>
      <c r="G6435" t="s">
        <v>374</v>
      </c>
      <c r="H6435" t="s">
        <v>2183</v>
      </c>
      <c r="I6435" t="s">
        <v>55</v>
      </c>
      <c r="J6435">
        <v>1</v>
      </c>
      <c r="K6435">
        <v>5405</v>
      </c>
      <c r="L6435" t="str">
        <f>IFERROR(INDEX(play_attribution!$B$2:$B$328,MATCH(A6435,play_attribution!$A$2:$A$328,0)),"")</f>
        <v/>
      </c>
      <c r="M6435" t="str">
        <f>VLOOKUP(H6435,seller_roster!$A$2:$B$85,2,FALSE)</f>
        <v>Rowan Tran</v>
      </c>
      <c r="N6435" t="str">
        <f>VLOOKUP(C6435,accounts!$A$2:$F$9615,2,FALSE)</f>
        <v>Healthcare Services</v>
      </c>
      <c r="O6435" t="str">
        <f>VLOOKUP(C6435,accounts!$A$2:$F$9615,3,FALSE)</f>
        <v>$2.5M-$5M</v>
      </c>
      <c r="P6435" t="str">
        <f>VLOOKUP(C6435,accounts!$A$2:$F$9615,5,FALSE)</f>
        <v>Central</v>
      </c>
      <c r="Q6435" t="b">
        <f t="shared" si="101"/>
        <v>1</v>
      </c>
      <c r="R6435" t="e">
        <f>INDEX(removed_duplicate_rows!$A$5:$A$39,MATCH(wins!A6435,removed_duplicate_rows!$A$5:$A$39,0))</f>
        <v>#N/A</v>
      </c>
    </row>
    <row r="6436" spans="1:18" ht="15.75" customHeight="1" x14ac:dyDescent="0.2">
      <c r="A6436" t="s">
        <v>19439</v>
      </c>
      <c r="B6436" t="s">
        <v>19440</v>
      </c>
      <c r="C6436" t="s">
        <v>19441</v>
      </c>
      <c r="D6436" s="10">
        <v>46046</v>
      </c>
      <c r="E6436" t="s">
        <v>14854</v>
      </c>
      <c r="F6436">
        <v>12</v>
      </c>
      <c r="G6436" t="s">
        <v>374</v>
      </c>
      <c r="H6436" t="s">
        <v>2183</v>
      </c>
      <c r="I6436" t="s">
        <v>55</v>
      </c>
      <c r="J6436">
        <v>1</v>
      </c>
      <c r="K6436">
        <v>6522</v>
      </c>
      <c r="L6436" t="str">
        <f>IFERROR(INDEX(play_attribution!$B$2:$B$328,MATCH(A6436,play_attribution!$A$2:$A$328,0)),"")</f>
        <v/>
      </c>
      <c r="M6436" t="str">
        <f>VLOOKUP(H6436,seller_roster!$A$2:$B$85,2,FALSE)</f>
        <v>Rowan Tran</v>
      </c>
      <c r="N6436" t="str">
        <f>VLOOKUP(C6436,accounts!$A$2:$F$9615,2,FALSE)</f>
        <v>Wholesale &amp; Distribution</v>
      </c>
      <c r="O6436" t="str">
        <f>VLOOKUP(C6436,accounts!$A$2:$F$9615,3,FALSE)</f>
        <v>$2.5M-$5M</v>
      </c>
      <c r="P6436" t="str">
        <f>VLOOKUP(C6436,accounts!$A$2:$F$9615,5,FALSE)</f>
        <v>East</v>
      </c>
      <c r="Q6436" t="b">
        <f t="shared" si="101"/>
        <v>1</v>
      </c>
      <c r="R6436" t="e">
        <f>INDEX(removed_duplicate_rows!$A$5:$A$39,MATCH(wins!A6436,removed_duplicate_rows!$A$5:$A$39,0))</f>
        <v>#N/A</v>
      </c>
    </row>
    <row r="6437" spans="1:18" ht="15.75" customHeight="1" x14ac:dyDescent="0.2">
      <c r="A6437" t="s">
        <v>19442</v>
      </c>
      <c r="B6437" t="s">
        <v>19443</v>
      </c>
      <c r="C6437" t="s">
        <v>19444</v>
      </c>
      <c r="D6437" s="10">
        <v>46046</v>
      </c>
      <c r="E6437" t="s">
        <v>14854</v>
      </c>
      <c r="F6437">
        <v>12</v>
      </c>
      <c r="G6437" t="s">
        <v>374</v>
      </c>
      <c r="H6437" t="s">
        <v>832</v>
      </c>
      <c r="I6437" t="s">
        <v>55</v>
      </c>
      <c r="J6437">
        <v>1</v>
      </c>
      <c r="K6437">
        <v>4112</v>
      </c>
      <c r="L6437" t="str">
        <f>IFERROR(INDEX(play_attribution!$B$2:$B$328,MATCH(A6437,play_attribution!$A$2:$A$328,0)),"")</f>
        <v/>
      </c>
      <c r="M6437" t="str">
        <f>VLOOKUP(H6437,seller_roster!$A$2:$B$85,2,FALSE)</f>
        <v>Noel Nkemelu</v>
      </c>
      <c r="N6437" t="str">
        <f>VLOOKUP(C6437,accounts!$A$2:$F$9615,2,FALSE)</f>
        <v>Retail Multi-Location</v>
      </c>
      <c r="O6437" t="str">
        <f>VLOOKUP(C6437,accounts!$A$2:$F$9615,3,FALSE)</f>
        <v>$2.5M-$5M</v>
      </c>
      <c r="P6437" t="str">
        <f>VLOOKUP(C6437,accounts!$A$2:$F$9615,5,FALSE)</f>
        <v>West</v>
      </c>
      <c r="Q6437" t="b">
        <f t="shared" si="101"/>
        <v>1</v>
      </c>
      <c r="R6437" t="e">
        <f>INDEX(removed_duplicate_rows!$A$5:$A$39,MATCH(wins!A6437,removed_duplicate_rows!$A$5:$A$39,0))</f>
        <v>#N/A</v>
      </c>
    </row>
    <row r="6438" spans="1:18" ht="15.75" customHeight="1" x14ac:dyDescent="0.2">
      <c r="A6438" t="s">
        <v>19445</v>
      </c>
      <c r="B6438" t="s">
        <v>19446</v>
      </c>
      <c r="C6438" t="s">
        <v>19447</v>
      </c>
      <c r="D6438" s="10">
        <v>46046</v>
      </c>
      <c r="E6438" t="s">
        <v>14854</v>
      </c>
      <c r="F6438">
        <v>12</v>
      </c>
      <c r="G6438" t="s">
        <v>374</v>
      </c>
      <c r="H6438" t="s">
        <v>783</v>
      </c>
      <c r="I6438" t="s">
        <v>55</v>
      </c>
      <c r="J6438">
        <v>1</v>
      </c>
      <c r="K6438">
        <v>5359</v>
      </c>
      <c r="L6438" t="str">
        <f>IFERROR(INDEX(play_attribution!$B$2:$B$328,MATCH(A6438,play_attribution!$A$2:$A$328,0)),"")</f>
        <v/>
      </c>
      <c r="M6438" t="str">
        <f>VLOOKUP(H6438,seller_roster!$A$2:$B$85,2,FALSE)</f>
        <v>Omar Tran</v>
      </c>
      <c r="N6438" t="str">
        <f>VLOOKUP(C6438,accounts!$A$2:$F$9615,2,FALSE)</f>
        <v>Field Services</v>
      </c>
      <c r="O6438" t="str">
        <f>VLOOKUP(C6438,accounts!$A$2:$F$9615,3,FALSE)</f>
        <v>$5M-$10M</v>
      </c>
      <c r="P6438" t="str">
        <f>VLOOKUP(C6438,accounts!$A$2:$F$9615,5,FALSE)</f>
        <v>Central</v>
      </c>
      <c r="Q6438" t="b">
        <f t="shared" si="101"/>
        <v>1</v>
      </c>
      <c r="R6438" t="e">
        <f>INDEX(removed_duplicate_rows!$A$5:$A$39,MATCH(wins!A6438,removed_duplicate_rows!$A$5:$A$39,0))</f>
        <v>#N/A</v>
      </c>
    </row>
    <row r="6439" spans="1:18" ht="15.75" customHeight="1" x14ac:dyDescent="0.2">
      <c r="A6439" t="s">
        <v>19448</v>
      </c>
      <c r="B6439" t="s">
        <v>19449</v>
      </c>
      <c r="C6439" t="s">
        <v>19450</v>
      </c>
      <c r="D6439" s="10">
        <v>46046</v>
      </c>
      <c r="E6439" t="s">
        <v>14854</v>
      </c>
      <c r="F6439">
        <v>12</v>
      </c>
      <c r="G6439" t="s">
        <v>374</v>
      </c>
      <c r="H6439" t="s">
        <v>375</v>
      </c>
      <c r="I6439" t="s">
        <v>55</v>
      </c>
      <c r="J6439">
        <v>1</v>
      </c>
      <c r="K6439">
        <v>5752</v>
      </c>
      <c r="L6439" t="str">
        <f>IFERROR(INDEX(play_attribution!$B$2:$B$328,MATCH(A6439,play_attribution!$A$2:$A$328,0)),"")</f>
        <v/>
      </c>
      <c r="M6439" t="str">
        <f>VLOOKUP(H6439,seller_roster!$A$2:$B$85,2,FALSE)</f>
        <v>Sol Lindqvist</v>
      </c>
      <c r="N6439" t="str">
        <f>VLOOKUP(C6439,accounts!$A$2:$F$9615,2,FALSE)</f>
        <v>Nonprofit</v>
      </c>
      <c r="O6439" t="str">
        <f>VLOOKUP(C6439,accounts!$A$2:$F$9615,3,FALSE)</f>
        <v>$2.5M-$5M</v>
      </c>
      <c r="P6439" t="str">
        <f>VLOOKUP(C6439,accounts!$A$2:$F$9615,5,FALSE)</f>
        <v>Central</v>
      </c>
      <c r="Q6439" t="b">
        <f t="shared" si="101"/>
        <v>1</v>
      </c>
      <c r="R6439" t="e">
        <f>INDEX(removed_duplicate_rows!$A$5:$A$39,MATCH(wins!A6439,removed_duplicate_rows!$A$5:$A$39,0))</f>
        <v>#N/A</v>
      </c>
    </row>
    <row r="6440" spans="1:18" ht="15.75" customHeight="1" x14ac:dyDescent="0.2">
      <c r="A6440" t="s">
        <v>19451</v>
      </c>
      <c r="B6440" t="s">
        <v>19452</v>
      </c>
      <c r="C6440" t="s">
        <v>19453</v>
      </c>
      <c r="D6440" s="10">
        <v>46046</v>
      </c>
      <c r="E6440" t="s">
        <v>14854</v>
      </c>
      <c r="F6440">
        <v>12</v>
      </c>
      <c r="G6440" t="s">
        <v>374</v>
      </c>
      <c r="H6440" t="s">
        <v>449</v>
      </c>
      <c r="I6440" t="s">
        <v>55</v>
      </c>
      <c r="J6440">
        <v>1</v>
      </c>
      <c r="K6440">
        <v>6537</v>
      </c>
      <c r="L6440" t="str">
        <f>IFERROR(INDEX(play_attribution!$B$2:$B$328,MATCH(A6440,play_attribution!$A$2:$A$328,0)),"")</f>
        <v/>
      </c>
      <c r="M6440" t="str">
        <f>VLOOKUP(H6440,seller_roster!$A$2:$B$85,2,FALSE)</f>
        <v>Hayden Okafor</v>
      </c>
      <c r="N6440" t="str">
        <f>VLOOKUP(C6440,accounts!$A$2:$F$9615,2,FALSE)</f>
        <v>Retail Multi-Location</v>
      </c>
      <c r="O6440" t="str">
        <f>VLOOKUP(C6440,accounts!$A$2:$F$9615,3,FALSE)</f>
        <v>$2.5M-$5M</v>
      </c>
      <c r="P6440" t="str">
        <f>VLOOKUP(C6440,accounts!$A$2:$F$9615,5,FALSE)</f>
        <v>West</v>
      </c>
      <c r="Q6440" t="b">
        <f t="shared" si="101"/>
        <v>1</v>
      </c>
      <c r="R6440" t="e">
        <f>INDEX(removed_duplicate_rows!$A$5:$A$39,MATCH(wins!A6440,removed_duplicate_rows!$A$5:$A$39,0))</f>
        <v>#N/A</v>
      </c>
    </row>
    <row r="6441" spans="1:18" ht="15.75" customHeight="1" x14ac:dyDescent="0.2">
      <c r="A6441" t="s">
        <v>19454</v>
      </c>
      <c r="B6441" t="s">
        <v>19455</v>
      </c>
      <c r="C6441" t="s">
        <v>19456</v>
      </c>
      <c r="D6441" s="10">
        <v>46046</v>
      </c>
      <c r="E6441" t="s">
        <v>14854</v>
      </c>
      <c r="F6441">
        <v>12</v>
      </c>
      <c r="G6441" t="s">
        <v>374</v>
      </c>
      <c r="H6441" t="s">
        <v>398</v>
      </c>
      <c r="I6441" t="s">
        <v>55</v>
      </c>
      <c r="J6441">
        <v>1</v>
      </c>
      <c r="K6441">
        <v>3494</v>
      </c>
      <c r="L6441" t="str">
        <f>IFERROR(INDEX(play_attribution!$B$2:$B$328,MATCH(A6441,play_attribution!$A$2:$A$328,0)),"")</f>
        <v/>
      </c>
      <c r="M6441" t="str">
        <f>VLOOKUP(H6441,seller_roster!$A$2:$B$85,2,FALSE)</f>
        <v>Rowan Kim</v>
      </c>
      <c r="N6441" t="str">
        <f>VLOOKUP(C6441,accounts!$A$2:$F$9615,2,FALSE)</f>
        <v>Nonprofit</v>
      </c>
      <c r="O6441" t="str">
        <f>VLOOKUP(C6441,accounts!$A$2:$F$9615,3,FALSE)</f>
        <v>$5M-$10M</v>
      </c>
      <c r="P6441" t="str">
        <f>VLOOKUP(C6441,accounts!$A$2:$F$9615,5,FALSE)</f>
        <v>West</v>
      </c>
      <c r="Q6441" t="b">
        <f t="shared" si="101"/>
        <v>1</v>
      </c>
      <c r="R6441" t="e">
        <f>INDEX(removed_duplicate_rows!$A$5:$A$39,MATCH(wins!A6441,removed_duplicate_rows!$A$5:$A$39,0))</f>
        <v>#N/A</v>
      </c>
    </row>
    <row r="6442" spans="1:18" ht="15.75" customHeight="1" x14ac:dyDescent="0.2">
      <c r="A6442" t="s">
        <v>19457</v>
      </c>
      <c r="B6442" t="s">
        <v>19458</v>
      </c>
      <c r="C6442" t="s">
        <v>19459</v>
      </c>
      <c r="D6442" s="10">
        <v>46046</v>
      </c>
      <c r="E6442" t="s">
        <v>14854</v>
      </c>
      <c r="F6442">
        <v>12</v>
      </c>
      <c r="G6442" t="s">
        <v>374</v>
      </c>
      <c r="H6442" t="s">
        <v>383</v>
      </c>
      <c r="I6442" t="s">
        <v>55</v>
      </c>
      <c r="J6442">
        <v>1</v>
      </c>
      <c r="K6442">
        <v>4667</v>
      </c>
      <c r="L6442" t="str">
        <f>IFERROR(INDEX(play_attribution!$B$2:$B$328,MATCH(A6442,play_attribution!$A$2:$A$328,0)),"")</f>
        <v/>
      </c>
      <c r="M6442" t="str">
        <f>VLOOKUP(H6442,seller_roster!$A$2:$B$85,2,FALSE)</f>
        <v>Flor Ruiz</v>
      </c>
      <c r="N6442" t="str">
        <f>VLOOKUP(C6442,accounts!$A$2:$F$9615,2,FALSE)</f>
        <v>Manufacturing</v>
      </c>
      <c r="O6442" t="str">
        <f>VLOOKUP(C6442,accounts!$A$2:$F$9615,3,FALSE)</f>
        <v>$5M-$10M</v>
      </c>
      <c r="P6442" t="str">
        <f>VLOOKUP(C6442,accounts!$A$2:$F$9615,5,FALSE)</f>
        <v>West</v>
      </c>
      <c r="Q6442" t="b">
        <f t="shared" si="101"/>
        <v>1</v>
      </c>
      <c r="R6442" t="e">
        <f>INDEX(removed_duplicate_rows!$A$5:$A$39,MATCH(wins!A6442,removed_duplicate_rows!$A$5:$A$39,0))</f>
        <v>#N/A</v>
      </c>
    </row>
    <row r="6443" spans="1:18" ht="15.75" customHeight="1" x14ac:dyDescent="0.2">
      <c r="A6443" t="s">
        <v>19460</v>
      </c>
      <c r="B6443" t="s">
        <v>19461</v>
      </c>
      <c r="C6443" t="s">
        <v>19462</v>
      </c>
      <c r="D6443" s="10">
        <v>46046</v>
      </c>
      <c r="E6443" t="s">
        <v>14854</v>
      </c>
      <c r="F6443">
        <v>12</v>
      </c>
      <c r="G6443" t="s">
        <v>374</v>
      </c>
      <c r="H6443" t="s">
        <v>413</v>
      </c>
      <c r="I6443" t="s">
        <v>55</v>
      </c>
      <c r="J6443">
        <v>1</v>
      </c>
      <c r="K6443">
        <v>3978</v>
      </c>
      <c r="L6443" t="str">
        <f>IFERROR(INDEX(play_attribution!$B$2:$B$328,MATCH(A6443,play_attribution!$A$2:$A$328,0)),"")</f>
        <v/>
      </c>
      <c r="M6443" t="str">
        <f>VLOOKUP(H6443,seller_roster!$A$2:$B$85,2,FALSE)</f>
        <v>Phoenix Doyle</v>
      </c>
      <c r="N6443" t="str">
        <f>VLOOKUP(C6443,accounts!$A$2:$F$9615,2,FALSE)</f>
        <v>Retail Multi-Location</v>
      </c>
      <c r="O6443" t="str">
        <f>VLOOKUP(C6443,accounts!$A$2:$F$9615,3,FALSE)</f>
        <v>$2.5M-$5M</v>
      </c>
      <c r="P6443" t="str">
        <f>VLOOKUP(C6443,accounts!$A$2:$F$9615,5,FALSE)</f>
        <v>West</v>
      </c>
      <c r="Q6443" t="b">
        <f t="shared" si="101"/>
        <v>1</v>
      </c>
      <c r="R6443" t="e">
        <f>INDEX(removed_duplicate_rows!$A$5:$A$39,MATCH(wins!A6443,removed_duplicate_rows!$A$5:$A$39,0))</f>
        <v>#N/A</v>
      </c>
    </row>
    <row r="6444" spans="1:18" ht="15.75" customHeight="1" x14ac:dyDescent="0.2">
      <c r="A6444" t="s">
        <v>19463</v>
      </c>
      <c r="B6444" t="s">
        <v>19464</v>
      </c>
      <c r="C6444" t="s">
        <v>19465</v>
      </c>
      <c r="D6444" s="10">
        <v>46046</v>
      </c>
      <c r="E6444" t="s">
        <v>14854</v>
      </c>
      <c r="F6444">
        <v>12</v>
      </c>
      <c r="G6444" t="s">
        <v>374</v>
      </c>
      <c r="H6444" t="s">
        <v>417</v>
      </c>
      <c r="I6444" t="s">
        <v>55</v>
      </c>
      <c r="J6444">
        <v>1</v>
      </c>
      <c r="K6444">
        <v>6282</v>
      </c>
      <c r="L6444" t="str">
        <f>IFERROR(INDEX(play_attribution!$B$2:$B$328,MATCH(A6444,play_attribution!$A$2:$A$328,0)),"")</f>
        <v/>
      </c>
      <c r="M6444" t="str">
        <f>VLOOKUP(H6444,seller_roster!$A$2:$B$85,2,FALSE)</f>
        <v>Bryn Reyes</v>
      </c>
      <c r="N6444" t="str">
        <f>VLOOKUP(C6444,accounts!$A$2:$F$9615,2,FALSE)</f>
        <v>Healthcare Services</v>
      </c>
      <c r="O6444" t="str">
        <f>VLOOKUP(C6444,accounts!$A$2:$F$9615,3,FALSE)</f>
        <v>$2.5M-$5M</v>
      </c>
      <c r="P6444" t="str">
        <f>VLOOKUP(C6444,accounts!$A$2:$F$9615,5,FALSE)</f>
        <v>Central</v>
      </c>
      <c r="Q6444" t="b">
        <f t="shared" si="101"/>
        <v>1</v>
      </c>
      <c r="R6444" t="e">
        <f>INDEX(removed_duplicate_rows!$A$5:$A$39,MATCH(wins!A6444,removed_duplicate_rows!$A$5:$A$39,0))</f>
        <v>#N/A</v>
      </c>
    </row>
    <row r="6445" spans="1:18" ht="15.75" customHeight="1" x14ac:dyDescent="0.2">
      <c r="A6445" t="s">
        <v>19466</v>
      </c>
      <c r="B6445" t="s">
        <v>19467</v>
      </c>
      <c r="C6445" t="s">
        <v>19468</v>
      </c>
      <c r="D6445" s="10">
        <v>46046</v>
      </c>
      <c r="E6445" t="s">
        <v>14854</v>
      </c>
      <c r="F6445">
        <v>12</v>
      </c>
      <c r="G6445" t="s">
        <v>374</v>
      </c>
      <c r="H6445" t="s">
        <v>449</v>
      </c>
      <c r="I6445" t="s">
        <v>55</v>
      </c>
      <c r="J6445">
        <v>1</v>
      </c>
      <c r="K6445">
        <v>6175</v>
      </c>
      <c r="L6445" t="str">
        <f>IFERROR(INDEX(play_attribution!$B$2:$B$328,MATCH(A6445,play_attribution!$A$2:$A$328,0)),"")</f>
        <v/>
      </c>
      <c r="M6445" t="str">
        <f>VLOOKUP(H6445,seller_roster!$A$2:$B$85,2,FALSE)</f>
        <v>Hayden Okafor</v>
      </c>
      <c r="N6445" t="str">
        <f>VLOOKUP(C6445,accounts!$A$2:$F$9615,2,FALSE)</f>
        <v>Hospitality Group</v>
      </c>
      <c r="O6445" t="str">
        <f>VLOOKUP(C6445,accounts!$A$2:$F$9615,3,FALSE)</f>
        <v>$5M-$10M</v>
      </c>
      <c r="P6445" t="str">
        <f>VLOOKUP(C6445,accounts!$A$2:$F$9615,5,FALSE)</f>
        <v>West</v>
      </c>
      <c r="Q6445" t="b">
        <f t="shared" si="101"/>
        <v>1</v>
      </c>
      <c r="R6445" t="e">
        <f>INDEX(removed_duplicate_rows!$A$5:$A$39,MATCH(wins!A6445,removed_duplicate_rows!$A$5:$A$39,0))</f>
        <v>#N/A</v>
      </c>
    </row>
    <row r="6446" spans="1:18" ht="15.75" customHeight="1" x14ac:dyDescent="0.2">
      <c r="A6446" t="s">
        <v>19469</v>
      </c>
      <c r="B6446" t="s">
        <v>19470</v>
      </c>
      <c r="C6446" t="s">
        <v>19471</v>
      </c>
      <c r="D6446" s="10">
        <v>46046</v>
      </c>
      <c r="E6446" t="s">
        <v>14854</v>
      </c>
      <c r="F6446">
        <v>12</v>
      </c>
      <c r="G6446" t="s">
        <v>374</v>
      </c>
      <c r="H6446" t="s">
        <v>413</v>
      </c>
      <c r="I6446" t="s">
        <v>55</v>
      </c>
      <c r="J6446">
        <v>1</v>
      </c>
      <c r="K6446">
        <v>5690</v>
      </c>
      <c r="L6446" t="str">
        <f>IFERROR(INDEX(play_attribution!$B$2:$B$328,MATCH(A6446,play_attribution!$A$2:$A$328,0)),"")</f>
        <v/>
      </c>
      <c r="M6446" t="str">
        <f>VLOOKUP(H6446,seller_roster!$A$2:$B$85,2,FALSE)</f>
        <v>Phoenix Doyle</v>
      </c>
      <c r="N6446" t="str">
        <f>VLOOKUP(C6446,accounts!$A$2:$F$9615,2,FALSE)</f>
        <v>Wholesale &amp; Distribution</v>
      </c>
      <c r="O6446" t="str">
        <f>VLOOKUP(C6446,accounts!$A$2:$F$9615,3,FALSE)</f>
        <v>$5M-$10M</v>
      </c>
      <c r="P6446" t="str">
        <f>VLOOKUP(C6446,accounts!$A$2:$F$9615,5,FALSE)</f>
        <v>Central</v>
      </c>
      <c r="Q6446" t="b">
        <f t="shared" si="101"/>
        <v>1</v>
      </c>
      <c r="R6446" t="e">
        <f>INDEX(removed_duplicate_rows!$A$5:$A$39,MATCH(wins!A6446,removed_duplicate_rows!$A$5:$A$39,0))</f>
        <v>#N/A</v>
      </c>
    </row>
    <row r="6447" spans="1:18" ht="15.75" customHeight="1" x14ac:dyDescent="0.2">
      <c r="A6447" t="s">
        <v>19472</v>
      </c>
      <c r="B6447" t="s">
        <v>19473</v>
      </c>
      <c r="C6447" t="s">
        <v>19474</v>
      </c>
      <c r="D6447" s="10">
        <v>46046</v>
      </c>
      <c r="E6447" t="s">
        <v>14854</v>
      </c>
      <c r="F6447">
        <v>12</v>
      </c>
      <c r="G6447" t="s">
        <v>374</v>
      </c>
      <c r="H6447" t="s">
        <v>409</v>
      </c>
      <c r="I6447" t="s">
        <v>55</v>
      </c>
      <c r="J6447">
        <v>1</v>
      </c>
      <c r="K6447">
        <v>5097</v>
      </c>
      <c r="L6447" t="str">
        <f>IFERROR(INDEX(play_attribution!$B$2:$B$328,MATCH(A6447,play_attribution!$A$2:$A$328,0)),"")</f>
        <v/>
      </c>
      <c r="M6447" t="str">
        <f>VLOOKUP(H6447,seller_roster!$A$2:$B$85,2,FALSE)</f>
        <v>Devon Okafor</v>
      </c>
      <c r="N6447" t="str">
        <f>VLOOKUP(C6447,accounts!$A$2:$F$9615,2,FALSE)</f>
        <v>Nonprofit</v>
      </c>
      <c r="O6447" t="str">
        <f>VLOOKUP(C6447,accounts!$A$2:$F$9615,3,FALSE)</f>
        <v>$5M-$10M</v>
      </c>
      <c r="P6447" t="str">
        <f>VLOOKUP(C6447,accounts!$A$2:$F$9615,5,FALSE)</f>
        <v>West</v>
      </c>
      <c r="Q6447" t="b">
        <f t="shared" si="101"/>
        <v>1</v>
      </c>
      <c r="R6447" t="e">
        <f>INDEX(removed_duplicate_rows!$A$5:$A$39,MATCH(wins!A6447,removed_duplicate_rows!$A$5:$A$39,0))</f>
        <v>#N/A</v>
      </c>
    </row>
    <row r="6448" spans="1:18" ht="15.75" customHeight="1" x14ac:dyDescent="0.2">
      <c r="A6448" t="s">
        <v>19475</v>
      </c>
      <c r="B6448" t="s">
        <v>19476</v>
      </c>
      <c r="C6448" t="s">
        <v>19477</v>
      </c>
      <c r="D6448" s="10">
        <v>46046</v>
      </c>
      <c r="E6448" t="s">
        <v>14854</v>
      </c>
      <c r="F6448">
        <v>12</v>
      </c>
      <c r="G6448" t="s">
        <v>374</v>
      </c>
      <c r="H6448" t="s">
        <v>417</v>
      </c>
      <c r="I6448" t="s">
        <v>55</v>
      </c>
      <c r="J6448">
        <v>1</v>
      </c>
      <c r="K6448">
        <v>4370</v>
      </c>
      <c r="L6448" t="str">
        <f>IFERROR(INDEX(play_attribution!$B$2:$B$328,MATCH(A6448,play_attribution!$A$2:$A$328,0)),"")</f>
        <v/>
      </c>
      <c r="M6448" t="str">
        <f>VLOOKUP(H6448,seller_roster!$A$2:$B$85,2,FALSE)</f>
        <v>Bryn Reyes</v>
      </c>
      <c r="N6448" t="str">
        <f>VLOOKUP(C6448,accounts!$A$2:$F$9615,2,FALSE)</f>
        <v>Hospitality Group</v>
      </c>
      <c r="O6448" t="str">
        <f>VLOOKUP(C6448,accounts!$A$2:$F$9615,3,FALSE)</f>
        <v>$2.5M-$5M</v>
      </c>
      <c r="P6448" t="str">
        <f>VLOOKUP(C6448,accounts!$A$2:$F$9615,5,FALSE)</f>
        <v>West</v>
      </c>
      <c r="Q6448" t="b">
        <f t="shared" si="101"/>
        <v>1</v>
      </c>
      <c r="R6448" t="e">
        <f>INDEX(removed_duplicate_rows!$A$5:$A$39,MATCH(wins!A6448,removed_duplicate_rows!$A$5:$A$39,0))</f>
        <v>#N/A</v>
      </c>
    </row>
    <row r="6449" spans="1:18" ht="15.75" customHeight="1" x14ac:dyDescent="0.2">
      <c r="A6449" t="s">
        <v>19478</v>
      </c>
      <c r="B6449" t="s">
        <v>19479</v>
      </c>
      <c r="C6449" t="s">
        <v>19480</v>
      </c>
      <c r="D6449" s="10">
        <v>46046</v>
      </c>
      <c r="E6449" t="s">
        <v>14854</v>
      </c>
      <c r="F6449">
        <v>12</v>
      </c>
      <c r="G6449" t="s">
        <v>374</v>
      </c>
      <c r="H6449" t="s">
        <v>427</v>
      </c>
      <c r="I6449" t="s">
        <v>55</v>
      </c>
      <c r="J6449">
        <v>1</v>
      </c>
      <c r="K6449">
        <v>6263</v>
      </c>
      <c r="L6449" t="str">
        <f>IFERROR(INDEX(play_attribution!$B$2:$B$328,MATCH(A6449,play_attribution!$A$2:$A$328,0)),"")</f>
        <v/>
      </c>
      <c r="M6449" t="str">
        <f>VLOOKUP(H6449,seller_roster!$A$2:$B$85,2,FALSE)</f>
        <v>Peyton Moreau</v>
      </c>
      <c r="N6449" t="str">
        <f>VLOOKUP(C6449,accounts!$A$2:$F$9615,2,FALSE)</f>
        <v>Wholesale &amp; Distribution</v>
      </c>
      <c r="O6449" t="str">
        <f>VLOOKUP(C6449,accounts!$A$2:$F$9615,3,FALSE)</f>
        <v>$5M-$10M</v>
      </c>
      <c r="P6449" t="str">
        <f>VLOOKUP(C6449,accounts!$A$2:$F$9615,5,FALSE)</f>
        <v>West</v>
      </c>
      <c r="Q6449" t="b">
        <f t="shared" si="101"/>
        <v>1</v>
      </c>
      <c r="R6449" t="e">
        <f>INDEX(removed_duplicate_rows!$A$5:$A$39,MATCH(wins!A6449,removed_duplicate_rows!$A$5:$A$39,0))</f>
        <v>#N/A</v>
      </c>
    </row>
    <row r="6450" spans="1:18" ht="15.75" customHeight="1" x14ac:dyDescent="0.2">
      <c r="A6450" t="s">
        <v>19481</v>
      </c>
      <c r="B6450" t="s">
        <v>19482</v>
      </c>
      <c r="C6450" t="s">
        <v>19483</v>
      </c>
      <c r="D6450" s="10">
        <v>46046</v>
      </c>
      <c r="E6450" t="s">
        <v>14854</v>
      </c>
      <c r="F6450">
        <v>12</v>
      </c>
      <c r="G6450" t="s">
        <v>374</v>
      </c>
      <c r="H6450" t="s">
        <v>417</v>
      </c>
      <c r="I6450" t="s">
        <v>55</v>
      </c>
      <c r="J6450">
        <v>1</v>
      </c>
      <c r="K6450">
        <v>3043</v>
      </c>
      <c r="L6450" t="str">
        <f>IFERROR(INDEX(play_attribution!$B$2:$B$328,MATCH(A6450,play_attribution!$A$2:$A$328,0)),"")</f>
        <v/>
      </c>
      <c r="M6450" t="str">
        <f>VLOOKUP(H6450,seller_roster!$A$2:$B$85,2,FALSE)</f>
        <v>Bryn Reyes</v>
      </c>
      <c r="N6450" t="str">
        <f>VLOOKUP(C6450,accounts!$A$2:$F$9615,2,FALSE)</f>
        <v>Field Services</v>
      </c>
      <c r="O6450" t="str">
        <f>VLOOKUP(C6450,accounts!$A$2:$F$9615,3,FALSE)</f>
        <v>$2.5M-$5M</v>
      </c>
      <c r="P6450" t="str">
        <f>VLOOKUP(C6450,accounts!$A$2:$F$9615,5,FALSE)</f>
        <v>East</v>
      </c>
      <c r="Q6450" t="b">
        <f t="shared" si="101"/>
        <v>1</v>
      </c>
      <c r="R6450" t="e">
        <f>INDEX(removed_duplicate_rows!$A$5:$A$39,MATCH(wins!A6450,removed_duplicate_rows!$A$5:$A$39,0))</f>
        <v>#N/A</v>
      </c>
    </row>
    <row r="6451" spans="1:18" ht="15.75" customHeight="1" x14ac:dyDescent="0.2">
      <c r="A6451" t="s">
        <v>19484</v>
      </c>
      <c r="B6451" t="s">
        <v>19485</v>
      </c>
      <c r="C6451" t="s">
        <v>19486</v>
      </c>
      <c r="D6451" s="10">
        <v>46046</v>
      </c>
      <c r="E6451" t="s">
        <v>14854</v>
      </c>
      <c r="F6451">
        <v>12</v>
      </c>
      <c r="G6451" t="s">
        <v>374</v>
      </c>
      <c r="H6451" t="s">
        <v>1843</v>
      </c>
      <c r="I6451" t="s">
        <v>55</v>
      </c>
      <c r="J6451">
        <v>1</v>
      </c>
      <c r="K6451">
        <v>6052</v>
      </c>
      <c r="L6451" t="str">
        <f>IFERROR(INDEX(play_attribution!$B$2:$B$328,MATCH(A6451,play_attribution!$A$2:$A$328,0)),"")</f>
        <v/>
      </c>
      <c r="M6451" t="str">
        <f>VLOOKUP(H6451,seller_roster!$A$2:$B$85,2,FALSE)</f>
        <v>Quinn Mbeki</v>
      </c>
      <c r="N6451" t="str">
        <f>VLOOKUP(C6451,accounts!$A$2:$F$9615,2,FALSE)</f>
        <v>Retail Multi-Location</v>
      </c>
      <c r="O6451" t="str">
        <f>VLOOKUP(C6451,accounts!$A$2:$F$9615,3,FALSE)</f>
        <v>$5M-$10M</v>
      </c>
      <c r="P6451" t="str">
        <f>VLOOKUP(C6451,accounts!$A$2:$F$9615,5,FALSE)</f>
        <v>West</v>
      </c>
      <c r="Q6451" t="b">
        <f t="shared" si="101"/>
        <v>1</v>
      </c>
      <c r="R6451" t="e">
        <f>INDEX(removed_duplicate_rows!$A$5:$A$39,MATCH(wins!A6451,removed_duplicate_rows!$A$5:$A$39,0))</f>
        <v>#N/A</v>
      </c>
    </row>
    <row r="6452" spans="1:18" ht="15.75" customHeight="1" x14ac:dyDescent="0.2">
      <c r="A6452" t="s">
        <v>19487</v>
      </c>
      <c r="B6452" t="s">
        <v>19488</v>
      </c>
      <c r="C6452" t="s">
        <v>19489</v>
      </c>
      <c r="D6452" s="10">
        <v>46046</v>
      </c>
      <c r="E6452" t="s">
        <v>14854</v>
      </c>
      <c r="F6452">
        <v>12</v>
      </c>
      <c r="G6452" t="s">
        <v>374</v>
      </c>
      <c r="H6452" t="s">
        <v>375</v>
      </c>
      <c r="I6452" t="s">
        <v>55</v>
      </c>
      <c r="J6452">
        <v>1</v>
      </c>
      <c r="K6452">
        <v>5287</v>
      </c>
      <c r="L6452" t="str">
        <f>IFERROR(INDEX(play_attribution!$B$2:$B$328,MATCH(A6452,play_attribution!$A$2:$A$328,0)),"")</f>
        <v/>
      </c>
      <c r="M6452" t="str">
        <f>VLOOKUP(H6452,seller_roster!$A$2:$B$85,2,FALSE)</f>
        <v>Sol Lindqvist</v>
      </c>
      <c r="N6452" t="str">
        <f>VLOOKUP(C6452,accounts!$A$2:$F$9615,2,FALSE)</f>
        <v>Manufacturing</v>
      </c>
      <c r="O6452" t="str">
        <f>VLOOKUP(C6452,accounts!$A$2:$F$9615,3,FALSE)</f>
        <v>$1M-$2.5M</v>
      </c>
      <c r="P6452" t="str">
        <f>VLOOKUP(C6452,accounts!$A$2:$F$9615,5,FALSE)</f>
        <v>Central</v>
      </c>
      <c r="Q6452" t="b">
        <f t="shared" si="101"/>
        <v>1</v>
      </c>
      <c r="R6452" t="e">
        <f>INDEX(removed_duplicate_rows!$A$5:$A$39,MATCH(wins!A6452,removed_duplicate_rows!$A$5:$A$39,0))</f>
        <v>#N/A</v>
      </c>
    </row>
    <row r="6453" spans="1:18" ht="15.75" customHeight="1" x14ac:dyDescent="0.2">
      <c r="A6453" t="s">
        <v>19490</v>
      </c>
      <c r="B6453" t="s">
        <v>19491</v>
      </c>
      <c r="C6453" t="s">
        <v>19492</v>
      </c>
      <c r="D6453" s="10">
        <v>46046</v>
      </c>
      <c r="E6453" t="s">
        <v>14854</v>
      </c>
      <c r="F6453">
        <v>12</v>
      </c>
      <c r="G6453" t="s">
        <v>374</v>
      </c>
      <c r="H6453" t="s">
        <v>398</v>
      </c>
      <c r="I6453" t="s">
        <v>55</v>
      </c>
      <c r="J6453">
        <v>1</v>
      </c>
      <c r="K6453">
        <v>3746</v>
      </c>
      <c r="L6453" t="str">
        <f>IFERROR(INDEX(play_attribution!$B$2:$B$328,MATCH(A6453,play_attribution!$A$2:$A$328,0)),"")</f>
        <v/>
      </c>
      <c r="M6453" t="str">
        <f>VLOOKUP(H6453,seller_roster!$A$2:$B$85,2,FALSE)</f>
        <v>Rowan Kim</v>
      </c>
      <c r="N6453" t="str">
        <f>VLOOKUP(C6453,accounts!$A$2:$F$9615,2,FALSE)</f>
        <v>Nonprofit</v>
      </c>
      <c r="O6453" t="str">
        <f>VLOOKUP(C6453,accounts!$A$2:$F$9615,3,FALSE)</f>
        <v>$5M-$10M</v>
      </c>
      <c r="P6453" t="str">
        <f>VLOOKUP(C6453,accounts!$A$2:$F$9615,5,FALSE)</f>
        <v>West</v>
      </c>
      <c r="Q6453" t="b">
        <f t="shared" si="101"/>
        <v>1</v>
      </c>
      <c r="R6453" t="e">
        <f>INDEX(removed_duplicate_rows!$A$5:$A$39,MATCH(wins!A6453,removed_duplicate_rows!$A$5:$A$39,0))</f>
        <v>#N/A</v>
      </c>
    </row>
    <row r="6454" spans="1:18" ht="15.75" customHeight="1" x14ac:dyDescent="0.2">
      <c r="A6454" t="s">
        <v>19493</v>
      </c>
      <c r="B6454" t="s">
        <v>19494</v>
      </c>
      <c r="C6454" t="s">
        <v>19495</v>
      </c>
      <c r="D6454" s="10">
        <v>46046</v>
      </c>
      <c r="E6454" t="s">
        <v>14854</v>
      </c>
      <c r="F6454">
        <v>12</v>
      </c>
      <c r="G6454" t="s">
        <v>374</v>
      </c>
      <c r="H6454" t="s">
        <v>387</v>
      </c>
      <c r="I6454" t="s">
        <v>55</v>
      </c>
      <c r="J6454">
        <v>1</v>
      </c>
      <c r="K6454">
        <v>4608</v>
      </c>
      <c r="L6454" t="str">
        <f>IFERROR(INDEX(play_attribution!$B$2:$B$328,MATCH(A6454,play_attribution!$A$2:$A$328,0)),"")</f>
        <v/>
      </c>
      <c r="M6454" t="str">
        <f>VLOOKUP(H6454,seller_roster!$A$2:$B$85,2,FALSE)</f>
        <v>Ray Kim</v>
      </c>
      <c r="N6454" t="str">
        <f>VLOOKUP(C6454,accounts!$A$2:$F$9615,2,FALSE)</f>
        <v>Hospitality Group</v>
      </c>
      <c r="O6454" t="str">
        <f>VLOOKUP(C6454,accounts!$A$2:$F$9615,3,FALSE)</f>
        <v>&lt;$1M</v>
      </c>
      <c r="P6454" t="str">
        <f>VLOOKUP(C6454,accounts!$A$2:$F$9615,5,FALSE)</f>
        <v>West</v>
      </c>
      <c r="Q6454" t="b">
        <f t="shared" si="101"/>
        <v>1</v>
      </c>
      <c r="R6454" t="e">
        <f>INDEX(removed_duplicate_rows!$A$5:$A$39,MATCH(wins!A6454,removed_duplicate_rows!$A$5:$A$39,0))</f>
        <v>#N/A</v>
      </c>
    </row>
    <row r="6455" spans="1:18" ht="15.75" customHeight="1" x14ac:dyDescent="0.2">
      <c r="A6455" t="s">
        <v>19496</v>
      </c>
      <c r="B6455" t="s">
        <v>19497</v>
      </c>
      <c r="C6455" t="s">
        <v>19498</v>
      </c>
      <c r="D6455" s="10">
        <v>46046</v>
      </c>
      <c r="E6455" t="s">
        <v>14854</v>
      </c>
      <c r="F6455">
        <v>12</v>
      </c>
      <c r="G6455" t="s">
        <v>374</v>
      </c>
      <c r="H6455" t="s">
        <v>413</v>
      </c>
      <c r="I6455" t="s">
        <v>55</v>
      </c>
      <c r="J6455">
        <v>1</v>
      </c>
      <c r="K6455">
        <v>5387</v>
      </c>
      <c r="L6455" t="str">
        <f>IFERROR(INDEX(play_attribution!$B$2:$B$328,MATCH(A6455,play_attribution!$A$2:$A$328,0)),"")</f>
        <v/>
      </c>
      <c r="M6455" t="str">
        <f>VLOOKUP(H6455,seller_roster!$A$2:$B$85,2,FALSE)</f>
        <v>Phoenix Doyle</v>
      </c>
      <c r="N6455" t="str">
        <f>VLOOKUP(C6455,accounts!$A$2:$F$9615,2,FALSE)</f>
        <v>Manufacturing</v>
      </c>
      <c r="O6455" t="str">
        <f>VLOOKUP(C6455,accounts!$A$2:$F$9615,3,FALSE)</f>
        <v>&gt;$10M</v>
      </c>
      <c r="P6455" t="str">
        <f>VLOOKUP(C6455,accounts!$A$2:$F$9615,5,FALSE)</f>
        <v>West</v>
      </c>
      <c r="Q6455" t="b">
        <f t="shared" si="101"/>
        <v>1</v>
      </c>
      <c r="R6455" t="e">
        <f>INDEX(removed_duplicate_rows!$A$5:$A$39,MATCH(wins!A6455,removed_duplicate_rows!$A$5:$A$39,0))</f>
        <v>#N/A</v>
      </c>
    </row>
    <row r="6456" spans="1:18" ht="15.75" customHeight="1" x14ac:dyDescent="0.2">
      <c r="A6456" t="s">
        <v>19499</v>
      </c>
      <c r="B6456" t="s">
        <v>19500</v>
      </c>
      <c r="C6456" t="s">
        <v>19501</v>
      </c>
      <c r="D6456" s="10">
        <v>46046</v>
      </c>
      <c r="E6456" t="s">
        <v>14854</v>
      </c>
      <c r="F6456">
        <v>12</v>
      </c>
      <c r="G6456" t="s">
        <v>374</v>
      </c>
      <c r="H6456" t="s">
        <v>832</v>
      </c>
      <c r="I6456" t="s">
        <v>55</v>
      </c>
      <c r="J6456">
        <v>1</v>
      </c>
      <c r="K6456">
        <v>6072</v>
      </c>
      <c r="L6456" t="str">
        <f>IFERROR(INDEX(play_attribution!$B$2:$B$328,MATCH(A6456,play_attribution!$A$2:$A$328,0)),"")</f>
        <v/>
      </c>
      <c r="M6456" t="str">
        <f>VLOOKUP(H6456,seller_roster!$A$2:$B$85,2,FALSE)</f>
        <v>Noel Nkemelu</v>
      </c>
      <c r="N6456" t="str">
        <f>VLOOKUP(C6456,accounts!$A$2:$F$9615,2,FALSE)</f>
        <v>Hospitality Group</v>
      </c>
      <c r="O6456" t="str">
        <f>VLOOKUP(C6456,accounts!$A$2:$F$9615,3,FALSE)</f>
        <v>$2.5M-$5M</v>
      </c>
      <c r="P6456" t="str">
        <f>VLOOKUP(C6456,accounts!$A$2:$F$9615,5,FALSE)</f>
        <v>East</v>
      </c>
      <c r="Q6456" t="b">
        <f t="shared" si="101"/>
        <v>1</v>
      </c>
      <c r="R6456" t="e">
        <f>INDEX(removed_duplicate_rows!$A$5:$A$39,MATCH(wins!A6456,removed_duplicate_rows!$A$5:$A$39,0))</f>
        <v>#N/A</v>
      </c>
    </row>
    <row r="6457" spans="1:18" ht="15.75" customHeight="1" x14ac:dyDescent="0.2">
      <c r="A6457" t="s">
        <v>19502</v>
      </c>
      <c r="B6457" t="s">
        <v>19503</v>
      </c>
      <c r="C6457" t="s">
        <v>19504</v>
      </c>
      <c r="D6457" s="10">
        <v>46046</v>
      </c>
      <c r="E6457" t="s">
        <v>14854</v>
      </c>
      <c r="F6457">
        <v>12</v>
      </c>
      <c r="G6457" t="s">
        <v>374</v>
      </c>
      <c r="H6457" t="s">
        <v>832</v>
      </c>
      <c r="I6457" t="s">
        <v>55</v>
      </c>
      <c r="J6457">
        <v>1</v>
      </c>
      <c r="K6457">
        <v>6127</v>
      </c>
      <c r="L6457" t="str">
        <f>IFERROR(INDEX(play_attribution!$B$2:$B$328,MATCH(A6457,play_attribution!$A$2:$A$328,0)),"")</f>
        <v/>
      </c>
      <c r="M6457" t="str">
        <f>VLOOKUP(H6457,seller_roster!$A$2:$B$85,2,FALSE)</f>
        <v>Noel Nkemelu</v>
      </c>
      <c r="N6457" t="str">
        <f>VLOOKUP(C6457,accounts!$A$2:$F$9615,2,FALSE)</f>
        <v>Field Services</v>
      </c>
      <c r="O6457" t="str">
        <f>VLOOKUP(C6457,accounts!$A$2:$F$9615,3,FALSE)</f>
        <v>$5M-$10M</v>
      </c>
      <c r="P6457" t="str">
        <f>VLOOKUP(C6457,accounts!$A$2:$F$9615,5,FALSE)</f>
        <v>West</v>
      </c>
      <c r="Q6457" t="b">
        <f t="shared" si="101"/>
        <v>1</v>
      </c>
      <c r="R6457" t="e">
        <f>INDEX(removed_duplicate_rows!$A$5:$A$39,MATCH(wins!A6457,removed_duplicate_rows!$A$5:$A$39,0))</f>
        <v>#N/A</v>
      </c>
    </row>
    <row r="6458" spans="1:18" ht="15.75" customHeight="1" x14ac:dyDescent="0.2">
      <c r="A6458" t="s">
        <v>19505</v>
      </c>
      <c r="B6458" t="s">
        <v>19506</v>
      </c>
      <c r="C6458" t="s">
        <v>19507</v>
      </c>
      <c r="D6458" s="10">
        <v>46046</v>
      </c>
      <c r="E6458" t="s">
        <v>14854</v>
      </c>
      <c r="F6458">
        <v>12</v>
      </c>
      <c r="G6458" t="s">
        <v>374</v>
      </c>
      <c r="H6458" t="s">
        <v>1123</v>
      </c>
      <c r="I6458" t="s">
        <v>55</v>
      </c>
      <c r="J6458">
        <v>1</v>
      </c>
      <c r="K6458">
        <v>7240</v>
      </c>
      <c r="L6458" t="str">
        <f>IFERROR(INDEX(play_attribution!$B$2:$B$328,MATCH(A6458,play_attribution!$A$2:$A$328,0)),"")</f>
        <v/>
      </c>
      <c r="M6458" t="str">
        <f>VLOOKUP(H6458,seller_roster!$A$2:$B$85,2,FALSE)</f>
        <v>Peyton Silva</v>
      </c>
      <c r="N6458" t="str">
        <f>VLOOKUP(C6458,accounts!$A$2:$F$9615,2,FALSE)</f>
        <v>Professional Services</v>
      </c>
      <c r="O6458" t="str">
        <f>VLOOKUP(C6458,accounts!$A$2:$F$9615,3,FALSE)</f>
        <v>$2.5M-$5M</v>
      </c>
      <c r="P6458" t="str">
        <f>VLOOKUP(C6458,accounts!$A$2:$F$9615,5,FALSE)</f>
        <v>West</v>
      </c>
      <c r="Q6458" t="b">
        <f t="shared" si="101"/>
        <v>1</v>
      </c>
      <c r="R6458" t="e">
        <f>INDEX(removed_duplicate_rows!$A$5:$A$39,MATCH(wins!A6458,removed_duplicate_rows!$A$5:$A$39,0))</f>
        <v>#N/A</v>
      </c>
    </row>
    <row r="6459" spans="1:18" ht="15.75" customHeight="1" x14ac:dyDescent="0.2">
      <c r="A6459" t="s">
        <v>19508</v>
      </c>
      <c r="B6459" t="s">
        <v>19509</v>
      </c>
      <c r="C6459" t="s">
        <v>19510</v>
      </c>
      <c r="D6459" s="10">
        <v>46046</v>
      </c>
      <c r="E6459" t="s">
        <v>14854</v>
      </c>
      <c r="F6459">
        <v>12</v>
      </c>
      <c r="G6459" t="s">
        <v>374</v>
      </c>
      <c r="H6459" t="s">
        <v>1843</v>
      </c>
      <c r="I6459" t="s">
        <v>55</v>
      </c>
      <c r="J6459">
        <v>1</v>
      </c>
      <c r="K6459">
        <v>6599</v>
      </c>
      <c r="L6459" t="str">
        <f>IFERROR(INDEX(play_attribution!$B$2:$B$328,MATCH(A6459,play_attribution!$A$2:$A$328,0)),"")</f>
        <v/>
      </c>
      <c r="M6459" t="str">
        <f>VLOOKUP(H6459,seller_roster!$A$2:$B$85,2,FALSE)</f>
        <v>Quinn Mbeki</v>
      </c>
      <c r="N6459" t="str">
        <f>VLOOKUP(C6459,accounts!$A$2:$F$9615,2,FALSE)</f>
        <v>Professional Services</v>
      </c>
      <c r="O6459" t="str">
        <f>VLOOKUP(C6459,accounts!$A$2:$F$9615,3,FALSE)</f>
        <v>$2.5M-$5M</v>
      </c>
      <c r="P6459" t="str">
        <f>VLOOKUP(C6459,accounts!$A$2:$F$9615,5,FALSE)</f>
        <v>East</v>
      </c>
      <c r="Q6459" t="b">
        <f t="shared" si="101"/>
        <v>1</v>
      </c>
      <c r="R6459" t="e">
        <f>INDEX(removed_duplicate_rows!$A$5:$A$39,MATCH(wins!A6459,removed_duplicate_rows!$A$5:$A$39,0))</f>
        <v>#N/A</v>
      </c>
    </row>
    <row r="6460" spans="1:18" ht="15.75" customHeight="1" x14ac:dyDescent="0.2">
      <c r="A6460" t="s">
        <v>19511</v>
      </c>
      <c r="B6460" t="s">
        <v>19512</v>
      </c>
      <c r="C6460" t="s">
        <v>19513</v>
      </c>
      <c r="D6460" s="10">
        <v>46046</v>
      </c>
      <c r="E6460" t="s">
        <v>14854</v>
      </c>
      <c r="F6460">
        <v>12</v>
      </c>
      <c r="G6460" t="s">
        <v>374</v>
      </c>
      <c r="H6460" t="s">
        <v>1123</v>
      </c>
      <c r="I6460" t="s">
        <v>55</v>
      </c>
      <c r="J6460">
        <v>1</v>
      </c>
      <c r="K6460">
        <v>6111</v>
      </c>
      <c r="L6460" t="str">
        <f>IFERROR(INDEX(play_attribution!$B$2:$B$328,MATCH(A6460,play_attribution!$A$2:$A$328,0)),"")</f>
        <v/>
      </c>
      <c r="M6460" t="str">
        <f>VLOOKUP(H6460,seller_roster!$A$2:$B$85,2,FALSE)</f>
        <v>Peyton Silva</v>
      </c>
      <c r="N6460" t="str">
        <f>VLOOKUP(C6460,accounts!$A$2:$F$9615,2,FALSE)</f>
        <v>Nonprofit</v>
      </c>
      <c r="O6460" t="str">
        <f>VLOOKUP(C6460,accounts!$A$2:$F$9615,3,FALSE)</f>
        <v>&lt;$1M</v>
      </c>
      <c r="P6460" t="str">
        <f>VLOOKUP(C6460,accounts!$A$2:$F$9615,5,FALSE)</f>
        <v>East</v>
      </c>
      <c r="Q6460" t="b">
        <f t="shared" si="101"/>
        <v>1</v>
      </c>
      <c r="R6460" t="e">
        <f>INDEX(removed_duplicate_rows!$A$5:$A$39,MATCH(wins!A6460,removed_duplicate_rows!$A$5:$A$39,0))</f>
        <v>#N/A</v>
      </c>
    </row>
    <row r="6461" spans="1:18" ht="15.75" customHeight="1" x14ac:dyDescent="0.2">
      <c r="A6461" t="s">
        <v>19514</v>
      </c>
      <c r="B6461" t="s">
        <v>19515</v>
      </c>
      <c r="C6461" t="s">
        <v>19516</v>
      </c>
      <c r="D6461" s="10">
        <v>46046</v>
      </c>
      <c r="E6461" t="s">
        <v>14854</v>
      </c>
      <c r="F6461">
        <v>12</v>
      </c>
      <c r="G6461" t="s">
        <v>374</v>
      </c>
      <c r="H6461" t="s">
        <v>1843</v>
      </c>
      <c r="I6461" t="s">
        <v>55</v>
      </c>
      <c r="J6461">
        <v>1</v>
      </c>
      <c r="K6461">
        <v>5583</v>
      </c>
      <c r="L6461" t="str">
        <f>IFERROR(INDEX(play_attribution!$B$2:$B$328,MATCH(A6461,play_attribution!$A$2:$A$328,0)),"")</f>
        <v/>
      </c>
      <c r="M6461" t="str">
        <f>VLOOKUP(H6461,seller_roster!$A$2:$B$85,2,FALSE)</f>
        <v>Quinn Mbeki</v>
      </c>
      <c r="N6461" t="str">
        <f>VLOOKUP(C6461,accounts!$A$2:$F$9615,2,FALSE)</f>
        <v>Wholesale &amp; Distribution</v>
      </c>
      <c r="O6461" t="str">
        <f>VLOOKUP(C6461,accounts!$A$2:$F$9615,3,FALSE)</f>
        <v>$5M-$10M</v>
      </c>
      <c r="P6461" t="str">
        <f>VLOOKUP(C6461,accounts!$A$2:$F$9615,5,FALSE)</f>
        <v>East</v>
      </c>
      <c r="Q6461" t="b">
        <f t="shared" si="101"/>
        <v>1</v>
      </c>
      <c r="R6461" t="e">
        <f>INDEX(removed_duplicate_rows!$A$5:$A$39,MATCH(wins!A6461,removed_duplicate_rows!$A$5:$A$39,0))</f>
        <v>#N/A</v>
      </c>
    </row>
    <row r="6462" spans="1:18" ht="15.75" customHeight="1" x14ac:dyDescent="0.2">
      <c r="A6462" t="s">
        <v>19517</v>
      </c>
      <c r="B6462" t="s">
        <v>19518</v>
      </c>
      <c r="C6462" t="s">
        <v>19519</v>
      </c>
      <c r="D6462" s="10">
        <v>46046</v>
      </c>
      <c r="E6462" t="s">
        <v>14854</v>
      </c>
      <c r="F6462">
        <v>12</v>
      </c>
      <c r="G6462" t="s">
        <v>374</v>
      </c>
      <c r="H6462" t="s">
        <v>391</v>
      </c>
      <c r="I6462" t="s">
        <v>55</v>
      </c>
      <c r="J6462">
        <v>1</v>
      </c>
      <c r="K6462">
        <v>4646</v>
      </c>
      <c r="L6462" t="str">
        <f>IFERROR(INDEX(play_attribution!$B$2:$B$328,MATCH(A6462,play_attribution!$A$2:$A$328,0)),"")</f>
        <v/>
      </c>
      <c r="M6462" t="str">
        <f>VLOOKUP(H6462,seller_roster!$A$2:$B$85,2,FALSE)</f>
        <v>Sam Walsh</v>
      </c>
      <c r="N6462" t="str">
        <f>VLOOKUP(C6462,accounts!$A$2:$F$9615,2,FALSE)</f>
        <v>Wholesale &amp; Distribution</v>
      </c>
      <c r="O6462" t="str">
        <f>VLOOKUP(C6462,accounts!$A$2:$F$9615,3,FALSE)</f>
        <v>$2.5M-$5M</v>
      </c>
      <c r="P6462" t="str">
        <f>VLOOKUP(C6462,accounts!$A$2:$F$9615,5,FALSE)</f>
        <v>Central</v>
      </c>
      <c r="Q6462" t="b">
        <f t="shared" si="101"/>
        <v>1</v>
      </c>
      <c r="R6462" t="e">
        <f>INDEX(removed_duplicate_rows!$A$5:$A$39,MATCH(wins!A6462,removed_duplicate_rows!$A$5:$A$39,0))</f>
        <v>#N/A</v>
      </c>
    </row>
    <row r="6463" spans="1:18" ht="15.75" customHeight="1" x14ac:dyDescent="0.2">
      <c r="A6463" t="s">
        <v>19520</v>
      </c>
      <c r="B6463" t="s">
        <v>19521</v>
      </c>
      <c r="C6463" t="s">
        <v>19522</v>
      </c>
      <c r="D6463" s="10">
        <v>46046</v>
      </c>
      <c r="E6463" t="s">
        <v>14854</v>
      </c>
      <c r="F6463">
        <v>12</v>
      </c>
      <c r="G6463" t="s">
        <v>374</v>
      </c>
      <c r="H6463" t="s">
        <v>1123</v>
      </c>
      <c r="I6463" t="s">
        <v>55</v>
      </c>
      <c r="J6463">
        <v>1</v>
      </c>
      <c r="K6463">
        <v>4148</v>
      </c>
      <c r="L6463" t="str">
        <f>IFERROR(INDEX(play_attribution!$B$2:$B$328,MATCH(A6463,play_attribution!$A$2:$A$328,0)),"")</f>
        <v/>
      </c>
      <c r="M6463" t="str">
        <f>VLOOKUP(H6463,seller_roster!$A$2:$B$85,2,FALSE)</f>
        <v>Peyton Silva</v>
      </c>
      <c r="N6463" t="str">
        <f>VLOOKUP(C6463,accounts!$A$2:$F$9615,2,FALSE)</f>
        <v>Field Services</v>
      </c>
      <c r="O6463" t="str">
        <f>VLOOKUP(C6463,accounts!$A$2:$F$9615,3,FALSE)</f>
        <v>$5M-$10M</v>
      </c>
      <c r="P6463" t="str">
        <f>VLOOKUP(C6463,accounts!$A$2:$F$9615,5,FALSE)</f>
        <v>East</v>
      </c>
      <c r="Q6463" t="b">
        <f t="shared" si="101"/>
        <v>1</v>
      </c>
      <c r="R6463" t="e">
        <f>INDEX(removed_duplicate_rows!$A$5:$A$39,MATCH(wins!A6463,removed_duplicate_rows!$A$5:$A$39,0))</f>
        <v>#N/A</v>
      </c>
    </row>
    <row r="6464" spans="1:18" ht="15.75" customHeight="1" x14ac:dyDescent="0.2">
      <c r="A6464" t="s">
        <v>19523</v>
      </c>
      <c r="B6464" t="s">
        <v>19524</v>
      </c>
      <c r="C6464" t="s">
        <v>19525</v>
      </c>
      <c r="D6464" s="10">
        <v>46046</v>
      </c>
      <c r="E6464" t="s">
        <v>14854</v>
      </c>
      <c r="F6464">
        <v>12</v>
      </c>
      <c r="G6464" t="s">
        <v>374</v>
      </c>
      <c r="H6464" t="s">
        <v>379</v>
      </c>
      <c r="I6464" t="s">
        <v>55</v>
      </c>
      <c r="J6464">
        <v>1</v>
      </c>
      <c r="K6464">
        <v>7222</v>
      </c>
      <c r="L6464" t="str">
        <f>IFERROR(INDEX(play_attribution!$B$2:$B$328,MATCH(A6464,play_attribution!$A$2:$A$328,0)),"")</f>
        <v/>
      </c>
      <c r="M6464" t="str">
        <f>VLOOKUP(H6464,seller_roster!$A$2:$B$85,2,FALSE)</f>
        <v>Tatum Vega</v>
      </c>
      <c r="N6464" t="str">
        <f>VLOOKUP(C6464,accounts!$A$2:$F$9615,2,FALSE)</f>
        <v>Logistics</v>
      </c>
      <c r="O6464" t="str">
        <f>VLOOKUP(C6464,accounts!$A$2:$F$9615,3,FALSE)</f>
        <v>$2.5M-$5M</v>
      </c>
      <c r="P6464" t="str">
        <f>VLOOKUP(C6464,accounts!$A$2:$F$9615,5,FALSE)</f>
        <v>East</v>
      </c>
      <c r="Q6464" t="b">
        <f t="shared" si="101"/>
        <v>1</v>
      </c>
      <c r="R6464" t="e">
        <f>INDEX(removed_duplicate_rows!$A$5:$A$39,MATCH(wins!A6464,removed_duplicate_rows!$A$5:$A$39,0))</f>
        <v>#N/A</v>
      </c>
    </row>
    <row r="6465" spans="1:18" ht="15.75" customHeight="1" x14ac:dyDescent="0.2">
      <c r="A6465" t="s">
        <v>19526</v>
      </c>
      <c r="B6465" t="s">
        <v>19527</v>
      </c>
      <c r="C6465" t="s">
        <v>19528</v>
      </c>
      <c r="D6465" s="10">
        <v>46053</v>
      </c>
      <c r="E6465" t="s">
        <v>14854</v>
      </c>
      <c r="F6465">
        <v>13</v>
      </c>
      <c r="G6465" t="s">
        <v>53</v>
      </c>
      <c r="H6465" t="s">
        <v>73</v>
      </c>
      <c r="I6465" t="s">
        <v>55</v>
      </c>
      <c r="J6465">
        <v>1</v>
      </c>
      <c r="K6465">
        <v>12435</v>
      </c>
      <c r="L6465" t="str">
        <f>IFERROR(INDEX(play_attribution!$B$2:$B$328,MATCH(A6465,play_attribution!$A$2:$A$328,0)),"")</f>
        <v/>
      </c>
      <c r="M6465" t="str">
        <f>VLOOKUP(H6465,seller_roster!$A$2:$B$85,2,FALSE)</f>
        <v>Rhea Ruiz</v>
      </c>
      <c r="N6465" t="str">
        <f>VLOOKUP(C6465,accounts!$A$2:$F$9615,2,FALSE)</f>
        <v>Nonprofit</v>
      </c>
      <c r="O6465" t="str">
        <f>VLOOKUP(C6465,accounts!$A$2:$F$9615,3,FALSE)</f>
        <v>&gt;$10M</v>
      </c>
      <c r="P6465" t="str">
        <f>VLOOKUP(C6465,accounts!$A$2:$F$9615,5,FALSE)</f>
        <v>West</v>
      </c>
      <c r="Q6465" t="b">
        <f t="shared" si="101"/>
        <v>1</v>
      </c>
      <c r="R6465" t="e">
        <f>INDEX(removed_duplicate_rows!$A$5:$A$39,MATCH(wins!A6465,removed_duplicate_rows!$A$5:$A$39,0))</f>
        <v>#N/A</v>
      </c>
    </row>
    <row r="6466" spans="1:18" ht="15.75" customHeight="1" x14ac:dyDescent="0.2">
      <c r="A6466" t="s">
        <v>19529</v>
      </c>
      <c r="B6466" t="s">
        <v>19530</v>
      </c>
      <c r="C6466" t="s">
        <v>19531</v>
      </c>
      <c r="D6466" s="10">
        <v>46053</v>
      </c>
      <c r="E6466" t="s">
        <v>14854</v>
      </c>
      <c r="F6466">
        <v>13</v>
      </c>
      <c r="G6466" t="s">
        <v>53</v>
      </c>
      <c r="H6466" t="s">
        <v>1208</v>
      </c>
      <c r="I6466" t="s">
        <v>55</v>
      </c>
      <c r="J6466">
        <v>1</v>
      </c>
      <c r="K6466">
        <v>14197</v>
      </c>
      <c r="L6466" t="str">
        <f>IFERROR(INDEX(play_attribution!$B$2:$B$328,MATCH(A6466,play_attribution!$A$2:$A$328,0)),"")</f>
        <v/>
      </c>
      <c r="M6466" t="str">
        <f>VLOOKUP(H6466,seller_roster!$A$2:$B$85,2,FALSE)</f>
        <v>Eden Okafor</v>
      </c>
      <c r="N6466" t="str">
        <f>VLOOKUP(C6466,accounts!$A$2:$F$9615,2,FALSE)</f>
        <v>Retail Multi-Location</v>
      </c>
      <c r="O6466" t="str">
        <f>VLOOKUP(C6466,accounts!$A$2:$F$9615,3,FALSE)</f>
        <v>$5M-$10M</v>
      </c>
      <c r="P6466" t="str">
        <f>VLOOKUP(C6466,accounts!$A$2:$F$9615,5,FALSE)</f>
        <v>East</v>
      </c>
      <c r="Q6466" t="b">
        <f t="shared" si="101"/>
        <v>1</v>
      </c>
      <c r="R6466" t="e">
        <f>INDEX(removed_duplicate_rows!$A$5:$A$39,MATCH(wins!A6466,removed_duplicate_rows!$A$5:$A$39,0))</f>
        <v>#N/A</v>
      </c>
    </row>
    <row r="6467" spans="1:18" ht="15.75" customHeight="1" x14ac:dyDescent="0.2">
      <c r="A6467" t="s">
        <v>19532</v>
      </c>
      <c r="B6467" t="s">
        <v>19533</v>
      </c>
      <c r="C6467" t="s">
        <v>19534</v>
      </c>
      <c r="D6467" s="10">
        <v>46053</v>
      </c>
      <c r="E6467" t="s">
        <v>14854</v>
      </c>
      <c r="F6467">
        <v>13</v>
      </c>
      <c r="G6467" t="s">
        <v>53</v>
      </c>
      <c r="H6467" t="s">
        <v>54</v>
      </c>
      <c r="I6467" t="s">
        <v>79</v>
      </c>
      <c r="J6467">
        <v>1</v>
      </c>
      <c r="K6467">
        <v>9762</v>
      </c>
      <c r="L6467" t="str">
        <f>IFERROR(INDEX(play_attribution!$B$2:$B$328,MATCH(A6467,play_attribution!$A$2:$A$328,0)),"")</f>
        <v/>
      </c>
      <c r="M6467" t="str">
        <f>VLOOKUP(H6467,seller_roster!$A$2:$B$85,2,FALSE)</f>
        <v>Rhea Okafor</v>
      </c>
      <c r="N6467" t="str">
        <f>VLOOKUP(C6467,accounts!$A$2:$F$9615,2,FALSE)</f>
        <v>Hospitality Group</v>
      </c>
      <c r="O6467" t="str">
        <f>VLOOKUP(C6467,accounts!$A$2:$F$9615,3,FALSE)</f>
        <v>&gt;$10M</v>
      </c>
      <c r="P6467" t="str">
        <f>VLOOKUP(C6467,accounts!$A$2:$F$9615,5,FALSE)</f>
        <v>East</v>
      </c>
      <c r="Q6467" t="b">
        <f t="shared" ref="Q6467:Q6530" si="102">L6467=""</f>
        <v>1</v>
      </c>
      <c r="R6467" t="e">
        <f>INDEX(removed_duplicate_rows!$A$5:$A$39,MATCH(wins!A6467,removed_duplicate_rows!$A$5:$A$39,0))</f>
        <v>#N/A</v>
      </c>
    </row>
    <row r="6468" spans="1:18" ht="15.75" customHeight="1" x14ac:dyDescent="0.2">
      <c r="A6468" t="s">
        <v>19535</v>
      </c>
      <c r="B6468" t="s">
        <v>19536</v>
      </c>
      <c r="C6468" t="s">
        <v>19537</v>
      </c>
      <c r="D6468" s="10">
        <v>46053</v>
      </c>
      <c r="E6468" t="s">
        <v>14854</v>
      </c>
      <c r="F6468">
        <v>13</v>
      </c>
      <c r="G6468" t="s">
        <v>53</v>
      </c>
      <c r="H6468" t="s">
        <v>505</v>
      </c>
      <c r="I6468" t="s">
        <v>55</v>
      </c>
      <c r="J6468">
        <v>1</v>
      </c>
      <c r="K6468">
        <v>15044</v>
      </c>
      <c r="L6468" t="str">
        <f>IFERROR(INDEX(play_attribution!$B$2:$B$328,MATCH(A6468,play_attribution!$A$2:$A$328,0)),"")</f>
        <v/>
      </c>
      <c r="M6468" t="str">
        <f>VLOOKUP(H6468,seller_roster!$A$2:$B$85,2,FALSE)</f>
        <v>Xen Mbeki</v>
      </c>
      <c r="N6468" t="str">
        <f>VLOOKUP(C6468,accounts!$A$2:$F$9615,2,FALSE)</f>
        <v>Healthcare Services</v>
      </c>
      <c r="O6468" t="str">
        <f>VLOOKUP(C6468,accounts!$A$2:$F$9615,3,FALSE)</f>
        <v>$2.5M-$5M</v>
      </c>
      <c r="P6468" t="str">
        <f>VLOOKUP(C6468,accounts!$A$2:$F$9615,5,FALSE)</f>
        <v>East</v>
      </c>
      <c r="Q6468" t="b">
        <f t="shared" si="102"/>
        <v>1</v>
      </c>
      <c r="R6468" t="e">
        <f>INDEX(removed_duplicate_rows!$A$5:$A$39,MATCH(wins!A6468,removed_duplicate_rows!$A$5:$A$39,0))</f>
        <v>#N/A</v>
      </c>
    </row>
    <row r="6469" spans="1:18" ht="15.75" customHeight="1" x14ac:dyDescent="0.2">
      <c r="A6469" t="s">
        <v>19538</v>
      </c>
      <c r="B6469" t="s">
        <v>19539</v>
      </c>
      <c r="C6469" t="s">
        <v>19540</v>
      </c>
      <c r="D6469" s="10">
        <v>46053</v>
      </c>
      <c r="E6469" t="s">
        <v>14854</v>
      </c>
      <c r="F6469">
        <v>13</v>
      </c>
      <c r="G6469" t="s">
        <v>53</v>
      </c>
      <c r="H6469" t="s">
        <v>73</v>
      </c>
      <c r="I6469" t="s">
        <v>55</v>
      </c>
      <c r="J6469">
        <v>1</v>
      </c>
      <c r="K6469">
        <v>9078</v>
      </c>
      <c r="L6469" t="str">
        <f>IFERROR(INDEX(play_attribution!$B$2:$B$328,MATCH(A6469,play_attribution!$A$2:$A$328,0)),"")</f>
        <v/>
      </c>
      <c r="M6469" t="str">
        <f>VLOOKUP(H6469,seller_roster!$A$2:$B$85,2,FALSE)</f>
        <v>Rhea Ruiz</v>
      </c>
      <c r="N6469" t="str">
        <f>VLOOKUP(C6469,accounts!$A$2:$F$9615,2,FALSE)</f>
        <v>Construction</v>
      </c>
      <c r="O6469" t="str">
        <f>VLOOKUP(C6469,accounts!$A$2:$F$9615,3,FALSE)</f>
        <v>$2.5M-$5M</v>
      </c>
      <c r="P6469" t="str">
        <f>VLOOKUP(C6469,accounts!$A$2:$F$9615,5,FALSE)</f>
        <v>Central</v>
      </c>
      <c r="Q6469" t="b">
        <f t="shared" si="102"/>
        <v>1</v>
      </c>
      <c r="R6469" t="e">
        <f>INDEX(removed_duplicate_rows!$A$5:$A$39,MATCH(wins!A6469,removed_duplicate_rows!$A$5:$A$39,0))</f>
        <v>#N/A</v>
      </c>
    </row>
    <row r="6470" spans="1:18" ht="15.75" customHeight="1" x14ac:dyDescent="0.2">
      <c r="A6470" t="s">
        <v>19541</v>
      </c>
      <c r="B6470" t="s">
        <v>19542</v>
      </c>
      <c r="C6470" t="s">
        <v>19543</v>
      </c>
      <c r="D6470" s="10">
        <v>46053</v>
      </c>
      <c r="E6470" t="s">
        <v>14854</v>
      </c>
      <c r="F6470">
        <v>13</v>
      </c>
      <c r="G6470" t="s">
        <v>53</v>
      </c>
      <c r="H6470" t="s">
        <v>54</v>
      </c>
      <c r="I6470" t="s">
        <v>55</v>
      </c>
      <c r="J6470">
        <v>1</v>
      </c>
      <c r="K6470">
        <v>13729</v>
      </c>
      <c r="L6470" t="str">
        <f>IFERROR(INDEX(play_attribution!$B$2:$B$328,MATCH(A6470,play_attribution!$A$2:$A$328,0)),"")</f>
        <v/>
      </c>
      <c r="M6470" t="str">
        <f>VLOOKUP(H6470,seller_roster!$A$2:$B$85,2,FALSE)</f>
        <v>Rhea Okafor</v>
      </c>
      <c r="N6470" t="str">
        <f>VLOOKUP(C6470,accounts!$A$2:$F$9615,2,FALSE)</f>
        <v>Professional Services</v>
      </c>
      <c r="O6470" t="str">
        <f>VLOOKUP(C6470,accounts!$A$2:$F$9615,3,FALSE)</f>
        <v>$5M-$10M</v>
      </c>
      <c r="P6470" t="str">
        <f>VLOOKUP(C6470,accounts!$A$2:$F$9615,5,FALSE)</f>
        <v>Central</v>
      </c>
      <c r="Q6470" t="b">
        <f t="shared" si="102"/>
        <v>1</v>
      </c>
      <c r="R6470" t="e">
        <f>INDEX(removed_duplicate_rows!$A$5:$A$39,MATCH(wins!A6470,removed_duplicate_rows!$A$5:$A$39,0))</f>
        <v>#N/A</v>
      </c>
    </row>
    <row r="6471" spans="1:18" ht="15.75" customHeight="1" x14ac:dyDescent="0.2">
      <c r="A6471" t="s">
        <v>19544</v>
      </c>
      <c r="B6471" t="s">
        <v>19545</v>
      </c>
      <c r="C6471" t="s">
        <v>19546</v>
      </c>
      <c r="D6471" s="10">
        <v>46053</v>
      </c>
      <c r="E6471" t="s">
        <v>14854</v>
      </c>
      <c r="F6471">
        <v>13</v>
      </c>
      <c r="G6471" t="s">
        <v>53</v>
      </c>
      <c r="H6471" t="s">
        <v>505</v>
      </c>
      <c r="I6471" t="s">
        <v>55</v>
      </c>
      <c r="J6471">
        <v>1</v>
      </c>
      <c r="K6471">
        <v>14319</v>
      </c>
      <c r="L6471" t="str">
        <f>IFERROR(INDEX(play_attribution!$B$2:$B$328,MATCH(A6471,play_attribution!$A$2:$A$328,0)),"")</f>
        <v/>
      </c>
      <c r="M6471" t="str">
        <f>VLOOKUP(H6471,seller_roster!$A$2:$B$85,2,FALSE)</f>
        <v>Xen Mbeki</v>
      </c>
      <c r="N6471" t="str">
        <f>VLOOKUP(C6471,accounts!$A$2:$F$9615,2,FALSE)</f>
        <v>Healthcare Services</v>
      </c>
      <c r="O6471" t="str">
        <f>VLOOKUP(C6471,accounts!$A$2:$F$9615,3,FALSE)</f>
        <v>$5M-$10M</v>
      </c>
      <c r="P6471" t="str">
        <f>VLOOKUP(C6471,accounts!$A$2:$F$9615,5,FALSE)</f>
        <v>Central</v>
      </c>
      <c r="Q6471" t="b">
        <f t="shared" si="102"/>
        <v>1</v>
      </c>
      <c r="R6471" t="e">
        <f>INDEX(removed_duplicate_rows!$A$5:$A$39,MATCH(wins!A6471,removed_duplicate_rows!$A$5:$A$39,0))</f>
        <v>#N/A</v>
      </c>
    </row>
    <row r="6472" spans="1:18" ht="15.75" customHeight="1" x14ac:dyDescent="0.2">
      <c r="A6472" t="s">
        <v>19547</v>
      </c>
      <c r="B6472" t="s">
        <v>19548</v>
      </c>
      <c r="C6472" t="s">
        <v>19549</v>
      </c>
      <c r="D6472" s="10">
        <v>46053</v>
      </c>
      <c r="E6472" t="s">
        <v>14854</v>
      </c>
      <c r="F6472">
        <v>13</v>
      </c>
      <c r="G6472" t="s">
        <v>77</v>
      </c>
      <c r="H6472" t="s">
        <v>95</v>
      </c>
      <c r="I6472" t="s">
        <v>79</v>
      </c>
      <c r="J6472">
        <v>1</v>
      </c>
      <c r="K6472">
        <v>9326</v>
      </c>
      <c r="L6472" t="str">
        <f>IFERROR(INDEX(play_attribution!$B$2:$B$328,MATCH(A6472,play_attribution!$A$2:$A$328,0)),"")</f>
        <v/>
      </c>
      <c r="M6472" t="str">
        <f>VLOOKUP(H6472,seller_roster!$A$2:$B$85,2,FALSE)</f>
        <v>Frankie Ferro</v>
      </c>
      <c r="N6472" t="str">
        <f>VLOOKUP(C6472,accounts!$A$2:$F$9615,2,FALSE)</f>
        <v>Manufacturing</v>
      </c>
      <c r="O6472" t="str">
        <f>VLOOKUP(C6472,accounts!$A$2:$F$9615,3,FALSE)</f>
        <v>&gt;$10M</v>
      </c>
      <c r="P6472" t="str">
        <f>VLOOKUP(C6472,accounts!$A$2:$F$9615,5,FALSE)</f>
        <v>Central</v>
      </c>
      <c r="Q6472" t="b">
        <f t="shared" si="102"/>
        <v>1</v>
      </c>
      <c r="R6472" t="e">
        <f>INDEX(removed_duplicate_rows!$A$5:$A$39,MATCH(wins!A6472,removed_duplicate_rows!$A$5:$A$39,0))</f>
        <v>#N/A</v>
      </c>
    </row>
    <row r="6473" spans="1:18" ht="15.75" customHeight="1" x14ac:dyDescent="0.2">
      <c r="A6473" t="s">
        <v>19550</v>
      </c>
      <c r="B6473" t="s">
        <v>19551</v>
      </c>
      <c r="C6473" t="s">
        <v>19552</v>
      </c>
      <c r="D6473" s="10">
        <v>46053</v>
      </c>
      <c r="E6473" t="s">
        <v>14854</v>
      </c>
      <c r="F6473">
        <v>13</v>
      </c>
      <c r="G6473" t="s">
        <v>77</v>
      </c>
      <c r="H6473" t="s">
        <v>618</v>
      </c>
      <c r="I6473" t="s">
        <v>55</v>
      </c>
      <c r="J6473">
        <v>1</v>
      </c>
      <c r="K6473">
        <v>7416</v>
      </c>
      <c r="L6473" t="str">
        <f>IFERROR(INDEX(play_attribution!$B$2:$B$328,MATCH(A6473,play_attribution!$A$2:$A$328,0)),"")</f>
        <v/>
      </c>
      <c r="M6473" t="str">
        <f>VLOOKUP(H6473,seller_roster!$A$2:$B$85,2,FALSE)</f>
        <v>Parker Reyes</v>
      </c>
      <c r="N6473" t="str">
        <f>VLOOKUP(C6473,accounts!$A$2:$F$9615,2,FALSE)</f>
        <v>Field Services</v>
      </c>
      <c r="O6473" t="str">
        <f>VLOOKUP(C6473,accounts!$A$2:$F$9615,3,FALSE)</f>
        <v>&gt;$10M</v>
      </c>
      <c r="P6473" t="str">
        <f>VLOOKUP(C6473,accounts!$A$2:$F$9615,5,FALSE)</f>
        <v>East</v>
      </c>
      <c r="Q6473" t="b">
        <f t="shared" si="102"/>
        <v>1</v>
      </c>
      <c r="R6473" t="e">
        <f>INDEX(removed_duplicate_rows!$A$5:$A$39,MATCH(wins!A6473,removed_duplicate_rows!$A$5:$A$39,0))</f>
        <v>#N/A</v>
      </c>
    </row>
    <row r="6474" spans="1:18" ht="15.75" customHeight="1" x14ac:dyDescent="0.2">
      <c r="A6474" t="s">
        <v>19553</v>
      </c>
      <c r="B6474" t="s">
        <v>19554</v>
      </c>
      <c r="C6474" t="s">
        <v>19555</v>
      </c>
      <c r="D6474" s="10">
        <v>46053</v>
      </c>
      <c r="E6474" t="s">
        <v>14854</v>
      </c>
      <c r="F6474">
        <v>13</v>
      </c>
      <c r="G6474" t="s">
        <v>77</v>
      </c>
      <c r="H6474" t="s">
        <v>866</v>
      </c>
      <c r="I6474" t="s">
        <v>79</v>
      </c>
      <c r="J6474">
        <v>1</v>
      </c>
      <c r="K6474">
        <v>11330</v>
      </c>
      <c r="L6474" t="str">
        <f>IFERROR(INDEX(play_attribution!$B$2:$B$328,MATCH(A6474,play_attribution!$A$2:$A$328,0)),"")</f>
        <v/>
      </c>
      <c r="M6474" t="str">
        <f>VLOOKUP(H6474,seller_roster!$A$2:$B$85,2,FALSE)</f>
        <v>Kira Novak</v>
      </c>
      <c r="N6474" t="str">
        <f>VLOOKUP(C6474,accounts!$A$2:$F$9615,2,FALSE)</f>
        <v>Field Services</v>
      </c>
      <c r="O6474" t="str">
        <f>VLOOKUP(C6474,accounts!$A$2:$F$9615,3,FALSE)</f>
        <v>$2.5M-$5M</v>
      </c>
      <c r="P6474" t="str">
        <f>VLOOKUP(C6474,accounts!$A$2:$F$9615,5,FALSE)</f>
        <v>East</v>
      </c>
      <c r="Q6474" t="b">
        <f t="shared" si="102"/>
        <v>1</v>
      </c>
      <c r="R6474" t="e">
        <f>INDEX(removed_duplicate_rows!$A$5:$A$39,MATCH(wins!A6474,removed_duplicate_rows!$A$5:$A$39,0))</f>
        <v>#N/A</v>
      </c>
    </row>
    <row r="6475" spans="1:18" ht="15.75" customHeight="1" x14ac:dyDescent="0.2">
      <c r="A6475" t="s">
        <v>19556</v>
      </c>
      <c r="B6475" t="s">
        <v>19557</v>
      </c>
      <c r="C6475" t="s">
        <v>19558</v>
      </c>
      <c r="D6475" s="10">
        <v>46053</v>
      </c>
      <c r="E6475" t="s">
        <v>14854</v>
      </c>
      <c r="F6475">
        <v>13</v>
      </c>
      <c r="G6475" t="s">
        <v>77</v>
      </c>
      <c r="H6475" t="s">
        <v>191</v>
      </c>
      <c r="I6475" t="s">
        <v>79</v>
      </c>
      <c r="J6475">
        <v>1</v>
      </c>
      <c r="K6475">
        <v>10899</v>
      </c>
      <c r="L6475" t="str">
        <f>IFERROR(INDEX(play_attribution!$B$2:$B$328,MATCH(A6475,play_attribution!$A$2:$A$328,0)),"")</f>
        <v/>
      </c>
      <c r="M6475" t="str">
        <f>VLOOKUP(H6475,seller_roster!$A$2:$B$85,2,FALSE)</f>
        <v>Blake Lindqvist</v>
      </c>
      <c r="N6475" t="str">
        <f>VLOOKUP(C6475,accounts!$A$2:$F$9615,2,FALSE)</f>
        <v>Professional Services</v>
      </c>
      <c r="O6475" t="str">
        <f>VLOOKUP(C6475,accounts!$A$2:$F$9615,3,FALSE)</f>
        <v>$2.5M-$5M</v>
      </c>
      <c r="P6475" t="str">
        <f>VLOOKUP(C6475,accounts!$A$2:$F$9615,5,FALSE)</f>
        <v>West</v>
      </c>
      <c r="Q6475" t="b">
        <f t="shared" si="102"/>
        <v>1</v>
      </c>
      <c r="R6475" t="e">
        <f>INDEX(removed_duplicate_rows!$A$5:$A$39,MATCH(wins!A6475,removed_duplicate_rows!$A$5:$A$39,0))</f>
        <v>#N/A</v>
      </c>
    </row>
    <row r="6476" spans="1:18" ht="15.75" customHeight="1" x14ac:dyDescent="0.2">
      <c r="A6476" t="s">
        <v>19559</v>
      </c>
      <c r="B6476" t="s">
        <v>19560</v>
      </c>
      <c r="C6476" t="s">
        <v>19561</v>
      </c>
      <c r="D6476" s="10">
        <v>46053</v>
      </c>
      <c r="E6476" t="s">
        <v>14854</v>
      </c>
      <c r="F6476">
        <v>13</v>
      </c>
      <c r="G6476" t="s">
        <v>77</v>
      </c>
      <c r="H6476" t="s">
        <v>118</v>
      </c>
      <c r="I6476" t="s">
        <v>79</v>
      </c>
      <c r="J6476">
        <v>1</v>
      </c>
      <c r="K6476">
        <v>7785</v>
      </c>
      <c r="L6476" t="str">
        <f>IFERROR(INDEX(play_attribution!$B$2:$B$328,MATCH(A6476,play_attribution!$A$2:$A$328,0)),"")</f>
        <v/>
      </c>
      <c r="M6476" t="str">
        <f>VLOOKUP(H6476,seller_roster!$A$2:$B$85,2,FALSE)</f>
        <v>Val Reyes</v>
      </c>
      <c r="N6476" t="str">
        <f>VLOOKUP(C6476,accounts!$A$2:$F$9615,2,FALSE)</f>
        <v>Construction</v>
      </c>
      <c r="O6476" t="str">
        <f>VLOOKUP(C6476,accounts!$A$2:$F$9615,3,FALSE)</f>
        <v>$2.5M-$5M</v>
      </c>
      <c r="P6476" t="str">
        <f>VLOOKUP(C6476,accounts!$A$2:$F$9615,5,FALSE)</f>
        <v>West</v>
      </c>
      <c r="Q6476" t="b">
        <f t="shared" si="102"/>
        <v>1</v>
      </c>
      <c r="R6476" t="e">
        <f>INDEX(removed_duplicate_rows!$A$5:$A$39,MATCH(wins!A6476,removed_duplicate_rows!$A$5:$A$39,0))</f>
        <v>#N/A</v>
      </c>
    </row>
    <row r="6477" spans="1:18" ht="15.75" customHeight="1" x14ac:dyDescent="0.2">
      <c r="A6477" t="s">
        <v>19562</v>
      </c>
      <c r="B6477" t="s">
        <v>19563</v>
      </c>
      <c r="C6477" t="s">
        <v>19564</v>
      </c>
      <c r="D6477" s="10">
        <v>46053</v>
      </c>
      <c r="E6477" t="s">
        <v>14854</v>
      </c>
      <c r="F6477">
        <v>13</v>
      </c>
      <c r="G6477" t="s">
        <v>77</v>
      </c>
      <c r="H6477" t="s">
        <v>866</v>
      </c>
      <c r="I6477" t="s">
        <v>79</v>
      </c>
      <c r="J6477">
        <v>1</v>
      </c>
      <c r="K6477">
        <v>6965</v>
      </c>
      <c r="L6477" t="str">
        <f>IFERROR(INDEX(play_attribution!$B$2:$B$328,MATCH(A6477,play_attribution!$A$2:$A$328,0)),"")</f>
        <v/>
      </c>
      <c r="M6477" t="str">
        <f>VLOOKUP(H6477,seller_roster!$A$2:$B$85,2,FALSE)</f>
        <v>Kira Novak</v>
      </c>
      <c r="N6477" t="str">
        <f>VLOOKUP(C6477,accounts!$A$2:$F$9615,2,FALSE)</f>
        <v>Logistics</v>
      </c>
      <c r="O6477" t="str">
        <f>VLOOKUP(C6477,accounts!$A$2:$F$9615,3,FALSE)</f>
        <v>$2.5M-$5M</v>
      </c>
      <c r="P6477" t="str">
        <f>VLOOKUP(C6477,accounts!$A$2:$F$9615,5,FALSE)</f>
        <v>East</v>
      </c>
      <c r="Q6477" t="b">
        <f t="shared" si="102"/>
        <v>1</v>
      </c>
      <c r="R6477" t="e">
        <f>INDEX(removed_duplicate_rows!$A$5:$A$39,MATCH(wins!A6477,removed_duplicate_rows!$A$5:$A$39,0))</f>
        <v>#N/A</v>
      </c>
    </row>
    <row r="6478" spans="1:18" ht="15.75" customHeight="1" x14ac:dyDescent="0.2">
      <c r="A6478" t="s">
        <v>19565</v>
      </c>
      <c r="B6478" t="s">
        <v>19566</v>
      </c>
      <c r="C6478" t="s">
        <v>19567</v>
      </c>
      <c r="D6478" s="10">
        <v>46053</v>
      </c>
      <c r="E6478" t="s">
        <v>14854</v>
      </c>
      <c r="F6478">
        <v>13</v>
      </c>
      <c r="G6478" t="s">
        <v>77</v>
      </c>
      <c r="H6478" t="s">
        <v>155</v>
      </c>
      <c r="I6478" t="s">
        <v>55</v>
      </c>
      <c r="J6478">
        <v>1</v>
      </c>
      <c r="K6478">
        <v>7237</v>
      </c>
      <c r="L6478" t="str">
        <f>IFERROR(INDEX(play_attribution!$B$2:$B$328,MATCH(A6478,play_attribution!$A$2:$A$328,0)),"")</f>
        <v/>
      </c>
      <c r="M6478" t="str">
        <f>VLOOKUP(H6478,seller_roster!$A$2:$B$85,2,FALSE)</f>
        <v>Indigo Osei</v>
      </c>
      <c r="N6478" t="str">
        <f>VLOOKUP(C6478,accounts!$A$2:$F$9615,2,FALSE)</f>
        <v>Healthcare Services</v>
      </c>
      <c r="O6478" t="str">
        <f>VLOOKUP(C6478,accounts!$A$2:$F$9615,3,FALSE)</f>
        <v>$5M-$10M</v>
      </c>
      <c r="P6478" t="str">
        <f>VLOOKUP(C6478,accounts!$A$2:$F$9615,5,FALSE)</f>
        <v>West</v>
      </c>
      <c r="Q6478" t="b">
        <f t="shared" si="102"/>
        <v>1</v>
      </c>
      <c r="R6478" t="e">
        <f>INDEX(removed_duplicate_rows!$A$5:$A$39,MATCH(wins!A6478,removed_duplicate_rows!$A$5:$A$39,0))</f>
        <v>#N/A</v>
      </c>
    </row>
    <row r="6479" spans="1:18" ht="15.75" customHeight="1" x14ac:dyDescent="0.2">
      <c r="A6479" t="s">
        <v>19568</v>
      </c>
      <c r="B6479" t="s">
        <v>19569</v>
      </c>
      <c r="C6479" t="s">
        <v>19570</v>
      </c>
      <c r="D6479" s="10">
        <v>46053</v>
      </c>
      <c r="E6479" t="s">
        <v>14854</v>
      </c>
      <c r="F6479">
        <v>13</v>
      </c>
      <c r="G6479" t="s">
        <v>77</v>
      </c>
      <c r="H6479" t="s">
        <v>114</v>
      </c>
      <c r="I6479" t="s">
        <v>79</v>
      </c>
      <c r="J6479">
        <v>1</v>
      </c>
      <c r="K6479">
        <v>10165</v>
      </c>
      <c r="L6479" t="str">
        <f>IFERROR(INDEX(play_attribution!$B$2:$B$328,MATCH(A6479,play_attribution!$A$2:$A$328,0)),"")</f>
        <v/>
      </c>
      <c r="M6479" t="str">
        <f>VLOOKUP(H6479,seller_roster!$A$2:$B$85,2,FALSE)</f>
        <v>Ray Reyes</v>
      </c>
      <c r="N6479" t="str">
        <f>VLOOKUP(C6479,accounts!$A$2:$F$9615,2,FALSE)</f>
        <v>Professional Services</v>
      </c>
      <c r="O6479" t="str">
        <f>VLOOKUP(C6479,accounts!$A$2:$F$9615,3,FALSE)</f>
        <v>$2.5M-$5M</v>
      </c>
      <c r="P6479" t="str">
        <f>VLOOKUP(C6479,accounts!$A$2:$F$9615,5,FALSE)</f>
        <v>Central</v>
      </c>
      <c r="Q6479" t="b">
        <f t="shared" si="102"/>
        <v>1</v>
      </c>
      <c r="R6479" t="e">
        <f>INDEX(removed_duplicate_rows!$A$5:$A$39,MATCH(wins!A6479,removed_duplicate_rows!$A$5:$A$39,0))</f>
        <v>#N/A</v>
      </c>
    </row>
    <row r="6480" spans="1:18" ht="15.75" customHeight="1" x14ac:dyDescent="0.2">
      <c r="A6480" t="s">
        <v>19571</v>
      </c>
      <c r="B6480" t="s">
        <v>19572</v>
      </c>
      <c r="C6480" t="s">
        <v>19573</v>
      </c>
      <c r="D6480" s="10">
        <v>46053</v>
      </c>
      <c r="E6480" t="s">
        <v>14854</v>
      </c>
      <c r="F6480">
        <v>13</v>
      </c>
      <c r="G6480" t="s">
        <v>77</v>
      </c>
      <c r="H6480" t="s">
        <v>210</v>
      </c>
      <c r="I6480" t="s">
        <v>79</v>
      </c>
      <c r="J6480">
        <v>1</v>
      </c>
      <c r="K6480">
        <v>7748</v>
      </c>
      <c r="L6480" t="str">
        <f>IFERROR(INDEX(play_attribution!$B$2:$B$328,MATCH(A6480,play_attribution!$A$2:$A$328,0)),"")</f>
        <v/>
      </c>
      <c r="M6480" t="str">
        <f>VLOOKUP(H6480,seller_roster!$A$2:$B$85,2,FALSE)</f>
        <v>Emerson Reyes</v>
      </c>
      <c r="N6480" t="str">
        <f>VLOOKUP(C6480,accounts!$A$2:$F$9615,2,FALSE)</f>
        <v>Manufacturing</v>
      </c>
      <c r="O6480" t="str">
        <f>VLOOKUP(C6480,accounts!$A$2:$F$9615,3,FALSE)</f>
        <v>$2.5M-$5M</v>
      </c>
      <c r="P6480" t="str">
        <f>VLOOKUP(C6480,accounts!$A$2:$F$9615,5,FALSE)</f>
        <v>East</v>
      </c>
      <c r="Q6480" t="b">
        <f t="shared" si="102"/>
        <v>1</v>
      </c>
      <c r="R6480" t="e">
        <f>INDEX(removed_duplicate_rows!$A$5:$A$39,MATCH(wins!A6480,removed_duplicate_rows!$A$5:$A$39,0))</f>
        <v>#N/A</v>
      </c>
    </row>
    <row r="6481" spans="1:18" ht="15.75" customHeight="1" x14ac:dyDescent="0.2">
      <c r="A6481" t="s">
        <v>19574</v>
      </c>
      <c r="B6481" t="s">
        <v>19575</v>
      </c>
      <c r="C6481" t="s">
        <v>19576</v>
      </c>
      <c r="D6481" s="10">
        <v>46053</v>
      </c>
      <c r="E6481" t="s">
        <v>14854</v>
      </c>
      <c r="F6481">
        <v>13</v>
      </c>
      <c r="G6481" t="s">
        <v>77</v>
      </c>
      <c r="H6481" t="s">
        <v>118</v>
      </c>
      <c r="I6481" t="s">
        <v>79</v>
      </c>
      <c r="J6481">
        <v>1</v>
      </c>
      <c r="K6481">
        <v>12239</v>
      </c>
      <c r="L6481" t="str">
        <f>IFERROR(INDEX(play_attribution!$B$2:$B$328,MATCH(A6481,play_attribution!$A$2:$A$328,0)),"")</f>
        <v/>
      </c>
      <c r="M6481" t="str">
        <f>VLOOKUP(H6481,seller_roster!$A$2:$B$85,2,FALSE)</f>
        <v>Val Reyes</v>
      </c>
      <c r="N6481" t="str">
        <f>VLOOKUP(C6481,accounts!$A$2:$F$9615,2,FALSE)</f>
        <v>Retail Multi-Location</v>
      </c>
      <c r="O6481" t="str">
        <f>VLOOKUP(C6481,accounts!$A$2:$F$9615,3,FALSE)</f>
        <v>$2.5M-$5M</v>
      </c>
      <c r="P6481" t="str">
        <f>VLOOKUP(C6481,accounts!$A$2:$F$9615,5,FALSE)</f>
        <v>Central</v>
      </c>
      <c r="Q6481" t="b">
        <f t="shared" si="102"/>
        <v>1</v>
      </c>
      <c r="R6481" t="e">
        <f>INDEX(removed_duplicate_rows!$A$5:$A$39,MATCH(wins!A6481,removed_duplicate_rows!$A$5:$A$39,0))</f>
        <v>#N/A</v>
      </c>
    </row>
    <row r="6482" spans="1:18" ht="15.75" customHeight="1" x14ac:dyDescent="0.2">
      <c r="A6482" t="s">
        <v>19577</v>
      </c>
      <c r="B6482" t="s">
        <v>19578</v>
      </c>
      <c r="C6482" t="s">
        <v>19579</v>
      </c>
      <c r="D6482" s="10">
        <v>46053</v>
      </c>
      <c r="E6482" t="s">
        <v>14854</v>
      </c>
      <c r="F6482">
        <v>13</v>
      </c>
      <c r="G6482" t="s">
        <v>77</v>
      </c>
      <c r="H6482" t="s">
        <v>866</v>
      </c>
      <c r="I6482" t="s">
        <v>79</v>
      </c>
      <c r="J6482">
        <v>1</v>
      </c>
      <c r="K6482">
        <v>8254</v>
      </c>
      <c r="L6482" t="str">
        <f>IFERROR(INDEX(play_attribution!$B$2:$B$328,MATCH(A6482,play_attribution!$A$2:$A$328,0)),"")</f>
        <v/>
      </c>
      <c r="M6482" t="str">
        <f>VLOOKUP(H6482,seller_roster!$A$2:$B$85,2,FALSE)</f>
        <v>Kira Novak</v>
      </c>
      <c r="N6482" t="str">
        <f>VLOOKUP(C6482,accounts!$A$2:$F$9615,2,FALSE)</f>
        <v>Construction</v>
      </c>
      <c r="O6482" t="str">
        <f>VLOOKUP(C6482,accounts!$A$2:$F$9615,3,FALSE)</f>
        <v>$5M-$10M</v>
      </c>
      <c r="P6482" t="str">
        <f>VLOOKUP(C6482,accounts!$A$2:$F$9615,5,FALSE)</f>
        <v>Central</v>
      </c>
      <c r="Q6482" t="b">
        <f t="shared" si="102"/>
        <v>1</v>
      </c>
      <c r="R6482" t="e">
        <f>INDEX(removed_duplicate_rows!$A$5:$A$39,MATCH(wins!A6482,removed_duplicate_rows!$A$5:$A$39,0))</f>
        <v>#N/A</v>
      </c>
    </row>
    <row r="6483" spans="1:18" ht="15.75" customHeight="1" x14ac:dyDescent="0.2">
      <c r="A6483" t="s">
        <v>19580</v>
      </c>
      <c r="B6483" t="s">
        <v>19581</v>
      </c>
      <c r="C6483" t="s">
        <v>19582</v>
      </c>
      <c r="D6483" s="10">
        <v>46053</v>
      </c>
      <c r="E6483" t="s">
        <v>14854</v>
      </c>
      <c r="F6483">
        <v>13</v>
      </c>
      <c r="G6483" t="s">
        <v>77</v>
      </c>
      <c r="H6483" t="s">
        <v>266</v>
      </c>
      <c r="I6483" t="s">
        <v>79</v>
      </c>
      <c r="J6483">
        <v>1</v>
      </c>
      <c r="K6483">
        <v>6550</v>
      </c>
      <c r="L6483" t="str">
        <f>IFERROR(INDEX(play_attribution!$B$2:$B$328,MATCH(A6483,play_attribution!$A$2:$A$328,0)),"")</f>
        <v/>
      </c>
      <c r="M6483" t="str">
        <f>VLOOKUP(H6483,seller_roster!$A$2:$B$85,2,FALSE)</f>
        <v>Dakota Vega</v>
      </c>
      <c r="N6483" t="str">
        <f>VLOOKUP(C6483,accounts!$A$2:$F$9615,2,FALSE)</f>
        <v>Manufacturing</v>
      </c>
      <c r="O6483" t="str">
        <f>VLOOKUP(C6483,accounts!$A$2:$F$9615,3,FALSE)</f>
        <v>&lt;$1M</v>
      </c>
      <c r="P6483" t="str">
        <f>VLOOKUP(C6483,accounts!$A$2:$F$9615,5,FALSE)</f>
        <v>West</v>
      </c>
      <c r="Q6483" t="b">
        <f t="shared" si="102"/>
        <v>1</v>
      </c>
      <c r="R6483" t="e">
        <f>INDEX(removed_duplicate_rows!$A$5:$A$39,MATCH(wins!A6483,removed_duplicate_rows!$A$5:$A$39,0))</f>
        <v>#N/A</v>
      </c>
    </row>
    <row r="6484" spans="1:18" ht="15.75" customHeight="1" x14ac:dyDescent="0.2">
      <c r="A6484" t="s">
        <v>19583</v>
      </c>
      <c r="B6484" t="s">
        <v>19584</v>
      </c>
      <c r="C6484" t="s">
        <v>19585</v>
      </c>
      <c r="D6484" s="10">
        <v>46053</v>
      </c>
      <c r="E6484" t="s">
        <v>14854</v>
      </c>
      <c r="F6484">
        <v>13</v>
      </c>
      <c r="G6484" t="s">
        <v>77</v>
      </c>
      <c r="H6484" t="s">
        <v>169</v>
      </c>
      <c r="I6484" t="s">
        <v>79</v>
      </c>
      <c r="J6484">
        <v>1</v>
      </c>
      <c r="K6484">
        <v>10106</v>
      </c>
      <c r="L6484" t="str">
        <f>IFERROR(INDEX(play_attribution!$B$2:$B$328,MATCH(A6484,play_attribution!$A$2:$A$328,0)),"")</f>
        <v/>
      </c>
      <c r="M6484" t="str">
        <f>VLOOKUP(H6484,seller_roster!$A$2:$B$85,2,FALSE)</f>
        <v>Rhea Doyle</v>
      </c>
      <c r="N6484" t="str">
        <f>VLOOKUP(C6484,accounts!$A$2:$F$9615,2,FALSE)</f>
        <v>Professional Services</v>
      </c>
      <c r="O6484" t="str">
        <f>VLOOKUP(C6484,accounts!$A$2:$F$9615,3,FALSE)</f>
        <v>$2.5M-$5M</v>
      </c>
      <c r="P6484" t="str">
        <f>VLOOKUP(C6484,accounts!$A$2:$F$9615,5,FALSE)</f>
        <v>East</v>
      </c>
      <c r="Q6484" t="b">
        <f t="shared" si="102"/>
        <v>1</v>
      </c>
      <c r="R6484" t="e">
        <f>INDEX(removed_duplicate_rows!$A$5:$A$39,MATCH(wins!A6484,removed_duplicate_rows!$A$5:$A$39,0))</f>
        <v>#N/A</v>
      </c>
    </row>
    <row r="6485" spans="1:18" ht="15.75" customHeight="1" x14ac:dyDescent="0.2">
      <c r="A6485" t="s">
        <v>19586</v>
      </c>
      <c r="B6485" t="s">
        <v>19587</v>
      </c>
      <c r="C6485" t="s">
        <v>19588</v>
      </c>
      <c r="D6485" s="10">
        <v>46053</v>
      </c>
      <c r="E6485" t="s">
        <v>14854</v>
      </c>
      <c r="F6485">
        <v>13</v>
      </c>
      <c r="G6485" t="s">
        <v>77</v>
      </c>
      <c r="H6485" t="s">
        <v>184</v>
      </c>
      <c r="I6485" t="s">
        <v>79</v>
      </c>
      <c r="J6485">
        <v>1</v>
      </c>
      <c r="K6485">
        <v>6259</v>
      </c>
      <c r="L6485" t="str">
        <f>IFERROR(INDEX(play_attribution!$B$2:$B$328,MATCH(A6485,play_attribution!$A$2:$A$328,0)),"")</f>
        <v/>
      </c>
      <c r="M6485" t="str">
        <f>VLOOKUP(H6485,seller_roster!$A$2:$B$85,2,FALSE)</f>
        <v>Zion Silva</v>
      </c>
      <c r="N6485" t="str">
        <f>VLOOKUP(C6485,accounts!$A$2:$F$9615,2,FALSE)</f>
        <v>Logistics</v>
      </c>
      <c r="O6485" t="str">
        <f>VLOOKUP(C6485,accounts!$A$2:$F$9615,3,FALSE)</f>
        <v>$2.5M-$5M</v>
      </c>
      <c r="P6485" t="str">
        <f>VLOOKUP(C6485,accounts!$A$2:$F$9615,5,FALSE)</f>
        <v>East</v>
      </c>
      <c r="Q6485" t="b">
        <f t="shared" si="102"/>
        <v>1</v>
      </c>
      <c r="R6485" t="e">
        <f>INDEX(removed_duplicate_rows!$A$5:$A$39,MATCH(wins!A6485,removed_duplicate_rows!$A$5:$A$39,0))</f>
        <v>#N/A</v>
      </c>
    </row>
    <row r="6486" spans="1:18" ht="15.75" customHeight="1" x14ac:dyDescent="0.2">
      <c r="A6486" t="s">
        <v>19589</v>
      </c>
      <c r="B6486" t="s">
        <v>19590</v>
      </c>
      <c r="C6486" t="s">
        <v>19591</v>
      </c>
      <c r="D6486" s="10">
        <v>46053</v>
      </c>
      <c r="E6486" t="s">
        <v>14854</v>
      </c>
      <c r="F6486">
        <v>13</v>
      </c>
      <c r="G6486" t="s">
        <v>77</v>
      </c>
      <c r="H6486" t="s">
        <v>122</v>
      </c>
      <c r="I6486" t="s">
        <v>79</v>
      </c>
      <c r="J6486">
        <v>1</v>
      </c>
      <c r="K6486">
        <v>11166</v>
      </c>
      <c r="L6486" t="str">
        <f>IFERROR(INDEX(play_attribution!$B$2:$B$328,MATCH(A6486,play_attribution!$A$2:$A$328,0)),"")</f>
        <v/>
      </c>
      <c r="M6486" t="str">
        <f>VLOOKUP(H6486,seller_roster!$A$2:$B$85,2,FALSE)</f>
        <v>Uma Osei</v>
      </c>
      <c r="N6486" t="str">
        <f>VLOOKUP(C6486,accounts!$A$2:$F$9615,2,FALSE)</f>
        <v>Hospitality Group</v>
      </c>
      <c r="O6486" t="str">
        <f>VLOOKUP(C6486,accounts!$A$2:$F$9615,3,FALSE)</f>
        <v>$2.5M-$5M</v>
      </c>
      <c r="P6486" t="str">
        <f>VLOOKUP(C6486,accounts!$A$2:$F$9615,5,FALSE)</f>
        <v>East</v>
      </c>
      <c r="Q6486" t="b">
        <f t="shared" si="102"/>
        <v>1</v>
      </c>
      <c r="R6486" t="e">
        <f>INDEX(removed_duplicate_rows!$A$5:$A$39,MATCH(wins!A6486,removed_duplicate_rows!$A$5:$A$39,0))</f>
        <v>#N/A</v>
      </c>
    </row>
    <row r="6487" spans="1:18" ht="15.75" customHeight="1" x14ac:dyDescent="0.2">
      <c r="A6487" t="s">
        <v>19592</v>
      </c>
      <c r="B6487" t="s">
        <v>19593</v>
      </c>
      <c r="C6487" t="s">
        <v>19594</v>
      </c>
      <c r="D6487" s="10">
        <v>46053</v>
      </c>
      <c r="E6487" t="s">
        <v>14854</v>
      </c>
      <c r="F6487">
        <v>13</v>
      </c>
      <c r="G6487" t="s">
        <v>77</v>
      </c>
      <c r="H6487" t="s">
        <v>866</v>
      </c>
      <c r="I6487" t="s">
        <v>55</v>
      </c>
      <c r="J6487">
        <v>1</v>
      </c>
      <c r="K6487">
        <v>10871</v>
      </c>
      <c r="L6487" t="str">
        <f>IFERROR(INDEX(play_attribution!$B$2:$B$328,MATCH(A6487,play_attribution!$A$2:$A$328,0)),"")</f>
        <v/>
      </c>
      <c r="M6487" t="str">
        <f>VLOOKUP(H6487,seller_roster!$A$2:$B$85,2,FALSE)</f>
        <v>Kira Novak</v>
      </c>
      <c r="N6487" t="str">
        <f>VLOOKUP(C6487,accounts!$A$2:$F$9615,2,FALSE)</f>
        <v>Logistics</v>
      </c>
      <c r="O6487" t="str">
        <f>VLOOKUP(C6487,accounts!$A$2:$F$9615,3,FALSE)</f>
        <v>$1M-$2.5M</v>
      </c>
      <c r="P6487" t="str">
        <f>VLOOKUP(C6487,accounts!$A$2:$F$9615,5,FALSE)</f>
        <v>West</v>
      </c>
      <c r="Q6487" t="b">
        <f t="shared" si="102"/>
        <v>1</v>
      </c>
      <c r="R6487" t="e">
        <f>INDEX(removed_duplicate_rows!$A$5:$A$39,MATCH(wins!A6487,removed_duplicate_rows!$A$5:$A$39,0))</f>
        <v>#N/A</v>
      </c>
    </row>
    <row r="6488" spans="1:18" ht="15.75" customHeight="1" x14ac:dyDescent="0.2">
      <c r="A6488" t="s">
        <v>19595</v>
      </c>
      <c r="B6488" t="s">
        <v>19596</v>
      </c>
      <c r="C6488" t="s">
        <v>19597</v>
      </c>
      <c r="D6488" s="10">
        <v>46053</v>
      </c>
      <c r="E6488" t="s">
        <v>14854</v>
      </c>
      <c r="F6488">
        <v>13</v>
      </c>
      <c r="G6488" t="s">
        <v>77</v>
      </c>
      <c r="H6488" t="s">
        <v>114</v>
      </c>
      <c r="I6488" t="s">
        <v>55</v>
      </c>
      <c r="J6488">
        <v>1</v>
      </c>
      <c r="K6488">
        <v>8415</v>
      </c>
      <c r="L6488" t="str">
        <f>IFERROR(INDEX(play_attribution!$B$2:$B$328,MATCH(A6488,play_attribution!$A$2:$A$328,0)),"")</f>
        <v/>
      </c>
      <c r="M6488" t="str">
        <f>VLOOKUP(H6488,seller_roster!$A$2:$B$85,2,FALSE)</f>
        <v>Ray Reyes</v>
      </c>
      <c r="N6488" t="str">
        <f>VLOOKUP(C6488,accounts!$A$2:$F$9615,2,FALSE)</f>
        <v>Professional Services</v>
      </c>
      <c r="O6488" t="str">
        <f>VLOOKUP(C6488,accounts!$A$2:$F$9615,3,FALSE)</f>
        <v>$2.5M-$5M</v>
      </c>
      <c r="P6488" t="str">
        <f>VLOOKUP(C6488,accounts!$A$2:$F$9615,5,FALSE)</f>
        <v>Central</v>
      </c>
      <c r="Q6488" t="b">
        <f t="shared" si="102"/>
        <v>1</v>
      </c>
      <c r="R6488" t="e">
        <f>INDEX(removed_duplicate_rows!$A$5:$A$39,MATCH(wins!A6488,removed_duplicate_rows!$A$5:$A$39,0))</f>
        <v>#N/A</v>
      </c>
    </row>
    <row r="6489" spans="1:18" ht="15.75" customHeight="1" x14ac:dyDescent="0.2">
      <c r="A6489" t="s">
        <v>19598</v>
      </c>
      <c r="B6489" t="s">
        <v>19599</v>
      </c>
      <c r="C6489" t="s">
        <v>19600</v>
      </c>
      <c r="D6489" s="10">
        <v>46053</v>
      </c>
      <c r="E6489" t="s">
        <v>14854</v>
      </c>
      <c r="F6489">
        <v>13</v>
      </c>
      <c r="G6489" t="s">
        <v>77</v>
      </c>
      <c r="H6489" t="s">
        <v>169</v>
      </c>
      <c r="I6489" t="s">
        <v>79</v>
      </c>
      <c r="J6489">
        <v>1</v>
      </c>
      <c r="K6489">
        <v>9782</v>
      </c>
      <c r="L6489" t="str">
        <f>IFERROR(INDEX(play_attribution!$B$2:$B$328,MATCH(A6489,play_attribution!$A$2:$A$328,0)),"")</f>
        <v/>
      </c>
      <c r="M6489" t="str">
        <f>VLOOKUP(H6489,seller_roster!$A$2:$B$85,2,FALSE)</f>
        <v>Rhea Doyle</v>
      </c>
      <c r="N6489" t="str">
        <f>VLOOKUP(C6489,accounts!$A$2:$F$9615,2,FALSE)</f>
        <v>Nonprofit</v>
      </c>
      <c r="O6489" t="str">
        <f>VLOOKUP(C6489,accounts!$A$2:$F$9615,3,FALSE)</f>
        <v>$2.5M-$5M</v>
      </c>
      <c r="P6489" t="str">
        <f>VLOOKUP(C6489,accounts!$A$2:$F$9615,5,FALSE)</f>
        <v>Central</v>
      </c>
      <c r="Q6489" t="b">
        <f t="shared" si="102"/>
        <v>1</v>
      </c>
      <c r="R6489" t="e">
        <f>INDEX(removed_duplicate_rows!$A$5:$A$39,MATCH(wins!A6489,removed_duplicate_rows!$A$5:$A$39,0))</f>
        <v>#N/A</v>
      </c>
    </row>
    <row r="6490" spans="1:18" ht="15.75" customHeight="1" x14ac:dyDescent="0.2">
      <c r="A6490" t="s">
        <v>19601</v>
      </c>
      <c r="B6490" t="s">
        <v>19602</v>
      </c>
      <c r="C6490" t="s">
        <v>19603</v>
      </c>
      <c r="D6490" s="10">
        <v>46053</v>
      </c>
      <c r="E6490" t="s">
        <v>14854</v>
      </c>
      <c r="F6490">
        <v>13</v>
      </c>
      <c r="G6490" t="s">
        <v>77</v>
      </c>
      <c r="H6490" t="s">
        <v>214</v>
      </c>
      <c r="I6490" t="s">
        <v>79</v>
      </c>
      <c r="J6490">
        <v>1</v>
      </c>
      <c r="K6490">
        <v>6871</v>
      </c>
      <c r="L6490" t="str">
        <f>IFERROR(INDEX(play_attribution!$B$2:$B$328,MATCH(A6490,play_attribution!$A$2:$A$328,0)),"")</f>
        <v/>
      </c>
      <c r="M6490" t="str">
        <f>VLOOKUP(H6490,seller_roster!$A$2:$B$85,2,FALSE)</f>
        <v>Rhea Abadi</v>
      </c>
      <c r="N6490" t="str">
        <f>VLOOKUP(C6490,accounts!$A$2:$F$9615,2,FALSE)</f>
        <v>Wholesale &amp; Distribution</v>
      </c>
      <c r="O6490" t="str">
        <f>VLOOKUP(C6490,accounts!$A$2:$F$9615,3,FALSE)</f>
        <v>$5M-$10M</v>
      </c>
      <c r="P6490" t="str">
        <f>VLOOKUP(C6490,accounts!$A$2:$F$9615,5,FALSE)</f>
        <v>West</v>
      </c>
      <c r="Q6490" t="b">
        <f t="shared" si="102"/>
        <v>1</v>
      </c>
      <c r="R6490" t="e">
        <f>INDEX(removed_duplicate_rows!$A$5:$A$39,MATCH(wins!A6490,removed_duplicate_rows!$A$5:$A$39,0))</f>
        <v>#N/A</v>
      </c>
    </row>
    <row r="6491" spans="1:18" ht="15.75" customHeight="1" x14ac:dyDescent="0.2">
      <c r="A6491" t="s">
        <v>19604</v>
      </c>
      <c r="B6491" t="s">
        <v>19605</v>
      </c>
      <c r="C6491" t="s">
        <v>19606</v>
      </c>
      <c r="D6491" s="10">
        <v>46053</v>
      </c>
      <c r="E6491" t="s">
        <v>14854</v>
      </c>
      <c r="F6491">
        <v>13</v>
      </c>
      <c r="G6491" t="s">
        <v>77</v>
      </c>
      <c r="H6491" t="s">
        <v>78</v>
      </c>
      <c r="I6491" t="s">
        <v>55</v>
      </c>
      <c r="J6491">
        <v>1</v>
      </c>
      <c r="K6491">
        <v>4939</v>
      </c>
      <c r="L6491" t="str">
        <f>IFERROR(INDEX(play_attribution!$B$2:$B$328,MATCH(A6491,play_attribution!$A$2:$A$328,0)),"")</f>
        <v/>
      </c>
      <c r="M6491" t="str">
        <f>VLOOKUP(H6491,seller_roster!$A$2:$B$85,2,FALSE)</f>
        <v>Lennon Ferro</v>
      </c>
      <c r="N6491" t="str">
        <f>VLOOKUP(C6491,accounts!$A$2:$F$9615,2,FALSE)</f>
        <v>Logistics</v>
      </c>
      <c r="O6491" t="str">
        <f>VLOOKUP(C6491,accounts!$A$2:$F$9615,3,FALSE)</f>
        <v>$2.5M-$5M</v>
      </c>
      <c r="P6491" t="str">
        <f>VLOOKUP(C6491,accounts!$A$2:$F$9615,5,FALSE)</f>
        <v>East</v>
      </c>
      <c r="Q6491" t="b">
        <f t="shared" si="102"/>
        <v>1</v>
      </c>
      <c r="R6491" t="e">
        <f>INDEX(removed_duplicate_rows!$A$5:$A$39,MATCH(wins!A6491,removed_duplicate_rows!$A$5:$A$39,0))</f>
        <v>#N/A</v>
      </c>
    </row>
    <row r="6492" spans="1:18" ht="15.75" customHeight="1" x14ac:dyDescent="0.2">
      <c r="A6492" t="s">
        <v>19607</v>
      </c>
      <c r="B6492" t="s">
        <v>19608</v>
      </c>
      <c r="C6492" t="s">
        <v>19609</v>
      </c>
      <c r="D6492" s="10">
        <v>46053</v>
      </c>
      <c r="E6492" t="s">
        <v>14854</v>
      </c>
      <c r="F6492">
        <v>13</v>
      </c>
      <c r="G6492" t="s">
        <v>77</v>
      </c>
      <c r="H6492" t="s">
        <v>140</v>
      </c>
      <c r="I6492" t="s">
        <v>79</v>
      </c>
      <c r="J6492">
        <v>1</v>
      </c>
      <c r="K6492">
        <v>5905</v>
      </c>
      <c r="L6492" t="str">
        <f>IFERROR(INDEX(play_attribution!$B$2:$B$328,MATCH(A6492,play_attribution!$A$2:$A$328,0)),"")</f>
        <v/>
      </c>
      <c r="M6492" t="str">
        <f>VLOOKUP(H6492,seller_roster!$A$2:$B$85,2,FALSE)</f>
        <v>Lane Lindqvist</v>
      </c>
      <c r="N6492" t="str">
        <f>VLOOKUP(C6492,accounts!$A$2:$F$9615,2,FALSE)</f>
        <v>Hospitality Group</v>
      </c>
      <c r="O6492" t="str">
        <f>VLOOKUP(C6492,accounts!$A$2:$F$9615,3,FALSE)</f>
        <v>$2.5M-$5M</v>
      </c>
      <c r="P6492" t="str">
        <f>VLOOKUP(C6492,accounts!$A$2:$F$9615,5,FALSE)</f>
        <v>East</v>
      </c>
      <c r="Q6492" t="b">
        <f t="shared" si="102"/>
        <v>1</v>
      </c>
      <c r="R6492" t="e">
        <f>INDEX(removed_duplicate_rows!$A$5:$A$39,MATCH(wins!A6492,removed_duplicate_rows!$A$5:$A$39,0))</f>
        <v>#N/A</v>
      </c>
    </row>
    <row r="6493" spans="1:18" ht="15.75" customHeight="1" x14ac:dyDescent="0.2">
      <c r="A6493" t="s">
        <v>19610</v>
      </c>
      <c r="B6493" t="s">
        <v>19611</v>
      </c>
      <c r="C6493" t="s">
        <v>19612</v>
      </c>
      <c r="D6493" s="10">
        <v>46053</v>
      </c>
      <c r="E6493" t="s">
        <v>14854</v>
      </c>
      <c r="F6493">
        <v>13</v>
      </c>
      <c r="G6493" t="s">
        <v>77</v>
      </c>
      <c r="H6493" t="s">
        <v>133</v>
      </c>
      <c r="I6493" t="s">
        <v>79</v>
      </c>
      <c r="J6493">
        <v>1</v>
      </c>
      <c r="K6493">
        <v>7676</v>
      </c>
      <c r="L6493" t="str">
        <f>IFERROR(INDEX(play_attribution!$B$2:$B$328,MATCH(A6493,play_attribution!$A$2:$A$328,0)),"")</f>
        <v/>
      </c>
      <c r="M6493" t="str">
        <f>VLOOKUP(H6493,seller_roster!$A$2:$B$85,2,FALSE)</f>
        <v>Devon Tran</v>
      </c>
      <c r="N6493" t="str">
        <f>VLOOKUP(C6493,accounts!$A$2:$F$9615,2,FALSE)</f>
        <v>Nonprofit</v>
      </c>
      <c r="O6493" t="str">
        <f>VLOOKUP(C6493,accounts!$A$2:$F$9615,3,FALSE)</f>
        <v>$2.5M-$5M</v>
      </c>
      <c r="P6493" t="str">
        <f>VLOOKUP(C6493,accounts!$A$2:$F$9615,5,FALSE)</f>
        <v>East</v>
      </c>
      <c r="Q6493" t="b">
        <f t="shared" si="102"/>
        <v>1</v>
      </c>
      <c r="R6493" t="e">
        <f>INDEX(removed_duplicate_rows!$A$5:$A$39,MATCH(wins!A6493,removed_duplicate_rows!$A$5:$A$39,0))</f>
        <v>#N/A</v>
      </c>
    </row>
    <row r="6494" spans="1:18" ht="15.75" customHeight="1" x14ac:dyDescent="0.2">
      <c r="A6494" t="s">
        <v>19613</v>
      </c>
      <c r="B6494" t="s">
        <v>19614</v>
      </c>
      <c r="C6494" t="s">
        <v>19615</v>
      </c>
      <c r="D6494" s="10">
        <v>46053</v>
      </c>
      <c r="E6494" t="s">
        <v>14854</v>
      </c>
      <c r="F6494">
        <v>13</v>
      </c>
      <c r="G6494" t="s">
        <v>77</v>
      </c>
      <c r="H6494" t="s">
        <v>103</v>
      </c>
      <c r="I6494" t="s">
        <v>79</v>
      </c>
      <c r="J6494">
        <v>1</v>
      </c>
      <c r="K6494">
        <v>7398</v>
      </c>
      <c r="L6494" t="str">
        <f>IFERROR(INDEX(play_attribution!$B$2:$B$328,MATCH(A6494,play_attribution!$A$2:$A$328,0)),"")</f>
        <v/>
      </c>
      <c r="M6494" t="str">
        <f>VLOOKUP(H6494,seller_roster!$A$2:$B$85,2,FALSE)</f>
        <v>Jax Reyes</v>
      </c>
      <c r="N6494" t="str">
        <f>VLOOKUP(C6494,accounts!$A$2:$F$9615,2,FALSE)</f>
        <v>Wholesale &amp; Distribution</v>
      </c>
      <c r="O6494" t="str">
        <f>VLOOKUP(C6494,accounts!$A$2:$F$9615,3,FALSE)</f>
        <v>$5M-$10M</v>
      </c>
      <c r="P6494" t="str">
        <f>VLOOKUP(C6494,accounts!$A$2:$F$9615,5,FALSE)</f>
        <v>Central</v>
      </c>
      <c r="Q6494" t="b">
        <f t="shared" si="102"/>
        <v>1</v>
      </c>
      <c r="R6494" t="e">
        <f>INDEX(removed_duplicate_rows!$A$5:$A$39,MATCH(wins!A6494,removed_duplicate_rows!$A$5:$A$39,0))</f>
        <v>#N/A</v>
      </c>
    </row>
    <row r="6495" spans="1:18" ht="15.75" customHeight="1" x14ac:dyDescent="0.2">
      <c r="A6495" t="s">
        <v>19616</v>
      </c>
      <c r="B6495" t="s">
        <v>19617</v>
      </c>
      <c r="C6495" t="s">
        <v>19618</v>
      </c>
      <c r="D6495" s="10">
        <v>46053</v>
      </c>
      <c r="E6495" t="s">
        <v>14854</v>
      </c>
      <c r="F6495">
        <v>13</v>
      </c>
      <c r="G6495" t="s">
        <v>77</v>
      </c>
      <c r="H6495" t="s">
        <v>266</v>
      </c>
      <c r="I6495" t="s">
        <v>79</v>
      </c>
      <c r="J6495">
        <v>1</v>
      </c>
      <c r="K6495">
        <v>9611</v>
      </c>
      <c r="L6495" t="str">
        <f>IFERROR(INDEX(play_attribution!$B$2:$B$328,MATCH(A6495,play_attribution!$A$2:$A$328,0)),"")</f>
        <v/>
      </c>
      <c r="M6495" t="str">
        <f>VLOOKUP(H6495,seller_roster!$A$2:$B$85,2,FALSE)</f>
        <v>Dakota Vega</v>
      </c>
      <c r="N6495" t="str">
        <f>VLOOKUP(C6495,accounts!$A$2:$F$9615,2,FALSE)</f>
        <v>Manufacturing</v>
      </c>
      <c r="O6495" t="str">
        <f>VLOOKUP(C6495,accounts!$A$2:$F$9615,3,FALSE)</f>
        <v>$5M-$10M</v>
      </c>
      <c r="P6495" t="str">
        <f>VLOOKUP(C6495,accounts!$A$2:$F$9615,5,FALSE)</f>
        <v>West</v>
      </c>
      <c r="Q6495" t="b">
        <f t="shared" si="102"/>
        <v>1</v>
      </c>
      <c r="R6495" t="e">
        <f>INDEX(removed_duplicate_rows!$A$5:$A$39,MATCH(wins!A6495,removed_duplicate_rows!$A$5:$A$39,0))</f>
        <v>#N/A</v>
      </c>
    </row>
    <row r="6496" spans="1:18" ht="15.75" customHeight="1" x14ac:dyDescent="0.2">
      <c r="A6496" t="s">
        <v>19619</v>
      </c>
      <c r="B6496" t="s">
        <v>19620</v>
      </c>
      <c r="C6496" t="s">
        <v>19621</v>
      </c>
      <c r="D6496" s="10">
        <v>46053</v>
      </c>
      <c r="E6496" t="s">
        <v>14854</v>
      </c>
      <c r="F6496">
        <v>13</v>
      </c>
      <c r="G6496" t="s">
        <v>77</v>
      </c>
      <c r="H6496" t="s">
        <v>103</v>
      </c>
      <c r="I6496" t="s">
        <v>79</v>
      </c>
      <c r="J6496">
        <v>1</v>
      </c>
      <c r="K6496">
        <v>10778</v>
      </c>
      <c r="L6496" t="str">
        <f>IFERROR(INDEX(play_attribution!$B$2:$B$328,MATCH(A6496,play_attribution!$A$2:$A$328,0)),"")</f>
        <v/>
      </c>
      <c r="M6496" t="str">
        <f>VLOOKUP(H6496,seller_roster!$A$2:$B$85,2,FALSE)</f>
        <v>Jax Reyes</v>
      </c>
      <c r="N6496" t="str">
        <f>VLOOKUP(C6496,accounts!$A$2:$F$9615,2,FALSE)</f>
        <v>Field Services</v>
      </c>
      <c r="O6496" t="str">
        <f>VLOOKUP(C6496,accounts!$A$2:$F$9615,3,FALSE)</f>
        <v>$1M-$2.5M</v>
      </c>
      <c r="P6496" t="str">
        <f>VLOOKUP(C6496,accounts!$A$2:$F$9615,5,FALSE)</f>
        <v>East</v>
      </c>
      <c r="Q6496" t="b">
        <f t="shared" si="102"/>
        <v>1</v>
      </c>
      <c r="R6496" t="e">
        <f>INDEX(removed_duplicate_rows!$A$5:$A$39,MATCH(wins!A6496,removed_duplicate_rows!$A$5:$A$39,0))</f>
        <v>#N/A</v>
      </c>
    </row>
    <row r="6497" spans="1:18" ht="15.75" customHeight="1" x14ac:dyDescent="0.2">
      <c r="A6497" t="s">
        <v>19622</v>
      </c>
      <c r="B6497" t="s">
        <v>19623</v>
      </c>
      <c r="C6497" t="s">
        <v>19624</v>
      </c>
      <c r="D6497" s="10">
        <v>46053</v>
      </c>
      <c r="E6497" t="s">
        <v>14854</v>
      </c>
      <c r="F6497">
        <v>13</v>
      </c>
      <c r="G6497" t="s">
        <v>77</v>
      </c>
      <c r="H6497" t="s">
        <v>159</v>
      </c>
      <c r="I6497" t="s">
        <v>79</v>
      </c>
      <c r="J6497">
        <v>1</v>
      </c>
      <c r="K6497">
        <v>7618</v>
      </c>
      <c r="L6497" t="str">
        <f>IFERROR(INDEX(play_attribution!$B$2:$B$328,MATCH(A6497,play_attribution!$A$2:$A$328,0)),"")</f>
        <v/>
      </c>
      <c r="M6497" t="str">
        <f>VLOOKUP(H6497,seller_roster!$A$2:$B$85,2,FALSE)</f>
        <v>Kai Bianchi</v>
      </c>
      <c r="N6497" t="str">
        <f>VLOOKUP(C6497,accounts!$A$2:$F$9615,2,FALSE)</f>
        <v>Professional Services</v>
      </c>
      <c r="O6497" t="str">
        <f>VLOOKUP(C6497,accounts!$A$2:$F$9615,3,FALSE)</f>
        <v>$2.5M-$5M</v>
      </c>
      <c r="P6497" t="str">
        <f>VLOOKUP(C6497,accounts!$A$2:$F$9615,5,FALSE)</f>
        <v>West</v>
      </c>
      <c r="Q6497" t="b">
        <f t="shared" si="102"/>
        <v>1</v>
      </c>
      <c r="R6497" t="e">
        <f>INDEX(removed_duplicate_rows!$A$5:$A$39,MATCH(wins!A6497,removed_duplicate_rows!$A$5:$A$39,0))</f>
        <v>#N/A</v>
      </c>
    </row>
    <row r="6498" spans="1:18" ht="15.75" customHeight="1" x14ac:dyDescent="0.2">
      <c r="A6498" t="s">
        <v>19625</v>
      </c>
      <c r="B6498" t="s">
        <v>19626</v>
      </c>
      <c r="C6498" t="s">
        <v>19627</v>
      </c>
      <c r="D6498" s="10">
        <v>46053</v>
      </c>
      <c r="E6498" t="s">
        <v>14854</v>
      </c>
      <c r="F6498">
        <v>13</v>
      </c>
      <c r="G6498" t="s">
        <v>77</v>
      </c>
      <c r="H6498" t="s">
        <v>140</v>
      </c>
      <c r="I6498" t="s">
        <v>79</v>
      </c>
      <c r="J6498">
        <v>1</v>
      </c>
      <c r="K6498">
        <v>6789</v>
      </c>
      <c r="L6498" t="str">
        <f>IFERROR(INDEX(play_attribution!$B$2:$B$328,MATCH(A6498,play_attribution!$A$2:$A$328,0)),"")</f>
        <v/>
      </c>
      <c r="M6498" t="str">
        <f>VLOOKUP(H6498,seller_roster!$A$2:$B$85,2,FALSE)</f>
        <v>Lane Lindqvist</v>
      </c>
      <c r="N6498" t="str">
        <f>VLOOKUP(C6498,accounts!$A$2:$F$9615,2,FALSE)</f>
        <v>Field Services</v>
      </c>
      <c r="O6498" t="str">
        <f>VLOOKUP(C6498,accounts!$A$2:$F$9615,3,FALSE)</f>
        <v>$5M-$10M</v>
      </c>
      <c r="P6498" t="str">
        <f>VLOOKUP(C6498,accounts!$A$2:$F$9615,5,FALSE)</f>
        <v>East</v>
      </c>
      <c r="Q6498" t="b">
        <f t="shared" si="102"/>
        <v>1</v>
      </c>
      <c r="R6498" t="e">
        <f>INDEX(removed_duplicate_rows!$A$5:$A$39,MATCH(wins!A6498,removed_duplicate_rows!$A$5:$A$39,0))</f>
        <v>#N/A</v>
      </c>
    </row>
    <row r="6499" spans="1:18" ht="15.75" customHeight="1" x14ac:dyDescent="0.2">
      <c r="A6499" t="s">
        <v>19628</v>
      </c>
      <c r="B6499" t="s">
        <v>19629</v>
      </c>
      <c r="C6499" t="s">
        <v>19630</v>
      </c>
      <c r="D6499" s="10">
        <v>46053</v>
      </c>
      <c r="E6499" t="s">
        <v>14854</v>
      </c>
      <c r="F6499">
        <v>13</v>
      </c>
      <c r="G6499" t="s">
        <v>77</v>
      </c>
      <c r="H6499" t="s">
        <v>527</v>
      </c>
      <c r="I6499" t="s">
        <v>55</v>
      </c>
      <c r="J6499">
        <v>1</v>
      </c>
      <c r="K6499">
        <v>8000</v>
      </c>
      <c r="L6499" t="str">
        <f>IFERROR(INDEX(play_attribution!$B$2:$B$328,MATCH(A6499,play_attribution!$A$2:$A$328,0)),"")</f>
        <v/>
      </c>
      <c r="M6499" t="str">
        <f>VLOOKUP(H6499,seller_roster!$A$2:$B$85,2,FALSE)</f>
        <v>Nia Mbeki</v>
      </c>
      <c r="N6499" t="str">
        <f>VLOOKUP(C6499,accounts!$A$2:$F$9615,2,FALSE)</f>
        <v>Retail Multi-Location</v>
      </c>
      <c r="O6499" t="str">
        <f>VLOOKUP(C6499,accounts!$A$2:$F$9615,3,FALSE)</f>
        <v>&lt;$1M</v>
      </c>
      <c r="P6499" t="str">
        <f>VLOOKUP(C6499,accounts!$A$2:$F$9615,5,FALSE)</f>
        <v>West</v>
      </c>
      <c r="Q6499" t="b">
        <f t="shared" si="102"/>
        <v>1</v>
      </c>
      <c r="R6499" t="e">
        <f>INDEX(removed_duplicate_rows!$A$5:$A$39,MATCH(wins!A6499,removed_duplicate_rows!$A$5:$A$39,0))</f>
        <v>#N/A</v>
      </c>
    </row>
    <row r="6500" spans="1:18" ht="15.75" customHeight="1" x14ac:dyDescent="0.2">
      <c r="A6500" t="s">
        <v>19631</v>
      </c>
      <c r="B6500" t="s">
        <v>19632</v>
      </c>
      <c r="C6500" t="s">
        <v>19633</v>
      </c>
      <c r="D6500" s="10">
        <v>46053</v>
      </c>
      <c r="E6500" t="s">
        <v>14854</v>
      </c>
      <c r="F6500">
        <v>13</v>
      </c>
      <c r="G6500" t="s">
        <v>77</v>
      </c>
      <c r="H6500" t="s">
        <v>1230</v>
      </c>
      <c r="I6500" t="s">
        <v>79</v>
      </c>
      <c r="J6500">
        <v>1</v>
      </c>
      <c r="K6500">
        <v>15009</v>
      </c>
      <c r="L6500" t="str">
        <f>IFERROR(INDEX(play_attribution!$B$2:$B$328,MATCH(A6500,play_attribution!$A$2:$A$328,0)),"")</f>
        <v/>
      </c>
      <c r="M6500" t="str">
        <f>VLOOKUP(H6500,seller_roster!$A$2:$B$85,2,FALSE)</f>
        <v>Lennon Doyle</v>
      </c>
      <c r="N6500" t="str">
        <f>VLOOKUP(C6500,accounts!$A$2:$F$9615,2,FALSE)</f>
        <v>Healthcare Services</v>
      </c>
      <c r="O6500" t="str">
        <f>VLOOKUP(C6500,accounts!$A$2:$F$9615,3,FALSE)</f>
        <v>$5M-$10M</v>
      </c>
      <c r="P6500" t="str">
        <f>VLOOKUP(C6500,accounts!$A$2:$F$9615,5,FALSE)</f>
        <v>West</v>
      </c>
      <c r="Q6500" t="b">
        <f t="shared" si="102"/>
        <v>1</v>
      </c>
      <c r="R6500" t="e">
        <f>INDEX(removed_duplicate_rows!$A$5:$A$39,MATCH(wins!A6500,removed_duplicate_rows!$A$5:$A$39,0))</f>
        <v>#N/A</v>
      </c>
    </row>
    <row r="6501" spans="1:18" ht="15.75" customHeight="1" x14ac:dyDescent="0.2">
      <c r="A6501" t="s">
        <v>19634</v>
      </c>
      <c r="B6501" t="s">
        <v>19635</v>
      </c>
      <c r="C6501" t="s">
        <v>19636</v>
      </c>
      <c r="D6501" s="10">
        <v>46053</v>
      </c>
      <c r="E6501" t="s">
        <v>14854</v>
      </c>
      <c r="F6501">
        <v>13</v>
      </c>
      <c r="G6501" t="s">
        <v>77</v>
      </c>
      <c r="H6501" t="s">
        <v>184</v>
      </c>
      <c r="I6501" t="s">
        <v>79</v>
      </c>
      <c r="J6501">
        <v>1</v>
      </c>
      <c r="K6501">
        <v>5798</v>
      </c>
      <c r="L6501" t="str">
        <f>IFERROR(INDEX(play_attribution!$B$2:$B$328,MATCH(A6501,play_attribution!$A$2:$A$328,0)),"")</f>
        <v/>
      </c>
      <c r="M6501" t="str">
        <f>VLOOKUP(H6501,seller_roster!$A$2:$B$85,2,FALSE)</f>
        <v>Zion Silva</v>
      </c>
      <c r="N6501" t="str">
        <f>VLOOKUP(C6501,accounts!$A$2:$F$9615,2,FALSE)</f>
        <v>Professional Services</v>
      </c>
      <c r="O6501" t="str">
        <f>VLOOKUP(C6501,accounts!$A$2:$F$9615,3,FALSE)</f>
        <v>$2.5M-$5M</v>
      </c>
      <c r="P6501" t="str">
        <f>VLOOKUP(C6501,accounts!$A$2:$F$9615,5,FALSE)</f>
        <v>West</v>
      </c>
      <c r="Q6501" t="b">
        <f t="shared" si="102"/>
        <v>1</v>
      </c>
      <c r="R6501" t="e">
        <f>INDEX(removed_duplicate_rows!$A$5:$A$39,MATCH(wins!A6501,removed_duplicate_rows!$A$5:$A$39,0))</f>
        <v>#N/A</v>
      </c>
    </row>
    <row r="6502" spans="1:18" ht="15.75" customHeight="1" x14ac:dyDescent="0.2">
      <c r="A6502" t="s">
        <v>19637</v>
      </c>
      <c r="B6502" t="s">
        <v>19638</v>
      </c>
      <c r="C6502" t="s">
        <v>19639</v>
      </c>
      <c r="D6502" s="10">
        <v>46053</v>
      </c>
      <c r="E6502" t="s">
        <v>14854</v>
      </c>
      <c r="F6502">
        <v>13</v>
      </c>
      <c r="G6502" t="s">
        <v>77</v>
      </c>
      <c r="H6502" t="s">
        <v>618</v>
      </c>
      <c r="I6502" t="s">
        <v>79</v>
      </c>
      <c r="J6502">
        <v>1</v>
      </c>
      <c r="K6502">
        <v>7622</v>
      </c>
      <c r="L6502" t="str">
        <f>IFERROR(INDEX(play_attribution!$B$2:$B$328,MATCH(A6502,play_attribution!$A$2:$A$328,0)),"")</f>
        <v/>
      </c>
      <c r="M6502" t="str">
        <f>VLOOKUP(H6502,seller_roster!$A$2:$B$85,2,FALSE)</f>
        <v>Parker Reyes</v>
      </c>
      <c r="N6502" t="str">
        <f>VLOOKUP(C6502,accounts!$A$2:$F$9615,2,FALSE)</f>
        <v>Nonprofit</v>
      </c>
      <c r="O6502" t="str">
        <f>VLOOKUP(C6502,accounts!$A$2:$F$9615,3,FALSE)</f>
        <v>$2.5M-$5M</v>
      </c>
      <c r="P6502" t="str">
        <f>VLOOKUP(C6502,accounts!$A$2:$F$9615,5,FALSE)</f>
        <v>East</v>
      </c>
      <c r="Q6502" t="b">
        <f t="shared" si="102"/>
        <v>1</v>
      </c>
      <c r="R6502" t="e">
        <f>INDEX(removed_duplicate_rows!$A$5:$A$39,MATCH(wins!A6502,removed_duplicate_rows!$A$5:$A$39,0))</f>
        <v>#N/A</v>
      </c>
    </row>
    <row r="6503" spans="1:18" ht="15.75" customHeight="1" x14ac:dyDescent="0.2">
      <c r="A6503" t="s">
        <v>19640</v>
      </c>
      <c r="B6503" t="s">
        <v>19641</v>
      </c>
      <c r="C6503" t="s">
        <v>19642</v>
      </c>
      <c r="D6503" s="10">
        <v>46053</v>
      </c>
      <c r="E6503" t="s">
        <v>14854</v>
      </c>
      <c r="F6503">
        <v>13</v>
      </c>
      <c r="G6503" t="s">
        <v>77</v>
      </c>
      <c r="H6503" t="s">
        <v>155</v>
      </c>
      <c r="I6503" t="s">
        <v>55</v>
      </c>
      <c r="J6503">
        <v>1</v>
      </c>
      <c r="K6503">
        <v>10256</v>
      </c>
      <c r="L6503" t="str">
        <f>IFERROR(INDEX(play_attribution!$B$2:$B$328,MATCH(A6503,play_attribution!$A$2:$A$328,0)),"")</f>
        <v/>
      </c>
      <c r="M6503" t="str">
        <f>VLOOKUP(H6503,seller_roster!$A$2:$B$85,2,FALSE)</f>
        <v>Indigo Osei</v>
      </c>
      <c r="N6503" t="str">
        <f>VLOOKUP(C6503,accounts!$A$2:$F$9615,2,FALSE)</f>
        <v>Nonprofit</v>
      </c>
      <c r="O6503" t="str">
        <f>VLOOKUP(C6503,accounts!$A$2:$F$9615,3,FALSE)</f>
        <v>$5M-$10M</v>
      </c>
      <c r="P6503" t="str">
        <f>VLOOKUP(C6503,accounts!$A$2:$F$9615,5,FALSE)</f>
        <v>West</v>
      </c>
      <c r="Q6503" t="b">
        <f t="shared" si="102"/>
        <v>1</v>
      </c>
      <c r="R6503" t="e">
        <f>INDEX(removed_duplicate_rows!$A$5:$A$39,MATCH(wins!A6503,removed_duplicate_rows!$A$5:$A$39,0))</f>
        <v>#N/A</v>
      </c>
    </row>
    <row r="6504" spans="1:18" ht="15.75" customHeight="1" x14ac:dyDescent="0.2">
      <c r="A6504" t="s">
        <v>19643</v>
      </c>
      <c r="B6504" t="s">
        <v>19644</v>
      </c>
      <c r="C6504" t="s">
        <v>19645</v>
      </c>
      <c r="D6504" s="10">
        <v>46053</v>
      </c>
      <c r="E6504" t="s">
        <v>14854</v>
      </c>
      <c r="F6504">
        <v>13</v>
      </c>
      <c r="G6504" t="s">
        <v>77</v>
      </c>
      <c r="H6504" t="s">
        <v>133</v>
      </c>
      <c r="I6504" t="s">
        <v>79</v>
      </c>
      <c r="J6504">
        <v>1</v>
      </c>
      <c r="K6504">
        <v>10821</v>
      </c>
      <c r="L6504" t="str">
        <f>IFERROR(INDEX(play_attribution!$B$2:$B$328,MATCH(A6504,play_attribution!$A$2:$A$328,0)),"")</f>
        <v/>
      </c>
      <c r="M6504" t="str">
        <f>VLOOKUP(H6504,seller_roster!$A$2:$B$85,2,FALSE)</f>
        <v>Devon Tran</v>
      </c>
      <c r="N6504" t="str">
        <f>VLOOKUP(C6504,accounts!$A$2:$F$9615,2,FALSE)</f>
        <v>Nonprofit</v>
      </c>
      <c r="O6504" t="str">
        <f>VLOOKUP(C6504,accounts!$A$2:$F$9615,3,FALSE)</f>
        <v>$5M-$10M</v>
      </c>
      <c r="P6504" t="str">
        <f>VLOOKUP(C6504,accounts!$A$2:$F$9615,5,FALSE)</f>
        <v>East</v>
      </c>
      <c r="Q6504" t="b">
        <f t="shared" si="102"/>
        <v>1</v>
      </c>
      <c r="R6504" t="e">
        <f>INDEX(removed_duplicate_rows!$A$5:$A$39,MATCH(wins!A6504,removed_duplicate_rows!$A$5:$A$39,0))</f>
        <v>#N/A</v>
      </c>
    </row>
    <row r="6505" spans="1:18" ht="15.75" customHeight="1" x14ac:dyDescent="0.2">
      <c r="A6505" t="s">
        <v>19646</v>
      </c>
      <c r="B6505" t="s">
        <v>19647</v>
      </c>
      <c r="C6505" t="s">
        <v>19648</v>
      </c>
      <c r="D6505" s="10">
        <v>46053</v>
      </c>
      <c r="E6505" t="s">
        <v>14854</v>
      </c>
      <c r="F6505">
        <v>13</v>
      </c>
      <c r="G6505" t="s">
        <v>77</v>
      </c>
      <c r="H6505" t="s">
        <v>95</v>
      </c>
      <c r="I6505" t="s">
        <v>79</v>
      </c>
      <c r="J6505">
        <v>1</v>
      </c>
      <c r="K6505">
        <v>10904</v>
      </c>
      <c r="L6505" t="str">
        <f>IFERROR(INDEX(play_attribution!$B$2:$B$328,MATCH(A6505,play_attribution!$A$2:$A$328,0)),"")</f>
        <v/>
      </c>
      <c r="M6505" t="str">
        <f>VLOOKUP(H6505,seller_roster!$A$2:$B$85,2,FALSE)</f>
        <v>Frankie Ferro</v>
      </c>
      <c r="N6505" t="str">
        <f>VLOOKUP(C6505,accounts!$A$2:$F$9615,2,FALSE)</f>
        <v>Nonprofit</v>
      </c>
      <c r="O6505" t="str">
        <f>VLOOKUP(C6505,accounts!$A$2:$F$9615,3,FALSE)</f>
        <v>$2.5M-$5M</v>
      </c>
      <c r="P6505" t="str">
        <f>VLOOKUP(C6505,accounts!$A$2:$F$9615,5,FALSE)</f>
        <v>West</v>
      </c>
      <c r="Q6505" t="b">
        <f t="shared" si="102"/>
        <v>1</v>
      </c>
      <c r="R6505" t="e">
        <f>INDEX(removed_duplicate_rows!$A$5:$A$39,MATCH(wins!A6505,removed_duplicate_rows!$A$5:$A$39,0))</f>
        <v>#N/A</v>
      </c>
    </row>
    <row r="6506" spans="1:18" ht="15.75" customHeight="1" x14ac:dyDescent="0.2">
      <c r="A6506" t="s">
        <v>19649</v>
      </c>
      <c r="B6506" t="s">
        <v>19650</v>
      </c>
      <c r="C6506" t="s">
        <v>19651</v>
      </c>
      <c r="D6506" s="10">
        <v>46053</v>
      </c>
      <c r="E6506" t="s">
        <v>14854</v>
      </c>
      <c r="F6506">
        <v>13</v>
      </c>
      <c r="G6506" t="s">
        <v>77</v>
      </c>
      <c r="H6506" t="s">
        <v>83</v>
      </c>
      <c r="I6506" t="s">
        <v>79</v>
      </c>
      <c r="J6506">
        <v>1</v>
      </c>
      <c r="K6506">
        <v>4986</v>
      </c>
      <c r="L6506" t="str">
        <f>IFERROR(INDEX(play_attribution!$B$2:$B$328,MATCH(A6506,play_attribution!$A$2:$A$328,0)),"")</f>
        <v/>
      </c>
      <c r="M6506" t="str">
        <f>VLOOKUP(H6506,seller_roster!$A$2:$B$85,2,FALSE)</f>
        <v>Sage Ruiz</v>
      </c>
      <c r="N6506" t="str">
        <f>VLOOKUP(C6506,accounts!$A$2:$F$9615,2,FALSE)</f>
        <v>Professional Services</v>
      </c>
      <c r="O6506" t="str">
        <f>VLOOKUP(C6506,accounts!$A$2:$F$9615,3,FALSE)</f>
        <v>$1M-$2.5M</v>
      </c>
      <c r="P6506" t="str">
        <f>VLOOKUP(C6506,accounts!$A$2:$F$9615,5,FALSE)</f>
        <v>East</v>
      </c>
      <c r="Q6506" t="b">
        <f t="shared" si="102"/>
        <v>1</v>
      </c>
      <c r="R6506" t="e">
        <f>INDEX(removed_duplicate_rows!$A$5:$A$39,MATCH(wins!A6506,removed_duplicate_rows!$A$5:$A$39,0))</f>
        <v>#N/A</v>
      </c>
    </row>
    <row r="6507" spans="1:18" ht="15.75" customHeight="1" x14ac:dyDescent="0.2">
      <c r="A6507" t="s">
        <v>19652</v>
      </c>
      <c r="B6507" t="s">
        <v>19653</v>
      </c>
      <c r="C6507" t="s">
        <v>19654</v>
      </c>
      <c r="D6507" s="10">
        <v>46053</v>
      </c>
      <c r="E6507" t="s">
        <v>14854</v>
      </c>
      <c r="F6507">
        <v>13</v>
      </c>
      <c r="G6507" t="s">
        <v>77</v>
      </c>
      <c r="H6507" t="s">
        <v>151</v>
      </c>
      <c r="I6507" t="s">
        <v>79</v>
      </c>
      <c r="J6507">
        <v>1</v>
      </c>
      <c r="K6507">
        <v>12831</v>
      </c>
      <c r="L6507" t="str">
        <f>IFERROR(INDEX(play_attribution!$B$2:$B$328,MATCH(A6507,play_attribution!$A$2:$A$328,0)),"")</f>
        <v/>
      </c>
      <c r="M6507" t="str">
        <f>VLOOKUP(H6507,seller_roster!$A$2:$B$85,2,FALSE)</f>
        <v>Marley Lindqvist</v>
      </c>
      <c r="N6507" t="str">
        <f>VLOOKUP(C6507,accounts!$A$2:$F$9615,2,FALSE)</f>
        <v>Retail Multi-Location</v>
      </c>
      <c r="O6507" t="str">
        <f>VLOOKUP(C6507,accounts!$A$2:$F$9615,3,FALSE)</f>
        <v>$2.5M-$5M</v>
      </c>
      <c r="P6507" t="str">
        <f>VLOOKUP(C6507,accounts!$A$2:$F$9615,5,FALSE)</f>
        <v>Central</v>
      </c>
      <c r="Q6507" t="b">
        <f t="shared" si="102"/>
        <v>1</v>
      </c>
      <c r="R6507" t="e">
        <f>INDEX(removed_duplicate_rows!$A$5:$A$39,MATCH(wins!A6507,removed_duplicate_rows!$A$5:$A$39,0))</f>
        <v>#N/A</v>
      </c>
    </row>
    <row r="6508" spans="1:18" ht="15.75" customHeight="1" x14ac:dyDescent="0.2">
      <c r="A6508" t="s">
        <v>19655</v>
      </c>
      <c r="B6508" t="s">
        <v>19656</v>
      </c>
      <c r="C6508" t="s">
        <v>19657</v>
      </c>
      <c r="D6508" s="10">
        <v>46053</v>
      </c>
      <c r="E6508" t="s">
        <v>14854</v>
      </c>
      <c r="F6508">
        <v>13</v>
      </c>
      <c r="G6508" t="s">
        <v>77</v>
      </c>
      <c r="H6508" t="s">
        <v>191</v>
      </c>
      <c r="I6508" t="s">
        <v>79</v>
      </c>
      <c r="J6508">
        <v>1</v>
      </c>
      <c r="K6508">
        <v>5733</v>
      </c>
      <c r="L6508" t="str">
        <f>IFERROR(INDEX(play_attribution!$B$2:$B$328,MATCH(A6508,play_attribution!$A$2:$A$328,0)),"")</f>
        <v/>
      </c>
      <c r="M6508" t="str">
        <f>VLOOKUP(H6508,seller_roster!$A$2:$B$85,2,FALSE)</f>
        <v>Blake Lindqvist</v>
      </c>
      <c r="N6508" t="str">
        <f>VLOOKUP(C6508,accounts!$A$2:$F$9615,2,FALSE)</f>
        <v>Hospitality Group</v>
      </c>
      <c r="O6508" t="str">
        <f>VLOOKUP(C6508,accounts!$A$2:$F$9615,3,FALSE)</f>
        <v>$2.5M-$5M</v>
      </c>
      <c r="P6508" t="str">
        <f>VLOOKUP(C6508,accounts!$A$2:$F$9615,5,FALSE)</f>
        <v>East</v>
      </c>
      <c r="Q6508" t="b">
        <f t="shared" si="102"/>
        <v>1</v>
      </c>
      <c r="R6508" t="e">
        <f>INDEX(removed_duplicate_rows!$A$5:$A$39,MATCH(wins!A6508,removed_duplicate_rows!$A$5:$A$39,0))</f>
        <v>#N/A</v>
      </c>
    </row>
    <row r="6509" spans="1:18" ht="15.75" customHeight="1" x14ac:dyDescent="0.2">
      <c r="A6509" t="s">
        <v>19658</v>
      </c>
      <c r="B6509" t="s">
        <v>19659</v>
      </c>
      <c r="C6509" t="s">
        <v>19660</v>
      </c>
      <c r="D6509" s="10">
        <v>46053</v>
      </c>
      <c r="E6509" t="s">
        <v>14854</v>
      </c>
      <c r="F6509">
        <v>13</v>
      </c>
      <c r="G6509" t="s">
        <v>77</v>
      </c>
      <c r="H6509" t="s">
        <v>159</v>
      </c>
      <c r="I6509" t="s">
        <v>79</v>
      </c>
      <c r="J6509">
        <v>1</v>
      </c>
      <c r="K6509">
        <v>6122</v>
      </c>
      <c r="L6509" t="str">
        <f>IFERROR(INDEX(play_attribution!$B$2:$B$328,MATCH(A6509,play_attribution!$A$2:$A$328,0)),"")</f>
        <v/>
      </c>
      <c r="M6509" t="str">
        <f>VLOOKUP(H6509,seller_roster!$A$2:$B$85,2,FALSE)</f>
        <v>Kai Bianchi</v>
      </c>
      <c r="N6509" t="str">
        <f>VLOOKUP(C6509,accounts!$A$2:$F$9615,2,FALSE)</f>
        <v>Nonprofit</v>
      </c>
      <c r="O6509" t="str">
        <f>VLOOKUP(C6509,accounts!$A$2:$F$9615,3,FALSE)</f>
        <v>$5M-$10M</v>
      </c>
      <c r="P6509" t="str">
        <f>VLOOKUP(C6509,accounts!$A$2:$F$9615,5,FALSE)</f>
        <v>West</v>
      </c>
      <c r="Q6509" t="b">
        <f t="shared" si="102"/>
        <v>1</v>
      </c>
      <c r="R6509" t="e">
        <f>INDEX(removed_duplicate_rows!$A$5:$A$39,MATCH(wins!A6509,removed_duplicate_rows!$A$5:$A$39,0))</f>
        <v>#N/A</v>
      </c>
    </row>
    <row r="6510" spans="1:18" ht="15.75" customHeight="1" x14ac:dyDescent="0.2">
      <c r="A6510" t="s">
        <v>19661</v>
      </c>
      <c r="B6510" t="s">
        <v>19662</v>
      </c>
      <c r="C6510" t="s">
        <v>19663</v>
      </c>
      <c r="D6510" s="10">
        <v>46053</v>
      </c>
      <c r="E6510" t="s">
        <v>14854</v>
      </c>
      <c r="F6510">
        <v>13</v>
      </c>
      <c r="G6510" t="s">
        <v>77</v>
      </c>
      <c r="H6510" t="s">
        <v>1230</v>
      </c>
      <c r="I6510" t="s">
        <v>79</v>
      </c>
      <c r="J6510">
        <v>1</v>
      </c>
      <c r="K6510">
        <v>9486</v>
      </c>
      <c r="L6510" t="str">
        <f>IFERROR(INDEX(play_attribution!$B$2:$B$328,MATCH(A6510,play_attribution!$A$2:$A$328,0)),"")</f>
        <v/>
      </c>
      <c r="M6510" t="str">
        <f>VLOOKUP(H6510,seller_roster!$A$2:$B$85,2,FALSE)</f>
        <v>Lennon Doyle</v>
      </c>
      <c r="N6510" t="str">
        <f>VLOOKUP(C6510,accounts!$A$2:$F$9615,2,FALSE)</f>
        <v>Healthcare Services</v>
      </c>
      <c r="O6510" t="str">
        <f>VLOOKUP(C6510,accounts!$A$2:$F$9615,3,FALSE)</f>
        <v>$5M-$10M</v>
      </c>
      <c r="P6510" t="str">
        <f>VLOOKUP(C6510,accounts!$A$2:$F$9615,5,FALSE)</f>
        <v>Central</v>
      </c>
      <c r="Q6510" t="b">
        <f t="shared" si="102"/>
        <v>1</v>
      </c>
      <c r="R6510" t="e">
        <f>INDEX(removed_duplicate_rows!$A$5:$A$39,MATCH(wins!A6510,removed_duplicate_rows!$A$5:$A$39,0))</f>
        <v>#N/A</v>
      </c>
    </row>
    <row r="6511" spans="1:18" ht="15.75" customHeight="1" x14ac:dyDescent="0.2">
      <c r="A6511" t="s">
        <v>19664</v>
      </c>
      <c r="B6511" t="s">
        <v>19665</v>
      </c>
      <c r="C6511" t="s">
        <v>19666</v>
      </c>
      <c r="D6511" s="10">
        <v>46053</v>
      </c>
      <c r="E6511" t="s">
        <v>14854</v>
      </c>
      <c r="F6511">
        <v>13</v>
      </c>
      <c r="G6511" t="s">
        <v>77</v>
      </c>
      <c r="H6511" t="s">
        <v>173</v>
      </c>
      <c r="I6511" t="s">
        <v>79</v>
      </c>
      <c r="J6511">
        <v>1</v>
      </c>
      <c r="K6511">
        <v>6870</v>
      </c>
      <c r="L6511" t="str">
        <f>IFERROR(INDEX(play_attribution!$B$2:$B$328,MATCH(A6511,play_attribution!$A$2:$A$328,0)),"")</f>
        <v/>
      </c>
      <c r="M6511" t="str">
        <f>VLOOKUP(H6511,seller_roster!$A$2:$B$85,2,FALSE)</f>
        <v>Pia Reyes</v>
      </c>
      <c r="N6511" t="str">
        <f>VLOOKUP(C6511,accounts!$A$2:$F$9615,2,FALSE)</f>
        <v>Logistics</v>
      </c>
      <c r="O6511" t="str">
        <f>VLOOKUP(C6511,accounts!$A$2:$F$9615,3,FALSE)</f>
        <v>$5M-$10M</v>
      </c>
      <c r="P6511" t="str">
        <f>VLOOKUP(C6511,accounts!$A$2:$F$9615,5,FALSE)</f>
        <v>West</v>
      </c>
      <c r="Q6511" t="b">
        <f t="shared" si="102"/>
        <v>1</v>
      </c>
      <c r="R6511" t="e">
        <f>INDEX(removed_duplicate_rows!$A$5:$A$39,MATCH(wins!A6511,removed_duplicate_rows!$A$5:$A$39,0))</f>
        <v>#N/A</v>
      </c>
    </row>
    <row r="6512" spans="1:18" ht="15.75" customHeight="1" x14ac:dyDescent="0.2">
      <c r="A6512" t="s">
        <v>19667</v>
      </c>
      <c r="B6512" t="s">
        <v>19668</v>
      </c>
      <c r="C6512" t="s">
        <v>19669</v>
      </c>
      <c r="D6512" s="10">
        <v>46053</v>
      </c>
      <c r="E6512" t="s">
        <v>14854</v>
      </c>
      <c r="F6512">
        <v>13</v>
      </c>
      <c r="G6512" t="s">
        <v>77</v>
      </c>
      <c r="H6512" t="s">
        <v>140</v>
      </c>
      <c r="I6512" t="s">
        <v>79</v>
      </c>
      <c r="J6512">
        <v>1</v>
      </c>
      <c r="K6512">
        <v>5472</v>
      </c>
      <c r="L6512" t="str">
        <f>IFERROR(INDEX(play_attribution!$B$2:$B$328,MATCH(A6512,play_attribution!$A$2:$A$328,0)),"")</f>
        <v/>
      </c>
      <c r="M6512" t="str">
        <f>VLOOKUP(H6512,seller_roster!$A$2:$B$85,2,FALSE)</f>
        <v>Lane Lindqvist</v>
      </c>
      <c r="N6512" t="str">
        <f>VLOOKUP(C6512,accounts!$A$2:$F$9615,2,FALSE)</f>
        <v>Wholesale &amp; Distribution</v>
      </c>
      <c r="O6512" t="str">
        <f>VLOOKUP(C6512,accounts!$A$2:$F$9615,3,FALSE)</f>
        <v>&gt;$10M</v>
      </c>
      <c r="P6512" t="str">
        <f>VLOOKUP(C6512,accounts!$A$2:$F$9615,5,FALSE)</f>
        <v>West</v>
      </c>
      <c r="Q6512" t="b">
        <f t="shared" si="102"/>
        <v>1</v>
      </c>
      <c r="R6512" t="e">
        <f>INDEX(removed_duplicate_rows!$A$5:$A$39,MATCH(wins!A6512,removed_duplicate_rows!$A$5:$A$39,0))</f>
        <v>#N/A</v>
      </c>
    </row>
    <row r="6513" spans="1:18" ht="15.75" customHeight="1" x14ac:dyDescent="0.2">
      <c r="A6513" t="s">
        <v>19670</v>
      </c>
      <c r="B6513" t="s">
        <v>19671</v>
      </c>
      <c r="C6513" t="s">
        <v>19672</v>
      </c>
      <c r="D6513" s="10">
        <v>46053</v>
      </c>
      <c r="E6513" t="s">
        <v>14854</v>
      </c>
      <c r="F6513">
        <v>13</v>
      </c>
      <c r="G6513" t="s">
        <v>77</v>
      </c>
      <c r="H6513" t="s">
        <v>103</v>
      </c>
      <c r="I6513" t="s">
        <v>79</v>
      </c>
      <c r="J6513">
        <v>1</v>
      </c>
      <c r="K6513">
        <v>6302</v>
      </c>
      <c r="L6513" t="str">
        <f>IFERROR(INDEX(play_attribution!$B$2:$B$328,MATCH(A6513,play_attribution!$A$2:$A$328,0)),"")</f>
        <v/>
      </c>
      <c r="M6513" t="str">
        <f>VLOOKUP(H6513,seller_roster!$A$2:$B$85,2,FALSE)</f>
        <v>Jax Reyes</v>
      </c>
      <c r="N6513" t="str">
        <f>VLOOKUP(C6513,accounts!$A$2:$F$9615,2,FALSE)</f>
        <v>Hospitality Group</v>
      </c>
      <c r="O6513" t="str">
        <f>VLOOKUP(C6513,accounts!$A$2:$F$9615,3,FALSE)</f>
        <v>$2.5M-$5M</v>
      </c>
      <c r="P6513" t="str">
        <f>VLOOKUP(C6513,accounts!$A$2:$F$9615,5,FALSE)</f>
        <v>East</v>
      </c>
      <c r="Q6513" t="b">
        <f t="shared" si="102"/>
        <v>1</v>
      </c>
      <c r="R6513" t="e">
        <f>INDEX(removed_duplicate_rows!$A$5:$A$39,MATCH(wins!A6513,removed_duplicate_rows!$A$5:$A$39,0))</f>
        <v>#N/A</v>
      </c>
    </row>
    <row r="6514" spans="1:18" ht="15.75" customHeight="1" x14ac:dyDescent="0.2">
      <c r="A6514" t="s">
        <v>19673</v>
      </c>
      <c r="B6514" t="s">
        <v>19674</v>
      </c>
      <c r="C6514" t="s">
        <v>19675</v>
      </c>
      <c r="D6514" s="10">
        <v>46053</v>
      </c>
      <c r="E6514" t="s">
        <v>14854</v>
      </c>
      <c r="F6514">
        <v>13</v>
      </c>
      <c r="G6514" t="s">
        <v>77</v>
      </c>
      <c r="H6514" t="s">
        <v>99</v>
      </c>
      <c r="I6514" t="s">
        <v>79</v>
      </c>
      <c r="J6514">
        <v>1</v>
      </c>
      <c r="K6514">
        <v>4486</v>
      </c>
      <c r="L6514" t="str">
        <f>IFERROR(INDEX(play_attribution!$B$2:$B$328,MATCH(A6514,play_attribution!$A$2:$A$328,0)),"")</f>
        <v/>
      </c>
      <c r="M6514" t="str">
        <f>VLOOKUP(H6514,seller_roster!$A$2:$B$85,2,FALSE)</f>
        <v>Shiloh Sorensen</v>
      </c>
      <c r="N6514" t="str">
        <f>VLOOKUP(C6514,accounts!$A$2:$F$9615,2,FALSE)</f>
        <v>Hospitality Group</v>
      </c>
      <c r="O6514" t="str">
        <f>VLOOKUP(C6514,accounts!$A$2:$F$9615,3,FALSE)</f>
        <v>$2.5M-$5M</v>
      </c>
      <c r="P6514" t="str">
        <f>VLOOKUP(C6514,accounts!$A$2:$F$9615,5,FALSE)</f>
        <v>West</v>
      </c>
      <c r="Q6514" t="b">
        <f t="shared" si="102"/>
        <v>1</v>
      </c>
      <c r="R6514" t="e">
        <f>INDEX(removed_duplicate_rows!$A$5:$A$39,MATCH(wins!A6514,removed_duplicate_rows!$A$5:$A$39,0))</f>
        <v>#N/A</v>
      </c>
    </row>
    <row r="6515" spans="1:18" ht="15.75" customHeight="1" x14ac:dyDescent="0.2">
      <c r="A6515" t="s">
        <v>19676</v>
      </c>
      <c r="B6515" t="s">
        <v>19677</v>
      </c>
      <c r="C6515" t="s">
        <v>19678</v>
      </c>
      <c r="D6515" s="10">
        <v>46053</v>
      </c>
      <c r="E6515" t="s">
        <v>14854</v>
      </c>
      <c r="F6515">
        <v>13</v>
      </c>
      <c r="G6515" t="s">
        <v>77</v>
      </c>
      <c r="H6515" t="s">
        <v>133</v>
      </c>
      <c r="I6515" t="s">
        <v>79</v>
      </c>
      <c r="J6515">
        <v>1</v>
      </c>
      <c r="K6515">
        <v>10437</v>
      </c>
      <c r="L6515" t="str">
        <f>IFERROR(INDEX(play_attribution!$B$2:$B$328,MATCH(A6515,play_attribution!$A$2:$A$328,0)),"")</f>
        <v/>
      </c>
      <c r="M6515" t="str">
        <f>VLOOKUP(H6515,seller_roster!$A$2:$B$85,2,FALSE)</f>
        <v>Devon Tran</v>
      </c>
      <c r="N6515" t="str">
        <f>VLOOKUP(C6515,accounts!$A$2:$F$9615,2,FALSE)</f>
        <v>Wholesale &amp; Distribution</v>
      </c>
      <c r="O6515" t="str">
        <f>VLOOKUP(C6515,accounts!$A$2:$F$9615,3,FALSE)</f>
        <v>$5M-$10M</v>
      </c>
      <c r="P6515" t="str">
        <f>VLOOKUP(C6515,accounts!$A$2:$F$9615,5,FALSE)</f>
        <v>Central</v>
      </c>
      <c r="Q6515" t="b">
        <f t="shared" si="102"/>
        <v>1</v>
      </c>
      <c r="R6515" t="e">
        <f>INDEX(removed_duplicate_rows!$A$5:$A$39,MATCH(wins!A6515,removed_duplicate_rows!$A$5:$A$39,0))</f>
        <v>#N/A</v>
      </c>
    </row>
    <row r="6516" spans="1:18" ht="15.75" customHeight="1" x14ac:dyDescent="0.2">
      <c r="A6516" t="s">
        <v>19679</v>
      </c>
      <c r="B6516" t="s">
        <v>19680</v>
      </c>
      <c r="C6516" t="s">
        <v>19681</v>
      </c>
      <c r="D6516" s="10">
        <v>46053</v>
      </c>
      <c r="E6516" t="s">
        <v>14854</v>
      </c>
      <c r="F6516">
        <v>13</v>
      </c>
      <c r="G6516" t="s">
        <v>77</v>
      </c>
      <c r="H6516" t="s">
        <v>140</v>
      </c>
      <c r="I6516" t="s">
        <v>79</v>
      </c>
      <c r="J6516">
        <v>1</v>
      </c>
      <c r="K6516">
        <v>5181</v>
      </c>
      <c r="L6516" t="str">
        <f>IFERROR(INDEX(play_attribution!$B$2:$B$328,MATCH(A6516,play_attribution!$A$2:$A$328,0)),"")</f>
        <v/>
      </c>
      <c r="M6516" t="str">
        <f>VLOOKUP(H6516,seller_roster!$A$2:$B$85,2,FALSE)</f>
        <v>Lane Lindqvist</v>
      </c>
      <c r="N6516" t="str">
        <f>VLOOKUP(C6516,accounts!$A$2:$F$9615,2,FALSE)</f>
        <v>Construction</v>
      </c>
      <c r="O6516" t="str">
        <f>VLOOKUP(C6516,accounts!$A$2:$F$9615,3,FALSE)</f>
        <v>$2.5M-$5M</v>
      </c>
      <c r="P6516" t="str">
        <f>VLOOKUP(C6516,accounts!$A$2:$F$9615,5,FALSE)</f>
        <v>East</v>
      </c>
      <c r="Q6516" t="b">
        <f t="shared" si="102"/>
        <v>1</v>
      </c>
      <c r="R6516" t="e">
        <f>INDEX(removed_duplicate_rows!$A$5:$A$39,MATCH(wins!A6516,removed_duplicate_rows!$A$5:$A$39,0))</f>
        <v>#N/A</v>
      </c>
    </row>
    <row r="6517" spans="1:18" ht="15.75" customHeight="1" x14ac:dyDescent="0.2">
      <c r="A6517" t="s">
        <v>19682</v>
      </c>
      <c r="B6517" t="s">
        <v>19683</v>
      </c>
      <c r="C6517" t="s">
        <v>19684</v>
      </c>
      <c r="D6517" s="10">
        <v>46053</v>
      </c>
      <c r="E6517" t="s">
        <v>14854</v>
      </c>
      <c r="F6517">
        <v>13</v>
      </c>
      <c r="G6517" t="s">
        <v>77</v>
      </c>
      <c r="H6517" t="s">
        <v>118</v>
      </c>
      <c r="I6517" t="s">
        <v>55</v>
      </c>
      <c r="J6517">
        <v>1</v>
      </c>
      <c r="K6517">
        <v>8961</v>
      </c>
      <c r="L6517" t="str">
        <f>IFERROR(INDEX(play_attribution!$B$2:$B$328,MATCH(A6517,play_attribution!$A$2:$A$328,0)),"")</f>
        <v/>
      </c>
      <c r="M6517" t="str">
        <f>VLOOKUP(H6517,seller_roster!$A$2:$B$85,2,FALSE)</f>
        <v>Val Reyes</v>
      </c>
      <c r="N6517" t="str">
        <f>VLOOKUP(C6517,accounts!$A$2:$F$9615,2,FALSE)</f>
        <v>Nonprofit</v>
      </c>
      <c r="O6517" t="str">
        <f>VLOOKUP(C6517,accounts!$A$2:$F$9615,3,FALSE)</f>
        <v>$2.5M-$5M</v>
      </c>
      <c r="P6517" t="str">
        <f>VLOOKUP(C6517,accounts!$A$2:$F$9615,5,FALSE)</f>
        <v>West</v>
      </c>
      <c r="Q6517" t="b">
        <f t="shared" si="102"/>
        <v>1</v>
      </c>
      <c r="R6517" t="e">
        <f>INDEX(removed_duplicate_rows!$A$5:$A$39,MATCH(wins!A6517,removed_duplicate_rows!$A$5:$A$39,0))</f>
        <v>#N/A</v>
      </c>
    </row>
    <row r="6518" spans="1:18" ht="15.75" customHeight="1" x14ac:dyDescent="0.2">
      <c r="A6518" t="s">
        <v>19685</v>
      </c>
      <c r="B6518" t="s">
        <v>19686</v>
      </c>
      <c r="C6518" t="s">
        <v>19687</v>
      </c>
      <c r="D6518" s="10">
        <v>46053</v>
      </c>
      <c r="E6518" t="s">
        <v>14854</v>
      </c>
      <c r="F6518">
        <v>13</v>
      </c>
      <c r="G6518" t="s">
        <v>77</v>
      </c>
      <c r="H6518" t="s">
        <v>214</v>
      </c>
      <c r="I6518" t="s">
        <v>55</v>
      </c>
      <c r="J6518">
        <v>1</v>
      </c>
      <c r="K6518">
        <v>10226</v>
      </c>
      <c r="L6518" t="str">
        <f>IFERROR(INDEX(play_attribution!$B$2:$B$328,MATCH(A6518,play_attribution!$A$2:$A$328,0)),"")</f>
        <v/>
      </c>
      <c r="M6518" t="str">
        <f>VLOOKUP(H6518,seller_roster!$A$2:$B$85,2,FALSE)</f>
        <v>Rhea Abadi</v>
      </c>
      <c r="N6518" t="str">
        <f>VLOOKUP(C6518,accounts!$A$2:$F$9615,2,FALSE)</f>
        <v>Construction</v>
      </c>
      <c r="O6518" t="str">
        <f>VLOOKUP(C6518,accounts!$A$2:$F$9615,3,FALSE)</f>
        <v>$1M-$2.5M</v>
      </c>
      <c r="P6518" t="str">
        <f>VLOOKUP(C6518,accounts!$A$2:$F$9615,5,FALSE)</f>
        <v>Central</v>
      </c>
      <c r="Q6518" t="b">
        <f t="shared" si="102"/>
        <v>1</v>
      </c>
      <c r="R6518" t="e">
        <f>INDEX(removed_duplicate_rows!$A$5:$A$39,MATCH(wins!A6518,removed_duplicate_rows!$A$5:$A$39,0))</f>
        <v>#N/A</v>
      </c>
    </row>
    <row r="6519" spans="1:18" ht="15.75" customHeight="1" x14ac:dyDescent="0.2">
      <c r="A6519" t="s">
        <v>19688</v>
      </c>
      <c r="B6519" t="s">
        <v>19689</v>
      </c>
      <c r="C6519" t="s">
        <v>19690</v>
      </c>
      <c r="D6519" s="10">
        <v>46053</v>
      </c>
      <c r="E6519" t="s">
        <v>14854</v>
      </c>
      <c r="F6519">
        <v>13</v>
      </c>
      <c r="G6519" t="s">
        <v>77</v>
      </c>
      <c r="H6519" t="s">
        <v>173</v>
      </c>
      <c r="I6519" t="s">
        <v>79</v>
      </c>
      <c r="J6519">
        <v>1</v>
      </c>
      <c r="K6519">
        <v>8279</v>
      </c>
      <c r="L6519" t="str">
        <f>IFERROR(INDEX(play_attribution!$B$2:$B$328,MATCH(A6519,play_attribution!$A$2:$A$328,0)),"")</f>
        <v/>
      </c>
      <c r="M6519" t="str">
        <f>VLOOKUP(H6519,seller_roster!$A$2:$B$85,2,FALSE)</f>
        <v>Pia Reyes</v>
      </c>
      <c r="N6519" t="str">
        <f>VLOOKUP(C6519,accounts!$A$2:$F$9615,2,FALSE)</f>
        <v>Field Services</v>
      </c>
      <c r="O6519" t="str">
        <f>VLOOKUP(C6519,accounts!$A$2:$F$9615,3,FALSE)</f>
        <v>$2.5M-$5M</v>
      </c>
      <c r="P6519" t="str">
        <f>VLOOKUP(C6519,accounts!$A$2:$F$9615,5,FALSE)</f>
        <v>East</v>
      </c>
      <c r="Q6519" t="b">
        <f t="shared" si="102"/>
        <v>1</v>
      </c>
      <c r="R6519" t="e">
        <f>INDEX(removed_duplicate_rows!$A$5:$A$39,MATCH(wins!A6519,removed_duplicate_rows!$A$5:$A$39,0))</f>
        <v>#N/A</v>
      </c>
    </row>
    <row r="6520" spans="1:18" ht="15.75" customHeight="1" x14ac:dyDescent="0.2">
      <c r="A6520" t="s">
        <v>19691</v>
      </c>
      <c r="B6520" t="s">
        <v>19692</v>
      </c>
      <c r="C6520" t="s">
        <v>19693</v>
      </c>
      <c r="D6520" s="10">
        <v>46053</v>
      </c>
      <c r="E6520" t="s">
        <v>14854</v>
      </c>
      <c r="F6520">
        <v>13</v>
      </c>
      <c r="G6520" t="s">
        <v>77</v>
      </c>
      <c r="H6520" t="s">
        <v>140</v>
      </c>
      <c r="I6520" t="s">
        <v>79</v>
      </c>
      <c r="J6520">
        <v>1</v>
      </c>
      <c r="K6520">
        <v>11514</v>
      </c>
      <c r="L6520" t="str">
        <f>IFERROR(INDEX(play_attribution!$B$2:$B$328,MATCH(A6520,play_attribution!$A$2:$A$328,0)),"")</f>
        <v/>
      </c>
      <c r="M6520" t="str">
        <f>VLOOKUP(H6520,seller_roster!$A$2:$B$85,2,FALSE)</f>
        <v>Lane Lindqvist</v>
      </c>
      <c r="N6520" t="str">
        <f>VLOOKUP(C6520,accounts!$A$2:$F$9615,2,FALSE)</f>
        <v>Wholesale &amp; Distribution</v>
      </c>
      <c r="O6520" t="str">
        <f>VLOOKUP(C6520,accounts!$A$2:$F$9615,3,FALSE)</f>
        <v>$2.5M-$5M</v>
      </c>
      <c r="P6520" t="str">
        <f>VLOOKUP(C6520,accounts!$A$2:$F$9615,5,FALSE)</f>
        <v>East</v>
      </c>
      <c r="Q6520" t="b">
        <f t="shared" si="102"/>
        <v>1</v>
      </c>
      <c r="R6520" t="e">
        <f>INDEX(removed_duplicate_rows!$A$5:$A$39,MATCH(wins!A6520,removed_duplicate_rows!$A$5:$A$39,0))</f>
        <v>#N/A</v>
      </c>
    </row>
    <row r="6521" spans="1:18" ht="15.75" customHeight="1" x14ac:dyDescent="0.2">
      <c r="A6521" t="s">
        <v>19694</v>
      </c>
      <c r="B6521" t="s">
        <v>19695</v>
      </c>
      <c r="C6521" t="s">
        <v>19696</v>
      </c>
      <c r="D6521" s="10">
        <v>46053</v>
      </c>
      <c r="E6521" t="s">
        <v>14854</v>
      </c>
      <c r="F6521">
        <v>13</v>
      </c>
      <c r="G6521" t="s">
        <v>77</v>
      </c>
      <c r="H6521" t="s">
        <v>210</v>
      </c>
      <c r="I6521" t="s">
        <v>79</v>
      </c>
      <c r="J6521">
        <v>1</v>
      </c>
      <c r="K6521">
        <v>12551</v>
      </c>
      <c r="L6521" t="str">
        <f>IFERROR(INDEX(play_attribution!$B$2:$B$328,MATCH(A6521,play_attribution!$A$2:$A$328,0)),"")</f>
        <v/>
      </c>
      <c r="M6521" t="str">
        <f>VLOOKUP(H6521,seller_roster!$A$2:$B$85,2,FALSE)</f>
        <v>Emerson Reyes</v>
      </c>
      <c r="N6521" t="str">
        <f>VLOOKUP(C6521,accounts!$A$2:$F$9615,2,FALSE)</f>
        <v>Field Services</v>
      </c>
      <c r="O6521" t="str">
        <f>VLOOKUP(C6521,accounts!$A$2:$F$9615,3,FALSE)</f>
        <v>$2.5M-$5M</v>
      </c>
      <c r="P6521" t="str">
        <f>VLOOKUP(C6521,accounts!$A$2:$F$9615,5,FALSE)</f>
        <v>Central</v>
      </c>
      <c r="Q6521" t="b">
        <f t="shared" si="102"/>
        <v>1</v>
      </c>
      <c r="R6521" t="e">
        <f>INDEX(removed_duplicate_rows!$A$5:$A$39,MATCH(wins!A6521,removed_duplicate_rows!$A$5:$A$39,0))</f>
        <v>#N/A</v>
      </c>
    </row>
    <row r="6522" spans="1:18" ht="15.75" customHeight="1" x14ac:dyDescent="0.2">
      <c r="A6522" t="s">
        <v>19697</v>
      </c>
      <c r="B6522" t="s">
        <v>19698</v>
      </c>
      <c r="C6522" t="s">
        <v>19699</v>
      </c>
      <c r="D6522" s="10">
        <v>46053</v>
      </c>
      <c r="E6522" t="s">
        <v>14854</v>
      </c>
      <c r="F6522">
        <v>13</v>
      </c>
      <c r="G6522" t="s">
        <v>77</v>
      </c>
      <c r="H6522" t="s">
        <v>210</v>
      </c>
      <c r="I6522" t="s">
        <v>79</v>
      </c>
      <c r="J6522">
        <v>1</v>
      </c>
      <c r="K6522">
        <v>8849</v>
      </c>
      <c r="L6522" t="str">
        <f>IFERROR(INDEX(play_attribution!$B$2:$B$328,MATCH(A6522,play_attribution!$A$2:$A$328,0)),"")</f>
        <v/>
      </c>
      <c r="M6522" t="str">
        <f>VLOOKUP(H6522,seller_roster!$A$2:$B$85,2,FALSE)</f>
        <v>Emerson Reyes</v>
      </c>
      <c r="N6522" t="str">
        <f>VLOOKUP(C6522,accounts!$A$2:$F$9615,2,FALSE)</f>
        <v>Construction</v>
      </c>
      <c r="O6522" t="str">
        <f>VLOOKUP(C6522,accounts!$A$2:$F$9615,3,FALSE)</f>
        <v>$2.5M-$5M</v>
      </c>
      <c r="P6522" t="str">
        <f>VLOOKUP(C6522,accounts!$A$2:$F$9615,5,FALSE)</f>
        <v>West</v>
      </c>
      <c r="Q6522" t="b">
        <f t="shared" si="102"/>
        <v>1</v>
      </c>
      <c r="R6522" t="e">
        <f>INDEX(removed_duplicate_rows!$A$5:$A$39,MATCH(wins!A6522,removed_duplicate_rows!$A$5:$A$39,0))</f>
        <v>#N/A</v>
      </c>
    </row>
    <row r="6523" spans="1:18" ht="15.75" customHeight="1" x14ac:dyDescent="0.2">
      <c r="A6523" t="s">
        <v>19700</v>
      </c>
      <c r="B6523" t="s">
        <v>19701</v>
      </c>
      <c r="C6523" t="s">
        <v>19702</v>
      </c>
      <c r="D6523" s="10">
        <v>46053</v>
      </c>
      <c r="E6523" t="s">
        <v>14854</v>
      </c>
      <c r="F6523">
        <v>13</v>
      </c>
      <c r="G6523" t="s">
        <v>77</v>
      </c>
      <c r="H6523" t="s">
        <v>866</v>
      </c>
      <c r="I6523" t="s">
        <v>79</v>
      </c>
      <c r="J6523">
        <v>1</v>
      </c>
      <c r="K6523">
        <v>13058</v>
      </c>
      <c r="L6523" t="str">
        <f>IFERROR(INDEX(play_attribution!$B$2:$B$328,MATCH(A6523,play_attribution!$A$2:$A$328,0)),"")</f>
        <v/>
      </c>
      <c r="M6523" t="str">
        <f>VLOOKUP(H6523,seller_roster!$A$2:$B$85,2,FALSE)</f>
        <v>Kira Novak</v>
      </c>
      <c r="N6523" t="str">
        <f>VLOOKUP(C6523,accounts!$A$2:$F$9615,2,FALSE)</f>
        <v>Manufacturing</v>
      </c>
      <c r="O6523" t="str">
        <f>VLOOKUP(C6523,accounts!$A$2:$F$9615,3,FALSE)</f>
        <v>$2.5M-$5M</v>
      </c>
      <c r="P6523" t="str">
        <f>VLOOKUP(C6523,accounts!$A$2:$F$9615,5,FALSE)</f>
        <v>Central</v>
      </c>
      <c r="Q6523" t="b">
        <f t="shared" si="102"/>
        <v>1</v>
      </c>
      <c r="R6523" t="e">
        <f>INDEX(removed_duplicate_rows!$A$5:$A$39,MATCH(wins!A6523,removed_duplicate_rows!$A$5:$A$39,0))</f>
        <v>#N/A</v>
      </c>
    </row>
    <row r="6524" spans="1:18" ht="15.75" customHeight="1" x14ac:dyDescent="0.2">
      <c r="A6524" t="s">
        <v>19703</v>
      </c>
      <c r="B6524" t="s">
        <v>19704</v>
      </c>
      <c r="C6524" t="s">
        <v>19705</v>
      </c>
      <c r="D6524" s="10">
        <v>46053</v>
      </c>
      <c r="E6524" t="s">
        <v>14854</v>
      </c>
      <c r="F6524">
        <v>13</v>
      </c>
      <c r="G6524" t="s">
        <v>77</v>
      </c>
      <c r="H6524" t="s">
        <v>151</v>
      </c>
      <c r="I6524" t="s">
        <v>79</v>
      </c>
      <c r="J6524">
        <v>1</v>
      </c>
      <c r="K6524">
        <v>5937</v>
      </c>
      <c r="L6524" t="str">
        <f>IFERROR(INDEX(play_attribution!$B$2:$B$328,MATCH(A6524,play_attribution!$A$2:$A$328,0)),"")</f>
        <v/>
      </c>
      <c r="M6524" t="str">
        <f>VLOOKUP(H6524,seller_roster!$A$2:$B$85,2,FALSE)</f>
        <v>Marley Lindqvist</v>
      </c>
      <c r="N6524" t="str">
        <f>VLOOKUP(C6524,accounts!$A$2:$F$9615,2,FALSE)</f>
        <v>Construction</v>
      </c>
      <c r="O6524" t="str">
        <f>VLOOKUP(C6524,accounts!$A$2:$F$9615,3,FALSE)</f>
        <v>&gt;$10M</v>
      </c>
      <c r="P6524" t="str">
        <f>VLOOKUP(C6524,accounts!$A$2:$F$9615,5,FALSE)</f>
        <v>East</v>
      </c>
      <c r="Q6524" t="b">
        <f t="shared" si="102"/>
        <v>1</v>
      </c>
      <c r="R6524" t="e">
        <f>INDEX(removed_duplicate_rows!$A$5:$A$39,MATCH(wins!A6524,removed_duplicate_rows!$A$5:$A$39,0))</f>
        <v>#N/A</v>
      </c>
    </row>
    <row r="6525" spans="1:18" ht="15.75" customHeight="1" x14ac:dyDescent="0.2">
      <c r="A6525" t="s">
        <v>19706</v>
      </c>
      <c r="B6525" t="s">
        <v>19707</v>
      </c>
      <c r="C6525" t="s">
        <v>19708</v>
      </c>
      <c r="D6525" s="10">
        <v>46053</v>
      </c>
      <c r="E6525" t="s">
        <v>14854</v>
      </c>
      <c r="F6525">
        <v>13</v>
      </c>
      <c r="G6525" t="s">
        <v>77</v>
      </c>
      <c r="H6525" t="s">
        <v>118</v>
      </c>
      <c r="I6525" t="s">
        <v>79</v>
      </c>
      <c r="J6525">
        <v>1</v>
      </c>
      <c r="K6525">
        <v>6165</v>
      </c>
      <c r="L6525" t="str">
        <f>IFERROR(INDEX(play_attribution!$B$2:$B$328,MATCH(A6525,play_attribution!$A$2:$A$328,0)),"")</f>
        <v/>
      </c>
      <c r="M6525" t="str">
        <f>VLOOKUP(H6525,seller_roster!$A$2:$B$85,2,FALSE)</f>
        <v>Val Reyes</v>
      </c>
      <c r="N6525" t="str">
        <f>VLOOKUP(C6525,accounts!$A$2:$F$9615,2,FALSE)</f>
        <v>Wholesale &amp; Distribution</v>
      </c>
      <c r="O6525" t="str">
        <f>VLOOKUP(C6525,accounts!$A$2:$F$9615,3,FALSE)</f>
        <v>&gt;$10M</v>
      </c>
      <c r="P6525" t="str">
        <f>VLOOKUP(C6525,accounts!$A$2:$F$9615,5,FALSE)</f>
        <v>West</v>
      </c>
      <c r="Q6525" t="b">
        <f t="shared" si="102"/>
        <v>1</v>
      </c>
      <c r="R6525" t="e">
        <f>INDEX(removed_duplicate_rows!$A$5:$A$39,MATCH(wins!A6525,removed_duplicate_rows!$A$5:$A$39,0))</f>
        <v>#N/A</v>
      </c>
    </row>
    <row r="6526" spans="1:18" ht="15.75" customHeight="1" x14ac:dyDescent="0.2">
      <c r="A6526" t="s">
        <v>19709</v>
      </c>
      <c r="B6526" t="s">
        <v>19710</v>
      </c>
      <c r="C6526" t="s">
        <v>19711</v>
      </c>
      <c r="D6526" s="10">
        <v>46053</v>
      </c>
      <c r="E6526" t="s">
        <v>14854</v>
      </c>
      <c r="F6526">
        <v>13</v>
      </c>
      <c r="G6526" t="s">
        <v>77</v>
      </c>
      <c r="H6526" t="s">
        <v>1230</v>
      </c>
      <c r="I6526" t="s">
        <v>79</v>
      </c>
      <c r="J6526">
        <v>1</v>
      </c>
      <c r="K6526">
        <v>10459</v>
      </c>
      <c r="L6526" t="str">
        <f>IFERROR(INDEX(play_attribution!$B$2:$B$328,MATCH(A6526,play_attribution!$A$2:$A$328,0)),"")</f>
        <v/>
      </c>
      <c r="M6526" t="str">
        <f>VLOOKUP(H6526,seller_roster!$A$2:$B$85,2,FALSE)</f>
        <v>Lennon Doyle</v>
      </c>
      <c r="N6526" t="str">
        <f>VLOOKUP(C6526,accounts!$A$2:$F$9615,2,FALSE)</f>
        <v>Field Services</v>
      </c>
      <c r="O6526" t="str">
        <f>VLOOKUP(C6526,accounts!$A$2:$F$9615,3,FALSE)</f>
        <v>$5M-$10M</v>
      </c>
      <c r="P6526" t="str">
        <f>VLOOKUP(C6526,accounts!$A$2:$F$9615,5,FALSE)</f>
        <v>West</v>
      </c>
      <c r="Q6526" t="b">
        <f t="shared" si="102"/>
        <v>1</v>
      </c>
      <c r="R6526" t="e">
        <f>INDEX(removed_duplicate_rows!$A$5:$A$39,MATCH(wins!A6526,removed_duplicate_rows!$A$5:$A$39,0))</f>
        <v>#N/A</v>
      </c>
    </row>
    <row r="6527" spans="1:18" ht="15.75" customHeight="1" x14ac:dyDescent="0.2">
      <c r="A6527" t="s">
        <v>19712</v>
      </c>
      <c r="B6527" t="s">
        <v>19713</v>
      </c>
      <c r="C6527" t="s">
        <v>19714</v>
      </c>
      <c r="D6527" s="10">
        <v>46053</v>
      </c>
      <c r="E6527" t="s">
        <v>14854</v>
      </c>
      <c r="F6527">
        <v>13</v>
      </c>
      <c r="G6527" t="s">
        <v>77</v>
      </c>
      <c r="H6527" t="s">
        <v>155</v>
      </c>
      <c r="I6527" t="s">
        <v>79</v>
      </c>
      <c r="J6527">
        <v>1</v>
      </c>
      <c r="K6527">
        <v>12618</v>
      </c>
      <c r="L6527" t="str">
        <f>IFERROR(INDEX(play_attribution!$B$2:$B$328,MATCH(A6527,play_attribution!$A$2:$A$328,0)),"")</f>
        <v/>
      </c>
      <c r="M6527" t="str">
        <f>VLOOKUP(H6527,seller_roster!$A$2:$B$85,2,FALSE)</f>
        <v>Indigo Osei</v>
      </c>
      <c r="N6527" t="str">
        <f>VLOOKUP(C6527,accounts!$A$2:$F$9615,2,FALSE)</f>
        <v>Nonprofit</v>
      </c>
      <c r="O6527" t="str">
        <f>VLOOKUP(C6527,accounts!$A$2:$F$9615,3,FALSE)</f>
        <v>$2.5M-$5M</v>
      </c>
      <c r="P6527" t="str">
        <f>VLOOKUP(C6527,accounts!$A$2:$F$9615,5,FALSE)</f>
        <v>East</v>
      </c>
      <c r="Q6527" t="b">
        <f t="shared" si="102"/>
        <v>1</v>
      </c>
      <c r="R6527" t="e">
        <f>INDEX(removed_duplicate_rows!$A$5:$A$39,MATCH(wins!A6527,removed_duplicate_rows!$A$5:$A$39,0))</f>
        <v>#N/A</v>
      </c>
    </row>
    <row r="6528" spans="1:18" ht="15.75" customHeight="1" x14ac:dyDescent="0.2">
      <c r="A6528" t="s">
        <v>19715</v>
      </c>
      <c r="B6528" t="s">
        <v>19716</v>
      </c>
      <c r="C6528" t="s">
        <v>19717</v>
      </c>
      <c r="D6528" s="10">
        <v>46053</v>
      </c>
      <c r="E6528" t="s">
        <v>14854</v>
      </c>
      <c r="F6528">
        <v>13</v>
      </c>
      <c r="G6528" t="s">
        <v>273</v>
      </c>
      <c r="H6528" t="s">
        <v>680</v>
      </c>
      <c r="I6528" t="s">
        <v>55</v>
      </c>
      <c r="J6528">
        <v>1</v>
      </c>
      <c r="K6528">
        <v>14445</v>
      </c>
      <c r="L6528" t="str">
        <f>IFERROR(INDEX(play_attribution!$B$2:$B$328,MATCH(A6528,play_attribution!$A$2:$A$328,0)),"")</f>
        <v/>
      </c>
      <c r="M6528" t="str">
        <f>VLOOKUP(H6528,seller_roster!$A$2:$B$85,2,FALSE)</f>
        <v>Tatum Ruiz</v>
      </c>
      <c r="N6528" t="str">
        <f>VLOOKUP(C6528,accounts!$A$2:$F$9615,2,FALSE)</f>
        <v>Construction</v>
      </c>
      <c r="O6528" t="str">
        <f>VLOOKUP(C6528,accounts!$A$2:$F$9615,3,FALSE)</f>
        <v>$2.5M-$5M</v>
      </c>
      <c r="P6528" t="str">
        <f>VLOOKUP(C6528,accounts!$A$2:$F$9615,5,FALSE)</f>
        <v>East</v>
      </c>
      <c r="Q6528" t="b">
        <f t="shared" si="102"/>
        <v>1</v>
      </c>
      <c r="R6528" t="e">
        <f>INDEX(removed_duplicate_rows!$A$5:$A$39,MATCH(wins!A6528,removed_duplicate_rows!$A$5:$A$39,0))</f>
        <v>#N/A</v>
      </c>
    </row>
    <row r="6529" spans="1:18" ht="15.75" customHeight="1" x14ac:dyDescent="0.2">
      <c r="A6529" t="s">
        <v>19718</v>
      </c>
      <c r="B6529" t="s">
        <v>19719</v>
      </c>
      <c r="C6529" t="s">
        <v>19720</v>
      </c>
      <c r="D6529" s="10">
        <v>46053</v>
      </c>
      <c r="E6529" t="s">
        <v>14854</v>
      </c>
      <c r="F6529">
        <v>13</v>
      </c>
      <c r="G6529" t="s">
        <v>273</v>
      </c>
      <c r="H6529" t="s">
        <v>293</v>
      </c>
      <c r="I6529" t="s">
        <v>55</v>
      </c>
      <c r="J6529">
        <v>1</v>
      </c>
      <c r="K6529">
        <v>6081</v>
      </c>
      <c r="L6529" t="str">
        <f>IFERROR(INDEX(play_attribution!$B$2:$B$328,MATCH(A6529,play_attribution!$A$2:$A$328,0)),"")</f>
        <v/>
      </c>
      <c r="M6529" t="str">
        <f>VLOOKUP(H6529,seller_roster!$A$2:$B$85,2,FALSE)</f>
        <v>Hayden Sorensen</v>
      </c>
      <c r="N6529" t="str">
        <f>VLOOKUP(C6529,accounts!$A$2:$F$9615,2,FALSE)</f>
        <v>Logistics</v>
      </c>
      <c r="O6529" t="str">
        <f>VLOOKUP(C6529,accounts!$A$2:$F$9615,3,FALSE)</f>
        <v>$5M-$10M</v>
      </c>
      <c r="P6529" t="str">
        <f>VLOOKUP(C6529,accounts!$A$2:$F$9615,5,FALSE)</f>
        <v>West</v>
      </c>
      <c r="Q6529" t="b">
        <f t="shared" si="102"/>
        <v>1</v>
      </c>
      <c r="R6529" t="e">
        <f>INDEX(removed_duplicate_rows!$A$5:$A$39,MATCH(wins!A6529,removed_duplicate_rows!$A$5:$A$39,0))</f>
        <v>#N/A</v>
      </c>
    </row>
    <row r="6530" spans="1:18" ht="15.75" customHeight="1" x14ac:dyDescent="0.2">
      <c r="A6530" t="s">
        <v>19721</v>
      </c>
      <c r="B6530" t="s">
        <v>19722</v>
      </c>
      <c r="C6530" t="s">
        <v>19723</v>
      </c>
      <c r="D6530" s="10">
        <v>46053</v>
      </c>
      <c r="E6530" t="s">
        <v>14854</v>
      </c>
      <c r="F6530">
        <v>13</v>
      </c>
      <c r="G6530" t="s">
        <v>273</v>
      </c>
      <c r="H6530" t="s">
        <v>308</v>
      </c>
      <c r="I6530" t="s">
        <v>55</v>
      </c>
      <c r="J6530">
        <v>1</v>
      </c>
      <c r="K6530">
        <v>7138</v>
      </c>
      <c r="L6530" t="str">
        <f>IFERROR(INDEX(play_attribution!$B$2:$B$328,MATCH(A6530,play_attribution!$A$2:$A$328,0)),"")</f>
        <v/>
      </c>
      <c r="M6530" t="str">
        <f>VLOOKUP(H6530,seller_roster!$A$2:$B$85,2,FALSE)</f>
        <v>Blake Ruiz</v>
      </c>
      <c r="N6530" t="str">
        <f>VLOOKUP(C6530,accounts!$A$2:$F$9615,2,FALSE)</f>
        <v>Logistics</v>
      </c>
      <c r="O6530" t="str">
        <f>VLOOKUP(C6530,accounts!$A$2:$F$9615,3,FALSE)</f>
        <v>$2.5M-$5M</v>
      </c>
      <c r="P6530" t="str">
        <f>VLOOKUP(C6530,accounts!$A$2:$F$9615,5,FALSE)</f>
        <v>Central</v>
      </c>
      <c r="Q6530" t="b">
        <f t="shared" si="102"/>
        <v>1</v>
      </c>
      <c r="R6530" t="e">
        <f>INDEX(removed_duplicate_rows!$A$5:$A$39,MATCH(wins!A6530,removed_duplicate_rows!$A$5:$A$39,0))</f>
        <v>#N/A</v>
      </c>
    </row>
    <row r="6531" spans="1:18" ht="15.75" customHeight="1" x14ac:dyDescent="0.2">
      <c r="A6531" t="s">
        <v>19724</v>
      </c>
      <c r="B6531" t="s">
        <v>19725</v>
      </c>
      <c r="C6531" t="s">
        <v>19726</v>
      </c>
      <c r="D6531" s="10">
        <v>46053</v>
      </c>
      <c r="E6531" t="s">
        <v>14854</v>
      </c>
      <c r="F6531">
        <v>13</v>
      </c>
      <c r="G6531" t="s">
        <v>273</v>
      </c>
      <c r="H6531" t="s">
        <v>274</v>
      </c>
      <c r="I6531" t="s">
        <v>79</v>
      </c>
      <c r="J6531">
        <v>1</v>
      </c>
      <c r="K6531">
        <v>5634</v>
      </c>
      <c r="L6531" t="str">
        <f>IFERROR(INDEX(play_attribution!$B$2:$B$328,MATCH(A6531,play_attribution!$A$2:$A$328,0)),"")</f>
        <v/>
      </c>
      <c r="M6531" t="str">
        <f>VLOOKUP(H6531,seller_roster!$A$2:$B$85,2,FALSE)</f>
        <v>Shiloh Petrov</v>
      </c>
      <c r="N6531" t="str">
        <f>VLOOKUP(C6531,accounts!$A$2:$F$9615,2,FALSE)</f>
        <v>Hospitality Group</v>
      </c>
      <c r="O6531" t="str">
        <f>VLOOKUP(C6531,accounts!$A$2:$F$9615,3,FALSE)</f>
        <v>$2.5M-$5M</v>
      </c>
      <c r="P6531" t="str">
        <f>VLOOKUP(C6531,accounts!$A$2:$F$9615,5,FALSE)</f>
        <v>Central</v>
      </c>
      <c r="Q6531" t="b">
        <f t="shared" ref="Q6531:Q6594" si="103">L6531=""</f>
        <v>1</v>
      </c>
      <c r="R6531" t="e">
        <f>INDEX(removed_duplicate_rows!$A$5:$A$39,MATCH(wins!A6531,removed_duplicate_rows!$A$5:$A$39,0))</f>
        <v>#N/A</v>
      </c>
    </row>
    <row r="6532" spans="1:18" ht="15.75" customHeight="1" x14ac:dyDescent="0.2">
      <c r="A6532" t="s">
        <v>19727</v>
      </c>
      <c r="B6532" t="s">
        <v>19728</v>
      </c>
      <c r="C6532" t="s">
        <v>19729</v>
      </c>
      <c r="D6532" s="10">
        <v>46053</v>
      </c>
      <c r="E6532" t="s">
        <v>14854</v>
      </c>
      <c r="F6532">
        <v>13</v>
      </c>
      <c r="G6532" t="s">
        <v>273</v>
      </c>
      <c r="H6532" t="s">
        <v>337</v>
      </c>
      <c r="I6532" t="s">
        <v>79</v>
      </c>
      <c r="J6532">
        <v>1</v>
      </c>
      <c r="K6532">
        <v>6268</v>
      </c>
      <c r="L6532" t="str">
        <f>IFERROR(INDEX(play_attribution!$B$2:$B$328,MATCH(A6532,play_attribution!$A$2:$A$328,0)),"")</f>
        <v/>
      </c>
      <c r="M6532" t="str">
        <f>VLOOKUP(H6532,seller_roster!$A$2:$B$85,2,FALSE)</f>
        <v>Flor Bianchi</v>
      </c>
      <c r="N6532" t="str">
        <f>VLOOKUP(C6532,accounts!$A$2:$F$9615,2,FALSE)</f>
        <v>Logistics</v>
      </c>
      <c r="O6532" t="str">
        <f>VLOOKUP(C6532,accounts!$A$2:$F$9615,3,FALSE)</f>
        <v>$2.5M-$5M</v>
      </c>
      <c r="P6532" t="str">
        <f>VLOOKUP(C6532,accounts!$A$2:$F$9615,5,FALSE)</f>
        <v>West</v>
      </c>
      <c r="Q6532" t="b">
        <f t="shared" si="103"/>
        <v>1</v>
      </c>
      <c r="R6532" t="e">
        <f>INDEX(removed_duplicate_rows!$A$5:$A$39,MATCH(wins!A6532,removed_duplicate_rows!$A$5:$A$39,0))</f>
        <v>#N/A</v>
      </c>
    </row>
    <row r="6533" spans="1:18" ht="15.75" customHeight="1" x14ac:dyDescent="0.2">
      <c r="A6533" t="s">
        <v>19730</v>
      </c>
      <c r="B6533" t="s">
        <v>19731</v>
      </c>
      <c r="C6533" t="s">
        <v>19732</v>
      </c>
      <c r="D6533" s="10">
        <v>46053</v>
      </c>
      <c r="E6533" t="s">
        <v>14854</v>
      </c>
      <c r="F6533">
        <v>13</v>
      </c>
      <c r="G6533" t="s">
        <v>273</v>
      </c>
      <c r="H6533" t="s">
        <v>755</v>
      </c>
      <c r="I6533" t="s">
        <v>79</v>
      </c>
      <c r="J6533">
        <v>1</v>
      </c>
      <c r="K6533">
        <v>11303</v>
      </c>
      <c r="L6533" t="str">
        <f>IFERROR(INDEX(play_attribution!$B$2:$B$328,MATCH(A6533,play_attribution!$A$2:$A$328,0)),"")</f>
        <v/>
      </c>
      <c r="M6533" t="str">
        <f>VLOOKUP(H6533,seller_roster!$A$2:$B$85,2,FALSE)</f>
        <v>Jesse Silva</v>
      </c>
      <c r="N6533" t="str">
        <f>VLOOKUP(C6533,accounts!$A$2:$F$9615,2,FALSE)</f>
        <v>Logistics</v>
      </c>
      <c r="O6533" t="str">
        <f>VLOOKUP(C6533,accounts!$A$2:$F$9615,3,FALSE)</f>
        <v>&gt;$10M</v>
      </c>
      <c r="P6533" t="str">
        <f>VLOOKUP(C6533,accounts!$A$2:$F$9615,5,FALSE)</f>
        <v>West</v>
      </c>
      <c r="Q6533" t="b">
        <f t="shared" si="103"/>
        <v>1</v>
      </c>
      <c r="R6533" t="e">
        <f>INDEX(removed_duplicate_rows!$A$5:$A$39,MATCH(wins!A6533,removed_duplicate_rows!$A$5:$A$39,0))</f>
        <v>#N/A</v>
      </c>
    </row>
    <row r="6534" spans="1:18" ht="15.75" customHeight="1" x14ac:dyDescent="0.2">
      <c r="A6534" t="s">
        <v>19733</v>
      </c>
      <c r="B6534" t="s">
        <v>19734</v>
      </c>
      <c r="C6534" t="s">
        <v>19735</v>
      </c>
      <c r="D6534" s="10">
        <v>46053</v>
      </c>
      <c r="E6534" t="s">
        <v>14854</v>
      </c>
      <c r="F6534">
        <v>13</v>
      </c>
      <c r="G6534" t="s">
        <v>273</v>
      </c>
      <c r="H6534" t="s">
        <v>337</v>
      </c>
      <c r="I6534" t="s">
        <v>79</v>
      </c>
      <c r="J6534">
        <v>1</v>
      </c>
      <c r="K6534">
        <v>10794</v>
      </c>
      <c r="L6534" t="str">
        <f>IFERROR(INDEX(play_attribution!$B$2:$B$328,MATCH(A6534,play_attribution!$A$2:$A$328,0)),"")</f>
        <v/>
      </c>
      <c r="M6534" t="str">
        <f>VLOOKUP(H6534,seller_roster!$A$2:$B$85,2,FALSE)</f>
        <v>Flor Bianchi</v>
      </c>
      <c r="N6534" t="str">
        <f>VLOOKUP(C6534,accounts!$A$2:$F$9615,2,FALSE)</f>
        <v>Retail Multi-Location</v>
      </c>
      <c r="O6534" t="str">
        <f>VLOOKUP(C6534,accounts!$A$2:$F$9615,3,FALSE)</f>
        <v>$5M-$10M</v>
      </c>
      <c r="P6534" t="str">
        <f>VLOOKUP(C6534,accounts!$A$2:$F$9615,5,FALSE)</f>
        <v>East</v>
      </c>
      <c r="Q6534" t="b">
        <f t="shared" si="103"/>
        <v>1</v>
      </c>
      <c r="R6534" t="e">
        <f>INDEX(removed_duplicate_rows!$A$5:$A$39,MATCH(wins!A6534,removed_duplicate_rows!$A$5:$A$39,0))</f>
        <v>#N/A</v>
      </c>
    </row>
    <row r="6535" spans="1:18" ht="15.75" customHeight="1" x14ac:dyDescent="0.2">
      <c r="A6535" t="s">
        <v>19736</v>
      </c>
      <c r="B6535" t="s">
        <v>19737</v>
      </c>
      <c r="C6535" t="s">
        <v>19738</v>
      </c>
      <c r="D6535" s="10">
        <v>46053</v>
      </c>
      <c r="E6535" t="s">
        <v>14854</v>
      </c>
      <c r="F6535">
        <v>13</v>
      </c>
      <c r="G6535" t="s">
        <v>273</v>
      </c>
      <c r="H6535" t="s">
        <v>717</v>
      </c>
      <c r="I6535" t="s">
        <v>79</v>
      </c>
      <c r="J6535">
        <v>1</v>
      </c>
      <c r="K6535">
        <v>10255</v>
      </c>
      <c r="L6535" t="str">
        <f>IFERROR(INDEX(play_attribution!$B$2:$B$328,MATCH(A6535,play_attribution!$A$2:$A$328,0)),"")</f>
        <v/>
      </c>
      <c r="M6535" t="str">
        <f>VLOOKUP(H6535,seller_roster!$A$2:$B$85,2,FALSE)</f>
        <v>Corey Novak</v>
      </c>
      <c r="N6535" t="str">
        <f>VLOOKUP(C6535,accounts!$A$2:$F$9615,2,FALSE)</f>
        <v>Hospitality Group</v>
      </c>
      <c r="O6535" t="str">
        <f>VLOOKUP(C6535,accounts!$A$2:$F$9615,3,FALSE)</f>
        <v>$2.5M-$5M</v>
      </c>
      <c r="P6535" t="str">
        <f>VLOOKUP(C6535,accounts!$A$2:$F$9615,5,FALSE)</f>
        <v>West</v>
      </c>
      <c r="Q6535" t="b">
        <f t="shared" si="103"/>
        <v>1</v>
      </c>
      <c r="R6535" t="e">
        <f>INDEX(removed_duplicate_rows!$A$5:$A$39,MATCH(wins!A6535,removed_duplicate_rows!$A$5:$A$39,0))</f>
        <v>#N/A</v>
      </c>
    </row>
    <row r="6536" spans="1:18" ht="15.75" customHeight="1" x14ac:dyDescent="0.2">
      <c r="A6536" t="s">
        <v>19739</v>
      </c>
      <c r="B6536" t="s">
        <v>19740</v>
      </c>
      <c r="C6536" t="s">
        <v>19741</v>
      </c>
      <c r="D6536" s="10">
        <v>46053</v>
      </c>
      <c r="E6536" t="s">
        <v>14854</v>
      </c>
      <c r="F6536">
        <v>13</v>
      </c>
      <c r="G6536" t="s">
        <v>273</v>
      </c>
      <c r="H6536" t="s">
        <v>337</v>
      </c>
      <c r="I6536" t="s">
        <v>79</v>
      </c>
      <c r="J6536">
        <v>1</v>
      </c>
      <c r="K6536">
        <v>8930</v>
      </c>
      <c r="L6536" t="str">
        <f>IFERROR(INDEX(play_attribution!$B$2:$B$328,MATCH(A6536,play_attribution!$A$2:$A$328,0)),"")</f>
        <v/>
      </c>
      <c r="M6536" t="str">
        <f>VLOOKUP(H6536,seller_roster!$A$2:$B$85,2,FALSE)</f>
        <v>Flor Bianchi</v>
      </c>
      <c r="N6536" t="str">
        <f>VLOOKUP(C6536,accounts!$A$2:$F$9615,2,FALSE)</f>
        <v>Nonprofit</v>
      </c>
      <c r="O6536" t="str">
        <f>VLOOKUP(C6536,accounts!$A$2:$F$9615,3,FALSE)</f>
        <v>$5M-$10M</v>
      </c>
      <c r="P6536" t="str">
        <f>VLOOKUP(C6536,accounts!$A$2:$F$9615,5,FALSE)</f>
        <v>West</v>
      </c>
      <c r="Q6536" t="b">
        <f t="shared" si="103"/>
        <v>1</v>
      </c>
      <c r="R6536" t="e">
        <f>INDEX(removed_duplicate_rows!$A$5:$A$39,MATCH(wins!A6536,removed_duplicate_rows!$A$5:$A$39,0))</f>
        <v>#N/A</v>
      </c>
    </row>
    <row r="6537" spans="1:18" ht="15.75" customHeight="1" x14ac:dyDescent="0.2">
      <c r="A6537" t="s">
        <v>19742</v>
      </c>
      <c r="B6537" t="s">
        <v>19743</v>
      </c>
      <c r="C6537" t="s">
        <v>19744</v>
      </c>
      <c r="D6537" s="10">
        <v>46053</v>
      </c>
      <c r="E6537" t="s">
        <v>14854</v>
      </c>
      <c r="F6537">
        <v>13</v>
      </c>
      <c r="G6537" t="s">
        <v>273</v>
      </c>
      <c r="H6537" t="s">
        <v>327</v>
      </c>
      <c r="I6537" t="s">
        <v>79</v>
      </c>
      <c r="J6537">
        <v>1</v>
      </c>
      <c r="K6537">
        <v>9045</v>
      </c>
      <c r="L6537" t="str">
        <f>IFERROR(INDEX(play_attribution!$B$2:$B$328,MATCH(A6537,play_attribution!$A$2:$A$328,0)),"")</f>
        <v/>
      </c>
      <c r="M6537" t="str">
        <f>VLOOKUP(H6537,seller_roster!$A$2:$B$85,2,FALSE)</f>
        <v>Frankie Lindqvist</v>
      </c>
      <c r="N6537" t="str">
        <f>VLOOKUP(C6537,accounts!$A$2:$F$9615,2,FALSE)</f>
        <v>Professional Services</v>
      </c>
      <c r="O6537" t="str">
        <f>VLOOKUP(C6537,accounts!$A$2:$F$9615,3,FALSE)</f>
        <v>$5M-$10M</v>
      </c>
      <c r="P6537" t="str">
        <f>VLOOKUP(C6537,accounts!$A$2:$F$9615,5,FALSE)</f>
        <v>Central</v>
      </c>
      <c r="Q6537" t="b">
        <f t="shared" si="103"/>
        <v>1</v>
      </c>
      <c r="R6537" t="e">
        <f>INDEX(removed_duplicate_rows!$A$5:$A$39,MATCH(wins!A6537,removed_duplicate_rows!$A$5:$A$39,0))</f>
        <v>#N/A</v>
      </c>
    </row>
    <row r="6538" spans="1:18" ht="15.75" customHeight="1" x14ac:dyDescent="0.2">
      <c r="A6538" t="s">
        <v>19745</v>
      </c>
      <c r="B6538" t="s">
        <v>19746</v>
      </c>
      <c r="C6538" t="s">
        <v>19747</v>
      </c>
      <c r="D6538" s="10">
        <v>46053</v>
      </c>
      <c r="E6538" t="s">
        <v>14854</v>
      </c>
      <c r="F6538">
        <v>13</v>
      </c>
      <c r="G6538" t="s">
        <v>273</v>
      </c>
      <c r="H6538" t="s">
        <v>670</v>
      </c>
      <c r="I6538" t="s">
        <v>55</v>
      </c>
      <c r="J6538">
        <v>1</v>
      </c>
      <c r="K6538">
        <v>11124</v>
      </c>
      <c r="L6538" t="str">
        <f>IFERROR(INDEX(play_attribution!$B$2:$B$328,MATCH(A6538,play_attribution!$A$2:$A$328,0)),"")</f>
        <v/>
      </c>
      <c r="M6538" t="str">
        <f>VLOOKUP(H6538,seller_roster!$A$2:$B$85,2,FALSE)</f>
        <v>True Kowalski</v>
      </c>
      <c r="N6538" t="str">
        <f>VLOOKUP(C6538,accounts!$A$2:$F$9615,2,FALSE)</f>
        <v>Healthcare Services</v>
      </c>
      <c r="O6538" t="str">
        <f>VLOOKUP(C6538,accounts!$A$2:$F$9615,3,FALSE)</f>
        <v>$5M-$10M</v>
      </c>
      <c r="P6538" t="str">
        <f>VLOOKUP(C6538,accounts!$A$2:$F$9615,5,FALSE)</f>
        <v>Central</v>
      </c>
      <c r="Q6538" t="b">
        <f t="shared" si="103"/>
        <v>1</v>
      </c>
      <c r="R6538" t="e">
        <f>INDEX(removed_duplicate_rows!$A$5:$A$39,MATCH(wins!A6538,removed_duplicate_rows!$A$5:$A$39,0))</f>
        <v>#N/A</v>
      </c>
    </row>
    <row r="6539" spans="1:18" ht="15.75" customHeight="1" x14ac:dyDescent="0.2">
      <c r="A6539" t="s">
        <v>19748</v>
      </c>
      <c r="B6539" t="s">
        <v>19749</v>
      </c>
      <c r="C6539" t="s">
        <v>19750</v>
      </c>
      <c r="D6539" s="10">
        <v>46053</v>
      </c>
      <c r="E6539" t="s">
        <v>14854</v>
      </c>
      <c r="F6539">
        <v>13</v>
      </c>
      <c r="G6539" t="s">
        <v>273</v>
      </c>
      <c r="H6539" t="s">
        <v>278</v>
      </c>
      <c r="I6539" t="s">
        <v>55</v>
      </c>
      <c r="J6539">
        <v>1</v>
      </c>
      <c r="K6539">
        <v>5021</v>
      </c>
      <c r="L6539" t="str">
        <f>IFERROR(INDEX(play_attribution!$B$2:$B$328,MATCH(A6539,play_attribution!$A$2:$A$328,0)),"")</f>
        <v/>
      </c>
      <c r="M6539" t="str">
        <f>VLOOKUP(H6539,seller_roster!$A$2:$B$85,2,FALSE)</f>
        <v>Kira Bianchi</v>
      </c>
      <c r="N6539" t="str">
        <f>VLOOKUP(C6539,accounts!$A$2:$F$9615,2,FALSE)</f>
        <v>Healthcare Services</v>
      </c>
      <c r="O6539" t="str">
        <f>VLOOKUP(C6539,accounts!$A$2:$F$9615,3,FALSE)</f>
        <v>&gt;$10M</v>
      </c>
      <c r="P6539" t="str">
        <f>VLOOKUP(C6539,accounts!$A$2:$F$9615,5,FALSE)</f>
        <v>East</v>
      </c>
      <c r="Q6539" t="b">
        <f t="shared" si="103"/>
        <v>1</v>
      </c>
      <c r="R6539" t="e">
        <f>INDEX(removed_duplicate_rows!$A$5:$A$39,MATCH(wins!A6539,removed_duplicate_rows!$A$5:$A$39,0))</f>
        <v>#N/A</v>
      </c>
    </row>
    <row r="6540" spans="1:18" ht="15.75" customHeight="1" x14ac:dyDescent="0.2">
      <c r="A6540" t="s">
        <v>19751</v>
      </c>
      <c r="B6540" t="s">
        <v>19752</v>
      </c>
      <c r="C6540" t="s">
        <v>19753</v>
      </c>
      <c r="D6540" s="10">
        <v>46053</v>
      </c>
      <c r="E6540" t="s">
        <v>14854</v>
      </c>
      <c r="F6540">
        <v>13</v>
      </c>
      <c r="G6540" t="s">
        <v>273</v>
      </c>
      <c r="H6540" t="s">
        <v>285</v>
      </c>
      <c r="I6540" t="s">
        <v>79</v>
      </c>
      <c r="J6540">
        <v>1</v>
      </c>
      <c r="K6540">
        <v>9316</v>
      </c>
      <c r="L6540" t="str">
        <f>IFERROR(INDEX(play_attribution!$B$2:$B$328,MATCH(A6540,play_attribution!$A$2:$A$328,0)),"")</f>
        <v/>
      </c>
      <c r="M6540" t="str">
        <f>VLOOKUP(H6540,seller_roster!$A$2:$B$85,2,FALSE)</f>
        <v>Bryn Lindqvist</v>
      </c>
      <c r="N6540" t="str">
        <f>VLOOKUP(C6540,accounts!$A$2:$F$9615,2,FALSE)</f>
        <v>Professional Services</v>
      </c>
      <c r="O6540" t="str">
        <f>VLOOKUP(C6540,accounts!$A$2:$F$9615,3,FALSE)</f>
        <v>$2.5M-$5M</v>
      </c>
      <c r="P6540" t="str">
        <f>VLOOKUP(C6540,accounts!$A$2:$F$9615,5,FALSE)</f>
        <v>Central</v>
      </c>
      <c r="Q6540" t="b">
        <f t="shared" si="103"/>
        <v>1</v>
      </c>
      <c r="R6540" t="e">
        <f>INDEX(removed_duplicate_rows!$A$5:$A$39,MATCH(wins!A6540,removed_duplicate_rows!$A$5:$A$39,0))</f>
        <v>#N/A</v>
      </c>
    </row>
    <row r="6541" spans="1:18" ht="15.75" customHeight="1" x14ac:dyDescent="0.2">
      <c r="A6541" t="s">
        <v>19754</v>
      </c>
      <c r="B6541" t="s">
        <v>19755</v>
      </c>
      <c r="C6541" t="s">
        <v>19756</v>
      </c>
      <c r="D6541" s="10">
        <v>46053</v>
      </c>
      <c r="E6541" t="s">
        <v>14854</v>
      </c>
      <c r="F6541">
        <v>13</v>
      </c>
      <c r="G6541" t="s">
        <v>273</v>
      </c>
      <c r="H6541" t="s">
        <v>297</v>
      </c>
      <c r="I6541" t="s">
        <v>79</v>
      </c>
      <c r="J6541">
        <v>1</v>
      </c>
      <c r="K6541">
        <v>12145</v>
      </c>
      <c r="L6541" t="str">
        <f>IFERROR(INDEX(play_attribution!$B$2:$B$328,MATCH(A6541,play_attribution!$A$2:$A$328,0)),"")</f>
        <v/>
      </c>
      <c r="M6541" t="str">
        <f>VLOOKUP(H6541,seller_roster!$A$2:$B$85,2,FALSE)</f>
        <v>Ray Moreau</v>
      </c>
      <c r="N6541" t="str">
        <f>VLOOKUP(C6541,accounts!$A$2:$F$9615,2,FALSE)</f>
        <v>Retail Multi-Location</v>
      </c>
      <c r="O6541" t="str">
        <f>VLOOKUP(C6541,accounts!$A$2:$F$9615,3,FALSE)</f>
        <v>$1M-$2.5M</v>
      </c>
      <c r="P6541" t="str">
        <f>VLOOKUP(C6541,accounts!$A$2:$F$9615,5,FALSE)</f>
        <v>East</v>
      </c>
      <c r="Q6541" t="b">
        <f t="shared" si="103"/>
        <v>1</v>
      </c>
      <c r="R6541" t="e">
        <f>INDEX(removed_duplicate_rows!$A$5:$A$39,MATCH(wins!A6541,removed_duplicate_rows!$A$5:$A$39,0))</f>
        <v>#N/A</v>
      </c>
    </row>
    <row r="6542" spans="1:18" ht="15.75" customHeight="1" x14ac:dyDescent="0.2">
      <c r="A6542" t="s">
        <v>19757</v>
      </c>
      <c r="B6542" t="s">
        <v>19758</v>
      </c>
      <c r="C6542" t="s">
        <v>19759</v>
      </c>
      <c r="D6542" s="10">
        <v>46053</v>
      </c>
      <c r="E6542" t="s">
        <v>14854</v>
      </c>
      <c r="F6542">
        <v>13</v>
      </c>
      <c r="G6542" t="s">
        <v>273</v>
      </c>
      <c r="H6542" t="s">
        <v>1098</v>
      </c>
      <c r="I6542" t="s">
        <v>55</v>
      </c>
      <c r="J6542">
        <v>1</v>
      </c>
      <c r="K6542">
        <v>8079</v>
      </c>
      <c r="L6542" t="str">
        <f>IFERROR(INDEX(play_attribution!$B$2:$B$328,MATCH(A6542,play_attribution!$A$2:$A$328,0)),"")</f>
        <v/>
      </c>
      <c r="M6542" t="str">
        <f>VLOOKUP(H6542,seller_roster!$A$2:$B$85,2,FALSE)</f>
        <v>Yael Okafor</v>
      </c>
      <c r="N6542" t="str">
        <f>VLOOKUP(C6542,accounts!$A$2:$F$9615,2,FALSE)</f>
        <v>Construction</v>
      </c>
      <c r="O6542" t="str">
        <f>VLOOKUP(C6542,accounts!$A$2:$F$9615,3,FALSE)</f>
        <v>$5M-$10M</v>
      </c>
      <c r="P6542" t="str">
        <f>VLOOKUP(C6542,accounts!$A$2:$F$9615,5,FALSE)</f>
        <v>Central</v>
      </c>
      <c r="Q6542" t="b">
        <f t="shared" si="103"/>
        <v>1</v>
      </c>
      <c r="R6542" t="e">
        <f>INDEX(removed_duplicate_rows!$A$5:$A$39,MATCH(wins!A6542,removed_duplicate_rows!$A$5:$A$39,0))</f>
        <v>#N/A</v>
      </c>
    </row>
    <row r="6543" spans="1:18" ht="15.75" customHeight="1" x14ac:dyDescent="0.2">
      <c r="A6543" t="s">
        <v>19760</v>
      </c>
      <c r="B6543" t="s">
        <v>19761</v>
      </c>
      <c r="C6543" t="s">
        <v>19762</v>
      </c>
      <c r="D6543" s="10">
        <v>46053</v>
      </c>
      <c r="E6543" t="s">
        <v>14854</v>
      </c>
      <c r="F6543">
        <v>13</v>
      </c>
      <c r="G6543" t="s">
        <v>273</v>
      </c>
      <c r="H6543" t="s">
        <v>717</v>
      </c>
      <c r="I6543" t="s">
        <v>79</v>
      </c>
      <c r="J6543">
        <v>1</v>
      </c>
      <c r="K6543">
        <v>5006</v>
      </c>
      <c r="L6543" t="str">
        <f>IFERROR(INDEX(play_attribution!$B$2:$B$328,MATCH(A6543,play_attribution!$A$2:$A$328,0)),"")</f>
        <v/>
      </c>
      <c r="M6543" t="str">
        <f>VLOOKUP(H6543,seller_roster!$A$2:$B$85,2,FALSE)</f>
        <v>Corey Novak</v>
      </c>
      <c r="N6543" t="str">
        <f>VLOOKUP(C6543,accounts!$A$2:$F$9615,2,FALSE)</f>
        <v>Manufacturing</v>
      </c>
      <c r="O6543" t="str">
        <f>VLOOKUP(C6543,accounts!$A$2:$F$9615,3,FALSE)</f>
        <v>$2.5M-$5M</v>
      </c>
      <c r="P6543" t="str">
        <f>VLOOKUP(C6543,accounts!$A$2:$F$9615,5,FALSE)</f>
        <v>West</v>
      </c>
      <c r="Q6543" t="b">
        <f t="shared" si="103"/>
        <v>1</v>
      </c>
      <c r="R6543" t="e">
        <f>INDEX(removed_duplicate_rows!$A$5:$A$39,MATCH(wins!A6543,removed_duplicate_rows!$A$5:$A$39,0))</f>
        <v>#N/A</v>
      </c>
    </row>
    <row r="6544" spans="1:18" ht="15.75" customHeight="1" x14ac:dyDescent="0.2">
      <c r="A6544" t="s">
        <v>19763</v>
      </c>
      <c r="B6544" t="s">
        <v>19764</v>
      </c>
      <c r="C6544" t="s">
        <v>19765</v>
      </c>
      <c r="D6544" s="10">
        <v>46053</v>
      </c>
      <c r="E6544" t="s">
        <v>14854</v>
      </c>
      <c r="F6544">
        <v>13</v>
      </c>
      <c r="G6544" t="s">
        <v>273</v>
      </c>
      <c r="H6544" t="s">
        <v>278</v>
      </c>
      <c r="I6544" t="s">
        <v>55</v>
      </c>
      <c r="J6544">
        <v>1</v>
      </c>
      <c r="K6544">
        <v>9131</v>
      </c>
      <c r="L6544" t="str">
        <f>IFERROR(INDEX(play_attribution!$B$2:$B$328,MATCH(A6544,play_attribution!$A$2:$A$328,0)),"")</f>
        <v/>
      </c>
      <c r="M6544" t="str">
        <f>VLOOKUP(H6544,seller_roster!$A$2:$B$85,2,FALSE)</f>
        <v>Kira Bianchi</v>
      </c>
      <c r="N6544" t="str">
        <f>VLOOKUP(C6544,accounts!$A$2:$F$9615,2,FALSE)</f>
        <v>Nonprofit</v>
      </c>
      <c r="O6544" t="str">
        <f>VLOOKUP(C6544,accounts!$A$2:$F$9615,3,FALSE)</f>
        <v>$2.5M-$5M</v>
      </c>
      <c r="P6544" t="str">
        <f>VLOOKUP(C6544,accounts!$A$2:$F$9615,5,FALSE)</f>
        <v>East</v>
      </c>
      <c r="Q6544" t="b">
        <f t="shared" si="103"/>
        <v>1</v>
      </c>
      <c r="R6544" t="e">
        <f>INDEX(removed_duplicate_rows!$A$5:$A$39,MATCH(wins!A6544,removed_duplicate_rows!$A$5:$A$39,0))</f>
        <v>#N/A</v>
      </c>
    </row>
    <row r="6545" spans="1:18" ht="15.75" customHeight="1" x14ac:dyDescent="0.2">
      <c r="A6545" t="s">
        <v>19766</v>
      </c>
      <c r="B6545" t="s">
        <v>19767</v>
      </c>
      <c r="C6545" t="s">
        <v>19768</v>
      </c>
      <c r="D6545" s="10">
        <v>46053</v>
      </c>
      <c r="E6545" t="s">
        <v>14854</v>
      </c>
      <c r="F6545">
        <v>13</v>
      </c>
      <c r="G6545" t="s">
        <v>273</v>
      </c>
      <c r="H6545" t="s">
        <v>337</v>
      </c>
      <c r="I6545" t="s">
        <v>79</v>
      </c>
      <c r="J6545">
        <v>1</v>
      </c>
      <c r="K6545">
        <v>6050</v>
      </c>
      <c r="L6545" t="str">
        <f>IFERROR(INDEX(play_attribution!$B$2:$B$328,MATCH(A6545,play_attribution!$A$2:$A$328,0)),"")</f>
        <v/>
      </c>
      <c r="M6545" t="str">
        <f>VLOOKUP(H6545,seller_roster!$A$2:$B$85,2,FALSE)</f>
        <v>Flor Bianchi</v>
      </c>
      <c r="N6545" t="str">
        <f>VLOOKUP(C6545,accounts!$A$2:$F$9615,2,FALSE)</f>
        <v>Retail Multi-Location</v>
      </c>
      <c r="O6545" t="str">
        <f>VLOOKUP(C6545,accounts!$A$2:$F$9615,3,FALSE)</f>
        <v>$2.5M-$5M</v>
      </c>
      <c r="P6545" t="str">
        <f>VLOOKUP(C6545,accounts!$A$2:$F$9615,5,FALSE)</f>
        <v>West</v>
      </c>
      <c r="Q6545" t="b">
        <f t="shared" si="103"/>
        <v>1</v>
      </c>
      <c r="R6545" t="e">
        <f>INDEX(removed_duplicate_rows!$A$5:$A$39,MATCH(wins!A6545,removed_duplicate_rows!$A$5:$A$39,0))</f>
        <v>#N/A</v>
      </c>
    </row>
    <row r="6546" spans="1:18" ht="15.75" customHeight="1" x14ac:dyDescent="0.2">
      <c r="A6546" t="s">
        <v>19769</v>
      </c>
      <c r="B6546" t="s">
        <v>19770</v>
      </c>
      <c r="C6546" t="s">
        <v>19771</v>
      </c>
      <c r="D6546" s="10">
        <v>46053</v>
      </c>
      <c r="E6546" t="s">
        <v>14854</v>
      </c>
      <c r="F6546">
        <v>13</v>
      </c>
      <c r="G6546" t="s">
        <v>273</v>
      </c>
      <c r="H6546" t="s">
        <v>337</v>
      </c>
      <c r="I6546" t="s">
        <v>55</v>
      </c>
      <c r="J6546">
        <v>1</v>
      </c>
      <c r="K6546">
        <v>9045</v>
      </c>
      <c r="L6546" t="str">
        <f>IFERROR(INDEX(play_attribution!$B$2:$B$328,MATCH(A6546,play_attribution!$A$2:$A$328,0)),"")</f>
        <v/>
      </c>
      <c r="M6546" t="str">
        <f>VLOOKUP(H6546,seller_roster!$A$2:$B$85,2,FALSE)</f>
        <v>Flor Bianchi</v>
      </c>
      <c r="N6546" t="str">
        <f>VLOOKUP(C6546,accounts!$A$2:$F$9615,2,FALSE)</f>
        <v>Wholesale &amp; Distribution</v>
      </c>
      <c r="O6546" t="str">
        <f>VLOOKUP(C6546,accounts!$A$2:$F$9615,3,FALSE)</f>
        <v>$1M-$2.5M</v>
      </c>
      <c r="P6546" t="str">
        <f>VLOOKUP(C6546,accounts!$A$2:$F$9615,5,FALSE)</f>
        <v>East</v>
      </c>
      <c r="Q6546" t="b">
        <f t="shared" si="103"/>
        <v>1</v>
      </c>
      <c r="R6546" t="e">
        <f>INDEX(removed_duplicate_rows!$A$5:$A$39,MATCH(wins!A6546,removed_duplicate_rows!$A$5:$A$39,0))</f>
        <v>#N/A</v>
      </c>
    </row>
    <row r="6547" spans="1:18" ht="15.75" customHeight="1" x14ac:dyDescent="0.2">
      <c r="A6547" t="s">
        <v>19772</v>
      </c>
      <c r="B6547" t="s">
        <v>19773</v>
      </c>
      <c r="C6547" t="s">
        <v>19774</v>
      </c>
      <c r="D6547" s="10">
        <v>46053</v>
      </c>
      <c r="E6547" t="s">
        <v>14854</v>
      </c>
      <c r="F6547">
        <v>13</v>
      </c>
      <c r="G6547" t="s">
        <v>273</v>
      </c>
      <c r="H6547" t="s">
        <v>344</v>
      </c>
      <c r="I6547" t="s">
        <v>55</v>
      </c>
      <c r="J6547">
        <v>1</v>
      </c>
      <c r="K6547">
        <v>16682</v>
      </c>
      <c r="L6547" t="str">
        <f>IFERROR(INDEX(play_attribution!$B$2:$B$328,MATCH(A6547,play_attribution!$A$2:$A$328,0)),"")</f>
        <v/>
      </c>
      <c r="M6547" t="str">
        <f>VLOOKUP(H6547,seller_roster!$A$2:$B$85,2,FALSE)</f>
        <v>Wren Kowalski</v>
      </c>
      <c r="N6547" t="str">
        <f>VLOOKUP(C6547,accounts!$A$2:$F$9615,2,FALSE)</f>
        <v>Logistics</v>
      </c>
      <c r="O6547" t="str">
        <f>VLOOKUP(C6547,accounts!$A$2:$F$9615,3,FALSE)</f>
        <v>$1M-$2.5M</v>
      </c>
      <c r="P6547" t="str">
        <f>VLOOKUP(C6547,accounts!$A$2:$F$9615,5,FALSE)</f>
        <v>West</v>
      </c>
      <c r="Q6547" t="b">
        <f t="shared" si="103"/>
        <v>1</v>
      </c>
      <c r="R6547" t="e">
        <f>INDEX(removed_duplicate_rows!$A$5:$A$39,MATCH(wins!A6547,removed_duplicate_rows!$A$5:$A$39,0))</f>
        <v>#N/A</v>
      </c>
    </row>
    <row r="6548" spans="1:18" ht="15.75" customHeight="1" x14ac:dyDescent="0.2">
      <c r="A6548" t="s">
        <v>19775</v>
      </c>
      <c r="B6548" t="s">
        <v>19776</v>
      </c>
      <c r="C6548" t="s">
        <v>19777</v>
      </c>
      <c r="D6548" s="10">
        <v>46053</v>
      </c>
      <c r="E6548" t="s">
        <v>14854</v>
      </c>
      <c r="F6548">
        <v>13</v>
      </c>
      <c r="G6548" t="s">
        <v>273</v>
      </c>
      <c r="H6548" t="s">
        <v>327</v>
      </c>
      <c r="I6548" t="s">
        <v>79</v>
      </c>
      <c r="J6548">
        <v>1</v>
      </c>
      <c r="K6548">
        <v>12049</v>
      </c>
      <c r="L6548" t="str">
        <f>IFERROR(INDEX(play_attribution!$B$2:$B$328,MATCH(A6548,play_attribution!$A$2:$A$328,0)),"")</f>
        <v/>
      </c>
      <c r="M6548" t="str">
        <f>VLOOKUP(H6548,seller_roster!$A$2:$B$85,2,FALSE)</f>
        <v>Frankie Lindqvist</v>
      </c>
      <c r="N6548" t="str">
        <f>VLOOKUP(C6548,accounts!$A$2:$F$9615,2,FALSE)</f>
        <v>Nonprofit</v>
      </c>
      <c r="O6548" t="str">
        <f>VLOOKUP(C6548,accounts!$A$2:$F$9615,3,FALSE)</f>
        <v>$2.5M-$5M</v>
      </c>
      <c r="P6548" t="str">
        <f>VLOOKUP(C6548,accounts!$A$2:$F$9615,5,FALSE)</f>
        <v>Central</v>
      </c>
      <c r="Q6548" t="b">
        <f t="shared" si="103"/>
        <v>1</v>
      </c>
      <c r="R6548" t="e">
        <f>INDEX(removed_duplicate_rows!$A$5:$A$39,MATCH(wins!A6548,removed_duplicate_rows!$A$5:$A$39,0))</f>
        <v>#N/A</v>
      </c>
    </row>
    <row r="6549" spans="1:18" ht="15.75" customHeight="1" x14ac:dyDescent="0.2">
      <c r="A6549" t="s">
        <v>19778</v>
      </c>
      <c r="B6549" t="s">
        <v>19779</v>
      </c>
      <c r="C6549" t="s">
        <v>19780</v>
      </c>
      <c r="D6549" s="10">
        <v>46053</v>
      </c>
      <c r="E6549" t="s">
        <v>14854</v>
      </c>
      <c r="F6549">
        <v>13</v>
      </c>
      <c r="G6549" t="s">
        <v>273</v>
      </c>
      <c r="H6549" t="s">
        <v>680</v>
      </c>
      <c r="I6549" t="s">
        <v>79</v>
      </c>
      <c r="J6549">
        <v>1</v>
      </c>
      <c r="K6549">
        <v>11541</v>
      </c>
      <c r="L6549" t="str">
        <f>IFERROR(INDEX(play_attribution!$B$2:$B$328,MATCH(A6549,play_attribution!$A$2:$A$328,0)),"")</f>
        <v/>
      </c>
      <c r="M6549" t="str">
        <f>VLOOKUP(H6549,seller_roster!$A$2:$B$85,2,FALSE)</f>
        <v>Tatum Ruiz</v>
      </c>
      <c r="N6549" t="str">
        <f>VLOOKUP(C6549,accounts!$A$2:$F$9615,2,FALSE)</f>
        <v>Professional Services</v>
      </c>
      <c r="O6549" t="str">
        <f>VLOOKUP(C6549,accounts!$A$2:$F$9615,3,FALSE)</f>
        <v>$2.5M-$5M</v>
      </c>
      <c r="P6549" t="str">
        <f>VLOOKUP(C6549,accounts!$A$2:$F$9615,5,FALSE)</f>
        <v>Central</v>
      </c>
      <c r="Q6549" t="b">
        <f t="shared" si="103"/>
        <v>1</v>
      </c>
      <c r="R6549" t="e">
        <f>INDEX(removed_duplicate_rows!$A$5:$A$39,MATCH(wins!A6549,removed_duplicate_rows!$A$5:$A$39,0))</f>
        <v>#N/A</v>
      </c>
    </row>
    <row r="6550" spans="1:18" ht="15.75" customHeight="1" x14ac:dyDescent="0.2">
      <c r="A6550" t="s">
        <v>19781</v>
      </c>
      <c r="B6550" t="s">
        <v>19782</v>
      </c>
      <c r="C6550" t="s">
        <v>19783</v>
      </c>
      <c r="D6550" s="10">
        <v>46053</v>
      </c>
      <c r="E6550" t="s">
        <v>14854</v>
      </c>
      <c r="F6550">
        <v>13</v>
      </c>
      <c r="G6550" t="s">
        <v>273</v>
      </c>
      <c r="H6550" t="s">
        <v>289</v>
      </c>
      <c r="I6550" t="s">
        <v>79</v>
      </c>
      <c r="J6550">
        <v>1</v>
      </c>
      <c r="K6550">
        <v>14724</v>
      </c>
      <c r="L6550" t="str">
        <f>IFERROR(INDEX(play_attribution!$B$2:$B$328,MATCH(A6550,play_attribution!$A$2:$A$328,0)),"")</f>
        <v/>
      </c>
      <c r="M6550" t="str">
        <f>VLOOKUP(H6550,seller_roster!$A$2:$B$85,2,FALSE)</f>
        <v>Skyler Okafor</v>
      </c>
      <c r="N6550" t="str">
        <f>VLOOKUP(C6550,accounts!$A$2:$F$9615,2,FALSE)</f>
        <v>Retail Multi-Location</v>
      </c>
      <c r="O6550" t="str">
        <f>VLOOKUP(C6550,accounts!$A$2:$F$9615,3,FALSE)</f>
        <v>$5M-$10M</v>
      </c>
      <c r="P6550" t="str">
        <f>VLOOKUP(C6550,accounts!$A$2:$F$9615,5,FALSE)</f>
        <v>West</v>
      </c>
      <c r="Q6550" t="b">
        <f t="shared" si="103"/>
        <v>1</v>
      </c>
      <c r="R6550" t="e">
        <f>INDEX(removed_duplicate_rows!$A$5:$A$39,MATCH(wins!A6550,removed_duplicate_rows!$A$5:$A$39,0))</f>
        <v>#N/A</v>
      </c>
    </row>
    <row r="6551" spans="1:18" ht="15.75" customHeight="1" x14ac:dyDescent="0.2">
      <c r="A6551" t="s">
        <v>19784</v>
      </c>
      <c r="B6551" t="s">
        <v>19785</v>
      </c>
      <c r="C6551" t="s">
        <v>19786</v>
      </c>
      <c r="D6551" s="10">
        <v>46053</v>
      </c>
      <c r="E6551" t="s">
        <v>14854</v>
      </c>
      <c r="F6551">
        <v>13</v>
      </c>
      <c r="G6551" t="s">
        <v>273</v>
      </c>
      <c r="H6551" t="s">
        <v>727</v>
      </c>
      <c r="I6551" t="s">
        <v>55</v>
      </c>
      <c r="J6551">
        <v>1</v>
      </c>
      <c r="K6551">
        <v>6840</v>
      </c>
      <c r="L6551" t="str">
        <f>IFERROR(INDEX(play_attribution!$B$2:$B$328,MATCH(A6551,play_attribution!$A$2:$A$328,0)),"")</f>
        <v/>
      </c>
      <c r="M6551" t="str">
        <f>VLOOKUP(H6551,seller_roster!$A$2:$B$85,2,FALSE)</f>
        <v>Finley Okafor</v>
      </c>
      <c r="N6551" t="str">
        <f>VLOOKUP(C6551,accounts!$A$2:$F$9615,2,FALSE)</f>
        <v>Manufacturing</v>
      </c>
      <c r="O6551" t="str">
        <f>VLOOKUP(C6551,accounts!$A$2:$F$9615,3,FALSE)</f>
        <v>$5M-$10M</v>
      </c>
      <c r="P6551" t="str">
        <f>VLOOKUP(C6551,accounts!$A$2:$F$9615,5,FALSE)</f>
        <v>East</v>
      </c>
      <c r="Q6551" t="b">
        <f t="shared" si="103"/>
        <v>1</v>
      </c>
      <c r="R6551" t="e">
        <f>INDEX(removed_duplicate_rows!$A$5:$A$39,MATCH(wins!A6551,removed_duplicate_rows!$A$5:$A$39,0))</f>
        <v>#N/A</v>
      </c>
    </row>
    <row r="6552" spans="1:18" ht="15.75" customHeight="1" x14ac:dyDescent="0.2">
      <c r="A6552" t="s">
        <v>19787</v>
      </c>
      <c r="B6552" t="s">
        <v>19788</v>
      </c>
      <c r="C6552" t="s">
        <v>19789</v>
      </c>
      <c r="D6552" s="10">
        <v>46053</v>
      </c>
      <c r="E6552" t="s">
        <v>14854</v>
      </c>
      <c r="F6552">
        <v>13</v>
      </c>
      <c r="G6552" t="s">
        <v>273</v>
      </c>
      <c r="H6552" t="s">
        <v>337</v>
      </c>
      <c r="I6552" t="s">
        <v>55</v>
      </c>
      <c r="J6552">
        <v>1</v>
      </c>
      <c r="K6552">
        <v>8896</v>
      </c>
      <c r="L6552" t="str">
        <f>IFERROR(INDEX(play_attribution!$B$2:$B$328,MATCH(A6552,play_attribution!$A$2:$A$328,0)),"")</f>
        <v/>
      </c>
      <c r="M6552" t="str">
        <f>VLOOKUP(H6552,seller_roster!$A$2:$B$85,2,FALSE)</f>
        <v>Flor Bianchi</v>
      </c>
      <c r="N6552" t="str">
        <f>VLOOKUP(C6552,accounts!$A$2:$F$9615,2,FALSE)</f>
        <v>Nonprofit</v>
      </c>
      <c r="O6552" t="str">
        <f>VLOOKUP(C6552,accounts!$A$2:$F$9615,3,FALSE)</f>
        <v>$2.5M-$5M</v>
      </c>
      <c r="P6552" t="str">
        <f>VLOOKUP(C6552,accounts!$A$2:$F$9615,5,FALSE)</f>
        <v>East</v>
      </c>
      <c r="Q6552" t="b">
        <f t="shared" si="103"/>
        <v>1</v>
      </c>
      <c r="R6552" t="e">
        <f>INDEX(removed_duplicate_rows!$A$5:$A$39,MATCH(wins!A6552,removed_duplicate_rows!$A$5:$A$39,0))</f>
        <v>#N/A</v>
      </c>
    </row>
    <row r="6553" spans="1:18" ht="15.75" customHeight="1" x14ac:dyDescent="0.2">
      <c r="A6553" t="s">
        <v>19790</v>
      </c>
      <c r="B6553" t="s">
        <v>19791</v>
      </c>
      <c r="C6553" t="s">
        <v>19792</v>
      </c>
      <c r="D6553" s="10">
        <v>46053</v>
      </c>
      <c r="E6553" t="s">
        <v>14854</v>
      </c>
      <c r="F6553">
        <v>13</v>
      </c>
      <c r="G6553" t="s">
        <v>273</v>
      </c>
      <c r="H6553" t="s">
        <v>357</v>
      </c>
      <c r="I6553" t="s">
        <v>79</v>
      </c>
      <c r="J6553">
        <v>1</v>
      </c>
      <c r="K6553">
        <v>8074</v>
      </c>
      <c r="L6553" t="str">
        <f>IFERROR(INDEX(play_attribution!$B$2:$B$328,MATCH(A6553,play_attribution!$A$2:$A$328,0)),"")</f>
        <v/>
      </c>
      <c r="M6553" t="str">
        <f>VLOOKUP(H6553,seller_roster!$A$2:$B$85,2,FALSE)</f>
        <v>Hollis Abadi</v>
      </c>
      <c r="N6553" t="str">
        <f>VLOOKUP(C6553,accounts!$A$2:$F$9615,2,FALSE)</f>
        <v>Construction</v>
      </c>
      <c r="O6553" t="str">
        <f>VLOOKUP(C6553,accounts!$A$2:$F$9615,3,FALSE)</f>
        <v>$5M-$10M</v>
      </c>
      <c r="P6553" t="str">
        <f>VLOOKUP(C6553,accounts!$A$2:$F$9615,5,FALSE)</f>
        <v>Central</v>
      </c>
      <c r="Q6553" t="b">
        <f t="shared" si="103"/>
        <v>1</v>
      </c>
      <c r="R6553" t="e">
        <f>INDEX(removed_duplicate_rows!$A$5:$A$39,MATCH(wins!A6553,removed_duplicate_rows!$A$5:$A$39,0))</f>
        <v>#N/A</v>
      </c>
    </row>
    <row r="6554" spans="1:18" ht="15.75" customHeight="1" x14ac:dyDescent="0.2">
      <c r="A6554" t="s">
        <v>19793</v>
      </c>
      <c r="B6554" t="s">
        <v>19794</v>
      </c>
      <c r="C6554" t="s">
        <v>19795</v>
      </c>
      <c r="D6554" s="10">
        <v>46053</v>
      </c>
      <c r="E6554" t="s">
        <v>14854</v>
      </c>
      <c r="F6554">
        <v>13</v>
      </c>
      <c r="G6554" t="s">
        <v>273</v>
      </c>
      <c r="H6554" t="s">
        <v>357</v>
      </c>
      <c r="I6554" t="s">
        <v>79</v>
      </c>
      <c r="J6554">
        <v>1</v>
      </c>
      <c r="K6554">
        <v>13453</v>
      </c>
      <c r="L6554" t="str">
        <f>IFERROR(INDEX(play_attribution!$B$2:$B$328,MATCH(A6554,play_attribution!$A$2:$A$328,0)),"")</f>
        <v/>
      </c>
      <c r="M6554" t="str">
        <f>VLOOKUP(H6554,seller_roster!$A$2:$B$85,2,FALSE)</f>
        <v>Hollis Abadi</v>
      </c>
      <c r="N6554" t="str">
        <f>VLOOKUP(C6554,accounts!$A$2:$F$9615,2,FALSE)</f>
        <v>Construction</v>
      </c>
      <c r="O6554" t="str">
        <f>VLOOKUP(C6554,accounts!$A$2:$F$9615,3,FALSE)</f>
        <v>$5M-$10M</v>
      </c>
      <c r="P6554" t="str">
        <f>VLOOKUP(C6554,accounts!$A$2:$F$9615,5,FALSE)</f>
        <v>East</v>
      </c>
      <c r="Q6554" t="b">
        <f t="shared" si="103"/>
        <v>1</v>
      </c>
      <c r="R6554" t="e">
        <f>INDEX(removed_duplicate_rows!$A$5:$A$39,MATCH(wins!A6554,removed_duplicate_rows!$A$5:$A$39,0))</f>
        <v>#N/A</v>
      </c>
    </row>
    <row r="6555" spans="1:18" ht="15.75" customHeight="1" x14ac:dyDescent="0.2">
      <c r="A6555" t="s">
        <v>19796</v>
      </c>
      <c r="B6555" t="s">
        <v>19797</v>
      </c>
      <c r="C6555" t="s">
        <v>19798</v>
      </c>
      <c r="D6555" s="10">
        <v>46053</v>
      </c>
      <c r="E6555" t="s">
        <v>14854</v>
      </c>
      <c r="F6555">
        <v>13</v>
      </c>
      <c r="G6555" t="s">
        <v>273</v>
      </c>
      <c r="H6555" t="s">
        <v>308</v>
      </c>
      <c r="I6555" t="s">
        <v>79</v>
      </c>
      <c r="J6555">
        <v>1</v>
      </c>
      <c r="K6555">
        <v>10631</v>
      </c>
      <c r="L6555" t="str">
        <f>IFERROR(INDEX(play_attribution!$B$2:$B$328,MATCH(A6555,play_attribution!$A$2:$A$328,0)),"")</f>
        <v/>
      </c>
      <c r="M6555" t="str">
        <f>VLOOKUP(H6555,seller_roster!$A$2:$B$85,2,FALSE)</f>
        <v>Blake Ruiz</v>
      </c>
      <c r="N6555" t="str">
        <f>VLOOKUP(C6555,accounts!$A$2:$F$9615,2,FALSE)</f>
        <v>Manufacturing</v>
      </c>
      <c r="O6555" t="str">
        <f>VLOOKUP(C6555,accounts!$A$2:$F$9615,3,FALSE)</f>
        <v>$2.5M-$5M</v>
      </c>
      <c r="P6555" t="str">
        <f>VLOOKUP(C6555,accounts!$A$2:$F$9615,5,FALSE)</f>
        <v>East</v>
      </c>
      <c r="Q6555" t="b">
        <f t="shared" si="103"/>
        <v>1</v>
      </c>
      <c r="R6555" t="e">
        <f>INDEX(removed_duplicate_rows!$A$5:$A$39,MATCH(wins!A6555,removed_duplicate_rows!$A$5:$A$39,0))</f>
        <v>#N/A</v>
      </c>
    </row>
    <row r="6556" spans="1:18" ht="15.75" customHeight="1" x14ac:dyDescent="0.2">
      <c r="A6556" t="s">
        <v>19799</v>
      </c>
      <c r="B6556" t="s">
        <v>19800</v>
      </c>
      <c r="C6556" t="s">
        <v>19801</v>
      </c>
      <c r="D6556" s="10">
        <v>46053</v>
      </c>
      <c r="E6556" t="s">
        <v>14854</v>
      </c>
      <c r="F6556">
        <v>13</v>
      </c>
      <c r="G6556" t="s">
        <v>273</v>
      </c>
      <c r="H6556" t="s">
        <v>1098</v>
      </c>
      <c r="I6556" t="s">
        <v>79</v>
      </c>
      <c r="J6556">
        <v>1</v>
      </c>
      <c r="K6556">
        <v>8254</v>
      </c>
      <c r="L6556" t="str">
        <f>IFERROR(INDEX(play_attribution!$B$2:$B$328,MATCH(A6556,play_attribution!$A$2:$A$328,0)),"")</f>
        <v/>
      </c>
      <c r="M6556" t="str">
        <f>VLOOKUP(H6556,seller_roster!$A$2:$B$85,2,FALSE)</f>
        <v>Yael Okafor</v>
      </c>
      <c r="N6556" t="str">
        <f>VLOOKUP(C6556,accounts!$A$2:$F$9615,2,FALSE)</f>
        <v>Professional Services</v>
      </c>
      <c r="O6556" t="str">
        <f>VLOOKUP(C6556,accounts!$A$2:$F$9615,3,FALSE)</f>
        <v>$2.5M-$5M</v>
      </c>
      <c r="P6556" t="str">
        <f>VLOOKUP(C6556,accounts!$A$2:$F$9615,5,FALSE)</f>
        <v>West</v>
      </c>
      <c r="Q6556" t="b">
        <f t="shared" si="103"/>
        <v>1</v>
      </c>
      <c r="R6556" t="e">
        <f>INDEX(removed_duplicate_rows!$A$5:$A$39,MATCH(wins!A6556,removed_duplicate_rows!$A$5:$A$39,0))</f>
        <v>#N/A</v>
      </c>
    </row>
    <row r="6557" spans="1:18" ht="15.75" customHeight="1" x14ac:dyDescent="0.2">
      <c r="A6557" t="s">
        <v>19802</v>
      </c>
      <c r="B6557" t="s">
        <v>19803</v>
      </c>
      <c r="C6557" t="s">
        <v>19804</v>
      </c>
      <c r="D6557" s="10">
        <v>46053</v>
      </c>
      <c r="E6557" t="s">
        <v>14854</v>
      </c>
      <c r="F6557">
        <v>13</v>
      </c>
      <c r="G6557" t="s">
        <v>374</v>
      </c>
      <c r="H6557" t="s">
        <v>402</v>
      </c>
      <c r="I6557" t="s">
        <v>55</v>
      </c>
      <c r="J6557">
        <v>1</v>
      </c>
      <c r="K6557">
        <v>5827</v>
      </c>
      <c r="L6557" t="str">
        <f>IFERROR(INDEX(play_attribution!$B$2:$B$328,MATCH(A6557,play_attribution!$A$2:$A$328,0)),"")</f>
        <v/>
      </c>
      <c r="M6557" t="str">
        <f>VLOOKUP(H6557,seller_roster!$A$2:$B$85,2,FALSE)</f>
        <v>Frankie Vega</v>
      </c>
      <c r="N6557" t="str">
        <f>VLOOKUP(C6557,accounts!$A$2:$F$9615,2,FALSE)</f>
        <v>Manufacturing</v>
      </c>
      <c r="O6557" t="str">
        <f>VLOOKUP(C6557,accounts!$A$2:$F$9615,3,FALSE)</f>
        <v>$5M-$10M</v>
      </c>
      <c r="P6557" t="str">
        <f>VLOOKUP(C6557,accounts!$A$2:$F$9615,5,FALSE)</f>
        <v>Central</v>
      </c>
      <c r="Q6557" t="b">
        <f t="shared" si="103"/>
        <v>1</v>
      </c>
      <c r="R6557" t="e">
        <f>INDEX(removed_duplicate_rows!$A$5:$A$39,MATCH(wins!A6557,removed_duplicate_rows!$A$5:$A$39,0))</f>
        <v>#N/A</v>
      </c>
    </row>
    <row r="6558" spans="1:18" ht="15.75" customHeight="1" x14ac:dyDescent="0.2">
      <c r="A6558" t="s">
        <v>19805</v>
      </c>
      <c r="B6558" t="s">
        <v>19806</v>
      </c>
      <c r="C6558" t="s">
        <v>19807</v>
      </c>
      <c r="D6558" s="10">
        <v>46053</v>
      </c>
      <c r="E6558" t="s">
        <v>14854</v>
      </c>
      <c r="F6558">
        <v>13</v>
      </c>
      <c r="G6558" t="s">
        <v>374</v>
      </c>
      <c r="H6558" t="s">
        <v>413</v>
      </c>
      <c r="I6558" t="s">
        <v>55</v>
      </c>
      <c r="J6558">
        <v>1</v>
      </c>
      <c r="K6558">
        <v>5728</v>
      </c>
      <c r="L6558" t="str">
        <f>IFERROR(INDEX(play_attribution!$B$2:$B$328,MATCH(A6558,play_attribution!$A$2:$A$328,0)),"")</f>
        <v/>
      </c>
      <c r="M6558" t="str">
        <f>VLOOKUP(H6558,seller_roster!$A$2:$B$85,2,FALSE)</f>
        <v>Phoenix Doyle</v>
      </c>
      <c r="N6558" t="str">
        <f>VLOOKUP(C6558,accounts!$A$2:$F$9615,2,FALSE)</f>
        <v>Manufacturing</v>
      </c>
      <c r="O6558" t="str">
        <f>VLOOKUP(C6558,accounts!$A$2:$F$9615,3,FALSE)</f>
        <v>$5M-$10M</v>
      </c>
      <c r="P6558" t="str">
        <f>VLOOKUP(C6558,accounts!$A$2:$F$9615,5,FALSE)</f>
        <v>Central</v>
      </c>
      <c r="Q6558" t="b">
        <f t="shared" si="103"/>
        <v>1</v>
      </c>
      <c r="R6558" t="e">
        <f>INDEX(removed_duplicate_rows!$A$5:$A$39,MATCH(wins!A6558,removed_duplicate_rows!$A$5:$A$39,0))</f>
        <v>#N/A</v>
      </c>
    </row>
    <row r="6559" spans="1:18" ht="15.75" customHeight="1" x14ac:dyDescent="0.2">
      <c r="A6559" t="s">
        <v>19808</v>
      </c>
      <c r="B6559" t="s">
        <v>19809</v>
      </c>
      <c r="C6559" t="s">
        <v>19810</v>
      </c>
      <c r="D6559" s="10">
        <v>46053</v>
      </c>
      <c r="E6559" t="s">
        <v>14854</v>
      </c>
      <c r="F6559">
        <v>13</v>
      </c>
      <c r="G6559" t="s">
        <v>374</v>
      </c>
      <c r="H6559" t="s">
        <v>391</v>
      </c>
      <c r="I6559" t="s">
        <v>55</v>
      </c>
      <c r="J6559">
        <v>1</v>
      </c>
      <c r="K6559">
        <v>4816</v>
      </c>
      <c r="L6559" t="str">
        <f>IFERROR(INDEX(play_attribution!$B$2:$B$328,MATCH(A6559,play_attribution!$A$2:$A$328,0)),"")</f>
        <v/>
      </c>
      <c r="M6559" t="str">
        <f>VLOOKUP(H6559,seller_roster!$A$2:$B$85,2,FALSE)</f>
        <v>Sam Walsh</v>
      </c>
      <c r="N6559" t="str">
        <f>VLOOKUP(C6559,accounts!$A$2:$F$9615,2,FALSE)</f>
        <v>Construction</v>
      </c>
      <c r="O6559" t="str">
        <f>VLOOKUP(C6559,accounts!$A$2:$F$9615,3,FALSE)</f>
        <v>$5M-$10M</v>
      </c>
      <c r="P6559" t="str">
        <f>VLOOKUP(C6559,accounts!$A$2:$F$9615,5,FALSE)</f>
        <v>Central</v>
      </c>
      <c r="Q6559" t="b">
        <f t="shared" si="103"/>
        <v>1</v>
      </c>
      <c r="R6559" t="e">
        <f>INDEX(removed_duplicate_rows!$A$5:$A$39,MATCH(wins!A6559,removed_duplicate_rows!$A$5:$A$39,0))</f>
        <v>#N/A</v>
      </c>
    </row>
    <row r="6560" spans="1:18" ht="15.75" customHeight="1" x14ac:dyDescent="0.2">
      <c r="A6560" t="s">
        <v>19811</v>
      </c>
      <c r="B6560" t="s">
        <v>19812</v>
      </c>
      <c r="C6560" t="s">
        <v>19813</v>
      </c>
      <c r="D6560" s="10">
        <v>46053</v>
      </c>
      <c r="E6560" t="s">
        <v>14854</v>
      </c>
      <c r="F6560">
        <v>13</v>
      </c>
      <c r="G6560" t="s">
        <v>374</v>
      </c>
      <c r="H6560" t="s">
        <v>783</v>
      </c>
      <c r="I6560" t="s">
        <v>55</v>
      </c>
      <c r="J6560">
        <v>1</v>
      </c>
      <c r="K6560">
        <v>5177</v>
      </c>
      <c r="L6560" t="str">
        <f>IFERROR(INDEX(play_attribution!$B$2:$B$328,MATCH(A6560,play_attribution!$A$2:$A$328,0)),"")</f>
        <v/>
      </c>
      <c r="M6560" t="str">
        <f>VLOOKUP(H6560,seller_roster!$A$2:$B$85,2,FALSE)</f>
        <v>Omar Tran</v>
      </c>
      <c r="N6560" t="str">
        <f>VLOOKUP(C6560,accounts!$A$2:$F$9615,2,FALSE)</f>
        <v>Logistics</v>
      </c>
      <c r="O6560" t="str">
        <f>VLOOKUP(C6560,accounts!$A$2:$F$9615,3,FALSE)</f>
        <v>$2.5M-$5M</v>
      </c>
      <c r="P6560" t="str">
        <f>VLOOKUP(C6560,accounts!$A$2:$F$9615,5,FALSE)</f>
        <v>Central</v>
      </c>
      <c r="Q6560" t="b">
        <f t="shared" si="103"/>
        <v>1</v>
      </c>
      <c r="R6560" t="e">
        <f>INDEX(removed_duplicate_rows!$A$5:$A$39,MATCH(wins!A6560,removed_duplicate_rows!$A$5:$A$39,0))</f>
        <v>#N/A</v>
      </c>
    </row>
    <row r="6561" spans="1:18" ht="15.75" customHeight="1" x14ac:dyDescent="0.2">
      <c r="A6561" t="s">
        <v>19814</v>
      </c>
      <c r="B6561" t="s">
        <v>19815</v>
      </c>
      <c r="C6561" t="s">
        <v>19816</v>
      </c>
      <c r="D6561" s="10">
        <v>46053</v>
      </c>
      <c r="E6561" t="s">
        <v>14854</v>
      </c>
      <c r="F6561">
        <v>13</v>
      </c>
      <c r="G6561" t="s">
        <v>374</v>
      </c>
      <c r="H6561" t="s">
        <v>1123</v>
      </c>
      <c r="I6561" t="s">
        <v>55</v>
      </c>
      <c r="J6561">
        <v>1</v>
      </c>
      <c r="K6561">
        <v>4434</v>
      </c>
      <c r="L6561" t="str">
        <f>IFERROR(INDEX(play_attribution!$B$2:$B$328,MATCH(A6561,play_attribution!$A$2:$A$328,0)),"")</f>
        <v/>
      </c>
      <c r="M6561" t="str">
        <f>VLOOKUP(H6561,seller_roster!$A$2:$B$85,2,FALSE)</f>
        <v>Peyton Silva</v>
      </c>
      <c r="N6561" t="str">
        <f>VLOOKUP(C6561,accounts!$A$2:$F$9615,2,FALSE)</f>
        <v>Construction</v>
      </c>
      <c r="O6561" t="str">
        <f>VLOOKUP(C6561,accounts!$A$2:$F$9615,3,FALSE)</f>
        <v>$5M-$10M</v>
      </c>
      <c r="P6561" t="str">
        <f>VLOOKUP(C6561,accounts!$A$2:$F$9615,5,FALSE)</f>
        <v>West</v>
      </c>
      <c r="Q6561" t="b">
        <f t="shared" si="103"/>
        <v>1</v>
      </c>
      <c r="R6561" t="e">
        <f>INDEX(removed_duplicate_rows!$A$5:$A$39,MATCH(wins!A6561,removed_duplicate_rows!$A$5:$A$39,0))</f>
        <v>#N/A</v>
      </c>
    </row>
    <row r="6562" spans="1:18" ht="15.75" customHeight="1" x14ac:dyDescent="0.2">
      <c r="A6562" t="s">
        <v>19817</v>
      </c>
      <c r="B6562" t="s">
        <v>19818</v>
      </c>
      <c r="C6562" t="s">
        <v>19819</v>
      </c>
      <c r="D6562" s="10">
        <v>46053</v>
      </c>
      <c r="E6562" t="s">
        <v>14854</v>
      </c>
      <c r="F6562">
        <v>13</v>
      </c>
      <c r="G6562" t="s">
        <v>374</v>
      </c>
      <c r="H6562" t="s">
        <v>413</v>
      </c>
      <c r="I6562" t="s">
        <v>55</v>
      </c>
      <c r="J6562">
        <v>1</v>
      </c>
      <c r="K6562">
        <v>5419</v>
      </c>
      <c r="L6562" t="str">
        <f>IFERROR(INDEX(play_attribution!$B$2:$B$328,MATCH(A6562,play_attribution!$A$2:$A$328,0)),"")</f>
        <v/>
      </c>
      <c r="M6562" t="str">
        <f>VLOOKUP(H6562,seller_roster!$A$2:$B$85,2,FALSE)</f>
        <v>Phoenix Doyle</v>
      </c>
      <c r="N6562" t="str">
        <f>VLOOKUP(C6562,accounts!$A$2:$F$9615,2,FALSE)</f>
        <v>Hospitality Group</v>
      </c>
      <c r="O6562" t="str">
        <f>VLOOKUP(C6562,accounts!$A$2:$F$9615,3,FALSE)</f>
        <v>$1M-$2.5M</v>
      </c>
      <c r="P6562" t="str">
        <f>VLOOKUP(C6562,accounts!$A$2:$F$9615,5,FALSE)</f>
        <v>Central</v>
      </c>
      <c r="Q6562" t="b">
        <f t="shared" si="103"/>
        <v>1</v>
      </c>
      <c r="R6562" t="e">
        <f>INDEX(removed_duplicate_rows!$A$5:$A$39,MATCH(wins!A6562,removed_duplicate_rows!$A$5:$A$39,0))</f>
        <v>#N/A</v>
      </c>
    </row>
    <row r="6563" spans="1:18" ht="15.75" customHeight="1" x14ac:dyDescent="0.2">
      <c r="A6563" t="s">
        <v>19820</v>
      </c>
      <c r="B6563" t="s">
        <v>19821</v>
      </c>
      <c r="C6563" t="s">
        <v>19822</v>
      </c>
      <c r="D6563" s="10">
        <v>46053</v>
      </c>
      <c r="E6563" t="s">
        <v>14854</v>
      </c>
      <c r="F6563">
        <v>13</v>
      </c>
      <c r="G6563" t="s">
        <v>374</v>
      </c>
      <c r="H6563" t="s">
        <v>383</v>
      </c>
      <c r="I6563" t="s">
        <v>55</v>
      </c>
      <c r="J6563">
        <v>1</v>
      </c>
      <c r="K6563">
        <v>6131</v>
      </c>
      <c r="L6563" t="str">
        <f>IFERROR(INDEX(play_attribution!$B$2:$B$328,MATCH(A6563,play_attribution!$A$2:$A$328,0)),"")</f>
        <v/>
      </c>
      <c r="M6563" t="str">
        <f>VLOOKUP(H6563,seller_roster!$A$2:$B$85,2,FALSE)</f>
        <v>Flor Ruiz</v>
      </c>
      <c r="N6563" t="str">
        <f>VLOOKUP(C6563,accounts!$A$2:$F$9615,2,FALSE)</f>
        <v>Manufacturing</v>
      </c>
      <c r="O6563" t="str">
        <f>VLOOKUP(C6563,accounts!$A$2:$F$9615,3,FALSE)</f>
        <v>&lt;$1M</v>
      </c>
      <c r="P6563" t="str">
        <f>VLOOKUP(C6563,accounts!$A$2:$F$9615,5,FALSE)</f>
        <v>Central</v>
      </c>
      <c r="Q6563" t="b">
        <f t="shared" si="103"/>
        <v>1</v>
      </c>
      <c r="R6563" t="e">
        <f>INDEX(removed_duplicate_rows!$A$5:$A$39,MATCH(wins!A6563,removed_duplicate_rows!$A$5:$A$39,0))</f>
        <v>#N/A</v>
      </c>
    </row>
    <row r="6564" spans="1:18" ht="15.75" customHeight="1" x14ac:dyDescent="0.2">
      <c r="A6564" t="s">
        <v>19823</v>
      </c>
      <c r="B6564" t="s">
        <v>19824</v>
      </c>
      <c r="C6564" t="s">
        <v>19825</v>
      </c>
      <c r="D6564" s="10">
        <v>46053</v>
      </c>
      <c r="E6564" t="s">
        <v>14854</v>
      </c>
      <c r="F6564">
        <v>13</v>
      </c>
      <c r="G6564" t="s">
        <v>374</v>
      </c>
      <c r="H6564" t="s">
        <v>427</v>
      </c>
      <c r="I6564" t="s">
        <v>55</v>
      </c>
      <c r="J6564">
        <v>1</v>
      </c>
      <c r="K6564">
        <v>4836</v>
      </c>
      <c r="L6564" t="str">
        <f>IFERROR(INDEX(play_attribution!$B$2:$B$328,MATCH(A6564,play_attribution!$A$2:$A$328,0)),"")</f>
        <v/>
      </c>
      <c r="M6564" t="str">
        <f>VLOOKUP(H6564,seller_roster!$A$2:$B$85,2,FALSE)</f>
        <v>Peyton Moreau</v>
      </c>
      <c r="N6564" t="str">
        <f>VLOOKUP(C6564,accounts!$A$2:$F$9615,2,FALSE)</f>
        <v>Nonprofit</v>
      </c>
      <c r="O6564" t="str">
        <f>VLOOKUP(C6564,accounts!$A$2:$F$9615,3,FALSE)</f>
        <v>$2.5M-$5M</v>
      </c>
      <c r="P6564" t="str">
        <f>VLOOKUP(C6564,accounts!$A$2:$F$9615,5,FALSE)</f>
        <v>West</v>
      </c>
      <c r="Q6564" t="b">
        <f t="shared" si="103"/>
        <v>1</v>
      </c>
      <c r="R6564" t="e">
        <f>INDEX(removed_duplicate_rows!$A$5:$A$39,MATCH(wins!A6564,removed_duplicate_rows!$A$5:$A$39,0))</f>
        <v>#N/A</v>
      </c>
    </row>
    <row r="6565" spans="1:18" ht="15.75" customHeight="1" x14ac:dyDescent="0.2">
      <c r="A6565" t="s">
        <v>19826</v>
      </c>
      <c r="B6565" t="s">
        <v>19827</v>
      </c>
      <c r="C6565" t="s">
        <v>19828</v>
      </c>
      <c r="D6565" s="10">
        <v>46053</v>
      </c>
      <c r="E6565" t="s">
        <v>14854</v>
      </c>
      <c r="F6565">
        <v>13</v>
      </c>
      <c r="G6565" t="s">
        <v>374</v>
      </c>
      <c r="H6565" t="s">
        <v>4096</v>
      </c>
      <c r="I6565" t="s">
        <v>55</v>
      </c>
      <c r="J6565">
        <v>1</v>
      </c>
      <c r="K6565">
        <v>4777</v>
      </c>
      <c r="L6565" t="str">
        <f>IFERROR(INDEX(play_attribution!$B$2:$B$328,MATCH(A6565,play_attribution!$A$2:$A$328,0)),"")</f>
        <v/>
      </c>
      <c r="M6565" t="str">
        <f>VLOOKUP(H6565,seller_roster!$A$2:$B$85,2,FALSE)</f>
        <v>Vesper Kim</v>
      </c>
      <c r="N6565" t="str">
        <f>VLOOKUP(C6565,accounts!$A$2:$F$9615,2,FALSE)</f>
        <v>Hospitality Group</v>
      </c>
      <c r="O6565" t="str">
        <f>VLOOKUP(C6565,accounts!$A$2:$F$9615,3,FALSE)</f>
        <v>$1M-$2.5M</v>
      </c>
      <c r="P6565" t="str">
        <f>VLOOKUP(C6565,accounts!$A$2:$F$9615,5,FALSE)</f>
        <v>West</v>
      </c>
      <c r="Q6565" t="b">
        <f t="shared" si="103"/>
        <v>1</v>
      </c>
      <c r="R6565" t="e">
        <f>INDEX(removed_duplicate_rows!$A$5:$A$39,MATCH(wins!A6565,removed_duplicate_rows!$A$5:$A$39,0))</f>
        <v>#N/A</v>
      </c>
    </row>
    <row r="6566" spans="1:18" ht="15.75" customHeight="1" x14ac:dyDescent="0.2">
      <c r="A6566" t="s">
        <v>19829</v>
      </c>
      <c r="B6566" t="s">
        <v>19830</v>
      </c>
      <c r="C6566" t="s">
        <v>19831</v>
      </c>
      <c r="D6566" s="10">
        <v>46053</v>
      </c>
      <c r="E6566" t="s">
        <v>14854</v>
      </c>
      <c r="F6566">
        <v>13</v>
      </c>
      <c r="G6566" t="s">
        <v>374</v>
      </c>
      <c r="H6566" t="s">
        <v>783</v>
      </c>
      <c r="I6566" t="s">
        <v>55</v>
      </c>
      <c r="J6566">
        <v>1</v>
      </c>
      <c r="K6566">
        <v>5150</v>
      </c>
      <c r="L6566" t="str">
        <f>IFERROR(INDEX(play_attribution!$B$2:$B$328,MATCH(A6566,play_attribution!$A$2:$A$328,0)),"")</f>
        <v/>
      </c>
      <c r="M6566" t="str">
        <f>VLOOKUP(H6566,seller_roster!$A$2:$B$85,2,FALSE)</f>
        <v>Omar Tran</v>
      </c>
      <c r="N6566" t="str">
        <f>VLOOKUP(C6566,accounts!$A$2:$F$9615,2,FALSE)</f>
        <v>Field Services</v>
      </c>
      <c r="O6566" t="str">
        <f>VLOOKUP(C6566,accounts!$A$2:$F$9615,3,FALSE)</f>
        <v>$5M-$10M</v>
      </c>
      <c r="P6566" t="str">
        <f>VLOOKUP(C6566,accounts!$A$2:$F$9615,5,FALSE)</f>
        <v>Central</v>
      </c>
      <c r="Q6566" t="b">
        <f t="shared" si="103"/>
        <v>1</v>
      </c>
      <c r="R6566" t="e">
        <f>INDEX(removed_duplicate_rows!$A$5:$A$39,MATCH(wins!A6566,removed_duplicate_rows!$A$5:$A$39,0))</f>
        <v>#N/A</v>
      </c>
    </row>
    <row r="6567" spans="1:18" ht="15.75" customHeight="1" x14ac:dyDescent="0.2">
      <c r="A6567" t="s">
        <v>19832</v>
      </c>
      <c r="B6567" t="s">
        <v>19833</v>
      </c>
      <c r="C6567" t="s">
        <v>19834</v>
      </c>
      <c r="D6567" s="10">
        <v>46053</v>
      </c>
      <c r="E6567" t="s">
        <v>14854</v>
      </c>
      <c r="F6567">
        <v>13</v>
      </c>
      <c r="G6567" t="s">
        <v>374</v>
      </c>
      <c r="H6567" t="s">
        <v>1843</v>
      </c>
      <c r="I6567" t="s">
        <v>55</v>
      </c>
      <c r="J6567">
        <v>1</v>
      </c>
      <c r="K6567">
        <v>5968</v>
      </c>
      <c r="L6567" t="str">
        <f>IFERROR(INDEX(play_attribution!$B$2:$B$328,MATCH(A6567,play_attribution!$A$2:$A$328,0)),"")</f>
        <v/>
      </c>
      <c r="M6567" t="str">
        <f>VLOOKUP(H6567,seller_roster!$A$2:$B$85,2,FALSE)</f>
        <v>Quinn Mbeki</v>
      </c>
      <c r="N6567" t="str">
        <f>VLOOKUP(C6567,accounts!$A$2:$F$9615,2,FALSE)</f>
        <v>Field Services</v>
      </c>
      <c r="O6567" t="str">
        <f>VLOOKUP(C6567,accounts!$A$2:$F$9615,3,FALSE)</f>
        <v>$5M-$10M</v>
      </c>
      <c r="P6567" t="str">
        <f>VLOOKUP(C6567,accounts!$A$2:$F$9615,5,FALSE)</f>
        <v>East</v>
      </c>
      <c r="Q6567" t="b">
        <f t="shared" si="103"/>
        <v>1</v>
      </c>
      <c r="R6567" t="e">
        <f>INDEX(removed_duplicate_rows!$A$5:$A$39,MATCH(wins!A6567,removed_duplicate_rows!$A$5:$A$39,0))</f>
        <v>#N/A</v>
      </c>
    </row>
    <row r="6568" spans="1:18" ht="15.75" customHeight="1" x14ac:dyDescent="0.2">
      <c r="A6568" t="s">
        <v>19835</v>
      </c>
      <c r="B6568" t="s">
        <v>19836</v>
      </c>
      <c r="C6568" t="s">
        <v>19837</v>
      </c>
      <c r="D6568" s="10">
        <v>46053</v>
      </c>
      <c r="E6568" t="s">
        <v>14854</v>
      </c>
      <c r="F6568">
        <v>13</v>
      </c>
      <c r="G6568" t="s">
        <v>374</v>
      </c>
      <c r="H6568" t="s">
        <v>4096</v>
      </c>
      <c r="I6568" t="s">
        <v>55</v>
      </c>
      <c r="J6568">
        <v>1</v>
      </c>
      <c r="K6568">
        <v>5399</v>
      </c>
      <c r="L6568" t="str">
        <f>IFERROR(INDEX(play_attribution!$B$2:$B$328,MATCH(A6568,play_attribution!$A$2:$A$328,0)),"")</f>
        <v/>
      </c>
      <c r="M6568" t="str">
        <f>VLOOKUP(H6568,seller_roster!$A$2:$B$85,2,FALSE)</f>
        <v>Vesper Kim</v>
      </c>
      <c r="N6568" t="str">
        <f>VLOOKUP(C6568,accounts!$A$2:$F$9615,2,FALSE)</f>
        <v>Logistics</v>
      </c>
      <c r="O6568" t="str">
        <f>VLOOKUP(C6568,accounts!$A$2:$F$9615,3,FALSE)</f>
        <v>$5M-$10M</v>
      </c>
      <c r="P6568" t="str">
        <f>VLOOKUP(C6568,accounts!$A$2:$F$9615,5,FALSE)</f>
        <v>East</v>
      </c>
      <c r="Q6568" t="b">
        <f t="shared" si="103"/>
        <v>1</v>
      </c>
      <c r="R6568" t="e">
        <f>INDEX(removed_duplicate_rows!$A$5:$A$39,MATCH(wins!A6568,removed_duplicate_rows!$A$5:$A$39,0))</f>
        <v>#N/A</v>
      </c>
    </row>
    <row r="6569" spans="1:18" ht="15.75" customHeight="1" x14ac:dyDescent="0.2">
      <c r="A6569" t="s">
        <v>19838</v>
      </c>
      <c r="B6569" t="s">
        <v>19839</v>
      </c>
      <c r="C6569" t="s">
        <v>19840</v>
      </c>
      <c r="D6569" s="10">
        <v>46053</v>
      </c>
      <c r="E6569" t="s">
        <v>14854</v>
      </c>
      <c r="F6569">
        <v>13</v>
      </c>
      <c r="G6569" t="s">
        <v>374</v>
      </c>
      <c r="H6569" t="s">
        <v>4096</v>
      </c>
      <c r="I6569" t="s">
        <v>55</v>
      </c>
      <c r="J6569">
        <v>1</v>
      </c>
      <c r="K6569">
        <v>4863</v>
      </c>
      <c r="L6569" t="str">
        <f>IFERROR(INDEX(play_attribution!$B$2:$B$328,MATCH(A6569,play_attribution!$A$2:$A$328,0)),"")</f>
        <v/>
      </c>
      <c r="M6569" t="str">
        <f>VLOOKUP(H6569,seller_roster!$A$2:$B$85,2,FALSE)</f>
        <v>Vesper Kim</v>
      </c>
      <c r="N6569" t="str">
        <f>VLOOKUP(C6569,accounts!$A$2:$F$9615,2,FALSE)</f>
        <v>Construction</v>
      </c>
      <c r="O6569" t="str">
        <f>VLOOKUP(C6569,accounts!$A$2:$F$9615,3,FALSE)</f>
        <v>$5M-$10M</v>
      </c>
      <c r="P6569" t="str">
        <f>VLOOKUP(C6569,accounts!$A$2:$F$9615,5,FALSE)</f>
        <v>East</v>
      </c>
      <c r="Q6569" t="b">
        <f t="shared" si="103"/>
        <v>1</v>
      </c>
      <c r="R6569" t="e">
        <f>INDEX(removed_duplicate_rows!$A$5:$A$39,MATCH(wins!A6569,removed_duplicate_rows!$A$5:$A$39,0))</f>
        <v>#N/A</v>
      </c>
    </row>
    <row r="6570" spans="1:18" ht="15.75" customHeight="1" x14ac:dyDescent="0.2">
      <c r="A6570" t="s">
        <v>19841</v>
      </c>
      <c r="B6570" t="s">
        <v>19842</v>
      </c>
      <c r="C6570" t="s">
        <v>19843</v>
      </c>
      <c r="D6570" s="10">
        <v>46053</v>
      </c>
      <c r="E6570" t="s">
        <v>14854</v>
      </c>
      <c r="F6570">
        <v>13</v>
      </c>
      <c r="G6570" t="s">
        <v>374</v>
      </c>
      <c r="H6570" t="s">
        <v>4096</v>
      </c>
      <c r="I6570" t="s">
        <v>55</v>
      </c>
      <c r="J6570">
        <v>1</v>
      </c>
      <c r="K6570">
        <v>5378</v>
      </c>
      <c r="L6570" t="str">
        <f>IFERROR(INDEX(play_attribution!$B$2:$B$328,MATCH(A6570,play_attribution!$A$2:$A$328,0)),"")</f>
        <v/>
      </c>
      <c r="M6570" t="str">
        <f>VLOOKUP(H6570,seller_roster!$A$2:$B$85,2,FALSE)</f>
        <v>Vesper Kim</v>
      </c>
      <c r="N6570" t="str">
        <f>VLOOKUP(C6570,accounts!$A$2:$F$9615,2,FALSE)</f>
        <v>Wholesale &amp; Distribution</v>
      </c>
      <c r="O6570" t="str">
        <f>VLOOKUP(C6570,accounts!$A$2:$F$9615,3,FALSE)</f>
        <v>&gt;$10M</v>
      </c>
      <c r="P6570" t="str">
        <f>VLOOKUP(C6570,accounts!$A$2:$F$9615,5,FALSE)</f>
        <v>East</v>
      </c>
      <c r="Q6570" t="b">
        <f t="shared" si="103"/>
        <v>1</v>
      </c>
      <c r="R6570" t="e">
        <f>INDEX(removed_duplicate_rows!$A$5:$A$39,MATCH(wins!A6570,removed_duplicate_rows!$A$5:$A$39,0))</f>
        <v>#N/A</v>
      </c>
    </row>
    <row r="6571" spans="1:18" ht="15.75" customHeight="1" x14ac:dyDescent="0.2">
      <c r="A6571" t="s">
        <v>19844</v>
      </c>
      <c r="B6571" t="s">
        <v>19845</v>
      </c>
      <c r="C6571" t="s">
        <v>19846</v>
      </c>
      <c r="D6571" s="10">
        <v>46053</v>
      </c>
      <c r="E6571" t="s">
        <v>14854</v>
      </c>
      <c r="F6571">
        <v>13</v>
      </c>
      <c r="G6571" t="s">
        <v>374</v>
      </c>
      <c r="H6571" t="s">
        <v>375</v>
      </c>
      <c r="I6571" t="s">
        <v>55</v>
      </c>
      <c r="J6571">
        <v>1</v>
      </c>
      <c r="K6571">
        <v>7592</v>
      </c>
      <c r="L6571" t="str">
        <f>IFERROR(INDEX(play_attribution!$B$2:$B$328,MATCH(A6571,play_attribution!$A$2:$A$328,0)),"")</f>
        <v/>
      </c>
      <c r="M6571" t="str">
        <f>VLOOKUP(H6571,seller_roster!$A$2:$B$85,2,FALSE)</f>
        <v>Sol Lindqvist</v>
      </c>
      <c r="N6571" t="str">
        <f>VLOOKUP(C6571,accounts!$A$2:$F$9615,2,FALSE)</f>
        <v>Logistics</v>
      </c>
      <c r="O6571" t="str">
        <f>VLOOKUP(C6571,accounts!$A$2:$F$9615,3,FALSE)</f>
        <v>$2.5M-$5M</v>
      </c>
      <c r="P6571" t="str">
        <f>VLOOKUP(C6571,accounts!$A$2:$F$9615,5,FALSE)</f>
        <v>Central</v>
      </c>
      <c r="Q6571" t="b">
        <f t="shared" si="103"/>
        <v>1</v>
      </c>
      <c r="R6571" t="e">
        <f>INDEX(removed_duplicate_rows!$A$5:$A$39,MATCH(wins!A6571,removed_duplicate_rows!$A$5:$A$39,0))</f>
        <v>#N/A</v>
      </c>
    </row>
    <row r="6572" spans="1:18" ht="15.75" customHeight="1" x14ac:dyDescent="0.2">
      <c r="A6572" t="s">
        <v>19847</v>
      </c>
      <c r="B6572" t="s">
        <v>19848</v>
      </c>
      <c r="C6572" t="s">
        <v>19849</v>
      </c>
      <c r="D6572" s="10">
        <v>46053</v>
      </c>
      <c r="E6572" t="s">
        <v>14854</v>
      </c>
      <c r="F6572">
        <v>13</v>
      </c>
      <c r="G6572" t="s">
        <v>374</v>
      </c>
      <c r="H6572" t="s">
        <v>383</v>
      </c>
      <c r="I6572" t="s">
        <v>55</v>
      </c>
      <c r="J6572">
        <v>1</v>
      </c>
      <c r="K6572">
        <v>7335</v>
      </c>
      <c r="L6572" t="str">
        <f>IFERROR(INDEX(play_attribution!$B$2:$B$328,MATCH(A6572,play_attribution!$A$2:$A$328,0)),"")</f>
        <v/>
      </c>
      <c r="M6572" t="str">
        <f>VLOOKUP(H6572,seller_roster!$A$2:$B$85,2,FALSE)</f>
        <v>Flor Ruiz</v>
      </c>
      <c r="N6572" t="str">
        <f>VLOOKUP(C6572,accounts!$A$2:$F$9615,2,FALSE)</f>
        <v>Nonprofit</v>
      </c>
      <c r="O6572" t="str">
        <f>VLOOKUP(C6572,accounts!$A$2:$F$9615,3,FALSE)</f>
        <v>$2.5M-$5M</v>
      </c>
      <c r="P6572" t="str">
        <f>VLOOKUP(C6572,accounts!$A$2:$F$9615,5,FALSE)</f>
        <v>Central</v>
      </c>
      <c r="Q6572" t="b">
        <f t="shared" si="103"/>
        <v>1</v>
      </c>
      <c r="R6572" t="e">
        <f>INDEX(removed_duplicate_rows!$A$5:$A$39,MATCH(wins!A6572,removed_duplicate_rows!$A$5:$A$39,0))</f>
        <v>#N/A</v>
      </c>
    </row>
    <row r="6573" spans="1:18" ht="15.75" customHeight="1" x14ac:dyDescent="0.2">
      <c r="A6573" t="s">
        <v>19850</v>
      </c>
      <c r="B6573" t="s">
        <v>19851</v>
      </c>
      <c r="C6573" t="s">
        <v>19852</v>
      </c>
      <c r="D6573" s="10">
        <v>46053</v>
      </c>
      <c r="E6573" t="s">
        <v>14854</v>
      </c>
      <c r="F6573">
        <v>13</v>
      </c>
      <c r="G6573" t="s">
        <v>374</v>
      </c>
      <c r="H6573" t="s">
        <v>379</v>
      </c>
      <c r="I6573" t="s">
        <v>55</v>
      </c>
      <c r="J6573">
        <v>1</v>
      </c>
      <c r="K6573">
        <v>4029</v>
      </c>
      <c r="L6573" t="str">
        <f>IFERROR(INDEX(play_attribution!$B$2:$B$328,MATCH(A6573,play_attribution!$A$2:$A$328,0)),"")</f>
        <v/>
      </c>
      <c r="M6573" t="str">
        <f>VLOOKUP(H6573,seller_roster!$A$2:$B$85,2,FALSE)</f>
        <v>Tatum Vega</v>
      </c>
      <c r="N6573" t="str">
        <f>VLOOKUP(C6573,accounts!$A$2:$F$9615,2,FALSE)</f>
        <v>Manufacturing</v>
      </c>
      <c r="O6573" t="str">
        <f>VLOOKUP(C6573,accounts!$A$2:$F$9615,3,FALSE)</f>
        <v>$5M-$10M</v>
      </c>
      <c r="P6573" t="str">
        <f>VLOOKUP(C6573,accounts!$A$2:$F$9615,5,FALSE)</f>
        <v>West</v>
      </c>
      <c r="Q6573" t="b">
        <f t="shared" si="103"/>
        <v>1</v>
      </c>
      <c r="R6573" t="e">
        <f>INDEX(removed_duplicate_rows!$A$5:$A$39,MATCH(wins!A6573,removed_duplicate_rows!$A$5:$A$39,0))</f>
        <v>#N/A</v>
      </c>
    </row>
    <row r="6574" spans="1:18" ht="15.75" customHeight="1" x14ac:dyDescent="0.2">
      <c r="A6574" t="s">
        <v>19853</v>
      </c>
      <c r="B6574" t="s">
        <v>19854</v>
      </c>
      <c r="C6574" t="s">
        <v>19855</v>
      </c>
      <c r="D6574" s="10">
        <v>46053</v>
      </c>
      <c r="E6574" t="s">
        <v>14854</v>
      </c>
      <c r="F6574">
        <v>13</v>
      </c>
      <c r="G6574" t="s">
        <v>374</v>
      </c>
      <c r="H6574" t="s">
        <v>783</v>
      </c>
      <c r="I6574" t="s">
        <v>55</v>
      </c>
      <c r="J6574">
        <v>1</v>
      </c>
      <c r="K6574">
        <v>4725</v>
      </c>
      <c r="L6574" t="str">
        <f>IFERROR(INDEX(play_attribution!$B$2:$B$328,MATCH(A6574,play_attribution!$A$2:$A$328,0)),"")</f>
        <v/>
      </c>
      <c r="M6574" t="str">
        <f>VLOOKUP(H6574,seller_roster!$A$2:$B$85,2,FALSE)</f>
        <v>Omar Tran</v>
      </c>
      <c r="N6574" t="str">
        <f>VLOOKUP(C6574,accounts!$A$2:$F$9615,2,FALSE)</f>
        <v>Field Services</v>
      </c>
      <c r="O6574" t="str">
        <f>VLOOKUP(C6574,accounts!$A$2:$F$9615,3,FALSE)</f>
        <v>$5M-$10M</v>
      </c>
      <c r="P6574" t="str">
        <f>VLOOKUP(C6574,accounts!$A$2:$F$9615,5,FALSE)</f>
        <v>East</v>
      </c>
      <c r="Q6574" t="b">
        <f t="shared" si="103"/>
        <v>1</v>
      </c>
      <c r="R6574" t="e">
        <f>INDEX(removed_duplicate_rows!$A$5:$A$39,MATCH(wins!A6574,removed_duplicate_rows!$A$5:$A$39,0))</f>
        <v>#N/A</v>
      </c>
    </row>
    <row r="6575" spans="1:18" ht="15.75" customHeight="1" x14ac:dyDescent="0.2">
      <c r="A6575" t="s">
        <v>19856</v>
      </c>
      <c r="B6575" t="s">
        <v>19857</v>
      </c>
      <c r="C6575" t="s">
        <v>19858</v>
      </c>
      <c r="D6575" s="10">
        <v>46053</v>
      </c>
      <c r="E6575" t="s">
        <v>14854</v>
      </c>
      <c r="F6575">
        <v>13</v>
      </c>
      <c r="G6575" t="s">
        <v>374</v>
      </c>
      <c r="H6575" t="s">
        <v>2183</v>
      </c>
      <c r="I6575" t="s">
        <v>55</v>
      </c>
      <c r="J6575">
        <v>1</v>
      </c>
      <c r="K6575">
        <v>5727</v>
      </c>
      <c r="L6575" t="str">
        <f>IFERROR(INDEX(play_attribution!$B$2:$B$328,MATCH(A6575,play_attribution!$A$2:$A$328,0)),"")</f>
        <v/>
      </c>
      <c r="M6575" t="str">
        <f>VLOOKUP(H6575,seller_roster!$A$2:$B$85,2,FALSE)</f>
        <v>Rowan Tran</v>
      </c>
      <c r="N6575" t="str">
        <f>VLOOKUP(C6575,accounts!$A$2:$F$9615,2,FALSE)</f>
        <v>Field Services</v>
      </c>
      <c r="O6575" t="str">
        <f>VLOOKUP(C6575,accounts!$A$2:$F$9615,3,FALSE)</f>
        <v>&lt;$1M</v>
      </c>
      <c r="P6575" t="str">
        <f>VLOOKUP(C6575,accounts!$A$2:$F$9615,5,FALSE)</f>
        <v>East</v>
      </c>
      <c r="Q6575" t="b">
        <f t="shared" si="103"/>
        <v>1</v>
      </c>
      <c r="R6575" t="e">
        <f>INDEX(removed_duplicate_rows!$A$5:$A$39,MATCH(wins!A6575,removed_duplicate_rows!$A$5:$A$39,0))</f>
        <v>#N/A</v>
      </c>
    </row>
    <row r="6576" spans="1:18" ht="15.75" customHeight="1" x14ac:dyDescent="0.2">
      <c r="A6576" t="s">
        <v>19859</v>
      </c>
      <c r="B6576" t="s">
        <v>19860</v>
      </c>
      <c r="C6576" t="s">
        <v>19861</v>
      </c>
      <c r="D6576" s="10">
        <v>46053</v>
      </c>
      <c r="E6576" t="s">
        <v>14854</v>
      </c>
      <c r="F6576">
        <v>13</v>
      </c>
      <c r="G6576" t="s">
        <v>374</v>
      </c>
      <c r="H6576" t="s">
        <v>427</v>
      </c>
      <c r="I6576" t="s">
        <v>55</v>
      </c>
      <c r="J6576">
        <v>1</v>
      </c>
      <c r="K6576">
        <v>4726</v>
      </c>
      <c r="L6576" t="str">
        <f>IFERROR(INDEX(play_attribution!$B$2:$B$328,MATCH(A6576,play_attribution!$A$2:$A$328,0)),"")</f>
        <v/>
      </c>
      <c r="M6576" t="str">
        <f>VLOOKUP(H6576,seller_roster!$A$2:$B$85,2,FALSE)</f>
        <v>Peyton Moreau</v>
      </c>
      <c r="N6576" t="str">
        <f>VLOOKUP(C6576,accounts!$A$2:$F$9615,2,FALSE)</f>
        <v>Hospitality Group</v>
      </c>
      <c r="O6576" t="str">
        <f>VLOOKUP(C6576,accounts!$A$2:$F$9615,3,FALSE)</f>
        <v>&gt;$10M</v>
      </c>
      <c r="P6576" t="str">
        <f>VLOOKUP(C6576,accounts!$A$2:$F$9615,5,FALSE)</f>
        <v>East</v>
      </c>
      <c r="Q6576" t="b">
        <f t="shared" si="103"/>
        <v>1</v>
      </c>
      <c r="R6576" t="e">
        <f>INDEX(removed_duplicate_rows!$A$5:$A$39,MATCH(wins!A6576,removed_duplicate_rows!$A$5:$A$39,0))</f>
        <v>#N/A</v>
      </c>
    </row>
    <row r="6577" spans="1:18" ht="15.75" customHeight="1" x14ac:dyDescent="0.2">
      <c r="A6577" t="s">
        <v>19862</v>
      </c>
      <c r="B6577" t="s">
        <v>19863</v>
      </c>
      <c r="C6577" t="s">
        <v>19864</v>
      </c>
      <c r="D6577" s="10">
        <v>46053</v>
      </c>
      <c r="E6577" t="s">
        <v>14854</v>
      </c>
      <c r="F6577">
        <v>13</v>
      </c>
      <c r="G6577" t="s">
        <v>374</v>
      </c>
      <c r="H6577" t="s">
        <v>832</v>
      </c>
      <c r="I6577" t="s">
        <v>55</v>
      </c>
      <c r="J6577">
        <v>1</v>
      </c>
      <c r="K6577">
        <v>5236</v>
      </c>
      <c r="L6577" t="str">
        <f>IFERROR(INDEX(play_attribution!$B$2:$B$328,MATCH(A6577,play_attribution!$A$2:$A$328,0)),"")</f>
        <v/>
      </c>
      <c r="M6577" t="str">
        <f>VLOOKUP(H6577,seller_roster!$A$2:$B$85,2,FALSE)</f>
        <v>Noel Nkemelu</v>
      </c>
      <c r="N6577" t="str">
        <f>VLOOKUP(C6577,accounts!$A$2:$F$9615,2,FALSE)</f>
        <v>Nonprofit</v>
      </c>
      <c r="O6577" t="str">
        <f>VLOOKUP(C6577,accounts!$A$2:$F$9615,3,FALSE)</f>
        <v>$2.5M-$5M</v>
      </c>
      <c r="P6577" t="str">
        <f>VLOOKUP(C6577,accounts!$A$2:$F$9615,5,FALSE)</f>
        <v>West</v>
      </c>
      <c r="Q6577" t="b">
        <f t="shared" si="103"/>
        <v>1</v>
      </c>
      <c r="R6577" t="e">
        <f>INDEX(removed_duplicate_rows!$A$5:$A$39,MATCH(wins!A6577,removed_duplicate_rows!$A$5:$A$39,0))</f>
        <v>#N/A</v>
      </c>
    </row>
    <row r="6578" spans="1:18" ht="15.75" customHeight="1" x14ac:dyDescent="0.2">
      <c r="A6578" t="s">
        <v>19865</v>
      </c>
      <c r="B6578" t="s">
        <v>19866</v>
      </c>
      <c r="C6578" t="s">
        <v>19867</v>
      </c>
      <c r="D6578" s="10">
        <v>46053</v>
      </c>
      <c r="E6578" t="s">
        <v>14854</v>
      </c>
      <c r="F6578">
        <v>13</v>
      </c>
      <c r="G6578" t="s">
        <v>374</v>
      </c>
      <c r="H6578" t="s">
        <v>427</v>
      </c>
      <c r="I6578" t="s">
        <v>55</v>
      </c>
      <c r="J6578">
        <v>1</v>
      </c>
      <c r="K6578">
        <v>2245</v>
      </c>
      <c r="L6578" t="str">
        <f>IFERROR(INDEX(play_attribution!$B$2:$B$328,MATCH(A6578,play_attribution!$A$2:$A$328,0)),"")</f>
        <v/>
      </c>
      <c r="M6578" t="str">
        <f>VLOOKUP(H6578,seller_roster!$A$2:$B$85,2,FALSE)</f>
        <v>Peyton Moreau</v>
      </c>
      <c r="N6578" t="str">
        <f>VLOOKUP(C6578,accounts!$A$2:$F$9615,2,FALSE)</f>
        <v>Construction</v>
      </c>
      <c r="O6578" t="str">
        <f>VLOOKUP(C6578,accounts!$A$2:$F$9615,3,FALSE)</f>
        <v>&lt;$1M</v>
      </c>
      <c r="P6578" t="str">
        <f>VLOOKUP(C6578,accounts!$A$2:$F$9615,5,FALSE)</f>
        <v>West</v>
      </c>
      <c r="Q6578" t="b">
        <f t="shared" si="103"/>
        <v>1</v>
      </c>
      <c r="R6578" t="e">
        <f>INDEX(removed_duplicate_rows!$A$5:$A$39,MATCH(wins!A6578,removed_duplicate_rows!$A$5:$A$39,0))</f>
        <v>#N/A</v>
      </c>
    </row>
    <row r="6579" spans="1:18" ht="15.75" customHeight="1" x14ac:dyDescent="0.2">
      <c r="A6579" t="s">
        <v>19868</v>
      </c>
      <c r="B6579" t="s">
        <v>19869</v>
      </c>
      <c r="C6579" t="s">
        <v>19870</v>
      </c>
      <c r="D6579" s="10">
        <v>46053</v>
      </c>
      <c r="E6579" t="s">
        <v>14854</v>
      </c>
      <c r="F6579">
        <v>13</v>
      </c>
      <c r="G6579" t="s">
        <v>374</v>
      </c>
      <c r="H6579" t="s">
        <v>398</v>
      </c>
      <c r="I6579" t="s">
        <v>55</v>
      </c>
      <c r="J6579">
        <v>1</v>
      </c>
      <c r="K6579">
        <v>5347</v>
      </c>
      <c r="L6579" t="str">
        <f>IFERROR(INDEX(play_attribution!$B$2:$B$328,MATCH(A6579,play_attribution!$A$2:$A$328,0)),"")</f>
        <v/>
      </c>
      <c r="M6579" t="str">
        <f>VLOOKUP(H6579,seller_roster!$A$2:$B$85,2,FALSE)</f>
        <v>Rowan Kim</v>
      </c>
      <c r="N6579" t="str">
        <f>VLOOKUP(C6579,accounts!$A$2:$F$9615,2,FALSE)</f>
        <v>Manufacturing</v>
      </c>
      <c r="O6579" t="str">
        <f>VLOOKUP(C6579,accounts!$A$2:$F$9615,3,FALSE)</f>
        <v>$2.5M-$5M</v>
      </c>
      <c r="P6579" t="str">
        <f>VLOOKUP(C6579,accounts!$A$2:$F$9615,5,FALSE)</f>
        <v>Central</v>
      </c>
      <c r="Q6579" t="b">
        <f t="shared" si="103"/>
        <v>1</v>
      </c>
      <c r="R6579" t="e">
        <f>INDEX(removed_duplicate_rows!$A$5:$A$39,MATCH(wins!A6579,removed_duplicate_rows!$A$5:$A$39,0))</f>
        <v>#N/A</v>
      </c>
    </row>
    <row r="6580" spans="1:18" ht="15.75" customHeight="1" x14ac:dyDescent="0.2">
      <c r="A6580" t="s">
        <v>19871</v>
      </c>
      <c r="B6580" t="s">
        <v>19872</v>
      </c>
      <c r="C6580" t="s">
        <v>19873</v>
      </c>
      <c r="D6580" s="10">
        <v>46053</v>
      </c>
      <c r="E6580" t="s">
        <v>14854</v>
      </c>
      <c r="F6580">
        <v>13</v>
      </c>
      <c r="G6580" t="s">
        <v>374</v>
      </c>
      <c r="H6580" t="s">
        <v>391</v>
      </c>
      <c r="I6580" t="s">
        <v>55</v>
      </c>
      <c r="J6580">
        <v>1</v>
      </c>
      <c r="K6580">
        <v>6706</v>
      </c>
      <c r="L6580" t="str">
        <f>IFERROR(INDEX(play_attribution!$B$2:$B$328,MATCH(A6580,play_attribution!$A$2:$A$328,0)),"")</f>
        <v/>
      </c>
      <c r="M6580" t="str">
        <f>VLOOKUP(H6580,seller_roster!$A$2:$B$85,2,FALSE)</f>
        <v>Sam Walsh</v>
      </c>
      <c r="N6580" t="str">
        <f>VLOOKUP(C6580,accounts!$A$2:$F$9615,2,FALSE)</f>
        <v>Construction</v>
      </c>
      <c r="O6580" t="str">
        <f>VLOOKUP(C6580,accounts!$A$2:$F$9615,3,FALSE)</f>
        <v>$5M-$10M</v>
      </c>
      <c r="P6580" t="str">
        <f>VLOOKUP(C6580,accounts!$A$2:$F$9615,5,FALSE)</f>
        <v>East</v>
      </c>
      <c r="Q6580" t="b">
        <f t="shared" si="103"/>
        <v>1</v>
      </c>
      <c r="R6580" t="e">
        <f>INDEX(removed_duplicate_rows!$A$5:$A$39,MATCH(wins!A6580,removed_duplicate_rows!$A$5:$A$39,0))</f>
        <v>#N/A</v>
      </c>
    </row>
    <row r="6581" spans="1:18" ht="15.75" customHeight="1" x14ac:dyDescent="0.2">
      <c r="A6581" t="s">
        <v>19874</v>
      </c>
      <c r="B6581" t="s">
        <v>19875</v>
      </c>
      <c r="C6581" t="s">
        <v>19876</v>
      </c>
      <c r="D6581" s="10">
        <v>46053</v>
      </c>
      <c r="E6581" t="s">
        <v>14854</v>
      </c>
      <c r="F6581">
        <v>13</v>
      </c>
      <c r="G6581" t="s">
        <v>374</v>
      </c>
      <c r="H6581" t="s">
        <v>4096</v>
      </c>
      <c r="I6581" t="s">
        <v>55</v>
      </c>
      <c r="J6581">
        <v>1</v>
      </c>
      <c r="K6581">
        <v>6377</v>
      </c>
      <c r="L6581" t="str">
        <f>IFERROR(INDEX(play_attribution!$B$2:$B$328,MATCH(A6581,play_attribution!$A$2:$A$328,0)),"")</f>
        <v/>
      </c>
      <c r="M6581" t="str">
        <f>VLOOKUP(H6581,seller_roster!$A$2:$B$85,2,FALSE)</f>
        <v>Vesper Kim</v>
      </c>
      <c r="N6581" t="str">
        <f>VLOOKUP(C6581,accounts!$A$2:$F$9615,2,FALSE)</f>
        <v>Hospitality Group</v>
      </c>
      <c r="O6581" t="str">
        <f>VLOOKUP(C6581,accounts!$A$2:$F$9615,3,FALSE)</f>
        <v>$2.5M-$5M</v>
      </c>
      <c r="P6581" t="str">
        <f>VLOOKUP(C6581,accounts!$A$2:$F$9615,5,FALSE)</f>
        <v>East</v>
      </c>
      <c r="Q6581" t="b">
        <f t="shared" si="103"/>
        <v>1</v>
      </c>
      <c r="R6581" t="e">
        <f>INDEX(removed_duplicate_rows!$A$5:$A$39,MATCH(wins!A6581,removed_duplicate_rows!$A$5:$A$39,0))</f>
        <v>#N/A</v>
      </c>
    </row>
    <row r="6582" spans="1:18" ht="15.75" customHeight="1" x14ac:dyDescent="0.2">
      <c r="A6582" t="s">
        <v>19877</v>
      </c>
      <c r="B6582" t="s">
        <v>19878</v>
      </c>
      <c r="C6582" t="s">
        <v>19879</v>
      </c>
      <c r="D6582" s="10">
        <v>46053</v>
      </c>
      <c r="E6582" t="s">
        <v>14854</v>
      </c>
      <c r="F6582">
        <v>13</v>
      </c>
      <c r="G6582" t="s">
        <v>374</v>
      </c>
      <c r="H6582" t="s">
        <v>1123</v>
      </c>
      <c r="I6582" t="s">
        <v>55</v>
      </c>
      <c r="J6582">
        <v>1</v>
      </c>
      <c r="K6582">
        <v>4679</v>
      </c>
      <c r="L6582" t="str">
        <f>IFERROR(INDEX(play_attribution!$B$2:$B$328,MATCH(A6582,play_attribution!$A$2:$A$328,0)),"")</f>
        <v/>
      </c>
      <c r="M6582" t="str">
        <f>VLOOKUP(H6582,seller_roster!$A$2:$B$85,2,FALSE)</f>
        <v>Peyton Silva</v>
      </c>
      <c r="N6582" t="str">
        <f>VLOOKUP(C6582,accounts!$A$2:$F$9615,2,FALSE)</f>
        <v>Nonprofit</v>
      </c>
      <c r="O6582" t="str">
        <f>VLOOKUP(C6582,accounts!$A$2:$F$9615,3,FALSE)</f>
        <v>$2.5M-$5M</v>
      </c>
      <c r="P6582" t="str">
        <f>VLOOKUP(C6582,accounts!$A$2:$F$9615,5,FALSE)</f>
        <v>East</v>
      </c>
      <c r="Q6582" t="b">
        <f t="shared" si="103"/>
        <v>1</v>
      </c>
      <c r="R6582" t="e">
        <f>INDEX(removed_duplicate_rows!$A$5:$A$39,MATCH(wins!A6582,removed_duplicate_rows!$A$5:$A$39,0))</f>
        <v>#N/A</v>
      </c>
    </row>
    <row r="6583" spans="1:18" ht="15.75" customHeight="1" x14ac:dyDescent="0.2">
      <c r="A6583" t="s">
        <v>19880</v>
      </c>
      <c r="B6583" t="s">
        <v>19881</v>
      </c>
      <c r="C6583" t="s">
        <v>19882</v>
      </c>
      <c r="D6583" s="10">
        <v>46053</v>
      </c>
      <c r="E6583" t="s">
        <v>14854</v>
      </c>
      <c r="F6583">
        <v>13</v>
      </c>
      <c r="G6583" t="s">
        <v>374</v>
      </c>
      <c r="H6583" t="s">
        <v>402</v>
      </c>
      <c r="I6583" t="s">
        <v>55</v>
      </c>
      <c r="J6583">
        <v>1</v>
      </c>
      <c r="K6583">
        <v>5181</v>
      </c>
      <c r="L6583" t="str">
        <f>IFERROR(INDEX(play_attribution!$B$2:$B$328,MATCH(A6583,play_attribution!$A$2:$A$328,0)),"")</f>
        <v/>
      </c>
      <c r="M6583" t="str">
        <f>VLOOKUP(H6583,seller_roster!$A$2:$B$85,2,FALSE)</f>
        <v>Frankie Vega</v>
      </c>
      <c r="N6583" t="str">
        <f>VLOOKUP(C6583,accounts!$A$2:$F$9615,2,FALSE)</f>
        <v>Retail Multi-Location</v>
      </c>
      <c r="O6583" t="str">
        <f>VLOOKUP(C6583,accounts!$A$2:$F$9615,3,FALSE)</f>
        <v>$2.5M-$5M</v>
      </c>
      <c r="P6583" t="str">
        <f>VLOOKUP(C6583,accounts!$A$2:$F$9615,5,FALSE)</f>
        <v>East</v>
      </c>
      <c r="Q6583" t="b">
        <f t="shared" si="103"/>
        <v>1</v>
      </c>
      <c r="R6583" t="e">
        <f>INDEX(removed_duplicate_rows!$A$5:$A$39,MATCH(wins!A6583,removed_duplicate_rows!$A$5:$A$39,0))</f>
        <v>#N/A</v>
      </c>
    </row>
    <row r="6584" spans="1:18" ht="15.75" customHeight="1" x14ac:dyDescent="0.2">
      <c r="A6584" t="s">
        <v>19883</v>
      </c>
      <c r="B6584" t="s">
        <v>19884</v>
      </c>
      <c r="C6584" t="s">
        <v>19885</v>
      </c>
      <c r="D6584" s="10">
        <v>46053</v>
      </c>
      <c r="E6584" t="s">
        <v>14854</v>
      </c>
      <c r="F6584">
        <v>13</v>
      </c>
      <c r="G6584" t="s">
        <v>374</v>
      </c>
      <c r="H6584" t="s">
        <v>383</v>
      </c>
      <c r="I6584" t="s">
        <v>55</v>
      </c>
      <c r="J6584">
        <v>1</v>
      </c>
      <c r="K6584">
        <v>4661</v>
      </c>
      <c r="L6584" t="str">
        <f>IFERROR(INDEX(play_attribution!$B$2:$B$328,MATCH(A6584,play_attribution!$A$2:$A$328,0)),"")</f>
        <v/>
      </c>
      <c r="M6584" t="str">
        <f>VLOOKUP(H6584,seller_roster!$A$2:$B$85,2,FALSE)</f>
        <v>Flor Ruiz</v>
      </c>
      <c r="N6584" t="str">
        <f>VLOOKUP(C6584,accounts!$A$2:$F$9615,2,FALSE)</f>
        <v>Healthcare Services</v>
      </c>
      <c r="O6584" t="str">
        <f>VLOOKUP(C6584,accounts!$A$2:$F$9615,3,FALSE)</f>
        <v>&gt;$10M</v>
      </c>
      <c r="P6584" t="str">
        <f>VLOOKUP(C6584,accounts!$A$2:$F$9615,5,FALSE)</f>
        <v>East</v>
      </c>
      <c r="Q6584" t="b">
        <f t="shared" si="103"/>
        <v>1</v>
      </c>
      <c r="R6584" t="e">
        <f>INDEX(removed_duplicate_rows!$A$5:$A$39,MATCH(wins!A6584,removed_duplicate_rows!$A$5:$A$39,0))</f>
        <v>#N/A</v>
      </c>
    </row>
    <row r="6585" spans="1:18" ht="15.75" customHeight="1" x14ac:dyDescent="0.2">
      <c r="A6585" t="s">
        <v>19886</v>
      </c>
      <c r="B6585" t="s">
        <v>19887</v>
      </c>
      <c r="C6585" t="s">
        <v>19888</v>
      </c>
      <c r="D6585" s="10">
        <v>46053</v>
      </c>
      <c r="E6585" t="s">
        <v>14854</v>
      </c>
      <c r="F6585">
        <v>13</v>
      </c>
      <c r="G6585" t="s">
        <v>374</v>
      </c>
      <c r="H6585" t="s">
        <v>413</v>
      </c>
      <c r="I6585" t="s">
        <v>55</v>
      </c>
      <c r="J6585">
        <v>1</v>
      </c>
      <c r="K6585">
        <v>7599</v>
      </c>
      <c r="L6585" t="str">
        <f>IFERROR(INDEX(play_attribution!$B$2:$B$328,MATCH(A6585,play_attribution!$A$2:$A$328,0)),"")</f>
        <v/>
      </c>
      <c r="M6585" t="str">
        <f>VLOOKUP(H6585,seller_roster!$A$2:$B$85,2,FALSE)</f>
        <v>Phoenix Doyle</v>
      </c>
      <c r="N6585" t="str">
        <f>VLOOKUP(C6585,accounts!$A$2:$F$9615,2,FALSE)</f>
        <v>Wholesale &amp; Distribution</v>
      </c>
      <c r="O6585" t="str">
        <f>VLOOKUP(C6585,accounts!$A$2:$F$9615,3,FALSE)</f>
        <v>$2.5M-$5M</v>
      </c>
      <c r="P6585" t="str">
        <f>VLOOKUP(C6585,accounts!$A$2:$F$9615,5,FALSE)</f>
        <v>West</v>
      </c>
      <c r="Q6585" t="b">
        <f t="shared" si="103"/>
        <v>1</v>
      </c>
      <c r="R6585" t="e">
        <f>INDEX(removed_duplicate_rows!$A$5:$A$39,MATCH(wins!A6585,removed_duplicate_rows!$A$5:$A$39,0))</f>
        <v>#N/A</v>
      </c>
    </row>
    <row r="6586" spans="1:18" ht="15.75" customHeight="1" x14ac:dyDescent="0.2">
      <c r="A6586" t="s">
        <v>19889</v>
      </c>
      <c r="B6586" t="s">
        <v>19890</v>
      </c>
      <c r="C6586" t="s">
        <v>19891</v>
      </c>
      <c r="D6586" s="10">
        <v>46053</v>
      </c>
      <c r="E6586" t="s">
        <v>14854</v>
      </c>
      <c r="F6586">
        <v>13</v>
      </c>
      <c r="G6586" t="s">
        <v>374</v>
      </c>
      <c r="H6586" t="s">
        <v>375</v>
      </c>
      <c r="I6586" t="s">
        <v>55</v>
      </c>
      <c r="J6586">
        <v>1</v>
      </c>
      <c r="K6586">
        <v>4009</v>
      </c>
      <c r="L6586" t="str">
        <f>IFERROR(INDEX(play_attribution!$B$2:$B$328,MATCH(A6586,play_attribution!$A$2:$A$328,0)),"")</f>
        <v/>
      </c>
      <c r="M6586" t="str">
        <f>VLOOKUP(H6586,seller_roster!$A$2:$B$85,2,FALSE)</f>
        <v>Sol Lindqvist</v>
      </c>
      <c r="N6586" t="str">
        <f>VLOOKUP(C6586,accounts!$A$2:$F$9615,2,FALSE)</f>
        <v>Construction</v>
      </c>
      <c r="O6586" t="str">
        <f>VLOOKUP(C6586,accounts!$A$2:$F$9615,3,FALSE)</f>
        <v>&gt;$10M</v>
      </c>
      <c r="P6586" t="str">
        <f>VLOOKUP(C6586,accounts!$A$2:$F$9615,5,FALSE)</f>
        <v>West</v>
      </c>
      <c r="Q6586" t="b">
        <f t="shared" si="103"/>
        <v>1</v>
      </c>
      <c r="R6586" t="e">
        <f>INDEX(removed_duplicate_rows!$A$5:$A$39,MATCH(wins!A6586,removed_duplicate_rows!$A$5:$A$39,0))</f>
        <v>#N/A</v>
      </c>
    </row>
    <row r="6587" spans="1:18" ht="15.75" customHeight="1" x14ac:dyDescent="0.2">
      <c r="A6587" t="s">
        <v>19892</v>
      </c>
      <c r="B6587" t="s">
        <v>19893</v>
      </c>
      <c r="C6587" t="s">
        <v>19894</v>
      </c>
      <c r="D6587" s="10">
        <v>46053</v>
      </c>
      <c r="E6587" t="s">
        <v>14854</v>
      </c>
      <c r="F6587">
        <v>13</v>
      </c>
      <c r="G6587" t="s">
        <v>374</v>
      </c>
      <c r="H6587" t="s">
        <v>379</v>
      </c>
      <c r="I6587" t="s">
        <v>55</v>
      </c>
      <c r="J6587">
        <v>1</v>
      </c>
      <c r="K6587">
        <v>6008</v>
      </c>
      <c r="L6587" t="str">
        <f>IFERROR(INDEX(play_attribution!$B$2:$B$328,MATCH(A6587,play_attribution!$A$2:$A$328,0)),"")</f>
        <v/>
      </c>
      <c r="M6587" t="str">
        <f>VLOOKUP(H6587,seller_roster!$A$2:$B$85,2,FALSE)</f>
        <v>Tatum Vega</v>
      </c>
      <c r="N6587" t="str">
        <f>VLOOKUP(C6587,accounts!$A$2:$F$9615,2,FALSE)</f>
        <v>Hospitality Group</v>
      </c>
      <c r="O6587" t="str">
        <f>VLOOKUP(C6587,accounts!$A$2:$F$9615,3,FALSE)</f>
        <v>$2.5M-$5M</v>
      </c>
      <c r="P6587" t="str">
        <f>VLOOKUP(C6587,accounts!$A$2:$F$9615,5,FALSE)</f>
        <v>West</v>
      </c>
      <c r="Q6587" t="b">
        <f t="shared" si="103"/>
        <v>1</v>
      </c>
      <c r="R6587" t="e">
        <f>INDEX(removed_duplicate_rows!$A$5:$A$39,MATCH(wins!A6587,removed_duplicate_rows!$A$5:$A$39,0))</f>
        <v>#N/A</v>
      </c>
    </row>
    <row r="6588" spans="1:18" ht="15.75" customHeight="1" x14ac:dyDescent="0.2">
      <c r="A6588" t="s">
        <v>19895</v>
      </c>
      <c r="B6588" t="s">
        <v>19896</v>
      </c>
      <c r="C6588" t="s">
        <v>19897</v>
      </c>
      <c r="D6588" s="10">
        <v>46053</v>
      </c>
      <c r="E6588" t="s">
        <v>14854</v>
      </c>
      <c r="F6588">
        <v>13</v>
      </c>
      <c r="G6588" t="s">
        <v>374</v>
      </c>
      <c r="H6588" t="s">
        <v>402</v>
      </c>
      <c r="I6588" t="s">
        <v>55</v>
      </c>
      <c r="J6588">
        <v>1</v>
      </c>
      <c r="K6588">
        <v>6296</v>
      </c>
      <c r="L6588" t="str">
        <f>IFERROR(INDEX(play_attribution!$B$2:$B$328,MATCH(A6588,play_attribution!$A$2:$A$328,0)),"")</f>
        <v/>
      </c>
      <c r="M6588" t="str">
        <f>VLOOKUP(H6588,seller_roster!$A$2:$B$85,2,FALSE)</f>
        <v>Frankie Vega</v>
      </c>
      <c r="N6588" t="str">
        <f>VLOOKUP(C6588,accounts!$A$2:$F$9615,2,FALSE)</f>
        <v>Construction</v>
      </c>
      <c r="O6588" t="str">
        <f>VLOOKUP(C6588,accounts!$A$2:$F$9615,3,FALSE)</f>
        <v>$1M-$2.5M</v>
      </c>
      <c r="P6588" t="str">
        <f>VLOOKUP(C6588,accounts!$A$2:$F$9615,5,FALSE)</f>
        <v>Central</v>
      </c>
      <c r="Q6588" t="b">
        <f t="shared" si="103"/>
        <v>1</v>
      </c>
      <c r="R6588" t="e">
        <f>INDEX(removed_duplicate_rows!$A$5:$A$39,MATCH(wins!A6588,removed_duplicate_rows!$A$5:$A$39,0))</f>
        <v>#N/A</v>
      </c>
    </row>
    <row r="6589" spans="1:18" ht="15.75" customHeight="1" x14ac:dyDescent="0.2">
      <c r="A6589" t="s">
        <v>19898</v>
      </c>
      <c r="B6589" t="s">
        <v>19899</v>
      </c>
      <c r="C6589" t="s">
        <v>19900</v>
      </c>
      <c r="D6589" s="10">
        <v>46053</v>
      </c>
      <c r="E6589" t="s">
        <v>14854</v>
      </c>
      <c r="F6589">
        <v>13</v>
      </c>
      <c r="G6589" t="s">
        <v>374</v>
      </c>
      <c r="H6589" t="s">
        <v>413</v>
      </c>
      <c r="I6589" t="s">
        <v>55</v>
      </c>
      <c r="J6589">
        <v>1</v>
      </c>
      <c r="K6589">
        <v>5061</v>
      </c>
      <c r="L6589" t="str">
        <f>IFERROR(INDEX(play_attribution!$B$2:$B$328,MATCH(A6589,play_attribution!$A$2:$A$328,0)),"")</f>
        <v/>
      </c>
      <c r="M6589" t="str">
        <f>VLOOKUP(H6589,seller_roster!$A$2:$B$85,2,FALSE)</f>
        <v>Phoenix Doyle</v>
      </c>
      <c r="N6589" t="str">
        <f>VLOOKUP(C6589,accounts!$A$2:$F$9615,2,FALSE)</f>
        <v>Field Services</v>
      </c>
      <c r="O6589" t="str">
        <f>VLOOKUP(C6589,accounts!$A$2:$F$9615,3,FALSE)</f>
        <v>&lt;$1M</v>
      </c>
      <c r="P6589" t="str">
        <f>VLOOKUP(C6589,accounts!$A$2:$F$9615,5,FALSE)</f>
        <v>East</v>
      </c>
      <c r="Q6589" t="b">
        <f t="shared" si="103"/>
        <v>1</v>
      </c>
      <c r="R6589" t="e">
        <f>INDEX(removed_duplicate_rows!$A$5:$A$39,MATCH(wins!A6589,removed_duplicate_rows!$A$5:$A$39,0))</f>
        <v>#N/A</v>
      </c>
    </row>
    <row r="6590" spans="1:18" ht="15.75" customHeight="1" x14ac:dyDescent="0.2">
      <c r="A6590" t="s">
        <v>19901</v>
      </c>
      <c r="B6590" t="s">
        <v>19902</v>
      </c>
      <c r="C6590" t="s">
        <v>19903</v>
      </c>
      <c r="D6590" s="10">
        <v>46053</v>
      </c>
      <c r="E6590" t="s">
        <v>14854</v>
      </c>
      <c r="F6590">
        <v>13</v>
      </c>
      <c r="G6590" t="s">
        <v>374</v>
      </c>
      <c r="H6590" t="s">
        <v>398</v>
      </c>
      <c r="I6590" t="s">
        <v>55</v>
      </c>
      <c r="J6590">
        <v>1</v>
      </c>
      <c r="K6590">
        <v>8831</v>
      </c>
      <c r="L6590" t="str">
        <f>IFERROR(INDEX(play_attribution!$B$2:$B$328,MATCH(A6590,play_attribution!$A$2:$A$328,0)),"")</f>
        <v/>
      </c>
      <c r="M6590" t="str">
        <f>VLOOKUP(H6590,seller_roster!$A$2:$B$85,2,FALSE)</f>
        <v>Rowan Kim</v>
      </c>
      <c r="N6590" t="str">
        <f>VLOOKUP(C6590,accounts!$A$2:$F$9615,2,FALSE)</f>
        <v>Hospitality Group</v>
      </c>
      <c r="O6590" t="str">
        <f>VLOOKUP(C6590,accounts!$A$2:$F$9615,3,FALSE)</f>
        <v>$5M-$10M</v>
      </c>
      <c r="P6590" t="str">
        <f>VLOOKUP(C6590,accounts!$A$2:$F$9615,5,FALSE)</f>
        <v>Central</v>
      </c>
      <c r="Q6590" t="b">
        <f t="shared" si="103"/>
        <v>1</v>
      </c>
      <c r="R6590" t="e">
        <f>INDEX(removed_duplicate_rows!$A$5:$A$39,MATCH(wins!A6590,removed_duplicate_rows!$A$5:$A$39,0))</f>
        <v>#N/A</v>
      </c>
    </row>
    <row r="6591" spans="1:18" ht="15.75" customHeight="1" x14ac:dyDescent="0.2">
      <c r="A6591" t="s">
        <v>19904</v>
      </c>
      <c r="B6591" t="s">
        <v>19905</v>
      </c>
      <c r="C6591" t="s">
        <v>19906</v>
      </c>
      <c r="D6591" s="10">
        <v>46053</v>
      </c>
      <c r="E6591" t="s">
        <v>14854</v>
      </c>
      <c r="F6591">
        <v>13</v>
      </c>
      <c r="G6591" t="s">
        <v>374</v>
      </c>
      <c r="H6591" t="s">
        <v>783</v>
      </c>
      <c r="I6591" t="s">
        <v>55</v>
      </c>
      <c r="J6591">
        <v>1</v>
      </c>
      <c r="K6591">
        <v>7700</v>
      </c>
      <c r="L6591" t="str">
        <f>IFERROR(INDEX(play_attribution!$B$2:$B$328,MATCH(A6591,play_attribution!$A$2:$A$328,0)),"")</f>
        <v/>
      </c>
      <c r="M6591" t="str">
        <f>VLOOKUP(H6591,seller_roster!$A$2:$B$85,2,FALSE)</f>
        <v>Omar Tran</v>
      </c>
      <c r="N6591" t="str">
        <f>VLOOKUP(C6591,accounts!$A$2:$F$9615,2,FALSE)</f>
        <v>Field Services</v>
      </c>
      <c r="O6591" t="str">
        <f>VLOOKUP(C6591,accounts!$A$2:$F$9615,3,FALSE)</f>
        <v>$2.5M-$5M</v>
      </c>
      <c r="P6591" t="str">
        <f>VLOOKUP(C6591,accounts!$A$2:$F$9615,5,FALSE)</f>
        <v>West</v>
      </c>
      <c r="Q6591" t="b">
        <f t="shared" si="103"/>
        <v>1</v>
      </c>
      <c r="R6591" t="e">
        <f>INDEX(removed_duplicate_rows!$A$5:$A$39,MATCH(wins!A6591,removed_duplicate_rows!$A$5:$A$39,0))</f>
        <v>#N/A</v>
      </c>
    </row>
    <row r="6592" spans="1:18" ht="15.75" customHeight="1" x14ac:dyDescent="0.2">
      <c r="A6592" t="s">
        <v>19907</v>
      </c>
      <c r="B6592" t="s">
        <v>19908</v>
      </c>
      <c r="C6592" t="s">
        <v>19909</v>
      </c>
      <c r="D6592" s="10">
        <v>46053</v>
      </c>
      <c r="E6592" t="s">
        <v>14854</v>
      </c>
      <c r="F6592">
        <v>13</v>
      </c>
      <c r="G6592" t="s">
        <v>374</v>
      </c>
      <c r="H6592" t="s">
        <v>398</v>
      </c>
      <c r="I6592" t="s">
        <v>55</v>
      </c>
      <c r="J6592">
        <v>1</v>
      </c>
      <c r="K6592">
        <v>4067</v>
      </c>
      <c r="L6592" t="str">
        <f>IFERROR(INDEX(play_attribution!$B$2:$B$328,MATCH(A6592,play_attribution!$A$2:$A$328,0)),"")</f>
        <v/>
      </c>
      <c r="M6592" t="str">
        <f>VLOOKUP(H6592,seller_roster!$A$2:$B$85,2,FALSE)</f>
        <v>Rowan Kim</v>
      </c>
      <c r="N6592" t="str">
        <f>VLOOKUP(C6592,accounts!$A$2:$F$9615,2,FALSE)</f>
        <v>Retail Multi-Location</v>
      </c>
      <c r="O6592" t="str">
        <f>VLOOKUP(C6592,accounts!$A$2:$F$9615,3,FALSE)</f>
        <v>$2.5M-$5M</v>
      </c>
      <c r="P6592" t="str">
        <f>VLOOKUP(C6592,accounts!$A$2:$F$9615,5,FALSE)</f>
        <v>West</v>
      </c>
      <c r="Q6592" t="b">
        <f t="shared" si="103"/>
        <v>1</v>
      </c>
      <c r="R6592" t="e">
        <f>INDEX(removed_duplicate_rows!$A$5:$A$39,MATCH(wins!A6592,removed_duplicate_rows!$A$5:$A$39,0))</f>
        <v>#N/A</v>
      </c>
    </row>
    <row r="6593" spans="1:18" ht="15.75" customHeight="1" x14ac:dyDescent="0.2">
      <c r="A6593" t="s">
        <v>19910</v>
      </c>
      <c r="B6593" t="s">
        <v>19911</v>
      </c>
      <c r="C6593" t="s">
        <v>19912</v>
      </c>
      <c r="D6593" s="10">
        <v>46053</v>
      </c>
      <c r="E6593" t="s">
        <v>14854</v>
      </c>
      <c r="F6593">
        <v>13</v>
      </c>
      <c r="G6593" t="s">
        <v>374</v>
      </c>
      <c r="H6593" t="s">
        <v>4096</v>
      </c>
      <c r="I6593" t="s">
        <v>55</v>
      </c>
      <c r="J6593">
        <v>1</v>
      </c>
      <c r="K6593">
        <v>6334</v>
      </c>
      <c r="L6593" t="str">
        <f>IFERROR(INDEX(play_attribution!$B$2:$B$328,MATCH(A6593,play_attribution!$A$2:$A$328,0)),"")</f>
        <v/>
      </c>
      <c r="M6593" t="str">
        <f>VLOOKUP(H6593,seller_roster!$A$2:$B$85,2,FALSE)</f>
        <v>Vesper Kim</v>
      </c>
      <c r="N6593" t="str">
        <f>VLOOKUP(C6593,accounts!$A$2:$F$9615,2,FALSE)</f>
        <v>Retail Multi-Location</v>
      </c>
      <c r="O6593" t="str">
        <f>VLOOKUP(C6593,accounts!$A$2:$F$9615,3,FALSE)</f>
        <v>$5M-$10M</v>
      </c>
      <c r="P6593" t="str">
        <f>VLOOKUP(C6593,accounts!$A$2:$F$9615,5,FALSE)</f>
        <v>East</v>
      </c>
      <c r="Q6593" t="b">
        <f t="shared" si="103"/>
        <v>1</v>
      </c>
      <c r="R6593" t="e">
        <f>INDEX(removed_duplicate_rows!$A$5:$A$39,MATCH(wins!A6593,removed_duplicate_rows!$A$5:$A$39,0))</f>
        <v>#N/A</v>
      </c>
    </row>
    <row r="6594" spans="1:18" ht="15.75" customHeight="1" x14ac:dyDescent="0.2">
      <c r="A6594" t="s">
        <v>19913</v>
      </c>
      <c r="B6594" t="s">
        <v>19914</v>
      </c>
      <c r="C6594" t="s">
        <v>19915</v>
      </c>
      <c r="D6594" s="10">
        <v>46060</v>
      </c>
      <c r="E6594" t="s">
        <v>19916</v>
      </c>
      <c r="F6594">
        <v>1</v>
      </c>
      <c r="G6594" t="s">
        <v>53</v>
      </c>
      <c r="H6594" t="s">
        <v>1208</v>
      </c>
      <c r="I6594" t="s">
        <v>55</v>
      </c>
      <c r="J6594">
        <v>1</v>
      </c>
      <c r="K6594">
        <v>13269</v>
      </c>
      <c r="L6594" t="str">
        <f>IFERROR(INDEX(play_attribution!$B$2:$B$328,MATCH(A6594,play_attribution!$A$2:$A$328,0)),"")</f>
        <v/>
      </c>
      <c r="M6594" t="str">
        <f>VLOOKUP(H6594,seller_roster!$A$2:$B$85,2,FALSE)</f>
        <v>Eden Okafor</v>
      </c>
      <c r="N6594" t="str">
        <f>VLOOKUP(C6594,accounts!$A$2:$F$9615,2,FALSE)</f>
        <v>Logistics</v>
      </c>
      <c r="O6594" t="str">
        <f>VLOOKUP(C6594,accounts!$A$2:$F$9615,3,FALSE)</f>
        <v>$5M-$10M</v>
      </c>
      <c r="P6594" t="str">
        <f>VLOOKUP(C6594,accounts!$A$2:$F$9615,5,FALSE)</f>
        <v>West</v>
      </c>
      <c r="Q6594" t="b">
        <f t="shared" si="103"/>
        <v>1</v>
      </c>
      <c r="R6594" t="e">
        <f>INDEX(removed_duplicate_rows!$A$5:$A$39,MATCH(wins!A6594,removed_duplicate_rows!$A$5:$A$39,0))</f>
        <v>#N/A</v>
      </c>
    </row>
    <row r="6595" spans="1:18" ht="15.75" customHeight="1" x14ac:dyDescent="0.2">
      <c r="A6595" t="s">
        <v>19917</v>
      </c>
      <c r="B6595" t="s">
        <v>19918</v>
      </c>
      <c r="C6595" t="s">
        <v>19919</v>
      </c>
      <c r="D6595" s="10">
        <v>46060</v>
      </c>
      <c r="E6595" t="s">
        <v>19916</v>
      </c>
      <c r="F6595">
        <v>1</v>
      </c>
      <c r="G6595" t="s">
        <v>53</v>
      </c>
      <c r="H6595" t="s">
        <v>3729</v>
      </c>
      <c r="I6595" t="s">
        <v>55</v>
      </c>
      <c r="J6595">
        <v>1</v>
      </c>
      <c r="K6595">
        <v>20003</v>
      </c>
      <c r="L6595" t="str">
        <f>IFERROR(INDEX(play_attribution!$B$2:$B$328,MATCH(A6595,play_attribution!$A$2:$A$328,0)),"")</f>
        <v/>
      </c>
      <c r="M6595" t="str">
        <f>VLOOKUP(H6595,seller_roster!$A$2:$B$85,2,FALSE)</f>
        <v>True Ito</v>
      </c>
      <c r="N6595" t="str">
        <f>VLOOKUP(C6595,accounts!$A$2:$F$9615,2,FALSE)</f>
        <v>Manufacturing</v>
      </c>
      <c r="O6595" t="str">
        <f>VLOOKUP(C6595,accounts!$A$2:$F$9615,3,FALSE)</f>
        <v>$5M-$10M</v>
      </c>
      <c r="P6595" t="str">
        <f>VLOOKUP(C6595,accounts!$A$2:$F$9615,5,FALSE)</f>
        <v>West</v>
      </c>
      <c r="Q6595" t="b">
        <f t="shared" ref="Q6595:Q6658" si="104">L6595=""</f>
        <v>1</v>
      </c>
      <c r="R6595" t="e">
        <f>INDEX(removed_duplicate_rows!$A$5:$A$39,MATCH(wins!A6595,removed_duplicate_rows!$A$5:$A$39,0))</f>
        <v>#N/A</v>
      </c>
    </row>
    <row r="6596" spans="1:18" ht="15.75" customHeight="1" x14ac:dyDescent="0.2">
      <c r="A6596" t="s">
        <v>19920</v>
      </c>
      <c r="B6596" t="s">
        <v>19921</v>
      </c>
      <c r="C6596" t="s">
        <v>19922</v>
      </c>
      <c r="D6596" s="10">
        <v>46060</v>
      </c>
      <c r="E6596" t="s">
        <v>19916</v>
      </c>
      <c r="F6596">
        <v>1</v>
      </c>
      <c r="G6596" t="s">
        <v>53</v>
      </c>
      <c r="H6596" t="s">
        <v>495</v>
      </c>
      <c r="I6596" t="s">
        <v>55</v>
      </c>
      <c r="J6596">
        <v>1</v>
      </c>
      <c r="K6596">
        <v>6984</v>
      </c>
      <c r="L6596" t="str">
        <f>IFERROR(INDEX(play_attribution!$B$2:$B$328,MATCH(A6596,play_attribution!$A$2:$A$328,0)),"")</f>
        <v/>
      </c>
      <c r="M6596" t="str">
        <f>VLOOKUP(H6596,seller_roster!$A$2:$B$85,2,FALSE)</f>
        <v>Gio Ferro</v>
      </c>
      <c r="N6596" t="str">
        <f>VLOOKUP(C6596,accounts!$A$2:$F$9615,2,FALSE)</f>
        <v>Wholesale &amp; Distribution</v>
      </c>
      <c r="O6596" t="str">
        <f>VLOOKUP(C6596,accounts!$A$2:$F$9615,3,FALSE)</f>
        <v>$2.5M-$5M</v>
      </c>
      <c r="P6596" t="str">
        <f>VLOOKUP(C6596,accounts!$A$2:$F$9615,5,FALSE)</f>
        <v>West</v>
      </c>
      <c r="Q6596" t="b">
        <f t="shared" si="104"/>
        <v>1</v>
      </c>
      <c r="R6596" t="e">
        <f>INDEX(removed_duplicate_rows!$A$5:$A$39,MATCH(wins!A6596,removed_duplicate_rows!$A$5:$A$39,0))</f>
        <v>#N/A</v>
      </c>
    </row>
    <row r="6597" spans="1:18" ht="15.75" customHeight="1" x14ac:dyDescent="0.2">
      <c r="A6597" t="s">
        <v>19923</v>
      </c>
      <c r="B6597" t="s">
        <v>19924</v>
      </c>
      <c r="C6597" t="s">
        <v>19925</v>
      </c>
      <c r="D6597" s="10">
        <v>46060</v>
      </c>
      <c r="E6597" t="s">
        <v>19916</v>
      </c>
      <c r="F6597">
        <v>1</v>
      </c>
      <c r="G6597" t="s">
        <v>53</v>
      </c>
      <c r="H6597" t="s">
        <v>3729</v>
      </c>
      <c r="I6597" t="s">
        <v>55</v>
      </c>
      <c r="J6597">
        <v>1</v>
      </c>
      <c r="K6597">
        <v>11396</v>
      </c>
      <c r="L6597" t="str">
        <f>IFERROR(INDEX(play_attribution!$B$2:$B$328,MATCH(A6597,play_attribution!$A$2:$A$328,0)),"")</f>
        <v/>
      </c>
      <c r="M6597" t="str">
        <f>VLOOKUP(H6597,seller_roster!$A$2:$B$85,2,FALSE)</f>
        <v>True Ito</v>
      </c>
      <c r="N6597" t="str">
        <f>VLOOKUP(C6597,accounts!$A$2:$F$9615,2,FALSE)</f>
        <v>Logistics</v>
      </c>
      <c r="O6597" t="str">
        <f>VLOOKUP(C6597,accounts!$A$2:$F$9615,3,FALSE)</f>
        <v>&gt;$10M</v>
      </c>
      <c r="P6597" t="str">
        <f>VLOOKUP(C6597,accounts!$A$2:$F$9615,5,FALSE)</f>
        <v>West</v>
      </c>
      <c r="Q6597" t="b">
        <f t="shared" si="104"/>
        <v>1</v>
      </c>
      <c r="R6597" t="e">
        <f>INDEX(removed_duplicate_rows!$A$5:$A$39,MATCH(wins!A6597,removed_duplicate_rows!$A$5:$A$39,0))</f>
        <v>#N/A</v>
      </c>
    </row>
    <row r="6598" spans="1:18" ht="15.75" customHeight="1" x14ac:dyDescent="0.2">
      <c r="A6598" t="s">
        <v>19926</v>
      </c>
      <c r="B6598" t="s">
        <v>19927</v>
      </c>
      <c r="C6598" t="s">
        <v>19928</v>
      </c>
      <c r="D6598" s="10">
        <v>46060</v>
      </c>
      <c r="E6598" t="s">
        <v>19916</v>
      </c>
      <c r="F6598">
        <v>1</v>
      </c>
      <c r="G6598" t="s">
        <v>53</v>
      </c>
      <c r="H6598" t="s">
        <v>1208</v>
      </c>
      <c r="I6598" t="s">
        <v>79</v>
      </c>
      <c r="J6598">
        <v>1</v>
      </c>
      <c r="K6598">
        <v>21154</v>
      </c>
      <c r="L6598" t="str">
        <f>IFERROR(INDEX(play_attribution!$B$2:$B$328,MATCH(A6598,play_attribution!$A$2:$A$328,0)),"")</f>
        <v/>
      </c>
      <c r="M6598" t="str">
        <f>VLOOKUP(H6598,seller_roster!$A$2:$B$85,2,FALSE)</f>
        <v>Eden Okafor</v>
      </c>
      <c r="N6598" t="str">
        <f>VLOOKUP(C6598,accounts!$A$2:$F$9615,2,FALSE)</f>
        <v>Hospitality Group</v>
      </c>
      <c r="O6598" t="str">
        <f>VLOOKUP(C6598,accounts!$A$2:$F$9615,3,FALSE)</f>
        <v>$1M-$2.5M</v>
      </c>
      <c r="P6598" t="str">
        <f>VLOOKUP(C6598,accounts!$A$2:$F$9615,5,FALSE)</f>
        <v>West</v>
      </c>
      <c r="Q6598" t="b">
        <f t="shared" si="104"/>
        <v>1</v>
      </c>
      <c r="R6598" t="e">
        <f>INDEX(removed_duplicate_rows!$A$5:$A$39,MATCH(wins!A6598,removed_duplicate_rows!$A$5:$A$39,0))</f>
        <v>#N/A</v>
      </c>
    </row>
    <row r="6599" spans="1:18" ht="15.75" customHeight="1" x14ac:dyDescent="0.2">
      <c r="A6599" t="s">
        <v>19929</v>
      </c>
      <c r="B6599" t="s">
        <v>19930</v>
      </c>
      <c r="C6599" t="s">
        <v>19931</v>
      </c>
      <c r="D6599" s="10">
        <v>46060</v>
      </c>
      <c r="E6599" t="s">
        <v>19916</v>
      </c>
      <c r="F6599">
        <v>1</v>
      </c>
      <c r="G6599" t="s">
        <v>53</v>
      </c>
      <c r="H6599" t="s">
        <v>65</v>
      </c>
      <c r="I6599" t="s">
        <v>55</v>
      </c>
      <c r="J6599">
        <v>1</v>
      </c>
      <c r="K6599">
        <v>16835</v>
      </c>
      <c r="L6599" t="str">
        <f>IFERROR(INDEX(play_attribution!$B$2:$B$328,MATCH(A6599,play_attribution!$A$2:$A$328,0)),"")</f>
        <v/>
      </c>
      <c r="M6599" t="str">
        <f>VLOOKUP(H6599,seller_roster!$A$2:$B$85,2,FALSE)</f>
        <v>Bryn Moreau</v>
      </c>
      <c r="N6599" t="str">
        <f>VLOOKUP(C6599,accounts!$A$2:$F$9615,2,FALSE)</f>
        <v>Retail Multi-Location</v>
      </c>
      <c r="O6599" t="str">
        <f>VLOOKUP(C6599,accounts!$A$2:$F$9615,3,FALSE)</f>
        <v>$5M-$10M</v>
      </c>
      <c r="P6599" t="str">
        <f>VLOOKUP(C6599,accounts!$A$2:$F$9615,5,FALSE)</f>
        <v>East</v>
      </c>
      <c r="Q6599" t="b">
        <f t="shared" si="104"/>
        <v>1</v>
      </c>
      <c r="R6599" t="e">
        <f>INDEX(removed_duplicate_rows!$A$5:$A$39,MATCH(wins!A6599,removed_duplicate_rows!$A$5:$A$39,0))</f>
        <v>#N/A</v>
      </c>
    </row>
    <row r="6600" spans="1:18" ht="15.75" customHeight="1" x14ac:dyDescent="0.2">
      <c r="A6600" t="s">
        <v>19932</v>
      </c>
      <c r="B6600" t="s">
        <v>19933</v>
      </c>
      <c r="C6600" t="s">
        <v>19934</v>
      </c>
      <c r="D6600" s="10">
        <v>46060</v>
      </c>
      <c r="E6600" t="s">
        <v>19916</v>
      </c>
      <c r="F6600">
        <v>1</v>
      </c>
      <c r="G6600" t="s">
        <v>53</v>
      </c>
      <c r="H6600" t="s">
        <v>495</v>
      </c>
      <c r="I6600" t="s">
        <v>55</v>
      </c>
      <c r="J6600">
        <v>1</v>
      </c>
      <c r="K6600">
        <v>14497</v>
      </c>
      <c r="L6600" t="str">
        <f>IFERROR(INDEX(play_attribution!$B$2:$B$328,MATCH(A6600,play_attribution!$A$2:$A$328,0)),"")</f>
        <v/>
      </c>
      <c r="M6600" t="str">
        <f>VLOOKUP(H6600,seller_roster!$A$2:$B$85,2,FALSE)</f>
        <v>Gio Ferro</v>
      </c>
      <c r="N6600" t="str">
        <f>VLOOKUP(C6600,accounts!$A$2:$F$9615,2,FALSE)</f>
        <v>Construction</v>
      </c>
      <c r="O6600" t="str">
        <f>VLOOKUP(C6600,accounts!$A$2:$F$9615,3,FALSE)</f>
        <v>$5M-$10M</v>
      </c>
      <c r="P6600" t="str">
        <f>VLOOKUP(C6600,accounts!$A$2:$F$9615,5,FALSE)</f>
        <v>West</v>
      </c>
      <c r="Q6600" t="b">
        <f t="shared" si="104"/>
        <v>1</v>
      </c>
      <c r="R6600" t="e">
        <f>INDEX(removed_duplicate_rows!$A$5:$A$39,MATCH(wins!A6600,removed_duplicate_rows!$A$5:$A$39,0))</f>
        <v>#N/A</v>
      </c>
    </row>
    <row r="6601" spans="1:18" ht="15.75" customHeight="1" x14ac:dyDescent="0.2">
      <c r="A6601" t="s">
        <v>19935</v>
      </c>
      <c r="B6601" t="s">
        <v>19936</v>
      </c>
      <c r="C6601" t="s">
        <v>19937</v>
      </c>
      <c r="D6601" s="10">
        <v>46060</v>
      </c>
      <c r="E6601" t="s">
        <v>19916</v>
      </c>
      <c r="F6601">
        <v>1</v>
      </c>
      <c r="G6601" t="s">
        <v>77</v>
      </c>
      <c r="H6601" t="s">
        <v>191</v>
      </c>
      <c r="I6601" t="s">
        <v>79</v>
      </c>
      <c r="J6601">
        <v>1</v>
      </c>
      <c r="K6601">
        <v>6453</v>
      </c>
      <c r="L6601" t="str">
        <f>IFERROR(INDEX(play_attribution!$B$2:$B$328,MATCH(A6601,play_attribution!$A$2:$A$328,0)),"")</f>
        <v/>
      </c>
      <c r="M6601" t="str">
        <f>VLOOKUP(H6601,seller_roster!$A$2:$B$85,2,FALSE)</f>
        <v>Blake Lindqvist</v>
      </c>
      <c r="N6601" t="str">
        <f>VLOOKUP(C6601,accounts!$A$2:$F$9615,2,FALSE)</f>
        <v>Manufacturing</v>
      </c>
      <c r="O6601" t="str">
        <f>VLOOKUP(C6601,accounts!$A$2:$F$9615,3,FALSE)</f>
        <v>&lt;$1M</v>
      </c>
      <c r="P6601" t="str">
        <f>VLOOKUP(C6601,accounts!$A$2:$F$9615,5,FALSE)</f>
        <v>Central</v>
      </c>
      <c r="Q6601" t="b">
        <f t="shared" si="104"/>
        <v>1</v>
      </c>
      <c r="R6601" t="e">
        <f>INDEX(removed_duplicate_rows!$A$5:$A$39,MATCH(wins!A6601,removed_duplicate_rows!$A$5:$A$39,0))</f>
        <v>#N/A</v>
      </c>
    </row>
    <row r="6602" spans="1:18" ht="15.75" customHeight="1" x14ac:dyDescent="0.2">
      <c r="A6602" t="s">
        <v>19938</v>
      </c>
      <c r="B6602" t="s">
        <v>19939</v>
      </c>
      <c r="C6602" t="s">
        <v>19940</v>
      </c>
      <c r="D6602" s="10">
        <v>46060</v>
      </c>
      <c r="E6602" t="s">
        <v>19916</v>
      </c>
      <c r="F6602">
        <v>1</v>
      </c>
      <c r="G6602" t="s">
        <v>77</v>
      </c>
      <c r="H6602" t="s">
        <v>1230</v>
      </c>
      <c r="I6602" t="s">
        <v>79</v>
      </c>
      <c r="J6602">
        <v>1</v>
      </c>
      <c r="K6602">
        <v>6022</v>
      </c>
      <c r="L6602" t="str">
        <f>IFERROR(INDEX(play_attribution!$B$2:$B$328,MATCH(A6602,play_attribution!$A$2:$A$328,0)),"")</f>
        <v/>
      </c>
      <c r="M6602" t="str">
        <f>VLOOKUP(H6602,seller_roster!$A$2:$B$85,2,FALSE)</f>
        <v>Lennon Doyle</v>
      </c>
      <c r="N6602" t="str">
        <f>VLOOKUP(C6602,accounts!$A$2:$F$9615,2,FALSE)</f>
        <v>Construction</v>
      </c>
      <c r="O6602" t="str">
        <f>VLOOKUP(C6602,accounts!$A$2:$F$9615,3,FALSE)</f>
        <v>$5M-$10M</v>
      </c>
      <c r="P6602" t="str">
        <f>VLOOKUP(C6602,accounts!$A$2:$F$9615,5,FALSE)</f>
        <v>East</v>
      </c>
      <c r="Q6602" t="b">
        <f t="shared" si="104"/>
        <v>1</v>
      </c>
      <c r="R6602" t="e">
        <f>INDEX(removed_duplicate_rows!$A$5:$A$39,MATCH(wins!A6602,removed_duplicate_rows!$A$5:$A$39,0))</f>
        <v>#N/A</v>
      </c>
    </row>
    <row r="6603" spans="1:18" ht="15.75" customHeight="1" x14ac:dyDescent="0.2">
      <c r="A6603" t="s">
        <v>19941</v>
      </c>
      <c r="B6603" t="s">
        <v>19942</v>
      </c>
      <c r="C6603" t="s">
        <v>19943</v>
      </c>
      <c r="D6603" s="10">
        <v>46060</v>
      </c>
      <c r="E6603" t="s">
        <v>19916</v>
      </c>
      <c r="F6603">
        <v>1</v>
      </c>
      <c r="G6603" t="s">
        <v>77</v>
      </c>
      <c r="H6603" t="s">
        <v>266</v>
      </c>
      <c r="I6603" t="s">
        <v>79</v>
      </c>
      <c r="J6603">
        <v>1</v>
      </c>
      <c r="K6603">
        <v>6303</v>
      </c>
      <c r="L6603" t="str">
        <f>IFERROR(INDEX(play_attribution!$B$2:$B$328,MATCH(A6603,play_attribution!$A$2:$A$328,0)),"")</f>
        <v/>
      </c>
      <c r="M6603" t="str">
        <f>VLOOKUP(H6603,seller_roster!$A$2:$B$85,2,FALSE)</f>
        <v>Dakota Vega</v>
      </c>
      <c r="N6603" t="str">
        <f>VLOOKUP(C6603,accounts!$A$2:$F$9615,2,FALSE)</f>
        <v>Construction</v>
      </c>
      <c r="O6603" t="str">
        <f>VLOOKUP(C6603,accounts!$A$2:$F$9615,3,FALSE)</f>
        <v>$2.5M-$5M</v>
      </c>
      <c r="P6603" t="str">
        <f>VLOOKUP(C6603,accounts!$A$2:$F$9615,5,FALSE)</f>
        <v>West</v>
      </c>
      <c r="Q6603" t="b">
        <f t="shared" si="104"/>
        <v>1</v>
      </c>
      <c r="R6603" t="e">
        <f>INDEX(removed_duplicate_rows!$A$5:$A$39,MATCH(wins!A6603,removed_duplicate_rows!$A$5:$A$39,0))</f>
        <v>#N/A</v>
      </c>
    </row>
    <row r="6604" spans="1:18" ht="15.75" customHeight="1" x14ac:dyDescent="0.2">
      <c r="A6604" t="s">
        <v>19944</v>
      </c>
      <c r="B6604" t="s">
        <v>19945</v>
      </c>
      <c r="C6604" t="s">
        <v>19946</v>
      </c>
      <c r="D6604" s="10">
        <v>46060</v>
      </c>
      <c r="E6604" t="s">
        <v>19916</v>
      </c>
      <c r="F6604">
        <v>1</v>
      </c>
      <c r="G6604" t="s">
        <v>77</v>
      </c>
      <c r="H6604" t="s">
        <v>114</v>
      </c>
      <c r="I6604" t="s">
        <v>55</v>
      </c>
      <c r="J6604">
        <v>1</v>
      </c>
      <c r="K6604">
        <v>8121</v>
      </c>
      <c r="L6604" t="str">
        <f>IFERROR(INDEX(play_attribution!$B$2:$B$328,MATCH(A6604,play_attribution!$A$2:$A$328,0)),"")</f>
        <v/>
      </c>
      <c r="M6604" t="str">
        <f>VLOOKUP(H6604,seller_roster!$A$2:$B$85,2,FALSE)</f>
        <v>Ray Reyes</v>
      </c>
      <c r="N6604" t="str">
        <f>VLOOKUP(C6604,accounts!$A$2:$F$9615,2,FALSE)</f>
        <v>Manufacturing</v>
      </c>
      <c r="O6604" t="str">
        <f>VLOOKUP(C6604,accounts!$A$2:$F$9615,3,FALSE)</f>
        <v>$5M-$10M</v>
      </c>
      <c r="P6604" t="str">
        <f>VLOOKUP(C6604,accounts!$A$2:$F$9615,5,FALSE)</f>
        <v>East</v>
      </c>
      <c r="Q6604" t="b">
        <f t="shared" si="104"/>
        <v>1</v>
      </c>
      <c r="R6604" t="e">
        <f>INDEX(removed_duplicate_rows!$A$5:$A$39,MATCH(wins!A6604,removed_duplicate_rows!$A$5:$A$39,0))</f>
        <v>#N/A</v>
      </c>
    </row>
    <row r="6605" spans="1:18" ht="15.75" customHeight="1" x14ac:dyDescent="0.2">
      <c r="A6605" t="s">
        <v>19947</v>
      </c>
      <c r="B6605" t="s">
        <v>19948</v>
      </c>
      <c r="C6605" t="s">
        <v>19949</v>
      </c>
      <c r="D6605" s="10">
        <v>46060</v>
      </c>
      <c r="E6605" t="s">
        <v>19916</v>
      </c>
      <c r="F6605">
        <v>1</v>
      </c>
      <c r="G6605" t="s">
        <v>77</v>
      </c>
      <c r="H6605" t="s">
        <v>133</v>
      </c>
      <c r="I6605" t="s">
        <v>79</v>
      </c>
      <c r="J6605">
        <v>1</v>
      </c>
      <c r="K6605">
        <v>7990</v>
      </c>
      <c r="L6605" t="str">
        <f>IFERROR(INDEX(play_attribution!$B$2:$B$328,MATCH(A6605,play_attribution!$A$2:$A$328,0)),"")</f>
        <v/>
      </c>
      <c r="M6605" t="str">
        <f>VLOOKUP(H6605,seller_roster!$A$2:$B$85,2,FALSE)</f>
        <v>Devon Tran</v>
      </c>
      <c r="N6605" t="str">
        <f>VLOOKUP(C6605,accounts!$A$2:$F$9615,2,FALSE)</f>
        <v>Nonprofit</v>
      </c>
      <c r="O6605" t="str">
        <f>VLOOKUP(C6605,accounts!$A$2:$F$9615,3,FALSE)</f>
        <v>&gt;$10M</v>
      </c>
      <c r="P6605" t="str">
        <f>VLOOKUP(C6605,accounts!$A$2:$F$9615,5,FALSE)</f>
        <v>Central</v>
      </c>
      <c r="Q6605" t="b">
        <f t="shared" si="104"/>
        <v>1</v>
      </c>
      <c r="R6605" t="e">
        <f>INDEX(removed_duplicate_rows!$A$5:$A$39,MATCH(wins!A6605,removed_duplicate_rows!$A$5:$A$39,0))</f>
        <v>#N/A</v>
      </c>
    </row>
    <row r="6606" spans="1:18" ht="15.75" customHeight="1" x14ac:dyDescent="0.2">
      <c r="A6606" t="s">
        <v>19950</v>
      </c>
      <c r="B6606" t="s">
        <v>19951</v>
      </c>
      <c r="C6606" t="s">
        <v>19952</v>
      </c>
      <c r="D6606" s="10">
        <v>46060</v>
      </c>
      <c r="E6606" t="s">
        <v>19916</v>
      </c>
      <c r="F6606">
        <v>1</v>
      </c>
      <c r="G6606" t="s">
        <v>77</v>
      </c>
      <c r="H6606" t="s">
        <v>151</v>
      </c>
      <c r="I6606" t="s">
        <v>55</v>
      </c>
      <c r="J6606">
        <v>1</v>
      </c>
      <c r="K6606">
        <v>6262</v>
      </c>
      <c r="L6606" t="str">
        <f>IFERROR(INDEX(play_attribution!$B$2:$B$328,MATCH(A6606,play_attribution!$A$2:$A$328,0)),"")</f>
        <v/>
      </c>
      <c r="M6606" t="str">
        <f>VLOOKUP(H6606,seller_roster!$A$2:$B$85,2,FALSE)</f>
        <v>Marley Lindqvist</v>
      </c>
      <c r="N6606" t="str">
        <f>VLOOKUP(C6606,accounts!$A$2:$F$9615,2,FALSE)</f>
        <v>Field Services</v>
      </c>
      <c r="O6606" t="str">
        <f>VLOOKUP(C6606,accounts!$A$2:$F$9615,3,FALSE)</f>
        <v>$5M-$10M</v>
      </c>
      <c r="P6606" t="str">
        <f>VLOOKUP(C6606,accounts!$A$2:$F$9615,5,FALSE)</f>
        <v>East</v>
      </c>
      <c r="Q6606" t="b">
        <f t="shared" si="104"/>
        <v>1</v>
      </c>
      <c r="R6606" t="e">
        <f>INDEX(removed_duplicate_rows!$A$5:$A$39,MATCH(wins!A6606,removed_duplicate_rows!$A$5:$A$39,0))</f>
        <v>#N/A</v>
      </c>
    </row>
    <row r="6607" spans="1:18" ht="15.75" customHeight="1" x14ac:dyDescent="0.2">
      <c r="A6607" t="s">
        <v>19953</v>
      </c>
      <c r="B6607" t="s">
        <v>19954</v>
      </c>
      <c r="C6607" t="s">
        <v>19955</v>
      </c>
      <c r="D6607" s="10">
        <v>46060</v>
      </c>
      <c r="E6607" t="s">
        <v>19916</v>
      </c>
      <c r="F6607">
        <v>1</v>
      </c>
      <c r="G6607" t="s">
        <v>77</v>
      </c>
      <c r="H6607" t="s">
        <v>91</v>
      </c>
      <c r="I6607" t="s">
        <v>79</v>
      </c>
      <c r="J6607">
        <v>1</v>
      </c>
      <c r="K6607">
        <v>7936</v>
      </c>
      <c r="L6607" t="str">
        <f>IFERROR(INDEX(play_attribution!$B$2:$B$328,MATCH(A6607,play_attribution!$A$2:$A$328,0)),"")</f>
        <v/>
      </c>
      <c r="M6607" t="str">
        <f>VLOOKUP(H6607,seller_roster!$A$2:$B$85,2,FALSE)</f>
        <v>Kira Sorensen</v>
      </c>
      <c r="N6607" t="str">
        <f>VLOOKUP(C6607,accounts!$A$2:$F$9615,2,FALSE)</f>
        <v>Logistics</v>
      </c>
      <c r="O6607" t="str">
        <f>VLOOKUP(C6607,accounts!$A$2:$F$9615,3,FALSE)</f>
        <v>$1M-$2.5M</v>
      </c>
      <c r="P6607" t="str">
        <f>VLOOKUP(C6607,accounts!$A$2:$F$9615,5,FALSE)</f>
        <v>East</v>
      </c>
      <c r="Q6607" t="b">
        <f t="shared" si="104"/>
        <v>1</v>
      </c>
      <c r="R6607" t="e">
        <f>INDEX(removed_duplicate_rows!$A$5:$A$39,MATCH(wins!A6607,removed_duplicate_rows!$A$5:$A$39,0))</f>
        <v>#N/A</v>
      </c>
    </row>
    <row r="6608" spans="1:18" ht="15.75" customHeight="1" x14ac:dyDescent="0.2">
      <c r="A6608" t="s">
        <v>19956</v>
      </c>
      <c r="B6608" t="s">
        <v>19957</v>
      </c>
      <c r="C6608" t="s">
        <v>19958</v>
      </c>
      <c r="D6608" s="10">
        <v>46060</v>
      </c>
      <c r="E6608" t="s">
        <v>19916</v>
      </c>
      <c r="F6608">
        <v>1</v>
      </c>
      <c r="G6608" t="s">
        <v>77</v>
      </c>
      <c r="H6608" t="s">
        <v>266</v>
      </c>
      <c r="I6608" t="s">
        <v>55</v>
      </c>
      <c r="J6608">
        <v>1</v>
      </c>
      <c r="K6608">
        <v>5262</v>
      </c>
      <c r="L6608" t="str">
        <f>IFERROR(INDEX(play_attribution!$B$2:$B$328,MATCH(A6608,play_attribution!$A$2:$A$328,0)),"")</f>
        <v/>
      </c>
      <c r="M6608" t="str">
        <f>VLOOKUP(H6608,seller_roster!$A$2:$B$85,2,FALSE)</f>
        <v>Dakota Vega</v>
      </c>
      <c r="N6608" t="str">
        <f>VLOOKUP(C6608,accounts!$A$2:$F$9615,2,FALSE)</f>
        <v>Hospitality Group</v>
      </c>
      <c r="O6608" t="str">
        <f>VLOOKUP(C6608,accounts!$A$2:$F$9615,3,FALSE)</f>
        <v>$2.5M-$5M</v>
      </c>
      <c r="P6608" t="str">
        <f>VLOOKUP(C6608,accounts!$A$2:$F$9615,5,FALSE)</f>
        <v>West</v>
      </c>
      <c r="Q6608" t="b">
        <f t="shared" si="104"/>
        <v>1</v>
      </c>
      <c r="R6608" t="e">
        <f>INDEX(removed_duplicate_rows!$A$5:$A$39,MATCH(wins!A6608,removed_duplicate_rows!$A$5:$A$39,0))</f>
        <v>#N/A</v>
      </c>
    </row>
    <row r="6609" spans="1:18" ht="15.75" customHeight="1" x14ac:dyDescent="0.2">
      <c r="A6609" t="s">
        <v>19959</v>
      </c>
      <c r="B6609" t="s">
        <v>19960</v>
      </c>
      <c r="C6609" t="s">
        <v>19961</v>
      </c>
      <c r="D6609" s="10">
        <v>46060</v>
      </c>
      <c r="E6609" t="s">
        <v>19916</v>
      </c>
      <c r="F6609">
        <v>1</v>
      </c>
      <c r="G6609" t="s">
        <v>77</v>
      </c>
      <c r="H6609" t="s">
        <v>177</v>
      </c>
      <c r="I6609" t="s">
        <v>79</v>
      </c>
      <c r="J6609">
        <v>1</v>
      </c>
      <c r="K6609">
        <v>8788</v>
      </c>
      <c r="L6609" t="str">
        <f>IFERROR(INDEX(play_attribution!$B$2:$B$328,MATCH(A6609,play_attribution!$A$2:$A$328,0)),"")</f>
        <v/>
      </c>
      <c r="M6609" t="str">
        <f>VLOOKUP(H6609,seller_roster!$A$2:$B$85,2,FALSE)</f>
        <v>Gray Marsh</v>
      </c>
      <c r="N6609" t="str">
        <f>VLOOKUP(C6609,accounts!$A$2:$F$9615,2,FALSE)</f>
        <v>Healthcare Services</v>
      </c>
      <c r="O6609" t="str">
        <f>VLOOKUP(C6609,accounts!$A$2:$F$9615,3,FALSE)</f>
        <v>&lt;$1M</v>
      </c>
      <c r="P6609" t="str">
        <f>VLOOKUP(C6609,accounts!$A$2:$F$9615,5,FALSE)</f>
        <v>East</v>
      </c>
      <c r="Q6609" t="b">
        <f t="shared" si="104"/>
        <v>1</v>
      </c>
      <c r="R6609" t="e">
        <f>INDEX(removed_duplicate_rows!$A$5:$A$39,MATCH(wins!A6609,removed_duplicate_rows!$A$5:$A$39,0))</f>
        <v>#N/A</v>
      </c>
    </row>
    <row r="6610" spans="1:18" ht="15.75" customHeight="1" x14ac:dyDescent="0.2">
      <c r="A6610" t="s">
        <v>19962</v>
      </c>
      <c r="B6610" t="s">
        <v>19963</v>
      </c>
      <c r="C6610" t="s">
        <v>19964</v>
      </c>
      <c r="D6610" s="10">
        <v>46060</v>
      </c>
      <c r="E6610" t="s">
        <v>19916</v>
      </c>
      <c r="F6610">
        <v>1</v>
      </c>
      <c r="G6610" t="s">
        <v>77</v>
      </c>
      <c r="H6610" t="s">
        <v>129</v>
      </c>
      <c r="I6610" t="s">
        <v>79</v>
      </c>
      <c r="J6610">
        <v>1</v>
      </c>
      <c r="K6610">
        <v>6043</v>
      </c>
      <c r="L6610" t="str">
        <f>IFERROR(INDEX(play_attribution!$B$2:$B$328,MATCH(A6610,play_attribution!$A$2:$A$328,0)),"")</f>
        <v/>
      </c>
      <c r="M6610" t="str">
        <f>VLOOKUP(H6610,seller_roster!$A$2:$B$85,2,FALSE)</f>
        <v>Gray Vega</v>
      </c>
      <c r="N6610" t="str">
        <f>VLOOKUP(C6610,accounts!$A$2:$F$9615,2,FALSE)</f>
        <v>Wholesale &amp; Distribution</v>
      </c>
      <c r="O6610" t="str">
        <f>VLOOKUP(C6610,accounts!$A$2:$F$9615,3,FALSE)</f>
        <v>$2.5M-$5M</v>
      </c>
      <c r="P6610" t="str">
        <f>VLOOKUP(C6610,accounts!$A$2:$F$9615,5,FALSE)</f>
        <v>West</v>
      </c>
      <c r="Q6610" t="b">
        <f t="shared" si="104"/>
        <v>1</v>
      </c>
      <c r="R6610" t="e">
        <f>INDEX(removed_duplicate_rows!$A$5:$A$39,MATCH(wins!A6610,removed_duplicate_rows!$A$5:$A$39,0))</f>
        <v>#N/A</v>
      </c>
    </row>
    <row r="6611" spans="1:18" ht="15.75" customHeight="1" x14ac:dyDescent="0.2">
      <c r="A6611" t="s">
        <v>19965</v>
      </c>
      <c r="B6611" t="s">
        <v>19966</v>
      </c>
      <c r="C6611" t="s">
        <v>19967</v>
      </c>
      <c r="D6611" s="10">
        <v>46060</v>
      </c>
      <c r="E6611" t="s">
        <v>19916</v>
      </c>
      <c r="F6611">
        <v>1</v>
      </c>
      <c r="G6611" t="s">
        <v>77</v>
      </c>
      <c r="H6611" t="s">
        <v>173</v>
      </c>
      <c r="I6611" t="s">
        <v>79</v>
      </c>
      <c r="J6611">
        <v>1</v>
      </c>
      <c r="K6611">
        <v>5833</v>
      </c>
      <c r="L6611" t="str">
        <f>IFERROR(INDEX(play_attribution!$B$2:$B$328,MATCH(A6611,play_attribution!$A$2:$A$328,0)),"")</f>
        <v/>
      </c>
      <c r="M6611" t="str">
        <f>VLOOKUP(H6611,seller_roster!$A$2:$B$85,2,FALSE)</f>
        <v>Pia Reyes</v>
      </c>
      <c r="N6611" t="str">
        <f>VLOOKUP(C6611,accounts!$A$2:$F$9615,2,FALSE)</f>
        <v>Hospitality Group</v>
      </c>
      <c r="O6611" t="str">
        <f>VLOOKUP(C6611,accounts!$A$2:$F$9615,3,FALSE)</f>
        <v>$1M-$2.5M</v>
      </c>
      <c r="P6611" t="str">
        <f>VLOOKUP(C6611,accounts!$A$2:$F$9615,5,FALSE)</f>
        <v>Central</v>
      </c>
      <c r="Q6611" t="b">
        <f t="shared" si="104"/>
        <v>1</v>
      </c>
      <c r="R6611" t="e">
        <f>INDEX(removed_duplicate_rows!$A$5:$A$39,MATCH(wins!A6611,removed_duplicate_rows!$A$5:$A$39,0))</f>
        <v>#N/A</v>
      </c>
    </row>
    <row r="6612" spans="1:18" ht="15.75" customHeight="1" x14ac:dyDescent="0.2">
      <c r="A6612" t="s">
        <v>19968</v>
      </c>
      <c r="B6612" t="s">
        <v>19969</v>
      </c>
      <c r="C6612" t="s">
        <v>19970</v>
      </c>
      <c r="D6612" s="10">
        <v>46060</v>
      </c>
      <c r="E6612" t="s">
        <v>19916</v>
      </c>
      <c r="F6612">
        <v>1</v>
      </c>
      <c r="G6612" t="s">
        <v>77</v>
      </c>
      <c r="H6612" t="s">
        <v>133</v>
      </c>
      <c r="I6612" t="s">
        <v>79</v>
      </c>
      <c r="J6612">
        <v>1</v>
      </c>
      <c r="K6612">
        <v>5057</v>
      </c>
      <c r="L6612" t="str">
        <f>IFERROR(INDEX(play_attribution!$B$2:$B$328,MATCH(A6612,play_attribution!$A$2:$A$328,0)),"")</f>
        <v/>
      </c>
      <c r="M6612" t="str">
        <f>VLOOKUP(H6612,seller_roster!$A$2:$B$85,2,FALSE)</f>
        <v>Devon Tran</v>
      </c>
      <c r="N6612" t="str">
        <f>VLOOKUP(C6612,accounts!$A$2:$F$9615,2,FALSE)</f>
        <v>Hospitality Group</v>
      </c>
      <c r="O6612" t="str">
        <f>VLOOKUP(C6612,accounts!$A$2:$F$9615,3,FALSE)</f>
        <v>$5M-$10M</v>
      </c>
      <c r="P6612" t="str">
        <f>VLOOKUP(C6612,accounts!$A$2:$F$9615,5,FALSE)</f>
        <v>Central</v>
      </c>
      <c r="Q6612" t="b">
        <f t="shared" si="104"/>
        <v>1</v>
      </c>
      <c r="R6612" t="e">
        <f>INDEX(removed_duplicate_rows!$A$5:$A$39,MATCH(wins!A6612,removed_duplicate_rows!$A$5:$A$39,0))</f>
        <v>#N/A</v>
      </c>
    </row>
    <row r="6613" spans="1:18" ht="15.75" customHeight="1" x14ac:dyDescent="0.2">
      <c r="A6613" t="s">
        <v>19971</v>
      </c>
      <c r="B6613" t="s">
        <v>19972</v>
      </c>
      <c r="C6613" t="s">
        <v>19973</v>
      </c>
      <c r="D6613" s="10">
        <v>46060</v>
      </c>
      <c r="E6613" t="s">
        <v>19916</v>
      </c>
      <c r="F6613">
        <v>1</v>
      </c>
      <c r="G6613" t="s">
        <v>77</v>
      </c>
      <c r="H6613" t="s">
        <v>618</v>
      </c>
      <c r="I6613" t="s">
        <v>55</v>
      </c>
      <c r="J6613">
        <v>1</v>
      </c>
      <c r="K6613">
        <v>6537</v>
      </c>
      <c r="L6613" t="str">
        <f>IFERROR(INDEX(play_attribution!$B$2:$B$328,MATCH(A6613,play_attribution!$A$2:$A$328,0)),"")</f>
        <v/>
      </c>
      <c r="M6613" t="str">
        <f>VLOOKUP(H6613,seller_roster!$A$2:$B$85,2,FALSE)</f>
        <v>Parker Reyes</v>
      </c>
      <c r="N6613" t="str">
        <f>VLOOKUP(C6613,accounts!$A$2:$F$9615,2,FALSE)</f>
        <v>Hospitality Group</v>
      </c>
      <c r="O6613" t="str">
        <f>VLOOKUP(C6613,accounts!$A$2:$F$9615,3,FALSE)</f>
        <v>$5M-$10M</v>
      </c>
      <c r="P6613" t="str">
        <f>VLOOKUP(C6613,accounts!$A$2:$F$9615,5,FALSE)</f>
        <v>West</v>
      </c>
      <c r="Q6613" t="b">
        <f t="shared" si="104"/>
        <v>1</v>
      </c>
      <c r="R6613" t="e">
        <f>INDEX(removed_duplicate_rows!$A$5:$A$39,MATCH(wins!A6613,removed_duplicate_rows!$A$5:$A$39,0))</f>
        <v>#N/A</v>
      </c>
    </row>
    <row r="6614" spans="1:18" ht="15.75" customHeight="1" x14ac:dyDescent="0.2">
      <c r="A6614" t="s">
        <v>19974</v>
      </c>
      <c r="B6614" t="s">
        <v>19975</v>
      </c>
      <c r="C6614" t="s">
        <v>19976</v>
      </c>
      <c r="D6614" s="10">
        <v>46060</v>
      </c>
      <c r="E6614" t="s">
        <v>19916</v>
      </c>
      <c r="F6614">
        <v>1</v>
      </c>
      <c r="G6614" t="s">
        <v>77</v>
      </c>
      <c r="H6614" t="s">
        <v>87</v>
      </c>
      <c r="I6614" t="s">
        <v>79</v>
      </c>
      <c r="J6614">
        <v>1</v>
      </c>
      <c r="K6614">
        <v>9739</v>
      </c>
      <c r="L6614" t="str">
        <f>IFERROR(INDEX(play_attribution!$B$2:$B$328,MATCH(A6614,play_attribution!$A$2:$A$328,0)),"")</f>
        <v/>
      </c>
      <c r="M6614" t="str">
        <f>VLOOKUP(H6614,seller_roster!$A$2:$B$85,2,FALSE)</f>
        <v>Harper Tran</v>
      </c>
      <c r="N6614" t="str">
        <f>VLOOKUP(C6614,accounts!$A$2:$F$9615,2,FALSE)</f>
        <v>Retail Multi-Location</v>
      </c>
      <c r="O6614" t="str">
        <f>VLOOKUP(C6614,accounts!$A$2:$F$9615,3,FALSE)</f>
        <v>$2.5M-$5M</v>
      </c>
      <c r="P6614" t="str">
        <f>VLOOKUP(C6614,accounts!$A$2:$F$9615,5,FALSE)</f>
        <v>Central</v>
      </c>
      <c r="Q6614" t="b">
        <f t="shared" si="104"/>
        <v>1</v>
      </c>
      <c r="R6614" t="e">
        <f>INDEX(removed_duplicate_rows!$A$5:$A$39,MATCH(wins!A6614,removed_duplicate_rows!$A$5:$A$39,0))</f>
        <v>#N/A</v>
      </c>
    </row>
    <row r="6615" spans="1:18" ht="15.75" customHeight="1" x14ac:dyDescent="0.2">
      <c r="A6615" t="s">
        <v>19977</v>
      </c>
      <c r="B6615" t="s">
        <v>19978</v>
      </c>
      <c r="C6615" t="s">
        <v>19979</v>
      </c>
      <c r="D6615" s="10">
        <v>46060</v>
      </c>
      <c r="E6615" t="s">
        <v>19916</v>
      </c>
      <c r="F6615">
        <v>1</v>
      </c>
      <c r="G6615" t="s">
        <v>77</v>
      </c>
      <c r="H6615" t="s">
        <v>214</v>
      </c>
      <c r="I6615" t="s">
        <v>79</v>
      </c>
      <c r="J6615">
        <v>1</v>
      </c>
      <c r="K6615">
        <v>6026</v>
      </c>
      <c r="L6615" t="str">
        <f>IFERROR(INDEX(play_attribution!$B$2:$B$328,MATCH(A6615,play_attribution!$A$2:$A$328,0)),"")</f>
        <v/>
      </c>
      <c r="M6615" t="str">
        <f>VLOOKUP(H6615,seller_roster!$A$2:$B$85,2,FALSE)</f>
        <v>Rhea Abadi</v>
      </c>
      <c r="N6615" t="str">
        <f>VLOOKUP(C6615,accounts!$A$2:$F$9615,2,FALSE)</f>
        <v>Hospitality Group</v>
      </c>
      <c r="O6615" t="str">
        <f>VLOOKUP(C6615,accounts!$A$2:$F$9615,3,FALSE)</f>
        <v>$2.5M-$5M</v>
      </c>
      <c r="P6615" t="str">
        <f>VLOOKUP(C6615,accounts!$A$2:$F$9615,5,FALSE)</f>
        <v>West</v>
      </c>
      <c r="Q6615" t="b">
        <f t="shared" si="104"/>
        <v>1</v>
      </c>
      <c r="R6615" t="e">
        <f>INDEX(removed_duplicate_rows!$A$5:$A$39,MATCH(wins!A6615,removed_duplicate_rows!$A$5:$A$39,0))</f>
        <v>#N/A</v>
      </c>
    </row>
    <row r="6616" spans="1:18" ht="15.75" customHeight="1" x14ac:dyDescent="0.2">
      <c r="A6616" t="s">
        <v>19980</v>
      </c>
      <c r="B6616" t="s">
        <v>19981</v>
      </c>
      <c r="C6616" t="s">
        <v>19982</v>
      </c>
      <c r="D6616" s="10">
        <v>46060</v>
      </c>
      <c r="E6616" t="s">
        <v>19916</v>
      </c>
      <c r="F6616">
        <v>1</v>
      </c>
      <c r="G6616" t="s">
        <v>77</v>
      </c>
      <c r="H6616" t="s">
        <v>159</v>
      </c>
      <c r="I6616" t="s">
        <v>79</v>
      </c>
      <c r="J6616">
        <v>1</v>
      </c>
      <c r="K6616">
        <v>5269</v>
      </c>
      <c r="L6616" t="str">
        <f>IFERROR(INDEX(play_attribution!$B$2:$B$328,MATCH(A6616,play_attribution!$A$2:$A$328,0)),"")</f>
        <v/>
      </c>
      <c r="M6616" t="str">
        <f>VLOOKUP(H6616,seller_roster!$A$2:$B$85,2,FALSE)</f>
        <v>Kai Bianchi</v>
      </c>
      <c r="N6616" t="str">
        <f>VLOOKUP(C6616,accounts!$A$2:$F$9615,2,FALSE)</f>
        <v>Logistics</v>
      </c>
      <c r="O6616" t="str">
        <f>VLOOKUP(C6616,accounts!$A$2:$F$9615,3,FALSE)</f>
        <v>&gt;$10M</v>
      </c>
      <c r="P6616" t="str">
        <f>VLOOKUP(C6616,accounts!$A$2:$F$9615,5,FALSE)</f>
        <v>East</v>
      </c>
      <c r="Q6616" t="b">
        <f t="shared" si="104"/>
        <v>1</v>
      </c>
      <c r="R6616" t="e">
        <f>INDEX(removed_duplicate_rows!$A$5:$A$39,MATCH(wins!A6616,removed_duplicate_rows!$A$5:$A$39,0))</f>
        <v>#N/A</v>
      </c>
    </row>
    <row r="6617" spans="1:18" ht="15.75" customHeight="1" x14ac:dyDescent="0.2">
      <c r="A6617" t="s">
        <v>19983</v>
      </c>
      <c r="B6617" t="s">
        <v>19984</v>
      </c>
      <c r="C6617" t="s">
        <v>19985</v>
      </c>
      <c r="D6617" s="10">
        <v>46060</v>
      </c>
      <c r="E6617" t="s">
        <v>19916</v>
      </c>
      <c r="F6617">
        <v>1</v>
      </c>
      <c r="G6617" t="s">
        <v>77</v>
      </c>
      <c r="H6617" t="s">
        <v>191</v>
      </c>
      <c r="I6617" t="s">
        <v>79</v>
      </c>
      <c r="J6617">
        <v>1</v>
      </c>
      <c r="K6617">
        <v>9399</v>
      </c>
      <c r="L6617" t="str">
        <f>IFERROR(INDEX(play_attribution!$B$2:$B$328,MATCH(A6617,play_attribution!$A$2:$A$328,0)),"")</f>
        <v/>
      </c>
      <c r="M6617" t="str">
        <f>VLOOKUP(H6617,seller_roster!$A$2:$B$85,2,FALSE)</f>
        <v>Blake Lindqvist</v>
      </c>
      <c r="N6617" t="str">
        <f>VLOOKUP(C6617,accounts!$A$2:$F$9615,2,FALSE)</f>
        <v>Field Services</v>
      </c>
      <c r="O6617" t="str">
        <f>VLOOKUP(C6617,accounts!$A$2:$F$9615,3,FALSE)</f>
        <v>&gt;$10M</v>
      </c>
      <c r="P6617" t="str">
        <f>VLOOKUP(C6617,accounts!$A$2:$F$9615,5,FALSE)</f>
        <v>West</v>
      </c>
      <c r="Q6617" t="b">
        <f t="shared" si="104"/>
        <v>1</v>
      </c>
      <c r="R6617" t="e">
        <f>INDEX(removed_duplicate_rows!$A$5:$A$39,MATCH(wins!A6617,removed_duplicate_rows!$A$5:$A$39,0))</f>
        <v>#N/A</v>
      </c>
    </row>
    <row r="6618" spans="1:18" ht="15.75" customHeight="1" x14ac:dyDescent="0.2">
      <c r="A6618" t="s">
        <v>19986</v>
      </c>
      <c r="B6618" t="s">
        <v>19987</v>
      </c>
      <c r="C6618" t="s">
        <v>19988</v>
      </c>
      <c r="D6618" s="10">
        <v>46060</v>
      </c>
      <c r="E6618" t="s">
        <v>19916</v>
      </c>
      <c r="F6618">
        <v>1</v>
      </c>
      <c r="G6618" t="s">
        <v>77</v>
      </c>
      <c r="H6618" t="s">
        <v>118</v>
      </c>
      <c r="I6618" t="s">
        <v>79</v>
      </c>
      <c r="J6618">
        <v>1</v>
      </c>
      <c r="K6618">
        <v>6421</v>
      </c>
      <c r="L6618" t="str">
        <f>IFERROR(INDEX(play_attribution!$B$2:$B$328,MATCH(A6618,play_attribution!$A$2:$A$328,0)),"")</f>
        <v/>
      </c>
      <c r="M6618" t="str">
        <f>VLOOKUP(H6618,seller_roster!$A$2:$B$85,2,FALSE)</f>
        <v>Val Reyes</v>
      </c>
      <c r="N6618" t="str">
        <f>VLOOKUP(C6618,accounts!$A$2:$F$9615,2,FALSE)</f>
        <v>Construction</v>
      </c>
      <c r="O6618" t="str">
        <f>VLOOKUP(C6618,accounts!$A$2:$F$9615,3,FALSE)</f>
        <v>$5M-$10M</v>
      </c>
      <c r="P6618" t="str">
        <f>VLOOKUP(C6618,accounts!$A$2:$F$9615,5,FALSE)</f>
        <v>West</v>
      </c>
      <c r="Q6618" t="b">
        <f t="shared" si="104"/>
        <v>1</v>
      </c>
      <c r="R6618" t="e">
        <f>INDEX(removed_duplicate_rows!$A$5:$A$39,MATCH(wins!A6618,removed_duplicate_rows!$A$5:$A$39,0))</f>
        <v>#N/A</v>
      </c>
    </row>
    <row r="6619" spans="1:18" ht="15.75" customHeight="1" x14ac:dyDescent="0.2">
      <c r="A6619" t="s">
        <v>19989</v>
      </c>
      <c r="B6619" t="s">
        <v>19990</v>
      </c>
      <c r="C6619" t="s">
        <v>19991</v>
      </c>
      <c r="D6619" s="10">
        <v>46060</v>
      </c>
      <c r="E6619" t="s">
        <v>19916</v>
      </c>
      <c r="F6619">
        <v>1</v>
      </c>
      <c r="G6619" t="s">
        <v>77</v>
      </c>
      <c r="H6619" t="s">
        <v>184</v>
      </c>
      <c r="I6619" t="s">
        <v>79</v>
      </c>
      <c r="J6619">
        <v>1</v>
      </c>
      <c r="K6619">
        <v>8356</v>
      </c>
      <c r="L6619" t="str">
        <f>IFERROR(INDEX(play_attribution!$B$2:$B$328,MATCH(A6619,play_attribution!$A$2:$A$328,0)),"")</f>
        <v/>
      </c>
      <c r="M6619" t="str">
        <f>VLOOKUP(H6619,seller_roster!$A$2:$B$85,2,FALSE)</f>
        <v>Zion Silva</v>
      </c>
      <c r="N6619" t="str">
        <f>VLOOKUP(C6619,accounts!$A$2:$F$9615,2,FALSE)</f>
        <v>Field Services</v>
      </c>
      <c r="O6619" t="str">
        <f>VLOOKUP(C6619,accounts!$A$2:$F$9615,3,FALSE)</f>
        <v>&lt;$1M</v>
      </c>
      <c r="P6619" t="str">
        <f>VLOOKUP(C6619,accounts!$A$2:$F$9615,5,FALSE)</f>
        <v>East</v>
      </c>
      <c r="Q6619" t="b">
        <f t="shared" si="104"/>
        <v>1</v>
      </c>
      <c r="R6619" t="e">
        <f>INDEX(removed_duplicate_rows!$A$5:$A$39,MATCH(wins!A6619,removed_duplicate_rows!$A$5:$A$39,0))</f>
        <v>#N/A</v>
      </c>
    </row>
    <row r="6620" spans="1:18" ht="15.75" customHeight="1" x14ac:dyDescent="0.2">
      <c r="A6620" t="s">
        <v>19992</v>
      </c>
      <c r="B6620" t="s">
        <v>19993</v>
      </c>
      <c r="C6620" t="s">
        <v>19994</v>
      </c>
      <c r="D6620" s="10">
        <v>46060</v>
      </c>
      <c r="E6620" t="s">
        <v>19916</v>
      </c>
      <c r="F6620">
        <v>1</v>
      </c>
      <c r="G6620" t="s">
        <v>77</v>
      </c>
      <c r="H6620" t="s">
        <v>177</v>
      </c>
      <c r="I6620" t="s">
        <v>79</v>
      </c>
      <c r="J6620">
        <v>1</v>
      </c>
      <c r="K6620">
        <v>8111</v>
      </c>
      <c r="L6620" t="str">
        <f>IFERROR(INDEX(play_attribution!$B$2:$B$328,MATCH(A6620,play_attribution!$A$2:$A$328,0)),"")</f>
        <v/>
      </c>
      <c r="M6620" t="str">
        <f>VLOOKUP(H6620,seller_roster!$A$2:$B$85,2,FALSE)</f>
        <v>Gray Marsh</v>
      </c>
      <c r="N6620" t="str">
        <f>VLOOKUP(C6620,accounts!$A$2:$F$9615,2,FALSE)</f>
        <v>Healthcare Services</v>
      </c>
      <c r="O6620" t="str">
        <f>VLOOKUP(C6620,accounts!$A$2:$F$9615,3,FALSE)</f>
        <v>$5M-$10M</v>
      </c>
      <c r="P6620" t="str">
        <f>VLOOKUP(C6620,accounts!$A$2:$F$9615,5,FALSE)</f>
        <v>East</v>
      </c>
      <c r="Q6620" t="b">
        <f t="shared" si="104"/>
        <v>1</v>
      </c>
      <c r="R6620" t="e">
        <f>INDEX(removed_duplicate_rows!$A$5:$A$39,MATCH(wins!A6620,removed_duplicate_rows!$A$5:$A$39,0))</f>
        <v>#N/A</v>
      </c>
    </row>
    <row r="6621" spans="1:18" ht="15.75" customHeight="1" x14ac:dyDescent="0.2">
      <c r="A6621" t="s">
        <v>19995</v>
      </c>
      <c r="B6621" t="s">
        <v>19996</v>
      </c>
      <c r="C6621" t="s">
        <v>19997</v>
      </c>
      <c r="D6621" s="10">
        <v>46060</v>
      </c>
      <c r="E6621" t="s">
        <v>19916</v>
      </c>
      <c r="F6621">
        <v>1</v>
      </c>
      <c r="G6621" t="s">
        <v>77</v>
      </c>
      <c r="H6621" t="s">
        <v>191</v>
      </c>
      <c r="I6621" t="s">
        <v>55</v>
      </c>
      <c r="J6621">
        <v>1</v>
      </c>
      <c r="K6621">
        <v>4469</v>
      </c>
      <c r="L6621" t="str">
        <f>IFERROR(INDEX(play_attribution!$B$2:$B$328,MATCH(A6621,play_attribution!$A$2:$A$328,0)),"")</f>
        <v/>
      </c>
      <c r="M6621" t="str">
        <f>VLOOKUP(H6621,seller_roster!$A$2:$B$85,2,FALSE)</f>
        <v>Blake Lindqvist</v>
      </c>
      <c r="N6621" t="str">
        <f>VLOOKUP(C6621,accounts!$A$2:$F$9615,2,FALSE)</f>
        <v>Retail Multi-Location</v>
      </c>
      <c r="O6621" t="str">
        <f>VLOOKUP(C6621,accounts!$A$2:$F$9615,3,FALSE)</f>
        <v>$2.5M-$5M</v>
      </c>
      <c r="P6621" t="str">
        <f>VLOOKUP(C6621,accounts!$A$2:$F$9615,5,FALSE)</f>
        <v>Central</v>
      </c>
      <c r="Q6621" t="b">
        <f t="shared" si="104"/>
        <v>1</v>
      </c>
      <c r="R6621" t="e">
        <f>INDEX(removed_duplicate_rows!$A$5:$A$39,MATCH(wins!A6621,removed_duplicate_rows!$A$5:$A$39,0))</f>
        <v>#N/A</v>
      </c>
    </row>
    <row r="6622" spans="1:18" ht="15.75" customHeight="1" x14ac:dyDescent="0.2">
      <c r="A6622" t="s">
        <v>19998</v>
      </c>
      <c r="B6622" t="s">
        <v>19999</v>
      </c>
      <c r="C6622" t="s">
        <v>20000</v>
      </c>
      <c r="D6622" s="10">
        <v>46060</v>
      </c>
      <c r="E6622" t="s">
        <v>19916</v>
      </c>
      <c r="F6622">
        <v>1</v>
      </c>
      <c r="G6622" t="s">
        <v>77</v>
      </c>
      <c r="H6622" t="s">
        <v>1230</v>
      </c>
      <c r="I6622" t="s">
        <v>55</v>
      </c>
      <c r="J6622">
        <v>1</v>
      </c>
      <c r="K6622">
        <v>8854</v>
      </c>
      <c r="L6622" t="str">
        <f>IFERROR(INDEX(play_attribution!$B$2:$B$328,MATCH(A6622,play_attribution!$A$2:$A$328,0)),"")</f>
        <v/>
      </c>
      <c r="M6622" t="str">
        <f>VLOOKUP(H6622,seller_roster!$A$2:$B$85,2,FALSE)</f>
        <v>Lennon Doyle</v>
      </c>
      <c r="N6622" t="str">
        <f>VLOOKUP(C6622,accounts!$A$2:$F$9615,2,FALSE)</f>
        <v>Field Services</v>
      </c>
      <c r="O6622" t="str">
        <f>VLOOKUP(C6622,accounts!$A$2:$F$9615,3,FALSE)</f>
        <v>&lt;$1M</v>
      </c>
      <c r="P6622" t="str">
        <f>VLOOKUP(C6622,accounts!$A$2:$F$9615,5,FALSE)</f>
        <v>West</v>
      </c>
      <c r="Q6622" t="b">
        <f t="shared" si="104"/>
        <v>1</v>
      </c>
      <c r="R6622" t="e">
        <f>INDEX(removed_duplicate_rows!$A$5:$A$39,MATCH(wins!A6622,removed_duplicate_rows!$A$5:$A$39,0))</f>
        <v>#N/A</v>
      </c>
    </row>
    <row r="6623" spans="1:18" ht="15.75" customHeight="1" x14ac:dyDescent="0.2">
      <c r="A6623" t="s">
        <v>20001</v>
      </c>
      <c r="B6623" t="s">
        <v>20002</v>
      </c>
      <c r="C6623" t="s">
        <v>20003</v>
      </c>
      <c r="D6623" s="10">
        <v>46060</v>
      </c>
      <c r="E6623" t="s">
        <v>19916</v>
      </c>
      <c r="F6623">
        <v>1</v>
      </c>
      <c r="G6623" t="s">
        <v>77</v>
      </c>
      <c r="H6623" t="s">
        <v>214</v>
      </c>
      <c r="I6623" t="s">
        <v>55</v>
      </c>
      <c r="J6623">
        <v>1</v>
      </c>
      <c r="K6623">
        <v>8823</v>
      </c>
      <c r="L6623" t="str">
        <f>IFERROR(INDEX(play_attribution!$B$2:$B$328,MATCH(A6623,play_attribution!$A$2:$A$328,0)),"")</f>
        <v/>
      </c>
      <c r="M6623" t="str">
        <f>VLOOKUP(H6623,seller_roster!$A$2:$B$85,2,FALSE)</f>
        <v>Rhea Abadi</v>
      </c>
      <c r="N6623" t="str">
        <f>VLOOKUP(C6623,accounts!$A$2:$F$9615,2,FALSE)</f>
        <v>Wholesale &amp; Distribution</v>
      </c>
      <c r="O6623" t="str">
        <f>VLOOKUP(C6623,accounts!$A$2:$F$9615,3,FALSE)</f>
        <v>$2.5M-$5M</v>
      </c>
      <c r="P6623" t="str">
        <f>VLOOKUP(C6623,accounts!$A$2:$F$9615,5,FALSE)</f>
        <v>West</v>
      </c>
      <c r="Q6623" t="b">
        <f t="shared" si="104"/>
        <v>1</v>
      </c>
      <c r="R6623" t="e">
        <f>INDEX(removed_duplicate_rows!$A$5:$A$39,MATCH(wins!A6623,removed_duplicate_rows!$A$5:$A$39,0))</f>
        <v>#N/A</v>
      </c>
    </row>
    <row r="6624" spans="1:18" ht="15.75" customHeight="1" x14ac:dyDescent="0.2">
      <c r="A6624" t="s">
        <v>20004</v>
      </c>
      <c r="B6624" t="s">
        <v>20005</v>
      </c>
      <c r="C6624" t="s">
        <v>20006</v>
      </c>
      <c r="D6624" s="10">
        <v>46060</v>
      </c>
      <c r="E6624" t="s">
        <v>19916</v>
      </c>
      <c r="F6624">
        <v>1</v>
      </c>
      <c r="G6624" t="s">
        <v>77</v>
      </c>
      <c r="H6624" t="s">
        <v>91</v>
      </c>
      <c r="I6624" t="s">
        <v>79</v>
      </c>
      <c r="J6624">
        <v>1</v>
      </c>
      <c r="K6624">
        <v>7153</v>
      </c>
      <c r="L6624" t="str">
        <f>IFERROR(INDEX(play_attribution!$B$2:$B$328,MATCH(A6624,play_attribution!$A$2:$A$328,0)),"")</f>
        <v/>
      </c>
      <c r="M6624" t="str">
        <f>VLOOKUP(H6624,seller_roster!$A$2:$B$85,2,FALSE)</f>
        <v>Kira Sorensen</v>
      </c>
      <c r="N6624" t="str">
        <f>VLOOKUP(C6624,accounts!$A$2:$F$9615,2,FALSE)</f>
        <v>Nonprofit</v>
      </c>
      <c r="O6624" t="str">
        <f>VLOOKUP(C6624,accounts!$A$2:$F$9615,3,FALSE)</f>
        <v>$2.5M-$5M</v>
      </c>
      <c r="P6624" t="str">
        <f>VLOOKUP(C6624,accounts!$A$2:$F$9615,5,FALSE)</f>
        <v>Central</v>
      </c>
      <c r="Q6624" t="b">
        <f t="shared" si="104"/>
        <v>1</v>
      </c>
      <c r="R6624" t="e">
        <f>INDEX(removed_duplicate_rows!$A$5:$A$39,MATCH(wins!A6624,removed_duplicate_rows!$A$5:$A$39,0))</f>
        <v>#N/A</v>
      </c>
    </row>
    <row r="6625" spans="1:18" ht="15.75" customHeight="1" x14ac:dyDescent="0.2">
      <c r="A6625" t="s">
        <v>20007</v>
      </c>
      <c r="B6625" t="s">
        <v>20008</v>
      </c>
      <c r="C6625" t="s">
        <v>20009</v>
      </c>
      <c r="D6625" s="10">
        <v>46060</v>
      </c>
      <c r="E6625" t="s">
        <v>19916</v>
      </c>
      <c r="F6625">
        <v>1</v>
      </c>
      <c r="G6625" t="s">
        <v>77</v>
      </c>
      <c r="H6625" t="s">
        <v>91</v>
      </c>
      <c r="I6625" t="s">
        <v>79</v>
      </c>
      <c r="J6625">
        <v>1</v>
      </c>
      <c r="K6625">
        <v>7304</v>
      </c>
      <c r="L6625" t="str">
        <f>IFERROR(INDEX(play_attribution!$B$2:$B$328,MATCH(A6625,play_attribution!$A$2:$A$328,0)),"")</f>
        <v/>
      </c>
      <c r="M6625" t="str">
        <f>VLOOKUP(H6625,seller_roster!$A$2:$B$85,2,FALSE)</f>
        <v>Kira Sorensen</v>
      </c>
      <c r="N6625" t="str">
        <f>VLOOKUP(C6625,accounts!$A$2:$F$9615,2,FALSE)</f>
        <v>Retail Multi-Location</v>
      </c>
      <c r="O6625" t="str">
        <f>VLOOKUP(C6625,accounts!$A$2:$F$9615,3,FALSE)</f>
        <v>$2.5M-$5M</v>
      </c>
      <c r="P6625" t="str">
        <f>VLOOKUP(C6625,accounts!$A$2:$F$9615,5,FALSE)</f>
        <v>Central</v>
      </c>
      <c r="Q6625" t="b">
        <f t="shared" si="104"/>
        <v>1</v>
      </c>
      <c r="R6625" t="e">
        <f>INDEX(removed_duplicate_rows!$A$5:$A$39,MATCH(wins!A6625,removed_duplicate_rows!$A$5:$A$39,0))</f>
        <v>#N/A</v>
      </c>
    </row>
    <row r="6626" spans="1:18" ht="15.75" customHeight="1" x14ac:dyDescent="0.2">
      <c r="A6626" t="s">
        <v>20010</v>
      </c>
      <c r="B6626" t="s">
        <v>20011</v>
      </c>
      <c r="C6626" t="s">
        <v>20012</v>
      </c>
      <c r="D6626" s="10">
        <v>46060</v>
      </c>
      <c r="E6626" t="s">
        <v>19916</v>
      </c>
      <c r="F6626">
        <v>1</v>
      </c>
      <c r="G6626" t="s">
        <v>77</v>
      </c>
      <c r="H6626" t="s">
        <v>214</v>
      </c>
      <c r="I6626" t="s">
        <v>79</v>
      </c>
      <c r="J6626">
        <v>1</v>
      </c>
      <c r="K6626">
        <v>6892</v>
      </c>
      <c r="L6626" t="str">
        <f>IFERROR(INDEX(play_attribution!$B$2:$B$328,MATCH(A6626,play_attribution!$A$2:$A$328,0)),"")</f>
        <v/>
      </c>
      <c r="M6626" t="str">
        <f>VLOOKUP(H6626,seller_roster!$A$2:$B$85,2,FALSE)</f>
        <v>Rhea Abadi</v>
      </c>
      <c r="N6626" t="str">
        <f>VLOOKUP(C6626,accounts!$A$2:$F$9615,2,FALSE)</f>
        <v>Manufacturing</v>
      </c>
      <c r="O6626" t="str">
        <f>VLOOKUP(C6626,accounts!$A$2:$F$9615,3,FALSE)</f>
        <v>$1M-$2.5M</v>
      </c>
      <c r="P6626" t="str">
        <f>VLOOKUP(C6626,accounts!$A$2:$F$9615,5,FALSE)</f>
        <v>Central</v>
      </c>
      <c r="Q6626" t="b">
        <f t="shared" si="104"/>
        <v>1</v>
      </c>
      <c r="R6626" t="e">
        <f>INDEX(removed_duplicate_rows!$A$5:$A$39,MATCH(wins!A6626,removed_duplicate_rows!$A$5:$A$39,0))</f>
        <v>#N/A</v>
      </c>
    </row>
    <row r="6627" spans="1:18" ht="15.75" customHeight="1" x14ac:dyDescent="0.2">
      <c r="A6627" t="s">
        <v>20013</v>
      </c>
      <c r="B6627" t="s">
        <v>20014</v>
      </c>
      <c r="C6627" t="s">
        <v>20015</v>
      </c>
      <c r="D6627" s="10">
        <v>46060</v>
      </c>
      <c r="E6627" t="s">
        <v>19916</v>
      </c>
      <c r="F6627">
        <v>1</v>
      </c>
      <c r="G6627" t="s">
        <v>77</v>
      </c>
      <c r="H6627" t="s">
        <v>866</v>
      </c>
      <c r="I6627" t="s">
        <v>55</v>
      </c>
      <c r="J6627">
        <v>1</v>
      </c>
      <c r="K6627">
        <v>7925</v>
      </c>
      <c r="L6627" t="str">
        <f>IFERROR(INDEX(play_attribution!$B$2:$B$328,MATCH(A6627,play_attribution!$A$2:$A$328,0)),"")</f>
        <v/>
      </c>
      <c r="M6627" t="str">
        <f>VLOOKUP(H6627,seller_roster!$A$2:$B$85,2,FALSE)</f>
        <v>Kira Novak</v>
      </c>
      <c r="N6627" t="str">
        <f>VLOOKUP(C6627,accounts!$A$2:$F$9615,2,FALSE)</f>
        <v>Manufacturing</v>
      </c>
      <c r="O6627" t="str">
        <f>VLOOKUP(C6627,accounts!$A$2:$F$9615,3,FALSE)</f>
        <v>$5M-$10M</v>
      </c>
      <c r="P6627" t="str">
        <f>VLOOKUP(C6627,accounts!$A$2:$F$9615,5,FALSE)</f>
        <v>East</v>
      </c>
      <c r="Q6627" t="b">
        <f t="shared" si="104"/>
        <v>1</v>
      </c>
      <c r="R6627" t="e">
        <f>INDEX(removed_duplicate_rows!$A$5:$A$39,MATCH(wins!A6627,removed_duplicate_rows!$A$5:$A$39,0))</f>
        <v>#N/A</v>
      </c>
    </row>
    <row r="6628" spans="1:18" ht="15.75" customHeight="1" x14ac:dyDescent="0.2">
      <c r="A6628" t="s">
        <v>20016</v>
      </c>
      <c r="B6628" t="s">
        <v>20017</v>
      </c>
      <c r="C6628" t="s">
        <v>20018</v>
      </c>
      <c r="D6628" s="10">
        <v>46060</v>
      </c>
      <c r="E6628" t="s">
        <v>19916</v>
      </c>
      <c r="F6628">
        <v>1</v>
      </c>
      <c r="G6628" t="s">
        <v>77</v>
      </c>
      <c r="H6628" t="s">
        <v>122</v>
      </c>
      <c r="I6628" t="s">
        <v>79</v>
      </c>
      <c r="J6628">
        <v>1</v>
      </c>
      <c r="K6628">
        <v>11989</v>
      </c>
      <c r="L6628" t="str">
        <f>IFERROR(INDEX(play_attribution!$B$2:$B$328,MATCH(A6628,play_attribution!$A$2:$A$328,0)),"")</f>
        <v/>
      </c>
      <c r="M6628" t="str">
        <f>VLOOKUP(H6628,seller_roster!$A$2:$B$85,2,FALSE)</f>
        <v>Uma Osei</v>
      </c>
      <c r="N6628" t="str">
        <f>VLOOKUP(C6628,accounts!$A$2:$F$9615,2,FALSE)</f>
        <v>Wholesale &amp; Distribution</v>
      </c>
      <c r="O6628" t="str">
        <f>VLOOKUP(C6628,accounts!$A$2:$F$9615,3,FALSE)</f>
        <v>$2.5M-$5M</v>
      </c>
      <c r="P6628" t="str">
        <f>VLOOKUP(C6628,accounts!$A$2:$F$9615,5,FALSE)</f>
        <v>West</v>
      </c>
      <c r="Q6628" t="b">
        <f t="shared" si="104"/>
        <v>1</v>
      </c>
      <c r="R6628" t="e">
        <f>INDEX(removed_duplicate_rows!$A$5:$A$39,MATCH(wins!A6628,removed_duplicate_rows!$A$5:$A$39,0))</f>
        <v>#N/A</v>
      </c>
    </row>
    <row r="6629" spans="1:18" ht="15.75" customHeight="1" x14ac:dyDescent="0.2">
      <c r="A6629" t="s">
        <v>20019</v>
      </c>
      <c r="B6629" t="s">
        <v>20020</v>
      </c>
      <c r="C6629" t="s">
        <v>20021</v>
      </c>
      <c r="D6629" s="10">
        <v>46060</v>
      </c>
      <c r="E6629" t="s">
        <v>19916</v>
      </c>
      <c r="F6629">
        <v>1</v>
      </c>
      <c r="G6629" t="s">
        <v>77</v>
      </c>
      <c r="H6629" t="s">
        <v>214</v>
      </c>
      <c r="I6629" t="s">
        <v>79</v>
      </c>
      <c r="J6629">
        <v>1</v>
      </c>
      <c r="K6629">
        <v>12476</v>
      </c>
      <c r="L6629" t="str">
        <f>IFERROR(INDEX(play_attribution!$B$2:$B$328,MATCH(A6629,play_attribution!$A$2:$A$328,0)),"")</f>
        <v/>
      </c>
      <c r="M6629" t="str">
        <f>VLOOKUP(H6629,seller_roster!$A$2:$B$85,2,FALSE)</f>
        <v>Rhea Abadi</v>
      </c>
      <c r="N6629" t="str">
        <f>VLOOKUP(C6629,accounts!$A$2:$F$9615,2,FALSE)</f>
        <v>Hospitality Group</v>
      </c>
      <c r="O6629" t="str">
        <f>VLOOKUP(C6629,accounts!$A$2:$F$9615,3,FALSE)</f>
        <v>&gt;$10M</v>
      </c>
      <c r="P6629" t="str">
        <f>VLOOKUP(C6629,accounts!$A$2:$F$9615,5,FALSE)</f>
        <v>West</v>
      </c>
      <c r="Q6629" t="b">
        <f t="shared" si="104"/>
        <v>1</v>
      </c>
      <c r="R6629" t="e">
        <f>INDEX(removed_duplicate_rows!$A$5:$A$39,MATCH(wins!A6629,removed_duplicate_rows!$A$5:$A$39,0))</f>
        <v>#N/A</v>
      </c>
    </row>
    <row r="6630" spans="1:18" ht="15.75" customHeight="1" x14ac:dyDescent="0.2">
      <c r="A6630" t="s">
        <v>20022</v>
      </c>
      <c r="B6630" t="s">
        <v>20023</v>
      </c>
      <c r="C6630" t="s">
        <v>20024</v>
      </c>
      <c r="D6630" s="10">
        <v>46060</v>
      </c>
      <c r="E6630" t="s">
        <v>19916</v>
      </c>
      <c r="F6630">
        <v>1</v>
      </c>
      <c r="G6630" t="s">
        <v>77</v>
      </c>
      <c r="H6630" t="s">
        <v>103</v>
      </c>
      <c r="I6630" t="s">
        <v>79</v>
      </c>
      <c r="J6630">
        <v>1</v>
      </c>
      <c r="K6630">
        <v>7135</v>
      </c>
      <c r="L6630" t="str">
        <f>IFERROR(INDEX(play_attribution!$B$2:$B$328,MATCH(A6630,play_attribution!$A$2:$A$328,0)),"")</f>
        <v/>
      </c>
      <c r="M6630" t="str">
        <f>VLOOKUP(H6630,seller_roster!$A$2:$B$85,2,FALSE)</f>
        <v>Jax Reyes</v>
      </c>
      <c r="N6630" t="str">
        <f>VLOOKUP(C6630,accounts!$A$2:$F$9615,2,FALSE)</f>
        <v>Healthcare Services</v>
      </c>
      <c r="O6630" t="str">
        <f>VLOOKUP(C6630,accounts!$A$2:$F$9615,3,FALSE)</f>
        <v>&lt;$1M</v>
      </c>
      <c r="P6630" t="str">
        <f>VLOOKUP(C6630,accounts!$A$2:$F$9615,5,FALSE)</f>
        <v>West</v>
      </c>
      <c r="Q6630" t="b">
        <f t="shared" si="104"/>
        <v>1</v>
      </c>
      <c r="R6630" t="e">
        <f>INDEX(removed_duplicate_rows!$A$5:$A$39,MATCH(wins!A6630,removed_duplicate_rows!$A$5:$A$39,0))</f>
        <v>#N/A</v>
      </c>
    </row>
    <row r="6631" spans="1:18" ht="15.75" customHeight="1" x14ac:dyDescent="0.2">
      <c r="A6631" t="s">
        <v>20025</v>
      </c>
      <c r="B6631" t="s">
        <v>20026</v>
      </c>
      <c r="C6631" t="s">
        <v>20027</v>
      </c>
      <c r="D6631" s="10">
        <v>46060</v>
      </c>
      <c r="E6631" t="s">
        <v>19916</v>
      </c>
      <c r="F6631">
        <v>1</v>
      </c>
      <c r="G6631" t="s">
        <v>77</v>
      </c>
      <c r="H6631" t="s">
        <v>618</v>
      </c>
      <c r="I6631" t="s">
        <v>79</v>
      </c>
      <c r="J6631">
        <v>1</v>
      </c>
      <c r="K6631">
        <v>10482</v>
      </c>
      <c r="L6631" t="str">
        <f>IFERROR(INDEX(play_attribution!$B$2:$B$328,MATCH(A6631,play_attribution!$A$2:$A$328,0)),"")</f>
        <v/>
      </c>
      <c r="M6631" t="str">
        <f>VLOOKUP(H6631,seller_roster!$A$2:$B$85,2,FALSE)</f>
        <v>Parker Reyes</v>
      </c>
      <c r="N6631" t="str">
        <f>VLOOKUP(C6631,accounts!$A$2:$F$9615,2,FALSE)</f>
        <v>Logistics</v>
      </c>
      <c r="O6631" t="str">
        <f>VLOOKUP(C6631,accounts!$A$2:$F$9615,3,FALSE)</f>
        <v>$1M-$2.5M</v>
      </c>
      <c r="P6631" t="str">
        <f>VLOOKUP(C6631,accounts!$A$2:$F$9615,5,FALSE)</f>
        <v>Central</v>
      </c>
      <c r="Q6631" t="b">
        <f t="shared" si="104"/>
        <v>1</v>
      </c>
      <c r="R6631" t="e">
        <f>INDEX(removed_duplicate_rows!$A$5:$A$39,MATCH(wins!A6631,removed_duplicate_rows!$A$5:$A$39,0))</f>
        <v>#N/A</v>
      </c>
    </row>
    <row r="6632" spans="1:18" ht="15.75" customHeight="1" x14ac:dyDescent="0.2">
      <c r="A6632" t="s">
        <v>20028</v>
      </c>
      <c r="B6632" t="s">
        <v>20029</v>
      </c>
      <c r="C6632" t="s">
        <v>20030</v>
      </c>
      <c r="D6632" s="10">
        <v>46060</v>
      </c>
      <c r="E6632" t="s">
        <v>19916</v>
      </c>
      <c r="F6632">
        <v>1</v>
      </c>
      <c r="G6632" t="s">
        <v>77</v>
      </c>
      <c r="H6632" t="s">
        <v>83</v>
      </c>
      <c r="I6632" t="s">
        <v>55</v>
      </c>
      <c r="J6632">
        <v>1</v>
      </c>
      <c r="K6632">
        <v>6550</v>
      </c>
      <c r="L6632" t="str">
        <f>IFERROR(INDEX(play_attribution!$B$2:$B$328,MATCH(A6632,play_attribution!$A$2:$A$328,0)),"")</f>
        <v/>
      </c>
      <c r="M6632" t="str">
        <f>VLOOKUP(H6632,seller_roster!$A$2:$B$85,2,FALSE)</f>
        <v>Sage Ruiz</v>
      </c>
      <c r="N6632" t="str">
        <f>VLOOKUP(C6632,accounts!$A$2:$F$9615,2,FALSE)</f>
        <v>Wholesale &amp; Distribution</v>
      </c>
      <c r="O6632" t="str">
        <f>VLOOKUP(C6632,accounts!$A$2:$F$9615,3,FALSE)</f>
        <v>$1M-$2.5M</v>
      </c>
      <c r="P6632" t="str">
        <f>VLOOKUP(C6632,accounts!$A$2:$F$9615,5,FALSE)</f>
        <v>West</v>
      </c>
      <c r="Q6632" t="b">
        <f t="shared" si="104"/>
        <v>1</v>
      </c>
      <c r="R6632" t="e">
        <f>INDEX(removed_duplicate_rows!$A$5:$A$39,MATCH(wins!A6632,removed_duplicate_rows!$A$5:$A$39,0))</f>
        <v>#N/A</v>
      </c>
    </row>
    <row r="6633" spans="1:18" ht="15.75" customHeight="1" x14ac:dyDescent="0.2">
      <c r="A6633" t="s">
        <v>20031</v>
      </c>
      <c r="B6633" t="s">
        <v>20032</v>
      </c>
      <c r="C6633" t="s">
        <v>20033</v>
      </c>
      <c r="D6633" s="10">
        <v>46060</v>
      </c>
      <c r="E6633" t="s">
        <v>19916</v>
      </c>
      <c r="F6633">
        <v>1</v>
      </c>
      <c r="G6633" t="s">
        <v>77</v>
      </c>
      <c r="H6633" t="s">
        <v>266</v>
      </c>
      <c r="I6633" t="s">
        <v>79</v>
      </c>
      <c r="J6633">
        <v>1</v>
      </c>
      <c r="K6633">
        <v>6558</v>
      </c>
      <c r="L6633" t="str">
        <f>IFERROR(INDEX(play_attribution!$B$2:$B$328,MATCH(A6633,play_attribution!$A$2:$A$328,0)),"")</f>
        <v/>
      </c>
      <c r="M6633" t="str">
        <f>VLOOKUP(H6633,seller_roster!$A$2:$B$85,2,FALSE)</f>
        <v>Dakota Vega</v>
      </c>
      <c r="N6633" t="str">
        <f>VLOOKUP(C6633,accounts!$A$2:$F$9615,2,FALSE)</f>
        <v>Retail Multi-Location</v>
      </c>
      <c r="O6633" t="str">
        <f>VLOOKUP(C6633,accounts!$A$2:$F$9615,3,FALSE)</f>
        <v>&lt;$1M</v>
      </c>
      <c r="P6633" t="str">
        <f>VLOOKUP(C6633,accounts!$A$2:$F$9615,5,FALSE)</f>
        <v>Central</v>
      </c>
      <c r="Q6633" t="b">
        <f t="shared" si="104"/>
        <v>1</v>
      </c>
      <c r="R6633" t="e">
        <f>INDEX(removed_duplicate_rows!$A$5:$A$39,MATCH(wins!A6633,removed_duplicate_rows!$A$5:$A$39,0))</f>
        <v>#N/A</v>
      </c>
    </row>
    <row r="6634" spans="1:18" ht="15.75" customHeight="1" x14ac:dyDescent="0.2">
      <c r="A6634" t="s">
        <v>20034</v>
      </c>
      <c r="B6634" t="s">
        <v>20035</v>
      </c>
      <c r="C6634" t="s">
        <v>20036</v>
      </c>
      <c r="D6634" s="10">
        <v>46060</v>
      </c>
      <c r="E6634" t="s">
        <v>19916</v>
      </c>
      <c r="F6634">
        <v>1</v>
      </c>
      <c r="G6634" t="s">
        <v>77</v>
      </c>
      <c r="H6634" t="s">
        <v>159</v>
      </c>
      <c r="I6634" t="s">
        <v>79</v>
      </c>
      <c r="J6634">
        <v>1</v>
      </c>
      <c r="K6634">
        <v>6633</v>
      </c>
      <c r="L6634" t="str">
        <f>IFERROR(INDEX(play_attribution!$B$2:$B$328,MATCH(A6634,play_attribution!$A$2:$A$328,0)),"")</f>
        <v/>
      </c>
      <c r="M6634" t="str">
        <f>VLOOKUP(H6634,seller_roster!$A$2:$B$85,2,FALSE)</f>
        <v>Kai Bianchi</v>
      </c>
      <c r="N6634" t="str">
        <f>VLOOKUP(C6634,accounts!$A$2:$F$9615,2,FALSE)</f>
        <v>Logistics</v>
      </c>
      <c r="O6634" t="str">
        <f>VLOOKUP(C6634,accounts!$A$2:$F$9615,3,FALSE)</f>
        <v>$5M-$10M</v>
      </c>
      <c r="P6634" t="str">
        <f>VLOOKUP(C6634,accounts!$A$2:$F$9615,5,FALSE)</f>
        <v>West</v>
      </c>
      <c r="Q6634" t="b">
        <f t="shared" si="104"/>
        <v>1</v>
      </c>
      <c r="R6634" t="e">
        <f>INDEX(removed_duplicate_rows!$A$5:$A$39,MATCH(wins!A6634,removed_duplicate_rows!$A$5:$A$39,0))</f>
        <v>#N/A</v>
      </c>
    </row>
    <row r="6635" spans="1:18" ht="15.75" customHeight="1" x14ac:dyDescent="0.2">
      <c r="A6635" t="s">
        <v>20037</v>
      </c>
      <c r="B6635" t="s">
        <v>20038</v>
      </c>
      <c r="C6635" t="s">
        <v>20039</v>
      </c>
      <c r="D6635" s="10">
        <v>46060</v>
      </c>
      <c r="E6635" t="s">
        <v>19916</v>
      </c>
      <c r="F6635">
        <v>1</v>
      </c>
      <c r="G6635" t="s">
        <v>77</v>
      </c>
      <c r="H6635" t="s">
        <v>173</v>
      </c>
      <c r="I6635" t="s">
        <v>55</v>
      </c>
      <c r="J6635">
        <v>1</v>
      </c>
      <c r="K6635">
        <v>4415</v>
      </c>
      <c r="L6635" t="str">
        <f>IFERROR(INDEX(play_attribution!$B$2:$B$328,MATCH(A6635,play_attribution!$A$2:$A$328,0)),"")</f>
        <v/>
      </c>
      <c r="M6635" t="str">
        <f>VLOOKUP(H6635,seller_roster!$A$2:$B$85,2,FALSE)</f>
        <v>Pia Reyes</v>
      </c>
      <c r="N6635" t="str">
        <f>VLOOKUP(C6635,accounts!$A$2:$F$9615,2,FALSE)</f>
        <v>Professional Services</v>
      </c>
      <c r="O6635" t="str">
        <f>VLOOKUP(C6635,accounts!$A$2:$F$9615,3,FALSE)</f>
        <v>&lt;$1M</v>
      </c>
      <c r="P6635" t="str">
        <f>VLOOKUP(C6635,accounts!$A$2:$F$9615,5,FALSE)</f>
        <v>East</v>
      </c>
      <c r="Q6635" t="b">
        <f t="shared" si="104"/>
        <v>1</v>
      </c>
      <c r="R6635" t="e">
        <f>INDEX(removed_duplicate_rows!$A$5:$A$39,MATCH(wins!A6635,removed_duplicate_rows!$A$5:$A$39,0))</f>
        <v>#N/A</v>
      </c>
    </row>
    <row r="6636" spans="1:18" ht="15.75" customHeight="1" x14ac:dyDescent="0.2">
      <c r="A6636" t="s">
        <v>20040</v>
      </c>
      <c r="B6636" t="s">
        <v>20041</v>
      </c>
      <c r="C6636" t="s">
        <v>20042</v>
      </c>
      <c r="D6636" s="10">
        <v>46060</v>
      </c>
      <c r="E6636" t="s">
        <v>19916</v>
      </c>
      <c r="F6636">
        <v>1</v>
      </c>
      <c r="G6636" t="s">
        <v>77</v>
      </c>
      <c r="H6636" t="s">
        <v>1230</v>
      </c>
      <c r="I6636" t="s">
        <v>79</v>
      </c>
      <c r="J6636">
        <v>1</v>
      </c>
      <c r="K6636">
        <v>5827</v>
      </c>
      <c r="L6636" t="str">
        <f>IFERROR(INDEX(play_attribution!$B$2:$B$328,MATCH(A6636,play_attribution!$A$2:$A$328,0)),"")</f>
        <v/>
      </c>
      <c r="M6636" t="str">
        <f>VLOOKUP(H6636,seller_roster!$A$2:$B$85,2,FALSE)</f>
        <v>Lennon Doyle</v>
      </c>
      <c r="N6636" t="str">
        <f>VLOOKUP(C6636,accounts!$A$2:$F$9615,2,FALSE)</f>
        <v>Logistics</v>
      </c>
      <c r="O6636" t="str">
        <f>VLOOKUP(C6636,accounts!$A$2:$F$9615,3,FALSE)</f>
        <v>$2.5M-$5M</v>
      </c>
      <c r="P6636" t="str">
        <f>VLOOKUP(C6636,accounts!$A$2:$F$9615,5,FALSE)</f>
        <v>West</v>
      </c>
      <c r="Q6636" t="b">
        <f t="shared" si="104"/>
        <v>1</v>
      </c>
      <c r="R6636" t="e">
        <f>INDEX(removed_duplicate_rows!$A$5:$A$39,MATCH(wins!A6636,removed_duplicate_rows!$A$5:$A$39,0))</f>
        <v>#N/A</v>
      </c>
    </row>
    <row r="6637" spans="1:18" ht="15.75" customHeight="1" x14ac:dyDescent="0.2">
      <c r="A6637" t="s">
        <v>20043</v>
      </c>
      <c r="B6637" t="s">
        <v>20044</v>
      </c>
      <c r="C6637" t="s">
        <v>20045</v>
      </c>
      <c r="D6637" s="10">
        <v>46060</v>
      </c>
      <c r="E6637" t="s">
        <v>19916</v>
      </c>
      <c r="F6637">
        <v>1</v>
      </c>
      <c r="G6637" t="s">
        <v>77</v>
      </c>
      <c r="H6637" t="s">
        <v>214</v>
      </c>
      <c r="I6637" t="s">
        <v>55</v>
      </c>
      <c r="J6637">
        <v>1</v>
      </c>
      <c r="K6637">
        <v>6403</v>
      </c>
      <c r="L6637" t="str">
        <f>IFERROR(INDEX(play_attribution!$B$2:$B$328,MATCH(A6637,play_attribution!$A$2:$A$328,0)),"")</f>
        <v/>
      </c>
      <c r="M6637" t="str">
        <f>VLOOKUP(H6637,seller_roster!$A$2:$B$85,2,FALSE)</f>
        <v>Rhea Abadi</v>
      </c>
      <c r="N6637" t="str">
        <f>VLOOKUP(C6637,accounts!$A$2:$F$9615,2,FALSE)</f>
        <v>Construction</v>
      </c>
      <c r="O6637" t="str">
        <f>VLOOKUP(C6637,accounts!$A$2:$F$9615,3,FALSE)</f>
        <v>$2.5M-$5M</v>
      </c>
      <c r="P6637" t="str">
        <f>VLOOKUP(C6637,accounts!$A$2:$F$9615,5,FALSE)</f>
        <v>East</v>
      </c>
      <c r="Q6637" t="b">
        <f t="shared" si="104"/>
        <v>1</v>
      </c>
      <c r="R6637" t="e">
        <f>INDEX(removed_duplicate_rows!$A$5:$A$39,MATCH(wins!A6637,removed_duplicate_rows!$A$5:$A$39,0))</f>
        <v>#N/A</v>
      </c>
    </row>
    <row r="6638" spans="1:18" ht="15.75" customHeight="1" x14ac:dyDescent="0.2">
      <c r="A6638" t="s">
        <v>20046</v>
      </c>
      <c r="B6638" t="s">
        <v>20047</v>
      </c>
      <c r="C6638" t="s">
        <v>20048</v>
      </c>
      <c r="D6638" s="10">
        <v>46060</v>
      </c>
      <c r="E6638" t="s">
        <v>19916</v>
      </c>
      <c r="F6638">
        <v>1</v>
      </c>
      <c r="G6638" t="s">
        <v>77</v>
      </c>
      <c r="H6638" t="s">
        <v>129</v>
      </c>
      <c r="I6638" t="s">
        <v>55</v>
      </c>
      <c r="J6638">
        <v>1</v>
      </c>
      <c r="K6638">
        <v>3306</v>
      </c>
      <c r="L6638" t="str">
        <f>IFERROR(INDEX(play_attribution!$B$2:$B$328,MATCH(A6638,play_attribution!$A$2:$A$328,0)),"")</f>
        <v/>
      </c>
      <c r="M6638" t="str">
        <f>VLOOKUP(H6638,seller_roster!$A$2:$B$85,2,FALSE)</f>
        <v>Gray Vega</v>
      </c>
      <c r="N6638" t="str">
        <f>VLOOKUP(C6638,accounts!$A$2:$F$9615,2,FALSE)</f>
        <v>Logistics</v>
      </c>
      <c r="O6638" t="str">
        <f>VLOOKUP(C6638,accounts!$A$2:$F$9615,3,FALSE)</f>
        <v>$2.5M-$5M</v>
      </c>
      <c r="P6638" t="str">
        <f>VLOOKUP(C6638,accounts!$A$2:$F$9615,5,FALSE)</f>
        <v>East</v>
      </c>
      <c r="Q6638" t="b">
        <f t="shared" si="104"/>
        <v>1</v>
      </c>
      <c r="R6638" t="e">
        <f>INDEX(removed_duplicate_rows!$A$5:$A$39,MATCH(wins!A6638,removed_duplicate_rows!$A$5:$A$39,0))</f>
        <v>#N/A</v>
      </c>
    </row>
    <row r="6639" spans="1:18" ht="15.75" customHeight="1" x14ac:dyDescent="0.2">
      <c r="A6639" t="s">
        <v>20049</v>
      </c>
      <c r="B6639" t="s">
        <v>20050</v>
      </c>
      <c r="C6639" t="s">
        <v>20051</v>
      </c>
      <c r="D6639" s="10">
        <v>46060</v>
      </c>
      <c r="E6639" t="s">
        <v>19916</v>
      </c>
      <c r="F6639">
        <v>1</v>
      </c>
      <c r="G6639" t="s">
        <v>77</v>
      </c>
      <c r="H6639" t="s">
        <v>173</v>
      </c>
      <c r="I6639" t="s">
        <v>79</v>
      </c>
      <c r="J6639">
        <v>1</v>
      </c>
      <c r="K6639">
        <v>3869</v>
      </c>
      <c r="L6639" t="str">
        <f>IFERROR(INDEX(play_attribution!$B$2:$B$328,MATCH(A6639,play_attribution!$A$2:$A$328,0)),"")</f>
        <v/>
      </c>
      <c r="M6639" t="str">
        <f>VLOOKUP(H6639,seller_roster!$A$2:$B$85,2,FALSE)</f>
        <v>Pia Reyes</v>
      </c>
      <c r="N6639" t="str">
        <f>VLOOKUP(C6639,accounts!$A$2:$F$9615,2,FALSE)</f>
        <v>Logistics</v>
      </c>
      <c r="O6639" t="str">
        <f>VLOOKUP(C6639,accounts!$A$2:$F$9615,3,FALSE)</f>
        <v>$2.5M-$5M</v>
      </c>
      <c r="P6639" t="str">
        <f>VLOOKUP(C6639,accounts!$A$2:$F$9615,5,FALSE)</f>
        <v>West</v>
      </c>
      <c r="Q6639" t="b">
        <f t="shared" si="104"/>
        <v>1</v>
      </c>
      <c r="R6639" t="e">
        <f>INDEX(removed_duplicate_rows!$A$5:$A$39,MATCH(wins!A6639,removed_duplicate_rows!$A$5:$A$39,0))</f>
        <v>#N/A</v>
      </c>
    </row>
    <row r="6640" spans="1:18" ht="15.75" customHeight="1" x14ac:dyDescent="0.2">
      <c r="A6640" t="s">
        <v>20052</v>
      </c>
      <c r="B6640" t="s">
        <v>20053</v>
      </c>
      <c r="C6640" t="s">
        <v>20054</v>
      </c>
      <c r="D6640" s="10">
        <v>46060</v>
      </c>
      <c r="E6640" t="s">
        <v>19916</v>
      </c>
      <c r="F6640">
        <v>1</v>
      </c>
      <c r="G6640" t="s">
        <v>77</v>
      </c>
      <c r="H6640" t="s">
        <v>159</v>
      </c>
      <c r="I6640" t="s">
        <v>55</v>
      </c>
      <c r="J6640">
        <v>1</v>
      </c>
      <c r="K6640">
        <v>8220</v>
      </c>
      <c r="L6640" t="str">
        <f>IFERROR(INDEX(play_attribution!$B$2:$B$328,MATCH(A6640,play_attribution!$A$2:$A$328,0)),"")</f>
        <v/>
      </c>
      <c r="M6640" t="str">
        <f>VLOOKUP(H6640,seller_roster!$A$2:$B$85,2,FALSE)</f>
        <v>Kai Bianchi</v>
      </c>
      <c r="N6640" t="str">
        <f>VLOOKUP(C6640,accounts!$A$2:$F$9615,2,FALSE)</f>
        <v>Field Services</v>
      </c>
      <c r="O6640" t="str">
        <f>VLOOKUP(C6640,accounts!$A$2:$F$9615,3,FALSE)</f>
        <v>&lt;$1M</v>
      </c>
      <c r="P6640" t="str">
        <f>VLOOKUP(C6640,accounts!$A$2:$F$9615,5,FALSE)</f>
        <v>West</v>
      </c>
      <c r="Q6640" t="b">
        <f t="shared" si="104"/>
        <v>1</v>
      </c>
      <c r="R6640" t="e">
        <f>INDEX(removed_duplicate_rows!$A$5:$A$39,MATCH(wins!A6640,removed_duplicate_rows!$A$5:$A$39,0))</f>
        <v>#N/A</v>
      </c>
    </row>
    <row r="6641" spans="1:18" ht="15.75" customHeight="1" x14ac:dyDescent="0.2">
      <c r="A6641" t="s">
        <v>20055</v>
      </c>
      <c r="B6641" t="s">
        <v>20056</v>
      </c>
      <c r="C6641" t="s">
        <v>20057</v>
      </c>
      <c r="D6641" s="10">
        <v>46060</v>
      </c>
      <c r="E6641" t="s">
        <v>19916</v>
      </c>
      <c r="F6641">
        <v>1</v>
      </c>
      <c r="G6641" t="s">
        <v>77</v>
      </c>
      <c r="H6641" t="s">
        <v>122</v>
      </c>
      <c r="I6641" t="s">
        <v>79</v>
      </c>
      <c r="J6641">
        <v>1</v>
      </c>
      <c r="K6641">
        <v>8877</v>
      </c>
      <c r="L6641" t="str">
        <f>IFERROR(INDEX(play_attribution!$B$2:$B$328,MATCH(A6641,play_attribution!$A$2:$A$328,0)),"")</f>
        <v/>
      </c>
      <c r="M6641" t="str">
        <f>VLOOKUP(H6641,seller_roster!$A$2:$B$85,2,FALSE)</f>
        <v>Uma Osei</v>
      </c>
      <c r="N6641" t="str">
        <f>VLOOKUP(C6641,accounts!$A$2:$F$9615,2,FALSE)</f>
        <v>Nonprofit</v>
      </c>
      <c r="O6641" t="str">
        <f>VLOOKUP(C6641,accounts!$A$2:$F$9615,3,FALSE)</f>
        <v>$1M-$2.5M</v>
      </c>
      <c r="P6641" t="str">
        <f>VLOOKUP(C6641,accounts!$A$2:$F$9615,5,FALSE)</f>
        <v>East</v>
      </c>
      <c r="Q6641" t="b">
        <f t="shared" si="104"/>
        <v>1</v>
      </c>
      <c r="R6641" t="e">
        <f>INDEX(removed_duplicate_rows!$A$5:$A$39,MATCH(wins!A6641,removed_duplicate_rows!$A$5:$A$39,0))</f>
        <v>#N/A</v>
      </c>
    </row>
    <row r="6642" spans="1:18" ht="15.75" customHeight="1" x14ac:dyDescent="0.2">
      <c r="A6642" t="s">
        <v>20058</v>
      </c>
      <c r="B6642" t="s">
        <v>20059</v>
      </c>
      <c r="C6642" t="s">
        <v>20060</v>
      </c>
      <c r="D6642" s="10">
        <v>46060</v>
      </c>
      <c r="E6642" t="s">
        <v>19916</v>
      </c>
      <c r="F6642">
        <v>1</v>
      </c>
      <c r="G6642" t="s">
        <v>77</v>
      </c>
      <c r="H6642" t="s">
        <v>95</v>
      </c>
      <c r="I6642" t="s">
        <v>79</v>
      </c>
      <c r="J6642">
        <v>1</v>
      </c>
      <c r="K6642">
        <v>7340</v>
      </c>
      <c r="L6642" t="str">
        <f>IFERROR(INDEX(play_attribution!$B$2:$B$328,MATCH(A6642,play_attribution!$A$2:$A$328,0)),"")</f>
        <v/>
      </c>
      <c r="M6642" t="str">
        <f>VLOOKUP(H6642,seller_roster!$A$2:$B$85,2,FALSE)</f>
        <v>Frankie Ferro</v>
      </c>
      <c r="N6642" t="str">
        <f>VLOOKUP(C6642,accounts!$A$2:$F$9615,2,FALSE)</f>
        <v>Manufacturing</v>
      </c>
      <c r="O6642" t="str">
        <f>VLOOKUP(C6642,accounts!$A$2:$F$9615,3,FALSE)</f>
        <v>$5M-$10M</v>
      </c>
      <c r="P6642" t="str">
        <f>VLOOKUP(C6642,accounts!$A$2:$F$9615,5,FALSE)</f>
        <v>West</v>
      </c>
      <c r="Q6642" t="b">
        <f t="shared" si="104"/>
        <v>1</v>
      </c>
      <c r="R6642" t="e">
        <f>INDEX(removed_duplicate_rows!$A$5:$A$39,MATCH(wins!A6642,removed_duplicate_rows!$A$5:$A$39,0))</f>
        <v>#N/A</v>
      </c>
    </row>
    <row r="6643" spans="1:18" ht="15.75" customHeight="1" x14ac:dyDescent="0.2">
      <c r="A6643" t="s">
        <v>20061</v>
      </c>
      <c r="B6643" t="s">
        <v>20062</v>
      </c>
      <c r="C6643" t="s">
        <v>20063</v>
      </c>
      <c r="D6643" s="10">
        <v>46060</v>
      </c>
      <c r="E6643" t="s">
        <v>19916</v>
      </c>
      <c r="F6643">
        <v>1</v>
      </c>
      <c r="G6643" t="s">
        <v>77</v>
      </c>
      <c r="H6643" t="s">
        <v>266</v>
      </c>
      <c r="I6643" t="s">
        <v>79</v>
      </c>
      <c r="J6643">
        <v>1</v>
      </c>
      <c r="K6643">
        <v>4404</v>
      </c>
      <c r="L6643" t="str">
        <f>IFERROR(INDEX(play_attribution!$B$2:$B$328,MATCH(A6643,play_attribution!$A$2:$A$328,0)),"")</f>
        <v/>
      </c>
      <c r="M6643" t="str">
        <f>VLOOKUP(H6643,seller_roster!$A$2:$B$85,2,FALSE)</f>
        <v>Dakota Vega</v>
      </c>
      <c r="N6643" t="str">
        <f>VLOOKUP(C6643,accounts!$A$2:$F$9615,2,FALSE)</f>
        <v>Nonprofit</v>
      </c>
      <c r="O6643" t="str">
        <f>VLOOKUP(C6643,accounts!$A$2:$F$9615,3,FALSE)</f>
        <v>&gt;$10M</v>
      </c>
      <c r="P6643" t="str">
        <f>VLOOKUP(C6643,accounts!$A$2:$F$9615,5,FALSE)</f>
        <v>Central</v>
      </c>
      <c r="Q6643" t="b">
        <f t="shared" si="104"/>
        <v>1</v>
      </c>
      <c r="R6643" t="e">
        <f>INDEX(removed_duplicate_rows!$A$5:$A$39,MATCH(wins!A6643,removed_duplicate_rows!$A$5:$A$39,0))</f>
        <v>#N/A</v>
      </c>
    </row>
    <row r="6644" spans="1:18" ht="15.75" customHeight="1" x14ac:dyDescent="0.2">
      <c r="A6644" t="s">
        <v>20064</v>
      </c>
      <c r="B6644" t="s">
        <v>20065</v>
      </c>
      <c r="C6644" t="s">
        <v>20066</v>
      </c>
      <c r="D6644" s="10">
        <v>46060</v>
      </c>
      <c r="E6644" t="s">
        <v>19916</v>
      </c>
      <c r="F6644">
        <v>1</v>
      </c>
      <c r="G6644" t="s">
        <v>77</v>
      </c>
      <c r="H6644" t="s">
        <v>107</v>
      </c>
      <c r="I6644" t="s">
        <v>79</v>
      </c>
      <c r="J6644">
        <v>1</v>
      </c>
      <c r="K6644">
        <v>8000</v>
      </c>
      <c r="L6644" t="str">
        <f>IFERROR(INDEX(play_attribution!$B$2:$B$328,MATCH(A6644,play_attribution!$A$2:$A$328,0)),"")</f>
        <v/>
      </c>
      <c r="M6644" t="str">
        <f>VLOOKUP(H6644,seller_roster!$A$2:$B$85,2,FALSE)</f>
        <v>Skyler Doyle</v>
      </c>
      <c r="N6644" t="str">
        <f>VLOOKUP(C6644,accounts!$A$2:$F$9615,2,FALSE)</f>
        <v>Healthcare Services</v>
      </c>
      <c r="O6644" t="str">
        <f>VLOOKUP(C6644,accounts!$A$2:$F$9615,3,FALSE)</f>
        <v>$5M-$10M</v>
      </c>
      <c r="P6644" t="str">
        <f>VLOOKUP(C6644,accounts!$A$2:$F$9615,5,FALSE)</f>
        <v>East</v>
      </c>
      <c r="Q6644" t="b">
        <f t="shared" si="104"/>
        <v>1</v>
      </c>
      <c r="R6644" t="e">
        <f>INDEX(removed_duplicate_rows!$A$5:$A$39,MATCH(wins!A6644,removed_duplicate_rows!$A$5:$A$39,0))</f>
        <v>#N/A</v>
      </c>
    </row>
    <row r="6645" spans="1:18" ht="15.75" customHeight="1" x14ac:dyDescent="0.2">
      <c r="A6645" t="s">
        <v>20067</v>
      </c>
      <c r="B6645" t="s">
        <v>20068</v>
      </c>
      <c r="C6645" t="s">
        <v>20069</v>
      </c>
      <c r="D6645" s="10">
        <v>46060</v>
      </c>
      <c r="E6645" t="s">
        <v>19916</v>
      </c>
      <c r="F6645">
        <v>1</v>
      </c>
      <c r="G6645" t="s">
        <v>77</v>
      </c>
      <c r="H6645" t="s">
        <v>1230</v>
      </c>
      <c r="I6645" t="s">
        <v>55</v>
      </c>
      <c r="J6645">
        <v>1</v>
      </c>
      <c r="K6645">
        <v>6836</v>
      </c>
      <c r="L6645" t="str">
        <f>IFERROR(INDEX(play_attribution!$B$2:$B$328,MATCH(A6645,play_attribution!$A$2:$A$328,0)),"")</f>
        <v/>
      </c>
      <c r="M6645" t="str">
        <f>VLOOKUP(H6645,seller_roster!$A$2:$B$85,2,FALSE)</f>
        <v>Lennon Doyle</v>
      </c>
      <c r="N6645" t="str">
        <f>VLOOKUP(C6645,accounts!$A$2:$F$9615,2,FALSE)</f>
        <v>Logistics</v>
      </c>
      <c r="O6645" t="str">
        <f>VLOOKUP(C6645,accounts!$A$2:$F$9615,3,FALSE)</f>
        <v>$2.5M-$5M</v>
      </c>
      <c r="P6645" t="str">
        <f>VLOOKUP(C6645,accounts!$A$2:$F$9615,5,FALSE)</f>
        <v>East</v>
      </c>
      <c r="Q6645" t="b">
        <f t="shared" si="104"/>
        <v>1</v>
      </c>
      <c r="R6645" t="e">
        <f>INDEX(removed_duplicate_rows!$A$5:$A$39,MATCH(wins!A6645,removed_duplicate_rows!$A$5:$A$39,0))</f>
        <v>#N/A</v>
      </c>
    </row>
    <row r="6646" spans="1:18" ht="15.75" customHeight="1" x14ac:dyDescent="0.2">
      <c r="A6646" t="s">
        <v>20070</v>
      </c>
      <c r="B6646" t="s">
        <v>20071</v>
      </c>
      <c r="C6646" t="s">
        <v>20072</v>
      </c>
      <c r="D6646" s="10">
        <v>46060</v>
      </c>
      <c r="E6646" t="s">
        <v>19916</v>
      </c>
      <c r="F6646">
        <v>1</v>
      </c>
      <c r="G6646" t="s">
        <v>77</v>
      </c>
      <c r="H6646" t="s">
        <v>118</v>
      </c>
      <c r="I6646" t="s">
        <v>55</v>
      </c>
      <c r="J6646">
        <v>1</v>
      </c>
      <c r="K6646">
        <v>9921</v>
      </c>
      <c r="L6646" t="str">
        <f>IFERROR(INDEX(play_attribution!$B$2:$B$328,MATCH(A6646,play_attribution!$A$2:$A$328,0)),"")</f>
        <v/>
      </c>
      <c r="M6646" t="str">
        <f>VLOOKUP(H6646,seller_roster!$A$2:$B$85,2,FALSE)</f>
        <v>Val Reyes</v>
      </c>
      <c r="N6646" t="str">
        <f>VLOOKUP(C6646,accounts!$A$2:$F$9615,2,FALSE)</f>
        <v>Nonprofit</v>
      </c>
      <c r="O6646" t="str">
        <f>VLOOKUP(C6646,accounts!$A$2:$F$9615,3,FALSE)</f>
        <v>$2.5M-$5M</v>
      </c>
      <c r="P6646" t="str">
        <f>VLOOKUP(C6646,accounts!$A$2:$F$9615,5,FALSE)</f>
        <v>West</v>
      </c>
      <c r="Q6646" t="b">
        <f t="shared" si="104"/>
        <v>1</v>
      </c>
      <c r="R6646" t="e">
        <f>INDEX(removed_duplicate_rows!$A$5:$A$39,MATCH(wins!A6646,removed_duplicate_rows!$A$5:$A$39,0))</f>
        <v>#N/A</v>
      </c>
    </row>
    <row r="6647" spans="1:18" ht="15.75" customHeight="1" x14ac:dyDescent="0.2">
      <c r="A6647" t="s">
        <v>20073</v>
      </c>
      <c r="B6647" t="s">
        <v>20074</v>
      </c>
      <c r="C6647" t="s">
        <v>20075</v>
      </c>
      <c r="D6647" s="10">
        <v>46060</v>
      </c>
      <c r="E6647" t="s">
        <v>19916</v>
      </c>
      <c r="F6647">
        <v>1</v>
      </c>
      <c r="G6647" t="s">
        <v>77</v>
      </c>
      <c r="H6647" t="s">
        <v>155</v>
      </c>
      <c r="I6647" t="s">
        <v>79</v>
      </c>
      <c r="J6647">
        <v>1</v>
      </c>
      <c r="K6647">
        <v>8402</v>
      </c>
      <c r="L6647" t="str">
        <f>IFERROR(INDEX(play_attribution!$B$2:$B$328,MATCH(A6647,play_attribution!$A$2:$A$328,0)),"")</f>
        <v/>
      </c>
      <c r="M6647" t="str">
        <f>VLOOKUP(H6647,seller_roster!$A$2:$B$85,2,FALSE)</f>
        <v>Indigo Osei</v>
      </c>
      <c r="N6647" t="str">
        <f>VLOOKUP(C6647,accounts!$A$2:$F$9615,2,FALSE)</f>
        <v>Nonprofit</v>
      </c>
      <c r="O6647" t="str">
        <f>VLOOKUP(C6647,accounts!$A$2:$F$9615,3,FALSE)</f>
        <v>$2.5M-$5M</v>
      </c>
      <c r="P6647" t="str">
        <f>VLOOKUP(C6647,accounts!$A$2:$F$9615,5,FALSE)</f>
        <v>West</v>
      </c>
      <c r="Q6647" t="b">
        <f t="shared" si="104"/>
        <v>1</v>
      </c>
      <c r="R6647" t="e">
        <f>INDEX(removed_duplicate_rows!$A$5:$A$39,MATCH(wins!A6647,removed_duplicate_rows!$A$5:$A$39,0))</f>
        <v>#N/A</v>
      </c>
    </row>
    <row r="6648" spans="1:18" ht="15.75" customHeight="1" x14ac:dyDescent="0.2">
      <c r="A6648" t="s">
        <v>20076</v>
      </c>
      <c r="B6648" t="s">
        <v>20077</v>
      </c>
      <c r="C6648" t="s">
        <v>20078</v>
      </c>
      <c r="D6648" s="10">
        <v>46060</v>
      </c>
      <c r="E6648" t="s">
        <v>19916</v>
      </c>
      <c r="F6648">
        <v>1</v>
      </c>
      <c r="G6648" t="s">
        <v>77</v>
      </c>
      <c r="H6648" t="s">
        <v>87</v>
      </c>
      <c r="I6648" t="s">
        <v>79</v>
      </c>
      <c r="J6648">
        <v>1</v>
      </c>
      <c r="K6648">
        <v>10091</v>
      </c>
      <c r="L6648" t="str">
        <f>IFERROR(INDEX(play_attribution!$B$2:$B$328,MATCH(A6648,play_attribution!$A$2:$A$328,0)),"")</f>
        <v/>
      </c>
      <c r="M6648" t="str">
        <f>VLOOKUP(H6648,seller_roster!$A$2:$B$85,2,FALSE)</f>
        <v>Harper Tran</v>
      </c>
      <c r="N6648" t="str">
        <f>VLOOKUP(C6648,accounts!$A$2:$F$9615,2,FALSE)</f>
        <v>Retail Multi-Location</v>
      </c>
      <c r="O6648" t="str">
        <f>VLOOKUP(C6648,accounts!$A$2:$F$9615,3,FALSE)</f>
        <v>$2.5M-$5M</v>
      </c>
      <c r="P6648" t="str">
        <f>VLOOKUP(C6648,accounts!$A$2:$F$9615,5,FALSE)</f>
        <v>Central</v>
      </c>
      <c r="Q6648" t="b">
        <f t="shared" si="104"/>
        <v>1</v>
      </c>
      <c r="R6648" t="e">
        <f>INDEX(removed_duplicate_rows!$A$5:$A$39,MATCH(wins!A6648,removed_duplicate_rows!$A$5:$A$39,0))</f>
        <v>#N/A</v>
      </c>
    </row>
    <row r="6649" spans="1:18" ht="15.75" customHeight="1" x14ac:dyDescent="0.2">
      <c r="A6649" t="s">
        <v>20079</v>
      </c>
      <c r="B6649" t="s">
        <v>20080</v>
      </c>
      <c r="C6649" t="s">
        <v>20081</v>
      </c>
      <c r="D6649" s="10">
        <v>46060</v>
      </c>
      <c r="E6649" t="s">
        <v>19916</v>
      </c>
      <c r="F6649">
        <v>1</v>
      </c>
      <c r="G6649" t="s">
        <v>77</v>
      </c>
      <c r="H6649" t="s">
        <v>866</v>
      </c>
      <c r="I6649" t="s">
        <v>79</v>
      </c>
      <c r="J6649">
        <v>1</v>
      </c>
      <c r="K6649">
        <v>9105</v>
      </c>
      <c r="L6649" t="str">
        <f>IFERROR(INDEX(play_attribution!$B$2:$B$328,MATCH(A6649,play_attribution!$A$2:$A$328,0)),"")</f>
        <v/>
      </c>
      <c r="M6649" t="str">
        <f>VLOOKUP(H6649,seller_roster!$A$2:$B$85,2,FALSE)</f>
        <v>Kira Novak</v>
      </c>
      <c r="N6649" t="str">
        <f>VLOOKUP(C6649,accounts!$A$2:$F$9615,2,FALSE)</f>
        <v>Wholesale &amp; Distribution</v>
      </c>
      <c r="O6649" t="str">
        <f>VLOOKUP(C6649,accounts!$A$2:$F$9615,3,FALSE)</f>
        <v>$2.5M-$5M</v>
      </c>
      <c r="P6649" t="str">
        <f>VLOOKUP(C6649,accounts!$A$2:$F$9615,5,FALSE)</f>
        <v>East</v>
      </c>
      <c r="Q6649" t="b">
        <f t="shared" si="104"/>
        <v>1</v>
      </c>
      <c r="R6649" t="e">
        <f>INDEX(removed_duplicate_rows!$A$5:$A$39,MATCH(wins!A6649,removed_duplicate_rows!$A$5:$A$39,0))</f>
        <v>#N/A</v>
      </c>
    </row>
    <row r="6650" spans="1:18" ht="15.75" customHeight="1" x14ac:dyDescent="0.2">
      <c r="A6650" t="s">
        <v>20082</v>
      </c>
      <c r="B6650" t="s">
        <v>20083</v>
      </c>
      <c r="C6650" t="s">
        <v>20084</v>
      </c>
      <c r="D6650" s="10">
        <v>46060</v>
      </c>
      <c r="E6650" t="s">
        <v>19916</v>
      </c>
      <c r="F6650">
        <v>1</v>
      </c>
      <c r="G6650" t="s">
        <v>77</v>
      </c>
      <c r="H6650" t="s">
        <v>155</v>
      </c>
      <c r="I6650" t="s">
        <v>79</v>
      </c>
      <c r="J6650">
        <v>1</v>
      </c>
      <c r="K6650">
        <v>5982</v>
      </c>
      <c r="L6650" t="str">
        <f>IFERROR(INDEX(play_attribution!$B$2:$B$328,MATCH(A6650,play_attribution!$A$2:$A$328,0)),"")</f>
        <v/>
      </c>
      <c r="M6650" t="str">
        <f>VLOOKUP(H6650,seller_roster!$A$2:$B$85,2,FALSE)</f>
        <v>Indigo Osei</v>
      </c>
      <c r="N6650" t="str">
        <f>VLOOKUP(C6650,accounts!$A$2:$F$9615,2,FALSE)</f>
        <v>Logistics</v>
      </c>
      <c r="O6650" t="str">
        <f>VLOOKUP(C6650,accounts!$A$2:$F$9615,3,FALSE)</f>
        <v>&gt;$10M</v>
      </c>
      <c r="P6650" t="str">
        <f>VLOOKUP(C6650,accounts!$A$2:$F$9615,5,FALSE)</f>
        <v>Central</v>
      </c>
      <c r="Q6650" t="b">
        <f t="shared" si="104"/>
        <v>1</v>
      </c>
      <c r="R6650" t="e">
        <f>INDEX(removed_duplicate_rows!$A$5:$A$39,MATCH(wins!A6650,removed_duplicate_rows!$A$5:$A$39,0))</f>
        <v>#N/A</v>
      </c>
    </row>
    <row r="6651" spans="1:18" ht="15.75" customHeight="1" x14ac:dyDescent="0.2">
      <c r="A6651" t="s">
        <v>20085</v>
      </c>
      <c r="B6651" t="s">
        <v>20086</v>
      </c>
      <c r="C6651" t="s">
        <v>20087</v>
      </c>
      <c r="D6651" s="10">
        <v>46060</v>
      </c>
      <c r="E6651" t="s">
        <v>19916</v>
      </c>
      <c r="F6651">
        <v>1</v>
      </c>
      <c r="G6651" t="s">
        <v>77</v>
      </c>
      <c r="H6651" t="s">
        <v>133</v>
      </c>
      <c r="I6651" t="s">
        <v>79</v>
      </c>
      <c r="J6651">
        <v>1</v>
      </c>
      <c r="K6651">
        <v>8470</v>
      </c>
      <c r="L6651" t="str">
        <f>IFERROR(INDEX(play_attribution!$B$2:$B$328,MATCH(A6651,play_attribution!$A$2:$A$328,0)),"")</f>
        <v/>
      </c>
      <c r="M6651" t="str">
        <f>VLOOKUP(H6651,seller_roster!$A$2:$B$85,2,FALSE)</f>
        <v>Devon Tran</v>
      </c>
      <c r="N6651" t="str">
        <f>VLOOKUP(C6651,accounts!$A$2:$F$9615,2,FALSE)</f>
        <v>Healthcare Services</v>
      </c>
      <c r="O6651" t="str">
        <f>VLOOKUP(C6651,accounts!$A$2:$F$9615,3,FALSE)</f>
        <v>$1M-$2.5M</v>
      </c>
      <c r="P6651" t="str">
        <f>VLOOKUP(C6651,accounts!$A$2:$F$9615,5,FALSE)</f>
        <v>Central</v>
      </c>
      <c r="Q6651" t="b">
        <f t="shared" si="104"/>
        <v>1</v>
      </c>
      <c r="R6651" t="e">
        <f>INDEX(removed_duplicate_rows!$A$5:$A$39,MATCH(wins!A6651,removed_duplicate_rows!$A$5:$A$39,0))</f>
        <v>#N/A</v>
      </c>
    </row>
    <row r="6652" spans="1:18" ht="15.75" customHeight="1" x14ac:dyDescent="0.2">
      <c r="A6652" t="s">
        <v>20088</v>
      </c>
      <c r="B6652" t="s">
        <v>20089</v>
      </c>
      <c r="C6652" t="s">
        <v>20090</v>
      </c>
      <c r="D6652" s="10">
        <v>46060</v>
      </c>
      <c r="E6652" t="s">
        <v>19916</v>
      </c>
      <c r="F6652">
        <v>1</v>
      </c>
      <c r="G6652" t="s">
        <v>77</v>
      </c>
      <c r="H6652" t="s">
        <v>147</v>
      </c>
      <c r="I6652" t="s">
        <v>55</v>
      </c>
      <c r="J6652">
        <v>1</v>
      </c>
      <c r="K6652">
        <v>5592</v>
      </c>
      <c r="L6652" t="str">
        <f>IFERROR(INDEX(play_attribution!$B$2:$B$328,MATCH(A6652,play_attribution!$A$2:$A$328,0)),"")</f>
        <v/>
      </c>
      <c r="M6652" t="str">
        <f>VLOOKUP(H6652,seller_roster!$A$2:$B$85,2,FALSE)</f>
        <v>Riley Tran</v>
      </c>
      <c r="N6652" t="str">
        <f>VLOOKUP(C6652,accounts!$A$2:$F$9615,2,FALSE)</f>
        <v>Healthcare Services</v>
      </c>
      <c r="O6652" t="str">
        <f>VLOOKUP(C6652,accounts!$A$2:$F$9615,3,FALSE)</f>
        <v>$2.5M-$5M</v>
      </c>
      <c r="P6652" t="str">
        <f>VLOOKUP(C6652,accounts!$A$2:$F$9615,5,FALSE)</f>
        <v>West</v>
      </c>
      <c r="Q6652" t="b">
        <f t="shared" si="104"/>
        <v>1</v>
      </c>
      <c r="R6652" t="e">
        <f>INDEX(removed_duplicate_rows!$A$5:$A$39,MATCH(wins!A6652,removed_duplicate_rows!$A$5:$A$39,0))</f>
        <v>#N/A</v>
      </c>
    </row>
    <row r="6653" spans="1:18" ht="15.75" customHeight="1" x14ac:dyDescent="0.2">
      <c r="A6653" t="s">
        <v>20091</v>
      </c>
      <c r="B6653" t="s">
        <v>20092</v>
      </c>
      <c r="C6653" t="s">
        <v>20093</v>
      </c>
      <c r="D6653" s="10">
        <v>46060</v>
      </c>
      <c r="E6653" t="s">
        <v>19916</v>
      </c>
      <c r="F6653">
        <v>1</v>
      </c>
      <c r="G6653" t="s">
        <v>77</v>
      </c>
      <c r="H6653" t="s">
        <v>210</v>
      </c>
      <c r="I6653" t="s">
        <v>79</v>
      </c>
      <c r="J6653">
        <v>1</v>
      </c>
      <c r="K6653">
        <v>11151</v>
      </c>
      <c r="L6653" t="str">
        <f>IFERROR(INDEX(play_attribution!$B$2:$B$328,MATCH(A6653,play_attribution!$A$2:$A$328,0)),"")</f>
        <v/>
      </c>
      <c r="M6653" t="str">
        <f>VLOOKUP(H6653,seller_roster!$A$2:$B$85,2,FALSE)</f>
        <v>Emerson Reyes</v>
      </c>
      <c r="N6653" t="str">
        <f>VLOOKUP(C6653,accounts!$A$2:$F$9615,2,FALSE)</f>
        <v>Hospitality Group</v>
      </c>
      <c r="O6653" t="str">
        <f>VLOOKUP(C6653,accounts!$A$2:$F$9615,3,FALSE)</f>
        <v>$2.5M-$5M</v>
      </c>
      <c r="P6653" t="str">
        <f>VLOOKUP(C6653,accounts!$A$2:$F$9615,5,FALSE)</f>
        <v>West</v>
      </c>
      <c r="Q6653" t="b">
        <f t="shared" si="104"/>
        <v>1</v>
      </c>
      <c r="R6653" t="e">
        <f>INDEX(removed_duplicate_rows!$A$5:$A$39,MATCH(wins!A6653,removed_duplicate_rows!$A$5:$A$39,0))</f>
        <v>#N/A</v>
      </c>
    </row>
    <row r="6654" spans="1:18" ht="15.75" customHeight="1" x14ac:dyDescent="0.2">
      <c r="A6654" t="s">
        <v>20094</v>
      </c>
      <c r="B6654" t="s">
        <v>20095</v>
      </c>
      <c r="C6654" t="s">
        <v>20096</v>
      </c>
      <c r="D6654" s="10">
        <v>46060</v>
      </c>
      <c r="E6654" t="s">
        <v>19916</v>
      </c>
      <c r="F6654">
        <v>1</v>
      </c>
      <c r="G6654" t="s">
        <v>77</v>
      </c>
      <c r="H6654" t="s">
        <v>527</v>
      </c>
      <c r="I6654" t="s">
        <v>79</v>
      </c>
      <c r="J6654">
        <v>1</v>
      </c>
      <c r="K6654">
        <v>8805</v>
      </c>
      <c r="L6654" t="str">
        <f>IFERROR(INDEX(play_attribution!$B$2:$B$328,MATCH(A6654,play_attribution!$A$2:$A$328,0)),"")</f>
        <v/>
      </c>
      <c r="M6654" t="str">
        <f>VLOOKUP(H6654,seller_roster!$A$2:$B$85,2,FALSE)</f>
        <v>Nia Mbeki</v>
      </c>
      <c r="N6654" t="str">
        <f>VLOOKUP(C6654,accounts!$A$2:$F$9615,2,FALSE)</f>
        <v>Field Services</v>
      </c>
      <c r="O6654" t="str">
        <f>VLOOKUP(C6654,accounts!$A$2:$F$9615,3,FALSE)</f>
        <v>$2.5M-$5M</v>
      </c>
      <c r="P6654" t="str">
        <f>VLOOKUP(C6654,accounts!$A$2:$F$9615,5,FALSE)</f>
        <v>West</v>
      </c>
      <c r="Q6654" t="b">
        <f t="shared" si="104"/>
        <v>1</v>
      </c>
      <c r="R6654" t="e">
        <f>INDEX(removed_duplicate_rows!$A$5:$A$39,MATCH(wins!A6654,removed_duplicate_rows!$A$5:$A$39,0))</f>
        <v>#N/A</v>
      </c>
    </row>
    <row r="6655" spans="1:18" ht="15.75" customHeight="1" x14ac:dyDescent="0.2">
      <c r="A6655" t="s">
        <v>20097</v>
      </c>
      <c r="B6655" t="s">
        <v>20098</v>
      </c>
      <c r="C6655" t="s">
        <v>20099</v>
      </c>
      <c r="D6655" s="10">
        <v>46060</v>
      </c>
      <c r="E6655" t="s">
        <v>19916</v>
      </c>
      <c r="F6655">
        <v>1</v>
      </c>
      <c r="G6655" t="s">
        <v>77</v>
      </c>
      <c r="H6655" t="s">
        <v>169</v>
      </c>
      <c r="I6655" t="s">
        <v>79</v>
      </c>
      <c r="J6655">
        <v>1</v>
      </c>
      <c r="K6655">
        <v>8254</v>
      </c>
      <c r="L6655" t="str">
        <f>IFERROR(INDEX(play_attribution!$B$2:$B$328,MATCH(A6655,play_attribution!$A$2:$A$328,0)),"")</f>
        <v/>
      </c>
      <c r="M6655" t="str">
        <f>VLOOKUP(H6655,seller_roster!$A$2:$B$85,2,FALSE)</f>
        <v>Rhea Doyle</v>
      </c>
      <c r="N6655" t="str">
        <f>VLOOKUP(C6655,accounts!$A$2:$F$9615,2,FALSE)</f>
        <v>Nonprofit</v>
      </c>
      <c r="O6655" t="str">
        <f>VLOOKUP(C6655,accounts!$A$2:$F$9615,3,FALSE)</f>
        <v>&gt;$10M</v>
      </c>
      <c r="P6655" t="str">
        <f>VLOOKUP(C6655,accounts!$A$2:$F$9615,5,FALSE)</f>
        <v>Central</v>
      </c>
      <c r="Q6655" t="b">
        <f t="shared" si="104"/>
        <v>1</v>
      </c>
      <c r="R6655" t="e">
        <f>INDEX(removed_duplicate_rows!$A$5:$A$39,MATCH(wins!A6655,removed_duplicate_rows!$A$5:$A$39,0))</f>
        <v>#N/A</v>
      </c>
    </row>
    <row r="6656" spans="1:18" ht="15.75" customHeight="1" x14ac:dyDescent="0.2">
      <c r="A6656" t="s">
        <v>20100</v>
      </c>
      <c r="B6656" t="s">
        <v>20101</v>
      </c>
      <c r="C6656" t="s">
        <v>20102</v>
      </c>
      <c r="D6656" s="10">
        <v>46060</v>
      </c>
      <c r="E6656" t="s">
        <v>19916</v>
      </c>
      <c r="F6656">
        <v>1</v>
      </c>
      <c r="G6656" t="s">
        <v>77</v>
      </c>
      <c r="H6656" t="s">
        <v>866</v>
      </c>
      <c r="I6656" t="s">
        <v>79</v>
      </c>
      <c r="J6656">
        <v>1</v>
      </c>
      <c r="K6656">
        <v>5683</v>
      </c>
      <c r="L6656" t="str">
        <f>IFERROR(INDEX(play_attribution!$B$2:$B$328,MATCH(A6656,play_attribution!$A$2:$A$328,0)),"")</f>
        <v/>
      </c>
      <c r="M6656" t="str">
        <f>VLOOKUP(H6656,seller_roster!$A$2:$B$85,2,FALSE)</f>
        <v>Kira Novak</v>
      </c>
      <c r="N6656" t="str">
        <f>VLOOKUP(C6656,accounts!$A$2:$F$9615,2,FALSE)</f>
        <v>Healthcare Services</v>
      </c>
      <c r="O6656" t="str">
        <f>VLOOKUP(C6656,accounts!$A$2:$F$9615,3,FALSE)</f>
        <v>$2.5M-$5M</v>
      </c>
      <c r="P6656" t="str">
        <f>VLOOKUP(C6656,accounts!$A$2:$F$9615,5,FALSE)</f>
        <v>Central</v>
      </c>
      <c r="Q6656" t="b">
        <f t="shared" si="104"/>
        <v>1</v>
      </c>
      <c r="R6656" t="e">
        <f>INDEX(removed_duplicate_rows!$A$5:$A$39,MATCH(wins!A6656,removed_duplicate_rows!$A$5:$A$39,0))</f>
        <v>#N/A</v>
      </c>
    </row>
    <row r="6657" spans="1:18" ht="15.75" customHeight="1" x14ac:dyDescent="0.2">
      <c r="A6657" t="s">
        <v>20103</v>
      </c>
      <c r="B6657" t="s">
        <v>20104</v>
      </c>
      <c r="C6657" t="s">
        <v>20105</v>
      </c>
      <c r="D6657" s="10">
        <v>46060</v>
      </c>
      <c r="E6657" t="s">
        <v>19916</v>
      </c>
      <c r="F6657">
        <v>1</v>
      </c>
      <c r="G6657" t="s">
        <v>77</v>
      </c>
      <c r="H6657" t="s">
        <v>99</v>
      </c>
      <c r="I6657" t="s">
        <v>79</v>
      </c>
      <c r="J6657">
        <v>1</v>
      </c>
      <c r="K6657">
        <v>8856</v>
      </c>
      <c r="L6657" t="str">
        <f>IFERROR(INDEX(play_attribution!$B$2:$B$328,MATCH(A6657,play_attribution!$A$2:$A$328,0)),"")</f>
        <v/>
      </c>
      <c r="M6657" t="str">
        <f>VLOOKUP(H6657,seller_roster!$A$2:$B$85,2,FALSE)</f>
        <v>Shiloh Sorensen</v>
      </c>
      <c r="N6657" t="str">
        <f>VLOOKUP(C6657,accounts!$A$2:$F$9615,2,FALSE)</f>
        <v>Manufacturing</v>
      </c>
      <c r="O6657" t="str">
        <f>VLOOKUP(C6657,accounts!$A$2:$F$9615,3,FALSE)</f>
        <v>$1M-$2.5M</v>
      </c>
      <c r="P6657" t="str">
        <f>VLOOKUP(C6657,accounts!$A$2:$F$9615,5,FALSE)</f>
        <v>East</v>
      </c>
      <c r="Q6657" t="b">
        <f t="shared" si="104"/>
        <v>1</v>
      </c>
      <c r="R6657" t="e">
        <f>INDEX(removed_duplicate_rows!$A$5:$A$39,MATCH(wins!A6657,removed_duplicate_rows!$A$5:$A$39,0))</f>
        <v>#N/A</v>
      </c>
    </row>
    <row r="6658" spans="1:18" ht="15.75" customHeight="1" x14ac:dyDescent="0.2">
      <c r="A6658" t="s">
        <v>20106</v>
      </c>
      <c r="B6658" t="s">
        <v>20107</v>
      </c>
      <c r="C6658" t="s">
        <v>20108</v>
      </c>
      <c r="D6658" s="10">
        <v>46060</v>
      </c>
      <c r="E6658" t="s">
        <v>19916</v>
      </c>
      <c r="F6658">
        <v>1</v>
      </c>
      <c r="G6658" t="s">
        <v>77</v>
      </c>
      <c r="H6658" t="s">
        <v>133</v>
      </c>
      <c r="I6658" t="s">
        <v>79</v>
      </c>
      <c r="J6658">
        <v>1</v>
      </c>
      <c r="K6658">
        <v>7574</v>
      </c>
      <c r="L6658" t="str">
        <f>IFERROR(INDEX(play_attribution!$B$2:$B$328,MATCH(A6658,play_attribution!$A$2:$A$328,0)),"")</f>
        <v/>
      </c>
      <c r="M6658" t="str">
        <f>VLOOKUP(H6658,seller_roster!$A$2:$B$85,2,FALSE)</f>
        <v>Devon Tran</v>
      </c>
      <c r="N6658" t="str">
        <f>VLOOKUP(C6658,accounts!$A$2:$F$9615,2,FALSE)</f>
        <v>Wholesale &amp; Distribution</v>
      </c>
      <c r="O6658" t="str">
        <f>VLOOKUP(C6658,accounts!$A$2:$F$9615,3,FALSE)</f>
        <v>$5M-$10M</v>
      </c>
      <c r="P6658" t="str">
        <f>VLOOKUP(C6658,accounts!$A$2:$F$9615,5,FALSE)</f>
        <v>East</v>
      </c>
      <c r="Q6658" t="b">
        <f t="shared" si="104"/>
        <v>1</v>
      </c>
      <c r="R6658" t="e">
        <f>INDEX(removed_duplicate_rows!$A$5:$A$39,MATCH(wins!A6658,removed_duplicate_rows!$A$5:$A$39,0))</f>
        <v>#N/A</v>
      </c>
    </row>
    <row r="6659" spans="1:18" ht="15.75" customHeight="1" x14ac:dyDescent="0.2">
      <c r="A6659" t="s">
        <v>20109</v>
      </c>
      <c r="B6659" t="s">
        <v>20110</v>
      </c>
      <c r="C6659" t="s">
        <v>20111</v>
      </c>
      <c r="D6659" s="10">
        <v>46060</v>
      </c>
      <c r="E6659" t="s">
        <v>19916</v>
      </c>
      <c r="F6659">
        <v>1</v>
      </c>
      <c r="G6659" t="s">
        <v>77</v>
      </c>
      <c r="H6659" t="s">
        <v>91</v>
      </c>
      <c r="I6659" t="s">
        <v>79</v>
      </c>
      <c r="J6659">
        <v>1</v>
      </c>
      <c r="K6659">
        <v>8883</v>
      </c>
      <c r="L6659" t="str">
        <f>IFERROR(INDEX(play_attribution!$B$2:$B$328,MATCH(A6659,play_attribution!$A$2:$A$328,0)),"")</f>
        <v/>
      </c>
      <c r="M6659" t="str">
        <f>VLOOKUP(H6659,seller_roster!$A$2:$B$85,2,FALSE)</f>
        <v>Kira Sorensen</v>
      </c>
      <c r="N6659" t="str">
        <f>VLOOKUP(C6659,accounts!$A$2:$F$9615,2,FALSE)</f>
        <v>Nonprofit</v>
      </c>
      <c r="O6659" t="str">
        <f>VLOOKUP(C6659,accounts!$A$2:$F$9615,3,FALSE)</f>
        <v>$2.5M-$5M</v>
      </c>
      <c r="P6659" t="str">
        <f>VLOOKUP(C6659,accounts!$A$2:$F$9615,5,FALSE)</f>
        <v>East</v>
      </c>
      <c r="Q6659" t="b">
        <f t="shared" ref="Q6659:Q6722" si="105">L6659=""</f>
        <v>1</v>
      </c>
      <c r="R6659" t="e">
        <f>INDEX(removed_duplicate_rows!$A$5:$A$39,MATCH(wins!A6659,removed_duplicate_rows!$A$5:$A$39,0))</f>
        <v>#N/A</v>
      </c>
    </row>
    <row r="6660" spans="1:18" ht="15.75" customHeight="1" x14ac:dyDescent="0.2">
      <c r="A6660" t="s">
        <v>20112</v>
      </c>
      <c r="B6660" t="s">
        <v>20113</v>
      </c>
      <c r="C6660" t="s">
        <v>20114</v>
      </c>
      <c r="D6660" s="10">
        <v>46060</v>
      </c>
      <c r="E6660" t="s">
        <v>19916</v>
      </c>
      <c r="F6660">
        <v>1</v>
      </c>
      <c r="G6660" t="s">
        <v>273</v>
      </c>
      <c r="H6660" t="s">
        <v>308</v>
      </c>
      <c r="I6660" t="s">
        <v>79</v>
      </c>
      <c r="J6660">
        <v>1</v>
      </c>
      <c r="K6660">
        <v>9571</v>
      </c>
      <c r="L6660" t="str">
        <f>IFERROR(INDEX(play_attribution!$B$2:$B$328,MATCH(A6660,play_attribution!$A$2:$A$328,0)),"")</f>
        <v/>
      </c>
      <c r="M6660" t="str">
        <f>VLOOKUP(H6660,seller_roster!$A$2:$B$85,2,FALSE)</f>
        <v>Blake Ruiz</v>
      </c>
      <c r="N6660" t="str">
        <f>VLOOKUP(C6660,accounts!$A$2:$F$9615,2,FALSE)</f>
        <v>Construction</v>
      </c>
      <c r="O6660" t="str">
        <f>VLOOKUP(C6660,accounts!$A$2:$F$9615,3,FALSE)</f>
        <v>$2.5M-$5M</v>
      </c>
      <c r="P6660" t="str">
        <f>VLOOKUP(C6660,accounts!$A$2:$F$9615,5,FALSE)</f>
        <v>West</v>
      </c>
      <c r="Q6660" t="b">
        <f t="shared" si="105"/>
        <v>1</v>
      </c>
      <c r="R6660" t="e">
        <f>INDEX(removed_duplicate_rows!$A$5:$A$39,MATCH(wins!A6660,removed_duplicate_rows!$A$5:$A$39,0))</f>
        <v>#N/A</v>
      </c>
    </row>
    <row r="6661" spans="1:18" ht="15.75" customHeight="1" x14ac:dyDescent="0.2">
      <c r="A6661" t="s">
        <v>20115</v>
      </c>
      <c r="B6661" t="s">
        <v>20116</v>
      </c>
      <c r="C6661" t="s">
        <v>20117</v>
      </c>
      <c r="D6661" s="10">
        <v>46060</v>
      </c>
      <c r="E6661" t="s">
        <v>19916</v>
      </c>
      <c r="F6661">
        <v>1</v>
      </c>
      <c r="G6661" t="s">
        <v>273</v>
      </c>
      <c r="H6661" t="s">
        <v>367</v>
      </c>
      <c r="I6661" t="s">
        <v>55</v>
      </c>
      <c r="J6661">
        <v>1</v>
      </c>
      <c r="K6661">
        <v>14602</v>
      </c>
      <c r="L6661" t="str">
        <f>IFERROR(INDEX(play_attribution!$B$2:$B$328,MATCH(A6661,play_attribution!$A$2:$A$328,0)),"")</f>
        <v/>
      </c>
      <c r="M6661" t="str">
        <f>VLOOKUP(H6661,seller_roster!$A$2:$B$85,2,FALSE)</f>
        <v>Zion Ito</v>
      </c>
      <c r="N6661" t="str">
        <f>VLOOKUP(C6661,accounts!$A$2:$F$9615,2,FALSE)</f>
        <v>Manufacturing</v>
      </c>
      <c r="O6661" t="str">
        <f>VLOOKUP(C6661,accounts!$A$2:$F$9615,3,FALSE)</f>
        <v>$5M-$10M</v>
      </c>
      <c r="P6661" t="str">
        <f>VLOOKUP(C6661,accounts!$A$2:$F$9615,5,FALSE)</f>
        <v>West</v>
      </c>
      <c r="Q6661" t="b">
        <f t="shared" si="105"/>
        <v>1</v>
      </c>
      <c r="R6661" t="e">
        <f>INDEX(removed_duplicate_rows!$A$5:$A$39,MATCH(wins!A6661,removed_duplicate_rows!$A$5:$A$39,0))</f>
        <v>#N/A</v>
      </c>
    </row>
    <row r="6662" spans="1:18" ht="15.75" customHeight="1" x14ac:dyDescent="0.2">
      <c r="A6662" t="s">
        <v>20118</v>
      </c>
      <c r="B6662" t="s">
        <v>20119</v>
      </c>
      <c r="C6662" t="s">
        <v>20120</v>
      </c>
      <c r="D6662" s="10">
        <v>46060</v>
      </c>
      <c r="E6662" t="s">
        <v>19916</v>
      </c>
      <c r="F6662">
        <v>1</v>
      </c>
      <c r="G6662" t="s">
        <v>273</v>
      </c>
      <c r="H6662" t="s">
        <v>278</v>
      </c>
      <c r="I6662" t="s">
        <v>55</v>
      </c>
      <c r="J6662">
        <v>1</v>
      </c>
      <c r="K6662">
        <v>8864</v>
      </c>
      <c r="L6662" t="str">
        <f>IFERROR(INDEX(play_attribution!$B$2:$B$328,MATCH(A6662,play_attribution!$A$2:$A$328,0)),"")</f>
        <v/>
      </c>
      <c r="M6662" t="str">
        <f>VLOOKUP(H6662,seller_roster!$A$2:$B$85,2,FALSE)</f>
        <v>Kira Bianchi</v>
      </c>
      <c r="N6662" t="str">
        <f>VLOOKUP(C6662,accounts!$A$2:$F$9615,2,FALSE)</f>
        <v>Hospitality Group</v>
      </c>
      <c r="O6662" t="str">
        <f>VLOOKUP(C6662,accounts!$A$2:$F$9615,3,FALSE)</f>
        <v>$1M-$2.5M</v>
      </c>
      <c r="P6662" t="str">
        <f>VLOOKUP(C6662,accounts!$A$2:$F$9615,5,FALSE)</f>
        <v>East</v>
      </c>
      <c r="Q6662" t="b">
        <f t="shared" si="105"/>
        <v>1</v>
      </c>
      <c r="R6662" t="e">
        <f>INDEX(removed_duplicate_rows!$A$5:$A$39,MATCH(wins!A6662,removed_duplicate_rows!$A$5:$A$39,0))</f>
        <v>#N/A</v>
      </c>
    </row>
    <row r="6663" spans="1:18" ht="15.75" customHeight="1" x14ac:dyDescent="0.2">
      <c r="A6663" t="s">
        <v>20121</v>
      </c>
      <c r="B6663" t="s">
        <v>20122</v>
      </c>
      <c r="C6663" t="s">
        <v>20123</v>
      </c>
      <c r="D6663" s="10">
        <v>46060</v>
      </c>
      <c r="E6663" t="s">
        <v>19916</v>
      </c>
      <c r="F6663">
        <v>1</v>
      </c>
      <c r="G6663" t="s">
        <v>273</v>
      </c>
      <c r="H6663" t="s">
        <v>337</v>
      </c>
      <c r="I6663" t="s">
        <v>79</v>
      </c>
      <c r="J6663">
        <v>1</v>
      </c>
      <c r="K6663">
        <v>14146</v>
      </c>
      <c r="L6663" t="str">
        <f>IFERROR(INDEX(play_attribution!$B$2:$B$328,MATCH(A6663,play_attribution!$A$2:$A$328,0)),"")</f>
        <v/>
      </c>
      <c r="M6663" t="str">
        <f>VLOOKUP(H6663,seller_roster!$A$2:$B$85,2,FALSE)</f>
        <v>Flor Bianchi</v>
      </c>
      <c r="N6663" t="str">
        <f>VLOOKUP(C6663,accounts!$A$2:$F$9615,2,FALSE)</f>
        <v>Healthcare Services</v>
      </c>
      <c r="O6663" t="str">
        <f>VLOOKUP(C6663,accounts!$A$2:$F$9615,3,FALSE)</f>
        <v>&gt;$10M</v>
      </c>
      <c r="P6663" t="str">
        <f>VLOOKUP(C6663,accounts!$A$2:$F$9615,5,FALSE)</f>
        <v>Central</v>
      </c>
      <c r="Q6663" t="b">
        <f t="shared" si="105"/>
        <v>1</v>
      </c>
      <c r="R6663" t="e">
        <f>INDEX(removed_duplicate_rows!$A$5:$A$39,MATCH(wins!A6663,removed_duplicate_rows!$A$5:$A$39,0))</f>
        <v>#N/A</v>
      </c>
    </row>
    <row r="6664" spans="1:18" ht="15.75" customHeight="1" x14ac:dyDescent="0.2">
      <c r="A6664" t="s">
        <v>20124</v>
      </c>
      <c r="B6664" t="s">
        <v>20125</v>
      </c>
      <c r="C6664" t="s">
        <v>20126</v>
      </c>
      <c r="D6664" s="10">
        <v>46060</v>
      </c>
      <c r="E6664" t="s">
        <v>19916</v>
      </c>
      <c r="F6664">
        <v>1</v>
      </c>
      <c r="G6664" t="s">
        <v>273</v>
      </c>
      <c r="H6664" t="s">
        <v>323</v>
      </c>
      <c r="I6664" t="s">
        <v>55</v>
      </c>
      <c r="J6664">
        <v>1</v>
      </c>
      <c r="K6664">
        <v>7313</v>
      </c>
      <c r="L6664" t="str">
        <f>IFERROR(INDEX(play_attribution!$B$2:$B$328,MATCH(A6664,play_attribution!$A$2:$A$328,0)),"")</f>
        <v/>
      </c>
      <c r="M6664" t="str">
        <f>VLOOKUP(H6664,seller_roster!$A$2:$B$85,2,FALSE)</f>
        <v>Finley Kowalski</v>
      </c>
      <c r="N6664" t="str">
        <f>VLOOKUP(C6664,accounts!$A$2:$F$9615,2,FALSE)</f>
        <v>Logistics</v>
      </c>
      <c r="O6664" t="str">
        <f>VLOOKUP(C6664,accounts!$A$2:$F$9615,3,FALSE)</f>
        <v>$1M-$2.5M</v>
      </c>
      <c r="P6664" t="str">
        <f>VLOOKUP(C6664,accounts!$A$2:$F$9615,5,FALSE)</f>
        <v>Central</v>
      </c>
      <c r="Q6664" t="b">
        <f t="shared" si="105"/>
        <v>1</v>
      </c>
      <c r="R6664" t="e">
        <f>INDEX(removed_duplicate_rows!$A$5:$A$39,MATCH(wins!A6664,removed_duplicate_rows!$A$5:$A$39,0))</f>
        <v>#N/A</v>
      </c>
    </row>
    <row r="6665" spans="1:18" ht="15.75" customHeight="1" x14ac:dyDescent="0.2">
      <c r="A6665" t="s">
        <v>20127</v>
      </c>
      <c r="B6665" t="s">
        <v>20128</v>
      </c>
      <c r="C6665" t="s">
        <v>20129</v>
      </c>
      <c r="D6665" s="10">
        <v>46060</v>
      </c>
      <c r="E6665" t="s">
        <v>19916</v>
      </c>
      <c r="F6665">
        <v>1</v>
      </c>
      <c r="G6665" t="s">
        <v>273</v>
      </c>
      <c r="H6665" t="s">
        <v>1098</v>
      </c>
      <c r="I6665" t="s">
        <v>55</v>
      </c>
      <c r="J6665">
        <v>1</v>
      </c>
      <c r="K6665">
        <v>9196</v>
      </c>
      <c r="L6665" t="str">
        <f>IFERROR(INDEX(play_attribution!$B$2:$B$328,MATCH(A6665,play_attribution!$A$2:$A$328,0)),"")</f>
        <v/>
      </c>
      <c r="M6665" t="str">
        <f>VLOOKUP(H6665,seller_roster!$A$2:$B$85,2,FALSE)</f>
        <v>Yael Okafor</v>
      </c>
      <c r="N6665" t="str">
        <f>VLOOKUP(C6665,accounts!$A$2:$F$9615,2,FALSE)</f>
        <v>Nonprofit</v>
      </c>
      <c r="O6665" t="str">
        <f>VLOOKUP(C6665,accounts!$A$2:$F$9615,3,FALSE)</f>
        <v>$2.5M-$5M</v>
      </c>
      <c r="P6665" t="str">
        <f>VLOOKUP(C6665,accounts!$A$2:$F$9615,5,FALSE)</f>
        <v>West</v>
      </c>
      <c r="Q6665" t="b">
        <f t="shared" si="105"/>
        <v>1</v>
      </c>
      <c r="R6665" t="e">
        <f>INDEX(removed_duplicate_rows!$A$5:$A$39,MATCH(wins!A6665,removed_duplicate_rows!$A$5:$A$39,0))</f>
        <v>#N/A</v>
      </c>
    </row>
    <row r="6666" spans="1:18" ht="15.75" customHeight="1" x14ac:dyDescent="0.2">
      <c r="A6666" t="s">
        <v>20130</v>
      </c>
      <c r="B6666" t="s">
        <v>20131</v>
      </c>
      <c r="C6666" t="s">
        <v>20132</v>
      </c>
      <c r="D6666" s="10">
        <v>46060</v>
      </c>
      <c r="E6666" t="s">
        <v>19916</v>
      </c>
      <c r="F6666">
        <v>1</v>
      </c>
      <c r="G6666" t="s">
        <v>273</v>
      </c>
      <c r="H6666" t="s">
        <v>301</v>
      </c>
      <c r="I6666" t="s">
        <v>55</v>
      </c>
      <c r="J6666">
        <v>1</v>
      </c>
      <c r="K6666">
        <v>9341</v>
      </c>
      <c r="L6666" t="str">
        <f>IFERROR(INDEX(play_attribution!$B$2:$B$328,MATCH(A6666,play_attribution!$A$2:$A$328,0)),"")</f>
        <v/>
      </c>
      <c r="M6666" t="str">
        <f>VLOOKUP(H6666,seller_roster!$A$2:$B$85,2,FALSE)</f>
        <v>Pia Marsh</v>
      </c>
      <c r="N6666" t="str">
        <f>VLOOKUP(C6666,accounts!$A$2:$F$9615,2,FALSE)</f>
        <v>Retail Multi-Location</v>
      </c>
      <c r="O6666" t="str">
        <f>VLOOKUP(C6666,accounts!$A$2:$F$9615,3,FALSE)</f>
        <v>$5M-$10M</v>
      </c>
      <c r="P6666" t="str">
        <f>VLOOKUP(C6666,accounts!$A$2:$F$9615,5,FALSE)</f>
        <v>West</v>
      </c>
      <c r="Q6666" t="b">
        <f t="shared" si="105"/>
        <v>1</v>
      </c>
      <c r="R6666" t="e">
        <f>INDEX(removed_duplicate_rows!$A$5:$A$39,MATCH(wins!A6666,removed_duplicate_rows!$A$5:$A$39,0))</f>
        <v>#N/A</v>
      </c>
    </row>
    <row r="6667" spans="1:18" ht="15.75" customHeight="1" x14ac:dyDescent="0.2">
      <c r="A6667" t="s">
        <v>20133</v>
      </c>
      <c r="B6667" t="s">
        <v>20134</v>
      </c>
      <c r="C6667" t="s">
        <v>20135</v>
      </c>
      <c r="D6667" s="10">
        <v>46060</v>
      </c>
      <c r="E6667" t="s">
        <v>19916</v>
      </c>
      <c r="F6667">
        <v>1</v>
      </c>
      <c r="G6667" t="s">
        <v>273</v>
      </c>
      <c r="H6667" t="s">
        <v>755</v>
      </c>
      <c r="I6667" t="s">
        <v>79</v>
      </c>
      <c r="J6667">
        <v>1</v>
      </c>
      <c r="K6667">
        <v>10227</v>
      </c>
      <c r="L6667" t="str">
        <f>IFERROR(INDEX(play_attribution!$B$2:$B$328,MATCH(A6667,play_attribution!$A$2:$A$328,0)),"")</f>
        <v/>
      </c>
      <c r="M6667" t="str">
        <f>VLOOKUP(H6667,seller_roster!$A$2:$B$85,2,FALSE)</f>
        <v>Jesse Silva</v>
      </c>
      <c r="N6667" t="str">
        <f>VLOOKUP(C6667,accounts!$A$2:$F$9615,2,FALSE)</f>
        <v>Logistics</v>
      </c>
      <c r="O6667" t="str">
        <f>VLOOKUP(C6667,accounts!$A$2:$F$9615,3,FALSE)</f>
        <v>$2.5M-$5M</v>
      </c>
      <c r="P6667" t="str">
        <f>VLOOKUP(C6667,accounts!$A$2:$F$9615,5,FALSE)</f>
        <v>East</v>
      </c>
      <c r="Q6667" t="b">
        <f t="shared" si="105"/>
        <v>1</v>
      </c>
      <c r="R6667" t="e">
        <f>INDEX(removed_duplicate_rows!$A$5:$A$39,MATCH(wins!A6667,removed_duplicate_rows!$A$5:$A$39,0))</f>
        <v>#N/A</v>
      </c>
    </row>
    <row r="6668" spans="1:18" ht="15.75" customHeight="1" x14ac:dyDescent="0.2">
      <c r="A6668" t="s">
        <v>20136</v>
      </c>
      <c r="B6668" t="s">
        <v>20137</v>
      </c>
      <c r="C6668" t="s">
        <v>20138</v>
      </c>
      <c r="D6668" s="10">
        <v>46060</v>
      </c>
      <c r="E6668" t="s">
        <v>19916</v>
      </c>
      <c r="F6668">
        <v>1</v>
      </c>
      <c r="G6668" t="s">
        <v>273</v>
      </c>
      <c r="H6668" t="s">
        <v>289</v>
      </c>
      <c r="I6668" t="s">
        <v>55</v>
      </c>
      <c r="J6668">
        <v>1</v>
      </c>
      <c r="K6668">
        <v>6027</v>
      </c>
      <c r="L6668" t="str">
        <f>IFERROR(INDEX(play_attribution!$B$2:$B$328,MATCH(A6668,play_attribution!$A$2:$A$328,0)),"")</f>
        <v/>
      </c>
      <c r="M6668" t="str">
        <f>VLOOKUP(H6668,seller_roster!$A$2:$B$85,2,FALSE)</f>
        <v>Skyler Okafor</v>
      </c>
      <c r="N6668" t="str">
        <f>VLOOKUP(C6668,accounts!$A$2:$F$9615,2,FALSE)</f>
        <v>Nonprofit</v>
      </c>
      <c r="O6668" t="str">
        <f>VLOOKUP(C6668,accounts!$A$2:$F$9615,3,FALSE)</f>
        <v>$1M-$2.5M</v>
      </c>
      <c r="P6668" t="str">
        <f>VLOOKUP(C6668,accounts!$A$2:$F$9615,5,FALSE)</f>
        <v>West</v>
      </c>
      <c r="Q6668" t="b">
        <f t="shared" si="105"/>
        <v>1</v>
      </c>
      <c r="R6668" t="e">
        <f>INDEX(removed_duplicate_rows!$A$5:$A$39,MATCH(wins!A6668,removed_duplicate_rows!$A$5:$A$39,0))</f>
        <v>#N/A</v>
      </c>
    </row>
    <row r="6669" spans="1:18" ht="15.75" customHeight="1" x14ac:dyDescent="0.2">
      <c r="A6669" t="s">
        <v>20139</v>
      </c>
      <c r="B6669" t="s">
        <v>20140</v>
      </c>
      <c r="C6669" t="s">
        <v>20141</v>
      </c>
      <c r="D6669" s="10">
        <v>46060</v>
      </c>
      <c r="E6669" t="s">
        <v>19916</v>
      </c>
      <c r="F6669">
        <v>1</v>
      </c>
      <c r="G6669" t="s">
        <v>273</v>
      </c>
      <c r="H6669" t="s">
        <v>717</v>
      </c>
      <c r="I6669" t="s">
        <v>79</v>
      </c>
      <c r="J6669">
        <v>1</v>
      </c>
      <c r="K6669">
        <v>8651</v>
      </c>
      <c r="L6669" t="str">
        <f>IFERROR(INDEX(play_attribution!$B$2:$B$328,MATCH(A6669,play_attribution!$A$2:$A$328,0)),"")</f>
        <v/>
      </c>
      <c r="M6669" t="str">
        <f>VLOOKUP(H6669,seller_roster!$A$2:$B$85,2,FALSE)</f>
        <v>Corey Novak</v>
      </c>
      <c r="N6669" t="str">
        <f>VLOOKUP(C6669,accounts!$A$2:$F$9615,2,FALSE)</f>
        <v>Wholesale &amp; Distribution</v>
      </c>
      <c r="O6669" t="str">
        <f>VLOOKUP(C6669,accounts!$A$2:$F$9615,3,FALSE)</f>
        <v>$2.5M-$5M</v>
      </c>
      <c r="P6669" t="str">
        <f>VLOOKUP(C6669,accounts!$A$2:$F$9615,5,FALSE)</f>
        <v>East</v>
      </c>
      <c r="Q6669" t="b">
        <f t="shared" si="105"/>
        <v>1</v>
      </c>
      <c r="R6669" t="e">
        <f>INDEX(removed_duplicate_rows!$A$5:$A$39,MATCH(wins!A6669,removed_duplicate_rows!$A$5:$A$39,0))</f>
        <v>#N/A</v>
      </c>
    </row>
    <row r="6670" spans="1:18" ht="15.75" customHeight="1" x14ac:dyDescent="0.2">
      <c r="A6670" t="s">
        <v>20142</v>
      </c>
      <c r="B6670" t="s">
        <v>20143</v>
      </c>
      <c r="C6670" t="s">
        <v>20144</v>
      </c>
      <c r="D6670" s="10">
        <v>46060</v>
      </c>
      <c r="E6670" t="s">
        <v>19916</v>
      </c>
      <c r="F6670">
        <v>1</v>
      </c>
      <c r="G6670" t="s">
        <v>273</v>
      </c>
      <c r="H6670" t="s">
        <v>755</v>
      </c>
      <c r="I6670" t="s">
        <v>79</v>
      </c>
      <c r="J6670">
        <v>1</v>
      </c>
      <c r="K6670">
        <v>6839</v>
      </c>
      <c r="L6670" t="str">
        <f>IFERROR(INDEX(play_attribution!$B$2:$B$328,MATCH(A6670,play_attribution!$A$2:$A$328,0)),"")</f>
        <v/>
      </c>
      <c r="M6670" t="str">
        <f>VLOOKUP(H6670,seller_roster!$A$2:$B$85,2,FALSE)</f>
        <v>Jesse Silva</v>
      </c>
      <c r="N6670" t="str">
        <f>VLOOKUP(C6670,accounts!$A$2:$F$9615,2,FALSE)</f>
        <v>Nonprofit</v>
      </c>
      <c r="O6670" t="str">
        <f>VLOOKUP(C6670,accounts!$A$2:$F$9615,3,FALSE)</f>
        <v>$2.5M-$5M</v>
      </c>
      <c r="P6670" t="str">
        <f>VLOOKUP(C6670,accounts!$A$2:$F$9615,5,FALSE)</f>
        <v>East</v>
      </c>
      <c r="Q6670" t="b">
        <f t="shared" si="105"/>
        <v>1</v>
      </c>
      <c r="R6670" t="e">
        <f>INDEX(removed_duplicate_rows!$A$5:$A$39,MATCH(wins!A6670,removed_duplicate_rows!$A$5:$A$39,0))</f>
        <v>#N/A</v>
      </c>
    </row>
    <row r="6671" spans="1:18" ht="15.75" customHeight="1" x14ac:dyDescent="0.2">
      <c r="A6671" t="s">
        <v>20145</v>
      </c>
      <c r="B6671" t="s">
        <v>20146</v>
      </c>
      <c r="C6671" t="s">
        <v>20147</v>
      </c>
      <c r="D6671" s="10">
        <v>46060</v>
      </c>
      <c r="E6671" t="s">
        <v>19916</v>
      </c>
      <c r="F6671">
        <v>1</v>
      </c>
      <c r="G6671" t="s">
        <v>273</v>
      </c>
      <c r="H6671" t="s">
        <v>289</v>
      </c>
      <c r="I6671" t="s">
        <v>79</v>
      </c>
      <c r="J6671">
        <v>1</v>
      </c>
      <c r="K6671">
        <v>8043</v>
      </c>
      <c r="L6671" t="str">
        <f>IFERROR(INDEX(play_attribution!$B$2:$B$328,MATCH(A6671,play_attribution!$A$2:$A$328,0)),"")</f>
        <v/>
      </c>
      <c r="M6671" t="str">
        <f>VLOOKUP(H6671,seller_roster!$A$2:$B$85,2,FALSE)</f>
        <v>Skyler Okafor</v>
      </c>
      <c r="N6671" t="str">
        <f>VLOOKUP(C6671,accounts!$A$2:$F$9615,2,FALSE)</f>
        <v>Logistics</v>
      </c>
      <c r="O6671" t="str">
        <f>VLOOKUP(C6671,accounts!$A$2:$F$9615,3,FALSE)</f>
        <v>$2.5M-$5M</v>
      </c>
      <c r="P6671" t="str">
        <f>VLOOKUP(C6671,accounts!$A$2:$F$9615,5,FALSE)</f>
        <v>West</v>
      </c>
      <c r="Q6671" t="b">
        <f t="shared" si="105"/>
        <v>1</v>
      </c>
      <c r="R6671" t="e">
        <f>INDEX(removed_duplicate_rows!$A$5:$A$39,MATCH(wins!A6671,removed_duplicate_rows!$A$5:$A$39,0))</f>
        <v>#N/A</v>
      </c>
    </row>
    <row r="6672" spans="1:18" ht="15.75" customHeight="1" x14ac:dyDescent="0.2">
      <c r="A6672" t="s">
        <v>20148</v>
      </c>
      <c r="B6672" t="s">
        <v>20149</v>
      </c>
      <c r="C6672" t="s">
        <v>20150</v>
      </c>
      <c r="D6672" s="10">
        <v>46060</v>
      </c>
      <c r="E6672" t="s">
        <v>19916</v>
      </c>
      <c r="F6672">
        <v>1</v>
      </c>
      <c r="G6672" t="s">
        <v>273</v>
      </c>
      <c r="H6672" t="s">
        <v>289</v>
      </c>
      <c r="I6672" t="s">
        <v>79</v>
      </c>
      <c r="J6672">
        <v>1</v>
      </c>
      <c r="K6672">
        <v>8768</v>
      </c>
      <c r="L6672" t="str">
        <f>IFERROR(INDEX(play_attribution!$B$2:$B$328,MATCH(A6672,play_attribution!$A$2:$A$328,0)),"")</f>
        <v/>
      </c>
      <c r="M6672" t="str">
        <f>VLOOKUP(H6672,seller_roster!$A$2:$B$85,2,FALSE)</f>
        <v>Skyler Okafor</v>
      </c>
      <c r="N6672" t="str">
        <f>VLOOKUP(C6672,accounts!$A$2:$F$9615,2,FALSE)</f>
        <v>Hospitality Group</v>
      </c>
      <c r="O6672" t="str">
        <f>VLOOKUP(C6672,accounts!$A$2:$F$9615,3,FALSE)</f>
        <v>$5M-$10M</v>
      </c>
      <c r="P6672" t="str">
        <f>VLOOKUP(C6672,accounts!$A$2:$F$9615,5,FALSE)</f>
        <v>Central</v>
      </c>
      <c r="Q6672" t="b">
        <f t="shared" si="105"/>
        <v>1</v>
      </c>
      <c r="R6672" t="e">
        <f>INDEX(removed_duplicate_rows!$A$5:$A$39,MATCH(wins!A6672,removed_duplicate_rows!$A$5:$A$39,0))</f>
        <v>#N/A</v>
      </c>
    </row>
    <row r="6673" spans="1:18" ht="15.75" customHeight="1" x14ac:dyDescent="0.2">
      <c r="A6673" t="s">
        <v>20151</v>
      </c>
      <c r="B6673" t="s">
        <v>20152</v>
      </c>
      <c r="C6673" t="s">
        <v>20153</v>
      </c>
      <c r="D6673" s="10">
        <v>46060</v>
      </c>
      <c r="E6673" t="s">
        <v>19916</v>
      </c>
      <c r="F6673">
        <v>1</v>
      </c>
      <c r="G6673" t="s">
        <v>273</v>
      </c>
      <c r="H6673" t="s">
        <v>308</v>
      </c>
      <c r="I6673" t="s">
        <v>79</v>
      </c>
      <c r="J6673">
        <v>1</v>
      </c>
      <c r="K6673">
        <v>9528</v>
      </c>
      <c r="L6673" t="str">
        <f>IFERROR(INDEX(play_attribution!$B$2:$B$328,MATCH(A6673,play_attribution!$A$2:$A$328,0)),"")</f>
        <v/>
      </c>
      <c r="M6673" t="str">
        <f>VLOOKUP(H6673,seller_roster!$A$2:$B$85,2,FALSE)</f>
        <v>Blake Ruiz</v>
      </c>
      <c r="N6673" t="str">
        <f>VLOOKUP(C6673,accounts!$A$2:$F$9615,2,FALSE)</f>
        <v>Field Services</v>
      </c>
      <c r="O6673" t="str">
        <f>VLOOKUP(C6673,accounts!$A$2:$F$9615,3,FALSE)</f>
        <v>$2.5M-$5M</v>
      </c>
      <c r="P6673" t="str">
        <f>VLOOKUP(C6673,accounts!$A$2:$F$9615,5,FALSE)</f>
        <v>West</v>
      </c>
      <c r="Q6673" t="b">
        <f t="shared" si="105"/>
        <v>1</v>
      </c>
      <c r="R6673" t="e">
        <f>INDEX(removed_duplicate_rows!$A$5:$A$39,MATCH(wins!A6673,removed_duplicate_rows!$A$5:$A$39,0))</f>
        <v>#N/A</v>
      </c>
    </row>
    <row r="6674" spans="1:18" ht="15.75" customHeight="1" x14ac:dyDescent="0.2">
      <c r="A6674" t="s">
        <v>20154</v>
      </c>
      <c r="B6674" t="s">
        <v>20155</v>
      </c>
      <c r="C6674" t="s">
        <v>20156</v>
      </c>
      <c r="D6674" s="10">
        <v>46060</v>
      </c>
      <c r="E6674" t="s">
        <v>19916</v>
      </c>
      <c r="F6674">
        <v>1</v>
      </c>
      <c r="G6674" t="s">
        <v>273</v>
      </c>
      <c r="H6674" t="s">
        <v>285</v>
      </c>
      <c r="I6674" t="s">
        <v>55</v>
      </c>
      <c r="J6674">
        <v>1</v>
      </c>
      <c r="K6674">
        <v>7534</v>
      </c>
      <c r="L6674" t="str">
        <f>IFERROR(INDEX(play_attribution!$B$2:$B$328,MATCH(A6674,play_attribution!$A$2:$A$328,0)),"")</f>
        <v/>
      </c>
      <c r="M6674" t="str">
        <f>VLOOKUP(H6674,seller_roster!$A$2:$B$85,2,FALSE)</f>
        <v>Bryn Lindqvist</v>
      </c>
      <c r="N6674" t="str">
        <f>VLOOKUP(C6674,accounts!$A$2:$F$9615,2,FALSE)</f>
        <v>Professional Services</v>
      </c>
      <c r="O6674" t="str">
        <f>VLOOKUP(C6674,accounts!$A$2:$F$9615,3,FALSE)</f>
        <v>&gt;$10M</v>
      </c>
      <c r="P6674" t="str">
        <f>VLOOKUP(C6674,accounts!$A$2:$F$9615,5,FALSE)</f>
        <v>Central</v>
      </c>
      <c r="Q6674" t="b">
        <f t="shared" si="105"/>
        <v>1</v>
      </c>
      <c r="R6674" t="e">
        <f>INDEX(removed_duplicate_rows!$A$5:$A$39,MATCH(wins!A6674,removed_duplicate_rows!$A$5:$A$39,0))</f>
        <v>#N/A</v>
      </c>
    </row>
    <row r="6675" spans="1:18" ht="15.75" customHeight="1" x14ac:dyDescent="0.2">
      <c r="A6675" t="s">
        <v>20157</v>
      </c>
      <c r="B6675" t="s">
        <v>20158</v>
      </c>
      <c r="C6675" t="s">
        <v>20159</v>
      </c>
      <c r="D6675" s="10">
        <v>46060</v>
      </c>
      <c r="E6675" t="s">
        <v>19916</v>
      </c>
      <c r="F6675">
        <v>1</v>
      </c>
      <c r="G6675" t="s">
        <v>273</v>
      </c>
      <c r="H6675" t="s">
        <v>308</v>
      </c>
      <c r="I6675" t="s">
        <v>55</v>
      </c>
      <c r="J6675">
        <v>1</v>
      </c>
      <c r="K6675">
        <v>6763</v>
      </c>
      <c r="L6675" t="str">
        <f>IFERROR(INDEX(play_attribution!$B$2:$B$328,MATCH(A6675,play_attribution!$A$2:$A$328,0)),"")</f>
        <v/>
      </c>
      <c r="M6675" t="str">
        <f>VLOOKUP(H6675,seller_roster!$A$2:$B$85,2,FALSE)</f>
        <v>Blake Ruiz</v>
      </c>
      <c r="N6675" t="str">
        <f>VLOOKUP(C6675,accounts!$A$2:$F$9615,2,FALSE)</f>
        <v>Retail Multi-Location</v>
      </c>
      <c r="O6675" t="str">
        <f>VLOOKUP(C6675,accounts!$A$2:$F$9615,3,FALSE)</f>
        <v>$2.5M-$5M</v>
      </c>
      <c r="P6675" t="str">
        <f>VLOOKUP(C6675,accounts!$A$2:$F$9615,5,FALSE)</f>
        <v>Central</v>
      </c>
      <c r="Q6675" t="b">
        <f t="shared" si="105"/>
        <v>1</v>
      </c>
      <c r="R6675" t="e">
        <f>INDEX(removed_duplicate_rows!$A$5:$A$39,MATCH(wins!A6675,removed_duplicate_rows!$A$5:$A$39,0))</f>
        <v>#N/A</v>
      </c>
    </row>
    <row r="6676" spans="1:18" ht="15.75" customHeight="1" x14ac:dyDescent="0.2">
      <c r="A6676" t="s">
        <v>20160</v>
      </c>
      <c r="B6676" t="s">
        <v>20161</v>
      </c>
      <c r="C6676" t="s">
        <v>20162</v>
      </c>
      <c r="D6676" s="10">
        <v>46060</v>
      </c>
      <c r="E6676" t="s">
        <v>19916</v>
      </c>
      <c r="F6676">
        <v>1</v>
      </c>
      <c r="G6676" t="s">
        <v>273</v>
      </c>
      <c r="H6676" t="s">
        <v>337</v>
      </c>
      <c r="I6676" t="s">
        <v>79</v>
      </c>
      <c r="J6676">
        <v>1</v>
      </c>
      <c r="K6676">
        <v>12688</v>
      </c>
      <c r="L6676" t="str">
        <f>IFERROR(INDEX(play_attribution!$B$2:$B$328,MATCH(A6676,play_attribution!$A$2:$A$328,0)),"")</f>
        <v/>
      </c>
      <c r="M6676" t="str">
        <f>VLOOKUP(H6676,seller_roster!$A$2:$B$85,2,FALSE)</f>
        <v>Flor Bianchi</v>
      </c>
      <c r="N6676" t="str">
        <f>VLOOKUP(C6676,accounts!$A$2:$F$9615,2,FALSE)</f>
        <v>Hospitality Group</v>
      </c>
      <c r="O6676" t="str">
        <f>VLOOKUP(C6676,accounts!$A$2:$F$9615,3,FALSE)</f>
        <v>$2.5M-$5M</v>
      </c>
      <c r="P6676" t="str">
        <f>VLOOKUP(C6676,accounts!$A$2:$F$9615,5,FALSE)</f>
        <v>Central</v>
      </c>
      <c r="Q6676" t="b">
        <f t="shared" si="105"/>
        <v>1</v>
      </c>
      <c r="R6676" t="e">
        <f>INDEX(removed_duplicate_rows!$A$5:$A$39,MATCH(wins!A6676,removed_duplicate_rows!$A$5:$A$39,0))</f>
        <v>#N/A</v>
      </c>
    </row>
    <row r="6677" spans="1:18" ht="15.75" customHeight="1" x14ac:dyDescent="0.2">
      <c r="A6677" t="s">
        <v>20163</v>
      </c>
      <c r="B6677" t="s">
        <v>20164</v>
      </c>
      <c r="C6677" t="s">
        <v>20165</v>
      </c>
      <c r="D6677" s="10">
        <v>46060</v>
      </c>
      <c r="E6677" t="s">
        <v>19916</v>
      </c>
      <c r="F6677">
        <v>1</v>
      </c>
      <c r="G6677" t="s">
        <v>273</v>
      </c>
      <c r="H6677" t="s">
        <v>289</v>
      </c>
      <c r="I6677" t="s">
        <v>79</v>
      </c>
      <c r="J6677">
        <v>1</v>
      </c>
      <c r="K6677">
        <v>8043</v>
      </c>
      <c r="L6677" t="str">
        <f>IFERROR(INDEX(play_attribution!$B$2:$B$328,MATCH(A6677,play_attribution!$A$2:$A$328,0)),"")</f>
        <v/>
      </c>
      <c r="M6677" t="str">
        <f>VLOOKUP(H6677,seller_roster!$A$2:$B$85,2,FALSE)</f>
        <v>Skyler Okafor</v>
      </c>
      <c r="N6677" t="str">
        <f>VLOOKUP(C6677,accounts!$A$2:$F$9615,2,FALSE)</f>
        <v>Manufacturing</v>
      </c>
      <c r="O6677" t="str">
        <f>VLOOKUP(C6677,accounts!$A$2:$F$9615,3,FALSE)</f>
        <v>$5M-$10M</v>
      </c>
      <c r="P6677" t="str">
        <f>VLOOKUP(C6677,accounts!$A$2:$F$9615,5,FALSE)</f>
        <v>Central</v>
      </c>
      <c r="Q6677" t="b">
        <f t="shared" si="105"/>
        <v>1</v>
      </c>
      <c r="R6677" t="e">
        <f>INDEX(removed_duplicate_rows!$A$5:$A$39,MATCH(wins!A6677,removed_duplicate_rows!$A$5:$A$39,0))</f>
        <v>#N/A</v>
      </c>
    </row>
    <row r="6678" spans="1:18" ht="15.75" customHeight="1" x14ac:dyDescent="0.2">
      <c r="A6678" t="s">
        <v>20166</v>
      </c>
      <c r="B6678" t="s">
        <v>20167</v>
      </c>
      <c r="C6678" t="s">
        <v>20168</v>
      </c>
      <c r="D6678" s="10">
        <v>46060</v>
      </c>
      <c r="E6678" t="s">
        <v>19916</v>
      </c>
      <c r="F6678">
        <v>1</v>
      </c>
      <c r="G6678" t="s">
        <v>273</v>
      </c>
      <c r="H6678" t="s">
        <v>289</v>
      </c>
      <c r="I6678" t="s">
        <v>79</v>
      </c>
      <c r="J6678">
        <v>1</v>
      </c>
      <c r="K6678">
        <v>8301</v>
      </c>
      <c r="L6678" t="str">
        <f>IFERROR(INDEX(play_attribution!$B$2:$B$328,MATCH(A6678,play_attribution!$A$2:$A$328,0)),"")</f>
        <v/>
      </c>
      <c r="M6678" t="str">
        <f>VLOOKUP(H6678,seller_roster!$A$2:$B$85,2,FALSE)</f>
        <v>Skyler Okafor</v>
      </c>
      <c r="N6678" t="str">
        <f>VLOOKUP(C6678,accounts!$A$2:$F$9615,2,FALSE)</f>
        <v>Healthcare Services</v>
      </c>
      <c r="O6678" t="str">
        <f>VLOOKUP(C6678,accounts!$A$2:$F$9615,3,FALSE)</f>
        <v>$2.5M-$5M</v>
      </c>
      <c r="P6678" t="str">
        <f>VLOOKUP(C6678,accounts!$A$2:$F$9615,5,FALSE)</f>
        <v>West</v>
      </c>
      <c r="Q6678" t="b">
        <f t="shared" si="105"/>
        <v>1</v>
      </c>
      <c r="R6678" t="e">
        <f>INDEX(removed_duplicate_rows!$A$5:$A$39,MATCH(wins!A6678,removed_duplicate_rows!$A$5:$A$39,0))</f>
        <v>#N/A</v>
      </c>
    </row>
    <row r="6679" spans="1:18" ht="15.75" customHeight="1" x14ac:dyDescent="0.2">
      <c r="A6679" t="s">
        <v>20169</v>
      </c>
      <c r="B6679" t="s">
        <v>20170</v>
      </c>
      <c r="C6679" t="s">
        <v>20171</v>
      </c>
      <c r="D6679" s="10">
        <v>46060</v>
      </c>
      <c r="E6679" t="s">
        <v>19916</v>
      </c>
      <c r="F6679">
        <v>1</v>
      </c>
      <c r="G6679" t="s">
        <v>273</v>
      </c>
      <c r="H6679" t="s">
        <v>727</v>
      </c>
      <c r="I6679" t="s">
        <v>79</v>
      </c>
      <c r="J6679">
        <v>1</v>
      </c>
      <c r="K6679">
        <v>9980</v>
      </c>
      <c r="L6679" t="str">
        <f>IFERROR(INDEX(play_attribution!$B$2:$B$328,MATCH(A6679,play_attribution!$A$2:$A$328,0)),"")</f>
        <v/>
      </c>
      <c r="M6679" t="str">
        <f>VLOOKUP(H6679,seller_roster!$A$2:$B$85,2,FALSE)</f>
        <v>Finley Okafor</v>
      </c>
      <c r="N6679" t="str">
        <f>VLOOKUP(C6679,accounts!$A$2:$F$9615,2,FALSE)</f>
        <v>Retail Multi-Location</v>
      </c>
      <c r="O6679" t="str">
        <f>VLOOKUP(C6679,accounts!$A$2:$F$9615,3,FALSE)</f>
        <v>$2.5M-$5M</v>
      </c>
      <c r="P6679" t="str">
        <f>VLOOKUP(C6679,accounts!$A$2:$F$9615,5,FALSE)</f>
        <v>Central</v>
      </c>
      <c r="Q6679" t="b">
        <f t="shared" si="105"/>
        <v>1</v>
      </c>
      <c r="R6679" t="e">
        <f>INDEX(removed_duplicate_rows!$A$5:$A$39,MATCH(wins!A6679,removed_duplicate_rows!$A$5:$A$39,0))</f>
        <v>#N/A</v>
      </c>
    </row>
    <row r="6680" spans="1:18" ht="15.75" customHeight="1" x14ac:dyDescent="0.2">
      <c r="A6680" t="s">
        <v>20172</v>
      </c>
      <c r="B6680" t="s">
        <v>20173</v>
      </c>
      <c r="C6680" t="s">
        <v>20174</v>
      </c>
      <c r="D6680" s="10">
        <v>46060</v>
      </c>
      <c r="E6680" t="s">
        <v>19916</v>
      </c>
      <c r="F6680">
        <v>1</v>
      </c>
      <c r="G6680" t="s">
        <v>273</v>
      </c>
      <c r="H6680" t="s">
        <v>312</v>
      </c>
      <c r="I6680" t="s">
        <v>79</v>
      </c>
      <c r="J6680">
        <v>1</v>
      </c>
      <c r="K6680">
        <v>13215</v>
      </c>
      <c r="L6680" t="str">
        <f>IFERROR(INDEX(play_attribution!$B$2:$B$328,MATCH(A6680,play_attribution!$A$2:$A$328,0)),"")</f>
        <v/>
      </c>
      <c r="M6680" t="str">
        <f>VLOOKUP(H6680,seller_roster!$A$2:$B$85,2,FALSE)</f>
        <v>Tatum Osei</v>
      </c>
      <c r="N6680" t="str">
        <f>VLOOKUP(C6680,accounts!$A$2:$F$9615,2,FALSE)</f>
        <v>Logistics</v>
      </c>
      <c r="O6680" t="str">
        <f>VLOOKUP(C6680,accounts!$A$2:$F$9615,3,FALSE)</f>
        <v>$2.5M-$5M</v>
      </c>
      <c r="P6680" t="str">
        <f>VLOOKUP(C6680,accounts!$A$2:$F$9615,5,FALSE)</f>
        <v>Central</v>
      </c>
      <c r="Q6680" t="b">
        <f t="shared" si="105"/>
        <v>1</v>
      </c>
      <c r="R6680" t="e">
        <f>INDEX(removed_duplicate_rows!$A$5:$A$39,MATCH(wins!A6680,removed_duplicate_rows!$A$5:$A$39,0))</f>
        <v>#N/A</v>
      </c>
    </row>
    <row r="6681" spans="1:18" ht="15.75" customHeight="1" x14ac:dyDescent="0.2">
      <c r="A6681" t="s">
        <v>20175</v>
      </c>
      <c r="B6681" t="s">
        <v>20176</v>
      </c>
      <c r="C6681" t="s">
        <v>20177</v>
      </c>
      <c r="D6681" s="10">
        <v>46060</v>
      </c>
      <c r="E6681" t="s">
        <v>19916</v>
      </c>
      <c r="F6681">
        <v>1</v>
      </c>
      <c r="G6681" t="s">
        <v>273</v>
      </c>
      <c r="H6681" t="s">
        <v>367</v>
      </c>
      <c r="I6681" t="s">
        <v>55</v>
      </c>
      <c r="J6681">
        <v>1</v>
      </c>
      <c r="K6681">
        <v>8474</v>
      </c>
      <c r="L6681" t="str">
        <f>IFERROR(INDEX(play_attribution!$B$2:$B$328,MATCH(A6681,play_attribution!$A$2:$A$328,0)),"")</f>
        <v/>
      </c>
      <c r="M6681" t="str">
        <f>VLOOKUP(H6681,seller_roster!$A$2:$B$85,2,FALSE)</f>
        <v>Zion Ito</v>
      </c>
      <c r="N6681" t="str">
        <f>VLOOKUP(C6681,accounts!$A$2:$F$9615,2,FALSE)</f>
        <v>Wholesale &amp; Distribution</v>
      </c>
      <c r="O6681" t="str">
        <f>VLOOKUP(C6681,accounts!$A$2:$F$9615,3,FALSE)</f>
        <v>$2.5M-$5M</v>
      </c>
      <c r="P6681" t="str">
        <f>VLOOKUP(C6681,accounts!$A$2:$F$9615,5,FALSE)</f>
        <v>West</v>
      </c>
      <c r="Q6681" t="b">
        <f t="shared" si="105"/>
        <v>1</v>
      </c>
      <c r="R6681" t="e">
        <f>INDEX(removed_duplicate_rows!$A$5:$A$39,MATCH(wins!A6681,removed_duplicate_rows!$A$5:$A$39,0))</f>
        <v>#N/A</v>
      </c>
    </row>
    <row r="6682" spans="1:18" ht="15.75" customHeight="1" x14ac:dyDescent="0.2">
      <c r="A6682" t="s">
        <v>20178</v>
      </c>
      <c r="B6682" t="s">
        <v>20179</v>
      </c>
      <c r="C6682" t="s">
        <v>20180</v>
      </c>
      <c r="D6682" s="10">
        <v>46060</v>
      </c>
      <c r="E6682" t="s">
        <v>19916</v>
      </c>
      <c r="F6682">
        <v>1</v>
      </c>
      <c r="G6682" t="s">
        <v>273</v>
      </c>
      <c r="H6682" t="s">
        <v>367</v>
      </c>
      <c r="I6682" t="s">
        <v>79</v>
      </c>
      <c r="J6682">
        <v>1</v>
      </c>
      <c r="K6682">
        <v>7648</v>
      </c>
      <c r="L6682" t="str">
        <f>IFERROR(INDEX(play_attribution!$B$2:$B$328,MATCH(A6682,play_attribution!$A$2:$A$328,0)),"")</f>
        <v/>
      </c>
      <c r="M6682" t="str">
        <f>VLOOKUP(H6682,seller_roster!$A$2:$B$85,2,FALSE)</f>
        <v>Zion Ito</v>
      </c>
      <c r="N6682" t="str">
        <f>VLOOKUP(C6682,accounts!$A$2:$F$9615,2,FALSE)</f>
        <v>Nonprofit</v>
      </c>
      <c r="O6682" t="str">
        <f>VLOOKUP(C6682,accounts!$A$2:$F$9615,3,FALSE)</f>
        <v>$5M-$10M</v>
      </c>
      <c r="P6682" t="str">
        <f>VLOOKUP(C6682,accounts!$A$2:$F$9615,5,FALSE)</f>
        <v>East</v>
      </c>
      <c r="Q6682" t="b">
        <f t="shared" si="105"/>
        <v>1</v>
      </c>
      <c r="R6682" t="e">
        <f>INDEX(removed_duplicate_rows!$A$5:$A$39,MATCH(wins!A6682,removed_duplicate_rows!$A$5:$A$39,0))</f>
        <v>#N/A</v>
      </c>
    </row>
    <row r="6683" spans="1:18" ht="15.75" customHeight="1" x14ac:dyDescent="0.2">
      <c r="A6683" t="s">
        <v>20181</v>
      </c>
      <c r="B6683" t="s">
        <v>20182</v>
      </c>
      <c r="C6683" t="s">
        <v>20183</v>
      </c>
      <c r="D6683" s="10">
        <v>46060</v>
      </c>
      <c r="E6683" t="s">
        <v>19916</v>
      </c>
      <c r="F6683">
        <v>1</v>
      </c>
      <c r="G6683" t="s">
        <v>273</v>
      </c>
      <c r="H6683" t="s">
        <v>755</v>
      </c>
      <c r="I6683" t="s">
        <v>79</v>
      </c>
      <c r="J6683">
        <v>1</v>
      </c>
      <c r="K6683">
        <v>10659</v>
      </c>
      <c r="L6683" t="str">
        <f>IFERROR(INDEX(play_attribution!$B$2:$B$328,MATCH(A6683,play_attribution!$A$2:$A$328,0)),"")</f>
        <v/>
      </c>
      <c r="M6683" t="str">
        <f>VLOOKUP(H6683,seller_roster!$A$2:$B$85,2,FALSE)</f>
        <v>Jesse Silva</v>
      </c>
      <c r="N6683" t="str">
        <f>VLOOKUP(C6683,accounts!$A$2:$F$9615,2,FALSE)</f>
        <v>Construction</v>
      </c>
      <c r="O6683" t="str">
        <f>VLOOKUP(C6683,accounts!$A$2:$F$9615,3,FALSE)</f>
        <v>$2.5M-$5M</v>
      </c>
      <c r="P6683" t="str">
        <f>VLOOKUP(C6683,accounts!$A$2:$F$9615,5,FALSE)</f>
        <v>East</v>
      </c>
      <c r="Q6683" t="b">
        <f t="shared" si="105"/>
        <v>1</v>
      </c>
      <c r="R6683" t="e">
        <f>INDEX(removed_duplicate_rows!$A$5:$A$39,MATCH(wins!A6683,removed_duplicate_rows!$A$5:$A$39,0))</f>
        <v>#N/A</v>
      </c>
    </row>
    <row r="6684" spans="1:18" ht="15.75" customHeight="1" x14ac:dyDescent="0.2">
      <c r="A6684" t="s">
        <v>20184</v>
      </c>
      <c r="B6684" t="s">
        <v>20185</v>
      </c>
      <c r="C6684" t="s">
        <v>20186</v>
      </c>
      <c r="D6684" s="10">
        <v>46060</v>
      </c>
      <c r="E6684" t="s">
        <v>19916</v>
      </c>
      <c r="F6684">
        <v>1</v>
      </c>
      <c r="G6684" t="s">
        <v>273</v>
      </c>
      <c r="H6684" t="s">
        <v>1098</v>
      </c>
      <c r="I6684" t="s">
        <v>79</v>
      </c>
      <c r="J6684">
        <v>1</v>
      </c>
      <c r="K6684">
        <v>9579</v>
      </c>
      <c r="L6684" t="str">
        <f>IFERROR(INDEX(play_attribution!$B$2:$B$328,MATCH(A6684,play_attribution!$A$2:$A$328,0)),"")</f>
        <v/>
      </c>
      <c r="M6684" t="str">
        <f>VLOOKUP(H6684,seller_roster!$A$2:$B$85,2,FALSE)</f>
        <v>Yael Okafor</v>
      </c>
      <c r="N6684" t="str">
        <f>VLOOKUP(C6684,accounts!$A$2:$F$9615,2,FALSE)</f>
        <v>Hospitality Group</v>
      </c>
      <c r="O6684" t="str">
        <f>VLOOKUP(C6684,accounts!$A$2:$F$9615,3,FALSE)</f>
        <v>$5M-$10M</v>
      </c>
      <c r="P6684" t="str">
        <f>VLOOKUP(C6684,accounts!$A$2:$F$9615,5,FALSE)</f>
        <v>Central</v>
      </c>
      <c r="Q6684" t="b">
        <f t="shared" si="105"/>
        <v>1</v>
      </c>
      <c r="R6684" t="e">
        <f>INDEX(removed_duplicate_rows!$A$5:$A$39,MATCH(wins!A6684,removed_duplicate_rows!$A$5:$A$39,0))</f>
        <v>#N/A</v>
      </c>
    </row>
    <row r="6685" spans="1:18" ht="15.75" customHeight="1" x14ac:dyDescent="0.2">
      <c r="A6685" t="s">
        <v>20187</v>
      </c>
      <c r="B6685" t="s">
        <v>20188</v>
      </c>
      <c r="C6685" t="s">
        <v>20189</v>
      </c>
      <c r="D6685" s="10">
        <v>46060</v>
      </c>
      <c r="E6685" t="s">
        <v>19916</v>
      </c>
      <c r="F6685">
        <v>1</v>
      </c>
      <c r="G6685" t="s">
        <v>273</v>
      </c>
      <c r="H6685" t="s">
        <v>289</v>
      </c>
      <c r="I6685" t="s">
        <v>79</v>
      </c>
      <c r="J6685">
        <v>1</v>
      </c>
      <c r="K6685">
        <v>7789</v>
      </c>
      <c r="L6685" t="str">
        <f>IFERROR(INDEX(play_attribution!$B$2:$B$328,MATCH(A6685,play_attribution!$A$2:$A$328,0)),"")</f>
        <v/>
      </c>
      <c r="M6685" t="str">
        <f>VLOOKUP(H6685,seller_roster!$A$2:$B$85,2,FALSE)</f>
        <v>Skyler Okafor</v>
      </c>
      <c r="N6685" t="str">
        <f>VLOOKUP(C6685,accounts!$A$2:$F$9615,2,FALSE)</f>
        <v>Field Services</v>
      </c>
      <c r="O6685" t="str">
        <f>VLOOKUP(C6685,accounts!$A$2:$F$9615,3,FALSE)</f>
        <v>$5M-$10M</v>
      </c>
      <c r="P6685" t="str">
        <f>VLOOKUP(C6685,accounts!$A$2:$F$9615,5,FALSE)</f>
        <v>Central</v>
      </c>
      <c r="Q6685" t="b">
        <f t="shared" si="105"/>
        <v>1</v>
      </c>
      <c r="R6685" t="e">
        <f>INDEX(removed_duplicate_rows!$A$5:$A$39,MATCH(wins!A6685,removed_duplicate_rows!$A$5:$A$39,0))</f>
        <v>#N/A</v>
      </c>
    </row>
    <row r="6686" spans="1:18" ht="15.75" customHeight="1" x14ac:dyDescent="0.2">
      <c r="A6686" t="s">
        <v>20190</v>
      </c>
      <c r="B6686" t="s">
        <v>20191</v>
      </c>
      <c r="C6686" t="s">
        <v>20192</v>
      </c>
      <c r="D6686" s="10">
        <v>46060</v>
      </c>
      <c r="E6686" t="s">
        <v>19916</v>
      </c>
      <c r="F6686">
        <v>1</v>
      </c>
      <c r="G6686" t="s">
        <v>374</v>
      </c>
      <c r="H6686" t="s">
        <v>402</v>
      </c>
      <c r="I6686" t="s">
        <v>55</v>
      </c>
      <c r="J6686">
        <v>1</v>
      </c>
      <c r="K6686">
        <v>8138</v>
      </c>
      <c r="L6686" t="str">
        <f>IFERROR(INDEX(play_attribution!$B$2:$B$328,MATCH(A6686,play_attribution!$A$2:$A$328,0)),"")</f>
        <v/>
      </c>
      <c r="M6686" t="str">
        <f>VLOOKUP(H6686,seller_roster!$A$2:$B$85,2,FALSE)</f>
        <v>Frankie Vega</v>
      </c>
      <c r="N6686" t="str">
        <f>VLOOKUP(C6686,accounts!$A$2:$F$9615,2,FALSE)</f>
        <v>Manufacturing</v>
      </c>
      <c r="O6686" t="str">
        <f>VLOOKUP(C6686,accounts!$A$2:$F$9615,3,FALSE)</f>
        <v>$2.5M-$5M</v>
      </c>
      <c r="P6686" t="str">
        <f>VLOOKUP(C6686,accounts!$A$2:$F$9615,5,FALSE)</f>
        <v>East</v>
      </c>
      <c r="Q6686" t="b">
        <f t="shared" si="105"/>
        <v>1</v>
      </c>
      <c r="R6686" t="e">
        <f>INDEX(removed_duplicate_rows!$A$5:$A$39,MATCH(wins!A6686,removed_duplicate_rows!$A$5:$A$39,0))</f>
        <v>#N/A</v>
      </c>
    </row>
    <row r="6687" spans="1:18" ht="15.75" customHeight="1" x14ac:dyDescent="0.2">
      <c r="A6687" t="s">
        <v>20193</v>
      </c>
      <c r="B6687" t="s">
        <v>20194</v>
      </c>
      <c r="C6687" t="s">
        <v>20195</v>
      </c>
      <c r="D6687" s="10">
        <v>46060</v>
      </c>
      <c r="E6687" t="s">
        <v>19916</v>
      </c>
      <c r="F6687">
        <v>1</v>
      </c>
      <c r="G6687" t="s">
        <v>374</v>
      </c>
      <c r="H6687" t="s">
        <v>417</v>
      </c>
      <c r="I6687" t="s">
        <v>55</v>
      </c>
      <c r="J6687">
        <v>1</v>
      </c>
      <c r="K6687">
        <v>3215</v>
      </c>
      <c r="L6687" t="str">
        <f>IFERROR(INDEX(play_attribution!$B$2:$B$328,MATCH(A6687,play_attribution!$A$2:$A$328,0)),"")</f>
        <v/>
      </c>
      <c r="M6687" t="str">
        <f>VLOOKUP(H6687,seller_roster!$A$2:$B$85,2,FALSE)</f>
        <v>Bryn Reyes</v>
      </c>
      <c r="N6687" t="str">
        <f>VLOOKUP(C6687,accounts!$A$2:$F$9615,2,FALSE)</f>
        <v>Wholesale &amp; Distribution</v>
      </c>
      <c r="O6687" t="str">
        <f>VLOOKUP(C6687,accounts!$A$2:$F$9615,3,FALSE)</f>
        <v>$2.5M-$5M</v>
      </c>
      <c r="P6687" t="str">
        <f>VLOOKUP(C6687,accounts!$A$2:$F$9615,5,FALSE)</f>
        <v>West</v>
      </c>
      <c r="Q6687" t="b">
        <f t="shared" si="105"/>
        <v>1</v>
      </c>
      <c r="R6687" t="e">
        <f>INDEX(removed_duplicate_rows!$A$5:$A$39,MATCH(wins!A6687,removed_duplicate_rows!$A$5:$A$39,0))</f>
        <v>#N/A</v>
      </c>
    </row>
    <row r="6688" spans="1:18" ht="15.75" customHeight="1" x14ac:dyDescent="0.2">
      <c r="A6688" t="s">
        <v>20196</v>
      </c>
      <c r="B6688" t="s">
        <v>20197</v>
      </c>
      <c r="C6688" t="s">
        <v>20198</v>
      </c>
      <c r="D6688" s="10">
        <v>46060</v>
      </c>
      <c r="E6688" t="s">
        <v>19916</v>
      </c>
      <c r="F6688">
        <v>1</v>
      </c>
      <c r="G6688" t="s">
        <v>374</v>
      </c>
      <c r="H6688" t="s">
        <v>1843</v>
      </c>
      <c r="I6688" t="s">
        <v>55</v>
      </c>
      <c r="J6688">
        <v>1</v>
      </c>
      <c r="K6688">
        <v>7204</v>
      </c>
      <c r="L6688" t="str">
        <f>IFERROR(INDEX(play_attribution!$B$2:$B$328,MATCH(A6688,play_attribution!$A$2:$A$328,0)),"")</f>
        <v/>
      </c>
      <c r="M6688" t="str">
        <f>VLOOKUP(H6688,seller_roster!$A$2:$B$85,2,FALSE)</f>
        <v>Quinn Mbeki</v>
      </c>
      <c r="N6688" t="str">
        <f>VLOOKUP(C6688,accounts!$A$2:$F$9615,2,FALSE)</f>
        <v>Construction</v>
      </c>
      <c r="O6688" t="str">
        <f>VLOOKUP(C6688,accounts!$A$2:$F$9615,3,FALSE)</f>
        <v>$5M-$10M</v>
      </c>
      <c r="P6688" t="str">
        <f>VLOOKUP(C6688,accounts!$A$2:$F$9615,5,FALSE)</f>
        <v>Central</v>
      </c>
      <c r="Q6688" t="b">
        <f t="shared" si="105"/>
        <v>1</v>
      </c>
      <c r="R6688" t="e">
        <f>INDEX(removed_duplicate_rows!$A$5:$A$39,MATCH(wins!A6688,removed_duplicate_rows!$A$5:$A$39,0))</f>
        <v>#N/A</v>
      </c>
    </row>
    <row r="6689" spans="1:18" ht="15.75" customHeight="1" x14ac:dyDescent="0.2">
      <c r="A6689" t="s">
        <v>20199</v>
      </c>
      <c r="B6689" t="s">
        <v>20200</v>
      </c>
      <c r="C6689" t="s">
        <v>20201</v>
      </c>
      <c r="D6689" s="10">
        <v>46060</v>
      </c>
      <c r="E6689" t="s">
        <v>19916</v>
      </c>
      <c r="F6689">
        <v>1</v>
      </c>
      <c r="G6689" t="s">
        <v>374</v>
      </c>
      <c r="H6689" t="s">
        <v>383</v>
      </c>
      <c r="I6689" t="s">
        <v>55</v>
      </c>
      <c r="J6689">
        <v>1</v>
      </c>
      <c r="K6689">
        <v>5924</v>
      </c>
      <c r="L6689" t="str">
        <f>IFERROR(INDEX(play_attribution!$B$2:$B$328,MATCH(A6689,play_attribution!$A$2:$A$328,0)),"")</f>
        <v/>
      </c>
      <c r="M6689" t="str">
        <f>VLOOKUP(H6689,seller_roster!$A$2:$B$85,2,FALSE)</f>
        <v>Flor Ruiz</v>
      </c>
      <c r="N6689" t="str">
        <f>VLOOKUP(C6689,accounts!$A$2:$F$9615,2,FALSE)</f>
        <v>Hospitality Group</v>
      </c>
      <c r="O6689" t="str">
        <f>VLOOKUP(C6689,accounts!$A$2:$F$9615,3,FALSE)</f>
        <v>$5M-$10M</v>
      </c>
      <c r="P6689" t="str">
        <f>VLOOKUP(C6689,accounts!$A$2:$F$9615,5,FALSE)</f>
        <v>Central</v>
      </c>
      <c r="Q6689" t="b">
        <f t="shared" si="105"/>
        <v>1</v>
      </c>
      <c r="R6689" t="e">
        <f>INDEX(removed_duplicate_rows!$A$5:$A$39,MATCH(wins!A6689,removed_duplicate_rows!$A$5:$A$39,0))</f>
        <v>#N/A</v>
      </c>
    </row>
    <row r="6690" spans="1:18" ht="15.75" customHeight="1" x14ac:dyDescent="0.2">
      <c r="A6690" t="s">
        <v>20202</v>
      </c>
      <c r="B6690" t="s">
        <v>20203</v>
      </c>
      <c r="C6690" t="s">
        <v>20204</v>
      </c>
      <c r="D6690" s="10">
        <v>46060</v>
      </c>
      <c r="E6690" t="s">
        <v>19916</v>
      </c>
      <c r="F6690">
        <v>1</v>
      </c>
      <c r="G6690" t="s">
        <v>374</v>
      </c>
      <c r="H6690" t="s">
        <v>417</v>
      </c>
      <c r="I6690" t="s">
        <v>55</v>
      </c>
      <c r="J6690">
        <v>1</v>
      </c>
      <c r="K6690">
        <v>4196</v>
      </c>
      <c r="L6690" t="str">
        <f>IFERROR(INDEX(play_attribution!$B$2:$B$328,MATCH(A6690,play_attribution!$A$2:$A$328,0)),"")</f>
        <v/>
      </c>
      <c r="M6690" t="str">
        <f>VLOOKUP(H6690,seller_roster!$A$2:$B$85,2,FALSE)</f>
        <v>Bryn Reyes</v>
      </c>
      <c r="N6690" t="str">
        <f>VLOOKUP(C6690,accounts!$A$2:$F$9615,2,FALSE)</f>
        <v>Nonprofit</v>
      </c>
      <c r="O6690" t="str">
        <f>VLOOKUP(C6690,accounts!$A$2:$F$9615,3,FALSE)</f>
        <v>$5M-$10M</v>
      </c>
      <c r="P6690" t="str">
        <f>VLOOKUP(C6690,accounts!$A$2:$F$9615,5,FALSE)</f>
        <v>Central</v>
      </c>
      <c r="Q6690" t="b">
        <f t="shared" si="105"/>
        <v>1</v>
      </c>
      <c r="R6690" t="e">
        <f>INDEX(removed_duplicate_rows!$A$5:$A$39,MATCH(wins!A6690,removed_duplicate_rows!$A$5:$A$39,0))</f>
        <v>#N/A</v>
      </c>
    </row>
    <row r="6691" spans="1:18" ht="15.75" customHeight="1" x14ac:dyDescent="0.2">
      <c r="A6691" t="s">
        <v>20205</v>
      </c>
      <c r="B6691" t="s">
        <v>20206</v>
      </c>
      <c r="C6691" t="s">
        <v>20207</v>
      </c>
      <c r="D6691" s="10">
        <v>46060</v>
      </c>
      <c r="E6691" t="s">
        <v>19916</v>
      </c>
      <c r="F6691">
        <v>1</v>
      </c>
      <c r="G6691" t="s">
        <v>374</v>
      </c>
      <c r="H6691" t="s">
        <v>409</v>
      </c>
      <c r="I6691" t="s">
        <v>55</v>
      </c>
      <c r="J6691">
        <v>1</v>
      </c>
      <c r="K6691">
        <v>4147</v>
      </c>
      <c r="L6691" t="str">
        <f>IFERROR(INDEX(play_attribution!$B$2:$B$328,MATCH(A6691,play_attribution!$A$2:$A$328,0)),"")</f>
        <v/>
      </c>
      <c r="M6691" t="str">
        <f>VLOOKUP(H6691,seller_roster!$A$2:$B$85,2,FALSE)</f>
        <v>Devon Okafor</v>
      </c>
      <c r="N6691" t="str">
        <f>VLOOKUP(C6691,accounts!$A$2:$F$9615,2,FALSE)</f>
        <v>Nonprofit</v>
      </c>
      <c r="O6691" t="str">
        <f>VLOOKUP(C6691,accounts!$A$2:$F$9615,3,FALSE)</f>
        <v>$5M-$10M</v>
      </c>
      <c r="P6691" t="str">
        <f>VLOOKUP(C6691,accounts!$A$2:$F$9615,5,FALSE)</f>
        <v>Central</v>
      </c>
      <c r="Q6691" t="b">
        <f t="shared" si="105"/>
        <v>1</v>
      </c>
      <c r="R6691" t="e">
        <f>INDEX(removed_duplicate_rows!$A$5:$A$39,MATCH(wins!A6691,removed_duplicate_rows!$A$5:$A$39,0))</f>
        <v>#N/A</v>
      </c>
    </row>
    <row r="6692" spans="1:18" ht="15.75" customHeight="1" x14ac:dyDescent="0.2">
      <c r="A6692" t="s">
        <v>20208</v>
      </c>
      <c r="B6692" t="s">
        <v>20209</v>
      </c>
      <c r="C6692" t="s">
        <v>20210</v>
      </c>
      <c r="D6692" s="10">
        <v>46060</v>
      </c>
      <c r="E6692" t="s">
        <v>19916</v>
      </c>
      <c r="F6692">
        <v>1</v>
      </c>
      <c r="G6692" t="s">
        <v>374</v>
      </c>
      <c r="H6692" t="s">
        <v>391</v>
      </c>
      <c r="I6692" t="s">
        <v>55</v>
      </c>
      <c r="J6692">
        <v>1</v>
      </c>
      <c r="K6692">
        <v>4873</v>
      </c>
      <c r="L6692" t="str">
        <f>IFERROR(INDEX(play_attribution!$B$2:$B$328,MATCH(A6692,play_attribution!$A$2:$A$328,0)),"")</f>
        <v/>
      </c>
      <c r="M6692" t="str">
        <f>VLOOKUP(H6692,seller_roster!$A$2:$B$85,2,FALSE)</f>
        <v>Sam Walsh</v>
      </c>
      <c r="N6692" t="str">
        <f>VLOOKUP(C6692,accounts!$A$2:$F$9615,2,FALSE)</f>
        <v>Professional Services</v>
      </c>
      <c r="O6692" t="str">
        <f>VLOOKUP(C6692,accounts!$A$2:$F$9615,3,FALSE)</f>
        <v>$2.5M-$5M</v>
      </c>
      <c r="P6692" t="str">
        <f>VLOOKUP(C6692,accounts!$A$2:$F$9615,5,FALSE)</f>
        <v>West</v>
      </c>
      <c r="Q6692" t="b">
        <f t="shared" si="105"/>
        <v>1</v>
      </c>
      <c r="R6692" t="e">
        <f>INDEX(removed_duplicate_rows!$A$5:$A$39,MATCH(wins!A6692,removed_duplicate_rows!$A$5:$A$39,0))</f>
        <v>#N/A</v>
      </c>
    </row>
    <row r="6693" spans="1:18" ht="15.75" customHeight="1" x14ac:dyDescent="0.2">
      <c r="A6693" t="s">
        <v>20211</v>
      </c>
      <c r="B6693" t="s">
        <v>20212</v>
      </c>
      <c r="C6693" t="s">
        <v>20213</v>
      </c>
      <c r="D6693" s="10">
        <v>46060</v>
      </c>
      <c r="E6693" t="s">
        <v>19916</v>
      </c>
      <c r="F6693">
        <v>1</v>
      </c>
      <c r="G6693" t="s">
        <v>374</v>
      </c>
      <c r="H6693" t="s">
        <v>4096</v>
      </c>
      <c r="I6693" t="s">
        <v>55</v>
      </c>
      <c r="J6693">
        <v>1</v>
      </c>
      <c r="K6693">
        <v>2918</v>
      </c>
      <c r="L6693" t="str">
        <f>IFERROR(INDEX(play_attribution!$B$2:$B$328,MATCH(A6693,play_attribution!$A$2:$A$328,0)),"")</f>
        <v/>
      </c>
      <c r="M6693" t="str">
        <f>VLOOKUP(H6693,seller_roster!$A$2:$B$85,2,FALSE)</f>
        <v>Vesper Kim</v>
      </c>
      <c r="N6693" t="str">
        <f>VLOOKUP(C6693,accounts!$A$2:$F$9615,2,FALSE)</f>
        <v>Manufacturing</v>
      </c>
      <c r="O6693" t="str">
        <f>VLOOKUP(C6693,accounts!$A$2:$F$9615,3,FALSE)</f>
        <v>$2.5M-$5M</v>
      </c>
      <c r="P6693" t="str">
        <f>VLOOKUP(C6693,accounts!$A$2:$F$9615,5,FALSE)</f>
        <v>Central</v>
      </c>
      <c r="Q6693" t="b">
        <f t="shared" si="105"/>
        <v>1</v>
      </c>
      <c r="R6693" t="e">
        <f>INDEX(removed_duplicate_rows!$A$5:$A$39,MATCH(wins!A6693,removed_duplicate_rows!$A$5:$A$39,0))</f>
        <v>#N/A</v>
      </c>
    </row>
    <row r="6694" spans="1:18" ht="15.75" customHeight="1" x14ac:dyDescent="0.2">
      <c r="A6694" t="s">
        <v>20214</v>
      </c>
      <c r="B6694" t="s">
        <v>20215</v>
      </c>
      <c r="C6694" t="s">
        <v>20216</v>
      </c>
      <c r="D6694" s="10">
        <v>46060</v>
      </c>
      <c r="E6694" t="s">
        <v>19916</v>
      </c>
      <c r="F6694">
        <v>1</v>
      </c>
      <c r="G6694" t="s">
        <v>374</v>
      </c>
      <c r="H6694" t="s">
        <v>4096</v>
      </c>
      <c r="I6694" t="s">
        <v>55</v>
      </c>
      <c r="J6694">
        <v>1</v>
      </c>
      <c r="K6694">
        <v>6544</v>
      </c>
      <c r="L6694" t="str">
        <f>IFERROR(INDEX(play_attribution!$B$2:$B$328,MATCH(A6694,play_attribution!$A$2:$A$328,0)),"")</f>
        <v/>
      </c>
      <c r="M6694" t="str">
        <f>VLOOKUP(H6694,seller_roster!$A$2:$B$85,2,FALSE)</f>
        <v>Vesper Kim</v>
      </c>
      <c r="N6694" t="str">
        <f>VLOOKUP(C6694,accounts!$A$2:$F$9615,2,FALSE)</f>
        <v>Wholesale &amp; Distribution</v>
      </c>
      <c r="O6694" t="str">
        <f>VLOOKUP(C6694,accounts!$A$2:$F$9615,3,FALSE)</f>
        <v>$2.5M-$5M</v>
      </c>
      <c r="P6694" t="str">
        <f>VLOOKUP(C6694,accounts!$A$2:$F$9615,5,FALSE)</f>
        <v>West</v>
      </c>
      <c r="Q6694" t="b">
        <f t="shared" si="105"/>
        <v>1</v>
      </c>
      <c r="R6694" t="e">
        <f>INDEX(removed_duplicate_rows!$A$5:$A$39,MATCH(wins!A6694,removed_duplicate_rows!$A$5:$A$39,0))</f>
        <v>#N/A</v>
      </c>
    </row>
    <row r="6695" spans="1:18" ht="15.75" customHeight="1" x14ac:dyDescent="0.2">
      <c r="A6695" t="s">
        <v>20217</v>
      </c>
      <c r="B6695" t="s">
        <v>20218</v>
      </c>
      <c r="C6695" t="s">
        <v>20219</v>
      </c>
      <c r="D6695" s="10">
        <v>46060</v>
      </c>
      <c r="E6695" t="s">
        <v>19916</v>
      </c>
      <c r="F6695">
        <v>1</v>
      </c>
      <c r="G6695" t="s">
        <v>374</v>
      </c>
      <c r="H6695" t="s">
        <v>409</v>
      </c>
      <c r="I6695" t="s">
        <v>55</v>
      </c>
      <c r="J6695">
        <v>1</v>
      </c>
      <c r="K6695">
        <v>8729</v>
      </c>
      <c r="L6695" t="str">
        <f>IFERROR(INDEX(play_attribution!$B$2:$B$328,MATCH(A6695,play_attribution!$A$2:$A$328,0)),"")</f>
        <v/>
      </c>
      <c r="M6695" t="str">
        <f>VLOOKUP(H6695,seller_roster!$A$2:$B$85,2,FALSE)</f>
        <v>Devon Okafor</v>
      </c>
      <c r="N6695" t="str">
        <f>VLOOKUP(C6695,accounts!$A$2:$F$9615,2,FALSE)</f>
        <v>Retail Multi-Location</v>
      </c>
      <c r="O6695" t="str">
        <f>VLOOKUP(C6695,accounts!$A$2:$F$9615,3,FALSE)</f>
        <v>$2.5M-$5M</v>
      </c>
      <c r="P6695" t="str">
        <f>VLOOKUP(C6695,accounts!$A$2:$F$9615,5,FALSE)</f>
        <v>West</v>
      </c>
      <c r="Q6695" t="b">
        <f t="shared" si="105"/>
        <v>1</v>
      </c>
      <c r="R6695" t="e">
        <f>INDEX(removed_duplicate_rows!$A$5:$A$39,MATCH(wins!A6695,removed_duplicate_rows!$A$5:$A$39,0))</f>
        <v>#N/A</v>
      </c>
    </row>
    <row r="6696" spans="1:18" ht="15.75" customHeight="1" x14ac:dyDescent="0.2">
      <c r="A6696" t="s">
        <v>20220</v>
      </c>
      <c r="B6696" t="s">
        <v>20221</v>
      </c>
      <c r="C6696" t="s">
        <v>20222</v>
      </c>
      <c r="D6696" s="10">
        <v>46060</v>
      </c>
      <c r="E6696" t="s">
        <v>19916</v>
      </c>
      <c r="F6696">
        <v>1</v>
      </c>
      <c r="G6696" t="s">
        <v>374</v>
      </c>
      <c r="H6696" t="s">
        <v>417</v>
      </c>
      <c r="I6696" t="s">
        <v>55</v>
      </c>
      <c r="J6696">
        <v>1</v>
      </c>
      <c r="K6696">
        <v>5088</v>
      </c>
      <c r="L6696" t="str">
        <f>IFERROR(INDEX(play_attribution!$B$2:$B$328,MATCH(A6696,play_attribution!$A$2:$A$328,0)),"")</f>
        <v/>
      </c>
      <c r="M6696" t="str">
        <f>VLOOKUP(H6696,seller_roster!$A$2:$B$85,2,FALSE)</f>
        <v>Bryn Reyes</v>
      </c>
      <c r="N6696" t="str">
        <f>VLOOKUP(C6696,accounts!$A$2:$F$9615,2,FALSE)</f>
        <v>Retail Multi-Location</v>
      </c>
      <c r="O6696" t="str">
        <f>VLOOKUP(C6696,accounts!$A$2:$F$9615,3,FALSE)</f>
        <v>&gt;$10M</v>
      </c>
      <c r="P6696" t="str">
        <f>VLOOKUP(C6696,accounts!$A$2:$F$9615,5,FALSE)</f>
        <v>West</v>
      </c>
      <c r="Q6696" t="b">
        <f t="shared" si="105"/>
        <v>1</v>
      </c>
      <c r="R6696" t="e">
        <f>INDEX(removed_duplicate_rows!$A$5:$A$39,MATCH(wins!A6696,removed_duplicate_rows!$A$5:$A$39,0))</f>
        <v>#N/A</v>
      </c>
    </row>
    <row r="6697" spans="1:18" ht="15.75" customHeight="1" x14ac:dyDescent="0.2">
      <c r="A6697" t="s">
        <v>20223</v>
      </c>
      <c r="B6697" t="s">
        <v>20224</v>
      </c>
      <c r="C6697" t="s">
        <v>20225</v>
      </c>
      <c r="D6697" s="10">
        <v>46060</v>
      </c>
      <c r="E6697" t="s">
        <v>19916</v>
      </c>
      <c r="F6697">
        <v>1</v>
      </c>
      <c r="G6697" t="s">
        <v>374</v>
      </c>
      <c r="H6697" t="s">
        <v>387</v>
      </c>
      <c r="I6697" t="s">
        <v>55</v>
      </c>
      <c r="J6697">
        <v>1</v>
      </c>
      <c r="K6697">
        <v>4638</v>
      </c>
      <c r="L6697" t="str">
        <f>IFERROR(INDEX(play_attribution!$B$2:$B$328,MATCH(A6697,play_attribution!$A$2:$A$328,0)),"")</f>
        <v/>
      </c>
      <c r="M6697" t="str">
        <f>VLOOKUP(H6697,seller_roster!$A$2:$B$85,2,FALSE)</f>
        <v>Ray Kim</v>
      </c>
      <c r="N6697" t="str">
        <f>VLOOKUP(C6697,accounts!$A$2:$F$9615,2,FALSE)</f>
        <v>Manufacturing</v>
      </c>
      <c r="O6697" t="str">
        <f>VLOOKUP(C6697,accounts!$A$2:$F$9615,3,FALSE)</f>
        <v>$5M-$10M</v>
      </c>
      <c r="P6697" t="str">
        <f>VLOOKUP(C6697,accounts!$A$2:$F$9615,5,FALSE)</f>
        <v>East</v>
      </c>
      <c r="Q6697" t="b">
        <f t="shared" si="105"/>
        <v>1</v>
      </c>
      <c r="R6697" t="e">
        <f>INDEX(removed_duplicate_rows!$A$5:$A$39,MATCH(wins!A6697,removed_duplicate_rows!$A$5:$A$39,0))</f>
        <v>#N/A</v>
      </c>
    </row>
    <row r="6698" spans="1:18" ht="15.75" customHeight="1" x14ac:dyDescent="0.2">
      <c r="A6698" t="s">
        <v>20226</v>
      </c>
      <c r="B6698" t="s">
        <v>20227</v>
      </c>
      <c r="C6698" t="s">
        <v>20228</v>
      </c>
      <c r="D6698" s="10">
        <v>46060</v>
      </c>
      <c r="E6698" t="s">
        <v>19916</v>
      </c>
      <c r="F6698">
        <v>1</v>
      </c>
      <c r="G6698" t="s">
        <v>374</v>
      </c>
      <c r="H6698" t="s">
        <v>832</v>
      </c>
      <c r="I6698" t="s">
        <v>55</v>
      </c>
      <c r="J6698">
        <v>1</v>
      </c>
      <c r="K6698">
        <v>5751</v>
      </c>
      <c r="L6698" t="str">
        <f>IFERROR(INDEX(play_attribution!$B$2:$B$328,MATCH(A6698,play_attribution!$A$2:$A$328,0)),"")</f>
        <v/>
      </c>
      <c r="M6698" t="str">
        <f>VLOOKUP(H6698,seller_roster!$A$2:$B$85,2,FALSE)</f>
        <v>Noel Nkemelu</v>
      </c>
      <c r="N6698" t="str">
        <f>VLOOKUP(C6698,accounts!$A$2:$F$9615,2,FALSE)</f>
        <v>Logistics</v>
      </c>
      <c r="O6698" t="str">
        <f>VLOOKUP(C6698,accounts!$A$2:$F$9615,3,FALSE)</f>
        <v>$5M-$10M</v>
      </c>
      <c r="P6698" t="str">
        <f>VLOOKUP(C6698,accounts!$A$2:$F$9615,5,FALSE)</f>
        <v>Central</v>
      </c>
      <c r="Q6698" t="b">
        <f t="shared" si="105"/>
        <v>1</v>
      </c>
      <c r="R6698" t="e">
        <f>INDEX(removed_duplicate_rows!$A$5:$A$39,MATCH(wins!A6698,removed_duplicate_rows!$A$5:$A$39,0))</f>
        <v>#N/A</v>
      </c>
    </row>
    <row r="6699" spans="1:18" ht="15.75" customHeight="1" x14ac:dyDescent="0.2">
      <c r="A6699" t="s">
        <v>20229</v>
      </c>
      <c r="B6699" t="s">
        <v>20230</v>
      </c>
      <c r="C6699" t="s">
        <v>20231</v>
      </c>
      <c r="D6699" s="10">
        <v>46060</v>
      </c>
      <c r="E6699" t="s">
        <v>19916</v>
      </c>
      <c r="F6699">
        <v>1</v>
      </c>
      <c r="G6699" t="s">
        <v>374</v>
      </c>
      <c r="H6699" t="s">
        <v>1123</v>
      </c>
      <c r="I6699" t="s">
        <v>55</v>
      </c>
      <c r="J6699">
        <v>1</v>
      </c>
      <c r="K6699">
        <v>3591</v>
      </c>
      <c r="L6699" t="str">
        <f>IFERROR(INDEX(play_attribution!$B$2:$B$328,MATCH(A6699,play_attribution!$A$2:$A$328,0)),"")</f>
        <v/>
      </c>
      <c r="M6699" t="str">
        <f>VLOOKUP(H6699,seller_roster!$A$2:$B$85,2,FALSE)</f>
        <v>Peyton Silva</v>
      </c>
      <c r="N6699" t="str">
        <f>VLOOKUP(C6699,accounts!$A$2:$F$9615,2,FALSE)</f>
        <v>Healthcare Services</v>
      </c>
      <c r="O6699" t="str">
        <f>VLOOKUP(C6699,accounts!$A$2:$F$9615,3,FALSE)</f>
        <v>$2.5M-$5M</v>
      </c>
      <c r="P6699" t="str">
        <f>VLOOKUP(C6699,accounts!$A$2:$F$9615,5,FALSE)</f>
        <v>West</v>
      </c>
      <c r="Q6699" t="b">
        <f t="shared" si="105"/>
        <v>1</v>
      </c>
      <c r="R6699" t="e">
        <f>INDEX(removed_duplicate_rows!$A$5:$A$39,MATCH(wins!A6699,removed_duplicate_rows!$A$5:$A$39,0))</f>
        <v>#N/A</v>
      </c>
    </row>
    <row r="6700" spans="1:18" ht="15.75" customHeight="1" x14ac:dyDescent="0.2">
      <c r="A6700" t="s">
        <v>20232</v>
      </c>
      <c r="B6700" t="s">
        <v>20233</v>
      </c>
      <c r="C6700" t="s">
        <v>20234</v>
      </c>
      <c r="D6700" s="10">
        <v>46060</v>
      </c>
      <c r="E6700" t="s">
        <v>19916</v>
      </c>
      <c r="F6700">
        <v>1</v>
      </c>
      <c r="G6700" t="s">
        <v>374</v>
      </c>
      <c r="H6700" t="s">
        <v>2183</v>
      </c>
      <c r="I6700" t="s">
        <v>55</v>
      </c>
      <c r="J6700">
        <v>1</v>
      </c>
      <c r="K6700">
        <v>3538</v>
      </c>
      <c r="L6700" t="str">
        <f>IFERROR(INDEX(play_attribution!$B$2:$B$328,MATCH(A6700,play_attribution!$A$2:$A$328,0)),"")</f>
        <v/>
      </c>
      <c r="M6700" t="str">
        <f>VLOOKUP(H6700,seller_roster!$A$2:$B$85,2,FALSE)</f>
        <v>Rowan Tran</v>
      </c>
      <c r="N6700" t="str">
        <f>VLOOKUP(C6700,accounts!$A$2:$F$9615,2,FALSE)</f>
        <v>Manufacturing</v>
      </c>
      <c r="O6700" t="str">
        <f>VLOOKUP(C6700,accounts!$A$2:$F$9615,3,FALSE)</f>
        <v>$2.5M-$5M</v>
      </c>
      <c r="P6700" t="str">
        <f>VLOOKUP(C6700,accounts!$A$2:$F$9615,5,FALSE)</f>
        <v>East</v>
      </c>
      <c r="Q6700" t="b">
        <f t="shared" si="105"/>
        <v>1</v>
      </c>
      <c r="R6700" t="e">
        <f>INDEX(removed_duplicate_rows!$A$5:$A$39,MATCH(wins!A6700,removed_duplicate_rows!$A$5:$A$39,0))</f>
        <v>#N/A</v>
      </c>
    </row>
    <row r="6701" spans="1:18" ht="15.75" customHeight="1" x14ac:dyDescent="0.2">
      <c r="A6701" t="s">
        <v>20235</v>
      </c>
      <c r="B6701" t="s">
        <v>20236</v>
      </c>
      <c r="C6701" t="s">
        <v>20237</v>
      </c>
      <c r="D6701" s="10">
        <v>46060</v>
      </c>
      <c r="E6701" t="s">
        <v>19916</v>
      </c>
      <c r="F6701">
        <v>1</v>
      </c>
      <c r="G6701" t="s">
        <v>374</v>
      </c>
      <c r="H6701" t="s">
        <v>1843</v>
      </c>
      <c r="I6701" t="s">
        <v>55</v>
      </c>
      <c r="J6701">
        <v>1</v>
      </c>
      <c r="K6701">
        <v>6099</v>
      </c>
      <c r="L6701" t="str">
        <f>IFERROR(INDEX(play_attribution!$B$2:$B$328,MATCH(A6701,play_attribution!$A$2:$A$328,0)),"")</f>
        <v/>
      </c>
      <c r="M6701" t="str">
        <f>VLOOKUP(H6701,seller_roster!$A$2:$B$85,2,FALSE)</f>
        <v>Quinn Mbeki</v>
      </c>
      <c r="N6701" t="str">
        <f>VLOOKUP(C6701,accounts!$A$2:$F$9615,2,FALSE)</f>
        <v>Wholesale &amp; Distribution</v>
      </c>
      <c r="O6701" t="str">
        <f>VLOOKUP(C6701,accounts!$A$2:$F$9615,3,FALSE)</f>
        <v>$2.5M-$5M</v>
      </c>
      <c r="P6701" t="str">
        <f>VLOOKUP(C6701,accounts!$A$2:$F$9615,5,FALSE)</f>
        <v>West</v>
      </c>
      <c r="Q6701" t="b">
        <f t="shared" si="105"/>
        <v>1</v>
      </c>
      <c r="R6701" t="e">
        <f>INDEX(removed_duplicate_rows!$A$5:$A$39,MATCH(wins!A6701,removed_duplicate_rows!$A$5:$A$39,0))</f>
        <v>#N/A</v>
      </c>
    </row>
    <row r="6702" spans="1:18" ht="15.75" customHeight="1" x14ac:dyDescent="0.2">
      <c r="A6702" t="s">
        <v>20238</v>
      </c>
      <c r="B6702" t="s">
        <v>20239</v>
      </c>
      <c r="C6702" t="s">
        <v>20240</v>
      </c>
      <c r="D6702" s="10">
        <v>46060</v>
      </c>
      <c r="E6702" t="s">
        <v>19916</v>
      </c>
      <c r="F6702">
        <v>1</v>
      </c>
      <c r="G6702" t="s">
        <v>374</v>
      </c>
      <c r="H6702" t="s">
        <v>379</v>
      </c>
      <c r="I6702" t="s">
        <v>55</v>
      </c>
      <c r="J6702">
        <v>1</v>
      </c>
      <c r="K6702">
        <v>2915</v>
      </c>
      <c r="L6702" t="str">
        <f>IFERROR(INDEX(play_attribution!$B$2:$B$328,MATCH(A6702,play_attribution!$A$2:$A$328,0)),"")</f>
        <v/>
      </c>
      <c r="M6702" t="str">
        <f>VLOOKUP(H6702,seller_roster!$A$2:$B$85,2,FALSE)</f>
        <v>Tatum Vega</v>
      </c>
      <c r="N6702" t="str">
        <f>VLOOKUP(C6702,accounts!$A$2:$F$9615,2,FALSE)</f>
        <v>Manufacturing</v>
      </c>
      <c r="O6702" t="str">
        <f>VLOOKUP(C6702,accounts!$A$2:$F$9615,3,FALSE)</f>
        <v>$5M-$10M</v>
      </c>
      <c r="P6702" t="str">
        <f>VLOOKUP(C6702,accounts!$A$2:$F$9615,5,FALSE)</f>
        <v>West</v>
      </c>
      <c r="Q6702" t="b">
        <f t="shared" si="105"/>
        <v>1</v>
      </c>
      <c r="R6702" t="e">
        <f>INDEX(removed_duplicate_rows!$A$5:$A$39,MATCH(wins!A6702,removed_duplicate_rows!$A$5:$A$39,0))</f>
        <v>#N/A</v>
      </c>
    </row>
    <row r="6703" spans="1:18" ht="15.75" customHeight="1" x14ac:dyDescent="0.2">
      <c r="A6703" t="s">
        <v>20241</v>
      </c>
      <c r="B6703" t="s">
        <v>20242</v>
      </c>
      <c r="C6703" t="s">
        <v>20243</v>
      </c>
      <c r="D6703" s="10">
        <v>46060</v>
      </c>
      <c r="E6703" t="s">
        <v>19916</v>
      </c>
      <c r="F6703">
        <v>1</v>
      </c>
      <c r="G6703" t="s">
        <v>374</v>
      </c>
      <c r="H6703" t="s">
        <v>1123</v>
      </c>
      <c r="I6703" t="s">
        <v>55</v>
      </c>
      <c r="J6703">
        <v>1</v>
      </c>
      <c r="K6703">
        <v>6736</v>
      </c>
      <c r="L6703" t="str">
        <f>IFERROR(INDEX(play_attribution!$B$2:$B$328,MATCH(A6703,play_attribution!$A$2:$A$328,0)),"")</f>
        <v/>
      </c>
      <c r="M6703" t="str">
        <f>VLOOKUP(H6703,seller_roster!$A$2:$B$85,2,FALSE)</f>
        <v>Peyton Silva</v>
      </c>
      <c r="N6703" t="str">
        <f>VLOOKUP(C6703,accounts!$A$2:$F$9615,2,FALSE)</f>
        <v>Nonprofit</v>
      </c>
      <c r="O6703" t="str">
        <f>VLOOKUP(C6703,accounts!$A$2:$F$9615,3,FALSE)</f>
        <v>$5M-$10M</v>
      </c>
      <c r="P6703" t="str">
        <f>VLOOKUP(C6703,accounts!$A$2:$F$9615,5,FALSE)</f>
        <v>West</v>
      </c>
      <c r="Q6703" t="b">
        <f t="shared" si="105"/>
        <v>1</v>
      </c>
      <c r="R6703" t="e">
        <f>INDEX(removed_duplicate_rows!$A$5:$A$39,MATCH(wins!A6703,removed_duplicate_rows!$A$5:$A$39,0))</f>
        <v>#N/A</v>
      </c>
    </row>
    <row r="6704" spans="1:18" ht="15.75" customHeight="1" x14ac:dyDescent="0.2">
      <c r="A6704" t="s">
        <v>20244</v>
      </c>
      <c r="B6704" t="s">
        <v>20245</v>
      </c>
      <c r="C6704" t="s">
        <v>20246</v>
      </c>
      <c r="D6704" s="10">
        <v>46060</v>
      </c>
      <c r="E6704" t="s">
        <v>19916</v>
      </c>
      <c r="F6704">
        <v>1</v>
      </c>
      <c r="G6704" t="s">
        <v>374</v>
      </c>
      <c r="H6704" t="s">
        <v>398</v>
      </c>
      <c r="I6704" t="s">
        <v>55</v>
      </c>
      <c r="J6704">
        <v>1</v>
      </c>
      <c r="K6704">
        <v>5882</v>
      </c>
      <c r="L6704" t="str">
        <f>IFERROR(INDEX(play_attribution!$B$2:$B$328,MATCH(A6704,play_attribution!$A$2:$A$328,0)),"")</f>
        <v/>
      </c>
      <c r="M6704" t="str">
        <f>VLOOKUP(H6704,seller_roster!$A$2:$B$85,2,FALSE)</f>
        <v>Rowan Kim</v>
      </c>
      <c r="N6704" t="str">
        <f>VLOOKUP(C6704,accounts!$A$2:$F$9615,2,FALSE)</f>
        <v>Logistics</v>
      </c>
      <c r="O6704" t="str">
        <f>VLOOKUP(C6704,accounts!$A$2:$F$9615,3,FALSE)</f>
        <v>$2.5M-$5M</v>
      </c>
      <c r="P6704" t="str">
        <f>VLOOKUP(C6704,accounts!$A$2:$F$9615,5,FALSE)</f>
        <v>East</v>
      </c>
      <c r="Q6704" t="b">
        <f t="shared" si="105"/>
        <v>1</v>
      </c>
      <c r="R6704" t="e">
        <f>INDEX(removed_duplicate_rows!$A$5:$A$39,MATCH(wins!A6704,removed_duplicate_rows!$A$5:$A$39,0))</f>
        <v>#N/A</v>
      </c>
    </row>
    <row r="6705" spans="1:18" ht="15.75" customHeight="1" x14ac:dyDescent="0.2">
      <c r="A6705" t="s">
        <v>20247</v>
      </c>
      <c r="B6705" t="s">
        <v>20248</v>
      </c>
      <c r="C6705" t="s">
        <v>20249</v>
      </c>
      <c r="D6705" s="10">
        <v>46060</v>
      </c>
      <c r="E6705" t="s">
        <v>19916</v>
      </c>
      <c r="F6705">
        <v>1</v>
      </c>
      <c r="G6705" t="s">
        <v>374</v>
      </c>
      <c r="H6705" t="s">
        <v>398</v>
      </c>
      <c r="I6705" t="s">
        <v>55</v>
      </c>
      <c r="J6705">
        <v>1</v>
      </c>
      <c r="K6705">
        <v>4810</v>
      </c>
      <c r="L6705" t="str">
        <f>IFERROR(INDEX(play_attribution!$B$2:$B$328,MATCH(A6705,play_attribution!$A$2:$A$328,0)),"")</f>
        <v/>
      </c>
      <c r="M6705" t="str">
        <f>VLOOKUP(H6705,seller_roster!$A$2:$B$85,2,FALSE)</f>
        <v>Rowan Kim</v>
      </c>
      <c r="N6705" t="str">
        <f>VLOOKUP(C6705,accounts!$A$2:$F$9615,2,FALSE)</f>
        <v>Retail Multi-Location</v>
      </c>
      <c r="O6705" t="str">
        <f>VLOOKUP(C6705,accounts!$A$2:$F$9615,3,FALSE)</f>
        <v>$5M-$10M</v>
      </c>
      <c r="P6705" t="str">
        <f>VLOOKUP(C6705,accounts!$A$2:$F$9615,5,FALSE)</f>
        <v>East</v>
      </c>
      <c r="Q6705" t="b">
        <f t="shared" si="105"/>
        <v>1</v>
      </c>
      <c r="R6705" t="e">
        <f>INDEX(removed_duplicate_rows!$A$5:$A$39,MATCH(wins!A6705,removed_duplicate_rows!$A$5:$A$39,0))</f>
        <v>#N/A</v>
      </c>
    </row>
    <row r="6706" spans="1:18" ht="15.75" customHeight="1" x14ac:dyDescent="0.2">
      <c r="A6706" t="s">
        <v>20250</v>
      </c>
      <c r="B6706" t="s">
        <v>20251</v>
      </c>
      <c r="C6706" t="s">
        <v>20252</v>
      </c>
      <c r="D6706" s="10">
        <v>46060</v>
      </c>
      <c r="E6706" t="s">
        <v>19916</v>
      </c>
      <c r="F6706">
        <v>1</v>
      </c>
      <c r="G6706" t="s">
        <v>374</v>
      </c>
      <c r="H6706" t="s">
        <v>832</v>
      </c>
      <c r="I6706" t="s">
        <v>55</v>
      </c>
      <c r="J6706">
        <v>1</v>
      </c>
      <c r="K6706">
        <v>5670</v>
      </c>
      <c r="L6706" t="str">
        <f>IFERROR(INDEX(play_attribution!$B$2:$B$328,MATCH(A6706,play_attribution!$A$2:$A$328,0)),"")</f>
        <v/>
      </c>
      <c r="M6706" t="str">
        <f>VLOOKUP(H6706,seller_roster!$A$2:$B$85,2,FALSE)</f>
        <v>Noel Nkemelu</v>
      </c>
      <c r="N6706" t="str">
        <f>VLOOKUP(C6706,accounts!$A$2:$F$9615,2,FALSE)</f>
        <v>Construction</v>
      </c>
      <c r="O6706" t="str">
        <f>VLOOKUP(C6706,accounts!$A$2:$F$9615,3,FALSE)</f>
        <v>$2.5M-$5M</v>
      </c>
      <c r="P6706" t="str">
        <f>VLOOKUP(C6706,accounts!$A$2:$F$9615,5,FALSE)</f>
        <v>West</v>
      </c>
      <c r="Q6706" t="b">
        <f t="shared" si="105"/>
        <v>1</v>
      </c>
      <c r="R6706" t="e">
        <f>INDEX(removed_duplicate_rows!$A$5:$A$39,MATCH(wins!A6706,removed_duplicate_rows!$A$5:$A$39,0))</f>
        <v>#N/A</v>
      </c>
    </row>
    <row r="6707" spans="1:18" ht="15.75" customHeight="1" x14ac:dyDescent="0.2">
      <c r="A6707" t="s">
        <v>20253</v>
      </c>
      <c r="B6707" t="s">
        <v>20254</v>
      </c>
      <c r="C6707" t="s">
        <v>20255</v>
      </c>
      <c r="D6707" s="10">
        <v>46060</v>
      </c>
      <c r="E6707" t="s">
        <v>19916</v>
      </c>
      <c r="F6707">
        <v>1</v>
      </c>
      <c r="G6707" t="s">
        <v>374</v>
      </c>
      <c r="H6707" t="s">
        <v>427</v>
      </c>
      <c r="I6707" t="s">
        <v>55</v>
      </c>
      <c r="J6707">
        <v>1</v>
      </c>
      <c r="K6707">
        <v>5208</v>
      </c>
      <c r="L6707" t="str">
        <f>IFERROR(INDEX(play_attribution!$B$2:$B$328,MATCH(A6707,play_attribution!$A$2:$A$328,0)),"")</f>
        <v/>
      </c>
      <c r="M6707" t="str">
        <f>VLOOKUP(H6707,seller_roster!$A$2:$B$85,2,FALSE)</f>
        <v>Peyton Moreau</v>
      </c>
      <c r="N6707" t="str">
        <f>VLOOKUP(C6707,accounts!$A$2:$F$9615,2,FALSE)</f>
        <v>Professional Services</v>
      </c>
      <c r="O6707" t="str">
        <f>VLOOKUP(C6707,accounts!$A$2:$F$9615,3,FALSE)</f>
        <v>$2.5M-$5M</v>
      </c>
      <c r="P6707" t="str">
        <f>VLOOKUP(C6707,accounts!$A$2:$F$9615,5,FALSE)</f>
        <v>East</v>
      </c>
      <c r="Q6707" t="b">
        <f t="shared" si="105"/>
        <v>1</v>
      </c>
      <c r="R6707" t="e">
        <f>INDEX(removed_duplicate_rows!$A$5:$A$39,MATCH(wins!A6707,removed_duplicate_rows!$A$5:$A$39,0))</f>
        <v>#N/A</v>
      </c>
    </row>
    <row r="6708" spans="1:18" ht="15.75" customHeight="1" x14ac:dyDescent="0.2">
      <c r="A6708" t="s">
        <v>20256</v>
      </c>
      <c r="B6708" t="s">
        <v>20257</v>
      </c>
      <c r="C6708" t="s">
        <v>20258</v>
      </c>
      <c r="D6708" s="10">
        <v>46060</v>
      </c>
      <c r="E6708" t="s">
        <v>19916</v>
      </c>
      <c r="F6708">
        <v>1</v>
      </c>
      <c r="G6708" t="s">
        <v>374</v>
      </c>
      <c r="H6708" t="s">
        <v>1123</v>
      </c>
      <c r="I6708" t="s">
        <v>55</v>
      </c>
      <c r="J6708">
        <v>1</v>
      </c>
      <c r="K6708">
        <v>4382</v>
      </c>
      <c r="L6708" t="str">
        <f>IFERROR(INDEX(play_attribution!$B$2:$B$328,MATCH(A6708,play_attribution!$A$2:$A$328,0)),"")</f>
        <v/>
      </c>
      <c r="M6708" t="str">
        <f>VLOOKUP(H6708,seller_roster!$A$2:$B$85,2,FALSE)</f>
        <v>Peyton Silva</v>
      </c>
      <c r="N6708" t="str">
        <f>VLOOKUP(C6708,accounts!$A$2:$F$9615,2,FALSE)</f>
        <v>Professional Services</v>
      </c>
      <c r="O6708" t="str">
        <f>VLOOKUP(C6708,accounts!$A$2:$F$9615,3,FALSE)</f>
        <v>$2.5M-$5M</v>
      </c>
      <c r="P6708" t="str">
        <f>VLOOKUP(C6708,accounts!$A$2:$F$9615,5,FALSE)</f>
        <v>West</v>
      </c>
      <c r="Q6708" t="b">
        <f t="shared" si="105"/>
        <v>1</v>
      </c>
      <c r="R6708" t="e">
        <f>INDEX(removed_duplicate_rows!$A$5:$A$39,MATCH(wins!A6708,removed_duplicate_rows!$A$5:$A$39,0))</f>
        <v>#N/A</v>
      </c>
    </row>
    <row r="6709" spans="1:18" ht="15.75" customHeight="1" x14ac:dyDescent="0.2">
      <c r="A6709" t="s">
        <v>20259</v>
      </c>
      <c r="B6709" t="s">
        <v>20260</v>
      </c>
      <c r="C6709" t="s">
        <v>20261</v>
      </c>
      <c r="D6709" s="10">
        <v>46060</v>
      </c>
      <c r="E6709" t="s">
        <v>19916</v>
      </c>
      <c r="F6709">
        <v>1</v>
      </c>
      <c r="G6709" t="s">
        <v>374</v>
      </c>
      <c r="H6709" t="s">
        <v>383</v>
      </c>
      <c r="I6709" t="s">
        <v>55</v>
      </c>
      <c r="J6709">
        <v>1</v>
      </c>
      <c r="K6709">
        <v>5220</v>
      </c>
      <c r="L6709" t="str">
        <f>IFERROR(INDEX(play_attribution!$B$2:$B$328,MATCH(A6709,play_attribution!$A$2:$A$328,0)),"")</f>
        <v/>
      </c>
      <c r="M6709" t="str">
        <f>VLOOKUP(H6709,seller_roster!$A$2:$B$85,2,FALSE)</f>
        <v>Flor Ruiz</v>
      </c>
      <c r="N6709" t="str">
        <f>VLOOKUP(C6709,accounts!$A$2:$F$9615,2,FALSE)</f>
        <v>Healthcare Services</v>
      </c>
      <c r="O6709" t="str">
        <f>VLOOKUP(C6709,accounts!$A$2:$F$9615,3,FALSE)</f>
        <v>$2.5M-$5M</v>
      </c>
      <c r="P6709" t="str">
        <f>VLOOKUP(C6709,accounts!$A$2:$F$9615,5,FALSE)</f>
        <v>West</v>
      </c>
      <c r="Q6709" t="b">
        <f t="shared" si="105"/>
        <v>1</v>
      </c>
      <c r="R6709" t="e">
        <f>INDEX(removed_duplicate_rows!$A$5:$A$39,MATCH(wins!A6709,removed_duplicate_rows!$A$5:$A$39,0))</f>
        <v>#N/A</v>
      </c>
    </row>
    <row r="6710" spans="1:18" ht="15.75" customHeight="1" x14ac:dyDescent="0.2">
      <c r="A6710" t="s">
        <v>20262</v>
      </c>
      <c r="B6710" t="s">
        <v>20263</v>
      </c>
      <c r="C6710" t="s">
        <v>20264</v>
      </c>
      <c r="D6710" s="10">
        <v>46060</v>
      </c>
      <c r="E6710" t="s">
        <v>19916</v>
      </c>
      <c r="F6710">
        <v>1</v>
      </c>
      <c r="G6710" t="s">
        <v>374</v>
      </c>
      <c r="H6710" t="s">
        <v>1843</v>
      </c>
      <c r="I6710" t="s">
        <v>55</v>
      </c>
      <c r="J6710">
        <v>1</v>
      </c>
      <c r="K6710">
        <v>4566</v>
      </c>
      <c r="L6710" t="str">
        <f>IFERROR(INDEX(play_attribution!$B$2:$B$328,MATCH(A6710,play_attribution!$A$2:$A$328,0)),"")</f>
        <v/>
      </c>
      <c r="M6710" t="str">
        <f>VLOOKUP(H6710,seller_roster!$A$2:$B$85,2,FALSE)</f>
        <v>Quinn Mbeki</v>
      </c>
      <c r="N6710" t="str">
        <f>VLOOKUP(C6710,accounts!$A$2:$F$9615,2,FALSE)</f>
        <v>Nonprofit</v>
      </c>
      <c r="O6710" t="str">
        <f>VLOOKUP(C6710,accounts!$A$2:$F$9615,3,FALSE)</f>
        <v>&gt;$10M</v>
      </c>
      <c r="P6710" t="str">
        <f>VLOOKUP(C6710,accounts!$A$2:$F$9615,5,FALSE)</f>
        <v>Central</v>
      </c>
      <c r="Q6710" t="b">
        <f t="shared" si="105"/>
        <v>1</v>
      </c>
      <c r="R6710" t="e">
        <f>INDEX(removed_duplicate_rows!$A$5:$A$39,MATCH(wins!A6710,removed_duplicate_rows!$A$5:$A$39,0))</f>
        <v>#N/A</v>
      </c>
    </row>
    <row r="6711" spans="1:18" ht="15.75" customHeight="1" x14ac:dyDescent="0.2">
      <c r="A6711" t="s">
        <v>20265</v>
      </c>
      <c r="B6711" t="s">
        <v>20266</v>
      </c>
      <c r="C6711" t="s">
        <v>20267</v>
      </c>
      <c r="D6711" s="10">
        <v>46060</v>
      </c>
      <c r="E6711" t="s">
        <v>19916</v>
      </c>
      <c r="F6711">
        <v>1</v>
      </c>
      <c r="G6711" t="s">
        <v>374</v>
      </c>
      <c r="H6711" t="s">
        <v>375</v>
      </c>
      <c r="I6711" t="s">
        <v>55</v>
      </c>
      <c r="J6711">
        <v>1</v>
      </c>
      <c r="K6711">
        <v>3437</v>
      </c>
      <c r="L6711" t="str">
        <f>IFERROR(INDEX(play_attribution!$B$2:$B$328,MATCH(A6711,play_attribution!$A$2:$A$328,0)),"")</f>
        <v/>
      </c>
      <c r="M6711" t="str">
        <f>VLOOKUP(H6711,seller_roster!$A$2:$B$85,2,FALSE)</f>
        <v>Sol Lindqvist</v>
      </c>
      <c r="N6711" t="str">
        <f>VLOOKUP(C6711,accounts!$A$2:$F$9615,2,FALSE)</f>
        <v>Healthcare Services</v>
      </c>
      <c r="O6711" t="str">
        <f>VLOOKUP(C6711,accounts!$A$2:$F$9615,3,FALSE)</f>
        <v>$2.5M-$5M</v>
      </c>
      <c r="P6711" t="str">
        <f>VLOOKUP(C6711,accounts!$A$2:$F$9615,5,FALSE)</f>
        <v>East</v>
      </c>
      <c r="Q6711" t="b">
        <f t="shared" si="105"/>
        <v>1</v>
      </c>
      <c r="R6711" t="e">
        <f>INDEX(removed_duplicate_rows!$A$5:$A$39,MATCH(wins!A6711,removed_duplicate_rows!$A$5:$A$39,0))</f>
        <v>#N/A</v>
      </c>
    </row>
    <row r="6712" spans="1:18" ht="15.75" customHeight="1" x14ac:dyDescent="0.2">
      <c r="A6712" t="s">
        <v>20268</v>
      </c>
      <c r="B6712" t="s">
        <v>20269</v>
      </c>
      <c r="C6712" t="s">
        <v>20270</v>
      </c>
      <c r="D6712" s="10">
        <v>46060</v>
      </c>
      <c r="E6712" t="s">
        <v>19916</v>
      </c>
      <c r="F6712">
        <v>1</v>
      </c>
      <c r="G6712" t="s">
        <v>374</v>
      </c>
      <c r="H6712" t="s">
        <v>375</v>
      </c>
      <c r="I6712" t="s">
        <v>55</v>
      </c>
      <c r="J6712">
        <v>1</v>
      </c>
      <c r="K6712">
        <v>5353</v>
      </c>
      <c r="L6712" t="str">
        <f>IFERROR(INDEX(play_attribution!$B$2:$B$328,MATCH(A6712,play_attribution!$A$2:$A$328,0)),"")</f>
        <v/>
      </c>
      <c r="M6712" t="str">
        <f>VLOOKUP(H6712,seller_roster!$A$2:$B$85,2,FALSE)</f>
        <v>Sol Lindqvist</v>
      </c>
      <c r="N6712" t="str">
        <f>VLOOKUP(C6712,accounts!$A$2:$F$9615,2,FALSE)</f>
        <v>Field Services</v>
      </c>
      <c r="O6712" t="str">
        <f>VLOOKUP(C6712,accounts!$A$2:$F$9615,3,FALSE)</f>
        <v>$2.5M-$5M</v>
      </c>
      <c r="P6712" t="str">
        <f>VLOOKUP(C6712,accounts!$A$2:$F$9615,5,FALSE)</f>
        <v>East</v>
      </c>
      <c r="Q6712" t="b">
        <f t="shared" si="105"/>
        <v>1</v>
      </c>
      <c r="R6712" t="e">
        <f>INDEX(removed_duplicate_rows!$A$5:$A$39,MATCH(wins!A6712,removed_duplicate_rows!$A$5:$A$39,0))</f>
        <v>#N/A</v>
      </c>
    </row>
    <row r="6713" spans="1:18" ht="15.75" customHeight="1" x14ac:dyDescent="0.2">
      <c r="A6713" t="s">
        <v>20271</v>
      </c>
      <c r="B6713" t="s">
        <v>20272</v>
      </c>
      <c r="C6713" t="s">
        <v>20273</v>
      </c>
      <c r="D6713" s="10">
        <v>46060</v>
      </c>
      <c r="E6713" t="s">
        <v>19916</v>
      </c>
      <c r="F6713">
        <v>1</v>
      </c>
      <c r="G6713" t="s">
        <v>374</v>
      </c>
      <c r="H6713" t="s">
        <v>387</v>
      </c>
      <c r="I6713" t="s">
        <v>55</v>
      </c>
      <c r="J6713">
        <v>1</v>
      </c>
      <c r="K6713">
        <v>5214</v>
      </c>
      <c r="L6713" t="str">
        <f>IFERROR(INDEX(play_attribution!$B$2:$B$328,MATCH(A6713,play_attribution!$A$2:$A$328,0)),"")</f>
        <v/>
      </c>
      <c r="M6713" t="str">
        <f>VLOOKUP(H6713,seller_roster!$A$2:$B$85,2,FALSE)</f>
        <v>Ray Kim</v>
      </c>
      <c r="N6713" t="str">
        <f>VLOOKUP(C6713,accounts!$A$2:$F$9615,2,FALSE)</f>
        <v>Logistics</v>
      </c>
      <c r="O6713" t="str">
        <f>VLOOKUP(C6713,accounts!$A$2:$F$9615,3,FALSE)</f>
        <v>$5M-$10M</v>
      </c>
      <c r="P6713" t="str">
        <f>VLOOKUP(C6713,accounts!$A$2:$F$9615,5,FALSE)</f>
        <v>East</v>
      </c>
      <c r="Q6713" t="b">
        <f t="shared" si="105"/>
        <v>1</v>
      </c>
      <c r="R6713" t="e">
        <f>INDEX(removed_duplicate_rows!$A$5:$A$39,MATCH(wins!A6713,removed_duplicate_rows!$A$5:$A$39,0))</f>
        <v>#N/A</v>
      </c>
    </row>
    <row r="6714" spans="1:18" ht="15.75" customHeight="1" x14ac:dyDescent="0.2">
      <c r="A6714" t="s">
        <v>20274</v>
      </c>
      <c r="B6714" t="s">
        <v>20275</v>
      </c>
      <c r="C6714" t="s">
        <v>20276</v>
      </c>
      <c r="D6714" s="10">
        <v>46060</v>
      </c>
      <c r="E6714" t="s">
        <v>19916</v>
      </c>
      <c r="F6714">
        <v>1</v>
      </c>
      <c r="G6714" t="s">
        <v>374</v>
      </c>
      <c r="H6714" t="s">
        <v>387</v>
      </c>
      <c r="I6714" t="s">
        <v>55</v>
      </c>
      <c r="J6714">
        <v>1</v>
      </c>
      <c r="K6714">
        <v>4677</v>
      </c>
      <c r="L6714" t="str">
        <f>IFERROR(INDEX(play_attribution!$B$2:$B$328,MATCH(A6714,play_attribution!$A$2:$A$328,0)),"")</f>
        <v/>
      </c>
      <c r="M6714" t="str">
        <f>VLOOKUP(H6714,seller_roster!$A$2:$B$85,2,FALSE)</f>
        <v>Ray Kim</v>
      </c>
      <c r="N6714" t="str">
        <f>VLOOKUP(C6714,accounts!$A$2:$F$9615,2,FALSE)</f>
        <v>Nonprofit</v>
      </c>
      <c r="O6714" t="str">
        <f>VLOOKUP(C6714,accounts!$A$2:$F$9615,3,FALSE)</f>
        <v>$1M-$2.5M</v>
      </c>
      <c r="P6714" t="str">
        <f>VLOOKUP(C6714,accounts!$A$2:$F$9615,5,FALSE)</f>
        <v>Central</v>
      </c>
      <c r="Q6714" t="b">
        <f t="shared" si="105"/>
        <v>1</v>
      </c>
      <c r="R6714" t="e">
        <f>INDEX(removed_duplicate_rows!$A$5:$A$39,MATCH(wins!A6714,removed_duplicate_rows!$A$5:$A$39,0))</f>
        <v>#N/A</v>
      </c>
    </row>
    <row r="6715" spans="1:18" ht="15.75" customHeight="1" x14ac:dyDescent="0.2">
      <c r="A6715" t="s">
        <v>20277</v>
      </c>
      <c r="B6715" t="s">
        <v>20278</v>
      </c>
      <c r="C6715" t="s">
        <v>20279</v>
      </c>
      <c r="D6715" s="10">
        <v>46060</v>
      </c>
      <c r="E6715" t="s">
        <v>19916</v>
      </c>
      <c r="F6715">
        <v>1</v>
      </c>
      <c r="G6715" t="s">
        <v>374</v>
      </c>
      <c r="H6715" t="s">
        <v>402</v>
      </c>
      <c r="I6715" t="s">
        <v>55</v>
      </c>
      <c r="J6715">
        <v>1</v>
      </c>
      <c r="K6715">
        <v>5185</v>
      </c>
      <c r="L6715" t="str">
        <f>IFERROR(INDEX(play_attribution!$B$2:$B$328,MATCH(A6715,play_attribution!$A$2:$A$328,0)),"")</f>
        <v/>
      </c>
      <c r="M6715" t="str">
        <f>VLOOKUP(H6715,seller_roster!$A$2:$B$85,2,FALSE)</f>
        <v>Frankie Vega</v>
      </c>
      <c r="N6715" t="str">
        <f>VLOOKUP(C6715,accounts!$A$2:$F$9615,2,FALSE)</f>
        <v>Manufacturing</v>
      </c>
      <c r="O6715" t="str">
        <f>VLOOKUP(C6715,accounts!$A$2:$F$9615,3,FALSE)</f>
        <v>$1M-$2.5M</v>
      </c>
      <c r="P6715" t="str">
        <f>VLOOKUP(C6715,accounts!$A$2:$F$9615,5,FALSE)</f>
        <v>West</v>
      </c>
      <c r="Q6715" t="b">
        <f t="shared" si="105"/>
        <v>1</v>
      </c>
      <c r="R6715" t="e">
        <f>INDEX(removed_duplicate_rows!$A$5:$A$39,MATCH(wins!A6715,removed_duplicate_rows!$A$5:$A$39,0))</f>
        <v>#N/A</v>
      </c>
    </row>
    <row r="6716" spans="1:18" ht="15.75" customHeight="1" x14ac:dyDescent="0.2">
      <c r="A6716" t="s">
        <v>20280</v>
      </c>
      <c r="B6716" t="s">
        <v>20281</v>
      </c>
      <c r="C6716" t="s">
        <v>20282</v>
      </c>
      <c r="D6716" s="10">
        <v>46060</v>
      </c>
      <c r="E6716" t="s">
        <v>19916</v>
      </c>
      <c r="F6716">
        <v>1</v>
      </c>
      <c r="G6716" t="s">
        <v>374</v>
      </c>
      <c r="H6716" t="s">
        <v>402</v>
      </c>
      <c r="I6716" t="s">
        <v>55</v>
      </c>
      <c r="J6716">
        <v>1</v>
      </c>
      <c r="K6716">
        <v>5853</v>
      </c>
      <c r="L6716" t="str">
        <f>IFERROR(INDEX(play_attribution!$B$2:$B$328,MATCH(A6716,play_attribution!$A$2:$A$328,0)),"")</f>
        <v/>
      </c>
      <c r="M6716" t="str">
        <f>VLOOKUP(H6716,seller_roster!$A$2:$B$85,2,FALSE)</f>
        <v>Frankie Vega</v>
      </c>
      <c r="N6716" t="str">
        <f>VLOOKUP(C6716,accounts!$A$2:$F$9615,2,FALSE)</f>
        <v>Manufacturing</v>
      </c>
      <c r="O6716" t="str">
        <f>VLOOKUP(C6716,accounts!$A$2:$F$9615,3,FALSE)</f>
        <v>&gt;$10M</v>
      </c>
      <c r="P6716" t="str">
        <f>VLOOKUP(C6716,accounts!$A$2:$F$9615,5,FALSE)</f>
        <v>Central</v>
      </c>
      <c r="Q6716" t="b">
        <f t="shared" si="105"/>
        <v>1</v>
      </c>
      <c r="R6716" t="e">
        <f>INDEX(removed_duplicate_rows!$A$5:$A$39,MATCH(wins!A6716,removed_duplicate_rows!$A$5:$A$39,0))</f>
        <v>#N/A</v>
      </c>
    </row>
    <row r="6717" spans="1:18" ht="15.75" customHeight="1" x14ac:dyDescent="0.2">
      <c r="A6717" t="s">
        <v>20283</v>
      </c>
      <c r="B6717" t="s">
        <v>20284</v>
      </c>
      <c r="C6717" t="s">
        <v>20285</v>
      </c>
      <c r="D6717" s="10">
        <v>46060</v>
      </c>
      <c r="E6717" t="s">
        <v>19916</v>
      </c>
      <c r="F6717">
        <v>1</v>
      </c>
      <c r="G6717" t="s">
        <v>374</v>
      </c>
      <c r="H6717" t="s">
        <v>398</v>
      </c>
      <c r="I6717" t="s">
        <v>55</v>
      </c>
      <c r="J6717">
        <v>1</v>
      </c>
      <c r="K6717">
        <v>3814</v>
      </c>
      <c r="L6717" t="str">
        <f>IFERROR(INDEX(play_attribution!$B$2:$B$328,MATCH(A6717,play_attribution!$A$2:$A$328,0)),"")</f>
        <v/>
      </c>
      <c r="M6717" t="str">
        <f>VLOOKUP(H6717,seller_roster!$A$2:$B$85,2,FALSE)</f>
        <v>Rowan Kim</v>
      </c>
      <c r="N6717" t="str">
        <f>VLOOKUP(C6717,accounts!$A$2:$F$9615,2,FALSE)</f>
        <v>Field Services</v>
      </c>
      <c r="O6717" t="str">
        <f>VLOOKUP(C6717,accounts!$A$2:$F$9615,3,FALSE)</f>
        <v>&gt;$10M</v>
      </c>
      <c r="P6717" t="str">
        <f>VLOOKUP(C6717,accounts!$A$2:$F$9615,5,FALSE)</f>
        <v>Central</v>
      </c>
      <c r="Q6717" t="b">
        <f t="shared" si="105"/>
        <v>1</v>
      </c>
      <c r="R6717" t="e">
        <f>INDEX(removed_duplicate_rows!$A$5:$A$39,MATCH(wins!A6717,removed_duplicate_rows!$A$5:$A$39,0))</f>
        <v>#N/A</v>
      </c>
    </row>
    <row r="6718" spans="1:18" ht="15.75" customHeight="1" x14ac:dyDescent="0.2">
      <c r="A6718" t="s">
        <v>20286</v>
      </c>
      <c r="B6718" t="s">
        <v>20287</v>
      </c>
      <c r="C6718" t="s">
        <v>20288</v>
      </c>
      <c r="D6718" s="10">
        <v>46060</v>
      </c>
      <c r="E6718" t="s">
        <v>19916</v>
      </c>
      <c r="F6718">
        <v>1</v>
      </c>
      <c r="G6718" t="s">
        <v>374</v>
      </c>
      <c r="H6718" t="s">
        <v>398</v>
      </c>
      <c r="I6718" t="s">
        <v>55</v>
      </c>
      <c r="J6718">
        <v>1</v>
      </c>
      <c r="K6718">
        <v>5875</v>
      </c>
      <c r="L6718" t="str">
        <f>IFERROR(INDEX(play_attribution!$B$2:$B$328,MATCH(A6718,play_attribution!$A$2:$A$328,0)),"")</f>
        <v/>
      </c>
      <c r="M6718" t="str">
        <f>VLOOKUP(H6718,seller_roster!$A$2:$B$85,2,FALSE)</f>
        <v>Rowan Kim</v>
      </c>
      <c r="N6718" t="str">
        <f>VLOOKUP(C6718,accounts!$A$2:$F$9615,2,FALSE)</f>
        <v>Professional Services</v>
      </c>
      <c r="O6718" t="str">
        <f>VLOOKUP(C6718,accounts!$A$2:$F$9615,3,FALSE)</f>
        <v>$2.5M-$5M</v>
      </c>
      <c r="P6718" t="str">
        <f>VLOOKUP(C6718,accounts!$A$2:$F$9615,5,FALSE)</f>
        <v>Central</v>
      </c>
      <c r="Q6718" t="b">
        <f t="shared" si="105"/>
        <v>1</v>
      </c>
      <c r="R6718" t="e">
        <f>INDEX(removed_duplicate_rows!$A$5:$A$39,MATCH(wins!A6718,removed_duplicate_rows!$A$5:$A$39,0))</f>
        <v>#N/A</v>
      </c>
    </row>
    <row r="6719" spans="1:18" ht="15.75" customHeight="1" x14ac:dyDescent="0.2">
      <c r="A6719" t="s">
        <v>20289</v>
      </c>
      <c r="B6719" t="s">
        <v>20290</v>
      </c>
      <c r="C6719" t="s">
        <v>20291</v>
      </c>
      <c r="D6719" s="10">
        <v>46060</v>
      </c>
      <c r="E6719" t="s">
        <v>19916</v>
      </c>
      <c r="F6719">
        <v>1</v>
      </c>
      <c r="G6719" t="s">
        <v>374</v>
      </c>
      <c r="H6719" t="s">
        <v>2183</v>
      </c>
      <c r="I6719" t="s">
        <v>55</v>
      </c>
      <c r="J6719">
        <v>1</v>
      </c>
      <c r="K6719">
        <v>6313</v>
      </c>
      <c r="L6719" t="str">
        <f>IFERROR(INDEX(play_attribution!$B$2:$B$328,MATCH(A6719,play_attribution!$A$2:$A$328,0)),"")</f>
        <v/>
      </c>
      <c r="M6719" t="str">
        <f>VLOOKUP(H6719,seller_roster!$A$2:$B$85,2,FALSE)</f>
        <v>Rowan Tran</v>
      </c>
      <c r="N6719" t="str">
        <f>VLOOKUP(C6719,accounts!$A$2:$F$9615,2,FALSE)</f>
        <v>Logistics</v>
      </c>
      <c r="O6719" t="str">
        <f>VLOOKUP(C6719,accounts!$A$2:$F$9615,3,FALSE)</f>
        <v>$2.5M-$5M</v>
      </c>
      <c r="P6719" t="str">
        <f>VLOOKUP(C6719,accounts!$A$2:$F$9615,5,FALSE)</f>
        <v>East</v>
      </c>
      <c r="Q6719" t="b">
        <f t="shared" si="105"/>
        <v>1</v>
      </c>
      <c r="R6719" t="e">
        <f>INDEX(removed_duplicate_rows!$A$5:$A$39,MATCH(wins!A6719,removed_duplicate_rows!$A$5:$A$39,0))</f>
        <v>#N/A</v>
      </c>
    </row>
    <row r="6720" spans="1:18" ht="15.75" customHeight="1" x14ac:dyDescent="0.2">
      <c r="A6720" t="s">
        <v>20292</v>
      </c>
      <c r="B6720" t="s">
        <v>20293</v>
      </c>
      <c r="C6720" t="s">
        <v>20294</v>
      </c>
      <c r="D6720" s="10">
        <v>46060</v>
      </c>
      <c r="E6720" t="s">
        <v>19916</v>
      </c>
      <c r="F6720">
        <v>1</v>
      </c>
      <c r="G6720" t="s">
        <v>374</v>
      </c>
      <c r="H6720" t="s">
        <v>398</v>
      </c>
      <c r="I6720" t="s">
        <v>55</v>
      </c>
      <c r="J6720">
        <v>1</v>
      </c>
      <c r="K6720">
        <v>7123</v>
      </c>
      <c r="L6720" t="str">
        <f>IFERROR(INDEX(play_attribution!$B$2:$B$328,MATCH(A6720,play_attribution!$A$2:$A$328,0)),"")</f>
        <v/>
      </c>
      <c r="M6720" t="str">
        <f>VLOOKUP(H6720,seller_roster!$A$2:$B$85,2,FALSE)</f>
        <v>Rowan Kim</v>
      </c>
      <c r="N6720" t="str">
        <f>VLOOKUP(C6720,accounts!$A$2:$F$9615,2,FALSE)</f>
        <v>Field Services</v>
      </c>
      <c r="O6720" t="str">
        <f>VLOOKUP(C6720,accounts!$A$2:$F$9615,3,FALSE)</f>
        <v>$5M-$10M</v>
      </c>
      <c r="P6720" t="str">
        <f>VLOOKUP(C6720,accounts!$A$2:$F$9615,5,FALSE)</f>
        <v>East</v>
      </c>
      <c r="Q6720" t="b">
        <f t="shared" si="105"/>
        <v>1</v>
      </c>
      <c r="R6720" t="e">
        <f>INDEX(removed_duplicate_rows!$A$5:$A$39,MATCH(wins!A6720,removed_duplicate_rows!$A$5:$A$39,0))</f>
        <v>#N/A</v>
      </c>
    </row>
    <row r="6721" spans="1:18" ht="15.75" customHeight="1" x14ac:dyDescent="0.2">
      <c r="A6721" t="s">
        <v>20295</v>
      </c>
      <c r="B6721" t="s">
        <v>20296</v>
      </c>
      <c r="C6721" t="s">
        <v>20297</v>
      </c>
      <c r="D6721" s="10">
        <v>46060</v>
      </c>
      <c r="E6721" t="s">
        <v>19916</v>
      </c>
      <c r="F6721">
        <v>1</v>
      </c>
      <c r="G6721" t="s">
        <v>374</v>
      </c>
      <c r="H6721" t="s">
        <v>383</v>
      </c>
      <c r="I6721" t="s">
        <v>55</v>
      </c>
      <c r="J6721">
        <v>1</v>
      </c>
      <c r="K6721">
        <v>5248</v>
      </c>
      <c r="L6721" t="str">
        <f>IFERROR(INDEX(play_attribution!$B$2:$B$328,MATCH(A6721,play_attribution!$A$2:$A$328,0)),"")</f>
        <v/>
      </c>
      <c r="M6721" t="str">
        <f>VLOOKUP(H6721,seller_roster!$A$2:$B$85,2,FALSE)</f>
        <v>Flor Ruiz</v>
      </c>
      <c r="N6721" t="str">
        <f>VLOOKUP(C6721,accounts!$A$2:$F$9615,2,FALSE)</f>
        <v>Hospitality Group</v>
      </c>
      <c r="O6721" t="str">
        <f>VLOOKUP(C6721,accounts!$A$2:$F$9615,3,FALSE)</f>
        <v>$1M-$2.5M</v>
      </c>
      <c r="P6721" t="str">
        <f>VLOOKUP(C6721,accounts!$A$2:$F$9615,5,FALSE)</f>
        <v>West</v>
      </c>
      <c r="Q6721" t="b">
        <f t="shared" si="105"/>
        <v>1</v>
      </c>
      <c r="R6721" t="e">
        <f>INDEX(removed_duplicate_rows!$A$5:$A$39,MATCH(wins!A6721,removed_duplicate_rows!$A$5:$A$39,0))</f>
        <v>#N/A</v>
      </c>
    </row>
    <row r="6722" spans="1:18" ht="15.75" customHeight="1" x14ac:dyDescent="0.2">
      <c r="A6722" t="s">
        <v>20298</v>
      </c>
      <c r="B6722" t="s">
        <v>20299</v>
      </c>
      <c r="C6722" t="s">
        <v>20300</v>
      </c>
      <c r="D6722" s="10">
        <v>46060</v>
      </c>
      <c r="E6722" t="s">
        <v>19916</v>
      </c>
      <c r="F6722">
        <v>1</v>
      </c>
      <c r="G6722" t="s">
        <v>374</v>
      </c>
      <c r="H6722" t="s">
        <v>2183</v>
      </c>
      <c r="I6722" t="s">
        <v>55</v>
      </c>
      <c r="J6722">
        <v>1</v>
      </c>
      <c r="K6722">
        <v>7245</v>
      </c>
      <c r="L6722" t="str">
        <f>IFERROR(INDEX(play_attribution!$B$2:$B$328,MATCH(A6722,play_attribution!$A$2:$A$328,0)),"")</f>
        <v/>
      </c>
      <c r="M6722" t="str">
        <f>VLOOKUP(H6722,seller_roster!$A$2:$B$85,2,FALSE)</f>
        <v>Rowan Tran</v>
      </c>
      <c r="N6722" t="str">
        <f>VLOOKUP(C6722,accounts!$A$2:$F$9615,2,FALSE)</f>
        <v>Wholesale &amp; Distribution</v>
      </c>
      <c r="O6722" t="str">
        <f>VLOOKUP(C6722,accounts!$A$2:$F$9615,3,FALSE)</f>
        <v>$2.5M-$5M</v>
      </c>
      <c r="P6722" t="str">
        <f>VLOOKUP(C6722,accounts!$A$2:$F$9615,5,FALSE)</f>
        <v>Central</v>
      </c>
      <c r="Q6722" t="b">
        <f t="shared" si="105"/>
        <v>1</v>
      </c>
      <c r="R6722" t="e">
        <f>INDEX(removed_duplicate_rows!$A$5:$A$39,MATCH(wins!A6722,removed_duplicate_rows!$A$5:$A$39,0))</f>
        <v>#N/A</v>
      </c>
    </row>
    <row r="6723" spans="1:18" ht="15.75" customHeight="1" x14ac:dyDescent="0.2">
      <c r="A6723" t="s">
        <v>20301</v>
      </c>
      <c r="B6723" t="s">
        <v>20302</v>
      </c>
      <c r="C6723" t="s">
        <v>20303</v>
      </c>
      <c r="D6723" s="10">
        <v>46060</v>
      </c>
      <c r="E6723" t="s">
        <v>19916</v>
      </c>
      <c r="F6723">
        <v>1</v>
      </c>
      <c r="G6723" t="s">
        <v>374</v>
      </c>
      <c r="H6723" t="s">
        <v>783</v>
      </c>
      <c r="I6723" t="s">
        <v>55</v>
      </c>
      <c r="J6723">
        <v>1</v>
      </c>
      <c r="K6723">
        <v>5213</v>
      </c>
      <c r="L6723" t="str">
        <f>IFERROR(INDEX(play_attribution!$B$2:$B$328,MATCH(A6723,play_attribution!$A$2:$A$328,0)),"")</f>
        <v/>
      </c>
      <c r="M6723" t="str">
        <f>VLOOKUP(H6723,seller_roster!$A$2:$B$85,2,FALSE)</f>
        <v>Omar Tran</v>
      </c>
      <c r="N6723" t="str">
        <f>VLOOKUP(C6723,accounts!$A$2:$F$9615,2,FALSE)</f>
        <v>Professional Services</v>
      </c>
      <c r="O6723" t="str">
        <f>VLOOKUP(C6723,accounts!$A$2:$F$9615,3,FALSE)</f>
        <v>$5M-$10M</v>
      </c>
      <c r="P6723" t="str">
        <f>VLOOKUP(C6723,accounts!$A$2:$F$9615,5,FALSE)</f>
        <v>West</v>
      </c>
      <c r="Q6723" t="b">
        <f t="shared" ref="Q6723:Q6786" si="106">L6723=""</f>
        <v>1</v>
      </c>
      <c r="R6723" t="e">
        <f>INDEX(removed_duplicate_rows!$A$5:$A$39,MATCH(wins!A6723,removed_duplicate_rows!$A$5:$A$39,0))</f>
        <v>#N/A</v>
      </c>
    </row>
    <row r="6724" spans="1:18" ht="15.75" customHeight="1" x14ac:dyDescent="0.2">
      <c r="A6724" t="s">
        <v>20304</v>
      </c>
      <c r="B6724" t="s">
        <v>20305</v>
      </c>
      <c r="C6724" t="s">
        <v>20306</v>
      </c>
      <c r="D6724" s="10">
        <v>46060</v>
      </c>
      <c r="E6724" t="s">
        <v>19916</v>
      </c>
      <c r="F6724">
        <v>1</v>
      </c>
      <c r="G6724" t="s">
        <v>374</v>
      </c>
      <c r="H6724" t="s">
        <v>398</v>
      </c>
      <c r="I6724" t="s">
        <v>55</v>
      </c>
      <c r="J6724">
        <v>1</v>
      </c>
      <c r="K6724">
        <v>6510</v>
      </c>
      <c r="L6724" t="str">
        <f>IFERROR(INDEX(play_attribution!$B$2:$B$328,MATCH(A6724,play_attribution!$A$2:$A$328,0)),"")</f>
        <v/>
      </c>
      <c r="M6724" t="str">
        <f>VLOOKUP(H6724,seller_roster!$A$2:$B$85,2,FALSE)</f>
        <v>Rowan Kim</v>
      </c>
      <c r="N6724" t="str">
        <f>VLOOKUP(C6724,accounts!$A$2:$F$9615,2,FALSE)</f>
        <v>Wholesale &amp; Distribution</v>
      </c>
      <c r="O6724" t="str">
        <f>VLOOKUP(C6724,accounts!$A$2:$F$9615,3,FALSE)</f>
        <v>$5M-$10M</v>
      </c>
      <c r="P6724" t="str">
        <f>VLOOKUP(C6724,accounts!$A$2:$F$9615,5,FALSE)</f>
        <v>East</v>
      </c>
      <c r="Q6724" t="b">
        <f t="shared" si="106"/>
        <v>1</v>
      </c>
      <c r="R6724" t="e">
        <f>INDEX(removed_duplicate_rows!$A$5:$A$39,MATCH(wins!A6724,removed_duplicate_rows!$A$5:$A$39,0))</f>
        <v>#N/A</v>
      </c>
    </row>
    <row r="6725" spans="1:18" ht="15.75" customHeight="1" x14ac:dyDescent="0.2">
      <c r="A6725" t="s">
        <v>20307</v>
      </c>
      <c r="B6725" t="s">
        <v>20308</v>
      </c>
      <c r="C6725" t="s">
        <v>20309</v>
      </c>
      <c r="D6725" s="10">
        <v>46060</v>
      </c>
      <c r="E6725" t="s">
        <v>19916</v>
      </c>
      <c r="F6725">
        <v>1</v>
      </c>
      <c r="G6725" t="s">
        <v>374</v>
      </c>
      <c r="H6725" t="s">
        <v>1843</v>
      </c>
      <c r="I6725" t="s">
        <v>55</v>
      </c>
      <c r="J6725">
        <v>1</v>
      </c>
      <c r="K6725">
        <v>4380</v>
      </c>
      <c r="L6725" t="str">
        <f>IFERROR(INDEX(play_attribution!$B$2:$B$328,MATCH(A6725,play_attribution!$A$2:$A$328,0)),"")</f>
        <v/>
      </c>
      <c r="M6725" t="str">
        <f>VLOOKUP(H6725,seller_roster!$A$2:$B$85,2,FALSE)</f>
        <v>Quinn Mbeki</v>
      </c>
      <c r="N6725" t="str">
        <f>VLOOKUP(C6725,accounts!$A$2:$F$9615,2,FALSE)</f>
        <v>Construction</v>
      </c>
      <c r="O6725" t="str">
        <f>VLOOKUP(C6725,accounts!$A$2:$F$9615,3,FALSE)</f>
        <v>$1M-$2.5M</v>
      </c>
      <c r="P6725" t="str">
        <f>VLOOKUP(C6725,accounts!$A$2:$F$9615,5,FALSE)</f>
        <v>West</v>
      </c>
      <c r="Q6725" t="b">
        <f t="shared" si="106"/>
        <v>1</v>
      </c>
      <c r="R6725" t="e">
        <f>INDEX(removed_duplicate_rows!$A$5:$A$39,MATCH(wins!A6725,removed_duplicate_rows!$A$5:$A$39,0))</f>
        <v>#N/A</v>
      </c>
    </row>
    <row r="6726" spans="1:18" ht="15.75" customHeight="1" x14ac:dyDescent="0.2">
      <c r="A6726" t="s">
        <v>20310</v>
      </c>
      <c r="B6726" t="s">
        <v>20311</v>
      </c>
      <c r="C6726" t="s">
        <v>20312</v>
      </c>
      <c r="D6726" s="10">
        <v>46060</v>
      </c>
      <c r="E6726" t="s">
        <v>19916</v>
      </c>
      <c r="F6726">
        <v>1</v>
      </c>
      <c r="G6726" t="s">
        <v>374</v>
      </c>
      <c r="H6726" t="s">
        <v>391</v>
      </c>
      <c r="I6726" t="s">
        <v>55</v>
      </c>
      <c r="J6726">
        <v>1</v>
      </c>
      <c r="K6726">
        <v>7897</v>
      </c>
      <c r="L6726" t="str">
        <f>IFERROR(INDEX(play_attribution!$B$2:$B$328,MATCH(A6726,play_attribution!$A$2:$A$328,0)),"")</f>
        <v/>
      </c>
      <c r="M6726" t="str">
        <f>VLOOKUP(H6726,seller_roster!$A$2:$B$85,2,FALSE)</f>
        <v>Sam Walsh</v>
      </c>
      <c r="N6726" t="str">
        <f>VLOOKUP(C6726,accounts!$A$2:$F$9615,2,FALSE)</f>
        <v>Logistics</v>
      </c>
      <c r="O6726" t="str">
        <f>VLOOKUP(C6726,accounts!$A$2:$F$9615,3,FALSE)</f>
        <v>$2.5M-$5M</v>
      </c>
      <c r="P6726" t="str">
        <f>VLOOKUP(C6726,accounts!$A$2:$F$9615,5,FALSE)</f>
        <v>East</v>
      </c>
      <c r="Q6726" t="b">
        <f t="shared" si="106"/>
        <v>1</v>
      </c>
      <c r="R6726" t="e">
        <f>INDEX(removed_duplicate_rows!$A$5:$A$39,MATCH(wins!A6726,removed_duplicate_rows!$A$5:$A$39,0))</f>
        <v>#N/A</v>
      </c>
    </row>
    <row r="6727" spans="1:18" ht="15.75" customHeight="1" x14ac:dyDescent="0.2">
      <c r="A6727" t="s">
        <v>20313</v>
      </c>
      <c r="B6727" t="s">
        <v>20314</v>
      </c>
      <c r="C6727" t="s">
        <v>20315</v>
      </c>
      <c r="D6727" s="10">
        <v>46060</v>
      </c>
      <c r="E6727" t="s">
        <v>19916</v>
      </c>
      <c r="F6727">
        <v>1</v>
      </c>
      <c r="G6727" t="s">
        <v>374</v>
      </c>
      <c r="H6727" t="s">
        <v>402</v>
      </c>
      <c r="I6727" t="s">
        <v>55</v>
      </c>
      <c r="J6727">
        <v>1</v>
      </c>
      <c r="K6727">
        <v>7646</v>
      </c>
      <c r="L6727" t="str">
        <f>IFERROR(INDEX(play_attribution!$B$2:$B$328,MATCH(A6727,play_attribution!$A$2:$A$328,0)),"")</f>
        <v/>
      </c>
      <c r="M6727" t="str">
        <f>VLOOKUP(H6727,seller_roster!$A$2:$B$85,2,FALSE)</f>
        <v>Frankie Vega</v>
      </c>
      <c r="N6727" t="str">
        <f>VLOOKUP(C6727,accounts!$A$2:$F$9615,2,FALSE)</f>
        <v>Professional Services</v>
      </c>
      <c r="O6727" t="str">
        <f>VLOOKUP(C6727,accounts!$A$2:$F$9615,3,FALSE)</f>
        <v>$5M-$10M</v>
      </c>
      <c r="P6727" t="str">
        <f>VLOOKUP(C6727,accounts!$A$2:$F$9615,5,FALSE)</f>
        <v>East</v>
      </c>
      <c r="Q6727" t="b">
        <f t="shared" si="106"/>
        <v>1</v>
      </c>
      <c r="R6727" t="e">
        <f>INDEX(removed_duplicate_rows!$A$5:$A$39,MATCH(wins!A6727,removed_duplicate_rows!$A$5:$A$39,0))</f>
        <v>#N/A</v>
      </c>
    </row>
    <row r="6728" spans="1:18" ht="15.75" customHeight="1" x14ac:dyDescent="0.2">
      <c r="A6728" t="s">
        <v>20316</v>
      </c>
      <c r="B6728" t="s">
        <v>20317</v>
      </c>
      <c r="C6728" t="s">
        <v>20318</v>
      </c>
      <c r="D6728" s="10">
        <v>46060</v>
      </c>
      <c r="E6728" t="s">
        <v>19916</v>
      </c>
      <c r="F6728">
        <v>1</v>
      </c>
      <c r="G6728" t="s">
        <v>374</v>
      </c>
      <c r="H6728" t="s">
        <v>375</v>
      </c>
      <c r="I6728" t="s">
        <v>55</v>
      </c>
      <c r="J6728">
        <v>1</v>
      </c>
      <c r="K6728">
        <v>5104</v>
      </c>
      <c r="L6728" t="str">
        <f>IFERROR(INDEX(play_attribution!$B$2:$B$328,MATCH(A6728,play_attribution!$A$2:$A$328,0)),"")</f>
        <v/>
      </c>
      <c r="M6728" t="str">
        <f>VLOOKUP(H6728,seller_roster!$A$2:$B$85,2,FALSE)</f>
        <v>Sol Lindqvist</v>
      </c>
      <c r="N6728" t="str">
        <f>VLOOKUP(C6728,accounts!$A$2:$F$9615,2,FALSE)</f>
        <v>Logistics</v>
      </c>
      <c r="O6728" t="str">
        <f>VLOOKUP(C6728,accounts!$A$2:$F$9615,3,FALSE)</f>
        <v>$2.5M-$5M</v>
      </c>
      <c r="P6728" t="str">
        <f>VLOOKUP(C6728,accounts!$A$2:$F$9615,5,FALSE)</f>
        <v>East</v>
      </c>
      <c r="Q6728" t="b">
        <f t="shared" si="106"/>
        <v>1</v>
      </c>
      <c r="R6728" t="e">
        <f>INDEX(removed_duplicate_rows!$A$5:$A$39,MATCH(wins!A6728,removed_duplicate_rows!$A$5:$A$39,0))</f>
        <v>#N/A</v>
      </c>
    </row>
    <row r="6729" spans="1:18" ht="15.75" customHeight="1" x14ac:dyDescent="0.2">
      <c r="A6729" t="s">
        <v>20319</v>
      </c>
      <c r="B6729" t="s">
        <v>20320</v>
      </c>
      <c r="C6729" t="s">
        <v>20321</v>
      </c>
      <c r="D6729" s="10">
        <v>46060</v>
      </c>
      <c r="E6729" t="s">
        <v>19916</v>
      </c>
      <c r="F6729">
        <v>1</v>
      </c>
      <c r="G6729" t="s">
        <v>374</v>
      </c>
      <c r="H6729" t="s">
        <v>402</v>
      </c>
      <c r="I6729" t="s">
        <v>55</v>
      </c>
      <c r="J6729">
        <v>1</v>
      </c>
      <c r="K6729">
        <v>4433</v>
      </c>
      <c r="L6729" t="str">
        <f>IFERROR(INDEX(play_attribution!$B$2:$B$328,MATCH(A6729,play_attribution!$A$2:$A$328,0)),"")</f>
        <v/>
      </c>
      <c r="M6729" t="str">
        <f>VLOOKUP(H6729,seller_roster!$A$2:$B$85,2,FALSE)</f>
        <v>Frankie Vega</v>
      </c>
      <c r="N6729" t="str">
        <f>VLOOKUP(C6729,accounts!$A$2:$F$9615,2,FALSE)</f>
        <v>Healthcare Services</v>
      </c>
      <c r="O6729" t="str">
        <f>VLOOKUP(C6729,accounts!$A$2:$F$9615,3,FALSE)</f>
        <v>$2.5M-$5M</v>
      </c>
      <c r="P6729" t="str">
        <f>VLOOKUP(C6729,accounts!$A$2:$F$9615,5,FALSE)</f>
        <v>Central</v>
      </c>
      <c r="Q6729" t="b">
        <f t="shared" si="106"/>
        <v>1</v>
      </c>
      <c r="R6729" t="e">
        <f>INDEX(removed_duplicate_rows!$A$5:$A$39,MATCH(wins!A6729,removed_duplicate_rows!$A$5:$A$39,0))</f>
        <v>#N/A</v>
      </c>
    </row>
    <row r="6730" spans="1:18" ht="15.75" customHeight="1" x14ac:dyDescent="0.2">
      <c r="A6730" t="s">
        <v>20322</v>
      </c>
      <c r="B6730" t="s">
        <v>20323</v>
      </c>
      <c r="C6730" t="s">
        <v>20324</v>
      </c>
      <c r="D6730" s="10">
        <v>46060</v>
      </c>
      <c r="E6730" t="s">
        <v>19916</v>
      </c>
      <c r="F6730">
        <v>1</v>
      </c>
      <c r="G6730" t="s">
        <v>374</v>
      </c>
      <c r="H6730" t="s">
        <v>387</v>
      </c>
      <c r="I6730" t="s">
        <v>55</v>
      </c>
      <c r="J6730">
        <v>1</v>
      </c>
      <c r="K6730">
        <v>5229</v>
      </c>
      <c r="L6730" t="str">
        <f>IFERROR(INDEX(play_attribution!$B$2:$B$328,MATCH(A6730,play_attribution!$A$2:$A$328,0)),"")</f>
        <v/>
      </c>
      <c r="M6730" t="str">
        <f>VLOOKUP(H6730,seller_roster!$A$2:$B$85,2,FALSE)</f>
        <v>Ray Kim</v>
      </c>
      <c r="N6730" t="str">
        <f>VLOOKUP(C6730,accounts!$A$2:$F$9615,2,FALSE)</f>
        <v>Nonprofit</v>
      </c>
      <c r="O6730" t="str">
        <f>VLOOKUP(C6730,accounts!$A$2:$F$9615,3,FALSE)</f>
        <v>$2.5M-$5M</v>
      </c>
      <c r="P6730" t="str">
        <f>VLOOKUP(C6730,accounts!$A$2:$F$9615,5,FALSE)</f>
        <v>West</v>
      </c>
      <c r="Q6730" t="b">
        <f t="shared" si="106"/>
        <v>1</v>
      </c>
      <c r="R6730" t="e">
        <f>INDEX(removed_duplicate_rows!$A$5:$A$39,MATCH(wins!A6730,removed_duplicate_rows!$A$5:$A$39,0))</f>
        <v>#N/A</v>
      </c>
    </row>
    <row r="6731" spans="1:18" ht="15.75" customHeight="1" x14ac:dyDescent="0.2">
      <c r="A6731" t="s">
        <v>20325</v>
      </c>
      <c r="B6731" t="s">
        <v>20326</v>
      </c>
      <c r="C6731" t="s">
        <v>20327</v>
      </c>
      <c r="D6731" s="10">
        <v>46060</v>
      </c>
      <c r="E6731" t="s">
        <v>19916</v>
      </c>
      <c r="F6731">
        <v>1</v>
      </c>
      <c r="G6731" t="s">
        <v>374</v>
      </c>
      <c r="H6731" t="s">
        <v>832</v>
      </c>
      <c r="I6731" t="s">
        <v>55</v>
      </c>
      <c r="J6731">
        <v>1</v>
      </c>
      <c r="K6731">
        <v>6562</v>
      </c>
      <c r="L6731" t="str">
        <f>IFERROR(INDEX(play_attribution!$B$2:$B$328,MATCH(A6731,play_attribution!$A$2:$A$328,0)),"")</f>
        <v/>
      </c>
      <c r="M6731" t="str">
        <f>VLOOKUP(H6731,seller_roster!$A$2:$B$85,2,FALSE)</f>
        <v>Noel Nkemelu</v>
      </c>
      <c r="N6731" t="str">
        <f>VLOOKUP(C6731,accounts!$A$2:$F$9615,2,FALSE)</f>
        <v>Manufacturing</v>
      </c>
      <c r="O6731" t="str">
        <f>VLOOKUP(C6731,accounts!$A$2:$F$9615,3,FALSE)</f>
        <v>&lt;$1M</v>
      </c>
      <c r="P6731" t="str">
        <f>VLOOKUP(C6731,accounts!$A$2:$F$9615,5,FALSE)</f>
        <v>East</v>
      </c>
      <c r="Q6731" t="b">
        <f t="shared" si="106"/>
        <v>1</v>
      </c>
      <c r="R6731" t="e">
        <f>INDEX(removed_duplicate_rows!$A$5:$A$39,MATCH(wins!A6731,removed_duplicate_rows!$A$5:$A$39,0))</f>
        <v>#N/A</v>
      </c>
    </row>
    <row r="6732" spans="1:18" ht="15.75" customHeight="1" x14ac:dyDescent="0.2">
      <c r="A6732" t="s">
        <v>20328</v>
      </c>
      <c r="B6732" t="s">
        <v>20329</v>
      </c>
      <c r="C6732" t="s">
        <v>20330</v>
      </c>
      <c r="D6732" s="10">
        <v>46060</v>
      </c>
      <c r="E6732" t="s">
        <v>19916</v>
      </c>
      <c r="F6732">
        <v>1</v>
      </c>
      <c r="G6732" t="s">
        <v>374</v>
      </c>
      <c r="H6732" t="s">
        <v>375</v>
      </c>
      <c r="I6732" t="s">
        <v>55</v>
      </c>
      <c r="J6732">
        <v>1</v>
      </c>
      <c r="K6732">
        <v>3961</v>
      </c>
      <c r="L6732" t="str">
        <f>IFERROR(INDEX(play_attribution!$B$2:$B$328,MATCH(A6732,play_attribution!$A$2:$A$328,0)),"")</f>
        <v/>
      </c>
      <c r="M6732" t="str">
        <f>VLOOKUP(H6732,seller_roster!$A$2:$B$85,2,FALSE)</f>
        <v>Sol Lindqvist</v>
      </c>
      <c r="N6732" t="str">
        <f>VLOOKUP(C6732,accounts!$A$2:$F$9615,2,FALSE)</f>
        <v>Field Services</v>
      </c>
      <c r="O6732" t="str">
        <f>VLOOKUP(C6732,accounts!$A$2:$F$9615,3,FALSE)</f>
        <v>$2.5M-$5M</v>
      </c>
      <c r="P6732" t="str">
        <f>VLOOKUP(C6732,accounts!$A$2:$F$9615,5,FALSE)</f>
        <v>West</v>
      </c>
      <c r="Q6732" t="b">
        <f t="shared" si="106"/>
        <v>1</v>
      </c>
      <c r="R6732" t="e">
        <f>INDEX(removed_duplicate_rows!$A$5:$A$39,MATCH(wins!A6732,removed_duplicate_rows!$A$5:$A$39,0))</f>
        <v>#N/A</v>
      </c>
    </row>
    <row r="6733" spans="1:18" ht="15.75" customHeight="1" x14ac:dyDescent="0.2">
      <c r="A6733" t="s">
        <v>20331</v>
      </c>
      <c r="B6733" t="s">
        <v>20332</v>
      </c>
      <c r="C6733" t="s">
        <v>20333</v>
      </c>
      <c r="D6733" s="10">
        <v>46067</v>
      </c>
      <c r="E6733" t="s">
        <v>19916</v>
      </c>
      <c r="F6733">
        <v>2</v>
      </c>
      <c r="G6733" t="s">
        <v>53</v>
      </c>
      <c r="H6733" t="s">
        <v>69</v>
      </c>
      <c r="I6733" t="s">
        <v>55</v>
      </c>
      <c r="J6733">
        <v>1</v>
      </c>
      <c r="K6733">
        <v>9243</v>
      </c>
      <c r="L6733" t="str">
        <f>IFERROR(INDEX(play_attribution!$B$2:$B$328,MATCH(A6733,play_attribution!$A$2:$A$328,0)),"")</f>
        <v/>
      </c>
      <c r="M6733" t="str">
        <f>VLOOKUP(H6733,seller_roster!$A$2:$B$85,2,FALSE)</f>
        <v>Uma Moreau</v>
      </c>
      <c r="N6733" t="str">
        <f>VLOOKUP(C6733,accounts!$A$2:$F$9615,2,FALSE)</f>
        <v>Retail Multi-Location</v>
      </c>
      <c r="O6733" t="str">
        <f>VLOOKUP(C6733,accounts!$A$2:$F$9615,3,FALSE)</f>
        <v>$5M-$10M</v>
      </c>
      <c r="P6733" t="str">
        <f>VLOOKUP(C6733,accounts!$A$2:$F$9615,5,FALSE)</f>
        <v>East</v>
      </c>
      <c r="Q6733" t="b">
        <f t="shared" si="106"/>
        <v>1</v>
      </c>
      <c r="R6733" t="e">
        <f>INDEX(removed_duplicate_rows!$A$5:$A$39,MATCH(wins!A6733,removed_duplicate_rows!$A$5:$A$39,0))</f>
        <v>#N/A</v>
      </c>
    </row>
    <row r="6734" spans="1:18" ht="15.75" customHeight="1" x14ac:dyDescent="0.2">
      <c r="A6734" t="s">
        <v>20334</v>
      </c>
      <c r="B6734" t="s">
        <v>20335</v>
      </c>
      <c r="C6734" t="s">
        <v>20336</v>
      </c>
      <c r="D6734" s="10">
        <v>46067</v>
      </c>
      <c r="E6734" t="s">
        <v>19916</v>
      </c>
      <c r="F6734">
        <v>2</v>
      </c>
      <c r="G6734" t="s">
        <v>53</v>
      </c>
      <c r="H6734" t="s">
        <v>69</v>
      </c>
      <c r="I6734" t="s">
        <v>55</v>
      </c>
      <c r="J6734">
        <v>1</v>
      </c>
      <c r="K6734">
        <v>10706</v>
      </c>
      <c r="L6734" t="str">
        <f>IFERROR(INDEX(play_attribution!$B$2:$B$328,MATCH(A6734,play_attribution!$A$2:$A$328,0)),"")</f>
        <v/>
      </c>
      <c r="M6734" t="str">
        <f>VLOOKUP(H6734,seller_roster!$A$2:$B$85,2,FALSE)</f>
        <v>Uma Moreau</v>
      </c>
      <c r="N6734" t="str">
        <f>VLOOKUP(C6734,accounts!$A$2:$F$9615,2,FALSE)</f>
        <v>Nonprofit</v>
      </c>
      <c r="O6734" t="str">
        <f>VLOOKUP(C6734,accounts!$A$2:$F$9615,3,FALSE)</f>
        <v>$5M-$10M</v>
      </c>
      <c r="P6734" t="str">
        <f>VLOOKUP(C6734,accounts!$A$2:$F$9615,5,FALSE)</f>
        <v>Central</v>
      </c>
      <c r="Q6734" t="b">
        <f t="shared" si="106"/>
        <v>1</v>
      </c>
      <c r="R6734" t="e">
        <f>INDEX(removed_duplicate_rows!$A$5:$A$39,MATCH(wins!A6734,removed_duplicate_rows!$A$5:$A$39,0))</f>
        <v>#N/A</v>
      </c>
    </row>
    <row r="6735" spans="1:18" ht="15.75" customHeight="1" x14ac:dyDescent="0.2">
      <c r="A6735" t="s">
        <v>20337</v>
      </c>
      <c r="B6735" t="s">
        <v>20338</v>
      </c>
      <c r="C6735" t="s">
        <v>20339</v>
      </c>
      <c r="D6735" s="10">
        <v>46067</v>
      </c>
      <c r="E6735" t="s">
        <v>19916</v>
      </c>
      <c r="F6735">
        <v>2</v>
      </c>
      <c r="G6735" t="s">
        <v>53</v>
      </c>
      <c r="H6735" t="s">
        <v>3729</v>
      </c>
      <c r="I6735" t="s">
        <v>55</v>
      </c>
      <c r="J6735">
        <v>1</v>
      </c>
      <c r="K6735">
        <v>19616</v>
      </c>
      <c r="L6735" t="str">
        <f>IFERROR(INDEX(play_attribution!$B$2:$B$328,MATCH(A6735,play_attribution!$A$2:$A$328,0)),"")</f>
        <v/>
      </c>
      <c r="M6735" t="str">
        <f>VLOOKUP(H6735,seller_roster!$A$2:$B$85,2,FALSE)</f>
        <v>True Ito</v>
      </c>
      <c r="N6735" t="str">
        <f>VLOOKUP(C6735,accounts!$A$2:$F$9615,2,FALSE)</f>
        <v>Wholesale &amp; Distribution</v>
      </c>
      <c r="O6735" t="str">
        <f>VLOOKUP(C6735,accounts!$A$2:$F$9615,3,FALSE)</f>
        <v>$2.5M-$5M</v>
      </c>
      <c r="P6735" t="str">
        <f>VLOOKUP(C6735,accounts!$A$2:$F$9615,5,FALSE)</f>
        <v>Central</v>
      </c>
      <c r="Q6735" t="b">
        <f t="shared" si="106"/>
        <v>1</v>
      </c>
      <c r="R6735" t="e">
        <f>INDEX(removed_duplicate_rows!$A$5:$A$39,MATCH(wins!A6735,removed_duplicate_rows!$A$5:$A$39,0))</f>
        <v>#N/A</v>
      </c>
    </row>
    <row r="6736" spans="1:18" ht="15.75" customHeight="1" x14ac:dyDescent="0.2">
      <c r="A6736" t="s">
        <v>20340</v>
      </c>
      <c r="B6736" t="s">
        <v>20341</v>
      </c>
      <c r="C6736" t="s">
        <v>20342</v>
      </c>
      <c r="D6736" s="10">
        <v>46067</v>
      </c>
      <c r="E6736" t="s">
        <v>19916</v>
      </c>
      <c r="F6736">
        <v>2</v>
      </c>
      <c r="G6736" t="s">
        <v>53</v>
      </c>
      <c r="H6736" t="s">
        <v>495</v>
      </c>
      <c r="I6736" t="s">
        <v>79</v>
      </c>
      <c r="J6736">
        <v>1</v>
      </c>
      <c r="K6736">
        <v>23167</v>
      </c>
      <c r="L6736" t="str">
        <f>IFERROR(INDEX(play_attribution!$B$2:$B$328,MATCH(A6736,play_attribution!$A$2:$A$328,0)),"")</f>
        <v/>
      </c>
      <c r="M6736" t="str">
        <f>VLOOKUP(H6736,seller_roster!$A$2:$B$85,2,FALSE)</f>
        <v>Gio Ferro</v>
      </c>
      <c r="N6736" t="str">
        <f>VLOOKUP(C6736,accounts!$A$2:$F$9615,2,FALSE)</f>
        <v>Construction</v>
      </c>
      <c r="O6736" t="str">
        <f>VLOOKUP(C6736,accounts!$A$2:$F$9615,3,FALSE)</f>
        <v>&gt;$10M</v>
      </c>
      <c r="P6736" t="str">
        <f>VLOOKUP(C6736,accounts!$A$2:$F$9615,5,FALSE)</f>
        <v>Central</v>
      </c>
      <c r="Q6736" t="b">
        <f t="shared" si="106"/>
        <v>1</v>
      </c>
      <c r="R6736" t="e">
        <f>INDEX(removed_duplicate_rows!$A$5:$A$39,MATCH(wins!A6736,removed_duplicate_rows!$A$5:$A$39,0))</f>
        <v>#N/A</v>
      </c>
    </row>
    <row r="6737" spans="1:18" ht="15.75" customHeight="1" x14ac:dyDescent="0.2">
      <c r="A6737" t="s">
        <v>20343</v>
      </c>
      <c r="B6737" t="s">
        <v>20344</v>
      </c>
      <c r="C6737" t="s">
        <v>20345</v>
      </c>
      <c r="D6737" s="10">
        <v>46067</v>
      </c>
      <c r="E6737" t="s">
        <v>19916</v>
      </c>
      <c r="F6737">
        <v>2</v>
      </c>
      <c r="G6737" t="s">
        <v>53</v>
      </c>
      <c r="H6737" t="s">
        <v>69</v>
      </c>
      <c r="I6737" t="s">
        <v>79</v>
      </c>
      <c r="J6737">
        <v>1</v>
      </c>
      <c r="K6737">
        <v>15070</v>
      </c>
      <c r="L6737" t="str">
        <f>IFERROR(INDEX(play_attribution!$B$2:$B$328,MATCH(A6737,play_attribution!$A$2:$A$328,0)),"")</f>
        <v/>
      </c>
      <c r="M6737" t="str">
        <f>VLOOKUP(H6737,seller_roster!$A$2:$B$85,2,FALSE)</f>
        <v>Uma Moreau</v>
      </c>
      <c r="N6737" t="str">
        <f>VLOOKUP(C6737,accounts!$A$2:$F$9615,2,FALSE)</f>
        <v>Construction</v>
      </c>
      <c r="O6737" t="str">
        <f>VLOOKUP(C6737,accounts!$A$2:$F$9615,3,FALSE)</f>
        <v>$5M-$10M</v>
      </c>
      <c r="P6737" t="str">
        <f>VLOOKUP(C6737,accounts!$A$2:$F$9615,5,FALSE)</f>
        <v>Central</v>
      </c>
      <c r="Q6737" t="b">
        <f t="shared" si="106"/>
        <v>1</v>
      </c>
      <c r="R6737" t="e">
        <f>INDEX(removed_duplicate_rows!$A$5:$A$39,MATCH(wins!A6737,removed_duplicate_rows!$A$5:$A$39,0))</f>
        <v>#N/A</v>
      </c>
    </row>
    <row r="6738" spans="1:18" ht="15.75" customHeight="1" x14ac:dyDescent="0.2">
      <c r="A6738" t="s">
        <v>20346</v>
      </c>
      <c r="B6738" t="s">
        <v>20347</v>
      </c>
      <c r="C6738" t="s">
        <v>20348</v>
      </c>
      <c r="D6738" s="10">
        <v>46067</v>
      </c>
      <c r="E6738" t="s">
        <v>19916</v>
      </c>
      <c r="F6738">
        <v>2</v>
      </c>
      <c r="G6738" t="s">
        <v>53</v>
      </c>
      <c r="H6738" t="s">
        <v>1208</v>
      </c>
      <c r="I6738" t="s">
        <v>79</v>
      </c>
      <c r="J6738">
        <v>1</v>
      </c>
      <c r="K6738">
        <v>13685</v>
      </c>
      <c r="L6738" t="str">
        <f>IFERROR(INDEX(play_attribution!$B$2:$B$328,MATCH(A6738,play_attribution!$A$2:$A$328,0)),"")</f>
        <v/>
      </c>
      <c r="M6738" t="str">
        <f>VLOOKUP(H6738,seller_roster!$A$2:$B$85,2,FALSE)</f>
        <v>Eden Okafor</v>
      </c>
      <c r="N6738" t="str">
        <f>VLOOKUP(C6738,accounts!$A$2:$F$9615,2,FALSE)</f>
        <v>Logistics</v>
      </c>
      <c r="O6738" t="str">
        <f>VLOOKUP(C6738,accounts!$A$2:$F$9615,3,FALSE)</f>
        <v>$5M-$10M</v>
      </c>
      <c r="P6738" t="str">
        <f>VLOOKUP(C6738,accounts!$A$2:$F$9615,5,FALSE)</f>
        <v>West</v>
      </c>
      <c r="Q6738" t="b">
        <f t="shared" si="106"/>
        <v>1</v>
      </c>
      <c r="R6738" t="e">
        <f>INDEX(removed_duplicate_rows!$A$5:$A$39,MATCH(wins!A6738,removed_duplicate_rows!$A$5:$A$39,0))</f>
        <v>#N/A</v>
      </c>
    </row>
    <row r="6739" spans="1:18" ht="15.75" customHeight="1" x14ac:dyDescent="0.2">
      <c r="A6739" t="s">
        <v>20349</v>
      </c>
      <c r="B6739" t="s">
        <v>20350</v>
      </c>
      <c r="C6739" t="s">
        <v>20351</v>
      </c>
      <c r="D6739" s="10">
        <v>46067</v>
      </c>
      <c r="E6739" t="s">
        <v>19916</v>
      </c>
      <c r="F6739">
        <v>2</v>
      </c>
      <c r="G6739" t="s">
        <v>53</v>
      </c>
      <c r="H6739" t="s">
        <v>495</v>
      </c>
      <c r="I6739" t="s">
        <v>79</v>
      </c>
      <c r="J6739">
        <v>1</v>
      </c>
      <c r="K6739">
        <v>12760</v>
      </c>
      <c r="L6739" t="str">
        <f>IFERROR(INDEX(play_attribution!$B$2:$B$328,MATCH(A6739,play_attribution!$A$2:$A$328,0)),"")</f>
        <v/>
      </c>
      <c r="M6739" t="str">
        <f>VLOOKUP(H6739,seller_roster!$A$2:$B$85,2,FALSE)</f>
        <v>Gio Ferro</v>
      </c>
      <c r="N6739" t="str">
        <f>VLOOKUP(C6739,accounts!$A$2:$F$9615,2,FALSE)</f>
        <v>Logistics</v>
      </c>
      <c r="O6739" t="str">
        <f>VLOOKUP(C6739,accounts!$A$2:$F$9615,3,FALSE)</f>
        <v>&gt;$10M</v>
      </c>
      <c r="P6739" t="str">
        <f>VLOOKUP(C6739,accounts!$A$2:$F$9615,5,FALSE)</f>
        <v>West</v>
      </c>
      <c r="Q6739" t="b">
        <f t="shared" si="106"/>
        <v>1</v>
      </c>
      <c r="R6739" t="e">
        <f>INDEX(removed_duplicate_rows!$A$5:$A$39,MATCH(wins!A6739,removed_duplicate_rows!$A$5:$A$39,0))</f>
        <v>#N/A</v>
      </c>
    </row>
    <row r="6740" spans="1:18" ht="15.75" customHeight="1" x14ac:dyDescent="0.2">
      <c r="A6740" t="s">
        <v>20352</v>
      </c>
      <c r="B6740" t="s">
        <v>20353</v>
      </c>
      <c r="C6740" t="s">
        <v>20354</v>
      </c>
      <c r="D6740" s="10">
        <v>46067</v>
      </c>
      <c r="E6740" t="s">
        <v>19916</v>
      </c>
      <c r="F6740">
        <v>2</v>
      </c>
      <c r="G6740" t="s">
        <v>77</v>
      </c>
      <c r="H6740" t="s">
        <v>122</v>
      </c>
      <c r="I6740" t="s">
        <v>79</v>
      </c>
      <c r="J6740">
        <v>1</v>
      </c>
      <c r="K6740">
        <v>10746</v>
      </c>
      <c r="L6740" t="str">
        <f>IFERROR(INDEX(play_attribution!$B$2:$B$328,MATCH(A6740,play_attribution!$A$2:$A$328,0)),"")</f>
        <v/>
      </c>
      <c r="M6740" t="str">
        <f>VLOOKUP(H6740,seller_roster!$A$2:$B$85,2,FALSE)</f>
        <v>Uma Osei</v>
      </c>
      <c r="N6740" t="str">
        <f>VLOOKUP(C6740,accounts!$A$2:$F$9615,2,FALSE)</f>
        <v>Professional Services</v>
      </c>
      <c r="O6740" t="str">
        <f>VLOOKUP(C6740,accounts!$A$2:$F$9615,3,FALSE)</f>
        <v>$2.5M-$5M</v>
      </c>
      <c r="P6740" t="str">
        <f>VLOOKUP(C6740,accounts!$A$2:$F$9615,5,FALSE)</f>
        <v>Central</v>
      </c>
      <c r="Q6740" t="b">
        <f t="shared" si="106"/>
        <v>1</v>
      </c>
      <c r="R6740" t="e">
        <f>INDEX(removed_duplicate_rows!$A$5:$A$39,MATCH(wins!A6740,removed_duplicate_rows!$A$5:$A$39,0))</f>
        <v>#N/A</v>
      </c>
    </row>
    <row r="6741" spans="1:18" ht="15.75" customHeight="1" x14ac:dyDescent="0.2">
      <c r="A6741" t="s">
        <v>20355</v>
      </c>
      <c r="B6741" t="s">
        <v>20356</v>
      </c>
      <c r="C6741" t="s">
        <v>20357</v>
      </c>
      <c r="D6741" s="10">
        <v>46067</v>
      </c>
      <c r="E6741" t="s">
        <v>19916</v>
      </c>
      <c r="F6741">
        <v>2</v>
      </c>
      <c r="G6741" t="s">
        <v>77</v>
      </c>
      <c r="H6741" t="s">
        <v>173</v>
      </c>
      <c r="I6741" t="s">
        <v>55</v>
      </c>
      <c r="J6741">
        <v>1</v>
      </c>
      <c r="K6741">
        <v>3894</v>
      </c>
      <c r="L6741" t="str">
        <f>IFERROR(INDEX(play_attribution!$B$2:$B$328,MATCH(A6741,play_attribution!$A$2:$A$328,0)),"")</f>
        <v/>
      </c>
      <c r="M6741" t="str">
        <f>VLOOKUP(H6741,seller_roster!$A$2:$B$85,2,FALSE)</f>
        <v>Pia Reyes</v>
      </c>
      <c r="N6741" t="str">
        <f>VLOOKUP(C6741,accounts!$A$2:$F$9615,2,FALSE)</f>
        <v>Hospitality Group</v>
      </c>
      <c r="O6741" t="str">
        <f>VLOOKUP(C6741,accounts!$A$2:$F$9615,3,FALSE)</f>
        <v>$5M-$10M</v>
      </c>
      <c r="P6741" t="str">
        <f>VLOOKUP(C6741,accounts!$A$2:$F$9615,5,FALSE)</f>
        <v>East</v>
      </c>
      <c r="Q6741" t="b">
        <f t="shared" si="106"/>
        <v>1</v>
      </c>
      <c r="R6741" t="e">
        <f>INDEX(removed_duplicate_rows!$A$5:$A$39,MATCH(wins!A6741,removed_duplicate_rows!$A$5:$A$39,0))</f>
        <v>#N/A</v>
      </c>
    </row>
    <row r="6742" spans="1:18" ht="15.75" customHeight="1" x14ac:dyDescent="0.2">
      <c r="A6742" t="s">
        <v>20358</v>
      </c>
      <c r="B6742" t="s">
        <v>20359</v>
      </c>
      <c r="C6742" t="s">
        <v>20360</v>
      </c>
      <c r="D6742" s="10">
        <v>46067</v>
      </c>
      <c r="E6742" t="s">
        <v>19916</v>
      </c>
      <c r="F6742">
        <v>2</v>
      </c>
      <c r="G6742" t="s">
        <v>77</v>
      </c>
      <c r="H6742" t="s">
        <v>140</v>
      </c>
      <c r="I6742" t="s">
        <v>79</v>
      </c>
      <c r="J6742">
        <v>1</v>
      </c>
      <c r="K6742">
        <v>4606</v>
      </c>
      <c r="L6742" t="str">
        <f>IFERROR(INDEX(play_attribution!$B$2:$B$328,MATCH(A6742,play_attribution!$A$2:$A$328,0)),"")</f>
        <v/>
      </c>
      <c r="M6742" t="str">
        <f>VLOOKUP(H6742,seller_roster!$A$2:$B$85,2,FALSE)</f>
        <v>Lane Lindqvist</v>
      </c>
      <c r="N6742" t="str">
        <f>VLOOKUP(C6742,accounts!$A$2:$F$9615,2,FALSE)</f>
        <v>Manufacturing</v>
      </c>
      <c r="O6742" t="str">
        <f>VLOOKUP(C6742,accounts!$A$2:$F$9615,3,FALSE)</f>
        <v>$2.5M-$5M</v>
      </c>
      <c r="P6742" t="str">
        <f>VLOOKUP(C6742,accounts!$A$2:$F$9615,5,FALSE)</f>
        <v>West</v>
      </c>
      <c r="Q6742" t="b">
        <f t="shared" si="106"/>
        <v>1</v>
      </c>
      <c r="R6742" t="e">
        <f>INDEX(removed_duplicate_rows!$A$5:$A$39,MATCH(wins!A6742,removed_duplicate_rows!$A$5:$A$39,0))</f>
        <v>#N/A</v>
      </c>
    </row>
    <row r="6743" spans="1:18" ht="15.75" customHeight="1" x14ac:dyDescent="0.2">
      <c r="A6743" t="s">
        <v>20361</v>
      </c>
      <c r="B6743" t="s">
        <v>20362</v>
      </c>
      <c r="C6743" t="s">
        <v>20363</v>
      </c>
      <c r="D6743" s="10">
        <v>46067</v>
      </c>
      <c r="E6743" t="s">
        <v>19916</v>
      </c>
      <c r="F6743">
        <v>2</v>
      </c>
      <c r="G6743" t="s">
        <v>77</v>
      </c>
      <c r="H6743" t="s">
        <v>129</v>
      </c>
      <c r="I6743" t="s">
        <v>79</v>
      </c>
      <c r="J6743">
        <v>1</v>
      </c>
      <c r="K6743">
        <v>8413</v>
      </c>
      <c r="L6743" t="str">
        <f>IFERROR(INDEX(play_attribution!$B$2:$B$328,MATCH(A6743,play_attribution!$A$2:$A$328,0)),"")</f>
        <v/>
      </c>
      <c r="M6743" t="str">
        <f>VLOOKUP(H6743,seller_roster!$A$2:$B$85,2,FALSE)</f>
        <v>Gray Vega</v>
      </c>
      <c r="N6743" t="str">
        <f>VLOOKUP(C6743,accounts!$A$2:$F$9615,2,FALSE)</f>
        <v>Construction</v>
      </c>
      <c r="O6743" t="str">
        <f>VLOOKUP(C6743,accounts!$A$2:$F$9615,3,FALSE)</f>
        <v>$5M-$10M</v>
      </c>
      <c r="P6743" t="str">
        <f>VLOOKUP(C6743,accounts!$A$2:$F$9615,5,FALSE)</f>
        <v>West</v>
      </c>
      <c r="Q6743" t="b">
        <f t="shared" si="106"/>
        <v>1</v>
      </c>
      <c r="R6743" t="e">
        <f>INDEX(removed_duplicate_rows!$A$5:$A$39,MATCH(wins!A6743,removed_duplicate_rows!$A$5:$A$39,0))</f>
        <v>#N/A</v>
      </c>
    </row>
    <row r="6744" spans="1:18" ht="15.75" customHeight="1" x14ac:dyDescent="0.2">
      <c r="A6744" t="s">
        <v>20364</v>
      </c>
      <c r="B6744" t="s">
        <v>20365</v>
      </c>
      <c r="C6744" t="s">
        <v>20366</v>
      </c>
      <c r="D6744" s="10">
        <v>46067</v>
      </c>
      <c r="E6744" t="s">
        <v>19916</v>
      </c>
      <c r="F6744">
        <v>2</v>
      </c>
      <c r="G6744" t="s">
        <v>77</v>
      </c>
      <c r="H6744" t="s">
        <v>99</v>
      </c>
      <c r="I6744" t="s">
        <v>79</v>
      </c>
      <c r="J6744">
        <v>1</v>
      </c>
      <c r="K6744">
        <v>14234</v>
      </c>
      <c r="L6744" t="str">
        <f>IFERROR(INDEX(play_attribution!$B$2:$B$328,MATCH(A6744,play_attribution!$A$2:$A$328,0)),"")</f>
        <v/>
      </c>
      <c r="M6744" t="str">
        <f>VLOOKUP(H6744,seller_roster!$A$2:$B$85,2,FALSE)</f>
        <v>Shiloh Sorensen</v>
      </c>
      <c r="N6744" t="str">
        <f>VLOOKUP(C6744,accounts!$A$2:$F$9615,2,FALSE)</f>
        <v>Logistics</v>
      </c>
      <c r="O6744" t="str">
        <f>VLOOKUP(C6744,accounts!$A$2:$F$9615,3,FALSE)</f>
        <v>$5M-$10M</v>
      </c>
      <c r="P6744" t="str">
        <f>VLOOKUP(C6744,accounts!$A$2:$F$9615,5,FALSE)</f>
        <v>Central</v>
      </c>
      <c r="Q6744" t="b">
        <f t="shared" si="106"/>
        <v>1</v>
      </c>
      <c r="R6744" t="e">
        <f>INDEX(removed_duplicate_rows!$A$5:$A$39,MATCH(wins!A6744,removed_duplicate_rows!$A$5:$A$39,0))</f>
        <v>#N/A</v>
      </c>
    </row>
    <row r="6745" spans="1:18" ht="15.75" customHeight="1" x14ac:dyDescent="0.2">
      <c r="A6745" t="s">
        <v>20367</v>
      </c>
      <c r="B6745" t="s">
        <v>20368</v>
      </c>
      <c r="C6745" t="s">
        <v>20369</v>
      </c>
      <c r="D6745" s="10">
        <v>46067</v>
      </c>
      <c r="E6745" t="s">
        <v>19916</v>
      </c>
      <c r="F6745">
        <v>2</v>
      </c>
      <c r="G6745" t="s">
        <v>77</v>
      </c>
      <c r="H6745" t="s">
        <v>87</v>
      </c>
      <c r="I6745" t="s">
        <v>79</v>
      </c>
      <c r="J6745">
        <v>1</v>
      </c>
      <c r="K6745">
        <v>7615</v>
      </c>
      <c r="L6745" t="str">
        <f>IFERROR(INDEX(play_attribution!$B$2:$B$328,MATCH(A6745,play_attribution!$A$2:$A$328,0)),"")</f>
        <v/>
      </c>
      <c r="M6745" t="str">
        <f>VLOOKUP(H6745,seller_roster!$A$2:$B$85,2,FALSE)</f>
        <v>Harper Tran</v>
      </c>
      <c r="N6745" t="str">
        <f>VLOOKUP(C6745,accounts!$A$2:$F$9615,2,FALSE)</f>
        <v>Professional Services</v>
      </c>
      <c r="O6745" t="str">
        <f>VLOOKUP(C6745,accounts!$A$2:$F$9615,3,FALSE)</f>
        <v>$1M-$2.5M</v>
      </c>
      <c r="P6745" t="str">
        <f>VLOOKUP(C6745,accounts!$A$2:$F$9615,5,FALSE)</f>
        <v>Central</v>
      </c>
      <c r="Q6745" t="b">
        <f t="shared" si="106"/>
        <v>1</v>
      </c>
      <c r="R6745" t="e">
        <f>INDEX(removed_duplicate_rows!$A$5:$A$39,MATCH(wins!A6745,removed_duplicate_rows!$A$5:$A$39,0))</f>
        <v>#N/A</v>
      </c>
    </row>
    <row r="6746" spans="1:18" ht="15.75" customHeight="1" x14ac:dyDescent="0.2">
      <c r="A6746" t="s">
        <v>20370</v>
      </c>
      <c r="B6746" t="s">
        <v>20371</v>
      </c>
      <c r="C6746" t="s">
        <v>20372</v>
      </c>
      <c r="D6746" s="10">
        <v>46067</v>
      </c>
      <c r="E6746" t="s">
        <v>19916</v>
      </c>
      <c r="F6746">
        <v>2</v>
      </c>
      <c r="G6746" t="s">
        <v>77</v>
      </c>
      <c r="H6746" t="s">
        <v>78</v>
      </c>
      <c r="I6746" t="s">
        <v>79</v>
      </c>
      <c r="J6746">
        <v>1</v>
      </c>
      <c r="K6746">
        <v>5111</v>
      </c>
      <c r="L6746" t="str">
        <f>IFERROR(INDEX(play_attribution!$B$2:$B$328,MATCH(A6746,play_attribution!$A$2:$A$328,0)),"")</f>
        <v/>
      </c>
      <c r="M6746" t="str">
        <f>VLOOKUP(H6746,seller_roster!$A$2:$B$85,2,FALSE)</f>
        <v>Lennon Ferro</v>
      </c>
      <c r="N6746" t="str">
        <f>VLOOKUP(C6746,accounts!$A$2:$F$9615,2,FALSE)</f>
        <v>Retail Multi-Location</v>
      </c>
      <c r="O6746" t="str">
        <f>VLOOKUP(C6746,accounts!$A$2:$F$9615,3,FALSE)</f>
        <v>$2.5M-$5M</v>
      </c>
      <c r="P6746" t="str">
        <f>VLOOKUP(C6746,accounts!$A$2:$F$9615,5,FALSE)</f>
        <v>East</v>
      </c>
      <c r="Q6746" t="b">
        <f t="shared" si="106"/>
        <v>1</v>
      </c>
      <c r="R6746" t="e">
        <f>INDEX(removed_duplicate_rows!$A$5:$A$39,MATCH(wins!A6746,removed_duplicate_rows!$A$5:$A$39,0))</f>
        <v>#N/A</v>
      </c>
    </row>
    <row r="6747" spans="1:18" ht="15.75" customHeight="1" x14ac:dyDescent="0.2">
      <c r="A6747" t="s">
        <v>20373</v>
      </c>
      <c r="B6747" t="s">
        <v>20374</v>
      </c>
      <c r="C6747" t="s">
        <v>20375</v>
      </c>
      <c r="D6747" s="10">
        <v>46067</v>
      </c>
      <c r="E6747" t="s">
        <v>19916</v>
      </c>
      <c r="F6747">
        <v>2</v>
      </c>
      <c r="G6747" t="s">
        <v>77</v>
      </c>
      <c r="H6747" t="s">
        <v>107</v>
      </c>
      <c r="I6747" t="s">
        <v>79</v>
      </c>
      <c r="J6747">
        <v>1</v>
      </c>
      <c r="K6747">
        <v>11756</v>
      </c>
      <c r="L6747" t="str">
        <f>IFERROR(INDEX(play_attribution!$B$2:$B$328,MATCH(A6747,play_attribution!$A$2:$A$328,0)),"")</f>
        <v/>
      </c>
      <c r="M6747" t="str">
        <f>VLOOKUP(H6747,seller_roster!$A$2:$B$85,2,FALSE)</f>
        <v>Skyler Doyle</v>
      </c>
      <c r="N6747" t="str">
        <f>VLOOKUP(C6747,accounts!$A$2:$F$9615,2,FALSE)</f>
        <v>Healthcare Services</v>
      </c>
      <c r="O6747" t="str">
        <f>VLOOKUP(C6747,accounts!$A$2:$F$9615,3,FALSE)</f>
        <v>$1M-$2.5M</v>
      </c>
      <c r="P6747" t="str">
        <f>VLOOKUP(C6747,accounts!$A$2:$F$9615,5,FALSE)</f>
        <v>East</v>
      </c>
      <c r="Q6747" t="b">
        <f t="shared" si="106"/>
        <v>1</v>
      </c>
      <c r="R6747" t="e">
        <f>INDEX(removed_duplicate_rows!$A$5:$A$39,MATCH(wins!A6747,removed_duplicate_rows!$A$5:$A$39,0))</f>
        <v>#N/A</v>
      </c>
    </row>
    <row r="6748" spans="1:18" ht="15.75" customHeight="1" x14ac:dyDescent="0.2">
      <c r="A6748" t="s">
        <v>20376</v>
      </c>
      <c r="B6748" t="s">
        <v>20377</v>
      </c>
      <c r="C6748" t="s">
        <v>20378</v>
      </c>
      <c r="D6748" s="10">
        <v>46067</v>
      </c>
      <c r="E6748" t="s">
        <v>19916</v>
      </c>
      <c r="F6748">
        <v>2</v>
      </c>
      <c r="G6748" t="s">
        <v>77</v>
      </c>
      <c r="H6748" t="s">
        <v>151</v>
      </c>
      <c r="I6748" t="s">
        <v>79</v>
      </c>
      <c r="J6748">
        <v>1</v>
      </c>
      <c r="K6748">
        <v>6748</v>
      </c>
      <c r="L6748" t="str">
        <f>IFERROR(INDEX(play_attribution!$B$2:$B$328,MATCH(A6748,play_attribution!$A$2:$A$328,0)),"")</f>
        <v/>
      </c>
      <c r="M6748" t="str">
        <f>VLOOKUP(H6748,seller_roster!$A$2:$B$85,2,FALSE)</f>
        <v>Marley Lindqvist</v>
      </c>
      <c r="N6748" t="str">
        <f>VLOOKUP(C6748,accounts!$A$2:$F$9615,2,FALSE)</f>
        <v>Field Services</v>
      </c>
      <c r="O6748" t="str">
        <f>VLOOKUP(C6748,accounts!$A$2:$F$9615,3,FALSE)</f>
        <v>$5M-$10M</v>
      </c>
      <c r="P6748" t="str">
        <f>VLOOKUP(C6748,accounts!$A$2:$F$9615,5,FALSE)</f>
        <v>East</v>
      </c>
      <c r="Q6748" t="b">
        <f t="shared" si="106"/>
        <v>1</v>
      </c>
      <c r="R6748" t="e">
        <f>INDEX(removed_duplicate_rows!$A$5:$A$39,MATCH(wins!A6748,removed_duplicate_rows!$A$5:$A$39,0))</f>
        <v>#N/A</v>
      </c>
    </row>
    <row r="6749" spans="1:18" ht="15.75" customHeight="1" x14ac:dyDescent="0.2">
      <c r="A6749" t="s">
        <v>20379</v>
      </c>
      <c r="B6749" t="s">
        <v>20380</v>
      </c>
      <c r="C6749" t="s">
        <v>20381</v>
      </c>
      <c r="D6749" s="10">
        <v>46067</v>
      </c>
      <c r="E6749" t="s">
        <v>19916</v>
      </c>
      <c r="F6749">
        <v>2</v>
      </c>
      <c r="G6749" t="s">
        <v>77</v>
      </c>
      <c r="H6749" t="s">
        <v>103</v>
      </c>
      <c r="I6749" t="s">
        <v>79</v>
      </c>
      <c r="J6749">
        <v>1</v>
      </c>
      <c r="K6749">
        <v>6106</v>
      </c>
      <c r="L6749" t="str">
        <f>IFERROR(INDEX(play_attribution!$B$2:$B$328,MATCH(A6749,play_attribution!$A$2:$A$328,0)),"")</f>
        <v/>
      </c>
      <c r="M6749" t="str">
        <f>VLOOKUP(H6749,seller_roster!$A$2:$B$85,2,FALSE)</f>
        <v>Jax Reyes</v>
      </c>
      <c r="N6749" t="str">
        <f>VLOOKUP(C6749,accounts!$A$2:$F$9615,2,FALSE)</f>
        <v>Wholesale &amp; Distribution</v>
      </c>
      <c r="O6749" t="str">
        <f>VLOOKUP(C6749,accounts!$A$2:$F$9615,3,FALSE)</f>
        <v>$1M-$2.5M</v>
      </c>
      <c r="P6749" t="str">
        <f>VLOOKUP(C6749,accounts!$A$2:$F$9615,5,FALSE)</f>
        <v>Central</v>
      </c>
      <c r="Q6749" t="b">
        <f t="shared" si="106"/>
        <v>1</v>
      </c>
      <c r="R6749" t="e">
        <f>INDEX(removed_duplicate_rows!$A$5:$A$39,MATCH(wins!A6749,removed_duplicate_rows!$A$5:$A$39,0))</f>
        <v>#N/A</v>
      </c>
    </row>
    <row r="6750" spans="1:18" ht="15.75" customHeight="1" x14ac:dyDescent="0.2">
      <c r="A6750" t="s">
        <v>20382</v>
      </c>
      <c r="B6750" t="s">
        <v>20383</v>
      </c>
      <c r="C6750" t="s">
        <v>20384</v>
      </c>
      <c r="D6750" s="10">
        <v>46067</v>
      </c>
      <c r="E6750" t="s">
        <v>19916</v>
      </c>
      <c r="F6750">
        <v>2</v>
      </c>
      <c r="G6750" t="s">
        <v>77</v>
      </c>
      <c r="H6750" t="s">
        <v>527</v>
      </c>
      <c r="I6750" t="s">
        <v>55</v>
      </c>
      <c r="J6750">
        <v>1</v>
      </c>
      <c r="K6750">
        <v>6372</v>
      </c>
      <c r="L6750" t="str">
        <f>IFERROR(INDEX(play_attribution!$B$2:$B$328,MATCH(A6750,play_attribution!$A$2:$A$328,0)),"")</f>
        <v/>
      </c>
      <c r="M6750" t="str">
        <f>VLOOKUP(H6750,seller_roster!$A$2:$B$85,2,FALSE)</f>
        <v>Nia Mbeki</v>
      </c>
      <c r="N6750" t="str">
        <f>VLOOKUP(C6750,accounts!$A$2:$F$9615,2,FALSE)</f>
        <v>Construction</v>
      </c>
      <c r="O6750" t="str">
        <f>VLOOKUP(C6750,accounts!$A$2:$F$9615,3,FALSE)</f>
        <v>$5M-$10M</v>
      </c>
      <c r="P6750" t="str">
        <f>VLOOKUP(C6750,accounts!$A$2:$F$9615,5,FALSE)</f>
        <v>West</v>
      </c>
      <c r="Q6750" t="b">
        <f t="shared" si="106"/>
        <v>1</v>
      </c>
      <c r="R6750" t="e">
        <f>INDEX(removed_duplicate_rows!$A$5:$A$39,MATCH(wins!A6750,removed_duplicate_rows!$A$5:$A$39,0))</f>
        <v>#N/A</v>
      </c>
    </row>
    <row r="6751" spans="1:18" ht="15.75" customHeight="1" x14ac:dyDescent="0.2">
      <c r="A6751" t="s">
        <v>20385</v>
      </c>
      <c r="B6751" t="s">
        <v>20386</v>
      </c>
      <c r="C6751" t="s">
        <v>20387</v>
      </c>
      <c r="D6751" s="10">
        <v>46067</v>
      </c>
      <c r="E6751" t="s">
        <v>19916</v>
      </c>
      <c r="F6751">
        <v>2</v>
      </c>
      <c r="G6751" t="s">
        <v>77</v>
      </c>
      <c r="H6751" t="s">
        <v>133</v>
      </c>
      <c r="I6751" t="s">
        <v>55</v>
      </c>
      <c r="J6751">
        <v>1</v>
      </c>
      <c r="K6751">
        <v>6324</v>
      </c>
      <c r="L6751" t="str">
        <f>IFERROR(INDEX(play_attribution!$B$2:$B$328,MATCH(A6751,play_attribution!$A$2:$A$328,0)),"")</f>
        <v/>
      </c>
      <c r="M6751" t="str">
        <f>VLOOKUP(H6751,seller_roster!$A$2:$B$85,2,FALSE)</f>
        <v>Devon Tran</v>
      </c>
      <c r="N6751" t="str">
        <f>VLOOKUP(C6751,accounts!$A$2:$F$9615,2,FALSE)</f>
        <v>Nonprofit</v>
      </c>
      <c r="O6751" t="str">
        <f>VLOOKUP(C6751,accounts!$A$2:$F$9615,3,FALSE)</f>
        <v>$2.5M-$5M</v>
      </c>
      <c r="P6751" t="str">
        <f>VLOOKUP(C6751,accounts!$A$2:$F$9615,5,FALSE)</f>
        <v>East</v>
      </c>
      <c r="Q6751" t="b">
        <f t="shared" si="106"/>
        <v>1</v>
      </c>
      <c r="R6751" t="e">
        <f>INDEX(removed_duplicate_rows!$A$5:$A$39,MATCH(wins!A6751,removed_duplicate_rows!$A$5:$A$39,0))</f>
        <v>#N/A</v>
      </c>
    </row>
    <row r="6752" spans="1:18" ht="15.75" customHeight="1" x14ac:dyDescent="0.2">
      <c r="A6752" t="s">
        <v>20388</v>
      </c>
      <c r="B6752" t="s">
        <v>20389</v>
      </c>
      <c r="C6752" t="s">
        <v>20390</v>
      </c>
      <c r="D6752" s="10">
        <v>46067</v>
      </c>
      <c r="E6752" t="s">
        <v>19916</v>
      </c>
      <c r="F6752">
        <v>2</v>
      </c>
      <c r="G6752" t="s">
        <v>77</v>
      </c>
      <c r="H6752" t="s">
        <v>169</v>
      </c>
      <c r="I6752" t="s">
        <v>79</v>
      </c>
      <c r="J6752">
        <v>1</v>
      </c>
      <c r="K6752">
        <v>6189</v>
      </c>
      <c r="L6752" t="str">
        <f>IFERROR(INDEX(play_attribution!$B$2:$B$328,MATCH(A6752,play_attribution!$A$2:$A$328,0)),"")</f>
        <v/>
      </c>
      <c r="M6752" t="str">
        <f>VLOOKUP(H6752,seller_roster!$A$2:$B$85,2,FALSE)</f>
        <v>Rhea Doyle</v>
      </c>
      <c r="N6752" t="str">
        <f>VLOOKUP(C6752,accounts!$A$2:$F$9615,2,FALSE)</f>
        <v>Nonprofit</v>
      </c>
      <c r="O6752" t="str">
        <f>VLOOKUP(C6752,accounts!$A$2:$F$9615,3,FALSE)</f>
        <v>$2.5M-$5M</v>
      </c>
      <c r="P6752" t="str">
        <f>VLOOKUP(C6752,accounts!$A$2:$F$9615,5,FALSE)</f>
        <v>West</v>
      </c>
      <c r="Q6752" t="b">
        <f t="shared" si="106"/>
        <v>1</v>
      </c>
      <c r="R6752" t="e">
        <f>INDEX(removed_duplicate_rows!$A$5:$A$39,MATCH(wins!A6752,removed_duplicate_rows!$A$5:$A$39,0))</f>
        <v>#N/A</v>
      </c>
    </row>
    <row r="6753" spans="1:18" ht="15.75" customHeight="1" x14ac:dyDescent="0.2">
      <c r="A6753" t="s">
        <v>20391</v>
      </c>
      <c r="B6753" t="s">
        <v>20392</v>
      </c>
      <c r="C6753" t="s">
        <v>20393</v>
      </c>
      <c r="D6753" s="10">
        <v>46067</v>
      </c>
      <c r="E6753" t="s">
        <v>19916</v>
      </c>
      <c r="F6753">
        <v>2</v>
      </c>
      <c r="G6753" t="s">
        <v>77</v>
      </c>
      <c r="H6753" t="s">
        <v>91</v>
      </c>
      <c r="I6753" t="s">
        <v>55</v>
      </c>
      <c r="J6753">
        <v>1</v>
      </c>
      <c r="K6753">
        <v>8056</v>
      </c>
      <c r="L6753" t="str">
        <f>IFERROR(INDEX(play_attribution!$B$2:$B$328,MATCH(A6753,play_attribution!$A$2:$A$328,0)),"")</f>
        <v/>
      </c>
      <c r="M6753" t="str">
        <f>VLOOKUP(H6753,seller_roster!$A$2:$B$85,2,FALSE)</f>
        <v>Kira Sorensen</v>
      </c>
      <c r="N6753" t="str">
        <f>VLOOKUP(C6753,accounts!$A$2:$F$9615,2,FALSE)</f>
        <v>Construction</v>
      </c>
      <c r="O6753" t="str">
        <f>VLOOKUP(C6753,accounts!$A$2:$F$9615,3,FALSE)</f>
        <v>$5M-$10M</v>
      </c>
      <c r="P6753" t="str">
        <f>VLOOKUP(C6753,accounts!$A$2:$F$9615,5,FALSE)</f>
        <v>East</v>
      </c>
      <c r="Q6753" t="b">
        <f t="shared" si="106"/>
        <v>1</v>
      </c>
      <c r="R6753" t="e">
        <f>INDEX(removed_duplicate_rows!$A$5:$A$39,MATCH(wins!A6753,removed_duplicate_rows!$A$5:$A$39,0))</f>
        <v>#N/A</v>
      </c>
    </row>
    <row r="6754" spans="1:18" ht="15.75" customHeight="1" x14ac:dyDescent="0.2">
      <c r="A6754" t="s">
        <v>20394</v>
      </c>
      <c r="B6754" t="s">
        <v>20395</v>
      </c>
      <c r="C6754" t="s">
        <v>20396</v>
      </c>
      <c r="D6754" s="10">
        <v>46067</v>
      </c>
      <c r="E6754" t="s">
        <v>19916</v>
      </c>
      <c r="F6754">
        <v>2</v>
      </c>
      <c r="G6754" t="s">
        <v>77</v>
      </c>
      <c r="H6754" t="s">
        <v>103</v>
      </c>
      <c r="I6754" t="s">
        <v>79</v>
      </c>
      <c r="J6754">
        <v>1</v>
      </c>
      <c r="K6754">
        <v>10633</v>
      </c>
      <c r="L6754" t="str">
        <f>IFERROR(INDEX(play_attribution!$B$2:$B$328,MATCH(A6754,play_attribution!$A$2:$A$328,0)),"")</f>
        <v/>
      </c>
      <c r="M6754" t="str">
        <f>VLOOKUP(H6754,seller_roster!$A$2:$B$85,2,FALSE)</f>
        <v>Jax Reyes</v>
      </c>
      <c r="N6754" t="str">
        <f>VLOOKUP(C6754,accounts!$A$2:$F$9615,2,FALSE)</f>
        <v>Manufacturing</v>
      </c>
      <c r="O6754" t="str">
        <f>VLOOKUP(C6754,accounts!$A$2:$F$9615,3,FALSE)</f>
        <v>$2.5M-$5M</v>
      </c>
      <c r="P6754" t="str">
        <f>VLOOKUP(C6754,accounts!$A$2:$F$9615,5,FALSE)</f>
        <v>East</v>
      </c>
      <c r="Q6754" t="b">
        <f t="shared" si="106"/>
        <v>1</v>
      </c>
      <c r="R6754" t="e">
        <f>INDEX(removed_duplicate_rows!$A$5:$A$39,MATCH(wins!A6754,removed_duplicate_rows!$A$5:$A$39,0))</f>
        <v>#N/A</v>
      </c>
    </row>
    <row r="6755" spans="1:18" ht="15.75" customHeight="1" x14ac:dyDescent="0.2">
      <c r="A6755" t="s">
        <v>20397</v>
      </c>
      <c r="B6755" t="s">
        <v>20398</v>
      </c>
      <c r="C6755" t="s">
        <v>20399</v>
      </c>
      <c r="D6755" s="10">
        <v>46067</v>
      </c>
      <c r="E6755" t="s">
        <v>19916</v>
      </c>
      <c r="F6755">
        <v>2</v>
      </c>
      <c r="G6755" t="s">
        <v>77</v>
      </c>
      <c r="H6755" t="s">
        <v>527</v>
      </c>
      <c r="I6755" t="s">
        <v>55</v>
      </c>
      <c r="J6755">
        <v>1</v>
      </c>
      <c r="K6755">
        <v>10098</v>
      </c>
      <c r="L6755" t="str">
        <f>IFERROR(INDEX(play_attribution!$B$2:$B$328,MATCH(A6755,play_attribution!$A$2:$A$328,0)),"")</f>
        <v/>
      </c>
      <c r="M6755" t="str">
        <f>VLOOKUP(H6755,seller_roster!$A$2:$B$85,2,FALSE)</f>
        <v>Nia Mbeki</v>
      </c>
      <c r="N6755" t="str">
        <f>VLOOKUP(C6755,accounts!$A$2:$F$9615,2,FALSE)</f>
        <v>Nonprofit</v>
      </c>
      <c r="O6755" t="str">
        <f>VLOOKUP(C6755,accounts!$A$2:$F$9615,3,FALSE)</f>
        <v>$2.5M-$5M</v>
      </c>
      <c r="P6755" t="str">
        <f>VLOOKUP(C6755,accounts!$A$2:$F$9615,5,FALSE)</f>
        <v>West</v>
      </c>
      <c r="Q6755" t="b">
        <f t="shared" si="106"/>
        <v>1</v>
      </c>
      <c r="R6755" t="e">
        <f>INDEX(removed_duplicate_rows!$A$5:$A$39,MATCH(wins!A6755,removed_duplicate_rows!$A$5:$A$39,0))</f>
        <v>#N/A</v>
      </c>
    </row>
    <row r="6756" spans="1:18" ht="15.75" customHeight="1" x14ac:dyDescent="0.2">
      <c r="A6756" t="s">
        <v>20400</v>
      </c>
      <c r="B6756" t="s">
        <v>20401</v>
      </c>
      <c r="C6756" t="s">
        <v>20402</v>
      </c>
      <c r="D6756" s="10">
        <v>46067</v>
      </c>
      <c r="E6756" t="s">
        <v>19916</v>
      </c>
      <c r="F6756">
        <v>2</v>
      </c>
      <c r="G6756" t="s">
        <v>77</v>
      </c>
      <c r="H6756" t="s">
        <v>140</v>
      </c>
      <c r="I6756" t="s">
        <v>79</v>
      </c>
      <c r="J6756">
        <v>1</v>
      </c>
      <c r="K6756">
        <v>8300</v>
      </c>
      <c r="L6756" t="str">
        <f>IFERROR(INDEX(play_attribution!$B$2:$B$328,MATCH(A6756,play_attribution!$A$2:$A$328,0)),"")</f>
        <v/>
      </c>
      <c r="M6756" t="str">
        <f>VLOOKUP(H6756,seller_roster!$A$2:$B$85,2,FALSE)</f>
        <v>Lane Lindqvist</v>
      </c>
      <c r="N6756" t="str">
        <f>VLOOKUP(C6756,accounts!$A$2:$F$9615,2,FALSE)</f>
        <v>Nonprofit</v>
      </c>
      <c r="O6756" t="str">
        <f>VLOOKUP(C6756,accounts!$A$2:$F$9615,3,FALSE)</f>
        <v>$5M-$10M</v>
      </c>
      <c r="P6756" t="str">
        <f>VLOOKUP(C6756,accounts!$A$2:$F$9615,5,FALSE)</f>
        <v>East</v>
      </c>
      <c r="Q6756" t="b">
        <f t="shared" si="106"/>
        <v>1</v>
      </c>
      <c r="R6756" t="e">
        <f>INDEX(removed_duplicate_rows!$A$5:$A$39,MATCH(wins!A6756,removed_duplicate_rows!$A$5:$A$39,0))</f>
        <v>#N/A</v>
      </c>
    </row>
    <row r="6757" spans="1:18" ht="15.75" customHeight="1" x14ac:dyDescent="0.2">
      <c r="A6757" t="s">
        <v>20403</v>
      </c>
      <c r="B6757" t="s">
        <v>20404</v>
      </c>
      <c r="C6757" t="s">
        <v>20405</v>
      </c>
      <c r="D6757" s="10">
        <v>46067</v>
      </c>
      <c r="E6757" t="s">
        <v>19916</v>
      </c>
      <c r="F6757">
        <v>2</v>
      </c>
      <c r="G6757" t="s">
        <v>77</v>
      </c>
      <c r="H6757" t="s">
        <v>173</v>
      </c>
      <c r="I6757" t="s">
        <v>79</v>
      </c>
      <c r="J6757">
        <v>1</v>
      </c>
      <c r="K6757">
        <v>12088</v>
      </c>
      <c r="L6757" t="str">
        <f>IFERROR(INDEX(play_attribution!$B$2:$B$328,MATCH(A6757,play_attribution!$A$2:$A$328,0)),"")</f>
        <v/>
      </c>
      <c r="M6757" t="str">
        <f>VLOOKUP(H6757,seller_roster!$A$2:$B$85,2,FALSE)</f>
        <v>Pia Reyes</v>
      </c>
      <c r="N6757" t="str">
        <f>VLOOKUP(C6757,accounts!$A$2:$F$9615,2,FALSE)</f>
        <v>Professional Services</v>
      </c>
      <c r="O6757" t="str">
        <f>VLOOKUP(C6757,accounts!$A$2:$F$9615,3,FALSE)</f>
        <v>$2.5M-$5M</v>
      </c>
      <c r="P6757" t="str">
        <f>VLOOKUP(C6757,accounts!$A$2:$F$9615,5,FALSE)</f>
        <v>East</v>
      </c>
      <c r="Q6757" t="b">
        <f t="shared" si="106"/>
        <v>1</v>
      </c>
      <c r="R6757" t="e">
        <f>INDEX(removed_duplicate_rows!$A$5:$A$39,MATCH(wins!A6757,removed_duplicate_rows!$A$5:$A$39,0))</f>
        <v>#N/A</v>
      </c>
    </row>
    <row r="6758" spans="1:18" ht="15.75" customHeight="1" x14ac:dyDescent="0.2">
      <c r="A6758" t="s">
        <v>20406</v>
      </c>
      <c r="B6758" t="s">
        <v>20407</v>
      </c>
      <c r="C6758" t="s">
        <v>20408</v>
      </c>
      <c r="D6758" s="10">
        <v>46067</v>
      </c>
      <c r="E6758" t="s">
        <v>19916</v>
      </c>
      <c r="F6758">
        <v>2</v>
      </c>
      <c r="G6758" t="s">
        <v>77</v>
      </c>
      <c r="H6758" t="s">
        <v>95</v>
      </c>
      <c r="I6758" t="s">
        <v>55</v>
      </c>
      <c r="J6758">
        <v>1</v>
      </c>
      <c r="K6758">
        <v>13793</v>
      </c>
      <c r="L6758" t="str">
        <f>IFERROR(INDEX(play_attribution!$B$2:$B$328,MATCH(A6758,play_attribution!$A$2:$A$328,0)),"")</f>
        <v/>
      </c>
      <c r="M6758" t="str">
        <f>VLOOKUP(H6758,seller_roster!$A$2:$B$85,2,FALSE)</f>
        <v>Frankie Ferro</v>
      </c>
      <c r="N6758" t="str">
        <f>VLOOKUP(C6758,accounts!$A$2:$F$9615,2,FALSE)</f>
        <v>Logistics</v>
      </c>
      <c r="O6758" t="str">
        <f>VLOOKUP(C6758,accounts!$A$2:$F$9615,3,FALSE)</f>
        <v>&gt;$10M</v>
      </c>
      <c r="P6758" t="str">
        <f>VLOOKUP(C6758,accounts!$A$2:$F$9615,5,FALSE)</f>
        <v>East</v>
      </c>
      <c r="Q6758" t="b">
        <f t="shared" si="106"/>
        <v>1</v>
      </c>
      <c r="R6758" t="e">
        <f>INDEX(removed_duplicate_rows!$A$5:$A$39,MATCH(wins!A6758,removed_duplicate_rows!$A$5:$A$39,0))</f>
        <v>#N/A</v>
      </c>
    </row>
    <row r="6759" spans="1:18" ht="15.75" customHeight="1" x14ac:dyDescent="0.2">
      <c r="A6759" t="s">
        <v>20409</v>
      </c>
      <c r="B6759" t="s">
        <v>20410</v>
      </c>
      <c r="C6759" t="s">
        <v>20411</v>
      </c>
      <c r="D6759" s="10">
        <v>46067</v>
      </c>
      <c r="E6759" t="s">
        <v>19916</v>
      </c>
      <c r="F6759">
        <v>2</v>
      </c>
      <c r="G6759" t="s">
        <v>77</v>
      </c>
      <c r="H6759" t="s">
        <v>1230</v>
      </c>
      <c r="I6759" t="s">
        <v>79</v>
      </c>
      <c r="J6759">
        <v>1</v>
      </c>
      <c r="K6759">
        <v>8343</v>
      </c>
      <c r="L6759" t="str">
        <f>IFERROR(INDEX(play_attribution!$B$2:$B$328,MATCH(A6759,play_attribution!$A$2:$A$328,0)),"")</f>
        <v/>
      </c>
      <c r="M6759" t="str">
        <f>VLOOKUP(H6759,seller_roster!$A$2:$B$85,2,FALSE)</f>
        <v>Lennon Doyle</v>
      </c>
      <c r="N6759" t="str">
        <f>VLOOKUP(C6759,accounts!$A$2:$F$9615,2,FALSE)</f>
        <v>Hospitality Group</v>
      </c>
      <c r="O6759" t="str">
        <f>VLOOKUP(C6759,accounts!$A$2:$F$9615,3,FALSE)</f>
        <v>$1M-$2.5M</v>
      </c>
      <c r="P6759" t="str">
        <f>VLOOKUP(C6759,accounts!$A$2:$F$9615,5,FALSE)</f>
        <v>West</v>
      </c>
      <c r="Q6759" t="b">
        <f t="shared" si="106"/>
        <v>1</v>
      </c>
      <c r="R6759" t="e">
        <f>INDEX(removed_duplicate_rows!$A$5:$A$39,MATCH(wins!A6759,removed_duplicate_rows!$A$5:$A$39,0))</f>
        <v>#N/A</v>
      </c>
    </row>
    <row r="6760" spans="1:18" ht="15.75" customHeight="1" x14ac:dyDescent="0.2">
      <c r="A6760" t="s">
        <v>20412</v>
      </c>
      <c r="B6760" t="s">
        <v>20413</v>
      </c>
      <c r="C6760" t="s">
        <v>20414</v>
      </c>
      <c r="D6760" s="10">
        <v>46067</v>
      </c>
      <c r="E6760" t="s">
        <v>19916</v>
      </c>
      <c r="F6760">
        <v>2</v>
      </c>
      <c r="G6760" t="s">
        <v>77</v>
      </c>
      <c r="H6760" t="s">
        <v>173</v>
      </c>
      <c r="I6760" t="s">
        <v>79</v>
      </c>
      <c r="J6760">
        <v>1</v>
      </c>
      <c r="K6760">
        <v>8263</v>
      </c>
      <c r="L6760" t="str">
        <f>IFERROR(INDEX(play_attribution!$B$2:$B$328,MATCH(A6760,play_attribution!$A$2:$A$328,0)),"")</f>
        <v/>
      </c>
      <c r="M6760" t="str">
        <f>VLOOKUP(H6760,seller_roster!$A$2:$B$85,2,FALSE)</f>
        <v>Pia Reyes</v>
      </c>
      <c r="N6760" t="str">
        <f>VLOOKUP(C6760,accounts!$A$2:$F$9615,2,FALSE)</f>
        <v>Logistics</v>
      </c>
      <c r="O6760" t="str">
        <f>VLOOKUP(C6760,accounts!$A$2:$F$9615,3,FALSE)</f>
        <v>$2.5M-$5M</v>
      </c>
      <c r="P6760" t="str">
        <f>VLOOKUP(C6760,accounts!$A$2:$F$9615,5,FALSE)</f>
        <v>Central</v>
      </c>
      <c r="Q6760" t="b">
        <f t="shared" si="106"/>
        <v>1</v>
      </c>
      <c r="R6760" t="e">
        <f>INDEX(removed_duplicate_rows!$A$5:$A$39,MATCH(wins!A6760,removed_duplicate_rows!$A$5:$A$39,0))</f>
        <v>#N/A</v>
      </c>
    </row>
    <row r="6761" spans="1:18" ht="15.75" customHeight="1" x14ac:dyDescent="0.2">
      <c r="A6761" t="s">
        <v>20415</v>
      </c>
      <c r="B6761" t="s">
        <v>20416</v>
      </c>
      <c r="C6761" t="s">
        <v>20417</v>
      </c>
      <c r="D6761" s="10">
        <v>46067</v>
      </c>
      <c r="E6761" t="s">
        <v>19916</v>
      </c>
      <c r="F6761">
        <v>2</v>
      </c>
      <c r="G6761" t="s">
        <v>77</v>
      </c>
      <c r="H6761" t="s">
        <v>191</v>
      </c>
      <c r="I6761" t="s">
        <v>79</v>
      </c>
      <c r="J6761">
        <v>1</v>
      </c>
      <c r="K6761">
        <v>10570</v>
      </c>
      <c r="L6761" t="str">
        <f>IFERROR(INDEX(play_attribution!$B$2:$B$328,MATCH(A6761,play_attribution!$A$2:$A$328,0)),"")</f>
        <v/>
      </c>
      <c r="M6761" t="str">
        <f>VLOOKUP(H6761,seller_roster!$A$2:$B$85,2,FALSE)</f>
        <v>Blake Lindqvist</v>
      </c>
      <c r="N6761" t="str">
        <f>VLOOKUP(C6761,accounts!$A$2:$F$9615,2,FALSE)</f>
        <v>Hospitality Group</v>
      </c>
      <c r="O6761" t="str">
        <f>VLOOKUP(C6761,accounts!$A$2:$F$9615,3,FALSE)</f>
        <v>$2.5M-$5M</v>
      </c>
      <c r="P6761" t="str">
        <f>VLOOKUP(C6761,accounts!$A$2:$F$9615,5,FALSE)</f>
        <v>West</v>
      </c>
      <c r="Q6761" t="b">
        <f t="shared" si="106"/>
        <v>1</v>
      </c>
      <c r="R6761" t="e">
        <f>INDEX(removed_duplicate_rows!$A$5:$A$39,MATCH(wins!A6761,removed_duplicate_rows!$A$5:$A$39,0))</f>
        <v>#N/A</v>
      </c>
    </row>
    <row r="6762" spans="1:18" ht="15.75" customHeight="1" x14ac:dyDescent="0.2">
      <c r="A6762" t="s">
        <v>20418</v>
      </c>
      <c r="B6762" t="s">
        <v>20419</v>
      </c>
      <c r="C6762" t="s">
        <v>20420</v>
      </c>
      <c r="D6762" s="10">
        <v>46067</v>
      </c>
      <c r="E6762" t="s">
        <v>19916</v>
      </c>
      <c r="F6762">
        <v>2</v>
      </c>
      <c r="G6762" t="s">
        <v>77</v>
      </c>
      <c r="H6762" t="s">
        <v>118</v>
      </c>
      <c r="I6762" t="s">
        <v>79</v>
      </c>
      <c r="J6762">
        <v>1</v>
      </c>
      <c r="K6762">
        <v>5216</v>
      </c>
      <c r="L6762" t="str">
        <f>IFERROR(INDEX(play_attribution!$B$2:$B$328,MATCH(A6762,play_attribution!$A$2:$A$328,0)),"")</f>
        <v/>
      </c>
      <c r="M6762" t="str">
        <f>VLOOKUP(H6762,seller_roster!$A$2:$B$85,2,FALSE)</f>
        <v>Val Reyes</v>
      </c>
      <c r="N6762" t="str">
        <f>VLOOKUP(C6762,accounts!$A$2:$F$9615,2,FALSE)</f>
        <v>Healthcare Services</v>
      </c>
      <c r="O6762" t="str">
        <f>VLOOKUP(C6762,accounts!$A$2:$F$9615,3,FALSE)</f>
        <v>$5M-$10M</v>
      </c>
      <c r="P6762" t="str">
        <f>VLOOKUP(C6762,accounts!$A$2:$F$9615,5,FALSE)</f>
        <v>West</v>
      </c>
      <c r="Q6762" t="b">
        <f t="shared" si="106"/>
        <v>1</v>
      </c>
      <c r="R6762" t="e">
        <f>INDEX(removed_duplicate_rows!$A$5:$A$39,MATCH(wins!A6762,removed_duplicate_rows!$A$5:$A$39,0))</f>
        <v>#N/A</v>
      </c>
    </row>
    <row r="6763" spans="1:18" ht="15.75" customHeight="1" x14ac:dyDescent="0.2">
      <c r="A6763" t="s">
        <v>20421</v>
      </c>
      <c r="B6763" t="s">
        <v>20422</v>
      </c>
      <c r="C6763" t="s">
        <v>20423</v>
      </c>
      <c r="D6763" s="10">
        <v>46067</v>
      </c>
      <c r="E6763" t="s">
        <v>19916</v>
      </c>
      <c r="F6763">
        <v>2</v>
      </c>
      <c r="G6763" t="s">
        <v>77</v>
      </c>
      <c r="H6763" t="s">
        <v>83</v>
      </c>
      <c r="I6763" t="s">
        <v>55</v>
      </c>
      <c r="J6763">
        <v>1</v>
      </c>
      <c r="K6763">
        <v>8146</v>
      </c>
      <c r="L6763" t="str">
        <f>IFERROR(INDEX(play_attribution!$B$2:$B$328,MATCH(A6763,play_attribution!$A$2:$A$328,0)),"")</f>
        <v/>
      </c>
      <c r="M6763" t="str">
        <f>VLOOKUP(H6763,seller_roster!$A$2:$B$85,2,FALSE)</f>
        <v>Sage Ruiz</v>
      </c>
      <c r="N6763" t="str">
        <f>VLOOKUP(C6763,accounts!$A$2:$F$9615,2,FALSE)</f>
        <v>Field Services</v>
      </c>
      <c r="O6763" t="str">
        <f>VLOOKUP(C6763,accounts!$A$2:$F$9615,3,FALSE)</f>
        <v>$5M-$10M</v>
      </c>
      <c r="P6763" t="str">
        <f>VLOOKUP(C6763,accounts!$A$2:$F$9615,5,FALSE)</f>
        <v>Central</v>
      </c>
      <c r="Q6763" t="b">
        <f t="shared" si="106"/>
        <v>1</v>
      </c>
      <c r="R6763" t="e">
        <f>INDEX(removed_duplicate_rows!$A$5:$A$39,MATCH(wins!A6763,removed_duplicate_rows!$A$5:$A$39,0))</f>
        <v>#N/A</v>
      </c>
    </row>
    <row r="6764" spans="1:18" ht="15.75" customHeight="1" x14ac:dyDescent="0.2">
      <c r="A6764" t="s">
        <v>20424</v>
      </c>
      <c r="B6764" t="s">
        <v>20425</v>
      </c>
      <c r="C6764" t="s">
        <v>20426</v>
      </c>
      <c r="D6764" s="10">
        <v>46067</v>
      </c>
      <c r="E6764" t="s">
        <v>19916</v>
      </c>
      <c r="F6764">
        <v>2</v>
      </c>
      <c r="G6764" t="s">
        <v>77</v>
      </c>
      <c r="H6764" t="s">
        <v>151</v>
      </c>
      <c r="I6764" t="s">
        <v>79</v>
      </c>
      <c r="J6764">
        <v>1</v>
      </c>
      <c r="K6764">
        <v>8992</v>
      </c>
      <c r="L6764" t="str">
        <f>IFERROR(INDEX(play_attribution!$B$2:$B$328,MATCH(A6764,play_attribution!$A$2:$A$328,0)),"")</f>
        <v/>
      </c>
      <c r="M6764" t="str">
        <f>VLOOKUP(H6764,seller_roster!$A$2:$B$85,2,FALSE)</f>
        <v>Marley Lindqvist</v>
      </c>
      <c r="N6764" t="str">
        <f>VLOOKUP(C6764,accounts!$A$2:$F$9615,2,FALSE)</f>
        <v>Construction</v>
      </c>
      <c r="O6764" t="str">
        <f>VLOOKUP(C6764,accounts!$A$2:$F$9615,3,FALSE)</f>
        <v>$5M-$10M</v>
      </c>
      <c r="P6764" t="str">
        <f>VLOOKUP(C6764,accounts!$A$2:$F$9615,5,FALSE)</f>
        <v>East</v>
      </c>
      <c r="Q6764" t="b">
        <f t="shared" si="106"/>
        <v>1</v>
      </c>
      <c r="R6764" t="e">
        <f>INDEX(removed_duplicate_rows!$A$5:$A$39,MATCH(wins!A6764,removed_duplicate_rows!$A$5:$A$39,0))</f>
        <v>#N/A</v>
      </c>
    </row>
    <row r="6765" spans="1:18" ht="15.75" customHeight="1" x14ac:dyDescent="0.2">
      <c r="A6765" t="s">
        <v>20427</v>
      </c>
      <c r="B6765" t="s">
        <v>20428</v>
      </c>
      <c r="C6765" t="s">
        <v>20429</v>
      </c>
      <c r="D6765" s="10">
        <v>46067</v>
      </c>
      <c r="E6765" t="s">
        <v>19916</v>
      </c>
      <c r="F6765">
        <v>2</v>
      </c>
      <c r="G6765" t="s">
        <v>77</v>
      </c>
      <c r="H6765" t="s">
        <v>133</v>
      </c>
      <c r="I6765" t="s">
        <v>79</v>
      </c>
      <c r="J6765">
        <v>1</v>
      </c>
      <c r="K6765">
        <v>7927</v>
      </c>
      <c r="L6765" t="str">
        <f>IFERROR(INDEX(play_attribution!$B$2:$B$328,MATCH(A6765,play_attribution!$A$2:$A$328,0)),"")</f>
        <v/>
      </c>
      <c r="M6765" t="str">
        <f>VLOOKUP(H6765,seller_roster!$A$2:$B$85,2,FALSE)</f>
        <v>Devon Tran</v>
      </c>
      <c r="N6765" t="str">
        <f>VLOOKUP(C6765,accounts!$A$2:$F$9615,2,FALSE)</f>
        <v>Construction</v>
      </c>
      <c r="O6765" t="str">
        <f>VLOOKUP(C6765,accounts!$A$2:$F$9615,3,FALSE)</f>
        <v>$2.5M-$5M</v>
      </c>
      <c r="P6765" t="str">
        <f>VLOOKUP(C6765,accounts!$A$2:$F$9615,5,FALSE)</f>
        <v>East</v>
      </c>
      <c r="Q6765" t="b">
        <f t="shared" si="106"/>
        <v>1</v>
      </c>
      <c r="R6765" t="e">
        <f>INDEX(removed_duplicate_rows!$A$5:$A$39,MATCH(wins!A6765,removed_duplicate_rows!$A$5:$A$39,0))</f>
        <v>#N/A</v>
      </c>
    </row>
    <row r="6766" spans="1:18" ht="15.75" customHeight="1" x14ac:dyDescent="0.2">
      <c r="A6766" t="s">
        <v>20430</v>
      </c>
      <c r="B6766" t="s">
        <v>20431</v>
      </c>
      <c r="C6766" t="s">
        <v>20432</v>
      </c>
      <c r="D6766" s="10">
        <v>46067</v>
      </c>
      <c r="E6766" t="s">
        <v>19916</v>
      </c>
      <c r="F6766">
        <v>2</v>
      </c>
      <c r="G6766" t="s">
        <v>77</v>
      </c>
      <c r="H6766" t="s">
        <v>129</v>
      </c>
      <c r="I6766" t="s">
        <v>79</v>
      </c>
      <c r="J6766">
        <v>1</v>
      </c>
      <c r="K6766">
        <v>7650</v>
      </c>
      <c r="L6766" t="str">
        <f>IFERROR(INDEX(play_attribution!$B$2:$B$328,MATCH(A6766,play_attribution!$A$2:$A$328,0)),"")</f>
        <v/>
      </c>
      <c r="M6766" t="str">
        <f>VLOOKUP(H6766,seller_roster!$A$2:$B$85,2,FALSE)</f>
        <v>Gray Vega</v>
      </c>
      <c r="N6766" t="str">
        <f>VLOOKUP(C6766,accounts!$A$2:$F$9615,2,FALSE)</f>
        <v>Professional Services</v>
      </c>
      <c r="O6766" t="str">
        <f>VLOOKUP(C6766,accounts!$A$2:$F$9615,3,FALSE)</f>
        <v>$1M-$2.5M</v>
      </c>
      <c r="P6766" t="str">
        <f>VLOOKUP(C6766,accounts!$A$2:$F$9615,5,FALSE)</f>
        <v>West</v>
      </c>
      <c r="Q6766" t="b">
        <f t="shared" si="106"/>
        <v>1</v>
      </c>
      <c r="R6766" t="e">
        <f>INDEX(removed_duplicate_rows!$A$5:$A$39,MATCH(wins!A6766,removed_duplicate_rows!$A$5:$A$39,0))</f>
        <v>#N/A</v>
      </c>
    </row>
    <row r="6767" spans="1:18" ht="15.75" customHeight="1" x14ac:dyDescent="0.2">
      <c r="A6767" t="s">
        <v>20433</v>
      </c>
      <c r="B6767" t="s">
        <v>20434</v>
      </c>
      <c r="C6767" t="s">
        <v>20435</v>
      </c>
      <c r="D6767" s="10">
        <v>46067</v>
      </c>
      <c r="E6767" t="s">
        <v>19916</v>
      </c>
      <c r="F6767">
        <v>2</v>
      </c>
      <c r="G6767" t="s">
        <v>77</v>
      </c>
      <c r="H6767" t="s">
        <v>114</v>
      </c>
      <c r="I6767" t="s">
        <v>79</v>
      </c>
      <c r="J6767">
        <v>1</v>
      </c>
      <c r="K6767">
        <v>12071</v>
      </c>
      <c r="L6767" t="str">
        <f>IFERROR(INDEX(play_attribution!$B$2:$B$328,MATCH(A6767,play_attribution!$A$2:$A$328,0)),"")</f>
        <v/>
      </c>
      <c r="M6767" t="str">
        <f>VLOOKUP(H6767,seller_roster!$A$2:$B$85,2,FALSE)</f>
        <v>Ray Reyes</v>
      </c>
      <c r="N6767" t="str">
        <f>VLOOKUP(C6767,accounts!$A$2:$F$9615,2,FALSE)</f>
        <v>Field Services</v>
      </c>
      <c r="O6767" t="str">
        <f>VLOOKUP(C6767,accounts!$A$2:$F$9615,3,FALSE)</f>
        <v>$5M-$10M</v>
      </c>
      <c r="P6767" t="str">
        <f>VLOOKUP(C6767,accounts!$A$2:$F$9615,5,FALSE)</f>
        <v>East</v>
      </c>
      <c r="Q6767" t="b">
        <f t="shared" si="106"/>
        <v>1</v>
      </c>
      <c r="R6767" t="e">
        <f>INDEX(removed_duplicate_rows!$A$5:$A$39,MATCH(wins!A6767,removed_duplicate_rows!$A$5:$A$39,0))</f>
        <v>#N/A</v>
      </c>
    </row>
    <row r="6768" spans="1:18" ht="15.75" customHeight="1" x14ac:dyDescent="0.2">
      <c r="A6768" t="s">
        <v>20436</v>
      </c>
      <c r="B6768" t="s">
        <v>20437</v>
      </c>
      <c r="C6768" t="s">
        <v>20438</v>
      </c>
      <c r="D6768" s="10">
        <v>46067</v>
      </c>
      <c r="E6768" t="s">
        <v>19916</v>
      </c>
      <c r="F6768">
        <v>2</v>
      </c>
      <c r="G6768" t="s">
        <v>77</v>
      </c>
      <c r="H6768" t="s">
        <v>1230</v>
      </c>
      <c r="I6768" t="s">
        <v>79</v>
      </c>
      <c r="J6768">
        <v>1</v>
      </c>
      <c r="K6768">
        <v>8173</v>
      </c>
      <c r="L6768" t="str">
        <f>IFERROR(INDEX(play_attribution!$B$2:$B$328,MATCH(A6768,play_attribution!$A$2:$A$328,0)),"")</f>
        <v/>
      </c>
      <c r="M6768" t="str">
        <f>VLOOKUP(H6768,seller_roster!$A$2:$B$85,2,FALSE)</f>
        <v>Lennon Doyle</v>
      </c>
      <c r="N6768" t="str">
        <f>VLOOKUP(C6768,accounts!$A$2:$F$9615,2,FALSE)</f>
        <v>Professional Services</v>
      </c>
      <c r="O6768" t="str">
        <f>VLOOKUP(C6768,accounts!$A$2:$F$9615,3,FALSE)</f>
        <v>$2.5M-$5M</v>
      </c>
      <c r="P6768" t="str">
        <f>VLOOKUP(C6768,accounts!$A$2:$F$9615,5,FALSE)</f>
        <v>East</v>
      </c>
      <c r="Q6768" t="b">
        <f t="shared" si="106"/>
        <v>1</v>
      </c>
      <c r="R6768" t="e">
        <f>INDEX(removed_duplicate_rows!$A$5:$A$39,MATCH(wins!A6768,removed_duplicate_rows!$A$5:$A$39,0))</f>
        <v>#N/A</v>
      </c>
    </row>
    <row r="6769" spans="1:18" ht="15.75" customHeight="1" x14ac:dyDescent="0.2">
      <c r="A6769" t="s">
        <v>20439</v>
      </c>
      <c r="B6769" t="s">
        <v>20440</v>
      </c>
      <c r="C6769" t="s">
        <v>20441</v>
      </c>
      <c r="D6769" s="10">
        <v>46067</v>
      </c>
      <c r="E6769" t="s">
        <v>19916</v>
      </c>
      <c r="F6769">
        <v>2</v>
      </c>
      <c r="G6769" t="s">
        <v>77</v>
      </c>
      <c r="H6769" t="s">
        <v>129</v>
      </c>
      <c r="I6769" t="s">
        <v>55</v>
      </c>
      <c r="J6769">
        <v>1</v>
      </c>
      <c r="K6769">
        <v>6401</v>
      </c>
      <c r="L6769" t="str">
        <f>IFERROR(INDEX(play_attribution!$B$2:$B$328,MATCH(A6769,play_attribution!$A$2:$A$328,0)),"")</f>
        <v/>
      </c>
      <c r="M6769" t="str">
        <f>VLOOKUP(H6769,seller_roster!$A$2:$B$85,2,FALSE)</f>
        <v>Gray Vega</v>
      </c>
      <c r="N6769" t="str">
        <f>VLOOKUP(C6769,accounts!$A$2:$F$9615,2,FALSE)</f>
        <v>Healthcare Services</v>
      </c>
      <c r="O6769" t="str">
        <f>VLOOKUP(C6769,accounts!$A$2:$F$9615,3,FALSE)</f>
        <v>$2.5M-$5M</v>
      </c>
      <c r="P6769" t="str">
        <f>VLOOKUP(C6769,accounts!$A$2:$F$9615,5,FALSE)</f>
        <v>East</v>
      </c>
      <c r="Q6769" t="b">
        <f t="shared" si="106"/>
        <v>1</v>
      </c>
      <c r="R6769" t="e">
        <f>INDEX(removed_duplicate_rows!$A$5:$A$39,MATCH(wins!A6769,removed_duplicate_rows!$A$5:$A$39,0))</f>
        <v>#N/A</v>
      </c>
    </row>
    <row r="6770" spans="1:18" ht="15.75" customHeight="1" x14ac:dyDescent="0.2">
      <c r="A6770" t="s">
        <v>20442</v>
      </c>
      <c r="B6770" t="s">
        <v>20443</v>
      </c>
      <c r="C6770" t="s">
        <v>20444</v>
      </c>
      <c r="D6770" s="10">
        <v>46067</v>
      </c>
      <c r="E6770" t="s">
        <v>19916</v>
      </c>
      <c r="F6770">
        <v>2</v>
      </c>
      <c r="G6770" t="s">
        <v>77</v>
      </c>
      <c r="H6770" t="s">
        <v>129</v>
      </c>
      <c r="I6770" t="s">
        <v>55</v>
      </c>
      <c r="J6770">
        <v>1</v>
      </c>
      <c r="K6770">
        <v>9186</v>
      </c>
      <c r="L6770" t="str">
        <f>IFERROR(INDEX(play_attribution!$B$2:$B$328,MATCH(A6770,play_attribution!$A$2:$A$328,0)),"")</f>
        <v/>
      </c>
      <c r="M6770" t="str">
        <f>VLOOKUP(H6770,seller_roster!$A$2:$B$85,2,FALSE)</f>
        <v>Gray Vega</v>
      </c>
      <c r="N6770" t="str">
        <f>VLOOKUP(C6770,accounts!$A$2:$F$9615,2,FALSE)</f>
        <v>Professional Services</v>
      </c>
      <c r="O6770" t="str">
        <f>VLOOKUP(C6770,accounts!$A$2:$F$9615,3,FALSE)</f>
        <v>$5M-$10M</v>
      </c>
      <c r="P6770" t="str">
        <f>VLOOKUP(C6770,accounts!$A$2:$F$9615,5,FALSE)</f>
        <v>Central</v>
      </c>
      <c r="Q6770" t="b">
        <f t="shared" si="106"/>
        <v>1</v>
      </c>
      <c r="R6770" t="e">
        <f>INDEX(removed_duplicate_rows!$A$5:$A$39,MATCH(wins!A6770,removed_duplicate_rows!$A$5:$A$39,0))</f>
        <v>#N/A</v>
      </c>
    </row>
    <row r="6771" spans="1:18" ht="15.75" customHeight="1" x14ac:dyDescent="0.2">
      <c r="A6771" t="s">
        <v>20445</v>
      </c>
      <c r="B6771" t="s">
        <v>20446</v>
      </c>
      <c r="C6771" t="s">
        <v>20447</v>
      </c>
      <c r="D6771" s="10">
        <v>46067</v>
      </c>
      <c r="E6771" t="s">
        <v>19916</v>
      </c>
      <c r="F6771">
        <v>2</v>
      </c>
      <c r="G6771" t="s">
        <v>77</v>
      </c>
      <c r="H6771" t="s">
        <v>155</v>
      </c>
      <c r="I6771" t="s">
        <v>55</v>
      </c>
      <c r="J6771">
        <v>1</v>
      </c>
      <c r="K6771">
        <v>5610</v>
      </c>
      <c r="L6771" t="str">
        <f>IFERROR(INDEX(play_attribution!$B$2:$B$328,MATCH(A6771,play_attribution!$A$2:$A$328,0)),"")</f>
        <v/>
      </c>
      <c r="M6771" t="str">
        <f>VLOOKUP(H6771,seller_roster!$A$2:$B$85,2,FALSE)</f>
        <v>Indigo Osei</v>
      </c>
      <c r="N6771" t="str">
        <f>VLOOKUP(C6771,accounts!$A$2:$F$9615,2,FALSE)</f>
        <v>Retail Multi-Location</v>
      </c>
      <c r="O6771" t="str">
        <f>VLOOKUP(C6771,accounts!$A$2:$F$9615,3,FALSE)</f>
        <v>$5M-$10M</v>
      </c>
      <c r="P6771" t="str">
        <f>VLOOKUP(C6771,accounts!$A$2:$F$9615,5,FALSE)</f>
        <v>Central</v>
      </c>
      <c r="Q6771" t="b">
        <f t="shared" si="106"/>
        <v>1</v>
      </c>
      <c r="R6771" t="e">
        <f>INDEX(removed_duplicate_rows!$A$5:$A$39,MATCH(wins!A6771,removed_duplicate_rows!$A$5:$A$39,0))</f>
        <v>#N/A</v>
      </c>
    </row>
    <row r="6772" spans="1:18" ht="15.75" customHeight="1" x14ac:dyDescent="0.2">
      <c r="A6772" t="s">
        <v>20448</v>
      </c>
      <c r="B6772" t="s">
        <v>20449</v>
      </c>
      <c r="C6772" t="s">
        <v>20450</v>
      </c>
      <c r="D6772" s="10">
        <v>46067</v>
      </c>
      <c r="E6772" t="s">
        <v>19916</v>
      </c>
      <c r="F6772">
        <v>2</v>
      </c>
      <c r="G6772" t="s">
        <v>77</v>
      </c>
      <c r="H6772" t="s">
        <v>618</v>
      </c>
      <c r="I6772" t="s">
        <v>55</v>
      </c>
      <c r="J6772">
        <v>1</v>
      </c>
      <c r="K6772">
        <v>5864</v>
      </c>
      <c r="L6772" t="str">
        <f>IFERROR(INDEX(play_attribution!$B$2:$B$328,MATCH(A6772,play_attribution!$A$2:$A$328,0)),"")</f>
        <v/>
      </c>
      <c r="M6772" t="str">
        <f>VLOOKUP(H6772,seller_roster!$A$2:$B$85,2,FALSE)</f>
        <v>Parker Reyes</v>
      </c>
      <c r="N6772" t="str">
        <f>VLOOKUP(C6772,accounts!$A$2:$F$9615,2,FALSE)</f>
        <v>Retail Multi-Location</v>
      </c>
      <c r="O6772" t="str">
        <f>VLOOKUP(C6772,accounts!$A$2:$F$9615,3,FALSE)</f>
        <v>$5M-$10M</v>
      </c>
      <c r="P6772" t="str">
        <f>VLOOKUP(C6772,accounts!$A$2:$F$9615,5,FALSE)</f>
        <v>Central</v>
      </c>
      <c r="Q6772" t="b">
        <f t="shared" si="106"/>
        <v>1</v>
      </c>
      <c r="R6772" t="e">
        <f>INDEX(removed_duplicate_rows!$A$5:$A$39,MATCH(wins!A6772,removed_duplicate_rows!$A$5:$A$39,0))</f>
        <v>#N/A</v>
      </c>
    </row>
    <row r="6773" spans="1:18" ht="15.75" customHeight="1" x14ac:dyDescent="0.2">
      <c r="A6773" t="s">
        <v>20451</v>
      </c>
      <c r="B6773" t="s">
        <v>20452</v>
      </c>
      <c r="C6773" t="s">
        <v>20453</v>
      </c>
      <c r="D6773" s="10">
        <v>46067</v>
      </c>
      <c r="E6773" t="s">
        <v>19916</v>
      </c>
      <c r="F6773">
        <v>2</v>
      </c>
      <c r="G6773" t="s">
        <v>77</v>
      </c>
      <c r="H6773" t="s">
        <v>107</v>
      </c>
      <c r="I6773" t="s">
        <v>79</v>
      </c>
      <c r="J6773">
        <v>1</v>
      </c>
      <c r="K6773">
        <v>8099</v>
      </c>
      <c r="L6773" t="str">
        <f>IFERROR(INDEX(play_attribution!$B$2:$B$328,MATCH(A6773,play_attribution!$A$2:$A$328,0)),"")</f>
        <v/>
      </c>
      <c r="M6773" t="str">
        <f>VLOOKUP(H6773,seller_roster!$A$2:$B$85,2,FALSE)</f>
        <v>Skyler Doyle</v>
      </c>
      <c r="N6773" t="str">
        <f>VLOOKUP(C6773,accounts!$A$2:$F$9615,2,FALSE)</f>
        <v>Healthcare Services</v>
      </c>
      <c r="O6773" t="str">
        <f>VLOOKUP(C6773,accounts!$A$2:$F$9615,3,FALSE)</f>
        <v>$5M-$10M</v>
      </c>
      <c r="P6773" t="str">
        <f>VLOOKUP(C6773,accounts!$A$2:$F$9615,5,FALSE)</f>
        <v>West</v>
      </c>
      <c r="Q6773" t="b">
        <f t="shared" si="106"/>
        <v>1</v>
      </c>
      <c r="R6773" t="e">
        <f>INDEX(removed_duplicate_rows!$A$5:$A$39,MATCH(wins!A6773,removed_duplicate_rows!$A$5:$A$39,0))</f>
        <v>#N/A</v>
      </c>
    </row>
    <row r="6774" spans="1:18" ht="15.75" customHeight="1" x14ac:dyDescent="0.2">
      <c r="A6774" t="s">
        <v>20454</v>
      </c>
      <c r="B6774" t="s">
        <v>20455</v>
      </c>
      <c r="C6774" t="s">
        <v>20456</v>
      </c>
      <c r="D6774" s="10">
        <v>46067</v>
      </c>
      <c r="E6774" t="s">
        <v>19916</v>
      </c>
      <c r="F6774">
        <v>2</v>
      </c>
      <c r="G6774" t="s">
        <v>77</v>
      </c>
      <c r="H6774" t="s">
        <v>214</v>
      </c>
      <c r="I6774" t="s">
        <v>79</v>
      </c>
      <c r="J6774">
        <v>1</v>
      </c>
      <c r="K6774">
        <v>5955</v>
      </c>
      <c r="L6774" t="str">
        <f>IFERROR(INDEX(play_attribution!$B$2:$B$328,MATCH(A6774,play_attribution!$A$2:$A$328,0)),"")</f>
        <v/>
      </c>
      <c r="M6774" t="str">
        <f>VLOOKUP(H6774,seller_roster!$A$2:$B$85,2,FALSE)</f>
        <v>Rhea Abadi</v>
      </c>
      <c r="N6774" t="str">
        <f>VLOOKUP(C6774,accounts!$A$2:$F$9615,2,FALSE)</f>
        <v>Hospitality Group</v>
      </c>
      <c r="O6774" t="str">
        <f>VLOOKUP(C6774,accounts!$A$2:$F$9615,3,FALSE)</f>
        <v>&lt;$1M</v>
      </c>
      <c r="P6774" t="str">
        <f>VLOOKUP(C6774,accounts!$A$2:$F$9615,5,FALSE)</f>
        <v>West</v>
      </c>
      <c r="Q6774" t="b">
        <f t="shared" si="106"/>
        <v>1</v>
      </c>
      <c r="R6774" t="e">
        <f>INDEX(removed_duplicate_rows!$A$5:$A$39,MATCH(wins!A6774,removed_duplicate_rows!$A$5:$A$39,0))</f>
        <v>#N/A</v>
      </c>
    </row>
    <row r="6775" spans="1:18" ht="15.75" customHeight="1" x14ac:dyDescent="0.2">
      <c r="A6775" t="s">
        <v>20457</v>
      </c>
      <c r="B6775" t="s">
        <v>20458</v>
      </c>
      <c r="C6775" t="s">
        <v>20459</v>
      </c>
      <c r="D6775" s="10">
        <v>46067</v>
      </c>
      <c r="E6775" t="s">
        <v>19916</v>
      </c>
      <c r="F6775">
        <v>2</v>
      </c>
      <c r="G6775" t="s">
        <v>77</v>
      </c>
      <c r="H6775" t="s">
        <v>78</v>
      </c>
      <c r="I6775" t="s">
        <v>79</v>
      </c>
      <c r="J6775">
        <v>1</v>
      </c>
      <c r="K6775">
        <v>8851</v>
      </c>
      <c r="L6775" t="str">
        <f>IFERROR(INDEX(play_attribution!$B$2:$B$328,MATCH(A6775,play_attribution!$A$2:$A$328,0)),"")</f>
        <v/>
      </c>
      <c r="M6775" t="str">
        <f>VLOOKUP(H6775,seller_roster!$A$2:$B$85,2,FALSE)</f>
        <v>Lennon Ferro</v>
      </c>
      <c r="N6775" t="str">
        <f>VLOOKUP(C6775,accounts!$A$2:$F$9615,2,FALSE)</f>
        <v>Hospitality Group</v>
      </c>
      <c r="O6775" t="str">
        <f>VLOOKUP(C6775,accounts!$A$2:$F$9615,3,FALSE)</f>
        <v>$5M-$10M</v>
      </c>
      <c r="P6775" t="str">
        <f>VLOOKUP(C6775,accounts!$A$2:$F$9615,5,FALSE)</f>
        <v>West</v>
      </c>
      <c r="Q6775" t="b">
        <f t="shared" si="106"/>
        <v>1</v>
      </c>
      <c r="R6775" t="e">
        <f>INDEX(removed_duplicate_rows!$A$5:$A$39,MATCH(wins!A6775,removed_duplicate_rows!$A$5:$A$39,0))</f>
        <v>#N/A</v>
      </c>
    </row>
    <row r="6776" spans="1:18" ht="15.75" customHeight="1" x14ac:dyDescent="0.2">
      <c r="A6776" t="s">
        <v>20460</v>
      </c>
      <c r="B6776" t="s">
        <v>20461</v>
      </c>
      <c r="C6776" t="s">
        <v>20462</v>
      </c>
      <c r="D6776" s="10">
        <v>46067</v>
      </c>
      <c r="E6776" t="s">
        <v>19916</v>
      </c>
      <c r="F6776">
        <v>2</v>
      </c>
      <c r="G6776" t="s">
        <v>77</v>
      </c>
      <c r="H6776" t="s">
        <v>173</v>
      </c>
      <c r="I6776" t="s">
        <v>79</v>
      </c>
      <c r="J6776">
        <v>1</v>
      </c>
      <c r="K6776">
        <v>5951</v>
      </c>
      <c r="L6776" t="str">
        <f>IFERROR(INDEX(play_attribution!$B$2:$B$328,MATCH(A6776,play_attribution!$A$2:$A$328,0)),"")</f>
        <v/>
      </c>
      <c r="M6776" t="str">
        <f>VLOOKUP(H6776,seller_roster!$A$2:$B$85,2,FALSE)</f>
        <v>Pia Reyes</v>
      </c>
      <c r="N6776" t="str">
        <f>VLOOKUP(C6776,accounts!$A$2:$F$9615,2,FALSE)</f>
        <v>Healthcare Services</v>
      </c>
      <c r="O6776" t="str">
        <f>VLOOKUP(C6776,accounts!$A$2:$F$9615,3,FALSE)</f>
        <v>$2.5M-$5M</v>
      </c>
      <c r="P6776" t="str">
        <f>VLOOKUP(C6776,accounts!$A$2:$F$9615,5,FALSE)</f>
        <v>Central</v>
      </c>
      <c r="Q6776" t="b">
        <f t="shared" si="106"/>
        <v>1</v>
      </c>
      <c r="R6776" t="e">
        <f>INDEX(removed_duplicate_rows!$A$5:$A$39,MATCH(wins!A6776,removed_duplicate_rows!$A$5:$A$39,0))</f>
        <v>#N/A</v>
      </c>
    </row>
    <row r="6777" spans="1:18" ht="15.75" customHeight="1" x14ac:dyDescent="0.2">
      <c r="A6777" t="s">
        <v>20463</v>
      </c>
      <c r="B6777" t="s">
        <v>20464</v>
      </c>
      <c r="C6777" t="s">
        <v>20465</v>
      </c>
      <c r="D6777" s="10">
        <v>46067</v>
      </c>
      <c r="E6777" t="s">
        <v>19916</v>
      </c>
      <c r="F6777">
        <v>2</v>
      </c>
      <c r="G6777" t="s">
        <v>77</v>
      </c>
      <c r="H6777" t="s">
        <v>151</v>
      </c>
      <c r="I6777" t="s">
        <v>79</v>
      </c>
      <c r="J6777">
        <v>1</v>
      </c>
      <c r="K6777">
        <v>10468</v>
      </c>
      <c r="L6777" t="str">
        <f>IFERROR(INDEX(play_attribution!$B$2:$B$328,MATCH(A6777,play_attribution!$A$2:$A$328,0)),"")</f>
        <v/>
      </c>
      <c r="M6777" t="str">
        <f>VLOOKUP(H6777,seller_roster!$A$2:$B$85,2,FALSE)</f>
        <v>Marley Lindqvist</v>
      </c>
      <c r="N6777" t="str">
        <f>VLOOKUP(C6777,accounts!$A$2:$F$9615,2,FALSE)</f>
        <v>Construction</v>
      </c>
      <c r="O6777" t="str">
        <f>VLOOKUP(C6777,accounts!$A$2:$F$9615,3,FALSE)</f>
        <v>$2.5M-$5M</v>
      </c>
      <c r="P6777" t="str">
        <f>VLOOKUP(C6777,accounts!$A$2:$F$9615,5,FALSE)</f>
        <v>West</v>
      </c>
      <c r="Q6777" t="b">
        <f t="shared" si="106"/>
        <v>1</v>
      </c>
      <c r="R6777" t="e">
        <f>INDEX(removed_duplicate_rows!$A$5:$A$39,MATCH(wins!A6777,removed_duplicate_rows!$A$5:$A$39,0))</f>
        <v>#N/A</v>
      </c>
    </row>
    <row r="6778" spans="1:18" ht="15.75" customHeight="1" x14ac:dyDescent="0.2">
      <c r="A6778" t="s">
        <v>20466</v>
      </c>
      <c r="B6778" t="s">
        <v>20467</v>
      </c>
      <c r="C6778" t="s">
        <v>20468</v>
      </c>
      <c r="D6778" s="10">
        <v>46067</v>
      </c>
      <c r="E6778" t="s">
        <v>19916</v>
      </c>
      <c r="F6778">
        <v>2</v>
      </c>
      <c r="G6778" t="s">
        <v>77</v>
      </c>
      <c r="H6778" t="s">
        <v>99</v>
      </c>
      <c r="I6778" t="s">
        <v>79</v>
      </c>
      <c r="J6778">
        <v>1</v>
      </c>
      <c r="K6778">
        <v>6238</v>
      </c>
      <c r="L6778" t="str">
        <f>IFERROR(INDEX(play_attribution!$B$2:$B$328,MATCH(A6778,play_attribution!$A$2:$A$328,0)),"")</f>
        <v/>
      </c>
      <c r="M6778" t="str">
        <f>VLOOKUP(H6778,seller_roster!$A$2:$B$85,2,FALSE)</f>
        <v>Shiloh Sorensen</v>
      </c>
      <c r="N6778" t="str">
        <f>VLOOKUP(C6778,accounts!$A$2:$F$9615,2,FALSE)</f>
        <v>Professional Services</v>
      </c>
      <c r="O6778" t="str">
        <f>VLOOKUP(C6778,accounts!$A$2:$F$9615,3,FALSE)</f>
        <v>&lt;$1M</v>
      </c>
      <c r="P6778" t="str">
        <f>VLOOKUP(C6778,accounts!$A$2:$F$9615,5,FALSE)</f>
        <v>East</v>
      </c>
      <c r="Q6778" t="b">
        <f t="shared" si="106"/>
        <v>1</v>
      </c>
      <c r="R6778" t="e">
        <f>INDEX(removed_duplicate_rows!$A$5:$A$39,MATCH(wins!A6778,removed_duplicate_rows!$A$5:$A$39,0))</f>
        <v>#N/A</v>
      </c>
    </row>
    <row r="6779" spans="1:18" ht="15.75" customHeight="1" x14ac:dyDescent="0.2">
      <c r="A6779" t="s">
        <v>20469</v>
      </c>
      <c r="B6779" t="s">
        <v>20470</v>
      </c>
      <c r="C6779" t="s">
        <v>20471</v>
      </c>
      <c r="D6779" s="10">
        <v>46067</v>
      </c>
      <c r="E6779" t="s">
        <v>19916</v>
      </c>
      <c r="F6779">
        <v>2</v>
      </c>
      <c r="G6779" t="s">
        <v>77</v>
      </c>
      <c r="H6779" t="s">
        <v>78</v>
      </c>
      <c r="I6779" t="s">
        <v>79</v>
      </c>
      <c r="J6779">
        <v>1</v>
      </c>
      <c r="K6779">
        <v>8166</v>
      </c>
      <c r="L6779" t="str">
        <f>IFERROR(INDEX(play_attribution!$B$2:$B$328,MATCH(A6779,play_attribution!$A$2:$A$328,0)),"")</f>
        <v/>
      </c>
      <c r="M6779" t="str">
        <f>VLOOKUP(H6779,seller_roster!$A$2:$B$85,2,FALSE)</f>
        <v>Lennon Ferro</v>
      </c>
      <c r="N6779" t="str">
        <f>VLOOKUP(C6779,accounts!$A$2:$F$9615,2,FALSE)</f>
        <v>Professional Services</v>
      </c>
      <c r="O6779" t="str">
        <f>VLOOKUP(C6779,accounts!$A$2:$F$9615,3,FALSE)</f>
        <v>&lt;$1M</v>
      </c>
      <c r="P6779" t="str">
        <f>VLOOKUP(C6779,accounts!$A$2:$F$9615,5,FALSE)</f>
        <v>East</v>
      </c>
      <c r="Q6779" t="b">
        <f t="shared" si="106"/>
        <v>1</v>
      </c>
      <c r="R6779" t="e">
        <f>INDEX(removed_duplicate_rows!$A$5:$A$39,MATCH(wins!A6779,removed_duplicate_rows!$A$5:$A$39,0))</f>
        <v>#N/A</v>
      </c>
    </row>
    <row r="6780" spans="1:18" ht="15.75" customHeight="1" x14ac:dyDescent="0.2">
      <c r="A6780" t="s">
        <v>20472</v>
      </c>
      <c r="B6780" t="s">
        <v>20473</v>
      </c>
      <c r="C6780" t="s">
        <v>20474</v>
      </c>
      <c r="D6780" s="10">
        <v>46067</v>
      </c>
      <c r="E6780" t="s">
        <v>19916</v>
      </c>
      <c r="F6780">
        <v>2</v>
      </c>
      <c r="G6780" t="s">
        <v>77</v>
      </c>
      <c r="H6780" t="s">
        <v>91</v>
      </c>
      <c r="I6780" t="s">
        <v>79</v>
      </c>
      <c r="J6780">
        <v>1</v>
      </c>
      <c r="K6780">
        <v>7930</v>
      </c>
      <c r="L6780" t="str">
        <f>IFERROR(INDEX(play_attribution!$B$2:$B$328,MATCH(A6780,play_attribution!$A$2:$A$328,0)),"")</f>
        <v/>
      </c>
      <c r="M6780" t="str">
        <f>VLOOKUP(H6780,seller_roster!$A$2:$B$85,2,FALSE)</f>
        <v>Kira Sorensen</v>
      </c>
      <c r="N6780" t="str">
        <f>VLOOKUP(C6780,accounts!$A$2:$F$9615,2,FALSE)</f>
        <v>Retail Multi-Location</v>
      </c>
      <c r="O6780" t="str">
        <f>VLOOKUP(C6780,accounts!$A$2:$F$9615,3,FALSE)</f>
        <v>$5M-$10M</v>
      </c>
      <c r="P6780" t="str">
        <f>VLOOKUP(C6780,accounts!$A$2:$F$9615,5,FALSE)</f>
        <v>East</v>
      </c>
      <c r="Q6780" t="b">
        <f t="shared" si="106"/>
        <v>1</v>
      </c>
      <c r="R6780" t="e">
        <f>INDEX(removed_duplicate_rows!$A$5:$A$39,MATCH(wins!A6780,removed_duplicate_rows!$A$5:$A$39,0))</f>
        <v>#N/A</v>
      </c>
    </row>
    <row r="6781" spans="1:18" ht="15.75" customHeight="1" x14ac:dyDescent="0.2">
      <c r="A6781" t="s">
        <v>20475</v>
      </c>
      <c r="B6781" t="s">
        <v>20476</v>
      </c>
      <c r="C6781" t="s">
        <v>20477</v>
      </c>
      <c r="D6781" s="10">
        <v>46067</v>
      </c>
      <c r="E6781" t="s">
        <v>19916</v>
      </c>
      <c r="F6781">
        <v>2</v>
      </c>
      <c r="G6781" t="s">
        <v>77</v>
      </c>
      <c r="H6781" t="s">
        <v>129</v>
      </c>
      <c r="I6781" t="s">
        <v>79</v>
      </c>
      <c r="J6781">
        <v>1</v>
      </c>
      <c r="K6781">
        <v>10029</v>
      </c>
      <c r="L6781" t="str">
        <f>IFERROR(INDEX(play_attribution!$B$2:$B$328,MATCH(A6781,play_attribution!$A$2:$A$328,0)),"")</f>
        <v/>
      </c>
      <c r="M6781" t="str">
        <f>VLOOKUP(H6781,seller_roster!$A$2:$B$85,2,FALSE)</f>
        <v>Gray Vega</v>
      </c>
      <c r="N6781" t="str">
        <f>VLOOKUP(C6781,accounts!$A$2:$F$9615,2,FALSE)</f>
        <v>Construction</v>
      </c>
      <c r="O6781" t="str">
        <f>VLOOKUP(C6781,accounts!$A$2:$F$9615,3,FALSE)</f>
        <v>$2.5M-$5M</v>
      </c>
      <c r="P6781" t="str">
        <f>VLOOKUP(C6781,accounts!$A$2:$F$9615,5,FALSE)</f>
        <v>East</v>
      </c>
      <c r="Q6781" t="b">
        <f t="shared" si="106"/>
        <v>1</v>
      </c>
      <c r="R6781" t="e">
        <f>INDEX(removed_duplicate_rows!$A$5:$A$39,MATCH(wins!A6781,removed_duplicate_rows!$A$5:$A$39,0))</f>
        <v>#N/A</v>
      </c>
    </row>
    <row r="6782" spans="1:18" ht="15.75" customHeight="1" x14ac:dyDescent="0.2">
      <c r="A6782" t="s">
        <v>20478</v>
      </c>
      <c r="B6782" t="s">
        <v>20479</v>
      </c>
      <c r="C6782" t="s">
        <v>20480</v>
      </c>
      <c r="D6782" s="10">
        <v>46067</v>
      </c>
      <c r="E6782" t="s">
        <v>19916</v>
      </c>
      <c r="F6782">
        <v>2</v>
      </c>
      <c r="G6782" t="s">
        <v>77</v>
      </c>
      <c r="H6782" t="s">
        <v>95</v>
      </c>
      <c r="I6782" t="s">
        <v>79</v>
      </c>
      <c r="J6782">
        <v>1</v>
      </c>
      <c r="K6782">
        <v>8721</v>
      </c>
      <c r="L6782" t="str">
        <f>IFERROR(INDEX(play_attribution!$B$2:$B$328,MATCH(A6782,play_attribution!$A$2:$A$328,0)),"")</f>
        <v/>
      </c>
      <c r="M6782" t="str">
        <f>VLOOKUP(H6782,seller_roster!$A$2:$B$85,2,FALSE)</f>
        <v>Frankie Ferro</v>
      </c>
      <c r="N6782" t="str">
        <f>VLOOKUP(C6782,accounts!$A$2:$F$9615,2,FALSE)</f>
        <v>Nonprofit</v>
      </c>
      <c r="O6782" t="str">
        <f>VLOOKUP(C6782,accounts!$A$2:$F$9615,3,FALSE)</f>
        <v>$5M-$10M</v>
      </c>
      <c r="P6782" t="str">
        <f>VLOOKUP(C6782,accounts!$A$2:$F$9615,5,FALSE)</f>
        <v>East</v>
      </c>
      <c r="Q6782" t="b">
        <f t="shared" si="106"/>
        <v>1</v>
      </c>
      <c r="R6782" t="e">
        <f>INDEX(removed_duplicate_rows!$A$5:$A$39,MATCH(wins!A6782,removed_duplicate_rows!$A$5:$A$39,0))</f>
        <v>#N/A</v>
      </c>
    </row>
    <row r="6783" spans="1:18" ht="15.75" customHeight="1" x14ac:dyDescent="0.2">
      <c r="A6783" t="s">
        <v>20481</v>
      </c>
      <c r="B6783" t="s">
        <v>20482</v>
      </c>
      <c r="C6783" t="s">
        <v>20483</v>
      </c>
      <c r="D6783" s="10">
        <v>46067</v>
      </c>
      <c r="E6783" t="s">
        <v>19916</v>
      </c>
      <c r="F6783">
        <v>2</v>
      </c>
      <c r="G6783" t="s">
        <v>77</v>
      </c>
      <c r="H6783" t="s">
        <v>147</v>
      </c>
      <c r="I6783" t="s">
        <v>79</v>
      </c>
      <c r="J6783">
        <v>1</v>
      </c>
      <c r="K6783">
        <v>5673</v>
      </c>
      <c r="L6783" t="str">
        <f>IFERROR(INDEX(play_attribution!$B$2:$B$328,MATCH(A6783,play_attribution!$A$2:$A$328,0)),"")</f>
        <v/>
      </c>
      <c r="M6783" t="str">
        <f>VLOOKUP(H6783,seller_roster!$A$2:$B$85,2,FALSE)</f>
        <v>Riley Tran</v>
      </c>
      <c r="N6783" t="str">
        <f>VLOOKUP(C6783,accounts!$A$2:$F$9615,2,FALSE)</f>
        <v>Hospitality Group</v>
      </c>
      <c r="O6783" t="str">
        <f>VLOOKUP(C6783,accounts!$A$2:$F$9615,3,FALSE)</f>
        <v>$5M-$10M</v>
      </c>
      <c r="P6783" t="str">
        <f>VLOOKUP(C6783,accounts!$A$2:$F$9615,5,FALSE)</f>
        <v>East</v>
      </c>
      <c r="Q6783" t="b">
        <f t="shared" si="106"/>
        <v>1</v>
      </c>
      <c r="R6783" t="e">
        <f>INDEX(removed_duplicate_rows!$A$5:$A$39,MATCH(wins!A6783,removed_duplicate_rows!$A$5:$A$39,0))</f>
        <v>#N/A</v>
      </c>
    </row>
    <row r="6784" spans="1:18" ht="15.75" customHeight="1" x14ac:dyDescent="0.2">
      <c r="A6784" t="s">
        <v>20484</v>
      </c>
      <c r="B6784" t="s">
        <v>20485</v>
      </c>
      <c r="C6784" t="s">
        <v>20486</v>
      </c>
      <c r="D6784" s="10">
        <v>46067</v>
      </c>
      <c r="E6784" t="s">
        <v>19916</v>
      </c>
      <c r="F6784">
        <v>2</v>
      </c>
      <c r="G6784" t="s">
        <v>77</v>
      </c>
      <c r="H6784" t="s">
        <v>191</v>
      </c>
      <c r="I6784" t="s">
        <v>55</v>
      </c>
      <c r="J6784">
        <v>1</v>
      </c>
      <c r="K6784">
        <v>9595</v>
      </c>
      <c r="L6784" t="str">
        <f>IFERROR(INDEX(play_attribution!$B$2:$B$328,MATCH(A6784,play_attribution!$A$2:$A$328,0)),"")</f>
        <v/>
      </c>
      <c r="M6784" t="str">
        <f>VLOOKUP(H6784,seller_roster!$A$2:$B$85,2,FALSE)</f>
        <v>Blake Lindqvist</v>
      </c>
      <c r="N6784" t="str">
        <f>VLOOKUP(C6784,accounts!$A$2:$F$9615,2,FALSE)</f>
        <v>Manufacturing</v>
      </c>
      <c r="O6784" t="str">
        <f>VLOOKUP(C6784,accounts!$A$2:$F$9615,3,FALSE)</f>
        <v>$5M-$10M</v>
      </c>
      <c r="P6784" t="str">
        <f>VLOOKUP(C6784,accounts!$A$2:$F$9615,5,FALSE)</f>
        <v>West</v>
      </c>
      <c r="Q6784" t="b">
        <f t="shared" si="106"/>
        <v>1</v>
      </c>
      <c r="R6784" t="e">
        <f>INDEX(removed_duplicate_rows!$A$5:$A$39,MATCH(wins!A6784,removed_duplicate_rows!$A$5:$A$39,0))</f>
        <v>#N/A</v>
      </c>
    </row>
    <row r="6785" spans="1:18" ht="15.75" customHeight="1" x14ac:dyDescent="0.2">
      <c r="A6785" t="s">
        <v>20487</v>
      </c>
      <c r="B6785" t="s">
        <v>20488</v>
      </c>
      <c r="C6785" t="s">
        <v>20489</v>
      </c>
      <c r="D6785" s="10">
        <v>46067</v>
      </c>
      <c r="E6785" t="s">
        <v>19916</v>
      </c>
      <c r="F6785">
        <v>2</v>
      </c>
      <c r="G6785" t="s">
        <v>77</v>
      </c>
      <c r="H6785" t="s">
        <v>210</v>
      </c>
      <c r="I6785" t="s">
        <v>79</v>
      </c>
      <c r="J6785">
        <v>1</v>
      </c>
      <c r="K6785">
        <v>6549</v>
      </c>
      <c r="L6785" t="str">
        <f>IFERROR(INDEX(play_attribution!$B$2:$B$328,MATCH(A6785,play_attribution!$A$2:$A$328,0)),"")</f>
        <v/>
      </c>
      <c r="M6785" t="str">
        <f>VLOOKUP(H6785,seller_roster!$A$2:$B$85,2,FALSE)</f>
        <v>Emerson Reyes</v>
      </c>
      <c r="N6785" t="str">
        <f>VLOOKUP(C6785,accounts!$A$2:$F$9615,2,FALSE)</f>
        <v>Construction</v>
      </c>
      <c r="O6785" t="str">
        <f>VLOOKUP(C6785,accounts!$A$2:$F$9615,3,FALSE)</f>
        <v>$5M-$10M</v>
      </c>
      <c r="P6785" t="str">
        <f>VLOOKUP(C6785,accounts!$A$2:$F$9615,5,FALSE)</f>
        <v>West</v>
      </c>
      <c r="Q6785" t="b">
        <f t="shared" si="106"/>
        <v>1</v>
      </c>
      <c r="R6785" t="e">
        <f>INDEX(removed_duplicate_rows!$A$5:$A$39,MATCH(wins!A6785,removed_duplicate_rows!$A$5:$A$39,0))</f>
        <v>#N/A</v>
      </c>
    </row>
    <row r="6786" spans="1:18" ht="15.75" customHeight="1" x14ac:dyDescent="0.2">
      <c r="A6786" t="s">
        <v>20490</v>
      </c>
      <c r="B6786" t="s">
        <v>20491</v>
      </c>
      <c r="C6786" t="s">
        <v>20492</v>
      </c>
      <c r="D6786" s="10">
        <v>46067</v>
      </c>
      <c r="E6786" t="s">
        <v>19916</v>
      </c>
      <c r="F6786">
        <v>2</v>
      </c>
      <c r="G6786" t="s">
        <v>77</v>
      </c>
      <c r="H6786" t="s">
        <v>103</v>
      </c>
      <c r="I6786" t="s">
        <v>79</v>
      </c>
      <c r="J6786">
        <v>1</v>
      </c>
      <c r="K6786">
        <v>5312</v>
      </c>
      <c r="L6786" t="str">
        <f>IFERROR(INDEX(play_attribution!$B$2:$B$328,MATCH(A6786,play_attribution!$A$2:$A$328,0)),"")</f>
        <v/>
      </c>
      <c r="M6786" t="str">
        <f>VLOOKUP(H6786,seller_roster!$A$2:$B$85,2,FALSE)</f>
        <v>Jax Reyes</v>
      </c>
      <c r="N6786" t="str">
        <f>VLOOKUP(C6786,accounts!$A$2:$F$9615,2,FALSE)</f>
        <v>Hospitality Group</v>
      </c>
      <c r="O6786" t="str">
        <f>VLOOKUP(C6786,accounts!$A$2:$F$9615,3,FALSE)</f>
        <v>$2.5M-$5M</v>
      </c>
      <c r="P6786" t="str">
        <f>VLOOKUP(C6786,accounts!$A$2:$F$9615,5,FALSE)</f>
        <v>West</v>
      </c>
      <c r="Q6786" t="b">
        <f t="shared" si="106"/>
        <v>1</v>
      </c>
      <c r="R6786" t="e">
        <f>INDEX(removed_duplicate_rows!$A$5:$A$39,MATCH(wins!A6786,removed_duplicate_rows!$A$5:$A$39,0))</f>
        <v>#N/A</v>
      </c>
    </row>
    <row r="6787" spans="1:18" ht="15.75" customHeight="1" x14ac:dyDescent="0.2">
      <c r="A6787" t="s">
        <v>20493</v>
      </c>
      <c r="B6787" t="s">
        <v>20494</v>
      </c>
      <c r="C6787" t="s">
        <v>20495</v>
      </c>
      <c r="D6787" s="10">
        <v>46067</v>
      </c>
      <c r="E6787" t="s">
        <v>19916</v>
      </c>
      <c r="F6787">
        <v>2</v>
      </c>
      <c r="G6787" t="s">
        <v>77</v>
      </c>
      <c r="H6787" t="s">
        <v>266</v>
      </c>
      <c r="I6787" t="s">
        <v>79</v>
      </c>
      <c r="J6787">
        <v>1</v>
      </c>
      <c r="K6787">
        <v>6267</v>
      </c>
      <c r="L6787" t="str">
        <f>IFERROR(INDEX(play_attribution!$B$2:$B$328,MATCH(A6787,play_attribution!$A$2:$A$328,0)),"")</f>
        <v/>
      </c>
      <c r="M6787" t="str">
        <f>VLOOKUP(H6787,seller_roster!$A$2:$B$85,2,FALSE)</f>
        <v>Dakota Vega</v>
      </c>
      <c r="N6787" t="str">
        <f>VLOOKUP(C6787,accounts!$A$2:$F$9615,2,FALSE)</f>
        <v>Retail Multi-Location</v>
      </c>
      <c r="O6787" t="str">
        <f>VLOOKUP(C6787,accounts!$A$2:$F$9615,3,FALSE)</f>
        <v>$1M-$2.5M</v>
      </c>
      <c r="P6787" t="str">
        <f>VLOOKUP(C6787,accounts!$A$2:$F$9615,5,FALSE)</f>
        <v>East</v>
      </c>
      <c r="Q6787" t="b">
        <f t="shared" ref="Q6787:Q6850" si="107">L6787=""</f>
        <v>1</v>
      </c>
      <c r="R6787" t="e">
        <f>INDEX(removed_duplicate_rows!$A$5:$A$39,MATCH(wins!A6787,removed_duplicate_rows!$A$5:$A$39,0))</f>
        <v>#N/A</v>
      </c>
    </row>
    <row r="6788" spans="1:18" ht="15.75" customHeight="1" x14ac:dyDescent="0.2">
      <c r="A6788" t="s">
        <v>20496</v>
      </c>
      <c r="B6788" t="s">
        <v>20497</v>
      </c>
      <c r="C6788" t="s">
        <v>20498</v>
      </c>
      <c r="D6788" s="10">
        <v>46067</v>
      </c>
      <c r="E6788" t="s">
        <v>19916</v>
      </c>
      <c r="F6788">
        <v>2</v>
      </c>
      <c r="G6788" t="s">
        <v>77</v>
      </c>
      <c r="H6788" t="s">
        <v>210</v>
      </c>
      <c r="I6788" t="s">
        <v>79</v>
      </c>
      <c r="J6788">
        <v>1</v>
      </c>
      <c r="K6788">
        <v>9675</v>
      </c>
      <c r="L6788" t="str">
        <f>IFERROR(INDEX(play_attribution!$B$2:$B$328,MATCH(A6788,play_attribution!$A$2:$A$328,0)),"")</f>
        <v/>
      </c>
      <c r="M6788" t="str">
        <f>VLOOKUP(H6788,seller_roster!$A$2:$B$85,2,FALSE)</f>
        <v>Emerson Reyes</v>
      </c>
      <c r="N6788" t="str">
        <f>VLOOKUP(C6788,accounts!$A$2:$F$9615,2,FALSE)</f>
        <v>Wholesale &amp; Distribution</v>
      </c>
      <c r="O6788" t="str">
        <f>VLOOKUP(C6788,accounts!$A$2:$F$9615,3,FALSE)</f>
        <v>$1M-$2.5M</v>
      </c>
      <c r="P6788" t="str">
        <f>VLOOKUP(C6788,accounts!$A$2:$F$9615,5,FALSE)</f>
        <v>West</v>
      </c>
      <c r="Q6788" t="b">
        <f t="shared" si="107"/>
        <v>1</v>
      </c>
      <c r="R6788" t="e">
        <f>INDEX(removed_duplicate_rows!$A$5:$A$39,MATCH(wins!A6788,removed_duplicate_rows!$A$5:$A$39,0))</f>
        <v>#N/A</v>
      </c>
    </row>
    <row r="6789" spans="1:18" ht="15.75" customHeight="1" x14ac:dyDescent="0.2">
      <c r="A6789" t="s">
        <v>20499</v>
      </c>
      <c r="B6789" t="s">
        <v>20500</v>
      </c>
      <c r="C6789" t="s">
        <v>20501</v>
      </c>
      <c r="D6789" s="10">
        <v>46067</v>
      </c>
      <c r="E6789" t="s">
        <v>19916</v>
      </c>
      <c r="F6789">
        <v>2</v>
      </c>
      <c r="G6789" t="s">
        <v>77</v>
      </c>
      <c r="H6789" t="s">
        <v>122</v>
      </c>
      <c r="I6789" t="s">
        <v>55</v>
      </c>
      <c r="J6789">
        <v>1</v>
      </c>
      <c r="K6789">
        <v>9216</v>
      </c>
      <c r="L6789" t="str">
        <f>IFERROR(INDEX(play_attribution!$B$2:$B$328,MATCH(A6789,play_attribution!$A$2:$A$328,0)),"")</f>
        <v/>
      </c>
      <c r="M6789" t="str">
        <f>VLOOKUP(H6789,seller_roster!$A$2:$B$85,2,FALSE)</f>
        <v>Uma Osei</v>
      </c>
      <c r="N6789" t="str">
        <f>VLOOKUP(C6789,accounts!$A$2:$F$9615,2,FALSE)</f>
        <v>Professional Services</v>
      </c>
      <c r="O6789" t="str">
        <f>VLOOKUP(C6789,accounts!$A$2:$F$9615,3,FALSE)</f>
        <v>$2.5M-$5M</v>
      </c>
      <c r="P6789" t="str">
        <f>VLOOKUP(C6789,accounts!$A$2:$F$9615,5,FALSE)</f>
        <v>East</v>
      </c>
      <c r="Q6789" t="b">
        <f t="shared" si="107"/>
        <v>1</v>
      </c>
      <c r="R6789" t="e">
        <f>INDEX(removed_duplicate_rows!$A$5:$A$39,MATCH(wins!A6789,removed_duplicate_rows!$A$5:$A$39,0))</f>
        <v>#N/A</v>
      </c>
    </row>
    <row r="6790" spans="1:18" ht="15.75" customHeight="1" x14ac:dyDescent="0.2">
      <c r="A6790" t="s">
        <v>20502</v>
      </c>
      <c r="B6790" t="s">
        <v>20503</v>
      </c>
      <c r="C6790" t="s">
        <v>20504</v>
      </c>
      <c r="D6790" s="10">
        <v>46067</v>
      </c>
      <c r="E6790" t="s">
        <v>19916</v>
      </c>
      <c r="F6790">
        <v>2</v>
      </c>
      <c r="G6790" t="s">
        <v>77</v>
      </c>
      <c r="H6790" t="s">
        <v>618</v>
      </c>
      <c r="I6790" t="s">
        <v>55</v>
      </c>
      <c r="J6790">
        <v>1</v>
      </c>
      <c r="K6790">
        <v>8020</v>
      </c>
      <c r="L6790" t="str">
        <f>IFERROR(INDEX(play_attribution!$B$2:$B$328,MATCH(A6790,play_attribution!$A$2:$A$328,0)),"")</f>
        <v/>
      </c>
      <c r="M6790" t="str">
        <f>VLOOKUP(H6790,seller_roster!$A$2:$B$85,2,FALSE)</f>
        <v>Parker Reyes</v>
      </c>
      <c r="N6790" t="str">
        <f>VLOOKUP(C6790,accounts!$A$2:$F$9615,2,FALSE)</f>
        <v>Logistics</v>
      </c>
      <c r="O6790" t="str">
        <f>VLOOKUP(C6790,accounts!$A$2:$F$9615,3,FALSE)</f>
        <v>$5M-$10M</v>
      </c>
      <c r="P6790" t="str">
        <f>VLOOKUP(C6790,accounts!$A$2:$F$9615,5,FALSE)</f>
        <v>East</v>
      </c>
      <c r="Q6790" t="b">
        <f t="shared" si="107"/>
        <v>1</v>
      </c>
      <c r="R6790" t="e">
        <f>INDEX(removed_duplicate_rows!$A$5:$A$39,MATCH(wins!A6790,removed_duplicate_rows!$A$5:$A$39,0))</f>
        <v>#N/A</v>
      </c>
    </row>
    <row r="6791" spans="1:18" ht="15.75" customHeight="1" x14ac:dyDescent="0.2">
      <c r="A6791" t="s">
        <v>20505</v>
      </c>
      <c r="B6791" t="s">
        <v>20506</v>
      </c>
      <c r="C6791" t="s">
        <v>20507</v>
      </c>
      <c r="D6791" s="10">
        <v>46067</v>
      </c>
      <c r="E6791" t="s">
        <v>19916</v>
      </c>
      <c r="F6791">
        <v>2</v>
      </c>
      <c r="G6791" t="s">
        <v>77</v>
      </c>
      <c r="H6791" t="s">
        <v>129</v>
      </c>
      <c r="I6791" t="s">
        <v>79</v>
      </c>
      <c r="J6791">
        <v>1</v>
      </c>
      <c r="K6791">
        <v>10096</v>
      </c>
      <c r="L6791" t="str">
        <f>IFERROR(INDEX(play_attribution!$B$2:$B$328,MATCH(A6791,play_attribution!$A$2:$A$328,0)),"")</f>
        <v/>
      </c>
      <c r="M6791" t="str">
        <f>VLOOKUP(H6791,seller_roster!$A$2:$B$85,2,FALSE)</f>
        <v>Gray Vega</v>
      </c>
      <c r="N6791" t="str">
        <f>VLOOKUP(C6791,accounts!$A$2:$F$9615,2,FALSE)</f>
        <v>Nonprofit</v>
      </c>
      <c r="O6791" t="str">
        <f>VLOOKUP(C6791,accounts!$A$2:$F$9615,3,FALSE)</f>
        <v>$5M-$10M</v>
      </c>
      <c r="P6791" t="str">
        <f>VLOOKUP(C6791,accounts!$A$2:$F$9615,5,FALSE)</f>
        <v>Central</v>
      </c>
      <c r="Q6791" t="b">
        <f t="shared" si="107"/>
        <v>1</v>
      </c>
      <c r="R6791" t="e">
        <f>INDEX(removed_duplicate_rows!$A$5:$A$39,MATCH(wins!A6791,removed_duplicate_rows!$A$5:$A$39,0))</f>
        <v>#N/A</v>
      </c>
    </row>
    <row r="6792" spans="1:18" ht="15.75" customHeight="1" x14ac:dyDescent="0.2">
      <c r="A6792" t="s">
        <v>20508</v>
      </c>
      <c r="B6792" t="s">
        <v>20509</v>
      </c>
      <c r="C6792" t="s">
        <v>20510</v>
      </c>
      <c r="D6792" s="10">
        <v>46067</v>
      </c>
      <c r="E6792" t="s">
        <v>19916</v>
      </c>
      <c r="F6792">
        <v>2</v>
      </c>
      <c r="G6792" t="s">
        <v>77</v>
      </c>
      <c r="H6792" t="s">
        <v>133</v>
      </c>
      <c r="I6792" t="s">
        <v>79</v>
      </c>
      <c r="J6792">
        <v>1</v>
      </c>
      <c r="K6792">
        <v>11392</v>
      </c>
      <c r="L6792" t="str">
        <f>IFERROR(INDEX(play_attribution!$B$2:$B$328,MATCH(A6792,play_attribution!$A$2:$A$328,0)),"")</f>
        <v/>
      </c>
      <c r="M6792" t="str">
        <f>VLOOKUP(H6792,seller_roster!$A$2:$B$85,2,FALSE)</f>
        <v>Devon Tran</v>
      </c>
      <c r="N6792" t="str">
        <f>VLOOKUP(C6792,accounts!$A$2:$F$9615,2,FALSE)</f>
        <v>Manufacturing</v>
      </c>
      <c r="O6792" t="str">
        <f>VLOOKUP(C6792,accounts!$A$2:$F$9615,3,FALSE)</f>
        <v>&lt;$1M</v>
      </c>
      <c r="P6792" t="str">
        <f>VLOOKUP(C6792,accounts!$A$2:$F$9615,5,FALSE)</f>
        <v>West</v>
      </c>
      <c r="Q6792" t="b">
        <f t="shared" si="107"/>
        <v>1</v>
      </c>
      <c r="R6792" t="e">
        <f>INDEX(removed_duplicate_rows!$A$5:$A$39,MATCH(wins!A6792,removed_duplicate_rows!$A$5:$A$39,0))</f>
        <v>#N/A</v>
      </c>
    </row>
    <row r="6793" spans="1:18" ht="15.75" customHeight="1" x14ac:dyDescent="0.2">
      <c r="A6793" t="s">
        <v>20511</v>
      </c>
      <c r="B6793" t="s">
        <v>20512</v>
      </c>
      <c r="C6793" t="s">
        <v>20513</v>
      </c>
      <c r="D6793" s="10">
        <v>46067</v>
      </c>
      <c r="E6793" t="s">
        <v>19916</v>
      </c>
      <c r="F6793">
        <v>2</v>
      </c>
      <c r="G6793" t="s">
        <v>77</v>
      </c>
      <c r="H6793" t="s">
        <v>122</v>
      </c>
      <c r="I6793" t="s">
        <v>79</v>
      </c>
      <c r="J6793">
        <v>1</v>
      </c>
      <c r="K6793">
        <v>7488</v>
      </c>
      <c r="L6793" t="str">
        <f>IFERROR(INDEX(play_attribution!$B$2:$B$328,MATCH(A6793,play_attribution!$A$2:$A$328,0)),"")</f>
        <v/>
      </c>
      <c r="M6793" t="str">
        <f>VLOOKUP(H6793,seller_roster!$A$2:$B$85,2,FALSE)</f>
        <v>Uma Osei</v>
      </c>
      <c r="N6793" t="str">
        <f>VLOOKUP(C6793,accounts!$A$2:$F$9615,2,FALSE)</f>
        <v>Retail Multi-Location</v>
      </c>
      <c r="O6793" t="str">
        <f>VLOOKUP(C6793,accounts!$A$2:$F$9615,3,FALSE)</f>
        <v>$5M-$10M</v>
      </c>
      <c r="P6793" t="str">
        <f>VLOOKUP(C6793,accounts!$A$2:$F$9615,5,FALSE)</f>
        <v>West</v>
      </c>
      <c r="Q6793" t="b">
        <f t="shared" si="107"/>
        <v>1</v>
      </c>
      <c r="R6793" t="e">
        <f>INDEX(removed_duplicate_rows!$A$5:$A$39,MATCH(wins!A6793,removed_duplicate_rows!$A$5:$A$39,0))</f>
        <v>#N/A</v>
      </c>
    </row>
    <row r="6794" spans="1:18" ht="15.75" customHeight="1" x14ac:dyDescent="0.2">
      <c r="A6794" t="s">
        <v>20514</v>
      </c>
      <c r="B6794" t="s">
        <v>20515</v>
      </c>
      <c r="C6794" t="s">
        <v>20516</v>
      </c>
      <c r="D6794" s="10">
        <v>46067</v>
      </c>
      <c r="E6794" t="s">
        <v>19916</v>
      </c>
      <c r="F6794">
        <v>2</v>
      </c>
      <c r="G6794" t="s">
        <v>77</v>
      </c>
      <c r="H6794" t="s">
        <v>214</v>
      </c>
      <c r="I6794" t="s">
        <v>79</v>
      </c>
      <c r="J6794">
        <v>1</v>
      </c>
      <c r="K6794">
        <v>11110</v>
      </c>
      <c r="L6794" t="str">
        <f>IFERROR(INDEX(play_attribution!$B$2:$B$328,MATCH(A6794,play_attribution!$A$2:$A$328,0)),"")</f>
        <v/>
      </c>
      <c r="M6794" t="str">
        <f>VLOOKUP(H6794,seller_roster!$A$2:$B$85,2,FALSE)</f>
        <v>Rhea Abadi</v>
      </c>
      <c r="N6794" t="str">
        <f>VLOOKUP(C6794,accounts!$A$2:$F$9615,2,FALSE)</f>
        <v>Manufacturing</v>
      </c>
      <c r="O6794" t="str">
        <f>VLOOKUP(C6794,accounts!$A$2:$F$9615,3,FALSE)</f>
        <v>$2.5M-$5M</v>
      </c>
      <c r="P6794" t="str">
        <f>VLOOKUP(C6794,accounts!$A$2:$F$9615,5,FALSE)</f>
        <v>Central</v>
      </c>
      <c r="Q6794" t="b">
        <f t="shared" si="107"/>
        <v>1</v>
      </c>
      <c r="R6794" t="e">
        <f>INDEX(removed_duplicate_rows!$A$5:$A$39,MATCH(wins!A6794,removed_duplicate_rows!$A$5:$A$39,0))</f>
        <v>#N/A</v>
      </c>
    </row>
    <row r="6795" spans="1:18" ht="15.75" customHeight="1" x14ac:dyDescent="0.2">
      <c r="A6795" t="s">
        <v>20517</v>
      </c>
      <c r="B6795" t="s">
        <v>20518</v>
      </c>
      <c r="C6795" t="s">
        <v>20519</v>
      </c>
      <c r="D6795" s="10">
        <v>46067</v>
      </c>
      <c r="E6795" t="s">
        <v>19916</v>
      </c>
      <c r="F6795">
        <v>2</v>
      </c>
      <c r="G6795" t="s">
        <v>77</v>
      </c>
      <c r="H6795" t="s">
        <v>114</v>
      </c>
      <c r="I6795" t="s">
        <v>79</v>
      </c>
      <c r="J6795">
        <v>1</v>
      </c>
      <c r="K6795">
        <v>7932</v>
      </c>
      <c r="L6795" t="str">
        <f>IFERROR(INDEX(play_attribution!$B$2:$B$328,MATCH(A6795,play_attribution!$A$2:$A$328,0)),"")</f>
        <v/>
      </c>
      <c r="M6795" t="str">
        <f>VLOOKUP(H6795,seller_roster!$A$2:$B$85,2,FALSE)</f>
        <v>Ray Reyes</v>
      </c>
      <c r="N6795" t="str">
        <f>VLOOKUP(C6795,accounts!$A$2:$F$9615,2,FALSE)</f>
        <v>Manufacturing</v>
      </c>
      <c r="O6795" t="str">
        <f>VLOOKUP(C6795,accounts!$A$2:$F$9615,3,FALSE)</f>
        <v>$5M-$10M</v>
      </c>
      <c r="P6795" t="str">
        <f>VLOOKUP(C6795,accounts!$A$2:$F$9615,5,FALSE)</f>
        <v>East</v>
      </c>
      <c r="Q6795" t="b">
        <f t="shared" si="107"/>
        <v>1</v>
      </c>
      <c r="R6795" t="e">
        <f>INDEX(removed_duplicate_rows!$A$5:$A$39,MATCH(wins!A6795,removed_duplicate_rows!$A$5:$A$39,0))</f>
        <v>#N/A</v>
      </c>
    </row>
    <row r="6796" spans="1:18" ht="15.75" customHeight="1" x14ac:dyDescent="0.2">
      <c r="A6796" t="s">
        <v>20520</v>
      </c>
      <c r="B6796" t="s">
        <v>20521</v>
      </c>
      <c r="C6796" t="s">
        <v>20522</v>
      </c>
      <c r="D6796" s="10">
        <v>46067</v>
      </c>
      <c r="E6796" t="s">
        <v>19916</v>
      </c>
      <c r="F6796">
        <v>2</v>
      </c>
      <c r="G6796" t="s">
        <v>77</v>
      </c>
      <c r="H6796" t="s">
        <v>78</v>
      </c>
      <c r="I6796" t="s">
        <v>79</v>
      </c>
      <c r="J6796">
        <v>1</v>
      </c>
      <c r="K6796">
        <v>6401</v>
      </c>
      <c r="L6796" t="str">
        <f>IFERROR(INDEX(play_attribution!$B$2:$B$328,MATCH(A6796,play_attribution!$A$2:$A$328,0)),"")</f>
        <v/>
      </c>
      <c r="M6796" t="str">
        <f>VLOOKUP(H6796,seller_roster!$A$2:$B$85,2,FALSE)</f>
        <v>Lennon Ferro</v>
      </c>
      <c r="N6796" t="str">
        <f>VLOOKUP(C6796,accounts!$A$2:$F$9615,2,FALSE)</f>
        <v>Hospitality Group</v>
      </c>
      <c r="O6796" t="str">
        <f>VLOOKUP(C6796,accounts!$A$2:$F$9615,3,FALSE)</f>
        <v>$5M-$10M</v>
      </c>
      <c r="P6796" t="str">
        <f>VLOOKUP(C6796,accounts!$A$2:$F$9615,5,FALSE)</f>
        <v>Central</v>
      </c>
      <c r="Q6796" t="b">
        <f t="shared" si="107"/>
        <v>1</v>
      </c>
      <c r="R6796" t="e">
        <f>INDEX(removed_duplicate_rows!$A$5:$A$39,MATCH(wins!A6796,removed_duplicate_rows!$A$5:$A$39,0))</f>
        <v>#N/A</v>
      </c>
    </row>
    <row r="6797" spans="1:18" ht="15.75" customHeight="1" x14ac:dyDescent="0.2">
      <c r="A6797" t="s">
        <v>20523</v>
      </c>
      <c r="B6797" t="s">
        <v>20524</v>
      </c>
      <c r="C6797" t="s">
        <v>20525</v>
      </c>
      <c r="D6797" s="10">
        <v>46067</v>
      </c>
      <c r="E6797" t="s">
        <v>19916</v>
      </c>
      <c r="F6797">
        <v>2</v>
      </c>
      <c r="G6797" t="s">
        <v>77</v>
      </c>
      <c r="H6797" t="s">
        <v>266</v>
      </c>
      <c r="I6797" t="s">
        <v>79</v>
      </c>
      <c r="J6797">
        <v>1</v>
      </c>
      <c r="K6797">
        <v>6009</v>
      </c>
      <c r="L6797" t="str">
        <f>IFERROR(INDEX(play_attribution!$B$2:$B$328,MATCH(A6797,play_attribution!$A$2:$A$328,0)),"")</f>
        <v/>
      </c>
      <c r="M6797" t="str">
        <f>VLOOKUP(H6797,seller_roster!$A$2:$B$85,2,FALSE)</f>
        <v>Dakota Vega</v>
      </c>
      <c r="N6797" t="str">
        <f>VLOOKUP(C6797,accounts!$A$2:$F$9615,2,FALSE)</f>
        <v>Healthcare Services</v>
      </c>
      <c r="O6797" t="str">
        <f>VLOOKUP(C6797,accounts!$A$2:$F$9615,3,FALSE)</f>
        <v>$2.5M-$5M</v>
      </c>
      <c r="P6797" t="str">
        <f>VLOOKUP(C6797,accounts!$A$2:$F$9615,5,FALSE)</f>
        <v>West</v>
      </c>
      <c r="Q6797" t="b">
        <f t="shared" si="107"/>
        <v>1</v>
      </c>
      <c r="R6797" t="e">
        <f>INDEX(removed_duplicate_rows!$A$5:$A$39,MATCH(wins!A6797,removed_duplicate_rows!$A$5:$A$39,0))</f>
        <v>#N/A</v>
      </c>
    </row>
    <row r="6798" spans="1:18" ht="15.75" customHeight="1" x14ac:dyDescent="0.2">
      <c r="A6798" t="s">
        <v>20526</v>
      </c>
      <c r="B6798" t="s">
        <v>20527</v>
      </c>
      <c r="C6798" t="s">
        <v>20528</v>
      </c>
      <c r="D6798" s="10">
        <v>46067</v>
      </c>
      <c r="E6798" t="s">
        <v>19916</v>
      </c>
      <c r="F6798">
        <v>2</v>
      </c>
      <c r="G6798" t="s">
        <v>77</v>
      </c>
      <c r="H6798" t="s">
        <v>78</v>
      </c>
      <c r="I6798" t="s">
        <v>79</v>
      </c>
      <c r="J6798">
        <v>1</v>
      </c>
      <c r="K6798">
        <v>9680</v>
      </c>
      <c r="L6798" t="str">
        <f>IFERROR(INDEX(play_attribution!$B$2:$B$328,MATCH(A6798,play_attribution!$A$2:$A$328,0)),"")</f>
        <v/>
      </c>
      <c r="M6798" t="str">
        <f>VLOOKUP(H6798,seller_roster!$A$2:$B$85,2,FALSE)</f>
        <v>Lennon Ferro</v>
      </c>
      <c r="N6798" t="str">
        <f>VLOOKUP(C6798,accounts!$A$2:$F$9615,2,FALSE)</f>
        <v>Wholesale &amp; Distribution</v>
      </c>
      <c r="O6798" t="str">
        <f>VLOOKUP(C6798,accounts!$A$2:$F$9615,3,FALSE)</f>
        <v>$1M-$2.5M</v>
      </c>
      <c r="P6798" t="str">
        <f>VLOOKUP(C6798,accounts!$A$2:$F$9615,5,FALSE)</f>
        <v>East</v>
      </c>
      <c r="Q6798" t="b">
        <f t="shared" si="107"/>
        <v>1</v>
      </c>
      <c r="R6798" t="e">
        <f>INDEX(removed_duplicate_rows!$A$5:$A$39,MATCH(wins!A6798,removed_duplicate_rows!$A$5:$A$39,0))</f>
        <v>#N/A</v>
      </c>
    </row>
    <row r="6799" spans="1:18" ht="15.75" customHeight="1" x14ac:dyDescent="0.2">
      <c r="A6799" t="s">
        <v>20529</v>
      </c>
      <c r="B6799" t="s">
        <v>20530</v>
      </c>
      <c r="C6799" t="s">
        <v>20531</v>
      </c>
      <c r="D6799" s="10">
        <v>46067</v>
      </c>
      <c r="E6799" t="s">
        <v>19916</v>
      </c>
      <c r="F6799">
        <v>2</v>
      </c>
      <c r="G6799" t="s">
        <v>77</v>
      </c>
      <c r="H6799" t="s">
        <v>103</v>
      </c>
      <c r="I6799" t="s">
        <v>55</v>
      </c>
      <c r="J6799">
        <v>1</v>
      </c>
      <c r="K6799">
        <v>7483</v>
      </c>
      <c r="L6799" t="str">
        <f>IFERROR(INDEX(play_attribution!$B$2:$B$328,MATCH(A6799,play_attribution!$A$2:$A$328,0)),"")</f>
        <v/>
      </c>
      <c r="M6799" t="str">
        <f>VLOOKUP(H6799,seller_roster!$A$2:$B$85,2,FALSE)</f>
        <v>Jax Reyes</v>
      </c>
      <c r="N6799" t="str">
        <f>VLOOKUP(C6799,accounts!$A$2:$F$9615,2,FALSE)</f>
        <v>Professional Services</v>
      </c>
      <c r="O6799" t="str">
        <f>VLOOKUP(C6799,accounts!$A$2:$F$9615,3,FALSE)</f>
        <v>&lt;$1M</v>
      </c>
      <c r="P6799" t="str">
        <f>VLOOKUP(C6799,accounts!$A$2:$F$9615,5,FALSE)</f>
        <v>East</v>
      </c>
      <c r="Q6799" t="b">
        <f t="shared" si="107"/>
        <v>1</v>
      </c>
      <c r="R6799" t="e">
        <f>INDEX(removed_duplicate_rows!$A$5:$A$39,MATCH(wins!A6799,removed_duplicate_rows!$A$5:$A$39,0))</f>
        <v>#N/A</v>
      </c>
    </row>
    <row r="6800" spans="1:18" ht="15.75" customHeight="1" x14ac:dyDescent="0.2">
      <c r="A6800" t="s">
        <v>20532</v>
      </c>
      <c r="B6800" t="s">
        <v>20533</v>
      </c>
      <c r="C6800" t="s">
        <v>20534</v>
      </c>
      <c r="D6800" s="10">
        <v>46067</v>
      </c>
      <c r="E6800" t="s">
        <v>19916</v>
      </c>
      <c r="F6800">
        <v>2</v>
      </c>
      <c r="G6800" t="s">
        <v>77</v>
      </c>
      <c r="H6800" t="s">
        <v>129</v>
      </c>
      <c r="I6800" t="s">
        <v>79</v>
      </c>
      <c r="J6800">
        <v>1</v>
      </c>
      <c r="K6800">
        <v>5851</v>
      </c>
      <c r="L6800" t="str">
        <f>IFERROR(INDEX(play_attribution!$B$2:$B$328,MATCH(A6800,play_attribution!$A$2:$A$328,0)),"")</f>
        <v/>
      </c>
      <c r="M6800" t="str">
        <f>VLOOKUP(H6800,seller_roster!$A$2:$B$85,2,FALSE)</f>
        <v>Gray Vega</v>
      </c>
      <c r="N6800" t="str">
        <f>VLOOKUP(C6800,accounts!$A$2:$F$9615,2,FALSE)</f>
        <v>Logistics</v>
      </c>
      <c r="O6800" t="str">
        <f>VLOOKUP(C6800,accounts!$A$2:$F$9615,3,FALSE)</f>
        <v>&lt;$1M</v>
      </c>
      <c r="P6800" t="str">
        <f>VLOOKUP(C6800,accounts!$A$2:$F$9615,5,FALSE)</f>
        <v>West</v>
      </c>
      <c r="Q6800" t="b">
        <f t="shared" si="107"/>
        <v>1</v>
      </c>
      <c r="R6800" t="e">
        <f>INDEX(removed_duplicate_rows!$A$5:$A$39,MATCH(wins!A6800,removed_duplicate_rows!$A$5:$A$39,0))</f>
        <v>#N/A</v>
      </c>
    </row>
    <row r="6801" spans="1:18" ht="15.75" customHeight="1" x14ac:dyDescent="0.2">
      <c r="A6801" t="s">
        <v>20535</v>
      </c>
      <c r="B6801" t="s">
        <v>20536</v>
      </c>
      <c r="C6801" t="s">
        <v>20537</v>
      </c>
      <c r="D6801" s="10">
        <v>46067</v>
      </c>
      <c r="E6801" t="s">
        <v>19916</v>
      </c>
      <c r="F6801">
        <v>2</v>
      </c>
      <c r="G6801" t="s">
        <v>77</v>
      </c>
      <c r="H6801" t="s">
        <v>83</v>
      </c>
      <c r="I6801" t="s">
        <v>79</v>
      </c>
      <c r="J6801">
        <v>1</v>
      </c>
      <c r="K6801">
        <v>7652</v>
      </c>
      <c r="L6801" t="str">
        <f>IFERROR(INDEX(play_attribution!$B$2:$B$328,MATCH(A6801,play_attribution!$A$2:$A$328,0)),"")</f>
        <v/>
      </c>
      <c r="M6801" t="str">
        <f>VLOOKUP(H6801,seller_roster!$A$2:$B$85,2,FALSE)</f>
        <v>Sage Ruiz</v>
      </c>
      <c r="N6801" t="str">
        <f>VLOOKUP(C6801,accounts!$A$2:$F$9615,2,FALSE)</f>
        <v>Construction</v>
      </c>
      <c r="O6801" t="str">
        <f>VLOOKUP(C6801,accounts!$A$2:$F$9615,3,FALSE)</f>
        <v>$5M-$10M</v>
      </c>
      <c r="P6801" t="str">
        <f>VLOOKUP(C6801,accounts!$A$2:$F$9615,5,FALSE)</f>
        <v>Central</v>
      </c>
      <c r="Q6801" t="b">
        <f t="shared" si="107"/>
        <v>1</v>
      </c>
      <c r="R6801" t="e">
        <f>INDEX(removed_duplicate_rows!$A$5:$A$39,MATCH(wins!A6801,removed_duplicate_rows!$A$5:$A$39,0))</f>
        <v>#N/A</v>
      </c>
    </row>
    <row r="6802" spans="1:18" ht="15.75" customHeight="1" x14ac:dyDescent="0.2">
      <c r="A6802" t="s">
        <v>20538</v>
      </c>
      <c r="B6802" t="s">
        <v>20539</v>
      </c>
      <c r="C6802" t="s">
        <v>20540</v>
      </c>
      <c r="D6802" s="10">
        <v>46067</v>
      </c>
      <c r="E6802" t="s">
        <v>19916</v>
      </c>
      <c r="F6802">
        <v>2</v>
      </c>
      <c r="G6802" t="s">
        <v>77</v>
      </c>
      <c r="H6802" t="s">
        <v>133</v>
      </c>
      <c r="I6802" t="s">
        <v>79</v>
      </c>
      <c r="J6802">
        <v>1</v>
      </c>
      <c r="K6802">
        <v>8560</v>
      </c>
      <c r="L6802" t="str">
        <f>IFERROR(INDEX(play_attribution!$B$2:$B$328,MATCH(A6802,play_attribution!$A$2:$A$328,0)),"")</f>
        <v/>
      </c>
      <c r="M6802" t="str">
        <f>VLOOKUP(H6802,seller_roster!$A$2:$B$85,2,FALSE)</f>
        <v>Devon Tran</v>
      </c>
      <c r="N6802" t="str">
        <f>VLOOKUP(C6802,accounts!$A$2:$F$9615,2,FALSE)</f>
        <v>Wholesale &amp; Distribution</v>
      </c>
      <c r="O6802" t="str">
        <f>VLOOKUP(C6802,accounts!$A$2:$F$9615,3,FALSE)</f>
        <v>$5M-$10M</v>
      </c>
      <c r="P6802" t="str">
        <f>VLOOKUP(C6802,accounts!$A$2:$F$9615,5,FALSE)</f>
        <v>East</v>
      </c>
      <c r="Q6802" t="b">
        <f t="shared" si="107"/>
        <v>1</v>
      </c>
      <c r="R6802" t="e">
        <f>INDEX(removed_duplicate_rows!$A$5:$A$39,MATCH(wins!A6802,removed_duplicate_rows!$A$5:$A$39,0))</f>
        <v>#N/A</v>
      </c>
    </row>
    <row r="6803" spans="1:18" ht="15.75" customHeight="1" x14ac:dyDescent="0.2">
      <c r="A6803" t="s">
        <v>20541</v>
      </c>
      <c r="B6803" t="s">
        <v>20542</v>
      </c>
      <c r="C6803" t="s">
        <v>20543</v>
      </c>
      <c r="D6803" s="10">
        <v>46067</v>
      </c>
      <c r="E6803" t="s">
        <v>19916</v>
      </c>
      <c r="F6803">
        <v>2</v>
      </c>
      <c r="G6803" t="s">
        <v>77</v>
      </c>
      <c r="H6803" t="s">
        <v>99</v>
      </c>
      <c r="I6803" t="s">
        <v>79</v>
      </c>
      <c r="J6803">
        <v>1</v>
      </c>
      <c r="K6803">
        <v>9842</v>
      </c>
      <c r="L6803" t="str">
        <f>IFERROR(INDEX(play_attribution!$B$2:$B$328,MATCH(A6803,play_attribution!$A$2:$A$328,0)),"")</f>
        <v/>
      </c>
      <c r="M6803" t="str">
        <f>VLOOKUP(H6803,seller_roster!$A$2:$B$85,2,FALSE)</f>
        <v>Shiloh Sorensen</v>
      </c>
      <c r="N6803" t="str">
        <f>VLOOKUP(C6803,accounts!$A$2:$F$9615,2,FALSE)</f>
        <v>Construction</v>
      </c>
      <c r="O6803" t="str">
        <f>VLOOKUP(C6803,accounts!$A$2:$F$9615,3,FALSE)</f>
        <v>&gt;$10M</v>
      </c>
      <c r="P6803" t="str">
        <f>VLOOKUP(C6803,accounts!$A$2:$F$9615,5,FALSE)</f>
        <v>West</v>
      </c>
      <c r="Q6803" t="b">
        <f t="shared" si="107"/>
        <v>1</v>
      </c>
      <c r="R6803" t="e">
        <f>INDEX(removed_duplicate_rows!$A$5:$A$39,MATCH(wins!A6803,removed_duplicate_rows!$A$5:$A$39,0))</f>
        <v>#N/A</v>
      </c>
    </row>
    <row r="6804" spans="1:18" ht="15.75" customHeight="1" x14ac:dyDescent="0.2">
      <c r="A6804" t="s">
        <v>20544</v>
      </c>
      <c r="B6804" t="s">
        <v>20545</v>
      </c>
      <c r="C6804" t="s">
        <v>20546</v>
      </c>
      <c r="D6804" s="10">
        <v>46067</v>
      </c>
      <c r="E6804" t="s">
        <v>19916</v>
      </c>
      <c r="F6804">
        <v>2</v>
      </c>
      <c r="G6804" t="s">
        <v>273</v>
      </c>
      <c r="H6804" t="s">
        <v>319</v>
      </c>
      <c r="I6804" t="s">
        <v>79</v>
      </c>
      <c r="J6804">
        <v>1</v>
      </c>
      <c r="K6804">
        <v>12179</v>
      </c>
      <c r="L6804" t="str">
        <f>IFERROR(INDEX(play_attribution!$B$2:$B$328,MATCH(A6804,play_attribution!$A$2:$A$328,0)),"")</f>
        <v/>
      </c>
      <c r="M6804" t="str">
        <f>VLOOKUP(H6804,seller_roster!$A$2:$B$85,2,FALSE)</f>
        <v>Nia Kowalski</v>
      </c>
      <c r="N6804" t="str">
        <f>VLOOKUP(C6804,accounts!$A$2:$F$9615,2,FALSE)</f>
        <v>Nonprofit</v>
      </c>
      <c r="O6804" t="str">
        <f>VLOOKUP(C6804,accounts!$A$2:$F$9615,3,FALSE)</f>
        <v>$2.5M-$5M</v>
      </c>
      <c r="P6804" t="str">
        <f>VLOOKUP(C6804,accounts!$A$2:$F$9615,5,FALSE)</f>
        <v>East</v>
      </c>
      <c r="Q6804" t="b">
        <f t="shared" si="107"/>
        <v>1</v>
      </c>
      <c r="R6804" t="e">
        <f>INDEX(removed_duplicate_rows!$A$5:$A$39,MATCH(wins!A6804,removed_duplicate_rows!$A$5:$A$39,0))</f>
        <v>#N/A</v>
      </c>
    </row>
    <row r="6805" spans="1:18" ht="15.75" customHeight="1" x14ac:dyDescent="0.2">
      <c r="A6805" t="s">
        <v>20547</v>
      </c>
      <c r="B6805" t="s">
        <v>20548</v>
      </c>
      <c r="C6805" t="s">
        <v>20549</v>
      </c>
      <c r="D6805" s="10">
        <v>46067</v>
      </c>
      <c r="E6805" t="s">
        <v>19916</v>
      </c>
      <c r="F6805">
        <v>2</v>
      </c>
      <c r="G6805" t="s">
        <v>273</v>
      </c>
      <c r="H6805" t="s">
        <v>289</v>
      </c>
      <c r="I6805" t="s">
        <v>79</v>
      </c>
      <c r="J6805">
        <v>1</v>
      </c>
      <c r="K6805">
        <v>4160</v>
      </c>
      <c r="L6805" t="str">
        <f>IFERROR(INDEX(play_attribution!$B$2:$B$328,MATCH(A6805,play_attribution!$A$2:$A$328,0)),"")</f>
        <v/>
      </c>
      <c r="M6805" t="str">
        <f>VLOOKUP(H6805,seller_roster!$A$2:$B$85,2,FALSE)</f>
        <v>Skyler Okafor</v>
      </c>
      <c r="N6805" t="str">
        <f>VLOOKUP(C6805,accounts!$A$2:$F$9615,2,FALSE)</f>
        <v>Healthcare Services</v>
      </c>
      <c r="O6805" t="str">
        <f>VLOOKUP(C6805,accounts!$A$2:$F$9615,3,FALSE)</f>
        <v>$5M-$10M</v>
      </c>
      <c r="P6805" t="str">
        <f>VLOOKUP(C6805,accounts!$A$2:$F$9615,5,FALSE)</f>
        <v>West</v>
      </c>
      <c r="Q6805" t="b">
        <f t="shared" si="107"/>
        <v>1</v>
      </c>
      <c r="R6805" t="e">
        <f>INDEX(removed_duplicate_rows!$A$5:$A$39,MATCH(wins!A6805,removed_duplicate_rows!$A$5:$A$39,0))</f>
        <v>#N/A</v>
      </c>
    </row>
    <row r="6806" spans="1:18" ht="15.75" customHeight="1" x14ac:dyDescent="0.2">
      <c r="A6806" t="s">
        <v>20550</v>
      </c>
      <c r="B6806" t="s">
        <v>20551</v>
      </c>
      <c r="C6806" t="s">
        <v>20552</v>
      </c>
      <c r="D6806" s="10">
        <v>46067</v>
      </c>
      <c r="E6806" t="s">
        <v>19916</v>
      </c>
      <c r="F6806">
        <v>2</v>
      </c>
      <c r="G6806" t="s">
        <v>273</v>
      </c>
      <c r="H6806" t="s">
        <v>680</v>
      </c>
      <c r="I6806" t="s">
        <v>55</v>
      </c>
      <c r="J6806">
        <v>1</v>
      </c>
      <c r="K6806">
        <v>11219</v>
      </c>
      <c r="L6806" t="str">
        <f>IFERROR(INDEX(play_attribution!$B$2:$B$328,MATCH(A6806,play_attribution!$A$2:$A$328,0)),"")</f>
        <v/>
      </c>
      <c r="M6806" t="str">
        <f>VLOOKUP(H6806,seller_roster!$A$2:$B$85,2,FALSE)</f>
        <v>Tatum Ruiz</v>
      </c>
      <c r="N6806" t="str">
        <f>VLOOKUP(C6806,accounts!$A$2:$F$9615,2,FALSE)</f>
        <v>Retail Multi-Location</v>
      </c>
      <c r="O6806" t="str">
        <f>VLOOKUP(C6806,accounts!$A$2:$F$9615,3,FALSE)</f>
        <v>$5M-$10M</v>
      </c>
      <c r="P6806" t="str">
        <f>VLOOKUP(C6806,accounts!$A$2:$F$9615,5,FALSE)</f>
        <v>Central</v>
      </c>
      <c r="Q6806" t="b">
        <f t="shared" si="107"/>
        <v>1</v>
      </c>
      <c r="R6806" t="e">
        <f>INDEX(removed_duplicate_rows!$A$5:$A$39,MATCH(wins!A6806,removed_duplicate_rows!$A$5:$A$39,0))</f>
        <v>#N/A</v>
      </c>
    </row>
    <row r="6807" spans="1:18" ht="15.75" customHeight="1" x14ac:dyDescent="0.2">
      <c r="A6807" t="s">
        <v>20553</v>
      </c>
      <c r="B6807" t="s">
        <v>20554</v>
      </c>
      <c r="C6807" t="s">
        <v>20555</v>
      </c>
      <c r="D6807" s="10">
        <v>46067</v>
      </c>
      <c r="E6807" t="s">
        <v>19916</v>
      </c>
      <c r="F6807">
        <v>2</v>
      </c>
      <c r="G6807" t="s">
        <v>273</v>
      </c>
      <c r="H6807" t="s">
        <v>285</v>
      </c>
      <c r="I6807" t="s">
        <v>79</v>
      </c>
      <c r="J6807">
        <v>1</v>
      </c>
      <c r="K6807">
        <v>12153</v>
      </c>
      <c r="L6807" t="str">
        <f>IFERROR(INDEX(play_attribution!$B$2:$B$328,MATCH(A6807,play_attribution!$A$2:$A$328,0)),"")</f>
        <v/>
      </c>
      <c r="M6807" t="str">
        <f>VLOOKUP(H6807,seller_roster!$A$2:$B$85,2,FALSE)</f>
        <v>Bryn Lindqvist</v>
      </c>
      <c r="N6807" t="str">
        <f>VLOOKUP(C6807,accounts!$A$2:$F$9615,2,FALSE)</f>
        <v>Professional Services</v>
      </c>
      <c r="O6807" t="str">
        <f>VLOOKUP(C6807,accounts!$A$2:$F$9615,3,FALSE)</f>
        <v>$1M-$2.5M</v>
      </c>
      <c r="P6807" t="str">
        <f>VLOOKUP(C6807,accounts!$A$2:$F$9615,5,FALSE)</f>
        <v>Central</v>
      </c>
      <c r="Q6807" t="b">
        <f t="shared" si="107"/>
        <v>1</v>
      </c>
      <c r="R6807" t="e">
        <f>INDEX(removed_duplicate_rows!$A$5:$A$39,MATCH(wins!A6807,removed_duplicate_rows!$A$5:$A$39,0))</f>
        <v>#N/A</v>
      </c>
    </row>
    <row r="6808" spans="1:18" ht="15.75" customHeight="1" x14ac:dyDescent="0.2">
      <c r="A6808" t="s">
        <v>20556</v>
      </c>
      <c r="B6808" t="s">
        <v>20557</v>
      </c>
      <c r="C6808" t="s">
        <v>20558</v>
      </c>
      <c r="D6808" s="10">
        <v>46067</v>
      </c>
      <c r="E6808" t="s">
        <v>19916</v>
      </c>
      <c r="F6808">
        <v>2</v>
      </c>
      <c r="G6808" t="s">
        <v>273</v>
      </c>
      <c r="H6808" t="s">
        <v>274</v>
      </c>
      <c r="I6808" t="s">
        <v>79</v>
      </c>
      <c r="J6808">
        <v>1</v>
      </c>
      <c r="K6808">
        <v>13692</v>
      </c>
      <c r="L6808" t="str">
        <f>IFERROR(INDEX(play_attribution!$B$2:$B$328,MATCH(A6808,play_attribution!$A$2:$A$328,0)),"")</f>
        <v/>
      </c>
      <c r="M6808" t="str">
        <f>VLOOKUP(H6808,seller_roster!$A$2:$B$85,2,FALSE)</f>
        <v>Shiloh Petrov</v>
      </c>
      <c r="N6808" t="str">
        <f>VLOOKUP(C6808,accounts!$A$2:$F$9615,2,FALSE)</f>
        <v>Professional Services</v>
      </c>
      <c r="O6808" t="str">
        <f>VLOOKUP(C6808,accounts!$A$2:$F$9615,3,FALSE)</f>
        <v>$5M-$10M</v>
      </c>
      <c r="P6808" t="str">
        <f>VLOOKUP(C6808,accounts!$A$2:$F$9615,5,FALSE)</f>
        <v>East</v>
      </c>
      <c r="Q6808" t="b">
        <f t="shared" si="107"/>
        <v>1</v>
      </c>
      <c r="R6808" t="e">
        <f>INDEX(removed_duplicate_rows!$A$5:$A$39,MATCH(wins!A6808,removed_duplicate_rows!$A$5:$A$39,0))</f>
        <v>#N/A</v>
      </c>
    </row>
    <row r="6809" spans="1:18" ht="15.75" customHeight="1" x14ac:dyDescent="0.2">
      <c r="A6809" t="s">
        <v>20559</v>
      </c>
      <c r="B6809" t="s">
        <v>20560</v>
      </c>
      <c r="C6809" t="s">
        <v>20561</v>
      </c>
      <c r="D6809" s="10">
        <v>46067</v>
      </c>
      <c r="E6809" t="s">
        <v>19916</v>
      </c>
      <c r="F6809">
        <v>2</v>
      </c>
      <c r="G6809" t="s">
        <v>273</v>
      </c>
      <c r="H6809" t="s">
        <v>308</v>
      </c>
      <c r="I6809" t="s">
        <v>79</v>
      </c>
      <c r="J6809">
        <v>1</v>
      </c>
      <c r="K6809">
        <v>9220</v>
      </c>
      <c r="L6809" t="str">
        <f>IFERROR(INDEX(play_attribution!$B$2:$B$328,MATCH(A6809,play_attribution!$A$2:$A$328,0)),"")</f>
        <v/>
      </c>
      <c r="M6809" t="str">
        <f>VLOOKUP(H6809,seller_roster!$A$2:$B$85,2,FALSE)</f>
        <v>Blake Ruiz</v>
      </c>
      <c r="N6809" t="str">
        <f>VLOOKUP(C6809,accounts!$A$2:$F$9615,2,FALSE)</f>
        <v>Field Services</v>
      </c>
      <c r="O6809" t="str">
        <f>VLOOKUP(C6809,accounts!$A$2:$F$9615,3,FALSE)</f>
        <v>&gt;$10M</v>
      </c>
      <c r="P6809" t="str">
        <f>VLOOKUP(C6809,accounts!$A$2:$F$9615,5,FALSE)</f>
        <v>West</v>
      </c>
      <c r="Q6809" t="b">
        <f t="shared" si="107"/>
        <v>1</v>
      </c>
      <c r="R6809" t="e">
        <f>INDEX(removed_duplicate_rows!$A$5:$A$39,MATCH(wins!A6809,removed_duplicate_rows!$A$5:$A$39,0))</f>
        <v>#N/A</v>
      </c>
    </row>
    <row r="6810" spans="1:18" ht="15.75" customHeight="1" x14ac:dyDescent="0.2">
      <c r="A6810" t="s">
        <v>20562</v>
      </c>
      <c r="B6810" t="s">
        <v>20563</v>
      </c>
      <c r="C6810" t="s">
        <v>20564</v>
      </c>
      <c r="D6810" s="10">
        <v>46067</v>
      </c>
      <c r="E6810" t="s">
        <v>19916</v>
      </c>
      <c r="F6810">
        <v>2</v>
      </c>
      <c r="G6810" t="s">
        <v>273</v>
      </c>
      <c r="H6810" t="s">
        <v>357</v>
      </c>
      <c r="I6810" t="s">
        <v>55</v>
      </c>
      <c r="J6810">
        <v>1</v>
      </c>
      <c r="K6810">
        <v>6672</v>
      </c>
      <c r="L6810" t="str">
        <f>IFERROR(INDEX(play_attribution!$B$2:$B$328,MATCH(A6810,play_attribution!$A$2:$A$328,0)),"")</f>
        <v/>
      </c>
      <c r="M6810" t="str">
        <f>VLOOKUP(H6810,seller_roster!$A$2:$B$85,2,FALSE)</f>
        <v>Hollis Abadi</v>
      </c>
      <c r="N6810" t="str">
        <f>VLOOKUP(C6810,accounts!$A$2:$F$9615,2,FALSE)</f>
        <v>Manufacturing</v>
      </c>
      <c r="O6810" t="str">
        <f>VLOOKUP(C6810,accounts!$A$2:$F$9615,3,FALSE)</f>
        <v>$1M-$2.5M</v>
      </c>
      <c r="P6810" t="str">
        <f>VLOOKUP(C6810,accounts!$A$2:$F$9615,5,FALSE)</f>
        <v>West</v>
      </c>
      <c r="Q6810" t="b">
        <f t="shared" si="107"/>
        <v>1</v>
      </c>
      <c r="R6810" t="e">
        <f>INDEX(removed_duplicate_rows!$A$5:$A$39,MATCH(wins!A6810,removed_duplicate_rows!$A$5:$A$39,0))</f>
        <v>#N/A</v>
      </c>
    </row>
    <row r="6811" spans="1:18" ht="15.75" customHeight="1" x14ac:dyDescent="0.2">
      <c r="A6811" t="s">
        <v>20565</v>
      </c>
      <c r="B6811" t="s">
        <v>20566</v>
      </c>
      <c r="C6811" t="s">
        <v>20567</v>
      </c>
      <c r="D6811" s="10">
        <v>46067</v>
      </c>
      <c r="E6811" t="s">
        <v>19916</v>
      </c>
      <c r="F6811">
        <v>2</v>
      </c>
      <c r="G6811" t="s">
        <v>273</v>
      </c>
      <c r="H6811" t="s">
        <v>278</v>
      </c>
      <c r="I6811" t="s">
        <v>79</v>
      </c>
      <c r="J6811">
        <v>1</v>
      </c>
      <c r="K6811">
        <v>10735</v>
      </c>
      <c r="L6811" t="str">
        <f>IFERROR(INDEX(play_attribution!$B$2:$B$328,MATCH(A6811,play_attribution!$A$2:$A$328,0)),"")</f>
        <v/>
      </c>
      <c r="M6811" t="str">
        <f>VLOOKUP(H6811,seller_roster!$A$2:$B$85,2,FALSE)</f>
        <v>Kira Bianchi</v>
      </c>
      <c r="N6811" t="str">
        <f>VLOOKUP(C6811,accounts!$A$2:$F$9615,2,FALSE)</f>
        <v>Nonprofit</v>
      </c>
      <c r="O6811" t="str">
        <f>VLOOKUP(C6811,accounts!$A$2:$F$9615,3,FALSE)</f>
        <v>$5M-$10M</v>
      </c>
      <c r="P6811" t="str">
        <f>VLOOKUP(C6811,accounts!$A$2:$F$9615,5,FALSE)</f>
        <v>East</v>
      </c>
      <c r="Q6811" t="b">
        <f t="shared" si="107"/>
        <v>1</v>
      </c>
      <c r="R6811" t="e">
        <f>INDEX(removed_duplicate_rows!$A$5:$A$39,MATCH(wins!A6811,removed_duplicate_rows!$A$5:$A$39,0))</f>
        <v>#N/A</v>
      </c>
    </row>
    <row r="6812" spans="1:18" ht="15.75" customHeight="1" x14ac:dyDescent="0.2">
      <c r="A6812" t="s">
        <v>20568</v>
      </c>
      <c r="B6812" t="s">
        <v>20569</v>
      </c>
      <c r="C6812" t="s">
        <v>20570</v>
      </c>
      <c r="D6812" s="10">
        <v>46067</v>
      </c>
      <c r="E6812" t="s">
        <v>19916</v>
      </c>
      <c r="F6812">
        <v>2</v>
      </c>
      <c r="G6812" t="s">
        <v>273</v>
      </c>
      <c r="H6812" t="s">
        <v>327</v>
      </c>
      <c r="I6812" t="s">
        <v>79</v>
      </c>
      <c r="J6812">
        <v>1</v>
      </c>
      <c r="K6812">
        <v>14035</v>
      </c>
      <c r="L6812" t="str">
        <f>IFERROR(INDEX(play_attribution!$B$2:$B$328,MATCH(A6812,play_attribution!$A$2:$A$328,0)),"")</f>
        <v/>
      </c>
      <c r="M6812" t="str">
        <f>VLOOKUP(H6812,seller_roster!$A$2:$B$85,2,FALSE)</f>
        <v>Frankie Lindqvist</v>
      </c>
      <c r="N6812" t="str">
        <f>VLOOKUP(C6812,accounts!$A$2:$F$9615,2,FALSE)</f>
        <v>Manufacturing</v>
      </c>
      <c r="O6812" t="str">
        <f>VLOOKUP(C6812,accounts!$A$2:$F$9615,3,FALSE)</f>
        <v>$5M-$10M</v>
      </c>
      <c r="P6812" t="str">
        <f>VLOOKUP(C6812,accounts!$A$2:$F$9615,5,FALSE)</f>
        <v>East</v>
      </c>
      <c r="Q6812" t="b">
        <f t="shared" si="107"/>
        <v>1</v>
      </c>
      <c r="R6812" t="e">
        <f>INDEX(removed_duplicate_rows!$A$5:$A$39,MATCH(wins!A6812,removed_duplicate_rows!$A$5:$A$39,0))</f>
        <v>#N/A</v>
      </c>
    </row>
    <row r="6813" spans="1:18" ht="15.75" customHeight="1" x14ac:dyDescent="0.2">
      <c r="A6813" t="s">
        <v>20571</v>
      </c>
      <c r="B6813" t="s">
        <v>20572</v>
      </c>
      <c r="C6813" t="s">
        <v>20573</v>
      </c>
      <c r="D6813" s="10">
        <v>46067</v>
      </c>
      <c r="E6813" t="s">
        <v>19916</v>
      </c>
      <c r="F6813">
        <v>2</v>
      </c>
      <c r="G6813" t="s">
        <v>273</v>
      </c>
      <c r="H6813" t="s">
        <v>670</v>
      </c>
      <c r="I6813" t="s">
        <v>79</v>
      </c>
      <c r="J6813">
        <v>1</v>
      </c>
      <c r="K6813">
        <v>9589</v>
      </c>
      <c r="L6813" t="str">
        <f>IFERROR(INDEX(play_attribution!$B$2:$B$328,MATCH(A6813,play_attribution!$A$2:$A$328,0)),"")</f>
        <v/>
      </c>
      <c r="M6813" t="str">
        <f>VLOOKUP(H6813,seller_roster!$A$2:$B$85,2,FALSE)</f>
        <v>True Kowalski</v>
      </c>
      <c r="N6813" t="str">
        <f>VLOOKUP(C6813,accounts!$A$2:$F$9615,2,FALSE)</f>
        <v>Logistics</v>
      </c>
      <c r="O6813" t="str">
        <f>VLOOKUP(C6813,accounts!$A$2:$F$9615,3,FALSE)</f>
        <v>$2.5M-$5M</v>
      </c>
      <c r="P6813" t="str">
        <f>VLOOKUP(C6813,accounts!$A$2:$F$9615,5,FALSE)</f>
        <v>Central</v>
      </c>
      <c r="Q6813" t="b">
        <f t="shared" si="107"/>
        <v>1</v>
      </c>
      <c r="R6813" t="e">
        <f>INDEX(removed_duplicate_rows!$A$5:$A$39,MATCH(wins!A6813,removed_duplicate_rows!$A$5:$A$39,0))</f>
        <v>#N/A</v>
      </c>
    </row>
    <row r="6814" spans="1:18" ht="15.75" customHeight="1" x14ac:dyDescent="0.2">
      <c r="A6814" t="s">
        <v>20574</v>
      </c>
      <c r="B6814" t="s">
        <v>20575</v>
      </c>
      <c r="C6814" t="s">
        <v>20576</v>
      </c>
      <c r="D6814" s="10">
        <v>46067</v>
      </c>
      <c r="E6814" t="s">
        <v>19916</v>
      </c>
      <c r="F6814">
        <v>2</v>
      </c>
      <c r="G6814" t="s">
        <v>273</v>
      </c>
      <c r="H6814" t="s">
        <v>274</v>
      </c>
      <c r="I6814" t="s">
        <v>79</v>
      </c>
      <c r="J6814">
        <v>1</v>
      </c>
      <c r="K6814">
        <v>8452</v>
      </c>
      <c r="L6814" t="str">
        <f>IFERROR(INDEX(play_attribution!$B$2:$B$328,MATCH(A6814,play_attribution!$A$2:$A$328,0)),"")</f>
        <v/>
      </c>
      <c r="M6814" t="str">
        <f>VLOOKUP(H6814,seller_roster!$A$2:$B$85,2,FALSE)</f>
        <v>Shiloh Petrov</v>
      </c>
      <c r="N6814" t="str">
        <f>VLOOKUP(C6814,accounts!$A$2:$F$9615,2,FALSE)</f>
        <v>Retail Multi-Location</v>
      </c>
      <c r="O6814" t="str">
        <f>VLOOKUP(C6814,accounts!$A$2:$F$9615,3,FALSE)</f>
        <v>$2.5M-$5M</v>
      </c>
      <c r="P6814" t="str">
        <f>VLOOKUP(C6814,accounts!$A$2:$F$9615,5,FALSE)</f>
        <v>Central</v>
      </c>
      <c r="Q6814" t="b">
        <f t="shared" si="107"/>
        <v>1</v>
      </c>
      <c r="R6814" t="e">
        <f>INDEX(removed_duplicate_rows!$A$5:$A$39,MATCH(wins!A6814,removed_duplicate_rows!$A$5:$A$39,0))</f>
        <v>#N/A</v>
      </c>
    </row>
    <row r="6815" spans="1:18" ht="15.75" customHeight="1" x14ac:dyDescent="0.2">
      <c r="A6815" t="s">
        <v>20577</v>
      </c>
      <c r="B6815" t="s">
        <v>20578</v>
      </c>
      <c r="C6815" t="s">
        <v>20579</v>
      </c>
      <c r="D6815" s="10">
        <v>46067</v>
      </c>
      <c r="E6815" t="s">
        <v>19916</v>
      </c>
      <c r="F6815">
        <v>2</v>
      </c>
      <c r="G6815" t="s">
        <v>273</v>
      </c>
      <c r="H6815" t="s">
        <v>367</v>
      </c>
      <c r="I6815" t="s">
        <v>79</v>
      </c>
      <c r="J6815">
        <v>1</v>
      </c>
      <c r="K6815">
        <v>7328</v>
      </c>
      <c r="L6815" t="str">
        <f>IFERROR(INDEX(play_attribution!$B$2:$B$328,MATCH(A6815,play_attribution!$A$2:$A$328,0)),"")</f>
        <v/>
      </c>
      <c r="M6815" t="str">
        <f>VLOOKUP(H6815,seller_roster!$A$2:$B$85,2,FALSE)</f>
        <v>Zion Ito</v>
      </c>
      <c r="N6815" t="str">
        <f>VLOOKUP(C6815,accounts!$A$2:$F$9615,2,FALSE)</f>
        <v>Professional Services</v>
      </c>
      <c r="O6815" t="str">
        <f>VLOOKUP(C6815,accounts!$A$2:$F$9615,3,FALSE)</f>
        <v>$1M-$2.5M</v>
      </c>
      <c r="P6815" t="str">
        <f>VLOOKUP(C6815,accounts!$A$2:$F$9615,5,FALSE)</f>
        <v>West</v>
      </c>
      <c r="Q6815" t="b">
        <f t="shared" si="107"/>
        <v>1</v>
      </c>
      <c r="R6815" t="e">
        <f>INDEX(removed_duplicate_rows!$A$5:$A$39,MATCH(wins!A6815,removed_duplicate_rows!$A$5:$A$39,0))</f>
        <v>#N/A</v>
      </c>
    </row>
    <row r="6816" spans="1:18" ht="15.75" customHeight="1" x14ac:dyDescent="0.2">
      <c r="A6816" t="s">
        <v>20580</v>
      </c>
      <c r="B6816" t="s">
        <v>20581</v>
      </c>
      <c r="C6816" t="s">
        <v>20582</v>
      </c>
      <c r="D6816" s="10">
        <v>46067</v>
      </c>
      <c r="E6816" t="s">
        <v>19916</v>
      </c>
      <c r="F6816">
        <v>2</v>
      </c>
      <c r="G6816" t="s">
        <v>273</v>
      </c>
      <c r="H6816" t="s">
        <v>327</v>
      </c>
      <c r="I6816" t="s">
        <v>79</v>
      </c>
      <c r="J6816">
        <v>1</v>
      </c>
      <c r="K6816">
        <v>8881</v>
      </c>
      <c r="L6816" t="str">
        <f>IFERROR(INDEX(play_attribution!$B$2:$B$328,MATCH(A6816,play_attribution!$A$2:$A$328,0)),"")</f>
        <v/>
      </c>
      <c r="M6816" t="str">
        <f>VLOOKUP(H6816,seller_roster!$A$2:$B$85,2,FALSE)</f>
        <v>Frankie Lindqvist</v>
      </c>
      <c r="N6816" t="str">
        <f>VLOOKUP(C6816,accounts!$A$2:$F$9615,2,FALSE)</f>
        <v>Hospitality Group</v>
      </c>
      <c r="O6816" t="str">
        <f>VLOOKUP(C6816,accounts!$A$2:$F$9615,3,FALSE)</f>
        <v>$5M-$10M</v>
      </c>
      <c r="P6816" t="str">
        <f>VLOOKUP(C6816,accounts!$A$2:$F$9615,5,FALSE)</f>
        <v>East</v>
      </c>
      <c r="Q6816" t="b">
        <f t="shared" si="107"/>
        <v>1</v>
      </c>
      <c r="R6816" t="e">
        <f>INDEX(removed_duplicate_rows!$A$5:$A$39,MATCH(wins!A6816,removed_duplicate_rows!$A$5:$A$39,0))</f>
        <v>#N/A</v>
      </c>
    </row>
    <row r="6817" spans="1:18" ht="15.75" customHeight="1" x14ac:dyDescent="0.2">
      <c r="A6817" t="s">
        <v>20583</v>
      </c>
      <c r="B6817" t="s">
        <v>20584</v>
      </c>
      <c r="C6817" t="s">
        <v>20585</v>
      </c>
      <c r="D6817" s="10">
        <v>46067</v>
      </c>
      <c r="E6817" t="s">
        <v>19916</v>
      </c>
      <c r="F6817">
        <v>2</v>
      </c>
      <c r="G6817" t="s">
        <v>273</v>
      </c>
      <c r="H6817" t="s">
        <v>289</v>
      </c>
      <c r="I6817" t="s">
        <v>79</v>
      </c>
      <c r="J6817">
        <v>1</v>
      </c>
      <c r="K6817">
        <v>7735</v>
      </c>
      <c r="L6817" t="str">
        <f>IFERROR(INDEX(play_attribution!$B$2:$B$328,MATCH(A6817,play_attribution!$A$2:$A$328,0)),"")</f>
        <v/>
      </c>
      <c r="M6817" t="str">
        <f>VLOOKUP(H6817,seller_roster!$A$2:$B$85,2,FALSE)</f>
        <v>Skyler Okafor</v>
      </c>
      <c r="N6817" t="str">
        <f>VLOOKUP(C6817,accounts!$A$2:$F$9615,2,FALSE)</f>
        <v>Retail Multi-Location</v>
      </c>
      <c r="O6817" t="str">
        <f>VLOOKUP(C6817,accounts!$A$2:$F$9615,3,FALSE)</f>
        <v>$2.5M-$5M</v>
      </c>
      <c r="P6817" t="str">
        <f>VLOOKUP(C6817,accounts!$A$2:$F$9615,5,FALSE)</f>
        <v>East</v>
      </c>
      <c r="Q6817" t="b">
        <f t="shared" si="107"/>
        <v>1</v>
      </c>
      <c r="R6817" t="e">
        <f>INDEX(removed_duplicate_rows!$A$5:$A$39,MATCH(wins!A6817,removed_duplicate_rows!$A$5:$A$39,0))</f>
        <v>#N/A</v>
      </c>
    </row>
    <row r="6818" spans="1:18" ht="15.75" customHeight="1" x14ac:dyDescent="0.2">
      <c r="A6818" t="s">
        <v>20586</v>
      </c>
      <c r="B6818" t="s">
        <v>20587</v>
      </c>
      <c r="C6818" t="s">
        <v>20588</v>
      </c>
      <c r="D6818" s="10">
        <v>46067</v>
      </c>
      <c r="E6818" t="s">
        <v>19916</v>
      </c>
      <c r="F6818">
        <v>2</v>
      </c>
      <c r="G6818" t="s">
        <v>273</v>
      </c>
      <c r="H6818" t="s">
        <v>727</v>
      </c>
      <c r="I6818" t="s">
        <v>79</v>
      </c>
      <c r="J6818">
        <v>1</v>
      </c>
      <c r="K6818">
        <v>7406</v>
      </c>
      <c r="L6818" t="str">
        <f>IFERROR(INDEX(play_attribution!$B$2:$B$328,MATCH(A6818,play_attribution!$A$2:$A$328,0)),"")</f>
        <v/>
      </c>
      <c r="M6818" t="str">
        <f>VLOOKUP(H6818,seller_roster!$A$2:$B$85,2,FALSE)</f>
        <v>Finley Okafor</v>
      </c>
      <c r="N6818" t="str">
        <f>VLOOKUP(C6818,accounts!$A$2:$F$9615,2,FALSE)</f>
        <v>Construction</v>
      </c>
      <c r="O6818" t="str">
        <f>VLOOKUP(C6818,accounts!$A$2:$F$9615,3,FALSE)</f>
        <v>$2.5M-$5M</v>
      </c>
      <c r="P6818" t="str">
        <f>VLOOKUP(C6818,accounts!$A$2:$F$9615,5,FALSE)</f>
        <v>East</v>
      </c>
      <c r="Q6818" t="b">
        <f t="shared" si="107"/>
        <v>1</v>
      </c>
      <c r="R6818" t="e">
        <f>INDEX(removed_duplicate_rows!$A$5:$A$39,MATCH(wins!A6818,removed_duplicate_rows!$A$5:$A$39,0))</f>
        <v>#N/A</v>
      </c>
    </row>
    <row r="6819" spans="1:18" ht="15.75" customHeight="1" x14ac:dyDescent="0.2">
      <c r="A6819" t="s">
        <v>20589</v>
      </c>
      <c r="B6819" t="s">
        <v>20590</v>
      </c>
      <c r="C6819" t="s">
        <v>20591</v>
      </c>
      <c r="D6819" s="10">
        <v>46067</v>
      </c>
      <c r="E6819" t="s">
        <v>19916</v>
      </c>
      <c r="F6819">
        <v>2</v>
      </c>
      <c r="G6819" t="s">
        <v>273</v>
      </c>
      <c r="H6819" t="s">
        <v>301</v>
      </c>
      <c r="I6819" t="s">
        <v>79</v>
      </c>
      <c r="J6819">
        <v>1</v>
      </c>
      <c r="K6819">
        <v>16042</v>
      </c>
      <c r="L6819" t="str">
        <f>IFERROR(INDEX(play_attribution!$B$2:$B$328,MATCH(A6819,play_attribution!$A$2:$A$328,0)),"")</f>
        <v/>
      </c>
      <c r="M6819" t="str">
        <f>VLOOKUP(H6819,seller_roster!$A$2:$B$85,2,FALSE)</f>
        <v>Pia Marsh</v>
      </c>
      <c r="N6819" t="str">
        <f>VLOOKUP(C6819,accounts!$A$2:$F$9615,2,FALSE)</f>
        <v>Retail Multi-Location</v>
      </c>
      <c r="O6819" t="str">
        <f>VLOOKUP(C6819,accounts!$A$2:$F$9615,3,FALSE)</f>
        <v>$2.5M-$5M</v>
      </c>
      <c r="P6819" t="str">
        <f>VLOOKUP(C6819,accounts!$A$2:$F$9615,5,FALSE)</f>
        <v>East</v>
      </c>
      <c r="Q6819" t="b">
        <f t="shared" si="107"/>
        <v>1</v>
      </c>
      <c r="R6819" t="e">
        <f>INDEX(removed_duplicate_rows!$A$5:$A$39,MATCH(wins!A6819,removed_duplicate_rows!$A$5:$A$39,0))</f>
        <v>#N/A</v>
      </c>
    </row>
    <row r="6820" spans="1:18" ht="15.75" customHeight="1" x14ac:dyDescent="0.2">
      <c r="A6820" t="s">
        <v>20592</v>
      </c>
      <c r="B6820" t="s">
        <v>20593</v>
      </c>
      <c r="C6820" t="s">
        <v>20594</v>
      </c>
      <c r="D6820" s="10">
        <v>46067</v>
      </c>
      <c r="E6820" t="s">
        <v>19916</v>
      </c>
      <c r="F6820">
        <v>2</v>
      </c>
      <c r="G6820" t="s">
        <v>273</v>
      </c>
      <c r="H6820" t="s">
        <v>367</v>
      </c>
      <c r="I6820" t="s">
        <v>79</v>
      </c>
      <c r="J6820">
        <v>1</v>
      </c>
      <c r="K6820">
        <v>10661</v>
      </c>
      <c r="L6820" t="str">
        <f>IFERROR(INDEX(play_attribution!$B$2:$B$328,MATCH(A6820,play_attribution!$A$2:$A$328,0)),"")</f>
        <v/>
      </c>
      <c r="M6820" t="str">
        <f>VLOOKUP(H6820,seller_roster!$A$2:$B$85,2,FALSE)</f>
        <v>Zion Ito</v>
      </c>
      <c r="N6820" t="str">
        <f>VLOOKUP(C6820,accounts!$A$2:$F$9615,2,FALSE)</f>
        <v>Construction</v>
      </c>
      <c r="O6820" t="str">
        <f>VLOOKUP(C6820,accounts!$A$2:$F$9615,3,FALSE)</f>
        <v>&lt;$1M</v>
      </c>
      <c r="P6820" t="str">
        <f>VLOOKUP(C6820,accounts!$A$2:$F$9615,5,FALSE)</f>
        <v>West</v>
      </c>
      <c r="Q6820" t="b">
        <f t="shared" si="107"/>
        <v>1</v>
      </c>
      <c r="R6820" t="e">
        <f>INDEX(removed_duplicate_rows!$A$5:$A$39,MATCH(wins!A6820,removed_duplicate_rows!$A$5:$A$39,0))</f>
        <v>#N/A</v>
      </c>
    </row>
    <row r="6821" spans="1:18" ht="15.75" customHeight="1" x14ac:dyDescent="0.2">
      <c r="A6821" t="s">
        <v>20595</v>
      </c>
      <c r="B6821" t="s">
        <v>20596</v>
      </c>
      <c r="C6821" t="s">
        <v>20597</v>
      </c>
      <c r="D6821" s="10">
        <v>46067</v>
      </c>
      <c r="E6821" t="s">
        <v>19916</v>
      </c>
      <c r="F6821">
        <v>2</v>
      </c>
      <c r="G6821" t="s">
        <v>273</v>
      </c>
      <c r="H6821" t="s">
        <v>308</v>
      </c>
      <c r="I6821" t="s">
        <v>79</v>
      </c>
      <c r="J6821">
        <v>1</v>
      </c>
      <c r="K6821">
        <v>8925</v>
      </c>
      <c r="L6821" t="str">
        <f>IFERROR(INDEX(play_attribution!$B$2:$B$328,MATCH(A6821,play_attribution!$A$2:$A$328,0)),"")</f>
        <v/>
      </c>
      <c r="M6821" t="str">
        <f>VLOOKUP(H6821,seller_roster!$A$2:$B$85,2,FALSE)</f>
        <v>Blake Ruiz</v>
      </c>
      <c r="N6821" t="str">
        <f>VLOOKUP(C6821,accounts!$A$2:$F$9615,2,FALSE)</f>
        <v>Nonprofit</v>
      </c>
      <c r="O6821" t="str">
        <f>VLOOKUP(C6821,accounts!$A$2:$F$9615,3,FALSE)</f>
        <v>$2.5M-$5M</v>
      </c>
      <c r="P6821" t="str">
        <f>VLOOKUP(C6821,accounts!$A$2:$F$9615,5,FALSE)</f>
        <v>Central</v>
      </c>
      <c r="Q6821" t="b">
        <f t="shared" si="107"/>
        <v>1</v>
      </c>
      <c r="R6821" t="e">
        <f>INDEX(removed_duplicate_rows!$A$5:$A$39,MATCH(wins!A6821,removed_duplicate_rows!$A$5:$A$39,0))</f>
        <v>#N/A</v>
      </c>
    </row>
    <row r="6822" spans="1:18" ht="15.75" customHeight="1" x14ac:dyDescent="0.2">
      <c r="A6822" t="s">
        <v>20598</v>
      </c>
      <c r="B6822" t="s">
        <v>20599</v>
      </c>
      <c r="C6822" t="s">
        <v>20600</v>
      </c>
      <c r="D6822" s="10">
        <v>46067</v>
      </c>
      <c r="E6822" t="s">
        <v>19916</v>
      </c>
      <c r="F6822">
        <v>2</v>
      </c>
      <c r="G6822" t="s">
        <v>273</v>
      </c>
      <c r="H6822" t="s">
        <v>274</v>
      </c>
      <c r="I6822" t="s">
        <v>55</v>
      </c>
      <c r="J6822">
        <v>1</v>
      </c>
      <c r="K6822">
        <v>6974</v>
      </c>
      <c r="L6822" t="str">
        <f>IFERROR(INDEX(play_attribution!$B$2:$B$328,MATCH(A6822,play_attribution!$A$2:$A$328,0)),"")</f>
        <v/>
      </c>
      <c r="M6822" t="str">
        <f>VLOOKUP(H6822,seller_roster!$A$2:$B$85,2,FALSE)</f>
        <v>Shiloh Petrov</v>
      </c>
      <c r="N6822" t="str">
        <f>VLOOKUP(C6822,accounts!$A$2:$F$9615,2,FALSE)</f>
        <v>Manufacturing</v>
      </c>
      <c r="O6822" t="str">
        <f>VLOOKUP(C6822,accounts!$A$2:$F$9615,3,FALSE)</f>
        <v>$2.5M-$5M</v>
      </c>
      <c r="P6822" t="str">
        <f>VLOOKUP(C6822,accounts!$A$2:$F$9615,5,FALSE)</f>
        <v>West</v>
      </c>
      <c r="Q6822" t="b">
        <f t="shared" si="107"/>
        <v>1</v>
      </c>
      <c r="R6822" t="e">
        <f>INDEX(removed_duplicate_rows!$A$5:$A$39,MATCH(wins!A6822,removed_duplicate_rows!$A$5:$A$39,0))</f>
        <v>#N/A</v>
      </c>
    </row>
    <row r="6823" spans="1:18" ht="15.75" customHeight="1" x14ac:dyDescent="0.2">
      <c r="A6823" t="s">
        <v>20601</v>
      </c>
      <c r="B6823" t="s">
        <v>20602</v>
      </c>
      <c r="C6823" t="s">
        <v>20603</v>
      </c>
      <c r="D6823" s="10">
        <v>46067</v>
      </c>
      <c r="E6823" t="s">
        <v>19916</v>
      </c>
      <c r="F6823">
        <v>2</v>
      </c>
      <c r="G6823" t="s">
        <v>273</v>
      </c>
      <c r="H6823" t="s">
        <v>274</v>
      </c>
      <c r="I6823" t="s">
        <v>79</v>
      </c>
      <c r="J6823">
        <v>1</v>
      </c>
      <c r="K6823">
        <v>9396</v>
      </c>
      <c r="L6823" t="str">
        <f>IFERROR(INDEX(play_attribution!$B$2:$B$328,MATCH(A6823,play_attribution!$A$2:$A$328,0)),"")</f>
        <v/>
      </c>
      <c r="M6823" t="str">
        <f>VLOOKUP(H6823,seller_roster!$A$2:$B$85,2,FALSE)</f>
        <v>Shiloh Petrov</v>
      </c>
      <c r="N6823" t="str">
        <f>VLOOKUP(C6823,accounts!$A$2:$F$9615,2,FALSE)</f>
        <v>Retail Multi-Location</v>
      </c>
      <c r="O6823" t="str">
        <f>VLOOKUP(C6823,accounts!$A$2:$F$9615,3,FALSE)</f>
        <v>$5M-$10M</v>
      </c>
      <c r="P6823" t="str">
        <f>VLOOKUP(C6823,accounts!$A$2:$F$9615,5,FALSE)</f>
        <v>West</v>
      </c>
      <c r="Q6823" t="b">
        <f t="shared" si="107"/>
        <v>1</v>
      </c>
      <c r="R6823" t="e">
        <f>INDEX(removed_duplicate_rows!$A$5:$A$39,MATCH(wins!A6823,removed_duplicate_rows!$A$5:$A$39,0))</f>
        <v>#N/A</v>
      </c>
    </row>
    <row r="6824" spans="1:18" ht="15.75" customHeight="1" x14ac:dyDescent="0.2">
      <c r="A6824" t="s">
        <v>20604</v>
      </c>
      <c r="B6824" t="s">
        <v>20605</v>
      </c>
      <c r="C6824" t="s">
        <v>20606</v>
      </c>
      <c r="D6824" s="10">
        <v>46067</v>
      </c>
      <c r="E6824" t="s">
        <v>19916</v>
      </c>
      <c r="F6824">
        <v>2</v>
      </c>
      <c r="G6824" t="s">
        <v>273</v>
      </c>
      <c r="H6824" t="s">
        <v>367</v>
      </c>
      <c r="I6824" t="s">
        <v>79</v>
      </c>
      <c r="J6824">
        <v>1</v>
      </c>
      <c r="K6824">
        <v>8751</v>
      </c>
      <c r="L6824" t="str">
        <f>IFERROR(INDEX(play_attribution!$B$2:$B$328,MATCH(A6824,play_attribution!$A$2:$A$328,0)),"")</f>
        <v/>
      </c>
      <c r="M6824" t="str">
        <f>VLOOKUP(H6824,seller_roster!$A$2:$B$85,2,FALSE)</f>
        <v>Zion Ito</v>
      </c>
      <c r="N6824" t="str">
        <f>VLOOKUP(C6824,accounts!$A$2:$F$9615,2,FALSE)</f>
        <v>Hospitality Group</v>
      </c>
      <c r="O6824" t="str">
        <f>VLOOKUP(C6824,accounts!$A$2:$F$9615,3,FALSE)</f>
        <v>$2.5M-$5M</v>
      </c>
      <c r="P6824" t="str">
        <f>VLOOKUP(C6824,accounts!$A$2:$F$9615,5,FALSE)</f>
        <v>East</v>
      </c>
      <c r="Q6824" t="b">
        <f t="shared" si="107"/>
        <v>1</v>
      </c>
      <c r="R6824" t="e">
        <f>INDEX(removed_duplicate_rows!$A$5:$A$39,MATCH(wins!A6824,removed_duplicate_rows!$A$5:$A$39,0))</f>
        <v>#N/A</v>
      </c>
    </row>
    <row r="6825" spans="1:18" ht="15.75" customHeight="1" x14ac:dyDescent="0.2">
      <c r="A6825" t="s">
        <v>20607</v>
      </c>
      <c r="B6825" t="s">
        <v>20608</v>
      </c>
      <c r="C6825" t="s">
        <v>20609</v>
      </c>
      <c r="D6825" s="10">
        <v>46067</v>
      </c>
      <c r="E6825" t="s">
        <v>19916</v>
      </c>
      <c r="F6825">
        <v>2</v>
      </c>
      <c r="G6825" t="s">
        <v>273</v>
      </c>
      <c r="H6825" t="s">
        <v>289</v>
      </c>
      <c r="I6825" t="s">
        <v>79</v>
      </c>
      <c r="J6825">
        <v>1</v>
      </c>
      <c r="K6825">
        <v>5461</v>
      </c>
      <c r="L6825" t="str">
        <f>IFERROR(INDEX(play_attribution!$B$2:$B$328,MATCH(A6825,play_attribution!$A$2:$A$328,0)),"")</f>
        <v/>
      </c>
      <c r="M6825" t="str">
        <f>VLOOKUP(H6825,seller_roster!$A$2:$B$85,2,FALSE)</f>
        <v>Skyler Okafor</v>
      </c>
      <c r="N6825" t="str">
        <f>VLOOKUP(C6825,accounts!$A$2:$F$9615,2,FALSE)</f>
        <v>Nonprofit</v>
      </c>
      <c r="O6825" t="str">
        <f>VLOOKUP(C6825,accounts!$A$2:$F$9615,3,FALSE)</f>
        <v>$2.5M-$5M</v>
      </c>
      <c r="P6825" t="str">
        <f>VLOOKUP(C6825,accounts!$A$2:$F$9615,5,FALSE)</f>
        <v>West</v>
      </c>
      <c r="Q6825" t="b">
        <f t="shared" si="107"/>
        <v>1</v>
      </c>
      <c r="R6825" t="e">
        <f>INDEX(removed_duplicate_rows!$A$5:$A$39,MATCH(wins!A6825,removed_duplicate_rows!$A$5:$A$39,0))</f>
        <v>#N/A</v>
      </c>
    </row>
    <row r="6826" spans="1:18" ht="15.75" customHeight="1" x14ac:dyDescent="0.2">
      <c r="A6826" t="s">
        <v>20610</v>
      </c>
      <c r="B6826" t="s">
        <v>20611</v>
      </c>
      <c r="C6826" t="s">
        <v>20612</v>
      </c>
      <c r="D6826" s="10">
        <v>46067</v>
      </c>
      <c r="E6826" t="s">
        <v>19916</v>
      </c>
      <c r="F6826">
        <v>2</v>
      </c>
      <c r="G6826" t="s">
        <v>273</v>
      </c>
      <c r="H6826" t="s">
        <v>293</v>
      </c>
      <c r="I6826" t="s">
        <v>79</v>
      </c>
      <c r="J6826">
        <v>1</v>
      </c>
      <c r="K6826">
        <v>13178</v>
      </c>
      <c r="L6826" t="str">
        <f>IFERROR(INDEX(play_attribution!$B$2:$B$328,MATCH(A6826,play_attribution!$A$2:$A$328,0)),"")</f>
        <v/>
      </c>
      <c r="M6826" t="str">
        <f>VLOOKUP(H6826,seller_roster!$A$2:$B$85,2,FALSE)</f>
        <v>Hayden Sorensen</v>
      </c>
      <c r="N6826" t="str">
        <f>VLOOKUP(C6826,accounts!$A$2:$F$9615,2,FALSE)</f>
        <v>Professional Services</v>
      </c>
      <c r="O6826" t="str">
        <f>VLOOKUP(C6826,accounts!$A$2:$F$9615,3,FALSE)</f>
        <v>$5M-$10M</v>
      </c>
      <c r="P6826" t="str">
        <f>VLOOKUP(C6826,accounts!$A$2:$F$9615,5,FALSE)</f>
        <v>East</v>
      </c>
      <c r="Q6826" t="b">
        <f t="shared" si="107"/>
        <v>1</v>
      </c>
      <c r="R6826" t="e">
        <f>INDEX(removed_duplicate_rows!$A$5:$A$39,MATCH(wins!A6826,removed_duplicate_rows!$A$5:$A$39,0))</f>
        <v>#N/A</v>
      </c>
    </row>
    <row r="6827" spans="1:18" ht="15.75" customHeight="1" x14ac:dyDescent="0.2">
      <c r="A6827" t="s">
        <v>20613</v>
      </c>
      <c r="B6827" t="s">
        <v>20614</v>
      </c>
      <c r="C6827" t="s">
        <v>20615</v>
      </c>
      <c r="D6827" s="10">
        <v>46067</v>
      </c>
      <c r="E6827" t="s">
        <v>19916</v>
      </c>
      <c r="F6827">
        <v>2</v>
      </c>
      <c r="G6827" t="s">
        <v>273</v>
      </c>
      <c r="H6827" t="s">
        <v>680</v>
      </c>
      <c r="I6827" t="s">
        <v>79</v>
      </c>
      <c r="J6827">
        <v>1</v>
      </c>
      <c r="K6827">
        <v>8544</v>
      </c>
      <c r="L6827" t="str">
        <f>IFERROR(INDEX(play_attribution!$B$2:$B$328,MATCH(A6827,play_attribution!$A$2:$A$328,0)),"")</f>
        <v/>
      </c>
      <c r="M6827" t="str">
        <f>VLOOKUP(H6827,seller_roster!$A$2:$B$85,2,FALSE)</f>
        <v>Tatum Ruiz</v>
      </c>
      <c r="N6827" t="str">
        <f>VLOOKUP(C6827,accounts!$A$2:$F$9615,2,FALSE)</f>
        <v>Manufacturing</v>
      </c>
      <c r="O6827" t="str">
        <f>VLOOKUP(C6827,accounts!$A$2:$F$9615,3,FALSE)</f>
        <v>&gt;$10M</v>
      </c>
      <c r="P6827" t="str">
        <f>VLOOKUP(C6827,accounts!$A$2:$F$9615,5,FALSE)</f>
        <v>Central</v>
      </c>
      <c r="Q6827" t="b">
        <f t="shared" si="107"/>
        <v>1</v>
      </c>
      <c r="R6827" t="e">
        <f>INDEX(removed_duplicate_rows!$A$5:$A$39,MATCH(wins!A6827,removed_duplicate_rows!$A$5:$A$39,0))</f>
        <v>#N/A</v>
      </c>
    </row>
    <row r="6828" spans="1:18" ht="15.75" customHeight="1" x14ac:dyDescent="0.2">
      <c r="A6828" t="s">
        <v>20616</v>
      </c>
      <c r="B6828" t="s">
        <v>20617</v>
      </c>
      <c r="C6828" t="s">
        <v>20618</v>
      </c>
      <c r="D6828" s="10">
        <v>46067</v>
      </c>
      <c r="E6828" t="s">
        <v>19916</v>
      </c>
      <c r="F6828">
        <v>2</v>
      </c>
      <c r="G6828" t="s">
        <v>273</v>
      </c>
      <c r="H6828" t="s">
        <v>357</v>
      </c>
      <c r="I6828" t="s">
        <v>79</v>
      </c>
      <c r="J6828">
        <v>1</v>
      </c>
      <c r="K6828">
        <v>12375</v>
      </c>
      <c r="L6828" t="str">
        <f>IFERROR(INDEX(play_attribution!$B$2:$B$328,MATCH(A6828,play_attribution!$A$2:$A$328,0)),"")</f>
        <v/>
      </c>
      <c r="M6828" t="str">
        <f>VLOOKUP(H6828,seller_roster!$A$2:$B$85,2,FALSE)</f>
        <v>Hollis Abadi</v>
      </c>
      <c r="N6828" t="str">
        <f>VLOOKUP(C6828,accounts!$A$2:$F$9615,2,FALSE)</f>
        <v>Wholesale &amp; Distribution</v>
      </c>
      <c r="O6828" t="str">
        <f>VLOOKUP(C6828,accounts!$A$2:$F$9615,3,FALSE)</f>
        <v>$2.5M-$5M</v>
      </c>
      <c r="P6828" t="str">
        <f>VLOOKUP(C6828,accounts!$A$2:$F$9615,5,FALSE)</f>
        <v>East</v>
      </c>
      <c r="Q6828" t="b">
        <f t="shared" si="107"/>
        <v>1</v>
      </c>
      <c r="R6828" t="e">
        <f>INDEX(removed_duplicate_rows!$A$5:$A$39,MATCH(wins!A6828,removed_duplicate_rows!$A$5:$A$39,0))</f>
        <v>#N/A</v>
      </c>
    </row>
    <row r="6829" spans="1:18" ht="15.75" customHeight="1" x14ac:dyDescent="0.2">
      <c r="A6829" t="s">
        <v>20619</v>
      </c>
      <c r="B6829" t="s">
        <v>20620</v>
      </c>
      <c r="C6829" t="s">
        <v>20621</v>
      </c>
      <c r="D6829" s="10">
        <v>46067</v>
      </c>
      <c r="E6829" t="s">
        <v>19916</v>
      </c>
      <c r="F6829">
        <v>2</v>
      </c>
      <c r="G6829" t="s">
        <v>374</v>
      </c>
      <c r="H6829" t="s">
        <v>1843</v>
      </c>
      <c r="I6829" t="s">
        <v>55</v>
      </c>
      <c r="J6829">
        <v>1</v>
      </c>
      <c r="K6829">
        <v>5687</v>
      </c>
      <c r="L6829" t="str">
        <f>IFERROR(INDEX(play_attribution!$B$2:$B$328,MATCH(A6829,play_attribution!$A$2:$A$328,0)),"")</f>
        <v/>
      </c>
      <c r="M6829" t="str">
        <f>VLOOKUP(H6829,seller_roster!$A$2:$B$85,2,FALSE)</f>
        <v>Quinn Mbeki</v>
      </c>
      <c r="N6829" t="str">
        <f>VLOOKUP(C6829,accounts!$A$2:$F$9615,2,FALSE)</f>
        <v>Nonprofit</v>
      </c>
      <c r="O6829" t="str">
        <f>VLOOKUP(C6829,accounts!$A$2:$F$9615,3,FALSE)</f>
        <v>$2.5M-$5M</v>
      </c>
      <c r="P6829" t="str">
        <f>VLOOKUP(C6829,accounts!$A$2:$F$9615,5,FALSE)</f>
        <v>West</v>
      </c>
      <c r="Q6829" t="b">
        <f t="shared" si="107"/>
        <v>1</v>
      </c>
      <c r="R6829" t="e">
        <f>INDEX(removed_duplicate_rows!$A$5:$A$39,MATCH(wins!A6829,removed_duplicate_rows!$A$5:$A$39,0))</f>
        <v>#N/A</v>
      </c>
    </row>
    <row r="6830" spans="1:18" ht="15.75" customHeight="1" x14ac:dyDescent="0.2">
      <c r="A6830" t="s">
        <v>20622</v>
      </c>
      <c r="B6830" t="s">
        <v>20623</v>
      </c>
      <c r="C6830" t="s">
        <v>20624</v>
      </c>
      <c r="D6830" s="10">
        <v>46067</v>
      </c>
      <c r="E6830" t="s">
        <v>19916</v>
      </c>
      <c r="F6830">
        <v>2</v>
      </c>
      <c r="G6830" t="s">
        <v>374</v>
      </c>
      <c r="H6830" t="s">
        <v>1123</v>
      </c>
      <c r="I6830" t="s">
        <v>55</v>
      </c>
      <c r="J6830">
        <v>1</v>
      </c>
      <c r="K6830">
        <v>6143</v>
      </c>
      <c r="L6830" t="str">
        <f>IFERROR(INDEX(play_attribution!$B$2:$B$328,MATCH(A6830,play_attribution!$A$2:$A$328,0)),"")</f>
        <v/>
      </c>
      <c r="M6830" t="str">
        <f>VLOOKUP(H6830,seller_roster!$A$2:$B$85,2,FALSE)</f>
        <v>Peyton Silva</v>
      </c>
      <c r="N6830" t="str">
        <f>VLOOKUP(C6830,accounts!$A$2:$F$9615,2,FALSE)</f>
        <v>Wholesale &amp; Distribution</v>
      </c>
      <c r="O6830" t="str">
        <f>VLOOKUP(C6830,accounts!$A$2:$F$9615,3,FALSE)</f>
        <v>$5M-$10M</v>
      </c>
      <c r="P6830" t="str">
        <f>VLOOKUP(C6830,accounts!$A$2:$F$9615,5,FALSE)</f>
        <v>West</v>
      </c>
      <c r="Q6830" t="b">
        <f t="shared" si="107"/>
        <v>1</v>
      </c>
      <c r="R6830" t="e">
        <f>INDEX(removed_duplicate_rows!$A$5:$A$39,MATCH(wins!A6830,removed_duplicate_rows!$A$5:$A$39,0))</f>
        <v>#N/A</v>
      </c>
    </row>
    <row r="6831" spans="1:18" ht="15.75" customHeight="1" x14ac:dyDescent="0.2">
      <c r="A6831" t="s">
        <v>20625</v>
      </c>
      <c r="B6831" t="s">
        <v>20626</v>
      </c>
      <c r="C6831" t="s">
        <v>20627</v>
      </c>
      <c r="D6831" s="10">
        <v>46067</v>
      </c>
      <c r="E6831" t="s">
        <v>19916</v>
      </c>
      <c r="F6831">
        <v>2</v>
      </c>
      <c r="G6831" t="s">
        <v>374</v>
      </c>
      <c r="H6831" t="s">
        <v>413</v>
      </c>
      <c r="I6831" t="s">
        <v>55</v>
      </c>
      <c r="J6831">
        <v>1</v>
      </c>
      <c r="K6831">
        <v>4461</v>
      </c>
      <c r="L6831" t="str">
        <f>IFERROR(INDEX(play_attribution!$B$2:$B$328,MATCH(A6831,play_attribution!$A$2:$A$328,0)),"")</f>
        <v/>
      </c>
      <c r="M6831" t="str">
        <f>VLOOKUP(H6831,seller_roster!$A$2:$B$85,2,FALSE)</f>
        <v>Phoenix Doyle</v>
      </c>
      <c r="N6831" t="str">
        <f>VLOOKUP(C6831,accounts!$A$2:$F$9615,2,FALSE)</f>
        <v>Wholesale &amp; Distribution</v>
      </c>
      <c r="O6831" t="str">
        <f>VLOOKUP(C6831,accounts!$A$2:$F$9615,3,FALSE)</f>
        <v>&lt;$1M</v>
      </c>
      <c r="P6831" t="str">
        <f>VLOOKUP(C6831,accounts!$A$2:$F$9615,5,FALSE)</f>
        <v>Central</v>
      </c>
      <c r="Q6831" t="b">
        <f t="shared" si="107"/>
        <v>1</v>
      </c>
      <c r="R6831" t="e">
        <f>INDEX(removed_duplicate_rows!$A$5:$A$39,MATCH(wins!A6831,removed_duplicate_rows!$A$5:$A$39,0))</f>
        <v>#N/A</v>
      </c>
    </row>
    <row r="6832" spans="1:18" ht="15.75" customHeight="1" x14ac:dyDescent="0.2">
      <c r="A6832" t="s">
        <v>20628</v>
      </c>
      <c r="B6832" t="s">
        <v>20629</v>
      </c>
      <c r="C6832" t="s">
        <v>20630</v>
      </c>
      <c r="D6832" s="10">
        <v>46067</v>
      </c>
      <c r="E6832" t="s">
        <v>19916</v>
      </c>
      <c r="F6832">
        <v>2</v>
      </c>
      <c r="G6832" t="s">
        <v>374</v>
      </c>
      <c r="H6832" t="s">
        <v>375</v>
      </c>
      <c r="I6832" t="s">
        <v>55</v>
      </c>
      <c r="J6832">
        <v>1</v>
      </c>
      <c r="K6832">
        <v>3857</v>
      </c>
      <c r="L6832" t="str">
        <f>IFERROR(INDEX(play_attribution!$B$2:$B$328,MATCH(A6832,play_attribution!$A$2:$A$328,0)),"")</f>
        <v/>
      </c>
      <c r="M6832" t="str">
        <f>VLOOKUP(H6832,seller_roster!$A$2:$B$85,2,FALSE)</f>
        <v>Sol Lindqvist</v>
      </c>
      <c r="N6832" t="str">
        <f>VLOOKUP(C6832,accounts!$A$2:$F$9615,2,FALSE)</f>
        <v>Wholesale &amp; Distribution</v>
      </c>
      <c r="O6832" t="str">
        <f>VLOOKUP(C6832,accounts!$A$2:$F$9615,3,FALSE)</f>
        <v>$2.5M-$5M</v>
      </c>
      <c r="P6832" t="str">
        <f>VLOOKUP(C6832,accounts!$A$2:$F$9615,5,FALSE)</f>
        <v>East</v>
      </c>
      <c r="Q6832" t="b">
        <f t="shared" si="107"/>
        <v>1</v>
      </c>
      <c r="R6832" t="e">
        <f>INDEX(removed_duplicate_rows!$A$5:$A$39,MATCH(wins!A6832,removed_duplicate_rows!$A$5:$A$39,0))</f>
        <v>#N/A</v>
      </c>
    </row>
    <row r="6833" spans="1:18" ht="15.75" customHeight="1" x14ac:dyDescent="0.2">
      <c r="A6833" t="s">
        <v>20631</v>
      </c>
      <c r="B6833" t="s">
        <v>20632</v>
      </c>
      <c r="C6833" t="s">
        <v>20633</v>
      </c>
      <c r="D6833" s="10">
        <v>46067</v>
      </c>
      <c r="E6833" t="s">
        <v>19916</v>
      </c>
      <c r="F6833">
        <v>2</v>
      </c>
      <c r="G6833" t="s">
        <v>374</v>
      </c>
      <c r="H6833" t="s">
        <v>387</v>
      </c>
      <c r="I6833" t="s">
        <v>55</v>
      </c>
      <c r="J6833">
        <v>1</v>
      </c>
      <c r="K6833">
        <v>6633</v>
      </c>
      <c r="L6833" t="str">
        <f>IFERROR(INDEX(play_attribution!$B$2:$B$328,MATCH(A6833,play_attribution!$A$2:$A$328,0)),"")</f>
        <v/>
      </c>
      <c r="M6833" t="str">
        <f>VLOOKUP(H6833,seller_roster!$A$2:$B$85,2,FALSE)</f>
        <v>Ray Kim</v>
      </c>
      <c r="N6833" t="str">
        <f>VLOOKUP(C6833,accounts!$A$2:$F$9615,2,FALSE)</f>
        <v>Nonprofit</v>
      </c>
      <c r="O6833" t="str">
        <f>VLOOKUP(C6833,accounts!$A$2:$F$9615,3,FALSE)</f>
        <v>$5M-$10M</v>
      </c>
      <c r="P6833" t="str">
        <f>VLOOKUP(C6833,accounts!$A$2:$F$9615,5,FALSE)</f>
        <v>East</v>
      </c>
      <c r="Q6833" t="b">
        <f t="shared" si="107"/>
        <v>1</v>
      </c>
      <c r="R6833" t="e">
        <f>INDEX(removed_duplicate_rows!$A$5:$A$39,MATCH(wins!A6833,removed_duplicate_rows!$A$5:$A$39,0))</f>
        <v>#N/A</v>
      </c>
    </row>
    <row r="6834" spans="1:18" ht="15.75" customHeight="1" x14ac:dyDescent="0.2">
      <c r="A6834" t="s">
        <v>20634</v>
      </c>
      <c r="B6834" t="s">
        <v>20635</v>
      </c>
      <c r="C6834" t="s">
        <v>20636</v>
      </c>
      <c r="D6834" s="10">
        <v>46067</v>
      </c>
      <c r="E6834" t="s">
        <v>19916</v>
      </c>
      <c r="F6834">
        <v>2</v>
      </c>
      <c r="G6834" t="s">
        <v>374</v>
      </c>
      <c r="H6834" t="s">
        <v>832</v>
      </c>
      <c r="I6834" t="s">
        <v>55</v>
      </c>
      <c r="J6834">
        <v>1</v>
      </c>
      <c r="K6834">
        <v>3317</v>
      </c>
      <c r="L6834" t="str">
        <f>IFERROR(INDEX(play_attribution!$B$2:$B$328,MATCH(A6834,play_attribution!$A$2:$A$328,0)),"")</f>
        <v/>
      </c>
      <c r="M6834" t="str">
        <f>VLOOKUP(H6834,seller_roster!$A$2:$B$85,2,FALSE)</f>
        <v>Noel Nkemelu</v>
      </c>
      <c r="N6834" t="str">
        <f>VLOOKUP(C6834,accounts!$A$2:$F$9615,2,FALSE)</f>
        <v>Field Services</v>
      </c>
      <c r="O6834" t="str">
        <f>VLOOKUP(C6834,accounts!$A$2:$F$9615,3,FALSE)</f>
        <v>$2.5M-$5M</v>
      </c>
      <c r="P6834" t="str">
        <f>VLOOKUP(C6834,accounts!$A$2:$F$9615,5,FALSE)</f>
        <v>Central</v>
      </c>
      <c r="Q6834" t="b">
        <f t="shared" si="107"/>
        <v>1</v>
      </c>
      <c r="R6834" t="e">
        <f>INDEX(removed_duplicate_rows!$A$5:$A$39,MATCH(wins!A6834,removed_duplicate_rows!$A$5:$A$39,0))</f>
        <v>#N/A</v>
      </c>
    </row>
    <row r="6835" spans="1:18" ht="15.75" customHeight="1" x14ac:dyDescent="0.2">
      <c r="A6835" t="s">
        <v>20637</v>
      </c>
      <c r="B6835" t="s">
        <v>20638</v>
      </c>
      <c r="C6835" t="s">
        <v>20639</v>
      </c>
      <c r="D6835" s="10">
        <v>46067</v>
      </c>
      <c r="E6835" t="s">
        <v>19916</v>
      </c>
      <c r="F6835">
        <v>2</v>
      </c>
      <c r="G6835" t="s">
        <v>374</v>
      </c>
      <c r="H6835" t="s">
        <v>375</v>
      </c>
      <c r="I6835" t="s">
        <v>55</v>
      </c>
      <c r="J6835">
        <v>1</v>
      </c>
      <c r="K6835">
        <v>9136</v>
      </c>
      <c r="L6835" t="str">
        <f>IFERROR(INDEX(play_attribution!$B$2:$B$328,MATCH(A6835,play_attribution!$A$2:$A$328,0)),"")</f>
        <v/>
      </c>
      <c r="M6835" t="str">
        <f>VLOOKUP(H6835,seller_roster!$A$2:$B$85,2,FALSE)</f>
        <v>Sol Lindqvist</v>
      </c>
      <c r="N6835" t="str">
        <f>VLOOKUP(C6835,accounts!$A$2:$F$9615,2,FALSE)</f>
        <v>Construction</v>
      </c>
      <c r="O6835" t="str">
        <f>VLOOKUP(C6835,accounts!$A$2:$F$9615,3,FALSE)</f>
        <v>$5M-$10M</v>
      </c>
      <c r="P6835" t="str">
        <f>VLOOKUP(C6835,accounts!$A$2:$F$9615,5,FALSE)</f>
        <v>East</v>
      </c>
      <c r="Q6835" t="b">
        <f t="shared" si="107"/>
        <v>1</v>
      </c>
      <c r="R6835" t="e">
        <f>INDEX(removed_duplicate_rows!$A$5:$A$39,MATCH(wins!A6835,removed_duplicate_rows!$A$5:$A$39,0))</f>
        <v>#N/A</v>
      </c>
    </row>
    <row r="6836" spans="1:18" ht="15.75" customHeight="1" x14ac:dyDescent="0.2">
      <c r="A6836" t="s">
        <v>20640</v>
      </c>
      <c r="B6836" t="s">
        <v>20641</v>
      </c>
      <c r="C6836" t="s">
        <v>20642</v>
      </c>
      <c r="D6836" s="10">
        <v>46067</v>
      </c>
      <c r="E6836" t="s">
        <v>19916</v>
      </c>
      <c r="F6836">
        <v>2</v>
      </c>
      <c r="G6836" t="s">
        <v>374</v>
      </c>
      <c r="H6836" t="s">
        <v>2183</v>
      </c>
      <c r="I6836" t="s">
        <v>55</v>
      </c>
      <c r="J6836">
        <v>1</v>
      </c>
      <c r="K6836">
        <v>5337</v>
      </c>
      <c r="L6836" t="str">
        <f>IFERROR(INDEX(play_attribution!$B$2:$B$328,MATCH(A6836,play_attribution!$A$2:$A$328,0)),"")</f>
        <v/>
      </c>
      <c r="M6836" t="str">
        <f>VLOOKUP(H6836,seller_roster!$A$2:$B$85,2,FALSE)</f>
        <v>Rowan Tran</v>
      </c>
      <c r="N6836" t="str">
        <f>VLOOKUP(C6836,accounts!$A$2:$F$9615,2,FALSE)</f>
        <v>Healthcare Services</v>
      </c>
      <c r="O6836" t="str">
        <f>VLOOKUP(C6836,accounts!$A$2:$F$9615,3,FALSE)</f>
        <v>$5M-$10M</v>
      </c>
      <c r="P6836" t="str">
        <f>VLOOKUP(C6836,accounts!$A$2:$F$9615,5,FALSE)</f>
        <v>East</v>
      </c>
      <c r="Q6836" t="b">
        <f t="shared" si="107"/>
        <v>1</v>
      </c>
      <c r="R6836" t="e">
        <f>INDEX(removed_duplicate_rows!$A$5:$A$39,MATCH(wins!A6836,removed_duplicate_rows!$A$5:$A$39,0))</f>
        <v>#N/A</v>
      </c>
    </row>
    <row r="6837" spans="1:18" ht="15.75" customHeight="1" x14ac:dyDescent="0.2">
      <c r="A6837" t="s">
        <v>20643</v>
      </c>
      <c r="B6837" t="s">
        <v>20644</v>
      </c>
      <c r="C6837" t="s">
        <v>20645</v>
      </c>
      <c r="D6837" s="10">
        <v>46067</v>
      </c>
      <c r="E6837" t="s">
        <v>19916</v>
      </c>
      <c r="F6837">
        <v>2</v>
      </c>
      <c r="G6837" t="s">
        <v>374</v>
      </c>
      <c r="H6837" t="s">
        <v>413</v>
      </c>
      <c r="I6837" t="s">
        <v>55</v>
      </c>
      <c r="J6837">
        <v>1</v>
      </c>
      <c r="K6837">
        <v>4161</v>
      </c>
      <c r="L6837" t="str">
        <f>IFERROR(INDEX(play_attribution!$B$2:$B$328,MATCH(A6837,play_attribution!$A$2:$A$328,0)),"")</f>
        <v/>
      </c>
      <c r="M6837" t="str">
        <f>VLOOKUP(H6837,seller_roster!$A$2:$B$85,2,FALSE)</f>
        <v>Phoenix Doyle</v>
      </c>
      <c r="N6837" t="str">
        <f>VLOOKUP(C6837,accounts!$A$2:$F$9615,2,FALSE)</f>
        <v>Wholesale &amp; Distribution</v>
      </c>
      <c r="O6837" t="str">
        <f>VLOOKUP(C6837,accounts!$A$2:$F$9615,3,FALSE)</f>
        <v>$2.5M-$5M</v>
      </c>
      <c r="P6837" t="str">
        <f>VLOOKUP(C6837,accounts!$A$2:$F$9615,5,FALSE)</f>
        <v>East</v>
      </c>
      <c r="Q6837" t="b">
        <f t="shared" si="107"/>
        <v>1</v>
      </c>
      <c r="R6837" t="e">
        <f>INDEX(removed_duplicate_rows!$A$5:$A$39,MATCH(wins!A6837,removed_duplicate_rows!$A$5:$A$39,0))</f>
        <v>#N/A</v>
      </c>
    </row>
    <row r="6838" spans="1:18" ht="15.75" customHeight="1" x14ac:dyDescent="0.2">
      <c r="A6838" t="s">
        <v>20646</v>
      </c>
      <c r="B6838" t="s">
        <v>20647</v>
      </c>
      <c r="C6838" t="s">
        <v>20648</v>
      </c>
      <c r="D6838" s="10">
        <v>46067</v>
      </c>
      <c r="E6838" t="s">
        <v>19916</v>
      </c>
      <c r="F6838">
        <v>2</v>
      </c>
      <c r="G6838" t="s">
        <v>374</v>
      </c>
      <c r="H6838" t="s">
        <v>379</v>
      </c>
      <c r="I6838" t="s">
        <v>55</v>
      </c>
      <c r="J6838">
        <v>1</v>
      </c>
      <c r="K6838">
        <v>6187</v>
      </c>
      <c r="L6838" t="str">
        <f>IFERROR(INDEX(play_attribution!$B$2:$B$328,MATCH(A6838,play_attribution!$A$2:$A$328,0)),"")</f>
        <v/>
      </c>
      <c r="M6838" t="str">
        <f>VLOOKUP(H6838,seller_roster!$A$2:$B$85,2,FALSE)</f>
        <v>Tatum Vega</v>
      </c>
      <c r="N6838" t="str">
        <f>VLOOKUP(C6838,accounts!$A$2:$F$9615,2,FALSE)</f>
        <v>Wholesale &amp; Distribution</v>
      </c>
      <c r="O6838" t="str">
        <f>VLOOKUP(C6838,accounts!$A$2:$F$9615,3,FALSE)</f>
        <v>$5M-$10M</v>
      </c>
      <c r="P6838" t="str">
        <f>VLOOKUP(C6838,accounts!$A$2:$F$9615,5,FALSE)</f>
        <v>East</v>
      </c>
      <c r="Q6838" t="b">
        <f t="shared" si="107"/>
        <v>1</v>
      </c>
      <c r="R6838" t="e">
        <f>INDEX(removed_duplicate_rows!$A$5:$A$39,MATCH(wins!A6838,removed_duplicate_rows!$A$5:$A$39,0))</f>
        <v>#N/A</v>
      </c>
    </row>
    <row r="6839" spans="1:18" ht="15.75" customHeight="1" x14ac:dyDescent="0.2">
      <c r="A6839" t="s">
        <v>20649</v>
      </c>
      <c r="B6839" t="s">
        <v>20650</v>
      </c>
      <c r="C6839" t="s">
        <v>20651</v>
      </c>
      <c r="D6839" s="10">
        <v>46067</v>
      </c>
      <c r="E6839" t="s">
        <v>19916</v>
      </c>
      <c r="F6839">
        <v>2</v>
      </c>
      <c r="G6839" t="s">
        <v>374</v>
      </c>
      <c r="H6839" t="s">
        <v>375</v>
      </c>
      <c r="I6839" t="s">
        <v>55</v>
      </c>
      <c r="J6839">
        <v>1</v>
      </c>
      <c r="K6839">
        <v>5974</v>
      </c>
      <c r="L6839" t="str">
        <f>IFERROR(INDEX(play_attribution!$B$2:$B$328,MATCH(A6839,play_attribution!$A$2:$A$328,0)),"")</f>
        <v/>
      </c>
      <c r="M6839" t="str">
        <f>VLOOKUP(H6839,seller_roster!$A$2:$B$85,2,FALSE)</f>
        <v>Sol Lindqvist</v>
      </c>
      <c r="N6839" t="str">
        <f>VLOOKUP(C6839,accounts!$A$2:$F$9615,2,FALSE)</f>
        <v>Hospitality Group</v>
      </c>
      <c r="O6839" t="str">
        <f>VLOOKUP(C6839,accounts!$A$2:$F$9615,3,FALSE)</f>
        <v>$1M-$2.5M</v>
      </c>
      <c r="P6839" t="str">
        <f>VLOOKUP(C6839,accounts!$A$2:$F$9615,5,FALSE)</f>
        <v>West</v>
      </c>
      <c r="Q6839" t="b">
        <f t="shared" si="107"/>
        <v>1</v>
      </c>
      <c r="R6839" t="e">
        <f>INDEX(removed_duplicate_rows!$A$5:$A$39,MATCH(wins!A6839,removed_duplicate_rows!$A$5:$A$39,0))</f>
        <v>#N/A</v>
      </c>
    </row>
    <row r="6840" spans="1:18" ht="15.75" customHeight="1" x14ac:dyDescent="0.2">
      <c r="A6840" t="s">
        <v>20652</v>
      </c>
      <c r="B6840" t="s">
        <v>20653</v>
      </c>
      <c r="C6840" t="s">
        <v>20654</v>
      </c>
      <c r="D6840" s="10">
        <v>46067</v>
      </c>
      <c r="E6840" t="s">
        <v>19916</v>
      </c>
      <c r="F6840">
        <v>2</v>
      </c>
      <c r="G6840" t="s">
        <v>374</v>
      </c>
      <c r="H6840" t="s">
        <v>413</v>
      </c>
      <c r="I6840" t="s">
        <v>55</v>
      </c>
      <c r="J6840">
        <v>1</v>
      </c>
      <c r="K6840">
        <v>4801</v>
      </c>
      <c r="L6840" t="str">
        <f>IFERROR(INDEX(play_attribution!$B$2:$B$328,MATCH(A6840,play_attribution!$A$2:$A$328,0)),"")</f>
        <v/>
      </c>
      <c r="M6840" t="str">
        <f>VLOOKUP(H6840,seller_roster!$A$2:$B$85,2,FALSE)</f>
        <v>Phoenix Doyle</v>
      </c>
      <c r="N6840" t="str">
        <f>VLOOKUP(C6840,accounts!$A$2:$F$9615,2,FALSE)</f>
        <v>Construction</v>
      </c>
      <c r="O6840" t="str">
        <f>VLOOKUP(C6840,accounts!$A$2:$F$9615,3,FALSE)</f>
        <v>$5M-$10M</v>
      </c>
      <c r="P6840" t="str">
        <f>VLOOKUP(C6840,accounts!$A$2:$F$9615,5,FALSE)</f>
        <v>East</v>
      </c>
      <c r="Q6840" t="b">
        <f t="shared" si="107"/>
        <v>1</v>
      </c>
      <c r="R6840" t="e">
        <f>INDEX(removed_duplicate_rows!$A$5:$A$39,MATCH(wins!A6840,removed_duplicate_rows!$A$5:$A$39,0))</f>
        <v>#N/A</v>
      </c>
    </row>
    <row r="6841" spans="1:18" ht="15.75" customHeight="1" x14ac:dyDescent="0.2">
      <c r="A6841" t="s">
        <v>20655</v>
      </c>
      <c r="B6841" t="s">
        <v>20656</v>
      </c>
      <c r="C6841" t="s">
        <v>20657</v>
      </c>
      <c r="D6841" s="10">
        <v>46067</v>
      </c>
      <c r="E6841" t="s">
        <v>19916</v>
      </c>
      <c r="F6841">
        <v>2</v>
      </c>
      <c r="G6841" t="s">
        <v>374</v>
      </c>
      <c r="H6841" t="s">
        <v>409</v>
      </c>
      <c r="I6841" t="s">
        <v>55</v>
      </c>
      <c r="J6841">
        <v>1</v>
      </c>
      <c r="K6841">
        <v>6821</v>
      </c>
      <c r="L6841" t="str">
        <f>IFERROR(INDEX(play_attribution!$B$2:$B$328,MATCH(A6841,play_attribution!$A$2:$A$328,0)),"")</f>
        <v/>
      </c>
      <c r="M6841" t="str">
        <f>VLOOKUP(H6841,seller_roster!$A$2:$B$85,2,FALSE)</f>
        <v>Devon Okafor</v>
      </c>
      <c r="N6841" t="str">
        <f>VLOOKUP(C6841,accounts!$A$2:$F$9615,2,FALSE)</f>
        <v>Retail Multi-Location</v>
      </c>
      <c r="O6841" t="str">
        <f>VLOOKUP(C6841,accounts!$A$2:$F$9615,3,FALSE)</f>
        <v>$2.5M-$5M</v>
      </c>
      <c r="P6841" t="str">
        <f>VLOOKUP(C6841,accounts!$A$2:$F$9615,5,FALSE)</f>
        <v>East</v>
      </c>
      <c r="Q6841" t="b">
        <f t="shared" si="107"/>
        <v>1</v>
      </c>
      <c r="R6841" t="e">
        <f>INDEX(removed_duplicate_rows!$A$5:$A$39,MATCH(wins!A6841,removed_duplicate_rows!$A$5:$A$39,0))</f>
        <v>#N/A</v>
      </c>
    </row>
    <row r="6842" spans="1:18" ht="15.75" customHeight="1" x14ac:dyDescent="0.2">
      <c r="A6842" t="s">
        <v>20658</v>
      </c>
      <c r="B6842" t="s">
        <v>20659</v>
      </c>
      <c r="C6842" t="s">
        <v>20660</v>
      </c>
      <c r="D6842" s="10">
        <v>46067</v>
      </c>
      <c r="E6842" t="s">
        <v>19916</v>
      </c>
      <c r="F6842">
        <v>2</v>
      </c>
      <c r="G6842" t="s">
        <v>374</v>
      </c>
      <c r="H6842" t="s">
        <v>379</v>
      </c>
      <c r="I6842" t="s">
        <v>55</v>
      </c>
      <c r="J6842">
        <v>1</v>
      </c>
      <c r="K6842">
        <v>7574</v>
      </c>
      <c r="L6842" t="str">
        <f>IFERROR(INDEX(play_attribution!$B$2:$B$328,MATCH(A6842,play_attribution!$A$2:$A$328,0)),"")</f>
        <v/>
      </c>
      <c r="M6842" t="str">
        <f>VLOOKUP(H6842,seller_roster!$A$2:$B$85,2,FALSE)</f>
        <v>Tatum Vega</v>
      </c>
      <c r="N6842" t="str">
        <f>VLOOKUP(C6842,accounts!$A$2:$F$9615,2,FALSE)</f>
        <v>Nonprofit</v>
      </c>
      <c r="O6842" t="str">
        <f>VLOOKUP(C6842,accounts!$A$2:$F$9615,3,FALSE)</f>
        <v>$5M-$10M</v>
      </c>
      <c r="P6842" t="str">
        <f>VLOOKUP(C6842,accounts!$A$2:$F$9615,5,FALSE)</f>
        <v>East</v>
      </c>
      <c r="Q6842" t="b">
        <f t="shared" si="107"/>
        <v>1</v>
      </c>
      <c r="R6842" t="e">
        <f>INDEX(removed_duplicate_rows!$A$5:$A$39,MATCH(wins!A6842,removed_duplicate_rows!$A$5:$A$39,0))</f>
        <v>#N/A</v>
      </c>
    </row>
    <row r="6843" spans="1:18" ht="15.75" customHeight="1" x14ac:dyDescent="0.2">
      <c r="A6843" t="s">
        <v>20661</v>
      </c>
      <c r="B6843" t="s">
        <v>20662</v>
      </c>
      <c r="C6843" t="s">
        <v>20663</v>
      </c>
      <c r="D6843" s="10">
        <v>46067</v>
      </c>
      <c r="E6843" t="s">
        <v>19916</v>
      </c>
      <c r="F6843">
        <v>2</v>
      </c>
      <c r="G6843" t="s">
        <v>374</v>
      </c>
      <c r="H6843" t="s">
        <v>391</v>
      </c>
      <c r="I6843" t="s">
        <v>55</v>
      </c>
      <c r="J6843">
        <v>1</v>
      </c>
      <c r="K6843">
        <v>6986</v>
      </c>
      <c r="L6843" t="str">
        <f>IFERROR(INDEX(play_attribution!$B$2:$B$328,MATCH(A6843,play_attribution!$A$2:$A$328,0)),"")</f>
        <v/>
      </c>
      <c r="M6843" t="str">
        <f>VLOOKUP(H6843,seller_roster!$A$2:$B$85,2,FALSE)</f>
        <v>Sam Walsh</v>
      </c>
      <c r="N6843" t="str">
        <f>VLOOKUP(C6843,accounts!$A$2:$F$9615,2,FALSE)</f>
        <v>Nonprofit</v>
      </c>
      <c r="O6843" t="str">
        <f>VLOOKUP(C6843,accounts!$A$2:$F$9615,3,FALSE)</f>
        <v>$5M-$10M</v>
      </c>
      <c r="P6843" t="str">
        <f>VLOOKUP(C6843,accounts!$A$2:$F$9615,5,FALSE)</f>
        <v>East</v>
      </c>
      <c r="Q6843" t="b">
        <f t="shared" si="107"/>
        <v>1</v>
      </c>
      <c r="R6843" t="e">
        <f>INDEX(removed_duplicate_rows!$A$5:$A$39,MATCH(wins!A6843,removed_duplicate_rows!$A$5:$A$39,0))</f>
        <v>#N/A</v>
      </c>
    </row>
    <row r="6844" spans="1:18" ht="15.75" customHeight="1" x14ac:dyDescent="0.2">
      <c r="A6844" t="s">
        <v>20664</v>
      </c>
      <c r="B6844" t="s">
        <v>20665</v>
      </c>
      <c r="C6844" t="s">
        <v>20666</v>
      </c>
      <c r="D6844" s="10">
        <v>46067</v>
      </c>
      <c r="E6844" t="s">
        <v>19916</v>
      </c>
      <c r="F6844">
        <v>2</v>
      </c>
      <c r="G6844" t="s">
        <v>374</v>
      </c>
      <c r="H6844" t="s">
        <v>832</v>
      </c>
      <c r="I6844" t="s">
        <v>55</v>
      </c>
      <c r="J6844">
        <v>1</v>
      </c>
      <c r="K6844">
        <v>4291</v>
      </c>
      <c r="L6844" t="str">
        <f>IFERROR(INDEX(play_attribution!$B$2:$B$328,MATCH(A6844,play_attribution!$A$2:$A$328,0)),"")</f>
        <v/>
      </c>
      <c r="M6844" t="str">
        <f>VLOOKUP(H6844,seller_roster!$A$2:$B$85,2,FALSE)</f>
        <v>Noel Nkemelu</v>
      </c>
      <c r="N6844" t="str">
        <f>VLOOKUP(C6844,accounts!$A$2:$F$9615,2,FALSE)</f>
        <v>Field Services</v>
      </c>
      <c r="O6844" t="str">
        <f>VLOOKUP(C6844,accounts!$A$2:$F$9615,3,FALSE)</f>
        <v>$2.5M-$5M</v>
      </c>
      <c r="P6844" t="str">
        <f>VLOOKUP(C6844,accounts!$A$2:$F$9615,5,FALSE)</f>
        <v>West</v>
      </c>
      <c r="Q6844" t="b">
        <f t="shared" si="107"/>
        <v>1</v>
      </c>
      <c r="R6844" t="e">
        <f>INDEX(removed_duplicate_rows!$A$5:$A$39,MATCH(wins!A6844,removed_duplicate_rows!$A$5:$A$39,0))</f>
        <v>#N/A</v>
      </c>
    </row>
    <row r="6845" spans="1:18" ht="15.75" customHeight="1" x14ac:dyDescent="0.2">
      <c r="A6845" t="s">
        <v>20667</v>
      </c>
      <c r="B6845" t="s">
        <v>20668</v>
      </c>
      <c r="C6845" t="s">
        <v>20669</v>
      </c>
      <c r="D6845" s="10">
        <v>46067</v>
      </c>
      <c r="E6845" t="s">
        <v>19916</v>
      </c>
      <c r="F6845">
        <v>2</v>
      </c>
      <c r="G6845" t="s">
        <v>374</v>
      </c>
      <c r="H6845" t="s">
        <v>449</v>
      </c>
      <c r="I6845" t="s">
        <v>55</v>
      </c>
      <c r="J6845">
        <v>1</v>
      </c>
      <c r="K6845">
        <v>7795</v>
      </c>
      <c r="L6845" t="str">
        <f>IFERROR(INDEX(play_attribution!$B$2:$B$328,MATCH(A6845,play_attribution!$A$2:$A$328,0)),"")</f>
        <v/>
      </c>
      <c r="M6845" t="str">
        <f>VLOOKUP(H6845,seller_roster!$A$2:$B$85,2,FALSE)</f>
        <v>Hayden Okafor</v>
      </c>
      <c r="N6845" t="str">
        <f>VLOOKUP(C6845,accounts!$A$2:$F$9615,2,FALSE)</f>
        <v>Wholesale &amp; Distribution</v>
      </c>
      <c r="O6845" t="str">
        <f>VLOOKUP(C6845,accounts!$A$2:$F$9615,3,FALSE)</f>
        <v>$2.5M-$5M</v>
      </c>
      <c r="P6845" t="str">
        <f>VLOOKUP(C6845,accounts!$A$2:$F$9615,5,FALSE)</f>
        <v>East</v>
      </c>
      <c r="Q6845" t="b">
        <f t="shared" si="107"/>
        <v>1</v>
      </c>
      <c r="R6845" t="e">
        <f>INDEX(removed_duplicate_rows!$A$5:$A$39,MATCH(wins!A6845,removed_duplicate_rows!$A$5:$A$39,0))</f>
        <v>#N/A</v>
      </c>
    </row>
    <row r="6846" spans="1:18" ht="15.75" customHeight="1" x14ac:dyDescent="0.2">
      <c r="A6846" t="s">
        <v>20670</v>
      </c>
      <c r="B6846" t="s">
        <v>20671</v>
      </c>
      <c r="C6846" t="s">
        <v>20672</v>
      </c>
      <c r="D6846" s="10">
        <v>46067</v>
      </c>
      <c r="E6846" t="s">
        <v>19916</v>
      </c>
      <c r="F6846">
        <v>2</v>
      </c>
      <c r="G6846" t="s">
        <v>374</v>
      </c>
      <c r="H6846" t="s">
        <v>1843</v>
      </c>
      <c r="I6846" t="s">
        <v>55</v>
      </c>
      <c r="J6846">
        <v>1</v>
      </c>
      <c r="K6846">
        <v>4379</v>
      </c>
      <c r="L6846" t="str">
        <f>IFERROR(INDEX(play_attribution!$B$2:$B$328,MATCH(A6846,play_attribution!$A$2:$A$328,0)),"")</f>
        <v/>
      </c>
      <c r="M6846" t="str">
        <f>VLOOKUP(H6846,seller_roster!$A$2:$B$85,2,FALSE)</f>
        <v>Quinn Mbeki</v>
      </c>
      <c r="N6846" t="str">
        <f>VLOOKUP(C6846,accounts!$A$2:$F$9615,2,FALSE)</f>
        <v>Nonprofit</v>
      </c>
      <c r="O6846" t="str">
        <f>VLOOKUP(C6846,accounts!$A$2:$F$9615,3,FALSE)</f>
        <v>$2.5M-$5M</v>
      </c>
      <c r="P6846" t="str">
        <f>VLOOKUP(C6846,accounts!$A$2:$F$9615,5,FALSE)</f>
        <v>West</v>
      </c>
      <c r="Q6846" t="b">
        <f t="shared" si="107"/>
        <v>1</v>
      </c>
      <c r="R6846" t="e">
        <f>INDEX(removed_duplicate_rows!$A$5:$A$39,MATCH(wins!A6846,removed_duplicate_rows!$A$5:$A$39,0))</f>
        <v>#N/A</v>
      </c>
    </row>
    <row r="6847" spans="1:18" ht="15.75" customHeight="1" x14ac:dyDescent="0.2">
      <c r="A6847" t="s">
        <v>20673</v>
      </c>
      <c r="B6847" t="s">
        <v>20674</v>
      </c>
      <c r="C6847" t="s">
        <v>20675</v>
      </c>
      <c r="D6847" s="10">
        <v>46067</v>
      </c>
      <c r="E6847" t="s">
        <v>19916</v>
      </c>
      <c r="F6847">
        <v>2</v>
      </c>
      <c r="G6847" t="s">
        <v>374</v>
      </c>
      <c r="H6847" t="s">
        <v>427</v>
      </c>
      <c r="I6847" t="s">
        <v>55</v>
      </c>
      <c r="J6847">
        <v>1</v>
      </c>
      <c r="K6847">
        <v>4862</v>
      </c>
      <c r="L6847" t="str">
        <f>IFERROR(INDEX(play_attribution!$B$2:$B$328,MATCH(A6847,play_attribution!$A$2:$A$328,0)),"")</f>
        <v/>
      </c>
      <c r="M6847" t="str">
        <f>VLOOKUP(H6847,seller_roster!$A$2:$B$85,2,FALSE)</f>
        <v>Peyton Moreau</v>
      </c>
      <c r="N6847" t="str">
        <f>VLOOKUP(C6847,accounts!$A$2:$F$9615,2,FALSE)</f>
        <v>Field Services</v>
      </c>
      <c r="O6847" t="str">
        <f>VLOOKUP(C6847,accounts!$A$2:$F$9615,3,FALSE)</f>
        <v>$5M-$10M</v>
      </c>
      <c r="P6847" t="str">
        <f>VLOOKUP(C6847,accounts!$A$2:$F$9615,5,FALSE)</f>
        <v>Central</v>
      </c>
      <c r="Q6847" t="b">
        <f t="shared" si="107"/>
        <v>1</v>
      </c>
      <c r="R6847" t="e">
        <f>INDEX(removed_duplicate_rows!$A$5:$A$39,MATCH(wins!A6847,removed_duplicate_rows!$A$5:$A$39,0))</f>
        <v>#N/A</v>
      </c>
    </row>
    <row r="6848" spans="1:18" ht="15.75" customHeight="1" x14ac:dyDescent="0.2">
      <c r="A6848" t="s">
        <v>20676</v>
      </c>
      <c r="B6848" t="s">
        <v>20677</v>
      </c>
      <c r="C6848" t="s">
        <v>20678</v>
      </c>
      <c r="D6848" s="10">
        <v>46067</v>
      </c>
      <c r="E6848" t="s">
        <v>19916</v>
      </c>
      <c r="F6848">
        <v>2</v>
      </c>
      <c r="G6848" t="s">
        <v>374</v>
      </c>
      <c r="H6848" t="s">
        <v>413</v>
      </c>
      <c r="I6848" t="s">
        <v>55</v>
      </c>
      <c r="J6848">
        <v>1</v>
      </c>
      <c r="K6848">
        <v>7800</v>
      </c>
      <c r="L6848" t="str">
        <f>IFERROR(INDEX(play_attribution!$B$2:$B$328,MATCH(A6848,play_attribution!$A$2:$A$328,0)),"")</f>
        <v/>
      </c>
      <c r="M6848" t="str">
        <f>VLOOKUP(H6848,seller_roster!$A$2:$B$85,2,FALSE)</f>
        <v>Phoenix Doyle</v>
      </c>
      <c r="N6848" t="str">
        <f>VLOOKUP(C6848,accounts!$A$2:$F$9615,2,FALSE)</f>
        <v>Manufacturing</v>
      </c>
      <c r="O6848" t="str">
        <f>VLOOKUP(C6848,accounts!$A$2:$F$9615,3,FALSE)</f>
        <v>$1M-$2.5M</v>
      </c>
      <c r="P6848" t="str">
        <f>VLOOKUP(C6848,accounts!$A$2:$F$9615,5,FALSE)</f>
        <v>West</v>
      </c>
      <c r="Q6848" t="b">
        <f t="shared" si="107"/>
        <v>1</v>
      </c>
      <c r="R6848" t="e">
        <f>INDEX(removed_duplicate_rows!$A$5:$A$39,MATCH(wins!A6848,removed_duplicate_rows!$A$5:$A$39,0))</f>
        <v>#N/A</v>
      </c>
    </row>
    <row r="6849" spans="1:18" ht="15.75" customHeight="1" x14ac:dyDescent="0.2">
      <c r="A6849" t="s">
        <v>20679</v>
      </c>
      <c r="B6849" t="s">
        <v>20680</v>
      </c>
      <c r="C6849" t="s">
        <v>20681</v>
      </c>
      <c r="D6849" s="10">
        <v>46067</v>
      </c>
      <c r="E6849" t="s">
        <v>19916</v>
      </c>
      <c r="F6849">
        <v>2</v>
      </c>
      <c r="G6849" t="s">
        <v>374</v>
      </c>
      <c r="H6849" t="s">
        <v>417</v>
      </c>
      <c r="I6849" t="s">
        <v>55</v>
      </c>
      <c r="J6849">
        <v>1</v>
      </c>
      <c r="K6849">
        <v>6356</v>
      </c>
      <c r="L6849" t="str">
        <f>IFERROR(INDEX(play_attribution!$B$2:$B$328,MATCH(A6849,play_attribution!$A$2:$A$328,0)),"")</f>
        <v/>
      </c>
      <c r="M6849" t="str">
        <f>VLOOKUP(H6849,seller_roster!$A$2:$B$85,2,FALSE)</f>
        <v>Bryn Reyes</v>
      </c>
      <c r="N6849" t="str">
        <f>VLOOKUP(C6849,accounts!$A$2:$F$9615,2,FALSE)</f>
        <v>Manufacturing</v>
      </c>
      <c r="O6849" t="str">
        <f>VLOOKUP(C6849,accounts!$A$2:$F$9615,3,FALSE)</f>
        <v>$2.5M-$5M</v>
      </c>
      <c r="P6849" t="str">
        <f>VLOOKUP(C6849,accounts!$A$2:$F$9615,5,FALSE)</f>
        <v>West</v>
      </c>
      <c r="Q6849" t="b">
        <f t="shared" si="107"/>
        <v>1</v>
      </c>
      <c r="R6849" t="e">
        <f>INDEX(removed_duplicate_rows!$A$5:$A$39,MATCH(wins!A6849,removed_duplicate_rows!$A$5:$A$39,0))</f>
        <v>#N/A</v>
      </c>
    </row>
    <row r="6850" spans="1:18" ht="15.75" customHeight="1" x14ac:dyDescent="0.2">
      <c r="A6850" t="s">
        <v>20682</v>
      </c>
      <c r="B6850" t="s">
        <v>20683</v>
      </c>
      <c r="C6850" t="s">
        <v>20684</v>
      </c>
      <c r="D6850" s="10">
        <v>46067</v>
      </c>
      <c r="E6850" t="s">
        <v>19916</v>
      </c>
      <c r="F6850">
        <v>2</v>
      </c>
      <c r="G6850" t="s">
        <v>374</v>
      </c>
      <c r="H6850" t="s">
        <v>449</v>
      </c>
      <c r="I6850" t="s">
        <v>55</v>
      </c>
      <c r="J6850">
        <v>1</v>
      </c>
      <c r="K6850">
        <v>4551</v>
      </c>
      <c r="L6850" t="str">
        <f>IFERROR(INDEX(play_attribution!$B$2:$B$328,MATCH(A6850,play_attribution!$A$2:$A$328,0)),"")</f>
        <v/>
      </c>
      <c r="M6850" t="str">
        <f>VLOOKUP(H6850,seller_roster!$A$2:$B$85,2,FALSE)</f>
        <v>Hayden Okafor</v>
      </c>
      <c r="N6850" t="str">
        <f>VLOOKUP(C6850,accounts!$A$2:$F$9615,2,FALSE)</f>
        <v>Healthcare Services</v>
      </c>
      <c r="O6850" t="str">
        <f>VLOOKUP(C6850,accounts!$A$2:$F$9615,3,FALSE)</f>
        <v>$2.5M-$5M</v>
      </c>
      <c r="P6850" t="str">
        <f>VLOOKUP(C6850,accounts!$A$2:$F$9615,5,FALSE)</f>
        <v>Central</v>
      </c>
      <c r="Q6850" t="b">
        <f t="shared" si="107"/>
        <v>1</v>
      </c>
      <c r="R6850" t="e">
        <f>INDEX(removed_duplicate_rows!$A$5:$A$39,MATCH(wins!A6850,removed_duplicate_rows!$A$5:$A$39,0))</f>
        <v>#N/A</v>
      </c>
    </row>
    <row r="6851" spans="1:18" ht="15.75" customHeight="1" x14ac:dyDescent="0.2">
      <c r="A6851" t="s">
        <v>20685</v>
      </c>
      <c r="B6851" t="s">
        <v>20686</v>
      </c>
      <c r="C6851" t="s">
        <v>20687</v>
      </c>
      <c r="D6851" s="10">
        <v>46067</v>
      </c>
      <c r="E6851" t="s">
        <v>19916</v>
      </c>
      <c r="F6851">
        <v>2</v>
      </c>
      <c r="G6851" t="s">
        <v>374</v>
      </c>
      <c r="H6851" t="s">
        <v>387</v>
      </c>
      <c r="I6851" t="s">
        <v>55</v>
      </c>
      <c r="J6851">
        <v>1</v>
      </c>
      <c r="K6851">
        <v>6024</v>
      </c>
      <c r="L6851" t="str">
        <f>IFERROR(INDEX(play_attribution!$B$2:$B$328,MATCH(A6851,play_attribution!$A$2:$A$328,0)),"")</f>
        <v/>
      </c>
      <c r="M6851" t="str">
        <f>VLOOKUP(H6851,seller_roster!$A$2:$B$85,2,FALSE)</f>
        <v>Ray Kim</v>
      </c>
      <c r="N6851" t="str">
        <f>VLOOKUP(C6851,accounts!$A$2:$F$9615,2,FALSE)</f>
        <v>Nonprofit</v>
      </c>
      <c r="O6851" t="str">
        <f>VLOOKUP(C6851,accounts!$A$2:$F$9615,3,FALSE)</f>
        <v>$5M-$10M</v>
      </c>
      <c r="P6851" t="str">
        <f>VLOOKUP(C6851,accounts!$A$2:$F$9615,5,FALSE)</f>
        <v>East</v>
      </c>
      <c r="Q6851" t="b">
        <f t="shared" ref="Q6851:Q6914" si="108">L6851=""</f>
        <v>1</v>
      </c>
      <c r="R6851" t="e">
        <f>INDEX(removed_duplicate_rows!$A$5:$A$39,MATCH(wins!A6851,removed_duplicate_rows!$A$5:$A$39,0))</f>
        <v>#N/A</v>
      </c>
    </row>
    <row r="6852" spans="1:18" ht="15.75" customHeight="1" x14ac:dyDescent="0.2">
      <c r="A6852" t="s">
        <v>20688</v>
      </c>
      <c r="B6852" t="s">
        <v>20689</v>
      </c>
      <c r="C6852" t="s">
        <v>20690</v>
      </c>
      <c r="D6852" s="10">
        <v>46067</v>
      </c>
      <c r="E6852" t="s">
        <v>19916</v>
      </c>
      <c r="F6852">
        <v>2</v>
      </c>
      <c r="G6852" t="s">
        <v>374</v>
      </c>
      <c r="H6852" t="s">
        <v>379</v>
      </c>
      <c r="I6852" t="s">
        <v>55</v>
      </c>
      <c r="J6852">
        <v>1</v>
      </c>
      <c r="K6852">
        <v>5813</v>
      </c>
      <c r="L6852" t="str">
        <f>IFERROR(INDEX(play_attribution!$B$2:$B$328,MATCH(A6852,play_attribution!$A$2:$A$328,0)),"")</f>
        <v/>
      </c>
      <c r="M6852" t="str">
        <f>VLOOKUP(H6852,seller_roster!$A$2:$B$85,2,FALSE)</f>
        <v>Tatum Vega</v>
      </c>
      <c r="N6852" t="str">
        <f>VLOOKUP(C6852,accounts!$A$2:$F$9615,2,FALSE)</f>
        <v>Manufacturing</v>
      </c>
      <c r="O6852" t="str">
        <f>VLOOKUP(C6852,accounts!$A$2:$F$9615,3,FALSE)</f>
        <v>$2.5M-$5M</v>
      </c>
      <c r="P6852" t="str">
        <f>VLOOKUP(C6852,accounts!$A$2:$F$9615,5,FALSE)</f>
        <v>West</v>
      </c>
      <c r="Q6852" t="b">
        <f t="shared" si="108"/>
        <v>1</v>
      </c>
      <c r="R6852" t="e">
        <f>INDEX(removed_duplicate_rows!$A$5:$A$39,MATCH(wins!A6852,removed_duplicate_rows!$A$5:$A$39,0))</f>
        <v>#N/A</v>
      </c>
    </row>
    <row r="6853" spans="1:18" ht="15.75" customHeight="1" x14ac:dyDescent="0.2">
      <c r="A6853" t="s">
        <v>20691</v>
      </c>
      <c r="B6853" t="s">
        <v>20692</v>
      </c>
      <c r="C6853" t="s">
        <v>20693</v>
      </c>
      <c r="D6853" s="10">
        <v>46067</v>
      </c>
      <c r="E6853" t="s">
        <v>19916</v>
      </c>
      <c r="F6853">
        <v>2</v>
      </c>
      <c r="G6853" t="s">
        <v>374</v>
      </c>
      <c r="H6853" t="s">
        <v>375</v>
      </c>
      <c r="I6853" t="s">
        <v>55</v>
      </c>
      <c r="J6853">
        <v>1</v>
      </c>
      <c r="K6853">
        <v>4161</v>
      </c>
      <c r="L6853" t="str">
        <f>IFERROR(INDEX(play_attribution!$B$2:$B$328,MATCH(A6853,play_attribution!$A$2:$A$328,0)),"")</f>
        <v/>
      </c>
      <c r="M6853" t="str">
        <f>VLOOKUP(H6853,seller_roster!$A$2:$B$85,2,FALSE)</f>
        <v>Sol Lindqvist</v>
      </c>
      <c r="N6853" t="str">
        <f>VLOOKUP(C6853,accounts!$A$2:$F$9615,2,FALSE)</f>
        <v>Logistics</v>
      </c>
      <c r="O6853" t="str">
        <f>VLOOKUP(C6853,accounts!$A$2:$F$9615,3,FALSE)</f>
        <v>$5M-$10M</v>
      </c>
      <c r="P6853" t="str">
        <f>VLOOKUP(C6853,accounts!$A$2:$F$9615,5,FALSE)</f>
        <v>West</v>
      </c>
      <c r="Q6853" t="b">
        <f t="shared" si="108"/>
        <v>1</v>
      </c>
      <c r="R6853" t="e">
        <f>INDEX(removed_duplicate_rows!$A$5:$A$39,MATCH(wins!A6853,removed_duplicate_rows!$A$5:$A$39,0))</f>
        <v>#N/A</v>
      </c>
    </row>
    <row r="6854" spans="1:18" ht="15.75" customHeight="1" x14ac:dyDescent="0.2">
      <c r="A6854" t="s">
        <v>20694</v>
      </c>
      <c r="B6854" t="s">
        <v>20695</v>
      </c>
      <c r="C6854" t="s">
        <v>20696</v>
      </c>
      <c r="D6854" s="10">
        <v>46067</v>
      </c>
      <c r="E6854" t="s">
        <v>19916</v>
      </c>
      <c r="F6854">
        <v>2</v>
      </c>
      <c r="G6854" t="s">
        <v>374</v>
      </c>
      <c r="H6854" t="s">
        <v>417</v>
      </c>
      <c r="I6854" t="s">
        <v>55</v>
      </c>
      <c r="J6854">
        <v>1</v>
      </c>
      <c r="K6854">
        <v>6915</v>
      </c>
      <c r="L6854" t="str">
        <f>IFERROR(INDEX(play_attribution!$B$2:$B$328,MATCH(A6854,play_attribution!$A$2:$A$328,0)),"")</f>
        <v/>
      </c>
      <c r="M6854" t="str">
        <f>VLOOKUP(H6854,seller_roster!$A$2:$B$85,2,FALSE)</f>
        <v>Bryn Reyes</v>
      </c>
      <c r="N6854" t="str">
        <f>VLOOKUP(C6854,accounts!$A$2:$F$9615,2,FALSE)</f>
        <v>Wholesale &amp; Distribution</v>
      </c>
      <c r="O6854" t="str">
        <f>VLOOKUP(C6854,accounts!$A$2:$F$9615,3,FALSE)</f>
        <v>$2.5M-$5M</v>
      </c>
      <c r="P6854" t="str">
        <f>VLOOKUP(C6854,accounts!$A$2:$F$9615,5,FALSE)</f>
        <v>Central</v>
      </c>
      <c r="Q6854" t="b">
        <f t="shared" si="108"/>
        <v>1</v>
      </c>
      <c r="R6854" t="e">
        <f>INDEX(removed_duplicate_rows!$A$5:$A$39,MATCH(wins!A6854,removed_duplicate_rows!$A$5:$A$39,0))</f>
        <v>#N/A</v>
      </c>
    </row>
    <row r="6855" spans="1:18" ht="15.75" customHeight="1" x14ac:dyDescent="0.2">
      <c r="A6855" t="s">
        <v>20697</v>
      </c>
      <c r="B6855" t="s">
        <v>20698</v>
      </c>
      <c r="C6855" t="s">
        <v>20699</v>
      </c>
      <c r="D6855" s="10">
        <v>46067</v>
      </c>
      <c r="E6855" t="s">
        <v>19916</v>
      </c>
      <c r="F6855">
        <v>2</v>
      </c>
      <c r="G6855" t="s">
        <v>374</v>
      </c>
      <c r="H6855" t="s">
        <v>427</v>
      </c>
      <c r="I6855" t="s">
        <v>55</v>
      </c>
      <c r="J6855">
        <v>1</v>
      </c>
      <c r="K6855">
        <v>5755</v>
      </c>
      <c r="L6855" t="str">
        <f>IFERROR(INDEX(play_attribution!$B$2:$B$328,MATCH(A6855,play_attribution!$A$2:$A$328,0)),"")</f>
        <v/>
      </c>
      <c r="M6855" t="str">
        <f>VLOOKUP(H6855,seller_roster!$A$2:$B$85,2,FALSE)</f>
        <v>Peyton Moreau</v>
      </c>
      <c r="N6855" t="str">
        <f>VLOOKUP(C6855,accounts!$A$2:$F$9615,2,FALSE)</f>
        <v>Retail Multi-Location</v>
      </c>
      <c r="O6855" t="str">
        <f>VLOOKUP(C6855,accounts!$A$2:$F$9615,3,FALSE)</f>
        <v>$2.5M-$5M</v>
      </c>
      <c r="P6855" t="str">
        <f>VLOOKUP(C6855,accounts!$A$2:$F$9615,5,FALSE)</f>
        <v>Central</v>
      </c>
      <c r="Q6855" t="b">
        <f t="shared" si="108"/>
        <v>1</v>
      </c>
      <c r="R6855" t="e">
        <f>INDEX(removed_duplicate_rows!$A$5:$A$39,MATCH(wins!A6855,removed_duplicate_rows!$A$5:$A$39,0))</f>
        <v>#N/A</v>
      </c>
    </row>
    <row r="6856" spans="1:18" ht="15.75" customHeight="1" x14ac:dyDescent="0.2">
      <c r="A6856" t="s">
        <v>20700</v>
      </c>
      <c r="B6856" t="s">
        <v>20701</v>
      </c>
      <c r="C6856" t="s">
        <v>20702</v>
      </c>
      <c r="D6856" s="10">
        <v>46067</v>
      </c>
      <c r="E6856" t="s">
        <v>19916</v>
      </c>
      <c r="F6856">
        <v>2</v>
      </c>
      <c r="G6856" t="s">
        <v>374</v>
      </c>
      <c r="H6856" t="s">
        <v>783</v>
      </c>
      <c r="I6856" t="s">
        <v>55</v>
      </c>
      <c r="J6856">
        <v>1</v>
      </c>
      <c r="K6856">
        <v>4880</v>
      </c>
      <c r="L6856" t="str">
        <f>IFERROR(INDEX(play_attribution!$B$2:$B$328,MATCH(A6856,play_attribution!$A$2:$A$328,0)),"")</f>
        <v/>
      </c>
      <c r="M6856" t="str">
        <f>VLOOKUP(H6856,seller_roster!$A$2:$B$85,2,FALSE)</f>
        <v>Omar Tran</v>
      </c>
      <c r="N6856" t="str">
        <f>VLOOKUP(C6856,accounts!$A$2:$F$9615,2,FALSE)</f>
        <v>Manufacturing</v>
      </c>
      <c r="O6856" t="str">
        <f>VLOOKUP(C6856,accounts!$A$2:$F$9615,3,FALSE)</f>
        <v>$5M-$10M</v>
      </c>
      <c r="P6856" t="str">
        <f>VLOOKUP(C6856,accounts!$A$2:$F$9615,5,FALSE)</f>
        <v>Central</v>
      </c>
      <c r="Q6856" t="b">
        <f t="shared" si="108"/>
        <v>1</v>
      </c>
      <c r="R6856" t="e">
        <f>INDEX(removed_duplicate_rows!$A$5:$A$39,MATCH(wins!A6856,removed_duplicate_rows!$A$5:$A$39,0))</f>
        <v>#N/A</v>
      </c>
    </row>
    <row r="6857" spans="1:18" ht="15.75" customHeight="1" x14ac:dyDescent="0.2">
      <c r="A6857" t="s">
        <v>20703</v>
      </c>
      <c r="B6857" t="s">
        <v>20704</v>
      </c>
      <c r="C6857" t="s">
        <v>20705</v>
      </c>
      <c r="D6857" s="10">
        <v>46067</v>
      </c>
      <c r="E6857" t="s">
        <v>19916</v>
      </c>
      <c r="F6857">
        <v>2</v>
      </c>
      <c r="G6857" t="s">
        <v>374</v>
      </c>
      <c r="H6857" t="s">
        <v>1843</v>
      </c>
      <c r="I6857" t="s">
        <v>55</v>
      </c>
      <c r="J6857">
        <v>1</v>
      </c>
      <c r="K6857">
        <v>7835</v>
      </c>
      <c r="L6857" t="str">
        <f>IFERROR(INDEX(play_attribution!$B$2:$B$328,MATCH(A6857,play_attribution!$A$2:$A$328,0)),"")</f>
        <v/>
      </c>
      <c r="M6857" t="str">
        <f>VLOOKUP(H6857,seller_roster!$A$2:$B$85,2,FALSE)</f>
        <v>Quinn Mbeki</v>
      </c>
      <c r="N6857" t="str">
        <f>VLOOKUP(C6857,accounts!$A$2:$F$9615,2,FALSE)</f>
        <v>Manufacturing</v>
      </c>
      <c r="O6857" t="str">
        <f>VLOOKUP(C6857,accounts!$A$2:$F$9615,3,FALSE)</f>
        <v>$2.5M-$5M</v>
      </c>
      <c r="P6857" t="str">
        <f>VLOOKUP(C6857,accounts!$A$2:$F$9615,5,FALSE)</f>
        <v>West</v>
      </c>
      <c r="Q6857" t="b">
        <f t="shared" si="108"/>
        <v>1</v>
      </c>
      <c r="R6857" t="e">
        <f>INDEX(removed_duplicate_rows!$A$5:$A$39,MATCH(wins!A6857,removed_duplicate_rows!$A$5:$A$39,0))</f>
        <v>#N/A</v>
      </c>
    </row>
    <row r="6858" spans="1:18" ht="15.75" customHeight="1" x14ac:dyDescent="0.2">
      <c r="A6858" t="s">
        <v>20706</v>
      </c>
      <c r="B6858" t="s">
        <v>20707</v>
      </c>
      <c r="C6858" t="s">
        <v>20708</v>
      </c>
      <c r="D6858" s="10">
        <v>46067</v>
      </c>
      <c r="E6858" t="s">
        <v>19916</v>
      </c>
      <c r="F6858">
        <v>2</v>
      </c>
      <c r="G6858" t="s">
        <v>374</v>
      </c>
      <c r="H6858" t="s">
        <v>449</v>
      </c>
      <c r="I6858" t="s">
        <v>55</v>
      </c>
      <c r="J6858">
        <v>1</v>
      </c>
      <c r="K6858">
        <v>9180</v>
      </c>
      <c r="L6858" t="str">
        <f>IFERROR(INDEX(play_attribution!$B$2:$B$328,MATCH(A6858,play_attribution!$A$2:$A$328,0)),"")</f>
        <v/>
      </c>
      <c r="M6858" t="str">
        <f>VLOOKUP(H6858,seller_roster!$A$2:$B$85,2,FALSE)</f>
        <v>Hayden Okafor</v>
      </c>
      <c r="N6858" t="str">
        <f>VLOOKUP(C6858,accounts!$A$2:$F$9615,2,FALSE)</f>
        <v>Manufacturing</v>
      </c>
      <c r="O6858" t="str">
        <f>VLOOKUP(C6858,accounts!$A$2:$F$9615,3,FALSE)</f>
        <v>$5M-$10M</v>
      </c>
      <c r="P6858" t="str">
        <f>VLOOKUP(C6858,accounts!$A$2:$F$9615,5,FALSE)</f>
        <v>Central</v>
      </c>
      <c r="Q6858" t="b">
        <f t="shared" si="108"/>
        <v>1</v>
      </c>
      <c r="R6858" t="e">
        <f>INDEX(removed_duplicate_rows!$A$5:$A$39,MATCH(wins!A6858,removed_duplicate_rows!$A$5:$A$39,0))</f>
        <v>#N/A</v>
      </c>
    </row>
    <row r="6859" spans="1:18" ht="15.75" customHeight="1" x14ac:dyDescent="0.2">
      <c r="A6859" t="s">
        <v>20709</v>
      </c>
      <c r="B6859" t="s">
        <v>20710</v>
      </c>
      <c r="C6859" t="s">
        <v>20711</v>
      </c>
      <c r="D6859" s="10">
        <v>46067</v>
      </c>
      <c r="E6859" t="s">
        <v>19916</v>
      </c>
      <c r="F6859">
        <v>2</v>
      </c>
      <c r="G6859" t="s">
        <v>374</v>
      </c>
      <c r="H6859" t="s">
        <v>449</v>
      </c>
      <c r="I6859" t="s">
        <v>55</v>
      </c>
      <c r="J6859">
        <v>1</v>
      </c>
      <c r="K6859">
        <v>5347</v>
      </c>
      <c r="L6859" t="str">
        <f>IFERROR(INDEX(play_attribution!$B$2:$B$328,MATCH(A6859,play_attribution!$A$2:$A$328,0)),"")</f>
        <v/>
      </c>
      <c r="M6859" t="str">
        <f>VLOOKUP(H6859,seller_roster!$A$2:$B$85,2,FALSE)</f>
        <v>Hayden Okafor</v>
      </c>
      <c r="N6859" t="str">
        <f>VLOOKUP(C6859,accounts!$A$2:$F$9615,2,FALSE)</f>
        <v>Nonprofit</v>
      </c>
      <c r="O6859" t="str">
        <f>VLOOKUP(C6859,accounts!$A$2:$F$9615,3,FALSE)</f>
        <v>&lt;$1M</v>
      </c>
      <c r="P6859" t="str">
        <f>VLOOKUP(C6859,accounts!$A$2:$F$9615,5,FALSE)</f>
        <v>West</v>
      </c>
      <c r="Q6859" t="b">
        <f t="shared" si="108"/>
        <v>1</v>
      </c>
      <c r="R6859" t="e">
        <f>INDEX(removed_duplicate_rows!$A$5:$A$39,MATCH(wins!A6859,removed_duplicate_rows!$A$5:$A$39,0))</f>
        <v>#N/A</v>
      </c>
    </row>
    <row r="6860" spans="1:18" ht="15.75" customHeight="1" x14ac:dyDescent="0.2">
      <c r="A6860" t="s">
        <v>20712</v>
      </c>
      <c r="B6860" t="s">
        <v>20713</v>
      </c>
      <c r="C6860" t="s">
        <v>20714</v>
      </c>
      <c r="D6860" s="10">
        <v>46067</v>
      </c>
      <c r="E6860" t="s">
        <v>19916</v>
      </c>
      <c r="F6860">
        <v>2</v>
      </c>
      <c r="G6860" t="s">
        <v>374</v>
      </c>
      <c r="H6860" t="s">
        <v>449</v>
      </c>
      <c r="I6860" t="s">
        <v>55</v>
      </c>
      <c r="J6860">
        <v>1</v>
      </c>
      <c r="K6860">
        <v>3858</v>
      </c>
      <c r="L6860" t="str">
        <f>IFERROR(INDEX(play_attribution!$B$2:$B$328,MATCH(A6860,play_attribution!$A$2:$A$328,0)),"")</f>
        <v/>
      </c>
      <c r="M6860" t="str">
        <f>VLOOKUP(H6860,seller_roster!$A$2:$B$85,2,FALSE)</f>
        <v>Hayden Okafor</v>
      </c>
      <c r="N6860" t="str">
        <f>VLOOKUP(C6860,accounts!$A$2:$F$9615,2,FALSE)</f>
        <v>Logistics</v>
      </c>
      <c r="O6860" t="str">
        <f>VLOOKUP(C6860,accounts!$A$2:$F$9615,3,FALSE)</f>
        <v>$2.5M-$5M</v>
      </c>
      <c r="P6860" t="str">
        <f>VLOOKUP(C6860,accounts!$A$2:$F$9615,5,FALSE)</f>
        <v>East</v>
      </c>
      <c r="Q6860" t="b">
        <f t="shared" si="108"/>
        <v>1</v>
      </c>
      <c r="R6860" t="e">
        <f>INDEX(removed_duplicate_rows!$A$5:$A$39,MATCH(wins!A6860,removed_duplicate_rows!$A$5:$A$39,0))</f>
        <v>#N/A</v>
      </c>
    </row>
    <row r="6861" spans="1:18" ht="15.75" customHeight="1" x14ac:dyDescent="0.2">
      <c r="A6861" t="s">
        <v>20715</v>
      </c>
      <c r="B6861" t="s">
        <v>20716</v>
      </c>
      <c r="C6861" t="s">
        <v>20717</v>
      </c>
      <c r="D6861" s="10">
        <v>46067</v>
      </c>
      <c r="E6861" t="s">
        <v>19916</v>
      </c>
      <c r="F6861">
        <v>2</v>
      </c>
      <c r="G6861" t="s">
        <v>374</v>
      </c>
      <c r="H6861" t="s">
        <v>783</v>
      </c>
      <c r="I6861" t="s">
        <v>55</v>
      </c>
      <c r="J6861">
        <v>1</v>
      </c>
      <c r="K6861">
        <v>6719</v>
      </c>
      <c r="L6861" t="str">
        <f>IFERROR(INDEX(play_attribution!$B$2:$B$328,MATCH(A6861,play_attribution!$A$2:$A$328,0)),"")</f>
        <v/>
      </c>
      <c r="M6861" t="str">
        <f>VLOOKUP(H6861,seller_roster!$A$2:$B$85,2,FALSE)</f>
        <v>Omar Tran</v>
      </c>
      <c r="N6861" t="str">
        <f>VLOOKUP(C6861,accounts!$A$2:$F$9615,2,FALSE)</f>
        <v>Hospitality Group</v>
      </c>
      <c r="O6861" t="str">
        <f>VLOOKUP(C6861,accounts!$A$2:$F$9615,3,FALSE)</f>
        <v>$5M-$10M</v>
      </c>
      <c r="P6861" t="str">
        <f>VLOOKUP(C6861,accounts!$A$2:$F$9615,5,FALSE)</f>
        <v>Central</v>
      </c>
      <c r="Q6861" t="b">
        <f t="shared" si="108"/>
        <v>1</v>
      </c>
      <c r="R6861" t="e">
        <f>INDEX(removed_duplicate_rows!$A$5:$A$39,MATCH(wins!A6861,removed_duplicate_rows!$A$5:$A$39,0))</f>
        <v>#N/A</v>
      </c>
    </row>
    <row r="6862" spans="1:18" ht="15.75" customHeight="1" x14ac:dyDescent="0.2">
      <c r="A6862" t="s">
        <v>20718</v>
      </c>
      <c r="B6862" t="s">
        <v>20719</v>
      </c>
      <c r="C6862" t="s">
        <v>20720</v>
      </c>
      <c r="D6862" s="10">
        <v>46067</v>
      </c>
      <c r="E6862" t="s">
        <v>19916</v>
      </c>
      <c r="F6862">
        <v>2</v>
      </c>
      <c r="G6862" t="s">
        <v>374</v>
      </c>
      <c r="H6862" t="s">
        <v>449</v>
      </c>
      <c r="I6862" t="s">
        <v>55</v>
      </c>
      <c r="J6862">
        <v>1</v>
      </c>
      <c r="K6862">
        <v>8032</v>
      </c>
      <c r="L6862" t="str">
        <f>IFERROR(INDEX(play_attribution!$B$2:$B$328,MATCH(A6862,play_attribution!$A$2:$A$328,0)),"")</f>
        <v/>
      </c>
      <c r="M6862" t="str">
        <f>VLOOKUP(H6862,seller_roster!$A$2:$B$85,2,FALSE)</f>
        <v>Hayden Okafor</v>
      </c>
      <c r="N6862" t="str">
        <f>VLOOKUP(C6862,accounts!$A$2:$F$9615,2,FALSE)</f>
        <v>Healthcare Services</v>
      </c>
      <c r="O6862" t="str">
        <f>VLOOKUP(C6862,accounts!$A$2:$F$9615,3,FALSE)</f>
        <v>$1M-$2.5M</v>
      </c>
      <c r="P6862" t="str">
        <f>VLOOKUP(C6862,accounts!$A$2:$F$9615,5,FALSE)</f>
        <v>East</v>
      </c>
      <c r="Q6862" t="b">
        <f t="shared" si="108"/>
        <v>1</v>
      </c>
      <c r="R6862" t="e">
        <f>INDEX(removed_duplicate_rows!$A$5:$A$39,MATCH(wins!A6862,removed_duplicate_rows!$A$5:$A$39,0))</f>
        <v>#N/A</v>
      </c>
    </row>
    <row r="6863" spans="1:18" ht="15.75" customHeight="1" x14ac:dyDescent="0.2">
      <c r="A6863" t="s">
        <v>20721</v>
      </c>
      <c r="B6863" t="s">
        <v>20722</v>
      </c>
      <c r="C6863" t="s">
        <v>20723</v>
      </c>
      <c r="D6863" s="10">
        <v>46067</v>
      </c>
      <c r="E6863" t="s">
        <v>19916</v>
      </c>
      <c r="F6863">
        <v>2</v>
      </c>
      <c r="G6863" t="s">
        <v>374</v>
      </c>
      <c r="H6863" t="s">
        <v>417</v>
      </c>
      <c r="I6863" t="s">
        <v>55</v>
      </c>
      <c r="J6863">
        <v>1</v>
      </c>
      <c r="K6863">
        <v>4687</v>
      </c>
      <c r="L6863" t="str">
        <f>IFERROR(INDEX(play_attribution!$B$2:$B$328,MATCH(A6863,play_attribution!$A$2:$A$328,0)),"")</f>
        <v/>
      </c>
      <c r="M6863" t="str">
        <f>VLOOKUP(H6863,seller_roster!$A$2:$B$85,2,FALSE)</f>
        <v>Bryn Reyes</v>
      </c>
      <c r="N6863" t="str">
        <f>VLOOKUP(C6863,accounts!$A$2:$F$9615,2,FALSE)</f>
        <v>Professional Services</v>
      </c>
      <c r="O6863" t="str">
        <f>VLOOKUP(C6863,accounts!$A$2:$F$9615,3,FALSE)</f>
        <v>$2.5M-$5M</v>
      </c>
      <c r="P6863" t="str">
        <f>VLOOKUP(C6863,accounts!$A$2:$F$9615,5,FALSE)</f>
        <v>West</v>
      </c>
      <c r="Q6863" t="b">
        <f t="shared" si="108"/>
        <v>1</v>
      </c>
      <c r="R6863" t="e">
        <f>INDEX(removed_duplicate_rows!$A$5:$A$39,MATCH(wins!A6863,removed_duplicate_rows!$A$5:$A$39,0))</f>
        <v>#N/A</v>
      </c>
    </row>
    <row r="6864" spans="1:18" ht="15.75" customHeight="1" x14ac:dyDescent="0.2">
      <c r="A6864" t="s">
        <v>20724</v>
      </c>
      <c r="B6864" t="s">
        <v>20725</v>
      </c>
      <c r="C6864" t="s">
        <v>20726</v>
      </c>
      <c r="D6864" s="10">
        <v>46067</v>
      </c>
      <c r="E6864" t="s">
        <v>19916</v>
      </c>
      <c r="F6864">
        <v>2</v>
      </c>
      <c r="G6864" t="s">
        <v>374</v>
      </c>
      <c r="H6864" t="s">
        <v>375</v>
      </c>
      <c r="I6864" t="s">
        <v>55</v>
      </c>
      <c r="J6864">
        <v>1</v>
      </c>
      <c r="K6864">
        <v>7938</v>
      </c>
      <c r="L6864" t="str">
        <f>IFERROR(INDEX(play_attribution!$B$2:$B$328,MATCH(A6864,play_attribution!$A$2:$A$328,0)),"")</f>
        <v/>
      </c>
      <c r="M6864" t="str">
        <f>VLOOKUP(H6864,seller_roster!$A$2:$B$85,2,FALSE)</f>
        <v>Sol Lindqvist</v>
      </c>
      <c r="N6864" t="str">
        <f>VLOOKUP(C6864,accounts!$A$2:$F$9615,2,FALSE)</f>
        <v>Field Services</v>
      </c>
      <c r="O6864" t="str">
        <f>VLOOKUP(C6864,accounts!$A$2:$F$9615,3,FALSE)</f>
        <v>$2.5M-$5M</v>
      </c>
      <c r="P6864" t="str">
        <f>VLOOKUP(C6864,accounts!$A$2:$F$9615,5,FALSE)</f>
        <v>Central</v>
      </c>
      <c r="Q6864" t="b">
        <f t="shared" si="108"/>
        <v>1</v>
      </c>
      <c r="R6864" t="e">
        <f>INDEX(removed_duplicate_rows!$A$5:$A$39,MATCH(wins!A6864,removed_duplicate_rows!$A$5:$A$39,0))</f>
        <v>#N/A</v>
      </c>
    </row>
    <row r="6865" spans="1:18" ht="15.75" customHeight="1" x14ac:dyDescent="0.2">
      <c r="A6865" t="s">
        <v>20727</v>
      </c>
      <c r="B6865" t="s">
        <v>20728</v>
      </c>
      <c r="C6865" t="s">
        <v>20729</v>
      </c>
      <c r="D6865" s="10">
        <v>46067</v>
      </c>
      <c r="E6865" t="s">
        <v>19916</v>
      </c>
      <c r="F6865">
        <v>2</v>
      </c>
      <c r="G6865" t="s">
        <v>374</v>
      </c>
      <c r="H6865" t="s">
        <v>417</v>
      </c>
      <c r="I6865" t="s">
        <v>55</v>
      </c>
      <c r="J6865">
        <v>1</v>
      </c>
      <c r="K6865">
        <v>5905</v>
      </c>
      <c r="L6865" t="str">
        <f>IFERROR(INDEX(play_attribution!$B$2:$B$328,MATCH(A6865,play_attribution!$A$2:$A$328,0)),"")</f>
        <v/>
      </c>
      <c r="M6865" t="str">
        <f>VLOOKUP(H6865,seller_roster!$A$2:$B$85,2,FALSE)</f>
        <v>Bryn Reyes</v>
      </c>
      <c r="N6865" t="str">
        <f>VLOOKUP(C6865,accounts!$A$2:$F$9615,2,FALSE)</f>
        <v>Construction</v>
      </c>
      <c r="O6865" t="str">
        <f>VLOOKUP(C6865,accounts!$A$2:$F$9615,3,FALSE)</f>
        <v>$5M-$10M</v>
      </c>
      <c r="P6865" t="str">
        <f>VLOOKUP(C6865,accounts!$A$2:$F$9615,5,FALSE)</f>
        <v>West</v>
      </c>
      <c r="Q6865" t="b">
        <f t="shared" si="108"/>
        <v>1</v>
      </c>
      <c r="R6865" t="e">
        <f>INDEX(removed_duplicate_rows!$A$5:$A$39,MATCH(wins!A6865,removed_duplicate_rows!$A$5:$A$39,0))</f>
        <v>#N/A</v>
      </c>
    </row>
    <row r="6866" spans="1:18" ht="15.75" customHeight="1" x14ac:dyDescent="0.2">
      <c r="A6866" t="s">
        <v>20730</v>
      </c>
      <c r="B6866" t="s">
        <v>20731</v>
      </c>
      <c r="C6866" t="s">
        <v>20732</v>
      </c>
      <c r="D6866" s="10">
        <v>46067</v>
      </c>
      <c r="E6866" t="s">
        <v>19916</v>
      </c>
      <c r="F6866">
        <v>2</v>
      </c>
      <c r="G6866" t="s">
        <v>374</v>
      </c>
      <c r="H6866" t="s">
        <v>2183</v>
      </c>
      <c r="I6866" t="s">
        <v>55</v>
      </c>
      <c r="J6866">
        <v>1</v>
      </c>
      <c r="K6866">
        <v>9229</v>
      </c>
      <c r="L6866" t="str">
        <f>IFERROR(INDEX(play_attribution!$B$2:$B$328,MATCH(A6866,play_attribution!$A$2:$A$328,0)),"")</f>
        <v/>
      </c>
      <c r="M6866" t="str">
        <f>VLOOKUP(H6866,seller_roster!$A$2:$B$85,2,FALSE)</f>
        <v>Rowan Tran</v>
      </c>
      <c r="N6866" t="str">
        <f>VLOOKUP(C6866,accounts!$A$2:$F$9615,2,FALSE)</f>
        <v>Nonprofit</v>
      </c>
      <c r="O6866" t="str">
        <f>VLOOKUP(C6866,accounts!$A$2:$F$9615,3,FALSE)</f>
        <v>$2.5M-$5M</v>
      </c>
      <c r="P6866" t="str">
        <f>VLOOKUP(C6866,accounts!$A$2:$F$9615,5,FALSE)</f>
        <v>West</v>
      </c>
      <c r="Q6866" t="b">
        <f t="shared" si="108"/>
        <v>1</v>
      </c>
      <c r="R6866" t="e">
        <f>INDEX(removed_duplicate_rows!$A$5:$A$39,MATCH(wins!A6866,removed_duplicate_rows!$A$5:$A$39,0))</f>
        <v>#N/A</v>
      </c>
    </row>
    <row r="6867" spans="1:18" ht="15.75" customHeight="1" x14ac:dyDescent="0.2">
      <c r="A6867" t="s">
        <v>20733</v>
      </c>
      <c r="B6867" t="s">
        <v>20734</v>
      </c>
      <c r="C6867" t="s">
        <v>20735</v>
      </c>
      <c r="D6867" s="10">
        <v>46067</v>
      </c>
      <c r="E6867" t="s">
        <v>19916</v>
      </c>
      <c r="F6867">
        <v>2</v>
      </c>
      <c r="G6867" t="s">
        <v>374</v>
      </c>
      <c r="H6867" t="s">
        <v>2183</v>
      </c>
      <c r="I6867" t="s">
        <v>55</v>
      </c>
      <c r="J6867">
        <v>1</v>
      </c>
      <c r="K6867">
        <v>7249</v>
      </c>
      <c r="L6867" t="str">
        <f>IFERROR(INDEX(play_attribution!$B$2:$B$328,MATCH(A6867,play_attribution!$A$2:$A$328,0)),"")</f>
        <v/>
      </c>
      <c r="M6867" t="str">
        <f>VLOOKUP(H6867,seller_roster!$A$2:$B$85,2,FALSE)</f>
        <v>Rowan Tran</v>
      </c>
      <c r="N6867" t="str">
        <f>VLOOKUP(C6867,accounts!$A$2:$F$9615,2,FALSE)</f>
        <v>Retail Multi-Location</v>
      </c>
      <c r="O6867" t="str">
        <f>VLOOKUP(C6867,accounts!$A$2:$F$9615,3,FALSE)</f>
        <v>$5M-$10M</v>
      </c>
      <c r="P6867" t="str">
        <f>VLOOKUP(C6867,accounts!$A$2:$F$9615,5,FALSE)</f>
        <v>Central</v>
      </c>
      <c r="Q6867" t="b">
        <f t="shared" si="108"/>
        <v>1</v>
      </c>
      <c r="R6867" t="e">
        <f>INDEX(removed_duplicate_rows!$A$5:$A$39,MATCH(wins!A6867,removed_duplicate_rows!$A$5:$A$39,0))</f>
        <v>#N/A</v>
      </c>
    </row>
    <row r="6868" spans="1:18" ht="15.75" customHeight="1" x14ac:dyDescent="0.2">
      <c r="A6868" t="s">
        <v>20736</v>
      </c>
      <c r="B6868" t="s">
        <v>20737</v>
      </c>
      <c r="C6868" t="s">
        <v>20738</v>
      </c>
      <c r="D6868" s="10">
        <v>46067</v>
      </c>
      <c r="E6868" t="s">
        <v>19916</v>
      </c>
      <c r="F6868">
        <v>2</v>
      </c>
      <c r="G6868" t="s">
        <v>374</v>
      </c>
      <c r="H6868" t="s">
        <v>417</v>
      </c>
      <c r="I6868" t="s">
        <v>55</v>
      </c>
      <c r="J6868">
        <v>1</v>
      </c>
      <c r="K6868">
        <v>4769</v>
      </c>
      <c r="L6868" t="str">
        <f>IFERROR(INDEX(play_attribution!$B$2:$B$328,MATCH(A6868,play_attribution!$A$2:$A$328,0)),"")</f>
        <v/>
      </c>
      <c r="M6868" t="str">
        <f>VLOOKUP(H6868,seller_roster!$A$2:$B$85,2,FALSE)</f>
        <v>Bryn Reyes</v>
      </c>
      <c r="N6868" t="str">
        <f>VLOOKUP(C6868,accounts!$A$2:$F$9615,2,FALSE)</f>
        <v>Construction</v>
      </c>
      <c r="O6868" t="str">
        <f>VLOOKUP(C6868,accounts!$A$2:$F$9615,3,FALSE)</f>
        <v>&gt;$10M</v>
      </c>
      <c r="P6868" t="str">
        <f>VLOOKUP(C6868,accounts!$A$2:$F$9615,5,FALSE)</f>
        <v>Central</v>
      </c>
      <c r="Q6868" t="b">
        <f t="shared" si="108"/>
        <v>1</v>
      </c>
      <c r="R6868" t="e">
        <f>INDEX(removed_duplicate_rows!$A$5:$A$39,MATCH(wins!A6868,removed_duplicate_rows!$A$5:$A$39,0))</f>
        <v>#N/A</v>
      </c>
    </row>
    <row r="6869" spans="1:18" ht="15.75" customHeight="1" x14ac:dyDescent="0.2">
      <c r="A6869" t="s">
        <v>20739</v>
      </c>
      <c r="B6869" t="s">
        <v>20740</v>
      </c>
      <c r="C6869" t="s">
        <v>20741</v>
      </c>
      <c r="D6869" s="10">
        <v>46067</v>
      </c>
      <c r="E6869" t="s">
        <v>19916</v>
      </c>
      <c r="F6869">
        <v>2</v>
      </c>
      <c r="G6869" t="s">
        <v>374</v>
      </c>
      <c r="H6869" t="s">
        <v>1843</v>
      </c>
      <c r="I6869" t="s">
        <v>55</v>
      </c>
      <c r="J6869">
        <v>1</v>
      </c>
      <c r="K6869">
        <v>3442</v>
      </c>
      <c r="L6869" t="str">
        <f>IFERROR(INDEX(play_attribution!$B$2:$B$328,MATCH(A6869,play_attribution!$A$2:$A$328,0)),"")</f>
        <v/>
      </c>
      <c r="M6869" t="str">
        <f>VLOOKUP(H6869,seller_roster!$A$2:$B$85,2,FALSE)</f>
        <v>Quinn Mbeki</v>
      </c>
      <c r="N6869" t="str">
        <f>VLOOKUP(C6869,accounts!$A$2:$F$9615,2,FALSE)</f>
        <v>Professional Services</v>
      </c>
      <c r="O6869" t="str">
        <f>VLOOKUP(C6869,accounts!$A$2:$F$9615,3,FALSE)</f>
        <v>$1M-$2.5M</v>
      </c>
      <c r="P6869" t="str">
        <f>VLOOKUP(C6869,accounts!$A$2:$F$9615,5,FALSE)</f>
        <v>West</v>
      </c>
      <c r="Q6869" t="b">
        <f t="shared" si="108"/>
        <v>1</v>
      </c>
      <c r="R6869" t="e">
        <f>INDEX(removed_duplicate_rows!$A$5:$A$39,MATCH(wins!A6869,removed_duplicate_rows!$A$5:$A$39,0))</f>
        <v>#N/A</v>
      </c>
    </row>
    <row r="6870" spans="1:18" ht="15.75" customHeight="1" x14ac:dyDescent="0.2">
      <c r="A6870" t="s">
        <v>20742</v>
      </c>
      <c r="B6870" t="s">
        <v>20743</v>
      </c>
      <c r="C6870" t="s">
        <v>20744</v>
      </c>
      <c r="D6870" s="10">
        <v>46067</v>
      </c>
      <c r="E6870" t="s">
        <v>19916</v>
      </c>
      <c r="F6870">
        <v>2</v>
      </c>
      <c r="G6870" t="s">
        <v>374</v>
      </c>
      <c r="H6870" t="s">
        <v>417</v>
      </c>
      <c r="I6870" t="s">
        <v>55</v>
      </c>
      <c r="J6870">
        <v>1</v>
      </c>
      <c r="K6870">
        <v>4356</v>
      </c>
      <c r="L6870" t="str">
        <f>IFERROR(INDEX(play_attribution!$B$2:$B$328,MATCH(A6870,play_attribution!$A$2:$A$328,0)),"")</f>
        <v/>
      </c>
      <c r="M6870" t="str">
        <f>VLOOKUP(H6870,seller_roster!$A$2:$B$85,2,FALSE)</f>
        <v>Bryn Reyes</v>
      </c>
      <c r="N6870" t="str">
        <f>VLOOKUP(C6870,accounts!$A$2:$F$9615,2,FALSE)</f>
        <v>Field Services</v>
      </c>
      <c r="O6870" t="str">
        <f>VLOOKUP(C6870,accounts!$A$2:$F$9615,3,FALSE)</f>
        <v>&gt;$10M</v>
      </c>
      <c r="P6870" t="str">
        <f>VLOOKUP(C6870,accounts!$A$2:$F$9615,5,FALSE)</f>
        <v>West</v>
      </c>
      <c r="Q6870" t="b">
        <f t="shared" si="108"/>
        <v>1</v>
      </c>
      <c r="R6870" t="e">
        <f>INDEX(removed_duplicate_rows!$A$5:$A$39,MATCH(wins!A6870,removed_duplicate_rows!$A$5:$A$39,0))</f>
        <v>#N/A</v>
      </c>
    </row>
    <row r="6871" spans="1:18" ht="15.75" customHeight="1" x14ac:dyDescent="0.2">
      <c r="A6871" t="s">
        <v>20745</v>
      </c>
      <c r="B6871" t="s">
        <v>20746</v>
      </c>
      <c r="C6871" t="s">
        <v>20747</v>
      </c>
      <c r="D6871" s="10">
        <v>46074</v>
      </c>
      <c r="E6871" t="s">
        <v>19916</v>
      </c>
      <c r="F6871">
        <v>3</v>
      </c>
      <c r="G6871" t="s">
        <v>53</v>
      </c>
      <c r="H6871" t="s">
        <v>505</v>
      </c>
      <c r="I6871" t="s">
        <v>55</v>
      </c>
      <c r="J6871">
        <v>1</v>
      </c>
      <c r="K6871">
        <v>10022</v>
      </c>
      <c r="L6871" t="str">
        <f>IFERROR(INDEX(play_attribution!$B$2:$B$328,MATCH(A6871,play_attribution!$A$2:$A$328,0)),"")</f>
        <v/>
      </c>
      <c r="M6871" t="str">
        <f>VLOOKUP(H6871,seller_roster!$A$2:$B$85,2,FALSE)</f>
        <v>Xen Mbeki</v>
      </c>
      <c r="N6871" t="str">
        <f>VLOOKUP(C6871,accounts!$A$2:$F$9615,2,FALSE)</f>
        <v>Retail Multi-Location</v>
      </c>
      <c r="O6871" t="str">
        <f>VLOOKUP(C6871,accounts!$A$2:$F$9615,3,FALSE)</f>
        <v>$5M-$10M</v>
      </c>
      <c r="P6871" t="str">
        <f>VLOOKUP(C6871,accounts!$A$2:$F$9615,5,FALSE)</f>
        <v>East</v>
      </c>
      <c r="Q6871" t="b">
        <f t="shared" si="108"/>
        <v>1</v>
      </c>
      <c r="R6871" t="e">
        <f>INDEX(removed_duplicate_rows!$A$5:$A$39,MATCH(wins!A6871,removed_duplicate_rows!$A$5:$A$39,0))</f>
        <v>#N/A</v>
      </c>
    </row>
    <row r="6872" spans="1:18" ht="15.75" customHeight="1" x14ac:dyDescent="0.2">
      <c r="A6872" t="s">
        <v>20748</v>
      </c>
      <c r="B6872" t="s">
        <v>20749</v>
      </c>
      <c r="C6872" t="s">
        <v>20750</v>
      </c>
      <c r="D6872" s="10">
        <v>46074</v>
      </c>
      <c r="E6872" t="s">
        <v>19916</v>
      </c>
      <c r="F6872">
        <v>3</v>
      </c>
      <c r="G6872" t="s">
        <v>53</v>
      </c>
      <c r="H6872" t="s">
        <v>495</v>
      </c>
      <c r="I6872" t="s">
        <v>55</v>
      </c>
      <c r="J6872">
        <v>1</v>
      </c>
      <c r="K6872">
        <v>14099</v>
      </c>
      <c r="L6872" t="str">
        <f>IFERROR(INDEX(play_attribution!$B$2:$B$328,MATCH(A6872,play_attribution!$A$2:$A$328,0)),"")</f>
        <v/>
      </c>
      <c r="M6872" t="str">
        <f>VLOOKUP(H6872,seller_roster!$A$2:$B$85,2,FALSE)</f>
        <v>Gio Ferro</v>
      </c>
      <c r="N6872" t="str">
        <f>VLOOKUP(C6872,accounts!$A$2:$F$9615,2,FALSE)</f>
        <v>Retail Multi-Location</v>
      </c>
      <c r="O6872" t="str">
        <f>VLOOKUP(C6872,accounts!$A$2:$F$9615,3,FALSE)</f>
        <v>$5M-$10M</v>
      </c>
      <c r="P6872" t="str">
        <f>VLOOKUP(C6872,accounts!$A$2:$F$9615,5,FALSE)</f>
        <v>Central</v>
      </c>
      <c r="Q6872" t="b">
        <f t="shared" si="108"/>
        <v>1</v>
      </c>
      <c r="R6872" t="e">
        <f>INDEX(removed_duplicate_rows!$A$5:$A$39,MATCH(wins!A6872,removed_duplicate_rows!$A$5:$A$39,0))</f>
        <v>#N/A</v>
      </c>
    </row>
    <row r="6873" spans="1:18" ht="15.75" customHeight="1" x14ac:dyDescent="0.2">
      <c r="A6873" t="s">
        <v>20751</v>
      </c>
      <c r="B6873" t="s">
        <v>20752</v>
      </c>
      <c r="C6873" t="s">
        <v>20753</v>
      </c>
      <c r="D6873" s="10">
        <v>46074</v>
      </c>
      <c r="E6873" t="s">
        <v>19916</v>
      </c>
      <c r="F6873">
        <v>3</v>
      </c>
      <c r="G6873" t="s">
        <v>53</v>
      </c>
      <c r="H6873" t="s">
        <v>505</v>
      </c>
      <c r="I6873" t="s">
        <v>55</v>
      </c>
      <c r="J6873">
        <v>1</v>
      </c>
      <c r="K6873">
        <v>18423</v>
      </c>
      <c r="L6873" t="str">
        <f>IFERROR(INDEX(play_attribution!$B$2:$B$328,MATCH(A6873,play_attribution!$A$2:$A$328,0)),"")</f>
        <v/>
      </c>
      <c r="M6873" t="str">
        <f>VLOOKUP(H6873,seller_roster!$A$2:$B$85,2,FALSE)</f>
        <v>Xen Mbeki</v>
      </c>
      <c r="N6873" t="str">
        <f>VLOOKUP(C6873,accounts!$A$2:$F$9615,2,FALSE)</f>
        <v>Professional Services</v>
      </c>
      <c r="O6873" t="str">
        <f>VLOOKUP(C6873,accounts!$A$2:$F$9615,3,FALSE)</f>
        <v>&gt;$10M</v>
      </c>
      <c r="P6873" t="str">
        <f>VLOOKUP(C6873,accounts!$A$2:$F$9615,5,FALSE)</f>
        <v>East</v>
      </c>
      <c r="Q6873" t="b">
        <f t="shared" si="108"/>
        <v>1</v>
      </c>
      <c r="R6873" t="e">
        <f>INDEX(removed_duplicate_rows!$A$5:$A$39,MATCH(wins!A6873,removed_duplicate_rows!$A$5:$A$39,0))</f>
        <v>#N/A</v>
      </c>
    </row>
    <row r="6874" spans="1:18" ht="15.75" customHeight="1" x14ac:dyDescent="0.2">
      <c r="A6874" t="s">
        <v>20754</v>
      </c>
      <c r="B6874" t="s">
        <v>20755</v>
      </c>
      <c r="C6874" t="s">
        <v>20756</v>
      </c>
      <c r="D6874" s="10">
        <v>46074</v>
      </c>
      <c r="E6874" t="s">
        <v>19916</v>
      </c>
      <c r="F6874">
        <v>3</v>
      </c>
      <c r="G6874" t="s">
        <v>53</v>
      </c>
      <c r="H6874" t="s">
        <v>505</v>
      </c>
      <c r="I6874" t="s">
        <v>55</v>
      </c>
      <c r="J6874">
        <v>1</v>
      </c>
      <c r="K6874">
        <v>13969</v>
      </c>
      <c r="L6874" t="str">
        <f>IFERROR(INDEX(play_attribution!$B$2:$B$328,MATCH(A6874,play_attribution!$A$2:$A$328,0)),"")</f>
        <v/>
      </c>
      <c r="M6874" t="str">
        <f>VLOOKUP(H6874,seller_roster!$A$2:$B$85,2,FALSE)</f>
        <v>Xen Mbeki</v>
      </c>
      <c r="N6874" t="str">
        <f>VLOOKUP(C6874,accounts!$A$2:$F$9615,2,FALSE)</f>
        <v>Hospitality Group</v>
      </c>
      <c r="O6874" t="str">
        <f>VLOOKUP(C6874,accounts!$A$2:$F$9615,3,FALSE)</f>
        <v>$2.5M-$5M</v>
      </c>
      <c r="P6874" t="str">
        <f>VLOOKUP(C6874,accounts!$A$2:$F$9615,5,FALSE)</f>
        <v>Central</v>
      </c>
      <c r="Q6874" t="b">
        <f t="shared" si="108"/>
        <v>1</v>
      </c>
      <c r="R6874" t="e">
        <f>INDEX(removed_duplicate_rows!$A$5:$A$39,MATCH(wins!A6874,removed_duplicate_rows!$A$5:$A$39,0))</f>
        <v>#N/A</v>
      </c>
    </row>
    <row r="6875" spans="1:18" ht="15.75" customHeight="1" x14ac:dyDescent="0.2">
      <c r="A6875" t="s">
        <v>20757</v>
      </c>
      <c r="B6875" t="s">
        <v>20758</v>
      </c>
      <c r="C6875" t="s">
        <v>20759</v>
      </c>
      <c r="D6875" s="10">
        <v>46074</v>
      </c>
      <c r="E6875" t="s">
        <v>19916</v>
      </c>
      <c r="F6875">
        <v>3</v>
      </c>
      <c r="G6875" t="s">
        <v>53</v>
      </c>
      <c r="H6875" t="s">
        <v>1208</v>
      </c>
      <c r="I6875" t="s">
        <v>55</v>
      </c>
      <c r="J6875">
        <v>1</v>
      </c>
      <c r="K6875">
        <v>17481</v>
      </c>
      <c r="L6875" t="str">
        <f>IFERROR(INDEX(play_attribution!$B$2:$B$328,MATCH(A6875,play_attribution!$A$2:$A$328,0)),"")</f>
        <v/>
      </c>
      <c r="M6875" t="str">
        <f>VLOOKUP(H6875,seller_roster!$A$2:$B$85,2,FALSE)</f>
        <v>Eden Okafor</v>
      </c>
      <c r="N6875" t="str">
        <f>VLOOKUP(C6875,accounts!$A$2:$F$9615,2,FALSE)</f>
        <v>Healthcare Services</v>
      </c>
      <c r="O6875" t="str">
        <f>VLOOKUP(C6875,accounts!$A$2:$F$9615,3,FALSE)</f>
        <v>$5M-$10M</v>
      </c>
      <c r="P6875" t="str">
        <f>VLOOKUP(C6875,accounts!$A$2:$F$9615,5,FALSE)</f>
        <v>West</v>
      </c>
      <c r="Q6875" t="b">
        <f t="shared" si="108"/>
        <v>1</v>
      </c>
      <c r="R6875" t="e">
        <f>INDEX(removed_duplicate_rows!$A$5:$A$39,MATCH(wins!A6875,removed_duplicate_rows!$A$5:$A$39,0))</f>
        <v>#N/A</v>
      </c>
    </row>
    <row r="6876" spans="1:18" ht="15.75" customHeight="1" x14ac:dyDescent="0.2">
      <c r="A6876" t="s">
        <v>20760</v>
      </c>
      <c r="B6876" t="s">
        <v>20761</v>
      </c>
      <c r="C6876" t="s">
        <v>20762</v>
      </c>
      <c r="D6876" s="10">
        <v>46074</v>
      </c>
      <c r="E6876" t="s">
        <v>19916</v>
      </c>
      <c r="F6876">
        <v>3</v>
      </c>
      <c r="G6876" t="s">
        <v>53</v>
      </c>
      <c r="H6876" t="s">
        <v>73</v>
      </c>
      <c r="I6876" t="s">
        <v>55</v>
      </c>
      <c r="J6876">
        <v>1</v>
      </c>
      <c r="K6876">
        <v>31629</v>
      </c>
      <c r="L6876" t="str">
        <f>IFERROR(INDEX(play_attribution!$B$2:$B$328,MATCH(A6876,play_attribution!$A$2:$A$328,0)),"")</f>
        <v/>
      </c>
      <c r="M6876" t="str">
        <f>VLOOKUP(H6876,seller_roster!$A$2:$B$85,2,FALSE)</f>
        <v>Rhea Ruiz</v>
      </c>
      <c r="N6876" t="str">
        <f>VLOOKUP(C6876,accounts!$A$2:$F$9615,2,FALSE)</f>
        <v>Professional Services</v>
      </c>
      <c r="O6876" t="str">
        <f>VLOOKUP(C6876,accounts!$A$2:$F$9615,3,FALSE)</f>
        <v>$2.5M-$5M</v>
      </c>
      <c r="P6876" t="str">
        <f>VLOOKUP(C6876,accounts!$A$2:$F$9615,5,FALSE)</f>
        <v>Central</v>
      </c>
      <c r="Q6876" t="b">
        <f t="shared" si="108"/>
        <v>1</v>
      </c>
      <c r="R6876" t="e">
        <f>INDEX(removed_duplicate_rows!$A$5:$A$39,MATCH(wins!A6876,removed_duplicate_rows!$A$5:$A$39,0))</f>
        <v>#N/A</v>
      </c>
    </row>
    <row r="6877" spans="1:18" ht="15.75" customHeight="1" x14ac:dyDescent="0.2">
      <c r="A6877" t="s">
        <v>20763</v>
      </c>
      <c r="B6877" t="s">
        <v>20764</v>
      </c>
      <c r="C6877" t="s">
        <v>20765</v>
      </c>
      <c r="D6877" s="10">
        <v>46074</v>
      </c>
      <c r="E6877" t="s">
        <v>19916</v>
      </c>
      <c r="F6877">
        <v>3</v>
      </c>
      <c r="G6877" t="s">
        <v>77</v>
      </c>
      <c r="H6877" t="s">
        <v>173</v>
      </c>
      <c r="I6877" t="s">
        <v>79</v>
      </c>
      <c r="J6877">
        <v>1</v>
      </c>
      <c r="K6877">
        <v>8645</v>
      </c>
      <c r="L6877" t="str">
        <f>IFERROR(INDEX(play_attribution!$B$2:$B$328,MATCH(A6877,play_attribution!$A$2:$A$328,0)),"")</f>
        <v/>
      </c>
      <c r="M6877" t="str">
        <f>VLOOKUP(H6877,seller_roster!$A$2:$B$85,2,FALSE)</f>
        <v>Pia Reyes</v>
      </c>
      <c r="N6877" t="str">
        <f>VLOOKUP(C6877,accounts!$A$2:$F$9615,2,FALSE)</f>
        <v>Construction</v>
      </c>
      <c r="O6877" t="str">
        <f>VLOOKUP(C6877,accounts!$A$2:$F$9615,3,FALSE)</f>
        <v>&lt;$1M</v>
      </c>
      <c r="P6877" t="str">
        <f>VLOOKUP(C6877,accounts!$A$2:$F$9615,5,FALSE)</f>
        <v>East</v>
      </c>
      <c r="Q6877" t="b">
        <f t="shared" si="108"/>
        <v>1</v>
      </c>
      <c r="R6877" t="e">
        <f>INDEX(removed_duplicate_rows!$A$5:$A$39,MATCH(wins!A6877,removed_duplicate_rows!$A$5:$A$39,0))</f>
        <v>#N/A</v>
      </c>
    </row>
    <row r="6878" spans="1:18" ht="15.75" customHeight="1" x14ac:dyDescent="0.2">
      <c r="A6878" t="s">
        <v>20766</v>
      </c>
      <c r="B6878" t="s">
        <v>20767</v>
      </c>
      <c r="C6878" t="s">
        <v>20768</v>
      </c>
      <c r="D6878" s="10">
        <v>46074</v>
      </c>
      <c r="E6878" t="s">
        <v>19916</v>
      </c>
      <c r="F6878">
        <v>3</v>
      </c>
      <c r="G6878" t="s">
        <v>77</v>
      </c>
      <c r="H6878" t="s">
        <v>114</v>
      </c>
      <c r="I6878" t="s">
        <v>79</v>
      </c>
      <c r="J6878">
        <v>1</v>
      </c>
      <c r="K6878">
        <v>6868</v>
      </c>
      <c r="L6878" t="str">
        <f>IFERROR(INDEX(play_attribution!$B$2:$B$328,MATCH(A6878,play_attribution!$A$2:$A$328,0)),"")</f>
        <v/>
      </c>
      <c r="M6878" t="str">
        <f>VLOOKUP(H6878,seller_roster!$A$2:$B$85,2,FALSE)</f>
        <v>Ray Reyes</v>
      </c>
      <c r="N6878" t="str">
        <f>VLOOKUP(C6878,accounts!$A$2:$F$9615,2,FALSE)</f>
        <v>Manufacturing</v>
      </c>
      <c r="O6878" t="str">
        <f>VLOOKUP(C6878,accounts!$A$2:$F$9615,3,FALSE)</f>
        <v>$2.5M-$5M</v>
      </c>
      <c r="P6878" t="str">
        <f>VLOOKUP(C6878,accounts!$A$2:$F$9615,5,FALSE)</f>
        <v>West</v>
      </c>
      <c r="Q6878" t="b">
        <f t="shared" si="108"/>
        <v>1</v>
      </c>
      <c r="R6878" t="e">
        <f>INDEX(removed_duplicate_rows!$A$5:$A$39,MATCH(wins!A6878,removed_duplicate_rows!$A$5:$A$39,0))</f>
        <v>#N/A</v>
      </c>
    </row>
    <row r="6879" spans="1:18" ht="15.75" customHeight="1" x14ac:dyDescent="0.2">
      <c r="A6879" t="s">
        <v>20769</v>
      </c>
      <c r="B6879" t="s">
        <v>20770</v>
      </c>
      <c r="C6879" t="s">
        <v>20771</v>
      </c>
      <c r="D6879" s="10">
        <v>46074</v>
      </c>
      <c r="E6879" t="s">
        <v>19916</v>
      </c>
      <c r="F6879">
        <v>3</v>
      </c>
      <c r="G6879" t="s">
        <v>77</v>
      </c>
      <c r="H6879" t="s">
        <v>122</v>
      </c>
      <c r="I6879" t="s">
        <v>79</v>
      </c>
      <c r="J6879">
        <v>1</v>
      </c>
      <c r="K6879">
        <v>10948</v>
      </c>
      <c r="L6879" t="str">
        <f>IFERROR(INDEX(play_attribution!$B$2:$B$328,MATCH(A6879,play_attribution!$A$2:$A$328,0)),"")</f>
        <v/>
      </c>
      <c r="M6879" t="str">
        <f>VLOOKUP(H6879,seller_roster!$A$2:$B$85,2,FALSE)</f>
        <v>Uma Osei</v>
      </c>
      <c r="N6879" t="str">
        <f>VLOOKUP(C6879,accounts!$A$2:$F$9615,2,FALSE)</f>
        <v>Hospitality Group</v>
      </c>
      <c r="O6879" t="str">
        <f>VLOOKUP(C6879,accounts!$A$2:$F$9615,3,FALSE)</f>
        <v>$2.5M-$5M</v>
      </c>
      <c r="P6879" t="str">
        <f>VLOOKUP(C6879,accounts!$A$2:$F$9615,5,FALSE)</f>
        <v>Central</v>
      </c>
      <c r="Q6879" t="b">
        <f t="shared" si="108"/>
        <v>1</v>
      </c>
      <c r="R6879" t="e">
        <f>INDEX(removed_duplicate_rows!$A$5:$A$39,MATCH(wins!A6879,removed_duplicate_rows!$A$5:$A$39,0))</f>
        <v>#N/A</v>
      </c>
    </row>
    <row r="6880" spans="1:18" ht="15.75" customHeight="1" x14ac:dyDescent="0.2">
      <c r="A6880" t="s">
        <v>20772</v>
      </c>
      <c r="B6880" t="s">
        <v>20773</v>
      </c>
      <c r="C6880" t="s">
        <v>20774</v>
      </c>
      <c r="D6880" s="10">
        <v>46074</v>
      </c>
      <c r="E6880" t="s">
        <v>19916</v>
      </c>
      <c r="F6880">
        <v>3</v>
      </c>
      <c r="G6880" t="s">
        <v>77</v>
      </c>
      <c r="H6880" t="s">
        <v>214</v>
      </c>
      <c r="I6880" t="s">
        <v>55</v>
      </c>
      <c r="J6880">
        <v>1</v>
      </c>
      <c r="K6880">
        <v>8061</v>
      </c>
      <c r="L6880" t="str">
        <f>IFERROR(INDEX(play_attribution!$B$2:$B$328,MATCH(A6880,play_attribution!$A$2:$A$328,0)),"")</f>
        <v/>
      </c>
      <c r="M6880" t="str">
        <f>VLOOKUP(H6880,seller_roster!$A$2:$B$85,2,FALSE)</f>
        <v>Rhea Abadi</v>
      </c>
      <c r="N6880" t="str">
        <f>VLOOKUP(C6880,accounts!$A$2:$F$9615,2,FALSE)</f>
        <v>Field Services</v>
      </c>
      <c r="O6880" t="str">
        <f>VLOOKUP(C6880,accounts!$A$2:$F$9615,3,FALSE)</f>
        <v>$1M-$2.5M</v>
      </c>
      <c r="P6880" t="str">
        <f>VLOOKUP(C6880,accounts!$A$2:$F$9615,5,FALSE)</f>
        <v>West</v>
      </c>
      <c r="Q6880" t="b">
        <f t="shared" si="108"/>
        <v>1</v>
      </c>
      <c r="R6880" t="e">
        <f>INDEX(removed_duplicate_rows!$A$5:$A$39,MATCH(wins!A6880,removed_duplicate_rows!$A$5:$A$39,0))</f>
        <v>#N/A</v>
      </c>
    </row>
    <row r="6881" spans="1:18" ht="15.75" customHeight="1" x14ac:dyDescent="0.2">
      <c r="A6881" t="s">
        <v>20775</v>
      </c>
      <c r="B6881" t="s">
        <v>20776</v>
      </c>
      <c r="C6881" t="s">
        <v>20777</v>
      </c>
      <c r="D6881" s="10">
        <v>46074</v>
      </c>
      <c r="E6881" t="s">
        <v>19916</v>
      </c>
      <c r="F6881">
        <v>3</v>
      </c>
      <c r="G6881" t="s">
        <v>77</v>
      </c>
      <c r="H6881" t="s">
        <v>140</v>
      </c>
      <c r="I6881" t="s">
        <v>79</v>
      </c>
      <c r="J6881">
        <v>1</v>
      </c>
      <c r="K6881">
        <v>6074</v>
      </c>
      <c r="L6881" t="str">
        <f>IFERROR(INDEX(play_attribution!$B$2:$B$328,MATCH(A6881,play_attribution!$A$2:$A$328,0)),"")</f>
        <v/>
      </c>
      <c r="M6881" t="str">
        <f>VLOOKUP(H6881,seller_roster!$A$2:$B$85,2,FALSE)</f>
        <v>Lane Lindqvist</v>
      </c>
      <c r="N6881" t="str">
        <f>VLOOKUP(C6881,accounts!$A$2:$F$9615,2,FALSE)</f>
        <v>Field Services</v>
      </c>
      <c r="O6881" t="str">
        <f>VLOOKUP(C6881,accounts!$A$2:$F$9615,3,FALSE)</f>
        <v>$1M-$2.5M</v>
      </c>
      <c r="P6881" t="str">
        <f>VLOOKUP(C6881,accounts!$A$2:$F$9615,5,FALSE)</f>
        <v>East</v>
      </c>
      <c r="Q6881" t="b">
        <f t="shared" si="108"/>
        <v>1</v>
      </c>
      <c r="R6881" t="e">
        <f>INDEX(removed_duplicate_rows!$A$5:$A$39,MATCH(wins!A6881,removed_duplicate_rows!$A$5:$A$39,0))</f>
        <v>#N/A</v>
      </c>
    </row>
    <row r="6882" spans="1:18" ht="15.75" customHeight="1" x14ac:dyDescent="0.2">
      <c r="A6882" t="s">
        <v>20778</v>
      </c>
      <c r="B6882" t="s">
        <v>20779</v>
      </c>
      <c r="C6882" t="s">
        <v>20780</v>
      </c>
      <c r="D6882" s="10">
        <v>46074</v>
      </c>
      <c r="E6882" t="s">
        <v>19916</v>
      </c>
      <c r="F6882">
        <v>3</v>
      </c>
      <c r="G6882" t="s">
        <v>77</v>
      </c>
      <c r="H6882" t="s">
        <v>155</v>
      </c>
      <c r="I6882" t="s">
        <v>79</v>
      </c>
      <c r="J6882">
        <v>1</v>
      </c>
      <c r="K6882">
        <v>12719</v>
      </c>
      <c r="L6882" t="str">
        <f>IFERROR(INDEX(play_attribution!$B$2:$B$328,MATCH(A6882,play_attribution!$A$2:$A$328,0)),"")</f>
        <v/>
      </c>
      <c r="M6882" t="str">
        <f>VLOOKUP(H6882,seller_roster!$A$2:$B$85,2,FALSE)</f>
        <v>Indigo Osei</v>
      </c>
      <c r="N6882" t="str">
        <f>VLOOKUP(C6882,accounts!$A$2:$F$9615,2,FALSE)</f>
        <v>Nonprofit</v>
      </c>
      <c r="O6882" t="str">
        <f>VLOOKUP(C6882,accounts!$A$2:$F$9615,3,FALSE)</f>
        <v>&gt;$10M</v>
      </c>
      <c r="P6882" t="str">
        <f>VLOOKUP(C6882,accounts!$A$2:$F$9615,5,FALSE)</f>
        <v>East</v>
      </c>
      <c r="Q6882" t="b">
        <f t="shared" si="108"/>
        <v>1</v>
      </c>
      <c r="R6882" t="e">
        <f>INDEX(removed_duplicate_rows!$A$5:$A$39,MATCH(wins!A6882,removed_duplicate_rows!$A$5:$A$39,0))</f>
        <v>#N/A</v>
      </c>
    </row>
    <row r="6883" spans="1:18" ht="15.75" customHeight="1" x14ac:dyDescent="0.2">
      <c r="A6883" t="s">
        <v>20781</v>
      </c>
      <c r="B6883" t="s">
        <v>20782</v>
      </c>
      <c r="C6883" t="s">
        <v>20783</v>
      </c>
      <c r="D6883" s="10">
        <v>46074</v>
      </c>
      <c r="E6883" t="s">
        <v>19916</v>
      </c>
      <c r="F6883">
        <v>3</v>
      </c>
      <c r="G6883" t="s">
        <v>77</v>
      </c>
      <c r="H6883" t="s">
        <v>133</v>
      </c>
      <c r="I6883" t="s">
        <v>79</v>
      </c>
      <c r="J6883">
        <v>1</v>
      </c>
      <c r="K6883">
        <v>6906</v>
      </c>
      <c r="L6883" t="str">
        <f>IFERROR(INDEX(play_attribution!$B$2:$B$328,MATCH(A6883,play_attribution!$A$2:$A$328,0)),"")</f>
        <v/>
      </c>
      <c r="M6883" t="str">
        <f>VLOOKUP(H6883,seller_roster!$A$2:$B$85,2,FALSE)</f>
        <v>Devon Tran</v>
      </c>
      <c r="N6883" t="str">
        <f>VLOOKUP(C6883,accounts!$A$2:$F$9615,2,FALSE)</f>
        <v>Construction</v>
      </c>
      <c r="O6883" t="str">
        <f>VLOOKUP(C6883,accounts!$A$2:$F$9615,3,FALSE)</f>
        <v>&lt;$1M</v>
      </c>
      <c r="P6883" t="str">
        <f>VLOOKUP(C6883,accounts!$A$2:$F$9615,5,FALSE)</f>
        <v>West</v>
      </c>
      <c r="Q6883" t="b">
        <f t="shared" si="108"/>
        <v>1</v>
      </c>
      <c r="R6883" t="e">
        <f>INDEX(removed_duplicate_rows!$A$5:$A$39,MATCH(wins!A6883,removed_duplicate_rows!$A$5:$A$39,0))</f>
        <v>#N/A</v>
      </c>
    </row>
    <row r="6884" spans="1:18" ht="15.75" customHeight="1" x14ac:dyDescent="0.2">
      <c r="A6884" t="s">
        <v>20784</v>
      </c>
      <c r="B6884" t="s">
        <v>20785</v>
      </c>
      <c r="C6884" t="s">
        <v>20786</v>
      </c>
      <c r="D6884" s="10">
        <v>46074</v>
      </c>
      <c r="E6884" t="s">
        <v>19916</v>
      </c>
      <c r="F6884">
        <v>3</v>
      </c>
      <c r="G6884" t="s">
        <v>77</v>
      </c>
      <c r="H6884" t="s">
        <v>95</v>
      </c>
      <c r="I6884" t="s">
        <v>79</v>
      </c>
      <c r="J6884">
        <v>1</v>
      </c>
      <c r="K6884">
        <v>10495</v>
      </c>
      <c r="L6884" t="str">
        <f>IFERROR(INDEX(play_attribution!$B$2:$B$328,MATCH(A6884,play_attribution!$A$2:$A$328,0)),"")</f>
        <v/>
      </c>
      <c r="M6884" t="str">
        <f>VLOOKUP(H6884,seller_roster!$A$2:$B$85,2,FALSE)</f>
        <v>Frankie Ferro</v>
      </c>
      <c r="N6884" t="str">
        <f>VLOOKUP(C6884,accounts!$A$2:$F$9615,2,FALSE)</f>
        <v>Logistics</v>
      </c>
      <c r="O6884" t="str">
        <f>VLOOKUP(C6884,accounts!$A$2:$F$9615,3,FALSE)</f>
        <v>$2.5M-$5M</v>
      </c>
      <c r="P6884" t="str">
        <f>VLOOKUP(C6884,accounts!$A$2:$F$9615,5,FALSE)</f>
        <v>West</v>
      </c>
      <c r="Q6884" t="b">
        <f t="shared" si="108"/>
        <v>1</v>
      </c>
      <c r="R6884" t="e">
        <f>INDEX(removed_duplicate_rows!$A$5:$A$39,MATCH(wins!A6884,removed_duplicate_rows!$A$5:$A$39,0))</f>
        <v>#N/A</v>
      </c>
    </row>
    <row r="6885" spans="1:18" ht="15.75" customHeight="1" x14ac:dyDescent="0.2">
      <c r="A6885" t="s">
        <v>20787</v>
      </c>
      <c r="B6885" t="s">
        <v>20788</v>
      </c>
      <c r="C6885" t="s">
        <v>20789</v>
      </c>
      <c r="D6885" s="10">
        <v>46074</v>
      </c>
      <c r="E6885" t="s">
        <v>19916</v>
      </c>
      <c r="F6885">
        <v>3</v>
      </c>
      <c r="G6885" t="s">
        <v>77</v>
      </c>
      <c r="H6885" t="s">
        <v>83</v>
      </c>
      <c r="I6885" t="s">
        <v>79</v>
      </c>
      <c r="J6885">
        <v>1</v>
      </c>
      <c r="K6885">
        <v>4970</v>
      </c>
      <c r="L6885" t="str">
        <f>IFERROR(INDEX(play_attribution!$B$2:$B$328,MATCH(A6885,play_attribution!$A$2:$A$328,0)),"")</f>
        <v/>
      </c>
      <c r="M6885" t="str">
        <f>VLOOKUP(H6885,seller_roster!$A$2:$B$85,2,FALSE)</f>
        <v>Sage Ruiz</v>
      </c>
      <c r="N6885" t="str">
        <f>VLOOKUP(C6885,accounts!$A$2:$F$9615,2,FALSE)</f>
        <v>Hospitality Group</v>
      </c>
      <c r="O6885" t="str">
        <f>VLOOKUP(C6885,accounts!$A$2:$F$9615,3,FALSE)</f>
        <v>$5M-$10M</v>
      </c>
      <c r="P6885" t="str">
        <f>VLOOKUP(C6885,accounts!$A$2:$F$9615,5,FALSE)</f>
        <v>Central</v>
      </c>
      <c r="Q6885" t="b">
        <f t="shared" si="108"/>
        <v>1</v>
      </c>
      <c r="R6885" t="e">
        <f>INDEX(removed_duplicate_rows!$A$5:$A$39,MATCH(wins!A6885,removed_duplicate_rows!$A$5:$A$39,0))</f>
        <v>#N/A</v>
      </c>
    </row>
    <row r="6886" spans="1:18" ht="15.75" customHeight="1" x14ac:dyDescent="0.2">
      <c r="A6886" t="s">
        <v>20790</v>
      </c>
      <c r="B6886" t="s">
        <v>20791</v>
      </c>
      <c r="C6886" t="s">
        <v>20792</v>
      </c>
      <c r="D6886" s="10">
        <v>46074</v>
      </c>
      <c r="E6886" t="s">
        <v>19916</v>
      </c>
      <c r="F6886">
        <v>3</v>
      </c>
      <c r="G6886" t="s">
        <v>77</v>
      </c>
      <c r="H6886" t="s">
        <v>191</v>
      </c>
      <c r="I6886" t="s">
        <v>79</v>
      </c>
      <c r="J6886">
        <v>1</v>
      </c>
      <c r="K6886">
        <v>8179</v>
      </c>
      <c r="L6886" t="str">
        <f>IFERROR(INDEX(play_attribution!$B$2:$B$328,MATCH(A6886,play_attribution!$A$2:$A$328,0)),"")</f>
        <v/>
      </c>
      <c r="M6886" t="str">
        <f>VLOOKUP(H6886,seller_roster!$A$2:$B$85,2,FALSE)</f>
        <v>Blake Lindqvist</v>
      </c>
      <c r="N6886" t="str">
        <f>VLOOKUP(C6886,accounts!$A$2:$F$9615,2,FALSE)</f>
        <v>Hospitality Group</v>
      </c>
      <c r="O6886" t="str">
        <f>VLOOKUP(C6886,accounts!$A$2:$F$9615,3,FALSE)</f>
        <v>$2.5M-$5M</v>
      </c>
      <c r="P6886" t="str">
        <f>VLOOKUP(C6886,accounts!$A$2:$F$9615,5,FALSE)</f>
        <v>West</v>
      </c>
      <c r="Q6886" t="b">
        <f t="shared" si="108"/>
        <v>1</v>
      </c>
      <c r="R6886" t="e">
        <f>INDEX(removed_duplicate_rows!$A$5:$A$39,MATCH(wins!A6886,removed_duplicate_rows!$A$5:$A$39,0))</f>
        <v>#N/A</v>
      </c>
    </row>
    <row r="6887" spans="1:18" ht="15.75" customHeight="1" x14ac:dyDescent="0.2">
      <c r="A6887" t="s">
        <v>20793</v>
      </c>
      <c r="B6887" t="s">
        <v>20794</v>
      </c>
      <c r="C6887" t="s">
        <v>20795</v>
      </c>
      <c r="D6887" s="10">
        <v>46074</v>
      </c>
      <c r="E6887" t="s">
        <v>19916</v>
      </c>
      <c r="F6887">
        <v>3</v>
      </c>
      <c r="G6887" t="s">
        <v>77</v>
      </c>
      <c r="H6887" t="s">
        <v>140</v>
      </c>
      <c r="I6887" t="s">
        <v>79</v>
      </c>
      <c r="J6887">
        <v>1</v>
      </c>
      <c r="K6887">
        <v>5503</v>
      </c>
      <c r="L6887" t="str">
        <f>IFERROR(INDEX(play_attribution!$B$2:$B$328,MATCH(A6887,play_attribution!$A$2:$A$328,0)),"")</f>
        <v/>
      </c>
      <c r="M6887" t="str">
        <f>VLOOKUP(H6887,seller_roster!$A$2:$B$85,2,FALSE)</f>
        <v>Lane Lindqvist</v>
      </c>
      <c r="N6887" t="str">
        <f>VLOOKUP(C6887,accounts!$A$2:$F$9615,2,FALSE)</f>
        <v>Logistics</v>
      </c>
      <c r="O6887" t="str">
        <f>VLOOKUP(C6887,accounts!$A$2:$F$9615,3,FALSE)</f>
        <v>$5M-$10M</v>
      </c>
      <c r="P6887" t="str">
        <f>VLOOKUP(C6887,accounts!$A$2:$F$9615,5,FALSE)</f>
        <v>Central</v>
      </c>
      <c r="Q6887" t="b">
        <f t="shared" si="108"/>
        <v>1</v>
      </c>
      <c r="R6887" t="e">
        <f>INDEX(removed_duplicate_rows!$A$5:$A$39,MATCH(wins!A6887,removed_duplicate_rows!$A$5:$A$39,0))</f>
        <v>#N/A</v>
      </c>
    </row>
    <row r="6888" spans="1:18" ht="15.75" customHeight="1" x14ac:dyDescent="0.2">
      <c r="A6888" t="s">
        <v>20796</v>
      </c>
      <c r="B6888" t="s">
        <v>20797</v>
      </c>
      <c r="C6888" t="s">
        <v>20798</v>
      </c>
      <c r="D6888" s="10">
        <v>46074</v>
      </c>
      <c r="E6888" t="s">
        <v>19916</v>
      </c>
      <c r="F6888">
        <v>3</v>
      </c>
      <c r="G6888" t="s">
        <v>77</v>
      </c>
      <c r="H6888" t="s">
        <v>91</v>
      </c>
      <c r="I6888" t="s">
        <v>79</v>
      </c>
      <c r="J6888">
        <v>1</v>
      </c>
      <c r="K6888">
        <v>9719</v>
      </c>
      <c r="L6888" t="str">
        <f>IFERROR(INDEX(play_attribution!$B$2:$B$328,MATCH(A6888,play_attribution!$A$2:$A$328,0)),"")</f>
        <v/>
      </c>
      <c r="M6888" t="str">
        <f>VLOOKUP(H6888,seller_roster!$A$2:$B$85,2,FALSE)</f>
        <v>Kira Sorensen</v>
      </c>
      <c r="N6888" t="str">
        <f>VLOOKUP(C6888,accounts!$A$2:$F$9615,2,FALSE)</f>
        <v>Professional Services</v>
      </c>
      <c r="O6888" t="str">
        <f>VLOOKUP(C6888,accounts!$A$2:$F$9615,3,FALSE)</f>
        <v>$5M-$10M</v>
      </c>
      <c r="P6888" t="str">
        <f>VLOOKUP(C6888,accounts!$A$2:$F$9615,5,FALSE)</f>
        <v>East</v>
      </c>
      <c r="Q6888" t="b">
        <f t="shared" si="108"/>
        <v>1</v>
      </c>
      <c r="R6888" t="e">
        <f>INDEX(removed_duplicate_rows!$A$5:$A$39,MATCH(wins!A6888,removed_duplicate_rows!$A$5:$A$39,0))</f>
        <v>#N/A</v>
      </c>
    </row>
    <row r="6889" spans="1:18" ht="15.75" customHeight="1" x14ac:dyDescent="0.2">
      <c r="A6889" t="s">
        <v>20799</v>
      </c>
      <c r="B6889" t="s">
        <v>20800</v>
      </c>
      <c r="C6889" t="s">
        <v>20801</v>
      </c>
      <c r="D6889" s="10">
        <v>46074</v>
      </c>
      <c r="E6889" t="s">
        <v>19916</v>
      </c>
      <c r="F6889">
        <v>3</v>
      </c>
      <c r="G6889" t="s">
        <v>77</v>
      </c>
      <c r="H6889" t="s">
        <v>527</v>
      </c>
      <c r="I6889" t="s">
        <v>79</v>
      </c>
      <c r="J6889">
        <v>1</v>
      </c>
      <c r="K6889">
        <v>5732</v>
      </c>
      <c r="L6889" t="str">
        <f>IFERROR(INDEX(play_attribution!$B$2:$B$328,MATCH(A6889,play_attribution!$A$2:$A$328,0)),"")</f>
        <v/>
      </c>
      <c r="M6889" t="str">
        <f>VLOOKUP(H6889,seller_roster!$A$2:$B$85,2,FALSE)</f>
        <v>Nia Mbeki</v>
      </c>
      <c r="N6889" t="str">
        <f>VLOOKUP(C6889,accounts!$A$2:$F$9615,2,FALSE)</f>
        <v>Professional Services</v>
      </c>
      <c r="O6889" t="str">
        <f>VLOOKUP(C6889,accounts!$A$2:$F$9615,3,FALSE)</f>
        <v>$2.5M-$5M</v>
      </c>
      <c r="P6889" t="str">
        <f>VLOOKUP(C6889,accounts!$A$2:$F$9615,5,FALSE)</f>
        <v>East</v>
      </c>
      <c r="Q6889" t="b">
        <f t="shared" si="108"/>
        <v>1</v>
      </c>
      <c r="R6889" t="e">
        <f>INDEX(removed_duplicate_rows!$A$5:$A$39,MATCH(wins!A6889,removed_duplicate_rows!$A$5:$A$39,0))</f>
        <v>#N/A</v>
      </c>
    </row>
    <row r="6890" spans="1:18" ht="15.75" customHeight="1" x14ac:dyDescent="0.2">
      <c r="A6890" t="s">
        <v>20802</v>
      </c>
      <c r="B6890" t="s">
        <v>20803</v>
      </c>
      <c r="C6890" t="s">
        <v>20804</v>
      </c>
      <c r="D6890" s="10">
        <v>46074</v>
      </c>
      <c r="E6890" t="s">
        <v>19916</v>
      </c>
      <c r="F6890">
        <v>3</v>
      </c>
      <c r="G6890" t="s">
        <v>77</v>
      </c>
      <c r="H6890" t="s">
        <v>122</v>
      </c>
      <c r="I6890" t="s">
        <v>79</v>
      </c>
      <c r="J6890">
        <v>1</v>
      </c>
      <c r="K6890">
        <v>7914</v>
      </c>
      <c r="L6890" t="str">
        <f>IFERROR(INDEX(play_attribution!$B$2:$B$328,MATCH(A6890,play_attribution!$A$2:$A$328,0)),"")</f>
        <v/>
      </c>
      <c r="M6890" t="str">
        <f>VLOOKUP(H6890,seller_roster!$A$2:$B$85,2,FALSE)</f>
        <v>Uma Osei</v>
      </c>
      <c r="N6890" t="str">
        <f>VLOOKUP(C6890,accounts!$A$2:$F$9615,2,FALSE)</f>
        <v>Field Services</v>
      </c>
      <c r="O6890" t="str">
        <f>VLOOKUP(C6890,accounts!$A$2:$F$9615,3,FALSE)</f>
        <v>$5M-$10M</v>
      </c>
      <c r="P6890" t="str">
        <f>VLOOKUP(C6890,accounts!$A$2:$F$9615,5,FALSE)</f>
        <v>West</v>
      </c>
      <c r="Q6890" t="b">
        <f t="shared" si="108"/>
        <v>1</v>
      </c>
      <c r="R6890" t="e">
        <f>INDEX(removed_duplicate_rows!$A$5:$A$39,MATCH(wins!A6890,removed_duplicate_rows!$A$5:$A$39,0))</f>
        <v>#N/A</v>
      </c>
    </row>
    <row r="6891" spans="1:18" ht="15.75" customHeight="1" x14ac:dyDescent="0.2">
      <c r="A6891" t="s">
        <v>20805</v>
      </c>
      <c r="B6891" t="s">
        <v>20806</v>
      </c>
      <c r="C6891" t="s">
        <v>20807</v>
      </c>
      <c r="D6891" s="10">
        <v>46074</v>
      </c>
      <c r="E6891" t="s">
        <v>19916</v>
      </c>
      <c r="F6891">
        <v>3</v>
      </c>
      <c r="G6891" t="s">
        <v>77</v>
      </c>
      <c r="H6891" t="s">
        <v>118</v>
      </c>
      <c r="I6891" t="s">
        <v>79</v>
      </c>
      <c r="J6891">
        <v>1</v>
      </c>
      <c r="K6891">
        <v>9097</v>
      </c>
      <c r="L6891" t="str">
        <f>IFERROR(INDEX(play_attribution!$B$2:$B$328,MATCH(A6891,play_attribution!$A$2:$A$328,0)),"")</f>
        <v/>
      </c>
      <c r="M6891" t="str">
        <f>VLOOKUP(H6891,seller_roster!$A$2:$B$85,2,FALSE)</f>
        <v>Val Reyes</v>
      </c>
      <c r="N6891" t="str">
        <f>VLOOKUP(C6891,accounts!$A$2:$F$9615,2,FALSE)</f>
        <v>Nonprofit</v>
      </c>
      <c r="O6891" t="str">
        <f>VLOOKUP(C6891,accounts!$A$2:$F$9615,3,FALSE)</f>
        <v>$5M-$10M</v>
      </c>
      <c r="P6891" t="str">
        <f>VLOOKUP(C6891,accounts!$A$2:$F$9615,5,FALSE)</f>
        <v>West</v>
      </c>
      <c r="Q6891" t="b">
        <f t="shared" si="108"/>
        <v>1</v>
      </c>
      <c r="R6891" t="e">
        <f>INDEX(removed_duplicate_rows!$A$5:$A$39,MATCH(wins!A6891,removed_duplicate_rows!$A$5:$A$39,0))</f>
        <v>#N/A</v>
      </c>
    </row>
    <row r="6892" spans="1:18" ht="15.75" customHeight="1" x14ac:dyDescent="0.2">
      <c r="A6892" t="s">
        <v>20808</v>
      </c>
      <c r="B6892" t="s">
        <v>20809</v>
      </c>
      <c r="C6892" t="s">
        <v>20810</v>
      </c>
      <c r="D6892" s="10">
        <v>46074</v>
      </c>
      <c r="E6892" t="s">
        <v>19916</v>
      </c>
      <c r="F6892">
        <v>3</v>
      </c>
      <c r="G6892" t="s">
        <v>77</v>
      </c>
      <c r="H6892" t="s">
        <v>177</v>
      </c>
      <c r="I6892" t="s">
        <v>55</v>
      </c>
      <c r="J6892">
        <v>1</v>
      </c>
      <c r="K6892">
        <v>11324</v>
      </c>
      <c r="L6892" t="str">
        <f>IFERROR(INDEX(play_attribution!$B$2:$B$328,MATCH(A6892,play_attribution!$A$2:$A$328,0)),"")</f>
        <v/>
      </c>
      <c r="M6892" t="str">
        <f>VLOOKUP(H6892,seller_roster!$A$2:$B$85,2,FALSE)</f>
        <v>Gray Marsh</v>
      </c>
      <c r="N6892" t="str">
        <f>VLOOKUP(C6892,accounts!$A$2:$F$9615,2,FALSE)</f>
        <v>Wholesale &amp; Distribution</v>
      </c>
      <c r="O6892" t="str">
        <f>VLOOKUP(C6892,accounts!$A$2:$F$9615,3,FALSE)</f>
        <v>$1M-$2.5M</v>
      </c>
      <c r="P6892" t="str">
        <f>VLOOKUP(C6892,accounts!$A$2:$F$9615,5,FALSE)</f>
        <v>West</v>
      </c>
      <c r="Q6892" t="b">
        <f t="shared" si="108"/>
        <v>1</v>
      </c>
      <c r="R6892" t="e">
        <f>INDEX(removed_duplicate_rows!$A$5:$A$39,MATCH(wins!A6892,removed_duplicate_rows!$A$5:$A$39,0))</f>
        <v>#N/A</v>
      </c>
    </row>
    <row r="6893" spans="1:18" ht="15.75" customHeight="1" x14ac:dyDescent="0.2">
      <c r="A6893" t="s">
        <v>20811</v>
      </c>
      <c r="B6893" t="s">
        <v>20812</v>
      </c>
      <c r="C6893" t="s">
        <v>20813</v>
      </c>
      <c r="D6893" s="10">
        <v>46074</v>
      </c>
      <c r="E6893" t="s">
        <v>19916</v>
      </c>
      <c r="F6893">
        <v>3</v>
      </c>
      <c r="G6893" t="s">
        <v>77</v>
      </c>
      <c r="H6893" t="s">
        <v>140</v>
      </c>
      <c r="I6893" t="s">
        <v>55</v>
      </c>
      <c r="J6893">
        <v>1</v>
      </c>
      <c r="K6893">
        <v>7785</v>
      </c>
      <c r="L6893" t="str">
        <f>IFERROR(INDEX(play_attribution!$B$2:$B$328,MATCH(A6893,play_attribution!$A$2:$A$328,0)),"")</f>
        <v/>
      </c>
      <c r="M6893" t="str">
        <f>VLOOKUP(H6893,seller_roster!$A$2:$B$85,2,FALSE)</f>
        <v>Lane Lindqvist</v>
      </c>
      <c r="N6893" t="str">
        <f>VLOOKUP(C6893,accounts!$A$2:$F$9615,2,FALSE)</f>
        <v>Logistics</v>
      </c>
      <c r="O6893" t="str">
        <f>VLOOKUP(C6893,accounts!$A$2:$F$9615,3,FALSE)</f>
        <v>$1M-$2.5M</v>
      </c>
      <c r="P6893" t="str">
        <f>VLOOKUP(C6893,accounts!$A$2:$F$9615,5,FALSE)</f>
        <v>West</v>
      </c>
      <c r="Q6893" t="b">
        <f t="shared" si="108"/>
        <v>1</v>
      </c>
      <c r="R6893" t="e">
        <f>INDEX(removed_duplicate_rows!$A$5:$A$39,MATCH(wins!A6893,removed_duplicate_rows!$A$5:$A$39,0))</f>
        <v>#N/A</v>
      </c>
    </row>
    <row r="6894" spans="1:18" ht="15.75" customHeight="1" x14ac:dyDescent="0.2">
      <c r="A6894" t="s">
        <v>20814</v>
      </c>
      <c r="B6894" t="s">
        <v>20815</v>
      </c>
      <c r="C6894" t="s">
        <v>20816</v>
      </c>
      <c r="D6894" s="10">
        <v>46074</v>
      </c>
      <c r="E6894" t="s">
        <v>19916</v>
      </c>
      <c r="F6894">
        <v>3</v>
      </c>
      <c r="G6894" t="s">
        <v>77</v>
      </c>
      <c r="H6894" t="s">
        <v>107</v>
      </c>
      <c r="I6894" t="s">
        <v>79</v>
      </c>
      <c r="J6894">
        <v>1</v>
      </c>
      <c r="K6894">
        <v>6889</v>
      </c>
      <c r="L6894" t="str">
        <f>IFERROR(INDEX(play_attribution!$B$2:$B$328,MATCH(A6894,play_attribution!$A$2:$A$328,0)),"")</f>
        <v/>
      </c>
      <c r="M6894" t="str">
        <f>VLOOKUP(H6894,seller_roster!$A$2:$B$85,2,FALSE)</f>
        <v>Skyler Doyle</v>
      </c>
      <c r="N6894" t="str">
        <f>VLOOKUP(C6894,accounts!$A$2:$F$9615,2,FALSE)</f>
        <v>Hospitality Group</v>
      </c>
      <c r="O6894" t="str">
        <f>VLOOKUP(C6894,accounts!$A$2:$F$9615,3,FALSE)</f>
        <v>$2.5M-$5M</v>
      </c>
      <c r="P6894" t="str">
        <f>VLOOKUP(C6894,accounts!$A$2:$F$9615,5,FALSE)</f>
        <v>East</v>
      </c>
      <c r="Q6894" t="b">
        <f t="shared" si="108"/>
        <v>1</v>
      </c>
      <c r="R6894" t="e">
        <f>INDEX(removed_duplicate_rows!$A$5:$A$39,MATCH(wins!A6894,removed_duplicate_rows!$A$5:$A$39,0))</f>
        <v>#N/A</v>
      </c>
    </row>
    <row r="6895" spans="1:18" ht="15.75" customHeight="1" x14ac:dyDescent="0.2">
      <c r="A6895" t="s">
        <v>20817</v>
      </c>
      <c r="B6895" t="s">
        <v>20818</v>
      </c>
      <c r="C6895" t="s">
        <v>20819</v>
      </c>
      <c r="D6895" s="10">
        <v>46074</v>
      </c>
      <c r="E6895" t="s">
        <v>19916</v>
      </c>
      <c r="F6895">
        <v>3</v>
      </c>
      <c r="G6895" t="s">
        <v>77</v>
      </c>
      <c r="H6895" t="s">
        <v>618</v>
      </c>
      <c r="I6895" t="s">
        <v>79</v>
      </c>
      <c r="J6895">
        <v>1</v>
      </c>
      <c r="K6895">
        <v>4611</v>
      </c>
      <c r="L6895" t="str">
        <f>IFERROR(INDEX(play_attribution!$B$2:$B$328,MATCH(A6895,play_attribution!$A$2:$A$328,0)),"")</f>
        <v/>
      </c>
      <c r="M6895" t="str">
        <f>VLOOKUP(H6895,seller_roster!$A$2:$B$85,2,FALSE)</f>
        <v>Parker Reyes</v>
      </c>
      <c r="N6895" t="str">
        <f>VLOOKUP(C6895,accounts!$A$2:$F$9615,2,FALSE)</f>
        <v>Professional Services</v>
      </c>
      <c r="O6895" t="str">
        <f>VLOOKUP(C6895,accounts!$A$2:$F$9615,3,FALSE)</f>
        <v>$5M-$10M</v>
      </c>
      <c r="P6895" t="str">
        <f>VLOOKUP(C6895,accounts!$A$2:$F$9615,5,FALSE)</f>
        <v>Central</v>
      </c>
      <c r="Q6895" t="b">
        <f t="shared" si="108"/>
        <v>1</v>
      </c>
      <c r="R6895" t="e">
        <f>INDEX(removed_duplicate_rows!$A$5:$A$39,MATCH(wins!A6895,removed_duplicate_rows!$A$5:$A$39,0))</f>
        <v>#N/A</v>
      </c>
    </row>
    <row r="6896" spans="1:18" ht="15.75" customHeight="1" x14ac:dyDescent="0.2">
      <c r="A6896" t="s">
        <v>20820</v>
      </c>
      <c r="B6896" t="s">
        <v>20821</v>
      </c>
      <c r="C6896" t="s">
        <v>20822</v>
      </c>
      <c r="D6896" s="10">
        <v>46074</v>
      </c>
      <c r="E6896" t="s">
        <v>19916</v>
      </c>
      <c r="F6896">
        <v>3</v>
      </c>
      <c r="G6896" t="s">
        <v>77</v>
      </c>
      <c r="H6896" t="s">
        <v>147</v>
      </c>
      <c r="I6896" t="s">
        <v>79</v>
      </c>
      <c r="J6896">
        <v>1</v>
      </c>
      <c r="K6896">
        <v>7305</v>
      </c>
      <c r="L6896" t="str">
        <f>IFERROR(INDEX(play_attribution!$B$2:$B$328,MATCH(A6896,play_attribution!$A$2:$A$328,0)),"")</f>
        <v/>
      </c>
      <c r="M6896" t="str">
        <f>VLOOKUP(H6896,seller_roster!$A$2:$B$85,2,FALSE)</f>
        <v>Riley Tran</v>
      </c>
      <c r="N6896" t="str">
        <f>VLOOKUP(C6896,accounts!$A$2:$F$9615,2,FALSE)</f>
        <v>Construction</v>
      </c>
      <c r="O6896" t="str">
        <f>VLOOKUP(C6896,accounts!$A$2:$F$9615,3,FALSE)</f>
        <v>&gt;$10M</v>
      </c>
      <c r="P6896" t="str">
        <f>VLOOKUP(C6896,accounts!$A$2:$F$9615,5,FALSE)</f>
        <v>Central</v>
      </c>
      <c r="Q6896" t="b">
        <f t="shared" si="108"/>
        <v>1</v>
      </c>
      <c r="R6896" t="e">
        <f>INDEX(removed_duplicate_rows!$A$5:$A$39,MATCH(wins!A6896,removed_duplicate_rows!$A$5:$A$39,0))</f>
        <v>#N/A</v>
      </c>
    </row>
    <row r="6897" spans="1:18" ht="15.75" customHeight="1" x14ac:dyDescent="0.2">
      <c r="A6897" t="s">
        <v>20823</v>
      </c>
      <c r="B6897" t="s">
        <v>20824</v>
      </c>
      <c r="C6897" t="s">
        <v>20825</v>
      </c>
      <c r="D6897" s="10">
        <v>46074</v>
      </c>
      <c r="E6897" t="s">
        <v>19916</v>
      </c>
      <c r="F6897">
        <v>3</v>
      </c>
      <c r="G6897" t="s">
        <v>77</v>
      </c>
      <c r="H6897" t="s">
        <v>103</v>
      </c>
      <c r="I6897" t="s">
        <v>79</v>
      </c>
      <c r="J6897">
        <v>1</v>
      </c>
      <c r="K6897">
        <v>8768</v>
      </c>
      <c r="L6897" t="str">
        <f>IFERROR(INDEX(play_attribution!$B$2:$B$328,MATCH(A6897,play_attribution!$A$2:$A$328,0)),"")</f>
        <v/>
      </c>
      <c r="M6897" t="str">
        <f>VLOOKUP(H6897,seller_roster!$A$2:$B$85,2,FALSE)</f>
        <v>Jax Reyes</v>
      </c>
      <c r="N6897" t="str">
        <f>VLOOKUP(C6897,accounts!$A$2:$F$9615,2,FALSE)</f>
        <v>Wholesale &amp; Distribution</v>
      </c>
      <c r="O6897" t="str">
        <f>VLOOKUP(C6897,accounts!$A$2:$F$9615,3,FALSE)</f>
        <v>$5M-$10M</v>
      </c>
      <c r="P6897" t="str">
        <f>VLOOKUP(C6897,accounts!$A$2:$F$9615,5,FALSE)</f>
        <v>West</v>
      </c>
      <c r="Q6897" t="b">
        <f t="shared" si="108"/>
        <v>1</v>
      </c>
      <c r="R6897" t="e">
        <f>INDEX(removed_duplicate_rows!$A$5:$A$39,MATCH(wins!A6897,removed_duplicate_rows!$A$5:$A$39,0))</f>
        <v>#N/A</v>
      </c>
    </row>
    <row r="6898" spans="1:18" ht="15.75" customHeight="1" x14ac:dyDescent="0.2">
      <c r="A6898" t="s">
        <v>20826</v>
      </c>
      <c r="B6898" t="s">
        <v>20827</v>
      </c>
      <c r="C6898" t="s">
        <v>20828</v>
      </c>
      <c r="D6898" s="10">
        <v>46074</v>
      </c>
      <c r="E6898" t="s">
        <v>19916</v>
      </c>
      <c r="F6898">
        <v>3</v>
      </c>
      <c r="G6898" t="s">
        <v>77</v>
      </c>
      <c r="H6898" t="s">
        <v>114</v>
      </c>
      <c r="I6898" t="s">
        <v>79</v>
      </c>
      <c r="J6898">
        <v>1</v>
      </c>
      <c r="K6898">
        <v>10444</v>
      </c>
      <c r="L6898" t="str">
        <f>IFERROR(INDEX(play_attribution!$B$2:$B$328,MATCH(A6898,play_attribution!$A$2:$A$328,0)),"")</f>
        <v/>
      </c>
      <c r="M6898" t="str">
        <f>VLOOKUP(H6898,seller_roster!$A$2:$B$85,2,FALSE)</f>
        <v>Ray Reyes</v>
      </c>
      <c r="N6898" t="str">
        <f>VLOOKUP(C6898,accounts!$A$2:$F$9615,2,FALSE)</f>
        <v>Professional Services</v>
      </c>
      <c r="O6898" t="str">
        <f>VLOOKUP(C6898,accounts!$A$2:$F$9615,3,FALSE)</f>
        <v>$1M-$2.5M</v>
      </c>
      <c r="P6898" t="str">
        <f>VLOOKUP(C6898,accounts!$A$2:$F$9615,5,FALSE)</f>
        <v>West</v>
      </c>
      <c r="Q6898" t="b">
        <f t="shared" si="108"/>
        <v>1</v>
      </c>
      <c r="R6898" t="e">
        <f>INDEX(removed_duplicate_rows!$A$5:$A$39,MATCH(wins!A6898,removed_duplicate_rows!$A$5:$A$39,0))</f>
        <v>#N/A</v>
      </c>
    </row>
    <row r="6899" spans="1:18" ht="15.75" customHeight="1" x14ac:dyDescent="0.2">
      <c r="A6899" t="s">
        <v>20829</v>
      </c>
      <c r="B6899" t="s">
        <v>20830</v>
      </c>
      <c r="C6899" t="s">
        <v>20831</v>
      </c>
      <c r="D6899" s="10">
        <v>46074</v>
      </c>
      <c r="E6899" t="s">
        <v>19916</v>
      </c>
      <c r="F6899">
        <v>3</v>
      </c>
      <c r="G6899" t="s">
        <v>77</v>
      </c>
      <c r="H6899" t="s">
        <v>159</v>
      </c>
      <c r="I6899" t="s">
        <v>79</v>
      </c>
      <c r="J6899">
        <v>1</v>
      </c>
      <c r="K6899">
        <v>12480</v>
      </c>
      <c r="L6899" t="str">
        <f>IFERROR(INDEX(play_attribution!$B$2:$B$328,MATCH(A6899,play_attribution!$A$2:$A$328,0)),"")</f>
        <v/>
      </c>
      <c r="M6899" t="str">
        <f>VLOOKUP(H6899,seller_roster!$A$2:$B$85,2,FALSE)</f>
        <v>Kai Bianchi</v>
      </c>
      <c r="N6899" t="str">
        <f>VLOOKUP(C6899,accounts!$A$2:$F$9615,2,FALSE)</f>
        <v>Wholesale &amp; Distribution</v>
      </c>
      <c r="O6899" t="str">
        <f>VLOOKUP(C6899,accounts!$A$2:$F$9615,3,FALSE)</f>
        <v>$2.5M-$5M</v>
      </c>
      <c r="P6899" t="str">
        <f>VLOOKUP(C6899,accounts!$A$2:$F$9615,5,FALSE)</f>
        <v>East</v>
      </c>
      <c r="Q6899" t="b">
        <f t="shared" si="108"/>
        <v>1</v>
      </c>
      <c r="R6899" t="e">
        <f>INDEX(removed_duplicate_rows!$A$5:$A$39,MATCH(wins!A6899,removed_duplicate_rows!$A$5:$A$39,0))</f>
        <v>#N/A</v>
      </c>
    </row>
    <row r="6900" spans="1:18" ht="15.75" customHeight="1" x14ac:dyDescent="0.2">
      <c r="A6900" t="s">
        <v>20832</v>
      </c>
      <c r="B6900" t="s">
        <v>20833</v>
      </c>
      <c r="C6900" t="s">
        <v>20834</v>
      </c>
      <c r="D6900" s="10">
        <v>46074</v>
      </c>
      <c r="E6900" t="s">
        <v>19916</v>
      </c>
      <c r="F6900">
        <v>3</v>
      </c>
      <c r="G6900" t="s">
        <v>77</v>
      </c>
      <c r="H6900" t="s">
        <v>95</v>
      </c>
      <c r="I6900" t="s">
        <v>55</v>
      </c>
      <c r="J6900">
        <v>1</v>
      </c>
      <c r="K6900">
        <v>7726</v>
      </c>
      <c r="L6900" t="str">
        <f>IFERROR(INDEX(play_attribution!$B$2:$B$328,MATCH(A6900,play_attribution!$A$2:$A$328,0)),"")</f>
        <v/>
      </c>
      <c r="M6900" t="str">
        <f>VLOOKUP(H6900,seller_roster!$A$2:$B$85,2,FALSE)</f>
        <v>Frankie Ferro</v>
      </c>
      <c r="N6900" t="str">
        <f>VLOOKUP(C6900,accounts!$A$2:$F$9615,2,FALSE)</f>
        <v>Professional Services</v>
      </c>
      <c r="O6900" t="str">
        <f>VLOOKUP(C6900,accounts!$A$2:$F$9615,3,FALSE)</f>
        <v>$5M-$10M</v>
      </c>
      <c r="P6900" t="str">
        <f>VLOOKUP(C6900,accounts!$A$2:$F$9615,5,FALSE)</f>
        <v>Central</v>
      </c>
      <c r="Q6900" t="b">
        <f t="shared" si="108"/>
        <v>1</v>
      </c>
      <c r="R6900" t="e">
        <f>INDEX(removed_duplicate_rows!$A$5:$A$39,MATCH(wins!A6900,removed_duplicate_rows!$A$5:$A$39,0))</f>
        <v>#N/A</v>
      </c>
    </row>
    <row r="6901" spans="1:18" ht="15.75" customHeight="1" x14ac:dyDescent="0.2">
      <c r="A6901" t="s">
        <v>20835</v>
      </c>
      <c r="B6901" t="s">
        <v>20836</v>
      </c>
      <c r="C6901" t="s">
        <v>20837</v>
      </c>
      <c r="D6901" s="10">
        <v>46074</v>
      </c>
      <c r="E6901" t="s">
        <v>19916</v>
      </c>
      <c r="F6901">
        <v>3</v>
      </c>
      <c r="G6901" t="s">
        <v>77</v>
      </c>
      <c r="H6901" t="s">
        <v>87</v>
      </c>
      <c r="I6901" t="s">
        <v>79</v>
      </c>
      <c r="J6901">
        <v>1</v>
      </c>
      <c r="K6901">
        <v>7709</v>
      </c>
      <c r="L6901" t="str">
        <f>IFERROR(INDEX(play_attribution!$B$2:$B$328,MATCH(A6901,play_attribution!$A$2:$A$328,0)),"")</f>
        <v/>
      </c>
      <c r="M6901" t="str">
        <f>VLOOKUP(H6901,seller_roster!$A$2:$B$85,2,FALSE)</f>
        <v>Harper Tran</v>
      </c>
      <c r="N6901" t="str">
        <f>VLOOKUP(C6901,accounts!$A$2:$F$9615,2,FALSE)</f>
        <v>Field Services</v>
      </c>
      <c r="O6901" t="str">
        <f>VLOOKUP(C6901,accounts!$A$2:$F$9615,3,FALSE)</f>
        <v>$2.5M-$5M</v>
      </c>
      <c r="P6901" t="str">
        <f>VLOOKUP(C6901,accounts!$A$2:$F$9615,5,FALSE)</f>
        <v>East</v>
      </c>
      <c r="Q6901" t="b">
        <f t="shared" si="108"/>
        <v>1</v>
      </c>
      <c r="R6901" t="e">
        <f>INDEX(removed_duplicate_rows!$A$5:$A$39,MATCH(wins!A6901,removed_duplicate_rows!$A$5:$A$39,0))</f>
        <v>#N/A</v>
      </c>
    </row>
    <row r="6902" spans="1:18" ht="15.75" customHeight="1" x14ac:dyDescent="0.2">
      <c r="A6902" t="s">
        <v>20838</v>
      </c>
      <c r="B6902" t="s">
        <v>20839</v>
      </c>
      <c r="C6902" t="s">
        <v>20840</v>
      </c>
      <c r="D6902" s="10">
        <v>46074</v>
      </c>
      <c r="E6902" t="s">
        <v>19916</v>
      </c>
      <c r="F6902">
        <v>3</v>
      </c>
      <c r="G6902" t="s">
        <v>77</v>
      </c>
      <c r="H6902" t="s">
        <v>129</v>
      </c>
      <c r="I6902" t="s">
        <v>55</v>
      </c>
      <c r="J6902">
        <v>1</v>
      </c>
      <c r="K6902">
        <v>5353</v>
      </c>
      <c r="L6902" t="str">
        <f>IFERROR(INDEX(play_attribution!$B$2:$B$328,MATCH(A6902,play_attribution!$A$2:$A$328,0)),"")</f>
        <v/>
      </c>
      <c r="M6902" t="str">
        <f>VLOOKUP(H6902,seller_roster!$A$2:$B$85,2,FALSE)</f>
        <v>Gray Vega</v>
      </c>
      <c r="N6902" t="str">
        <f>VLOOKUP(C6902,accounts!$A$2:$F$9615,2,FALSE)</f>
        <v>Construction</v>
      </c>
      <c r="O6902" t="str">
        <f>VLOOKUP(C6902,accounts!$A$2:$F$9615,3,FALSE)</f>
        <v>$2.5M-$5M</v>
      </c>
      <c r="P6902" t="str">
        <f>VLOOKUP(C6902,accounts!$A$2:$F$9615,5,FALSE)</f>
        <v>East</v>
      </c>
      <c r="Q6902" t="b">
        <f t="shared" si="108"/>
        <v>1</v>
      </c>
      <c r="R6902" t="e">
        <f>INDEX(removed_duplicate_rows!$A$5:$A$39,MATCH(wins!A6902,removed_duplicate_rows!$A$5:$A$39,0))</f>
        <v>#N/A</v>
      </c>
    </row>
    <row r="6903" spans="1:18" ht="15.75" customHeight="1" x14ac:dyDescent="0.2">
      <c r="A6903" t="s">
        <v>20841</v>
      </c>
      <c r="B6903" t="s">
        <v>20842</v>
      </c>
      <c r="C6903" t="s">
        <v>20843</v>
      </c>
      <c r="D6903" s="10">
        <v>46074</v>
      </c>
      <c r="E6903" t="s">
        <v>19916</v>
      </c>
      <c r="F6903">
        <v>3</v>
      </c>
      <c r="G6903" t="s">
        <v>77</v>
      </c>
      <c r="H6903" t="s">
        <v>87</v>
      </c>
      <c r="I6903" t="s">
        <v>55</v>
      </c>
      <c r="J6903">
        <v>1</v>
      </c>
      <c r="K6903">
        <v>7259</v>
      </c>
      <c r="L6903" t="str">
        <f>IFERROR(INDEX(play_attribution!$B$2:$B$328,MATCH(A6903,play_attribution!$A$2:$A$328,0)),"")</f>
        <v/>
      </c>
      <c r="M6903" t="str">
        <f>VLOOKUP(H6903,seller_roster!$A$2:$B$85,2,FALSE)</f>
        <v>Harper Tran</v>
      </c>
      <c r="N6903" t="str">
        <f>VLOOKUP(C6903,accounts!$A$2:$F$9615,2,FALSE)</f>
        <v>Construction</v>
      </c>
      <c r="O6903" t="str">
        <f>VLOOKUP(C6903,accounts!$A$2:$F$9615,3,FALSE)</f>
        <v>$2.5M-$5M</v>
      </c>
      <c r="P6903" t="str">
        <f>VLOOKUP(C6903,accounts!$A$2:$F$9615,5,FALSE)</f>
        <v>West</v>
      </c>
      <c r="Q6903" t="b">
        <f t="shared" si="108"/>
        <v>1</v>
      </c>
      <c r="R6903" t="e">
        <f>INDEX(removed_duplicate_rows!$A$5:$A$39,MATCH(wins!A6903,removed_duplicate_rows!$A$5:$A$39,0))</f>
        <v>#N/A</v>
      </c>
    </row>
    <row r="6904" spans="1:18" ht="15.75" customHeight="1" x14ac:dyDescent="0.2">
      <c r="A6904" t="s">
        <v>20844</v>
      </c>
      <c r="B6904" t="s">
        <v>20845</v>
      </c>
      <c r="C6904" t="s">
        <v>20846</v>
      </c>
      <c r="D6904" s="10">
        <v>46074</v>
      </c>
      <c r="E6904" t="s">
        <v>19916</v>
      </c>
      <c r="F6904">
        <v>3</v>
      </c>
      <c r="G6904" t="s">
        <v>77</v>
      </c>
      <c r="H6904" t="s">
        <v>155</v>
      </c>
      <c r="I6904" t="s">
        <v>79</v>
      </c>
      <c r="J6904">
        <v>1</v>
      </c>
      <c r="K6904">
        <v>11216</v>
      </c>
      <c r="L6904" t="str">
        <f>IFERROR(INDEX(play_attribution!$B$2:$B$328,MATCH(A6904,play_attribution!$A$2:$A$328,0)),"")</f>
        <v/>
      </c>
      <c r="M6904" t="str">
        <f>VLOOKUP(H6904,seller_roster!$A$2:$B$85,2,FALSE)</f>
        <v>Indigo Osei</v>
      </c>
      <c r="N6904" t="str">
        <f>VLOOKUP(C6904,accounts!$A$2:$F$9615,2,FALSE)</f>
        <v>Wholesale &amp; Distribution</v>
      </c>
      <c r="O6904" t="str">
        <f>VLOOKUP(C6904,accounts!$A$2:$F$9615,3,FALSE)</f>
        <v>$5M-$10M</v>
      </c>
      <c r="P6904" t="str">
        <f>VLOOKUP(C6904,accounts!$A$2:$F$9615,5,FALSE)</f>
        <v>Central</v>
      </c>
      <c r="Q6904" t="b">
        <f t="shared" si="108"/>
        <v>1</v>
      </c>
      <c r="R6904" t="e">
        <f>INDEX(removed_duplicate_rows!$A$5:$A$39,MATCH(wins!A6904,removed_duplicate_rows!$A$5:$A$39,0))</f>
        <v>#N/A</v>
      </c>
    </row>
    <row r="6905" spans="1:18" ht="15.75" customHeight="1" x14ac:dyDescent="0.2">
      <c r="A6905" t="s">
        <v>20847</v>
      </c>
      <c r="B6905" t="s">
        <v>20848</v>
      </c>
      <c r="C6905" t="s">
        <v>20849</v>
      </c>
      <c r="D6905" s="10">
        <v>46074</v>
      </c>
      <c r="E6905" t="s">
        <v>19916</v>
      </c>
      <c r="F6905">
        <v>3</v>
      </c>
      <c r="G6905" t="s">
        <v>77</v>
      </c>
      <c r="H6905" t="s">
        <v>99</v>
      </c>
      <c r="I6905" t="s">
        <v>79</v>
      </c>
      <c r="J6905">
        <v>1</v>
      </c>
      <c r="K6905">
        <v>7639</v>
      </c>
      <c r="L6905" t="str">
        <f>IFERROR(INDEX(play_attribution!$B$2:$B$328,MATCH(A6905,play_attribution!$A$2:$A$328,0)),"")</f>
        <v/>
      </c>
      <c r="M6905" t="str">
        <f>VLOOKUP(H6905,seller_roster!$A$2:$B$85,2,FALSE)</f>
        <v>Shiloh Sorensen</v>
      </c>
      <c r="N6905" t="str">
        <f>VLOOKUP(C6905,accounts!$A$2:$F$9615,2,FALSE)</f>
        <v>Healthcare Services</v>
      </c>
      <c r="O6905" t="str">
        <f>VLOOKUP(C6905,accounts!$A$2:$F$9615,3,FALSE)</f>
        <v>$2.5M-$5M</v>
      </c>
      <c r="P6905" t="str">
        <f>VLOOKUP(C6905,accounts!$A$2:$F$9615,5,FALSE)</f>
        <v>West</v>
      </c>
      <c r="Q6905" t="b">
        <f t="shared" si="108"/>
        <v>1</v>
      </c>
      <c r="R6905" t="e">
        <f>INDEX(removed_duplicate_rows!$A$5:$A$39,MATCH(wins!A6905,removed_duplicate_rows!$A$5:$A$39,0))</f>
        <v>#N/A</v>
      </c>
    </row>
    <row r="6906" spans="1:18" ht="15.75" customHeight="1" x14ac:dyDescent="0.2">
      <c r="A6906" t="s">
        <v>20850</v>
      </c>
      <c r="B6906" t="s">
        <v>20851</v>
      </c>
      <c r="C6906" t="s">
        <v>20852</v>
      </c>
      <c r="D6906" s="10">
        <v>46074</v>
      </c>
      <c r="E6906" t="s">
        <v>19916</v>
      </c>
      <c r="F6906">
        <v>3</v>
      </c>
      <c r="G6906" t="s">
        <v>77</v>
      </c>
      <c r="H6906" t="s">
        <v>151</v>
      </c>
      <c r="I6906" t="s">
        <v>79</v>
      </c>
      <c r="J6906">
        <v>1</v>
      </c>
      <c r="K6906">
        <v>5536</v>
      </c>
      <c r="L6906" t="str">
        <f>IFERROR(INDEX(play_attribution!$B$2:$B$328,MATCH(A6906,play_attribution!$A$2:$A$328,0)),"")</f>
        <v/>
      </c>
      <c r="M6906" t="str">
        <f>VLOOKUP(H6906,seller_roster!$A$2:$B$85,2,FALSE)</f>
        <v>Marley Lindqvist</v>
      </c>
      <c r="N6906" t="str">
        <f>VLOOKUP(C6906,accounts!$A$2:$F$9615,2,FALSE)</f>
        <v>Manufacturing</v>
      </c>
      <c r="O6906" t="str">
        <f>VLOOKUP(C6906,accounts!$A$2:$F$9615,3,FALSE)</f>
        <v>$2.5M-$5M</v>
      </c>
      <c r="P6906" t="str">
        <f>VLOOKUP(C6906,accounts!$A$2:$F$9615,5,FALSE)</f>
        <v>Central</v>
      </c>
      <c r="Q6906" t="b">
        <f t="shared" si="108"/>
        <v>1</v>
      </c>
      <c r="R6906" t="e">
        <f>INDEX(removed_duplicate_rows!$A$5:$A$39,MATCH(wins!A6906,removed_duplicate_rows!$A$5:$A$39,0))</f>
        <v>#N/A</v>
      </c>
    </row>
    <row r="6907" spans="1:18" ht="15.75" customHeight="1" x14ac:dyDescent="0.2">
      <c r="A6907" t="s">
        <v>20853</v>
      </c>
      <c r="B6907" t="s">
        <v>20854</v>
      </c>
      <c r="C6907" t="s">
        <v>20855</v>
      </c>
      <c r="D6907" s="10">
        <v>46074</v>
      </c>
      <c r="E6907" t="s">
        <v>19916</v>
      </c>
      <c r="F6907">
        <v>3</v>
      </c>
      <c r="G6907" t="s">
        <v>77</v>
      </c>
      <c r="H6907" t="s">
        <v>527</v>
      </c>
      <c r="I6907" t="s">
        <v>79</v>
      </c>
      <c r="J6907">
        <v>1</v>
      </c>
      <c r="K6907">
        <v>4659</v>
      </c>
      <c r="L6907" t="str">
        <f>IFERROR(INDEX(play_attribution!$B$2:$B$328,MATCH(A6907,play_attribution!$A$2:$A$328,0)),"")</f>
        <v/>
      </c>
      <c r="M6907" t="str">
        <f>VLOOKUP(H6907,seller_roster!$A$2:$B$85,2,FALSE)</f>
        <v>Nia Mbeki</v>
      </c>
      <c r="N6907" t="str">
        <f>VLOOKUP(C6907,accounts!$A$2:$F$9615,2,FALSE)</f>
        <v>Hospitality Group</v>
      </c>
      <c r="O6907" t="str">
        <f>VLOOKUP(C6907,accounts!$A$2:$F$9615,3,FALSE)</f>
        <v>&lt;$1M</v>
      </c>
      <c r="P6907" t="str">
        <f>VLOOKUP(C6907,accounts!$A$2:$F$9615,5,FALSE)</f>
        <v>West</v>
      </c>
      <c r="Q6907" t="b">
        <f t="shared" si="108"/>
        <v>1</v>
      </c>
      <c r="R6907" t="e">
        <f>INDEX(removed_duplicate_rows!$A$5:$A$39,MATCH(wins!A6907,removed_duplicate_rows!$A$5:$A$39,0))</f>
        <v>#N/A</v>
      </c>
    </row>
    <row r="6908" spans="1:18" ht="15.75" customHeight="1" x14ac:dyDescent="0.2">
      <c r="A6908" t="s">
        <v>20856</v>
      </c>
      <c r="B6908" t="s">
        <v>20857</v>
      </c>
      <c r="C6908" t="s">
        <v>20858</v>
      </c>
      <c r="D6908" s="10">
        <v>46074</v>
      </c>
      <c r="E6908" t="s">
        <v>19916</v>
      </c>
      <c r="F6908">
        <v>3</v>
      </c>
      <c r="G6908" t="s">
        <v>77</v>
      </c>
      <c r="H6908" t="s">
        <v>91</v>
      </c>
      <c r="I6908" t="s">
        <v>79</v>
      </c>
      <c r="J6908">
        <v>1</v>
      </c>
      <c r="K6908">
        <v>11885</v>
      </c>
      <c r="L6908" t="str">
        <f>IFERROR(INDEX(play_attribution!$B$2:$B$328,MATCH(A6908,play_attribution!$A$2:$A$328,0)),"")</f>
        <v/>
      </c>
      <c r="M6908" t="str">
        <f>VLOOKUP(H6908,seller_roster!$A$2:$B$85,2,FALSE)</f>
        <v>Kira Sorensen</v>
      </c>
      <c r="N6908" t="str">
        <f>VLOOKUP(C6908,accounts!$A$2:$F$9615,2,FALSE)</f>
        <v>Field Services</v>
      </c>
      <c r="O6908" t="str">
        <f>VLOOKUP(C6908,accounts!$A$2:$F$9615,3,FALSE)</f>
        <v>$5M-$10M</v>
      </c>
      <c r="P6908" t="str">
        <f>VLOOKUP(C6908,accounts!$A$2:$F$9615,5,FALSE)</f>
        <v>East</v>
      </c>
      <c r="Q6908" t="b">
        <f t="shared" si="108"/>
        <v>1</v>
      </c>
      <c r="R6908" t="e">
        <f>INDEX(removed_duplicate_rows!$A$5:$A$39,MATCH(wins!A6908,removed_duplicate_rows!$A$5:$A$39,0))</f>
        <v>#N/A</v>
      </c>
    </row>
    <row r="6909" spans="1:18" ht="15.75" customHeight="1" x14ac:dyDescent="0.2">
      <c r="A6909" t="s">
        <v>20859</v>
      </c>
      <c r="B6909" t="s">
        <v>20860</v>
      </c>
      <c r="C6909" t="s">
        <v>20861</v>
      </c>
      <c r="D6909" s="10">
        <v>46074</v>
      </c>
      <c r="E6909" t="s">
        <v>19916</v>
      </c>
      <c r="F6909">
        <v>3</v>
      </c>
      <c r="G6909" t="s">
        <v>77</v>
      </c>
      <c r="H6909" t="s">
        <v>107</v>
      </c>
      <c r="I6909" t="s">
        <v>79</v>
      </c>
      <c r="J6909">
        <v>1</v>
      </c>
      <c r="K6909">
        <v>8823</v>
      </c>
      <c r="L6909" t="str">
        <f>IFERROR(INDEX(play_attribution!$B$2:$B$328,MATCH(A6909,play_attribution!$A$2:$A$328,0)),"")</f>
        <v/>
      </c>
      <c r="M6909" t="str">
        <f>VLOOKUP(H6909,seller_roster!$A$2:$B$85,2,FALSE)</f>
        <v>Skyler Doyle</v>
      </c>
      <c r="N6909" t="str">
        <f>VLOOKUP(C6909,accounts!$A$2:$F$9615,2,FALSE)</f>
        <v>Logistics</v>
      </c>
      <c r="O6909" t="str">
        <f>VLOOKUP(C6909,accounts!$A$2:$F$9615,3,FALSE)</f>
        <v>$5M-$10M</v>
      </c>
      <c r="P6909" t="str">
        <f>VLOOKUP(C6909,accounts!$A$2:$F$9615,5,FALSE)</f>
        <v>West</v>
      </c>
      <c r="Q6909" t="b">
        <f t="shared" si="108"/>
        <v>1</v>
      </c>
      <c r="R6909" t="e">
        <f>INDEX(removed_duplicate_rows!$A$5:$A$39,MATCH(wins!A6909,removed_duplicate_rows!$A$5:$A$39,0))</f>
        <v>#N/A</v>
      </c>
    </row>
    <row r="6910" spans="1:18" ht="15.75" customHeight="1" x14ac:dyDescent="0.2">
      <c r="A6910" t="s">
        <v>20862</v>
      </c>
      <c r="B6910" t="s">
        <v>20863</v>
      </c>
      <c r="C6910" t="s">
        <v>20864</v>
      </c>
      <c r="D6910" s="10">
        <v>46074</v>
      </c>
      <c r="E6910" t="s">
        <v>19916</v>
      </c>
      <c r="F6910">
        <v>3</v>
      </c>
      <c r="G6910" t="s">
        <v>77</v>
      </c>
      <c r="H6910" t="s">
        <v>147</v>
      </c>
      <c r="I6910" t="s">
        <v>79</v>
      </c>
      <c r="J6910">
        <v>1</v>
      </c>
      <c r="K6910">
        <v>4732</v>
      </c>
      <c r="L6910" t="str">
        <f>IFERROR(INDEX(play_attribution!$B$2:$B$328,MATCH(A6910,play_attribution!$A$2:$A$328,0)),"")</f>
        <v/>
      </c>
      <c r="M6910" t="str">
        <f>VLOOKUP(H6910,seller_roster!$A$2:$B$85,2,FALSE)</f>
        <v>Riley Tran</v>
      </c>
      <c r="N6910" t="str">
        <f>VLOOKUP(C6910,accounts!$A$2:$F$9615,2,FALSE)</f>
        <v>Healthcare Services</v>
      </c>
      <c r="O6910" t="str">
        <f>VLOOKUP(C6910,accounts!$A$2:$F$9615,3,FALSE)</f>
        <v>$2.5M-$5M</v>
      </c>
      <c r="P6910" t="str">
        <f>VLOOKUP(C6910,accounts!$A$2:$F$9615,5,FALSE)</f>
        <v>East</v>
      </c>
      <c r="Q6910" t="b">
        <f t="shared" si="108"/>
        <v>1</v>
      </c>
      <c r="R6910" t="e">
        <f>INDEX(removed_duplicate_rows!$A$5:$A$39,MATCH(wins!A6910,removed_duplicate_rows!$A$5:$A$39,0))</f>
        <v>#N/A</v>
      </c>
    </row>
    <row r="6911" spans="1:18" ht="15.75" customHeight="1" x14ac:dyDescent="0.2">
      <c r="A6911" t="s">
        <v>20865</v>
      </c>
      <c r="B6911" t="s">
        <v>20866</v>
      </c>
      <c r="C6911" t="s">
        <v>20867</v>
      </c>
      <c r="D6911" s="10">
        <v>46074</v>
      </c>
      <c r="E6911" t="s">
        <v>19916</v>
      </c>
      <c r="F6911">
        <v>3</v>
      </c>
      <c r="G6911" t="s">
        <v>77</v>
      </c>
      <c r="H6911" t="s">
        <v>155</v>
      </c>
      <c r="I6911" t="s">
        <v>79</v>
      </c>
      <c r="J6911">
        <v>1</v>
      </c>
      <c r="K6911">
        <v>10563</v>
      </c>
      <c r="L6911" t="str">
        <f>IFERROR(INDEX(play_attribution!$B$2:$B$328,MATCH(A6911,play_attribution!$A$2:$A$328,0)),"")</f>
        <v/>
      </c>
      <c r="M6911" t="str">
        <f>VLOOKUP(H6911,seller_roster!$A$2:$B$85,2,FALSE)</f>
        <v>Indigo Osei</v>
      </c>
      <c r="N6911" t="str">
        <f>VLOOKUP(C6911,accounts!$A$2:$F$9615,2,FALSE)</f>
        <v>Professional Services</v>
      </c>
      <c r="O6911" t="str">
        <f>VLOOKUP(C6911,accounts!$A$2:$F$9615,3,FALSE)</f>
        <v>$2.5M-$5M</v>
      </c>
      <c r="P6911" t="str">
        <f>VLOOKUP(C6911,accounts!$A$2:$F$9615,5,FALSE)</f>
        <v>Central</v>
      </c>
      <c r="Q6911" t="b">
        <f t="shared" si="108"/>
        <v>1</v>
      </c>
      <c r="R6911" t="e">
        <f>INDEX(removed_duplicate_rows!$A$5:$A$39,MATCH(wins!A6911,removed_duplicate_rows!$A$5:$A$39,0))</f>
        <v>#N/A</v>
      </c>
    </row>
    <row r="6912" spans="1:18" ht="15.75" customHeight="1" x14ac:dyDescent="0.2">
      <c r="A6912" t="s">
        <v>20868</v>
      </c>
      <c r="B6912" t="s">
        <v>20869</v>
      </c>
      <c r="C6912" t="s">
        <v>20870</v>
      </c>
      <c r="D6912" s="10">
        <v>46074</v>
      </c>
      <c r="E6912" t="s">
        <v>19916</v>
      </c>
      <c r="F6912">
        <v>3</v>
      </c>
      <c r="G6912" t="s">
        <v>77</v>
      </c>
      <c r="H6912" t="s">
        <v>177</v>
      </c>
      <c r="I6912" t="s">
        <v>79</v>
      </c>
      <c r="J6912">
        <v>1</v>
      </c>
      <c r="K6912">
        <v>5121</v>
      </c>
      <c r="L6912" t="str">
        <f>IFERROR(INDEX(play_attribution!$B$2:$B$328,MATCH(A6912,play_attribution!$A$2:$A$328,0)),"")</f>
        <v/>
      </c>
      <c r="M6912" t="str">
        <f>VLOOKUP(H6912,seller_roster!$A$2:$B$85,2,FALSE)</f>
        <v>Gray Marsh</v>
      </c>
      <c r="N6912" t="str">
        <f>VLOOKUP(C6912,accounts!$A$2:$F$9615,2,FALSE)</f>
        <v>Wholesale &amp; Distribution</v>
      </c>
      <c r="O6912" t="str">
        <f>VLOOKUP(C6912,accounts!$A$2:$F$9615,3,FALSE)</f>
        <v>$2.5M-$5M</v>
      </c>
      <c r="P6912" t="str">
        <f>VLOOKUP(C6912,accounts!$A$2:$F$9615,5,FALSE)</f>
        <v>West</v>
      </c>
      <c r="Q6912" t="b">
        <f t="shared" si="108"/>
        <v>1</v>
      </c>
      <c r="R6912" t="e">
        <f>INDEX(removed_duplicate_rows!$A$5:$A$39,MATCH(wins!A6912,removed_duplicate_rows!$A$5:$A$39,0))</f>
        <v>#N/A</v>
      </c>
    </row>
    <row r="6913" spans="1:18" ht="15.75" customHeight="1" x14ac:dyDescent="0.2">
      <c r="A6913" t="s">
        <v>20871</v>
      </c>
      <c r="B6913" t="s">
        <v>20872</v>
      </c>
      <c r="C6913" t="s">
        <v>20873</v>
      </c>
      <c r="D6913" s="10">
        <v>46074</v>
      </c>
      <c r="E6913" t="s">
        <v>19916</v>
      </c>
      <c r="F6913">
        <v>3</v>
      </c>
      <c r="G6913" t="s">
        <v>77</v>
      </c>
      <c r="H6913" t="s">
        <v>214</v>
      </c>
      <c r="I6913" t="s">
        <v>55</v>
      </c>
      <c r="J6913">
        <v>1</v>
      </c>
      <c r="K6913">
        <v>11574</v>
      </c>
      <c r="L6913" t="str">
        <f>IFERROR(INDEX(play_attribution!$B$2:$B$328,MATCH(A6913,play_attribution!$A$2:$A$328,0)),"")</f>
        <v/>
      </c>
      <c r="M6913" t="str">
        <f>VLOOKUP(H6913,seller_roster!$A$2:$B$85,2,FALSE)</f>
        <v>Rhea Abadi</v>
      </c>
      <c r="N6913" t="str">
        <f>VLOOKUP(C6913,accounts!$A$2:$F$9615,2,FALSE)</f>
        <v>Manufacturing</v>
      </c>
      <c r="O6913" t="str">
        <f>VLOOKUP(C6913,accounts!$A$2:$F$9615,3,FALSE)</f>
        <v>$1M-$2.5M</v>
      </c>
      <c r="P6913" t="str">
        <f>VLOOKUP(C6913,accounts!$A$2:$F$9615,5,FALSE)</f>
        <v>East</v>
      </c>
      <c r="Q6913" t="b">
        <f t="shared" si="108"/>
        <v>1</v>
      </c>
      <c r="R6913" t="e">
        <f>INDEX(removed_duplicate_rows!$A$5:$A$39,MATCH(wins!A6913,removed_duplicate_rows!$A$5:$A$39,0))</f>
        <v>#N/A</v>
      </c>
    </row>
    <row r="6914" spans="1:18" ht="15.75" customHeight="1" x14ac:dyDescent="0.2">
      <c r="A6914" t="s">
        <v>20874</v>
      </c>
      <c r="B6914" t="s">
        <v>20875</v>
      </c>
      <c r="C6914" t="s">
        <v>20876</v>
      </c>
      <c r="D6914" s="10">
        <v>46074</v>
      </c>
      <c r="E6914" t="s">
        <v>19916</v>
      </c>
      <c r="F6914">
        <v>3</v>
      </c>
      <c r="G6914" t="s">
        <v>77</v>
      </c>
      <c r="H6914" t="s">
        <v>266</v>
      </c>
      <c r="I6914" t="s">
        <v>79</v>
      </c>
      <c r="J6914">
        <v>1</v>
      </c>
      <c r="K6914">
        <v>10905</v>
      </c>
      <c r="L6914" t="str">
        <f>IFERROR(INDEX(play_attribution!$B$2:$B$328,MATCH(A6914,play_attribution!$A$2:$A$328,0)),"")</f>
        <v/>
      </c>
      <c r="M6914" t="str">
        <f>VLOOKUP(H6914,seller_roster!$A$2:$B$85,2,FALSE)</f>
        <v>Dakota Vega</v>
      </c>
      <c r="N6914" t="str">
        <f>VLOOKUP(C6914,accounts!$A$2:$F$9615,2,FALSE)</f>
        <v>Construction</v>
      </c>
      <c r="O6914" t="str">
        <f>VLOOKUP(C6914,accounts!$A$2:$F$9615,3,FALSE)</f>
        <v>&lt;$1M</v>
      </c>
      <c r="P6914" t="str">
        <f>VLOOKUP(C6914,accounts!$A$2:$F$9615,5,FALSE)</f>
        <v>West</v>
      </c>
      <c r="Q6914" t="b">
        <f t="shared" si="108"/>
        <v>1</v>
      </c>
      <c r="R6914" t="e">
        <f>INDEX(removed_duplicate_rows!$A$5:$A$39,MATCH(wins!A6914,removed_duplicate_rows!$A$5:$A$39,0))</f>
        <v>#N/A</v>
      </c>
    </row>
    <row r="6915" spans="1:18" ht="15.75" customHeight="1" x14ac:dyDescent="0.2">
      <c r="A6915" t="s">
        <v>20877</v>
      </c>
      <c r="B6915" t="s">
        <v>20878</v>
      </c>
      <c r="C6915" t="s">
        <v>20879</v>
      </c>
      <c r="D6915" s="10">
        <v>46074</v>
      </c>
      <c r="E6915" t="s">
        <v>19916</v>
      </c>
      <c r="F6915">
        <v>3</v>
      </c>
      <c r="G6915" t="s">
        <v>77</v>
      </c>
      <c r="H6915" t="s">
        <v>133</v>
      </c>
      <c r="I6915" t="s">
        <v>79</v>
      </c>
      <c r="J6915">
        <v>1</v>
      </c>
      <c r="K6915">
        <v>8065</v>
      </c>
      <c r="L6915" t="str">
        <f>IFERROR(INDEX(play_attribution!$B$2:$B$328,MATCH(A6915,play_attribution!$A$2:$A$328,0)),"")</f>
        <v/>
      </c>
      <c r="M6915" t="str">
        <f>VLOOKUP(H6915,seller_roster!$A$2:$B$85,2,FALSE)</f>
        <v>Devon Tran</v>
      </c>
      <c r="N6915" t="str">
        <f>VLOOKUP(C6915,accounts!$A$2:$F$9615,2,FALSE)</f>
        <v>Wholesale &amp; Distribution</v>
      </c>
      <c r="O6915" t="str">
        <f>VLOOKUP(C6915,accounts!$A$2:$F$9615,3,FALSE)</f>
        <v>$2.5M-$5M</v>
      </c>
      <c r="P6915" t="str">
        <f>VLOOKUP(C6915,accounts!$A$2:$F$9615,5,FALSE)</f>
        <v>East</v>
      </c>
      <c r="Q6915" t="b">
        <f t="shared" ref="Q6915:Q6978" si="109">L6915=""</f>
        <v>1</v>
      </c>
      <c r="R6915" t="e">
        <f>INDEX(removed_duplicate_rows!$A$5:$A$39,MATCH(wins!A6915,removed_duplicate_rows!$A$5:$A$39,0))</f>
        <v>#N/A</v>
      </c>
    </row>
    <row r="6916" spans="1:18" ht="15.75" customHeight="1" x14ac:dyDescent="0.2">
      <c r="A6916" t="s">
        <v>20880</v>
      </c>
      <c r="B6916" t="s">
        <v>20881</v>
      </c>
      <c r="C6916" t="s">
        <v>20882</v>
      </c>
      <c r="D6916" s="10">
        <v>46074</v>
      </c>
      <c r="E6916" t="s">
        <v>19916</v>
      </c>
      <c r="F6916">
        <v>3</v>
      </c>
      <c r="G6916" t="s">
        <v>77</v>
      </c>
      <c r="H6916" t="s">
        <v>114</v>
      </c>
      <c r="I6916" t="s">
        <v>79</v>
      </c>
      <c r="J6916">
        <v>1</v>
      </c>
      <c r="K6916">
        <v>8275</v>
      </c>
      <c r="L6916" t="str">
        <f>IFERROR(INDEX(play_attribution!$B$2:$B$328,MATCH(A6916,play_attribution!$A$2:$A$328,0)),"")</f>
        <v/>
      </c>
      <c r="M6916" t="str">
        <f>VLOOKUP(H6916,seller_roster!$A$2:$B$85,2,FALSE)</f>
        <v>Ray Reyes</v>
      </c>
      <c r="N6916" t="str">
        <f>VLOOKUP(C6916,accounts!$A$2:$F$9615,2,FALSE)</f>
        <v>Healthcare Services</v>
      </c>
      <c r="O6916" t="str">
        <f>VLOOKUP(C6916,accounts!$A$2:$F$9615,3,FALSE)</f>
        <v>$5M-$10M</v>
      </c>
      <c r="P6916" t="str">
        <f>VLOOKUP(C6916,accounts!$A$2:$F$9615,5,FALSE)</f>
        <v>Central</v>
      </c>
      <c r="Q6916" t="b">
        <f t="shared" si="109"/>
        <v>1</v>
      </c>
      <c r="R6916" t="e">
        <f>INDEX(removed_duplicate_rows!$A$5:$A$39,MATCH(wins!A6916,removed_duplicate_rows!$A$5:$A$39,0))</f>
        <v>#N/A</v>
      </c>
    </row>
    <row r="6917" spans="1:18" ht="15.75" customHeight="1" x14ac:dyDescent="0.2">
      <c r="A6917" t="s">
        <v>20883</v>
      </c>
      <c r="B6917" t="s">
        <v>20884</v>
      </c>
      <c r="C6917" t="s">
        <v>20885</v>
      </c>
      <c r="D6917" s="10">
        <v>46074</v>
      </c>
      <c r="E6917" t="s">
        <v>19916</v>
      </c>
      <c r="F6917">
        <v>3</v>
      </c>
      <c r="G6917" t="s">
        <v>77</v>
      </c>
      <c r="H6917" t="s">
        <v>155</v>
      </c>
      <c r="I6917" t="s">
        <v>55</v>
      </c>
      <c r="J6917">
        <v>1</v>
      </c>
      <c r="K6917">
        <v>4429</v>
      </c>
      <c r="L6917" t="str">
        <f>IFERROR(INDEX(play_attribution!$B$2:$B$328,MATCH(A6917,play_attribution!$A$2:$A$328,0)),"")</f>
        <v/>
      </c>
      <c r="M6917" t="str">
        <f>VLOOKUP(H6917,seller_roster!$A$2:$B$85,2,FALSE)</f>
        <v>Indigo Osei</v>
      </c>
      <c r="N6917" t="str">
        <f>VLOOKUP(C6917,accounts!$A$2:$F$9615,2,FALSE)</f>
        <v>Field Services</v>
      </c>
      <c r="O6917" t="str">
        <f>VLOOKUP(C6917,accounts!$A$2:$F$9615,3,FALSE)</f>
        <v>$2.5M-$5M</v>
      </c>
      <c r="P6917" t="str">
        <f>VLOOKUP(C6917,accounts!$A$2:$F$9615,5,FALSE)</f>
        <v>East</v>
      </c>
      <c r="Q6917" t="b">
        <f t="shared" si="109"/>
        <v>1</v>
      </c>
      <c r="R6917" t="e">
        <f>INDEX(removed_duplicate_rows!$A$5:$A$39,MATCH(wins!A6917,removed_duplicate_rows!$A$5:$A$39,0))</f>
        <v>#N/A</v>
      </c>
    </row>
    <row r="6918" spans="1:18" ht="15.75" customHeight="1" x14ac:dyDescent="0.2">
      <c r="A6918" t="s">
        <v>20886</v>
      </c>
      <c r="B6918" t="s">
        <v>20887</v>
      </c>
      <c r="C6918" t="s">
        <v>20888</v>
      </c>
      <c r="D6918" s="10">
        <v>46074</v>
      </c>
      <c r="E6918" t="s">
        <v>19916</v>
      </c>
      <c r="F6918">
        <v>3</v>
      </c>
      <c r="G6918" t="s">
        <v>77</v>
      </c>
      <c r="H6918" t="s">
        <v>99</v>
      </c>
      <c r="I6918" t="s">
        <v>79</v>
      </c>
      <c r="J6918">
        <v>1</v>
      </c>
      <c r="K6918">
        <v>6597</v>
      </c>
      <c r="L6918" t="str">
        <f>IFERROR(INDEX(play_attribution!$B$2:$B$328,MATCH(A6918,play_attribution!$A$2:$A$328,0)),"")</f>
        <v/>
      </c>
      <c r="M6918" t="str">
        <f>VLOOKUP(H6918,seller_roster!$A$2:$B$85,2,FALSE)</f>
        <v>Shiloh Sorensen</v>
      </c>
      <c r="N6918" t="str">
        <f>VLOOKUP(C6918,accounts!$A$2:$F$9615,2,FALSE)</f>
        <v>Wholesale &amp; Distribution</v>
      </c>
      <c r="O6918" t="str">
        <f>VLOOKUP(C6918,accounts!$A$2:$F$9615,3,FALSE)</f>
        <v>$5M-$10M</v>
      </c>
      <c r="P6918" t="str">
        <f>VLOOKUP(C6918,accounts!$A$2:$F$9615,5,FALSE)</f>
        <v>East</v>
      </c>
      <c r="Q6918" t="b">
        <f t="shared" si="109"/>
        <v>1</v>
      </c>
      <c r="R6918" t="e">
        <f>INDEX(removed_duplicate_rows!$A$5:$A$39,MATCH(wins!A6918,removed_duplicate_rows!$A$5:$A$39,0))</f>
        <v>#N/A</v>
      </c>
    </row>
    <row r="6919" spans="1:18" ht="15.75" customHeight="1" x14ac:dyDescent="0.2">
      <c r="A6919" t="s">
        <v>20889</v>
      </c>
      <c r="B6919" t="s">
        <v>20890</v>
      </c>
      <c r="C6919" t="s">
        <v>20891</v>
      </c>
      <c r="D6919" s="10">
        <v>46074</v>
      </c>
      <c r="E6919" t="s">
        <v>19916</v>
      </c>
      <c r="F6919">
        <v>3</v>
      </c>
      <c r="G6919" t="s">
        <v>77</v>
      </c>
      <c r="H6919" t="s">
        <v>114</v>
      </c>
      <c r="I6919" t="s">
        <v>55</v>
      </c>
      <c r="J6919">
        <v>1</v>
      </c>
      <c r="K6919">
        <v>10027</v>
      </c>
      <c r="L6919" t="str">
        <f>IFERROR(INDEX(play_attribution!$B$2:$B$328,MATCH(A6919,play_attribution!$A$2:$A$328,0)),"")</f>
        <v/>
      </c>
      <c r="M6919" t="str">
        <f>VLOOKUP(H6919,seller_roster!$A$2:$B$85,2,FALSE)</f>
        <v>Ray Reyes</v>
      </c>
      <c r="N6919" t="str">
        <f>VLOOKUP(C6919,accounts!$A$2:$F$9615,2,FALSE)</f>
        <v>Healthcare Services</v>
      </c>
      <c r="O6919" t="str">
        <f>VLOOKUP(C6919,accounts!$A$2:$F$9615,3,FALSE)</f>
        <v>$2.5M-$5M</v>
      </c>
      <c r="P6919" t="str">
        <f>VLOOKUP(C6919,accounts!$A$2:$F$9615,5,FALSE)</f>
        <v>West</v>
      </c>
      <c r="Q6919" t="b">
        <f t="shared" si="109"/>
        <v>1</v>
      </c>
      <c r="R6919" t="e">
        <f>INDEX(removed_duplicate_rows!$A$5:$A$39,MATCH(wins!A6919,removed_duplicate_rows!$A$5:$A$39,0))</f>
        <v>#N/A</v>
      </c>
    </row>
    <row r="6920" spans="1:18" ht="15.75" customHeight="1" x14ac:dyDescent="0.2">
      <c r="A6920" t="s">
        <v>20892</v>
      </c>
      <c r="B6920" t="s">
        <v>20893</v>
      </c>
      <c r="C6920" t="s">
        <v>20894</v>
      </c>
      <c r="D6920" s="10">
        <v>46074</v>
      </c>
      <c r="E6920" t="s">
        <v>19916</v>
      </c>
      <c r="F6920">
        <v>3</v>
      </c>
      <c r="G6920" t="s">
        <v>77</v>
      </c>
      <c r="H6920" t="s">
        <v>99</v>
      </c>
      <c r="I6920" t="s">
        <v>79</v>
      </c>
      <c r="J6920">
        <v>1</v>
      </c>
      <c r="K6920">
        <v>5381</v>
      </c>
      <c r="L6920" t="str">
        <f>IFERROR(INDEX(play_attribution!$B$2:$B$328,MATCH(A6920,play_attribution!$A$2:$A$328,0)),"")</f>
        <v/>
      </c>
      <c r="M6920" t="str">
        <f>VLOOKUP(H6920,seller_roster!$A$2:$B$85,2,FALSE)</f>
        <v>Shiloh Sorensen</v>
      </c>
      <c r="N6920" t="str">
        <f>VLOOKUP(C6920,accounts!$A$2:$F$9615,2,FALSE)</f>
        <v>Healthcare Services</v>
      </c>
      <c r="O6920" t="str">
        <f>VLOOKUP(C6920,accounts!$A$2:$F$9615,3,FALSE)</f>
        <v>$5M-$10M</v>
      </c>
      <c r="P6920" t="str">
        <f>VLOOKUP(C6920,accounts!$A$2:$F$9615,5,FALSE)</f>
        <v>East</v>
      </c>
      <c r="Q6920" t="b">
        <f t="shared" si="109"/>
        <v>1</v>
      </c>
      <c r="R6920" t="e">
        <f>INDEX(removed_duplicate_rows!$A$5:$A$39,MATCH(wins!A6920,removed_duplicate_rows!$A$5:$A$39,0))</f>
        <v>#N/A</v>
      </c>
    </row>
    <row r="6921" spans="1:18" ht="15.75" customHeight="1" x14ac:dyDescent="0.2">
      <c r="A6921" t="s">
        <v>20895</v>
      </c>
      <c r="B6921" t="s">
        <v>20896</v>
      </c>
      <c r="C6921" t="s">
        <v>20897</v>
      </c>
      <c r="D6921" s="10">
        <v>46074</v>
      </c>
      <c r="E6921" t="s">
        <v>19916</v>
      </c>
      <c r="F6921">
        <v>3</v>
      </c>
      <c r="G6921" t="s">
        <v>77</v>
      </c>
      <c r="H6921" t="s">
        <v>618</v>
      </c>
      <c r="I6921" t="s">
        <v>55</v>
      </c>
      <c r="J6921">
        <v>1</v>
      </c>
      <c r="K6921">
        <v>10044</v>
      </c>
      <c r="L6921" t="str">
        <f>IFERROR(INDEX(play_attribution!$B$2:$B$328,MATCH(A6921,play_attribution!$A$2:$A$328,0)),"")</f>
        <v/>
      </c>
      <c r="M6921" t="str">
        <f>VLOOKUP(H6921,seller_roster!$A$2:$B$85,2,FALSE)</f>
        <v>Parker Reyes</v>
      </c>
      <c r="N6921" t="str">
        <f>VLOOKUP(C6921,accounts!$A$2:$F$9615,2,FALSE)</f>
        <v>Hospitality Group</v>
      </c>
      <c r="O6921" t="str">
        <f>VLOOKUP(C6921,accounts!$A$2:$F$9615,3,FALSE)</f>
        <v>&gt;$10M</v>
      </c>
      <c r="P6921" t="str">
        <f>VLOOKUP(C6921,accounts!$A$2:$F$9615,5,FALSE)</f>
        <v>East</v>
      </c>
      <c r="Q6921" t="b">
        <f t="shared" si="109"/>
        <v>1</v>
      </c>
      <c r="R6921" t="e">
        <f>INDEX(removed_duplicate_rows!$A$5:$A$39,MATCH(wins!A6921,removed_duplicate_rows!$A$5:$A$39,0))</f>
        <v>#N/A</v>
      </c>
    </row>
    <row r="6922" spans="1:18" ht="15.75" customHeight="1" x14ac:dyDescent="0.2">
      <c r="A6922" t="s">
        <v>20898</v>
      </c>
      <c r="B6922" t="s">
        <v>20899</v>
      </c>
      <c r="C6922" t="s">
        <v>20900</v>
      </c>
      <c r="D6922" s="10">
        <v>46074</v>
      </c>
      <c r="E6922" t="s">
        <v>19916</v>
      </c>
      <c r="F6922">
        <v>3</v>
      </c>
      <c r="G6922" t="s">
        <v>77</v>
      </c>
      <c r="H6922" t="s">
        <v>191</v>
      </c>
      <c r="I6922" t="s">
        <v>55</v>
      </c>
      <c r="J6922">
        <v>1</v>
      </c>
      <c r="K6922">
        <v>10779</v>
      </c>
      <c r="L6922" t="str">
        <f>IFERROR(INDEX(play_attribution!$B$2:$B$328,MATCH(A6922,play_attribution!$A$2:$A$328,0)),"")</f>
        <v/>
      </c>
      <c r="M6922" t="str">
        <f>VLOOKUP(H6922,seller_roster!$A$2:$B$85,2,FALSE)</f>
        <v>Blake Lindqvist</v>
      </c>
      <c r="N6922" t="str">
        <f>VLOOKUP(C6922,accounts!$A$2:$F$9615,2,FALSE)</f>
        <v>Field Services</v>
      </c>
      <c r="O6922" t="str">
        <f>VLOOKUP(C6922,accounts!$A$2:$F$9615,3,FALSE)</f>
        <v>$2.5M-$5M</v>
      </c>
      <c r="P6922" t="str">
        <f>VLOOKUP(C6922,accounts!$A$2:$F$9615,5,FALSE)</f>
        <v>Central</v>
      </c>
      <c r="Q6922" t="b">
        <f t="shared" si="109"/>
        <v>1</v>
      </c>
      <c r="R6922" t="e">
        <f>INDEX(removed_duplicate_rows!$A$5:$A$39,MATCH(wins!A6922,removed_duplicate_rows!$A$5:$A$39,0))</f>
        <v>#N/A</v>
      </c>
    </row>
    <row r="6923" spans="1:18" ht="15.75" customHeight="1" x14ac:dyDescent="0.2">
      <c r="A6923" t="s">
        <v>20901</v>
      </c>
      <c r="B6923" t="s">
        <v>20902</v>
      </c>
      <c r="C6923" t="s">
        <v>20903</v>
      </c>
      <c r="D6923" s="10">
        <v>46074</v>
      </c>
      <c r="E6923" t="s">
        <v>19916</v>
      </c>
      <c r="F6923">
        <v>3</v>
      </c>
      <c r="G6923" t="s">
        <v>77</v>
      </c>
      <c r="H6923" t="s">
        <v>78</v>
      </c>
      <c r="I6923" t="s">
        <v>79</v>
      </c>
      <c r="J6923">
        <v>1</v>
      </c>
      <c r="K6923">
        <v>5791</v>
      </c>
      <c r="L6923" t="str">
        <f>IFERROR(INDEX(play_attribution!$B$2:$B$328,MATCH(A6923,play_attribution!$A$2:$A$328,0)),"")</f>
        <v/>
      </c>
      <c r="M6923" t="str">
        <f>VLOOKUP(H6923,seller_roster!$A$2:$B$85,2,FALSE)</f>
        <v>Lennon Ferro</v>
      </c>
      <c r="N6923" t="str">
        <f>VLOOKUP(C6923,accounts!$A$2:$F$9615,2,FALSE)</f>
        <v>Healthcare Services</v>
      </c>
      <c r="O6923" t="str">
        <f>VLOOKUP(C6923,accounts!$A$2:$F$9615,3,FALSE)</f>
        <v>$5M-$10M</v>
      </c>
      <c r="P6923" t="str">
        <f>VLOOKUP(C6923,accounts!$A$2:$F$9615,5,FALSE)</f>
        <v>West</v>
      </c>
      <c r="Q6923" t="b">
        <f t="shared" si="109"/>
        <v>1</v>
      </c>
      <c r="R6923" t="e">
        <f>INDEX(removed_duplicate_rows!$A$5:$A$39,MATCH(wins!A6923,removed_duplicate_rows!$A$5:$A$39,0))</f>
        <v>#N/A</v>
      </c>
    </row>
    <row r="6924" spans="1:18" ht="15.75" customHeight="1" x14ac:dyDescent="0.2">
      <c r="A6924" t="s">
        <v>20904</v>
      </c>
      <c r="B6924" t="s">
        <v>20905</v>
      </c>
      <c r="C6924" t="s">
        <v>20906</v>
      </c>
      <c r="D6924" s="10">
        <v>46074</v>
      </c>
      <c r="E6924" t="s">
        <v>19916</v>
      </c>
      <c r="F6924">
        <v>3</v>
      </c>
      <c r="G6924" t="s">
        <v>77</v>
      </c>
      <c r="H6924" t="s">
        <v>129</v>
      </c>
      <c r="I6924" t="s">
        <v>79</v>
      </c>
      <c r="J6924">
        <v>1</v>
      </c>
      <c r="K6924">
        <v>8653</v>
      </c>
      <c r="L6924" t="str">
        <f>IFERROR(INDEX(play_attribution!$B$2:$B$328,MATCH(A6924,play_attribution!$A$2:$A$328,0)),"")</f>
        <v/>
      </c>
      <c r="M6924" t="str">
        <f>VLOOKUP(H6924,seller_roster!$A$2:$B$85,2,FALSE)</f>
        <v>Gray Vega</v>
      </c>
      <c r="N6924" t="str">
        <f>VLOOKUP(C6924,accounts!$A$2:$F$9615,2,FALSE)</f>
        <v>Hospitality Group</v>
      </c>
      <c r="O6924" t="str">
        <f>VLOOKUP(C6924,accounts!$A$2:$F$9615,3,FALSE)</f>
        <v>$2.5M-$5M</v>
      </c>
      <c r="P6924" t="str">
        <f>VLOOKUP(C6924,accounts!$A$2:$F$9615,5,FALSE)</f>
        <v>West</v>
      </c>
      <c r="Q6924" t="b">
        <f t="shared" si="109"/>
        <v>1</v>
      </c>
      <c r="R6924" t="e">
        <f>INDEX(removed_duplicate_rows!$A$5:$A$39,MATCH(wins!A6924,removed_duplicate_rows!$A$5:$A$39,0))</f>
        <v>#N/A</v>
      </c>
    </row>
    <row r="6925" spans="1:18" ht="15.75" customHeight="1" x14ac:dyDescent="0.2">
      <c r="A6925" t="s">
        <v>20907</v>
      </c>
      <c r="B6925" t="s">
        <v>20908</v>
      </c>
      <c r="C6925" t="s">
        <v>20909</v>
      </c>
      <c r="D6925" s="10">
        <v>46074</v>
      </c>
      <c r="E6925" t="s">
        <v>19916</v>
      </c>
      <c r="F6925">
        <v>3</v>
      </c>
      <c r="G6925" t="s">
        <v>77</v>
      </c>
      <c r="H6925" t="s">
        <v>173</v>
      </c>
      <c r="I6925" t="s">
        <v>79</v>
      </c>
      <c r="J6925">
        <v>1</v>
      </c>
      <c r="K6925">
        <v>8740</v>
      </c>
      <c r="L6925" t="str">
        <f>IFERROR(INDEX(play_attribution!$B$2:$B$328,MATCH(A6925,play_attribution!$A$2:$A$328,0)),"")</f>
        <v/>
      </c>
      <c r="M6925" t="str">
        <f>VLOOKUP(H6925,seller_roster!$A$2:$B$85,2,FALSE)</f>
        <v>Pia Reyes</v>
      </c>
      <c r="N6925" t="str">
        <f>VLOOKUP(C6925,accounts!$A$2:$F$9615,2,FALSE)</f>
        <v>Field Services</v>
      </c>
      <c r="O6925" t="str">
        <f>VLOOKUP(C6925,accounts!$A$2:$F$9615,3,FALSE)</f>
        <v>&gt;$10M</v>
      </c>
      <c r="P6925" t="str">
        <f>VLOOKUP(C6925,accounts!$A$2:$F$9615,5,FALSE)</f>
        <v>East</v>
      </c>
      <c r="Q6925" t="b">
        <f t="shared" si="109"/>
        <v>1</v>
      </c>
      <c r="R6925" t="e">
        <f>INDEX(removed_duplicate_rows!$A$5:$A$39,MATCH(wins!A6925,removed_duplicate_rows!$A$5:$A$39,0))</f>
        <v>#N/A</v>
      </c>
    </row>
    <row r="6926" spans="1:18" ht="15.75" customHeight="1" x14ac:dyDescent="0.2">
      <c r="A6926" t="s">
        <v>20910</v>
      </c>
      <c r="B6926" t="s">
        <v>20911</v>
      </c>
      <c r="C6926" t="s">
        <v>20912</v>
      </c>
      <c r="D6926" s="10">
        <v>46074</v>
      </c>
      <c r="E6926" t="s">
        <v>19916</v>
      </c>
      <c r="F6926">
        <v>3</v>
      </c>
      <c r="G6926" t="s">
        <v>77</v>
      </c>
      <c r="H6926" t="s">
        <v>210</v>
      </c>
      <c r="I6926" t="s">
        <v>79</v>
      </c>
      <c r="J6926">
        <v>1</v>
      </c>
      <c r="K6926">
        <v>4411</v>
      </c>
      <c r="L6926" t="str">
        <f>IFERROR(INDEX(play_attribution!$B$2:$B$328,MATCH(A6926,play_attribution!$A$2:$A$328,0)),"")</f>
        <v/>
      </c>
      <c r="M6926" t="str">
        <f>VLOOKUP(H6926,seller_roster!$A$2:$B$85,2,FALSE)</f>
        <v>Emerson Reyes</v>
      </c>
      <c r="N6926" t="str">
        <f>VLOOKUP(C6926,accounts!$A$2:$F$9615,2,FALSE)</f>
        <v>Logistics</v>
      </c>
      <c r="O6926" t="str">
        <f>VLOOKUP(C6926,accounts!$A$2:$F$9615,3,FALSE)</f>
        <v>&lt;$1M</v>
      </c>
      <c r="P6926" t="str">
        <f>VLOOKUP(C6926,accounts!$A$2:$F$9615,5,FALSE)</f>
        <v>Central</v>
      </c>
      <c r="Q6926" t="b">
        <f t="shared" si="109"/>
        <v>1</v>
      </c>
      <c r="R6926" t="e">
        <f>INDEX(removed_duplicate_rows!$A$5:$A$39,MATCH(wins!A6926,removed_duplicate_rows!$A$5:$A$39,0))</f>
        <v>#N/A</v>
      </c>
    </row>
    <row r="6927" spans="1:18" ht="15.75" customHeight="1" x14ac:dyDescent="0.2">
      <c r="A6927" t="s">
        <v>20913</v>
      </c>
      <c r="B6927" t="s">
        <v>20914</v>
      </c>
      <c r="C6927" t="s">
        <v>20915</v>
      </c>
      <c r="D6927" s="10">
        <v>46074</v>
      </c>
      <c r="E6927" t="s">
        <v>19916</v>
      </c>
      <c r="F6927">
        <v>3</v>
      </c>
      <c r="G6927" t="s">
        <v>77</v>
      </c>
      <c r="H6927" t="s">
        <v>91</v>
      </c>
      <c r="I6927" t="s">
        <v>79</v>
      </c>
      <c r="J6927">
        <v>1</v>
      </c>
      <c r="K6927">
        <v>7597</v>
      </c>
      <c r="L6927" t="str">
        <f>IFERROR(INDEX(play_attribution!$B$2:$B$328,MATCH(A6927,play_attribution!$A$2:$A$328,0)),"")</f>
        <v/>
      </c>
      <c r="M6927" t="str">
        <f>VLOOKUP(H6927,seller_roster!$A$2:$B$85,2,FALSE)</f>
        <v>Kira Sorensen</v>
      </c>
      <c r="N6927" t="str">
        <f>VLOOKUP(C6927,accounts!$A$2:$F$9615,2,FALSE)</f>
        <v>Wholesale &amp; Distribution</v>
      </c>
      <c r="O6927" t="str">
        <f>VLOOKUP(C6927,accounts!$A$2:$F$9615,3,FALSE)</f>
        <v>$1M-$2.5M</v>
      </c>
      <c r="P6927" t="str">
        <f>VLOOKUP(C6927,accounts!$A$2:$F$9615,5,FALSE)</f>
        <v>West</v>
      </c>
      <c r="Q6927" t="b">
        <f t="shared" si="109"/>
        <v>1</v>
      </c>
      <c r="R6927" t="e">
        <f>INDEX(removed_duplicate_rows!$A$5:$A$39,MATCH(wins!A6927,removed_duplicate_rows!$A$5:$A$39,0))</f>
        <v>#N/A</v>
      </c>
    </row>
    <row r="6928" spans="1:18" ht="15.75" customHeight="1" x14ac:dyDescent="0.2">
      <c r="A6928" t="s">
        <v>20916</v>
      </c>
      <c r="B6928" t="s">
        <v>20917</v>
      </c>
      <c r="C6928" t="s">
        <v>20918</v>
      </c>
      <c r="D6928" s="10">
        <v>46074</v>
      </c>
      <c r="E6928" t="s">
        <v>19916</v>
      </c>
      <c r="F6928">
        <v>3</v>
      </c>
      <c r="G6928" t="s">
        <v>77</v>
      </c>
      <c r="H6928" t="s">
        <v>191</v>
      </c>
      <c r="I6928" t="s">
        <v>55</v>
      </c>
      <c r="J6928">
        <v>1</v>
      </c>
      <c r="K6928">
        <v>8285</v>
      </c>
      <c r="L6928" t="str">
        <f>IFERROR(INDEX(play_attribution!$B$2:$B$328,MATCH(A6928,play_attribution!$A$2:$A$328,0)),"")</f>
        <v/>
      </c>
      <c r="M6928" t="str">
        <f>VLOOKUP(H6928,seller_roster!$A$2:$B$85,2,FALSE)</f>
        <v>Blake Lindqvist</v>
      </c>
      <c r="N6928" t="str">
        <f>VLOOKUP(C6928,accounts!$A$2:$F$9615,2,FALSE)</f>
        <v>Healthcare Services</v>
      </c>
      <c r="O6928" t="str">
        <f>VLOOKUP(C6928,accounts!$A$2:$F$9615,3,FALSE)</f>
        <v>$5M-$10M</v>
      </c>
      <c r="P6928" t="str">
        <f>VLOOKUP(C6928,accounts!$A$2:$F$9615,5,FALSE)</f>
        <v>West</v>
      </c>
      <c r="Q6928" t="b">
        <f t="shared" si="109"/>
        <v>1</v>
      </c>
      <c r="R6928" t="e">
        <f>INDEX(removed_duplicate_rows!$A$5:$A$39,MATCH(wins!A6928,removed_duplicate_rows!$A$5:$A$39,0))</f>
        <v>#N/A</v>
      </c>
    </row>
    <row r="6929" spans="1:18" ht="15.75" customHeight="1" x14ac:dyDescent="0.2">
      <c r="A6929" t="s">
        <v>20919</v>
      </c>
      <c r="B6929" t="s">
        <v>20920</v>
      </c>
      <c r="C6929" t="s">
        <v>20921</v>
      </c>
      <c r="D6929" s="10">
        <v>46074</v>
      </c>
      <c r="E6929" t="s">
        <v>19916</v>
      </c>
      <c r="F6929">
        <v>3</v>
      </c>
      <c r="G6929" t="s">
        <v>77</v>
      </c>
      <c r="H6929" t="s">
        <v>214</v>
      </c>
      <c r="I6929" t="s">
        <v>79</v>
      </c>
      <c r="J6929">
        <v>1</v>
      </c>
      <c r="K6929">
        <v>11023</v>
      </c>
      <c r="L6929" t="str">
        <f>IFERROR(INDEX(play_attribution!$B$2:$B$328,MATCH(A6929,play_attribution!$A$2:$A$328,0)),"")</f>
        <v/>
      </c>
      <c r="M6929" t="str">
        <f>VLOOKUP(H6929,seller_roster!$A$2:$B$85,2,FALSE)</f>
        <v>Rhea Abadi</v>
      </c>
      <c r="N6929" t="str">
        <f>VLOOKUP(C6929,accounts!$A$2:$F$9615,2,FALSE)</f>
        <v>Healthcare Services</v>
      </c>
      <c r="O6929" t="str">
        <f>VLOOKUP(C6929,accounts!$A$2:$F$9615,3,FALSE)</f>
        <v>$2.5M-$5M</v>
      </c>
      <c r="P6929" t="str">
        <f>VLOOKUP(C6929,accounts!$A$2:$F$9615,5,FALSE)</f>
        <v>West</v>
      </c>
      <c r="Q6929" t="b">
        <f t="shared" si="109"/>
        <v>1</v>
      </c>
      <c r="R6929" t="e">
        <f>INDEX(removed_duplicate_rows!$A$5:$A$39,MATCH(wins!A6929,removed_duplicate_rows!$A$5:$A$39,0))</f>
        <v>#N/A</v>
      </c>
    </row>
    <row r="6930" spans="1:18" ht="15.75" customHeight="1" x14ac:dyDescent="0.2">
      <c r="A6930" t="s">
        <v>20922</v>
      </c>
      <c r="B6930" t="s">
        <v>20923</v>
      </c>
      <c r="C6930" t="s">
        <v>20924</v>
      </c>
      <c r="D6930" s="10">
        <v>46074</v>
      </c>
      <c r="E6930" t="s">
        <v>19916</v>
      </c>
      <c r="F6930">
        <v>3</v>
      </c>
      <c r="G6930" t="s">
        <v>77</v>
      </c>
      <c r="H6930" t="s">
        <v>122</v>
      </c>
      <c r="I6930" t="s">
        <v>55</v>
      </c>
      <c r="J6930">
        <v>1</v>
      </c>
      <c r="K6930">
        <v>8872</v>
      </c>
      <c r="L6930" t="str">
        <f>IFERROR(INDEX(play_attribution!$B$2:$B$328,MATCH(A6930,play_attribution!$A$2:$A$328,0)),"")</f>
        <v/>
      </c>
      <c r="M6930" t="str">
        <f>VLOOKUP(H6930,seller_roster!$A$2:$B$85,2,FALSE)</f>
        <v>Uma Osei</v>
      </c>
      <c r="N6930" t="str">
        <f>VLOOKUP(C6930,accounts!$A$2:$F$9615,2,FALSE)</f>
        <v>Healthcare Services</v>
      </c>
      <c r="O6930" t="str">
        <f>VLOOKUP(C6930,accounts!$A$2:$F$9615,3,FALSE)</f>
        <v>$2.5M-$5M</v>
      </c>
      <c r="P6930" t="str">
        <f>VLOOKUP(C6930,accounts!$A$2:$F$9615,5,FALSE)</f>
        <v>Central</v>
      </c>
      <c r="Q6930" t="b">
        <f t="shared" si="109"/>
        <v>1</v>
      </c>
      <c r="R6930" t="e">
        <f>INDEX(removed_duplicate_rows!$A$5:$A$39,MATCH(wins!A6930,removed_duplicate_rows!$A$5:$A$39,0))</f>
        <v>#N/A</v>
      </c>
    </row>
    <row r="6931" spans="1:18" ht="15.75" customHeight="1" x14ac:dyDescent="0.2">
      <c r="A6931" t="s">
        <v>20925</v>
      </c>
      <c r="B6931" t="s">
        <v>20926</v>
      </c>
      <c r="C6931" t="s">
        <v>20927</v>
      </c>
      <c r="D6931" s="10">
        <v>46074</v>
      </c>
      <c r="E6931" t="s">
        <v>19916</v>
      </c>
      <c r="F6931">
        <v>3</v>
      </c>
      <c r="G6931" t="s">
        <v>77</v>
      </c>
      <c r="H6931" t="s">
        <v>99</v>
      </c>
      <c r="I6931" t="s">
        <v>79</v>
      </c>
      <c r="J6931">
        <v>1</v>
      </c>
      <c r="K6931">
        <v>5749</v>
      </c>
      <c r="L6931" t="str">
        <f>IFERROR(INDEX(play_attribution!$B$2:$B$328,MATCH(A6931,play_attribution!$A$2:$A$328,0)),"")</f>
        <v/>
      </c>
      <c r="M6931" t="str">
        <f>VLOOKUP(H6931,seller_roster!$A$2:$B$85,2,FALSE)</f>
        <v>Shiloh Sorensen</v>
      </c>
      <c r="N6931" t="str">
        <f>VLOOKUP(C6931,accounts!$A$2:$F$9615,2,FALSE)</f>
        <v>Construction</v>
      </c>
      <c r="O6931" t="str">
        <f>VLOOKUP(C6931,accounts!$A$2:$F$9615,3,FALSE)</f>
        <v>&gt;$10M</v>
      </c>
      <c r="P6931" t="str">
        <f>VLOOKUP(C6931,accounts!$A$2:$F$9615,5,FALSE)</f>
        <v>East</v>
      </c>
      <c r="Q6931" t="b">
        <f t="shared" si="109"/>
        <v>1</v>
      </c>
      <c r="R6931" t="e">
        <f>INDEX(removed_duplicate_rows!$A$5:$A$39,MATCH(wins!A6931,removed_duplicate_rows!$A$5:$A$39,0))</f>
        <v>#N/A</v>
      </c>
    </row>
    <row r="6932" spans="1:18" ht="15.75" customHeight="1" x14ac:dyDescent="0.2">
      <c r="A6932" t="s">
        <v>20928</v>
      </c>
      <c r="B6932" t="s">
        <v>20929</v>
      </c>
      <c r="C6932" t="s">
        <v>20930</v>
      </c>
      <c r="D6932" s="10">
        <v>46074</v>
      </c>
      <c r="E6932" t="s">
        <v>19916</v>
      </c>
      <c r="F6932">
        <v>3</v>
      </c>
      <c r="G6932" t="s">
        <v>77</v>
      </c>
      <c r="H6932" t="s">
        <v>210</v>
      </c>
      <c r="I6932" t="s">
        <v>79</v>
      </c>
      <c r="J6932">
        <v>1</v>
      </c>
      <c r="K6932">
        <v>7642</v>
      </c>
      <c r="L6932" t="str">
        <f>IFERROR(INDEX(play_attribution!$B$2:$B$328,MATCH(A6932,play_attribution!$A$2:$A$328,0)),"")</f>
        <v/>
      </c>
      <c r="M6932" t="str">
        <f>VLOOKUP(H6932,seller_roster!$A$2:$B$85,2,FALSE)</f>
        <v>Emerson Reyes</v>
      </c>
      <c r="N6932" t="str">
        <f>VLOOKUP(C6932,accounts!$A$2:$F$9615,2,FALSE)</f>
        <v>Professional Services</v>
      </c>
      <c r="O6932" t="str">
        <f>VLOOKUP(C6932,accounts!$A$2:$F$9615,3,FALSE)</f>
        <v>$5M-$10M</v>
      </c>
      <c r="P6932" t="str">
        <f>VLOOKUP(C6932,accounts!$A$2:$F$9615,5,FALSE)</f>
        <v>East</v>
      </c>
      <c r="Q6932" t="b">
        <f t="shared" si="109"/>
        <v>1</v>
      </c>
      <c r="R6932" t="e">
        <f>INDEX(removed_duplicate_rows!$A$5:$A$39,MATCH(wins!A6932,removed_duplicate_rows!$A$5:$A$39,0))</f>
        <v>#N/A</v>
      </c>
    </row>
    <row r="6933" spans="1:18" ht="15.75" customHeight="1" x14ac:dyDescent="0.2">
      <c r="A6933" t="s">
        <v>20931</v>
      </c>
      <c r="B6933" t="s">
        <v>20932</v>
      </c>
      <c r="C6933" t="s">
        <v>20933</v>
      </c>
      <c r="D6933" s="10">
        <v>46074</v>
      </c>
      <c r="E6933" t="s">
        <v>19916</v>
      </c>
      <c r="F6933">
        <v>3</v>
      </c>
      <c r="G6933" t="s">
        <v>77</v>
      </c>
      <c r="H6933" t="s">
        <v>114</v>
      </c>
      <c r="I6933" t="s">
        <v>79</v>
      </c>
      <c r="J6933">
        <v>1</v>
      </c>
      <c r="K6933">
        <v>13420</v>
      </c>
      <c r="L6933" t="str">
        <f>IFERROR(INDEX(play_attribution!$B$2:$B$328,MATCH(A6933,play_attribution!$A$2:$A$328,0)),"")</f>
        <v/>
      </c>
      <c r="M6933" t="str">
        <f>VLOOKUP(H6933,seller_roster!$A$2:$B$85,2,FALSE)</f>
        <v>Ray Reyes</v>
      </c>
      <c r="N6933" t="str">
        <f>VLOOKUP(C6933,accounts!$A$2:$F$9615,2,FALSE)</f>
        <v>Wholesale &amp; Distribution</v>
      </c>
      <c r="O6933" t="str">
        <f>VLOOKUP(C6933,accounts!$A$2:$F$9615,3,FALSE)</f>
        <v>&gt;$10M</v>
      </c>
      <c r="P6933" t="str">
        <f>VLOOKUP(C6933,accounts!$A$2:$F$9615,5,FALSE)</f>
        <v>West</v>
      </c>
      <c r="Q6933" t="b">
        <f t="shared" si="109"/>
        <v>1</v>
      </c>
      <c r="R6933" t="e">
        <f>INDEX(removed_duplicate_rows!$A$5:$A$39,MATCH(wins!A6933,removed_duplicate_rows!$A$5:$A$39,0))</f>
        <v>#N/A</v>
      </c>
    </row>
    <row r="6934" spans="1:18" ht="15.75" customHeight="1" x14ac:dyDescent="0.2">
      <c r="A6934" t="s">
        <v>20934</v>
      </c>
      <c r="B6934" t="s">
        <v>20935</v>
      </c>
      <c r="C6934" t="s">
        <v>20936</v>
      </c>
      <c r="D6934" s="10">
        <v>46074</v>
      </c>
      <c r="E6934" t="s">
        <v>19916</v>
      </c>
      <c r="F6934">
        <v>3</v>
      </c>
      <c r="G6934" t="s">
        <v>273</v>
      </c>
      <c r="H6934" t="s">
        <v>285</v>
      </c>
      <c r="I6934" t="s">
        <v>79</v>
      </c>
      <c r="J6934">
        <v>1</v>
      </c>
      <c r="K6934">
        <v>9007</v>
      </c>
      <c r="L6934" t="str">
        <f>IFERROR(INDEX(play_attribution!$B$2:$B$328,MATCH(A6934,play_attribution!$A$2:$A$328,0)),"")</f>
        <v/>
      </c>
      <c r="M6934" t="str">
        <f>VLOOKUP(H6934,seller_roster!$A$2:$B$85,2,FALSE)</f>
        <v>Bryn Lindqvist</v>
      </c>
      <c r="N6934" t="str">
        <f>VLOOKUP(C6934,accounts!$A$2:$F$9615,2,FALSE)</f>
        <v>Wholesale &amp; Distribution</v>
      </c>
      <c r="O6934" t="str">
        <f>VLOOKUP(C6934,accounts!$A$2:$F$9615,3,FALSE)</f>
        <v>$2.5M-$5M</v>
      </c>
      <c r="P6934" t="str">
        <f>VLOOKUP(C6934,accounts!$A$2:$F$9615,5,FALSE)</f>
        <v>East</v>
      </c>
      <c r="Q6934" t="b">
        <f t="shared" si="109"/>
        <v>1</v>
      </c>
      <c r="R6934" t="e">
        <f>INDEX(removed_duplicate_rows!$A$5:$A$39,MATCH(wins!A6934,removed_duplicate_rows!$A$5:$A$39,0))</f>
        <v>#N/A</v>
      </c>
    </row>
    <row r="6935" spans="1:18" ht="15.75" customHeight="1" x14ac:dyDescent="0.2">
      <c r="A6935" t="s">
        <v>20937</v>
      </c>
      <c r="B6935" t="s">
        <v>20938</v>
      </c>
      <c r="C6935" t="s">
        <v>20939</v>
      </c>
      <c r="D6935" s="10">
        <v>46074</v>
      </c>
      <c r="E6935" t="s">
        <v>19916</v>
      </c>
      <c r="F6935">
        <v>3</v>
      </c>
      <c r="G6935" t="s">
        <v>273</v>
      </c>
      <c r="H6935" t="s">
        <v>285</v>
      </c>
      <c r="I6935" t="s">
        <v>55</v>
      </c>
      <c r="J6935">
        <v>1</v>
      </c>
      <c r="K6935">
        <v>12295</v>
      </c>
      <c r="L6935" t="str">
        <f>IFERROR(INDEX(play_attribution!$B$2:$B$328,MATCH(A6935,play_attribution!$A$2:$A$328,0)),"")</f>
        <v/>
      </c>
      <c r="M6935" t="str">
        <f>VLOOKUP(H6935,seller_roster!$A$2:$B$85,2,FALSE)</f>
        <v>Bryn Lindqvist</v>
      </c>
      <c r="N6935" t="str">
        <f>VLOOKUP(C6935,accounts!$A$2:$F$9615,2,FALSE)</f>
        <v>Hospitality Group</v>
      </c>
      <c r="O6935" t="str">
        <f>VLOOKUP(C6935,accounts!$A$2:$F$9615,3,FALSE)</f>
        <v>$2.5M-$5M</v>
      </c>
      <c r="P6935" t="str">
        <f>VLOOKUP(C6935,accounts!$A$2:$F$9615,5,FALSE)</f>
        <v>Central</v>
      </c>
      <c r="Q6935" t="b">
        <f t="shared" si="109"/>
        <v>1</v>
      </c>
      <c r="R6935" t="e">
        <f>INDEX(removed_duplicate_rows!$A$5:$A$39,MATCH(wins!A6935,removed_duplicate_rows!$A$5:$A$39,0))</f>
        <v>#N/A</v>
      </c>
    </row>
    <row r="6936" spans="1:18" ht="15.75" customHeight="1" x14ac:dyDescent="0.2">
      <c r="A6936" t="s">
        <v>20940</v>
      </c>
      <c r="B6936" t="s">
        <v>20941</v>
      </c>
      <c r="C6936" t="s">
        <v>20942</v>
      </c>
      <c r="D6936" s="10">
        <v>46074</v>
      </c>
      <c r="E6936" t="s">
        <v>19916</v>
      </c>
      <c r="F6936">
        <v>3</v>
      </c>
      <c r="G6936" t="s">
        <v>273</v>
      </c>
      <c r="H6936" t="s">
        <v>323</v>
      </c>
      <c r="I6936" t="s">
        <v>79</v>
      </c>
      <c r="J6936">
        <v>1</v>
      </c>
      <c r="K6936">
        <v>8368</v>
      </c>
      <c r="L6936" t="str">
        <f>IFERROR(INDEX(play_attribution!$B$2:$B$328,MATCH(A6936,play_attribution!$A$2:$A$328,0)),"")</f>
        <v/>
      </c>
      <c r="M6936" t="str">
        <f>VLOOKUP(H6936,seller_roster!$A$2:$B$85,2,FALSE)</f>
        <v>Finley Kowalski</v>
      </c>
      <c r="N6936" t="str">
        <f>VLOOKUP(C6936,accounts!$A$2:$F$9615,2,FALSE)</f>
        <v>Healthcare Services</v>
      </c>
      <c r="O6936" t="str">
        <f>VLOOKUP(C6936,accounts!$A$2:$F$9615,3,FALSE)</f>
        <v>$2.5M-$5M</v>
      </c>
      <c r="P6936" t="str">
        <f>VLOOKUP(C6936,accounts!$A$2:$F$9615,5,FALSE)</f>
        <v>Central</v>
      </c>
      <c r="Q6936" t="b">
        <f t="shared" si="109"/>
        <v>1</v>
      </c>
      <c r="R6936" t="e">
        <f>INDEX(removed_duplicate_rows!$A$5:$A$39,MATCH(wins!A6936,removed_duplicate_rows!$A$5:$A$39,0))</f>
        <v>#N/A</v>
      </c>
    </row>
    <row r="6937" spans="1:18" ht="15.75" customHeight="1" x14ac:dyDescent="0.2">
      <c r="A6937" t="s">
        <v>20943</v>
      </c>
      <c r="B6937" t="s">
        <v>20944</v>
      </c>
      <c r="C6937" t="s">
        <v>20945</v>
      </c>
      <c r="D6937" s="10">
        <v>46074</v>
      </c>
      <c r="E6937" t="s">
        <v>19916</v>
      </c>
      <c r="F6937">
        <v>3</v>
      </c>
      <c r="G6937" t="s">
        <v>273</v>
      </c>
      <c r="H6937" t="s">
        <v>367</v>
      </c>
      <c r="I6937" t="s">
        <v>79</v>
      </c>
      <c r="J6937">
        <v>1</v>
      </c>
      <c r="K6937">
        <v>7368</v>
      </c>
      <c r="L6937" t="str">
        <f>IFERROR(INDEX(play_attribution!$B$2:$B$328,MATCH(A6937,play_attribution!$A$2:$A$328,0)),"")</f>
        <v/>
      </c>
      <c r="M6937" t="str">
        <f>VLOOKUP(H6937,seller_roster!$A$2:$B$85,2,FALSE)</f>
        <v>Zion Ito</v>
      </c>
      <c r="N6937" t="str">
        <f>VLOOKUP(C6937,accounts!$A$2:$F$9615,2,FALSE)</f>
        <v>Healthcare Services</v>
      </c>
      <c r="O6937" t="str">
        <f>VLOOKUP(C6937,accounts!$A$2:$F$9615,3,FALSE)</f>
        <v>$5M-$10M</v>
      </c>
      <c r="P6937" t="str">
        <f>VLOOKUP(C6937,accounts!$A$2:$F$9615,5,FALSE)</f>
        <v>Central</v>
      </c>
      <c r="Q6937" t="b">
        <f t="shared" si="109"/>
        <v>1</v>
      </c>
      <c r="R6937" t="e">
        <f>INDEX(removed_duplicate_rows!$A$5:$A$39,MATCH(wins!A6937,removed_duplicate_rows!$A$5:$A$39,0))</f>
        <v>#N/A</v>
      </c>
    </row>
    <row r="6938" spans="1:18" ht="15.75" customHeight="1" x14ac:dyDescent="0.2">
      <c r="A6938" t="s">
        <v>20946</v>
      </c>
      <c r="B6938" t="s">
        <v>20947</v>
      </c>
      <c r="C6938" t="s">
        <v>20948</v>
      </c>
      <c r="D6938" s="10">
        <v>46074</v>
      </c>
      <c r="E6938" t="s">
        <v>19916</v>
      </c>
      <c r="F6938">
        <v>3</v>
      </c>
      <c r="G6938" t="s">
        <v>273</v>
      </c>
      <c r="H6938" t="s">
        <v>312</v>
      </c>
      <c r="I6938" t="s">
        <v>79</v>
      </c>
      <c r="J6938">
        <v>1</v>
      </c>
      <c r="K6938">
        <v>6307</v>
      </c>
      <c r="L6938" t="str">
        <f>IFERROR(INDEX(play_attribution!$B$2:$B$328,MATCH(A6938,play_attribution!$A$2:$A$328,0)),"")</f>
        <v/>
      </c>
      <c r="M6938" t="str">
        <f>VLOOKUP(H6938,seller_roster!$A$2:$B$85,2,FALSE)</f>
        <v>Tatum Osei</v>
      </c>
      <c r="N6938" t="str">
        <f>VLOOKUP(C6938,accounts!$A$2:$F$9615,2,FALSE)</f>
        <v>Wholesale &amp; Distribution</v>
      </c>
      <c r="O6938" t="str">
        <f>VLOOKUP(C6938,accounts!$A$2:$F$9615,3,FALSE)</f>
        <v>$5M-$10M</v>
      </c>
      <c r="P6938" t="str">
        <f>VLOOKUP(C6938,accounts!$A$2:$F$9615,5,FALSE)</f>
        <v>Central</v>
      </c>
      <c r="Q6938" t="b">
        <f t="shared" si="109"/>
        <v>1</v>
      </c>
      <c r="R6938" t="e">
        <f>INDEX(removed_duplicate_rows!$A$5:$A$39,MATCH(wins!A6938,removed_duplicate_rows!$A$5:$A$39,0))</f>
        <v>#N/A</v>
      </c>
    </row>
    <row r="6939" spans="1:18" ht="15.75" customHeight="1" x14ac:dyDescent="0.2">
      <c r="A6939" t="s">
        <v>20949</v>
      </c>
      <c r="B6939" t="s">
        <v>20950</v>
      </c>
      <c r="C6939" t="s">
        <v>20951</v>
      </c>
      <c r="D6939" s="10">
        <v>46074</v>
      </c>
      <c r="E6939" t="s">
        <v>19916</v>
      </c>
      <c r="F6939">
        <v>3</v>
      </c>
      <c r="G6939" t="s">
        <v>273</v>
      </c>
      <c r="H6939" t="s">
        <v>274</v>
      </c>
      <c r="I6939" t="s">
        <v>55</v>
      </c>
      <c r="J6939">
        <v>1</v>
      </c>
      <c r="K6939">
        <v>9151</v>
      </c>
      <c r="L6939" t="str">
        <f>IFERROR(INDEX(play_attribution!$B$2:$B$328,MATCH(A6939,play_attribution!$A$2:$A$328,0)),"")</f>
        <v/>
      </c>
      <c r="M6939" t="str">
        <f>VLOOKUP(H6939,seller_roster!$A$2:$B$85,2,FALSE)</f>
        <v>Shiloh Petrov</v>
      </c>
      <c r="N6939" t="str">
        <f>VLOOKUP(C6939,accounts!$A$2:$F$9615,2,FALSE)</f>
        <v>Hospitality Group</v>
      </c>
      <c r="O6939" t="str">
        <f>VLOOKUP(C6939,accounts!$A$2:$F$9615,3,FALSE)</f>
        <v>&gt;$10M</v>
      </c>
      <c r="P6939" t="str">
        <f>VLOOKUP(C6939,accounts!$A$2:$F$9615,5,FALSE)</f>
        <v>Central</v>
      </c>
      <c r="Q6939" t="b">
        <f t="shared" si="109"/>
        <v>1</v>
      </c>
      <c r="R6939" t="e">
        <f>INDEX(removed_duplicate_rows!$A$5:$A$39,MATCH(wins!A6939,removed_duplicate_rows!$A$5:$A$39,0))</f>
        <v>#N/A</v>
      </c>
    </row>
    <row r="6940" spans="1:18" ht="15.75" customHeight="1" x14ac:dyDescent="0.2">
      <c r="A6940" t="s">
        <v>20952</v>
      </c>
      <c r="B6940" t="s">
        <v>20953</v>
      </c>
      <c r="C6940" t="s">
        <v>20954</v>
      </c>
      <c r="D6940" s="10">
        <v>46074</v>
      </c>
      <c r="E6940" t="s">
        <v>19916</v>
      </c>
      <c r="F6940">
        <v>3</v>
      </c>
      <c r="G6940" t="s">
        <v>273</v>
      </c>
      <c r="H6940" t="s">
        <v>293</v>
      </c>
      <c r="I6940" t="s">
        <v>79</v>
      </c>
      <c r="J6940">
        <v>1</v>
      </c>
      <c r="K6940">
        <v>6872</v>
      </c>
      <c r="L6940" t="str">
        <f>IFERROR(INDEX(play_attribution!$B$2:$B$328,MATCH(A6940,play_attribution!$A$2:$A$328,0)),"")</f>
        <v/>
      </c>
      <c r="M6940" t="str">
        <f>VLOOKUP(H6940,seller_roster!$A$2:$B$85,2,FALSE)</f>
        <v>Hayden Sorensen</v>
      </c>
      <c r="N6940" t="str">
        <f>VLOOKUP(C6940,accounts!$A$2:$F$9615,2,FALSE)</f>
        <v>Retail Multi-Location</v>
      </c>
      <c r="O6940" t="str">
        <f>VLOOKUP(C6940,accounts!$A$2:$F$9615,3,FALSE)</f>
        <v>$2.5M-$5M</v>
      </c>
      <c r="P6940" t="str">
        <f>VLOOKUP(C6940,accounts!$A$2:$F$9615,5,FALSE)</f>
        <v>West</v>
      </c>
      <c r="Q6940" t="b">
        <f t="shared" si="109"/>
        <v>1</v>
      </c>
      <c r="R6940" t="e">
        <f>INDEX(removed_duplicate_rows!$A$5:$A$39,MATCH(wins!A6940,removed_duplicate_rows!$A$5:$A$39,0))</f>
        <v>#N/A</v>
      </c>
    </row>
    <row r="6941" spans="1:18" ht="15.75" customHeight="1" x14ac:dyDescent="0.2">
      <c r="A6941" t="s">
        <v>20955</v>
      </c>
      <c r="B6941" t="s">
        <v>20956</v>
      </c>
      <c r="C6941" t="s">
        <v>20957</v>
      </c>
      <c r="D6941" s="10">
        <v>46074</v>
      </c>
      <c r="E6941" t="s">
        <v>19916</v>
      </c>
      <c r="F6941">
        <v>3</v>
      </c>
      <c r="G6941" t="s">
        <v>273</v>
      </c>
      <c r="H6941" t="s">
        <v>285</v>
      </c>
      <c r="I6941" t="s">
        <v>55</v>
      </c>
      <c r="J6941">
        <v>1</v>
      </c>
      <c r="K6941">
        <v>10961</v>
      </c>
      <c r="L6941" t="str">
        <f>IFERROR(INDEX(play_attribution!$B$2:$B$328,MATCH(A6941,play_attribution!$A$2:$A$328,0)),"")</f>
        <v/>
      </c>
      <c r="M6941" t="str">
        <f>VLOOKUP(H6941,seller_roster!$A$2:$B$85,2,FALSE)</f>
        <v>Bryn Lindqvist</v>
      </c>
      <c r="N6941" t="str">
        <f>VLOOKUP(C6941,accounts!$A$2:$F$9615,2,FALSE)</f>
        <v>Retail Multi-Location</v>
      </c>
      <c r="O6941" t="str">
        <f>VLOOKUP(C6941,accounts!$A$2:$F$9615,3,FALSE)</f>
        <v>$2.5M-$5M</v>
      </c>
      <c r="P6941" t="str">
        <f>VLOOKUP(C6941,accounts!$A$2:$F$9615,5,FALSE)</f>
        <v>West</v>
      </c>
      <c r="Q6941" t="b">
        <f t="shared" si="109"/>
        <v>1</v>
      </c>
      <c r="R6941" t="e">
        <f>INDEX(removed_duplicate_rows!$A$5:$A$39,MATCH(wins!A6941,removed_duplicate_rows!$A$5:$A$39,0))</f>
        <v>#N/A</v>
      </c>
    </row>
    <row r="6942" spans="1:18" ht="15.75" customHeight="1" x14ac:dyDescent="0.2">
      <c r="A6942" t="s">
        <v>20958</v>
      </c>
      <c r="B6942" t="s">
        <v>20959</v>
      </c>
      <c r="C6942" t="s">
        <v>20960</v>
      </c>
      <c r="D6942" s="10">
        <v>46074</v>
      </c>
      <c r="E6942" t="s">
        <v>19916</v>
      </c>
      <c r="F6942">
        <v>3</v>
      </c>
      <c r="G6942" t="s">
        <v>273</v>
      </c>
      <c r="H6942" t="s">
        <v>323</v>
      </c>
      <c r="I6942" t="s">
        <v>55</v>
      </c>
      <c r="J6942">
        <v>1</v>
      </c>
      <c r="K6942">
        <v>17228</v>
      </c>
      <c r="L6942" t="str">
        <f>IFERROR(INDEX(play_attribution!$B$2:$B$328,MATCH(A6942,play_attribution!$A$2:$A$328,0)),"")</f>
        <v/>
      </c>
      <c r="M6942" t="str">
        <f>VLOOKUP(H6942,seller_roster!$A$2:$B$85,2,FALSE)</f>
        <v>Finley Kowalski</v>
      </c>
      <c r="N6942" t="str">
        <f>VLOOKUP(C6942,accounts!$A$2:$F$9615,2,FALSE)</f>
        <v>Retail Multi-Location</v>
      </c>
      <c r="O6942" t="str">
        <f>VLOOKUP(C6942,accounts!$A$2:$F$9615,3,FALSE)</f>
        <v>$2.5M-$5M</v>
      </c>
      <c r="P6942" t="str">
        <f>VLOOKUP(C6942,accounts!$A$2:$F$9615,5,FALSE)</f>
        <v>West</v>
      </c>
      <c r="Q6942" t="b">
        <f t="shared" si="109"/>
        <v>1</v>
      </c>
      <c r="R6942" t="e">
        <f>INDEX(removed_duplicate_rows!$A$5:$A$39,MATCH(wins!A6942,removed_duplicate_rows!$A$5:$A$39,0))</f>
        <v>#N/A</v>
      </c>
    </row>
    <row r="6943" spans="1:18" ht="15.75" customHeight="1" x14ac:dyDescent="0.2">
      <c r="A6943" t="s">
        <v>20961</v>
      </c>
      <c r="B6943" t="s">
        <v>20962</v>
      </c>
      <c r="C6943" t="s">
        <v>20963</v>
      </c>
      <c r="D6943" s="10">
        <v>46074</v>
      </c>
      <c r="E6943" t="s">
        <v>19916</v>
      </c>
      <c r="F6943">
        <v>3</v>
      </c>
      <c r="G6943" t="s">
        <v>273</v>
      </c>
      <c r="H6943" t="s">
        <v>312</v>
      </c>
      <c r="I6943" t="s">
        <v>79</v>
      </c>
      <c r="J6943">
        <v>1</v>
      </c>
      <c r="K6943">
        <v>10472</v>
      </c>
      <c r="L6943" t="str">
        <f>IFERROR(INDEX(play_attribution!$B$2:$B$328,MATCH(A6943,play_attribution!$A$2:$A$328,0)),"")</f>
        <v/>
      </c>
      <c r="M6943" t="str">
        <f>VLOOKUP(H6943,seller_roster!$A$2:$B$85,2,FALSE)</f>
        <v>Tatum Osei</v>
      </c>
      <c r="N6943" t="str">
        <f>VLOOKUP(C6943,accounts!$A$2:$F$9615,2,FALSE)</f>
        <v>Retail Multi-Location</v>
      </c>
      <c r="O6943" t="str">
        <f>VLOOKUP(C6943,accounts!$A$2:$F$9615,3,FALSE)</f>
        <v>$5M-$10M</v>
      </c>
      <c r="P6943" t="str">
        <f>VLOOKUP(C6943,accounts!$A$2:$F$9615,5,FALSE)</f>
        <v>East</v>
      </c>
      <c r="Q6943" t="b">
        <f t="shared" si="109"/>
        <v>1</v>
      </c>
      <c r="R6943" t="e">
        <f>INDEX(removed_duplicate_rows!$A$5:$A$39,MATCH(wins!A6943,removed_duplicate_rows!$A$5:$A$39,0))</f>
        <v>#N/A</v>
      </c>
    </row>
    <row r="6944" spans="1:18" ht="15.75" customHeight="1" x14ac:dyDescent="0.2">
      <c r="A6944" t="s">
        <v>20964</v>
      </c>
      <c r="B6944" t="s">
        <v>20965</v>
      </c>
      <c r="C6944" t="s">
        <v>20966</v>
      </c>
      <c r="D6944" s="10">
        <v>46074</v>
      </c>
      <c r="E6944" t="s">
        <v>19916</v>
      </c>
      <c r="F6944">
        <v>3</v>
      </c>
      <c r="G6944" t="s">
        <v>273</v>
      </c>
      <c r="H6944" t="s">
        <v>357</v>
      </c>
      <c r="I6944" t="s">
        <v>79</v>
      </c>
      <c r="J6944">
        <v>1</v>
      </c>
      <c r="K6944">
        <v>8287</v>
      </c>
      <c r="L6944" t="str">
        <f>IFERROR(INDEX(play_attribution!$B$2:$B$328,MATCH(A6944,play_attribution!$A$2:$A$328,0)),"")</f>
        <v/>
      </c>
      <c r="M6944" t="str">
        <f>VLOOKUP(H6944,seller_roster!$A$2:$B$85,2,FALSE)</f>
        <v>Hollis Abadi</v>
      </c>
      <c r="N6944" t="str">
        <f>VLOOKUP(C6944,accounts!$A$2:$F$9615,2,FALSE)</f>
        <v>Healthcare Services</v>
      </c>
      <c r="O6944" t="str">
        <f>VLOOKUP(C6944,accounts!$A$2:$F$9615,3,FALSE)</f>
        <v>$5M-$10M</v>
      </c>
      <c r="P6944" t="str">
        <f>VLOOKUP(C6944,accounts!$A$2:$F$9615,5,FALSE)</f>
        <v>West</v>
      </c>
      <c r="Q6944" t="b">
        <f t="shared" si="109"/>
        <v>1</v>
      </c>
      <c r="R6944" t="e">
        <f>INDEX(removed_duplicate_rows!$A$5:$A$39,MATCH(wins!A6944,removed_duplicate_rows!$A$5:$A$39,0))</f>
        <v>#N/A</v>
      </c>
    </row>
    <row r="6945" spans="1:18" ht="15.75" customHeight="1" x14ac:dyDescent="0.2">
      <c r="A6945" t="s">
        <v>20967</v>
      </c>
      <c r="B6945" t="s">
        <v>20968</v>
      </c>
      <c r="C6945" t="s">
        <v>20969</v>
      </c>
      <c r="D6945" s="10">
        <v>46074</v>
      </c>
      <c r="E6945" t="s">
        <v>19916</v>
      </c>
      <c r="F6945">
        <v>3</v>
      </c>
      <c r="G6945" t="s">
        <v>273</v>
      </c>
      <c r="H6945" t="s">
        <v>1098</v>
      </c>
      <c r="I6945" t="s">
        <v>79</v>
      </c>
      <c r="J6945">
        <v>1</v>
      </c>
      <c r="K6945">
        <v>8399</v>
      </c>
      <c r="L6945" t="str">
        <f>IFERROR(INDEX(play_attribution!$B$2:$B$328,MATCH(A6945,play_attribution!$A$2:$A$328,0)),"")</f>
        <v/>
      </c>
      <c r="M6945" t="str">
        <f>VLOOKUP(H6945,seller_roster!$A$2:$B$85,2,FALSE)</f>
        <v>Yael Okafor</v>
      </c>
      <c r="N6945" t="str">
        <f>VLOOKUP(C6945,accounts!$A$2:$F$9615,2,FALSE)</f>
        <v>Hospitality Group</v>
      </c>
      <c r="O6945" t="str">
        <f>VLOOKUP(C6945,accounts!$A$2:$F$9615,3,FALSE)</f>
        <v>$5M-$10M</v>
      </c>
      <c r="P6945" t="str">
        <f>VLOOKUP(C6945,accounts!$A$2:$F$9615,5,FALSE)</f>
        <v>Central</v>
      </c>
      <c r="Q6945" t="b">
        <f t="shared" si="109"/>
        <v>1</v>
      </c>
      <c r="R6945" t="e">
        <f>INDEX(removed_duplicate_rows!$A$5:$A$39,MATCH(wins!A6945,removed_duplicate_rows!$A$5:$A$39,0))</f>
        <v>#N/A</v>
      </c>
    </row>
    <row r="6946" spans="1:18" ht="15.75" customHeight="1" x14ac:dyDescent="0.2">
      <c r="A6946" t="s">
        <v>20970</v>
      </c>
      <c r="B6946" t="s">
        <v>20971</v>
      </c>
      <c r="C6946" t="s">
        <v>20972</v>
      </c>
      <c r="D6946" s="10">
        <v>46074</v>
      </c>
      <c r="E6946" t="s">
        <v>19916</v>
      </c>
      <c r="F6946">
        <v>3</v>
      </c>
      <c r="G6946" t="s">
        <v>273</v>
      </c>
      <c r="H6946" t="s">
        <v>680</v>
      </c>
      <c r="I6946" t="s">
        <v>55</v>
      </c>
      <c r="J6946">
        <v>1</v>
      </c>
      <c r="K6946">
        <v>5535</v>
      </c>
      <c r="L6946" t="str">
        <f>IFERROR(INDEX(play_attribution!$B$2:$B$328,MATCH(A6946,play_attribution!$A$2:$A$328,0)),"")</f>
        <v/>
      </c>
      <c r="M6946" t="str">
        <f>VLOOKUP(H6946,seller_roster!$A$2:$B$85,2,FALSE)</f>
        <v>Tatum Ruiz</v>
      </c>
      <c r="N6946" t="str">
        <f>VLOOKUP(C6946,accounts!$A$2:$F$9615,2,FALSE)</f>
        <v>Professional Services</v>
      </c>
      <c r="O6946" t="str">
        <f>VLOOKUP(C6946,accounts!$A$2:$F$9615,3,FALSE)</f>
        <v>$2.5M-$5M</v>
      </c>
      <c r="P6946" t="str">
        <f>VLOOKUP(C6946,accounts!$A$2:$F$9615,5,FALSE)</f>
        <v>East</v>
      </c>
      <c r="Q6946" t="b">
        <f t="shared" si="109"/>
        <v>1</v>
      </c>
      <c r="R6946" t="e">
        <f>INDEX(removed_duplicate_rows!$A$5:$A$39,MATCH(wins!A6946,removed_duplicate_rows!$A$5:$A$39,0))</f>
        <v>#N/A</v>
      </c>
    </row>
    <row r="6947" spans="1:18" ht="15.75" customHeight="1" x14ac:dyDescent="0.2">
      <c r="A6947" t="s">
        <v>20973</v>
      </c>
      <c r="B6947" t="s">
        <v>20974</v>
      </c>
      <c r="C6947" t="s">
        <v>20975</v>
      </c>
      <c r="D6947" s="10">
        <v>46074</v>
      </c>
      <c r="E6947" t="s">
        <v>19916</v>
      </c>
      <c r="F6947">
        <v>3</v>
      </c>
      <c r="G6947" t="s">
        <v>273</v>
      </c>
      <c r="H6947" t="s">
        <v>293</v>
      </c>
      <c r="I6947" t="s">
        <v>79</v>
      </c>
      <c r="J6947">
        <v>1</v>
      </c>
      <c r="K6947">
        <v>7092</v>
      </c>
      <c r="L6947" t="str">
        <f>IFERROR(INDEX(play_attribution!$B$2:$B$328,MATCH(A6947,play_attribution!$A$2:$A$328,0)),"")</f>
        <v/>
      </c>
      <c r="M6947" t="str">
        <f>VLOOKUP(H6947,seller_roster!$A$2:$B$85,2,FALSE)</f>
        <v>Hayden Sorensen</v>
      </c>
      <c r="N6947" t="str">
        <f>VLOOKUP(C6947,accounts!$A$2:$F$9615,2,FALSE)</f>
        <v>Professional Services</v>
      </c>
      <c r="O6947" t="str">
        <f>VLOOKUP(C6947,accounts!$A$2:$F$9615,3,FALSE)</f>
        <v>$5M-$10M</v>
      </c>
      <c r="P6947" t="str">
        <f>VLOOKUP(C6947,accounts!$A$2:$F$9615,5,FALSE)</f>
        <v>West</v>
      </c>
      <c r="Q6947" t="b">
        <f t="shared" si="109"/>
        <v>1</v>
      </c>
      <c r="R6947" t="e">
        <f>INDEX(removed_duplicate_rows!$A$5:$A$39,MATCH(wins!A6947,removed_duplicate_rows!$A$5:$A$39,0))</f>
        <v>#N/A</v>
      </c>
    </row>
    <row r="6948" spans="1:18" ht="15.75" customHeight="1" x14ac:dyDescent="0.2">
      <c r="A6948" t="s">
        <v>20976</v>
      </c>
      <c r="B6948" t="s">
        <v>20977</v>
      </c>
      <c r="C6948" t="s">
        <v>20978</v>
      </c>
      <c r="D6948" s="10">
        <v>46074</v>
      </c>
      <c r="E6948" t="s">
        <v>19916</v>
      </c>
      <c r="F6948">
        <v>3</v>
      </c>
      <c r="G6948" t="s">
        <v>273</v>
      </c>
      <c r="H6948" t="s">
        <v>755</v>
      </c>
      <c r="I6948" t="s">
        <v>79</v>
      </c>
      <c r="J6948">
        <v>1</v>
      </c>
      <c r="K6948">
        <v>10876</v>
      </c>
      <c r="L6948" t="str">
        <f>IFERROR(INDEX(play_attribution!$B$2:$B$328,MATCH(A6948,play_attribution!$A$2:$A$328,0)),"")</f>
        <v/>
      </c>
      <c r="M6948" t="str">
        <f>VLOOKUP(H6948,seller_roster!$A$2:$B$85,2,FALSE)</f>
        <v>Jesse Silva</v>
      </c>
      <c r="N6948" t="str">
        <f>VLOOKUP(C6948,accounts!$A$2:$F$9615,2,FALSE)</f>
        <v>Retail Multi-Location</v>
      </c>
      <c r="O6948" t="str">
        <f>VLOOKUP(C6948,accounts!$A$2:$F$9615,3,FALSE)</f>
        <v>$5M-$10M</v>
      </c>
      <c r="P6948" t="str">
        <f>VLOOKUP(C6948,accounts!$A$2:$F$9615,5,FALSE)</f>
        <v>West</v>
      </c>
      <c r="Q6948" t="b">
        <f t="shared" si="109"/>
        <v>1</v>
      </c>
      <c r="R6948" t="e">
        <f>INDEX(removed_duplicate_rows!$A$5:$A$39,MATCH(wins!A6948,removed_duplicate_rows!$A$5:$A$39,0))</f>
        <v>#N/A</v>
      </c>
    </row>
    <row r="6949" spans="1:18" ht="15.75" customHeight="1" x14ac:dyDescent="0.2">
      <c r="A6949" t="s">
        <v>20979</v>
      </c>
      <c r="B6949" t="s">
        <v>20980</v>
      </c>
      <c r="C6949" t="s">
        <v>20981</v>
      </c>
      <c r="D6949" s="10">
        <v>46074</v>
      </c>
      <c r="E6949" t="s">
        <v>19916</v>
      </c>
      <c r="F6949">
        <v>3</v>
      </c>
      <c r="G6949" t="s">
        <v>273</v>
      </c>
      <c r="H6949" t="s">
        <v>717</v>
      </c>
      <c r="I6949" t="s">
        <v>79</v>
      </c>
      <c r="J6949">
        <v>1</v>
      </c>
      <c r="K6949">
        <v>7137</v>
      </c>
      <c r="L6949" t="str">
        <f>IFERROR(INDEX(play_attribution!$B$2:$B$328,MATCH(A6949,play_attribution!$A$2:$A$328,0)),"")</f>
        <v/>
      </c>
      <c r="M6949" t="str">
        <f>VLOOKUP(H6949,seller_roster!$A$2:$B$85,2,FALSE)</f>
        <v>Corey Novak</v>
      </c>
      <c r="N6949" t="str">
        <f>VLOOKUP(C6949,accounts!$A$2:$F$9615,2,FALSE)</f>
        <v>Construction</v>
      </c>
      <c r="O6949" t="str">
        <f>VLOOKUP(C6949,accounts!$A$2:$F$9615,3,FALSE)</f>
        <v>$2.5M-$5M</v>
      </c>
      <c r="P6949" t="str">
        <f>VLOOKUP(C6949,accounts!$A$2:$F$9615,5,FALSE)</f>
        <v>West</v>
      </c>
      <c r="Q6949" t="b">
        <f t="shared" si="109"/>
        <v>1</v>
      </c>
      <c r="R6949" t="e">
        <f>INDEX(removed_duplicate_rows!$A$5:$A$39,MATCH(wins!A6949,removed_duplicate_rows!$A$5:$A$39,0))</f>
        <v>#N/A</v>
      </c>
    </row>
    <row r="6950" spans="1:18" ht="15.75" customHeight="1" x14ac:dyDescent="0.2">
      <c r="A6950" t="s">
        <v>20982</v>
      </c>
      <c r="B6950" t="s">
        <v>20983</v>
      </c>
      <c r="C6950" t="s">
        <v>20984</v>
      </c>
      <c r="D6950" s="10">
        <v>46074</v>
      </c>
      <c r="E6950" t="s">
        <v>19916</v>
      </c>
      <c r="F6950">
        <v>3</v>
      </c>
      <c r="G6950" t="s">
        <v>273</v>
      </c>
      <c r="H6950" t="s">
        <v>367</v>
      </c>
      <c r="I6950" t="s">
        <v>79</v>
      </c>
      <c r="J6950">
        <v>1</v>
      </c>
      <c r="K6950">
        <v>9467</v>
      </c>
      <c r="L6950" t="str">
        <f>IFERROR(INDEX(play_attribution!$B$2:$B$328,MATCH(A6950,play_attribution!$A$2:$A$328,0)),"")</f>
        <v/>
      </c>
      <c r="M6950" t="str">
        <f>VLOOKUP(H6950,seller_roster!$A$2:$B$85,2,FALSE)</f>
        <v>Zion Ito</v>
      </c>
      <c r="N6950" t="str">
        <f>VLOOKUP(C6950,accounts!$A$2:$F$9615,2,FALSE)</f>
        <v>Nonprofit</v>
      </c>
      <c r="O6950" t="str">
        <f>VLOOKUP(C6950,accounts!$A$2:$F$9615,3,FALSE)</f>
        <v>$2.5M-$5M</v>
      </c>
      <c r="P6950" t="str">
        <f>VLOOKUP(C6950,accounts!$A$2:$F$9615,5,FALSE)</f>
        <v>East</v>
      </c>
      <c r="Q6950" t="b">
        <f t="shared" si="109"/>
        <v>1</v>
      </c>
      <c r="R6950" t="e">
        <f>INDEX(removed_duplicate_rows!$A$5:$A$39,MATCH(wins!A6950,removed_duplicate_rows!$A$5:$A$39,0))</f>
        <v>#N/A</v>
      </c>
    </row>
    <row r="6951" spans="1:18" ht="15.75" customHeight="1" x14ac:dyDescent="0.2">
      <c r="A6951" t="s">
        <v>20985</v>
      </c>
      <c r="B6951" t="s">
        <v>20986</v>
      </c>
      <c r="C6951" t="s">
        <v>20987</v>
      </c>
      <c r="D6951" s="10">
        <v>46074</v>
      </c>
      <c r="E6951" t="s">
        <v>19916</v>
      </c>
      <c r="F6951">
        <v>3</v>
      </c>
      <c r="G6951" t="s">
        <v>273</v>
      </c>
      <c r="H6951" t="s">
        <v>357</v>
      </c>
      <c r="I6951" t="s">
        <v>55</v>
      </c>
      <c r="J6951">
        <v>1</v>
      </c>
      <c r="K6951">
        <v>8270</v>
      </c>
      <c r="L6951" t="str">
        <f>IFERROR(INDEX(play_attribution!$B$2:$B$328,MATCH(A6951,play_attribution!$A$2:$A$328,0)),"")</f>
        <v/>
      </c>
      <c r="M6951" t="str">
        <f>VLOOKUP(H6951,seller_roster!$A$2:$B$85,2,FALSE)</f>
        <v>Hollis Abadi</v>
      </c>
      <c r="N6951" t="str">
        <f>VLOOKUP(C6951,accounts!$A$2:$F$9615,2,FALSE)</f>
        <v>Manufacturing</v>
      </c>
      <c r="O6951" t="str">
        <f>VLOOKUP(C6951,accounts!$A$2:$F$9615,3,FALSE)</f>
        <v>$5M-$10M</v>
      </c>
      <c r="P6951" t="str">
        <f>VLOOKUP(C6951,accounts!$A$2:$F$9615,5,FALSE)</f>
        <v>East</v>
      </c>
      <c r="Q6951" t="b">
        <f t="shared" si="109"/>
        <v>1</v>
      </c>
      <c r="R6951" t="e">
        <f>INDEX(removed_duplicate_rows!$A$5:$A$39,MATCH(wins!A6951,removed_duplicate_rows!$A$5:$A$39,0))</f>
        <v>#N/A</v>
      </c>
    </row>
    <row r="6952" spans="1:18" ht="15.75" customHeight="1" x14ac:dyDescent="0.2">
      <c r="A6952" t="s">
        <v>20988</v>
      </c>
      <c r="B6952" t="s">
        <v>20989</v>
      </c>
      <c r="C6952" t="s">
        <v>20990</v>
      </c>
      <c r="D6952" s="10">
        <v>46074</v>
      </c>
      <c r="E6952" t="s">
        <v>19916</v>
      </c>
      <c r="F6952">
        <v>3</v>
      </c>
      <c r="G6952" t="s">
        <v>273</v>
      </c>
      <c r="H6952" t="s">
        <v>717</v>
      </c>
      <c r="I6952" t="s">
        <v>79</v>
      </c>
      <c r="J6952">
        <v>1</v>
      </c>
      <c r="K6952">
        <v>7947</v>
      </c>
      <c r="L6952" t="str">
        <f>IFERROR(INDEX(play_attribution!$B$2:$B$328,MATCH(A6952,play_attribution!$A$2:$A$328,0)),"")</f>
        <v/>
      </c>
      <c r="M6952" t="str">
        <f>VLOOKUP(H6952,seller_roster!$A$2:$B$85,2,FALSE)</f>
        <v>Corey Novak</v>
      </c>
      <c r="N6952" t="str">
        <f>VLOOKUP(C6952,accounts!$A$2:$F$9615,2,FALSE)</f>
        <v>Healthcare Services</v>
      </c>
      <c r="O6952" t="str">
        <f>VLOOKUP(C6952,accounts!$A$2:$F$9615,3,FALSE)</f>
        <v>$1M-$2.5M</v>
      </c>
      <c r="P6952" t="str">
        <f>VLOOKUP(C6952,accounts!$A$2:$F$9615,5,FALSE)</f>
        <v>East</v>
      </c>
      <c r="Q6952" t="b">
        <f t="shared" si="109"/>
        <v>1</v>
      </c>
      <c r="R6952" t="e">
        <f>INDEX(removed_duplicate_rows!$A$5:$A$39,MATCH(wins!A6952,removed_duplicate_rows!$A$5:$A$39,0))</f>
        <v>#N/A</v>
      </c>
    </row>
    <row r="6953" spans="1:18" ht="15.75" customHeight="1" x14ac:dyDescent="0.2">
      <c r="A6953" t="s">
        <v>20991</v>
      </c>
      <c r="B6953" t="s">
        <v>20992</v>
      </c>
      <c r="C6953" t="s">
        <v>20993</v>
      </c>
      <c r="D6953" s="10">
        <v>46074</v>
      </c>
      <c r="E6953" t="s">
        <v>19916</v>
      </c>
      <c r="F6953">
        <v>3</v>
      </c>
      <c r="G6953" t="s">
        <v>273</v>
      </c>
      <c r="H6953" t="s">
        <v>319</v>
      </c>
      <c r="I6953" t="s">
        <v>55</v>
      </c>
      <c r="J6953">
        <v>1</v>
      </c>
      <c r="K6953">
        <v>12832</v>
      </c>
      <c r="L6953" t="str">
        <f>IFERROR(INDEX(play_attribution!$B$2:$B$328,MATCH(A6953,play_attribution!$A$2:$A$328,0)),"")</f>
        <v/>
      </c>
      <c r="M6953" t="str">
        <f>VLOOKUP(H6953,seller_roster!$A$2:$B$85,2,FALSE)</f>
        <v>Nia Kowalski</v>
      </c>
      <c r="N6953" t="str">
        <f>VLOOKUP(C6953,accounts!$A$2:$F$9615,2,FALSE)</f>
        <v>Field Services</v>
      </c>
      <c r="O6953" t="str">
        <f>VLOOKUP(C6953,accounts!$A$2:$F$9615,3,FALSE)</f>
        <v>$2.5M-$5M</v>
      </c>
      <c r="P6953" t="str">
        <f>VLOOKUP(C6953,accounts!$A$2:$F$9615,5,FALSE)</f>
        <v>West</v>
      </c>
      <c r="Q6953" t="b">
        <f t="shared" si="109"/>
        <v>1</v>
      </c>
      <c r="R6953" t="e">
        <f>INDEX(removed_duplicate_rows!$A$5:$A$39,MATCH(wins!A6953,removed_duplicate_rows!$A$5:$A$39,0))</f>
        <v>#N/A</v>
      </c>
    </row>
    <row r="6954" spans="1:18" ht="15.75" customHeight="1" x14ac:dyDescent="0.2">
      <c r="A6954" t="s">
        <v>20994</v>
      </c>
      <c r="B6954" t="s">
        <v>20995</v>
      </c>
      <c r="C6954" t="s">
        <v>20996</v>
      </c>
      <c r="D6954" s="10">
        <v>46074</v>
      </c>
      <c r="E6954" t="s">
        <v>19916</v>
      </c>
      <c r="F6954">
        <v>3</v>
      </c>
      <c r="G6954" t="s">
        <v>273</v>
      </c>
      <c r="H6954" t="s">
        <v>274</v>
      </c>
      <c r="I6954" t="s">
        <v>55</v>
      </c>
      <c r="J6954">
        <v>1</v>
      </c>
      <c r="K6954">
        <v>8453</v>
      </c>
      <c r="L6954" t="str">
        <f>IFERROR(INDEX(play_attribution!$B$2:$B$328,MATCH(A6954,play_attribution!$A$2:$A$328,0)),"")</f>
        <v/>
      </c>
      <c r="M6954" t="str">
        <f>VLOOKUP(H6954,seller_roster!$A$2:$B$85,2,FALSE)</f>
        <v>Shiloh Petrov</v>
      </c>
      <c r="N6954" t="str">
        <f>VLOOKUP(C6954,accounts!$A$2:$F$9615,2,FALSE)</f>
        <v>Professional Services</v>
      </c>
      <c r="O6954" t="str">
        <f>VLOOKUP(C6954,accounts!$A$2:$F$9615,3,FALSE)</f>
        <v>$2.5M-$5M</v>
      </c>
      <c r="P6954" t="str">
        <f>VLOOKUP(C6954,accounts!$A$2:$F$9615,5,FALSE)</f>
        <v>Central</v>
      </c>
      <c r="Q6954" t="b">
        <f t="shared" si="109"/>
        <v>1</v>
      </c>
      <c r="R6954" t="e">
        <f>INDEX(removed_duplicate_rows!$A$5:$A$39,MATCH(wins!A6954,removed_duplicate_rows!$A$5:$A$39,0))</f>
        <v>#N/A</v>
      </c>
    </row>
    <row r="6955" spans="1:18" ht="15.75" customHeight="1" x14ac:dyDescent="0.2">
      <c r="A6955" t="s">
        <v>20997</v>
      </c>
      <c r="B6955" t="s">
        <v>20998</v>
      </c>
      <c r="C6955" t="s">
        <v>20999</v>
      </c>
      <c r="D6955" s="10">
        <v>46074</v>
      </c>
      <c r="E6955" t="s">
        <v>19916</v>
      </c>
      <c r="F6955">
        <v>3</v>
      </c>
      <c r="G6955" t="s">
        <v>273</v>
      </c>
      <c r="H6955" t="s">
        <v>357</v>
      </c>
      <c r="I6955" t="s">
        <v>55</v>
      </c>
      <c r="J6955">
        <v>1</v>
      </c>
      <c r="K6955">
        <v>10133</v>
      </c>
      <c r="L6955" t="str">
        <f>IFERROR(INDEX(play_attribution!$B$2:$B$328,MATCH(A6955,play_attribution!$A$2:$A$328,0)),"")</f>
        <v/>
      </c>
      <c r="M6955" t="str">
        <f>VLOOKUP(H6955,seller_roster!$A$2:$B$85,2,FALSE)</f>
        <v>Hollis Abadi</v>
      </c>
      <c r="N6955" t="str">
        <f>VLOOKUP(C6955,accounts!$A$2:$F$9615,2,FALSE)</f>
        <v>Construction</v>
      </c>
      <c r="O6955" t="str">
        <f>VLOOKUP(C6955,accounts!$A$2:$F$9615,3,FALSE)</f>
        <v>$5M-$10M</v>
      </c>
      <c r="P6955" t="str">
        <f>VLOOKUP(C6955,accounts!$A$2:$F$9615,5,FALSE)</f>
        <v>West</v>
      </c>
      <c r="Q6955" t="b">
        <f t="shared" si="109"/>
        <v>1</v>
      </c>
      <c r="R6955" t="e">
        <f>INDEX(removed_duplicate_rows!$A$5:$A$39,MATCH(wins!A6955,removed_duplicate_rows!$A$5:$A$39,0))</f>
        <v>#N/A</v>
      </c>
    </row>
    <row r="6956" spans="1:18" ht="15.75" customHeight="1" x14ac:dyDescent="0.2">
      <c r="A6956" t="s">
        <v>21000</v>
      </c>
      <c r="B6956" t="s">
        <v>21001</v>
      </c>
      <c r="C6956" t="s">
        <v>21002</v>
      </c>
      <c r="D6956" s="10">
        <v>46074</v>
      </c>
      <c r="E6956" t="s">
        <v>19916</v>
      </c>
      <c r="F6956">
        <v>3</v>
      </c>
      <c r="G6956" t="s">
        <v>273</v>
      </c>
      <c r="H6956" t="s">
        <v>319</v>
      </c>
      <c r="I6956" t="s">
        <v>79</v>
      </c>
      <c r="J6956">
        <v>1</v>
      </c>
      <c r="K6956">
        <v>11022</v>
      </c>
      <c r="L6956" t="str">
        <f>IFERROR(INDEX(play_attribution!$B$2:$B$328,MATCH(A6956,play_attribution!$A$2:$A$328,0)),"")</f>
        <v/>
      </c>
      <c r="M6956" t="str">
        <f>VLOOKUP(H6956,seller_roster!$A$2:$B$85,2,FALSE)</f>
        <v>Nia Kowalski</v>
      </c>
      <c r="N6956" t="str">
        <f>VLOOKUP(C6956,accounts!$A$2:$F$9615,2,FALSE)</f>
        <v>Manufacturing</v>
      </c>
      <c r="O6956" t="str">
        <f>VLOOKUP(C6956,accounts!$A$2:$F$9615,3,FALSE)</f>
        <v>&lt;$1M</v>
      </c>
      <c r="P6956" t="str">
        <f>VLOOKUP(C6956,accounts!$A$2:$F$9615,5,FALSE)</f>
        <v>Central</v>
      </c>
      <c r="Q6956" t="b">
        <f t="shared" si="109"/>
        <v>1</v>
      </c>
      <c r="R6956" t="e">
        <f>INDEX(removed_duplicate_rows!$A$5:$A$39,MATCH(wins!A6956,removed_duplicate_rows!$A$5:$A$39,0))</f>
        <v>#N/A</v>
      </c>
    </row>
    <row r="6957" spans="1:18" ht="15.75" customHeight="1" x14ac:dyDescent="0.2">
      <c r="A6957" t="s">
        <v>21003</v>
      </c>
      <c r="B6957" t="s">
        <v>21004</v>
      </c>
      <c r="C6957" t="s">
        <v>21005</v>
      </c>
      <c r="D6957" s="10">
        <v>46074</v>
      </c>
      <c r="E6957" t="s">
        <v>19916</v>
      </c>
      <c r="F6957">
        <v>3</v>
      </c>
      <c r="G6957" t="s">
        <v>273</v>
      </c>
      <c r="H6957" t="s">
        <v>312</v>
      </c>
      <c r="I6957" t="s">
        <v>55</v>
      </c>
      <c r="J6957">
        <v>1</v>
      </c>
      <c r="K6957">
        <v>6646</v>
      </c>
      <c r="L6957" t="str">
        <f>IFERROR(INDEX(play_attribution!$B$2:$B$328,MATCH(A6957,play_attribution!$A$2:$A$328,0)),"")</f>
        <v/>
      </c>
      <c r="M6957" t="str">
        <f>VLOOKUP(H6957,seller_roster!$A$2:$B$85,2,FALSE)</f>
        <v>Tatum Osei</v>
      </c>
      <c r="N6957" t="str">
        <f>VLOOKUP(C6957,accounts!$A$2:$F$9615,2,FALSE)</f>
        <v>Construction</v>
      </c>
      <c r="O6957" t="str">
        <f>VLOOKUP(C6957,accounts!$A$2:$F$9615,3,FALSE)</f>
        <v>$5M-$10M</v>
      </c>
      <c r="P6957" t="str">
        <f>VLOOKUP(C6957,accounts!$A$2:$F$9615,5,FALSE)</f>
        <v>East</v>
      </c>
      <c r="Q6957" t="b">
        <f t="shared" si="109"/>
        <v>1</v>
      </c>
      <c r="R6957" t="e">
        <f>INDEX(removed_duplicate_rows!$A$5:$A$39,MATCH(wins!A6957,removed_duplicate_rows!$A$5:$A$39,0))</f>
        <v>#N/A</v>
      </c>
    </row>
    <row r="6958" spans="1:18" ht="15.75" customHeight="1" x14ac:dyDescent="0.2">
      <c r="A6958" t="s">
        <v>21006</v>
      </c>
      <c r="B6958" t="s">
        <v>21007</v>
      </c>
      <c r="C6958" t="s">
        <v>21008</v>
      </c>
      <c r="D6958" s="10">
        <v>46074</v>
      </c>
      <c r="E6958" t="s">
        <v>19916</v>
      </c>
      <c r="F6958">
        <v>3</v>
      </c>
      <c r="G6958" t="s">
        <v>273</v>
      </c>
      <c r="H6958" t="s">
        <v>293</v>
      </c>
      <c r="I6958" t="s">
        <v>55</v>
      </c>
      <c r="J6958">
        <v>1</v>
      </c>
      <c r="K6958">
        <v>11878</v>
      </c>
      <c r="L6958" t="str">
        <f>IFERROR(INDEX(play_attribution!$B$2:$B$328,MATCH(A6958,play_attribution!$A$2:$A$328,0)),"")</f>
        <v/>
      </c>
      <c r="M6958" t="str">
        <f>VLOOKUP(H6958,seller_roster!$A$2:$B$85,2,FALSE)</f>
        <v>Hayden Sorensen</v>
      </c>
      <c r="N6958" t="str">
        <f>VLOOKUP(C6958,accounts!$A$2:$F$9615,2,FALSE)</f>
        <v>Logistics</v>
      </c>
      <c r="O6958" t="str">
        <f>VLOOKUP(C6958,accounts!$A$2:$F$9615,3,FALSE)</f>
        <v>$1M-$2.5M</v>
      </c>
      <c r="P6958" t="str">
        <f>VLOOKUP(C6958,accounts!$A$2:$F$9615,5,FALSE)</f>
        <v>Central</v>
      </c>
      <c r="Q6958" t="b">
        <f t="shared" si="109"/>
        <v>1</v>
      </c>
      <c r="R6958" t="e">
        <f>INDEX(removed_duplicate_rows!$A$5:$A$39,MATCH(wins!A6958,removed_duplicate_rows!$A$5:$A$39,0))</f>
        <v>#N/A</v>
      </c>
    </row>
    <row r="6959" spans="1:18" ht="15.75" customHeight="1" x14ac:dyDescent="0.2">
      <c r="A6959" t="s">
        <v>21009</v>
      </c>
      <c r="B6959" t="s">
        <v>21010</v>
      </c>
      <c r="C6959" t="s">
        <v>21011</v>
      </c>
      <c r="D6959" s="10">
        <v>46074</v>
      </c>
      <c r="E6959" t="s">
        <v>19916</v>
      </c>
      <c r="F6959">
        <v>3</v>
      </c>
      <c r="G6959" t="s">
        <v>273</v>
      </c>
      <c r="H6959" t="s">
        <v>357</v>
      </c>
      <c r="I6959" t="s">
        <v>79</v>
      </c>
      <c r="J6959">
        <v>1</v>
      </c>
      <c r="K6959">
        <v>9379</v>
      </c>
      <c r="L6959" t="str">
        <f>IFERROR(INDEX(play_attribution!$B$2:$B$328,MATCH(A6959,play_attribution!$A$2:$A$328,0)),"")</f>
        <v/>
      </c>
      <c r="M6959" t="str">
        <f>VLOOKUP(H6959,seller_roster!$A$2:$B$85,2,FALSE)</f>
        <v>Hollis Abadi</v>
      </c>
      <c r="N6959" t="str">
        <f>VLOOKUP(C6959,accounts!$A$2:$F$9615,2,FALSE)</f>
        <v>Manufacturing</v>
      </c>
      <c r="O6959" t="str">
        <f>VLOOKUP(C6959,accounts!$A$2:$F$9615,3,FALSE)</f>
        <v>$2.5M-$5M</v>
      </c>
      <c r="P6959" t="str">
        <f>VLOOKUP(C6959,accounts!$A$2:$F$9615,5,FALSE)</f>
        <v>West</v>
      </c>
      <c r="Q6959" t="b">
        <f t="shared" si="109"/>
        <v>1</v>
      </c>
      <c r="R6959" t="e">
        <f>INDEX(removed_duplicate_rows!$A$5:$A$39,MATCH(wins!A6959,removed_duplicate_rows!$A$5:$A$39,0))</f>
        <v>#N/A</v>
      </c>
    </row>
    <row r="6960" spans="1:18" ht="15.75" customHeight="1" x14ac:dyDescent="0.2">
      <c r="A6960" t="s">
        <v>21012</v>
      </c>
      <c r="B6960" t="s">
        <v>21013</v>
      </c>
      <c r="C6960" t="s">
        <v>21014</v>
      </c>
      <c r="D6960" s="10">
        <v>46074</v>
      </c>
      <c r="E6960" t="s">
        <v>19916</v>
      </c>
      <c r="F6960">
        <v>3</v>
      </c>
      <c r="G6960" t="s">
        <v>273</v>
      </c>
      <c r="H6960" t="s">
        <v>319</v>
      </c>
      <c r="I6960" t="s">
        <v>79</v>
      </c>
      <c r="J6960">
        <v>1</v>
      </c>
      <c r="K6960">
        <v>16875</v>
      </c>
      <c r="L6960" t="str">
        <f>IFERROR(INDEX(play_attribution!$B$2:$B$328,MATCH(A6960,play_attribution!$A$2:$A$328,0)),"")</f>
        <v/>
      </c>
      <c r="M6960" t="str">
        <f>VLOOKUP(H6960,seller_roster!$A$2:$B$85,2,FALSE)</f>
        <v>Nia Kowalski</v>
      </c>
      <c r="N6960" t="str">
        <f>VLOOKUP(C6960,accounts!$A$2:$F$9615,2,FALSE)</f>
        <v>Manufacturing</v>
      </c>
      <c r="O6960" t="str">
        <f>VLOOKUP(C6960,accounts!$A$2:$F$9615,3,FALSE)</f>
        <v>$2.5M-$5M</v>
      </c>
      <c r="P6960" t="str">
        <f>VLOOKUP(C6960,accounts!$A$2:$F$9615,5,FALSE)</f>
        <v>Central</v>
      </c>
      <c r="Q6960" t="b">
        <f t="shared" si="109"/>
        <v>1</v>
      </c>
      <c r="R6960" t="e">
        <f>INDEX(removed_duplicate_rows!$A$5:$A$39,MATCH(wins!A6960,removed_duplicate_rows!$A$5:$A$39,0))</f>
        <v>#N/A</v>
      </c>
    </row>
    <row r="6961" spans="1:18" ht="15.75" customHeight="1" x14ac:dyDescent="0.2">
      <c r="A6961" t="s">
        <v>21015</v>
      </c>
      <c r="B6961" t="s">
        <v>21016</v>
      </c>
      <c r="C6961" t="s">
        <v>21017</v>
      </c>
      <c r="D6961" s="10">
        <v>46074</v>
      </c>
      <c r="E6961" t="s">
        <v>19916</v>
      </c>
      <c r="F6961">
        <v>3</v>
      </c>
      <c r="G6961" t="s">
        <v>374</v>
      </c>
      <c r="H6961" t="s">
        <v>417</v>
      </c>
      <c r="I6961" t="s">
        <v>55</v>
      </c>
      <c r="J6961">
        <v>1</v>
      </c>
      <c r="K6961">
        <v>4380</v>
      </c>
      <c r="L6961" t="str">
        <f>IFERROR(INDEX(play_attribution!$B$2:$B$328,MATCH(A6961,play_attribution!$A$2:$A$328,0)),"")</f>
        <v/>
      </c>
      <c r="M6961" t="str">
        <f>VLOOKUP(H6961,seller_roster!$A$2:$B$85,2,FALSE)</f>
        <v>Bryn Reyes</v>
      </c>
      <c r="N6961" t="str">
        <f>VLOOKUP(C6961,accounts!$A$2:$F$9615,2,FALSE)</f>
        <v>Field Services</v>
      </c>
      <c r="O6961" t="str">
        <f>VLOOKUP(C6961,accounts!$A$2:$F$9615,3,FALSE)</f>
        <v>$2.5M-$5M</v>
      </c>
      <c r="P6961" t="str">
        <f>VLOOKUP(C6961,accounts!$A$2:$F$9615,5,FALSE)</f>
        <v>East</v>
      </c>
      <c r="Q6961" t="b">
        <f t="shared" si="109"/>
        <v>1</v>
      </c>
      <c r="R6961" t="e">
        <f>INDEX(removed_duplicate_rows!$A$5:$A$39,MATCH(wins!A6961,removed_duplicate_rows!$A$5:$A$39,0))</f>
        <v>#N/A</v>
      </c>
    </row>
    <row r="6962" spans="1:18" ht="15.75" customHeight="1" x14ac:dyDescent="0.2">
      <c r="A6962" t="s">
        <v>21018</v>
      </c>
      <c r="B6962" t="s">
        <v>21019</v>
      </c>
      <c r="C6962" t="s">
        <v>21020</v>
      </c>
      <c r="D6962" s="10">
        <v>46074</v>
      </c>
      <c r="E6962" t="s">
        <v>19916</v>
      </c>
      <c r="F6962">
        <v>3</v>
      </c>
      <c r="G6962" t="s">
        <v>374</v>
      </c>
      <c r="H6962" t="s">
        <v>391</v>
      </c>
      <c r="I6962" t="s">
        <v>55</v>
      </c>
      <c r="J6962">
        <v>1</v>
      </c>
      <c r="K6962">
        <v>6836</v>
      </c>
      <c r="L6962" t="str">
        <f>IFERROR(INDEX(play_attribution!$B$2:$B$328,MATCH(A6962,play_attribution!$A$2:$A$328,0)),"")</f>
        <v/>
      </c>
      <c r="M6962" t="str">
        <f>VLOOKUP(H6962,seller_roster!$A$2:$B$85,2,FALSE)</f>
        <v>Sam Walsh</v>
      </c>
      <c r="N6962" t="str">
        <f>VLOOKUP(C6962,accounts!$A$2:$F$9615,2,FALSE)</f>
        <v>Retail Multi-Location</v>
      </c>
      <c r="O6962" t="str">
        <f>VLOOKUP(C6962,accounts!$A$2:$F$9615,3,FALSE)</f>
        <v>$2.5M-$5M</v>
      </c>
      <c r="P6962" t="str">
        <f>VLOOKUP(C6962,accounts!$A$2:$F$9615,5,FALSE)</f>
        <v>East</v>
      </c>
      <c r="Q6962" t="b">
        <f t="shared" si="109"/>
        <v>1</v>
      </c>
      <c r="R6962" t="e">
        <f>INDEX(removed_duplicate_rows!$A$5:$A$39,MATCH(wins!A6962,removed_duplicate_rows!$A$5:$A$39,0))</f>
        <v>#N/A</v>
      </c>
    </row>
    <row r="6963" spans="1:18" ht="15.75" customHeight="1" x14ac:dyDescent="0.2">
      <c r="A6963" t="s">
        <v>21021</v>
      </c>
      <c r="B6963" t="s">
        <v>21022</v>
      </c>
      <c r="C6963" t="s">
        <v>21023</v>
      </c>
      <c r="D6963" s="10">
        <v>46074</v>
      </c>
      <c r="E6963" t="s">
        <v>19916</v>
      </c>
      <c r="F6963">
        <v>3</v>
      </c>
      <c r="G6963" t="s">
        <v>374</v>
      </c>
      <c r="H6963" t="s">
        <v>1123</v>
      </c>
      <c r="I6963" t="s">
        <v>55</v>
      </c>
      <c r="J6963">
        <v>1</v>
      </c>
      <c r="K6963">
        <v>5359</v>
      </c>
      <c r="L6963" t="str">
        <f>IFERROR(INDEX(play_attribution!$B$2:$B$328,MATCH(A6963,play_attribution!$A$2:$A$328,0)),"")</f>
        <v/>
      </c>
      <c r="M6963" t="str">
        <f>VLOOKUP(H6963,seller_roster!$A$2:$B$85,2,FALSE)</f>
        <v>Peyton Silva</v>
      </c>
      <c r="N6963" t="str">
        <f>VLOOKUP(C6963,accounts!$A$2:$F$9615,2,FALSE)</f>
        <v>Nonprofit</v>
      </c>
      <c r="O6963" t="str">
        <f>VLOOKUP(C6963,accounts!$A$2:$F$9615,3,FALSE)</f>
        <v>$2.5M-$5M</v>
      </c>
      <c r="P6963" t="str">
        <f>VLOOKUP(C6963,accounts!$A$2:$F$9615,5,FALSE)</f>
        <v>West</v>
      </c>
      <c r="Q6963" t="b">
        <f t="shared" si="109"/>
        <v>1</v>
      </c>
      <c r="R6963" t="e">
        <f>INDEX(removed_duplicate_rows!$A$5:$A$39,MATCH(wins!A6963,removed_duplicate_rows!$A$5:$A$39,0))</f>
        <v>#N/A</v>
      </c>
    </row>
    <row r="6964" spans="1:18" ht="15.75" customHeight="1" x14ac:dyDescent="0.2">
      <c r="A6964" t="s">
        <v>21024</v>
      </c>
      <c r="B6964" t="s">
        <v>21025</v>
      </c>
      <c r="C6964" t="s">
        <v>21026</v>
      </c>
      <c r="D6964" s="10">
        <v>46074</v>
      </c>
      <c r="E6964" t="s">
        <v>19916</v>
      </c>
      <c r="F6964">
        <v>3</v>
      </c>
      <c r="G6964" t="s">
        <v>374</v>
      </c>
      <c r="H6964" t="s">
        <v>409</v>
      </c>
      <c r="I6964" t="s">
        <v>55</v>
      </c>
      <c r="J6964">
        <v>1</v>
      </c>
      <c r="K6964">
        <v>6018</v>
      </c>
      <c r="L6964" t="str">
        <f>IFERROR(INDEX(play_attribution!$B$2:$B$328,MATCH(A6964,play_attribution!$A$2:$A$328,0)),"")</f>
        <v/>
      </c>
      <c r="M6964" t="str">
        <f>VLOOKUP(H6964,seller_roster!$A$2:$B$85,2,FALSE)</f>
        <v>Devon Okafor</v>
      </c>
      <c r="N6964" t="str">
        <f>VLOOKUP(C6964,accounts!$A$2:$F$9615,2,FALSE)</f>
        <v>Healthcare Services</v>
      </c>
      <c r="O6964" t="str">
        <f>VLOOKUP(C6964,accounts!$A$2:$F$9615,3,FALSE)</f>
        <v>&lt;$1M</v>
      </c>
      <c r="P6964" t="str">
        <f>VLOOKUP(C6964,accounts!$A$2:$F$9615,5,FALSE)</f>
        <v>East</v>
      </c>
      <c r="Q6964" t="b">
        <f t="shared" si="109"/>
        <v>1</v>
      </c>
      <c r="R6964" t="e">
        <f>INDEX(removed_duplicate_rows!$A$5:$A$39,MATCH(wins!A6964,removed_duplicate_rows!$A$5:$A$39,0))</f>
        <v>#N/A</v>
      </c>
    </row>
    <row r="6965" spans="1:18" ht="15.75" customHeight="1" x14ac:dyDescent="0.2">
      <c r="A6965" t="s">
        <v>21027</v>
      </c>
      <c r="B6965" t="s">
        <v>21028</v>
      </c>
      <c r="C6965" t="s">
        <v>21029</v>
      </c>
      <c r="D6965" s="10">
        <v>46074</v>
      </c>
      <c r="E6965" t="s">
        <v>19916</v>
      </c>
      <c r="F6965">
        <v>3</v>
      </c>
      <c r="G6965" t="s">
        <v>374</v>
      </c>
      <c r="H6965" t="s">
        <v>413</v>
      </c>
      <c r="I6965" t="s">
        <v>55</v>
      </c>
      <c r="J6965">
        <v>1</v>
      </c>
      <c r="K6965">
        <v>6342</v>
      </c>
      <c r="L6965" t="str">
        <f>IFERROR(INDEX(play_attribution!$B$2:$B$328,MATCH(A6965,play_attribution!$A$2:$A$328,0)),"")</f>
        <v/>
      </c>
      <c r="M6965" t="str">
        <f>VLOOKUP(H6965,seller_roster!$A$2:$B$85,2,FALSE)</f>
        <v>Phoenix Doyle</v>
      </c>
      <c r="N6965" t="str">
        <f>VLOOKUP(C6965,accounts!$A$2:$F$9615,2,FALSE)</f>
        <v>Healthcare Services</v>
      </c>
      <c r="O6965" t="str">
        <f>VLOOKUP(C6965,accounts!$A$2:$F$9615,3,FALSE)</f>
        <v>$2.5M-$5M</v>
      </c>
      <c r="P6965" t="str">
        <f>VLOOKUP(C6965,accounts!$A$2:$F$9615,5,FALSE)</f>
        <v>West</v>
      </c>
      <c r="Q6965" t="b">
        <f t="shared" si="109"/>
        <v>1</v>
      </c>
      <c r="R6965" t="e">
        <f>INDEX(removed_duplicate_rows!$A$5:$A$39,MATCH(wins!A6965,removed_duplicate_rows!$A$5:$A$39,0))</f>
        <v>#N/A</v>
      </c>
    </row>
    <row r="6966" spans="1:18" ht="15.75" customHeight="1" x14ac:dyDescent="0.2">
      <c r="A6966" t="s">
        <v>21030</v>
      </c>
      <c r="B6966" t="s">
        <v>21031</v>
      </c>
      <c r="C6966" t="s">
        <v>21032</v>
      </c>
      <c r="D6966" s="10">
        <v>46074</v>
      </c>
      <c r="E6966" t="s">
        <v>19916</v>
      </c>
      <c r="F6966">
        <v>3</v>
      </c>
      <c r="G6966" t="s">
        <v>374</v>
      </c>
      <c r="H6966" t="s">
        <v>449</v>
      </c>
      <c r="I6966" t="s">
        <v>55</v>
      </c>
      <c r="J6966">
        <v>1</v>
      </c>
      <c r="K6966">
        <v>9490</v>
      </c>
      <c r="L6966" t="str">
        <f>IFERROR(INDEX(play_attribution!$B$2:$B$328,MATCH(A6966,play_attribution!$A$2:$A$328,0)),"")</f>
        <v/>
      </c>
      <c r="M6966" t="str">
        <f>VLOOKUP(H6966,seller_roster!$A$2:$B$85,2,FALSE)</f>
        <v>Hayden Okafor</v>
      </c>
      <c r="N6966" t="str">
        <f>VLOOKUP(C6966,accounts!$A$2:$F$9615,2,FALSE)</f>
        <v>Nonprofit</v>
      </c>
      <c r="O6966" t="str">
        <f>VLOOKUP(C6966,accounts!$A$2:$F$9615,3,FALSE)</f>
        <v>$1M-$2.5M</v>
      </c>
      <c r="P6966" t="str">
        <f>VLOOKUP(C6966,accounts!$A$2:$F$9615,5,FALSE)</f>
        <v>East</v>
      </c>
      <c r="Q6966" t="b">
        <f t="shared" si="109"/>
        <v>1</v>
      </c>
      <c r="R6966" t="e">
        <f>INDEX(removed_duplicate_rows!$A$5:$A$39,MATCH(wins!A6966,removed_duplicate_rows!$A$5:$A$39,0))</f>
        <v>#N/A</v>
      </c>
    </row>
    <row r="6967" spans="1:18" ht="15.75" customHeight="1" x14ac:dyDescent="0.2">
      <c r="A6967" t="s">
        <v>21033</v>
      </c>
      <c r="B6967" t="s">
        <v>21034</v>
      </c>
      <c r="C6967" t="s">
        <v>21035</v>
      </c>
      <c r="D6967" s="10">
        <v>46074</v>
      </c>
      <c r="E6967" t="s">
        <v>19916</v>
      </c>
      <c r="F6967">
        <v>3</v>
      </c>
      <c r="G6967" t="s">
        <v>374</v>
      </c>
      <c r="H6967" t="s">
        <v>417</v>
      </c>
      <c r="I6967" t="s">
        <v>55</v>
      </c>
      <c r="J6967">
        <v>1</v>
      </c>
      <c r="K6967">
        <v>5728</v>
      </c>
      <c r="L6967" t="str">
        <f>IFERROR(INDEX(play_attribution!$B$2:$B$328,MATCH(A6967,play_attribution!$A$2:$A$328,0)),"")</f>
        <v/>
      </c>
      <c r="M6967" t="str">
        <f>VLOOKUP(H6967,seller_roster!$A$2:$B$85,2,FALSE)</f>
        <v>Bryn Reyes</v>
      </c>
      <c r="N6967" t="str">
        <f>VLOOKUP(C6967,accounts!$A$2:$F$9615,2,FALSE)</f>
        <v>Manufacturing</v>
      </c>
      <c r="O6967" t="str">
        <f>VLOOKUP(C6967,accounts!$A$2:$F$9615,3,FALSE)</f>
        <v>$5M-$10M</v>
      </c>
      <c r="P6967" t="str">
        <f>VLOOKUP(C6967,accounts!$A$2:$F$9615,5,FALSE)</f>
        <v>Central</v>
      </c>
      <c r="Q6967" t="b">
        <f t="shared" si="109"/>
        <v>1</v>
      </c>
      <c r="R6967" t="e">
        <f>INDEX(removed_duplicate_rows!$A$5:$A$39,MATCH(wins!A6967,removed_duplicate_rows!$A$5:$A$39,0))</f>
        <v>#N/A</v>
      </c>
    </row>
    <row r="6968" spans="1:18" ht="15.75" customHeight="1" x14ac:dyDescent="0.2">
      <c r="A6968" t="s">
        <v>21036</v>
      </c>
      <c r="B6968" t="s">
        <v>21037</v>
      </c>
      <c r="C6968" t="s">
        <v>21038</v>
      </c>
      <c r="D6968" s="10">
        <v>46074</v>
      </c>
      <c r="E6968" t="s">
        <v>19916</v>
      </c>
      <c r="F6968">
        <v>3</v>
      </c>
      <c r="G6968" t="s">
        <v>374</v>
      </c>
      <c r="H6968" t="s">
        <v>1123</v>
      </c>
      <c r="I6968" t="s">
        <v>55</v>
      </c>
      <c r="J6968">
        <v>1</v>
      </c>
      <c r="K6968">
        <v>3228</v>
      </c>
      <c r="L6968" t="str">
        <f>IFERROR(INDEX(play_attribution!$B$2:$B$328,MATCH(A6968,play_attribution!$A$2:$A$328,0)),"")</f>
        <v/>
      </c>
      <c r="M6968" t="str">
        <f>VLOOKUP(H6968,seller_roster!$A$2:$B$85,2,FALSE)</f>
        <v>Peyton Silva</v>
      </c>
      <c r="N6968" t="str">
        <f>VLOOKUP(C6968,accounts!$A$2:$F$9615,2,FALSE)</f>
        <v>Healthcare Services</v>
      </c>
      <c r="O6968" t="str">
        <f>VLOOKUP(C6968,accounts!$A$2:$F$9615,3,FALSE)</f>
        <v>$2.5M-$5M</v>
      </c>
      <c r="P6968" t="str">
        <f>VLOOKUP(C6968,accounts!$A$2:$F$9615,5,FALSE)</f>
        <v>East</v>
      </c>
      <c r="Q6968" t="b">
        <f t="shared" si="109"/>
        <v>1</v>
      </c>
      <c r="R6968" t="e">
        <f>INDEX(removed_duplicate_rows!$A$5:$A$39,MATCH(wins!A6968,removed_duplicate_rows!$A$5:$A$39,0))</f>
        <v>#N/A</v>
      </c>
    </row>
    <row r="6969" spans="1:18" ht="15.75" customHeight="1" x14ac:dyDescent="0.2">
      <c r="A6969" t="s">
        <v>21039</v>
      </c>
      <c r="B6969" t="s">
        <v>21040</v>
      </c>
      <c r="C6969" t="s">
        <v>21041</v>
      </c>
      <c r="D6969" s="10">
        <v>46074</v>
      </c>
      <c r="E6969" t="s">
        <v>19916</v>
      </c>
      <c r="F6969">
        <v>3</v>
      </c>
      <c r="G6969" t="s">
        <v>374</v>
      </c>
      <c r="H6969" t="s">
        <v>1123</v>
      </c>
      <c r="I6969" t="s">
        <v>55</v>
      </c>
      <c r="J6969">
        <v>1</v>
      </c>
      <c r="K6969">
        <v>6853</v>
      </c>
      <c r="L6969" t="str">
        <f>IFERROR(INDEX(play_attribution!$B$2:$B$328,MATCH(A6969,play_attribution!$A$2:$A$328,0)),"")</f>
        <v/>
      </c>
      <c r="M6969" t="str">
        <f>VLOOKUP(H6969,seller_roster!$A$2:$B$85,2,FALSE)</f>
        <v>Peyton Silva</v>
      </c>
      <c r="N6969" t="str">
        <f>VLOOKUP(C6969,accounts!$A$2:$F$9615,2,FALSE)</f>
        <v>Professional Services</v>
      </c>
      <c r="O6969" t="str">
        <f>VLOOKUP(C6969,accounts!$A$2:$F$9615,3,FALSE)</f>
        <v>$5M-$10M</v>
      </c>
      <c r="P6969" t="str">
        <f>VLOOKUP(C6969,accounts!$A$2:$F$9615,5,FALSE)</f>
        <v>West</v>
      </c>
      <c r="Q6969" t="b">
        <f t="shared" si="109"/>
        <v>1</v>
      </c>
      <c r="R6969" t="e">
        <f>INDEX(removed_duplicate_rows!$A$5:$A$39,MATCH(wins!A6969,removed_duplicate_rows!$A$5:$A$39,0))</f>
        <v>#N/A</v>
      </c>
    </row>
    <row r="6970" spans="1:18" ht="15.75" customHeight="1" x14ac:dyDescent="0.2">
      <c r="A6970" t="s">
        <v>21042</v>
      </c>
      <c r="B6970" t="s">
        <v>21043</v>
      </c>
      <c r="C6970" t="s">
        <v>21044</v>
      </c>
      <c r="D6970" s="10">
        <v>46074</v>
      </c>
      <c r="E6970" t="s">
        <v>19916</v>
      </c>
      <c r="F6970">
        <v>3</v>
      </c>
      <c r="G6970" t="s">
        <v>374</v>
      </c>
      <c r="H6970" t="s">
        <v>379</v>
      </c>
      <c r="I6970" t="s">
        <v>55</v>
      </c>
      <c r="J6970">
        <v>1</v>
      </c>
      <c r="K6970">
        <v>5070</v>
      </c>
      <c r="L6970" t="str">
        <f>IFERROR(INDEX(play_attribution!$B$2:$B$328,MATCH(A6970,play_attribution!$A$2:$A$328,0)),"")</f>
        <v/>
      </c>
      <c r="M6970" t="str">
        <f>VLOOKUP(H6970,seller_roster!$A$2:$B$85,2,FALSE)</f>
        <v>Tatum Vega</v>
      </c>
      <c r="N6970" t="str">
        <f>VLOOKUP(C6970,accounts!$A$2:$F$9615,2,FALSE)</f>
        <v>Manufacturing</v>
      </c>
      <c r="O6970" t="str">
        <f>VLOOKUP(C6970,accounts!$A$2:$F$9615,3,FALSE)</f>
        <v>$2.5M-$5M</v>
      </c>
      <c r="P6970" t="str">
        <f>VLOOKUP(C6970,accounts!$A$2:$F$9615,5,FALSE)</f>
        <v>West</v>
      </c>
      <c r="Q6970" t="b">
        <f t="shared" si="109"/>
        <v>1</v>
      </c>
      <c r="R6970" t="e">
        <f>INDEX(removed_duplicate_rows!$A$5:$A$39,MATCH(wins!A6970,removed_duplicate_rows!$A$5:$A$39,0))</f>
        <v>#N/A</v>
      </c>
    </row>
    <row r="6971" spans="1:18" ht="15.75" customHeight="1" x14ac:dyDescent="0.2">
      <c r="A6971" t="s">
        <v>21045</v>
      </c>
      <c r="B6971" t="s">
        <v>21046</v>
      </c>
      <c r="C6971" t="s">
        <v>21047</v>
      </c>
      <c r="D6971" s="10">
        <v>46074</v>
      </c>
      <c r="E6971" t="s">
        <v>19916</v>
      </c>
      <c r="F6971">
        <v>3</v>
      </c>
      <c r="G6971" t="s">
        <v>374</v>
      </c>
      <c r="H6971" t="s">
        <v>413</v>
      </c>
      <c r="I6971" t="s">
        <v>55</v>
      </c>
      <c r="J6971">
        <v>1</v>
      </c>
      <c r="K6971">
        <v>6265</v>
      </c>
      <c r="L6971" t="str">
        <f>IFERROR(INDEX(play_attribution!$B$2:$B$328,MATCH(A6971,play_attribution!$A$2:$A$328,0)),"")</f>
        <v/>
      </c>
      <c r="M6971" t="str">
        <f>VLOOKUP(H6971,seller_roster!$A$2:$B$85,2,FALSE)</f>
        <v>Phoenix Doyle</v>
      </c>
      <c r="N6971" t="str">
        <f>VLOOKUP(C6971,accounts!$A$2:$F$9615,2,FALSE)</f>
        <v>Professional Services</v>
      </c>
      <c r="O6971" t="str">
        <f>VLOOKUP(C6971,accounts!$A$2:$F$9615,3,FALSE)</f>
        <v>&gt;$10M</v>
      </c>
      <c r="P6971" t="str">
        <f>VLOOKUP(C6971,accounts!$A$2:$F$9615,5,FALSE)</f>
        <v>East</v>
      </c>
      <c r="Q6971" t="b">
        <f t="shared" si="109"/>
        <v>1</v>
      </c>
      <c r="R6971" t="e">
        <f>INDEX(removed_duplicate_rows!$A$5:$A$39,MATCH(wins!A6971,removed_duplicate_rows!$A$5:$A$39,0))</f>
        <v>#N/A</v>
      </c>
    </row>
    <row r="6972" spans="1:18" ht="15.75" customHeight="1" x14ac:dyDescent="0.2">
      <c r="A6972" t="s">
        <v>21048</v>
      </c>
      <c r="B6972" t="s">
        <v>21049</v>
      </c>
      <c r="C6972" t="s">
        <v>21050</v>
      </c>
      <c r="D6972" s="10">
        <v>46074</v>
      </c>
      <c r="E6972" t="s">
        <v>19916</v>
      </c>
      <c r="F6972">
        <v>3</v>
      </c>
      <c r="G6972" t="s">
        <v>374</v>
      </c>
      <c r="H6972" t="s">
        <v>375</v>
      </c>
      <c r="I6972" t="s">
        <v>55</v>
      </c>
      <c r="J6972">
        <v>1</v>
      </c>
      <c r="K6972">
        <v>5422</v>
      </c>
      <c r="L6972" t="str">
        <f>IFERROR(INDEX(play_attribution!$B$2:$B$328,MATCH(A6972,play_attribution!$A$2:$A$328,0)),"")</f>
        <v/>
      </c>
      <c r="M6972" t="str">
        <f>VLOOKUP(H6972,seller_roster!$A$2:$B$85,2,FALSE)</f>
        <v>Sol Lindqvist</v>
      </c>
      <c r="N6972" t="str">
        <f>VLOOKUP(C6972,accounts!$A$2:$F$9615,2,FALSE)</f>
        <v>Construction</v>
      </c>
      <c r="O6972" t="str">
        <f>VLOOKUP(C6972,accounts!$A$2:$F$9615,3,FALSE)</f>
        <v>$1M-$2.5M</v>
      </c>
      <c r="P6972" t="str">
        <f>VLOOKUP(C6972,accounts!$A$2:$F$9615,5,FALSE)</f>
        <v>West</v>
      </c>
      <c r="Q6972" t="b">
        <f t="shared" si="109"/>
        <v>1</v>
      </c>
      <c r="R6972" t="e">
        <f>INDEX(removed_duplicate_rows!$A$5:$A$39,MATCH(wins!A6972,removed_duplicate_rows!$A$5:$A$39,0))</f>
        <v>#N/A</v>
      </c>
    </row>
    <row r="6973" spans="1:18" ht="15.75" customHeight="1" x14ac:dyDescent="0.2">
      <c r="A6973" t="s">
        <v>21051</v>
      </c>
      <c r="B6973" t="s">
        <v>21052</v>
      </c>
      <c r="C6973" t="s">
        <v>21053</v>
      </c>
      <c r="D6973" s="10">
        <v>46074</v>
      </c>
      <c r="E6973" t="s">
        <v>19916</v>
      </c>
      <c r="F6973">
        <v>3</v>
      </c>
      <c r="G6973" t="s">
        <v>374</v>
      </c>
      <c r="H6973" t="s">
        <v>427</v>
      </c>
      <c r="I6973" t="s">
        <v>55</v>
      </c>
      <c r="J6973">
        <v>1</v>
      </c>
      <c r="K6973">
        <v>4431</v>
      </c>
      <c r="L6973" t="str">
        <f>IFERROR(INDEX(play_attribution!$B$2:$B$328,MATCH(A6973,play_attribution!$A$2:$A$328,0)),"")</f>
        <v/>
      </c>
      <c r="M6973" t="str">
        <f>VLOOKUP(H6973,seller_roster!$A$2:$B$85,2,FALSE)</f>
        <v>Peyton Moreau</v>
      </c>
      <c r="N6973" t="str">
        <f>VLOOKUP(C6973,accounts!$A$2:$F$9615,2,FALSE)</f>
        <v>Construction</v>
      </c>
      <c r="O6973" t="str">
        <f>VLOOKUP(C6973,accounts!$A$2:$F$9615,3,FALSE)</f>
        <v>$5M-$10M</v>
      </c>
      <c r="P6973" t="str">
        <f>VLOOKUP(C6973,accounts!$A$2:$F$9615,5,FALSE)</f>
        <v>West</v>
      </c>
      <c r="Q6973" t="b">
        <f t="shared" si="109"/>
        <v>1</v>
      </c>
      <c r="R6973" t="e">
        <f>INDEX(removed_duplicate_rows!$A$5:$A$39,MATCH(wins!A6973,removed_duplicate_rows!$A$5:$A$39,0))</f>
        <v>#N/A</v>
      </c>
    </row>
    <row r="6974" spans="1:18" ht="15.75" customHeight="1" x14ac:dyDescent="0.2">
      <c r="A6974" t="s">
        <v>21054</v>
      </c>
      <c r="B6974" t="s">
        <v>21055</v>
      </c>
      <c r="C6974" t="s">
        <v>21056</v>
      </c>
      <c r="D6974" s="10">
        <v>46074</v>
      </c>
      <c r="E6974" t="s">
        <v>19916</v>
      </c>
      <c r="F6974">
        <v>3</v>
      </c>
      <c r="G6974" t="s">
        <v>374</v>
      </c>
      <c r="H6974" t="s">
        <v>387</v>
      </c>
      <c r="I6974" t="s">
        <v>55</v>
      </c>
      <c r="J6974">
        <v>1</v>
      </c>
      <c r="K6974">
        <v>6060</v>
      </c>
      <c r="L6974" t="str">
        <f>IFERROR(INDEX(play_attribution!$B$2:$B$328,MATCH(A6974,play_attribution!$A$2:$A$328,0)),"")</f>
        <v/>
      </c>
      <c r="M6974" t="str">
        <f>VLOOKUP(H6974,seller_roster!$A$2:$B$85,2,FALSE)</f>
        <v>Ray Kim</v>
      </c>
      <c r="N6974" t="str">
        <f>VLOOKUP(C6974,accounts!$A$2:$F$9615,2,FALSE)</f>
        <v>Construction</v>
      </c>
      <c r="O6974" t="str">
        <f>VLOOKUP(C6974,accounts!$A$2:$F$9615,3,FALSE)</f>
        <v>$5M-$10M</v>
      </c>
      <c r="P6974" t="str">
        <f>VLOOKUP(C6974,accounts!$A$2:$F$9615,5,FALSE)</f>
        <v>West</v>
      </c>
      <c r="Q6974" t="b">
        <f t="shared" si="109"/>
        <v>1</v>
      </c>
      <c r="R6974" t="e">
        <f>INDEX(removed_duplicate_rows!$A$5:$A$39,MATCH(wins!A6974,removed_duplicate_rows!$A$5:$A$39,0))</f>
        <v>#N/A</v>
      </c>
    </row>
    <row r="6975" spans="1:18" ht="15.75" customHeight="1" x14ac:dyDescent="0.2">
      <c r="A6975" t="s">
        <v>21057</v>
      </c>
      <c r="B6975" t="s">
        <v>21058</v>
      </c>
      <c r="C6975" t="s">
        <v>21059</v>
      </c>
      <c r="D6975" s="10">
        <v>46074</v>
      </c>
      <c r="E6975" t="s">
        <v>19916</v>
      </c>
      <c r="F6975">
        <v>3</v>
      </c>
      <c r="G6975" t="s">
        <v>374</v>
      </c>
      <c r="H6975" t="s">
        <v>417</v>
      </c>
      <c r="I6975" t="s">
        <v>55</v>
      </c>
      <c r="J6975">
        <v>1</v>
      </c>
      <c r="K6975">
        <v>4312</v>
      </c>
      <c r="L6975" t="str">
        <f>IFERROR(INDEX(play_attribution!$B$2:$B$328,MATCH(A6975,play_attribution!$A$2:$A$328,0)),"")</f>
        <v/>
      </c>
      <c r="M6975" t="str">
        <f>VLOOKUP(H6975,seller_roster!$A$2:$B$85,2,FALSE)</f>
        <v>Bryn Reyes</v>
      </c>
      <c r="N6975" t="str">
        <f>VLOOKUP(C6975,accounts!$A$2:$F$9615,2,FALSE)</f>
        <v>Retail Multi-Location</v>
      </c>
      <c r="O6975" t="str">
        <f>VLOOKUP(C6975,accounts!$A$2:$F$9615,3,FALSE)</f>
        <v>$5M-$10M</v>
      </c>
      <c r="P6975" t="str">
        <f>VLOOKUP(C6975,accounts!$A$2:$F$9615,5,FALSE)</f>
        <v>Central</v>
      </c>
      <c r="Q6975" t="b">
        <f t="shared" si="109"/>
        <v>1</v>
      </c>
      <c r="R6975" t="e">
        <f>INDEX(removed_duplicate_rows!$A$5:$A$39,MATCH(wins!A6975,removed_duplicate_rows!$A$5:$A$39,0))</f>
        <v>#N/A</v>
      </c>
    </row>
    <row r="6976" spans="1:18" ht="15.75" customHeight="1" x14ac:dyDescent="0.2">
      <c r="A6976" t="s">
        <v>21060</v>
      </c>
      <c r="B6976" t="s">
        <v>21061</v>
      </c>
      <c r="C6976" t="s">
        <v>21062</v>
      </c>
      <c r="D6976" s="10">
        <v>46074</v>
      </c>
      <c r="E6976" t="s">
        <v>19916</v>
      </c>
      <c r="F6976">
        <v>3</v>
      </c>
      <c r="G6976" t="s">
        <v>374</v>
      </c>
      <c r="H6976" t="s">
        <v>387</v>
      </c>
      <c r="I6976" t="s">
        <v>55</v>
      </c>
      <c r="J6976">
        <v>1</v>
      </c>
      <c r="K6976">
        <v>5973</v>
      </c>
      <c r="L6976" t="str">
        <f>IFERROR(INDEX(play_attribution!$B$2:$B$328,MATCH(A6976,play_attribution!$A$2:$A$328,0)),"")</f>
        <v/>
      </c>
      <c r="M6976" t="str">
        <f>VLOOKUP(H6976,seller_roster!$A$2:$B$85,2,FALSE)</f>
        <v>Ray Kim</v>
      </c>
      <c r="N6976" t="str">
        <f>VLOOKUP(C6976,accounts!$A$2:$F$9615,2,FALSE)</f>
        <v>Nonprofit</v>
      </c>
      <c r="O6976" t="str">
        <f>VLOOKUP(C6976,accounts!$A$2:$F$9615,3,FALSE)</f>
        <v>$5M-$10M</v>
      </c>
      <c r="P6976" t="str">
        <f>VLOOKUP(C6976,accounts!$A$2:$F$9615,5,FALSE)</f>
        <v>East</v>
      </c>
      <c r="Q6976" t="b">
        <f t="shared" si="109"/>
        <v>1</v>
      </c>
      <c r="R6976" t="e">
        <f>INDEX(removed_duplicate_rows!$A$5:$A$39,MATCH(wins!A6976,removed_duplicate_rows!$A$5:$A$39,0))</f>
        <v>#N/A</v>
      </c>
    </row>
    <row r="6977" spans="1:18" ht="15.75" customHeight="1" x14ac:dyDescent="0.2">
      <c r="A6977" t="s">
        <v>21063</v>
      </c>
      <c r="B6977" t="s">
        <v>21064</v>
      </c>
      <c r="C6977" t="s">
        <v>21065</v>
      </c>
      <c r="D6977" s="10">
        <v>46074</v>
      </c>
      <c r="E6977" t="s">
        <v>19916</v>
      </c>
      <c r="F6977">
        <v>3</v>
      </c>
      <c r="G6977" t="s">
        <v>374</v>
      </c>
      <c r="H6977" t="s">
        <v>398</v>
      </c>
      <c r="I6977" t="s">
        <v>55</v>
      </c>
      <c r="J6977">
        <v>1</v>
      </c>
      <c r="K6977">
        <v>4831</v>
      </c>
      <c r="L6977" t="str">
        <f>IFERROR(INDEX(play_attribution!$B$2:$B$328,MATCH(A6977,play_attribution!$A$2:$A$328,0)),"")</f>
        <v/>
      </c>
      <c r="M6977" t="str">
        <f>VLOOKUP(H6977,seller_roster!$A$2:$B$85,2,FALSE)</f>
        <v>Rowan Kim</v>
      </c>
      <c r="N6977" t="str">
        <f>VLOOKUP(C6977,accounts!$A$2:$F$9615,2,FALSE)</f>
        <v>Nonprofit</v>
      </c>
      <c r="O6977" t="str">
        <f>VLOOKUP(C6977,accounts!$A$2:$F$9615,3,FALSE)</f>
        <v>$2.5M-$5M</v>
      </c>
      <c r="P6977" t="str">
        <f>VLOOKUP(C6977,accounts!$A$2:$F$9615,5,FALSE)</f>
        <v>East</v>
      </c>
      <c r="Q6977" t="b">
        <f t="shared" si="109"/>
        <v>1</v>
      </c>
      <c r="R6977" t="e">
        <f>INDEX(removed_duplicate_rows!$A$5:$A$39,MATCH(wins!A6977,removed_duplicate_rows!$A$5:$A$39,0))</f>
        <v>#N/A</v>
      </c>
    </row>
    <row r="6978" spans="1:18" ht="15.75" customHeight="1" x14ac:dyDescent="0.2">
      <c r="A6978" t="s">
        <v>21066</v>
      </c>
      <c r="B6978" t="s">
        <v>21067</v>
      </c>
      <c r="C6978" t="s">
        <v>21068</v>
      </c>
      <c r="D6978" s="10">
        <v>46074</v>
      </c>
      <c r="E6978" t="s">
        <v>19916</v>
      </c>
      <c r="F6978">
        <v>3</v>
      </c>
      <c r="G6978" t="s">
        <v>374</v>
      </c>
      <c r="H6978" t="s">
        <v>391</v>
      </c>
      <c r="I6978" t="s">
        <v>55</v>
      </c>
      <c r="J6978">
        <v>1</v>
      </c>
      <c r="K6978">
        <v>6440</v>
      </c>
      <c r="L6978" t="str">
        <f>IFERROR(INDEX(play_attribution!$B$2:$B$328,MATCH(A6978,play_attribution!$A$2:$A$328,0)),"")</f>
        <v/>
      </c>
      <c r="M6978" t="str">
        <f>VLOOKUP(H6978,seller_roster!$A$2:$B$85,2,FALSE)</f>
        <v>Sam Walsh</v>
      </c>
      <c r="N6978" t="str">
        <f>VLOOKUP(C6978,accounts!$A$2:$F$9615,2,FALSE)</f>
        <v>Healthcare Services</v>
      </c>
      <c r="O6978" t="str">
        <f>VLOOKUP(C6978,accounts!$A$2:$F$9615,3,FALSE)</f>
        <v>$5M-$10M</v>
      </c>
      <c r="P6978" t="str">
        <f>VLOOKUP(C6978,accounts!$A$2:$F$9615,5,FALSE)</f>
        <v>East</v>
      </c>
      <c r="Q6978" t="b">
        <f t="shared" si="109"/>
        <v>1</v>
      </c>
      <c r="R6978" t="e">
        <f>INDEX(removed_duplicate_rows!$A$5:$A$39,MATCH(wins!A6978,removed_duplicate_rows!$A$5:$A$39,0))</f>
        <v>#N/A</v>
      </c>
    </row>
    <row r="6979" spans="1:18" ht="15.75" customHeight="1" x14ac:dyDescent="0.2">
      <c r="A6979" t="s">
        <v>21069</v>
      </c>
      <c r="B6979" t="s">
        <v>21070</v>
      </c>
      <c r="C6979" t="s">
        <v>21071</v>
      </c>
      <c r="D6979" s="10">
        <v>46074</v>
      </c>
      <c r="E6979" t="s">
        <v>19916</v>
      </c>
      <c r="F6979">
        <v>3</v>
      </c>
      <c r="G6979" t="s">
        <v>374</v>
      </c>
      <c r="H6979" t="s">
        <v>832</v>
      </c>
      <c r="I6979" t="s">
        <v>55</v>
      </c>
      <c r="J6979">
        <v>1</v>
      </c>
      <c r="K6979">
        <v>5020</v>
      </c>
      <c r="L6979" t="str">
        <f>IFERROR(INDEX(play_attribution!$B$2:$B$328,MATCH(A6979,play_attribution!$A$2:$A$328,0)),"")</f>
        <v/>
      </c>
      <c r="M6979" t="str">
        <f>VLOOKUP(H6979,seller_roster!$A$2:$B$85,2,FALSE)</f>
        <v>Noel Nkemelu</v>
      </c>
      <c r="N6979" t="str">
        <f>VLOOKUP(C6979,accounts!$A$2:$F$9615,2,FALSE)</f>
        <v>Hospitality Group</v>
      </c>
      <c r="O6979" t="str">
        <f>VLOOKUP(C6979,accounts!$A$2:$F$9615,3,FALSE)</f>
        <v>&lt;$1M</v>
      </c>
      <c r="P6979" t="str">
        <f>VLOOKUP(C6979,accounts!$A$2:$F$9615,5,FALSE)</f>
        <v>East</v>
      </c>
      <c r="Q6979" t="b">
        <f t="shared" ref="Q6979:Q7042" si="110">L6979=""</f>
        <v>1</v>
      </c>
      <c r="R6979" t="e">
        <f>INDEX(removed_duplicate_rows!$A$5:$A$39,MATCH(wins!A6979,removed_duplicate_rows!$A$5:$A$39,0))</f>
        <v>#N/A</v>
      </c>
    </row>
    <row r="6980" spans="1:18" ht="15.75" customHeight="1" x14ac:dyDescent="0.2">
      <c r="A6980" t="s">
        <v>21072</v>
      </c>
      <c r="B6980" t="s">
        <v>21073</v>
      </c>
      <c r="C6980" t="s">
        <v>21074</v>
      </c>
      <c r="D6980" s="10">
        <v>46074</v>
      </c>
      <c r="E6980" t="s">
        <v>19916</v>
      </c>
      <c r="F6980">
        <v>3</v>
      </c>
      <c r="G6980" t="s">
        <v>374</v>
      </c>
      <c r="H6980" t="s">
        <v>398</v>
      </c>
      <c r="I6980" t="s">
        <v>55</v>
      </c>
      <c r="J6980">
        <v>1</v>
      </c>
      <c r="K6980">
        <v>4012</v>
      </c>
      <c r="L6980" t="str">
        <f>IFERROR(INDEX(play_attribution!$B$2:$B$328,MATCH(A6980,play_attribution!$A$2:$A$328,0)),"")</f>
        <v/>
      </c>
      <c r="M6980" t="str">
        <f>VLOOKUP(H6980,seller_roster!$A$2:$B$85,2,FALSE)</f>
        <v>Rowan Kim</v>
      </c>
      <c r="N6980" t="str">
        <f>VLOOKUP(C6980,accounts!$A$2:$F$9615,2,FALSE)</f>
        <v>Retail Multi-Location</v>
      </c>
      <c r="O6980" t="str">
        <f>VLOOKUP(C6980,accounts!$A$2:$F$9615,3,FALSE)</f>
        <v>$2.5M-$5M</v>
      </c>
      <c r="P6980" t="str">
        <f>VLOOKUP(C6980,accounts!$A$2:$F$9615,5,FALSE)</f>
        <v>West</v>
      </c>
      <c r="Q6980" t="b">
        <f t="shared" si="110"/>
        <v>1</v>
      </c>
      <c r="R6980" t="e">
        <f>INDEX(removed_duplicate_rows!$A$5:$A$39,MATCH(wins!A6980,removed_duplicate_rows!$A$5:$A$39,0))</f>
        <v>#N/A</v>
      </c>
    </row>
    <row r="6981" spans="1:18" ht="15.75" customHeight="1" x14ac:dyDescent="0.2">
      <c r="A6981" t="s">
        <v>21075</v>
      </c>
      <c r="B6981" t="s">
        <v>21076</v>
      </c>
      <c r="C6981" t="s">
        <v>21077</v>
      </c>
      <c r="D6981" s="10">
        <v>46074</v>
      </c>
      <c r="E6981" t="s">
        <v>19916</v>
      </c>
      <c r="F6981">
        <v>3</v>
      </c>
      <c r="G6981" t="s">
        <v>374</v>
      </c>
      <c r="H6981" t="s">
        <v>449</v>
      </c>
      <c r="I6981" t="s">
        <v>55</v>
      </c>
      <c r="J6981">
        <v>1</v>
      </c>
      <c r="K6981">
        <v>6201</v>
      </c>
      <c r="L6981" t="str">
        <f>IFERROR(INDEX(play_attribution!$B$2:$B$328,MATCH(A6981,play_attribution!$A$2:$A$328,0)),"")</f>
        <v/>
      </c>
      <c r="M6981" t="str">
        <f>VLOOKUP(H6981,seller_roster!$A$2:$B$85,2,FALSE)</f>
        <v>Hayden Okafor</v>
      </c>
      <c r="N6981" t="str">
        <f>VLOOKUP(C6981,accounts!$A$2:$F$9615,2,FALSE)</f>
        <v>Hospitality Group</v>
      </c>
      <c r="O6981" t="str">
        <f>VLOOKUP(C6981,accounts!$A$2:$F$9615,3,FALSE)</f>
        <v>$2.5M-$5M</v>
      </c>
      <c r="P6981" t="str">
        <f>VLOOKUP(C6981,accounts!$A$2:$F$9615,5,FALSE)</f>
        <v>East</v>
      </c>
      <c r="Q6981" t="b">
        <f t="shared" si="110"/>
        <v>1</v>
      </c>
      <c r="R6981" t="e">
        <f>INDEX(removed_duplicate_rows!$A$5:$A$39,MATCH(wins!A6981,removed_duplicate_rows!$A$5:$A$39,0))</f>
        <v>#N/A</v>
      </c>
    </row>
    <row r="6982" spans="1:18" ht="15.75" customHeight="1" x14ac:dyDescent="0.2">
      <c r="A6982" t="s">
        <v>21078</v>
      </c>
      <c r="B6982" t="s">
        <v>21079</v>
      </c>
      <c r="C6982" t="s">
        <v>21080</v>
      </c>
      <c r="D6982" s="10">
        <v>46074</v>
      </c>
      <c r="E6982" t="s">
        <v>19916</v>
      </c>
      <c r="F6982">
        <v>3</v>
      </c>
      <c r="G6982" t="s">
        <v>374</v>
      </c>
      <c r="H6982" t="s">
        <v>832</v>
      </c>
      <c r="I6982" t="s">
        <v>55</v>
      </c>
      <c r="J6982">
        <v>1</v>
      </c>
      <c r="K6982">
        <v>7167</v>
      </c>
      <c r="L6982" t="str">
        <f>IFERROR(INDEX(play_attribution!$B$2:$B$328,MATCH(A6982,play_attribution!$A$2:$A$328,0)),"")</f>
        <v/>
      </c>
      <c r="M6982" t="str">
        <f>VLOOKUP(H6982,seller_roster!$A$2:$B$85,2,FALSE)</f>
        <v>Noel Nkemelu</v>
      </c>
      <c r="N6982" t="str">
        <f>VLOOKUP(C6982,accounts!$A$2:$F$9615,2,FALSE)</f>
        <v>Field Services</v>
      </c>
      <c r="O6982" t="str">
        <f>VLOOKUP(C6982,accounts!$A$2:$F$9615,3,FALSE)</f>
        <v>&lt;$1M</v>
      </c>
      <c r="P6982" t="str">
        <f>VLOOKUP(C6982,accounts!$A$2:$F$9615,5,FALSE)</f>
        <v>East</v>
      </c>
      <c r="Q6982" t="b">
        <f t="shared" si="110"/>
        <v>1</v>
      </c>
      <c r="R6982" t="e">
        <f>INDEX(removed_duplicate_rows!$A$5:$A$39,MATCH(wins!A6982,removed_duplicate_rows!$A$5:$A$39,0))</f>
        <v>#N/A</v>
      </c>
    </row>
    <row r="6983" spans="1:18" ht="15.75" customHeight="1" x14ac:dyDescent="0.2">
      <c r="A6983" t="s">
        <v>21081</v>
      </c>
      <c r="B6983" t="s">
        <v>21082</v>
      </c>
      <c r="C6983" t="s">
        <v>21083</v>
      </c>
      <c r="D6983" s="10">
        <v>46074</v>
      </c>
      <c r="E6983" t="s">
        <v>19916</v>
      </c>
      <c r="F6983">
        <v>3</v>
      </c>
      <c r="G6983" t="s">
        <v>374</v>
      </c>
      <c r="H6983" t="s">
        <v>375</v>
      </c>
      <c r="I6983" t="s">
        <v>55</v>
      </c>
      <c r="J6983">
        <v>1</v>
      </c>
      <c r="K6983">
        <v>8160</v>
      </c>
      <c r="L6983" t="str">
        <f>IFERROR(INDEX(play_attribution!$B$2:$B$328,MATCH(A6983,play_attribution!$A$2:$A$328,0)),"")</f>
        <v/>
      </c>
      <c r="M6983" t="str">
        <f>VLOOKUP(H6983,seller_roster!$A$2:$B$85,2,FALSE)</f>
        <v>Sol Lindqvist</v>
      </c>
      <c r="N6983" t="str">
        <f>VLOOKUP(C6983,accounts!$A$2:$F$9615,2,FALSE)</f>
        <v>Hospitality Group</v>
      </c>
      <c r="O6983" t="str">
        <f>VLOOKUP(C6983,accounts!$A$2:$F$9615,3,FALSE)</f>
        <v>$2.5M-$5M</v>
      </c>
      <c r="P6983" t="str">
        <f>VLOOKUP(C6983,accounts!$A$2:$F$9615,5,FALSE)</f>
        <v>West</v>
      </c>
      <c r="Q6983" t="b">
        <f t="shared" si="110"/>
        <v>1</v>
      </c>
      <c r="R6983" t="e">
        <f>INDEX(removed_duplicate_rows!$A$5:$A$39,MATCH(wins!A6983,removed_duplicate_rows!$A$5:$A$39,0))</f>
        <v>#N/A</v>
      </c>
    </row>
    <row r="6984" spans="1:18" ht="15.75" customHeight="1" x14ac:dyDescent="0.2">
      <c r="A6984" t="s">
        <v>21084</v>
      </c>
      <c r="B6984" t="s">
        <v>21085</v>
      </c>
      <c r="C6984" t="s">
        <v>21086</v>
      </c>
      <c r="D6984" s="10">
        <v>46074</v>
      </c>
      <c r="E6984" t="s">
        <v>19916</v>
      </c>
      <c r="F6984">
        <v>3</v>
      </c>
      <c r="G6984" t="s">
        <v>374</v>
      </c>
      <c r="H6984" t="s">
        <v>783</v>
      </c>
      <c r="I6984" t="s">
        <v>55</v>
      </c>
      <c r="J6984">
        <v>1</v>
      </c>
      <c r="K6984">
        <v>5700</v>
      </c>
      <c r="L6984" t="str">
        <f>IFERROR(INDEX(play_attribution!$B$2:$B$328,MATCH(A6984,play_attribution!$A$2:$A$328,0)),"")</f>
        <v/>
      </c>
      <c r="M6984" t="str">
        <f>VLOOKUP(H6984,seller_roster!$A$2:$B$85,2,FALSE)</f>
        <v>Omar Tran</v>
      </c>
      <c r="N6984" t="str">
        <f>VLOOKUP(C6984,accounts!$A$2:$F$9615,2,FALSE)</f>
        <v>Healthcare Services</v>
      </c>
      <c r="O6984" t="str">
        <f>VLOOKUP(C6984,accounts!$A$2:$F$9615,3,FALSE)</f>
        <v>$5M-$10M</v>
      </c>
      <c r="P6984" t="str">
        <f>VLOOKUP(C6984,accounts!$A$2:$F$9615,5,FALSE)</f>
        <v>West</v>
      </c>
      <c r="Q6984" t="b">
        <f t="shared" si="110"/>
        <v>1</v>
      </c>
      <c r="R6984" t="e">
        <f>INDEX(removed_duplicate_rows!$A$5:$A$39,MATCH(wins!A6984,removed_duplicate_rows!$A$5:$A$39,0))</f>
        <v>#N/A</v>
      </c>
    </row>
    <row r="6985" spans="1:18" ht="15.75" customHeight="1" x14ac:dyDescent="0.2">
      <c r="A6985" t="s">
        <v>21087</v>
      </c>
      <c r="B6985" t="s">
        <v>21088</v>
      </c>
      <c r="C6985" t="s">
        <v>21089</v>
      </c>
      <c r="D6985" s="10">
        <v>46074</v>
      </c>
      <c r="E6985" t="s">
        <v>19916</v>
      </c>
      <c r="F6985">
        <v>3</v>
      </c>
      <c r="G6985" t="s">
        <v>374</v>
      </c>
      <c r="H6985" t="s">
        <v>4096</v>
      </c>
      <c r="I6985" t="s">
        <v>55</v>
      </c>
      <c r="J6985">
        <v>1</v>
      </c>
      <c r="K6985">
        <v>5375</v>
      </c>
      <c r="L6985" t="str">
        <f>IFERROR(INDEX(play_attribution!$B$2:$B$328,MATCH(A6985,play_attribution!$A$2:$A$328,0)),"")</f>
        <v/>
      </c>
      <c r="M6985" t="str">
        <f>VLOOKUP(H6985,seller_roster!$A$2:$B$85,2,FALSE)</f>
        <v>Vesper Kim</v>
      </c>
      <c r="N6985" t="str">
        <f>VLOOKUP(C6985,accounts!$A$2:$F$9615,2,FALSE)</f>
        <v>Manufacturing</v>
      </c>
      <c r="O6985" t="str">
        <f>VLOOKUP(C6985,accounts!$A$2:$F$9615,3,FALSE)</f>
        <v>$2.5M-$5M</v>
      </c>
      <c r="P6985" t="str">
        <f>VLOOKUP(C6985,accounts!$A$2:$F$9615,5,FALSE)</f>
        <v>Central</v>
      </c>
      <c r="Q6985" t="b">
        <f t="shared" si="110"/>
        <v>1</v>
      </c>
      <c r="R6985" t="e">
        <f>INDEX(removed_duplicate_rows!$A$5:$A$39,MATCH(wins!A6985,removed_duplicate_rows!$A$5:$A$39,0))</f>
        <v>#N/A</v>
      </c>
    </row>
    <row r="6986" spans="1:18" ht="15.75" customHeight="1" x14ac:dyDescent="0.2">
      <c r="A6986" t="s">
        <v>21090</v>
      </c>
      <c r="B6986" t="s">
        <v>21091</v>
      </c>
      <c r="C6986" t="s">
        <v>21092</v>
      </c>
      <c r="D6986" s="10">
        <v>46074</v>
      </c>
      <c r="E6986" t="s">
        <v>19916</v>
      </c>
      <c r="F6986">
        <v>3</v>
      </c>
      <c r="G6986" t="s">
        <v>374</v>
      </c>
      <c r="H6986" t="s">
        <v>409</v>
      </c>
      <c r="I6986" t="s">
        <v>55</v>
      </c>
      <c r="J6986">
        <v>1</v>
      </c>
      <c r="K6986">
        <v>4651</v>
      </c>
      <c r="L6986" t="str">
        <f>IFERROR(INDEX(play_attribution!$B$2:$B$328,MATCH(A6986,play_attribution!$A$2:$A$328,0)),"")</f>
        <v/>
      </c>
      <c r="M6986" t="str">
        <f>VLOOKUP(H6986,seller_roster!$A$2:$B$85,2,FALSE)</f>
        <v>Devon Okafor</v>
      </c>
      <c r="N6986" t="str">
        <f>VLOOKUP(C6986,accounts!$A$2:$F$9615,2,FALSE)</f>
        <v>Logistics</v>
      </c>
      <c r="O6986" t="str">
        <f>VLOOKUP(C6986,accounts!$A$2:$F$9615,3,FALSE)</f>
        <v>$2.5M-$5M</v>
      </c>
      <c r="P6986" t="str">
        <f>VLOOKUP(C6986,accounts!$A$2:$F$9615,5,FALSE)</f>
        <v>East</v>
      </c>
      <c r="Q6986" t="b">
        <f t="shared" si="110"/>
        <v>1</v>
      </c>
      <c r="R6986" t="e">
        <f>INDEX(removed_duplicate_rows!$A$5:$A$39,MATCH(wins!A6986,removed_duplicate_rows!$A$5:$A$39,0))</f>
        <v>#N/A</v>
      </c>
    </row>
    <row r="6987" spans="1:18" ht="15.75" customHeight="1" x14ac:dyDescent="0.2">
      <c r="A6987" t="s">
        <v>21093</v>
      </c>
      <c r="B6987" t="s">
        <v>21094</v>
      </c>
      <c r="C6987" t="s">
        <v>21095</v>
      </c>
      <c r="D6987" s="10">
        <v>46074</v>
      </c>
      <c r="E6987" t="s">
        <v>19916</v>
      </c>
      <c r="F6987">
        <v>3</v>
      </c>
      <c r="G6987" t="s">
        <v>374</v>
      </c>
      <c r="H6987" t="s">
        <v>2183</v>
      </c>
      <c r="I6987" t="s">
        <v>55</v>
      </c>
      <c r="J6987">
        <v>1</v>
      </c>
      <c r="K6987">
        <v>3981</v>
      </c>
      <c r="L6987" t="str">
        <f>IFERROR(INDEX(play_attribution!$B$2:$B$328,MATCH(A6987,play_attribution!$A$2:$A$328,0)),"")</f>
        <v/>
      </c>
      <c r="M6987" t="str">
        <f>VLOOKUP(H6987,seller_roster!$A$2:$B$85,2,FALSE)</f>
        <v>Rowan Tran</v>
      </c>
      <c r="N6987" t="str">
        <f>VLOOKUP(C6987,accounts!$A$2:$F$9615,2,FALSE)</f>
        <v>Manufacturing</v>
      </c>
      <c r="O6987" t="str">
        <f>VLOOKUP(C6987,accounts!$A$2:$F$9615,3,FALSE)</f>
        <v>$2.5M-$5M</v>
      </c>
      <c r="P6987" t="str">
        <f>VLOOKUP(C6987,accounts!$A$2:$F$9615,5,FALSE)</f>
        <v>East</v>
      </c>
      <c r="Q6987" t="b">
        <f t="shared" si="110"/>
        <v>1</v>
      </c>
      <c r="R6987" t="e">
        <f>INDEX(removed_duplicate_rows!$A$5:$A$39,MATCH(wins!A6987,removed_duplicate_rows!$A$5:$A$39,0))</f>
        <v>#N/A</v>
      </c>
    </row>
    <row r="6988" spans="1:18" ht="15.75" customHeight="1" x14ac:dyDescent="0.2">
      <c r="A6988" t="s">
        <v>21096</v>
      </c>
      <c r="B6988" t="s">
        <v>21097</v>
      </c>
      <c r="C6988" t="s">
        <v>21098</v>
      </c>
      <c r="D6988" s="10">
        <v>46074</v>
      </c>
      <c r="E6988" t="s">
        <v>19916</v>
      </c>
      <c r="F6988">
        <v>3</v>
      </c>
      <c r="G6988" t="s">
        <v>374</v>
      </c>
      <c r="H6988" t="s">
        <v>449</v>
      </c>
      <c r="I6988" t="s">
        <v>55</v>
      </c>
      <c r="J6988">
        <v>1</v>
      </c>
      <c r="K6988">
        <v>7401</v>
      </c>
      <c r="L6988" t="str">
        <f>IFERROR(INDEX(play_attribution!$B$2:$B$328,MATCH(A6988,play_attribution!$A$2:$A$328,0)),"")</f>
        <v/>
      </c>
      <c r="M6988" t="str">
        <f>VLOOKUP(H6988,seller_roster!$A$2:$B$85,2,FALSE)</f>
        <v>Hayden Okafor</v>
      </c>
      <c r="N6988" t="str">
        <f>VLOOKUP(C6988,accounts!$A$2:$F$9615,2,FALSE)</f>
        <v>Professional Services</v>
      </c>
      <c r="O6988" t="str">
        <f>VLOOKUP(C6988,accounts!$A$2:$F$9615,3,FALSE)</f>
        <v>$2.5M-$5M</v>
      </c>
      <c r="P6988" t="str">
        <f>VLOOKUP(C6988,accounts!$A$2:$F$9615,5,FALSE)</f>
        <v>Central</v>
      </c>
      <c r="Q6988" t="b">
        <f t="shared" si="110"/>
        <v>1</v>
      </c>
      <c r="R6988" t="e">
        <f>INDEX(removed_duplicate_rows!$A$5:$A$39,MATCH(wins!A6988,removed_duplicate_rows!$A$5:$A$39,0))</f>
        <v>#N/A</v>
      </c>
    </row>
    <row r="6989" spans="1:18" ht="15.75" customHeight="1" x14ac:dyDescent="0.2">
      <c r="A6989" t="s">
        <v>21099</v>
      </c>
      <c r="B6989" t="s">
        <v>21100</v>
      </c>
      <c r="C6989" t="s">
        <v>21101</v>
      </c>
      <c r="D6989" s="10">
        <v>46074</v>
      </c>
      <c r="E6989" t="s">
        <v>19916</v>
      </c>
      <c r="F6989">
        <v>3</v>
      </c>
      <c r="G6989" t="s">
        <v>374</v>
      </c>
      <c r="H6989" t="s">
        <v>1123</v>
      </c>
      <c r="I6989" t="s">
        <v>55</v>
      </c>
      <c r="J6989">
        <v>1</v>
      </c>
      <c r="K6989">
        <v>7297</v>
      </c>
      <c r="L6989" t="str">
        <f>IFERROR(INDEX(play_attribution!$B$2:$B$328,MATCH(A6989,play_attribution!$A$2:$A$328,0)),"")</f>
        <v/>
      </c>
      <c r="M6989" t="str">
        <f>VLOOKUP(H6989,seller_roster!$A$2:$B$85,2,FALSE)</f>
        <v>Peyton Silva</v>
      </c>
      <c r="N6989" t="str">
        <f>VLOOKUP(C6989,accounts!$A$2:$F$9615,2,FALSE)</f>
        <v>Healthcare Services</v>
      </c>
      <c r="O6989" t="str">
        <f>VLOOKUP(C6989,accounts!$A$2:$F$9615,3,FALSE)</f>
        <v>$2.5M-$5M</v>
      </c>
      <c r="P6989" t="str">
        <f>VLOOKUP(C6989,accounts!$A$2:$F$9615,5,FALSE)</f>
        <v>East</v>
      </c>
      <c r="Q6989" t="b">
        <f t="shared" si="110"/>
        <v>1</v>
      </c>
      <c r="R6989" t="e">
        <f>INDEX(removed_duplicate_rows!$A$5:$A$39,MATCH(wins!A6989,removed_duplicate_rows!$A$5:$A$39,0))</f>
        <v>#N/A</v>
      </c>
    </row>
    <row r="6990" spans="1:18" ht="15.75" customHeight="1" x14ac:dyDescent="0.2">
      <c r="A6990" t="s">
        <v>21102</v>
      </c>
      <c r="B6990" t="s">
        <v>21103</v>
      </c>
      <c r="C6990" t="s">
        <v>21104</v>
      </c>
      <c r="D6990" s="10">
        <v>46074</v>
      </c>
      <c r="E6990" t="s">
        <v>19916</v>
      </c>
      <c r="F6990">
        <v>3</v>
      </c>
      <c r="G6990" t="s">
        <v>374</v>
      </c>
      <c r="H6990" t="s">
        <v>379</v>
      </c>
      <c r="I6990" t="s">
        <v>55</v>
      </c>
      <c r="J6990">
        <v>1</v>
      </c>
      <c r="K6990">
        <v>7962</v>
      </c>
      <c r="L6990" t="str">
        <f>IFERROR(INDEX(play_attribution!$B$2:$B$328,MATCH(A6990,play_attribution!$A$2:$A$328,0)),"")</f>
        <v/>
      </c>
      <c r="M6990" t="str">
        <f>VLOOKUP(H6990,seller_roster!$A$2:$B$85,2,FALSE)</f>
        <v>Tatum Vega</v>
      </c>
      <c r="N6990" t="str">
        <f>VLOOKUP(C6990,accounts!$A$2:$F$9615,2,FALSE)</f>
        <v>Healthcare Services</v>
      </c>
      <c r="O6990" t="str">
        <f>VLOOKUP(C6990,accounts!$A$2:$F$9615,3,FALSE)</f>
        <v>$5M-$10M</v>
      </c>
      <c r="P6990" t="str">
        <f>VLOOKUP(C6990,accounts!$A$2:$F$9615,5,FALSE)</f>
        <v>West</v>
      </c>
      <c r="Q6990" t="b">
        <f t="shared" si="110"/>
        <v>1</v>
      </c>
      <c r="R6990" t="e">
        <f>INDEX(removed_duplicate_rows!$A$5:$A$39,MATCH(wins!A6990,removed_duplicate_rows!$A$5:$A$39,0))</f>
        <v>#N/A</v>
      </c>
    </row>
    <row r="6991" spans="1:18" ht="15.75" customHeight="1" x14ac:dyDescent="0.2">
      <c r="A6991" t="s">
        <v>21105</v>
      </c>
      <c r="B6991" t="s">
        <v>21106</v>
      </c>
      <c r="C6991" t="s">
        <v>21107</v>
      </c>
      <c r="D6991" s="10">
        <v>46074</v>
      </c>
      <c r="E6991" t="s">
        <v>19916</v>
      </c>
      <c r="F6991">
        <v>3</v>
      </c>
      <c r="G6991" t="s">
        <v>374</v>
      </c>
      <c r="H6991" t="s">
        <v>387</v>
      </c>
      <c r="I6991" t="s">
        <v>55</v>
      </c>
      <c r="J6991">
        <v>1</v>
      </c>
      <c r="K6991">
        <v>3855</v>
      </c>
      <c r="L6991" t="str">
        <f>IFERROR(INDEX(play_attribution!$B$2:$B$328,MATCH(A6991,play_attribution!$A$2:$A$328,0)),"")</f>
        <v/>
      </c>
      <c r="M6991" t="str">
        <f>VLOOKUP(H6991,seller_roster!$A$2:$B$85,2,FALSE)</f>
        <v>Ray Kim</v>
      </c>
      <c r="N6991" t="str">
        <f>VLOOKUP(C6991,accounts!$A$2:$F$9615,2,FALSE)</f>
        <v>Logistics</v>
      </c>
      <c r="O6991" t="str">
        <f>VLOOKUP(C6991,accounts!$A$2:$F$9615,3,FALSE)</f>
        <v>$2.5M-$5M</v>
      </c>
      <c r="P6991" t="str">
        <f>VLOOKUP(C6991,accounts!$A$2:$F$9615,5,FALSE)</f>
        <v>West</v>
      </c>
      <c r="Q6991" t="b">
        <f t="shared" si="110"/>
        <v>1</v>
      </c>
      <c r="R6991" t="e">
        <f>INDEX(removed_duplicate_rows!$A$5:$A$39,MATCH(wins!A6991,removed_duplicate_rows!$A$5:$A$39,0))</f>
        <v>#N/A</v>
      </c>
    </row>
    <row r="6992" spans="1:18" ht="15.75" customHeight="1" x14ac:dyDescent="0.2">
      <c r="A6992" t="s">
        <v>21108</v>
      </c>
      <c r="B6992" t="s">
        <v>21109</v>
      </c>
      <c r="C6992" t="s">
        <v>21110</v>
      </c>
      <c r="D6992" s="10">
        <v>46074</v>
      </c>
      <c r="E6992" t="s">
        <v>19916</v>
      </c>
      <c r="F6992">
        <v>3</v>
      </c>
      <c r="G6992" t="s">
        <v>374</v>
      </c>
      <c r="H6992" t="s">
        <v>1843</v>
      </c>
      <c r="I6992" t="s">
        <v>55</v>
      </c>
      <c r="J6992">
        <v>1</v>
      </c>
      <c r="K6992">
        <v>6750</v>
      </c>
      <c r="L6992" t="str">
        <f>IFERROR(INDEX(play_attribution!$B$2:$B$328,MATCH(A6992,play_attribution!$A$2:$A$328,0)),"")</f>
        <v/>
      </c>
      <c r="M6992" t="str">
        <f>VLOOKUP(H6992,seller_roster!$A$2:$B$85,2,FALSE)</f>
        <v>Quinn Mbeki</v>
      </c>
      <c r="N6992" t="str">
        <f>VLOOKUP(C6992,accounts!$A$2:$F$9615,2,FALSE)</f>
        <v>Field Services</v>
      </c>
      <c r="O6992" t="str">
        <f>VLOOKUP(C6992,accounts!$A$2:$F$9615,3,FALSE)</f>
        <v>$5M-$10M</v>
      </c>
      <c r="P6992" t="str">
        <f>VLOOKUP(C6992,accounts!$A$2:$F$9615,5,FALSE)</f>
        <v>East</v>
      </c>
      <c r="Q6992" t="b">
        <f t="shared" si="110"/>
        <v>1</v>
      </c>
      <c r="R6992" t="e">
        <f>INDEX(removed_duplicate_rows!$A$5:$A$39,MATCH(wins!A6992,removed_duplicate_rows!$A$5:$A$39,0))</f>
        <v>#N/A</v>
      </c>
    </row>
    <row r="6993" spans="1:18" ht="15.75" customHeight="1" x14ac:dyDescent="0.2">
      <c r="A6993" t="s">
        <v>21111</v>
      </c>
      <c r="B6993" t="s">
        <v>21112</v>
      </c>
      <c r="C6993" t="s">
        <v>21113</v>
      </c>
      <c r="D6993" s="10">
        <v>46074</v>
      </c>
      <c r="E6993" t="s">
        <v>19916</v>
      </c>
      <c r="F6993">
        <v>3</v>
      </c>
      <c r="G6993" t="s">
        <v>374</v>
      </c>
      <c r="H6993" t="s">
        <v>783</v>
      </c>
      <c r="I6993" t="s">
        <v>55</v>
      </c>
      <c r="J6993">
        <v>1</v>
      </c>
      <c r="K6993">
        <v>6143</v>
      </c>
      <c r="L6993" t="str">
        <f>IFERROR(INDEX(play_attribution!$B$2:$B$328,MATCH(A6993,play_attribution!$A$2:$A$328,0)),"")</f>
        <v/>
      </c>
      <c r="M6993" t="str">
        <f>VLOOKUP(H6993,seller_roster!$A$2:$B$85,2,FALSE)</f>
        <v>Omar Tran</v>
      </c>
      <c r="N6993" t="str">
        <f>VLOOKUP(C6993,accounts!$A$2:$F$9615,2,FALSE)</f>
        <v>Construction</v>
      </c>
      <c r="O6993" t="str">
        <f>VLOOKUP(C6993,accounts!$A$2:$F$9615,3,FALSE)</f>
        <v>$2.5M-$5M</v>
      </c>
      <c r="P6993" t="str">
        <f>VLOOKUP(C6993,accounts!$A$2:$F$9615,5,FALSE)</f>
        <v>East</v>
      </c>
      <c r="Q6993" t="b">
        <f t="shared" si="110"/>
        <v>1</v>
      </c>
      <c r="R6993" t="e">
        <f>INDEX(removed_duplicate_rows!$A$5:$A$39,MATCH(wins!A6993,removed_duplicate_rows!$A$5:$A$39,0))</f>
        <v>#N/A</v>
      </c>
    </row>
    <row r="6994" spans="1:18" ht="15.75" customHeight="1" x14ac:dyDescent="0.2">
      <c r="A6994" t="s">
        <v>21114</v>
      </c>
      <c r="B6994" t="s">
        <v>21115</v>
      </c>
      <c r="C6994" t="s">
        <v>21116</v>
      </c>
      <c r="D6994" s="10">
        <v>46074</v>
      </c>
      <c r="E6994" t="s">
        <v>19916</v>
      </c>
      <c r="F6994">
        <v>3</v>
      </c>
      <c r="G6994" t="s">
        <v>374</v>
      </c>
      <c r="H6994" t="s">
        <v>398</v>
      </c>
      <c r="I6994" t="s">
        <v>55</v>
      </c>
      <c r="J6994">
        <v>1</v>
      </c>
      <c r="K6994">
        <v>3732</v>
      </c>
      <c r="L6994" t="str">
        <f>IFERROR(INDEX(play_attribution!$B$2:$B$328,MATCH(A6994,play_attribution!$A$2:$A$328,0)),"")</f>
        <v/>
      </c>
      <c r="M6994" t="str">
        <f>VLOOKUP(H6994,seller_roster!$A$2:$B$85,2,FALSE)</f>
        <v>Rowan Kim</v>
      </c>
      <c r="N6994" t="str">
        <f>VLOOKUP(C6994,accounts!$A$2:$F$9615,2,FALSE)</f>
        <v>Construction</v>
      </c>
      <c r="O6994" t="str">
        <f>VLOOKUP(C6994,accounts!$A$2:$F$9615,3,FALSE)</f>
        <v>$5M-$10M</v>
      </c>
      <c r="P6994" t="str">
        <f>VLOOKUP(C6994,accounts!$A$2:$F$9615,5,FALSE)</f>
        <v>Central</v>
      </c>
      <c r="Q6994" t="b">
        <f t="shared" si="110"/>
        <v>1</v>
      </c>
      <c r="R6994" t="e">
        <f>INDEX(removed_duplicate_rows!$A$5:$A$39,MATCH(wins!A6994,removed_duplicate_rows!$A$5:$A$39,0))</f>
        <v>#N/A</v>
      </c>
    </row>
    <row r="6995" spans="1:18" ht="15.75" customHeight="1" x14ac:dyDescent="0.2">
      <c r="A6995" t="s">
        <v>21117</v>
      </c>
      <c r="B6995" t="s">
        <v>21118</v>
      </c>
      <c r="C6995" t="s">
        <v>21119</v>
      </c>
      <c r="D6995" s="10">
        <v>46074</v>
      </c>
      <c r="E6995" t="s">
        <v>19916</v>
      </c>
      <c r="F6995">
        <v>3</v>
      </c>
      <c r="G6995" t="s">
        <v>374</v>
      </c>
      <c r="H6995" t="s">
        <v>391</v>
      </c>
      <c r="I6995" t="s">
        <v>55</v>
      </c>
      <c r="J6995">
        <v>1</v>
      </c>
      <c r="K6995">
        <v>5758</v>
      </c>
      <c r="L6995" t="str">
        <f>IFERROR(INDEX(play_attribution!$B$2:$B$328,MATCH(A6995,play_attribution!$A$2:$A$328,0)),"")</f>
        <v/>
      </c>
      <c r="M6995" t="str">
        <f>VLOOKUP(H6995,seller_roster!$A$2:$B$85,2,FALSE)</f>
        <v>Sam Walsh</v>
      </c>
      <c r="N6995" t="str">
        <f>VLOOKUP(C6995,accounts!$A$2:$F$9615,2,FALSE)</f>
        <v>Hospitality Group</v>
      </c>
      <c r="O6995" t="str">
        <f>VLOOKUP(C6995,accounts!$A$2:$F$9615,3,FALSE)</f>
        <v>$5M-$10M</v>
      </c>
      <c r="P6995" t="str">
        <f>VLOOKUP(C6995,accounts!$A$2:$F$9615,5,FALSE)</f>
        <v>West</v>
      </c>
      <c r="Q6995" t="b">
        <f t="shared" si="110"/>
        <v>1</v>
      </c>
      <c r="R6995" t="e">
        <f>INDEX(removed_duplicate_rows!$A$5:$A$39,MATCH(wins!A6995,removed_duplicate_rows!$A$5:$A$39,0))</f>
        <v>#N/A</v>
      </c>
    </row>
    <row r="6996" spans="1:18" ht="15.75" customHeight="1" x14ac:dyDescent="0.2">
      <c r="A6996" t="s">
        <v>21120</v>
      </c>
      <c r="B6996" t="s">
        <v>21121</v>
      </c>
      <c r="C6996" t="s">
        <v>21122</v>
      </c>
      <c r="D6996" s="10">
        <v>46074</v>
      </c>
      <c r="E6996" t="s">
        <v>19916</v>
      </c>
      <c r="F6996">
        <v>3</v>
      </c>
      <c r="G6996" t="s">
        <v>374</v>
      </c>
      <c r="H6996" t="s">
        <v>387</v>
      </c>
      <c r="I6996" t="s">
        <v>55</v>
      </c>
      <c r="J6996">
        <v>1</v>
      </c>
      <c r="K6996">
        <v>5326</v>
      </c>
      <c r="L6996" t="str">
        <f>IFERROR(INDEX(play_attribution!$B$2:$B$328,MATCH(A6996,play_attribution!$A$2:$A$328,0)),"")</f>
        <v/>
      </c>
      <c r="M6996" t="str">
        <f>VLOOKUP(H6996,seller_roster!$A$2:$B$85,2,FALSE)</f>
        <v>Ray Kim</v>
      </c>
      <c r="N6996" t="str">
        <f>VLOOKUP(C6996,accounts!$A$2:$F$9615,2,FALSE)</f>
        <v>Nonprofit</v>
      </c>
      <c r="O6996" t="str">
        <f>VLOOKUP(C6996,accounts!$A$2:$F$9615,3,FALSE)</f>
        <v>&lt;$1M</v>
      </c>
      <c r="P6996" t="str">
        <f>VLOOKUP(C6996,accounts!$A$2:$F$9615,5,FALSE)</f>
        <v>East</v>
      </c>
      <c r="Q6996" t="b">
        <f t="shared" si="110"/>
        <v>1</v>
      </c>
      <c r="R6996" t="e">
        <f>INDEX(removed_duplicate_rows!$A$5:$A$39,MATCH(wins!A6996,removed_duplicate_rows!$A$5:$A$39,0))</f>
        <v>#N/A</v>
      </c>
    </row>
    <row r="6997" spans="1:18" ht="15.75" customHeight="1" x14ac:dyDescent="0.2">
      <c r="A6997" t="s">
        <v>21123</v>
      </c>
      <c r="B6997" t="s">
        <v>21124</v>
      </c>
      <c r="C6997" t="s">
        <v>21125</v>
      </c>
      <c r="D6997" s="10">
        <v>46074</v>
      </c>
      <c r="E6997" t="s">
        <v>19916</v>
      </c>
      <c r="F6997">
        <v>3</v>
      </c>
      <c r="G6997" t="s">
        <v>374</v>
      </c>
      <c r="H6997" t="s">
        <v>375</v>
      </c>
      <c r="I6997" t="s">
        <v>55</v>
      </c>
      <c r="J6997">
        <v>1</v>
      </c>
      <c r="K6997">
        <v>4221</v>
      </c>
      <c r="L6997" t="str">
        <f>IFERROR(INDEX(play_attribution!$B$2:$B$328,MATCH(A6997,play_attribution!$A$2:$A$328,0)),"")</f>
        <v/>
      </c>
      <c r="M6997" t="str">
        <f>VLOOKUP(H6997,seller_roster!$A$2:$B$85,2,FALSE)</f>
        <v>Sol Lindqvist</v>
      </c>
      <c r="N6997" t="str">
        <f>VLOOKUP(C6997,accounts!$A$2:$F$9615,2,FALSE)</f>
        <v>Manufacturing</v>
      </c>
      <c r="O6997" t="str">
        <f>VLOOKUP(C6997,accounts!$A$2:$F$9615,3,FALSE)</f>
        <v>$2.5M-$5M</v>
      </c>
      <c r="P6997" t="str">
        <f>VLOOKUP(C6997,accounts!$A$2:$F$9615,5,FALSE)</f>
        <v>East</v>
      </c>
      <c r="Q6997" t="b">
        <f t="shared" si="110"/>
        <v>1</v>
      </c>
      <c r="R6997" t="e">
        <f>INDEX(removed_duplicate_rows!$A$5:$A$39,MATCH(wins!A6997,removed_duplicate_rows!$A$5:$A$39,0))</f>
        <v>#N/A</v>
      </c>
    </row>
    <row r="6998" spans="1:18" ht="15.75" customHeight="1" x14ac:dyDescent="0.2">
      <c r="A6998" t="s">
        <v>21126</v>
      </c>
      <c r="B6998" t="s">
        <v>21127</v>
      </c>
      <c r="C6998" t="s">
        <v>21128</v>
      </c>
      <c r="D6998" s="10">
        <v>46074</v>
      </c>
      <c r="E6998" t="s">
        <v>19916</v>
      </c>
      <c r="F6998">
        <v>3</v>
      </c>
      <c r="G6998" t="s">
        <v>374</v>
      </c>
      <c r="H6998" t="s">
        <v>4096</v>
      </c>
      <c r="I6998" t="s">
        <v>55</v>
      </c>
      <c r="J6998">
        <v>1</v>
      </c>
      <c r="K6998">
        <v>5739</v>
      </c>
      <c r="L6998" t="str">
        <f>IFERROR(INDEX(play_attribution!$B$2:$B$328,MATCH(A6998,play_attribution!$A$2:$A$328,0)),"")</f>
        <v/>
      </c>
      <c r="M6998" t="str">
        <f>VLOOKUP(H6998,seller_roster!$A$2:$B$85,2,FALSE)</f>
        <v>Vesper Kim</v>
      </c>
      <c r="N6998" t="str">
        <f>VLOOKUP(C6998,accounts!$A$2:$F$9615,2,FALSE)</f>
        <v>Hospitality Group</v>
      </c>
      <c r="O6998" t="str">
        <f>VLOOKUP(C6998,accounts!$A$2:$F$9615,3,FALSE)</f>
        <v>$2.5M-$5M</v>
      </c>
      <c r="P6998" t="str">
        <f>VLOOKUP(C6998,accounts!$A$2:$F$9615,5,FALSE)</f>
        <v>East</v>
      </c>
      <c r="Q6998" t="b">
        <f t="shared" si="110"/>
        <v>1</v>
      </c>
      <c r="R6998" t="e">
        <f>INDEX(removed_duplicate_rows!$A$5:$A$39,MATCH(wins!A6998,removed_duplicate_rows!$A$5:$A$39,0))</f>
        <v>#N/A</v>
      </c>
    </row>
    <row r="6999" spans="1:18" ht="15.75" customHeight="1" x14ac:dyDescent="0.2">
      <c r="A6999" t="s">
        <v>21129</v>
      </c>
      <c r="B6999" t="s">
        <v>21130</v>
      </c>
      <c r="C6999" t="s">
        <v>21131</v>
      </c>
      <c r="D6999" s="10">
        <v>46074</v>
      </c>
      <c r="E6999" t="s">
        <v>19916</v>
      </c>
      <c r="F6999">
        <v>3</v>
      </c>
      <c r="G6999" t="s">
        <v>374</v>
      </c>
      <c r="H6999" t="s">
        <v>449</v>
      </c>
      <c r="I6999" t="s">
        <v>55</v>
      </c>
      <c r="J6999">
        <v>1</v>
      </c>
      <c r="K6999">
        <v>7402</v>
      </c>
      <c r="L6999" t="str">
        <f>IFERROR(INDEX(play_attribution!$B$2:$B$328,MATCH(A6999,play_attribution!$A$2:$A$328,0)),"")</f>
        <v/>
      </c>
      <c r="M6999" t="str">
        <f>VLOOKUP(H6999,seller_roster!$A$2:$B$85,2,FALSE)</f>
        <v>Hayden Okafor</v>
      </c>
      <c r="N6999" t="str">
        <f>VLOOKUP(C6999,accounts!$A$2:$F$9615,2,FALSE)</f>
        <v>Retail Multi-Location</v>
      </c>
      <c r="O6999" t="str">
        <f>VLOOKUP(C6999,accounts!$A$2:$F$9615,3,FALSE)</f>
        <v>$2.5M-$5M</v>
      </c>
      <c r="P6999" t="str">
        <f>VLOOKUP(C6999,accounts!$A$2:$F$9615,5,FALSE)</f>
        <v>East</v>
      </c>
      <c r="Q6999" t="b">
        <f t="shared" si="110"/>
        <v>1</v>
      </c>
      <c r="R6999" t="e">
        <f>INDEX(removed_duplicate_rows!$A$5:$A$39,MATCH(wins!A6999,removed_duplicate_rows!$A$5:$A$39,0))</f>
        <v>#N/A</v>
      </c>
    </row>
    <row r="7000" spans="1:18" ht="15.75" customHeight="1" x14ac:dyDescent="0.2">
      <c r="A7000" t="s">
        <v>21132</v>
      </c>
      <c r="B7000" t="s">
        <v>21133</v>
      </c>
      <c r="C7000" t="s">
        <v>21134</v>
      </c>
      <c r="D7000" s="10">
        <v>46074</v>
      </c>
      <c r="E7000" t="s">
        <v>19916</v>
      </c>
      <c r="F7000">
        <v>3</v>
      </c>
      <c r="G7000" t="s">
        <v>374</v>
      </c>
      <c r="H7000" t="s">
        <v>391</v>
      </c>
      <c r="I7000" t="s">
        <v>55</v>
      </c>
      <c r="J7000">
        <v>1</v>
      </c>
      <c r="K7000">
        <v>3091</v>
      </c>
      <c r="L7000" t="str">
        <f>IFERROR(INDEX(play_attribution!$B$2:$B$328,MATCH(A7000,play_attribution!$A$2:$A$328,0)),"")</f>
        <v/>
      </c>
      <c r="M7000" t="str">
        <f>VLOOKUP(H7000,seller_roster!$A$2:$B$85,2,FALSE)</f>
        <v>Sam Walsh</v>
      </c>
      <c r="N7000" t="str">
        <f>VLOOKUP(C7000,accounts!$A$2:$F$9615,2,FALSE)</f>
        <v>Hospitality Group</v>
      </c>
      <c r="O7000" t="str">
        <f>VLOOKUP(C7000,accounts!$A$2:$F$9615,3,FALSE)</f>
        <v>$2.5M-$5M</v>
      </c>
      <c r="P7000" t="str">
        <f>VLOOKUP(C7000,accounts!$A$2:$F$9615,5,FALSE)</f>
        <v>West</v>
      </c>
      <c r="Q7000" t="b">
        <f t="shared" si="110"/>
        <v>1</v>
      </c>
      <c r="R7000" t="e">
        <f>INDEX(removed_duplicate_rows!$A$5:$A$39,MATCH(wins!A7000,removed_duplicate_rows!$A$5:$A$39,0))</f>
        <v>#N/A</v>
      </c>
    </row>
    <row r="7001" spans="1:18" ht="15.75" customHeight="1" x14ac:dyDescent="0.2">
      <c r="A7001" t="s">
        <v>21135</v>
      </c>
      <c r="B7001" t="s">
        <v>21136</v>
      </c>
      <c r="C7001" t="s">
        <v>21137</v>
      </c>
      <c r="D7001" s="10">
        <v>46074</v>
      </c>
      <c r="E7001" t="s">
        <v>19916</v>
      </c>
      <c r="F7001">
        <v>3</v>
      </c>
      <c r="G7001" t="s">
        <v>374</v>
      </c>
      <c r="H7001" t="s">
        <v>409</v>
      </c>
      <c r="I7001" t="s">
        <v>55</v>
      </c>
      <c r="J7001">
        <v>1</v>
      </c>
      <c r="K7001">
        <v>5547</v>
      </c>
      <c r="L7001" t="str">
        <f>IFERROR(INDEX(play_attribution!$B$2:$B$328,MATCH(A7001,play_attribution!$A$2:$A$328,0)),"")</f>
        <v/>
      </c>
      <c r="M7001" t="str">
        <f>VLOOKUP(H7001,seller_roster!$A$2:$B$85,2,FALSE)</f>
        <v>Devon Okafor</v>
      </c>
      <c r="N7001" t="str">
        <f>VLOOKUP(C7001,accounts!$A$2:$F$9615,2,FALSE)</f>
        <v>Construction</v>
      </c>
      <c r="O7001" t="str">
        <f>VLOOKUP(C7001,accounts!$A$2:$F$9615,3,FALSE)</f>
        <v>$5M-$10M</v>
      </c>
      <c r="P7001" t="str">
        <f>VLOOKUP(C7001,accounts!$A$2:$F$9615,5,FALSE)</f>
        <v>Central</v>
      </c>
      <c r="Q7001" t="b">
        <f t="shared" si="110"/>
        <v>1</v>
      </c>
      <c r="R7001" t="e">
        <f>INDEX(removed_duplicate_rows!$A$5:$A$39,MATCH(wins!A7001,removed_duplicate_rows!$A$5:$A$39,0))</f>
        <v>#N/A</v>
      </c>
    </row>
    <row r="7002" spans="1:18" ht="15.75" customHeight="1" x14ac:dyDescent="0.2">
      <c r="A7002" t="s">
        <v>21138</v>
      </c>
      <c r="B7002" t="s">
        <v>21139</v>
      </c>
      <c r="C7002" t="s">
        <v>21140</v>
      </c>
      <c r="D7002" s="10">
        <v>46074</v>
      </c>
      <c r="E7002" t="s">
        <v>19916</v>
      </c>
      <c r="F7002">
        <v>3</v>
      </c>
      <c r="G7002" t="s">
        <v>374</v>
      </c>
      <c r="H7002" t="s">
        <v>1843</v>
      </c>
      <c r="I7002" t="s">
        <v>55</v>
      </c>
      <c r="J7002">
        <v>1</v>
      </c>
      <c r="K7002">
        <v>7101</v>
      </c>
      <c r="L7002" t="str">
        <f>IFERROR(INDEX(play_attribution!$B$2:$B$328,MATCH(A7002,play_attribution!$A$2:$A$328,0)),"")</f>
        <v/>
      </c>
      <c r="M7002" t="str">
        <f>VLOOKUP(H7002,seller_roster!$A$2:$B$85,2,FALSE)</f>
        <v>Quinn Mbeki</v>
      </c>
      <c r="N7002" t="str">
        <f>VLOOKUP(C7002,accounts!$A$2:$F$9615,2,FALSE)</f>
        <v>Wholesale &amp; Distribution</v>
      </c>
      <c r="O7002" t="str">
        <f>VLOOKUP(C7002,accounts!$A$2:$F$9615,3,FALSE)</f>
        <v>$2.5M-$5M</v>
      </c>
      <c r="P7002" t="str">
        <f>VLOOKUP(C7002,accounts!$A$2:$F$9615,5,FALSE)</f>
        <v>West</v>
      </c>
      <c r="Q7002" t="b">
        <f t="shared" si="110"/>
        <v>1</v>
      </c>
      <c r="R7002" t="e">
        <f>INDEX(removed_duplicate_rows!$A$5:$A$39,MATCH(wins!A7002,removed_duplicate_rows!$A$5:$A$39,0))</f>
        <v>#N/A</v>
      </c>
    </row>
    <row r="7003" spans="1:18" ht="15.75" customHeight="1" x14ac:dyDescent="0.2">
      <c r="A7003" t="s">
        <v>21141</v>
      </c>
      <c r="B7003" t="s">
        <v>21142</v>
      </c>
      <c r="C7003" t="s">
        <v>21143</v>
      </c>
      <c r="D7003" s="10">
        <v>46081</v>
      </c>
      <c r="E7003" t="s">
        <v>19916</v>
      </c>
      <c r="F7003">
        <v>4</v>
      </c>
      <c r="G7003" t="s">
        <v>53</v>
      </c>
      <c r="H7003" t="s">
        <v>505</v>
      </c>
      <c r="I7003" t="s">
        <v>55</v>
      </c>
      <c r="J7003">
        <v>1</v>
      </c>
      <c r="K7003">
        <v>16272</v>
      </c>
      <c r="L7003" t="str">
        <f>IFERROR(INDEX(play_attribution!$B$2:$B$328,MATCH(A7003,play_attribution!$A$2:$A$328,0)),"")</f>
        <v/>
      </c>
      <c r="M7003" t="str">
        <f>VLOOKUP(H7003,seller_roster!$A$2:$B$85,2,FALSE)</f>
        <v>Xen Mbeki</v>
      </c>
      <c r="N7003" t="str">
        <f>VLOOKUP(C7003,accounts!$A$2:$F$9615,2,FALSE)</f>
        <v>Field Services</v>
      </c>
      <c r="O7003" t="str">
        <f>VLOOKUP(C7003,accounts!$A$2:$F$9615,3,FALSE)</f>
        <v>$5M-$10M</v>
      </c>
      <c r="P7003" t="str">
        <f>VLOOKUP(C7003,accounts!$A$2:$F$9615,5,FALSE)</f>
        <v>Central</v>
      </c>
      <c r="Q7003" t="b">
        <f t="shared" si="110"/>
        <v>1</v>
      </c>
      <c r="R7003" t="e">
        <f>INDEX(removed_duplicate_rows!$A$5:$A$39,MATCH(wins!A7003,removed_duplicate_rows!$A$5:$A$39,0))</f>
        <v>#N/A</v>
      </c>
    </row>
    <row r="7004" spans="1:18" ht="15.75" customHeight="1" x14ac:dyDescent="0.2">
      <c r="A7004" t="s">
        <v>21144</v>
      </c>
      <c r="B7004" t="s">
        <v>21145</v>
      </c>
      <c r="C7004" t="s">
        <v>21146</v>
      </c>
      <c r="D7004" s="10">
        <v>46081</v>
      </c>
      <c r="E7004" t="s">
        <v>19916</v>
      </c>
      <c r="F7004">
        <v>4</v>
      </c>
      <c r="G7004" t="s">
        <v>53</v>
      </c>
      <c r="H7004" t="s">
        <v>505</v>
      </c>
      <c r="I7004" t="s">
        <v>55</v>
      </c>
      <c r="J7004">
        <v>1</v>
      </c>
      <c r="K7004">
        <v>19509</v>
      </c>
      <c r="L7004" t="str">
        <f>IFERROR(INDEX(play_attribution!$B$2:$B$328,MATCH(A7004,play_attribution!$A$2:$A$328,0)),"")</f>
        <v/>
      </c>
      <c r="M7004" t="str">
        <f>VLOOKUP(H7004,seller_roster!$A$2:$B$85,2,FALSE)</f>
        <v>Xen Mbeki</v>
      </c>
      <c r="N7004" t="str">
        <f>VLOOKUP(C7004,accounts!$A$2:$F$9615,2,FALSE)</f>
        <v>Construction</v>
      </c>
      <c r="O7004" t="str">
        <f>VLOOKUP(C7004,accounts!$A$2:$F$9615,3,FALSE)</f>
        <v>$5M-$10M</v>
      </c>
      <c r="P7004" t="str">
        <f>VLOOKUP(C7004,accounts!$A$2:$F$9615,5,FALSE)</f>
        <v>East</v>
      </c>
      <c r="Q7004" t="b">
        <f t="shared" si="110"/>
        <v>1</v>
      </c>
      <c r="R7004" t="e">
        <f>INDEX(removed_duplicate_rows!$A$5:$A$39,MATCH(wins!A7004,removed_duplicate_rows!$A$5:$A$39,0))</f>
        <v>#N/A</v>
      </c>
    </row>
    <row r="7005" spans="1:18" ht="15.75" customHeight="1" x14ac:dyDescent="0.2">
      <c r="A7005" t="s">
        <v>21147</v>
      </c>
      <c r="B7005" t="s">
        <v>21148</v>
      </c>
      <c r="C7005" t="s">
        <v>21149</v>
      </c>
      <c r="D7005" s="10">
        <v>46081</v>
      </c>
      <c r="E7005" t="s">
        <v>19916</v>
      </c>
      <c r="F7005">
        <v>4</v>
      </c>
      <c r="G7005" t="s">
        <v>53</v>
      </c>
      <c r="H7005" t="s">
        <v>69</v>
      </c>
      <c r="I7005" t="s">
        <v>55</v>
      </c>
      <c r="J7005">
        <v>1</v>
      </c>
      <c r="K7005">
        <v>11452</v>
      </c>
      <c r="L7005" t="str">
        <f>IFERROR(INDEX(play_attribution!$B$2:$B$328,MATCH(A7005,play_attribution!$A$2:$A$328,0)),"")</f>
        <v/>
      </c>
      <c r="M7005" t="str">
        <f>VLOOKUP(H7005,seller_roster!$A$2:$B$85,2,FALSE)</f>
        <v>Uma Moreau</v>
      </c>
      <c r="N7005" t="str">
        <f>VLOOKUP(C7005,accounts!$A$2:$F$9615,2,FALSE)</f>
        <v>Manufacturing</v>
      </c>
      <c r="O7005" t="str">
        <f>VLOOKUP(C7005,accounts!$A$2:$F$9615,3,FALSE)</f>
        <v>$2.5M-$5M</v>
      </c>
      <c r="P7005" t="str">
        <f>VLOOKUP(C7005,accounts!$A$2:$F$9615,5,FALSE)</f>
        <v>Central</v>
      </c>
      <c r="Q7005" t="b">
        <f t="shared" si="110"/>
        <v>1</v>
      </c>
      <c r="R7005" t="e">
        <f>INDEX(removed_duplicate_rows!$A$5:$A$39,MATCH(wins!A7005,removed_duplicate_rows!$A$5:$A$39,0))</f>
        <v>#N/A</v>
      </c>
    </row>
    <row r="7006" spans="1:18" ht="15.75" customHeight="1" x14ac:dyDescent="0.2">
      <c r="A7006" t="s">
        <v>21150</v>
      </c>
      <c r="B7006" t="s">
        <v>21151</v>
      </c>
      <c r="C7006" t="s">
        <v>21152</v>
      </c>
      <c r="D7006" s="10">
        <v>46081</v>
      </c>
      <c r="E7006" t="s">
        <v>19916</v>
      </c>
      <c r="F7006">
        <v>4</v>
      </c>
      <c r="G7006" t="s">
        <v>53</v>
      </c>
      <c r="H7006" t="s">
        <v>1208</v>
      </c>
      <c r="I7006" t="s">
        <v>55</v>
      </c>
      <c r="J7006">
        <v>1</v>
      </c>
      <c r="K7006">
        <v>19090</v>
      </c>
      <c r="L7006" t="str">
        <f>IFERROR(INDEX(play_attribution!$B$2:$B$328,MATCH(A7006,play_attribution!$A$2:$A$328,0)),"")</f>
        <v/>
      </c>
      <c r="M7006" t="str">
        <f>VLOOKUP(H7006,seller_roster!$A$2:$B$85,2,FALSE)</f>
        <v>Eden Okafor</v>
      </c>
      <c r="N7006" t="str">
        <f>VLOOKUP(C7006,accounts!$A$2:$F$9615,2,FALSE)</f>
        <v>Hospitality Group</v>
      </c>
      <c r="O7006" t="str">
        <f>VLOOKUP(C7006,accounts!$A$2:$F$9615,3,FALSE)</f>
        <v>&gt;$10M</v>
      </c>
      <c r="P7006" t="str">
        <f>VLOOKUP(C7006,accounts!$A$2:$F$9615,5,FALSE)</f>
        <v>East</v>
      </c>
      <c r="Q7006" t="b">
        <f t="shared" si="110"/>
        <v>1</v>
      </c>
      <c r="R7006" t="e">
        <f>INDEX(removed_duplicate_rows!$A$5:$A$39,MATCH(wins!A7006,removed_duplicate_rows!$A$5:$A$39,0))</f>
        <v>#N/A</v>
      </c>
    </row>
    <row r="7007" spans="1:18" ht="15.75" customHeight="1" x14ac:dyDescent="0.2">
      <c r="A7007" t="s">
        <v>21153</v>
      </c>
      <c r="B7007" t="s">
        <v>21154</v>
      </c>
      <c r="C7007" t="s">
        <v>21155</v>
      </c>
      <c r="D7007" s="10">
        <v>46081</v>
      </c>
      <c r="E7007" t="s">
        <v>19916</v>
      </c>
      <c r="F7007">
        <v>4</v>
      </c>
      <c r="G7007" t="s">
        <v>53</v>
      </c>
      <c r="H7007" t="s">
        <v>1208</v>
      </c>
      <c r="I7007" t="s">
        <v>55</v>
      </c>
      <c r="J7007">
        <v>1</v>
      </c>
      <c r="K7007">
        <v>25385</v>
      </c>
      <c r="L7007" t="str">
        <f>IFERROR(INDEX(play_attribution!$B$2:$B$328,MATCH(A7007,play_attribution!$A$2:$A$328,0)),"")</f>
        <v/>
      </c>
      <c r="M7007" t="str">
        <f>VLOOKUP(H7007,seller_roster!$A$2:$B$85,2,FALSE)</f>
        <v>Eden Okafor</v>
      </c>
      <c r="N7007" t="str">
        <f>VLOOKUP(C7007,accounts!$A$2:$F$9615,2,FALSE)</f>
        <v>Healthcare Services</v>
      </c>
      <c r="O7007" t="str">
        <f>VLOOKUP(C7007,accounts!$A$2:$F$9615,3,FALSE)</f>
        <v>$2.5M-$5M</v>
      </c>
      <c r="P7007" t="str">
        <f>VLOOKUP(C7007,accounts!$A$2:$F$9615,5,FALSE)</f>
        <v>East</v>
      </c>
      <c r="Q7007" t="b">
        <f t="shared" si="110"/>
        <v>1</v>
      </c>
      <c r="R7007" t="e">
        <f>INDEX(removed_duplicate_rows!$A$5:$A$39,MATCH(wins!A7007,removed_duplicate_rows!$A$5:$A$39,0))</f>
        <v>#N/A</v>
      </c>
    </row>
    <row r="7008" spans="1:18" ht="15.75" customHeight="1" x14ac:dyDescent="0.2">
      <c r="A7008" t="s">
        <v>21156</v>
      </c>
      <c r="B7008" t="s">
        <v>21157</v>
      </c>
      <c r="C7008" t="s">
        <v>21158</v>
      </c>
      <c r="D7008" s="10">
        <v>46081</v>
      </c>
      <c r="E7008" t="s">
        <v>19916</v>
      </c>
      <c r="F7008">
        <v>4</v>
      </c>
      <c r="G7008" t="s">
        <v>53</v>
      </c>
      <c r="H7008" t="s">
        <v>495</v>
      </c>
      <c r="I7008" t="s">
        <v>55</v>
      </c>
      <c r="J7008">
        <v>1</v>
      </c>
      <c r="K7008">
        <v>10367</v>
      </c>
      <c r="L7008" t="str">
        <f>IFERROR(INDEX(play_attribution!$B$2:$B$328,MATCH(A7008,play_attribution!$A$2:$A$328,0)),"")</f>
        <v/>
      </c>
      <c r="M7008" t="str">
        <f>VLOOKUP(H7008,seller_roster!$A$2:$B$85,2,FALSE)</f>
        <v>Gio Ferro</v>
      </c>
      <c r="N7008" t="str">
        <f>VLOOKUP(C7008,accounts!$A$2:$F$9615,2,FALSE)</f>
        <v>Healthcare Services</v>
      </c>
      <c r="O7008" t="str">
        <f>VLOOKUP(C7008,accounts!$A$2:$F$9615,3,FALSE)</f>
        <v>&gt;$10M</v>
      </c>
      <c r="P7008" t="str">
        <f>VLOOKUP(C7008,accounts!$A$2:$F$9615,5,FALSE)</f>
        <v>West</v>
      </c>
      <c r="Q7008" t="b">
        <f t="shared" si="110"/>
        <v>1</v>
      </c>
      <c r="R7008" t="e">
        <f>INDEX(removed_duplicate_rows!$A$5:$A$39,MATCH(wins!A7008,removed_duplicate_rows!$A$5:$A$39,0))</f>
        <v>#N/A</v>
      </c>
    </row>
    <row r="7009" spans="1:18" ht="15.75" customHeight="1" x14ac:dyDescent="0.2">
      <c r="A7009" t="s">
        <v>21159</v>
      </c>
      <c r="B7009" t="s">
        <v>21160</v>
      </c>
      <c r="C7009" t="s">
        <v>21161</v>
      </c>
      <c r="D7009" s="10">
        <v>46081</v>
      </c>
      <c r="E7009" t="s">
        <v>19916</v>
      </c>
      <c r="F7009">
        <v>4</v>
      </c>
      <c r="G7009" t="s">
        <v>53</v>
      </c>
      <c r="H7009" t="s">
        <v>73</v>
      </c>
      <c r="I7009" t="s">
        <v>55</v>
      </c>
      <c r="J7009">
        <v>1</v>
      </c>
      <c r="K7009">
        <v>11139</v>
      </c>
      <c r="L7009" t="str">
        <f>IFERROR(INDEX(play_attribution!$B$2:$B$328,MATCH(A7009,play_attribution!$A$2:$A$328,0)),"")</f>
        <v/>
      </c>
      <c r="M7009" t="str">
        <f>VLOOKUP(H7009,seller_roster!$A$2:$B$85,2,FALSE)</f>
        <v>Rhea Ruiz</v>
      </c>
      <c r="N7009" t="str">
        <f>VLOOKUP(C7009,accounts!$A$2:$F$9615,2,FALSE)</f>
        <v>Field Services</v>
      </c>
      <c r="O7009" t="str">
        <f>VLOOKUP(C7009,accounts!$A$2:$F$9615,3,FALSE)</f>
        <v>&gt;$10M</v>
      </c>
      <c r="P7009" t="str">
        <f>VLOOKUP(C7009,accounts!$A$2:$F$9615,5,FALSE)</f>
        <v>East</v>
      </c>
      <c r="Q7009" t="b">
        <f t="shared" si="110"/>
        <v>1</v>
      </c>
      <c r="R7009" t="e">
        <f>INDEX(removed_duplicate_rows!$A$5:$A$39,MATCH(wins!A7009,removed_duplicate_rows!$A$5:$A$39,0))</f>
        <v>#N/A</v>
      </c>
    </row>
    <row r="7010" spans="1:18" ht="15.75" customHeight="1" x14ac:dyDescent="0.2">
      <c r="A7010" t="s">
        <v>21162</v>
      </c>
      <c r="B7010" t="s">
        <v>21163</v>
      </c>
      <c r="C7010" t="s">
        <v>21164</v>
      </c>
      <c r="D7010" s="10">
        <v>46081</v>
      </c>
      <c r="E7010" t="s">
        <v>19916</v>
      </c>
      <c r="F7010">
        <v>4</v>
      </c>
      <c r="G7010" t="s">
        <v>77</v>
      </c>
      <c r="H7010" t="s">
        <v>129</v>
      </c>
      <c r="I7010" t="s">
        <v>79</v>
      </c>
      <c r="J7010">
        <v>1</v>
      </c>
      <c r="K7010">
        <v>9488</v>
      </c>
      <c r="L7010" t="str">
        <f>IFERROR(INDEX(play_attribution!$B$2:$B$328,MATCH(A7010,play_attribution!$A$2:$A$328,0)),"")</f>
        <v/>
      </c>
      <c r="M7010" t="str">
        <f>VLOOKUP(H7010,seller_roster!$A$2:$B$85,2,FALSE)</f>
        <v>Gray Vega</v>
      </c>
      <c r="N7010" t="str">
        <f>VLOOKUP(C7010,accounts!$A$2:$F$9615,2,FALSE)</f>
        <v>Manufacturing</v>
      </c>
      <c r="O7010" t="str">
        <f>VLOOKUP(C7010,accounts!$A$2:$F$9615,3,FALSE)</f>
        <v>$5M-$10M</v>
      </c>
      <c r="P7010" t="str">
        <f>VLOOKUP(C7010,accounts!$A$2:$F$9615,5,FALSE)</f>
        <v>Central</v>
      </c>
      <c r="Q7010" t="b">
        <f t="shared" si="110"/>
        <v>1</v>
      </c>
      <c r="R7010" t="e">
        <f>INDEX(removed_duplicate_rows!$A$5:$A$39,MATCH(wins!A7010,removed_duplicate_rows!$A$5:$A$39,0))</f>
        <v>#N/A</v>
      </c>
    </row>
    <row r="7011" spans="1:18" ht="15.75" customHeight="1" x14ac:dyDescent="0.2">
      <c r="A7011" t="s">
        <v>21165</v>
      </c>
      <c r="B7011" t="s">
        <v>21166</v>
      </c>
      <c r="C7011" t="s">
        <v>21167</v>
      </c>
      <c r="D7011" s="10">
        <v>46081</v>
      </c>
      <c r="E7011" t="s">
        <v>19916</v>
      </c>
      <c r="F7011">
        <v>4</v>
      </c>
      <c r="G7011" t="s">
        <v>77</v>
      </c>
      <c r="H7011" t="s">
        <v>133</v>
      </c>
      <c r="I7011" t="s">
        <v>79</v>
      </c>
      <c r="J7011">
        <v>1</v>
      </c>
      <c r="K7011">
        <v>10382</v>
      </c>
      <c r="L7011" t="str">
        <f>IFERROR(INDEX(play_attribution!$B$2:$B$328,MATCH(A7011,play_attribution!$A$2:$A$328,0)),"")</f>
        <v/>
      </c>
      <c r="M7011" t="str">
        <f>VLOOKUP(H7011,seller_roster!$A$2:$B$85,2,FALSE)</f>
        <v>Devon Tran</v>
      </c>
      <c r="N7011" t="str">
        <f>VLOOKUP(C7011,accounts!$A$2:$F$9615,2,FALSE)</f>
        <v>Manufacturing</v>
      </c>
      <c r="O7011" t="str">
        <f>VLOOKUP(C7011,accounts!$A$2:$F$9615,3,FALSE)</f>
        <v>$5M-$10M</v>
      </c>
      <c r="P7011" t="str">
        <f>VLOOKUP(C7011,accounts!$A$2:$F$9615,5,FALSE)</f>
        <v>West</v>
      </c>
      <c r="Q7011" t="b">
        <f t="shared" si="110"/>
        <v>1</v>
      </c>
      <c r="R7011" t="e">
        <f>INDEX(removed_duplicate_rows!$A$5:$A$39,MATCH(wins!A7011,removed_duplicate_rows!$A$5:$A$39,0))</f>
        <v>#N/A</v>
      </c>
    </row>
    <row r="7012" spans="1:18" ht="15.75" customHeight="1" x14ac:dyDescent="0.2">
      <c r="A7012" t="s">
        <v>21168</v>
      </c>
      <c r="B7012" t="s">
        <v>21169</v>
      </c>
      <c r="C7012" t="s">
        <v>21170</v>
      </c>
      <c r="D7012" s="10">
        <v>46081</v>
      </c>
      <c r="E7012" t="s">
        <v>19916</v>
      </c>
      <c r="F7012">
        <v>4</v>
      </c>
      <c r="G7012" t="s">
        <v>77</v>
      </c>
      <c r="H7012" t="s">
        <v>87</v>
      </c>
      <c r="I7012" t="s">
        <v>55</v>
      </c>
      <c r="J7012">
        <v>1</v>
      </c>
      <c r="K7012">
        <v>6209</v>
      </c>
      <c r="L7012" t="str">
        <f>IFERROR(INDEX(play_attribution!$B$2:$B$328,MATCH(A7012,play_attribution!$A$2:$A$328,0)),"")</f>
        <v/>
      </c>
      <c r="M7012" t="str">
        <f>VLOOKUP(H7012,seller_roster!$A$2:$B$85,2,FALSE)</f>
        <v>Harper Tran</v>
      </c>
      <c r="N7012" t="str">
        <f>VLOOKUP(C7012,accounts!$A$2:$F$9615,2,FALSE)</f>
        <v>Retail Multi-Location</v>
      </c>
      <c r="O7012" t="str">
        <f>VLOOKUP(C7012,accounts!$A$2:$F$9615,3,FALSE)</f>
        <v>&gt;$10M</v>
      </c>
      <c r="P7012" t="str">
        <f>VLOOKUP(C7012,accounts!$A$2:$F$9615,5,FALSE)</f>
        <v>West</v>
      </c>
      <c r="Q7012" t="b">
        <f t="shared" si="110"/>
        <v>1</v>
      </c>
      <c r="R7012" t="e">
        <f>INDEX(removed_duplicate_rows!$A$5:$A$39,MATCH(wins!A7012,removed_duplicate_rows!$A$5:$A$39,0))</f>
        <v>#N/A</v>
      </c>
    </row>
    <row r="7013" spans="1:18" ht="15.75" customHeight="1" x14ac:dyDescent="0.2">
      <c r="A7013" t="s">
        <v>21171</v>
      </c>
      <c r="B7013" t="s">
        <v>21172</v>
      </c>
      <c r="C7013" t="s">
        <v>21173</v>
      </c>
      <c r="D7013" s="10">
        <v>46081</v>
      </c>
      <c r="E7013" t="s">
        <v>19916</v>
      </c>
      <c r="F7013">
        <v>4</v>
      </c>
      <c r="G7013" t="s">
        <v>77</v>
      </c>
      <c r="H7013" t="s">
        <v>147</v>
      </c>
      <c r="I7013" t="s">
        <v>55</v>
      </c>
      <c r="J7013">
        <v>1</v>
      </c>
      <c r="K7013">
        <v>8256</v>
      </c>
      <c r="L7013" t="str">
        <f>IFERROR(INDEX(play_attribution!$B$2:$B$328,MATCH(A7013,play_attribution!$A$2:$A$328,0)),"")</f>
        <v/>
      </c>
      <c r="M7013" t="str">
        <f>VLOOKUP(H7013,seller_roster!$A$2:$B$85,2,FALSE)</f>
        <v>Riley Tran</v>
      </c>
      <c r="N7013" t="str">
        <f>VLOOKUP(C7013,accounts!$A$2:$F$9615,2,FALSE)</f>
        <v>Healthcare Services</v>
      </c>
      <c r="O7013" t="str">
        <f>VLOOKUP(C7013,accounts!$A$2:$F$9615,3,FALSE)</f>
        <v>$2.5M-$5M</v>
      </c>
      <c r="P7013" t="str">
        <f>VLOOKUP(C7013,accounts!$A$2:$F$9615,5,FALSE)</f>
        <v>East</v>
      </c>
      <c r="Q7013" t="b">
        <f t="shared" si="110"/>
        <v>1</v>
      </c>
      <c r="R7013" t="e">
        <f>INDEX(removed_duplicate_rows!$A$5:$A$39,MATCH(wins!A7013,removed_duplicate_rows!$A$5:$A$39,0))</f>
        <v>#N/A</v>
      </c>
    </row>
    <row r="7014" spans="1:18" ht="15.75" customHeight="1" x14ac:dyDescent="0.2">
      <c r="A7014" t="s">
        <v>21174</v>
      </c>
      <c r="B7014" t="s">
        <v>21175</v>
      </c>
      <c r="C7014" t="s">
        <v>21176</v>
      </c>
      <c r="D7014" s="10">
        <v>46081</v>
      </c>
      <c r="E7014" t="s">
        <v>19916</v>
      </c>
      <c r="F7014">
        <v>4</v>
      </c>
      <c r="G7014" t="s">
        <v>77</v>
      </c>
      <c r="H7014" t="s">
        <v>107</v>
      </c>
      <c r="I7014" t="s">
        <v>79</v>
      </c>
      <c r="J7014">
        <v>1</v>
      </c>
      <c r="K7014">
        <v>10834</v>
      </c>
      <c r="L7014" t="str">
        <f>IFERROR(INDEX(play_attribution!$B$2:$B$328,MATCH(A7014,play_attribution!$A$2:$A$328,0)),"")</f>
        <v/>
      </c>
      <c r="M7014" t="str">
        <f>VLOOKUP(H7014,seller_roster!$A$2:$B$85,2,FALSE)</f>
        <v>Skyler Doyle</v>
      </c>
      <c r="N7014" t="str">
        <f>VLOOKUP(C7014,accounts!$A$2:$F$9615,2,FALSE)</f>
        <v>Construction</v>
      </c>
      <c r="O7014" t="str">
        <f>VLOOKUP(C7014,accounts!$A$2:$F$9615,3,FALSE)</f>
        <v>$2.5M-$5M</v>
      </c>
      <c r="P7014" t="str">
        <f>VLOOKUP(C7014,accounts!$A$2:$F$9615,5,FALSE)</f>
        <v>West</v>
      </c>
      <c r="Q7014" t="b">
        <f t="shared" si="110"/>
        <v>1</v>
      </c>
      <c r="R7014" t="e">
        <f>INDEX(removed_duplicate_rows!$A$5:$A$39,MATCH(wins!A7014,removed_duplicate_rows!$A$5:$A$39,0))</f>
        <v>#N/A</v>
      </c>
    </row>
    <row r="7015" spans="1:18" ht="15.75" customHeight="1" x14ac:dyDescent="0.2">
      <c r="A7015" t="s">
        <v>21177</v>
      </c>
      <c r="B7015" t="s">
        <v>21178</v>
      </c>
      <c r="C7015" t="s">
        <v>21179</v>
      </c>
      <c r="D7015" s="10">
        <v>46081</v>
      </c>
      <c r="E7015" t="s">
        <v>19916</v>
      </c>
      <c r="F7015">
        <v>4</v>
      </c>
      <c r="G7015" t="s">
        <v>77</v>
      </c>
      <c r="H7015" t="s">
        <v>155</v>
      </c>
      <c r="I7015" t="s">
        <v>55</v>
      </c>
      <c r="J7015">
        <v>1</v>
      </c>
      <c r="K7015">
        <v>3931</v>
      </c>
      <c r="L7015" t="str">
        <f>IFERROR(INDEX(play_attribution!$B$2:$B$328,MATCH(A7015,play_attribution!$A$2:$A$328,0)),"")</f>
        <v/>
      </c>
      <c r="M7015" t="str">
        <f>VLOOKUP(H7015,seller_roster!$A$2:$B$85,2,FALSE)</f>
        <v>Indigo Osei</v>
      </c>
      <c r="N7015" t="str">
        <f>VLOOKUP(C7015,accounts!$A$2:$F$9615,2,FALSE)</f>
        <v>Logistics</v>
      </c>
      <c r="O7015" t="str">
        <f>VLOOKUP(C7015,accounts!$A$2:$F$9615,3,FALSE)</f>
        <v>$2.5M-$5M</v>
      </c>
      <c r="P7015" t="str">
        <f>VLOOKUP(C7015,accounts!$A$2:$F$9615,5,FALSE)</f>
        <v>West</v>
      </c>
      <c r="Q7015" t="b">
        <f t="shared" si="110"/>
        <v>1</v>
      </c>
      <c r="R7015" t="e">
        <f>INDEX(removed_duplicate_rows!$A$5:$A$39,MATCH(wins!A7015,removed_duplicate_rows!$A$5:$A$39,0))</f>
        <v>#N/A</v>
      </c>
    </row>
    <row r="7016" spans="1:18" ht="15.75" customHeight="1" x14ac:dyDescent="0.2">
      <c r="A7016" t="s">
        <v>21180</v>
      </c>
      <c r="B7016" t="s">
        <v>21181</v>
      </c>
      <c r="C7016" t="s">
        <v>21182</v>
      </c>
      <c r="D7016" s="10">
        <v>46081</v>
      </c>
      <c r="E7016" t="s">
        <v>19916</v>
      </c>
      <c r="F7016">
        <v>4</v>
      </c>
      <c r="G7016" t="s">
        <v>77</v>
      </c>
      <c r="H7016" t="s">
        <v>118</v>
      </c>
      <c r="I7016" t="s">
        <v>79</v>
      </c>
      <c r="J7016">
        <v>1</v>
      </c>
      <c r="K7016">
        <v>9001</v>
      </c>
      <c r="L7016" t="str">
        <f>IFERROR(INDEX(play_attribution!$B$2:$B$328,MATCH(A7016,play_attribution!$A$2:$A$328,0)),"")</f>
        <v/>
      </c>
      <c r="M7016" t="str">
        <f>VLOOKUP(H7016,seller_roster!$A$2:$B$85,2,FALSE)</f>
        <v>Val Reyes</v>
      </c>
      <c r="N7016" t="str">
        <f>VLOOKUP(C7016,accounts!$A$2:$F$9615,2,FALSE)</f>
        <v>Logistics</v>
      </c>
      <c r="O7016" t="str">
        <f>VLOOKUP(C7016,accounts!$A$2:$F$9615,3,FALSE)</f>
        <v>$2.5M-$5M</v>
      </c>
      <c r="P7016" t="str">
        <f>VLOOKUP(C7016,accounts!$A$2:$F$9615,5,FALSE)</f>
        <v>West</v>
      </c>
      <c r="Q7016" t="b">
        <f t="shared" si="110"/>
        <v>1</v>
      </c>
      <c r="R7016" t="e">
        <f>INDEX(removed_duplicate_rows!$A$5:$A$39,MATCH(wins!A7016,removed_duplicate_rows!$A$5:$A$39,0))</f>
        <v>#N/A</v>
      </c>
    </row>
    <row r="7017" spans="1:18" ht="15.75" customHeight="1" x14ac:dyDescent="0.2">
      <c r="A7017" t="s">
        <v>21183</v>
      </c>
      <c r="B7017" t="s">
        <v>21184</v>
      </c>
      <c r="C7017" t="s">
        <v>21185</v>
      </c>
      <c r="D7017" s="10">
        <v>46081</v>
      </c>
      <c r="E7017" t="s">
        <v>19916</v>
      </c>
      <c r="F7017">
        <v>4</v>
      </c>
      <c r="G7017" t="s">
        <v>77</v>
      </c>
      <c r="H7017" t="s">
        <v>95</v>
      </c>
      <c r="I7017" t="s">
        <v>79</v>
      </c>
      <c r="J7017">
        <v>1</v>
      </c>
      <c r="K7017">
        <v>9576</v>
      </c>
      <c r="L7017" t="str">
        <f>IFERROR(INDEX(play_attribution!$B$2:$B$328,MATCH(A7017,play_attribution!$A$2:$A$328,0)),"")</f>
        <v/>
      </c>
      <c r="M7017" t="str">
        <f>VLOOKUP(H7017,seller_roster!$A$2:$B$85,2,FALSE)</f>
        <v>Frankie Ferro</v>
      </c>
      <c r="N7017" t="str">
        <f>VLOOKUP(C7017,accounts!$A$2:$F$9615,2,FALSE)</f>
        <v>Healthcare Services</v>
      </c>
      <c r="O7017" t="str">
        <f>VLOOKUP(C7017,accounts!$A$2:$F$9615,3,FALSE)</f>
        <v>&lt;$1M</v>
      </c>
      <c r="P7017" t="str">
        <f>VLOOKUP(C7017,accounts!$A$2:$F$9615,5,FALSE)</f>
        <v>West</v>
      </c>
      <c r="Q7017" t="b">
        <f t="shared" si="110"/>
        <v>1</v>
      </c>
      <c r="R7017" t="e">
        <f>INDEX(removed_duplicate_rows!$A$5:$A$39,MATCH(wins!A7017,removed_duplicate_rows!$A$5:$A$39,0))</f>
        <v>#N/A</v>
      </c>
    </row>
    <row r="7018" spans="1:18" ht="15.75" customHeight="1" x14ac:dyDescent="0.2">
      <c r="A7018" t="s">
        <v>21186</v>
      </c>
      <c r="B7018" t="s">
        <v>21187</v>
      </c>
      <c r="C7018" t="s">
        <v>21188</v>
      </c>
      <c r="D7018" s="10">
        <v>46081</v>
      </c>
      <c r="E7018" t="s">
        <v>19916</v>
      </c>
      <c r="F7018">
        <v>4</v>
      </c>
      <c r="G7018" t="s">
        <v>77</v>
      </c>
      <c r="H7018" t="s">
        <v>129</v>
      </c>
      <c r="I7018" t="s">
        <v>79</v>
      </c>
      <c r="J7018">
        <v>1</v>
      </c>
      <c r="K7018">
        <v>10602</v>
      </c>
      <c r="L7018" t="str">
        <f>IFERROR(INDEX(play_attribution!$B$2:$B$328,MATCH(A7018,play_attribution!$A$2:$A$328,0)),"")</f>
        <v/>
      </c>
      <c r="M7018" t="str">
        <f>VLOOKUP(H7018,seller_roster!$A$2:$B$85,2,FALSE)</f>
        <v>Gray Vega</v>
      </c>
      <c r="N7018" t="str">
        <f>VLOOKUP(C7018,accounts!$A$2:$F$9615,2,FALSE)</f>
        <v>Construction</v>
      </c>
      <c r="O7018" t="str">
        <f>VLOOKUP(C7018,accounts!$A$2:$F$9615,3,FALSE)</f>
        <v>$5M-$10M</v>
      </c>
      <c r="P7018" t="str">
        <f>VLOOKUP(C7018,accounts!$A$2:$F$9615,5,FALSE)</f>
        <v>West</v>
      </c>
      <c r="Q7018" t="b">
        <f t="shared" si="110"/>
        <v>1</v>
      </c>
      <c r="R7018" t="e">
        <f>INDEX(removed_duplicate_rows!$A$5:$A$39,MATCH(wins!A7018,removed_duplicate_rows!$A$5:$A$39,0))</f>
        <v>#N/A</v>
      </c>
    </row>
    <row r="7019" spans="1:18" ht="15.75" customHeight="1" x14ac:dyDescent="0.2">
      <c r="A7019" t="s">
        <v>21189</v>
      </c>
      <c r="B7019" t="s">
        <v>21190</v>
      </c>
      <c r="C7019" t="s">
        <v>21191</v>
      </c>
      <c r="D7019" s="10">
        <v>46081</v>
      </c>
      <c r="E7019" t="s">
        <v>19916</v>
      </c>
      <c r="F7019">
        <v>4</v>
      </c>
      <c r="G7019" t="s">
        <v>77</v>
      </c>
      <c r="H7019" t="s">
        <v>151</v>
      </c>
      <c r="I7019" t="s">
        <v>79</v>
      </c>
      <c r="J7019">
        <v>1</v>
      </c>
      <c r="K7019">
        <v>9035</v>
      </c>
      <c r="L7019" t="str">
        <f>IFERROR(INDEX(play_attribution!$B$2:$B$328,MATCH(A7019,play_attribution!$A$2:$A$328,0)),"")</f>
        <v/>
      </c>
      <c r="M7019" t="str">
        <f>VLOOKUP(H7019,seller_roster!$A$2:$B$85,2,FALSE)</f>
        <v>Marley Lindqvist</v>
      </c>
      <c r="N7019" t="str">
        <f>VLOOKUP(C7019,accounts!$A$2:$F$9615,2,FALSE)</f>
        <v>Manufacturing</v>
      </c>
      <c r="O7019" t="str">
        <f>VLOOKUP(C7019,accounts!$A$2:$F$9615,3,FALSE)</f>
        <v>$2.5M-$5M</v>
      </c>
      <c r="P7019" t="str">
        <f>VLOOKUP(C7019,accounts!$A$2:$F$9615,5,FALSE)</f>
        <v>East</v>
      </c>
      <c r="Q7019" t="b">
        <f t="shared" si="110"/>
        <v>1</v>
      </c>
      <c r="R7019" t="e">
        <f>INDEX(removed_duplicate_rows!$A$5:$A$39,MATCH(wins!A7019,removed_duplicate_rows!$A$5:$A$39,0))</f>
        <v>#N/A</v>
      </c>
    </row>
    <row r="7020" spans="1:18" ht="15.75" customHeight="1" x14ac:dyDescent="0.2">
      <c r="A7020" t="s">
        <v>21192</v>
      </c>
      <c r="B7020" t="s">
        <v>21193</v>
      </c>
      <c r="C7020" t="s">
        <v>21194</v>
      </c>
      <c r="D7020" s="10">
        <v>46081</v>
      </c>
      <c r="E7020" t="s">
        <v>19916</v>
      </c>
      <c r="F7020">
        <v>4</v>
      </c>
      <c r="G7020" t="s">
        <v>77</v>
      </c>
      <c r="H7020" t="s">
        <v>527</v>
      </c>
      <c r="I7020" t="s">
        <v>79</v>
      </c>
      <c r="J7020">
        <v>1</v>
      </c>
      <c r="K7020">
        <v>7066</v>
      </c>
      <c r="L7020" t="str">
        <f>IFERROR(INDEX(play_attribution!$B$2:$B$328,MATCH(A7020,play_attribution!$A$2:$A$328,0)),"")</f>
        <v/>
      </c>
      <c r="M7020" t="str">
        <f>VLOOKUP(H7020,seller_roster!$A$2:$B$85,2,FALSE)</f>
        <v>Nia Mbeki</v>
      </c>
      <c r="N7020" t="str">
        <f>VLOOKUP(C7020,accounts!$A$2:$F$9615,2,FALSE)</f>
        <v>Field Services</v>
      </c>
      <c r="O7020" t="str">
        <f>VLOOKUP(C7020,accounts!$A$2:$F$9615,3,FALSE)</f>
        <v>$2.5M-$5M</v>
      </c>
      <c r="P7020" t="str">
        <f>VLOOKUP(C7020,accounts!$A$2:$F$9615,5,FALSE)</f>
        <v>Central</v>
      </c>
      <c r="Q7020" t="b">
        <f t="shared" si="110"/>
        <v>1</v>
      </c>
      <c r="R7020" t="e">
        <f>INDEX(removed_duplicate_rows!$A$5:$A$39,MATCH(wins!A7020,removed_duplicate_rows!$A$5:$A$39,0))</f>
        <v>#N/A</v>
      </c>
    </row>
    <row r="7021" spans="1:18" ht="15.75" customHeight="1" x14ac:dyDescent="0.2">
      <c r="A7021" t="s">
        <v>21195</v>
      </c>
      <c r="B7021" t="s">
        <v>21196</v>
      </c>
      <c r="C7021" t="s">
        <v>21197</v>
      </c>
      <c r="D7021" s="10">
        <v>46081</v>
      </c>
      <c r="E7021" t="s">
        <v>19916</v>
      </c>
      <c r="F7021">
        <v>4</v>
      </c>
      <c r="G7021" t="s">
        <v>77</v>
      </c>
      <c r="H7021" t="s">
        <v>91</v>
      </c>
      <c r="I7021" t="s">
        <v>79</v>
      </c>
      <c r="J7021">
        <v>1</v>
      </c>
      <c r="K7021">
        <v>19137</v>
      </c>
      <c r="L7021" t="str">
        <f>IFERROR(INDEX(play_attribution!$B$2:$B$328,MATCH(A7021,play_attribution!$A$2:$A$328,0)),"")</f>
        <v/>
      </c>
      <c r="M7021" t="str">
        <f>VLOOKUP(H7021,seller_roster!$A$2:$B$85,2,FALSE)</f>
        <v>Kira Sorensen</v>
      </c>
      <c r="N7021" t="str">
        <f>VLOOKUP(C7021,accounts!$A$2:$F$9615,2,FALSE)</f>
        <v>Construction</v>
      </c>
      <c r="O7021" t="str">
        <f>VLOOKUP(C7021,accounts!$A$2:$F$9615,3,FALSE)</f>
        <v>$5M-$10M</v>
      </c>
      <c r="P7021" t="str">
        <f>VLOOKUP(C7021,accounts!$A$2:$F$9615,5,FALSE)</f>
        <v>West</v>
      </c>
      <c r="Q7021" t="b">
        <f t="shared" si="110"/>
        <v>1</v>
      </c>
      <c r="R7021" t="e">
        <f>INDEX(removed_duplicate_rows!$A$5:$A$39,MATCH(wins!A7021,removed_duplicate_rows!$A$5:$A$39,0))</f>
        <v>#N/A</v>
      </c>
    </row>
    <row r="7022" spans="1:18" ht="15.75" customHeight="1" x14ac:dyDescent="0.2">
      <c r="A7022" t="s">
        <v>21198</v>
      </c>
      <c r="B7022" t="s">
        <v>21199</v>
      </c>
      <c r="C7022" t="s">
        <v>21200</v>
      </c>
      <c r="D7022" s="10">
        <v>46081</v>
      </c>
      <c r="E7022" t="s">
        <v>19916</v>
      </c>
      <c r="F7022">
        <v>4</v>
      </c>
      <c r="G7022" t="s">
        <v>77</v>
      </c>
      <c r="H7022" t="s">
        <v>103</v>
      </c>
      <c r="I7022" t="s">
        <v>79</v>
      </c>
      <c r="J7022">
        <v>1</v>
      </c>
      <c r="K7022">
        <v>10433</v>
      </c>
      <c r="L7022" t="str">
        <f>IFERROR(INDEX(play_attribution!$B$2:$B$328,MATCH(A7022,play_attribution!$A$2:$A$328,0)),"")</f>
        <v/>
      </c>
      <c r="M7022" t="str">
        <f>VLOOKUP(H7022,seller_roster!$A$2:$B$85,2,FALSE)</f>
        <v>Jax Reyes</v>
      </c>
      <c r="N7022" t="str">
        <f>VLOOKUP(C7022,accounts!$A$2:$F$9615,2,FALSE)</f>
        <v>Retail Multi-Location</v>
      </c>
      <c r="O7022" t="str">
        <f>VLOOKUP(C7022,accounts!$A$2:$F$9615,3,FALSE)</f>
        <v>$2.5M-$5M</v>
      </c>
      <c r="P7022" t="str">
        <f>VLOOKUP(C7022,accounts!$A$2:$F$9615,5,FALSE)</f>
        <v>West</v>
      </c>
      <c r="Q7022" t="b">
        <f t="shared" si="110"/>
        <v>1</v>
      </c>
      <c r="R7022" t="e">
        <f>INDEX(removed_duplicate_rows!$A$5:$A$39,MATCH(wins!A7022,removed_duplicate_rows!$A$5:$A$39,0))</f>
        <v>#N/A</v>
      </c>
    </row>
    <row r="7023" spans="1:18" ht="15.75" customHeight="1" x14ac:dyDescent="0.2">
      <c r="A7023" t="s">
        <v>21201</v>
      </c>
      <c r="B7023" t="s">
        <v>21202</v>
      </c>
      <c r="C7023" t="s">
        <v>21203</v>
      </c>
      <c r="D7023" s="10">
        <v>46081</v>
      </c>
      <c r="E7023" t="s">
        <v>19916</v>
      </c>
      <c r="F7023">
        <v>4</v>
      </c>
      <c r="G7023" t="s">
        <v>77</v>
      </c>
      <c r="H7023" t="s">
        <v>184</v>
      </c>
      <c r="I7023" t="s">
        <v>55</v>
      </c>
      <c r="J7023">
        <v>1</v>
      </c>
      <c r="K7023">
        <v>7183</v>
      </c>
      <c r="L7023" t="str">
        <f>IFERROR(INDEX(play_attribution!$B$2:$B$328,MATCH(A7023,play_attribution!$A$2:$A$328,0)),"")</f>
        <v/>
      </c>
      <c r="M7023" t="str">
        <f>VLOOKUP(H7023,seller_roster!$A$2:$B$85,2,FALSE)</f>
        <v>Zion Silva</v>
      </c>
      <c r="N7023" t="str">
        <f>VLOOKUP(C7023,accounts!$A$2:$F$9615,2,FALSE)</f>
        <v>Logistics</v>
      </c>
      <c r="O7023" t="str">
        <f>VLOOKUP(C7023,accounts!$A$2:$F$9615,3,FALSE)</f>
        <v>$5M-$10M</v>
      </c>
      <c r="P7023" t="str">
        <f>VLOOKUP(C7023,accounts!$A$2:$F$9615,5,FALSE)</f>
        <v>West</v>
      </c>
      <c r="Q7023" t="b">
        <f t="shared" si="110"/>
        <v>1</v>
      </c>
      <c r="R7023" t="e">
        <f>INDEX(removed_duplicate_rows!$A$5:$A$39,MATCH(wins!A7023,removed_duplicate_rows!$A$5:$A$39,0))</f>
        <v>#N/A</v>
      </c>
    </row>
    <row r="7024" spans="1:18" ht="15.75" customHeight="1" x14ac:dyDescent="0.2">
      <c r="A7024" t="s">
        <v>21204</v>
      </c>
      <c r="B7024" t="s">
        <v>21205</v>
      </c>
      <c r="C7024" t="s">
        <v>21206</v>
      </c>
      <c r="D7024" s="10">
        <v>46081</v>
      </c>
      <c r="E7024" t="s">
        <v>19916</v>
      </c>
      <c r="F7024">
        <v>4</v>
      </c>
      <c r="G7024" t="s">
        <v>77</v>
      </c>
      <c r="H7024" t="s">
        <v>78</v>
      </c>
      <c r="I7024" t="s">
        <v>79</v>
      </c>
      <c r="J7024">
        <v>1</v>
      </c>
      <c r="K7024">
        <v>11290</v>
      </c>
      <c r="L7024" t="str">
        <f>IFERROR(INDEX(play_attribution!$B$2:$B$328,MATCH(A7024,play_attribution!$A$2:$A$328,0)),"")</f>
        <v/>
      </c>
      <c r="M7024" t="str">
        <f>VLOOKUP(H7024,seller_roster!$A$2:$B$85,2,FALSE)</f>
        <v>Lennon Ferro</v>
      </c>
      <c r="N7024" t="str">
        <f>VLOOKUP(C7024,accounts!$A$2:$F$9615,2,FALSE)</f>
        <v>Manufacturing</v>
      </c>
      <c r="O7024" t="str">
        <f>VLOOKUP(C7024,accounts!$A$2:$F$9615,3,FALSE)</f>
        <v>&lt;$1M</v>
      </c>
      <c r="P7024" t="str">
        <f>VLOOKUP(C7024,accounts!$A$2:$F$9615,5,FALSE)</f>
        <v>Central</v>
      </c>
      <c r="Q7024" t="b">
        <f t="shared" si="110"/>
        <v>1</v>
      </c>
      <c r="R7024" t="e">
        <f>INDEX(removed_duplicate_rows!$A$5:$A$39,MATCH(wins!A7024,removed_duplicate_rows!$A$5:$A$39,0))</f>
        <v>#N/A</v>
      </c>
    </row>
    <row r="7025" spans="1:18" ht="15.75" customHeight="1" x14ac:dyDescent="0.2">
      <c r="A7025" t="s">
        <v>21207</v>
      </c>
      <c r="B7025" t="s">
        <v>21208</v>
      </c>
      <c r="C7025" t="s">
        <v>21209</v>
      </c>
      <c r="D7025" s="10">
        <v>46081</v>
      </c>
      <c r="E7025" t="s">
        <v>19916</v>
      </c>
      <c r="F7025">
        <v>4</v>
      </c>
      <c r="G7025" t="s">
        <v>77</v>
      </c>
      <c r="H7025" t="s">
        <v>95</v>
      </c>
      <c r="I7025" t="s">
        <v>55</v>
      </c>
      <c r="J7025">
        <v>1</v>
      </c>
      <c r="K7025">
        <v>8620</v>
      </c>
      <c r="L7025" t="str">
        <f>IFERROR(INDEX(play_attribution!$B$2:$B$328,MATCH(A7025,play_attribution!$A$2:$A$328,0)),"")</f>
        <v/>
      </c>
      <c r="M7025" t="str">
        <f>VLOOKUP(H7025,seller_roster!$A$2:$B$85,2,FALSE)</f>
        <v>Frankie Ferro</v>
      </c>
      <c r="N7025" t="str">
        <f>VLOOKUP(C7025,accounts!$A$2:$F$9615,2,FALSE)</f>
        <v>Professional Services</v>
      </c>
      <c r="O7025" t="str">
        <f>VLOOKUP(C7025,accounts!$A$2:$F$9615,3,FALSE)</f>
        <v>&lt;$1M</v>
      </c>
      <c r="P7025" t="str">
        <f>VLOOKUP(C7025,accounts!$A$2:$F$9615,5,FALSE)</f>
        <v>West</v>
      </c>
      <c r="Q7025" t="b">
        <f t="shared" si="110"/>
        <v>1</v>
      </c>
      <c r="R7025" t="e">
        <f>INDEX(removed_duplicate_rows!$A$5:$A$39,MATCH(wins!A7025,removed_duplicate_rows!$A$5:$A$39,0))</f>
        <v>#N/A</v>
      </c>
    </row>
    <row r="7026" spans="1:18" ht="15.75" customHeight="1" x14ac:dyDescent="0.2">
      <c r="A7026" t="s">
        <v>21210</v>
      </c>
      <c r="B7026" t="s">
        <v>21211</v>
      </c>
      <c r="C7026" t="s">
        <v>21212</v>
      </c>
      <c r="D7026" s="10">
        <v>46081</v>
      </c>
      <c r="E7026" t="s">
        <v>19916</v>
      </c>
      <c r="F7026">
        <v>4</v>
      </c>
      <c r="G7026" t="s">
        <v>77</v>
      </c>
      <c r="H7026" t="s">
        <v>133</v>
      </c>
      <c r="I7026" t="s">
        <v>79</v>
      </c>
      <c r="J7026">
        <v>1</v>
      </c>
      <c r="K7026">
        <v>7954</v>
      </c>
      <c r="L7026" t="str">
        <f>IFERROR(INDEX(play_attribution!$B$2:$B$328,MATCH(A7026,play_attribution!$A$2:$A$328,0)),"")</f>
        <v/>
      </c>
      <c r="M7026" t="str">
        <f>VLOOKUP(H7026,seller_roster!$A$2:$B$85,2,FALSE)</f>
        <v>Devon Tran</v>
      </c>
      <c r="N7026" t="str">
        <f>VLOOKUP(C7026,accounts!$A$2:$F$9615,2,FALSE)</f>
        <v>Logistics</v>
      </c>
      <c r="O7026" t="str">
        <f>VLOOKUP(C7026,accounts!$A$2:$F$9615,3,FALSE)</f>
        <v>$2.5M-$5M</v>
      </c>
      <c r="P7026" t="str">
        <f>VLOOKUP(C7026,accounts!$A$2:$F$9615,5,FALSE)</f>
        <v>West</v>
      </c>
      <c r="Q7026" t="b">
        <f t="shared" si="110"/>
        <v>1</v>
      </c>
      <c r="R7026" t="e">
        <f>INDEX(removed_duplicate_rows!$A$5:$A$39,MATCH(wins!A7026,removed_duplicate_rows!$A$5:$A$39,0))</f>
        <v>#N/A</v>
      </c>
    </row>
    <row r="7027" spans="1:18" ht="15.75" customHeight="1" x14ac:dyDescent="0.2">
      <c r="A7027" t="s">
        <v>21213</v>
      </c>
      <c r="B7027" t="s">
        <v>21214</v>
      </c>
      <c r="C7027" t="s">
        <v>21215</v>
      </c>
      <c r="D7027" s="10">
        <v>46081</v>
      </c>
      <c r="E7027" t="s">
        <v>19916</v>
      </c>
      <c r="F7027">
        <v>4</v>
      </c>
      <c r="G7027" t="s">
        <v>77</v>
      </c>
      <c r="H7027" t="s">
        <v>107</v>
      </c>
      <c r="I7027" t="s">
        <v>55</v>
      </c>
      <c r="J7027">
        <v>1</v>
      </c>
      <c r="K7027">
        <v>10374</v>
      </c>
      <c r="L7027" t="str">
        <f>IFERROR(INDEX(play_attribution!$B$2:$B$328,MATCH(A7027,play_attribution!$A$2:$A$328,0)),"")</f>
        <v/>
      </c>
      <c r="M7027" t="str">
        <f>VLOOKUP(H7027,seller_roster!$A$2:$B$85,2,FALSE)</f>
        <v>Skyler Doyle</v>
      </c>
      <c r="N7027" t="str">
        <f>VLOOKUP(C7027,accounts!$A$2:$F$9615,2,FALSE)</f>
        <v>Logistics</v>
      </c>
      <c r="O7027" t="str">
        <f>VLOOKUP(C7027,accounts!$A$2:$F$9615,3,FALSE)</f>
        <v>$5M-$10M</v>
      </c>
      <c r="P7027" t="str">
        <f>VLOOKUP(C7027,accounts!$A$2:$F$9615,5,FALSE)</f>
        <v>West</v>
      </c>
      <c r="Q7027" t="b">
        <f t="shared" si="110"/>
        <v>1</v>
      </c>
      <c r="R7027" t="e">
        <f>INDEX(removed_duplicate_rows!$A$5:$A$39,MATCH(wins!A7027,removed_duplicate_rows!$A$5:$A$39,0))</f>
        <v>#N/A</v>
      </c>
    </row>
    <row r="7028" spans="1:18" ht="15.75" customHeight="1" x14ac:dyDescent="0.2">
      <c r="A7028" t="s">
        <v>21216</v>
      </c>
      <c r="B7028" t="s">
        <v>21217</v>
      </c>
      <c r="C7028" t="s">
        <v>21218</v>
      </c>
      <c r="D7028" s="10">
        <v>46081</v>
      </c>
      <c r="E7028" t="s">
        <v>19916</v>
      </c>
      <c r="F7028">
        <v>4</v>
      </c>
      <c r="G7028" t="s">
        <v>77</v>
      </c>
      <c r="H7028" t="s">
        <v>91</v>
      </c>
      <c r="I7028" t="s">
        <v>79</v>
      </c>
      <c r="J7028">
        <v>1</v>
      </c>
      <c r="K7028">
        <v>5426</v>
      </c>
      <c r="L7028" t="str">
        <f>IFERROR(INDEX(play_attribution!$B$2:$B$328,MATCH(A7028,play_attribution!$A$2:$A$328,0)),"")</f>
        <v/>
      </c>
      <c r="M7028" t="str">
        <f>VLOOKUP(H7028,seller_roster!$A$2:$B$85,2,FALSE)</f>
        <v>Kira Sorensen</v>
      </c>
      <c r="N7028" t="str">
        <f>VLOOKUP(C7028,accounts!$A$2:$F$9615,2,FALSE)</f>
        <v>Wholesale &amp; Distribution</v>
      </c>
      <c r="O7028" t="str">
        <f>VLOOKUP(C7028,accounts!$A$2:$F$9615,3,FALSE)</f>
        <v>&gt;$10M</v>
      </c>
      <c r="P7028" t="str">
        <f>VLOOKUP(C7028,accounts!$A$2:$F$9615,5,FALSE)</f>
        <v>West</v>
      </c>
      <c r="Q7028" t="b">
        <f t="shared" si="110"/>
        <v>1</v>
      </c>
      <c r="R7028" t="e">
        <f>INDEX(removed_duplicate_rows!$A$5:$A$39,MATCH(wins!A7028,removed_duplicate_rows!$A$5:$A$39,0))</f>
        <v>#N/A</v>
      </c>
    </row>
    <row r="7029" spans="1:18" ht="15.75" customHeight="1" x14ac:dyDescent="0.2">
      <c r="A7029" t="s">
        <v>21219</v>
      </c>
      <c r="B7029" t="s">
        <v>21220</v>
      </c>
      <c r="C7029" t="s">
        <v>21221</v>
      </c>
      <c r="D7029" s="10">
        <v>46081</v>
      </c>
      <c r="E7029" t="s">
        <v>19916</v>
      </c>
      <c r="F7029">
        <v>4</v>
      </c>
      <c r="G7029" t="s">
        <v>77</v>
      </c>
      <c r="H7029" t="s">
        <v>191</v>
      </c>
      <c r="I7029" t="s">
        <v>55</v>
      </c>
      <c r="J7029">
        <v>1</v>
      </c>
      <c r="K7029">
        <v>9171</v>
      </c>
      <c r="L7029" t="str">
        <f>IFERROR(INDEX(play_attribution!$B$2:$B$328,MATCH(A7029,play_attribution!$A$2:$A$328,0)),"")</f>
        <v/>
      </c>
      <c r="M7029" t="str">
        <f>VLOOKUP(H7029,seller_roster!$A$2:$B$85,2,FALSE)</f>
        <v>Blake Lindqvist</v>
      </c>
      <c r="N7029" t="str">
        <f>VLOOKUP(C7029,accounts!$A$2:$F$9615,2,FALSE)</f>
        <v>Professional Services</v>
      </c>
      <c r="O7029" t="str">
        <f>VLOOKUP(C7029,accounts!$A$2:$F$9615,3,FALSE)</f>
        <v>&lt;$1M</v>
      </c>
      <c r="P7029" t="str">
        <f>VLOOKUP(C7029,accounts!$A$2:$F$9615,5,FALSE)</f>
        <v>Central</v>
      </c>
      <c r="Q7029" t="b">
        <f t="shared" si="110"/>
        <v>1</v>
      </c>
      <c r="R7029" t="e">
        <f>INDEX(removed_duplicate_rows!$A$5:$A$39,MATCH(wins!A7029,removed_duplicate_rows!$A$5:$A$39,0))</f>
        <v>#N/A</v>
      </c>
    </row>
    <row r="7030" spans="1:18" ht="15.75" customHeight="1" x14ac:dyDescent="0.2">
      <c r="A7030" t="s">
        <v>21222</v>
      </c>
      <c r="B7030" t="s">
        <v>21223</v>
      </c>
      <c r="C7030" t="s">
        <v>21224</v>
      </c>
      <c r="D7030" s="10">
        <v>46081</v>
      </c>
      <c r="E7030" t="s">
        <v>19916</v>
      </c>
      <c r="F7030">
        <v>4</v>
      </c>
      <c r="G7030" t="s">
        <v>77</v>
      </c>
      <c r="H7030" t="s">
        <v>107</v>
      </c>
      <c r="I7030" t="s">
        <v>55</v>
      </c>
      <c r="J7030">
        <v>1</v>
      </c>
      <c r="K7030">
        <v>5579</v>
      </c>
      <c r="L7030" t="str">
        <f>IFERROR(INDEX(play_attribution!$B$2:$B$328,MATCH(A7030,play_attribution!$A$2:$A$328,0)),"")</f>
        <v/>
      </c>
      <c r="M7030" t="str">
        <f>VLOOKUP(H7030,seller_roster!$A$2:$B$85,2,FALSE)</f>
        <v>Skyler Doyle</v>
      </c>
      <c r="N7030" t="str">
        <f>VLOOKUP(C7030,accounts!$A$2:$F$9615,2,FALSE)</f>
        <v>Construction</v>
      </c>
      <c r="O7030" t="str">
        <f>VLOOKUP(C7030,accounts!$A$2:$F$9615,3,FALSE)</f>
        <v>$5M-$10M</v>
      </c>
      <c r="P7030" t="str">
        <f>VLOOKUP(C7030,accounts!$A$2:$F$9615,5,FALSE)</f>
        <v>East</v>
      </c>
      <c r="Q7030" t="b">
        <f t="shared" si="110"/>
        <v>1</v>
      </c>
      <c r="R7030" t="e">
        <f>INDEX(removed_duplicate_rows!$A$5:$A$39,MATCH(wins!A7030,removed_duplicate_rows!$A$5:$A$39,0))</f>
        <v>#N/A</v>
      </c>
    </row>
    <row r="7031" spans="1:18" ht="15.75" customHeight="1" x14ac:dyDescent="0.2">
      <c r="A7031" t="s">
        <v>21225</v>
      </c>
      <c r="B7031" t="s">
        <v>21226</v>
      </c>
      <c r="C7031" t="s">
        <v>21227</v>
      </c>
      <c r="D7031" s="10">
        <v>46081</v>
      </c>
      <c r="E7031" t="s">
        <v>19916</v>
      </c>
      <c r="F7031">
        <v>4</v>
      </c>
      <c r="G7031" t="s">
        <v>77</v>
      </c>
      <c r="H7031" t="s">
        <v>266</v>
      </c>
      <c r="I7031" t="s">
        <v>79</v>
      </c>
      <c r="J7031">
        <v>1</v>
      </c>
      <c r="K7031">
        <v>7430</v>
      </c>
      <c r="L7031" t="str">
        <f>IFERROR(INDEX(play_attribution!$B$2:$B$328,MATCH(A7031,play_attribution!$A$2:$A$328,0)),"")</f>
        <v/>
      </c>
      <c r="M7031" t="str">
        <f>VLOOKUP(H7031,seller_roster!$A$2:$B$85,2,FALSE)</f>
        <v>Dakota Vega</v>
      </c>
      <c r="N7031" t="str">
        <f>VLOOKUP(C7031,accounts!$A$2:$F$9615,2,FALSE)</f>
        <v>Field Services</v>
      </c>
      <c r="O7031" t="str">
        <f>VLOOKUP(C7031,accounts!$A$2:$F$9615,3,FALSE)</f>
        <v>$5M-$10M</v>
      </c>
      <c r="P7031" t="str">
        <f>VLOOKUP(C7031,accounts!$A$2:$F$9615,5,FALSE)</f>
        <v>East</v>
      </c>
      <c r="Q7031" t="b">
        <f t="shared" si="110"/>
        <v>1</v>
      </c>
      <c r="R7031" t="e">
        <f>INDEX(removed_duplicate_rows!$A$5:$A$39,MATCH(wins!A7031,removed_duplicate_rows!$A$5:$A$39,0))</f>
        <v>#N/A</v>
      </c>
    </row>
    <row r="7032" spans="1:18" ht="15.75" customHeight="1" x14ac:dyDescent="0.2">
      <c r="A7032" t="s">
        <v>21228</v>
      </c>
      <c r="B7032" t="s">
        <v>21229</v>
      </c>
      <c r="C7032" t="s">
        <v>21230</v>
      </c>
      <c r="D7032" s="10">
        <v>46081</v>
      </c>
      <c r="E7032" t="s">
        <v>19916</v>
      </c>
      <c r="F7032">
        <v>4</v>
      </c>
      <c r="G7032" t="s">
        <v>77</v>
      </c>
      <c r="H7032" t="s">
        <v>159</v>
      </c>
      <c r="I7032" t="s">
        <v>79</v>
      </c>
      <c r="J7032">
        <v>1</v>
      </c>
      <c r="K7032">
        <v>4720</v>
      </c>
      <c r="L7032" t="str">
        <f>IFERROR(INDEX(play_attribution!$B$2:$B$328,MATCH(A7032,play_attribution!$A$2:$A$328,0)),"")</f>
        <v/>
      </c>
      <c r="M7032" t="str">
        <f>VLOOKUP(H7032,seller_roster!$A$2:$B$85,2,FALSE)</f>
        <v>Kai Bianchi</v>
      </c>
      <c r="N7032" t="str">
        <f>VLOOKUP(C7032,accounts!$A$2:$F$9615,2,FALSE)</f>
        <v>Logistics</v>
      </c>
      <c r="O7032" t="str">
        <f>VLOOKUP(C7032,accounts!$A$2:$F$9615,3,FALSE)</f>
        <v>$5M-$10M</v>
      </c>
      <c r="P7032" t="str">
        <f>VLOOKUP(C7032,accounts!$A$2:$F$9615,5,FALSE)</f>
        <v>Central</v>
      </c>
      <c r="Q7032" t="b">
        <f t="shared" si="110"/>
        <v>1</v>
      </c>
      <c r="R7032" t="e">
        <f>INDEX(removed_duplicate_rows!$A$5:$A$39,MATCH(wins!A7032,removed_duplicate_rows!$A$5:$A$39,0))</f>
        <v>#N/A</v>
      </c>
    </row>
    <row r="7033" spans="1:18" ht="15.75" customHeight="1" x14ac:dyDescent="0.2">
      <c r="A7033" t="s">
        <v>21231</v>
      </c>
      <c r="B7033" t="s">
        <v>21232</v>
      </c>
      <c r="C7033" t="s">
        <v>21233</v>
      </c>
      <c r="D7033" s="10">
        <v>46081</v>
      </c>
      <c r="E7033" t="s">
        <v>19916</v>
      </c>
      <c r="F7033">
        <v>4</v>
      </c>
      <c r="G7033" t="s">
        <v>77</v>
      </c>
      <c r="H7033" t="s">
        <v>122</v>
      </c>
      <c r="I7033" t="s">
        <v>79</v>
      </c>
      <c r="J7033">
        <v>1</v>
      </c>
      <c r="K7033">
        <v>6311</v>
      </c>
      <c r="L7033" t="str">
        <f>IFERROR(INDEX(play_attribution!$B$2:$B$328,MATCH(A7033,play_attribution!$A$2:$A$328,0)),"")</f>
        <v/>
      </c>
      <c r="M7033" t="str">
        <f>VLOOKUP(H7033,seller_roster!$A$2:$B$85,2,FALSE)</f>
        <v>Uma Osei</v>
      </c>
      <c r="N7033" t="str">
        <f>VLOOKUP(C7033,accounts!$A$2:$F$9615,2,FALSE)</f>
        <v>Construction</v>
      </c>
      <c r="O7033" t="str">
        <f>VLOOKUP(C7033,accounts!$A$2:$F$9615,3,FALSE)</f>
        <v>$5M-$10M</v>
      </c>
      <c r="P7033" t="str">
        <f>VLOOKUP(C7033,accounts!$A$2:$F$9615,5,FALSE)</f>
        <v>East</v>
      </c>
      <c r="Q7033" t="b">
        <f t="shared" si="110"/>
        <v>1</v>
      </c>
      <c r="R7033" t="e">
        <f>INDEX(removed_duplicate_rows!$A$5:$A$39,MATCH(wins!A7033,removed_duplicate_rows!$A$5:$A$39,0))</f>
        <v>#N/A</v>
      </c>
    </row>
    <row r="7034" spans="1:18" ht="15.75" customHeight="1" x14ac:dyDescent="0.2">
      <c r="A7034" t="s">
        <v>21234</v>
      </c>
      <c r="B7034" t="s">
        <v>21235</v>
      </c>
      <c r="C7034" t="s">
        <v>21236</v>
      </c>
      <c r="D7034" s="10">
        <v>46081</v>
      </c>
      <c r="E7034" t="s">
        <v>19916</v>
      </c>
      <c r="F7034">
        <v>4</v>
      </c>
      <c r="G7034" t="s">
        <v>77</v>
      </c>
      <c r="H7034" t="s">
        <v>1230</v>
      </c>
      <c r="I7034" t="s">
        <v>55</v>
      </c>
      <c r="J7034">
        <v>1</v>
      </c>
      <c r="K7034">
        <v>7298</v>
      </c>
      <c r="L7034" t="str">
        <f>IFERROR(INDEX(play_attribution!$B$2:$B$328,MATCH(A7034,play_attribution!$A$2:$A$328,0)),"")</f>
        <v/>
      </c>
      <c r="M7034" t="str">
        <f>VLOOKUP(H7034,seller_roster!$A$2:$B$85,2,FALSE)</f>
        <v>Lennon Doyle</v>
      </c>
      <c r="N7034" t="str">
        <f>VLOOKUP(C7034,accounts!$A$2:$F$9615,2,FALSE)</f>
        <v>Nonprofit</v>
      </c>
      <c r="O7034" t="str">
        <f>VLOOKUP(C7034,accounts!$A$2:$F$9615,3,FALSE)</f>
        <v>$5M-$10M</v>
      </c>
      <c r="P7034" t="str">
        <f>VLOOKUP(C7034,accounts!$A$2:$F$9615,5,FALSE)</f>
        <v>West</v>
      </c>
      <c r="Q7034" t="b">
        <f t="shared" si="110"/>
        <v>1</v>
      </c>
      <c r="R7034" t="e">
        <f>INDEX(removed_duplicate_rows!$A$5:$A$39,MATCH(wins!A7034,removed_duplicate_rows!$A$5:$A$39,0))</f>
        <v>#N/A</v>
      </c>
    </row>
    <row r="7035" spans="1:18" ht="15.75" customHeight="1" x14ac:dyDescent="0.2">
      <c r="A7035" t="s">
        <v>21237</v>
      </c>
      <c r="B7035" t="s">
        <v>21238</v>
      </c>
      <c r="C7035" t="s">
        <v>21239</v>
      </c>
      <c r="D7035" s="10">
        <v>46081</v>
      </c>
      <c r="E7035" t="s">
        <v>19916</v>
      </c>
      <c r="F7035">
        <v>4</v>
      </c>
      <c r="G7035" t="s">
        <v>77</v>
      </c>
      <c r="H7035" t="s">
        <v>155</v>
      </c>
      <c r="I7035" t="s">
        <v>79</v>
      </c>
      <c r="J7035">
        <v>1</v>
      </c>
      <c r="K7035">
        <v>6570</v>
      </c>
      <c r="L7035" t="str">
        <f>IFERROR(INDEX(play_attribution!$B$2:$B$328,MATCH(A7035,play_attribution!$A$2:$A$328,0)),"")</f>
        <v/>
      </c>
      <c r="M7035" t="str">
        <f>VLOOKUP(H7035,seller_roster!$A$2:$B$85,2,FALSE)</f>
        <v>Indigo Osei</v>
      </c>
      <c r="N7035" t="str">
        <f>VLOOKUP(C7035,accounts!$A$2:$F$9615,2,FALSE)</f>
        <v>Wholesale &amp; Distribution</v>
      </c>
      <c r="O7035" t="str">
        <f>VLOOKUP(C7035,accounts!$A$2:$F$9615,3,FALSE)</f>
        <v>&gt;$10M</v>
      </c>
      <c r="P7035" t="str">
        <f>VLOOKUP(C7035,accounts!$A$2:$F$9615,5,FALSE)</f>
        <v>Central</v>
      </c>
      <c r="Q7035" t="b">
        <f t="shared" si="110"/>
        <v>1</v>
      </c>
      <c r="R7035" t="e">
        <f>INDEX(removed_duplicate_rows!$A$5:$A$39,MATCH(wins!A7035,removed_duplicate_rows!$A$5:$A$39,0))</f>
        <v>#N/A</v>
      </c>
    </row>
    <row r="7036" spans="1:18" ht="15.75" customHeight="1" x14ac:dyDescent="0.2">
      <c r="A7036" t="s">
        <v>21240</v>
      </c>
      <c r="B7036" t="s">
        <v>21241</v>
      </c>
      <c r="C7036" t="s">
        <v>21242</v>
      </c>
      <c r="D7036" s="10">
        <v>46081</v>
      </c>
      <c r="E7036" t="s">
        <v>19916</v>
      </c>
      <c r="F7036">
        <v>4</v>
      </c>
      <c r="G7036" t="s">
        <v>77</v>
      </c>
      <c r="H7036" t="s">
        <v>91</v>
      </c>
      <c r="I7036" t="s">
        <v>79</v>
      </c>
      <c r="J7036">
        <v>1</v>
      </c>
      <c r="K7036">
        <v>3818</v>
      </c>
      <c r="L7036" t="str">
        <f>IFERROR(INDEX(play_attribution!$B$2:$B$328,MATCH(A7036,play_attribution!$A$2:$A$328,0)),"")</f>
        <v/>
      </c>
      <c r="M7036" t="str">
        <f>VLOOKUP(H7036,seller_roster!$A$2:$B$85,2,FALSE)</f>
        <v>Kira Sorensen</v>
      </c>
      <c r="N7036" t="str">
        <f>VLOOKUP(C7036,accounts!$A$2:$F$9615,2,FALSE)</f>
        <v>Nonprofit</v>
      </c>
      <c r="O7036" t="str">
        <f>VLOOKUP(C7036,accounts!$A$2:$F$9615,3,FALSE)</f>
        <v>$5M-$10M</v>
      </c>
      <c r="P7036" t="str">
        <f>VLOOKUP(C7036,accounts!$A$2:$F$9615,5,FALSE)</f>
        <v>West</v>
      </c>
      <c r="Q7036" t="b">
        <f t="shared" si="110"/>
        <v>1</v>
      </c>
      <c r="R7036" t="e">
        <f>INDEX(removed_duplicate_rows!$A$5:$A$39,MATCH(wins!A7036,removed_duplicate_rows!$A$5:$A$39,0))</f>
        <v>#N/A</v>
      </c>
    </row>
    <row r="7037" spans="1:18" ht="15.75" customHeight="1" x14ac:dyDescent="0.2">
      <c r="A7037" t="s">
        <v>21243</v>
      </c>
      <c r="B7037" t="s">
        <v>21244</v>
      </c>
      <c r="C7037" t="s">
        <v>21245</v>
      </c>
      <c r="D7037" s="10">
        <v>46081</v>
      </c>
      <c r="E7037" t="s">
        <v>19916</v>
      </c>
      <c r="F7037">
        <v>4</v>
      </c>
      <c r="G7037" t="s">
        <v>77</v>
      </c>
      <c r="H7037" t="s">
        <v>173</v>
      </c>
      <c r="I7037" t="s">
        <v>79</v>
      </c>
      <c r="J7037">
        <v>1</v>
      </c>
      <c r="K7037">
        <v>13555</v>
      </c>
      <c r="L7037" t="str">
        <f>IFERROR(INDEX(play_attribution!$B$2:$B$328,MATCH(A7037,play_attribution!$A$2:$A$328,0)),"")</f>
        <v/>
      </c>
      <c r="M7037" t="str">
        <f>VLOOKUP(H7037,seller_roster!$A$2:$B$85,2,FALSE)</f>
        <v>Pia Reyes</v>
      </c>
      <c r="N7037" t="str">
        <f>VLOOKUP(C7037,accounts!$A$2:$F$9615,2,FALSE)</f>
        <v>Nonprofit</v>
      </c>
      <c r="O7037" t="str">
        <f>VLOOKUP(C7037,accounts!$A$2:$F$9615,3,FALSE)</f>
        <v>$2.5M-$5M</v>
      </c>
      <c r="P7037" t="str">
        <f>VLOOKUP(C7037,accounts!$A$2:$F$9615,5,FALSE)</f>
        <v>West</v>
      </c>
      <c r="Q7037" t="b">
        <f t="shared" si="110"/>
        <v>1</v>
      </c>
      <c r="R7037" t="e">
        <f>INDEX(removed_duplicate_rows!$A$5:$A$39,MATCH(wins!A7037,removed_duplicate_rows!$A$5:$A$39,0))</f>
        <v>#N/A</v>
      </c>
    </row>
    <row r="7038" spans="1:18" ht="15.75" customHeight="1" x14ac:dyDescent="0.2">
      <c r="A7038" t="s">
        <v>21246</v>
      </c>
      <c r="B7038" t="s">
        <v>21247</v>
      </c>
      <c r="C7038" t="s">
        <v>21248</v>
      </c>
      <c r="D7038" s="10">
        <v>46081</v>
      </c>
      <c r="E7038" t="s">
        <v>19916</v>
      </c>
      <c r="F7038">
        <v>4</v>
      </c>
      <c r="G7038" t="s">
        <v>77</v>
      </c>
      <c r="H7038" t="s">
        <v>184</v>
      </c>
      <c r="I7038" t="s">
        <v>79</v>
      </c>
      <c r="J7038">
        <v>1</v>
      </c>
      <c r="K7038">
        <v>5054</v>
      </c>
      <c r="L7038" t="str">
        <f>IFERROR(INDEX(play_attribution!$B$2:$B$328,MATCH(A7038,play_attribution!$A$2:$A$328,0)),"")</f>
        <v/>
      </c>
      <c r="M7038" t="str">
        <f>VLOOKUP(H7038,seller_roster!$A$2:$B$85,2,FALSE)</f>
        <v>Zion Silva</v>
      </c>
      <c r="N7038" t="str">
        <f>VLOOKUP(C7038,accounts!$A$2:$F$9615,2,FALSE)</f>
        <v>Field Services</v>
      </c>
      <c r="O7038" t="str">
        <f>VLOOKUP(C7038,accounts!$A$2:$F$9615,3,FALSE)</f>
        <v>&lt;$1M</v>
      </c>
      <c r="P7038" t="str">
        <f>VLOOKUP(C7038,accounts!$A$2:$F$9615,5,FALSE)</f>
        <v>Central</v>
      </c>
      <c r="Q7038" t="b">
        <f t="shared" si="110"/>
        <v>1</v>
      </c>
      <c r="R7038" t="e">
        <f>INDEX(removed_duplicate_rows!$A$5:$A$39,MATCH(wins!A7038,removed_duplicate_rows!$A$5:$A$39,0))</f>
        <v>#N/A</v>
      </c>
    </row>
    <row r="7039" spans="1:18" ht="15.75" customHeight="1" x14ac:dyDescent="0.2">
      <c r="A7039" t="s">
        <v>21249</v>
      </c>
      <c r="B7039" t="s">
        <v>21250</v>
      </c>
      <c r="C7039" t="s">
        <v>21251</v>
      </c>
      <c r="D7039" s="10">
        <v>46081</v>
      </c>
      <c r="E7039" t="s">
        <v>19916</v>
      </c>
      <c r="F7039">
        <v>4</v>
      </c>
      <c r="G7039" t="s">
        <v>77</v>
      </c>
      <c r="H7039" t="s">
        <v>173</v>
      </c>
      <c r="I7039" t="s">
        <v>79</v>
      </c>
      <c r="J7039">
        <v>1</v>
      </c>
      <c r="K7039">
        <v>10593</v>
      </c>
      <c r="L7039" t="str">
        <f>IFERROR(INDEX(play_attribution!$B$2:$B$328,MATCH(A7039,play_attribution!$A$2:$A$328,0)),"")</f>
        <v/>
      </c>
      <c r="M7039" t="str">
        <f>VLOOKUP(H7039,seller_roster!$A$2:$B$85,2,FALSE)</f>
        <v>Pia Reyes</v>
      </c>
      <c r="N7039" t="str">
        <f>VLOOKUP(C7039,accounts!$A$2:$F$9615,2,FALSE)</f>
        <v>Field Services</v>
      </c>
      <c r="O7039" t="str">
        <f>VLOOKUP(C7039,accounts!$A$2:$F$9615,3,FALSE)</f>
        <v>$1M-$2.5M</v>
      </c>
      <c r="P7039" t="str">
        <f>VLOOKUP(C7039,accounts!$A$2:$F$9615,5,FALSE)</f>
        <v>Central</v>
      </c>
      <c r="Q7039" t="b">
        <f t="shared" si="110"/>
        <v>1</v>
      </c>
      <c r="R7039" t="e">
        <f>INDEX(removed_duplicate_rows!$A$5:$A$39,MATCH(wins!A7039,removed_duplicate_rows!$A$5:$A$39,0))</f>
        <v>#N/A</v>
      </c>
    </row>
    <row r="7040" spans="1:18" ht="15.75" customHeight="1" x14ac:dyDescent="0.2">
      <c r="A7040" t="s">
        <v>21252</v>
      </c>
      <c r="B7040" t="s">
        <v>21253</v>
      </c>
      <c r="C7040" t="s">
        <v>21254</v>
      </c>
      <c r="D7040" s="10">
        <v>46081</v>
      </c>
      <c r="E7040" t="s">
        <v>19916</v>
      </c>
      <c r="F7040">
        <v>4</v>
      </c>
      <c r="G7040" t="s">
        <v>77</v>
      </c>
      <c r="H7040" t="s">
        <v>99</v>
      </c>
      <c r="I7040" t="s">
        <v>55</v>
      </c>
      <c r="J7040">
        <v>1</v>
      </c>
      <c r="K7040">
        <v>6361</v>
      </c>
      <c r="L7040" t="str">
        <f>IFERROR(INDEX(play_attribution!$B$2:$B$328,MATCH(A7040,play_attribution!$A$2:$A$328,0)),"")</f>
        <v/>
      </c>
      <c r="M7040" t="str">
        <f>VLOOKUP(H7040,seller_roster!$A$2:$B$85,2,FALSE)</f>
        <v>Shiloh Sorensen</v>
      </c>
      <c r="N7040" t="str">
        <f>VLOOKUP(C7040,accounts!$A$2:$F$9615,2,FALSE)</f>
        <v>Healthcare Services</v>
      </c>
      <c r="O7040" t="str">
        <f>VLOOKUP(C7040,accounts!$A$2:$F$9615,3,FALSE)</f>
        <v>$2.5M-$5M</v>
      </c>
      <c r="P7040" t="str">
        <f>VLOOKUP(C7040,accounts!$A$2:$F$9615,5,FALSE)</f>
        <v>Central</v>
      </c>
      <c r="Q7040" t="b">
        <f t="shared" si="110"/>
        <v>1</v>
      </c>
      <c r="R7040" t="e">
        <f>INDEX(removed_duplicate_rows!$A$5:$A$39,MATCH(wins!A7040,removed_duplicate_rows!$A$5:$A$39,0))</f>
        <v>#N/A</v>
      </c>
    </row>
    <row r="7041" spans="1:18" ht="15.75" customHeight="1" x14ac:dyDescent="0.2">
      <c r="A7041" t="s">
        <v>21255</v>
      </c>
      <c r="B7041" t="s">
        <v>21256</v>
      </c>
      <c r="C7041" t="s">
        <v>21257</v>
      </c>
      <c r="D7041" s="10">
        <v>46081</v>
      </c>
      <c r="E7041" t="s">
        <v>19916</v>
      </c>
      <c r="F7041">
        <v>4</v>
      </c>
      <c r="G7041" t="s">
        <v>77</v>
      </c>
      <c r="H7041" t="s">
        <v>1230</v>
      </c>
      <c r="I7041" t="s">
        <v>79</v>
      </c>
      <c r="J7041">
        <v>1</v>
      </c>
      <c r="K7041">
        <v>14213</v>
      </c>
      <c r="L7041" t="str">
        <f>IFERROR(INDEX(play_attribution!$B$2:$B$328,MATCH(A7041,play_attribution!$A$2:$A$328,0)),"")</f>
        <v/>
      </c>
      <c r="M7041" t="str">
        <f>VLOOKUP(H7041,seller_roster!$A$2:$B$85,2,FALSE)</f>
        <v>Lennon Doyle</v>
      </c>
      <c r="N7041" t="str">
        <f>VLOOKUP(C7041,accounts!$A$2:$F$9615,2,FALSE)</f>
        <v>Manufacturing</v>
      </c>
      <c r="O7041" t="str">
        <f>VLOOKUP(C7041,accounts!$A$2:$F$9615,3,FALSE)</f>
        <v>$2.5M-$5M</v>
      </c>
      <c r="P7041" t="str">
        <f>VLOOKUP(C7041,accounts!$A$2:$F$9615,5,FALSE)</f>
        <v>Central</v>
      </c>
      <c r="Q7041" t="b">
        <f t="shared" si="110"/>
        <v>1</v>
      </c>
      <c r="R7041" t="e">
        <f>INDEX(removed_duplicate_rows!$A$5:$A$39,MATCH(wins!A7041,removed_duplicate_rows!$A$5:$A$39,0))</f>
        <v>#N/A</v>
      </c>
    </row>
    <row r="7042" spans="1:18" ht="15.75" customHeight="1" x14ac:dyDescent="0.2">
      <c r="A7042" t="s">
        <v>21258</v>
      </c>
      <c r="B7042" t="s">
        <v>21259</v>
      </c>
      <c r="C7042" t="s">
        <v>21260</v>
      </c>
      <c r="D7042" s="10">
        <v>46081</v>
      </c>
      <c r="E7042" t="s">
        <v>19916</v>
      </c>
      <c r="F7042">
        <v>4</v>
      </c>
      <c r="G7042" t="s">
        <v>77</v>
      </c>
      <c r="H7042" t="s">
        <v>527</v>
      </c>
      <c r="I7042" t="s">
        <v>79</v>
      </c>
      <c r="J7042">
        <v>1</v>
      </c>
      <c r="K7042">
        <v>6500</v>
      </c>
      <c r="L7042" t="str">
        <f>IFERROR(INDEX(play_attribution!$B$2:$B$328,MATCH(A7042,play_attribution!$A$2:$A$328,0)),"")</f>
        <v/>
      </c>
      <c r="M7042" t="str">
        <f>VLOOKUP(H7042,seller_roster!$A$2:$B$85,2,FALSE)</f>
        <v>Nia Mbeki</v>
      </c>
      <c r="N7042" t="str">
        <f>VLOOKUP(C7042,accounts!$A$2:$F$9615,2,FALSE)</f>
        <v>Retail Multi-Location</v>
      </c>
      <c r="O7042" t="str">
        <f>VLOOKUP(C7042,accounts!$A$2:$F$9615,3,FALSE)</f>
        <v>$2.5M-$5M</v>
      </c>
      <c r="P7042" t="str">
        <f>VLOOKUP(C7042,accounts!$A$2:$F$9615,5,FALSE)</f>
        <v>West</v>
      </c>
      <c r="Q7042" t="b">
        <f t="shared" si="110"/>
        <v>1</v>
      </c>
      <c r="R7042" t="e">
        <f>INDEX(removed_duplicate_rows!$A$5:$A$39,MATCH(wins!A7042,removed_duplicate_rows!$A$5:$A$39,0))</f>
        <v>#N/A</v>
      </c>
    </row>
    <row r="7043" spans="1:18" ht="15.75" customHeight="1" x14ac:dyDescent="0.2">
      <c r="A7043" t="s">
        <v>21261</v>
      </c>
      <c r="B7043" t="s">
        <v>21262</v>
      </c>
      <c r="C7043" t="s">
        <v>21263</v>
      </c>
      <c r="D7043" s="10">
        <v>46081</v>
      </c>
      <c r="E7043" t="s">
        <v>19916</v>
      </c>
      <c r="F7043">
        <v>4</v>
      </c>
      <c r="G7043" t="s">
        <v>77</v>
      </c>
      <c r="H7043" t="s">
        <v>103</v>
      </c>
      <c r="I7043" t="s">
        <v>79</v>
      </c>
      <c r="J7043">
        <v>1</v>
      </c>
      <c r="K7043">
        <v>5762</v>
      </c>
      <c r="L7043" t="str">
        <f>IFERROR(INDEX(play_attribution!$B$2:$B$328,MATCH(A7043,play_attribution!$A$2:$A$328,0)),"")</f>
        <v/>
      </c>
      <c r="M7043" t="str">
        <f>VLOOKUP(H7043,seller_roster!$A$2:$B$85,2,FALSE)</f>
        <v>Jax Reyes</v>
      </c>
      <c r="N7043" t="str">
        <f>VLOOKUP(C7043,accounts!$A$2:$F$9615,2,FALSE)</f>
        <v>Manufacturing</v>
      </c>
      <c r="O7043" t="str">
        <f>VLOOKUP(C7043,accounts!$A$2:$F$9615,3,FALSE)</f>
        <v>$5M-$10M</v>
      </c>
      <c r="P7043" t="str">
        <f>VLOOKUP(C7043,accounts!$A$2:$F$9615,5,FALSE)</f>
        <v>East</v>
      </c>
      <c r="Q7043" t="b">
        <f t="shared" ref="Q7043:Q7091" si="111">L7043=""</f>
        <v>1</v>
      </c>
      <c r="R7043" t="e">
        <f>INDEX(removed_duplicate_rows!$A$5:$A$39,MATCH(wins!A7043,removed_duplicate_rows!$A$5:$A$39,0))</f>
        <v>#N/A</v>
      </c>
    </row>
    <row r="7044" spans="1:18" ht="15.75" customHeight="1" x14ac:dyDescent="0.2">
      <c r="A7044" t="s">
        <v>21264</v>
      </c>
      <c r="B7044" t="s">
        <v>21265</v>
      </c>
      <c r="C7044" t="s">
        <v>21266</v>
      </c>
      <c r="D7044" s="10">
        <v>46081</v>
      </c>
      <c r="E7044" t="s">
        <v>19916</v>
      </c>
      <c r="F7044">
        <v>4</v>
      </c>
      <c r="G7044" t="s">
        <v>77</v>
      </c>
      <c r="H7044" t="s">
        <v>133</v>
      </c>
      <c r="I7044" t="s">
        <v>79</v>
      </c>
      <c r="J7044">
        <v>1</v>
      </c>
      <c r="K7044">
        <v>6813</v>
      </c>
      <c r="L7044" t="str">
        <f>IFERROR(INDEX(play_attribution!$B$2:$B$328,MATCH(A7044,play_attribution!$A$2:$A$328,0)),"")</f>
        <v/>
      </c>
      <c r="M7044" t="str">
        <f>VLOOKUP(H7044,seller_roster!$A$2:$B$85,2,FALSE)</f>
        <v>Devon Tran</v>
      </c>
      <c r="N7044" t="str">
        <f>VLOOKUP(C7044,accounts!$A$2:$F$9615,2,FALSE)</f>
        <v>Field Services</v>
      </c>
      <c r="O7044" t="str">
        <f>VLOOKUP(C7044,accounts!$A$2:$F$9615,3,FALSE)</f>
        <v>$5M-$10M</v>
      </c>
      <c r="P7044" t="str">
        <f>VLOOKUP(C7044,accounts!$A$2:$F$9615,5,FALSE)</f>
        <v>East</v>
      </c>
      <c r="Q7044" t="b">
        <f t="shared" si="111"/>
        <v>1</v>
      </c>
      <c r="R7044" t="e">
        <f>INDEX(removed_duplicate_rows!$A$5:$A$39,MATCH(wins!A7044,removed_duplicate_rows!$A$5:$A$39,0))</f>
        <v>#N/A</v>
      </c>
    </row>
    <row r="7045" spans="1:18" ht="15.75" customHeight="1" x14ac:dyDescent="0.2">
      <c r="A7045" t="s">
        <v>21267</v>
      </c>
      <c r="B7045" t="s">
        <v>21268</v>
      </c>
      <c r="C7045" t="s">
        <v>21269</v>
      </c>
      <c r="D7045" s="10">
        <v>46081</v>
      </c>
      <c r="E7045" t="s">
        <v>19916</v>
      </c>
      <c r="F7045">
        <v>4</v>
      </c>
      <c r="G7045" t="s">
        <v>77</v>
      </c>
      <c r="H7045" t="s">
        <v>140</v>
      </c>
      <c r="I7045" t="s">
        <v>55</v>
      </c>
      <c r="J7045">
        <v>1</v>
      </c>
      <c r="K7045">
        <v>4557</v>
      </c>
      <c r="L7045" t="str">
        <f>IFERROR(INDEX(play_attribution!$B$2:$B$328,MATCH(A7045,play_attribution!$A$2:$A$328,0)),"")</f>
        <v/>
      </c>
      <c r="M7045" t="str">
        <f>VLOOKUP(H7045,seller_roster!$A$2:$B$85,2,FALSE)</f>
        <v>Lane Lindqvist</v>
      </c>
      <c r="N7045" t="str">
        <f>VLOOKUP(C7045,accounts!$A$2:$F$9615,2,FALSE)</f>
        <v>Retail Multi-Location</v>
      </c>
      <c r="O7045" t="str">
        <f>VLOOKUP(C7045,accounts!$A$2:$F$9615,3,FALSE)</f>
        <v>$2.5M-$5M</v>
      </c>
      <c r="P7045" t="str">
        <f>VLOOKUP(C7045,accounts!$A$2:$F$9615,5,FALSE)</f>
        <v>West</v>
      </c>
      <c r="Q7045" t="b">
        <f t="shared" si="111"/>
        <v>1</v>
      </c>
      <c r="R7045" t="e">
        <f>INDEX(removed_duplicate_rows!$A$5:$A$39,MATCH(wins!A7045,removed_duplicate_rows!$A$5:$A$39,0))</f>
        <v>#N/A</v>
      </c>
    </row>
    <row r="7046" spans="1:18" ht="15.75" customHeight="1" x14ac:dyDescent="0.2">
      <c r="A7046" t="s">
        <v>21270</v>
      </c>
      <c r="B7046" t="s">
        <v>21271</v>
      </c>
      <c r="C7046" t="s">
        <v>21272</v>
      </c>
      <c r="D7046" s="10">
        <v>46081</v>
      </c>
      <c r="E7046" t="s">
        <v>19916</v>
      </c>
      <c r="F7046">
        <v>4</v>
      </c>
      <c r="G7046" t="s">
        <v>77</v>
      </c>
      <c r="H7046" t="s">
        <v>214</v>
      </c>
      <c r="I7046" t="s">
        <v>79</v>
      </c>
      <c r="J7046">
        <v>1</v>
      </c>
      <c r="K7046">
        <v>3082</v>
      </c>
      <c r="L7046" t="str">
        <f>IFERROR(INDEX(play_attribution!$B$2:$B$328,MATCH(A7046,play_attribution!$A$2:$A$328,0)),"")</f>
        <v/>
      </c>
      <c r="M7046" t="str">
        <f>VLOOKUP(H7046,seller_roster!$A$2:$B$85,2,FALSE)</f>
        <v>Rhea Abadi</v>
      </c>
      <c r="N7046" t="str">
        <f>VLOOKUP(C7046,accounts!$A$2:$F$9615,2,FALSE)</f>
        <v>Manufacturing</v>
      </c>
      <c r="O7046" t="str">
        <f>VLOOKUP(C7046,accounts!$A$2:$F$9615,3,FALSE)</f>
        <v>$2.5M-$5M</v>
      </c>
      <c r="P7046" t="str">
        <f>VLOOKUP(C7046,accounts!$A$2:$F$9615,5,FALSE)</f>
        <v>East</v>
      </c>
      <c r="Q7046" t="b">
        <f t="shared" si="111"/>
        <v>1</v>
      </c>
      <c r="R7046" t="e">
        <f>INDEX(removed_duplicate_rows!$A$5:$A$39,MATCH(wins!A7046,removed_duplicate_rows!$A$5:$A$39,0))</f>
        <v>#N/A</v>
      </c>
    </row>
    <row r="7047" spans="1:18" ht="15.75" customHeight="1" x14ac:dyDescent="0.2">
      <c r="A7047" t="s">
        <v>21273</v>
      </c>
      <c r="B7047" t="s">
        <v>21274</v>
      </c>
      <c r="C7047" t="s">
        <v>21275</v>
      </c>
      <c r="D7047" s="10">
        <v>46081</v>
      </c>
      <c r="E7047" t="s">
        <v>19916</v>
      </c>
      <c r="F7047">
        <v>4</v>
      </c>
      <c r="G7047" t="s">
        <v>77</v>
      </c>
      <c r="H7047" t="s">
        <v>140</v>
      </c>
      <c r="I7047" t="s">
        <v>79</v>
      </c>
      <c r="J7047">
        <v>1</v>
      </c>
      <c r="K7047">
        <v>8272</v>
      </c>
      <c r="L7047" t="str">
        <f>IFERROR(INDEX(play_attribution!$B$2:$B$328,MATCH(A7047,play_attribution!$A$2:$A$328,0)),"")</f>
        <v/>
      </c>
      <c r="M7047" t="str">
        <f>VLOOKUP(H7047,seller_roster!$A$2:$B$85,2,FALSE)</f>
        <v>Lane Lindqvist</v>
      </c>
      <c r="N7047" t="str">
        <f>VLOOKUP(C7047,accounts!$A$2:$F$9615,2,FALSE)</f>
        <v>Nonprofit</v>
      </c>
      <c r="O7047" t="str">
        <f>VLOOKUP(C7047,accounts!$A$2:$F$9615,3,FALSE)</f>
        <v>$1M-$2.5M</v>
      </c>
      <c r="P7047" t="str">
        <f>VLOOKUP(C7047,accounts!$A$2:$F$9615,5,FALSE)</f>
        <v>West</v>
      </c>
      <c r="Q7047" t="b">
        <f t="shared" si="111"/>
        <v>1</v>
      </c>
      <c r="R7047" t="e">
        <f>INDEX(removed_duplicate_rows!$A$5:$A$39,MATCH(wins!A7047,removed_duplicate_rows!$A$5:$A$39,0))</f>
        <v>#N/A</v>
      </c>
    </row>
    <row r="7048" spans="1:18" ht="15.75" customHeight="1" x14ac:dyDescent="0.2">
      <c r="A7048" t="s">
        <v>21276</v>
      </c>
      <c r="B7048" t="s">
        <v>21277</v>
      </c>
      <c r="C7048" t="s">
        <v>21278</v>
      </c>
      <c r="D7048" s="10">
        <v>46081</v>
      </c>
      <c r="E7048" t="s">
        <v>19916</v>
      </c>
      <c r="F7048">
        <v>4</v>
      </c>
      <c r="G7048" t="s">
        <v>77</v>
      </c>
      <c r="H7048" t="s">
        <v>173</v>
      </c>
      <c r="I7048" t="s">
        <v>79</v>
      </c>
      <c r="J7048">
        <v>1</v>
      </c>
      <c r="K7048">
        <v>7733</v>
      </c>
      <c r="L7048" t="str">
        <f>IFERROR(INDEX(play_attribution!$B$2:$B$328,MATCH(A7048,play_attribution!$A$2:$A$328,0)),"")</f>
        <v/>
      </c>
      <c r="M7048" t="str">
        <f>VLOOKUP(H7048,seller_roster!$A$2:$B$85,2,FALSE)</f>
        <v>Pia Reyes</v>
      </c>
      <c r="N7048" t="str">
        <f>VLOOKUP(C7048,accounts!$A$2:$F$9615,2,FALSE)</f>
        <v>Construction</v>
      </c>
      <c r="O7048" t="str">
        <f>VLOOKUP(C7048,accounts!$A$2:$F$9615,3,FALSE)</f>
        <v>$5M-$10M</v>
      </c>
      <c r="P7048" t="str">
        <f>VLOOKUP(C7048,accounts!$A$2:$F$9615,5,FALSE)</f>
        <v>East</v>
      </c>
      <c r="Q7048" t="b">
        <f t="shared" si="111"/>
        <v>1</v>
      </c>
      <c r="R7048" t="e">
        <f>INDEX(removed_duplicate_rows!$A$5:$A$39,MATCH(wins!A7048,removed_duplicate_rows!$A$5:$A$39,0))</f>
        <v>#N/A</v>
      </c>
    </row>
    <row r="7049" spans="1:18" ht="15.75" customHeight="1" x14ac:dyDescent="0.2">
      <c r="A7049" t="s">
        <v>21279</v>
      </c>
      <c r="B7049" t="s">
        <v>21280</v>
      </c>
      <c r="C7049" t="s">
        <v>21281</v>
      </c>
      <c r="D7049" s="10">
        <v>46081</v>
      </c>
      <c r="E7049" t="s">
        <v>19916</v>
      </c>
      <c r="F7049">
        <v>4</v>
      </c>
      <c r="G7049" t="s">
        <v>77</v>
      </c>
      <c r="H7049" t="s">
        <v>107</v>
      </c>
      <c r="I7049" t="s">
        <v>55</v>
      </c>
      <c r="J7049">
        <v>1</v>
      </c>
      <c r="K7049">
        <v>8216</v>
      </c>
      <c r="L7049" t="str">
        <f>IFERROR(INDEX(play_attribution!$B$2:$B$328,MATCH(A7049,play_attribution!$A$2:$A$328,0)),"")</f>
        <v/>
      </c>
      <c r="M7049" t="str">
        <f>VLOOKUP(H7049,seller_roster!$A$2:$B$85,2,FALSE)</f>
        <v>Skyler Doyle</v>
      </c>
      <c r="N7049" t="str">
        <f>VLOOKUP(C7049,accounts!$A$2:$F$9615,2,FALSE)</f>
        <v>Retail Multi-Location</v>
      </c>
      <c r="O7049" t="str">
        <f>VLOOKUP(C7049,accounts!$A$2:$F$9615,3,FALSE)</f>
        <v>$2.5M-$5M</v>
      </c>
      <c r="P7049" t="str">
        <f>VLOOKUP(C7049,accounts!$A$2:$F$9615,5,FALSE)</f>
        <v>Central</v>
      </c>
      <c r="Q7049" t="b">
        <f t="shared" si="111"/>
        <v>1</v>
      </c>
      <c r="R7049" t="e">
        <f>INDEX(removed_duplicate_rows!$A$5:$A$39,MATCH(wins!A7049,removed_duplicate_rows!$A$5:$A$39,0))</f>
        <v>#N/A</v>
      </c>
    </row>
    <row r="7050" spans="1:18" ht="15.75" customHeight="1" x14ac:dyDescent="0.2">
      <c r="A7050" t="s">
        <v>21282</v>
      </c>
      <c r="B7050" t="s">
        <v>21283</v>
      </c>
      <c r="C7050" t="s">
        <v>21284</v>
      </c>
      <c r="D7050" s="10">
        <v>46081</v>
      </c>
      <c r="E7050" t="s">
        <v>19916</v>
      </c>
      <c r="F7050">
        <v>4</v>
      </c>
      <c r="G7050" t="s">
        <v>77</v>
      </c>
      <c r="H7050" t="s">
        <v>191</v>
      </c>
      <c r="I7050" t="s">
        <v>79</v>
      </c>
      <c r="J7050">
        <v>1</v>
      </c>
      <c r="K7050">
        <v>6910</v>
      </c>
      <c r="L7050" t="str">
        <f>IFERROR(INDEX(play_attribution!$B$2:$B$328,MATCH(A7050,play_attribution!$A$2:$A$328,0)),"")</f>
        <v/>
      </c>
      <c r="M7050" t="str">
        <f>VLOOKUP(H7050,seller_roster!$A$2:$B$85,2,FALSE)</f>
        <v>Blake Lindqvist</v>
      </c>
      <c r="N7050" t="str">
        <f>VLOOKUP(C7050,accounts!$A$2:$F$9615,2,FALSE)</f>
        <v>Manufacturing</v>
      </c>
      <c r="O7050" t="str">
        <f>VLOOKUP(C7050,accounts!$A$2:$F$9615,3,FALSE)</f>
        <v>$2.5M-$5M</v>
      </c>
      <c r="P7050" t="str">
        <f>VLOOKUP(C7050,accounts!$A$2:$F$9615,5,FALSE)</f>
        <v>Central</v>
      </c>
      <c r="Q7050" t="b">
        <f t="shared" si="111"/>
        <v>1</v>
      </c>
      <c r="R7050" t="e">
        <f>INDEX(removed_duplicate_rows!$A$5:$A$39,MATCH(wins!A7050,removed_duplicate_rows!$A$5:$A$39,0))</f>
        <v>#N/A</v>
      </c>
    </row>
    <row r="7051" spans="1:18" ht="15.75" customHeight="1" x14ac:dyDescent="0.2">
      <c r="A7051" t="s">
        <v>21285</v>
      </c>
      <c r="B7051" t="s">
        <v>21286</v>
      </c>
      <c r="C7051" t="s">
        <v>21287</v>
      </c>
      <c r="D7051" s="10">
        <v>46081</v>
      </c>
      <c r="E7051" t="s">
        <v>19916</v>
      </c>
      <c r="F7051">
        <v>4</v>
      </c>
      <c r="G7051" t="s">
        <v>77</v>
      </c>
      <c r="H7051" t="s">
        <v>618</v>
      </c>
      <c r="I7051" t="s">
        <v>79</v>
      </c>
      <c r="J7051">
        <v>1</v>
      </c>
      <c r="K7051">
        <v>9157</v>
      </c>
      <c r="L7051" t="str">
        <f>IFERROR(INDEX(play_attribution!$B$2:$B$328,MATCH(A7051,play_attribution!$A$2:$A$328,0)),"")</f>
        <v/>
      </c>
      <c r="M7051" t="str">
        <f>VLOOKUP(H7051,seller_roster!$A$2:$B$85,2,FALSE)</f>
        <v>Parker Reyes</v>
      </c>
      <c r="N7051" t="str">
        <f>VLOOKUP(C7051,accounts!$A$2:$F$9615,2,FALSE)</f>
        <v>Logistics</v>
      </c>
      <c r="O7051" t="str">
        <f>VLOOKUP(C7051,accounts!$A$2:$F$9615,3,FALSE)</f>
        <v>$2.5M-$5M</v>
      </c>
      <c r="P7051" t="str">
        <f>VLOOKUP(C7051,accounts!$A$2:$F$9615,5,FALSE)</f>
        <v>East</v>
      </c>
      <c r="Q7051" t="b">
        <f t="shared" si="111"/>
        <v>1</v>
      </c>
      <c r="R7051" t="e">
        <f>INDEX(removed_duplicate_rows!$A$5:$A$39,MATCH(wins!A7051,removed_duplicate_rows!$A$5:$A$39,0))</f>
        <v>#N/A</v>
      </c>
    </row>
    <row r="7052" spans="1:18" ht="15.75" customHeight="1" x14ac:dyDescent="0.2">
      <c r="A7052" t="s">
        <v>21288</v>
      </c>
      <c r="B7052" t="s">
        <v>21289</v>
      </c>
      <c r="C7052" t="s">
        <v>21290</v>
      </c>
      <c r="D7052" s="10">
        <v>46081</v>
      </c>
      <c r="E7052" t="s">
        <v>19916</v>
      </c>
      <c r="F7052">
        <v>4</v>
      </c>
      <c r="G7052" t="s">
        <v>77</v>
      </c>
      <c r="H7052" t="s">
        <v>107</v>
      </c>
      <c r="I7052" t="s">
        <v>79</v>
      </c>
      <c r="J7052">
        <v>1</v>
      </c>
      <c r="K7052">
        <v>6927</v>
      </c>
      <c r="L7052" t="str">
        <f>IFERROR(INDEX(play_attribution!$B$2:$B$328,MATCH(A7052,play_attribution!$A$2:$A$328,0)),"")</f>
        <v/>
      </c>
      <c r="M7052" t="str">
        <f>VLOOKUP(H7052,seller_roster!$A$2:$B$85,2,FALSE)</f>
        <v>Skyler Doyle</v>
      </c>
      <c r="N7052" t="str">
        <f>VLOOKUP(C7052,accounts!$A$2:$F$9615,2,FALSE)</f>
        <v>Healthcare Services</v>
      </c>
      <c r="O7052" t="str">
        <f>VLOOKUP(C7052,accounts!$A$2:$F$9615,3,FALSE)</f>
        <v>$5M-$10M</v>
      </c>
      <c r="P7052" t="str">
        <f>VLOOKUP(C7052,accounts!$A$2:$F$9615,5,FALSE)</f>
        <v>West</v>
      </c>
      <c r="Q7052" t="b">
        <f t="shared" si="111"/>
        <v>1</v>
      </c>
      <c r="R7052" t="e">
        <f>INDEX(removed_duplicate_rows!$A$5:$A$39,MATCH(wins!A7052,removed_duplicate_rows!$A$5:$A$39,0))</f>
        <v>#N/A</v>
      </c>
    </row>
    <row r="7053" spans="1:18" ht="15.75" customHeight="1" x14ac:dyDescent="0.2">
      <c r="A7053" t="s">
        <v>21291</v>
      </c>
      <c r="B7053" t="s">
        <v>21292</v>
      </c>
      <c r="C7053" t="s">
        <v>21293</v>
      </c>
      <c r="D7053" s="10">
        <v>46081</v>
      </c>
      <c r="E7053" t="s">
        <v>19916</v>
      </c>
      <c r="F7053">
        <v>4</v>
      </c>
      <c r="G7053" t="s">
        <v>77</v>
      </c>
      <c r="H7053" t="s">
        <v>122</v>
      </c>
      <c r="I7053" t="s">
        <v>79</v>
      </c>
      <c r="J7053">
        <v>1</v>
      </c>
      <c r="K7053">
        <v>5004</v>
      </c>
      <c r="L7053" t="str">
        <f>IFERROR(INDEX(play_attribution!$B$2:$B$328,MATCH(A7053,play_attribution!$A$2:$A$328,0)),"")</f>
        <v/>
      </c>
      <c r="M7053" t="str">
        <f>VLOOKUP(H7053,seller_roster!$A$2:$B$85,2,FALSE)</f>
        <v>Uma Osei</v>
      </c>
      <c r="N7053" t="str">
        <f>VLOOKUP(C7053,accounts!$A$2:$F$9615,2,FALSE)</f>
        <v>Field Services</v>
      </c>
      <c r="O7053" t="str">
        <f>VLOOKUP(C7053,accounts!$A$2:$F$9615,3,FALSE)</f>
        <v>&lt;$1M</v>
      </c>
      <c r="P7053" t="str">
        <f>VLOOKUP(C7053,accounts!$A$2:$F$9615,5,FALSE)</f>
        <v>West</v>
      </c>
      <c r="Q7053" t="b">
        <f t="shared" si="111"/>
        <v>1</v>
      </c>
      <c r="R7053" t="e">
        <f>INDEX(removed_duplicate_rows!$A$5:$A$39,MATCH(wins!A7053,removed_duplicate_rows!$A$5:$A$39,0))</f>
        <v>#N/A</v>
      </c>
    </row>
    <row r="7054" spans="1:18" ht="15.75" customHeight="1" x14ac:dyDescent="0.2">
      <c r="A7054" t="s">
        <v>21294</v>
      </c>
      <c r="B7054" t="s">
        <v>21295</v>
      </c>
      <c r="C7054" t="s">
        <v>21296</v>
      </c>
      <c r="D7054" s="10">
        <v>46081</v>
      </c>
      <c r="E7054" t="s">
        <v>19916</v>
      </c>
      <c r="F7054">
        <v>4</v>
      </c>
      <c r="G7054" t="s">
        <v>77</v>
      </c>
      <c r="H7054" t="s">
        <v>147</v>
      </c>
      <c r="I7054" t="s">
        <v>79</v>
      </c>
      <c r="J7054">
        <v>1</v>
      </c>
      <c r="K7054">
        <v>5780</v>
      </c>
      <c r="L7054" t="str">
        <f>IFERROR(INDEX(play_attribution!$B$2:$B$328,MATCH(A7054,play_attribution!$A$2:$A$328,0)),"")</f>
        <v/>
      </c>
      <c r="M7054" t="str">
        <f>VLOOKUP(H7054,seller_roster!$A$2:$B$85,2,FALSE)</f>
        <v>Riley Tran</v>
      </c>
      <c r="N7054" t="str">
        <f>VLOOKUP(C7054,accounts!$A$2:$F$9615,2,FALSE)</f>
        <v>Construction</v>
      </c>
      <c r="O7054" t="str">
        <f>VLOOKUP(C7054,accounts!$A$2:$F$9615,3,FALSE)</f>
        <v>$2.5M-$5M</v>
      </c>
      <c r="P7054" t="str">
        <f>VLOOKUP(C7054,accounts!$A$2:$F$9615,5,FALSE)</f>
        <v>West</v>
      </c>
      <c r="Q7054" t="b">
        <f t="shared" si="111"/>
        <v>1</v>
      </c>
      <c r="R7054" t="e">
        <f>INDEX(removed_duplicate_rows!$A$5:$A$39,MATCH(wins!A7054,removed_duplicate_rows!$A$5:$A$39,0))</f>
        <v>#N/A</v>
      </c>
    </row>
    <row r="7055" spans="1:18" ht="15.75" customHeight="1" x14ac:dyDescent="0.2">
      <c r="A7055" t="s">
        <v>21297</v>
      </c>
      <c r="B7055" t="s">
        <v>21298</v>
      </c>
      <c r="C7055" t="s">
        <v>21299</v>
      </c>
      <c r="D7055" s="10">
        <v>46081</v>
      </c>
      <c r="E7055" t="s">
        <v>19916</v>
      </c>
      <c r="F7055">
        <v>4</v>
      </c>
      <c r="G7055" t="s">
        <v>77</v>
      </c>
      <c r="H7055" t="s">
        <v>266</v>
      </c>
      <c r="I7055" t="s">
        <v>79</v>
      </c>
      <c r="J7055">
        <v>1</v>
      </c>
      <c r="K7055">
        <v>7352</v>
      </c>
      <c r="L7055" t="str">
        <f>IFERROR(INDEX(play_attribution!$B$2:$B$328,MATCH(A7055,play_attribution!$A$2:$A$328,0)),"")</f>
        <v/>
      </c>
      <c r="M7055" t="str">
        <f>VLOOKUP(H7055,seller_roster!$A$2:$B$85,2,FALSE)</f>
        <v>Dakota Vega</v>
      </c>
      <c r="N7055" t="str">
        <f>VLOOKUP(C7055,accounts!$A$2:$F$9615,2,FALSE)</f>
        <v>Retail Multi-Location</v>
      </c>
      <c r="O7055" t="str">
        <f>VLOOKUP(C7055,accounts!$A$2:$F$9615,3,FALSE)</f>
        <v>$5M-$10M</v>
      </c>
      <c r="P7055" t="str">
        <f>VLOOKUP(C7055,accounts!$A$2:$F$9615,5,FALSE)</f>
        <v>West</v>
      </c>
      <c r="Q7055" t="b">
        <f t="shared" si="111"/>
        <v>1</v>
      </c>
      <c r="R7055" t="e">
        <f>INDEX(removed_duplicate_rows!$A$5:$A$39,MATCH(wins!A7055,removed_duplicate_rows!$A$5:$A$39,0))</f>
        <v>#N/A</v>
      </c>
    </row>
    <row r="7056" spans="1:18" ht="15.75" customHeight="1" x14ac:dyDescent="0.2">
      <c r="A7056" t="s">
        <v>21300</v>
      </c>
      <c r="B7056" t="s">
        <v>21301</v>
      </c>
      <c r="C7056" t="s">
        <v>21302</v>
      </c>
      <c r="D7056" s="10">
        <v>46081</v>
      </c>
      <c r="E7056" t="s">
        <v>19916</v>
      </c>
      <c r="F7056">
        <v>4</v>
      </c>
      <c r="G7056" t="s">
        <v>77</v>
      </c>
      <c r="H7056" t="s">
        <v>87</v>
      </c>
      <c r="I7056" t="s">
        <v>79</v>
      </c>
      <c r="J7056">
        <v>1</v>
      </c>
      <c r="K7056">
        <v>7511</v>
      </c>
      <c r="L7056" t="str">
        <f>IFERROR(INDEX(play_attribution!$B$2:$B$328,MATCH(A7056,play_attribution!$A$2:$A$328,0)),"")</f>
        <v/>
      </c>
      <c r="M7056" t="str">
        <f>VLOOKUP(H7056,seller_roster!$A$2:$B$85,2,FALSE)</f>
        <v>Harper Tran</v>
      </c>
      <c r="N7056" t="str">
        <f>VLOOKUP(C7056,accounts!$A$2:$F$9615,2,FALSE)</f>
        <v>Field Services</v>
      </c>
      <c r="O7056" t="str">
        <f>VLOOKUP(C7056,accounts!$A$2:$F$9615,3,FALSE)</f>
        <v>$1M-$2.5M</v>
      </c>
      <c r="P7056" t="str">
        <f>VLOOKUP(C7056,accounts!$A$2:$F$9615,5,FALSE)</f>
        <v>East</v>
      </c>
      <c r="Q7056" t="b">
        <f t="shared" si="111"/>
        <v>1</v>
      </c>
      <c r="R7056" t="e">
        <f>INDEX(removed_duplicate_rows!$A$5:$A$39,MATCH(wins!A7056,removed_duplicate_rows!$A$5:$A$39,0))</f>
        <v>#N/A</v>
      </c>
    </row>
    <row r="7057" spans="1:18" ht="15.75" customHeight="1" x14ac:dyDescent="0.2">
      <c r="A7057" t="s">
        <v>21303</v>
      </c>
      <c r="B7057" t="s">
        <v>21304</v>
      </c>
      <c r="C7057" t="s">
        <v>21305</v>
      </c>
      <c r="D7057" s="10">
        <v>46081</v>
      </c>
      <c r="E7057" t="s">
        <v>19916</v>
      </c>
      <c r="F7057">
        <v>4</v>
      </c>
      <c r="G7057" t="s">
        <v>77</v>
      </c>
      <c r="H7057" t="s">
        <v>159</v>
      </c>
      <c r="I7057" t="s">
        <v>79</v>
      </c>
      <c r="J7057">
        <v>1</v>
      </c>
      <c r="K7057">
        <v>9520</v>
      </c>
      <c r="L7057" t="str">
        <f>IFERROR(INDEX(play_attribution!$B$2:$B$328,MATCH(A7057,play_attribution!$A$2:$A$328,0)),"")</f>
        <v/>
      </c>
      <c r="M7057" t="str">
        <f>VLOOKUP(H7057,seller_roster!$A$2:$B$85,2,FALSE)</f>
        <v>Kai Bianchi</v>
      </c>
      <c r="N7057" t="str">
        <f>VLOOKUP(C7057,accounts!$A$2:$F$9615,2,FALSE)</f>
        <v>Field Services</v>
      </c>
      <c r="O7057" t="str">
        <f>VLOOKUP(C7057,accounts!$A$2:$F$9615,3,FALSE)</f>
        <v>$2.5M-$5M</v>
      </c>
      <c r="P7057" t="str">
        <f>VLOOKUP(C7057,accounts!$A$2:$F$9615,5,FALSE)</f>
        <v>West</v>
      </c>
      <c r="Q7057" t="b">
        <f t="shared" si="111"/>
        <v>1</v>
      </c>
      <c r="R7057" t="e">
        <f>INDEX(removed_duplicate_rows!$A$5:$A$39,MATCH(wins!A7057,removed_duplicate_rows!$A$5:$A$39,0))</f>
        <v>#N/A</v>
      </c>
    </row>
    <row r="7058" spans="1:18" ht="15.75" customHeight="1" x14ac:dyDescent="0.2">
      <c r="A7058" t="s">
        <v>21306</v>
      </c>
      <c r="B7058" t="s">
        <v>21307</v>
      </c>
      <c r="C7058" t="s">
        <v>21308</v>
      </c>
      <c r="D7058" s="10">
        <v>46081</v>
      </c>
      <c r="E7058" t="s">
        <v>19916</v>
      </c>
      <c r="F7058">
        <v>4</v>
      </c>
      <c r="G7058" t="s">
        <v>77</v>
      </c>
      <c r="H7058" t="s">
        <v>133</v>
      </c>
      <c r="I7058" t="s">
        <v>79</v>
      </c>
      <c r="J7058">
        <v>1</v>
      </c>
      <c r="K7058">
        <v>8686</v>
      </c>
      <c r="L7058" t="str">
        <f>IFERROR(INDEX(play_attribution!$B$2:$B$328,MATCH(A7058,play_attribution!$A$2:$A$328,0)),"")</f>
        <v/>
      </c>
      <c r="M7058" t="str">
        <f>VLOOKUP(H7058,seller_roster!$A$2:$B$85,2,FALSE)</f>
        <v>Devon Tran</v>
      </c>
      <c r="N7058" t="str">
        <f>VLOOKUP(C7058,accounts!$A$2:$F$9615,2,FALSE)</f>
        <v>Healthcare Services</v>
      </c>
      <c r="O7058" t="str">
        <f>VLOOKUP(C7058,accounts!$A$2:$F$9615,3,FALSE)</f>
        <v>$5M-$10M</v>
      </c>
      <c r="P7058" t="str">
        <f>VLOOKUP(C7058,accounts!$A$2:$F$9615,5,FALSE)</f>
        <v>East</v>
      </c>
      <c r="Q7058" t="b">
        <f t="shared" si="111"/>
        <v>1</v>
      </c>
      <c r="R7058" t="e">
        <f>INDEX(removed_duplicate_rows!$A$5:$A$39,MATCH(wins!A7058,removed_duplicate_rows!$A$5:$A$39,0))</f>
        <v>#N/A</v>
      </c>
    </row>
    <row r="7059" spans="1:18" ht="15.75" customHeight="1" x14ac:dyDescent="0.2">
      <c r="A7059" t="s">
        <v>21309</v>
      </c>
      <c r="B7059" t="s">
        <v>21310</v>
      </c>
      <c r="C7059" t="s">
        <v>21311</v>
      </c>
      <c r="D7059" s="10">
        <v>46081</v>
      </c>
      <c r="E7059" t="s">
        <v>19916</v>
      </c>
      <c r="F7059">
        <v>4</v>
      </c>
      <c r="G7059" t="s">
        <v>77</v>
      </c>
      <c r="H7059" t="s">
        <v>114</v>
      </c>
      <c r="I7059" t="s">
        <v>79</v>
      </c>
      <c r="J7059">
        <v>1</v>
      </c>
      <c r="K7059">
        <v>9055</v>
      </c>
      <c r="L7059" t="str">
        <f>IFERROR(INDEX(play_attribution!$B$2:$B$328,MATCH(A7059,play_attribution!$A$2:$A$328,0)),"")</f>
        <v/>
      </c>
      <c r="M7059" t="str">
        <f>VLOOKUP(H7059,seller_roster!$A$2:$B$85,2,FALSE)</f>
        <v>Ray Reyes</v>
      </c>
      <c r="N7059" t="str">
        <f>VLOOKUP(C7059,accounts!$A$2:$F$9615,2,FALSE)</f>
        <v>Manufacturing</v>
      </c>
      <c r="O7059" t="str">
        <f>VLOOKUP(C7059,accounts!$A$2:$F$9615,3,FALSE)</f>
        <v>$2.5M-$5M</v>
      </c>
      <c r="P7059" t="str">
        <f>VLOOKUP(C7059,accounts!$A$2:$F$9615,5,FALSE)</f>
        <v>Central</v>
      </c>
      <c r="Q7059" t="b">
        <f t="shared" si="111"/>
        <v>1</v>
      </c>
      <c r="R7059" t="e">
        <f>INDEX(removed_duplicate_rows!$A$5:$A$39,MATCH(wins!A7059,removed_duplicate_rows!$A$5:$A$39,0))</f>
        <v>#N/A</v>
      </c>
    </row>
    <row r="7060" spans="1:18" ht="15.75" customHeight="1" x14ac:dyDescent="0.2">
      <c r="A7060" t="s">
        <v>21312</v>
      </c>
      <c r="B7060" t="s">
        <v>21313</v>
      </c>
      <c r="C7060" t="s">
        <v>21314</v>
      </c>
      <c r="D7060" s="10">
        <v>46081</v>
      </c>
      <c r="E7060" t="s">
        <v>19916</v>
      </c>
      <c r="F7060">
        <v>4</v>
      </c>
      <c r="G7060" t="s">
        <v>77</v>
      </c>
      <c r="H7060" t="s">
        <v>184</v>
      </c>
      <c r="I7060" t="s">
        <v>79</v>
      </c>
      <c r="J7060">
        <v>1</v>
      </c>
      <c r="K7060">
        <v>6587</v>
      </c>
      <c r="L7060" t="str">
        <f>IFERROR(INDEX(play_attribution!$B$2:$B$328,MATCH(A7060,play_attribution!$A$2:$A$328,0)),"")</f>
        <v/>
      </c>
      <c r="M7060" t="str">
        <f>VLOOKUP(H7060,seller_roster!$A$2:$B$85,2,FALSE)</f>
        <v>Zion Silva</v>
      </c>
      <c r="N7060" t="str">
        <f>VLOOKUP(C7060,accounts!$A$2:$F$9615,2,FALSE)</f>
        <v>Logistics</v>
      </c>
      <c r="O7060" t="str">
        <f>VLOOKUP(C7060,accounts!$A$2:$F$9615,3,FALSE)</f>
        <v>$5M-$10M</v>
      </c>
      <c r="P7060" t="str">
        <f>VLOOKUP(C7060,accounts!$A$2:$F$9615,5,FALSE)</f>
        <v>East</v>
      </c>
      <c r="Q7060" t="b">
        <f t="shared" si="111"/>
        <v>1</v>
      </c>
      <c r="R7060" t="e">
        <f>INDEX(removed_duplicate_rows!$A$5:$A$39,MATCH(wins!A7060,removed_duplicate_rows!$A$5:$A$39,0))</f>
        <v>#N/A</v>
      </c>
    </row>
    <row r="7061" spans="1:18" ht="15.75" customHeight="1" x14ac:dyDescent="0.2">
      <c r="A7061" t="s">
        <v>21315</v>
      </c>
      <c r="B7061" t="s">
        <v>21316</v>
      </c>
      <c r="C7061" t="s">
        <v>21317</v>
      </c>
      <c r="D7061" s="10">
        <v>46081</v>
      </c>
      <c r="E7061" t="s">
        <v>19916</v>
      </c>
      <c r="F7061">
        <v>4</v>
      </c>
      <c r="G7061" t="s">
        <v>77</v>
      </c>
      <c r="H7061" t="s">
        <v>169</v>
      </c>
      <c r="I7061" t="s">
        <v>79</v>
      </c>
      <c r="J7061">
        <v>1</v>
      </c>
      <c r="K7061">
        <v>4895</v>
      </c>
      <c r="L7061" t="str">
        <f>IFERROR(INDEX(play_attribution!$B$2:$B$328,MATCH(A7061,play_attribution!$A$2:$A$328,0)),"")</f>
        <v/>
      </c>
      <c r="M7061" t="str">
        <f>VLOOKUP(H7061,seller_roster!$A$2:$B$85,2,FALSE)</f>
        <v>Rhea Doyle</v>
      </c>
      <c r="N7061" t="str">
        <f>VLOOKUP(C7061,accounts!$A$2:$F$9615,2,FALSE)</f>
        <v>Healthcare Services</v>
      </c>
      <c r="O7061" t="str">
        <f>VLOOKUP(C7061,accounts!$A$2:$F$9615,3,FALSE)</f>
        <v>$2.5M-$5M</v>
      </c>
      <c r="P7061" t="str">
        <f>VLOOKUP(C7061,accounts!$A$2:$F$9615,5,FALSE)</f>
        <v>East</v>
      </c>
      <c r="Q7061" t="b">
        <f t="shared" si="111"/>
        <v>1</v>
      </c>
      <c r="R7061" t="e">
        <f>INDEX(removed_duplicate_rows!$A$5:$A$39,MATCH(wins!A7061,removed_duplicate_rows!$A$5:$A$39,0))</f>
        <v>#N/A</v>
      </c>
    </row>
    <row r="7062" spans="1:18" ht="15.75" customHeight="1" x14ac:dyDescent="0.2">
      <c r="A7062" t="s">
        <v>21318</v>
      </c>
      <c r="B7062" t="s">
        <v>21319</v>
      </c>
      <c r="C7062" t="s">
        <v>21320</v>
      </c>
      <c r="D7062" s="10">
        <v>46081</v>
      </c>
      <c r="E7062" t="s">
        <v>19916</v>
      </c>
      <c r="F7062">
        <v>4</v>
      </c>
      <c r="G7062" t="s">
        <v>77</v>
      </c>
      <c r="H7062" t="s">
        <v>177</v>
      </c>
      <c r="I7062" t="s">
        <v>79</v>
      </c>
      <c r="J7062">
        <v>1</v>
      </c>
      <c r="K7062">
        <v>3939</v>
      </c>
      <c r="L7062" t="str">
        <f>IFERROR(INDEX(play_attribution!$B$2:$B$328,MATCH(A7062,play_attribution!$A$2:$A$328,0)),"")</f>
        <v/>
      </c>
      <c r="M7062" t="str">
        <f>VLOOKUP(H7062,seller_roster!$A$2:$B$85,2,FALSE)</f>
        <v>Gray Marsh</v>
      </c>
      <c r="N7062" t="str">
        <f>VLOOKUP(C7062,accounts!$A$2:$F$9615,2,FALSE)</f>
        <v>Healthcare Services</v>
      </c>
      <c r="O7062" t="str">
        <f>VLOOKUP(C7062,accounts!$A$2:$F$9615,3,FALSE)</f>
        <v>$5M-$10M</v>
      </c>
      <c r="P7062" t="str">
        <f>VLOOKUP(C7062,accounts!$A$2:$F$9615,5,FALSE)</f>
        <v>East</v>
      </c>
      <c r="Q7062" t="b">
        <f t="shared" si="111"/>
        <v>1</v>
      </c>
      <c r="R7062" t="e">
        <f>INDEX(removed_duplicate_rows!$A$5:$A$39,MATCH(wins!A7062,removed_duplicate_rows!$A$5:$A$39,0))</f>
        <v>#N/A</v>
      </c>
    </row>
    <row r="7063" spans="1:18" ht="15.75" customHeight="1" x14ac:dyDescent="0.2">
      <c r="A7063" t="s">
        <v>21321</v>
      </c>
      <c r="B7063" t="s">
        <v>21322</v>
      </c>
      <c r="C7063" t="s">
        <v>21323</v>
      </c>
      <c r="D7063" s="10">
        <v>46081</v>
      </c>
      <c r="E7063" t="s">
        <v>19916</v>
      </c>
      <c r="F7063">
        <v>4</v>
      </c>
      <c r="G7063" t="s">
        <v>273</v>
      </c>
      <c r="H7063" t="s">
        <v>312</v>
      </c>
      <c r="I7063" t="s">
        <v>79</v>
      </c>
      <c r="J7063">
        <v>1</v>
      </c>
      <c r="K7063">
        <v>9590</v>
      </c>
      <c r="L7063" t="str">
        <f>IFERROR(INDEX(play_attribution!$B$2:$B$328,MATCH(A7063,play_attribution!$A$2:$A$328,0)),"")</f>
        <v/>
      </c>
      <c r="M7063" t="str">
        <f>VLOOKUP(H7063,seller_roster!$A$2:$B$85,2,FALSE)</f>
        <v>Tatum Osei</v>
      </c>
      <c r="N7063" t="str">
        <f>VLOOKUP(C7063,accounts!$A$2:$F$9615,2,FALSE)</f>
        <v>Logistics</v>
      </c>
      <c r="O7063" t="str">
        <f>VLOOKUP(C7063,accounts!$A$2:$F$9615,3,FALSE)</f>
        <v>$2.5M-$5M</v>
      </c>
      <c r="P7063" t="str">
        <f>VLOOKUP(C7063,accounts!$A$2:$F$9615,5,FALSE)</f>
        <v>West</v>
      </c>
      <c r="Q7063" t="b">
        <f t="shared" si="111"/>
        <v>1</v>
      </c>
      <c r="R7063" t="e">
        <f>INDEX(removed_duplicate_rows!$A$5:$A$39,MATCH(wins!A7063,removed_duplicate_rows!$A$5:$A$39,0))</f>
        <v>#N/A</v>
      </c>
    </row>
    <row r="7064" spans="1:18" ht="15.75" customHeight="1" x14ac:dyDescent="0.2">
      <c r="A7064" t="s">
        <v>21324</v>
      </c>
      <c r="B7064" t="s">
        <v>21325</v>
      </c>
      <c r="C7064" t="s">
        <v>21326</v>
      </c>
      <c r="D7064" s="10">
        <v>46081</v>
      </c>
      <c r="E7064" t="s">
        <v>19916</v>
      </c>
      <c r="F7064">
        <v>4</v>
      </c>
      <c r="G7064" t="s">
        <v>273</v>
      </c>
      <c r="H7064" t="s">
        <v>278</v>
      </c>
      <c r="I7064" t="s">
        <v>79</v>
      </c>
      <c r="J7064">
        <v>1</v>
      </c>
      <c r="K7064">
        <v>10095</v>
      </c>
      <c r="L7064" t="str">
        <f>IFERROR(INDEX(play_attribution!$B$2:$B$328,MATCH(A7064,play_attribution!$A$2:$A$328,0)),"")</f>
        <v/>
      </c>
      <c r="M7064" t="str">
        <f>VLOOKUP(H7064,seller_roster!$A$2:$B$85,2,FALSE)</f>
        <v>Kira Bianchi</v>
      </c>
      <c r="N7064" t="str">
        <f>VLOOKUP(C7064,accounts!$A$2:$F$9615,2,FALSE)</f>
        <v>Logistics</v>
      </c>
      <c r="O7064" t="str">
        <f>VLOOKUP(C7064,accounts!$A$2:$F$9615,3,FALSE)</f>
        <v>$5M-$10M</v>
      </c>
      <c r="P7064" t="str">
        <f>VLOOKUP(C7064,accounts!$A$2:$F$9615,5,FALSE)</f>
        <v>East</v>
      </c>
      <c r="Q7064" t="b">
        <f t="shared" si="111"/>
        <v>1</v>
      </c>
      <c r="R7064" t="e">
        <f>INDEX(removed_duplicate_rows!$A$5:$A$39,MATCH(wins!A7064,removed_duplicate_rows!$A$5:$A$39,0))</f>
        <v>#N/A</v>
      </c>
    </row>
    <row r="7065" spans="1:18" ht="15.75" customHeight="1" x14ac:dyDescent="0.2">
      <c r="A7065" t="s">
        <v>21327</v>
      </c>
      <c r="B7065" t="s">
        <v>21328</v>
      </c>
      <c r="C7065" t="s">
        <v>21329</v>
      </c>
      <c r="D7065" s="10">
        <v>46081</v>
      </c>
      <c r="E7065" t="s">
        <v>19916</v>
      </c>
      <c r="F7065">
        <v>4</v>
      </c>
      <c r="G7065" t="s">
        <v>273</v>
      </c>
      <c r="H7065" t="s">
        <v>357</v>
      </c>
      <c r="I7065" t="s">
        <v>55</v>
      </c>
      <c r="J7065">
        <v>1</v>
      </c>
      <c r="K7065">
        <v>6029</v>
      </c>
      <c r="L7065" t="str">
        <f>IFERROR(INDEX(play_attribution!$B$2:$B$328,MATCH(A7065,play_attribution!$A$2:$A$328,0)),"")</f>
        <v/>
      </c>
      <c r="M7065" t="str">
        <f>VLOOKUP(H7065,seller_roster!$A$2:$B$85,2,FALSE)</f>
        <v>Hollis Abadi</v>
      </c>
      <c r="N7065" t="str">
        <f>VLOOKUP(C7065,accounts!$A$2:$F$9615,2,FALSE)</f>
        <v>Construction</v>
      </c>
      <c r="O7065" t="str">
        <f>VLOOKUP(C7065,accounts!$A$2:$F$9615,3,FALSE)</f>
        <v>$5M-$10M</v>
      </c>
      <c r="P7065" t="str">
        <f>VLOOKUP(C7065,accounts!$A$2:$F$9615,5,FALSE)</f>
        <v>West</v>
      </c>
      <c r="Q7065" t="b">
        <f t="shared" si="111"/>
        <v>1</v>
      </c>
      <c r="R7065" t="e">
        <f>INDEX(removed_duplicate_rows!$A$5:$A$39,MATCH(wins!A7065,removed_duplicate_rows!$A$5:$A$39,0))</f>
        <v>#N/A</v>
      </c>
    </row>
    <row r="7066" spans="1:18" ht="15.75" customHeight="1" x14ac:dyDescent="0.2">
      <c r="A7066" t="s">
        <v>21330</v>
      </c>
      <c r="B7066" t="s">
        <v>21331</v>
      </c>
      <c r="C7066" t="s">
        <v>21332</v>
      </c>
      <c r="D7066" s="10">
        <v>46081</v>
      </c>
      <c r="E7066" t="s">
        <v>19916</v>
      </c>
      <c r="F7066">
        <v>4</v>
      </c>
      <c r="G7066" t="s">
        <v>273</v>
      </c>
      <c r="H7066" t="s">
        <v>1098</v>
      </c>
      <c r="I7066" t="s">
        <v>79</v>
      </c>
      <c r="J7066">
        <v>1</v>
      </c>
      <c r="K7066">
        <v>13057</v>
      </c>
      <c r="L7066" t="str">
        <f>IFERROR(INDEX(play_attribution!$B$2:$B$328,MATCH(A7066,play_attribution!$A$2:$A$328,0)),"")</f>
        <v/>
      </c>
      <c r="M7066" t="str">
        <f>VLOOKUP(H7066,seller_roster!$A$2:$B$85,2,FALSE)</f>
        <v>Yael Okafor</v>
      </c>
      <c r="N7066" t="str">
        <f>VLOOKUP(C7066,accounts!$A$2:$F$9615,2,FALSE)</f>
        <v>Logistics</v>
      </c>
      <c r="O7066" t="str">
        <f>VLOOKUP(C7066,accounts!$A$2:$F$9615,3,FALSE)</f>
        <v>$5M-$10M</v>
      </c>
      <c r="P7066" t="str">
        <f>VLOOKUP(C7066,accounts!$A$2:$F$9615,5,FALSE)</f>
        <v>West</v>
      </c>
      <c r="Q7066" t="b">
        <f t="shared" si="111"/>
        <v>1</v>
      </c>
      <c r="R7066" t="e">
        <f>INDEX(removed_duplicate_rows!$A$5:$A$39,MATCH(wins!A7066,removed_duplicate_rows!$A$5:$A$39,0))</f>
        <v>#N/A</v>
      </c>
    </row>
    <row r="7067" spans="1:18" ht="15.75" customHeight="1" x14ac:dyDescent="0.2">
      <c r="A7067" t="s">
        <v>21333</v>
      </c>
      <c r="B7067" t="s">
        <v>21334</v>
      </c>
      <c r="C7067" t="s">
        <v>21335</v>
      </c>
      <c r="D7067" s="10">
        <v>46081</v>
      </c>
      <c r="E7067" t="s">
        <v>19916</v>
      </c>
      <c r="F7067">
        <v>4</v>
      </c>
      <c r="G7067" t="s">
        <v>273</v>
      </c>
      <c r="H7067" t="s">
        <v>289</v>
      </c>
      <c r="I7067" t="s">
        <v>79</v>
      </c>
      <c r="J7067">
        <v>1</v>
      </c>
      <c r="K7067">
        <v>7663</v>
      </c>
      <c r="L7067" t="str">
        <f>IFERROR(INDEX(play_attribution!$B$2:$B$328,MATCH(A7067,play_attribution!$A$2:$A$328,0)),"")</f>
        <v/>
      </c>
      <c r="M7067" t="str">
        <f>VLOOKUP(H7067,seller_roster!$A$2:$B$85,2,FALSE)</f>
        <v>Skyler Okafor</v>
      </c>
      <c r="N7067" t="str">
        <f>VLOOKUP(C7067,accounts!$A$2:$F$9615,2,FALSE)</f>
        <v>Construction</v>
      </c>
      <c r="O7067" t="str">
        <f>VLOOKUP(C7067,accounts!$A$2:$F$9615,3,FALSE)</f>
        <v>$5M-$10M</v>
      </c>
      <c r="P7067" t="str">
        <f>VLOOKUP(C7067,accounts!$A$2:$F$9615,5,FALSE)</f>
        <v>West</v>
      </c>
      <c r="Q7067" t="b">
        <f t="shared" si="111"/>
        <v>1</v>
      </c>
      <c r="R7067" t="e">
        <f>INDEX(removed_duplicate_rows!$A$5:$A$39,MATCH(wins!A7067,removed_duplicate_rows!$A$5:$A$39,0))</f>
        <v>#N/A</v>
      </c>
    </row>
    <row r="7068" spans="1:18" ht="15.75" customHeight="1" x14ac:dyDescent="0.2">
      <c r="A7068" t="s">
        <v>21336</v>
      </c>
      <c r="B7068" t="s">
        <v>21337</v>
      </c>
      <c r="C7068" t="s">
        <v>21338</v>
      </c>
      <c r="D7068" s="10">
        <v>46081</v>
      </c>
      <c r="E7068" t="s">
        <v>19916</v>
      </c>
      <c r="F7068">
        <v>4</v>
      </c>
      <c r="G7068" t="s">
        <v>273</v>
      </c>
      <c r="H7068" t="s">
        <v>323</v>
      </c>
      <c r="I7068" t="s">
        <v>79</v>
      </c>
      <c r="J7068">
        <v>1</v>
      </c>
      <c r="K7068">
        <v>11457</v>
      </c>
      <c r="L7068" t="str">
        <f>IFERROR(INDEX(play_attribution!$B$2:$B$328,MATCH(A7068,play_attribution!$A$2:$A$328,0)),"")</f>
        <v/>
      </c>
      <c r="M7068" t="str">
        <f>VLOOKUP(H7068,seller_roster!$A$2:$B$85,2,FALSE)</f>
        <v>Finley Kowalski</v>
      </c>
      <c r="N7068" t="str">
        <f>VLOOKUP(C7068,accounts!$A$2:$F$9615,2,FALSE)</f>
        <v>Healthcare Services</v>
      </c>
      <c r="O7068" t="str">
        <f>VLOOKUP(C7068,accounts!$A$2:$F$9615,3,FALSE)</f>
        <v>$5M-$10M</v>
      </c>
      <c r="P7068" t="str">
        <f>VLOOKUP(C7068,accounts!$A$2:$F$9615,5,FALSE)</f>
        <v>East</v>
      </c>
      <c r="Q7068" t="b">
        <f t="shared" si="111"/>
        <v>1</v>
      </c>
      <c r="R7068" t="e">
        <f>INDEX(removed_duplicate_rows!$A$5:$A$39,MATCH(wins!A7068,removed_duplicate_rows!$A$5:$A$39,0))</f>
        <v>#N/A</v>
      </c>
    </row>
    <row r="7069" spans="1:18" ht="15.75" customHeight="1" x14ac:dyDescent="0.2">
      <c r="A7069" t="s">
        <v>21339</v>
      </c>
      <c r="B7069" t="s">
        <v>21340</v>
      </c>
      <c r="C7069" t="s">
        <v>21341</v>
      </c>
      <c r="D7069" s="10">
        <v>46081</v>
      </c>
      <c r="E7069" t="s">
        <v>19916</v>
      </c>
      <c r="F7069">
        <v>4</v>
      </c>
      <c r="G7069" t="s">
        <v>273</v>
      </c>
      <c r="H7069" t="s">
        <v>323</v>
      </c>
      <c r="I7069" t="s">
        <v>79</v>
      </c>
      <c r="J7069">
        <v>1</v>
      </c>
      <c r="K7069">
        <v>6703</v>
      </c>
      <c r="L7069" t="str">
        <f>IFERROR(INDEX(play_attribution!$B$2:$B$328,MATCH(A7069,play_attribution!$A$2:$A$328,0)),"")</f>
        <v/>
      </c>
      <c r="M7069" t="str">
        <f>VLOOKUP(H7069,seller_roster!$A$2:$B$85,2,FALSE)</f>
        <v>Finley Kowalski</v>
      </c>
      <c r="N7069" t="str">
        <f>VLOOKUP(C7069,accounts!$A$2:$F$9615,2,FALSE)</f>
        <v>Nonprofit</v>
      </c>
      <c r="O7069" t="str">
        <f>VLOOKUP(C7069,accounts!$A$2:$F$9615,3,FALSE)</f>
        <v>$2.5M-$5M</v>
      </c>
      <c r="P7069" t="str">
        <f>VLOOKUP(C7069,accounts!$A$2:$F$9615,5,FALSE)</f>
        <v>East</v>
      </c>
      <c r="Q7069" t="b">
        <f t="shared" si="111"/>
        <v>1</v>
      </c>
      <c r="R7069" t="e">
        <f>INDEX(removed_duplicate_rows!$A$5:$A$39,MATCH(wins!A7069,removed_duplicate_rows!$A$5:$A$39,0))</f>
        <v>#N/A</v>
      </c>
    </row>
    <row r="7070" spans="1:18" ht="15.75" customHeight="1" x14ac:dyDescent="0.2">
      <c r="A7070" t="s">
        <v>21342</v>
      </c>
      <c r="B7070" t="s">
        <v>21343</v>
      </c>
      <c r="C7070" t="s">
        <v>21344</v>
      </c>
      <c r="D7070" s="10">
        <v>46081</v>
      </c>
      <c r="E7070" t="s">
        <v>19916</v>
      </c>
      <c r="F7070">
        <v>4</v>
      </c>
      <c r="G7070" t="s">
        <v>273</v>
      </c>
      <c r="H7070" t="s">
        <v>293</v>
      </c>
      <c r="I7070" t="s">
        <v>79</v>
      </c>
      <c r="J7070">
        <v>1</v>
      </c>
      <c r="K7070">
        <v>10640</v>
      </c>
      <c r="L7070" t="str">
        <f>IFERROR(INDEX(play_attribution!$B$2:$B$328,MATCH(A7070,play_attribution!$A$2:$A$328,0)),"")</f>
        <v/>
      </c>
      <c r="M7070" t="str">
        <f>VLOOKUP(H7070,seller_roster!$A$2:$B$85,2,FALSE)</f>
        <v>Hayden Sorensen</v>
      </c>
      <c r="N7070" t="str">
        <f>VLOOKUP(C7070,accounts!$A$2:$F$9615,2,FALSE)</f>
        <v>Retail Multi-Location</v>
      </c>
      <c r="O7070" t="str">
        <f>VLOOKUP(C7070,accounts!$A$2:$F$9615,3,FALSE)</f>
        <v>&lt;$1M</v>
      </c>
      <c r="P7070" t="str">
        <f>VLOOKUP(C7070,accounts!$A$2:$F$9615,5,FALSE)</f>
        <v>East</v>
      </c>
      <c r="Q7070" t="b">
        <f t="shared" si="111"/>
        <v>1</v>
      </c>
      <c r="R7070" t="e">
        <f>INDEX(removed_duplicate_rows!$A$5:$A$39,MATCH(wins!A7070,removed_duplicate_rows!$A$5:$A$39,0))</f>
        <v>#N/A</v>
      </c>
    </row>
    <row r="7071" spans="1:18" ht="15.75" customHeight="1" x14ac:dyDescent="0.2">
      <c r="A7071" t="s">
        <v>21345</v>
      </c>
      <c r="B7071" t="s">
        <v>21346</v>
      </c>
      <c r="C7071" t="s">
        <v>21347</v>
      </c>
      <c r="D7071" s="10">
        <v>46081</v>
      </c>
      <c r="E7071" t="s">
        <v>19916</v>
      </c>
      <c r="F7071">
        <v>4</v>
      </c>
      <c r="G7071" t="s">
        <v>273</v>
      </c>
      <c r="H7071" t="s">
        <v>289</v>
      </c>
      <c r="I7071" t="s">
        <v>79</v>
      </c>
      <c r="J7071">
        <v>1</v>
      </c>
      <c r="K7071">
        <v>6612</v>
      </c>
      <c r="L7071" t="str">
        <f>IFERROR(INDEX(play_attribution!$B$2:$B$328,MATCH(A7071,play_attribution!$A$2:$A$328,0)),"")</f>
        <v/>
      </c>
      <c r="M7071" t="str">
        <f>VLOOKUP(H7071,seller_roster!$A$2:$B$85,2,FALSE)</f>
        <v>Skyler Okafor</v>
      </c>
      <c r="N7071" t="str">
        <f>VLOOKUP(C7071,accounts!$A$2:$F$9615,2,FALSE)</f>
        <v>Nonprofit</v>
      </c>
      <c r="O7071" t="str">
        <f>VLOOKUP(C7071,accounts!$A$2:$F$9615,3,FALSE)</f>
        <v>$2.5M-$5M</v>
      </c>
      <c r="P7071" t="str">
        <f>VLOOKUP(C7071,accounts!$A$2:$F$9615,5,FALSE)</f>
        <v>East</v>
      </c>
      <c r="Q7071" t="b">
        <f t="shared" si="111"/>
        <v>1</v>
      </c>
      <c r="R7071" t="e">
        <f>INDEX(removed_duplicate_rows!$A$5:$A$39,MATCH(wins!A7071,removed_duplicate_rows!$A$5:$A$39,0))</f>
        <v>#N/A</v>
      </c>
    </row>
    <row r="7072" spans="1:18" ht="15.75" customHeight="1" x14ac:dyDescent="0.2">
      <c r="A7072" t="s">
        <v>21348</v>
      </c>
      <c r="B7072" t="s">
        <v>21349</v>
      </c>
      <c r="C7072" t="s">
        <v>21350</v>
      </c>
      <c r="D7072" s="10">
        <v>46081</v>
      </c>
      <c r="E7072" t="s">
        <v>19916</v>
      </c>
      <c r="F7072">
        <v>4</v>
      </c>
      <c r="G7072" t="s">
        <v>273</v>
      </c>
      <c r="H7072" t="s">
        <v>755</v>
      </c>
      <c r="I7072" t="s">
        <v>79</v>
      </c>
      <c r="J7072">
        <v>1</v>
      </c>
      <c r="K7072">
        <v>10472</v>
      </c>
      <c r="L7072" t="str">
        <f>IFERROR(INDEX(play_attribution!$B$2:$B$328,MATCH(A7072,play_attribution!$A$2:$A$328,0)),"")</f>
        <v/>
      </c>
      <c r="M7072" t="str">
        <f>VLOOKUP(H7072,seller_roster!$A$2:$B$85,2,FALSE)</f>
        <v>Jesse Silva</v>
      </c>
      <c r="N7072" t="str">
        <f>VLOOKUP(C7072,accounts!$A$2:$F$9615,2,FALSE)</f>
        <v>Healthcare Services</v>
      </c>
      <c r="O7072" t="str">
        <f>VLOOKUP(C7072,accounts!$A$2:$F$9615,3,FALSE)</f>
        <v>$5M-$10M</v>
      </c>
      <c r="P7072" t="str">
        <f>VLOOKUP(C7072,accounts!$A$2:$F$9615,5,FALSE)</f>
        <v>West</v>
      </c>
      <c r="Q7072" t="b">
        <f t="shared" si="111"/>
        <v>1</v>
      </c>
      <c r="R7072" t="e">
        <f>INDEX(removed_duplicate_rows!$A$5:$A$39,MATCH(wins!A7072,removed_duplicate_rows!$A$5:$A$39,0))</f>
        <v>#N/A</v>
      </c>
    </row>
    <row r="7073" spans="1:18" ht="15.75" customHeight="1" x14ac:dyDescent="0.2">
      <c r="A7073" t="s">
        <v>21351</v>
      </c>
      <c r="B7073" t="s">
        <v>21352</v>
      </c>
      <c r="C7073" t="s">
        <v>21353</v>
      </c>
      <c r="D7073" s="10">
        <v>46081</v>
      </c>
      <c r="E7073" t="s">
        <v>19916</v>
      </c>
      <c r="F7073">
        <v>4</v>
      </c>
      <c r="G7073" t="s">
        <v>273</v>
      </c>
      <c r="H7073" t="s">
        <v>755</v>
      </c>
      <c r="I7073" t="s">
        <v>79</v>
      </c>
      <c r="J7073">
        <v>1</v>
      </c>
      <c r="K7073">
        <v>9230</v>
      </c>
      <c r="L7073" t="str">
        <f>IFERROR(INDEX(play_attribution!$B$2:$B$328,MATCH(A7073,play_attribution!$A$2:$A$328,0)),"")</f>
        <v/>
      </c>
      <c r="M7073" t="str">
        <f>VLOOKUP(H7073,seller_roster!$A$2:$B$85,2,FALSE)</f>
        <v>Jesse Silva</v>
      </c>
      <c r="N7073" t="str">
        <f>VLOOKUP(C7073,accounts!$A$2:$F$9615,2,FALSE)</f>
        <v>Retail Multi-Location</v>
      </c>
      <c r="O7073" t="str">
        <f>VLOOKUP(C7073,accounts!$A$2:$F$9615,3,FALSE)</f>
        <v>$2.5M-$5M</v>
      </c>
      <c r="P7073" t="str">
        <f>VLOOKUP(C7073,accounts!$A$2:$F$9615,5,FALSE)</f>
        <v>Central</v>
      </c>
      <c r="Q7073" t="b">
        <f t="shared" si="111"/>
        <v>1</v>
      </c>
      <c r="R7073" t="e">
        <f>INDEX(removed_duplicate_rows!$A$5:$A$39,MATCH(wins!A7073,removed_duplicate_rows!$A$5:$A$39,0))</f>
        <v>#N/A</v>
      </c>
    </row>
    <row r="7074" spans="1:18" ht="15.75" customHeight="1" x14ac:dyDescent="0.2">
      <c r="A7074" t="s">
        <v>21354</v>
      </c>
      <c r="B7074" t="s">
        <v>21355</v>
      </c>
      <c r="C7074" t="s">
        <v>21356</v>
      </c>
      <c r="D7074" s="10">
        <v>46081</v>
      </c>
      <c r="E7074" t="s">
        <v>19916</v>
      </c>
      <c r="F7074">
        <v>4</v>
      </c>
      <c r="G7074" t="s">
        <v>273</v>
      </c>
      <c r="H7074" t="s">
        <v>337</v>
      </c>
      <c r="I7074" t="s">
        <v>79</v>
      </c>
      <c r="J7074">
        <v>1</v>
      </c>
      <c r="K7074">
        <v>9778</v>
      </c>
      <c r="L7074" t="str">
        <f>IFERROR(INDEX(play_attribution!$B$2:$B$328,MATCH(A7074,play_attribution!$A$2:$A$328,0)),"")</f>
        <v/>
      </c>
      <c r="M7074" t="str">
        <f>VLOOKUP(H7074,seller_roster!$A$2:$B$85,2,FALSE)</f>
        <v>Flor Bianchi</v>
      </c>
      <c r="N7074" t="str">
        <f>VLOOKUP(C7074,accounts!$A$2:$F$9615,2,FALSE)</f>
        <v>Professional Services</v>
      </c>
      <c r="O7074" t="str">
        <f>VLOOKUP(C7074,accounts!$A$2:$F$9615,3,FALSE)</f>
        <v>$2.5M-$5M</v>
      </c>
      <c r="P7074" t="str">
        <f>VLOOKUP(C7074,accounts!$A$2:$F$9615,5,FALSE)</f>
        <v>East</v>
      </c>
      <c r="Q7074" t="b">
        <f t="shared" si="111"/>
        <v>1</v>
      </c>
      <c r="R7074" t="e">
        <f>INDEX(removed_duplicate_rows!$A$5:$A$39,MATCH(wins!A7074,removed_duplicate_rows!$A$5:$A$39,0))</f>
        <v>#N/A</v>
      </c>
    </row>
    <row r="7075" spans="1:18" ht="15.75" customHeight="1" x14ac:dyDescent="0.2">
      <c r="A7075" t="s">
        <v>21357</v>
      </c>
      <c r="B7075" t="s">
        <v>21358</v>
      </c>
      <c r="C7075" t="s">
        <v>21359</v>
      </c>
      <c r="D7075" s="10">
        <v>46081</v>
      </c>
      <c r="E7075" t="s">
        <v>19916</v>
      </c>
      <c r="F7075">
        <v>4</v>
      </c>
      <c r="G7075" t="s">
        <v>273</v>
      </c>
      <c r="H7075" t="s">
        <v>344</v>
      </c>
      <c r="I7075" t="s">
        <v>55</v>
      </c>
      <c r="J7075">
        <v>1</v>
      </c>
      <c r="K7075">
        <v>12512</v>
      </c>
      <c r="L7075" t="str">
        <f>IFERROR(INDEX(play_attribution!$B$2:$B$328,MATCH(A7075,play_attribution!$A$2:$A$328,0)),"")</f>
        <v/>
      </c>
      <c r="M7075" t="str">
        <f>VLOOKUP(H7075,seller_roster!$A$2:$B$85,2,FALSE)</f>
        <v>Wren Kowalski</v>
      </c>
      <c r="N7075" t="str">
        <f>VLOOKUP(C7075,accounts!$A$2:$F$9615,2,FALSE)</f>
        <v>Construction</v>
      </c>
      <c r="O7075" t="str">
        <f>VLOOKUP(C7075,accounts!$A$2:$F$9615,3,FALSE)</f>
        <v>$5M-$10M</v>
      </c>
      <c r="P7075" t="str">
        <f>VLOOKUP(C7075,accounts!$A$2:$F$9615,5,FALSE)</f>
        <v>West</v>
      </c>
      <c r="Q7075" t="b">
        <f t="shared" si="111"/>
        <v>1</v>
      </c>
      <c r="R7075" t="e">
        <f>INDEX(removed_duplicate_rows!$A$5:$A$39,MATCH(wins!A7075,removed_duplicate_rows!$A$5:$A$39,0))</f>
        <v>#N/A</v>
      </c>
    </row>
    <row r="7076" spans="1:18" ht="15.75" customHeight="1" x14ac:dyDescent="0.2">
      <c r="A7076" t="s">
        <v>21360</v>
      </c>
      <c r="B7076" t="s">
        <v>21361</v>
      </c>
      <c r="C7076" t="s">
        <v>21362</v>
      </c>
      <c r="D7076" s="10">
        <v>46081</v>
      </c>
      <c r="E7076" t="s">
        <v>19916</v>
      </c>
      <c r="F7076">
        <v>4</v>
      </c>
      <c r="G7076" t="s">
        <v>273</v>
      </c>
      <c r="H7076" t="s">
        <v>289</v>
      </c>
      <c r="I7076" t="s">
        <v>55</v>
      </c>
      <c r="J7076">
        <v>1</v>
      </c>
      <c r="K7076">
        <v>8437</v>
      </c>
      <c r="L7076" t="str">
        <f>IFERROR(INDEX(play_attribution!$B$2:$B$328,MATCH(A7076,play_attribution!$A$2:$A$328,0)),"")</f>
        <v/>
      </c>
      <c r="M7076" t="str">
        <f>VLOOKUP(H7076,seller_roster!$A$2:$B$85,2,FALSE)</f>
        <v>Skyler Okafor</v>
      </c>
      <c r="N7076" t="str">
        <f>VLOOKUP(C7076,accounts!$A$2:$F$9615,2,FALSE)</f>
        <v>Professional Services</v>
      </c>
      <c r="O7076" t="str">
        <f>VLOOKUP(C7076,accounts!$A$2:$F$9615,3,FALSE)</f>
        <v>$2.5M-$5M</v>
      </c>
      <c r="P7076" t="str">
        <f>VLOOKUP(C7076,accounts!$A$2:$F$9615,5,FALSE)</f>
        <v>West</v>
      </c>
      <c r="Q7076" t="b">
        <f t="shared" si="111"/>
        <v>1</v>
      </c>
      <c r="R7076" t="e">
        <f>INDEX(removed_duplicate_rows!$A$5:$A$39,MATCH(wins!A7076,removed_duplicate_rows!$A$5:$A$39,0))</f>
        <v>#N/A</v>
      </c>
    </row>
    <row r="7077" spans="1:18" ht="15.75" customHeight="1" x14ac:dyDescent="0.2">
      <c r="A7077" t="s">
        <v>21363</v>
      </c>
      <c r="B7077" t="s">
        <v>21364</v>
      </c>
      <c r="C7077" t="s">
        <v>21365</v>
      </c>
      <c r="D7077" s="10">
        <v>46081</v>
      </c>
      <c r="E7077" t="s">
        <v>19916</v>
      </c>
      <c r="F7077">
        <v>4</v>
      </c>
      <c r="G7077" t="s">
        <v>273</v>
      </c>
      <c r="H7077" t="s">
        <v>1098</v>
      </c>
      <c r="I7077" t="s">
        <v>79</v>
      </c>
      <c r="J7077">
        <v>1</v>
      </c>
      <c r="K7077">
        <v>11646</v>
      </c>
      <c r="L7077" t="str">
        <f>IFERROR(INDEX(play_attribution!$B$2:$B$328,MATCH(A7077,play_attribution!$A$2:$A$328,0)),"")</f>
        <v/>
      </c>
      <c r="M7077" t="str">
        <f>VLOOKUP(H7077,seller_roster!$A$2:$B$85,2,FALSE)</f>
        <v>Yael Okafor</v>
      </c>
      <c r="N7077" t="str">
        <f>VLOOKUP(C7077,accounts!$A$2:$F$9615,2,FALSE)</f>
        <v>Manufacturing</v>
      </c>
      <c r="O7077" t="str">
        <f>VLOOKUP(C7077,accounts!$A$2:$F$9615,3,FALSE)</f>
        <v>$1M-$2.5M</v>
      </c>
      <c r="P7077" t="str">
        <f>VLOOKUP(C7077,accounts!$A$2:$F$9615,5,FALSE)</f>
        <v>West</v>
      </c>
      <c r="Q7077" t="b">
        <f t="shared" si="111"/>
        <v>1</v>
      </c>
      <c r="R7077" t="e">
        <f>INDEX(removed_duplicate_rows!$A$5:$A$39,MATCH(wins!A7077,removed_duplicate_rows!$A$5:$A$39,0))</f>
        <v>#N/A</v>
      </c>
    </row>
    <row r="7078" spans="1:18" ht="15.75" customHeight="1" x14ac:dyDescent="0.2">
      <c r="A7078" t="s">
        <v>21366</v>
      </c>
      <c r="B7078" t="s">
        <v>21367</v>
      </c>
      <c r="C7078" t="s">
        <v>21368</v>
      </c>
      <c r="D7078" s="10">
        <v>46081</v>
      </c>
      <c r="E7078" t="s">
        <v>19916</v>
      </c>
      <c r="F7078">
        <v>4</v>
      </c>
      <c r="G7078" t="s">
        <v>273</v>
      </c>
      <c r="H7078" t="s">
        <v>293</v>
      </c>
      <c r="I7078" t="s">
        <v>79</v>
      </c>
      <c r="J7078">
        <v>1</v>
      </c>
      <c r="K7078">
        <v>10222</v>
      </c>
      <c r="L7078" t="str">
        <f>IFERROR(INDEX(play_attribution!$B$2:$B$328,MATCH(A7078,play_attribution!$A$2:$A$328,0)),"")</f>
        <v/>
      </c>
      <c r="M7078" t="str">
        <f>VLOOKUP(H7078,seller_roster!$A$2:$B$85,2,FALSE)</f>
        <v>Hayden Sorensen</v>
      </c>
      <c r="N7078" t="str">
        <f>VLOOKUP(C7078,accounts!$A$2:$F$9615,2,FALSE)</f>
        <v>Professional Services</v>
      </c>
      <c r="O7078" t="str">
        <f>VLOOKUP(C7078,accounts!$A$2:$F$9615,3,FALSE)</f>
        <v>$5M-$10M</v>
      </c>
      <c r="P7078" t="str">
        <f>VLOOKUP(C7078,accounts!$A$2:$F$9615,5,FALSE)</f>
        <v>West</v>
      </c>
      <c r="Q7078" t="b">
        <f t="shared" si="111"/>
        <v>1</v>
      </c>
      <c r="R7078" t="e">
        <f>INDEX(removed_duplicate_rows!$A$5:$A$39,MATCH(wins!A7078,removed_duplicate_rows!$A$5:$A$39,0))</f>
        <v>#N/A</v>
      </c>
    </row>
    <row r="7079" spans="1:18" ht="15.75" customHeight="1" x14ac:dyDescent="0.2">
      <c r="A7079" t="s">
        <v>21369</v>
      </c>
      <c r="B7079" t="s">
        <v>21370</v>
      </c>
      <c r="C7079" t="s">
        <v>21371</v>
      </c>
      <c r="D7079" s="10">
        <v>46081</v>
      </c>
      <c r="E7079" t="s">
        <v>19916</v>
      </c>
      <c r="F7079">
        <v>4</v>
      </c>
      <c r="G7079" t="s">
        <v>273</v>
      </c>
      <c r="H7079" t="s">
        <v>1098</v>
      </c>
      <c r="I7079" t="s">
        <v>55</v>
      </c>
      <c r="J7079">
        <v>1</v>
      </c>
      <c r="K7079">
        <v>14358</v>
      </c>
      <c r="L7079" t="str">
        <f>IFERROR(INDEX(play_attribution!$B$2:$B$328,MATCH(A7079,play_attribution!$A$2:$A$328,0)),"")</f>
        <v/>
      </c>
      <c r="M7079" t="str">
        <f>VLOOKUP(H7079,seller_roster!$A$2:$B$85,2,FALSE)</f>
        <v>Yael Okafor</v>
      </c>
      <c r="N7079" t="str">
        <f>VLOOKUP(C7079,accounts!$A$2:$F$9615,2,FALSE)</f>
        <v>Nonprofit</v>
      </c>
      <c r="O7079" t="str">
        <f>VLOOKUP(C7079,accounts!$A$2:$F$9615,3,FALSE)</f>
        <v>$5M-$10M</v>
      </c>
      <c r="P7079" t="str">
        <f>VLOOKUP(C7079,accounts!$A$2:$F$9615,5,FALSE)</f>
        <v>Central</v>
      </c>
      <c r="Q7079" t="b">
        <f t="shared" si="111"/>
        <v>1</v>
      </c>
      <c r="R7079" t="e">
        <f>INDEX(removed_duplicate_rows!$A$5:$A$39,MATCH(wins!A7079,removed_duplicate_rows!$A$5:$A$39,0))</f>
        <v>#N/A</v>
      </c>
    </row>
    <row r="7080" spans="1:18" ht="15.75" customHeight="1" x14ac:dyDescent="0.2">
      <c r="A7080" t="s">
        <v>21372</v>
      </c>
      <c r="B7080" t="s">
        <v>21373</v>
      </c>
      <c r="C7080" t="s">
        <v>21374</v>
      </c>
      <c r="D7080" s="10">
        <v>46081</v>
      </c>
      <c r="E7080" t="s">
        <v>19916</v>
      </c>
      <c r="F7080">
        <v>4</v>
      </c>
      <c r="G7080" t="s">
        <v>273</v>
      </c>
      <c r="H7080" t="s">
        <v>327</v>
      </c>
      <c r="I7080" t="s">
        <v>55</v>
      </c>
      <c r="J7080">
        <v>1</v>
      </c>
      <c r="K7080">
        <v>8677</v>
      </c>
      <c r="L7080" t="str">
        <f>IFERROR(INDEX(play_attribution!$B$2:$B$328,MATCH(A7080,play_attribution!$A$2:$A$328,0)),"")</f>
        <v/>
      </c>
      <c r="M7080" t="str">
        <f>VLOOKUP(H7080,seller_roster!$A$2:$B$85,2,FALSE)</f>
        <v>Frankie Lindqvist</v>
      </c>
      <c r="N7080" t="str">
        <f>VLOOKUP(C7080,accounts!$A$2:$F$9615,2,FALSE)</f>
        <v>Field Services</v>
      </c>
      <c r="O7080" t="str">
        <f>VLOOKUP(C7080,accounts!$A$2:$F$9615,3,FALSE)</f>
        <v>&gt;$10M</v>
      </c>
      <c r="P7080" t="str">
        <f>VLOOKUP(C7080,accounts!$A$2:$F$9615,5,FALSE)</f>
        <v>Central</v>
      </c>
      <c r="Q7080" t="b">
        <f t="shared" si="111"/>
        <v>1</v>
      </c>
      <c r="R7080" t="e">
        <f>INDEX(removed_duplicate_rows!$A$5:$A$39,MATCH(wins!A7080,removed_duplicate_rows!$A$5:$A$39,0))</f>
        <v>#N/A</v>
      </c>
    </row>
    <row r="7081" spans="1:18" ht="15.75" customHeight="1" x14ac:dyDescent="0.2">
      <c r="A7081" t="s">
        <v>21375</v>
      </c>
      <c r="B7081" t="s">
        <v>21376</v>
      </c>
      <c r="C7081" t="s">
        <v>21377</v>
      </c>
      <c r="D7081" s="10">
        <v>46081</v>
      </c>
      <c r="E7081" t="s">
        <v>19916</v>
      </c>
      <c r="F7081">
        <v>4</v>
      </c>
      <c r="G7081" t="s">
        <v>273</v>
      </c>
      <c r="H7081" t="s">
        <v>323</v>
      </c>
      <c r="I7081" t="s">
        <v>79</v>
      </c>
      <c r="J7081">
        <v>1</v>
      </c>
      <c r="K7081">
        <v>13781</v>
      </c>
      <c r="L7081" t="str">
        <f>IFERROR(INDEX(play_attribution!$B$2:$B$328,MATCH(A7081,play_attribution!$A$2:$A$328,0)),"")</f>
        <v/>
      </c>
      <c r="M7081" t="str">
        <f>VLOOKUP(H7081,seller_roster!$A$2:$B$85,2,FALSE)</f>
        <v>Finley Kowalski</v>
      </c>
      <c r="N7081" t="str">
        <f>VLOOKUP(C7081,accounts!$A$2:$F$9615,2,FALSE)</f>
        <v>Field Services</v>
      </c>
      <c r="O7081" t="str">
        <f>VLOOKUP(C7081,accounts!$A$2:$F$9615,3,FALSE)</f>
        <v>$5M-$10M</v>
      </c>
      <c r="P7081" t="str">
        <f>VLOOKUP(C7081,accounts!$A$2:$F$9615,5,FALSE)</f>
        <v>West</v>
      </c>
      <c r="Q7081" t="b">
        <f t="shared" si="111"/>
        <v>1</v>
      </c>
      <c r="R7081" t="e">
        <f>INDEX(removed_duplicate_rows!$A$5:$A$39,MATCH(wins!A7081,removed_duplicate_rows!$A$5:$A$39,0))</f>
        <v>#N/A</v>
      </c>
    </row>
    <row r="7082" spans="1:18" ht="15.75" customHeight="1" x14ac:dyDescent="0.2">
      <c r="A7082" t="s">
        <v>21378</v>
      </c>
      <c r="B7082" t="s">
        <v>21379</v>
      </c>
      <c r="C7082" t="s">
        <v>21380</v>
      </c>
      <c r="D7082" s="10">
        <v>46081</v>
      </c>
      <c r="E7082" t="s">
        <v>19916</v>
      </c>
      <c r="F7082">
        <v>4</v>
      </c>
      <c r="G7082" t="s">
        <v>273</v>
      </c>
      <c r="H7082" t="s">
        <v>755</v>
      </c>
      <c r="I7082" t="s">
        <v>79</v>
      </c>
      <c r="J7082">
        <v>1</v>
      </c>
      <c r="K7082">
        <v>9522</v>
      </c>
      <c r="L7082" t="str">
        <f>IFERROR(INDEX(play_attribution!$B$2:$B$328,MATCH(A7082,play_attribution!$A$2:$A$328,0)),"")</f>
        <v/>
      </c>
      <c r="M7082" t="str">
        <f>VLOOKUP(H7082,seller_roster!$A$2:$B$85,2,FALSE)</f>
        <v>Jesse Silva</v>
      </c>
      <c r="N7082" t="str">
        <f>VLOOKUP(C7082,accounts!$A$2:$F$9615,2,FALSE)</f>
        <v>Wholesale &amp; Distribution</v>
      </c>
      <c r="O7082" t="str">
        <f>VLOOKUP(C7082,accounts!$A$2:$F$9615,3,FALSE)</f>
        <v>$2.5M-$5M</v>
      </c>
      <c r="P7082" t="str">
        <f>VLOOKUP(C7082,accounts!$A$2:$F$9615,5,FALSE)</f>
        <v>West</v>
      </c>
      <c r="Q7082" t="b">
        <f t="shared" si="111"/>
        <v>1</v>
      </c>
      <c r="R7082" t="e">
        <f>INDEX(removed_duplicate_rows!$A$5:$A$39,MATCH(wins!A7082,removed_duplicate_rows!$A$5:$A$39,0))</f>
        <v>#N/A</v>
      </c>
    </row>
    <row r="7083" spans="1:18" ht="15.75" customHeight="1" x14ac:dyDescent="0.2">
      <c r="A7083" t="s">
        <v>21381</v>
      </c>
      <c r="B7083" t="s">
        <v>21382</v>
      </c>
      <c r="C7083" t="s">
        <v>21383</v>
      </c>
      <c r="D7083" s="10">
        <v>46081</v>
      </c>
      <c r="E7083" t="s">
        <v>19916</v>
      </c>
      <c r="F7083">
        <v>4</v>
      </c>
      <c r="G7083" t="s">
        <v>273</v>
      </c>
      <c r="H7083" t="s">
        <v>301</v>
      </c>
      <c r="I7083" t="s">
        <v>79</v>
      </c>
      <c r="J7083">
        <v>1</v>
      </c>
      <c r="K7083">
        <v>7279</v>
      </c>
      <c r="L7083" t="str">
        <f>IFERROR(INDEX(play_attribution!$B$2:$B$328,MATCH(A7083,play_attribution!$A$2:$A$328,0)),"")</f>
        <v/>
      </c>
      <c r="M7083" t="str">
        <f>VLOOKUP(H7083,seller_roster!$A$2:$B$85,2,FALSE)</f>
        <v>Pia Marsh</v>
      </c>
      <c r="N7083" t="str">
        <f>VLOOKUP(C7083,accounts!$A$2:$F$9615,2,FALSE)</f>
        <v>Retail Multi-Location</v>
      </c>
      <c r="O7083" t="str">
        <f>VLOOKUP(C7083,accounts!$A$2:$F$9615,3,FALSE)</f>
        <v>$2.5M-$5M</v>
      </c>
      <c r="P7083" t="str">
        <f>VLOOKUP(C7083,accounts!$A$2:$F$9615,5,FALSE)</f>
        <v>Central</v>
      </c>
      <c r="Q7083" t="b">
        <f t="shared" si="111"/>
        <v>1</v>
      </c>
      <c r="R7083" t="e">
        <f>INDEX(removed_duplicate_rows!$A$5:$A$39,MATCH(wins!A7083,removed_duplicate_rows!$A$5:$A$39,0))</f>
        <v>#N/A</v>
      </c>
    </row>
    <row r="7084" spans="1:18" ht="15.75" customHeight="1" x14ac:dyDescent="0.2">
      <c r="A7084" t="s">
        <v>21384</v>
      </c>
      <c r="B7084" t="s">
        <v>21385</v>
      </c>
      <c r="C7084" t="s">
        <v>21386</v>
      </c>
      <c r="D7084" s="10">
        <v>46081</v>
      </c>
      <c r="E7084" t="s">
        <v>19916</v>
      </c>
      <c r="F7084">
        <v>4</v>
      </c>
      <c r="G7084" t="s">
        <v>273</v>
      </c>
      <c r="H7084" t="s">
        <v>285</v>
      </c>
      <c r="I7084" t="s">
        <v>79</v>
      </c>
      <c r="J7084">
        <v>1</v>
      </c>
      <c r="K7084">
        <v>11110</v>
      </c>
      <c r="L7084" t="str">
        <f>IFERROR(INDEX(play_attribution!$B$2:$B$328,MATCH(A7084,play_attribution!$A$2:$A$328,0)),"")</f>
        <v/>
      </c>
      <c r="M7084" t="str">
        <f>VLOOKUP(H7084,seller_roster!$A$2:$B$85,2,FALSE)</f>
        <v>Bryn Lindqvist</v>
      </c>
      <c r="N7084" t="str">
        <f>VLOOKUP(C7084,accounts!$A$2:$F$9615,2,FALSE)</f>
        <v>Healthcare Services</v>
      </c>
      <c r="O7084" t="str">
        <f>VLOOKUP(C7084,accounts!$A$2:$F$9615,3,FALSE)</f>
        <v>$2.5M-$5M</v>
      </c>
      <c r="P7084" t="str">
        <f>VLOOKUP(C7084,accounts!$A$2:$F$9615,5,FALSE)</f>
        <v>West</v>
      </c>
      <c r="Q7084" t="b">
        <f t="shared" si="111"/>
        <v>1</v>
      </c>
      <c r="R7084" t="e">
        <f>INDEX(removed_duplicate_rows!$A$5:$A$39,MATCH(wins!A7084,removed_duplicate_rows!$A$5:$A$39,0))</f>
        <v>#N/A</v>
      </c>
    </row>
    <row r="7085" spans="1:18" ht="15.75" customHeight="1" x14ac:dyDescent="0.2">
      <c r="A7085" t="s">
        <v>21387</v>
      </c>
      <c r="B7085" t="s">
        <v>21388</v>
      </c>
      <c r="C7085" t="s">
        <v>21389</v>
      </c>
      <c r="D7085" s="10">
        <v>46081</v>
      </c>
      <c r="E7085" t="s">
        <v>19916</v>
      </c>
      <c r="F7085">
        <v>4</v>
      </c>
      <c r="G7085" t="s">
        <v>273</v>
      </c>
      <c r="H7085" t="s">
        <v>367</v>
      </c>
      <c r="I7085" t="s">
        <v>79</v>
      </c>
      <c r="J7085">
        <v>1</v>
      </c>
      <c r="K7085">
        <v>9891</v>
      </c>
      <c r="L7085" t="str">
        <f>IFERROR(INDEX(play_attribution!$B$2:$B$328,MATCH(A7085,play_attribution!$A$2:$A$328,0)),"")</f>
        <v/>
      </c>
      <c r="M7085" t="str">
        <f>VLOOKUP(H7085,seller_roster!$A$2:$B$85,2,FALSE)</f>
        <v>Zion Ito</v>
      </c>
      <c r="N7085" t="str">
        <f>VLOOKUP(C7085,accounts!$A$2:$F$9615,2,FALSE)</f>
        <v>Field Services</v>
      </c>
      <c r="O7085" t="str">
        <f>VLOOKUP(C7085,accounts!$A$2:$F$9615,3,FALSE)</f>
        <v>$5M-$10M</v>
      </c>
      <c r="P7085" t="str">
        <f>VLOOKUP(C7085,accounts!$A$2:$F$9615,5,FALSE)</f>
        <v>East</v>
      </c>
      <c r="Q7085" t="b">
        <f t="shared" si="111"/>
        <v>1</v>
      </c>
      <c r="R7085" t="e">
        <f>INDEX(removed_duplicate_rows!$A$5:$A$39,MATCH(wins!A7085,removed_duplicate_rows!$A$5:$A$39,0))</f>
        <v>#N/A</v>
      </c>
    </row>
    <row r="7086" spans="1:18" ht="15.75" customHeight="1" x14ac:dyDescent="0.2">
      <c r="A7086" t="s">
        <v>21390</v>
      </c>
      <c r="B7086" t="s">
        <v>21391</v>
      </c>
      <c r="C7086" t="s">
        <v>21392</v>
      </c>
      <c r="D7086" s="10">
        <v>46081</v>
      </c>
      <c r="E7086" t="s">
        <v>19916</v>
      </c>
      <c r="F7086">
        <v>4</v>
      </c>
      <c r="G7086" t="s">
        <v>273</v>
      </c>
      <c r="H7086" t="s">
        <v>327</v>
      </c>
      <c r="I7086" t="s">
        <v>79</v>
      </c>
      <c r="J7086">
        <v>1</v>
      </c>
      <c r="K7086">
        <v>5413</v>
      </c>
      <c r="L7086" t="str">
        <f>IFERROR(INDEX(play_attribution!$B$2:$B$328,MATCH(A7086,play_attribution!$A$2:$A$328,0)),"")</f>
        <v/>
      </c>
      <c r="M7086" t="str">
        <f>VLOOKUP(H7086,seller_roster!$A$2:$B$85,2,FALSE)</f>
        <v>Frankie Lindqvist</v>
      </c>
      <c r="N7086" t="str">
        <f>VLOOKUP(C7086,accounts!$A$2:$F$9615,2,FALSE)</f>
        <v>Construction</v>
      </c>
      <c r="O7086" t="str">
        <f>VLOOKUP(C7086,accounts!$A$2:$F$9615,3,FALSE)</f>
        <v>$5M-$10M</v>
      </c>
      <c r="P7086" t="str">
        <f>VLOOKUP(C7086,accounts!$A$2:$F$9615,5,FALSE)</f>
        <v>West</v>
      </c>
      <c r="Q7086" t="b">
        <f t="shared" si="111"/>
        <v>1</v>
      </c>
      <c r="R7086" t="e">
        <f>INDEX(removed_duplicate_rows!$A$5:$A$39,MATCH(wins!A7086,removed_duplicate_rows!$A$5:$A$39,0))</f>
        <v>#N/A</v>
      </c>
    </row>
    <row r="7087" spans="1:18" ht="15.75" customHeight="1" x14ac:dyDescent="0.2">
      <c r="A7087" t="s">
        <v>21393</v>
      </c>
      <c r="B7087" t="s">
        <v>21394</v>
      </c>
      <c r="C7087" t="s">
        <v>21395</v>
      </c>
      <c r="D7087" s="10">
        <v>46081</v>
      </c>
      <c r="E7087" t="s">
        <v>19916</v>
      </c>
      <c r="F7087">
        <v>4</v>
      </c>
      <c r="G7087" t="s">
        <v>273</v>
      </c>
      <c r="H7087" t="s">
        <v>285</v>
      </c>
      <c r="I7087" t="s">
        <v>79</v>
      </c>
      <c r="J7087">
        <v>1</v>
      </c>
      <c r="K7087">
        <v>18270</v>
      </c>
      <c r="L7087" t="str">
        <f>IFERROR(INDEX(play_attribution!$B$2:$B$328,MATCH(A7087,play_attribution!$A$2:$A$328,0)),"")</f>
        <v/>
      </c>
      <c r="M7087" t="str">
        <f>VLOOKUP(H7087,seller_roster!$A$2:$B$85,2,FALSE)</f>
        <v>Bryn Lindqvist</v>
      </c>
      <c r="N7087" t="str">
        <f>VLOOKUP(C7087,accounts!$A$2:$F$9615,2,FALSE)</f>
        <v>Retail Multi-Location</v>
      </c>
      <c r="O7087" t="str">
        <f>VLOOKUP(C7087,accounts!$A$2:$F$9615,3,FALSE)</f>
        <v>$2.5M-$5M</v>
      </c>
      <c r="P7087" t="str">
        <f>VLOOKUP(C7087,accounts!$A$2:$F$9615,5,FALSE)</f>
        <v>West</v>
      </c>
      <c r="Q7087" t="b">
        <f t="shared" si="111"/>
        <v>1</v>
      </c>
      <c r="R7087" t="e">
        <f>INDEX(removed_duplicate_rows!$A$5:$A$39,MATCH(wins!A7087,removed_duplicate_rows!$A$5:$A$39,0))</f>
        <v>#N/A</v>
      </c>
    </row>
    <row r="7088" spans="1:18" ht="15.75" customHeight="1" x14ac:dyDescent="0.2">
      <c r="A7088" t="s">
        <v>21396</v>
      </c>
      <c r="B7088" t="s">
        <v>21397</v>
      </c>
      <c r="C7088" t="s">
        <v>21398</v>
      </c>
      <c r="D7088" s="10">
        <v>46081</v>
      </c>
      <c r="E7088" t="s">
        <v>19916</v>
      </c>
      <c r="F7088">
        <v>4</v>
      </c>
      <c r="G7088" t="s">
        <v>273</v>
      </c>
      <c r="H7088" t="s">
        <v>717</v>
      </c>
      <c r="I7088" t="s">
        <v>55</v>
      </c>
      <c r="J7088">
        <v>1</v>
      </c>
      <c r="K7088">
        <v>6465</v>
      </c>
      <c r="L7088" t="str">
        <f>IFERROR(INDEX(play_attribution!$B$2:$B$328,MATCH(A7088,play_attribution!$A$2:$A$328,0)),"")</f>
        <v/>
      </c>
      <c r="M7088" t="str">
        <f>VLOOKUP(H7088,seller_roster!$A$2:$B$85,2,FALSE)</f>
        <v>Corey Novak</v>
      </c>
      <c r="N7088" t="str">
        <f>VLOOKUP(C7088,accounts!$A$2:$F$9615,2,FALSE)</f>
        <v>Hospitality Group</v>
      </c>
      <c r="O7088" t="str">
        <f>VLOOKUP(C7088,accounts!$A$2:$F$9615,3,FALSE)</f>
        <v>$1M-$2.5M</v>
      </c>
      <c r="P7088" t="str">
        <f>VLOOKUP(C7088,accounts!$A$2:$F$9615,5,FALSE)</f>
        <v>East</v>
      </c>
      <c r="Q7088" t="b">
        <f t="shared" si="111"/>
        <v>1</v>
      </c>
      <c r="R7088" t="e">
        <f>INDEX(removed_duplicate_rows!$A$5:$A$39,MATCH(wins!A7088,removed_duplicate_rows!$A$5:$A$39,0))</f>
        <v>#N/A</v>
      </c>
    </row>
    <row r="7089" spans="1:18" ht="15.75" customHeight="1" x14ac:dyDescent="0.2">
      <c r="A7089" t="s">
        <v>21399</v>
      </c>
      <c r="B7089" t="s">
        <v>21400</v>
      </c>
      <c r="C7089" t="s">
        <v>21401</v>
      </c>
      <c r="D7089" s="10">
        <v>46081</v>
      </c>
      <c r="E7089" t="s">
        <v>19916</v>
      </c>
      <c r="F7089">
        <v>4</v>
      </c>
      <c r="G7089" t="s">
        <v>273</v>
      </c>
      <c r="H7089" t="s">
        <v>301</v>
      </c>
      <c r="I7089" t="s">
        <v>79</v>
      </c>
      <c r="J7089">
        <v>1</v>
      </c>
      <c r="K7089">
        <v>12636</v>
      </c>
      <c r="L7089" t="str">
        <f>IFERROR(INDEX(play_attribution!$B$2:$B$328,MATCH(A7089,play_attribution!$A$2:$A$328,0)),"")</f>
        <v/>
      </c>
      <c r="M7089" t="str">
        <f>VLOOKUP(H7089,seller_roster!$A$2:$B$85,2,FALSE)</f>
        <v>Pia Marsh</v>
      </c>
      <c r="N7089" t="str">
        <f>VLOOKUP(C7089,accounts!$A$2:$F$9615,2,FALSE)</f>
        <v>Logistics</v>
      </c>
      <c r="O7089" t="str">
        <f>VLOOKUP(C7089,accounts!$A$2:$F$9615,3,FALSE)</f>
        <v>&gt;$10M</v>
      </c>
      <c r="P7089" t="str">
        <f>VLOOKUP(C7089,accounts!$A$2:$F$9615,5,FALSE)</f>
        <v>Central</v>
      </c>
      <c r="Q7089" t="b">
        <f t="shared" si="111"/>
        <v>1</v>
      </c>
      <c r="R7089" t="e">
        <f>INDEX(removed_duplicate_rows!$A$5:$A$39,MATCH(wins!A7089,removed_duplicate_rows!$A$5:$A$39,0))</f>
        <v>#N/A</v>
      </c>
    </row>
    <row r="7090" spans="1:18" ht="15.75" customHeight="1" x14ac:dyDescent="0.2">
      <c r="A7090" t="s">
        <v>21402</v>
      </c>
      <c r="B7090" t="s">
        <v>21403</v>
      </c>
      <c r="C7090" t="s">
        <v>21404</v>
      </c>
      <c r="D7090" s="10">
        <v>46081</v>
      </c>
      <c r="E7090" t="s">
        <v>19916</v>
      </c>
      <c r="F7090">
        <v>4</v>
      </c>
      <c r="G7090" t="s">
        <v>273</v>
      </c>
      <c r="H7090" t="s">
        <v>319</v>
      </c>
      <c r="I7090" t="s">
        <v>79</v>
      </c>
      <c r="J7090">
        <v>1</v>
      </c>
      <c r="K7090">
        <v>11810</v>
      </c>
      <c r="L7090" t="str">
        <f>IFERROR(INDEX(play_attribution!$B$2:$B$328,MATCH(A7090,play_attribution!$A$2:$A$328,0)),"")</f>
        <v/>
      </c>
      <c r="M7090" t="str">
        <f>VLOOKUP(H7090,seller_roster!$A$2:$B$85,2,FALSE)</f>
        <v>Nia Kowalski</v>
      </c>
      <c r="N7090" t="str">
        <f>VLOOKUP(C7090,accounts!$A$2:$F$9615,2,FALSE)</f>
        <v>Construction</v>
      </c>
      <c r="O7090" t="str">
        <f>VLOOKUP(C7090,accounts!$A$2:$F$9615,3,FALSE)</f>
        <v>$5M-$10M</v>
      </c>
      <c r="P7090" t="str">
        <f>VLOOKUP(C7090,accounts!$A$2:$F$9615,5,FALSE)</f>
        <v>East</v>
      </c>
      <c r="Q7090" t="b">
        <f t="shared" si="111"/>
        <v>1</v>
      </c>
      <c r="R7090" t="e">
        <f>INDEX(removed_duplicate_rows!$A$5:$A$39,MATCH(wins!A7090,removed_duplicate_rows!$A$5:$A$39,0))</f>
        <v>#N/A</v>
      </c>
    </row>
    <row r="7091" spans="1:18" ht="15.75" customHeight="1" x14ac:dyDescent="0.2">
      <c r="A7091" t="s">
        <v>21405</v>
      </c>
      <c r="B7091" t="s">
        <v>21406</v>
      </c>
      <c r="C7091" t="s">
        <v>21407</v>
      </c>
      <c r="D7091" s="10">
        <v>46081</v>
      </c>
      <c r="E7091" t="s">
        <v>19916</v>
      </c>
      <c r="F7091">
        <v>4</v>
      </c>
      <c r="G7091" t="s">
        <v>273</v>
      </c>
      <c r="H7091" t="s">
        <v>357</v>
      </c>
      <c r="I7091" t="s">
        <v>79</v>
      </c>
      <c r="J7091">
        <v>1</v>
      </c>
      <c r="K7091">
        <v>3881</v>
      </c>
      <c r="L7091" t="str">
        <f>IFERROR(INDEX(play_attribution!$B$2:$B$328,MATCH(A7091,play_attribution!$A$2:$A$328,0)),"")</f>
        <v/>
      </c>
      <c r="M7091" t="str">
        <f>VLOOKUP(H7091,seller_roster!$A$2:$B$85,2,FALSE)</f>
        <v>Hollis Abadi</v>
      </c>
      <c r="N7091" t="str">
        <f>VLOOKUP(C7091,accounts!$A$2:$F$9615,2,FALSE)</f>
        <v>Retail Multi-Location</v>
      </c>
      <c r="O7091" t="str">
        <f>VLOOKUP(C7091,accounts!$A$2:$F$9615,3,FALSE)</f>
        <v>$2.5M-$5M</v>
      </c>
      <c r="P7091" t="str">
        <f>VLOOKUP(C7091,accounts!$A$2:$F$9615,5,FALSE)</f>
        <v>East</v>
      </c>
      <c r="Q7091" t="b">
        <f t="shared" si="111"/>
        <v>1</v>
      </c>
      <c r="R7091" t="e">
        <f>INDEX(removed_duplicate_rows!$A$5:$A$39,MATCH(wins!A7091,removed_duplicate_rows!$A$5:$A$39,0))</f>
        <v>#N/A</v>
      </c>
    </row>
    <row r="7092" spans="1:18" ht="15.75" customHeight="1" x14ac:dyDescent="0.2">
      <c r="A7092" t="s">
        <v>21408</v>
      </c>
      <c r="B7092" t="s">
        <v>21409</v>
      </c>
      <c r="C7092" t="s">
        <v>21410</v>
      </c>
      <c r="D7092" s="10">
        <v>46081</v>
      </c>
      <c r="E7092" t="s">
        <v>19916</v>
      </c>
      <c r="F7092">
        <v>4</v>
      </c>
      <c r="G7092" t="s">
        <v>273</v>
      </c>
      <c r="H7092" t="s">
        <v>274</v>
      </c>
      <c r="I7092" t="s">
        <v>79</v>
      </c>
      <c r="J7092">
        <v>1</v>
      </c>
      <c r="K7092">
        <v>7338</v>
      </c>
      <c r="L7092" t="str">
        <f>IFERROR(INDEX(play_attribution!$B$2:$B$328,MATCH(A7092,play_attribution!$A$2:$A$328,0)),"")</f>
        <v/>
      </c>
      <c r="M7092" t="str">
        <f>VLOOKUP(H7092,seller_roster!$A$2:$B$85,2,FALSE)</f>
        <v>Shiloh Petrov</v>
      </c>
      <c r="N7092" t="str">
        <f>VLOOKUP(C7092,accounts!$A$2:$F$9615,2,FALSE)</f>
        <v>Retail Multi-Location</v>
      </c>
      <c r="O7092" t="str">
        <f>VLOOKUP(C7092,accounts!$A$2:$F$9615,3,FALSE)</f>
        <v>&gt;$10M</v>
      </c>
      <c r="P7092" t="str">
        <f>VLOOKUP(C7092,accounts!$A$2:$F$9615,5,FALSE)</f>
        <v>West</v>
      </c>
      <c r="Q7092" t="b">
        <f t="shared" ref="Q7092:Q7155" si="112">L7092=""</f>
        <v>1</v>
      </c>
      <c r="R7092" t="e">
        <f>INDEX(removed_duplicate_rows!$A$5:$A$39,MATCH(wins!A7092,removed_duplicate_rows!$A$5:$A$39,0))</f>
        <v>#N/A</v>
      </c>
    </row>
    <row r="7093" spans="1:18" ht="15.75" customHeight="1" x14ac:dyDescent="0.2">
      <c r="A7093" t="s">
        <v>21411</v>
      </c>
      <c r="B7093" t="s">
        <v>21412</v>
      </c>
      <c r="C7093" t="s">
        <v>21413</v>
      </c>
      <c r="D7093" s="10">
        <v>46081</v>
      </c>
      <c r="E7093" t="s">
        <v>19916</v>
      </c>
      <c r="F7093">
        <v>4</v>
      </c>
      <c r="G7093" t="s">
        <v>273</v>
      </c>
      <c r="H7093" t="s">
        <v>274</v>
      </c>
      <c r="I7093" t="s">
        <v>79</v>
      </c>
      <c r="J7093">
        <v>1</v>
      </c>
      <c r="K7093">
        <v>13202</v>
      </c>
      <c r="L7093" t="str">
        <f>IFERROR(INDEX(play_attribution!$B$2:$B$328,MATCH(A7093,play_attribution!$A$2:$A$328,0)),"")</f>
        <v/>
      </c>
      <c r="M7093" t="str">
        <f>VLOOKUP(H7093,seller_roster!$A$2:$B$85,2,FALSE)</f>
        <v>Shiloh Petrov</v>
      </c>
      <c r="N7093" t="str">
        <f>VLOOKUP(C7093,accounts!$A$2:$F$9615,2,FALSE)</f>
        <v>Field Services</v>
      </c>
      <c r="O7093" t="str">
        <f>VLOOKUP(C7093,accounts!$A$2:$F$9615,3,FALSE)</f>
        <v>$5M-$10M</v>
      </c>
      <c r="P7093" t="str">
        <f>VLOOKUP(C7093,accounts!$A$2:$F$9615,5,FALSE)</f>
        <v>East</v>
      </c>
      <c r="Q7093" t="b">
        <f t="shared" si="112"/>
        <v>1</v>
      </c>
      <c r="R7093" t="e">
        <f>INDEX(removed_duplicate_rows!$A$5:$A$39,MATCH(wins!A7093,removed_duplicate_rows!$A$5:$A$39,0))</f>
        <v>#N/A</v>
      </c>
    </row>
    <row r="7094" spans="1:18" ht="15.75" customHeight="1" x14ac:dyDescent="0.2">
      <c r="A7094" t="s">
        <v>21414</v>
      </c>
      <c r="B7094" t="s">
        <v>21415</v>
      </c>
      <c r="C7094" t="s">
        <v>21416</v>
      </c>
      <c r="D7094" s="10">
        <v>46081</v>
      </c>
      <c r="E7094" t="s">
        <v>19916</v>
      </c>
      <c r="F7094">
        <v>4</v>
      </c>
      <c r="G7094" t="s">
        <v>374</v>
      </c>
      <c r="H7094" t="s">
        <v>4096</v>
      </c>
      <c r="I7094" t="s">
        <v>55</v>
      </c>
      <c r="J7094">
        <v>1</v>
      </c>
      <c r="K7094">
        <v>7324</v>
      </c>
      <c r="L7094" t="str">
        <f>IFERROR(INDEX(play_attribution!$B$2:$B$328,MATCH(A7094,play_attribution!$A$2:$A$328,0)),"")</f>
        <v/>
      </c>
      <c r="M7094" t="str">
        <f>VLOOKUP(H7094,seller_roster!$A$2:$B$85,2,FALSE)</f>
        <v>Vesper Kim</v>
      </c>
      <c r="N7094" t="str">
        <f>VLOOKUP(C7094,accounts!$A$2:$F$9615,2,FALSE)</f>
        <v>Nonprofit</v>
      </c>
      <c r="O7094" t="str">
        <f>VLOOKUP(C7094,accounts!$A$2:$F$9615,3,FALSE)</f>
        <v>$5M-$10M</v>
      </c>
      <c r="P7094" t="str">
        <f>VLOOKUP(C7094,accounts!$A$2:$F$9615,5,FALSE)</f>
        <v>West</v>
      </c>
      <c r="Q7094" t="b">
        <f t="shared" si="112"/>
        <v>1</v>
      </c>
      <c r="R7094" t="e">
        <f>INDEX(removed_duplicate_rows!$A$5:$A$39,MATCH(wins!A7094,removed_duplicate_rows!$A$5:$A$39,0))</f>
        <v>#N/A</v>
      </c>
    </row>
    <row r="7095" spans="1:18" ht="15.75" customHeight="1" x14ac:dyDescent="0.2">
      <c r="A7095" t="s">
        <v>21417</v>
      </c>
      <c r="B7095" t="s">
        <v>21418</v>
      </c>
      <c r="C7095" t="s">
        <v>21419</v>
      </c>
      <c r="D7095" s="10">
        <v>46081</v>
      </c>
      <c r="E7095" t="s">
        <v>19916</v>
      </c>
      <c r="F7095">
        <v>4</v>
      </c>
      <c r="G7095" t="s">
        <v>374</v>
      </c>
      <c r="H7095" t="s">
        <v>2183</v>
      </c>
      <c r="I7095" t="s">
        <v>55</v>
      </c>
      <c r="J7095">
        <v>1</v>
      </c>
      <c r="K7095">
        <v>4538</v>
      </c>
      <c r="L7095" t="str">
        <f>IFERROR(INDEX(play_attribution!$B$2:$B$328,MATCH(A7095,play_attribution!$A$2:$A$328,0)),"")</f>
        <v/>
      </c>
      <c r="M7095" t="str">
        <f>VLOOKUP(H7095,seller_roster!$A$2:$B$85,2,FALSE)</f>
        <v>Rowan Tran</v>
      </c>
      <c r="N7095" t="str">
        <f>VLOOKUP(C7095,accounts!$A$2:$F$9615,2,FALSE)</f>
        <v>Wholesale &amp; Distribution</v>
      </c>
      <c r="O7095" t="str">
        <f>VLOOKUP(C7095,accounts!$A$2:$F$9615,3,FALSE)</f>
        <v>$5M-$10M</v>
      </c>
      <c r="P7095" t="str">
        <f>VLOOKUP(C7095,accounts!$A$2:$F$9615,5,FALSE)</f>
        <v>East</v>
      </c>
      <c r="Q7095" t="b">
        <f t="shared" si="112"/>
        <v>1</v>
      </c>
      <c r="R7095" t="e">
        <f>INDEX(removed_duplicate_rows!$A$5:$A$39,MATCH(wins!A7095,removed_duplicate_rows!$A$5:$A$39,0))</f>
        <v>#N/A</v>
      </c>
    </row>
    <row r="7096" spans="1:18" ht="15.75" customHeight="1" x14ac:dyDescent="0.2">
      <c r="A7096" t="s">
        <v>21420</v>
      </c>
      <c r="B7096" t="s">
        <v>21421</v>
      </c>
      <c r="C7096" t="s">
        <v>21422</v>
      </c>
      <c r="D7096" s="10">
        <v>46081</v>
      </c>
      <c r="E7096" t="s">
        <v>19916</v>
      </c>
      <c r="F7096">
        <v>4</v>
      </c>
      <c r="G7096" t="s">
        <v>374</v>
      </c>
      <c r="H7096" t="s">
        <v>1843</v>
      </c>
      <c r="I7096" t="s">
        <v>55</v>
      </c>
      <c r="J7096">
        <v>1</v>
      </c>
      <c r="K7096">
        <v>5970</v>
      </c>
      <c r="L7096" t="str">
        <f>IFERROR(INDEX(play_attribution!$B$2:$B$328,MATCH(A7096,play_attribution!$A$2:$A$328,0)),"")</f>
        <v/>
      </c>
      <c r="M7096" t="str">
        <f>VLOOKUP(H7096,seller_roster!$A$2:$B$85,2,FALSE)</f>
        <v>Quinn Mbeki</v>
      </c>
      <c r="N7096" t="str">
        <f>VLOOKUP(C7096,accounts!$A$2:$F$9615,2,FALSE)</f>
        <v>Logistics</v>
      </c>
      <c r="O7096" t="str">
        <f>VLOOKUP(C7096,accounts!$A$2:$F$9615,3,FALSE)</f>
        <v>$2.5M-$5M</v>
      </c>
      <c r="P7096" t="str">
        <f>VLOOKUP(C7096,accounts!$A$2:$F$9615,5,FALSE)</f>
        <v>West</v>
      </c>
      <c r="Q7096" t="b">
        <f t="shared" si="112"/>
        <v>1</v>
      </c>
      <c r="R7096" t="e">
        <f>INDEX(removed_duplicate_rows!$A$5:$A$39,MATCH(wins!A7096,removed_duplicate_rows!$A$5:$A$39,0))</f>
        <v>#N/A</v>
      </c>
    </row>
    <row r="7097" spans="1:18" ht="15.75" customHeight="1" x14ac:dyDescent="0.2">
      <c r="A7097" t="s">
        <v>21423</v>
      </c>
      <c r="B7097" t="s">
        <v>21424</v>
      </c>
      <c r="C7097" t="s">
        <v>21425</v>
      </c>
      <c r="D7097" s="10">
        <v>46081</v>
      </c>
      <c r="E7097" t="s">
        <v>19916</v>
      </c>
      <c r="F7097">
        <v>4</v>
      </c>
      <c r="G7097" t="s">
        <v>374</v>
      </c>
      <c r="H7097" t="s">
        <v>375</v>
      </c>
      <c r="I7097" t="s">
        <v>55</v>
      </c>
      <c r="J7097">
        <v>1</v>
      </c>
      <c r="K7097">
        <v>4757</v>
      </c>
      <c r="L7097" t="str">
        <f>IFERROR(INDEX(play_attribution!$B$2:$B$328,MATCH(A7097,play_attribution!$A$2:$A$328,0)),"")</f>
        <v/>
      </c>
      <c r="M7097" t="str">
        <f>VLOOKUP(H7097,seller_roster!$A$2:$B$85,2,FALSE)</f>
        <v>Sol Lindqvist</v>
      </c>
      <c r="N7097" t="str">
        <f>VLOOKUP(C7097,accounts!$A$2:$F$9615,2,FALSE)</f>
        <v>Field Services</v>
      </c>
      <c r="O7097" t="str">
        <f>VLOOKUP(C7097,accounts!$A$2:$F$9615,3,FALSE)</f>
        <v>$2.5M-$5M</v>
      </c>
      <c r="P7097" t="str">
        <f>VLOOKUP(C7097,accounts!$A$2:$F$9615,5,FALSE)</f>
        <v>Central</v>
      </c>
      <c r="Q7097" t="b">
        <f t="shared" si="112"/>
        <v>1</v>
      </c>
      <c r="R7097" t="e">
        <f>INDEX(removed_duplicate_rows!$A$5:$A$39,MATCH(wins!A7097,removed_duplicate_rows!$A$5:$A$39,0))</f>
        <v>#N/A</v>
      </c>
    </row>
    <row r="7098" spans="1:18" ht="15.75" customHeight="1" x14ac:dyDescent="0.2">
      <c r="A7098" t="s">
        <v>21426</v>
      </c>
      <c r="B7098" t="s">
        <v>21427</v>
      </c>
      <c r="C7098" t="s">
        <v>21428</v>
      </c>
      <c r="D7098" s="10">
        <v>46081</v>
      </c>
      <c r="E7098" t="s">
        <v>19916</v>
      </c>
      <c r="F7098">
        <v>4</v>
      </c>
      <c r="G7098" t="s">
        <v>374</v>
      </c>
      <c r="H7098" t="s">
        <v>379</v>
      </c>
      <c r="I7098" t="s">
        <v>55</v>
      </c>
      <c r="J7098">
        <v>1</v>
      </c>
      <c r="K7098">
        <v>4260</v>
      </c>
      <c r="L7098" t="str">
        <f>IFERROR(INDEX(play_attribution!$B$2:$B$328,MATCH(A7098,play_attribution!$A$2:$A$328,0)),"")</f>
        <v/>
      </c>
      <c r="M7098" t="str">
        <f>VLOOKUP(H7098,seller_roster!$A$2:$B$85,2,FALSE)</f>
        <v>Tatum Vega</v>
      </c>
      <c r="N7098" t="str">
        <f>VLOOKUP(C7098,accounts!$A$2:$F$9615,2,FALSE)</f>
        <v>Manufacturing</v>
      </c>
      <c r="O7098" t="str">
        <f>VLOOKUP(C7098,accounts!$A$2:$F$9615,3,FALSE)</f>
        <v>$5M-$10M</v>
      </c>
      <c r="P7098" t="str">
        <f>VLOOKUP(C7098,accounts!$A$2:$F$9615,5,FALSE)</f>
        <v>West</v>
      </c>
      <c r="Q7098" t="b">
        <f t="shared" si="112"/>
        <v>1</v>
      </c>
      <c r="R7098" t="e">
        <f>INDEX(removed_duplicate_rows!$A$5:$A$39,MATCH(wins!A7098,removed_duplicate_rows!$A$5:$A$39,0))</f>
        <v>#N/A</v>
      </c>
    </row>
    <row r="7099" spans="1:18" ht="15.75" customHeight="1" x14ac:dyDescent="0.2">
      <c r="A7099" t="s">
        <v>21429</v>
      </c>
      <c r="B7099" t="s">
        <v>21430</v>
      </c>
      <c r="C7099" t="s">
        <v>21431</v>
      </c>
      <c r="D7099" s="10">
        <v>46081</v>
      </c>
      <c r="E7099" t="s">
        <v>19916</v>
      </c>
      <c r="F7099">
        <v>4</v>
      </c>
      <c r="G7099" t="s">
        <v>374</v>
      </c>
      <c r="H7099" t="s">
        <v>398</v>
      </c>
      <c r="I7099" t="s">
        <v>55</v>
      </c>
      <c r="J7099">
        <v>1</v>
      </c>
      <c r="K7099">
        <v>5049</v>
      </c>
      <c r="L7099" t="str">
        <f>IFERROR(INDEX(play_attribution!$B$2:$B$328,MATCH(A7099,play_attribution!$A$2:$A$328,0)),"")</f>
        <v/>
      </c>
      <c r="M7099" t="str">
        <f>VLOOKUP(H7099,seller_roster!$A$2:$B$85,2,FALSE)</f>
        <v>Rowan Kim</v>
      </c>
      <c r="N7099" t="str">
        <f>VLOOKUP(C7099,accounts!$A$2:$F$9615,2,FALSE)</f>
        <v>Retail Multi-Location</v>
      </c>
      <c r="O7099" t="str">
        <f>VLOOKUP(C7099,accounts!$A$2:$F$9615,3,FALSE)</f>
        <v>$2.5M-$5M</v>
      </c>
      <c r="P7099" t="str">
        <f>VLOOKUP(C7099,accounts!$A$2:$F$9615,5,FALSE)</f>
        <v>East</v>
      </c>
      <c r="Q7099" t="b">
        <f t="shared" si="112"/>
        <v>1</v>
      </c>
      <c r="R7099" t="e">
        <f>INDEX(removed_duplicate_rows!$A$5:$A$39,MATCH(wins!A7099,removed_duplicate_rows!$A$5:$A$39,0))</f>
        <v>#N/A</v>
      </c>
    </row>
    <row r="7100" spans="1:18" ht="15.75" customHeight="1" x14ac:dyDescent="0.2">
      <c r="A7100" t="s">
        <v>21432</v>
      </c>
      <c r="B7100" t="s">
        <v>21433</v>
      </c>
      <c r="C7100" t="s">
        <v>21434</v>
      </c>
      <c r="D7100" s="10">
        <v>46081</v>
      </c>
      <c r="E7100" t="s">
        <v>19916</v>
      </c>
      <c r="F7100">
        <v>4</v>
      </c>
      <c r="G7100" t="s">
        <v>374</v>
      </c>
      <c r="H7100" t="s">
        <v>417</v>
      </c>
      <c r="I7100" t="s">
        <v>55</v>
      </c>
      <c r="J7100">
        <v>1</v>
      </c>
      <c r="K7100">
        <v>5538</v>
      </c>
      <c r="L7100" t="str">
        <f>IFERROR(INDEX(play_attribution!$B$2:$B$328,MATCH(A7100,play_attribution!$A$2:$A$328,0)),"")</f>
        <v/>
      </c>
      <c r="M7100" t="str">
        <f>VLOOKUP(H7100,seller_roster!$A$2:$B$85,2,FALSE)</f>
        <v>Bryn Reyes</v>
      </c>
      <c r="N7100" t="str">
        <f>VLOOKUP(C7100,accounts!$A$2:$F$9615,2,FALSE)</f>
        <v>Retail Multi-Location</v>
      </c>
      <c r="O7100" t="str">
        <f>VLOOKUP(C7100,accounts!$A$2:$F$9615,3,FALSE)</f>
        <v>$1M-$2.5M</v>
      </c>
      <c r="P7100" t="str">
        <f>VLOOKUP(C7100,accounts!$A$2:$F$9615,5,FALSE)</f>
        <v>Central</v>
      </c>
      <c r="Q7100" t="b">
        <f t="shared" si="112"/>
        <v>1</v>
      </c>
      <c r="R7100" t="e">
        <f>INDEX(removed_duplicate_rows!$A$5:$A$39,MATCH(wins!A7100,removed_duplicate_rows!$A$5:$A$39,0))</f>
        <v>#N/A</v>
      </c>
    </row>
    <row r="7101" spans="1:18" ht="15.75" customHeight="1" x14ac:dyDescent="0.2">
      <c r="A7101" t="s">
        <v>21435</v>
      </c>
      <c r="B7101" t="s">
        <v>21436</v>
      </c>
      <c r="C7101" t="s">
        <v>21437</v>
      </c>
      <c r="D7101" s="10">
        <v>46081</v>
      </c>
      <c r="E7101" t="s">
        <v>19916</v>
      </c>
      <c r="F7101">
        <v>4</v>
      </c>
      <c r="G7101" t="s">
        <v>374</v>
      </c>
      <c r="H7101" t="s">
        <v>398</v>
      </c>
      <c r="I7101" t="s">
        <v>55</v>
      </c>
      <c r="J7101">
        <v>1</v>
      </c>
      <c r="K7101">
        <v>4335</v>
      </c>
      <c r="L7101" t="str">
        <f>IFERROR(INDEX(play_attribution!$B$2:$B$328,MATCH(A7101,play_attribution!$A$2:$A$328,0)),"")</f>
        <v/>
      </c>
      <c r="M7101" t="str">
        <f>VLOOKUP(H7101,seller_roster!$A$2:$B$85,2,FALSE)</f>
        <v>Rowan Kim</v>
      </c>
      <c r="N7101" t="str">
        <f>VLOOKUP(C7101,accounts!$A$2:$F$9615,2,FALSE)</f>
        <v>Professional Services</v>
      </c>
      <c r="O7101" t="str">
        <f>VLOOKUP(C7101,accounts!$A$2:$F$9615,3,FALSE)</f>
        <v>$5M-$10M</v>
      </c>
      <c r="P7101" t="str">
        <f>VLOOKUP(C7101,accounts!$A$2:$F$9615,5,FALSE)</f>
        <v>Central</v>
      </c>
      <c r="Q7101" t="b">
        <f t="shared" si="112"/>
        <v>1</v>
      </c>
      <c r="R7101" t="e">
        <f>INDEX(removed_duplicate_rows!$A$5:$A$39,MATCH(wins!A7101,removed_duplicate_rows!$A$5:$A$39,0))</f>
        <v>#N/A</v>
      </c>
    </row>
    <row r="7102" spans="1:18" ht="15.75" customHeight="1" x14ac:dyDescent="0.2">
      <c r="A7102" t="s">
        <v>21438</v>
      </c>
      <c r="B7102" t="s">
        <v>21439</v>
      </c>
      <c r="C7102" t="s">
        <v>21440</v>
      </c>
      <c r="D7102" s="10">
        <v>46081</v>
      </c>
      <c r="E7102" t="s">
        <v>19916</v>
      </c>
      <c r="F7102">
        <v>4</v>
      </c>
      <c r="G7102" t="s">
        <v>374</v>
      </c>
      <c r="H7102" t="s">
        <v>402</v>
      </c>
      <c r="I7102" t="s">
        <v>55</v>
      </c>
      <c r="J7102">
        <v>1</v>
      </c>
      <c r="K7102">
        <v>5839</v>
      </c>
      <c r="L7102" t="str">
        <f>IFERROR(INDEX(play_attribution!$B$2:$B$328,MATCH(A7102,play_attribution!$A$2:$A$328,0)),"")</f>
        <v/>
      </c>
      <c r="M7102" t="str">
        <f>VLOOKUP(H7102,seller_roster!$A$2:$B$85,2,FALSE)</f>
        <v>Frankie Vega</v>
      </c>
      <c r="N7102" t="str">
        <f>VLOOKUP(C7102,accounts!$A$2:$F$9615,2,FALSE)</f>
        <v>Field Services</v>
      </c>
      <c r="O7102" t="str">
        <f>VLOOKUP(C7102,accounts!$A$2:$F$9615,3,FALSE)</f>
        <v>$5M-$10M</v>
      </c>
      <c r="P7102" t="str">
        <f>VLOOKUP(C7102,accounts!$A$2:$F$9615,5,FALSE)</f>
        <v>West</v>
      </c>
      <c r="Q7102" t="b">
        <f t="shared" si="112"/>
        <v>1</v>
      </c>
      <c r="R7102" t="e">
        <f>INDEX(removed_duplicate_rows!$A$5:$A$39,MATCH(wins!A7102,removed_duplicate_rows!$A$5:$A$39,0))</f>
        <v>#N/A</v>
      </c>
    </row>
    <row r="7103" spans="1:18" ht="15.75" customHeight="1" x14ac:dyDescent="0.2">
      <c r="A7103" t="s">
        <v>21441</v>
      </c>
      <c r="B7103" t="s">
        <v>21442</v>
      </c>
      <c r="C7103" t="s">
        <v>21443</v>
      </c>
      <c r="D7103" s="10">
        <v>46081</v>
      </c>
      <c r="E7103" t="s">
        <v>19916</v>
      </c>
      <c r="F7103">
        <v>4</v>
      </c>
      <c r="G7103" t="s">
        <v>374</v>
      </c>
      <c r="H7103" t="s">
        <v>413</v>
      </c>
      <c r="I7103" t="s">
        <v>55</v>
      </c>
      <c r="J7103">
        <v>1</v>
      </c>
      <c r="K7103">
        <v>6240</v>
      </c>
      <c r="L7103" t="str">
        <f>IFERROR(INDEX(play_attribution!$B$2:$B$328,MATCH(A7103,play_attribution!$A$2:$A$328,0)),"")</f>
        <v/>
      </c>
      <c r="M7103" t="str">
        <f>VLOOKUP(H7103,seller_roster!$A$2:$B$85,2,FALSE)</f>
        <v>Phoenix Doyle</v>
      </c>
      <c r="N7103" t="str">
        <f>VLOOKUP(C7103,accounts!$A$2:$F$9615,2,FALSE)</f>
        <v>Professional Services</v>
      </c>
      <c r="O7103" t="str">
        <f>VLOOKUP(C7103,accounts!$A$2:$F$9615,3,FALSE)</f>
        <v>$2.5M-$5M</v>
      </c>
      <c r="P7103" t="str">
        <f>VLOOKUP(C7103,accounts!$A$2:$F$9615,5,FALSE)</f>
        <v>West</v>
      </c>
      <c r="Q7103" t="b">
        <f t="shared" si="112"/>
        <v>1</v>
      </c>
      <c r="R7103" t="e">
        <f>INDEX(removed_duplicate_rows!$A$5:$A$39,MATCH(wins!A7103,removed_duplicate_rows!$A$5:$A$39,0))</f>
        <v>#N/A</v>
      </c>
    </row>
    <row r="7104" spans="1:18" ht="15.75" customHeight="1" x14ac:dyDescent="0.2">
      <c r="A7104" t="s">
        <v>21444</v>
      </c>
      <c r="B7104" t="s">
        <v>21445</v>
      </c>
      <c r="C7104" t="s">
        <v>21446</v>
      </c>
      <c r="D7104" s="10">
        <v>46081</v>
      </c>
      <c r="E7104" t="s">
        <v>19916</v>
      </c>
      <c r="F7104">
        <v>4</v>
      </c>
      <c r="G7104" t="s">
        <v>374</v>
      </c>
      <c r="H7104" t="s">
        <v>2183</v>
      </c>
      <c r="I7104" t="s">
        <v>55</v>
      </c>
      <c r="J7104">
        <v>1</v>
      </c>
      <c r="K7104">
        <v>4252</v>
      </c>
      <c r="L7104" t="str">
        <f>IFERROR(INDEX(play_attribution!$B$2:$B$328,MATCH(A7104,play_attribution!$A$2:$A$328,0)),"")</f>
        <v/>
      </c>
      <c r="M7104" t="str">
        <f>VLOOKUP(H7104,seller_roster!$A$2:$B$85,2,FALSE)</f>
        <v>Rowan Tran</v>
      </c>
      <c r="N7104" t="str">
        <f>VLOOKUP(C7104,accounts!$A$2:$F$9615,2,FALSE)</f>
        <v>Wholesale &amp; Distribution</v>
      </c>
      <c r="O7104" t="str">
        <f>VLOOKUP(C7104,accounts!$A$2:$F$9615,3,FALSE)</f>
        <v>$2.5M-$5M</v>
      </c>
      <c r="P7104" t="str">
        <f>VLOOKUP(C7104,accounts!$A$2:$F$9615,5,FALSE)</f>
        <v>East</v>
      </c>
      <c r="Q7104" t="b">
        <f t="shared" si="112"/>
        <v>1</v>
      </c>
      <c r="R7104" t="e">
        <f>INDEX(removed_duplicate_rows!$A$5:$A$39,MATCH(wins!A7104,removed_duplicate_rows!$A$5:$A$39,0))</f>
        <v>#N/A</v>
      </c>
    </row>
    <row r="7105" spans="1:18" ht="15.75" customHeight="1" x14ac:dyDescent="0.2">
      <c r="A7105" t="s">
        <v>21447</v>
      </c>
      <c r="B7105" t="s">
        <v>21448</v>
      </c>
      <c r="C7105" t="s">
        <v>21449</v>
      </c>
      <c r="D7105" s="10">
        <v>46081</v>
      </c>
      <c r="E7105" t="s">
        <v>19916</v>
      </c>
      <c r="F7105">
        <v>4</v>
      </c>
      <c r="G7105" t="s">
        <v>374</v>
      </c>
      <c r="H7105" t="s">
        <v>449</v>
      </c>
      <c r="I7105" t="s">
        <v>55</v>
      </c>
      <c r="J7105">
        <v>1</v>
      </c>
      <c r="K7105">
        <v>8971</v>
      </c>
      <c r="L7105" t="str">
        <f>IFERROR(INDEX(play_attribution!$B$2:$B$328,MATCH(A7105,play_attribution!$A$2:$A$328,0)),"")</f>
        <v/>
      </c>
      <c r="M7105" t="str">
        <f>VLOOKUP(H7105,seller_roster!$A$2:$B$85,2,FALSE)</f>
        <v>Hayden Okafor</v>
      </c>
      <c r="N7105" t="str">
        <f>VLOOKUP(C7105,accounts!$A$2:$F$9615,2,FALSE)</f>
        <v>Healthcare Services</v>
      </c>
      <c r="O7105" t="str">
        <f>VLOOKUP(C7105,accounts!$A$2:$F$9615,3,FALSE)</f>
        <v>$2.5M-$5M</v>
      </c>
      <c r="P7105" t="str">
        <f>VLOOKUP(C7105,accounts!$A$2:$F$9615,5,FALSE)</f>
        <v>East</v>
      </c>
      <c r="Q7105" t="b">
        <f t="shared" si="112"/>
        <v>1</v>
      </c>
      <c r="R7105" t="e">
        <f>INDEX(removed_duplicate_rows!$A$5:$A$39,MATCH(wins!A7105,removed_duplicate_rows!$A$5:$A$39,0))</f>
        <v>#N/A</v>
      </c>
    </row>
    <row r="7106" spans="1:18" ht="15.75" customHeight="1" x14ac:dyDescent="0.2">
      <c r="A7106" t="s">
        <v>21450</v>
      </c>
      <c r="B7106" t="s">
        <v>21451</v>
      </c>
      <c r="C7106" t="s">
        <v>21452</v>
      </c>
      <c r="D7106" s="10">
        <v>46081</v>
      </c>
      <c r="E7106" t="s">
        <v>19916</v>
      </c>
      <c r="F7106">
        <v>4</v>
      </c>
      <c r="G7106" t="s">
        <v>374</v>
      </c>
      <c r="H7106" t="s">
        <v>379</v>
      </c>
      <c r="I7106" t="s">
        <v>55</v>
      </c>
      <c r="J7106">
        <v>1</v>
      </c>
      <c r="K7106">
        <v>5088</v>
      </c>
      <c r="L7106" t="str">
        <f>IFERROR(INDEX(play_attribution!$B$2:$B$328,MATCH(A7106,play_attribution!$A$2:$A$328,0)),"")</f>
        <v/>
      </c>
      <c r="M7106" t="str">
        <f>VLOOKUP(H7106,seller_roster!$A$2:$B$85,2,FALSE)</f>
        <v>Tatum Vega</v>
      </c>
      <c r="N7106" t="str">
        <f>VLOOKUP(C7106,accounts!$A$2:$F$9615,2,FALSE)</f>
        <v>Professional Services</v>
      </c>
      <c r="O7106" t="str">
        <f>VLOOKUP(C7106,accounts!$A$2:$F$9615,3,FALSE)</f>
        <v>$2.5M-$5M</v>
      </c>
      <c r="P7106" t="str">
        <f>VLOOKUP(C7106,accounts!$A$2:$F$9615,5,FALSE)</f>
        <v>West</v>
      </c>
      <c r="Q7106" t="b">
        <f t="shared" si="112"/>
        <v>1</v>
      </c>
      <c r="R7106" t="e">
        <f>INDEX(removed_duplicate_rows!$A$5:$A$39,MATCH(wins!A7106,removed_duplicate_rows!$A$5:$A$39,0))</f>
        <v>#N/A</v>
      </c>
    </row>
    <row r="7107" spans="1:18" ht="15.75" customHeight="1" x14ac:dyDescent="0.2">
      <c r="A7107" t="s">
        <v>21453</v>
      </c>
      <c r="B7107" t="s">
        <v>21454</v>
      </c>
      <c r="C7107" t="s">
        <v>21455</v>
      </c>
      <c r="D7107" s="10">
        <v>46081</v>
      </c>
      <c r="E7107" t="s">
        <v>19916</v>
      </c>
      <c r="F7107">
        <v>4</v>
      </c>
      <c r="G7107" t="s">
        <v>374</v>
      </c>
      <c r="H7107" t="s">
        <v>427</v>
      </c>
      <c r="I7107" t="s">
        <v>55</v>
      </c>
      <c r="J7107">
        <v>1</v>
      </c>
      <c r="K7107">
        <v>11322</v>
      </c>
      <c r="L7107" t="str">
        <f>IFERROR(INDEX(play_attribution!$B$2:$B$328,MATCH(A7107,play_attribution!$A$2:$A$328,0)),"")</f>
        <v/>
      </c>
      <c r="M7107" t="str">
        <f>VLOOKUP(H7107,seller_roster!$A$2:$B$85,2,FALSE)</f>
        <v>Peyton Moreau</v>
      </c>
      <c r="N7107" t="str">
        <f>VLOOKUP(C7107,accounts!$A$2:$F$9615,2,FALSE)</f>
        <v>Retail Multi-Location</v>
      </c>
      <c r="O7107" t="str">
        <f>VLOOKUP(C7107,accounts!$A$2:$F$9615,3,FALSE)</f>
        <v>$5M-$10M</v>
      </c>
      <c r="P7107" t="str">
        <f>VLOOKUP(C7107,accounts!$A$2:$F$9615,5,FALSE)</f>
        <v>West</v>
      </c>
      <c r="Q7107" t="b">
        <f t="shared" si="112"/>
        <v>1</v>
      </c>
      <c r="R7107" t="e">
        <f>INDEX(removed_duplicate_rows!$A$5:$A$39,MATCH(wins!A7107,removed_duplicate_rows!$A$5:$A$39,0))</f>
        <v>#N/A</v>
      </c>
    </row>
    <row r="7108" spans="1:18" ht="15.75" customHeight="1" x14ac:dyDescent="0.2">
      <c r="A7108" t="s">
        <v>21456</v>
      </c>
      <c r="B7108" t="s">
        <v>21457</v>
      </c>
      <c r="C7108" t="s">
        <v>21458</v>
      </c>
      <c r="D7108" s="10">
        <v>46081</v>
      </c>
      <c r="E7108" t="s">
        <v>19916</v>
      </c>
      <c r="F7108">
        <v>4</v>
      </c>
      <c r="G7108" t="s">
        <v>374</v>
      </c>
      <c r="H7108" t="s">
        <v>375</v>
      </c>
      <c r="I7108" t="s">
        <v>55</v>
      </c>
      <c r="J7108">
        <v>1</v>
      </c>
      <c r="K7108">
        <v>5534</v>
      </c>
      <c r="L7108" t="str">
        <f>IFERROR(INDEX(play_attribution!$B$2:$B$328,MATCH(A7108,play_attribution!$A$2:$A$328,0)),"")</f>
        <v/>
      </c>
      <c r="M7108" t="str">
        <f>VLOOKUP(H7108,seller_roster!$A$2:$B$85,2,FALSE)</f>
        <v>Sol Lindqvist</v>
      </c>
      <c r="N7108" t="str">
        <f>VLOOKUP(C7108,accounts!$A$2:$F$9615,2,FALSE)</f>
        <v>Field Services</v>
      </c>
      <c r="O7108" t="str">
        <f>VLOOKUP(C7108,accounts!$A$2:$F$9615,3,FALSE)</f>
        <v>$5M-$10M</v>
      </c>
      <c r="P7108" t="str">
        <f>VLOOKUP(C7108,accounts!$A$2:$F$9615,5,FALSE)</f>
        <v>East</v>
      </c>
      <c r="Q7108" t="b">
        <f t="shared" si="112"/>
        <v>1</v>
      </c>
      <c r="R7108" t="e">
        <f>INDEX(removed_duplicate_rows!$A$5:$A$39,MATCH(wins!A7108,removed_duplicate_rows!$A$5:$A$39,0))</f>
        <v>#N/A</v>
      </c>
    </row>
    <row r="7109" spans="1:18" ht="15.75" customHeight="1" x14ac:dyDescent="0.2">
      <c r="A7109" t="s">
        <v>21459</v>
      </c>
      <c r="B7109" t="s">
        <v>21460</v>
      </c>
      <c r="C7109" t="s">
        <v>21461</v>
      </c>
      <c r="D7109" s="10">
        <v>46081</v>
      </c>
      <c r="E7109" t="s">
        <v>19916</v>
      </c>
      <c r="F7109">
        <v>4</v>
      </c>
      <c r="G7109" t="s">
        <v>374</v>
      </c>
      <c r="H7109" t="s">
        <v>387</v>
      </c>
      <c r="I7109" t="s">
        <v>55</v>
      </c>
      <c r="J7109">
        <v>1</v>
      </c>
      <c r="K7109">
        <v>4500</v>
      </c>
      <c r="L7109" t="str">
        <f>IFERROR(INDEX(play_attribution!$B$2:$B$328,MATCH(A7109,play_attribution!$A$2:$A$328,0)),"")</f>
        <v/>
      </c>
      <c r="M7109" t="str">
        <f>VLOOKUP(H7109,seller_roster!$A$2:$B$85,2,FALSE)</f>
        <v>Ray Kim</v>
      </c>
      <c r="N7109" t="str">
        <f>VLOOKUP(C7109,accounts!$A$2:$F$9615,2,FALSE)</f>
        <v>Logistics</v>
      </c>
      <c r="O7109" t="str">
        <f>VLOOKUP(C7109,accounts!$A$2:$F$9615,3,FALSE)</f>
        <v>$5M-$10M</v>
      </c>
      <c r="P7109" t="str">
        <f>VLOOKUP(C7109,accounts!$A$2:$F$9615,5,FALSE)</f>
        <v>East</v>
      </c>
      <c r="Q7109" t="b">
        <f t="shared" si="112"/>
        <v>1</v>
      </c>
      <c r="R7109" t="e">
        <f>INDEX(removed_duplicate_rows!$A$5:$A$39,MATCH(wins!A7109,removed_duplicate_rows!$A$5:$A$39,0))</f>
        <v>#N/A</v>
      </c>
    </row>
    <row r="7110" spans="1:18" ht="15.75" customHeight="1" x14ac:dyDescent="0.2">
      <c r="A7110" t="s">
        <v>21462</v>
      </c>
      <c r="B7110" t="s">
        <v>21463</v>
      </c>
      <c r="C7110" t="s">
        <v>21464</v>
      </c>
      <c r="D7110" s="10">
        <v>46081</v>
      </c>
      <c r="E7110" t="s">
        <v>19916</v>
      </c>
      <c r="F7110">
        <v>4</v>
      </c>
      <c r="G7110" t="s">
        <v>374</v>
      </c>
      <c r="H7110" t="s">
        <v>398</v>
      </c>
      <c r="I7110" t="s">
        <v>55</v>
      </c>
      <c r="J7110">
        <v>1</v>
      </c>
      <c r="K7110">
        <v>4714</v>
      </c>
      <c r="L7110" t="str">
        <f>IFERROR(INDEX(play_attribution!$B$2:$B$328,MATCH(A7110,play_attribution!$A$2:$A$328,0)),"")</f>
        <v/>
      </c>
      <c r="M7110" t="str">
        <f>VLOOKUP(H7110,seller_roster!$A$2:$B$85,2,FALSE)</f>
        <v>Rowan Kim</v>
      </c>
      <c r="N7110" t="str">
        <f>VLOOKUP(C7110,accounts!$A$2:$F$9615,2,FALSE)</f>
        <v>Retail Multi-Location</v>
      </c>
      <c r="O7110" t="str">
        <f>VLOOKUP(C7110,accounts!$A$2:$F$9615,3,FALSE)</f>
        <v>$5M-$10M</v>
      </c>
      <c r="P7110" t="str">
        <f>VLOOKUP(C7110,accounts!$A$2:$F$9615,5,FALSE)</f>
        <v>East</v>
      </c>
      <c r="Q7110" t="b">
        <f t="shared" si="112"/>
        <v>1</v>
      </c>
      <c r="R7110" t="e">
        <f>INDEX(removed_duplicate_rows!$A$5:$A$39,MATCH(wins!A7110,removed_duplicate_rows!$A$5:$A$39,0))</f>
        <v>#N/A</v>
      </c>
    </row>
    <row r="7111" spans="1:18" ht="15.75" customHeight="1" x14ac:dyDescent="0.2">
      <c r="A7111" t="s">
        <v>21465</v>
      </c>
      <c r="B7111" t="s">
        <v>21466</v>
      </c>
      <c r="C7111" t="s">
        <v>21467</v>
      </c>
      <c r="D7111" s="10">
        <v>46081</v>
      </c>
      <c r="E7111" t="s">
        <v>19916</v>
      </c>
      <c r="F7111">
        <v>4</v>
      </c>
      <c r="G7111" t="s">
        <v>374</v>
      </c>
      <c r="H7111" t="s">
        <v>375</v>
      </c>
      <c r="I7111" t="s">
        <v>55</v>
      </c>
      <c r="J7111">
        <v>1</v>
      </c>
      <c r="K7111">
        <v>4461</v>
      </c>
      <c r="L7111" t="str">
        <f>IFERROR(INDEX(play_attribution!$B$2:$B$328,MATCH(A7111,play_attribution!$A$2:$A$328,0)),"")</f>
        <v/>
      </c>
      <c r="M7111" t="str">
        <f>VLOOKUP(H7111,seller_roster!$A$2:$B$85,2,FALSE)</f>
        <v>Sol Lindqvist</v>
      </c>
      <c r="N7111" t="str">
        <f>VLOOKUP(C7111,accounts!$A$2:$F$9615,2,FALSE)</f>
        <v>Wholesale &amp; Distribution</v>
      </c>
      <c r="O7111" t="str">
        <f>VLOOKUP(C7111,accounts!$A$2:$F$9615,3,FALSE)</f>
        <v>$2.5M-$5M</v>
      </c>
      <c r="P7111" t="str">
        <f>VLOOKUP(C7111,accounts!$A$2:$F$9615,5,FALSE)</f>
        <v>West</v>
      </c>
      <c r="Q7111" t="b">
        <f t="shared" si="112"/>
        <v>1</v>
      </c>
      <c r="R7111" t="e">
        <f>INDEX(removed_duplicate_rows!$A$5:$A$39,MATCH(wins!A7111,removed_duplicate_rows!$A$5:$A$39,0))</f>
        <v>#N/A</v>
      </c>
    </row>
    <row r="7112" spans="1:18" ht="15.75" customHeight="1" x14ac:dyDescent="0.2">
      <c r="A7112" t="s">
        <v>21468</v>
      </c>
      <c r="B7112" t="s">
        <v>21469</v>
      </c>
      <c r="C7112" t="s">
        <v>21470</v>
      </c>
      <c r="D7112" s="10">
        <v>46081</v>
      </c>
      <c r="E7112" t="s">
        <v>19916</v>
      </c>
      <c r="F7112">
        <v>4</v>
      </c>
      <c r="G7112" t="s">
        <v>374</v>
      </c>
      <c r="H7112" t="s">
        <v>398</v>
      </c>
      <c r="I7112" t="s">
        <v>55</v>
      </c>
      <c r="J7112">
        <v>1</v>
      </c>
      <c r="K7112">
        <v>5381</v>
      </c>
      <c r="L7112" t="str">
        <f>IFERROR(INDEX(play_attribution!$B$2:$B$328,MATCH(A7112,play_attribution!$A$2:$A$328,0)),"")</f>
        <v/>
      </c>
      <c r="M7112" t="str">
        <f>VLOOKUP(H7112,seller_roster!$A$2:$B$85,2,FALSE)</f>
        <v>Rowan Kim</v>
      </c>
      <c r="N7112" t="str">
        <f>VLOOKUP(C7112,accounts!$A$2:$F$9615,2,FALSE)</f>
        <v>Nonprofit</v>
      </c>
      <c r="O7112" t="str">
        <f>VLOOKUP(C7112,accounts!$A$2:$F$9615,3,FALSE)</f>
        <v>$5M-$10M</v>
      </c>
      <c r="P7112" t="str">
        <f>VLOOKUP(C7112,accounts!$A$2:$F$9615,5,FALSE)</f>
        <v>Central</v>
      </c>
      <c r="Q7112" t="b">
        <f t="shared" si="112"/>
        <v>1</v>
      </c>
      <c r="R7112" t="e">
        <f>INDEX(removed_duplicate_rows!$A$5:$A$39,MATCH(wins!A7112,removed_duplicate_rows!$A$5:$A$39,0))</f>
        <v>#N/A</v>
      </c>
    </row>
    <row r="7113" spans="1:18" ht="15.75" customHeight="1" x14ac:dyDescent="0.2">
      <c r="A7113" t="s">
        <v>21471</v>
      </c>
      <c r="B7113" t="s">
        <v>21472</v>
      </c>
      <c r="C7113" t="s">
        <v>21473</v>
      </c>
      <c r="D7113" s="10">
        <v>46081</v>
      </c>
      <c r="E7113" t="s">
        <v>19916</v>
      </c>
      <c r="F7113">
        <v>4</v>
      </c>
      <c r="G7113" t="s">
        <v>374</v>
      </c>
      <c r="H7113" t="s">
        <v>417</v>
      </c>
      <c r="I7113" t="s">
        <v>55</v>
      </c>
      <c r="J7113">
        <v>1</v>
      </c>
      <c r="K7113">
        <v>3997</v>
      </c>
      <c r="L7113" t="str">
        <f>IFERROR(INDEX(play_attribution!$B$2:$B$328,MATCH(A7113,play_attribution!$A$2:$A$328,0)),"")</f>
        <v/>
      </c>
      <c r="M7113" t="str">
        <f>VLOOKUP(H7113,seller_roster!$A$2:$B$85,2,FALSE)</f>
        <v>Bryn Reyes</v>
      </c>
      <c r="N7113" t="str">
        <f>VLOOKUP(C7113,accounts!$A$2:$F$9615,2,FALSE)</f>
        <v>Manufacturing</v>
      </c>
      <c r="O7113" t="str">
        <f>VLOOKUP(C7113,accounts!$A$2:$F$9615,3,FALSE)</f>
        <v>$5M-$10M</v>
      </c>
      <c r="P7113" t="str">
        <f>VLOOKUP(C7113,accounts!$A$2:$F$9615,5,FALSE)</f>
        <v>East</v>
      </c>
      <c r="Q7113" t="b">
        <f t="shared" si="112"/>
        <v>1</v>
      </c>
      <c r="R7113" t="e">
        <f>INDEX(removed_duplicate_rows!$A$5:$A$39,MATCH(wins!A7113,removed_duplicate_rows!$A$5:$A$39,0))</f>
        <v>#N/A</v>
      </c>
    </row>
    <row r="7114" spans="1:18" ht="15.75" customHeight="1" x14ac:dyDescent="0.2">
      <c r="A7114" t="s">
        <v>21474</v>
      </c>
      <c r="B7114" t="s">
        <v>21475</v>
      </c>
      <c r="C7114" t="s">
        <v>21476</v>
      </c>
      <c r="D7114" s="10">
        <v>46081</v>
      </c>
      <c r="E7114" t="s">
        <v>19916</v>
      </c>
      <c r="F7114">
        <v>4</v>
      </c>
      <c r="G7114" t="s">
        <v>374</v>
      </c>
      <c r="H7114" t="s">
        <v>832</v>
      </c>
      <c r="I7114" t="s">
        <v>55</v>
      </c>
      <c r="J7114">
        <v>1</v>
      </c>
      <c r="K7114">
        <v>4923</v>
      </c>
      <c r="L7114" t="str">
        <f>IFERROR(INDEX(play_attribution!$B$2:$B$328,MATCH(A7114,play_attribution!$A$2:$A$328,0)),"")</f>
        <v/>
      </c>
      <c r="M7114" t="str">
        <f>VLOOKUP(H7114,seller_roster!$A$2:$B$85,2,FALSE)</f>
        <v>Noel Nkemelu</v>
      </c>
      <c r="N7114" t="str">
        <f>VLOOKUP(C7114,accounts!$A$2:$F$9615,2,FALSE)</f>
        <v>Nonprofit</v>
      </c>
      <c r="O7114" t="str">
        <f>VLOOKUP(C7114,accounts!$A$2:$F$9615,3,FALSE)</f>
        <v>$5M-$10M</v>
      </c>
      <c r="P7114" t="str">
        <f>VLOOKUP(C7114,accounts!$A$2:$F$9615,5,FALSE)</f>
        <v>East</v>
      </c>
      <c r="Q7114" t="b">
        <f t="shared" si="112"/>
        <v>1</v>
      </c>
      <c r="R7114" t="e">
        <f>INDEX(removed_duplicate_rows!$A$5:$A$39,MATCH(wins!A7114,removed_duplicate_rows!$A$5:$A$39,0))</f>
        <v>#N/A</v>
      </c>
    </row>
    <row r="7115" spans="1:18" ht="15.75" customHeight="1" x14ac:dyDescent="0.2">
      <c r="A7115" t="s">
        <v>21477</v>
      </c>
      <c r="B7115" t="s">
        <v>21478</v>
      </c>
      <c r="C7115" t="s">
        <v>21479</v>
      </c>
      <c r="D7115" s="10">
        <v>46081</v>
      </c>
      <c r="E7115" t="s">
        <v>19916</v>
      </c>
      <c r="F7115">
        <v>4</v>
      </c>
      <c r="G7115" t="s">
        <v>374</v>
      </c>
      <c r="H7115" t="s">
        <v>409</v>
      </c>
      <c r="I7115" t="s">
        <v>55</v>
      </c>
      <c r="J7115">
        <v>1</v>
      </c>
      <c r="K7115">
        <v>4642</v>
      </c>
      <c r="L7115" t="str">
        <f>IFERROR(INDEX(play_attribution!$B$2:$B$328,MATCH(A7115,play_attribution!$A$2:$A$328,0)),"")</f>
        <v/>
      </c>
      <c r="M7115" t="str">
        <f>VLOOKUP(H7115,seller_roster!$A$2:$B$85,2,FALSE)</f>
        <v>Devon Okafor</v>
      </c>
      <c r="N7115" t="str">
        <f>VLOOKUP(C7115,accounts!$A$2:$F$9615,2,FALSE)</f>
        <v>Nonprofit</v>
      </c>
      <c r="O7115" t="str">
        <f>VLOOKUP(C7115,accounts!$A$2:$F$9615,3,FALSE)</f>
        <v>$2.5M-$5M</v>
      </c>
      <c r="P7115" t="str">
        <f>VLOOKUP(C7115,accounts!$A$2:$F$9615,5,FALSE)</f>
        <v>East</v>
      </c>
      <c r="Q7115" t="b">
        <f t="shared" si="112"/>
        <v>1</v>
      </c>
      <c r="R7115" t="e">
        <f>INDEX(removed_duplicate_rows!$A$5:$A$39,MATCH(wins!A7115,removed_duplicate_rows!$A$5:$A$39,0))</f>
        <v>#N/A</v>
      </c>
    </row>
    <row r="7116" spans="1:18" ht="15.75" customHeight="1" x14ac:dyDescent="0.2">
      <c r="A7116" t="s">
        <v>21480</v>
      </c>
      <c r="B7116" t="s">
        <v>21481</v>
      </c>
      <c r="C7116" t="s">
        <v>21482</v>
      </c>
      <c r="D7116" s="10">
        <v>46081</v>
      </c>
      <c r="E7116" t="s">
        <v>19916</v>
      </c>
      <c r="F7116">
        <v>4</v>
      </c>
      <c r="G7116" t="s">
        <v>374</v>
      </c>
      <c r="H7116" t="s">
        <v>427</v>
      </c>
      <c r="I7116" t="s">
        <v>55</v>
      </c>
      <c r="J7116">
        <v>1</v>
      </c>
      <c r="K7116">
        <v>5120</v>
      </c>
      <c r="L7116" t="str">
        <f>IFERROR(INDEX(play_attribution!$B$2:$B$328,MATCH(A7116,play_attribution!$A$2:$A$328,0)),"")</f>
        <v/>
      </c>
      <c r="M7116" t="str">
        <f>VLOOKUP(H7116,seller_roster!$A$2:$B$85,2,FALSE)</f>
        <v>Peyton Moreau</v>
      </c>
      <c r="N7116" t="str">
        <f>VLOOKUP(C7116,accounts!$A$2:$F$9615,2,FALSE)</f>
        <v>Logistics</v>
      </c>
      <c r="O7116" t="str">
        <f>VLOOKUP(C7116,accounts!$A$2:$F$9615,3,FALSE)</f>
        <v>$2.5M-$5M</v>
      </c>
      <c r="P7116" t="str">
        <f>VLOOKUP(C7116,accounts!$A$2:$F$9615,5,FALSE)</f>
        <v>West</v>
      </c>
      <c r="Q7116" t="b">
        <f t="shared" si="112"/>
        <v>1</v>
      </c>
      <c r="R7116" t="e">
        <f>INDEX(removed_duplicate_rows!$A$5:$A$39,MATCH(wins!A7116,removed_duplicate_rows!$A$5:$A$39,0))</f>
        <v>#N/A</v>
      </c>
    </row>
    <row r="7117" spans="1:18" ht="15.75" customHeight="1" x14ac:dyDescent="0.2">
      <c r="A7117" t="s">
        <v>21483</v>
      </c>
      <c r="B7117" t="s">
        <v>21484</v>
      </c>
      <c r="C7117" t="s">
        <v>21485</v>
      </c>
      <c r="D7117" s="10">
        <v>46081</v>
      </c>
      <c r="E7117" t="s">
        <v>19916</v>
      </c>
      <c r="F7117">
        <v>4</v>
      </c>
      <c r="G7117" t="s">
        <v>374</v>
      </c>
      <c r="H7117" t="s">
        <v>375</v>
      </c>
      <c r="I7117" t="s">
        <v>55</v>
      </c>
      <c r="J7117">
        <v>1</v>
      </c>
      <c r="K7117">
        <v>4014</v>
      </c>
      <c r="L7117" t="str">
        <f>IFERROR(INDEX(play_attribution!$B$2:$B$328,MATCH(A7117,play_attribution!$A$2:$A$328,0)),"")</f>
        <v/>
      </c>
      <c r="M7117" t="str">
        <f>VLOOKUP(H7117,seller_roster!$A$2:$B$85,2,FALSE)</f>
        <v>Sol Lindqvist</v>
      </c>
      <c r="N7117" t="str">
        <f>VLOOKUP(C7117,accounts!$A$2:$F$9615,2,FALSE)</f>
        <v>Wholesale &amp; Distribution</v>
      </c>
      <c r="O7117" t="str">
        <f>VLOOKUP(C7117,accounts!$A$2:$F$9615,3,FALSE)</f>
        <v>$5M-$10M</v>
      </c>
      <c r="P7117" t="str">
        <f>VLOOKUP(C7117,accounts!$A$2:$F$9615,5,FALSE)</f>
        <v>West</v>
      </c>
      <c r="Q7117" t="b">
        <f t="shared" si="112"/>
        <v>1</v>
      </c>
      <c r="R7117" t="e">
        <f>INDEX(removed_duplicate_rows!$A$5:$A$39,MATCH(wins!A7117,removed_duplicate_rows!$A$5:$A$39,0))</f>
        <v>#N/A</v>
      </c>
    </row>
    <row r="7118" spans="1:18" ht="15.75" customHeight="1" x14ac:dyDescent="0.2">
      <c r="A7118" t="s">
        <v>21486</v>
      </c>
      <c r="B7118" t="s">
        <v>21487</v>
      </c>
      <c r="C7118" t="s">
        <v>21488</v>
      </c>
      <c r="D7118" s="10">
        <v>46081</v>
      </c>
      <c r="E7118" t="s">
        <v>19916</v>
      </c>
      <c r="F7118">
        <v>4</v>
      </c>
      <c r="G7118" t="s">
        <v>374</v>
      </c>
      <c r="H7118" t="s">
        <v>413</v>
      </c>
      <c r="I7118" t="s">
        <v>55</v>
      </c>
      <c r="J7118">
        <v>1</v>
      </c>
      <c r="K7118">
        <v>6453</v>
      </c>
      <c r="L7118" t="str">
        <f>IFERROR(INDEX(play_attribution!$B$2:$B$328,MATCH(A7118,play_attribution!$A$2:$A$328,0)),"")</f>
        <v/>
      </c>
      <c r="M7118" t="str">
        <f>VLOOKUP(H7118,seller_roster!$A$2:$B$85,2,FALSE)</f>
        <v>Phoenix Doyle</v>
      </c>
      <c r="N7118" t="str">
        <f>VLOOKUP(C7118,accounts!$A$2:$F$9615,2,FALSE)</f>
        <v>Retail Multi-Location</v>
      </c>
      <c r="O7118" t="str">
        <f>VLOOKUP(C7118,accounts!$A$2:$F$9615,3,FALSE)</f>
        <v>$2.5M-$5M</v>
      </c>
      <c r="P7118" t="str">
        <f>VLOOKUP(C7118,accounts!$A$2:$F$9615,5,FALSE)</f>
        <v>East</v>
      </c>
      <c r="Q7118" t="b">
        <f t="shared" si="112"/>
        <v>1</v>
      </c>
      <c r="R7118" t="e">
        <f>INDEX(removed_duplicate_rows!$A$5:$A$39,MATCH(wins!A7118,removed_duplicate_rows!$A$5:$A$39,0))</f>
        <v>#N/A</v>
      </c>
    </row>
    <row r="7119" spans="1:18" ht="15.75" customHeight="1" x14ac:dyDescent="0.2">
      <c r="A7119" t="s">
        <v>21489</v>
      </c>
      <c r="B7119" t="s">
        <v>21490</v>
      </c>
      <c r="C7119" t="s">
        <v>21491</v>
      </c>
      <c r="D7119" s="10">
        <v>46081</v>
      </c>
      <c r="E7119" t="s">
        <v>19916</v>
      </c>
      <c r="F7119">
        <v>4</v>
      </c>
      <c r="G7119" t="s">
        <v>374</v>
      </c>
      <c r="H7119" t="s">
        <v>832</v>
      </c>
      <c r="I7119" t="s">
        <v>55</v>
      </c>
      <c r="J7119">
        <v>1</v>
      </c>
      <c r="K7119">
        <v>5641</v>
      </c>
      <c r="L7119" t="str">
        <f>IFERROR(INDEX(play_attribution!$B$2:$B$328,MATCH(A7119,play_attribution!$A$2:$A$328,0)),"")</f>
        <v/>
      </c>
      <c r="M7119" t="str">
        <f>VLOOKUP(H7119,seller_roster!$A$2:$B$85,2,FALSE)</f>
        <v>Noel Nkemelu</v>
      </c>
      <c r="N7119" t="str">
        <f>VLOOKUP(C7119,accounts!$A$2:$F$9615,2,FALSE)</f>
        <v>Field Services</v>
      </c>
      <c r="O7119" t="str">
        <f>VLOOKUP(C7119,accounts!$A$2:$F$9615,3,FALSE)</f>
        <v>$2.5M-$5M</v>
      </c>
      <c r="P7119" t="str">
        <f>VLOOKUP(C7119,accounts!$A$2:$F$9615,5,FALSE)</f>
        <v>Central</v>
      </c>
      <c r="Q7119" t="b">
        <f t="shared" si="112"/>
        <v>1</v>
      </c>
      <c r="R7119" t="e">
        <f>INDEX(removed_duplicate_rows!$A$5:$A$39,MATCH(wins!A7119,removed_duplicate_rows!$A$5:$A$39,0))</f>
        <v>#N/A</v>
      </c>
    </row>
    <row r="7120" spans="1:18" ht="15.75" customHeight="1" x14ac:dyDescent="0.2">
      <c r="A7120" t="s">
        <v>21492</v>
      </c>
      <c r="B7120" t="s">
        <v>21493</v>
      </c>
      <c r="C7120" t="s">
        <v>21494</v>
      </c>
      <c r="D7120" s="10">
        <v>46081</v>
      </c>
      <c r="E7120" t="s">
        <v>19916</v>
      </c>
      <c r="F7120">
        <v>4</v>
      </c>
      <c r="G7120" t="s">
        <v>374</v>
      </c>
      <c r="H7120" t="s">
        <v>783</v>
      </c>
      <c r="I7120" t="s">
        <v>55</v>
      </c>
      <c r="J7120">
        <v>1</v>
      </c>
      <c r="K7120">
        <v>6684</v>
      </c>
      <c r="L7120" t="str">
        <f>IFERROR(INDEX(play_attribution!$B$2:$B$328,MATCH(A7120,play_attribution!$A$2:$A$328,0)),"")</f>
        <v/>
      </c>
      <c r="M7120" t="str">
        <f>VLOOKUP(H7120,seller_roster!$A$2:$B$85,2,FALSE)</f>
        <v>Omar Tran</v>
      </c>
      <c r="N7120" t="str">
        <f>VLOOKUP(C7120,accounts!$A$2:$F$9615,2,FALSE)</f>
        <v>Healthcare Services</v>
      </c>
      <c r="O7120" t="str">
        <f>VLOOKUP(C7120,accounts!$A$2:$F$9615,3,FALSE)</f>
        <v>$2.5M-$5M</v>
      </c>
      <c r="P7120" t="str">
        <f>VLOOKUP(C7120,accounts!$A$2:$F$9615,5,FALSE)</f>
        <v>East</v>
      </c>
      <c r="Q7120" t="b">
        <f t="shared" si="112"/>
        <v>1</v>
      </c>
      <c r="R7120" t="e">
        <f>INDEX(removed_duplicate_rows!$A$5:$A$39,MATCH(wins!A7120,removed_duplicate_rows!$A$5:$A$39,0))</f>
        <v>#N/A</v>
      </c>
    </row>
    <row r="7121" spans="1:18" ht="15.75" customHeight="1" x14ac:dyDescent="0.2">
      <c r="A7121" t="s">
        <v>21495</v>
      </c>
      <c r="B7121" t="s">
        <v>21496</v>
      </c>
      <c r="C7121" t="s">
        <v>21497</v>
      </c>
      <c r="D7121" s="10">
        <v>46081</v>
      </c>
      <c r="E7121" t="s">
        <v>19916</v>
      </c>
      <c r="F7121">
        <v>4</v>
      </c>
      <c r="G7121" t="s">
        <v>374</v>
      </c>
      <c r="H7121" t="s">
        <v>783</v>
      </c>
      <c r="I7121" t="s">
        <v>55</v>
      </c>
      <c r="J7121">
        <v>1</v>
      </c>
      <c r="K7121">
        <v>8226</v>
      </c>
      <c r="L7121" t="str">
        <f>IFERROR(INDEX(play_attribution!$B$2:$B$328,MATCH(A7121,play_attribution!$A$2:$A$328,0)),"")</f>
        <v/>
      </c>
      <c r="M7121" t="str">
        <f>VLOOKUP(H7121,seller_roster!$A$2:$B$85,2,FALSE)</f>
        <v>Omar Tran</v>
      </c>
      <c r="N7121" t="str">
        <f>VLOOKUP(C7121,accounts!$A$2:$F$9615,2,FALSE)</f>
        <v>Healthcare Services</v>
      </c>
      <c r="O7121" t="str">
        <f>VLOOKUP(C7121,accounts!$A$2:$F$9615,3,FALSE)</f>
        <v>$2.5M-$5M</v>
      </c>
      <c r="P7121" t="str">
        <f>VLOOKUP(C7121,accounts!$A$2:$F$9615,5,FALSE)</f>
        <v>West</v>
      </c>
      <c r="Q7121" t="b">
        <f t="shared" si="112"/>
        <v>1</v>
      </c>
      <c r="R7121" t="e">
        <f>INDEX(removed_duplicate_rows!$A$5:$A$39,MATCH(wins!A7121,removed_duplicate_rows!$A$5:$A$39,0))</f>
        <v>#N/A</v>
      </c>
    </row>
    <row r="7122" spans="1:18" ht="15.75" customHeight="1" x14ac:dyDescent="0.2">
      <c r="A7122" t="s">
        <v>21498</v>
      </c>
      <c r="B7122" t="s">
        <v>21499</v>
      </c>
      <c r="C7122" t="s">
        <v>21500</v>
      </c>
      <c r="D7122" s="10">
        <v>46081</v>
      </c>
      <c r="E7122" t="s">
        <v>19916</v>
      </c>
      <c r="F7122">
        <v>4</v>
      </c>
      <c r="G7122" t="s">
        <v>374</v>
      </c>
      <c r="H7122" t="s">
        <v>783</v>
      </c>
      <c r="I7122" t="s">
        <v>55</v>
      </c>
      <c r="J7122">
        <v>1</v>
      </c>
      <c r="K7122">
        <v>4577</v>
      </c>
      <c r="L7122" t="str">
        <f>IFERROR(INDEX(play_attribution!$B$2:$B$328,MATCH(A7122,play_attribution!$A$2:$A$328,0)),"")</f>
        <v/>
      </c>
      <c r="M7122" t="str">
        <f>VLOOKUP(H7122,seller_roster!$A$2:$B$85,2,FALSE)</f>
        <v>Omar Tran</v>
      </c>
      <c r="N7122" t="str">
        <f>VLOOKUP(C7122,accounts!$A$2:$F$9615,2,FALSE)</f>
        <v>Manufacturing</v>
      </c>
      <c r="O7122" t="str">
        <f>VLOOKUP(C7122,accounts!$A$2:$F$9615,3,FALSE)</f>
        <v>&gt;$10M</v>
      </c>
      <c r="P7122" t="str">
        <f>VLOOKUP(C7122,accounts!$A$2:$F$9615,5,FALSE)</f>
        <v>East</v>
      </c>
      <c r="Q7122" t="b">
        <f t="shared" si="112"/>
        <v>1</v>
      </c>
      <c r="R7122" t="e">
        <f>INDEX(removed_duplicate_rows!$A$5:$A$39,MATCH(wins!A7122,removed_duplicate_rows!$A$5:$A$39,0))</f>
        <v>#N/A</v>
      </c>
    </row>
    <row r="7123" spans="1:18" ht="15.75" customHeight="1" x14ac:dyDescent="0.2">
      <c r="A7123" t="s">
        <v>21501</v>
      </c>
      <c r="B7123" t="s">
        <v>21502</v>
      </c>
      <c r="C7123" t="s">
        <v>21503</v>
      </c>
      <c r="D7123" s="10">
        <v>46081</v>
      </c>
      <c r="E7123" t="s">
        <v>19916</v>
      </c>
      <c r="F7123">
        <v>4</v>
      </c>
      <c r="G7123" t="s">
        <v>374</v>
      </c>
      <c r="H7123" t="s">
        <v>1123</v>
      </c>
      <c r="I7123" t="s">
        <v>55</v>
      </c>
      <c r="J7123">
        <v>1</v>
      </c>
      <c r="K7123">
        <v>4839</v>
      </c>
      <c r="L7123" t="str">
        <f>IFERROR(INDEX(play_attribution!$B$2:$B$328,MATCH(A7123,play_attribution!$A$2:$A$328,0)),"")</f>
        <v/>
      </c>
      <c r="M7123" t="str">
        <f>VLOOKUP(H7123,seller_roster!$A$2:$B$85,2,FALSE)</f>
        <v>Peyton Silva</v>
      </c>
      <c r="N7123" t="str">
        <f>VLOOKUP(C7123,accounts!$A$2:$F$9615,2,FALSE)</f>
        <v>Healthcare Services</v>
      </c>
      <c r="O7123" t="str">
        <f>VLOOKUP(C7123,accounts!$A$2:$F$9615,3,FALSE)</f>
        <v>$1M-$2.5M</v>
      </c>
      <c r="P7123" t="str">
        <f>VLOOKUP(C7123,accounts!$A$2:$F$9615,5,FALSE)</f>
        <v>East</v>
      </c>
      <c r="Q7123" t="b">
        <f t="shared" si="112"/>
        <v>1</v>
      </c>
      <c r="R7123" t="e">
        <f>INDEX(removed_duplicate_rows!$A$5:$A$39,MATCH(wins!A7123,removed_duplicate_rows!$A$5:$A$39,0))</f>
        <v>#N/A</v>
      </c>
    </row>
    <row r="7124" spans="1:18" ht="15.75" customHeight="1" x14ac:dyDescent="0.2">
      <c r="A7124" t="s">
        <v>21504</v>
      </c>
      <c r="B7124" t="s">
        <v>21505</v>
      </c>
      <c r="C7124" t="s">
        <v>21506</v>
      </c>
      <c r="D7124" s="10">
        <v>46081</v>
      </c>
      <c r="E7124" t="s">
        <v>19916</v>
      </c>
      <c r="F7124">
        <v>4</v>
      </c>
      <c r="G7124" t="s">
        <v>374</v>
      </c>
      <c r="H7124" t="s">
        <v>832</v>
      </c>
      <c r="I7124" t="s">
        <v>55</v>
      </c>
      <c r="J7124">
        <v>1</v>
      </c>
      <c r="K7124">
        <v>9732</v>
      </c>
      <c r="L7124" t="str">
        <f>IFERROR(INDEX(play_attribution!$B$2:$B$328,MATCH(A7124,play_attribution!$A$2:$A$328,0)),"")</f>
        <v/>
      </c>
      <c r="M7124" t="str">
        <f>VLOOKUP(H7124,seller_roster!$A$2:$B$85,2,FALSE)</f>
        <v>Noel Nkemelu</v>
      </c>
      <c r="N7124" t="str">
        <f>VLOOKUP(C7124,accounts!$A$2:$F$9615,2,FALSE)</f>
        <v>Manufacturing</v>
      </c>
      <c r="O7124" t="str">
        <f>VLOOKUP(C7124,accounts!$A$2:$F$9615,3,FALSE)</f>
        <v>$2.5M-$5M</v>
      </c>
      <c r="P7124" t="str">
        <f>VLOOKUP(C7124,accounts!$A$2:$F$9615,5,FALSE)</f>
        <v>West</v>
      </c>
      <c r="Q7124" t="b">
        <f t="shared" si="112"/>
        <v>1</v>
      </c>
      <c r="R7124" t="e">
        <f>INDEX(removed_duplicate_rows!$A$5:$A$39,MATCH(wins!A7124,removed_duplicate_rows!$A$5:$A$39,0))</f>
        <v>#N/A</v>
      </c>
    </row>
    <row r="7125" spans="1:18" ht="15.75" customHeight="1" x14ac:dyDescent="0.2">
      <c r="A7125" t="s">
        <v>21507</v>
      </c>
      <c r="B7125" t="s">
        <v>21508</v>
      </c>
      <c r="C7125" t="s">
        <v>21509</v>
      </c>
      <c r="D7125" s="10">
        <v>46081</v>
      </c>
      <c r="E7125" t="s">
        <v>19916</v>
      </c>
      <c r="F7125">
        <v>4</v>
      </c>
      <c r="G7125" t="s">
        <v>374</v>
      </c>
      <c r="H7125" t="s">
        <v>449</v>
      </c>
      <c r="I7125" t="s">
        <v>55</v>
      </c>
      <c r="J7125">
        <v>1</v>
      </c>
      <c r="K7125">
        <v>3509</v>
      </c>
      <c r="L7125" t="str">
        <f>IFERROR(INDEX(play_attribution!$B$2:$B$328,MATCH(A7125,play_attribution!$A$2:$A$328,0)),"")</f>
        <v/>
      </c>
      <c r="M7125" t="str">
        <f>VLOOKUP(H7125,seller_roster!$A$2:$B$85,2,FALSE)</f>
        <v>Hayden Okafor</v>
      </c>
      <c r="N7125" t="str">
        <f>VLOOKUP(C7125,accounts!$A$2:$F$9615,2,FALSE)</f>
        <v>Wholesale &amp; Distribution</v>
      </c>
      <c r="O7125" t="str">
        <f>VLOOKUP(C7125,accounts!$A$2:$F$9615,3,FALSE)</f>
        <v>$2.5M-$5M</v>
      </c>
      <c r="P7125" t="str">
        <f>VLOOKUP(C7125,accounts!$A$2:$F$9615,5,FALSE)</f>
        <v>East</v>
      </c>
      <c r="Q7125" t="b">
        <f t="shared" si="112"/>
        <v>1</v>
      </c>
      <c r="R7125" t="e">
        <f>INDEX(removed_duplicate_rows!$A$5:$A$39,MATCH(wins!A7125,removed_duplicate_rows!$A$5:$A$39,0))</f>
        <v>#N/A</v>
      </c>
    </row>
    <row r="7126" spans="1:18" ht="15.75" customHeight="1" x14ac:dyDescent="0.2">
      <c r="A7126" t="s">
        <v>21510</v>
      </c>
      <c r="B7126" t="s">
        <v>21511</v>
      </c>
      <c r="C7126" t="s">
        <v>21512</v>
      </c>
      <c r="D7126" s="10">
        <v>46081</v>
      </c>
      <c r="E7126" t="s">
        <v>19916</v>
      </c>
      <c r="F7126">
        <v>4</v>
      </c>
      <c r="G7126" t="s">
        <v>374</v>
      </c>
      <c r="H7126" t="s">
        <v>427</v>
      </c>
      <c r="I7126" t="s">
        <v>55</v>
      </c>
      <c r="J7126">
        <v>1</v>
      </c>
      <c r="K7126">
        <v>7915</v>
      </c>
      <c r="L7126" t="str">
        <f>IFERROR(INDEX(play_attribution!$B$2:$B$328,MATCH(A7126,play_attribution!$A$2:$A$328,0)),"")</f>
        <v/>
      </c>
      <c r="M7126" t="str">
        <f>VLOOKUP(H7126,seller_roster!$A$2:$B$85,2,FALSE)</f>
        <v>Peyton Moreau</v>
      </c>
      <c r="N7126" t="str">
        <f>VLOOKUP(C7126,accounts!$A$2:$F$9615,2,FALSE)</f>
        <v>Professional Services</v>
      </c>
      <c r="O7126" t="str">
        <f>VLOOKUP(C7126,accounts!$A$2:$F$9615,3,FALSE)</f>
        <v>$5M-$10M</v>
      </c>
      <c r="P7126" t="str">
        <f>VLOOKUP(C7126,accounts!$A$2:$F$9615,5,FALSE)</f>
        <v>West</v>
      </c>
      <c r="Q7126" t="b">
        <f t="shared" si="112"/>
        <v>1</v>
      </c>
      <c r="R7126" t="e">
        <f>INDEX(removed_duplicate_rows!$A$5:$A$39,MATCH(wins!A7126,removed_duplicate_rows!$A$5:$A$39,0))</f>
        <v>#N/A</v>
      </c>
    </row>
    <row r="7127" spans="1:18" ht="15.75" customHeight="1" x14ac:dyDescent="0.2">
      <c r="A7127" t="s">
        <v>21513</v>
      </c>
      <c r="B7127" t="s">
        <v>21514</v>
      </c>
      <c r="C7127" t="s">
        <v>21515</v>
      </c>
      <c r="D7127" s="10">
        <v>46081</v>
      </c>
      <c r="E7127" t="s">
        <v>19916</v>
      </c>
      <c r="F7127">
        <v>4</v>
      </c>
      <c r="G7127" t="s">
        <v>374</v>
      </c>
      <c r="H7127" t="s">
        <v>417</v>
      </c>
      <c r="I7127" t="s">
        <v>55</v>
      </c>
      <c r="J7127">
        <v>1</v>
      </c>
      <c r="K7127">
        <v>4865</v>
      </c>
      <c r="L7127" t="str">
        <f>IFERROR(INDEX(play_attribution!$B$2:$B$328,MATCH(A7127,play_attribution!$A$2:$A$328,0)),"")</f>
        <v/>
      </c>
      <c r="M7127" t="str">
        <f>VLOOKUP(H7127,seller_roster!$A$2:$B$85,2,FALSE)</f>
        <v>Bryn Reyes</v>
      </c>
      <c r="N7127" t="str">
        <f>VLOOKUP(C7127,accounts!$A$2:$F$9615,2,FALSE)</f>
        <v>Healthcare Services</v>
      </c>
      <c r="O7127" t="str">
        <f>VLOOKUP(C7127,accounts!$A$2:$F$9615,3,FALSE)</f>
        <v>$5M-$10M</v>
      </c>
      <c r="P7127" t="str">
        <f>VLOOKUP(C7127,accounts!$A$2:$F$9615,5,FALSE)</f>
        <v>East</v>
      </c>
      <c r="Q7127" t="b">
        <f t="shared" si="112"/>
        <v>1</v>
      </c>
      <c r="R7127" t="e">
        <f>INDEX(removed_duplicate_rows!$A$5:$A$39,MATCH(wins!A7127,removed_duplicate_rows!$A$5:$A$39,0))</f>
        <v>#N/A</v>
      </c>
    </row>
    <row r="7128" spans="1:18" ht="15.75" customHeight="1" x14ac:dyDescent="0.2">
      <c r="A7128" t="s">
        <v>21516</v>
      </c>
      <c r="B7128" t="s">
        <v>21517</v>
      </c>
      <c r="C7128" t="s">
        <v>21518</v>
      </c>
      <c r="D7128" s="10">
        <v>46081</v>
      </c>
      <c r="E7128" t="s">
        <v>19916</v>
      </c>
      <c r="F7128">
        <v>4</v>
      </c>
      <c r="G7128" t="s">
        <v>374</v>
      </c>
      <c r="H7128" t="s">
        <v>427</v>
      </c>
      <c r="I7128" t="s">
        <v>55</v>
      </c>
      <c r="J7128">
        <v>1</v>
      </c>
      <c r="K7128">
        <v>5867</v>
      </c>
      <c r="L7128" t="str">
        <f>IFERROR(INDEX(play_attribution!$B$2:$B$328,MATCH(A7128,play_attribution!$A$2:$A$328,0)),"")</f>
        <v/>
      </c>
      <c r="M7128" t="str">
        <f>VLOOKUP(H7128,seller_roster!$A$2:$B$85,2,FALSE)</f>
        <v>Peyton Moreau</v>
      </c>
      <c r="N7128" t="str">
        <f>VLOOKUP(C7128,accounts!$A$2:$F$9615,2,FALSE)</f>
        <v>Field Services</v>
      </c>
      <c r="O7128" t="str">
        <f>VLOOKUP(C7128,accounts!$A$2:$F$9615,3,FALSE)</f>
        <v>$2.5M-$5M</v>
      </c>
      <c r="P7128" t="str">
        <f>VLOOKUP(C7128,accounts!$A$2:$F$9615,5,FALSE)</f>
        <v>Central</v>
      </c>
      <c r="Q7128" t="b">
        <f t="shared" si="112"/>
        <v>1</v>
      </c>
      <c r="R7128" t="e">
        <f>INDEX(removed_duplicate_rows!$A$5:$A$39,MATCH(wins!A7128,removed_duplicate_rows!$A$5:$A$39,0))</f>
        <v>#N/A</v>
      </c>
    </row>
    <row r="7129" spans="1:18" ht="15.75" customHeight="1" x14ac:dyDescent="0.2">
      <c r="A7129" t="s">
        <v>21519</v>
      </c>
      <c r="B7129" t="s">
        <v>21520</v>
      </c>
      <c r="C7129" t="s">
        <v>21521</v>
      </c>
      <c r="D7129" s="10">
        <v>46081</v>
      </c>
      <c r="E7129" t="s">
        <v>19916</v>
      </c>
      <c r="F7129">
        <v>4</v>
      </c>
      <c r="G7129" t="s">
        <v>374</v>
      </c>
      <c r="H7129" t="s">
        <v>4096</v>
      </c>
      <c r="I7129" t="s">
        <v>55</v>
      </c>
      <c r="J7129">
        <v>1</v>
      </c>
      <c r="K7129">
        <v>6859</v>
      </c>
      <c r="L7129" t="str">
        <f>IFERROR(INDEX(play_attribution!$B$2:$B$328,MATCH(A7129,play_attribution!$A$2:$A$328,0)),"")</f>
        <v/>
      </c>
      <c r="M7129" t="str">
        <f>VLOOKUP(H7129,seller_roster!$A$2:$B$85,2,FALSE)</f>
        <v>Vesper Kim</v>
      </c>
      <c r="N7129" t="str">
        <f>VLOOKUP(C7129,accounts!$A$2:$F$9615,2,FALSE)</f>
        <v>Professional Services</v>
      </c>
      <c r="O7129" t="str">
        <f>VLOOKUP(C7129,accounts!$A$2:$F$9615,3,FALSE)</f>
        <v>$5M-$10M</v>
      </c>
      <c r="P7129" t="str">
        <f>VLOOKUP(C7129,accounts!$A$2:$F$9615,5,FALSE)</f>
        <v>East</v>
      </c>
      <c r="Q7129" t="b">
        <f t="shared" si="112"/>
        <v>1</v>
      </c>
      <c r="R7129" t="e">
        <f>INDEX(removed_duplicate_rows!$A$5:$A$39,MATCH(wins!A7129,removed_duplicate_rows!$A$5:$A$39,0))</f>
        <v>#N/A</v>
      </c>
    </row>
    <row r="7130" spans="1:18" ht="15.75" customHeight="1" x14ac:dyDescent="0.2">
      <c r="A7130" t="s">
        <v>21522</v>
      </c>
      <c r="B7130" t="s">
        <v>21523</v>
      </c>
      <c r="C7130" t="s">
        <v>21524</v>
      </c>
      <c r="D7130" s="10">
        <v>46081</v>
      </c>
      <c r="E7130" t="s">
        <v>19916</v>
      </c>
      <c r="F7130">
        <v>4</v>
      </c>
      <c r="G7130" t="s">
        <v>374</v>
      </c>
      <c r="H7130" t="s">
        <v>383</v>
      </c>
      <c r="I7130" t="s">
        <v>55</v>
      </c>
      <c r="J7130">
        <v>1</v>
      </c>
      <c r="K7130">
        <v>4211</v>
      </c>
      <c r="L7130" t="str">
        <f>IFERROR(INDEX(play_attribution!$B$2:$B$328,MATCH(A7130,play_attribution!$A$2:$A$328,0)),"")</f>
        <v/>
      </c>
      <c r="M7130" t="str">
        <f>VLOOKUP(H7130,seller_roster!$A$2:$B$85,2,FALSE)</f>
        <v>Flor Ruiz</v>
      </c>
      <c r="N7130" t="str">
        <f>VLOOKUP(C7130,accounts!$A$2:$F$9615,2,FALSE)</f>
        <v>Hospitality Group</v>
      </c>
      <c r="O7130" t="str">
        <f>VLOOKUP(C7130,accounts!$A$2:$F$9615,3,FALSE)</f>
        <v>$2.5M-$5M</v>
      </c>
      <c r="P7130" t="str">
        <f>VLOOKUP(C7130,accounts!$A$2:$F$9615,5,FALSE)</f>
        <v>East</v>
      </c>
      <c r="Q7130" t="b">
        <f t="shared" si="112"/>
        <v>1</v>
      </c>
      <c r="R7130" t="e">
        <f>INDEX(removed_duplicate_rows!$A$5:$A$39,MATCH(wins!A7130,removed_duplicate_rows!$A$5:$A$39,0))</f>
        <v>#N/A</v>
      </c>
    </row>
    <row r="7131" spans="1:18" ht="15.75" customHeight="1" x14ac:dyDescent="0.2">
      <c r="A7131" t="s">
        <v>21525</v>
      </c>
      <c r="B7131" t="s">
        <v>21526</v>
      </c>
      <c r="C7131" t="s">
        <v>21527</v>
      </c>
      <c r="D7131" s="10">
        <v>46081</v>
      </c>
      <c r="E7131" t="s">
        <v>19916</v>
      </c>
      <c r="F7131">
        <v>4</v>
      </c>
      <c r="G7131" t="s">
        <v>374</v>
      </c>
      <c r="H7131" t="s">
        <v>391</v>
      </c>
      <c r="I7131" t="s">
        <v>55</v>
      </c>
      <c r="J7131">
        <v>1</v>
      </c>
      <c r="K7131">
        <v>6005</v>
      </c>
      <c r="L7131" t="str">
        <f>IFERROR(INDEX(play_attribution!$B$2:$B$328,MATCH(A7131,play_attribution!$A$2:$A$328,0)),"")</f>
        <v/>
      </c>
      <c r="M7131" t="str">
        <f>VLOOKUP(H7131,seller_roster!$A$2:$B$85,2,FALSE)</f>
        <v>Sam Walsh</v>
      </c>
      <c r="N7131" t="str">
        <f>VLOOKUP(C7131,accounts!$A$2:$F$9615,2,FALSE)</f>
        <v>Wholesale &amp; Distribution</v>
      </c>
      <c r="O7131" t="str">
        <f>VLOOKUP(C7131,accounts!$A$2:$F$9615,3,FALSE)</f>
        <v>$5M-$10M</v>
      </c>
      <c r="P7131" t="str">
        <f>VLOOKUP(C7131,accounts!$A$2:$F$9615,5,FALSE)</f>
        <v>West</v>
      </c>
      <c r="Q7131" t="b">
        <f t="shared" si="112"/>
        <v>1</v>
      </c>
      <c r="R7131" t="e">
        <f>INDEX(removed_duplicate_rows!$A$5:$A$39,MATCH(wins!A7131,removed_duplicate_rows!$A$5:$A$39,0))</f>
        <v>#N/A</v>
      </c>
    </row>
    <row r="7132" spans="1:18" ht="15.75" customHeight="1" x14ac:dyDescent="0.2">
      <c r="A7132" t="s">
        <v>21528</v>
      </c>
      <c r="B7132" t="s">
        <v>21529</v>
      </c>
      <c r="C7132" t="s">
        <v>21530</v>
      </c>
      <c r="D7132" s="10">
        <v>46081</v>
      </c>
      <c r="E7132" t="s">
        <v>19916</v>
      </c>
      <c r="F7132">
        <v>4</v>
      </c>
      <c r="G7132" t="s">
        <v>374</v>
      </c>
      <c r="H7132" t="s">
        <v>1123</v>
      </c>
      <c r="I7132" t="s">
        <v>55</v>
      </c>
      <c r="J7132">
        <v>1</v>
      </c>
      <c r="K7132">
        <v>5305</v>
      </c>
      <c r="L7132" t="str">
        <f>IFERROR(INDEX(play_attribution!$B$2:$B$328,MATCH(A7132,play_attribution!$A$2:$A$328,0)),"")</f>
        <v/>
      </c>
      <c r="M7132" t="str">
        <f>VLOOKUP(H7132,seller_roster!$A$2:$B$85,2,FALSE)</f>
        <v>Peyton Silva</v>
      </c>
      <c r="N7132" t="str">
        <f>VLOOKUP(C7132,accounts!$A$2:$F$9615,2,FALSE)</f>
        <v>Logistics</v>
      </c>
      <c r="O7132" t="str">
        <f>VLOOKUP(C7132,accounts!$A$2:$F$9615,3,FALSE)</f>
        <v>$5M-$10M</v>
      </c>
      <c r="P7132" t="str">
        <f>VLOOKUP(C7132,accounts!$A$2:$F$9615,5,FALSE)</f>
        <v>West</v>
      </c>
      <c r="Q7132" t="b">
        <f t="shared" si="112"/>
        <v>1</v>
      </c>
      <c r="R7132" t="e">
        <f>INDEX(removed_duplicate_rows!$A$5:$A$39,MATCH(wins!A7132,removed_duplicate_rows!$A$5:$A$39,0))</f>
        <v>#N/A</v>
      </c>
    </row>
    <row r="7133" spans="1:18" ht="15.75" customHeight="1" x14ac:dyDescent="0.2">
      <c r="A7133" t="s">
        <v>21531</v>
      </c>
      <c r="B7133" t="s">
        <v>21532</v>
      </c>
      <c r="C7133" t="s">
        <v>21533</v>
      </c>
      <c r="D7133" s="10">
        <v>46088</v>
      </c>
      <c r="E7133" t="s">
        <v>19916</v>
      </c>
      <c r="F7133">
        <v>5</v>
      </c>
      <c r="G7133" t="s">
        <v>53</v>
      </c>
      <c r="H7133" t="s">
        <v>65</v>
      </c>
      <c r="I7133" t="s">
        <v>55</v>
      </c>
      <c r="J7133">
        <v>1</v>
      </c>
      <c r="K7133">
        <v>15578</v>
      </c>
      <c r="L7133" t="str">
        <f>IFERROR(INDEX(play_attribution!$B$2:$B$328,MATCH(A7133,play_attribution!$A$2:$A$328,0)),"")</f>
        <v/>
      </c>
      <c r="M7133" t="str">
        <f>VLOOKUP(H7133,seller_roster!$A$2:$B$85,2,FALSE)</f>
        <v>Bryn Moreau</v>
      </c>
      <c r="N7133" t="str">
        <f>VLOOKUP(C7133,accounts!$A$2:$F$9615,2,FALSE)</f>
        <v>Hospitality Group</v>
      </c>
      <c r="O7133" t="str">
        <f>VLOOKUP(C7133,accounts!$A$2:$F$9615,3,FALSE)</f>
        <v>$2.5M-$5M</v>
      </c>
      <c r="P7133" t="str">
        <f>VLOOKUP(C7133,accounts!$A$2:$F$9615,5,FALSE)</f>
        <v>Central</v>
      </c>
      <c r="Q7133" t="b">
        <f t="shared" si="112"/>
        <v>1</v>
      </c>
      <c r="R7133" t="e">
        <f>INDEX(removed_duplicate_rows!$A$5:$A$39,MATCH(wins!A7133,removed_duplicate_rows!$A$5:$A$39,0))</f>
        <v>#N/A</v>
      </c>
    </row>
    <row r="7134" spans="1:18" ht="15.75" customHeight="1" x14ac:dyDescent="0.2">
      <c r="A7134" t="s">
        <v>21534</v>
      </c>
      <c r="B7134" t="s">
        <v>21535</v>
      </c>
      <c r="C7134" t="s">
        <v>21536</v>
      </c>
      <c r="D7134" s="10">
        <v>46088</v>
      </c>
      <c r="E7134" t="s">
        <v>19916</v>
      </c>
      <c r="F7134">
        <v>5</v>
      </c>
      <c r="G7134" t="s">
        <v>53</v>
      </c>
      <c r="H7134" t="s">
        <v>3729</v>
      </c>
      <c r="I7134" t="s">
        <v>55</v>
      </c>
      <c r="J7134">
        <v>1</v>
      </c>
      <c r="K7134">
        <v>13726</v>
      </c>
      <c r="L7134" t="str">
        <f>IFERROR(INDEX(play_attribution!$B$2:$B$328,MATCH(A7134,play_attribution!$A$2:$A$328,0)),"")</f>
        <v/>
      </c>
      <c r="M7134" t="str">
        <f>VLOOKUP(H7134,seller_roster!$A$2:$B$85,2,FALSE)</f>
        <v>True Ito</v>
      </c>
      <c r="N7134" t="str">
        <f>VLOOKUP(C7134,accounts!$A$2:$F$9615,2,FALSE)</f>
        <v>Logistics</v>
      </c>
      <c r="O7134" t="str">
        <f>VLOOKUP(C7134,accounts!$A$2:$F$9615,3,FALSE)</f>
        <v>$5M-$10M</v>
      </c>
      <c r="P7134" t="str">
        <f>VLOOKUP(C7134,accounts!$A$2:$F$9615,5,FALSE)</f>
        <v>Central</v>
      </c>
      <c r="Q7134" t="b">
        <f t="shared" si="112"/>
        <v>1</v>
      </c>
      <c r="R7134" t="e">
        <f>INDEX(removed_duplicate_rows!$A$5:$A$39,MATCH(wins!A7134,removed_duplicate_rows!$A$5:$A$39,0))</f>
        <v>#N/A</v>
      </c>
    </row>
    <row r="7135" spans="1:18" ht="15.75" customHeight="1" x14ac:dyDescent="0.2">
      <c r="A7135" t="s">
        <v>21537</v>
      </c>
      <c r="B7135" t="s">
        <v>21538</v>
      </c>
      <c r="C7135" t="s">
        <v>21539</v>
      </c>
      <c r="D7135" s="10">
        <v>46088</v>
      </c>
      <c r="E7135" t="s">
        <v>19916</v>
      </c>
      <c r="F7135">
        <v>5</v>
      </c>
      <c r="G7135" t="s">
        <v>53</v>
      </c>
      <c r="H7135" t="s">
        <v>495</v>
      </c>
      <c r="I7135" t="s">
        <v>79</v>
      </c>
      <c r="J7135">
        <v>1</v>
      </c>
      <c r="K7135">
        <v>6326</v>
      </c>
      <c r="L7135" t="str">
        <f>IFERROR(INDEX(play_attribution!$B$2:$B$328,MATCH(A7135,play_attribution!$A$2:$A$328,0)),"")</f>
        <v/>
      </c>
      <c r="M7135" t="str">
        <f>VLOOKUP(H7135,seller_roster!$A$2:$B$85,2,FALSE)</f>
        <v>Gio Ferro</v>
      </c>
      <c r="N7135" t="str">
        <f>VLOOKUP(C7135,accounts!$A$2:$F$9615,2,FALSE)</f>
        <v>Hospitality Group</v>
      </c>
      <c r="O7135" t="str">
        <f>VLOOKUP(C7135,accounts!$A$2:$F$9615,3,FALSE)</f>
        <v>&gt;$10M</v>
      </c>
      <c r="P7135" t="str">
        <f>VLOOKUP(C7135,accounts!$A$2:$F$9615,5,FALSE)</f>
        <v>Central</v>
      </c>
      <c r="Q7135" t="b">
        <f t="shared" si="112"/>
        <v>1</v>
      </c>
      <c r="R7135" t="e">
        <f>INDEX(removed_duplicate_rows!$A$5:$A$39,MATCH(wins!A7135,removed_duplicate_rows!$A$5:$A$39,0))</f>
        <v>#N/A</v>
      </c>
    </row>
    <row r="7136" spans="1:18" ht="15.75" customHeight="1" x14ac:dyDescent="0.2">
      <c r="A7136" t="s">
        <v>21540</v>
      </c>
      <c r="B7136" t="s">
        <v>21541</v>
      </c>
      <c r="C7136" t="s">
        <v>21542</v>
      </c>
      <c r="D7136" s="10">
        <v>46088</v>
      </c>
      <c r="E7136" t="s">
        <v>19916</v>
      </c>
      <c r="F7136">
        <v>5</v>
      </c>
      <c r="G7136" t="s">
        <v>53</v>
      </c>
      <c r="H7136" t="s">
        <v>73</v>
      </c>
      <c r="I7136" t="s">
        <v>55</v>
      </c>
      <c r="J7136">
        <v>1</v>
      </c>
      <c r="K7136">
        <v>12092</v>
      </c>
      <c r="L7136" t="str">
        <f>IFERROR(INDEX(play_attribution!$B$2:$B$328,MATCH(A7136,play_attribution!$A$2:$A$328,0)),"")</f>
        <v/>
      </c>
      <c r="M7136" t="str">
        <f>VLOOKUP(H7136,seller_roster!$A$2:$B$85,2,FALSE)</f>
        <v>Rhea Ruiz</v>
      </c>
      <c r="N7136" t="str">
        <f>VLOOKUP(C7136,accounts!$A$2:$F$9615,2,FALSE)</f>
        <v>Construction</v>
      </c>
      <c r="O7136" t="str">
        <f>VLOOKUP(C7136,accounts!$A$2:$F$9615,3,FALSE)</f>
        <v>&gt;$10M</v>
      </c>
      <c r="P7136" t="str">
        <f>VLOOKUP(C7136,accounts!$A$2:$F$9615,5,FALSE)</f>
        <v>West</v>
      </c>
      <c r="Q7136" t="b">
        <f t="shared" si="112"/>
        <v>1</v>
      </c>
      <c r="R7136" t="e">
        <f>INDEX(removed_duplicate_rows!$A$5:$A$39,MATCH(wins!A7136,removed_duplicate_rows!$A$5:$A$39,0))</f>
        <v>#N/A</v>
      </c>
    </row>
    <row r="7137" spans="1:18" ht="15.75" customHeight="1" x14ac:dyDescent="0.2">
      <c r="A7137" t="s">
        <v>21543</v>
      </c>
      <c r="B7137" t="s">
        <v>21544</v>
      </c>
      <c r="C7137" t="s">
        <v>21545</v>
      </c>
      <c r="D7137" s="10">
        <v>46088</v>
      </c>
      <c r="E7137" t="s">
        <v>19916</v>
      </c>
      <c r="F7137">
        <v>5</v>
      </c>
      <c r="G7137" t="s">
        <v>53</v>
      </c>
      <c r="H7137" t="s">
        <v>73</v>
      </c>
      <c r="I7137" t="s">
        <v>55</v>
      </c>
      <c r="J7137">
        <v>1</v>
      </c>
      <c r="K7137">
        <v>16827</v>
      </c>
      <c r="L7137" t="str">
        <f>IFERROR(INDEX(play_attribution!$B$2:$B$328,MATCH(A7137,play_attribution!$A$2:$A$328,0)),"")</f>
        <v/>
      </c>
      <c r="M7137" t="str">
        <f>VLOOKUP(H7137,seller_roster!$A$2:$B$85,2,FALSE)</f>
        <v>Rhea Ruiz</v>
      </c>
      <c r="N7137" t="str">
        <f>VLOOKUP(C7137,accounts!$A$2:$F$9615,2,FALSE)</f>
        <v>Nonprofit</v>
      </c>
      <c r="O7137" t="str">
        <f>VLOOKUP(C7137,accounts!$A$2:$F$9615,3,FALSE)</f>
        <v>$5M-$10M</v>
      </c>
      <c r="P7137" t="str">
        <f>VLOOKUP(C7137,accounts!$A$2:$F$9615,5,FALSE)</f>
        <v>Central</v>
      </c>
      <c r="Q7137" t="b">
        <f t="shared" si="112"/>
        <v>1</v>
      </c>
      <c r="R7137" t="e">
        <f>INDEX(removed_duplicate_rows!$A$5:$A$39,MATCH(wins!A7137,removed_duplicate_rows!$A$5:$A$39,0))</f>
        <v>#N/A</v>
      </c>
    </row>
    <row r="7138" spans="1:18" ht="15.75" customHeight="1" x14ac:dyDescent="0.2">
      <c r="A7138" t="s">
        <v>21546</v>
      </c>
      <c r="B7138" t="s">
        <v>21547</v>
      </c>
      <c r="C7138" t="s">
        <v>21548</v>
      </c>
      <c r="D7138" s="10">
        <v>46088</v>
      </c>
      <c r="E7138" t="s">
        <v>19916</v>
      </c>
      <c r="F7138">
        <v>5</v>
      </c>
      <c r="G7138" t="s">
        <v>53</v>
      </c>
      <c r="H7138" t="s">
        <v>65</v>
      </c>
      <c r="I7138" t="s">
        <v>79</v>
      </c>
      <c r="J7138">
        <v>1</v>
      </c>
      <c r="K7138">
        <v>13182</v>
      </c>
      <c r="L7138" t="str">
        <f>IFERROR(INDEX(play_attribution!$B$2:$B$328,MATCH(A7138,play_attribution!$A$2:$A$328,0)),"")</f>
        <v/>
      </c>
      <c r="M7138" t="str">
        <f>VLOOKUP(H7138,seller_roster!$A$2:$B$85,2,FALSE)</f>
        <v>Bryn Moreau</v>
      </c>
      <c r="N7138" t="str">
        <f>VLOOKUP(C7138,accounts!$A$2:$F$9615,2,FALSE)</f>
        <v>Retail Multi-Location</v>
      </c>
      <c r="O7138" t="str">
        <f>VLOOKUP(C7138,accounts!$A$2:$F$9615,3,FALSE)</f>
        <v>&gt;$10M</v>
      </c>
      <c r="P7138" t="str">
        <f>VLOOKUP(C7138,accounts!$A$2:$F$9615,5,FALSE)</f>
        <v>East</v>
      </c>
      <c r="Q7138" t="b">
        <f t="shared" si="112"/>
        <v>1</v>
      </c>
      <c r="R7138" t="e">
        <f>INDEX(removed_duplicate_rows!$A$5:$A$39,MATCH(wins!A7138,removed_duplicate_rows!$A$5:$A$39,0))</f>
        <v>#N/A</v>
      </c>
    </row>
    <row r="7139" spans="1:18" ht="15.75" customHeight="1" x14ac:dyDescent="0.2">
      <c r="A7139" t="s">
        <v>21549</v>
      </c>
      <c r="B7139" t="s">
        <v>21550</v>
      </c>
      <c r="C7139" t="s">
        <v>21551</v>
      </c>
      <c r="D7139" s="10">
        <v>46088</v>
      </c>
      <c r="E7139" t="s">
        <v>19916</v>
      </c>
      <c r="F7139">
        <v>5</v>
      </c>
      <c r="G7139" t="s">
        <v>77</v>
      </c>
      <c r="H7139" t="s">
        <v>266</v>
      </c>
      <c r="I7139" t="s">
        <v>55</v>
      </c>
      <c r="J7139">
        <v>1</v>
      </c>
      <c r="K7139">
        <v>13031</v>
      </c>
      <c r="L7139" t="str">
        <f>IFERROR(INDEX(play_attribution!$B$2:$B$328,MATCH(A7139,play_attribution!$A$2:$A$328,0)),"")</f>
        <v/>
      </c>
      <c r="M7139" t="str">
        <f>VLOOKUP(H7139,seller_roster!$A$2:$B$85,2,FALSE)</f>
        <v>Dakota Vega</v>
      </c>
      <c r="N7139" t="str">
        <f>VLOOKUP(C7139,accounts!$A$2:$F$9615,2,FALSE)</f>
        <v>Nonprofit</v>
      </c>
      <c r="O7139" t="str">
        <f>VLOOKUP(C7139,accounts!$A$2:$F$9615,3,FALSE)</f>
        <v>$5M-$10M</v>
      </c>
      <c r="P7139" t="str">
        <f>VLOOKUP(C7139,accounts!$A$2:$F$9615,5,FALSE)</f>
        <v>West</v>
      </c>
      <c r="Q7139" t="b">
        <f t="shared" si="112"/>
        <v>1</v>
      </c>
      <c r="R7139" t="e">
        <f>INDEX(removed_duplicate_rows!$A$5:$A$39,MATCH(wins!A7139,removed_duplicate_rows!$A$5:$A$39,0))</f>
        <v>#N/A</v>
      </c>
    </row>
    <row r="7140" spans="1:18" ht="15.75" customHeight="1" x14ac:dyDescent="0.2">
      <c r="A7140" t="s">
        <v>21552</v>
      </c>
      <c r="B7140" t="s">
        <v>21553</v>
      </c>
      <c r="C7140" t="s">
        <v>21554</v>
      </c>
      <c r="D7140" s="10">
        <v>46088</v>
      </c>
      <c r="E7140" t="s">
        <v>19916</v>
      </c>
      <c r="F7140">
        <v>5</v>
      </c>
      <c r="G7140" t="s">
        <v>77</v>
      </c>
      <c r="H7140" t="s">
        <v>169</v>
      </c>
      <c r="I7140" t="s">
        <v>79</v>
      </c>
      <c r="J7140">
        <v>1</v>
      </c>
      <c r="K7140">
        <v>13175</v>
      </c>
      <c r="L7140" t="str">
        <f>IFERROR(INDEX(play_attribution!$B$2:$B$328,MATCH(A7140,play_attribution!$A$2:$A$328,0)),"")</f>
        <v/>
      </c>
      <c r="M7140" t="str">
        <f>VLOOKUP(H7140,seller_roster!$A$2:$B$85,2,FALSE)</f>
        <v>Rhea Doyle</v>
      </c>
      <c r="N7140" t="str">
        <f>VLOOKUP(C7140,accounts!$A$2:$F$9615,2,FALSE)</f>
        <v>Construction</v>
      </c>
      <c r="O7140" t="str">
        <f>VLOOKUP(C7140,accounts!$A$2:$F$9615,3,FALSE)</f>
        <v>$2.5M-$5M</v>
      </c>
      <c r="P7140" t="str">
        <f>VLOOKUP(C7140,accounts!$A$2:$F$9615,5,FALSE)</f>
        <v>West</v>
      </c>
      <c r="Q7140" t="b">
        <f t="shared" si="112"/>
        <v>1</v>
      </c>
      <c r="R7140" t="e">
        <f>INDEX(removed_duplicate_rows!$A$5:$A$39,MATCH(wins!A7140,removed_duplicate_rows!$A$5:$A$39,0))</f>
        <v>#N/A</v>
      </c>
    </row>
    <row r="7141" spans="1:18" ht="15.75" customHeight="1" x14ac:dyDescent="0.2">
      <c r="A7141" t="s">
        <v>21555</v>
      </c>
      <c r="B7141" t="s">
        <v>21556</v>
      </c>
      <c r="C7141" t="s">
        <v>21557</v>
      </c>
      <c r="D7141" s="10">
        <v>46088</v>
      </c>
      <c r="E7141" t="s">
        <v>19916</v>
      </c>
      <c r="F7141">
        <v>5</v>
      </c>
      <c r="G7141" t="s">
        <v>77</v>
      </c>
      <c r="H7141" t="s">
        <v>129</v>
      </c>
      <c r="I7141" t="s">
        <v>79</v>
      </c>
      <c r="J7141">
        <v>1</v>
      </c>
      <c r="K7141">
        <v>10632</v>
      </c>
      <c r="L7141" t="str">
        <f>IFERROR(INDEX(play_attribution!$B$2:$B$328,MATCH(A7141,play_attribution!$A$2:$A$328,0)),"")</f>
        <v/>
      </c>
      <c r="M7141" t="str">
        <f>VLOOKUP(H7141,seller_roster!$A$2:$B$85,2,FALSE)</f>
        <v>Gray Vega</v>
      </c>
      <c r="N7141" t="str">
        <f>VLOOKUP(C7141,accounts!$A$2:$F$9615,2,FALSE)</f>
        <v>Manufacturing</v>
      </c>
      <c r="O7141" t="str">
        <f>VLOOKUP(C7141,accounts!$A$2:$F$9615,3,FALSE)</f>
        <v>&lt;$1M</v>
      </c>
      <c r="P7141" t="str">
        <f>VLOOKUP(C7141,accounts!$A$2:$F$9615,5,FALSE)</f>
        <v>East</v>
      </c>
      <c r="Q7141" t="b">
        <f t="shared" si="112"/>
        <v>1</v>
      </c>
      <c r="R7141" t="e">
        <f>INDEX(removed_duplicate_rows!$A$5:$A$39,MATCH(wins!A7141,removed_duplicate_rows!$A$5:$A$39,0))</f>
        <v>#N/A</v>
      </c>
    </row>
    <row r="7142" spans="1:18" ht="15.75" customHeight="1" x14ac:dyDescent="0.2">
      <c r="A7142" t="s">
        <v>21558</v>
      </c>
      <c r="B7142" t="s">
        <v>21559</v>
      </c>
      <c r="C7142" t="s">
        <v>21560</v>
      </c>
      <c r="D7142" s="10">
        <v>46088</v>
      </c>
      <c r="E7142" t="s">
        <v>19916</v>
      </c>
      <c r="F7142">
        <v>5</v>
      </c>
      <c r="G7142" t="s">
        <v>77</v>
      </c>
      <c r="H7142" t="s">
        <v>103</v>
      </c>
      <c r="I7142" t="s">
        <v>79</v>
      </c>
      <c r="J7142">
        <v>1</v>
      </c>
      <c r="K7142">
        <v>9188</v>
      </c>
      <c r="L7142" t="str">
        <f>IFERROR(INDEX(play_attribution!$B$2:$B$328,MATCH(A7142,play_attribution!$A$2:$A$328,0)),"")</f>
        <v/>
      </c>
      <c r="M7142" t="str">
        <f>VLOOKUP(H7142,seller_roster!$A$2:$B$85,2,FALSE)</f>
        <v>Jax Reyes</v>
      </c>
      <c r="N7142" t="str">
        <f>VLOOKUP(C7142,accounts!$A$2:$F$9615,2,FALSE)</f>
        <v>Nonprofit</v>
      </c>
      <c r="O7142" t="str">
        <f>VLOOKUP(C7142,accounts!$A$2:$F$9615,3,FALSE)</f>
        <v>$5M-$10M</v>
      </c>
      <c r="P7142" t="str">
        <f>VLOOKUP(C7142,accounts!$A$2:$F$9615,5,FALSE)</f>
        <v>East</v>
      </c>
      <c r="Q7142" t="b">
        <f t="shared" si="112"/>
        <v>1</v>
      </c>
      <c r="R7142" t="e">
        <f>INDEX(removed_duplicate_rows!$A$5:$A$39,MATCH(wins!A7142,removed_duplicate_rows!$A$5:$A$39,0))</f>
        <v>#N/A</v>
      </c>
    </row>
    <row r="7143" spans="1:18" ht="15.75" customHeight="1" x14ac:dyDescent="0.2">
      <c r="A7143" t="s">
        <v>21561</v>
      </c>
      <c r="B7143" t="s">
        <v>21562</v>
      </c>
      <c r="C7143" t="s">
        <v>21563</v>
      </c>
      <c r="D7143" s="10">
        <v>46088</v>
      </c>
      <c r="E7143" t="s">
        <v>19916</v>
      </c>
      <c r="F7143">
        <v>5</v>
      </c>
      <c r="G7143" t="s">
        <v>77</v>
      </c>
      <c r="H7143" t="s">
        <v>173</v>
      </c>
      <c r="I7143" t="s">
        <v>79</v>
      </c>
      <c r="J7143">
        <v>1</v>
      </c>
      <c r="K7143">
        <v>7921</v>
      </c>
      <c r="L7143" t="str">
        <f>IFERROR(INDEX(play_attribution!$B$2:$B$328,MATCH(A7143,play_attribution!$A$2:$A$328,0)),"")</f>
        <v/>
      </c>
      <c r="M7143" t="str">
        <f>VLOOKUP(H7143,seller_roster!$A$2:$B$85,2,FALSE)</f>
        <v>Pia Reyes</v>
      </c>
      <c r="N7143" t="str">
        <f>VLOOKUP(C7143,accounts!$A$2:$F$9615,2,FALSE)</f>
        <v>Hospitality Group</v>
      </c>
      <c r="O7143" t="str">
        <f>VLOOKUP(C7143,accounts!$A$2:$F$9615,3,FALSE)</f>
        <v>$5M-$10M</v>
      </c>
      <c r="P7143" t="str">
        <f>VLOOKUP(C7143,accounts!$A$2:$F$9615,5,FALSE)</f>
        <v>East</v>
      </c>
      <c r="Q7143" t="b">
        <f t="shared" si="112"/>
        <v>1</v>
      </c>
      <c r="R7143" t="e">
        <f>INDEX(removed_duplicate_rows!$A$5:$A$39,MATCH(wins!A7143,removed_duplicate_rows!$A$5:$A$39,0))</f>
        <v>#N/A</v>
      </c>
    </row>
    <row r="7144" spans="1:18" ht="15.75" customHeight="1" x14ac:dyDescent="0.2">
      <c r="A7144" t="s">
        <v>21564</v>
      </c>
      <c r="B7144" t="s">
        <v>21565</v>
      </c>
      <c r="C7144" t="s">
        <v>21566</v>
      </c>
      <c r="D7144" s="10">
        <v>46088</v>
      </c>
      <c r="E7144" t="s">
        <v>19916</v>
      </c>
      <c r="F7144">
        <v>5</v>
      </c>
      <c r="G7144" t="s">
        <v>77</v>
      </c>
      <c r="H7144" t="s">
        <v>83</v>
      </c>
      <c r="I7144" t="s">
        <v>79</v>
      </c>
      <c r="J7144">
        <v>1</v>
      </c>
      <c r="K7144">
        <v>9614</v>
      </c>
      <c r="L7144" t="str">
        <f>IFERROR(INDEX(play_attribution!$B$2:$B$328,MATCH(A7144,play_attribution!$A$2:$A$328,0)),"")</f>
        <v/>
      </c>
      <c r="M7144" t="str">
        <f>VLOOKUP(H7144,seller_roster!$A$2:$B$85,2,FALSE)</f>
        <v>Sage Ruiz</v>
      </c>
      <c r="N7144" t="str">
        <f>VLOOKUP(C7144,accounts!$A$2:$F$9615,2,FALSE)</f>
        <v>Retail Multi-Location</v>
      </c>
      <c r="O7144" t="str">
        <f>VLOOKUP(C7144,accounts!$A$2:$F$9615,3,FALSE)</f>
        <v>$5M-$10M</v>
      </c>
      <c r="P7144" t="str">
        <f>VLOOKUP(C7144,accounts!$A$2:$F$9615,5,FALSE)</f>
        <v>East</v>
      </c>
      <c r="Q7144" t="b">
        <f t="shared" si="112"/>
        <v>1</v>
      </c>
      <c r="R7144" t="e">
        <f>INDEX(removed_duplicate_rows!$A$5:$A$39,MATCH(wins!A7144,removed_duplicate_rows!$A$5:$A$39,0))</f>
        <v>#N/A</v>
      </c>
    </row>
    <row r="7145" spans="1:18" ht="15.75" customHeight="1" x14ac:dyDescent="0.2">
      <c r="A7145" t="s">
        <v>21567</v>
      </c>
      <c r="B7145" t="s">
        <v>21568</v>
      </c>
      <c r="C7145" t="s">
        <v>21569</v>
      </c>
      <c r="D7145" s="10">
        <v>46088</v>
      </c>
      <c r="E7145" t="s">
        <v>19916</v>
      </c>
      <c r="F7145">
        <v>5</v>
      </c>
      <c r="G7145" t="s">
        <v>77</v>
      </c>
      <c r="H7145" t="s">
        <v>114</v>
      </c>
      <c r="I7145" t="s">
        <v>55</v>
      </c>
      <c r="J7145">
        <v>1</v>
      </c>
      <c r="K7145">
        <v>3451</v>
      </c>
      <c r="L7145" t="str">
        <f>IFERROR(INDEX(play_attribution!$B$2:$B$328,MATCH(A7145,play_attribution!$A$2:$A$328,0)),"")</f>
        <v/>
      </c>
      <c r="M7145" t="str">
        <f>VLOOKUP(H7145,seller_roster!$A$2:$B$85,2,FALSE)</f>
        <v>Ray Reyes</v>
      </c>
      <c r="N7145" t="str">
        <f>VLOOKUP(C7145,accounts!$A$2:$F$9615,2,FALSE)</f>
        <v>Field Services</v>
      </c>
      <c r="O7145" t="str">
        <f>VLOOKUP(C7145,accounts!$A$2:$F$9615,3,FALSE)</f>
        <v>$5M-$10M</v>
      </c>
      <c r="P7145" t="str">
        <f>VLOOKUP(C7145,accounts!$A$2:$F$9615,5,FALSE)</f>
        <v>East</v>
      </c>
      <c r="Q7145" t="b">
        <f t="shared" si="112"/>
        <v>1</v>
      </c>
      <c r="R7145" t="e">
        <f>INDEX(removed_duplicate_rows!$A$5:$A$39,MATCH(wins!A7145,removed_duplicate_rows!$A$5:$A$39,0))</f>
        <v>#N/A</v>
      </c>
    </row>
    <row r="7146" spans="1:18" ht="15.75" customHeight="1" x14ac:dyDescent="0.2">
      <c r="A7146" t="s">
        <v>21570</v>
      </c>
      <c r="B7146" t="s">
        <v>21571</v>
      </c>
      <c r="C7146" t="s">
        <v>21572</v>
      </c>
      <c r="D7146" s="10">
        <v>46088</v>
      </c>
      <c r="E7146" t="s">
        <v>19916</v>
      </c>
      <c r="F7146">
        <v>5</v>
      </c>
      <c r="G7146" t="s">
        <v>77</v>
      </c>
      <c r="H7146" t="s">
        <v>83</v>
      </c>
      <c r="I7146" t="s">
        <v>79</v>
      </c>
      <c r="J7146">
        <v>1</v>
      </c>
      <c r="K7146">
        <v>11796</v>
      </c>
      <c r="L7146" t="str">
        <f>IFERROR(INDEX(play_attribution!$B$2:$B$328,MATCH(A7146,play_attribution!$A$2:$A$328,0)),"")</f>
        <v/>
      </c>
      <c r="M7146" t="str">
        <f>VLOOKUP(H7146,seller_roster!$A$2:$B$85,2,FALSE)</f>
        <v>Sage Ruiz</v>
      </c>
      <c r="N7146" t="str">
        <f>VLOOKUP(C7146,accounts!$A$2:$F$9615,2,FALSE)</f>
        <v>Professional Services</v>
      </c>
      <c r="O7146" t="str">
        <f>VLOOKUP(C7146,accounts!$A$2:$F$9615,3,FALSE)</f>
        <v>$2.5M-$5M</v>
      </c>
      <c r="P7146" t="str">
        <f>VLOOKUP(C7146,accounts!$A$2:$F$9615,5,FALSE)</f>
        <v>West</v>
      </c>
      <c r="Q7146" t="b">
        <f t="shared" si="112"/>
        <v>1</v>
      </c>
      <c r="R7146" t="e">
        <f>INDEX(removed_duplicate_rows!$A$5:$A$39,MATCH(wins!A7146,removed_duplicate_rows!$A$5:$A$39,0))</f>
        <v>#N/A</v>
      </c>
    </row>
    <row r="7147" spans="1:18" ht="15.75" customHeight="1" x14ac:dyDescent="0.2">
      <c r="A7147" t="s">
        <v>21573</v>
      </c>
      <c r="B7147" t="s">
        <v>21574</v>
      </c>
      <c r="C7147" t="s">
        <v>21575</v>
      </c>
      <c r="D7147" s="10">
        <v>46088</v>
      </c>
      <c r="E7147" t="s">
        <v>19916</v>
      </c>
      <c r="F7147">
        <v>5</v>
      </c>
      <c r="G7147" t="s">
        <v>77</v>
      </c>
      <c r="H7147" t="s">
        <v>177</v>
      </c>
      <c r="I7147" t="s">
        <v>79</v>
      </c>
      <c r="J7147">
        <v>1</v>
      </c>
      <c r="K7147">
        <v>5289</v>
      </c>
      <c r="L7147" t="str">
        <f>IFERROR(INDEX(play_attribution!$B$2:$B$328,MATCH(A7147,play_attribution!$A$2:$A$328,0)),"")</f>
        <v/>
      </c>
      <c r="M7147" t="str">
        <f>VLOOKUP(H7147,seller_roster!$A$2:$B$85,2,FALSE)</f>
        <v>Gray Marsh</v>
      </c>
      <c r="N7147" t="str">
        <f>VLOOKUP(C7147,accounts!$A$2:$F$9615,2,FALSE)</f>
        <v>Healthcare Services</v>
      </c>
      <c r="O7147" t="str">
        <f>VLOOKUP(C7147,accounts!$A$2:$F$9615,3,FALSE)</f>
        <v>$1M-$2.5M</v>
      </c>
      <c r="P7147" t="str">
        <f>VLOOKUP(C7147,accounts!$A$2:$F$9615,5,FALSE)</f>
        <v>West</v>
      </c>
      <c r="Q7147" t="b">
        <f t="shared" si="112"/>
        <v>1</v>
      </c>
      <c r="R7147" t="e">
        <f>INDEX(removed_duplicate_rows!$A$5:$A$39,MATCH(wins!A7147,removed_duplicate_rows!$A$5:$A$39,0))</f>
        <v>#N/A</v>
      </c>
    </row>
    <row r="7148" spans="1:18" ht="15.75" customHeight="1" x14ac:dyDescent="0.2">
      <c r="A7148" t="s">
        <v>21576</v>
      </c>
      <c r="B7148" t="s">
        <v>21577</v>
      </c>
      <c r="C7148" t="s">
        <v>21578</v>
      </c>
      <c r="D7148" s="10">
        <v>46088</v>
      </c>
      <c r="E7148" t="s">
        <v>19916</v>
      </c>
      <c r="F7148">
        <v>5</v>
      </c>
      <c r="G7148" t="s">
        <v>77</v>
      </c>
      <c r="H7148" t="s">
        <v>151</v>
      </c>
      <c r="I7148" t="s">
        <v>55</v>
      </c>
      <c r="J7148">
        <v>1</v>
      </c>
      <c r="K7148">
        <v>6142</v>
      </c>
      <c r="L7148" t="str">
        <f>IFERROR(INDEX(play_attribution!$B$2:$B$328,MATCH(A7148,play_attribution!$A$2:$A$328,0)),"")</f>
        <v/>
      </c>
      <c r="M7148" t="str">
        <f>VLOOKUP(H7148,seller_roster!$A$2:$B$85,2,FALSE)</f>
        <v>Marley Lindqvist</v>
      </c>
      <c r="N7148" t="str">
        <f>VLOOKUP(C7148,accounts!$A$2:$F$9615,2,FALSE)</f>
        <v>Construction</v>
      </c>
      <c r="O7148" t="str">
        <f>VLOOKUP(C7148,accounts!$A$2:$F$9615,3,FALSE)</f>
        <v>$1M-$2.5M</v>
      </c>
      <c r="P7148" t="str">
        <f>VLOOKUP(C7148,accounts!$A$2:$F$9615,5,FALSE)</f>
        <v>Central</v>
      </c>
      <c r="Q7148" t="b">
        <f t="shared" si="112"/>
        <v>1</v>
      </c>
      <c r="R7148" t="e">
        <f>INDEX(removed_duplicate_rows!$A$5:$A$39,MATCH(wins!A7148,removed_duplicate_rows!$A$5:$A$39,0))</f>
        <v>#N/A</v>
      </c>
    </row>
    <row r="7149" spans="1:18" ht="15.75" customHeight="1" x14ac:dyDescent="0.2">
      <c r="A7149" t="s">
        <v>21579</v>
      </c>
      <c r="B7149" t="s">
        <v>21580</v>
      </c>
      <c r="C7149" t="s">
        <v>21581</v>
      </c>
      <c r="D7149" s="10">
        <v>46088</v>
      </c>
      <c r="E7149" t="s">
        <v>19916</v>
      </c>
      <c r="F7149">
        <v>5</v>
      </c>
      <c r="G7149" t="s">
        <v>77</v>
      </c>
      <c r="H7149" t="s">
        <v>866</v>
      </c>
      <c r="I7149" t="s">
        <v>79</v>
      </c>
      <c r="J7149">
        <v>1</v>
      </c>
      <c r="K7149">
        <v>5163</v>
      </c>
      <c r="L7149" t="str">
        <f>IFERROR(INDEX(play_attribution!$B$2:$B$328,MATCH(A7149,play_attribution!$A$2:$A$328,0)),"")</f>
        <v/>
      </c>
      <c r="M7149" t="str">
        <f>VLOOKUP(H7149,seller_roster!$A$2:$B$85,2,FALSE)</f>
        <v>Kira Novak</v>
      </c>
      <c r="N7149" t="str">
        <f>VLOOKUP(C7149,accounts!$A$2:$F$9615,2,FALSE)</f>
        <v>Wholesale &amp; Distribution</v>
      </c>
      <c r="O7149" t="str">
        <f>VLOOKUP(C7149,accounts!$A$2:$F$9615,3,FALSE)</f>
        <v>$2.5M-$5M</v>
      </c>
      <c r="P7149" t="str">
        <f>VLOOKUP(C7149,accounts!$A$2:$F$9615,5,FALSE)</f>
        <v>East</v>
      </c>
      <c r="Q7149" t="b">
        <f t="shared" si="112"/>
        <v>1</v>
      </c>
      <c r="R7149" t="e">
        <f>INDEX(removed_duplicate_rows!$A$5:$A$39,MATCH(wins!A7149,removed_duplicate_rows!$A$5:$A$39,0))</f>
        <v>#N/A</v>
      </c>
    </row>
    <row r="7150" spans="1:18" ht="15.75" customHeight="1" x14ac:dyDescent="0.2">
      <c r="A7150" t="s">
        <v>21582</v>
      </c>
      <c r="B7150" t="s">
        <v>21583</v>
      </c>
      <c r="C7150" t="s">
        <v>21584</v>
      </c>
      <c r="D7150" s="10">
        <v>46088</v>
      </c>
      <c r="E7150" t="s">
        <v>19916</v>
      </c>
      <c r="F7150">
        <v>5</v>
      </c>
      <c r="G7150" t="s">
        <v>77</v>
      </c>
      <c r="H7150" t="s">
        <v>147</v>
      </c>
      <c r="I7150" t="s">
        <v>79</v>
      </c>
      <c r="J7150">
        <v>1</v>
      </c>
      <c r="K7150">
        <v>13041</v>
      </c>
      <c r="L7150" t="str">
        <f>IFERROR(INDEX(play_attribution!$B$2:$B$328,MATCH(A7150,play_attribution!$A$2:$A$328,0)),"")</f>
        <v/>
      </c>
      <c r="M7150" t="str">
        <f>VLOOKUP(H7150,seller_roster!$A$2:$B$85,2,FALSE)</f>
        <v>Riley Tran</v>
      </c>
      <c r="N7150" t="str">
        <f>VLOOKUP(C7150,accounts!$A$2:$F$9615,2,FALSE)</f>
        <v>Healthcare Services</v>
      </c>
      <c r="O7150" t="str">
        <f>VLOOKUP(C7150,accounts!$A$2:$F$9615,3,FALSE)</f>
        <v>$5M-$10M</v>
      </c>
      <c r="P7150" t="str">
        <f>VLOOKUP(C7150,accounts!$A$2:$F$9615,5,FALSE)</f>
        <v>West</v>
      </c>
      <c r="Q7150" t="b">
        <f t="shared" si="112"/>
        <v>1</v>
      </c>
      <c r="R7150" t="e">
        <f>INDEX(removed_duplicate_rows!$A$5:$A$39,MATCH(wins!A7150,removed_duplicate_rows!$A$5:$A$39,0))</f>
        <v>#N/A</v>
      </c>
    </row>
    <row r="7151" spans="1:18" ht="15.75" customHeight="1" x14ac:dyDescent="0.2">
      <c r="A7151" t="s">
        <v>21585</v>
      </c>
      <c r="B7151" t="s">
        <v>21586</v>
      </c>
      <c r="C7151" t="s">
        <v>21587</v>
      </c>
      <c r="D7151" s="10">
        <v>46088</v>
      </c>
      <c r="E7151" t="s">
        <v>19916</v>
      </c>
      <c r="F7151">
        <v>5</v>
      </c>
      <c r="G7151" t="s">
        <v>77</v>
      </c>
      <c r="H7151" t="s">
        <v>140</v>
      </c>
      <c r="I7151" t="s">
        <v>79</v>
      </c>
      <c r="J7151">
        <v>1</v>
      </c>
      <c r="K7151">
        <v>4437</v>
      </c>
      <c r="L7151" t="str">
        <f>IFERROR(INDEX(play_attribution!$B$2:$B$328,MATCH(A7151,play_attribution!$A$2:$A$328,0)),"")</f>
        <v/>
      </c>
      <c r="M7151" t="str">
        <f>VLOOKUP(H7151,seller_roster!$A$2:$B$85,2,FALSE)</f>
        <v>Lane Lindqvist</v>
      </c>
      <c r="N7151" t="str">
        <f>VLOOKUP(C7151,accounts!$A$2:$F$9615,2,FALSE)</f>
        <v>Retail Multi-Location</v>
      </c>
      <c r="O7151" t="str">
        <f>VLOOKUP(C7151,accounts!$A$2:$F$9615,3,FALSE)</f>
        <v>&gt;$10M</v>
      </c>
      <c r="P7151" t="str">
        <f>VLOOKUP(C7151,accounts!$A$2:$F$9615,5,FALSE)</f>
        <v>Central</v>
      </c>
      <c r="Q7151" t="b">
        <f t="shared" si="112"/>
        <v>1</v>
      </c>
      <c r="R7151" t="e">
        <f>INDEX(removed_duplicate_rows!$A$5:$A$39,MATCH(wins!A7151,removed_duplicate_rows!$A$5:$A$39,0))</f>
        <v>#N/A</v>
      </c>
    </row>
    <row r="7152" spans="1:18" ht="15.75" customHeight="1" x14ac:dyDescent="0.2">
      <c r="A7152" t="s">
        <v>21588</v>
      </c>
      <c r="B7152" t="s">
        <v>21589</v>
      </c>
      <c r="C7152" t="s">
        <v>21590</v>
      </c>
      <c r="D7152" s="10">
        <v>46088</v>
      </c>
      <c r="E7152" t="s">
        <v>19916</v>
      </c>
      <c r="F7152">
        <v>5</v>
      </c>
      <c r="G7152" t="s">
        <v>77</v>
      </c>
      <c r="H7152" t="s">
        <v>1230</v>
      </c>
      <c r="I7152" t="s">
        <v>55</v>
      </c>
      <c r="J7152">
        <v>1</v>
      </c>
      <c r="K7152">
        <v>5987</v>
      </c>
      <c r="L7152" t="str">
        <f>IFERROR(INDEX(play_attribution!$B$2:$B$328,MATCH(A7152,play_attribution!$A$2:$A$328,0)),"")</f>
        <v/>
      </c>
      <c r="M7152" t="str">
        <f>VLOOKUP(H7152,seller_roster!$A$2:$B$85,2,FALSE)</f>
        <v>Lennon Doyle</v>
      </c>
      <c r="N7152" t="str">
        <f>VLOOKUP(C7152,accounts!$A$2:$F$9615,2,FALSE)</f>
        <v>Manufacturing</v>
      </c>
      <c r="O7152" t="str">
        <f>VLOOKUP(C7152,accounts!$A$2:$F$9615,3,FALSE)</f>
        <v>$2.5M-$5M</v>
      </c>
      <c r="P7152" t="str">
        <f>VLOOKUP(C7152,accounts!$A$2:$F$9615,5,FALSE)</f>
        <v>East</v>
      </c>
      <c r="Q7152" t="b">
        <f t="shared" si="112"/>
        <v>1</v>
      </c>
      <c r="R7152" t="e">
        <f>INDEX(removed_duplicate_rows!$A$5:$A$39,MATCH(wins!A7152,removed_duplicate_rows!$A$5:$A$39,0))</f>
        <v>#N/A</v>
      </c>
    </row>
    <row r="7153" spans="1:18" ht="15.75" customHeight="1" x14ac:dyDescent="0.2">
      <c r="A7153" t="s">
        <v>21591</v>
      </c>
      <c r="B7153" t="s">
        <v>21592</v>
      </c>
      <c r="C7153" t="s">
        <v>21593</v>
      </c>
      <c r="D7153" s="10">
        <v>46088</v>
      </c>
      <c r="E7153" t="s">
        <v>19916</v>
      </c>
      <c r="F7153">
        <v>5</v>
      </c>
      <c r="G7153" t="s">
        <v>77</v>
      </c>
      <c r="H7153" t="s">
        <v>114</v>
      </c>
      <c r="I7153" t="s">
        <v>79</v>
      </c>
      <c r="J7153">
        <v>1</v>
      </c>
      <c r="K7153">
        <v>9156</v>
      </c>
      <c r="L7153" t="str">
        <f>IFERROR(INDEX(play_attribution!$B$2:$B$328,MATCH(A7153,play_attribution!$A$2:$A$328,0)),"")</f>
        <v/>
      </c>
      <c r="M7153" t="str">
        <f>VLOOKUP(H7153,seller_roster!$A$2:$B$85,2,FALSE)</f>
        <v>Ray Reyes</v>
      </c>
      <c r="N7153" t="str">
        <f>VLOOKUP(C7153,accounts!$A$2:$F$9615,2,FALSE)</f>
        <v>Professional Services</v>
      </c>
      <c r="O7153" t="str">
        <f>VLOOKUP(C7153,accounts!$A$2:$F$9615,3,FALSE)</f>
        <v>$2.5M-$5M</v>
      </c>
      <c r="P7153" t="str">
        <f>VLOOKUP(C7153,accounts!$A$2:$F$9615,5,FALSE)</f>
        <v>East</v>
      </c>
      <c r="Q7153" t="b">
        <f t="shared" si="112"/>
        <v>1</v>
      </c>
      <c r="R7153" t="e">
        <f>INDEX(removed_duplicate_rows!$A$5:$A$39,MATCH(wins!A7153,removed_duplicate_rows!$A$5:$A$39,0))</f>
        <v>#N/A</v>
      </c>
    </row>
    <row r="7154" spans="1:18" ht="15.75" customHeight="1" x14ac:dyDescent="0.2">
      <c r="A7154" t="s">
        <v>21594</v>
      </c>
      <c r="B7154" t="s">
        <v>21595</v>
      </c>
      <c r="C7154" t="s">
        <v>21596</v>
      </c>
      <c r="D7154" s="10">
        <v>46088</v>
      </c>
      <c r="E7154" t="s">
        <v>19916</v>
      </c>
      <c r="F7154">
        <v>5</v>
      </c>
      <c r="G7154" t="s">
        <v>77</v>
      </c>
      <c r="H7154" t="s">
        <v>118</v>
      </c>
      <c r="I7154" t="s">
        <v>79</v>
      </c>
      <c r="J7154">
        <v>1</v>
      </c>
      <c r="K7154">
        <v>9705</v>
      </c>
      <c r="L7154" t="str">
        <f>IFERROR(INDEX(play_attribution!$B$2:$B$328,MATCH(A7154,play_attribution!$A$2:$A$328,0)),"")</f>
        <v/>
      </c>
      <c r="M7154" t="str">
        <f>VLOOKUP(H7154,seller_roster!$A$2:$B$85,2,FALSE)</f>
        <v>Val Reyes</v>
      </c>
      <c r="N7154" t="str">
        <f>VLOOKUP(C7154,accounts!$A$2:$F$9615,2,FALSE)</f>
        <v>Hospitality Group</v>
      </c>
      <c r="O7154" t="str">
        <f>VLOOKUP(C7154,accounts!$A$2:$F$9615,3,FALSE)</f>
        <v>$1M-$2.5M</v>
      </c>
      <c r="P7154" t="str">
        <f>VLOOKUP(C7154,accounts!$A$2:$F$9615,5,FALSE)</f>
        <v>East</v>
      </c>
      <c r="Q7154" t="b">
        <f t="shared" si="112"/>
        <v>1</v>
      </c>
      <c r="R7154" t="e">
        <f>INDEX(removed_duplicate_rows!$A$5:$A$39,MATCH(wins!A7154,removed_duplicate_rows!$A$5:$A$39,0))</f>
        <v>#N/A</v>
      </c>
    </row>
    <row r="7155" spans="1:18" ht="15.75" customHeight="1" x14ac:dyDescent="0.2">
      <c r="A7155" t="s">
        <v>21597</v>
      </c>
      <c r="B7155" t="s">
        <v>21598</v>
      </c>
      <c r="C7155" t="s">
        <v>21599</v>
      </c>
      <c r="D7155" s="10">
        <v>46088</v>
      </c>
      <c r="E7155" t="s">
        <v>19916</v>
      </c>
      <c r="F7155">
        <v>5</v>
      </c>
      <c r="G7155" t="s">
        <v>77</v>
      </c>
      <c r="H7155" t="s">
        <v>173</v>
      </c>
      <c r="I7155" t="s">
        <v>79</v>
      </c>
      <c r="J7155">
        <v>1</v>
      </c>
      <c r="K7155">
        <v>7834</v>
      </c>
      <c r="L7155" t="str">
        <f>IFERROR(INDEX(play_attribution!$B$2:$B$328,MATCH(A7155,play_attribution!$A$2:$A$328,0)),"")</f>
        <v/>
      </c>
      <c r="M7155" t="str">
        <f>VLOOKUP(H7155,seller_roster!$A$2:$B$85,2,FALSE)</f>
        <v>Pia Reyes</v>
      </c>
      <c r="N7155" t="str">
        <f>VLOOKUP(C7155,accounts!$A$2:$F$9615,2,FALSE)</f>
        <v>Healthcare Services</v>
      </c>
      <c r="O7155" t="str">
        <f>VLOOKUP(C7155,accounts!$A$2:$F$9615,3,FALSE)</f>
        <v>&lt;$1M</v>
      </c>
      <c r="P7155" t="str">
        <f>VLOOKUP(C7155,accounts!$A$2:$F$9615,5,FALSE)</f>
        <v>Central</v>
      </c>
      <c r="Q7155" t="b">
        <f t="shared" si="112"/>
        <v>1</v>
      </c>
      <c r="R7155" t="e">
        <f>INDEX(removed_duplicate_rows!$A$5:$A$39,MATCH(wins!A7155,removed_duplicate_rows!$A$5:$A$39,0))</f>
        <v>#N/A</v>
      </c>
    </row>
    <row r="7156" spans="1:18" ht="15.75" customHeight="1" x14ac:dyDescent="0.2">
      <c r="A7156" t="s">
        <v>21600</v>
      </c>
      <c r="B7156" t="s">
        <v>21601</v>
      </c>
      <c r="C7156" t="s">
        <v>21602</v>
      </c>
      <c r="D7156" s="10">
        <v>46088</v>
      </c>
      <c r="E7156" t="s">
        <v>19916</v>
      </c>
      <c r="F7156">
        <v>5</v>
      </c>
      <c r="G7156" t="s">
        <v>77</v>
      </c>
      <c r="H7156" t="s">
        <v>122</v>
      </c>
      <c r="I7156" t="s">
        <v>55</v>
      </c>
      <c r="J7156">
        <v>1</v>
      </c>
      <c r="K7156">
        <v>8602</v>
      </c>
      <c r="L7156" t="str">
        <f>IFERROR(INDEX(play_attribution!$B$2:$B$328,MATCH(A7156,play_attribution!$A$2:$A$328,0)),"")</f>
        <v/>
      </c>
      <c r="M7156" t="str">
        <f>VLOOKUP(H7156,seller_roster!$A$2:$B$85,2,FALSE)</f>
        <v>Uma Osei</v>
      </c>
      <c r="N7156" t="str">
        <f>VLOOKUP(C7156,accounts!$A$2:$F$9615,2,FALSE)</f>
        <v>Manufacturing</v>
      </c>
      <c r="O7156" t="str">
        <f>VLOOKUP(C7156,accounts!$A$2:$F$9615,3,FALSE)</f>
        <v>&lt;$1M</v>
      </c>
      <c r="P7156" t="str">
        <f>VLOOKUP(C7156,accounts!$A$2:$F$9615,5,FALSE)</f>
        <v>East</v>
      </c>
      <c r="Q7156" t="b">
        <f t="shared" ref="Q7156:Q7212" si="113">L7156=""</f>
        <v>1</v>
      </c>
      <c r="R7156" t="e">
        <f>INDEX(removed_duplicate_rows!$A$5:$A$39,MATCH(wins!A7156,removed_duplicate_rows!$A$5:$A$39,0))</f>
        <v>#N/A</v>
      </c>
    </row>
    <row r="7157" spans="1:18" ht="15.75" customHeight="1" x14ac:dyDescent="0.2">
      <c r="A7157" t="s">
        <v>21603</v>
      </c>
      <c r="B7157" t="s">
        <v>21604</v>
      </c>
      <c r="C7157" t="s">
        <v>21605</v>
      </c>
      <c r="D7157" s="10">
        <v>46088</v>
      </c>
      <c r="E7157" t="s">
        <v>19916</v>
      </c>
      <c r="F7157">
        <v>5</v>
      </c>
      <c r="G7157" t="s">
        <v>77</v>
      </c>
      <c r="H7157" t="s">
        <v>91</v>
      </c>
      <c r="I7157" t="s">
        <v>79</v>
      </c>
      <c r="J7157">
        <v>1</v>
      </c>
      <c r="K7157">
        <v>6273</v>
      </c>
      <c r="L7157" t="str">
        <f>IFERROR(INDEX(play_attribution!$B$2:$B$328,MATCH(A7157,play_attribution!$A$2:$A$328,0)),"")</f>
        <v/>
      </c>
      <c r="M7157" t="str">
        <f>VLOOKUP(H7157,seller_roster!$A$2:$B$85,2,FALSE)</f>
        <v>Kira Sorensen</v>
      </c>
      <c r="N7157" t="str">
        <f>VLOOKUP(C7157,accounts!$A$2:$F$9615,2,FALSE)</f>
        <v>Professional Services</v>
      </c>
      <c r="O7157" t="str">
        <f>VLOOKUP(C7157,accounts!$A$2:$F$9615,3,FALSE)</f>
        <v>$2.5M-$5M</v>
      </c>
      <c r="P7157" t="str">
        <f>VLOOKUP(C7157,accounts!$A$2:$F$9615,5,FALSE)</f>
        <v>West</v>
      </c>
      <c r="Q7157" t="b">
        <f t="shared" si="113"/>
        <v>1</v>
      </c>
      <c r="R7157" t="e">
        <f>INDEX(removed_duplicate_rows!$A$5:$A$39,MATCH(wins!A7157,removed_duplicate_rows!$A$5:$A$39,0))</f>
        <v>#N/A</v>
      </c>
    </row>
    <row r="7158" spans="1:18" ht="15.75" customHeight="1" x14ac:dyDescent="0.2">
      <c r="A7158" t="s">
        <v>21606</v>
      </c>
      <c r="B7158" t="s">
        <v>21607</v>
      </c>
      <c r="C7158" t="s">
        <v>21608</v>
      </c>
      <c r="D7158" s="10">
        <v>46088</v>
      </c>
      <c r="E7158" t="s">
        <v>19916</v>
      </c>
      <c r="F7158">
        <v>5</v>
      </c>
      <c r="G7158" t="s">
        <v>77</v>
      </c>
      <c r="H7158" t="s">
        <v>527</v>
      </c>
      <c r="I7158" t="s">
        <v>79</v>
      </c>
      <c r="J7158">
        <v>1</v>
      </c>
      <c r="K7158">
        <v>8401</v>
      </c>
      <c r="L7158" t="str">
        <f>IFERROR(INDEX(play_attribution!$B$2:$B$328,MATCH(A7158,play_attribution!$A$2:$A$328,0)),"")</f>
        <v/>
      </c>
      <c r="M7158" t="str">
        <f>VLOOKUP(H7158,seller_roster!$A$2:$B$85,2,FALSE)</f>
        <v>Nia Mbeki</v>
      </c>
      <c r="N7158" t="str">
        <f>VLOOKUP(C7158,accounts!$A$2:$F$9615,2,FALSE)</f>
        <v>Field Services</v>
      </c>
      <c r="O7158" t="str">
        <f>VLOOKUP(C7158,accounts!$A$2:$F$9615,3,FALSE)</f>
        <v>$2.5M-$5M</v>
      </c>
      <c r="P7158" t="str">
        <f>VLOOKUP(C7158,accounts!$A$2:$F$9615,5,FALSE)</f>
        <v>West</v>
      </c>
      <c r="Q7158" t="b">
        <f t="shared" si="113"/>
        <v>1</v>
      </c>
      <c r="R7158" t="e">
        <f>INDEX(removed_duplicate_rows!$A$5:$A$39,MATCH(wins!A7158,removed_duplicate_rows!$A$5:$A$39,0))</f>
        <v>#N/A</v>
      </c>
    </row>
    <row r="7159" spans="1:18" ht="15.75" customHeight="1" x14ac:dyDescent="0.2">
      <c r="A7159" t="s">
        <v>21609</v>
      </c>
      <c r="B7159" t="s">
        <v>21610</v>
      </c>
      <c r="C7159" t="s">
        <v>21611</v>
      </c>
      <c r="D7159" s="10">
        <v>46088</v>
      </c>
      <c r="E7159" t="s">
        <v>19916</v>
      </c>
      <c r="F7159">
        <v>5</v>
      </c>
      <c r="G7159" t="s">
        <v>77</v>
      </c>
      <c r="H7159" t="s">
        <v>99</v>
      </c>
      <c r="I7159" t="s">
        <v>79</v>
      </c>
      <c r="J7159">
        <v>1</v>
      </c>
      <c r="K7159">
        <v>9678</v>
      </c>
      <c r="L7159" t="str">
        <f>IFERROR(INDEX(play_attribution!$B$2:$B$328,MATCH(A7159,play_attribution!$A$2:$A$328,0)),"")</f>
        <v/>
      </c>
      <c r="M7159" t="str">
        <f>VLOOKUP(H7159,seller_roster!$A$2:$B$85,2,FALSE)</f>
        <v>Shiloh Sorensen</v>
      </c>
      <c r="N7159" t="str">
        <f>VLOOKUP(C7159,accounts!$A$2:$F$9615,2,FALSE)</f>
        <v>Logistics</v>
      </c>
      <c r="O7159" t="str">
        <f>VLOOKUP(C7159,accounts!$A$2:$F$9615,3,FALSE)</f>
        <v>$2.5M-$5M</v>
      </c>
      <c r="P7159" t="str">
        <f>VLOOKUP(C7159,accounts!$A$2:$F$9615,5,FALSE)</f>
        <v>Central</v>
      </c>
      <c r="Q7159" t="b">
        <f t="shared" si="113"/>
        <v>1</v>
      </c>
      <c r="R7159" t="e">
        <f>INDEX(removed_duplicate_rows!$A$5:$A$39,MATCH(wins!A7159,removed_duplicate_rows!$A$5:$A$39,0))</f>
        <v>#N/A</v>
      </c>
    </row>
    <row r="7160" spans="1:18" ht="15.75" customHeight="1" x14ac:dyDescent="0.2">
      <c r="A7160" t="s">
        <v>21612</v>
      </c>
      <c r="B7160" t="s">
        <v>21613</v>
      </c>
      <c r="C7160" t="s">
        <v>21614</v>
      </c>
      <c r="D7160" s="10">
        <v>46088</v>
      </c>
      <c r="E7160" t="s">
        <v>19916</v>
      </c>
      <c r="F7160">
        <v>5</v>
      </c>
      <c r="G7160" t="s">
        <v>77</v>
      </c>
      <c r="H7160" t="s">
        <v>83</v>
      </c>
      <c r="I7160" t="s">
        <v>79</v>
      </c>
      <c r="J7160">
        <v>1</v>
      </c>
      <c r="K7160">
        <v>9609</v>
      </c>
      <c r="L7160" t="str">
        <f>IFERROR(INDEX(play_attribution!$B$2:$B$328,MATCH(A7160,play_attribution!$A$2:$A$328,0)),"")</f>
        <v/>
      </c>
      <c r="M7160" t="str">
        <f>VLOOKUP(H7160,seller_roster!$A$2:$B$85,2,FALSE)</f>
        <v>Sage Ruiz</v>
      </c>
      <c r="N7160" t="str">
        <f>VLOOKUP(C7160,accounts!$A$2:$F$9615,2,FALSE)</f>
        <v>Hospitality Group</v>
      </c>
      <c r="O7160" t="str">
        <f>VLOOKUP(C7160,accounts!$A$2:$F$9615,3,FALSE)</f>
        <v>$1M-$2.5M</v>
      </c>
      <c r="P7160" t="str">
        <f>VLOOKUP(C7160,accounts!$A$2:$F$9615,5,FALSE)</f>
        <v>Central</v>
      </c>
      <c r="Q7160" t="b">
        <f t="shared" si="113"/>
        <v>1</v>
      </c>
      <c r="R7160" t="e">
        <f>INDEX(removed_duplicate_rows!$A$5:$A$39,MATCH(wins!A7160,removed_duplicate_rows!$A$5:$A$39,0))</f>
        <v>#N/A</v>
      </c>
    </row>
    <row r="7161" spans="1:18" ht="15.75" customHeight="1" x14ac:dyDescent="0.2">
      <c r="A7161" t="s">
        <v>21615</v>
      </c>
      <c r="B7161" t="s">
        <v>21616</v>
      </c>
      <c r="C7161" t="s">
        <v>21617</v>
      </c>
      <c r="D7161" s="10">
        <v>46088</v>
      </c>
      <c r="E7161" t="s">
        <v>19916</v>
      </c>
      <c r="F7161">
        <v>5</v>
      </c>
      <c r="G7161" t="s">
        <v>77</v>
      </c>
      <c r="H7161" t="s">
        <v>1230</v>
      </c>
      <c r="I7161" t="s">
        <v>79</v>
      </c>
      <c r="J7161">
        <v>1</v>
      </c>
      <c r="K7161">
        <v>11071</v>
      </c>
      <c r="L7161" t="str">
        <f>IFERROR(INDEX(play_attribution!$B$2:$B$328,MATCH(A7161,play_attribution!$A$2:$A$328,0)),"")</f>
        <v/>
      </c>
      <c r="M7161" t="str">
        <f>VLOOKUP(H7161,seller_roster!$A$2:$B$85,2,FALSE)</f>
        <v>Lennon Doyle</v>
      </c>
      <c r="N7161" t="str">
        <f>VLOOKUP(C7161,accounts!$A$2:$F$9615,2,FALSE)</f>
        <v>Construction</v>
      </c>
      <c r="O7161" t="str">
        <f>VLOOKUP(C7161,accounts!$A$2:$F$9615,3,FALSE)</f>
        <v>$1M-$2.5M</v>
      </c>
      <c r="P7161" t="str">
        <f>VLOOKUP(C7161,accounts!$A$2:$F$9615,5,FALSE)</f>
        <v>West</v>
      </c>
      <c r="Q7161" t="b">
        <f t="shared" si="113"/>
        <v>1</v>
      </c>
      <c r="R7161" t="e">
        <f>INDEX(removed_duplicate_rows!$A$5:$A$39,MATCH(wins!A7161,removed_duplicate_rows!$A$5:$A$39,0))</f>
        <v>#N/A</v>
      </c>
    </row>
    <row r="7162" spans="1:18" ht="15.75" customHeight="1" x14ac:dyDescent="0.2">
      <c r="A7162" t="s">
        <v>21618</v>
      </c>
      <c r="B7162" t="s">
        <v>21619</v>
      </c>
      <c r="C7162" t="s">
        <v>21620</v>
      </c>
      <c r="D7162" s="10">
        <v>46088</v>
      </c>
      <c r="E7162" t="s">
        <v>19916</v>
      </c>
      <c r="F7162">
        <v>5</v>
      </c>
      <c r="G7162" t="s">
        <v>77</v>
      </c>
      <c r="H7162" t="s">
        <v>177</v>
      </c>
      <c r="I7162" t="s">
        <v>79</v>
      </c>
      <c r="J7162">
        <v>1</v>
      </c>
      <c r="K7162">
        <v>7595</v>
      </c>
      <c r="L7162" t="str">
        <f>IFERROR(INDEX(play_attribution!$B$2:$B$328,MATCH(A7162,play_attribution!$A$2:$A$328,0)),"")</f>
        <v/>
      </c>
      <c r="M7162" t="str">
        <f>VLOOKUP(H7162,seller_roster!$A$2:$B$85,2,FALSE)</f>
        <v>Gray Marsh</v>
      </c>
      <c r="N7162" t="str">
        <f>VLOOKUP(C7162,accounts!$A$2:$F$9615,2,FALSE)</f>
        <v>Hospitality Group</v>
      </c>
      <c r="O7162" t="str">
        <f>VLOOKUP(C7162,accounts!$A$2:$F$9615,3,FALSE)</f>
        <v>$2.5M-$5M</v>
      </c>
      <c r="P7162" t="str">
        <f>VLOOKUP(C7162,accounts!$A$2:$F$9615,5,FALSE)</f>
        <v>West</v>
      </c>
      <c r="Q7162" t="b">
        <f t="shared" si="113"/>
        <v>1</v>
      </c>
      <c r="R7162" t="e">
        <f>INDEX(removed_duplicate_rows!$A$5:$A$39,MATCH(wins!A7162,removed_duplicate_rows!$A$5:$A$39,0))</f>
        <v>#N/A</v>
      </c>
    </row>
    <row r="7163" spans="1:18" ht="15.75" customHeight="1" x14ac:dyDescent="0.2">
      <c r="A7163" t="s">
        <v>21621</v>
      </c>
      <c r="B7163" t="s">
        <v>21622</v>
      </c>
      <c r="C7163" t="s">
        <v>21623</v>
      </c>
      <c r="D7163" s="10">
        <v>46088</v>
      </c>
      <c r="E7163" t="s">
        <v>19916</v>
      </c>
      <c r="F7163">
        <v>5</v>
      </c>
      <c r="G7163" t="s">
        <v>77</v>
      </c>
      <c r="H7163" t="s">
        <v>169</v>
      </c>
      <c r="I7163" t="s">
        <v>79</v>
      </c>
      <c r="J7163">
        <v>1</v>
      </c>
      <c r="K7163">
        <v>6932</v>
      </c>
      <c r="L7163" t="str">
        <f>IFERROR(INDEX(play_attribution!$B$2:$B$328,MATCH(A7163,play_attribution!$A$2:$A$328,0)),"")</f>
        <v/>
      </c>
      <c r="M7163" t="str">
        <f>VLOOKUP(H7163,seller_roster!$A$2:$B$85,2,FALSE)</f>
        <v>Rhea Doyle</v>
      </c>
      <c r="N7163" t="str">
        <f>VLOOKUP(C7163,accounts!$A$2:$F$9615,2,FALSE)</f>
        <v>Professional Services</v>
      </c>
      <c r="O7163" t="str">
        <f>VLOOKUP(C7163,accounts!$A$2:$F$9615,3,FALSE)</f>
        <v>&lt;$1M</v>
      </c>
      <c r="P7163" t="str">
        <f>VLOOKUP(C7163,accounts!$A$2:$F$9615,5,FALSE)</f>
        <v>East</v>
      </c>
      <c r="Q7163" t="b">
        <f t="shared" si="113"/>
        <v>1</v>
      </c>
      <c r="R7163" t="e">
        <f>INDEX(removed_duplicate_rows!$A$5:$A$39,MATCH(wins!A7163,removed_duplicate_rows!$A$5:$A$39,0))</f>
        <v>#N/A</v>
      </c>
    </row>
    <row r="7164" spans="1:18" ht="15.75" customHeight="1" x14ac:dyDescent="0.2">
      <c r="A7164" t="s">
        <v>21624</v>
      </c>
      <c r="B7164" t="s">
        <v>21625</v>
      </c>
      <c r="C7164" t="s">
        <v>21626</v>
      </c>
      <c r="D7164" s="10">
        <v>46088</v>
      </c>
      <c r="E7164" t="s">
        <v>19916</v>
      </c>
      <c r="F7164">
        <v>5</v>
      </c>
      <c r="G7164" t="s">
        <v>77</v>
      </c>
      <c r="H7164" t="s">
        <v>129</v>
      </c>
      <c r="I7164" t="s">
        <v>79</v>
      </c>
      <c r="J7164">
        <v>1</v>
      </c>
      <c r="K7164">
        <v>4730</v>
      </c>
      <c r="L7164" t="str">
        <f>IFERROR(INDEX(play_attribution!$B$2:$B$328,MATCH(A7164,play_attribution!$A$2:$A$328,0)),"")</f>
        <v/>
      </c>
      <c r="M7164" t="str">
        <f>VLOOKUP(H7164,seller_roster!$A$2:$B$85,2,FALSE)</f>
        <v>Gray Vega</v>
      </c>
      <c r="N7164" t="str">
        <f>VLOOKUP(C7164,accounts!$A$2:$F$9615,2,FALSE)</f>
        <v>Retail Multi-Location</v>
      </c>
      <c r="O7164" t="str">
        <f>VLOOKUP(C7164,accounts!$A$2:$F$9615,3,FALSE)</f>
        <v>&lt;$1M</v>
      </c>
      <c r="P7164" t="str">
        <f>VLOOKUP(C7164,accounts!$A$2:$F$9615,5,FALSE)</f>
        <v>East</v>
      </c>
      <c r="Q7164" t="b">
        <f t="shared" si="113"/>
        <v>1</v>
      </c>
      <c r="R7164" t="e">
        <f>INDEX(removed_duplicate_rows!$A$5:$A$39,MATCH(wins!A7164,removed_duplicate_rows!$A$5:$A$39,0))</f>
        <v>#N/A</v>
      </c>
    </row>
    <row r="7165" spans="1:18" ht="15.75" customHeight="1" x14ac:dyDescent="0.2">
      <c r="A7165" t="s">
        <v>21627</v>
      </c>
      <c r="B7165" t="s">
        <v>21628</v>
      </c>
      <c r="C7165" t="s">
        <v>21629</v>
      </c>
      <c r="D7165" s="10">
        <v>46088</v>
      </c>
      <c r="E7165" t="s">
        <v>19916</v>
      </c>
      <c r="F7165">
        <v>5</v>
      </c>
      <c r="G7165" t="s">
        <v>77</v>
      </c>
      <c r="H7165" t="s">
        <v>191</v>
      </c>
      <c r="I7165" t="s">
        <v>79</v>
      </c>
      <c r="J7165">
        <v>1</v>
      </c>
      <c r="K7165">
        <v>10964</v>
      </c>
      <c r="L7165" t="str">
        <f>IFERROR(INDEX(play_attribution!$B$2:$B$328,MATCH(A7165,play_attribution!$A$2:$A$328,0)),"")</f>
        <v/>
      </c>
      <c r="M7165" t="str">
        <f>VLOOKUP(H7165,seller_roster!$A$2:$B$85,2,FALSE)</f>
        <v>Blake Lindqvist</v>
      </c>
      <c r="N7165" t="str">
        <f>VLOOKUP(C7165,accounts!$A$2:$F$9615,2,FALSE)</f>
        <v>Manufacturing</v>
      </c>
      <c r="O7165" t="str">
        <f>VLOOKUP(C7165,accounts!$A$2:$F$9615,3,FALSE)</f>
        <v>&lt;$1M</v>
      </c>
      <c r="P7165" t="str">
        <f>VLOOKUP(C7165,accounts!$A$2:$F$9615,5,FALSE)</f>
        <v>West</v>
      </c>
      <c r="Q7165" t="b">
        <f t="shared" si="113"/>
        <v>1</v>
      </c>
      <c r="R7165" t="e">
        <f>INDEX(removed_duplicate_rows!$A$5:$A$39,MATCH(wins!A7165,removed_duplicate_rows!$A$5:$A$39,0))</f>
        <v>#N/A</v>
      </c>
    </row>
    <row r="7166" spans="1:18" ht="15.75" customHeight="1" x14ac:dyDescent="0.2">
      <c r="A7166" t="s">
        <v>21630</v>
      </c>
      <c r="B7166" t="s">
        <v>21631</v>
      </c>
      <c r="C7166" t="s">
        <v>21632</v>
      </c>
      <c r="D7166" s="10">
        <v>46088</v>
      </c>
      <c r="E7166" t="s">
        <v>19916</v>
      </c>
      <c r="F7166">
        <v>5</v>
      </c>
      <c r="G7166" t="s">
        <v>77</v>
      </c>
      <c r="H7166" t="s">
        <v>91</v>
      </c>
      <c r="I7166" t="s">
        <v>79</v>
      </c>
      <c r="J7166">
        <v>1</v>
      </c>
      <c r="K7166">
        <v>5079</v>
      </c>
      <c r="L7166" t="str">
        <f>IFERROR(INDEX(play_attribution!$B$2:$B$328,MATCH(A7166,play_attribution!$A$2:$A$328,0)),"")</f>
        <v/>
      </c>
      <c r="M7166" t="str">
        <f>VLOOKUP(H7166,seller_roster!$A$2:$B$85,2,FALSE)</f>
        <v>Kira Sorensen</v>
      </c>
      <c r="N7166" t="str">
        <f>VLOOKUP(C7166,accounts!$A$2:$F$9615,2,FALSE)</f>
        <v>Construction</v>
      </c>
      <c r="O7166" t="str">
        <f>VLOOKUP(C7166,accounts!$A$2:$F$9615,3,FALSE)</f>
        <v>$2.5M-$5M</v>
      </c>
      <c r="P7166" t="str">
        <f>VLOOKUP(C7166,accounts!$A$2:$F$9615,5,FALSE)</f>
        <v>East</v>
      </c>
      <c r="Q7166" t="b">
        <f t="shared" si="113"/>
        <v>1</v>
      </c>
      <c r="R7166" t="e">
        <f>INDEX(removed_duplicate_rows!$A$5:$A$39,MATCH(wins!A7166,removed_duplicate_rows!$A$5:$A$39,0))</f>
        <v>#N/A</v>
      </c>
    </row>
    <row r="7167" spans="1:18" ht="15.75" customHeight="1" x14ac:dyDescent="0.2">
      <c r="A7167" t="s">
        <v>21633</v>
      </c>
      <c r="B7167" t="s">
        <v>21634</v>
      </c>
      <c r="C7167" t="s">
        <v>21635</v>
      </c>
      <c r="D7167" s="10">
        <v>46088</v>
      </c>
      <c r="E7167" t="s">
        <v>19916</v>
      </c>
      <c r="F7167">
        <v>5</v>
      </c>
      <c r="G7167" t="s">
        <v>77</v>
      </c>
      <c r="H7167" t="s">
        <v>177</v>
      </c>
      <c r="I7167" t="s">
        <v>79</v>
      </c>
      <c r="J7167">
        <v>1</v>
      </c>
      <c r="K7167">
        <v>5558</v>
      </c>
      <c r="L7167" t="str">
        <f>IFERROR(INDEX(play_attribution!$B$2:$B$328,MATCH(A7167,play_attribution!$A$2:$A$328,0)),"")</f>
        <v/>
      </c>
      <c r="M7167" t="str">
        <f>VLOOKUP(H7167,seller_roster!$A$2:$B$85,2,FALSE)</f>
        <v>Gray Marsh</v>
      </c>
      <c r="N7167" t="str">
        <f>VLOOKUP(C7167,accounts!$A$2:$F$9615,2,FALSE)</f>
        <v>Retail Multi-Location</v>
      </c>
      <c r="O7167" t="str">
        <f>VLOOKUP(C7167,accounts!$A$2:$F$9615,3,FALSE)</f>
        <v>$2.5M-$5M</v>
      </c>
      <c r="P7167" t="str">
        <f>VLOOKUP(C7167,accounts!$A$2:$F$9615,5,FALSE)</f>
        <v>East</v>
      </c>
      <c r="Q7167" t="b">
        <f t="shared" si="113"/>
        <v>1</v>
      </c>
      <c r="R7167" t="e">
        <f>INDEX(removed_duplicate_rows!$A$5:$A$39,MATCH(wins!A7167,removed_duplicate_rows!$A$5:$A$39,0))</f>
        <v>#N/A</v>
      </c>
    </row>
    <row r="7168" spans="1:18" ht="15.75" customHeight="1" x14ac:dyDescent="0.2">
      <c r="A7168" t="s">
        <v>21636</v>
      </c>
      <c r="B7168" t="s">
        <v>21637</v>
      </c>
      <c r="C7168" t="s">
        <v>21638</v>
      </c>
      <c r="D7168" s="10">
        <v>46088</v>
      </c>
      <c r="E7168" t="s">
        <v>19916</v>
      </c>
      <c r="F7168">
        <v>5</v>
      </c>
      <c r="G7168" t="s">
        <v>77</v>
      </c>
      <c r="H7168" t="s">
        <v>618</v>
      </c>
      <c r="I7168" t="s">
        <v>55</v>
      </c>
      <c r="J7168">
        <v>1</v>
      </c>
      <c r="K7168">
        <v>7016</v>
      </c>
      <c r="L7168" t="str">
        <f>IFERROR(INDEX(play_attribution!$B$2:$B$328,MATCH(A7168,play_attribution!$A$2:$A$328,0)),"")</f>
        <v/>
      </c>
      <c r="M7168" t="str">
        <f>VLOOKUP(H7168,seller_roster!$A$2:$B$85,2,FALSE)</f>
        <v>Parker Reyes</v>
      </c>
      <c r="N7168" t="str">
        <f>VLOOKUP(C7168,accounts!$A$2:$F$9615,2,FALSE)</f>
        <v>Healthcare Services</v>
      </c>
      <c r="O7168" t="str">
        <f>VLOOKUP(C7168,accounts!$A$2:$F$9615,3,FALSE)</f>
        <v>&gt;$10M</v>
      </c>
      <c r="P7168" t="str">
        <f>VLOOKUP(C7168,accounts!$A$2:$F$9615,5,FALSE)</f>
        <v>Central</v>
      </c>
      <c r="Q7168" t="b">
        <f t="shared" si="113"/>
        <v>1</v>
      </c>
      <c r="R7168" t="e">
        <f>INDEX(removed_duplicate_rows!$A$5:$A$39,MATCH(wins!A7168,removed_duplicate_rows!$A$5:$A$39,0))</f>
        <v>#N/A</v>
      </c>
    </row>
    <row r="7169" spans="1:18" ht="15.75" customHeight="1" x14ac:dyDescent="0.2">
      <c r="A7169" t="s">
        <v>21639</v>
      </c>
      <c r="B7169" t="s">
        <v>21640</v>
      </c>
      <c r="C7169" t="s">
        <v>21641</v>
      </c>
      <c r="D7169" s="10">
        <v>46088</v>
      </c>
      <c r="E7169" t="s">
        <v>19916</v>
      </c>
      <c r="F7169">
        <v>5</v>
      </c>
      <c r="G7169" t="s">
        <v>77</v>
      </c>
      <c r="H7169" t="s">
        <v>147</v>
      </c>
      <c r="I7169" t="s">
        <v>79</v>
      </c>
      <c r="J7169">
        <v>1</v>
      </c>
      <c r="K7169">
        <v>7621</v>
      </c>
      <c r="L7169" t="str">
        <f>IFERROR(INDEX(play_attribution!$B$2:$B$328,MATCH(A7169,play_attribution!$A$2:$A$328,0)),"")</f>
        <v/>
      </c>
      <c r="M7169" t="str">
        <f>VLOOKUP(H7169,seller_roster!$A$2:$B$85,2,FALSE)</f>
        <v>Riley Tran</v>
      </c>
      <c r="N7169" t="str">
        <f>VLOOKUP(C7169,accounts!$A$2:$F$9615,2,FALSE)</f>
        <v>Healthcare Services</v>
      </c>
      <c r="O7169" t="str">
        <f>VLOOKUP(C7169,accounts!$A$2:$F$9615,3,FALSE)</f>
        <v>$5M-$10M</v>
      </c>
      <c r="P7169" t="str">
        <f>VLOOKUP(C7169,accounts!$A$2:$F$9615,5,FALSE)</f>
        <v>West</v>
      </c>
      <c r="Q7169" t="b">
        <f t="shared" si="113"/>
        <v>1</v>
      </c>
      <c r="R7169" t="e">
        <f>INDEX(removed_duplicate_rows!$A$5:$A$39,MATCH(wins!A7169,removed_duplicate_rows!$A$5:$A$39,0))</f>
        <v>#N/A</v>
      </c>
    </row>
    <row r="7170" spans="1:18" ht="15.75" customHeight="1" x14ac:dyDescent="0.2">
      <c r="A7170" t="s">
        <v>21642</v>
      </c>
      <c r="B7170" t="s">
        <v>21643</v>
      </c>
      <c r="C7170" t="s">
        <v>21644</v>
      </c>
      <c r="D7170" s="10">
        <v>46088</v>
      </c>
      <c r="E7170" t="s">
        <v>19916</v>
      </c>
      <c r="F7170">
        <v>5</v>
      </c>
      <c r="G7170" t="s">
        <v>77</v>
      </c>
      <c r="H7170" t="s">
        <v>122</v>
      </c>
      <c r="I7170" t="s">
        <v>79</v>
      </c>
      <c r="J7170">
        <v>1</v>
      </c>
      <c r="K7170">
        <v>11255</v>
      </c>
      <c r="L7170" t="str">
        <f>IFERROR(INDEX(play_attribution!$B$2:$B$328,MATCH(A7170,play_attribution!$A$2:$A$328,0)),"")</f>
        <v/>
      </c>
      <c r="M7170" t="str">
        <f>VLOOKUP(H7170,seller_roster!$A$2:$B$85,2,FALSE)</f>
        <v>Uma Osei</v>
      </c>
      <c r="N7170" t="str">
        <f>VLOOKUP(C7170,accounts!$A$2:$F$9615,2,FALSE)</f>
        <v>Nonprofit</v>
      </c>
      <c r="O7170" t="str">
        <f>VLOOKUP(C7170,accounts!$A$2:$F$9615,3,FALSE)</f>
        <v>$2.5M-$5M</v>
      </c>
      <c r="P7170" t="str">
        <f>VLOOKUP(C7170,accounts!$A$2:$F$9615,5,FALSE)</f>
        <v>Central</v>
      </c>
      <c r="Q7170" t="b">
        <f t="shared" si="113"/>
        <v>1</v>
      </c>
      <c r="R7170" t="e">
        <f>INDEX(removed_duplicate_rows!$A$5:$A$39,MATCH(wins!A7170,removed_duplicate_rows!$A$5:$A$39,0))</f>
        <v>#N/A</v>
      </c>
    </row>
    <row r="7171" spans="1:18" ht="15.75" customHeight="1" x14ac:dyDescent="0.2">
      <c r="A7171" t="s">
        <v>21645</v>
      </c>
      <c r="B7171" t="s">
        <v>21646</v>
      </c>
      <c r="C7171" t="s">
        <v>21647</v>
      </c>
      <c r="D7171" s="10">
        <v>46088</v>
      </c>
      <c r="E7171" t="s">
        <v>19916</v>
      </c>
      <c r="F7171">
        <v>5</v>
      </c>
      <c r="G7171" t="s">
        <v>77</v>
      </c>
      <c r="H7171" t="s">
        <v>618</v>
      </c>
      <c r="I7171" t="s">
        <v>79</v>
      </c>
      <c r="J7171">
        <v>1</v>
      </c>
      <c r="K7171">
        <v>6701</v>
      </c>
      <c r="L7171" t="str">
        <f>IFERROR(INDEX(play_attribution!$B$2:$B$328,MATCH(A7171,play_attribution!$A$2:$A$328,0)),"")</f>
        <v/>
      </c>
      <c r="M7171" t="str">
        <f>VLOOKUP(H7171,seller_roster!$A$2:$B$85,2,FALSE)</f>
        <v>Parker Reyes</v>
      </c>
      <c r="N7171" t="str">
        <f>VLOOKUP(C7171,accounts!$A$2:$F$9615,2,FALSE)</f>
        <v>Manufacturing</v>
      </c>
      <c r="O7171" t="str">
        <f>VLOOKUP(C7171,accounts!$A$2:$F$9615,3,FALSE)</f>
        <v>$2.5M-$5M</v>
      </c>
      <c r="P7171" t="str">
        <f>VLOOKUP(C7171,accounts!$A$2:$F$9615,5,FALSE)</f>
        <v>Central</v>
      </c>
      <c r="Q7171" t="b">
        <f t="shared" si="113"/>
        <v>1</v>
      </c>
      <c r="R7171" t="e">
        <f>INDEX(removed_duplicate_rows!$A$5:$A$39,MATCH(wins!A7171,removed_duplicate_rows!$A$5:$A$39,0))</f>
        <v>#N/A</v>
      </c>
    </row>
    <row r="7172" spans="1:18" ht="15.75" customHeight="1" x14ac:dyDescent="0.2">
      <c r="A7172" t="s">
        <v>21648</v>
      </c>
      <c r="B7172" t="s">
        <v>21649</v>
      </c>
      <c r="C7172" t="s">
        <v>21650</v>
      </c>
      <c r="D7172" s="10">
        <v>46088</v>
      </c>
      <c r="E7172" t="s">
        <v>19916</v>
      </c>
      <c r="F7172">
        <v>5</v>
      </c>
      <c r="G7172" t="s">
        <v>77</v>
      </c>
      <c r="H7172" t="s">
        <v>78</v>
      </c>
      <c r="I7172" t="s">
        <v>79</v>
      </c>
      <c r="J7172">
        <v>1</v>
      </c>
      <c r="K7172">
        <v>7918</v>
      </c>
      <c r="L7172" t="str">
        <f>IFERROR(INDEX(play_attribution!$B$2:$B$328,MATCH(A7172,play_attribution!$A$2:$A$328,0)),"")</f>
        <v/>
      </c>
      <c r="M7172" t="str">
        <f>VLOOKUP(H7172,seller_roster!$A$2:$B$85,2,FALSE)</f>
        <v>Lennon Ferro</v>
      </c>
      <c r="N7172" t="str">
        <f>VLOOKUP(C7172,accounts!$A$2:$F$9615,2,FALSE)</f>
        <v>Wholesale &amp; Distribution</v>
      </c>
      <c r="O7172" t="str">
        <f>VLOOKUP(C7172,accounts!$A$2:$F$9615,3,FALSE)</f>
        <v>$5M-$10M</v>
      </c>
      <c r="P7172" t="str">
        <f>VLOOKUP(C7172,accounts!$A$2:$F$9615,5,FALSE)</f>
        <v>East</v>
      </c>
      <c r="Q7172" t="b">
        <f t="shared" si="113"/>
        <v>1</v>
      </c>
      <c r="R7172" t="e">
        <f>INDEX(removed_duplicate_rows!$A$5:$A$39,MATCH(wins!A7172,removed_duplicate_rows!$A$5:$A$39,0))</f>
        <v>#N/A</v>
      </c>
    </row>
    <row r="7173" spans="1:18" ht="15.75" customHeight="1" x14ac:dyDescent="0.2">
      <c r="A7173" t="s">
        <v>21651</v>
      </c>
      <c r="B7173" t="s">
        <v>21652</v>
      </c>
      <c r="C7173" t="s">
        <v>21653</v>
      </c>
      <c r="D7173" s="10">
        <v>46088</v>
      </c>
      <c r="E7173" t="s">
        <v>19916</v>
      </c>
      <c r="F7173">
        <v>5</v>
      </c>
      <c r="G7173" t="s">
        <v>77</v>
      </c>
      <c r="H7173" t="s">
        <v>210</v>
      </c>
      <c r="I7173" t="s">
        <v>79</v>
      </c>
      <c r="J7173">
        <v>1</v>
      </c>
      <c r="K7173">
        <v>13521</v>
      </c>
      <c r="L7173" t="str">
        <f>IFERROR(INDEX(play_attribution!$B$2:$B$328,MATCH(A7173,play_attribution!$A$2:$A$328,0)),"")</f>
        <v/>
      </c>
      <c r="M7173" t="str">
        <f>VLOOKUP(H7173,seller_roster!$A$2:$B$85,2,FALSE)</f>
        <v>Emerson Reyes</v>
      </c>
      <c r="N7173" t="str">
        <f>VLOOKUP(C7173,accounts!$A$2:$F$9615,2,FALSE)</f>
        <v>Wholesale &amp; Distribution</v>
      </c>
      <c r="O7173" t="str">
        <f>VLOOKUP(C7173,accounts!$A$2:$F$9615,3,FALSE)</f>
        <v>$5M-$10M</v>
      </c>
      <c r="P7173" t="str">
        <f>VLOOKUP(C7173,accounts!$A$2:$F$9615,5,FALSE)</f>
        <v>Central</v>
      </c>
      <c r="Q7173" t="b">
        <f t="shared" si="113"/>
        <v>1</v>
      </c>
      <c r="R7173" t="e">
        <f>INDEX(removed_duplicate_rows!$A$5:$A$39,MATCH(wins!A7173,removed_duplicate_rows!$A$5:$A$39,0))</f>
        <v>#N/A</v>
      </c>
    </row>
    <row r="7174" spans="1:18" ht="15.75" customHeight="1" x14ac:dyDescent="0.2">
      <c r="A7174" t="s">
        <v>21654</v>
      </c>
      <c r="B7174" t="s">
        <v>21655</v>
      </c>
      <c r="C7174" t="s">
        <v>21656</v>
      </c>
      <c r="D7174" s="10">
        <v>46088</v>
      </c>
      <c r="E7174" t="s">
        <v>19916</v>
      </c>
      <c r="F7174">
        <v>5</v>
      </c>
      <c r="G7174" t="s">
        <v>77</v>
      </c>
      <c r="H7174" t="s">
        <v>78</v>
      </c>
      <c r="I7174" t="s">
        <v>55</v>
      </c>
      <c r="J7174">
        <v>1</v>
      </c>
      <c r="K7174">
        <v>15467</v>
      </c>
      <c r="L7174" t="str">
        <f>IFERROR(INDEX(play_attribution!$B$2:$B$328,MATCH(A7174,play_attribution!$A$2:$A$328,0)),"")</f>
        <v/>
      </c>
      <c r="M7174" t="str">
        <f>VLOOKUP(H7174,seller_roster!$A$2:$B$85,2,FALSE)</f>
        <v>Lennon Ferro</v>
      </c>
      <c r="N7174" t="str">
        <f>VLOOKUP(C7174,accounts!$A$2:$F$9615,2,FALSE)</f>
        <v>Hospitality Group</v>
      </c>
      <c r="O7174" t="str">
        <f>VLOOKUP(C7174,accounts!$A$2:$F$9615,3,FALSE)</f>
        <v>$5M-$10M</v>
      </c>
      <c r="P7174" t="str">
        <f>VLOOKUP(C7174,accounts!$A$2:$F$9615,5,FALSE)</f>
        <v>West</v>
      </c>
      <c r="Q7174" t="b">
        <f t="shared" si="113"/>
        <v>1</v>
      </c>
      <c r="R7174" t="e">
        <f>INDEX(removed_duplicate_rows!$A$5:$A$39,MATCH(wins!A7174,removed_duplicate_rows!$A$5:$A$39,0))</f>
        <v>#N/A</v>
      </c>
    </row>
    <row r="7175" spans="1:18" ht="15.75" customHeight="1" x14ac:dyDescent="0.2">
      <c r="A7175" t="s">
        <v>21657</v>
      </c>
      <c r="B7175" t="s">
        <v>21658</v>
      </c>
      <c r="C7175" t="s">
        <v>21659</v>
      </c>
      <c r="D7175" s="10">
        <v>46088</v>
      </c>
      <c r="E7175" t="s">
        <v>19916</v>
      </c>
      <c r="F7175">
        <v>5</v>
      </c>
      <c r="G7175" t="s">
        <v>77</v>
      </c>
      <c r="H7175" t="s">
        <v>122</v>
      </c>
      <c r="I7175" t="s">
        <v>79</v>
      </c>
      <c r="J7175">
        <v>1</v>
      </c>
      <c r="K7175">
        <v>7279</v>
      </c>
      <c r="L7175" t="str">
        <f>IFERROR(INDEX(play_attribution!$B$2:$B$328,MATCH(A7175,play_attribution!$A$2:$A$328,0)),"")</f>
        <v/>
      </c>
      <c r="M7175" t="str">
        <f>VLOOKUP(H7175,seller_roster!$A$2:$B$85,2,FALSE)</f>
        <v>Uma Osei</v>
      </c>
      <c r="N7175" t="str">
        <f>VLOOKUP(C7175,accounts!$A$2:$F$9615,2,FALSE)</f>
        <v>Retail Multi-Location</v>
      </c>
      <c r="O7175" t="str">
        <f>VLOOKUP(C7175,accounts!$A$2:$F$9615,3,FALSE)</f>
        <v>$5M-$10M</v>
      </c>
      <c r="P7175" t="str">
        <f>VLOOKUP(C7175,accounts!$A$2:$F$9615,5,FALSE)</f>
        <v>West</v>
      </c>
      <c r="Q7175" t="b">
        <f t="shared" si="113"/>
        <v>1</v>
      </c>
      <c r="R7175" t="e">
        <f>INDEX(removed_duplicate_rows!$A$5:$A$39,MATCH(wins!A7175,removed_duplicate_rows!$A$5:$A$39,0))</f>
        <v>#N/A</v>
      </c>
    </row>
    <row r="7176" spans="1:18" ht="15.75" customHeight="1" x14ac:dyDescent="0.2">
      <c r="A7176" t="s">
        <v>21660</v>
      </c>
      <c r="B7176" t="s">
        <v>21661</v>
      </c>
      <c r="C7176" t="s">
        <v>21662</v>
      </c>
      <c r="D7176" s="10">
        <v>46088</v>
      </c>
      <c r="E7176" t="s">
        <v>19916</v>
      </c>
      <c r="F7176">
        <v>5</v>
      </c>
      <c r="G7176" t="s">
        <v>77</v>
      </c>
      <c r="H7176" t="s">
        <v>91</v>
      </c>
      <c r="I7176" t="s">
        <v>79</v>
      </c>
      <c r="J7176">
        <v>1</v>
      </c>
      <c r="K7176">
        <v>6655</v>
      </c>
      <c r="L7176" t="str">
        <f>IFERROR(INDEX(play_attribution!$B$2:$B$328,MATCH(A7176,play_attribution!$A$2:$A$328,0)),"")</f>
        <v/>
      </c>
      <c r="M7176" t="str">
        <f>VLOOKUP(H7176,seller_roster!$A$2:$B$85,2,FALSE)</f>
        <v>Kira Sorensen</v>
      </c>
      <c r="N7176" t="str">
        <f>VLOOKUP(C7176,accounts!$A$2:$F$9615,2,FALSE)</f>
        <v>Logistics</v>
      </c>
      <c r="O7176" t="str">
        <f>VLOOKUP(C7176,accounts!$A$2:$F$9615,3,FALSE)</f>
        <v>$5M-$10M</v>
      </c>
      <c r="P7176" t="str">
        <f>VLOOKUP(C7176,accounts!$A$2:$F$9615,5,FALSE)</f>
        <v>West</v>
      </c>
      <c r="Q7176" t="b">
        <f t="shared" si="113"/>
        <v>1</v>
      </c>
      <c r="R7176" t="e">
        <f>INDEX(removed_duplicate_rows!$A$5:$A$39,MATCH(wins!A7176,removed_duplicate_rows!$A$5:$A$39,0))</f>
        <v>#N/A</v>
      </c>
    </row>
    <row r="7177" spans="1:18" ht="15.75" customHeight="1" x14ac:dyDescent="0.2">
      <c r="A7177" t="s">
        <v>21663</v>
      </c>
      <c r="B7177" t="s">
        <v>21664</v>
      </c>
      <c r="C7177" t="s">
        <v>21665</v>
      </c>
      <c r="D7177" s="10">
        <v>46088</v>
      </c>
      <c r="E7177" t="s">
        <v>19916</v>
      </c>
      <c r="F7177">
        <v>5</v>
      </c>
      <c r="G7177" t="s">
        <v>77</v>
      </c>
      <c r="H7177" t="s">
        <v>83</v>
      </c>
      <c r="I7177" t="s">
        <v>55</v>
      </c>
      <c r="J7177">
        <v>1</v>
      </c>
      <c r="K7177">
        <v>3960</v>
      </c>
      <c r="L7177" t="str">
        <f>IFERROR(INDEX(play_attribution!$B$2:$B$328,MATCH(A7177,play_attribution!$A$2:$A$328,0)),"")</f>
        <v/>
      </c>
      <c r="M7177" t="str">
        <f>VLOOKUP(H7177,seller_roster!$A$2:$B$85,2,FALSE)</f>
        <v>Sage Ruiz</v>
      </c>
      <c r="N7177" t="str">
        <f>VLOOKUP(C7177,accounts!$A$2:$F$9615,2,FALSE)</f>
        <v>Nonprofit</v>
      </c>
      <c r="O7177" t="str">
        <f>VLOOKUP(C7177,accounts!$A$2:$F$9615,3,FALSE)</f>
        <v>$2.5M-$5M</v>
      </c>
      <c r="P7177" t="str">
        <f>VLOOKUP(C7177,accounts!$A$2:$F$9615,5,FALSE)</f>
        <v>West</v>
      </c>
      <c r="Q7177" t="b">
        <f t="shared" si="113"/>
        <v>1</v>
      </c>
      <c r="R7177" t="e">
        <f>INDEX(removed_duplicate_rows!$A$5:$A$39,MATCH(wins!A7177,removed_duplicate_rows!$A$5:$A$39,0))</f>
        <v>#N/A</v>
      </c>
    </row>
    <row r="7178" spans="1:18" ht="15.75" customHeight="1" x14ac:dyDescent="0.2">
      <c r="A7178" t="s">
        <v>21666</v>
      </c>
      <c r="B7178" t="s">
        <v>21667</v>
      </c>
      <c r="C7178" t="s">
        <v>21668</v>
      </c>
      <c r="D7178" s="10">
        <v>46088</v>
      </c>
      <c r="E7178" t="s">
        <v>19916</v>
      </c>
      <c r="F7178">
        <v>5</v>
      </c>
      <c r="G7178" t="s">
        <v>77</v>
      </c>
      <c r="H7178" t="s">
        <v>173</v>
      </c>
      <c r="I7178" t="s">
        <v>55</v>
      </c>
      <c r="J7178">
        <v>1</v>
      </c>
      <c r="K7178">
        <v>9485</v>
      </c>
      <c r="L7178" t="str">
        <f>IFERROR(INDEX(play_attribution!$B$2:$B$328,MATCH(A7178,play_attribution!$A$2:$A$328,0)),"")</f>
        <v/>
      </c>
      <c r="M7178" t="str">
        <f>VLOOKUP(H7178,seller_roster!$A$2:$B$85,2,FALSE)</f>
        <v>Pia Reyes</v>
      </c>
      <c r="N7178" t="str">
        <f>VLOOKUP(C7178,accounts!$A$2:$F$9615,2,FALSE)</f>
        <v>Retail Multi-Location</v>
      </c>
      <c r="O7178" t="str">
        <f>VLOOKUP(C7178,accounts!$A$2:$F$9615,3,FALSE)</f>
        <v>$5M-$10M</v>
      </c>
      <c r="P7178" t="str">
        <f>VLOOKUP(C7178,accounts!$A$2:$F$9615,5,FALSE)</f>
        <v>West</v>
      </c>
      <c r="Q7178" t="b">
        <f t="shared" si="113"/>
        <v>1</v>
      </c>
      <c r="R7178" t="e">
        <f>INDEX(removed_duplicate_rows!$A$5:$A$39,MATCH(wins!A7178,removed_duplicate_rows!$A$5:$A$39,0))</f>
        <v>#N/A</v>
      </c>
    </row>
    <row r="7179" spans="1:18" ht="15.75" customHeight="1" x14ac:dyDescent="0.2">
      <c r="A7179" t="s">
        <v>21669</v>
      </c>
      <c r="B7179" t="s">
        <v>21670</v>
      </c>
      <c r="C7179" t="s">
        <v>21671</v>
      </c>
      <c r="D7179" s="10">
        <v>46088</v>
      </c>
      <c r="E7179" t="s">
        <v>19916</v>
      </c>
      <c r="F7179">
        <v>5</v>
      </c>
      <c r="G7179" t="s">
        <v>77</v>
      </c>
      <c r="H7179" t="s">
        <v>527</v>
      </c>
      <c r="I7179" t="s">
        <v>55</v>
      </c>
      <c r="J7179">
        <v>1</v>
      </c>
      <c r="K7179">
        <v>6766</v>
      </c>
      <c r="L7179" t="str">
        <f>IFERROR(INDEX(play_attribution!$B$2:$B$328,MATCH(A7179,play_attribution!$A$2:$A$328,0)),"")</f>
        <v/>
      </c>
      <c r="M7179" t="str">
        <f>VLOOKUP(H7179,seller_roster!$A$2:$B$85,2,FALSE)</f>
        <v>Nia Mbeki</v>
      </c>
      <c r="N7179" t="str">
        <f>VLOOKUP(C7179,accounts!$A$2:$F$9615,2,FALSE)</f>
        <v>Manufacturing</v>
      </c>
      <c r="O7179" t="str">
        <f>VLOOKUP(C7179,accounts!$A$2:$F$9615,3,FALSE)</f>
        <v>$2.5M-$5M</v>
      </c>
      <c r="P7179" t="str">
        <f>VLOOKUP(C7179,accounts!$A$2:$F$9615,5,FALSE)</f>
        <v>West</v>
      </c>
      <c r="Q7179" t="b">
        <f t="shared" si="113"/>
        <v>1</v>
      </c>
      <c r="R7179" t="e">
        <f>INDEX(removed_duplicate_rows!$A$5:$A$39,MATCH(wins!A7179,removed_duplicate_rows!$A$5:$A$39,0))</f>
        <v>#N/A</v>
      </c>
    </row>
    <row r="7180" spans="1:18" ht="15.75" customHeight="1" x14ac:dyDescent="0.2">
      <c r="A7180" t="s">
        <v>21672</v>
      </c>
      <c r="B7180" t="s">
        <v>21673</v>
      </c>
      <c r="C7180" t="s">
        <v>21674</v>
      </c>
      <c r="D7180" s="10">
        <v>46088</v>
      </c>
      <c r="E7180" t="s">
        <v>19916</v>
      </c>
      <c r="F7180">
        <v>5</v>
      </c>
      <c r="G7180" t="s">
        <v>77</v>
      </c>
      <c r="H7180" t="s">
        <v>177</v>
      </c>
      <c r="I7180" t="s">
        <v>79</v>
      </c>
      <c r="J7180">
        <v>1</v>
      </c>
      <c r="K7180">
        <v>6020</v>
      </c>
      <c r="L7180" t="str">
        <f>IFERROR(INDEX(play_attribution!$B$2:$B$328,MATCH(A7180,play_attribution!$A$2:$A$328,0)),"")</f>
        <v/>
      </c>
      <c r="M7180" t="str">
        <f>VLOOKUP(H7180,seller_roster!$A$2:$B$85,2,FALSE)</f>
        <v>Gray Marsh</v>
      </c>
      <c r="N7180" t="str">
        <f>VLOOKUP(C7180,accounts!$A$2:$F$9615,2,FALSE)</f>
        <v>Construction</v>
      </c>
      <c r="O7180" t="str">
        <f>VLOOKUP(C7180,accounts!$A$2:$F$9615,3,FALSE)</f>
        <v>$2.5M-$5M</v>
      </c>
      <c r="P7180" t="str">
        <f>VLOOKUP(C7180,accounts!$A$2:$F$9615,5,FALSE)</f>
        <v>East</v>
      </c>
      <c r="Q7180" t="b">
        <f t="shared" si="113"/>
        <v>1</v>
      </c>
      <c r="R7180" t="e">
        <f>INDEX(removed_duplicate_rows!$A$5:$A$39,MATCH(wins!A7180,removed_duplicate_rows!$A$5:$A$39,0))</f>
        <v>#N/A</v>
      </c>
    </row>
    <row r="7181" spans="1:18" ht="15.75" customHeight="1" x14ac:dyDescent="0.2">
      <c r="A7181" t="s">
        <v>21675</v>
      </c>
      <c r="B7181" t="s">
        <v>21676</v>
      </c>
      <c r="C7181" t="s">
        <v>21677</v>
      </c>
      <c r="D7181" s="10">
        <v>46088</v>
      </c>
      <c r="E7181" t="s">
        <v>19916</v>
      </c>
      <c r="F7181">
        <v>5</v>
      </c>
      <c r="G7181" t="s">
        <v>77</v>
      </c>
      <c r="H7181" t="s">
        <v>83</v>
      </c>
      <c r="I7181" t="s">
        <v>55</v>
      </c>
      <c r="J7181">
        <v>1</v>
      </c>
      <c r="K7181">
        <v>7788</v>
      </c>
      <c r="L7181" t="str">
        <f>IFERROR(INDEX(play_attribution!$B$2:$B$328,MATCH(A7181,play_attribution!$A$2:$A$328,0)),"")</f>
        <v/>
      </c>
      <c r="M7181" t="str">
        <f>VLOOKUP(H7181,seller_roster!$A$2:$B$85,2,FALSE)</f>
        <v>Sage Ruiz</v>
      </c>
      <c r="N7181" t="str">
        <f>VLOOKUP(C7181,accounts!$A$2:$F$9615,2,FALSE)</f>
        <v>Logistics</v>
      </c>
      <c r="O7181" t="str">
        <f>VLOOKUP(C7181,accounts!$A$2:$F$9615,3,FALSE)</f>
        <v>$2.5M-$5M</v>
      </c>
      <c r="P7181" t="str">
        <f>VLOOKUP(C7181,accounts!$A$2:$F$9615,5,FALSE)</f>
        <v>West</v>
      </c>
      <c r="Q7181" t="b">
        <f t="shared" si="113"/>
        <v>1</v>
      </c>
      <c r="R7181" t="e">
        <f>INDEX(removed_duplicate_rows!$A$5:$A$39,MATCH(wins!A7181,removed_duplicate_rows!$A$5:$A$39,0))</f>
        <v>#N/A</v>
      </c>
    </row>
    <row r="7182" spans="1:18" ht="15.75" customHeight="1" x14ac:dyDescent="0.2">
      <c r="A7182" t="s">
        <v>21678</v>
      </c>
      <c r="B7182" t="s">
        <v>21679</v>
      </c>
      <c r="C7182" t="s">
        <v>21680</v>
      </c>
      <c r="D7182" s="10">
        <v>46088</v>
      </c>
      <c r="E7182" t="s">
        <v>19916</v>
      </c>
      <c r="F7182">
        <v>5</v>
      </c>
      <c r="G7182" t="s">
        <v>77</v>
      </c>
      <c r="H7182" t="s">
        <v>173</v>
      </c>
      <c r="I7182" t="s">
        <v>79</v>
      </c>
      <c r="J7182">
        <v>1</v>
      </c>
      <c r="K7182">
        <v>6083</v>
      </c>
      <c r="L7182" t="str">
        <f>IFERROR(INDEX(play_attribution!$B$2:$B$328,MATCH(A7182,play_attribution!$A$2:$A$328,0)),"")</f>
        <v/>
      </c>
      <c r="M7182" t="str">
        <f>VLOOKUP(H7182,seller_roster!$A$2:$B$85,2,FALSE)</f>
        <v>Pia Reyes</v>
      </c>
      <c r="N7182" t="str">
        <f>VLOOKUP(C7182,accounts!$A$2:$F$9615,2,FALSE)</f>
        <v>Hospitality Group</v>
      </c>
      <c r="O7182" t="str">
        <f>VLOOKUP(C7182,accounts!$A$2:$F$9615,3,FALSE)</f>
        <v>$1M-$2.5M</v>
      </c>
      <c r="P7182" t="str">
        <f>VLOOKUP(C7182,accounts!$A$2:$F$9615,5,FALSE)</f>
        <v>Central</v>
      </c>
      <c r="Q7182" t="b">
        <f t="shared" si="113"/>
        <v>1</v>
      </c>
      <c r="R7182" t="e">
        <f>INDEX(removed_duplicate_rows!$A$5:$A$39,MATCH(wins!A7182,removed_duplicate_rows!$A$5:$A$39,0))</f>
        <v>#N/A</v>
      </c>
    </row>
    <row r="7183" spans="1:18" ht="15.75" customHeight="1" x14ac:dyDescent="0.2">
      <c r="A7183" t="s">
        <v>21681</v>
      </c>
      <c r="B7183" t="s">
        <v>21682</v>
      </c>
      <c r="C7183" t="s">
        <v>21683</v>
      </c>
      <c r="D7183" s="10">
        <v>46088</v>
      </c>
      <c r="E7183" t="s">
        <v>19916</v>
      </c>
      <c r="F7183">
        <v>5</v>
      </c>
      <c r="G7183" t="s">
        <v>77</v>
      </c>
      <c r="H7183" t="s">
        <v>618</v>
      </c>
      <c r="I7183" t="s">
        <v>79</v>
      </c>
      <c r="J7183">
        <v>1</v>
      </c>
      <c r="K7183">
        <v>7583</v>
      </c>
      <c r="L7183" t="str">
        <f>IFERROR(INDEX(play_attribution!$B$2:$B$328,MATCH(A7183,play_attribution!$A$2:$A$328,0)),"")</f>
        <v/>
      </c>
      <c r="M7183" t="str">
        <f>VLOOKUP(H7183,seller_roster!$A$2:$B$85,2,FALSE)</f>
        <v>Parker Reyes</v>
      </c>
      <c r="N7183" t="str">
        <f>VLOOKUP(C7183,accounts!$A$2:$F$9615,2,FALSE)</f>
        <v>Logistics</v>
      </c>
      <c r="O7183" t="str">
        <f>VLOOKUP(C7183,accounts!$A$2:$F$9615,3,FALSE)</f>
        <v>&lt;$1M</v>
      </c>
      <c r="P7183" t="str">
        <f>VLOOKUP(C7183,accounts!$A$2:$F$9615,5,FALSE)</f>
        <v>Central</v>
      </c>
      <c r="Q7183" t="b">
        <f t="shared" si="113"/>
        <v>1</v>
      </c>
      <c r="R7183" t="e">
        <f>INDEX(removed_duplicate_rows!$A$5:$A$39,MATCH(wins!A7183,removed_duplicate_rows!$A$5:$A$39,0))</f>
        <v>#N/A</v>
      </c>
    </row>
    <row r="7184" spans="1:18" ht="15.75" customHeight="1" x14ac:dyDescent="0.2">
      <c r="A7184" t="s">
        <v>21684</v>
      </c>
      <c r="B7184" t="s">
        <v>21685</v>
      </c>
      <c r="C7184" t="s">
        <v>21686</v>
      </c>
      <c r="D7184" s="10">
        <v>46088</v>
      </c>
      <c r="E7184" t="s">
        <v>19916</v>
      </c>
      <c r="F7184">
        <v>5</v>
      </c>
      <c r="G7184" t="s">
        <v>77</v>
      </c>
      <c r="H7184" t="s">
        <v>87</v>
      </c>
      <c r="I7184" t="s">
        <v>79</v>
      </c>
      <c r="J7184">
        <v>1</v>
      </c>
      <c r="K7184">
        <v>15618</v>
      </c>
      <c r="L7184" t="str">
        <f>IFERROR(INDEX(play_attribution!$B$2:$B$328,MATCH(A7184,play_attribution!$A$2:$A$328,0)),"")</f>
        <v/>
      </c>
      <c r="M7184" t="str">
        <f>VLOOKUP(H7184,seller_roster!$A$2:$B$85,2,FALSE)</f>
        <v>Harper Tran</v>
      </c>
      <c r="N7184" t="str">
        <f>VLOOKUP(C7184,accounts!$A$2:$F$9615,2,FALSE)</f>
        <v>Nonprofit</v>
      </c>
      <c r="O7184" t="str">
        <f>VLOOKUP(C7184,accounts!$A$2:$F$9615,3,FALSE)</f>
        <v>&lt;$1M</v>
      </c>
      <c r="P7184" t="str">
        <f>VLOOKUP(C7184,accounts!$A$2:$F$9615,5,FALSE)</f>
        <v>East</v>
      </c>
      <c r="Q7184" t="b">
        <f t="shared" si="113"/>
        <v>1</v>
      </c>
      <c r="R7184" t="e">
        <f>INDEX(removed_duplicate_rows!$A$5:$A$39,MATCH(wins!A7184,removed_duplicate_rows!$A$5:$A$39,0))</f>
        <v>#N/A</v>
      </c>
    </row>
    <row r="7185" spans="1:18" ht="15.75" customHeight="1" x14ac:dyDescent="0.2">
      <c r="A7185" t="s">
        <v>21687</v>
      </c>
      <c r="B7185" t="s">
        <v>21688</v>
      </c>
      <c r="C7185" t="s">
        <v>21689</v>
      </c>
      <c r="D7185" s="10">
        <v>46088</v>
      </c>
      <c r="E7185" t="s">
        <v>19916</v>
      </c>
      <c r="F7185">
        <v>5</v>
      </c>
      <c r="G7185" t="s">
        <v>77</v>
      </c>
      <c r="H7185" t="s">
        <v>87</v>
      </c>
      <c r="I7185" t="s">
        <v>79</v>
      </c>
      <c r="J7185">
        <v>1</v>
      </c>
      <c r="K7185">
        <v>7536</v>
      </c>
      <c r="L7185" t="str">
        <f>IFERROR(INDEX(play_attribution!$B$2:$B$328,MATCH(A7185,play_attribution!$A$2:$A$328,0)),"")</f>
        <v/>
      </c>
      <c r="M7185" t="str">
        <f>VLOOKUP(H7185,seller_roster!$A$2:$B$85,2,FALSE)</f>
        <v>Harper Tran</v>
      </c>
      <c r="N7185" t="str">
        <f>VLOOKUP(C7185,accounts!$A$2:$F$9615,2,FALSE)</f>
        <v>Nonprofit</v>
      </c>
      <c r="O7185" t="str">
        <f>VLOOKUP(C7185,accounts!$A$2:$F$9615,3,FALSE)</f>
        <v>$5M-$10M</v>
      </c>
      <c r="P7185" t="str">
        <f>VLOOKUP(C7185,accounts!$A$2:$F$9615,5,FALSE)</f>
        <v>Central</v>
      </c>
      <c r="Q7185" t="b">
        <f t="shared" si="113"/>
        <v>1</v>
      </c>
      <c r="R7185" t="e">
        <f>INDEX(removed_duplicate_rows!$A$5:$A$39,MATCH(wins!A7185,removed_duplicate_rows!$A$5:$A$39,0))</f>
        <v>#N/A</v>
      </c>
    </row>
    <row r="7186" spans="1:18" ht="15.75" customHeight="1" x14ac:dyDescent="0.2">
      <c r="A7186" t="s">
        <v>21690</v>
      </c>
      <c r="B7186" t="s">
        <v>21691</v>
      </c>
      <c r="C7186" t="s">
        <v>21692</v>
      </c>
      <c r="D7186" s="10">
        <v>46088</v>
      </c>
      <c r="E7186" t="s">
        <v>19916</v>
      </c>
      <c r="F7186">
        <v>5</v>
      </c>
      <c r="G7186" t="s">
        <v>77</v>
      </c>
      <c r="H7186" t="s">
        <v>107</v>
      </c>
      <c r="I7186" t="s">
        <v>79</v>
      </c>
      <c r="J7186">
        <v>1</v>
      </c>
      <c r="K7186">
        <v>8054</v>
      </c>
      <c r="L7186" t="str">
        <f>IFERROR(INDEX(play_attribution!$B$2:$B$328,MATCH(A7186,play_attribution!$A$2:$A$328,0)),"")</f>
        <v/>
      </c>
      <c r="M7186" t="str">
        <f>VLOOKUP(H7186,seller_roster!$A$2:$B$85,2,FALSE)</f>
        <v>Skyler Doyle</v>
      </c>
      <c r="N7186" t="str">
        <f>VLOOKUP(C7186,accounts!$A$2:$F$9615,2,FALSE)</f>
        <v>Field Services</v>
      </c>
      <c r="O7186" t="str">
        <f>VLOOKUP(C7186,accounts!$A$2:$F$9615,3,FALSE)</f>
        <v>$5M-$10M</v>
      </c>
      <c r="P7186" t="str">
        <f>VLOOKUP(C7186,accounts!$A$2:$F$9615,5,FALSE)</f>
        <v>West</v>
      </c>
      <c r="Q7186" t="b">
        <f t="shared" si="113"/>
        <v>1</v>
      </c>
      <c r="R7186" t="e">
        <f>INDEX(removed_duplicate_rows!$A$5:$A$39,MATCH(wins!A7186,removed_duplicate_rows!$A$5:$A$39,0))</f>
        <v>#N/A</v>
      </c>
    </row>
    <row r="7187" spans="1:18" ht="15.75" customHeight="1" x14ac:dyDescent="0.2">
      <c r="A7187" t="s">
        <v>21693</v>
      </c>
      <c r="B7187" t="s">
        <v>21694</v>
      </c>
      <c r="C7187" t="s">
        <v>21695</v>
      </c>
      <c r="D7187" s="10">
        <v>46088</v>
      </c>
      <c r="E7187" t="s">
        <v>19916</v>
      </c>
      <c r="F7187">
        <v>5</v>
      </c>
      <c r="G7187" t="s">
        <v>77</v>
      </c>
      <c r="H7187" t="s">
        <v>210</v>
      </c>
      <c r="I7187" t="s">
        <v>55</v>
      </c>
      <c r="J7187">
        <v>1</v>
      </c>
      <c r="K7187">
        <v>6202</v>
      </c>
      <c r="L7187" t="str">
        <f>IFERROR(INDEX(play_attribution!$B$2:$B$328,MATCH(A7187,play_attribution!$A$2:$A$328,0)),"")</f>
        <v/>
      </c>
      <c r="M7187" t="str">
        <f>VLOOKUP(H7187,seller_roster!$A$2:$B$85,2,FALSE)</f>
        <v>Emerson Reyes</v>
      </c>
      <c r="N7187" t="str">
        <f>VLOOKUP(C7187,accounts!$A$2:$F$9615,2,FALSE)</f>
        <v>Hospitality Group</v>
      </c>
      <c r="O7187" t="str">
        <f>VLOOKUP(C7187,accounts!$A$2:$F$9615,3,FALSE)</f>
        <v>$2.5M-$5M</v>
      </c>
      <c r="P7187" t="str">
        <f>VLOOKUP(C7187,accounts!$A$2:$F$9615,5,FALSE)</f>
        <v>East</v>
      </c>
      <c r="Q7187" t="b">
        <f t="shared" si="113"/>
        <v>1</v>
      </c>
      <c r="R7187" t="e">
        <f>INDEX(removed_duplicate_rows!$A$5:$A$39,MATCH(wins!A7187,removed_duplicate_rows!$A$5:$A$39,0))</f>
        <v>#N/A</v>
      </c>
    </row>
    <row r="7188" spans="1:18" ht="15.75" customHeight="1" x14ac:dyDescent="0.2">
      <c r="A7188" t="s">
        <v>21696</v>
      </c>
      <c r="B7188" t="s">
        <v>21697</v>
      </c>
      <c r="C7188" t="s">
        <v>21698</v>
      </c>
      <c r="D7188" s="10">
        <v>46088</v>
      </c>
      <c r="E7188" t="s">
        <v>19916</v>
      </c>
      <c r="F7188">
        <v>5</v>
      </c>
      <c r="G7188" t="s">
        <v>77</v>
      </c>
      <c r="H7188" t="s">
        <v>87</v>
      </c>
      <c r="I7188" t="s">
        <v>79</v>
      </c>
      <c r="J7188">
        <v>1</v>
      </c>
      <c r="K7188">
        <v>6993</v>
      </c>
      <c r="L7188" t="str">
        <f>IFERROR(INDEX(play_attribution!$B$2:$B$328,MATCH(A7188,play_attribution!$A$2:$A$328,0)),"")</f>
        <v/>
      </c>
      <c r="M7188" t="str">
        <f>VLOOKUP(H7188,seller_roster!$A$2:$B$85,2,FALSE)</f>
        <v>Harper Tran</v>
      </c>
      <c r="N7188" t="str">
        <f>VLOOKUP(C7188,accounts!$A$2:$F$9615,2,FALSE)</f>
        <v>Hospitality Group</v>
      </c>
      <c r="O7188" t="str">
        <f>VLOOKUP(C7188,accounts!$A$2:$F$9615,3,FALSE)</f>
        <v>$5M-$10M</v>
      </c>
      <c r="P7188" t="str">
        <f>VLOOKUP(C7188,accounts!$A$2:$F$9615,5,FALSE)</f>
        <v>West</v>
      </c>
      <c r="Q7188" t="b">
        <f t="shared" si="113"/>
        <v>1</v>
      </c>
      <c r="R7188" t="e">
        <f>INDEX(removed_duplicate_rows!$A$5:$A$39,MATCH(wins!A7188,removed_duplicate_rows!$A$5:$A$39,0))</f>
        <v>#N/A</v>
      </c>
    </row>
    <row r="7189" spans="1:18" ht="15.75" customHeight="1" x14ac:dyDescent="0.2">
      <c r="A7189" t="s">
        <v>21699</v>
      </c>
      <c r="B7189" t="s">
        <v>21700</v>
      </c>
      <c r="C7189" t="s">
        <v>21701</v>
      </c>
      <c r="D7189" s="10">
        <v>46088</v>
      </c>
      <c r="E7189" t="s">
        <v>19916</v>
      </c>
      <c r="F7189">
        <v>5</v>
      </c>
      <c r="G7189" t="s">
        <v>77</v>
      </c>
      <c r="H7189" t="s">
        <v>1230</v>
      </c>
      <c r="I7189" t="s">
        <v>79</v>
      </c>
      <c r="J7189">
        <v>1</v>
      </c>
      <c r="K7189">
        <v>9576</v>
      </c>
      <c r="L7189" t="str">
        <f>IFERROR(INDEX(play_attribution!$B$2:$B$328,MATCH(A7189,play_attribution!$A$2:$A$328,0)),"")</f>
        <v/>
      </c>
      <c r="M7189" t="str">
        <f>VLOOKUP(H7189,seller_roster!$A$2:$B$85,2,FALSE)</f>
        <v>Lennon Doyle</v>
      </c>
      <c r="N7189" t="str">
        <f>VLOOKUP(C7189,accounts!$A$2:$F$9615,2,FALSE)</f>
        <v>Retail Multi-Location</v>
      </c>
      <c r="O7189" t="str">
        <f>VLOOKUP(C7189,accounts!$A$2:$F$9615,3,FALSE)</f>
        <v>$2.5M-$5M</v>
      </c>
      <c r="P7189" t="str">
        <f>VLOOKUP(C7189,accounts!$A$2:$F$9615,5,FALSE)</f>
        <v>East</v>
      </c>
      <c r="Q7189" t="b">
        <f t="shared" si="113"/>
        <v>1</v>
      </c>
      <c r="R7189" t="e">
        <f>INDEX(removed_duplicate_rows!$A$5:$A$39,MATCH(wins!A7189,removed_duplicate_rows!$A$5:$A$39,0))</f>
        <v>#N/A</v>
      </c>
    </row>
    <row r="7190" spans="1:18" ht="15.75" customHeight="1" x14ac:dyDescent="0.2">
      <c r="A7190" t="s">
        <v>21702</v>
      </c>
      <c r="B7190" t="s">
        <v>21703</v>
      </c>
      <c r="C7190" t="s">
        <v>21704</v>
      </c>
      <c r="D7190" s="10">
        <v>46088</v>
      </c>
      <c r="E7190" t="s">
        <v>19916</v>
      </c>
      <c r="F7190">
        <v>5</v>
      </c>
      <c r="G7190" t="s">
        <v>77</v>
      </c>
      <c r="H7190" t="s">
        <v>214</v>
      </c>
      <c r="I7190" t="s">
        <v>79</v>
      </c>
      <c r="J7190">
        <v>1</v>
      </c>
      <c r="K7190">
        <v>7782</v>
      </c>
      <c r="L7190" t="str">
        <f>IFERROR(INDEX(play_attribution!$B$2:$B$328,MATCH(A7190,play_attribution!$A$2:$A$328,0)),"")</f>
        <v/>
      </c>
      <c r="M7190" t="str">
        <f>VLOOKUP(H7190,seller_roster!$A$2:$B$85,2,FALSE)</f>
        <v>Rhea Abadi</v>
      </c>
      <c r="N7190" t="str">
        <f>VLOOKUP(C7190,accounts!$A$2:$F$9615,2,FALSE)</f>
        <v>Nonprofit</v>
      </c>
      <c r="O7190" t="str">
        <f>VLOOKUP(C7190,accounts!$A$2:$F$9615,3,FALSE)</f>
        <v>$5M-$10M</v>
      </c>
      <c r="P7190" t="str">
        <f>VLOOKUP(C7190,accounts!$A$2:$F$9615,5,FALSE)</f>
        <v>West</v>
      </c>
      <c r="Q7190" t="b">
        <f t="shared" si="113"/>
        <v>1</v>
      </c>
      <c r="R7190" t="e">
        <f>INDEX(removed_duplicate_rows!$A$5:$A$39,MATCH(wins!A7190,removed_duplicate_rows!$A$5:$A$39,0))</f>
        <v>#N/A</v>
      </c>
    </row>
    <row r="7191" spans="1:18" ht="15.75" customHeight="1" x14ac:dyDescent="0.2">
      <c r="A7191" t="s">
        <v>21705</v>
      </c>
      <c r="B7191" t="s">
        <v>21706</v>
      </c>
      <c r="C7191" t="s">
        <v>21707</v>
      </c>
      <c r="D7191" s="10">
        <v>46088</v>
      </c>
      <c r="E7191" t="s">
        <v>19916</v>
      </c>
      <c r="F7191">
        <v>5</v>
      </c>
      <c r="G7191" t="s">
        <v>77</v>
      </c>
      <c r="H7191" t="s">
        <v>147</v>
      </c>
      <c r="I7191" t="s">
        <v>55</v>
      </c>
      <c r="J7191">
        <v>1</v>
      </c>
      <c r="K7191">
        <v>6343</v>
      </c>
      <c r="L7191" t="str">
        <f>IFERROR(INDEX(play_attribution!$B$2:$B$328,MATCH(A7191,play_attribution!$A$2:$A$328,0)),"")</f>
        <v/>
      </c>
      <c r="M7191" t="str">
        <f>VLOOKUP(H7191,seller_roster!$A$2:$B$85,2,FALSE)</f>
        <v>Riley Tran</v>
      </c>
      <c r="N7191" t="str">
        <f>VLOOKUP(C7191,accounts!$A$2:$F$9615,2,FALSE)</f>
        <v>Manufacturing</v>
      </c>
      <c r="O7191" t="str">
        <f>VLOOKUP(C7191,accounts!$A$2:$F$9615,3,FALSE)</f>
        <v>$2.5M-$5M</v>
      </c>
      <c r="P7191" t="str">
        <f>VLOOKUP(C7191,accounts!$A$2:$F$9615,5,FALSE)</f>
        <v>West</v>
      </c>
      <c r="Q7191" t="b">
        <f t="shared" si="113"/>
        <v>1</v>
      </c>
      <c r="R7191" t="e">
        <f>INDEX(removed_duplicate_rows!$A$5:$A$39,MATCH(wins!A7191,removed_duplicate_rows!$A$5:$A$39,0))</f>
        <v>#N/A</v>
      </c>
    </row>
    <row r="7192" spans="1:18" ht="15.75" customHeight="1" x14ac:dyDescent="0.2">
      <c r="A7192" t="s">
        <v>21708</v>
      </c>
      <c r="B7192" t="s">
        <v>21709</v>
      </c>
      <c r="C7192" t="s">
        <v>21710</v>
      </c>
      <c r="D7192" s="10">
        <v>46088</v>
      </c>
      <c r="E7192" t="s">
        <v>19916</v>
      </c>
      <c r="F7192">
        <v>5</v>
      </c>
      <c r="G7192" t="s">
        <v>77</v>
      </c>
      <c r="H7192" t="s">
        <v>266</v>
      </c>
      <c r="I7192" t="s">
        <v>79</v>
      </c>
      <c r="J7192">
        <v>1</v>
      </c>
      <c r="K7192">
        <v>10037</v>
      </c>
      <c r="L7192" t="str">
        <f>IFERROR(INDEX(play_attribution!$B$2:$B$328,MATCH(A7192,play_attribution!$A$2:$A$328,0)),"")</f>
        <v/>
      </c>
      <c r="M7192" t="str">
        <f>VLOOKUP(H7192,seller_roster!$A$2:$B$85,2,FALSE)</f>
        <v>Dakota Vega</v>
      </c>
      <c r="N7192" t="str">
        <f>VLOOKUP(C7192,accounts!$A$2:$F$9615,2,FALSE)</f>
        <v>Logistics</v>
      </c>
      <c r="O7192" t="str">
        <f>VLOOKUP(C7192,accounts!$A$2:$F$9615,3,FALSE)</f>
        <v>$2.5M-$5M</v>
      </c>
      <c r="P7192" t="str">
        <f>VLOOKUP(C7192,accounts!$A$2:$F$9615,5,FALSE)</f>
        <v>East</v>
      </c>
      <c r="Q7192" t="b">
        <f t="shared" si="113"/>
        <v>1</v>
      </c>
      <c r="R7192" t="e">
        <f>INDEX(removed_duplicate_rows!$A$5:$A$39,MATCH(wins!A7192,removed_duplicate_rows!$A$5:$A$39,0))</f>
        <v>#N/A</v>
      </c>
    </row>
    <row r="7193" spans="1:18" ht="15.75" customHeight="1" x14ac:dyDescent="0.2">
      <c r="A7193" t="s">
        <v>21711</v>
      </c>
      <c r="B7193" t="s">
        <v>21712</v>
      </c>
      <c r="C7193" t="s">
        <v>21713</v>
      </c>
      <c r="D7193" s="10">
        <v>46088</v>
      </c>
      <c r="E7193" t="s">
        <v>19916</v>
      </c>
      <c r="F7193">
        <v>5</v>
      </c>
      <c r="G7193" t="s">
        <v>77</v>
      </c>
      <c r="H7193" t="s">
        <v>266</v>
      </c>
      <c r="I7193" t="s">
        <v>79</v>
      </c>
      <c r="J7193">
        <v>1</v>
      </c>
      <c r="K7193">
        <v>6818</v>
      </c>
      <c r="L7193" t="str">
        <f>IFERROR(INDEX(play_attribution!$B$2:$B$328,MATCH(A7193,play_attribution!$A$2:$A$328,0)),"")</f>
        <v/>
      </c>
      <c r="M7193" t="str">
        <f>VLOOKUP(H7193,seller_roster!$A$2:$B$85,2,FALSE)</f>
        <v>Dakota Vega</v>
      </c>
      <c r="N7193" t="str">
        <f>VLOOKUP(C7193,accounts!$A$2:$F$9615,2,FALSE)</f>
        <v>Field Services</v>
      </c>
      <c r="O7193" t="str">
        <f>VLOOKUP(C7193,accounts!$A$2:$F$9615,3,FALSE)</f>
        <v>$2.5M-$5M</v>
      </c>
      <c r="P7193" t="str">
        <f>VLOOKUP(C7193,accounts!$A$2:$F$9615,5,FALSE)</f>
        <v>East</v>
      </c>
      <c r="Q7193" t="b">
        <f t="shared" si="113"/>
        <v>1</v>
      </c>
      <c r="R7193" t="e">
        <f>INDEX(removed_duplicate_rows!$A$5:$A$39,MATCH(wins!A7193,removed_duplicate_rows!$A$5:$A$39,0))</f>
        <v>#N/A</v>
      </c>
    </row>
    <row r="7194" spans="1:18" ht="15.75" customHeight="1" x14ac:dyDescent="0.2">
      <c r="A7194" t="s">
        <v>21714</v>
      </c>
      <c r="B7194" t="s">
        <v>21715</v>
      </c>
      <c r="C7194" t="s">
        <v>21716</v>
      </c>
      <c r="D7194" s="10">
        <v>46088</v>
      </c>
      <c r="E7194" t="s">
        <v>19916</v>
      </c>
      <c r="F7194">
        <v>5</v>
      </c>
      <c r="G7194" t="s">
        <v>77</v>
      </c>
      <c r="H7194" t="s">
        <v>155</v>
      </c>
      <c r="I7194" t="s">
        <v>55</v>
      </c>
      <c r="J7194">
        <v>1</v>
      </c>
      <c r="K7194">
        <v>7669</v>
      </c>
      <c r="L7194" t="str">
        <f>IFERROR(INDEX(play_attribution!$B$2:$B$328,MATCH(A7194,play_attribution!$A$2:$A$328,0)),"")</f>
        <v/>
      </c>
      <c r="M7194" t="str">
        <f>VLOOKUP(H7194,seller_roster!$A$2:$B$85,2,FALSE)</f>
        <v>Indigo Osei</v>
      </c>
      <c r="N7194" t="str">
        <f>VLOOKUP(C7194,accounts!$A$2:$F$9615,2,FALSE)</f>
        <v>Professional Services</v>
      </c>
      <c r="O7194" t="str">
        <f>VLOOKUP(C7194,accounts!$A$2:$F$9615,3,FALSE)</f>
        <v>&gt;$10M</v>
      </c>
      <c r="P7194" t="str">
        <f>VLOOKUP(C7194,accounts!$A$2:$F$9615,5,FALSE)</f>
        <v>West</v>
      </c>
      <c r="Q7194" t="b">
        <f t="shared" si="113"/>
        <v>1</v>
      </c>
      <c r="R7194" t="e">
        <f>INDEX(removed_duplicate_rows!$A$5:$A$39,MATCH(wins!A7194,removed_duplicate_rows!$A$5:$A$39,0))</f>
        <v>#N/A</v>
      </c>
    </row>
    <row r="7195" spans="1:18" ht="15.75" customHeight="1" x14ac:dyDescent="0.2">
      <c r="A7195" t="s">
        <v>21717</v>
      </c>
      <c r="B7195" t="s">
        <v>21718</v>
      </c>
      <c r="C7195" t="s">
        <v>21719</v>
      </c>
      <c r="D7195" s="10">
        <v>46088</v>
      </c>
      <c r="E7195" t="s">
        <v>19916</v>
      </c>
      <c r="F7195">
        <v>5</v>
      </c>
      <c r="G7195" t="s">
        <v>77</v>
      </c>
      <c r="H7195" t="s">
        <v>87</v>
      </c>
      <c r="I7195" t="s">
        <v>79</v>
      </c>
      <c r="J7195">
        <v>1</v>
      </c>
      <c r="K7195">
        <v>5363</v>
      </c>
      <c r="L7195" t="str">
        <f>IFERROR(INDEX(play_attribution!$B$2:$B$328,MATCH(A7195,play_attribution!$A$2:$A$328,0)),"")</f>
        <v/>
      </c>
      <c r="M7195" t="str">
        <f>VLOOKUP(H7195,seller_roster!$A$2:$B$85,2,FALSE)</f>
        <v>Harper Tran</v>
      </c>
      <c r="N7195" t="str">
        <f>VLOOKUP(C7195,accounts!$A$2:$F$9615,2,FALSE)</f>
        <v>Nonprofit</v>
      </c>
      <c r="O7195" t="str">
        <f>VLOOKUP(C7195,accounts!$A$2:$F$9615,3,FALSE)</f>
        <v>$2.5M-$5M</v>
      </c>
      <c r="P7195" t="str">
        <f>VLOOKUP(C7195,accounts!$A$2:$F$9615,5,FALSE)</f>
        <v>East</v>
      </c>
      <c r="Q7195" t="b">
        <f t="shared" si="113"/>
        <v>1</v>
      </c>
      <c r="R7195" t="e">
        <f>INDEX(removed_duplicate_rows!$A$5:$A$39,MATCH(wins!A7195,removed_duplicate_rows!$A$5:$A$39,0))</f>
        <v>#N/A</v>
      </c>
    </row>
    <row r="7196" spans="1:18" ht="15.75" customHeight="1" x14ac:dyDescent="0.2">
      <c r="A7196" t="s">
        <v>21720</v>
      </c>
      <c r="B7196" t="s">
        <v>21721</v>
      </c>
      <c r="C7196" t="s">
        <v>21722</v>
      </c>
      <c r="D7196" s="10">
        <v>46088</v>
      </c>
      <c r="E7196" t="s">
        <v>19916</v>
      </c>
      <c r="F7196">
        <v>5</v>
      </c>
      <c r="G7196" t="s">
        <v>77</v>
      </c>
      <c r="H7196" t="s">
        <v>169</v>
      </c>
      <c r="I7196" t="s">
        <v>79</v>
      </c>
      <c r="J7196">
        <v>1</v>
      </c>
      <c r="K7196">
        <v>8261</v>
      </c>
      <c r="L7196" t="str">
        <f>IFERROR(INDEX(play_attribution!$B$2:$B$328,MATCH(A7196,play_attribution!$A$2:$A$328,0)),"")</f>
        <v/>
      </c>
      <c r="M7196" t="str">
        <f>VLOOKUP(H7196,seller_roster!$A$2:$B$85,2,FALSE)</f>
        <v>Rhea Doyle</v>
      </c>
      <c r="N7196" t="str">
        <f>VLOOKUP(C7196,accounts!$A$2:$F$9615,2,FALSE)</f>
        <v>Construction</v>
      </c>
      <c r="O7196" t="str">
        <f>VLOOKUP(C7196,accounts!$A$2:$F$9615,3,FALSE)</f>
        <v>$2.5M-$5M</v>
      </c>
      <c r="P7196" t="str">
        <f>VLOOKUP(C7196,accounts!$A$2:$F$9615,5,FALSE)</f>
        <v>East</v>
      </c>
      <c r="Q7196" t="b">
        <f t="shared" si="113"/>
        <v>1</v>
      </c>
      <c r="R7196" t="e">
        <f>INDEX(removed_duplicate_rows!$A$5:$A$39,MATCH(wins!A7196,removed_duplicate_rows!$A$5:$A$39,0))</f>
        <v>#N/A</v>
      </c>
    </row>
    <row r="7197" spans="1:18" ht="15.75" customHeight="1" x14ac:dyDescent="0.2">
      <c r="A7197" t="s">
        <v>21723</v>
      </c>
      <c r="B7197" t="s">
        <v>21724</v>
      </c>
      <c r="C7197" t="s">
        <v>21725</v>
      </c>
      <c r="D7197" s="10">
        <v>46088</v>
      </c>
      <c r="E7197" t="s">
        <v>19916</v>
      </c>
      <c r="F7197">
        <v>5</v>
      </c>
      <c r="G7197" t="s">
        <v>77</v>
      </c>
      <c r="H7197" t="s">
        <v>83</v>
      </c>
      <c r="I7197" t="s">
        <v>79</v>
      </c>
      <c r="J7197">
        <v>1</v>
      </c>
      <c r="K7197">
        <v>6693</v>
      </c>
      <c r="L7197" t="str">
        <f>IFERROR(INDEX(play_attribution!$B$2:$B$328,MATCH(A7197,play_attribution!$A$2:$A$328,0)),"")</f>
        <v/>
      </c>
      <c r="M7197" t="str">
        <f>VLOOKUP(H7197,seller_roster!$A$2:$B$85,2,FALSE)</f>
        <v>Sage Ruiz</v>
      </c>
      <c r="N7197" t="str">
        <f>VLOOKUP(C7197,accounts!$A$2:$F$9615,2,FALSE)</f>
        <v>Retail Multi-Location</v>
      </c>
      <c r="O7197" t="str">
        <f>VLOOKUP(C7197,accounts!$A$2:$F$9615,3,FALSE)</f>
        <v>$2.5M-$5M</v>
      </c>
      <c r="P7197" t="str">
        <f>VLOOKUP(C7197,accounts!$A$2:$F$9615,5,FALSE)</f>
        <v>West</v>
      </c>
      <c r="Q7197" t="b">
        <f t="shared" si="113"/>
        <v>1</v>
      </c>
      <c r="R7197" t="e">
        <f>INDEX(removed_duplicate_rows!$A$5:$A$39,MATCH(wins!A7197,removed_duplicate_rows!$A$5:$A$39,0))</f>
        <v>#N/A</v>
      </c>
    </row>
    <row r="7198" spans="1:18" ht="15.75" customHeight="1" x14ac:dyDescent="0.2">
      <c r="A7198" t="s">
        <v>21726</v>
      </c>
      <c r="B7198" t="s">
        <v>21727</v>
      </c>
      <c r="C7198" t="s">
        <v>21728</v>
      </c>
      <c r="D7198" s="10">
        <v>46088</v>
      </c>
      <c r="E7198" t="s">
        <v>19916</v>
      </c>
      <c r="F7198">
        <v>5</v>
      </c>
      <c r="G7198" t="s">
        <v>77</v>
      </c>
      <c r="H7198" t="s">
        <v>173</v>
      </c>
      <c r="I7198" t="s">
        <v>79</v>
      </c>
      <c r="J7198">
        <v>1</v>
      </c>
      <c r="K7198">
        <v>6540</v>
      </c>
      <c r="L7198" t="str">
        <f>IFERROR(INDEX(play_attribution!$B$2:$B$328,MATCH(A7198,play_attribution!$A$2:$A$328,0)),"")</f>
        <v/>
      </c>
      <c r="M7198" t="str">
        <f>VLOOKUP(H7198,seller_roster!$A$2:$B$85,2,FALSE)</f>
        <v>Pia Reyes</v>
      </c>
      <c r="N7198" t="str">
        <f>VLOOKUP(C7198,accounts!$A$2:$F$9615,2,FALSE)</f>
        <v>Manufacturing</v>
      </c>
      <c r="O7198" t="str">
        <f>VLOOKUP(C7198,accounts!$A$2:$F$9615,3,FALSE)</f>
        <v>$2.5M-$5M</v>
      </c>
      <c r="P7198" t="str">
        <f>VLOOKUP(C7198,accounts!$A$2:$F$9615,5,FALSE)</f>
        <v>West</v>
      </c>
      <c r="Q7198" t="b">
        <f t="shared" si="113"/>
        <v>1</v>
      </c>
      <c r="R7198" t="e">
        <f>INDEX(removed_duplicate_rows!$A$5:$A$39,MATCH(wins!A7198,removed_duplicate_rows!$A$5:$A$39,0))</f>
        <v>#N/A</v>
      </c>
    </row>
    <row r="7199" spans="1:18" ht="15.75" customHeight="1" x14ac:dyDescent="0.2">
      <c r="A7199" t="s">
        <v>21729</v>
      </c>
      <c r="B7199" t="s">
        <v>21730</v>
      </c>
      <c r="C7199" t="s">
        <v>21731</v>
      </c>
      <c r="D7199" s="10">
        <v>46088</v>
      </c>
      <c r="E7199" t="s">
        <v>19916</v>
      </c>
      <c r="F7199">
        <v>5</v>
      </c>
      <c r="G7199" t="s">
        <v>77</v>
      </c>
      <c r="H7199" t="s">
        <v>184</v>
      </c>
      <c r="I7199" t="s">
        <v>79</v>
      </c>
      <c r="J7199">
        <v>1</v>
      </c>
      <c r="K7199">
        <v>9615</v>
      </c>
      <c r="L7199" t="str">
        <f>IFERROR(INDEX(play_attribution!$B$2:$B$328,MATCH(A7199,play_attribution!$A$2:$A$328,0)),"")</f>
        <v/>
      </c>
      <c r="M7199" t="str">
        <f>VLOOKUP(H7199,seller_roster!$A$2:$B$85,2,FALSE)</f>
        <v>Zion Silva</v>
      </c>
      <c r="N7199" t="str">
        <f>VLOOKUP(C7199,accounts!$A$2:$F$9615,2,FALSE)</f>
        <v>Healthcare Services</v>
      </c>
      <c r="O7199" t="str">
        <f>VLOOKUP(C7199,accounts!$A$2:$F$9615,3,FALSE)</f>
        <v>$2.5M-$5M</v>
      </c>
      <c r="P7199" t="str">
        <f>VLOOKUP(C7199,accounts!$A$2:$F$9615,5,FALSE)</f>
        <v>East</v>
      </c>
      <c r="Q7199" t="b">
        <f t="shared" si="113"/>
        <v>1</v>
      </c>
      <c r="R7199" t="e">
        <f>INDEX(removed_duplicate_rows!$A$5:$A$39,MATCH(wins!A7199,removed_duplicate_rows!$A$5:$A$39,0))</f>
        <v>#N/A</v>
      </c>
    </row>
    <row r="7200" spans="1:18" ht="15.75" customHeight="1" x14ac:dyDescent="0.2">
      <c r="A7200" t="s">
        <v>21732</v>
      </c>
      <c r="B7200" t="s">
        <v>21733</v>
      </c>
      <c r="C7200" t="s">
        <v>21734</v>
      </c>
      <c r="D7200" s="10">
        <v>46088</v>
      </c>
      <c r="E7200" t="s">
        <v>19916</v>
      </c>
      <c r="F7200">
        <v>5</v>
      </c>
      <c r="G7200" t="s">
        <v>273</v>
      </c>
      <c r="H7200" t="s">
        <v>1098</v>
      </c>
      <c r="I7200" t="s">
        <v>79</v>
      </c>
      <c r="J7200">
        <v>1</v>
      </c>
      <c r="K7200">
        <v>11895</v>
      </c>
      <c r="L7200" t="str">
        <f>IFERROR(INDEX(play_attribution!$B$2:$B$328,MATCH(A7200,play_attribution!$A$2:$A$328,0)),"")</f>
        <v/>
      </c>
      <c r="M7200" t="str">
        <f>VLOOKUP(H7200,seller_roster!$A$2:$B$85,2,FALSE)</f>
        <v>Yael Okafor</v>
      </c>
      <c r="N7200" t="str">
        <f>VLOOKUP(C7200,accounts!$A$2:$F$9615,2,FALSE)</f>
        <v>Logistics</v>
      </c>
      <c r="O7200" t="str">
        <f>VLOOKUP(C7200,accounts!$A$2:$F$9615,3,FALSE)</f>
        <v>$2.5M-$5M</v>
      </c>
      <c r="P7200" t="str">
        <f>VLOOKUP(C7200,accounts!$A$2:$F$9615,5,FALSE)</f>
        <v>Central</v>
      </c>
      <c r="Q7200" t="b">
        <f t="shared" si="113"/>
        <v>1</v>
      </c>
      <c r="R7200" t="e">
        <f>INDEX(removed_duplicate_rows!$A$5:$A$39,MATCH(wins!A7200,removed_duplicate_rows!$A$5:$A$39,0))</f>
        <v>#N/A</v>
      </c>
    </row>
    <row r="7201" spans="1:18" ht="15.75" customHeight="1" x14ac:dyDescent="0.2">
      <c r="A7201" t="s">
        <v>21735</v>
      </c>
      <c r="B7201" t="s">
        <v>21736</v>
      </c>
      <c r="C7201" t="s">
        <v>21737</v>
      </c>
      <c r="D7201" s="10">
        <v>46088</v>
      </c>
      <c r="E7201" t="s">
        <v>19916</v>
      </c>
      <c r="F7201">
        <v>5</v>
      </c>
      <c r="G7201" t="s">
        <v>273</v>
      </c>
      <c r="H7201" t="s">
        <v>357</v>
      </c>
      <c r="I7201" t="s">
        <v>79</v>
      </c>
      <c r="J7201">
        <v>1</v>
      </c>
      <c r="K7201">
        <v>8969</v>
      </c>
      <c r="L7201" t="str">
        <f>IFERROR(INDEX(play_attribution!$B$2:$B$328,MATCH(A7201,play_attribution!$A$2:$A$328,0)),"")</f>
        <v/>
      </c>
      <c r="M7201" t="str">
        <f>VLOOKUP(H7201,seller_roster!$A$2:$B$85,2,FALSE)</f>
        <v>Hollis Abadi</v>
      </c>
      <c r="N7201" t="str">
        <f>VLOOKUP(C7201,accounts!$A$2:$F$9615,2,FALSE)</f>
        <v>Retail Multi-Location</v>
      </c>
      <c r="O7201" t="str">
        <f>VLOOKUP(C7201,accounts!$A$2:$F$9615,3,FALSE)</f>
        <v>$2.5M-$5M</v>
      </c>
      <c r="P7201" t="str">
        <f>VLOOKUP(C7201,accounts!$A$2:$F$9615,5,FALSE)</f>
        <v>West</v>
      </c>
      <c r="Q7201" t="b">
        <f t="shared" si="113"/>
        <v>1</v>
      </c>
      <c r="R7201" t="e">
        <f>INDEX(removed_duplicate_rows!$A$5:$A$39,MATCH(wins!A7201,removed_duplicate_rows!$A$5:$A$39,0))</f>
        <v>#N/A</v>
      </c>
    </row>
    <row r="7202" spans="1:18" ht="15.75" customHeight="1" x14ac:dyDescent="0.2">
      <c r="A7202" t="s">
        <v>21738</v>
      </c>
      <c r="B7202" t="s">
        <v>21739</v>
      </c>
      <c r="C7202" t="s">
        <v>21740</v>
      </c>
      <c r="D7202" s="10">
        <v>46088</v>
      </c>
      <c r="E7202" t="s">
        <v>19916</v>
      </c>
      <c r="F7202">
        <v>5</v>
      </c>
      <c r="G7202" t="s">
        <v>273</v>
      </c>
      <c r="H7202" t="s">
        <v>717</v>
      </c>
      <c r="I7202" t="s">
        <v>79</v>
      </c>
      <c r="J7202">
        <v>1</v>
      </c>
      <c r="K7202">
        <v>8625</v>
      </c>
      <c r="L7202" t="str">
        <f>IFERROR(INDEX(play_attribution!$B$2:$B$328,MATCH(A7202,play_attribution!$A$2:$A$328,0)),"")</f>
        <v/>
      </c>
      <c r="M7202" t="str">
        <f>VLOOKUP(H7202,seller_roster!$A$2:$B$85,2,FALSE)</f>
        <v>Corey Novak</v>
      </c>
      <c r="N7202" t="str">
        <f>VLOOKUP(C7202,accounts!$A$2:$F$9615,2,FALSE)</f>
        <v>Logistics</v>
      </c>
      <c r="O7202" t="str">
        <f>VLOOKUP(C7202,accounts!$A$2:$F$9615,3,FALSE)</f>
        <v>$2.5M-$5M</v>
      </c>
      <c r="P7202" t="str">
        <f>VLOOKUP(C7202,accounts!$A$2:$F$9615,5,FALSE)</f>
        <v>Central</v>
      </c>
      <c r="Q7202" t="b">
        <f t="shared" si="113"/>
        <v>1</v>
      </c>
      <c r="R7202" t="e">
        <f>INDEX(removed_duplicate_rows!$A$5:$A$39,MATCH(wins!A7202,removed_duplicate_rows!$A$5:$A$39,0))</f>
        <v>#N/A</v>
      </c>
    </row>
    <row r="7203" spans="1:18" ht="15.75" customHeight="1" x14ac:dyDescent="0.2">
      <c r="A7203" t="s">
        <v>21741</v>
      </c>
      <c r="B7203" t="s">
        <v>21742</v>
      </c>
      <c r="C7203" t="s">
        <v>21743</v>
      </c>
      <c r="D7203" s="10">
        <v>46088</v>
      </c>
      <c r="E7203" t="s">
        <v>19916</v>
      </c>
      <c r="F7203">
        <v>5</v>
      </c>
      <c r="G7203" t="s">
        <v>273</v>
      </c>
      <c r="H7203" t="s">
        <v>312</v>
      </c>
      <c r="I7203" t="s">
        <v>79</v>
      </c>
      <c r="J7203">
        <v>1</v>
      </c>
      <c r="K7203">
        <v>7507</v>
      </c>
      <c r="L7203" t="str">
        <f>IFERROR(INDEX(play_attribution!$B$2:$B$328,MATCH(A7203,play_attribution!$A$2:$A$328,0)),"")</f>
        <v/>
      </c>
      <c r="M7203" t="str">
        <f>VLOOKUP(H7203,seller_roster!$A$2:$B$85,2,FALSE)</f>
        <v>Tatum Osei</v>
      </c>
      <c r="N7203" t="str">
        <f>VLOOKUP(C7203,accounts!$A$2:$F$9615,2,FALSE)</f>
        <v>Professional Services</v>
      </c>
      <c r="O7203" t="str">
        <f>VLOOKUP(C7203,accounts!$A$2:$F$9615,3,FALSE)</f>
        <v>$2.5M-$5M</v>
      </c>
      <c r="P7203" t="str">
        <f>VLOOKUP(C7203,accounts!$A$2:$F$9615,5,FALSE)</f>
        <v>East</v>
      </c>
      <c r="Q7203" t="b">
        <f t="shared" si="113"/>
        <v>1</v>
      </c>
      <c r="R7203" t="e">
        <f>INDEX(removed_duplicate_rows!$A$5:$A$39,MATCH(wins!A7203,removed_duplicate_rows!$A$5:$A$39,0))</f>
        <v>#N/A</v>
      </c>
    </row>
    <row r="7204" spans="1:18" ht="15.75" customHeight="1" x14ac:dyDescent="0.2">
      <c r="A7204" t="s">
        <v>21744</v>
      </c>
      <c r="B7204" t="s">
        <v>21745</v>
      </c>
      <c r="C7204" t="s">
        <v>21746</v>
      </c>
      <c r="D7204" s="10">
        <v>46088</v>
      </c>
      <c r="E7204" t="s">
        <v>19916</v>
      </c>
      <c r="F7204">
        <v>5</v>
      </c>
      <c r="G7204" t="s">
        <v>273</v>
      </c>
      <c r="H7204" t="s">
        <v>297</v>
      </c>
      <c r="I7204" t="s">
        <v>55</v>
      </c>
      <c r="J7204">
        <v>1</v>
      </c>
      <c r="K7204">
        <v>13627</v>
      </c>
      <c r="L7204" t="str">
        <f>IFERROR(INDEX(play_attribution!$B$2:$B$328,MATCH(A7204,play_attribution!$A$2:$A$328,0)),"")</f>
        <v/>
      </c>
      <c r="M7204" t="str">
        <f>VLOOKUP(H7204,seller_roster!$A$2:$B$85,2,FALSE)</f>
        <v>Ray Moreau</v>
      </c>
      <c r="N7204" t="str">
        <f>VLOOKUP(C7204,accounts!$A$2:$F$9615,2,FALSE)</f>
        <v>Construction</v>
      </c>
      <c r="O7204" t="str">
        <f>VLOOKUP(C7204,accounts!$A$2:$F$9615,3,FALSE)</f>
        <v>$5M-$10M</v>
      </c>
      <c r="P7204" t="str">
        <f>VLOOKUP(C7204,accounts!$A$2:$F$9615,5,FALSE)</f>
        <v>West</v>
      </c>
      <c r="Q7204" t="b">
        <f t="shared" si="113"/>
        <v>1</v>
      </c>
      <c r="R7204" t="e">
        <f>INDEX(removed_duplicate_rows!$A$5:$A$39,MATCH(wins!A7204,removed_duplicate_rows!$A$5:$A$39,0))</f>
        <v>#N/A</v>
      </c>
    </row>
    <row r="7205" spans="1:18" ht="15.75" customHeight="1" x14ac:dyDescent="0.2">
      <c r="A7205" t="s">
        <v>21747</v>
      </c>
      <c r="B7205" t="s">
        <v>21748</v>
      </c>
      <c r="C7205" t="s">
        <v>21749</v>
      </c>
      <c r="D7205" s="10">
        <v>46088</v>
      </c>
      <c r="E7205" t="s">
        <v>19916</v>
      </c>
      <c r="F7205">
        <v>5</v>
      </c>
      <c r="G7205" t="s">
        <v>273</v>
      </c>
      <c r="H7205" t="s">
        <v>289</v>
      </c>
      <c r="I7205" t="s">
        <v>55</v>
      </c>
      <c r="J7205">
        <v>1</v>
      </c>
      <c r="K7205">
        <v>15225</v>
      </c>
      <c r="L7205" t="str">
        <f>IFERROR(INDEX(play_attribution!$B$2:$B$328,MATCH(A7205,play_attribution!$A$2:$A$328,0)),"")</f>
        <v/>
      </c>
      <c r="M7205" t="str">
        <f>VLOOKUP(H7205,seller_roster!$A$2:$B$85,2,FALSE)</f>
        <v>Skyler Okafor</v>
      </c>
      <c r="N7205" t="str">
        <f>VLOOKUP(C7205,accounts!$A$2:$F$9615,2,FALSE)</f>
        <v>Healthcare Services</v>
      </c>
      <c r="O7205" t="str">
        <f>VLOOKUP(C7205,accounts!$A$2:$F$9615,3,FALSE)</f>
        <v>$5M-$10M</v>
      </c>
      <c r="P7205" t="str">
        <f>VLOOKUP(C7205,accounts!$A$2:$F$9615,5,FALSE)</f>
        <v>East</v>
      </c>
      <c r="Q7205" t="b">
        <f t="shared" si="113"/>
        <v>1</v>
      </c>
      <c r="R7205" t="e">
        <f>INDEX(removed_duplicate_rows!$A$5:$A$39,MATCH(wins!A7205,removed_duplicate_rows!$A$5:$A$39,0))</f>
        <v>#N/A</v>
      </c>
    </row>
    <row r="7206" spans="1:18" ht="15.75" customHeight="1" x14ac:dyDescent="0.2">
      <c r="A7206" t="s">
        <v>21750</v>
      </c>
      <c r="B7206" t="s">
        <v>21751</v>
      </c>
      <c r="C7206" t="s">
        <v>21752</v>
      </c>
      <c r="D7206" s="10">
        <v>46088</v>
      </c>
      <c r="E7206" t="s">
        <v>19916</v>
      </c>
      <c r="F7206">
        <v>5</v>
      </c>
      <c r="G7206" t="s">
        <v>273</v>
      </c>
      <c r="H7206" t="s">
        <v>727</v>
      </c>
      <c r="I7206" t="s">
        <v>79</v>
      </c>
      <c r="J7206">
        <v>1</v>
      </c>
      <c r="K7206">
        <v>8649</v>
      </c>
      <c r="L7206" t="str">
        <f>IFERROR(INDEX(play_attribution!$B$2:$B$328,MATCH(A7206,play_attribution!$A$2:$A$328,0)),"")</f>
        <v/>
      </c>
      <c r="M7206" t="str">
        <f>VLOOKUP(H7206,seller_roster!$A$2:$B$85,2,FALSE)</f>
        <v>Finley Okafor</v>
      </c>
      <c r="N7206" t="str">
        <f>VLOOKUP(C7206,accounts!$A$2:$F$9615,2,FALSE)</f>
        <v>Hospitality Group</v>
      </c>
      <c r="O7206" t="str">
        <f>VLOOKUP(C7206,accounts!$A$2:$F$9615,3,FALSE)</f>
        <v>$5M-$10M</v>
      </c>
      <c r="P7206" t="str">
        <f>VLOOKUP(C7206,accounts!$A$2:$F$9615,5,FALSE)</f>
        <v>West</v>
      </c>
      <c r="Q7206" t="b">
        <f t="shared" si="113"/>
        <v>1</v>
      </c>
      <c r="R7206" t="e">
        <f>INDEX(removed_duplicate_rows!$A$5:$A$39,MATCH(wins!A7206,removed_duplicate_rows!$A$5:$A$39,0))</f>
        <v>#N/A</v>
      </c>
    </row>
    <row r="7207" spans="1:18" ht="15.75" customHeight="1" x14ac:dyDescent="0.2">
      <c r="A7207" t="s">
        <v>21753</v>
      </c>
      <c r="B7207" t="s">
        <v>21754</v>
      </c>
      <c r="C7207" t="s">
        <v>21755</v>
      </c>
      <c r="D7207" s="10">
        <v>46088</v>
      </c>
      <c r="E7207" t="s">
        <v>19916</v>
      </c>
      <c r="F7207">
        <v>5</v>
      </c>
      <c r="G7207" t="s">
        <v>273</v>
      </c>
      <c r="H7207" t="s">
        <v>308</v>
      </c>
      <c r="I7207" t="s">
        <v>55</v>
      </c>
      <c r="J7207">
        <v>1</v>
      </c>
      <c r="K7207">
        <v>8581</v>
      </c>
      <c r="L7207" t="str">
        <f>IFERROR(INDEX(play_attribution!$B$2:$B$328,MATCH(A7207,play_attribution!$A$2:$A$328,0)),"")</f>
        <v/>
      </c>
      <c r="M7207" t="str">
        <f>VLOOKUP(H7207,seller_roster!$A$2:$B$85,2,FALSE)</f>
        <v>Blake Ruiz</v>
      </c>
      <c r="N7207" t="str">
        <f>VLOOKUP(C7207,accounts!$A$2:$F$9615,2,FALSE)</f>
        <v>Hospitality Group</v>
      </c>
      <c r="O7207" t="str">
        <f>VLOOKUP(C7207,accounts!$A$2:$F$9615,3,FALSE)</f>
        <v>$2.5M-$5M</v>
      </c>
      <c r="P7207" t="str">
        <f>VLOOKUP(C7207,accounts!$A$2:$F$9615,5,FALSE)</f>
        <v>Central</v>
      </c>
      <c r="Q7207" t="b">
        <f t="shared" si="113"/>
        <v>1</v>
      </c>
      <c r="R7207" t="e">
        <f>INDEX(removed_duplicate_rows!$A$5:$A$39,MATCH(wins!A7207,removed_duplicate_rows!$A$5:$A$39,0))</f>
        <v>#N/A</v>
      </c>
    </row>
    <row r="7208" spans="1:18" ht="15.75" customHeight="1" x14ac:dyDescent="0.2">
      <c r="A7208" t="s">
        <v>21756</v>
      </c>
      <c r="B7208" t="s">
        <v>21757</v>
      </c>
      <c r="C7208" t="s">
        <v>21758</v>
      </c>
      <c r="D7208" s="10">
        <v>46088</v>
      </c>
      <c r="E7208" t="s">
        <v>19916</v>
      </c>
      <c r="F7208">
        <v>5</v>
      </c>
      <c r="G7208" t="s">
        <v>273</v>
      </c>
      <c r="H7208" t="s">
        <v>274</v>
      </c>
      <c r="I7208" t="s">
        <v>55</v>
      </c>
      <c r="J7208">
        <v>1</v>
      </c>
      <c r="K7208">
        <v>13094</v>
      </c>
      <c r="L7208" t="str">
        <f>IFERROR(INDEX(play_attribution!$B$2:$B$328,MATCH(A7208,play_attribution!$A$2:$A$328,0)),"")</f>
        <v/>
      </c>
      <c r="M7208" t="str">
        <f>VLOOKUP(H7208,seller_roster!$A$2:$B$85,2,FALSE)</f>
        <v>Shiloh Petrov</v>
      </c>
      <c r="N7208" t="str">
        <f>VLOOKUP(C7208,accounts!$A$2:$F$9615,2,FALSE)</f>
        <v>Field Services</v>
      </c>
      <c r="O7208" t="str">
        <f>VLOOKUP(C7208,accounts!$A$2:$F$9615,3,FALSE)</f>
        <v>$5M-$10M</v>
      </c>
      <c r="P7208" t="str">
        <f>VLOOKUP(C7208,accounts!$A$2:$F$9615,5,FALSE)</f>
        <v>East</v>
      </c>
      <c r="Q7208" t="b">
        <f t="shared" si="113"/>
        <v>1</v>
      </c>
      <c r="R7208" t="e">
        <f>INDEX(removed_duplicate_rows!$A$5:$A$39,MATCH(wins!A7208,removed_duplicate_rows!$A$5:$A$39,0))</f>
        <v>#N/A</v>
      </c>
    </row>
    <row r="7209" spans="1:18" ht="15.75" customHeight="1" x14ac:dyDescent="0.2">
      <c r="A7209" t="s">
        <v>21759</v>
      </c>
      <c r="B7209" t="s">
        <v>21760</v>
      </c>
      <c r="C7209" t="s">
        <v>21761</v>
      </c>
      <c r="D7209" s="10">
        <v>46088</v>
      </c>
      <c r="E7209" t="s">
        <v>19916</v>
      </c>
      <c r="F7209">
        <v>5</v>
      </c>
      <c r="G7209" t="s">
        <v>273</v>
      </c>
      <c r="H7209" t="s">
        <v>274</v>
      </c>
      <c r="I7209" t="s">
        <v>79</v>
      </c>
      <c r="J7209">
        <v>1</v>
      </c>
      <c r="K7209">
        <v>7079</v>
      </c>
      <c r="L7209" t="str">
        <f>IFERROR(INDEX(play_attribution!$B$2:$B$328,MATCH(A7209,play_attribution!$A$2:$A$328,0)),"")</f>
        <v/>
      </c>
      <c r="M7209" t="str">
        <f>VLOOKUP(H7209,seller_roster!$A$2:$B$85,2,FALSE)</f>
        <v>Shiloh Petrov</v>
      </c>
      <c r="N7209" t="str">
        <f>VLOOKUP(C7209,accounts!$A$2:$F$9615,2,FALSE)</f>
        <v>Professional Services</v>
      </c>
      <c r="O7209" t="str">
        <f>VLOOKUP(C7209,accounts!$A$2:$F$9615,3,FALSE)</f>
        <v>$5M-$10M</v>
      </c>
      <c r="P7209" t="str">
        <f>VLOOKUP(C7209,accounts!$A$2:$F$9615,5,FALSE)</f>
        <v>West</v>
      </c>
      <c r="Q7209" t="b">
        <f t="shared" si="113"/>
        <v>1</v>
      </c>
      <c r="R7209" t="e">
        <f>INDEX(removed_duplicate_rows!$A$5:$A$39,MATCH(wins!A7209,removed_duplicate_rows!$A$5:$A$39,0))</f>
        <v>#N/A</v>
      </c>
    </row>
    <row r="7210" spans="1:18" ht="15.75" customHeight="1" x14ac:dyDescent="0.2">
      <c r="A7210" t="s">
        <v>21762</v>
      </c>
      <c r="B7210" t="s">
        <v>21763</v>
      </c>
      <c r="C7210" t="s">
        <v>21764</v>
      </c>
      <c r="D7210" s="10">
        <v>46088</v>
      </c>
      <c r="E7210" t="s">
        <v>19916</v>
      </c>
      <c r="F7210">
        <v>5</v>
      </c>
      <c r="G7210" t="s">
        <v>273</v>
      </c>
      <c r="H7210" t="s">
        <v>274</v>
      </c>
      <c r="I7210" t="s">
        <v>79</v>
      </c>
      <c r="J7210">
        <v>1</v>
      </c>
      <c r="K7210">
        <v>6906</v>
      </c>
      <c r="L7210" t="str">
        <f>IFERROR(INDEX(play_attribution!$B$2:$B$328,MATCH(A7210,play_attribution!$A$2:$A$328,0)),"")</f>
        <v/>
      </c>
      <c r="M7210" t="str">
        <f>VLOOKUP(H7210,seller_roster!$A$2:$B$85,2,FALSE)</f>
        <v>Shiloh Petrov</v>
      </c>
      <c r="N7210" t="str">
        <f>VLOOKUP(C7210,accounts!$A$2:$F$9615,2,FALSE)</f>
        <v>Wholesale &amp; Distribution</v>
      </c>
      <c r="O7210" t="str">
        <f>VLOOKUP(C7210,accounts!$A$2:$F$9615,3,FALSE)</f>
        <v>$2.5M-$5M</v>
      </c>
      <c r="P7210" t="str">
        <f>VLOOKUP(C7210,accounts!$A$2:$F$9615,5,FALSE)</f>
        <v>West</v>
      </c>
      <c r="Q7210" t="b">
        <f t="shared" si="113"/>
        <v>1</v>
      </c>
      <c r="R7210" t="e">
        <f>INDEX(removed_duplicate_rows!$A$5:$A$39,MATCH(wins!A7210,removed_duplicate_rows!$A$5:$A$39,0))</f>
        <v>#N/A</v>
      </c>
    </row>
    <row r="7211" spans="1:18" ht="15.75" customHeight="1" x14ac:dyDescent="0.2">
      <c r="A7211" t="s">
        <v>21765</v>
      </c>
      <c r="B7211" t="s">
        <v>21766</v>
      </c>
      <c r="C7211" t="s">
        <v>21767</v>
      </c>
      <c r="D7211" s="10">
        <v>46088</v>
      </c>
      <c r="E7211" t="s">
        <v>19916</v>
      </c>
      <c r="F7211">
        <v>5</v>
      </c>
      <c r="G7211" t="s">
        <v>273</v>
      </c>
      <c r="H7211" t="s">
        <v>327</v>
      </c>
      <c r="I7211" t="s">
        <v>79</v>
      </c>
      <c r="J7211">
        <v>1</v>
      </c>
      <c r="K7211">
        <v>8914</v>
      </c>
      <c r="L7211" t="str">
        <f>IFERROR(INDEX(play_attribution!$B$2:$B$328,MATCH(A7211,play_attribution!$A$2:$A$328,0)),"")</f>
        <v/>
      </c>
      <c r="M7211" t="str">
        <f>VLOOKUP(H7211,seller_roster!$A$2:$B$85,2,FALSE)</f>
        <v>Frankie Lindqvist</v>
      </c>
      <c r="N7211" t="str">
        <f>VLOOKUP(C7211,accounts!$A$2:$F$9615,2,FALSE)</f>
        <v>Field Services</v>
      </c>
      <c r="O7211" t="str">
        <f>VLOOKUP(C7211,accounts!$A$2:$F$9615,3,FALSE)</f>
        <v>$2.5M-$5M</v>
      </c>
      <c r="P7211" t="str">
        <f>VLOOKUP(C7211,accounts!$A$2:$F$9615,5,FALSE)</f>
        <v>East</v>
      </c>
      <c r="Q7211" t="b">
        <f t="shared" si="113"/>
        <v>1</v>
      </c>
      <c r="R7211" t="e">
        <f>INDEX(removed_duplicate_rows!$A$5:$A$39,MATCH(wins!A7211,removed_duplicate_rows!$A$5:$A$39,0))</f>
        <v>#N/A</v>
      </c>
    </row>
    <row r="7212" spans="1:18" ht="15.75" customHeight="1" x14ac:dyDescent="0.2">
      <c r="A7212" t="s">
        <v>21768</v>
      </c>
      <c r="B7212" t="s">
        <v>21769</v>
      </c>
      <c r="C7212" t="s">
        <v>21770</v>
      </c>
      <c r="D7212" s="10">
        <v>46088</v>
      </c>
      <c r="E7212" t="s">
        <v>19916</v>
      </c>
      <c r="F7212">
        <v>5</v>
      </c>
      <c r="G7212" t="s">
        <v>273</v>
      </c>
      <c r="H7212" t="s">
        <v>344</v>
      </c>
      <c r="I7212" t="s">
        <v>55</v>
      </c>
      <c r="J7212">
        <v>1</v>
      </c>
      <c r="K7212">
        <v>9849</v>
      </c>
      <c r="L7212" t="str">
        <f>IFERROR(INDEX(play_attribution!$B$2:$B$328,MATCH(A7212,play_attribution!$A$2:$A$328,0)),"")</f>
        <v/>
      </c>
      <c r="M7212" t="str">
        <f>VLOOKUP(H7212,seller_roster!$A$2:$B$85,2,FALSE)</f>
        <v>Wren Kowalski</v>
      </c>
      <c r="N7212" t="str">
        <f>VLOOKUP(C7212,accounts!$A$2:$F$9615,2,FALSE)</f>
        <v>Construction</v>
      </c>
      <c r="O7212" t="str">
        <f>VLOOKUP(C7212,accounts!$A$2:$F$9615,3,FALSE)</f>
        <v>$2.5M-$5M</v>
      </c>
      <c r="P7212" t="str">
        <f>VLOOKUP(C7212,accounts!$A$2:$F$9615,5,FALSE)</f>
        <v>East</v>
      </c>
      <c r="Q7212" t="b">
        <f t="shared" si="113"/>
        <v>1</v>
      </c>
      <c r="R7212" t="e">
        <f>INDEX(removed_duplicate_rows!$A$5:$A$39,MATCH(wins!A7212,removed_duplicate_rows!$A$5:$A$39,0))</f>
        <v>#N/A</v>
      </c>
    </row>
    <row r="7213" spans="1:18" ht="15.75" customHeight="1" x14ac:dyDescent="0.2">
      <c r="A7213" t="s">
        <v>21771</v>
      </c>
      <c r="B7213" t="s">
        <v>21772</v>
      </c>
      <c r="C7213" t="s">
        <v>21773</v>
      </c>
      <c r="D7213" s="10">
        <v>46088</v>
      </c>
      <c r="E7213" t="s">
        <v>19916</v>
      </c>
      <c r="F7213">
        <v>5</v>
      </c>
      <c r="G7213" t="s">
        <v>273</v>
      </c>
      <c r="H7213" t="s">
        <v>308</v>
      </c>
      <c r="I7213" t="s">
        <v>79</v>
      </c>
      <c r="J7213">
        <v>1</v>
      </c>
      <c r="K7213">
        <v>9928</v>
      </c>
      <c r="L7213" t="str">
        <f>IFERROR(INDEX(play_attribution!$B$2:$B$328,MATCH(A7213,play_attribution!$A$2:$A$328,0)),"")</f>
        <v/>
      </c>
      <c r="M7213" t="str">
        <f>VLOOKUP(H7213,seller_roster!$A$2:$B$85,2,FALSE)</f>
        <v>Blake Ruiz</v>
      </c>
      <c r="N7213" t="str">
        <f>VLOOKUP(C7213,accounts!$A$2:$F$9615,2,FALSE)</f>
        <v>Healthcare Services</v>
      </c>
      <c r="O7213" t="str">
        <f>VLOOKUP(C7213,accounts!$A$2:$F$9615,3,FALSE)</f>
        <v>$2.5M-$5M</v>
      </c>
      <c r="P7213" t="str">
        <f>VLOOKUP(C7213,accounts!$A$2:$F$9615,5,FALSE)</f>
        <v>East</v>
      </c>
      <c r="Q7213" t="b">
        <f t="shared" ref="Q7213:Q7274" si="114">L7213=""</f>
        <v>1</v>
      </c>
      <c r="R7213" t="e">
        <f>INDEX(removed_duplicate_rows!$A$5:$A$39,MATCH(wins!A7213,removed_duplicate_rows!$A$5:$A$39,0))</f>
        <v>#N/A</v>
      </c>
    </row>
    <row r="7214" spans="1:18" ht="15.75" customHeight="1" x14ac:dyDescent="0.2">
      <c r="A7214" t="s">
        <v>21774</v>
      </c>
      <c r="B7214" t="s">
        <v>21775</v>
      </c>
      <c r="C7214" t="s">
        <v>21776</v>
      </c>
      <c r="D7214" s="10">
        <v>46088</v>
      </c>
      <c r="E7214" t="s">
        <v>19916</v>
      </c>
      <c r="F7214">
        <v>5</v>
      </c>
      <c r="G7214" t="s">
        <v>273</v>
      </c>
      <c r="H7214" t="s">
        <v>670</v>
      </c>
      <c r="I7214" t="s">
        <v>79</v>
      </c>
      <c r="J7214">
        <v>1</v>
      </c>
      <c r="K7214">
        <v>7094</v>
      </c>
      <c r="L7214" t="str">
        <f>IFERROR(INDEX(play_attribution!$B$2:$B$328,MATCH(A7214,play_attribution!$A$2:$A$328,0)),"")</f>
        <v/>
      </c>
      <c r="M7214" t="str">
        <f>VLOOKUP(H7214,seller_roster!$A$2:$B$85,2,FALSE)</f>
        <v>True Kowalski</v>
      </c>
      <c r="N7214" t="str">
        <f>VLOOKUP(C7214,accounts!$A$2:$F$9615,2,FALSE)</f>
        <v>Healthcare Services</v>
      </c>
      <c r="O7214" t="str">
        <f>VLOOKUP(C7214,accounts!$A$2:$F$9615,3,FALSE)</f>
        <v>$5M-$10M</v>
      </c>
      <c r="P7214" t="str">
        <f>VLOOKUP(C7214,accounts!$A$2:$F$9615,5,FALSE)</f>
        <v>East</v>
      </c>
      <c r="Q7214" t="b">
        <f t="shared" si="114"/>
        <v>1</v>
      </c>
      <c r="R7214" t="e">
        <f>INDEX(removed_duplicate_rows!$A$5:$A$39,MATCH(wins!A7214,removed_duplicate_rows!$A$5:$A$39,0))</f>
        <v>#N/A</v>
      </c>
    </row>
    <row r="7215" spans="1:18" ht="15.75" customHeight="1" x14ac:dyDescent="0.2">
      <c r="A7215" t="s">
        <v>21777</v>
      </c>
      <c r="B7215" t="s">
        <v>21778</v>
      </c>
      <c r="C7215" t="s">
        <v>21779</v>
      </c>
      <c r="D7215" s="10">
        <v>46088</v>
      </c>
      <c r="E7215" t="s">
        <v>19916</v>
      </c>
      <c r="F7215">
        <v>5</v>
      </c>
      <c r="G7215" t="s">
        <v>273</v>
      </c>
      <c r="H7215" t="s">
        <v>717</v>
      </c>
      <c r="I7215" t="s">
        <v>79</v>
      </c>
      <c r="J7215">
        <v>1</v>
      </c>
      <c r="K7215">
        <v>6202</v>
      </c>
      <c r="L7215" t="str">
        <f>IFERROR(INDEX(play_attribution!$B$2:$B$328,MATCH(A7215,play_attribution!$A$2:$A$328,0)),"")</f>
        <v/>
      </c>
      <c r="M7215" t="str">
        <f>VLOOKUP(H7215,seller_roster!$A$2:$B$85,2,FALSE)</f>
        <v>Corey Novak</v>
      </c>
      <c r="N7215" t="str">
        <f>VLOOKUP(C7215,accounts!$A$2:$F$9615,2,FALSE)</f>
        <v>Healthcare Services</v>
      </c>
      <c r="O7215" t="str">
        <f>VLOOKUP(C7215,accounts!$A$2:$F$9615,3,FALSE)</f>
        <v>$5M-$10M</v>
      </c>
      <c r="P7215" t="str">
        <f>VLOOKUP(C7215,accounts!$A$2:$F$9615,5,FALSE)</f>
        <v>Central</v>
      </c>
      <c r="Q7215" t="b">
        <f t="shared" si="114"/>
        <v>1</v>
      </c>
      <c r="R7215" t="e">
        <f>INDEX(removed_duplicate_rows!$A$5:$A$39,MATCH(wins!A7215,removed_duplicate_rows!$A$5:$A$39,0))</f>
        <v>#N/A</v>
      </c>
    </row>
    <row r="7216" spans="1:18" ht="15.75" customHeight="1" x14ac:dyDescent="0.2">
      <c r="A7216" t="s">
        <v>21780</v>
      </c>
      <c r="B7216" t="s">
        <v>21781</v>
      </c>
      <c r="C7216" t="s">
        <v>21782</v>
      </c>
      <c r="D7216" s="10">
        <v>46088</v>
      </c>
      <c r="E7216" t="s">
        <v>19916</v>
      </c>
      <c r="F7216">
        <v>5</v>
      </c>
      <c r="G7216" t="s">
        <v>273</v>
      </c>
      <c r="H7216" t="s">
        <v>755</v>
      </c>
      <c r="I7216" t="s">
        <v>55</v>
      </c>
      <c r="J7216">
        <v>1</v>
      </c>
      <c r="K7216">
        <v>10450</v>
      </c>
      <c r="L7216" t="str">
        <f>IFERROR(INDEX(play_attribution!$B$2:$B$328,MATCH(A7216,play_attribution!$A$2:$A$328,0)),"")</f>
        <v/>
      </c>
      <c r="M7216" t="str">
        <f>VLOOKUP(H7216,seller_roster!$A$2:$B$85,2,FALSE)</f>
        <v>Jesse Silva</v>
      </c>
      <c r="N7216" t="str">
        <f>VLOOKUP(C7216,accounts!$A$2:$F$9615,2,FALSE)</f>
        <v>Retail Multi-Location</v>
      </c>
      <c r="O7216" t="str">
        <f>VLOOKUP(C7216,accounts!$A$2:$F$9615,3,FALSE)</f>
        <v>$5M-$10M</v>
      </c>
      <c r="P7216" t="str">
        <f>VLOOKUP(C7216,accounts!$A$2:$F$9615,5,FALSE)</f>
        <v>Central</v>
      </c>
      <c r="Q7216" t="b">
        <f t="shared" si="114"/>
        <v>1</v>
      </c>
      <c r="R7216" t="e">
        <f>INDEX(removed_duplicate_rows!$A$5:$A$39,MATCH(wins!A7216,removed_duplicate_rows!$A$5:$A$39,0))</f>
        <v>#N/A</v>
      </c>
    </row>
    <row r="7217" spans="1:18" ht="15.75" customHeight="1" x14ac:dyDescent="0.2">
      <c r="A7217" t="s">
        <v>21783</v>
      </c>
      <c r="B7217" t="s">
        <v>21784</v>
      </c>
      <c r="C7217" t="s">
        <v>21785</v>
      </c>
      <c r="D7217" s="10">
        <v>46088</v>
      </c>
      <c r="E7217" t="s">
        <v>19916</v>
      </c>
      <c r="F7217">
        <v>5</v>
      </c>
      <c r="G7217" t="s">
        <v>273</v>
      </c>
      <c r="H7217" t="s">
        <v>357</v>
      </c>
      <c r="I7217" t="s">
        <v>55</v>
      </c>
      <c r="J7217">
        <v>1</v>
      </c>
      <c r="K7217">
        <v>9665</v>
      </c>
      <c r="L7217" t="str">
        <f>IFERROR(INDEX(play_attribution!$B$2:$B$328,MATCH(A7217,play_attribution!$A$2:$A$328,0)),"")</f>
        <v/>
      </c>
      <c r="M7217" t="str">
        <f>VLOOKUP(H7217,seller_roster!$A$2:$B$85,2,FALSE)</f>
        <v>Hollis Abadi</v>
      </c>
      <c r="N7217" t="str">
        <f>VLOOKUP(C7217,accounts!$A$2:$F$9615,2,FALSE)</f>
        <v>Professional Services</v>
      </c>
      <c r="O7217" t="str">
        <f>VLOOKUP(C7217,accounts!$A$2:$F$9615,3,FALSE)</f>
        <v>&gt;$10M</v>
      </c>
      <c r="P7217" t="str">
        <f>VLOOKUP(C7217,accounts!$A$2:$F$9615,5,FALSE)</f>
        <v>West</v>
      </c>
      <c r="Q7217" t="b">
        <f t="shared" si="114"/>
        <v>1</v>
      </c>
      <c r="R7217" t="e">
        <f>INDEX(removed_duplicate_rows!$A$5:$A$39,MATCH(wins!A7217,removed_duplicate_rows!$A$5:$A$39,0))</f>
        <v>#N/A</v>
      </c>
    </row>
    <row r="7218" spans="1:18" ht="15.75" customHeight="1" x14ac:dyDescent="0.2">
      <c r="A7218" t="s">
        <v>21786</v>
      </c>
      <c r="B7218" t="s">
        <v>21787</v>
      </c>
      <c r="C7218" t="s">
        <v>21788</v>
      </c>
      <c r="D7218" s="10">
        <v>46088</v>
      </c>
      <c r="E7218" t="s">
        <v>19916</v>
      </c>
      <c r="F7218">
        <v>5</v>
      </c>
      <c r="G7218" t="s">
        <v>273</v>
      </c>
      <c r="H7218" t="s">
        <v>297</v>
      </c>
      <c r="I7218" t="s">
        <v>79</v>
      </c>
      <c r="J7218">
        <v>1</v>
      </c>
      <c r="K7218">
        <v>14208</v>
      </c>
      <c r="L7218" t="str">
        <f>IFERROR(INDEX(play_attribution!$B$2:$B$328,MATCH(A7218,play_attribution!$A$2:$A$328,0)),"")</f>
        <v/>
      </c>
      <c r="M7218" t="str">
        <f>VLOOKUP(H7218,seller_roster!$A$2:$B$85,2,FALSE)</f>
        <v>Ray Moreau</v>
      </c>
      <c r="N7218" t="str">
        <f>VLOOKUP(C7218,accounts!$A$2:$F$9615,2,FALSE)</f>
        <v>Healthcare Services</v>
      </c>
      <c r="O7218" t="str">
        <f>VLOOKUP(C7218,accounts!$A$2:$F$9615,3,FALSE)</f>
        <v>$1M-$2.5M</v>
      </c>
      <c r="P7218" t="str">
        <f>VLOOKUP(C7218,accounts!$A$2:$F$9615,5,FALSE)</f>
        <v>West</v>
      </c>
      <c r="Q7218" t="b">
        <f t="shared" si="114"/>
        <v>1</v>
      </c>
      <c r="R7218" t="e">
        <f>INDEX(removed_duplicate_rows!$A$5:$A$39,MATCH(wins!A7218,removed_duplicate_rows!$A$5:$A$39,0))</f>
        <v>#N/A</v>
      </c>
    </row>
    <row r="7219" spans="1:18" ht="15.75" customHeight="1" x14ac:dyDescent="0.2">
      <c r="A7219" t="s">
        <v>21789</v>
      </c>
      <c r="B7219" t="s">
        <v>21790</v>
      </c>
      <c r="C7219" t="s">
        <v>21791</v>
      </c>
      <c r="D7219" s="10">
        <v>46088</v>
      </c>
      <c r="E7219" t="s">
        <v>19916</v>
      </c>
      <c r="F7219">
        <v>5</v>
      </c>
      <c r="G7219" t="s">
        <v>273</v>
      </c>
      <c r="H7219" t="s">
        <v>301</v>
      </c>
      <c r="I7219" t="s">
        <v>79</v>
      </c>
      <c r="J7219">
        <v>1</v>
      </c>
      <c r="K7219">
        <v>11035</v>
      </c>
      <c r="L7219" t="str">
        <f>IFERROR(INDEX(play_attribution!$B$2:$B$328,MATCH(A7219,play_attribution!$A$2:$A$328,0)),"")</f>
        <v/>
      </c>
      <c r="M7219" t="str">
        <f>VLOOKUP(H7219,seller_roster!$A$2:$B$85,2,FALSE)</f>
        <v>Pia Marsh</v>
      </c>
      <c r="N7219" t="str">
        <f>VLOOKUP(C7219,accounts!$A$2:$F$9615,2,FALSE)</f>
        <v>Manufacturing</v>
      </c>
      <c r="O7219" t="str">
        <f>VLOOKUP(C7219,accounts!$A$2:$F$9615,3,FALSE)</f>
        <v>&lt;$1M</v>
      </c>
      <c r="P7219" t="str">
        <f>VLOOKUP(C7219,accounts!$A$2:$F$9615,5,FALSE)</f>
        <v>East</v>
      </c>
      <c r="Q7219" t="b">
        <f t="shared" si="114"/>
        <v>1</v>
      </c>
      <c r="R7219" t="e">
        <f>INDEX(removed_duplicate_rows!$A$5:$A$39,MATCH(wins!A7219,removed_duplicate_rows!$A$5:$A$39,0))</f>
        <v>#N/A</v>
      </c>
    </row>
    <row r="7220" spans="1:18" ht="15.75" customHeight="1" x14ac:dyDescent="0.2">
      <c r="A7220" t="s">
        <v>21792</v>
      </c>
      <c r="B7220" t="s">
        <v>21793</v>
      </c>
      <c r="C7220" t="s">
        <v>21794</v>
      </c>
      <c r="D7220" s="10">
        <v>46088</v>
      </c>
      <c r="E7220" t="s">
        <v>19916</v>
      </c>
      <c r="F7220">
        <v>5</v>
      </c>
      <c r="G7220" t="s">
        <v>273</v>
      </c>
      <c r="H7220" t="s">
        <v>319</v>
      </c>
      <c r="I7220" t="s">
        <v>79</v>
      </c>
      <c r="J7220">
        <v>1</v>
      </c>
      <c r="K7220">
        <v>11777</v>
      </c>
      <c r="L7220" t="str">
        <f>IFERROR(INDEX(play_attribution!$B$2:$B$328,MATCH(A7220,play_attribution!$A$2:$A$328,0)),"")</f>
        <v/>
      </c>
      <c r="M7220" t="str">
        <f>VLOOKUP(H7220,seller_roster!$A$2:$B$85,2,FALSE)</f>
        <v>Nia Kowalski</v>
      </c>
      <c r="N7220" t="str">
        <f>VLOOKUP(C7220,accounts!$A$2:$F$9615,2,FALSE)</f>
        <v>Hospitality Group</v>
      </c>
      <c r="O7220" t="str">
        <f>VLOOKUP(C7220,accounts!$A$2:$F$9615,3,FALSE)</f>
        <v>$5M-$10M</v>
      </c>
      <c r="P7220" t="str">
        <f>VLOOKUP(C7220,accounts!$A$2:$F$9615,5,FALSE)</f>
        <v>Central</v>
      </c>
      <c r="Q7220" t="b">
        <f t="shared" si="114"/>
        <v>1</v>
      </c>
      <c r="R7220" t="e">
        <f>INDEX(removed_duplicate_rows!$A$5:$A$39,MATCH(wins!A7220,removed_duplicate_rows!$A$5:$A$39,0))</f>
        <v>#N/A</v>
      </c>
    </row>
    <row r="7221" spans="1:18" ht="15.75" customHeight="1" x14ac:dyDescent="0.2">
      <c r="A7221" t="s">
        <v>21795</v>
      </c>
      <c r="B7221" t="s">
        <v>21796</v>
      </c>
      <c r="C7221" t="s">
        <v>21797</v>
      </c>
      <c r="D7221" s="10">
        <v>46088</v>
      </c>
      <c r="E7221" t="s">
        <v>19916</v>
      </c>
      <c r="F7221">
        <v>5</v>
      </c>
      <c r="G7221" t="s">
        <v>273</v>
      </c>
      <c r="H7221" t="s">
        <v>312</v>
      </c>
      <c r="I7221" t="s">
        <v>79</v>
      </c>
      <c r="J7221">
        <v>1</v>
      </c>
      <c r="K7221">
        <v>10384</v>
      </c>
      <c r="L7221" t="str">
        <f>IFERROR(INDEX(play_attribution!$B$2:$B$328,MATCH(A7221,play_attribution!$A$2:$A$328,0)),"")</f>
        <v/>
      </c>
      <c r="M7221" t="str">
        <f>VLOOKUP(H7221,seller_roster!$A$2:$B$85,2,FALSE)</f>
        <v>Tatum Osei</v>
      </c>
      <c r="N7221" t="str">
        <f>VLOOKUP(C7221,accounts!$A$2:$F$9615,2,FALSE)</f>
        <v>Retail Multi-Location</v>
      </c>
      <c r="O7221" t="str">
        <f>VLOOKUP(C7221,accounts!$A$2:$F$9615,3,FALSE)</f>
        <v>&gt;$10M</v>
      </c>
      <c r="P7221" t="str">
        <f>VLOOKUP(C7221,accounts!$A$2:$F$9615,5,FALSE)</f>
        <v>West</v>
      </c>
      <c r="Q7221" t="b">
        <f t="shared" si="114"/>
        <v>1</v>
      </c>
      <c r="R7221" t="e">
        <f>INDEX(removed_duplicate_rows!$A$5:$A$39,MATCH(wins!A7221,removed_duplicate_rows!$A$5:$A$39,0))</f>
        <v>#N/A</v>
      </c>
    </row>
    <row r="7222" spans="1:18" ht="15.75" customHeight="1" x14ac:dyDescent="0.2">
      <c r="A7222" t="s">
        <v>21798</v>
      </c>
      <c r="B7222" t="s">
        <v>21799</v>
      </c>
      <c r="C7222" t="s">
        <v>21800</v>
      </c>
      <c r="D7222" s="10">
        <v>46088</v>
      </c>
      <c r="E7222" t="s">
        <v>19916</v>
      </c>
      <c r="F7222">
        <v>5</v>
      </c>
      <c r="G7222" t="s">
        <v>273</v>
      </c>
      <c r="H7222" t="s">
        <v>312</v>
      </c>
      <c r="I7222" t="s">
        <v>79</v>
      </c>
      <c r="J7222">
        <v>1</v>
      </c>
      <c r="K7222">
        <v>7271</v>
      </c>
      <c r="L7222" t="str">
        <f>IFERROR(INDEX(play_attribution!$B$2:$B$328,MATCH(A7222,play_attribution!$A$2:$A$328,0)),"")</f>
        <v/>
      </c>
      <c r="M7222" t="str">
        <f>VLOOKUP(H7222,seller_roster!$A$2:$B$85,2,FALSE)</f>
        <v>Tatum Osei</v>
      </c>
      <c r="N7222" t="str">
        <f>VLOOKUP(C7222,accounts!$A$2:$F$9615,2,FALSE)</f>
        <v>Field Services</v>
      </c>
      <c r="O7222" t="str">
        <f>VLOOKUP(C7222,accounts!$A$2:$F$9615,3,FALSE)</f>
        <v>$1M-$2.5M</v>
      </c>
      <c r="P7222" t="str">
        <f>VLOOKUP(C7222,accounts!$A$2:$F$9615,5,FALSE)</f>
        <v>East</v>
      </c>
      <c r="Q7222" t="b">
        <f t="shared" si="114"/>
        <v>1</v>
      </c>
      <c r="R7222" t="e">
        <f>INDEX(removed_duplicate_rows!$A$5:$A$39,MATCH(wins!A7222,removed_duplicate_rows!$A$5:$A$39,0))</f>
        <v>#N/A</v>
      </c>
    </row>
    <row r="7223" spans="1:18" ht="15.75" customHeight="1" x14ac:dyDescent="0.2">
      <c r="A7223" t="s">
        <v>21801</v>
      </c>
      <c r="B7223" t="s">
        <v>21802</v>
      </c>
      <c r="C7223" t="s">
        <v>21803</v>
      </c>
      <c r="D7223" s="10">
        <v>46088</v>
      </c>
      <c r="E7223" t="s">
        <v>19916</v>
      </c>
      <c r="F7223">
        <v>5</v>
      </c>
      <c r="G7223" t="s">
        <v>273</v>
      </c>
      <c r="H7223" t="s">
        <v>755</v>
      </c>
      <c r="I7223" t="s">
        <v>79</v>
      </c>
      <c r="J7223">
        <v>1</v>
      </c>
      <c r="K7223">
        <v>7427</v>
      </c>
      <c r="L7223" t="str">
        <f>IFERROR(INDEX(play_attribution!$B$2:$B$328,MATCH(A7223,play_attribution!$A$2:$A$328,0)),"")</f>
        <v/>
      </c>
      <c r="M7223" t="str">
        <f>VLOOKUP(H7223,seller_roster!$A$2:$B$85,2,FALSE)</f>
        <v>Jesse Silva</v>
      </c>
      <c r="N7223" t="str">
        <f>VLOOKUP(C7223,accounts!$A$2:$F$9615,2,FALSE)</f>
        <v>Construction</v>
      </c>
      <c r="O7223" t="str">
        <f>VLOOKUP(C7223,accounts!$A$2:$F$9615,3,FALSE)</f>
        <v>$2.5M-$5M</v>
      </c>
      <c r="P7223" t="str">
        <f>VLOOKUP(C7223,accounts!$A$2:$F$9615,5,FALSE)</f>
        <v>East</v>
      </c>
      <c r="Q7223" t="b">
        <f t="shared" si="114"/>
        <v>1</v>
      </c>
      <c r="R7223" t="e">
        <f>INDEX(removed_duplicate_rows!$A$5:$A$39,MATCH(wins!A7223,removed_duplicate_rows!$A$5:$A$39,0))</f>
        <v>#N/A</v>
      </c>
    </row>
    <row r="7224" spans="1:18" ht="15.75" customHeight="1" x14ac:dyDescent="0.2">
      <c r="A7224" t="s">
        <v>21804</v>
      </c>
      <c r="B7224" t="s">
        <v>21805</v>
      </c>
      <c r="C7224" t="s">
        <v>21806</v>
      </c>
      <c r="D7224" s="10">
        <v>46088</v>
      </c>
      <c r="E7224" t="s">
        <v>19916</v>
      </c>
      <c r="F7224">
        <v>5</v>
      </c>
      <c r="G7224" t="s">
        <v>273</v>
      </c>
      <c r="H7224" t="s">
        <v>357</v>
      </c>
      <c r="I7224" t="s">
        <v>55</v>
      </c>
      <c r="J7224">
        <v>1</v>
      </c>
      <c r="K7224">
        <v>8098</v>
      </c>
      <c r="L7224" t="str">
        <f>IFERROR(INDEX(play_attribution!$B$2:$B$328,MATCH(A7224,play_attribution!$A$2:$A$328,0)),"")</f>
        <v/>
      </c>
      <c r="M7224" t="str">
        <f>VLOOKUP(H7224,seller_roster!$A$2:$B$85,2,FALSE)</f>
        <v>Hollis Abadi</v>
      </c>
      <c r="N7224" t="str">
        <f>VLOOKUP(C7224,accounts!$A$2:$F$9615,2,FALSE)</f>
        <v>Nonprofit</v>
      </c>
      <c r="O7224" t="str">
        <f>VLOOKUP(C7224,accounts!$A$2:$F$9615,3,FALSE)</f>
        <v>$2.5M-$5M</v>
      </c>
      <c r="P7224" t="str">
        <f>VLOOKUP(C7224,accounts!$A$2:$F$9615,5,FALSE)</f>
        <v>West</v>
      </c>
      <c r="Q7224" t="b">
        <f t="shared" si="114"/>
        <v>1</v>
      </c>
      <c r="R7224" t="e">
        <f>INDEX(removed_duplicate_rows!$A$5:$A$39,MATCH(wins!A7224,removed_duplicate_rows!$A$5:$A$39,0))</f>
        <v>#N/A</v>
      </c>
    </row>
    <row r="7225" spans="1:18" ht="15.75" customHeight="1" x14ac:dyDescent="0.2">
      <c r="A7225" t="s">
        <v>21807</v>
      </c>
      <c r="B7225" t="s">
        <v>21808</v>
      </c>
      <c r="C7225" t="s">
        <v>21809</v>
      </c>
      <c r="D7225" s="10">
        <v>46088</v>
      </c>
      <c r="E7225" t="s">
        <v>19916</v>
      </c>
      <c r="F7225">
        <v>5</v>
      </c>
      <c r="G7225" t="s">
        <v>374</v>
      </c>
      <c r="H7225" t="s">
        <v>391</v>
      </c>
      <c r="I7225" t="s">
        <v>55</v>
      </c>
      <c r="J7225">
        <v>1</v>
      </c>
      <c r="K7225">
        <v>7324</v>
      </c>
      <c r="L7225" t="str">
        <f>IFERROR(INDEX(play_attribution!$B$2:$B$328,MATCH(A7225,play_attribution!$A$2:$A$328,0)),"")</f>
        <v/>
      </c>
      <c r="M7225" t="str">
        <f>VLOOKUP(H7225,seller_roster!$A$2:$B$85,2,FALSE)</f>
        <v>Sam Walsh</v>
      </c>
      <c r="N7225" t="str">
        <f>VLOOKUP(C7225,accounts!$A$2:$F$9615,2,FALSE)</f>
        <v>Hospitality Group</v>
      </c>
      <c r="O7225" t="str">
        <f>VLOOKUP(C7225,accounts!$A$2:$F$9615,3,FALSE)</f>
        <v>$2.5M-$5M</v>
      </c>
      <c r="P7225" t="str">
        <f>VLOOKUP(C7225,accounts!$A$2:$F$9615,5,FALSE)</f>
        <v>East</v>
      </c>
      <c r="Q7225" t="b">
        <f t="shared" si="114"/>
        <v>1</v>
      </c>
      <c r="R7225" t="e">
        <f>INDEX(removed_duplicate_rows!$A$5:$A$39,MATCH(wins!A7225,removed_duplicate_rows!$A$5:$A$39,0))</f>
        <v>#N/A</v>
      </c>
    </row>
    <row r="7226" spans="1:18" ht="15.75" customHeight="1" x14ac:dyDescent="0.2">
      <c r="A7226" t="s">
        <v>21810</v>
      </c>
      <c r="B7226" t="s">
        <v>21811</v>
      </c>
      <c r="C7226" t="s">
        <v>21812</v>
      </c>
      <c r="D7226" s="10">
        <v>46088</v>
      </c>
      <c r="E7226" t="s">
        <v>19916</v>
      </c>
      <c r="F7226">
        <v>5</v>
      </c>
      <c r="G7226" t="s">
        <v>374</v>
      </c>
      <c r="H7226" t="s">
        <v>832</v>
      </c>
      <c r="I7226" t="s">
        <v>55</v>
      </c>
      <c r="J7226">
        <v>1</v>
      </c>
      <c r="K7226">
        <v>6802</v>
      </c>
      <c r="L7226" t="str">
        <f>IFERROR(INDEX(play_attribution!$B$2:$B$328,MATCH(A7226,play_attribution!$A$2:$A$328,0)),"")</f>
        <v/>
      </c>
      <c r="M7226" t="str">
        <f>VLOOKUP(H7226,seller_roster!$A$2:$B$85,2,FALSE)</f>
        <v>Noel Nkemelu</v>
      </c>
      <c r="N7226" t="str">
        <f>VLOOKUP(C7226,accounts!$A$2:$F$9615,2,FALSE)</f>
        <v>Wholesale &amp; Distribution</v>
      </c>
      <c r="O7226" t="str">
        <f>VLOOKUP(C7226,accounts!$A$2:$F$9615,3,FALSE)</f>
        <v>&lt;$1M</v>
      </c>
      <c r="P7226" t="str">
        <f>VLOOKUP(C7226,accounts!$A$2:$F$9615,5,FALSE)</f>
        <v>Central</v>
      </c>
      <c r="Q7226" t="b">
        <f t="shared" si="114"/>
        <v>1</v>
      </c>
      <c r="R7226" t="e">
        <f>INDEX(removed_duplicate_rows!$A$5:$A$39,MATCH(wins!A7226,removed_duplicate_rows!$A$5:$A$39,0))</f>
        <v>#N/A</v>
      </c>
    </row>
    <row r="7227" spans="1:18" ht="15.75" customHeight="1" x14ac:dyDescent="0.2">
      <c r="A7227" t="s">
        <v>21813</v>
      </c>
      <c r="B7227" t="s">
        <v>21814</v>
      </c>
      <c r="C7227" t="s">
        <v>21815</v>
      </c>
      <c r="D7227" s="10">
        <v>46088</v>
      </c>
      <c r="E7227" t="s">
        <v>19916</v>
      </c>
      <c r="F7227">
        <v>5</v>
      </c>
      <c r="G7227" t="s">
        <v>374</v>
      </c>
      <c r="H7227" t="s">
        <v>449</v>
      </c>
      <c r="I7227" t="s">
        <v>55</v>
      </c>
      <c r="J7227">
        <v>1</v>
      </c>
      <c r="K7227">
        <v>7525</v>
      </c>
      <c r="L7227" t="str">
        <f>IFERROR(INDEX(play_attribution!$B$2:$B$328,MATCH(A7227,play_attribution!$A$2:$A$328,0)),"")</f>
        <v/>
      </c>
      <c r="M7227" t="str">
        <f>VLOOKUP(H7227,seller_roster!$A$2:$B$85,2,FALSE)</f>
        <v>Hayden Okafor</v>
      </c>
      <c r="N7227" t="str">
        <f>VLOOKUP(C7227,accounts!$A$2:$F$9615,2,FALSE)</f>
        <v>Retail Multi-Location</v>
      </c>
      <c r="O7227" t="str">
        <f>VLOOKUP(C7227,accounts!$A$2:$F$9615,3,FALSE)</f>
        <v>$2.5M-$5M</v>
      </c>
      <c r="P7227" t="str">
        <f>VLOOKUP(C7227,accounts!$A$2:$F$9615,5,FALSE)</f>
        <v>Central</v>
      </c>
      <c r="Q7227" t="b">
        <f t="shared" si="114"/>
        <v>1</v>
      </c>
      <c r="R7227" t="e">
        <f>INDEX(removed_duplicate_rows!$A$5:$A$39,MATCH(wins!A7227,removed_duplicate_rows!$A$5:$A$39,0))</f>
        <v>#N/A</v>
      </c>
    </row>
    <row r="7228" spans="1:18" ht="15.75" customHeight="1" x14ac:dyDescent="0.2">
      <c r="A7228" t="s">
        <v>21816</v>
      </c>
      <c r="B7228" t="s">
        <v>21817</v>
      </c>
      <c r="C7228" t="s">
        <v>21818</v>
      </c>
      <c r="D7228" s="10">
        <v>46088</v>
      </c>
      <c r="E7228" t="s">
        <v>19916</v>
      </c>
      <c r="F7228">
        <v>5</v>
      </c>
      <c r="G7228" t="s">
        <v>374</v>
      </c>
      <c r="H7228" t="s">
        <v>383</v>
      </c>
      <c r="I7228" t="s">
        <v>55</v>
      </c>
      <c r="J7228">
        <v>1</v>
      </c>
      <c r="K7228">
        <v>4252</v>
      </c>
      <c r="L7228" t="str">
        <f>IFERROR(INDEX(play_attribution!$B$2:$B$328,MATCH(A7228,play_attribution!$A$2:$A$328,0)),"")</f>
        <v/>
      </c>
      <c r="M7228" t="str">
        <f>VLOOKUP(H7228,seller_roster!$A$2:$B$85,2,FALSE)</f>
        <v>Flor Ruiz</v>
      </c>
      <c r="N7228" t="str">
        <f>VLOOKUP(C7228,accounts!$A$2:$F$9615,2,FALSE)</f>
        <v>Healthcare Services</v>
      </c>
      <c r="O7228" t="str">
        <f>VLOOKUP(C7228,accounts!$A$2:$F$9615,3,FALSE)</f>
        <v>$2.5M-$5M</v>
      </c>
      <c r="P7228" t="str">
        <f>VLOOKUP(C7228,accounts!$A$2:$F$9615,5,FALSE)</f>
        <v>East</v>
      </c>
      <c r="Q7228" t="b">
        <f t="shared" si="114"/>
        <v>1</v>
      </c>
      <c r="R7228" t="e">
        <f>INDEX(removed_duplicate_rows!$A$5:$A$39,MATCH(wins!A7228,removed_duplicate_rows!$A$5:$A$39,0))</f>
        <v>#N/A</v>
      </c>
    </row>
    <row r="7229" spans="1:18" ht="15.75" customHeight="1" x14ac:dyDescent="0.2">
      <c r="A7229" t="s">
        <v>21819</v>
      </c>
      <c r="B7229" t="s">
        <v>21820</v>
      </c>
      <c r="C7229" t="s">
        <v>21821</v>
      </c>
      <c r="D7229" s="10">
        <v>46088</v>
      </c>
      <c r="E7229" t="s">
        <v>19916</v>
      </c>
      <c r="F7229">
        <v>5</v>
      </c>
      <c r="G7229" t="s">
        <v>374</v>
      </c>
      <c r="H7229" t="s">
        <v>1843</v>
      </c>
      <c r="I7229" t="s">
        <v>55</v>
      </c>
      <c r="J7229">
        <v>1</v>
      </c>
      <c r="K7229">
        <v>5414</v>
      </c>
      <c r="L7229" t="str">
        <f>IFERROR(INDEX(play_attribution!$B$2:$B$328,MATCH(A7229,play_attribution!$A$2:$A$328,0)),"")</f>
        <v/>
      </c>
      <c r="M7229" t="str">
        <f>VLOOKUP(H7229,seller_roster!$A$2:$B$85,2,FALSE)</f>
        <v>Quinn Mbeki</v>
      </c>
      <c r="N7229" t="str">
        <f>VLOOKUP(C7229,accounts!$A$2:$F$9615,2,FALSE)</f>
        <v>Logistics</v>
      </c>
      <c r="O7229" t="str">
        <f>VLOOKUP(C7229,accounts!$A$2:$F$9615,3,FALSE)</f>
        <v>$2.5M-$5M</v>
      </c>
      <c r="P7229" t="str">
        <f>VLOOKUP(C7229,accounts!$A$2:$F$9615,5,FALSE)</f>
        <v>Central</v>
      </c>
      <c r="Q7229" t="b">
        <f t="shared" si="114"/>
        <v>1</v>
      </c>
      <c r="R7229" t="e">
        <f>INDEX(removed_duplicate_rows!$A$5:$A$39,MATCH(wins!A7229,removed_duplicate_rows!$A$5:$A$39,0))</f>
        <v>#N/A</v>
      </c>
    </row>
    <row r="7230" spans="1:18" ht="15.75" customHeight="1" x14ac:dyDescent="0.2">
      <c r="A7230" t="s">
        <v>21822</v>
      </c>
      <c r="B7230" t="s">
        <v>21823</v>
      </c>
      <c r="C7230" t="s">
        <v>21824</v>
      </c>
      <c r="D7230" s="10">
        <v>46088</v>
      </c>
      <c r="E7230" t="s">
        <v>19916</v>
      </c>
      <c r="F7230">
        <v>5</v>
      </c>
      <c r="G7230" t="s">
        <v>374</v>
      </c>
      <c r="H7230" t="s">
        <v>383</v>
      </c>
      <c r="I7230" t="s">
        <v>55</v>
      </c>
      <c r="J7230">
        <v>1</v>
      </c>
      <c r="K7230">
        <v>6565</v>
      </c>
      <c r="L7230" t="str">
        <f>IFERROR(INDEX(play_attribution!$B$2:$B$328,MATCH(A7230,play_attribution!$A$2:$A$328,0)),"")</f>
        <v/>
      </c>
      <c r="M7230" t="str">
        <f>VLOOKUP(H7230,seller_roster!$A$2:$B$85,2,FALSE)</f>
        <v>Flor Ruiz</v>
      </c>
      <c r="N7230" t="str">
        <f>VLOOKUP(C7230,accounts!$A$2:$F$9615,2,FALSE)</f>
        <v>Manufacturing</v>
      </c>
      <c r="O7230" t="str">
        <f>VLOOKUP(C7230,accounts!$A$2:$F$9615,3,FALSE)</f>
        <v>$5M-$10M</v>
      </c>
      <c r="P7230" t="str">
        <f>VLOOKUP(C7230,accounts!$A$2:$F$9615,5,FALSE)</f>
        <v>East</v>
      </c>
      <c r="Q7230" t="b">
        <f t="shared" si="114"/>
        <v>1</v>
      </c>
      <c r="R7230" t="e">
        <f>INDEX(removed_duplicate_rows!$A$5:$A$39,MATCH(wins!A7230,removed_duplicate_rows!$A$5:$A$39,0))</f>
        <v>#N/A</v>
      </c>
    </row>
    <row r="7231" spans="1:18" ht="15.75" customHeight="1" x14ac:dyDescent="0.2">
      <c r="A7231" t="s">
        <v>21825</v>
      </c>
      <c r="B7231" t="s">
        <v>21826</v>
      </c>
      <c r="C7231" t="s">
        <v>21827</v>
      </c>
      <c r="D7231" s="10">
        <v>46088</v>
      </c>
      <c r="E7231" t="s">
        <v>19916</v>
      </c>
      <c r="F7231">
        <v>5</v>
      </c>
      <c r="G7231" t="s">
        <v>374</v>
      </c>
      <c r="H7231" t="s">
        <v>4096</v>
      </c>
      <c r="I7231" t="s">
        <v>55</v>
      </c>
      <c r="J7231">
        <v>1</v>
      </c>
      <c r="K7231">
        <v>5148</v>
      </c>
      <c r="L7231" t="str">
        <f>IFERROR(INDEX(play_attribution!$B$2:$B$328,MATCH(A7231,play_attribution!$A$2:$A$328,0)),"")</f>
        <v/>
      </c>
      <c r="M7231" t="str">
        <f>VLOOKUP(H7231,seller_roster!$A$2:$B$85,2,FALSE)</f>
        <v>Vesper Kim</v>
      </c>
      <c r="N7231" t="str">
        <f>VLOOKUP(C7231,accounts!$A$2:$F$9615,2,FALSE)</f>
        <v>Professional Services</v>
      </c>
      <c r="O7231" t="str">
        <f>VLOOKUP(C7231,accounts!$A$2:$F$9615,3,FALSE)</f>
        <v>$2.5M-$5M</v>
      </c>
      <c r="P7231" t="str">
        <f>VLOOKUP(C7231,accounts!$A$2:$F$9615,5,FALSE)</f>
        <v>Central</v>
      </c>
      <c r="Q7231" t="b">
        <f t="shared" si="114"/>
        <v>1</v>
      </c>
      <c r="R7231" t="e">
        <f>INDEX(removed_duplicate_rows!$A$5:$A$39,MATCH(wins!A7231,removed_duplicate_rows!$A$5:$A$39,0))</f>
        <v>#N/A</v>
      </c>
    </row>
    <row r="7232" spans="1:18" ht="15.75" customHeight="1" x14ac:dyDescent="0.2">
      <c r="A7232" t="s">
        <v>21828</v>
      </c>
      <c r="B7232" t="s">
        <v>21829</v>
      </c>
      <c r="C7232" t="s">
        <v>21830</v>
      </c>
      <c r="D7232" s="10">
        <v>46088</v>
      </c>
      <c r="E7232" t="s">
        <v>19916</v>
      </c>
      <c r="F7232">
        <v>5</v>
      </c>
      <c r="G7232" t="s">
        <v>374</v>
      </c>
      <c r="H7232" t="s">
        <v>2183</v>
      </c>
      <c r="I7232" t="s">
        <v>55</v>
      </c>
      <c r="J7232">
        <v>1</v>
      </c>
      <c r="K7232">
        <v>4397</v>
      </c>
      <c r="L7232" t="str">
        <f>IFERROR(INDEX(play_attribution!$B$2:$B$328,MATCH(A7232,play_attribution!$A$2:$A$328,0)),"")</f>
        <v/>
      </c>
      <c r="M7232" t="str">
        <f>VLOOKUP(H7232,seller_roster!$A$2:$B$85,2,FALSE)</f>
        <v>Rowan Tran</v>
      </c>
      <c r="N7232" t="str">
        <f>VLOOKUP(C7232,accounts!$A$2:$F$9615,2,FALSE)</f>
        <v>Construction</v>
      </c>
      <c r="O7232" t="str">
        <f>VLOOKUP(C7232,accounts!$A$2:$F$9615,3,FALSE)</f>
        <v>$5M-$10M</v>
      </c>
      <c r="P7232" t="str">
        <f>VLOOKUP(C7232,accounts!$A$2:$F$9615,5,FALSE)</f>
        <v>East</v>
      </c>
      <c r="Q7232" t="b">
        <f t="shared" si="114"/>
        <v>1</v>
      </c>
      <c r="R7232" t="e">
        <f>INDEX(removed_duplicate_rows!$A$5:$A$39,MATCH(wins!A7232,removed_duplicate_rows!$A$5:$A$39,0))</f>
        <v>#N/A</v>
      </c>
    </row>
    <row r="7233" spans="1:18" ht="15.75" customHeight="1" x14ac:dyDescent="0.2">
      <c r="A7233" t="s">
        <v>21831</v>
      </c>
      <c r="B7233" t="s">
        <v>21832</v>
      </c>
      <c r="C7233" t="s">
        <v>21833</v>
      </c>
      <c r="D7233" s="10">
        <v>46088</v>
      </c>
      <c r="E7233" t="s">
        <v>19916</v>
      </c>
      <c r="F7233">
        <v>5</v>
      </c>
      <c r="G7233" t="s">
        <v>374</v>
      </c>
      <c r="H7233" t="s">
        <v>387</v>
      </c>
      <c r="I7233" t="s">
        <v>55</v>
      </c>
      <c r="J7233">
        <v>1</v>
      </c>
      <c r="K7233">
        <v>5055</v>
      </c>
      <c r="L7233" t="str">
        <f>IFERROR(INDEX(play_attribution!$B$2:$B$328,MATCH(A7233,play_attribution!$A$2:$A$328,0)),"")</f>
        <v/>
      </c>
      <c r="M7233" t="str">
        <f>VLOOKUP(H7233,seller_roster!$A$2:$B$85,2,FALSE)</f>
        <v>Ray Kim</v>
      </c>
      <c r="N7233" t="str">
        <f>VLOOKUP(C7233,accounts!$A$2:$F$9615,2,FALSE)</f>
        <v>Professional Services</v>
      </c>
      <c r="O7233" t="str">
        <f>VLOOKUP(C7233,accounts!$A$2:$F$9615,3,FALSE)</f>
        <v>$1M-$2.5M</v>
      </c>
      <c r="P7233" t="str">
        <f>VLOOKUP(C7233,accounts!$A$2:$F$9615,5,FALSE)</f>
        <v>West</v>
      </c>
      <c r="Q7233" t="b">
        <f t="shared" si="114"/>
        <v>1</v>
      </c>
      <c r="R7233" t="e">
        <f>INDEX(removed_duplicate_rows!$A$5:$A$39,MATCH(wins!A7233,removed_duplicate_rows!$A$5:$A$39,0))</f>
        <v>#N/A</v>
      </c>
    </row>
    <row r="7234" spans="1:18" ht="15.75" customHeight="1" x14ac:dyDescent="0.2">
      <c r="A7234" t="s">
        <v>21834</v>
      </c>
      <c r="B7234" t="s">
        <v>21835</v>
      </c>
      <c r="C7234" t="s">
        <v>21836</v>
      </c>
      <c r="D7234" s="10">
        <v>46088</v>
      </c>
      <c r="E7234" t="s">
        <v>19916</v>
      </c>
      <c r="F7234">
        <v>5</v>
      </c>
      <c r="G7234" t="s">
        <v>374</v>
      </c>
      <c r="H7234" t="s">
        <v>391</v>
      </c>
      <c r="I7234" t="s">
        <v>55</v>
      </c>
      <c r="J7234">
        <v>1</v>
      </c>
      <c r="K7234">
        <v>8984</v>
      </c>
      <c r="L7234" t="str">
        <f>IFERROR(INDEX(play_attribution!$B$2:$B$328,MATCH(A7234,play_attribution!$A$2:$A$328,0)),"")</f>
        <v/>
      </c>
      <c r="M7234" t="str">
        <f>VLOOKUP(H7234,seller_roster!$A$2:$B$85,2,FALSE)</f>
        <v>Sam Walsh</v>
      </c>
      <c r="N7234" t="str">
        <f>VLOOKUP(C7234,accounts!$A$2:$F$9615,2,FALSE)</f>
        <v>Hospitality Group</v>
      </c>
      <c r="O7234" t="str">
        <f>VLOOKUP(C7234,accounts!$A$2:$F$9615,3,FALSE)</f>
        <v>$5M-$10M</v>
      </c>
      <c r="P7234" t="str">
        <f>VLOOKUP(C7234,accounts!$A$2:$F$9615,5,FALSE)</f>
        <v>Central</v>
      </c>
      <c r="Q7234" t="b">
        <f t="shared" si="114"/>
        <v>1</v>
      </c>
      <c r="R7234" t="e">
        <f>INDEX(removed_duplicate_rows!$A$5:$A$39,MATCH(wins!A7234,removed_duplicate_rows!$A$5:$A$39,0))</f>
        <v>#N/A</v>
      </c>
    </row>
    <row r="7235" spans="1:18" ht="15.75" customHeight="1" x14ac:dyDescent="0.2">
      <c r="A7235" t="s">
        <v>21837</v>
      </c>
      <c r="B7235" t="s">
        <v>21838</v>
      </c>
      <c r="C7235" t="s">
        <v>21839</v>
      </c>
      <c r="D7235" s="10">
        <v>46088</v>
      </c>
      <c r="E7235" t="s">
        <v>19916</v>
      </c>
      <c r="F7235">
        <v>5</v>
      </c>
      <c r="G7235" t="s">
        <v>374</v>
      </c>
      <c r="H7235" t="s">
        <v>398</v>
      </c>
      <c r="I7235" t="s">
        <v>55</v>
      </c>
      <c r="J7235">
        <v>1</v>
      </c>
      <c r="K7235">
        <v>7105</v>
      </c>
      <c r="L7235" t="str">
        <f>IFERROR(INDEX(play_attribution!$B$2:$B$328,MATCH(A7235,play_attribution!$A$2:$A$328,0)),"")</f>
        <v/>
      </c>
      <c r="M7235" t="str">
        <f>VLOOKUP(H7235,seller_roster!$A$2:$B$85,2,FALSE)</f>
        <v>Rowan Kim</v>
      </c>
      <c r="N7235" t="str">
        <f>VLOOKUP(C7235,accounts!$A$2:$F$9615,2,FALSE)</f>
        <v>Manufacturing</v>
      </c>
      <c r="O7235" t="str">
        <f>VLOOKUP(C7235,accounts!$A$2:$F$9615,3,FALSE)</f>
        <v>$2.5M-$5M</v>
      </c>
      <c r="P7235" t="str">
        <f>VLOOKUP(C7235,accounts!$A$2:$F$9615,5,FALSE)</f>
        <v>West</v>
      </c>
      <c r="Q7235" t="b">
        <f t="shared" si="114"/>
        <v>1</v>
      </c>
      <c r="R7235" t="e">
        <f>INDEX(removed_duplicate_rows!$A$5:$A$39,MATCH(wins!A7235,removed_duplicate_rows!$A$5:$A$39,0))</f>
        <v>#N/A</v>
      </c>
    </row>
    <row r="7236" spans="1:18" ht="15.75" customHeight="1" x14ac:dyDescent="0.2">
      <c r="A7236" t="s">
        <v>21840</v>
      </c>
      <c r="B7236" t="s">
        <v>21841</v>
      </c>
      <c r="C7236" t="s">
        <v>21842</v>
      </c>
      <c r="D7236" s="10">
        <v>46088</v>
      </c>
      <c r="E7236" t="s">
        <v>19916</v>
      </c>
      <c r="F7236">
        <v>5</v>
      </c>
      <c r="G7236" t="s">
        <v>374</v>
      </c>
      <c r="H7236" t="s">
        <v>409</v>
      </c>
      <c r="I7236" t="s">
        <v>55</v>
      </c>
      <c r="J7236">
        <v>1</v>
      </c>
      <c r="K7236">
        <v>3335</v>
      </c>
      <c r="L7236" t="str">
        <f>IFERROR(INDEX(play_attribution!$B$2:$B$328,MATCH(A7236,play_attribution!$A$2:$A$328,0)),"")</f>
        <v/>
      </c>
      <c r="M7236" t="str">
        <f>VLOOKUP(H7236,seller_roster!$A$2:$B$85,2,FALSE)</f>
        <v>Devon Okafor</v>
      </c>
      <c r="N7236" t="str">
        <f>VLOOKUP(C7236,accounts!$A$2:$F$9615,2,FALSE)</f>
        <v>Logistics</v>
      </c>
      <c r="O7236" t="str">
        <f>VLOOKUP(C7236,accounts!$A$2:$F$9615,3,FALSE)</f>
        <v>$5M-$10M</v>
      </c>
      <c r="P7236" t="str">
        <f>VLOOKUP(C7236,accounts!$A$2:$F$9615,5,FALSE)</f>
        <v>Central</v>
      </c>
      <c r="Q7236" t="b">
        <f t="shared" si="114"/>
        <v>1</v>
      </c>
      <c r="R7236" t="e">
        <f>INDEX(removed_duplicate_rows!$A$5:$A$39,MATCH(wins!A7236,removed_duplicate_rows!$A$5:$A$39,0))</f>
        <v>#N/A</v>
      </c>
    </row>
    <row r="7237" spans="1:18" ht="15.75" customHeight="1" x14ac:dyDescent="0.2">
      <c r="A7237" t="s">
        <v>21843</v>
      </c>
      <c r="B7237" t="s">
        <v>21844</v>
      </c>
      <c r="C7237" t="s">
        <v>21845</v>
      </c>
      <c r="D7237" s="10">
        <v>46088</v>
      </c>
      <c r="E7237" t="s">
        <v>19916</v>
      </c>
      <c r="F7237">
        <v>5</v>
      </c>
      <c r="G7237" t="s">
        <v>374</v>
      </c>
      <c r="H7237" t="s">
        <v>417</v>
      </c>
      <c r="I7237" t="s">
        <v>55</v>
      </c>
      <c r="J7237">
        <v>1</v>
      </c>
      <c r="K7237">
        <v>5167</v>
      </c>
      <c r="L7237" t="str">
        <f>IFERROR(INDEX(play_attribution!$B$2:$B$328,MATCH(A7237,play_attribution!$A$2:$A$328,0)),"")</f>
        <v/>
      </c>
      <c r="M7237" t="str">
        <f>VLOOKUP(H7237,seller_roster!$A$2:$B$85,2,FALSE)</f>
        <v>Bryn Reyes</v>
      </c>
      <c r="N7237" t="str">
        <f>VLOOKUP(C7237,accounts!$A$2:$F$9615,2,FALSE)</f>
        <v>Hospitality Group</v>
      </c>
      <c r="O7237" t="str">
        <f>VLOOKUP(C7237,accounts!$A$2:$F$9615,3,FALSE)</f>
        <v>$2.5M-$5M</v>
      </c>
      <c r="P7237" t="str">
        <f>VLOOKUP(C7237,accounts!$A$2:$F$9615,5,FALSE)</f>
        <v>Central</v>
      </c>
      <c r="Q7237" t="b">
        <f t="shared" si="114"/>
        <v>1</v>
      </c>
      <c r="R7237" t="e">
        <f>INDEX(removed_duplicate_rows!$A$5:$A$39,MATCH(wins!A7237,removed_duplicate_rows!$A$5:$A$39,0))</f>
        <v>#N/A</v>
      </c>
    </row>
    <row r="7238" spans="1:18" ht="15.75" customHeight="1" x14ac:dyDescent="0.2">
      <c r="A7238" t="s">
        <v>21846</v>
      </c>
      <c r="B7238" t="s">
        <v>21847</v>
      </c>
      <c r="C7238" t="s">
        <v>21848</v>
      </c>
      <c r="D7238" s="10">
        <v>46088</v>
      </c>
      <c r="E7238" t="s">
        <v>19916</v>
      </c>
      <c r="F7238">
        <v>5</v>
      </c>
      <c r="G7238" t="s">
        <v>374</v>
      </c>
      <c r="H7238" t="s">
        <v>398</v>
      </c>
      <c r="I7238" t="s">
        <v>55</v>
      </c>
      <c r="J7238">
        <v>1</v>
      </c>
      <c r="K7238">
        <v>4656</v>
      </c>
      <c r="L7238" t="str">
        <f>IFERROR(INDEX(play_attribution!$B$2:$B$328,MATCH(A7238,play_attribution!$A$2:$A$328,0)),"")</f>
        <v/>
      </c>
      <c r="M7238" t="str">
        <f>VLOOKUP(H7238,seller_roster!$A$2:$B$85,2,FALSE)</f>
        <v>Rowan Kim</v>
      </c>
      <c r="N7238" t="str">
        <f>VLOOKUP(C7238,accounts!$A$2:$F$9615,2,FALSE)</f>
        <v>Nonprofit</v>
      </c>
      <c r="O7238" t="str">
        <f>VLOOKUP(C7238,accounts!$A$2:$F$9615,3,FALSE)</f>
        <v>$5M-$10M</v>
      </c>
      <c r="P7238" t="str">
        <f>VLOOKUP(C7238,accounts!$A$2:$F$9615,5,FALSE)</f>
        <v>East</v>
      </c>
      <c r="Q7238" t="b">
        <f t="shared" si="114"/>
        <v>1</v>
      </c>
      <c r="R7238" t="e">
        <f>INDEX(removed_duplicate_rows!$A$5:$A$39,MATCH(wins!A7238,removed_duplicate_rows!$A$5:$A$39,0))</f>
        <v>#N/A</v>
      </c>
    </row>
    <row r="7239" spans="1:18" ht="15.75" customHeight="1" x14ac:dyDescent="0.2">
      <c r="A7239" t="s">
        <v>21849</v>
      </c>
      <c r="B7239" t="s">
        <v>21850</v>
      </c>
      <c r="C7239" t="s">
        <v>21851</v>
      </c>
      <c r="D7239" s="10">
        <v>46088</v>
      </c>
      <c r="E7239" t="s">
        <v>19916</v>
      </c>
      <c r="F7239">
        <v>5</v>
      </c>
      <c r="G7239" t="s">
        <v>374</v>
      </c>
      <c r="H7239" t="s">
        <v>409</v>
      </c>
      <c r="I7239" t="s">
        <v>55</v>
      </c>
      <c r="J7239">
        <v>1</v>
      </c>
      <c r="K7239">
        <v>5729</v>
      </c>
      <c r="L7239" t="str">
        <f>IFERROR(INDEX(play_attribution!$B$2:$B$328,MATCH(A7239,play_attribution!$A$2:$A$328,0)),"")</f>
        <v/>
      </c>
      <c r="M7239" t="str">
        <f>VLOOKUP(H7239,seller_roster!$A$2:$B$85,2,FALSE)</f>
        <v>Devon Okafor</v>
      </c>
      <c r="N7239" t="str">
        <f>VLOOKUP(C7239,accounts!$A$2:$F$9615,2,FALSE)</f>
        <v>Retail Multi-Location</v>
      </c>
      <c r="O7239" t="str">
        <f>VLOOKUP(C7239,accounts!$A$2:$F$9615,3,FALSE)</f>
        <v>$2.5M-$5M</v>
      </c>
      <c r="P7239" t="str">
        <f>VLOOKUP(C7239,accounts!$A$2:$F$9615,5,FALSE)</f>
        <v>East</v>
      </c>
      <c r="Q7239" t="b">
        <f t="shared" si="114"/>
        <v>1</v>
      </c>
      <c r="R7239" t="e">
        <f>INDEX(removed_duplicate_rows!$A$5:$A$39,MATCH(wins!A7239,removed_duplicate_rows!$A$5:$A$39,0))</f>
        <v>#N/A</v>
      </c>
    </row>
    <row r="7240" spans="1:18" ht="15.75" customHeight="1" x14ac:dyDescent="0.2">
      <c r="A7240" t="s">
        <v>21852</v>
      </c>
      <c r="B7240" t="s">
        <v>21853</v>
      </c>
      <c r="C7240" t="s">
        <v>21854</v>
      </c>
      <c r="D7240" s="10">
        <v>46088</v>
      </c>
      <c r="E7240" t="s">
        <v>19916</v>
      </c>
      <c r="F7240">
        <v>5</v>
      </c>
      <c r="G7240" t="s">
        <v>374</v>
      </c>
      <c r="H7240" t="s">
        <v>409</v>
      </c>
      <c r="I7240" t="s">
        <v>55</v>
      </c>
      <c r="J7240">
        <v>1</v>
      </c>
      <c r="K7240">
        <v>8565</v>
      </c>
      <c r="L7240" t="str">
        <f>IFERROR(INDEX(play_attribution!$B$2:$B$328,MATCH(A7240,play_attribution!$A$2:$A$328,0)),"")</f>
        <v/>
      </c>
      <c r="M7240" t="str">
        <f>VLOOKUP(H7240,seller_roster!$A$2:$B$85,2,FALSE)</f>
        <v>Devon Okafor</v>
      </c>
      <c r="N7240" t="str">
        <f>VLOOKUP(C7240,accounts!$A$2:$F$9615,2,FALSE)</f>
        <v>Logistics</v>
      </c>
      <c r="O7240" t="str">
        <f>VLOOKUP(C7240,accounts!$A$2:$F$9615,3,FALSE)</f>
        <v>$2.5M-$5M</v>
      </c>
      <c r="P7240" t="str">
        <f>VLOOKUP(C7240,accounts!$A$2:$F$9615,5,FALSE)</f>
        <v>East</v>
      </c>
      <c r="Q7240" t="b">
        <f t="shared" si="114"/>
        <v>1</v>
      </c>
      <c r="R7240" t="e">
        <f>INDEX(removed_duplicate_rows!$A$5:$A$39,MATCH(wins!A7240,removed_duplicate_rows!$A$5:$A$39,0))</f>
        <v>#N/A</v>
      </c>
    </row>
    <row r="7241" spans="1:18" ht="15.75" customHeight="1" x14ac:dyDescent="0.2">
      <c r="A7241" t="s">
        <v>21855</v>
      </c>
      <c r="B7241" t="s">
        <v>21856</v>
      </c>
      <c r="C7241" t="s">
        <v>21857</v>
      </c>
      <c r="D7241" s="10">
        <v>46088</v>
      </c>
      <c r="E7241" t="s">
        <v>19916</v>
      </c>
      <c r="F7241">
        <v>5</v>
      </c>
      <c r="G7241" t="s">
        <v>374</v>
      </c>
      <c r="H7241" t="s">
        <v>409</v>
      </c>
      <c r="I7241" t="s">
        <v>55</v>
      </c>
      <c r="J7241">
        <v>1</v>
      </c>
      <c r="K7241">
        <v>6072</v>
      </c>
      <c r="L7241" t="str">
        <f>IFERROR(INDEX(play_attribution!$B$2:$B$328,MATCH(A7241,play_attribution!$A$2:$A$328,0)),"")</f>
        <v/>
      </c>
      <c r="M7241" t="str">
        <f>VLOOKUP(H7241,seller_roster!$A$2:$B$85,2,FALSE)</f>
        <v>Devon Okafor</v>
      </c>
      <c r="N7241" t="str">
        <f>VLOOKUP(C7241,accounts!$A$2:$F$9615,2,FALSE)</f>
        <v>Nonprofit</v>
      </c>
      <c r="O7241" t="str">
        <f>VLOOKUP(C7241,accounts!$A$2:$F$9615,3,FALSE)</f>
        <v>$2.5M-$5M</v>
      </c>
      <c r="P7241" t="str">
        <f>VLOOKUP(C7241,accounts!$A$2:$F$9615,5,FALSE)</f>
        <v>West</v>
      </c>
      <c r="Q7241" t="b">
        <f t="shared" si="114"/>
        <v>1</v>
      </c>
      <c r="R7241" t="e">
        <f>INDEX(removed_duplicate_rows!$A$5:$A$39,MATCH(wins!A7241,removed_duplicate_rows!$A$5:$A$39,0))</f>
        <v>#N/A</v>
      </c>
    </row>
    <row r="7242" spans="1:18" ht="15.75" customHeight="1" x14ac:dyDescent="0.2">
      <c r="A7242" t="s">
        <v>21858</v>
      </c>
      <c r="B7242" t="s">
        <v>21859</v>
      </c>
      <c r="C7242" t="s">
        <v>21860</v>
      </c>
      <c r="D7242" s="10">
        <v>46088</v>
      </c>
      <c r="E7242" t="s">
        <v>19916</v>
      </c>
      <c r="F7242">
        <v>5</v>
      </c>
      <c r="G7242" t="s">
        <v>374</v>
      </c>
      <c r="H7242" t="s">
        <v>383</v>
      </c>
      <c r="I7242" t="s">
        <v>55</v>
      </c>
      <c r="J7242">
        <v>1</v>
      </c>
      <c r="K7242">
        <v>3772</v>
      </c>
      <c r="L7242" t="str">
        <f>IFERROR(INDEX(play_attribution!$B$2:$B$328,MATCH(A7242,play_attribution!$A$2:$A$328,0)),"")</f>
        <v/>
      </c>
      <c r="M7242" t="str">
        <f>VLOOKUP(H7242,seller_roster!$A$2:$B$85,2,FALSE)</f>
        <v>Flor Ruiz</v>
      </c>
      <c r="N7242" t="str">
        <f>VLOOKUP(C7242,accounts!$A$2:$F$9615,2,FALSE)</f>
        <v>Healthcare Services</v>
      </c>
      <c r="O7242" t="str">
        <f>VLOOKUP(C7242,accounts!$A$2:$F$9615,3,FALSE)</f>
        <v>$1M-$2.5M</v>
      </c>
      <c r="P7242" t="str">
        <f>VLOOKUP(C7242,accounts!$A$2:$F$9615,5,FALSE)</f>
        <v>West</v>
      </c>
      <c r="Q7242" t="b">
        <f t="shared" si="114"/>
        <v>1</v>
      </c>
      <c r="R7242" t="e">
        <f>INDEX(removed_duplicate_rows!$A$5:$A$39,MATCH(wins!A7242,removed_duplicate_rows!$A$5:$A$39,0))</f>
        <v>#N/A</v>
      </c>
    </row>
    <row r="7243" spans="1:18" ht="15.75" customHeight="1" x14ac:dyDescent="0.2">
      <c r="A7243" t="s">
        <v>21861</v>
      </c>
      <c r="B7243" t="s">
        <v>21862</v>
      </c>
      <c r="C7243" t="s">
        <v>21863</v>
      </c>
      <c r="D7243" s="10">
        <v>46088</v>
      </c>
      <c r="E7243" t="s">
        <v>19916</v>
      </c>
      <c r="F7243">
        <v>5</v>
      </c>
      <c r="G7243" t="s">
        <v>374</v>
      </c>
      <c r="H7243" t="s">
        <v>783</v>
      </c>
      <c r="I7243" t="s">
        <v>55</v>
      </c>
      <c r="J7243">
        <v>1</v>
      </c>
      <c r="K7243">
        <v>5420</v>
      </c>
      <c r="L7243" t="str">
        <f>IFERROR(INDEX(play_attribution!$B$2:$B$328,MATCH(A7243,play_attribution!$A$2:$A$328,0)),"")</f>
        <v/>
      </c>
      <c r="M7243" t="str">
        <f>VLOOKUP(H7243,seller_roster!$A$2:$B$85,2,FALSE)</f>
        <v>Omar Tran</v>
      </c>
      <c r="N7243" t="str">
        <f>VLOOKUP(C7243,accounts!$A$2:$F$9615,2,FALSE)</f>
        <v>Logistics</v>
      </c>
      <c r="O7243" t="str">
        <f>VLOOKUP(C7243,accounts!$A$2:$F$9615,3,FALSE)</f>
        <v>$5M-$10M</v>
      </c>
      <c r="P7243" t="str">
        <f>VLOOKUP(C7243,accounts!$A$2:$F$9615,5,FALSE)</f>
        <v>West</v>
      </c>
      <c r="Q7243" t="b">
        <f t="shared" si="114"/>
        <v>1</v>
      </c>
      <c r="R7243" t="e">
        <f>INDEX(removed_duplicate_rows!$A$5:$A$39,MATCH(wins!A7243,removed_duplicate_rows!$A$5:$A$39,0))</f>
        <v>#N/A</v>
      </c>
    </row>
    <row r="7244" spans="1:18" ht="15.75" customHeight="1" x14ac:dyDescent="0.2">
      <c r="A7244" t="s">
        <v>21864</v>
      </c>
      <c r="B7244" t="s">
        <v>21865</v>
      </c>
      <c r="C7244" t="s">
        <v>21866</v>
      </c>
      <c r="D7244" s="10">
        <v>46088</v>
      </c>
      <c r="E7244" t="s">
        <v>19916</v>
      </c>
      <c r="F7244">
        <v>5</v>
      </c>
      <c r="G7244" t="s">
        <v>374</v>
      </c>
      <c r="H7244" t="s">
        <v>409</v>
      </c>
      <c r="I7244" t="s">
        <v>55</v>
      </c>
      <c r="J7244">
        <v>1</v>
      </c>
      <c r="K7244">
        <v>6867</v>
      </c>
      <c r="L7244" t="str">
        <f>IFERROR(INDEX(play_attribution!$B$2:$B$328,MATCH(A7244,play_attribution!$A$2:$A$328,0)),"")</f>
        <v/>
      </c>
      <c r="M7244" t="str">
        <f>VLOOKUP(H7244,seller_roster!$A$2:$B$85,2,FALSE)</f>
        <v>Devon Okafor</v>
      </c>
      <c r="N7244" t="str">
        <f>VLOOKUP(C7244,accounts!$A$2:$F$9615,2,FALSE)</f>
        <v>Manufacturing</v>
      </c>
      <c r="O7244" t="str">
        <f>VLOOKUP(C7244,accounts!$A$2:$F$9615,3,FALSE)</f>
        <v>$2.5M-$5M</v>
      </c>
      <c r="P7244" t="str">
        <f>VLOOKUP(C7244,accounts!$A$2:$F$9615,5,FALSE)</f>
        <v>East</v>
      </c>
      <c r="Q7244" t="b">
        <f t="shared" si="114"/>
        <v>1</v>
      </c>
      <c r="R7244" t="e">
        <f>INDEX(removed_duplicate_rows!$A$5:$A$39,MATCH(wins!A7244,removed_duplicate_rows!$A$5:$A$39,0))</f>
        <v>#N/A</v>
      </c>
    </row>
    <row r="7245" spans="1:18" ht="15.75" customHeight="1" x14ac:dyDescent="0.2">
      <c r="A7245" t="s">
        <v>21867</v>
      </c>
      <c r="B7245" t="s">
        <v>21868</v>
      </c>
      <c r="C7245" t="s">
        <v>21869</v>
      </c>
      <c r="D7245" s="10">
        <v>46088</v>
      </c>
      <c r="E7245" t="s">
        <v>19916</v>
      </c>
      <c r="F7245">
        <v>5</v>
      </c>
      <c r="G7245" t="s">
        <v>374</v>
      </c>
      <c r="H7245" t="s">
        <v>2183</v>
      </c>
      <c r="I7245" t="s">
        <v>55</v>
      </c>
      <c r="J7245">
        <v>1</v>
      </c>
      <c r="K7245">
        <v>6738</v>
      </c>
      <c r="L7245" t="str">
        <f>IFERROR(INDEX(play_attribution!$B$2:$B$328,MATCH(A7245,play_attribution!$A$2:$A$328,0)),"")</f>
        <v/>
      </c>
      <c r="M7245" t="str">
        <f>VLOOKUP(H7245,seller_roster!$A$2:$B$85,2,FALSE)</f>
        <v>Rowan Tran</v>
      </c>
      <c r="N7245" t="str">
        <f>VLOOKUP(C7245,accounts!$A$2:$F$9615,2,FALSE)</f>
        <v>Field Services</v>
      </c>
      <c r="O7245" t="str">
        <f>VLOOKUP(C7245,accounts!$A$2:$F$9615,3,FALSE)</f>
        <v>$5M-$10M</v>
      </c>
      <c r="P7245" t="str">
        <f>VLOOKUP(C7245,accounts!$A$2:$F$9615,5,FALSE)</f>
        <v>East</v>
      </c>
      <c r="Q7245" t="b">
        <f t="shared" si="114"/>
        <v>1</v>
      </c>
      <c r="R7245" t="e">
        <f>INDEX(removed_duplicate_rows!$A$5:$A$39,MATCH(wins!A7245,removed_duplicate_rows!$A$5:$A$39,0))</f>
        <v>#N/A</v>
      </c>
    </row>
    <row r="7246" spans="1:18" ht="15.75" customHeight="1" x14ac:dyDescent="0.2">
      <c r="A7246" t="s">
        <v>21870</v>
      </c>
      <c r="B7246" t="s">
        <v>21871</v>
      </c>
      <c r="C7246" t="s">
        <v>21872</v>
      </c>
      <c r="D7246" s="10">
        <v>46088</v>
      </c>
      <c r="E7246" t="s">
        <v>19916</v>
      </c>
      <c r="F7246">
        <v>5</v>
      </c>
      <c r="G7246" t="s">
        <v>374</v>
      </c>
      <c r="H7246" t="s">
        <v>379</v>
      </c>
      <c r="I7246" t="s">
        <v>55</v>
      </c>
      <c r="J7246">
        <v>1</v>
      </c>
      <c r="K7246">
        <v>4598</v>
      </c>
      <c r="L7246" t="str">
        <f>IFERROR(INDEX(play_attribution!$B$2:$B$328,MATCH(A7246,play_attribution!$A$2:$A$328,0)),"")</f>
        <v/>
      </c>
      <c r="M7246" t="str">
        <f>VLOOKUP(H7246,seller_roster!$A$2:$B$85,2,FALSE)</f>
        <v>Tatum Vega</v>
      </c>
      <c r="N7246" t="str">
        <f>VLOOKUP(C7246,accounts!$A$2:$F$9615,2,FALSE)</f>
        <v>Retail Multi-Location</v>
      </c>
      <c r="O7246" t="str">
        <f>VLOOKUP(C7246,accounts!$A$2:$F$9615,3,FALSE)</f>
        <v>$2.5M-$5M</v>
      </c>
      <c r="P7246" t="str">
        <f>VLOOKUP(C7246,accounts!$A$2:$F$9615,5,FALSE)</f>
        <v>West</v>
      </c>
      <c r="Q7246" t="b">
        <f t="shared" si="114"/>
        <v>1</v>
      </c>
      <c r="R7246" t="e">
        <f>INDEX(removed_duplicate_rows!$A$5:$A$39,MATCH(wins!A7246,removed_duplicate_rows!$A$5:$A$39,0))</f>
        <v>#N/A</v>
      </c>
    </row>
    <row r="7247" spans="1:18" ht="15.75" customHeight="1" x14ac:dyDescent="0.2">
      <c r="A7247" t="s">
        <v>21873</v>
      </c>
      <c r="B7247" t="s">
        <v>21874</v>
      </c>
      <c r="C7247" t="s">
        <v>21875</v>
      </c>
      <c r="D7247" s="10">
        <v>46088</v>
      </c>
      <c r="E7247" t="s">
        <v>19916</v>
      </c>
      <c r="F7247">
        <v>5</v>
      </c>
      <c r="G7247" t="s">
        <v>374</v>
      </c>
      <c r="H7247" t="s">
        <v>4096</v>
      </c>
      <c r="I7247" t="s">
        <v>55</v>
      </c>
      <c r="J7247">
        <v>1</v>
      </c>
      <c r="K7247">
        <v>4139</v>
      </c>
      <c r="L7247" t="str">
        <f>IFERROR(INDEX(play_attribution!$B$2:$B$328,MATCH(A7247,play_attribution!$A$2:$A$328,0)),"")</f>
        <v/>
      </c>
      <c r="M7247" t="str">
        <f>VLOOKUP(H7247,seller_roster!$A$2:$B$85,2,FALSE)</f>
        <v>Vesper Kim</v>
      </c>
      <c r="N7247" t="str">
        <f>VLOOKUP(C7247,accounts!$A$2:$F$9615,2,FALSE)</f>
        <v>Nonprofit</v>
      </c>
      <c r="O7247" t="str">
        <f>VLOOKUP(C7247,accounts!$A$2:$F$9615,3,FALSE)</f>
        <v>$5M-$10M</v>
      </c>
      <c r="P7247" t="str">
        <f>VLOOKUP(C7247,accounts!$A$2:$F$9615,5,FALSE)</f>
        <v>East</v>
      </c>
      <c r="Q7247" t="b">
        <f t="shared" si="114"/>
        <v>1</v>
      </c>
      <c r="R7247" t="e">
        <f>INDEX(removed_duplicate_rows!$A$5:$A$39,MATCH(wins!A7247,removed_duplicate_rows!$A$5:$A$39,0))</f>
        <v>#N/A</v>
      </c>
    </row>
    <row r="7248" spans="1:18" ht="15.75" customHeight="1" x14ac:dyDescent="0.2">
      <c r="A7248" t="s">
        <v>21876</v>
      </c>
      <c r="B7248" t="s">
        <v>21877</v>
      </c>
      <c r="C7248" t="s">
        <v>21878</v>
      </c>
      <c r="D7248" s="10">
        <v>46088</v>
      </c>
      <c r="E7248" t="s">
        <v>19916</v>
      </c>
      <c r="F7248">
        <v>5</v>
      </c>
      <c r="G7248" t="s">
        <v>374</v>
      </c>
      <c r="H7248" t="s">
        <v>427</v>
      </c>
      <c r="I7248" t="s">
        <v>55</v>
      </c>
      <c r="J7248">
        <v>1</v>
      </c>
      <c r="K7248">
        <v>3606</v>
      </c>
      <c r="L7248" t="str">
        <f>IFERROR(INDEX(play_attribution!$B$2:$B$328,MATCH(A7248,play_attribution!$A$2:$A$328,0)),"")</f>
        <v/>
      </c>
      <c r="M7248" t="str">
        <f>VLOOKUP(H7248,seller_roster!$A$2:$B$85,2,FALSE)</f>
        <v>Peyton Moreau</v>
      </c>
      <c r="N7248" t="str">
        <f>VLOOKUP(C7248,accounts!$A$2:$F$9615,2,FALSE)</f>
        <v>Hospitality Group</v>
      </c>
      <c r="O7248" t="str">
        <f>VLOOKUP(C7248,accounts!$A$2:$F$9615,3,FALSE)</f>
        <v>$5M-$10M</v>
      </c>
      <c r="P7248" t="str">
        <f>VLOOKUP(C7248,accounts!$A$2:$F$9615,5,FALSE)</f>
        <v>West</v>
      </c>
      <c r="Q7248" t="b">
        <f t="shared" si="114"/>
        <v>1</v>
      </c>
      <c r="R7248" t="e">
        <f>INDEX(removed_duplicate_rows!$A$5:$A$39,MATCH(wins!A7248,removed_duplicate_rows!$A$5:$A$39,0))</f>
        <v>#N/A</v>
      </c>
    </row>
    <row r="7249" spans="1:18" ht="15.75" customHeight="1" x14ac:dyDescent="0.2">
      <c r="A7249" t="s">
        <v>21879</v>
      </c>
      <c r="B7249" t="s">
        <v>21880</v>
      </c>
      <c r="C7249" t="s">
        <v>21881</v>
      </c>
      <c r="D7249" s="10">
        <v>46088</v>
      </c>
      <c r="E7249" t="s">
        <v>19916</v>
      </c>
      <c r="F7249">
        <v>5</v>
      </c>
      <c r="G7249" t="s">
        <v>374</v>
      </c>
      <c r="H7249" t="s">
        <v>402</v>
      </c>
      <c r="I7249" t="s">
        <v>55</v>
      </c>
      <c r="J7249">
        <v>1</v>
      </c>
      <c r="K7249">
        <v>6176</v>
      </c>
      <c r="L7249" t="str">
        <f>IFERROR(INDEX(play_attribution!$B$2:$B$328,MATCH(A7249,play_attribution!$A$2:$A$328,0)),"")</f>
        <v/>
      </c>
      <c r="M7249" t="str">
        <f>VLOOKUP(H7249,seller_roster!$A$2:$B$85,2,FALSE)</f>
        <v>Frankie Vega</v>
      </c>
      <c r="N7249" t="str">
        <f>VLOOKUP(C7249,accounts!$A$2:$F$9615,2,FALSE)</f>
        <v>Healthcare Services</v>
      </c>
      <c r="O7249" t="str">
        <f>VLOOKUP(C7249,accounts!$A$2:$F$9615,3,FALSE)</f>
        <v>$2.5M-$5M</v>
      </c>
      <c r="P7249" t="str">
        <f>VLOOKUP(C7249,accounts!$A$2:$F$9615,5,FALSE)</f>
        <v>East</v>
      </c>
      <c r="Q7249" t="b">
        <f t="shared" si="114"/>
        <v>1</v>
      </c>
      <c r="R7249" t="e">
        <f>INDEX(removed_duplicate_rows!$A$5:$A$39,MATCH(wins!A7249,removed_duplicate_rows!$A$5:$A$39,0))</f>
        <v>#N/A</v>
      </c>
    </row>
    <row r="7250" spans="1:18" ht="15.75" customHeight="1" x14ac:dyDescent="0.2">
      <c r="A7250" t="s">
        <v>21882</v>
      </c>
      <c r="B7250" t="s">
        <v>21883</v>
      </c>
      <c r="C7250" t="s">
        <v>21884</v>
      </c>
      <c r="D7250" s="10">
        <v>46088</v>
      </c>
      <c r="E7250" t="s">
        <v>19916</v>
      </c>
      <c r="F7250">
        <v>5</v>
      </c>
      <c r="G7250" t="s">
        <v>374</v>
      </c>
      <c r="H7250" t="s">
        <v>375</v>
      </c>
      <c r="I7250" t="s">
        <v>55</v>
      </c>
      <c r="J7250">
        <v>1</v>
      </c>
      <c r="K7250">
        <v>5413</v>
      </c>
      <c r="L7250" t="str">
        <f>IFERROR(INDEX(play_attribution!$B$2:$B$328,MATCH(A7250,play_attribution!$A$2:$A$328,0)),"")</f>
        <v/>
      </c>
      <c r="M7250" t="str">
        <f>VLOOKUP(H7250,seller_roster!$A$2:$B$85,2,FALSE)</f>
        <v>Sol Lindqvist</v>
      </c>
      <c r="N7250" t="str">
        <f>VLOOKUP(C7250,accounts!$A$2:$F$9615,2,FALSE)</f>
        <v>Field Services</v>
      </c>
      <c r="O7250" t="str">
        <f>VLOOKUP(C7250,accounts!$A$2:$F$9615,3,FALSE)</f>
        <v>$5M-$10M</v>
      </c>
      <c r="P7250" t="str">
        <f>VLOOKUP(C7250,accounts!$A$2:$F$9615,5,FALSE)</f>
        <v>Central</v>
      </c>
      <c r="Q7250" t="b">
        <f t="shared" si="114"/>
        <v>1</v>
      </c>
      <c r="R7250" t="e">
        <f>INDEX(removed_duplicate_rows!$A$5:$A$39,MATCH(wins!A7250,removed_duplicate_rows!$A$5:$A$39,0))</f>
        <v>#N/A</v>
      </c>
    </row>
    <row r="7251" spans="1:18" ht="15.75" customHeight="1" x14ac:dyDescent="0.2">
      <c r="A7251" t="s">
        <v>21885</v>
      </c>
      <c r="B7251" t="s">
        <v>21886</v>
      </c>
      <c r="C7251" t="s">
        <v>21887</v>
      </c>
      <c r="D7251" s="10">
        <v>46088</v>
      </c>
      <c r="E7251" t="s">
        <v>19916</v>
      </c>
      <c r="F7251">
        <v>5</v>
      </c>
      <c r="G7251" t="s">
        <v>374</v>
      </c>
      <c r="H7251" t="s">
        <v>1123</v>
      </c>
      <c r="I7251" t="s">
        <v>55</v>
      </c>
      <c r="J7251">
        <v>1</v>
      </c>
      <c r="K7251">
        <v>6556</v>
      </c>
      <c r="L7251" t="str">
        <f>IFERROR(INDEX(play_attribution!$B$2:$B$328,MATCH(A7251,play_attribution!$A$2:$A$328,0)),"")</f>
        <v/>
      </c>
      <c r="M7251" t="str">
        <f>VLOOKUP(H7251,seller_roster!$A$2:$B$85,2,FALSE)</f>
        <v>Peyton Silva</v>
      </c>
      <c r="N7251" t="str">
        <f>VLOOKUP(C7251,accounts!$A$2:$F$9615,2,FALSE)</f>
        <v>Construction</v>
      </c>
      <c r="O7251" t="str">
        <f>VLOOKUP(C7251,accounts!$A$2:$F$9615,3,FALSE)</f>
        <v>$2.5M-$5M</v>
      </c>
      <c r="P7251" t="str">
        <f>VLOOKUP(C7251,accounts!$A$2:$F$9615,5,FALSE)</f>
        <v>East</v>
      </c>
      <c r="Q7251" t="b">
        <f t="shared" si="114"/>
        <v>1</v>
      </c>
      <c r="R7251" t="e">
        <f>INDEX(removed_duplicate_rows!$A$5:$A$39,MATCH(wins!A7251,removed_duplicate_rows!$A$5:$A$39,0))</f>
        <v>#N/A</v>
      </c>
    </row>
    <row r="7252" spans="1:18" ht="15.75" customHeight="1" x14ac:dyDescent="0.2">
      <c r="A7252" t="s">
        <v>21888</v>
      </c>
      <c r="B7252" t="s">
        <v>21889</v>
      </c>
      <c r="C7252" t="s">
        <v>21890</v>
      </c>
      <c r="D7252" s="10">
        <v>46088</v>
      </c>
      <c r="E7252" t="s">
        <v>19916</v>
      </c>
      <c r="F7252">
        <v>5</v>
      </c>
      <c r="G7252" t="s">
        <v>374</v>
      </c>
      <c r="H7252" t="s">
        <v>1843</v>
      </c>
      <c r="I7252" t="s">
        <v>55</v>
      </c>
      <c r="J7252">
        <v>1</v>
      </c>
      <c r="K7252">
        <v>6113</v>
      </c>
      <c r="L7252" t="str">
        <f>IFERROR(INDEX(play_attribution!$B$2:$B$328,MATCH(A7252,play_attribution!$A$2:$A$328,0)),"")</f>
        <v/>
      </c>
      <c r="M7252" t="str">
        <f>VLOOKUP(H7252,seller_roster!$A$2:$B$85,2,FALSE)</f>
        <v>Quinn Mbeki</v>
      </c>
      <c r="N7252" t="str">
        <f>VLOOKUP(C7252,accounts!$A$2:$F$9615,2,FALSE)</f>
        <v>Hospitality Group</v>
      </c>
      <c r="O7252" t="str">
        <f>VLOOKUP(C7252,accounts!$A$2:$F$9615,3,FALSE)</f>
        <v>$5M-$10M</v>
      </c>
      <c r="P7252" t="str">
        <f>VLOOKUP(C7252,accounts!$A$2:$F$9615,5,FALSE)</f>
        <v>West</v>
      </c>
      <c r="Q7252" t="b">
        <f t="shared" si="114"/>
        <v>1</v>
      </c>
      <c r="R7252" t="e">
        <f>INDEX(removed_duplicate_rows!$A$5:$A$39,MATCH(wins!A7252,removed_duplicate_rows!$A$5:$A$39,0))</f>
        <v>#N/A</v>
      </c>
    </row>
    <row r="7253" spans="1:18" ht="15.75" customHeight="1" x14ac:dyDescent="0.2">
      <c r="A7253" t="s">
        <v>21891</v>
      </c>
      <c r="B7253" t="s">
        <v>21892</v>
      </c>
      <c r="C7253" t="s">
        <v>21893</v>
      </c>
      <c r="D7253" s="10">
        <v>46088</v>
      </c>
      <c r="E7253" t="s">
        <v>19916</v>
      </c>
      <c r="F7253">
        <v>5</v>
      </c>
      <c r="G7253" t="s">
        <v>374</v>
      </c>
      <c r="H7253" t="s">
        <v>783</v>
      </c>
      <c r="I7253" t="s">
        <v>55</v>
      </c>
      <c r="J7253">
        <v>1</v>
      </c>
      <c r="K7253">
        <v>7930</v>
      </c>
      <c r="L7253" t="str">
        <f>IFERROR(INDEX(play_attribution!$B$2:$B$328,MATCH(A7253,play_attribution!$A$2:$A$328,0)),"")</f>
        <v/>
      </c>
      <c r="M7253" t="str">
        <f>VLOOKUP(H7253,seller_roster!$A$2:$B$85,2,FALSE)</f>
        <v>Omar Tran</v>
      </c>
      <c r="N7253" t="str">
        <f>VLOOKUP(C7253,accounts!$A$2:$F$9615,2,FALSE)</f>
        <v>Hospitality Group</v>
      </c>
      <c r="O7253" t="str">
        <f>VLOOKUP(C7253,accounts!$A$2:$F$9615,3,FALSE)</f>
        <v>$2.5M-$5M</v>
      </c>
      <c r="P7253" t="str">
        <f>VLOOKUP(C7253,accounts!$A$2:$F$9615,5,FALSE)</f>
        <v>East</v>
      </c>
      <c r="Q7253" t="b">
        <f t="shared" si="114"/>
        <v>1</v>
      </c>
      <c r="R7253" t="e">
        <f>INDEX(removed_duplicate_rows!$A$5:$A$39,MATCH(wins!A7253,removed_duplicate_rows!$A$5:$A$39,0))</f>
        <v>#N/A</v>
      </c>
    </row>
    <row r="7254" spans="1:18" ht="15.75" customHeight="1" x14ac:dyDescent="0.2">
      <c r="A7254" t="s">
        <v>21894</v>
      </c>
      <c r="B7254" t="s">
        <v>21895</v>
      </c>
      <c r="C7254" t="s">
        <v>21896</v>
      </c>
      <c r="D7254" s="10">
        <v>46088</v>
      </c>
      <c r="E7254" t="s">
        <v>19916</v>
      </c>
      <c r="F7254">
        <v>5</v>
      </c>
      <c r="G7254" t="s">
        <v>374</v>
      </c>
      <c r="H7254" t="s">
        <v>398</v>
      </c>
      <c r="I7254" t="s">
        <v>55</v>
      </c>
      <c r="J7254">
        <v>1</v>
      </c>
      <c r="K7254">
        <v>7505</v>
      </c>
      <c r="L7254" t="str">
        <f>IFERROR(INDEX(play_attribution!$B$2:$B$328,MATCH(A7254,play_attribution!$A$2:$A$328,0)),"")</f>
        <v/>
      </c>
      <c r="M7254" t="str">
        <f>VLOOKUP(H7254,seller_roster!$A$2:$B$85,2,FALSE)</f>
        <v>Rowan Kim</v>
      </c>
      <c r="N7254" t="str">
        <f>VLOOKUP(C7254,accounts!$A$2:$F$9615,2,FALSE)</f>
        <v>Manufacturing</v>
      </c>
      <c r="O7254" t="str">
        <f>VLOOKUP(C7254,accounts!$A$2:$F$9615,3,FALSE)</f>
        <v>$5M-$10M</v>
      </c>
      <c r="P7254" t="str">
        <f>VLOOKUP(C7254,accounts!$A$2:$F$9615,5,FALSE)</f>
        <v>Central</v>
      </c>
      <c r="Q7254" t="b">
        <f t="shared" si="114"/>
        <v>1</v>
      </c>
      <c r="R7254" t="e">
        <f>INDEX(removed_duplicate_rows!$A$5:$A$39,MATCH(wins!A7254,removed_duplicate_rows!$A$5:$A$39,0))</f>
        <v>#N/A</v>
      </c>
    </row>
    <row r="7255" spans="1:18" ht="15.75" customHeight="1" x14ac:dyDescent="0.2">
      <c r="A7255" t="s">
        <v>21897</v>
      </c>
      <c r="B7255" t="s">
        <v>21898</v>
      </c>
      <c r="C7255" t="s">
        <v>21899</v>
      </c>
      <c r="D7255" s="10">
        <v>46088</v>
      </c>
      <c r="E7255" t="s">
        <v>19916</v>
      </c>
      <c r="F7255">
        <v>5</v>
      </c>
      <c r="G7255" t="s">
        <v>374</v>
      </c>
      <c r="H7255" t="s">
        <v>409</v>
      </c>
      <c r="I7255" t="s">
        <v>55</v>
      </c>
      <c r="J7255">
        <v>1</v>
      </c>
      <c r="K7255">
        <v>5042</v>
      </c>
      <c r="L7255" t="str">
        <f>IFERROR(INDEX(play_attribution!$B$2:$B$328,MATCH(A7255,play_attribution!$A$2:$A$328,0)),"")</f>
        <v/>
      </c>
      <c r="M7255" t="str">
        <f>VLOOKUP(H7255,seller_roster!$A$2:$B$85,2,FALSE)</f>
        <v>Devon Okafor</v>
      </c>
      <c r="N7255" t="str">
        <f>VLOOKUP(C7255,accounts!$A$2:$F$9615,2,FALSE)</f>
        <v>Professional Services</v>
      </c>
      <c r="O7255" t="str">
        <f>VLOOKUP(C7255,accounts!$A$2:$F$9615,3,FALSE)</f>
        <v>&gt;$10M</v>
      </c>
      <c r="P7255" t="str">
        <f>VLOOKUP(C7255,accounts!$A$2:$F$9615,5,FALSE)</f>
        <v>Central</v>
      </c>
      <c r="Q7255" t="b">
        <f t="shared" si="114"/>
        <v>1</v>
      </c>
      <c r="R7255" t="e">
        <f>INDEX(removed_duplicate_rows!$A$5:$A$39,MATCH(wins!A7255,removed_duplicate_rows!$A$5:$A$39,0))</f>
        <v>#N/A</v>
      </c>
    </row>
    <row r="7256" spans="1:18" ht="15.75" customHeight="1" x14ac:dyDescent="0.2">
      <c r="A7256" t="s">
        <v>21900</v>
      </c>
      <c r="B7256" t="s">
        <v>21901</v>
      </c>
      <c r="C7256" t="s">
        <v>21902</v>
      </c>
      <c r="D7256" s="10">
        <v>46088</v>
      </c>
      <c r="E7256" t="s">
        <v>19916</v>
      </c>
      <c r="F7256">
        <v>5</v>
      </c>
      <c r="G7256" t="s">
        <v>374</v>
      </c>
      <c r="H7256" t="s">
        <v>409</v>
      </c>
      <c r="I7256" t="s">
        <v>55</v>
      </c>
      <c r="J7256">
        <v>1</v>
      </c>
      <c r="K7256">
        <v>7630</v>
      </c>
      <c r="L7256" t="str">
        <f>IFERROR(INDEX(play_attribution!$B$2:$B$328,MATCH(A7256,play_attribution!$A$2:$A$328,0)),"")</f>
        <v/>
      </c>
      <c r="M7256" t="str">
        <f>VLOOKUP(H7256,seller_roster!$A$2:$B$85,2,FALSE)</f>
        <v>Devon Okafor</v>
      </c>
      <c r="N7256" t="str">
        <f>VLOOKUP(C7256,accounts!$A$2:$F$9615,2,FALSE)</f>
        <v>Retail Multi-Location</v>
      </c>
      <c r="O7256" t="str">
        <f>VLOOKUP(C7256,accounts!$A$2:$F$9615,3,FALSE)</f>
        <v>$2.5M-$5M</v>
      </c>
      <c r="P7256" t="str">
        <f>VLOOKUP(C7256,accounts!$A$2:$F$9615,5,FALSE)</f>
        <v>West</v>
      </c>
      <c r="Q7256" t="b">
        <f t="shared" si="114"/>
        <v>1</v>
      </c>
      <c r="R7256" t="e">
        <f>INDEX(removed_duplicate_rows!$A$5:$A$39,MATCH(wins!A7256,removed_duplicate_rows!$A$5:$A$39,0))</f>
        <v>#N/A</v>
      </c>
    </row>
    <row r="7257" spans="1:18" ht="15.75" customHeight="1" x14ac:dyDescent="0.2">
      <c r="A7257" t="s">
        <v>21903</v>
      </c>
      <c r="B7257" t="s">
        <v>21904</v>
      </c>
      <c r="C7257" t="s">
        <v>21905</v>
      </c>
      <c r="D7257" s="10">
        <v>46088</v>
      </c>
      <c r="E7257" t="s">
        <v>19916</v>
      </c>
      <c r="F7257">
        <v>5</v>
      </c>
      <c r="G7257" t="s">
        <v>374</v>
      </c>
      <c r="H7257" t="s">
        <v>387</v>
      </c>
      <c r="I7257" t="s">
        <v>55</v>
      </c>
      <c r="J7257">
        <v>1</v>
      </c>
      <c r="K7257">
        <v>5044</v>
      </c>
      <c r="L7257" t="str">
        <f>IFERROR(INDEX(play_attribution!$B$2:$B$328,MATCH(A7257,play_attribution!$A$2:$A$328,0)),"")</f>
        <v/>
      </c>
      <c r="M7257" t="str">
        <f>VLOOKUP(H7257,seller_roster!$A$2:$B$85,2,FALSE)</f>
        <v>Ray Kim</v>
      </c>
      <c r="N7257" t="str">
        <f>VLOOKUP(C7257,accounts!$A$2:$F$9615,2,FALSE)</f>
        <v>Logistics</v>
      </c>
      <c r="O7257" t="str">
        <f>VLOOKUP(C7257,accounts!$A$2:$F$9615,3,FALSE)</f>
        <v>&gt;$10M</v>
      </c>
      <c r="P7257" t="str">
        <f>VLOOKUP(C7257,accounts!$A$2:$F$9615,5,FALSE)</f>
        <v>East</v>
      </c>
      <c r="Q7257" t="b">
        <f t="shared" si="114"/>
        <v>1</v>
      </c>
      <c r="R7257" t="e">
        <f>INDEX(removed_duplicate_rows!$A$5:$A$39,MATCH(wins!A7257,removed_duplicate_rows!$A$5:$A$39,0))</f>
        <v>#N/A</v>
      </c>
    </row>
    <row r="7258" spans="1:18" ht="15.75" customHeight="1" x14ac:dyDescent="0.2">
      <c r="A7258" t="s">
        <v>21906</v>
      </c>
      <c r="B7258" t="s">
        <v>21907</v>
      </c>
      <c r="C7258" t="s">
        <v>21908</v>
      </c>
      <c r="D7258" s="10">
        <v>46088</v>
      </c>
      <c r="E7258" t="s">
        <v>19916</v>
      </c>
      <c r="F7258">
        <v>5</v>
      </c>
      <c r="G7258" t="s">
        <v>374</v>
      </c>
      <c r="H7258" t="s">
        <v>379</v>
      </c>
      <c r="I7258" t="s">
        <v>55</v>
      </c>
      <c r="J7258">
        <v>1</v>
      </c>
      <c r="K7258">
        <v>6110</v>
      </c>
      <c r="L7258" t="str">
        <f>IFERROR(INDEX(play_attribution!$B$2:$B$328,MATCH(A7258,play_attribution!$A$2:$A$328,0)),"")</f>
        <v/>
      </c>
      <c r="M7258" t="str">
        <f>VLOOKUP(H7258,seller_roster!$A$2:$B$85,2,FALSE)</f>
        <v>Tatum Vega</v>
      </c>
      <c r="N7258" t="str">
        <f>VLOOKUP(C7258,accounts!$A$2:$F$9615,2,FALSE)</f>
        <v>Field Services</v>
      </c>
      <c r="O7258" t="str">
        <f>VLOOKUP(C7258,accounts!$A$2:$F$9615,3,FALSE)</f>
        <v>$2.5M-$5M</v>
      </c>
      <c r="P7258" t="str">
        <f>VLOOKUP(C7258,accounts!$A$2:$F$9615,5,FALSE)</f>
        <v>East</v>
      </c>
      <c r="Q7258" t="b">
        <f t="shared" si="114"/>
        <v>1</v>
      </c>
      <c r="R7258" t="e">
        <f>INDEX(removed_duplicate_rows!$A$5:$A$39,MATCH(wins!A7258,removed_duplicate_rows!$A$5:$A$39,0))</f>
        <v>#N/A</v>
      </c>
    </row>
    <row r="7259" spans="1:18" ht="15.75" customHeight="1" x14ac:dyDescent="0.2">
      <c r="A7259" t="s">
        <v>21909</v>
      </c>
      <c r="B7259" t="s">
        <v>21910</v>
      </c>
      <c r="C7259" t="s">
        <v>21911</v>
      </c>
      <c r="D7259" s="10">
        <v>46088</v>
      </c>
      <c r="E7259" t="s">
        <v>19916</v>
      </c>
      <c r="F7259">
        <v>5</v>
      </c>
      <c r="G7259" t="s">
        <v>374</v>
      </c>
      <c r="H7259" t="s">
        <v>387</v>
      </c>
      <c r="I7259" t="s">
        <v>55</v>
      </c>
      <c r="J7259">
        <v>1</v>
      </c>
      <c r="K7259">
        <v>4369</v>
      </c>
      <c r="L7259" t="str">
        <f>IFERROR(INDEX(play_attribution!$B$2:$B$328,MATCH(A7259,play_attribution!$A$2:$A$328,0)),"")</f>
        <v/>
      </c>
      <c r="M7259" t="str">
        <f>VLOOKUP(H7259,seller_roster!$A$2:$B$85,2,FALSE)</f>
        <v>Ray Kim</v>
      </c>
      <c r="N7259" t="str">
        <f>VLOOKUP(C7259,accounts!$A$2:$F$9615,2,FALSE)</f>
        <v>Healthcare Services</v>
      </c>
      <c r="O7259" t="str">
        <f>VLOOKUP(C7259,accounts!$A$2:$F$9615,3,FALSE)</f>
        <v>$5M-$10M</v>
      </c>
      <c r="P7259" t="str">
        <f>VLOOKUP(C7259,accounts!$A$2:$F$9615,5,FALSE)</f>
        <v>East</v>
      </c>
      <c r="Q7259" t="b">
        <f t="shared" si="114"/>
        <v>1</v>
      </c>
      <c r="R7259" t="e">
        <f>INDEX(removed_duplicate_rows!$A$5:$A$39,MATCH(wins!A7259,removed_duplicate_rows!$A$5:$A$39,0))</f>
        <v>#N/A</v>
      </c>
    </row>
    <row r="7260" spans="1:18" ht="15.75" customHeight="1" x14ac:dyDescent="0.2">
      <c r="A7260" t="s">
        <v>21912</v>
      </c>
      <c r="B7260" t="s">
        <v>21913</v>
      </c>
      <c r="C7260" t="s">
        <v>21914</v>
      </c>
      <c r="D7260" s="10">
        <v>46088</v>
      </c>
      <c r="E7260" t="s">
        <v>19916</v>
      </c>
      <c r="F7260">
        <v>5</v>
      </c>
      <c r="G7260" t="s">
        <v>374</v>
      </c>
      <c r="H7260" t="s">
        <v>1123</v>
      </c>
      <c r="I7260" t="s">
        <v>55</v>
      </c>
      <c r="J7260">
        <v>1</v>
      </c>
      <c r="K7260">
        <v>4747</v>
      </c>
      <c r="L7260" t="str">
        <f>IFERROR(INDEX(play_attribution!$B$2:$B$328,MATCH(A7260,play_attribution!$A$2:$A$328,0)),"")</f>
        <v/>
      </c>
      <c r="M7260" t="str">
        <f>VLOOKUP(H7260,seller_roster!$A$2:$B$85,2,FALSE)</f>
        <v>Peyton Silva</v>
      </c>
      <c r="N7260" t="str">
        <f>VLOOKUP(C7260,accounts!$A$2:$F$9615,2,FALSE)</f>
        <v>Hospitality Group</v>
      </c>
      <c r="O7260" t="str">
        <f>VLOOKUP(C7260,accounts!$A$2:$F$9615,3,FALSE)</f>
        <v>$2.5M-$5M</v>
      </c>
      <c r="P7260" t="str">
        <f>VLOOKUP(C7260,accounts!$A$2:$F$9615,5,FALSE)</f>
        <v>East</v>
      </c>
      <c r="Q7260" t="b">
        <f t="shared" si="114"/>
        <v>1</v>
      </c>
      <c r="R7260" t="e">
        <f>INDEX(removed_duplicate_rows!$A$5:$A$39,MATCH(wins!A7260,removed_duplicate_rows!$A$5:$A$39,0))</f>
        <v>#N/A</v>
      </c>
    </row>
    <row r="7261" spans="1:18" ht="15.75" customHeight="1" x14ac:dyDescent="0.2">
      <c r="A7261" t="s">
        <v>21915</v>
      </c>
      <c r="B7261" t="s">
        <v>21916</v>
      </c>
      <c r="C7261" t="s">
        <v>21917</v>
      </c>
      <c r="D7261" s="10">
        <v>46088</v>
      </c>
      <c r="E7261" t="s">
        <v>19916</v>
      </c>
      <c r="F7261">
        <v>5</v>
      </c>
      <c r="G7261" t="s">
        <v>374</v>
      </c>
      <c r="H7261" t="s">
        <v>413</v>
      </c>
      <c r="I7261" t="s">
        <v>55</v>
      </c>
      <c r="J7261">
        <v>1</v>
      </c>
      <c r="K7261">
        <v>5203</v>
      </c>
      <c r="L7261" t="str">
        <f>IFERROR(INDEX(play_attribution!$B$2:$B$328,MATCH(A7261,play_attribution!$A$2:$A$328,0)),"")</f>
        <v/>
      </c>
      <c r="M7261" t="str">
        <f>VLOOKUP(H7261,seller_roster!$A$2:$B$85,2,FALSE)</f>
        <v>Phoenix Doyle</v>
      </c>
      <c r="N7261" t="str">
        <f>VLOOKUP(C7261,accounts!$A$2:$F$9615,2,FALSE)</f>
        <v>Wholesale &amp; Distribution</v>
      </c>
      <c r="O7261" t="str">
        <f>VLOOKUP(C7261,accounts!$A$2:$F$9615,3,FALSE)</f>
        <v>$2.5M-$5M</v>
      </c>
      <c r="P7261" t="str">
        <f>VLOOKUP(C7261,accounts!$A$2:$F$9615,5,FALSE)</f>
        <v>West</v>
      </c>
      <c r="Q7261" t="b">
        <f t="shared" si="114"/>
        <v>1</v>
      </c>
      <c r="R7261" t="e">
        <f>INDEX(removed_duplicate_rows!$A$5:$A$39,MATCH(wins!A7261,removed_duplicate_rows!$A$5:$A$39,0))</f>
        <v>#N/A</v>
      </c>
    </row>
    <row r="7262" spans="1:18" ht="15.75" customHeight="1" x14ac:dyDescent="0.2">
      <c r="A7262" t="s">
        <v>21918</v>
      </c>
      <c r="B7262" t="s">
        <v>21919</v>
      </c>
      <c r="C7262" t="s">
        <v>21920</v>
      </c>
      <c r="D7262" s="10">
        <v>46088</v>
      </c>
      <c r="E7262" t="s">
        <v>19916</v>
      </c>
      <c r="F7262">
        <v>5</v>
      </c>
      <c r="G7262" t="s">
        <v>374</v>
      </c>
      <c r="H7262" t="s">
        <v>398</v>
      </c>
      <c r="I7262" t="s">
        <v>55</v>
      </c>
      <c r="J7262">
        <v>1</v>
      </c>
      <c r="K7262">
        <v>9294</v>
      </c>
      <c r="L7262" t="str">
        <f>IFERROR(INDEX(play_attribution!$B$2:$B$328,MATCH(A7262,play_attribution!$A$2:$A$328,0)),"")</f>
        <v/>
      </c>
      <c r="M7262" t="str">
        <f>VLOOKUP(H7262,seller_roster!$A$2:$B$85,2,FALSE)</f>
        <v>Rowan Kim</v>
      </c>
      <c r="N7262" t="str">
        <f>VLOOKUP(C7262,accounts!$A$2:$F$9615,2,FALSE)</f>
        <v>Field Services</v>
      </c>
      <c r="O7262" t="str">
        <f>VLOOKUP(C7262,accounts!$A$2:$F$9615,3,FALSE)</f>
        <v>$5M-$10M</v>
      </c>
      <c r="P7262" t="str">
        <f>VLOOKUP(C7262,accounts!$A$2:$F$9615,5,FALSE)</f>
        <v>Central</v>
      </c>
      <c r="Q7262" t="b">
        <f t="shared" si="114"/>
        <v>1</v>
      </c>
      <c r="R7262" t="e">
        <f>INDEX(removed_duplicate_rows!$A$5:$A$39,MATCH(wins!A7262,removed_duplicate_rows!$A$5:$A$39,0))</f>
        <v>#N/A</v>
      </c>
    </row>
    <row r="7263" spans="1:18" ht="15.75" customHeight="1" x14ac:dyDescent="0.2">
      <c r="A7263" t="s">
        <v>21921</v>
      </c>
      <c r="B7263" t="s">
        <v>21922</v>
      </c>
      <c r="C7263" t="s">
        <v>21923</v>
      </c>
      <c r="D7263" s="10">
        <v>46088</v>
      </c>
      <c r="E7263" t="s">
        <v>19916</v>
      </c>
      <c r="F7263">
        <v>5</v>
      </c>
      <c r="G7263" t="s">
        <v>374</v>
      </c>
      <c r="H7263" t="s">
        <v>383</v>
      </c>
      <c r="I7263" t="s">
        <v>55</v>
      </c>
      <c r="J7263">
        <v>1</v>
      </c>
      <c r="K7263">
        <v>4018</v>
      </c>
      <c r="L7263" t="str">
        <f>IFERROR(INDEX(play_attribution!$B$2:$B$328,MATCH(A7263,play_attribution!$A$2:$A$328,0)),"")</f>
        <v/>
      </c>
      <c r="M7263" t="str">
        <f>VLOOKUP(H7263,seller_roster!$A$2:$B$85,2,FALSE)</f>
        <v>Flor Ruiz</v>
      </c>
      <c r="N7263" t="str">
        <f>VLOOKUP(C7263,accounts!$A$2:$F$9615,2,FALSE)</f>
        <v>Retail Multi-Location</v>
      </c>
      <c r="O7263" t="str">
        <f>VLOOKUP(C7263,accounts!$A$2:$F$9615,3,FALSE)</f>
        <v>$2.5M-$5M</v>
      </c>
      <c r="P7263" t="str">
        <f>VLOOKUP(C7263,accounts!$A$2:$F$9615,5,FALSE)</f>
        <v>West</v>
      </c>
      <c r="Q7263" t="b">
        <f t="shared" si="114"/>
        <v>1</v>
      </c>
      <c r="R7263" t="e">
        <f>INDEX(removed_duplicate_rows!$A$5:$A$39,MATCH(wins!A7263,removed_duplicate_rows!$A$5:$A$39,0))</f>
        <v>#N/A</v>
      </c>
    </row>
    <row r="7264" spans="1:18" ht="15.75" customHeight="1" x14ac:dyDescent="0.2">
      <c r="A7264" t="s">
        <v>21924</v>
      </c>
      <c r="B7264" t="s">
        <v>21925</v>
      </c>
      <c r="C7264" t="s">
        <v>21926</v>
      </c>
      <c r="D7264" s="10">
        <v>46088</v>
      </c>
      <c r="E7264" t="s">
        <v>19916</v>
      </c>
      <c r="F7264">
        <v>5</v>
      </c>
      <c r="G7264" t="s">
        <v>374</v>
      </c>
      <c r="H7264" t="s">
        <v>2183</v>
      </c>
      <c r="I7264" t="s">
        <v>55</v>
      </c>
      <c r="J7264">
        <v>1</v>
      </c>
      <c r="K7264">
        <v>6394</v>
      </c>
      <c r="L7264" t="str">
        <f>IFERROR(INDEX(play_attribution!$B$2:$B$328,MATCH(A7264,play_attribution!$A$2:$A$328,0)),"")</f>
        <v/>
      </c>
      <c r="M7264" t="str">
        <f>VLOOKUP(H7264,seller_roster!$A$2:$B$85,2,FALSE)</f>
        <v>Rowan Tran</v>
      </c>
      <c r="N7264" t="str">
        <f>VLOOKUP(C7264,accounts!$A$2:$F$9615,2,FALSE)</f>
        <v>Manufacturing</v>
      </c>
      <c r="O7264" t="str">
        <f>VLOOKUP(C7264,accounts!$A$2:$F$9615,3,FALSE)</f>
        <v>&lt;$1M</v>
      </c>
      <c r="P7264" t="str">
        <f>VLOOKUP(C7264,accounts!$A$2:$F$9615,5,FALSE)</f>
        <v>West</v>
      </c>
      <c r="Q7264" t="b">
        <f t="shared" si="114"/>
        <v>1</v>
      </c>
      <c r="R7264" t="e">
        <f>INDEX(removed_duplicate_rows!$A$5:$A$39,MATCH(wins!A7264,removed_duplicate_rows!$A$5:$A$39,0))</f>
        <v>#N/A</v>
      </c>
    </row>
    <row r="7265" spans="1:18" ht="15.75" customHeight="1" x14ac:dyDescent="0.2">
      <c r="A7265" t="s">
        <v>21927</v>
      </c>
      <c r="B7265" t="s">
        <v>21928</v>
      </c>
      <c r="C7265" t="s">
        <v>21929</v>
      </c>
      <c r="D7265" s="10">
        <v>46088</v>
      </c>
      <c r="E7265" t="s">
        <v>19916</v>
      </c>
      <c r="F7265">
        <v>5</v>
      </c>
      <c r="G7265" t="s">
        <v>374</v>
      </c>
      <c r="H7265" t="s">
        <v>413</v>
      </c>
      <c r="I7265" t="s">
        <v>55</v>
      </c>
      <c r="J7265">
        <v>1</v>
      </c>
      <c r="K7265">
        <v>5923</v>
      </c>
      <c r="L7265" t="str">
        <f>IFERROR(INDEX(play_attribution!$B$2:$B$328,MATCH(A7265,play_attribution!$A$2:$A$328,0)),"")</f>
        <v/>
      </c>
      <c r="M7265" t="str">
        <f>VLOOKUP(H7265,seller_roster!$A$2:$B$85,2,FALSE)</f>
        <v>Phoenix Doyle</v>
      </c>
      <c r="N7265" t="str">
        <f>VLOOKUP(C7265,accounts!$A$2:$F$9615,2,FALSE)</f>
        <v>Nonprofit</v>
      </c>
      <c r="O7265" t="str">
        <f>VLOOKUP(C7265,accounts!$A$2:$F$9615,3,FALSE)</f>
        <v>$2.5M-$5M</v>
      </c>
      <c r="P7265" t="str">
        <f>VLOOKUP(C7265,accounts!$A$2:$F$9615,5,FALSE)</f>
        <v>East</v>
      </c>
      <c r="Q7265" t="b">
        <f t="shared" si="114"/>
        <v>1</v>
      </c>
      <c r="R7265" t="e">
        <f>INDEX(removed_duplicate_rows!$A$5:$A$39,MATCH(wins!A7265,removed_duplicate_rows!$A$5:$A$39,0))</f>
        <v>#N/A</v>
      </c>
    </row>
    <row r="7266" spans="1:18" ht="15.75" customHeight="1" x14ac:dyDescent="0.2">
      <c r="A7266" t="s">
        <v>21930</v>
      </c>
      <c r="B7266" t="s">
        <v>21931</v>
      </c>
      <c r="C7266" t="s">
        <v>21932</v>
      </c>
      <c r="D7266" s="10">
        <v>46088</v>
      </c>
      <c r="E7266" t="s">
        <v>19916</v>
      </c>
      <c r="F7266">
        <v>5</v>
      </c>
      <c r="G7266" t="s">
        <v>374</v>
      </c>
      <c r="H7266" t="s">
        <v>402</v>
      </c>
      <c r="I7266" t="s">
        <v>55</v>
      </c>
      <c r="J7266">
        <v>1</v>
      </c>
      <c r="K7266">
        <v>5443</v>
      </c>
      <c r="L7266" t="str">
        <f>IFERROR(INDEX(play_attribution!$B$2:$B$328,MATCH(A7266,play_attribution!$A$2:$A$328,0)),"")</f>
        <v/>
      </c>
      <c r="M7266" t="str">
        <f>VLOOKUP(H7266,seller_roster!$A$2:$B$85,2,FALSE)</f>
        <v>Frankie Vega</v>
      </c>
      <c r="N7266" t="str">
        <f>VLOOKUP(C7266,accounts!$A$2:$F$9615,2,FALSE)</f>
        <v>Wholesale &amp; Distribution</v>
      </c>
      <c r="O7266" t="str">
        <f>VLOOKUP(C7266,accounts!$A$2:$F$9615,3,FALSE)</f>
        <v>$2.5M-$5M</v>
      </c>
      <c r="P7266" t="str">
        <f>VLOOKUP(C7266,accounts!$A$2:$F$9615,5,FALSE)</f>
        <v>East</v>
      </c>
      <c r="Q7266" t="b">
        <f t="shared" si="114"/>
        <v>1</v>
      </c>
      <c r="R7266" t="e">
        <f>INDEX(removed_duplicate_rows!$A$5:$A$39,MATCH(wins!A7266,removed_duplicate_rows!$A$5:$A$39,0))</f>
        <v>#N/A</v>
      </c>
    </row>
    <row r="7267" spans="1:18" ht="15.75" customHeight="1" x14ac:dyDescent="0.2">
      <c r="A7267" t="s">
        <v>21933</v>
      </c>
      <c r="B7267" t="s">
        <v>21934</v>
      </c>
      <c r="C7267" t="s">
        <v>21935</v>
      </c>
      <c r="D7267" s="10">
        <v>46088</v>
      </c>
      <c r="E7267" t="s">
        <v>19916</v>
      </c>
      <c r="F7267">
        <v>5</v>
      </c>
      <c r="G7267" t="s">
        <v>374</v>
      </c>
      <c r="H7267" t="s">
        <v>379</v>
      </c>
      <c r="I7267" t="s">
        <v>55</v>
      </c>
      <c r="J7267">
        <v>1</v>
      </c>
      <c r="K7267">
        <v>4672</v>
      </c>
      <c r="L7267" t="str">
        <f>IFERROR(INDEX(play_attribution!$B$2:$B$328,MATCH(A7267,play_attribution!$A$2:$A$328,0)),"")</f>
        <v/>
      </c>
      <c r="M7267" t="str">
        <f>VLOOKUP(H7267,seller_roster!$A$2:$B$85,2,FALSE)</f>
        <v>Tatum Vega</v>
      </c>
      <c r="N7267" t="str">
        <f>VLOOKUP(C7267,accounts!$A$2:$F$9615,2,FALSE)</f>
        <v>Professional Services</v>
      </c>
      <c r="O7267" t="str">
        <f>VLOOKUP(C7267,accounts!$A$2:$F$9615,3,FALSE)</f>
        <v>$5M-$10M</v>
      </c>
      <c r="P7267" t="str">
        <f>VLOOKUP(C7267,accounts!$A$2:$F$9615,5,FALSE)</f>
        <v>Central</v>
      </c>
      <c r="Q7267" t="b">
        <f t="shared" si="114"/>
        <v>1</v>
      </c>
      <c r="R7267" t="e">
        <f>INDEX(removed_duplicate_rows!$A$5:$A$39,MATCH(wins!A7267,removed_duplicate_rows!$A$5:$A$39,0))</f>
        <v>#N/A</v>
      </c>
    </row>
    <row r="7268" spans="1:18" ht="15.75" customHeight="1" x14ac:dyDescent="0.2">
      <c r="A7268" t="s">
        <v>21936</v>
      </c>
      <c r="B7268" t="s">
        <v>21937</v>
      </c>
      <c r="C7268" t="s">
        <v>21938</v>
      </c>
      <c r="D7268" s="10">
        <v>46088</v>
      </c>
      <c r="E7268" t="s">
        <v>19916</v>
      </c>
      <c r="F7268">
        <v>5</v>
      </c>
      <c r="G7268" t="s">
        <v>374</v>
      </c>
      <c r="H7268" t="s">
        <v>1843</v>
      </c>
      <c r="I7268" t="s">
        <v>55</v>
      </c>
      <c r="J7268">
        <v>1</v>
      </c>
      <c r="K7268">
        <v>4273</v>
      </c>
      <c r="L7268" t="str">
        <f>IFERROR(INDEX(play_attribution!$B$2:$B$328,MATCH(A7268,play_attribution!$A$2:$A$328,0)),"")</f>
        <v/>
      </c>
      <c r="M7268" t="str">
        <f>VLOOKUP(H7268,seller_roster!$A$2:$B$85,2,FALSE)</f>
        <v>Quinn Mbeki</v>
      </c>
      <c r="N7268" t="str">
        <f>VLOOKUP(C7268,accounts!$A$2:$F$9615,2,FALSE)</f>
        <v>Field Services</v>
      </c>
      <c r="O7268" t="str">
        <f>VLOOKUP(C7268,accounts!$A$2:$F$9615,3,FALSE)</f>
        <v>$1M-$2.5M</v>
      </c>
      <c r="P7268" t="str">
        <f>VLOOKUP(C7268,accounts!$A$2:$F$9615,5,FALSE)</f>
        <v>Central</v>
      </c>
      <c r="Q7268" t="b">
        <f t="shared" si="114"/>
        <v>1</v>
      </c>
      <c r="R7268" t="e">
        <f>INDEX(removed_duplicate_rows!$A$5:$A$39,MATCH(wins!A7268,removed_duplicate_rows!$A$5:$A$39,0))</f>
        <v>#N/A</v>
      </c>
    </row>
    <row r="7269" spans="1:18" ht="15.75" customHeight="1" x14ac:dyDescent="0.2">
      <c r="A7269" t="s">
        <v>21939</v>
      </c>
      <c r="B7269" t="s">
        <v>21940</v>
      </c>
      <c r="C7269" t="s">
        <v>21941</v>
      </c>
      <c r="D7269" s="10">
        <v>46095</v>
      </c>
      <c r="E7269" t="s">
        <v>19916</v>
      </c>
      <c r="F7269">
        <v>6</v>
      </c>
      <c r="G7269" t="s">
        <v>53</v>
      </c>
      <c r="H7269" t="s">
        <v>495</v>
      </c>
      <c r="I7269" t="s">
        <v>55</v>
      </c>
      <c r="J7269">
        <v>1</v>
      </c>
      <c r="K7269">
        <v>12058</v>
      </c>
      <c r="L7269" t="str">
        <f>IFERROR(INDEX(play_attribution!$B$2:$B$328,MATCH(A7269,play_attribution!$A$2:$A$328,0)),"")</f>
        <v/>
      </c>
      <c r="M7269" t="str">
        <f>VLOOKUP(H7269,seller_roster!$A$2:$B$85,2,FALSE)</f>
        <v>Gio Ferro</v>
      </c>
      <c r="N7269" t="str">
        <f>VLOOKUP(C7269,accounts!$A$2:$F$9615,2,FALSE)</f>
        <v>Field Services</v>
      </c>
      <c r="O7269" t="str">
        <f>VLOOKUP(C7269,accounts!$A$2:$F$9615,3,FALSE)</f>
        <v>$5M-$10M</v>
      </c>
      <c r="P7269" t="str">
        <f>VLOOKUP(C7269,accounts!$A$2:$F$9615,5,FALSE)</f>
        <v>East</v>
      </c>
      <c r="Q7269" t="b">
        <f t="shared" si="114"/>
        <v>1</v>
      </c>
      <c r="R7269" t="e">
        <f>INDEX(removed_duplicate_rows!$A$5:$A$39,MATCH(wins!A7269,removed_duplicate_rows!$A$5:$A$39,0))</f>
        <v>#N/A</v>
      </c>
    </row>
    <row r="7270" spans="1:18" ht="15.75" customHeight="1" x14ac:dyDescent="0.2">
      <c r="A7270" t="s">
        <v>21942</v>
      </c>
      <c r="B7270" t="s">
        <v>21943</v>
      </c>
      <c r="C7270" t="s">
        <v>21944</v>
      </c>
      <c r="D7270" s="10">
        <v>46095</v>
      </c>
      <c r="E7270" t="s">
        <v>19916</v>
      </c>
      <c r="F7270">
        <v>6</v>
      </c>
      <c r="G7270" t="s">
        <v>53</v>
      </c>
      <c r="H7270" t="s">
        <v>73</v>
      </c>
      <c r="I7270" t="s">
        <v>55</v>
      </c>
      <c r="J7270">
        <v>1</v>
      </c>
      <c r="K7270">
        <v>13454</v>
      </c>
      <c r="L7270" t="str">
        <f>IFERROR(INDEX(play_attribution!$B$2:$B$328,MATCH(A7270,play_attribution!$A$2:$A$328,0)),"")</f>
        <v/>
      </c>
      <c r="M7270" t="str">
        <f>VLOOKUP(H7270,seller_roster!$A$2:$B$85,2,FALSE)</f>
        <v>Rhea Ruiz</v>
      </c>
      <c r="N7270" t="str">
        <f>VLOOKUP(C7270,accounts!$A$2:$F$9615,2,FALSE)</f>
        <v>Retail Multi-Location</v>
      </c>
      <c r="O7270" t="str">
        <f>VLOOKUP(C7270,accounts!$A$2:$F$9615,3,FALSE)</f>
        <v>&gt;$10M</v>
      </c>
      <c r="P7270" t="str">
        <f>VLOOKUP(C7270,accounts!$A$2:$F$9615,5,FALSE)</f>
        <v>West</v>
      </c>
      <c r="Q7270" t="b">
        <f t="shared" si="114"/>
        <v>1</v>
      </c>
      <c r="R7270" t="e">
        <f>INDEX(removed_duplicate_rows!$A$5:$A$39,MATCH(wins!A7270,removed_duplicate_rows!$A$5:$A$39,0))</f>
        <v>#N/A</v>
      </c>
    </row>
    <row r="7271" spans="1:18" ht="15.75" customHeight="1" x14ac:dyDescent="0.2">
      <c r="A7271" t="s">
        <v>21945</v>
      </c>
      <c r="B7271" t="s">
        <v>21946</v>
      </c>
      <c r="C7271" t="s">
        <v>21947</v>
      </c>
      <c r="D7271" s="10">
        <v>46095</v>
      </c>
      <c r="E7271" t="s">
        <v>19916</v>
      </c>
      <c r="F7271">
        <v>6</v>
      </c>
      <c r="G7271" t="s">
        <v>53</v>
      </c>
      <c r="H7271" t="s">
        <v>69</v>
      </c>
      <c r="I7271" t="s">
        <v>55</v>
      </c>
      <c r="J7271">
        <v>1</v>
      </c>
      <c r="K7271">
        <v>19919</v>
      </c>
      <c r="L7271" t="str">
        <f>IFERROR(INDEX(play_attribution!$B$2:$B$328,MATCH(A7271,play_attribution!$A$2:$A$328,0)),"")</f>
        <v/>
      </c>
      <c r="M7271" t="str">
        <f>VLOOKUP(H7271,seller_roster!$A$2:$B$85,2,FALSE)</f>
        <v>Uma Moreau</v>
      </c>
      <c r="N7271" t="str">
        <f>VLOOKUP(C7271,accounts!$A$2:$F$9615,2,FALSE)</f>
        <v>Retail Multi-Location</v>
      </c>
      <c r="O7271" t="str">
        <f>VLOOKUP(C7271,accounts!$A$2:$F$9615,3,FALSE)</f>
        <v>$5M-$10M</v>
      </c>
      <c r="P7271" t="str">
        <f>VLOOKUP(C7271,accounts!$A$2:$F$9615,5,FALSE)</f>
        <v>Central</v>
      </c>
      <c r="Q7271" t="b">
        <f t="shared" si="114"/>
        <v>1</v>
      </c>
      <c r="R7271" t="e">
        <f>INDEX(removed_duplicate_rows!$A$5:$A$39,MATCH(wins!A7271,removed_duplicate_rows!$A$5:$A$39,0))</f>
        <v>#N/A</v>
      </c>
    </row>
    <row r="7272" spans="1:18" ht="15.75" customHeight="1" x14ac:dyDescent="0.2">
      <c r="A7272" t="s">
        <v>21948</v>
      </c>
      <c r="B7272" t="s">
        <v>21949</v>
      </c>
      <c r="C7272" t="s">
        <v>21950</v>
      </c>
      <c r="D7272" s="10">
        <v>46095</v>
      </c>
      <c r="E7272" t="s">
        <v>19916</v>
      </c>
      <c r="F7272">
        <v>6</v>
      </c>
      <c r="G7272" t="s">
        <v>53</v>
      </c>
      <c r="H7272" t="s">
        <v>505</v>
      </c>
      <c r="I7272" t="s">
        <v>55</v>
      </c>
      <c r="J7272">
        <v>1</v>
      </c>
      <c r="K7272">
        <v>11528</v>
      </c>
      <c r="L7272" t="str">
        <f>IFERROR(INDEX(play_attribution!$B$2:$B$328,MATCH(A7272,play_attribution!$A$2:$A$328,0)),"")</f>
        <v/>
      </c>
      <c r="M7272" t="str">
        <f>VLOOKUP(H7272,seller_roster!$A$2:$B$85,2,FALSE)</f>
        <v>Xen Mbeki</v>
      </c>
      <c r="N7272" t="str">
        <f>VLOOKUP(C7272,accounts!$A$2:$F$9615,2,FALSE)</f>
        <v>Logistics</v>
      </c>
      <c r="O7272" t="str">
        <f>VLOOKUP(C7272,accounts!$A$2:$F$9615,3,FALSE)</f>
        <v>$5M-$10M</v>
      </c>
      <c r="P7272" t="str">
        <f>VLOOKUP(C7272,accounts!$A$2:$F$9615,5,FALSE)</f>
        <v>West</v>
      </c>
      <c r="Q7272" t="b">
        <f t="shared" si="114"/>
        <v>1</v>
      </c>
      <c r="R7272" t="e">
        <f>INDEX(removed_duplicate_rows!$A$5:$A$39,MATCH(wins!A7272,removed_duplicate_rows!$A$5:$A$39,0))</f>
        <v>#N/A</v>
      </c>
    </row>
    <row r="7273" spans="1:18" ht="15.75" customHeight="1" x14ac:dyDescent="0.2">
      <c r="A7273" t="s">
        <v>21951</v>
      </c>
      <c r="B7273" t="s">
        <v>21952</v>
      </c>
      <c r="C7273" t="s">
        <v>21953</v>
      </c>
      <c r="D7273" s="10">
        <v>46095</v>
      </c>
      <c r="E7273" t="s">
        <v>19916</v>
      </c>
      <c r="F7273">
        <v>6</v>
      </c>
      <c r="G7273" t="s">
        <v>53</v>
      </c>
      <c r="H7273" t="s">
        <v>495</v>
      </c>
      <c r="I7273" t="s">
        <v>55</v>
      </c>
      <c r="J7273">
        <v>1</v>
      </c>
      <c r="K7273">
        <v>11003</v>
      </c>
      <c r="L7273" t="str">
        <f>IFERROR(INDEX(play_attribution!$B$2:$B$328,MATCH(A7273,play_attribution!$A$2:$A$328,0)),"")</f>
        <v/>
      </c>
      <c r="M7273" t="str">
        <f>VLOOKUP(H7273,seller_roster!$A$2:$B$85,2,FALSE)</f>
        <v>Gio Ferro</v>
      </c>
      <c r="N7273" t="str">
        <f>VLOOKUP(C7273,accounts!$A$2:$F$9615,2,FALSE)</f>
        <v>Manufacturing</v>
      </c>
      <c r="O7273" t="str">
        <f>VLOOKUP(C7273,accounts!$A$2:$F$9615,3,FALSE)</f>
        <v>$2.5M-$5M</v>
      </c>
      <c r="P7273" t="str">
        <f>VLOOKUP(C7273,accounts!$A$2:$F$9615,5,FALSE)</f>
        <v>East</v>
      </c>
      <c r="Q7273" t="b">
        <f t="shared" si="114"/>
        <v>1</v>
      </c>
      <c r="R7273" t="e">
        <f>INDEX(removed_duplicate_rows!$A$5:$A$39,MATCH(wins!A7273,removed_duplicate_rows!$A$5:$A$39,0))</f>
        <v>#N/A</v>
      </c>
    </row>
    <row r="7274" spans="1:18" ht="15.75" customHeight="1" x14ac:dyDescent="0.2">
      <c r="A7274" t="s">
        <v>21954</v>
      </c>
      <c r="B7274" t="s">
        <v>21955</v>
      </c>
      <c r="C7274" t="s">
        <v>21956</v>
      </c>
      <c r="D7274" s="10">
        <v>46095</v>
      </c>
      <c r="E7274" t="s">
        <v>19916</v>
      </c>
      <c r="F7274">
        <v>6</v>
      </c>
      <c r="G7274" t="s">
        <v>53</v>
      </c>
      <c r="H7274" t="s">
        <v>495</v>
      </c>
      <c r="I7274" t="s">
        <v>55</v>
      </c>
      <c r="J7274">
        <v>1</v>
      </c>
      <c r="K7274">
        <v>12683</v>
      </c>
      <c r="L7274" t="str">
        <f>IFERROR(INDEX(play_attribution!$B$2:$B$328,MATCH(A7274,play_attribution!$A$2:$A$328,0)),"")</f>
        <v/>
      </c>
      <c r="M7274" t="str">
        <f>VLOOKUP(H7274,seller_roster!$A$2:$B$85,2,FALSE)</f>
        <v>Gio Ferro</v>
      </c>
      <c r="N7274" t="str">
        <f>VLOOKUP(C7274,accounts!$A$2:$F$9615,2,FALSE)</f>
        <v>Field Services</v>
      </c>
      <c r="O7274" t="str">
        <f>VLOOKUP(C7274,accounts!$A$2:$F$9615,3,FALSE)</f>
        <v>$5M-$10M</v>
      </c>
      <c r="P7274" t="str">
        <f>VLOOKUP(C7274,accounts!$A$2:$F$9615,5,FALSE)</f>
        <v>Central</v>
      </c>
      <c r="Q7274" t="b">
        <f t="shared" si="114"/>
        <v>1</v>
      </c>
      <c r="R7274" t="e">
        <f>INDEX(removed_duplicate_rows!$A$5:$A$39,MATCH(wins!A7274,removed_duplicate_rows!$A$5:$A$39,0))</f>
        <v>#N/A</v>
      </c>
    </row>
    <row r="7275" spans="1:18" ht="15.75" customHeight="1" x14ac:dyDescent="0.2">
      <c r="A7275" t="s">
        <v>21957</v>
      </c>
      <c r="B7275" t="s">
        <v>21958</v>
      </c>
      <c r="C7275" t="s">
        <v>21959</v>
      </c>
      <c r="D7275" s="10">
        <v>46095</v>
      </c>
      <c r="E7275" t="s">
        <v>19916</v>
      </c>
      <c r="F7275">
        <v>6</v>
      </c>
      <c r="G7275" t="s">
        <v>53</v>
      </c>
      <c r="H7275" t="s">
        <v>495</v>
      </c>
      <c r="I7275" t="s">
        <v>55</v>
      </c>
      <c r="J7275">
        <v>1</v>
      </c>
      <c r="K7275">
        <v>11027</v>
      </c>
      <c r="L7275" t="str">
        <f>IFERROR(INDEX(play_attribution!$B$2:$B$328,MATCH(A7275,play_attribution!$A$2:$A$328,0)),"")</f>
        <v/>
      </c>
      <c r="M7275" t="str">
        <f>VLOOKUP(H7275,seller_roster!$A$2:$B$85,2,FALSE)</f>
        <v>Gio Ferro</v>
      </c>
      <c r="N7275" t="str">
        <f>VLOOKUP(C7275,accounts!$A$2:$F$9615,2,FALSE)</f>
        <v>Healthcare Services</v>
      </c>
      <c r="O7275" t="str">
        <f>VLOOKUP(C7275,accounts!$A$2:$F$9615,3,FALSE)</f>
        <v>$2.5M-$5M</v>
      </c>
      <c r="P7275" t="str">
        <f>VLOOKUP(C7275,accounts!$A$2:$F$9615,5,FALSE)</f>
        <v>East</v>
      </c>
      <c r="Q7275" t="b">
        <f t="shared" ref="Q7275:Q7335" si="115">L7275=""</f>
        <v>1</v>
      </c>
      <c r="R7275" t="e">
        <f>INDEX(removed_duplicate_rows!$A$5:$A$39,MATCH(wins!A7275,removed_duplicate_rows!$A$5:$A$39,0))</f>
        <v>#N/A</v>
      </c>
    </row>
    <row r="7276" spans="1:18" ht="15.75" customHeight="1" x14ac:dyDescent="0.2">
      <c r="A7276" t="s">
        <v>21960</v>
      </c>
      <c r="B7276" t="s">
        <v>21961</v>
      </c>
      <c r="C7276" t="s">
        <v>21962</v>
      </c>
      <c r="D7276" s="10">
        <v>46095</v>
      </c>
      <c r="E7276" t="s">
        <v>19916</v>
      </c>
      <c r="F7276">
        <v>6</v>
      </c>
      <c r="G7276" t="s">
        <v>77</v>
      </c>
      <c r="H7276" t="s">
        <v>95</v>
      </c>
      <c r="I7276" t="s">
        <v>79</v>
      </c>
      <c r="J7276">
        <v>1</v>
      </c>
      <c r="K7276">
        <v>6072</v>
      </c>
      <c r="L7276" t="str">
        <f>IFERROR(INDEX(play_attribution!$B$2:$B$328,MATCH(A7276,play_attribution!$A$2:$A$328,0)),"")</f>
        <v/>
      </c>
      <c r="M7276" t="str">
        <f>VLOOKUP(H7276,seller_roster!$A$2:$B$85,2,FALSE)</f>
        <v>Frankie Ferro</v>
      </c>
      <c r="N7276" t="str">
        <f>VLOOKUP(C7276,accounts!$A$2:$F$9615,2,FALSE)</f>
        <v>Logistics</v>
      </c>
      <c r="O7276" t="str">
        <f>VLOOKUP(C7276,accounts!$A$2:$F$9615,3,FALSE)</f>
        <v>$5M-$10M</v>
      </c>
      <c r="P7276" t="str">
        <f>VLOOKUP(C7276,accounts!$A$2:$F$9615,5,FALSE)</f>
        <v>Central</v>
      </c>
      <c r="Q7276" t="b">
        <f t="shared" si="115"/>
        <v>1</v>
      </c>
      <c r="R7276" t="e">
        <f>INDEX(removed_duplicate_rows!$A$5:$A$39,MATCH(wins!A7276,removed_duplicate_rows!$A$5:$A$39,0))</f>
        <v>#N/A</v>
      </c>
    </row>
    <row r="7277" spans="1:18" ht="15.75" customHeight="1" x14ac:dyDescent="0.2">
      <c r="A7277" t="s">
        <v>21963</v>
      </c>
      <c r="B7277" t="s">
        <v>21964</v>
      </c>
      <c r="C7277" t="s">
        <v>21965</v>
      </c>
      <c r="D7277" s="10">
        <v>46095</v>
      </c>
      <c r="E7277" t="s">
        <v>19916</v>
      </c>
      <c r="F7277">
        <v>6</v>
      </c>
      <c r="G7277" t="s">
        <v>77</v>
      </c>
      <c r="H7277" t="s">
        <v>129</v>
      </c>
      <c r="I7277" t="s">
        <v>79</v>
      </c>
      <c r="J7277">
        <v>1</v>
      </c>
      <c r="K7277">
        <v>10561</v>
      </c>
      <c r="L7277" t="str">
        <f>IFERROR(INDEX(play_attribution!$B$2:$B$328,MATCH(A7277,play_attribution!$A$2:$A$328,0)),"")</f>
        <v/>
      </c>
      <c r="M7277" t="str">
        <f>VLOOKUP(H7277,seller_roster!$A$2:$B$85,2,FALSE)</f>
        <v>Gray Vega</v>
      </c>
      <c r="N7277" t="str">
        <f>VLOOKUP(C7277,accounts!$A$2:$F$9615,2,FALSE)</f>
        <v>Logistics</v>
      </c>
      <c r="O7277" t="str">
        <f>VLOOKUP(C7277,accounts!$A$2:$F$9615,3,FALSE)</f>
        <v>$2.5M-$5M</v>
      </c>
      <c r="P7277" t="str">
        <f>VLOOKUP(C7277,accounts!$A$2:$F$9615,5,FALSE)</f>
        <v>East</v>
      </c>
      <c r="Q7277" t="b">
        <f t="shared" si="115"/>
        <v>1</v>
      </c>
      <c r="R7277" t="e">
        <f>INDEX(removed_duplicate_rows!$A$5:$A$39,MATCH(wins!A7277,removed_duplicate_rows!$A$5:$A$39,0))</f>
        <v>#N/A</v>
      </c>
    </row>
    <row r="7278" spans="1:18" ht="15.75" customHeight="1" x14ac:dyDescent="0.2">
      <c r="A7278" t="s">
        <v>21966</v>
      </c>
      <c r="B7278" t="s">
        <v>21967</v>
      </c>
      <c r="C7278" t="s">
        <v>21968</v>
      </c>
      <c r="D7278" s="10">
        <v>46095</v>
      </c>
      <c r="E7278" t="s">
        <v>19916</v>
      </c>
      <c r="F7278">
        <v>6</v>
      </c>
      <c r="G7278" t="s">
        <v>77</v>
      </c>
      <c r="H7278" t="s">
        <v>122</v>
      </c>
      <c r="I7278" t="s">
        <v>79</v>
      </c>
      <c r="J7278">
        <v>1</v>
      </c>
      <c r="K7278">
        <v>7550</v>
      </c>
      <c r="L7278" t="str">
        <f>IFERROR(INDEX(play_attribution!$B$2:$B$328,MATCH(A7278,play_attribution!$A$2:$A$328,0)),"")</f>
        <v/>
      </c>
      <c r="M7278" t="str">
        <f>VLOOKUP(H7278,seller_roster!$A$2:$B$85,2,FALSE)</f>
        <v>Uma Osei</v>
      </c>
      <c r="N7278" t="str">
        <f>VLOOKUP(C7278,accounts!$A$2:$F$9615,2,FALSE)</f>
        <v>Hospitality Group</v>
      </c>
      <c r="O7278" t="str">
        <f>VLOOKUP(C7278,accounts!$A$2:$F$9615,3,FALSE)</f>
        <v>&lt;$1M</v>
      </c>
      <c r="P7278" t="str">
        <f>VLOOKUP(C7278,accounts!$A$2:$F$9615,5,FALSE)</f>
        <v>West</v>
      </c>
      <c r="Q7278" t="b">
        <f t="shared" si="115"/>
        <v>1</v>
      </c>
      <c r="R7278" t="e">
        <f>INDEX(removed_duplicate_rows!$A$5:$A$39,MATCH(wins!A7278,removed_duplicate_rows!$A$5:$A$39,0))</f>
        <v>#N/A</v>
      </c>
    </row>
    <row r="7279" spans="1:18" ht="15.75" customHeight="1" x14ac:dyDescent="0.2">
      <c r="A7279" t="s">
        <v>21969</v>
      </c>
      <c r="B7279" t="s">
        <v>21970</v>
      </c>
      <c r="C7279" t="s">
        <v>21971</v>
      </c>
      <c r="D7279" s="10">
        <v>46095</v>
      </c>
      <c r="E7279" t="s">
        <v>19916</v>
      </c>
      <c r="F7279">
        <v>6</v>
      </c>
      <c r="G7279" t="s">
        <v>77</v>
      </c>
      <c r="H7279" t="s">
        <v>99</v>
      </c>
      <c r="I7279" t="s">
        <v>79</v>
      </c>
      <c r="J7279">
        <v>1</v>
      </c>
      <c r="K7279">
        <v>12374</v>
      </c>
      <c r="L7279" t="str">
        <f>IFERROR(INDEX(play_attribution!$B$2:$B$328,MATCH(A7279,play_attribution!$A$2:$A$328,0)),"")</f>
        <v/>
      </c>
      <c r="M7279" t="str">
        <f>VLOOKUP(H7279,seller_roster!$A$2:$B$85,2,FALSE)</f>
        <v>Shiloh Sorensen</v>
      </c>
      <c r="N7279" t="str">
        <f>VLOOKUP(C7279,accounts!$A$2:$F$9615,2,FALSE)</f>
        <v>Nonprofit</v>
      </c>
      <c r="O7279" t="str">
        <f>VLOOKUP(C7279,accounts!$A$2:$F$9615,3,FALSE)</f>
        <v>$2.5M-$5M</v>
      </c>
      <c r="P7279" t="str">
        <f>VLOOKUP(C7279,accounts!$A$2:$F$9615,5,FALSE)</f>
        <v>Central</v>
      </c>
      <c r="Q7279" t="b">
        <f t="shared" si="115"/>
        <v>1</v>
      </c>
      <c r="R7279" t="e">
        <f>INDEX(removed_duplicate_rows!$A$5:$A$39,MATCH(wins!A7279,removed_duplicate_rows!$A$5:$A$39,0))</f>
        <v>#N/A</v>
      </c>
    </row>
    <row r="7280" spans="1:18" ht="15.75" customHeight="1" x14ac:dyDescent="0.2">
      <c r="A7280" t="s">
        <v>21972</v>
      </c>
      <c r="B7280" t="s">
        <v>21973</v>
      </c>
      <c r="C7280" t="s">
        <v>21974</v>
      </c>
      <c r="D7280" s="10">
        <v>46095</v>
      </c>
      <c r="E7280" t="s">
        <v>19916</v>
      </c>
      <c r="F7280">
        <v>6</v>
      </c>
      <c r="G7280" t="s">
        <v>77</v>
      </c>
      <c r="H7280" t="s">
        <v>99</v>
      </c>
      <c r="I7280" t="s">
        <v>79</v>
      </c>
      <c r="J7280">
        <v>1</v>
      </c>
      <c r="K7280">
        <v>14168</v>
      </c>
      <c r="L7280" t="str">
        <f>IFERROR(INDEX(play_attribution!$B$2:$B$328,MATCH(A7280,play_attribution!$A$2:$A$328,0)),"")</f>
        <v/>
      </c>
      <c r="M7280" t="str">
        <f>VLOOKUP(H7280,seller_roster!$A$2:$B$85,2,FALSE)</f>
        <v>Shiloh Sorensen</v>
      </c>
      <c r="N7280" t="str">
        <f>VLOOKUP(C7280,accounts!$A$2:$F$9615,2,FALSE)</f>
        <v>Nonprofit</v>
      </c>
      <c r="O7280" t="str">
        <f>VLOOKUP(C7280,accounts!$A$2:$F$9615,3,FALSE)</f>
        <v>$5M-$10M</v>
      </c>
      <c r="P7280" t="str">
        <f>VLOOKUP(C7280,accounts!$A$2:$F$9615,5,FALSE)</f>
        <v>Central</v>
      </c>
      <c r="Q7280" t="b">
        <f t="shared" si="115"/>
        <v>1</v>
      </c>
      <c r="R7280" t="e">
        <f>INDEX(removed_duplicate_rows!$A$5:$A$39,MATCH(wins!A7280,removed_duplicate_rows!$A$5:$A$39,0))</f>
        <v>#N/A</v>
      </c>
    </row>
    <row r="7281" spans="1:18" ht="15.75" customHeight="1" x14ac:dyDescent="0.2">
      <c r="A7281" t="s">
        <v>21975</v>
      </c>
      <c r="B7281" t="s">
        <v>21976</v>
      </c>
      <c r="C7281" t="s">
        <v>21977</v>
      </c>
      <c r="D7281" s="10">
        <v>46095</v>
      </c>
      <c r="E7281" t="s">
        <v>19916</v>
      </c>
      <c r="F7281">
        <v>6</v>
      </c>
      <c r="G7281" t="s">
        <v>77</v>
      </c>
      <c r="H7281" t="s">
        <v>114</v>
      </c>
      <c r="I7281" t="s">
        <v>55</v>
      </c>
      <c r="J7281">
        <v>1</v>
      </c>
      <c r="K7281">
        <v>9563</v>
      </c>
      <c r="L7281" t="str">
        <f>IFERROR(INDEX(play_attribution!$B$2:$B$328,MATCH(A7281,play_attribution!$A$2:$A$328,0)),"")</f>
        <v/>
      </c>
      <c r="M7281" t="str">
        <f>VLOOKUP(H7281,seller_roster!$A$2:$B$85,2,FALSE)</f>
        <v>Ray Reyes</v>
      </c>
      <c r="N7281" t="str">
        <f>VLOOKUP(C7281,accounts!$A$2:$F$9615,2,FALSE)</f>
        <v>Field Services</v>
      </c>
      <c r="O7281" t="str">
        <f>VLOOKUP(C7281,accounts!$A$2:$F$9615,3,FALSE)</f>
        <v>&lt;$1M</v>
      </c>
      <c r="P7281" t="str">
        <f>VLOOKUP(C7281,accounts!$A$2:$F$9615,5,FALSE)</f>
        <v>East</v>
      </c>
      <c r="Q7281" t="b">
        <f t="shared" si="115"/>
        <v>1</v>
      </c>
      <c r="R7281" t="e">
        <f>INDEX(removed_duplicate_rows!$A$5:$A$39,MATCH(wins!A7281,removed_duplicate_rows!$A$5:$A$39,0))</f>
        <v>#N/A</v>
      </c>
    </row>
    <row r="7282" spans="1:18" ht="15.75" customHeight="1" x14ac:dyDescent="0.2">
      <c r="A7282" t="s">
        <v>21978</v>
      </c>
      <c r="B7282" t="s">
        <v>21979</v>
      </c>
      <c r="C7282" t="s">
        <v>21980</v>
      </c>
      <c r="D7282" s="10">
        <v>46095</v>
      </c>
      <c r="E7282" t="s">
        <v>19916</v>
      </c>
      <c r="F7282">
        <v>6</v>
      </c>
      <c r="G7282" t="s">
        <v>77</v>
      </c>
      <c r="H7282" t="s">
        <v>173</v>
      </c>
      <c r="I7282" t="s">
        <v>79</v>
      </c>
      <c r="J7282">
        <v>1</v>
      </c>
      <c r="K7282">
        <v>10154</v>
      </c>
      <c r="L7282" t="str">
        <f>IFERROR(INDEX(play_attribution!$B$2:$B$328,MATCH(A7282,play_attribution!$A$2:$A$328,0)),"")</f>
        <v/>
      </c>
      <c r="M7282" t="str">
        <f>VLOOKUP(H7282,seller_roster!$A$2:$B$85,2,FALSE)</f>
        <v>Pia Reyes</v>
      </c>
      <c r="N7282" t="str">
        <f>VLOOKUP(C7282,accounts!$A$2:$F$9615,2,FALSE)</f>
        <v>Wholesale &amp; Distribution</v>
      </c>
      <c r="O7282" t="str">
        <f>VLOOKUP(C7282,accounts!$A$2:$F$9615,3,FALSE)</f>
        <v>$2.5M-$5M</v>
      </c>
      <c r="P7282" t="str">
        <f>VLOOKUP(C7282,accounts!$A$2:$F$9615,5,FALSE)</f>
        <v>East</v>
      </c>
      <c r="Q7282" t="b">
        <f t="shared" si="115"/>
        <v>1</v>
      </c>
      <c r="R7282" t="e">
        <f>INDEX(removed_duplicate_rows!$A$5:$A$39,MATCH(wins!A7282,removed_duplicate_rows!$A$5:$A$39,0))</f>
        <v>#N/A</v>
      </c>
    </row>
    <row r="7283" spans="1:18" ht="15.75" customHeight="1" x14ac:dyDescent="0.2">
      <c r="A7283" t="s">
        <v>21981</v>
      </c>
      <c r="B7283" t="s">
        <v>21982</v>
      </c>
      <c r="C7283" t="s">
        <v>21983</v>
      </c>
      <c r="D7283" s="10">
        <v>46095</v>
      </c>
      <c r="E7283" t="s">
        <v>19916</v>
      </c>
      <c r="F7283">
        <v>6</v>
      </c>
      <c r="G7283" t="s">
        <v>77</v>
      </c>
      <c r="H7283" t="s">
        <v>118</v>
      </c>
      <c r="I7283" t="s">
        <v>79</v>
      </c>
      <c r="J7283">
        <v>1</v>
      </c>
      <c r="K7283">
        <v>4322</v>
      </c>
      <c r="L7283" t="str">
        <f>IFERROR(INDEX(play_attribution!$B$2:$B$328,MATCH(A7283,play_attribution!$A$2:$A$328,0)),"")</f>
        <v/>
      </c>
      <c r="M7283" t="str">
        <f>VLOOKUP(H7283,seller_roster!$A$2:$B$85,2,FALSE)</f>
        <v>Val Reyes</v>
      </c>
      <c r="N7283" t="str">
        <f>VLOOKUP(C7283,accounts!$A$2:$F$9615,2,FALSE)</f>
        <v>Retail Multi-Location</v>
      </c>
      <c r="O7283" t="str">
        <f>VLOOKUP(C7283,accounts!$A$2:$F$9615,3,FALSE)</f>
        <v>$1M-$2.5M</v>
      </c>
      <c r="P7283" t="str">
        <f>VLOOKUP(C7283,accounts!$A$2:$F$9615,5,FALSE)</f>
        <v>East</v>
      </c>
      <c r="Q7283" t="b">
        <f t="shared" si="115"/>
        <v>1</v>
      </c>
      <c r="R7283" t="e">
        <f>INDEX(removed_duplicate_rows!$A$5:$A$39,MATCH(wins!A7283,removed_duplicate_rows!$A$5:$A$39,0))</f>
        <v>#N/A</v>
      </c>
    </row>
    <row r="7284" spans="1:18" ht="15.75" customHeight="1" x14ac:dyDescent="0.2">
      <c r="A7284" t="s">
        <v>21984</v>
      </c>
      <c r="B7284" t="s">
        <v>21985</v>
      </c>
      <c r="C7284" t="s">
        <v>21986</v>
      </c>
      <c r="D7284" s="10">
        <v>46095</v>
      </c>
      <c r="E7284" t="s">
        <v>19916</v>
      </c>
      <c r="F7284">
        <v>6</v>
      </c>
      <c r="G7284" t="s">
        <v>77</v>
      </c>
      <c r="H7284" t="s">
        <v>159</v>
      </c>
      <c r="I7284" t="s">
        <v>55</v>
      </c>
      <c r="J7284">
        <v>1</v>
      </c>
      <c r="K7284">
        <v>4676</v>
      </c>
      <c r="L7284" t="str">
        <f>IFERROR(INDEX(play_attribution!$B$2:$B$328,MATCH(A7284,play_attribution!$A$2:$A$328,0)),"")</f>
        <v/>
      </c>
      <c r="M7284" t="str">
        <f>VLOOKUP(H7284,seller_roster!$A$2:$B$85,2,FALSE)</f>
        <v>Kai Bianchi</v>
      </c>
      <c r="N7284" t="str">
        <f>VLOOKUP(C7284,accounts!$A$2:$F$9615,2,FALSE)</f>
        <v>Wholesale &amp; Distribution</v>
      </c>
      <c r="O7284" t="str">
        <f>VLOOKUP(C7284,accounts!$A$2:$F$9615,3,FALSE)</f>
        <v>&gt;$10M</v>
      </c>
      <c r="P7284" t="str">
        <f>VLOOKUP(C7284,accounts!$A$2:$F$9615,5,FALSE)</f>
        <v>West</v>
      </c>
      <c r="Q7284" t="b">
        <f t="shared" si="115"/>
        <v>1</v>
      </c>
      <c r="R7284" t="e">
        <f>INDEX(removed_duplicate_rows!$A$5:$A$39,MATCH(wins!A7284,removed_duplicate_rows!$A$5:$A$39,0))</f>
        <v>#N/A</v>
      </c>
    </row>
    <row r="7285" spans="1:18" ht="15.75" customHeight="1" x14ac:dyDescent="0.2">
      <c r="A7285" t="s">
        <v>21987</v>
      </c>
      <c r="B7285" t="s">
        <v>21988</v>
      </c>
      <c r="C7285" t="s">
        <v>21989</v>
      </c>
      <c r="D7285" s="10">
        <v>46095</v>
      </c>
      <c r="E7285" t="s">
        <v>19916</v>
      </c>
      <c r="F7285">
        <v>6</v>
      </c>
      <c r="G7285" t="s">
        <v>77</v>
      </c>
      <c r="H7285" t="s">
        <v>169</v>
      </c>
      <c r="I7285" t="s">
        <v>79</v>
      </c>
      <c r="J7285">
        <v>1</v>
      </c>
      <c r="K7285">
        <v>9267</v>
      </c>
      <c r="L7285" t="str">
        <f>IFERROR(INDEX(play_attribution!$B$2:$B$328,MATCH(A7285,play_attribution!$A$2:$A$328,0)),"")</f>
        <v/>
      </c>
      <c r="M7285" t="str">
        <f>VLOOKUP(H7285,seller_roster!$A$2:$B$85,2,FALSE)</f>
        <v>Rhea Doyle</v>
      </c>
      <c r="N7285" t="str">
        <f>VLOOKUP(C7285,accounts!$A$2:$F$9615,2,FALSE)</f>
        <v>Retail Multi-Location</v>
      </c>
      <c r="O7285" t="str">
        <f>VLOOKUP(C7285,accounts!$A$2:$F$9615,3,FALSE)</f>
        <v>$2.5M-$5M</v>
      </c>
      <c r="P7285" t="str">
        <f>VLOOKUP(C7285,accounts!$A$2:$F$9615,5,FALSE)</f>
        <v>East</v>
      </c>
      <c r="Q7285" t="b">
        <f t="shared" si="115"/>
        <v>1</v>
      </c>
      <c r="R7285" t="e">
        <f>INDEX(removed_duplicate_rows!$A$5:$A$39,MATCH(wins!A7285,removed_duplicate_rows!$A$5:$A$39,0))</f>
        <v>#N/A</v>
      </c>
    </row>
    <row r="7286" spans="1:18" ht="15.75" customHeight="1" x14ac:dyDescent="0.2">
      <c r="A7286" t="s">
        <v>21990</v>
      </c>
      <c r="B7286" t="s">
        <v>21991</v>
      </c>
      <c r="C7286" t="s">
        <v>21992</v>
      </c>
      <c r="D7286" s="10">
        <v>46095</v>
      </c>
      <c r="E7286" t="s">
        <v>19916</v>
      </c>
      <c r="F7286">
        <v>6</v>
      </c>
      <c r="G7286" t="s">
        <v>77</v>
      </c>
      <c r="H7286" t="s">
        <v>618</v>
      </c>
      <c r="I7286" t="s">
        <v>55</v>
      </c>
      <c r="J7286">
        <v>1</v>
      </c>
      <c r="K7286">
        <v>8699</v>
      </c>
      <c r="L7286" t="str">
        <f>IFERROR(INDEX(play_attribution!$B$2:$B$328,MATCH(A7286,play_attribution!$A$2:$A$328,0)),"")</f>
        <v/>
      </c>
      <c r="M7286" t="str">
        <f>VLOOKUP(H7286,seller_roster!$A$2:$B$85,2,FALSE)</f>
        <v>Parker Reyes</v>
      </c>
      <c r="N7286" t="str">
        <f>VLOOKUP(C7286,accounts!$A$2:$F$9615,2,FALSE)</f>
        <v>Hospitality Group</v>
      </c>
      <c r="O7286" t="str">
        <f>VLOOKUP(C7286,accounts!$A$2:$F$9615,3,FALSE)</f>
        <v>$2.5M-$5M</v>
      </c>
      <c r="P7286" t="str">
        <f>VLOOKUP(C7286,accounts!$A$2:$F$9615,5,FALSE)</f>
        <v>Central</v>
      </c>
      <c r="Q7286" t="b">
        <f t="shared" si="115"/>
        <v>1</v>
      </c>
      <c r="R7286" t="e">
        <f>INDEX(removed_duplicate_rows!$A$5:$A$39,MATCH(wins!A7286,removed_duplicate_rows!$A$5:$A$39,0))</f>
        <v>#N/A</v>
      </c>
    </row>
    <row r="7287" spans="1:18" ht="15.75" customHeight="1" x14ac:dyDescent="0.2">
      <c r="A7287" t="s">
        <v>21993</v>
      </c>
      <c r="B7287" t="s">
        <v>21994</v>
      </c>
      <c r="C7287" t="s">
        <v>21995</v>
      </c>
      <c r="D7287" s="10">
        <v>46095</v>
      </c>
      <c r="E7287" t="s">
        <v>19916</v>
      </c>
      <c r="F7287">
        <v>6</v>
      </c>
      <c r="G7287" t="s">
        <v>77</v>
      </c>
      <c r="H7287" t="s">
        <v>173</v>
      </c>
      <c r="I7287" t="s">
        <v>79</v>
      </c>
      <c r="J7287">
        <v>1</v>
      </c>
      <c r="K7287">
        <v>7222</v>
      </c>
      <c r="L7287" t="str">
        <f>IFERROR(INDEX(play_attribution!$B$2:$B$328,MATCH(A7287,play_attribution!$A$2:$A$328,0)),"")</f>
        <v/>
      </c>
      <c r="M7287" t="str">
        <f>VLOOKUP(H7287,seller_roster!$A$2:$B$85,2,FALSE)</f>
        <v>Pia Reyes</v>
      </c>
      <c r="N7287" t="str">
        <f>VLOOKUP(C7287,accounts!$A$2:$F$9615,2,FALSE)</f>
        <v>Nonprofit</v>
      </c>
      <c r="O7287" t="str">
        <f>VLOOKUP(C7287,accounts!$A$2:$F$9615,3,FALSE)</f>
        <v>$5M-$10M</v>
      </c>
      <c r="P7287" t="str">
        <f>VLOOKUP(C7287,accounts!$A$2:$F$9615,5,FALSE)</f>
        <v>West</v>
      </c>
      <c r="Q7287" t="b">
        <f t="shared" si="115"/>
        <v>1</v>
      </c>
      <c r="R7287" t="e">
        <f>INDEX(removed_duplicate_rows!$A$5:$A$39,MATCH(wins!A7287,removed_duplicate_rows!$A$5:$A$39,0))</f>
        <v>#N/A</v>
      </c>
    </row>
    <row r="7288" spans="1:18" ht="15.75" customHeight="1" x14ac:dyDescent="0.2">
      <c r="A7288" t="s">
        <v>21996</v>
      </c>
      <c r="B7288" t="s">
        <v>21997</v>
      </c>
      <c r="C7288" t="s">
        <v>21998</v>
      </c>
      <c r="D7288" s="10">
        <v>46095</v>
      </c>
      <c r="E7288" t="s">
        <v>19916</v>
      </c>
      <c r="F7288">
        <v>6</v>
      </c>
      <c r="G7288" t="s">
        <v>77</v>
      </c>
      <c r="H7288" t="s">
        <v>214</v>
      </c>
      <c r="I7288" t="s">
        <v>79</v>
      </c>
      <c r="J7288">
        <v>1</v>
      </c>
      <c r="K7288">
        <v>8300</v>
      </c>
      <c r="L7288" t="str">
        <f>IFERROR(INDEX(play_attribution!$B$2:$B$328,MATCH(A7288,play_attribution!$A$2:$A$328,0)),"")</f>
        <v/>
      </c>
      <c r="M7288" t="str">
        <f>VLOOKUP(H7288,seller_roster!$A$2:$B$85,2,FALSE)</f>
        <v>Rhea Abadi</v>
      </c>
      <c r="N7288" t="str">
        <f>VLOOKUP(C7288,accounts!$A$2:$F$9615,2,FALSE)</f>
        <v>Nonprofit</v>
      </c>
      <c r="O7288" t="str">
        <f>VLOOKUP(C7288,accounts!$A$2:$F$9615,3,FALSE)</f>
        <v>$5M-$10M</v>
      </c>
      <c r="P7288" t="str">
        <f>VLOOKUP(C7288,accounts!$A$2:$F$9615,5,FALSE)</f>
        <v>West</v>
      </c>
      <c r="Q7288" t="b">
        <f t="shared" si="115"/>
        <v>1</v>
      </c>
      <c r="R7288" t="e">
        <f>INDEX(removed_duplicate_rows!$A$5:$A$39,MATCH(wins!A7288,removed_duplicate_rows!$A$5:$A$39,0))</f>
        <v>#N/A</v>
      </c>
    </row>
    <row r="7289" spans="1:18" ht="15.75" customHeight="1" x14ac:dyDescent="0.2">
      <c r="A7289" t="s">
        <v>21999</v>
      </c>
      <c r="B7289" t="s">
        <v>22000</v>
      </c>
      <c r="C7289" t="s">
        <v>22001</v>
      </c>
      <c r="D7289" s="10">
        <v>46095</v>
      </c>
      <c r="E7289" t="s">
        <v>19916</v>
      </c>
      <c r="F7289">
        <v>6</v>
      </c>
      <c r="G7289" t="s">
        <v>77</v>
      </c>
      <c r="H7289" t="s">
        <v>83</v>
      </c>
      <c r="I7289" t="s">
        <v>79</v>
      </c>
      <c r="J7289">
        <v>1</v>
      </c>
      <c r="K7289">
        <v>8607</v>
      </c>
      <c r="L7289" t="str">
        <f>IFERROR(INDEX(play_attribution!$B$2:$B$328,MATCH(A7289,play_attribution!$A$2:$A$328,0)),"")</f>
        <v/>
      </c>
      <c r="M7289" t="str">
        <f>VLOOKUP(H7289,seller_roster!$A$2:$B$85,2,FALSE)</f>
        <v>Sage Ruiz</v>
      </c>
      <c r="N7289" t="str">
        <f>VLOOKUP(C7289,accounts!$A$2:$F$9615,2,FALSE)</f>
        <v>Healthcare Services</v>
      </c>
      <c r="O7289" t="str">
        <f>VLOOKUP(C7289,accounts!$A$2:$F$9615,3,FALSE)</f>
        <v>$2.5M-$5M</v>
      </c>
      <c r="P7289" t="str">
        <f>VLOOKUP(C7289,accounts!$A$2:$F$9615,5,FALSE)</f>
        <v>West</v>
      </c>
      <c r="Q7289" t="b">
        <f t="shared" si="115"/>
        <v>1</v>
      </c>
      <c r="R7289" t="e">
        <f>INDEX(removed_duplicate_rows!$A$5:$A$39,MATCH(wins!A7289,removed_duplicate_rows!$A$5:$A$39,0))</f>
        <v>#N/A</v>
      </c>
    </row>
    <row r="7290" spans="1:18" ht="15.75" customHeight="1" x14ac:dyDescent="0.2">
      <c r="A7290" t="s">
        <v>22002</v>
      </c>
      <c r="B7290" t="s">
        <v>22003</v>
      </c>
      <c r="C7290" t="s">
        <v>22004</v>
      </c>
      <c r="D7290" s="10">
        <v>46095</v>
      </c>
      <c r="E7290" t="s">
        <v>19916</v>
      </c>
      <c r="F7290">
        <v>6</v>
      </c>
      <c r="G7290" t="s">
        <v>77</v>
      </c>
      <c r="H7290" t="s">
        <v>527</v>
      </c>
      <c r="I7290" t="s">
        <v>79</v>
      </c>
      <c r="J7290">
        <v>1</v>
      </c>
      <c r="K7290">
        <v>12803</v>
      </c>
      <c r="L7290" t="str">
        <f>IFERROR(INDEX(play_attribution!$B$2:$B$328,MATCH(A7290,play_attribution!$A$2:$A$328,0)),"")</f>
        <v/>
      </c>
      <c r="M7290" t="str">
        <f>VLOOKUP(H7290,seller_roster!$A$2:$B$85,2,FALSE)</f>
        <v>Nia Mbeki</v>
      </c>
      <c r="N7290" t="str">
        <f>VLOOKUP(C7290,accounts!$A$2:$F$9615,2,FALSE)</f>
        <v>Healthcare Services</v>
      </c>
      <c r="O7290" t="str">
        <f>VLOOKUP(C7290,accounts!$A$2:$F$9615,3,FALSE)</f>
        <v>&gt;$10M</v>
      </c>
      <c r="P7290" t="str">
        <f>VLOOKUP(C7290,accounts!$A$2:$F$9615,5,FALSE)</f>
        <v>East</v>
      </c>
      <c r="Q7290" t="b">
        <f t="shared" si="115"/>
        <v>1</v>
      </c>
      <c r="R7290" t="e">
        <f>INDEX(removed_duplicate_rows!$A$5:$A$39,MATCH(wins!A7290,removed_duplicate_rows!$A$5:$A$39,0))</f>
        <v>#N/A</v>
      </c>
    </row>
    <row r="7291" spans="1:18" ht="15.75" customHeight="1" x14ac:dyDescent="0.2">
      <c r="A7291" t="s">
        <v>22005</v>
      </c>
      <c r="B7291" t="s">
        <v>22006</v>
      </c>
      <c r="C7291" t="s">
        <v>22007</v>
      </c>
      <c r="D7291" s="10">
        <v>46095</v>
      </c>
      <c r="E7291" t="s">
        <v>19916</v>
      </c>
      <c r="F7291">
        <v>6</v>
      </c>
      <c r="G7291" t="s">
        <v>77</v>
      </c>
      <c r="H7291" t="s">
        <v>1230</v>
      </c>
      <c r="I7291" t="s">
        <v>79</v>
      </c>
      <c r="J7291">
        <v>1</v>
      </c>
      <c r="K7291">
        <v>6783</v>
      </c>
      <c r="L7291" t="str">
        <f>IFERROR(INDEX(play_attribution!$B$2:$B$328,MATCH(A7291,play_attribution!$A$2:$A$328,0)),"")</f>
        <v/>
      </c>
      <c r="M7291" t="str">
        <f>VLOOKUP(H7291,seller_roster!$A$2:$B$85,2,FALSE)</f>
        <v>Lennon Doyle</v>
      </c>
      <c r="N7291" t="str">
        <f>VLOOKUP(C7291,accounts!$A$2:$F$9615,2,FALSE)</f>
        <v>Field Services</v>
      </c>
      <c r="O7291" t="str">
        <f>VLOOKUP(C7291,accounts!$A$2:$F$9615,3,FALSE)</f>
        <v>$1M-$2.5M</v>
      </c>
      <c r="P7291" t="str">
        <f>VLOOKUP(C7291,accounts!$A$2:$F$9615,5,FALSE)</f>
        <v>West</v>
      </c>
      <c r="Q7291" t="b">
        <f t="shared" si="115"/>
        <v>1</v>
      </c>
      <c r="R7291" t="e">
        <f>INDEX(removed_duplicate_rows!$A$5:$A$39,MATCH(wins!A7291,removed_duplicate_rows!$A$5:$A$39,0))</f>
        <v>#N/A</v>
      </c>
    </row>
    <row r="7292" spans="1:18" ht="15.75" customHeight="1" x14ac:dyDescent="0.2">
      <c r="A7292" t="s">
        <v>22008</v>
      </c>
      <c r="B7292" t="s">
        <v>22009</v>
      </c>
      <c r="C7292" t="s">
        <v>22010</v>
      </c>
      <c r="D7292" s="10">
        <v>46095</v>
      </c>
      <c r="E7292" t="s">
        <v>19916</v>
      </c>
      <c r="F7292">
        <v>6</v>
      </c>
      <c r="G7292" t="s">
        <v>77</v>
      </c>
      <c r="H7292" t="s">
        <v>177</v>
      </c>
      <c r="I7292" t="s">
        <v>79</v>
      </c>
      <c r="J7292">
        <v>1</v>
      </c>
      <c r="K7292">
        <v>9315</v>
      </c>
      <c r="L7292" t="str">
        <f>IFERROR(INDEX(play_attribution!$B$2:$B$328,MATCH(A7292,play_attribution!$A$2:$A$328,0)),"")</f>
        <v/>
      </c>
      <c r="M7292" t="str">
        <f>VLOOKUP(H7292,seller_roster!$A$2:$B$85,2,FALSE)</f>
        <v>Gray Marsh</v>
      </c>
      <c r="N7292" t="str">
        <f>VLOOKUP(C7292,accounts!$A$2:$F$9615,2,FALSE)</f>
        <v>Nonprofit</v>
      </c>
      <c r="O7292" t="str">
        <f>VLOOKUP(C7292,accounts!$A$2:$F$9615,3,FALSE)</f>
        <v>$2.5M-$5M</v>
      </c>
      <c r="P7292" t="str">
        <f>VLOOKUP(C7292,accounts!$A$2:$F$9615,5,FALSE)</f>
        <v>West</v>
      </c>
      <c r="Q7292" t="b">
        <f t="shared" si="115"/>
        <v>1</v>
      </c>
      <c r="R7292" t="e">
        <f>INDEX(removed_duplicate_rows!$A$5:$A$39,MATCH(wins!A7292,removed_duplicate_rows!$A$5:$A$39,0))</f>
        <v>#N/A</v>
      </c>
    </row>
    <row r="7293" spans="1:18" ht="15.75" customHeight="1" x14ac:dyDescent="0.2">
      <c r="A7293" t="s">
        <v>22011</v>
      </c>
      <c r="B7293" t="s">
        <v>22012</v>
      </c>
      <c r="C7293" t="s">
        <v>22013</v>
      </c>
      <c r="D7293" s="10">
        <v>46095</v>
      </c>
      <c r="E7293" t="s">
        <v>19916</v>
      </c>
      <c r="F7293">
        <v>6</v>
      </c>
      <c r="G7293" t="s">
        <v>77</v>
      </c>
      <c r="H7293" t="s">
        <v>114</v>
      </c>
      <c r="I7293" t="s">
        <v>55</v>
      </c>
      <c r="J7293">
        <v>1</v>
      </c>
      <c r="K7293">
        <v>7517</v>
      </c>
      <c r="L7293" t="str">
        <f>IFERROR(INDEX(play_attribution!$B$2:$B$328,MATCH(A7293,play_attribution!$A$2:$A$328,0)),"")</f>
        <v/>
      </c>
      <c r="M7293" t="str">
        <f>VLOOKUP(H7293,seller_roster!$A$2:$B$85,2,FALSE)</f>
        <v>Ray Reyes</v>
      </c>
      <c r="N7293" t="str">
        <f>VLOOKUP(C7293,accounts!$A$2:$F$9615,2,FALSE)</f>
        <v>Logistics</v>
      </c>
      <c r="O7293" t="str">
        <f>VLOOKUP(C7293,accounts!$A$2:$F$9615,3,FALSE)</f>
        <v>$5M-$10M</v>
      </c>
      <c r="P7293" t="str">
        <f>VLOOKUP(C7293,accounts!$A$2:$F$9615,5,FALSE)</f>
        <v>West</v>
      </c>
      <c r="Q7293" t="b">
        <f t="shared" si="115"/>
        <v>1</v>
      </c>
      <c r="R7293" t="e">
        <f>INDEX(removed_duplicate_rows!$A$5:$A$39,MATCH(wins!A7293,removed_duplicate_rows!$A$5:$A$39,0))</f>
        <v>#N/A</v>
      </c>
    </row>
    <row r="7294" spans="1:18" ht="15.75" customHeight="1" x14ac:dyDescent="0.2">
      <c r="A7294" t="s">
        <v>22014</v>
      </c>
      <c r="B7294" t="s">
        <v>22015</v>
      </c>
      <c r="C7294" t="s">
        <v>22016</v>
      </c>
      <c r="D7294" s="10">
        <v>46095</v>
      </c>
      <c r="E7294" t="s">
        <v>19916</v>
      </c>
      <c r="F7294">
        <v>6</v>
      </c>
      <c r="G7294" t="s">
        <v>77</v>
      </c>
      <c r="H7294" t="s">
        <v>184</v>
      </c>
      <c r="I7294" t="s">
        <v>79</v>
      </c>
      <c r="J7294">
        <v>1</v>
      </c>
      <c r="K7294">
        <v>7181</v>
      </c>
      <c r="L7294" t="str">
        <f>IFERROR(INDEX(play_attribution!$B$2:$B$328,MATCH(A7294,play_attribution!$A$2:$A$328,0)),"")</f>
        <v/>
      </c>
      <c r="M7294" t="str">
        <f>VLOOKUP(H7294,seller_roster!$A$2:$B$85,2,FALSE)</f>
        <v>Zion Silva</v>
      </c>
      <c r="N7294" t="str">
        <f>VLOOKUP(C7294,accounts!$A$2:$F$9615,2,FALSE)</f>
        <v>Hospitality Group</v>
      </c>
      <c r="O7294" t="str">
        <f>VLOOKUP(C7294,accounts!$A$2:$F$9615,3,FALSE)</f>
        <v>$2.5M-$5M</v>
      </c>
      <c r="P7294" t="str">
        <f>VLOOKUP(C7294,accounts!$A$2:$F$9615,5,FALSE)</f>
        <v>East</v>
      </c>
      <c r="Q7294" t="b">
        <f t="shared" si="115"/>
        <v>1</v>
      </c>
      <c r="R7294" t="e">
        <f>INDEX(removed_duplicate_rows!$A$5:$A$39,MATCH(wins!A7294,removed_duplicate_rows!$A$5:$A$39,0))</f>
        <v>#N/A</v>
      </c>
    </row>
    <row r="7295" spans="1:18" ht="15.75" customHeight="1" x14ac:dyDescent="0.2">
      <c r="A7295" t="s">
        <v>22017</v>
      </c>
      <c r="B7295" t="s">
        <v>22018</v>
      </c>
      <c r="C7295" t="s">
        <v>22019</v>
      </c>
      <c r="D7295" s="10">
        <v>46095</v>
      </c>
      <c r="E7295" t="s">
        <v>19916</v>
      </c>
      <c r="F7295">
        <v>6</v>
      </c>
      <c r="G7295" t="s">
        <v>77</v>
      </c>
      <c r="H7295" t="s">
        <v>83</v>
      </c>
      <c r="I7295" t="s">
        <v>55</v>
      </c>
      <c r="J7295">
        <v>1</v>
      </c>
      <c r="K7295">
        <v>4968</v>
      </c>
      <c r="L7295" t="str">
        <f>IFERROR(INDEX(play_attribution!$B$2:$B$328,MATCH(A7295,play_attribution!$A$2:$A$328,0)),"")</f>
        <v/>
      </c>
      <c r="M7295" t="str">
        <f>VLOOKUP(H7295,seller_roster!$A$2:$B$85,2,FALSE)</f>
        <v>Sage Ruiz</v>
      </c>
      <c r="N7295" t="str">
        <f>VLOOKUP(C7295,accounts!$A$2:$F$9615,2,FALSE)</f>
        <v>Construction</v>
      </c>
      <c r="O7295" t="str">
        <f>VLOOKUP(C7295,accounts!$A$2:$F$9615,3,FALSE)</f>
        <v>$1M-$2.5M</v>
      </c>
      <c r="P7295" t="str">
        <f>VLOOKUP(C7295,accounts!$A$2:$F$9615,5,FALSE)</f>
        <v>West</v>
      </c>
      <c r="Q7295" t="b">
        <f t="shared" si="115"/>
        <v>1</v>
      </c>
      <c r="R7295" t="e">
        <f>INDEX(removed_duplicate_rows!$A$5:$A$39,MATCH(wins!A7295,removed_duplicate_rows!$A$5:$A$39,0))</f>
        <v>#N/A</v>
      </c>
    </row>
    <row r="7296" spans="1:18" ht="15.75" customHeight="1" x14ac:dyDescent="0.2">
      <c r="A7296" t="s">
        <v>22020</v>
      </c>
      <c r="B7296" t="s">
        <v>22021</v>
      </c>
      <c r="C7296" t="s">
        <v>22022</v>
      </c>
      <c r="D7296" s="10">
        <v>46095</v>
      </c>
      <c r="E7296" t="s">
        <v>19916</v>
      </c>
      <c r="F7296">
        <v>6</v>
      </c>
      <c r="G7296" t="s">
        <v>77</v>
      </c>
      <c r="H7296" t="s">
        <v>95</v>
      </c>
      <c r="I7296" t="s">
        <v>79</v>
      </c>
      <c r="J7296">
        <v>1</v>
      </c>
      <c r="K7296">
        <v>7621</v>
      </c>
      <c r="L7296" t="str">
        <f>IFERROR(INDEX(play_attribution!$B$2:$B$328,MATCH(A7296,play_attribution!$A$2:$A$328,0)),"")</f>
        <v/>
      </c>
      <c r="M7296" t="str">
        <f>VLOOKUP(H7296,seller_roster!$A$2:$B$85,2,FALSE)</f>
        <v>Frankie Ferro</v>
      </c>
      <c r="N7296" t="str">
        <f>VLOOKUP(C7296,accounts!$A$2:$F$9615,2,FALSE)</f>
        <v>Logistics</v>
      </c>
      <c r="O7296" t="str">
        <f>VLOOKUP(C7296,accounts!$A$2:$F$9615,3,FALSE)</f>
        <v>$5M-$10M</v>
      </c>
      <c r="P7296" t="str">
        <f>VLOOKUP(C7296,accounts!$A$2:$F$9615,5,FALSE)</f>
        <v>Central</v>
      </c>
      <c r="Q7296" t="b">
        <f t="shared" si="115"/>
        <v>1</v>
      </c>
      <c r="R7296" t="e">
        <f>INDEX(removed_duplicate_rows!$A$5:$A$39,MATCH(wins!A7296,removed_duplicate_rows!$A$5:$A$39,0))</f>
        <v>#N/A</v>
      </c>
    </row>
    <row r="7297" spans="1:18" ht="15.75" customHeight="1" x14ac:dyDescent="0.2">
      <c r="A7297" t="s">
        <v>22023</v>
      </c>
      <c r="B7297" t="s">
        <v>22024</v>
      </c>
      <c r="C7297" t="s">
        <v>22025</v>
      </c>
      <c r="D7297" s="10">
        <v>46095</v>
      </c>
      <c r="E7297" t="s">
        <v>19916</v>
      </c>
      <c r="F7297">
        <v>6</v>
      </c>
      <c r="G7297" t="s">
        <v>77</v>
      </c>
      <c r="H7297" t="s">
        <v>527</v>
      </c>
      <c r="I7297" t="s">
        <v>79</v>
      </c>
      <c r="J7297">
        <v>1</v>
      </c>
      <c r="K7297">
        <v>5654</v>
      </c>
      <c r="L7297" t="str">
        <f>IFERROR(INDEX(play_attribution!$B$2:$B$328,MATCH(A7297,play_attribution!$A$2:$A$328,0)),"")</f>
        <v/>
      </c>
      <c r="M7297" t="str">
        <f>VLOOKUP(H7297,seller_roster!$A$2:$B$85,2,FALSE)</f>
        <v>Nia Mbeki</v>
      </c>
      <c r="N7297" t="str">
        <f>VLOOKUP(C7297,accounts!$A$2:$F$9615,2,FALSE)</f>
        <v>Wholesale &amp; Distribution</v>
      </c>
      <c r="O7297" t="str">
        <f>VLOOKUP(C7297,accounts!$A$2:$F$9615,3,FALSE)</f>
        <v>&lt;$1M</v>
      </c>
      <c r="P7297" t="str">
        <f>VLOOKUP(C7297,accounts!$A$2:$F$9615,5,FALSE)</f>
        <v>West</v>
      </c>
      <c r="Q7297" t="b">
        <f t="shared" si="115"/>
        <v>1</v>
      </c>
      <c r="R7297" t="e">
        <f>INDEX(removed_duplicate_rows!$A$5:$A$39,MATCH(wins!A7297,removed_duplicate_rows!$A$5:$A$39,0))</f>
        <v>#N/A</v>
      </c>
    </row>
    <row r="7298" spans="1:18" ht="15.75" customHeight="1" x14ac:dyDescent="0.2">
      <c r="A7298" t="s">
        <v>22026</v>
      </c>
      <c r="B7298" t="s">
        <v>22027</v>
      </c>
      <c r="C7298" t="s">
        <v>22028</v>
      </c>
      <c r="D7298" s="10">
        <v>46095</v>
      </c>
      <c r="E7298" t="s">
        <v>19916</v>
      </c>
      <c r="F7298">
        <v>6</v>
      </c>
      <c r="G7298" t="s">
        <v>77</v>
      </c>
      <c r="H7298" t="s">
        <v>129</v>
      </c>
      <c r="I7298" t="s">
        <v>79</v>
      </c>
      <c r="J7298">
        <v>1</v>
      </c>
      <c r="K7298">
        <v>10106</v>
      </c>
      <c r="L7298" t="str">
        <f>IFERROR(INDEX(play_attribution!$B$2:$B$328,MATCH(A7298,play_attribution!$A$2:$A$328,0)),"")</f>
        <v/>
      </c>
      <c r="M7298" t="str">
        <f>VLOOKUP(H7298,seller_roster!$A$2:$B$85,2,FALSE)</f>
        <v>Gray Vega</v>
      </c>
      <c r="N7298" t="str">
        <f>VLOOKUP(C7298,accounts!$A$2:$F$9615,2,FALSE)</f>
        <v>Wholesale &amp; Distribution</v>
      </c>
      <c r="O7298" t="str">
        <f>VLOOKUP(C7298,accounts!$A$2:$F$9615,3,FALSE)</f>
        <v>&lt;$1M</v>
      </c>
      <c r="P7298" t="str">
        <f>VLOOKUP(C7298,accounts!$A$2:$F$9615,5,FALSE)</f>
        <v>East</v>
      </c>
      <c r="Q7298" t="b">
        <f t="shared" si="115"/>
        <v>1</v>
      </c>
      <c r="R7298" t="e">
        <f>INDEX(removed_duplicate_rows!$A$5:$A$39,MATCH(wins!A7298,removed_duplicate_rows!$A$5:$A$39,0))</f>
        <v>#N/A</v>
      </c>
    </row>
    <row r="7299" spans="1:18" ht="15.75" customHeight="1" x14ac:dyDescent="0.2">
      <c r="A7299" t="s">
        <v>22029</v>
      </c>
      <c r="B7299" t="s">
        <v>22030</v>
      </c>
      <c r="C7299" t="s">
        <v>22031</v>
      </c>
      <c r="D7299" s="10">
        <v>46095</v>
      </c>
      <c r="E7299" t="s">
        <v>19916</v>
      </c>
      <c r="F7299">
        <v>6</v>
      </c>
      <c r="G7299" t="s">
        <v>77</v>
      </c>
      <c r="H7299" t="s">
        <v>99</v>
      </c>
      <c r="I7299" t="s">
        <v>55</v>
      </c>
      <c r="J7299">
        <v>1</v>
      </c>
      <c r="K7299">
        <v>6528</v>
      </c>
      <c r="L7299" t="str">
        <f>IFERROR(INDEX(play_attribution!$B$2:$B$328,MATCH(A7299,play_attribution!$A$2:$A$328,0)),"")</f>
        <v/>
      </c>
      <c r="M7299" t="str">
        <f>VLOOKUP(H7299,seller_roster!$A$2:$B$85,2,FALSE)</f>
        <v>Shiloh Sorensen</v>
      </c>
      <c r="N7299" t="str">
        <f>VLOOKUP(C7299,accounts!$A$2:$F$9615,2,FALSE)</f>
        <v>Wholesale &amp; Distribution</v>
      </c>
      <c r="O7299" t="str">
        <f>VLOOKUP(C7299,accounts!$A$2:$F$9615,3,FALSE)</f>
        <v>$2.5M-$5M</v>
      </c>
      <c r="P7299" t="str">
        <f>VLOOKUP(C7299,accounts!$A$2:$F$9615,5,FALSE)</f>
        <v>Central</v>
      </c>
      <c r="Q7299" t="b">
        <f t="shared" si="115"/>
        <v>1</v>
      </c>
      <c r="R7299" t="e">
        <f>INDEX(removed_duplicate_rows!$A$5:$A$39,MATCH(wins!A7299,removed_duplicate_rows!$A$5:$A$39,0))</f>
        <v>#N/A</v>
      </c>
    </row>
    <row r="7300" spans="1:18" ht="15.75" customHeight="1" x14ac:dyDescent="0.2">
      <c r="A7300" t="s">
        <v>22032</v>
      </c>
      <c r="B7300" t="s">
        <v>22033</v>
      </c>
      <c r="C7300" t="s">
        <v>22034</v>
      </c>
      <c r="D7300" s="10">
        <v>46095</v>
      </c>
      <c r="E7300" t="s">
        <v>19916</v>
      </c>
      <c r="F7300">
        <v>6</v>
      </c>
      <c r="G7300" t="s">
        <v>77</v>
      </c>
      <c r="H7300" t="s">
        <v>140</v>
      </c>
      <c r="I7300" t="s">
        <v>55</v>
      </c>
      <c r="J7300">
        <v>1</v>
      </c>
      <c r="K7300">
        <v>5492</v>
      </c>
      <c r="L7300" t="str">
        <f>IFERROR(INDEX(play_attribution!$B$2:$B$328,MATCH(A7300,play_attribution!$A$2:$A$328,0)),"")</f>
        <v/>
      </c>
      <c r="M7300" t="str">
        <f>VLOOKUP(H7300,seller_roster!$A$2:$B$85,2,FALSE)</f>
        <v>Lane Lindqvist</v>
      </c>
      <c r="N7300" t="str">
        <f>VLOOKUP(C7300,accounts!$A$2:$F$9615,2,FALSE)</f>
        <v>Nonprofit</v>
      </c>
      <c r="O7300" t="str">
        <f>VLOOKUP(C7300,accounts!$A$2:$F$9615,3,FALSE)</f>
        <v>$5M-$10M</v>
      </c>
      <c r="P7300" t="str">
        <f>VLOOKUP(C7300,accounts!$A$2:$F$9615,5,FALSE)</f>
        <v>Central</v>
      </c>
      <c r="Q7300" t="b">
        <f t="shared" si="115"/>
        <v>1</v>
      </c>
      <c r="R7300" t="e">
        <f>INDEX(removed_duplicate_rows!$A$5:$A$39,MATCH(wins!A7300,removed_duplicate_rows!$A$5:$A$39,0))</f>
        <v>#N/A</v>
      </c>
    </row>
    <row r="7301" spans="1:18" ht="15.75" customHeight="1" x14ac:dyDescent="0.2">
      <c r="A7301" t="s">
        <v>22035</v>
      </c>
      <c r="B7301" t="s">
        <v>22036</v>
      </c>
      <c r="C7301" t="s">
        <v>22037</v>
      </c>
      <c r="D7301" s="10">
        <v>46095</v>
      </c>
      <c r="E7301" t="s">
        <v>19916</v>
      </c>
      <c r="F7301">
        <v>6</v>
      </c>
      <c r="G7301" t="s">
        <v>77</v>
      </c>
      <c r="H7301" t="s">
        <v>118</v>
      </c>
      <c r="I7301" t="s">
        <v>79</v>
      </c>
      <c r="J7301">
        <v>1</v>
      </c>
      <c r="K7301">
        <v>6705</v>
      </c>
      <c r="L7301" t="str">
        <f>IFERROR(INDEX(play_attribution!$B$2:$B$328,MATCH(A7301,play_attribution!$A$2:$A$328,0)),"")</f>
        <v/>
      </c>
      <c r="M7301" t="str">
        <f>VLOOKUP(H7301,seller_roster!$A$2:$B$85,2,FALSE)</f>
        <v>Val Reyes</v>
      </c>
      <c r="N7301" t="str">
        <f>VLOOKUP(C7301,accounts!$A$2:$F$9615,2,FALSE)</f>
        <v>Professional Services</v>
      </c>
      <c r="O7301" t="str">
        <f>VLOOKUP(C7301,accounts!$A$2:$F$9615,3,FALSE)</f>
        <v>&gt;$10M</v>
      </c>
      <c r="P7301" t="str">
        <f>VLOOKUP(C7301,accounts!$A$2:$F$9615,5,FALSE)</f>
        <v>East</v>
      </c>
      <c r="Q7301" t="b">
        <f t="shared" si="115"/>
        <v>1</v>
      </c>
      <c r="R7301" t="e">
        <f>INDEX(removed_duplicate_rows!$A$5:$A$39,MATCH(wins!A7301,removed_duplicate_rows!$A$5:$A$39,0))</f>
        <v>#N/A</v>
      </c>
    </row>
    <row r="7302" spans="1:18" ht="15.75" customHeight="1" x14ac:dyDescent="0.2">
      <c r="A7302" t="s">
        <v>22038</v>
      </c>
      <c r="B7302" t="s">
        <v>22039</v>
      </c>
      <c r="C7302" t="s">
        <v>22040</v>
      </c>
      <c r="D7302" s="10">
        <v>46095</v>
      </c>
      <c r="E7302" t="s">
        <v>19916</v>
      </c>
      <c r="F7302">
        <v>6</v>
      </c>
      <c r="G7302" t="s">
        <v>77</v>
      </c>
      <c r="H7302" t="s">
        <v>78</v>
      </c>
      <c r="I7302" t="s">
        <v>79</v>
      </c>
      <c r="J7302">
        <v>1</v>
      </c>
      <c r="K7302">
        <v>15726</v>
      </c>
      <c r="L7302" t="str">
        <f>IFERROR(INDEX(play_attribution!$B$2:$B$328,MATCH(A7302,play_attribution!$A$2:$A$328,0)),"")</f>
        <v/>
      </c>
      <c r="M7302" t="str">
        <f>VLOOKUP(H7302,seller_roster!$A$2:$B$85,2,FALSE)</f>
        <v>Lennon Ferro</v>
      </c>
      <c r="N7302" t="str">
        <f>VLOOKUP(C7302,accounts!$A$2:$F$9615,2,FALSE)</f>
        <v>Wholesale &amp; Distribution</v>
      </c>
      <c r="O7302" t="str">
        <f>VLOOKUP(C7302,accounts!$A$2:$F$9615,3,FALSE)</f>
        <v>$2.5M-$5M</v>
      </c>
      <c r="P7302" t="str">
        <f>VLOOKUP(C7302,accounts!$A$2:$F$9615,5,FALSE)</f>
        <v>West</v>
      </c>
      <c r="Q7302" t="b">
        <f t="shared" si="115"/>
        <v>1</v>
      </c>
      <c r="R7302" t="e">
        <f>INDEX(removed_duplicate_rows!$A$5:$A$39,MATCH(wins!A7302,removed_duplicate_rows!$A$5:$A$39,0))</f>
        <v>#N/A</v>
      </c>
    </row>
    <row r="7303" spans="1:18" ht="15.75" customHeight="1" x14ac:dyDescent="0.2">
      <c r="A7303" t="s">
        <v>22041</v>
      </c>
      <c r="B7303" t="s">
        <v>22042</v>
      </c>
      <c r="C7303" t="s">
        <v>22043</v>
      </c>
      <c r="D7303" s="10">
        <v>46095</v>
      </c>
      <c r="E7303" t="s">
        <v>19916</v>
      </c>
      <c r="F7303">
        <v>6</v>
      </c>
      <c r="G7303" t="s">
        <v>77</v>
      </c>
      <c r="H7303" t="s">
        <v>177</v>
      </c>
      <c r="I7303" t="s">
        <v>79</v>
      </c>
      <c r="J7303">
        <v>1</v>
      </c>
      <c r="K7303">
        <v>8241</v>
      </c>
      <c r="L7303" t="str">
        <f>IFERROR(INDEX(play_attribution!$B$2:$B$328,MATCH(A7303,play_attribution!$A$2:$A$328,0)),"")</f>
        <v/>
      </c>
      <c r="M7303" t="str">
        <f>VLOOKUP(H7303,seller_roster!$A$2:$B$85,2,FALSE)</f>
        <v>Gray Marsh</v>
      </c>
      <c r="N7303" t="str">
        <f>VLOOKUP(C7303,accounts!$A$2:$F$9615,2,FALSE)</f>
        <v>Professional Services</v>
      </c>
      <c r="O7303" t="str">
        <f>VLOOKUP(C7303,accounts!$A$2:$F$9615,3,FALSE)</f>
        <v>$2.5M-$5M</v>
      </c>
      <c r="P7303" t="str">
        <f>VLOOKUP(C7303,accounts!$A$2:$F$9615,5,FALSE)</f>
        <v>East</v>
      </c>
      <c r="Q7303" t="b">
        <f t="shared" si="115"/>
        <v>1</v>
      </c>
      <c r="R7303" t="e">
        <f>INDEX(removed_duplicate_rows!$A$5:$A$39,MATCH(wins!A7303,removed_duplicate_rows!$A$5:$A$39,0))</f>
        <v>#N/A</v>
      </c>
    </row>
    <row r="7304" spans="1:18" ht="15.75" customHeight="1" x14ac:dyDescent="0.2">
      <c r="A7304" t="s">
        <v>22044</v>
      </c>
      <c r="B7304" t="s">
        <v>22045</v>
      </c>
      <c r="C7304" t="s">
        <v>22046</v>
      </c>
      <c r="D7304" s="10">
        <v>46095</v>
      </c>
      <c r="E7304" t="s">
        <v>19916</v>
      </c>
      <c r="F7304">
        <v>6</v>
      </c>
      <c r="G7304" t="s">
        <v>77</v>
      </c>
      <c r="H7304" t="s">
        <v>184</v>
      </c>
      <c r="I7304" t="s">
        <v>55</v>
      </c>
      <c r="J7304">
        <v>1</v>
      </c>
      <c r="K7304">
        <v>9705</v>
      </c>
      <c r="L7304" t="str">
        <f>IFERROR(INDEX(play_attribution!$B$2:$B$328,MATCH(A7304,play_attribution!$A$2:$A$328,0)),"")</f>
        <v/>
      </c>
      <c r="M7304" t="str">
        <f>VLOOKUP(H7304,seller_roster!$A$2:$B$85,2,FALSE)</f>
        <v>Zion Silva</v>
      </c>
      <c r="N7304" t="str">
        <f>VLOOKUP(C7304,accounts!$A$2:$F$9615,2,FALSE)</f>
        <v>Manufacturing</v>
      </c>
      <c r="O7304" t="str">
        <f>VLOOKUP(C7304,accounts!$A$2:$F$9615,3,FALSE)</f>
        <v>$5M-$10M</v>
      </c>
      <c r="P7304" t="str">
        <f>VLOOKUP(C7304,accounts!$A$2:$F$9615,5,FALSE)</f>
        <v>Central</v>
      </c>
      <c r="Q7304" t="b">
        <f t="shared" si="115"/>
        <v>1</v>
      </c>
      <c r="R7304" t="e">
        <f>INDEX(removed_duplicate_rows!$A$5:$A$39,MATCH(wins!A7304,removed_duplicate_rows!$A$5:$A$39,0))</f>
        <v>#N/A</v>
      </c>
    </row>
    <row r="7305" spans="1:18" ht="15.75" customHeight="1" x14ac:dyDescent="0.2">
      <c r="A7305" t="s">
        <v>22047</v>
      </c>
      <c r="B7305" t="s">
        <v>22048</v>
      </c>
      <c r="C7305" t="s">
        <v>22049</v>
      </c>
      <c r="D7305" s="10">
        <v>46095</v>
      </c>
      <c r="E7305" t="s">
        <v>19916</v>
      </c>
      <c r="F7305">
        <v>6</v>
      </c>
      <c r="G7305" t="s">
        <v>77</v>
      </c>
      <c r="H7305" t="s">
        <v>151</v>
      </c>
      <c r="I7305" t="s">
        <v>55</v>
      </c>
      <c r="J7305">
        <v>1</v>
      </c>
      <c r="K7305">
        <v>6916</v>
      </c>
      <c r="L7305" t="str">
        <f>IFERROR(INDEX(play_attribution!$B$2:$B$328,MATCH(A7305,play_attribution!$A$2:$A$328,0)),"")</f>
        <v/>
      </c>
      <c r="M7305" t="str">
        <f>VLOOKUP(H7305,seller_roster!$A$2:$B$85,2,FALSE)</f>
        <v>Marley Lindqvist</v>
      </c>
      <c r="N7305" t="str">
        <f>VLOOKUP(C7305,accounts!$A$2:$F$9615,2,FALSE)</f>
        <v>Field Services</v>
      </c>
      <c r="O7305" t="str">
        <f>VLOOKUP(C7305,accounts!$A$2:$F$9615,3,FALSE)</f>
        <v>$1M-$2.5M</v>
      </c>
      <c r="P7305" t="str">
        <f>VLOOKUP(C7305,accounts!$A$2:$F$9615,5,FALSE)</f>
        <v>East</v>
      </c>
      <c r="Q7305" t="b">
        <f t="shared" si="115"/>
        <v>1</v>
      </c>
      <c r="R7305" t="e">
        <f>INDEX(removed_duplicate_rows!$A$5:$A$39,MATCH(wins!A7305,removed_duplicate_rows!$A$5:$A$39,0))</f>
        <v>#N/A</v>
      </c>
    </row>
    <row r="7306" spans="1:18" ht="15.75" customHeight="1" x14ac:dyDescent="0.2">
      <c r="A7306" t="s">
        <v>22050</v>
      </c>
      <c r="B7306" t="s">
        <v>22051</v>
      </c>
      <c r="C7306" t="s">
        <v>22052</v>
      </c>
      <c r="D7306" s="10">
        <v>46095</v>
      </c>
      <c r="E7306" t="s">
        <v>19916</v>
      </c>
      <c r="F7306">
        <v>6</v>
      </c>
      <c r="G7306" t="s">
        <v>77</v>
      </c>
      <c r="H7306" t="s">
        <v>78</v>
      </c>
      <c r="I7306" t="s">
        <v>79</v>
      </c>
      <c r="J7306">
        <v>1</v>
      </c>
      <c r="K7306">
        <v>8671</v>
      </c>
      <c r="L7306" t="str">
        <f>IFERROR(INDEX(play_attribution!$B$2:$B$328,MATCH(A7306,play_attribution!$A$2:$A$328,0)),"")</f>
        <v/>
      </c>
      <c r="M7306" t="str">
        <f>VLOOKUP(H7306,seller_roster!$A$2:$B$85,2,FALSE)</f>
        <v>Lennon Ferro</v>
      </c>
      <c r="N7306" t="str">
        <f>VLOOKUP(C7306,accounts!$A$2:$F$9615,2,FALSE)</f>
        <v>Nonprofit</v>
      </c>
      <c r="O7306" t="str">
        <f>VLOOKUP(C7306,accounts!$A$2:$F$9615,3,FALSE)</f>
        <v>&lt;$1M</v>
      </c>
      <c r="P7306" t="str">
        <f>VLOOKUP(C7306,accounts!$A$2:$F$9615,5,FALSE)</f>
        <v>West</v>
      </c>
      <c r="Q7306" t="b">
        <f t="shared" si="115"/>
        <v>1</v>
      </c>
      <c r="R7306" t="e">
        <f>INDEX(removed_duplicate_rows!$A$5:$A$39,MATCH(wins!A7306,removed_duplicate_rows!$A$5:$A$39,0))</f>
        <v>#N/A</v>
      </c>
    </row>
    <row r="7307" spans="1:18" ht="15.75" customHeight="1" x14ac:dyDescent="0.2">
      <c r="A7307" t="s">
        <v>22053</v>
      </c>
      <c r="B7307" t="s">
        <v>22054</v>
      </c>
      <c r="C7307" t="s">
        <v>22055</v>
      </c>
      <c r="D7307" s="10">
        <v>46095</v>
      </c>
      <c r="E7307" t="s">
        <v>19916</v>
      </c>
      <c r="F7307">
        <v>6</v>
      </c>
      <c r="G7307" t="s">
        <v>77</v>
      </c>
      <c r="H7307" t="s">
        <v>214</v>
      </c>
      <c r="I7307" t="s">
        <v>79</v>
      </c>
      <c r="J7307">
        <v>1</v>
      </c>
      <c r="K7307">
        <v>7885</v>
      </c>
      <c r="L7307" t="str">
        <f>IFERROR(INDEX(play_attribution!$B$2:$B$328,MATCH(A7307,play_attribution!$A$2:$A$328,0)),"")</f>
        <v/>
      </c>
      <c r="M7307" t="str">
        <f>VLOOKUP(H7307,seller_roster!$A$2:$B$85,2,FALSE)</f>
        <v>Rhea Abadi</v>
      </c>
      <c r="N7307" t="str">
        <f>VLOOKUP(C7307,accounts!$A$2:$F$9615,2,FALSE)</f>
        <v>Professional Services</v>
      </c>
      <c r="O7307" t="str">
        <f>VLOOKUP(C7307,accounts!$A$2:$F$9615,3,FALSE)</f>
        <v>$1M-$2.5M</v>
      </c>
      <c r="P7307" t="str">
        <f>VLOOKUP(C7307,accounts!$A$2:$F$9615,5,FALSE)</f>
        <v>Central</v>
      </c>
      <c r="Q7307" t="b">
        <f t="shared" si="115"/>
        <v>1</v>
      </c>
      <c r="R7307" t="e">
        <f>INDEX(removed_duplicate_rows!$A$5:$A$39,MATCH(wins!A7307,removed_duplicate_rows!$A$5:$A$39,0))</f>
        <v>#N/A</v>
      </c>
    </row>
    <row r="7308" spans="1:18" ht="15.75" customHeight="1" x14ac:dyDescent="0.2">
      <c r="A7308" t="s">
        <v>22056</v>
      </c>
      <c r="B7308" t="s">
        <v>22057</v>
      </c>
      <c r="C7308" t="s">
        <v>22058</v>
      </c>
      <c r="D7308" s="10">
        <v>46095</v>
      </c>
      <c r="E7308" t="s">
        <v>19916</v>
      </c>
      <c r="F7308">
        <v>6</v>
      </c>
      <c r="G7308" t="s">
        <v>77</v>
      </c>
      <c r="H7308" t="s">
        <v>114</v>
      </c>
      <c r="I7308" t="s">
        <v>79</v>
      </c>
      <c r="J7308">
        <v>1</v>
      </c>
      <c r="K7308">
        <v>9417</v>
      </c>
      <c r="L7308" t="str">
        <f>IFERROR(INDEX(play_attribution!$B$2:$B$328,MATCH(A7308,play_attribution!$A$2:$A$328,0)),"")</f>
        <v/>
      </c>
      <c r="M7308" t="str">
        <f>VLOOKUP(H7308,seller_roster!$A$2:$B$85,2,FALSE)</f>
        <v>Ray Reyes</v>
      </c>
      <c r="N7308" t="str">
        <f>VLOOKUP(C7308,accounts!$A$2:$F$9615,2,FALSE)</f>
        <v>Field Services</v>
      </c>
      <c r="O7308" t="str">
        <f>VLOOKUP(C7308,accounts!$A$2:$F$9615,3,FALSE)</f>
        <v>&lt;$1M</v>
      </c>
      <c r="P7308" t="str">
        <f>VLOOKUP(C7308,accounts!$A$2:$F$9615,5,FALSE)</f>
        <v>Central</v>
      </c>
      <c r="Q7308" t="b">
        <f t="shared" si="115"/>
        <v>1</v>
      </c>
      <c r="R7308" t="e">
        <f>INDEX(removed_duplicate_rows!$A$5:$A$39,MATCH(wins!A7308,removed_duplicate_rows!$A$5:$A$39,0))</f>
        <v>#N/A</v>
      </c>
    </row>
    <row r="7309" spans="1:18" ht="15.75" customHeight="1" x14ac:dyDescent="0.2">
      <c r="A7309" t="s">
        <v>22059</v>
      </c>
      <c r="B7309" t="s">
        <v>22060</v>
      </c>
      <c r="C7309" t="s">
        <v>22061</v>
      </c>
      <c r="D7309" s="10">
        <v>46095</v>
      </c>
      <c r="E7309" t="s">
        <v>19916</v>
      </c>
      <c r="F7309">
        <v>6</v>
      </c>
      <c r="G7309" t="s">
        <v>77</v>
      </c>
      <c r="H7309" t="s">
        <v>95</v>
      </c>
      <c r="I7309" t="s">
        <v>79</v>
      </c>
      <c r="J7309">
        <v>1</v>
      </c>
      <c r="K7309">
        <v>10150</v>
      </c>
      <c r="L7309" t="str">
        <f>IFERROR(INDEX(play_attribution!$B$2:$B$328,MATCH(A7309,play_attribution!$A$2:$A$328,0)),"")</f>
        <v/>
      </c>
      <c r="M7309" t="str">
        <f>VLOOKUP(H7309,seller_roster!$A$2:$B$85,2,FALSE)</f>
        <v>Frankie Ferro</v>
      </c>
      <c r="N7309" t="str">
        <f>VLOOKUP(C7309,accounts!$A$2:$F$9615,2,FALSE)</f>
        <v>Manufacturing</v>
      </c>
      <c r="O7309" t="str">
        <f>VLOOKUP(C7309,accounts!$A$2:$F$9615,3,FALSE)</f>
        <v>$1M-$2.5M</v>
      </c>
      <c r="P7309" t="str">
        <f>VLOOKUP(C7309,accounts!$A$2:$F$9615,5,FALSE)</f>
        <v>West</v>
      </c>
      <c r="Q7309" t="b">
        <f t="shared" si="115"/>
        <v>1</v>
      </c>
      <c r="R7309" t="e">
        <f>INDEX(removed_duplicate_rows!$A$5:$A$39,MATCH(wins!A7309,removed_duplicate_rows!$A$5:$A$39,0))</f>
        <v>#N/A</v>
      </c>
    </row>
    <row r="7310" spans="1:18" ht="15.75" customHeight="1" x14ac:dyDescent="0.2">
      <c r="A7310" t="s">
        <v>22062</v>
      </c>
      <c r="B7310" t="s">
        <v>22063</v>
      </c>
      <c r="C7310" t="s">
        <v>22064</v>
      </c>
      <c r="D7310" s="10">
        <v>46095</v>
      </c>
      <c r="E7310" t="s">
        <v>19916</v>
      </c>
      <c r="F7310">
        <v>6</v>
      </c>
      <c r="G7310" t="s">
        <v>77</v>
      </c>
      <c r="H7310" t="s">
        <v>140</v>
      </c>
      <c r="I7310" t="s">
        <v>79</v>
      </c>
      <c r="J7310">
        <v>1</v>
      </c>
      <c r="K7310">
        <v>8882</v>
      </c>
      <c r="L7310" t="str">
        <f>IFERROR(INDEX(play_attribution!$B$2:$B$328,MATCH(A7310,play_attribution!$A$2:$A$328,0)),"")</f>
        <v/>
      </c>
      <c r="M7310" t="str">
        <f>VLOOKUP(H7310,seller_roster!$A$2:$B$85,2,FALSE)</f>
        <v>Lane Lindqvist</v>
      </c>
      <c r="N7310" t="str">
        <f>VLOOKUP(C7310,accounts!$A$2:$F$9615,2,FALSE)</f>
        <v>Wholesale &amp; Distribution</v>
      </c>
      <c r="O7310" t="str">
        <f>VLOOKUP(C7310,accounts!$A$2:$F$9615,3,FALSE)</f>
        <v>$5M-$10M</v>
      </c>
      <c r="P7310" t="str">
        <f>VLOOKUP(C7310,accounts!$A$2:$F$9615,5,FALSE)</f>
        <v>West</v>
      </c>
      <c r="Q7310" t="b">
        <f t="shared" si="115"/>
        <v>1</v>
      </c>
      <c r="R7310" t="e">
        <f>INDEX(removed_duplicate_rows!$A$5:$A$39,MATCH(wins!A7310,removed_duplicate_rows!$A$5:$A$39,0))</f>
        <v>#N/A</v>
      </c>
    </row>
    <row r="7311" spans="1:18" ht="15.75" customHeight="1" x14ac:dyDescent="0.2">
      <c r="A7311" t="s">
        <v>22065</v>
      </c>
      <c r="B7311" t="s">
        <v>22066</v>
      </c>
      <c r="C7311" t="s">
        <v>22067</v>
      </c>
      <c r="D7311" s="10">
        <v>46095</v>
      </c>
      <c r="E7311" t="s">
        <v>19916</v>
      </c>
      <c r="F7311">
        <v>6</v>
      </c>
      <c r="G7311" t="s">
        <v>77</v>
      </c>
      <c r="H7311" t="s">
        <v>91</v>
      </c>
      <c r="I7311" t="s">
        <v>79</v>
      </c>
      <c r="J7311">
        <v>1</v>
      </c>
      <c r="K7311">
        <v>8093</v>
      </c>
      <c r="L7311" t="str">
        <f>IFERROR(INDEX(play_attribution!$B$2:$B$328,MATCH(A7311,play_attribution!$A$2:$A$328,0)),"")</f>
        <v/>
      </c>
      <c r="M7311" t="str">
        <f>VLOOKUP(H7311,seller_roster!$A$2:$B$85,2,FALSE)</f>
        <v>Kira Sorensen</v>
      </c>
      <c r="N7311" t="str">
        <f>VLOOKUP(C7311,accounts!$A$2:$F$9615,2,FALSE)</f>
        <v>Healthcare Services</v>
      </c>
      <c r="O7311" t="str">
        <f>VLOOKUP(C7311,accounts!$A$2:$F$9615,3,FALSE)</f>
        <v>$2.5M-$5M</v>
      </c>
      <c r="P7311" t="str">
        <f>VLOOKUP(C7311,accounts!$A$2:$F$9615,5,FALSE)</f>
        <v>Central</v>
      </c>
      <c r="Q7311" t="b">
        <f t="shared" si="115"/>
        <v>1</v>
      </c>
      <c r="R7311" t="e">
        <f>INDEX(removed_duplicate_rows!$A$5:$A$39,MATCH(wins!A7311,removed_duplicate_rows!$A$5:$A$39,0))</f>
        <v>#N/A</v>
      </c>
    </row>
    <row r="7312" spans="1:18" ht="15.75" customHeight="1" x14ac:dyDescent="0.2">
      <c r="A7312" t="s">
        <v>22068</v>
      </c>
      <c r="B7312" t="s">
        <v>22069</v>
      </c>
      <c r="C7312" t="s">
        <v>22070</v>
      </c>
      <c r="D7312" s="10">
        <v>46095</v>
      </c>
      <c r="E7312" t="s">
        <v>19916</v>
      </c>
      <c r="F7312">
        <v>6</v>
      </c>
      <c r="G7312" t="s">
        <v>77</v>
      </c>
      <c r="H7312" t="s">
        <v>214</v>
      </c>
      <c r="I7312" t="s">
        <v>79</v>
      </c>
      <c r="J7312">
        <v>1</v>
      </c>
      <c r="K7312">
        <v>10376</v>
      </c>
      <c r="L7312" t="str">
        <f>IFERROR(INDEX(play_attribution!$B$2:$B$328,MATCH(A7312,play_attribution!$A$2:$A$328,0)),"")</f>
        <v/>
      </c>
      <c r="M7312" t="str">
        <f>VLOOKUP(H7312,seller_roster!$A$2:$B$85,2,FALSE)</f>
        <v>Rhea Abadi</v>
      </c>
      <c r="N7312" t="str">
        <f>VLOOKUP(C7312,accounts!$A$2:$F$9615,2,FALSE)</f>
        <v>Hospitality Group</v>
      </c>
      <c r="O7312" t="str">
        <f>VLOOKUP(C7312,accounts!$A$2:$F$9615,3,FALSE)</f>
        <v>$2.5M-$5M</v>
      </c>
      <c r="P7312" t="str">
        <f>VLOOKUP(C7312,accounts!$A$2:$F$9615,5,FALSE)</f>
        <v>East</v>
      </c>
      <c r="Q7312" t="b">
        <f t="shared" si="115"/>
        <v>1</v>
      </c>
      <c r="R7312" t="e">
        <f>INDEX(removed_duplicate_rows!$A$5:$A$39,MATCH(wins!A7312,removed_duplicate_rows!$A$5:$A$39,0))</f>
        <v>#N/A</v>
      </c>
    </row>
    <row r="7313" spans="1:18" ht="15.75" customHeight="1" x14ac:dyDescent="0.2">
      <c r="A7313" t="s">
        <v>22071</v>
      </c>
      <c r="B7313" t="s">
        <v>22072</v>
      </c>
      <c r="C7313" t="s">
        <v>22073</v>
      </c>
      <c r="D7313" s="10">
        <v>46095</v>
      </c>
      <c r="E7313" t="s">
        <v>19916</v>
      </c>
      <c r="F7313">
        <v>6</v>
      </c>
      <c r="G7313" t="s">
        <v>77</v>
      </c>
      <c r="H7313" t="s">
        <v>118</v>
      </c>
      <c r="I7313" t="s">
        <v>79</v>
      </c>
      <c r="J7313">
        <v>1</v>
      </c>
      <c r="K7313">
        <v>7773</v>
      </c>
      <c r="L7313" t="str">
        <f>IFERROR(INDEX(play_attribution!$B$2:$B$328,MATCH(A7313,play_attribution!$A$2:$A$328,0)),"")</f>
        <v/>
      </c>
      <c r="M7313" t="str">
        <f>VLOOKUP(H7313,seller_roster!$A$2:$B$85,2,FALSE)</f>
        <v>Val Reyes</v>
      </c>
      <c r="N7313" t="str">
        <f>VLOOKUP(C7313,accounts!$A$2:$F$9615,2,FALSE)</f>
        <v>Professional Services</v>
      </c>
      <c r="O7313" t="str">
        <f>VLOOKUP(C7313,accounts!$A$2:$F$9615,3,FALSE)</f>
        <v>&gt;$10M</v>
      </c>
      <c r="P7313" t="str">
        <f>VLOOKUP(C7313,accounts!$A$2:$F$9615,5,FALSE)</f>
        <v>West</v>
      </c>
      <c r="Q7313" t="b">
        <f t="shared" si="115"/>
        <v>1</v>
      </c>
      <c r="R7313" t="e">
        <f>INDEX(removed_duplicate_rows!$A$5:$A$39,MATCH(wins!A7313,removed_duplicate_rows!$A$5:$A$39,0))</f>
        <v>#N/A</v>
      </c>
    </row>
    <row r="7314" spans="1:18" ht="15.75" customHeight="1" x14ac:dyDescent="0.2">
      <c r="A7314" t="s">
        <v>22074</v>
      </c>
      <c r="B7314" t="s">
        <v>22075</v>
      </c>
      <c r="C7314" t="s">
        <v>22076</v>
      </c>
      <c r="D7314" s="10">
        <v>46095</v>
      </c>
      <c r="E7314" t="s">
        <v>19916</v>
      </c>
      <c r="F7314">
        <v>6</v>
      </c>
      <c r="G7314" t="s">
        <v>77</v>
      </c>
      <c r="H7314" t="s">
        <v>210</v>
      </c>
      <c r="I7314" t="s">
        <v>79</v>
      </c>
      <c r="J7314">
        <v>1</v>
      </c>
      <c r="K7314">
        <v>9431</v>
      </c>
      <c r="L7314" t="str">
        <f>IFERROR(INDEX(play_attribution!$B$2:$B$328,MATCH(A7314,play_attribution!$A$2:$A$328,0)),"")</f>
        <v/>
      </c>
      <c r="M7314" t="str">
        <f>VLOOKUP(H7314,seller_roster!$A$2:$B$85,2,FALSE)</f>
        <v>Emerson Reyes</v>
      </c>
      <c r="N7314" t="str">
        <f>VLOOKUP(C7314,accounts!$A$2:$F$9615,2,FALSE)</f>
        <v>Manufacturing</v>
      </c>
      <c r="O7314" t="str">
        <f>VLOOKUP(C7314,accounts!$A$2:$F$9615,3,FALSE)</f>
        <v>&lt;$1M</v>
      </c>
      <c r="P7314" t="str">
        <f>VLOOKUP(C7314,accounts!$A$2:$F$9615,5,FALSE)</f>
        <v>East</v>
      </c>
      <c r="Q7314" t="b">
        <f t="shared" si="115"/>
        <v>1</v>
      </c>
      <c r="R7314" t="e">
        <f>INDEX(removed_duplicate_rows!$A$5:$A$39,MATCH(wins!A7314,removed_duplicate_rows!$A$5:$A$39,0))</f>
        <v>#N/A</v>
      </c>
    </row>
    <row r="7315" spans="1:18" ht="15.75" customHeight="1" x14ac:dyDescent="0.2">
      <c r="A7315" t="s">
        <v>22077</v>
      </c>
      <c r="B7315" t="s">
        <v>22078</v>
      </c>
      <c r="C7315" t="s">
        <v>22079</v>
      </c>
      <c r="D7315" s="10">
        <v>46095</v>
      </c>
      <c r="E7315" t="s">
        <v>19916</v>
      </c>
      <c r="F7315">
        <v>6</v>
      </c>
      <c r="G7315" t="s">
        <v>77</v>
      </c>
      <c r="H7315" t="s">
        <v>99</v>
      </c>
      <c r="I7315" t="s">
        <v>79</v>
      </c>
      <c r="J7315">
        <v>1</v>
      </c>
      <c r="K7315">
        <v>4687</v>
      </c>
      <c r="L7315" t="str">
        <f>IFERROR(INDEX(play_attribution!$B$2:$B$328,MATCH(A7315,play_attribution!$A$2:$A$328,0)),"")</f>
        <v/>
      </c>
      <c r="M7315" t="str">
        <f>VLOOKUP(H7315,seller_roster!$A$2:$B$85,2,FALSE)</f>
        <v>Shiloh Sorensen</v>
      </c>
      <c r="N7315" t="str">
        <f>VLOOKUP(C7315,accounts!$A$2:$F$9615,2,FALSE)</f>
        <v>Nonprofit</v>
      </c>
      <c r="O7315" t="str">
        <f>VLOOKUP(C7315,accounts!$A$2:$F$9615,3,FALSE)</f>
        <v>&lt;$1M</v>
      </c>
      <c r="P7315" t="str">
        <f>VLOOKUP(C7315,accounts!$A$2:$F$9615,5,FALSE)</f>
        <v>West</v>
      </c>
      <c r="Q7315" t="b">
        <f t="shared" si="115"/>
        <v>1</v>
      </c>
      <c r="R7315" t="e">
        <f>INDEX(removed_duplicate_rows!$A$5:$A$39,MATCH(wins!A7315,removed_duplicate_rows!$A$5:$A$39,0))</f>
        <v>#N/A</v>
      </c>
    </row>
    <row r="7316" spans="1:18" ht="15.75" customHeight="1" x14ac:dyDescent="0.2">
      <c r="A7316" t="s">
        <v>22080</v>
      </c>
      <c r="B7316" t="s">
        <v>22081</v>
      </c>
      <c r="C7316" t="s">
        <v>22082</v>
      </c>
      <c r="D7316" s="10">
        <v>46095</v>
      </c>
      <c r="E7316" t="s">
        <v>19916</v>
      </c>
      <c r="F7316">
        <v>6</v>
      </c>
      <c r="G7316" t="s">
        <v>77</v>
      </c>
      <c r="H7316" t="s">
        <v>78</v>
      </c>
      <c r="I7316" t="s">
        <v>55</v>
      </c>
      <c r="J7316">
        <v>1</v>
      </c>
      <c r="K7316">
        <v>8653</v>
      </c>
      <c r="L7316" t="str">
        <f>IFERROR(INDEX(play_attribution!$B$2:$B$328,MATCH(A7316,play_attribution!$A$2:$A$328,0)),"")</f>
        <v/>
      </c>
      <c r="M7316" t="str">
        <f>VLOOKUP(H7316,seller_roster!$A$2:$B$85,2,FALSE)</f>
        <v>Lennon Ferro</v>
      </c>
      <c r="N7316" t="str">
        <f>VLOOKUP(C7316,accounts!$A$2:$F$9615,2,FALSE)</f>
        <v>Healthcare Services</v>
      </c>
      <c r="O7316" t="str">
        <f>VLOOKUP(C7316,accounts!$A$2:$F$9615,3,FALSE)</f>
        <v>$5M-$10M</v>
      </c>
      <c r="P7316" t="str">
        <f>VLOOKUP(C7316,accounts!$A$2:$F$9615,5,FALSE)</f>
        <v>East</v>
      </c>
      <c r="Q7316" t="b">
        <f t="shared" si="115"/>
        <v>1</v>
      </c>
      <c r="R7316" t="e">
        <f>INDEX(removed_duplicate_rows!$A$5:$A$39,MATCH(wins!A7316,removed_duplicate_rows!$A$5:$A$39,0))</f>
        <v>#N/A</v>
      </c>
    </row>
    <row r="7317" spans="1:18" ht="15.75" customHeight="1" x14ac:dyDescent="0.2">
      <c r="A7317" t="s">
        <v>22083</v>
      </c>
      <c r="B7317" t="s">
        <v>22084</v>
      </c>
      <c r="C7317" t="s">
        <v>22085</v>
      </c>
      <c r="D7317" s="10">
        <v>46095</v>
      </c>
      <c r="E7317" t="s">
        <v>19916</v>
      </c>
      <c r="F7317">
        <v>6</v>
      </c>
      <c r="G7317" t="s">
        <v>77</v>
      </c>
      <c r="H7317" t="s">
        <v>87</v>
      </c>
      <c r="I7317" t="s">
        <v>79</v>
      </c>
      <c r="J7317">
        <v>1</v>
      </c>
      <c r="K7317">
        <v>5584</v>
      </c>
      <c r="L7317" t="str">
        <f>IFERROR(INDEX(play_attribution!$B$2:$B$328,MATCH(A7317,play_attribution!$A$2:$A$328,0)),"")</f>
        <v/>
      </c>
      <c r="M7317" t="str">
        <f>VLOOKUP(H7317,seller_roster!$A$2:$B$85,2,FALSE)</f>
        <v>Harper Tran</v>
      </c>
      <c r="N7317" t="str">
        <f>VLOOKUP(C7317,accounts!$A$2:$F$9615,2,FALSE)</f>
        <v>Manufacturing</v>
      </c>
      <c r="O7317" t="str">
        <f>VLOOKUP(C7317,accounts!$A$2:$F$9615,3,FALSE)</f>
        <v>&lt;$1M</v>
      </c>
      <c r="P7317" t="str">
        <f>VLOOKUP(C7317,accounts!$A$2:$F$9615,5,FALSE)</f>
        <v>East</v>
      </c>
      <c r="Q7317" t="b">
        <f t="shared" si="115"/>
        <v>1</v>
      </c>
      <c r="R7317" t="e">
        <f>INDEX(removed_duplicate_rows!$A$5:$A$39,MATCH(wins!A7317,removed_duplicate_rows!$A$5:$A$39,0))</f>
        <v>#N/A</v>
      </c>
    </row>
    <row r="7318" spans="1:18" ht="15.75" customHeight="1" x14ac:dyDescent="0.2">
      <c r="A7318" t="s">
        <v>22086</v>
      </c>
      <c r="B7318" t="s">
        <v>22087</v>
      </c>
      <c r="C7318" t="s">
        <v>22088</v>
      </c>
      <c r="D7318" s="10">
        <v>46095</v>
      </c>
      <c r="E7318" t="s">
        <v>19916</v>
      </c>
      <c r="F7318">
        <v>6</v>
      </c>
      <c r="G7318" t="s">
        <v>77</v>
      </c>
      <c r="H7318" t="s">
        <v>147</v>
      </c>
      <c r="I7318" t="s">
        <v>79</v>
      </c>
      <c r="J7318">
        <v>1</v>
      </c>
      <c r="K7318">
        <v>14992</v>
      </c>
      <c r="L7318" t="str">
        <f>IFERROR(INDEX(play_attribution!$B$2:$B$328,MATCH(A7318,play_attribution!$A$2:$A$328,0)),"")</f>
        <v/>
      </c>
      <c r="M7318" t="str">
        <f>VLOOKUP(H7318,seller_roster!$A$2:$B$85,2,FALSE)</f>
        <v>Riley Tran</v>
      </c>
      <c r="N7318" t="str">
        <f>VLOOKUP(C7318,accounts!$A$2:$F$9615,2,FALSE)</f>
        <v>Logistics</v>
      </c>
      <c r="O7318" t="str">
        <f>VLOOKUP(C7318,accounts!$A$2:$F$9615,3,FALSE)</f>
        <v>$2.5M-$5M</v>
      </c>
      <c r="P7318" t="str">
        <f>VLOOKUP(C7318,accounts!$A$2:$F$9615,5,FALSE)</f>
        <v>East</v>
      </c>
      <c r="Q7318" t="b">
        <f t="shared" si="115"/>
        <v>1</v>
      </c>
      <c r="R7318" t="e">
        <f>INDEX(removed_duplicate_rows!$A$5:$A$39,MATCH(wins!A7318,removed_duplicate_rows!$A$5:$A$39,0))</f>
        <v>#N/A</v>
      </c>
    </row>
    <row r="7319" spans="1:18" ht="15.75" customHeight="1" x14ac:dyDescent="0.2">
      <c r="A7319" t="s">
        <v>22089</v>
      </c>
      <c r="B7319" t="s">
        <v>22090</v>
      </c>
      <c r="C7319" t="s">
        <v>22091</v>
      </c>
      <c r="D7319" s="10">
        <v>46095</v>
      </c>
      <c r="E7319" t="s">
        <v>19916</v>
      </c>
      <c r="F7319">
        <v>6</v>
      </c>
      <c r="G7319" t="s">
        <v>77</v>
      </c>
      <c r="H7319" t="s">
        <v>78</v>
      </c>
      <c r="I7319" t="s">
        <v>55</v>
      </c>
      <c r="J7319">
        <v>1</v>
      </c>
      <c r="K7319">
        <v>6828</v>
      </c>
      <c r="L7319" t="str">
        <f>IFERROR(INDEX(play_attribution!$B$2:$B$328,MATCH(A7319,play_attribution!$A$2:$A$328,0)),"")</f>
        <v/>
      </c>
      <c r="M7319" t="str">
        <f>VLOOKUP(H7319,seller_roster!$A$2:$B$85,2,FALSE)</f>
        <v>Lennon Ferro</v>
      </c>
      <c r="N7319" t="str">
        <f>VLOOKUP(C7319,accounts!$A$2:$F$9615,2,FALSE)</f>
        <v>Healthcare Services</v>
      </c>
      <c r="O7319" t="str">
        <f>VLOOKUP(C7319,accounts!$A$2:$F$9615,3,FALSE)</f>
        <v>$2.5M-$5M</v>
      </c>
      <c r="P7319" t="str">
        <f>VLOOKUP(C7319,accounts!$A$2:$F$9615,5,FALSE)</f>
        <v>Central</v>
      </c>
      <c r="Q7319" t="b">
        <f t="shared" si="115"/>
        <v>1</v>
      </c>
      <c r="R7319" t="e">
        <f>INDEX(removed_duplicate_rows!$A$5:$A$39,MATCH(wins!A7319,removed_duplicate_rows!$A$5:$A$39,0))</f>
        <v>#N/A</v>
      </c>
    </row>
    <row r="7320" spans="1:18" ht="15.75" customHeight="1" x14ac:dyDescent="0.2">
      <c r="A7320" t="s">
        <v>22092</v>
      </c>
      <c r="B7320" t="s">
        <v>22093</v>
      </c>
      <c r="C7320" t="s">
        <v>22094</v>
      </c>
      <c r="D7320" s="10">
        <v>46095</v>
      </c>
      <c r="E7320" t="s">
        <v>19916</v>
      </c>
      <c r="F7320">
        <v>6</v>
      </c>
      <c r="G7320" t="s">
        <v>77</v>
      </c>
      <c r="H7320" t="s">
        <v>191</v>
      </c>
      <c r="I7320" t="s">
        <v>79</v>
      </c>
      <c r="J7320">
        <v>1</v>
      </c>
      <c r="K7320">
        <v>6593</v>
      </c>
      <c r="L7320" t="str">
        <f>IFERROR(INDEX(play_attribution!$B$2:$B$328,MATCH(A7320,play_attribution!$A$2:$A$328,0)),"")</f>
        <v/>
      </c>
      <c r="M7320" t="str">
        <f>VLOOKUP(H7320,seller_roster!$A$2:$B$85,2,FALSE)</f>
        <v>Blake Lindqvist</v>
      </c>
      <c r="N7320" t="str">
        <f>VLOOKUP(C7320,accounts!$A$2:$F$9615,2,FALSE)</f>
        <v>Professional Services</v>
      </c>
      <c r="O7320" t="str">
        <f>VLOOKUP(C7320,accounts!$A$2:$F$9615,3,FALSE)</f>
        <v>$1M-$2.5M</v>
      </c>
      <c r="P7320" t="str">
        <f>VLOOKUP(C7320,accounts!$A$2:$F$9615,5,FALSE)</f>
        <v>Central</v>
      </c>
      <c r="Q7320" t="b">
        <f t="shared" si="115"/>
        <v>1</v>
      </c>
      <c r="R7320" t="e">
        <f>INDEX(removed_duplicate_rows!$A$5:$A$39,MATCH(wins!A7320,removed_duplicate_rows!$A$5:$A$39,0))</f>
        <v>#N/A</v>
      </c>
    </row>
    <row r="7321" spans="1:18" ht="15.75" customHeight="1" x14ac:dyDescent="0.2">
      <c r="A7321" t="s">
        <v>22095</v>
      </c>
      <c r="B7321" t="s">
        <v>22096</v>
      </c>
      <c r="C7321" t="s">
        <v>22097</v>
      </c>
      <c r="D7321" s="10">
        <v>46095</v>
      </c>
      <c r="E7321" t="s">
        <v>19916</v>
      </c>
      <c r="F7321">
        <v>6</v>
      </c>
      <c r="G7321" t="s">
        <v>77</v>
      </c>
      <c r="H7321" t="s">
        <v>527</v>
      </c>
      <c r="I7321" t="s">
        <v>79</v>
      </c>
      <c r="J7321">
        <v>1</v>
      </c>
      <c r="K7321">
        <v>10353</v>
      </c>
      <c r="L7321" t="str">
        <f>IFERROR(INDEX(play_attribution!$B$2:$B$328,MATCH(A7321,play_attribution!$A$2:$A$328,0)),"")</f>
        <v/>
      </c>
      <c r="M7321" t="str">
        <f>VLOOKUP(H7321,seller_roster!$A$2:$B$85,2,FALSE)</f>
        <v>Nia Mbeki</v>
      </c>
      <c r="N7321" t="str">
        <f>VLOOKUP(C7321,accounts!$A$2:$F$9615,2,FALSE)</f>
        <v>Wholesale &amp; Distribution</v>
      </c>
      <c r="O7321" t="str">
        <f>VLOOKUP(C7321,accounts!$A$2:$F$9615,3,FALSE)</f>
        <v>$2.5M-$5M</v>
      </c>
      <c r="P7321" t="str">
        <f>VLOOKUP(C7321,accounts!$A$2:$F$9615,5,FALSE)</f>
        <v>West</v>
      </c>
      <c r="Q7321" t="b">
        <f t="shared" si="115"/>
        <v>1</v>
      </c>
      <c r="R7321" t="e">
        <f>INDEX(removed_duplicate_rows!$A$5:$A$39,MATCH(wins!A7321,removed_duplicate_rows!$A$5:$A$39,0))</f>
        <v>#N/A</v>
      </c>
    </row>
    <row r="7322" spans="1:18" ht="15.75" customHeight="1" x14ac:dyDescent="0.2">
      <c r="A7322" t="s">
        <v>22098</v>
      </c>
      <c r="B7322" t="s">
        <v>22099</v>
      </c>
      <c r="C7322" t="s">
        <v>22100</v>
      </c>
      <c r="D7322" s="10">
        <v>46095</v>
      </c>
      <c r="E7322" t="s">
        <v>19916</v>
      </c>
      <c r="F7322">
        <v>6</v>
      </c>
      <c r="G7322" t="s">
        <v>77</v>
      </c>
      <c r="H7322" t="s">
        <v>114</v>
      </c>
      <c r="I7322" t="s">
        <v>79</v>
      </c>
      <c r="J7322">
        <v>1</v>
      </c>
      <c r="K7322">
        <v>9679</v>
      </c>
      <c r="L7322" t="str">
        <f>IFERROR(INDEX(play_attribution!$B$2:$B$328,MATCH(A7322,play_attribution!$A$2:$A$328,0)),"")</f>
        <v/>
      </c>
      <c r="M7322" t="str">
        <f>VLOOKUP(H7322,seller_roster!$A$2:$B$85,2,FALSE)</f>
        <v>Ray Reyes</v>
      </c>
      <c r="N7322" t="str">
        <f>VLOOKUP(C7322,accounts!$A$2:$F$9615,2,FALSE)</f>
        <v>Retail Multi-Location</v>
      </c>
      <c r="O7322" t="str">
        <f>VLOOKUP(C7322,accounts!$A$2:$F$9615,3,FALSE)</f>
        <v>&gt;$10M</v>
      </c>
      <c r="P7322" t="str">
        <f>VLOOKUP(C7322,accounts!$A$2:$F$9615,5,FALSE)</f>
        <v>West</v>
      </c>
      <c r="Q7322" t="b">
        <f t="shared" si="115"/>
        <v>1</v>
      </c>
      <c r="R7322" t="e">
        <f>INDEX(removed_duplicate_rows!$A$5:$A$39,MATCH(wins!A7322,removed_duplicate_rows!$A$5:$A$39,0))</f>
        <v>#N/A</v>
      </c>
    </row>
    <row r="7323" spans="1:18" ht="15.75" customHeight="1" x14ac:dyDescent="0.2">
      <c r="A7323" t="s">
        <v>22101</v>
      </c>
      <c r="B7323" t="s">
        <v>22102</v>
      </c>
      <c r="C7323" t="s">
        <v>22103</v>
      </c>
      <c r="D7323" s="10">
        <v>46095</v>
      </c>
      <c r="E7323" t="s">
        <v>19916</v>
      </c>
      <c r="F7323">
        <v>6</v>
      </c>
      <c r="G7323" t="s">
        <v>77</v>
      </c>
      <c r="H7323" t="s">
        <v>78</v>
      </c>
      <c r="I7323" t="s">
        <v>79</v>
      </c>
      <c r="J7323">
        <v>1</v>
      </c>
      <c r="K7323">
        <v>11565</v>
      </c>
      <c r="L7323" t="str">
        <f>IFERROR(INDEX(play_attribution!$B$2:$B$328,MATCH(A7323,play_attribution!$A$2:$A$328,0)),"")</f>
        <v/>
      </c>
      <c r="M7323" t="str">
        <f>VLOOKUP(H7323,seller_roster!$A$2:$B$85,2,FALSE)</f>
        <v>Lennon Ferro</v>
      </c>
      <c r="N7323" t="str">
        <f>VLOOKUP(C7323,accounts!$A$2:$F$9615,2,FALSE)</f>
        <v>Hospitality Group</v>
      </c>
      <c r="O7323" t="str">
        <f>VLOOKUP(C7323,accounts!$A$2:$F$9615,3,FALSE)</f>
        <v>&gt;$10M</v>
      </c>
      <c r="P7323" t="str">
        <f>VLOOKUP(C7323,accounts!$A$2:$F$9615,5,FALSE)</f>
        <v>East</v>
      </c>
      <c r="Q7323" t="b">
        <f t="shared" si="115"/>
        <v>1</v>
      </c>
      <c r="R7323" t="e">
        <f>INDEX(removed_duplicate_rows!$A$5:$A$39,MATCH(wins!A7323,removed_duplicate_rows!$A$5:$A$39,0))</f>
        <v>#N/A</v>
      </c>
    </row>
    <row r="7324" spans="1:18" ht="15.75" customHeight="1" x14ac:dyDescent="0.2">
      <c r="A7324" t="s">
        <v>22104</v>
      </c>
      <c r="B7324" t="s">
        <v>22105</v>
      </c>
      <c r="C7324" t="s">
        <v>22106</v>
      </c>
      <c r="D7324" s="10">
        <v>46095</v>
      </c>
      <c r="E7324" t="s">
        <v>19916</v>
      </c>
      <c r="F7324">
        <v>6</v>
      </c>
      <c r="G7324" t="s">
        <v>77</v>
      </c>
      <c r="H7324" t="s">
        <v>78</v>
      </c>
      <c r="I7324" t="s">
        <v>79</v>
      </c>
      <c r="J7324">
        <v>1</v>
      </c>
      <c r="K7324">
        <v>3448</v>
      </c>
      <c r="L7324" t="str">
        <f>IFERROR(INDEX(play_attribution!$B$2:$B$328,MATCH(A7324,play_attribution!$A$2:$A$328,0)),"")</f>
        <v/>
      </c>
      <c r="M7324" t="str">
        <f>VLOOKUP(H7324,seller_roster!$A$2:$B$85,2,FALSE)</f>
        <v>Lennon Ferro</v>
      </c>
      <c r="N7324" t="str">
        <f>VLOOKUP(C7324,accounts!$A$2:$F$9615,2,FALSE)</f>
        <v>Retail Multi-Location</v>
      </c>
      <c r="O7324" t="str">
        <f>VLOOKUP(C7324,accounts!$A$2:$F$9615,3,FALSE)</f>
        <v>$1M-$2.5M</v>
      </c>
      <c r="P7324" t="str">
        <f>VLOOKUP(C7324,accounts!$A$2:$F$9615,5,FALSE)</f>
        <v>East</v>
      </c>
      <c r="Q7324" t="b">
        <f t="shared" si="115"/>
        <v>1</v>
      </c>
      <c r="R7324" t="e">
        <f>INDEX(removed_duplicate_rows!$A$5:$A$39,MATCH(wins!A7324,removed_duplicate_rows!$A$5:$A$39,0))</f>
        <v>#N/A</v>
      </c>
    </row>
    <row r="7325" spans="1:18" ht="15.75" customHeight="1" x14ac:dyDescent="0.2">
      <c r="A7325" t="s">
        <v>22107</v>
      </c>
      <c r="B7325" t="s">
        <v>22108</v>
      </c>
      <c r="C7325" t="s">
        <v>22109</v>
      </c>
      <c r="D7325" s="10">
        <v>46095</v>
      </c>
      <c r="E7325" t="s">
        <v>19916</v>
      </c>
      <c r="F7325">
        <v>6</v>
      </c>
      <c r="G7325" t="s">
        <v>77</v>
      </c>
      <c r="H7325" t="s">
        <v>114</v>
      </c>
      <c r="I7325" t="s">
        <v>79</v>
      </c>
      <c r="J7325">
        <v>1</v>
      </c>
      <c r="K7325">
        <v>7749</v>
      </c>
      <c r="L7325" t="str">
        <f>IFERROR(INDEX(play_attribution!$B$2:$B$328,MATCH(A7325,play_attribution!$A$2:$A$328,0)),"")</f>
        <v/>
      </c>
      <c r="M7325" t="str">
        <f>VLOOKUP(H7325,seller_roster!$A$2:$B$85,2,FALSE)</f>
        <v>Ray Reyes</v>
      </c>
      <c r="N7325" t="str">
        <f>VLOOKUP(C7325,accounts!$A$2:$F$9615,2,FALSE)</f>
        <v>Nonprofit</v>
      </c>
      <c r="O7325" t="str">
        <f>VLOOKUP(C7325,accounts!$A$2:$F$9615,3,FALSE)</f>
        <v>$2.5M-$5M</v>
      </c>
      <c r="P7325" t="str">
        <f>VLOOKUP(C7325,accounts!$A$2:$F$9615,5,FALSE)</f>
        <v>Central</v>
      </c>
      <c r="Q7325" t="b">
        <f t="shared" si="115"/>
        <v>1</v>
      </c>
      <c r="R7325" t="e">
        <f>INDEX(removed_duplicate_rows!$A$5:$A$39,MATCH(wins!A7325,removed_duplicate_rows!$A$5:$A$39,0))</f>
        <v>#N/A</v>
      </c>
    </row>
    <row r="7326" spans="1:18" ht="15.75" customHeight="1" x14ac:dyDescent="0.2">
      <c r="A7326" t="s">
        <v>22110</v>
      </c>
      <c r="B7326" t="s">
        <v>22111</v>
      </c>
      <c r="C7326" t="s">
        <v>22112</v>
      </c>
      <c r="D7326" s="10">
        <v>46095</v>
      </c>
      <c r="E7326" t="s">
        <v>19916</v>
      </c>
      <c r="F7326">
        <v>6</v>
      </c>
      <c r="G7326" t="s">
        <v>77</v>
      </c>
      <c r="H7326" t="s">
        <v>129</v>
      </c>
      <c r="I7326" t="s">
        <v>79</v>
      </c>
      <c r="J7326">
        <v>1</v>
      </c>
      <c r="K7326">
        <v>6752</v>
      </c>
      <c r="L7326" t="str">
        <f>IFERROR(INDEX(play_attribution!$B$2:$B$328,MATCH(A7326,play_attribution!$A$2:$A$328,0)),"")</f>
        <v/>
      </c>
      <c r="M7326" t="str">
        <f>VLOOKUP(H7326,seller_roster!$A$2:$B$85,2,FALSE)</f>
        <v>Gray Vega</v>
      </c>
      <c r="N7326" t="str">
        <f>VLOOKUP(C7326,accounts!$A$2:$F$9615,2,FALSE)</f>
        <v>Construction</v>
      </c>
      <c r="O7326" t="str">
        <f>VLOOKUP(C7326,accounts!$A$2:$F$9615,3,FALSE)</f>
        <v>$2.5M-$5M</v>
      </c>
      <c r="P7326" t="str">
        <f>VLOOKUP(C7326,accounts!$A$2:$F$9615,5,FALSE)</f>
        <v>East</v>
      </c>
      <c r="Q7326" t="b">
        <f t="shared" si="115"/>
        <v>1</v>
      </c>
      <c r="R7326" t="e">
        <f>INDEX(removed_duplicate_rows!$A$5:$A$39,MATCH(wins!A7326,removed_duplicate_rows!$A$5:$A$39,0))</f>
        <v>#N/A</v>
      </c>
    </row>
    <row r="7327" spans="1:18" ht="15.75" customHeight="1" x14ac:dyDescent="0.2">
      <c r="A7327" t="s">
        <v>22113</v>
      </c>
      <c r="B7327" t="s">
        <v>22114</v>
      </c>
      <c r="C7327" t="s">
        <v>22115</v>
      </c>
      <c r="D7327" s="10">
        <v>46095</v>
      </c>
      <c r="E7327" t="s">
        <v>19916</v>
      </c>
      <c r="F7327">
        <v>6</v>
      </c>
      <c r="G7327" t="s">
        <v>77</v>
      </c>
      <c r="H7327" t="s">
        <v>184</v>
      </c>
      <c r="I7327" t="s">
        <v>79</v>
      </c>
      <c r="J7327">
        <v>1</v>
      </c>
      <c r="K7327">
        <v>6736</v>
      </c>
      <c r="L7327" t="str">
        <f>IFERROR(INDEX(play_attribution!$B$2:$B$328,MATCH(A7327,play_attribution!$A$2:$A$328,0)),"")</f>
        <v/>
      </c>
      <c r="M7327" t="str">
        <f>VLOOKUP(H7327,seller_roster!$A$2:$B$85,2,FALSE)</f>
        <v>Zion Silva</v>
      </c>
      <c r="N7327" t="str">
        <f>VLOOKUP(C7327,accounts!$A$2:$F$9615,2,FALSE)</f>
        <v>Field Services</v>
      </c>
      <c r="O7327" t="str">
        <f>VLOOKUP(C7327,accounts!$A$2:$F$9615,3,FALSE)</f>
        <v>$5M-$10M</v>
      </c>
      <c r="P7327" t="str">
        <f>VLOOKUP(C7327,accounts!$A$2:$F$9615,5,FALSE)</f>
        <v>Central</v>
      </c>
      <c r="Q7327" t="b">
        <f t="shared" si="115"/>
        <v>1</v>
      </c>
      <c r="R7327" t="e">
        <f>INDEX(removed_duplicate_rows!$A$5:$A$39,MATCH(wins!A7327,removed_duplicate_rows!$A$5:$A$39,0))</f>
        <v>#N/A</v>
      </c>
    </row>
    <row r="7328" spans="1:18" ht="15.75" customHeight="1" x14ac:dyDescent="0.2">
      <c r="A7328" t="s">
        <v>22116</v>
      </c>
      <c r="B7328" t="s">
        <v>22117</v>
      </c>
      <c r="C7328" t="s">
        <v>22118</v>
      </c>
      <c r="D7328" s="10">
        <v>46095</v>
      </c>
      <c r="E7328" t="s">
        <v>19916</v>
      </c>
      <c r="F7328">
        <v>6</v>
      </c>
      <c r="G7328" t="s">
        <v>77</v>
      </c>
      <c r="H7328" t="s">
        <v>159</v>
      </c>
      <c r="I7328" t="s">
        <v>79</v>
      </c>
      <c r="J7328">
        <v>1</v>
      </c>
      <c r="K7328">
        <v>6746</v>
      </c>
      <c r="L7328" t="str">
        <f>IFERROR(INDEX(play_attribution!$B$2:$B$328,MATCH(A7328,play_attribution!$A$2:$A$328,0)),"")</f>
        <v/>
      </c>
      <c r="M7328" t="str">
        <f>VLOOKUP(H7328,seller_roster!$A$2:$B$85,2,FALSE)</f>
        <v>Kai Bianchi</v>
      </c>
      <c r="N7328" t="str">
        <f>VLOOKUP(C7328,accounts!$A$2:$F$9615,2,FALSE)</f>
        <v>Healthcare Services</v>
      </c>
      <c r="O7328" t="str">
        <f>VLOOKUP(C7328,accounts!$A$2:$F$9615,3,FALSE)</f>
        <v>$2.5M-$5M</v>
      </c>
      <c r="P7328" t="str">
        <f>VLOOKUP(C7328,accounts!$A$2:$F$9615,5,FALSE)</f>
        <v>East</v>
      </c>
      <c r="Q7328" t="b">
        <f t="shared" si="115"/>
        <v>1</v>
      </c>
      <c r="R7328" t="e">
        <f>INDEX(removed_duplicate_rows!$A$5:$A$39,MATCH(wins!A7328,removed_duplicate_rows!$A$5:$A$39,0))</f>
        <v>#N/A</v>
      </c>
    </row>
    <row r="7329" spans="1:18" ht="15.75" customHeight="1" x14ac:dyDescent="0.2">
      <c r="A7329" t="s">
        <v>22119</v>
      </c>
      <c r="B7329" t="s">
        <v>22120</v>
      </c>
      <c r="C7329" t="s">
        <v>22121</v>
      </c>
      <c r="D7329" s="10">
        <v>46095</v>
      </c>
      <c r="E7329" t="s">
        <v>19916</v>
      </c>
      <c r="F7329">
        <v>6</v>
      </c>
      <c r="G7329" t="s">
        <v>77</v>
      </c>
      <c r="H7329" t="s">
        <v>191</v>
      </c>
      <c r="I7329" t="s">
        <v>79</v>
      </c>
      <c r="J7329">
        <v>1</v>
      </c>
      <c r="K7329">
        <v>7969</v>
      </c>
      <c r="L7329" t="str">
        <f>IFERROR(INDEX(play_attribution!$B$2:$B$328,MATCH(A7329,play_attribution!$A$2:$A$328,0)),"")</f>
        <v/>
      </c>
      <c r="M7329" t="str">
        <f>VLOOKUP(H7329,seller_roster!$A$2:$B$85,2,FALSE)</f>
        <v>Blake Lindqvist</v>
      </c>
      <c r="N7329" t="str">
        <f>VLOOKUP(C7329,accounts!$A$2:$F$9615,2,FALSE)</f>
        <v>Wholesale &amp; Distribution</v>
      </c>
      <c r="O7329" t="str">
        <f>VLOOKUP(C7329,accounts!$A$2:$F$9615,3,FALSE)</f>
        <v>$2.5M-$5M</v>
      </c>
      <c r="P7329" t="str">
        <f>VLOOKUP(C7329,accounts!$A$2:$F$9615,5,FALSE)</f>
        <v>East</v>
      </c>
      <c r="Q7329" t="b">
        <f t="shared" si="115"/>
        <v>1</v>
      </c>
      <c r="R7329" t="e">
        <f>INDEX(removed_duplicate_rows!$A$5:$A$39,MATCH(wins!A7329,removed_duplicate_rows!$A$5:$A$39,0))</f>
        <v>#N/A</v>
      </c>
    </row>
    <row r="7330" spans="1:18" ht="15.75" customHeight="1" x14ac:dyDescent="0.2">
      <c r="A7330" t="s">
        <v>22122</v>
      </c>
      <c r="B7330" t="s">
        <v>22123</v>
      </c>
      <c r="C7330" t="s">
        <v>22124</v>
      </c>
      <c r="D7330" s="10">
        <v>46095</v>
      </c>
      <c r="E7330" t="s">
        <v>19916</v>
      </c>
      <c r="F7330">
        <v>6</v>
      </c>
      <c r="G7330" t="s">
        <v>273</v>
      </c>
      <c r="H7330" t="s">
        <v>278</v>
      </c>
      <c r="I7330" t="s">
        <v>79</v>
      </c>
      <c r="J7330">
        <v>1</v>
      </c>
      <c r="K7330">
        <v>11615</v>
      </c>
      <c r="L7330" t="str">
        <f>IFERROR(INDEX(play_attribution!$B$2:$B$328,MATCH(A7330,play_attribution!$A$2:$A$328,0)),"")</f>
        <v/>
      </c>
      <c r="M7330" t="str">
        <f>VLOOKUP(H7330,seller_roster!$A$2:$B$85,2,FALSE)</f>
        <v>Kira Bianchi</v>
      </c>
      <c r="N7330" t="str">
        <f>VLOOKUP(C7330,accounts!$A$2:$F$9615,2,FALSE)</f>
        <v>Manufacturing</v>
      </c>
      <c r="O7330" t="str">
        <f>VLOOKUP(C7330,accounts!$A$2:$F$9615,3,FALSE)</f>
        <v>&gt;$10M</v>
      </c>
      <c r="P7330" t="str">
        <f>VLOOKUP(C7330,accounts!$A$2:$F$9615,5,FALSE)</f>
        <v>East</v>
      </c>
      <c r="Q7330" t="b">
        <f t="shared" si="115"/>
        <v>1</v>
      </c>
      <c r="R7330" t="e">
        <f>INDEX(removed_duplicate_rows!$A$5:$A$39,MATCH(wins!A7330,removed_duplicate_rows!$A$5:$A$39,0))</f>
        <v>#N/A</v>
      </c>
    </row>
    <row r="7331" spans="1:18" ht="15.75" customHeight="1" x14ac:dyDescent="0.2">
      <c r="A7331" t="s">
        <v>22125</v>
      </c>
      <c r="B7331" t="s">
        <v>22126</v>
      </c>
      <c r="C7331" t="s">
        <v>22127</v>
      </c>
      <c r="D7331" s="10">
        <v>46095</v>
      </c>
      <c r="E7331" t="s">
        <v>19916</v>
      </c>
      <c r="F7331">
        <v>6</v>
      </c>
      <c r="G7331" t="s">
        <v>273</v>
      </c>
      <c r="H7331" t="s">
        <v>293</v>
      </c>
      <c r="I7331" t="s">
        <v>79</v>
      </c>
      <c r="J7331">
        <v>1</v>
      </c>
      <c r="K7331">
        <v>13148</v>
      </c>
      <c r="L7331" t="str">
        <f>IFERROR(INDEX(play_attribution!$B$2:$B$328,MATCH(A7331,play_attribution!$A$2:$A$328,0)),"")</f>
        <v/>
      </c>
      <c r="M7331" t="str">
        <f>VLOOKUP(H7331,seller_roster!$A$2:$B$85,2,FALSE)</f>
        <v>Hayden Sorensen</v>
      </c>
      <c r="N7331" t="str">
        <f>VLOOKUP(C7331,accounts!$A$2:$F$9615,2,FALSE)</f>
        <v>Retail Multi-Location</v>
      </c>
      <c r="O7331" t="str">
        <f>VLOOKUP(C7331,accounts!$A$2:$F$9615,3,FALSE)</f>
        <v>$1M-$2.5M</v>
      </c>
      <c r="P7331" t="str">
        <f>VLOOKUP(C7331,accounts!$A$2:$F$9615,5,FALSE)</f>
        <v>East</v>
      </c>
      <c r="Q7331" t="b">
        <f t="shared" si="115"/>
        <v>1</v>
      </c>
      <c r="R7331" t="e">
        <f>INDEX(removed_duplicate_rows!$A$5:$A$39,MATCH(wins!A7331,removed_duplicate_rows!$A$5:$A$39,0))</f>
        <v>#N/A</v>
      </c>
    </row>
    <row r="7332" spans="1:18" ht="15.75" customHeight="1" x14ac:dyDescent="0.2">
      <c r="A7332" t="s">
        <v>22128</v>
      </c>
      <c r="B7332" t="s">
        <v>22129</v>
      </c>
      <c r="C7332" t="s">
        <v>22130</v>
      </c>
      <c r="D7332" s="10">
        <v>46095</v>
      </c>
      <c r="E7332" t="s">
        <v>19916</v>
      </c>
      <c r="F7332">
        <v>6</v>
      </c>
      <c r="G7332" t="s">
        <v>273</v>
      </c>
      <c r="H7332" t="s">
        <v>274</v>
      </c>
      <c r="I7332" t="s">
        <v>79</v>
      </c>
      <c r="J7332">
        <v>1</v>
      </c>
      <c r="K7332">
        <v>7493</v>
      </c>
      <c r="L7332" t="str">
        <f>IFERROR(INDEX(play_attribution!$B$2:$B$328,MATCH(A7332,play_attribution!$A$2:$A$328,0)),"")</f>
        <v/>
      </c>
      <c r="M7332" t="str">
        <f>VLOOKUP(H7332,seller_roster!$A$2:$B$85,2,FALSE)</f>
        <v>Shiloh Petrov</v>
      </c>
      <c r="N7332" t="str">
        <f>VLOOKUP(C7332,accounts!$A$2:$F$9615,2,FALSE)</f>
        <v>Construction</v>
      </c>
      <c r="O7332" t="str">
        <f>VLOOKUP(C7332,accounts!$A$2:$F$9615,3,FALSE)</f>
        <v>&gt;$10M</v>
      </c>
      <c r="P7332" t="str">
        <f>VLOOKUP(C7332,accounts!$A$2:$F$9615,5,FALSE)</f>
        <v>Central</v>
      </c>
      <c r="Q7332" t="b">
        <f t="shared" si="115"/>
        <v>1</v>
      </c>
      <c r="R7332" t="e">
        <f>INDEX(removed_duplicate_rows!$A$5:$A$39,MATCH(wins!A7332,removed_duplicate_rows!$A$5:$A$39,0))</f>
        <v>#N/A</v>
      </c>
    </row>
    <row r="7333" spans="1:18" ht="15.75" customHeight="1" x14ac:dyDescent="0.2">
      <c r="A7333" t="s">
        <v>22131</v>
      </c>
      <c r="B7333" t="s">
        <v>22132</v>
      </c>
      <c r="C7333" t="s">
        <v>22133</v>
      </c>
      <c r="D7333" s="10">
        <v>46095</v>
      </c>
      <c r="E7333" t="s">
        <v>19916</v>
      </c>
      <c r="F7333">
        <v>6</v>
      </c>
      <c r="G7333" t="s">
        <v>273</v>
      </c>
      <c r="H7333" t="s">
        <v>357</v>
      </c>
      <c r="I7333" t="s">
        <v>79</v>
      </c>
      <c r="J7333">
        <v>1</v>
      </c>
      <c r="K7333">
        <v>8406</v>
      </c>
      <c r="L7333" t="str">
        <f>IFERROR(INDEX(play_attribution!$B$2:$B$328,MATCH(A7333,play_attribution!$A$2:$A$328,0)),"")</f>
        <v/>
      </c>
      <c r="M7333" t="str">
        <f>VLOOKUP(H7333,seller_roster!$A$2:$B$85,2,FALSE)</f>
        <v>Hollis Abadi</v>
      </c>
      <c r="N7333" t="str">
        <f>VLOOKUP(C7333,accounts!$A$2:$F$9615,2,FALSE)</f>
        <v>Hospitality Group</v>
      </c>
      <c r="O7333" t="str">
        <f>VLOOKUP(C7333,accounts!$A$2:$F$9615,3,FALSE)</f>
        <v>$5M-$10M</v>
      </c>
      <c r="P7333" t="str">
        <f>VLOOKUP(C7333,accounts!$A$2:$F$9615,5,FALSE)</f>
        <v>Central</v>
      </c>
      <c r="Q7333" t="b">
        <f t="shared" si="115"/>
        <v>1</v>
      </c>
      <c r="R7333" t="e">
        <f>INDEX(removed_duplicate_rows!$A$5:$A$39,MATCH(wins!A7333,removed_duplicate_rows!$A$5:$A$39,0))</f>
        <v>#N/A</v>
      </c>
    </row>
    <row r="7334" spans="1:18" ht="15.75" customHeight="1" x14ac:dyDescent="0.2">
      <c r="A7334" t="s">
        <v>22134</v>
      </c>
      <c r="B7334" t="s">
        <v>22135</v>
      </c>
      <c r="C7334" t="s">
        <v>22136</v>
      </c>
      <c r="D7334" s="10">
        <v>46095</v>
      </c>
      <c r="E7334" t="s">
        <v>19916</v>
      </c>
      <c r="F7334">
        <v>6</v>
      </c>
      <c r="G7334" t="s">
        <v>273</v>
      </c>
      <c r="H7334" t="s">
        <v>312</v>
      </c>
      <c r="I7334" t="s">
        <v>79</v>
      </c>
      <c r="J7334">
        <v>1</v>
      </c>
      <c r="K7334">
        <v>4819</v>
      </c>
      <c r="L7334" t="str">
        <f>IFERROR(INDEX(play_attribution!$B$2:$B$328,MATCH(A7334,play_attribution!$A$2:$A$328,0)),"")</f>
        <v/>
      </c>
      <c r="M7334" t="str">
        <f>VLOOKUP(H7334,seller_roster!$A$2:$B$85,2,FALSE)</f>
        <v>Tatum Osei</v>
      </c>
      <c r="N7334" t="str">
        <f>VLOOKUP(C7334,accounts!$A$2:$F$9615,2,FALSE)</f>
        <v>Healthcare Services</v>
      </c>
      <c r="O7334" t="str">
        <f>VLOOKUP(C7334,accounts!$A$2:$F$9615,3,FALSE)</f>
        <v>$5M-$10M</v>
      </c>
      <c r="P7334" t="str">
        <f>VLOOKUP(C7334,accounts!$A$2:$F$9615,5,FALSE)</f>
        <v>West</v>
      </c>
      <c r="Q7334" t="b">
        <f t="shared" si="115"/>
        <v>1</v>
      </c>
      <c r="R7334" t="e">
        <f>INDEX(removed_duplicate_rows!$A$5:$A$39,MATCH(wins!A7334,removed_duplicate_rows!$A$5:$A$39,0))</f>
        <v>#N/A</v>
      </c>
    </row>
    <row r="7335" spans="1:18" ht="15.75" customHeight="1" x14ac:dyDescent="0.2">
      <c r="A7335" t="s">
        <v>22137</v>
      </c>
      <c r="B7335" t="s">
        <v>22138</v>
      </c>
      <c r="C7335" t="s">
        <v>22139</v>
      </c>
      <c r="D7335" s="10">
        <v>46095</v>
      </c>
      <c r="E7335" t="s">
        <v>19916</v>
      </c>
      <c r="F7335">
        <v>6</v>
      </c>
      <c r="G7335" t="s">
        <v>273</v>
      </c>
      <c r="H7335" t="s">
        <v>337</v>
      </c>
      <c r="I7335" t="s">
        <v>79</v>
      </c>
      <c r="J7335">
        <v>1</v>
      </c>
      <c r="K7335">
        <v>8973</v>
      </c>
      <c r="L7335" t="str">
        <f>IFERROR(INDEX(play_attribution!$B$2:$B$328,MATCH(A7335,play_attribution!$A$2:$A$328,0)),"")</f>
        <v/>
      </c>
      <c r="M7335" t="str">
        <f>VLOOKUP(H7335,seller_roster!$A$2:$B$85,2,FALSE)</f>
        <v>Flor Bianchi</v>
      </c>
      <c r="N7335" t="str">
        <f>VLOOKUP(C7335,accounts!$A$2:$F$9615,2,FALSE)</f>
        <v>Field Services</v>
      </c>
      <c r="O7335" t="str">
        <f>VLOOKUP(C7335,accounts!$A$2:$F$9615,3,FALSE)</f>
        <v>$5M-$10M</v>
      </c>
      <c r="P7335" t="str">
        <f>VLOOKUP(C7335,accounts!$A$2:$F$9615,5,FALSE)</f>
        <v>East</v>
      </c>
      <c r="Q7335" t="b">
        <f t="shared" si="115"/>
        <v>1</v>
      </c>
      <c r="R7335" t="e">
        <f>INDEX(removed_duplicate_rows!$A$5:$A$39,MATCH(wins!A7335,removed_duplicate_rows!$A$5:$A$39,0))</f>
        <v>#N/A</v>
      </c>
    </row>
    <row r="7336" spans="1:18" ht="15.75" customHeight="1" x14ac:dyDescent="0.2">
      <c r="A7336" t="s">
        <v>22140</v>
      </c>
      <c r="B7336" t="s">
        <v>22141</v>
      </c>
      <c r="C7336" t="s">
        <v>22142</v>
      </c>
      <c r="D7336" s="10">
        <v>46095</v>
      </c>
      <c r="E7336" t="s">
        <v>19916</v>
      </c>
      <c r="F7336">
        <v>6</v>
      </c>
      <c r="G7336" t="s">
        <v>273</v>
      </c>
      <c r="H7336" t="s">
        <v>274</v>
      </c>
      <c r="I7336" t="s">
        <v>79</v>
      </c>
      <c r="J7336">
        <v>1</v>
      </c>
      <c r="K7336">
        <v>5618</v>
      </c>
      <c r="L7336" t="str">
        <f>IFERROR(INDEX(play_attribution!$B$2:$B$328,MATCH(A7336,play_attribution!$A$2:$A$328,0)),"")</f>
        <v/>
      </c>
      <c r="M7336" t="str">
        <f>VLOOKUP(H7336,seller_roster!$A$2:$B$85,2,FALSE)</f>
        <v>Shiloh Petrov</v>
      </c>
      <c r="N7336" t="str">
        <f>VLOOKUP(C7336,accounts!$A$2:$F$9615,2,FALSE)</f>
        <v>Hospitality Group</v>
      </c>
      <c r="O7336" t="str">
        <f>VLOOKUP(C7336,accounts!$A$2:$F$9615,3,FALSE)</f>
        <v>$2.5M-$5M</v>
      </c>
      <c r="P7336" t="str">
        <f>VLOOKUP(C7336,accounts!$A$2:$F$9615,5,FALSE)</f>
        <v>East</v>
      </c>
      <c r="Q7336" t="b">
        <f t="shared" ref="Q7336:Q7391" si="116">L7336=""</f>
        <v>1</v>
      </c>
      <c r="R7336" t="e">
        <f>INDEX(removed_duplicate_rows!$A$5:$A$39,MATCH(wins!A7336,removed_duplicate_rows!$A$5:$A$39,0))</f>
        <v>#N/A</v>
      </c>
    </row>
    <row r="7337" spans="1:18" ht="15.75" customHeight="1" x14ac:dyDescent="0.2">
      <c r="A7337" t="s">
        <v>22143</v>
      </c>
      <c r="B7337" t="s">
        <v>22144</v>
      </c>
      <c r="C7337" t="s">
        <v>22145</v>
      </c>
      <c r="D7337" s="10">
        <v>46095</v>
      </c>
      <c r="E7337" t="s">
        <v>19916</v>
      </c>
      <c r="F7337">
        <v>6</v>
      </c>
      <c r="G7337" t="s">
        <v>273</v>
      </c>
      <c r="H7337" t="s">
        <v>367</v>
      </c>
      <c r="I7337" t="s">
        <v>55</v>
      </c>
      <c r="J7337">
        <v>1</v>
      </c>
      <c r="K7337">
        <v>8260</v>
      </c>
      <c r="L7337" t="str">
        <f>IFERROR(INDEX(play_attribution!$B$2:$B$328,MATCH(A7337,play_attribution!$A$2:$A$328,0)),"")</f>
        <v/>
      </c>
      <c r="M7337" t="str">
        <f>VLOOKUP(H7337,seller_roster!$A$2:$B$85,2,FALSE)</f>
        <v>Zion Ito</v>
      </c>
      <c r="N7337" t="str">
        <f>VLOOKUP(C7337,accounts!$A$2:$F$9615,2,FALSE)</f>
        <v>Healthcare Services</v>
      </c>
      <c r="O7337" t="str">
        <f>VLOOKUP(C7337,accounts!$A$2:$F$9615,3,FALSE)</f>
        <v>$2.5M-$5M</v>
      </c>
      <c r="P7337" t="str">
        <f>VLOOKUP(C7337,accounts!$A$2:$F$9615,5,FALSE)</f>
        <v>West</v>
      </c>
      <c r="Q7337" t="b">
        <f t="shared" si="116"/>
        <v>1</v>
      </c>
      <c r="R7337" t="e">
        <f>INDEX(removed_duplicate_rows!$A$5:$A$39,MATCH(wins!A7337,removed_duplicate_rows!$A$5:$A$39,0))</f>
        <v>#N/A</v>
      </c>
    </row>
    <row r="7338" spans="1:18" ht="15.75" customHeight="1" x14ac:dyDescent="0.2">
      <c r="A7338" t="s">
        <v>22146</v>
      </c>
      <c r="B7338" t="s">
        <v>22147</v>
      </c>
      <c r="C7338" t="s">
        <v>22148</v>
      </c>
      <c r="D7338" s="10">
        <v>46095</v>
      </c>
      <c r="E7338" t="s">
        <v>19916</v>
      </c>
      <c r="F7338">
        <v>6</v>
      </c>
      <c r="G7338" t="s">
        <v>273</v>
      </c>
      <c r="H7338" t="s">
        <v>297</v>
      </c>
      <c r="I7338" t="s">
        <v>55</v>
      </c>
      <c r="J7338">
        <v>1</v>
      </c>
      <c r="K7338">
        <v>8122</v>
      </c>
      <c r="L7338" t="str">
        <f>IFERROR(INDEX(play_attribution!$B$2:$B$328,MATCH(A7338,play_attribution!$A$2:$A$328,0)),"")</f>
        <v/>
      </c>
      <c r="M7338" t="str">
        <f>VLOOKUP(H7338,seller_roster!$A$2:$B$85,2,FALSE)</f>
        <v>Ray Moreau</v>
      </c>
      <c r="N7338" t="str">
        <f>VLOOKUP(C7338,accounts!$A$2:$F$9615,2,FALSE)</f>
        <v>Hospitality Group</v>
      </c>
      <c r="O7338" t="str">
        <f>VLOOKUP(C7338,accounts!$A$2:$F$9615,3,FALSE)</f>
        <v>$5M-$10M</v>
      </c>
      <c r="P7338" t="str">
        <f>VLOOKUP(C7338,accounts!$A$2:$F$9615,5,FALSE)</f>
        <v>East</v>
      </c>
      <c r="Q7338" t="b">
        <f t="shared" si="116"/>
        <v>1</v>
      </c>
      <c r="R7338" t="e">
        <f>INDEX(removed_duplicate_rows!$A$5:$A$39,MATCH(wins!A7338,removed_duplicate_rows!$A$5:$A$39,0))</f>
        <v>#N/A</v>
      </c>
    </row>
    <row r="7339" spans="1:18" ht="15.75" customHeight="1" x14ac:dyDescent="0.2">
      <c r="A7339" t="s">
        <v>22149</v>
      </c>
      <c r="B7339" t="s">
        <v>22150</v>
      </c>
      <c r="C7339" t="s">
        <v>22151</v>
      </c>
      <c r="D7339" s="10">
        <v>46095</v>
      </c>
      <c r="E7339" t="s">
        <v>19916</v>
      </c>
      <c r="F7339">
        <v>6</v>
      </c>
      <c r="G7339" t="s">
        <v>273</v>
      </c>
      <c r="H7339" t="s">
        <v>285</v>
      </c>
      <c r="I7339" t="s">
        <v>55</v>
      </c>
      <c r="J7339">
        <v>1</v>
      </c>
      <c r="K7339">
        <v>12288</v>
      </c>
      <c r="L7339" t="str">
        <f>IFERROR(INDEX(play_attribution!$B$2:$B$328,MATCH(A7339,play_attribution!$A$2:$A$328,0)),"")</f>
        <v/>
      </c>
      <c r="M7339" t="str">
        <f>VLOOKUP(H7339,seller_roster!$A$2:$B$85,2,FALSE)</f>
        <v>Bryn Lindqvist</v>
      </c>
      <c r="N7339" t="str">
        <f>VLOOKUP(C7339,accounts!$A$2:$F$9615,2,FALSE)</f>
        <v>Wholesale &amp; Distribution</v>
      </c>
      <c r="O7339" t="str">
        <f>VLOOKUP(C7339,accounts!$A$2:$F$9615,3,FALSE)</f>
        <v>$2.5M-$5M</v>
      </c>
      <c r="P7339" t="str">
        <f>VLOOKUP(C7339,accounts!$A$2:$F$9615,5,FALSE)</f>
        <v>West</v>
      </c>
      <c r="Q7339" t="b">
        <f t="shared" si="116"/>
        <v>1</v>
      </c>
      <c r="R7339" t="e">
        <f>INDEX(removed_duplicate_rows!$A$5:$A$39,MATCH(wins!A7339,removed_duplicate_rows!$A$5:$A$39,0))</f>
        <v>#N/A</v>
      </c>
    </row>
    <row r="7340" spans="1:18" ht="15.75" customHeight="1" x14ac:dyDescent="0.2">
      <c r="A7340" t="s">
        <v>22152</v>
      </c>
      <c r="B7340" t="s">
        <v>22153</v>
      </c>
      <c r="C7340" t="s">
        <v>22154</v>
      </c>
      <c r="D7340" s="10">
        <v>46095</v>
      </c>
      <c r="E7340" t="s">
        <v>19916</v>
      </c>
      <c r="F7340">
        <v>6</v>
      </c>
      <c r="G7340" t="s">
        <v>273</v>
      </c>
      <c r="H7340" t="s">
        <v>337</v>
      </c>
      <c r="I7340" t="s">
        <v>55</v>
      </c>
      <c r="J7340">
        <v>1</v>
      </c>
      <c r="K7340">
        <v>6360</v>
      </c>
      <c r="L7340" t="str">
        <f>IFERROR(INDEX(play_attribution!$B$2:$B$328,MATCH(A7340,play_attribution!$A$2:$A$328,0)),"")</f>
        <v/>
      </c>
      <c r="M7340" t="str">
        <f>VLOOKUP(H7340,seller_roster!$A$2:$B$85,2,FALSE)</f>
        <v>Flor Bianchi</v>
      </c>
      <c r="N7340" t="str">
        <f>VLOOKUP(C7340,accounts!$A$2:$F$9615,2,FALSE)</f>
        <v>Healthcare Services</v>
      </c>
      <c r="O7340" t="str">
        <f>VLOOKUP(C7340,accounts!$A$2:$F$9615,3,FALSE)</f>
        <v>&gt;$10M</v>
      </c>
      <c r="P7340" t="str">
        <f>VLOOKUP(C7340,accounts!$A$2:$F$9615,5,FALSE)</f>
        <v>East</v>
      </c>
      <c r="Q7340" t="b">
        <f t="shared" si="116"/>
        <v>1</v>
      </c>
      <c r="R7340" t="e">
        <f>INDEX(removed_duplicate_rows!$A$5:$A$39,MATCH(wins!A7340,removed_duplicate_rows!$A$5:$A$39,0))</f>
        <v>#N/A</v>
      </c>
    </row>
    <row r="7341" spans="1:18" ht="15.75" customHeight="1" x14ac:dyDescent="0.2">
      <c r="A7341" t="s">
        <v>22155</v>
      </c>
      <c r="B7341" t="s">
        <v>22156</v>
      </c>
      <c r="C7341" t="s">
        <v>22157</v>
      </c>
      <c r="D7341" s="10">
        <v>46095</v>
      </c>
      <c r="E7341" t="s">
        <v>19916</v>
      </c>
      <c r="F7341">
        <v>6</v>
      </c>
      <c r="G7341" t="s">
        <v>273</v>
      </c>
      <c r="H7341" t="s">
        <v>319</v>
      </c>
      <c r="I7341" t="s">
        <v>79</v>
      </c>
      <c r="J7341">
        <v>1</v>
      </c>
      <c r="K7341">
        <v>8363</v>
      </c>
      <c r="L7341" t="str">
        <f>IFERROR(INDEX(play_attribution!$B$2:$B$328,MATCH(A7341,play_attribution!$A$2:$A$328,0)),"")</f>
        <v/>
      </c>
      <c r="M7341" t="str">
        <f>VLOOKUP(H7341,seller_roster!$A$2:$B$85,2,FALSE)</f>
        <v>Nia Kowalski</v>
      </c>
      <c r="N7341" t="str">
        <f>VLOOKUP(C7341,accounts!$A$2:$F$9615,2,FALSE)</f>
        <v>Nonprofit</v>
      </c>
      <c r="O7341" t="str">
        <f>VLOOKUP(C7341,accounts!$A$2:$F$9615,3,FALSE)</f>
        <v>$5M-$10M</v>
      </c>
      <c r="P7341" t="str">
        <f>VLOOKUP(C7341,accounts!$A$2:$F$9615,5,FALSE)</f>
        <v>West</v>
      </c>
      <c r="Q7341" t="b">
        <f t="shared" si="116"/>
        <v>1</v>
      </c>
      <c r="R7341" t="e">
        <f>INDEX(removed_duplicate_rows!$A$5:$A$39,MATCH(wins!A7341,removed_duplicate_rows!$A$5:$A$39,0))</f>
        <v>#N/A</v>
      </c>
    </row>
    <row r="7342" spans="1:18" ht="15.75" customHeight="1" x14ac:dyDescent="0.2">
      <c r="A7342" t="s">
        <v>22158</v>
      </c>
      <c r="B7342" t="s">
        <v>22159</v>
      </c>
      <c r="C7342" t="s">
        <v>22160</v>
      </c>
      <c r="D7342" s="10">
        <v>46095</v>
      </c>
      <c r="E7342" t="s">
        <v>19916</v>
      </c>
      <c r="F7342">
        <v>6</v>
      </c>
      <c r="G7342" t="s">
        <v>273</v>
      </c>
      <c r="H7342" t="s">
        <v>293</v>
      </c>
      <c r="I7342" t="s">
        <v>79</v>
      </c>
      <c r="J7342">
        <v>1</v>
      </c>
      <c r="K7342">
        <v>10270</v>
      </c>
      <c r="L7342" t="str">
        <f>IFERROR(INDEX(play_attribution!$B$2:$B$328,MATCH(A7342,play_attribution!$A$2:$A$328,0)),"")</f>
        <v/>
      </c>
      <c r="M7342" t="str">
        <f>VLOOKUP(H7342,seller_roster!$A$2:$B$85,2,FALSE)</f>
        <v>Hayden Sorensen</v>
      </c>
      <c r="N7342" t="str">
        <f>VLOOKUP(C7342,accounts!$A$2:$F$9615,2,FALSE)</f>
        <v>Construction</v>
      </c>
      <c r="O7342" t="str">
        <f>VLOOKUP(C7342,accounts!$A$2:$F$9615,3,FALSE)</f>
        <v>$2.5M-$5M</v>
      </c>
      <c r="P7342" t="str">
        <f>VLOOKUP(C7342,accounts!$A$2:$F$9615,5,FALSE)</f>
        <v>East</v>
      </c>
      <c r="Q7342" t="b">
        <f t="shared" si="116"/>
        <v>1</v>
      </c>
      <c r="R7342" t="e">
        <f>INDEX(removed_duplicate_rows!$A$5:$A$39,MATCH(wins!A7342,removed_duplicate_rows!$A$5:$A$39,0))</f>
        <v>#N/A</v>
      </c>
    </row>
    <row r="7343" spans="1:18" ht="15.75" customHeight="1" x14ac:dyDescent="0.2">
      <c r="A7343" t="s">
        <v>22161</v>
      </c>
      <c r="B7343" t="s">
        <v>22162</v>
      </c>
      <c r="C7343" t="s">
        <v>22163</v>
      </c>
      <c r="D7343" s="10">
        <v>46095</v>
      </c>
      <c r="E7343" t="s">
        <v>19916</v>
      </c>
      <c r="F7343">
        <v>6</v>
      </c>
      <c r="G7343" t="s">
        <v>273</v>
      </c>
      <c r="H7343" t="s">
        <v>727</v>
      </c>
      <c r="I7343" t="s">
        <v>79</v>
      </c>
      <c r="J7343">
        <v>1</v>
      </c>
      <c r="K7343">
        <v>12265</v>
      </c>
      <c r="L7343" t="str">
        <f>IFERROR(INDEX(play_attribution!$B$2:$B$328,MATCH(A7343,play_attribution!$A$2:$A$328,0)),"")</f>
        <v/>
      </c>
      <c r="M7343" t="str">
        <f>VLOOKUP(H7343,seller_roster!$A$2:$B$85,2,FALSE)</f>
        <v>Finley Okafor</v>
      </c>
      <c r="N7343" t="str">
        <f>VLOOKUP(C7343,accounts!$A$2:$F$9615,2,FALSE)</f>
        <v>Professional Services</v>
      </c>
      <c r="O7343" t="str">
        <f>VLOOKUP(C7343,accounts!$A$2:$F$9615,3,FALSE)</f>
        <v>&lt;$1M</v>
      </c>
      <c r="P7343" t="str">
        <f>VLOOKUP(C7343,accounts!$A$2:$F$9615,5,FALSE)</f>
        <v>East</v>
      </c>
      <c r="Q7343" t="b">
        <f t="shared" si="116"/>
        <v>1</v>
      </c>
      <c r="R7343" t="e">
        <f>INDEX(removed_duplicate_rows!$A$5:$A$39,MATCH(wins!A7343,removed_duplicate_rows!$A$5:$A$39,0))</f>
        <v>#N/A</v>
      </c>
    </row>
    <row r="7344" spans="1:18" ht="15.75" customHeight="1" x14ac:dyDescent="0.2">
      <c r="A7344" t="s">
        <v>22164</v>
      </c>
      <c r="B7344" t="s">
        <v>22165</v>
      </c>
      <c r="C7344" t="s">
        <v>22166</v>
      </c>
      <c r="D7344" s="10">
        <v>46095</v>
      </c>
      <c r="E7344" t="s">
        <v>19916</v>
      </c>
      <c r="F7344">
        <v>6</v>
      </c>
      <c r="G7344" t="s">
        <v>273</v>
      </c>
      <c r="H7344" t="s">
        <v>308</v>
      </c>
      <c r="I7344" t="s">
        <v>79</v>
      </c>
      <c r="J7344">
        <v>1</v>
      </c>
      <c r="K7344">
        <v>13183</v>
      </c>
      <c r="L7344" t="str">
        <f>IFERROR(INDEX(play_attribution!$B$2:$B$328,MATCH(A7344,play_attribution!$A$2:$A$328,0)),"")</f>
        <v/>
      </c>
      <c r="M7344" t="str">
        <f>VLOOKUP(H7344,seller_roster!$A$2:$B$85,2,FALSE)</f>
        <v>Blake Ruiz</v>
      </c>
      <c r="N7344" t="str">
        <f>VLOOKUP(C7344,accounts!$A$2:$F$9615,2,FALSE)</f>
        <v>Manufacturing</v>
      </c>
      <c r="O7344" t="str">
        <f>VLOOKUP(C7344,accounts!$A$2:$F$9615,3,FALSE)</f>
        <v>$2.5M-$5M</v>
      </c>
      <c r="P7344" t="str">
        <f>VLOOKUP(C7344,accounts!$A$2:$F$9615,5,FALSE)</f>
        <v>West</v>
      </c>
      <c r="Q7344" t="b">
        <f t="shared" si="116"/>
        <v>1</v>
      </c>
      <c r="R7344" t="e">
        <f>INDEX(removed_duplicate_rows!$A$5:$A$39,MATCH(wins!A7344,removed_duplicate_rows!$A$5:$A$39,0))</f>
        <v>#N/A</v>
      </c>
    </row>
    <row r="7345" spans="1:18" ht="15.75" customHeight="1" x14ac:dyDescent="0.2">
      <c r="A7345" t="s">
        <v>22167</v>
      </c>
      <c r="B7345" t="s">
        <v>22168</v>
      </c>
      <c r="C7345" t="s">
        <v>22169</v>
      </c>
      <c r="D7345" s="10">
        <v>46095</v>
      </c>
      <c r="E7345" t="s">
        <v>19916</v>
      </c>
      <c r="F7345">
        <v>6</v>
      </c>
      <c r="G7345" t="s">
        <v>273</v>
      </c>
      <c r="H7345" t="s">
        <v>337</v>
      </c>
      <c r="I7345" t="s">
        <v>79</v>
      </c>
      <c r="J7345">
        <v>1</v>
      </c>
      <c r="K7345">
        <v>5882</v>
      </c>
      <c r="L7345" t="str">
        <f>IFERROR(INDEX(play_attribution!$B$2:$B$328,MATCH(A7345,play_attribution!$A$2:$A$328,0)),"")</f>
        <v/>
      </c>
      <c r="M7345" t="str">
        <f>VLOOKUP(H7345,seller_roster!$A$2:$B$85,2,FALSE)</f>
        <v>Flor Bianchi</v>
      </c>
      <c r="N7345" t="str">
        <f>VLOOKUP(C7345,accounts!$A$2:$F$9615,2,FALSE)</f>
        <v>Wholesale &amp; Distribution</v>
      </c>
      <c r="O7345" t="str">
        <f>VLOOKUP(C7345,accounts!$A$2:$F$9615,3,FALSE)</f>
        <v>$5M-$10M</v>
      </c>
      <c r="P7345" t="str">
        <f>VLOOKUP(C7345,accounts!$A$2:$F$9615,5,FALSE)</f>
        <v>East</v>
      </c>
      <c r="Q7345" t="b">
        <f t="shared" si="116"/>
        <v>1</v>
      </c>
      <c r="R7345" t="e">
        <f>INDEX(removed_duplicate_rows!$A$5:$A$39,MATCH(wins!A7345,removed_duplicate_rows!$A$5:$A$39,0))</f>
        <v>#N/A</v>
      </c>
    </row>
    <row r="7346" spans="1:18" ht="15.75" customHeight="1" x14ac:dyDescent="0.2">
      <c r="A7346" t="s">
        <v>22170</v>
      </c>
      <c r="B7346" t="s">
        <v>22171</v>
      </c>
      <c r="C7346" t="s">
        <v>22172</v>
      </c>
      <c r="D7346" s="10">
        <v>46095</v>
      </c>
      <c r="E7346" t="s">
        <v>19916</v>
      </c>
      <c r="F7346">
        <v>6</v>
      </c>
      <c r="G7346" t="s">
        <v>273</v>
      </c>
      <c r="H7346" t="s">
        <v>680</v>
      </c>
      <c r="I7346" t="s">
        <v>79</v>
      </c>
      <c r="J7346">
        <v>1</v>
      </c>
      <c r="K7346">
        <v>10162</v>
      </c>
      <c r="L7346" t="str">
        <f>IFERROR(INDEX(play_attribution!$B$2:$B$328,MATCH(A7346,play_attribution!$A$2:$A$328,0)),"")</f>
        <v/>
      </c>
      <c r="M7346" t="str">
        <f>VLOOKUP(H7346,seller_roster!$A$2:$B$85,2,FALSE)</f>
        <v>Tatum Ruiz</v>
      </c>
      <c r="N7346" t="str">
        <f>VLOOKUP(C7346,accounts!$A$2:$F$9615,2,FALSE)</f>
        <v>Construction</v>
      </c>
      <c r="O7346" t="str">
        <f>VLOOKUP(C7346,accounts!$A$2:$F$9615,3,FALSE)</f>
        <v>$2.5M-$5M</v>
      </c>
      <c r="P7346" t="str">
        <f>VLOOKUP(C7346,accounts!$A$2:$F$9615,5,FALSE)</f>
        <v>East</v>
      </c>
      <c r="Q7346" t="b">
        <f t="shared" si="116"/>
        <v>1</v>
      </c>
      <c r="R7346" t="e">
        <f>INDEX(removed_duplicate_rows!$A$5:$A$39,MATCH(wins!A7346,removed_duplicate_rows!$A$5:$A$39,0))</f>
        <v>#N/A</v>
      </c>
    </row>
    <row r="7347" spans="1:18" ht="15.75" customHeight="1" x14ac:dyDescent="0.2">
      <c r="A7347" t="s">
        <v>22173</v>
      </c>
      <c r="B7347" t="s">
        <v>22174</v>
      </c>
      <c r="C7347" t="s">
        <v>22175</v>
      </c>
      <c r="D7347" s="10">
        <v>46095</v>
      </c>
      <c r="E7347" t="s">
        <v>19916</v>
      </c>
      <c r="F7347">
        <v>6</v>
      </c>
      <c r="G7347" t="s">
        <v>273</v>
      </c>
      <c r="H7347" t="s">
        <v>717</v>
      </c>
      <c r="I7347" t="s">
        <v>79</v>
      </c>
      <c r="J7347">
        <v>1</v>
      </c>
      <c r="K7347">
        <v>13082</v>
      </c>
      <c r="L7347" t="str">
        <f>IFERROR(INDEX(play_attribution!$B$2:$B$328,MATCH(A7347,play_attribution!$A$2:$A$328,0)),"")</f>
        <v/>
      </c>
      <c r="M7347" t="str">
        <f>VLOOKUP(H7347,seller_roster!$A$2:$B$85,2,FALSE)</f>
        <v>Corey Novak</v>
      </c>
      <c r="N7347" t="str">
        <f>VLOOKUP(C7347,accounts!$A$2:$F$9615,2,FALSE)</f>
        <v>Professional Services</v>
      </c>
      <c r="O7347" t="str">
        <f>VLOOKUP(C7347,accounts!$A$2:$F$9615,3,FALSE)</f>
        <v>$2.5M-$5M</v>
      </c>
      <c r="P7347" t="str">
        <f>VLOOKUP(C7347,accounts!$A$2:$F$9615,5,FALSE)</f>
        <v>East</v>
      </c>
      <c r="Q7347" t="b">
        <f t="shared" si="116"/>
        <v>1</v>
      </c>
      <c r="R7347" t="e">
        <f>INDEX(removed_duplicate_rows!$A$5:$A$39,MATCH(wins!A7347,removed_duplicate_rows!$A$5:$A$39,0))</f>
        <v>#N/A</v>
      </c>
    </row>
    <row r="7348" spans="1:18" ht="15.75" customHeight="1" x14ac:dyDescent="0.2">
      <c r="A7348" t="s">
        <v>22176</v>
      </c>
      <c r="B7348" t="s">
        <v>22177</v>
      </c>
      <c r="C7348" t="s">
        <v>22178</v>
      </c>
      <c r="D7348" s="10">
        <v>46095</v>
      </c>
      <c r="E7348" t="s">
        <v>19916</v>
      </c>
      <c r="F7348">
        <v>6</v>
      </c>
      <c r="G7348" t="s">
        <v>273</v>
      </c>
      <c r="H7348" t="s">
        <v>308</v>
      </c>
      <c r="I7348" t="s">
        <v>55</v>
      </c>
      <c r="J7348">
        <v>1</v>
      </c>
      <c r="K7348">
        <v>14483</v>
      </c>
      <c r="L7348" t="str">
        <f>IFERROR(INDEX(play_attribution!$B$2:$B$328,MATCH(A7348,play_attribution!$A$2:$A$328,0)),"")</f>
        <v/>
      </c>
      <c r="M7348" t="str">
        <f>VLOOKUP(H7348,seller_roster!$A$2:$B$85,2,FALSE)</f>
        <v>Blake Ruiz</v>
      </c>
      <c r="N7348" t="str">
        <f>VLOOKUP(C7348,accounts!$A$2:$F$9615,2,FALSE)</f>
        <v>Logistics</v>
      </c>
      <c r="O7348" t="str">
        <f>VLOOKUP(C7348,accounts!$A$2:$F$9615,3,FALSE)</f>
        <v>$2.5M-$5M</v>
      </c>
      <c r="P7348" t="str">
        <f>VLOOKUP(C7348,accounts!$A$2:$F$9615,5,FALSE)</f>
        <v>West</v>
      </c>
      <c r="Q7348" t="b">
        <f t="shared" si="116"/>
        <v>1</v>
      </c>
      <c r="R7348" t="e">
        <f>INDEX(removed_duplicate_rows!$A$5:$A$39,MATCH(wins!A7348,removed_duplicate_rows!$A$5:$A$39,0))</f>
        <v>#N/A</v>
      </c>
    </row>
    <row r="7349" spans="1:18" ht="15.75" customHeight="1" x14ac:dyDescent="0.2">
      <c r="A7349" t="s">
        <v>22179</v>
      </c>
      <c r="B7349" t="s">
        <v>22180</v>
      </c>
      <c r="C7349" t="s">
        <v>22181</v>
      </c>
      <c r="D7349" s="10">
        <v>46095</v>
      </c>
      <c r="E7349" t="s">
        <v>19916</v>
      </c>
      <c r="F7349">
        <v>6</v>
      </c>
      <c r="G7349" t="s">
        <v>273</v>
      </c>
      <c r="H7349" t="s">
        <v>670</v>
      </c>
      <c r="I7349" t="s">
        <v>79</v>
      </c>
      <c r="J7349">
        <v>1</v>
      </c>
      <c r="K7349">
        <v>10002</v>
      </c>
      <c r="L7349" t="str">
        <f>IFERROR(INDEX(play_attribution!$B$2:$B$328,MATCH(A7349,play_attribution!$A$2:$A$328,0)),"")</f>
        <v/>
      </c>
      <c r="M7349" t="str">
        <f>VLOOKUP(H7349,seller_roster!$A$2:$B$85,2,FALSE)</f>
        <v>True Kowalski</v>
      </c>
      <c r="N7349" t="str">
        <f>VLOOKUP(C7349,accounts!$A$2:$F$9615,2,FALSE)</f>
        <v>Healthcare Services</v>
      </c>
      <c r="O7349" t="str">
        <f>VLOOKUP(C7349,accounts!$A$2:$F$9615,3,FALSE)</f>
        <v>$5M-$10M</v>
      </c>
      <c r="P7349" t="str">
        <f>VLOOKUP(C7349,accounts!$A$2:$F$9615,5,FALSE)</f>
        <v>East</v>
      </c>
      <c r="Q7349" t="b">
        <f t="shared" si="116"/>
        <v>1</v>
      </c>
      <c r="R7349" t="e">
        <f>INDEX(removed_duplicate_rows!$A$5:$A$39,MATCH(wins!A7349,removed_duplicate_rows!$A$5:$A$39,0))</f>
        <v>#N/A</v>
      </c>
    </row>
    <row r="7350" spans="1:18" ht="15.75" customHeight="1" x14ac:dyDescent="0.2">
      <c r="A7350" t="s">
        <v>22182</v>
      </c>
      <c r="B7350" t="s">
        <v>22183</v>
      </c>
      <c r="C7350" t="s">
        <v>22184</v>
      </c>
      <c r="D7350" s="10">
        <v>46095</v>
      </c>
      <c r="E7350" t="s">
        <v>19916</v>
      </c>
      <c r="F7350">
        <v>6</v>
      </c>
      <c r="G7350" t="s">
        <v>273</v>
      </c>
      <c r="H7350" t="s">
        <v>312</v>
      </c>
      <c r="I7350" t="s">
        <v>55</v>
      </c>
      <c r="J7350">
        <v>1</v>
      </c>
      <c r="K7350">
        <v>9986</v>
      </c>
      <c r="L7350" t="str">
        <f>IFERROR(INDEX(play_attribution!$B$2:$B$328,MATCH(A7350,play_attribution!$A$2:$A$328,0)),"")</f>
        <v/>
      </c>
      <c r="M7350" t="str">
        <f>VLOOKUP(H7350,seller_roster!$A$2:$B$85,2,FALSE)</f>
        <v>Tatum Osei</v>
      </c>
      <c r="N7350" t="str">
        <f>VLOOKUP(C7350,accounts!$A$2:$F$9615,2,FALSE)</f>
        <v>Retail Multi-Location</v>
      </c>
      <c r="O7350" t="str">
        <f>VLOOKUP(C7350,accounts!$A$2:$F$9615,3,FALSE)</f>
        <v>$2.5M-$5M</v>
      </c>
      <c r="P7350" t="str">
        <f>VLOOKUP(C7350,accounts!$A$2:$F$9615,5,FALSE)</f>
        <v>East</v>
      </c>
      <c r="Q7350" t="b">
        <f t="shared" si="116"/>
        <v>1</v>
      </c>
      <c r="R7350" t="e">
        <f>INDEX(removed_duplicate_rows!$A$5:$A$39,MATCH(wins!A7350,removed_duplicate_rows!$A$5:$A$39,0))</f>
        <v>#N/A</v>
      </c>
    </row>
    <row r="7351" spans="1:18" ht="15.75" customHeight="1" x14ac:dyDescent="0.2">
      <c r="A7351" t="s">
        <v>22185</v>
      </c>
      <c r="B7351" t="s">
        <v>22186</v>
      </c>
      <c r="C7351" t="s">
        <v>22187</v>
      </c>
      <c r="D7351" s="10">
        <v>46095</v>
      </c>
      <c r="E7351" t="s">
        <v>19916</v>
      </c>
      <c r="F7351">
        <v>6</v>
      </c>
      <c r="G7351" t="s">
        <v>273</v>
      </c>
      <c r="H7351" t="s">
        <v>293</v>
      </c>
      <c r="I7351" t="s">
        <v>79</v>
      </c>
      <c r="J7351">
        <v>1</v>
      </c>
      <c r="K7351">
        <v>14188</v>
      </c>
      <c r="L7351" t="str">
        <f>IFERROR(INDEX(play_attribution!$B$2:$B$328,MATCH(A7351,play_attribution!$A$2:$A$328,0)),"")</f>
        <v/>
      </c>
      <c r="M7351" t="str">
        <f>VLOOKUP(H7351,seller_roster!$A$2:$B$85,2,FALSE)</f>
        <v>Hayden Sorensen</v>
      </c>
      <c r="N7351" t="str">
        <f>VLOOKUP(C7351,accounts!$A$2:$F$9615,2,FALSE)</f>
        <v>Wholesale &amp; Distribution</v>
      </c>
      <c r="O7351" t="str">
        <f>VLOOKUP(C7351,accounts!$A$2:$F$9615,3,FALSE)</f>
        <v>&gt;$10M</v>
      </c>
      <c r="P7351" t="str">
        <f>VLOOKUP(C7351,accounts!$A$2:$F$9615,5,FALSE)</f>
        <v>West</v>
      </c>
      <c r="Q7351" t="b">
        <f t="shared" si="116"/>
        <v>1</v>
      </c>
      <c r="R7351" t="e">
        <f>INDEX(removed_duplicate_rows!$A$5:$A$39,MATCH(wins!A7351,removed_duplicate_rows!$A$5:$A$39,0))</f>
        <v>#N/A</v>
      </c>
    </row>
    <row r="7352" spans="1:18" ht="15.75" customHeight="1" x14ac:dyDescent="0.2">
      <c r="A7352" t="s">
        <v>22188</v>
      </c>
      <c r="B7352" t="s">
        <v>22189</v>
      </c>
      <c r="C7352" t="s">
        <v>22190</v>
      </c>
      <c r="D7352" s="10">
        <v>46095</v>
      </c>
      <c r="E7352" t="s">
        <v>19916</v>
      </c>
      <c r="F7352">
        <v>6</v>
      </c>
      <c r="G7352" t="s">
        <v>273</v>
      </c>
      <c r="H7352" t="s">
        <v>670</v>
      </c>
      <c r="I7352" t="s">
        <v>79</v>
      </c>
      <c r="J7352">
        <v>1</v>
      </c>
      <c r="K7352">
        <v>11568</v>
      </c>
      <c r="L7352" t="str">
        <f>IFERROR(INDEX(play_attribution!$B$2:$B$328,MATCH(A7352,play_attribution!$A$2:$A$328,0)),"")</f>
        <v/>
      </c>
      <c r="M7352" t="str">
        <f>VLOOKUP(H7352,seller_roster!$A$2:$B$85,2,FALSE)</f>
        <v>True Kowalski</v>
      </c>
      <c r="N7352" t="str">
        <f>VLOOKUP(C7352,accounts!$A$2:$F$9615,2,FALSE)</f>
        <v>Construction</v>
      </c>
      <c r="O7352" t="str">
        <f>VLOOKUP(C7352,accounts!$A$2:$F$9615,3,FALSE)</f>
        <v>$2.5M-$5M</v>
      </c>
      <c r="P7352" t="str">
        <f>VLOOKUP(C7352,accounts!$A$2:$F$9615,5,FALSE)</f>
        <v>West</v>
      </c>
      <c r="Q7352" t="b">
        <f t="shared" si="116"/>
        <v>1</v>
      </c>
      <c r="R7352" t="e">
        <f>INDEX(removed_duplicate_rows!$A$5:$A$39,MATCH(wins!A7352,removed_duplicate_rows!$A$5:$A$39,0))</f>
        <v>#N/A</v>
      </c>
    </row>
    <row r="7353" spans="1:18" ht="15.75" customHeight="1" x14ac:dyDescent="0.2">
      <c r="A7353" t="s">
        <v>22191</v>
      </c>
      <c r="B7353" t="s">
        <v>22192</v>
      </c>
      <c r="C7353" t="s">
        <v>22193</v>
      </c>
      <c r="D7353" s="10">
        <v>46095</v>
      </c>
      <c r="E7353" t="s">
        <v>19916</v>
      </c>
      <c r="F7353">
        <v>6</v>
      </c>
      <c r="G7353" t="s">
        <v>273</v>
      </c>
      <c r="H7353" t="s">
        <v>344</v>
      </c>
      <c r="I7353" t="s">
        <v>79</v>
      </c>
      <c r="J7353">
        <v>1</v>
      </c>
      <c r="K7353">
        <v>11596</v>
      </c>
      <c r="L7353" t="str">
        <f>IFERROR(INDEX(play_attribution!$B$2:$B$328,MATCH(A7353,play_attribution!$A$2:$A$328,0)),"")</f>
        <v/>
      </c>
      <c r="M7353" t="str">
        <f>VLOOKUP(H7353,seller_roster!$A$2:$B$85,2,FALSE)</f>
        <v>Wren Kowalski</v>
      </c>
      <c r="N7353" t="str">
        <f>VLOOKUP(C7353,accounts!$A$2:$F$9615,2,FALSE)</f>
        <v>Logistics</v>
      </c>
      <c r="O7353" t="str">
        <f>VLOOKUP(C7353,accounts!$A$2:$F$9615,3,FALSE)</f>
        <v>$2.5M-$5M</v>
      </c>
      <c r="P7353" t="str">
        <f>VLOOKUP(C7353,accounts!$A$2:$F$9615,5,FALSE)</f>
        <v>East</v>
      </c>
      <c r="Q7353" t="b">
        <f t="shared" si="116"/>
        <v>1</v>
      </c>
      <c r="R7353" t="e">
        <f>INDEX(removed_duplicate_rows!$A$5:$A$39,MATCH(wins!A7353,removed_duplicate_rows!$A$5:$A$39,0))</f>
        <v>#N/A</v>
      </c>
    </row>
    <row r="7354" spans="1:18" ht="15.75" customHeight="1" x14ac:dyDescent="0.2">
      <c r="A7354" t="s">
        <v>22194</v>
      </c>
      <c r="B7354" t="s">
        <v>22195</v>
      </c>
      <c r="C7354" t="s">
        <v>22196</v>
      </c>
      <c r="D7354" s="10">
        <v>46095</v>
      </c>
      <c r="E7354" t="s">
        <v>19916</v>
      </c>
      <c r="F7354">
        <v>6</v>
      </c>
      <c r="G7354" t="s">
        <v>273</v>
      </c>
      <c r="H7354" t="s">
        <v>308</v>
      </c>
      <c r="I7354" t="s">
        <v>55</v>
      </c>
      <c r="J7354">
        <v>1</v>
      </c>
      <c r="K7354">
        <v>8923</v>
      </c>
      <c r="L7354" t="str">
        <f>IFERROR(INDEX(play_attribution!$B$2:$B$328,MATCH(A7354,play_attribution!$A$2:$A$328,0)),"")</f>
        <v/>
      </c>
      <c r="M7354" t="str">
        <f>VLOOKUP(H7354,seller_roster!$A$2:$B$85,2,FALSE)</f>
        <v>Blake Ruiz</v>
      </c>
      <c r="N7354" t="str">
        <f>VLOOKUP(C7354,accounts!$A$2:$F$9615,2,FALSE)</f>
        <v>Logistics</v>
      </c>
      <c r="O7354" t="str">
        <f>VLOOKUP(C7354,accounts!$A$2:$F$9615,3,FALSE)</f>
        <v>$5M-$10M</v>
      </c>
      <c r="P7354" t="str">
        <f>VLOOKUP(C7354,accounts!$A$2:$F$9615,5,FALSE)</f>
        <v>East</v>
      </c>
      <c r="Q7354" t="b">
        <f t="shared" si="116"/>
        <v>1</v>
      </c>
      <c r="R7354" t="e">
        <f>INDEX(removed_duplicate_rows!$A$5:$A$39,MATCH(wins!A7354,removed_duplicate_rows!$A$5:$A$39,0))</f>
        <v>#N/A</v>
      </c>
    </row>
    <row r="7355" spans="1:18" ht="15.75" customHeight="1" x14ac:dyDescent="0.2">
      <c r="A7355" t="s">
        <v>22197</v>
      </c>
      <c r="B7355" t="s">
        <v>22198</v>
      </c>
      <c r="C7355" t="s">
        <v>22199</v>
      </c>
      <c r="D7355" s="10">
        <v>46095</v>
      </c>
      <c r="E7355" t="s">
        <v>19916</v>
      </c>
      <c r="F7355">
        <v>6</v>
      </c>
      <c r="G7355" t="s">
        <v>273</v>
      </c>
      <c r="H7355" t="s">
        <v>670</v>
      </c>
      <c r="I7355" t="s">
        <v>79</v>
      </c>
      <c r="J7355">
        <v>1</v>
      </c>
      <c r="K7355">
        <v>7697</v>
      </c>
      <c r="L7355" t="str">
        <f>IFERROR(INDEX(play_attribution!$B$2:$B$328,MATCH(A7355,play_attribution!$A$2:$A$328,0)),"")</f>
        <v/>
      </c>
      <c r="M7355" t="str">
        <f>VLOOKUP(H7355,seller_roster!$A$2:$B$85,2,FALSE)</f>
        <v>True Kowalski</v>
      </c>
      <c r="N7355" t="str">
        <f>VLOOKUP(C7355,accounts!$A$2:$F$9615,2,FALSE)</f>
        <v>Construction</v>
      </c>
      <c r="O7355" t="str">
        <f>VLOOKUP(C7355,accounts!$A$2:$F$9615,3,FALSE)</f>
        <v>$2.5M-$5M</v>
      </c>
      <c r="P7355" t="str">
        <f>VLOOKUP(C7355,accounts!$A$2:$F$9615,5,FALSE)</f>
        <v>Central</v>
      </c>
      <c r="Q7355" t="b">
        <f t="shared" si="116"/>
        <v>1</v>
      </c>
      <c r="R7355" t="e">
        <f>INDEX(removed_duplicate_rows!$A$5:$A$39,MATCH(wins!A7355,removed_duplicate_rows!$A$5:$A$39,0))</f>
        <v>#N/A</v>
      </c>
    </row>
    <row r="7356" spans="1:18" ht="15.75" customHeight="1" x14ac:dyDescent="0.2">
      <c r="A7356" t="s">
        <v>22200</v>
      </c>
      <c r="B7356" t="s">
        <v>22201</v>
      </c>
      <c r="C7356" t="s">
        <v>22202</v>
      </c>
      <c r="D7356" s="10">
        <v>46095</v>
      </c>
      <c r="E7356" t="s">
        <v>19916</v>
      </c>
      <c r="F7356">
        <v>6</v>
      </c>
      <c r="G7356" t="s">
        <v>273</v>
      </c>
      <c r="H7356" t="s">
        <v>285</v>
      </c>
      <c r="I7356" t="s">
        <v>55</v>
      </c>
      <c r="J7356">
        <v>1</v>
      </c>
      <c r="K7356">
        <v>5087</v>
      </c>
      <c r="L7356" t="str">
        <f>IFERROR(INDEX(play_attribution!$B$2:$B$328,MATCH(A7356,play_attribution!$A$2:$A$328,0)),"")</f>
        <v/>
      </c>
      <c r="M7356" t="str">
        <f>VLOOKUP(H7356,seller_roster!$A$2:$B$85,2,FALSE)</f>
        <v>Bryn Lindqvist</v>
      </c>
      <c r="N7356" t="str">
        <f>VLOOKUP(C7356,accounts!$A$2:$F$9615,2,FALSE)</f>
        <v>Manufacturing</v>
      </c>
      <c r="O7356" t="str">
        <f>VLOOKUP(C7356,accounts!$A$2:$F$9615,3,FALSE)</f>
        <v>&gt;$10M</v>
      </c>
      <c r="P7356" t="str">
        <f>VLOOKUP(C7356,accounts!$A$2:$F$9615,5,FALSE)</f>
        <v>East</v>
      </c>
      <c r="Q7356" t="b">
        <f t="shared" si="116"/>
        <v>1</v>
      </c>
      <c r="R7356" t="e">
        <f>INDEX(removed_duplicate_rows!$A$5:$A$39,MATCH(wins!A7356,removed_duplicate_rows!$A$5:$A$39,0))</f>
        <v>#N/A</v>
      </c>
    </row>
    <row r="7357" spans="1:18" ht="15.75" customHeight="1" x14ac:dyDescent="0.2">
      <c r="A7357" t="s">
        <v>22203</v>
      </c>
      <c r="B7357" t="s">
        <v>22204</v>
      </c>
      <c r="C7357" t="s">
        <v>22205</v>
      </c>
      <c r="D7357" s="10">
        <v>46095</v>
      </c>
      <c r="E7357" t="s">
        <v>19916</v>
      </c>
      <c r="F7357">
        <v>6</v>
      </c>
      <c r="G7357" t="s">
        <v>273</v>
      </c>
      <c r="H7357" t="s">
        <v>717</v>
      </c>
      <c r="I7357" t="s">
        <v>55</v>
      </c>
      <c r="J7357">
        <v>1</v>
      </c>
      <c r="K7357">
        <v>16505</v>
      </c>
      <c r="L7357" t="str">
        <f>IFERROR(INDEX(play_attribution!$B$2:$B$328,MATCH(A7357,play_attribution!$A$2:$A$328,0)),"")</f>
        <v/>
      </c>
      <c r="M7357" t="str">
        <f>VLOOKUP(H7357,seller_roster!$A$2:$B$85,2,FALSE)</f>
        <v>Corey Novak</v>
      </c>
      <c r="N7357" t="str">
        <f>VLOOKUP(C7357,accounts!$A$2:$F$9615,2,FALSE)</f>
        <v>Wholesale &amp; Distribution</v>
      </c>
      <c r="O7357" t="str">
        <f>VLOOKUP(C7357,accounts!$A$2:$F$9615,3,FALSE)</f>
        <v>$2.5M-$5M</v>
      </c>
      <c r="P7357" t="str">
        <f>VLOOKUP(C7357,accounts!$A$2:$F$9615,5,FALSE)</f>
        <v>East</v>
      </c>
      <c r="Q7357" t="b">
        <f t="shared" si="116"/>
        <v>1</v>
      </c>
      <c r="R7357" t="e">
        <f>INDEX(removed_duplicate_rows!$A$5:$A$39,MATCH(wins!A7357,removed_duplicate_rows!$A$5:$A$39,0))</f>
        <v>#N/A</v>
      </c>
    </row>
    <row r="7358" spans="1:18" ht="15.75" customHeight="1" x14ac:dyDescent="0.2">
      <c r="A7358" t="s">
        <v>22206</v>
      </c>
      <c r="B7358" t="s">
        <v>22207</v>
      </c>
      <c r="C7358" t="s">
        <v>22208</v>
      </c>
      <c r="D7358" s="10">
        <v>46095</v>
      </c>
      <c r="E7358" t="s">
        <v>19916</v>
      </c>
      <c r="F7358">
        <v>6</v>
      </c>
      <c r="G7358" t="s">
        <v>374</v>
      </c>
      <c r="H7358" t="s">
        <v>449</v>
      </c>
      <c r="I7358" t="s">
        <v>55</v>
      </c>
      <c r="J7358">
        <v>1</v>
      </c>
      <c r="K7358">
        <v>4260</v>
      </c>
      <c r="L7358" t="str">
        <f>IFERROR(INDEX(play_attribution!$B$2:$B$328,MATCH(A7358,play_attribution!$A$2:$A$328,0)),"")</f>
        <v/>
      </c>
      <c r="M7358" t="str">
        <f>VLOOKUP(H7358,seller_roster!$A$2:$B$85,2,FALSE)</f>
        <v>Hayden Okafor</v>
      </c>
      <c r="N7358" t="str">
        <f>VLOOKUP(C7358,accounts!$A$2:$F$9615,2,FALSE)</f>
        <v>Professional Services</v>
      </c>
      <c r="O7358" t="str">
        <f>VLOOKUP(C7358,accounts!$A$2:$F$9615,3,FALSE)</f>
        <v>$5M-$10M</v>
      </c>
      <c r="P7358" t="str">
        <f>VLOOKUP(C7358,accounts!$A$2:$F$9615,5,FALSE)</f>
        <v>Central</v>
      </c>
      <c r="Q7358" t="b">
        <f t="shared" si="116"/>
        <v>1</v>
      </c>
      <c r="R7358" t="e">
        <f>INDEX(removed_duplicate_rows!$A$5:$A$39,MATCH(wins!A7358,removed_duplicate_rows!$A$5:$A$39,0))</f>
        <v>#N/A</v>
      </c>
    </row>
    <row r="7359" spans="1:18" ht="15.75" customHeight="1" x14ac:dyDescent="0.2">
      <c r="A7359" t="s">
        <v>22209</v>
      </c>
      <c r="B7359" t="s">
        <v>22210</v>
      </c>
      <c r="C7359" t="s">
        <v>22211</v>
      </c>
      <c r="D7359" s="10">
        <v>46095</v>
      </c>
      <c r="E7359" t="s">
        <v>19916</v>
      </c>
      <c r="F7359">
        <v>6</v>
      </c>
      <c r="G7359" t="s">
        <v>374</v>
      </c>
      <c r="H7359" t="s">
        <v>427</v>
      </c>
      <c r="I7359" t="s">
        <v>55</v>
      </c>
      <c r="J7359">
        <v>1</v>
      </c>
      <c r="K7359">
        <v>5995</v>
      </c>
      <c r="L7359" t="str">
        <f>IFERROR(INDEX(play_attribution!$B$2:$B$328,MATCH(A7359,play_attribution!$A$2:$A$328,0)),"")</f>
        <v/>
      </c>
      <c r="M7359" t="str">
        <f>VLOOKUP(H7359,seller_roster!$A$2:$B$85,2,FALSE)</f>
        <v>Peyton Moreau</v>
      </c>
      <c r="N7359" t="str">
        <f>VLOOKUP(C7359,accounts!$A$2:$F$9615,2,FALSE)</f>
        <v>Logistics</v>
      </c>
      <c r="O7359" t="str">
        <f>VLOOKUP(C7359,accounts!$A$2:$F$9615,3,FALSE)</f>
        <v>$2.5M-$5M</v>
      </c>
      <c r="P7359" t="str">
        <f>VLOOKUP(C7359,accounts!$A$2:$F$9615,5,FALSE)</f>
        <v>East</v>
      </c>
      <c r="Q7359" t="b">
        <f t="shared" si="116"/>
        <v>1</v>
      </c>
      <c r="R7359" t="e">
        <f>INDEX(removed_duplicate_rows!$A$5:$A$39,MATCH(wins!A7359,removed_duplicate_rows!$A$5:$A$39,0))</f>
        <v>#N/A</v>
      </c>
    </row>
    <row r="7360" spans="1:18" ht="15.75" customHeight="1" x14ac:dyDescent="0.2">
      <c r="A7360" t="s">
        <v>22212</v>
      </c>
      <c r="B7360" t="s">
        <v>22213</v>
      </c>
      <c r="C7360" t="s">
        <v>22214</v>
      </c>
      <c r="D7360" s="10">
        <v>46095</v>
      </c>
      <c r="E7360" t="s">
        <v>19916</v>
      </c>
      <c r="F7360">
        <v>6</v>
      </c>
      <c r="G7360" t="s">
        <v>374</v>
      </c>
      <c r="H7360" t="s">
        <v>409</v>
      </c>
      <c r="I7360" t="s">
        <v>55</v>
      </c>
      <c r="J7360">
        <v>1</v>
      </c>
      <c r="K7360">
        <v>7404</v>
      </c>
      <c r="L7360" t="str">
        <f>IFERROR(INDEX(play_attribution!$B$2:$B$328,MATCH(A7360,play_attribution!$A$2:$A$328,0)),"")</f>
        <v/>
      </c>
      <c r="M7360" t="str">
        <f>VLOOKUP(H7360,seller_roster!$A$2:$B$85,2,FALSE)</f>
        <v>Devon Okafor</v>
      </c>
      <c r="N7360" t="str">
        <f>VLOOKUP(C7360,accounts!$A$2:$F$9615,2,FALSE)</f>
        <v>Construction</v>
      </c>
      <c r="O7360" t="str">
        <f>VLOOKUP(C7360,accounts!$A$2:$F$9615,3,FALSE)</f>
        <v>$2.5M-$5M</v>
      </c>
      <c r="P7360" t="str">
        <f>VLOOKUP(C7360,accounts!$A$2:$F$9615,5,FALSE)</f>
        <v>West</v>
      </c>
      <c r="Q7360" t="b">
        <f t="shared" si="116"/>
        <v>1</v>
      </c>
      <c r="R7360" t="e">
        <f>INDEX(removed_duplicate_rows!$A$5:$A$39,MATCH(wins!A7360,removed_duplicate_rows!$A$5:$A$39,0))</f>
        <v>#N/A</v>
      </c>
    </row>
    <row r="7361" spans="1:18" ht="15.75" customHeight="1" x14ac:dyDescent="0.2">
      <c r="A7361" t="s">
        <v>22215</v>
      </c>
      <c r="B7361" t="s">
        <v>22216</v>
      </c>
      <c r="C7361" t="s">
        <v>22217</v>
      </c>
      <c r="D7361" s="10">
        <v>46095</v>
      </c>
      <c r="E7361" t="s">
        <v>19916</v>
      </c>
      <c r="F7361">
        <v>6</v>
      </c>
      <c r="G7361" t="s">
        <v>374</v>
      </c>
      <c r="H7361" t="s">
        <v>449</v>
      </c>
      <c r="I7361" t="s">
        <v>55</v>
      </c>
      <c r="J7361">
        <v>1</v>
      </c>
      <c r="K7361">
        <v>4738</v>
      </c>
      <c r="L7361" t="str">
        <f>IFERROR(INDEX(play_attribution!$B$2:$B$328,MATCH(A7361,play_attribution!$A$2:$A$328,0)),"")</f>
        <v/>
      </c>
      <c r="M7361" t="str">
        <f>VLOOKUP(H7361,seller_roster!$A$2:$B$85,2,FALSE)</f>
        <v>Hayden Okafor</v>
      </c>
      <c r="N7361" t="str">
        <f>VLOOKUP(C7361,accounts!$A$2:$F$9615,2,FALSE)</f>
        <v>Nonprofit</v>
      </c>
      <c r="O7361" t="str">
        <f>VLOOKUP(C7361,accounts!$A$2:$F$9615,3,FALSE)</f>
        <v>$2.5M-$5M</v>
      </c>
      <c r="P7361" t="str">
        <f>VLOOKUP(C7361,accounts!$A$2:$F$9615,5,FALSE)</f>
        <v>East</v>
      </c>
      <c r="Q7361" t="b">
        <f t="shared" si="116"/>
        <v>1</v>
      </c>
      <c r="R7361" t="e">
        <f>INDEX(removed_duplicate_rows!$A$5:$A$39,MATCH(wins!A7361,removed_duplicate_rows!$A$5:$A$39,0))</f>
        <v>#N/A</v>
      </c>
    </row>
    <row r="7362" spans="1:18" ht="15.75" customHeight="1" x14ac:dyDescent="0.2">
      <c r="A7362" t="s">
        <v>22218</v>
      </c>
      <c r="B7362" t="s">
        <v>22219</v>
      </c>
      <c r="C7362" t="s">
        <v>22220</v>
      </c>
      <c r="D7362" s="10">
        <v>46095</v>
      </c>
      <c r="E7362" t="s">
        <v>19916</v>
      </c>
      <c r="F7362">
        <v>6</v>
      </c>
      <c r="G7362" t="s">
        <v>374</v>
      </c>
      <c r="H7362" t="s">
        <v>375</v>
      </c>
      <c r="I7362" t="s">
        <v>55</v>
      </c>
      <c r="J7362">
        <v>1</v>
      </c>
      <c r="K7362">
        <v>8540</v>
      </c>
      <c r="L7362" t="str">
        <f>IFERROR(INDEX(play_attribution!$B$2:$B$328,MATCH(A7362,play_attribution!$A$2:$A$328,0)),"")</f>
        <v/>
      </c>
      <c r="M7362" t="str">
        <f>VLOOKUP(H7362,seller_roster!$A$2:$B$85,2,FALSE)</f>
        <v>Sol Lindqvist</v>
      </c>
      <c r="N7362" t="str">
        <f>VLOOKUP(C7362,accounts!$A$2:$F$9615,2,FALSE)</f>
        <v>Professional Services</v>
      </c>
      <c r="O7362" t="str">
        <f>VLOOKUP(C7362,accounts!$A$2:$F$9615,3,FALSE)</f>
        <v>&gt;$10M</v>
      </c>
      <c r="P7362" t="str">
        <f>VLOOKUP(C7362,accounts!$A$2:$F$9615,5,FALSE)</f>
        <v>West</v>
      </c>
      <c r="Q7362" t="b">
        <f t="shared" si="116"/>
        <v>1</v>
      </c>
      <c r="R7362" t="e">
        <f>INDEX(removed_duplicate_rows!$A$5:$A$39,MATCH(wins!A7362,removed_duplicate_rows!$A$5:$A$39,0))</f>
        <v>#N/A</v>
      </c>
    </row>
    <row r="7363" spans="1:18" ht="15.75" customHeight="1" x14ac:dyDescent="0.2">
      <c r="A7363" t="s">
        <v>22221</v>
      </c>
      <c r="B7363" t="s">
        <v>22222</v>
      </c>
      <c r="C7363" t="s">
        <v>22223</v>
      </c>
      <c r="D7363" s="10">
        <v>46095</v>
      </c>
      <c r="E7363" t="s">
        <v>19916</v>
      </c>
      <c r="F7363">
        <v>6</v>
      </c>
      <c r="G7363" t="s">
        <v>374</v>
      </c>
      <c r="H7363" t="s">
        <v>2183</v>
      </c>
      <c r="I7363" t="s">
        <v>55</v>
      </c>
      <c r="J7363">
        <v>1</v>
      </c>
      <c r="K7363">
        <v>8558</v>
      </c>
      <c r="L7363" t="str">
        <f>IFERROR(INDEX(play_attribution!$B$2:$B$328,MATCH(A7363,play_attribution!$A$2:$A$328,0)),"")</f>
        <v/>
      </c>
      <c r="M7363" t="str">
        <f>VLOOKUP(H7363,seller_roster!$A$2:$B$85,2,FALSE)</f>
        <v>Rowan Tran</v>
      </c>
      <c r="N7363" t="str">
        <f>VLOOKUP(C7363,accounts!$A$2:$F$9615,2,FALSE)</f>
        <v>Construction</v>
      </c>
      <c r="O7363" t="str">
        <f>VLOOKUP(C7363,accounts!$A$2:$F$9615,3,FALSE)</f>
        <v>$5M-$10M</v>
      </c>
      <c r="P7363" t="str">
        <f>VLOOKUP(C7363,accounts!$A$2:$F$9615,5,FALSE)</f>
        <v>West</v>
      </c>
      <c r="Q7363" t="b">
        <f t="shared" si="116"/>
        <v>1</v>
      </c>
      <c r="R7363" t="e">
        <f>INDEX(removed_duplicate_rows!$A$5:$A$39,MATCH(wins!A7363,removed_duplicate_rows!$A$5:$A$39,0))</f>
        <v>#N/A</v>
      </c>
    </row>
    <row r="7364" spans="1:18" ht="15.75" customHeight="1" x14ac:dyDescent="0.2">
      <c r="A7364" t="s">
        <v>22224</v>
      </c>
      <c r="B7364" t="s">
        <v>22225</v>
      </c>
      <c r="C7364" t="s">
        <v>22226</v>
      </c>
      <c r="D7364" s="10">
        <v>46095</v>
      </c>
      <c r="E7364" t="s">
        <v>19916</v>
      </c>
      <c r="F7364">
        <v>6</v>
      </c>
      <c r="G7364" t="s">
        <v>374</v>
      </c>
      <c r="H7364" t="s">
        <v>2183</v>
      </c>
      <c r="I7364" t="s">
        <v>55</v>
      </c>
      <c r="J7364">
        <v>1</v>
      </c>
      <c r="K7364">
        <v>7323</v>
      </c>
      <c r="L7364" t="str">
        <f>IFERROR(INDEX(play_attribution!$B$2:$B$328,MATCH(A7364,play_attribution!$A$2:$A$328,0)),"")</f>
        <v/>
      </c>
      <c r="M7364" t="str">
        <f>VLOOKUP(H7364,seller_roster!$A$2:$B$85,2,FALSE)</f>
        <v>Rowan Tran</v>
      </c>
      <c r="N7364" t="str">
        <f>VLOOKUP(C7364,accounts!$A$2:$F$9615,2,FALSE)</f>
        <v>Healthcare Services</v>
      </c>
      <c r="O7364" t="str">
        <f>VLOOKUP(C7364,accounts!$A$2:$F$9615,3,FALSE)</f>
        <v>$5M-$10M</v>
      </c>
      <c r="P7364" t="str">
        <f>VLOOKUP(C7364,accounts!$A$2:$F$9615,5,FALSE)</f>
        <v>Central</v>
      </c>
      <c r="Q7364" t="b">
        <f t="shared" si="116"/>
        <v>1</v>
      </c>
      <c r="R7364" t="e">
        <f>INDEX(removed_duplicate_rows!$A$5:$A$39,MATCH(wins!A7364,removed_duplicate_rows!$A$5:$A$39,0))</f>
        <v>#N/A</v>
      </c>
    </row>
    <row r="7365" spans="1:18" ht="15.75" customHeight="1" x14ac:dyDescent="0.2">
      <c r="A7365" t="s">
        <v>22227</v>
      </c>
      <c r="B7365" t="s">
        <v>22228</v>
      </c>
      <c r="C7365" t="s">
        <v>22229</v>
      </c>
      <c r="D7365" s="10">
        <v>46095</v>
      </c>
      <c r="E7365" t="s">
        <v>19916</v>
      </c>
      <c r="F7365">
        <v>6</v>
      </c>
      <c r="G7365" t="s">
        <v>374</v>
      </c>
      <c r="H7365" t="s">
        <v>383</v>
      </c>
      <c r="I7365" t="s">
        <v>55</v>
      </c>
      <c r="J7365">
        <v>1</v>
      </c>
      <c r="K7365">
        <v>4986</v>
      </c>
      <c r="L7365" t="str">
        <f>IFERROR(INDEX(play_attribution!$B$2:$B$328,MATCH(A7365,play_attribution!$A$2:$A$328,0)),"")</f>
        <v/>
      </c>
      <c r="M7365" t="str">
        <f>VLOOKUP(H7365,seller_roster!$A$2:$B$85,2,FALSE)</f>
        <v>Flor Ruiz</v>
      </c>
      <c r="N7365" t="str">
        <f>VLOOKUP(C7365,accounts!$A$2:$F$9615,2,FALSE)</f>
        <v>Healthcare Services</v>
      </c>
      <c r="O7365" t="str">
        <f>VLOOKUP(C7365,accounts!$A$2:$F$9615,3,FALSE)</f>
        <v>$2.5M-$5M</v>
      </c>
      <c r="P7365" t="str">
        <f>VLOOKUP(C7365,accounts!$A$2:$F$9615,5,FALSE)</f>
        <v>West</v>
      </c>
      <c r="Q7365" t="b">
        <f t="shared" si="116"/>
        <v>1</v>
      </c>
      <c r="R7365" t="e">
        <f>INDEX(removed_duplicate_rows!$A$5:$A$39,MATCH(wins!A7365,removed_duplicate_rows!$A$5:$A$39,0))</f>
        <v>#N/A</v>
      </c>
    </row>
    <row r="7366" spans="1:18" ht="15.75" customHeight="1" x14ac:dyDescent="0.2">
      <c r="A7366" t="s">
        <v>22230</v>
      </c>
      <c r="B7366" t="s">
        <v>22231</v>
      </c>
      <c r="C7366" t="s">
        <v>22232</v>
      </c>
      <c r="D7366" s="10">
        <v>46095</v>
      </c>
      <c r="E7366" t="s">
        <v>19916</v>
      </c>
      <c r="F7366">
        <v>6</v>
      </c>
      <c r="G7366" t="s">
        <v>374</v>
      </c>
      <c r="H7366" t="s">
        <v>402</v>
      </c>
      <c r="I7366" t="s">
        <v>55</v>
      </c>
      <c r="J7366">
        <v>1</v>
      </c>
      <c r="K7366">
        <v>4557</v>
      </c>
      <c r="L7366" t="str">
        <f>IFERROR(INDEX(play_attribution!$B$2:$B$328,MATCH(A7366,play_attribution!$A$2:$A$328,0)),"")</f>
        <v/>
      </c>
      <c r="M7366" t="str">
        <f>VLOOKUP(H7366,seller_roster!$A$2:$B$85,2,FALSE)</f>
        <v>Frankie Vega</v>
      </c>
      <c r="N7366" t="str">
        <f>VLOOKUP(C7366,accounts!$A$2:$F$9615,2,FALSE)</f>
        <v>Nonprofit</v>
      </c>
      <c r="O7366" t="str">
        <f>VLOOKUP(C7366,accounts!$A$2:$F$9615,3,FALSE)</f>
        <v>$5M-$10M</v>
      </c>
      <c r="P7366" t="str">
        <f>VLOOKUP(C7366,accounts!$A$2:$F$9615,5,FALSE)</f>
        <v>West</v>
      </c>
      <c r="Q7366" t="b">
        <f t="shared" si="116"/>
        <v>1</v>
      </c>
      <c r="R7366" t="e">
        <f>INDEX(removed_duplicate_rows!$A$5:$A$39,MATCH(wins!A7366,removed_duplicate_rows!$A$5:$A$39,0))</f>
        <v>#N/A</v>
      </c>
    </row>
    <row r="7367" spans="1:18" ht="15.75" customHeight="1" x14ac:dyDescent="0.2">
      <c r="A7367" t="s">
        <v>22233</v>
      </c>
      <c r="B7367" t="s">
        <v>22234</v>
      </c>
      <c r="C7367" t="s">
        <v>22235</v>
      </c>
      <c r="D7367" s="10">
        <v>46095</v>
      </c>
      <c r="E7367" t="s">
        <v>19916</v>
      </c>
      <c r="F7367">
        <v>6</v>
      </c>
      <c r="G7367" t="s">
        <v>374</v>
      </c>
      <c r="H7367" t="s">
        <v>417</v>
      </c>
      <c r="I7367" t="s">
        <v>55</v>
      </c>
      <c r="J7367">
        <v>1</v>
      </c>
      <c r="K7367">
        <v>4148</v>
      </c>
      <c r="L7367" t="str">
        <f>IFERROR(INDEX(play_attribution!$B$2:$B$328,MATCH(A7367,play_attribution!$A$2:$A$328,0)),"")</f>
        <v/>
      </c>
      <c r="M7367" t="str">
        <f>VLOOKUP(H7367,seller_roster!$A$2:$B$85,2,FALSE)</f>
        <v>Bryn Reyes</v>
      </c>
      <c r="N7367" t="str">
        <f>VLOOKUP(C7367,accounts!$A$2:$F$9615,2,FALSE)</f>
        <v>Construction</v>
      </c>
      <c r="O7367" t="str">
        <f>VLOOKUP(C7367,accounts!$A$2:$F$9615,3,FALSE)</f>
        <v>$2.5M-$5M</v>
      </c>
      <c r="P7367" t="str">
        <f>VLOOKUP(C7367,accounts!$A$2:$F$9615,5,FALSE)</f>
        <v>Central</v>
      </c>
      <c r="Q7367" t="b">
        <f t="shared" si="116"/>
        <v>1</v>
      </c>
      <c r="R7367" t="e">
        <f>INDEX(removed_duplicate_rows!$A$5:$A$39,MATCH(wins!A7367,removed_duplicate_rows!$A$5:$A$39,0))</f>
        <v>#N/A</v>
      </c>
    </row>
    <row r="7368" spans="1:18" ht="15.75" customHeight="1" x14ac:dyDescent="0.2">
      <c r="A7368" t="s">
        <v>22236</v>
      </c>
      <c r="B7368" t="s">
        <v>22237</v>
      </c>
      <c r="C7368" t="s">
        <v>22238</v>
      </c>
      <c r="D7368" s="10">
        <v>46095</v>
      </c>
      <c r="E7368" t="s">
        <v>19916</v>
      </c>
      <c r="F7368">
        <v>6</v>
      </c>
      <c r="G7368" t="s">
        <v>374</v>
      </c>
      <c r="H7368" t="s">
        <v>379</v>
      </c>
      <c r="I7368" t="s">
        <v>55</v>
      </c>
      <c r="J7368">
        <v>1</v>
      </c>
      <c r="K7368">
        <v>4340</v>
      </c>
      <c r="L7368" t="str">
        <f>IFERROR(INDEX(play_attribution!$B$2:$B$328,MATCH(A7368,play_attribution!$A$2:$A$328,0)),"")</f>
        <v/>
      </c>
      <c r="M7368" t="str">
        <f>VLOOKUP(H7368,seller_roster!$A$2:$B$85,2,FALSE)</f>
        <v>Tatum Vega</v>
      </c>
      <c r="N7368" t="str">
        <f>VLOOKUP(C7368,accounts!$A$2:$F$9615,2,FALSE)</f>
        <v>Retail Multi-Location</v>
      </c>
      <c r="O7368" t="str">
        <f>VLOOKUP(C7368,accounts!$A$2:$F$9615,3,FALSE)</f>
        <v>$5M-$10M</v>
      </c>
      <c r="P7368" t="str">
        <f>VLOOKUP(C7368,accounts!$A$2:$F$9615,5,FALSE)</f>
        <v>West</v>
      </c>
      <c r="Q7368" t="b">
        <f t="shared" si="116"/>
        <v>1</v>
      </c>
      <c r="R7368" t="e">
        <f>INDEX(removed_duplicate_rows!$A$5:$A$39,MATCH(wins!A7368,removed_duplicate_rows!$A$5:$A$39,0))</f>
        <v>#N/A</v>
      </c>
    </row>
    <row r="7369" spans="1:18" ht="15.75" customHeight="1" x14ac:dyDescent="0.2">
      <c r="A7369" t="s">
        <v>22239</v>
      </c>
      <c r="B7369" t="s">
        <v>22240</v>
      </c>
      <c r="C7369" t="s">
        <v>22241</v>
      </c>
      <c r="D7369" s="10">
        <v>46095</v>
      </c>
      <c r="E7369" t="s">
        <v>19916</v>
      </c>
      <c r="F7369">
        <v>6</v>
      </c>
      <c r="G7369" t="s">
        <v>374</v>
      </c>
      <c r="H7369" t="s">
        <v>417</v>
      </c>
      <c r="I7369" t="s">
        <v>55</v>
      </c>
      <c r="J7369">
        <v>1</v>
      </c>
      <c r="K7369">
        <v>5262</v>
      </c>
      <c r="L7369" t="str">
        <f>IFERROR(INDEX(play_attribution!$B$2:$B$328,MATCH(A7369,play_attribution!$A$2:$A$328,0)),"")</f>
        <v/>
      </c>
      <c r="M7369" t="str">
        <f>VLOOKUP(H7369,seller_roster!$A$2:$B$85,2,FALSE)</f>
        <v>Bryn Reyes</v>
      </c>
      <c r="N7369" t="str">
        <f>VLOOKUP(C7369,accounts!$A$2:$F$9615,2,FALSE)</f>
        <v>Hospitality Group</v>
      </c>
      <c r="O7369" t="str">
        <f>VLOOKUP(C7369,accounts!$A$2:$F$9615,3,FALSE)</f>
        <v>$5M-$10M</v>
      </c>
      <c r="P7369" t="str">
        <f>VLOOKUP(C7369,accounts!$A$2:$F$9615,5,FALSE)</f>
        <v>West</v>
      </c>
      <c r="Q7369" t="b">
        <f t="shared" si="116"/>
        <v>1</v>
      </c>
      <c r="R7369" t="e">
        <f>INDEX(removed_duplicate_rows!$A$5:$A$39,MATCH(wins!A7369,removed_duplicate_rows!$A$5:$A$39,0))</f>
        <v>#N/A</v>
      </c>
    </row>
    <row r="7370" spans="1:18" ht="15.75" customHeight="1" x14ac:dyDescent="0.2">
      <c r="A7370" t="s">
        <v>22242</v>
      </c>
      <c r="B7370" t="s">
        <v>22243</v>
      </c>
      <c r="C7370" t="s">
        <v>22244</v>
      </c>
      <c r="D7370" s="10">
        <v>46095</v>
      </c>
      <c r="E7370" t="s">
        <v>19916</v>
      </c>
      <c r="F7370">
        <v>6</v>
      </c>
      <c r="G7370" t="s">
        <v>374</v>
      </c>
      <c r="H7370" t="s">
        <v>375</v>
      </c>
      <c r="I7370" t="s">
        <v>55</v>
      </c>
      <c r="J7370">
        <v>1</v>
      </c>
      <c r="K7370">
        <v>3788</v>
      </c>
      <c r="L7370" t="str">
        <f>IFERROR(INDEX(play_attribution!$B$2:$B$328,MATCH(A7370,play_attribution!$A$2:$A$328,0)),"")</f>
        <v/>
      </c>
      <c r="M7370" t="str">
        <f>VLOOKUP(H7370,seller_roster!$A$2:$B$85,2,FALSE)</f>
        <v>Sol Lindqvist</v>
      </c>
      <c r="N7370" t="str">
        <f>VLOOKUP(C7370,accounts!$A$2:$F$9615,2,FALSE)</f>
        <v>Hospitality Group</v>
      </c>
      <c r="O7370" t="str">
        <f>VLOOKUP(C7370,accounts!$A$2:$F$9615,3,FALSE)</f>
        <v>&gt;$10M</v>
      </c>
      <c r="P7370" t="str">
        <f>VLOOKUP(C7370,accounts!$A$2:$F$9615,5,FALSE)</f>
        <v>West</v>
      </c>
      <c r="Q7370" t="b">
        <f t="shared" si="116"/>
        <v>1</v>
      </c>
      <c r="R7370" t="e">
        <f>INDEX(removed_duplicate_rows!$A$5:$A$39,MATCH(wins!A7370,removed_duplicate_rows!$A$5:$A$39,0))</f>
        <v>#N/A</v>
      </c>
    </row>
    <row r="7371" spans="1:18" ht="15.75" customHeight="1" x14ac:dyDescent="0.2">
      <c r="A7371" t="s">
        <v>22245</v>
      </c>
      <c r="B7371" t="s">
        <v>22246</v>
      </c>
      <c r="C7371" t="s">
        <v>22247</v>
      </c>
      <c r="D7371" s="10">
        <v>46095</v>
      </c>
      <c r="E7371" t="s">
        <v>19916</v>
      </c>
      <c r="F7371">
        <v>6</v>
      </c>
      <c r="G7371" t="s">
        <v>374</v>
      </c>
      <c r="H7371" t="s">
        <v>783</v>
      </c>
      <c r="I7371" t="s">
        <v>55</v>
      </c>
      <c r="J7371">
        <v>1</v>
      </c>
      <c r="K7371">
        <v>9586</v>
      </c>
      <c r="L7371" t="str">
        <f>IFERROR(INDEX(play_attribution!$B$2:$B$328,MATCH(A7371,play_attribution!$A$2:$A$328,0)),"")</f>
        <v/>
      </c>
      <c r="M7371" t="str">
        <f>VLOOKUP(H7371,seller_roster!$A$2:$B$85,2,FALSE)</f>
        <v>Omar Tran</v>
      </c>
      <c r="N7371" t="str">
        <f>VLOOKUP(C7371,accounts!$A$2:$F$9615,2,FALSE)</f>
        <v>Professional Services</v>
      </c>
      <c r="O7371" t="str">
        <f>VLOOKUP(C7371,accounts!$A$2:$F$9615,3,FALSE)</f>
        <v>$5M-$10M</v>
      </c>
      <c r="P7371" t="str">
        <f>VLOOKUP(C7371,accounts!$A$2:$F$9615,5,FALSE)</f>
        <v>East</v>
      </c>
      <c r="Q7371" t="b">
        <f t="shared" si="116"/>
        <v>1</v>
      </c>
      <c r="R7371" t="e">
        <f>INDEX(removed_duplicate_rows!$A$5:$A$39,MATCH(wins!A7371,removed_duplicate_rows!$A$5:$A$39,0))</f>
        <v>#N/A</v>
      </c>
    </row>
    <row r="7372" spans="1:18" ht="15.75" customHeight="1" x14ac:dyDescent="0.2">
      <c r="A7372" t="s">
        <v>22248</v>
      </c>
      <c r="B7372" t="s">
        <v>22249</v>
      </c>
      <c r="C7372" t="s">
        <v>22250</v>
      </c>
      <c r="D7372" s="10">
        <v>46095</v>
      </c>
      <c r="E7372" t="s">
        <v>19916</v>
      </c>
      <c r="F7372">
        <v>6</v>
      </c>
      <c r="G7372" t="s">
        <v>374</v>
      </c>
      <c r="H7372" t="s">
        <v>387</v>
      </c>
      <c r="I7372" t="s">
        <v>55</v>
      </c>
      <c r="J7372">
        <v>1</v>
      </c>
      <c r="K7372">
        <v>5174</v>
      </c>
      <c r="L7372" t="str">
        <f>IFERROR(INDEX(play_attribution!$B$2:$B$328,MATCH(A7372,play_attribution!$A$2:$A$328,0)),"")</f>
        <v/>
      </c>
      <c r="M7372" t="str">
        <f>VLOOKUP(H7372,seller_roster!$A$2:$B$85,2,FALSE)</f>
        <v>Ray Kim</v>
      </c>
      <c r="N7372" t="str">
        <f>VLOOKUP(C7372,accounts!$A$2:$F$9615,2,FALSE)</f>
        <v>Manufacturing</v>
      </c>
      <c r="O7372" t="str">
        <f>VLOOKUP(C7372,accounts!$A$2:$F$9615,3,FALSE)</f>
        <v>$2.5M-$5M</v>
      </c>
      <c r="P7372" t="str">
        <f>VLOOKUP(C7372,accounts!$A$2:$F$9615,5,FALSE)</f>
        <v>West</v>
      </c>
      <c r="Q7372" t="b">
        <f t="shared" si="116"/>
        <v>1</v>
      </c>
      <c r="R7372" t="e">
        <f>INDEX(removed_duplicate_rows!$A$5:$A$39,MATCH(wins!A7372,removed_duplicate_rows!$A$5:$A$39,0))</f>
        <v>#N/A</v>
      </c>
    </row>
    <row r="7373" spans="1:18" ht="15.75" customHeight="1" x14ac:dyDescent="0.2">
      <c r="A7373" t="s">
        <v>22251</v>
      </c>
      <c r="B7373" t="s">
        <v>22252</v>
      </c>
      <c r="C7373" t="s">
        <v>22253</v>
      </c>
      <c r="D7373" s="10">
        <v>46095</v>
      </c>
      <c r="E7373" t="s">
        <v>19916</v>
      </c>
      <c r="F7373">
        <v>6</v>
      </c>
      <c r="G7373" t="s">
        <v>374</v>
      </c>
      <c r="H7373" t="s">
        <v>4096</v>
      </c>
      <c r="I7373" t="s">
        <v>55</v>
      </c>
      <c r="J7373">
        <v>1</v>
      </c>
      <c r="K7373">
        <v>4132</v>
      </c>
      <c r="L7373" t="str">
        <f>IFERROR(INDEX(play_attribution!$B$2:$B$328,MATCH(A7373,play_attribution!$A$2:$A$328,0)),"")</f>
        <v/>
      </c>
      <c r="M7373" t="str">
        <f>VLOOKUP(H7373,seller_roster!$A$2:$B$85,2,FALSE)</f>
        <v>Vesper Kim</v>
      </c>
      <c r="N7373" t="str">
        <f>VLOOKUP(C7373,accounts!$A$2:$F$9615,2,FALSE)</f>
        <v>Hospitality Group</v>
      </c>
      <c r="O7373" t="str">
        <f>VLOOKUP(C7373,accounts!$A$2:$F$9615,3,FALSE)</f>
        <v>&gt;$10M</v>
      </c>
      <c r="P7373" t="str">
        <f>VLOOKUP(C7373,accounts!$A$2:$F$9615,5,FALSE)</f>
        <v>East</v>
      </c>
      <c r="Q7373" t="b">
        <f t="shared" si="116"/>
        <v>1</v>
      </c>
      <c r="R7373" t="e">
        <f>INDEX(removed_duplicate_rows!$A$5:$A$39,MATCH(wins!A7373,removed_duplicate_rows!$A$5:$A$39,0))</f>
        <v>#N/A</v>
      </c>
    </row>
    <row r="7374" spans="1:18" ht="15.75" customHeight="1" x14ac:dyDescent="0.2">
      <c r="A7374" t="s">
        <v>22254</v>
      </c>
      <c r="B7374" t="s">
        <v>22255</v>
      </c>
      <c r="C7374" t="s">
        <v>22256</v>
      </c>
      <c r="D7374" s="10">
        <v>46095</v>
      </c>
      <c r="E7374" t="s">
        <v>19916</v>
      </c>
      <c r="F7374">
        <v>6</v>
      </c>
      <c r="G7374" t="s">
        <v>374</v>
      </c>
      <c r="H7374" t="s">
        <v>4096</v>
      </c>
      <c r="I7374" t="s">
        <v>55</v>
      </c>
      <c r="J7374">
        <v>1</v>
      </c>
      <c r="K7374">
        <v>4922</v>
      </c>
      <c r="L7374" t="str">
        <f>IFERROR(INDEX(play_attribution!$B$2:$B$328,MATCH(A7374,play_attribution!$A$2:$A$328,0)),"")</f>
        <v/>
      </c>
      <c r="M7374" t="str">
        <f>VLOOKUP(H7374,seller_roster!$A$2:$B$85,2,FALSE)</f>
        <v>Vesper Kim</v>
      </c>
      <c r="N7374" t="str">
        <f>VLOOKUP(C7374,accounts!$A$2:$F$9615,2,FALSE)</f>
        <v>Professional Services</v>
      </c>
      <c r="O7374" t="str">
        <f>VLOOKUP(C7374,accounts!$A$2:$F$9615,3,FALSE)</f>
        <v>$5M-$10M</v>
      </c>
      <c r="P7374" t="str">
        <f>VLOOKUP(C7374,accounts!$A$2:$F$9615,5,FALSE)</f>
        <v>East</v>
      </c>
      <c r="Q7374" t="b">
        <f t="shared" si="116"/>
        <v>1</v>
      </c>
      <c r="R7374" t="e">
        <f>INDEX(removed_duplicate_rows!$A$5:$A$39,MATCH(wins!A7374,removed_duplicate_rows!$A$5:$A$39,0))</f>
        <v>#N/A</v>
      </c>
    </row>
    <row r="7375" spans="1:18" ht="15.75" customHeight="1" x14ac:dyDescent="0.2">
      <c r="A7375" t="s">
        <v>22257</v>
      </c>
      <c r="B7375" t="s">
        <v>22258</v>
      </c>
      <c r="C7375" t="s">
        <v>22259</v>
      </c>
      <c r="D7375" s="10">
        <v>46095</v>
      </c>
      <c r="E7375" t="s">
        <v>19916</v>
      </c>
      <c r="F7375">
        <v>6</v>
      </c>
      <c r="G7375" t="s">
        <v>374</v>
      </c>
      <c r="H7375" t="s">
        <v>4096</v>
      </c>
      <c r="I7375" t="s">
        <v>55</v>
      </c>
      <c r="J7375">
        <v>1</v>
      </c>
      <c r="K7375">
        <v>5231</v>
      </c>
      <c r="L7375" t="str">
        <f>IFERROR(INDEX(play_attribution!$B$2:$B$328,MATCH(A7375,play_attribution!$A$2:$A$328,0)),"")</f>
        <v/>
      </c>
      <c r="M7375" t="str">
        <f>VLOOKUP(H7375,seller_roster!$A$2:$B$85,2,FALSE)</f>
        <v>Vesper Kim</v>
      </c>
      <c r="N7375" t="str">
        <f>VLOOKUP(C7375,accounts!$A$2:$F$9615,2,FALSE)</f>
        <v>Healthcare Services</v>
      </c>
      <c r="O7375" t="str">
        <f>VLOOKUP(C7375,accounts!$A$2:$F$9615,3,FALSE)</f>
        <v>&gt;$10M</v>
      </c>
      <c r="P7375" t="str">
        <f>VLOOKUP(C7375,accounts!$A$2:$F$9615,5,FALSE)</f>
        <v>Central</v>
      </c>
      <c r="Q7375" t="b">
        <f t="shared" si="116"/>
        <v>1</v>
      </c>
      <c r="R7375" t="e">
        <f>INDEX(removed_duplicate_rows!$A$5:$A$39,MATCH(wins!A7375,removed_duplicate_rows!$A$5:$A$39,0))</f>
        <v>#N/A</v>
      </c>
    </row>
    <row r="7376" spans="1:18" ht="15.75" customHeight="1" x14ac:dyDescent="0.2">
      <c r="A7376" t="s">
        <v>22260</v>
      </c>
      <c r="B7376" t="s">
        <v>22261</v>
      </c>
      <c r="C7376" t="s">
        <v>22262</v>
      </c>
      <c r="D7376" s="10">
        <v>46095</v>
      </c>
      <c r="E7376" t="s">
        <v>19916</v>
      </c>
      <c r="F7376">
        <v>6</v>
      </c>
      <c r="G7376" t="s">
        <v>374</v>
      </c>
      <c r="H7376" t="s">
        <v>379</v>
      </c>
      <c r="I7376" t="s">
        <v>55</v>
      </c>
      <c r="J7376">
        <v>1</v>
      </c>
      <c r="K7376">
        <v>6508</v>
      </c>
      <c r="L7376" t="str">
        <f>IFERROR(INDEX(play_attribution!$B$2:$B$328,MATCH(A7376,play_attribution!$A$2:$A$328,0)),"")</f>
        <v/>
      </c>
      <c r="M7376" t="str">
        <f>VLOOKUP(H7376,seller_roster!$A$2:$B$85,2,FALSE)</f>
        <v>Tatum Vega</v>
      </c>
      <c r="N7376" t="str">
        <f>VLOOKUP(C7376,accounts!$A$2:$F$9615,2,FALSE)</f>
        <v>Construction</v>
      </c>
      <c r="O7376" t="str">
        <f>VLOOKUP(C7376,accounts!$A$2:$F$9615,3,FALSE)</f>
        <v>$2.5M-$5M</v>
      </c>
      <c r="P7376" t="str">
        <f>VLOOKUP(C7376,accounts!$A$2:$F$9615,5,FALSE)</f>
        <v>Central</v>
      </c>
      <c r="Q7376" t="b">
        <f t="shared" si="116"/>
        <v>1</v>
      </c>
      <c r="R7376" t="e">
        <f>INDEX(removed_duplicate_rows!$A$5:$A$39,MATCH(wins!A7376,removed_duplicate_rows!$A$5:$A$39,0))</f>
        <v>#N/A</v>
      </c>
    </row>
    <row r="7377" spans="1:18" ht="15.75" customHeight="1" x14ac:dyDescent="0.2">
      <c r="A7377" t="s">
        <v>22263</v>
      </c>
      <c r="B7377" t="s">
        <v>22264</v>
      </c>
      <c r="C7377" t="s">
        <v>22265</v>
      </c>
      <c r="D7377" s="10">
        <v>46095</v>
      </c>
      <c r="E7377" t="s">
        <v>19916</v>
      </c>
      <c r="F7377">
        <v>6</v>
      </c>
      <c r="G7377" t="s">
        <v>374</v>
      </c>
      <c r="H7377" t="s">
        <v>387</v>
      </c>
      <c r="I7377" t="s">
        <v>55</v>
      </c>
      <c r="J7377">
        <v>1</v>
      </c>
      <c r="K7377">
        <v>6002</v>
      </c>
      <c r="L7377" t="str">
        <f>IFERROR(INDEX(play_attribution!$B$2:$B$328,MATCH(A7377,play_attribution!$A$2:$A$328,0)),"")</f>
        <v/>
      </c>
      <c r="M7377" t="str">
        <f>VLOOKUP(H7377,seller_roster!$A$2:$B$85,2,FALSE)</f>
        <v>Ray Kim</v>
      </c>
      <c r="N7377" t="str">
        <f>VLOOKUP(C7377,accounts!$A$2:$F$9615,2,FALSE)</f>
        <v>Healthcare Services</v>
      </c>
      <c r="O7377" t="str">
        <f>VLOOKUP(C7377,accounts!$A$2:$F$9615,3,FALSE)</f>
        <v>$5M-$10M</v>
      </c>
      <c r="P7377" t="str">
        <f>VLOOKUP(C7377,accounts!$A$2:$F$9615,5,FALSE)</f>
        <v>West</v>
      </c>
      <c r="Q7377" t="b">
        <f t="shared" si="116"/>
        <v>1</v>
      </c>
      <c r="R7377" t="e">
        <f>INDEX(removed_duplicate_rows!$A$5:$A$39,MATCH(wins!A7377,removed_duplicate_rows!$A$5:$A$39,0))</f>
        <v>#N/A</v>
      </c>
    </row>
    <row r="7378" spans="1:18" ht="15.75" customHeight="1" x14ac:dyDescent="0.2">
      <c r="A7378" t="s">
        <v>22266</v>
      </c>
      <c r="B7378" t="s">
        <v>22267</v>
      </c>
      <c r="C7378" t="s">
        <v>22268</v>
      </c>
      <c r="D7378" s="10">
        <v>46095</v>
      </c>
      <c r="E7378" t="s">
        <v>19916</v>
      </c>
      <c r="F7378">
        <v>6</v>
      </c>
      <c r="G7378" t="s">
        <v>374</v>
      </c>
      <c r="H7378" t="s">
        <v>413</v>
      </c>
      <c r="I7378" t="s">
        <v>55</v>
      </c>
      <c r="J7378">
        <v>1</v>
      </c>
      <c r="K7378">
        <v>4109</v>
      </c>
      <c r="L7378" t="str">
        <f>IFERROR(INDEX(play_attribution!$B$2:$B$328,MATCH(A7378,play_attribution!$A$2:$A$328,0)),"")</f>
        <v/>
      </c>
      <c r="M7378" t="str">
        <f>VLOOKUP(H7378,seller_roster!$A$2:$B$85,2,FALSE)</f>
        <v>Phoenix Doyle</v>
      </c>
      <c r="N7378" t="str">
        <f>VLOOKUP(C7378,accounts!$A$2:$F$9615,2,FALSE)</f>
        <v>Construction</v>
      </c>
      <c r="O7378" t="str">
        <f>VLOOKUP(C7378,accounts!$A$2:$F$9615,3,FALSE)</f>
        <v>$5M-$10M</v>
      </c>
      <c r="P7378" t="str">
        <f>VLOOKUP(C7378,accounts!$A$2:$F$9615,5,FALSE)</f>
        <v>East</v>
      </c>
      <c r="Q7378" t="b">
        <f t="shared" si="116"/>
        <v>1</v>
      </c>
      <c r="R7378" t="e">
        <f>INDEX(removed_duplicate_rows!$A$5:$A$39,MATCH(wins!A7378,removed_duplicate_rows!$A$5:$A$39,0))</f>
        <v>#N/A</v>
      </c>
    </row>
    <row r="7379" spans="1:18" ht="15.75" customHeight="1" x14ac:dyDescent="0.2">
      <c r="A7379" t="s">
        <v>22269</v>
      </c>
      <c r="B7379" t="s">
        <v>22270</v>
      </c>
      <c r="C7379" t="s">
        <v>22271</v>
      </c>
      <c r="D7379" s="10">
        <v>46095</v>
      </c>
      <c r="E7379" t="s">
        <v>19916</v>
      </c>
      <c r="F7379">
        <v>6</v>
      </c>
      <c r="G7379" t="s">
        <v>374</v>
      </c>
      <c r="H7379" t="s">
        <v>427</v>
      </c>
      <c r="I7379" t="s">
        <v>55</v>
      </c>
      <c r="J7379">
        <v>1</v>
      </c>
      <c r="K7379">
        <v>6209</v>
      </c>
      <c r="L7379" t="str">
        <f>IFERROR(INDEX(play_attribution!$B$2:$B$328,MATCH(A7379,play_attribution!$A$2:$A$328,0)),"")</f>
        <v/>
      </c>
      <c r="M7379" t="str">
        <f>VLOOKUP(H7379,seller_roster!$A$2:$B$85,2,FALSE)</f>
        <v>Peyton Moreau</v>
      </c>
      <c r="N7379" t="str">
        <f>VLOOKUP(C7379,accounts!$A$2:$F$9615,2,FALSE)</f>
        <v>Construction</v>
      </c>
      <c r="O7379" t="str">
        <f>VLOOKUP(C7379,accounts!$A$2:$F$9615,3,FALSE)</f>
        <v>$2.5M-$5M</v>
      </c>
      <c r="P7379" t="str">
        <f>VLOOKUP(C7379,accounts!$A$2:$F$9615,5,FALSE)</f>
        <v>West</v>
      </c>
      <c r="Q7379" t="b">
        <f t="shared" si="116"/>
        <v>1</v>
      </c>
      <c r="R7379" t="e">
        <f>INDEX(removed_duplicate_rows!$A$5:$A$39,MATCH(wins!A7379,removed_duplicate_rows!$A$5:$A$39,0))</f>
        <v>#N/A</v>
      </c>
    </row>
    <row r="7380" spans="1:18" ht="15.75" customHeight="1" x14ac:dyDescent="0.2">
      <c r="A7380" t="s">
        <v>22272</v>
      </c>
      <c r="B7380" t="s">
        <v>22273</v>
      </c>
      <c r="C7380" t="s">
        <v>22274</v>
      </c>
      <c r="D7380" s="10">
        <v>46095</v>
      </c>
      <c r="E7380" t="s">
        <v>19916</v>
      </c>
      <c r="F7380">
        <v>6</v>
      </c>
      <c r="G7380" t="s">
        <v>374</v>
      </c>
      <c r="H7380" t="s">
        <v>449</v>
      </c>
      <c r="I7380" t="s">
        <v>55</v>
      </c>
      <c r="J7380">
        <v>1</v>
      </c>
      <c r="K7380">
        <v>4430</v>
      </c>
      <c r="L7380" t="str">
        <f>IFERROR(INDEX(play_attribution!$B$2:$B$328,MATCH(A7380,play_attribution!$A$2:$A$328,0)),"")</f>
        <v/>
      </c>
      <c r="M7380" t="str">
        <f>VLOOKUP(H7380,seller_roster!$A$2:$B$85,2,FALSE)</f>
        <v>Hayden Okafor</v>
      </c>
      <c r="N7380" t="str">
        <f>VLOOKUP(C7380,accounts!$A$2:$F$9615,2,FALSE)</f>
        <v>Nonprofit</v>
      </c>
      <c r="O7380" t="str">
        <f>VLOOKUP(C7380,accounts!$A$2:$F$9615,3,FALSE)</f>
        <v>&gt;$10M</v>
      </c>
      <c r="P7380" t="str">
        <f>VLOOKUP(C7380,accounts!$A$2:$F$9615,5,FALSE)</f>
        <v>East</v>
      </c>
      <c r="Q7380" t="b">
        <f t="shared" si="116"/>
        <v>1</v>
      </c>
      <c r="R7380" t="e">
        <f>INDEX(removed_duplicate_rows!$A$5:$A$39,MATCH(wins!A7380,removed_duplicate_rows!$A$5:$A$39,0))</f>
        <v>#N/A</v>
      </c>
    </row>
    <row r="7381" spans="1:18" ht="15.75" customHeight="1" x14ac:dyDescent="0.2">
      <c r="A7381" t="s">
        <v>22275</v>
      </c>
      <c r="B7381" t="s">
        <v>22276</v>
      </c>
      <c r="C7381" t="s">
        <v>22277</v>
      </c>
      <c r="D7381" s="10">
        <v>46095</v>
      </c>
      <c r="E7381" t="s">
        <v>19916</v>
      </c>
      <c r="F7381">
        <v>6</v>
      </c>
      <c r="G7381" t="s">
        <v>374</v>
      </c>
      <c r="H7381" t="s">
        <v>398</v>
      </c>
      <c r="I7381" t="s">
        <v>55</v>
      </c>
      <c r="J7381">
        <v>1</v>
      </c>
      <c r="K7381">
        <v>6726</v>
      </c>
      <c r="L7381" t="str">
        <f>IFERROR(INDEX(play_attribution!$B$2:$B$328,MATCH(A7381,play_attribution!$A$2:$A$328,0)),"")</f>
        <v/>
      </c>
      <c r="M7381" t="str">
        <f>VLOOKUP(H7381,seller_roster!$A$2:$B$85,2,FALSE)</f>
        <v>Rowan Kim</v>
      </c>
      <c r="N7381" t="str">
        <f>VLOOKUP(C7381,accounts!$A$2:$F$9615,2,FALSE)</f>
        <v>Retail Multi-Location</v>
      </c>
      <c r="O7381" t="str">
        <f>VLOOKUP(C7381,accounts!$A$2:$F$9615,3,FALSE)</f>
        <v>$2.5M-$5M</v>
      </c>
      <c r="P7381" t="str">
        <f>VLOOKUP(C7381,accounts!$A$2:$F$9615,5,FALSE)</f>
        <v>East</v>
      </c>
      <c r="Q7381" t="b">
        <f t="shared" si="116"/>
        <v>1</v>
      </c>
      <c r="R7381" t="e">
        <f>INDEX(removed_duplicate_rows!$A$5:$A$39,MATCH(wins!A7381,removed_duplicate_rows!$A$5:$A$39,0))</f>
        <v>#N/A</v>
      </c>
    </row>
    <row r="7382" spans="1:18" ht="15.75" customHeight="1" x14ac:dyDescent="0.2">
      <c r="A7382" t="s">
        <v>22278</v>
      </c>
      <c r="B7382" t="s">
        <v>22279</v>
      </c>
      <c r="C7382" t="s">
        <v>22280</v>
      </c>
      <c r="D7382" s="10">
        <v>46095</v>
      </c>
      <c r="E7382" t="s">
        <v>19916</v>
      </c>
      <c r="F7382">
        <v>6</v>
      </c>
      <c r="G7382" t="s">
        <v>374</v>
      </c>
      <c r="H7382" t="s">
        <v>402</v>
      </c>
      <c r="I7382" t="s">
        <v>55</v>
      </c>
      <c r="J7382">
        <v>1</v>
      </c>
      <c r="K7382">
        <v>5426</v>
      </c>
      <c r="L7382" t="str">
        <f>IFERROR(INDEX(play_attribution!$B$2:$B$328,MATCH(A7382,play_attribution!$A$2:$A$328,0)),"")</f>
        <v/>
      </c>
      <c r="M7382" t="str">
        <f>VLOOKUP(H7382,seller_roster!$A$2:$B$85,2,FALSE)</f>
        <v>Frankie Vega</v>
      </c>
      <c r="N7382" t="str">
        <f>VLOOKUP(C7382,accounts!$A$2:$F$9615,2,FALSE)</f>
        <v>Wholesale &amp; Distribution</v>
      </c>
      <c r="O7382" t="str">
        <f>VLOOKUP(C7382,accounts!$A$2:$F$9615,3,FALSE)</f>
        <v>$2.5M-$5M</v>
      </c>
      <c r="P7382" t="str">
        <f>VLOOKUP(C7382,accounts!$A$2:$F$9615,5,FALSE)</f>
        <v>Central</v>
      </c>
      <c r="Q7382" t="b">
        <f t="shared" si="116"/>
        <v>1</v>
      </c>
      <c r="R7382" t="e">
        <f>INDEX(removed_duplicate_rows!$A$5:$A$39,MATCH(wins!A7382,removed_duplicate_rows!$A$5:$A$39,0))</f>
        <v>#N/A</v>
      </c>
    </row>
    <row r="7383" spans="1:18" ht="15.75" customHeight="1" x14ac:dyDescent="0.2">
      <c r="A7383" t="s">
        <v>22281</v>
      </c>
      <c r="B7383" t="s">
        <v>22282</v>
      </c>
      <c r="C7383" t="s">
        <v>22283</v>
      </c>
      <c r="D7383" s="10">
        <v>46095</v>
      </c>
      <c r="E7383" t="s">
        <v>19916</v>
      </c>
      <c r="F7383">
        <v>6</v>
      </c>
      <c r="G7383" t="s">
        <v>374</v>
      </c>
      <c r="H7383" t="s">
        <v>427</v>
      </c>
      <c r="I7383" t="s">
        <v>55</v>
      </c>
      <c r="J7383">
        <v>1</v>
      </c>
      <c r="K7383">
        <v>7030</v>
      </c>
      <c r="L7383" t="str">
        <f>IFERROR(INDEX(play_attribution!$B$2:$B$328,MATCH(A7383,play_attribution!$A$2:$A$328,0)),"")</f>
        <v/>
      </c>
      <c r="M7383" t="str">
        <f>VLOOKUP(H7383,seller_roster!$A$2:$B$85,2,FALSE)</f>
        <v>Peyton Moreau</v>
      </c>
      <c r="N7383" t="str">
        <f>VLOOKUP(C7383,accounts!$A$2:$F$9615,2,FALSE)</f>
        <v>Wholesale &amp; Distribution</v>
      </c>
      <c r="O7383" t="str">
        <f>VLOOKUP(C7383,accounts!$A$2:$F$9615,3,FALSE)</f>
        <v>&gt;$10M</v>
      </c>
      <c r="P7383" t="str">
        <f>VLOOKUP(C7383,accounts!$A$2:$F$9615,5,FALSE)</f>
        <v>Central</v>
      </c>
      <c r="Q7383" t="b">
        <f t="shared" si="116"/>
        <v>1</v>
      </c>
      <c r="R7383" t="e">
        <f>INDEX(removed_duplicate_rows!$A$5:$A$39,MATCH(wins!A7383,removed_duplicate_rows!$A$5:$A$39,0))</f>
        <v>#N/A</v>
      </c>
    </row>
    <row r="7384" spans="1:18" ht="15.75" customHeight="1" x14ac:dyDescent="0.2">
      <c r="A7384" t="s">
        <v>22284</v>
      </c>
      <c r="B7384" t="s">
        <v>22285</v>
      </c>
      <c r="C7384" t="s">
        <v>22286</v>
      </c>
      <c r="D7384" s="10">
        <v>46095</v>
      </c>
      <c r="E7384" t="s">
        <v>19916</v>
      </c>
      <c r="F7384">
        <v>6</v>
      </c>
      <c r="G7384" t="s">
        <v>374</v>
      </c>
      <c r="H7384" t="s">
        <v>409</v>
      </c>
      <c r="I7384" t="s">
        <v>55</v>
      </c>
      <c r="J7384">
        <v>1</v>
      </c>
      <c r="K7384">
        <v>3904</v>
      </c>
      <c r="L7384" t="str">
        <f>IFERROR(INDEX(play_attribution!$B$2:$B$328,MATCH(A7384,play_attribution!$A$2:$A$328,0)),"")</f>
        <v/>
      </c>
      <c r="M7384" t="str">
        <f>VLOOKUP(H7384,seller_roster!$A$2:$B$85,2,FALSE)</f>
        <v>Devon Okafor</v>
      </c>
      <c r="N7384" t="str">
        <f>VLOOKUP(C7384,accounts!$A$2:$F$9615,2,FALSE)</f>
        <v>Logistics</v>
      </c>
      <c r="O7384" t="str">
        <f>VLOOKUP(C7384,accounts!$A$2:$F$9615,3,FALSE)</f>
        <v>$2.5M-$5M</v>
      </c>
      <c r="P7384" t="str">
        <f>VLOOKUP(C7384,accounts!$A$2:$F$9615,5,FALSE)</f>
        <v>East</v>
      </c>
      <c r="Q7384" t="b">
        <f t="shared" si="116"/>
        <v>1</v>
      </c>
      <c r="R7384" t="e">
        <f>INDEX(removed_duplicate_rows!$A$5:$A$39,MATCH(wins!A7384,removed_duplicate_rows!$A$5:$A$39,0))</f>
        <v>#N/A</v>
      </c>
    </row>
    <row r="7385" spans="1:18" ht="15.75" customHeight="1" x14ac:dyDescent="0.2">
      <c r="A7385" t="s">
        <v>22287</v>
      </c>
      <c r="B7385" t="s">
        <v>22288</v>
      </c>
      <c r="C7385" t="s">
        <v>22289</v>
      </c>
      <c r="D7385" s="10">
        <v>46095</v>
      </c>
      <c r="E7385" t="s">
        <v>19916</v>
      </c>
      <c r="F7385">
        <v>6</v>
      </c>
      <c r="G7385" t="s">
        <v>374</v>
      </c>
      <c r="H7385" t="s">
        <v>427</v>
      </c>
      <c r="I7385" t="s">
        <v>55</v>
      </c>
      <c r="J7385">
        <v>1</v>
      </c>
      <c r="K7385">
        <v>4522</v>
      </c>
      <c r="L7385" t="str">
        <f>IFERROR(INDEX(play_attribution!$B$2:$B$328,MATCH(A7385,play_attribution!$A$2:$A$328,0)),"")</f>
        <v/>
      </c>
      <c r="M7385" t="str">
        <f>VLOOKUP(H7385,seller_roster!$A$2:$B$85,2,FALSE)</f>
        <v>Peyton Moreau</v>
      </c>
      <c r="N7385" t="str">
        <f>VLOOKUP(C7385,accounts!$A$2:$F$9615,2,FALSE)</f>
        <v>Field Services</v>
      </c>
      <c r="O7385" t="str">
        <f>VLOOKUP(C7385,accounts!$A$2:$F$9615,3,FALSE)</f>
        <v>$2.5M-$5M</v>
      </c>
      <c r="P7385" t="str">
        <f>VLOOKUP(C7385,accounts!$A$2:$F$9615,5,FALSE)</f>
        <v>West</v>
      </c>
      <c r="Q7385" t="b">
        <f t="shared" si="116"/>
        <v>1</v>
      </c>
      <c r="R7385" t="e">
        <f>INDEX(removed_duplicate_rows!$A$5:$A$39,MATCH(wins!A7385,removed_duplicate_rows!$A$5:$A$39,0))</f>
        <v>#N/A</v>
      </c>
    </row>
    <row r="7386" spans="1:18" ht="15.75" customHeight="1" x14ac:dyDescent="0.2">
      <c r="A7386" t="s">
        <v>22290</v>
      </c>
      <c r="B7386" t="s">
        <v>22291</v>
      </c>
      <c r="C7386" t="s">
        <v>22292</v>
      </c>
      <c r="D7386" s="10">
        <v>46095</v>
      </c>
      <c r="E7386" t="s">
        <v>19916</v>
      </c>
      <c r="F7386">
        <v>6</v>
      </c>
      <c r="G7386" t="s">
        <v>374</v>
      </c>
      <c r="H7386" t="s">
        <v>413</v>
      </c>
      <c r="I7386" t="s">
        <v>55</v>
      </c>
      <c r="J7386">
        <v>1</v>
      </c>
      <c r="K7386">
        <v>7514</v>
      </c>
      <c r="L7386" t="str">
        <f>IFERROR(INDEX(play_attribution!$B$2:$B$328,MATCH(A7386,play_attribution!$A$2:$A$328,0)),"")</f>
        <v/>
      </c>
      <c r="M7386" t="str">
        <f>VLOOKUP(H7386,seller_roster!$A$2:$B$85,2,FALSE)</f>
        <v>Phoenix Doyle</v>
      </c>
      <c r="N7386" t="str">
        <f>VLOOKUP(C7386,accounts!$A$2:$F$9615,2,FALSE)</f>
        <v>Healthcare Services</v>
      </c>
      <c r="O7386" t="str">
        <f>VLOOKUP(C7386,accounts!$A$2:$F$9615,3,FALSE)</f>
        <v>$2.5M-$5M</v>
      </c>
      <c r="P7386" t="str">
        <f>VLOOKUP(C7386,accounts!$A$2:$F$9615,5,FALSE)</f>
        <v>West</v>
      </c>
      <c r="Q7386" t="b">
        <f t="shared" si="116"/>
        <v>1</v>
      </c>
      <c r="R7386" t="e">
        <f>INDEX(removed_duplicate_rows!$A$5:$A$39,MATCH(wins!A7386,removed_duplicate_rows!$A$5:$A$39,0))</f>
        <v>#N/A</v>
      </c>
    </row>
    <row r="7387" spans="1:18" ht="15.75" customHeight="1" x14ac:dyDescent="0.2">
      <c r="A7387" t="s">
        <v>22293</v>
      </c>
      <c r="B7387" t="s">
        <v>22294</v>
      </c>
      <c r="C7387" t="s">
        <v>22295</v>
      </c>
      <c r="D7387" s="10">
        <v>46095</v>
      </c>
      <c r="E7387" t="s">
        <v>19916</v>
      </c>
      <c r="F7387">
        <v>6</v>
      </c>
      <c r="G7387" t="s">
        <v>374</v>
      </c>
      <c r="H7387" t="s">
        <v>783</v>
      </c>
      <c r="I7387" t="s">
        <v>55</v>
      </c>
      <c r="J7387">
        <v>1</v>
      </c>
      <c r="K7387">
        <v>3154</v>
      </c>
      <c r="L7387" t="str">
        <f>IFERROR(INDEX(play_attribution!$B$2:$B$328,MATCH(A7387,play_attribution!$A$2:$A$328,0)),"")</f>
        <v/>
      </c>
      <c r="M7387" t="str">
        <f>VLOOKUP(H7387,seller_roster!$A$2:$B$85,2,FALSE)</f>
        <v>Omar Tran</v>
      </c>
      <c r="N7387" t="str">
        <f>VLOOKUP(C7387,accounts!$A$2:$F$9615,2,FALSE)</f>
        <v>Hospitality Group</v>
      </c>
      <c r="O7387" t="str">
        <f>VLOOKUP(C7387,accounts!$A$2:$F$9615,3,FALSE)</f>
        <v>$2.5M-$5M</v>
      </c>
      <c r="P7387" t="str">
        <f>VLOOKUP(C7387,accounts!$A$2:$F$9615,5,FALSE)</f>
        <v>West</v>
      </c>
      <c r="Q7387" t="b">
        <f t="shared" si="116"/>
        <v>1</v>
      </c>
      <c r="R7387" t="e">
        <f>INDEX(removed_duplicate_rows!$A$5:$A$39,MATCH(wins!A7387,removed_duplicate_rows!$A$5:$A$39,0))</f>
        <v>#N/A</v>
      </c>
    </row>
    <row r="7388" spans="1:18" ht="15.75" customHeight="1" x14ac:dyDescent="0.2">
      <c r="A7388" t="s">
        <v>22296</v>
      </c>
      <c r="B7388" t="s">
        <v>22297</v>
      </c>
      <c r="C7388" t="s">
        <v>22298</v>
      </c>
      <c r="D7388" s="10">
        <v>46095</v>
      </c>
      <c r="E7388" t="s">
        <v>19916</v>
      </c>
      <c r="F7388">
        <v>6</v>
      </c>
      <c r="G7388" t="s">
        <v>374</v>
      </c>
      <c r="H7388" t="s">
        <v>413</v>
      </c>
      <c r="I7388" t="s">
        <v>55</v>
      </c>
      <c r="J7388">
        <v>1</v>
      </c>
      <c r="K7388">
        <v>7184</v>
      </c>
      <c r="L7388" t="str">
        <f>IFERROR(INDEX(play_attribution!$B$2:$B$328,MATCH(A7388,play_attribution!$A$2:$A$328,0)),"")</f>
        <v/>
      </c>
      <c r="M7388" t="str">
        <f>VLOOKUP(H7388,seller_roster!$A$2:$B$85,2,FALSE)</f>
        <v>Phoenix Doyle</v>
      </c>
      <c r="N7388" t="str">
        <f>VLOOKUP(C7388,accounts!$A$2:$F$9615,2,FALSE)</f>
        <v>Retail Multi-Location</v>
      </c>
      <c r="O7388" t="str">
        <f>VLOOKUP(C7388,accounts!$A$2:$F$9615,3,FALSE)</f>
        <v>&lt;$1M</v>
      </c>
      <c r="P7388" t="str">
        <f>VLOOKUP(C7388,accounts!$A$2:$F$9615,5,FALSE)</f>
        <v>East</v>
      </c>
      <c r="Q7388" t="b">
        <f t="shared" si="116"/>
        <v>1</v>
      </c>
      <c r="R7388" t="e">
        <f>INDEX(removed_duplicate_rows!$A$5:$A$39,MATCH(wins!A7388,removed_duplicate_rows!$A$5:$A$39,0))</f>
        <v>#N/A</v>
      </c>
    </row>
    <row r="7389" spans="1:18" ht="15.75" customHeight="1" x14ac:dyDescent="0.2">
      <c r="A7389" t="s">
        <v>22299</v>
      </c>
      <c r="B7389" t="s">
        <v>22300</v>
      </c>
      <c r="C7389" t="s">
        <v>22301</v>
      </c>
      <c r="D7389" s="10">
        <v>46095</v>
      </c>
      <c r="E7389" t="s">
        <v>19916</v>
      </c>
      <c r="F7389">
        <v>6</v>
      </c>
      <c r="G7389" t="s">
        <v>374</v>
      </c>
      <c r="H7389" t="s">
        <v>387</v>
      </c>
      <c r="I7389" t="s">
        <v>55</v>
      </c>
      <c r="J7389">
        <v>1</v>
      </c>
      <c r="K7389">
        <v>6404</v>
      </c>
      <c r="L7389" t="str">
        <f>IFERROR(INDEX(play_attribution!$B$2:$B$328,MATCH(A7389,play_attribution!$A$2:$A$328,0)),"")</f>
        <v/>
      </c>
      <c r="M7389" t="str">
        <f>VLOOKUP(H7389,seller_roster!$A$2:$B$85,2,FALSE)</f>
        <v>Ray Kim</v>
      </c>
      <c r="N7389" t="str">
        <f>VLOOKUP(C7389,accounts!$A$2:$F$9615,2,FALSE)</f>
        <v>Professional Services</v>
      </c>
      <c r="O7389" t="str">
        <f>VLOOKUP(C7389,accounts!$A$2:$F$9615,3,FALSE)</f>
        <v>$2.5M-$5M</v>
      </c>
      <c r="P7389" t="str">
        <f>VLOOKUP(C7389,accounts!$A$2:$F$9615,5,FALSE)</f>
        <v>West</v>
      </c>
      <c r="Q7389" t="b">
        <f t="shared" si="116"/>
        <v>1</v>
      </c>
      <c r="R7389" t="e">
        <f>INDEX(removed_duplicate_rows!$A$5:$A$39,MATCH(wins!A7389,removed_duplicate_rows!$A$5:$A$39,0))</f>
        <v>#N/A</v>
      </c>
    </row>
    <row r="7390" spans="1:18" ht="15.75" customHeight="1" x14ac:dyDescent="0.2">
      <c r="A7390" t="s">
        <v>22302</v>
      </c>
      <c r="B7390" t="s">
        <v>22303</v>
      </c>
      <c r="C7390" t="s">
        <v>22304</v>
      </c>
      <c r="D7390" s="10">
        <v>46095</v>
      </c>
      <c r="E7390" t="s">
        <v>19916</v>
      </c>
      <c r="F7390">
        <v>6</v>
      </c>
      <c r="G7390" t="s">
        <v>374</v>
      </c>
      <c r="H7390" t="s">
        <v>449</v>
      </c>
      <c r="I7390" t="s">
        <v>55</v>
      </c>
      <c r="J7390">
        <v>1</v>
      </c>
      <c r="K7390">
        <v>6743</v>
      </c>
      <c r="L7390" t="str">
        <f>IFERROR(INDEX(play_attribution!$B$2:$B$328,MATCH(A7390,play_attribution!$A$2:$A$328,0)),"")</f>
        <v/>
      </c>
      <c r="M7390" t="str">
        <f>VLOOKUP(H7390,seller_roster!$A$2:$B$85,2,FALSE)</f>
        <v>Hayden Okafor</v>
      </c>
      <c r="N7390" t="str">
        <f>VLOOKUP(C7390,accounts!$A$2:$F$9615,2,FALSE)</f>
        <v>Field Services</v>
      </c>
      <c r="O7390" t="str">
        <f>VLOOKUP(C7390,accounts!$A$2:$F$9615,3,FALSE)</f>
        <v>$2.5M-$5M</v>
      </c>
      <c r="P7390" t="str">
        <f>VLOOKUP(C7390,accounts!$A$2:$F$9615,5,FALSE)</f>
        <v>West</v>
      </c>
      <c r="Q7390" t="b">
        <f t="shared" si="116"/>
        <v>1</v>
      </c>
      <c r="R7390" t="e">
        <f>INDEX(removed_duplicate_rows!$A$5:$A$39,MATCH(wins!A7390,removed_duplicate_rows!$A$5:$A$39,0))</f>
        <v>#N/A</v>
      </c>
    </row>
    <row r="7391" spans="1:18" ht="15.75" customHeight="1" x14ac:dyDescent="0.2">
      <c r="A7391" t="s">
        <v>22305</v>
      </c>
      <c r="B7391" t="s">
        <v>22306</v>
      </c>
      <c r="C7391" t="s">
        <v>22307</v>
      </c>
      <c r="D7391" s="10">
        <v>46095</v>
      </c>
      <c r="E7391" t="s">
        <v>19916</v>
      </c>
      <c r="F7391">
        <v>6</v>
      </c>
      <c r="G7391" t="s">
        <v>374</v>
      </c>
      <c r="H7391" t="s">
        <v>383</v>
      </c>
      <c r="I7391" t="s">
        <v>55</v>
      </c>
      <c r="J7391">
        <v>1</v>
      </c>
      <c r="K7391">
        <v>5274</v>
      </c>
      <c r="L7391" t="str">
        <f>IFERROR(INDEX(play_attribution!$B$2:$B$328,MATCH(A7391,play_attribution!$A$2:$A$328,0)),"")</f>
        <v/>
      </c>
      <c r="M7391" t="str">
        <f>VLOOKUP(H7391,seller_roster!$A$2:$B$85,2,FALSE)</f>
        <v>Flor Ruiz</v>
      </c>
      <c r="N7391" t="str">
        <f>VLOOKUP(C7391,accounts!$A$2:$F$9615,2,FALSE)</f>
        <v>Field Services</v>
      </c>
      <c r="O7391" t="str">
        <f>VLOOKUP(C7391,accounts!$A$2:$F$9615,3,FALSE)</f>
        <v>$2.5M-$5M</v>
      </c>
      <c r="P7391" t="str">
        <f>VLOOKUP(C7391,accounts!$A$2:$F$9615,5,FALSE)</f>
        <v>West</v>
      </c>
      <c r="Q7391" t="b">
        <f t="shared" si="116"/>
        <v>1</v>
      </c>
      <c r="R7391" t="e">
        <f>INDEX(removed_duplicate_rows!$A$5:$A$39,MATCH(wins!A7391,removed_duplicate_rows!$A$5:$A$39,0))</f>
        <v>#N/A</v>
      </c>
    </row>
    <row r="7392" spans="1:18" ht="15.75" customHeight="1" x14ac:dyDescent="0.2">
      <c r="A7392" t="s">
        <v>22308</v>
      </c>
      <c r="B7392" t="s">
        <v>22309</v>
      </c>
      <c r="C7392" t="s">
        <v>22310</v>
      </c>
      <c r="D7392" s="10">
        <v>46095</v>
      </c>
      <c r="E7392" t="s">
        <v>19916</v>
      </c>
      <c r="F7392">
        <v>6</v>
      </c>
      <c r="G7392" t="s">
        <v>374</v>
      </c>
      <c r="H7392" t="s">
        <v>832</v>
      </c>
      <c r="I7392" t="s">
        <v>55</v>
      </c>
      <c r="J7392">
        <v>1</v>
      </c>
      <c r="K7392">
        <v>5145</v>
      </c>
      <c r="L7392" t="str">
        <f>IFERROR(INDEX(play_attribution!$B$2:$B$328,MATCH(A7392,play_attribution!$A$2:$A$328,0)),"")</f>
        <v/>
      </c>
      <c r="M7392" t="str">
        <f>VLOOKUP(H7392,seller_roster!$A$2:$B$85,2,FALSE)</f>
        <v>Noel Nkemelu</v>
      </c>
      <c r="N7392" t="str">
        <f>VLOOKUP(C7392,accounts!$A$2:$F$9615,2,FALSE)</f>
        <v>Hospitality Group</v>
      </c>
      <c r="O7392" t="str">
        <f>VLOOKUP(C7392,accounts!$A$2:$F$9615,3,FALSE)</f>
        <v>$2.5M-$5M</v>
      </c>
      <c r="P7392" t="str">
        <f>VLOOKUP(C7392,accounts!$A$2:$F$9615,5,FALSE)</f>
        <v>East</v>
      </c>
      <c r="Q7392" t="b">
        <f t="shared" ref="Q7392:Q7455" si="117">L7392=""</f>
        <v>1</v>
      </c>
      <c r="R7392" t="e">
        <f>INDEX(removed_duplicate_rows!$A$5:$A$39,MATCH(wins!A7392,removed_duplicate_rows!$A$5:$A$39,0))</f>
        <v>#N/A</v>
      </c>
    </row>
    <row r="7393" spans="1:18" ht="15.75" customHeight="1" x14ac:dyDescent="0.2">
      <c r="A7393" t="s">
        <v>22311</v>
      </c>
      <c r="B7393" t="s">
        <v>22312</v>
      </c>
      <c r="C7393" t="s">
        <v>22313</v>
      </c>
      <c r="D7393" s="10">
        <v>46095</v>
      </c>
      <c r="E7393" t="s">
        <v>19916</v>
      </c>
      <c r="F7393">
        <v>6</v>
      </c>
      <c r="G7393" t="s">
        <v>374</v>
      </c>
      <c r="H7393" t="s">
        <v>409</v>
      </c>
      <c r="I7393" t="s">
        <v>55</v>
      </c>
      <c r="J7393">
        <v>1</v>
      </c>
      <c r="K7393">
        <v>7795</v>
      </c>
      <c r="L7393" t="str">
        <f>IFERROR(INDEX(play_attribution!$B$2:$B$328,MATCH(A7393,play_attribution!$A$2:$A$328,0)),"")</f>
        <v/>
      </c>
      <c r="M7393" t="str">
        <f>VLOOKUP(H7393,seller_roster!$A$2:$B$85,2,FALSE)</f>
        <v>Devon Okafor</v>
      </c>
      <c r="N7393" t="str">
        <f>VLOOKUP(C7393,accounts!$A$2:$F$9615,2,FALSE)</f>
        <v>Healthcare Services</v>
      </c>
      <c r="O7393" t="str">
        <f>VLOOKUP(C7393,accounts!$A$2:$F$9615,3,FALSE)</f>
        <v>$5M-$10M</v>
      </c>
      <c r="P7393" t="str">
        <f>VLOOKUP(C7393,accounts!$A$2:$F$9615,5,FALSE)</f>
        <v>Central</v>
      </c>
      <c r="Q7393" t="b">
        <f t="shared" si="117"/>
        <v>1</v>
      </c>
      <c r="R7393" t="e">
        <f>INDEX(removed_duplicate_rows!$A$5:$A$39,MATCH(wins!A7393,removed_duplicate_rows!$A$5:$A$39,0))</f>
        <v>#N/A</v>
      </c>
    </row>
    <row r="7394" spans="1:18" ht="15.75" customHeight="1" x14ac:dyDescent="0.2">
      <c r="A7394" t="s">
        <v>22314</v>
      </c>
      <c r="B7394" t="s">
        <v>22315</v>
      </c>
      <c r="C7394" t="s">
        <v>22316</v>
      </c>
      <c r="D7394" s="10">
        <v>46095</v>
      </c>
      <c r="E7394" t="s">
        <v>19916</v>
      </c>
      <c r="F7394">
        <v>6</v>
      </c>
      <c r="G7394" t="s">
        <v>374</v>
      </c>
      <c r="H7394" t="s">
        <v>409</v>
      </c>
      <c r="I7394" t="s">
        <v>55</v>
      </c>
      <c r="J7394">
        <v>1</v>
      </c>
      <c r="K7394">
        <v>6074</v>
      </c>
      <c r="L7394" t="str">
        <f>IFERROR(INDEX(play_attribution!$B$2:$B$328,MATCH(A7394,play_attribution!$A$2:$A$328,0)),"")</f>
        <v/>
      </c>
      <c r="M7394" t="str">
        <f>VLOOKUP(H7394,seller_roster!$A$2:$B$85,2,FALSE)</f>
        <v>Devon Okafor</v>
      </c>
      <c r="N7394" t="str">
        <f>VLOOKUP(C7394,accounts!$A$2:$F$9615,2,FALSE)</f>
        <v>Wholesale &amp; Distribution</v>
      </c>
      <c r="O7394" t="str">
        <f>VLOOKUP(C7394,accounts!$A$2:$F$9615,3,FALSE)</f>
        <v>&lt;$1M</v>
      </c>
      <c r="P7394" t="str">
        <f>VLOOKUP(C7394,accounts!$A$2:$F$9615,5,FALSE)</f>
        <v>East</v>
      </c>
      <c r="Q7394" t="b">
        <f t="shared" si="117"/>
        <v>1</v>
      </c>
      <c r="R7394" t="e">
        <f>INDEX(removed_duplicate_rows!$A$5:$A$39,MATCH(wins!A7394,removed_duplicate_rows!$A$5:$A$39,0))</f>
        <v>#N/A</v>
      </c>
    </row>
    <row r="7395" spans="1:18" ht="15.75" customHeight="1" x14ac:dyDescent="0.2">
      <c r="A7395" t="s">
        <v>22317</v>
      </c>
      <c r="B7395" t="s">
        <v>22318</v>
      </c>
      <c r="C7395" t="s">
        <v>22319</v>
      </c>
      <c r="D7395" s="10">
        <v>46095</v>
      </c>
      <c r="E7395" t="s">
        <v>19916</v>
      </c>
      <c r="F7395">
        <v>6</v>
      </c>
      <c r="G7395" t="s">
        <v>374</v>
      </c>
      <c r="H7395" t="s">
        <v>832</v>
      </c>
      <c r="I7395" t="s">
        <v>55</v>
      </c>
      <c r="J7395">
        <v>1</v>
      </c>
      <c r="K7395">
        <v>7900</v>
      </c>
      <c r="L7395" t="str">
        <f>IFERROR(INDEX(play_attribution!$B$2:$B$328,MATCH(A7395,play_attribution!$A$2:$A$328,0)),"")</f>
        <v/>
      </c>
      <c r="M7395" t="str">
        <f>VLOOKUP(H7395,seller_roster!$A$2:$B$85,2,FALSE)</f>
        <v>Noel Nkemelu</v>
      </c>
      <c r="N7395" t="str">
        <f>VLOOKUP(C7395,accounts!$A$2:$F$9615,2,FALSE)</f>
        <v>Construction</v>
      </c>
      <c r="O7395" t="str">
        <f>VLOOKUP(C7395,accounts!$A$2:$F$9615,3,FALSE)</f>
        <v>$5M-$10M</v>
      </c>
      <c r="P7395" t="str">
        <f>VLOOKUP(C7395,accounts!$A$2:$F$9615,5,FALSE)</f>
        <v>West</v>
      </c>
      <c r="Q7395" t="b">
        <f t="shared" si="117"/>
        <v>1</v>
      </c>
      <c r="R7395" t="e">
        <f>INDEX(removed_duplicate_rows!$A$5:$A$39,MATCH(wins!A7395,removed_duplicate_rows!$A$5:$A$39,0))</f>
        <v>#N/A</v>
      </c>
    </row>
    <row r="7396" spans="1:18" ht="15.75" customHeight="1" x14ac:dyDescent="0.2">
      <c r="A7396" t="s">
        <v>22320</v>
      </c>
      <c r="B7396" t="s">
        <v>22321</v>
      </c>
      <c r="C7396" t="s">
        <v>22322</v>
      </c>
      <c r="D7396" s="10">
        <v>46102</v>
      </c>
      <c r="E7396" t="s">
        <v>19916</v>
      </c>
      <c r="F7396">
        <v>7</v>
      </c>
      <c r="G7396" t="s">
        <v>53</v>
      </c>
      <c r="H7396" t="s">
        <v>3729</v>
      </c>
      <c r="I7396" t="s">
        <v>55</v>
      </c>
      <c r="J7396">
        <v>1</v>
      </c>
      <c r="K7396">
        <v>25161</v>
      </c>
      <c r="L7396" t="str">
        <f>IFERROR(INDEX(play_attribution!$B$2:$B$328,MATCH(A7396,play_attribution!$A$2:$A$328,0)),"")</f>
        <v/>
      </c>
      <c r="M7396" t="str">
        <f>VLOOKUP(H7396,seller_roster!$A$2:$B$85,2,FALSE)</f>
        <v>True Ito</v>
      </c>
      <c r="N7396" t="str">
        <f>VLOOKUP(C7396,accounts!$A$2:$F$9615,2,FALSE)</f>
        <v>Hospitality Group</v>
      </c>
      <c r="O7396" t="str">
        <f>VLOOKUP(C7396,accounts!$A$2:$F$9615,3,FALSE)</f>
        <v>$5M-$10M</v>
      </c>
      <c r="P7396" t="str">
        <f>VLOOKUP(C7396,accounts!$A$2:$F$9615,5,FALSE)</f>
        <v>West</v>
      </c>
      <c r="Q7396" t="b">
        <f t="shared" si="117"/>
        <v>1</v>
      </c>
      <c r="R7396" t="e">
        <f>INDEX(removed_duplicate_rows!$A$5:$A$39,MATCH(wins!A7396,removed_duplicate_rows!$A$5:$A$39,0))</f>
        <v>#N/A</v>
      </c>
    </row>
    <row r="7397" spans="1:18" ht="15.75" customHeight="1" x14ac:dyDescent="0.2">
      <c r="A7397" t="s">
        <v>22323</v>
      </c>
      <c r="B7397" t="s">
        <v>22324</v>
      </c>
      <c r="C7397" t="s">
        <v>22325</v>
      </c>
      <c r="D7397" s="10">
        <v>46102</v>
      </c>
      <c r="E7397" t="s">
        <v>19916</v>
      </c>
      <c r="F7397">
        <v>7</v>
      </c>
      <c r="G7397" t="s">
        <v>53</v>
      </c>
      <c r="H7397" t="s">
        <v>3729</v>
      </c>
      <c r="I7397" t="s">
        <v>79</v>
      </c>
      <c r="J7397">
        <v>1</v>
      </c>
      <c r="K7397">
        <v>26393</v>
      </c>
      <c r="L7397" t="str">
        <f>IFERROR(INDEX(play_attribution!$B$2:$B$328,MATCH(A7397,play_attribution!$A$2:$A$328,0)),"")</f>
        <v/>
      </c>
      <c r="M7397" t="str">
        <f>VLOOKUP(H7397,seller_roster!$A$2:$B$85,2,FALSE)</f>
        <v>True Ito</v>
      </c>
      <c r="N7397" t="str">
        <f>VLOOKUP(C7397,accounts!$A$2:$F$9615,2,FALSE)</f>
        <v>Wholesale &amp; Distribution</v>
      </c>
      <c r="O7397" t="str">
        <f>VLOOKUP(C7397,accounts!$A$2:$F$9615,3,FALSE)</f>
        <v>$5M-$10M</v>
      </c>
      <c r="P7397" t="str">
        <f>VLOOKUP(C7397,accounts!$A$2:$F$9615,5,FALSE)</f>
        <v>Central</v>
      </c>
      <c r="Q7397" t="b">
        <f t="shared" si="117"/>
        <v>1</v>
      </c>
      <c r="R7397" t="e">
        <f>INDEX(removed_duplicate_rows!$A$5:$A$39,MATCH(wins!A7397,removed_duplicate_rows!$A$5:$A$39,0))</f>
        <v>#N/A</v>
      </c>
    </row>
    <row r="7398" spans="1:18" ht="15.75" customHeight="1" x14ac:dyDescent="0.2">
      <c r="A7398" t="s">
        <v>22326</v>
      </c>
      <c r="B7398" t="s">
        <v>22327</v>
      </c>
      <c r="C7398" t="s">
        <v>22328</v>
      </c>
      <c r="D7398" s="10">
        <v>46102</v>
      </c>
      <c r="E7398" t="s">
        <v>19916</v>
      </c>
      <c r="F7398">
        <v>7</v>
      </c>
      <c r="G7398" t="s">
        <v>53</v>
      </c>
      <c r="H7398" t="s">
        <v>73</v>
      </c>
      <c r="I7398" t="s">
        <v>55</v>
      </c>
      <c r="J7398">
        <v>1</v>
      </c>
      <c r="K7398">
        <v>17380</v>
      </c>
      <c r="L7398" t="str">
        <f>IFERROR(INDEX(play_attribution!$B$2:$B$328,MATCH(A7398,play_attribution!$A$2:$A$328,0)),"")</f>
        <v/>
      </c>
      <c r="M7398" t="str">
        <f>VLOOKUP(H7398,seller_roster!$A$2:$B$85,2,FALSE)</f>
        <v>Rhea Ruiz</v>
      </c>
      <c r="N7398" t="str">
        <f>VLOOKUP(C7398,accounts!$A$2:$F$9615,2,FALSE)</f>
        <v>Professional Services</v>
      </c>
      <c r="O7398" t="str">
        <f>VLOOKUP(C7398,accounts!$A$2:$F$9615,3,FALSE)</f>
        <v>$5M-$10M</v>
      </c>
      <c r="P7398" t="str">
        <f>VLOOKUP(C7398,accounts!$A$2:$F$9615,5,FALSE)</f>
        <v>Central</v>
      </c>
      <c r="Q7398" t="b">
        <f t="shared" si="117"/>
        <v>1</v>
      </c>
      <c r="R7398" t="e">
        <f>INDEX(removed_duplicate_rows!$A$5:$A$39,MATCH(wins!A7398,removed_duplicate_rows!$A$5:$A$39,0))</f>
        <v>#N/A</v>
      </c>
    </row>
    <row r="7399" spans="1:18" ht="15.75" customHeight="1" x14ac:dyDescent="0.2">
      <c r="A7399" t="s">
        <v>22329</v>
      </c>
      <c r="B7399" t="s">
        <v>22330</v>
      </c>
      <c r="C7399" t="s">
        <v>22331</v>
      </c>
      <c r="D7399" s="10">
        <v>46102</v>
      </c>
      <c r="E7399" t="s">
        <v>19916</v>
      </c>
      <c r="F7399">
        <v>7</v>
      </c>
      <c r="G7399" t="s">
        <v>53</v>
      </c>
      <c r="H7399" t="s">
        <v>73</v>
      </c>
      <c r="I7399" t="s">
        <v>55</v>
      </c>
      <c r="J7399">
        <v>1</v>
      </c>
      <c r="K7399">
        <v>44534</v>
      </c>
      <c r="L7399" t="str">
        <f>IFERROR(INDEX(play_attribution!$B$2:$B$328,MATCH(A7399,play_attribution!$A$2:$A$328,0)),"")</f>
        <v/>
      </c>
      <c r="M7399" t="str">
        <f>VLOOKUP(H7399,seller_roster!$A$2:$B$85,2,FALSE)</f>
        <v>Rhea Ruiz</v>
      </c>
      <c r="N7399" t="str">
        <f>VLOOKUP(C7399,accounts!$A$2:$F$9615,2,FALSE)</f>
        <v>Retail Multi-Location</v>
      </c>
      <c r="O7399" t="str">
        <f>VLOOKUP(C7399,accounts!$A$2:$F$9615,3,FALSE)</f>
        <v>$5M-$10M</v>
      </c>
      <c r="P7399" t="str">
        <f>VLOOKUP(C7399,accounts!$A$2:$F$9615,5,FALSE)</f>
        <v>East</v>
      </c>
      <c r="Q7399" t="b">
        <f t="shared" si="117"/>
        <v>1</v>
      </c>
      <c r="R7399" t="e">
        <f>INDEX(removed_duplicate_rows!$A$5:$A$39,MATCH(wins!A7399,removed_duplicate_rows!$A$5:$A$39,0))</f>
        <v>#N/A</v>
      </c>
    </row>
    <row r="7400" spans="1:18" ht="15.75" customHeight="1" x14ac:dyDescent="0.2">
      <c r="A7400" t="s">
        <v>22332</v>
      </c>
      <c r="B7400" t="s">
        <v>22333</v>
      </c>
      <c r="C7400" t="s">
        <v>22334</v>
      </c>
      <c r="D7400" s="10">
        <v>46102</v>
      </c>
      <c r="E7400" t="s">
        <v>19916</v>
      </c>
      <c r="F7400">
        <v>7</v>
      </c>
      <c r="G7400" t="s">
        <v>53</v>
      </c>
      <c r="H7400" t="s">
        <v>73</v>
      </c>
      <c r="I7400" t="s">
        <v>55</v>
      </c>
      <c r="J7400">
        <v>1</v>
      </c>
      <c r="K7400">
        <v>15345</v>
      </c>
      <c r="L7400" t="str">
        <f>IFERROR(INDEX(play_attribution!$B$2:$B$328,MATCH(A7400,play_attribution!$A$2:$A$328,0)),"")</f>
        <v/>
      </c>
      <c r="M7400" t="str">
        <f>VLOOKUP(H7400,seller_roster!$A$2:$B$85,2,FALSE)</f>
        <v>Rhea Ruiz</v>
      </c>
      <c r="N7400" t="str">
        <f>VLOOKUP(C7400,accounts!$A$2:$F$9615,2,FALSE)</f>
        <v>Professional Services</v>
      </c>
      <c r="O7400" t="str">
        <f>VLOOKUP(C7400,accounts!$A$2:$F$9615,3,FALSE)</f>
        <v>$5M-$10M</v>
      </c>
      <c r="P7400" t="str">
        <f>VLOOKUP(C7400,accounts!$A$2:$F$9615,5,FALSE)</f>
        <v>Central</v>
      </c>
      <c r="Q7400" t="b">
        <f t="shared" si="117"/>
        <v>1</v>
      </c>
      <c r="R7400" t="e">
        <f>INDEX(removed_duplicate_rows!$A$5:$A$39,MATCH(wins!A7400,removed_duplicate_rows!$A$5:$A$39,0))</f>
        <v>#N/A</v>
      </c>
    </row>
    <row r="7401" spans="1:18" ht="15.75" customHeight="1" x14ac:dyDescent="0.2">
      <c r="A7401" t="s">
        <v>22335</v>
      </c>
      <c r="B7401" t="s">
        <v>22336</v>
      </c>
      <c r="C7401" t="s">
        <v>22337</v>
      </c>
      <c r="D7401" s="10">
        <v>46102</v>
      </c>
      <c r="E7401" t="s">
        <v>19916</v>
      </c>
      <c r="F7401">
        <v>7</v>
      </c>
      <c r="G7401" t="s">
        <v>53</v>
      </c>
      <c r="H7401" t="s">
        <v>3729</v>
      </c>
      <c r="I7401" t="s">
        <v>55</v>
      </c>
      <c r="J7401">
        <v>1</v>
      </c>
      <c r="K7401">
        <v>14154</v>
      </c>
      <c r="L7401" t="str">
        <f>IFERROR(INDEX(play_attribution!$B$2:$B$328,MATCH(A7401,play_attribution!$A$2:$A$328,0)),"")</f>
        <v/>
      </c>
      <c r="M7401" t="str">
        <f>VLOOKUP(H7401,seller_roster!$A$2:$B$85,2,FALSE)</f>
        <v>True Ito</v>
      </c>
      <c r="N7401" t="str">
        <f>VLOOKUP(C7401,accounts!$A$2:$F$9615,2,FALSE)</f>
        <v>Logistics</v>
      </c>
      <c r="O7401" t="str">
        <f>VLOOKUP(C7401,accounts!$A$2:$F$9615,3,FALSE)</f>
        <v>$5M-$10M</v>
      </c>
      <c r="P7401" t="str">
        <f>VLOOKUP(C7401,accounts!$A$2:$F$9615,5,FALSE)</f>
        <v>West</v>
      </c>
      <c r="Q7401" t="b">
        <f t="shared" si="117"/>
        <v>1</v>
      </c>
      <c r="R7401" t="e">
        <f>INDEX(removed_duplicate_rows!$A$5:$A$39,MATCH(wins!A7401,removed_duplicate_rows!$A$5:$A$39,0))</f>
        <v>#N/A</v>
      </c>
    </row>
    <row r="7402" spans="1:18" ht="15.75" customHeight="1" x14ac:dyDescent="0.2">
      <c r="A7402" t="s">
        <v>22338</v>
      </c>
      <c r="B7402" t="s">
        <v>22339</v>
      </c>
      <c r="C7402" t="s">
        <v>22340</v>
      </c>
      <c r="D7402" s="10">
        <v>46102</v>
      </c>
      <c r="E7402" t="s">
        <v>19916</v>
      </c>
      <c r="F7402">
        <v>7</v>
      </c>
      <c r="G7402" t="s">
        <v>53</v>
      </c>
      <c r="H7402" t="s">
        <v>65</v>
      </c>
      <c r="I7402" t="s">
        <v>55</v>
      </c>
      <c r="J7402">
        <v>1</v>
      </c>
      <c r="K7402">
        <v>13388</v>
      </c>
      <c r="L7402" t="str">
        <f>IFERROR(INDEX(play_attribution!$B$2:$B$328,MATCH(A7402,play_attribution!$A$2:$A$328,0)),"")</f>
        <v/>
      </c>
      <c r="M7402" t="str">
        <f>VLOOKUP(H7402,seller_roster!$A$2:$B$85,2,FALSE)</f>
        <v>Bryn Moreau</v>
      </c>
      <c r="N7402" t="str">
        <f>VLOOKUP(C7402,accounts!$A$2:$F$9615,2,FALSE)</f>
        <v>Hospitality Group</v>
      </c>
      <c r="O7402" t="str">
        <f>VLOOKUP(C7402,accounts!$A$2:$F$9615,3,FALSE)</f>
        <v>$2.5M-$5M</v>
      </c>
      <c r="P7402" t="str">
        <f>VLOOKUP(C7402,accounts!$A$2:$F$9615,5,FALSE)</f>
        <v>West</v>
      </c>
      <c r="Q7402" t="b">
        <f t="shared" si="117"/>
        <v>1</v>
      </c>
      <c r="R7402" t="e">
        <f>INDEX(removed_duplicate_rows!$A$5:$A$39,MATCH(wins!A7402,removed_duplicate_rows!$A$5:$A$39,0))</f>
        <v>#N/A</v>
      </c>
    </row>
    <row r="7403" spans="1:18" ht="15.75" customHeight="1" x14ac:dyDescent="0.2">
      <c r="A7403" t="s">
        <v>22341</v>
      </c>
      <c r="B7403" t="s">
        <v>22342</v>
      </c>
      <c r="C7403" t="s">
        <v>22343</v>
      </c>
      <c r="D7403" s="10">
        <v>46102</v>
      </c>
      <c r="E7403" t="s">
        <v>19916</v>
      </c>
      <c r="F7403">
        <v>7</v>
      </c>
      <c r="G7403" t="s">
        <v>77</v>
      </c>
      <c r="H7403" t="s">
        <v>140</v>
      </c>
      <c r="I7403" t="s">
        <v>79</v>
      </c>
      <c r="J7403">
        <v>1</v>
      </c>
      <c r="K7403">
        <v>9477</v>
      </c>
      <c r="L7403" t="str">
        <f>IFERROR(INDEX(play_attribution!$B$2:$B$328,MATCH(A7403,play_attribution!$A$2:$A$328,0)),"")</f>
        <v/>
      </c>
      <c r="M7403" t="str">
        <f>VLOOKUP(H7403,seller_roster!$A$2:$B$85,2,FALSE)</f>
        <v>Lane Lindqvist</v>
      </c>
      <c r="N7403" t="str">
        <f>VLOOKUP(C7403,accounts!$A$2:$F$9615,2,FALSE)</f>
        <v>Wholesale &amp; Distribution</v>
      </c>
      <c r="O7403" t="str">
        <f>VLOOKUP(C7403,accounts!$A$2:$F$9615,3,FALSE)</f>
        <v>$2.5M-$5M</v>
      </c>
      <c r="P7403" t="str">
        <f>VLOOKUP(C7403,accounts!$A$2:$F$9615,5,FALSE)</f>
        <v>Central</v>
      </c>
      <c r="Q7403" t="b">
        <f t="shared" si="117"/>
        <v>1</v>
      </c>
      <c r="R7403" t="e">
        <f>INDEX(removed_duplicate_rows!$A$5:$A$39,MATCH(wins!A7403,removed_duplicate_rows!$A$5:$A$39,0))</f>
        <v>#N/A</v>
      </c>
    </row>
    <row r="7404" spans="1:18" ht="15.75" customHeight="1" x14ac:dyDescent="0.2">
      <c r="A7404" t="s">
        <v>22344</v>
      </c>
      <c r="B7404" t="s">
        <v>22345</v>
      </c>
      <c r="C7404" t="s">
        <v>22346</v>
      </c>
      <c r="D7404" s="10">
        <v>46102</v>
      </c>
      <c r="E7404" t="s">
        <v>19916</v>
      </c>
      <c r="F7404">
        <v>7</v>
      </c>
      <c r="G7404" t="s">
        <v>77</v>
      </c>
      <c r="H7404" t="s">
        <v>103</v>
      </c>
      <c r="I7404" t="s">
        <v>79</v>
      </c>
      <c r="J7404">
        <v>1</v>
      </c>
      <c r="K7404">
        <v>7436</v>
      </c>
      <c r="L7404" t="str">
        <f>IFERROR(INDEX(play_attribution!$B$2:$B$328,MATCH(A7404,play_attribution!$A$2:$A$328,0)),"")</f>
        <v/>
      </c>
      <c r="M7404" t="str">
        <f>VLOOKUP(H7404,seller_roster!$A$2:$B$85,2,FALSE)</f>
        <v>Jax Reyes</v>
      </c>
      <c r="N7404" t="str">
        <f>VLOOKUP(C7404,accounts!$A$2:$F$9615,2,FALSE)</f>
        <v>Construction</v>
      </c>
      <c r="O7404" t="str">
        <f>VLOOKUP(C7404,accounts!$A$2:$F$9615,3,FALSE)</f>
        <v>$2.5M-$5M</v>
      </c>
      <c r="P7404" t="str">
        <f>VLOOKUP(C7404,accounts!$A$2:$F$9615,5,FALSE)</f>
        <v>Central</v>
      </c>
      <c r="Q7404" t="b">
        <f t="shared" si="117"/>
        <v>1</v>
      </c>
      <c r="R7404" t="e">
        <f>INDEX(removed_duplicate_rows!$A$5:$A$39,MATCH(wins!A7404,removed_duplicate_rows!$A$5:$A$39,0))</f>
        <v>#N/A</v>
      </c>
    </row>
    <row r="7405" spans="1:18" ht="15.75" customHeight="1" x14ac:dyDescent="0.2">
      <c r="A7405" t="s">
        <v>22347</v>
      </c>
      <c r="B7405" t="s">
        <v>22348</v>
      </c>
      <c r="C7405" t="s">
        <v>22349</v>
      </c>
      <c r="D7405" s="10">
        <v>46102</v>
      </c>
      <c r="E7405" t="s">
        <v>19916</v>
      </c>
      <c r="F7405">
        <v>7</v>
      </c>
      <c r="G7405" t="s">
        <v>77</v>
      </c>
      <c r="H7405" t="s">
        <v>1230</v>
      </c>
      <c r="I7405" t="s">
        <v>79</v>
      </c>
      <c r="J7405">
        <v>1</v>
      </c>
      <c r="K7405">
        <v>12154</v>
      </c>
      <c r="L7405" t="str">
        <f>IFERROR(INDEX(play_attribution!$B$2:$B$328,MATCH(A7405,play_attribution!$A$2:$A$328,0)),"")</f>
        <v/>
      </c>
      <c r="M7405" t="str">
        <f>VLOOKUP(H7405,seller_roster!$A$2:$B$85,2,FALSE)</f>
        <v>Lennon Doyle</v>
      </c>
      <c r="N7405" t="str">
        <f>VLOOKUP(C7405,accounts!$A$2:$F$9615,2,FALSE)</f>
        <v>Field Services</v>
      </c>
      <c r="O7405" t="str">
        <f>VLOOKUP(C7405,accounts!$A$2:$F$9615,3,FALSE)</f>
        <v>$2.5M-$5M</v>
      </c>
      <c r="P7405" t="str">
        <f>VLOOKUP(C7405,accounts!$A$2:$F$9615,5,FALSE)</f>
        <v>East</v>
      </c>
      <c r="Q7405" t="b">
        <f t="shared" si="117"/>
        <v>1</v>
      </c>
      <c r="R7405" t="e">
        <f>INDEX(removed_duplicate_rows!$A$5:$A$39,MATCH(wins!A7405,removed_duplicate_rows!$A$5:$A$39,0))</f>
        <v>#N/A</v>
      </c>
    </row>
    <row r="7406" spans="1:18" ht="15.75" customHeight="1" x14ac:dyDescent="0.2">
      <c r="A7406" t="s">
        <v>22350</v>
      </c>
      <c r="B7406" t="s">
        <v>22351</v>
      </c>
      <c r="C7406" t="s">
        <v>22352</v>
      </c>
      <c r="D7406" s="10">
        <v>46102</v>
      </c>
      <c r="E7406" t="s">
        <v>19916</v>
      </c>
      <c r="F7406">
        <v>7</v>
      </c>
      <c r="G7406" t="s">
        <v>77</v>
      </c>
      <c r="H7406" t="s">
        <v>191</v>
      </c>
      <c r="I7406" t="s">
        <v>55</v>
      </c>
      <c r="J7406">
        <v>1</v>
      </c>
      <c r="K7406">
        <v>6532</v>
      </c>
      <c r="L7406" t="str">
        <f>IFERROR(INDEX(play_attribution!$B$2:$B$328,MATCH(A7406,play_attribution!$A$2:$A$328,0)),"")</f>
        <v/>
      </c>
      <c r="M7406" t="str">
        <f>VLOOKUP(H7406,seller_roster!$A$2:$B$85,2,FALSE)</f>
        <v>Blake Lindqvist</v>
      </c>
      <c r="N7406" t="str">
        <f>VLOOKUP(C7406,accounts!$A$2:$F$9615,2,FALSE)</f>
        <v>Logistics</v>
      </c>
      <c r="O7406" t="str">
        <f>VLOOKUP(C7406,accounts!$A$2:$F$9615,3,FALSE)</f>
        <v>$5M-$10M</v>
      </c>
      <c r="P7406" t="str">
        <f>VLOOKUP(C7406,accounts!$A$2:$F$9615,5,FALSE)</f>
        <v>Central</v>
      </c>
      <c r="Q7406" t="b">
        <f t="shared" si="117"/>
        <v>1</v>
      </c>
      <c r="R7406" t="e">
        <f>INDEX(removed_duplicate_rows!$A$5:$A$39,MATCH(wins!A7406,removed_duplicate_rows!$A$5:$A$39,0))</f>
        <v>#N/A</v>
      </c>
    </row>
    <row r="7407" spans="1:18" ht="15.75" customHeight="1" x14ac:dyDescent="0.2">
      <c r="A7407" t="s">
        <v>22353</v>
      </c>
      <c r="B7407" t="s">
        <v>22354</v>
      </c>
      <c r="C7407" t="s">
        <v>22355</v>
      </c>
      <c r="D7407" s="10">
        <v>46102</v>
      </c>
      <c r="E7407" t="s">
        <v>19916</v>
      </c>
      <c r="F7407">
        <v>7</v>
      </c>
      <c r="G7407" t="s">
        <v>77</v>
      </c>
      <c r="H7407" t="s">
        <v>95</v>
      </c>
      <c r="I7407" t="s">
        <v>55</v>
      </c>
      <c r="J7407">
        <v>1</v>
      </c>
      <c r="K7407">
        <v>11760</v>
      </c>
      <c r="L7407" t="str">
        <f>IFERROR(INDEX(play_attribution!$B$2:$B$328,MATCH(A7407,play_attribution!$A$2:$A$328,0)),"")</f>
        <v/>
      </c>
      <c r="M7407" t="str">
        <f>VLOOKUP(H7407,seller_roster!$A$2:$B$85,2,FALSE)</f>
        <v>Frankie Ferro</v>
      </c>
      <c r="N7407" t="str">
        <f>VLOOKUP(C7407,accounts!$A$2:$F$9615,2,FALSE)</f>
        <v>Professional Services</v>
      </c>
      <c r="O7407" t="str">
        <f>VLOOKUP(C7407,accounts!$A$2:$F$9615,3,FALSE)</f>
        <v>$2.5M-$5M</v>
      </c>
      <c r="P7407" t="str">
        <f>VLOOKUP(C7407,accounts!$A$2:$F$9615,5,FALSE)</f>
        <v>Central</v>
      </c>
      <c r="Q7407" t="b">
        <f t="shared" si="117"/>
        <v>1</v>
      </c>
      <c r="R7407" t="e">
        <f>INDEX(removed_duplicate_rows!$A$5:$A$39,MATCH(wins!A7407,removed_duplicate_rows!$A$5:$A$39,0))</f>
        <v>#N/A</v>
      </c>
    </row>
    <row r="7408" spans="1:18" ht="15.75" customHeight="1" x14ac:dyDescent="0.2">
      <c r="A7408" t="s">
        <v>22356</v>
      </c>
      <c r="B7408" t="s">
        <v>22357</v>
      </c>
      <c r="C7408" t="s">
        <v>22358</v>
      </c>
      <c r="D7408" s="10">
        <v>46102</v>
      </c>
      <c r="E7408" t="s">
        <v>19916</v>
      </c>
      <c r="F7408">
        <v>7</v>
      </c>
      <c r="G7408" t="s">
        <v>77</v>
      </c>
      <c r="H7408" t="s">
        <v>151</v>
      </c>
      <c r="I7408" t="s">
        <v>79</v>
      </c>
      <c r="J7408">
        <v>1</v>
      </c>
      <c r="K7408">
        <v>4880</v>
      </c>
      <c r="L7408" t="str">
        <f>IFERROR(INDEX(play_attribution!$B$2:$B$328,MATCH(A7408,play_attribution!$A$2:$A$328,0)),"")</f>
        <v/>
      </c>
      <c r="M7408" t="str">
        <f>VLOOKUP(H7408,seller_roster!$A$2:$B$85,2,FALSE)</f>
        <v>Marley Lindqvist</v>
      </c>
      <c r="N7408" t="str">
        <f>VLOOKUP(C7408,accounts!$A$2:$F$9615,2,FALSE)</f>
        <v>Nonprofit</v>
      </c>
      <c r="O7408" t="str">
        <f>VLOOKUP(C7408,accounts!$A$2:$F$9615,3,FALSE)</f>
        <v>$2.5M-$5M</v>
      </c>
      <c r="P7408" t="str">
        <f>VLOOKUP(C7408,accounts!$A$2:$F$9615,5,FALSE)</f>
        <v>West</v>
      </c>
      <c r="Q7408" t="b">
        <f t="shared" si="117"/>
        <v>1</v>
      </c>
      <c r="R7408" t="e">
        <f>INDEX(removed_duplicate_rows!$A$5:$A$39,MATCH(wins!A7408,removed_duplicate_rows!$A$5:$A$39,0))</f>
        <v>#N/A</v>
      </c>
    </row>
    <row r="7409" spans="1:18" ht="15.75" customHeight="1" x14ac:dyDescent="0.2">
      <c r="A7409" t="s">
        <v>22359</v>
      </c>
      <c r="B7409" t="s">
        <v>22360</v>
      </c>
      <c r="C7409" t="s">
        <v>22361</v>
      </c>
      <c r="D7409" s="10">
        <v>46102</v>
      </c>
      <c r="E7409" t="s">
        <v>19916</v>
      </c>
      <c r="F7409">
        <v>7</v>
      </c>
      <c r="G7409" t="s">
        <v>77</v>
      </c>
      <c r="H7409" t="s">
        <v>173</v>
      </c>
      <c r="I7409" t="s">
        <v>55</v>
      </c>
      <c r="J7409">
        <v>1</v>
      </c>
      <c r="K7409">
        <v>10992</v>
      </c>
      <c r="L7409" t="str">
        <f>IFERROR(INDEX(play_attribution!$B$2:$B$328,MATCH(A7409,play_attribution!$A$2:$A$328,0)),"")</f>
        <v/>
      </c>
      <c r="M7409" t="str">
        <f>VLOOKUP(H7409,seller_roster!$A$2:$B$85,2,FALSE)</f>
        <v>Pia Reyes</v>
      </c>
      <c r="N7409" t="str">
        <f>VLOOKUP(C7409,accounts!$A$2:$F$9615,2,FALSE)</f>
        <v>Nonprofit</v>
      </c>
      <c r="O7409" t="str">
        <f>VLOOKUP(C7409,accounts!$A$2:$F$9615,3,FALSE)</f>
        <v>$5M-$10M</v>
      </c>
      <c r="P7409" t="str">
        <f>VLOOKUP(C7409,accounts!$A$2:$F$9615,5,FALSE)</f>
        <v>Central</v>
      </c>
      <c r="Q7409" t="b">
        <f t="shared" si="117"/>
        <v>1</v>
      </c>
      <c r="R7409" t="e">
        <f>INDEX(removed_duplicate_rows!$A$5:$A$39,MATCH(wins!A7409,removed_duplicate_rows!$A$5:$A$39,0))</f>
        <v>#N/A</v>
      </c>
    </row>
    <row r="7410" spans="1:18" ht="15.75" customHeight="1" x14ac:dyDescent="0.2">
      <c r="A7410" t="s">
        <v>22362</v>
      </c>
      <c r="B7410" t="s">
        <v>22363</v>
      </c>
      <c r="C7410" t="s">
        <v>22364</v>
      </c>
      <c r="D7410" s="10">
        <v>46102</v>
      </c>
      <c r="E7410" t="s">
        <v>19916</v>
      </c>
      <c r="F7410">
        <v>7</v>
      </c>
      <c r="G7410" t="s">
        <v>77</v>
      </c>
      <c r="H7410" t="s">
        <v>151</v>
      </c>
      <c r="I7410" t="s">
        <v>79</v>
      </c>
      <c r="J7410">
        <v>1</v>
      </c>
      <c r="K7410">
        <v>9337</v>
      </c>
      <c r="L7410" t="str">
        <f>IFERROR(INDEX(play_attribution!$B$2:$B$328,MATCH(A7410,play_attribution!$A$2:$A$328,0)),"")</f>
        <v/>
      </c>
      <c r="M7410" t="str">
        <f>VLOOKUP(H7410,seller_roster!$A$2:$B$85,2,FALSE)</f>
        <v>Marley Lindqvist</v>
      </c>
      <c r="N7410" t="str">
        <f>VLOOKUP(C7410,accounts!$A$2:$F$9615,2,FALSE)</f>
        <v>Hospitality Group</v>
      </c>
      <c r="O7410" t="str">
        <f>VLOOKUP(C7410,accounts!$A$2:$F$9615,3,FALSE)</f>
        <v>$2.5M-$5M</v>
      </c>
      <c r="P7410" t="str">
        <f>VLOOKUP(C7410,accounts!$A$2:$F$9615,5,FALSE)</f>
        <v>East</v>
      </c>
      <c r="Q7410" t="b">
        <f t="shared" si="117"/>
        <v>1</v>
      </c>
      <c r="R7410" t="e">
        <f>INDEX(removed_duplicate_rows!$A$5:$A$39,MATCH(wins!A7410,removed_duplicate_rows!$A$5:$A$39,0))</f>
        <v>#N/A</v>
      </c>
    </row>
    <row r="7411" spans="1:18" ht="15.75" customHeight="1" x14ac:dyDescent="0.2">
      <c r="A7411" t="s">
        <v>22365</v>
      </c>
      <c r="B7411" t="s">
        <v>22366</v>
      </c>
      <c r="C7411" t="s">
        <v>22367</v>
      </c>
      <c r="D7411" s="10">
        <v>46102</v>
      </c>
      <c r="E7411" t="s">
        <v>19916</v>
      </c>
      <c r="F7411">
        <v>7</v>
      </c>
      <c r="G7411" t="s">
        <v>77</v>
      </c>
      <c r="H7411" t="s">
        <v>129</v>
      </c>
      <c r="I7411" t="s">
        <v>79</v>
      </c>
      <c r="J7411">
        <v>1</v>
      </c>
      <c r="K7411">
        <v>8728</v>
      </c>
      <c r="L7411" t="str">
        <f>IFERROR(INDEX(play_attribution!$B$2:$B$328,MATCH(A7411,play_attribution!$A$2:$A$328,0)),"")</f>
        <v/>
      </c>
      <c r="M7411" t="str">
        <f>VLOOKUP(H7411,seller_roster!$A$2:$B$85,2,FALSE)</f>
        <v>Gray Vega</v>
      </c>
      <c r="N7411" t="str">
        <f>VLOOKUP(C7411,accounts!$A$2:$F$9615,2,FALSE)</f>
        <v>Professional Services</v>
      </c>
      <c r="O7411" t="str">
        <f>VLOOKUP(C7411,accounts!$A$2:$F$9615,3,FALSE)</f>
        <v>$5M-$10M</v>
      </c>
      <c r="P7411" t="str">
        <f>VLOOKUP(C7411,accounts!$A$2:$F$9615,5,FALSE)</f>
        <v>East</v>
      </c>
      <c r="Q7411" t="b">
        <f t="shared" si="117"/>
        <v>1</v>
      </c>
      <c r="R7411" t="e">
        <f>INDEX(removed_duplicate_rows!$A$5:$A$39,MATCH(wins!A7411,removed_duplicate_rows!$A$5:$A$39,0))</f>
        <v>#N/A</v>
      </c>
    </row>
    <row r="7412" spans="1:18" ht="15.75" customHeight="1" x14ac:dyDescent="0.2">
      <c r="A7412" t="s">
        <v>22368</v>
      </c>
      <c r="B7412" t="s">
        <v>22369</v>
      </c>
      <c r="C7412" t="s">
        <v>22370</v>
      </c>
      <c r="D7412" s="10">
        <v>46102</v>
      </c>
      <c r="E7412" t="s">
        <v>19916</v>
      </c>
      <c r="F7412">
        <v>7</v>
      </c>
      <c r="G7412" t="s">
        <v>77</v>
      </c>
      <c r="H7412" t="s">
        <v>103</v>
      </c>
      <c r="I7412" t="s">
        <v>79</v>
      </c>
      <c r="J7412">
        <v>1</v>
      </c>
      <c r="K7412">
        <v>8371</v>
      </c>
      <c r="L7412" t="str">
        <f>IFERROR(INDEX(play_attribution!$B$2:$B$328,MATCH(A7412,play_attribution!$A$2:$A$328,0)),"")</f>
        <v/>
      </c>
      <c r="M7412" t="str">
        <f>VLOOKUP(H7412,seller_roster!$A$2:$B$85,2,FALSE)</f>
        <v>Jax Reyes</v>
      </c>
      <c r="N7412" t="str">
        <f>VLOOKUP(C7412,accounts!$A$2:$F$9615,2,FALSE)</f>
        <v>Logistics</v>
      </c>
      <c r="O7412" t="str">
        <f>VLOOKUP(C7412,accounts!$A$2:$F$9615,3,FALSE)</f>
        <v>&lt;$1M</v>
      </c>
      <c r="P7412" t="str">
        <f>VLOOKUP(C7412,accounts!$A$2:$F$9615,5,FALSE)</f>
        <v>East</v>
      </c>
      <c r="Q7412" t="b">
        <f t="shared" si="117"/>
        <v>1</v>
      </c>
      <c r="R7412" t="e">
        <f>INDEX(removed_duplicate_rows!$A$5:$A$39,MATCH(wins!A7412,removed_duplicate_rows!$A$5:$A$39,0))</f>
        <v>#N/A</v>
      </c>
    </row>
    <row r="7413" spans="1:18" ht="15.75" customHeight="1" x14ac:dyDescent="0.2">
      <c r="A7413" t="s">
        <v>22371</v>
      </c>
      <c r="B7413" t="s">
        <v>22372</v>
      </c>
      <c r="C7413" t="s">
        <v>22373</v>
      </c>
      <c r="D7413" s="10">
        <v>46102</v>
      </c>
      <c r="E7413" t="s">
        <v>19916</v>
      </c>
      <c r="F7413">
        <v>7</v>
      </c>
      <c r="G7413" t="s">
        <v>77</v>
      </c>
      <c r="H7413" t="s">
        <v>214</v>
      </c>
      <c r="I7413" t="s">
        <v>79</v>
      </c>
      <c r="J7413">
        <v>1</v>
      </c>
      <c r="K7413">
        <v>6117</v>
      </c>
      <c r="L7413" t="str">
        <f>IFERROR(INDEX(play_attribution!$B$2:$B$328,MATCH(A7413,play_attribution!$A$2:$A$328,0)),"")</f>
        <v/>
      </c>
      <c r="M7413" t="str">
        <f>VLOOKUP(H7413,seller_roster!$A$2:$B$85,2,FALSE)</f>
        <v>Rhea Abadi</v>
      </c>
      <c r="N7413" t="str">
        <f>VLOOKUP(C7413,accounts!$A$2:$F$9615,2,FALSE)</f>
        <v>Construction</v>
      </c>
      <c r="O7413" t="str">
        <f>VLOOKUP(C7413,accounts!$A$2:$F$9615,3,FALSE)</f>
        <v>$2.5M-$5M</v>
      </c>
      <c r="P7413" t="str">
        <f>VLOOKUP(C7413,accounts!$A$2:$F$9615,5,FALSE)</f>
        <v>West</v>
      </c>
      <c r="Q7413" t="b">
        <f t="shared" si="117"/>
        <v>1</v>
      </c>
      <c r="R7413" t="e">
        <f>INDEX(removed_duplicate_rows!$A$5:$A$39,MATCH(wins!A7413,removed_duplicate_rows!$A$5:$A$39,0))</f>
        <v>#N/A</v>
      </c>
    </row>
    <row r="7414" spans="1:18" ht="15.75" customHeight="1" x14ac:dyDescent="0.2">
      <c r="A7414" t="s">
        <v>22374</v>
      </c>
      <c r="B7414" t="s">
        <v>22375</v>
      </c>
      <c r="C7414" t="s">
        <v>22376</v>
      </c>
      <c r="D7414" s="10">
        <v>46102</v>
      </c>
      <c r="E7414" t="s">
        <v>19916</v>
      </c>
      <c r="F7414">
        <v>7</v>
      </c>
      <c r="G7414" t="s">
        <v>77</v>
      </c>
      <c r="H7414" t="s">
        <v>129</v>
      </c>
      <c r="I7414" t="s">
        <v>79</v>
      </c>
      <c r="J7414">
        <v>1</v>
      </c>
      <c r="K7414">
        <v>7245</v>
      </c>
      <c r="L7414" t="str">
        <f>IFERROR(INDEX(play_attribution!$B$2:$B$328,MATCH(A7414,play_attribution!$A$2:$A$328,0)),"")</f>
        <v/>
      </c>
      <c r="M7414" t="str">
        <f>VLOOKUP(H7414,seller_roster!$A$2:$B$85,2,FALSE)</f>
        <v>Gray Vega</v>
      </c>
      <c r="N7414" t="str">
        <f>VLOOKUP(C7414,accounts!$A$2:$F$9615,2,FALSE)</f>
        <v>Logistics</v>
      </c>
      <c r="O7414" t="str">
        <f>VLOOKUP(C7414,accounts!$A$2:$F$9615,3,FALSE)</f>
        <v>$2.5M-$5M</v>
      </c>
      <c r="P7414" t="str">
        <f>VLOOKUP(C7414,accounts!$A$2:$F$9615,5,FALSE)</f>
        <v>Central</v>
      </c>
      <c r="Q7414" t="b">
        <f t="shared" si="117"/>
        <v>1</v>
      </c>
      <c r="R7414" t="e">
        <f>INDEX(removed_duplicate_rows!$A$5:$A$39,MATCH(wins!A7414,removed_duplicate_rows!$A$5:$A$39,0))</f>
        <v>#N/A</v>
      </c>
    </row>
    <row r="7415" spans="1:18" ht="15.75" customHeight="1" x14ac:dyDescent="0.2">
      <c r="A7415" t="s">
        <v>22377</v>
      </c>
      <c r="B7415" t="s">
        <v>22378</v>
      </c>
      <c r="C7415" t="s">
        <v>22379</v>
      </c>
      <c r="D7415" s="10">
        <v>46102</v>
      </c>
      <c r="E7415" t="s">
        <v>19916</v>
      </c>
      <c r="F7415">
        <v>7</v>
      </c>
      <c r="G7415" t="s">
        <v>77</v>
      </c>
      <c r="H7415" t="s">
        <v>266</v>
      </c>
      <c r="I7415" t="s">
        <v>79</v>
      </c>
      <c r="J7415">
        <v>1</v>
      </c>
      <c r="K7415">
        <v>6660</v>
      </c>
      <c r="L7415" t="str">
        <f>IFERROR(INDEX(play_attribution!$B$2:$B$328,MATCH(A7415,play_attribution!$A$2:$A$328,0)),"")</f>
        <v/>
      </c>
      <c r="M7415" t="str">
        <f>VLOOKUP(H7415,seller_roster!$A$2:$B$85,2,FALSE)</f>
        <v>Dakota Vega</v>
      </c>
      <c r="N7415" t="str">
        <f>VLOOKUP(C7415,accounts!$A$2:$F$9615,2,FALSE)</f>
        <v>Hospitality Group</v>
      </c>
      <c r="O7415" t="str">
        <f>VLOOKUP(C7415,accounts!$A$2:$F$9615,3,FALSE)</f>
        <v>$2.5M-$5M</v>
      </c>
      <c r="P7415" t="str">
        <f>VLOOKUP(C7415,accounts!$A$2:$F$9615,5,FALSE)</f>
        <v>West</v>
      </c>
      <c r="Q7415" t="b">
        <f t="shared" si="117"/>
        <v>1</v>
      </c>
      <c r="R7415" t="e">
        <f>INDEX(removed_duplicate_rows!$A$5:$A$39,MATCH(wins!A7415,removed_duplicate_rows!$A$5:$A$39,0))</f>
        <v>#N/A</v>
      </c>
    </row>
    <row r="7416" spans="1:18" ht="15.75" customHeight="1" x14ac:dyDescent="0.2">
      <c r="A7416" t="s">
        <v>22380</v>
      </c>
      <c r="B7416" t="s">
        <v>22381</v>
      </c>
      <c r="C7416" t="s">
        <v>22382</v>
      </c>
      <c r="D7416" s="10">
        <v>46102</v>
      </c>
      <c r="E7416" t="s">
        <v>19916</v>
      </c>
      <c r="F7416">
        <v>7</v>
      </c>
      <c r="G7416" t="s">
        <v>77</v>
      </c>
      <c r="H7416" t="s">
        <v>129</v>
      </c>
      <c r="I7416" t="s">
        <v>55</v>
      </c>
      <c r="J7416">
        <v>1</v>
      </c>
      <c r="K7416">
        <v>7201</v>
      </c>
      <c r="L7416" t="str">
        <f>IFERROR(INDEX(play_attribution!$B$2:$B$328,MATCH(A7416,play_attribution!$A$2:$A$328,0)),"")</f>
        <v/>
      </c>
      <c r="M7416" t="str">
        <f>VLOOKUP(H7416,seller_roster!$A$2:$B$85,2,FALSE)</f>
        <v>Gray Vega</v>
      </c>
      <c r="N7416" t="str">
        <f>VLOOKUP(C7416,accounts!$A$2:$F$9615,2,FALSE)</f>
        <v>Hospitality Group</v>
      </c>
      <c r="O7416" t="str">
        <f>VLOOKUP(C7416,accounts!$A$2:$F$9615,3,FALSE)</f>
        <v>$1M-$2.5M</v>
      </c>
      <c r="P7416" t="str">
        <f>VLOOKUP(C7416,accounts!$A$2:$F$9615,5,FALSE)</f>
        <v>East</v>
      </c>
      <c r="Q7416" t="b">
        <f t="shared" si="117"/>
        <v>1</v>
      </c>
      <c r="R7416" t="e">
        <f>INDEX(removed_duplicate_rows!$A$5:$A$39,MATCH(wins!A7416,removed_duplicate_rows!$A$5:$A$39,0))</f>
        <v>#N/A</v>
      </c>
    </row>
    <row r="7417" spans="1:18" ht="15.75" customHeight="1" x14ac:dyDescent="0.2">
      <c r="A7417" t="s">
        <v>22383</v>
      </c>
      <c r="B7417" t="s">
        <v>22384</v>
      </c>
      <c r="C7417" t="s">
        <v>22385</v>
      </c>
      <c r="D7417" s="10">
        <v>46102</v>
      </c>
      <c r="E7417" t="s">
        <v>19916</v>
      </c>
      <c r="F7417">
        <v>7</v>
      </c>
      <c r="G7417" t="s">
        <v>77</v>
      </c>
      <c r="H7417" t="s">
        <v>618</v>
      </c>
      <c r="I7417" t="s">
        <v>79</v>
      </c>
      <c r="J7417">
        <v>1</v>
      </c>
      <c r="K7417">
        <v>7858</v>
      </c>
      <c r="L7417" t="str">
        <f>IFERROR(INDEX(play_attribution!$B$2:$B$328,MATCH(A7417,play_attribution!$A$2:$A$328,0)),"")</f>
        <v/>
      </c>
      <c r="M7417" t="str">
        <f>VLOOKUP(H7417,seller_roster!$A$2:$B$85,2,FALSE)</f>
        <v>Parker Reyes</v>
      </c>
      <c r="N7417" t="str">
        <f>VLOOKUP(C7417,accounts!$A$2:$F$9615,2,FALSE)</f>
        <v>Wholesale &amp; Distribution</v>
      </c>
      <c r="O7417" t="str">
        <f>VLOOKUP(C7417,accounts!$A$2:$F$9615,3,FALSE)</f>
        <v>$5M-$10M</v>
      </c>
      <c r="P7417" t="str">
        <f>VLOOKUP(C7417,accounts!$A$2:$F$9615,5,FALSE)</f>
        <v>East</v>
      </c>
      <c r="Q7417" t="b">
        <f t="shared" si="117"/>
        <v>1</v>
      </c>
      <c r="R7417" t="e">
        <f>INDEX(removed_duplicate_rows!$A$5:$A$39,MATCH(wins!A7417,removed_duplicate_rows!$A$5:$A$39,0))</f>
        <v>#N/A</v>
      </c>
    </row>
    <row r="7418" spans="1:18" ht="15.75" customHeight="1" x14ac:dyDescent="0.2">
      <c r="A7418" t="s">
        <v>22386</v>
      </c>
      <c r="B7418" t="s">
        <v>22387</v>
      </c>
      <c r="C7418" t="s">
        <v>22388</v>
      </c>
      <c r="D7418" s="10">
        <v>46102</v>
      </c>
      <c r="E7418" t="s">
        <v>19916</v>
      </c>
      <c r="F7418">
        <v>7</v>
      </c>
      <c r="G7418" t="s">
        <v>77</v>
      </c>
      <c r="H7418" t="s">
        <v>177</v>
      </c>
      <c r="I7418" t="s">
        <v>79</v>
      </c>
      <c r="J7418">
        <v>1</v>
      </c>
      <c r="K7418">
        <v>7157</v>
      </c>
      <c r="L7418" t="str">
        <f>IFERROR(INDEX(play_attribution!$B$2:$B$328,MATCH(A7418,play_attribution!$A$2:$A$328,0)),"")</f>
        <v/>
      </c>
      <c r="M7418" t="str">
        <f>VLOOKUP(H7418,seller_roster!$A$2:$B$85,2,FALSE)</f>
        <v>Gray Marsh</v>
      </c>
      <c r="N7418" t="str">
        <f>VLOOKUP(C7418,accounts!$A$2:$F$9615,2,FALSE)</f>
        <v>Manufacturing</v>
      </c>
      <c r="O7418" t="str">
        <f>VLOOKUP(C7418,accounts!$A$2:$F$9615,3,FALSE)</f>
        <v>$2.5M-$5M</v>
      </c>
      <c r="P7418" t="str">
        <f>VLOOKUP(C7418,accounts!$A$2:$F$9615,5,FALSE)</f>
        <v>West</v>
      </c>
      <c r="Q7418" t="b">
        <f t="shared" si="117"/>
        <v>1</v>
      </c>
      <c r="R7418" t="e">
        <f>INDEX(removed_duplicate_rows!$A$5:$A$39,MATCH(wins!A7418,removed_duplicate_rows!$A$5:$A$39,0))</f>
        <v>#N/A</v>
      </c>
    </row>
    <row r="7419" spans="1:18" ht="15.75" customHeight="1" x14ac:dyDescent="0.2">
      <c r="A7419" t="s">
        <v>22389</v>
      </c>
      <c r="B7419" t="s">
        <v>22390</v>
      </c>
      <c r="C7419" t="s">
        <v>22391</v>
      </c>
      <c r="D7419" s="10">
        <v>46102</v>
      </c>
      <c r="E7419" t="s">
        <v>19916</v>
      </c>
      <c r="F7419">
        <v>7</v>
      </c>
      <c r="G7419" t="s">
        <v>77</v>
      </c>
      <c r="H7419" t="s">
        <v>159</v>
      </c>
      <c r="I7419" t="s">
        <v>79</v>
      </c>
      <c r="J7419">
        <v>1</v>
      </c>
      <c r="K7419">
        <v>6388</v>
      </c>
      <c r="L7419" t="str">
        <f>IFERROR(INDEX(play_attribution!$B$2:$B$328,MATCH(A7419,play_attribution!$A$2:$A$328,0)),"")</f>
        <v/>
      </c>
      <c r="M7419" t="str">
        <f>VLOOKUP(H7419,seller_roster!$A$2:$B$85,2,FALSE)</f>
        <v>Kai Bianchi</v>
      </c>
      <c r="N7419" t="str">
        <f>VLOOKUP(C7419,accounts!$A$2:$F$9615,2,FALSE)</f>
        <v>Professional Services</v>
      </c>
      <c r="O7419" t="str">
        <f>VLOOKUP(C7419,accounts!$A$2:$F$9615,3,FALSE)</f>
        <v>$5M-$10M</v>
      </c>
      <c r="P7419" t="str">
        <f>VLOOKUP(C7419,accounts!$A$2:$F$9615,5,FALSE)</f>
        <v>East</v>
      </c>
      <c r="Q7419" t="b">
        <f t="shared" si="117"/>
        <v>1</v>
      </c>
      <c r="R7419" t="e">
        <f>INDEX(removed_duplicate_rows!$A$5:$A$39,MATCH(wins!A7419,removed_duplicate_rows!$A$5:$A$39,0))</f>
        <v>#N/A</v>
      </c>
    </row>
    <row r="7420" spans="1:18" ht="15.75" customHeight="1" x14ac:dyDescent="0.2">
      <c r="A7420" t="s">
        <v>22392</v>
      </c>
      <c r="B7420" t="s">
        <v>22393</v>
      </c>
      <c r="C7420" t="s">
        <v>22394</v>
      </c>
      <c r="D7420" s="10">
        <v>46102</v>
      </c>
      <c r="E7420" t="s">
        <v>19916</v>
      </c>
      <c r="F7420">
        <v>7</v>
      </c>
      <c r="G7420" t="s">
        <v>77</v>
      </c>
      <c r="H7420" t="s">
        <v>1230</v>
      </c>
      <c r="I7420" t="s">
        <v>79</v>
      </c>
      <c r="J7420">
        <v>1</v>
      </c>
      <c r="K7420">
        <v>11236</v>
      </c>
      <c r="L7420" t="str">
        <f>IFERROR(INDEX(play_attribution!$B$2:$B$328,MATCH(A7420,play_attribution!$A$2:$A$328,0)),"")</f>
        <v/>
      </c>
      <c r="M7420" t="str">
        <f>VLOOKUP(H7420,seller_roster!$A$2:$B$85,2,FALSE)</f>
        <v>Lennon Doyle</v>
      </c>
      <c r="N7420" t="str">
        <f>VLOOKUP(C7420,accounts!$A$2:$F$9615,2,FALSE)</f>
        <v>Wholesale &amp; Distribution</v>
      </c>
      <c r="O7420" t="str">
        <f>VLOOKUP(C7420,accounts!$A$2:$F$9615,3,FALSE)</f>
        <v>$1M-$2.5M</v>
      </c>
      <c r="P7420" t="str">
        <f>VLOOKUP(C7420,accounts!$A$2:$F$9615,5,FALSE)</f>
        <v>West</v>
      </c>
      <c r="Q7420" t="b">
        <f t="shared" si="117"/>
        <v>1</v>
      </c>
      <c r="R7420" t="e">
        <f>INDEX(removed_duplicate_rows!$A$5:$A$39,MATCH(wins!A7420,removed_duplicate_rows!$A$5:$A$39,0))</f>
        <v>#N/A</v>
      </c>
    </row>
    <row r="7421" spans="1:18" ht="15.75" customHeight="1" x14ac:dyDescent="0.2">
      <c r="A7421" t="s">
        <v>22395</v>
      </c>
      <c r="B7421" t="s">
        <v>22396</v>
      </c>
      <c r="C7421" t="s">
        <v>22397</v>
      </c>
      <c r="D7421" s="10">
        <v>46102</v>
      </c>
      <c r="E7421" t="s">
        <v>19916</v>
      </c>
      <c r="F7421">
        <v>7</v>
      </c>
      <c r="G7421" t="s">
        <v>77</v>
      </c>
      <c r="H7421" t="s">
        <v>118</v>
      </c>
      <c r="I7421" t="s">
        <v>55</v>
      </c>
      <c r="J7421">
        <v>1</v>
      </c>
      <c r="K7421">
        <v>7082</v>
      </c>
      <c r="L7421" t="str">
        <f>IFERROR(INDEX(play_attribution!$B$2:$B$328,MATCH(A7421,play_attribution!$A$2:$A$328,0)),"")</f>
        <v/>
      </c>
      <c r="M7421" t="str">
        <f>VLOOKUP(H7421,seller_roster!$A$2:$B$85,2,FALSE)</f>
        <v>Val Reyes</v>
      </c>
      <c r="N7421" t="str">
        <f>VLOOKUP(C7421,accounts!$A$2:$F$9615,2,FALSE)</f>
        <v>Logistics</v>
      </c>
      <c r="O7421" t="str">
        <f>VLOOKUP(C7421,accounts!$A$2:$F$9615,3,FALSE)</f>
        <v>&lt;$1M</v>
      </c>
      <c r="P7421" t="str">
        <f>VLOOKUP(C7421,accounts!$A$2:$F$9615,5,FALSE)</f>
        <v>Central</v>
      </c>
      <c r="Q7421" t="b">
        <f t="shared" si="117"/>
        <v>1</v>
      </c>
      <c r="R7421" t="e">
        <f>INDEX(removed_duplicate_rows!$A$5:$A$39,MATCH(wins!A7421,removed_duplicate_rows!$A$5:$A$39,0))</f>
        <v>#N/A</v>
      </c>
    </row>
    <row r="7422" spans="1:18" ht="15.75" customHeight="1" x14ac:dyDescent="0.2">
      <c r="A7422" t="s">
        <v>22398</v>
      </c>
      <c r="B7422" t="s">
        <v>22399</v>
      </c>
      <c r="C7422" t="s">
        <v>22400</v>
      </c>
      <c r="D7422" s="10">
        <v>46102</v>
      </c>
      <c r="E7422" t="s">
        <v>19916</v>
      </c>
      <c r="F7422">
        <v>7</v>
      </c>
      <c r="G7422" t="s">
        <v>77</v>
      </c>
      <c r="H7422" t="s">
        <v>159</v>
      </c>
      <c r="I7422" t="s">
        <v>79</v>
      </c>
      <c r="J7422">
        <v>1</v>
      </c>
      <c r="K7422">
        <v>7362</v>
      </c>
      <c r="L7422" t="str">
        <f>IFERROR(INDEX(play_attribution!$B$2:$B$328,MATCH(A7422,play_attribution!$A$2:$A$328,0)),"")</f>
        <v/>
      </c>
      <c r="M7422" t="str">
        <f>VLOOKUP(H7422,seller_roster!$A$2:$B$85,2,FALSE)</f>
        <v>Kai Bianchi</v>
      </c>
      <c r="N7422" t="str">
        <f>VLOOKUP(C7422,accounts!$A$2:$F$9615,2,FALSE)</f>
        <v>Retail Multi-Location</v>
      </c>
      <c r="O7422" t="str">
        <f>VLOOKUP(C7422,accounts!$A$2:$F$9615,3,FALSE)</f>
        <v>$2.5M-$5M</v>
      </c>
      <c r="P7422" t="str">
        <f>VLOOKUP(C7422,accounts!$A$2:$F$9615,5,FALSE)</f>
        <v>West</v>
      </c>
      <c r="Q7422" t="b">
        <f t="shared" si="117"/>
        <v>1</v>
      </c>
      <c r="R7422" t="e">
        <f>INDEX(removed_duplicate_rows!$A$5:$A$39,MATCH(wins!A7422,removed_duplicate_rows!$A$5:$A$39,0))</f>
        <v>#N/A</v>
      </c>
    </row>
    <row r="7423" spans="1:18" ht="15.75" customHeight="1" x14ac:dyDescent="0.2">
      <c r="A7423" t="s">
        <v>22401</v>
      </c>
      <c r="B7423" t="s">
        <v>22402</v>
      </c>
      <c r="C7423" t="s">
        <v>22403</v>
      </c>
      <c r="D7423" s="10">
        <v>46102</v>
      </c>
      <c r="E7423" t="s">
        <v>19916</v>
      </c>
      <c r="F7423">
        <v>7</v>
      </c>
      <c r="G7423" t="s">
        <v>77</v>
      </c>
      <c r="H7423" t="s">
        <v>129</v>
      </c>
      <c r="I7423" t="s">
        <v>79</v>
      </c>
      <c r="J7423">
        <v>1</v>
      </c>
      <c r="K7423">
        <v>8101</v>
      </c>
      <c r="L7423" t="str">
        <f>IFERROR(INDEX(play_attribution!$B$2:$B$328,MATCH(A7423,play_attribution!$A$2:$A$328,0)),"")</f>
        <v/>
      </c>
      <c r="M7423" t="str">
        <f>VLOOKUP(H7423,seller_roster!$A$2:$B$85,2,FALSE)</f>
        <v>Gray Vega</v>
      </c>
      <c r="N7423" t="str">
        <f>VLOOKUP(C7423,accounts!$A$2:$F$9615,2,FALSE)</f>
        <v>Retail Multi-Location</v>
      </c>
      <c r="O7423" t="str">
        <f>VLOOKUP(C7423,accounts!$A$2:$F$9615,3,FALSE)</f>
        <v>$1M-$2.5M</v>
      </c>
      <c r="P7423" t="str">
        <f>VLOOKUP(C7423,accounts!$A$2:$F$9615,5,FALSE)</f>
        <v>West</v>
      </c>
      <c r="Q7423" t="b">
        <f t="shared" si="117"/>
        <v>1</v>
      </c>
      <c r="R7423" t="e">
        <f>INDEX(removed_duplicate_rows!$A$5:$A$39,MATCH(wins!A7423,removed_duplicate_rows!$A$5:$A$39,0))</f>
        <v>#N/A</v>
      </c>
    </row>
    <row r="7424" spans="1:18" ht="15.75" customHeight="1" x14ac:dyDescent="0.2">
      <c r="A7424" t="s">
        <v>22404</v>
      </c>
      <c r="B7424" t="s">
        <v>22405</v>
      </c>
      <c r="C7424" t="s">
        <v>22406</v>
      </c>
      <c r="D7424" s="10">
        <v>46102</v>
      </c>
      <c r="E7424" t="s">
        <v>19916</v>
      </c>
      <c r="F7424">
        <v>7</v>
      </c>
      <c r="G7424" t="s">
        <v>77</v>
      </c>
      <c r="H7424" t="s">
        <v>129</v>
      </c>
      <c r="I7424" t="s">
        <v>55</v>
      </c>
      <c r="J7424">
        <v>1</v>
      </c>
      <c r="K7424">
        <v>5552</v>
      </c>
      <c r="L7424" t="str">
        <f>IFERROR(INDEX(play_attribution!$B$2:$B$328,MATCH(A7424,play_attribution!$A$2:$A$328,0)),"")</f>
        <v/>
      </c>
      <c r="M7424" t="str">
        <f>VLOOKUP(H7424,seller_roster!$A$2:$B$85,2,FALSE)</f>
        <v>Gray Vega</v>
      </c>
      <c r="N7424" t="str">
        <f>VLOOKUP(C7424,accounts!$A$2:$F$9615,2,FALSE)</f>
        <v>Construction</v>
      </c>
      <c r="O7424" t="str">
        <f>VLOOKUP(C7424,accounts!$A$2:$F$9615,3,FALSE)</f>
        <v>$2.5M-$5M</v>
      </c>
      <c r="P7424" t="str">
        <f>VLOOKUP(C7424,accounts!$A$2:$F$9615,5,FALSE)</f>
        <v>West</v>
      </c>
      <c r="Q7424" t="b">
        <f t="shared" si="117"/>
        <v>1</v>
      </c>
      <c r="R7424" t="e">
        <f>INDEX(removed_duplicate_rows!$A$5:$A$39,MATCH(wins!A7424,removed_duplicate_rows!$A$5:$A$39,0))</f>
        <v>#N/A</v>
      </c>
    </row>
    <row r="7425" spans="1:18" ht="15.75" customHeight="1" x14ac:dyDescent="0.2">
      <c r="A7425" t="s">
        <v>22407</v>
      </c>
      <c r="B7425" t="s">
        <v>22408</v>
      </c>
      <c r="C7425" t="s">
        <v>22409</v>
      </c>
      <c r="D7425" s="10">
        <v>46102</v>
      </c>
      <c r="E7425" t="s">
        <v>19916</v>
      </c>
      <c r="F7425">
        <v>7</v>
      </c>
      <c r="G7425" t="s">
        <v>77</v>
      </c>
      <c r="H7425" t="s">
        <v>78</v>
      </c>
      <c r="I7425" t="s">
        <v>79</v>
      </c>
      <c r="J7425">
        <v>1</v>
      </c>
      <c r="K7425">
        <v>6700</v>
      </c>
      <c r="L7425" t="str">
        <f>IFERROR(INDEX(play_attribution!$B$2:$B$328,MATCH(A7425,play_attribution!$A$2:$A$328,0)),"")</f>
        <v/>
      </c>
      <c r="M7425" t="str">
        <f>VLOOKUP(H7425,seller_roster!$A$2:$B$85,2,FALSE)</f>
        <v>Lennon Ferro</v>
      </c>
      <c r="N7425" t="str">
        <f>VLOOKUP(C7425,accounts!$A$2:$F$9615,2,FALSE)</f>
        <v>Nonprofit</v>
      </c>
      <c r="O7425" t="str">
        <f>VLOOKUP(C7425,accounts!$A$2:$F$9615,3,FALSE)</f>
        <v>$5M-$10M</v>
      </c>
      <c r="P7425" t="str">
        <f>VLOOKUP(C7425,accounts!$A$2:$F$9615,5,FALSE)</f>
        <v>East</v>
      </c>
      <c r="Q7425" t="b">
        <f t="shared" si="117"/>
        <v>1</v>
      </c>
      <c r="R7425" t="e">
        <f>INDEX(removed_duplicate_rows!$A$5:$A$39,MATCH(wins!A7425,removed_duplicate_rows!$A$5:$A$39,0))</f>
        <v>#N/A</v>
      </c>
    </row>
    <row r="7426" spans="1:18" ht="15.75" customHeight="1" x14ac:dyDescent="0.2">
      <c r="A7426" t="s">
        <v>22410</v>
      </c>
      <c r="B7426" t="s">
        <v>22411</v>
      </c>
      <c r="C7426" t="s">
        <v>22412</v>
      </c>
      <c r="D7426" s="10">
        <v>46102</v>
      </c>
      <c r="E7426" t="s">
        <v>19916</v>
      </c>
      <c r="F7426">
        <v>7</v>
      </c>
      <c r="G7426" t="s">
        <v>77</v>
      </c>
      <c r="H7426" t="s">
        <v>103</v>
      </c>
      <c r="I7426" t="s">
        <v>79</v>
      </c>
      <c r="J7426">
        <v>1</v>
      </c>
      <c r="K7426">
        <v>11026</v>
      </c>
      <c r="L7426" t="str">
        <f>IFERROR(INDEX(play_attribution!$B$2:$B$328,MATCH(A7426,play_attribution!$A$2:$A$328,0)),"")</f>
        <v/>
      </c>
      <c r="M7426" t="str">
        <f>VLOOKUP(H7426,seller_roster!$A$2:$B$85,2,FALSE)</f>
        <v>Jax Reyes</v>
      </c>
      <c r="N7426" t="str">
        <f>VLOOKUP(C7426,accounts!$A$2:$F$9615,2,FALSE)</f>
        <v>Hospitality Group</v>
      </c>
      <c r="O7426" t="str">
        <f>VLOOKUP(C7426,accounts!$A$2:$F$9615,3,FALSE)</f>
        <v>$5M-$10M</v>
      </c>
      <c r="P7426" t="str">
        <f>VLOOKUP(C7426,accounts!$A$2:$F$9615,5,FALSE)</f>
        <v>East</v>
      </c>
      <c r="Q7426" t="b">
        <f t="shared" si="117"/>
        <v>1</v>
      </c>
      <c r="R7426" t="e">
        <f>INDEX(removed_duplicate_rows!$A$5:$A$39,MATCH(wins!A7426,removed_duplicate_rows!$A$5:$A$39,0))</f>
        <v>#N/A</v>
      </c>
    </row>
    <row r="7427" spans="1:18" ht="15.75" customHeight="1" x14ac:dyDescent="0.2">
      <c r="A7427" t="s">
        <v>22413</v>
      </c>
      <c r="B7427" t="s">
        <v>22414</v>
      </c>
      <c r="C7427" t="s">
        <v>22415</v>
      </c>
      <c r="D7427" s="10">
        <v>46102</v>
      </c>
      <c r="E7427" t="s">
        <v>19916</v>
      </c>
      <c r="F7427">
        <v>7</v>
      </c>
      <c r="G7427" t="s">
        <v>77</v>
      </c>
      <c r="H7427" t="s">
        <v>91</v>
      </c>
      <c r="I7427" t="s">
        <v>79</v>
      </c>
      <c r="J7427">
        <v>1</v>
      </c>
      <c r="K7427">
        <v>6806</v>
      </c>
      <c r="L7427" t="str">
        <f>IFERROR(INDEX(play_attribution!$B$2:$B$328,MATCH(A7427,play_attribution!$A$2:$A$328,0)),"")</f>
        <v/>
      </c>
      <c r="M7427" t="str">
        <f>VLOOKUP(H7427,seller_roster!$A$2:$B$85,2,FALSE)</f>
        <v>Kira Sorensen</v>
      </c>
      <c r="N7427" t="str">
        <f>VLOOKUP(C7427,accounts!$A$2:$F$9615,2,FALSE)</f>
        <v>Logistics</v>
      </c>
      <c r="O7427" t="str">
        <f>VLOOKUP(C7427,accounts!$A$2:$F$9615,3,FALSE)</f>
        <v>$2.5M-$5M</v>
      </c>
      <c r="P7427" t="str">
        <f>VLOOKUP(C7427,accounts!$A$2:$F$9615,5,FALSE)</f>
        <v>West</v>
      </c>
      <c r="Q7427" t="b">
        <f t="shared" si="117"/>
        <v>1</v>
      </c>
      <c r="R7427" t="e">
        <f>INDEX(removed_duplicate_rows!$A$5:$A$39,MATCH(wins!A7427,removed_duplicate_rows!$A$5:$A$39,0))</f>
        <v>#N/A</v>
      </c>
    </row>
    <row r="7428" spans="1:18" ht="15.75" customHeight="1" x14ac:dyDescent="0.2">
      <c r="A7428" t="s">
        <v>22416</v>
      </c>
      <c r="B7428" t="s">
        <v>22417</v>
      </c>
      <c r="C7428" t="s">
        <v>22418</v>
      </c>
      <c r="D7428" s="10">
        <v>46102</v>
      </c>
      <c r="E7428" t="s">
        <v>19916</v>
      </c>
      <c r="F7428">
        <v>7</v>
      </c>
      <c r="G7428" t="s">
        <v>77</v>
      </c>
      <c r="H7428" t="s">
        <v>83</v>
      </c>
      <c r="I7428" t="s">
        <v>55</v>
      </c>
      <c r="J7428">
        <v>1</v>
      </c>
      <c r="K7428">
        <v>11134</v>
      </c>
      <c r="L7428" t="str">
        <f>IFERROR(INDEX(play_attribution!$B$2:$B$328,MATCH(A7428,play_attribution!$A$2:$A$328,0)),"")</f>
        <v/>
      </c>
      <c r="M7428" t="str">
        <f>VLOOKUP(H7428,seller_roster!$A$2:$B$85,2,FALSE)</f>
        <v>Sage Ruiz</v>
      </c>
      <c r="N7428" t="str">
        <f>VLOOKUP(C7428,accounts!$A$2:$F$9615,2,FALSE)</f>
        <v>Field Services</v>
      </c>
      <c r="O7428" t="str">
        <f>VLOOKUP(C7428,accounts!$A$2:$F$9615,3,FALSE)</f>
        <v>$5M-$10M</v>
      </c>
      <c r="P7428" t="str">
        <f>VLOOKUP(C7428,accounts!$A$2:$F$9615,5,FALSE)</f>
        <v>East</v>
      </c>
      <c r="Q7428" t="b">
        <f t="shared" si="117"/>
        <v>1</v>
      </c>
      <c r="R7428" t="e">
        <f>INDEX(removed_duplicate_rows!$A$5:$A$39,MATCH(wins!A7428,removed_duplicate_rows!$A$5:$A$39,0))</f>
        <v>#N/A</v>
      </c>
    </row>
    <row r="7429" spans="1:18" ht="15.75" customHeight="1" x14ac:dyDescent="0.2">
      <c r="A7429" t="s">
        <v>22419</v>
      </c>
      <c r="B7429" t="s">
        <v>22420</v>
      </c>
      <c r="C7429" t="s">
        <v>22421</v>
      </c>
      <c r="D7429" s="10">
        <v>46102</v>
      </c>
      <c r="E7429" t="s">
        <v>19916</v>
      </c>
      <c r="F7429">
        <v>7</v>
      </c>
      <c r="G7429" t="s">
        <v>77</v>
      </c>
      <c r="H7429" t="s">
        <v>155</v>
      </c>
      <c r="I7429" t="s">
        <v>79</v>
      </c>
      <c r="J7429">
        <v>1</v>
      </c>
      <c r="K7429">
        <v>7502</v>
      </c>
      <c r="L7429" t="str">
        <f>IFERROR(INDEX(play_attribution!$B$2:$B$328,MATCH(A7429,play_attribution!$A$2:$A$328,0)),"")</f>
        <v/>
      </c>
      <c r="M7429" t="str">
        <f>VLOOKUP(H7429,seller_roster!$A$2:$B$85,2,FALSE)</f>
        <v>Indigo Osei</v>
      </c>
      <c r="N7429" t="str">
        <f>VLOOKUP(C7429,accounts!$A$2:$F$9615,2,FALSE)</f>
        <v>Construction</v>
      </c>
      <c r="O7429" t="str">
        <f>VLOOKUP(C7429,accounts!$A$2:$F$9615,3,FALSE)</f>
        <v>$2.5M-$5M</v>
      </c>
      <c r="P7429" t="str">
        <f>VLOOKUP(C7429,accounts!$A$2:$F$9615,5,FALSE)</f>
        <v>West</v>
      </c>
      <c r="Q7429" t="b">
        <f t="shared" si="117"/>
        <v>1</v>
      </c>
      <c r="R7429" t="e">
        <f>INDEX(removed_duplicate_rows!$A$5:$A$39,MATCH(wins!A7429,removed_duplicate_rows!$A$5:$A$39,0))</f>
        <v>#N/A</v>
      </c>
    </row>
    <row r="7430" spans="1:18" ht="15.75" customHeight="1" x14ac:dyDescent="0.2">
      <c r="A7430" t="s">
        <v>22422</v>
      </c>
      <c r="B7430" t="s">
        <v>22423</v>
      </c>
      <c r="C7430" t="s">
        <v>22424</v>
      </c>
      <c r="D7430" s="10">
        <v>46102</v>
      </c>
      <c r="E7430" t="s">
        <v>19916</v>
      </c>
      <c r="F7430">
        <v>7</v>
      </c>
      <c r="G7430" t="s">
        <v>77</v>
      </c>
      <c r="H7430" t="s">
        <v>87</v>
      </c>
      <c r="I7430" t="s">
        <v>55</v>
      </c>
      <c r="J7430">
        <v>1</v>
      </c>
      <c r="K7430">
        <v>8153</v>
      </c>
      <c r="L7430" t="str">
        <f>IFERROR(INDEX(play_attribution!$B$2:$B$328,MATCH(A7430,play_attribution!$A$2:$A$328,0)),"")</f>
        <v/>
      </c>
      <c r="M7430" t="str">
        <f>VLOOKUP(H7430,seller_roster!$A$2:$B$85,2,FALSE)</f>
        <v>Harper Tran</v>
      </c>
      <c r="N7430" t="str">
        <f>VLOOKUP(C7430,accounts!$A$2:$F$9615,2,FALSE)</f>
        <v>Manufacturing</v>
      </c>
      <c r="O7430" t="str">
        <f>VLOOKUP(C7430,accounts!$A$2:$F$9615,3,FALSE)</f>
        <v>$5M-$10M</v>
      </c>
      <c r="P7430" t="str">
        <f>VLOOKUP(C7430,accounts!$A$2:$F$9615,5,FALSE)</f>
        <v>Central</v>
      </c>
      <c r="Q7430" t="b">
        <f t="shared" si="117"/>
        <v>1</v>
      </c>
      <c r="R7430" t="e">
        <f>INDEX(removed_duplicate_rows!$A$5:$A$39,MATCH(wins!A7430,removed_duplicate_rows!$A$5:$A$39,0))</f>
        <v>#N/A</v>
      </c>
    </row>
    <row r="7431" spans="1:18" ht="15.75" customHeight="1" x14ac:dyDescent="0.2">
      <c r="A7431" t="s">
        <v>22425</v>
      </c>
      <c r="B7431" t="s">
        <v>22426</v>
      </c>
      <c r="C7431" t="s">
        <v>22427</v>
      </c>
      <c r="D7431" s="10">
        <v>46102</v>
      </c>
      <c r="E7431" t="s">
        <v>19916</v>
      </c>
      <c r="F7431">
        <v>7</v>
      </c>
      <c r="G7431" t="s">
        <v>77</v>
      </c>
      <c r="H7431" t="s">
        <v>618</v>
      </c>
      <c r="I7431" t="s">
        <v>79</v>
      </c>
      <c r="J7431">
        <v>1</v>
      </c>
      <c r="K7431">
        <v>4783</v>
      </c>
      <c r="L7431" t="str">
        <f>IFERROR(INDEX(play_attribution!$B$2:$B$328,MATCH(A7431,play_attribution!$A$2:$A$328,0)),"")</f>
        <v/>
      </c>
      <c r="M7431" t="str">
        <f>VLOOKUP(H7431,seller_roster!$A$2:$B$85,2,FALSE)</f>
        <v>Parker Reyes</v>
      </c>
      <c r="N7431" t="str">
        <f>VLOOKUP(C7431,accounts!$A$2:$F$9615,2,FALSE)</f>
        <v>Hospitality Group</v>
      </c>
      <c r="O7431" t="str">
        <f>VLOOKUP(C7431,accounts!$A$2:$F$9615,3,FALSE)</f>
        <v>&lt;$1M</v>
      </c>
      <c r="P7431" t="str">
        <f>VLOOKUP(C7431,accounts!$A$2:$F$9615,5,FALSE)</f>
        <v>Central</v>
      </c>
      <c r="Q7431" t="b">
        <f t="shared" si="117"/>
        <v>1</v>
      </c>
      <c r="R7431" t="e">
        <f>INDEX(removed_duplicate_rows!$A$5:$A$39,MATCH(wins!A7431,removed_duplicate_rows!$A$5:$A$39,0))</f>
        <v>#N/A</v>
      </c>
    </row>
    <row r="7432" spans="1:18" ht="15.75" customHeight="1" x14ac:dyDescent="0.2">
      <c r="A7432" t="s">
        <v>22428</v>
      </c>
      <c r="B7432" t="s">
        <v>22429</v>
      </c>
      <c r="C7432" t="s">
        <v>22430</v>
      </c>
      <c r="D7432" s="10">
        <v>46102</v>
      </c>
      <c r="E7432" t="s">
        <v>19916</v>
      </c>
      <c r="F7432">
        <v>7</v>
      </c>
      <c r="G7432" t="s">
        <v>77</v>
      </c>
      <c r="H7432" t="s">
        <v>618</v>
      </c>
      <c r="I7432" t="s">
        <v>79</v>
      </c>
      <c r="J7432">
        <v>1</v>
      </c>
      <c r="K7432">
        <v>9395</v>
      </c>
      <c r="L7432" t="str">
        <f>IFERROR(INDEX(play_attribution!$B$2:$B$328,MATCH(A7432,play_attribution!$A$2:$A$328,0)),"")</f>
        <v/>
      </c>
      <c r="M7432" t="str">
        <f>VLOOKUP(H7432,seller_roster!$A$2:$B$85,2,FALSE)</f>
        <v>Parker Reyes</v>
      </c>
      <c r="N7432" t="str">
        <f>VLOOKUP(C7432,accounts!$A$2:$F$9615,2,FALSE)</f>
        <v>Healthcare Services</v>
      </c>
      <c r="O7432" t="str">
        <f>VLOOKUP(C7432,accounts!$A$2:$F$9615,3,FALSE)</f>
        <v>$2.5M-$5M</v>
      </c>
      <c r="P7432" t="str">
        <f>VLOOKUP(C7432,accounts!$A$2:$F$9615,5,FALSE)</f>
        <v>East</v>
      </c>
      <c r="Q7432" t="b">
        <f t="shared" si="117"/>
        <v>1</v>
      </c>
      <c r="R7432" t="e">
        <f>INDEX(removed_duplicate_rows!$A$5:$A$39,MATCH(wins!A7432,removed_duplicate_rows!$A$5:$A$39,0))</f>
        <v>#N/A</v>
      </c>
    </row>
    <row r="7433" spans="1:18" ht="15.75" customHeight="1" x14ac:dyDescent="0.2">
      <c r="A7433" t="s">
        <v>22431</v>
      </c>
      <c r="B7433" t="s">
        <v>22432</v>
      </c>
      <c r="C7433" t="s">
        <v>22433</v>
      </c>
      <c r="D7433" s="10">
        <v>46102</v>
      </c>
      <c r="E7433" t="s">
        <v>19916</v>
      </c>
      <c r="F7433">
        <v>7</v>
      </c>
      <c r="G7433" t="s">
        <v>77</v>
      </c>
      <c r="H7433" t="s">
        <v>99</v>
      </c>
      <c r="I7433" t="s">
        <v>79</v>
      </c>
      <c r="J7433">
        <v>1</v>
      </c>
      <c r="K7433">
        <v>8520</v>
      </c>
      <c r="L7433" t="str">
        <f>IFERROR(INDEX(play_attribution!$B$2:$B$328,MATCH(A7433,play_attribution!$A$2:$A$328,0)),"")</f>
        <v/>
      </c>
      <c r="M7433" t="str">
        <f>VLOOKUP(H7433,seller_roster!$A$2:$B$85,2,FALSE)</f>
        <v>Shiloh Sorensen</v>
      </c>
      <c r="N7433" t="str">
        <f>VLOOKUP(C7433,accounts!$A$2:$F$9615,2,FALSE)</f>
        <v>Professional Services</v>
      </c>
      <c r="O7433" t="str">
        <f>VLOOKUP(C7433,accounts!$A$2:$F$9615,3,FALSE)</f>
        <v>$1M-$2.5M</v>
      </c>
      <c r="P7433" t="str">
        <f>VLOOKUP(C7433,accounts!$A$2:$F$9615,5,FALSE)</f>
        <v>West</v>
      </c>
      <c r="Q7433" t="b">
        <f t="shared" si="117"/>
        <v>1</v>
      </c>
      <c r="R7433" t="e">
        <f>INDEX(removed_duplicate_rows!$A$5:$A$39,MATCH(wins!A7433,removed_duplicate_rows!$A$5:$A$39,0))</f>
        <v>#N/A</v>
      </c>
    </row>
    <row r="7434" spans="1:18" ht="15.75" customHeight="1" x14ac:dyDescent="0.2">
      <c r="A7434" t="s">
        <v>22434</v>
      </c>
      <c r="B7434" t="s">
        <v>22435</v>
      </c>
      <c r="C7434" t="s">
        <v>22436</v>
      </c>
      <c r="D7434" s="10">
        <v>46102</v>
      </c>
      <c r="E7434" t="s">
        <v>19916</v>
      </c>
      <c r="F7434">
        <v>7</v>
      </c>
      <c r="G7434" t="s">
        <v>77</v>
      </c>
      <c r="H7434" t="s">
        <v>114</v>
      </c>
      <c r="I7434" t="s">
        <v>55</v>
      </c>
      <c r="J7434">
        <v>1</v>
      </c>
      <c r="K7434">
        <v>8690</v>
      </c>
      <c r="L7434" t="str">
        <f>IFERROR(INDEX(play_attribution!$B$2:$B$328,MATCH(A7434,play_attribution!$A$2:$A$328,0)),"")</f>
        <v/>
      </c>
      <c r="M7434" t="str">
        <f>VLOOKUP(H7434,seller_roster!$A$2:$B$85,2,FALSE)</f>
        <v>Ray Reyes</v>
      </c>
      <c r="N7434" t="str">
        <f>VLOOKUP(C7434,accounts!$A$2:$F$9615,2,FALSE)</f>
        <v>Retail Multi-Location</v>
      </c>
      <c r="O7434" t="str">
        <f>VLOOKUP(C7434,accounts!$A$2:$F$9615,3,FALSE)</f>
        <v>$2.5M-$5M</v>
      </c>
      <c r="P7434" t="str">
        <f>VLOOKUP(C7434,accounts!$A$2:$F$9615,5,FALSE)</f>
        <v>East</v>
      </c>
      <c r="Q7434" t="b">
        <f t="shared" si="117"/>
        <v>1</v>
      </c>
      <c r="R7434" t="e">
        <f>INDEX(removed_duplicate_rows!$A$5:$A$39,MATCH(wins!A7434,removed_duplicate_rows!$A$5:$A$39,0))</f>
        <v>#N/A</v>
      </c>
    </row>
    <row r="7435" spans="1:18" ht="15.75" customHeight="1" x14ac:dyDescent="0.2">
      <c r="A7435" t="s">
        <v>22437</v>
      </c>
      <c r="B7435" t="s">
        <v>22438</v>
      </c>
      <c r="C7435" t="s">
        <v>22439</v>
      </c>
      <c r="D7435" s="10">
        <v>46102</v>
      </c>
      <c r="E7435" t="s">
        <v>19916</v>
      </c>
      <c r="F7435">
        <v>7</v>
      </c>
      <c r="G7435" t="s">
        <v>77</v>
      </c>
      <c r="H7435" t="s">
        <v>133</v>
      </c>
      <c r="I7435" t="s">
        <v>79</v>
      </c>
      <c r="J7435">
        <v>1</v>
      </c>
      <c r="K7435">
        <v>9042</v>
      </c>
      <c r="L7435" t="str">
        <f>IFERROR(INDEX(play_attribution!$B$2:$B$328,MATCH(A7435,play_attribution!$A$2:$A$328,0)),"")</f>
        <v/>
      </c>
      <c r="M7435" t="str">
        <f>VLOOKUP(H7435,seller_roster!$A$2:$B$85,2,FALSE)</f>
        <v>Devon Tran</v>
      </c>
      <c r="N7435" t="str">
        <f>VLOOKUP(C7435,accounts!$A$2:$F$9615,2,FALSE)</f>
        <v>Hospitality Group</v>
      </c>
      <c r="O7435" t="str">
        <f>VLOOKUP(C7435,accounts!$A$2:$F$9615,3,FALSE)</f>
        <v>$2.5M-$5M</v>
      </c>
      <c r="P7435" t="str">
        <f>VLOOKUP(C7435,accounts!$A$2:$F$9615,5,FALSE)</f>
        <v>West</v>
      </c>
      <c r="Q7435" t="b">
        <f t="shared" si="117"/>
        <v>1</v>
      </c>
      <c r="R7435" t="e">
        <f>INDEX(removed_duplicate_rows!$A$5:$A$39,MATCH(wins!A7435,removed_duplicate_rows!$A$5:$A$39,0))</f>
        <v>#N/A</v>
      </c>
    </row>
    <row r="7436" spans="1:18" ht="15.75" customHeight="1" x14ac:dyDescent="0.2">
      <c r="A7436" t="s">
        <v>22440</v>
      </c>
      <c r="B7436" t="s">
        <v>22441</v>
      </c>
      <c r="C7436" t="s">
        <v>22442</v>
      </c>
      <c r="D7436" s="10">
        <v>46102</v>
      </c>
      <c r="E7436" t="s">
        <v>19916</v>
      </c>
      <c r="F7436">
        <v>7</v>
      </c>
      <c r="G7436" t="s">
        <v>77</v>
      </c>
      <c r="H7436" t="s">
        <v>99</v>
      </c>
      <c r="I7436" t="s">
        <v>79</v>
      </c>
      <c r="J7436">
        <v>1</v>
      </c>
      <c r="K7436">
        <v>7468</v>
      </c>
      <c r="L7436" t="str">
        <f>IFERROR(INDEX(play_attribution!$B$2:$B$328,MATCH(A7436,play_attribution!$A$2:$A$328,0)),"")</f>
        <v/>
      </c>
      <c r="M7436" t="str">
        <f>VLOOKUP(H7436,seller_roster!$A$2:$B$85,2,FALSE)</f>
        <v>Shiloh Sorensen</v>
      </c>
      <c r="N7436" t="str">
        <f>VLOOKUP(C7436,accounts!$A$2:$F$9615,2,FALSE)</f>
        <v>Nonprofit</v>
      </c>
      <c r="O7436" t="str">
        <f>VLOOKUP(C7436,accounts!$A$2:$F$9615,3,FALSE)</f>
        <v>$5M-$10M</v>
      </c>
      <c r="P7436" t="str">
        <f>VLOOKUP(C7436,accounts!$A$2:$F$9615,5,FALSE)</f>
        <v>East</v>
      </c>
      <c r="Q7436" t="b">
        <f t="shared" si="117"/>
        <v>1</v>
      </c>
      <c r="R7436" t="e">
        <f>INDEX(removed_duplicate_rows!$A$5:$A$39,MATCH(wins!A7436,removed_duplicate_rows!$A$5:$A$39,0))</f>
        <v>#N/A</v>
      </c>
    </row>
    <row r="7437" spans="1:18" ht="15.75" customHeight="1" x14ac:dyDescent="0.2">
      <c r="A7437" t="s">
        <v>22443</v>
      </c>
      <c r="B7437" t="s">
        <v>22444</v>
      </c>
      <c r="C7437" t="s">
        <v>22445</v>
      </c>
      <c r="D7437" s="10">
        <v>46102</v>
      </c>
      <c r="E7437" t="s">
        <v>19916</v>
      </c>
      <c r="F7437">
        <v>7</v>
      </c>
      <c r="G7437" t="s">
        <v>77</v>
      </c>
      <c r="H7437" t="s">
        <v>866</v>
      </c>
      <c r="I7437" t="s">
        <v>79</v>
      </c>
      <c r="J7437">
        <v>1</v>
      </c>
      <c r="K7437">
        <v>10803</v>
      </c>
      <c r="L7437" t="str">
        <f>IFERROR(INDEX(play_attribution!$B$2:$B$328,MATCH(A7437,play_attribution!$A$2:$A$328,0)),"")</f>
        <v/>
      </c>
      <c r="M7437" t="str">
        <f>VLOOKUP(H7437,seller_roster!$A$2:$B$85,2,FALSE)</f>
        <v>Kira Novak</v>
      </c>
      <c r="N7437" t="str">
        <f>VLOOKUP(C7437,accounts!$A$2:$F$9615,2,FALSE)</f>
        <v>Hospitality Group</v>
      </c>
      <c r="O7437" t="str">
        <f>VLOOKUP(C7437,accounts!$A$2:$F$9615,3,FALSE)</f>
        <v>$2.5M-$5M</v>
      </c>
      <c r="P7437" t="str">
        <f>VLOOKUP(C7437,accounts!$A$2:$F$9615,5,FALSE)</f>
        <v>West</v>
      </c>
      <c r="Q7437" t="b">
        <f t="shared" si="117"/>
        <v>1</v>
      </c>
      <c r="R7437" t="e">
        <f>INDEX(removed_duplicate_rows!$A$5:$A$39,MATCH(wins!A7437,removed_duplicate_rows!$A$5:$A$39,0))</f>
        <v>#N/A</v>
      </c>
    </row>
    <row r="7438" spans="1:18" ht="15.75" customHeight="1" x14ac:dyDescent="0.2">
      <c r="A7438" t="s">
        <v>22446</v>
      </c>
      <c r="B7438" t="s">
        <v>22447</v>
      </c>
      <c r="C7438" t="s">
        <v>22448</v>
      </c>
      <c r="D7438" s="10">
        <v>46102</v>
      </c>
      <c r="E7438" t="s">
        <v>19916</v>
      </c>
      <c r="F7438">
        <v>7</v>
      </c>
      <c r="G7438" t="s">
        <v>77</v>
      </c>
      <c r="H7438" t="s">
        <v>618</v>
      </c>
      <c r="I7438" t="s">
        <v>79</v>
      </c>
      <c r="J7438">
        <v>1</v>
      </c>
      <c r="K7438">
        <v>4450</v>
      </c>
      <c r="L7438" t="str">
        <f>IFERROR(INDEX(play_attribution!$B$2:$B$328,MATCH(A7438,play_attribution!$A$2:$A$328,0)),"")</f>
        <v/>
      </c>
      <c r="M7438" t="str">
        <f>VLOOKUP(H7438,seller_roster!$A$2:$B$85,2,FALSE)</f>
        <v>Parker Reyes</v>
      </c>
      <c r="N7438" t="str">
        <f>VLOOKUP(C7438,accounts!$A$2:$F$9615,2,FALSE)</f>
        <v>Retail Multi-Location</v>
      </c>
      <c r="O7438" t="str">
        <f>VLOOKUP(C7438,accounts!$A$2:$F$9615,3,FALSE)</f>
        <v>$5M-$10M</v>
      </c>
      <c r="P7438" t="str">
        <f>VLOOKUP(C7438,accounts!$A$2:$F$9615,5,FALSE)</f>
        <v>East</v>
      </c>
      <c r="Q7438" t="b">
        <f t="shared" si="117"/>
        <v>1</v>
      </c>
      <c r="R7438" t="e">
        <f>INDEX(removed_duplicate_rows!$A$5:$A$39,MATCH(wins!A7438,removed_duplicate_rows!$A$5:$A$39,0))</f>
        <v>#N/A</v>
      </c>
    </row>
    <row r="7439" spans="1:18" ht="15.75" customHeight="1" x14ac:dyDescent="0.2">
      <c r="A7439" t="s">
        <v>22449</v>
      </c>
      <c r="B7439" t="s">
        <v>22450</v>
      </c>
      <c r="C7439" t="s">
        <v>22451</v>
      </c>
      <c r="D7439" s="10">
        <v>46102</v>
      </c>
      <c r="E7439" t="s">
        <v>19916</v>
      </c>
      <c r="F7439">
        <v>7</v>
      </c>
      <c r="G7439" t="s">
        <v>77</v>
      </c>
      <c r="H7439" t="s">
        <v>1230</v>
      </c>
      <c r="I7439" t="s">
        <v>79</v>
      </c>
      <c r="J7439">
        <v>1</v>
      </c>
      <c r="K7439">
        <v>5158</v>
      </c>
      <c r="L7439" t="str">
        <f>IFERROR(INDEX(play_attribution!$B$2:$B$328,MATCH(A7439,play_attribution!$A$2:$A$328,0)),"")</f>
        <v/>
      </c>
      <c r="M7439" t="str">
        <f>VLOOKUP(H7439,seller_roster!$A$2:$B$85,2,FALSE)</f>
        <v>Lennon Doyle</v>
      </c>
      <c r="N7439" t="str">
        <f>VLOOKUP(C7439,accounts!$A$2:$F$9615,2,FALSE)</f>
        <v>Retail Multi-Location</v>
      </c>
      <c r="O7439" t="str">
        <f>VLOOKUP(C7439,accounts!$A$2:$F$9615,3,FALSE)</f>
        <v>$5M-$10M</v>
      </c>
      <c r="P7439" t="str">
        <f>VLOOKUP(C7439,accounts!$A$2:$F$9615,5,FALSE)</f>
        <v>West</v>
      </c>
      <c r="Q7439" t="b">
        <f t="shared" si="117"/>
        <v>1</v>
      </c>
      <c r="R7439" t="e">
        <f>INDEX(removed_duplicate_rows!$A$5:$A$39,MATCH(wins!A7439,removed_duplicate_rows!$A$5:$A$39,0))</f>
        <v>#N/A</v>
      </c>
    </row>
    <row r="7440" spans="1:18" ht="15.75" customHeight="1" x14ac:dyDescent="0.2">
      <c r="A7440" t="s">
        <v>22452</v>
      </c>
      <c r="B7440" t="s">
        <v>22453</v>
      </c>
      <c r="C7440" t="s">
        <v>22454</v>
      </c>
      <c r="D7440" s="10">
        <v>46102</v>
      </c>
      <c r="E7440" t="s">
        <v>19916</v>
      </c>
      <c r="F7440">
        <v>7</v>
      </c>
      <c r="G7440" t="s">
        <v>77</v>
      </c>
      <c r="H7440" t="s">
        <v>91</v>
      </c>
      <c r="I7440" t="s">
        <v>79</v>
      </c>
      <c r="J7440">
        <v>1</v>
      </c>
      <c r="K7440">
        <v>8606</v>
      </c>
      <c r="L7440" t="str">
        <f>IFERROR(INDEX(play_attribution!$B$2:$B$328,MATCH(A7440,play_attribution!$A$2:$A$328,0)),"")</f>
        <v/>
      </c>
      <c r="M7440" t="str">
        <f>VLOOKUP(H7440,seller_roster!$A$2:$B$85,2,FALSE)</f>
        <v>Kira Sorensen</v>
      </c>
      <c r="N7440" t="str">
        <f>VLOOKUP(C7440,accounts!$A$2:$F$9615,2,FALSE)</f>
        <v>Wholesale &amp; Distribution</v>
      </c>
      <c r="O7440" t="str">
        <f>VLOOKUP(C7440,accounts!$A$2:$F$9615,3,FALSE)</f>
        <v>$5M-$10M</v>
      </c>
      <c r="P7440" t="str">
        <f>VLOOKUP(C7440,accounts!$A$2:$F$9615,5,FALSE)</f>
        <v>East</v>
      </c>
      <c r="Q7440" t="b">
        <f t="shared" si="117"/>
        <v>1</v>
      </c>
      <c r="R7440" t="e">
        <f>INDEX(removed_duplicate_rows!$A$5:$A$39,MATCH(wins!A7440,removed_duplicate_rows!$A$5:$A$39,0))</f>
        <v>#N/A</v>
      </c>
    </row>
    <row r="7441" spans="1:18" ht="15.75" customHeight="1" x14ac:dyDescent="0.2">
      <c r="A7441" t="s">
        <v>22455</v>
      </c>
      <c r="B7441" t="s">
        <v>22456</v>
      </c>
      <c r="C7441" t="s">
        <v>22457</v>
      </c>
      <c r="D7441" s="10">
        <v>46102</v>
      </c>
      <c r="E7441" t="s">
        <v>19916</v>
      </c>
      <c r="F7441">
        <v>7</v>
      </c>
      <c r="G7441" t="s">
        <v>77</v>
      </c>
      <c r="H7441" t="s">
        <v>527</v>
      </c>
      <c r="I7441" t="s">
        <v>79</v>
      </c>
      <c r="J7441">
        <v>1</v>
      </c>
      <c r="K7441">
        <v>9073</v>
      </c>
      <c r="L7441" t="str">
        <f>IFERROR(INDEX(play_attribution!$B$2:$B$328,MATCH(A7441,play_attribution!$A$2:$A$328,0)),"")</f>
        <v/>
      </c>
      <c r="M7441" t="str">
        <f>VLOOKUP(H7441,seller_roster!$A$2:$B$85,2,FALSE)</f>
        <v>Nia Mbeki</v>
      </c>
      <c r="N7441" t="str">
        <f>VLOOKUP(C7441,accounts!$A$2:$F$9615,2,FALSE)</f>
        <v>Wholesale &amp; Distribution</v>
      </c>
      <c r="O7441" t="str">
        <f>VLOOKUP(C7441,accounts!$A$2:$F$9615,3,FALSE)</f>
        <v>&gt;$10M</v>
      </c>
      <c r="P7441" t="str">
        <f>VLOOKUP(C7441,accounts!$A$2:$F$9615,5,FALSE)</f>
        <v>West</v>
      </c>
      <c r="Q7441" t="b">
        <f t="shared" si="117"/>
        <v>1</v>
      </c>
      <c r="R7441" t="e">
        <f>INDEX(removed_duplicate_rows!$A$5:$A$39,MATCH(wins!A7441,removed_duplicate_rows!$A$5:$A$39,0))</f>
        <v>#N/A</v>
      </c>
    </row>
    <row r="7442" spans="1:18" ht="15.75" customHeight="1" x14ac:dyDescent="0.2">
      <c r="A7442" t="s">
        <v>22458</v>
      </c>
      <c r="B7442" t="s">
        <v>22459</v>
      </c>
      <c r="C7442" t="s">
        <v>22460</v>
      </c>
      <c r="D7442" s="10">
        <v>46102</v>
      </c>
      <c r="E7442" t="s">
        <v>19916</v>
      </c>
      <c r="F7442">
        <v>7</v>
      </c>
      <c r="G7442" t="s">
        <v>77</v>
      </c>
      <c r="H7442" t="s">
        <v>129</v>
      </c>
      <c r="I7442" t="s">
        <v>79</v>
      </c>
      <c r="J7442">
        <v>1</v>
      </c>
      <c r="K7442">
        <v>13135</v>
      </c>
      <c r="L7442" t="str">
        <f>IFERROR(INDEX(play_attribution!$B$2:$B$328,MATCH(A7442,play_attribution!$A$2:$A$328,0)),"")</f>
        <v/>
      </c>
      <c r="M7442" t="str">
        <f>VLOOKUP(H7442,seller_roster!$A$2:$B$85,2,FALSE)</f>
        <v>Gray Vega</v>
      </c>
      <c r="N7442" t="str">
        <f>VLOOKUP(C7442,accounts!$A$2:$F$9615,2,FALSE)</f>
        <v>Logistics</v>
      </c>
      <c r="O7442" t="str">
        <f>VLOOKUP(C7442,accounts!$A$2:$F$9615,3,FALSE)</f>
        <v>$2.5M-$5M</v>
      </c>
      <c r="P7442" t="str">
        <f>VLOOKUP(C7442,accounts!$A$2:$F$9615,5,FALSE)</f>
        <v>West</v>
      </c>
      <c r="Q7442" t="b">
        <f t="shared" si="117"/>
        <v>1</v>
      </c>
      <c r="R7442" t="e">
        <f>INDEX(removed_duplicate_rows!$A$5:$A$39,MATCH(wins!A7442,removed_duplicate_rows!$A$5:$A$39,0))</f>
        <v>#N/A</v>
      </c>
    </row>
    <row r="7443" spans="1:18" ht="15.75" customHeight="1" x14ac:dyDescent="0.2">
      <c r="A7443" t="s">
        <v>22461</v>
      </c>
      <c r="B7443" t="s">
        <v>22462</v>
      </c>
      <c r="C7443" t="s">
        <v>22463</v>
      </c>
      <c r="D7443" s="10">
        <v>46102</v>
      </c>
      <c r="E7443" t="s">
        <v>19916</v>
      </c>
      <c r="F7443">
        <v>7</v>
      </c>
      <c r="G7443" t="s">
        <v>77</v>
      </c>
      <c r="H7443" t="s">
        <v>99</v>
      </c>
      <c r="I7443" t="s">
        <v>79</v>
      </c>
      <c r="J7443">
        <v>1</v>
      </c>
      <c r="K7443">
        <v>7034</v>
      </c>
      <c r="L7443" t="str">
        <f>IFERROR(INDEX(play_attribution!$B$2:$B$328,MATCH(A7443,play_attribution!$A$2:$A$328,0)),"")</f>
        <v/>
      </c>
      <c r="M7443" t="str">
        <f>VLOOKUP(H7443,seller_roster!$A$2:$B$85,2,FALSE)</f>
        <v>Shiloh Sorensen</v>
      </c>
      <c r="N7443" t="str">
        <f>VLOOKUP(C7443,accounts!$A$2:$F$9615,2,FALSE)</f>
        <v>Retail Multi-Location</v>
      </c>
      <c r="O7443" t="str">
        <f>VLOOKUP(C7443,accounts!$A$2:$F$9615,3,FALSE)</f>
        <v>$2.5M-$5M</v>
      </c>
      <c r="P7443" t="str">
        <f>VLOOKUP(C7443,accounts!$A$2:$F$9615,5,FALSE)</f>
        <v>West</v>
      </c>
      <c r="Q7443" t="b">
        <f t="shared" si="117"/>
        <v>1</v>
      </c>
      <c r="R7443" t="e">
        <f>INDEX(removed_duplicate_rows!$A$5:$A$39,MATCH(wins!A7443,removed_duplicate_rows!$A$5:$A$39,0))</f>
        <v>#N/A</v>
      </c>
    </row>
    <row r="7444" spans="1:18" ht="15.75" customHeight="1" x14ac:dyDescent="0.2">
      <c r="A7444" t="s">
        <v>22464</v>
      </c>
      <c r="B7444" t="s">
        <v>22465</v>
      </c>
      <c r="C7444" t="s">
        <v>22466</v>
      </c>
      <c r="D7444" s="10">
        <v>46102</v>
      </c>
      <c r="E7444" t="s">
        <v>19916</v>
      </c>
      <c r="F7444">
        <v>7</v>
      </c>
      <c r="G7444" t="s">
        <v>77</v>
      </c>
      <c r="H7444" t="s">
        <v>159</v>
      </c>
      <c r="I7444" t="s">
        <v>55</v>
      </c>
      <c r="J7444">
        <v>1</v>
      </c>
      <c r="K7444">
        <v>5164</v>
      </c>
      <c r="L7444" t="str">
        <f>IFERROR(INDEX(play_attribution!$B$2:$B$328,MATCH(A7444,play_attribution!$A$2:$A$328,0)),"")</f>
        <v/>
      </c>
      <c r="M7444" t="str">
        <f>VLOOKUP(H7444,seller_roster!$A$2:$B$85,2,FALSE)</f>
        <v>Kai Bianchi</v>
      </c>
      <c r="N7444" t="str">
        <f>VLOOKUP(C7444,accounts!$A$2:$F$9615,2,FALSE)</f>
        <v>Healthcare Services</v>
      </c>
      <c r="O7444" t="str">
        <f>VLOOKUP(C7444,accounts!$A$2:$F$9615,3,FALSE)</f>
        <v>$5M-$10M</v>
      </c>
      <c r="P7444" t="str">
        <f>VLOOKUP(C7444,accounts!$A$2:$F$9615,5,FALSE)</f>
        <v>West</v>
      </c>
      <c r="Q7444" t="b">
        <f t="shared" si="117"/>
        <v>1</v>
      </c>
      <c r="R7444" t="e">
        <f>INDEX(removed_duplicate_rows!$A$5:$A$39,MATCH(wins!A7444,removed_duplicate_rows!$A$5:$A$39,0))</f>
        <v>#N/A</v>
      </c>
    </row>
    <row r="7445" spans="1:18" ht="15.75" customHeight="1" x14ac:dyDescent="0.2">
      <c r="A7445" t="s">
        <v>22467</v>
      </c>
      <c r="B7445" t="s">
        <v>22468</v>
      </c>
      <c r="C7445" t="s">
        <v>22469</v>
      </c>
      <c r="D7445" s="10">
        <v>46102</v>
      </c>
      <c r="E7445" t="s">
        <v>19916</v>
      </c>
      <c r="F7445">
        <v>7</v>
      </c>
      <c r="G7445" t="s">
        <v>77</v>
      </c>
      <c r="H7445" t="s">
        <v>99</v>
      </c>
      <c r="I7445" t="s">
        <v>79</v>
      </c>
      <c r="J7445">
        <v>1</v>
      </c>
      <c r="K7445">
        <v>13725</v>
      </c>
      <c r="L7445" t="str">
        <f>IFERROR(INDEX(play_attribution!$B$2:$B$328,MATCH(A7445,play_attribution!$A$2:$A$328,0)),"")</f>
        <v/>
      </c>
      <c r="M7445" t="str">
        <f>VLOOKUP(H7445,seller_roster!$A$2:$B$85,2,FALSE)</f>
        <v>Shiloh Sorensen</v>
      </c>
      <c r="N7445" t="str">
        <f>VLOOKUP(C7445,accounts!$A$2:$F$9615,2,FALSE)</f>
        <v>Construction</v>
      </c>
      <c r="O7445" t="str">
        <f>VLOOKUP(C7445,accounts!$A$2:$F$9615,3,FALSE)</f>
        <v>$2.5M-$5M</v>
      </c>
      <c r="P7445" t="str">
        <f>VLOOKUP(C7445,accounts!$A$2:$F$9615,5,FALSE)</f>
        <v>East</v>
      </c>
      <c r="Q7445" t="b">
        <f t="shared" si="117"/>
        <v>1</v>
      </c>
      <c r="R7445" t="e">
        <f>INDEX(removed_duplicate_rows!$A$5:$A$39,MATCH(wins!A7445,removed_duplicate_rows!$A$5:$A$39,0))</f>
        <v>#N/A</v>
      </c>
    </row>
    <row r="7446" spans="1:18" ht="15.75" customHeight="1" x14ac:dyDescent="0.2">
      <c r="A7446" t="s">
        <v>22470</v>
      </c>
      <c r="B7446" t="s">
        <v>22471</v>
      </c>
      <c r="C7446" t="s">
        <v>22472</v>
      </c>
      <c r="D7446" s="10">
        <v>46102</v>
      </c>
      <c r="E7446" t="s">
        <v>19916</v>
      </c>
      <c r="F7446">
        <v>7</v>
      </c>
      <c r="G7446" t="s">
        <v>77</v>
      </c>
      <c r="H7446" t="s">
        <v>191</v>
      </c>
      <c r="I7446" t="s">
        <v>79</v>
      </c>
      <c r="J7446">
        <v>1</v>
      </c>
      <c r="K7446">
        <v>7214</v>
      </c>
      <c r="L7446" t="str">
        <f>IFERROR(INDEX(play_attribution!$B$2:$B$328,MATCH(A7446,play_attribution!$A$2:$A$328,0)),"")</f>
        <v/>
      </c>
      <c r="M7446" t="str">
        <f>VLOOKUP(H7446,seller_roster!$A$2:$B$85,2,FALSE)</f>
        <v>Blake Lindqvist</v>
      </c>
      <c r="N7446" t="str">
        <f>VLOOKUP(C7446,accounts!$A$2:$F$9615,2,FALSE)</f>
        <v>Manufacturing</v>
      </c>
      <c r="O7446" t="str">
        <f>VLOOKUP(C7446,accounts!$A$2:$F$9615,3,FALSE)</f>
        <v>$5M-$10M</v>
      </c>
      <c r="P7446" t="str">
        <f>VLOOKUP(C7446,accounts!$A$2:$F$9615,5,FALSE)</f>
        <v>East</v>
      </c>
      <c r="Q7446" t="b">
        <f t="shared" si="117"/>
        <v>1</v>
      </c>
      <c r="R7446" t="e">
        <f>INDEX(removed_duplicate_rows!$A$5:$A$39,MATCH(wins!A7446,removed_duplicate_rows!$A$5:$A$39,0))</f>
        <v>#N/A</v>
      </c>
    </row>
    <row r="7447" spans="1:18" ht="15.75" customHeight="1" x14ac:dyDescent="0.2">
      <c r="A7447" t="s">
        <v>22473</v>
      </c>
      <c r="B7447" t="s">
        <v>22474</v>
      </c>
      <c r="C7447" t="s">
        <v>22475</v>
      </c>
      <c r="D7447" s="10">
        <v>46102</v>
      </c>
      <c r="E7447" t="s">
        <v>19916</v>
      </c>
      <c r="F7447">
        <v>7</v>
      </c>
      <c r="G7447" t="s">
        <v>77</v>
      </c>
      <c r="H7447" t="s">
        <v>266</v>
      </c>
      <c r="I7447" t="s">
        <v>79</v>
      </c>
      <c r="J7447">
        <v>1</v>
      </c>
      <c r="K7447">
        <v>6454</v>
      </c>
      <c r="L7447" t="str">
        <f>IFERROR(INDEX(play_attribution!$B$2:$B$328,MATCH(A7447,play_attribution!$A$2:$A$328,0)),"")</f>
        <v/>
      </c>
      <c r="M7447" t="str">
        <f>VLOOKUP(H7447,seller_roster!$A$2:$B$85,2,FALSE)</f>
        <v>Dakota Vega</v>
      </c>
      <c r="N7447" t="str">
        <f>VLOOKUP(C7447,accounts!$A$2:$F$9615,2,FALSE)</f>
        <v>Field Services</v>
      </c>
      <c r="O7447" t="str">
        <f>VLOOKUP(C7447,accounts!$A$2:$F$9615,3,FALSE)</f>
        <v>$2.5M-$5M</v>
      </c>
      <c r="P7447" t="str">
        <f>VLOOKUP(C7447,accounts!$A$2:$F$9615,5,FALSE)</f>
        <v>Central</v>
      </c>
      <c r="Q7447" t="b">
        <f t="shared" si="117"/>
        <v>1</v>
      </c>
      <c r="R7447" t="e">
        <f>INDEX(removed_duplicate_rows!$A$5:$A$39,MATCH(wins!A7447,removed_duplicate_rows!$A$5:$A$39,0))</f>
        <v>#N/A</v>
      </c>
    </row>
    <row r="7448" spans="1:18" ht="15.75" customHeight="1" x14ac:dyDescent="0.2">
      <c r="A7448" t="s">
        <v>22476</v>
      </c>
      <c r="B7448" t="s">
        <v>22477</v>
      </c>
      <c r="C7448" t="s">
        <v>22478</v>
      </c>
      <c r="D7448" s="10">
        <v>46102</v>
      </c>
      <c r="E7448" t="s">
        <v>19916</v>
      </c>
      <c r="F7448">
        <v>7</v>
      </c>
      <c r="G7448" t="s">
        <v>77</v>
      </c>
      <c r="H7448" t="s">
        <v>87</v>
      </c>
      <c r="I7448" t="s">
        <v>79</v>
      </c>
      <c r="J7448">
        <v>1</v>
      </c>
      <c r="K7448">
        <v>9809</v>
      </c>
      <c r="L7448" t="str">
        <f>IFERROR(INDEX(play_attribution!$B$2:$B$328,MATCH(A7448,play_attribution!$A$2:$A$328,0)),"")</f>
        <v/>
      </c>
      <c r="M7448" t="str">
        <f>VLOOKUP(H7448,seller_roster!$A$2:$B$85,2,FALSE)</f>
        <v>Harper Tran</v>
      </c>
      <c r="N7448" t="str">
        <f>VLOOKUP(C7448,accounts!$A$2:$F$9615,2,FALSE)</f>
        <v>Wholesale &amp; Distribution</v>
      </c>
      <c r="O7448" t="str">
        <f>VLOOKUP(C7448,accounts!$A$2:$F$9615,3,FALSE)</f>
        <v>$2.5M-$5M</v>
      </c>
      <c r="P7448" t="str">
        <f>VLOOKUP(C7448,accounts!$A$2:$F$9615,5,FALSE)</f>
        <v>East</v>
      </c>
      <c r="Q7448" t="b">
        <f t="shared" si="117"/>
        <v>1</v>
      </c>
      <c r="R7448" t="e">
        <f>INDEX(removed_duplicate_rows!$A$5:$A$39,MATCH(wins!A7448,removed_duplicate_rows!$A$5:$A$39,0))</f>
        <v>#N/A</v>
      </c>
    </row>
    <row r="7449" spans="1:18" ht="15.75" customHeight="1" x14ac:dyDescent="0.2">
      <c r="A7449" t="s">
        <v>22479</v>
      </c>
      <c r="B7449" t="s">
        <v>22480</v>
      </c>
      <c r="C7449" t="s">
        <v>22481</v>
      </c>
      <c r="D7449" s="10">
        <v>46102</v>
      </c>
      <c r="E7449" t="s">
        <v>19916</v>
      </c>
      <c r="F7449">
        <v>7</v>
      </c>
      <c r="G7449" t="s">
        <v>77</v>
      </c>
      <c r="H7449" t="s">
        <v>155</v>
      </c>
      <c r="I7449" t="s">
        <v>79</v>
      </c>
      <c r="J7449">
        <v>1</v>
      </c>
      <c r="K7449">
        <v>5279</v>
      </c>
      <c r="L7449" t="str">
        <f>IFERROR(INDEX(play_attribution!$B$2:$B$328,MATCH(A7449,play_attribution!$A$2:$A$328,0)),"")</f>
        <v/>
      </c>
      <c r="M7449" t="str">
        <f>VLOOKUP(H7449,seller_roster!$A$2:$B$85,2,FALSE)</f>
        <v>Indigo Osei</v>
      </c>
      <c r="N7449" t="str">
        <f>VLOOKUP(C7449,accounts!$A$2:$F$9615,2,FALSE)</f>
        <v>Hospitality Group</v>
      </c>
      <c r="O7449" t="str">
        <f>VLOOKUP(C7449,accounts!$A$2:$F$9615,3,FALSE)</f>
        <v>$1M-$2.5M</v>
      </c>
      <c r="P7449" t="str">
        <f>VLOOKUP(C7449,accounts!$A$2:$F$9615,5,FALSE)</f>
        <v>West</v>
      </c>
      <c r="Q7449" t="b">
        <f t="shared" si="117"/>
        <v>1</v>
      </c>
      <c r="R7449" t="e">
        <f>INDEX(removed_duplicate_rows!$A$5:$A$39,MATCH(wins!A7449,removed_duplicate_rows!$A$5:$A$39,0))</f>
        <v>#N/A</v>
      </c>
    </row>
    <row r="7450" spans="1:18" ht="15.75" customHeight="1" x14ac:dyDescent="0.2">
      <c r="A7450" t="s">
        <v>22482</v>
      </c>
      <c r="B7450" t="s">
        <v>22483</v>
      </c>
      <c r="C7450" t="s">
        <v>22484</v>
      </c>
      <c r="D7450" s="10">
        <v>46102</v>
      </c>
      <c r="E7450" t="s">
        <v>19916</v>
      </c>
      <c r="F7450">
        <v>7</v>
      </c>
      <c r="G7450" t="s">
        <v>77</v>
      </c>
      <c r="H7450" t="s">
        <v>114</v>
      </c>
      <c r="I7450" t="s">
        <v>55</v>
      </c>
      <c r="J7450">
        <v>1</v>
      </c>
      <c r="K7450">
        <v>9024</v>
      </c>
      <c r="L7450" t="str">
        <f>IFERROR(INDEX(play_attribution!$B$2:$B$328,MATCH(A7450,play_attribution!$A$2:$A$328,0)),"")</f>
        <v/>
      </c>
      <c r="M7450" t="str">
        <f>VLOOKUP(H7450,seller_roster!$A$2:$B$85,2,FALSE)</f>
        <v>Ray Reyes</v>
      </c>
      <c r="N7450" t="str">
        <f>VLOOKUP(C7450,accounts!$A$2:$F$9615,2,FALSE)</f>
        <v>Healthcare Services</v>
      </c>
      <c r="O7450" t="str">
        <f>VLOOKUP(C7450,accounts!$A$2:$F$9615,3,FALSE)</f>
        <v>$1M-$2.5M</v>
      </c>
      <c r="P7450" t="str">
        <f>VLOOKUP(C7450,accounts!$A$2:$F$9615,5,FALSE)</f>
        <v>East</v>
      </c>
      <c r="Q7450" t="b">
        <f t="shared" si="117"/>
        <v>1</v>
      </c>
      <c r="R7450" t="e">
        <f>INDEX(removed_duplicate_rows!$A$5:$A$39,MATCH(wins!A7450,removed_duplicate_rows!$A$5:$A$39,0))</f>
        <v>#N/A</v>
      </c>
    </row>
    <row r="7451" spans="1:18" ht="15.75" customHeight="1" x14ac:dyDescent="0.2">
      <c r="A7451" t="s">
        <v>22485</v>
      </c>
      <c r="B7451" t="s">
        <v>22486</v>
      </c>
      <c r="C7451" t="s">
        <v>22487</v>
      </c>
      <c r="D7451" s="10">
        <v>46102</v>
      </c>
      <c r="E7451" t="s">
        <v>19916</v>
      </c>
      <c r="F7451">
        <v>7</v>
      </c>
      <c r="G7451" t="s">
        <v>77</v>
      </c>
      <c r="H7451" t="s">
        <v>191</v>
      </c>
      <c r="I7451" t="s">
        <v>55</v>
      </c>
      <c r="J7451">
        <v>1</v>
      </c>
      <c r="K7451">
        <v>6080</v>
      </c>
      <c r="L7451" t="str">
        <f>IFERROR(INDEX(play_attribution!$B$2:$B$328,MATCH(A7451,play_attribution!$A$2:$A$328,0)),"")</f>
        <v/>
      </c>
      <c r="M7451" t="str">
        <f>VLOOKUP(H7451,seller_roster!$A$2:$B$85,2,FALSE)</f>
        <v>Blake Lindqvist</v>
      </c>
      <c r="N7451" t="str">
        <f>VLOOKUP(C7451,accounts!$A$2:$F$9615,2,FALSE)</f>
        <v>Nonprofit</v>
      </c>
      <c r="O7451" t="str">
        <f>VLOOKUP(C7451,accounts!$A$2:$F$9615,3,FALSE)</f>
        <v>$2.5M-$5M</v>
      </c>
      <c r="P7451" t="str">
        <f>VLOOKUP(C7451,accounts!$A$2:$F$9615,5,FALSE)</f>
        <v>West</v>
      </c>
      <c r="Q7451" t="b">
        <f t="shared" si="117"/>
        <v>1</v>
      </c>
      <c r="R7451" t="e">
        <f>INDEX(removed_duplicate_rows!$A$5:$A$39,MATCH(wins!A7451,removed_duplicate_rows!$A$5:$A$39,0))</f>
        <v>#N/A</v>
      </c>
    </row>
    <row r="7452" spans="1:18" ht="15.75" customHeight="1" x14ac:dyDescent="0.2">
      <c r="A7452" t="s">
        <v>22488</v>
      </c>
      <c r="B7452" t="s">
        <v>22489</v>
      </c>
      <c r="C7452" t="s">
        <v>22490</v>
      </c>
      <c r="D7452" s="10">
        <v>46102</v>
      </c>
      <c r="E7452" t="s">
        <v>19916</v>
      </c>
      <c r="F7452">
        <v>7</v>
      </c>
      <c r="G7452" t="s">
        <v>77</v>
      </c>
      <c r="H7452" t="s">
        <v>147</v>
      </c>
      <c r="I7452" t="s">
        <v>55</v>
      </c>
      <c r="J7452">
        <v>1</v>
      </c>
      <c r="K7452">
        <v>6357</v>
      </c>
      <c r="L7452" t="str">
        <f>IFERROR(INDEX(play_attribution!$B$2:$B$328,MATCH(A7452,play_attribution!$A$2:$A$328,0)),"")</f>
        <v/>
      </c>
      <c r="M7452" t="str">
        <f>VLOOKUP(H7452,seller_roster!$A$2:$B$85,2,FALSE)</f>
        <v>Riley Tran</v>
      </c>
      <c r="N7452" t="str">
        <f>VLOOKUP(C7452,accounts!$A$2:$F$9615,2,FALSE)</f>
        <v>Field Services</v>
      </c>
      <c r="O7452" t="str">
        <f>VLOOKUP(C7452,accounts!$A$2:$F$9615,3,FALSE)</f>
        <v>$2.5M-$5M</v>
      </c>
      <c r="P7452" t="str">
        <f>VLOOKUP(C7452,accounts!$A$2:$F$9615,5,FALSE)</f>
        <v>West</v>
      </c>
      <c r="Q7452" t="b">
        <f t="shared" si="117"/>
        <v>1</v>
      </c>
      <c r="R7452" t="e">
        <f>INDEX(removed_duplicate_rows!$A$5:$A$39,MATCH(wins!A7452,removed_duplicate_rows!$A$5:$A$39,0))</f>
        <v>#N/A</v>
      </c>
    </row>
    <row r="7453" spans="1:18" ht="15.75" customHeight="1" x14ac:dyDescent="0.2">
      <c r="A7453" t="s">
        <v>22491</v>
      </c>
      <c r="B7453" t="s">
        <v>22492</v>
      </c>
      <c r="C7453" t="s">
        <v>22493</v>
      </c>
      <c r="D7453" s="10">
        <v>46102</v>
      </c>
      <c r="E7453" t="s">
        <v>19916</v>
      </c>
      <c r="F7453">
        <v>7</v>
      </c>
      <c r="G7453" t="s">
        <v>77</v>
      </c>
      <c r="H7453" t="s">
        <v>122</v>
      </c>
      <c r="I7453" t="s">
        <v>79</v>
      </c>
      <c r="J7453">
        <v>1</v>
      </c>
      <c r="K7453">
        <v>8736</v>
      </c>
      <c r="L7453" t="str">
        <f>IFERROR(INDEX(play_attribution!$B$2:$B$328,MATCH(A7453,play_attribution!$A$2:$A$328,0)),"")</f>
        <v/>
      </c>
      <c r="M7453" t="str">
        <f>VLOOKUP(H7453,seller_roster!$A$2:$B$85,2,FALSE)</f>
        <v>Uma Osei</v>
      </c>
      <c r="N7453" t="str">
        <f>VLOOKUP(C7453,accounts!$A$2:$F$9615,2,FALSE)</f>
        <v>Healthcare Services</v>
      </c>
      <c r="O7453" t="str">
        <f>VLOOKUP(C7453,accounts!$A$2:$F$9615,3,FALSE)</f>
        <v>$2.5M-$5M</v>
      </c>
      <c r="P7453" t="str">
        <f>VLOOKUP(C7453,accounts!$A$2:$F$9615,5,FALSE)</f>
        <v>East</v>
      </c>
      <c r="Q7453" t="b">
        <f t="shared" si="117"/>
        <v>1</v>
      </c>
      <c r="R7453" t="e">
        <f>INDEX(removed_duplicate_rows!$A$5:$A$39,MATCH(wins!A7453,removed_duplicate_rows!$A$5:$A$39,0))</f>
        <v>#N/A</v>
      </c>
    </row>
    <row r="7454" spans="1:18" ht="15.75" customHeight="1" x14ac:dyDescent="0.2">
      <c r="A7454" t="s">
        <v>22494</v>
      </c>
      <c r="B7454" t="s">
        <v>22495</v>
      </c>
      <c r="C7454" t="s">
        <v>22496</v>
      </c>
      <c r="D7454" s="10">
        <v>46102</v>
      </c>
      <c r="E7454" t="s">
        <v>19916</v>
      </c>
      <c r="F7454">
        <v>7</v>
      </c>
      <c r="G7454" t="s">
        <v>77</v>
      </c>
      <c r="H7454" t="s">
        <v>129</v>
      </c>
      <c r="I7454" t="s">
        <v>79</v>
      </c>
      <c r="J7454">
        <v>1</v>
      </c>
      <c r="K7454">
        <v>6409</v>
      </c>
      <c r="L7454" t="str">
        <f>IFERROR(INDEX(play_attribution!$B$2:$B$328,MATCH(A7454,play_attribution!$A$2:$A$328,0)),"")</f>
        <v/>
      </c>
      <c r="M7454" t="str">
        <f>VLOOKUP(H7454,seller_roster!$A$2:$B$85,2,FALSE)</f>
        <v>Gray Vega</v>
      </c>
      <c r="N7454" t="str">
        <f>VLOOKUP(C7454,accounts!$A$2:$F$9615,2,FALSE)</f>
        <v>Wholesale &amp; Distribution</v>
      </c>
      <c r="O7454" t="str">
        <f>VLOOKUP(C7454,accounts!$A$2:$F$9615,3,FALSE)</f>
        <v>$2.5M-$5M</v>
      </c>
      <c r="P7454" t="str">
        <f>VLOOKUP(C7454,accounts!$A$2:$F$9615,5,FALSE)</f>
        <v>East</v>
      </c>
      <c r="Q7454" t="b">
        <f t="shared" si="117"/>
        <v>1</v>
      </c>
      <c r="R7454" t="e">
        <f>INDEX(removed_duplicate_rows!$A$5:$A$39,MATCH(wins!A7454,removed_duplicate_rows!$A$5:$A$39,0))</f>
        <v>#N/A</v>
      </c>
    </row>
    <row r="7455" spans="1:18" ht="15.75" customHeight="1" x14ac:dyDescent="0.2">
      <c r="A7455" t="s">
        <v>22497</v>
      </c>
      <c r="B7455" t="s">
        <v>22498</v>
      </c>
      <c r="C7455" t="s">
        <v>22499</v>
      </c>
      <c r="D7455" s="10">
        <v>46102</v>
      </c>
      <c r="E7455" t="s">
        <v>19916</v>
      </c>
      <c r="F7455">
        <v>7</v>
      </c>
      <c r="G7455" t="s">
        <v>77</v>
      </c>
      <c r="H7455" t="s">
        <v>140</v>
      </c>
      <c r="I7455" t="s">
        <v>79</v>
      </c>
      <c r="J7455">
        <v>1</v>
      </c>
      <c r="K7455">
        <v>6597</v>
      </c>
      <c r="L7455" t="str">
        <f>IFERROR(INDEX(play_attribution!$B$2:$B$328,MATCH(A7455,play_attribution!$A$2:$A$328,0)),"")</f>
        <v/>
      </c>
      <c r="M7455" t="str">
        <f>VLOOKUP(H7455,seller_roster!$A$2:$B$85,2,FALSE)</f>
        <v>Lane Lindqvist</v>
      </c>
      <c r="N7455" t="str">
        <f>VLOOKUP(C7455,accounts!$A$2:$F$9615,2,FALSE)</f>
        <v>Logistics</v>
      </c>
      <c r="O7455" t="str">
        <f>VLOOKUP(C7455,accounts!$A$2:$F$9615,3,FALSE)</f>
        <v>$2.5M-$5M</v>
      </c>
      <c r="P7455" t="str">
        <f>VLOOKUP(C7455,accounts!$A$2:$F$9615,5,FALSE)</f>
        <v>East</v>
      </c>
      <c r="Q7455" t="b">
        <f t="shared" si="117"/>
        <v>1</v>
      </c>
      <c r="R7455" t="e">
        <f>INDEX(removed_duplicate_rows!$A$5:$A$39,MATCH(wins!A7455,removed_duplicate_rows!$A$5:$A$39,0))</f>
        <v>#N/A</v>
      </c>
    </row>
    <row r="7456" spans="1:18" ht="15.75" customHeight="1" x14ac:dyDescent="0.2">
      <c r="A7456" t="s">
        <v>22500</v>
      </c>
      <c r="B7456" t="s">
        <v>22501</v>
      </c>
      <c r="C7456" t="s">
        <v>22502</v>
      </c>
      <c r="D7456" s="10">
        <v>46102</v>
      </c>
      <c r="E7456" t="s">
        <v>19916</v>
      </c>
      <c r="F7456">
        <v>7</v>
      </c>
      <c r="G7456" t="s">
        <v>77</v>
      </c>
      <c r="H7456" t="s">
        <v>95</v>
      </c>
      <c r="I7456" t="s">
        <v>79</v>
      </c>
      <c r="J7456">
        <v>1</v>
      </c>
      <c r="K7456">
        <v>7123</v>
      </c>
      <c r="L7456" t="str">
        <f>IFERROR(INDEX(play_attribution!$B$2:$B$328,MATCH(A7456,play_attribution!$A$2:$A$328,0)),"")</f>
        <v/>
      </c>
      <c r="M7456" t="str">
        <f>VLOOKUP(H7456,seller_roster!$A$2:$B$85,2,FALSE)</f>
        <v>Frankie Ferro</v>
      </c>
      <c r="N7456" t="str">
        <f>VLOOKUP(C7456,accounts!$A$2:$F$9615,2,FALSE)</f>
        <v>Hospitality Group</v>
      </c>
      <c r="O7456" t="str">
        <f>VLOOKUP(C7456,accounts!$A$2:$F$9615,3,FALSE)</f>
        <v>$5M-$10M</v>
      </c>
      <c r="P7456" t="str">
        <f>VLOOKUP(C7456,accounts!$A$2:$F$9615,5,FALSE)</f>
        <v>East</v>
      </c>
      <c r="Q7456" t="b">
        <f t="shared" ref="Q7456:Q7519" si="118">L7456=""</f>
        <v>1</v>
      </c>
      <c r="R7456" t="e">
        <f>INDEX(removed_duplicate_rows!$A$5:$A$39,MATCH(wins!A7456,removed_duplicate_rows!$A$5:$A$39,0))</f>
        <v>#N/A</v>
      </c>
    </row>
    <row r="7457" spans="1:18" ht="15.75" customHeight="1" x14ac:dyDescent="0.2">
      <c r="A7457" t="s">
        <v>22503</v>
      </c>
      <c r="B7457" t="s">
        <v>22504</v>
      </c>
      <c r="C7457" t="s">
        <v>22505</v>
      </c>
      <c r="D7457" s="10">
        <v>46102</v>
      </c>
      <c r="E7457" t="s">
        <v>19916</v>
      </c>
      <c r="F7457">
        <v>7</v>
      </c>
      <c r="G7457" t="s">
        <v>77</v>
      </c>
      <c r="H7457" t="s">
        <v>214</v>
      </c>
      <c r="I7457" t="s">
        <v>79</v>
      </c>
      <c r="J7457">
        <v>1</v>
      </c>
      <c r="K7457">
        <v>8516</v>
      </c>
      <c r="L7457" t="str">
        <f>IFERROR(INDEX(play_attribution!$B$2:$B$328,MATCH(A7457,play_attribution!$A$2:$A$328,0)),"")</f>
        <v/>
      </c>
      <c r="M7457" t="str">
        <f>VLOOKUP(H7457,seller_roster!$A$2:$B$85,2,FALSE)</f>
        <v>Rhea Abadi</v>
      </c>
      <c r="N7457" t="str">
        <f>VLOOKUP(C7457,accounts!$A$2:$F$9615,2,FALSE)</f>
        <v>Healthcare Services</v>
      </c>
      <c r="O7457" t="str">
        <f>VLOOKUP(C7457,accounts!$A$2:$F$9615,3,FALSE)</f>
        <v>$2.5M-$5M</v>
      </c>
      <c r="P7457" t="str">
        <f>VLOOKUP(C7457,accounts!$A$2:$F$9615,5,FALSE)</f>
        <v>East</v>
      </c>
      <c r="Q7457" t="b">
        <f t="shared" si="118"/>
        <v>1</v>
      </c>
      <c r="R7457" t="e">
        <f>INDEX(removed_duplicate_rows!$A$5:$A$39,MATCH(wins!A7457,removed_duplicate_rows!$A$5:$A$39,0))</f>
        <v>#N/A</v>
      </c>
    </row>
    <row r="7458" spans="1:18" ht="15.75" customHeight="1" x14ac:dyDescent="0.2">
      <c r="A7458" t="s">
        <v>22506</v>
      </c>
      <c r="B7458" t="s">
        <v>22507</v>
      </c>
      <c r="C7458" t="s">
        <v>22508</v>
      </c>
      <c r="D7458" s="10">
        <v>46102</v>
      </c>
      <c r="E7458" t="s">
        <v>19916</v>
      </c>
      <c r="F7458">
        <v>7</v>
      </c>
      <c r="G7458" t="s">
        <v>77</v>
      </c>
      <c r="H7458" t="s">
        <v>159</v>
      </c>
      <c r="I7458" t="s">
        <v>79</v>
      </c>
      <c r="J7458">
        <v>1</v>
      </c>
      <c r="K7458">
        <v>6136</v>
      </c>
      <c r="L7458" t="str">
        <f>IFERROR(INDEX(play_attribution!$B$2:$B$328,MATCH(A7458,play_attribution!$A$2:$A$328,0)),"")</f>
        <v/>
      </c>
      <c r="M7458" t="str">
        <f>VLOOKUP(H7458,seller_roster!$A$2:$B$85,2,FALSE)</f>
        <v>Kai Bianchi</v>
      </c>
      <c r="N7458" t="str">
        <f>VLOOKUP(C7458,accounts!$A$2:$F$9615,2,FALSE)</f>
        <v>Nonprofit</v>
      </c>
      <c r="O7458" t="str">
        <f>VLOOKUP(C7458,accounts!$A$2:$F$9615,3,FALSE)</f>
        <v>$2.5M-$5M</v>
      </c>
      <c r="P7458" t="str">
        <f>VLOOKUP(C7458,accounts!$A$2:$F$9615,5,FALSE)</f>
        <v>Central</v>
      </c>
      <c r="Q7458" t="b">
        <f t="shared" si="118"/>
        <v>1</v>
      </c>
      <c r="R7458" t="e">
        <f>INDEX(removed_duplicate_rows!$A$5:$A$39,MATCH(wins!A7458,removed_duplicate_rows!$A$5:$A$39,0))</f>
        <v>#N/A</v>
      </c>
    </row>
    <row r="7459" spans="1:18" ht="15.75" customHeight="1" x14ac:dyDescent="0.2">
      <c r="A7459" t="s">
        <v>22509</v>
      </c>
      <c r="B7459" t="s">
        <v>22510</v>
      </c>
      <c r="C7459" t="s">
        <v>22511</v>
      </c>
      <c r="D7459" s="10">
        <v>46102</v>
      </c>
      <c r="E7459" t="s">
        <v>19916</v>
      </c>
      <c r="F7459">
        <v>7</v>
      </c>
      <c r="G7459" t="s">
        <v>77</v>
      </c>
      <c r="H7459" t="s">
        <v>87</v>
      </c>
      <c r="I7459" t="s">
        <v>79</v>
      </c>
      <c r="J7459">
        <v>1</v>
      </c>
      <c r="K7459">
        <v>5846</v>
      </c>
      <c r="L7459" t="str">
        <f>IFERROR(INDEX(play_attribution!$B$2:$B$328,MATCH(A7459,play_attribution!$A$2:$A$328,0)),"")</f>
        <v/>
      </c>
      <c r="M7459" t="str">
        <f>VLOOKUP(H7459,seller_roster!$A$2:$B$85,2,FALSE)</f>
        <v>Harper Tran</v>
      </c>
      <c r="N7459" t="str">
        <f>VLOOKUP(C7459,accounts!$A$2:$F$9615,2,FALSE)</f>
        <v>Retail Multi-Location</v>
      </c>
      <c r="O7459" t="str">
        <f>VLOOKUP(C7459,accounts!$A$2:$F$9615,3,FALSE)</f>
        <v>$5M-$10M</v>
      </c>
      <c r="P7459" t="str">
        <f>VLOOKUP(C7459,accounts!$A$2:$F$9615,5,FALSE)</f>
        <v>West</v>
      </c>
      <c r="Q7459" t="b">
        <f t="shared" si="118"/>
        <v>1</v>
      </c>
      <c r="R7459" t="e">
        <f>INDEX(removed_duplicate_rows!$A$5:$A$39,MATCH(wins!A7459,removed_duplicate_rows!$A$5:$A$39,0))</f>
        <v>#N/A</v>
      </c>
    </row>
    <row r="7460" spans="1:18" ht="15.75" customHeight="1" x14ac:dyDescent="0.2">
      <c r="A7460" t="s">
        <v>22512</v>
      </c>
      <c r="B7460" t="s">
        <v>22513</v>
      </c>
      <c r="C7460" t="s">
        <v>22514</v>
      </c>
      <c r="D7460" s="10">
        <v>46102</v>
      </c>
      <c r="E7460" t="s">
        <v>19916</v>
      </c>
      <c r="F7460">
        <v>7</v>
      </c>
      <c r="G7460" t="s">
        <v>77</v>
      </c>
      <c r="H7460" t="s">
        <v>177</v>
      </c>
      <c r="I7460" t="s">
        <v>79</v>
      </c>
      <c r="J7460">
        <v>1</v>
      </c>
      <c r="K7460">
        <v>13247</v>
      </c>
      <c r="L7460" t="str">
        <f>IFERROR(INDEX(play_attribution!$B$2:$B$328,MATCH(A7460,play_attribution!$A$2:$A$328,0)),"")</f>
        <v/>
      </c>
      <c r="M7460" t="str">
        <f>VLOOKUP(H7460,seller_roster!$A$2:$B$85,2,FALSE)</f>
        <v>Gray Marsh</v>
      </c>
      <c r="N7460" t="str">
        <f>VLOOKUP(C7460,accounts!$A$2:$F$9615,2,FALSE)</f>
        <v>Logistics</v>
      </c>
      <c r="O7460" t="str">
        <f>VLOOKUP(C7460,accounts!$A$2:$F$9615,3,FALSE)</f>
        <v>$2.5M-$5M</v>
      </c>
      <c r="P7460" t="str">
        <f>VLOOKUP(C7460,accounts!$A$2:$F$9615,5,FALSE)</f>
        <v>Central</v>
      </c>
      <c r="Q7460" t="b">
        <f t="shared" si="118"/>
        <v>1</v>
      </c>
      <c r="R7460" t="e">
        <f>INDEX(removed_duplicate_rows!$A$5:$A$39,MATCH(wins!A7460,removed_duplicate_rows!$A$5:$A$39,0))</f>
        <v>#N/A</v>
      </c>
    </row>
    <row r="7461" spans="1:18" ht="15.75" customHeight="1" x14ac:dyDescent="0.2">
      <c r="A7461" t="s">
        <v>22515</v>
      </c>
      <c r="B7461" t="s">
        <v>22516</v>
      </c>
      <c r="C7461" t="s">
        <v>22517</v>
      </c>
      <c r="D7461" s="10">
        <v>46102</v>
      </c>
      <c r="E7461" t="s">
        <v>19916</v>
      </c>
      <c r="F7461">
        <v>7</v>
      </c>
      <c r="G7461" t="s">
        <v>77</v>
      </c>
      <c r="H7461" t="s">
        <v>191</v>
      </c>
      <c r="I7461" t="s">
        <v>79</v>
      </c>
      <c r="J7461">
        <v>1</v>
      </c>
      <c r="K7461">
        <v>6641</v>
      </c>
      <c r="L7461" t="str">
        <f>IFERROR(INDEX(play_attribution!$B$2:$B$328,MATCH(A7461,play_attribution!$A$2:$A$328,0)),"")</f>
        <v/>
      </c>
      <c r="M7461" t="str">
        <f>VLOOKUP(H7461,seller_roster!$A$2:$B$85,2,FALSE)</f>
        <v>Blake Lindqvist</v>
      </c>
      <c r="N7461" t="str">
        <f>VLOOKUP(C7461,accounts!$A$2:$F$9615,2,FALSE)</f>
        <v>Logistics</v>
      </c>
      <c r="O7461" t="str">
        <f>VLOOKUP(C7461,accounts!$A$2:$F$9615,3,FALSE)</f>
        <v>&lt;$1M</v>
      </c>
      <c r="P7461" t="str">
        <f>VLOOKUP(C7461,accounts!$A$2:$F$9615,5,FALSE)</f>
        <v>West</v>
      </c>
      <c r="Q7461" t="b">
        <f t="shared" si="118"/>
        <v>1</v>
      </c>
      <c r="R7461" t="e">
        <f>INDEX(removed_duplicate_rows!$A$5:$A$39,MATCH(wins!A7461,removed_duplicate_rows!$A$5:$A$39,0))</f>
        <v>#N/A</v>
      </c>
    </row>
    <row r="7462" spans="1:18" ht="15.75" customHeight="1" x14ac:dyDescent="0.2">
      <c r="A7462" t="s">
        <v>22518</v>
      </c>
      <c r="B7462" t="s">
        <v>22519</v>
      </c>
      <c r="C7462" t="s">
        <v>22520</v>
      </c>
      <c r="D7462" s="10">
        <v>46102</v>
      </c>
      <c r="E7462" t="s">
        <v>19916</v>
      </c>
      <c r="F7462">
        <v>7</v>
      </c>
      <c r="G7462" t="s">
        <v>77</v>
      </c>
      <c r="H7462" t="s">
        <v>177</v>
      </c>
      <c r="I7462" t="s">
        <v>55</v>
      </c>
      <c r="J7462">
        <v>1</v>
      </c>
      <c r="K7462">
        <v>7885</v>
      </c>
      <c r="L7462" t="str">
        <f>IFERROR(INDEX(play_attribution!$B$2:$B$328,MATCH(A7462,play_attribution!$A$2:$A$328,0)),"")</f>
        <v/>
      </c>
      <c r="M7462" t="str">
        <f>VLOOKUP(H7462,seller_roster!$A$2:$B$85,2,FALSE)</f>
        <v>Gray Marsh</v>
      </c>
      <c r="N7462" t="str">
        <f>VLOOKUP(C7462,accounts!$A$2:$F$9615,2,FALSE)</f>
        <v>Professional Services</v>
      </c>
      <c r="O7462" t="str">
        <f>VLOOKUP(C7462,accounts!$A$2:$F$9615,3,FALSE)</f>
        <v>$5M-$10M</v>
      </c>
      <c r="P7462" t="str">
        <f>VLOOKUP(C7462,accounts!$A$2:$F$9615,5,FALSE)</f>
        <v>West</v>
      </c>
      <c r="Q7462" t="b">
        <f t="shared" si="118"/>
        <v>1</v>
      </c>
      <c r="R7462" t="e">
        <f>INDEX(removed_duplicate_rows!$A$5:$A$39,MATCH(wins!A7462,removed_duplicate_rows!$A$5:$A$39,0))</f>
        <v>#N/A</v>
      </c>
    </row>
    <row r="7463" spans="1:18" ht="15.75" customHeight="1" x14ac:dyDescent="0.2">
      <c r="A7463" t="s">
        <v>22521</v>
      </c>
      <c r="B7463" t="s">
        <v>22522</v>
      </c>
      <c r="C7463" t="s">
        <v>22523</v>
      </c>
      <c r="D7463" s="10">
        <v>46102</v>
      </c>
      <c r="E7463" t="s">
        <v>19916</v>
      </c>
      <c r="F7463">
        <v>7</v>
      </c>
      <c r="G7463" t="s">
        <v>77</v>
      </c>
      <c r="H7463" t="s">
        <v>177</v>
      </c>
      <c r="I7463" t="s">
        <v>79</v>
      </c>
      <c r="J7463">
        <v>1</v>
      </c>
      <c r="K7463">
        <v>9997</v>
      </c>
      <c r="L7463" t="str">
        <f>IFERROR(INDEX(play_attribution!$B$2:$B$328,MATCH(A7463,play_attribution!$A$2:$A$328,0)),"")</f>
        <v/>
      </c>
      <c r="M7463" t="str">
        <f>VLOOKUP(H7463,seller_roster!$A$2:$B$85,2,FALSE)</f>
        <v>Gray Marsh</v>
      </c>
      <c r="N7463" t="str">
        <f>VLOOKUP(C7463,accounts!$A$2:$F$9615,2,FALSE)</f>
        <v>Healthcare Services</v>
      </c>
      <c r="O7463" t="str">
        <f>VLOOKUP(C7463,accounts!$A$2:$F$9615,3,FALSE)</f>
        <v>&gt;$10M</v>
      </c>
      <c r="P7463" t="str">
        <f>VLOOKUP(C7463,accounts!$A$2:$F$9615,5,FALSE)</f>
        <v>West</v>
      </c>
      <c r="Q7463" t="b">
        <f t="shared" si="118"/>
        <v>1</v>
      </c>
      <c r="R7463" t="e">
        <f>INDEX(removed_duplicate_rows!$A$5:$A$39,MATCH(wins!A7463,removed_duplicate_rows!$A$5:$A$39,0))</f>
        <v>#N/A</v>
      </c>
    </row>
    <row r="7464" spans="1:18" ht="15.75" customHeight="1" x14ac:dyDescent="0.2">
      <c r="A7464" t="s">
        <v>22524</v>
      </c>
      <c r="B7464" t="s">
        <v>22525</v>
      </c>
      <c r="C7464" t="s">
        <v>22526</v>
      </c>
      <c r="D7464" s="10">
        <v>46102</v>
      </c>
      <c r="E7464" t="s">
        <v>19916</v>
      </c>
      <c r="F7464">
        <v>7</v>
      </c>
      <c r="G7464" t="s">
        <v>77</v>
      </c>
      <c r="H7464" t="s">
        <v>99</v>
      </c>
      <c r="I7464" t="s">
        <v>55</v>
      </c>
      <c r="J7464">
        <v>1</v>
      </c>
      <c r="K7464">
        <v>9118</v>
      </c>
      <c r="L7464" t="str">
        <f>IFERROR(INDEX(play_attribution!$B$2:$B$328,MATCH(A7464,play_attribution!$A$2:$A$328,0)),"")</f>
        <v/>
      </c>
      <c r="M7464" t="str">
        <f>VLOOKUP(H7464,seller_roster!$A$2:$B$85,2,FALSE)</f>
        <v>Shiloh Sorensen</v>
      </c>
      <c r="N7464" t="str">
        <f>VLOOKUP(C7464,accounts!$A$2:$F$9615,2,FALSE)</f>
        <v>Logistics</v>
      </c>
      <c r="O7464" t="str">
        <f>VLOOKUP(C7464,accounts!$A$2:$F$9615,3,FALSE)</f>
        <v>&gt;$10M</v>
      </c>
      <c r="P7464" t="str">
        <f>VLOOKUP(C7464,accounts!$A$2:$F$9615,5,FALSE)</f>
        <v>West</v>
      </c>
      <c r="Q7464" t="b">
        <f t="shared" si="118"/>
        <v>1</v>
      </c>
      <c r="R7464" t="e">
        <f>INDEX(removed_duplicate_rows!$A$5:$A$39,MATCH(wins!A7464,removed_duplicate_rows!$A$5:$A$39,0))</f>
        <v>#N/A</v>
      </c>
    </row>
    <row r="7465" spans="1:18" ht="15.75" customHeight="1" x14ac:dyDescent="0.2">
      <c r="A7465" t="s">
        <v>22527</v>
      </c>
      <c r="B7465" t="s">
        <v>22528</v>
      </c>
      <c r="C7465" t="s">
        <v>22529</v>
      </c>
      <c r="D7465" s="10">
        <v>46102</v>
      </c>
      <c r="E7465" t="s">
        <v>19916</v>
      </c>
      <c r="F7465">
        <v>7</v>
      </c>
      <c r="G7465" t="s">
        <v>77</v>
      </c>
      <c r="H7465" t="s">
        <v>155</v>
      </c>
      <c r="I7465" t="s">
        <v>79</v>
      </c>
      <c r="J7465">
        <v>1</v>
      </c>
      <c r="K7465">
        <v>7011</v>
      </c>
      <c r="L7465" t="str">
        <f>IFERROR(INDEX(play_attribution!$B$2:$B$328,MATCH(A7465,play_attribution!$A$2:$A$328,0)),"")</f>
        <v/>
      </c>
      <c r="M7465" t="str">
        <f>VLOOKUP(H7465,seller_roster!$A$2:$B$85,2,FALSE)</f>
        <v>Indigo Osei</v>
      </c>
      <c r="N7465" t="str">
        <f>VLOOKUP(C7465,accounts!$A$2:$F$9615,2,FALSE)</f>
        <v>Field Services</v>
      </c>
      <c r="O7465" t="str">
        <f>VLOOKUP(C7465,accounts!$A$2:$F$9615,3,FALSE)</f>
        <v>$2.5M-$5M</v>
      </c>
      <c r="P7465" t="str">
        <f>VLOOKUP(C7465,accounts!$A$2:$F$9615,5,FALSE)</f>
        <v>East</v>
      </c>
      <c r="Q7465" t="b">
        <f t="shared" si="118"/>
        <v>1</v>
      </c>
      <c r="R7465" t="e">
        <f>INDEX(removed_duplicate_rows!$A$5:$A$39,MATCH(wins!A7465,removed_duplicate_rows!$A$5:$A$39,0))</f>
        <v>#N/A</v>
      </c>
    </row>
    <row r="7466" spans="1:18" ht="15.75" customHeight="1" x14ac:dyDescent="0.2">
      <c r="A7466" t="s">
        <v>22530</v>
      </c>
      <c r="B7466" t="s">
        <v>22531</v>
      </c>
      <c r="C7466" t="s">
        <v>22532</v>
      </c>
      <c r="D7466" s="10">
        <v>46102</v>
      </c>
      <c r="E7466" t="s">
        <v>19916</v>
      </c>
      <c r="F7466">
        <v>7</v>
      </c>
      <c r="G7466" t="s">
        <v>77</v>
      </c>
      <c r="H7466" t="s">
        <v>866</v>
      </c>
      <c r="I7466" t="s">
        <v>79</v>
      </c>
      <c r="J7466">
        <v>1</v>
      </c>
      <c r="K7466">
        <v>9287</v>
      </c>
      <c r="L7466" t="str">
        <f>IFERROR(INDEX(play_attribution!$B$2:$B$328,MATCH(A7466,play_attribution!$A$2:$A$328,0)),"")</f>
        <v/>
      </c>
      <c r="M7466" t="str">
        <f>VLOOKUP(H7466,seller_roster!$A$2:$B$85,2,FALSE)</f>
        <v>Kira Novak</v>
      </c>
      <c r="N7466" t="str">
        <f>VLOOKUP(C7466,accounts!$A$2:$F$9615,2,FALSE)</f>
        <v>Nonprofit</v>
      </c>
      <c r="O7466" t="str">
        <f>VLOOKUP(C7466,accounts!$A$2:$F$9615,3,FALSE)</f>
        <v>$2.5M-$5M</v>
      </c>
      <c r="P7466" t="str">
        <f>VLOOKUP(C7466,accounts!$A$2:$F$9615,5,FALSE)</f>
        <v>East</v>
      </c>
      <c r="Q7466" t="b">
        <f t="shared" si="118"/>
        <v>1</v>
      </c>
      <c r="R7466" t="e">
        <f>INDEX(removed_duplicate_rows!$A$5:$A$39,MATCH(wins!A7466,removed_duplicate_rows!$A$5:$A$39,0))</f>
        <v>#N/A</v>
      </c>
    </row>
    <row r="7467" spans="1:18" ht="15.75" customHeight="1" x14ac:dyDescent="0.2">
      <c r="A7467" t="s">
        <v>22533</v>
      </c>
      <c r="B7467" t="s">
        <v>22534</v>
      </c>
      <c r="C7467" t="s">
        <v>22535</v>
      </c>
      <c r="D7467" s="10">
        <v>46102</v>
      </c>
      <c r="E7467" t="s">
        <v>19916</v>
      </c>
      <c r="F7467">
        <v>7</v>
      </c>
      <c r="G7467" t="s">
        <v>77</v>
      </c>
      <c r="H7467" t="s">
        <v>159</v>
      </c>
      <c r="I7467" t="s">
        <v>79</v>
      </c>
      <c r="J7467">
        <v>1</v>
      </c>
      <c r="K7467">
        <v>5540</v>
      </c>
      <c r="L7467" t="str">
        <f>IFERROR(INDEX(play_attribution!$B$2:$B$328,MATCH(A7467,play_attribution!$A$2:$A$328,0)),"")</f>
        <v/>
      </c>
      <c r="M7467" t="str">
        <f>VLOOKUP(H7467,seller_roster!$A$2:$B$85,2,FALSE)</f>
        <v>Kai Bianchi</v>
      </c>
      <c r="N7467" t="str">
        <f>VLOOKUP(C7467,accounts!$A$2:$F$9615,2,FALSE)</f>
        <v>Construction</v>
      </c>
      <c r="O7467" t="str">
        <f>VLOOKUP(C7467,accounts!$A$2:$F$9615,3,FALSE)</f>
        <v>&lt;$1M</v>
      </c>
      <c r="P7467" t="str">
        <f>VLOOKUP(C7467,accounts!$A$2:$F$9615,5,FALSE)</f>
        <v>West</v>
      </c>
      <c r="Q7467" t="b">
        <f t="shared" si="118"/>
        <v>1</v>
      </c>
      <c r="R7467" t="e">
        <f>INDEX(removed_duplicate_rows!$A$5:$A$39,MATCH(wins!A7467,removed_duplicate_rows!$A$5:$A$39,0))</f>
        <v>#N/A</v>
      </c>
    </row>
    <row r="7468" spans="1:18" ht="15.75" customHeight="1" x14ac:dyDescent="0.2">
      <c r="A7468" t="s">
        <v>22536</v>
      </c>
      <c r="B7468" t="s">
        <v>22537</v>
      </c>
      <c r="C7468" t="s">
        <v>22538</v>
      </c>
      <c r="D7468" s="10">
        <v>46102</v>
      </c>
      <c r="E7468" t="s">
        <v>19916</v>
      </c>
      <c r="F7468">
        <v>7</v>
      </c>
      <c r="G7468" t="s">
        <v>77</v>
      </c>
      <c r="H7468" t="s">
        <v>266</v>
      </c>
      <c r="I7468" t="s">
        <v>79</v>
      </c>
      <c r="J7468">
        <v>1</v>
      </c>
      <c r="K7468">
        <v>6775</v>
      </c>
      <c r="L7468" t="str">
        <f>IFERROR(INDEX(play_attribution!$B$2:$B$328,MATCH(A7468,play_attribution!$A$2:$A$328,0)),"")</f>
        <v/>
      </c>
      <c r="M7468" t="str">
        <f>VLOOKUP(H7468,seller_roster!$A$2:$B$85,2,FALSE)</f>
        <v>Dakota Vega</v>
      </c>
      <c r="N7468" t="str">
        <f>VLOOKUP(C7468,accounts!$A$2:$F$9615,2,FALSE)</f>
        <v>Retail Multi-Location</v>
      </c>
      <c r="O7468" t="str">
        <f>VLOOKUP(C7468,accounts!$A$2:$F$9615,3,FALSE)</f>
        <v>$5M-$10M</v>
      </c>
      <c r="P7468" t="str">
        <f>VLOOKUP(C7468,accounts!$A$2:$F$9615,5,FALSE)</f>
        <v>East</v>
      </c>
      <c r="Q7468" t="b">
        <f t="shared" si="118"/>
        <v>1</v>
      </c>
      <c r="R7468" t="e">
        <f>INDEX(removed_duplicate_rows!$A$5:$A$39,MATCH(wins!A7468,removed_duplicate_rows!$A$5:$A$39,0))</f>
        <v>#N/A</v>
      </c>
    </row>
    <row r="7469" spans="1:18" ht="15.75" customHeight="1" x14ac:dyDescent="0.2">
      <c r="A7469" t="s">
        <v>22539</v>
      </c>
      <c r="B7469" t="s">
        <v>22540</v>
      </c>
      <c r="C7469" t="s">
        <v>22541</v>
      </c>
      <c r="D7469" s="10">
        <v>46102</v>
      </c>
      <c r="E7469" t="s">
        <v>19916</v>
      </c>
      <c r="F7469">
        <v>7</v>
      </c>
      <c r="G7469" t="s">
        <v>273</v>
      </c>
      <c r="H7469" t="s">
        <v>670</v>
      </c>
      <c r="I7469" t="s">
        <v>55</v>
      </c>
      <c r="J7469">
        <v>1</v>
      </c>
      <c r="K7469">
        <v>8977</v>
      </c>
      <c r="L7469" t="str">
        <f>IFERROR(INDEX(play_attribution!$B$2:$B$328,MATCH(A7469,play_attribution!$A$2:$A$328,0)),"")</f>
        <v/>
      </c>
      <c r="M7469" t="str">
        <f>VLOOKUP(H7469,seller_roster!$A$2:$B$85,2,FALSE)</f>
        <v>True Kowalski</v>
      </c>
      <c r="N7469" t="str">
        <f>VLOOKUP(C7469,accounts!$A$2:$F$9615,2,FALSE)</f>
        <v>Wholesale &amp; Distribution</v>
      </c>
      <c r="O7469" t="str">
        <f>VLOOKUP(C7469,accounts!$A$2:$F$9615,3,FALSE)</f>
        <v>$2.5M-$5M</v>
      </c>
      <c r="P7469" t="str">
        <f>VLOOKUP(C7469,accounts!$A$2:$F$9615,5,FALSE)</f>
        <v>West</v>
      </c>
      <c r="Q7469" t="b">
        <f t="shared" si="118"/>
        <v>1</v>
      </c>
      <c r="R7469" t="e">
        <f>INDEX(removed_duplicate_rows!$A$5:$A$39,MATCH(wins!A7469,removed_duplicate_rows!$A$5:$A$39,0))</f>
        <v>#N/A</v>
      </c>
    </row>
    <row r="7470" spans="1:18" ht="15.75" customHeight="1" x14ac:dyDescent="0.2">
      <c r="A7470" t="s">
        <v>22542</v>
      </c>
      <c r="B7470" t="s">
        <v>22543</v>
      </c>
      <c r="C7470" t="s">
        <v>22544</v>
      </c>
      <c r="D7470" s="10">
        <v>46102</v>
      </c>
      <c r="E7470" t="s">
        <v>19916</v>
      </c>
      <c r="F7470">
        <v>7</v>
      </c>
      <c r="G7470" t="s">
        <v>273</v>
      </c>
      <c r="H7470" t="s">
        <v>278</v>
      </c>
      <c r="I7470" t="s">
        <v>79</v>
      </c>
      <c r="J7470">
        <v>1</v>
      </c>
      <c r="K7470">
        <v>14090</v>
      </c>
      <c r="L7470" t="str">
        <f>IFERROR(INDEX(play_attribution!$B$2:$B$328,MATCH(A7470,play_attribution!$A$2:$A$328,0)),"")</f>
        <v/>
      </c>
      <c r="M7470" t="str">
        <f>VLOOKUP(H7470,seller_roster!$A$2:$B$85,2,FALSE)</f>
        <v>Kira Bianchi</v>
      </c>
      <c r="N7470" t="str">
        <f>VLOOKUP(C7470,accounts!$A$2:$F$9615,2,FALSE)</f>
        <v>Professional Services</v>
      </c>
      <c r="O7470" t="str">
        <f>VLOOKUP(C7470,accounts!$A$2:$F$9615,3,FALSE)</f>
        <v>&gt;$10M</v>
      </c>
      <c r="P7470" t="str">
        <f>VLOOKUP(C7470,accounts!$A$2:$F$9615,5,FALSE)</f>
        <v>Central</v>
      </c>
      <c r="Q7470" t="b">
        <f t="shared" si="118"/>
        <v>1</v>
      </c>
      <c r="R7470" t="e">
        <f>INDEX(removed_duplicate_rows!$A$5:$A$39,MATCH(wins!A7470,removed_duplicate_rows!$A$5:$A$39,0))</f>
        <v>#N/A</v>
      </c>
    </row>
    <row r="7471" spans="1:18" ht="15.75" customHeight="1" x14ac:dyDescent="0.2">
      <c r="A7471" t="s">
        <v>22545</v>
      </c>
      <c r="B7471" t="s">
        <v>22546</v>
      </c>
      <c r="C7471" t="s">
        <v>22547</v>
      </c>
      <c r="D7471" s="10">
        <v>46102</v>
      </c>
      <c r="E7471" t="s">
        <v>19916</v>
      </c>
      <c r="F7471">
        <v>7</v>
      </c>
      <c r="G7471" t="s">
        <v>273</v>
      </c>
      <c r="H7471" t="s">
        <v>297</v>
      </c>
      <c r="I7471" t="s">
        <v>79</v>
      </c>
      <c r="J7471">
        <v>1</v>
      </c>
      <c r="K7471">
        <v>11616</v>
      </c>
      <c r="L7471" t="str">
        <f>IFERROR(INDEX(play_attribution!$B$2:$B$328,MATCH(A7471,play_attribution!$A$2:$A$328,0)),"")</f>
        <v/>
      </c>
      <c r="M7471" t="str">
        <f>VLOOKUP(H7471,seller_roster!$A$2:$B$85,2,FALSE)</f>
        <v>Ray Moreau</v>
      </c>
      <c r="N7471" t="str">
        <f>VLOOKUP(C7471,accounts!$A$2:$F$9615,2,FALSE)</f>
        <v>Logistics</v>
      </c>
      <c r="O7471" t="str">
        <f>VLOOKUP(C7471,accounts!$A$2:$F$9615,3,FALSE)</f>
        <v>$5M-$10M</v>
      </c>
      <c r="P7471" t="str">
        <f>VLOOKUP(C7471,accounts!$A$2:$F$9615,5,FALSE)</f>
        <v>East</v>
      </c>
      <c r="Q7471" t="b">
        <f t="shared" si="118"/>
        <v>1</v>
      </c>
      <c r="R7471" t="e">
        <f>INDEX(removed_duplicate_rows!$A$5:$A$39,MATCH(wins!A7471,removed_duplicate_rows!$A$5:$A$39,0))</f>
        <v>#N/A</v>
      </c>
    </row>
    <row r="7472" spans="1:18" ht="15.75" customHeight="1" x14ac:dyDescent="0.2">
      <c r="A7472" t="s">
        <v>22548</v>
      </c>
      <c r="B7472" t="s">
        <v>22549</v>
      </c>
      <c r="C7472" t="s">
        <v>22550</v>
      </c>
      <c r="D7472" s="10">
        <v>46102</v>
      </c>
      <c r="E7472" t="s">
        <v>19916</v>
      </c>
      <c r="F7472">
        <v>7</v>
      </c>
      <c r="G7472" t="s">
        <v>273</v>
      </c>
      <c r="H7472" t="s">
        <v>297</v>
      </c>
      <c r="I7472" t="s">
        <v>79</v>
      </c>
      <c r="J7472">
        <v>1</v>
      </c>
      <c r="K7472">
        <v>7478</v>
      </c>
      <c r="L7472" t="str">
        <f>IFERROR(INDEX(play_attribution!$B$2:$B$328,MATCH(A7472,play_attribution!$A$2:$A$328,0)),"")</f>
        <v/>
      </c>
      <c r="M7472" t="str">
        <f>VLOOKUP(H7472,seller_roster!$A$2:$B$85,2,FALSE)</f>
        <v>Ray Moreau</v>
      </c>
      <c r="N7472" t="str">
        <f>VLOOKUP(C7472,accounts!$A$2:$F$9615,2,FALSE)</f>
        <v>Hospitality Group</v>
      </c>
      <c r="O7472" t="str">
        <f>VLOOKUP(C7472,accounts!$A$2:$F$9615,3,FALSE)</f>
        <v>$2.5M-$5M</v>
      </c>
      <c r="P7472" t="str">
        <f>VLOOKUP(C7472,accounts!$A$2:$F$9615,5,FALSE)</f>
        <v>East</v>
      </c>
      <c r="Q7472" t="b">
        <f t="shared" si="118"/>
        <v>1</v>
      </c>
      <c r="R7472" t="e">
        <f>INDEX(removed_duplicate_rows!$A$5:$A$39,MATCH(wins!A7472,removed_duplicate_rows!$A$5:$A$39,0))</f>
        <v>#N/A</v>
      </c>
    </row>
    <row r="7473" spans="1:18" ht="15.75" customHeight="1" x14ac:dyDescent="0.2">
      <c r="A7473" t="s">
        <v>22551</v>
      </c>
      <c r="B7473" t="s">
        <v>22552</v>
      </c>
      <c r="C7473" t="s">
        <v>22553</v>
      </c>
      <c r="D7473" s="10">
        <v>46102</v>
      </c>
      <c r="E7473" t="s">
        <v>19916</v>
      </c>
      <c r="F7473">
        <v>7</v>
      </c>
      <c r="G7473" t="s">
        <v>273</v>
      </c>
      <c r="H7473" t="s">
        <v>717</v>
      </c>
      <c r="I7473" t="s">
        <v>55</v>
      </c>
      <c r="J7473">
        <v>1</v>
      </c>
      <c r="K7473">
        <v>7053</v>
      </c>
      <c r="L7473" t="str">
        <f>IFERROR(INDEX(play_attribution!$B$2:$B$328,MATCH(A7473,play_attribution!$A$2:$A$328,0)),"")</f>
        <v/>
      </c>
      <c r="M7473" t="str">
        <f>VLOOKUP(H7473,seller_roster!$A$2:$B$85,2,FALSE)</f>
        <v>Corey Novak</v>
      </c>
      <c r="N7473" t="str">
        <f>VLOOKUP(C7473,accounts!$A$2:$F$9615,2,FALSE)</f>
        <v>Manufacturing</v>
      </c>
      <c r="O7473" t="str">
        <f>VLOOKUP(C7473,accounts!$A$2:$F$9615,3,FALSE)</f>
        <v>$2.5M-$5M</v>
      </c>
      <c r="P7473" t="str">
        <f>VLOOKUP(C7473,accounts!$A$2:$F$9615,5,FALSE)</f>
        <v>West</v>
      </c>
      <c r="Q7473" t="b">
        <f t="shared" si="118"/>
        <v>1</v>
      </c>
      <c r="R7473" t="e">
        <f>INDEX(removed_duplicate_rows!$A$5:$A$39,MATCH(wins!A7473,removed_duplicate_rows!$A$5:$A$39,0))</f>
        <v>#N/A</v>
      </c>
    </row>
    <row r="7474" spans="1:18" ht="15.75" customHeight="1" x14ac:dyDescent="0.2">
      <c r="A7474" t="s">
        <v>22554</v>
      </c>
      <c r="B7474" t="s">
        <v>22555</v>
      </c>
      <c r="C7474" t="s">
        <v>22556</v>
      </c>
      <c r="D7474" s="10">
        <v>46102</v>
      </c>
      <c r="E7474" t="s">
        <v>19916</v>
      </c>
      <c r="F7474">
        <v>7</v>
      </c>
      <c r="G7474" t="s">
        <v>273</v>
      </c>
      <c r="H7474" t="s">
        <v>285</v>
      </c>
      <c r="I7474" t="s">
        <v>55</v>
      </c>
      <c r="J7474">
        <v>1</v>
      </c>
      <c r="K7474">
        <v>13818</v>
      </c>
      <c r="L7474" t="str">
        <f>IFERROR(INDEX(play_attribution!$B$2:$B$328,MATCH(A7474,play_attribution!$A$2:$A$328,0)),"")</f>
        <v/>
      </c>
      <c r="M7474" t="str">
        <f>VLOOKUP(H7474,seller_roster!$A$2:$B$85,2,FALSE)</f>
        <v>Bryn Lindqvist</v>
      </c>
      <c r="N7474" t="str">
        <f>VLOOKUP(C7474,accounts!$A$2:$F$9615,2,FALSE)</f>
        <v>Hospitality Group</v>
      </c>
      <c r="O7474" t="str">
        <f>VLOOKUP(C7474,accounts!$A$2:$F$9615,3,FALSE)</f>
        <v>$5M-$10M</v>
      </c>
      <c r="P7474" t="str">
        <f>VLOOKUP(C7474,accounts!$A$2:$F$9615,5,FALSE)</f>
        <v>East</v>
      </c>
      <c r="Q7474" t="b">
        <f t="shared" si="118"/>
        <v>1</v>
      </c>
      <c r="R7474" t="e">
        <f>INDEX(removed_duplicate_rows!$A$5:$A$39,MATCH(wins!A7474,removed_duplicate_rows!$A$5:$A$39,0))</f>
        <v>#N/A</v>
      </c>
    </row>
    <row r="7475" spans="1:18" ht="15.75" customHeight="1" x14ac:dyDescent="0.2">
      <c r="A7475" t="s">
        <v>22557</v>
      </c>
      <c r="B7475" t="s">
        <v>22558</v>
      </c>
      <c r="C7475" t="s">
        <v>22559</v>
      </c>
      <c r="D7475" s="10">
        <v>46102</v>
      </c>
      <c r="E7475" t="s">
        <v>19916</v>
      </c>
      <c r="F7475">
        <v>7</v>
      </c>
      <c r="G7475" t="s">
        <v>273</v>
      </c>
      <c r="H7475" t="s">
        <v>367</v>
      </c>
      <c r="I7475" t="s">
        <v>55</v>
      </c>
      <c r="J7475">
        <v>1</v>
      </c>
      <c r="K7475">
        <v>6810</v>
      </c>
      <c r="L7475" t="str">
        <f>IFERROR(INDEX(play_attribution!$B$2:$B$328,MATCH(A7475,play_attribution!$A$2:$A$328,0)),"")</f>
        <v/>
      </c>
      <c r="M7475" t="str">
        <f>VLOOKUP(H7475,seller_roster!$A$2:$B$85,2,FALSE)</f>
        <v>Zion Ito</v>
      </c>
      <c r="N7475" t="str">
        <f>VLOOKUP(C7475,accounts!$A$2:$F$9615,2,FALSE)</f>
        <v>Retail Multi-Location</v>
      </c>
      <c r="O7475" t="str">
        <f>VLOOKUP(C7475,accounts!$A$2:$F$9615,3,FALSE)</f>
        <v>$5M-$10M</v>
      </c>
      <c r="P7475" t="str">
        <f>VLOOKUP(C7475,accounts!$A$2:$F$9615,5,FALSE)</f>
        <v>West</v>
      </c>
      <c r="Q7475" t="b">
        <f t="shared" si="118"/>
        <v>1</v>
      </c>
      <c r="R7475" t="e">
        <f>INDEX(removed_duplicate_rows!$A$5:$A$39,MATCH(wins!A7475,removed_duplicate_rows!$A$5:$A$39,0))</f>
        <v>#N/A</v>
      </c>
    </row>
    <row r="7476" spans="1:18" ht="15.75" customHeight="1" x14ac:dyDescent="0.2">
      <c r="A7476" t="s">
        <v>22560</v>
      </c>
      <c r="B7476" t="s">
        <v>22561</v>
      </c>
      <c r="C7476" t="s">
        <v>22562</v>
      </c>
      <c r="D7476" s="10">
        <v>46102</v>
      </c>
      <c r="E7476" t="s">
        <v>19916</v>
      </c>
      <c r="F7476">
        <v>7</v>
      </c>
      <c r="G7476" t="s">
        <v>273</v>
      </c>
      <c r="H7476" t="s">
        <v>670</v>
      </c>
      <c r="I7476" t="s">
        <v>79</v>
      </c>
      <c r="J7476">
        <v>1</v>
      </c>
      <c r="K7476">
        <v>7319</v>
      </c>
      <c r="L7476" t="str">
        <f>IFERROR(INDEX(play_attribution!$B$2:$B$328,MATCH(A7476,play_attribution!$A$2:$A$328,0)),"")</f>
        <v/>
      </c>
      <c r="M7476" t="str">
        <f>VLOOKUP(H7476,seller_roster!$A$2:$B$85,2,FALSE)</f>
        <v>True Kowalski</v>
      </c>
      <c r="N7476" t="str">
        <f>VLOOKUP(C7476,accounts!$A$2:$F$9615,2,FALSE)</f>
        <v>Hospitality Group</v>
      </c>
      <c r="O7476" t="str">
        <f>VLOOKUP(C7476,accounts!$A$2:$F$9615,3,FALSE)</f>
        <v>&gt;$10M</v>
      </c>
      <c r="P7476" t="str">
        <f>VLOOKUP(C7476,accounts!$A$2:$F$9615,5,FALSE)</f>
        <v>East</v>
      </c>
      <c r="Q7476" t="b">
        <f t="shared" si="118"/>
        <v>1</v>
      </c>
      <c r="R7476" t="e">
        <f>INDEX(removed_duplicate_rows!$A$5:$A$39,MATCH(wins!A7476,removed_duplicate_rows!$A$5:$A$39,0))</f>
        <v>#N/A</v>
      </c>
    </row>
    <row r="7477" spans="1:18" ht="15.75" customHeight="1" x14ac:dyDescent="0.2">
      <c r="A7477" t="s">
        <v>22563</v>
      </c>
      <c r="B7477" t="s">
        <v>22564</v>
      </c>
      <c r="C7477" t="s">
        <v>22565</v>
      </c>
      <c r="D7477" s="10">
        <v>46102</v>
      </c>
      <c r="E7477" t="s">
        <v>19916</v>
      </c>
      <c r="F7477">
        <v>7</v>
      </c>
      <c r="G7477" t="s">
        <v>273</v>
      </c>
      <c r="H7477" t="s">
        <v>319</v>
      </c>
      <c r="I7477" t="s">
        <v>79</v>
      </c>
      <c r="J7477">
        <v>1</v>
      </c>
      <c r="K7477">
        <v>11851</v>
      </c>
      <c r="L7477" t="str">
        <f>IFERROR(INDEX(play_attribution!$B$2:$B$328,MATCH(A7477,play_attribution!$A$2:$A$328,0)),"")</f>
        <v/>
      </c>
      <c r="M7477" t="str">
        <f>VLOOKUP(H7477,seller_roster!$A$2:$B$85,2,FALSE)</f>
        <v>Nia Kowalski</v>
      </c>
      <c r="N7477" t="str">
        <f>VLOOKUP(C7477,accounts!$A$2:$F$9615,2,FALSE)</f>
        <v>Manufacturing</v>
      </c>
      <c r="O7477" t="str">
        <f>VLOOKUP(C7477,accounts!$A$2:$F$9615,3,FALSE)</f>
        <v>&gt;$10M</v>
      </c>
      <c r="P7477" t="str">
        <f>VLOOKUP(C7477,accounts!$A$2:$F$9615,5,FALSE)</f>
        <v>West</v>
      </c>
      <c r="Q7477" t="b">
        <f t="shared" si="118"/>
        <v>1</v>
      </c>
      <c r="R7477" t="e">
        <f>INDEX(removed_duplicate_rows!$A$5:$A$39,MATCH(wins!A7477,removed_duplicate_rows!$A$5:$A$39,0))</f>
        <v>#N/A</v>
      </c>
    </row>
    <row r="7478" spans="1:18" ht="15.75" customHeight="1" x14ac:dyDescent="0.2">
      <c r="A7478" t="s">
        <v>22566</v>
      </c>
      <c r="B7478" t="s">
        <v>22567</v>
      </c>
      <c r="C7478" t="s">
        <v>22568</v>
      </c>
      <c r="D7478" s="10">
        <v>46102</v>
      </c>
      <c r="E7478" t="s">
        <v>19916</v>
      </c>
      <c r="F7478">
        <v>7</v>
      </c>
      <c r="G7478" t="s">
        <v>273</v>
      </c>
      <c r="H7478" t="s">
        <v>301</v>
      </c>
      <c r="I7478" t="s">
        <v>79</v>
      </c>
      <c r="J7478">
        <v>1</v>
      </c>
      <c r="K7478">
        <v>11498</v>
      </c>
      <c r="L7478" t="str">
        <f>IFERROR(INDEX(play_attribution!$B$2:$B$328,MATCH(A7478,play_attribution!$A$2:$A$328,0)),"")</f>
        <v/>
      </c>
      <c r="M7478" t="str">
        <f>VLOOKUP(H7478,seller_roster!$A$2:$B$85,2,FALSE)</f>
        <v>Pia Marsh</v>
      </c>
      <c r="N7478" t="str">
        <f>VLOOKUP(C7478,accounts!$A$2:$F$9615,2,FALSE)</f>
        <v>Construction</v>
      </c>
      <c r="O7478" t="str">
        <f>VLOOKUP(C7478,accounts!$A$2:$F$9615,3,FALSE)</f>
        <v>&gt;$10M</v>
      </c>
      <c r="P7478" t="str">
        <f>VLOOKUP(C7478,accounts!$A$2:$F$9615,5,FALSE)</f>
        <v>East</v>
      </c>
      <c r="Q7478" t="b">
        <f t="shared" si="118"/>
        <v>1</v>
      </c>
      <c r="R7478" t="e">
        <f>INDEX(removed_duplicate_rows!$A$5:$A$39,MATCH(wins!A7478,removed_duplicate_rows!$A$5:$A$39,0))</f>
        <v>#N/A</v>
      </c>
    </row>
    <row r="7479" spans="1:18" ht="15.75" customHeight="1" x14ac:dyDescent="0.2">
      <c r="A7479" t="s">
        <v>22569</v>
      </c>
      <c r="B7479" t="s">
        <v>22570</v>
      </c>
      <c r="C7479" t="s">
        <v>22571</v>
      </c>
      <c r="D7479" s="10">
        <v>46102</v>
      </c>
      <c r="E7479" t="s">
        <v>19916</v>
      </c>
      <c r="F7479">
        <v>7</v>
      </c>
      <c r="G7479" t="s">
        <v>273</v>
      </c>
      <c r="H7479" t="s">
        <v>319</v>
      </c>
      <c r="I7479" t="s">
        <v>55</v>
      </c>
      <c r="J7479">
        <v>1</v>
      </c>
      <c r="K7479">
        <v>7756</v>
      </c>
      <c r="L7479" t="str">
        <f>IFERROR(INDEX(play_attribution!$B$2:$B$328,MATCH(A7479,play_attribution!$A$2:$A$328,0)),"")</f>
        <v/>
      </c>
      <c r="M7479" t="str">
        <f>VLOOKUP(H7479,seller_roster!$A$2:$B$85,2,FALSE)</f>
        <v>Nia Kowalski</v>
      </c>
      <c r="N7479" t="str">
        <f>VLOOKUP(C7479,accounts!$A$2:$F$9615,2,FALSE)</f>
        <v>Hospitality Group</v>
      </c>
      <c r="O7479" t="str">
        <f>VLOOKUP(C7479,accounts!$A$2:$F$9615,3,FALSE)</f>
        <v>$2.5M-$5M</v>
      </c>
      <c r="P7479" t="str">
        <f>VLOOKUP(C7479,accounts!$A$2:$F$9615,5,FALSE)</f>
        <v>Central</v>
      </c>
      <c r="Q7479" t="b">
        <f t="shared" si="118"/>
        <v>1</v>
      </c>
      <c r="R7479" t="e">
        <f>INDEX(removed_duplicate_rows!$A$5:$A$39,MATCH(wins!A7479,removed_duplicate_rows!$A$5:$A$39,0))</f>
        <v>#N/A</v>
      </c>
    </row>
    <row r="7480" spans="1:18" ht="15.75" customHeight="1" x14ac:dyDescent="0.2">
      <c r="A7480" t="s">
        <v>22572</v>
      </c>
      <c r="B7480" t="s">
        <v>22573</v>
      </c>
      <c r="C7480" t="s">
        <v>22574</v>
      </c>
      <c r="D7480" s="10">
        <v>46102</v>
      </c>
      <c r="E7480" t="s">
        <v>19916</v>
      </c>
      <c r="F7480">
        <v>7</v>
      </c>
      <c r="G7480" t="s">
        <v>273</v>
      </c>
      <c r="H7480" t="s">
        <v>337</v>
      </c>
      <c r="I7480" t="s">
        <v>79</v>
      </c>
      <c r="J7480">
        <v>1</v>
      </c>
      <c r="K7480">
        <v>10871</v>
      </c>
      <c r="L7480" t="str">
        <f>IFERROR(INDEX(play_attribution!$B$2:$B$328,MATCH(A7480,play_attribution!$A$2:$A$328,0)),"")</f>
        <v/>
      </c>
      <c r="M7480" t="str">
        <f>VLOOKUP(H7480,seller_roster!$A$2:$B$85,2,FALSE)</f>
        <v>Flor Bianchi</v>
      </c>
      <c r="N7480" t="str">
        <f>VLOOKUP(C7480,accounts!$A$2:$F$9615,2,FALSE)</f>
        <v>Wholesale &amp; Distribution</v>
      </c>
      <c r="O7480" t="str">
        <f>VLOOKUP(C7480,accounts!$A$2:$F$9615,3,FALSE)</f>
        <v>$2.5M-$5M</v>
      </c>
      <c r="P7480" t="str">
        <f>VLOOKUP(C7480,accounts!$A$2:$F$9615,5,FALSE)</f>
        <v>West</v>
      </c>
      <c r="Q7480" t="b">
        <f t="shared" si="118"/>
        <v>1</v>
      </c>
      <c r="R7480" t="e">
        <f>INDEX(removed_duplicate_rows!$A$5:$A$39,MATCH(wins!A7480,removed_duplicate_rows!$A$5:$A$39,0))</f>
        <v>#N/A</v>
      </c>
    </row>
    <row r="7481" spans="1:18" ht="15.75" customHeight="1" x14ac:dyDescent="0.2">
      <c r="A7481" t="s">
        <v>22575</v>
      </c>
      <c r="B7481" t="s">
        <v>22576</v>
      </c>
      <c r="C7481" t="s">
        <v>22577</v>
      </c>
      <c r="D7481" s="10">
        <v>46102</v>
      </c>
      <c r="E7481" t="s">
        <v>19916</v>
      </c>
      <c r="F7481">
        <v>7</v>
      </c>
      <c r="G7481" t="s">
        <v>273</v>
      </c>
      <c r="H7481" t="s">
        <v>727</v>
      </c>
      <c r="I7481" t="s">
        <v>55</v>
      </c>
      <c r="J7481">
        <v>1</v>
      </c>
      <c r="K7481">
        <v>14898</v>
      </c>
      <c r="L7481" t="str">
        <f>IFERROR(INDEX(play_attribution!$B$2:$B$328,MATCH(A7481,play_attribution!$A$2:$A$328,0)),"")</f>
        <v/>
      </c>
      <c r="M7481" t="str">
        <f>VLOOKUP(H7481,seller_roster!$A$2:$B$85,2,FALSE)</f>
        <v>Finley Okafor</v>
      </c>
      <c r="N7481" t="str">
        <f>VLOOKUP(C7481,accounts!$A$2:$F$9615,2,FALSE)</f>
        <v>Logistics</v>
      </c>
      <c r="O7481" t="str">
        <f>VLOOKUP(C7481,accounts!$A$2:$F$9615,3,FALSE)</f>
        <v>$2.5M-$5M</v>
      </c>
      <c r="P7481" t="str">
        <f>VLOOKUP(C7481,accounts!$A$2:$F$9615,5,FALSE)</f>
        <v>Central</v>
      </c>
      <c r="Q7481" t="b">
        <f t="shared" si="118"/>
        <v>1</v>
      </c>
      <c r="R7481" t="e">
        <f>INDEX(removed_duplicate_rows!$A$5:$A$39,MATCH(wins!A7481,removed_duplicate_rows!$A$5:$A$39,0))</f>
        <v>#N/A</v>
      </c>
    </row>
    <row r="7482" spans="1:18" ht="15.75" customHeight="1" x14ac:dyDescent="0.2">
      <c r="A7482" t="s">
        <v>22578</v>
      </c>
      <c r="B7482" t="s">
        <v>22579</v>
      </c>
      <c r="C7482" t="s">
        <v>22580</v>
      </c>
      <c r="D7482" s="10">
        <v>46102</v>
      </c>
      <c r="E7482" t="s">
        <v>19916</v>
      </c>
      <c r="F7482">
        <v>7</v>
      </c>
      <c r="G7482" t="s">
        <v>273</v>
      </c>
      <c r="H7482" t="s">
        <v>357</v>
      </c>
      <c r="I7482" t="s">
        <v>79</v>
      </c>
      <c r="J7482">
        <v>1</v>
      </c>
      <c r="K7482">
        <v>13690</v>
      </c>
      <c r="L7482" t="str">
        <f>IFERROR(INDEX(play_attribution!$B$2:$B$328,MATCH(A7482,play_attribution!$A$2:$A$328,0)),"")</f>
        <v/>
      </c>
      <c r="M7482" t="str">
        <f>VLOOKUP(H7482,seller_roster!$A$2:$B$85,2,FALSE)</f>
        <v>Hollis Abadi</v>
      </c>
      <c r="N7482" t="str">
        <f>VLOOKUP(C7482,accounts!$A$2:$F$9615,2,FALSE)</f>
        <v>Hospitality Group</v>
      </c>
      <c r="O7482" t="str">
        <f>VLOOKUP(C7482,accounts!$A$2:$F$9615,3,FALSE)</f>
        <v>$2.5M-$5M</v>
      </c>
      <c r="P7482" t="str">
        <f>VLOOKUP(C7482,accounts!$A$2:$F$9615,5,FALSE)</f>
        <v>Central</v>
      </c>
      <c r="Q7482" t="b">
        <f t="shared" si="118"/>
        <v>1</v>
      </c>
      <c r="R7482" t="e">
        <f>INDEX(removed_duplicate_rows!$A$5:$A$39,MATCH(wins!A7482,removed_duplicate_rows!$A$5:$A$39,0))</f>
        <v>#N/A</v>
      </c>
    </row>
    <row r="7483" spans="1:18" ht="15.75" customHeight="1" x14ac:dyDescent="0.2">
      <c r="A7483" t="s">
        <v>22581</v>
      </c>
      <c r="B7483" t="s">
        <v>22582</v>
      </c>
      <c r="C7483" t="s">
        <v>22583</v>
      </c>
      <c r="D7483" s="10">
        <v>46102</v>
      </c>
      <c r="E7483" t="s">
        <v>19916</v>
      </c>
      <c r="F7483">
        <v>7</v>
      </c>
      <c r="G7483" t="s">
        <v>273</v>
      </c>
      <c r="H7483" t="s">
        <v>308</v>
      </c>
      <c r="I7483" t="s">
        <v>55</v>
      </c>
      <c r="J7483">
        <v>1</v>
      </c>
      <c r="K7483">
        <v>6684</v>
      </c>
      <c r="L7483" t="str">
        <f>IFERROR(INDEX(play_attribution!$B$2:$B$328,MATCH(A7483,play_attribution!$A$2:$A$328,0)),"")</f>
        <v/>
      </c>
      <c r="M7483" t="str">
        <f>VLOOKUP(H7483,seller_roster!$A$2:$B$85,2,FALSE)</f>
        <v>Blake Ruiz</v>
      </c>
      <c r="N7483" t="str">
        <f>VLOOKUP(C7483,accounts!$A$2:$F$9615,2,FALSE)</f>
        <v>Professional Services</v>
      </c>
      <c r="O7483" t="str">
        <f>VLOOKUP(C7483,accounts!$A$2:$F$9615,3,FALSE)</f>
        <v>$5M-$10M</v>
      </c>
      <c r="P7483" t="str">
        <f>VLOOKUP(C7483,accounts!$A$2:$F$9615,5,FALSE)</f>
        <v>East</v>
      </c>
      <c r="Q7483" t="b">
        <f t="shared" si="118"/>
        <v>1</v>
      </c>
      <c r="R7483" t="e">
        <f>INDEX(removed_duplicate_rows!$A$5:$A$39,MATCH(wins!A7483,removed_duplicate_rows!$A$5:$A$39,0))</f>
        <v>#N/A</v>
      </c>
    </row>
    <row r="7484" spans="1:18" ht="15.75" customHeight="1" x14ac:dyDescent="0.2">
      <c r="A7484" t="s">
        <v>22584</v>
      </c>
      <c r="B7484" t="s">
        <v>22585</v>
      </c>
      <c r="C7484" t="s">
        <v>22586</v>
      </c>
      <c r="D7484" s="10">
        <v>46102</v>
      </c>
      <c r="E7484" t="s">
        <v>19916</v>
      </c>
      <c r="F7484">
        <v>7</v>
      </c>
      <c r="G7484" t="s">
        <v>273</v>
      </c>
      <c r="H7484" t="s">
        <v>327</v>
      </c>
      <c r="I7484" t="s">
        <v>79</v>
      </c>
      <c r="J7484">
        <v>1</v>
      </c>
      <c r="K7484">
        <v>12299</v>
      </c>
      <c r="L7484" t="str">
        <f>IFERROR(INDEX(play_attribution!$B$2:$B$328,MATCH(A7484,play_attribution!$A$2:$A$328,0)),"")</f>
        <v/>
      </c>
      <c r="M7484" t="str">
        <f>VLOOKUP(H7484,seller_roster!$A$2:$B$85,2,FALSE)</f>
        <v>Frankie Lindqvist</v>
      </c>
      <c r="N7484" t="str">
        <f>VLOOKUP(C7484,accounts!$A$2:$F$9615,2,FALSE)</f>
        <v>Construction</v>
      </c>
      <c r="O7484" t="str">
        <f>VLOOKUP(C7484,accounts!$A$2:$F$9615,3,FALSE)</f>
        <v>$5M-$10M</v>
      </c>
      <c r="P7484" t="str">
        <f>VLOOKUP(C7484,accounts!$A$2:$F$9615,5,FALSE)</f>
        <v>West</v>
      </c>
      <c r="Q7484" t="b">
        <f t="shared" si="118"/>
        <v>1</v>
      </c>
      <c r="R7484" t="e">
        <f>INDEX(removed_duplicate_rows!$A$5:$A$39,MATCH(wins!A7484,removed_duplicate_rows!$A$5:$A$39,0))</f>
        <v>#N/A</v>
      </c>
    </row>
    <row r="7485" spans="1:18" ht="15.75" customHeight="1" x14ac:dyDescent="0.2">
      <c r="A7485" t="s">
        <v>22587</v>
      </c>
      <c r="B7485" t="s">
        <v>22588</v>
      </c>
      <c r="C7485" t="s">
        <v>22589</v>
      </c>
      <c r="D7485" s="10">
        <v>46102</v>
      </c>
      <c r="E7485" t="s">
        <v>19916</v>
      </c>
      <c r="F7485">
        <v>7</v>
      </c>
      <c r="G7485" t="s">
        <v>273</v>
      </c>
      <c r="H7485" t="s">
        <v>670</v>
      </c>
      <c r="I7485" t="s">
        <v>79</v>
      </c>
      <c r="J7485">
        <v>1</v>
      </c>
      <c r="K7485">
        <v>12679</v>
      </c>
      <c r="L7485" t="str">
        <f>IFERROR(INDEX(play_attribution!$B$2:$B$328,MATCH(A7485,play_attribution!$A$2:$A$328,0)),"")</f>
        <v/>
      </c>
      <c r="M7485" t="str">
        <f>VLOOKUP(H7485,seller_roster!$A$2:$B$85,2,FALSE)</f>
        <v>True Kowalski</v>
      </c>
      <c r="N7485" t="str">
        <f>VLOOKUP(C7485,accounts!$A$2:$F$9615,2,FALSE)</f>
        <v>Retail Multi-Location</v>
      </c>
      <c r="O7485" t="str">
        <f>VLOOKUP(C7485,accounts!$A$2:$F$9615,3,FALSE)</f>
        <v>&gt;$10M</v>
      </c>
      <c r="P7485" t="str">
        <f>VLOOKUP(C7485,accounts!$A$2:$F$9615,5,FALSE)</f>
        <v>Central</v>
      </c>
      <c r="Q7485" t="b">
        <f t="shared" si="118"/>
        <v>1</v>
      </c>
      <c r="R7485" t="e">
        <f>INDEX(removed_duplicate_rows!$A$5:$A$39,MATCH(wins!A7485,removed_duplicate_rows!$A$5:$A$39,0))</f>
        <v>#N/A</v>
      </c>
    </row>
    <row r="7486" spans="1:18" ht="15.75" customHeight="1" x14ac:dyDescent="0.2">
      <c r="A7486" t="s">
        <v>22590</v>
      </c>
      <c r="B7486" t="s">
        <v>22591</v>
      </c>
      <c r="C7486" t="s">
        <v>22592</v>
      </c>
      <c r="D7486" s="10">
        <v>46102</v>
      </c>
      <c r="E7486" t="s">
        <v>19916</v>
      </c>
      <c r="F7486">
        <v>7</v>
      </c>
      <c r="G7486" t="s">
        <v>273</v>
      </c>
      <c r="H7486" t="s">
        <v>357</v>
      </c>
      <c r="I7486" t="s">
        <v>79</v>
      </c>
      <c r="J7486">
        <v>1</v>
      </c>
      <c r="K7486">
        <v>9435</v>
      </c>
      <c r="L7486" t="str">
        <f>IFERROR(INDEX(play_attribution!$B$2:$B$328,MATCH(A7486,play_attribution!$A$2:$A$328,0)),"")</f>
        <v/>
      </c>
      <c r="M7486" t="str">
        <f>VLOOKUP(H7486,seller_roster!$A$2:$B$85,2,FALSE)</f>
        <v>Hollis Abadi</v>
      </c>
      <c r="N7486" t="str">
        <f>VLOOKUP(C7486,accounts!$A$2:$F$9615,2,FALSE)</f>
        <v>Manufacturing</v>
      </c>
      <c r="O7486" t="str">
        <f>VLOOKUP(C7486,accounts!$A$2:$F$9615,3,FALSE)</f>
        <v>$2.5M-$5M</v>
      </c>
      <c r="P7486" t="str">
        <f>VLOOKUP(C7486,accounts!$A$2:$F$9615,5,FALSE)</f>
        <v>East</v>
      </c>
      <c r="Q7486" t="b">
        <f t="shared" si="118"/>
        <v>1</v>
      </c>
      <c r="R7486" t="e">
        <f>INDEX(removed_duplicate_rows!$A$5:$A$39,MATCH(wins!A7486,removed_duplicate_rows!$A$5:$A$39,0))</f>
        <v>#N/A</v>
      </c>
    </row>
    <row r="7487" spans="1:18" ht="15.75" customHeight="1" x14ac:dyDescent="0.2">
      <c r="A7487" t="s">
        <v>22593</v>
      </c>
      <c r="B7487" t="s">
        <v>22594</v>
      </c>
      <c r="C7487" t="s">
        <v>22595</v>
      </c>
      <c r="D7487" s="10">
        <v>46102</v>
      </c>
      <c r="E7487" t="s">
        <v>19916</v>
      </c>
      <c r="F7487">
        <v>7</v>
      </c>
      <c r="G7487" t="s">
        <v>273</v>
      </c>
      <c r="H7487" t="s">
        <v>297</v>
      </c>
      <c r="I7487" t="s">
        <v>55</v>
      </c>
      <c r="J7487">
        <v>1</v>
      </c>
      <c r="K7487">
        <v>5410</v>
      </c>
      <c r="L7487" t="str">
        <f>IFERROR(INDEX(play_attribution!$B$2:$B$328,MATCH(A7487,play_attribution!$A$2:$A$328,0)),"")</f>
        <v/>
      </c>
      <c r="M7487" t="str">
        <f>VLOOKUP(H7487,seller_roster!$A$2:$B$85,2,FALSE)</f>
        <v>Ray Moreau</v>
      </c>
      <c r="N7487" t="str">
        <f>VLOOKUP(C7487,accounts!$A$2:$F$9615,2,FALSE)</f>
        <v>Nonprofit</v>
      </c>
      <c r="O7487" t="str">
        <f>VLOOKUP(C7487,accounts!$A$2:$F$9615,3,FALSE)</f>
        <v>$2.5M-$5M</v>
      </c>
      <c r="P7487" t="str">
        <f>VLOOKUP(C7487,accounts!$A$2:$F$9615,5,FALSE)</f>
        <v>West</v>
      </c>
      <c r="Q7487" t="b">
        <f t="shared" si="118"/>
        <v>1</v>
      </c>
      <c r="R7487" t="e">
        <f>INDEX(removed_duplicate_rows!$A$5:$A$39,MATCH(wins!A7487,removed_duplicate_rows!$A$5:$A$39,0))</f>
        <v>#N/A</v>
      </c>
    </row>
    <row r="7488" spans="1:18" ht="15.75" customHeight="1" x14ac:dyDescent="0.2">
      <c r="A7488" t="s">
        <v>22596</v>
      </c>
      <c r="B7488" t="s">
        <v>22597</v>
      </c>
      <c r="C7488" t="s">
        <v>22598</v>
      </c>
      <c r="D7488" s="10">
        <v>46102</v>
      </c>
      <c r="E7488" t="s">
        <v>19916</v>
      </c>
      <c r="F7488">
        <v>7</v>
      </c>
      <c r="G7488" t="s">
        <v>273</v>
      </c>
      <c r="H7488" t="s">
        <v>327</v>
      </c>
      <c r="I7488" t="s">
        <v>79</v>
      </c>
      <c r="J7488">
        <v>1</v>
      </c>
      <c r="K7488">
        <v>8765</v>
      </c>
      <c r="L7488" t="str">
        <f>IFERROR(INDEX(play_attribution!$B$2:$B$328,MATCH(A7488,play_attribution!$A$2:$A$328,0)),"")</f>
        <v/>
      </c>
      <c r="M7488" t="str">
        <f>VLOOKUP(H7488,seller_roster!$A$2:$B$85,2,FALSE)</f>
        <v>Frankie Lindqvist</v>
      </c>
      <c r="N7488" t="str">
        <f>VLOOKUP(C7488,accounts!$A$2:$F$9615,2,FALSE)</f>
        <v>Healthcare Services</v>
      </c>
      <c r="O7488" t="str">
        <f>VLOOKUP(C7488,accounts!$A$2:$F$9615,3,FALSE)</f>
        <v>$5M-$10M</v>
      </c>
      <c r="P7488" t="str">
        <f>VLOOKUP(C7488,accounts!$A$2:$F$9615,5,FALSE)</f>
        <v>Central</v>
      </c>
      <c r="Q7488" t="b">
        <f t="shared" si="118"/>
        <v>1</v>
      </c>
      <c r="R7488" t="e">
        <f>INDEX(removed_duplicate_rows!$A$5:$A$39,MATCH(wins!A7488,removed_duplicate_rows!$A$5:$A$39,0))</f>
        <v>#N/A</v>
      </c>
    </row>
    <row r="7489" spans="1:18" ht="15.75" customHeight="1" x14ac:dyDescent="0.2">
      <c r="A7489" t="s">
        <v>22599</v>
      </c>
      <c r="B7489" t="s">
        <v>22600</v>
      </c>
      <c r="C7489" t="s">
        <v>22601</v>
      </c>
      <c r="D7489" s="10">
        <v>46102</v>
      </c>
      <c r="E7489" t="s">
        <v>19916</v>
      </c>
      <c r="F7489">
        <v>7</v>
      </c>
      <c r="G7489" t="s">
        <v>273</v>
      </c>
      <c r="H7489" t="s">
        <v>727</v>
      </c>
      <c r="I7489" t="s">
        <v>79</v>
      </c>
      <c r="J7489">
        <v>1</v>
      </c>
      <c r="K7489">
        <v>9746</v>
      </c>
      <c r="L7489" t="str">
        <f>IFERROR(INDEX(play_attribution!$B$2:$B$328,MATCH(A7489,play_attribution!$A$2:$A$328,0)),"")</f>
        <v/>
      </c>
      <c r="M7489" t="str">
        <f>VLOOKUP(H7489,seller_roster!$A$2:$B$85,2,FALSE)</f>
        <v>Finley Okafor</v>
      </c>
      <c r="N7489" t="str">
        <f>VLOOKUP(C7489,accounts!$A$2:$F$9615,2,FALSE)</f>
        <v>Field Services</v>
      </c>
      <c r="O7489" t="str">
        <f>VLOOKUP(C7489,accounts!$A$2:$F$9615,3,FALSE)</f>
        <v>$2.5M-$5M</v>
      </c>
      <c r="P7489" t="str">
        <f>VLOOKUP(C7489,accounts!$A$2:$F$9615,5,FALSE)</f>
        <v>East</v>
      </c>
      <c r="Q7489" t="b">
        <f t="shared" si="118"/>
        <v>1</v>
      </c>
      <c r="R7489" t="e">
        <f>INDEX(removed_duplicate_rows!$A$5:$A$39,MATCH(wins!A7489,removed_duplicate_rows!$A$5:$A$39,0))</f>
        <v>#N/A</v>
      </c>
    </row>
    <row r="7490" spans="1:18" ht="15.75" customHeight="1" x14ac:dyDescent="0.2">
      <c r="A7490" t="s">
        <v>22602</v>
      </c>
      <c r="B7490" t="s">
        <v>22603</v>
      </c>
      <c r="C7490" t="s">
        <v>22604</v>
      </c>
      <c r="D7490" s="10">
        <v>46102</v>
      </c>
      <c r="E7490" t="s">
        <v>19916</v>
      </c>
      <c r="F7490">
        <v>7</v>
      </c>
      <c r="G7490" t="s">
        <v>273</v>
      </c>
      <c r="H7490" t="s">
        <v>278</v>
      </c>
      <c r="I7490" t="s">
        <v>55</v>
      </c>
      <c r="J7490">
        <v>1</v>
      </c>
      <c r="K7490">
        <v>7988</v>
      </c>
      <c r="L7490" t="str">
        <f>IFERROR(INDEX(play_attribution!$B$2:$B$328,MATCH(A7490,play_attribution!$A$2:$A$328,0)),"")</f>
        <v/>
      </c>
      <c r="M7490" t="str">
        <f>VLOOKUP(H7490,seller_roster!$A$2:$B$85,2,FALSE)</f>
        <v>Kira Bianchi</v>
      </c>
      <c r="N7490" t="str">
        <f>VLOOKUP(C7490,accounts!$A$2:$F$9615,2,FALSE)</f>
        <v>Hospitality Group</v>
      </c>
      <c r="O7490" t="str">
        <f>VLOOKUP(C7490,accounts!$A$2:$F$9615,3,FALSE)</f>
        <v>$5M-$10M</v>
      </c>
      <c r="P7490" t="str">
        <f>VLOOKUP(C7490,accounts!$A$2:$F$9615,5,FALSE)</f>
        <v>East</v>
      </c>
      <c r="Q7490" t="b">
        <f t="shared" si="118"/>
        <v>1</v>
      </c>
      <c r="R7490" t="e">
        <f>INDEX(removed_duplicate_rows!$A$5:$A$39,MATCH(wins!A7490,removed_duplicate_rows!$A$5:$A$39,0))</f>
        <v>#N/A</v>
      </c>
    </row>
    <row r="7491" spans="1:18" ht="15.75" customHeight="1" x14ac:dyDescent="0.2">
      <c r="A7491" t="s">
        <v>22605</v>
      </c>
      <c r="B7491" t="s">
        <v>22606</v>
      </c>
      <c r="C7491" t="s">
        <v>22607</v>
      </c>
      <c r="D7491" s="10">
        <v>46102</v>
      </c>
      <c r="E7491" t="s">
        <v>19916</v>
      </c>
      <c r="F7491">
        <v>7</v>
      </c>
      <c r="G7491" t="s">
        <v>273</v>
      </c>
      <c r="H7491" t="s">
        <v>337</v>
      </c>
      <c r="I7491" t="s">
        <v>79</v>
      </c>
      <c r="J7491">
        <v>1</v>
      </c>
      <c r="K7491">
        <v>7759</v>
      </c>
      <c r="L7491" t="str">
        <f>IFERROR(INDEX(play_attribution!$B$2:$B$328,MATCH(A7491,play_attribution!$A$2:$A$328,0)),"")</f>
        <v/>
      </c>
      <c r="M7491" t="str">
        <f>VLOOKUP(H7491,seller_roster!$A$2:$B$85,2,FALSE)</f>
        <v>Flor Bianchi</v>
      </c>
      <c r="N7491" t="str">
        <f>VLOOKUP(C7491,accounts!$A$2:$F$9615,2,FALSE)</f>
        <v>Nonprofit</v>
      </c>
      <c r="O7491" t="str">
        <f>VLOOKUP(C7491,accounts!$A$2:$F$9615,3,FALSE)</f>
        <v>$2.5M-$5M</v>
      </c>
      <c r="P7491" t="str">
        <f>VLOOKUP(C7491,accounts!$A$2:$F$9615,5,FALSE)</f>
        <v>Central</v>
      </c>
      <c r="Q7491" t="b">
        <f t="shared" si="118"/>
        <v>1</v>
      </c>
      <c r="R7491" t="e">
        <f>INDEX(removed_duplicate_rows!$A$5:$A$39,MATCH(wins!A7491,removed_duplicate_rows!$A$5:$A$39,0))</f>
        <v>#N/A</v>
      </c>
    </row>
    <row r="7492" spans="1:18" ht="15.75" customHeight="1" x14ac:dyDescent="0.2">
      <c r="A7492" t="s">
        <v>22608</v>
      </c>
      <c r="B7492" t="s">
        <v>22609</v>
      </c>
      <c r="C7492" t="s">
        <v>22610</v>
      </c>
      <c r="D7492" s="10">
        <v>46102</v>
      </c>
      <c r="E7492" t="s">
        <v>19916</v>
      </c>
      <c r="F7492">
        <v>7</v>
      </c>
      <c r="G7492" t="s">
        <v>273</v>
      </c>
      <c r="H7492" t="s">
        <v>289</v>
      </c>
      <c r="I7492" t="s">
        <v>79</v>
      </c>
      <c r="J7492">
        <v>1</v>
      </c>
      <c r="K7492">
        <v>9089</v>
      </c>
      <c r="L7492" t="str">
        <f>IFERROR(INDEX(play_attribution!$B$2:$B$328,MATCH(A7492,play_attribution!$A$2:$A$328,0)),"")</f>
        <v/>
      </c>
      <c r="M7492" t="str">
        <f>VLOOKUP(H7492,seller_roster!$A$2:$B$85,2,FALSE)</f>
        <v>Skyler Okafor</v>
      </c>
      <c r="N7492" t="str">
        <f>VLOOKUP(C7492,accounts!$A$2:$F$9615,2,FALSE)</f>
        <v>Manufacturing</v>
      </c>
      <c r="O7492" t="str">
        <f>VLOOKUP(C7492,accounts!$A$2:$F$9615,3,FALSE)</f>
        <v>$5M-$10M</v>
      </c>
      <c r="P7492" t="str">
        <f>VLOOKUP(C7492,accounts!$A$2:$F$9615,5,FALSE)</f>
        <v>Central</v>
      </c>
      <c r="Q7492" t="b">
        <f t="shared" si="118"/>
        <v>1</v>
      </c>
      <c r="R7492" t="e">
        <f>INDEX(removed_duplicate_rows!$A$5:$A$39,MATCH(wins!A7492,removed_duplicate_rows!$A$5:$A$39,0))</f>
        <v>#N/A</v>
      </c>
    </row>
    <row r="7493" spans="1:18" ht="15.75" customHeight="1" x14ac:dyDescent="0.2">
      <c r="A7493" t="s">
        <v>22611</v>
      </c>
      <c r="B7493" t="s">
        <v>22612</v>
      </c>
      <c r="C7493" t="s">
        <v>22613</v>
      </c>
      <c r="D7493" s="10">
        <v>46102</v>
      </c>
      <c r="E7493" t="s">
        <v>19916</v>
      </c>
      <c r="F7493">
        <v>7</v>
      </c>
      <c r="G7493" t="s">
        <v>273</v>
      </c>
      <c r="H7493" t="s">
        <v>755</v>
      </c>
      <c r="I7493" t="s">
        <v>55</v>
      </c>
      <c r="J7493">
        <v>1</v>
      </c>
      <c r="K7493">
        <v>4315</v>
      </c>
      <c r="L7493" t="str">
        <f>IFERROR(INDEX(play_attribution!$B$2:$B$328,MATCH(A7493,play_attribution!$A$2:$A$328,0)),"")</f>
        <v/>
      </c>
      <c r="M7493" t="str">
        <f>VLOOKUP(H7493,seller_roster!$A$2:$B$85,2,FALSE)</f>
        <v>Jesse Silva</v>
      </c>
      <c r="N7493" t="str">
        <f>VLOOKUP(C7493,accounts!$A$2:$F$9615,2,FALSE)</f>
        <v>Healthcare Services</v>
      </c>
      <c r="O7493" t="str">
        <f>VLOOKUP(C7493,accounts!$A$2:$F$9615,3,FALSE)</f>
        <v>$5M-$10M</v>
      </c>
      <c r="P7493" t="str">
        <f>VLOOKUP(C7493,accounts!$A$2:$F$9615,5,FALSE)</f>
        <v>East</v>
      </c>
      <c r="Q7493" t="b">
        <f t="shared" si="118"/>
        <v>1</v>
      </c>
      <c r="R7493" t="e">
        <f>INDEX(removed_duplicate_rows!$A$5:$A$39,MATCH(wins!A7493,removed_duplicate_rows!$A$5:$A$39,0))</f>
        <v>#N/A</v>
      </c>
    </row>
    <row r="7494" spans="1:18" ht="15.75" customHeight="1" x14ac:dyDescent="0.2">
      <c r="A7494" t="s">
        <v>22614</v>
      </c>
      <c r="B7494" t="s">
        <v>22615</v>
      </c>
      <c r="C7494" t="s">
        <v>22616</v>
      </c>
      <c r="D7494" s="10">
        <v>46102</v>
      </c>
      <c r="E7494" t="s">
        <v>19916</v>
      </c>
      <c r="F7494">
        <v>7</v>
      </c>
      <c r="G7494" t="s">
        <v>273</v>
      </c>
      <c r="H7494" t="s">
        <v>727</v>
      </c>
      <c r="I7494" t="s">
        <v>79</v>
      </c>
      <c r="J7494">
        <v>1</v>
      </c>
      <c r="K7494">
        <v>7282</v>
      </c>
      <c r="L7494" t="str">
        <f>IFERROR(INDEX(play_attribution!$B$2:$B$328,MATCH(A7494,play_attribution!$A$2:$A$328,0)),"")</f>
        <v/>
      </c>
      <c r="M7494" t="str">
        <f>VLOOKUP(H7494,seller_roster!$A$2:$B$85,2,FALSE)</f>
        <v>Finley Okafor</v>
      </c>
      <c r="N7494" t="str">
        <f>VLOOKUP(C7494,accounts!$A$2:$F$9615,2,FALSE)</f>
        <v>Professional Services</v>
      </c>
      <c r="O7494" t="str">
        <f>VLOOKUP(C7494,accounts!$A$2:$F$9615,3,FALSE)</f>
        <v>$5M-$10M</v>
      </c>
      <c r="P7494" t="str">
        <f>VLOOKUP(C7494,accounts!$A$2:$F$9615,5,FALSE)</f>
        <v>East</v>
      </c>
      <c r="Q7494" t="b">
        <f t="shared" si="118"/>
        <v>1</v>
      </c>
      <c r="R7494" t="e">
        <f>INDEX(removed_duplicate_rows!$A$5:$A$39,MATCH(wins!A7494,removed_duplicate_rows!$A$5:$A$39,0))</f>
        <v>#N/A</v>
      </c>
    </row>
    <row r="7495" spans="1:18" ht="15.75" customHeight="1" x14ac:dyDescent="0.2">
      <c r="A7495" t="s">
        <v>22617</v>
      </c>
      <c r="B7495" t="s">
        <v>22618</v>
      </c>
      <c r="C7495" t="s">
        <v>22619</v>
      </c>
      <c r="D7495" s="10">
        <v>46102</v>
      </c>
      <c r="E7495" t="s">
        <v>19916</v>
      </c>
      <c r="F7495">
        <v>7</v>
      </c>
      <c r="G7495" t="s">
        <v>374</v>
      </c>
      <c r="H7495" t="s">
        <v>375</v>
      </c>
      <c r="I7495" t="s">
        <v>55</v>
      </c>
      <c r="J7495">
        <v>1</v>
      </c>
      <c r="K7495">
        <v>5197</v>
      </c>
      <c r="L7495" t="str">
        <f>IFERROR(INDEX(play_attribution!$B$2:$B$328,MATCH(A7495,play_attribution!$A$2:$A$328,0)),"")</f>
        <v/>
      </c>
      <c r="M7495" t="str">
        <f>VLOOKUP(H7495,seller_roster!$A$2:$B$85,2,FALSE)</f>
        <v>Sol Lindqvist</v>
      </c>
      <c r="N7495" t="str">
        <f>VLOOKUP(C7495,accounts!$A$2:$F$9615,2,FALSE)</f>
        <v>Professional Services</v>
      </c>
      <c r="O7495" t="str">
        <f>VLOOKUP(C7495,accounts!$A$2:$F$9615,3,FALSE)</f>
        <v>$2.5M-$5M</v>
      </c>
      <c r="P7495" t="str">
        <f>VLOOKUP(C7495,accounts!$A$2:$F$9615,5,FALSE)</f>
        <v>Central</v>
      </c>
      <c r="Q7495" t="b">
        <f t="shared" si="118"/>
        <v>1</v>
      </c>
      <c r="R7495" t="e">
        <f>INDEX(removed_duplicate_rows!$A$5:$A$39,MATCH(wins!A7495,removed_duplicate_rows!$A$5:$A$39,0))</f>
        <v>#N/A</v>
      </c>
    </row>
    <row r="7496" spans="1:18" ht="15.75" customHeight="1" x14ac:dyDescent="0.2">
      <c r="A7496" t="s">
        <v>22620</v>
      </c>
      <c r="B7496" t="s">
        <v>22621</v>
      </c>
      <c r="C7496" t="s">
        <v>22622</v>
      </c>
      <c r="D7496" s="10">
        <v>46102</v>
      </c>
      <c r="E7496" t="s">
        <v>19916</v>
      </c>
      <c r="F7496">
        <v>7</v>
      </c>
      <c r="G7496" t="s">
        <v>374</v>
      </c>
      <c r="H7496" t="s">
        <v>379</v>
      </c>
      <c r="I7496" t="s">
        <v>55</v>
      </c>
      <c r="J7496">
        <v>1</v>
      </c>
      <c r="K7496">
        <v>5182</v>
      </c>
      <c r="L7496" t="str">
        <f>IFERROR(INDEX(play_attribution!$B$2:$B$328,MATCH(A7496,play_attribution!$A$2:$A$328,0)),"")</f>
        <v/>
      </c>
      <c r="M7496" t="str">
        <f>VLOOKUP(H7496,seller_roster!$A$2:$B$85,2,FALSE)</f>
        <v>Tatum Vega</v>
      </c>
      <c r="N7496" t="str">
        <f>VLOOKUP(C7496,accounts!$A$2:$F$9615,2,FALSE)</f>
        <v>Hospitality Group</v>
      </c>
      <c r="O7496" t="str">
        <f>VLOOKUP(C7496,accounts!$A$2:$F$9615,3,FALSE)</f>
        <v>&lt;$1M</v>
      </c>
      <c r="P7496" t="str">
        <f>VLOOKUP(C7496,accounts!$A$2:$F$9615,5,FALSE)</f>
        <v>East</v>
      </c>
      <c r="Q7496" t="b">
        <f t="shared" si="118"/>
        <v>1</v>
      </c>
      <c r="R7496" t="e">
        <f>INDEX(removed_duplicate_rows!$A$5:$A$39,MATCH(wins!A7496,removed_duplicate_rows!$A$5:$A$39,0))</f>
        <v>#N/A</v>
      </c>
    </row>
    <row r="7497" spans="1:18" ht="15.75" customHeight="1" x14ac:dyDescent="0.2">
      <c r="A7497" t="s">
        <v>22623</v>
      </c>
      <c r="B7497" t="s">
        <v>22624</v>
      </c>
      <c r="C7497" t="s">
        <v>22625</v>
      </c>
      <c r="D7497" s="10">
        <v>46102</v>
      </c>
      <c r="E7497" t="s">
        <v>19916</v>
      </c>
      <c r="F7497">
        <v>7</v>
      </c>
      <c r="G7497" t="s">
        <v>374</v>
      </c>
      <c r="H7497" t="s">
        <v>832</v>
      </c>
      <c r="I7497" t="s">
        <v>55</v>
      </c>
      <c r="J7497">
        <v>1</v>
      </c>
      <c r="K7497">
        <v>5824</v>
      </c>
      <c r="L7497" t="str">
        <f>IFERROR(INDEX(play_attribution!$B$2:$B$328,MATCH(A7497,play_attribution!$A$2:$A$328,0)),"")</f>
        <v/>
      </c>
      <c r="M7497" t="str">
        <f>VLOOKUP(H7497,seller_roster!$A$2:$B$85,2,FALSE)</f>
        <v>Noel Nkemelu</v>
      </c>
      <c r="N7497" t="str">
        <f>VLOOKUP(C7497,accounts!$A$2:$F$9615,2,FALSE)</f>
        <v>Logistics</v>
      </c>
      <c r="O7497" t="str">
        <f>VLOOKUP(C7497,accounts!$A$2:$F$9615,3,FALSE)</f>
        <v>$5M-$10M</v>
      </c>
      <c r="P7497" t="str">
        <f>VLOOKUP(C7497,accounts!$A$2:$F$9615,5,FALSE)</f>
        <v>East</v>
      </c>
      <c r="Q7497" t="b">
        <f t="shared" si="118"/>
        <v>1</v>
      </c>
      <c r="R7497" t="e">
        <f>INDEX(removed_duplicate_rows!$A$5:$A$39,MATCH(wins!A7497,removed_duplicate_rows!$A$5:$A$39,0))</f>
        <v>#N/A</v>
      </c>
    </row>
    <row r="7498" spans="1:18" ht="15.75" customHeight="1" x14ac:dyDescent="0.2">
      <c r="A7498" t="s">
        <v>22626</v>
      </c>
      <c r="B7498" t="s">
        <v>22627</v>
      </c>
      <c r="C7498" t="s">
        <v>22628</v>
      </c>
      <c r="D7498" s="10">
        <v>46102</v>
      </c>
      <c r="E7498" t="s">
        <v>19916</v>
      </c>
      <c r="F7498">
        <v>7</v>
      </c>
      <c r="G7498" t="s">
        <v>374</v>
      </c>
      <c r="H7498" t="s">
        <v>387</v>
      </c>
      <c r="I7498" t="s">
        <v>55</v>
      </c>
      <c r="J7498">
        <v>1</v>
      </c>
      <c r="K7498">
        <v>4140</v>
      </c>
      <c r="L7498" t="str">
        <f>IFERROR(INDEX(play_attribution!$B$2:$B$328,MATCH(A7498,play_attribution!$A$2:$A$328,0)),"")</f>
        <v/>
      </c>
      <c r="M7498" t="str">
        <f>VLOOKUP(H7498,seller_roster!$A$2:$B$85,2,FALSE)</f>
        <v>Ray Kim</v>
      </c>
      <c r="N7498" t="str">
        <f>VLOOKUP(C7498,accounts!$A$2:$F$9615,2,FALSE)</f>
        <v>Healthcare Services</v>
      </c>
      <c r="O7498" t="str">
        <f>VLOOKUP(C7498,accounts!$A$2:$F$9615,3,FALSE)</f>
        <v>$2.5M-$5M</v>
      </c>
      <c r="P7498" t="str">
        <f>VLOOKUP(C7498,accounts!$A$2:$F$9615,5,FALSE)</f>
        <v>Central</v>
      </c>
      <c r="Q7498" t="b">
        <f t="shared" si="118"/>
        <v>1</v>
      </c>
      <c r="R7498" t="e">
        <f>INDEX(removed_duplicate_rows!$A$5:$A$39,MATCH(wins!A7498,removed_duplicate_rows!$A$5:$A$39,0))</f>
        <v>#N/A</v>
      </c>
    </row>
    <row r="7499" spans="1:18" ht="15.75" customHeight="1" x14ac:dyDescent="0.2">
      <c r="A7499" t="s">
        <v>22629</v>
      </c>
      <c r="B7499" t="s">
        <v>22630</v>
      </c>
      <c r="C7499" t="s">
        <v>22631</v>
      </c>
      <c r="D7499" s="10">
        <v>46102</v>
      </c>
      <c r="E7499" t="s">
        <v>19916</v>
      </c>
      <c r="F7499">
        <v>7</v>
      </c>
      <c r="G7499" t="s">
        <v>374</v>
      </c>
      <c r="H7499" t="s">
        <v>391</v>
      </c>
      <c r="I7499" t="s">
        <v>55</v>
      </c>
      <c r="J7499">
        <v>1</v>
      </c>
      <c r="K7499">
        <v>6810</v>
      </c>
      <c r="L7499" t="str">
        <f>IFERROR(INDEX(play_attribution!$B$2:$B$328,MATCH(A7499,play_attribution!$A$2:$A$328,0)),"")</f>
        <v/>
      </c>
      <c r="M7499" t="str">
        <f>VLOOKUP(H7499,seller_roster!$A$2:$B$85,2,FALSE)</f>
        <v>Sam Walsh</v>
      </c>
      <c r="N7499" t="str">
        <f>VLOOKUP(C7499,accounts!$A$2:$F$9615,2,FALSE)</f>
        <v>Wholesale &amp; Distribution</v>
      </c>
      <c r="O7499" t="str">
        <f>VLOOKUP(C7499,accounts!$A$2:$F$9615,3,FALSE)</f>
        <v>&gt;$10M</v>
      </c>
      <c r="P7499" t="str">
        <f>VLOOKUP(C7499,accounts!$A$2:$F$9615,5,FALSE)</f>
        <v>Central</v>
      </c>
      <c r="Q7499" t="b">
        <f t="shared" si="118"/>
        <v>1</v>
      </c>
      <c r="R7499" t="e">
        <f>INDEX(removed_duplicate_rows!$A$5:$A$39,MATCH(wins!A7499,removed_duplicate_rows!$A$5:$A$39,0))</f>
        <v>#N/A</v>
      </c>
    </row>
    <row r="7500" spans="1:18" ht="15.75" customHeight="1" x14ac:dyDescent="0.2">
      <c r="A7500" t="s">
        <v>22632</v>
      </c>
      <c r="B7500" t="s">
        <v>22633</v>
      </c>
      <c r="C7500" t="s">
        <v>22634</v>
      </c>
      <c r="D7500" s="10">
        <v>46102</v>
      </c>
      <c r="E7500" t="s">
        <v>19916</v>
      </c>
      <c r="F7500">
        <v>7</v>
      </c>
      <c r="G7500" t="s">
        <v>374</v>
      </c>
      <c r="H7500" t="s">
        <v>391</v>
      </c>
      <c r="I7500" t="s">
        <v>55</v>
      </c>
      <c r="J7500">
        <v>1</v>
      </c>
      <c r="K7500">
        <v>4978</v>
      </c>
      <c r="L7500" t="str">
        <f>IFERROR(INDEX(play_attribution!$B$2:$B$328,MATCH(A7500,play_attribution!$A$2:$A$328,0)),"")</f>
        <v/>
      </c>
      <c r="M7500" t="str">
        <f>VLOOKUP(H7500,seller_roster!$A$2:$B$85,2,FALSE)</f>
        <v>Sam Walsh</v>
      </c>
      <c r="N7500" t="str">
        <f>VLOOKUP(C7500,accounts!$A$2:$F$9615,2,FALSE)</f>
        <v>Nonprofit</v>
      </c>
      <c r="O7500" t="str">
        <f>VLOOKUP(C7500,accounts!$A$2:$F$9615,3,FALSE)</f>
        <v>$5M-$10M</v>
      </c>
      <c r="P7500" t="str">
        <f>VLOOKUP(C7500,accounts!$A$2:$F$9615,5,FALSE)</f>
        <v>East</v>
      </c>
      <c r="Q7500" t="b">
        <f t="shared" si="118"/>
        <v>1</v>
      </c>
      <c r="R7500" t="e">
        <f>INDEX(removed_duplicate_rows!$A$5:$A$39,MATCH(wins!A7500,removed_duplicate_rows!$A$5:$A$39,0))</f>
        <v>#N/A</v>
      </c>
    </row>
    <row r="7501" spans="1:18" ht="15.75" customHeight="1" x14ac:dyDescent="0.2">
      <c r="A7501" t="s">
        <v>22635</v>
      </c>
      <c r="B7501" t="s">
        <v>22636</v>
      </c>
      <c r="C7501" t="s">
        <v>22637</v>
      </c>
      <c r="D7501" s="10">
        <v>46102</v>
      </c>
      <c r="E7501" t="s">
        <v>19916</v>
      </c>
      <c r="F7501">
        <v>7</v>
      </c>
      <c r="G7501" t="s">
        <v>374</v>
      </c>
      <c r="H7501" t="s">
        <v>2183</v>
      </c>
      <c r="I7501" t="s">
        <v>55</v>
      </c>
      <c r="J7501">
        <v>1</v>
      </c>
      <c r="K7501">
        <v>9992</v>
      </c>
      <c r="L7501" t="str">
        <f>IFERROR(INDEX(play_attribution!$B$2:$B$328,MATCH(A7501,play_attribution!$A$2:$A$328,0)),"")</f>
        <v/>
      </c>
      <c r="M7501" t="str">
        <f>VLOOKUP(H7501,seller_roster!$A$2:$B$85,2,FALSE)</f>
        <v>Rowan Tran</v>
      </c>
      <c r="N7501" t="str">
        <f>VLOOKUP(C7501,accounts!$A$2:$F$9615,2,FALSE)</f>
        <v>Field Services</v>
      </c>
      <c r="O7501" t="str">
        <f>VLOOKUP(C7501,accounts!$A$2:$F$9615,3,FALSE)</f>
        <v>$2.5M-$5M</v>
      </c>
      <c r="P7501" t="str">
        <f>VLOOKUP(C7501,accounts!$A$2:$F$9615,5,FALSE)</f>
        <v>East</v>
      </c>
      <c r="Q7501" t="b">
        <f t="shared" si="118"/>
        <v>1</v>
      </c>
      <c r="R7501" t="e">
        <f>INDEX(removed_duplicate_rows!$A$5:$A$39,MATCH(wins!A7501,removed_duplicate_rows!$A$5:$A$39,0))</f>
        <v>#N/A</v>
      </c>
    </row>
    <row r="7502" spans="1:18" ht="15.75" customHeight="1" x14ac:dyDescent="0.2">
      <c r="A7502" t="s">
        <v>22638</v>
      </c>
      <c r="B7502" t="s">
        <v>22639</v>
      </c>
      <c r="C7502" t="s">
        <v>22640</v>
      </c>
      <c r="D7502" s="10">
        <v>46102</v>
      </c>
      <c r="E7502" t="s">
        <v>19916</v>
      </c>
      <c r="F7502">
        <v>7</v>
      </c>
      <c r="G7502" t="s">
        <v>374</v>
      </c>
      <c r="H7502" t="s">
        <v>413</v>
      </c>
      <c r="I7502" t="s">
        <v>55</v>
      </c>
      <c r="J7502">
        <v>1</v>
      </c>
      <c r="K7502">
        <v>5957</v>
      </c>
      <c r="L7502" t="str">
        <f>IFERROR(INDEX(play_attribution!$B$2:$B$328,MATCH(A7502,play_attribution!$A$2:$A$328,0)),"")</f>
        <v/>
      </c>
      <c r="M7502" t="str">
        <f>VLOOKUP(H7502,seller_roster!$A$2:$B$85,2,FALSE)</f>
        <v>Phoenix Doyle</v>
      </c>
      <c r="N7502" t="str">
        <f>VLOOKUP(C7502,accounts!$A$2:$F$9615,2,FALSE)</f>
        <v>Healthcare Services</v>
      </c>
      <c r="O7502" t="str">
        <f>VLOOKUP(C7502,accounts!$A$2:$F$9615,3,FALSE)</f>
        <v>$5M-$10M</v>
      </c>
      <c r="P7502" t="str">
        <f>VLOOKUP(C7502,accounts!$A$2:$F$9615,5,FALSE)</f>
        <v>East</v>
      </c>
      <c r="Q7502" t="b">
        <f t="shared" si="118"/>
        <v>1</v>
      </c>
      <c r="R7502" t="e">
        <f>INDEX(removed_duplicate_rows!$A$5:$A$39,MATCH(wins!A7502,removed_duplicate_rows!$A$5:$A$39,0))</f>
        <v>#N/A</v>
      </c>
    </row>
    <row r="7503" spans="1:18" ht="15.75" customHeight="1" x14ac:dyDescent="0.2">
      <c r="A7503" t="s">
        <v>22641</v>
      </c>
      <c r="B7503" t="s">
        <v>22642</v>
      </c>
      <c r="C7503" t="s">
        <v>22643</v>
      </c>
      <c r="D7503" s="10">
        <v>46102</v>
      </c>
      <c r="E7503" t="s">
        <v>19916</v>
      </c>
      <c r="F7503">
        <v>7</v>
      </c>
      <c r="G7503" t="s">
        <v>374</v>
      </c>
      <c r="H7503" t="s">
        <v>832</v>
      </c>
      <c r="I7503" t="s">
        <v>55</v>
      </c>
      <c r="J7503">
        <v>1</v>
      </c>
      <c r="K7503">
        <v>5650</v>
      </c>
      <c r="L7503" t="str">
        <f>IFERROR(INDEX(play_attribution!$B$2:$B$328,MATCH(A7503,play_attribution!$A$2:$A$328,0)),"")</f>
        <v/>
      </c>
      <c r="M7503" t="str">
        <f>VLOOKUP(H7503,seller_roster!$A$2:$B$85,2,FALSE)</f>
        <v>Noel Nkemelu</v>
      </c>
      <c r="N7503" t="str">
        <f>VLOOKUP(C7503,accounts!$A$2:$F$9615,2,FALSE)</f>
        <v>Wholesale &amp; Distribution</v>
      </c>
      <c r="O7503" t="str">
        <f>VLOOKUP(C7503,accounts!$A$2:$F$9615,3,FALSE)</f>
        <v>$2.5M-$5M</v>
      </c>
      <c r="P7503" t="str">
        <f>VLOOKUP(C7503,accounts!$A$2:$F$9615,5,FALSE)</f>
        <v>West</v>
      </c>
      <c r="Q7503" t="b">
        <f t="shared" si="118"/>
        <v>1</v>
      </c>
      <c r="R7503" t="e">
        <f>INDEX(removed_duplicate_rows!$A$5:$A$39,MATCH(wins!A7503,removed_duplicate_rows!$A$5:$A$39,0))</f>
        <v>#N/A</v>
      </c>
    </row>
    <row r="7504" spans="1:18" ht="15.75" customHeight="1" x14ac:dyDescent="0.2">
      <c r="A7504" t="s">
        <v>22644</v>
      </c>
      <c r="B7504" t="s">
        <v>22645</v>
      </c>
      <c r="C7504" t="s">
        <v>22646</v>
      </c>
      <c r="D7504" s="10">
        <v>46102</v>
      </c>
      <c r="E7504" t="s">
        <v>19916</v>
      </c>
      <c r="F7504">
        <v>7</v>
      </c>
      <c r="G7504" t="s">
        <v>374</v>
      </c>
      <c r="H7504" t="s">
        <v>398</v>
      </c>
      <c r="I7504" t="s">
        <v>55</v>
      </c>
      <c r="J7504">
        <v>1</v>
      </c>
      <c r="K7504">
        <v>3317</v>
      </c>
      <c r="L7504" t="str">
        <f>IFERROR(INDEX(play_attribution!$B$2:$B$328,MATCH(A7504,play_attribution!$A$2:$A$328,0)),"")</f>
        <v/>
      </c>
      <c r="M7504" t="str">
        <f>VLOOKUP(H7504,seller_roster!$A$2:$B$85,2,FALSE)</f>
        <v>Rowan Kim</v>
      </c>
      <c r="N7504" t="str">
        <f>VLOOKUP(C7504,accounts!$A$2:$F$9615,2,FALSE)</f>
        <v>Healthcare Services</v>
      </c>
      <c r="O7504" t="str">
        <f>VLOOKUP(C7504,accounts!$A$2:$F$9615,3,FALSE)</f>
        <v>$2.5M-$5M</v>
      </c>
      <c r="P7504" t="str">
        <f>VLOOKUP(C7504,accounts!$A$2:$F$9615,5,FALSE)</f>
        <v>Central</v>
      </c>
      <c r="Q7504" t="b">
        <f t="shared" si="118"/>
        <v>1</v>
      </c>
      <c r="R7504" t="e">
        <f>INDEX(removed_duplicate_rows!$A$5:$A$39,MATCH(wins!A7504,removed_duplicate_rows!$A$5:$A$39,0))</f>
        <v>#N/A</v>
      </c>
    </row>
    <row r="7505" spans="1:18" ht="15.75" customHeight="1" x14ac:dyDescent="0.2">
      <c r="A7505" t="s">
        <v>22647</v>
      </c>
      <c r="B7505" t="s">
        <v>22648</v>
      </c>
      <c r="C7505" t="s">
        <v>22649</v>
      </c>
      <c r="D7505" s="10">
        <v>46102</v>
      </c>
      <c r="E7505" t="s">
        <v>19916</v>
      </c>
      <c r="F7505">
        <v>7</v>
      </c>
      <c r="G7505" t="s">
        <v>374</v>
      </c>
      <c r="H7505" t="s">
        <v>783</v>
      </c>
      <c r="I7505" t="s">
        <v>55</v>
      </c>
      <c r="J7505">
        <v>1</v>
      </c>
      <c r="K7505">
        <v>5492</v>
      </c>
      <c r="L7505" t="str">
        <f>IFERROR(INDEX(play_attribution!$B$2:$B$328,MATCH(A7505,play_attribution!$A$2:$A$328,0)),"")</f>
        <v/>
      </c>
      <c r="M7505" t="str">
        <f>VLOOKUP(H7505,seller_roster!$A$2:$B$85,2,FALSE)</f>
        <v>Omar Tran</v>
      </c>
      <c r="N7505" t="str">
        <f>VLOOKUP(C7505,accounts!$A$2:$F$9615,2,FALSE)</f>
        <v>Wholesale &amp; Distribution</v>
      </c>
      <c r="O7505" t="str">
        <f>VLOOKUP(C7505,accounts!$A$2:$F$9615,3,FALSE)</f>
        <v>$5M-$10M</v>
      </c>
      <c r="P7505" t="str">
        <f>VLOOKUP(C7505,accounts!$A$2:$F$9615,5,FALSE)</f>
        <v>East</v>
      </c>
      <c r="Q7505" t="b">
        <f t="shared" si="118"/>
        <v>1</v>
      </c>
      <c r="R7505" t="e">
        <f>INDEX(removed_duplicate_rows!$A$5:$A$39,MATCH(wins!A7505,removed_duplicate_rows!$A$5:$A$39,0))</f>
        <v>#N/A</v>
      </c>
    </row>
    <row r="7506" spans="1:18" ht="15.75" customHeight="1" x14ac:dyDescent="0.2">
      <c r="A7506" t="s">
        <v>22650</v>
      </c>
      <c r="B7506" t="s">
        <v>22651</v>
      </c>
      <c r="C7506" t="s">
        <v>22652</v>
      </c>
      <c r="D7506" s="10">
        <v>46102</v>
      </c>
      <c r="E7506" t="s">
        <v>19916</v>
      </c>
      <c r="F7506">
        <v>7</v>
      </c>
      <c r="G7506" t="s">
        <v>374</v>
      </c>
      <c r="H7506" t="s">
        <v>402</v>
      </c>
      <c r="I7506" t="s">
        <v>55</v>
      </c>
      <c r="J7506">
        <v>1</v>
      </c>
      <c r="K7506">
        <v>8756</v>
      </c>
      <c r="L7506" t="str">
        <f>IFERROR(INDEX(play_attribution!$B$2:$B$328,MATCH(A7506,play_attribution!$A$2:$A$328,0)),"")</f>
        <v/>
      </c>
      <c r="M7506" t="str">
        <f>VLOOKUP(H7506,seller_roster!$A$2:$B$85,2,FALSE)</f>
        <v>Frankie Vega</v>
      </c>
      <c r="N7506" t="str">
        <f>VLOOKUP(C7506,accounts!$A$2:$F$9615,2,FALSE)</f>
        <v>Logistics</v>
      </c>
      <c r="O7506" t="str">
        <f>VLOOKUP(C7506,accounts!$A$2:$F$9615,3,FALSE)</f>
        <v>$5M-$10M</v>
      </c>
      <c r="P7506" t="str">
        <f>VLOOKUP(C7506,accounts!$A$2:$F$9615,5,FALSE)</f>
        <v>East</v>
      </c>
      <c r="Q7506" t="b">
        <f t="shared" si="118"/>
        <v>1</v>
      </c>
      <c r="R7506" t="e">
        <f>INDEX(removed_duplicate_rows!$A$5:$A$39,MATCH(wins!A7506,removed_duplicate_rows!$A$5:$A$39,0))</f>
        <v>#N/A</v>
      </c>
    </row>
    <row r="7507" spans="1:18" ht="15.75" customHeight="1" x14ac:dyDescent="0.2">
      <c r="A7507" t="s">
        <v>22653</v>
      </c>
      <c r="B7507" t="s">
        <v>22654</v>
      </c>
      <c r="C7507" t="s">
        <v>22655</v>
      </c>
      <c r="D7507" s="10">
        <v>46102</v>
      </c>
      <c r="E7507" t="s">
        <v>19916</v>
      </c>
      <c r="F7507">
        <v>7</v>
      </c>
      <c r="G7507" t="s">
        <v>374</v>
      </c>
      <c r="H7507" t="s">
        <v>398</v>
      </c>
      <c r="I7507" t="s">
        <v>55</v>
      </c>
      <c r="J7507">
        <v>1</v>
      </c>
      <c r="K7507">
        <v>3937</v>
      </c>
      <c r="L7507" t="str">
        <f>IFERROR(INDEX(play_attribution!$B$2:$B$328,MATCH(A7507,play_attribution!$A$2:$A$328,0)),"")</f>
        <v/>
      </c>
      <c r="M7507" t="str">
        <f>VLOOKUP(H7507,seller_roster!$A$2:$B$85,2,FALSE)</f>
        <v>Rowan Kim</v>
      </c>
      <c r="N7507" t="str">
        <f>VLOOKUP(C7507,accounts!$A$2:$F$9615,2,FALSE)</f>
        <v>Nonprofit</v>
      </c>
      <c r="O7507" t="str">
        <f>VLOOKUP(C7507,accounts!$A$2:$F$9615,3,FALSE)</f>
        <v>&lt;$1M</v>
      </c>
      <c r="P7507" t="str">
        <f>VLOOKUP(C7507,accounts!$A$2:$F$9615,5,FALSE)</f>
        <v>West</v>
      </c>
      <c r="Q7507" t="b">
        <f t="shared" si="118"/>
        <v>1</v>
      </c>
      <c r="R7507" t="e">
        <f>INDEX(removed_duplicate_rows!$A$5:$A$39,MATCH(wins!A7507,removed_duplicate_rows!$A$5:$A$39,0))</f>
        <v>#N/A</v>
      </c>
    </row>
    <row r="7508" spans="1:18" ht="15.75" customHeight="1" x14ac:dyDescent="0.2">
      <c r="A7508" t="s">
        <v>22656</v>
      </c>
      <c r="B7508" t="s">
        <v>22657</v>
      </c>
      <c r="C7508" t="s">
        <v>22658</v>
      </c>
      <c r="D7508" s="10">
        <v>46102</v>
      </c>
      <c r="E7508" t="s">
        <v>19916</v>
      </c>
      <c r="F7508">
        <v>7</v>
      </c>
      <c r="G7508" t="s">
        <v>374</v>
      </c>
      <c r="H7508" t="s">
        <v>783</v>
      </c>
      <c r="I7508" t="s">
        <v>55</v>
      </c>
      <c r="J7508">
        <v>1</v>
      </c>
      <c r="K7508">
        <v>4836</v>
      </c>
      <c r="L7508" t="str">
        <f>IFERROR(INDEX(play_attribution!$B$2:$B$328,MATCH(A7508,play_attribution!$A$2:$A$328,0)),"")</f>
        <v/>
      </c>
      <c r="M7508" t="str">
        <f>VLOOKUP(H7508,seller_roster!$A$2:$B$85,2,FALSE)</f>
        <v>Omar Tran</v>
      </c>
      <c r="N7508" t="str">
        <f>VLOOKUP(C7508,accounts!$A$2:$F$9615,2,FALSE)</f>
        <v>Hospitality Group</v>
      </c>
      <c r="O7508" t="str">
        <f>VLOOKUP(C7508,accounts!$A$2:$F$9615,3,FALSE)</f>
        <v>&gt;$10M</v>
      </c>
      <c r="P7508" t="str">
        <f>VLOOKUP(C7508,accounts!$A$2:$F$9615,5,FALSE)</f>
        <v>West</v>
      </c>
      <c r="Q7508" t="b">
        <f t="shared" si="118"/>
        <v>1</v>
      </c>
      <c r="R7508" t="e">
        <f>INDEX(removed_duplicate_rows!$A$5:$A$39,MATCH(wins!A7508,removed_duplicate_rows!$A$5:$A$39,0))</f>
        <v>#N/A</v>
      </c>
    </row>
    <row r="7509" spans="1:18" ht="15.75" customHeight="1" x14ac:dyDescent="0.2">
      <c r="A7509" t="s">
        <v>22659</v>
      </c>
      <c r="B7509" t="s">
        <v>22660</v>
      </c>
      <c r="C7509" t="s">
        <v>22661</v>
      </c>
      <c r="D7509" s="10">
        <v>46102</v>
      </c>
      <c r="E7509" t="s">
        <v>19916</v>
      </c>
      <c r="F7509">
        <v>7</v>
      </c>
      <c r="G7509" t="s">
        <v>374</v>
      </c>
      <c r="H7509" t="s">
        <v>387</v>
      </c>
      <c r="I7509" t="s">
        <v>55</v>
      </c>
      <c r="J7509">
        <v>1</v>
      </c>
      <c r="K7509">
        <v>9505</v>
      </c>
      <c r="L7509" t="str">
        <f>IFERROR(INDEX(play_attribution!$B$2:$B$328,MATCH(A7509,play_attribution!$A$2:$A$328,0)),"")</f>
        <v/>
      </c>
      <c r="M7509" t="str">
        <f>VLOOKUP(H7509,seller_roster!$A$2:$B$85,2,FALSE)</f>
        <v>Ray Kim</v>
      </c>
      <c r="N7509" t="str">
        <f>VLOOKUP(C7509,accounts!$A$2:$F$9615,2,FALSE)</f>
        <v>Professional Services</v>
      </c>
      <c r="O7509" t="str">
        <f>VLOOKUP(C7509,accounts!$A$2:$F$9615,3,FALSE)</f>
        <v>$5M-$10M</v>
      </c>
      <c r="P7509" t="str">
        <f>VLOOKUP(C7509,accounts!$A$2:$F$9615,5,FALSE)</f>
        <v>West</v>
      </c>
      <c r="Q7509" t="b">
        <f t="shared" si="118"/>
        <v>1</v>
      </c>
      <c r="R7509" t="e">
        <f>INDEX(removed_duplicate_rows!$A$5:$A$39,MATCH(wins!A7509,removed_duplicate_rows!$A$5:$A$39,0))</f>
        <v>#N/A</v>
      </c>
    </row>
    <row r="7510" spans="1:18" ht="15.75" customHeight="1" x14ac:dyDescent="0.2">
      <c r="A7510" t="s">
        <v>22662</v>
      </c>
      <c r="B7510" t="s">
        <v>22663</v>
      </c>
      <c r="C7510" t="s">
        <v>22664</v>
      </c>
      <c r="D7510" s="10">
        <v>46102</v>
      </c>
      <c r="E7510" t="s">
        <v>19916</v>
      </c>
      <c r="F7510">
        <v>7</v>
      </c>
      <c r="G7510" t="s">
        <v>374</v>
      </c>
      <c r="H7510" t="s">
        <v>387</v>
      </c>
      <c r="I7510" t="s">
        <v>55</v>
      </c>
      <c r="J7510">
        <v>1</v>
      </c>
      <c r="K7510">
        <v>6055</v>
      </c>
      <c r="L7510" t="str">
        <f>IFERROR(INDEX(play_attribution!$B$2:$B$328,MATCH(A7510,play_attribution!$A$2:$A$328,0)),"")</f>
        <v/>
      </c>
      <c r="M7510" t="str">
        <f>VLOOKUP(H7510,seller_roster!$A$2:$B$85,2,FALSE)</f>
        <v>Ray Kim</v>
      </c>
      <c r="N7510" t="str">
        <f>VLOOKUP(C7510,accounts!$A$2:$F$9615,2,FALSE)</f>
        <v>Field Services</v>
      </c>
      <c r="O7510" t="str">
        <f>VLOOKUP(C7510,accounts!$A$2:$F$9615,3,FALSE)</f>
        <v>$5M-$10M</v>
      </c>
      <c r="P7510" t="str">
        <f>VLOOKUP(C7510,accounts!$A$2:$F$9615,5,FALSE)</f>
        <v>West</v>
      </c>
      <c r="Q7510" t="b">
        <f t="shared" si="118"/>
        <v>1</v>
      </c>
      <c r="R7510" t="e">
        <f>INDEX(removed_duplicate_rows!$A$5:$A$39,MATCH(wins!A7510,removed_duplicate_rows!$A$5:$A$39,0))</f>
        <v>#N/A</v>
      </c>
    </row>
    <row r="7511" spans="1:18" ht="15.75" customHeight="1" x14ac:dyDescent="0.2">
      <c r="A7511" t="s">
        <v>22665</v>
      </c>
      <c r="B7511" t="s">
        <v>22666</v>
      </c>
      <c r="C7511" t="s">
        <v>22667</v>
      </c>
      <c r="D7511" s="10">
        <v>46102</v>
      </c>
      <c r="E7511" t="s">
        <v>19916</v>
      </c>
      <c r="F7511">
        <v>7</v>
      </c>
      <c r="G7511" t="s">
        <v>374</v>
      </c>
      <c r="H7511" t="s">
        <v>449</v>
      </c>
      <c r="I7511" t="s">
        <v>55</v>
      </c>
      <c r="J7511">
        <v>1</v>
      </c>
      <c r="K7511">
        <v>7589</v>
      </c>
      <c r="L7511" t="str">
        <f>IFERROR(INDEX(play_attribution!$B$2:$B$328,MATCH(A7511,play_attribution!$A$2:$A$328,0)),"")</f>
        <v/>
      </c>
      <c r="M7511" t="str">
        <f>VLOOKUP(H7511,seller_roster!$A$2:$B$85,2,FALSE)</f>
        <v>Hayden Okafor</v>
      </c>
      <c r="N7511" t="str">
        <f>VLOOKUP(C7511,accounts!$A$2:$F$9615,2,FALSE)</f>
        <v>Wholesale &amp; Distribution</v>
      </c>
      <c r="O7511" t="str">
        <f>VLOOKUP(C7511,accounts!$A$2:$F$9615,3,FALSE)</f>
        <v>$1M-$2.5M</v>
      </c>
      <c r="P7511" t="str">
        <f>VLOOKUP(C7511,accounts!$A$2:$F$9615,5,FALSE)</f>
        <v>East</v>
      </c>
      <c r="Q7511" t="b">
        <f t="shared" si="118"/>
        <v>1</v>
      </c>
      <c r="R7511" t="e">
        <f>INDEX(removed_duplicate_rows!$A$5:$A$39,MATCH(wins!A7511,removed_duplicate_rows!$A$5:$A$39,0))</f>
        <v>#N/A</v>
      </c>
    </row>
    <row r="7512" spans="1:18" ht="15.75" customHeight="1" x14ac:dyDescent="0.2">
      <c r="A7512" t="s">
        <v>22668</v>
      </c>
      <c r="B7512" t="s">
        <v>22669</v>
      </c>
      <c r="C7512" t="s">
        <v>22670</v>
      </c>
      <c r="D7512" s="10">
        <v>46102</v>
      </c>
      <c r="E7512" t="s">
        <v>19916</v>
      </c>
      <c r="F7512">
        <v>7</v>
      </c>
      <c r="G7512" t="s">
        <v>374</v>
      </c>
      <c r="H7512" t="s">
        <v>449</v>
      </c>
      <c r="I7512" t="s">
        <v>55</v>
      </c>
      <c r="J7512">
        <v>1</v>
      </c>
      <c r="K7512">
        <v>5096</v>
      </c>
      <c r="L7512" t="str">
        <f>IFERROR(INDEX(play_attribution!$B$2:$B$328,MATCH(A7512,play_attribution!$A$2:$A$328,0)),"")</f>
        <v/>
      </c>
      <c r="M7512" t="str">
        <f>VLOOKUP(H7512,seller_roster!$A$2:$B$85,2,FALSE)</f>
        <v>Hayden Okafor</v>
      </c>
      <c r="N7512" t="str">
        <f>VLOOKUP(C7512,accounts!$A$2:$F$9615,2,FALSE)</f>
        <v>Logistics</v>
      </c>
      <c r="O7512" t="str">
        <f>VLOOKUP(C7512,accounts!$A$2:$F$9615,3,FALSE)</f>
        <v>$2.5M-$5M</v>
      </c>
      <c r="P7512" t="str">
        <f>VLOOKUP(C7512,accounts!$A$2:$F$9615,5,FALSE)</f>
        <v>Central</v>
      </c>
      <c r="Q7512" t="b">
        <f t="shared" si="118"/>
        <v>1</v>
      </c>
      <c r="R7512" t="e">
        <f>INDEX(removed_duplicate_rows!$A$5:$A$39,MATCH(wins!A7512,removed_duplicate_rows!$A$5:$A$39,0))</f>
        <v>#N/A</v>
      </c>
    </row>
    <row r="7513" spans="1:18" ht="15.75" customHeight="1" x14ac:dyDescent="0.2">
      <c r="A7513" t="s">
        <v>22671</v>
      </c>
      <c r="B7513" t="s">
        <v>22672</v>
      </c>
      <c r="C7513" t="s">
        <v>22673</v>
      </c>
      <c r="D7513" s="10">
        <v>46102</v>
      </c>
      <c r="E7513" t="s">
        <v>19916</v>
      </c>
      <c r="F7513">
        <v>7</v>
      </c>
      <c r="G7513" t="s">
        <v>374</v>
      </c>
      <c r="H7513" t="s">
        <v>402</v>
      </c>
      <c r="I7513" t="s">
        <v>55</v>
      </c>
      <c r="J7513">
        <v>1</v>
      </c>
      <c r="K7513">
        <v>7503</v>
      </c>
      <c r="L7513" t="str">
        <f>IFERROR(INDEX(play_attribution!$B$2:$B$328,MATCH(A7513,play_attribution!$A$2:$A$328,0)),"")</f>
        <v/>
      </c>
      <c r="M7513" t="str">
        <f>VLOOKUP(H7513,seller_roster!$A$2:$B$85,2,FALSE)</f>
        <v>Frankie Vega</v>
      </c>
      <c r="N7513" t="str">
        <f>VLOOKUP(C7513,accounts!$A$2:$F$9615,2,FALSE)</f>
        <v>Retail Multi-Location</v>
      </c>
      <c r="O7513" t="str">
        <f>VLOOKUP(C7513,accounts!$A$2:$F$9615,3,FALSE)</f>
        <v>$2.5M-$5M</v>
      </c>
      <c r="P7513" t="str">
        <f>VLOOKUP(C7513,accounts!$A$2:$F$9615,5,FALSE)</f>
        <v>East</v>
      </c>
      <c r="Q7513" t="b">
        <f t="shared" si="118"/>
        <v>1</v>
      </c>
      <c r="R7513" t="e">
        <f>INDEX(removed_duplicate_rows!$A$5:$A$39,MATCH(wins!A7513,removed_duplicate_rows!$A$5:$A$39,0))</f>
        <v>#N/A</v>
      </c>
    </row>
    <row r="7514" spans="1:18" ht="15.75" customHeight="1" x14ac:dyDescent="0.2">
      <c r="A7514" t="s">
        <v>22674</v>
      </c>
      <c r="B7514" t="s">
        <v>22675</v>
      </c>
      <c r="C7514" t="s">
        <v>22676</v>
      </c>
      <c r="D7514" s="10">
        <v>46102</v>
      </c>
      <c r="E7514" t="s">
        <v>19916</v>
      </c>
      <c r="F7514">
        <v>7</v>
      </c>
      <c r="G7514" t="s">
        <v>374</v>
      </c>
      <c r="H7514" t="s">
        <v>391</v>
      </c>
      <c r="I7514" t="s">
        <v>55</v>
      </c>
      <c r="J7514">
        <v>1</v>
      </c>
      <c r="K7514">
        <v>5554</v>
      </c>
      <c r="L7514" t="str">
        <f>IFERROR(INDEX(play_attribution!$B$2:$B$328,MATCH(A7514,play_attribution!$A$2:$A$328,0)),"")</f>
        <v/>
      </c>
      <c r="M7514" t="str">
        <f>VLOOKUP(H7514,seller_roster!$A$2:$B$85,2,FALSE)</f>
        <v>Sam Walsh</v>
      </c>
      <c r="N7514" t="str">
        <f>VLOOKUP(C7514,accounts!$A$2:$F$9615,2,FALSE)</f>
        <v>Retail Multi-Location</v>
      </c>
      <c r="O7514" t="str">
        <f>VLOOKUP(C7514,accounts!$A$2:$F$9615,3,FALSE)</f>
        <v>$2.5M-$5M</v>
      </c>
      <c r="P7514" t="str">
        <f>VLOOKUP(C7514,accounts!$A$2:$F$9615,5,FALSE)</f>
        <v>East</v>
      </c>
      <c r="Q7514" t="b">
        <f t="shared" si="118"/>
        <v>1</v>
      </c>
      <c r="R7514" t="e">
        <f>INDEX(removed_duplicate_rows!$A$5:$A$39,MATCH(wins!A7514,removed_duplicate_rows!$A$5:$A$39,0))</f>
        <v>#N/A</v>
      </c>
    </row>
    <row r="7515" spans="1:18" ht="15.75" customHeight="1" x14ac:dyDescent="0.2">
      <c r="A7515" t="s">
        <v>22677</v>
      </c>
      <c r="B7515" t="s">
        <v>22678</v>
      </c>
      <c r="C7515" t="s">
        <v>22679</v>
      </c>
      <c r="D7515" s="10">
        <v>46102</v>
      </c>
      <c r="E7515" t="s">
        <v>19916</v>
      </c>
      <c r="F7515">
        <v>7</v>
      </c>
      <c r="G7515" t="s">
        <v>374</v>
      </c>
      <c r="H7515" t="s">
        <v>409</v>
      </c>
      <c r="I7515" t="s">
        <v>55</v>
      </c>
      <c r="J7515">
        <v>1</v>
      </c>
      <c r="K7515">
        <v>4450</v>
      </c>
      <c r="L7515" t="str">
        <f>IFERROR(INDEX(play_attribution!$B$2:$B$328,MATCH(A7515,play_attribution!$A$2:$A$328,0)),"")</f>
        <v/>
      </c>
      <c r="M7515" t="str">
        <f>VLOOKUP(H7515,seller_roster!$A$2:$B$85,2,FALSE)</f>
        <v>Devon Okafor</v>
      </c>
      <c r="N7515" t="str">
        <f>VLOOKUP(C7515,accounts!$A$2:$F$9615,2,FALSE)</f>
        <v>Manufacturing</v>
      </c>
      <c r="O7515" t="str">
        <f>VLOOKUP(C7515,accounts!$A$2:$F$9615,3,FALSE)</f>
        <v>$5M-$10M</v>
      </c>
      <c r="P7515" t="str">
        <f>VLOOKUP(C7515,accounts!$A$2:$F$9615,5,FALSE)</f>
        <v>East</v>
      </c>
      <c r="Q7515" t="b">
        <f t="shared" si="118"/>
        <v>1</v>
      </c>
      <c r="R7515" t="e">
        <f>INDEX(removed_duplicate_rows!$A$5:$A$39,MATCH(wins!A7515,removed_duplicate_rows!$A$5:$A$39,0))</f>
        <v>#N/A</v>
      </c>
    </row>
    <row r="7516" spans="1:18" ht="15.75" customHeight="1" x14ac:dyDescent="0.2">
      <c r="A7516" t="s">
        <v>22680</v>
      </c>
      <c r="B7516" t="s">
        <v>22681</v>
      </c>
      <c r="C7516" t="s">
        <v>22682</v>
      </c>
      <c r="D7516" s="10">
        <v>46102</v>
      </c>
      <c r="E7516" t="s">
        <v>19916</v>
      </c>
      <c r="F7516">
        <v>7</v>
      </c>
      <c r="G7516" t="s">
        <v>374</v>
      </c>
      <c r="H7516" t="s">
        <v>4096</v>
      </c>
      <c r="I7516" t="s">
        <v>55</v>
      </c>
      <c r="J7516">
        <v>1</v>
      </c>
      <c r="K7516">
        <v>4792</v>
      </c>
      <c r="L7516" t="str">
        <f>IFERROR(INDEX(play_attribution!$B$2:$B$328,MATCH(A7516,play_attribution!$A$2:$A$328,0)),"")</f>
        <v/>
      </c>
      <c r="M7516" t="str">
        <f>VLOOKUP(H7516,seller_roster!$A$2:$B$85,2,FALSE)</f>
        <v>Vesper Kim</v>
      </c>
      <c r="N7516" t="str">
        <f>VLOOKUP(C7516,accounts!$A$2:$F$9615,2,FALSE)</f>
        <v>Manufacturing</v>
      </c>
      <c r="O7516" t="str">
        <f>VLOOKUP(C7516,accounts!$A$2:$F$9615,3,FALSE)</f>
        <v>&gt;$10M</v>
      </c>
      <c r="P7516" t="str">
        <f>VLOOKUP(C7516,accounts!$A$2:$F$9615,5,FALSE)</f>
        <v>Central</v>
      </c>
      <c r="Q7516" t="b">
        <f t="shared" si="118"/>
        <v>1</v>
      </c>
      <c r="R7516" t="e">
        <f>INDEX(removed_duplicate_rows!$A$5:$A$39,MATCH(wins!A7516,removed_duplicate_rows!$A$5:$A$39,0))</f>
        <v>#N/A</v>
      </c>
    </row>
    <row r="7517" spans="1:18" ht="15.75" customHeight="1" x14ac:dyDescent="0.2">
      <c r="A7517" t="s">
        <v>22683</v>
      </c>
      <c r="B7517" t="s">
        <v>22684</v>
      </c>
      <c r="C7517" t="s">
        <v>22685</v>
      </c>
      <c r="D7517" s="10">
        <v>46102</v>
      </c>
      <c r="E7517" t="s">
        <v>19916</v>
      </c>
      <c r="F7517">
        <v>7</v>
      </c>
      <c r="G7517" t="s">
        <v>374</v>
      </c>
      <c r="H7517" t="s">
        <v>832</v>
      </c>
      <c r="I7517" t="s">
        <v>55</v>
      </c>
      <c r="J7517">
        <v>1</v>
      </c>
      <c r="K7517">
        <v>5483</v>
      </c>
      <c r="L7517" t="str">
        <f>IFERROR(INDEX(play_attribution!$B$2:$B$328,MATCH(A7517,play_attribution!$A$2:$A$328,0)),"")</f>
        <v/>
      </c>
      <c r="M7517" t="str">
        <f>VLOOKUP(H7517,seller_roster!$A$2:$B$85,2,FALSE)</f>
        <v>Noel Nkemelu</v>
      </c>
      <c r="N7517" t="str">
        <f>VLOOKUP(C7517,accounts!$A$2:$F$9615,2,FALSE)</f>
        <v>Professional Services</v>
      </c>
      <c r="O7517" t="str">
        <f>VLOOKUP(C7517,accounts!$A$2:$F$9615,3,FALSE)</f>
        <v>$2.5M-$5M</v>
      </c>
      <c r="P7517" t="str">
        <f>VLOOKUP(C7517,accounts!$A$2:$F$9615,5,FALSE)</f>
        <v>West</v>
      </c>
      <c r="Q7517" t="b">
        <f t="shared" si="118"/>
        <v>1</v>
      </c>
      <c r="R7517" t="e">
        <f>INDEX(removed_duplicate_rows!$A$5:$A$39,MATCH(wins!A7517,removed_duplicate_rows!$A$5:$A$39,0))</f>
        <v>#N/A</v>
      </c>
    </row>
    <row r="7518" spans="1:18" ht="15.75" customHeight="1" x14ac:dyDescent="0.2">
      <c r="A7518" t="s">
        <v>22686</v>
      </c>
      <c r="B7518" t="s">
        <v>22687</v>
      </c>
      <c r="C7518" t="s">
        <v>22688</v>
      </c>
      <c r="D7518" s="10">
        <v>46102</v>
      </c>
      <c r="E7518" t="s">
        <v>19916</v>
      </c>
      <c r="F7518">
        <v>7</v>
      </c>
      <c r="G7518" t="s">
        <v>374</v>
      </c>
      <c r="H7518" t="s">
        <v>413</v>
      </c>
      <c r="I7518" t="s">
        <v>55</v>
      </c>
      <c r="J7518">
        <v>1</v>
      </c>
      <c r="K7518">
        <v>4667</v>
      </c>
      <c r="L7518" t="str">
        <f>IFERROR(INDEX(play_attribution!$B$2:$B$328,MATCH(A7518,play_attribution!$A$2:$A$328,0)),"")</f>
        <v/>
      </c>
      <c r="M7518" t="str">
        <f>VLOOKUP(H7518,seller_roster!$A$2:$B$85,2,FALSE)</f>
        <v>Phoenix Doyle</v>
      </c>
      <c r="N7518" t="str">
        <f>VLOOKUP(C7518,accounts!$A$2:$F$9615,2,FALSE)</f>
        <v>Healthcare Services</v>
      </c>
      <c r="O7518" t="str">
        <f>VLOOKUP(C7518,accounts!$A$2:$F$9615,3,FALSE)</f>
        <v>$2.5M-$5M</v>
      </c>
      <c r="P7518" t="str">
        <f>VLOOKUP(C7518,accounts!$A$2:$F$9615,5,FALSE)</f>
        <v>East</v>
      </c>
      <c r="Q7518" t="b">
        <f t="shared" si="118"/>
        <v>1</v>
      </c>
      <c r="R7518" t="e">
        <f>INDEX(removed_duplicate_rows!$A$5:$A$39,MATCH(wins!A7518,removed_duplicate_rows!$A$5:$A$39,0))</f>
        <v>#N/A</v>
      </c>
    </row>
    <row r="7519" spans="1:18" ht="15.75" customHeight="1" x14ac:dyDescent="0.2">
      <c r="A7519" t="s">
        <v>22689</v>
      </c>
      <c r="B7519" t="s">
        <v>22690</v>
      </c>
      <c r="C7519" t="s">
        <v>22691</v>
      </c>
      <c r="D7519" s="10">
        <v>46102</v>
      </c>
      <c r="E7519" t="s">
        <v>19916</v>
      </c>
      <c r="F7519">
        <v>7</v>
      </c>
      <c r="G7519" t="s">
        <v>374</v>
      </c>
      <c r="H7519" t="s">
        <v>402</v>
      </c>
      <c r="I7519" t="s">
        <v>55</v>
      </c>
      <c r="J7519">
        <v>1</v>
      </c>
      <c r="K7519">
        <v>5535</v>
      </c>
      <c r="L7519" t="str">
        <f>IFERROR(INDEX(play_attribution!$B$2:$B$328,MATCH(A7519,play_attribution!$A$2:$A$328,0)),"")</f>
        <v/>
      </c>
      <c r="M7519" t="str">
        <f>VLOOKUP(H7519,seller_roster!$A$2:$B$85,2,FALSE)</f>
        <v>Frankie Vega</v>
      </c>
      <c r="N7519" t="str">
        <f>VLOOKUP(C7519,accounts!$A$2:$F$9615,2,FALSE)</f>
        <v>Nonprofit</v>
      </c>
      <c r="O7519" t="str">
        <f>VLOOKUP(C7519,accounts!$A$2:$F$9615,3,FALSE)</f>
        <v>$2.5M-$5M</v>
      </c>
      <c r="P7519" t="str">
        <f>VLOOKUP(C7519,accounts!$A$2:$F$9615,5,FALSE)</f>
        <v>Central</v>
      </c>
      <c r="Q7519" t="b">
        <f t="shared" si="118"/>
        <v>1</v>
      </c>
      <c r="R7519" t="e">
        <f>INDEX(removed_duplicate_rows!$A$5:$A$39,MATCH(wins!A7519,removed_duplicate_rows!$A$5:$A$39,0))</f>
        <v>#N/A</v>
      </c>
    </row>
    <row r="7520" spans="1:18" ht="15.75" customHeight="1" x14ac:dyDescent="0.2">
      <c r="A7520" t="s">
        <v>22692</v>
      </c>
      <c r="B7520" t="s">
        <v>22693</v>
      </c>
      <c r="C7520" t="s">
        <v>22694</v>
      </c>
      <c r="D7520" s="10">
        <v>46102</v>
      </c>
      <c r="E7520" t="s">
        <v>19916</v>
      </c>
      <c r="F7520">
        <v>7</v>
      </c>
      <c r="G7520" t="s">
        <v>374</v>
      </c>
      <c r="H7520" t="s">
        <v>832</v>
      </c>
      <c r="I7520" t="s">
        <v>55</v>
      </c>
      <c r="J7520">
        <v>1</v>
      </c>
      <c r="K7520">
        <v>3803</v>
      </c>
      <c r="L7520" t="str">
        <f>IFERROR(INDEX(play_attribution!$B$2:$B$328,MATCH(A7520,play_attribution!$A$2:$A$328,0)),"")</f>
        <v/>
      </c>
      <c r="M7520" t="str">
        <f>VLOOKUP(H7520,seller_roster!$A$2:$B$85,2,FALSE)</f>
        <v>Noel Nkemelu</v>
      </c>
      <c r="N7520" t="str">
        <f>VLOOKUP(C7520,accounts!$A$2:$F$9615,2,FALSE)</f>
        <v>Professional Services</v>
      </c>
      <c r="O7520" t="str">
        <f>VLOOKUP(C7520,accounts!$A$2:$F$9615,3,FALSE)</f>
        <v>$5M-$10M</v>
      </c>
      <c r="P7520" t="str">
        <f>VLOOKUP(C7520,accounts!$A$2:$F$9615,5,FALSE)</f>
        <v>Central</v>
      </c>
      <c r="Q7520" t="b">
        <f t="shared" ref="Q7520:Q7583" si="119">L7520=""</f>
        <v>1</v>
      </c>
      <c r="R7520" t="e">
        <f>INDEX(removed_duplicate_rows!$A$5:$A$39,MATCH(wins!A7520,removed_duplicate_rows!$A$5:$A$39,0))</f>
        <v>#N/A</v>
      </c>
    </row>
    <row r="7521" spans="1:18" ht="15.75" customHeight="1" x14ac:dyDescent="0.2">
      <c r="A7521" t="s">
        <v>22695</v>
      </c>
      <c r="B7521" t="s">
        <v>22696</v>
      </c>
      <c r="C7521" t="s">
        <v>22697</v>
      </c>
      <c r="D7521" s="10">
        <v>46102</v>
      </c>
      <c r="E7521" t="s">
        <v>19916</v>
      </c>
      <c r="F7521">
        <v>7</v>
      </c>
      <c r="G7521" t="s">
        <v>374</v>
      </c>
      <c r="H7521" t="s">
        <v>375</v>
      </c>
      <c r="I7521" t="s">
        <v>55</v>
      </c>
      <c r="J7521">
        <v>1</v>
      </c>
      <c r="K7521">
        <v>4992</v>
      </c>
      <c r="L7521" t="str">
        <f>IFERROR(INDEX(play_attribution!$B$2:$B$328,MATCH(A7521,play_attribution!$A$2:$A$328,0)),"")</f>
        <v/>
      </c>
      <c r="M7521" t="str">
        <f>VLOOKUP(H7521,seller_roster!$A$2:$B$85,2,FALSE)</f>
        <v>Sol Lindqvist</v>
      </c>
      <c r="N7521" t="str">
        <f>VLOOKUP(C7521,accounts!$A$2:$F$9615,2,FALSE)</f>
        <v>Field Services</v>
      </c>
      <c r="O7521" t="str">
        <f>VLOOKUP(C7521,accounts!$A$2:$F$9615,3,FALSE)</f>
        <v>$2.5M-$5M</v>
      </c>
      <c r="P7521" t="str">
        <f>VLOOKUP(C7521,accounts!$A$2:$F$9615,5,FALSE)</f>
        <v>Central</v>
      </c>
      <c r="Q7521" t="b">
        <f t="shared" si="119"/>
        <v>1</v>
      </c>
      <c r="R7521" t="e">
        <f>INDEX(removed_duplicate_rows!$A$5:$A$39,MATCH(wins!A7521,removed_duplicate_rows!$A$5:$A$39,0))</f>
        <v>#N/A</v>
      </c>
    </row>
    <row r="7522" spans="1:18" ht="15.75" customHeight="1" x14ac:dyDescent="0.2">
      <c r="A7522" t="s">
        <v>22698</v>
      </c>
      <c r="B7522" t="s">
        <v>22699</v>
      </c>
      <c r="C7522" t="s">
        <v>22700</v>
      </c>
      <c r="D7522" s="10">
        <v>46102</v>
      </c>
      <c r="E7522" t="s">
        <v>19916</v>
      </c>
      <c r="F7522">
        <v>7</v>
      </c>
      <c r="G7522" t="s">
        <v>374</v>
      </c>
      <c r="H7522" t="s">
        <v>449</v>
      </c>
      <c r="I7522" t="s">
        <v>55</v>
      </c>
      <c r="J7522">
        <v>1</v>
      </c>
      <c r="K7522">
        <v>4578</v>
      </c>
      <c r="L7522" t="str">
        <f>IFERROR(INDEX(play_attribution!$B$2:$B$328,MATCH(A7522,play_attribution!$A$2:$A$328,0)),"")</f>
        <v/>
      </c>
      <c r="M7522" t="str">
        <f>VLOOKUP(H7522,seller_roster!$A$2:$B$85,2,FALSE)</f>
        <v>Hayden Okafor</v>
      </c>
      <c r="N7522" t="str">
        <f>VLOOKUP(C7522,accounts!$A$2:$F$9615,2,FALSE)</f>
        <v>Construction</v>
      </c>
      <c r="O7522" t="str">
        <f>VLOOKUP(C7522,accounts!$A$2:$F$9615,3,FALSE)</f>
        <v>$1M-$2.5M</v>
      </c>
      <c r="P7522" t="str">
        <f>VLOOKUP(C7522,accounts!$A$2:$F$9615,5,FALSE)</f>
        <v>East</v>
      </c>
      <c r="Q7522" t="b">
        <f t="shared" si="119"/>
        <v>1</v>
      </c>
      <c r="R7522" t="e">
        <f>INDEX(removed_duplicate_rows!$A$5:$A$39,MATCH(wins!A7522,removed_duplicate_rows!$A$5:$A$39,0))</f>
        <v>#N/A</v>
      </c>
    </row>
    <row r="7523" spans="1:18" ht="15.75" customHeight="1" x14ac:dyDescent="0.2">
      <c r="A7523" t="s">
        <v>22701</v>
      </c>
      <c r="B7523" t="s">
        <v>22702</v>
      </c>
      <c r="C7523" t="s">
        <v>22703</v>
      </c>
      <c r="D7523" s="10">
        <v>46102</v>
      </c>
      <c r="E7523" t="s">
        <v>19916</v>
      </c>
      <c r="F7523">
        <v>7</v>
      </c>
      <c r="G7523" t="s">
        <v>374</v>
      </c>
      <c r="H7523" t="s">
        <v>4096</v>
      </c>
      <c r="I7523" t="s">
        <v>55</v>
      </c>
      <c r="J7523">
        <v>1</v>
      </c>
      <c r="K7523">
        <v>5372</v>
      </c>
      <c r="L7523" t="str">
        <f>IFERROR(INDEX(play_attribution!$B$2:$B$328,MATCH(A7523,play_attribution!$A$2:$A$328,0)),"")</f>
        <v/>
      </c>
      <c r="M7523" t="str">
        <f>VLOOKUP(H7523,seller_roster!$A$2:$B$85,2,FALSE)</f>
        <v>Vesper Kim</v>
      </c>
      <c r="N7523" t="str">
        <f>VLOOKUP(C7523,accounts!$A$2:$F$9615,2,FALSE)</f>
        <v>Hospitality Group</v>
      </c>
      <c r="O7523" t="str">
        <f>VLOOKUP(C7523,accounts!$A$2:$F$9615,3,FALSE)</f>
        <v>$5M-$10M</v>
      </c>
      <c r="P7523" t="str">
        <f>VLOOKUP(C7523,accounts!$A$2:$F$9615,5,FALSE)</f>
        <v>Central</v>
      </c>
      <c r="Q7523" t="b">
        <f t="shared" si="119"/>
        <v>1</v>
      </c>
      <c r="R7523" t="e">
        <f>INDEX(removed_duplicate_rows!$A$5:$A$39,MATCH(wins!A7523,removed_duplicate_rows!$A$5:$A$39,0))</f>
        <v>#N/A</v>
      </c>
    </row>
    <row r="7524" spans="1:18" ht="15.75" customHeight="1" x14ac:dyDescent="0.2">
      <c r="A7524" t="s">
        <v>22704</v>
      </c>
      <c r="B7524" t="s">
        <v>22705</v>
      </c>
      <c r="C7524" t="s">
        <v>22706</v>
      </c>
      <c r="D7524" s="10">
        <v>46102</v>
      </c>
      <c r="E7524" t="s">
        <v>19916</v>
      </c>
      <c r="F7524">
        <v>7</v>
      </c>
      <c r="G7524" t="s">
        <v>374</v>
      </c>
      <c r="H7524" t="s">
        <v>398</v>
      </c>
      <c r="I7524" t="s">
        <v>55</v>
      </c>
      <c r="J7524">
        <v>1</v>
      </c>
      <c r="K7524">
        <v>3588</v>
      </c>
      <c r="L7524" t="str">
        <f>IFERROR(INDEX(play_attribution!$B$2:$B$328,MATCH(A7524,play_attribution!$A$2:$A$328,0)),"")</f>
        <v/>
      </c>
      <c r="M7524" t="str">
        <f>VLOOKUP(H7524,seller_roster!$A$2:$B$85,2,FALSE)</f>
        <v>Rowan Kim</v>
      </c>
      <c r="N7524" t="str">
        <f>VLOOKUP(C7524,accounts!$A$2:$F$9615,2,FALSE)</f>
        <v>Wholesale &amp; Distribution</v>
      </c>
      <c r="O7524" t="str">
        <f>VLOOKUP(C7524,accounts!$A$2:$F$9615,3,FALSE)</f>
        <v>&gt;$10M</v>
      </c>
      <c r="P7524" t="str">
        <f>VLOOKUP(C7524,accounts!$A$2:$F$9615,5,FALSE)</f>
        <v>West</v>
      </c>
      <c r="Q7524" t="b">
        <f t="shared" si="119"/>
        <v>1</v>
      </c>
      <c r="R7524" t="e">
        <f>INDEX(removed_duplicate_rows!$A$5:$A$39,MATCH(wins!A7524,removed_duplicate_rows!$A$5:$A$39,0))</f>
        <v>#N/A</v>
      </c>
    </row>
    <row r="7525" spans="1:18" ht="15.75" customHeight="1" x14ac:dyDescent="0.2">
      <c r="A7525" t="s">
        <v>22707</v>
      </c>
      <c r="B7525" t="s">
        <v>22708</v>
      </c>
      <c r="C7525" t="s">
        <v>22709</v>
      </c>
      <c r="D7525" s="10">
        <v>46102</v>
      </c>
      <c r="E7525" t="s">
        <v>19916</v>
      </c>
      <c r="F7525">
        <v>7</v>
      </c>
      <c r="G7525" t="s">
        <v>374</v>
      </c>
      <c r="H7525" t="s">
        <v>387</v>
      </c>
      <c r="I7525" t="s">
        <v>55</v>
      </c>
      <c r="J7525">
        <v>1</v>
      </c>
      <c r="K7525">
        <v>5016</v>
      </c>
      <c r="L7525" t="str">
        <f>IFERROR(INDEX(play_attribution!$B$2:$B$328,MATCH(A7525,play_attribution!$A$2:$A$328,0)),"")</f>
        <v/>
      </c>
      <c r="M7525" t="str">
        <f>VLOOKUP(H7525,seller_roster!$A$2:$B$85,2,FALSE)</f>
        <v>Ray Kim</v>
      </c>
      <c r="N7525" t="str">
        <f>VLOOKUP(C7525,accounts!$A$2:$F$9615,2,FALSE)</f>
        <v>Healthcare Services</v>
      </c>
      <c r="O7525" t="str">
        <f>VLOOKUP(C7525,accounts!$A$2:$F$9615,3,FALSE)</f>
        <v>$2.5M-$5M</v>
      </c>
      <c r="P7525" t="str">
        <f>VLOOKUP(C7525,accounts!$A$2:$F$9615,5,FALSE)</f>
        <v>West</v>
      </c>
      <c r="Q7525" t="b">
        <f t="shared" si="119"/>
        <v>1</v>
      </c>
      <c r="R7525" t="e">
        <f>INDEX(removed_duplicate_rows!$A$5:$A$39,MATCH(wins!A7525,removed_duplicate_rows!$A$5:$A$39,0))</f>
        <v>#N/A</v>
      </c>
    </row>
    <row r="7526" spans="1:18" ht="15.75" customHeight="1" x14ac:dyDescent="0.2">
      <c r="A7526" t="s">
        <v>22710</v>
      </c>
      <c r="B7526" t="s">
        <v>22711</v>
      </c>
      <c r="C7526" t="s">
        <v>22712</v>
      </c>
      <c r="D7526" s="10">
        <v>46102</v>
      </c>
      <c r="E7526" t="s">
        <v>19916</v>
      </c>
      <c r="F7526">
        <v>7</v>
      </c>
      <c r="G7526" t="s">
        <v>374</v>
      </c>
      <c r="H7526" t="s">
        <v>398</v>
      </c>
      <c r="I7526" t="s">
        <v>55</v>
      </c>
      <c r="J7526">
        <v>1</v>
      </c>
      <c r="K7526">
        <v>5636</v>
      </c>
      <c r="L7526" t="str">
        <f>IFERROR(INDEX(play_attribution!$B$2:$B$328,MATCH(A7526,play_attribution!$A$2:$A$328,0)),"")</f>
        <v/>
      </c>
      <c r="M7526" t="str">
        <f>VLOOKUP(H7526,seller_roster!$A$2:$B$85,2,FALSE)</f>
        <v>Rowan Kim</v>
      </c>
      <c r="N7526" t="str">
        <f>VLOOKUP(C7526,accounts!$A$2:$F$9615,2,FALSE)</f>
        <v>Wholesale &amp; Distribution</v>
      </c>
      <c r="O7526" t="str">
        <f>VLOOKUP(C7526,accounts!$A$2:$F$9615,3,FALSE)</f>
        <v>$2.5M-$5M</v>
      </c>
      <c r="P7526" t="str">
        <f>VLOOKUP(C7526,accounts!$A$2:$F$9615,5,FALSE)</f>
        <v>West</v>
      </c>
      <c r="Q7526" t="b">
        <f t="shared" si="119"/>
        <v>1</v>
      </c>
      <c r="R7526" t="e">
        <f>INDEX(removed_duplicate_rows!$A$5:$A$39,MATCH(wins!A7526,removed_duplicate_rows!$A$5:$A$39,0))</f>
        <v>#N/A</v>
      </c>
    </row>
    <row r="7527" spans="1:18" ht="15.75" customHeight="1" x14ac:dyDescent="0.2">
      <c r="A7527" t="s">
        <v>22713</v>
      </c>
      <c r="B7527" t="s">
        <v>22714</v>
      </c>
      <c r="C7527" t="s">
        <v>22715</v>
      </c>
      <c r="D7527" s="10">
        <v>46102</v>
      </c>
      <c r="E7527" t="s">
        <v>19916</v>
      </c>
      <c r="F7527">
        <v>7</v>
      </c>
      <c r="G7527" t="s">
        <v>374</v>
      </c>
      <c r="H7527" t="s">
        <v>417</v>
      </c>
      <c r="I7527" t="s">
        <v>55</v>
      </c>
      <c r="J7527">
        <v>1</v>
      </c>
      <c r="K7527">
        <v>6875</v>
      </c>
      <c r="L7527" t="str">
        <f>IFERROR(INDEX(play_attribution!$B$2:$B$328,MATCH(A7527,play_attribution!$A$2:$A$328,0)),"")</f>
        <v/>
      </c>
      <c r="M7527" t="str">
        <f>VLOOKUP(H7527,seller_roster!$A$2:$B$85,2,FALSE)</f>
        <v>Bryn Reyes</v>
      </c>
      <c r="N7527" t="str">
        <f>VLOOKUP(C7527,accounts!$A$2:$F$9615,2,FALSE)</f>
        <v>Nonprofit</v>
      </c>
      <c r="O7527" t="str">
        <f>VLOOKUP(C7527,accounts!$A$2:$F$9615,3,FALSE)</f>
        <v>$2.5M-$5M</v>
      </c>
      <c r="P7527" t="str">
        <f>VLOOKUP(C7527,accounts!$A$2:$F$9615,5,FALSE)</f>
        <v>East</v>
      </c>
      <c r="Q7527" t="b">
        <f t="shared" si="119"/>
        <v>1</v>
      </c>
      <c r="R7527" t="e">
        <f>INDEX(removed_duplicate_rows!$A$5:$A$39,MATCH(wins!A7527,removed_duplicate_rows!$A$5:$A$39,0))</f>
        <v>#N/A</v>
      </c>
    </row>
    <row r="7528" spans="1:18" ht="15.75" customHeight="1" x14ac:dyDescent="0.2">
      <c r="A7528" t="s">
        <v>22716</v>
      </c>
      <c r="B7528" t="s">
        <v>22717</v>
      </c>
      <c r="C7528" t="s">
        <v>22718</v>
      </c>
      <c r="D7528" s="10">
        <v>46102</v>
      </c>
      <c r="E7528" t="s">
        <v>19916</v>
      </c>
      <c r="F7528">
        <v>7</v>
      </c>
      <c r="G7528" t="s">
        <v>374</v>
      </c>
      <c r="H7528" t="s">
        <v>1123</v>
      </c>
      <c r="I7528" t="s">
        <v>55</v>
      </c>
      <c r="J7528">
        <v>1</v>
      </c>
      <c r="K7528">
        <v>6289</v>
      </c>
      <c r="L7528" t="str">
        <f>IFERROR(INDEX(play_attribution!$B$2:$B$328,MATCH(A7528,play_attribution!$A$2:$A$328,0)),"")</f>
        <v/>
      </c>
      <c r="M7528" t="str">
        <f>VLOOKUP(H7528,seller_roster!$A$2:$B$85,2,FALSE)</f>
        <v>Peyton Silva</v>
      </c>
      <c r="N7528" t="str">
        <f>VLOOKUP(C7528,accounts!$A$2:$F$9615,2,FALSE)</f>
        <v>Wholesale &amp; Distribution</v>
      </c>
      <c r="O7528" t="str">
        <f>VLOOKUP(C7528,accounts!$A$2:$F$9615,3,FALSE)</f>
        <v>&lt;$1M</v>
      </c>
      <c r="P7528" t="str">
        <f>VLOOKUP(C7528,accounts!$A$2:$F$9615,5,FALSE)</f>
        <v>Central</v>
      </c>
      <c r="Q7528" t="b">
        <f t="shared" si="119"/>
        <v>1</v>
      </c>
      <c r="R7528" t="e">
        <f>INDEX(removed_duplicate_rows!$A$5:$A$39,MATCH(wins!A7528,removed_duplicate_rows!$A$5:$A$39,0))</f>
        <v>#N/A</v>
      </c>
    </row>
    <row r="7529" spans="1:18" ht="15.75" customHeight="1" x14ac:dyDescent="0.2">
      <c r="A7529" t="s">
        <v>22719</v>
      </c>
      <c r="B7529" t="s">
        <v>22720</v>
      </c>
      <c r="C7529" t="s">
        <v>22721</v>
      </c>
      <c r="D7529" s="10">
        <v>46102</v>
      </c>
      <c r="E7529" t="s">
        <v>19916</v>
      </c>
      <c r="F7529">
        <v>7</v>
      </c>
      <c r="G7529" t="s">
        <v>374</v>
      </c>
      <c r="H7529" t="s">
        <v>402</v>
      </c>
      <c r="I7529" t="s">
        <v>55</v>
      </c>
      <c r="J7529">
        <v>1</v>
      </c>
      <c r="K7529">
        <v>5650</v>
      </c>
      <c r="L7529" t="str">
        <f>IFERROR(INDEX(play_attribution!$B$2:$B$328,MATCH(A7529,play_attribution!$A$2:$A$328,0)),"")</f>
        <v/>
      </c>
      <c r="M7529" t="str">
        <f>VLOOKUP(H7529,seller_roster!$A$2:$B$85,2,FALSE)</f>
        <v>Frankie Vega</v>
      </c>
      <c r="N7529" t="str">
        <f>VLOOKUP(C7529,accounts!$A$2:$F$9615,2,FALSE)</f>
        <v>Nonprofit</v>
      </c>
      <c r="O7529" t="str">
        <f>VLOOKUP(C7529,accounts!$A$2:$F$9615,3,FALSE)</f>
        <v>&lt;$1M</v>
      </c>
      <c r="P7529" t="str">
        <f>VLOOKUP(C7529,accounts!$A$2:$F$9615,5,FALSE)</f>
        <v>East</v>
      </c>
      <c r="Q7529" t="b">
        <f t="shared" si="119"/>
        <v>1</v>
      </c>
      <c r="R7529" t="e">
        <f>INDEX(removed_duplicate_rows!$A$5:$A$39,MATCH(wins!A7529,removed_duplicate_rows!$A$5:$A$39,0))</f>
        <v>#N/A</v>
      </c>
    </row>
    <row r="7530" spans="1:18" ht="15.75" customHeight="1" x14ac:dyDescent="0.2">
      <c r="A7530" t="s">
        <v>22722</v>
      </c>
      <c r="B7530" t="s">
        <v>22723</v>
      </c>
      <c r="C7530" t="s">
        <v>22724</v>
      </c>
      <c r="D7530" s="10">
        <v>46102</v>
      </c>
      <c r="E7530" t="s">
        <v>19916</v>
      </c>
      <c r="F7530">
        <v>7</v>
      </c>
      <c r="G7530" t="s">
        <v>374</v>
      </c>
      <c r="H7530" t="s">
        <v>427</v>
      </c>
      <c r="I7530" t="s">
        <v>55</v>
      </c>
      <c r="J7530">
        <v>1</v>
      </c>
      <c r="K7530">
        <v>3288</v>
      </c>
      <c r="L7530" t="str">
        <f>IFERROR(INDEX(play_attribution!$B$2:$B$328,MATCH(A7530,play_attribution!$A$2:$A$328,0)),"")</f>
        <v/>
      </c>
      <c r="M7530" t="str">
        <f>VLOOKUP(H7530,seller_roster!$A$2:$B$85,2,FALSE)</f>
        <v>Peyton Moreau</v>
      </c>
      <c r="N7530" t="str">
        <f>VLOOKUP(C7530,accounts!$A$2:$F$9615,2,FALSE)</f>
        <v>Manufacturing</v>
      </c>
      <c r="O7530" t="str">
        <f>VLOOKUP(C7530,accounts!$A$2:$F$9615,3,FALSE)</f>
        <v>$2.5M-$5M</v>
      </c>
      <c r="P7530" t="str">
        <f>VLOOKUP(C7530,accounts!$A$2:$F$9615,5,FALSE)</f>
        <v>West</v>
      </c>
      <c r="Q7530" t="b">
        <f t="shared" si="119"/>
        <v>1</v>
      </c>
      <c r="R7530" t="e">
        <f>INDEX(removed_duplicate_rows!$A$5:$A$39,MATCH(wins!A7530,removed_duplicate_rows!$A$5:$A$39,0))</f>
        <v>#N/A</v>
      </c>
    </row>
    <row r="7531" spans="1:18" ht="15.75" customHeight="1" x14ac:dyDescent="0.2">
      <c r="A7531" t="s">
        <v>22725</v>
      </c>
      <c r="B7531" t="s">
        <v>22726</v>
      </c>
      <c r="C7531" t="s">
        <v>22727</v>
      </c>
      <c r="D7531" s="10">
        <v>46102</v>
      </c>
      <c r="E7531" t="s">
        <v>19916</v>
      </c>
      <c r="F7531">
        <v>7</v>
      </c>
      <c r="G7531" t="s">
        <v>374</v>
      </c>
      <c r="H7531" t="s">
        <v>449</v>
      </c>
      <c r="I7531" t="s">
        <v>55</v>
      </c>
      <c r="J7531">
        <v>1</v>
      </c>
      <c r="K7531">
        <v>7384</v>
      </c>
      <c r="L7531" t="str">
        <f>IFERROR(INDEX(play_attribution!$B$2:$B$328,MATCH(A7531,play_attribution!$A$2:$A$328,0)),"")</f>
        <v/>
      </c>
      <c r="M7531" t="str">
        <f>VLOOKUP(H7531,seller_roster!$A$2:$B$85,2,FALSE)</f>
        <v>Hayden Okafor</v>
      </c>
      <c r="N7531" t="str">
        <f>VLOOKUP(C7531,accounts!$A$2:$F$9615,2,FALSE)</f>
        <v>Retail Multi-Location</v>
      </c>
      <c r="O7531" t="str">
        <f>VLOOKUP(C7531,accounts!$A$2:$F$9615,3,FALSE)</f>
        <v>$2.5M-$5M</v>
      </c>
      <c r="P7531" t="str">
        <f>VLOOKUP(C7531,accounts!$A$2:$F$9615,5,FALSE)</f>
        <v>West</v>
      </c>
      <c r="Q7531" t="b">
        <f t="shared" si="119"/>
        <v>1</v>
      </c>
      <c r="R7531" t="e">
        <f>INDEX(removed_duplicate_rows!$A$5:$A$39,MATCH(wins!A7531,removed_duplicate_rows!$A$5:$A$39,0))</f>
        <v>#N/A</v>
      </c>
    </row>
    <row r="7532" spans="1:18" ht="15.75" customHeight="1" x14ac:dyDescent="0.2">
      <c r="A7532" t="s">
        <v>22728</v>
      </c>
      <c r="B7532" t="s">
        <v>22729</v>
      </c>
      <c r="C7532" t="s">
        <v>22730</v>
      </c>
      <c r="D7532" s="10">
        <v>46102</v>
      </c>
      <c r="E7532" t="s">
        <v>19916</v>
      </c>
      <c r="F7532">
        <v>7</v>
      </c>
      <c r="G7532" t="s">
        <v>374</v>
      </c>
      <c r="H7532" t="s">
        <v>783</v>
      </c>
      <c r="I7532" t="s">
        <v>55</v>
      </c>
      <c r="J7532">
        <v>1</v>
      </c>
      <c r="K7532">
        <v>4826</v>
      </c>
      <c r="L7532" t="str">
        <f>IFERROR(INDEX(play_attribution!$B$2:$B$328,MATCH(A7532,play_attribution!$A$2:$A$328,0)),"")</f>
        <v/>
      </c>
      <c r="M7532" t="str">
        <f>VLOOKUP(H7532,seller_roster!$A$2:$B$85,2,FALSE)</f>
        <v>Omar Tran</v>
      </c>
      <c r="N7532" t="str">
        <f>VLOOKUP(C7532,accounts!$A$2:$F$9615,2,FALSE)</f>
        <v>Professional Services</v>
      </c>
      <c r="O7532" t="str">
        <f>VLOOKUP(C7532,accounts!$A$2:$F$9615,3,FALSE)</f>
        <v>&lt;$1M</v>
      </c>
      <c r="P7532" t="str">
        <f>VLOOKUP(C7532,accounts!$A$2:$F$9615,5,FALSE)</f>
        <v>West</v>
      </c>
      <c r="Q7532" t="b">
        <f t="shared" si="119"/>
        <v>1</v>
      </c>
      <c r="R7532" t="e">
        <f>INDEX(removed_duplicate_rows!$A$5:$A$39,MATCH(wins!A7532,removed_duplicate_rows!$A$5:$A$39,0))</f>
        <v>#N/A</v>
      </c>
    </row>
    <row r="7533" spans="1:18" ht="15.75" customHeight="1" x14ac:dyDescent="0.2">
      <c r="A7533" t="s">
        <v>22731</v>
      </c>
      <c r="B7533" t="s">
        <v>22732</v>
      </c>
      <c r="C7533" t="s">
        <v>22733</v>
      </c>
      <c r="D7533" s="10">
        <v>46102</v>
      </c>
      <c r="E7533" t="s">
        <v>19916</v>
      </c>
      <c r="F7533">
        <v>7</v>
      </c>
      <c r="G7533" t="s">
        <v>374</v>
      </c>
      <c r="H7533" t="s">
        <v>417</v>
      </c>
      <c r="I7533" t="s">
        <v>55</v>
      </c>
      <c r="J7533">
        <v>1</v>
      </c>
      <c r="K7533">
        <v>4485</v>
      </c>
      <c r="L7533" t="str">
        <f>IFERROR(INDEX(play_attribution!$B$2:$B$328,MATCH(A7533,play_attribution!$A$2:$A$328,0)),"")</f>
        <v/>
      </c>
      <c r="M7533" t="str">
        <f>VLOOKUP(H7533,seller_roster!$A$2:$B$85,2,FALSE)</f>
        <v>Bryn Reyes</v>
      </c>
      <c r="N7533" t="str">
        <f>VLOOKUP(C7533,accounts!$A$2:$F$9615,2,FALSE)</f>
        <v>Retail Multi-Location</v>
      </c>
      <c r="O7533" t="str">
        <f>VLOOKUP(C7533,accounts!$A$2:$F$9615,3,FALSE)</f>
        <v>$1M-$2.5M</v>
      </c>
      <c r="P7533" t="str">
        <f>VLOOKUP(C7533,accounts!$A$2:$F$9615,5,FALSE)</f>
        <v>West</v>
      </c>
      <c r="Q7533" t="b">
        <f t="shared" si="119"/>
        <v>1</v>
      </c>
      <c r="R7533" t="e">
        <f>INDEX(removed_duplicate_rows!$A$5:$A$39,MATCH(wins!A7533,removed_duplicate_rows!$A$5:$A$39,0))</f>
        <v>#N/A</v>
      </c>
    </row>
    <row r="7534" spans="1:18" ht="15.75" customHeight="1" x14ac:dyDescent="0.2">
      <c r="A7534" t="s">
        <v>22734</v>
      </c>
      <c r="B7534" t="s">
        <v>22735</v>
      </c>
      <c r="C7534" t="s">
        <v>22736</v>
      </c>
      <c r="D7534" s="10">
        <v>46102</v>
      </c>
      <c r="E7534" t="s">
        <v>19916</v>
      </c>
      <c r="F7534">
        <v>7</v>
      </c>
      <c r="G7534" t="s">
        <v>374</v>
      </c>
      <c r="H7534" t="s">
        <v>387</v>
      </c>
      <c r="I7534" t="s">
        <v>55</v>
      </c>
      <c r="J7534">
        <v>1</v>
      </c>
      <c r="K7534">
        <v>3242</v>
      </c>
      <c r="L7534" t="str">
        <f>IFERROR(INDEX(play_attribution!$B$2:$B$328,MATCH(A7534,play_attribution!$A$2:$A$328,0)),"")</f>
        <v/>
      </c>
      <c r="M7534" t="str">
        <f>VLOOKUP(H7534,seller_roster!$A$2:$B$85,2,FALSE)</f>
        <v>Ray Kim</v>
      </c>
      <c r="N7534" t="str">
        <f>VLOOKUP(C7534,accounts!$A$2:$F$9615,2,FALSE)</f>
        <v>Healthcare Services</v>
      </c>
      <c r="O7534" t="str">
        <f>VLOOKUP(C7534,accounts!$A$2:$F$9615,3,FALSE)</f>
        <v>$5M-$10M</v>
      </c>
      <c r="P7534" t="str">
        <f>VLOOKUP(C7534,accounts!$A$2:$F$9615,5,FALSE)</f>
        <v>Central</v>
      </c>
      <c r="Q7534" t="b">
        <f t="shared" si="119"/>
        <v>1</v>
      </c>
      <c r="R7534" t="e">
        <f>INDEX(removed_duplicate_rows!$A$5:$A$39,MATCH(wins!A7534,removed_duplicate_rows!$A$5:$A$39,0))</f>
        <v>#N/A</v>
      </c>
    </row>
    <row r="7535" spans="1:18" ht="15.75" customHeight="1" x14ac:dyDescent="0.2">
      <c r="A7535" t="s">
        <v>22737</v>
      </c>
      <c r="B7535" t="s">
        <v>22738</v>
      </c>
      <c r="C7535" t="s">
        <v>22739</v>
      </c>
      <c r="D7535" s="10">
        <v>46109</v>
      </c>
      <c r="E7535" t="s">
        <v>19916</v>
      </c>
      <c r="F7535">
        <v>8</v>
      </c>
      <c r="G7535" t="s">
        <v>53</v>
      </c>
      <c r="H7535" t="s">
        <v>1208</v>
      </c>
      <c r="I7535" t="s">
        <v>55</v>
      </c>
      <c r="J7535">
        <v>1</v>
      </c>
      <c r="K7535">
        <v>15816</v>
      </c>
      <c r="L7535" t="str">
        <f>IFERROR(INDEX(play_attribution!$B$2:$B$328,MATCH(A7535,play_attribution!$A$2:$A$328,0)),"")</f>
        <v/>
      </c>
      <c r="M7535" t="str">
        <f>VLOOKUP(H7535,seller_roster!$A$2:$B$85,2,FALSE)</f>
        <v>Eden Okafor</v>
      </c>
      <c r="N7535" t="str">
        <f>VLOOKUP(C7535,accounts!$A$2:$F$9615,2,FALSE)</f>
        <v>Field Services</v>
      </c>
      <c r="O7535" t="str">
        <f>VLOOKUP(C7535,accounts!$A$2:$F$9615,3,FALSE)</f>
        <v>$2.5M-$5M</v>
      </c>
      <c r="P7535" t="str">
        <f>VLOOKUP(C7535,accounts!$A$2:$F$9615,5,FALSE)</f>
        <v>East</v>
      </c>
      <c r="Q7535" t="b">
        <f t="shared" si="119"/>
        <v>1</v>
      </c>
      <c r="R7535" t="e">
        <f>INDEX(removed_duplicate_rows!$A$5:$A$39,MATCH(wins!A7535,removed_duplicate_rows!$A$5:$A$39,0))</f>
        <v>#N/A</v>
      </c>
    </row>
    <row r="7536" spans="1:18" ht="15.75" customHeight="1" x14ac:dyDescent="0.2">
      <c r="A7536" t="s">
        <v>22740</v>
      </c>
      <c r="B7536" t="s">
        <v>22741</v>
      </c>
      <c r="C7536" t="s">
        <v>22742</v>
      </c>
      <c r="D7536" s="10">
        <v>46109</v>
      </c>
      <c r="E7536" t="s">
        <v>19916</v>
      </c>
      <c r="F7536">
        <v>8</v>
      </c>
      <c r="G7536" t="s">
        <v>53</v>
      </c>
      <c r="H7536" t="s">
        <v>69</v>
      </c>
      <c r="I7536" t="s">
        <v>79</v>
      </c>
      <c r="J7536">
        <v>1</v>
      </c>
      <c r="K7536">
        <v>8036</v>
      </c>
      <c r="L7536" t="str">
        <f>IFERROR(INDEX(play_attribution!$B$2:$B$328,MATCH(A7536,play_attribution!$A$2:$A$328,0)),"")</f>
        <v/>
      </c>
      <c r="M7536" t="str">
        <f>VLOOKUP(H7536,seller_roster!$A$2:$B$85,2,FALSE)</f>
        <v>Uma Moreau</v>
      </c>
      <c r="N7536" t="str">
        <f>VLOOKUP(C7536,accounts!$A$2:$F$9615,2,FALSE)</f>
        <v>Retail Multi-Location</v>
      </c>
      <c r="O7536" t="str">
        <f>VLOOKUP(C7536,accounts!$A$2:$F$9615,3,FALSE)</f>
        <v>$5M-$10M</v>
      </c>
      <c r="P7536" t="str">
        <f>VLOOKUP(C7536,accounts!$A$2:$F$9615,5,FALSE)</f>
        <v>East</v>
      </c>
      <c r="Q7536" t="b">
        <f t="shared" si="119"/>
        <v>1</v>
      </c>
      <c r="R7536" t="e">
        <f>INDEX(removed_duplicate_rows!$A$5:$A$39,MATCH(wins!A7536,removed_duplicate_rows!$A$5:$A$39,0))</f>
        <v>#N/A</v>
      </c>
    </row>
    <row r="7537" spans="1:18" ht="15.75" customHeight="1" x14ac:dyDescent="0.2">
      <c r="A7537" t="s">
        <v>22743</v>
      </c>
      <c r="B7537" t="s">
        <v>22744</v>
      </c>
      <c r="C7537" t="s">
        <v>22745</v>
      </c>
      <c r="D7537" s="10">
        <v>46109</v>
      </c>
      <c r="E7537" t="s">
        <v>19916</v>
      </c>
      <c r="F7537">
        <v>8</v>
      </c>
      <c r="G7537" t="s">
        <v>53</v>
      </c>
      <c r="H7537" t="s">
        <v>1208</v>
      </c>
      <c r="I7537" t="s">
        <v>55</v>
      </c>
      <c r="J7537">
        <v>1</v>
      </c>
      <c r="K7537">
        <v>14508</v>
      </c>
      <c r="L7537" t="str">
        <f>IFERROR(INDEX(play_attribution!$B$2:$B$328,MATCH(A7537,play_attribution!$A$2:$A$328,0)),"")</f>
        <v/>
      </c>
      <c r="M7537" t="str">
        <f>VLOOKUP(H7537,seller_roster!$A$2:$B$85,2,FALSE)</f>
        <v>Eden Okafor</v>
      </c>
      <c r="N7537" t="str">
        <f>VLOOKUP(C7537,accounts!$A$2:$F$9615,2,FALSE)</f>
        <v>Retail Multi-Location</v>
      </c>
      <c r="O7537" t="str">
        <f>VLOOKUP(C7537,accounts!$A$2:$F$9615,3,FALSE)</f>
        <v>&gt;$10M</v>
      </c>
      <c r="P7537" t="str">
        <f>VLOOKUP(C7537,accounts!$A$2:$F$9615,5,FALSE)</f>
        <v>Central</v>
      </c>
      <c r="Q7537" t="b">
        <f t="shared" si="119"/>
        <v>1</v>
      </c>
      <c r="R7537" t="e">
        <f>INDEX(removed_duplicate_rows!$A$5:$A$39,MATCH(wins!A7537,removed_duplicate_rows!$A$5:$A$39,0))</f>
        <v>#N/A</v>
      </c>
    </row>
    <row r="7538" spans="1:18" ht="15.75" customHeight="1" x14ac:dyDescent="0.2">
      <c r="A7538" t="s">
        <v>22746</v>
      </c>
      <c r="B7538" t="s">
        <v>22747</v>
      </c>
      <c r="C7538" t="s">
        <v>22748</v>
      </c>
      <c r="D7538" s="10">
        <v>46109</v>
      </c>
      <c r="E7538" t="s">
        <v>19916</v>
      </c>
      <c r="F7538">
        <v>8</v>
      </c>
      <c r="G7538" t="s">
        <v>53</v>
      </c>
      <c r="H7538" t="s">
        <v>1208</v>
      </c>
      <c r="I7538" t="s">
        <v>79</v>
      </c>
      <c r="J7538">
        <v>1</v>
      </c>
      <c r="K7538">
        <v>12141</v>
      </c>
      <c r="L7538" t="str">
        <f>IFERROR(INDEX(play_attribution!$B$2:$B$328,MATCH(A7538,play_attribution!$A$2:$A$328,0)),"")</f>
        <v/>
      </c>
      <c r="M7538" t="str">
        <f>VLOOKUP(H7538,seller_roster!$A$2:$B$85,2,FALSE)</f>
        <v>Eden Okafor</v>
      </c>
      <c r="N7538" t="str">
        <f>VLOOKUP(C7538,accounts!$A$2:$F$9615,2,FALSE)</f>
        <v>Manufacturing</v>
      </c>
      <c r="O7538" t="str">
        <f>VLOOKUP(C7538,accounts!$A$2:$F$9615,3,FALSE)</f>
        <v>$5M-$10M</v>
      </c>
      <c r="P7538" t="str">
        <f>VLOOKUP(C7538,accounts!$A$2:$F$9615,5,FALSE)</f>
        <v>East</v>
      </c>
      <c r="Q7538" t="b">
        <f t="shared" si="119"/>
        <v>1</v>
      </c>
      <c r="R7538" t="e">
        <f>INDEX(removed_duplicate_rows!$A$5:$A$39,MATCH(wins!A7538,removed_duplicate_rows!$A$5:$A$39,0))</f>
        <v>#N/A</v>
      </c>
    </row>
    <row r="7539" spans="1:18" ht="15.75" customHeight="1" x14ac:dyDescent="0.2">
      <c r="A7539" t="s">
        <v>22749</v>
      </c>
      <c r="B7539" t="s">
        <v>22750</v>
      </c>
      <c r="C7539" t="s">
        <v>22751</v>
      </c>
      <c r="D7539" s="10">
        <v>46109</v>
      </c>
      <c r="E7539" t="s">
        <v>19916</v>
      </c>
      <c r="F7539">
        <v>8</v>
      </c>
      <c r="G7539" t="s">
        <v>53</v>
      </c>
      <c r="H7539" t="s">
        <v>495</v>
      </c>
      <c r="I7539" t="s">
        <v>55</v>
      </c>
      <c r="J7539">
        <v>1</v>
      </c>
      <c r="K7539">
        <v>15600</v>
      </c>
      <c r="L7539" t="str">
        <f>IFERROR(INDEX(play_attribution!$B$2:$B$328,MATCH(A7539,play_attribution!$A$2:$A$328,0)),"")</f>
        <v/>
      </c>
      <c r="M7539" t="str">
        <f>VLOOKUP(H7539,seller_roster!$A$2:$B$85,2,FALSE)</f>
        <v>Gio Ferro</v>
      </c>
      <c r="N7539" t="str">
        <f>VLOOKUP(C7539,accounts!$A$2:$F$9615,2,FALSE)</f>
        <v>Hospitality Group</v>
      </c>
      <c r="O7539" t="str">
        <f>VLOOKUP(C7539,accounts!$A$2:$F$9615,3,FALSE)</f>
        <v>&gt;$10M</v>
      </c>
      <c r="P7539" t="str">
        <f>VLOOKUP(C7539,accounts!$A$2:$F$9615,5,FALSE)</f>
        <v>Central</v>
      </c>
      <c r="Q7539" t="b">
        <f t="shared" si="119"/>
        <v>1</v>
      </c>
      <c r="R7539" t="e">
        <f>INDEX(removed_duplicate_rows!$A$5:$A$39,MATCH(wins!A7539,removed_duplicate_rows!$A$5:$A$39,0))</f>
        <v>#N/A</v>
      </c>
    </row>
    <row r="7540" spans="1:18" ht="15.75" customHeight="1" x14ac:dyDescent="0.2">
      <c r="A7540" t="s">
        <v>22752</v>
      </c>
      <c r="B7540" t="s">
        <v>22753</v>
      </c>
      <c r="C7540" t="s">
        <v>22754</v>
      </c>
      <c r="D7540" s="10">
        <v>46109</v>
      </c>
      <c r="E7540" t="s">
        <v>19916</v>
      </c>
      <c r="F7540">
        <v>8</v>
      </c>
      <c r="G7540" t="s">
        <v>53</v>
      </c>
      <c r="H7540" t="s">
        <v>1208</v>
      </c>
      <c r="I7540" t="s">
        <v>55</v>
      </c>
      <c r="J7540">
        <v>1</v>
      </c>
      <c r="K7540">
        <v>13770</v>
      </c>
      <c r="L7540" t="str">
        <f>IFERROR(INDEX(play_attribution!$B$2:$B$328,MATCH(A7540,play_attribution!$A$2:$A$328,0)),"")</f>
        <v/>
      </c>
      <c r="M7540" t="str">
        <f>VLOOKUP(H7540,seller_roster!$A$2:$B$85,2,FALSE)</f>
        <v>Eden Okafor</v>
      </c>
      <c r="N7540" t="str">
        <f>VLOOKUP(C7540,accounts!$A$2:$F$9615,2,FALSE)</f>
        <v>Nonprofit</v>
      </c>
      <c r="O7540" t="str">
        <f>VLOOKUP(C7540,accounts!$A$2:$F$9615,3,FALSE)</f>
        <v>$5M-$10M</v>
      </c>
      <c r="P7540" t="str">
        <f>VLOOKUP(C7540,accounts!$A$2:$F$9615,5,FALSE)</f>
        <v>East</v>
      </c>
      <c r="Q7540" t="b">
        <f t="shared" si="119"/>
        <v>1</v>
      </c>
      <c r="R7540" t="e">
        <f>INDEX(removed_duplicate_rows!$A$5:$A$39,MATCH(wins!A7540,removed_duplicate_rows!$A$5:$A$39,0))</f>
        <v>#N/A</v>
      </c>
    </row>
    <row r="7541" spans="1:18" ht="15.75" customHeight="1" x14ac:dyDescent="0.2">
      <c r="A7541" t="s">
        <v>22755</v>
      </c>
      <c r="B7541" t="s">
        <v>22756</v>
      </c>
      <c r="C7541" t="s">
        <v>22757</v>
      </c>
      <c r="D7541" s="10">
        <v>46109</v>
      </c>
      <c r="E7541" t="s">
        <v>19916</v>
      </c>
      <c r="F7541">
        <v>8</v>
      </c>
      <c r="G7541" t="s">
        <v>77</v>
      </c>
      <c r="H7541" t="s">
        <v>169</v>
      </c>
      <c r="I7541" t="s">
        <v>79</v>
      </c>
      <c r="J7541">
        <v>1</v>
      </c>
      <c r="K7541">
        <v>10506</v>
      </c>
      <c r="L7541" t="str">
        <f>IFERROR(INDEX(play_attribution!$B$2:$B$328,MATCH(A7541,play_attribution!$A$2:$A$328,0)),"")</f>
        <v/>
      </c>
      <c r="M7541" t="str">
        <f>VLOOKUP(H7541,seller_roster!$A$2:$B$85,2,FALSE)</f>
        <v>Rhea Doyle</v>
      </c>
      <c r="N7541" t="str">
        <f>VLOOKUP(C7541,accounts!$A$2:$F$9615,2,FALSE)</f>
        <v>Construction</v>
      </c>
      <c r="O7541" t="str">
        <f>VLOOKUP(C7541,accounts!$A$2:$F$9615,3,FALSE)</f>
        <v>&gt;$10M</v>
      </c>
      <c r="P7541" t="str">
        <f>VLOOKUP(C7541,accounts!$A$2:$F$9615,5,FALSE)</f>
        <v>East</v>
      </c>
      <c r="Q7541" t="b">
        <f t="shared" si="119"/>
        <v>1</v>
      </c>
      <c r="R7541" t="e">
        <f>INDEX(removed_duplicate_rows!$A$5:$A$39,MATCH(wins!A7541,removed_duplicate_rows!$A$5:$A$39,0))</f>
        <v>#N/A</v>
      </c>
    </row>
    <row r="7542" spans="1:18" ht="15.75" customHeight="1" x14ac:dyDescent="0.2">
      <c r="A7542" t="s">
        <v>22758</v>
      </c>
      <c r="B7542" t="s">
        <v>22759</v>
      </c>
      <c r="C7542" t="s">
        <v>22760</v>
      </c>
      <c r="D7542" s="10">
        <v>46109</v>
      </c>
      <c r="E7542" t="s">
        <v>19916</v>
      </c>
      <c r="F7542">
        <v>8</v>
      </c>
      <c r="G7542" t="s">
        <v>77</v>
      </c>
      <c r="H7542" t="s">
        <v>99</v>
      </c>
      <c r="I7542" t="s">
        <v>79</v>
      </c>
      <c r="J7542">
        <v>1</v>
      </c>
      <c r="K7542">
        <v>7671</v>
      </c>
      <c r="L7542" t="str">
        <f>IFERROR(INDEX(play_attribution!$B$2:$B$328,MATCH(A7542,play_attribution!$A$2:$A$328,0)),"")</f>
        <v/>
      </c>
      <c r="M7542" t="str">
        <f>VLOOKUP(H7542,seller_roster!$A$2:$B$85,2,FALSE)</f>
        <v>Shiloh Sorensen</v>
      </c>
      <c r="N7542" t="str">
        <f>VLOOKUP(C7542,accounts!$A$2:$F$9615,2,FALSE)</f>
        <v>Hospitality Group</v>
      </c>
      <c r="O7542" t="str">
        <f>VLOOKUP(C7542,accounts!$A$2:$F$9615,3,FALSE)</f>
        <v>$5M-$10M</v>
      </c>
      <c r="P7542" t="str">
        <f>VLOOKUP(C7542,accounts!$A$2:$F$9615,5,FALSE)</f>
        <v>West</v>
      </c>
      <c r="Q7542" t="b">
        <f t="shared" si="119"/>
        <v>1</v>
      </c>
      <c r="R7542" t="e">
        <f>INDEX(removed_duplicate_rows!$A$5:$A$39,MATCH(wins!A7542,removed_duplicate_rows!$A$5:$A$39,0))</f>
        <v>#N/A</v>
      </c>
    </row>
    <row r="7543" spans="1:18" ht="15.75" customHeight="1" x14ac:dyDescent="0.2">
      <c r="A7543" t="s">
        <v>22761</v>
      </c>
      <c r="B7543" t="s">
        <v>22762</v>
      </c>
      <c r="C7543" t="s">
        <v>22763</v>
      </c>
      <c r="D7543" s="10">
        <v>46109</v>
      </c>
      <c r="E7543" t="s">
        <v>19916</v>
      </c>
      <c r="F7543">
        <v>8</v>
      </c>
      <c r="G7543" t="s">
        <v>77</v>
      </c>
      <c r="H7543" t="s">
        <v>83</v>
      </c>
      <c r="I7543" t="s">
        <v>79</v>
      </c>
      <c r="J7543">
        <v>1</v>
      </c>
      <c r="K7543">
        <v>6186</v>
      </c>
      <c r="L7543" t="str">
        <f>IFERROR(INDEX(play_attribution!$B$2:$B$328,MATCH(A7543,play_attribution!$A$2:$A$328,0)),"")</f>
        <v/>
      </c>
      <c r="M7543" t="str">
        <f>VLOOKUP(H7543,seller_roster!$A$2:$B$85,2,FALSE)</f>
        <v>Sage Ruiz</v>
      </c>
      <c r="N7543" t="str">
        <f>VLOOKUP(C7543,accounts!$A$2:$F$9615,2,FALSE)</f>
        <v>Construction</v>
      </c>
      <c r="O7543" t="str">
        <f>VLOOKUP(C7543,accounts!$A$2:$F$9615,3,FALSE)</f>
        <v>$1M-$2.5M</v>
      </c>
      <c r="P7543" t="str">
        <f>VLOOKUP(C7543,accounts!$A$2:$F$9615,5,FALSE)</f>
        <v>East</v>
      </c>
      <c r="Q7543" t="b">
        <f t="shared" si="119"/>
        <v>1</v>
      </c>
      <c r="R7543" t="e">
        <f>INDEX(removed_duplicate_rows!$A$5:$A$39,MATCH(wins!A7543,removed_duplicate_rows!$A$5:$A$39,0))</f>
        <v>#N/A</v>
      </c>
    </row>
    <row r="7544" spans="1:18" ht="15.75" customHeight="1" x14ac:dyDescent="0.2">
      <c r="A7544" t="s">
        <v>22764</v>
      </c>
      <c r="B7544" t="s">
        <v>22765</v>
      </c>
      <c r="C7544" t="s">
        <v>22766</v>
      </c>
      <c r="D7544" s="10">
        <v>46109</v>
      </c>
      <c r="E7544" t="s">
        <v>19916</v>
      </c>
      <c r="F7544">
        <v>8</v>
      </c>
      <c r="G7544" t="s">
        <v>77</v>
      </c>
      <c r="H7544" t="s">
        <v>159</v>
      </c>
      <c r="I7544" t="s">
        <v>79</v>
      </c>
      <c r="J7544">
        <v>1</v>
      </c>
      <c r="K7544">
        <v>6353</v>
      </c>
      <c r="L7544" t="str">
        <f>IFERROR(INDEX(play_attribution!$B$2:$B$328,MATCH(A7544,play_attribution!$A$2:$A$328,0)),"")</f>
        <v/>
      </c>
      <c r="M7544" t="str">
        <f>VLOOKUP(H7544,seller_roster!$A$2:$B$85,2,FALSE)</f>
        <v>Kai Bianchi</v>
      </c>
      <c r="N7544" t="str">
        <f>VLOOKUP(C7544,accounts!$A$2:$F$9615,2,FALSE)</f>
        <v>Construction</v>
      </c>
      <c r="O7544" t="str">
        <f>VLOOKUP(C7544,accounts!$A$2:$F$9615,3,FALSE)</f>
        <v>$2.5M-$5M</v>
      </c>
      <c r="P7544" t="str">
        <f>VLOOKUP(C7544,accounts!$A$2:$F$9615,5,FALSE)</f>
        <v>Central</v>
      </c>
      <c r="Q7544" t="b">
        <f t="shared" si="119"/>
        <v>1</v>
      </c>
      <c r="R7544" t="e">
        <f>INDEX(removed_duplicate_rows!$A$5:$A$39,MATCH(wins!A7544,removed_duplicate_rows!$A$5:$A$39,0))</f>
        <v>#N/A</v>
      </c>
    </row>
    <row r="7545" spans="1:18" ht="15.75" customHeight="1" x14ac:dyDescent="0.2">
      <c r="A7545" t="s">
        <v>22767</v>
      </c>
      <c r="B7545" t="s">
        <v>22768</v>
      </c>
      <c r="C7545" t="s">
        <v>22769</v>
      </c>
      <c r="D7545" s="10">
        <v>46109</v>
      </c>
      <c r="E7545" t="s">
        <v>19916</v>
      </c>
      <c r="F7545">
        <v>8</v>
      </c>
      <c r="G7545" t="s">
        <v>77</v>
      </c>
      <c r="H7545" t="s">
        <v>95</v>
      </c>
      <c r="I7545" t="s">
        <v>79</v>
      </c>
      <c r="J7545">
        <v>1</v>
      </c>
      <c r="K7545">
        <v>12537</v>
      </c>
      <c r="L7545" t="str">
        <f>IFERROR(INDEX(play_attribution!$B$2:$B$328,MATCH(A7545,play_attribution!$A$2:$A$328,0)),"")</f>
        <v/>
      </c>
      <c r="M7545" t="str">
        <f>VLOOKUP(H7545,seller_roster!$A$2:$B$85,2,FALSE)</f>
        <v>Frankie Ferro</v>
      </c>
      <c r="N7545" t="str">
        <f>VLOOKUP(C7545,accounts!$A$2:$F$9615,2,FALSE)</f>
        <v>Field Services</v>
      </c>
      <c r="O7545" t="str">
        <f>VLOOKUP(C7545,accounts!$A$2:$F$9615,3,FALSE)</f>
        <v>$2.5M-$5M</v>
      </c>
      <c r="P7545" t="str">
        <f>VLOOKUP(C7545,accounts!$A$2:$F$9615,5,FALSE)</f>
        <v>Central</v>
      </c>
      <c r="Q7545" t="b">
        <f t="shared" si="119"/>
        <v>1</v>
      </c>
      <c r="R7545" t="e">
        <f>INDEX(removed_duplicate_rows!$A$5:$A$39,MATCH(wins!A7545,removed_duplicate_rows!$A$5:$A$39,0))</f>
        <v>#N/A</v>
      </c>
    </row>
    <row r="7546" spans="1:18" ht="15.75" customHeight="1" x14ac:dyDescent="0.2">
      <c r="A7546" t="s">
        <v>22770</v>
      </c>
      <c r="B7546" t="s">
        <v>22771</v>
      </c>
      <c r="C7546" t="s">
        <v>22772</v>
      </c>
      <c r="D7546" s="10">
        <v>46109</v>
      </c>
      <c r="E7546" t="s">
        <v>19916</v>
      </c>
      <c r="F7546">
        <v>8</v>
      </c>
      <c r="G7546" t="s">
        <v>77</v>
      </c>
      <c r="H7546" t="s">
        <v>618</v>
      </c>
      <c r="I7546" t="s">
        <v>55</v>
      </c>
      <c r="J7546">
        <v>1</v>
      </c>
      <c r="K7546">
        <v>4630</v>
      </c>
      <c r="L7546" t="str">
        <f>IFERROR(INDEX(play_attribution!$B$2:$B$328,MATCH(A7546,play_attribution!$A$2:$A$328,0)),"")</f>
        <v/>
      </c>
      <c r="M7546" t="str">
        <f>VLOOKUP(H7546,seller_roster!$A$2:$B$85,2,FALSE)</f>
        <v>Parker Reyes</v>
      </c>
      <c r="N7546" t="str">
        <f>VLOOKUP(C7546,accounts!$A$2:$F$9615,2,FALSE)</f>
        <v>Professional Services</v>
      </c>
      <c r="O7546" t="str">
        <f>VLOOKUP(C7546,accounts!$A$2:$F$9615,3,FALSE)</f>
        <v>$2.5M-$5M</v>
      </c>
      <c r="P7546" t="str">
        <f>VLOOKUP(C7546,accounts!$A$2:$F$9615,5,FALSE)</f>
        <v>East</v>
      </c>
      <c r="Q7546" t="b">
        <f t="shared" si="119"/>
        <v>1</v>
      </c>
      <c r="R7546" t="e">
        <f>INDEX(removed_duplicate_rows!$A$5:$A$39,MATCH(wins!A7546,removed_duplicate_rows!$A$5:$A$39,0))</f>
        <v>#N/A</v>
      </c>
    </row>
    <row r="7547" spans="1:18" ht="15.75" customHeight="1" x14ac:dyDescent="0.2">
      <c r="A7547" t="s">
        <v>22773</v>
      </c>
      <c r="B7547" t="s">
        <v>22774</v>
      </c>
      <c r="C7547" t="s">
        <v>22775</v>
      </c>
      <c r="D7547" s="10">
        <v>46109</v>
      </c>
      <c r="E7547" t="s">
        <v>19916</v>
      </c>
      <c r="F7547">
        <v>8</v>
      </c>
      <c r="G7547" t="s">
        <v>77</v>
      </c>
      <c r="H7547" t="s">
        <v>177</v>
      </c>
      <c r="I7547" t="s">
        <v>55</v>
      </c>
      <c r="J7547">
        <v>1</v>
      </c>
      <c r="K7547">
        <v>8416</v>
      </c>
      <c r="L7547" t="str">
        <f>IFERROR(INDEX(play_attribution!$B$2:$B$328,MATCH(A7547,play_attribution!$A$2:$A$328,0)),"")</f>
        <v/>
      </c>
      <c r="M7547" t="str">
        <f>VLOOKUP(H7547,seller_roster!$A$2:$B$85,2,FALSE)</f>
        <v>Gray Marsh</v>
      </c>
      <c r="N7547" t="str">
        <f>VLOOKUP(C7547,accounts!$A$2:$F$9615,2,FALSE)</f>
        <v>Healthcare Services</v>
      </c>
      <c r="O7547" t="str">
        <f>VLOOKUP(C7547,accounts!$A$2:$F$9615,3,FALSE)</f>
        <v>$2.5M-$5M</v>
      </c>
      <c r="P7547" t="str">
        <f>VLOOKUP(C7547,accounts!$A$2:$F$9615,5,FALSE)</f>
        <v>West</v>
      </c>
      <c r="Q7547" t="b">
        <f t="shared" si="119"/>
        <v>1</v>
      </c>
      <c r="R7547" t="e">
        <f>INDEX(removed_duplicate_rows!$A$5:$A$39,MATCH(wins!A7547,removed_duplicate_rows!$A$5:$A$39,0))</f>
        <v>#N/A</v>
      </c>
    </row>
    <row r="7548" spans="1:18" ht="15.75" customHeight="1" x14ac:dyDescent="0.2">
      <c r="A7548" t="s">
        <v>22776</v>
      </c>
      <c r="B7548" t="s">
        <v>22777</v>
      </c>
      <c r="C7548" t="s">
        <v>22778</v>
      </c>
      <c r="D7548" s="10">
        <v>46109</v>
      </c>
      <c r="E7548" t="s">
        <v>19916</v>
      </c>
      <c r="F7548">
        <v>8</v>
      </c>
      <c r="G7548" t="s">
        <v>77</v>
      </c>
      <c r="H7548" t="s">
        <v>147</v>
      </c>
      <c r="I7548" t="s">
        <v>79</v>
      </c>
      <c r="J7548">
        <v>1</v>
      </c>
      <c r="K7548">
        <v>8138</v>
      </c>
      <c r="L7548" t="str">
        <f>IFERROR(INDEX(play_attribution!$B$2:$B$328,MATCH(A7548,play_attribution!$A$2:$A$328,0)),"")</f>
        <v/>
      </c>
      <c r="M7548" t="str">
        <f>VLOOKUP(H7548,seller_roster!$A$2:$B$85,2,FALSE)</f>
        <v>Riley Tran</v>
      </c>
      <c r="N7548" t="str">
        <f>VLOOKUP(C7548,accounts!$A$2:$F$9615,2,FALSE)</f>
        <v>Nonprofit</v>
      </c>
      <c r="O7548" t="str">
        <f>VLOOKUP(C7548,accounts!$A$2:$F$9615,3,FALSE)</f>
        <v>$5M-$10M</v>
      </c>
      <c r="P7548" t="str">
        <f>VLOOKUP(C7548,accounts!$A$2:$F$9615,5,FALSE)</f>
        <v>East</v>
      </c>
      <c r="Q7548" t="b">
        <f t="shared" si="119"/>
        <v>1</v>
      </c>
      <c r="R7548" t="e">
        <f>INDEX(removed_duplicate_rows!$A$5:$A$39,MATCH(wins!A7548,removed_duplicate_rows!$A$5:$A$39,0))</f>
        <v>#N/A</v>
      </c>
    </row>
    <row r="7549" spans="1:18" ht="15.75" customHeight="1" x14ac:dyDescent="0.2">
      <c r="A7549" t="s">
        <v>22779</v>
      </c>
      <c r="B7549" t="s">
        <v>22780</v>
      </c>
      <c r="C7549" t="s">
        <v>22781</v>
      </c>
      <c r="D7549" s="10">
        <v>46109</v>
      </c>
      <c r="E7549" t="s">
        <v>19916</v>
      </c>
      <c r="F7549">
        <v>8</v>
      </c>
      <c r="G7549" t="s">
        <v>77</v>
      </c>
      <c r="H7549" t="s">
        <v>140</v>
      </c>
      <c r="I7549" t="s">
        <v>79</v>
      </c>
      <c r="J7549">
        <v>1</v>
      </c>
      <c r="K7549">
        <v>9417</v>
      </c>
      <c r="L7549" t="str">
        <f>IFERROR(INDEX(play_attribution!$B$2:$B$328,MATCH(A7549,play_attribution!$A$2:$A$328,0)),"")</f>
        <v/>
      </c>
      <c r="M7549" t="str">
        <f>VLOOKUP(H7549,seller_roster!$A$2:$B$85,2,FALSE)</f>
        <v>Lane Lindqvist</v>
      </c>
      <c r="N7549" t="str">
        <f>VLOOKUP(C7549,accounts!$A$2:$F$9615,2,FALSE)</f>
        <v>Field Services</v>
      </c>
      <c r="O7549" t="str">
        <f>VLOOKUP(C7549,accounts!$A$2:$F$9615,3,FALSE)</f>
        <v>$1M-$2.5M</v>
      </c>
      <c r="P7549" t="str">
        <f>VLOOKUP(C7549,accounts!$A$2:$F$9615,5,FALSE)</f>
        <v>East</v>
      </c>
      <c r="Q7549" t="b">
        <f t="shared" si="119"/>
        <v>1</v>
      </c>
      <c r="R7549" t="e">
        <f>INDEX(removed_duplicate_rows!$A$5:$A$39,MATCH(wins!A7549,removed_duplicate_rows!$A$5:$A$39,0))</f>
        <v>#N/A</v>
      </c>
    </row>
    <row r="7550" spans="1:18" ht="15.75" customHeight="1" x14ac:dyDescent="0.2">
      <c r="A7550" t="s">
        <v>22782</v>
      </c>
      <c r="B7550" t="s">
        <v>22783</v>
      </c>
      <c r="C7550" t="s">
        <v>22784</v>
      </c>
      <c r="D7550" s="10">
        <v>46109</v>
      </c>
      <c r="E7550" t="s">
        <v>19916</v>
      </c>
      <c r="F7550">
        <v>8</v>
      </c>
      <c r="G7550" t="s">
        <v>77</v>
      </c>
      <c r="H7550" t="s">
        <v>866</v>
      </c>
      <c r="I7550" t="s">
        <v>79</v>
      </c>
      <c r="J7550">
        <v>1</v>
      </c>
      <c r="K7550">
        <v>7178</v>
      </c>
      <c r="L7550" t="str">
        <f>IFERROR(INDEX(play_attribution!$B$2:$B$328,MATCH(A7550,play_attribution!$A$2:$A$328,0)),"")</f>
        <v/>
      </c>
      <c r="M7550" t="str">
        <f>VLOOKUP(H7550,seller_roster!$A$2:$B$85,2,FALSE)</f>
        <v>Kira Novak</v>
      </c>
      <c r="N7550" t="str">
        <f>VLOOKUP(C7550,accounts!$A$2:$F$9615,2,FALSE)</f>
        <v>Professional Services</v>
      </c>
      <c r="O7550" t="str">
        <f>VLOOKUP(C7550,accounts!$A$2:$F$9615,3,FALSE)</f>
        <v>$2.5M-$5M</v>
      </c>
      <c r="P7550" t="str">
        <f>VLOOKUP(C7550,accounts!$A$2:$F$9615,5,FALSE)</f>
        <v>West</v>
      </c>
      <c r="Q7550" t="b">
        <f t="shared" si="119"/>
        <v>1</v>
      </c>
      <c r="R7550" t="e">
        <f>INDEX(removed_duplicate_rows!$A$5:$A$39,MATCH(wins!A7550,removed_duplicate_rows!$A$5:$A$39,0))</f>
        <v>#N/A</v>
      </c>
    </row>
    <row r="7551" spans="1:18" ht="15.75" customHeight="1" x14ac:dyDescent="0.2">
      <c r="A7551" t="s">
        <v>22785</v>
      </c>
      <c r="B7551" t="s">
        <v>22786</v>
      </c>
      <c r="C7551" t="s">
        <v>22787</v>
      </c>
      <c r="D7551" s="10">
        <v>46109</v>
      </c>
      <c r="E7551" t="s">
        <v>19916</v>
      </c>
      <c r="F7551">
        <v>8</v>
      </c>
      <c r="G7551" t="s">
        <v>77</v>
      </c>
      <c r="H7551" t="s">
        <v>1230</v>
      </c>
      <c r="I7551" t="s">
        <v>79</v>
      </c>
      <c r="J7551">
        <v>1</v>
      </c>
      <c r="K7551">
        <v>7126</v>
      </c>
      <c r="L7551" t="str">
        <f>IFERROR(INDEX(play_attribution!$B$2:$B$328,MATCH(A7551,play_attribution!$A$2:$A$328,0)),"")</f>
        <v/>
      </c>
      <c r="M7551" t="str">
        <f>VLOOKUP(H7551,seller_roster!$A$2:$B$85,2,FALSE)</f>
        <v>Lennon Doyle</v>
      </c>
      <c r="N7551" t="str">
        <f>VLOOKUP(C7551,accounts!$A$2:$F$9615,2,FALSE)</f>
        <v>Construction</v>
      </c>
      <c r="O7551" t="str">
        <f>VLOOKUP(C7551,accounts!$A$2:$F$9615,3,FALSE)</f>
        <v>$2.5M-$5M</v>
      </c>
      <c r="P7551" t="str">
        <f>VLOOKUP(C7551,accounts!$A$2:$F$9615,5,FALSE)</f>
        <v>Central</v>
      </c>
      <c r="Q7551" t="b">
        <f t="shared" si="119"/>
        <v>1</v>
      </c>
      <c r="R7551" t="e">
        <f>INDEX(removed_duplicate_rows!$A$5:$A$39,MATCH(wins!A7551,removed_duplicate_rows!$A$5:$A$39,0))</f>
        <v>#N/A</v>
      </c>
    </row>
    <row r="7552" spans="1:18" ht="15.75" customHeight="1" x14ac:dyDescent="0.2">
      <c r="A7552" t="s">
        <v>22788</v>
      </c>
      <c r="B7552" t="s">
        <v>22789</v>
      </c>
      <c r="C7552" t="s">
        <v>22790</v>
      </c>
      <c r="D7552" s="10">
        <v>46109</v>
      </c>
      <c r="E7552" t="s">
        <v>19916</v>
      </c>
      <c r="F7552">
        <v>8</v>
      </c>
      <c r="G7552" t="s">
        <v>77</v>
      </c>
      <c r="H7552" t="s">
        <v>91</v>
      </c>
      <c r="I7552" t="s">
        <v>79</v>
      </c>
      <c r="J7552">
        <v>1</v>
      </c>
      <c r="K7552">
        <v>11640</v>
      </c>
      <c r="L7552" t="str">
        <f>IFERROR(INDEX(play_attribution!$B$2:$B$328,MATCH(A7552,play_attribution!$A$2:$A$328,0)),"")</f>
        <v/>
      </c>
      <c r="M7552" t="str">
        <f>VLOOKUP(H7552,seller_roster!$A$2:$B$85,2,FALSE)</f>
        <v>Kira Sorensen</v>
      </c>
      <c r="N7552" t="str">
        <f>VLOOKUP(C7552,accounts!$A$2:$F$9615,2,FALSE)</f>
        <v>Nonprofit</v>
      </c>
      <c r="O7552" t="str">
        <f>VLOOKUP(C7552,accounts!$A$2:$F$9615,3,FALSE)</f>
        <v>$5M-$10M</v>
      </c>
      <c r="P7552" t="str">
        <f>VLOOKUP(C7552,accounts!$A$2:$F$9615,5,FALSE)</f>
        <v>Central</v>
      </c>
      <c r="Q7552" t="b">
        <f t="shared" si="119"/>
        <v>1</v>
      </c>
      <c r="R7552" t="e">
        <f>INDEX(removed_duplicate_rows!$A$5:$A$39,MATCH(wins!A7552,removed_duplicate_rows!$A$5:$A$39,0))</f>
        <v>#N/A</v>
      </c>
    </row>
    <row r="7553" spans="1:18" ht="15.75" customHeight="1" x14ac:dyDescent="0.2">
      <c r="A7553" t="s">
        <v>22791</v>
      </c>
      <c r="B7553" t="s">
        <v>22792</v>
      </c>
      <c r="C7553" t="s">
        <v>22793</v>
      </c>
      <c r="D7553" s="10">
        <v>46109</v>
      </c>
      <c r="E7553" t="s">
        <v>19916</v>
      </c>
      <c r="F7553">
        <v>8</v>
      </c>
      <c r="G7553" t="s">
        <v>77</v>
      </c>
      <c r="H7553" t="s">
        <v>78</v>
      </c>
      <c r="I7553" t="s">
        <v>79</v>
      </c>
      <c r="J7553">
        <v>1</v>
      </c>
      <c r="K7553">
        <v>6252</v>
      </c>
      <c r="L7553" t="str">
        <f>IFERROR(INDEX(play_attribution!$B$2:$B$328,MATCH(A7553,play_attribution!$A$2:$A$328,0)),"")</f>
        <v/>
      </c>
      <c r="M7553" t="str">
        <f>VLOOKUP(H7553,seller_roster!$A$2:$B$85,2,FALSE)</f>
        <v>Lennon Ferro</v>
      </c>
      <c r="N7553" t="str">
        <f>VLOOKUP(C7553,accounts!$A$2:$F$9615,2,FALSE)</f>
        <v>Construction</v>
      </c>
      <c r="O7553" t="str">
        <f>VLOOKUP(C7553,accounts!$A$2:$F$9615,3,FALSE)</f>
        <v>$1M-$2.5M</v>
      </c>
      <c r="P7553" t="str">
        <f>VLOOKUP(C7553,accounts!$A$2:$F$9615,5,FALSE)</f>
        <v>East</v>
      </c>
      <c r="Q7553" t="b">
        <f t="shared" si="119"/>
        <v>1</v>
      </c>
      <c r="R7553" t="e">
        <f>INDEX(removed_duplicate_rows!$A$5:$A$39,MATCH(wins!A7553,removed_duplicate_rows!$A$5:$A$39,0))</f>
        <v>#N/A</v>
      </c>
    </row>
    <row r="7554" spans="1:18" ht="15.75" customHeight="1" x14ac:dyDescent="0.2">
      <c r="A7554" t="s">
        <v>22794</v>
      </c>
      <c r="B7554" t="s">
        <v>22795</v>
      </c>
      <c r="C7554" t="s">
        <v>22796</v>
      </c>
      <c r="D7554" s="10">
        <v>46109</v>
      </c>
      <c r="E7554" t="s">
        <v>19916</v>
      </c>
      <c r="F7554">
        <v>8</v>
      </c>
      <c r="G7554" t="s">
        <v>77</v>
      </c>
      <c r="H7554" t="s">
        <v>147</v>
      </c>
      <c r="I7554" t="s">
        <v>55</v>
      </c>
      <c r="J7554">
        <v>1</v>
      </c>
      <c r="K7554">
        <v>13129</v>
      </c>
      <c r="L7554" t="str">
        <f>IFERROR(INDEX(play_attribution!$B$2:$B$328,MATCH(A7554,play_attribution!$A$2:$A$328,0)),"")</f>
        <v/>
      </c>
      <c r="M7554" t="str">
        <f>VLOOKUP(H7554,seller_roster!$A$2:$B$85,2,FALSE)</f>
        <v>Riley Tran</v>
      </c>
      <c r="N7554" t="str">
        <f>VLOOKUP(C7554,accounts!$A$2:$F$9615,2,FALSE)</f>
        <v>Manufacturing</v>
      </c>
      <c r="O7554" t="str">
        <f>VLOOKUP(C7554,accounts!$A$2:$F$9615,3,FALSE)</f>
        <v>$2.5M-$5M</v>
      </c>
      <c r="P7554" t="str">
        <f>VLOOKUP(C7554,accounts!$A$2:$F$9615,5,FALSE)</f>
        <v>West</v>
      </c>
      <c r="Q7554" t="b">
        <f t="shared" si="119"/>
        <v>1</v>
      </c>
      <c r="R7554" t="e">
        <f>INDEX(removed_duplicate_rows!$A$5:$A$39,MATCH(wins!A7554,removed_duplicate_rows!$A$5:$A$39,0))</f>
        <v>#N/A</v>
      </c>
    </row>
    <row r="7555" spans="1:18" ht="15.75" customHeight="1" x14ac:dyDescent="0.2">
      <c r="A7555" t="s">
        <v>22797</v>
      </c>
      <c r="B7555" t="s">
        <v>22798</v>
      </c>
      <c r="C7555" t="s">
        <v>22799</v>
      </c>
      <c r="D7555" s="10">
        <v>46109</v>
      </c>
      <c r="E7555" t="s">
        <v>19916</v>
      </c>
      <c r="F7555">
        <v>8</v>
      </c>
      <c r="G7555" t="s">
        <v>77</v>
      </c>
      <c r="H7555" t="s">
        <v>147</v>
      </c>
      <c r="I7555" t="s">
        <v>55</v>
      </c>
      <c r="J7555">
        <v>1</v>
      </c>
      <c r="K7555">
        <v>6962</v>
      </c>
      <c r="L7555" t="str">
        <f>IFERROR(INDEX(play_attribution!$B$2:$B$328,MATCH(A7555,play_attribution!$A$2:$A$328,0)),"")</f>
        <v/>
      </c>
      <c r="M7555" t="str">
        <f>VLOOKUP(H7555,seller_roster!$A$2:$B$85,2,FALSE)</f>
        <v>Riley Tran</v>
      </c>
      <c r="N7555" t="str">
        <f>VLOOKUP(C7555,accounts!$A$2:$F$9615,2,FALSE)</f>
        <v>Construction</v>
      </c>
      <c r="O7555" t="str">
        <f>VLOOKUP(C7555,accounts!$A$2:$F$9615,3,FALSE)</f>
        <v>$2.5M-$5M</v>
      </c>
      <c r="P7555" t="str">
        <f>VLOOKUP(C7555,accounts!$A$2:$F$9615,5,FALSE)</f>
        <v>West</v>
      </c>
      <c r="Q7555" t="b">
        <f t="shared" si="119"/>
        <v>1</v>
      </c>
      <c r="R7555" t="e">
        <f>INDEX(removed_duplicate_rows!$A$5:$A$39,MATCH(wins!A7555,removed_duplicate_rows!$A$5:$A$39,0))</f>
        <v>#N/A</v>
      </c>
    </row>
    <row r="7556" spans="1:18" ht="15.75" customHeight="1" x14ac:dyDescent="0.2">
      <c r="A7556" t="s">
        <v>22800</v>
      </c>
      <c r="B7556" t="s">
        <v>22801</v>
      </c>
      <c r="C7556" t="s">
        <v>22802</v>
      </c>
      <c r="D7556" s="10">
        <v>46109</v>
      </c>
      <c r="E7556" t="s">
        <v>19916</v>
      </c>
      <c r="F7556">
        <v>8</v>
      </c>
      <c r="G7556" t="s">
        <v>77</v>
      </c>
      <c r="H7556" t="s">
        <v>210</v>
      </c>
      <c r="I7556" t="s">
        <v>79</v>
      </c>
      <c r="J7556">
        <v>1</v>
      </c>
      <c r="K7556">
        <v>6966</v>
      </c>
      <c r="L7556" t="str">
        <f>IFERROR(INDEX(play_attribution!$B$2:$B$328,MATCH(A7556,play_attribution!$A$2:$A$328,0)),"")</f>
        <v/>
      </c>
      <c r="M7556" t="str">
        <f>VLOOKUP(H7556,seller_roster!$A$2:$B$85,2,FALSE)</f>
        <v>Emerson Reyes</v>
      </c>
      <c r="N7556" t="str">
        <f>VLOOKUP(C7556,accounts!$A$2:$F$9615,2,FALSE)</f>
        <v>Logistics</v>
      </c>
      <c r="O7556" t="str">
        <f>VLOOKUP(C7556,accounts!$A$2:$F$9615,3,FALSE)</f>
        <v>$1M-$2.5M</v>
      </c>
      <c r="P7556" t="str">
        <f>VLOOKUP(C7556,accounts!$A$2:$F$9615,5,FALSE)</f>
        <v>East</v>
      </c>
      <c r="Q7556" t="b">
        <f t="shared" si="119"/>
        <v>1</v>
      </c>
      <c r="R7556" t="e">
        <f>INDEX(removed_duplicate_rows!$A$5:$A$39,MATCH(wins!A7556,removed_duplicate_rows!$A$5:$A$39,0))</f>
        <v>#N/A</v>
      </c>
    </row>
    <row r="7557" spans="1:18" ht="15.75" customHeight="1" x14ac:dyDescent="0.2">
      <c r="A7557" t="s">
        <v>22803</v>
      </c>
      <c r="B7557" t="s">
        <v>22804</v>
      </c>
      <c r="C7557" t="s">
        <v>22805</v>
      </c>
      <c r="D7557" s="10">
        <v>46109</v>
      </c>
      <c r="E7557" t="s">
        <v>19916</v>
      </c>
      <c r="F7557">
        <v>8</v>
      </c>
      <c r="G7557" t="s">
        <v>77</v>
      </c>
      <c r="H7557" t="s">
        <v>177</v>
      </c>
      <c r="I7557" t="s">
        <v>79</v>
      </c>
      <c r="J7557">
        <v>1</v>
      </c>
      <c r="K7557">
        <v>7042</v>
      </c>
      <c r="L7557" t="str">
        <f>IFERROR(INDEX(play_attribution!$B$2:$B$328,MATCH(A7557,play_attribution!$A$2:$A$328,0)),"")</f>
        <v/>
      </c>
      <c r="M7557" t="str">
        <f>VLOOKUP(H7557,seller_roster!$A$2:$B$85,2,FALSE)</f>
        <v>Gray Marsh</v>
      </c>
      <c r="N7557" t="str">
        <f>VLOOKUP(C7557,accounts!$A$2:$F$9615,2,FALSE)</f>
        <v>Professional Services</v>
      </c>
      <c r="O7557" t="str">
        <f>VLOOKUP(C7557,accounts!$A$2:$F$9615,3,FALSE)</f>
        <v>$2.5M-$5M</v>
      </c>
      <c r="P7557" t="str">
        <f>VLOOKUP(C7557,accounts!$A$2:$F$9615,5,FALSE)</f>
        <v>Central</v>
      </c>
      <c r="Q7557" t="b">
        <f t="shared" si="119"/>
        <v>1</v>
      </c>
      <c r="R7557" t="e">
        <f>INDEX(removed_duplicate_rows!$A$5:$A$39,MATCH(wins!A7557,removed_duplicate_rows!$A$5:$A$39,0))</f>
        <v>#N/A</v>
      </c>
    </row>
    <row r="7558" spans="1:18" ht="15.75" customHeight="1" x14ac:dyDescent="0.2">
      <c r="A7558" t="s">
        <v>22806</v>
      </c>
      <c r="B7558" t="s">
        <v>22807</v>
      </c>
      <c r="C7558" t="s">
        <v>22808</v>
      </c>
      <c r="D7558" s="10">
        <v>46109</v>
      </c>
      <c r="E7558" t="s">
        <v>19916</v>
      </c>
      <c r="F7558">
        <v>8</v>
      </c>
      <c r="G7558" t="s">
        <v>77</v>
      </c>
      <c r="H7558" t="s">
        <v>266</v>
      </c>
      <c r="I7558" t="s">
        <v>79</v>
      </c>
      <c r="J7558">
        <v>1</v>
      </c>
      <c r="K7558">
        <v>11377</v>
      </c>
      <c r="L7558" t="str">
        <f>IFERROR(INDEX(play_attribution!$B$2:$B$328,MATCH(A7558,play_attribution!$A$2:$A$328,0)),"")</f>
        <v/>
      </c>
      <c r="M7558" t="str">
        <f>VLOOKUP(H7558,seller_roster!$A$2:$B$85,2,FALSE)</f>
        <v>Dakota Vega</v>
      </c>
      <c r="N7558" t="str">
        <f>VLOOKUP(C7558,accounts!$A$2:$F$9615,2,FALSE)</f>
        <v>Manufacturing</v>
      </c>
      <c r="O7558" t="str">
        <f>VLOOKUP(C7558,accounts!$A$2:$F$9615,3,FALSE)</f>
        <v>&lt;$1M</v>
      </c>
      <c r="P7558" t="str">
        <f>VLOOKUP(C7558,accounts!$A$2:$F$9615,5,FALSE)</f>
        <v>East</v>
      </c>
      <c r="Q7558" t="b">
        <f t="shared" si="119"/>
        <v>1</v>
      </c>
      <c r="R7558" t="e">
        <f>INDEX(removed_duplicate_rows!$A$5:$A$39,MATCH(wins!A7558,removed_duplicate_rows!$A$5:$A$39,0))</f>
        <v>#N/A</v>
      </c>
    </row>
    <row r="7559" spans="1:18" ht="15.75" customHeight="1" x14ac:dyDescent="0.2">
      <c r="A7559" t="s">
        <v>22809</v>
      </c>
      <c r="B7559" t="s">
        <v>22810</v>
      </c>
      <c r="C7559" t="s">
        <v>22811</v>
      </c>
      <c r="D7559" s="10">
        <v>46109</v>
      </c>
      <c r="E7559" t="s">
        <v>19916</v>
      </c>
      <c r="F7559">
        <v>8</v>
      </c>
      <c r="G7559" t="s">
        <v>77</v>
      </c>
      <c r="H7559" t="s">
        <v>1230</v>
      </c>
      <c r="I7559" t="s">
        <v>79</v>
      </c>
      <c r="J7559">
        <v>1</v>
      </c>
      <c r="K7559">
        <v>8533</v>
      </c>
      <c r="L7559" t="str">
        <f>IFERROR(INDEX(play_attribution!$B$2:$B$328,MATCH(A7559,play_attribution!$A$2:$A$328,0)),"")</f>
        <v/>
      </c>
      <c r="M7559" t="str">
        <f>VLOOKUP(H7559,seller_roster!$A$2:$B$85,2,FALSE)</f>
        <v>Lennon Doyle</v>
      </c>
      <c r="N7559" t="str">
        <f>VLOOKUP(C7559,accounts!$A$2:$F$9615,2,FALSE)</f>
        <v>Healthcare Services</v>
      </c>
      <c r="O7559" t="str">
        <f>VLOOKUP(C7559,accounts!$A$2:$F$9615,3,FALSE)</f>
        <v>$1M-$2.5M</v>
      </c>
      <c r="P7559" t="str">
        <f>VLOOKUP(C7559,accounts!$A$2:$F$9615,5,FALSE)</f>
        <v>West</v>
      </c>
      <c r="Q7559" t="b">
        <f t="shared" si="119"/>
        <v>1</v>
      </c>
      <c r="R7559" t="e">
        <f>INDEX(removed_duplicate_rows!$A$5:$A$39,MATCH(wins!A7559,removed_duplicate_rows!$A$5:$A$39,0))</f>
        <v>#N/A</v>
      </c>
    </row>
    <row r="7560" spans="1:18" ht="15.75" customHeight="1" x14ac:dyDescent="0.2">
      <c r="A7560" t="s">
        <v>22812</v>
      </c>
      <c r="B7560" t="s">
        <v>22813</v>
      </c>
      <c r="C7560" t="s">
        <v>22814</v>
      </c>
      <c r="D7560" s="10">
        <v>46109</v>
      </c>
      <c r="E7560" t="s">
        <v>19916</v>
      </c>
      <c r="F7560">
        <v>8</v>
      </c>
      <c r="G7560" t="s">
        <v>77</v>
      </c>
      <c r="H7560" t="s">
        <v>527</v>
      </c>
      <c r="I7560" t="s">
        <v>79</v>
      </c>
      <c r="J7560">
        <v>1</v>
      </c>
      <c r="K7560">
        <v>5729</v>
      </c>
      <c r="L7560" t="str">
        <f>IFERROR(INDEX(play_attribution!$B$2:$B$328,MATCH(A7560,play_attribution!$A$2:$A$328,0)),"")</f>
        <v/>
      </c>
      <c r="M7560" t="str">
        <f>VLOOKUP(H7560,seller_roster!$A$2:$B$85,2,FALSE)</f>
        <v>Nia Mbeki</v>
      </c>
      <c r="N7560" t="str">
        <f>VLOOKUP(C7560,accounts!$A$2:$F$9615,2,FALSE)</f>
        <v>Construction</v>
      </c>
      <c r="O7560" t="str">
        <f>VLOOKUP(C7560,accounts!$A$2:$F$9615,3,FALSE)</f>
        <v>$2.5M-$5M</v>
      </c>
      <c r="P7560" t="str">
        <f>VLOOKUP(C7560,accounts!$A$2:$F$9615,5,FALSE)</f>
        <v>Central</v>
      </c>
      <c r="Q7560" t="b">
        <f t="shared" si="119"/>
        <v>1</v>
      </c>
      <c r="R7560" t="e">
        <f>INDEX(removed_duplicate_rows!$A$5:$A$39,MATCH(wins!A7560,removed_duplicate_rows!$A$5:$A$39,0))</f>
        <v>#N/A</v>
      </c>
    </row>
    <row r="7561" spans="1:18" ht="15.75" customHeight="1" x14ac:dyDescent="0.2">
      <c r="A7561" t="s">
        <v>22815</v>
      </c>
      <c r="B7561" t="s">
        <v>22816</v>
      </c>
      <c r="C7561" t="s">
        <v>22817</v>
      </c>
      <c r="D7561" s="10">
        <v>46109</v>
      </c>
      <c r="E7561" t="s">
        <v>19916</v>
      </c>
      <c r="F7561">
        <v>8</v>
      </c>
      <c r="G7561" t="s">
        <v>77</v>
      </c>
      <c r="H7561" t="s">
        <v>107</v>
      </c>
      <c r="I7561" t="s">
        <v>79</v>
      </c>
      <c r="J7561">
        <v>1</v>
      </c>
      <c r="K7561">
        <v>9122</v>
      </c>
      <c r="L7561" t="str">
        <f>IFERROR(INDEX(play_attribution!$B$2:$B$328,MATCH(A7561,play_attribution!$A$2:$A$328,0)),"")</f>
        <v/>
      </c>
      <c r="M7561" t="str">
        <f>VLOOKUP(H7561,seller_roster!$A$2:$B$85,2,FALSE)</f>
        <v>Skyler Doyle</v>
      </c>
      <c r="N7561" t="str">
        <f>VLOOKUP(C7561,accounts!$A$2:$F$9615,2,FALSE)</f>
        <v>Manufacturing</v>
      </c>
      <c r="O7561" t="str">
        <f>VLOOKUP(C7561,accounts!$A$2:$F$9615,3,FALSE)</f>
        <v>$5M-$10M</v>
      </c>
      <c r="P7561" t="str">
        <f>VLOOKUP(C7561,accounts!$A$2:$F$9615,5,FALSE)</f>
        <v>East</v>
      </c>
      <c r="Q7561" t="b">
        <f t="shared" si="119"/>
        <v>1</v>
      </c>
      <c r="R7561" t="e">
        <f>INDEX(removed_duplicate_rows!$A$5:$A$39,MATCH(wins!A7561,removed_duplicate_rows!$A$5:$A$39,0))</f>
        <v>#N/A</v>
      </c>
    </row>
    <row r="7562" spans="1:18" ht="15.75" customHeight="1" x14ac:dyDescent="0.2">
      <c r="A7562" t="s">
        <v>22818</v>
      </c>
      <c r="B7562" t="s">
        <v>22819</v>
      </c>
      <c r="C7562" t="s">
        <v>22820</v>
      </c>
      <c r="D7562" s="10">
        <v>46109</v>
      </c>
      <c r="E7562" t="s">
        <v>19916</v>
      </c>
      <c r="F7562">
        <v>8</v>
      </c>
      <c r="G7562" t="s">
        <v>77</v>
      </c>
      <c r="H7562" t="s">
        <v>87</v>
      </c>
      <c r="I7562" t="s">
        <v>79</v>
      </c>
      <c r="J7562">
        <v>1</v>
      </c>
      <c r="K7562">
        <v>5087</v>
      </c>
      <c r="L7562" t="str">
        <f>IFERROR(INDEX(play_attribution!$B$2:$B$328,MATCH(A7562,play_attribution!$A$2:$A$328,0)),"")</f>
        <v/>
      </c>
      <c r="M7562" t="str">
        <f>VLOOKUP(H7562,seller_roster!$A$2:$B$85,2,FALSE)</f>
        <v>Harper Tran</v>
      </c>
      <c r="N7562" t="str">
        <f>VLOOKUP(C7562,accounts!$A$2:$F$9615,2,FALSE)</f>
        <v>Wholesale &amp; Distribution</v>
      </c>
      <c r="O7562" t="str">
        <f>VLOOKUP(C7562,accounts!$A$2:$F$9615,3,FALSE)</f>
        <v>$2.5M-$5M</v>
      </c>
      <c r="P7562" t="str">
        <f>VLOOKUP(C7562,accounts!$A$2:$F$9615,5,FALSE)</f>
        <v>West</v>
      </c>
      <c r="Q7562" t="b">
        <f t="shared" si="119"/>
        <v>1</v>
      </c>
      <c r="R7562" t="e">
        <f>INDEX(removed_duplicate_rows!$A$5:$A$39,MATCH(wins!A7562,removed_duplicate_rows!$A$5:$A$39,0))</f>
        <v>#N/A</v>
      </c>
    </row>
    <row r="7563" spans="1:18" ht="15.75" customHeight="1" x14ac:dyDescent="0.2">
      <c r="A7563" t="s">
        <v>22821</v>
      </c>
      <c r="B7563" t="s">
        <v>22822</v>
      </c>
      <c r="C7563" t="s">
        <v>22823</v>
      </c>
      <c r="D7563" s="10">
        <v>46109</v>
      </c>
      <c r="E7563" t="s">
        <v>19916</v>
      </c>
      <c r="F7563">
        <v>8</v>
      </c>
      <c r="G7563" t="s">
        <v>77</v>
      </c>
      <c r="H7563" t="s">
        <v>169</v>
      </c>
      <c r="I7563" t="s">
        <v>55</v>
      </c>
      <c r="J7563">
        <v>1</v>
      </c>
      <c r="K7563">
        <v>7296</v>
      </c>
      <c r="L7563" t="str">
        <f>IFERROR(INDEX(play_attribution!$B$2:$B$328,MATCH(A7563,play_attribution!$A$2:$A$328,0)),"")</f>
        <v/>
      </c>
      <c r="M7563" t="str">
        <f>VLOOKUP(H7563,seller_roster!$A$2:$B$85,2,FALSE)</f>
        <v>Rhea Doyle</v>
      </c>
      <c r="N7563" t="str">
        <f>VLOOKUP(C7563,accounts!$A$2:$F$9615,2,FALSE)</f>
        <v>Healthcare Services</v>
      </c>
      <c r="O7563" t="str">
        <f>VLOOKUP(C7563,accounts!$A$2:$F$9615,3,FALSE)</f>
        <v>$2.5M-$5M</v>
      </c>
      <c r="P7563" t="str">
        <f>VLOOKUP(C7563,accounts!$A$2:$F$9615,5,FALSE)</f>
        <v>East</v>
      </c>
      <c r="Q7563" t="b">
        <f t="shared" si="119"/>
        <v>1</v>
      </c>
      <c r="R7563" t="e">
        <f>INDEX(removed_duplicate_rows!$A$5:$A$39,MATCH(wins!A7563,removed_duplicate_rows!$A$5:$A$39,0))</f>
        <v>#N/A</v>
      </c>
    </row>
    <row r="7564" spans="1:18" ht="15.75" customHeight="1" x14ac:dyDescent="0.2">
      <c r="A7564" t="s">
        <v>22824</v>
      </c>
      <c r="B7564" t="s">
        <v>22825</v>
      </c>
      <c r="C7564" t="s">
        <v>22826</v>
      </c>
      <c r="D7564" s="10">
        <v>46109</v>
      </c>
      <c r="E7564" t="s">
        <v>19916</v>
      </c>
      <c r="F7564">
        <v>8</v>
      </c>
      <c r="G7564" t="s">
        <v>77</v>
      </c>
      <c r="H7564" t="s">
        <v>83</v>
      </c>
      <c r="I7564" t="s">
        <v>79</v>
      </c>
      <c r="J7564">
        <v>1</v>
      </c>
      <c r="K7564">
        <v>7631</v>
      </c>
      <c r="L7564" t="str">
        <f>IFERROR(INDEX(play_attribution!$B$2:$B$328,MATCH(A7564,play_attribution!$A$2:$A$328,0)),"")</f>
        <v/>
      </c>
      <c r="M7564" t="str">
        <f>VLOOKUP(H7564,seller_roster!$A$2:$B$85,2,FALSE)</f>
        <v>Sage Ruiz</v>
      </c>
      <c r="N7564" t="str">
        <f>VLOOKUP(C7564,accounts!$A$2:$F$9615,2,FALSE)</f>
        <v>Logistics</v>
      </c>
      <c r="O7564" t="str">
        <f>VLOOKUP(C7564,accounts!$A$2:$F$9615,3,FALSE)</f>
        <v>$2.5M-$5M</v>
      </c>
      <c r="P7564" t="str">
        <f>VLOOKUP(C7564,accounts!$A$2:$F$9615,5,FALSE)</f>
        <v>Central</v>
      </c>
      <c r="Q7564" t="b">
        <f t="shared" si="119"/>
        <v>1</v>
      </c>
      <c r="R7564" t="e">
        <f>INDEX(removed_duplicate_rows!$A$5:$A$39,MATCH(wins!A7564,removed_duplicate_rows!$A$5:$A$39,0))</f>
        <v>#N/A</v>
      </c>
    </row>
    <row r="7565" spans="1:18" ht="15.75" customHeight="1" x14ac:dyDescent="0.2">
      <c r="A7565" t="s">
        <v>22827</v>
      </c>
      <c r="B7565" t="s">
        <v>22828</v>
      </c>
      <c r="C7565" t="s">
        <v>22829</v>
      </c>
      <c r="D7565" s="10">
        <v>46109</v>
      </c>
      <c r="E7565" t="s">
        <v>19916</v>
      </c>
      <c r="F7565">
        <v>8</v>
      </c>
      <c r="G7565" t="s">
        <v>77</v>
      </c>
      <c r="H7565" t="s">
        <v>527</v>
      </c>
      <c r="I7565" t="s">
        <v>55</v>
      </c>
      <c r="J7565">
        <v>1</v>
      </c>
      <c r="K7565">
        <v>5030</v>
      </c>
      <c r="L7565" t="str">
        <f>IFERROR(INDEX(play_attribution!$B$2:$B$328,MATCH(A7565,play_attribution!$A$2:$A$328,0)),"")</f>
        <v/>
      </c>
      <c r="M7565" t="str">
        <f>VLOOKUP(H7565,seller_roster!$A$2:$B$85,2,FALSE)</f>
        <v>Nia Mbeki</v>
      </c>
      <c r="N7565" t="str">
        <f>VLOOKUP(C7565,accounts!$A$2:$F$9615,2,FALSE)</f>
        <v>Retail Multi-Location</v>
      </c>
      <c r="O7565" t="str">
        <f>VLOOKUP(C7565,accounts!$A$2:$F$9615,3,FALSE)</f>
        <v>$2.5M-$5M</v>
      </c>
      <c r="P7565" t="str">
        <f>VLOOKUP(C7565,accounts!$A$2:$F$9615,5,FALSE)</f>
        <v>East</v>
      </c>
      <c r="Q7565" t="b">
        <f t="shared" si="119"/>
        <v>1</v>
      </c>
      <c r="R7565" t="e">
        <f>INDEX(removed_duplicate_rows!$A$5:$A$39,MATCH(wins!A7565,removed_duplicate_rows!$A$5:$A$39,0))</f>
        <v>#N/A</v>
      </c>
    </row>
    <row r="7566" spans="1:18" ht="15.75" customHeight="1" x14ac:dyDescent="0.2">
      <c r="A7566" t="s">
        <v>22830</v>
      </c>
      <c r="B7566" t="s">
        <v>22831</v>
      </c>
      <c r="C7566" t="s">
        <v>22832</v>
      </c>
      <c r="D7566" s="10">
        <v>46109</v>
      </c>
      <c r="E7566" t="s">
        <v>19916</v>
      </c>
      <c r="F7566">
        <v>8</v>
      </c>
      <c r="G7566" t="s">
        <v>77</v>
      </c>
      <c r="H7566" t="s">
        <v>191</v>
      </c>
      <c r="I7566" t="s">
        <v>79</v>
      </c>
      <c r="J7566">
        <v>1</v>
      </c>
      <c r="K7566">
        <v>10843</v>
      </c>
      <c r="L7566" t="str">
        <f>IFERROR(INDEX(play_attribution!$B$2:$B$328,MATCH(A7566,play_attribution!$A$2:$A$328,0)),"")</f>
        <v/>
      </c>
      <c r="M7566" t="str">
        <f>VLOOKUP(H7566,seller_roster!$A$2:$B$85,2,FALSE)</f>
        <v>Blake Lindqvist</v>
      </c>
      <c r="N7566" t="str">
        <f>VLOOKUP(C7566,accounts!$A$2:$F$9615,2,FALSE)</f>
        <v>Retail Multi-Location</v>
      </c>
      <c r="O7566" t="str">
        <f>VLOOKUP(C7566,accounts!$A$2:$F$9615,3,FALSE)</f>
        <v>$2.5M-$5M</v>
      </c>
      <c r="P7566" t="str">
        <f>VLOOKUP(C7566,accounts!$A$2:$F$9615,5,FALSE)</f>
        <v>West</v>
      </c>
      <c r="Q7566" t="b">
        <f t="shared" si="119"/>
        <v>1</v>
      </c>
      <c r="R7566" t="e">
        <f>INDEX(removed_duplicate_rows!$A$5:$A$39,MATCH(wins!A7566,removed_duplicate_rows!$A$5:$A$39,0))</f>
        <v>#N/A</v>
      </c>
    </row>
    <row r="7567" spans="1:18" ht="15.75" customHeight="1" x14ac:dyDescent="0.2">
      <c r="A7567" t="s">
        <v>22833</v>
      </c>
      <c r="B7567" t="s">
        <v>22834</v>
      </c>
      <c r="C7567" t="s">
        <v>22835</v>
      </c>
      <c r="D7567" s="10">
        <v>46109</v>
      </c>
      <c r="E7567" t="s">
        <v>19916</v>
      </c>
      <c r="F7567">
        <v>8</v>
      </c>
      <c r="G7567" t="s">
        <v>77</v>
      </c>
      <c r="H7567" t="s">
        <v>87</v>
      </c>
      <c r="I7567" t="s">
        <v>55</v>
      </c>
      <c r="J7567">
        <v>1</v>
      </c>
      <c r="K7567">
        <v>9181</v>
      </c>
      <c r="L7567" t="str">
        <f>IFERROR(INDEX(play_attribution!$B$2:$B$328,MATCH(A7567,play_attribution!$A$2:$A$328,0)),"")</f>
        <v/>
      </c>
      <c r="M7567" t="str">
        <f>VLOOKUP(H7567,seller_roster!$A$2:$B$85,2,FALSE)</f>
        <v>Harper Tran</v>
      </c>
      <c r="N7567" t="str">
        <f>VLOOKUP(C7567,accounts!$A$2:$F$9615,2,FALSE)</f>
        <v>Logistics</v>
      </c>
      <c r="O7567" t="str">
        <f>VLOOKUP(C7567,accounts!$A$2:$F$9615,3,FALSE)</f>
        <v>$1M-$2.5M</v>
      </c>
      <c r="P7567" t="str">
        <f>VLOOKUP(C7567,accounts!$A$2:$F$9615,5,FALSE)</f>
        <v>Central</v>
      </c>
      <c r="Q7567" t="b">
        <f t="shared" si="119"/>
        <v>1</v>
      </c>
      <c r="R7567" t="e">
        <f>INDEX(removed_duplicate_rows!$A$5:$A$39,MATCH(wins!A7567,removed_duplicate_rows!$A$5:$A$39,0))</f>
        <v>#N/A</v>
      </c>
    </row>
    <row r="7568" spans="1:18" ht="15.75" customHeight="1" x14ac:dyDescent="0.2">
      <c r="A7568" t="s">
        <v>22836</v>
      </c>
      <c r="B7568" t="s">
        <v>22837</v>
      </c>
      <c r="C7568" t="s">
        <v>22838</v>
      </c>
      <c r="D7568" s="10">
        <v>46109</v>
      </c>
      <c r="E7568" t="s">
        <v>19916</v>
      </c>
      <c r="F7568">
        <v>8</v>
      </c>
      <c r="G7568" t="s">
        <v>77</v>
      </c>
      <c r="H7568" t="s">
        <v>114</v>
      </c>
      <c r="I7568" t="s">
        <v>79</v>
      </c>
      <c r="J7568">
        <v>1</v>
      </c>
      <c r="K7568">
        <v>5118</v>
      </c>
      <c r="L7568" t="str">
        <f>IFERROR(INDEX(play_attribution!$B$2:$B$328,MATCH(A7568,play_attribution!$A$2:$A$328,0)),"")</f>
        <v/>
      </c>
      <c r="M7568" t="str">
        <f>VLOOKUP(H7568,seller_roster!$A$2:$B$85,2,FALSE)</f>
        <v>Ray Reyes</v>
      </c>
      <c r="N7568" t="str">
        <f>VLOOKUP(C7568,accounts!$A$2:$F$9615,2,FALSE)</f>
        <v>Logistics</v>
      </c>
      <c r="O7568" t="str">
        <f>VLOOKUP(C7568,accounts!$A$2:$F$9615,3,FALSE)</f>
        <v>$2.5M-$5M</v>
      </c>
      <c r="P7568" t="str">
        <f>VLOOKUP(C7568,accounts!$A$2:$F$9615,5,FALSE)</f>
        <v>East</v>
      </c>
      <c r="Q7568" t="b">
        <f t="shared" si="119"/>
        <v>1</v>
      </c>
      <c r="R7568" t="e">
        <f>INDEX(removed_duplicate_rows!$A$5:$A$39,MATCH(wins!A7568,removed_duplicate_rows!$A$5:$A$39,0))</f>
        <v>#N/A</v>
      </c>
    </row>
    <row r="7569" spans="1:18" ht="15.75" customHeight="1" x14ac:dyDescent="0.2">
      <c r="A7569" t="s">
        <v>22839</v>
      </c>
      <c r="B7569" t="s">
        <v>22840</v>
      </c>
      <c r="C7569" t="s">
        <v>22841</v>
      </c>
      <c r="D7569" s="10">
        <v>46109</v>
      </c>
      <c r="E7569" t="s">
        <v>19916</v>
      </c>
      <c r="F7569">
        <v>8</v>
      </c>
      <c r="G7569" t="s">
        <v>77</v>
      </c>
      <c r="H7569" t="s">
        <v>527</v>
      </c>
      <c r="I7569" t="s">
        <v>79</v>
      </c>
      <c r="J7569">
        <v>1</v>
      </c>
      <c r="K7569">
        <v>10729</v>
      </c>
      <c r="L7569" t="str">
        <f>IFERROR(INDEX(play_attribution!$B$2:$B$328,MATCH(A7569,play_attribution!$A$2:$A$328,0)),"")</f>
        <v/>
      </c>
      <c r="M7569" t="str">
        <f>VLOOKUP(H7569,seller_roster!$A$2:$B$85,2,FALSE)</f>
        <v>Nia Mbeki</v>
      </c>
      <c r="N7569" t="str">
        <f>VLOOKUP(C7569,accounts!$A$2:$F$9615,2,FALSE)</f>
        <v>Manufacturing</v>
      </c>
      <c r="O7569" t="str">
        <f>VLOOKUP(C7569,accounts!$A$2:$F$9615,3,FALSE)</f>
        <v>&gt;$10M</v>
      </c>
      <c r="P7569" t="str">
        <f>VLOOKUP(C7569,accounts!$A$2:$F$9615,5,FALSE)</f>
        <v>West</v>
      </c>
      <c r="Q7569" t="b">
        <f t="shared" si="119"/>
        <v>1</v>
      </c>
      <c r="R7569" t="e">
        <f>INDEX(removed_duplicate_rows!$A$5:$A$39,MATCH(wins!A7569,removed_duplicate_rows!$A$5:$A$39,0))</f>
        <v>#N/A</v>
      </c>
    </row>
    <row r="7570" spans="1:18" ht="15.75" customHeight="1" x14ac:dyDescent="0.2">
      <c r="A7570" t="s">
        <v>22842</v>
      </c>
      <c r="B7570" t="s">
        <v>22843</v>
      </c>
      <c r="C7570" t="s">
        <v>22844</v>
      </c>
      <c r="D7570" s="10">
        <v>46109</v>
      </c>
      <c r="E7570" t="s">
        <v>19916</v>
      </c>
      <c r="F7570">
        <v>8</v>
      </c>
      <c r="G7570" t="s">
        <v>77</v>
      </c>
      <c r="H7570" t="s">
        <v>210</v>
      </c>
      <c r="I7570" t="s">
        <v>79</v>
      </c>
      <c r="J7570">
        <v>1</v>
      </c>
      <c r="K7570">
        <v>5985</v>
      </c>
      <c r="L7570" t="str">
        <f>IFERROR(INDEX(play_attribution!$B$2:$B$328,MATCH(A7570,play_attribution!$A$2:$A$328,0)),"")</f>
        <v/>
      </c>
      <c r="M7570" t="str">
        <f>VLOOKUP(H7570,seller_roster!$A$2:$B$85,2,FALSE)</f>
        <v>Emerson Reyes</v>
      </c>
      <c r="N7570" t="str">
        <f>VLOOKUP(C7570,accounts!$A$2:$F$9615,2,FALSE)</f>
        <v>Nonprofit</v>
      </c>
      <c r="O7570" t="str">
        <f>VLOOKUP(C7570,accounts!$A$2:$F$9615,3,FALSE)</f>
        <v>$5M-$10M</v>
      </c>
      <c r="P7570" t="str">
        <f>VLOOKUP(C7570,accounts!$A$2:$F$9615,5,FALSE)</f>
        <v>East</v>
      </c>
      <c r="Q7570" t="b">
        <f t="shared" si="119"/>
        <v>1</v>
      </c>
      <c r="R7570" t="e">
        <f>INDEX(removed_duplicate_rows!$A$5:$A$39,MATCH(wins!A7570,removed_duplicate_rows!$A$5:$A$39,0))</f>
        <v>#N/A</v>
      </c>
    </row>
    <row r="7571" spans="1:18" ht="15.75" customHeight="1" x14ac:dyDescent="0.2">
      <c r="A7571" t="s">
        <v>22845</v>
      </c>
      <c r="B7571" t="s">
        <v>22846</v>
      </c>
      <c r="C7571" t="s">
        <v>22847</v>
      </c>
      <c r="D7571" s="10">
        <v>46109</v>
      </c>
      <c r="E7571" t="s">
        <v>19916</v>
      </c>
      <c r="F7571">
        <v>8</v>
      </c>
      <c r="G7571" t="s">
        <v>77</v>
      </c>
      <c r="H7571" t="s">
        <v>129</v>
      </c>
      <c r="I7571" t="s">
        <v>79</v>
      </c>
      <c r="J7571">
        <v>1</v>
      </c>
      <c r="K7571">
        <v>10216</v>
      </c>
      <c r="L7571" t="str">
        <f>IFERROR(INDEX(play_attribution!$B$2:$B$328,MATCH(A7571,play_attribution!$A$2:$A$328,0)),"")</f>
        <v/>
      </c>
      <c r="M7571" t="str">
        <f>VLOOKUP(H7571,seller_roster!$A$2:$B$85,2,FALSE)</f>
        <v>Gray Vega</v>
      </c>
      <c r="N7571" t="str">
        <f>VLOOKUP(C7571,accounts!$A$2:$F$9615,2,FALSE)</f>
        <v>Construction</v>
      </c>
      <c r="O7571" t="str">
        <f>VLOOKUP(C7571,accounts!$A$2:$F$9615,3,FALSE)</f>
        <v>$2.5M-$5M</v>
      </c>
      <c r="P7571" t="str">
        <f>VLOOKUP(C7571,accounts!$A$2:$F$9615,5,FALSE)</f>
        <v>East</v>
      </c>
      <c r="Q7571" t="b">
        <f t="shared" si="119"/>
        <v>1</v>
      </c>
      <c r="R7571" t="e">
        <f>INDEX(removed_duplicate_rows!$A$5:$A$39,MATCH(wins!A7571,removed_duplicate_rows!$A$5:$A$39,0))</f>
        <v>#N/A</v>
      </c>
    </row>
    <row r="7572" spans="1:18" ht="15.75" customHeight="1" x14ac:dyDescent="0.2">
      <c r="A7572" t="s">
        <v>22848</v>
      </c>
      <c r="B7572" t="s">
        <v>22849</v>
      </c>
      <c r="C7572" t="s">
        <v>22850</v>
      </c>
      <c r="D7572" s="10">
        <v>46109</v>
      </c>
      <c r="E7572" t="s">
        <v>19916</v>
      </c>
      <c r="F7572">
        <v>8</v>
      </c>
      <c r="G7572" t="s">
        <v>77</v>
      </c>
      <c r="H7572" t="s">
        <v>266</v>
      </c>
      <c r="I7572" t="s">
        <v>79</v>
      </c>
      <c r="J7572">
        <v>1</v>
      </c>
      <c r="K7572">
        <v>5728</v>
      </c>
      <c r="L7572" t="str">
        <f>IFERROR(INDEX(play_attribution!$B$2:$B$328,MATCH(A7572,play_attribution!$A$2:$A$328,0)),"")</f>
        <v/>
      </c>
      <c r="M7572" t="str">
        <f>VLOOKUP(H7572,seller_roster!$A$2:$B$85,2,FALSE)</f>
        <v>Dakota Vega</v>
      </c>
      <c r="N7572" t="str">
        <f>VLOOKUP(C7572,accounts!$A$2:$F$9615,2,FALSE)</f>
        <v>Field Services</v>
      </c>
      <c r="O7572" t="str">
        <f>VLOOKUP(C7572,accounts!$A$2:$F$9615,3,FALSE)</f>
        <v>$2.5M-$5M</v>
      </c>
      <c r="P7572" t="str">
        <f>VLOOKUP(C7572,accounts!$A$2:$F$9615,5,FALSE)</f>
        <v>East</v>
      </c>
      <c r="Q7572" t="b">
        <f t="shared" si="119"/>
        <v>1</v>
      </c>
      <c r="R7572" t="e">
        <f>INDEX(removed_duplicate_rows!$A$5:$A$39,MATCH(wins!A7572,removed_duplicate_rows!$A$5:$A$39,0))</f>
        <v>#N/A</v>
      </c>
    </row>
    <row r="7573" spans="1:18" ht="15.75" customHeight="1" x14ac:dyDescent="0.2">
      <c r="A7573" t="s">
        <v>22851</v>
      </c>
      <c r="B7573" t="s">
        <v>22852</v>
      </c>
      <c r="C7573" t="s">
        <v>22853</v>
      </c>
      <c r="D7573" s="10">
        <v>46109</v>
      </c>
      <c r="E7573" t="s">
        <v>19916</v>
      </c>
      <c r="F7573">
        <v>8</v>
      </c>
      <c r="G7573" t="s">
        <v>77</v>
      </c>
      <c r="H7573" t="s">
        <v>147</v>
      </c>
      <c r="I7573" t="s">
        <v>79</v>
      </c>
      <c r="J7573">
        <v>1</v>
      </c>
      <c r="K7573">
        <v>7983</v>
      </c>
      <c r="L7573" t="str">
        <f>IFERROR(INDEX(play_attribution!$B$2:$B$328,MATCH(A7573,play_attribution!$A$2:$A$328,0)),"")</f>
        <v/>
      </c>
      <c r="M7573" t="str">
        <f>VLOOKUP(H7573,seller_roster!$A$2:$B$85,2,FALSE)</f>
        <v>Riley Tran</v>
      </c>
      <c r="N7573" t="str">
        <f>VLOOKUP(C7573,accounts!$A$2:$F$9615,2,FALSE)</f>
        <v>Professional Services</v>
      </c>
      <c r="O7573" t="str">
        <f>VLOOKUP(C7573,accounts!$A$2:$F$9615,3,FALSE)</f>
        <v>&lt;$1M</v>
      </c>
      <c r="P7573" t="str">
        <f>VLOOKUP(C7573,accounts!$A$2:$F$9615,5,FALSE)</f>
        <v>East</v>
      </c>
      <c r="Q7573" t="b">
        <f t="shared" si="119"/>
        <v>1</v>
      </c>
      <c r="R7573" t="e">
        <f>INDEX(removed_duplicate_rows!$A$5:$A$39,MATCH(wins!A7573,removed_duplicate_rows!$A$5:$A$39,0))</f>
        <v>#N/A</v>
      </c>
    </row>
    <row r="7574" spans="1:18" ht="15.75" customHeight="1" x14ac:dyDescent="0.2">
      <c r="A7574" t="s">
        <v>22854</v>
      </c>
      <c r="B7574" t="s">
        <v>22855</v>
      </c>
      <c r="C7574" t="s">
        <v>22856</v>
      </c>
      <c r="D7574" s="10">
        <v>46109</v>
      </c>
      <c r="E7574" t="s">
        <v>19916</v>
      </c>
      <c r="F7574">
        <v>8</v>
      </c>
      <c r="G7574" t="s">
        <v>77</v>
      </c>
      <c r="H7574" t="s">
        <v>122</v>
      </c>
      <c r="I7574" t="s">
        <v>79</v>
      </c>
      <c r="J7574">
        <v>1</v>
      </c>
      <c r="K7574">
        <v>10198</v>
      </c>
      <c r="L7574" t="str">
        <f>IFERROR(INDEX(play_attribution!$B$2:$B$328,MATCH(A7574,play_attribution!$A$2:$A$328,0)),"")</f>
        <v/>
      </c>
      <c r="M7574" t="str">
        <f>VLOOKUP(H7574,seller_roster!$A$2:$B$85,2,FALSE)</f>
        <v>Uma Osei</v>
      </c>
      <c r="N7574" t="str">
        <f>VLOOKUP(C7574,accounts!$A$2:$F$9615,2,FALSE)</f>
        <v>Retail Multi-Location</v>
      </c>
      <c r="O7574" t="str">
        <f>VLOOKUP(C7574,accounts!$A$2:$F$9615,3,FALSE)</f>
        <v>$2.5M-$5M</v>
      </c>
      <c r="P7574" t="str">
        <f>VLOOKUP(C7574,accounts!$A$2:$F$9615,5,FALSE)</f>
        <v>Central</v>
      </c>
      <c r="Q7574" t="b">
        <f t="shared" si="119"/>
        <v>1</v>
      </c>
      <c r="R7574" t="e">
        <f>INDEX(removed_duplicate_rows!$A$5:$A$39,MATCH(wins!A7574,removed_duplicate_rows!$A$5:$A$39,0))</f>
        <v>#N/A</v>
      </c>
    </row>
    <row r="7575" spans="1:18" ht="15.75" customHeight="1" x14ac:dyDescent="0.2">
      <c r="A7575" t="s">
        <v>22857</v>
      </c>
      <c r="B7575" t="s">
        <v>22858</v>
      </c>
      <c r="C7575" t="s">
        <v>22859</v>
      </c>
      <c r="D7575" s="10">
        <v>46109</v>
      </c>
      <c r="E7575" t="s">
        <v>19916</v>
      </c>
      <c r="F7575">
        <v>8</v>
      </c>
      <c r="G7575" t="s">
        <v>77</v>
      </c>
      <c r="H7575" t="s">
        <v>87</v>
      </c>
      <c r="I7575" t="s">
        <v>55</v>
      </c>
      <c r="J7575">
        <v>1</v>
      </c>
      <c r="K7575">
        <v>7551</v>
      </c>
      <c r="L7575" t="str">
        <f>IFERROR(INDEX(play_attribution!$B$2:$B$328,MATCH(A7575,play_attribution!$A$2:$A$328,0)),"")</f>
        <v/>
      </c>
      <c r="M7575" t="str">
        <f>VLOOKUP(H7575,seller_roster!$A$2:$B$85,2,FALSE)</f>
        <v>Harper Tran</v>
      </c>
      <c r="N7575" t="str">
        <f>VLOOKUP(C7575,accounts!$A$2:$F$9615,2,FALSE)</f>
        <v>Hospitality Group</v>
      </c>
      <c r="O7575" t="str">
        <f>VLOOKUP(C7575,accounts!$A$2:$F$9615,3,FALSE)</f>
        <v>$2.5M-$5M</v>
      </c>
      <c r="P7575" t="str">
        <f>VLOOKUP(C7575,accounts!$A$2:$F$9615,5,FALSE)</f>
        <v>East</v>
      </c>
      <c r="Q7575" t="b">
        <f t="shared" si="119"/>
        <v>1</v>
      </c>
      <c r="R7575" t="e">
        <f>INDEX(removed_duplicate_rows!$A$5:$A$39,MATCH(wins!A7575,removed_duplicate_rows!$A$5:$A$39,0))</f>
        <v>#N/A</v>
      </c>
    </row>
    <row r="7576" spans="1:18" ht="15.75" customHeight="1" x14ac:dyDescent="0.2">
      <c r="A7576" t="s">
        <v>22860</v>
      </c>
      <c r="B7576" t="s">
        <v>22861</v>
      </c>
      <c r="C7576" t="s">
        <v>22862</v>
      </c>
      <c r="D7576" s="10">
        <v>46109</v>
      </c>
      <c r="E7576" t="s">
        <v>19916</v>
      </c>
      <c r="F7576">
        <v>8</v>
      </c>
      <c r="G7576" t="s">
        <v>77</v>
      </c>
      <c r="H7576" t="s">
        <v>214</v>
      </c>
      <c r="I7576" t="s">
        <v>55</v>
      </c>
      <c r="J7576">
        <v>1</v>
      </c>
      <c r="K7576">
        <v>5358</v>
      </c>
      <c r="L7576" t="str">
        <f>IFERROR(INDEX(play_attribution!$B$2:$B$328,MATCH(A7576,play_attribution!$A$2:$A$328,0)),"")</f>
        <v/>
      </c>
      <c r="M7576" t="str">
        <f>VLOOKUP(H7576,seller_roster!$A$2:$B$85,2,FALSE)</f>
        <v>Rhea Abadi</v>
      </c>
      <c r="N7576" t="str">
        <f>VLOOKUP(C7576,accounts!$A$2:$F$9615,2,FALSE)</f>
        <v>Professional Services</v>
      </c>
      <c r="O7576" t="str">
        <f>VLOOKUP(C7576,accounts!$A$2:$F$9615,3,FALSE)</f>
        <v>$2.5M-$5M</v>
      </c>
      <c r="P7576" t="str">
        <f>VLOOKUP(C7576,accounts!$A$2:$F$9615,5,FALSE)</f>
        <v>East</v>
      </c>
      <c r="Q7576" t="b">
        <f t="shared" si="119"/>
        <v>1</v>
      </c>
      <c r="R7576" t="e">
        <f>INDEX(removed_duplicate_rows!$A$5:$A$39,MATCH(wins!A7576,removed_duplicate_rows!$A$5:$A$39,0))</f>
        <v>#N/A</v>
      </c>
    </row>
    <row r="7577" spans="1:18" ht="15.75" customHeight="1" x14ac:dyDescent="0.2">
      <c r="A7577" t="s">
        <v>22863</v>
      </c>
      <c r="B7577" t="s">
        <v>22864</v>
      </c>
      <c r="C7577" t="s">
        <v>22865</v>
      </c>
      <c r="D7577" s="10">
        <v>46109</v>
      </c>
      <c r="E7577" t="s">
        <v>19916</v>
      </c>
      <c r="F7577">
        <v>8</v>
      </c>
      <c r="G7577" t="s">
        <v>77</v>
      </c>
      <c r="H7577" t="s">
        <v>866</v>
      </c>
      <c r="I7577" t="s">
        <v>79</v>
      </c>
      <c r="J7577">
        <v>1</v>
      </c>
      <c r="K7577">
        <v>14365</v>
      </c>
      <c r="L7577" t="str">
        <f>IFERROR(INDEX(play_attribution!$B$2:$B$328,MATCH(A7577,play_attribution!$A$2:$A$328,0)),"")</f>
        <v/>
      </c>
      <c r="M7577" t="str">
        <f>VLOOKUP(H7577,seller_roster!$A$2:$B$85,2,FALSE)</f>
        <v>Kira Novak</v>
      </c>
      <c r="N7577" t="str">
        <f>VLOOKUP(C7577,accounts!$A$2:$F$9615,2,FALSE)</f>
        <v>Wholesale &amp; Distribution</v>
      </c>
      <c r="O7577" t="str">
        <f>VLOOKUP(C7577,accounts!$A$2:$F$9615,3,FALSE)</f>
        <v>$2.5M-$5M</v>
      </c>
      <c r="P7577" t="str">
        <f>VLOOKUP(C7577,accounts!$A$2:$F$9615,5,FALSE)</f>
        <v>East</v>
      </c>
      <c r="Q7577" t="b">
        <f t="shared" si="119"/>
        <v>1</v>
      </c>
      <c r="R7577" t="e">
        <f>INDEX(removed_duplicate_rows!$A$5:$A$39,MATCH(wins!A7577,removed_duplicate_rows!$A$5:$A$39,0))</f>
        <v>#N/A</v>
      </c>
    </row>
    <row r="7578" spans="1:18" ht="15.75" customHeight="1" x14ac:dyDescent="0.2">
      <c r="A7578" t="s">
        <v>22866</v>
      </c>
      <c r="B7578" t="s">
        <v>22867</v>
      </c>
      <c r="C7578" t="s">
        <v>22868</v>
      </c>
      <c r="D7578" s="10">
        <v>46109</v>
      </c>
      <c r="E7578" t="s">
        <v>19916</v>
      </c>
      <c r="F7578">
        <v>8</v>
      </c>
      <c r="G7578" t="s">
        <v>77</v>
      </c>
      <c r="H7578" t="s">
        <v>1230</v>
      </c>
      <c r="I7578" t="s">
        <v>55</v>
      </c>
      <c r="J7578">
        <v>1</v>
      </c>
      <c r="K7578">
        <v>7256</v>
      </c>
      <c r="L7578" t="str">
        <f>IFERROR(INDEX(play_attribution!$B$2:$B$328,MATCH(A7578,play_attribution!$A$2:$A$328,0)),"")</f>
        <v/>
      </c>
      <c r="M7578" t="str">
        <f>VLOOKUP(H7578,seller_roster!$A$2:$B$85,2,FALSE)</f>
        <v>Lennon Doyle</v>
      </c>
      <c r="N7578" t="str">
        <f>VLOOKUP(C7578,accounts!$A$2:$F$9615,2,FALSE)</f>
        <v>Construction</v>
      </c>
      <c r="O7578" t="str">
        <f>VLOOKUP(C7578,accounts!$A$2:$F$9615,3,FALSE)</f>
        <v>$2.5M-$5M</v>
      </c>
      <c r="P7578" t="str">
        <f>VLOOKUP(C7578,accounts!$A$2:$F$9615,5,FALSE)</f>
        <v>West</v>
      </c>
      <c r="Q7578" t="b">
        <f t="shared" si="119"/>
        <v>1</v>
      </c>
      <c r="R7578" t="e">
        <f>INDEX(removed_duplicate_rows!$A$5:$A$39,MATCH(wins!A7578,removed_duplicate_rows!$A$5:$A$39,0))</f>
        <v>#N/A</v>
      </c>
    </row>
    <row r="7579" spans="1:18" ht="15.75" customHeight="1" x14ac:dyDescent="0.2">
      <c r="A7579" t="s">
        <v>22869</v>
      </c>
      <c r="B7579" t="s">
        <v>22870</v>
      </c>
      <c r="C7579" t="s">
        <v>22871</v>
      </c>
      <c r="D7579" s="10">
        <v>46109</v>
      </c>
      <c r="E7579" t="s">
        <v>19916</v>
      </c>
      <c r="F7579">
        <v>8</v>
      </c>
      <c r="G7579" t="s">
        <v>77</v>
      </c>
      <c r="H7579" t="s">
        <v>129</v>
      </c>
      <c r="I7579" t="s">
        <v>79</v>
      </c>
      <c r="J7579">
        <v>1</v>
      </c>
      <c r="K7579">
        <v>9570</v>
      </c>
      <c r="L7579" t="str">
        <f>IFERROR(INDEX(play_attribution!$B$2:$B$328,MATCH(A7579,play_attribution!$A$2:$A$328,0)),"")</f>
        <v/>
      </c>
      <c r="M7579" t="str">
        <f>VLOOKUP(H7579,seller_roster!$A$2:$B$85,2,FALSE)</f>
        <v>Gray Vega</v>
      </c>
      <c r="N7579" t="str">
        <f>VLOOKUP(C7579,accounts!$A$2:$F$9615,2,FALSE)</f>
        <v>Nonprofit</v>
      </c>
      <c r="O7579" t="str">
        <f>VLOOKUP(C7579,accounts!$A$2:$F$9615,3,FALSE)</f>
        <v>$5M-$10M</v>
      </c>
      <c r="P7579" t="str">
        <f>VLOOKUP(C7579,accounts!$A$2:$F$9615,5,FALSE)</f>
        <v>Central</v>
      </c>
      <c r="Q7579" t="b">
        <f t="shared" si="119"/>
        <v>1</v>
      </c>
      <c r="R7579" t="e">
        <f>INDEX(removed_duplicate_rows!$A$5:$A$39,MATCH(wins!A7579,removed_duplicate_rows!$A$5:$A$39,0))</f>
        <v>#N/A</v>
      </c>
    </row>
    <row r="7580" spans="1:18" ht="15.75" customHeight="1" x14ac:dyDescent="0.2">
      <c r="A7580" t="s">
        <v>22872</v>
      </c>
      <c r="B7580" t="s">
        <v>22873</v>
      </c>
      <c r="C7580" t="s">
        <v>22874</v>
      </c>
      <c r="D7580" s="10">
        <v>46109</v>
      </c>
      <c r="E7580" t="s">
        <v>19916</v>
      </c>
      <c r="F7580">
        <v>8</v>
      </c>
      <c r="G7580" t="s">
        <v>77</v>
      </c>
      <c r="H7580" t="s">
        <v>210</v>
      </c>
      <c r="I7580" t="s">
        <v>79</v>
      </c>
      <c r="J7580">
        <v>1</v>
      </c>
      <c r="K7580">
        <v>8733</v>
      </c>
      <c r="L7580" t="str">
        <f>IFERROR(INDEX(play_attribution!$B$2:$B$328,MATCH(A7580,play_attribution!$A$2:$A$328,0)),"")</f>
        <v/>
      </c>
      <c r="M7580" t="str">
        <f>VLOOKUP(H7580,seller_roster!$A$2:$B$85,2,FALSE)</f>
        <v>Emerson Reyes</v>
      </c>
      <c r="N7580" t="str">
        <f>VLOOKUP(C7580,accounts!$A$2:$F$9615,2,FALSE)</f>
        <v>Professional Services</v>
      </c>
      <c r="O7580" t="str">
        <f>VLOOKUP(C7580,accounts!$A$2:$F$9615,3,FALSE)</f>
        <v>$1M-$2.5M</v>
      </c>
      <c r="P7580" t="str">
        <f>VLOOKUP(C7580,accounts!$A$2:$F$9615,5,FALSE)</f>
        <v>East</v>
      </c>
      <c r="Q7580" t="b">
        <f t="shared" si="119"/>
        <v>1</v>
      </c>
      <c r="R7580" t="e">
        <f>INDEX(removed_duplicate_rows!$A$5:$A$39,MATCH(wins!A7580,removed_duplicate_rows!$A$5:$A$39,0))</f>
        <v>#N/A</v>
      </c>
    </row>
    <row r="7581" spans="1:18" ht="15.75" customHeight="1" x14ac:dyDescent="0.2">
      <c r="A7581" t="s">
        <v>22875</v>
      </c>
      <c r="B7581" t="s">
        <v>22876</v>
      </c>
      <c r="C7581" t="s">
        <v>22877</v>
      </c>
      <c r="D7581" s="10">
        <v>46109</v>
      </c>
      <c r="E7581" t="s">
        <v>19916</v>
      </c>
      <c r="F7581">
        <v>8</v>
      </c>
      <c r="G7581" t="s">
        <v>77</v>
      </c>
      <c r="H7581" t="s">
        <v>527</v>
      </c>
      <c r="I7581" t="s">
        <v>79</v>
      </c>
      <c r="J7581">
        <v>1</v>
      </c>
      <c r="K7581">
        <v>7592</v>
      </c>
      <c r="L7581" t="str">
        <f>IFERROR(INDEX(play_attribution!$B$2:$B$328,MATCH(A7581,play_attribution!$A$2:$A$328,0)),"")</f>
        <v/>
      </c>
      <c r="M7581" t="str">
        <f>VLOOKUP(H7581,seller_roster!$A$2:$B$85,2,FALSE)</f>
        <v>Nia Mbeki</v>
      </c>
      <c r="N7581" t="str">
        <f>VLOOKUP(C7581,accounts!$A$2:$F$9615,2,FALSE)</f>
        <v>Nonprofit</v>
      </c>
      <c r="O7581" t="str">
        <f>VLOOKUP(C7581,accounts!$A$2:$F$9615,3,FALSE)</f>
        <v>&gt;$10M</v>
      </c>
      <c r="P7581" t="str">
        <f>VLOOKUP(C7581,accounts!$A$2:$F$9615,5,FALSE)</f>
        <v>East</v>
      </c>
      <c r="Q7581" t="b">
        <f t="shared" si="119"/>
        <v>1</v>
      </c>
      <c r="R7581" t="e">
        <f>INDEX(removed_duplicate_rows!$A$5:$A$39,MATCH(wins!A7581,removed_duplicate_rows!$A$5:$A$39,0))</f>
        <v>#N/A</v>
      </c>
    </row>
    <row r="7582" spans="1:18" ht="15.75" customHeight="1" x14ac:dyDescent="0.2">
      <c r="A7582" t="s">
        <v>22878</v>
      </c>
      <c r="B7582" t="s">
        <v>22879</v>
      </c>
      <c r="C7582" t="s">
        <v>22880</v>
      </c>
      <c r="D7582" s="10">
        <v>46109</v>
      </c>
      <c r="E7582" t="s">
        <v>19916</v>
      </c>
      <c r="F7582">
        <v>8</v>
      </c>
      <c r="G7582" t="s">
        <v>77</v>
      </c>
      <c r="H7582" t="s">
        <v>87</v>
      </c>
      <c r="I7582" t="s">
        <v>79</v>
      </c>
      <c r="J7582">
        <v>1</v>
      </c>
      <c r="K7582">
        <v>5546</v>
      </c>
      <c r="L7582" t="str">
        <f>IFERROR(INDEX(play_attribution!$B$2:$B$328,MATCH(A7582,play_attribution!$A$2:$A$328,0)),"")</f>
        <v/>
      </c>
      <c r="M7582" t="str">
        <f>VLOOKUP(H7582,seller_roster!$A$2:$B$85,2,FALSE)</f>
        <v>Harper Tran</v>
      </c>
      <c r="N7582" t="str">
        <f>VLOOKUP(C7582,accounts!$A$2:$F$9615,2,FALSE)</f>
        <v>Healthcare Services</v>
      </c>
      <c r="O7582" t="str">
        <f>VLOOKUP(C7582,accounts!$A$2:$F$9615,3,FALSE)</f>
        <v>$5M-$10M</v>
      </c>
      <c r="P7582" t="str">
        <f>VLOOKUP(C7582,accounts!$A$2:$F$9615,5,FALSE)</f>
        <v>West</v>
      </c>
      <c r="Q7582" t="b">
        <f t="shared" si="119"/>
        <v>1</v>
      </c>
      <c r="R7582" t="e">
        <f>INDEX(removed_duplicate_rows!$A$5:$A$39,MATCH(wins!A7582,removed_duplicate_rows!$A$5:$A$39,0))</f>
        <v>#N/A</v>
      </c>
    </row>
    <row r="7583" spans="1:18" ht="15.75" customHeight="1" x14ac:dyDescent="0.2">
      <c r="A7583" t="s">
        <v>22881</v>
      </c>
      <c r="B7583" t="s">
        <v>22882</v>
      </c>
      <c r="C7583" t="s">
        <v>22883</v>
      </c>
      <c r="D7583" s="10">
        <v>46109</v>
      </c>
      <c r="E7583" t="s">
        <v>19916</v>
      </c>
      <c r="F7583">
        <v>8</v>
      </c>
      <c r="G7583" t="s">
        <v>77</v>
      </c>
      <c r="H7583" t="s">
        <v>140</v>
      </c>
      <c r="I7583" t="s">
        <v>55</v>
      </c>
      <c r="J7583">
        <v>1</v>
      </c>
      <c r="K7583">
        <v>11551</v>
      </c>
      <c r="L7583" t="str">
        <f>IFERROR(INDEX(play_attribution!$B$2:$B$328,MATCH(A7583,play_attribution!$A$2:$A$328,0)),"")</f>
        <v/>
      </c>
      <c r="M7583" t="str">
        <f>VLOOKUP(H7583,seller_roster!$A$2:$B$85,2,FALSE)</f>
        <v>Lane Lindqvist</v>
      </c>
      <c r="N7583" t="str">
        <f>VLOOKUP(C7583,accounts!$A$2:$F$9615,2,FALSE)</f>
        <v>Hospitality Group</v>
      </c>
      <c r="O7583" t="str">
        <f>VLOOKUP(C7583,accounts!$A$2:$F$9615,3,FALSE)</f>
        <v>$2.5M-$5M</v>
      </c>
      <c r="P7583" t="str">
        <f>VLOOKUP(C7583,accounts!$A$2:$F$9615,5,FALSE)</f>
        <v>West</v>
      </c>
      <c r="Q7583" t="b">
        <f t="shared" si="119"/>
        <v>1</v>
      </c>
      <c r="R7583" t="e">
        <f>INDEX(removed_duplicate_rows!$A$5:$A$39,MATCH(wins!A7583,removed_duplicate_rows!$A$5:$A$39,0))</f>
        <v>#N/A</v>
      </c>
    </row>
    <row r="7584" spans="1:18" ht="15.75" customHeight="1" x14ac:dyDescent="0.2">
      <c r="A7584" t="s">
        <v>22884</v>
      </c>
      <c r="B7584" t="s">
        <v>22885</v>
      </c>
      <c r="C7584" t="s">
        <v>22886</v>
      </c>
      <c r="D7584" s="10">
        <v>46109</v>
      </c>
      <c r="E7584" t="s">
        <v>19916</v>
      </c>
      <c r="F7584">
        <v>8</v>
      </c>
      <c r="G7584" t="s">
        <v>77</v>
      </c>
      <c r="H7584" t="s">
        <v>87</v>
      </c>
      <c r="I7584" t="s">
        <v>79</v>
      </c>
      <c r="J7584">
        <v>1</v>
      </c>
      <c r="K7584">
        <v>5765</v>
      </c>
      <c r="L7584" t="str">
        <f>IFERROR(INDEX(play_attribution!$B$2:$B$328,MATCH(A7584,play_attribution!$A$2:$A$328,0)),"")</f>
        <v/>
      </c>
      <c r="M7584" t="str">
        <f>VLOOKUP(H7584,seller_roster!$A$2:$B$85,2,FALSE)</f>
        <v>Harper Tran</v>
      </c>
      <c r="N7584" t="str">
        <f>VLOOKUP(C7584,accounts!$A$2:$F$9615,2,FALSE)</f>
        <v>Construction</v>
      </c>
      <c r="O7584" t="str">
        <f>VLOOKUP(C7584,accounts!$A$2:$F$9615,3,FALSE)</f>
        <v>$2.5M-$5M</v>
      </c>
      <c r="P7584" t="str">
        <f>VLOOKUP(C7584,accounts!$A$2:$F$9615,5,FALSE)</f>
        <v>East</v>
      </c>
      <c r="Q7584" t="b">
        <f t="shared" ref="Q7584:Q7647" si="120">L7584=""</f>
        <v>1</v>
      </c>
      <c r="R7584" t="e">
        <f>INDEX(removed_duplicate_rows!$A$5:$A$39,MATCH(wins!A7584,removed_duplicate_rows!$A$5:$A$39,0))</f>
        <v>#N/A</v>
      </c>
    </row>
    <row r="7585" spans="1:18" ht="15.75" customHeight="1" x14ac:dyDescent="0.2">
      <c r="A7585" t="s">
        <v>22887</v>
      </c>
      <c r="B7585" t="s">
        <v>22888</v>
      </c>
      <c r="C7585" t="s">
        <v>22889</v>
      </c>
      <c r="D7585" s="10">
        <v>46109</v>
      </c>
      <c r="E7585" t="s">
        <v>19916</v>
      </c>
      <c r="F7585">
        <v>8</v>
      </c>
      <c r="G7585" t="s">
        <v>77</v>
      </c>
      <c r="H7585" t="s">
        <v>99</v>
      </c>
      <c r="I7585" t="s">
        <v>79</v>
      </c>
      <c r="J7585">
        <v>1</v>
      </c>
      <c r="K7585">
        <v>18891</v>
      </c>
      <c r="L7585" t="str">
        <f>IFERROR(INDEX(play_attribution!$B$2:$B$328,MATCH(A7585,play_attribution!$A$2:$A$328,0)),"")</f>
        <v/>
      </c>
      <c r="M7585" t="str">
        <f>VLOOKUP(H7585,seller_roster!$A$2:$B$85,2,FALSE)</f>
        <v>Shiloh Sorensen</v>
      </c>
      <c r="N7585" t="str">
        <f>VLOOKUP(C7585,accounts!$A$2:$F$9615,2,FALSE)</f>
        <v>Construction</v>
      </c>
      <c r="O7585" t="str">
        <f>VLOOKUP(C7585,accounts!$A$2:$F$9615,3,FALSE)</f>
        <v>$2.5M-$5M</v>
      </c>
      <c r="P7585" t="str">
        <f>VLOOKUP(C7585,accounts!$A$2:$F$9615,5,FALSE)</f>
        <v>West</v>
      </c>
      <c r="Q7585" t="b">
        <f t="shared" si="120"/>
        <v>1</v>
      </c>
      <c r="R7585" t="e">
        <f>INDEX(removed_duplicate_rows!$A$5:$A$39,MATCH(wins!A7585,removed_duplicate_rows!$A$5:$A$39,0))</f>
        <v>#N/A</v>
      </c>
    </row>
    <row r="7586" spans="1:18" ht="15.75" customHeight="1" x14ac:dyDescent="0.2">
      <c r="A7586" t="s">
        <v>22890</v>
      </c>
      <c r="B7586" t="s">
        <v>22891</v>
      </c>
      <c r="C7586" t="s">
        <v>22892</v>
      </c>
      <c r="D7586" s="10">
        <v>46109</v>
      </c>
      <c r="E7586" t="s">
        <v>19916</v>
      </c>
      <c r="F7586">
        <v>8</v>
      </c>
      <c r="G7586" t="s">
        <v>77</v>
      </c>
      <c r="H7586" t="s">
        <v>147</v>
      </c>
      <c r="I7586" t="s">
        <v>79</v>
      </c>
      <c r="J7586">
        <v>1</v>
      </c>
      <c r="K7586">
        <v>12201</v>
      </c>
      <c r="L7586" t="str">
        <f>IFERROR(INDEX(play_attribution!$B$2:$B$328,MATCH(A7586,play_attribution!$A$2:$A$328,0)),"")</f>
        <v/>
      </c>
      <c r="M7586" t="str">
        <f>VLOOKUP(H7586,seller_roster!$A$2:$B$85,2,FALSE)</f>
        <v>Riley Tran</v>
      </c>
      <c r="N7586" t="str">
        <f>VLOOKUP(C7586,accounts!$A$2:$F$9615,2,FALSE)</f>
        <v>Field Services</v>
      </c>
      <c r="O7586" t="str">
        <f>VLOOKUP(C7586,accounts!$A$2:$F$9615,3,FALSE)</f>
        <v>$5M-$10M</v>
      </c>
      <c r="P7586" t="str">
        <f>VLOOKUP(C7586,accounts!$A$2:$F$9615,5,FALSE)</f>
        <v>Central</v>
      </c>
      <c r="Q7586" t="b">
        <f t="shared" si="120"/>
        <v>1</v>
      </c>
      <c r="R7586" t="e">
        <f>INDEX(removed_duplicate_rows!$A$5:$A$39,MATCH(wins!A7586,removed_duplicate_rows!$A$5:$A$39,0))</f>
        <v>#N/A</v>
      </c>
    </row>
    <row r="7587" spans="1:18" ht="15.75" customHeight="1" x14ac:dyDescent="0.2">
      <c r="A7587" t="s">
        <v>22893</v>
      </c>
      <c r="B7587" t="s">
        <v>22894</v>
      </c>
      <c r="C7587" t="s">
        <v>22895</v>
      </c>
      <c r="D7587" s="10">
        <v>46109</v>
      </c>
      <c r="E7587" t="s">
        <v>19916</v>
      </c>
      <c r="F7587">
        <v>8</v>
      </c>
      <c r="G7587" t="s">
        <v>77</v>
      </c>
      <c r="H7587" t="s">
        <v>133</v>
      </c>
      <c r="I7587" t="s">
        <v>79</v>
      </c>
      <c r="J7587">
        <v>1</v>
      </c>
      <c r="K7587">
        <v>6831</v>
      </c>
      <c r="L7587" t="str">
        <f>IFERROR(INDEX(play_attribution!$B$2:$B$328,MATCH(A7587,play_attribution!$A$2:$A$328,0)),"")</f>
        <v/>
      </c>
      <c r="M7587" t="str">
        <f>VLOOKUP(H7587,seller_roster!$A$2:$B$85,2,FALSE)</f>
        <v>Devon Tran</v>
      </c>
      <c r="N7587" t="str">
        <f>VLOOKUP(C7587,accounts!$A$2:$F$9615,2,FALSE)</f>
        <v>Field Services</v>
      </c>
      <c r="O7587" t="str">
        <f>VLOOKUP(C7587,accounts!$A$2:$F$9615,3,FALSE)</f>
        <v>$2.5M-$5M</v>
      </c>
      <c r="P7587" t="str">
        <f>VLOOKUP(C7587,accounts!$A$2:$F$9615,5,FALSE)</f>
        <v>Central</v>
      </c>
      <c r="Q7587" t="b">
        <f t="shared" si="120"/>
        <v>1</v>
      </c>
      <c r="R7587" t="e">
        <f>INDEX(removed_duplicate_rows!$A$5:$A$39,MATCH(wins!A7587,removed_duplicate_rows!$A$5:$A$39,0))</f>
        <v>#N/A</v>
      </c>
    </row>
    <row r="7588" spans="1:18" ht="15.75" customHeight="1" x14ac:dyDescent="0.2">
      <c r="A7588" t="s">
        <v>22896</v>
      </c>
      <c r="B7588" t="s">
        <v>22897</v>
      </c>
      <c r="C7588" t="s">
        <v>22898</v>
      </c>
      <c r="D7588" s="10">
        <v>46109</v>
      </c>
      <c r="E7588" t="s">
        <v>19916</v>
      </c>
      <c r="F7588">
        <v>8</v>
      </c>
      <c r="G7588" t="s">
        <v>77</v>
      </c>
      <c r="H7588" t="s">
        <v>1230</v>
      </c>
      <c r="I7588" t="s">
        <v>55</v>
      </c>
      <c r="J7588">
        <v>1</v>
      </c>
      <c r="K7588">
        <v>6593</v>
      </c>
      <c r="L7588" t="str">
        <f>IFERROR(INDEX(play_attribution!$B$2:$B$328,MATCH(A7588,play_attribution!$A$2:$A$328,0)),"")</f>
        <v/>
      </c>
      <c r="M7588" t="str">
        <f>VLOOKUP(H7588,seller_roster!$A$2:$B$85,2,FALSE)</f>
        <v>Lennon Doyle</v>
      </c>
      <c r="N7588" t="str">
        <f>VLOOKUP(C7588,accounts!$A$2:$F$9615,2,FALSE)</f>
        <v>Hospitality Group</v>
      </c>
      <c r="O7588" t="str">
        <f>VLOOKUP(C7588,accounts!$A$2:$F$9615,3,FALSE)</f>
        <v>$2.5M-$5M</v>
      </c>
      <c r="P7588" t="str">
        <f>VLOOKUP(C7588,accounts!$A$2:$F$9615,5,FALSE)</f>
        <v>Central</v>
      </c>
      <c r="Q7588" t="b">
        <f t="shared" si="120"/>
        <v>1</v>
      </c>
      <c r="R7588" t="e">
        <f>INDEX(removed_duplicate_rows!$A$5:$A$39,MATCH(wins!A7588,removed_duplicate_rows!$A$5:$A$39,0))</f>
        <v>#N/A</v>
      </c>
    </row>
    <row r="7589" spans="1:18" ht="15.75" customHeight="1" x14ac:dyDescent="0.2">
      <c r="A7589" t="s">
        <v>22899</v>
      </c>
      <c r="B7589" t="s">
        <v>22900</v>
      </c>
      <c r="C7589" t="s">
        <v>22901</v>
      </c>
      <c r="D7589" s="10">
        <v>46109</v>
      </c>
      <c r="E7589" t="s">
        <v>19916</v>
      </c>
      <c r="F7589">
        <v>8</v>
      </c>
      <c r="G7589" t="s">
        <v>77</v>
      </c>
      <c r="H7589" t="s">
        <v>122</v>
      </c>
      <c r="I7589" t="s">
        <v>79</v>
      </c>
      <c r="J7589">
        <v>1</v>
      </c>
      <c r="K7589">
        <v>5954</v>
      </c>
      <c r="L7589" t="str">
        <f>IFERROR(INDEX(play_attribution!$B$2:$B$328,MATCH(A7589,play_attribution!$A$2:$A$328,0)),"")</f>
        <v/>
      </c>
      <c r="M7589" t="str">
        <f>VLOOKUP(H7589,seller_roster!$A$2:$B$85,2,FALSE)</f>
        <v>Uma Osei</v>
      </c>
      <c r="N7589" t="str">
        <f>VLOOKUP(C7589,accounts!$A$2:$F$9615,2,FALSE)</f>
        <v>Field Services</v>
      </c>
      <c r="O7589" t="str">
        <f>VLOOKUP(C7589,accounts!$A$2:$F$9615,3,FALSE)</f>
        <v>$1M-$2.5M</v>
      </c>
      <c r="P7589" t="str">
        <f>VLOOKUP(C7589,accounts!$A$2:$F$9615,5,FALSE)</f>
        <v>East</v>
      </c>
      <c r="Q7589" t="b">
        <f t="shared" si="120"/>
        <v>1</v>
      </c>
      <c r="R7589" t="e">
        <f>INDEX(removed_duplicate_rows!$A$5:$A$39,MATCH(wins!A7589,removed_duplicate_rows!$A$5:$A$39,0))</f>
        <v>#N/A</v>
      </c>
    </row>
    <row r="7590" spans="1:18" ht="15.75" customHeight="1" x14ac:dyDescent="0.2">
      <c r="A7590" t="s">
        <v>22902</v>
      </c>
      <c r="B7590" t="s">
        <v>22903</v>
      </c>
      <c r="C7590" t="s">
        <v>22904</v>
      </c>
      <c r="D7590" s="10">
        <v>46109</v>
      </c>
      <c r="E7590" t="s">
        <v>19916</v>
      </c>
      <c r="F7590">
        <v>8</v>
      </c>
      <c r="G7590" t="s">
        <v>77</v>
      </c>
      <c r="H7590" t="s">
        <v>169</v>
      </c>
      <c r="I7590" t="s">
        <v>79</v>
      </c>
      <c r="J7590">
        <v>1</v>
      </c>
      <c r="K7590">
        <v>7855</v>
      </c>
      <c r="L7590" t="str">
        <f>IFERROR(INDEX(play_attribution!$B$2:$B$328,MATCH(A7590,play_attribution!$A$2:$A$328,0)),"")</f>
        <v/>
      </c>
      <c r="M7590" t="str">
        <f>VLOOKUP(H7590,seller_roster!$A$2:$B$85,2,FALSE)</f>
        <v>Rhea Doyle</v>
      </c>
      <c r="N7590" t="str">
        <f>VLOOKUP(C7590,accounts!$A$2:$F$9615,2,FALSE)</f>
        <v>Manufacturing</v>
      </c>
      <c r="O7590" t="str">
        <f>VLOOKUP(C7590,accounts!$A$2:$F$9615,3,FALSE)</f>
        <v>$2.5M-$5M</v>
      </c>
      <c r="P7590" t="str">
        <f>VLOOKUP(C7590,accounts!$A$2:$F$9615,5,FALSE)</f>
        <v>West</v>
      </c>
      <c r="Q7590" t="b">
        <f t="shared" si="120"/>
        <v>1</v>
      </c>
      <c r="R7590" t="e">
        <f>INDEX(removed_duplicate_rows!$A$5:$A$39,MATCH(wins!A7590,removed_duplicate_rows!$A$5:$A$39,0))</f>
        <v>#N/A</v>
      </c>
    </row>
    <row r="7591" spans="1:18" ht="15.75" customHeight="1" x14ac:dyDescent="0.2">
      <c r="A7591" t="s">
        <v>22905</v>
      </c>
      <c r="B7591" t="s">
        <v>22906</v>
      </c>
      <c r="C7591" t="s">
        <v>22907</v>
      </c>
      <c r="D7591" s="10">
        <v>46109</v>
      </c>
      <c r="E7591" t="s">
        <v>19916</v>
      </c>
      <c r="F7591">
        <v>8</v>
      </c>
      <c r="G7591" t="s">
        <v>77</v>
      </c>
      <c r="H7591" t="s">
        <v>210</v>
      </c>
      <c r="I7591" t="s">
        <v>55</v>
      </c>
      <c r="J7591">
        <v>1</v>
      </c>
      <c r="K7591">
        <v>8556</v>
      </c>
      <c r="L7591" t="str">
        <f>IFERROR(INDEX(play_attribution!$B$2:$B$328,MATCH(A7591,play_attribution!$A$2:$A$328,0)),"")</f>
        <v/>
      </c>
      <c r="M7591" t="str">
        <f>VLOOKUP(H7591,seller_roster!$A$2:$B$85,2,FALSE)</f>
        <v>Emerson Reyes</v>
      </c>
      <c r="N7591" t="str">
        <f>VLOOKUP(C7591,accounts!$A$2:$F$9615,2,FALSE)</f>
        <v>Construction</v>
      </c>
      <c r="O7591" t="str">
        <f>VLOOKUP(C7591,accounts!$A$2:$F$9615,3,FALSE)</f>
        <v>$5M-$10M</v>
      </c>
      <c r="P7591" t="str">
        <f>VLOOKUP(C7591,accounts!$A$2:$F$9615,5,FALSE)</f>
        <v>East</v>
      </c>
      <c r="Q7591" t="b">
        <f t="shared" si="120"/>
        <v>1</v>
      </c>
      <c r="R7591" t="e">
        <f>INDEX(removed_duplicate_rows!$A$5:$A$39,MATCH(wins!A7591,removed_duplicate_rows!$A$5:$A$39,0))</f>
        <v>#N/A</v>
      </c>
    </row>
    <row r="7592" spans="1:18" ht="15.75" customHeight="1" x14ac:dyDescent="0.2">
      <c r="A7592" t="s">
        <v>22908</v>
      </c>
      <c r="B7592" t="s">
        <v>22909</v>
      </c>
      <c r="C7592" t="s">
        <v>22910</v>
      </c>
      <c r="D7592" s="10">
        <v>46109</v>
      </c>
      <c r="E7592" t="s">
        <v>19916</v>
      </c>
      <c r="F7592">
        <v>8</v>
      </c>
      <c r="G7592" t="s">
        <v>77</v>
      </c>
      <c r="H7592" t="s">
        <v>91</v>
      </c>
      <c r="I7592" t="s">
        <v>79</v>
      </c>
      <c r="J7592">
        <v>1</v>
      </c>
      <c r="K7592">
        <v>8928</v>
      </c>
      <c r="L7592" t="str">
        <f>IFERROR(INDEX(play_attribution!$B$2:$B$328,MATCH(A7592,play_attribution!$A$2:$A$328,0)),"")</f>
        <v/>
      </c>
      <c r="M7592" t="str">
        <f>VLOOKUP(H7592,seller_roster!$A$2:$B$85,2,FALSE)</f>
        <v>Kira Sorensen</v>
      </c>
      <c r="N7592" t="str">
        <f>VLOOKUP(C7592,accounts!$A$2:$F$9615,2,FALSE)</f>
        <v>Wholesale &amp; Distribution</v>
      </c>
      <c r="O7592" t="str">
        <f>VLOOKUP(C7592,accounts!$A$2:$F$9615,3,FALSE)</f>
        <v>&gt;$10M</v>
      </c>
      <c r="P7592" t="str">
        <f>VLOOKUP(C7592,accounts!$A$2:$F$9615,5,FALSE)</f>
        <v>West</v>
      </c>
      <c r="Q7592" t="b">
        <f t="shared" si="120"/>
        <v>1</v>
      </c>
      <c r="R7592" t="e">
        <f>INDEX(removed_duplicate_rows!$A$5:$A$39,MATCH(wins!A7592,removed_duplicate_rows!$A$5:$A$39,0))</f>
        <v>#N/A</v>
      </c>
    </row>
    <row r="7593" spans="1:18" ht="15.75" customHeight="1" x14ac:dyDescent="0.2">
      <c r="A7593" t="s">
        <v>22911</v>
      </c>
      <c r="B7593" t="s">
        <v>22912</v>
      </c>
      <c r="C7593" t="s">
        <v>22913</v>
      </c>
      <c r="D7593" s="10">
        <v>46109</v>
      </c>
      <c r="E7593" t="s">
        <v>19916</v>
      </c>
      <c r="F7593">
        <v>8</v>
      </c>
      <c r="G7593" t="s">
        <v>77</v>
      </c>
      <c r="H7593" t="s">
        <v>95</v>
      </c>
      <c r="I7593" t="s">
        <v>55</v>
      </c>
      <c r="J7593">
        <v>1</v>
      </c>
      <c r="K7593">
        <v>6018</v>
      </c>
      <c r="L7593" t="str">
        <f>IFERROR(INDEX(play_attribution!$B$2:$B$328,MATCH(A7593,play_attribution!$A$2:$A$328,0)),"")</f>
        <v/>
      </c>
      <c r="M7593" t="str">
        <f>VLOOKUP(H7593,seller_roster!$A$2:$B$85,2,FALSE)</f>
        <v>Frankie Ferro</v>
      </c>
      <c r="N7593" t="str">
        <f>VLOOKUP(C7593,accounts!$A$2:$F$9615,2,FALSE)</f>
        <v>Nonprofit</v>
      </c>
      <c r="O7593" t="str">
        <f>VLOOKUP(C7593,accounts!$A$2:$F$9615,3,FALSE)</f>
        <v>$2.5M-$5M</v>
      </c>
      <c r="P7593" t="str">
        <f>VLOOKUP(C7593,accounts!$A$2:$F$9615,5,FALSE)</f>
        <v>West</v>
      </c>
      <c r="Q7593" t="b">
        <f t="shared" si="120"/>
        <v>1</v>
      </c>
      <c r="R7593" t="e">
        <f>INDEX(removed_duplicate_rows!$A$5:$A$39,MATCH(wins!A7593,removed_duplicate_rows!$A$5:$A$39,0))</f>
        <v>#N/A</v>
      </c>
    </row>
    <row r="7594" spans="1:18" ht="15.75" customHeight="1" x14ac:dyDescent="0.2">
      <c r="A7594" t="s">
        <v>22914</v>
      </c>
      <c r="B7594" t="s">
        <v>22915</v>
      </c>
      <c r="C7594" t="s">
        <v>22916</v>
      </c>
      <c r="D7594" s="10">
        <v>46109</v>
      </c>
      <c r="E7594" t="s">
        <v>19916</v>
      </c>
      <c r="F7594">
        <v>8</v>
      </c>
      <c r="G7594" t="s">
        <v>77</v>
      </c>
      <c r="H7594" t="s">
        <v>140</v>
      </c>
      <c r="I7594" t="s">
        <v>55</v>
      </c>
      <c r="J7594">
        <v>1</v>
      </c>
      <c r="K7594">
        <v>7513</v>
      </c>
      <c r="L7594" t="str">
        <f>IFERROR(INDEX(play_attribution!$B$2:$B$328,MATCH(A7594,play_attribution!$A$2:$A$328,0)),"")</f>
        <v/>
      </c>
      <c r="M7594" t="str">
        <f>VLOOKUP(H7594,seller_roster!$A$2:$B$85,2,FALSE)</f>
        <v>Lane Lindqvist</v>
      </c>
      <c r="N7594" t="str">
        <f>VLOOKUP(C7594,accounts!$A$2:$F$9615,2,FALSE)</f>
        <v>Wholesale &amp; Distribution</v>
      </c>
      <c r="O7594" t="str">
        <f>VLOOKUP(C7594,accounts!$A$2:$F$9615,3,FALSE)</f>
        <v>&lt;$1M</v>
      </c>
      <c r="P7594" t="str">
        <f>VLOOKUP(C7594,accounts!$A$2:$F$9615,5,FALSE)</f>
        <v>West</v>
      </c>
      <c r="Q7594" t="b">
        <f t="shared" si="120"/>
        <v>1</v>
      </c>
      <c r="R7594" t="e">
        <f>INDEX(removed_duplicate_rows!$A$5:$A$39,MATCH(wins!A7594,removed_duplicate_rows!$A$5:$A$39,0))</f>
        <v>#N/A</v>
      </c>
    </row>
    <row r="7595" spans="1:18" ht="15.75" customHeight="1" x14ac:dyDescent="0.2">
      <c r="A7595" t="s">
        <v>22917</v>
      </c>
      <c r="B7595" t="s">
        <v>22918</v>
      </c>
      <c r="C7595" t="s">
        <v>22919</v>
      </c>
      <c r="D7595" s="10">
        <v>46109</v>
      </c>
      <c r="E7595" t="s">
        <v>19916</v>
      </c>
      <c r="F7595">
        <v>8</v>
      </c>
      <c r="G7595" t="s">
        <v>77</v>
      </c>
      <c r="H7595" t="s">
        <v>83</v>
      </c>
      <c r="I7595" t="s">
        <v>79</v>
      </c>
      <c r="J7595">
        <v>1</v>
      </c>
      <c r="K7595">
        <v>9828</v>
      </c>
      <c r="L7595" t="str">
        <f>IFERROR(INDEX(play_attribution!$B$2:$B$328,MATCH(A7595,play_attribution!$A$2:$A$328,0)),"")</f>
        <v/>
      </c>
      <c r="M7595" t="str">
        <f>VLOOKUP(H7595,seller_roster!$A$2:$B$85,2,FALSE)</f>
        <v>Sage Ruiz</v>
      </c>
      <c r="N7595" t="str">
        <f>VLOOKUP(C7595,accounts!$A$2:$F$9615,2,FALSE)</f>
        <v>Logistics</v>
      </c>
      <c r="O7595" t="str">
        <f>VLOOKUP(C7595,accounts!$A$2:$F$9615,3,FALSE)</f>
        <v>$2.5M-$5M</v>
      </c>
      <c r="P7595" t="str">
        <f>VLOOKUP(C7595,accounts!$A$2:$F$9615,5,FALSE)</f>
        <v>Central</v>
      </c>
      <c r="Q7595" t="b">
        <f t="shared" si="120"/>
        <v>1</v>
      </c>
      <c r="R7595" t="e">
        <f>INDEX(removed_duplicate_rows!$A$5:$A$39,MATCH(wins!A7595,removed_duplicate_rows!$A$5:$A$39,0))</f>
        <v>#N/A</v>
      </c>
    </row>
    <row r="7596" spans="1:18" ht="15.75" customHeight="1" x14ac:dyDescent="0.2">
      <c r="A7596" t="s">
        <v>22920</v>
      </c>
      <c r="B7596" t="s">
        <v>22921</v>
      </c>
      <c r="C7596" t="s">
        <v>22922</v>
      </c>
      <c r="D7596" s="10">
        <v>46109</v>
      </c>
      <c r="E7596" t="s">
        <v>19916</v>
      </c>
      <c r="F7596">
        <v>8</v>
      </c>
      <c r="G7596" t="s">
        <v>77</v>
      </c>
      <c r="H7596" t="s">
        <v>147</v>
      </c>
      <c r="I7596" t="s">
        <v>79</v>
      </c>
      <c r="J7596">
        <v>1</v>
      </c>
      <c r="K7596">
        <v>9711</v>
      </c>
      <c r="L7596" t="str">
        <f>IFERROR(INDEX(play_attribution!$B$2:$B$328,MATCH(A7596,play_attribution!$A$2:$A$328,0)),"")</f>
        <v/>
      </c>
      <c r="M7596" t="str">
        <f>VLOOKUP(H7596,seller_roster!$A$2:$B$85,2,FALSE)</f>
        <v>Riley Tran</v>
      </c>
      <c r="N7596" t="str">
        <f>VLOOKUP(C7596,accounts!$A$2:$F$9615,2,FALSE)</f>
        <v>Field Services</v>
      </c>
      <c r="O7596" t="str">
        <f>VLOOKUP(C7596,accounts!$A$2:$F$9615,3,FALSE)</f>
        <v>&gt;$10M</v>
      </c>
      <c r="P7596" t="str">
        <f>VLOOKUP(C7596,accounts!$A$2:$F$9615,5,FALSE)</f>
        <v>East</v>
      </c>
      <c r="Q7596" t="b">
        <f t="shared" si="120"/>
        <v>1</v>
      </c>
      <c r="R7596" t="e">
        <f>INDEX(removed_duplicate_rows!$A$5:$A$39,MATCH(wins!A7596,removed_duplicate_rows!$A$5:$A$39,0))</f>
        <v>#N/A</v>
      </c>
    </row>
    <row r="7597" spans="1:18" ht="15.75" customHeight="1" x14ac:dyDescent="0.2">
      <c r="A7597" t="s">
        <v>22923</v>
      </c>
      <c r="B7597" t="s">
        <v>22924</v>
      </c>
      <c r="C7597" t="s">
        <v>22925</v>
      </c>
      <c r="D7597" s="10">
        <v>46109</v>
      </c>
      <c r="E7597" t="s">
        <v>19916</v>
      </c>
      <c r="F7597">
        <v>8</v>
      </c>
      <c r="G7597" t="s">
        <v>77</v>
      </c>
      <c r="H7597" t="s">
        <v>83</v>
      </c>
      <c r="I7597" t="s">
        <v>79</v>
      </c>
      <c r="J7597">
        <v>1</v>
      </c>
      <c r="K7597">
        <v>8265</v>
      </c>
      <c r="L7597" t="str">
        <f>IFERROR(INDEX(play_attribution!$B$2:$B$328,MATCH(A7597,play_attribution!$A$2:$A$328,0)),"")</f>
        <v/>
      </c>
      <c r="M7597" t="str">
        <f>VLOOKUP(H7597,seller_roster!$A$2:$B$85,2,FALSE)</f>
        <v>Sage Ruiz</v>
      </c>
      <c r="N7597" t="str">
        <f>VLOOKUP(C7597,accounts!$A$2:$F$9615,2,FALSE)</f>
        <v>Field Services</v>
      </c>
      <c r="O7597" t="str">
        <f>VLOOKUP(C7597,accounts!$A$2:$F$9615,3,FALSE)</f>
        <v>$2.5M-$5M</v>
      </c>
      <c r="P7597" t="str">
        <f>VLOOKUP(C7597,accounts!$A$2:$F$9615,5,FALSE)</f>
        <v>Central</v>
      </c>
      <c r="Q7597" t="b">
        <f t="shared" si="120"/>
        <v>1</v>
      </c>
      <c r="R7597" t="e">
        <f>INDEX(removed_duplicate_rows!$A$5:$A$39,MATCH(wins!A7597,removed_duplicate_rows!$A$5:$A$39,0))</f>
        <v>#N/A</v>
      </c>
    </row>
    <row r="7598" spans="1:18" ht="15.75" customHeight="1" x14ac:dyDescent="0.2">
      <c r="A7598" t="s">
        <v>22926</v>
      </c>
      <c r="B7598" t="s">
        <v>22927</v>
      </c>
      <c r="C7598" t="s">
        <v>22928</v>
      </c>
      <c r="D7598" s="10">
        <v>46109</v>
      </c>
      <c r="E7598" t="s">
        <v>19916</v>
      </c>
      <c r="F7598">
        <v>8</v>
      </c>
      <c r="G7598" t="s">
        <v>77</v>
      </c>
      <c r="H7598" t="s">
        <v>87</v>
      </c>
      <c r="I7598" t="s">
        <v>55</v>
      </c>
      <c r="J7598">
        <v>1</v>
      </c>
      <c r="K7598">
        <v>6866</v>
      </c>
      <c r="L7598" t="str">
        <f>IFERROR(INDEX(play_attribution!$B$2:$B$328,MATCH(A7598,play_attribution!$A$2:$A$328,0)),"")</f>
        <v/>
      </c>
      <c r="M7598" t="str">
        <f>VLOOKUP(H7598,seller_roster!$A$2:$B$85,2,FALSE)</f>
        <v>Harper Tran</v>
      </c>
      <c r="N7598" t="str">
        <f>VLOOKUP(C7598,accounts!$A$2:$F$9615,2,FALSE)</f>
        <v>Construction</v>
      </c>
      <c r="O7598" t="str">
        <f>VLOOKUP(C7598,accounts!$A$2:$F$9615,3,FALSE)</f>
        <v>$5M-$10M</v>
      </c>
      <c r="P7598" t="str">
        <f>VLOOKUP(C7598,accounts!$A$2:$F$9615,5,FALSE)</f>
        <v>West</v>
      </c>
      <c r="Q7598" t="b">
        <f t="shared" si="120"/>
        <v>1</v>
      </c>
      <c r="R7598" t="e">
        <f>INDEX(removed_duplicate_rows!$A$5:$A$39,MATCH(wins!A7598,removed_duplicate_rows!$A$5:$A$39,0))</f>
        <v>#N/A</v>
      </c>
    </row>
    <row r="7599" spans="1:18" ht="15.75" customHeight="1" x14ac:dyDescent="0.2">
      <c r="A7599" t="s">
        <v>22929</v>
      </c>
      <c r="B7599" t="s">
        <v>22930</v>
      </c>
      <c r="C7599" t="s">
        <v>22931</v>
      </c>
      <c r="D7599" s="10">
        <v>46109</v>
      </c>
      <c r="E7599" t="s">
        <v>19916</v>
      </c>
      <c r="F7599">
        <v>8</v>
      </c>
      <c r="G7599" t="s">
        <v>77</v>
      </c>
      <c r="H7599" t="s">
        <v>133</v>
      </c>
      <c r="I7599" t="s">
        <v>79</v>
      </c>
      <c r="J7599">
        <v>1</v>
      </c>
      <c r="K7599">
        <v>10196</v>
      </c>
      <c r="L7599" t="str">
        <f>IFERROR(INDEX(play_attribution!$B$2:$B$328,MATCH(A7599,play_attribution!$A$2:$A$328,0)),"")</f>
        <v/>
      </c>
      <c r="M7599" t="str">
        <f>VLOOKUP(H7599,seller_roster!$A$2:$B$85,2,FALSE)</f>
        <v>Devon Tran</v>
      </c>
      <c r="N7599" t="str">
        <f>VLOOKUP(C7599,accounts!$A$2:$F$9615,2,FALSE)</f>
        <v>Professional Services</v>
      </c>
      <c r="O7599" t="str">
        <f>VLOOKUP(C7599,accounts!$A$2:$F$9615,3,FALSE)</f>
        <v>$2.5M-$5M</v>
      </c>
      <c r="P7599" t="str">
        <f>VLOOKUP(C7599,accounts!$A$2:$F$9615,5,FALSE)</f>
        <v>West</v>
      </c>
      <c r="Q7599" t="b">
        <f t="shared" si="120"/>
        <v>1</v>
      </c>
      <c r="R7599" t="e">
        <f>INDEX(removed_duplicate_rows!$A$5:$A$39,MATCH(wins!A7599,removed_duplicate_rows!$A$5:$A$39,0))</f>
        <v>#N/A</v>
      </c>
    </row>
    <row r="7600" spans="1:18" ht="15.75" customHeight="1" x14ac:dyDescent="0.2">
      <c r="A7600" t="s">
        <v>22932</v>
      </c>
      <c r="B7600" t="s">
        <v>22933</v>
      </c>
      <c r="C7600" t="s">
        <v>22934</v>
      </c>
      <c r="D7600" s="10">
        <v>46109</v>
      </c>
      <c r="E7600" t="s">
        <v>19916</v>
      </c>
      <c r="F7600">
        <v>8</v>
      </c>
      <c r="G7600" t="s">
        <v>77</v>
      </c>
      <c r="H7600" t="s">
        <v>214</v>
      </c>
      <c r="I7600" t="s">
        <v>79</v>
      </c>
      <c r="J7600">
        <v>1</v>
      </c>
      <c r="K7600">
        <v>7233</v>
      </c>
      <c r="L7600" t="str">
        <f>IFERROR(INDEX(play_attribution!$B$2:$B$328,MATCH(A7600,play_attribution!$A$2:$A$328,0)),"")</f>
        <v/>
      </c>
      <c r="M7600" t="str">
        <f>VLOOKUP(H7600,seller_roster!$A$2:$B$85,2,FALSE)</f>
        <v>Rhea Abadi</v>
      </c>
      <c r="N7600" t="str">
        <f>VLOOKUP(C7600,accounts!$A$2:$F$9615,2,FALSE)</f>
        <v>Logistics</v>
      </c>
      <c r="O7600" t="str">
        <f>VLOOKUP(C7600,accounts!$A$2:$F$9615,3,FALSE)</f>
        <v>$1M-$2.5M</v>
      </c>
      <c r="P7600" t="str">
        <f>VLOOKUP(C7600,accounts!$A$2:$F$9615,5,FALSE)</f>
        <v>West</v>
      </c>
      <c r="Q7600" t="b">
        <f t="shared" si="120"/>
        <v>1</v>
      </c>
      <c r="R7600" t="e">
        <f>INDEX(removed_duplicate_rows!$A$5:$A$39,MATCH(wins!A7600,removed_duplicate_rows!$A$5:$A$39,0))</f>
        <v>#N/A</v>
      </c>
    </row>
    <row r="7601" spans="1:18" ht="15.75" customHeight="1" x14ac:dyDescent="0.2">
      <c r="A7601" t="s">
        <v>22935</v>
      </c>
      <c r="B7601" t="s">
        <v>22936</v>
      </c>
      <c r="C7601" t="s">
        <v>22937</v>
      </c>
      <c r="D7601" s="10">
        <v>46109</v>
      </c>
      <c r="E7601" t="s">
        <v>19916</v>
      </c>
      <c r="F7601">
        <v>8</v>
      </c>
      <c r="G7601" t="s">
        <v>77</v>
      </c>
      <c r="H7601" t="s">
        <v>129</v>
      </c>
      <c r="I7601" t="s">
        <v>79</v>
      </c>
      <c r="J7601">
        <v>1</v>
      </c>
      <c r="K7601">
        <v>9386</v>
      </c>
      <c r="L7601" t="str">
        <f>IFERROR(INDEX(play_attribution!$B$2:$B$328,MATCH(A7601,play_attribution!$A$2:$A$328,0)),"")</f>
        <v/>
      </c>
      <c r="M7601" t="str">
        <f>VLOOKUP(H7601,seller_roster!$A$2:$B$85,2,FALSE)</f>
        <v>Gray Vega</v>
      </c>
      <c r="N7601" t="str">
        <f>VLOOKUP(C7601,accounts!$A$2:$F$9615,2,FALSE)</f>
        <v>Healthcare Services</v>
      </c>
      <c r="O7601" t="str">
        <f>VLOOKUP(C7601,accounts!$A$2:$F$9615,3,FALSE)</f>
        <v>$1M-$2.5M</v>
      </c>
      <c r="P7601" t="str">
        <f>VLOOKUP(C7601,accounts!$A$2:$F$9615,5,FALSE)</f>
        <v>East</v>
      </c>
      <c r="Q7601" t="b">
        <f t="shared" si="120"/>
        <v>1</v>
      </c>
      <c r="R7601" t="e">
        <f>INDEX(removed_duplicate_rows!$A$5:$A$39,MATCH(wins!A7601,removed_duplicate_rows!$A$5:$A$39,0))</f>
        <v>#N/A</v>
      </c>
    </row>
    <row r="7602" spans="1:18" ht="15.75" customHeight="1" x14ac:dyDescent="0.2">
      <c r="A7602" t="s">
        <v>22938</v>
      </c>
      <c r="B7602" t="s">
        <v>22939</v>
      </c>
      <c r="C7602" t="s">
        <v>22940</v>
      </c>
      <c r="D7602" s="10">
        <v>46109</v>
      </c>
      <c r="E7602" t="s">
        <v>19916</v>
      </c>
      <c r="F7602">
        <v>8</v>
      </c>
      <c r="G7602" t="s">
        <v>273</v>
      </c>
      <c r="H7602" t="s">
        <v>285</v>
      </c>
      <c r="I7602" t="s">
        <v>55</v>
      </c>
      <c r="J7602">
        <v>1</v>
      </c>
      <c r="K7602">
        <v>8693</v>
      </c>
      <c r="L7602" t="str">
        <f>IFERROR(INDEX(play_attribution!$B$2:$B$328,MATCH(A7602,play_attribution!$A$2:$A$328,0)),"")</f>
        <v/>
      </c>
      <c r="M7602" t="str">
        <f>VLOOKUP(H7602,seller_roster!$A$2:$B$85,2,FALSE)</f>
        <v>Bryn Lindqvist</v>
      </c>
      <c r="N7602" t="str">
        <f>VLOOKUP(C7602,accounts!$A$2:$F$9615,2,FALSE)</f>
        <v>Hospitality Group</v>
      </c>
      <c r="O7602" t="str">
        <f>VLOOKUP(C7602,accounts!$A$2:$F$9615,3,FALSE)</f>
        <v>$2.5M-$5M</v>
      </c>
      <c r="P7602" t="str">
        <f>VLOOKUP(C7602,accounts!$A$2:$F$9615,5,FALSE)</f>
        <v>East</v>
      </c>
      <c r="Q7602" t="b">
        <f t="shared" si="120"/>
        <v>1</v>
      </c>
      <c r="R7602" t="e">
        <f>INDEX(removed_duplicate_rows!$A$5:$A$39,MATCH(wins!A7602,removed_duplicate_rows!$A$5:$A$39,0))</f>
        <v>#N/A</v>
      </c>
    </row>
    <row r="7603" spans="1:18" ht="15.75" customHeight="1" x14ac:dyDescent="0.2">
      <c r="A7603" t="s">
        <v>22941</v>
      </c>
      <c r="B7603" t="s">
        <v>22942</v>
      </c>
      <c r="C7603" t="s">
        <v>22943</v>
      </c>
      <c r="D7603" s="10">
        <v>46109</v>
      </c>
      <c r="E7603" t="s">
        <v>19916</v>
      </c>
      <c r="F7603">
        <v>8</v>
      </c>
      <c r="G7603" t="s">
        <v>273</v>
      </c>
      <c r="H7603" t="s">
        <v>308</v>
      </c>
      <c r="I7603" t="s">
        <v>55</v>
      </c>
      <c r="J7603">
        <v>1</v>
      </c>
      <c r="K7603">
        <v>9148</v>
      </c>
      <c r="L7603" t="str">
        <f>IFERROR(INDEX(play_attribution!$B$2:$B$328,MATCH(A7603,play_attribution!$A$2:$A$328,0)),"")</f>
        <v/>
      </c>
      <c r="M7603" t="str">
        <f>VLOOKUP(H7603,seller_roster!$A$2:$B$85,2,FALSE)</f>
        <v>Blake Ruiz</v>
      </c>
      <c r="N7603" t="str">
        <f>VLOOKUP(C7603,accounts!$A$2:$F$9615,2,FALSE)</f>
        <v>Logistics</v>
      </c>
      <c r="O7603" t="str">
        <f>VLOOKUP(C7603,accounts!$A$2:$F$9615,3,FALSE)</f>
        <v>$2.5M-$5M</v>
      </c>
      <c r="P7603" t="str">
        <f>VLOOKUP(C7603,accounts!$A$2:$F$9615,5,FALSE)</f>
        <v>East</v>
      </c>
      <c r="Q7603" t="b">
        <f t="shared" si="120"/>
        <v>1</v>
      </c>
      <c r="R7603" t="e">
        <f>INDEX(removed_duplicate_rows!$A$5:$A$39,MATCH(wins!A7603,removed_duplicate_rows!$A$5:$A$39,0))</f>
        <v>#N/A</v>
      </c>
    </row>
    <row r="7604" spans="1:18" ht="15.75" customHeight="1" x14ac:dyDescent="0.2">
      <c r="A7604" t="s">
        <v>22944</v>
      </c>
      <c r="B7604" t="s">
        <v>22945</v>
      </c>
      <c r="C7604" t="s">
        <v>22946</v>
      </c>
      <c r="D7604" s="10">
        <v>46109</v>
      </c>
      <c r="E7604" t="s">
        <v>19916</v>
      </c>
      <c r="F7604">
        <v>8</v>
      </c>
      <c r="G7604" t="s">
        <v>273</v>
      </c>
      <c r="H7604" t="s">
        <v>327</v>
      </c>
      <c r="I7604" t="s">
        <v>79</v>
      </c>
      <c r="J7604">
        <v>1</v>
      </c>
      <c r="K7604">
        <v>8094</v>
      </c>
      <c r="L7604" t="str">
        <f>IFERROR(INDEX(play_attribution!$B$2:$B$328,MATCH(A7604,play_attribution!$A$2:$A$328,0)),"")</f>
        <v/>
      </c>
      <c r="M7604" t="str">
        <f>VLOOKUP(H7604,seller_roster!$A$2:$B$85,2,FALSE)</f>
        <v>Frankie Lindqvist</v>
      </c>
      <c r="N7604" t="str">
        <f>VLOOKUP(C7604,accounts!$A$2:$F$9615,2,FALSE)</f>
        <v>Field Services</v>
      </c>
      <c r="O7604" t="str">
        <f>VLOOKUP(C7604,accounts!$A$2:$F$9615,3,FALSE)</f>
        <v>$5M-$10M</v>
      </c>
      <c r="P7604" t="str">
        <f>VLOOKUP(C7604,accounts!$A$2:$F$9615,5,FALSE)</f>
        <v>Central</v>
      </c>
      <c r="Q7604" t="b">
        <f t="shared" si="120"/>
        <v>1</v>
      </c>
      <c r="R7604" t="e">
        <f>INDEX(removed_duplicate_rows!$A$5:$A$39,MATCH(wins!A7604,removed_duplicate_rows!$A$5:$A$39,0))</f>
        <v>#N/A</v>
      </c>
    </row>
    <row r="7605" spans="1:18" ht="15.75" customHeight="1" x14ac:dyDescent="0.2">
      <c r="A7605" t="s">
        <v>22947</v>
      </c>
      <c r="B7605" t="s">
        <v>22948</v>
      </c>
      <c r="C7605" t="s">
        <v>22949</v>
      </c>
      <c r="D7605" s="10">
        <v>46109</v>
      </c>
      <c r="E7605" t="s">
        <v>19916</v>
      </c>
      <c r="F7605">
        <v>8</v>
      </c>
      <c r="G7605" t="s">
        <v>273</v>
      </c>
      <c r="H7605" t="s">
        <v>727</v>
      </c>
      <c r="I7605" t="s">
        <v>79</v>
      </c>
      <c r="J7605">
        <v>1</v>
      </c>
      <c r="K7605">
        <v>10063</v>
      </c>
      <c r="L7605" t="str">
        <f>IFERROR(INDEX(play_attribution!$B$2:$B$328,MATCH(A7605,play_attribution!$A$2:$A$328,0)),"")</f>
        <v/>
      </c>
      <c r="M7605" t="str">
        <f>VLOOKUP(H7605,seller_roster!$A$2:$B$85,2,FALSE)</f>
        <v>Finley Okafor</v>
      </c>
      <c r="N7605" t="str">
        <f>VLOOKUP(C7605,accounts!$A$2:$F$9615,2,FALSE)</f>
        <v>Manufacturing</v>
      </c>
      <c r="O7605" t="str">
        <f>VLOOKUP(C7605,accounts!$A$2:$F$9615,3,FALSE)</f>
        <v>$5M-$10M</v>
      </c>
      <c r="P7605" t="str">
        <f>VLOOKUP(C7605,accounts!$A$2:$F$9615,5,FALSE)</f>
        <v>Central</v>
      </c>
      <c r="Q7605" t="b">
        <f t="shared" si="120"/>
        <v>1</v>
      </c>
      <c r="R7605" t="e">
        <f>INDEX(removed_duplicate_rows!$A$5:$A$39,MATCH(wins!A7605,removed_duplicate_rows!$A$5:$A$39,0))</f>
        <v>#N/A</v>
      </c>
    </row>
    <row r="7606" spans="1:18" ht="15.75" customHeight="1" x14ac:dyDescent="0.2">
      <c r="A7606" t="s">
        <v>22950</v>
      </c>
      <c r="B7606" t="s">
        <v>22951</v>
      </c>
      <c r="C7606" t="s">
        <v>22952</v>
      </c>
      <c r="D7606" s="10">
        <v>46109</v>
      </c>
      <c r="E7606" t="s">
        <v>19916</v>
      </c>
      <c r="F7606">
        <v>8</v>
      </c>
      <c r="G7606" t="s">
        <v>273</v>
      </c>
      <c r="H7606" t="s">
        <v>312</v>
      </c>
      <c r="I7606" t="s">
        <v>79</v>
      </c>
      <c r="J7606">
        <v>1</v>
      </c>
      <c r="K7606">
        <v>7825</v>
      </c>
      <c r="L7606" t="str">
        <f>IFERROR(INDEX(play_attribution!$B$2:$B$328,MATCH(A7606,play_attribution!$A$2:$A$328,0)),"")</f>
        <v/>
      </c>
      <c r="M7606" t="str">
        <f>VLOOKUP(H7606,seller_roster!$A$2:$B$85,2,FALSE)</f>
        <v>Tatum Osei</v>
      </c>
      <c r="N7606" t="str">
        <f>VLOOKUP(C7606,accounts!$A$2:$F$9615,2,FALSE)</f>
        <v>Professional Services</v>
      </c>
      <c r="O7606" t="str">
        <f>VLOOKUP(C7606,accounts!$A$2:$F$9615,3,FALSE)</f>
        <v>&lt;$1M</v>
      </c>
      <c r="P7606" t="str">
        <f>VLOOKUP(C7606,accounts!$A$2:$F$9615,5,FALSE)</f>
        <v>Central</v>
      </c>
      <c r="Q7606" t="b">
        <f t="shared" si="120"/>
        <v>1</v>
      </c>
      <c r="R7606" t="e">
        <f>INDEX(removed_duplicate_rows!$A$5:$A$39,MATCH(wins!A7606,removed_duplicate_rows!$A$5:$A$39,0))</f>
        <v>#N/A</v>
      </c>
    </row>
    <row r="7607" spans="1:18" ht="15.75" customHeight="1" x14ac:dyDescent="0.2">
      <c r="A7607" t="s">
        <v>22953</v>
      </c>
      <c r="B7607" t="s">
        <v>22954</v>
      </c>
      <c r="C7607" t="s">
        <v>22955</v>
      </c>
      <c r="D7607" s="10">
        <v>46109</v>
      </c>
      <c r="E7607" t="s">
        <v>19916</v>
      </c>
      <c r="F7607">
        <v>8</v>
      </c>
      <c r="G7607" t="s">
        <v>273</v>
      </c>
      <c r="H7607" t="s">
        <v>344</v>
      </c>
      <c r="I7607" t="s">
        <v>55</v>
      </c>
      <c r="J7607">
        <v>1</v>
      </c>
      <c r="K7607">
        <v>8681</v>
      </c>
      <c r="L7607" t="str">
        <f>IFERROR(INDEX(play_attribution!$B$2:$B$328,MATCH(A7607,play_attribution!$A$2:$A$328,0)),"")</f>
        <v/>
      </c>
      <c r="M7607" t="str">
        <f>VLOOKUP(H7607,seller_roster!$A$2:$B$85,2,FALSE)</f>
        <v>Wren Kowalski</v>
      </c>
      <c r="N7607" t="str">
        <f>VLOOKUP(C7607,accounts!$A$2:$F$9615,2,FALSE)</f>
        <v>Retail Multi-Location</v>
      </c>
      <c r="O7607" t="str">
        <f>VLOOKUP(C7607,accounts!$A$2:$F$9615,3,FALSE)</f>
        <v>$5M-$10M</v>
      </c>
      <c r="P7607" t="str">
        <f>VLOOKUP(C7607,accounts!$A$2:$F$9615,5,FALSE)</f>
        <v>East</v>
      </c>
      <c r="Q7607" t="b">
        <f t="shared" si="120"/>
        <v>1</v>
      </c>
      <c r="R7607" t="e">
        <f>INDEX(removed_duplicate_rows!$A$5:$A$39,MATCH(wins!A7607,removed_duplicate_rows!$A$5:$A$39,0))</f>
        <v>#N/A</v>
      </c>
    </row>
    <row r="7608" spans="1:18" ht="15.75" customHeight="1" x14ac:dyDescent="0.2">
      <c r="A7608" t="s">
        <v>22956</v>
      </c>
      <c r="B7608" t="s">
        <v>22957</v>
      </c>
      <c r="C7608" t="s">
        <v>22958</v>
      </c>
      <c r="D7608" s="10">
        <v>46109</v>
      </c>
      <c r="E7608" t="s">
        <v>19916</v>
      </c>
      <c r="F7608">
        <v>8</v>
      </c>
      <c r="G7608" t="s">
        <v>273</v>
      </c>
      <c r="H7608" t="s">
        <v>344</v>
      </c>
      <c r="I7608" t="s">
        <v>79</v>
      </c>
      <c r="J7608">
        <v>1</v>
      </c>
      <c r="K7608">
        <v>9225</v>
      </c>
      <c r="L7608" t="str">
        <f>IFERROR(INDEX(play_attribution!$B$2:$B$328,MATCH(A7608,play_attribution!$A$2:$A$328,0)),"")</f>
        <v/>
      </c>
      <c r="M7608" t="str">
        <f>VLOOKUP(H7608,seller_roster!$A$2:$B$85,2,FALSE)</f>
        <v>Wren Kowalski</v>
      </c>
      <c r="N7608" t="str">
        <f>VLOOKUP(C7608,accounts!$A$2:$F$9615,2,FALSE)</f>
        <v>Professional Services</v>
      </c>
      <c r="O7608" t="str">
        <f>VLOOKUP(C7608,accounts!$A$2:$F$9615,3,FALSE)</f>
        <v>$2.5M-$5M</v>
      </c>
      <c r="P7608" t="str">
        <f>VLOOKUP(C7608,accounts!$A$2:$F$9615,5,FALSE)</f>
        <v>East</v>
      </c>
      <c r="Q7608" t="b">
        <f t="shared" si="120"/>
        <v>1</v>
      </c>
      <c r="R7608" t="e">
        <f>INDEX(removed_duplicate_rows!$A$5:$A$39,MATCH(wins!A7608,removed_duplicate_rows!$A$5:$A$39,0))</f>
        <v>#N/A</v>
      </c>
    </row>
    <row r="7609" spans="1:18" ht="15.75" customHeight="1" x14ac:dyDescent="0.2">
      <c r="A7609" t="s">
        <v>22959</v>
      </c>
      <c r="B7609" t="s">
        <v>22960</v>
      </c>
      <c r="C7609" t="s">
        <v>22961</v>
      </c>
      <c r="D7609" s="10">
        <v>46109</v>
      </c>
      <c r="E7609" t="s">
        <v>19916</v>
      </c>
      <c r="F7609">
        <v>8</v>
      </c>
      <c r="G7609" t="s">
        <v>273</v>
      </c>
      <c r="H7609" t="s">
        <v>337</v>
      </c>
      <c r="I7609" t="s">
        <v>79</v>
      </c>
      <c r="J7609">
        <v>1</v>
      </c>
      <c r="K7609">
        <v>13666</v>
      </c>
      <c r="L7609" t="str">
        <f>IFERROR(INDEX(play_attribution!$B$2:$B$328,MATCH(A7609,play_attribution!$A$2:$A$328,0)),"")</f>
        <v/>
      </c>
      <c r="M7609" t="str">
        <f>VLOOKUP(H7609,seller_roster!$A$2:$B$85,2,FALSE)</f>
        <v>Flor Bianchi</v>
      </c>
      <c r="N7609" t="str">
        <f>VLOOKUP(C7609,accounts!$A$2:$F$9615,2,FALSE)</f>
        <v>Professional Services</v>
      </c>
      <c r="O7609" t="str">
        <f>VLOOKUP(C7609,accounts!$A$2:$F$9615,3,FALSE)</f>
        <v>$2.5M-$5M</v>
      </c>
      <c r="P7609" t="str">
        <f>VLOOKUP(C7609,accounts!$A$2:$F$9615,5,FALSE)</f>
        <v>Central</v>
      </c>
      <c r="Q7609" t="b">
        <f t="shared" si="120"/>
        <v>1</v>
      </c>
      <c r="R7609" t="e">
        <f>INDEX(removed_duplicate_rows!$A$5:$A$39,MATCH(wins!A7609,removed_duplicate_rows!$A$5:$A$39,0))</f>
        <v>#N/A</v>
      </c>
    </row>
    <row r="7610" spans="1:18" ht="15.75" customHeight="1" x14ac:dyDescent="0.2">
      <c r="A7610" t="s">
        <v>22962</v>
      </c>
      <c r="B7610" t="s">
        <v>22963</v>
      </c>
      <c r="C7610" t="s">
        <v>22964</v>
      </c>
      <c r="D7610" s="10">
        <v>46109</v>
      </c>
      <c r="E7610" t="s">
        <v>19916</v>
      </c>
      <c r="F7610">
        <v>8</v>
      </c>
      <c r="G7610" t="s">
        <v>273</v>
      </c>
      <c r="H7610" t="s">
        <v>285</v>
      </c>
      <c r="I7610" t="s">
        <v>79</v>
      </c>
      <c r="J7610">
        <v>1</v>
      </c>
      <c r="K7610">
        <v>11727</v>
      </c>
      <c r="L7610" t="str">
        <f>IFERROR(INDEX(play_attribution!$B$2:$B$328,MATCH(A7610,play_attribution!$A$2:$A$328,0)),"")</f>
        <v/>
      </c>
      <c r="M7610" t="str">
        <f>VLOOKUP(H7610,seller_roster!$A$2:$B$85,2,FALSE)</f>
        <v>Bryn Lindqvist</v>
      </c>
      <c r="N7610" t="str">
        <f>VLOOKUP(C7610,accounts!$A$2:$F$9615,2,FALSE)</f>
        <v>Field Services</v>
      </c>
      <c r="O7610" t="str">
        <f>VLOOKUP(C7610,accounts!$A$2:$F$9615,3,FALSE)</f>
        <v>$5M-$10M</v>
      </c>
      <c r="P7610" t="str">
        <f>VLOOKUP(C7610,accounts!$A$2:$F$9615,5,FALSE)</f>
        <v>Central</v>
      </c>
      <c r="Q7610" t="b">
        <f t="shared" si="120"/>
        <v>1</v>
      </c>
      <c r="R7610" t="e">
        <f>INDEX(removed_duplicate_rows!$A$5:$A$39,MATCH(wins!A7610,removed_duplicate_rows!$A$5:$A$39,0))</f>
        <v>#N/A</v>
      </c>
    </row>
    <row r="7611" spans="1:18" ht="15.75" customHeight="1" x14ac:dyDescent="0.2">
      <c r="A7611" t="s">
        <v>22965</v>
      </c>
      <c r="B7611" t="s">
        <v>22966</v>
      </c>
      <c r="C7611" t="s">
        <v>22967</v>
      </c>
      <c r="D7611" s="10">
        <v>46109</v>
      </c>
      <c r="E7611" t="s">
        <v>19916</v>
      </c>
      <c r="F7611">
        <v>8</v>
      </c>
      <c r="G7611" t="s">
        <v>273</v>
      </c>
      <c r="H7611" t="s">
        <v>727</v>
      </c>
      <c r="I7611" t="s">
        <v>79</v>
      </c>
      <c r="J7611">
        <v>1</v>
      </c>
      <c r="K7611">
        <v>5385</v>
      </c>
      <c r="L7611" t="str">
        <f>IFERROR(INDEX(play_attribution!$B$2:$B$328,MATCH(A7611,play_attribution!$A$2:$A$328,0)),"")</f>
        <v/>
      </c>
      <c r="M7611" t="str">
        <f>VLOOKUP(H7611,seller_roster!$A$2:$B$85,2,FALSE)</f>
        <v>Finley Okafor</v>
      </c>
      <c r="N7611" t="str">
        <f>VLOOKUP(C7611,accounts!$A$2:$F$9615,2,FALSE)</f>
        <v>Manufacturing</v>
      </c>
      <c r="O7611" t="str">
        <f>VLOOKUP(C7611,accounts!$A$2:$F$9615,3,FALSE)</f>
        <v>$2.5M-$5M</v>
      </c>
      <c r="P7611" t="str">
        <f>VLOOKUP(C7611,accounts!$A$2:$F$9615,5,FALSE)</f>
        <v>West</v>
      </c>
      <c r="Q7611" t="b">
        <f t="shared" si="120"/>
        <v>1</v>
      </c>
      <c r="R7611" t="e">
        <f>INDEX(removed_duplicate_rows!$A$5:$A$39,MATCH(wins!A7611,removed_duplicate_rows!$A$5:$A$39,0))</f>
        <v>#N/A</v>
      </c>
    </row>
    <row r="7612" spans="1:18" ht="15.75" customHeight="1" x14ac:dyDescent="0.2">
      <c r="A7612" t="s">
        <v>22968</v>
      </c>
      <c r="B7612" t="s">
        <v>22969</v>
      </c>
      <c r="C7612" t="s">
        <v>22970</v>
      </c>
      <c r="D7612" s="10">
        <v>46109</v>
      </c>
      <c r="E7612" t="s">
        <v>19916</v>
      </c>
      <c r="F7612">
        <v>8</v>
      </c>
      <c r="G7612" t="s">
        <v>273</v>
      </c>
      <c r="H7612" t="s">
        <v>344</v>
      </c>
      <c r="I7612" t="s">
        <v>79</v>
      </c>
      <c r="J7612">
        <v>1</v>
      </c>
      <c r="K7612">
        <v>4970</v>
      </c>
      <c r="L7612" t="str">
        <f>IFERROR(INDEX(play_attribution!$B$2:$B$328,MATCH(A7612,play_attribution!$A$2:$A$328,0)),"")</f>
        <v/>
      </c>
      <c r="M7612" t="str">
        <f>VLOOKUP(H7612,seller_roster!$A$2:$B$85,2,FALSE)</f>
        <v>Wren Kowalski</v>
      </c>
      <c r="N7612" t="str">
        <f>VLOOKUP(C7612,accounts!$A$2:$F$9615,2,FALSE)</f>
        <v>Healthcare Services</v>
      </c>
      <c r="O7612" t="str">
        <f>VLOOKUP(C7612,accounts!$A$2:$F$9615,3,FALSE)</f>
        <v>$2.5M-$5M</v>
      </c>
      <c r="P7612" t="str">
        <f>VLOOKUP(C7612,accounts!$A$2:$F$9615,5,FALSE)</f>
        <v>East</v>
      </c>
      <c r="Q7612" t="b">
        <f t="shared" si="120"/>
        <v>1</v>
      </c>
      <c r="R7612" t="e">
        <f>INDEX(removed_duplicate_rows!$A$5:$A$39,MATCH(wins!A7612,removed_duplicate_rows!$A$5:$A$39,0))</f>
        <v>#N/A</v>
      </c>
    </row>
    <row r="7613" spans="1:18" ht="15.75" customHeight="1" x14ac:dyDescent="0.2">
      <c r="A7613" t="s">
        <v>22971</v>
      </c>
      <c r="B7613" t="s">
        <v>22972</v>
      </c>
      <c r="C7613" t="s">
        <v>22973</v>
      </c>
      <c r="D7613" s="10">
        <v>46109</v>
      </c>
      <c r="E7613" t="s">
        <v>19916</v>
      </c>
      <c r="F7613">
        <v>8</v>
      </c>
      <c r="G7613" t="s">
        <v>273</v>
      </c>
      <c r="H7613" t="s">
        <v>274</v>
      </c>
      <c r="I7613" t="s">
        <v>79</v>
      </c>
      <c r="J7613">
        <v>1</v>
      </c>
      <c r="K7613">
        <v>9093</v>
      </c>
      <c r="L7613" t="str">
        <f>IFERROR(INDEX(play_attribution!$B$2:$B$328,MATCH(A7613,play_attribution!$A$2:$A$328,0)),"")</f>
        <v/>
      </c>
      <c r="M7613" t="str">
        <f>VLOOKUP(H7613,seller_roster!$A$2:$B$85,2,FALSE)</f>
        <v>Shiloh Petrov</v>
      </c>
      <c r="N7613" t="str">
        <f>VLOOKUP(C7613,accounts!$A$2:$F$9615,2,FALSE)</f>
        <v>Nonprofit</v>
      </c>
      <c r="O7613" t="str">
        <f>VLOOKUP(C7613,accounts!$A$2:$F$9615,3,FALSE)</f>
        <v>$5M-$10M</v>
      </c>
      <c r="P7613" t="str">
        <f>VLOOKUP(C7613,accounts!$A$2:$F$9615,5,FALSE)</f>
        <v>Central</v>
      </c>
      <c r="Q7613" t="b">
        <f t="shared" si="120"/>
        <v>1</v>
      </c>
      <c r="R7613" t="e">
        <f>INDEX(removed_duplicate_rows!$A$5:$A$39,MATCH(wins!A7613,removed_duplicate_rows!$A$5:$A$39,0))</f>
        <v>#N/A</v>
      </c>
    </row>
    <row r="7614" spans="1:18" ht="15.75" customHeight="1" x14ac:dyDescent="0.2">
      <c r="A7614" t="s">
        <v>22974</v>
      </c>
      <c r="B7614" t="s">
        <v>22975</v>
      </c>
      <c r="C7614" t="s">
        <v>22976</v>
      </c>
      <c r="D7614" s="10">
        <v>46109</v>
      </c>
      <c r="E7614" t="s">
        <v>19916</v>
      </c>
      <c r="F7614">
        <v>8</v>
      </c>
      <c r="G7614" t="s">
        <v>273</v>
      </c>
      <c r="H7614" t="s">
        <v>327</v>
      </c>
      <c r="I7614" t="s">
        <v>55</v>
      </c>
      <c r="J7614">
        <v>1</v>
      </c>
      <c r="K7614">
        <v>9477</v>
      </c>
      <c r="L7614" t="str">
        <f>IFERROR(INDEX(play_attribution!$B$2:$B$328,MATCH(A7614,play_attribution!$A$2:$A$328,0)),"")</f>
        <v/>
      </c>
      <c r="M7614" t="str">
        <f>VLOOKUP(H7614,seller_roster!$A$2:$B$85,2,FALSE)</f>
        <v>Frankie Lindqvist</v>
      </c>
      <c r="N7614" t="str">
        <f>VLOOKUP(C7614,accounts!$A$2:$F$9615,2,FALSE)</f>
        <v>Wholesale &amp; Distribution</v>
      </c>
      <c r="O7614" t="str">
        <f>VLOOKUP(C7614,accounts!$A$2:$F$9615,3,FALSE)</f>
        <v>$2.5M-$5M</v>
      </c>
      <c r="P7614" t="str">
        <f>VLOOKUP(C7614,accounts!$A$2:$F$9615,5,FALSE)</f>
        <v>Central</v>
      </c>
      <c r="Q7614" t="b">
        <f t="shared" si="120"/>
        <v>1</v>
      </c>
      <c r="R7614" t="e">
        <f>INDEX(removed_duplicate_rows!$A$5:$A$39,MATCH(wins!A7614,removed_duplicate_rows!$A$5:$A$39,0))</f>
        <v>#N/A</v>
      </c>
    </row>
    <row r="7615" spans="1:18" ht="15.75" customHeight="1" x14ac:dyDescent="0.2">
      <c r="A7615" t="s">
        <v>22977</v>
      </c>
      <c r="B7615" t="s">
        <v>22978</v>
      </c>
      <c r="C7615" t="s">
        <v>22979</v>
      </c>
      <c r="D7615" s="10">
        <v>46109</v>
      </c>
      <c r="E7615" t="s">
        <v>19916</v>
      </c>
      <c r="F7615">
        <v>8</v>
      </c>
      <c r="G7615" t="s">
        <v>273</v>
      </c>
      <c r="H7615" t="s">
        <v>755</v>
      </c>
      <c r="I7615" t="s">
        <v>55</v>
      </c>
      <c r="J7615">
        <v>1</v>
      </c>
      <c r="K7615">
        <v>9156</v>
      </c>
      <c r="L7615" t="str">
        <f>IFERROR(INDEX(play_attribution!$B$2:$B$328,MATCH(A7615,play_attribution!$A$2:$A$328,0)),"")</f>
        <v/>
      </c>
      <c r="M7615" t="str">
        <f>VLOOKUP(H7615,seller_roster!$A$2:$B$85,2,FALSE)</f>
        <v>Jesse Silva</v>
      </c>
      <c r="N7615" t="str">
        <f>VLOOKUP(C7615,accounts!$A$2:$F$9615,2,FALSE)</f>
        <v>Field Services</v>
      </c>
      <c r="O7615" t="str">
        <f>VLOOKUP(C7615,accounts!$A$2:$F$9615,3,FALSE)</f>
        <v>$2.5M-$5M</v>
      </c>
      <c r="P7615" t="str">
        <f>VLOOKUP(C7615,accounts!$A$2:$F$9615,5,FALSE)</f>
        <v>West</v>
      </c>
      <c r="Q7615" t="b">
        <f t="shared" si="120"/>
        <v>1</v>
      </c>
      <c r="R7615" t="e">
        <f>INDEX(removed_duplicate_rows!$A$5:$A$39,MATCH(wins!A7615,removed_duplicate_rows!$A$5:$A$39,0))</f>
        <v>#N/A</v>
      </c>
    </row>
    <row r="7616" spans="1:18" ht="15.75" customHeight="1" x14ac:dyDescent="0.2">
      <c r="A7616" t="s">
        <v>22980</v>
      </c>
      <c r="B7616" t="s">
        <v>22981</v>
      </c>
      <c r="C7616" t="s">
        <v>22982</v>
      </c>
      <c r="D7616" s="10">
        <v>46109</v>
      </c>
      <c r="E7616" t="s">
        <v>19916</v>
      </c>
      <c r="F7616">
        <v>8</v>
      </c>
      <c r="G7616" t="s">
        <v>273</v>
      </c>
      <c r="H7616" t="s">
        <v>285</v>
      </c>
      <c r="I7616" t="s">
        <v>79</v>
      </c>
      <c r="J7616">
        <v>1</v>
      </c>
      <c r="K7616">
        <v>10199</v>
      </c>
      <c r="L7616" t="str">
        <f>IFERROR(INDEX(play_attribution!$B$2:$B$328,MATCH(A7616,play_attribution!$A$2:$A$328,0)),"")</f>
        <v/>
      </c>
      <c r="M7616" t="str">
        <f>VLOOKUP(H7616,seller_roster!$A$2:$B$85,2,FALSE)</f>
        <v>Bryn Lindqvist</v>
      </c>
      <c r="N7616" t="str">
        <f>VLOOKUP(C7616,accounts!$A$2:$F$9615,2,FALSE)</f>
        <v>Professional Services</v>
      </c>
      <c r="O7616" t="str">
        <f>VLOOKUP(C7616,accounts!$A$2:$F$9615,3,FALSE)</f>
        <v>$2.5M-$5M</v>
      </c>
      <c r="P7616" t="str">
        <f>VLOOKUP(C7616,accounts!$A$2:$F$9615,5,FALSE)</f>
        <v>East</v>
      </c>
      <c r="Q7616" t="b">
        <f t="shared" si="120"/>
        <v>1</v>
      </c>
      <c r="R7616" t="e">
        <f>INDEX(removed_duplicate_rows!$A$5:$A$39,MATCH(wins!A7616,removed_duplicate_rows!$A$5:$A$39,0))</f>
        <v>#N/A</v>
      </c>
    </row>
    <row r="7617" spans="1:18" ht="15.75" customHeight="1" x14ac:dyDescent="0.2">
      <c r="A7617" t="s">
        <v>22983</v>
      </c>
      <c r="B7617" t="s">
        <v>22984</v>
      </c>
      <c r="C7617" t="s">
        <v>22985</v>
      </c>
      <c r="D7617" s="10">
        <v>46109</v>
      </c>
      <c r="E7617" t="s">
        <v>19916</v>
      </c>
      <c r="F7617">
        <v>8</v>
      </c>
      <c r="G7617" t="s">
        <v>273</v>
      </c>
      <c r="H7617" t="s">
        <v>293</v>
      </c>
      <c r="I7617" t="s">
        <v>55</v>
      </c>
      <c r="J7617">
        <v>1</v>
      </c>
      <c r="K7617">
        <v>10017</v>
      </c>
      <c r="L7617" t="str">
        <f>IFERROR(INDEX(play_attribution!$B$2:$B$328,MATCH(A7617,play_attribution!$A$2:$A$328,0)),"")</f>
        <v/>
      </c>
      <c r="M7617" t="str">
        <f>VLOOKUP(H7617,seller_roster!$A$2:$B$85,2,FALSE)</f>
        <v>Hayden Sorensen</v>
      </c>
      <c r="N7617" t="str">
        <f>VLOOKUP(C7617,accounts!$A$2:$F$9615,2,FALSE)</f>
        <v>Construction</v>
      </c>
      <c r="O7617" t="str">
        <f>VLOOKUP(C7617,accounts!$A$2:$F$9615,3,FALSE)</f>
        <v>$2.5M-$5M</v>
      </c>
      <c r="P7617" t="str">
        <f>VLOOKUP(C7617,accounts!$A$2:$F$9615,5,FALSE)</f>
        <v>Central</v>
      </c>
      <c r="Q7617" t="b">
        <f t="shared" si="120"/>
        <v>1</v>
      </c>
      <c r="R7617" t="e">
        <f>INDEX(removed_duplicate_rows!$A$5:$A$39,MATCH(wins!A7617,removed_duplicate_rows!$A$5:$A$39,0))</f>
        <v>#N/A</v>
      </c>
    </row>
    <row r="7618" spans="1:18" ht="15.75" customHeight="1" x14ac:dyDescent="0.2">
      <c r="A7618" t="s">
        <v>22986</v>
      </c>
      <c r="B7618" t="s">
        <v>22987</v>
      </c>
      <c r="C7618" t="s">
        <v>22988</v>
      </c>
      <c r="D7618" s="10">
        <v>46109</v>
      </c>
      <c r="E7618" t="s">
        <v>19916</v>
      </c>
      <c r="F7618">
        <v>8</v>
      </c>
      <c r="G7618" t="s">
        <v>273</v>
      </c>
      <c r="H7618" t="s">
        <v>301</v>
      </c>
      <c r="I7618" t="s">
        <v>55</v>
      </c>
      <c r="J7618">
        <v>1</v>
      </c>
      <c r="K7618">
        <v>8669</v>
      </c>
      <c r="L7618" t="str">
        <f>IFERROR(INDEX(play_attribution!$B$2:$B$328,MATCH(A7618,play_attribution!$A$2:$A$328,0)),"")</f>
        <v/>
      </c>
      <c r="M7618" t="str">
        <f>VLOOKUP(H7618,seller_roster!$A$2:$B$85,2,FALSE)</f>
        <v>Pia Marsh</v>
      </c>
      <c r="N7618" t="str">
        <f>VLOOKUP(C7618,accounts!$A$2:$F$9615,2,FALSE)</f>
        <v>Wholesale &amp; Distribution</v>
      </c>
      <c r="O7618" t="str">
        <f>VLOOKUP(C7618,accounts!$A$2:$F$9615,3,FALSE)</f>
        <v>$2.5M-$5M</v>
      </c>
      <c r="P7618" t="str">
        <f>VLOOKUP(C7618,accounts!$A$2:$F$9615,5,FALSE)</f>
        <v>Central</v>
      </c>
      <c r="Q7618" t="b">
        <f t="shared" si="120"/>
        <v>1</v>
      </c>
      <c r="R7618" t="e">
        <f>INDEX(removed_duplicate_rows!$A$5:$A$39,MATCH(wins!A7618,removed_duplicate_rows!$A$5:$A$39,0))</f>
        <v>#N/A</v>
      </c>
    </row>
    <row r="7619" spans="1:18" ht="15.75" customHeight="1" x14ac:dyDescent="0.2">
      <c r="A7619" t="s">
        <v>22989</v>
      </c>
      <c r="B7619" t="s">
        <v>22990</v>
      </c>
      <c r="C7619" t="s">
        <v>22991</v>
      </c>
      <c r="D7619" s="10">
        <v>46109</v>
      </c>
      <c r="E7619" t="s">
        <v>19916</v>
      </c>
      <c r="F7619">
        <v>8</v>
      </c>
      <c r="G7619" t="s">
        <v>273</v>
      </c>
      <c r="H7619" t="s">
        <v>293</v>
      </c>
      <c r="I7619" t="s">
        <v>79</v>
      </c>
      <c r="J7619">
        <v>1</v>
      </c>
      <c r="K7619">
        <v>15134</v>
      </c>
      <c r="L7619" t="str">
        <f>IFERROR(INDEX(play_attribution!$B$2:$B$328,MATCH(A7619,play_attribution!$A$2:$A$328,0)),"")</f>
        <v/>
      </c>
      <c r="M7619" t="str">
        <f>VLOOKUP(H7619,seller_roster!$A$2:$B$85,2,FALSE)</f>
        <v>Hayden Sorensen</v>
      </c>
      <c r="N7619" t="str">
        <f>VLOOKUP(C7619,accounts!$A$2:$F$9615,2,FALSE)</f>
        <v>Nonprofit</v>
      </c>
      <c r="O7619" t="str">
        <f>VLOOKUP(C7619,accounts!$A$2:$F$9615,3,FALSE)</f>
        <v>$2.5M-$5M</v>
      </c>
      <c r="P7619" t="str">
        <f>VLOOKUP(C7619,accounts!$A$2:$F$9615,5,FALSE)</f>
        <v>East</v>
      </c>
      <c r="Q7619" t="b">
        <f t="shared" si="120"/>
        <v>1</v>
      </c>
      <c r="R7619" t="e">
        <f>INDEX(removed_duplicate_rows!$A$5:$A$39,MATCH(wins!A7619,removed_duplicate_rows!$A$5:$A$39,0))</f>
        <v>#N/A</v>
      </c>
    </row>
    <row r="7620" spans="1:18" ht="15.75" customHeight="1" x14ac:dyDescent="0.2">
      <c r="A7620" t="s">
        <v>22992</v>
      </c>
      <c r="B7620" t="s">
        <v>22993</v>
      </c>
      <c r="C7620" t="s">
        <v>22994</v>
      </c>
      <c r="D7620" s="10">
        <v>46109</v>
      </c>
      <c r="E7620" t="s">
        <v>19916</v>
      </c>
      <c r="F7620">
        <v>8</v>
      </c>
      <c r="G7620" t="s">
        <v>273</v>
      </c>
      <c r="H7620" t="s">
        <v>327</v>
      </c>
      <c r="I7620" t="s">
        <v>55</v>
      </c>
      <c r="J7620">
        <v>1</v>
      </c>
      <c r="K7620">
        <v>8881</v>
      </c>
      <c r="L7620" t="str">
        <f>IFERROR(INDEX(play_attribution!$B$2:$B$328,MATCH(A7620,play_attribution!$A$2:$A$328,0)),"")</f>
        <v/>
      </c>
      <c r="M7620" t="str">
        <f>VLOOKUP(H7620,seller_roster!$A$2:$B$85,2,FALSE)</f>
        <v>Frankie Lindqvist</v>
      </c>
      <c r="N7620" t="str">
        <f>VLOOKUP(C7620,accounts!$A$2:$F$9615,2,FALSE)</f>
        <v>Manufacturing</v>
      </c>
      <c r="O7620" t="str">
        <f>VLOOKUP(C7620,accounts!$A$2:$F$9615,3,FALSE)</f>
        <v>$5M-$10M</v>
      </c>
      <c r="P7620" t="str">
        <f>VLOOKUP(C7620,accounts!$A$2:$F$9615,5,FALSE)</f>
        <v>East</v>
      </c>
      <c r="Q7620" t="b">
        <f t="shared" si="120"/>
        <v>1</v>
      </c>
      <c r="R7620" t="e">
        <f>INDEX(removed_duplicate_rows!$A$5:$A$39,MATCH(wins!A7620,removed_duplicate_rows!$A$5:$A$39,0))</f>
        <v>#N/A</v>
      </c>
    </row>
    <row r="7621" spans="1:18" ht="15.75" customHeight="1" x14ac:dyDescent="0.2">
      <c r="A7621" t="s">
        <v>22995</v>
      </c>
      <c r="B7621" t="s">
        <v>22996</v>
      </c>
      <c r="C7621" t="s">
        <v>22997</v>
      </c>
      <c r="D7621" s="10">
        <v>46109</v>
      </c>
      <c r="E7621" t="s">
        <v>19916</v>
      </c>
      <c r="F7621">
        <v>8</v>
      </c>
      <c r="G7621" t="s">
        <v>273</v>
      </c>
      <c r="H7621" t="s">
        <v>312</v>
      </c>
      <c r="I7621" t="s">
        <v>79</v>
      </c>
      <c r="J7621">
        <v>1</v>
      </c>
      <c r="K7621">
        <v>10441</v>
      </c>
      <c r="L7621" t="str">
        <f>IFERROR(INDEX(play_attribution!$B$2:$B$328,MATCH(A7621,play_attribution!$A$2:$A$328,0)),"")</f>
        <v/>
      </c>
      <c r="M7621" t="str">
        <f>VLOOKUP(H7621,seller_roster!$A$2:$B$85,2,FALSE)</f>
        <v>Tatum Osei</v>
      </c>
      <c r="N7621" t="str">
        <f>VLOOKUP(C7621,accounts!$A$2:$F$9615,2,FALSE)</f>
        <v>Logistics</v>
      </c>
      <c r="O7621" t="str">
        <f>VLOOKUP(C7621,accounts!$A$2:$F$9615,3,FALSE)</f>
        <v>$5M-$10M</v>
      </c>
      <c r="P7621" t="str">
        <f>VLOOKUP(C7621,accounts!$A$2:$F$9615,5,FALSE)</f>
        <v>West</v>
      </c>
      <c r="Q7621" t="b">
        <f t="shared" si="120"/>
        <v>1</v>
      </c>
      <c r="R7621" t="e">
        <f>INDEX(removed_duplicate_rows!$A$5:$A$39,MATCH(wins!A7621,removed_duplicate_rows!$A$5:$A$39,0))</f>
        <v>#N/A</v>
      </c>
    </row>
    <row r="7622" spans="1:18" ht="15.75" customHeight="1" x14ac:dyDescent="0.2">
      <c r="A7622" t="s">
        <v>22998</v>
      </c>
      <c r="B7622" t="s">
        <v>22999</v>
      </c>
      <c r="C7622" t="s">
        <v>23000</v>
      </c>
      <c r="D7622" s="10">
        <v>46109</v>
      </c>
      <c r="E7622" t="s">
        <v>19916</v>
      </c>
      <c r="F7622">
        <v>8</v>
      </c>
      <c r="G7622" t="s">
        <v>273</v>
      </c>
      <c r="H7622" t="s">
        <v>274</v>
      </c>
      <c r="I7622" t="s">
        <v>55</v>
      </c>
      <c r="J7622">
        <v>1</v>
      </c>
      <c r="K7622">
        <v>11425</v>
      </c>
      <c r="L7622" t="str">
        <f>IFERROR(INDEX(play_attribution!$B$2:$B$328,MATCH(A7622,play_attribution!$A$2:$A$328,0)),"")</f>
        <v/>
      </c>
      <c r="M7622" t="str">
        <f>VLOOKUP(H7622,seller_roster!$A$2:$B$85,2,FALSE)</f>
        <v>Shiloh Petrov</v>
      </c>
      <c r="N7622" t="str">
        <f>VLOOKUP(C7622,accounts!$A$2:$F$9615,2,FALSE)</f>
        <v>Field Services</v>
      </c>
      <c r="O7622" t="str">
        <f>VLOOKUP(C7622,accounts!$A$2:$F$9615,3,FALSE)</f>
        <v>$2.5M-$5M</v>
      </c>
      <c r="P7622" t="str">
        <f>VLOOKUP(C7622,accounts!$A$2:$F$9615,5,FALSE)</f>
        <v>East</v>
      </c>
      <c r="Q7622" t="b">
        <f t="shared" si="120"/>
        <v>1</v>
      </c>
      <c r="R7622" t="e">
        <f>INDEX(removed_duplicate_rows!$A$5:$A$39,MATCH(wins!A7622,removed_duplicate_rows!$A$5:$A$39,0))</f>
        <v>#N/A</v>
      </c>
    </row>
    <row r="7623" spans="1:18" ht="15.75" customHeight="1" x14ac:dyDescent="0.2">
      <c r="A7623" t="s">
        <v>23001</v>
      </c>
      <c r="B7623" t="s">
        <v>23002</v>
      </c>
      <c r="C7623" t="s">
        <v>23003</v>
      </c>
      <c r="D7623" s="10">
        <v>46109</v>
      </c>
      <c r="E7623" t="s">
        <v>19916</v>
      </c>
      <c r="F7623">
        <v>8</v>
      </c>
      <c r="G7623" t="s">
        <v>273</v>
      </c>
      <c r="H7623" t="s">
        <v>278</v>
      </c>
      <c r="I7623" t="s">
        <v>55</v>
      </c>
      <c r="J7623">
        <v>1</v>
      </c>
      <c r="K7623">
        <v>8349</v>
      </c>
      <c r="L7623" t="str">
        <f>IFERROR(INDEX(play_attribution!$B$2:$B$328,MATCH(A7623,play_attribution!$A$2:$A$328,0)),"")</f>
        <v/>
      </c>
      <c r="M7623" t="str">
        <f>VLOOKUP(H7623,seller_roster!$A$2:$B$85,2,FALSE)</f>
        <v>Kira Bianchi</v>
      </c>
      <c r="N7623" t="str">
        <f>VLOOKUP(C7623,accounts!$A$2:$F$9615,2,FALSE)</f>
        <v>Field Services</v>
      </c>
      <c r="O7623" t="str">
        <f>VLOOKUP(C7623,accounts!$A$2:$F$9615,3,FALSE)</f>
        <v>$2.5M-$5M</v>
      </c>
      <c r="P7623" t="str">
        <f>VLOOKUP(C7623,accounts!$A$2:$F$9615,5,FALSE)</f>
        <v>East</v>
      </c>
      <c r="Q7623" t="b">
        <f t="shared" si="120"/>
        <v>1</v>
      </c>
      <c r="R7623" t="e">
        <f>INDEX(removed_duplicate_rows!$A$5:$A$39,MATCH(wins!A7623,removed_duplicate_rows!$A$5:$A$39,0))</f>
        <v>#N/A</v>
      </c>
    </row>
    <row r="7624" spans="1:18" ht="15.75" customHeight="1" x14ac:dyDescent="0.2">
      <c r="A7624" t="s">
        <v>23004</v>
      </c>
      <c r="B7624" t="s">
        <v>23005</v>
      </c>
      <c r="C7624" t="s">
        <v>23006</v>
      </c>
      <c r="D7624" s="10">
        <v>46109</v>
      </c>
      <c r="E7624" t="s">
        <v>19916</v>
      </c>
      <c r="F7624">
        <v>8</v>
      </c>
      <c r="G7624" t="s">
        <v>273</v>
      </c>
      <c r="H7624" t="s">
        <v>755</v>
      </c>
      <c r="I7624" t="s">
        <v>79</v>
      </c>
      <c r="J7624">
        <v>1</v>
      </c>
      <c r="K7624">
        <v>11952</v>
      </c>
      <c r="L7624" t="str">
        <f>IFERROR(INDEX(play_attribution!$B$2:$B$328,MATCH(A7624,play_attribution!$A$2:$A$328,0)),"")</f>
        <v/>
      </c>
      <c r="M7624" t="str">
        <f>VLOOKUP(H7624,seller_roster!$A$2:$B$85,2,FALSE)</f>
        <v>Jesse Silva</v>
      </c>
      <c r="N7624" t="str">
        <f>VLOOKUP(C7624,accounts!$A$2:$F$9615,2,FALSE)</f>
        <v>Field Services</v>
      </c>
      <c r="O7624" t="str">
        <f>VLOOKUP(C7624,accounts!$A$2:$F$9615,3,FALSE)</f>
        <v>$2.5M-$5M</v>
      </c>
      <c r="P7624" t="str">
        <f>VLOOKUP(C7624,accounts!$A$2:$F$9615,5,FALSE)</f>
        <v>East</v>
      </c>
      <c r="Q7624" t="b">
        <f t="shared" si="120"/>
        <v>1</v>
      </c>
      <c r="R7624" t="e">
        <f>INDEX(removed_duplicate_rows!$A$5:$A$39,MATCH(wins!A7624,removed_duplicate_rows!$A$5:$A$39,0))</f>
        <v>#N/A</v>
      </c>
    </row>
    <row r="7625" spans="1:18" ht="15.75" customHeight="1" x14ac:dyDescent="0.2">
      <c r="A7625" t="s">
        <v>23007</v>
      </c>
      <c r="B7625" t="s">
        <v>23008</v>
      </c>
      <c r="C7625" t="s">
        <v>23009</v>
      </c>
      <c r="D7625" s="10">
        <v>46109</v>
      </c>
      <c r="E7625" t="s">
        <v>19916</v>
      </c>
      <c r="F7625">
        <v>8</v>
      </c>
      <c r="G7625" t="s">
        <v>273</v>
      </c>
      <c r="H7625" t="s">
        <v>278</v>
      </c>
      <c r="I7625" t="s">
        <v>79</v>
      </c>
      <c r="J7625">
        <v>1</v>
      </c>
      <c r="K7625">
        <v>10171</v>
      </c>
      <c r="L7625" t="str">
        <f>IFERROR(INDEX(play_attribution!$B$2:$B$328,MATCH(A7625,play_attribution!$A$2:$A$328,0)),"")</f>
        <v/>
      </c>
      <c r="M7625" t="str">
        <f>VLOOKUP(H7625,seller_roster!$A$2:$B$85,2,FALSE)</f>
        <v>Kira Bianchi</v>
      </c>
      <c r="N7625" t="str">
        <f>VLOOKUP(C7625,accounts!$A$2:$F$9615,2,FALSE)</f>
        <v>Retail Multi-Location</v>
      </c>
      <c r="O7625" t="str">
        <f>VLOOKUP(C7625,accounts!$A$2:$F$9615,3,FALSE)</f>
        <v>$2.5M-$5M</v>
      </c>
      <c r="P7625" t="str">
        <f>VLOOKUP(C7625,accounts!$A$2:$F$9615,5,FALSE)</f>
        <v>Central</v>
      </c>
      <c r="Q7625" t="b">
        <f t="shared" si="120"/>
        <v>1</v>
      </c>
      <c r="R7625" t="e">
        <f>INDEX(removed_duplicate_rows!$A$5:$A$39,MATCH(wins!A7625,removed_duplicate_rows!$A$5:$A$39,0))</f>
        <v>#N/A</v>
      </c>
    </row>
    <row r="7626" spans="1:18" ht="15.75" customHeight="1" x14ac:dyDescent="0.2">
      <c r="A7626" t="s">
        <v>23010</v>
      </c>
      <c r="B7626" t="s">
        <v>23011</v>
      </c>
      <c r="C7626" t="s">
        <v>23012</v>
      </c>
      <c r="D7626" s="10">
        <v>46109</v>
      </c>
      <c r="E7626" t="s">
        <v>19916</v>
      </c>
      <c r="F7626">
        <v>8</v>
      </c>
      <c r="G7626" t="s">
        <v>273</v>
      </c>
      <c r="H7626" t="s">
        <v>293</v>
      </c>
      <c r="I7626" t="s">
        <v>79</v>
      </c>
      <c r="J7626">
        <v>1</v>
      </c>
      <c r="K7626">
        <v>8854</v>
      </c>
      <c r="L7626" t="str">
        <f>IFERROR(INDEX(play_attribution!$B$2:$B$328,MATCH(A7626,play_attribution!$A$2:$A$328,0)),"")</f>
        <v/>
      </c>
      <c r="M7626" t="str">
        <f>VLOOKUP(H7626,seller_roster!$A$2:$B$85,2,FALSE)</f>
        <v>Hayden Sorensen</v>
      </c>
      <c r="N7626" t="str">
        <f>VLOOKUP(C7626,accounts!$A$2:$F$9615,2,FALSE)</f>
        <v>Construction</v>
      </c>
      <c r="O7626" t="str">
        <f>VLOOKUP(C7626,accounts!$A$2:$F$9615,3,FALSE)</f>
        <v>$5M-$10M</v>
      </c>
      <c r="P7626" t="str">
        <f>VLOOKUP(C7626,accounts!$A$2:$F$9615,5,FALSE)</f>
        <v>East</v>
      </c>
      <c r="Q7626" t="b">
        <f t="shared" si="120"/>
        <v>1</v>
      </c>
      <c r="R7626" t="e">
        <f>INDEX(removed_duplicate_rows!$A$5:$A$39,MATCH(wins!A7626,removed_duplicate_rows!$A$5:$A$39,0))</f>
        <v>#N/A</v>
      </c>
    </row>
    <row r="7627" spans="1:18" ht="15.75" customHeight="1" x14ac:dyDescent="0.2">
      <c r="A7627" t="s">
        <v>23013</v>
      </c>
      <c r="B7627" t="s">
        <v>23014</v>
      </c>
      <c r="C7627" t="s">
        <v>23015</v>
      </c>
      <c r="D7627" s="10">
        <v>46109</v>
      </c>
      <c r="E7627" t="s">
        <v>19916</v>
      </c>
      <c r="F7627">
        <v>8</v>
      </c>
      <c r="G7627" t="s">
        <v>273</v>
      </c>
      <c r="H7627" t="s">
        <v>670</v>
      </c>
      <c r="I7627" t="s">
        <v>79</v>
      </c>
      <c r="J7627">
        <v>1</v>
      </c>
      <c r="K7627">
        <v>7381</v>
      </c>
      <c r="L7627" t="str">
        <f>IFERROR(INDEX(play_attribution!$B$2:$B$328,MATCH(A7627,play_attribution!$A$2:$A$328,0)),"")</f>
        <v/>
      </c>
      <c r="M7627" t="str">
        <f>VLOOKUP(H7627,seller_roster!$A$2:$B$85,2,FALSE)</f>
        <v>True Kowalski</v>
      </c>
      <c r="N7627" t="str">
        <f>VLOOKUP(C7627,accounts!$A$2:$F$9615,2,FALSE)</f>
        <v>Construction</v>
      </c>
      <c r="O7627" t="str">
        <f>VLOOKUP(C7627,accounts!$A$2:$F$9615,3,FALSE)</f>
        <v>&gt;$10M</v>
      </c>
      <c r="P7627" t="str">
        <f>VLOOKUP(C7627,accounts!$A$2:$F$9615,5,FALSE)</f>
        <v>West</v>
      </c>
      <c r="Q7627" t="b">
        <f t="shared" si="120"/>
        <v>1</v>
      </c>
      <c r="R7627" t="e">
        <f>INDEX(removed_duplicate_rows!$A$5:$A$39,MATCH(wins!A7627,removed_duplicate_rows!$A$5:$A$39,0))</f>
        <v>#N/A</v>
      </c>
    </row>
    <row r="7628" spans="1:18" ht="15.75" customHeight="1" x14ac:dyDescent="0.2">
      <c r="A7628" t="s">
        <v>23016</v>
      </c>
      <c r="B7628" t="s">
        <v>23017</v>
      </c>
      <c r="C7628" t="s">
        <v>23018</v>
      </c>
      <c r="D7628" s="10">
        <v>46109</v>
      </c>
      <c r="E7628" t="s">
        <v>19916</v>
      </c>
      <c r="F7628">
        <v>8</v>
      </c>
      <c r="G7628" t="s">
        <v>273</v>
      </c>
      <c r="H7628" t="s">
        <v>319</v>
      </c>
      <c r="I7628" t="s">
        <v>55</v>
      </c>
      <c r="J7628">
        <v>1</v>
      </c>
      <c r="K7628">
        <v>11553</v>
      </c>
      <c r="L7628" t="str">
        <f>IFERROR(INDEX(play_attribution!$B$2:$B$328,MATCH(A7628,play_attribution!$A$2:$A$328,0)),"")</f>
        <v/>
      </c>
      <c r="M7628" t="str">
        <f>VLOOKUP(H7628,seller_roster!$A$2:$B$85,2,FALSE)</f>
        <v>Nia Kowalski</v>
      </c>
      <c r="N7628" t="str">
        <f>VLOOKUP(C7628,accounts!$A$2:$F$9615,2,FALSE)</f>
        <v>Professional Services</v>
      </c>
      <c r="O7628" t="str">
        <f>VLOOKUP(C7628,accounts!$A$2:$F$9615,3,FALSE)</f>
        <v>$5M-$10M</v>
      </c>
      <c r="P7628" t="str">
        <f>VLOOKUP(C7628,accounts!$A$2:$F$9615,5,FALSE)</f>
        <v>Central</v>
      </c>
      <c r="Q7628" t="b">
        <f t="shared" si="120"/>
        <v>1</v>
      </c>
      <c r="R7628" t="e">
        <f>INDEX(removed_duplicate_rows!$A$5:$A$39,MATCH(wins!A7628,removed_duplicate_rows!$A$5:$A$39,0))</f>
        <v>#N/A</v>
      </c>
    </row>
    <row r="7629" spans="1:18" ht="15.75" customHeight="1" x14ac:dyDescent="0.2">
      <c r="A7629" t="s">
        <v>23019</v>
      </c>
      <c r="B7629" t="s">
        <v>23020</v>
      </c>
      <c r="C7629" t="s">
        <v>23021</v>
      </c>
      <c r="D7629" s="10">
        <v>46109</v>
      </c>
      <c r="E7629" t="s">
        <v>19916</v>
      </c>
      <c r="F7629">
        <v>8</v>
      </c>
      <c r="G7629" t="s">
        <v>273</v>
      </c>
      <c r="H7629" t="s">
        <v>344</v>
      </c>
      <c r="I7629" t="s">
        <v>79</v>
      </c>
      <c r="J7629">
        <v>1</v>
      </c>
      <c r="K7629">
        <v>6728</v>
      </c>
      <c r="L7629" t="str">
        <f>IFERROR(INDEX(play_attribution!$B$2:$B$328,MATCH(A7629,play_attribution!$A$2:$A$328,0)),"")</f>
        <v/>
      </c>
      <c r="M7629" t="str">
        <f>VLOOKUP(H7629,seller_roster!$A$2:$B$85,2,FALSE)</f>
        <v>Wren Kowalski</v>
      </c>
      <c r="N7629" t="str">
        <f>VLOOKUP(C7629,accounts!$A$2:$F$9615,2,FALSE)</f>
        <v>Construction</v>
      </c>
      <c r="O7629" t="str">
        <f>VLOOKUP(C7629,accounts!$A$2:$F$9615,3,FALSE)</f>
        <v>$2.5M-$5M</v>
      </c>
      <c r="P7629" t="str">
        <f>VLOOKUP(C7629,accounts!$A$2:$F$9615,5,FALSE)</f>
        <v>Central</v>
      </c>
      <c r="Q7629" t="b">
        <f t="shared" si="120"/>
        <v>1</v>
      </c>
      <c r="R7629" t="e">
        <f>INDEX(removed_duplicate_rows!$A$5:$A$39,MATCH(wins!A7629,removed_duplicate_rows!$A$5:$A$39,0))</f>
        <v>#N/A</v>
      </c>
    </row>
    <row r="7630" spans="1:18" ht="15.75" customHeight="1" x14ac:dyDescent="0.2">
      <c r="A7630" t="s">
        <v>23022</v>
      </c>
      <c r="B7630" t="s">
        <v>23023</v>
      </c>
      <c r="C7630" t="s">
        <v>23024</v>
      </c>
      <c r="D7630" s="10">
        <v>46109</v>
      </c>
      <c r="E7630" t="s">
        <v>19916</v>
      </c>
      <c r="F7630">
        <v>8</v>
      </c>
      <c r="G7630" t="s">
        <v>273</v>
      </c>
      <c r="H7630" t="s">
        <v>293</v>
      </c>
      <c r="I7630" t="s">
        <v>79</v>
      </c>
      <c r="J7630">
        <v>1</v>
      </c>
      <c r="K7630">
        <v>7664</v>
      </c>
      <c r="L7630" t="str">
        <f>IFERROR(INDEX(play_attribution!$B$2:$B$328,MATCH(A7630,play_attribution!$A$2:$A$328,0)),"")</f>
        <v/>
      </c>
      <c r="M7630" t="str">
        <f>VLOOKUP(H7630,seller_roster!$A$2:$B$85,2,FALSE)</f>
        <v>Hayden Sorensen</v>
      </c>
      <c r="N7630" t="str">
        <f>VLOOKUP(C7630,accounts!$A$2:$F$9615,2,FALSE)</f>
        <v>Nonprofit</v>
      </c>
      <c r="O7630" t="str">
        <f>VLOOKUP(C7630,accounts!$A$2:$F$9615,3,FALSE)</f>
        <v>$2.5M-$5M</v>
      </c>
      <c r="P7630" t="str">
        <f>VLOOKUP(C7630,accounts!$A$2:$F$9615,5,FALSE)</f>
        <v>East</v>
      </c>
      <c r="Q7630" t="b">
        <f t="shared" si="120"/>
        <v>1</v>
      </c>
      <c r="R7630" t="e">
        <f>INDEX(removed_duplicate_rows!$A$5:$A$39,MATCH(wins!A7630,removed_duplicate_rows!$A$5:$A$39,0))</f>
        <v>#N/A</v>
      </c>
    </row>
    <row r="7631" spans="1:18" ht="15.75" customHeight="1" x14ac:dyDescent="0.2">
      <c r="A7631" t="s">
        <v>23025</v>
      </c>
      <c r="B7631" t="s">
        <v>23026</v>
      </c>
      <c r="C7631" t="s">
        <v>23027</v>
      </c>
      <c r="D7631" s="10">
        <v>46109</v>
      </c>
      <c r="E7631" t="s">
        <v>19916</v>
      </c>
      <c r="F7631">
        <v>8</v>
      </c>
      <c r="G7631" t="s">
        <v>273</v>
      </c>
      <c r="H7631" t="s">
        <v>357</v>
      </c>
      <c r="I7631" t="s">
        <v>55</v>
      </c>
      <c r="J7631">
        <v>1</v>
      </c>
      <c r="K7631">
        <v>8997</v>
      </c>
      <c r="L7631" t="str">
        <f>IFERROR(INDEX(play_attribution!$B$2:$B$328,MATCH(A7631,play_attribution!$A$2:$A$328,0)),"")</f>
        <v/>
      </c>
      <c r="M7631" t="str">
        <f>VLOOKUP(H7631,seller_roster!$A$2:$B$85,2,FALSE)</f>
        <v>Hollis Abadi</v>
      </c>
      <c r="N7631" t="str">
        <f>VLOOKUP(C7631,accounts!$A$2:$F$9615,2,FALSE)</f>
        <v>Retail Multi-Location</v>
      </c>
      <c r="O7631" t="str">
        <f>VLOOKUP(C7631,accounts!$A$2:$F$9615,3,FALSE)</f>
        <v>$5M-$10M</v>
      </c>
      <c r="P7631" t="str">
        <f>VLOOKUP(C7631,accounts!$A$2:$F$9615,5,FALSE)</f>
        <v>West</v>
      </c>
      <c r="Q7631" t="b">
        <f t="shared" si="120"/>
        <v>1</v>
      </c>
      <c r="R7631" t="e">
        <f>INDEX(removed_duplicate_rows!$A$5:$A$39,MATCH(wins!A7631,removed_duplicate_rows!$A$5:$A$39,0))</f>
        <v>#N/A</v>
      </c>
    </row>
    <row r="7632" spans="1:18" ht="15.75" customHeight="1" x14ac:dyDescent="0.2">
      <c r="A7632" t="s">
        <v>23028</v>
      </c>
      <c r="B7632" t="s">
        <v>23029</v>
      </c>
      <c r="C7632" t="s">
        <v>23030</v>
      </c>
      <c r="D7632" s="10">
        <v>46109</v>
      </c>
      <c r="E7632" t="s">
        <v>19916</v>
      </c>
      <c r="F7632">
        <v>8</v>
      </c>
      <c r="G7632" t="s">
        <v>374</v>
      </c>
      <c r="H7632" t="s">
        <v>427</v>
      </c>
      <c r="I7632" t="s">
        <v>55</v>
      </c>
      <c r="J7632">
        <v>1</v>
      </c>
      <c r="K7632">
        <v>5870</v>
      </c>
      <c r="L7632" t="str">
        <f>IFERROR(INDEX(play_attribution!$B$2:$B$328,MATCH(A7632,play_attribution!$A$2:$A$328,0)),"")</f>
        <v/>
      </c>
      <c r="M7632" t="str">
        <f>VLOOKUP(H7632,seller_roster!$A$2:$B$85,2,FALSE)</f>
        <v>Peyton Moreau</v>
      </c>
      <c r="N7632" t="str">
        <f>VLOOKUP(C7632,accounts!$A$2:$F$9615,2,FALSE)</f>
        <v>Field Services</v>
      </c>
      <c r="O7632" t="str">
        <f>VLOOKUP(C7632,accounts!$A$2:$F$9615,3,FALSE)</f>
        <v>$1M-$2.5M</v>
      </c>
      <c r="P7632" t="str">
        <f>VLOOKUP(C7632,accounts!$A$2:$F$9615,5,FALSE)</f>
        <v>Central</v>
      </c>
      <c r="Q7632" t="b">
        <f t="shared" si="120"/>
        <v>1</v>
      </c>
      <c r="R7632" t="e">
        <f>INDEX(removed_duplicate_rows!$A$5:$A$39,MATCH(wins!A7632,removed_duplicate_rows!$A$5:$A$39,0))</f>
        <v>#N/A</v>
      </c>
    </row>
    <row r="7633" spans="1:18" ht="15.75" customHeight="1" x14ac:dyDescent="0.2">
      <c r="A7633" t="s">
        <v>23031</v>
      </c>
      <c r="B7633" t="s">
        <v>23032</v>
      </c>
      <c r="C7633" t="s">
        <v>23033</v>
      </c>
      <c r="D7633" s="10">
        <v>46109</v>
      </c>
      <c r="E7633" t="s">
        <v>19916</v>
      </c>
      <c r="F7633">
        <v>8</v>
      </c>
      <c r="G7633" t="s">
        <v>374</v>
      </c>
      <c r="H7633" t="s">
        <v>391</v>
      </c>
      <c r="I7633" t="s">
        <v>55</v>
      </c>
      <c r="J7633">
        <v>1</v>
      </c>
      <c r="K7633">
        <v>4632</v>
      </c>
      <c r="L7633" t="str">
        <f>IFERROR(INDEX(play_attribution!$B$2:$B$328,MATCH(A7633,play_attribution!$A$2:$A$328,0)),"")</f>
        <v/>
      </c>
      <c r="M7633" t="str">
        <f>VLOOKUP(H7633,seller_roster!$A$2:$B$85,2,FALSE)</f>
        <v>Sam Walsh</v>
      </c>
      <c r="N7633" t="str">
        <f>VLOOKUP(C7633,accounts!$A$2:$F$9615,2,FALSE)</f>
        <v>Professional Services</v>
      </c>
      <c r="O7633" t="str">
        <f>VLOOKUP(C7633,accounts!$A$2:$F$9615,3,FALSE)</f>
        <v>&lt;$1M</v>
      </c>
      <c r="P7633" t="str">
        <f>VLOOKUP(C7633,accounts!$A$2:$F$9615,5,FALSE)</f>
        <v>East</v>
      </c>
      <c r="Q7633" t="b">
        <f t="shared" si="120"/>
        <v>1</v>
      </c>
      <c r="R7633" t="e">
        <f>INDEX(removed_duplicate_rows!$A$5:$A$39,MATCH(wins!A7633,removed_duplicate_rows!$A$5:$A$39,0))</f>
        <v>#N/A</v>
      </c>
    </row>
    <row r="7634" spans="1:18" ht="15.75" customHeight="1" x14ac:dyDescent="0.2">
      <c r="A7634" t="s">
        <v>23034</v>
      </c>
      <c r="B7634" t="s">
        <v>23035</v>
      </c>
      <c r="C7634" t="s">
        <v>23036</v>
      </c>
      <c r="D7634" s="10">
        <v>46109</v>
      </c>
      <c r="E7634" t="s">
        <v>19916</v>
      </c>
      <c r="F7634">
        <v>8</v>
      </c>
      <c r="G7634" t="s">
        <v>374</v>
      </c>
      <c r="H7634" t="s">
        <v>379</v>
      </c>
      <c r="I7634" t="s">
        <v>55</v>
      </c>
      <c r="J7634">
        <v>1</v>
      </c>
      <c r="K7634">
        <v>3444</v>
      </c>
      <c r="L7634" t="str">
        <f>IFERROR(INDEX(play_attribution!$B$2:$B$328,MATCH(A7634,play_attribution!$A$2:$A$328,0)),"")</f>
        <v/>
      </c>
      <c r="M7634" t="str">
        <f>VLOOKUP(H7634,seller_roster!$A$2:$B$85,2,FALSE)</f>
        <v>Tatum Vega</v>
      </c>
      <c r="N7634" t="str">
        <f>VLOOKUP(C7634,accounts!$A$2:$F$9615,2,FALSE)</f>
        <v>Field Services</v>
      </c>
      <c r="O7634" t="str">
        <f>VLOOKUP(C7634,accounts!$A$2:$F$9615,3,FALSE)</f>
        <v>$5M-$10M</v>
      </c>
      <c r="P7634" t="str">
        <f>VLOOKUP(C7634,accounts!$A$2:$F$9615,5,FALSE)</f>
        <v>West</v>
      </c>
      <c r="Q7634" t="b">
        <f t="shared" si="120"/>
        <v>1</v>
      </c>
      <c r="R7634" t="e">
        <f>INDEX(removed_duplicate_rows!$A$5:$A$39,MATCH(wins!A7634,removed_duplicate_rows!$A$5:$A$39,0))</f>
        <v>#N/A</v>
      </c>
    </row>
    <row r="7635" spans="1:18" ht="15.75" customHeight="1" x14ac:dyDescent="0.2">
      <c r="A7635" t="s">
        <v>23037</v>
      </c>
      <c r="B7635" t="s">
        <v>23038</v>
      </c>
      <c r="C7635" t="s">
        <v>23039</v>
      </c>
      <c r="D7635" s="10">
        <v>46109</v>
      </c>
      <c r="E7635" t="s">
        <v>19916</v>
      </c>
      <c r="F7635">
        <v>8</v>
      </c>
      <c r="G7635" t="s">
        <v>374</v>
      </c>
      <c r="H7635" t="s">
        <v>402</v>
      </c>
      <c r="I7635" t="s">
        <v>55</v>
      </c>
      <c r="J7635">
        <v>1</v>
      </c>
      <c r="K7635">
        <v>3848</v>
      </c>
      <c r="L7635" t="str">
        <f>IFERROR(INDEX(play_attribution!$B$2:$B$328,MATCH(A7635,play_attribution!$A$2:$A$328,0)),"")</f>
        <v/>
      </c>
      <c r="M7635" t="str">
        <f>VLOOKUP(H7635,seller_roster!$A$2:$B$85,2,FALSE)</f>
        <v>Frankie Vega</v>
      </c>
      <c r="N7635" t="str">
        <f>VLOOKUP(C7635,accounts!$A$2:$F$9615,2,FALSE)</f>
        <v>Professional Services</v>
      </c>
      <c r="O7635" t="str">
        <f>VLOOKUP(C7635,accounts!$A$2:$F$9615,3,FALSE)</f>
        <v>$2.5M-$5M</v>
      </c>
      <c r="P7635" t="str">
        <f>VLOOKUP(C7635,accounts!$A$2:$F$9615,5,FALSE)</f>
        <v>East</v>
      </c>
      <c r="Q7635" t="b">
        <f t="shared" si="120"/>
        <v>1</v>
      </c>
      <c r="R7635" t="e">
        <f>INDEX(removed_duplicate_rows!$A$5:$A$39,MATCH(wins!A7635,removed_duplicate_rows!$A$5:$A$39,0))</f>
        <v>#N/A</v>
      </c>
    </row>
    <row r="7636" spans="1:18" ht="15.75" customHeight="1" x14ac:dyDescent="0.2">
      <c r="A7636" t="s">
        <v>23040</v>
      </c>
      <c r="B7636" t="s">
        <v>23041</v>
      </c>
      <c r="C7636" t="s">
        <v>23042</v>
      </c>
      <c r="D7636" s="10">
        <v>46109</v>
      </c>
      <c r="E7636" t="s">
        <v>19916</v>
      </c>
      <c r="F7636">
        <v>8</v>
      </c>
      <c r="G7636" t="s">
        <v>374</v>
      </c>
      <c r="H7636" t="s">
        <v>387</v>
      </c>
      <c r="I7636" t="s">
        <v>55</v>
      </c>
      <c r="J7636">
        <v>1</v>
      </c>
      <c r="K7636">
        <v>7468</v>
      </c>
      <c r="L7636" t="str">
        <f>IFERROR(INDEX(play_attribution!$B$2:$B$328,MATCH(A7636,play_attribution!$A$2:$A$328,0)),"")</f>
        <v/>
      </c>
      <c r="M7636" t="str">
        <f>VLOOKUP(H7636,seller_roster!$A$2:$B$85,2,FALSE)</f>
        <v>Ray Kim</v>
      </c>
      <c r="N7636" t="str">
        <f>VLOOKUP(C7636,accounts!$A$2:$F$9615,2,FALSE)</f>
        <v>Nonprofit</v>
      </c>
      <c r="O7636" t="str">
        <f>VLOOKUP(C7636,accounts!$A$2:$F$9615,3,FALSE)</f>
        <v>$1M-$2.5M</v>
      </c>
      <c r="P7636" t="str">
        <f>VLOOKUP(C7636,accounts!$A$2:$F$9615,5,FALSE)</f>
        <v>East</v>
      </c>
      <c r="Q7636" t="b">
        <f t="shared" si="120"/>
        <v>1</v>
      </c>
      <c r="R7636" t="e">
        <f>INDEX(removed_duplicate_rows!$A$5:$A$39,MATCH(wins!A7636,removed_duplicate_rows!$A$5:$A$39,0))</f>
        <v>#N/A</v>
      </c>
    </row>
    <row r="7637" spans="1:18" ht="15.75" customHeight="1" x14ac:dyDescent="0.2">
      <c r="A7637" t="s">
        <v>23043</v>
      </c>
      <c r="B7637" t="s">
        <v>23044</v>
      </c>
      <c r="C7637" t="s">
        <v>23045</v>
      </c>
      <c r="D7637" s="10">
        <v>46109</v>
      </c>
      <c r="E7637" t="s">
        <v>19916</v>
      </c>
      <c r="F7637">
        <v>8</v>
      </c>
      <c r="G7637" t="s">
        <v>374</v>
      </c>
      <c r="H7637" t="s">
        <v>427</v>
      </c>
      <c r="I7637" t="s">
        <v>55</v>
      </c>
      <c r="J7637">
        <v>1</v>
      </c>
      <c r="K7637">
        <v>5132</v>
      </c>
      <c r="L7637" t="str">
        <f>IFERROR(INDEX(play_attribution!$B$2:$B$328,MATCH(A7637,play_attribution!$A$2:$A$328,0)),"")</f>
        <v/>
      </c>
      <c r="M7637" t="str">
        <f>VLOOKUP(H7637,seller_roster!$A$2:$B$85,2,FALSE)</f>
        <v>Peyton Moreau</v>
      </c>
      <c r="N7637" t="str">
        <f>VLOOKUP(C7637,accounts!$A$2:$F$9615,2,FALSE)</f>
        <v>Professional Services</v>
      </c>
      <c r="O7637" t="str">
        <f>VLOOKUP(C7637,accounts!$A$2:$F$9615,3,FALSE)</f>
        <v>$2.5M-$5M</v>
      </c>
      <c r="P7637" t="str">
        <f>VLOOKUP(C7637,accounts!$A$2:$F$9615,5,FALSE)</f>
        <v>East</v>
      </c>
      <c r="Q7637" t="b">
        <f t="shared" si="120"/>
        <v>1</v>
      </c>
      <c r="R7637" t="e">
        <f>INDEX(removed_duplicate_rows!$A$5:$A$39,MATCH(wins!A7637,removed_duplicate_rows!$A$5:$A$39,0))</f>
        <v>#N/A</v>
      </c>
    </row>
    <row r="7638" spans="1:18" ht="15.75" customHeight="1" x14ac:dyDescent="0.2">
      <c r="A7638" t="s">
        <v>23046</v>
      </c>
      <c r="B7638" t="s">
        <v>23047</v>
      </c>
      <c r="C7638" t="s">
        <v>23048</v>
      </c>
      <c r="D7638" s="10">
        <v>46109</v>
      </c>
      <c r="E7638" t="s">
        <v>19916</v>
      </c>
      <c r="F7638">
        <v>8</v>
      </c>
      <c r="G7638" t="s">
        <v>374</v>
      </c>
      <c r="H7638" t="s">
        <v>4096</v>
      </c>
      <c r="I7638" t="s">
        <v>55</v>
      </c>
      <c r="J7638">
        <v>1</v>
      </c>
      <c r="K7638">
        <v>4692</v>
      </c>
      <c r="L7638" t="str">
        <f>IFERROR(INDEX(play_attribution!$B$2:$B$328,MATCH(A7638,play_attribution!$A$2:$A$328,0)),"")</f>
        <v/>
      </c>
      <c r="M7638" t="str">
        <f>VLOOKUP(H7638,seller_roster!$A$2:$B$85,2,FALSE)</f>
        <v>Vesper Kim</v>
      </c>
      <c r="N7638" t="str">
        <f>VLOOKUP(C7638,accounts!$A$2:$F$9615,2,FALSE)</f>
        <v>Hospitality Group</v>
      </c>
      <c r="O7638" t="str">
        <f>VLOOKUP(C7638,accounts!$A$2:$F$9615,3,FALSE)</f>
        <v>$2.5M-$5M</v>
      </c>
      <c r="P7638" t="str">
        <f>VLOOKUP(C7638,accounts!$A$2:$F$9615,5,FALSE)</f>
        <v>East</v>
      </c>
      <c r="Q7638" t="b">
        <f t="shared" si="120"/>
        <v>1</v>
      </c>
      <c r="R7638" t="e">
        <f>INDEX(removed_duplicate_rows!$A$5:$A$39,MATCH(wins!A7638,removed_duplicate_rows!$A$5:$A$39,0))</f>
        <v>#N/A</v>
      </c>
    </row>
    <row r="7639" spans="1:18" ht="15.75" customHeight="1" x14ac:dyDescent="0.2">
      <c r="A7639" t="s">
        <v>23049</v>
      </c>
      <c r="B7639" t="s">
        <v>23050</v>
      </c>
      <c r="C7639" t="s">
        <v>23051</v>
      </c>
      <c r="D7639" s="10">
        <v>46109</v>
      </c>
      <c r="E7639" t="s">
        <v>19916</v>
      </c>
      <c r="F7639">
        <v>8</v>
      </c>
      <c r="G7639" t="s">
        <v>374</v>
      </c>
      <c r="H7639" t="s">
        <v>379</v>
      </c>
      <c r="I7639" t="s">
        <v>55</v>
      </c>
      <c r="J7639">
        <v>1</v>
      </c>
      <c r="K7639">
        <v>7936</v>
      </c>
      <c r="L7639" t="str">
        <f>IFERROR(INDEX(play_attribution!$B$2:$B$328,MATCH(A7639,play_attribution!$A$2:$A$328,0)),"")</f>
        <v/>
      </c>
      <c r="M7639" t="str">
        <f>VLOOKUP(H7639,seller_roster!$A$2:$B$85,2,FALSE)</f>
        <v>Tatum Vega</v>
      </c>
      <c r="N7639" t="str">
        <f>VLOOKUP(C7639,accounts!$A$2:$F$9615,2,FALSE)</f>
        <v>Wholesale &amp; Distribution</v>
      </c>
      <c r="O7639" t="str">
        <f>VLOOKUP(C7639,accounts!$A$2:$F$9615,3,FALSE)</f>
        <v>$2.5M-$5M</v>
      </c>
      <c r="P7639" t="str">
        <f>VLOOKUP(C7639,accounts!$A$2:$F$9615,5,FALSE)</f>
        <v>West</v>
      </c>
      <c r="Q7639" t="b">
        <f t="shared" si="120"/>
        <v>1</v>
      </c>
      <c r="R7639" t="e">
        <f>INDEX(removed_duplicate_rows!$A$5:$A$39,MATCH(wins!A7639,removed_duplicate_rows!$A$5:$A$39,0))</f>
        <v>#N/A</v>
      </c>
    </row>
    <row r="7640" spans="1:18" ht="15.75" customHeight="1" x14ac:dyDescent="0.2">
      <c r="A7640" t="s">
        <v>23052</v>
      </c>
      <c r="B7640" t="s">
        <v>23053</v>
      </c>
      <c r="C7640" t="s">
        <v>23054</v>
      </c>
      <c r="D7640" s="10">
        <v>46109</v>
      </c>
      <c r="E7640" t="s">
        <v>19916</v>
      </c>
      <c r="F7640">
        <v>8</v>
      </c>
      <c r="G7640" t="s">
        <v>374</v>
      </c>
      <c r="H7640" t="s">
        <v>379</v>
      </c>
      <c r="I7640" t="s">
        <v>55</v>
      </c>
      <c r="J7640">
        <v>1</v>
      </c>
      <c r="K7640">
        <v>5453</v>
      </c>
      <c r="L7640" t="str">
        <f>IFERROR(INDEX(play_attribution!$B$2:$B$328,MATCH(A7640,play_attribution!$A$2:$A$328,0)),"")</f>
        <v/>
      </c>
      <c r="M7640" t="str">
        <f>VLOOKUP(H7640,seller_roster!$A$2:$B$85,2,FALSE)</f>
        <v>Tatum Vega</v>
      </c>
      <c r="N7640" t="str">
        <f>VLOOKUP(C7640,accounts!$A$2:$F$9615,2,FALSE)</f>
        <v>Retail Multi-Location</v>
      </c>
      <c r="O7640" t="str">
        <f>VLOOKUP(C7640,accounts!$A$2:$F$9615,3,FALSE)</f>
        <v>$2.5M-$5M</v>
      </c>
      <c r="P7640" t="str">
        <f>VLOOKUP(C7640,accounts!$A$2:$F$9615,5,FALSE)</f>
        <v>East</v>
      </c>
      <c r="Q7640" t="b">
        <f t="shared" si="120"/>
        <v>1</v>
      </c>
      <c r="R7640" t="e">
        <f>INDEX(removed_duplicate_rows!$A$5:$A$39,MATCH(wins!A7640,removed_duplicate_rows!$A$5:$A$39,0))</f>
        <v>#N/A</v>
      </c>
    </row>
    <row r="7641" spans="1:18" ht="15.75" customHeight="1" x14ac:dyDescent="0.2">
      <c r="A7641" t="s">
        <v>23055</v>
      </c>
      <c r="B7641" t="s">
        <v>23056</v>
      </c>
      <c r="C7641" t="s">
        <v>23057</v>
      </c>
      <c r="D7641" s="10">
        <v>46109</v>
      </c>
      <c r="E7641" t="s">
        <v>19916</v>
      </c>
      <c r="F7641">
        <v>8</v>
      </c>
      <c r="G7641" t="s">
        <v>374</v>
      </c>
      <c r="H7641" t="s">
        <v>783</v>
      </c>
      <c r="I7641" t="s">
        <v>55</v>
      </c>
      <c r="J7641">
        <v>1</v>
      </c>
      <c r="K7641">
        <v>6637</v>
      </c>
      <c r="L7641" t="str">
        <f>IFERROR(INDEX(play_attribution!$B$2:$B$328,MATCH(A7641,play_attribution!$A$2:$A$328,0)),"")</f>
        <v/>
      </c>
      <c r="M7641" t="str">
        <f>VLOOKUP(H7641,seller_roster!$A$2:$B$85,2,FALSE)</f>
        <v>Omar Tran</v>
      </c>
      <c r="N7641" t="str">
        <f>VLOOKUP(C7641,accounts!$A$2:$F$9615,2,FALSE)</f>
        <v>Manufacturing</v>
      </c>
      <c r="O7641" t="str">
        <f>VLOOKUP(C7641,accounts!$A$2:$F$9615,3,FALSE)</f>
        <v>$2.5M-$5M</v>
      </c>
      <c r="P7641" t="str">
        <f>VLOOKUP(C7641,accounts!$A$2:$F$9615,5,FALSE)</f>
        <v>West</v>
      </c>
      <c r="Q7641" t="b">
        <f t="shared" si="120"/>
        <v>1</v>
      </c>
      <c r="R7641" t="e">
        <f>INDEX(removed_duplicate_rows!$A$5:$A$39,MATCH(wins!A7641,removed_duplicate_rows!$A$5:$A$39,0))</f>
        <v>#N/A</v>
      </c>
    </row>
    <row r="7642" spans="1:18" ht="15.75" customHeight="1" x14ac:dyDescent="0.2">
      <c r="A7642" t="s">
        <v>23058</v>
      </c>
      <c r="B7642" t="s">
        <v>23059</v>
      </c>
      <c r="C7642" t="s">
        <v>23060</v>
      </c>
      <c r="D7642" s="10">
        <v>46109</v>
      </c>
      <c r="E7642" t="s">
        <v>19916</v>
      </c>
      <c r="F7642">
        <v>8</v>
      </c>
      <c r="G7642" t="s">
        <v>374</v>
      </c>
      <c r="H7642" t="s">
        <v>783</v>
      </c>
      <c r="I7642" t="s">
        <v>55</v>
      </c>
      <c r="J7642">
        <v>1</v>
      </c>
      <c r="K7642">
        <v>8150</v>
      </c>
      <c r="L7642" t="str">
        <f>IFERROR(INDEX(play_attribution!$B$2:$B$328,MATCH(A7642,play_attribution!$A$2:$A$328,0)),"")</f>
        <v/>
      </c>
      <c r="M7642" t="str">
        <f>VLOOKUP(H7642,seller_roster!$A$2:$B$85,2,FALSE)</f>
        <v>Omar Tran</v>
      </c>
      <c r="N7642" t="str">
        <f>VLOOKUP(C7642,accounts!$A$2:$F$9615,2,FALSE)</f>
        <v>Hospitality Group</v>
      </c>
      <c r="O7642" t="str">
        <f>VLOOKUP(C7642,accounts!$A$2:$F$9615,3,FALSE)</f>
        <v>$5M-$10M</v>
      </c>
      <c r="P7642" t="str">
        <f>VLOOKUP(C7642,accounts!$A$2:$F$9615,5,FALSE)</f>
        <v>East</v>
      </c>
      <c r="Q7642" t="b">
        <f t="shared" si="120"/>
        <v>1</v>
      </c>
      <c r="R7642" t="e">
        <f>INDEX(removed_duplicate_rows!$A$5:$A$39,MATCH(wins!A7642,removed_duplicate_rows!$A$5:$A$39,0))</f>
        <v>#N/A</v>
      </c>
    </row>
    <row r="7643" spans="1:18" ht="15.75" customHeight="1" x14ac:dyDescent="0.2">
      <c r="A7643" t="s">
        <v>23061</v>
      </c>
      <c r="B7643" t="s">
        <v>23062</v>
      </c>
      <c r="C7643" t="s">
        <v>23063</v>
      </c>
      <c r="D7643" s="10">
        <v>46109</v>
      </c>
      <c r="E7643" t="s">
        <v>19916</v>
      </c>
      <c r="F7643">
        <v>8</v>
      </c>
      <c r="G7643" t="s">
        <v>374</v>
      </c>
      <c r="H7643" t="s">
        <v>379</v>
      </c>
      <c r="I7643" t="s">
        <v>55</v>
      </c>
      <c r="J7643">
        <v>1</v>
      </c>
      <c r="K7643">
        <v>6653</v>
      </c>
      <c r="L7643" t="str">
        <f>IFERROR(INDEX(play_attribution!$B$2:$B$328,MATCH(A7643,play_attribution!$A$2:$A$328,0)),"")</f>
        <v/>
      </c>
      <c r="M7643" t="str">
        <f>VLOOKUP(H7643,seller_roster!$A$2:$B$85,2,FALSE)</f>
        <v>Tatum Vega</v>
      </c>
      <c r="N7643" t="str">
        <f>VLOOKUP(C7643,accounts!$A$2:$F$9615,2,FALSE)</f>
        <v>Nonprofit</v>
      </c>
      <c r="O7643" t="str">
        <f>VLOOKUP(C7643,accounts!$A$2:$F$9615,3,FALSE)</f>
        <v>$2.5M-$5M</v>
      </c>
      <c r="P7643" t="str">
        <f>VLOOKUP(C7643,accounts!$A$2:$F$9615,5,FALSE)</f>
        <v>East</v>
      </c>
      <c r="Q7643" t="b">
        <f t="shared" si="120"/>
        <v>1</v>
      </c>
      <c r="R7643" t="e">
        <f>INDEX(removed_duplicate_rows!$A$5:$A$39,MATCH(wins!A7643,removed_duplicate_rows!$A$5:$A$39,0))</f>
        <v>#N/A</v>
      </c>
    </row>
    <row r="7644" spans="1:18" ht="15.75" customHeight="1" x14ac:dyDescent="0.2">
      <c r="A7644" t="s">
        <v>23064</v>
      </c>
      <c r="B7644" t="s">
        <v>23065</v>
      </c>
      <c r="C7644" t="s">
        <v>23066</v>
      </c>
      <c r="D7644" s="10">
        <v>46109</v>
      </c>
      <c r="E7644" t="s">
        <v>19916</v>
      </c>
      <c r="F7644">
        <v>8</v>
      </c>
      <c r="G7644" t="s">
        <v>374</v>
      </c>
      <c r="H7644" t="s">
        <v>402</v>
      </c>
      <c r="I7644" t="s">
        <v>55</v>
      </c>
      <c r="J7644">
        <v>1</v>
      </c>
      <c r="K7644">
        <v>5174</v>
      </c>
      <c r="L7644" t="str">
        <f>IFERROR(INDEX(play_attribution!$B$2:$B$328,MATCH(A7644,play_attribution!$A$2:$A$328,0)),"")</f>
        <v/>
      </c>
      <c r="M7644" t="str">
        <f>VLOOKUP(H7644,seller_roster!$A$2:$B$85,2,FALSE)</f>
        <v>Frankie Vega</v>
      </c>
      <c r="N7644" t="str">
        <f>VLOOKUP(C7644,accounts!$A$2:$F$9615,2,FALSE)</f>
        <v>Field Services</v>
      </c>
      <c r="O7644" t="str">
        <f>VLOOKUP(C7644,accounts!$A$2:$F$9615,3,FALSE)</f>
        <v>$2.5M-$5M</v>
      </c>
      <c r="P7644" t="str">
        <f>VLOOKUP(C7644,accounts!$A$2:$F$9615,5,FALSE)</f>
        <v>West</v>
      </c>
      <c r="Q7644" t="b">
        <f t="shared" si="120"/>
        <v>1</v>
      </c>
      <c r="R7644" t="e">
        <f>INDEX(removed_duplicate_rows!$A$5:$A$39,MATCH(wins!A7644,removed_duplicate_rows!$A$5:$A$39,0))</f>
        <v>#N/A</v>
      </c>
    </row>
    <row r="7645" spans="1:18" ht="15.75" customHeight="1" x14ac:dyDescent="0.2">
      <c r="A7645" t="s">
        <v>23067</v>
      </c>
      <c r="B7645" t="s">
        <v>23068</v>
      </c>
      <c r="C7645" t="s">
        <v>23069</v>
      </c>
      <c r="D7645" s="10">
        <v>46109</v>
      </c>
      <c r="E7645" t="s">
        <v>19916</v>
      </c>
      <c r="F7645">
        <v>8</v>
      </c>
      <c r="G7645" t="s">
        <v>374</v>
      </c>
      <c r="H7645" t="s">
        <v>379</v>
      </c>
      <c r="I7645" t="s">
        <v>55</v>
      </c>
      <c r="J7645">
        <v>1</v>
      </c>
      <c r="K7645">
        <v>4489</v>
      </c>
      <c r="L7645" t="str">
        <f>IFERROR(INDEX(play_attribution!$B$2:$B$328,MATCH(A7645,play_attribution!$A$2:$A$328,0)),"")</f>
        <v/>
      </c>
      <c r="M7645" t="str">
        <f>VLOOKUP(H7645,seller_roster!$A$2:$B$85,2,FALSE)</f>
        <v>Tatum Vega</v>
      </c>
      <c r="N7645" t="str">
        <f>VLOOKUP(C7645,accounts!$A$2:$F$9615,2,FALSE)</f>
        <v>Nonprofit</v>
      </c>
      <c r="O7645" t="str">
        <f>VLOOKUP(C7645,accounts!$A$2:$F$9615,3,FALSE)</f>
        <v>$2.5M-$5M</v>
      </c>
      <c r="P7645" t="str">
        <f>VLOOKUP(C7645,accounts!$A$2:$F$9615,5,FALSE)</f>
        <v>Central</v>
      </c>
      <c r="Q7645" t="b">
        <f t="shared" si="120"/>
        <v>1</v>
      </c>
      <c r="R7645" t="e">
        <f>INDEX(removed_duplicate_rows!$A$5:$A$39,MATCH(wins!A7645,removed_duplicate_rows!$A$5:$A$39,0))</f>
        <v>#N/A</v>
      </c>
    </row>
    <row r="7646" spans="1:18" ht="15.75" customHeight="1" x14ac:dyDescent="0.2">
      <c r="A7646" t="s">
        <v>23070</v>
      </c>
      <c r="B7646" t="s">
        <v>23071</v>
      </c>
      <c r="C7646" t="s">
        <v>23072</v>
      </c>
      <c r="D7646" s="10">
        <v>46109</v>
      </c>
      <c r="E7646" t="s">
        <v>19916</v>
      </c>
      <c r="F7646">
        <v>8</v>
      </c>
      <c r="G7646" t="s">
        <v>374</v>
      </c>
      <c r="H7646" t="s">
        <v>4096</v>
      </c>
      <c r="I7646" t="s">
        <v>55</v>
      </c>
      <c r="J7646">
        <v>1</v>
      </c>
      <c r="K7646">
        <v>5119</v>
      </c>
      <c r="L7646" t="str">
        <f>IFERROR(INDEX(play_attribution!$B$2:$B$328,MATCH(A7646,play_attribution!$A$2:$A$328,0)),"")</f>
        <v/>
      </c>
      <c r="M7646" t="str">
        <f>VLOOKUP(H7646,seller_roster!$A$2:$B$85,2,FALSE)</f>
        <v>Vesper Kim</v>
      </c>
      <c r="N7646" t="str">
        <f>VLOOKUP(C7646,accounts!$A$2:$F$9615,2,FALSE)</f>
        <v>Construction</v>
      </c>
      <c r="O7646" t="str">
        <f>VLOOKUP(C7646,accounts!$A$2:$F$9615,3,FALSE)</f>
        <v>$5M-$10M</v>
      </c>
      <c r="P7646" t="str">
        <f>VLOOKUP(C7646,accounts!$A$2:$F$9615,5,FALSE)</f>
        <v>East</v>
      </c>
      <c r="Q7646" t="b">
        <f t="shared" si="120"/>
        <v>1</v>
      </c>
      <c r="R7646" t="e">
        <f>INDEX(removed_duplicate_rows!$A$5:$A$39,MATCH(wins!A7646,removed_duplicate_rows!$A$5:$A$39,0))</f>
        <v>#N/A</v>
      </c>
    </row>
    <row r="7647" spans="1:18" ht="15.75" customHeight="1" x14ac:dyDescent="0.2">
      <c r="A7647" t="s">
        <v>23073</v>
      </c>
      <c r="B7647" t="s">
        <v>23074</v>
      </c>
      <c r="C7647" t="s">
        <v>23075</v>
      </c>
      <c r="D7647" s="10">
        <v>46109</v>
      </c>
      <c r="E7647" t="s">
        <v>19916</v>
      </c>
      <c r="F7647">
        <v>8</v>
      </c>
      <c r="G7647" t="s">
        <v>374</v>
      </c>
      <c r="H7647" t="s">
        <v>417</v>
      </c>
      <c r="I7647" t="s">
        <v>55</v>
      </c>
      <c r="J7647">
        <v>1</v>
      </c>
      <c r="K7647">
        <v>6583</v>
      </c>
      <c r="L7647" t="str">
        <f>IFERROR(INDEX(play_attribution!$B$2:$B$328,MATCH(A7647,play_attribution!$A$2:$A$328,0)),"")</f>
        <v/>
      </c>
      <c r="M7647" t="str">
        <f>VLOOKUP(H7647,seller_roster!$A$2:$B$85,2,FALSE)</f>
        <v>Bryn Reyes</v>
      </c>
      <c r="N7647" t="str">
        <f>VLOOKUP(C7647,accounts!$A$2:$F$9615,2,FALSE)</f>
        <v>Nonprofit</v>
      </c>
      <c r="O7647" t="str">
        <f>VLOOKUP(C7647,accounts!$A$2:$F$9615,3,FALSE)</f>
        <v>$5M-$10M</v>
      </c>
      <c r="P7647" t="str">
        <f>VLOOKUP(C7647,accounts!$A$2:$F$9615,5,FALSE)</f>
        <v>East</v>
      </c>
      <c r="Q7647" t="b">
        <f t="shared" si="120"/>
        <v>1</v>
      </c>
      <c r="R7647" t="e">
        <f>INDEX(removed_duplicate_rows!$A$5:$A$39,MATCH(wins!A7647,removed_duplicate_rows!$A$5:$A$39,0))</f>
        <v>#N/A</v>
      </c>
    </row>
    <row r="7648" spans="1:18" ht="15.75" customHeight="1" x14ac:dyDescent="0.2">
      <c r="A7648" t="s">
        <v>23076</v>
      </c>
      <c r="B7648" t="s">
        <v>23077</v>
      </c>
      <c r="C7648" t="s">
        <v>23078</v>
      </c>
      <c r="D7648" s="10">
        <v>46109</v>
      </c>
      <c r="E7648" t="s">
        <v>19916</v>
      </c>
      <c r="F7648">
        <v>8</v>
      </c>
      <c r="G7648" t="s">
        <v>374</v>
      </c>
      <c r="H7648" t="s">
        <v>449</v>
      </c>
      <c r="I7648" t="s">
        <v>55</v>
      </c>
      <c r="J7648">
        <v>1</v>
      </c>
      <c r="K7648">
        <v>7848</v>
      </c>
      <c r="L7648" t="str">
        <f>IFERROR(INDEX(play_attribution!$B$2:$B$328,MATCH(A7648,play_attribution!$A$2:$A$328,0)),"")</f>
        <v/>
      </c>
      <c r="M7648" t="str">
        <f>VLOOKUP(H7648,seller_roster!$A$2:$B$85,2,FALSE)</f>
        <v>Hayden Okafor</v>
      </c>
      <c r="N7648" t="str">
        <f>VLOOKUP(C7648,accounts!$A$2:$F$9615,2,FALSE)</f>
        <v>Hospitality Group</v>
      </c>
      <c r="O7648" t="str">
        <f>VLOOKUP(C7648,accounts!$A$2:$F$9615,3,FALSE)</f>
        <v>$2.5M-$5M</v>
      </c>
      <c r="P7648" t="str">
        <f>VLOOKUP(C7648,accounts!$A$2:$F$9615,5,FALSE)</f>
        <v>West</v>
      </c>
      <c r="Q7648" t="b">
        <f t="shared" ref="Q7648:Q7711" si="121">L7648=""</f>
        <v>1</v>
      </c>
      <c r="R7648" t="e">
        <f>INDEX(removed_duplicate_rows!$A$5:$A$39,MATCH(wins!A7648,removed_duplicate_rows!$A$5:$A$39,0))</f>
        <v>#N/A</v>
      </c>
    </row>
    <row r="7649" spans="1:18" ht="15.75" customHeight="1" x14ac:dyDescent="0.2">
      <c r="A7649" t="s">
        <v>23079</v>
      </c>
      <c r="B7649" t="s">
        <v>23080</v>
      </c>
      <c r="C7649" t="s">
        <v>23081</v>
      </c>
      <c r="D7649" s="10">
        <v>46109</v>
      </c>
      <c r="E7649" t="s">
        <v>19916</v>
      </c>
      <c r="F7649">
        <v>8</v>
      </c>
      <c r="G7649" t="s">
        <v>374</v>
      </c>
      <c r="H7649" t="s">
        <v>1843</v>
      </c>
      <c r="I7649" t="s">
        <v>55</v>
      </c>
      <c r="J7649">
        <v>1</v>
      </c>
      <c r="K7649">
        <v>7265</v>
      </c>
      <c r="L7649" t="str">
        <f>IFERROR(INDEX(play_attribution!$B$2:$B$328,MATCH(A7649,play_attribution!$A$2:$A$328,0)),"")</f>
        <v/>
      </c>
      <c r="M7649" t="str">
        <f>VLOOKUP(H7649,seller_roster!$A$2:$B$85,2,FALSE)</f>
        <v>Quinn Mbeki</v>
      </c>
      <c r="N7649" t="str">
        <f>VLOOKUP(C7649,accounts!$A$2:$F$9615,2,FALSE)</f>
        <v>Logistics</v>
      </c>
      <c r="O7649" t="str">
        <f>VLOOKUP(C7649,accounts!$A$2:$F$9615,3,FALSE)</f>
        <v>$2.5M-$5M</v>
      </c>
      <c r="P7649" t="str">
        <f>VLOOKUP(C7649,accounts!$A$2:$F$9615,5,FALSE)</f>
        <v>East</v>
      </c>
      <c r="Q7649" t="b">
        <f t="shared" si="121"/>
        <v>1</v>
      </c>
      <c r="R7649" t="e">
        <f>INDEX(removed_duplicate_rows!$A$5:$A$39,MATCH(wins!A7649,removed_duplicate_rows!$A$5:$A$39,0))</f>
        <v>#N/A</v>
      </c>
    </row>
    <row r="7650" spans="1:18" ht="15.75" customHeight="1" x14ac:dyDescent="0.2">
      <c r="A7650" t="s">
        <v>23082</v>
      </c>
      <c r="B7650" t="s">
        <v>23083</v>
      </c>
      <c r="C7650" t="s">
        <v>23084</v>
      </c>
      <c r="D7650" s="10">
        <v>46109</v>
      </c>
      <c r="E7650" t="s">
        <v>19916</v>
      </c>
      <c r="F7650">
        <v>8</v>
      </c>
      <c r="G7650" t="s">
        <v>374</v>
      </c>
      <c r="H7650" t="s">
        <v>1123</v>
      </c>
      <c r="I7650" t="s">
        <v>55</v>
      </c>
      <c r="J7650">
        <v>1</v>
      </c>
      <c r="K7650">
        <v>5165</v>
      </c>
      <c r="L7650" t="str">
        <f>IFERROR(INDEX(play_attribution!$B$2:$B$328,MATCH(A7650,play_attribution!$A$2:$A$328,0)),"")</f>
        <v/>
      </c>
      <c r="M7650" t="str">
        <f>VLOOKUP(H7650,seller_roster!$A$2:$B$85,2,FALSE)</f>
        <v>Peyton Silva</v>
      </c>
      <c r="N7650" t="str">
        <f>VLOOKUP(C7650,accounts!$A$2:$F$9615,2,FALSE)</f>
        <v>Retail Multi-Location</v>
      </c>
      <c r="O7650" t="str">
        <f>VLOOKUP(C7650,accounts!$A$2:$F$9615,3,FALSE)</f>
        <v>&gt;$10M</v>
      </c>
      <c r="P7650" t="str">
        <f>VLOOKUP(C7650,accounts!$A$2:$F$9615,5,FALSE)</f>
        <v>East</v>
      </c>
      <c r="Q7650" t="b">
        <f t="shared" si="121"/>
        <v>1</v>
      </c>
      <c r="R7650" t="e">
        <f>INDEX(removed_duplicate_rows!$A$5:$A$39,MATCH(wins!A7650,removed_duplicate_rows!$A$5:$A$39,0))</f>
        <v>#N/A</v>
      </c>
    </row>
    <row r="7651" spans="1:18" ht="15.75" customHeight="1" x14ac:dyDescent="0.2">
      <c r="A7651" t="s">
        <v>23085</v>
      </c>
      <c r="B7651" t="s">
        <v>23086</v>
      </c>
      <c r="C7651" t="s">
        <v>23087</v>
      </c>
      <c r="D7651" s="10">
        <v>46109</v>
      </c>
      <c r="E7651" t="s">
        <v>19916</v>
      </c>
      <c r="F7651">
        <v>8</v>
      </c>
      <c r="G7651" t="s">
        <v>374</v>
      </c>
      <c r="H7651" t="s">
        <v>402</v>
      </c>
      <c r="I7651" t="s">
        <v>55</v>
      </c>
      <c r="J7651">
        <v>1</v>
      </c>
      <c r="K7651">
        <v>5233</v>
      </c>
      <c r="L7651" t="str">
        <f>IFERROR(INDEX(play_attribution!$B$2:$B$328,MATCH(A7651,play_attribution!$A$2:$A$328,0)),"")</f>
        <v/>
      </c>
      <c r="M7651" t="str">
        <f>VLOOKUP(H7651,seller_roster!$A$2:$B$85,2,FALSE)</f>
        <v>Frankie Vega</v>
      </c>
      <c r="N7651" t="str">
        <f>VLOOKUP(C7651,accounts!$A$2:$F$9615,2,FALSE)</f>
        <v>Retail Multi-Location</v>
      </c>
      <c r="O7651" t="str">
        <f>VLOOKUP(C7651,accounts!$A$2:$F$9615,3,FALSE)</f>
        <v>&lt;$1M</v>
      </c>
      <c r="P7651" t="str">
        <f>VLOOKUP(C7651,accounts!$A$2:$F$9615,5,FALSE)</f>
        <v>East</v>
      </c>
      <c r="Q7651" t="b">
        <f t="shared" si="121"/>
        <v>1</v>
      </c>
      <c r="R7651" t="e">
        <f>INDEX(removed_duplicate_rows!$A$5:$A$39,MATCH(wins!A7651,removed_duplicate_rows!$A$5:$A$39,0))</f>
        <v>#N/A</v>
      </c>
    </row>
    <row r="7652" spans="1:18" ht="15.75" customHeight="1" x14ac:dyDescent="0.2">
      <c r="A7652" t="s">
        <v>23088</v>
      </c>
      <c r="B7652" t="s">
        <v>23089</v>
      </c>
      <c r="C7652" t="s">
        <v>23090</v>
      </c>
      <c r="D7652" s="10">
        <v>46109</v>
      </c>
      <c r="E7652" t="s">
        <v>19916</v>
      </c>
      <c r="F7652">
        <v>8</v>
      </c>
      <c r="G7652" t="s">
        <v>374</v>
      </c>
      <c r="H7652" t="s">
        <v>1843</v>
      </c>
      <c r="I7652" t="s">
        <v>55</v>
      </c>
      <c r="J7652">
        <v>1</v>
      </c>
      <c r="K7652">
        <v>4370</v>
      </c>
      <c r="L7652" t="str">
        <f>IFERROR(INDEX(play_attribution!$B$2:$B$328,MATCH(A7652,play_attribution!$A$2:$A$328,0)),"")</f>
        <v/>
      </c>
      <c r="M7652" t="str">
        <f>VLOOKUP(H7652,seller_roster!$A$2:$B$85,2,FALSE)</f>
        <v>Quinn Mbeki</v>
      </c>
      <c r="N7652" t="str">
        <f>VLOOKUP(C7652,accounts!$A$2:$F$9615,2,FALSE)</f>
        <v>Retail Multi-Location</v>
      </c>
      <c r="O7652" t="str">
        <f>VLOOKUP(C7652,accounts!$A$2:$F$9615,3,FALSE)</f>
        <v>$2.5M-$5M</v>
      </c>
      <c r="P7652" t="str">
        <f>VLOOKUP(C7652,accounts!$A$2:$F$9615,5,FALSE)</f>
        <v>East</v>
      </c>
      <c r="Q7652" t="b">
        <f t="shared" si="121"/>
        <v>1</v>
      </c>
      <c r="R7652" t="e">
        <f>INDEX(removed_duplicate_rows!$A$5:$A$39,MATCH(wins!A7652,removed_duplicate_rows!$A$5:$A$39,0))</f>
        <v>#N/A</v>
      </c>
    </row>
    <row r="7653" spans="1:18" ht="15.75" customHeight="1" x14ac:dyDescent="0.2">
      <c r="A7653" t="s">
        <v>23091</v>
      </c>
      <c r="B7653" t="s">
        <v>23092</v>
      </c>
      <c r="C7653" t="s">
        <v>23093</v>
      </c>
      <c r="D7653" s="10">
        <v>46109</v>
      </c>
      <c r="E7653" t="s">
        <v>19916</v>
      </c>
      <c r="F7653">
        <v>8</v>
      </c>
      <c r="G7653" t="s">
        <v>374</v>
      </c>
      <c r="H7653" t="s">
        <v>1123</v>
      </c>
      <c r="I7653" t="s">
        <v>55</v>
      </c>
      <c r="J7653">
        <v>1</v>
      </c>
      <c r="K7653">
        <v>9173</v>
      </c>
      <c r="L7653" t="str">
        <f>IFERROR(INDEX(play_attribution!$B$2:$B$328,MATCH(A7653,play_attribution!$A$2:$A$328,0)),"")</f>
        <v/>
      </c>
      <c r="M7653" t="str">
        <f>VLOOKUP(H7653,seller_roster!$A$2:$B$85,2,FALSE)</f>
        <v>Peyton Silva</v>
      </c>
      <c r="N7653" t="str">
        <f>VLOOKUP(C7653,accounts!$A$2:$F$9615,2,FALSE)</f>
        <v>Construction</v>
      </c>
      <c r="O7653" t="str">
        <f>VLOOKUP(C7653,accounts!$A$2:$F$9615,3,FALSE)</f>
        <v>$2.5M-$5M</v>
      </c>
      <c r="P7653" t="str">
        <f>VLOOKUP(C7653,accounts!$A$2:$F$9615,5,FALSE)</f>
        <v>East</v>
      </c>
      <c r="Q7653" t="b">
        <f t="shared" si="121"/>
        <v>1</v>
      </c>
      <c r="R7653" t="e">
        <f>INDEX(removed_duplicate_rows!$A$5:$A$39,MATCH(wins!A7653,removed_duplicate_rows!$A$5:$A$39,0))</f>
        <v>#N/A</v>
      </c>
    </row>
    <row r="7654" spans="1:18" ht="15.75" customHeight="1" x14ac:dyDescent="0.2">
      <c r="A7654" t="s">
        <v>23094</v>
      </c>
      <c r="B7654" t="s">
        <v>23095</v>
      </c>
      <c r="C7654" t="s">
        <v>23096</v>
      </c>
      <c r="D7654" s="10">
        <v>46109</v>
      </c>
      <c r="E7654" t="s">
        <v>19916</v>
      </c>
      <c r="F7654">
        <v>8</v>
      </c>
      <c r="G7654" t="s">
        <v>374</v>
      </c>
      <c r="H7654" t="s">
        <v>417</v>
      </c>
      <c r="I7654" t="s">
        <v>55</v>
      </c>
      <c r="J7654">
        <v>1</v>
      </c>
      <c r="K7654">
        <v>6896</v>
      </c>
      <c r="L7654" t="str">
        <f>IFERROR(INDEX(play_attribution!$B$2:$B$328,MATCH(A7654,play_attribution!$A$2:$A$328,0)),"")</f>
        <v/>
      </c>
      <c r="M7654" t="str">
        <f>VLOOKUP(H7654,seller_roster!$A$2:$B$85,2,FALSE)</f>
        <v>Bryn Reyes</v>
      </c>
      <c r="N7654" t="str">
        <f>VLOOKUP(C7654,accounts!$A$2:$F$9615,2,FALSE)</f>
        <v>Hospitality Group</v>
      </c>
      <c r="O7654" t="str">
        <f>VLOOKUP(C7654,accounts!$A$2:$F$9615,3,FALSE)</f>
        <v>$2.5M-$5M</v>
      </c>
      <c r="P7654" t="str">
        <f>VLOOKUP(C7654,accounts!$A$2:$F$9615,5,FALSE)</f>
        <v>West</v>
      </c>
      <c r="Q7654" t="b">
        <f t="shared" si="121"/>
        <v>1</v>
      </c>
      <c r="R7654" t="e">
        <f>INDEX(removed_duplicate_rows!$A$5:$A$39,MATCH(wins!A7654,removed_duplicate_rows!$A$5:$A$39,0))</f>
        <v>#N/A</v>
      </c>
    </row>
    <row r="7655" spans="1:18" ht="15.75" customHeight="1" x14ac:dyDescent="0.2">
      <c r="A7655" t="s">
        <v>23097</v>
      </c>
      <c r="B7655" t="s">
        <v>23098</v>
      </c>
      <c r="C7655" t="s">
        <v>23099</v>
      </c>
      <c r="D7655" s="10">
        <v>46109</v>
      </c>
      <c r="E7655" t="s">
        <v>19916</v>
      </c>
      <c r="F7655">
        <v>8</v>
      </c>
      <c r="G7655" t="s">
        <v>374</v>
      </c>
      <c r="H7655" t="s">
        <v>375</v>
      </c>
      <c r="I7655" t="s">
        <v>55</v>
      </c>
      <c r="J7655">
        <v>1</v>
      </c>
      <c r="K7655">
        <v>5792</v>
      </c>
      <c r="L7655" t="str">
        <f>IFERROR(INDEX(play_attribution!$B$2:$B$328,MATCH(A7655,play_attribution!$A$2:$A$328,0)),"")</f>
        <v/>
      </c>
      <c r="M7655" t="str">
        <f>VLOOKUP(H7655,seller_roster!$A$2:$B$85,2,FALSE)</f>
        <v>Sol Lindqvist</v>
      </c>
      <c r="N7655" t="str">
        <f>VLOOKUP(C7655,accounts!$A$2:$F$9615,2,FALSE)</f>
        <v>Wholesale &amp; Distribution</v>
      </c>
      <c r="O7655" t="str">
        <f>VLOOKUP(C7655,accounts!$A$2:$F$9615,3,FALSE)</f>
        <v>$2.5M-$5M</v>
      </c>
      <c r="P7655" t="str">
        <f>VLOOKUP(C7655,accounts!$A$2:$F$9615,5,FALSE)</f>
        <v>Central</v>
      </c>
      <c r="Q7655" t="b">
        <f t="shared" si="121"/>
        <v>1</v>
      </c>
      <c r="R7655" t="e">
        <f>INDEX(removed_duplicate_rows!$A$5:$A$39,MATCH(wins!A7655,removed_duplicate_rows!$A$5:$A$39,0))</f>
        <v>#N/A</v>
      </c>
    </row>
    <row r="7656" spans="1:18" ht="15.75" customHeight="1" x14ac:dyDescent="0.2">
      <c r="A7656" t="s">
        <v>23100</v>
      </c>
      <c r="B7656" t="s">
        <v>23101</v>
      </c>
      <c r="C7656" t="s">
        <v>23102</v>
      </c>
      <c r="D7656" s="10">
        <v>46109</v>
      </c>
      <c r="E7656" t="s">
        <v>19916</v>
      </c>
      <c r="F7656">
        <v>8</v>
      </c>
      <c r="G7656" t="s">
        <v>374</v>
      </c>
      <c r="H7656" t="s">
        <v>413</v>
      </c>
      <c r="I7656" t="s">
        <v>55</v>
      </c>
      <c r="J7656">
        <v>1</v>
      </c>
      <c r="K7656">
        <v>5652</v>
      </c>
      <c r="L7656" t="str">
        <f>IFERROR(INDEX(play_attribution!$B$2:$B$328,MATCH(A7656,play_attribution!$A$2:$A$328,0)),"")</f>
        <v/>
      </c>
      <c r="M7656" t="str">
        <f>VLOOKUP(H7656,seller_roster!$A$2:$B$85,2,FALSE)</f>
        <v>Phoenix Doyle</v>
      </c>
      <c r="N7656" t="str">
        <f>VLOOKUP(C7656,accounts!$A$2:$F$9615,2,FALSE)</f>
        <v>Healthcare Services</v>
      </c>
      <c r="O7656" t="str">
        <f>VLOOKUP(C7656,accounts!$A$2:$F$9615,3,FALSE)</f>
        <v>$2.5M-$5M</v>
      </c>
      <c r="P7656" t="str">
        <f>VLOOKUP(C7656,accounts!$A$2:$F$9615,5,FALSE)</f>
        <v>East</v>
      </c>
      <c r="Q7656" t="b">
        <f t="shared" si="121"/>
        <v>1</v>
      </c>
      <c r="R7656" t="e">
        <f>INDEX(removed_duplicate_rows!$A$5:$A$39,MATCH(wins!A7656,removed_duplicate_rows!$A$5:$A$39,0))</f>
        <v>#N/A</v>
      </c>
    </row>
    <row r="7657" spans="1:18" ht="15.75" customHeight="1" x14ac:dyDescent="0.2">
      <c r="A7657" t="s">
        <v>23103</v>
      </c>
      <c r="B7657" t="s">
        <v>23104</v>
      </c>
      <c r="C7657" t="s">
        <v>23105</v>
      </c>
      <c r="D7657" s="10">
        <v>46109</v>
      </c>
      <c r="E7657" t="s">
        <v>19916</v>
      </c>
      <c r="F7657">
        <v>8</v>
      </c>
      <c r="G7657" t="s">
        <v>374</v>
      </c>
      <c r="H7657" t="s">
        <v>832</v>
      </c>
      <c r="I7657" t="s">
        <v>55</v>
      </c>
      <c r="J7657">
        <v>1</v>
      </c>
      <c r="K7657">
        <v>7804</v>
      </c>
      <c r="L7657" t="str">
        <f>IFERROR(INDEX(play_attribution!$B$2:$B$328,MATCH(A7657,play_attribution!$A$2:$A$328,0)),"")</f>
        <v/>
      </c>
      <c r="M7657" t="str">
        <f>VLOOKUP(H7657,seller_roster!$A$2:$B$85,2,FALSE)</f>
        <v>Noel Nkemelu</v>
      </c>
      <c r="N7657" t="str">
        <f>VLOOKUP(C7657,accounts!$A$2:$F$9615,2,FALSE)</f>
        <v>Nonprofit</v>
      </c>
      <c r="O7657" t="str">
        <f>VLOOKUP(C7657,accounts!$A$2:$F$9615,3,FALSE)</f>
        <v>$2.5M-$5M</v>
      </c>
      <c r="P7657" t="str">
        <f>VLOOKUP(C7657,accounts!$A$2:$F$9615,5,FALSE)</f>
        <v>East</v>
      </c>
      <c r="Q7657" t="b">
        <f t="shared" si="121"/>
        <v>1</v>
      </c>
      <c r="R7657" t="e">
        <f>INDEX(removed_duplicate_rows!$A$5:$A$39,MATCH(wins!A7657,removed_duplicate_rows!$A$5:$A$39,0))</f>
        <v>#N/A</v>
      </c>
    </row>
    <row r="7658" spans="1:18" ht="15.75" customHeight="1" x14ac:dyDescent="0.2">
      <c r="A7658" t="s">
        <v>23106</v>
      </c>
      <c r="B7658" t="s">
        <v>23107</v>
      </c>
      <c r="C7658" t="s">
        <v>23108</v>
      </c>
      <c r="D7658" s="10">
        <v>46109</v>
      </c>
      <c r="E7658" t="s">
        <v>19916</v>
      </c>
      <c r="F7658">
        <v>8</v>
      </c>
      <c r="G7658" t="s">
        <v>374</v>
      </c>
      <c r="H7658" t="s">
        <v>783</v>
      </c>
      <c r="I7658" t="s">
        <v>55</v>
      </c>
      <c r="J7658">
        <v>1</v>
      </c>
      <c r="K7658">
        <v>4884</v>
      </c>
      <c r="L7658" t="str">
        <f>IFERROR(INDEX(play_attribution!$B$2:$B$328,MATCH(A7658,play_attribution!$A$2:$A$328,0)),"")</f>
        <v/>
      </c>
      <c r="M7658" t="str">
        <f>VLOOKUP(H7658,seller_roster!$A$2:$B$85,2,FALSE)</f>
        <v>Omar Tran</v>
      </c>
      <c r="N7658" t="str">
        <f>VLOOKUP(C7658,accounts!$A$2:$F$9615,2,FALSE)</f>
        <v>Hospitality Group</v>
      </c>
      <c r="O7658" t="str">
        <f>VLOOKUP(C7658,accounts!$A$2:$F$9615,3,FALSE)</f>
        <v>$2.5M-$5M</v>
      </c>
      <c r="P7658" t="str">
        <f>VLOOKUP(C7658,accounts!$A$2:$F$9615,5,FALSE)</f>
        <v>West</v>
      </c>
      <c r="Q7658" t="b">
        <f t="shared" si="121"/>
        <v>1</v>
      </c>
      <c r="R7658" t="e">
        <f>INDEX(removed_duplicate_rows!$A$5:$A$39,MATCH(wins!A7658,removed_duplicate_rows!$A$5:$A$39,0))</f>
        <v>#N/A</v>
      </c>
    </row>
    <row r="7659" spans="1:18" ht="15.75" customHeight="1" x14ac:dyDescent="0.2">
      <c r="A7659" t="s">
        <v>23109</v>
      </c>
      <c r="B7659" t="s">
        <v>23110</v>
      </c>
      <c r="C7659" t="s">
        <v>23111</v>
      </c>
      <c r="D7659" s="10">
        <v>46109</v>
      </c>
      <c r="E7659" t="s">
        <v>19916</v>
      </c>
      <c r="F7659">
        <v>8</v>
      </c>
      <c r="G7659" t="s">
        <v>374</v>
      </c>
      <c r="H7659" t="s">
        <v>427</v>
      </c>
      <c r="I7659" t="s">
        <v>55</v>
      </c>
      <c r="J7659">
        <v>1</v>
      </c>
      <c r="K7659">
        <v>4713</v>
      </c>
      <c r="L7659" t="str">
        <f>IFERROR(INDEX(play_attribution!$B$2:$B$328,MATCH(A7659,play_attribution!$A$2:$A$328,0)),"")</f>
        <v/>
      </c>
      <c r="M7659" t="str">
        <f>VLOOKUP(H7659,seller_roster!$A$2:$B$85,2,FALSE)</f>
        <v>Peyton Moreau</v>
      </c>
      <c r="N7659" t="str">
        <f>VLOOKUP(C7659,accounts!$A$2:$F$9615,2,FALSE)</f>
        <v>Field Services</v>
      </c>
      <c r="O7659" t="str">
        <f>VLOOKUP(C7659,accounts!$A$2:$F$9615,3,FALSE)</f>
        <v>$5M-$10M</v>
      </c>
      <c r="P7659" t="str">
        <f>VLOOKUP(C7659,accounts!$A$2:$F$9615,5,FALSE)</f>
        <v>Central</v>
      </c>
      <c r="Q7659" t="b">
        <f t="shared" si="121"/>
        <v>1</v>
      </c>
      <c r="R7659" t="e">
        <f>INDEX(removed_duplicate_rows!$A$5:$A$39,MATCH(wins!A7659,removed_duplicate_rows!$A$5:$A$39,0))</f>
        <v>#N/A</v>
      </c>
    </row>
    <row r="7660" spans="1:18" ht="15.75" customHeight="1" x14ac:dyDescent="0.2">
      <c r="A7660" t="s">
        <v>23112</v>
      </c>
      <c r="B7660" t="s">
        <v>23113</v>
      </c>
      <c r="C7660" t="s">
        <v>23114</v>
      </c>
      <c r="D7660" s="10">
        <v>46109</v>
      </c>
      <c r="E7660" t="s">
        <v>19916</v>
      </c>
      <c r="F7660">
        <v>8</v>
      </c>
      <c r="G7660" t="s">
        <v>374</v>
      </c>
      <c r="H7660" t="s">
        <v>1123</v>
      </c>
      <c r="I7660" t="s">
        <v>55</v>
      </c>
      <c r="J7660">
        <v>1</v>
      </c>
      <c r="K7660">
        <v>5035</v>
      </c>
      <c r="L7660" t="str">
        <f>IFERROR(INDEX(play_attribution!$B$2:$B$328,MATCH(A7660,play_attribution!$A$2:$A$328,0)),"")</f>
        <v/>
      </c>
      <c r="M7660" t="str">
        <f>VLOOKUP(H7660,seller_roster!$A$2:$B$85,2,FALSE)</f>
        <v>Peyton Silva</v>
      </c>
      <c r="N7660" t="str">
        <f>VLOOKUP(C7660,accounts!$A$2:$F$9615,2,FALSE)</f>
        <v>Nonprofit</v>
      </c>
      <c r="O7660" t="str">
        <f>VLOOKUP(C7660,accounts!$A$2:$F$9615,3,FALSE)</f>
        <v>$2.5M-$5M</v>
      </c>
      <c r="P7660" t="str">
        <f>VLOOKUP(C7660,accounts!$A$2:$F$9615,5,FALSE)</f>
        <v>Central</v>
      </c>
      <c r="Q7660" t="b">
        <f t="shared" si="121"/>
        <v>1</v>
      </c>
      <c r="R7660" t="e">
        <f>INDEX(removed_duplicate_rows!$A$5:$A$39,MATCH(wins!A7660,removed_duplicate_rows!$A$5:$A$39,0))</f>
        <v>#N/A</v>
      </c>
    </row>
    <row r="7661" spans="1:18" ht="15.75" customHeight="1" x14ac:dyDescent="0.2">
      <c r="A7661" t="s">
        <v>23115</v>
      </c>
      <c r="B7661" t="s">
        <v>23116</v>
      </c>
      <c r="C7661" t="s">
        <v>23117</v>
      </c>
      <c r="D7661" s="10">
        <v>46109</v>
      </c>
      <c r="E7661" t="s">
        <v>19916</v>
      </c>
      <c r="F7661">
        <v>8</v>
      </c>
      <c r="G7661" t="s">
        <v>374</v>
      </c>
      <c r="H7661" t="s">
        <v>449</v>
      </c>
      <c r="I7661" t="s">
        <v>55</v>
      </c>
      <c r="J7661">
        <v>1</v>
      </c>
      <c r="K7661">
        <v>5430</v>
      </c>
      <c r="L7661" t="str">
        <f>IFERROR(INDEX(play_attribution!$B$2:$B$328,MATCH(A7661,play_attribution!$A$2:$A$328,0)),"")</f>
        <v/>
      </c>
      <c r="M7661" t="str">
        <f>VLOOKUP(H7661,seller_roster!$A$2:$B$85,2,FALSE)</f>
        <v>Hayden Okafor</v>
      </c>
      <c r="N7661" t="str">
        <f>VLOOKUP(C7661,accounts!$A$2:$F$9615,2,FALSE)</f>
        <v>Nonprofit</v>
      </c>
      <c r="O7661" t="str">
        <f>VLOOKUP(C7661,accounts!$A$2:$F$9615,3,FALSE)</f>
        <v>$2.5M-$5M</v>
      </c>
      <c r="P7661" t="str">
        <f>VLOOKUP(C7661,accounts!$A$2:$F$9615,5,FALSE)</f>
        <v>Central</v>
      </c>
      <c r="Q7661" t="b">
        <f t="shared" si="121"/>
        <v>1</v>
      </c>
      <c r="R7661" t="e">
        <f>INDEX(removed_duplicate_rows!$A$5:$A$39,MATCH(wins!A7661,removed_duplicate_rows!$A$5:$A$39,0))</f>
        <v>#N/A</v>
      </c>
    </row>
    <row r="7662" spans="1:18" ht="15.75" customHeight="1" x14ac:dyDescent="0.2">
      <c r="A7662" t="s">
        <v>23118</v>
      </c>
      <c r="B7662" t="s">
        <v>23119</v>
      </c>
      <c r="C7662" t="s">
        <v>23120</v>
      </c>
      <c r="D7662" s="10">
        <v>46109</v>
      </c>
      <c r="E7662" t="s">
        <v>19916</v>
      </c>
      <c r="F7662">
        <v>8</v>
      </c>
      <c r="G7662" t="s">
        <v>374</v>
      </c>
      <c r="H7662" t="s">
        <v>417</v>
      </c>
      <c r="I7662" t="s">
        <v>55</v>
      </c>
      <c r="J7662">
        <v>1</v>
      </c>
      <c r="K7662">
        <v>5959</v>
      </c>
      <c r="L7662" t="str">
        <f>IFERROR(INDEX(play_attribution!$B$2:$B$328,MATCH(A7662,play_attribution!$A$2:$A$328,0)),"")</f>
        <v/>
      </c>
      <c r="M7662" t="str">
        <f>VLOOKUP(H7662,seller_roster!$A$2:$B$85,2,FALSE)</f>
        <v>Bryn Reyes</v>
      </c>
      <c r="N7662" t="str">
        <f>VLOOKUP(C7662,accounts!$A$2:$F$9615,2,FALSE)</f>
        <v>Logistics</v>
      </c>
      <c r="O7662" t="str">
        <f>VLOOKUP(C7662,accounts!$A$2:$F$9615,3,FALSE)</f>
        <v>$2.5M-$5M</v>
      </c>
      <c r="P7662" t="str">
        <f>VLOOKUP(C7662,accounts!$A$2:$F$9615,5,FALSE)</f>
        <v>West</v>
      </c>
      <c r="Q7662" t="b">
        <f t="shared" si="121"/>
        <v>1</v>
      </c>
      <c r="R7662" t="e">
        <f>INDEX(removed_duplicate_rows!$A$5:$A$39,MATCH(wins!A7662,removed_duplicate_rows!$A$5:$A$39,0))</f>
        <v>#N/A</v>
      </c>
    </row>
    <row r="7663" spans="1:18" ht="15.75" customHeight="1" x14ac:dyDescent="0.2">
      <c r="A7663" t="s">
        <v>23121</v>
      </c>
      <c r="B7663" t="s">
        <v>23122</v>
      </c>
      <c r="C7663" t="s">
        <v>23123</v>
      </c>
      <c r="D7663" s="10">
        <v>46109</v>
      </c>
      <c r="E7663" t="s">
        <v>19916</v>
      </c>
      <c r="F7663">
        <v>8</v>
      </c>
      <c r="G7663" t="s">
        <v>374</v>
      </c>
      <c r="H7663" t="s">
        <v>398</v>
      </c>
      <c r="I7663" t="s">
        <v>55</v>
      </c>
      <c r="J7663">
        <v>1</v>
      </c>
      <c r="K7663">
        <v>5925</v>
      </c>
      <c r="L7663" t="str">
        <f>IFERROR(INDEX(play_attribution!$B$2:$B$328,MATCH(A7663,play_attribution!$A$2:$A$328,0)),"")</f>
        <v/>
      </c>
      <c r="M7663" t="str">
        <f>VLOOKUP(H7663,seller_roster!$A$2:$B$85,2,FALSE)</f>
        <v>Rowan Kim</v>
      </c>
      <c r="N7663" t="str">
        <f>VLOOKUP(C7663,accounts!$A$2:$F$9615,2,FALSE)</f>
        <v>Logistics</v>
      </c>
      <c r="O7663" t="str">
        <f>VLOOKUP(C7663,accounts!$A$2:$F$9615,3,FALSE)</f>
        <v>$5M-$10M</v>
      </c>
      <c r="P7663" t="str">
        <f>VLOOKUP(C7663,accounts!$A$2:$F$9615,5,FALSE)</f>
        <v>West</v>
      </c>
      <c r="Q7663" t="b">
        <f t="shared" si="121"/>
        <v>1</v>
      </c>
      <c r="R7663" t="e">
        <f>INDEX(removed_duplicate_rows!$A$5:$A$39,MATCH(wins!A7663,removed_duplicate_rows!$A$5:$A$39,0))</f>
        <v>#N/A</v>
      </c>
    </row>
    <row r="7664" spans="1:18" ht="15.75" customHeight="1" x14ac:dyDescent="0.2">
      <c r="A7664" t="s">
        <v>23124</v>
      </c>
      <c r="B7664" t="s">
        <v>23125</v>
      </c>
      <c r="C7664" t="s">
        <v>23126</v>
      </c>
      <c r="D7664" s="10">
        <v>46109</v>
      </c>
      <c r="E7664" t="s">
        <v>19916</v>
      </c>
      <c r="F7664">
        <v>8</v>
      </c>
      <c r="G7664" t="s">
        <v>374</v>
      </c>
      <c r="H7664" t="s">
        <v>375</v>
      </c>
      <c r="I7664" t="s">
        <v>55</v>
      </c>
      <c r="J7664">
        <v>1</v>
      </c>
      <c r="K7664">
        <v>8614</v>
      </c>
      <c r="L7664" t="str">
        <f>IFERROR(INDEX(play_attribution!$B$2:$B$328,MATCH(A7664,play_attribution!$A$2:$A$328,0)),"")</f>
        <v/>
      </c>
      <c r="M7664" t="str">
        <f>VLOOKUP(H7664,seller_roster!$A$2:$B$85,2,FALSE)</f>
        <v>Sol Lindqvist</v>
      </c>
      <c r="N7664" t="str">
        <f>VLOOKUP(C7664,accounts!$A$2:$F$9615,2,FALSE)</f>
        <v>Hospitality Group</v>
      </c>
      <c r="O7664" t="str">
        <f>VLOOKUP(C7664,accounts!$A$2:$F$9615,3,FALSE)</f>
        <v>$5M-$10M</v>
      </c>
      <c r="P7664" t="str">
        <f>VLOOKUP(C7664,accounts!$A$2:$F$9615,5,FALSE)</f>
        <v>Central</v>
      </c>
      <c r="Q7664" t="b">
        <f t="shared" si="121"/>
        <v>1</v>
      </c>
      <c r="R7664" t="e">
        <f>INDEX(removed_duplicate_rows!$A$5:$A$39,MATCH(wins!A7664,removed_duplicate_rows!$A$5:$A$39,0))</f>
        <v>#N/A</v>
      </c>
    </row>
    <row r="7665" spans="1:18" ht="15.75" customHeight="1" x14ac:dyDescent="0.2">
      <c r="A7665" t="s">
        <v>23127</v>
      </c>
      <c r="B7665" t="s">
        <v>23128</v>
      </c>
      <c r="C7665" t="s">
        <v>23129</v>
      </c>
      <c r="D7665" s="10">
        <v>46109</v>
      </c>
      <c r="E7665" t="s">
        <v>19916</v>
      </c>
      <c r="F7665">
        <v>8</v>
      </c>
      <c r="G7665" t="s">
        <v>374</v>
      </c>
      <c r="H7665" t="s">
        <v>783</v>
      </c>
      <c r="I7665" t="s">
        <v>55</v>
      </c>
      <c r="J7665">
        <v>1</v>
      </c>
      <c r="K7665">
        <v>3922</v>
      </c>
      <c r="L7665" t="str">
        <f>IFERROR(INDEX(play_attribution!$B$2:$B$328,MATCH(A7665,play_attribution!$A$2:$A$328,0)),"")</f>
        <v/>
      </c>
      <c r="M7665" t="str">
        <f>VLOOKUP(H7665,seller_roster!$A$2:$B$85,2,FALSE)</f>
        <v>Omar Tran</v>
      </c>
      <c r="N7665" t="str">
        <f>VLOOKUP(C7665,accounts!$A$2:$F$9615,2,FALSE)</f>
        <v>Hospitality Group</v>
      </c>
      <c r="O7665" t="str">
        <f>VLOOKUP(C7665,accounts!$A$2:$F$9615,3,FALSE)</f>
        <v>$5M-$10M</v>
      </c>
      <c r="P7665" t="str">
        <f>VLOOKUP(C7665,accounts!$A$2:$F$9615,5,FALSE)</f>
        <v>East</v>
      </c>
      <c r="Q7665" t="b">
        <f t="shared" si="121"/>
        <v>1</v>
      </c>
      <c r="R7665" t="e">
        <f>INDEX(removed_duplicate_rows!$A$5:$A$39,MATCH(wins!A7665,removed_duplicate_rows!$A$5:$A$39,0))</f>
        <v>#N/A</v>
      </c>
    </row>
    <row r="7666" spans="1:18" ht="15.75" customHeight="1" x14ac:dyDescent="0.2">
      <c r="A7666" t="s">
        <v>23130</v>
      </c>
      <c r="B7666" t="s">
        <v>23131</v>
      </c>
      <c r="C7666" t="s">
        <v>23132</v>
      </c>
      <c r="D7666" s="10">
        <v>46109</v>
      </c>
      <c r="E7666" t="s">
        <v>19916</v>
      </c>
      <c r="F7666">
        <v>8</v>
      </c>
      <c r="G7666" t="s">
        <v>374</v>
      </c>
      <c r="H7666" t="s">
        <v>379</v>
      </c>
      <c r="I7666" t="s">
        <v>55</v>
      </c>
      <c r="J7666">
        <v>1</v>
      </c>
      <c r="K7666">
        <v>4935</v>
      </c>
      <c r="L7666" t="str">
        <f>IFERROR(INDEX(play_attribution!$B$2:$B$328,MATCH(A7666,play_attribution!$A$2:$A$328,0)),"")</f>
        <v/>
      </c>
      <c r="M7666" t="str">
        <f>VLOOKUP(H7666,seller_roster!$A$2:$B$85,2,FALSE)</f>
        <v>Tatum Vega</v>
      </c>
      <c r="N7666" t="str">
        <f>VLOOKUP(C7666,accounts!$A$2:$F$9615,2,FALSE)</f>
        <v>Logistics</v>
      </c>
      <c r="O7666" t="str">
        <f>VLOOKUP(C7666,accounts!$A$2:$F$9615,3,FALSE)</f>
        <v>$1M-$2.5M</v>
      </c>
      <c r="P7666" t="str">
        <f>VLOOKUP(C7666,accounts!$A$2:$F$9615,5,FALSE)</f>
        <v>West</v>
      </c>
      <c r="Q7666" t="b">
        <f t="shared" si="121"/>
        <v>1</v>
      </c>
      <c r="R7666" t="e">
        <f>INDEX(removed_duplicate_rows!$A$5:$A$39,MATCH(wins!A7666,removed_duplicate_rows!$A$5:$A$39,0))</f>
        <v>#N/A</v>
      </c>
    </row>
    <row r="7667" spans="1:18" ht="15.75" customHeight="1" x14ac:dyDescent="0.2">
      <c r="A7667" t="s">
        <v>23133</v>
      </c>
      <c r="B7667" t="s">
        <v>23134</v>
      </c>
      <c r="C7667" t="s">
        <v>23135</v>
      </c>
      <c r="D7667" s="10">
        <v>46109</v>
      </c>
      <c r="E7667" t="s">
        <v>19916</v>
      </c>
      <c r="F7667">
        <v>8</v>
      </c>
      <c r="G7667" t="s">
        <v>374</v>
      </c>
      <c r="H7667" t="s">
        <v>427</v>
      </c>
      <c r="I7667" t="s">
        <v>55</v>
      </c>
      <c r="J7667">
        <v>1</v>
      </c>
      <c r="K7667">
        <v>5040</v>
      </c>
      <c r="L7667" t="str">
        <f>IFERROR(INDEX(play_attribution!$B$2:$B$328,MATCH(A7667,play_attribution!$A$2:$A$328,0)),"")</f>
        <v/>
      </c>
      <c r="M7667" t="str">
        <f>VLOOKUP(H7667,seller_roster!$A$2:$B$85,2,FALSE)</f>
        <v>Peyton Moreau</v>
      </c>
      <c r="N7667" t="str">
        <f>VLOOKUP(C7667,accounts!$A$2:$F$9615,2,FALSE)</f>
        <v>Logistics</v>
      </c>
      <c r="O7667" t="str">
        <f>VLOOKUP(C7667,accounts!$A$2:$F$9615,3,FALSE)</f>
        <v>$2.5M-$5M</v>
      </c>
      <c r="P7667" t="str">
        <f>VLOOKUP(C7667,accounts!$A$2:$F$9615,5,FALSE)</f>
        <v>West</v>
      </c>
      <c r="Q7667" t="b">
        <f t="shared" si="121"/>
        <v>1</v>
      </c>
      <c r="R7667" t="e">
        <f>INDEX(removed_duplicate_rows!$A$5:$A$39,MATCH(wins!A7667,removed_duplicate_rows!$A$5:$A$39,0))</f>
        <v>#N/A</v>
      </c>
    </row>
    <row r="7668" spans="1:18" ht="15.75" customHeight="1" x14ac:dyDescent="0.2">
      <c r="A7668" t="s">
        <v>23136</v>
      </c>
      <c r="B7668" t="s">
        <v>23137</v>
      </c>
      <c r="C7668" t="s">
        <v>23138</v>
      </c>
      <c r="D7668" s="10">
        <v>46109</v>
      </c>
      <c r="E7668" t="s">
        <v>19916</v>
      </c>
      <c r="F7668">
        <v>8</v>
      </c>
      <c r="G7668" t="s">
        <v>374</v>
      </c>
      <c r="H7668" t="s">
        <v>2183</v>
      </c>
      <c r="I7668" t="s">
        <v>55</v>
      </c>
      <c r="J7668">
        <v>1</v>
      </c>
      <c r="K7668">
        <v>5898</v>
      </c>
      <c r="L7668" t="str">
        <f>IFERROR(INDEX(play_attribution!$B$2:$B$328,MATCH(A7668,play_attribution!$A$2:$A$328,0)),"")</f>
        <v/>
      </c>
      <c r="M7668" t="str">
        <f>VLOOKUP(H7668,seller_roster!$A$2:$B$85,2,FALSE)</f>
        <v>Rowan Tran</v>
      </c>
      <c r="N7668" t="str">
        <f>VLOOKUP(C7668,accounts!$A$2:$F$9615,2,FALSE)</f>
        <v>Wholesale &amp; Distribution</v>
      </c>
      <c r="O7668" t="str">
        <f>VLOOKUP(C7668,accounts!$A$2:$F$9615,3,FALSE)</f>
        <v>$1M-$2.5M</v>
      </c>
      <c r="P7668" t="str">
        <f>VLOOKUP(C7668,accounts!$A$2:$F$9615,5,FALSE)</f>
        <v>East</v>
      </c>
      <c r="Q7668" t="b">
        <f t="shared" si="121"/>
        <v>1</v>
      </c>
      <c r="R7668" t="e">
        <f>INDEX(removed_duplicate_rows!$A$5:$A$39,MATCH(wins!A7668,removed_duplicate_rows!$A$5:$A$39,0))</f>
        <v>#N/A</v>
      </c>
    </row>
    <row r="7669" spans="1:18" ht="15.75" customHeight="1" x14ac:dyDescent="0.2">
      <c r="A7669" t="s">
        <v>23139</v>
      </c>
      <c r="B7669" t="s">
        <v>23140</v>
      </c>
      <c r="C7669" t="s">
        <v>23141</v>
      </c>
      <c r="D7669" s="10">
        <v>46109</v>
      </c>
      <c r="E7669" t="s">
        <v>19916</v>
      </c>
      <c r="F7669">
        <v>8</v>
      </c>
      <c r="G7669" t="s">
        <v>374</v>
      </c>
      <c r="H7669" t="s">
        <v>387</v>
      </c>
      <c r="I7669" t="s">
        <v>55</v>
      </c>
      <c r="J7669">
        <v>1</v>
      </c>
      <c r="K7669">
        <v>8794</v>
      </c>
      <c r="L7669" t="str">
        <f>IFERROR(INDEX(play_attribution!$B$2:$B$328,MATCH(A7669,play_attribution!$A$2:$A$328,0)),"")</f>
        <v/>
      </c>
      <c r="M7669" t="str">
        <f>VLOOKUP(H7669,seller_roster!$A$2:$B$85,2,FALSE)</f>
        <v>Ray Kim</v>
      </c>
      <c r="N7669" t="str">
        <f>VLOOKUP(C7669,accounts!$A$2:$F$9615,2,FALSE)</f>
        <v>Logistics</v>
      </c>
      <c r="O7669" t="str">
        <f>VLOOKUP(C7669,accounts!$A$2:$F$9615,3,FALSE)</f>
        <v>$5M-$10M</v>
      </c>
      <c r="P7669" t="str">
        <f>VLOOKUP(C7669,accounts!$A$2:$F$9615,5,FALSE)</f>
        <v>West</v>
      </c>
      <c r="Q7669" t="b">
        <f t="shared" si="121"/>
        <v>1</v>
      </c>
      <c r="R7669" t="e">
        <f>INDEX(removed_duplicate_rows!$A$5:$A$39,MATCH(wins!A7669,removed_duplicate_rows!$A$5:$A$39,0))</f>
        <v>#N/A</v>
      </c>
    </row>
    <row r="7670" spans="1:18" ht="15.75" customHeight="1" x14ac:dyDescent="0.2">
      <c r="A7670" t="s">
        <v>23142</v>
      </c>
      <c r="B7670" t="s">
        <v>23143</v>
      </c>
      <c r="C7670" t="s">
        <v>23144</v>
      </c>
      <c r="D7670" s="10">
        <v>46109</v>
      </c>
      <c r="E7670" t="s">
        <v>19916</v>
      </c>
      <c r="F7670">
        <v>8</v>
      </c>
      <c r="G7670" t="s">
        <v>374</v>
      </c>
      <c r="H7670" t="s">
        <v>1843</v>
      </c>
      <c r="I7670" t="s">
        <v>55</v>
      </c>
      <c r="J7670">
        <v>1</v>
      </c>
      <c r="K7670">
        <v>4093</v>
      </c>
      <c r="L7670" t="str">
        <f>IFERROR(INDEX(play_attribution!$B$2:$B$328,MATCH(A7670,play_attribution!$A$2:$A$328,0)),"")</f>
        <v/>
      </c>
      <c r="M7670" t="str">
        <f>VLOOKUP(H7670,seller_roster!$A$2:$B$85,2,FALSE)</f>
        <v>Quinn Mbeki</v>
      </c>
      <c r="N7670" t="str">
        <f>VLOOKUP(C7670,accounts!$A$2:$F$9615,2,FALSE)</f>
        <v>Field Services</v>
      </c>
      <c r="O7670" t="str">
        <f>VLOOKUP(C7670,accounts!$A$2:$F$9615,3,FALSE)</f>
        <v>&lt;$1M</v>
      </c>
      <c r="P7670" t="str">
        <f>VLOOKUP(C7670,accounts!$A$2:$F$9615,5,FALSE)</f>
        <v>Central</v>
      </c>
      <c r="Q7670" t="b">
        <f t="shared" si="121"/>
        <v>1</v>
      </c>
      <c r="R7670" t="e">
        <f>INDEX(removed_duplicate_rows!$A$5:$A$39,MATCH(wins!A7670,removed_duplicate_rows!$A$5:$A$39,0))</f>
        <v>#N/A</v>
      </c>
    </row>
    <row r="7671" spans="1:18" ht="15.75" customHeight="1" x14ac:dyDescent="0.2">
      <c r="A7671" t="s">
        <v>23145</v>
      </c>
      <c r="B7671" t="s">
        <v>23146</v>
      </c>
      <c r="C7671" t="s">
        <v>23147</v>
      </c>
      <c r="D7671" s="10">
        <v>46109</v>
      </c>
      <c r="E7671" t="s">
        <v>19916</v>
      </c>
      <c r="F7671">
        <v>8</v>
      </c>
      <c r="G7671" t="s">
        <v>374</v>
      </c>
      <c r="H7671" t="s">
        <v>2183</v>
      </c>
      <c r="I7671" t="s">
        <v>55</v>
      </c>
      <c r="J7671">
        <v>1</v>
      </c>
      <c r="K7671">
        <v>9216</v>
      </c>
      <c r="L7671" t="str">
        <f>IFERROR(INDEX(play_attribution!$B$2:$B$328,MATCH(A7671,play_attribution!$A$2:$A$328,0)),"")</f>
        <v/>
      </c>
      <c r="M7671" t="str">
        <f>VLOOKUP(H7671,seller_roster!$A$2:$B$85,2,FALSE)</f>
        <v>Rowan Tran</v>
      </c>
      <c r="N7671" t="str">
        <f>VLOOKUP(C7671,accounts!$A$2:$F$9615,2,FALSE)</f>
        <v>Retail Multi-Location</v>
      </c>
      <c r="O7671" t="str">
        <f>VLOOKUP(C7671,accounts!$A$2:$F$9615,3,FALSE)</f>
        <v>$2.5M-$5M</v>
      </c>
      <c r="P7671" t="str">
        <f>VLOOKUP(C7671,accounts!$A$2:$F$9615,5,FALSE)</f>
        <v>West</v>
      </c>
      <c r="Q7671" t="b">
        <f t="shared" si="121"/>
        <v>1</v>
      </c>
      <c r="R7671" t="e">
        <f>INDEX(removed_duplicate_rows!$A$5:$A$39,MATCH(wins!A7671,removed_duplicate_rows!$A$5:$A$39,0))</f>
        <v>#N/A</v>
      </c>
    </row>
    <row r="7672" spans="1:18" ht="15.75" customHeight="1" x14ac:dyDescent="0.2">
      <c r="A7672" t="s">
        <v>23148</v>
      </c>
      <c r="B7672" t="s">
        <v>23149</v>
      </c>
      <c r="C7672" t="s">
        <v>23150</v>
      </c>
      <c r="D7672" s="10">
        <v>46109</v>
      </c>
      <c r="E7672" t="s">
        <v>19916</v>
      </c>
      <c r="F7672">
        <v>8</v>
      </c>
      <c r="G7672" t="s">
        <v>374</v>
      </c>
      <c r="H7672" t="s">
        <v>409</v>
      </c>
      <c r="I7672" t="s">
        <v>55</v>
      </c>
      <c r="J7672">
        <v>1</v>
      </c>
      <c r="K7672">
        <v>4595</v>
      </c>
      <c r="L7672" t="str">
        <f>IFERROR(INDEX(play_attribution!$B$2:$B$328,MATCH(A7672,play_attribution!$A$2:$A$328,0)),"")</f>
        <v/>
      </c>
      <c r="M7672" t="str">
        <f>VLOOKUP(H7672,seller_roster!$A$2:$B$85,2,FALSE)</f>
        <v>Devon Okafor</v>
      </c>
      <c r="N7672" t="str">
        <f>VLOOKUP(C7672,accounts!$A$2:$F$9615,2,FALSE)</f>
        <v>Nonprofit</v>
      </c>
      <c r="O7672" t="str">
        <f>VLOOKUP(C7672,accounts!$A$2:$F$9615,3,FALSE)</f>
        <v>$2.5M-$5M</v>
      </c>
      <c r="P7672" t="str">
        <f>VLOOKUP(C7672,accounts!$A$2:$F$9615,5,FALSE)</f>
        <v>Central</v>
      </c>
      <c r="Q7672" t="b">
        <f t="shared" si="121"/>
        <v>1</v>
      </c>
      <c r="R7672" t="e">
        <f>INDEX(removed_duplicate_rows!$A$5:$A$39,MATCH(wins!A7672,removed_duplicate_rows!$A$5:$A$39,0))</f>
        <v>#N/A</v>
      </c>
    </row>
    <row r="7673" spans="1:18" ht="15.75" customHeight="1" x14ac:dyDescent="0.2">
      <c r="A7673" t="s">
        <v>23151</v>
      </c>
      <c r="B7673" t="s">
        <v>23152</v>
      </c>
      <c r="C7673" t="s">
        <v>23153</v>
      </c>
      <c r="D7673" s="10">
        <v>46109</v>
      </c>
      <c r="E7673" t="s">
        <v>19916</v>
      </c>
      <c r="F7673">
        <v>8</v>
      </c>
      <c r="G7673" t="s">
        <v>374</v>
      </c>
      <c r="H7673" t="s">
        <v>402</v>
      </c>
      <c r="I7673" t="s">
        <v>55</v>
      </c>
      <c r="J7673">
        <v>1</v>
      </c>
      <c r="K7673">
        <v>4694</v>
      </c>
      <c r="L7673" t="str">
        <f>IFERROR(INDEX(play_attribution!$B$2:$B$328,MATCH(A7673,play_attribution!$A$2:$A$328,0)),"")</f>
        <v/>
      </c>
      <c r="M7673" t="str">
        <f>VLOOKUP(H7673,seller_roster!$A$2:$B$85,2,FALSE)</f>
        <v>Frankie Vega</v>
      </c>
      <c r="N7673" t="str">
        <f>VLOOKUP(C7673,accounts!$A$2:$F$9615,2,FALSE)</f>
        <v>Construction</v>
      </c>
      <c r="O7673" t="str">
        <f>VLOOKUP(C7673,accounts!$A$2:$F$9615,3,FALSE)</f>
        <v>$2.5M-$5M</v>
      </c>
      <c r="P7673" t="str">
        <f>VLOOKUP(C7673,accounts!$A$2:$F$9615,5,FALSE)</f>
        <v>East</v>
      </c>
      <c r="Q7673" t="b">
        <f t="shared" si="121"/>
        <v>1</v>
      </c>
      <c r="R7673" t="e">
        <f>INDEX(removed_duplicate_rows!$A$5:$A$39,MATCH(wins!A7673,removed_duplicate_rows!$A$5:$A$39,0))</f>
        <v>#N/A</v>
      </c>
    </row>
    <row r="7674" spans="1:18" ht="15.75" customHeight="1" x14ac:dyDescent="0.2">
      <c r="A7674" t="s">
        <v>23154</v>
      </c>
      <c r="B7674" t="s">
        <v>23155</v>
      </c>
      <c r="C7674" t="s">
        <v>23156</v>
      </c>
      <c r="D7674" s="10">
        <v>46109</v>
      </c>
      <c r="E7674" t="s">
        <v>19916</v>
      </c>
      <c r="F7674">
        <v>8</v>
      </c>
      <c r="G7674" t="s">
        <v>374</v>
      </c>
      <c r="H7674" t="s">
        <v>832</v>
      </c>
      <c r="I7674" t="s">
        <v>55</v>
      </c>
      <c r="J7674">
        <v>1</v>
      </c>
      <c r="K7674">
        <v>3300</v>
      </c>
      <c r="L7674" t="str">
        <f>IFERROR(INDEX(play_attribution!$B$2:$B$328,MATCH(A7674,play_attribution!$A$2:$A$328,0)),"")</f>
        <v/>
      </c>
      <c r="M7674" t="str">
        <f>VLOOKUP(H7674,seller_roster!$A$2:$B$85,2,FALSE)</f>
        <v>Noel Nkemelu</v>
      </c>
      <c r="N7674" t="str">
        <f>VLOOKUP(C7674,accounts!$A$2:$F$9615,2,FALSE)</f>
        <v>Hospitality Group</v>
      </c>
      <c r="O7674" t="str">
        <f>VLOOKUP(C7674,accounts!$A$2:$F$9615,3,FALSE)</f>
        <v>$1M-$2.5M</v>
      </c>
      <c r="P7674" t="str">
        <f>VLOOKUP(C7674,accounts!$A$2:$F$9615,5,FALSE)</f>
        <v>Central</v>
      </c>
      <c r="Q7674" t="b">
        <f t="shared" si="121"/>
        <v>1</v>
      </c>
      <c r="R7674" t="e">
        <f>INDEX(removed_duplicate_rows!$A$5:$A$39,MATCH(wins!A7674,removed_duplicate_rows!$A$5:$A$39,0))</f>
        <v>#N/A</v>
      </c>
    </row>
    <row r="7675" spans="1:18" ht="15.75" customHeight="1" x14ac:dyDescent="0.2">
      <c r="A7675" t="s">
        <v>23157</v>
      </c>
      <c r="B7675" t="s">
        <v>23158</v>
      </c>
      <c r="C7675" t="s">
        <v>23159</v>
      </c>
      <c r="D7675" s="10">
        <v>46109</v>
      </c>
      <c r="E7675" t="s">
        <v>19916</v>
      </c>
      <c r="F7675">
        <v>8</v>
      </c>
      <c r="G7675" t="s">
        <v>374</v>
      </c>
      <c r="H7675" t="s">
        <v>402</v>
      </c>
      <c r="I7675" t="s">
        <v>55</v>
      </c>
      <c r="J7675">
        <v>1</v>
      </c>
      <c r="K7675">
        <v>7134</v>
      </c>
      <c r="L7675" t="str">
        <f>IFERROR(INDEX(play_attribution!$B$2:$B$328,MATCH(A7675,play_attribution!$A$2:$A$328,0)),"")</f>
        <v/>
      </c>
      <c r="M7675" t="str">
        <f>VLOOKUP(H7675,seller_roster!$A$2:$B$85,2,FALSE)</f>
        <v>Frankie Vega</v>
      </c>
      <c r="N7675" t="str">
        <f>VLOOKUP(C7675,accounts!$A$2:$F$9615,2,FALSE)</f>
        <v>Field Services</v>
      </c>
      <c r="O7675" t="str">
        <f>VLOOKUP(C7675,accounts!$A$2:$F$9615,3,FALSE)</f>
        <v>$2.5M-$5M</v>
      </c>
      <c r="P7675" t="str">
        <f>VLOOKUP(C7675,accounts!$A$2:$F$9615,5,FALSE)</f>
        <v>West</v>
      </c>
      <c r="Q7675" t="b">
        <f t="shared" si="121"/>
        <v>1</v>
      </c>
      <c r="R7675" t="e">
        <f>INDEX(removed_duplicate_rows!$A$5:$A$39,MATCH(wins!A7675,removed_duplicate_rows!$A$5:$A$39,0))</f>
        <v>#N/A</v>
      </c>
    </row>
    <row r="7676" spans="1:18" ht="15.75" customHeight="1" x14ac:dyDescent="0.2">
      <c r="A7676" t="s">
        <v>23160</v>
      </c>
      <c r="B7676" t="s">
        <v>23161</v>
      </c>
      <c r="C7676" t="s">
        <v>23162</v>
      </c>
      <c r="D7676" s="10">
        <v>46116</v>
      </c>
      <c r="E7676" t="s">
        <v>19916</v>
      </c>
      <c r="F7676">
        <v>9</v>
      </c>
      <c r="G7676" t="s">
        <v>53</v>
      </c>
      <c r="H7676" t="s">
        <v>65</v>
      </c>
      <c r="I7676" t="s">
        <v>55</v>
      </c>
      <c r="J7676">
        <v>1</v>
      </c>
      <c r="K7676">
        <v>12913</v>
      </c>
      <c r="L7676" t="str">
        <f>IFERROR(INDEX(play_attribution!$B$2:$B$328,MATCH(A7676,play_attribution!$A$2:$A$328,0)),"")</f>
        <v/>
      </c>
      <c r="M7676" t="str">
        <f>VLOOKUP(H7676,seller_roster!$A$2:$B$85,2,FALSE)</f>
        <v>Bryn Moreau</v>
      </c>
      <c r="N7676" t="str">
        <f>VLOOKUP(C7676,accounts!$A$2:$F$9615,2,FALSE)</f>
        <v>Retail Multi-Location</v>
      </c>
      <c r="O7676" t="str">
        <f>VLOOKUP(C7676,accounts!$A$2:$F$9615,3,FALSE)</f>
        <v>$2.5M-$5M</v>
      </c>
      <c r="P7676" t="str">
        <f>VLOOKUP(C7676,accounts!$A$2:$F$9615,5,FALSE)</f>
        <v>West</v>
      </c>
      <c r="Q7676" t="b">
        <f t="shared" si="121"/>
        <v>1</v>
      </c>
      <c r="R7676" t="e">
        <f>INDEX(removed_duplicate_rows!$A$5:$A$39,MATCH(wins!A7676,removed_duplicate_rows!$A$5:$A$39,0))</f>
        <v>#N/A</v>
      </c>
    </row>
    <row r="7677" spans="1:18" ht="15.75" customHeight="1" x14ac:dyDescent="0.2">
      <c r="A7677" t="s">
        <v>23163</v>
      </c>
      <c r="B7677" t="s">
        <v>23164</v>
      </c>
      <c r="C7677" t="s">
        <v>23165</v>
      </c>
      <c r="D7677" s="10">
        <v>46116</v>
      </c>
      <c r="E7677" t="s">
        <v>19916</v>
      </c>
      <c r="F7677">
        <v>9</v>
      </c>
      <c r="G7677" t="s">
        <v>53</v>
      </c>
      <c r="H7677" t="s">
        <v>73</v>
      </c>
      <c r="I7677" t="s">
        <v>55</v>
      </c>
      <c r="J7677">
        <v>1</v>
      </c>
      <c r="K7677">
        <v>10799</v>
      </c>
      <c r="L7677" t="str">
        <f>IFERROR(INDEX(play_attribution!$B$2:$B$328,MATCH(A7677,play_attribution!$A$2:$A$328,0)),"")</f>
        <v/>
      </c>
      <c r="M7677" t="str">
        <f>VLOOKUP(H7677,seller_roster!$A$2:$B$85,2,FALSE)</f>
        <v>Rhea Ruiz</v>
      </c>
      <c r="N7677" t="str">
        <f>VLOOKUP(C7677,accounts!$A$2:$F$9615,2,FALSE)</f>
        <v>Wholesale &amp; Distribution</v>
      </c>
      <c r="O7677" t="str">
        <f>VLOOKUP(C7677,accounts!$A$2:$F$9615,3,FALSE)</f>
        <v>&gt;$10M</v>
      </c>
      <c r="P7677" t="str">
        <f>VLOOKUP(C7677,accounts!$A$2:$F$9615,5,FALSE)</f>
        <v>West</v>
      </c>
      <c r="Q7677" t="b">
        <f t="shared" si="121"/>
        <v>1</v>
      </c>
      <c r="R7677" t="e">
        <f>INDEX(removed_duplicate_rows!$A$5:$A$39,MATCH(wins!A7677,removed_duplicate_rows!$A$5:$A$39,0))</f>
        <v>#N/A</v>
      </c>
    </row>
    <row r="7678" spans="1:18" ht="15.75" customHeight="1" x14ac:dyDescent="0.2">
      <c r="A7678" t="s">
        <v>23166</v>
      </c>
      <c r="B7678" t="s">
        <v>23167</v>
      </c>
      <c r="C7678" t="s">
        <v>23168</v>
      </c>
      <c r="D7678" s="10">
        <v>46116</v>
      </c>
      <c r="E7678" t="s">
        <v>19916</v>
      </c>
      <c r="F7678">
        <v>9</v>
      </c>
      <c r="G7678" t="s">
        <v>53</v>
      </c>
      <c r="H7678" t="s">
        <v>69</v>
      </c>
      <c r="I7678" t="s">
        <v>55</v>
      </c>
      <c r="J7678">
        <v>1</v>
      </c>
      <c r="K7678">
        <v>14818</v>
      </c>
      <c r="L7678" t="str">
        <f>IFERROR(INDEX(play_attribution!$B$2:$B$328,MATCH(A7678,play_attribution!$A$2:$A$328,0)),"")</f>
        <v/>
      </c>
      <c r="M7678" t="str">
        <f>VLOOKUP(H7678,seller_roster!$A$2:$B$85,2,FALSE)</f>
        <v>Uma Moreau</v>
      </c>
      <c r="N7678" t="str">
        <f>VLOOKUP(C7678,accounts!$A$2:$F$9615,2,FALSE)</f>
        <v>Manufacturing</v>
      </c>
      <c r="O7678" t="str">
        <f>VLOOKUP(C7678,accounts!$A$2:$F$9615,3,FALSE)</f>
        <v>$5M-$10M</v>
      </c>
      <c r="P7678" t="str">
        <f>VLOOKUP(C7678,accounts!$A$2:$F$9615,5,FALSE)</f>
        <v>East</v>
      </c>
      <c r="Q7678" t="b">
        <f t="shared" si="121"/>
        <v>1</v>
      </c>
      <c r="R7678" t="e">
        <f>INDEX(removed_duplicate_rows!$A$5:$A$39,MATCH(wins!A7678,removed_duplicate_rows!$A$5:$A$39,0))</f>
        <v>#N/A</v>
      </c>
    </row>
    <row r="7679" spans="1:18" ht="15.75" customHeight="1" x14ac:dyDescent="0.2">
      <c r="A7679" t="s">
        <v>23169</v>
      </c>
      <c r="B7679" t="s">
        <v>23170</v>
      </c>
      <c r="C7679" t="s">
        <v>23171</v>
      </c>
      <c r="D7679" s="10">
        <v>46116</v>
      </c>
      <c r="E7679" t="s">
        <v>19916</v>
      </c>
      <c r="F7679">
        <v>9</v>
      </c>
      <c r="G7679" t="s">
        <v>53</v>
      </c>
      <c r="H7679" t="s">
        <v>3729</v>
      </c>
      <c r="I7679" t="s">
        <v>55</v>
      </c>
      <c r="J7679">
        <v>1</v>
      </c>
      <c r="K7679">
        <v>18916</v>
      </c>
      <c r="L7679" t="str">
        <f>IFERROR(INDEX(play_attribution!$B$2:$B$328,MATCH(A7679,play_attribution!$A$2:$A$328,0)),"")</f>
        <v/>
      </c>
      <c r="M7679" t="str">
        <f>VLOOKUP(H7679,seller_roster!$A$2:$B$85,2,FALSE)</f>
        <v>True Ito</v>
      </c>
      <c r="N7679" t="str">
        <f>VLOOKUP(C7679,accounts!$A$2:$F$9615,2,FALSE)</f>
        <v>Logistics</v>
      </c>
      <c r="O7679" t="str">
        <f>VLOOKUP(C7679,accounts!$A$2:$F$9615,3,FALSE)</f>
        <v>&gt;$10M</v>
      </c>
      <c r="P7679" t="str">
        <f>VLOOKUP(C7679,accounts!$A$2:$F$9615,5,FALSE)</f>
        <v>Central</v>
      </c>
      <c r="Q7679" t="b">
        <f t="shared" si="121"/>
        <v>1</v>
      </c>
      <c r="R7679" t="e">
        <f>INDEX(removed_duplicate_rows!$A$5:$A$39,MATCH(wins!A7679,removed_duplicate_rows!$A$5:$A$39,0))</f>
        <v>#N/A</v>
      </c>
    </row>
    <row r="7680" spans="1:18" ht="15.75" customHeight="1" x14ac:dyDescent="0.2">
      <c r="A7680" t="s">
        <v>23172</v>
      </c>
      <c r="B7680" t="s">
        <v>23173</v>
      </c>
      <c r="C7680" t="s">
        <v>23174</v>
      </c>
      <c r="D7680" s="10">
        <v>46116</v>
      </c>
      <c r="E7680" t="s">
        <v>19916</v>
      </c>
      <c r="F7680">
        <v>9</v>
      </c>
      <c r="G7680" t="s">
        <v>53</v>
      </c>
      <c r="H7680" t="s">
        <v>495</v>
      </c>
      <c r="I7680" t="s">
        <v>79</v>
      </c>
      <c r="J7680">
        <v>1</v>
      </c>
      <c r="K7680">
        <v>11615</v>
      </c>
      <c r="L7680" t="str">
        <f>IFERROR(INDEX(play_attribution!$B$2:$B$328,MATCH(A7680,play_attribution!$A$2:$A$328,0)),"")</f>
        <v/>
      </c>
      <c r="M7680" t="str">
        <f>VLOOKUP(H7680,seller_roster!$A$2:$B$85,2,FALSE)</f>
        <v>Gio Ferro</v>
      </c>
      <c r="N7680" t="str">
        <f>VLOOKUP(C7680,accounts!$A$2:$F$9615,2,FALSE)</f>
        <v>Professional Services</v>
      </c>
      <c r="O7680" t="str">
        <f>VLOOKUP(C7680,accounts!$A$2:$F$9615,3,FALSE)</f>
        <v>&gt;$10M</v>
      </c>
      <c r="P7680" t="str">
        <f>VLOOKUP(C7680,accounts!$A$2:$F$9615,5,FALSE)</f>
        <v>East</v>
      </c>
      <c r="Q7680" t="b">
        <f t="shared" si="121"/>
        <v>1</v>
      </c>
      <c r="R7680" t="e">
        <f>INDEX(removed_duplicate_rows!$A$5:$A$39,MATCH(wins!A7680,removed_duplicate_rows!$A$5:$A$39,0))</f>
        <v>#N/A</v>
      </c>
    </row>
    <row r="7681" spans="1:18" ht="15.75" customHeight="1" x14ac:dyDescent="0.2">
      <c r="A7681" t="s">
        <v>23175</v>
      </c>
      <c r="B7681" t="s">
        <v>23176</v>
      </c>
      <c r="C7681" t="s">
        <v>23177</v>
      </c>
      <c r="D7681" s="10">
        <v>46116</v>
      </c>
      <c r="E7681" t="s">
        <v>19916</v>
      </c>
      <c r="F7681">
        <v>9</v>
      </c>
      <c r="G7681" t="s">
        <v>53</v>
      </c>
      <c r="H7681" t="s">
        <v>505</v>
      </c>
      <c r="I7681" t="s">
        <v>55</v>
      </c>
      <c r="J7681">
        <v>1</v>
      </c>
      <c r="K7681">
        <v>12286</v>
      </c>
      <c r="L7681" t="str">
        <f>IFERROR(INDEX(play_attribution!$B$2:$B$328,MATCH(A7681,play_attribution!$A$2:$A$328,0)),"")</f>
        <v/>
      </c>
      <c r="M7681" t="str">
        <f>VLOOKUP(H7681,seller_roster!$A$2:$B$85,2,FALSE)</f>
        <v>Xen Mbeki</v>
      </c>
      <c r="N7681" t="str">
        <f>VLOOKUP(C7681,accounts!$A$2:$F$9615,2,FALSE)</f>
        <v>Manufacturing</v>
      </c>
      <c r="O7681" t="str">
        <f>VLOOKUP(C7681,accounts!$A$2:$F$9615,3,FALSE)</f>
        <v>$5M-$10M</v>
      </c>
      <c r="P7681" t="str">
        <f>VLOOKUP(C7681,accounts!$A$2:$F$9615,5,FALSE)</f>
        <v>East</v>
      </c>
      <c r="Q7681" t="b">
        <f t="shared" si="121"/>
        <v>1</v>
      </c>
      <c r="R7681" t="e">
        <f>INDEX(removed_duplicate_rows!$A$5:$A$39,MATCH(wins!A7681,removed_duplicate_rows!$A$5:$A$39,0))</f>
        <v>#N/A</v>
      </c>
    </row>
    <row r="7682" spans="1:18" ht="15.75" customHeight="1" x14ac:dyDescent="0.2">
      <c r="A7682" t="s">
        <v>23178</v>
      </c>
      <c r="B7682" t="s">
        <v>23179</v>
      </c>
      <c r="C7682" t="s">
        <v>23180</v>
      </c>
      <c r="D7682" s="10">
        <v>46116</v>
      </c>
      <c r="E7682" t="s">
        <v>19916</v>
      </c>
      <c r="F7682">
        <v>9</v>
      </c>
      <c r="G7682" t="s">
        <v>53</v>
      </c>
      <c r="H7682" t="s">
        <v>54</v>
      </c>
      <c r="I7682" t="s">
        <v>55</v>
      </c>
      <c r="J7682">
        <v>1</v>
      </c>
      <c r="K7682">
        <v>18403</v>
      </c>
      <c r="L7682" t="str">
        <f>IFERROR(INDEX(play_attribution!$B$2:$B$328,MATCH(A7682,play_attribution!$A$2:$A$328,0)),"")</f>
        <v/>
      </c>
      <c r="M7682" t="str">
        <f>VLOOKUP(H7682,seller_roster!$A$2:$B$85,2,FALSE)</f>
        <v>Rhea Okafor</v>
      </c>
      <c r="N7682" t="str">
        <f>VLOOKUP(C7682,accounts!$A$2:$F$9615,2,FALSE)</f>
        <v>Field Services</v>
      </c>
      <c r="O7682" t="str">
        <f>VLOOKUP(C7682,accounts!$A$2:$F$9615,3,FALSE)</f>
        <v>&gt;$10M</v>
      </c>
      <c r="P7682" t="str">
        <f>VLOOKUP(C7682,accounts!$A$2:$F$9615,5,FALSE)</f>
        <v>Central</v>
      </c>
      <c r="Q7682" t="b">
        <f t="shared" si="121"/>
        <v>1</v>
      </c>
      <c r="R7682" t="e">
        <f>INDEX(removed_duplicate_rows!$A$5:$A$39,MATCH(wins!A7682,removed_duplicate_rows!$A$5:$A$39,0))</f>
        <v>#N/A</v>
      </c>
    </row>
    <row r="7683" spans="1:18" ht="15.75" customHeight="1" x14ac:dyDescent="0.2">
      <c r="A7683" t="s">
        <v>23181</v>
      </c>
      <c r="B7683" t="s">
        <v>23182</v>
      </c>
      <c r="C7683" t="s">
        <v>23183</v>
      </c>
      <c r="D7683" s="10">
        <v>46116</v>
      </c>
      <c r="E7683" t="s">
        <v>19916</v>
      </c>
      <c r="F7683">
        <v>9</v>
      </c>
      <c r="G7683" t="s">
        <v>77</v>
      </c>
      <c r="H7683" t="s">
        <v>177</v>
      </c>
      <c r="I7683" t="s">
        <v>79</v>
      </c>
      <c r="J7683">
        <v>1</v>
      </c>
      <c r="K7683">
        <v>10238</v>
      </c>
      <c r="L7683" t="str">
        <f>IFERROR(INDEX(play_attribution!$B$2:$B$328,MATCH(A7683,play_attribution!$A$2:$A$328,0)),"")</f>
        <v/>
      </c>
      <c r="M7683" t="str">
        <f>VLOOKUP(H7683,seller_roster!$A$2:$B$85,2,FALSE)</f>
        <v>Gray Marsh</v>
      </c>
      <c r="N7683" t="str">
        <f>VLOOKUP(C7683,accounts!$A$2:$F$9615,2,FALSE)</f>
        <v>Professional Services</v>
      </c>
      <c r="O7683" t="str">
        <f>VLOOKUP(C7683,accounts!$A$2:$F$9615,3,FALSE)</f>
        <v>$5M-$10M</v>
      </c>
      <c r="P7683" t="str">
        <f>VLOOKUP(C7683,accounts!$A$2:$F$9615,5,FALSE)</f>
        <v>East</v>
      </c>
      <c r="Q7683" t="b">
        <f t="shared" si="121"/>
        <v>1</v>
      </c>
      <c r="R7683" t="e">
        <f>INDEX(removed_duplicate_rows!$A$5:$A$39,MATCH(wins!A7683,removed_duplicate_rows!$A$5:$A$39,0))</f>
        <v>#N/A</v>
      </c>
    </row>
    <row r="7684" spans="1:18" ht="15.75" customHeight="1" x14ac:dyDescent="0.2">
      <c r="A7684" t="s">
        <v>23184</v>
      </c>
      <c r="B7684" t="s">
        <v>23185</v>
      </c>
      <c r="C7684" t="s">
        <v>23186</v>
      </c>
      <c r="D7684" s="10">
        <v>46116</v>
      </c>
      <c r="E7684" t="s">
        <v>19916</v>
      </c>
      <c r="F7684">
        <v>9</v>
      </c>
      <c r="G7684" t="s">
        <v>77</v>
      </c>
      <c r="H7684" t="s">
        <v>147</v>
      </c>
      <c r="I7684" t="s">
        <v>55</v>
      </c>
      <c r="J7684">
        <v>1</v>
      </c>
      <c r="K7684">
        <v>7185</v>
      </c>
      <c r="L7684" t="str">
        <f>IFERROR(INDEX(play_attribution!$B$2:$B$328,MATCH(A7684,play_attribution!$A$2:$A$328,0)),"")</f>
        <v/>
      </c>
      <c r="M7684" t="str">
        <f>VLOOKUP(H7684,seller_roster!$A$2:$B$85,2,FALSE)</f>
        <v>Riley Tran</v>
      </c>
      <c r="N7684" t="str">
        <f>VLOOKUP(C7684,accounts!$A$2:$F$9615,2,FALSE)</f>
        <v>Retail Multi-Location</v>
      </c>
      <c r="O7684" t="str">
        <f>VLOOKUP(C7684,accounts!$A$2:$F$9615,3,FALSE)</f>
        <v>$5M-$10M</v>
      </c>
      <c r="P7684" t="str">
        <f>VLOOKUP(C7684,accounts!$A$2:$F$9615,5,FALSE)</f>
        <v>East</v>
      </c>
      <c r="Q7684" t="b">
        <f t="shared" si="121"/>
        <v>1</v>
      </c>
      <c r="R7684" t="e">
        <f>INDEX(removed_duplicate_rows!$A$5:$A$39,MATCH(wins!A7684,removed_duplicate_rows!$A$5:$A$39,0))</f>
        <v>#N/A</v>
      </c>
    </row>
    <row r="7685" spans="1:18" ht="15.75" customHeight="1" x14ac:dyDescent="0.2">
      <c r="A7685" t="s">
        <v>23187</v>
      </c>
      <c r="B7685" t="s">
        <v>23188</v>
      </c>
      <c r="C7685" t="s">
        <v>23189</v>
      </c>
      <c r="D7685" s="10">
        <v>46116</v>
      </c>
      <c r="E7685" t="s">
        <v>19916</v>
      </c>
      <c r="F7685">
        <v>9</v>
      </c>
      <c r="G7685" t="s">
        <v>77</v>
      </c>
      <c r="H7685" t="s">
        <v>99</v>
      </c>
      <c r="I7685" t="s">
        <v>55</v>
      </c>
      <c r="J7685">
        <v>1</v>
      </c>
      <c r="K7685">
        <v>5412</v>
      </c>
      <c r="L7685" t="str">
        <f>IFERROR(INDEX(play_attribution!$B$2:$B$328,MATCH(A7685,play_attribution!$A$2:$A$328,0)),"")</f>
        <v/>
      </c>
      <c r="M7685" t="str">
        <f>VLOOKUP(H7685,seller_roster!$A$2:$B$85,2,FALSE)</f>
        <v>Shiloh Sorensen</v>
      </c>
      <c r="N7685" t="str">
        <f>VLOOKUP(C7685,accounts!$A$2:$F$9615,2,FALSE)</f>
        <v>Construction</v>
      </c>
      <c r="O7685" t="str">
        <f>VLOOKUP(C7685,accounts!$A$2:$F$9615,3,FALSE)</f>
        <v>$2.5M-$5M</v>
      </c>
      <c r="P7685" t="str">
        <f>VLOOKUP(C7685,accounts!$A$2:$F$9615,5,FALSE)</f>
        <v>East</v>
      </c>
      <c r="Q7685" t="b">
        <f t="shared" si="121"/>
        <v>1</v>
      </c>
      <c r="R7685" t="e">
        <f>INDEX(removed_duplicate_rows!$A$5:$A$39,MATCH(wins!A7685,removed_duplicate_rows!$A$5:$A$39,0))</f>
        <v>#N/A</v>
      </c>
    </row>
    <row r="7686" spans="1:18" ht="15.75" customHeight="1" x14ac:dyDescent="0.2">
      <c r="A7686" t="s">
        <v>23190</v>
      </c>
      <c r="B7686" t="s">
        <v>23191</v>
      </c>
      <c r="C7686" t="s">
        <v>23192</v>
      </c>
      <c r="D7686" s="10">
        <v>46116</v>
      </c>
      <c r="E7686" t="s">
        <v>19916</v>
      </c>
      <c r="F7686">
        <v>9</v>
      </c>
      <c r="G7686" t="s">
        <v>77</v>
      </c>
      <c r="H7686" t="s">
        <v>169</v>
      </c>
      <c r="I7686" t="s">
        <v>79</v>
      </c>
      <c r="J7686">
        <v>1</v>
      </c>
      <c r="K7686">
        <v>6820</v>
      </c>
      <c r="L7686" t="str">
        <f>IFERROR(INDEX(play_attribution!$B$2:$B$328,MATCH(A7686,play_attribution!$A$2:$A$328,0)),"")</f>
        <v/>
      </c>
      <c r="M7686" t="str">
        <f>VLOOKUP(H7686,seller_roster!$A$2:$B$85,2,FALSE)</f>
        <v>Rhea Doyle</v>
      </c>
      <c r="N7686" t="str">
        <f>VLOOKUP(C7686,accounts!$A$2:$F$9615,2,FALSE)</f>
        <v>Healthcare Services</v>
      </c>
      <c r="O7686" t="str">
        <f>VLOOKUP(C7686,accounts!$A$2:$F$9615,3,FALSE)</f>
        <v>$5M-$10M</v>
      </c>
      <c r="P7686" t="str">
        <f>VLOOKUP(C7686,accounts!$A$2:$F$9615,5,FALSE)</f>
        <v>West</v>
      </c>
      <c r="Q7686" t="b">
        <f t="shared" si="121"/>
        <v>1</v>
      </c>
      <c r="R7686" t="e">
        <f>INDEX(removed_duplicate_rows!$A$5:$A$39,MATCH(wins!A7686,removed_duplicate_rows!$A$5:$A$39,0))</f>
        <v>#N/A</v>
      </c>
    </row>
    <row r="7687" spans="1:18" ht="15.75" customHeight="1" x14ac:dyDescent="0.2">
      <c r="A7687" t="s">
        <v>23193</v>
      </c>
      <c r="B7687" t="s">
        <v>23194</v>
      </c>
      <c r="C7687" t="s">
        <v>23195</v>
      </c>
      <c r="D7687" s="10">
        <v>46116</v>
      </c>
      <c r="E7687" t="s">
        <v>19916</v>
      </c>
      <c r="F7687">
        <v>9</v>
      </c>
      <c r="G7687" t="s">
        <v>77</v>
      </c>
      <c r="H7687" t="s">
        <v>103</v>
      </c>
      <c r="I7687" t="s">
        <v>55</v>
      </c>
      <c r="J7687">
        <v>1</v>
      </c>
      <c r="K7687">
        <v>9831</v>
      </c>
      <c r="L7687" t="str">
        <f>IFERROR(INDEX(play_attribution!$B$2:$B$328,MATCH(A7687,play_attribution!$A$2:$A$328,0)),"")</f>
        <v/>
      </c>
      <c r="M7687" t="str">
        <f>VLOOKUP(H7687,seller_roster!$A$2:$B$85,2,FALSE)</f>
        <v>Jax Reyes</v>
      </c>
      <c r="N7687" t="str">
        <f>VLOOKUP(C7687,accounts!$A$2:$F$9615,2,FALSE)</f>
        <v>Nonprofit</v>
      </c>
      <c r="O7687" t="str">
        <f>VLOOKUP(C7687,accounts!$A$2:$F$9615,3,FALSE)</f>
        <v>$2.5M-$5M</v>
      </c>
      <c r="P7687" t="str">
        <f>VLOOKUP(C7687,accounts!$A$2:$F$9615,5,FALSE)</f>
        <v>East</v>
      </c>
      <c r="Q7687" t="b">
        <f t="shared" si="121"/>
        <v>1</v>
      </c>
      <c r="R7687" t="e">
        <f>INDEX(removed_duplicate_rows!$A$5:$A$39,MATCH(wins!A7687,removed_duplicate_rows!$A$5:$A$39,0))</f>
        <v>#N/A</v>
      </c>
    </row>
    <row r="7688" spans="1:18" ht="15.75" customHeight="1" x14ac:dyDescent="0.2">
      <c r="A7688" t="s">
        <v>23196</v>
      </c>
      <c r="B7688" t="s">
        <v>23197</v>
      </c>
      <c r="C7688" t="s">
        <v>23198</v>
      </c>
      <c r="D7688" s="10">
        <v>46116</v>
      </c>
      <c r="E7688" t="s">
        <v>19916</v>
      </c>
      <c r="F7688">
        <v>9</v>
      </c>
      <c r="G7688" t="s">
        <v>77</v>
      </c>
      <c r="H7688" t="s">
        <v>214</v>
      </c>
      <c r="I7688" t="s">
        <v>55</v>
      </c>
      <c r="J7688">
        <v>1</v>
      </c>
      <c r="K7688">
        <v>5550</v>
      </c>
      <c r="L7688" t="str">
        <f>IFERROR(INDEX(play_attribution!$B$2:$B$328,MATCH(A7688,play_attribution!$A$2:$A$328,0)),"")</f>
        <v/>
      </c>
      <c r="M7688" t="str">
        <f>VLOOKUP(H7688,seller_roster!$A$2:$B$85,2,FALSE)</f>
        <v>Rhea Abadi</v>
      </c>
      <c r="N7688" t="str">
        <f>VLOOKUP(C7688,accounts!$A$2:$F$9615,2,FALSE)</f>
        <v>Nonprofit</v>
      </c>
      <c r="O7688" t="str">
        <f>VLOOKUP(C7688,accounts!$A$2:$F$9615,3,FALSE)</f>
        <v>$2.5M-$5M</v>
      </c>
      <c r="P7688" t="str">
        <f>VLOOKUP(C7688,accounts!$A$2:$F$9615,5,FALSE)</f>
        <v>West</v>
      </c>
      <c r="Q7688" t="b">
        <f t="shared" si="121"/>
        <v>1</v>
      </c>
      <c r="R7688" t="e">
        <f>INDEX(removed_duplicate_rows!$A$5:$A$39,MATCH(wins!A7688,removed_duplicate_rows!$A$5:$A$39,0))</f>
        <v>#N/A</v>
      </c>
    </row>
    <row r="7689" spans="1:18" ht="15.75" customHeight="1" x14ac:dyDescent="0.2">
      <c r="A7689" t="s">
        <v>23199</v>
      </c>
      <c r="B7689" t="s">
        <v>23200</v>
      </c>
      <c r="C7689" t="s">
        <v>23201</v>
      </c>
      <c r="D7689" s="10">
        <v>46116</v>
      </c>
      <c r="E7689" t="s">
        <v>19916</v>
      </c>
      <c r="F7689">
        <v>9</v>
      </c>
      <c r="G7689" t="s">
        <v>77</v>
      </c>
      <c r="H7689" t="s">
        <v>159</v>
      </c>
      <c r="I7689" t="s">
        <v>55</v>
      </c>
      <c r="J7689">
        <v>1</v>
      </c>
      <c r="K7689">
        <v>7035</v>
      </c>
      <c r="L7689" t="str">
        <f>IFERROR(INDEX(play_attribution!$B$2:$B$328,MATCH(A7689,play_attribution!$A$2:$A$328,0)),"")</f>
        <v/>
      </c>
      <c r="M7689" t="str">
        <f>VLOOKUP(H7689,seller_roster!$A$2:$B$85,2,FALSE)</f>
        <v>Kai Bianchi</v>
      </c>
      <c r="N7689" t="str">
        <f>VLOOKUP(C7689,accounts!$A$2:$F$9615,2,FALSE)</f>
        <v>Retail Multi-Location</v>
      </c>
      <c r="O7689" t="str">
        <f>VLOOKUP(C7689,accounts!$A$2:$F$9615,3,FALSE)</f>
        <v>$5M-$10M</v>
      </c>
      <c r="P7689" t="str">
        <f>VLOOKUP(C7689,accounts!$A$2:$F$9615,5,FALSE)</f>
        <v>East</v>
      </c>
      <c r="Q7689" t="b">
        <f t="shared" si="121"/>
        <v>1</v>
      </c>
      <c r="R7689" t="e">
        <f>INDEX(removed_duplicate_rows!$A$5:$A$39,MATCH(wins!A7689,removed_duplicate_rows!$A$5:$A$39,0))</f>
        <v>#N/A</v>
      </c>
    </row>
    <row r="7690" spans="1:18" ht="15.75" customHeight="1" x14ac:dyDescent="0.2">
      <c r="A7690" t="s">
        <v>23202</v>
      </c>
      <c r="B7690" t="s">
        <v>23203</v>
      </c>
      <c r="C7690" t="s">
        <v>23204</v>
      </c>
      <c r="D7690" s="10">
        <v>46116</v>
      </c>
      <c r="E7690" t="s">
        <v>19916</v>
      </c>
      <c r="F7690">
        <v>9</v>
      </c>
      <c r="G7690" t="s">
        <v>77</v>
      </c>
      <c r="H7690" t="s">
        <v>133</v>
      </c>
      <c r="I7690" t="s">
        <v>79</v>
      </c>
      <c r="J7690">
        <v>1</v>
      </c>
      <c r="K7690">
        <v>4237</v>
      </c>
      <c r="L7690" t="str">
        <f>IFERROR(INDEX(play_attribution!$B$2:$B$328,MATCH(A7690,play_attribution!$A$2:$A$328,0)),"")</f>
        <v/>
      </c>
      <c r="M7690" t="str">
        <f>VLOOKUP(H7690,seller_roster!$A$2:$B$85,2,FALSE)</f>
        <v>Devon Tran</v>
      </c>
      <c r="N7690" t="str">
        <f>VLOOKUP(C7690,accounts!$A$2:$F$9615,2,FALSE)</f>
        <v>Field Services</v>
      </c>
      <c r="O7690" t="str">
        <f>VLOOKUP(C7690,accounts!$A$2:$F$9615,3,FALSE)</f>
        <v>$2.5M-$5M</v>
      </c>
      <c r="P7690" t="str">
        <f>VLOOKUP(C7690,accounts!$A$2:$F$9615,5,FALSE)</f>
        <v>Central</v>
      </c>
      <c r="Q7690" t="b">
        <f t="shared" si="121"/>
        <v>1</v>
      </c>
      <c r="R7690" t="e">
        <f>INDEX(removed_duplicate_rows!$A$5:$A$39,MATCH(wins!A7690,removed_duplicate_rows!$A$5:$A$39,0))</f>
        <v>#N/A</v>
      </c>
    </row>
    <row r="7691" spans="1:18" ht="15.75" customHeight="1" x14ac:dyDescent="0.2">
      <c r="A7691" t="s">
        <v>23205</v>
      </c>
      <c r="B7691" t="s">
        <v>23206</v>
      </c>
      <c r="C7691" t="s">
        <v>23207</v>
      </c>
      <c r="D7691" s="10">
        <v>46116</v>
      </c>
      <c r="E7691" t="s">
        <v>19916</v>
      </c>
      <c r="F7691">
        <v>9</v>
      </c>
      <c r="G7691" t="s">
        <v>77</v>
      </c>
      <c r="H7691" t="s">
        <v>133</v>
      </c>
      <c r="I7691" t="s">
        <v>79</v>
      </c>
      <c r="J7691">
        <v>1</v>
      </c>
      <c r="K7691">
        <v>6542</v>
      </c>
      <c r="L7691" t="str">
        <f>IFERROR(INDEX(play_attribution!$B$2:$B$328,MATCH(A7691,play_attribution!$A$2:$A$328,0)),"")</f>
        <v/>
      </c>
      <c r="M7691" t="str">
        <f>VLOOKUP(H7691,seller_roster!$A$2:$B$85,2,FALSE)</f>
        <v>Devon Tran</v>
      </c>
      <c r="N7691" t="str">
        <f>VLOOKUP(C7691,accounts!$A$2:$F$9615,2,FALSE)</f>
        <v>Professional Services</v>
      </c>
      <c r="O7691" t="str">
        <f>VLOOKUP(C7691,accounts!$A$2:$F$9615,3,FALSE)</f>
        <v>$5M-$10M</v>
      </c>
      <c r="P7691" t="str">
        <f>VLOOKUP(C7691,accounts!$A$2:$F$9615,5,FALSE)</f>
        <v>Central</v>
      </c>
      <c r="Q7691" t="b">
        <f t="shared" si="121"/>
        <v>1</v>
      </c>
      <c r="R7691" t="e">
        <f>INDEX(removed_duplicate_rows!$A$5:$A$39,MATCH(wins!A7691,removed_duplicate_rows!$A$5:$A$39,0))</f>
        <v>#N/A</v>
      </c>
    </row>
    <row r="7692" spans="1:18" ht="15.75" customHeight="1" x14ac:dyDescent="0.2">
      <c r="A7692" t="s">
        <v>23208</v>
      </c>
      <c r="B7692" t="s">
        <v>23209</v>
      </c>
      <c r="C7692" t="s">
        <v>23210</v>
      </c>
      <c r="D7692" s="10">
        <v>46116</v>
      </c>
      <c r="E7692" t="s">
        <v>19916</v>
      </c>
      <c r="F7692">
        <v>9</v>
      </c>
      <c r="G7692" t="s">
        <v>77</v>
      </c>
      <c r="H7692" t="s">
        <v>129</v>
      </c>
      <c r="I7692" t="s">
        <v>79</v>
      </c>
      <c r="J7692">
        <v>1</v>
      </c>
      <c r="K7692">
        <v>5154</v>
      </c>
      <c r="L7692" t="str">
        <f>IFERROR(INDEX(play_attribution!$B$2:$B$328,MATCH(A7692,play_attribution!$A$2:$A$328,0)),"")</f>
        <v/>
      </c>
      <c r="M7692" t="str">
        <f>VLOOKUP(H7692,seller_roster!$A$2:$B$85,2,FALSE)</f>
        <v>Gray Vega</v>
      </c>
      <c r="N7692" t="str">
        <f>VLOOKUP(C7692,accounts!$A$2:$F$9615,2,FALSE)</f>
        <v>Field Services</v>
      </c>
      <c r="O7692" t="str">
        <f>VLOOKUP(C7692,accounts!$A$2:$F$9615,3,FALSE)</f>
        <v>$2.5M-$5M</v>
      </c>
      <c r="P7692" t="str">
        <f>VLOOKUP(C7692,accounts!$A$2:$F$9615,5,FALSE)</f>
        <v>East</v>
      </c>
      <c r="Q7692" t="b">
        <f t="shared" si="121"/>
        <v>1</v>
      </c>
      <c r="R7692" t="e">
        <f>INDEX(removed_duplicate_rows!$A$5:$A$39,MATCH(wins!A7692,removed_duplicate_rows!$A$5:$A$39,0))</f>
        <v>#N/A</v>
      </c>
    </row>
    <row r="7693" spans="1:18" ht="15.75" customHeight="1" x14ac:dyDescent="0.2">
      <c r="A7693" t="s">
        <v>23211</v>
      </c>
      <c r="B7693" t="s">
        <v>23212</v>
      </c>
      <c r="C7693" t="s">
        <v>23213</v>
      </c>
      <c r="D7693" s="10">
        <v>46116</v>
      </c>
      <c r="E7693" t="s">
        <v>19916</v>
      </c>
      <c r="F7693">
        <v>9</v>
      </c>
      <c r="G7693" t="s">
        <v>77</v>
      </c>
      <c r="H7693" t="s">
        <v>214</v>
      </c>
      <c r="I7693" t="s">
        <v>55</v>
      </c>
      <c r="J7693">
        <v>1</v>
      </c>
      <c r="K7693">
        <v>6857</v>
      </c>
      <c r="L7693" t="str">
        <f>IFERROR(INDEX(play_attribution!$B$2:$B$328,MATCH(A7693,play_attribution!$A$2:$A$328,0)),"")</f>
        <v/>
      </c>
      <c r="M7693" t="str">
        <f>VLOOKUP(H7693,seller_roster!$A$2:$B$85,2,FALSE)</f>
        <v>Rhea Abadi</v>
      </c>
      <c r="N7693" t="str">
        <f>VLOOKUP(C7693,accounts!$A$2:$F$9615,2,FALSE)</f>
        <v>Hospitality Group</v>
      </c>
      <c r="O7693" t="str">
        <f>VLOOKUP(C7693,accounts!$A$2:$F$9615,3,FALSE)</f>
        <v>$1M-$2.5M</v>
      </c>
      <c r="P7693" t="str">
        <f>VLOOKUP(C7693,accounts!$A$2:$F$9615,5,FALSE)</f>
        <v>East</v>
      </c>
      <c r="Q7693" t="b">
        <f t="shared" si="121"/>
        <v>1</v>
      </c>
      <c r="R7693" t="e">
        <f>INDEX(removed_duplicate_rows!$A$5:$A$39,MATCH(wins!A7693,removed_duplicate_rows!$A$5:$A$39,0))</f>
        <v>#N/A</v>
      </c>
    </row>
    <row r="7694" spans="1:18" ht="15.75" customHeight="1" x14ac:dyDescent="0.2">
      <c r="A7694" t="s">
        <v>23214</v>
      </c>
      <c r="B7694" t="s">
        <v>23215</v>
      </c>
      <c r="C7694" t="s">
        <v>23216</v>
      </c>
      <c r="D7694" s="10">
        <v>46116</v>
      </c>
      <c r="E7694" t="s">
        <v>19916</v>
      </c>
      <c r="F7694">
        <v>9</v>
      </c>
      <c r="G7694" t="s">
        <v>77</v>
      </c>
      <c r="H7694" t="s">
        <v>169</v>
      </c>
      <c r="I7694" t="s">
        <v>79</v>
      </c>
      <c r="J7694">
        <v>1</v>
      </c>
      <c r="K7694">
        <v>10123</v>
      </c>
      <c r="L7694" t="str">
        <f>IFERROR(INDEX(play_attribution!$B$2:$B$328,MATCH(A7694,play_attribution!$A$2:$A$328,0)),"")</f>
        <v/>
      </c>
      <c r="M7694" t="str">
        <f>VLOOKUP(H7694,seller_roster!$A$2:$B$85,2,FALSE)</f>
        <v>Rhea Doyle</v>
      </c>
      <c r="N7694" t="str">
        <f>VLOOKUP(C7694,accounts!$A$2:$F$9615,2,FALSE)</f>
        <v>Professional Services</v>
      </c>
      <c r="O7694" t="str">
        <f>VLOOKUP(C7694,accounts!$A$2:$F$9615,3,FALSE)</f>
        <v>&gt;$10M</v>
      </c>
      <c r="P7694" t="str">
        <f>VLOOKUP(C7694,accounts!$A$2:$F$9615,5,FALSE)</f>
        <v>East</v>
      </c>
      <c r="Q7694" t="b">
        <f t="shared" si="121"/>
        <v>1</v>
      </c>
      <c r="R7694" t="e">
        <f>INDEX(removed_duplicate_rows!$A$5:$A$39,MATCH(wins!A7694,removed_duplicate_rows!$A$5:$A$39,0))</f>
        <v>#N/A</v>
      </c>
    </row>
    <row r="7695" spans="1:18" ht="15.75" customHeight="1" x14ac:dyDescent="0.2">
      <c r="A7695" t="s">
        <v>23217</v>
      </c>
      <c r="B7695" t="s">
        <v>23218</v>
      </c>
      <c r="C7695" t="s">
        <v>23219</v>
      </c>
      <c r="D7695" s="10">
        <v>46116</v>
      </c>
      <c r="E7695" t="s">
        <v>19916</v>
      </c>
      <c r="F7695">
        <v>9</v>
      </c>
      <c r="G7695" t="s">
        <v>77</v>
      </c>
      <c r="H7695" t="s">
        <v>133</v>
      </c>
      <c r="I7695" t="s">
        <v>79</v>
      </c>
      <c r="J7695">
        <v>1</v>
      </c>
      <c r="K7695">
        <v>7148</v>
      </c>
      <c r="L7695" t="str">
        <f>IFERROR(INDEX(play_attribution!$B$2:$B$328,MATCH(A7695,play_attribution!$A$2:$A$328,0)),"")</f>
        <v/>
      </c>
      <c r="M7695" t="str">
        <f>VLOOKUP(H7695,seller_roster!$A$2:$B$85,2,FALSE)</f>
        <v>Devon Tran</v>
      </c>
      <c r="N7695" t="str">
        <f>VLOOKUP(C7695,accounts!$A$2:$F$9615,2,FALSE)</f>
        <v>Retail Multi-Location</v>
      </c>
      <c r="O7695" t="str">
        <f>VLOOKUP(C7695,accounts!$A$2:$F$9615,3,FALSE)</f>
        <v>$2.5M-$5M</v>
      </c>
      <c r="P7695" t="str">
        <f>VLOOKUP(C7695,accounts!$A$2:$F$9615,5,FALSE)</f>
        <v>Central</v>
      </c>
      <c r="Q7695" t="b">
        <f t="shared" si="121"/>
        <v>1</v>
      </c>
      <c r="R7695" t="e">
        <f>INDEX(removed_duplicate_rows!$A$5:$A$39,MATCH(wins!A7695,removed_duplicate_rows!$A$5:$A$39,0))</f>
        <v>#N/A</v>
      </c>
    </row>
    <row r="7696" spans="1:18" ht="15.75" customHeight="1" x14ac:dyDescent="0.2">
      <c r="A7696" t="s">
        <v>23220</v>
      </c>
      <c r="B7696" t="s">
        <v>23221</v>
      </c>
      <c r="C7696" t="s">
        <v>23222</v>
      </c>
      <c r="D7696" s="10">
        <v>46116</v>
      </c>
      <c r="E7696" t="s">
        <v>19916</v>
      </c>
      <c r="F7696">
        <v>9</v>
      </c>
      <c r="G7696" t="s">
        <v>77</v>
      </c>
      <c r="H7696" t="s">
        <v>118</v>
      </c>
      <c r="I7696" t="s">
        <v>79</v>
      </c>
      <c r="J7696">
        <v>1</v>
      </c>
      <c r="K7696">
        <v>6944</v>
      </c>
      <c r="L7696" t="str">
        <f>IFERROR(INDEX(play_attribution!$B$2:$B$328,MATCH(A7696,play_attribution!$A$2:$A$328,0)),"")</f>
        <v/>
      </c>
      <c r="M7696" t="str">
        <f>VLOOKUP(H7696,seller_roster!$A$2:$B$85,2,FALSE)</f>
        <v>Val Reyes</v>
      </c>
      <c r="N7696" t="str">
        <f>VLOOKUP(C7696,accounts!$A$2:$F$9615,2,FALSE)</f>
        <v>Field Services</v>
      </c>
      <c r="O7696" t="str">
        <f>VLOOKUP(C7696,accounts!$A$2:$F$9615,3,FALSE)</f>
        <v>$5M-$10M</v>
      </c>
      <c r="P7696" t="str">
        <f>VLOOKUP(C7696,accounts!$A$2:$F$9615,5,FALSE)</f>
        <v>West</v>
      </c>
      <c r="Q7696" t="b">
        <f t="shared" si="121"/>
        <v>1</v>
      </c>
      <c r="R7696" t="e">
        <f>INDEX(removed_duplicate_rows!$A$5:$A$39,MATCH(wins!A7696,removed_duplicate_rows!$A$5:$A$39,0))</f>
        <v>#N/A</v>
      </c>
    </row>
    <row r="7697" spans="1:18" ht="15.75" customHeight="1" x14ac:dyDescent="0.2">
      <c r="A7697" t="s">
        <v>23223</v>
      </c>
      <c r="B7697" t="s">
        <v>23224</v>
      </c>
      <c r="C7697" t="s">
        <v>23225</v>
      </c>
      <c r="D7697" s="10">
        <v>46116</v>
      </c>
      <c r="E7697" t="s">
        <v>19916</v>
      </c>
      <c r="F7697">
        <v>9</v>
      </c>
      <c r="G7697" t="s">
        <v>77</v>
      </c>
      <c r="H7697" t="s">
        <v>87</v>
      </c>
      <c r="I7697" t="s">
        <v>55</v>
      </c>
      <c r="J7697">
        <v>1</v>
      </c>
      <c r="K7697">
        <v>10265</v>
      </c>
      <c r="L7697" t="str">
        <f>IFERROR(INDEX(play_attribution!$B$2:$B$328,MATCH(A7697,play_attribution!$A$2:$A$328,0)),"")</f>
        <v/>
      </c>
      <c r="M7697" t="str">
        <f>VLOOKUP(H7697,seller_roster!$A$2:$B$85,2,FALSE)</f>
        <v>Harper Tran</v>
      </c>
      <c r="N7697" t="str">
        <f>VLOOKUP(C7697,accounts!$A$2:$F$9615,2,FALSE)</f>
        <v>Nonprofit</v>
      </c>
      <c r="O7697" t="str">
        <f>VLOOKUP(C7697,accounts!$A$2:$F$9615,3,FALSE)</f>
        <v>$2.5M-$5M</v>
      </c>
      <c r="P7697" t="str">
        <f>VLOOKUP(C7697,accounts!$A$2:$F$9615,5,FALSE)</f>
        <v>East</v>
      </c>
      <c r="Q7697" t="b">
        <f t="shared" si="121"/>
        <v>1</v>
      </c>
      <c r="R7697" t="e">
        <f>INDEX(removed_duplicate_rows!$A$5:$A$39,MATCH(wins!A7697,removed_duplicate_rows!$A$5:$A$39,0))</f>
        <v>#N/A</v>
      </c>
    </row>
    <row r="7698" spans="1:18" ht="15.75" customHeight="1" x14ac:dyDescent="0.2">
      <c r="A7698" t="s">
        <v>23226</v>
      </c>
      <c r="B7698" t="s">
        <v>23227</v>
      </c>
      <c r="C7698" t="s">
        <v>23228</v>
      </c>
      <c r="D7698" s="10">
        <v>46116</v>
      </c>
      <c r="E7698" t="s">
        <v>19916</v>
      </c>
      <c r="F7698">
        <v>9</v>
      </c>
      <c r="G7698" t="s">
        <v>77</v>
      </c>
      <c r="H7698" t="s">
        <v>122</v>
      </c>
      <c r="I7698" t="s">
        <v>79</v>
      </c>
      <c r="J7698">
        <v>1</v>
      </c>
      <c r="K7698">
        <v>6618</v>
      </c>
      <c r="L7698" t="str">
        <f>IFERROR(INDEX(play_attribution!$B$2:$B$328,MATCH(A7698,play_attribution!$A$2:$A$328,0)),"")</f>
        <v/>
      </c>
      <c r="M7698" t="str">
        <f>VLOOKUP(H7698,seller_roster!$A$2:$B$85,2,FALSE)</f>
        <v>Uma Osei</v>
      </c>
      <c r="N7698" t="str">
        <f>VLOOKUP(C7698,accounts!$A$2:$F$9615,2,FALSE)</f>
        <v>Healthcare Services</v>
      </c>
      <c r="O7698" t="str">
        <f>VLOOKUP(C7698,accounts!$A$2:$F$9615,3,FALSE)</f>
        <v>&gt;$10M</v>
      </c>
      <c r="P7698" t="str">
        <f>VLOOKUP(C7698,accounts!$A$2:$F$9615,5,FALSE)</f>
        <v>West</v>
      </c>
      <c r="Q7698" t="b">
        <f t="shared" si="121"/>
        <v>1</v>
      </c>
      <c r="R7698" t="e">
        <f>INDEX(removed_duplicate_rows!$A$5:$A$39,MATCH(wins!A7698,removed_duplicate_rows!$A$5:$A$39,0))</f>
        <v>#N/A</v>
      </c>
    </row>
    <row r="7699" spans="1:18" ht="15.75" customHeight="1" x14ac:dyDescent="0.2">
      <c r="A7699" t="s">
        <v>23229</v>
      </c>
      <c r="B7699" t="s">
        <v>23230</v>
      </c>
      <c r="C7699" t="s">
        <v>23231</v>
      </c>
      <c r="D7699" s="10">
        <v>46116</v>
      </c>
      <c r="E7699" t="s">
        <v>19916</v>
      </c>
      <c r="F7699">
        <v>9</v>
      </c>
      <c r="G7699" t="s">
        <v>77</v>
      </c>
      <c r="H7699" t="s">
        <v>99</v>
      </c>
      <c r="I7699" t="s">
        <v>79</v>
      </c>
      <c r="J7699">
        <v>1</v>
      </c>
      <c r="K7699">
        <v>9814</v>
      </c>
      <c r="L7699" t="str">
        <f>IFERROR(INDEX(play_attribution!$B$2:$B$328,MATCH(A7699,play_attribution!$A$2:$A$328,0)),"")</f>
        <v/>
      </c>
      <c r="M7699" t="str">
        <f>VLOOKUP(H7699,seller_roster!$A$2:$B$85,2,FALSE)</f>
        <v>Shiloh Sorensen</v>
      </c>
      <c r="N7699" t="str">
        <f>VLOOKUP(C7699,accounts!$A$2:$F$9615,2,FALSE)</f>
        <v>Construction</v>
      </c>
      <c r="O7699" t="str">
        <f>VLOOKUP(C7699,accounts!$A$2:$F$9615,3,FALSE)</f>
        <v>$2.5M-$5M</v>
      </c>
      <c r="P7699" t="str">
        <f>VLOOKUP(C7699,accounts!$A$2:$F$9615,5,FALSE)</f>
        <v>Central</v>
      </c>
      <c r="Q7699" t="b">
        <f t="shared" si="121"/>
        <v>1</v>
      </c>
      <c r="R7699" t="e">
        <f>INDEX(removed_duplicate_rows!$A$5:$A$39,MATCH(wins!A7699,removed_duplicate_rows!$A$5:$A$39,0))</f>
        <v>#N/A</v>
      </c>
    </row>
    <row r="7700" spans="1:18" ht="15.75" customHeight="1" x14ac:dyDescent="0.2">
      <c r="A7700" t="s">
        <v>23232</v>
      </c>
      <c r="B7700" t="s">
        <v>23233</v>
      </c>
      <c r="C7700" t="s">
        <v>23234</v>
      </c>
      <c r="D7700" s="10">
        <v>46116</v>
      </c>
      <c r="E7700" t="s">
        <v>19916</v>
      </c>
      <c r="F7700">
        <v>9</v>
      </c>
      <c r="G7700" t="s">
        <v>77</v>
      </c>
      <c r="H7700" t="s">
        <v>114</v>
      </c>
      <c r="I7700" t="s">
        <v>79</v>
      </c>
      <c r="J7700">
        <v>1</v>
      </c>
      <c r="K7700">
        <v>10462</v>
      </c>
      <c r="L7700" t="str">
        <f>IFERROR(INDEX(play_attribution!$B$2:$B$328,MATCH(A7700,play_attribution!$A$2:$A$328,0)),"")</f>
        <v/>
      </c>
      <c r="M7700" t="str">
        <f>VLOOKUP(H7700,seller_roster!$A$2:$B$85,2,FALSE)</f>
        <v>Ray Reyes</v>
      </c>
      <c r="N7700" t="str">
        <f>VLOOKUP(C7700,accounts!$A$2:$F$9615,2,FALSE)</f>
        <v>Wholesale &amp; Distribution</v>
      </c>
      <c r="O7700" t="str">
        <f>VLOOKUP(C7700,accounts!$A$2:$F$9615,3,FALSE)</f>
        <v>&lt;$1M</v>
      </c>
      <c r="P7700" t="str">
        <f>VLOOKUP(C7700,accounts!$A$2:$F$9615,5,FALSE)</f>
        <v>East</v>
      </c>
      <c r="Q7700" t="b">
        <f t="shared" si="121"/>
        <v>1</v>
      </c>
      <c r="R7700" t="e">
        <f>INDEX(removed_duplicate_rows!$A$5:$A$39,MATCH(wins!A7700,removed_duplicate_rows!$A$5:$A$39,0))</f>
        <v>#N/A</v>
      </c>
    </row>
    <row r="7701" spans="1:18" ht="15.75" customHeight="1" x14ac:dyDescent="0.2">
      <c r="A7701" t="s">
        <v>23235</v>
      </c>
      <c r="B7701" t="s">
        <v>23236</v>
      </c>
      <c r="C7701" t="s">
        <v>23237</v>
      </c>
      <c r="D7701" s="10">
        <v>46116</v>
      </c>
      <c r="E7701" t="s">
        <v>19916</v>
      </c>
      <c r="F7701">
        <v>9</v>
      </c>
      <c r="G7701" t="s">
        <v>77</v>
      </c>
      <c r="H7701" t="s">
        <v>169</v>
      </c>
      <c r="I7701" t="s">
        <v>79</v>
      </c>
      <c r="J7701">
        <v>1</v>
      </c>
      <c r="K7701">
        <v>7999</v>
      </c>
      <c r="L7701" t="str">
        <f>IFERROR(INDEX(play_attribution!$B$2:$B$328,MATCH(A7701,play_attribution!$A$2:$A$328,0)),"")</f>
        <v/>
      </c>
      <c r="M7701" t="str">
        <f>VLOOKUP(H7701,seller_roster!$A$2:$B$85,2,FALSE)</f>
        <v>Rhea Doyle</v>
      </c>
      <c r="N7701" t="str">
        <f>VLOOKUP(C7701,accounts!$A$2:$F$9615,2,FALSE)</f>
        <v>Hospitality Group</v>
      </c>
      <c r="O7701" t="str">
        <f>VLOOKUP(C7701,accounts!$A$2:$F$9615,3,FALSE)</f>
        <v>$1M-$2.5M</v>
      </c>
      <c r="P7701" t="str">
        <f>VLOOKUP(C7701,accounts!$A$2:$F$9615,5,FALSE)</f>
        <v>East</v>
      </c>
      <c r="Q7701" t="b">
        <f t="shared" si="121"/>
        <v>1</v>
      </c>
      <c r="R7701" t="e">
        <f>INDEX(removed_duplicate_rows!$A$5:$A$39,MATCH(wins!A7701,removed_duplicate_rows!$A$5:$A$39,0))</f>
        <v>#N/A</v>
      </c>
    </row>
    <row r="7702" spans="1:18" ht="15.75" customHeight="1" x14ac:dyDescent="0.2">
      <c r="A7702" t="s">
        <v>23238</v>
      </c>
      <c r="B7702" t="s">
        <v>23239</v>
      </c>
      <c r="C7702" t="s">
        <v>23240</v>
      </c>
      <c r="D7702" s="10">
        <v>46116</v>
      </c>
      <c r="E7702" t="s">
        <v>19916</v>
      </c>
      <c r="F7702">
        <v>9</v>
      </c>
      <c r="G7702" t="s">
        <v>77</v>
      </c>
      <c r="H7702" t="s">
        <v>91</v>
      </c>
      <c r="I7702" t="s">
        <v>79</v>
      </c>
      <c r="J7702">
        <v>1</v>
      </c>
      <c r="K7702">
        <v>8375</v>
      </c>
      <c r="L7702" t="str">
        <f>IFERROR(INDEX(play_attribution!$B$2:$B$328,MATCH(A7702,play_attribution!$A$2:$A$328,0)),"")</f>
        <v/>
      </c>
      <c r="M7702" t="str">
        <f>VLOOKUP(H7702,seller_roster!$A$2:$B$85,2,FALSE)</f>
        <v>Kira Sorensen</v>
      </c>
      <c r="N7702" t="str">
        <f>VLOOKUP(C7702,accounts!$A$2:$F$9615,2,FALSE)</f>
        <v>Hospitality Group</v>
      </c>
      <c r="O7702" t="str">
        <f>VLOOKUP(C7702,accounts!$A$2:$F$9615,3,FALSE)</f>
        <v>$5M-$10M</v>
      </c>
      <c r="P7702" t="str">
        <f>VLOOKUP(C7702,accounts!$A$2:$F$9615,5,FALSE)</f>
        <v>West</v>
      </c>
      <c r="Q7702" t="b">
        <f t="shared" si="121"/>
        <v>1</v>
      </c>
      <c r="R7702" t="e">
        <f>INDEX(removed_duplicate_rows!$A$5:$A$39,MATCH(wins!A7702,removed_duplicate_rows!$A$5:$A$39,0))</f>
        <v>#N/A</v>
      </c>
    </row>
    <row r="7703" spans="1:18" ht="15.75" customHeight="1" x14ac:dyDescent="0.2">
      <c r="A7703" t="s">
        <v>23241</v>
      </c>
      <c r="B7703" t="s">
        <v>23242</v>
      </c>
      <c r="C7703" t="s">
        <v>23243</v>
      </c>
      <c r="D7703" s="10">
        <v>46116</v>
      </c>
      <c r="E7703" t="s">
        <v>19916</v>
      </c>
      <c r="F7703">
        <v>9</v>
      </c>
      <c r="G7703" t="s">
        <v>77</v>
      </c>
      <c r="H7703" t="s">
        <v>95</v>
      </c>
      <c r="I7703" t="s">
        <v>79</v>
      </c>
      <c r="J7703">
        <v>1</v>
      </c>
      <c r="K7703">
        <v>11272</v>
      </c>
      <c r="L7703" t="str">
        <f>IFERROR(INDEX(play_attribution!$B$2:$B$328,MATCH(A7703,play_attribution!$A$2:$A$328,0)),"")</f>
        <v/>
      </c>
      <c r="M7703" t="str">
        <f>VLOOKUP(H7703,seller_roster!$A$2:$B$85,2,FALSE)</f>
        <v>Frankie Ferro</v>
      </c>
      <c r="N7703" t="str">
        <f>VLOOKUP(C7703,accounts!$A$2:$F$9615,2,FALSE)</f>
        <v>Field Services</v>
      </c>
      <c r="O7703" t="str">
        <f>VLOOKUP(C7703,accounts!$A$2:$F$9615,3,FALSE)</f>
        <v>$2.5M-$5M</v>
      </c>
      <c r="P7703" t="str">
        <f>VLOOKUP(C7703,accounts!$A$2:$F$9615,5,FALSE)</f>
        <v>East</v>
      </c>
      <c r="Q7703" t="b">
        <f t="shared" si="121"/>
        <v>1</v>
      </c>
      <c r="R7703" t="e">
        <f>INDEX(removed_duplicate_rows!$A$5:$A$39,MATCH(wins!A7703,removed_duplicate_rows!$A$5:$A$39,0))</f>
        <v>#N/A</v>
      </c>
    </row>
    <row r="7704" spans="1:18" ht="15.75" customHeight="1" x14ac:dyDescent="0.2">
      <c r="A7704" t="s">
        <v>23244</v>
      </c>
      <c r="B7704" t="s">
        <v>23245</v>
      </c>
      <c r="C7704" t="s">
        <v>23246</v>
      </c>
      <c r="D7704" s="10">
        <v>46116</v>
      </c>
      <c r="E7704" t="s">
        <v>19916</v>
      </c>
      <c r="F7704">
        <v>9</v>
      </c>
      <c r="G7704" t="s">
        <v>77</v>
      </c>
      <c r="H7704" t="s">
        <v>103</v>
      </c>
      <c r="I7704" t="s">
        <v>79</v>
      </c>
      <c r="J7704">
        <v>1</v>
      </c>
      <c r="K7704">
        <v>9605</v>
      </c>
      <c r="L7704" t="str">
        <f>IFERROR(INDEX(play_attribution!$B$2:$B$328,MATCH(A7704,play_attribution!$A$2:$A$328,0)),"")</f>
        <v/>
      </c>
      <c r="M7704" t="str">
        <f>VLOOKUP(H7704,seller_roster!$A$2:$B$85,2,FALSE)</f>
        <v>Jax Reyes</v>
      </c>
      <c r="N7704" t="str">
        <f>VLOOKUP(C7704,accounts!$A$2:$F$9615,2,FALSE)</f>
        <v>Professional Services</v>
      </c>
      <c r="O7704" t="str">
        <f>VLOOKUP(C7704,accounts!$A$2:$F$9615,3,FALSE)</f>
        <v>&gt;$10M</v>
      </c>
      <c r="P7704" t="str">
        <f>VLOOKUP(C7704,accounts!$A$2:$F$9615,5,FALSE)</f>
        <v>East</v>
      </c>
      <c r="Q7704" t="b">
        <f t="shared" si="121"/>
        <v>1</v>
      </c>
      <c r="R7704" t="e">
        <f>INDEX(removed_duplicate_rows!$A$5:$A$39,MATCH(wins!A7704,removed_duplicate_rows!$A$5:$A$39,0))</f>
        <v>#N/A</v>
      </c>
    </row>
    <row r="7705" spans="1:18" ht="15.75" customHeight="1" x14ac:dyDescent="0.2">
      <c r="A7705" t="s">
        <v>23247</v>
      </c>
      <c r="B7705" t="s">
        <v>23248</v>
      </c>
      <c r="C7705" t="s">
        <v>23249</v>
      </c>
      <c r="D7705" s="10">
        <v>46116</v>
      </c>
      <c r="E7705" t="s">
        <v>19916</v>
      </c>
      <c r="F7705">
        <v>9</v>
      </c>
      <c r="G7705" t="s">
        <v>77</v>
      </c>
      <c r="H7705" t="s">
        <v>99</v>
      </c>
      <c r="I7705" t="s">
        <v>79</v>
      </c>
      <c r="J7705">
        <v>1</v>
      </c>
      <c r="K7705">
        <v>12108</v>
      </c>
      <c r="L7705" t="str">
        <f>IFERROR(INDEX(play_attribution!$B$2:$B$328,MATCH(A7705,play_attribution!$A$2:$A$328,0)),"")</f>
        <v/>
      </c>
      <c r="M7705" t="str">
        <f>VLOOKUP(H7705,seller_roster!$A$2:$B$85,2,FALSE)</f>
        <v>Shiloh Sorensen</v>
      </c>
      <c r="N7705" t="str">
        <f>VLOOKUP(C7705,accounts!$A$2:$F$9615,2,FALSE)</f>
        <v>Professional Services</v>
      </c>
      <c r="O7705" t="str">
        <f>VLOOKUP(C7705,accounts!$A$2:$F$9615,3,FALSE)</f>
        <v>$2.5M-$5M</v>
      </c>
      <c r="P7705" t="str">
        <f>VLOOKUP(C7705,accounts!$A$2:$F$9615,5,FALSE)</f>
        <v>West</v>
      </c>
      <c r="Q7705" t="b">
        <f t="shared" si="121"/>
        <v>1</v>
      </c>
      <c r="R7705" t="e">
        <f>INDEX(removed_duplicate_rows!$A$5:$A$39,MATCH(wins!A7705,removed_duplicate_rows!$A$5:$A$39,0))</f>
        <v>#N/A</v>
      </c>
    </row>
    <row r="7706" spans="1:18" ht="15.75" customHeight="1" x14ac:dyDescent="0.2">
      <c r="A7706" t="s">
        <v>23250</v>
      </c>
      <c r="B7706" t="s">
        <v>23251</v>
      </c>
      <c r="C7706" t="s">
        <v>23252</v>
      </c>
      <c r="D7706" s="10">
        <v>46116</v>
      </c>
      <c r="E7706" t="s">
        <v>19916</v>
      </c>
      <c r="F7706">
        <v>9</v>
      </c>
      <c r="G7706" t="s">
        <v>77</v>
      </c>
      <c r="H7706" t="s">
        <v>122</v>
      </c>
      <c r="I7706" t="s">
        <v>79</v>
      </c>
      <c r="J7706">
        <v>1</v>
      </c>
      <c r="K7706">
        <v>6722</v>
      </c>
      <c r="L7706" t="str">
        <f>IFERROR(INDEX(play_attribution!$B$2:$B$328,MATCH(A7706,play_attribution!$A$2:$A$328,0)),"")</f>
        <v/>
      </c>
      <c r="M7706" t="str">
        <f>VLOOKUP(H7706,seller_roster!$A$2:$B$85,2,FALSE)</f>
        <v>Uma Osei</v>
      </c>
      <c r="N7706" t="str">
        <f>VLOOKUP(C7706,accounts!$A$2:$F$9615,2,FALSE)</f>
        <v>Hospitality Group</v>
      </c>
      <c r="O7706" t="str">
        <f>VLOOKUP(C7706,accounts!$A$2:$F$9615,3,FALSE)</f>
        <v>&lt;$1M</v>
      </c>
      <c r="P7706" t="str">
        <f>VLOOKUP(C7706,accounts!$A$2:$F$9615,5,FALSE)</f>
        <v>West</v>
      </c>
      <c r="Q7706" t="b">
        <f t="shared" si="121"/>
        <v>1</v>
      </c>
      <c r="R7706" t="e">
        <f>INDEX(removed_duplicate_rows!$A$5:$A$39,MATCH(wins!A7706,removed_duplicate_rows!$A$5:$A$39,0))</f>
        <v>#N/A</v>
      </c>
    </row>
    <row r="7707" spans="1:18" ht="15.75" customHeight="1" x14ac:dyDescent="0.2">
      <c r="A7707" t="s">
        <v>23253</v>
      </c>
      <c r="B7707" t="s">
        <v>23254</v>
      </c>
      <c r="C7707" t="s">
        <v>23255</v>
      </c>
      <c r="D7707" s="10">
        <v>46116</v>
      </c>
      <c r="E7707" t="s">
        <v>19916</v>
      </c>
      <c r="F7707">
        <v>9</v>
      </c>
      <c r="G7707" t="s">
        <v>77</v>
      </c>
      <c r="H7707" t="s">
        <v>1230</v>
      </c>
      <c r="I7707" t="s">
        <v>79</v>
      </c>
      <c r="J7707">
        <v>1</v>
      </c>
      <c r="K7707">
        <v>6054</v>
      </c>
      <c r="L7707" t="str">
        <f>IFERROR(INDEX(play_attribution!$B$2:$B$328,MATCH(A7707,play_attribution!$A$2:$A$328,0)),"")</f>
        <v/>
      </c>
      <c r="M7707" t="str">
        <f>VLOOKUP(H7707,seller_roster!$A$2:$B$85,2,FALSE)</f>
        <v>Lennon Doyle</v>
      </c>
      <c r="N7707" t="str">
        <f>VLOOKUP(C7707,accounts!$A$2:$F$9615,2,FALSE)</f>
        <v>Retail Multi-Location</v>
      </c>
      <c r="O7707" t="str">
        <f>VLOOKUP(C7707,accounts!$A$2:$F$9615,3,FALSE)</f>
        <v>&lt;$1M</v>
      </c>
      <c r="P7707" t="str">
        <f>VLOOKUP(C7707,accounts!$A$2:$F$9615,5,FALSE)</f>
        <v>West</v>
      </c>
      <c r="Q7707" t="b">
        <f t="shared" si="121"/>
        <v>1</v>
      </c>
      <c r="R7707" t="e">
        <f>INDEX(removed_duplicate_rows!$A$5:$A$39,MATCH(wins!A7707,removed_duplicate_rows!$A$5:$A$39,0))</f>
        <v>#N/A</v>
      </c>
    </row>
    <row r="7708" spans="1:18" ht="15.75" customHeight="1" x14ac:dyDescent="0.2">
      <c r="A7708" t="s">
        <v>23256</v>
      </c>
      <c r="B7708" t="s">
        <v>23257</v>
      </c>
      <c r="C7708" t="s">
        <v>23258</v>
      </c>
      <c r="D7708" s="10">
        <v>46116</v>
      </c>
      <c r="E7708" t="s">
        <v>19916</v>
      </c>
      <c r="F7708">
        <v>9</v>
      </c>
      <c r="G7708" t="s">
        <v>77</v>
      </c>
      <c r="H7708" t="s">
        <v>114</v>
      </c>
      <c r="I7708" t="s">
        <v>79</v>
      </c>
      <c r="J7708">
        <v>1</v>
      </c>
      <c r="K7708">
        <v>6673</v>
      </c>
      <c r="L7708" t="str">
        <f>IFERROR(INDEX(play_attribution!$B$2:$B$328,MATCH(A7708,play_attribution!$A$2:$A$328,0)),"")</f>
        <v/>
      </c>
      <c r="M7708" t="str">
        <f>VLOOKUP(H7708,seller_roster!$A$2:$B$85,2,FALSE)</f>
        <v>Ray Reyes</v>
      </c>
      <c r="N7708" t="str">
        <f>VLOOKUP(C7708,accounts!$A$2:$F$9615,2,FALSE)</f>
        <v>Professional Services</v>
      </c>
      <c r="O7708" t="str">
        <f>VLOOKUP(C7708,accounts!$A$2:$F$9615,3,FALSE)</f>
        <v>$2.5M-$5M</v>
      </c>
      <c r="P7708" t="str">
        <f>VLOOKUP(C7708,accounts!$A$2:$F$9615,5,FALSE)</f>
        <v>West</v>
      </c>
      <c r="Q7708" t="b">
        <f t="shared" si="121"/>
        <v>1</v>
      </c>
      <c r="R7708" t="e">
        <f>INDEX(removed_duplicate_rows!$A$5:$A$39,MATCH(wins!A7708,removed_duplicate_rows!$A$5:$A$39,0))</f>
        <v>#N/A</v>
      </c>
    </row>
    <row r="7709" spans="1:18" ht="15.75" customHeight="1" x14ac:dyDescent="0.2">
      <c r="A7709" t="s">
        <v>23259</v>
      </c>
      <c r="B7709" t="s">
        <v>23260</v>
      </c>
      <c r="C7709" t="s">
        <v>23261</v>
      </c>
      <c r="D7709" s="10">
        <v>46116</v>
      </c>
      <c r="E7709" t="s">
        <v>19916</v>
      </c>
      <c r="F7709">
        <v>9</v>
      </c>
      <c r="G7709" t="s">
        <v>77</v>
      </c>
      <c r="H7709" t="s">
        <v>618</v>
      </c>
      <c r="I7709" t="s">
        <v>79</v>
      </c>
      <c r="J7709">
        <v>1</v>
      </c>
      <c r="K7709">
        <v>11983</v>
      </c>
      <c r="L7709" t="str">
        <f>IFERROR(INDEX(play_attribution!$B$2:$B$328,MATCH(A7709,play_attribution!$A$2:$A$328,0)),"")</f>
        <v/>
      </c>
      <c r="M7709" t="str">
        <f>VLOOKUP(H7709,seller_roster!$A$2:$B$85,2,FALSE)</f>
        <v>Parker Reyes</v>
      </c>
      <c r="N7709" t="str">
        <f>VLOOKUP(C7709,accounts!$A$2:$F$9615,2,FALSE)</f>
        <v>Professional Services</v>
      </c>
      <c r="O7709" t="str">
        <f>VLOOKUP(C7709,accounts!$A$2:$F$9615,3,FALSE)</f>
        <v>$2.5M-$5M</v>
      </c>
      <c r="P7709" t="str">
        <f>VLOOKUP(C7709,accounts!$A$2:$F$9615,5,FALSE)</f>
        <v>East</v>
      </c>
      <c r="Q7709" t="b">
        <f t="shared" si="121"/>
        <v>1</v>
      </c>
      <c r="R7709" t="e">
        <f>INDEX(removed_duplicate_rows!$A$5:$A$39,MATCH(wins!A7709,removed_duplicate_rows!$A$5:$A$39,0))</f>
        <v>#N/A</v>
      </c>
    </row>
    <row r="7710" spans="1:18" ht="15.75" customHeight="1" x14ac:dyDescent="0.2">
      <c r="A7710" t="s">
        <v>23262</v>
      </c>
      <c r="B7710" t="s">
        <v>23263</v>
      </c>
      <c r="C7710" t="s">
        <v>23264</v>
      </c>
      <c r="D7710" s="10">
        <v>46116</v>
      </c>
      <c r="E7710" t="s">
        <v>19916</v>
      </c>
      <c r="F7710">
        <v>9</v>
      </c>
      <c r="G7710" t="s">
        <v>77</v>
      </c>
      <c r="H7710" t="s">
        <v>184</v>
      </c>
      <c r="I7710" t="s">
        <v>79</v>
      </c>
      <c r="J7710">
        <v>1</v>
      </c>
      <c r="K7710">
        <v>9521</v>
      </c>
      <c r="L7710" t="str">
        <f>IFERROR(INDEX(play_attribution!$B$2:$B$328,MATCH(A7710,play_attribution!$A$2:$A$328,0)),"")</f>
        <v/>
      </c>
      <c r="M7710" t="str">
        <f>VLOOKUP(H7710,seller_roster!$A$2:$B$85,2,FALSE)</f>
        <v>Zion Silva</v>
      </c>
      <c r="N7710" t="str">
        <f>VLOOKUP(C7710,accounts!$A$2:$F$9615,2,FALSE)</f>
        <v>Hospitality Group</v>
      </c>
      <c r="O7710" t="str">
        <f>VLOOKUP(C7710,accounts!$A$2:$F$9615,3,FALSE)</f>
        <v>$2.5M-$5M</v>
      </c>
      <c r="P7710" t="str">
        <f>VLOOKUP(C7710,accounts!$A$2:$F$9615,5,FALSE)</f>
        <v>Central</v>
      </c>
      <c r="Q7710" t="b">
        <f t="shared" si="121"/>
        <v>1</v>
      </c>
      <c r="R7710" t="e">
        <f>INDEX(removed_duplicate_rows!$A$5:$A$39,MATCH(wins!A7710,removed_duplicate_rows!$A$5:$A$39,0))</f>
        <v>#N/A</v>
      </c>
    </row>
    <row r="7711" spans="1:18" ht="15.75" customHeight="1" x14ac:dyDescent="0.2">
      <c r="A7711" t="s">
        <v>23265</v>
      </c>
      <c r="B7711" t="s">
        <v>23266</v>
      </c>
      <c r="C7711" t="s">
        <v>23267</v>
      </c>
      <c r="D7711" s="10">
        <v>46116</v>
      </c>
      <c r="E7711" t="s">
        <v>19916</v>
      </c>
      <c r="F7711">
        <v>9</v>
      </c>
      <c r="G7711" t="s">
        <v>77</v>
      </c>
      <c r="H7711" t="s">
        <v>214</v>
      </c>
      <c r="I7711" t="s">
        <v>79</v>
      </c>
      <c r="J7711">
        <v>1</v>
      </c>
      <c r="K7711">
        <v>7250</v>
      </c>
      <c r="L7711" t="str">
        <f>IFERROR(INDEX(play_attribution!$B$2:$B$328,MATCH(A7711,play_attribution!$A$2:$A$328,0)),"")</f>
        <v/>
      </c>
      <c r="M7711" t="str">
        <f>VLOOKUP(H7711,seller_roster!$A$2:$B$85,2,FALSE)</f>
        <v>Rhea Abadi</v>
      </c>
      <c r="N7711" t="str">
        <f>VLOOKUP(C7711,accounts!$A$2:$F$9615,2,FALSE)</f>
        <v>Manufacturing</v>
      </c>
      <c r="O7711" t="str">
        <f>VLOOKUP(C7711,accounts!$A$2:$F$9615,3,FALSE)</f>
        <v>$2.5M-$5M</v>
      </c>
      <c r="P7711" t="str">
        <f>VLOOKUP(C7711,accounts!$A$2:$F$9615,5,FALSE)</f>
        <v>Central</v>
      </c>
      <c r="Q7711" t="b">
        <f t="shared" si="121"/>
        <v>1</v>
      </c>
      <c r="R7711" t="e">
        <f>INDEX(removed_duplicate_rows!$A$5:$A$39,MATCH(wins!A7711,removed_duplicate_rows!$A$5:$A$39,0))</f>
        <v>#N/A</v>
      </c>
    </row>
    <row r="7712" spans="1:18" ht="15.75" customHeight="1" x14ac:dyDescent="0.2">
      <c r="A7712" t="s">
        <v>23268</v>
      </c>
      <c r="B7712" t="s">
        <v>23269</v>
      </c>
      <c r="C7712" t="s">
        <v>23270</v>
      </c>
      <c r="D7712" s="10">
        <v>46116</v>
      </c>
      <c r="E7712" t="s">
        <v>19916</v>
      </c>
      <c r="F7712">
        <v>9</v>
      </c>
      <c r="G7712" t="s">
        <v>77</v>
      </c>
      <c r="H7712" t="s">
        <v>103</v>
      </c>
      <c r="I7712" t="s">
        <v>79</v>
      </c>
      <c r="J7712">
        <v>1</v>
      </c>
      <c r="K7712">
        <v>8254</v>
      </c>
      <c r="L7712" t="str">
        <f>IFERROR(INDEX(play_attribution!$B$2:$B$328,MATCH(A7712,play_attribution!$A$2:$A$328,0)),"")</f>
        <v/>
      </c>
      <c r="M7712" t="str">
        <f>VLOOKUP(H7712,seller_roster!$A$2:$B$85,2,FALSE)</f>
        <v>Jax Reyes</v>
      </c>
      <c r="N7712" t="str">
        <f>VLOOKUP(C7712,accounts!$A$2:$F$9615,2,FALSE)</f>
        <v>Logistics</v>
      </c>
      <c r="O7712" t="str">
        <f>VLOOKUP(C7712,accounts!$A$2:$F$9615,3,FALSE)</f>
        <v>$1M-$2.5M</v>
      </c>
      <c r="P7712" t="str">
        <f>VLOOKUP(C7712,accounts!$A$2:$F$9615,5,FALSE)</f>
        <v>East</v>
      </c>
      <c r="Q7712" t="b">
        <f t="shared" ref="Q7712:Q7775" si="122">L7712=""</f>
        <v>1</v>
      </c>
      <c r="R7712" t="e">
        <f>INDEX(removed_duplicate_rows!$A$5:$A$39,MATCH(wins!A7712,removed_duplicate_rows!$A$5:$A$39,0))</f>
        <v>#N/A</v>
      </c>
    </row>
    <row r="7713" spans="1:18" ht="15.75" customHeight="1" x14ac:dyDescent="0.2">
      <c r="A7713" t="s">
        <v>23271</v>
      </c>
      <c r="B7713" t="s">
        <v>23272</v>
      </c>
      <c r="C7713" t="s">
        <v>23273</v>
      </c>
      <c r="D7713" s="10">
        <v>46116</v>
      </c>
      <c r="E7713" t="s">
        <v>19916</v>
      </c>
      <c r="F7713">
        <v>9</v>
      </c>
      <c r="G7713" t="s">
        <v>77</v>
      </c>
      <c r="H7713" t="s">
        <v>159</v>
      </c>
      <c r="I7713" t="s">
        <v>79</v>
      </c>
      <c r="J7713">
        <v>1</v>
      </c>
      <c r="K7713">
        <v>5947</v>
      </c>
      <c r="L7713" t="str">
        <f>IFERROR(INDEX(play_attribution!$B$2:$B$328,MATCH(A7713,play_attribution!$A$2:$A$328,0)),"")</f>
        <v/>
      </c>
      <c r="M7713" t="str">
        <f>VLOOKUP(H7713,seller_roster!$A$2:$B$85,2,FALSE)</f>
        <v>Kai Bianchi</v>
      </c>
      <c r="N7713" t="str">
        <f>VLOOKUP(C7713,accounts!$A$2:$F$9615,2,FALSE)</f>
        <v>Construction</v>
      </c>
      <c r="O7713" t="str">
        <f>VLOOKUP(C7713,accounts!$A$2:$F$9615,3,FALSE)</f>
        <v>&lt;$1M</v>
      </c>
      <c r="P7713" t="str">
        <f>VLOOKUP(C7713,accounts!$A$2:$F$9615,5,FALSE)</f>
        <v>East</v>
      </c>
      <c r="Q7713" t="b">
        <f t="shared" si="122"/>
        <v>1</v>
      </c>
      <c r="R7713" t="e">
        <f>INDEX(removed_duplicate_rows!$A$5:$A$39,MATCH(wins!A7713,removed_duplicate_rows!$A$5:$A$39,0))</f>
        <v>#N/A</v>
      </c>
    </row>
    <row r="7714" spans="1:18" ht="15.75" customHeight="1" x14ac:dyDescent="0.2">
      <c r="A7714" t="s">
        <v>23274</v>
      </c>
      <c r="B7714" t="s">
        <v>23275</v>
      </c>
      <c r="C7714" t="s">
        <v>23276</v>
      </c>
      <c r="D7714" s="10">
        <v>46116</v>
      </c>
      <c r="E7714" t="s">
        <v>19916</v>
      </c>
      <c r="F7714">
        <v>9</v>
      </c>
      <c r="G7714" t="s">
        <v>77</v>
      </c>
      <c r="H7714" t="s">
        <v>214</v>
      </c>
      <c r="I7714" t="s">
        <v>79</v>
      </c>
      <c r="J7714">
        <v>1</v>
      </c>
      <c r="K7714">
        <v>5772</v>
      </c>
      <c r="L7714" t="str">
        <f>IFERROR(INDEX(play_attribution!$B$2:$B$328,MATCH(A7714,play_attribution!$A$2:$A$328,0)),"")</f>
        <v/>
      </c>
      <c r="M7714" t="str">
        <f>VLOOKUP(H7714,seller_roster!$A$2:$B$85,2,FALSE)</f>
        <v>Rhea Abadi</v>
      </c>
      <c r="N7714" t="str">
        <f>VLOOKUP(C7714,accounts!$A$2:$F$9615,2,FALSE)</f>
        <v>Logistics</v>
      </c>
      <c r="O7714" t="str">
        <f>VLOOKUP(C7714,accounts!$A$2:$F$9615,3,FALSE)</f>
        <v>&lt;$1M</v>
      </c>
      <c r="P7714" t="str">
        <f>VLOOKUP(C7714,accounts!$A$2:$F$9615,5,FALSE)</f>
        <v>East</v>
      </c>
      <c r="Q7714" t="b">
        <f t="shared" si="122"/>
        <v>1</v>
      </c>
      <c r="R7714" t="e">
        <f>INDEX(removed_duplicate_rows!$A$5:$A$39,MATCH(wins!A7714,removed_duplicate_rows!$A$5:$A$39,0))</f>
        <v>#N/A</v>
      </c>
    </row>
    <row r="7715" spans="1:18" ht="15.75" customHeight="1" x14ac:dyDescent="0.2">
      <c r="A7715" t="s">
        <v>23277</v>
      </c>
      <c r="B7715" t="s">
        <v>23278</v>
      </c>
      <c r="C7715" t="s">
        <v>23279</v>
      </c>
      <c r="D7715" s="10">
        <v>46116</v>
      </c>
      <c r="E7715" t="s">
        <v>19916</v>
      </c>
      <c r="F7715">
        <v>9</v>
      </c>
      <c r="G7715" t="s">
        <v>77</v>
      </c>
      <c r="H7715" t="s">
        <v>140</v>
      </c>
      <c r="I7715" t="s">
        <v>79</v>
      </c>
      <c r="J7715">
        <v>1</v>
      </c>
      <c r="K7715">
        <v>4788</v>
      </c>
      <c r="L7715" t="str">
        <f>IFERROR(INDEX(play_attribution!$B$2:$B$328,MATCH(A7715,play_attribution!$A$2:$A$328,0)),"")</f>
        <v/>
      </c>
      <c r="M7715" t="str">
        <f>VLOOKUP(H7715,seller_roster!$A$2:$B$85,2,FALSE)</f>
        <v>Lane Lindqvist</v>
      </c>
      <c r="N7715" t="str">
        <f>VLOOKUP(C7715,accounts!$A$2:$F$9615,2,FALSE)</f>
        <v>Manufacturing</v>
      </c>
      <c r="O7715" t="str">
        <f>VLOOKUP(C7715,accounts!$A$2:$F$9615,3,FALSE)</f>
        <v>$1M-$2.5M</v>
      </c>
      <c r="P7715" t="str">
        <f>VLOOKUP(C7715,accounts!$A$2:$F$9615,5,FALSE)</f>
        <v>Central</v>
      </c>
      <c r="Q7715" t="b">
        <f t="shared" si="122"/>
        <v>1</v>
      </c>
      <c r="R7715" t="e">
        <f>INDEX(removed_duplicate_rows!$A$5:$A$39,MATCH(wins!A7715,removed_duplicate_rows!$A$5:$A$39,0))</f>
        <v>#N/A</v>
      </c>
    </row>
    <row r="7716" spans="1:18" ht="15.75" customHeight="1" x14ac:dyDescent="0.2">
      <c r="A7716" t="s">
        <v>23280</v>
      </c>
      <c r="B7716" t="s">
        <v>23281</v>
      </c>
      <c r="C7716" t="s">
        <v>23282</v>
      </c>
      <c r="D7716" s="10">
        <v>46116</v>
      </c>
      <c r="E7716" t="s">
        <v>19916</v>
      </c>
      <c r="F7716">
        <v>9</v>
      </c>
      <c r="G7716" t="s">
        <v>77</v>
      </c>
      <c r="H7716" t="s">
        <v>527</v>
      </c>
      <c r="I7716" t="s">
        <v>79</v>
      </c>
      <c r="J7716">
        <v>1</v>
      </c>
      <c r="K7716">
        <v>8404</v>
      </c>
      <c r="L7716" t="str">
        <f>IFERROR(INDEX(play_attribution!$B$2:$B$328,MATCH(A7716,play_attribution!$A$2:$A$328,0)),"")</f>
        <v/>
      </c>
      <c r="M7716" t="str">
        <f>VLOOKUP(H7716,seller_roster!$A$2:$B$85,2,FALSE)</f>
        <v>Nia Mbeki</v>
      </c>
      <c r="N7716" t="str">
        <f>VLOOKUP(C7716,accounts!$A$2:$F$9615,2,FALSE)</f>
        <v>Field Services</v>
      </c>
      <c r="O7716" t="str">
        <f>VLOOKUP(C7716,accounts!$A$2:$F$9615,3,FALSE)</f>
        <v>&gt;$10M</v>
      </c>
      <c r="P7716" t="str">
        <f>VLOOKUP(C7716,accounts!$A$2:$F$9615,5,FALSE)</f>
        <v>Central</v>
      </c>
      <c r="Q7716" t="b">
        <f t="shared" si="122"/>
        <v>1</v>
      </c>
      <c r="R7716" t="e">
        <f>INDEX(removed_duplicate_rows!$A$5:$A$39,MATCH(wins!A7716,removed_duplicate_rows!$A$5:$A$39,0))</f>
        <v>#N/A</v>
      </c>
    </row>
    <row r="7717" spans="1:18" ht="15.75" customHeight="1" x14ac:dyDescent="0.2">
      <c r="A7717" t="s">
        <v>23283</v>
      </c>
      <c r="B7717" t="s">
        <v>23284</v>
      </c>
      <c r="C7717" t="s">
        <v>23285</v>
      </c>
      <c r="D7717" s="10">
        <v>46116</v>
      </c>
      <c r="E7717" t="s">
        <v>19916</v>
      </c>
      <c r="F7717">
        <v>9</v>
      </c>
      <c r="G7717" t="s">
        <v>77</v>
      </c>
      <c r="H7717" t="s">
        <v>210</v>
      </c>
      <c r="I7717" t="s">
        <v>79</v>
      </c>
      <c r="J7717">
        <v>1</v>
      </c>
      <c r="K7717">
        <v>4513</v>
      </c>
      <c r="L7717" t="str">
        <f>IFERROR(INDEX(play_attribution!$B$2:$B$328,MATCH(A7717,play_attribution!$A$2:$A$328,0)),"")</f>
        <v/>
      </c>
      <c r="M7717" t="str">
        <f>VLOOKUP(H7717,seller_roster!$A$2:$B$85,2,FALSE)</f>
        <v>Emerson Reyes</v>
      </c>
      <c r="N7717" t="str">
        <f>VLOOKUP(C7717,accounts!$A$2:$F$9615,2,FALSE)</f>
        <v>Nonprofit</v>
      </c>
      <c r="O7717" t="str">
        <f>VLOOKUP(C7717,accounts!$A$2:$F$9615,3,FALSE)</f>
        <v>$2.5M-$5M</v>
      </c>
      <c r="P7717" t="str">
        <f>VLOOKUP(C7717,accounts!$A$2:$F$9615,5,FALSE)</f>
        <v>East</v>
      </c>
      <c r="Q7717" t="b">
        <f t="shared" si="122"/>
        <v>1</v>
      </c>
      <c r="R7717" t="e">
        <f>INDEX(removed_duplicate_rows!$A$5:$A$39,MATCH(wins!A7717,removed_duplicate_rows!$A$5:$A$39,0))</f>
        <v>#N/A</v>
      </c>
    </row>
    <row r="7718" spans="1:18" ht="15.75" customHeight="1" x14ac:dyDescent="0.2">
      <c r="A7718" t="s">
        <v>23286</v>
      </c>
      <c r="B7718" t="s">
        <v>23287</v>
      </c>
      <c r="C7718" t="s">
        <v>23288</v>
      </c>
      <c r="D7718" s="10">
        <v>46116</v>
      </c>
      <c r="E7718" t="s">
        <v>19916</v>
      </c>
      <c r="F7718">
        <v>9</v>
      </c>
      <c r="G7718" t="s">
        <v>77</v>
      </c>
      <c r="H7718" t="s">
        <v>1230</v>
      </c>
      <c r="I7718" t="s">
        <v>79</v>
      </c>
      <c r="J7718">
        <v>1</v>
      </c>
      <c r="K7718">
        <v>9644</v>
      </c>
      <c r="L7718" t="str">
        <f>IFERROR(INDEX(play_attribution!$B$2:$B$328,MATCH(A7718,play_attribution!$A$2:$A$328,0)),"")</f>
        <v/>
      </c>
      <c r="M7718" t="str">
        <f>VLOOKUP(H7718,seller_roster!$A$2:$B$85,2,FALSE)</f>
        <v>Lennon Doyle</v>
      </c>
      <c r="N7718" t="str">
        <f>VLOOKUP(C7718,accounts!$A$2:$F$9615,2,FALSE)</f>
        <v>Field Services</v>
      </c>
      <c r="O7718" t="str">
        <f>VLOOKUP(C7718,accounts!$A$2:$F$9615,3,FALSE)</f>
        <v>$2.5M-$5M</v>
      </c>
      <c r="P7718" t="str">
        <f>VLOOKUP(C7718,accounts!$A$2:$F$9615,5,FALSE)</f>
        <v>East</v>
      </c>
      <c r="Q7718" t="b">
        <f t="shared" si="122"/>
        <v>1</v>
      </c>
      <c r="R7718" t="e">
        <f>INDEX(removed_duplicate_rows!$A$5:$A$39,MATCH(wins!A7718,removed_duplicate_rows!$A$5:$A$39,0))</f>
        <v>#N/A</v>
      </c>
    </row>
    <row r="7719" spans="1:18" ht="15.75" customHeight="1" x14ac:dyDescent="0.2">
      <c r="A7719" t="s">
        <v>23289</v>
      </c>
      <c r="B7719" t="s">
        <v>23290</v>
      </c>
      <c r="C7719" t="s">
        <v>23291</v>
      </c>
      <c r="D7719" s="10">
        <v>46116</v>
      </c>
      <c r="E7719" t="s">
        <v>19916</v>
      </c>
      <c r="F7719">
        <v>9</v>
      </c>
      <c r="G7719" t="s">
        <v>77</v>
      </c>
      <c r="H7719" t="s">
        <v>191</v>
      </c>
      <c r="I7719" t="s">
        <v>79</v>
      </c>
      <c r="J7719">
        <v>1</v>
      </c>
      <c r="K7719">
        <v>5750</v>
      </c>
      <c r="L7719" t="str">
        <f>IFERROR(INDEX(play_attribution!$B$2:$B$328,MATCH(A7719,play_attribution!$A$2:$A$328,0)),"")</f>
        <v/>
      </c>
      <c r="M7719" t="str">
        <f>VLOOKUP(H7719,seller_roster!$A$2:$B$85,2,FALSE)</f>
        <v>Blake Lindqvist</v>
      </c>
      <c r="N7719" t="str">
        <f>VLOOKUP(C7719,accounts!$A$2:$F$9615,2,FALSE)</f>
        <v>Construction</v>
      </c>
      <c r="O7719" t="str">
        <f>VLOOKUP(C7719,accounts!$A$2:$F$9615,3,FALSE)</f>
        <v>$2.5M-$5M</v>
      </c>
      <c r="P7719" t="str">
        <f>VLOOKUP(C7719,accounts!$A$2:$F$9615,5,FALSE)</f>
        <v>East</v>
      </c>
      <c r="Q7719" t="b">
        <f t="shared" si="122"/>
        <v>1</v>
      </c>
      <c r="R7719" t="e">
        <f>INDEX(removed_duplicate_rows!$A$5:$A$39,MATCH(wins!A7719,removed_duplicate_rows!$A$5:$A$39,0))</f>
        <v>#N/A</v>
      </c>
    </row>
    <row r="7720" spans="1:18" ht="15.75" customHeight="1" x14ac:dyDescent="0.2">
      <c r="A7720" t="s">
        <v>23292</v>
      </c>
      <c r="B7720" t="s">
        <v>23293</v>
      </c>
      <c r="C7720" t="s">
        <v>23294</v>
      </c>
      <c r="D7720" s="10">
        <v>46116</v>
      </c>
      <c r="E7720" t="s">
        <v>19916</v>
      </c>
      <c r="F7720">
        <v>9</v>
      </c>
      <c r="G7720" t="s">
        <v>77</v>
      </c>
      <c r="H7720" t="s">
        <v>155</v>
      </c>
      <c r="I7720" t="s">
        <v>79</v>
      </c>
      <c r="J7720">
        <v>1</v>
      </c>
      <c r="K7720">
        <v>4632</v>
      </c>
      <c r="L7720" t="str">
        <f>IFERROR(INDEX(play_attribution!$B$2:$B$328,MATCH(A7720,play_attribution!$A$2:$A$328,0)),"")</f>
        <v/>
      </c>
      <c r="M7720" t="str">
        <f>VLOOKUP(H7720,seller_roster!$A$2:$B$85,2,FALSE)</f>
        <v>Indigo Osei</v>
      </c>
      <c r="N7720" t="str">
        <f>VLOOKUP(C7720,accounts!$A$2:$F$9615,2,FALSE)</f>
        <v>Manufacturing</v>
      </c>
      <c r="O7720" t="str">
        <f>VLOOKUP(C7720,accounts!$A$2:$F$9615,3,FALSE)</f>
        <v>$2.5M-$5M</v>
      </c>
      <c r="P7720" t="str">
        <f>VLOOKUP(C7720,accounts!$A$2:$F$9615,5,FALSE)</f>
        <v>West</v>
      </c>
      <c r="Q7720" t="b">
        <f t="shared" si="122"/>
        <v>1</v>
      </c>
      <c r="R7720" t="e">
        <f>INDEX(removed_duplicate_rows!$A$5:$A$39,MATCH(wins!A7720,removed_duplicate_rows!$A$5:$A$39,0))</f>
        <v>#N/A</v>
      </c>
    </row>
    <row r="7721" spans="1:18" ht="15.75" customHeight="1" x14ac:dyDescent="0.2">
      <c r="A7721" t="s">
        <v>23295</v>
      </c>
      <c r="B7721" t="s">
        <v>23296</v>
      </c>
      <c r="C7721" t="s">
        <v>23297</v>
      </c>
      <c r="D7721" s="10">
        <v>46116</v>
      </c>
      <c r="E7721" t="s">
        <v>19916</v>
      </c>
      <c r="F7721">
        <v>9</v>
      </c>
      <c r="G7721" t="s">
        <v>77</v>
      </c>
      <c r="H7721" t="s">
        <v>151</v>
      </c>
      <c r="I7721" t="s">
        <v>79</v>
      </c>
      <c r="J7721">
        <v>1</v>
      </c>
      <c r="K7721">
        <v>9930</v>
      </c>
      <c r="L7721" t="str">
        <f>IFERROR(INDEX(play_attribution!$B$2:$B$328,MATCH(A7721,play_attribution!$A$2:$A$328,0)),"")</f>
        <v/>
      </c>
      <c r="M7721" t="str">
        <f>VLOOKUP(H7721,seller_roster!$A$2:$B$85,2,FALSE)</f>
        <v>Marley Lindqvist</v>
      </c>
      <c r="N7721" t="str">
        <f>VLOOKUP(C7721,accounts!$A$2:$F$9615,2,FALSE)</f>
        <v>Hospitality Group</v>
      </c>
      <c r="O7721" t="str">
        <f>VLOOKUP(C7721,accounts!$A$2:$F$9615,3,FALSE)</f>
        <v>$2.5M-$5M</v>
      </c>
      <c r="P7721" t="str">
        <f>VLOOKUP(C7721,accounts!$A$2:$F$9615,5,FALSE)</f>
        <v>Central</v>
      </c>
      <c r="Q7721" t="b">
        <f t="shared" si="122"/>
        <v>1</v>
      </c>
      <c r="R7721" t="e">
        <f>INDEX(removed_duplicate_rows!$A$5:$A$39,MATCH(wins!A7721,removed_duplicate_rows!$A$5:$A$39,0))</f>
        <v>#N/A</v>
      </c>
    </row>
    <row r="7722" spans="1:18" ht="15.75" customHeight="1" x14ac:dyDescent="0.2">
      <c r="A7722" t="s">
        <v>23298</v>
      </c>
      <c r="B7722" t="s">
        <v>23299</v>
      </c>
      <c r="C7722" t="s">
        <v>23300</v>
      </c>
      <c r="D7722" s="10">
        <v>46116</v>
      </c>
      <c r="E7722" t="s">
        <v>19916</v>
      </c>
      <c r="F7722">
        <v>9</v>
      </c>
      <c r="G7722" t="s">
        <v>77</v>
      </c>
      <c r="H7722" t="s">
        <v>155</v>
      </c>
      <c r="I7722" t="s">
        <v>79</v>
      </c>
      <c r="J7722">
        <v>1</v>
      </c>
      <c r="K7722">
        <v>6072</v>
      </c>
      <c r="L7722" t="str">
        <f>IFERROR(INDEX(play_attribution!$B$2:$B$328,MATCH(A7722,play_attribution!$A$2:$A$328,0)),"")</f>
        <v/>
      </c>
      <c r="M7722" t="str">
        <f>VLOOKUP(H7722,seller_roster!$A$2:$B$85,2,FALSE)</f>
        <v>Indigo Osei</v>
      </c>
      <c r="N7722" t="str">
        <f>VLOOKUP(C7722,accounts!$A$2:$F$9615,2,FALSE)</f>
        <v>Construction</v>
      </c>
      <c r="O7722" t="str">
        <f>VLOOKUP(C7722,accounts!$A$2:$F$9615,3,FALSE)</f>
        <v>$5M-$10M</v>
      </c>
      <c r="P7722" t="str">
        <f>VLOOKUP(C7722,accounts!$A$2:$F$9615,5,FALSE)</f>
        <v>West</v>
      </c>
      <c r="Q7722" t="b">
        <f t="shared" si="122"/>
        <v>1</v>
      </c>
      <c r="R7722" t="e">
        <f>INDEX(removed_duplicate_rows!$A$5:$A$39,MATCH(wins!A7722,removed_duplicate_rows!$A$5:$A$39,0))</f>
        <v>#N/A</v>
      </c>
    </row>
    <row r="7723" spans="1:18" ht="15.75" customHeight="1" x14ac:dyDescent="0.2">
      <c r="A7723" t="s">
        <v>23301</v>
      </c>
      <c r="B7723" t="s">
        <v>23302</v>
      </c>
      <c r="C7723" t="s">
        <v>23303</v>
      </c>
      <c r="D7723" s="10">
        <v>46116</v>
      </c>
      <c r="E7723" t="s">
        <v>19916</v>
      </c>
      <c r="F7723">
        <v>9</v>
      </c>
      <c r="G7723" t="s">
        <v>77</v>
      </c>
      <c r="H7723" t="s">
        <v>147</v>
      </c>
      <c r="I7723" t="s">
        <v>79</v>
      </c>
      <c r="J7723">
        <v>1</v>
      </c>
      <c r="K7723">
        <v>6204</v>
      </c>
      <c r="L7723" t="str">
        <f>IFERROR(INDEX(play_attribution!$B$2:$B$328,MATCH(A7723,play_attribution!$A$2:$A$328,0)),"")</f>
        <v/>
      </c>
      <c r="M7723" t="str">
        <f>VLOOKUP(H7723,seller_roster!$A$2:$B$85,2,FALSE)</f>
        <v>Riley Tran</v>
      </c>
      <c r="N7723" t="str">
        <f>VLOOKUP(C7723,accounts!$A$2:$F$9615,2,FALSE)</f>
        <v>Field Services</v>
      </c>
      <c r="O7723" t="str">
        <f>VLOOKUP(C7723,accounts!$A$2:$F$9615,3,FALSE)</f>
        <v>$5M-$10M</v>
      </c>
      <c r="P7723" t="str">
        <f>VLOOKUP(C7723,accounts!$A$2:$F$9615,5,FALSE)</f>
        <v>West</v>
      </c>
      <c r="Q7723" t="b">
        <f t="shared" si="122"/>
        <v>1</v>
      </c>
      <c r="R7723" t="e">
        <f>INDEX(removed_duplicate_rows!$A$5:$A$39,MATCH(wins!A7723,removed_duplicate_rows!$A$5:$A$39,0))</f>
        <v>#N/A</v>
      </c>
    </row>
    <row r="7724" spans="1:18" ht="15.75" customHeight="1" x14ac:dyDescent="0.2">
      <c r="A7724" t="s">
        <v>23304</v>
      </c>
      <c r="B7724" t="s">
        <v>23305</v>
      </c>
      <c r="C7724" t="s">
        <v>23306</v>
      </c>
      <c r="D7724" s="10">
        <v>46116</v>
      </c>
      <c r="E7724" t="s">
        <v>19916</v>
      </c>
      <c r="F7724">
        <v>9</v>
      </c>
      <c r="G7724" t="s">
        <v>77</v>
      </c>
      <c r="H7724" t="s">
        <v>184</v>
      </c>
      <c r="I7724" t="s">
        <v>79</v>
      </c>
      <c r="J7724">
        <v>1</v>
      </c>
      <c r="K7724">
        <v>5940</v>
      </c>
      <c r="L7724" t="str">
        <f>IFERROR(INDEX(play_attribution!$B$2:$B$328,MATCH(A7724,play_attribution!$A$2:$A$328,0)),"")</f>
        <v/>
      </c>
      <c r="M7724" t="str">
        <f>VLOOKUP(H7724,seller_roster!$A$2:$B$85,2,FALSE)</f>
        <v>Zion Silva</v>
      </c>
      <c r="N7724" t="str">
        <f>VLOOKUP(C7724,accounts!$A$2:$F$9615,2,FALSE)</f>
        <v>Hospitality Group</v>
      </c>
      <c r="O7724" t="str">
        <f>VLOOKUP(C7724,accounts!$A$2:$F$9615,3,FALSE)</f>
        <v>&lt;$1M</v>
      </c>
      <c r="P7724" t="str">
        <f>VLOOKUP(C7724,accounts!$A$2:$F$9615,5,FALSE)</f>
        <v>Central</v>
      </c>
      <c r="Q7724" t="b">
        <f t="shared" si="122"/>
        <v>1</v>
      </c>
      <c r="R7724" t="e">
        <f>INDEX(removed_duplicate_rows!$A$5:$A$39,MATCH(wins!A7724,removed_duplicate_rows!$A$5:$A$39,0))</f>
        <v>#N/A</v>
      </c>
    </row>
    <row r="7725" spans="1:18" ht="15.75" customHeight="1" x14ac:dyDescent="0.2">
      <c r="A7725" t="s">
        <v>23307</v>
      </c>
      <c r="B7725" t="s">
        <v>23308</v>
      </c>
      <c r="C7725" t="s">
        <v>23309</v>
      </c>
      <c r="D7725" s="10">
        <v>46116</v>
      </c>
      <c r="E7725" t="s">
        <v>19916</v>
      </c>
      <c r="F7725">
        <v>9</v>
      </c>
      <c r="G7725" t="s">
        <v>77</v>
      </c>
      <c r="H7725" t="s">
        <v>87</v>
      </c>
      <c r="I7725" t="s">
        <v>55</v>
      </c>
      <c r="J7725">
        <v>1</v>
      </c>
      <c r="K7725">
        <v>11041</v>
      </c>
      <c r="L7725" t="str">
        <f>IFERROR(INDEX(play_attribution!$B$2:$B$328,MATCH(A7725,play_attribution!$A$2:$A$328,0)),"")</f>
        <v/>
      </c>
      <c r="M7725" t="str">
        <f>VLOOKUP(H7725,seller_roster!$A$2:$B$85,2,FALSE)</f>
        <v>Harper Tran</v>
      </c>
      <c r="N7725" t="str">
        <f>VLOOKUP(C7725,accounts!$A$2:$F$9615,2,FALSE)</f>
        <v>Field Services</v>
      </c>
      <c r="O7725" t="str">
        <f>VLOOKUP(C7725,accounts!$A$2:$F$9615,3,FALSE)</f>
        <v>$5M-$10M</v>
      </c>
      <c r="P7725" t="str">
        <f>VLOOKUP(C7725,accounts!$A$2:$F$9615,5,FALSE)</f>
        <v>Central</v>
      </c>
      <c r="Q7725" t="b">
        <f t="shared" si="122"/>
        <v>1</v>
      </c>
      <c r="R7725" t="e">
        <f>INDEX(removed_duplicate_rows!$A$5:$A$39,MATCH(wins!A7725,removed_duplicate_rows!$A$5:$A$39,0))</f>
        <v>#N/A</v>
      </c>
    </row>
    <row r="7726" spans="1:18" ht="15.75" customHeight="1" x14ac:dyDescent="0.2">
      <c r="A7726" t="s">
        <v>23310</v>
      </c>
      <c r="B7726" t="s">
        <v>23311</v>
      </c>
      <c r="C7726" t="s">
        <v>23312</v>
      </c>
      <c r="D7726" s="10">
        <v>46116</v>
      </c>
      <c r="E7726" t="s">
        <v>19916</v>
      </c>
      <c r="F7726">
        <v>9</v>
      </c>
      <c r="G7726" t="s">
        <v>77</v>
      </c>
      <c r="H7726" t="s">
        <v>184</v>
      </c>
      <c r="I7726" t="s">
        <v>79</v>
      </c>
      <c r="J7726">
        <v>1</v>
      </c>
      <c r="K7726">
        <v>6523</v>
      </c>
      <c r="L7726" t="str">
        <f>IFERROR(INDEX(play_attribution!$B$2:$B$328,MATCH(A7726,play_attribution!$A$2:$A$328,0)),"")</f>
        <v/>
      </c>
      <c r="M7726" t="str">
        <f>VLOOKUP(H7726,seller_roster!$A$2:$B$85,2,FALSE)</f>
        <v>Zion Silva</v>
      </c>
      <c r="N7726" t="str">
        <f>VLOOKUP(C7726,accounts!$A$2:$F$9615,2,FALSE)</f>
        <v>Manufacturing</v>
      </c>
      <c r="O7726" t="str">
        <f>VLOOKUP(C7726,accounts!$A$2:$F$9615,3,FALSE)</f>
        <v>$2.5M-$5M</v>
      </c>
      <c r="P7726" t="str">
        <f>VLOOKUP(C7726,accounts!$A$2:$F$9615,5,FALSE)</f>
        <v>Central</v>
      </c>
      <c r="Q7726" t="b">
        <f t="shared" si="122"/>
        <v>1</v>
      </c>
      <c r="R7726" t="e">
        <f>INDEX(removed_duplicate_rows!$A$5:$A$39,MATCH(wins!A7726,removed_duplicate_rows!$A$5:$A$39,0))</f>
        <v>#N/A</v>
      </c>
    </row>
    <row r="7727" spans="1:18" ht="15.75" customHeight="1" x14ac:dyDescent="0.2">
      <c r="A7727" t="s">
        <v>23313</v>
      </c>
      <c r="B7727" t="s">
        <v>23314</v>
      </c>
      <c r="C7727" t="s">
        <v>23315</v>
      </c>
      <c r="D7727" s="10">
        <v>46116</v>
      </c>
      <c r="E7727" t="s">
        <v>19916</v>
      </c>
      <c r="F7727">
        <v>9</v>
      </c>
      <c r="G7727" t="s">
        <v>77</v>
      </c>
      <c r="H7727" t="s">
        <v>159</v>
      </c>
      <c r="I7727" t="s">
        <v>79</v>
      </c>
      <c r="J7727">
        <v>1</v>
      </c>
      <c r="K7727">
        <v>11380</v>
      </c>
      <c r="L7727" t="str">
        <f>IFERROR(INDEX(play_attribution!$B$2:$B$328,MATCH(A7727,play_attribution!$A$2:$A$328,0)),"")</f>
        <v/>
      </c>
      <c r="M7727" t="str">
        <f>VLOOKUP(H7727,seller_roster!$A$2:$B$85,2,FALSE)</f>
        <v>Kai Bianchi</v>
      </c>
      <c r="N7727" t="str">
        <f>VLOOKUP(C7727,accounts!$A$2:$F$9615,2,FALSE)</f>
        <v>Construction</v>
      </c>
      <c r="O7727" t="str">
        <f>VLOOKUP(C7727,accounts!$A$2:$F$9615,3,FALSE)</f>
        <v>$2.5M-$5M</v>
      </c>
      <c r="P7727" t="str">
        <f>VLOOKUP(C7727,accounts!$A$2:$F$9615,5,FALSE)</f>
        <v>East</v>
      </c>
      <c r="Q7727" t="b">
        <f t="shared" si="122"/>
        <v>1</v>
      </c>
      <c r="R7727" t="e">
        <f>INDEX(removed_duplicate_rows!$A$5:$A$39,MATCH(wins!A7727,removed_duplicate_rows!$A$5:$A$39,0))</f>
        <v>#N/A</v>
      </c>
    </row>
    <row r="7728" spans="1:18" ht="15.75" customHeight="1" x14ac:dyDescent="0.2">
      <c r="A7728" t="s">
        <v>23316</v>
      </c>
      <c r="B7728" t="s">
        <v>23317</v>
      </c>
      <c r="C7728" t="s">
        <v>23318</v>
      </c>
      <c r="D7728" s="10">
        <v>46116</v>
      </c>
      <c r="E7728" t="s">
        <v>19916</v>
      </c>
      <c r="F7728">
        <v>9</v>
      </c>
      <c r="G7728" t="s">
        <v>77</v>
      </c>
      <c r="H7728" t="s">
        <v>83</v>
      </c>
      <c r="I7728" t="s">
        <v>55</v>
      </c>
      <c r="J7728">
        <v>1</v>
      </c>
      <c r="K7728">
        <v>7314</v>
      </c>
      <c r="L7728" t="str">
        <f>IFERROR(INDEX(play_attribution!$B$2:$B$328,MATCH(A7728,play_attribution!$A$2:$A$328,0)),"")</f>
        <v/>
      </c>
      <c r="M7728" t="str">
        <f>VLOOKUP(H7728,seller_roster!$A$2:$B$85,2,FALSE)</f>
        <v>Sage Ruiz</v>
      </c>
      <c r="N7728" t="str">
        <f>VLOOKUP(C7728,accounts!$A$2:$F$9615,2,FALSE)</f>
        <v>Logistics</v>
      </c>
      <c r="O7728" t="str">
        <f>VLOOKUP(C7728,accounts!$A$2:$F$9615,3,FALSE)</f>
        <v>$5M-$10M</v>
      </c>
      <c r="P7728" t="str">
        <f>VLOOKUP(C7728,accounts!$A$2:$F$9615,5,FALSE)</f>
        <v>Central</v>
      </c>
      <c r="Q7728" t="b">
        <f t="shared" si="122"/>
        <v>1</v>
      </c>
      <c r="R7728" t="e">
        <f>INDEX(removed_duplicate_rows!$A$5:$A$39,MATCH(wins!A7728,removed_duplicate_rows!$A$5:$A$39,0))</f>
        <v>#N/A</v>
      </c>
    </row>
    <row r="7729" spans="1:18" ht="15.75" customHeight="1" x14ac:dyDescent="0.2">
      <c r="A7729" t="s">
        <v>23319</v>
      </c>
      <c r="B7729" t="s">
        <v>23320</v>
      </c>
      <c r="C7729" t="s">
        <v>23321</v>
      </c>
      <c r="D7729" s="10">
        <v>46116</v>
      </c>
      <c r="E7729" t="s">
        <v>19916</v>
      </c>
      <c r="F7729">
        <v>9</v>
      </c>
      <c r="G7729" t="s">
        <v>77</v>
      </c>
      <c r="H7729" t="s">
        <v>147</v>
      </c>
      <c r="I7729" t="s">
        <v>79</v>
      </c>
      <c r="J7729">
        <v>1</v>
      </c>
      <c r="K7729">
        <v>6797</v>
      </c>
      <c r="L7729" t="str">
        <f>IFERROR(INDEX(play_attribution!$B$2:$B$328,MATCH(A7729,play_attribution!$A$2:$A$328,0)),"")</f>
        <v/>
      </c>
      <c r="M7729" t="str">
        <f>VLOOKUP(H7729,seller_roster!$A$2:$B$85,2,FALSE)</f>
        <v>Riley Tran</v>
      </c>
      <c r="N7729" t="str">
        <f>VLOOKUP(C7729,accounts!$A$2:$F$9615,2,FALSE)</f>
        <v>Retail Multi-Location</v>
      </c>
      <c r="O7729" t="str">
        <f>VLOOKUP(C7729,accounts!$A$2:$F$9615,3,FALSE)</f>
        <v>$2.5M-$5M</v>
      </c>
      <c r="P7729" t="str">
        <f>VLOOKUP(C7729,accounts!$A$2:$F$9615,5,FALSE)</f>
        <v>West</v>
      </c>
      <c r="Q7729" t="b">
        <f t="shared" si="122"/>
        <v>1</v>
      </c>
      <c r="R7729" t="e">
        <f>INDEX(removed_duplicate_rows!$A$5:$A$39,MATCH(wins!A7729,removed_duplicate_rows!$A$5:$A$39,0))</f>
        <v>#N/A</v>
      </c>
    </row>
    <row r="7730" spans="1:18" ht="15.75" customHeight="1" x14ac:dyDescent="0.2">
      <c r="A7730" t="s">
        <v>23322</v>
      </c>
      <c r="B7730" t="s">
        <v>23323</v>
      </c>
      <c r="C7730" t="s">
        <v>23324</v>
      </c>
      <c r="D7730" s="10">
        <v>46116</v>
      </c>
      <c r="E7730" t="s">
        <v>19916</v>
      </c>
      <c r="F7730">
        <v>9</v>
      </c>
      <c r="G7730" t="s">
        <v>77</v>
      </c>
      <c r="H7730" t="s">
        <v>114</v>
      </c>
      <c r="I7730" t="s">
        <v>55</v>
      </c>
      <c r="J7730">
        <v>1</v>
      </c>
      <c r="K7730">
        <v>8777</v>
      </c>
      <c r="L7730" t="str">
        <f>IFERROR(INDEX(play_attribution!$B$2:$B$328,MATCH(A7730,play_attribution!$A$2:$A$328,0)),"")</f>
        <v/>
      </c>
      <c r="M7730" t="str">
        <f>VLOOKUP(H7730,seller_roster!$A$2:$B$85,2,FALSE)</f>
        <v>Ray Reyes</v>
      </c>
      <c r="N7730" t="str">
        <f>VLOOKUP(C7730,accounts!$A$2:$F$9615,2,FALSE)</f>
        <v>Manufacturing</v>
      </c>
      <c r="O7730" t="str">
        <f>VLOOKUP(C7730,accounts!$A$2:$F$9615,3,FALSE)</f>
        <v>$2.5M-$5M</v>
      </c>
      <c r="P7730" t="str">
        <f>VLOOKUP(C7730,accounts!$A$2:$F$9615,5,FALSE)</f>
        <v>West</v>
      </c>
      <c r="Q7730" t="b">
        <f t="shared" si="122"/>
        <v>1</v>
      </c>
      <c r="R7730" t="e">
        <f>INDEX(removed_duplicate_rows!$A$5:$A$39,MATCH(wins!A7730,removed_duplicate_rows!$A$5:$A$39,0))</f>
        <v>#N/A</v>
      </c>
    </row>
    <row r="7731" spans="1:18" ht="15.75" customHeight="1" x14ac:dyDescent="0.2">
      <c r="A7731" t="s">
        <v>23325</v>
      </c>
      <c r="B7731" t="s">
        <v>23326</v>
      </c>
      <c r="C7731" t="s">
        <v>23327</v>
      </c>
      <c r="D7731" s="10">
        <v>46116</v>
      </c>
      <c r="E7731" t="s">
        <v>19916</v>
      </c>
      <c r="F7731">
        <v>9</v>
      </c>
      <c r="G7731" t="s">
        <v>77</v>
      </c>
      <c r="H7731" t="s">
        <v>191</v>
      </c>
      <c r="I7731" t="s">
        <v>79</v>
      </c>
      <c r="J7731">
        <v>1</v>
      </c>
      <c r="K7731">
        <v>5543</v>
      </c>
      <c r="L7731" t="str">
        <f>IFERROR(INDEX(play_attribution!$B$2:$B$328,MATCH(A7731,play_attribution!$A$2:$A$328,0)),"")</f>
        <v/>
      </c>
      <c r="M7731" t="str">
        <f>VLOOKUP(H7731,seller_roster!$A$2:$B$85,2,FALSE)</f>
        <v>Blake Lindqvist</v>
      </c>
      <c r="N7731" t="str">
        <f>VLOOKUP(C7731,accounts!$A$2:$F$9615,2,FALSE)</f>
        <v>Retail Multi-Location</v>
      </c>
      <c r="O7731" t="str">
        <f>VLOOKUP(C7731,accounts!$A$2:$F$9615,3,FALSE)</f>
        <v>$2.5M-$5M</v>
      </c>
      <c r="P7731" t="str">
        <f>VLOOKUP(C7731,accounts!$A$2:$F$9615,5,FALSE)</f>
        <v>West</v>
      </c>
      <c r="Q7731" t="b">
        <f t="shared" si="122"/>
        <v>1</v>
      </c>
      <c r="R7731" t="e">
        <f>INDEX(removed_duplicate_rows!$A$5:$A$39,MATCH(wins!A7731,removed_duplicate_rows!$A$5:$A$39,0))</f>
        <v>#N/A</v>
      </c>
    </row>
    <row r="7732" spans="1:18" ht="15.75" customHeight="1" x14ac:dyDescent="0.2">
      <c r="A7732" t="s">
        <v>23328</v>
      </c>
      <c r="B7732" t="s">
        <v>23329</v>
      </c>
      <c r="C7732" t="s">
        <v>23330</v>
      </c>
      <c r="D7732" s="10">
        <v>46116</v>
      </c>
      <c r="E7732" t="s">
        <v>19916</v>
      </c>
      <c r="F7732">
        <v>9</v>
      </c>
      <c r="G7732" t="s">
        <v>77</v>
      </c>
      <c r="H7732" t="s">
        <v>140</v>
      </c>
      <c r="I7732" t="s">
        <v>79</v>
      </c>
      <c r="J7732">
        <v>1</v>
      </c>
      <c r="K7732">
        <v>10215</v>
      </c>
      <c r="L7732" t="str">
        <f>IFERROR(INDEX(play_attribution!$B$2:$B$328,MATCH(A7732,play_attribution!$A$2:$A$328,0)),"")</f>
        <v/>
      </c>
      <c r="M7732" t="str">
        <f>VLOOKUP(H7732,seller_roster!$A$2:$B$85,2,FALSE)</f>
        <v>Lane Lindqvist</v>
      </c>
      <c r="N7732" t="str">
        <f>VLOOKUP(C7732,accounts!$A$2:$F$9615,2,FALSE)</f>
        <v>Logistics</v>
      </c>
      <c r="O7732" t="str">
        <f>VLOOKUP(C7732,accounts!$A$2:$F$9615,3,FALSE)</f>
        <v>$1M-$2.5M</v>
      </c>
      <c r="P7732" t="str">
        <f>VLOOKUP(C7732,accounts!$A$2:$F$9615,5,FALSE)</f>
        <v>East</v>
      </c>
      <c r="Q7732" t="b">
        <f t="shared" si="122"/>
        <v>1</v>
      </c>
      <c r="R7732" t="e">
        <f>INDEX(removed_duplicate_rows!$A$5:$A$39,MATCH(wins!A7732,removed_duplicate_rows!$A$5:$A$39,0))</f>
        <v>#N/A</v>
      </c>
    </row>
    <row r="7733" spans="1:18" ht="15.75" customHeight="1" x14ac:dyDescent="0.2">
      <c r="A7733" t="s">
        <v>23331</v>
      </c>
      <c r="B7733" t="s">
        <v>23332</v>
      </c>
      <c r="C7733" t="s">
        <v>23333</v>
      </c>
      <c r="D7733" s="10">
        <v>46116</v>
      </c>
      <c r="E7733" t="s">
        <v>19916</v>
      </c>
      <c r="F7733">
        <v>9</v>
      </c>
      <c r="G7733" t="s">
        <v>77</v>
      </c>
      <c r="H7733" t="s">
        <v>147</v>
      </c>
      <c r="I7733" t="s">
        <v>55</v>
      </c>
      <c r="J7733">
        <v>1</v>
      </c>
      <c r="K7733">
        <v>7002</v>
      </c>
      <c r="L7733" t="str">
        <f>IFERROR(INDEX(play_attribution!$B$2:$B$328,MATCH(A7733,play_attribution!$A$2:$A$328,0)),"")</f>
        <v/>
      </c>
      <c r="M7733" t="str">
        <f>VLOOKUP(H7733,seller_roster!$A$2:$B$85,2,FALSE)</f>
        <v>Riley Tran</v>
      </c>
      <c r="N7733" t="str">
        <f>VLOOKUP(C7733,accounts!$A$2:$F$9615,2,FALSE)</f>
        <v>Retail Multi-Location</v>
      </c>
      <c r="O7733" t="str">
        <f>VLOOKUP(C7733,accounts!$A$2:$F$9615,3,FALSE)</f>
        <v>&gt;$10M</v>
      </c>
      <c r="P7733" t="str">
        <f>VLOOKUP(C7733,accounts!$A$2:$F$9615,5,FALSE)</f>
        <v>East</v>
      </c>
      <c r="Q7733" t="b">
        <f t="shared" si="122"/>
        <v>1</v>
      </c>
      <c r="R7733" t="e">
        <f>INDEX(removed_duplicate_rows!$A$5:$A$39,MATCH(wins!A7733,removed_duplicate_rows!$A$5:$A$39,0))</f>
        <v>#N/A</v>
      </c>
    </row>
    <row r="7734" spans="1:18" ht="15.75" customHeight="1" x14ac:dyDescent="0.2">
      <c r="A7734" t="s">
        <v>23334</v>
      </c>
      <c r="B7734" t="s">
        <v>23335</v>
      </c>
      <c r="C7734" t="s">
        <v>23336</v>
      </c>
      <c r="D7734" s="10">
        <v>46116</v>
      </c>
      <c r="E7734" t="s">
        <v>19916</v>
      </c>
      <c r="F7734">
        <v>9</v>
      </c>
      <c r="G7734" t="s">
        <v>77</v>
      </c>
      <c r="H7734" t="s">
        <v>78</v>
      </c>
      <c r="I7734" t="s">
        <v>79</v>
      </c>
      <c r="J7734">
        <v>1</v>
      </c>
      <c r="K7734">
        <v>6384</v>
      </c>
      <c r="L7734" t="str">
        <f>IFERROR(INDEX(play_attribution!$B$2:$B$328,MATCH(A7734,play_attribution!$A$2:$A$328,0)),"")</f>
        <v/>
      </c>
      <c r="M7734" t="str">
        <f>VLOOKUP(H7734,seller_roster!$A$2:$B$85,2,FALSE)</f>
        <v>Lennon Ferro</v>
      </c>
      <c r="N7734" t="str">
        <f>VLOOKUP(C7734,accounts!$A$2:$F$9615,2,FALSE)</f>
        <v>Healthcare Services</v>
      </c>
      <c r="O7734" t="str">
        <f>VLOOKUP(C7734,accounts!$A$2:$F$9615,3,FALSE)</f>
        <v>$2.5M-$5M</v>
      </c>
      <c r="P7734" t="str">
        <f>VLOOKUP(C7734,accounts!$A$2:$F$9615,5,FALSE)</f>
        <v>Central</v>
      </c>
      <c r="Q7734" t="b">
        <f t="shared" si="122"/>
        <v>1</v>
      </c>
      <c r="R7734" t="e">
        <f>INDEX(removed_duplicate_rows!$A$5:$A$39,MATCH(wins!A7734,removed_duplicate_rows!$A$5:$A$39,0))</f>
        <v>#N/A</v>
      </c>
    </row>
    <row r="7735" spans="1:18" ht="15.75" customHeight="1" x14ac:dyDescent="0.2">
      <c r="A7735" t="s">
        <v>23337</v>
      </c>
      <c r="B7735" t="s">
        <v>23338</v>
      </c>
      <c r="C7735" t="s">
        <v>23339</v>
      </c>
      <c r="D7735" s="10">
        <v>46116</v>
      </c>
      <c r="E7735" t="s">
        <v>19916</v>
      </c>
      <c r="F7735">
        <v>9</v>
      </c>
      <c r="G7735" t="s">
        <v>77</v>
      </c>
      <c r="H7735" t="s">
        <v>122</v>
      </c>
      <c r="I7735" t="s">
        <v>79</v>
      </c>
      <c r="J7735">
        <v>1</v>
      </c>
      <c r="K7735">
        <v>7329</v>
      </c>
      <c r="L7735" t="str">
        <f>IFERROR(INDEX(play_attribution!$B$2:$B$328,MATCH(A7735,play_attribution!$A$2:$A$328,0)),"")</f>
        <v/>
      </c>
      <c r="M7735" t="str">
        <f>VLOOKUP(H7735,seller_roster!$A$2:$B$85,2,FALSE)</f>
        <v>Uma Osei</v>
      </c>
      <c r="N7735" t="str">
        <f>VLOOKUP(C7735,accounts!$A$2:$F$9615,2,FALSE)</f>
        <v>Nonprofit</v>
      </c>
      <c r="O7735" t="str">
        <f>VLOOKUP(C7735,accounts!$A$2:$F$9615,3,FALSE)</f>
        <v>$5M-$10M</v>
      </c>
      <c r="P7735" t="str">
        <f>VLOOKUP(C7735,accounts!$A$2:$F$9615,5,FALSE)</f>
        <v>East</v>
      </c>
      <c r="Q7735" t="b">
        <f t="shared" si="122"/>
        <v>1</v>
      </c>
      <c r="R7735" t="e">
        <f>INDEX(removed_duplicate_rows!$A$5:$A$39,MATCH(wins!A7735,removed_duplicate_rows!$A$5:$A$39,0))</f>
        <v>#N/A</v>
      </c>
    </row>
    <row r="7736" spans="1:18" ht="15.75" customHeight="1" x14ac:dyDescent="0.2">
      <c r="A7736" t="s">
        <v>23340</v>
      </c>
      <c r="B7736" t="s">
        <v>23341</v>
      </c>
      <c r="C7736" t="s">
        <v>23342</v>
      </c>
      <c r="D7736" s="10">
        <v>46116</v>
      </c>
      <c r="E7736" t="s">
        <v>19916</v>
      </c>
      <c r="F7736">
        <v>9</v>
      </c>
      <c r="G7736" t="s">
        <v>77</v>
      </c>
      <c r="H7736" t="s">
        <v>214</v>
      </c>
      <c r="I7736" t="s">
        <v>79</v>
      </c>
      <c r="J7736">
        <v>1</v>
      </c>
      <c r="K7736">
        <v>9165</v>
      </c>
      <c r="L7736" t="str">
        <f>IFERROR(INDEX(play_attribution!$B$2:$B$328,MATCH(A7736,play_attribution!$A$2:$A$328,0)),"")</f>
        <v/>
      </c>
      <c r="M7736" t="str">
        <f>VLOOKUP(H7736,seller_roster!$A$2:$B$85,2,FALSE)</f>
        <v>Rhea Abadi</v>
      </c>
      <c r="N7736" t="str">
        <f>VLOOKUP(C7736,accounts!$A$2:$F$9615,2,FALSE)</f>
        <v>Professional Services</v>
      </c>
      <c r="O7736" t="str">
        <f>VLOOKUP(C7736,accounts!$A$2:$F$9615,3,FALSE)</f>
        <v>&gt;$10M</v>
      </c>
      <c r="P7736" t="str">
        <f>VLOOKUP(C7736,accounts!$A$2:$F$9615,5,FALSE)</f>
        <v>Central</v>
      </c>
      <c r="Q7736" t="b">
        <f t="shared" si="122"/>
        <v>1</v>
      </c>
      <c r="R7736" t="e">
        <f>INDEX(removed_duplicate_rows!$A$5:$A$39,MATCH(wins!A7736,removed_duplicate_rows!$A$5:$A$39,0))</f>
        <v>#N/A</v>
      </c>
    </row>
    <row r="7737" spans="1:18" ht="15.75" customHeight="1" x14ac:dyDescent="0.2">
      <c r="A7737" t="s">
        <v>23343</v>
      </c>
      <c r="B7737" t="s">
        <v>23344</v>
      </c>
      <c r="C7737" t="s">
        <v>23345</v>
      </c>
      <c r="D7737" s="10">
        <v>46116</v>
      </c>
      <c r="E7737" t="s">
        <v>19916</v>
      </c>
      <c r="F7737">
        <v>9</v>
      </c>
      <c r="G7737" t="s">
        <v>77</v>
      </c>
      <c r="H7737" t="s">
        <v>114</v>
      </c>
      <c r="I7737" t="s">
        <v>55</v>
      </c>
      <c r="J7737">
        <v>1</v>
      </c>
      <c r="K7737">
        <v>8525</v>
      </c>
      <c r="L7737" t="str">
        <f>IFERROR(INDEX(play_attribution!$B$2:$B$328,MATCH(A7737,play_attribution!$A$2:$A$328,0)),"")</f>
        <v/>
      </c>
      <c r="M7737" t="str">
        <f>VLOOKUP(H7737,seller_roster!$A$2:$B$85,2,FALSE)</f>
        <v>Ray Reyes</v>
      </c>
      <c r="N7737" t="str">
        <f>VLOOKUP(C7737,accounts!$A$2:$F$9615,2,FALSE)</f>
        <v>Retail Multi-Location</v>
      </c>
      <c r="O7737" t="str">
        <f>VLOOKUP(C7737,accounts!$A$2:$F$9615,3,FALSE)</f>
        <v>$2.5M-$5M</v>
      </c>
      <c r="P7737" t="str">
        <f>VLOOKUP(C7737,accounts!$A$2:$F$9615,5,FALSE)</f>
        <v>West</v>
      </c>
      <c r="Q7737" t="b">
        <f t="shared" si="122"/>
        <v>1</v>
      </c>
      <c r="R7737" t="e">
        <f>INDEX(removed_duplicate_rows!$A$5:$A$39,MATCH(wins!A7737,removed_duplicate_rows!$A$5:$A$39,0))</f>
        <v>#N/A</v>
      </c>
    </row>
    <row r="7738" spans="1:18" ht="15.75" customHeight="1" x14ac:dyDescent="0.2">
      <c r="A7738" t="s">
        <v>23346</v>
      </c>
      <c r="B7738" t="s">
        <v>23347</v>
      </c>
      <c r="C7738" t="s">
        <v>23348</v>
      </c>
      <c r="D7738" s="10">
        <v>46116</v>
      </c>
      <c r="E7738" t="s">
        <v>19916</v>
      </c>
      <c r="F7738">
        <v>9</v>
      </c>
      <c r="G7738" t="s">
        <v>77</v>
      </c>
      <c r="H7738" t="s">
        <v>107</v>
      </c>
      <c r="I7738" t="s">
        <v>79</v>
      </c>
      <c r="J7738">
        <v>1</v>
      </c>
      <c r="K7738">
        <v>11981</v>
      </c>
      <c r="L7738" t="str">
        <f>IFERROR(INDEX(play_attribution!$B$2:$B$328,MATCH(A7738,play_attribution!$A$2:$A$328,0)),"")</f>
        <v/>
      </c>
      <c r="M7738" t="str">
        <f>VLOOKUP(H7738,seller_roster!$A$2:$B$85,2,FALSE)</f>
        <v>Skyler Doyle</v>
      </c>
      <c r="N7738" t="str">
        <f>VLOOKUP(C7738,accounts!$A$2:$F$9615,2,FALSE)</f>
        <v>Hospitality Group</v>
      </c>
      <c r="O7738" t="str">
        <f>VLOOKUP(C7738,accounts!$A$2:$F$9615,3,FALSE)</f>
        <v>&gt;$10M</v>
      </c>
      <c r="P7738" t="str">
        <f>VLOOKUP(C7738,accounts!$A$2:$F$9615,5,FALSE)</f>
        <v>West</v>
      </c>
      <c r="Q7738" t="b">
        <f t="shared" si="122"/>
        <v>1</v>
      </c>
      <c r="R7738" t="e">
        <f>INDEX(removed_duplicate_rows!$A$5:$A$39,MATCH(wins!A7738,removed_duplicate_rows!$A$5:$A$39,0))</f>
        <v>#N/A</v>
      </c>
    </row>
    <row r="7739" spans="1:18" ht="15.75" customHeight="1" x14ac:dyDescent="0.2">
      <c r="A7739" t="s">
        <v>23349</v>
      </c>
      <c r="B7739" t="s">
        <v>23350</v>
      </c>
      <c r="C7739" t="s">
        <v>23351</v>
      </c>
      <c r="D7739" s="10">
        <v>46116</v>
      </c>
      <c r="E7739" t="s">
        <v>19916</v>
      </c>
      <c r="F7739">
        <v>9</v>
      </c>
      <c r="G7739" t="s">
        <v>77</v>
      </c>
      <c r="H7739" t="s">
        <v>122</v>
      </c>
      <c r="I7739" t="s">
        <v>79</v>
      </c>
      <c r="J7739">
        <v>1</v>
      </c>
      <c r="K7739">
        <v>12405</v>
      </c>
      <c r="L7739" t="str">
        <f>IFERROR(INDEX(play_attribution!$B$2:$B$328,MATCH(A7739,play_attribution!$A$2:$A$328,0)),"")</f>
        <v/>
      </c>
      <c r="M7739" t="str">
        <f>VLOOKUP(H7739,seller_roster!$A$2:$B$85,2,FALSE)</f>
        <v>Uma Osei</v>
      </c>
      <c r="N7739" t="str">
        <f>VLOOKUP(C7739,accounts!$A$2:$F$9615,2,FALSE)</f>
        <v>Professional Services</v>
      </c>
      <c r="O7739" t="str">
        <f>VLOOKUP(C7739,accounts!$A$2:$F$9615,3,FALSE)</f>
        <v>$2.5M-$5M</v>
      </c>
      <c r="P7739" t="str">
        <f>VLOOKUP(C7739,accounts!$A$2:$F$9615,5,FALSE)</f>
        <v>West</v>
      </c>
      <c r="Q7739" t="b">
        <f t="shared" si="122"/>
        <v>1</v>
      </c>
      <c r="R7739" t="e">
        <f>INDEX(removed_duplicate_rows!$A$5:$A$39,MATCH(wins!A7739,removed_duplicate_rows!$A$5:$A$39,0))</f>
        <v>#N/A</v>
      </c>
    </row>
    <row r="7740" spans="1:18" ht="15.75" customHeight="1" x14ac:dyDescent="0.2">
      <c r="A7740" t="s">
        <v>23352</v>
      </c>
      <c r="B7740" t="s">
        <v>23353</v>
      </c>
      <c r="C7740" t="s">
        <v>23354</v>
      </c>
      <c r="D7740" s="10">
        <v>46116</v>
      </c>
      <c r="E7740" t="s">
        <v>19916</v>
      </c>
      <c r="F7740">
        <v>9</v>
      </c>
      <c r="G7740" t="s">
        <v>77</v>
      </c>
      <c r="H7740" t="s">
        <v>191</v>
      </c>
      <c r="I7740" t="s">
        <v>79</v>
      </c>
      <c r="J7740">
        <v>1</v>
      </c>
      <c r="K7740">
        <v>6902</v>
      </c>
      <c r="L7740" t="str">
        <f>IFERROR(INDEX(play_attribution!$B$2:$B$328,MATCH(A7740,play_attribution!$A$2:$A$328,0)),"")</f>
        <v/>
      </c>
      <c r="M7740" t="str">
        <f>VLOOKUP(H7740,seller_roster!$A$2:$B$85,2,FALSE)</f>
        <v>Blake Lindqvist</v>
      </c>
      <c r="N7740" t="str">
        <f>VLOOKUP(C7740,accounts!$A$2:$F$9615,2,FALSE)</f>
        <v>Professional Services</v>
      </c>
      <c r="O7740" t="str">
        <f>VLOOKUP(C7740,accounts!$A$2:$F$9615,3,FALSE)</f>
        <v>&gt;$10M</v>
      </c>
      <c r="P7740" t="str">
        <f>VLOOKUP(C7740,accounts!$A$2:$F$9615,5,FALSE)</f>
        <v>Central</v>
      </c>
      <c r="Q7740" t="b">
        <f t="shared" si="122"/>
        <v>1</v>
      </c>
      <c r="R7740" t="e">
        <f>INDEX(removed_duplicate_rows!$A$5:$A$39,MATCH(wins!A7740,removed_duplicate_rows!$A$5:$A$39,0))</f>
        <v>#N/A</v>
      </c>
    </row>
    <row r="7741" spans="1:18" ht="15.75" customHeight="1" x14ac:dyDescent="0.2">
      <c r="A7741" t="s">
        <v>23355</v>
      </c>
      <c r="B7741" t="s">
        <v>23356</v>
      </c>
      <c r="C7741" t="s">
        <v>23357</v>
      </c>
      <c r="D7741" s="10">
        <v>46116</v>
      </c>
      <c r="E7741" t="s">
        <v>19916</v>
      </c>
      <c r="F7741">
        <v>9</v>
      </c>
      <c r="G7741" t="s">
        <v>77</v>
      </c>
      <c r="H7741" t="s">
        <v>191</v>
      </c>
      <c r="I7741" t="s">
        <v>55</v>
      </c>
      <c r="J7741">
        <v>1</v>
      </c>
      <c r="K7741">
        <v>6009</v>
      </c>
      <c r="L7741" t="str">
        <f>IFERROR(INDEX(play_attribution!$B$2:$B$328,MATCH(A7741,play_attribution!$A$2:$A$328,0)),"")</f>
        <v/>
      </c>
      <c r="M7741" t="str">
        <f>VLOOKUP(H7741,seller_roster!$A$2:$B$85,2,FALSE)</f>
        <v>Blake Lindqvist</v>
      </c>
      <c r="N7741" t="str">
        <f>VLOOKUP(C7741,accounts!$A$2:$F$9615,2,FALSE)</f>
        <v>Logistics</v>
      </c>
      <c r="O7741" t="str">
        <f>VLOOKUP(C7741,accounts!$A$2:$F$9615,3,FALSE)</f>
        <v>$1M-$2.5M</v>
      </c>
      <c r="P7741" t="str">
        <f>VLOOKUP(C7741,accounts!$A$2:$F$9615,5,FALSE)</f>
        <v>West</v>
      </c>
      <c r="Q7741" t="b">
        <f t="shared" si="122"/>
        <v>1</v>
      </c>
      <c r="R7741" t="e">
        <f>INDEX(removed_duplicate_rows!$A$5:$A$39,MATCH(wins!A7741,removed_duplicate_rows!$A$5:$A$39,0))</f>
        <v>#N/A</v>
      </c>
    </row>
    <row r="7742" spans="1:18" ht="15.75" customHeight="1" x14ac:dyDescent="0.2">
      <c r="A7742" t="s">
        <v>23358</v>
      </c>
      <c r="B7742" t="s">
        <v>23359</v>
      </c>
      <c r="C7742" t="s">
        <v>23360</v>
      </c>
      <c r="D7742" s="10">
        <v>46116</v>
      </c>
      <c r="E7742" t="s">
        <v>19916</v>
      </c>
      <c r="F7742">
        <v>9</v>
      </c>
      <c r="G7742" t="s">
        <v>273</v>
      </c>
      <c r="H7742" t="s">
        <v>755</v>
      </c>
      <c r="I7742" t="s">
        <v>79</v>
      </c>
      <c r="J7742">
        <v>1</v>
      </c>
      <c r="K7742">
        <v>9406</v>
      </c>
      <c r="L7742" t="str">
        <f>IFERROR(INDEX(play_attribution!$B$2:$B$328,MATCH(A7742,play_attribution!$A$2:$A$328,0)),"")</f>
        <v/>
      </c>
      <c r="M7742" t="str">
        <f>VLOOKUP(H7742,seller_roster!$A$2:$B$85,2,FALSE)</f>
        <v>Jesse Silva</v>
      </c>
      <c r="N7742" t="str">
        <f>VLOOKUP(C7742,accounts!$A$2:$F$9615,2,FALSE)</f>
        <v>Construction</v>
      </c>
      <c r="O7742" t="str">
        <f>VLOOKUP(C7742,accounts!$A$2:$F$9615,3,FALSE)</f>
        <v>$5M-$10M</v>
      </c>
      <c r="P7742" t="str">
        <f>VLOOKUP(C7742,accounts!$A$2:$F$9615,5,FALSE)</f>
        <v>East</v>
      </c>
      <c r="Q7742" t="b">
        <f t="shared" si="122"/>
        <v>1</v>
      </c>
      <c r="R7742" t="e">
        <f>INDEX(removed_duplicate_rows!$A$5:$A$39,MATCH(wins!A7742,removed_duplicate_rows!$A$5:$A$39,0))</f>
        <v>#N/A</v>
      </c>
    </row>
    <row r="7743" spans="1:18" ht="15.75" customHeight="1" x14ac:dyDescent="0.2">
      <c r="A7743" t="s">
        <v>23361</v>
      </c>
      <c r="B7743" t="s">
        <v>23362</v>
      </c>
      <c r="C7743" t="s">
        <v>23363</v>
      </c>
      <c r="D7743" s="10">
        <v>46116</v>
      </c>
      <c r="E7743" t="s">
        <v>19916</v>
      </c>
      <c r="F7743">
        <v>9</v>
      </c>
      <c r="G7743" t="s">
        <v>273</v>
      </c>
      <c r="H7743" t="s">
        <v>344</v>
      </c>
      <c r="I7743" t="s">
        <v>55</v>
      </c>
      <c r="J7743">
        <v>1</v>
      </c>
      <c r="K7743">
        <v>11672</v>
      </c>
      <c r="L7743" t="str">
        <f>IFERROR(INDEX(play_attribution!$B$2:$B$328,MATCH(A7743,play_attribution!$A$2:$A$328,0)),"")</f>
        <v/>
      </c>
      <c r="M7743" t="str">
        <f>VLOOKUP(H7743,seller_roster!$A$2:$B$85,2,FALSE)</f>
        <v>Wren Kowalski</v>
      </c>
      <c r="N7743" t="str">
        <f>VLOOKUP(C7743,accounts!$A$2:$F$9615,2,FALSE)</f>
        <v>Field Services</v>
      </c>
      <c r="O7743" t="str">
        <f>VLOOKUP(C7743,accounts!$A$2:$F$9615,3,FALSE)</f>
        <v>$5M-$10M</v>
      </c>
      <c r="P7743" t="str">
        <f>VLOOKUP(C7743,accounts!$A$2:$F$9615,5,FALSE)</f>
        <v>West</v>
      </c>
      <c r="Q7743" t="b">
        <f t="shared" si="122"/>
        <v>1</v>
      </c>
      <c r="R7743" t="e">
        <f>INDEX(removed_duplicate_rows!$A$5:$A$39,MATCH(wins!A7743,removed_duplicate_rows!$A$5:$A$39,0))</f>
        <v>#N/A</v>
      </c>
    </row>
    <row r="7744" spans="1:18" ht="15.75" customHeight="1" x14ac:dyDescent="0.2">
      <c r="A7744" t="s">
        <v>23364</v>
      </c>
      <c r="B7744" t="s">
        <v>23365</v>
      </c>
      <c r="C7744" t="s">
        <v>23366</v>
      </c>
      <c r="D7744" s="10">
        <v>46116</v>
      </c>
      <c r="E7744" t="s">
        <v>19916</v>
      </c>
      <c r="F7744">
        <v>9</v>
      </c>
      <c r="G7744" t="s">
        <v>273</v>
      </c>
      <c r="H7744" t="s">
        <v>357</v>
      </c>
      <c r="I7744" t="s">
        <v>79</v>
      </c>
      <c r="J7744">
        <v>1</v>
      </c>
      <c r="K7744">
        <v>7776</v>
      </c>
      <c r="L7744" t="str">
        <f>IFERROR(INDEX(play_attribution!$B$2:$B$328,MATCH(A7744,play_attribution!$A$2:$A$328,0)),"")</f>
        <v/>
      </c>
      <c r="M7744" t="str">
        <f>VLOOKUP(H7744,seller_roster!$A$2:$B$85,2,FALSE)</f>
        <v>Hollis Abadi</v>
      </c>
      <c r="N7744" t="str">
        <f>VLOOKUP(C7744,accounts!$A$2:$F$9615,2,FALSE)</f>
        <v>Hospitality Group</v>
      </c>
      <c r="O7744" t="str">
        <f>VLOOKUP(C7744,accounts!$A$2:$F$9615,3,FALSE)</f>
        <v>$2.5M-$5M</v>
      </c>
      <c r="P7744" t="str">
        <f>VLOOKUP(C7744,accounts!$A$2:$F$9615,5,FALSE)</f>
        <v>East</v>
      </c>
      <c r="Q7744" t="b">
        <f t="shared" si="122"/>
        <v>1</v>
      </c>
      <c r="R7744" t="e">
        <f>INDEX(removed_duplicate_rows!$A$5:$A$39,MATCH(wins!A7744,removed_duplicate_rows!$A$5:$A$39,0))</f>
        <v>#N/A</v>
      </c>
    </row>
    <row r="7745" spans="1:18" ht="15.75" customHeight="1" x14ac:dyDescent="0.2">
      <c r="A7745" t="s">
        <v>23367</v>
      </c>
      <c r="B7745" t="s">
        <v>23368</v>
      </c>
      <c r="C7745" t="s">
        <v>23369</v>
      </c>
      <c r="D7745" s="10">
        <v>46116</v>
      </c>
      <c r="E7745" t="s">
        <v>19916</v>
      </c>
      <c r="F7745">
        <v>9</v>
      </c>
      <c r="G7745" t="s">
        <v>273</v>
      </c>
      <c r="H7745" t="s">
        <v>289</v>
      </c>
      <c r="I7745" t="s">
        <v>79</v>
      </c>
      <c r="J7745">
        <v>1</v>
      </c>
      <c r="K7745">
        <v>8388</v>
      </c>
      <c r="L7745" t="str">
        <f>IFERROR(INDEX(play_attribution!$B$2:$B$328,MATCH(A7745,play_attribution!$A$2:$A$328,0)),"")</f>
        <v/>
      </c>
      <c r="M7745" t="str">
        <f>VLOOKUP(H7745,seller_roster!$A$2:$B$85,2,FALSE)</f>
        <v>Skyler Okafor</v>
      </c>
      <c r="N7745" t="str">
        <f>VLOOKUP(C7745,accounts!$A$2:$F$9615,2,FALSE)</f>
        <v>Healthcare Services</v>
      </c>
      <c r="O7745" t="str">
        <f>VLOOKUP(C7745,accounts!$A$2:$F$9615,3,FALSE)</f>
        <v>&gt;$10M</v>
      </c>
      <c r="P7745" t="str">
        <f>VLOOKUP(C7745,accounts!$A$2:$F$9615,5,FALSE)</f>
        <v>West</v>
      </c>
      <c r="Q7745" t="b">
        <f t="shared" si="122"/>
        <v>1</v>
      </c>
      <c r="R7745" t="e">
        <f>INDEX(removed_duplicate_rows!$A$5:$A$39,MATCH(wins!A7745,removed_duplicate_rows!$A$5:$A$39,0))</f>
        <v>#N/A</v>
      </c>
    </row>
    <row r="7746" spans="1:18" ht="15.75" customHeight="1" x14ac:dyDescent="0.2">
      <c r="A7746" t="s">
        <v>23370</v>
      </c>
      <c r="B7746" t="s">
        <v>23371</v>
      </c>
      <c r="C7746" t="s">
        <v>23372</v>
      </c>
      <c r="D7746" s="10">
        <v>46116</v>
      </c>
      <c r="E7746" t="s">
        <v>19916</v>
      </c>
      <c r="F7746">
        <v>9</v>
      </c>
      <c r="G7746" t="s">
        <v>273</v>
      </c>
      <c r="H7746" t="s">
        <v>319</v>
      </c>
      <c r="I7746" t="s">
        <v>55</v>
      </c>
      <c r="J7746">
        <v>1</v>
      </c>
      <c r="K7746">
        <v>11516</v>
      </c>
      <c r="L7746" t="str">
        <f>IFERROR(INDEX(play_attribution!$B$2:$B$328,MATCH(A7746,play_attribution!$A$2:$A$328,0)),"")</f>
        <v/>
      </c>
      <c r="M7746" t="str">
        <f>VLOOKUP(H7746,seller_roster!$A$2:$B$85,2,FALSE)</f>
        <v>Nia Kowalski</v>
      </c>
      <c r="N7746" t="str">
        <f>VLOOKUP(C7746,accounts!$A$2:$F$9615,2,FALSE)</f>
        <v>Construction</v>
      </c>
      <c r="O7746" t="str">
        <f>VLOOKUP(C7746,accounts!$A$2:$F$9615,3,FALSE)</f>
        <v>$2.5M-$5M</v>
      </c>
      <c r="P7746" t="str">
        <f>VLOOKUP(C7746,accounts!$A$2:$F$9615,5,FALSE)</f>
        <v>Central</v>
      </c>
      <c r="Q7746" t="b">
        <f t="shared" si="122"/>
        <v>1</v>
      </c>
      <c r="R7746" t="e">
        <f>INDEX(removed_duplicate_rows!$A$5:$A$39,MATCH(wins!A7746,removed_duplicate_rows!$A$5:$A$39,0))</f>
        <v>#N/A</v>
      </c>
    </row>
    <row r="7747" spans="1:18" ht="15.75" customHeight="1" x14ac:dyDescent="0.2">
      <c r="A7747" t="s">
        <v>23373</v>
      </c>
      <c r="B7747" t="s">
        <v>23374</v>
      </c>
      <c r="C7747" t="s">
        <v>23375</v>
      </c>
      <c r="D7747" s="10">
        <v>46116</v>
      </c>
      <c r="E7747" t="s">
        <v>19916</v>
      </c>
      <c r="F7747">
        <v>9</v>
      </c>
      <c r="G7747" t="s">
        <v>273</v>
      </c>
      <c r="H7747" t="s">
        <v>755</v>
      </c>
      <c r="I7747" t="s">
        <v>79</v>
      </c>
      <c r="J7747">
        <v>1</v>
      </c>
      <c r="K7747">
        <v>10492</v>
      </c>
      <c r="L7747" t="str">
        <f>IFERROR(INDEX(play_attribution!$B$2:$B$328,MATCH(A7747,play_attribution!$A$2:$A$328,0)),"")</f>
        <v/>
      </c>
      <c r="M7747" t="str">
        <f>VLOOKUP(H7747,seller_roster!$A$2:$B$85,2,FALSE)</f>
        <v>Jesse Silva</v>
      </c>
      <c r="N7747" t="str">
        <f>VLOOKUP(C7747,accounts!$A$2:$F$9615,2,FALSE)</f>
        <v>Logistics</v>
      </c>
      <c r="O7747" t="str">
        <f>VLOOKUP(C7747,accounts!$A$2:$F$9615,3,FALSE)</f>
        <v>$2.5M-$5M</v>
      </c>
      <c r="P7747" t="str">
        <f>VLOOKUP(C7747,accounts!$A$2:$F$9615,5,FALSE)</f>
        <v>East</v>
      </c>
      <c r="Q7747" t="b">
        <f t="shared" si="122"/>
        <v>1</v>
      </c>
      <c r="R7747" t="e">
        <f>INDEX(removed_duplicate_rows!$A$5:$A$39,MATCH(wins!A7747,removed_duplicate_rows!$A$5:$A$39,0))</f>
        <v>#N/A</v>
      </c>
    </row>
    <row r="7748" spans="1:18" ht="15.75" customHeight="1" x14ac:dyDescent="0.2">
      <c r="A7748" t="s">
        <v>23376</v>
      </c>
      <c r="B7748" t="s">
        <v>23377</v>
      </c>
      <c r="C7748" t="s">
        <v>23378</v>
      </c>
      <c r="D7748" s="10">
        <v>46116</v>
      </c>
      <c r="E7748" t="s">
        <v>19916</v>
      </c>
      <c r="F7748">
        <v>9</v>
      </c>
      <c r="G7748" t="s">
        <v>273</v>
      </c>
      <c r="H7748" t="s">
        <v>301</v>
      </c>
      <c r="I7748" t="s">
        <v>79</v>
      </c>
      <c r="J7748">
        <v>1</v>
      </c>
      <c r="K7748">
        <v>7935</v>
      </c>
      <c r="L7748" t="str">
        <f>IFERROR(INDEX(play_attribution!$B$2:$B$328,MATCH(A7748,play_attribution!$A$2:$A$328,0)),"")</f>
        <v/>
      </c>
      <c r="M7748" t="str">
        <f>VLOOKUP(H7748,seller_roster!$A$2:$B$85,2,FALSE)</f>
        <v>Pia Marsh</v>
      </c>
      <c r="N7748" t="str">
        <f>VLOOKUP(C7748,accounts!$A$2:$F$9615,2,FALSE)</f>
        <v>Retail Multi-Location</v>
      </c>
      <c r="O7748" t="str">
        <f>VLOOKUP(C7748,accounts!$A$2:$F$9615,3,FALSE)</f>
        <v>$2.5M-$5M</v>
      </c>
      <c r="P7748" t="str">
        <f>VLOOKUP(C7748,accounts!$A$2:$F$9615,5,FALSE)</f>
        <v>Central</v>
      </c>
      <c r="Q7748" t="b">
        <f t="shared" si="122"/>
        <v>1</v>
      </c>
      <c r="R7748" t="e">
        <f>INDEX(removed_duplicate_rows!$A$5:$A$39,MATCH(wins!A7748,removed_duplicate_rows!$A$5:$A$39,0))</f>
        <v>#N/A</v>
      </c>
    </row>
    <row r="7749" spans="1:18" ht="15.75" customHeight="1" x14ac:dyDescent="0.2">
      <c r="A7749" t="s">
        <v>23379</v>
      </c>
      <c r="B7749" t="s">
        <v>23380</v>
      </c>
      <c r="C7749" t="s">
        <v>23381</v>
      </c>
      <c r="D7749" s="10">
        <v>46116</v>
      </c>
      <c r="E7749" t="s">
        <v>19916</v>
      </c>
      <c r="F7749">
        <v>9</v>
      </c>
      <c r="G7749" t="s">
        <v>273</v>
      </c>
      <c r="H7749" t="s">
        <v>344</v>
      </c>
      <c r="I7749" t="s">
        <v>55</v>
      </c>
      <c r="J7749">
        <v>1</v>
      </c>
      <c r="K7749">
        <v>5738</v>
      </c>
      <c r="L7749" t="str">
        <f>IFERROR(INDEX(play_attribution!$B$2:$B$328,MATCH(A7749,play_attribution!$A$2:$A$328,0)),"")</f>
        <v/>
      </c>
      <c r="M7749" t="str">
        <f>VLOOKUP(H7749,seller_roster!$A$2:$B$85,2,FALSE)</f>
        <v>Wren Kowalski</v>
      </c>
      <c r="N7749" t="str">
        <f>VLOOKUP(C7749,accounts!$A$2:$F$9615,2,FALSE)</f>
        <v>Construction</v>
      </c>
      <c r="O7749" t="str">
        <f>VLOOKUP(C7749,accounts!$A$2:$F$9615,3,FALSE)</f>
        <v>$5M-$10M</v>
      </c>
      <c r="P7749" t="str">
        <f>VLOOKUP(C7749,accounts!$A$2:$F$9615,5,FALSE)</f>
        <v>Central</v>
      </c>
      <c r="Q7749" t="b">
        <f t="shared" si="122"/>
        <v>1</v>
      </c>
      <c r="R7749" t="e">
        <f>INDEX(removed_duplicate_rows!$A$5:$A$39,MATCH(wins!A7749,removed_duplicate_rows!$A$5:$A$39,0))</f>
        <v>#N/A</v>
      </c>
    </row>
    <row r="7750" spans="1:18" ht="15.75" customHeight="1" x14ac:dyDescent="0.2">
      <c r="A7750" t="s">
        <v>23382</v>
      </c>
      <c r="B7750" t="s">
        <v>23383</v>
      </c>
      <c r="C7750" t="s">
        <v>23384</v>
      </c>
      <c r="D7750" s="10">
        <v>46116</v>
      </c>
      <c r="E7750" t="s">
        <v>19916</v>
      </c>
      <c r="F7750">
        <v>9</v>
      </c>
      <c r="G7750" t="s">
        <v>273</v>
      </c>
      <c r="H7750" t="s">
        <v>1098</v>
      </c>
      <c r="I7750" t="s">
        <v>55</v>
      </c>
      <c r="J7750">
        <v>1</v>
      </c>
      <c r="K7750">
        <v>5248</v>
      </c>
      <c r="L7750" t="str">
        <f>IFERROR(INDEX(play_attribution!$B$2:$B$328,MATCH(A7750,play_attribution!$A$2:$A$328,0)),"")</f>
        <v/>
      </c>
      <c r="M7750" t="str">
        <f>VLOOKUP(H7750,seller_roster!$A$2:$B$85,2,FALSE)</f>
        <v>Yael Okafor</v>
      </c>
      <c r="N7750" t="str">
        <f>VLOOKUP(C7750,accounts!$A$2:$F$9615,2,FALSE)</f>
        <v>Nonprofit</v>
      </c>
      <c r="O7750" t="str">
        <f>VLOOKUP(C7750,accounts!$A$2:$F$9615,3,FALSE)</f>
        <v>$2.5M-$5M</v>
      </c>
      <c r="P7750" t="str">
        <f>VLOOKUP(C7750,accounts!$A$2:$F$9615,5,FALSE)</f>
        <v>East</v>
      </c>
      <c r="Q7750" t="b">
        <f t="shared" si="122"/>
        <v>1</v>
      </c>
      <c r="R7750" t="e">
        <f>INDEX(removed_duplicate_rows!$A$5:$A$39,MATCH(wins!A7750,removed_duplicate_rows!$A$5:$A$39,0))</f>
        <v>#N/A</v>
      </c>
    </row>
    <row r="7751" spans="1:18" ht="15.75" customHeight="1" x14ac:dyDescent="0.2">
      <c r="A7751" t="s">
        <v>23385</v>
      </c>
      <c r="B7751" t="s">
        <v>23386</v>
      </c>
      <c r="C7751" t="s">
        <v>23387</v>
      </c>
      <c r="D7751" s="10">
        <v>46116</v>
      </c>
      <c r="E7751" t="s">
        <v>19916</v>
      </c>
      <c r="F7751">
        <v>9</v>
      </c>
      <c r="G7751" t="s">
        <v>273</v>
      </c>
      <c r="H7751" t="s">
        <v>289</v>
      </c>
      <c r="I7751" t="s">
        <v>79</v>
      </c>
      <c r="J7751">
        <v>1</v>
      </c>
      <c r="K7751">
        <v>10161</v>
      </c>
      <c r="L7751" t="str">
        <f>IFERROR(INDEX(play_attribution!$B$2:$B$328,MATCH(A7751,play_attribution!$A$2:$A$328,0)),"")</f>
        <v/>
      </c>
      <c r="M7751" t="str">
        <f>VLOOKUP(H7751,seller_roster!$A$2:$B$85,2,FALSE)</f>
        <v>Skyler Okafor</v>
      </c>
      <c r="N7751" t="str">
        <f>VLOOKUP(C7751,accounts!$A$2:$F$9615,2,FALSE)</f>
        <v>Nonprofit</v>
      </c>
      <c r="O7751" t="str">
        <f>VLOOKUP(C7751,accounts!$A$2:$F$9615,3,FALSE)</f>
        <v>$5M-$10M</v>
      </c>
      <c r="P7751" t="str">
        <f>VLOOKUP(C7751,accounts!$A$2:$F$9615,5,FALSE)</f>
        <v>West</v>
      </c>
      <c r="Q7751" t="b">
        <f t="shared" si="122"/>
        <v>1</v>
      </c>
      <c r="R7751" t="e">
        <f>INDEX(removed_duplicate_rows!$A$5:$A$39,MATCH(wins!A7751,removed_duplicate_rows!$A$5:$A$39,0))</f>
        <v>#N/A</v>
      </c>
    </row>
    <row r="7752" spans="1:18" ht="15.75" customHeight="1" x14ac:dyDescent="0.2">
      <c r="A7752" t="s">
        <v>23388</v>
      </c>
      <c r="B7752" t="s">
        <v>23389</v>
      </c>
      <c r="C7752" t="s">
        <v>23390</v>
      </c>
      <c r="D7752" s="10">
        <v>46116</v>
      </c>
      <c r="E7752" t="s">
        <v>19916</v>
      </c>
      <c r="F7752">
        <v>9</v>
      </c>
      <c r="G7752" t="s">
        <v>273</v>
      </c>
      <c r="H7752" t="s">
        <v>285</v>
      </c>
      <c r="I7752" t="s">
        <v>55</v>
      </c>
      <c r="J7752">
        <v>1</v>
      </c>
      <c r="K7752">
        <v>12667</v>
      </c>
      <c r="L7752" t="str">
        <f>IFERROR(INDEX(play_attribution!$B$2:$B$328,MATCH(A7752,play_attribution!$A$2:$A$328,0)),"")</f>
        <v/>
      </c>
      <c r="M7752" t="str">
        <f>VLOOKUP(H7752,seller_roster!$A$2:$B$85,2,FALSE)</f>
        <v>Bryn Lindqvist</v>
      </c>
      <c r="N7752" t="str">
        <f>VLOOKUP(C7752,accounts!$A$2:$F$9615,2,FALSE)</f>
        <v>Professional Services</v>
      </c>
      <c r="O7752" t="str">
        <f>VLOOKUP(C7752,accounts!$A$2:$F$9615,3,FALSE)</f>
        <v>$2.5M-$5M</v>
      </c>
      <c r="P7752" t="str">
        <f>VLOOKUP(C7752,accounts!$A$2:$F$9615,5,FALSE)</f>
        <v>West</v>
      </c>
      <c r="Q7752" t="b">
        <f t="shared" si="122"/>
        <v>1</v>
      </c>
      <c r="R7752" t="e">
        <f>INDEX(removed_duplicate_rows!$A$5:$A$39,MATCH(wins!A7752,removed_duplicate_rows!$A$5:$A$39,0))</f>
        <v>#N/A</v>
      </c>
    </row>
    <row r="7753" spans="1:18" ht="15.75" customHeight="1" x14ac:dyDescent="0.2">
      <c r="A7753" t="s">
        <v>23391</v>
      </c>
      <c r="B7753" t="s">
        <v>23392</v>
      </c>
      <c r="C7753" t="s">
        <v>23393</v>
      </c>
      <c r="D7753" s="10">
        <v>46116</v>
      </c>
      <c r="E7753" t="s">
        <v>19916</v>
      </c>
      <c r="F7753">
        <v>9</v>
      </c>
      <c r="G7753" t="s">
        <v>273</v>
      </c>
      <c r="H7753" t="s">
        <v>274</v>
      </c>
      <c r="I7753" t="s">
        <v>79</v>
      </c>
      <c r="J7753">
        <v>1</v>
      </c>
      <c r="K7753">
        <v>8811</v>
      </c>
      <c r="L7753" t="str">
        <f>IFERROR(INDEX(play_attribution!$B$2:$B$328,MATCH(A7753,play_attribution!$A$2:$A$328,0)),"")</f>
        <v/>
      </c>
      <c r="M7753" t="str">
        <f>VLOOKUP(H7753,seller_roster!$A$2:$B$85,2,FALSE)</f>
        <v>Shiloh Petrov</v>
      </c>
      <c r="N7753" t="str">
        <f>VLOOKUP(C7753,accounts!$A$2:$F$9615,2,FALSE)</f>
        <v>Logistics</v>
      </c>
      <c r="O7753" t="str">
        <f>VLOOKUP(C7753,accounts!$A$2:$F$9615,3,FALSE)</f>
        <v>$5M-$10M</v>
      </c>
      <c r="P7753" t="str">
        <f>VLOOKUP(C7753,accounts!$A$2:$F$9615,5,FALSE)</f>
        <v>West</v>
      </c>
      <c r="Q7753" t="b">
        <f t="shared" si="122"/>
        <v>1</v>
      </c>
      <c r="R7753" t="e">
        <f>INDEX(removed_duplicate_rows!$A$5:$A$39,MATCH(wins!A7753,removed_duplicate_rows!$A$5:$A$39,0))</f>
        <v>#N/A</v>
      </c>
    </row>
    <row r="7754" spans="1:18" ht="15.75" customHeight="1" x14ac:dyDescent="0.2">
      <c r="A7754" t="s">
        <v>23394</v>
      </c>
      <c r="B7754" t="s">
        <v>23395</v>
      </c>
      <c r="C7754" t="s">
        <v>23396</v>
      </c>
      <c r="D7754" s="10">
        <v>46116</v>
      </c>
      <c r="E7754" t="s">
        <v>19916</v>
      </c>
      <c r="F7754">
        <v>9</v>
      </c>
      <c r="G7754" t="s">
        <v>273</v>
      </c>
      <c r="H7754" t="s">
        <v>289</v>
      </c>
      <c r="I7754" t="s">
        <v>79</v>
      </c>
      <c r="J7754">
        <v>1</v>
      </c>
      <c r="K7754">
        <v>10260</v>
      </c>
      <c r="L7754" t="str">
        <f>IFERROR(INDEX(play_attribution!$B$2:$B$328,MATCH(A7754,play_attribution!$A$2:$A$328,0)),"")</f>
        <v/>
      </c>
      <c r="M7754" t="str">
        <f>VLOOKUP(H7754,seller_roster!$A$2:$B$85,2,FALSE)</f>
        <v>Skyler Okafor</v>
      </c>
      <c r="N7754" t="str">
        <f>VLOOKUP(C7754,accounts!$A$2:$F$9615,2,FALSE)</f>
        <v>Hospitality Group</v>
      </c>
      <c r="O7754" t="str">
        <f>VLOOKUP(C7754,accounts!$A$2:$F$9615,3,FALSE)</f>
        <v>&gt;$10M</v>
      </c>
      <c r="P7754" t="str">
        <f>VLOOKUP(C7754,accounts!$A$2:$F$9615,5,FALSE)</f>
        <v>East</v>
      </c>
      <c r="Q7754" t="b">
        <f t="shared" si="122"/>
        <v>1</v>
      </c>
      <c r="R7754" t="e">
        <f>INDEX(removed_duplicate_rows!$A$5:$A$39,MATCH(wins!A7754,removed_duplicate_rows!$A$5:$A$39,0))</f>
        <v>#N/A</v>
      </c>
    </row>
    <row r="7755" spans="1:18" ht="15.75" customHeight="1" x14ac:dyDescent="0.2">
      <c r="A7755" t="s">
        <v>23397</v>
      </c>
      <c r="B7755" t="s">
        <v>23398</v>
      </c>
      <c r="C7755" t="s">
        <v>23399</v>
      </c>
      <c r="D7755" s="10">
        <v>46116</v>
      </c>
      <c r="E7755" t="s">
        <v>19916</v>
      </c>
      <c r="F7755">
        <v>9</v>
      </c>
      <c r="G7755" t="s">
        <v>273</v>
      </c>
      <c r="H7755" t="s">
        <v>301</v>
      </c>
      <c r="I7755" t="s">
        <v>79</v>
      </c>
      <c r="J7755">
        <v>1</v>
      </c>
      <c r="K7755">
        <v>8538</v>
      </c>
      <c r="L7755" t="str">
        <f>IFERROR(INDEX(play_attribution!$B$2:$B$328,MATCH(A7755,play_attribution!$A$2:$A$328,0)),"")</f>
        <v/>
      </c>
      <c r="M7755" t="str">
        <f>VLOOKUP(H7755,seller_roster!$A$2:$B$85,2,FALSE)</f>
        <v>Pia Marsh</v>
      </c>
      <c r="N7755" t="str">
        <f>VLOOKUP(C7755,accounts!$A$2:$F$9615,2,FALSE)</f>
        <v>Field Services</v>
      </c>
      <c r="O7755" t="str">
        <f>VLOOKUP(C7755,accounts!$A$2:$F$9615,3,FALSE)</f>
        <v>$2.5M-$5M</v>
      </c>
      <c r="P7755" t="str">
        <f>VLOOKUP(C7755,accounts!$A$2:$F$9615,5,FALSE)</f>
        <v>Central</v>
      </c>
      <c r="Q7755" t="b">
        <f t="shared" si="122"/>
        <v>1</v>
      </c>
      <c r="R7755" t="e">
        <f>INDEX(removed_duplicate_rows!$A$5:$A$39,MATCH(wins!A7755,removed_duplicate_rows!$A$5:$A$39,0))</f>
        <v>#N/A</v>
      </c>
    </row>
    <row r="7756" spans="1:18" ht="15.75" customHeight="1" x14ac:dyDescent="0.2">
      <c r="A7756" t="s">
        <v>23400</v>
      </c>
      <c r="B7756" t="s">
        <v>23401</v>
      </c>
      <c r="C7756" t="s">
        <v>23402</v>
      </c>
      <c r="D7756" s="10">
        <v>46116</v>
      </c>
      <c r="E7756" t="s">
        <v>19916</v>
      </c>
      <c r="F7756">
        <v>9</v>
      </c>
      <c r="G7756" t="s">
        <v>273</v>
      </c>
      <c r="H7756" t="s">
        <v>293</v>
      </c>
      <c r="I7756" t="s">
        <v>79</v>
      </c>
      <c r="J7756">
        <v>1</v>
      </c>
      <c r="K7756">
        <v>5972</v>
      </c>
      <c r="L7756" t="str">
        <f>IFERROR(INDEX(play_attribution!$B$2:$B$328,MATCH(A7756,play_attribution!$A$2:$A$328,0)),"")</f>
        <v/>
      </c>
      <c r="M7756" t="str">
        <f>VLOOKUP(H7756,seller_roster!$A$2:$B$85,2,FALSE)</f>
        <v>Hayden Sorensen</v>
      </c>
      <c r="N7756" t="str">
        <f>VLOOKUP(C7756,accounts!$A$2:$F$9615,2,FALSE)</f>
        <v>Wholesale &amp; Distribution</v>
      </c>
      <c r="O7756" t="str">
        <f>VLOOKUP(C7756,accounts!$A$2:$F$9615,3,FALSE)</f>
        <v>$1M-$2.5M</v>
      </c>
      <c r="P7756" t="str">
        <f>VLOOKUP(C7756,accounts!$A$2:$F$9615,5,FALSE)</f>
        <v>Central</v>
      </c>
      <c r="Q7756" t="b">
        <f t="shared" si="122"/>
        <v>1</v>
      </c>
      <c r="R7756" t="e">
        <f>INDEX(removed_duplicate_rows!$A$5:$A$39,MATCH(wins!A7756,removed_duplicate_rows!$A$5:$A$39,0))</f>
        <v>#N/A</v>
      </c>
    </row>
    <row r="7757" spans="1:18" ht="15.75" customHeight="1" x14ac:dyDescent="0.2">
      <c r="A7757" t="s">
        <v>23403</v>
      </c>
      <c r="B7757" t="s">
        <v>23404</v>
      </c>
      <c r="C7757" t="s">
        <v>23405</v>
      </c>
      <c r="D7757" s="10">
        <v>46116</v>
      </c>
      <c r="E7757" t="s">
        <v>19916</v>
      </c>
      <c r="F7757">
        <v>9</v>
      </c>
      <c r="G7757" t="s">
        <v>273</v>
      </c>
      <c r="H7757" t="s">
        <v>289</v>
      </c>
      <c r="I7757" t="s">
        <v>55</v>
      </c>
      <c r="J7757">
        <v>1</v>
      </c>
      <c r="K7757">
        <v>7746</v>
      </c>
      <c r="L7757" t="str">
        <f>IFERROR(INDEX(play_attribution!$B$2:$B$328,MATCH(A7757,play_attribution!$A$2:$A$328,0)),"")</f>
        <v/>
      </c>
      <c r="M7757" t="str">
        <f>VLOOKUP(H7757,seller_roster!$A$2:$B$85,2,FALSE)</f>
        <v>Skyler Okafor</v>
      </c>
      <c r="N7757" t="str">
        <f>VLOOKUP(C7757,accounts!$A$2:$F$9615,2,FALSE)</f>
        <v>Professional Services</v>
      </c>
      <c r="O7757" t="str">
        <f>VLOOKUP(C7757,accounts!$A$2:$F$9615,3,FALSE)</f>
        <v>$5M-$10M</v>
      </c>
      <c r="P7757" t="str">
        <f>VLOOKUP(C7757,accounts!$A$2:$F$9615,5,FALSE)</f>
        <v>West</v>
      </c>
      <c r="Q7757" t="b">
        <f t="shared" si="122"/>
        <v>1</v>
      </c>
      <c r="R7757" t="e">
        <f>INDEX(removed_duplicate_rows!$A$5:$A$39,MATCH(wins!A7757,removed_duplicate_rows!$A$5:$A$39,0))</f>
        <v>#N/A</v>
      </c>
    </row>
    <row r="7758" spans="1:18" ht="15.75" customHeight="1" x14ac:dyDescent="0.2">
      <c r="A7758" t="s">
        <v>23406</v>
      </c>
      <c r="B7758" t="s">
        <v>23407</v>
      </c>
      <c r="C7758" t="s">
        <v>23408</v>
      </c>
      <c r="D7758" s="10">
        <v>46116</v>
      </c>
      <c r="E7758" t="s">
        <v>19916</v>
      </c>
      <c r="F7758">
        <v>9</v>
      </c>
      <c r="G7758" t="s">
        <v>273</v>
      </c>
      <c r="H7758" t="s">
        <v>357</v>
      </c>
      <c r="I7758" t="s">
        <v>79</v>
      </c>
      <c r="J7758">
        <v>1</v>
      </c>
      <c r="K7758">
        <v>10900</v>
      </c>
      <c r="L7758" t="str">
        <f>IFERROR(INDEX(play_attribution!$B$2:$B$328,MATCH(A7758,play_attribution!$A$2:$A$328,0)),"")</f>
        <v/>
      </c>
      <c r="M7758" t="str">
        <f>VLOOKUP(H7758,seller_roster!$A$2:$B$85,2,FALSE)</f>
        <v>Hollis Abadi</v>
      </c>
      <c r="N7758" t="str">
        <f>VLOOKUP(C7758,accounts!$A$2:$F$9615,2,FALSE)</f>
        <v>Professional Services</v>
      </c>
      <c r="O7758" t="str">
        <f>VLOOKUP(C7758,accounts!$A$2:$F$9615,3,FALSE)</f>
        <v>$2.5M-$5M</v>
      </c>
      <c r="P7758" t="str">
        <f>VLOOKUP(C7758,accounts!$A$2:$F$9615,5,FALSE)</f>
        <v>West</v>
      </c>
      <c r="Q7758" t="b">
        <f t="shared" si="122"/>
        <v>1</v>
      </c>
      <c r="R7758" t="e">
        <f>INDEX(removed_duplicate_rows!$A$5:$A$39,MATCH(wins!A7758,removed_duplicate_rows!$A$5:$A$39,0))</f>
        <v>#N/A</v>
      </c>
    </row>
    <row r="7759" spans="1:18" ht="15.75" customHeight="1" x14ac:dyDescent="0.2">
      <c r="A7759" t="s">
        <v>23409</v>
      </c>
      <c r="B7759" t="s">
        <v>23410</v>
      </c>
      <c r="C7759" t="s">
        <v>23411</v>
      </c>
      <c r="D7759" s="10">
        <v>46116</v>
      </c>
      <c r="E7759" t="s">
        <v>19916</v>
      </c>
      <c r="F7759">
        <v>9</v>
      </c>
      <c r="G7759" t="s">
        <v>273</v>
      </c>
      <c r="H7759" t="s">
        <v>312</v>
      </c>
      <c r="I7759" t="s">
        <v>79</v>
      </c>
      <c r="J7759">
        <v>1</v>
      </c>
      <c r="K7759">
        <v>8530</v>
      </c>
      <c r="L7759" t="str">
        <f>IFERROR(INDEX(play_attribution!$B$2:$B$328,MATCH(A7759,play_attribution!$A$2:$A$328,0)),"")</f>
        <v/>
      </c>
      <c r="M7759" t="str">
        <f>VLOOKUP(H7759,seller_roster!$A$2:$B$85,2,FALSE)</f>
        <v>Tatum Osei</v>
      </c>
      <c r="N7759" t="str">
        <f>VLOOKUP(C7759,accounts!$A$2:$F$9615,2,FALSE)</f>
        <v>Hospitality Group</v>
      </c>
      <c r="O7759" t="str">
        <f>VLOOKUP(C7759,accounts!$A$2:$F$9615,3,FALSE)</f>
        <v>&gt;$10M</v>
      </c>
      <c r="P7759" t="str">
        <f>VLOOKUP(C7759,accounts!$A$2:$F$9615,5,FALSE)</f>
        <v>Central</v>
      </c>
      <c r="Q7759" t="b">
        <f t="shared" si="122"/>
        <v>1</v>
      </c>
      <c r="R7759" t="e">
        <f>INDEX(removed_duplicate_rows!$A$5:$A$39,MATCH(wins!A7759,removed_duplicate_rows!$A$5:$A$39,0))</f>
        <v>#N/A</v>
      </c>
    </row>
    <row r="7760" spans="1:18" ht="15.75" customHeight="1" x14ac:dyDescent="0.2">
      <c r="A7760" t="s">
        <v>23412</v>
      </c>
      <c r="B7760" t="s">
        <v>23413</v>
      </c>
      <c r="C7760" t="s">
        <v>23414</v>
      </c>
      <c r="D7760" s="10">
        <v>46116</v>
      </c>
      <c r="E7760" t="s">
        <v>19916</v>
      </c>
      <c r="F7760">
        <v>9</v>
      </c>
      <c r="G7760" t="s">
        <v>273</v>
      </c>
      <c r="H7760" t="s">
        <v>1098</v>
      </c>
      <c r="I7760" t="s">
        <v>79</v>
      </c>
      <c r="J7760">
        <v>1</v>
      </c>
      <c r="K7760">
        <v>8488</v>
      </c>
      <c r="L7760" t="str">
        <f>IFERROR(INDEX(play_attribution!$B$2:$B$328,MATCH(A7760,play_attribution!$A$2:$A$328,0)),"")</f>
        <v/>
      </c>
      <c r="M7760" t="str">
        <f>VLOOKUP(H7760,seller_roster!$A$2:$B$85,2,FALSE)</f>
        <v>Yael Okafor</v>
      </c>
      <c r="N7760" t="str">
        <f>VLOOKUP(C7760,accounts!$A$2:$F$9615,2,FALSE)</f>
        <v>Logistics</v>
      </c>
      <c r="O7760" t="str">
        <f>VLOOKUP(C7760,accounts!$A$2:$F$9615,3,FALSE)</f>
        <v>$2.5M-$5M</v>
      </c>
      <c r="P7760" t="str">
        <f>VLOOKUP(C7760,accounts!$A$2:$F$9615,5,FALSE)</f>
        <v>West</v>
      </c>
      <c r="Q7760" t="b">
        <f t="shared" si="122"/>
        <v>1</v>
      </c>
      <c r="R7760" t="e">
        <f>INDEX(removed_duplicate_rows!$A$5:$A$39,MATCH(wins!A7760,removed_duplicate_rows!$A$5:$A$39,0))</f>
        <v>#N/A</v>
      </c>
    </row>
    <row r="7761" spans="1:18" ht="15.75" customHeight="1" x14ac:dyDescent="0.2">
      <c r="A7761" t="s">
        <v>23415</v>
      </c>
      <c r="B7761" t="s">
        <v>23416</v>
      </c>
      <c r="C7761" t="s">
        <v>23417</v>
      </c>
      <c r="D7761" s="10">
        <v>46116</v>
      </c>
      <c r="E7761" t="s">
        <v>19916</v>
      </c>
      <c r="F7761">
        <v>9</v>
      </c>
      <c r="G7761" t="s">
        <v>273</v>
      </c>
      <c r="H7761" t="s">
        <v>308</v>
      </c>
      <c r="I7761" t="s">
        <v>79</v>
      </c>
      <c r="J7761">
        <v>1</v>
      </c>
      <c r="K7761">
        <v>8960</v>
      </c>
      <c r="L7761" t="str">
        <f>IFERROR(INDEX(play_attribution!$B$2:$B$328,MATCH(A7761,play_attribution!$A$2:$A$328,0)),"")</f>
        <v/>
      </c>
      <c r="M7761" t="str">
        <f>VLOOKUP(H7761,seller_roster!$A$2:$B$85,2,FALSE)</f>
        <v>Blake Ruiz</v>
      </c>
      <c r="N7761" t="str">
        <f>VLOOKUP(C7761,accounts!$A$2:$F$9615,2,FALSE)</f>
        <v>Healthcare Services</v>
      </c>
      <c r="O7761" t="str">
        <f>VLOOKUP(C7761,accounts!$A$2:$F$9615,3,FALSE)</f>
        <v>$2.5M-$5M</v>
      </c>
      <c r="P7761" t="str">
        <f>VLOOKUP(C7761,accounts!$A$2:$F$9615,5,FALSE)</f>
        <v>East</v>
      </c>
      <c r="Q7761" t="b">
        <f t="shared" si="122"/>
        <v>1</v>
      </c>
      <c r="R7761" t="e">
        <f>INDEX(removed_duplicate_rows!$A$5:$A$39,MATCH(wins!A7761,removed_duplicate_rows!$A$5:$A$39,0))</f>
        <v>#N/A</v>
      </c>
    </row>
    <row r="7762" spans="1:18" ht="15.75" customHeight="1" x14ac:dyDescent="0.2">
      <c r="A7762" t="s">
        <v>23418</v>
      </c>
      <c r="B7762" t="s">
        <v>23419</v>
      </c>
      <c r="C7762" t="s">
        <v>23420</v>
      </c>
      <c r="D7762" s="10">
        <v>46116</v>
      </c>
      <c r="E7762" t="s">
        <v>19916</v>
      </c>
      <c r="F7762">
        <v>9</v>
      </c>
      <c r="G7762" t="s">
        <v>273</v>
      </c>
      <c r="H7762" t="s">
        <v>308</v>
      </c>
      <c r="I7762" t="s">
        <v>79</v>
      </c>
      <c r="J7762">
        <v>1</v>
      </c>
      <c r="K7762">
        <v>7076</v>
      </c>
      <c r="L7762" t="str">
        <f>IFERROR(INDEX(play_attribution!$B$2:$B$328,MATCH(A7762,play_attribution!$A$2:$A$328,0)),"")</f>
        <v/>
      </c>
      <c r="M7762" t="str">
        <f>VLOOKUP(H7762,seller_roster!$A$2:$B$85,2,FALSE)</f>
        <v>Blake Ruiz</v>
      </c>
      <c r="N7762" t="str">
        <f>VLOOKUP(C7762,accounts!$A$2:$F$9615,2,FALSE)</f>
        <v>Wholesale &amp; Distribution</v>
      </c>
      <c r="O7762" t="str">
        <f>VLOOKUP(C7762,accounts!$A$2:$F$9615,3,FALSE)</f>
        <v>$2.5M-$5M</v>
      </c>
      <c r="P7762" t="str">
        <f>VLOOKUP(C7762,accounts!$A$2:$F$9615,5,FALSE)</f>
        <v>West</v>
      </c>
      <c r="Q7762" t="b">
        <f t="shared" si="122"/>
        <v>1</v>
      </c>
      <c r="R7762" t="e">
        <f>INDEX(removed_duplicate_rows!$A$5:$A$39,MATCH(wins!A7762,removed_duplicate_rows!$A$5:$A$39,0))</f>
        <v>#N/A</v>
      </c>
    </row>
    <row r="7763" spans="1:18" ht="15.75" customHeight="1" x14ac:dyDescent="0.2">
      <c r="A7763" t="s">
        <v>23421</v>
      </c>
      <c r="B7763" t="s">
        <v>23422</v>
      </c>
      <c r="C7763" t="s">
        <v>23423</v>
      </c>
      <c r="D7763" s="10">
        <v>46116</v>
      </c>
      <c r="E7763" t="s">
        <v>19916</v>
      </c>
      <c r="F7763">
        <v>9</v>
      </c>
      <c r="G7763" t="s">
        <v>273</v>
      </c>
      <c r="H7763" t="s">
        <v>357</v>
      </c>
      <c r="I7763" t="s">
        <v>55</v>
      </c>
      <c r="J7763">
        <v>1</v>
      </c>
      <c r="K7763">
        <v>7424</v>
      </c>
      <c r="L7763" t="str">
        <f>IFERROR(INDEX(play_attribution!$B$2:$B$328,MATCH(A7763,play_attribution!$A$2:$A$328,0)),"")</f>
        <v/>
      </c>
      <c r="M7763" t="str">
        <f>VLOOKUP(H7763,seller_roster!$A$2:$B$85,2,FALSE)</f>
        <v>Hollis Abadi</v>
      </c>
      <c r="N7763" t="str">
        <f>VLOOKUP(C7763,accounts!$A$2:$F$9615,2,FALSE)</f>
        <v>Manufacturing</v>
      </c>
      <c r="O7763" t="str">
        <f>VLOOKUP(C7763,accounts!$A$2:$F$9615,3,FALSE)</f>
        <v>$5M-$10M</v>
      </c>
      <c r="P7763" t="str">
        <f>VLOOKUP(C7763,accounts!$A$2:$F$9615,5,FALSE)</f>
        <v>East</v>
      </c>
      <c r="Q7763" t="b">
        <f t="shared" si="122"/>
        <v>1</v>
      </c>
      <c r="R7763" t="e">
        <f>INDEX(removed_duplicate_rows!$A$5:$A$39,MATCH(wins!A7763,removed_duplicate_rows!$A$5:$A$39,0))</f>
        <v>#N/A</v>
      </c>
    </row>
    <row r="7764" spans="1:18" ht="15.75" customHeight="1" x14ac:dyDescent="0.2">
      <c r="A7764" t="s">
        <v>23424</v>
      </c>
      <c r="B7764" t="s">
        <v>23425</v>
      </c>
      <c r="C7764" t="s">
        <v>23426</v>
      </c>
      <c r="D7764" s="10">
        <v>46116</v>
      </c>
      <c r="E7764" t="s">
        <v>19916</v>
      </c>
      <c r="F7764">
        <v>9</v>
      </c>
      <c r="G7764" t="s">
        <v>273</v>
      </c>
      <c r="H7764" t="s">
        <v>680</v>
      </c>
      <c r="I7764" t="s">
        <v>79</v>
      </c>
      <c r="J7764">
        <v>1</v>
      </c>
      <c r="K7764">
        <v>7781</v>
      </c>
      <c r="L7764" t="str">
        <f>IFERROR(INDEX(play_attribution!$B$2:$B$328,MATCH(A7764,play_attribution!$A$2:$A$328,0)),"")</f>
        <v/>
      </c>
      <c r="M7764" t="str">
        <f>VLOOKUP(H7764,seller_roster!$A$2:$B$85,2,FALSE)</f>
        <v>Tatum Ruiz</v>
      </c>
      <c r="N7764" t="str">
        <f>VLOOKUP(C7764,accounts!$A$2:$F$9615,2,FALSE)</f>
        <v>Wholesale &amp; Distribution</v>
      </c>
      <c r="O7764" t="str">
        <f>VLOOKUP(C7764,accounts!$A$2:$F$9615,3,FALSE)</f>
        <v>$5M-$10M</v>
      </c>
      <c r="P7764" t="str">
        <f>VLOOKUP(C7764,accounts!$A$2:$F$9615,5,FALSE)</f>
        <v>East</v>
      </c>
      <c r="Q7764" t="b">
        <f t="shared" si="122"/>
        <v>1</v>
      </c>
      <c r="R7764" t="e">
        <f>INDEX(removed_duplicate_rows!$A$5:$A$39,MATCH(wins!A7764,removed_duplicate_rows!$A$5:$A$39,0))</f>
        <v>#N/A</v>
      </c>
    </row>
    <row r="7765" spans="1:18" ht="15.75" customHeight="1" x14ac:dyDescent="0.2">
      <c r="A7765" t="s">
        <v>23427</v>
      </c>
      <c r="B7765" t="s">
        <v>23428</v>
      </c>
      <c r="C7765" t="s">
        <v>23429</v>
      </c>
      <c r="D7765" s="10">
        <v>46116</v>
      </c>
      <c r="E7765" t="s">
        <v>19916</v>
      </c>
      <c r="F7765">
        <v>9</v>
      </c>
      <c r="G7765" t="s">
        <v>273</v>
      </c>
      <c r="H7765" t="s">
        <v>337</v>
      </c>
      <c r="I7765" t="s">
        <v>55</v>
      </c>
      <c r="J7765">
        <v>1</v>
      </c>
      <c r="K7765">
        <v>13313</v>
      </c>
      <c r="L7765" t="str">
        <f>IFERROR(INDEX(play_attribution!$B$2:$B$328,MATCH(A7765,play_attribution!$A$2:$A$328,0)),"")</f>
        <v/>
      </c>
      <c r="M7765" t="str">
        <f>VLOOKUP(H7765,seller_roster!$A$2:$B$85,2,FALSE)</f>
        <v>Flor Bianchi</v>
      </c>
      <c r="N7765" t="str">
        <f>VLOOKUP(C7765,accounts!$A$2:$F$9615,2,FALSE)</f>
        <v>Hospitality Group</v>
      </c>
      <c r="O7765" t="str">
        <f>VLOOKUP(C7765,accounts!$A$2:$F$9615,3,FALSE)</f>
        <v>&gt;$10M</v>
      </c>
      <c r="P7765" t="str">
        <f>VLOOKUP(C7765,accounts!$A$2:$F$9615,5,FALSE)</f>
        <v>Central</v>
      </c>
      <c r="Q7765" t="b">
        <f t="shared" si="122"/>
        <v>1</v>
      </c>
      <c r="R7765" t="e">
        <f>INDEX(removed_duplicate_rows!$A$5:$A$39,MATCH(wins!A7765,removed_duplicate_rows!$A$5:$A$39,0))</f>
        <v>#N/A</v>
      </c>
    </row>
    <row r="7766" spans="1:18" ht="15.75" customHeight="1" x14ac:dyDescent="0.2">
      <c r="A7766" t="s">
        <v>23430</v>
      </c>
      <c r="B7766" t="s">
        <v>23431</v>
      </c>
      <c r="C7766" t="s">
        <v>23432</v>
      </c>
      <c r="D7766" s="10">
        <v>46116</v>
      </c>
      <c r="E7766" t="s">
        <v>19916</v>
      </c>
      <c r="F7766">
        <v>9</v>
      </c>
      <c r="G7766" t="s">
        <v>273</v>
      </c>
      <c r="H7766" t="s">
        <v>1098</v>
      </c>
      <c r="I7766" t="s">
        <v>79</v>
      </c>
      <c r="J7766">
        <v>1</v>
      </c>
      <c r="K7766">
        <v>12640</v>
      </c>
      <c r="L7766" t="str">
        <f>IFERROR(INDEX(play_attribution!$B$2:$B$328,MATCH(A7766,play_attribution!$A$2:$A$328,0)),"")</f>
        <v/>
      </c>
      <c r="M7766" t="str">
        <f>VLOOKUP(H7766,seller_roster!$A$2:$B$85,2,FALSE)</f>
        <v>Yael Okafor</v>
      </c>
      <c r="N7766" t="str">
        <f>VLOOKUP(C7766,accounts!$A$2:$F$9615,2,FALSE)</f>
        <v>Healthcare Services</v>
      </c>
      <c r="O7766" t="str">
        <f>VLOOKUP(C7766,accounts!$A$2:$F$9615,3,FALSE)</f>
        <v>$2.5M-$5M</v>
      </c>
      <c r="P7766" t="str">
        <f>VLOOKUP(C7766,accounts!$A$2:$F$9615,5,FALSE)</f>
        <v>Central</v>
      </c>
      <c r="Q7766" t="b">
        <f t="shared" si="122"/>
        <v>1</v>
      </c>
      <c r="R7766" t="e">
        <f>INDEX(removed_duplicate_rows!$A$5:$A$39,MATCH(wins!A7766,removed_duplicate_rows!$A$5:$A$39,0))</f>
        <v>#N/A</v>
      </c>
    </row>
    <row r="7767" spans="1:18" ht="15.75" customHeight="1" x14ac:dyDescent="0.2">
      <c r="A7767" t="s">
        <v>23433</v>
      </c>
      <c r="B7767" t="s">
        <v>23434</v>
      </c>
      <c r="C7767" t="s">
        <v>23435</v>
      </c>
      <c r="D7767" s="10">
        <v>46116</v>
      </c>
      <c r="E7767" t="s">
        <v>19916</v>
      </c>
      <c r="F7767">
        <v>9</v>
      </c>
      <c r="G7767" t="s">
        <v>374</v>
      </c>
      <c r="H7767" t="s">
        <v>375</v>
      </c>
      <c r="I7767" t="s">
        <v>55</v>
      </c>
      <c r="J7767">
        <v>1</v>
      </c>
      <c r="K7767">
        <v>5240</v>
      </c>
      <c r="L7767" t="str">
        <f>IFERROR(INDEX(play_attribution!$B$2:$B$328,MATCH(A7767,play_attribution!$A$2:$A$328,0)),"")</f>
        <v/>
      </c>
      <c r="M7767" t="str">
        <f>VLOOKUP(H7767,seller_roster!$A$2:$B$85,2,FALSE)</f>
        <v>Sol Lindqvist</v>
      </c>
      <c r="N7767" t="str">
        <f>VLOOKUP(C7767,accounts!$A$2:$F$9615,2,FALSE)</f>
        <v>Wholesale &amp; Distribution</v>
      </c>
      <c r="O7767" t="str">
        <f>VLOOKUP(C7767,accounts!$A$2:$F$9615,3,FALSE)</f>
        <v>$2.5M-$5M</v>
      </c>
      <c r="P7767" t="str">
        <f>VLOOKUP(C7767,accounts!$A$2:$F$9615,5,FALSE)</f>
        <v>Central</v>
      </c>
      <c r="Q7767" t="b">
        <f t="shared" si="122"/>
        <v>1</v>
      </c>
      <c r="R7767" t="e">
        <f>INDEX(removed_duplicate_rows!$A$5:$A$39,MATCH(wins!A7767,removed_duplicate_rows!$A$5:$A$39,0))</f>
        <v>#N/A</v>
      </c>
    </row>
    <row r="7768" spans="1:18" ht="15.75" customHeight="1" x14ac:dyDescent="0.2">
      <c r="A7768" t="s">
        <v>23436</v>
      </c>
      <c r="B7768" t="s">
        <v>23437</v>
      </c>
      <c r="C7768" t="s">
        <v>23438</v>
      </c>
      <c r="D7768" s="10">
        <v>46116</v>
      </c>
      <c r="E7768" t="s">
        <v>19916</v>
      </c>
      <c r="F7768">
        <v>9</v>
      </c>
      <c r="G7768" t="s">
        <v>374</v>
      </c>
      <c r="H7768" t="s">
        <v>417</v>
      </c>
      <c r="I7768" t="s">
        <v>55</v>
      </c>
      <c r="J7768">
        <v>1</v>
      </c>
      <c r="K7768">
        <v>3706</v>
      </c>
      <c r="L7768" t="str">
        <f>IFERROR(INDEX(play_attribution!$B$2:$B$328,MATCH(A7768,play_attribution!$A$2:$A$328,0)),"")</f>
        <v/>
      </c>
      <c r="M7768" t="str">
        <f>VLOOKUP(H7768,seller_roster!$A$2:$B$85,2,FALSE)</f>
        <v>Bryn Reyes</v>
      </c>
      <c r="N7768" t="str">
        <f>VLOOKUP(C7768,accounts!$A$2:$F$9615,2,FALSE)</f>
        <v>Field Services</v>
      </c>
      <c r="O7768" t="str">
        <f>VLOOKUP(C7768,accounts!$A$2:$F$9615,3,FALSE)</f>
        <v>$5M-$10M</v>
      </c>
      <c r="P7768" t="str">
        <f>VLOOKUP(C7768,accounts!$A$2:$F$9615,5,FALSE)</f>
        <v>West</v>
      </c>
      <c r="Q7768" t="b">
        <f t="shared" si="122"/>
        <v>1</v>
      </c>
      <c r="R7768" t="e">
        <f>INDEX(removed_duplicate_rows!$A$5:$A$39,MATCH(wins!A7768,removed_duplicate_rows!$A$5:$A$39,0))</f>
        <v>#N/A</v>
      </c>
    </row>
    <row r="7769" spans="1:18" ht="15.75" customHeight="1" x14ac:dyDescent="0.2">
      <c r="A7769" t="s">
        <v>23439</v>
      </c>
      <c r="B7769" t="s">
        <v>23440</v>
      </c>
      <c r="C7769" t="s">
        <v>23441</v>
      </c>
      <c r="D7769" s="10">
        <v>46116</v>
      </c>
      <c r="E7769" t="s">
        <v>19916</v>
      </c>
      <c r="F7769">
        <v>9</v>
      </c>
      <c r="G7769" t="s">
        <v>374</v>
      </c>
      <c r="H7769" t="s">
        <v>449</v>
      </c>
      <c r="I7769" t="s">
        <v>55</v>
      </c>
      <c r="J7769">
        <v>1</v>
      </c>
      <c r="K7769">
        <v>6225</v>
      </c>
      <c r="L7769" t="str">
        <f>IFERROR(INDEX(play_attribution!$B$2:$B$328,MATCH(A7769,play_attribution!$A$2:$A$328,0)),"")</f>
        <v/>
      </c>
      <c r="M7769" t="str">
        <f>VLOOKUP(H7769,seller_roster!$A$2:$B$85,2,FALSE)</f>
        <v>Hayden Okafor</v>
      </c>
      <c r="N7769" t="str">
        <f>VLOOKUP(C7769,accounts!$A$2:$F$9615,2,FALSE)</f>
        <v>Manufacturing</v>
      </c>
      <c r="O7769" t="str">
        <f>VLOOKUP(C7769,accounts!$A$2:$F$9615,3,FALSE)</f>
        <v>$5M-$10M</v>
      </c>
      <c r="P7769" t="str">
        <f>VLOOKUP(C7769,accounts!$A$2:$F$9615,5,FALSE)</f>
        <v>West</v>
      </c>
      <c r="Q7769" t="b">
        <f t="shared" si="122"/>
        <v>1</v>
      </c>
      <c r="R7769" t="e">
        <f>INDEX(removed_duplicate_rows!$A$5:$A$39,MATCH(wins!A7769,removed_duplicate_rows!$A$5:$A$39,0))</f>
        <v>#N/A</v>
      </c>
    </row>
    <row r="7770" spans="1:18" ht="15.75" customHeight="1" x14ac:dyDescent="0.2">
      <c r="A7770" t="s">
        <v>23442</v>
      </c>
      <c r="B7770" t="s">
        <v>23443</v>
      </c>
      <c r="C7770" t="s">
        <v>23444</v>
      </c>
      <c r="D7770" s="10">
        <v>46116</v>
      </c>
      <c r="E7770" t="s">
        <v>19916</v>
      </c>
      <c r="F7770">
        <v>9</v>
      </c>
      <c r="G7770" t="s">
        <v>374</v>
      </c>
      <c r="H7770" t="s">
        <v>417</v>
      </c>
      <c r="I7770" t="s">
        <v>55</v>
      </c>
      <c r="J7770">
        <v>1</v>
      </c>
      <c r="K7770">
        <v>5180</v>
      </c>
      <c r="L7770" t="str">
        <f>IFERROR(INDEX(play_attribution!$B$2:$B$328,MATCH(A7770,play_attribution!$A$2:$A$328,0)),"")</f>
        <v/>
      </c>
      <c r="M7770" t="str">
        <f>VLOOKUP(H7770,seller_roster!$A$2:$B$85,2,FALSE)</f>
        <v>Bryn Reyes</v>
      </c>
      <c r="N7770" t="str">
        <f>VLOOKUP(C7770,accounts!$A$2:$F$9615,2,FALSE)</f>
        <v>Retail Multi-Location</v>
      </c>
      <c r="O7770" t="str">
        <f>VLOOKUP(C7770,accounts!$A$2:$F$9615,3,FALSE)</f>
        <v>$1M-$2.5M</v>
      </c>
      <c r="P7770" t="str">
        <f>VLOOKUP(C7770,accounts!$A$2:$F$9615,5,FALSE)</f>
        <v>Central</v>
      </c>
      <c r="Q7770" t="b">
        <f t="shared" si="122"/>
        <v>1</v>
      </c>
      <c r="R7770" t="e">
        <f>INDEX(removed_duplicate_rows!$A$5:$A$39,MATCH(wins!A7770,removed_duplicate_rows!$A$5:$A$39,0))</f>
        <v>#N/A</v>
      </c>
    </row>
    <row r="7771" spans="1:18" ht="15.75" customHeight="1" x14ac:dyDescent="0.2">
      <c r="A7771" t="s">
        <v>23445</v>
      </c>
      <c r="B7771" t="s">
        <v>23446</v>
      </c>
      <c r="C7771" t="s">
        <v>23447</v>
      </c>
      <c r="D7771" s="10">
        <v>46116</v>
      </c>
      <c r="E7771" t="s">
        <v>19916</v>
      </c>
      <c r="F7771">
        <v>9</v>
      </c>
      <c r="G7771" t="s">
        <v>374</v>
      </c>
      <c r="H7771" t="s">
        <v>391</v>
      </c>
      <c r="I7771" t="s">
        <v>55</v>
      </c>
      <c r="J7771">
        <v>1</v>
      </c>
      <c r="K7771">
        <v>7290</v>
      </c>
      <c r="L7771" t="str">
        <f>IFERROR(INDEX(play_attribution!$B$2:$B$328,MATCH(A7771,play_attribution!$A$2:$A$328,0)),"")</f>
        <v/>
      </c>
      <c r="M7771" t="str">
        <f>VLOOKUP(H7771,seller_roster!$A$2:$B$85,2,FALSE)</f>
        <v>Sam Walsh</v>
      </c>
      <c r="N7771" t="str">
        <f>VLOOKUP(C7771,accounts!$A$2:$F$9615,2,FALSE)</f>
        <v>Nonprofit</v>
      </c>
      <c r="O7771" t="str">
        <f>VLOOKUP(C7771,accounts!$A$2:$F$9615,3,FALSE)</f>
        <v>$1M-$2.5M</v>
      </c>
      <c r="P7771" t="str">
        <f>VLOOKUP(C7771,accounts!$A$2:$F$9615,5,FALSE)</f>
        <v>Central</v>
      </c>
      <c r="Q7771" t="b">
        <f t="shared" si="122"/>
        <v>1</v>
      </c>
      <c r="R7771" t="e">
        <f>INDEX(removed_duplicate_rows!$A$5:$A$39,MATCH(wins!A7771,removed_duplicate_rows!$A$5:$A$39,0))</f>
        <v>#N/A</v>
      </c>
    </row>
    <row r="7772" spans="1:18" ht="15.75" customHeight="1" x14ac:dyDescent="0.2">
      <c r="A7772" t="s">
        <v>23448</v>
      </c>
      <c r="B7772" t="s">
        <v>23449</v>
      </c>
      <c r="C7772" t="s">
        <v>23450</v>
      </c>
      <c r="D7772" s="10">
        <v>46116</v>
      </c>
      <c r="E7772" t="s">
        <v>19916</v>
      </c>
      <c r="F7772">
        <v>9</v>
      </c>
      <c r="G7772" t="s">
        <v>374</v>
      </c>
      <c r="H7772" t="s">
        <v>387</v>
      </c>
      <c r="I7772" t="s">
        <v>55</v>
      </c>
      <c r="J7772">
        <v>1</v>
      </c>
      <c r="K7772">
        <v>7869</v>
      </c>
      <c r="L7772" t="str">
        <f>IFERROR(INDEX(play_attribution!$B$2:$B$328,MATCH(A7772,play_attribution!$A$2:$A$328,0)),"")</f>
        <v/>
      </c>
      <c r="M7772" t="str">
        <f>VLOOKUP(H7772,seller_roster!$A$2:$B$85,2,FALSE)</f>
        <v>Ray Kim</v>
      </c>
      <c r="N7772" t="str">
        <f>VLOOKUP(C7772,accounts!$A$2:$F$9615,2,FALSE)</f>
        <v>Hospitality Group</v>
      </c>
      <c r="O7772" t="str">
        <f>VLOOKUP(C7772,accounts!$A$2:$F$9615,3,FALSE)</f>
        <v>$5M-$10M</v>
      </c>
      <c r="P7772" t="str">
        <f>VLOOKUP(C7772,accounts!$A$2:$F$9615,5,FALSE)</f>
        <v>West</v>
      </c>
      <c r="Q7772" t="b">
        <f t="shared" si="122"/>
        <v>1</v>
      </c>
      <c r="R7772" t="e">
        <f>INDEX(removed_duplicate_rows!$A$5:$A$39,MATCH(wins!A7772,removed_duplicate_rows!$A$5:$A$39,0))</f>
        <v>#N/A</v>
      </c>
    </row>
    <row r="7773" spans="1:18" ht="15.75" customHeight="1" x14ac:dyDescent="0.2">
      <c r="A7773" t="s">
        <v>23451</v>
      </c>
      <c r="B7773" t="s">
        <v>23452</v>
      </c>
      <c r="C7773" t="s">
        <v>23453</v>
      </c>
      <c r="D7773" s="10">
        <v>46116</v>
      </c>
      <c r="E7773" t="s">
        <v>19916</v>
      </c>
      <c r="F7773">
        <v>9</v>
      </c>
      <c r="G7773" t="s">
        <v>374</v>
      </c>
      <c r="H7773" t="s">
        <v>383</v>
      </c>
      <c r="I7773" t="s">
        <v>55</v>
      </c>
      <c r="J7773">
        <v>1</v>
      </c>
      <c r="K7773">
        <v>4480</v>
      </c>
      <c r="L7773" t="str">
        <f>IFERROR(INDEX(play_attribution!$B$2:$B$328,MATCH(A7773,play_attribution!$A$2:$A$328,0)),"")</f>
        <v/>
      </c>
      <c r="M7773" t="str">
        <f>VLOOKUP(H7773,seller_roster!$A$2:$B$85,2,FALSE)</f>
        <v>Flor Ruiz</v>
      </c>
      <c r="N7773" t="str">
        <f>VLOOKUP(C7773,accounts!$A$2:$F$9615,2,FALSE)</f>
        <v>Logistics</v>
      </c>
      <c r="O7773" t="str">
        <f>VLOOKUP(C7773,accounts!$A$2:$F$9615,3,FALSE)</f>
        <v>$1M-$2.5M</v>
      </c>
      <c r="P7773" t="str">
        <f>VLOOKUP(C7773,accounts!$A$2:$F$9615,5,FALSE)</f>
        <v>West</v>
      </c>
      <c r="Q7773" t="b">
        <f t="shared" si="122"/>
        <v>1</v>
      </c>
      <c r="R7773" t="e">
        <f>INDEX(removed_duplicate_rows!$A$5:$A$39,MATCH(wins!A7773,removed_duplicate_rows!$A$5:$A$39,0))</f>
        <v>#N/A</v>
      </c>
    </row>
    <row r="7774" spans="1:18" ht="15.75" customHeight="1" x14ac:dyDescent="0.2">
      <c r="A7774" t="s">
        <v>23454</v>
      </c>
      <c r="B7774" t="s">
        <v>23455</v>
      </c>
      <c r="C7774" t="s">
        <v>23456</v>
      </c>
      <c r="D7774" s="10">
        <v>46116</v>
      </c>
      <c r="E7774" t="s">
        <v>19916</v>
      </c>
      <c r="F7774">
        <v>9</v>
      </c>
      <c r="G7774" t="s">
        <v>374</v>
      </c>
      <c r="H7774" t="s">
        <v>427</v>
      </c>
      <c r="I7774" t="s">
        <v>55</v>
      </c>
      <c r="J7774">
        <v>1</v>
      </c>
      <c r="K7774">
        <v>6291</v>
      </c>
      <c r="L7774" t="str">
        <f>IFERROR(INDEX(play_attribution!$B$2:$B$328,MATCH(A7774,play_attribution!$A$2:$A$328,0)),"")</f>
        <v/>
      </c>
      <c r="M7774" t="str">
        <f>VLOOKUP(H7774,seller_roster!$A$2:$B$85,2,FALSE)</f>
        <v>Peyton Moreau</v>
      </c>
      <c r="N7774" t="str">
        <f>VLOOKUP(C7774,accounts!$A$2:$F$9615,2,FALSE)</f>
        <v>Field Services</v>
      </c>
      <c r="O7774" t="str">
        <f>VLOOKUP(C7774,accounts!$A$2:$F$9615,3,FALSE)</f>
        <v>$2.5M-$5M</v>
      </c>
      <c r="P7774" t="str">
        <f>VLOOKUP(C7774,accounts!$A$2:$F$9615,5,FALSE)</f>
        <v>Central</v>
      </c>
      <c r="Q7774" t="b">
        <f t="shared" si="122"/>
        <v>1</v>
      </c>
      <c r="R7774" t="e">
        <f>INDEX(removed_duplicate_rows!$A$5:$A$39,MATCH(wins!A7774,removed_duplicate_rows!$A$5:$A$39,0))</f>
        <v>#N/A</v>
      </c>
    </row>
    <row r="7775" spans="1:18" ht="15.75" customHeight="1" x14ac:dyDescent="0.2">
      <c r="A7775" t="s">
        <v>23457</v>
      </c>
      <c r="B7775" t="s">
        <v>23458</v>
      </c>
      <c r="C7775" t="s">
        <v>23459</v>
      </c>
      <c r="D7775" s="10">
        <v>46116</v>
      </c>
      <c r="E7775" t="s">
        <v>19916</v>
      </c>
      <c r="F7775">
        <v>9</v>
      </c>
      <c r="G7775" t="s">
        <v>374</v>
      </c>
      <c r="H7775" t="s">
        <v>387</v>
      </c>
      <c r="I7775" t="s">
        <v>55</v>
      </c>
      <c r="J7775">
        <v>1</v>
      </c>
      <c r="K7775">
        <v>4625</v>
      </c>
      <c r="L7775" t="str">
        <f>IFERROR(INDEX(play_attribution!$B$2:$B$328,MATCH(A7775,play_attribution!$A$2:$A$328,0)),"")</f>
        <v/>
      </c>
      <c r="M7775" t="str">
        <f>VLOOKUP(H7775,seller_roster!$A$2:$B$85,2,FALSE)</f>
        <v>Ray Kim</v>
      </c>
      <c r="N7775" t="str">
        <f>VLOOKUP(C7775,accounts!$A$2:$F$9615,2,FALSE)</f>
        <v>Retail Multi-Location</v>
      </c>
      <c r="O7775" t="str">
        <f>VLOOKUP(C7775,accounts!$A$2:$F$9615,3,FALSE)</f>
        <v>$1M-$2.5M</v>
      </c>
      <c r="P7775" t="str">
        <f>VLOOKUP(C7775,accounts!$A$2:$F$9615,5,FALSE)</f>
        <v>West</v>
      </c>
      <c r="Q7775" t="b">
        <f t="shared" si="122"/>
        <v>1</v>
      </c>
      <c r="R7775" t="e">
        <f>INDEX(removed_duplicate_rows!$A$5:$A$39,MATCH(wins!A7775,removed_duplicate_rows!$A$5:$A$39,0))</f>
        <v>#N/A</v>
      </c>
    </row>
    <row r="7776" spans="1:18" ht="15.75" customHeight="1" x14ac:dyDescent="0.2">
      <c r="A7776" t="s">
        <v>23460</v>
      </c>
      <c r="B7776" t="s">
        <v>23461</v>
      </c>
      <c r="C7776" t="s">
        <v>23462</v>
      </c>
      <c r="D7776" s="10">
        <v>46116</v>
      </c>
      <c r="E7776" t="s">
        <v>19916</v>
      </c>
      <c r="F7776">
        <v>9</v>
      </c>
      <c r="G7776" t="s">
        <v>374</v>
      </c>
      <c r="H7776" t="s">
        <v>387</v>
      </c>
      <c r="I7776" t="s">
        <v>55</v>
      </c>
      <c r="J7776">
        <v>1</v>
      </c>
      <c r="K7776">
        <v>4455</v>
      </c>
      <c r="L7776" t="str">
        <f>IFERROR(INDEX(play_attribution!$B$2:$B$328,MATCH(A7776,play_attribution!$A$2:$A$328,0)),"")</f>
        <v/>
      </c>
      <c r="M7776" t="str">
        <f>VLOOKUP(H7776,seller_roster!$A$2:$B$85,2,FALSE)</f>
        <v>Ray Kim</v>
      </c>
      <c r="N7776" t="str">
        <f>VLOOKUP(C7776,accounts!$A$2:$F$9615,2,FALSE)</f>
        <v>Professional Services</v>
      </c>
      <c r="O7776" t="str">
        <f>VLOOKUP(C7776,accounts!$A$2:$F$9615,3,FALSE)</f>
        <v>$2.5M-$5M</v>
      </c>
      <c r="P7776" t="str">
        <f>VLOOKUP(C7776,accounts!$A$2:$F$9615,5,FALSE)</f>
        <v>Central</v>
      </c>
      <c r="Q7776" t="b">
        <f t="shared" ref="Q7776:Q7839" si="123">L7776=""</f>
        <v>1</v>
      </c>
      <c r="R7776" t="e">
        <f>INDEX(removed_duplicate_rows!$A$5:$A$39,MATCH(wins!A7776,removed_duplicate_rows!$A$5:$A$39,0))</f>
        <v>#N/A</v>
      </c>
    </row>
    <row r="7777" spans="1:18" ht="15.75" customHeight="1" x14ac:dyDescent="0.2">
      <c r="A7777" t="s">
        <v>23463</v>
      </c>
      <c r="B7777" t="s">
        <v>23464</v>
      </c>
      <c r="C7777" t="s">
        <v>23465</v>
      </c>
      <c r="D7777" s="10">
        <v>46116</v>
      </c>
      <c r="E7777" t="s">
        <v>19916</v>
      </c>
      <c r="F7777">
        <v>9</v>
      </c>
      <c r="G7777" t="s">
        <v>374</v>
      </c>
      <c r="H7777" t="s">
        <v>4096</v>
      </c>
      <c r="I7777" t="s">
        <v>55</v>
      </c>
      <c r="J7777">
        <v>1</v>
      </c>
      <c r="K7777">
        <v>4857</v>
      </c>
      <c r="L7777" t="str">
        <f>IFERROR(INDEX(play_attribution!$B$2:$B$328,MATCH(A7777,play_attribution!$A$2:$A$328,0)),"")</f>
        <v/>
      </c>
      <c r="M7777" t="str">
        <f>VLOOKUP(H7777,seller_roster!$A$2:$B$85,2,FALSE)</f>
        <v>Vesper Kim</v>
      </c>
      <c r="N7777" t="str">
        <f>VLOOKUP(C7777,accounts!$A$2:$F$9615,2,FALSE)</f>
        <v>Field Services</v>
      </c>
      <c r="O7777" t="str">
        <f>VLOOKUP(C7777,accounts!$A$2:$F$9615,3,FALSE)</f>
        <v>&lt;$1M</v>
      </c>
      <c r="P7777" t="str">
        <f>VLOOKUP(C7777,accounts!$A$2:$F$9615,5,FALSE)</f>
        <v>East</v>
      </c>
      <c r="Q7777" t="b">
        <f t="shared" si="123"/>
        <v>1</v>
      </c>
      <c r="R7777" t="e">
        <f>INDEX(removed_duplicate_rows!$A$5:$A$39,MATCH(wins!A7777,removed_duplicate_rows!$A$5:$A$39,0))</f>
        <v>#N/A</v>
      </c>
    </row>
    <row r="7778" spans="1:18" ht="15.75" customHeight="1" x14ac:dyDescent="0.2">
      <c r="A7778" t="s">
        <v>23466</v>
      </c>
      <c r="B7778" t="s">
        <v>23467</v>
      </c>
      <c r="C7778" t="s">
        <v>23468</v>
      </c>
      <c r="D7778" s="10">
        <v>46116</v>
      </c>
      <c r="E7778" t="s">
        <v>19916</v>
      </c>
      <c r="F7778">
        <v>9</v>
      </c>
      <c r="G7778" t="s">
        <v>374</v>
      </c>
      <c r="H7778" t="s">
        <v>375</v>
      </c>
      <c r="I7778" t="s">
        <v>55</v>
      </c>
      <c r="J7778">
        <v>1</v>
      </c>
      <c r="K7778">
        <v>6202</v>
      </c>
      <c r="L7778" t="str">
        <f>IFERROR(INDEX(play_attribution!$B$2:$B$328,MATCH(A7778,play_attribution!$A$2:$A$328,0)),"")</f>
        <v/>
      </c>
      <c r="M7778" t="str">
        <f>VLOOKUP(H7778,seller_roster!$A$2:$B$85,2,FALSE)</f>
        <v>Sol Lindqvist</v>
      </c>
      <c r="N7778" t="str">
        <f>VLOOKUP(C7778,accounts!$A$2:$F$9615,2,FALSE)</f>
        <v>Manufacturing</v>
      </c>
      <c r="O7778" t="str">
        <f>VLOOKUP(C7778,accounts!$A$2:$F$9615,3,FALSE)</f>
        <v>$2.5M-$5M</v>
      </c>
      <c r="P7778" t="str">
        <f>VLOOKUP(C7778,accounts!$A$2:$F$9615,5,FALSE)</f>
        <v>East</v>
      </c>
      <c r="Q7778" t="b">
        <f t="shared" si="123"/>
        <v>1</v>
      </c>
      <c r="R7778" t="e">
        <f>INDEX(removed_duplicate_rows!$A$5:$A$39,MATCH(wins!A7778,removed_duplicate_rows!$A$5:$A$39,0))</f>
        <v>#N/A</v>
      </c>
    </row>
    <row r="7779" spans="1:18" ht="15.75" customHeight="1" x14ac:dyDescent="0.2">
      <c r="A7779" t="s">
        <v>23469</v>
      </c>
      <c r="B7779" t="s">
        <v>23470</v>
      </c>
      <c r="C7779" t="s">
        <v>23471</v>
      </c>
      <c r="D7779" s="10">
        <v>46116</v>
      </c>
      <c r="E7779" t="s">
        <v>19916</v>
      </c>
      <c r="F7779">
        <v>9</v>
      </c>
      <c r="G7779" t="s">
        <v>374</v>
      </c>
      <c r="H7779" t="s">
        <v>1843</v>
      </c>
      <c r="I7779" t="s">
        <v>55</v>
      </c>
      <c r="J7779">
        <v>1</v>
      </c>
      <c r="K7779">
        <v>4257</v>
      </c>
      <c r="L7779" t="str">
        <f>IFERROR(INDEX(play_attribution!$B$2:$B$328,MATCH(A7779,play_attribution!$A$2:$A$328,0)),"")</f>
        <v/>
      </c>
      <c r="M7779" t="str">
        <f>VLOOKUP(H7779,seller_roster!$A$2:$B$85,2,FALSE)</f>
        <v>Quinn Mbeki</v>
      </c>
      <c r="N7779" t="str">
        <f>VLOOKUP(C7779,accounts!$A$2:$F$9615,2,FALSE)</f>
        <v>Professional Services</v>
      </c>
      <c r="O7779" t="str">
        <f>VLOOKUP(C7779,accounts!$A$2:$F$9615,3,FALSE)</f>
        <v>$2.5M-$5M</v>
      </c>
      <c r="P7779" t="str">
        <f>VLOOKUP(C7779,accounts!$A$2:$F$9615,5,FALSE)</f>
        <v>West</v>
      </c>
      <c r="Q7779" t="b">
        <f t="shared" si="123"/>
        <v>1</v>
      </c>
      <c r="R7779" t="e">
        <f>INDEX(removed_duplicate_rows!$A$5:$A$39,MATCH(wins!A7779,removed_duplicate_rows!$A$5:$A$39,0))</f>
        <v>#N/A</v>
      </c>
    </row>
    <row r="7780" spans="1:18" ht="15.75" customHeight="1" x14ac:dyDescent="0.2">
      <c r="A7780" t="s">
        <v>23472</v>
      </c>
      <c r="B7780" t="s">
        <v>23473</v>
      </c>
      <c r="C7780" t="s">
        <v>23474</v>
      </c>
      <c r="D7780" s="10">
        <v>46116</v>
      </c>
      <c r="E7780" t="s">
        <v>19916</v>
      </c>
      <c r="F7780">
        <v>9</v>
      </c>
      <c r="G7780" t="s">
        <v>374</v>
      </c>
      <c r="H7780" t="s">
        <v>4096</v>
      </c>
      <c r="I7780" t="s">
        <v>55</v>
      </c>
      <c r="J7780">
        <v>1</v>
      </c>
      <c r="K7780">
        <v>9502</v>
      </c>
      <c r="L7780" t="str">
        <f>IFERROR(INDEX(play_attribution!$B$2:$B$328,MATCH(A7780,play_attribution!$A$2:$A$328,0)),"")</f>
        <v/>
      </c>
      <c r="M7780" t="str">
        <f>VLOOKUP(H7780,seller_roster!$A$2:$B$85,2,FALSE)</f>
        <v>Vesper Kim</v>
      </c>
      <c r="N7780" t="str">
        <f>VLOOKUP(C7780,accounts!$A$2:$F$9615,2,FALSE)</f>
        <v>Nonprofit</v>
      </c>
      <c r="O7780" t="str">
        <f>VLOOKUP(C7780,accounts!$A$2:$F$9615,3,FALSE)</f>
        <v>$5M-$10M</v>
      </c>
      <c r="P7780" t="str">
        <f>VLOOKUP(C7780,accounts!$A$2:$F$9615,5,FALSE)</f>
        <v>West</v>
      </c>
      <c r="Q7780" t="b">
        <f t="shared" si="123"/>
        <v>1</v>
      </c>
      <c r="R7780" t="e">
        <f>INDEX(removed_duplicate_rows!$A$5:$A$39,MATCH(wins!A7780,removed_duplicate_rows!$A$5:$A$39,0))</f>
        <v>#N/A</v>
      </c>
    </row>
    <row r="7781" spans="1:18" ht="15.75" customHeight="1" x14ac:dyDescent="0.2">
      <c r="A7781" t="s">
        <v>23475</v>
      </c>
      <c r="B7781" t="s">
        <v>23476</v>
      </c>
      <c r="C7781" t="s">
        <v>23477</v>
      </c>
      <c r="D7781" s="10">
        <v>46116</v>
      </c>
      <c r="E7781" t="s">
        <v>19916</v>
      </c>
      <c r="F7781">
        <v>9</v>
      </c>
      <c r="G7781" t="s">
        <v>374</v>
      </c>
      <c r="H7781" t="s">
        <v>427</v>
      </c>
      <c r="I7781" t="s">
        <v>55</v>
      </c>
      <c r="J7781">
        <v>1</v>
      </c>
      <c r="K7781">
        <v>3944</v>
      </c>
      <c r="L7781" t="str">
        <f>IFERROR(INDEX(play_attribution!$B$2:$B$328,MATCH(A7781,play_attribution!$A$2:$A$328,0)),"")</f>
        <v/>
      </c>
      <c r="M7781" t="str">
        <f>VLOOKUP(H7781,seller_roster!$A$2:$B$85,2,FALSE)</f>
        <v>Peyton Moreau</v>
      </c>
      <c r="N7781" t="str">
        <f>VLOOKUP(C7781,accounts!$A$2:$F$9615,2,FALSE)</f>
        <v>Field Services</v>
      </c>
      <c r="O7781" t="str">
        <f>VLOOKUP(C7781,accounts!$A$2:$F$9615,3,FALSE)</f>
        <v>$2.5M-$5M</v>
      </c>
      <c r="P7781" t="str">
        <f>VLOOKUP(C7781,accounts!$A$2:$F$9615,5,FALSE)</f>
        <v>East</v>
      </c>
      <c r="Q7781" t="b">
        <f t="shared" si="123"/>
        <v>1</v>
      </c>
      <c r="R7781" t="e">
        <f>INDEX(removed_duplicate_rows!$A$5:$A$39,MATCH(wins!A7781,removed_duplicate_rows!$A$5:$A$39,0))</f>
        <v>#N/A</v>
      </c>
    </row>
    <row r="7782" spans="1:18" ht="15.75" customHeight="1" x14ac:dyDescent="0.2">
      <c r="A7782" t="s">
        <v>23478</v>
      </c>
      <c r="B7782" t="s">
        <v>23479</v>
      </c>
      <c r="C7782" t="s">
        <v>23480</v>
      </c>
      <c r="D7782" s="10">
        <v>46116</v>
      </c>
      <c r="E7782" t="s">
        <v>19916</v>
      </c>
      <c r="F7782">
        <v>9</v>
      </c>
      <c r="G7782" t="s">
        <v>374</v>
      </c>
      <c r="H7782" t="s">
        <v>375</v>
      </c>
      <c r="I7782" t="s">
        <v>55</v>
      </c>
      <c r="J7782">
        <v>1</v>
      </c>
      <c r="K7782">
        <v>3988</v>
      </c>
      <c r="L7782" t="str">
        <f>IFERROR(INDEX(play_attribution!$B$2:$B$328,MATCH(A7782,play_attribution!$A$2:$A$328,0)),"")</f>
        <v/>
      </c>
      <c r="M7782" t="str">
        <f>VLOOKUP(H7782,seller_roster!$A$2:$B$85,2,FALSE)</f>
        <v>Sol Lindqvist</v>
      </c>
      <c r="N7782" t="str">
        <f>VLOOKUP(C7782,accounts!$A$2:$F$9615,2,FALSE)</f>
        <v>Field Services</v>
      </c>
      <c r="O7782" t="str">
        <f>VLOOKUP(C7782,accounts!$A$2:$F$9615,3,FALSE)</f>
        <v>$1M-$2.5M</v>
      </c>
      <c r="P7782" t="str">
        <f>VLOOKUP(C7782,accounts!$A$2:$F$9615,5,FALSE)</f>
        <v>West</v>
      </c>
      <c r="Q7782" t="b">
        <f t="shared" si="123"/>
        <v>1</v>
      </c>
      <c r="R7782" t="e">
        <f>INDEX(removed_duplicate_rows!$A$5:$A$39,MATCH(wins!A7782,removed_duplicate_rows!$A$5:$A$39,0))</f>
        <v>#N/A</v>
      </c>
    </row>
    <row r="7783" spans="1:18" ht="15.75" customHeight="1" x14ac:dyDescent="0.2">
      <c r="A7783" t="s">
        <v>23481</v>
      </c>
      <c r="B7783" t="s">
        <v>23482</v>
      </c>
      <c r="C7783" t="s">
        <v>23483</v>
      </c>
      <c r="D7783" s="10">
        <v>46116</v>
      </c>
      <c r="E7783" t="s">
        <v>19916</v>
      </c>
      <c r="F7783">
        <v>9</v>
      </c>
      <c r="G7783" t="s">
        <v>374</v>
      </c>
      <c r="H7783" t="s">
        <v>1843</v>
      </c>
      <c r="I7783" t="s">
        <v>55</v>
      </c>
      <c r="J7783">
        <v>1</v>
      </c>
      <c r="K7783">
        <v>12328</v>
      </c>
      <c r="L7783" t="str">
        <f>IFERROR(INDEX(play_attribution!$B$2:$B$328,MATCH(A7783,play_attribution!$A$2:$A$328,0)),"")</f>
        <v/>
      </c>
      <c r="M7783" t="str">
        <f>VLOOKUP(H7783,seller_roster!$A$2:$B$85,2,FALSE)</f>
        <v>Quinn Mbeki</v>
      </c>
      <c r="N7783" t="str">
        <f>VLOOKUP(C7783,accounts!$A$2:$F$9615,2,FALSE)</f>
        <v>Manufacturing</v>
      </c>
      <c r="O7783" t="str">
        <f>VLOOKUP(C7783,accounts!$A$2:$F$9615,3,FALSE)</f>
        <v>$5M-$10M</v>
      </c>
      <c r="P7783" t="str">
        <f>VLOOKUP(C7783,accounts!$A$2:$F$9615,5,FALSE)</f>
        <v>Central</v>
      </c>
      <c r="Q7783" t="b">
        <f t="shared" si="123"/>
        <v>1</v>
      </c>
      <c r="R7783" t="e">
        <f>INDEX(removed_duplicate_rows!$A$5:$A$39,MATCH(wins!A7783,removed_duplicate_rows!$A$5:$A$39,0))</f>
        <v>#N/A</v>
      </c>
    </row>
    <row r="7784" spans="1:18" ht="15.75" customHeight="1" x14ac:dyDescent="0.2">
      <c r="A7784" t="s">
        <v>23484</v>
      </c>
      <c r="B7784" t="s">
        <v>23485</v>
      </c>
      <c r="C7784" t="s">
        <v>23486</v>
      </c>
      <c r="D7784" s="10">
        <v>46116</v>
      </c>
      <c r="E7784" t="s">
        <v>19916</v>
      </c>
      <c r="F7784">
        <v>9</v>
      </c>
      <c r="G7784" t="s">
        <v>374</v>
      </c>
      <c r="H7784" t="s">
        <v>449</v>
      </c>
      <c r="I7784" t="s">
        <v>55</v>
      </c>
      <c r="J7784">
        <v>1</v>
      </c>
      <c r="K7784">
        <v>6474</v>
      </c>
      <c r="L7784" t="str">
        <f>IFERROR(INDEX(play_attribution!$B$2:$B$328,MATCH(A7784,play_attribution!$A$2:$A$328,0)),"")</f>
        <v/>
      </c>
      <c r="M7784" t="str">
        <f>VLOOKUP(H7784,seller_roster!$A$2:$B$85,2,FALSE)</f>
        <v>Hayden Okafor</v>
      </c>
      <c r="N7784" t="str">
        <f>VLOOKUP(C7784,accounts!$A$2:$F$9615,2,FALSE)</f>
        <v>Retail Multi-Location</v>
      </c>
      <c r="O7784" t="str">
        <f>VLOOKUP(C7784,accounts!$A$2:$F$9615,3,FALSE)</f>
        <v>$5M-$10M</v>
      </c>
      <c r="P7784" t="str">
        <f>VLOOKUP(C7784,accounts!$A$2:$F$9615,5,FALSE)</f>
        <v>West</v>
      </c>
      <c r="Q7784" t="b">
        <f t="shared" si="123"/>
        <v>1</v>
      </c>
      <c r="R7784" t="e">
        <f>INDEX(removed_duplicate_rows!$A$5:$A$39,MATCH(wins!A7784,removed_duplicate_rows!$A$5:$A$39,0))</f>
        <v>#N/A</v>
      </c>
    </row>
    <row r="7785" spans="1:18" ht="15.75" customHeight="1" x14ac:dyDescent="0.2">
      <c r="A7785" t="s">
        <v>23487</v>
      </c>
      <c r="B7785" t="s">
        <v>23488</v>
      </c>
      <c r="C7785" t="s">
        <v>23489</v>
      </c>
      <c r="D7785" s="10">
        <v>46116</v>
      </c>
      <c r="E7785" t="s">
        <v>19916</v>
      </c>
      <c r="F7785">
        <v>9</v>
      </c>
      <c r="G7785" t="s">
        <v>374</v>
      </c>
      <c r="H7785" t="s">
        <v>832</v>
      </c>
      <c r="I7785" t="s">
        <v>55</v>
      </c>
      <c r="J7785">
        <v>1</v>
      </c>
      <c r="K7785">
        <v>6339</v>
      </c>
      <c r="L7785" t="str">
        <f>IFERROR(INDEX(play_attribution!$B$2:$B$328,MATCH(A7785,play_attribution!$A$2:$A$328,0)),"")</f>
        <v/>
      </c>
      <c r="M7785" t="str">
        <f>VLOOKUP(H7785,seller_roster!$A$2:$B$85,2,FALSE)</f>
        <v>Noel Nkemelu</v>
      </c>
      <c r="N7785" t="str">
        <f>VLOOKUP(C7785,accounts!$A$2:$F$9615,2,FALSE)</f>
        <v>Logistics</v>
      </c>
      <c r="O7785" t="str">
        <f>VLOOKUP(C7785,accounts!$A$2:$F$9615,3,FALSE)</f>
        <v>$2.5M-$5M</v>
      </c>
      <c r="P7785" t="str">
        <f>VLOOKUP(C7785,accounts!$A$2:$F$9615,5,FALSE)</f>
        <v>West</v>
      </c>
      <c r="Q7785" t="b">
        <f t="shared" si="123"/>
        <v>1</v>
      </c>
      <c r="R7785" t="e">
        <f>INDEX(removed_duplicate_rows!$A$5:$A$39,MATCH(wins!A7785,removed_duplicate_rows!$A$5:$A$39,0))</f>
        <v>#N/A</v>
      </c>
    </row>
    <row r="7786" spans="1:18" ht="15.75" customHeight="1" x14ac:dyDescent="0.2">
      <c r="A7786" t="s">
        <v>23490</v>
      </c>
      <c r="B7786" t="s">
        <v>23491</v>
      </c>
      <c r="C7786" t="s">
        <v>23492</v>
      </c>
      <c r="D7786" s="10">
        <v>46116</v>
      </c>
      <c r="E7786" t="s">
        <v>19916</v>
      </c>
      <c r="F7786">
        <v>9</v>
      </c>
      <c r="G7786" t="s">
        <v>374</v>
      </c>
      <c r="H7786" t="s">
        <v>832</v>
      </c>
      <c r="I7786" t="s">
        <v>55</v>
      </c>
      <c r="J7786">
        <v>1</v>
      </c>
      <c r="K7786">
        <v>4886</v>
      </c>
      <c r="L7786" t="str">
        <f>IFERROR(INDEX(play_attribution!$B$2:$B$328,MATCH(A7786,play_attribution!$A$2:$A$328,0)),"")</f>
        <v/>
      </c>
      <c r="M7786" t="str">
        <f>VLOOKUP(H7786,seller_roster!$A$2:$B$85,2,FALSE)</f>
        <v>Noel Nkemelu</v>
      </c>
      <c r="N7786" t="str">
        <f>VLOOKUP(C7786,accounts!$A$2:$F$9615,2,FALSE)</f>
        <v>Construction</v>
      </c>
      <c r="O7786" t="str">
        <f>VLOOKUP(C7786,accounts!$A$2:$F$9615,3,FALSE)</f>
        <v>&lt;$1M</v>
      </c>
      <c r="P7786" t="str">
        <f>VLOOKUP(C7786,accounts!$A$2:$F$9615,5,FALSE)</f>
        <v>East</v>
      </c>
      <c r="Q7786" t="b">
        <f t="shared" si="123"/>
        <v>1</v>
      </c>
      <c r="R7786" t="e">
        <f>INDEX(removed_duplicate_rows!$A$5:$A$39,MATCH(wins!A7786,removed_duplicate_rows!$A$5:$A$39,0))</f>
        <v>#N/A</v>
      </c>
    </row>
    <row r="7787" spans="1:18" ht="15.75" customHeight="1" x14ac:dyDescent="0.2">
      <c r="A7787" t="s">
        <v>23493</v>
      </c>
      <c r="B7787" t="s">
        <v>23494</v>
      </c>
      <c r="C7787" t="s">
        <v>23495</v>
      </c>
      <c r="D7787" s="10">
        <v>46116</v>
      </c>
      <c r="E7787" t="s">
        <v>19916</v>
      </c>
      <c r="F7787">
        <v>9</v>
      </c>
      <c r="G7787" t="s">
        <v>374</v>
      </c>
      <c r="H7787" t="s">
        <v>1123</v>
      </c>
      <c r="I7787" t="s">
        <v>55</v>
      </c>
      <c r="J7787">
        <v>1</v>
      </c>
      <c r="K7787">
        <v>6419</v>
      </c>
      <c r="L7787" t="str">
        <f>IFERROR(INDEX(play_attribution!$B$2:$B$328,MATCH(A7787,play_attribution!$A$2:$A$328,0)),"")</f>
        <v/>
      </c>
      <c r="M7787" t="str">
        <f>VLOOKUP(H7787,seller_roster!$A$2:$B$85,2,FALSE)</f>
        <v>Peyton Silva</v>
      </c>
      <c r="N7787" t="str">
        <f>VLOOKUP(C7787,accounts!$A$2:$F$9615,2,FALSE)</f>
        <v>Nonprofit</v>
      </c>
      <c r="O7787" t="str">
        <f>VLOOKUP(C7787,accounts!$A$2:$F$9615,3,FALSE)</f>
        <v>$2.5M-$5M</v>
      </c>
      <c r="P7787" t="str">
        <f>VLOOKUP(C7787,accounts!$A$2:$F$9615,5,FALSE)</f>
        <v>Central</v>
      </c>
      <c r="Q7787" t="b">
        <f t="shared" si="123"/>
        <v>1</v>
      </c>
      <c r="R7787" t="e">
        <f>INDEX(removed_duplicate_rows!$A$5:$A$39,MATCH(wins!A7787,removed_duplicate_rows!$A$5:$A$39,0))</f>
        <v>#N/A</v>
      </c>
    </row>
    <row r="7788" spans="1:18" ht="15.75" customHeight="1" x14ac:dyDescent="0.2">
      <c r="A7788" t="s">
        <v>23496</v>
      </c>
      <c r="B7788" t="s">
        <v>23497</v>
      </c>
      <c r="C7788" t="s">
        <v>23498</v>
      </c>
      <c r="D7788" s="10">
        <v>46116</v>
      </c>
      <c r="E7788" t="s">
        <v>19916</v>
      </c>
      <c r="F7788">
        <v>9</v>
      </c>
      <c r="G7788" t="s">
        <v>374</v>
      </c>
      <c r="H7788" t="s">
        <v>1843</v>
      </c>
      <c r="I7788" t="s">
        <v>55</v>
      </c>
      <c r="J7788">
        <v>1</v>
      </c>
      <c r="K7788">
        <v>5049</v>
      </c>
      <c r="L7788" t="str">
        <f>IFERROR(INDEX(play_attribution!$B$2:$B$328,MATCH(A7788,play_attribution!$A$2:$A$328,0)),"")</f>
        <v/>
      </c>
      <c r="M7788" t="str">
        <f>VLOOKUP(H7788,seller_roster!$A$2:$B$85,2,FALSE)</f>
        <v>Quinn Mbeki</v>
      </c>
      <c r="N7788" t="str">
        <f>VLOOKUP(C7788,accounts!$A$2:$F$9615,2,FALSE)</f>
        <v>Retail Multi-Location</v>
      </c>
      <c r="O7788" t="str">
        <f>VLOOKUP(C7788,accounts!$A$2:$F$9615,3,FALSE)</f>
        <v>$5M-$10M</v>
      </c>
      <c r="P7788" t="str">
        <f>VLOOKUP(C7788,accounts!$A$2:$F$9615,5,FALSE)</f>
        <v>East</v>
      </c>
      <c r="Q7788" t="b">
        <f t="shared" si="123"/>
        <v>1</v>
      </c>
      <c r="R7788" t="e">
        <f>INDEX(removed_duplicate_rows!$A$5:$A$39,MATCH(wins!A7788,removed_duplicate_rows!$A$5:$A$39,0))</f>
        <v>#N/A</v>
      </c>
    </row>
    <row r="7789" spans="1:18" ht="15.75" customHeight="1" x14ac:dyDescent="0.2">
      <c r="A7789" t="s">
        <v>23499</v>
      </c>
      <c r="B7789" t="s">
        <v>23500</v>
      </c>
      <c r="C7789" t="s">
        <v>23501</v>
      </c>
      <c r="D7789" s="10">
        <v>46116</v>
      </c>
      <c r="E7789" t="s">
        <v>19916</v>
      </c>
      <c r="F7789">
        <v>9</v>
      </c>
      <c r="G7789" t="s">
        <v>374</v>
      </c>
      <c r="H7789" t="s">
        <v>4096</v>
      </c>
      <c r="I7789" t="s">
        <v>55</v>
      </c>
      <c r="J7789">
        <v>1</v>
      </c>
      <c r="K7789">
        <v>7136</v>
      </c>
      <c r="L7789" t="str">
        <f>IFERROR(INDEX(play_attribution!$B$2:$B$328,MATCH(A7789,play_attribution!$A$2:$A$328,0)),"")</f>
        <v/>
      </c>
      <c r="M7789" t="str">
        <f>VLOOKUP(H7789,seller_roster!$A$2:$B$85,2,FALSE)</f>
        <v>Vesper Kim</v>
      </c>
      <c r="N7789" t="str">
        <f>VLOOKUP(C7789,accounts!$A$2:$F$9615,2,FALSE)</f>
        <v>Construction</v>
      </c>
      <c r="O7789" t="str">
        <f>VLOOKUP(C7789,accounts!$A$2:$F$9615,3,FALSE)</f>
        <v>$5M-$10M</v>
      </c>
      <c r="P7789" t="str">
        <f>VLOOKUP(C7789,accounts!$A$2:$F$9615,5,FALSE)</f>
        <v>East</v>
      </c>
      <c r="Q7789" t="b">
        <f t="shared" si="123"/>
        <v>1</v>
      </c>
      <c r="R7789" t="e">
        <f>INDEX(removed_duplicate_rows!$A$5:$A$39,MATCH(wins!A7789,removed_duplicate_rows!$A$5:$A$39,0))</f>
        <v>#N/A</v>
      </c>
    </row>
    <row r="7790" spans="1:18" ht="15.75" customHeight="1" x14ac:dyDescent="0.2">
      <c r="A7790" t="s">
        <v>23502</v>
      </c>
      <c r="B7790" t="s">
        <v>23503</v>
      </c>
      <c r="C7790" t="s">
        <v>23504</v>
      </c>
      <c r="D7790" s="10">
        <v>46116</v>
      </c>
      <c r="E7790" t="s">
        <v>19916</v>
      </c>
      <c r="F7790">
        <v>9</v>
      </c>
      <c r="G7790" t="s">
        <v>374</v>
      </c>
      <c r="H7790" t="s">
        <v>4096</v>
      </c>
      <c r="I7790" t="s">
        <v>55</v>
      </c>
      <c r="J7790">
        <v>1</v>
      </c>
      <c r="K7790">
        <v>10597</v>
      </c>
      <c r="L7790" t="str">
        <f>IFERROR(INDEX(play_attribution!$B$2:$B$328,MATCH(A7790,play_attribution!$A$2:$A$328,0)),"")</f>
        <v/>
      </c>
      <c r="M7790" t="str">
        <f>VLOOKUP(H7790,seller_roster!$A$2:$B$85,2,FALSE)</f>
        <v>Vesper Kim</v>
      </c>
      <c r="N7790" t="str">
        <f>VLOOKUP(C7790,accounts!$A$2:$F$9615,2,FALSE)</f>
        <v>Hospitality Group</v>
      </c>
      <c r="O7790" t="str">
        <f>VLOOKUP(C7790,accounts!$A$2:$F$9615,3,FALSE)</f>
        <v>$2.5M-$5M</v>
      </c>
      <c r="P7790" t="str">
        <f>VLOOKUP(C7790,accounts!$A$2:$F$9615,5,FALSE)</f>
        <v>Central</v>
      </c>
      <c r="Q7790" t="b">
        <f t="shared" si="123"/>
        <v>1</v>
      </c>
      <c r="R7790" t="e">
        <f>INDEX(removed_duplicate_rows!$A$5:$A$39,MATCH(wins!A7790,removed_duplicate_rows!$A$5:$A$39,0))</f>
        <v>#N/A</v>
      </c>
    </row>
    <row r="7791" spans="1:18" ht="15.75" customHeight="1" x14ac:dyDescent="0.2">
      <c r="A7791" t="s">
        <v>23505</v>
      </c>
      <c r="B7791" t="s">
        <v>23506</v>
      </c>
      <c r="C7791" t="s">
        <v>23507</v>
      </c>
      <c r="D7791" s="10">
        <v>46116</v>
      </c>
      <c r="E7791" t="s">
        <v>19916</v>
      </c>
      <c r="F7791">
        <v>9</v>
      </c>
      <c r="G7791" t="s">
        <v>374</v>
      </c>
      <c r="H7791" t="s">
        <v>417</v>
      </c>
      <c r="I7791" t="s">
        <v>55</v>
      </c>
      <c r="J7791">
        <v>1</v>
      </c>
      <c r="K7791">
        <v>7411</v>
      </c>
      <c r="L7791" t="str">
        <f>IFERROR(INDEX(play_attribution!$B$2:$B$328,MATCH(A7791,play_attribution!$A$2:$A$328,0)),"")</f>
        <v/>
      </c>
      <c r="M7791" t="str">
        <f>VLOOKUP(H7791,seller_roster!$A$2:$B$85,2,FALSE)</f>
        <v>Bryn Reyes</v>
      </c>
      <c r="N7791" t="str">
        <f>VLOOKUP(C7791,accounts!$A$2:$F$9615,2,FALSE)</f>
        <v>Logistics</v>
      </c>
      <c r="O7791" t="str">
        <f>VLOOKUP(C7791,accounts!$A$2:$F$9615,3,FALSE)</f>
        <v>$5M-$10M</v>
      </c>
      <c r="P7791" t="str">
        <f>VLOOKUP(C7791,accounts!$A$2:$F$9615,5,FALSE)</f>
        <v>Central</v>
      </c>
      <c r="Q7791" t="b">
        <f t="shared" si="123"/>
        <v>1</v>
      </c>
      <c r="R7791" t="e">
        <f>INDEX(removed_duplicate_rows!$A$5:$A$39,MATCH(wins!A7791,removed_duplicate_rows!$A$5:$A$39,0))</f>
        <v>#N/A</v>
      </c>
    </row>
    <row r="7792" spans="1:18" ht="15.75" customHeight="1" x14ac:dyDescent="0.2">
      <c r="A7792" t="s">
        <v>23508</v>
      </c>
      <c r="B7792" t="s">
        <v>23509</v>
      </c>
      <c r="C7792" t="s">
        <v>23510</v>
      </c>
      <c r="D7792" s="10">
        <v>46116</v>
      </c>
      <c r="E7792" t="s">
        <v>19916</v>
      </c>
      <c r="F7792">
        <v>9</v>
      </c>
      <c r="G7792" t="s">
        <v>374</v>
      </c>
      <c r="H7792" t="s">
        <v>379</v>
      </c>
      <c r="I7792" t="s">
        <v>55</v>
      </c>
      <c r="J7792">
        <v>1</v>
      </c>
      <c r="K7792">
        <v>6052</v>
      </c>
      <c r="L7792" t="str">
        <f>IFERROR(INDEX(play_attribution!$B$2:$B$328,MATCH(A7792,play_attribution!$A$2:$A$328,0)),"")</f>
        <v/>
      </c>
      <c r="M7792" t="str">
        <f>VLOOKUP(H7792,seller_roster!$A$2:$B$85,2,FALSE)</f>
        <v>Tatum Vega</v>
      </c>
      <c r="N7792" t="str">
        <f>VLOOKUP(C7792,accounts!$A$2:$F$9615,2,FALSE)</f>
        <v>Manufacturing</v>
      </c>
      <c r="O7792" t="str">
        <f>VLOOKUP(C7792,accounts!$A$2:$F$9615,3,FALSE)</f>
        <v>$2.5M-$5M</v>
      </c>
      <c r="P7792" t="str">
        <f>VLOOKUP(C7792,accounts!$A$2:$F$9615,5,FALSE)</f>
        <v>East</v>
      </c>
      <c r="Q7792" t="b">
        <f t="shared" si="123"/>
        <v>1</v>
      </c>
      <c r="R7792" t="e">
        <f>INDEX(removed_duplicate_rows!$A$5:$A$39,MATCH(wins!A7792,removed_duplicate_rows!$A$5:$A$39,0))</f>
        <v>#N/A</v>
      </c>
    </row>
    <row r="7793" spans="1:18" ht="15.75" customHeight="1" x14ac:dyDescent="0.2">
      <c r="A7793" t="s">
        <v>23511</v>
      </c>
      <c r="B7793" t="s">
        <v>23512</v>
      </c>
      <c r="C7793" t="s">
        <v>23513</v>
      </c>
      <c r="D7793" s="10">
        <v>46116</v>
      </c>
      <c r="E7793" t="s">
        <v>19916</v>
      </c>
      <c r="F7793">
        <v>9</v>
      </c>
      <c r="G7793" t="s">
        <v>374</v>
      </c>
      <c r="H7793" t="s">
        <v>391</v>
      </c>
      <c r="I7793" t="s">
        <v>55</v>
      </c>
      <c r="J7793">
        <v>1</v>
      </c>
      <c r="K7793">
        <v>5643</v>
      </c>
      <c r="L7793" t="str">
        <f>IFERROR(INDEX(play_attribution!$B$2:$B$328,MATCH(A7793,play_attribution!$A$2:$A$328,0)),"")</f>
        <v/>
      </c>
      <c r="M7793" t="str">
        <f>VLOOKUP(H7793,seller_roster!$A$2:$B$85,2,FALSE)</f>
        <v>Sam Walsh</v>
      </c>
      <c r="N7793" t="str">
        <f>VLOOKUP(C7793,accounts!$A$2:$F$9615,2,FALSE)</f>
        <v>Retail Multi-Location</v>
      </c>
      <c r="O7793" t="str">
        <f>VLOOKUP(C7793,accounts!$A$2:$F$9615,3,FALSE)</f>
        <v>$5M-$10M</v>
      </c>
      <c r="P7793" t="str">
        <f>VLOOKUP(C7793,accounts!$A$2:$F$9615,5,FALSE)</f>
        <v>Central</v>
      </c>
      <c r="Q7793" t="b">
        <f t="shared" si="123"/>
        <v>1</v>
      </c>
      <c r="R7793" t="e">
        <f>INDEX(removed_duplicate_rows!$A$5:$A$39,MATCH(wins!A7793,removed_duplicate_rows!$A$5:$A$39,0))</f>
        <v>#N/A</v>
      </c>
    </row>
    <row r="7794" spans="1:18" ht="15.75" customHeight="1" x14ac:dyDescent="0.2">
      <c r="A7794" t="s">
        <v>23514</v>
      </c>
      <c r="B7794" t="s">
        <v>23515</v>
      </c>
      <c r="C7794" t="s">
        <v>23516</v>
      </c>
      <c r="D7794" s="10">
        <v>46116</v>
      </c>
      <c r="E7794" t="s">
        <v>19916</v>
      </c>
      <c r="F7794">
        <v>9</v>
      </c>
      <c r="G7794" t="s">
        <v>374</v>
      </c>
      <c r="H7794" t="s">
        <v>409</v>
      </c>
      <c r="I7794" t="s">
        <v>55</v>
      </c>
      <c r="J7794">
        <v>1</v>
      </c>
      <c r="K7794">
        <v>6148</v>
      </c>
      <c r="L7794" t="str">
        <f>IFERROR(INDEX(play_attribution!$B$2:$B$328,MATCH(A7794,play_attribution!$A$2:$A$328,0)),"")</f>
        <v/>
      </c>
      <c r="M7794" t="str">
        <f>VLOOKUP(H7794,seller_roster!$A$2:$B$85,2,FALSE)</f>
        <v>Devon Okafor</v>
      </c>
      <c r="N7794" t="str">
        <f>VLOOKUP(C7794,accounts!$A$2:$F$9615,2,FALSE)</f>
        <v>Manufacturing</v>
      </c>
      <c r="O7794" t="str">
        <f>VLOOKUP(C7794,accounts!$A$2:$F$9615,3,FALSE)</f>
        <v>$5M-$10M</v>
      </c>
      <c r="P7794" t="str">
        <f>VLOOKUP(C7794,accounts!$A$2:$F$9615,5,FALSE)</f>
        <v>East</v>
      </c>
      <c r="Q7794" t="b">
        <f t="shared" si="123"/>
        <v>1</v>
      </c>
      <c r="R7794" t="e">
        <f>INDEX(removed_duplicate_rows!$A$5:$A$39,MATCH(wins!A7794,removed_duplicate_rows!$A$5:$A$39,0))</f>
        <v>#N/A</v>
      </c>
    </row>
    <row r="7795" spans="1:18" ht="15.75" customHeight="1" x14ac:dyDescent="0.2">
      <c r="A7795" t="s">
        <v>23517</v>
      </c>
      <c r="B7795" t="s">
        <v>23518</v>
      </c>
      <c r="C7795" t="s">
        <v>23519</v>
      </c>
      <c r="D7795" s="10">
        <v>46116</v>
      </c>
      <c r="E7795" t="s">
        <v>19916</v>
      </c>
      <c r="F7795">
        <v>9</v>
      </c>
      <c r="G7795" t="s">
        <v>374</v>
      </c>
      <c r="H7795" t="s">
        <v>2183</v>
      </c>
      <c r="I7795" t="s">
        <v>55</v>
      </c>
      <c r="J7795">
        <v>1</v>
      </c>
      <c r="K7795">
        <v>4429</v>
      </c>
      <c r="L7795" t="str">
        <f>IFERROR(INDEX(play_attribution!$B$2:$B$328,MATCH(A7795,play_attribution!$A$2:$A$328,0)),"")</f>
        <v/>
      </c>
      <c r="M7795" t="str">
        <f>VLOOKUP(H7795,seller_roster!$A$2:$B$85,2,FALSE)</f>
        <v>Rowan Tran</v>
      </c>
      <c r="N7795" t="str">
        <f>VLOOKUP(C7795,accounts!$A$2:$F$9615,2,FALSE)</f>
        <v>Construction</v>
      </c>
      <c r="O7795" t="str">
        <f>VLOOKUP(C7795,accounts!$A$2:$F$9615,3,FALSE)</f>
        <v>$5M-$10M</v>
      </c>
      <c r="P7795" t="str">
        <f>VLOOKUP(C7795,accounts!$A$2:$F$9615,5,FALSE)</f>
        <v>East</v>
      </c>
      <c r="Q7795" t="b">
        <f t="shared" si="123"/>
        <v>1</v>
      </c>
      <c r="R7795" t="e">
        <f>INDEX(removed_duplicate_rows!$A$5:$A$39,MATCH(wins!A7795,removed_duplicate_rows!$A$5:$A$39,0))</f>
        <v>#N/A</v>
      </c>
    </row>
    <row r="7796" spans="1:18" ht="15.75" customHeight="1" x14ac:dyDescent="0.2">
      <c r="A7796" t="s">
        <v>23520</v>
      </c>
      <c r="B7796" t="s">
        <v>23521</v>
      </c>
      <c r="C7796" t="s">
        <v>23522</v>
      </c>
      <c r="D7796" s="10">
        <v>46116</v>
      </c>
      <c r="E7796" t="s">
        <v>19916</v>
      </c>
      <c r="F7796">
        <v>9</v>
      </c>
      <c r="G7796" t="s">
        <v>374</v>
      </c>
      <c r="H7796" t="s">
        <v>783</v>
      </c>
      <c r="I7796" t="s">
        <v>55</v>
      </c>
      <c r="J7796">
        <v>1</v>
      </c>
      <c r="K7796">
        <v>3800</v>
      </c>
      <c r="L7796" t="str">
        <f>IFERROR(INDEX(play_attribution!$B$2:$B$328,MATCH(A7796,play_attribution!$A$2:$A$328,0)),"")</f>
        <v/>
      </c>
      <c r="M7796" t="str">
        <f>VLOOKUP(H7796,seller_roster!$A$2:$B$85,2,FALSE)</f>
        <v>Omar Tran</v>
      </c>
      <c r="N7796" t="str">
        <f>VLOOKUP(C7796,accounts!$A$2:$F$9615,2,FALSE)</f>
        <v>Logistics</v>
      </c>
      <c r="O7796" t="str">
        <f>VLOOKUP(C7796,accounts!$A$2:$F$9615,3,FALSE)</f>
        <v>&gt;$10M</v>
      </c>
      <c r="P7796" t="str">
        <f>VLOOKUP(C7796,accounts!$A$2:$F$9615,5,FALSE)</f>
        <v>East</v>
      </c>
      <c r="Q7796" t="b">
        <f t="shared" si="123"/>
        <v>1</v>
      </c>
      <c r="R7796" t="e">
        <f>INDEX(removed_duplicate_rows!$A$5:$A$39,MATCH(wins!A7796,removed_duplicate_rows!$A$5:$A$39,0))</f>
        <v>#N/A</v>
      </c>
    </row>
    <row r="7797" spans="1:18" ht="15.75" customHeight="1" x14ac:dyDescent="0.2">
      <c r="A7797" t="s">
        <v>23523</v>
      </c>
      <c r="B7797" t="s">
        <v>23524</v>
      </c>
      <c r="C7797" t="s">
        <v>23525</v>
      </c>
      <c r="D7797" s="10">
        <v>46116</v>
      </c>
      <c r="E7797" t="s">
        <v>19916</v>
      </c>
      <c r="F7797">
        <v>9</v>
      </c>
      <c r="G7797" t="s">
        <v>374</v>
      </c>
      <c r="H7797" t="s">
        <v>1123</v>
      </c>
      <c r="I7797" t="s">
        <v>55</v>
      </c>
      <c r="J7797">
        <v>1</v>
      </c>
      <c r="K7797">
        <v>6700</v>
      </c>
      <c r="L7797" t="str">
        <f>IFERROR(INDEX(play_attribution!$B$2:$B$328,MATCH(A7797,play_attribution!$A$2:$A$328,0)),"")</f>
        <v/>
      </c>
      <c r="M7797" t="str">
        <f>VLOOKUP(H7797,seller_roster!$A$2:$B$85,2,FALSE)</f>
        <v>Peyton Silva</v>
      </c>
      <c r="N7797" t="str">
        <f>VLOOKUP(C7797,accounts!$A$2:$F$9615,2,FALSE)</f>
        <v>Logistics</v>
      </c>
      <c r="O7797" t="str">
        <f>VLOOKUP(C7797,accounts!$A$2:$F$9615,3,FALSE)</f>
        <v>$2.5M-$5M</v>
      </c>
      <c r="P7797" t="str">
        <f>VLOOKUP(C7797,accounts!$A$2:$F$9615,5,FALSE)</f>
        <v>East</v>
      </c>
      <c r="Q7797" t="b">
        <f t="shared" si="123"/>
        <v>1</v>
      </c>
      <c r="R7797" t="e">
        <f>INDEX(removed_duplicate_rows!$A$5:$A$39,MATCH(wins!A7797,removed_duplicate_rows!$A$5:$A$39,0))</f>
        <v>#N/A</v>
      </c>
    </row>
    <row r="7798" spans="1:18" ht="15.75" customHeight="1" x14ac:dyDescent="0.2">
      <c r="A7798" t="s">
        <v>23526</v>
      </c>
      <c r="B7798" t="s">
        <v>23527</v>
      </c>
      <c r="C7798" t="s">
        <v>23528</v>
      </c>
      <c r="D7798" s="10">
        <v>46116</v>
      </c>
      <c r="E7798" t="s">
        <v>19916</v>
      </c>
      <c r="F7798">
        <v>9</v>
      </c>
      <c r="G7798" t="s">
        <v>374</v>
      </c>
      <c r="H7798" t="s">
        <v>379</v>
      </c>
      <c r="I7798" t="s">
        <v>55</v>
      </c>
      <c r="J7798">
        <v>1</v>
      </c>
      <c r="K7798">
        <v>3536</v>
      </c>
      <c r="L7798" t="str">
        <f>IFERROR(INDEX(play_attribution!$B$2:$B$328,MATCH(A7798,play_attribution!$A$2:$A$328,0)),"")</f>
        <v/>
      </c>
      <c r="M7798" t="str">
        <f>VLOOKUP(H7798,seller_roster!$A$2:$B$85,2,FALSE)</f>
        <v>Tatum Vega</v>
      </c>
      <c r="N7798" t="str">
        <f>VLOOKUP(C7798,accounts!$A$2:$F$9615,2,FALSE)</f>
        <v>Construction</v>
      </c>
      <c r="O7798" t="str">
        <f>VLOOKUP(C7798,accounts!$A$2:$F$9615,3,FALSE)</f>
        <v>$2.5M-$5M</v>
      </c>
      <c r="P7798" t="str">
        <f>VLOOKUP(C7798,accounts!$A$2:$F$9615,5,FALSE)</f>
        <v>East</v>
      </c>
      <c r="Q7798" t="b">
        <f t="shared" si="123"/>
        <v>1</v>
      </c>
      <c r="R7798" t="e">
        <f>INDEX(removed_duplicate_rows!$A$5:$A$39,MATCH(wins!A7798,removed_duplicate_rows!$A$5:$A$39,0))</f>
        <v>#N/A</v>
      </c>
    </row>
    <row r="7799" spans="1:18" ht="15.75" customHeight="1" x14ac:dyDescent="0.2">
      <c r="A7799" t="s">
        <v>23529</v>
      </c>
      <c r="B7799" t="s">
        <v>23530</v>
      </c>
      <c r="C7799" t="s">
        <v>23531</v>
      </c>
      <c r="D7799" s="10">
        <v>46116</v>
      </c>
      <c r="E7799" t="s">
        <v>19916</v>
      </c>
      <c r="F7799">
        <v>9</v>
      </c>
      <c r="G7799" t="s">
        <v>374</v>
      </c>
      <c r="H7799" t="s">
        <v>427</v>
      </c>
      <c r="I7799" t="s">
        <v>55</v>
      </c>
      <c r="J7799">
        <v>1</v>
      </c>
      <c r="K7799">
        <v>6205</v>
      </c>
      <c r="L7799" t="str">
        <f>IFERROR(INDEX(play_attribution!$B$2:$B$328,MATCH(A7799,play_attribution!$A$2:$A$328,0)),"")</f>
        <v/>
      </c>
      <c r="M7799" t="str">
        <f>VLOOKUP(H7799,seller_roster!$A$2:$B$85,2,FALSE)</f>
        <v>Peyton Moreau</v>
      </c>
      <c r="N7799" t="str">
        <f>VLOOKUP(C7799,accounts!$A$2:$F$9615,2,FALSE)</f>
        <v>Field Services</v>
      </c>
      <c r="O7799" t="str">
        <f>VLOOKUP(C7799,accounts!$A$2:$F$9615,3,FALSE)</f>
        <v>$5M-$10M</v>
      </c>
      <c r="P7799" t="str">
        <f>VLOOKUP(C7799,accounts!$A$2:$F$9615,5,FALSE)</f>
        <v>East</v>
      </c>
      <c r="Q7799" t="b">
        <f t="shared" si="123"/>
        <v>1</v>
      </c>
      <c r="R7799" t="e">
        <f>INDEX(removed_duplicate_rows!$A$5:$A$39,MATCH(wins!A7799,removed_duplicate_rows!$A$5:$A$39,0))</f>
        <v>#N/A</v>
      </c>
    </row>
    <row r="7800" spans="1:18" ht="15.75" customHeight="1" x14ac:dyDescent="0.2">
      <c r="A7800" t="s">
        <v>23532</v>
      </c>
      <c r="B7800" t="s">
        <v>23533</v>
      </c>
      <c r="C7800" t="s">
        <v>23534</v>
      </c>
      <c r="D7800" s="10">
        <v>46116</v>
      </c>
      <c r="E7800" t="s">
        <v>19916</v>
      </c>
      <c r="F7800">
        <v>9</v>
      </c>
      <c r="G7800" t="s">
        <v>374</v>
      </c>
      <c r="H7800" t="s">
        <v>387</v>
      </c>
      <c r="I7800" t="s">
        <v>55</v>
      </c>
      <c r="J7800">
        <v>1</v>
      </c>
      <c r="K7800">
        <v>7630</v>
      </c>
      <c r="L7800" t="str">
        <f>IFERROR(INDEX(play_attribution!$B$2:$B$328,MATCH(A7800,play_attribution!$A$2:$A$328,0)),"")</f>
        <v/>
      </c>
      <c r="M7800" t="str">
        <f>VLOOKUP(H7800,seller_roster!$A$2:$B$85,2,FALSE)</f>
        <v>Ray Kim</v>
      </c>
      <c r="N7800" t="str">
        <f>VLOOKUP(C7800,accounts!$A$2:$F$9615,2,FALSE)</f>
        <v>Hospitality Group</v>
      </c>
      <c r="O7800" t="str">
        <f>VLOOKUP(C7800,accounts!$A$2:$F$9615,3,FALSE)</f>
        <v>$5M-$10M</v>
      </c>
      <c r="P7800" t="str">
        <f>VLOOKUP(C7800,accounts!$A$2:$F$9615,5,FALSE)</f>
        <v>East</v>
      </c>
      <c r="Q7800" t="b">
        <f t="shared" si="123"/>
        <v>1</v>
      </c>
      <c r="R7800" t="e">
        <f>INDEX(removed_duplicate_rows!$A$5:$A$39,MATCH(wins!A7800,removed_duplicate_rows!$A$5:$A$39,0))</f>
        <v>#N/A</v>
      </c>
    </row>
    <row r="7801" spans="1:18" ht="15.75" customHeight="1" x14ac:dyDescent="0.2">
      <c r="A7801" t="s">
        <v>23535</v>
      </c>
      <c r="B7801" t="s">
        <v>23536</v>
      </c>
      <c r="C7801" t="s">
        <v>23537</v>
      </c>
      <c r="D7801" s="10">
        <v>46116</v>
      </c>
      <c r="E7801" t="s">
        <v>19916</v>
      </c>
      <c r="F7801">
        <v>9</v>
      </c>
      <c r="G7801" t="s">
        <v>374</v>
      </c>
      <c r="H7801" t="s">
        <v>449</v>
      </c>
      <c r="I7801" t="s">
        <v>55</v>
      </c>
      <c r="J7801">
        <v>1</v>
      </c>
      <c r="K7801">
        <v>4999</v>
      </c>
      <c r="L7801" t="str">
        <f>IFERROR(INDEX(play_attribution!$B$2:$B$328,MATCH(A7801,play_attribution!$A$2:$A$328,0)),"")</f>
        <v/>
      </c>
      <c r="M7801" t="str">
        <f>VLOOKUP(H7801,seller_roster!$A$2:$B$85,2,FALSE)</f>
        <v>Hayden Okafor</v>
      </c>
      <c r="N7801" t="str">
        <f>VLOOKUP(C7801,accounts!$A$2:$F$9615,2,FALSE)</f>
        <v>Wholesale &amp; Distribution</v>
      </c>
      <c r="O7801" t="str">
        <f>VLOOKUP(C7801,accounts!$A$2:$F$9615,3,FALSE)</f>
        <v>&gt;$10M</v>
      </c>
      <c r="P7801" t="str">
        <f>VLOOKUP(C7801,accounts!$A$2:$F$9615,5,FALSE)</f>
        <v>West</v>
      </c>
      <c r="Q7801" t="b">
        <f t="shared" si="123"/>
        <v>1</v>
      </c>
      <c r="R7801" t="e">
        <f>INDEX(removed_duplicate_rows!$A$5:$A$39,MATCH(wins!A7801,removed_duplicate_rows!$A$5:$A$39,0))</f>
        <v>#N/A</v>
      </c>
    </row>
    <row r="7802" spans="1:18" ht="15.75" customHeight="1" x14ac:dyDescent="0.2">
      <c r="A7802" t="s">
        <v>23538</v>
      </c>
      <c r="B7802" t="s">
        <v>23539</v>
      </c>
      <c r="C7802" t="s">
        <v>23540</v>
      </c>
      <c r="D7802" s="10">
        <v>46116</v>
      </c>
      <c r="E7802" t="s">
        <v>19916</v>
      </c>
      <c r="F7802">
        <v>9</v>
      </c>
      <c r="G7802" t="s">
        <v>374</v>
      </c>
      <c r="H7802" t="s">
        <v>409</v>
      </c>
      <c r="I7802" t="s">
        <v>55</v>
      </c>
      <c r="J7802">
        <v>1</v>
      </c>
      <c r="K7802">
        <v>3995</v>
      </c>
      <c r="L7802" t="str">
        <f>IFERROR(INDEX(play_attribution!$B$2:$B$328,MATCH(A7802,play_attribution!$A$2:$A$328,0)),"")</f>
        <v/>
      </c>
      <c r="M7802" t="str">
        <f>VLOOKUP(H7802,seller_roster!$A$2:$B$85,2,FALSE)</f>
        <v>Devon Okafor</v>
      </c>
      <c r="N7802" t="str">
        <f>VLOOKUP(C7802,accounts!$A$2:$F$9615,2,FALSE)</f>
        <v>Hospitality Group</v>
      </c>
      <c r="O7802" t="str">
        <f>VLOOKUP(C7802,accounts!$A$2:$F$9615,3,FALSE)</f>
        <v>$5M-$10M</v>
      </c>
      <c r="P7802" t="str">
        <f>VLOOKUP(C7802,accounts!$A$2:$F$9615,5,FALSE)</f>
        <v>East</v>
      </c>
      <c r="Q7802" t="b">
        <f t="shared" si="123"/>
        <v>1</v>
      </c>
      <c r="R7802" t="e">
        <f>INDEX(removed_duplicate_rows!$A$5:$A$39,MATCH(wins!A7802,removed_duplicate_rows!$A$5:$A$39,0))</f>
        <v>#N/A</v>
      </c>
    </row>
    <row r="7803" spans="1:18" ht="15.75" customHeight="1" x14ac:dyDescent="0.2">
      <c r="A7803" t="s">
        <v>23541</v>
      </c>
      <c r="B7803" t="s">
        <v>23542</v>
      </c>
      <c r="C7803" t="s">
        <v>23543</v>
      </c>
      <c r="D7803" s="10">
        <v>46116</v>
      </c>
      <c r="E7803" t="s">
        <v>19916</v>
      </c>
      <c r="F7803">
        <v>9</v>
      </c>
      <c r="G7803" t="s">
        <v>374</v>
      </c>
      <c r="H7803" t="s">
        <v>379</v>
      </c>
      <c r="I7803" t="s">
        <v>55</v>
      </c>
      <c r="J7803">
        <v>1</v>
      </c>
      <c r="K7803">
        <v>7037</v>
      </c>
      <c r="L7803" t="str">
        <f>IFERROR(INDEX(play_attribution!$B$2:$B$328,MATCH(A7803,play_attribution!$A$2:$A$328,0)),"")</f>
        <v/>
      </c>
      <c r="M7803" t="str">
        <f>VLOOKUP(H7803,seller_roster!$A$2:$B$85,2,FALSE)</f>
        <v>Tatum Vega</v>
      </c>
      <c r="N7803" t="str">
        <f>VLOOKUP(C7803,accounts!$A$2:$F$9615,2,FALSE)</f>
        <v>Nonprofit</v>
      </c>
      <c r="O7803" t="str">
        <f>VLOOKUP(C7803,accounts!$A$2:$F$9615,3,FALSE)</f>
        <v>$2.5M-$5M</v>
      </c>
      <c r="P7803" t="str">
        <f>VLOOKUP(C7803,accounts!$A$2:$F$9615,5,FALSE)</f>
        <v>Central</v>
      </c>
      <c r="Q7803" t="b">
        <f t="shared" si="123"/>
        <v>1</v>
      </c>
      <c r="R7803" t="e">
        <f>INDEX(removed_duplicate_rows!$A$5:$A$39,MATCH(wins!A7803,removed_duplicate_rows!$A$5:$A$39,0))</f>
        <v>#N/A</v>
      </c>
    </row>
    <row r="7804" spans="1:18" ht="15.75" customHeight="1" x14ac:dyDescent="0.2">
      <c r="A7804" t="s">
        <v>23544</v>
      </c>
      <c r="B7804" t="s">
        <v>23545</v>
      </c>
      <c r="C7804" t="s">
        <v>23546</v>
      </c>
      <c r="D7804" s="10">
        <v>46116</v>
      </c>
      <c r="E7804" t="s">
        <v>19916</v>
      </c>
      <c r="F7804">
        <v>9</v>
      </c>
      <c r="G7804" t="s">
        <v>374</v>
      </c>
      <c r="H7804" t="s">
        <v>391</v>
      </c>
      <c r="I7804" t="s">
        <v>55</v>
      </c>
      <c r="J7804">
        <v>1</v>
      </c>
      <c r="K7804">
        <v>4844</v>
      </c>
      <c r="L7804" t="str">
        <f>IFERROR(INDEX(play_attribution!$B$2:$B$328,MATCH(A7804,play_attribution!$A$2:$A$328,0)),"")</f>
        <v/>
      </c>
      <c r="M7804" t="str">
        <f>VLOOKUP(H7804,seller_roster!$A$2:$B$85,2,FALSE)</f>
        <v>Sam Walsh</v>
      </c>
      <c r="N7804" t="str">
        <f>VLOOKUP(C7804,accounts!$A$2:$F$9615,2,FALSE)</f>
        <v>Logistics</v>
      </c>
      <c r="O7804" t="str">
        <f>VLOOKUP(C7804,accounts!$A$2:$F$9615,3,FALSE)</f>
        <v>$1M-$2.5M</v>
      </c>
      <c r="P7804" t="str">
        <f>VLOOKUP(C7804,accounts!$A$2:$F$9615,5,FALSE)</f>
        <v>Central</v>
      </c>
      <c r="Q7804" t="b">
        <f t="shared" si="123"/>
        <v>1</v>
      </c>
      <c r="R7804" t="e">
        <f>INDEX(removed_duplicate_rows!$A$5:$A$39,MATCH(wins!A7804,removed_duplicate_rows!$A$5:$A$39,0))</f>
        <v>#N/A</v>
      </c>
    </row>
    <row r="7805" spans="1:18" ht="15.75" customHeight="1" x14ac:dyDescent="0.2">
      <c r="A7805" t="s">
        <v>23547</v>
      </c>
      <c r="B7805" t="s">
        <v>23548</v>
      </c>
      <c r="C7805" t="s">
        <v>23549</v>
      </c>
      <c r="D7805" s="10">
        <v>46116</v>
      </c>
      <c r="E7805" t="s">
        <v>19916</v>
      </c>
      <c r="F7805">
        <v>9</v>
      </c>
      <c r="G7805" t="s">
        <v>374</v>
      </c>
      <c r="H7805" t="s">
        <v>1123</v>
      </c>
      <c r="I7805" t="s">
        <v>55</v>
      </c>
      <c r="J7805">
        <v>1</v>
      </c>
      <c r="K7805">
        <v>10177</v>
      </c>
      <c r="L7805" t="str">
        <f>IFERROR(INDEX(play_attribution!$B$2:$B$328,MATCH(A7805,play_attribution!$A$2:$A$328,0)),"")</f>
        <v/>
      </c>
      <c r="M7805" t="str">
        <f>VLOOKUP(H7805,seller_roster!$A$2:$B$85,2,FALSE)</f>
        <v>Peyton Silva</v>
      </c>
      <c r="N7805" t="str">
        <f>VLOOKUP(C7805,accounts!$A$2:$F$9615,2,FALSE)</f>
        <v>Nonprofit</v>
      </c>
      <c r="O7805" t="str">
        <f>VLOOKUP(C7805,accounts!$A$2:$F$9615,3,FALSE)</f>
        <v>$2.5M-$5M</v>
      </c>
      <c r="P7805" t="str">
        <f>VLOOKUP(C7805,accounts!$A$2:$F$9615,5,FALSE)</f>
        <v>East</v>
      </c>
      <c r="Q7805" t="b">
        <f t="shared" si="123"/>
        <v>1</v>
      </c>
      <c r="R7805" t="e">
        <f>INDEX(removed_duplicate_rows!$A$5:$A$39,MATCH(wins!A7805,removed_duplicate_rows!$A$5:$A$39,0))</f>
        <v>#N/A</v>
      </c>
    </row>
    <row r="7806" spans="1:18" ht="15.75" customHeight="1" x14ac:dyDescent="0.2">
      <c r="A7806" t="s">
        <v>23550</v>
      </c>
      <c r="B7806" t="s">
        <v>23551</v>
      </c>
      <c r="C7806" t="s">
        <v>23552</v>
      </c>
      <c r="D7806" s="10">
        <v>46116</v>
      </c>
      <c r="E7806" t="s">
        <v>19916</v>
      </c>
      <c r="F7806">
        <v>9</v>
      </c>
      <c r="G7806" t="s">
        <v>374</v>
      </c>
      <c r="H7806" t="s">
        <v>832</v>
      </c>
      <c r="I7806" t="s">
        <v>55</v>
      </c>
      <c r="J7806">
        <v>1</v>
      </c>
      <c r="K7806">
        <v>4904</v>
      </c>
      <c r="L7806" t="str">
        <f>IFERROR(INDEX(play_attribution!$B$2:$B$328,MATCH(A7806,play_attribution!$A$2:$A$328,0)),"")</f>
        <v/>
      </c>
      <c r="M7806" t="str">
        <f>VLOOKUP(H7806,seller_roster!$A$2:$B$85,2,FALSE)</f>
        <v>Noel Nkemelu</v>
      </c>
      <c r="N7806" t="str">
        <f>VLOOKUP(C7806,accounts!$A$2:$F$9615,2,FALSE)</f>
        <v>Logistics</v>
      </c>
      <c r="O7806" t="str">
        <f>VLOOKUP(C7806,accounts!$A$2:$F$9615,3,FALSE)</f>
        <v>$2.5M-$5M</v>
      </c>
      <c r="P7806" t="str">
        <f>VLOOKUP(C7806,accounts!$A$2:$F$9615,5,FALSE)</f>
        <v>West</v>
      </c>
      <c r="Q7806" t="b">
        <f t="shared" si="123"/>
        <v>1</v>
      </c>
      <c r="R7806" t="e">
        <f>INDEX(removed_duplicate_rows!$A$5:$A$39,MATCH(wins!A7806,removed_duplicate_rows!$A$5:$A$39,0))</f>
        <v>#N/A</v>
      </c>
    </row>
    <row r="7807" spans="1:18" ht="15.75" customHeight="1" x14ac:dyDescent="0.2">
      <c r="A7807" t="s">
        <v>23553</v>
      </c>
      <c r="B7807" t="s">
        <v>23554</v>
      </c>
      <c r="C7807" t="s">
        <v>23555</v>
      </c>
      <c r="D7807" s="10">
        <v>46116</v>
      </c>
      <c r="E7807" t="s">
        <v>19916</v>
      </c>
      <c r="F7807">
        <v>9</v>
      </c>
      <c r="G7807" t="s">
        <v>374</v>
      </c>
      <c r="H7807" t="s">
        <v>391</v>
      </c>
      <c r="I7807" t="s">
        <v>55</v>
      </c>
      <c r="J7807">
        <v>1</v>
      </c>
      <c r="K7807">
        <v>5278</v>
      </c>
      <c r="L7807" t="str">
        <f>IFERROR(INDEX(play_attribution!$B$2:$B$328,MATCH(A7807,play_attribution!$A$2:$A$328,0)),"")</f>
        <v/>
      </c>
      <c r="M7807" t="str">
        <f>VLOOKUP(H7807,seller_roster!$A$2:$B$85,2,FALSE)</f>
        <v>Sam Walsh</v>
      </c>
      <c r="N7807" t="str">
        <f>VLOOKUP(C7807,accounts!$A$2:$F$9615,2,FALSE)</f>
        <v>Hospitality Group</v>
      </c>
      <c r="O7807" t="str">
        <f>VLOOKUP(C7807,accounts!$A$2:$F$9615,3,FALSE)</f>
        <v>$5M-$10M</v>
      </c>
      <c r="P7807" t="str">
        <f>VLOOKUP(C7807,accounts!$A$2:$F$9615,5,FALSE)</f>
        <v>West</v>
      </c>
      <c r="Q7807" t="b">
        <f t="shared" si="123"/>
        <v>1</v>
      </c>
      <c r="R7807" t="e">
        <f>INDEX(removed_duplicate_rows!$A$5:$A$39,MATCH(wins!A7807,removed_duplicate_rows!$A$5:$A$39,0))</f>
        <v>#N/A</v>
      </c>
    </row>
    <row r="7808" spans="1:18" ht="15.75" customHeight="1" x14ac:dyDescent="0.2">
      <c r="A7808" t="s">
        <v>23556</v>
      </c>
      <c r="B7808" t="s">
        <v>23557</v>
      </c>
      <c r="C7808" t="s">
        <v>23558</v>
      </c>
      <c r="D7808" s="10">
        <v>46116</v>
      </c>
      <c r="E7808" t="s">
        <v>19916</v>
      </c>
      <c r="F7808">
        <v>9</v>
      </c>
      <c r="G7808" t="s">
        <v>374</v>
      </c>
      <c r="H7808" t="s">
        <v>449</v>
      </c>
      <c r="I7808" t="s">
        <v>55</v>
      </c>
      <c r="J7808">
        <v>1</v>
      </c>
      <c r="K7808">
        <v>6448</v>
      </c>
      <c r="L7808" t="str">
        <f>IFERROR(INDEX(play_attribution!$B$2:$B$328,MATCH(A7808,play_attribution!$A$2:$A$328,0)),"")</f>
        <v/>
      </c>
      <c r="M7808" t="str">
        <f>VLOOKUP(H7808,seller_roster!$A$2:$B$85,2,FALSE)</f>
        <v>Hayden Okafor</v>
      </c>
      <c r="N7808" t="str">
        <f>VLOOKUP(C7808,accounts!$A$2:$F$9615,2,FALSE)</f>
        <v>Manufacturing</v>
      </c>
      <c r="O7808" t="str">
        <f>VLOOKUP(C7808,accounts!$A$2:$F$9615,3,FALSE)</f>
        <v>$5M-$10M</v>
      </c>
      <c r="P7808" t="str">
        <f>VLOOKUP(C7808,accounts!$A$2:$F$9615,5,FALSE)</f>
        <v>Central</v>
      </c>
      <c r="Q7808" t="b">
        <f t="shared" si="123"/>
        <v>1</v>
      </c>
      <c r="R7808" t="e">
        <f>INDEX(removed_duplicate_rows!$A$5:$A$39,MATCH(wins!A7808,removed_duplicate_rows!$A$5:$A$39,0))</f>
        <v>#N/A</v>
      </c>
    </row>
    <row r="7809" spans="1:18" ht="15.75" customHeight="1" x14ac:dyDescent="0.2">
      <c r="A7809" t="s">
        <v>23559</v>
      </c>
      <c r="B7809" t="s">
        <v>23560</v>
      </c>
      <c r="C7809" t="s">
        <v>23561</v>
      </c>
      <c r="D7809" s="10">
        <v>46116</v>
      </c>
      <c r="E7809" t="s">
        <v>19916</v>
      </c>
      <c r="F7809">
        <v>9</v>
      </c>
      <c r="G7809" t="s">
        <v>374</v>
      </c>
      <c r="H7809" t="s">
        <v>413</v>
      </c>
      <c r="I7809" t="s">
        <v>55</v>
      </c>
      <c r="J7809">
        <v>1</v>
      </c>
      <c r="K7809">
        <v>5387</v>
      </c>
      <c r="L7809" t="str">
        <f>IFERROR(INDEX(play_attribution!$B$2:$B$328,MATCH(A7809,play_attribution!$A$2:$A$328,0)),"")</f>
        <v/>
      </c>
      <c r="M7809" t="str">
        <f>VLOOKUP(H7809,seller_roster!$A$2:$B$85,2,FALSE)</f>
        <v>Phoenix Doyle</v>
      </c>
      <c r="N7809" t="str">
        <f>VLOOKUP(C7809,accounts!$A$2:$F$9615,2,FALSE)</f>
        <v>Construction</v>
      </c>
      <c r="O7809" t="str">
        <f>VLOOKUP(C7809,accounts!$A$2:$F$9615,3,FALSE)</f>
        <v>$5M-$10M</v>
      </c>
      <c r="P7809" t="str">
        <f>VLOOKUP(C7809,accounts!$A$2:$F$9615,5,FALSE)</f>
        <v>East</v>
      </c>
      <c r="Q7809" t="b">
        <f t="shared" si="123"/>
        <v>1</v>
      </c>
      <c r="R7809" t="e">
        <f>INDEX(removed_duplicate_rows!$A$5:$A$39,MATCH(wins!A7809,removed_duplicate_rows!$A$5:$A$39,0))</f>
        <v>#N/A</v>
      </c>
    </row>
    <row r="7810" spans="1:18" ht="15.75" customHeight="1" x14ac:dyDescent="0.2">
      <c r="A7810" t="s">
        <v>23562</v>
      </c>
      <c r="B7810" t="s">
        <v>23563</v>
      </c>
      <c r="C7810" t="s">
        <v>23564</v>
      </c>
      <c r="D7810" s="10">
        <v>46116</v>
      </c>
      <c r="E7810" t="s">
        <v>19916</v>
      </c>
      <c r="F7810">
        <v>9</v>
      </c>
      <c r="G7810" t="s">
        <v>374</v>
      </c>
      <c r="H7810" t="s">
        <v>783</v>
      </c>
      <c r="I7810" t="s">
        <v>55</v>
      </c>
      <c r="J7810">
        <v>1</v>
      </c>
      <c r="K7810">
        <v>7195</v>
      </c>
      <c r="L7810" t="str">
        <f>IFERROR(INDEX(play_attribution!$B$2:$B$328,MATCH(A7810,play_attribution!$A$2:$A$328,0)),"")</f>
        <v/>
      </c>
      <c r="M7810" t="str">
        <f>VLOOKUP(H7810,seller_roster!$A$2:$B$85,2,FALSE)</f>
        <v>Omar Tran</v>
      </c>
      <c r="N7810" t="str">
        <f>VLOOKUP(C7810,accounts!$A$2:$F$9615,2,FALSE)</f>
        <v>Retail Multi-Location</v>
      </c>
      <c r="O7810" t="str">
        <f>VLOOKUP(C7810,accounts!$A$2:$F$9615,3,FALSE)</f>
        <v>$5M-$10M</v>
      </c>
      <c r="P7810" t="str">
        <f>VLOOKUP(C7810,accounts!$A$2:$F$9615,5,FALSE)</f>
        <v>East</v>
      </c>
      <c r="Q7810" t="b">
        <f t="shared" si="123"/>
        <v>1</v>
      </c>
      <c r="R7810" t="e">
        <f>INDEX(removed_duplicate_rows!$A$5:$A$39,MATCH(wins!A7810,removed_duplicate_rows!$A$5:$A$39,0))</f>
        <v>#N/A</v>
      </c>
    </row>
    <row r="7811" spans="1:18" ht="15.75" customHeight="1" x14ac:dyDescent="0.2">
      <c r="A7811" t="s">
        <v>23565</v>
      </c>
      <c r="B7811" t="s">
        <v>23566</v>
      </c>
      <c r="C7811" t="s">
        <v>23567</v>
      </c>
      <c r="D7811" s="10">
        <v>46116</v>
      </c>
      <c r="E7811" t="s">
        <v>19916</v>
      </c>
      <c r="F7811">
        <v>9</v>
      </c>
      <c r="G7811" t="s">
        <v>374</v>
      </c>
      <c r="H7811" t="s">
        <v>1123</v>
      </c>
      <c r="I7811" t="s">
        <v>55</v>
      </c>
      <c r="J7811">
        <v>1</v>
      </c>
      <c r="K7811">
        <v>4695</v>
      </c>
      <c r="L7811" t="str">
        <f>IFERROR(INDEX(play_attribution!$B$2:$B$328,MATCH(A7811,play_attribution!$A$2:$A$328,0)),"")</f>
        <v/>
      </c>
      <c r="M7811" t="str">
        <f>VLOOKUP(H7811,seller_roster!$A$2:$B$85,2,FALSE)</f>
        <v>Peyton Silva</v>
      </c>
      <c r="N7811" t="str">
        <f>VLOOKUP(C7811,accounts!$A$2:$F$9615,2,FALSE)</f>
        <v>Manufacturing</v>
      </c>
      <c r="O7811" t="str">
        <f>VLOOKUP(C7811,accounts!$A$2:$F$9615,3,FALSE)</f>
        <v>$5M-$10M</v>
      </c>
      <c r="P7811" t="str">
        <f>VLOOKUP(C7811,accounts!$A$2:$F$9615,5,FALSE)</f>
        <v>East</v>
      </c>
      <c r="Q7811" t="b">
        <f t="shared" si="123"/>
        <v>1</v>
      </c>
      <c r="R7811" t="e">
        <f>INDEX(removed_duplicate_rows!$A$5:$A$39,MATCH(wins!A7811,removed_duplicate_rows!$A$5:$A$39,0))</f>
        <v>#N/A</v>
      </c>
    </row>
    <row r="7812" spans="1:18" ht="15.75" customHeight="1" x14ac:dyDescent="0.2">
      <c r="A7812" t="s">
        <v>23568</v>
      </c>
      <c r="B7812" t="s">
        <v>23569</v>
      </c>
      <c r="C7812" t="s">
        <v>23570</v>
      </c>
      <c r="D7812" s="10">
        <v>46116</v>
      </c>
      <c r="E7812" t="s">
        <v>19916</v>
      </c>
      <c r="F7812">
        <v>9</v>
      </c>
      <c r="G7812" t="s">
        <v>374</v>
      </c>
      <c r="H7812" t="s">
        <v>383</v>
      </c>
      <c r="I7812" t="s">
        <v>55</v>
      </c>
      <c r="J7812">
        <v>1</v>
      </c>
      <c r="K7812">
        <v>5460</v>
      </c>
      <c r="L7812" t="str">
        <f>IFERROR(INDEX(play_attribution!$B$2:$B$328,MATCH(A7812,play_attribution!$A$2:$A$328,0)),"")</f>
        <v/>
      </c>
      <c r="M7812" t="str">
        <f>VLOOKUP(H7812,seller_roster!$A$2:$B$85,2,FALSE)</f>
        <v>Flor Ruiz</v>
      </c>
      <c r="N7812" t="str">
        <f>VLOOKUP(C7812,accounts!$A$2:$F$9615,2,FALSE)</f>
        <v>Nonprofit</v>
      </c>
      <c r="O7812" t="str">
        <f>VLOOKUP(C7812,accounts!$A$2:$F$9615,3,FALSE)</f>
        <v>$2.5M-$5M</v>
      </c>
      <c r="P7812" t="str">
        <f>VLOOKUP(C7812,accounts!$A$2:$F$9615,5,FALSE)</f>
        <v>East</v>
      </c>
      <c r="Q7812" t="b">
        <f t="shared" si="123"/>
        <v>1</v>
      </c>
      <c r="R7812" t="e">
        <f>INDEX(removed_duplicate_rows!$A$5:$A$39,MATCH(wins!A7812,removed_duplicate_rows!$A$5:$A$39,0))</f>
        <v>#N/A</v>
      </c>
    </row>
    <row r="7813" spans="1:18" ht="15.75" customHeight="1" x14ac:dyDescent="0.2">
      <c r="A7813" t="s">
        <v>23571</v>
      </c>
      <c r="B7813" t="s">
        <v>23572</v>
      </c>
      <c r="C7813" t="s">
        <v>23573</v>
      </c>
      <c r="D7813" s="10">
        <v>46116</v>
      </c>
      <c r="E7813" t="s">
        <v>19916</v>
      </c>
      <c r="F7813">
        <v>9</v>
      </c>
      <c r="G7813" t="s">
        <v>374</v>
      </c>
      <c r="H7813" t="s">
        <v>1123</v>
      </c>
      <c r="I7813" t="s">
        <v>55</v>
      </c>
      <c r="J7813">
        <v>1</v>
      </c>
      <c r="K7813">
        <v>5294</v>
      </c>
      <c r="L7813" t="str">
        <f>IFERROR(INDEX(play_attribution!$B$2:$B$328,MATCH(A7813,play_attribution!$A$2:$A$328,0)),"")</f>
        <v/>
      </c>
      <c r="M7813" t="str">
        <f>VLOOKUP(H7813,seller_roster!$A$2:$B$85,2,FALSE)</f>
        <v>Peyton Silva</v>
      </c>
      <c r="N7813" t="str">
        <f>VLOOKUP(C7813,accounts!$A$2:$F$9615,2,FALSE)</f>
        <v>Manufacturing</v>
      </c>
      <c r="O7813" t="str">
        <f>VLOOKUP(C7813,accounts!$A$2:$F$9615,3,FALSE)</f>
        <v>$2.5M-$5M</v>
      </c>
      <c r="P7813" t="str">
        <f>VLOOKUP(C7813,accounts!$A$2:$F$9615,5,FALSE)</f>
        <v>Central</v>
      </c>
      <c r="Q7813" t="b">
        <f t="shared" si="123"/>
        <v>1</v>
      </c>
      <c r="R7813" t="e">
        <f>INDEX(removed_duplicate_rows!$A$5:$A$39,MATCH(wins!A7813,removed_duplicate_rows!$A$5:$A$39,0))</f>
        <v>#N/A</v>
      </c>
    </row>
    <row r="7814" spans="1:18" ht="15.75" customHeight="1" x14ac:dyDescent="0.2">
      <c r="A7814" t="s">
        <v>23574</v>
      </c>
      <c r="B7814" t="s">
        <v>23575</v>
      </c>
      <c r="C7814" t="s">
        <v>23576</v>
      </c>
      <c r="D7814" s="10">
        <v>46116</v>
      </c>
      <c r="E7814" t="s">
        <v>19916</v>
      </c>
      <c r="F7814">
        <v>9</v>
      </c>
      <c r="G7814" t="s">
        <v>374</v>
      </c>
      <c r="H7814" t="s">
        <v>413</v>
      </c>
      <c r="I7814" t="s">
        <v>55</v>
      </c>
      <c r="J7814">
        <v>1</v>
      </c>
      <c r="K7814">
        <v>5149</v>
      </c>
      <c r="L7814" t="str">
        <f>IFERROR(INDEX(play_attribution!$B$2:$B$328,MATCH(A7814,play_attribution!$A$2:$A$328,0)),"")</f>
        <v/>
      </c>
      <c r="M7814" t="str">
        <f>VLOOKUP(H7814,seller_roster!$A$2:$B$85,2,FALSE)</f>
        <v>Phoenix Doyle</v>
      </c>
      <c r="N7814" t="str">
        <f>VLOOKUP(C7814,accounts!$A$2:$F$9615,2,FALSE)</f>
        <v>Wholesale &amp; Distribution</v>
      </c>
      <c r="O7814" t="str">
        <f>VLOOKUP(C7814,accounts!$A$2:$F$9615,3,FALSE)</f>
        <v>$5M-$10M</v>
      </c>
      <c r="P7814" t="str">
        <f>VLOOKUP(C7814,accounts!$A$2:$F$9615,5,FALSE)</f>
        <v>West</v>
      </c>
      <c r="Q7814" t="b">
        <f t="shared" si="123"/>
        <v>1</v>
      </c>
      <c r="R7814" t="e">
        <f>INDEX(removed_duplicate_rows!$A$5:$A$39,MATCH(wins!A7814,removed_duplicate_rows!$A$5:$A$39,0))</f>
        <v>#N/A</v>
      </c>
    </row>
    <row r="7815" spans="1:18" ht="15.75" customHeight="1" x14ac:dyDescent="0.2">
      <c r="A7815" t="s">
        <v>23577</v>
      </c>
      <c r="B7815" t="s">
        <v>23578</v>
      </c>
      <c r="C7815" t="s">
        <v>23579</v>
      </c>
      <c r="D7815" s="10">
        <v>46123</v>
      </c>
      <c r="E7815" t="s">
        <v>19916</v>
      </c>
      <c r="F7815">
        <v>10</v>
      </c>
      <c r="G7815" t="s">
        <v>53</v>
      </c>
      <c r="H7815" t="s">
        <v>65</v>
      </c>
      <c r="I7815" t="s">
        <v>79</v>
      </c>
      <c r="J7815">
        <v>1</v>
      </c>
      <c r="K7815">
        <v>15400</v>
      </c>
      <c r="L7815" t="str">
        <f>IFERROR(INDEX(play_attribution!$B$2:$B$328,MATCH(A7815,play_attribution!$A$2:$A$328,0)),"")</f>
        <v/>
      </c>
      <c r="M7815" t="str">
        <f>VLOOKUP(H7815,seller_roster!$A$2:$B$85,2,FALSE)</f>
        <v>Bryn Moreau</v>
      </c>
      <c r="N7815" t="str">
        <f>VLOOKUP(C7815,accounts!$A$2:$F$9615,2,FALSE)</f>
        <v>Hospitality Group</v>
      </c>
      <c r="O7815" t="str">
        <f>VLOOKUP(C7815,accounts!$A$2:$F$9615,3,FALSE)</f>
        <v>$2.5M-$5M</v>
      </c>
      <c r="P7815" t="str">
        <f>VLOOKUP(C7815,accounts!$A$2:$F$9615,5,FALSE)</f>
        <v>West</v>
      </c>
      <c r="Q7815" t="b">
        <f t="shared" si="123"/>
        <v>1</v>
      </c>
      <c r="R7815" t="e">
        <f>INDEX(removed_duplicate_rows!$A$5:$A$39,MATCH(wins!A7815,removed_duplicate_rows!$A$5:$A$39,0))</f>
        <v>#N/A</v>
      </c>
    </row>
    <row r="7816" spans="1:18" ht="15.75" customHeight="1" x14ac:dyDescent="0.2">
      <c r="A7816" t="s">
        <v>23580</v>
      </c>
      <c r="B7816" t="s">
        <v>23581</v>
      </c>
      <c r="C7816" t="s">
        <v>23582</v>
      </c>
      <c r="D7816" s="10">
        <v>46123</v>
      </c>
      <c r="E7816" t="s">
        <v>19916</v>
      </c>
      <c r="F7816">
        <v>10</v>
      </c>
      <c r="G7816" t="s">
        <v>53</v>
      </c>
      <c r="H7816" t="s">
        <v>65</v>
      </c>
      <c r="I7816" t="s">
        <v>55</v>
      </c>
      <c r="J7816">
        <v>1</v>
      </c>
      <c r="K7816">
        <v>14794</v>
      </c>
      <c r="L7816" t="str">
        <f>IFERROR(INDEX(play_attribution!$B$2:$B$328,MATCH(A7816,play_attribution!$A$2:$A$328,0)),"")</f>
        <v/>
      </c>
      <c r="M7816" t="str">
        <f>VLOOKUP(H7816,seller_roster!$A$2:$B$85,2,FALSE)</f>
        <v>Bryn Moreau</v>
      </c>
      <c r="N7816" t="str">
        <f>VLOOKUP(C7816,accounts!$A$2:$F$9615,2,FALSE)</f>
        <v>Manufacturing</v>
      </c>
      <c r="O7816" t="str">
        <f>VLOOKUP(C7816,accounts!$A$2:$F$9615,3,FALSE)</f>
        <v>&gt;$10M</v>
      </c>
      <c r="P7816" t="str">
        <f>VLOOKUP(C7816,accounts!$A$2:$F$9615,5,FALSE)</f>
        <v>East</v>
      </c>
      <c r="Q7816" t="b">
        <f t="shared" si="123"/>
        <v>1</v>
      </c>
      <c r="R7816" t="e">
        <f>INDEX(removed_duplicate_rows!$A$5:$A$39,MATCH(wins!A7816,removed_duplicate_rows!$A$5:$A$39,0))</f>
        <v>#N/A</v>
      </c>
    </row>
    <row r="7817" spans="1:18" ht="15.75" customHeight="1" x14ac:dyDescent="0.2">
      <c r="A7817" t="s">
        <v>23583</v>
      </c>
      <c r="B7817" t="s">
        <v>23584</v>
      </c>
      <c r="C7817" t="s">
        <v>23585</v>
      </c>
      <c r="D7817" s="10">
        <v>46123</v>
      </c>
      <c r="E7817" t="s">
        <v>19916</v>
      </c>
      <c r="F7817">
        <v>10</v>
      </c>
      <c r="G7817" t="s">
        <v>53</v>
      </c>
      <c r="H7817" t="s">
        <v>65</v>
      </c>
      <c r="I7817" t="s">
        <v>55</v>
      </c>
      <c r="J7817">
        <v>1</v>
      </c>
      <c r="K7817">
        <v>16371</v>
      </c>
      <c r="L7817" t="str">
        <f>IFERROR(INDEX(play_attribution!$B$2:$B$328,MATCH(A7817,play_attribution!$A$2:$A$328,0)),"")</f>
        <v/>
      </c>
      <c r="M7817" t="str">
        <f>VLOOKUP(H7817,seller_roster!$A$2:$B$85,2,FALSE)</f>
        <v>Bryn Moreau</v>
      </c>
      <c r="N7817" t="str">
        <f>VLOOKUP(C7817,accounts!$A$2:$F$9615,2,FALSE)</f>
        <v>Logistics</v>
      </c>
      <c r="O7817" t="str">
        <f>VLOOKUP(C7817,accounts!$A$2:$F$9615,3,FALSE)</f>
        <v>&gt;$10M</v>
      </c>
      <c r="P7817" t="str">
        <f>VLOOKUP(C7817,accounts!$A$2:$F$9615,5,FALSE)</f>
        <v>Central</v>
      </c>
      <c r="Q7817" t="b">
        <f t="shared" si="123"/>
        <v>1</v>
      </c>
      <c r="R7817" t="e">
        <f>INDEX(removed_duplicate_rows!$A$5:$A$39,MATCH(wins!A7817,removed_duplicate_rows!$A$5:$A$39,0))</f>
        <v>#N/A</v>
      </c>
    </row>
    <row r="7818" spans="1:18" ht="15.75" customHeight="1" x14ac:dyDescent="0.2">
      <c r="A7818" t="s">
        <v>23586</v>
      </c>
      <c r="B7818" t="s">
        <v>23587</v>
      </c>
      <c r="C7818" t="s">
        <v>23588</v>
      </c>
      <c r="D7818" s="10">
        <v>46123</v>
      </c>
      <c r="E7818" t="s">
        <v>19916</v>
      </c>
      <c r="F7818">
        <v>10</v>
      </c>
      <c r="G7818" t="s">
        <v>53</v>
      </c>
      <c r="H7818" t="s">
        <v>69</v>
      </c>
      <c r="I7818" t="s">
        <v>55</v>
      </c>
      <c r="J7818">
        <v>1</v>
      </c>
      <c r="K7818">
        <v>14866</v>
      </c>
      <c r="L7818" t="str">
        <f>IFERROR(INDEX(play_attribution!$B$2:$B$328,MATCH(A7818,play_attribution!$A$2:$A$328,0)),"")</f>
        <v/>
      </c>
      <c r="M7818" t="str">
        <f>VLOOKUP(H7818,seller_roster!$A$2:$B$85,2,FALSE)</f>
        <v>Uma Moreau</v>
      </c>
      <c r="N7818" t="str">
        <f>VLOOKUP(C7818,accounts!$A$2:$F$9615,2,FALSE)</f>
        <v>Professional Services</v>
      </c>
      <c r="O7818" t="str">
        <f>VLOOKUP(C7818,accounts!$A$2:$F$9615,3,FALSE)</f>
        <v>$2.5M-$5M</v>
      </c>
      <c r="P7818" t="str">
        <f>VLOOKUP(C7818,accounts!$A$2:$F$9615,5,FALSE)</f>
        <v>East</v>
      </c>
      <c r="Q7818" t="b">
        <f t="shared" si="123"/>
        <v>1</v>
      </c>
      <c r="R7818" t="e">
        <f>INDEX(removed_duplicate_rows!$A$5:$A$39,MATCH(wins!A7818,removed_duplicate_rows!$A$5:$A$39,0))</f>
        <v>#N/A</v>
      </c>
    </row>
    <row r="7819" spans="1:18" ht="15.75" customHeight="1" x14ac:dyDescent="0.2">
      <c r="A7819" t="s">
        <v>23589</v>
      </c>
      <c r="B7819" t="s">
        <v>23590</v>
      </c>
      <c r="C7819" t="s">
        <v>23591</v>
      </c>
      <c r="D7819" s="10">
        <v>46123</v>
      </c>
      <c r="E7819" t="s">
        <v>19916</v>
      </c>
      <c r="F7819">
        <v>10</v>
      </c>
      <c r="G7819" t="s">
        <v>53</v>
      </c>
      <c r="H7819" t="s">
        <v>495</v>
      </c>
      <c r="I7819" t="s">
        <v>55</v>
      </c>
      <c r="J7819">
        <v>1</v>
      </c>
      <c r="K7819">
        <v>16411</v>
      </c>
      <c r="L7819" t="str">
        <f>IFERROR(INDEX(play_attribution!$B$2:$B$328,MATCH(A7819,play_attribution!$A$2:$A$328,0)),"")</f>
        <v/>
      </c>
      <c r="M7819" t="str">
        <f>VLOOKUP(H7819,seller_roster!$A$2:$B$85,2,FALSE)</f>
        <v>Gio Ferro</v>
      </c>
      <c r="N7819" t="str">
        <f>VLOOKUP(C7819,accounts!$A$2:$F$9615,2,FALSE)</f>
        <v>Retail Multi-Location</v>
      </c>
      <c r="O7819" t="str">
        <f>VLOOKUP(C7819,accounts!$A$2:$F$9615,3,FALSE)</f>
        <v>$5M-$10M</v>
      </c>
      <c r="P7819" t="str">
        <f>VLOOKUP(C7819,accounts!$A$2:$F$9615,5,FALSE)</f>
        <v>East</v>
      </c>
      <c r="Q7819" t="b">
        <f t="shared" si="123"/>
        <v>1</v>
      </c>
      <c r="R7819" t="e">
        <f>INDEX(removed_duplicate_rows!$A$5:$A$39,MATCH(wins!A7819,removed_duplicate_rows!$A$5:$A$39,0))</f>
        <v>#N/A</v>
      </c>
    </row>
    <row r="7820" spans="1:18" ht="15.75" customHeight="1" x14ac:dyDescent="0.2">
      <c r="A7820" t="s">
        <v>23592</v>
      </c>
      <c r="B7820" t="s">
        <v>23593</v>
      </c>
      <c r="C7820" t="s">
        <v>23594</v>
      </c>
      <c r="D7820" s="10">
        <v>46123</v>
      </c>
      <c r="E7820" t="s">
        <v>19916</v>
      </c>
      <c r="F7820">
        <v>10</v>
      </c>
      <c r="G7820" t="s">
        <v>53</v>
      </c>
      <c r="H7820" t="s">
        <v>73</v>
      </c>
      <c r="I7820" t="s">
        <v>55</v>
      </c>
      <c r="J7820">
        <v>1</v>
      </c>
      <c r="K7820">
        <v>16300</v>
      </c>
      <c r="L7820" t="str">
        <f>IFERROR(INDEX(play_attribution!$B$2:$B$328,MATCH(A7820,play_attribution!$A$2:$A$328,0)),"")</f>
        <v/>
      </c>
      <c r="M7820" t="str">
        <f>VLOOKUP(H7820,seller_roster!$A$2:$B$85,2,FALSE)</f>
        <v>Rhea Ruiz</v>
      </c>
      <c r="N7820" t="str">
        <f>VLOOKUP(C7820,accounts!$A$2:$F$9615,2,FALSE)</f>
        <v>Nonprofit</v>
      </c>
      <c r="O7820" t="str">
        <f>VLOOKUP(C7820,accounts!$A$2:$F$9615,3,FALSE)</f>
        <v>$5M-$10M</v>
      </c>
      <c r="P7820" t="str">
        <f>VLOOKUP(C7820,accounts!$A$2:$F$9615,5,FALSE)</f>
        <v>East</v>
      </c>
      <c r="Q7820" t="b">
        <f t="shared" si="123"/>
        <v>1</v>
      </c>
      <c r="R7820" t="e">
        <f>INDEX(removed_duplicate_rows!$A$5:$A$39,MATCH(wins!A7820,removed_duplicate_rows!$A$5:$A$39,0))</f>
        <v>#N/A</v>
      </c>
    </row>
    <row r="7821" spans="1:18" ht="15.75" customHeight="1" x14ac:dyDescent="0.2">
      <c r="A7821" t="s">
        <v>23595</v>
      </c>
      <c r="B7821" t="s">
        <v>23596</v>
      </c>
      <c r="C7821" t="s">
        <v>23597</v>
      </c>
      <c r="D7821" s="10">
        <v>46123</v>
      </c>
      <c r="E7821" t="s">
        <v>19916</v>
      </c>
      <c r="F7821">
        <v>10</v>
      </c>
      <c r="G7821" t="s">
        <v>53</v>
      </c>
      <c r="H7821" t="s">
        <v>73</v>
      </c>
      <c r="I7821" t="s">
        <v>79</v>
      </c>
      <c r="J7821">
        <v>1</v>
      </c>
      <c r="K7821">
        <v>13251</v>
      </c>
      <c r="L7821" t="str">
        <f>IFERROR(INDEX(play_attribution!$B$2:$B$328,MATCH(A7821,play_attribution!$A$2:$A$328,0)),"")</f>
        <v/>
      </c>
      <c r="M7821" t="str">
        <f>VLOOKUP(H7821,seller_roster!$A$2:$B$85,2,FALSE)</f>
        <v>Rhea Ruiz</v>
      </c>
      <c r="N7821" t="str">
        <f>VLOOKUP(C7821,accounts!$A$2:$F$9615,2,FALSE)</f>
        <v>Wholesale &amp; Distribution</v>
      </c>
      <c r="O7821" t="str">
        <f>VLOOKUP(C7821,accounts!$A$2:$F$9615,3,FALSE)</f>
        <v>&gt;$10M</v>
      </c>
      <c r="P7821" t="str">
        <f>VLOOKUP(C7821,accounts!$A$2:$F$9615,5,FALSE)</f>
        <v>East</v>
      </c>
      <c r="Q7821" t="b">
        <f t="shared" si="123"/>
        <v>1</v>
      </c>
      <c r="R7821" t="e">
        <f>INDEX(removed_duplicate_rows!$A$5:$A$39,MATCH(wins!A7821,removed_duplicate_rows!$A$5:$A$39,0))</f>
        <v>#N/A</v>
      </c>
    </row>
    <row r="7822" spans="1:18" ht="15.75" customHeight="1" x14ac:dyDescent="0.2">
      <c r="A7822" t="s">
        <v>23598</v>
      </c>
      <c r="B7822" t="s">
        <v>23599</v>
      </c>
      <c r="C7822" t="s">
        <v>23600</v>
      </c>
      <c r="D7822" s="10">
        <v>46123</v>
      </c>
      <c r="E7822" t="s">
        <v>19916</v>
      </c>
      <c r="F7822">
        <v>10</v>
      </c>
      <c r="G7822" t="s">
        <v>77</v>
      </c>
      <c r="H7822" t="s">
        <v>114</v>
      </c>
      <c r="I7822" t="s">
        <v>79</v>
      </c>
      <c r="J7822">
        <v>1</v>
      </c>
      <c r="K7822">
        <v>14095</v>
      </c>
      <c r="L7822" t="str">
        <f>IFERROR(INDEX(play_attribution!$B$2:$B$328,MATCH(A7822,play_attribution!$A$2:$A$328,0)),"")</f>
        <v/>
      </c>
      <c r="M7822" t="str">
        <f>VLOOKUP(H7822,seller_roster!$A$2:$B$85,2,FALSE)</f>
        <v>Ray Reyes</v>
      </c>
      <c r="N7822" t="str">
        <f>VLOOKUP(C7822,accounts!$A$2:$F$9615,2,FALSE)</f>
        <v>Healthcare Services</v>
      </c>
      <c r="O7822" t="str">
        <f>VLOOKUP(C7822,accounts!$A$2:$F$9615,3,FALSE)</f>
        <v>$5M-$10M</v>
      </c>
      <c r="P7822" t="str">
        <f>VLOOKUP(C7822,accounts!$A$2:$F$9615,5,FALSE)</f>
        <v>Central</v>
      </c>
      <c r="Q7822" t="b">
        <f t="shared" si="123"/>
        <v>1</v>
      </c>
      <c r="R7822" t="e">
        <f>INDEX(removed_duplicate_rows!$A$5:$A$39,MATCH(wins!A7822,removed_duplicate_rows!$A$5:$A$39,0))</f>
        <v>#N/A</v>
      </c>
    </row>
    <row r="7823" spans="1:18" ht="15.75" customHeight="1" x14ac:dyDescent="0.2">
      <c r="A7823" t="s">
        <v>23601</v>
      </c>
      <c r="B7823" t="s">
        <v>23602</v>
      </c>
      <c r="C7823" t="s">
        <v>23603</v>
      </c>
      <c r="D7823" s="10">
        <v>46123</v>
      </c>
      <c r="E7823" t="s">
        <v>19916</v>
      </c>
      <c r="F7823">
        <v>10</v>
      </c>
      <c r="G7823" t="s">
        <v>77</v>
      </c>
      <c r="H7823" t="s">
        <v>107</v>
      </c>
      <c r="I7823" t="s">
        <v>79</v>
      </c>
      <c r="J7823">
        <v>1</v>
      </c>
      <c r="K7823">
        <v>9682</v>
      </c>
      <c r="L7823" t="str">
        <f>IFERROR(INDEX(play_attribution!$B$2:$B$328,MATCH(A7823,play_attribution!$A$2:$A$328,0)),"")</f>
        <v/>
      </c>
      <c r="M7823" t="str">
        <f>VLOOKUP(H7823,seller_roster!$A$2:$B$85,2,FALSE)</f>
        <v>Skyler Doyle</v>
      </c>
      <c r="N7823" t="str">
        <f>VLOOKUP(C7823,accounts!$A$2:$F$9615,2,FALSE)</f>
        <v>Hospitality Group</v>
      </c>
      <c r="O7823" t="str">
        <f>VLOOKUP(C7823,accounts!$A$2:$F$9615,3,FALSE)</f>
        <v>$5M-$10M</v>
      </c>
      <c r="P7823" t="str">
        <f>VLOOKUP(C7823,accounts!$A$2:$F$9615,5,FALSE)</f>
        <v>East</v>
      </c>
      <c r="Q7823" t="b">
        <f t="shared" si="123"/>
        <v>1</v>
      </c>
      <c r="R7823" t="e">
        <f>INDEX(removed_duplicate_rows!$A$5:$A$39,MATCH(wins!A7823,removed_duplicate_rows!$A$5:$A$39,0))</f>
        <v>#N/A</v>
      </c>
    </row>
    <row r="7824" spans="1:18" ht="15.75" customHeight="1" x14ac:dyDescent="0.2">
      <c r="A7824" t="s">
        <v>23604</v>
      </c>
      <c r="B7824" t="s">
        <v>23605</v>
      </c>
      <c r="C7824" t="s">
        <v>23606</v>
      </c>
      <c r="D7824" s="10">
        <v>46123</v>
      </c>
      <c r="E7824" t="s">
        <v>19916</v>
      </c>
      <c r="F7824">
        <v>10</v>
      </c>
      <c r="G7824" t="s">
        <v>77</v>
      </c>
      <c r="H7824" t="s">
        <v>177</v>
      </c>
      <c r="I7824" t="s">
        <v>79</v>
      </c>
      <c r="J7824">
        <v>1</v>
      </c>
      <c r="K7824">
        <v>10933</v>
      </c>
      <c r="L7824" t="str">
        <f>IFERROR(INDEX(play_attribution!$B$2:$B$328,MATCH(A7824,play_attribution!$A$2:$A$328,0)),"")</f>
        <v/>
      </c>
      <c r="M7824" t="str">
        <f>VLOOKUP(H7824,seller_roster!$A$2:$B$85,2,FALSE)</f>
        <v>Gray Marsh</v>
      </c>
      <c r="N7824" t="str">
        <f>VLOOKUP(C7824,accounts!$A$2:$F$9615,2,FALSE)</f>
        <v>Retail Multi-Location</v>
      </c>
      <c r="O7824" t="str">
        <f>VLOOKUP(C7824,accounts!$A$2:$F$9615,3,FALSE)</f>
        <v>$5M-$10M</v>
      </c>
      <c r="P7824" t="str">
        <f>VLOOKUP(C7824,accounts!$A$2:$F$9615,5,FALSE)</f>
        <v>East</v>
      </c>
      <c r="Q7824" t="b">
        <f t="shared" si="123"/>
        <v>1</v>
      </c>
      <c r="R7824" t="e">
        <f>INDEX(removed_duplicate_rows!$A$5:$A$39,MATCH(wins!A7824,removed_duplicate_rows!$A$5:$A$39,0))</f>
        <v>#N/A</v>
      </c>
    </row>
    <row r="7825" spans="1:18" ht="15.75" customHeight="1" x14ac:dyDescent="0.2">
      <c r="A7825" t="s">
        <v>23607</v>
      </c>
      <c r="B7825" t="s">
        <v>23608</v>
      </c>
      <c r="C7825" t="s">
        <v>23609</v>
      </c>
      <c r="D7825" s="10">
        <v>46123</v>
      </c>
      <c r="E7825" t="s">
        <v>19916</v>
      </c>
      <c r="F7825">
        <v>10</v>
      </c>
      <c r="G7825" t="s">
        <v>77</v>
      </c>
      <c r="H7825" t="s">
        <v>214</v>
      </c>
      <c r="I7825" t="s">
        <v>79</v>
      </c>
      <c r="J7825">
        <v>1</v>
      </c>
      <c r="K7825">
        <v>10682</v>
      </c>
      <c r="L7825" t="str">
        <f>IFERROR(INDEX(play_attribution!$B$2:$B$328,MATCH(A7825,play_attribution!$A$2:$A$328,0)),"")</f>
        <v/>
      </c>
      <c r="M7825" t="str">
        <f>VLOOKUP(H7825,seller_roster!$A$2:$B$85,2,FALSE)</f>
        <v>Rhea Abadi</v>
      </c>
      <c r="N7825" t="str">
        <f>VLOOKUP(C7825,accounts!$A$2:$F$9615,2,FALSE)</f>
        <v>Manufacturing</v>
      </c>
      <c r="O7825" t="str">
        <f>VLOOKUP(C7825,accounts!$A$2:$F$9615,3,FALSE)</f>
        <v>$5M-$10M</v>
      </c>
      <c r="P7825" t="str">
        <f>VLOOKUP(C7825,accounts!$A$2:$F$9615,5,FALSE)</f>
        <v>West</v>
      </c>
      <c r="Q7825" t="b">
        <f t="shared" si="123"/>
        <v>1</v>
      </c>
      <c r="R7825" t="e">
        <f>INDEX(removed_duplicate_rows!$A$5:$A$39,MATCH(wins!A7825,removed_duplicate_rows!$A$5:$A$39,0))</f>
        <v>#N/A</v>
      </c>
    </row>
    <row r="7826" spans="1:18" ht="15.75" customHeight="1" x14ac:dyDescent="0.2">
      <c r="A7826" t="s">
        <v>23610</v>
      </c>
      <c r="B7826" t="s">
        <v>23611</v>
      </c>
      <c r="C7826" t="s">
        <v>23612</v>
      </c>
      <c r="D7826" s="10">
        <v>46123</v>
      </c>
      <c r="E7826" t="s">
        <v>19916</v>
      </c>
      <c r="F7826">
        <v>10</v>
      </c>
      <c r="G7826" t="s">
        <v>77</v>
      </c>
      <c r="H7826" t="s">
        <v>527</v>
      </c>
      <c r="I7826" t="s">
        <v>55</v>
      </c>
      <c r="J7826">
        <v>1</v>
      </c>
      <c r="K7826">
        <v>3769</v>
      </c>
      <c r="L7826" t="str">
        <f>IFERROR(INDEX(play_attribution!$B$2:$B$328,MATCH(A7826,play_attribution!$A$2:$A$328,0)),"")</f>
        <v/>
      </c>
      <c r="M7826" t="str">
        <f>VLOOKUP(H7826,seller_roster!$A$2:$B$85,2,FALSE)</f>
        <v>Nia Mbeki</v>
      </c>
      <c r="N7826" t="str">
        <f>VLOOKUP(C7826,accounts!$A$2:$F$9615,2,FALSE)</f>
        <v>Nonprofit</v>
      </c>
      <c r="O7826" t="str">
        <f>VLOOKUP(C7826,accounts!$A$2:$F$9615,3,FALSE)</f>
        <v>$2.5M-$5M</v>
      </c>
      <c r="P7826" t="str">
        <f>VLOOKUP(C7826,accounts!$A$2:$F$9615,5,FALSE)</f>
        <v>Central</v>
      </c>
      <c r="Q7826" t="b">
        <f t="shared" si="123"/>
        <v>1</v>
      </c>
      <c r="R7826" t="e">
        <f>INDEX(removed_duplicate_rows!$A$5:$A$39,MATCH(wins!A7826,removed_duplicate_rows!$A$5:$A$39,0))</f>
        <v>#N/A</v>
      </c>
    </row>
    <row r="7827" spans="1:18" ht="15.75" customHeight="1" x14ac:dyDescent="0.2">
      <c r="A7827" t="s">
        <v>23613</v>
      </c>
      <c r="B7827" t="s">
        <v>23614</v>
      </c>
      <c r="C7827" t="s">
        <v>23615</v>
      </c>
      <c r="D7827" s="10">
        <v>46123</v>
      </c>
      <c r="E7827" t="s">
        <v>19916</v>
      </c>
      <c r="F7827">
        <v>10</v>
      </c>
      <c r="G7827" t="s">
        <v>77</v>
      </c>
      <c r="H7827" t="s">
        <v>527</v>
      </c>
      <c r="I7827" t="s">
        <v>79</v>
      </c>
      <c r="J7827">
        <v>1</v>
      </c>
      <c r="K7827">
        <v>7327</v>
      </c>
      <c r="L7827" t="str">
        <f>IFERROR(INDEX(play_attribution!$B$2:$B$328,MATCH(A7827,play_attribution!$A$2:$A$328,0)),"")</f>
        <v/>
      </c>
      <c r="M7827" t="str">
        <f>VLOOKUP(H7827,seller_roster!$A$2:$B$85,2,FALSE)</f>
        <v>Nia Mbeki</v>
      </c>
      <c r="N7827" t="str">
        <f>VLOOKUP(C7827,accounts!$A$2:$F$9615,2,FALSE)</f>
        <v>Professional Services</v>
      </c>
      <c r="O7827" t="str">
        <f>VLOOKUP(C7827,accounts!$A$2:$F$9615,3,FALSE)</f>
        <v>$2.5M-$5M</v>
      </c>
      <c r="P7827" t="str">
        <f>VLOOKUP(C7827,accounts!$A$2:$F$9615,5,FALSE)</f>
        <v>West</v>
      </c>
      <c r="Q7827" t="b">
        <f t="shared" si="123"/>
        <v>1</v>
      </c>
      <c r="R7827" t="e">
        <f>INDEX(removed_duplicate_rows!$A$5:$A$39,MATCH(wins!A7827,removed_duplicate_rows!$A$5:$A$39,0))</f>
        <v>#N/A</v>
      </c>
    </row>
    <row r="7828" spans="1:18" ht="15.75" customHeight="1" x14ac:dyDescent="0.2">
      <c r="A7828" t="s">
        <v>23616</v>
      </c>
      <c r="B7828" t="s">
        <v>23617</v>
      </c>
      <c r="C7828" t="s">
        <v>23618</v>
      </c>
      <c r="D7828" s="10">
        <v>46123</v>
      </c>
      <c r="E7828" t="s">
        <v>19916</v>
      </c>
      <c r="F7828">
        <v>10</v>
      </c>
      <c r="G7828" t="s">
        <v>77</v>
      </c>
      <c r="H7828" t="s">
        <v>87</v>
      </c>
      <c r="I7828" t="s">
        <v>79</v>
      </c>
      <c r="J7828">
        <v>1</v>
      </c>
      <c r="K7828">
        <v>11305</v>
      </c>
      <c r="L7828" t="str">
        <f>IFERROR(INDEX(play_attribution!$B$2:$B$328,MATCH(A7828,play_attribution!$A$2:$A$328,0)),"")</f>
        <v/>
      </c>
      <c r="M7828" t="str">
        <f>VLOOKUP(H7828,seller_roster!$A$2:$B$85,2,FALSE)</f>
        <v>Harper Tran</v>
      </c>
      <c r="N7828" t="str">
        <f>VLOOKUP(C7828,accounts!$A$2:$F$9615,2,FALSE)</f>
        <v>Wholesale &amp; Distribution</v>
      </c>
      <c r="O7828" t="str">
        <f>VLOOKUP(C7828,accounts!$A$2:$F$9615,3,FALSE)</f>
        <v>&gt;$10M</v>
      </c>
      <c r="P7828" t="str">
        <f>VLOOKUP(C7828,accounts!$A$2:$F$9615,5,FALSE)</f>
        <v>West</v>
      </c>
      <c r="Q7828" t="b">
        <f t="shared" si="123"/>
        <v>1</v>
      </c>
      <c r="R7828" t="e">
        <f>INDEX(removed_duplicate_rows!$A$5:$A$39,MATCH(wins!A7828,removed_duplicate_rows!$A$5:$A$39,0))</f>
        <v>#N/A</v>
      </c>
    </row>
    <row r="7829" spans="1:18" ht="15.75" customHeight="1" x14ac:dyDescent="0.2">
      <c r="A7829" t="s">
        <v>23619</v>
      </c>
      <c r="B7829" t="s">
        <v>23620</v>
      </c>
      <c r="C7829" t="s">
        <v>23621</v>
      </c>
      <c r="D7829" s="10">
        <v>46123</v>
      </c>
      <c r="E7829" t="s">
        <v>19916</v>
      </c>
      <c r="F7829">
        <v>10</v>
      </c>
      <c r="G7829" t="s">
        <v>77</v>
      </c>
      <c r="H7829" t="s">
        <v>866</v>
      </c>
      <c r="I7829" t="s">
        <v>79</v>
      </c>
      <c r="J7829">
        <v>1</v>
      </c>
      <c r="K7829">
        <v>10259</v>
      </c>
      <c r="L7829" t="str">
        <f>IFERROR(INDEX(play_attribution!$B$2:$B$328,MATCH(A7829,play_attribution!$A$2:$A$328,0)),"")</f>
        <v/>
      </c>
      <c r="M7829" t="str">
        <f>VLOOKUP(H7829,seller_roster!$A$2:$B$85,2,FALSE)</f>
        <v>Kira Novak</v>
      </c>
      <c r="N7829" t="str">
        <f>VLOOKUP(C7829,accounts!$A$2:$F$9615,2,FALSE)</f>
        <v>Retail Multi-Location</v>
      </c>
      <c r="O7829" t="str">
        <f>VLOOKUP(C7829,accounts!$A$2:$F$9615,3,FALSE)</f>
        <v>$2.5M-$5M</v>
      </c>
      <c r="P7829" t="str">
        <f>VLOOKUP(C7829,accounts!$A$2:$F$9615,5,FALSE)</f>
        <v>East</v>
      </c>
      <c r="Q7829" t="b">
        <f t="shared" si="123"/>
        <v>1</v>
      </c>
      <c r="R7829" t="e">
        <f>INDEX(removed_duplicate_rows!$A$5:$A$39,MATCH(wins!A7829,removed_duplicate_rows!$A$5:$A$39,0))</f>
        <v>#N/A</v>
      </c>
    </row>
    <row r="7830" spans="1:18" ht="15.75" customHeight="1" x14ac:dyDescent="0.2">
      <c r="A7830" t="s">
        <v>23622</v>
      </c>
      <c r="B7830" t="s">
        <v>23623</v>
      </c>
      <c r="C7830" t="s">
        <v>23624</v>
      </c>
      <c r="D7830" s="10">
        <v>46123</v>
      </c>
      <c r="E7830" t="s">
        <v>19916</v>
      </c>
      <c r="F7830">
        <v>10</v>
      </c>
      <c r="G7830" t="s">
        <v>77</v>
      </c>
      <c r="H7830" t="s">
        <v>99</v>
      </c>
      <c r="I7830" t="s">
        <v>79</v>
      </c>
      <c r="J7830">
        <v>1</v>
      </c>
      <c r="K7830">
        <v>9096</v>
      </c>
      <c r="L7830" t="str">
        <f>IFERROR(INDEX(play_attribution!$B$2:$B$328,MATCH(A7830,play_attribution!$A$2:$A$328,0)),"")</f>
        <v/>
      </c>
      <c r="M7830" t="str">
        <f>VLOOKUP(H7830,seller_roster!$A$2:$B$85,2,FALSE)</f>
        <v>Shiloh Sorensen</v>
      </c>
      <c r="N7830" t="str">
        <f>VLOOKUP(C7830,accounts!$A$2:$F$9615,2,FALSE)</f>
        <v>Construction</v>
      </c>
      <c r="O7830" t="str">
        <f>VLOOKUP(C7830,accounts!$A$2:$F$9615,3,FALSE)</f>
        <v>&gt;$10M</v>
      </c>
      <c r="P7830" t="str">
        <f>VLOOKUP(C7830,accounts!$A$2:$F$9615,5,FALSE)</f>
        <v>East</v>
      </c>
      <c r="Q7830" t="b">
        <f t="shared" si="123"/>
        <v>1</v>
      </c>
      <c r="R7830" t="e">
        <f>INDEX(removed_duplicate_rows!$A$5:$A$39,MATCH(wins!A7830,removed_duplicate_rows!$A$5:$A$39,0))</f>
        <v>#N/A</v>
      </c>
    </row>
    <row r="7831" spans="1:18" ht="15.75" customHeight="1" x14ac:dyDescent="0.2">
      <c r="A7831" t="s">
        <v>23625</v>
      </c>
      <c r="B7831" t="s">
        <v>23626</v>
      </c>
      <c r="C7831" t="s">
        <v>23627</v>
      </c>
      <c r="D7831" s="10">
        <v>46123</v>
      </c>
      <c r="E7831" t="s">
        <v>19916</v>
      </c>
      <c r="F7831">
        <v>10</v>
      </c>
      <c r="G7831" t="s">
        <v>77</v>
      </c>
      <c r="H7831" t="s">
        <v>87</v>
      </c>
      <c r="I7831" t="s">
        <v>55</v>
      </c>
      <c r="J7831">
        <v>1</v>
      </c>
      <c r="K7831">
        <v>8057</v>
      </c>
      <c r="L7831" t="str">
        <f>IFERROR(INDEX(play_attribution!$B$2:$B$328,MATCH(A7831,play_attribution!$A$2:$A$328,0)),"")</f>
        <v/>
      </c>
      <c r="M7831" t="str">
        <f>VLOOKUP(H7831,seller_roster!$A$2:$B$85,2,FALSE)</f>
        <v>Harper Tran</v>
      </c>
      <c r="N7831" t="str">
        <f>VLOOKUP(C7831,accounts!$A$2:$F$9615,2,FALSE)</f>
        <v>Retail Multi-Location</v>
      </c>
      <c r="O7831" t="str">
        <f>VLOOKUP(C7831,accounts!$A$2:$F$9615,3,FALSE)</f>
        <v>$2.5M-$5M</v>
      </c>
      <c r="P7831" t="str">
        <f>VLOOKUP(C7831,accounts!$A$2:$F$9615,5,FALSE)</f>
        <v>Central</v>
      </c>
      <c r="Q7831" t="b">
        <f t="shared" si="123"/>
        <v>1</v>
      </c>
      <c r="R7831" t="e">
        <f>INDEX(removed_duplicate_rows!$A$5:$A$39,MATCH(wins!A7831,removed_duplicate_rows!$A$5:$A$39,0))</f>
        <v>#N/A</v>
      </c>
    </row>
    <row r="7832" spans="1:18" ht="15.75" customHeight="1" x14ac:dyDescent="0.2">
      <c r="A7832" t="s">
        <v>23628</v>
      </c>
      <c r="B7832" t="s">
        <v>23629</v>
      </c>
      <c r="C7832" t="s">
        <v>23630</v>
      </c>
      <c r="D7832" s="10">
        <v>46123</v>
      </c>
      <c r="E7832" t="s">
        <v>19916</v>
      </c>
      <c r="F7832">
        <v>10</v>
      </c>
      <c r="G7832" t="s">
        <v>77</v>
      </c>
      <c r="H7832" t="s">
        <v>114</v>
      </c>
      <c r="I7832" t="s">
        <v>79</v>
      </c>
      <c r="J7832">
        <v>1</v>
      </c>
      <c r="K7832">
        <v>8780</v>
      </c>
      <c r="L7832" t="str">
        <f>IFERROR(INDEX(play_attribution!$B$2:$B$328,MATCH(A7832,play_attribution!$A$2:$A$328,0)),"")</f>
        <v/>
      </c>
      <c r="M7832" t="str">
        <f>VLOOKUP(H7832,seller_roster!$A$2:$B$85,2,FALSE)</f>
        <v>Ray Reyes</v>
      </c>
      <c r="N7832" t="str">
        <f>VLOOKUP(C7832,accounts!$A$2:$F$9615,2,FALSE)</f>
        <v>Professional Services</v>
      </c>
      <c r="O7832" t="str">
        <f>VLOOKUP(C7832,accounts!$A$2:$F$9615,3,FALSE)</f>
        <v>$5M-$10M</v>
      </c>
      <c r="P7832" t="str">
        <f>VLOOKUP(C7832,accounts!$A$2:$F$9615,5,FALSE)</f>
        <v>East</v>
      </c>
      <c r="Q7832" t="b">
        <f t="shared" si="123"/>
        <v>1</v>
      </c>
      <c r="R7832" t="e">
        <f>INDEX(removed_duplicate_rows!$A$5:$A$39,MATCH(wins!A7832,removed_duplicate_rows!$A$5:$A$39,0))</f>
        <v>#N/A</v>
      </c>
    </row>
    <row r="7833" spans="1:18" ht="15.75" customHeight="1" x14ac:dyDescent="0.2">
      <c r="A7833" t="s">
        <v>23631</v>
      </c>
      <c r="B7833" t="s">
        <v>23632</v>
      </c>
      <c r="C7833" t="s">
        <v>23633</v>
      </c>
      <c r="D7833" s="10">
        <v>46123</v>
      </c>
      <c r="E7833" t="s">
        <v>19916</v>
      </c>
      <c r="F7833">
        <v>10</v>
      </c>
      <c r="G7833" t="s">
        <v>77</v>
      </c>
      <c r="H7833" t="s">
        <v>114</v>
      </c>
      <c r="I7833" t="s">
        <v>79</v>
      </c>
      <c r="J7833">
        <v>1</v>
      </c>
      <c r="K7833">
        <v>6130</v>
      </c>
      <c r="L7833" t="str">
        <f>IFERROR(INDEX(play_attribution!$B$2:$B$328,MATCH(A7833,play_attribution!$A$2:$A$328,0)),"")</f>
        <v/>
      </c>
      <c r="M7833" t="str">
        <f>VLOOKUP(H7833,seller_roster!$A$2:$B$85,2,FALSE)</f>
        <v>Ray Reyes</v>
      </c>
      <c r="N7833" t="str">
        <f>VLOOKUP(C7833,accounts!$A$2:$F$9615,2,FALSE)</f>
        <v>Field Services</v>
      </c>
      <c r="O7833" t="str">
        <f>VLOOKUP(C7833,accounts!$A$2:$F$9615,3,FALSE)</f>
        <v>$2.5M-$5M</v>
      </c>
      <c r="P7833" t="str">
        <f>VLOOKUP(C7833,accounts!$A$2:$F$9615,5,FALSE)</f>
        <v>West</v>
      </c>
      <c r="Q7833" t="b">
        <f t="shared" si="123"/>
        <v>1</v>
      </c>
      <c r="R7833" t="e">
        <f>INDEX(removed_duplicate_rows!$A$5:$A$39,MATCH(wins!A7833,removed_duplicate_rows!$A$5:$A$39,0))</f>
        <v>#N/A</v>
      </c>
    </row>
    <row r="7834" spans="1:18" ht="15.75" customHeight="1" x14ac:dyDescent="0.2">
      <c r="A7834" t="s">
        <v>23634</v>
      </c>
      <c r="B7834" t="s">
        <v>23635</v>
      </c>
      <c r="C7834" t="s">
        <v>23636</v>
      </c>
      <c r="D7834" s="10">
        <v>46123</v>
      </c>
      <c r="E7834" t="s">
        <v>19916</v>
      </c>
      <c r="F7834">
        <v>10</v>
      </c>
      <c r="G7834" t="s">
        <v>77</v>
      </c>
      <c r="H7834" t="s">
        <v>103</v>
      </c>
      <c r="I7834" t="s">
        <v>79</v>
      </c>
      <c r="J7834">
        <v>1</v>
      </c>
      <c r="K7834">
        <v>6240</v>
      </c>
      <c r="L7834" t="str">
        <f>IFERROR(INDEX(play_attribution!$B$2:$B$328,MATCH(A7834,play_attribution!$A$2:$A$328,0)),"")</f>
        <v/>
      </c>
      <c r="M7834" t="str">
        <f>VLOOKUP(H7834,seller_roster!$A$2:$B$85,2,FALSE)</f>
        <v>Jax Reyes</v>
      </c>
      <c r="N7834" t="str">
        <f>VLOOKUP(C7834,accounts!$A$2:$F$9615,2,FALSE)</f>
        <v>Manufacturing</v>
      </c>
      <c r="O7834" t="str">
        <f>VLOOKUP(C7834,accounts!$A$2:$F$9615,3,FALSE)</f>
        <v>$2.5M-$5M</v>
      </c>
      <c r="P7834" t="str">
        <f>VLOOKUP(C7834,accounts!$A$2:$F$9615,5,FALSE)</f>
        <v>East</v>
      </c>
      <c r="Q7834" t="b">
        <f t="shared" si="123"/>
        <v>1</v>
      </c>
      <c r="R7834" t="e">
        <f>INDEX(removed_duplicate_rows!$A$5:$A$39,MATCH(wins!A7834,removed_duplicate_rows!$A$5:$A$39,0))</f>
        <v>#N/A</v>
      </c>
    </row>
    <row r="7835" spans="1:18" ht="15.75" customHeight="1" x14ac:dyDescent="0.2">
      <c r="A7835" t="s">
        <v>23637</v>
      </c>
      <c r="B7835" t="s">
        <v>23638</v>
      </c>
      <c r="C7835" t="s">
        <v>23639</v>
      </c>
      <c r="D7835" s="10">
        <v>46123</v>
      </c>
      <c r="E7835" t="s">
        <v>19916</v>
      </c>
      <c r="F7835">
        <v>10</v>
      </c>
      <c r="G7835" t="s">
        <v>77</v>
      </c>
      <c r="H7835" t="s">
        <v>177</v>
      </c>
      <c r="I7835" t="s">
        <v>79</v>
      </c>
      <c r="J7835">
        <v>1</v>
      </c>
      <c r="K7835">
        <v>8251</v>
      </c>
      <c r="L7835" t="str">
        <f>IFERROR(INDEX(play_attribution!$B$2:$B$328,MATCH(A7835,play_attribution!$A$2:$A$328,0)),"")</f>
        <v/>
      </c>
      <c r="M7835" t="str">
        <f>VLOOKUP(H7835,seller_roster!$A$2:$B$85,2,FALSE)</f>
        <v>Gray Marsh</v>
      </c>
      <c r="N7835" t="str">
        <f>VLOOKUP(C7835,accounts!$A$2:$F$9615,2,FALSE)</f>
        <v>Logistics</v>
      </c>
      <c r="O7835" t="str">
        <f>VLOOKUP(C7835,accounts!$A$2:$F$9615,3,FALSE)</f>
        <v>$5M-$10M</v>
      </c>
      <c r="P7835" t="str">
        <f>VLOOKUP(C7835,accounts!$A$2:$F$9615,5,FALSE)</f>
        <v>East</v>
      </c>
      <c r="Q7835" t="b">
        <f t="shared" si="123"/>
        <v>1</v>
      </c>
      <c r="R7835" t="e">
        <f>INDEX(removed_duplicate_rows!$A$5:$A$39,MATCH(wins!A7835,removed_duplicate_rows!$A$5:$A$39,0))</f>
        <v>#N/A</v>
      </c>
    </row>
    <row r="7836" spans="1:18" ht="15.75" customHeight="1" x14ac:dyDescent="0.2">
      <c r="A7836" t="s">
        <v>23640</v>
      </c>
      <c r="B7836" t="s">
        <v>23641</v>
      </c>
      <c r="C7836" t="s">
        <v>23642</v>
      </c>
      <c r="D7836" s="10">
        <v>46123</v>
      </c>
      <c r="E7836" t="s">
        <v>19916</v>
      </c>
      <c r="F7836">
        <v>10</v>
      </c>
      <c r="G7836" t="s">
        <v>77</v>
      </c>
      <c r="H7836" t="s">
        <v>118</v>
      </c>
      <c r="I7836" t="s">
        <v>79</v>
      </c>
      <c r="J7836">
        <v>1</v>
      </c>
      <c r="K7836">
        <v>8109</v>
      </c>
      <c r="L7836" t="str">
        <f>IFERROR(INDEX(play_attribution!$B$2:$B$328,MATCH(A7836,play_attribution!$A$2:$A$328,0)),"")</f>
        <v/>
      </c>
      <c r="M7836" t="str">
        <f>VLOOKUP(H7836,seller_roster!$A$2:$B$85,2,FALSE)</f>
        <v>Val Reyes</v>
      </c>
      <c r="N7836" t="str">
        <f>VLOOKUP(C7836,accounts!$A$2:$F$9615,2,FALSE)</f>
        <v>Professional Services</v>
      </c>
      <c r="O7836" t="str">
        <f>VLOOKUP(C7836,accounts!$A$2:$F$9615,3,FALSE)</f>
        <v>$5M-$10M</v>
      </c>
      <c r="P7836" t="str">
        <f>VLOOKUP(C7836,accounts!$A$2:$F$9615,5,FALSE)</f>
        <v>East</v>
      </c>
      <c r="Q7836" t="b">
        <f t="shared" si="123"/>
        <v>1</v>
      </c>
      <c r="R7836" t="e">
        <f>INDEX(removed_duplicate_rows!$A$5:$A$39,MATCH(wins!A7836,removed_duplicate_rows!$A$5:$A$39,0))</f>
        <v>#N/A</v>
      </c>
    </row>
    <row r="7837" spans="1:18" ht="15.75" customHeight="1" x14ac:dyDescent="0.2">
      <c r="A7837" t="s">
        <v>23643</v>
      </c>
      <c r="B7837" t="s">
        <v>23644</v>
      </c>
      <c r="C7837" t="s">
        <v>23645</v>
      </c>
      <c r="D7837" s="10">
        <v>46123</v>
      </c>
      <c r="E7837" t="s">
        <v>19916</v>
      </c>
      <c r="F7837">
        <v>10</v>
      </c>
      <c r="G7837" t="s">
        <v>77</v>
      </c>
      <c r="H7837" t="s">
        <v>210</v>
      </c>
      <c r="I7837" t="s">
        <v>55</v>
      </c>
      <c r="J7837">
        <v>1</v>
      </c>
      <c r="K7837">
        <v>9881</v>
      </c>
      <c r="L7837" t="str">
        <f>IFERROR(INDEX(play_attribution!$B$2:$B$328,MATCH(A7837,play_attribution!$A$2:$A$328,0)),"")</f>
        <v/>
      </c>
      <c r="M7837" t="str">
        <f>VLOOKUP(H7837,seller_roster!$A$2:$B$85,2,FALSE)</f>
        <v>Emerson Reyes</v>
      </c>
      <c r="N7837" t="str">
        <f>VLOOKUP(C7837,accounts!$A$2:$F$9615,2,FALSE)</f>
        <v>Professional Services</v>
      </c>
      <c r="O7837" t="str">
        <f>VLOOKUP(C7837,accounts!$A$2:$F$9615,3,FALSE)</f>
        <v>$2.5M-$5M</v>
      </c>
      <c r="P7837" t="str">
        <f>VLOOKUP(C7837,accounts!$A$2:$F$9615,5,FALSE)</f>
        <v>Central</v>
      </c>
      <c r="Q7837" t="b">
        <f t="shared" si="123"/>
        <v>1</v>
      </c>
      <c r="R7837" t="e">
        <f>INDEX(removed_duplicate_rows!$A$5:$A$39,MATCH(wins!A7837,removed_duplicate_rows!$A$5:$A$39,0))</f>
        <v>#N/A</v>
      </c>
    </row>
    <row r="7838" spans="1:18" ht="15.75" customHeight="1" x14ac:dyDescent="0.2">
      <c r="A7838" t="s">
        <v>23646</v>
      </c>
      <c r="B7838" t="s">
        <v>23647</v>
      </c>
      <c r="C7838" t="s">
        <v>23648</v>
      </c>
      <c r="D7838" s="10">
        <v>46123</v>
      </c>
      <c r="E7838" t="s">
        <v>19916</v>
      </c>
      <c r="F7838">
        <v>10</v>
      </c>
      <c r="G7838" t="s">
        <v>77</v>
      </c>
      <c r="H7838" t="s">
        <v>83</v>
      </c>
      <c r="I7838" t="s">
        <v>79</v>
      </c>
      <c r="J7838">
        <v>1</v>
      </c>
      <c r="K7838">
        <v>7227</v>
      </c>
      <c r="L7838" t="str">
        <f>IFERROR(INDEX(play_attribution!$B$2:$B$328,MATCH(A7838,play_attribution!$A$2:$A$328,0)),"")</f>
        <v/>
      </c>
      <c r="M7838" t="str">
        <f>VLOOKUP(H7838,seller_roster!$A$2:$B$85,2,FALSE)</f>
        <v>Sage Ruiz</v>
      </c>
      <c r="N7838" t="str">
        <f>VLOOKUP(C7838,accounts!$A$2:$F$9615,2,FALSE)</f>
        <v>Nonprofit</v>
      </c>
      <c r="O7838" t="str">
        <f>VLOOKUP(C7838,accounts!$A$2:$F$9615,3,FALSE)</f>
        <v>$5M-$10M</v>
      </c>
      <c r="P7838" t="str">
        <f>VLOOKUP(C7838,accounts!$A$2:$F$9615,5,FALSE)</f>
        <v>Central</v>
      </c>
      <c r="Q7838" t="b">
        <f t="shared" si="123"/>
        <v>1</v>
      </c>
      <c r="R7838" t="e">
        <f>INDEX(removed_duplicate_rows!$A$5:$A$39,MATCH(wins!A7838,removed_duplicate_rows!$A$5:$A$39,0))</f>
        <v>#N/A</v>
      </c>
    </row>
    <row r="7839" spans="1:18" ht="15.75" customHeight="1" x14ac:dyDescent="0.2">
      <c r="A7839" t="s">
        <v>23649</v>
      </c>
      <c r="B7839" t="s">
        <v>23650</v>
      </c>
      <c r="C7839" t="s">
        <v>23651</v>
      </c>
      <c r="D7839" s="10">
        <v>46123</v>
      </c>
      <c r="E7839" t="s">
        <v>19916</v>
      </c>
      <c r="F7839">
        <v>10</v>
      </c>
      <c r="G7839" t="s">
        <v>77</v>
      </c>
      <c r="H7839" t="s">
        <v>169</v>
      </c>
      <c r="I7839" t="s">
        <v>79</v>
      </c>
      <c r="J7839">
        <v>1</v>
      </c>
      <c r="K7839">
        <v>7100</v>
      </c>
      <c r="L7839" t="str">
        <f>IFERROR(INDEX(play_attribution!$B$2:$B$328,MATCH(A7839,play_attribution!$A$2:$A$328,0)),"")</f>
        <v/>
      </c>
      <c r="M7839" t="str">
        <f>VLOOKUP(H7839,seller_roster!$A$2:$B$85,2,FALSE)</f>
        <v>Rhea Doyle</v>
      </c>
      <c r="N7839" t="str">
        <f>VLOOKUP(C7839,accounts!$A$2:$F$9615,2,FALSE)</f>
        <v>Field Services</v>
      </c>
      <c r="O7839" t="str">
        <f>VLOOKUP(C7839,accounts!$A$2:$F$9615,3,FALSE)</f>
        <v>$2.5M-$5M</v>
      </c>
      <c r="P7839" t="str">
        <f>VLOOKUP(C7839,accounts!$A$2:$F$9615,5,FALSE)</f>
        <v>West</v>
      </c>
      <c r="Q7839" t="b">
        <f t="shared" si="123"/>
        <v>1</v>
      </c>
      <c r="R7839" t="e">
        <f>INDEX(removed_duplicate_rows!$A$5:$A$39,MATCH(wins!A7839,removed_duplicate_rows!$A$5:$A$39,0))</f>
        <v>#N/A</v>
      </c>
    </row>
    <row r="7840" spans="1:18" ht="15.75" customHeight="1" x14ac:dyDescent="0.2">
      <c r="A7840" t="s">
        <v>23652</v>
      </c>
      <c r="B7840" t="s">
        <v>23653</v>
      </c>
      <c r="C7840" t="s">
        <v>23654</v>
      </c>
      <c r="D7840" s="10">
        <v>46123</v>
      </c>
      <c r="E7840" t="s">
        <v>19916</v>
      </c>
      <c r="F7840">
        <v>10</v>
      </c>
      <c r="G7840" t="s">
        <v>77</v>
      </c>
      <c r="H7840" t="s">
        <v>99</v>
      </c>
      <c r="I7840" t="s">
        <v>79</v>
      </c>
      <c r="J7840">
        <v>1</v>
      </c>
      <c r="K7840">
        <v>12717</v>
      </c>
      <c r="L7840" t="str">
        <f>IFERROR(INDEX(play_attribution!$B$2:$B$328,MATCH(A7840,play_attribution!$A$2:$A$328,0)),"")</f>
        <v/>
      </c>
      <c r="M7840" t="str">
        <f>VLOOKUP(H7840,seller_roster!$A$2:$B$85,2,FALSE)</f>
        <v>Shiloh Sorensen</v>
      </c>
      <c r="N7840" t="str">
        <f>VLOOKUP(C7840,accounts!$A$2:$F$9615,2,FALSE)</f>
        <v>Field Services</v>
      </c>
      <c r="O7840" t="str">
        <f>VLOOKUP(C7840,accounts!$A$2:$F$9615,3,FALSE)</f>
        <v>$1M-$2.5M</v>
      </c>
      <c r="P7840" t="str">
        <f>VLOOKUP(C7840,accounts!$A$2:$F$9615,5,FALSE)</f>
        <v>Central</v>
      </c>
      <c r="Q7840" t="b">
        <f t="shared" ref="Q7840:Q7903" si="124">L7840=""</f>
        <v>1</v>
      </c>
      <c r="R7840" t="e">
        <f>INDEX(removed_duplicate_rows!$A$5:$A$39,MATCH(wins!A7840,removed_duplicate_rows!$A$5:$A$39,0))</f>
        <v>#N/A</v>
      </c>
    </row>
    <row r="7841" spans="1:18" ht="15.75" customHeight="1" x14ac:dyDescent="0.2">
      <c r="A7841" t="s">
        <v>23655</v>
      </c>
      <c r="B7841" t="s">
        <v>23656</v>
      </c>
      <c r="C7841" t="s">
        <v>23657</v>
      </c>
      <c r="D7841" s="10">
        <v>46123</v>
      </c>
      <c r="E7841" t="s">
        <v>19916</v>
      </c>
      <c r="F7841">
        <v>10</v>
      </c>
      <c r="G7841" t="s">
        <v>77</v>
      </c>
      <c r="H7841" t="s">
        <v>114</v>
      </c>
      <c r="I7841" t="s">
        <v>79</v>
      </c>
      <c r="J7841">
        <v>1</v>
      </c>
      <c r="K7841">
        <v>6101</v>
      </c>
      <c r="L7841" t="str">
        <f>IFERROR(INDEX(play_attribution!$B$2:$B$328,MATCH(A7841,play_attribution!$A$2:$A$328,0)),"")</f>
        <v/>
      </c>
      <c r="M7841" t="str">
        <f>VLOOKUP(H7841,seller_roster!$A$2:$B$85,2,FALSE)</f>
        <v>Ray Reyes</v>
      </c>
      <c r="N7841" t="str">
        <f>VLOOKUP(C7841,accounts!$A$2:$F$9615,2,FALSE)</f>
        <v>Construction</v>
      </c>
      <c r="O7841" t="str">
        <f>VLOOKUP(C7841,accounts!$A$2:$F$9615,3,FALSE)</f>
        <v>$2.5M-$5M</v>
      </c>
      <c r="P7841" t="str">
        <f>VLOOKUP(C7841,accounts!$A$2:$F$9615,5,FALSE)</f>
        <v>East</v>
      </c>
      <c r="Q7841" t="b">
        <f t="shared" si="124"/>
        <v>1</v>
      </c>
      <c r="R7841" t="e">
        <f>INDEX(removed_duplicate_rows!$A$5:$A$39,MATCH(wins!A7841,removed_duplicate_rows!$A$5:$A$39,0))</f>
        <v>#N/A</v>
      </c>
    </row>
    <row r="7842" spans="1:18" ht="15.75" customHeight="1" x14ac:dyDescent="0.2">
      <c r="A7842" t="s">
        <v>23658</v>
      </c>
      <c r="B7842" t="s">
        <v>23659</v>
      </c>
      <c r="C7842" t="s">
        <v>23660</v>
      </c>
      <c r="D7842" s="10">
        <v>46123</v>
      </c>
      <c r="E7842" t="s">
        <v>19916</v>
      </c>
      <c r="F7842">
        <v>10</v>
      </c>
      <c r="G7842" t="s">
        <v>77</v>
      </c>
      <c r="H7842" t="s">
        <v>191</v>
      </c>
      <c r="I7842" t="s">
        <v>79</v>
      </c>
      <c r="J7842">
        <v>1</v>
      </c>
      <c r="K7842">
        <v>14546</v>
      </c>
      <c r="L7842" t="str">
        <f>IFERROR(INDEX(play_attribution!$B$2:$B$328,MATCH(A7842,play_attribution!$A$2:$A$328,0)),"")</f>
        <v/>
      </c>
      <c r="M7842" t="str">
        <f>VLOOKUP(H7842,seller_roster!$A$2:$B$85,2,FALSE)</f>
        <v>Blake Lindqvist</v>
      </c>
      <c r="N7842" t="str">
        <f>VLOOKUP(C7842,accounts!$A$2:$F$9615,2,FALSE)</f>
        <v>Healthcare Services</v>
      </c>
      <c r="O7842" t="str">
        <f>VLOOKUP(C7842,accounts!$A$2:$F$9615,3,FALSE)</f>
        <v>$2.5M-$5M</v>
      </c>
      <c r="P7842" t="str">
        <f>VLOOKUP(C7842,accounts!$A$2:$F$9615,5,FALSE)</f>
        <v>Central</v>
      </c>
      <c r="Q7842" t="b">
        <f t="shared" si="124"/>
        <v>1</v>
      </c>
      <c r="R7842" t="e">
        <f>INDEX(removed_duplicate_rows!$A$5:$A$39,MATCH(wins!A7842,removed_duplicate_rows!$A$5:$A$39,0))</f>
        <v>#N/A</v>
      </c>
    </row>
    <row r="7843" spans="1:18" ht="15.75" customHeight="1" x14ac:dyDescent="0.2">
      <c r="A7843" t="s">
        <v>23661</v>
      </c>
      <c r="B7843" t="s">
        <v>23662</v>
      </c>
      <c r="C7843" t="s">
        <v>23663</v>
      </c>
      <c r="D7843" s="10">
        <v>46123</v>
      </c>
      <c r="E7843" t="s">
        <v>19916</v>
      </c>
      <c r="F7843">
        <v>10</v>
      </c>
      <c r="G7843" t="s">
        <v>77</v>
      </c>
      <c r="H7843" t="s">
        <v>184</v>
      </c>
      <c r="I7843" t="s">
        <v>79</v>
      </c>
      <c r="J7843">
        <v>1</v>
      </c>
      <c r="K7843">
        <v>6047</v>
      </c>
      <c r="L7843" t="str">
        <f>IFERROR(INDEX(play_attribution!$B$2:$B$328,MATCH(A7843,play_attribution!$A$2:$A$328,0)),"")</f>
        <v/>
      </c>
      <c r="M7843" t="str">
        <f>VLOOKUP(H7843,seller_roster!$A$2:$B$85,2,FALSE)</f>
        <v>Zion Silva</v>
      </c>
      <c r="N7843" t="str">
        <f>VLOOKUP(C7843,accounts!$A$2:$F$9615,2,FALSE)</f>
        <v>Construction</v>
      </c>
      <c r="O7843" t="str">
        <f>VLOOKUP(C7843,accounts!$A$2:$F$9615,3,FALSE)</f>
        <v>&gt;$10M</v>
      </c>
      <c r="P7843" t="str">
        <f>VLOOKUP(C7843,accounts!$A$2:$F$9615,5,FALSE)</f>
        <v>Central</v>
      </c>
      <c r="Q7843" t="b">
        <f t="shared" si="124"/>
        <v>1</v>
      </c>
      <c r="R7843" t="e">
        <f>INDEX(removed_duplicate_rows!$A$5:$A$39,MATCH(wins!A7843,removed_duplicate_rows!$A$5:$A$39,0))</f>
        <v>#N/A</v>
      </c>
    </row>
    <row r="7844" spans="1:18" ht="15.75" customHeight="1" x14ac:dyDescent="0.2">
      <c r="A7844" t="s">
        <v>23664</v>
      </c>
      <c r="B7844" t="s">
        <v>23665</v>
      </c>
      <c r="C7844" t="s">
        <v>23666</v>
      </c>
      <c r="D7844" s="10">
        <v>46123</v>
      </c>
      <c r="E7844" t="s">
        <v>19916</v>
      </c>
      <c r="F7844">
        <v>10</v>
      </c>
      <c r="G7844" t="s">
        <v>77</v>
      </c>
      <c r="H7844" t="s">
        <v>866</v>
      </c>
      <c r="I7844" t="s">
        <v>79</v>
      </c>
      <c r="J7844">
        <v>1</v>
      </c>
      <c r="K7844">
        <v>5868</v>
      </c>
      <c r="L7844" t="str">
        <f>IFERROR(INDEX(play_attribution!$B$2:$B$328,MATCH(A7844,play_attribution!$A$2:$A$328,0)),"")</f>
        <v/>
      </c>
      <c r="M7844" t="str">
        <f>VLOOKUP(H7844,seller_roster!$A$2:$B$85,2,FALSE)</f>
        <v>Kira Novak</v>
      </c>
      <c r="N7844" t="str">
        <f>VLOOKUP(C7844,accounts!$A$2:$F$9615,2,FALSE)</f>
        <v>Field Services</v>
      </c>
      <c r="O7844" t="str">
        <f>VLOOKUP(C7844,accounts!$A$2:$F$9615,3,FALSE)</f>
        <v>$2.5M-$5M</v>
      </c>
      <c r="P7844" t="str">
        <f>VLOOKUP(C7844,accounts!$A$2:$F$9615,5,FALSE)</f>
        <v>West</v>
      </c>
      <c r="Q7844" t="b">
        <f t="shared" si="124"/>
        <v>1</v>
      </c>
      <c r="R7844" t="e">
        <f>INDEX(removed_duplicate_rows!$A$5:$A$39,MATCH(wins!A7844,removed_duplicate_rows!$A$5:$A$39,0))</f>
        <v>#N/A</v>
      </c>
    </row>
    <row r="7845" spans="1:18" ht="15.75" customHeight="1" x14ac:dyDescent="0.2">
      <c r="A7845" t="s">
        <v>23667</v>
      </c>
      <c r="B7845" t="s">
        <v>23668</v>
      </c>
      <c r="C7845" t="s">
        <v>23669</v>
      </c>
      <c r="D7845" s="10">
        <v>46123</v>
      </c>
      <c r="E7845" t="s">
        <v>19916</v>
      </c>
      <c r="F7845">
        <v>10</v>
      </c>
      <c r="G7845" t="s">
        <v>77</v>
      </c>
      <c r="H7845" t="s">
        <v>83</v>
      </c>
      <c r="I7845" t="s">
        <v>79</v>
      </c>
      <c r="J7845">
        <v>1</v>
      </c>
      <c r="K7845">
        <v>12075</v>
      </c>
      <c r="L7845" t="str">
        <f>IFERROR(INDEX(play_attribution!$B$2:$B$328,MATCH(A7845,play_attribution!$A$2:$A$328,0)),"")</f>
        <v/>
      </c>
      <c r="M7845" t="str">
        <f>VLOOKUP(H7845,seller_roster!$A$2:$B$85,2,FALSE)</f>
        <v>Sage Ruiz</v>
      </c>
      <c r="N7845" t="str">
        <f>VLOOKUP(C7845,accounts!$A$2:$F$9615,2,FALSE)</f>
        <v>Nonprofit</v>
      </c>
      <c r="O7845" t="str">
        <f>VLOOKUP(C7845,accounts!$A$2:$F$9615,3,FALSE)</f>
        <v>$2.5M-$5M</v>
      </c>
      <c r="P7845" t="str">
        <f>VLOOKUP(C7845,accounts!$A$2:$F$9615,5,FALSE)</f>
        <v>Central</v>
      </c>
      <c r="Q7845" t="b">
        <f t="shared" si="124"/>
        <v>1</v>
      </c>
      <c r="R7845" t="e">
        <f>INDEX(removed_duplicate_rows!$A$5:$A$39,MATCH(wins!A7845,removed_duplicate_rows!$A$5:$A$39,0))</f>
        <v>#N/A</v>
      </c>
    </row>
    <row r="7846" spans="1:18" ht="15.75" customHeight="1" x14ac:dyDescent="0.2">
      <c r="A7846" t="s">
        <v>23670</v>
      </c>
      <c r="B7846" t="s">
        <v>23671</v>
      </c>
      <c r="C7846" t="s">
        <v>23672</v>
      </c>
      <c r="D7846" s="10">
        <v>46123</v>
      </c>
      <c r="E7846" t="s">
        <v>19916</v>
      </c>
      <c r="F7846">
        <v>10</v>
      </c>
      <c r="G7846" t="s">
        <v>77</v>
      </c>
      <c r="H7846" t="s">
        <v>159</v>
      </c>
      <c r="I7846" t="s">
        <v>79</v>
      </c>
      <c r="J7846">
        <v>1</v>
      </c>
      <c r="K7846">
        <v>10018</v>
      </c>
      <c r="L7846" t="str">
        <f>IFERROR(INDEX(play_attribution!$B$2:$B$328,MATCH(A7846,play_attribution!$A$2:$A$328,0)),"")</f>
        <v/>
      </c>
      <c r="M7846" t="str">
        <f>VLOOKUP(H7846,seller_roster!$A$2:$B$85,2,FALSE)</f>
        <v>Kai Bianchi</v>
      </c>
      <c r="N7846" t="str">
        <f>VLOOKUP(C7846,accounts!$A$2:$F$9615,2,FALSE)</f>
        <v>Wholesale &amp; Distribution</v>
      </c>
      <c r="O7846" t="str">
        <f>VLOOKUP(C7846,accounts!$A$2:$F$9615,3,FALSE)</f>
        <v>$1M-$2.5M</v>
      </c>
      <c r="P7846" t="str">
        <f>VLOOKUP(C7846,accounts!$A$2:$F$9615,5,FALSE)</f>
        <v>Central</v>
      </c>
      <c r="Q7846" t="b">
        <f t="shared" si="124"/>
        <v>1</v>
      </c>
      <c r="R7846" t="e">
        <f>INDEX(removed_duplicate_rows!$A$5:$A$39,MATCH(wins!A7846,removed_duplicate_rows!$A$5:$A$39,0))</f>
        <v>#N/A</v>
      </c>
    </row>
    <row r="7847" spans="1:18" ht="15.75" customHeight="1" x14ac:dyDescent="0.2">
      <c r="A7847" t="s">
        <v>23673</v>
      </c>
      <c r="B7847" t="s">
        <v>23674</v>
      </c>
      <c r="C7847" t="s">
        <v>23675</v>
      </c>
      <c r="D7847" s="10">
        <v>46123</v>
      </c>
      <c r="E7847" t="s">
        <v>19916</v>
      </c>
      <c r="F7847">
        <v>10</v>
      </c>
      <c r="G7847" t="s">
        <v>77</v>
      </c>
      <c r="H7847" t="s">
        <v>147</v>
      </c>
      <c r="I7847" t="s">
        <v>79</v>
      </c>
      <c r="J7847">
        <v>1</v>
      </c>
      <c r="K7847">
        <v>5685</v>
      </c>
      <c r="L7847" t="str">
        <f>IFERROR(INDEX(play_attribution!$B$2:$B$328,MATCH(A7847,play_attribution!$A$2:$A$328,0)),"")</f>
        <v/>
      </c>
      <c r="M7847" t="str">
        <f>VLOOKUP(H7847,seller_roster!$A$2:$B$85,2,FALSE)</f>
        <v>Riley Tran</v>
      </c>
      <c r="N7847" t="str">
        <f>VLOOKUP(C7847,accounts!$A$2:$F$9615,2,FALSE)</f>
        <v>Logistics</v>
      </c>
      <c r="O7847" t="str">
        <f>VLOOKUP(C7847,accounts!$A$2:$F$9615,3,FALSE)</f>
        <v>$2.5M-$5M</v>
      </c>
      <c r="P7847" t="str">
        <f>VLOOKUP(C7847,accounts!$A$2:$F$9615,5,FALSE)</f>
        <v>East</v>
      </c>
      <c r="Q7847" t="b">
        <f t="shared" si="124"/>
        <v>1</v>
      </c>
      <c r="R7847" t="e">
        <f>INDEX(removed_duplicate_rows!$A$5:$A$39,MATCH(wins!A7847,removed_duplicate_rows!$A$5:$A$39,0))</f>
        <v>#N/A</v>
      </c>
    </row>
    <row r="7848" spans="1:18" ht="15.75" customHeight="1" x14ac:dyDescent="0.2">
      <c r="A7848" t="s">
        <v>23676</v>
      </c>
      <c r="B7848" t="s">
        <v>23677</v>
      </c>
      <c r="C7848" t="s">
        <v>23678</v>
      </c>
      <c r="D7848" s="10">
        <v>46123</v>
      </c>
      <c r="E7848" t="s">
        <v>19916</v>
      </c>
      <c r="F7848">
        <v>10</v>
      </c>
      <c r="G7848" t="s">
        <v>77</v>
      </c>
      <c r="H7848" t="s">
        <v>95</v>
      </c>
      <c r="I7848" t="s">
        <v>55</v>
      </c>
      <c r="J7848">
        <v>1</v>
      </c>
      <c r="K7848">
        <v>9942</v>
      </c>
      <c r="L7848" t="str">
        <f>IFERROR(INDEX(play_attribution!$B$2:$B$328,MATCH(A7848,play_attribution!$A$2:$A$328,0)),"")</f>
        <v/>
      </c>
      <c r="M7848" t="str">
        <f>VLOOKUP(H7848,seller_roster!$A$2:$B$85,2,FALSE)</f>
        <v>Frankie Ferro</v>
      </c>
      <c r="N7848" t="str">
        <f>VLOOKUP(C7848,accounts!$A$2:$F$9615,2,FALSE)</f>
        <v>Nonprofit</v>
      </c>
      <c r="O7848" t="str">
        <f>VLOOKUP(C7848,accounts!$A$2:$F$9615,3,FALSE)</f>
        <v>$1M-$2.5M</v>
      </c>
      <c r="P7848" t="str">
        <f>VLOOKUP(C7848,accounts!$A$2:$F$9615,5,FALSE)</f>
        <v>East</v>
      </c>
      <c r="Q7848" t="b">
        <f t="shared" si="124"/>
        <v>1</v>
      </c>
      <c r="R7848" t="e">
        <f>INDEX(removed_duplicate_rows!$A$5:$A$39,MATCH(wins!A7848,removed_duplicate_rows!$A$5:$A$39,0))</f>
        <v>#N/A</v>
      </c>
    </row>
    <row r="7849" spans="1:18" ht="15.75" customHeight="1" x14ac:dyDescent="0.2">
      <c r="A7849" t="s">
        <v>23679</v>
      </c>
      <c r="B7849" t="s">
        <v>23680</v>
      </c>
      <c r="C7849" t="s">
        <v>23681</v>
      </c>
      <c r="D7849" s="10">
        <v>46123</v>
      </c>
      <c r="E7849" t="s">
        <v>19916</v>
      </c>
      <c r="F7849">
        <v>10</v>
      </c>
      <c r="G7849" t="s">
        <v>77</v>
      </c>
      <c r="H7849" t="s">
        <v>210</v>
      </c>
      <c r="I7849" t="s">
        <v>79</v>
      </c>
      <c r="J7849">
        <v>1</v>
      </c>
      <c r="K7849">
        <v>5551</v>
      </c>
      <c r="L7849" t="str">
        <f>IFERROR(INDEX(play_attribution!$B$2:$B$328,MATCH(A7849,play_attribution!$A$2:$A$328,0)),"")</f>
        <v/>
      </c>
      <c r="M7849" t="str">
        <f>VLOOKUP(H7849,seller_roster!$A$2:$B$85,2,FALSE)</f>
        <v>Emerson Reyes</v>
      </c>
      <c r="N7849" t="str">
        <f>VLOOKUP(C7849,accounts!$A$2:$F$9615,2,FALSE)</f>
        <v>Professional Services</v>
      </c>
      <c r="O7849" t="str">
        <f>VLOOKUP(C7849,accounts!$A$2:$F$9615,3,FALSE)</f>
        <v>$2.5M-$5M</v>
      </c>
      <c r="P7849" t="str">
        <f>VLOOKUP(C7849,accounts!$A$2:$F$9615,5,FALSE)</f>
        <v>East</v>
      </c>
      <c r="Q7849" t="b">
        <f t="shared" si="124"/>
        <v>1</v>
      </c>
      <c r="R7849" t="e">
        <f>INDEX(removed_duplicate_rows!$A$5:$A$39,MATCH(wins!A7849,removed_duplicate_rows!$A$5:$A$39,0))</f>
        <v>#N/A</v>
      </c>
    </row>
    <row r="7850" spans="1:18" ht="15.75" customHeight="1" x14ac:dyDescent="0.2">
      <c r="A7850" t="s">
        <v>23682</v>
      </c>
      <c r="B7850" t="s">
        <v>23683</v>
      </c>
      <c r="C7850" t="s">
        <v>23684</v>
      </c>
      <c r="D7850" s="10">
        <v>46123</v>
      </c>
      <c r="E7850" t="s">
        <v>19916</v>
      </c>
      <c r="F7850">
        <v>10</v>
      </c>
      <c r="G7850" t="s">
        <v>77</v>
      </c>
      <c r="H7850" t="s">
        <v>155</v>
      </c>
      <c r="I7850" t="s">
        <v>79</v>
      </c>
      <c r="J7850">
        <v>1</v>
      </c>
      <c r="K7850">
        <v>5964</v>
      </c>
      <c r="L7850" t="str">
        <f>IFERROR(INDEX(play_attribution!$B$2:$B$328,MATCH(A7850,play_attribution!$A$2:$A$328,0)),"")</f>
        <v/>
      </c>
      <c r="M7850" t="str">
        <f>VLOOKUP(H7850,seller_roster!$A$2:$B$85,2,FALSE)</f>
        <v>Indigo Osei</v>
      </c>
      <c r="N7850" t="str">
        <f>VLOOKUP(C7850,accounts!$A$2:$F$9615,2,FALSE)</f>
        <v>Wholesale &amp; Distribution</v>
      </c>
      <c r="O7850" t="str">
        <f>VLOOKUP(C7850,accounts!$A$2:$F$9615,3,FALSE)</f>
        <v>$5M-$10M</v>
      </c>
      <c r="P7850" t="str">
        <f>VLOOKUP(C7850,accounts!$A$2:$F$9615,5,FALSE)</f>
        <v>East</v>
      </c>
      <c r="Q7850" t="b">
        <f t="shared" si="124"/>
        <v>1</v>
      </c>
      <c r="R7850" t="e">
        <f>INDEX(removed_duplicate_rows!$A$5:$A$39,MATCH(wins!A7850,removed_duplicate_rows!$A$5:$A$39,0))</f>
        <v>#N/A</v>
      </c>
    </row>
    <row r="7851" spans="1:18" ht="15.75" customHeight="1" x14ac:dyDescent="0.2">
      <c r="A7851" t="s">
        <v>23685</v>
      </c>
      <c r="B7851" t="s">
        <v>23686</v>
      </c>
      <c r="C7851" t="s">
        <v>23687</v>
      </c>
      <c r="D7851" s="10">
        <v>46123</v>
      </c>
      <c r="E7851" t="s">
        <v>19916</v>
      </c>
      <c r="F7851">
        <v>10</v>
      </c>
      <c r="G7851" t="s">
        <v>77</v>
      </c>
      <c r="H7851" t="s">
        <v>177</v>
      </c>
      <c r="I7851" t="s">
        <v>79</v>
      </c>
      <c r="J7851">
        <v>1</v>
      </c>
      <c r="K7851">
        <v>7383</v>
      </c>
      <c r="L7851" t="str">
        <f>IFERROR(INDEX(play_attribution!$B$2:$B$328,MATCH(A7851,play_attribution!$A$2:$A$328,0)),"")</f>
        <v/>
      </c>
      <c r="M7851" t="str">
        <f>VLOOKUP(H7851,seller_roster!$A$2:$B$85,2,FALSE)</f>
        <v>Gray Marsh</v>
      </c>
      <c r="N7851" t="str">
        <f>VLOOKUP(C7851,accounts!$A$2:$F$9615,2,FALSE)</f>
        <v>Healthcare Services</v>
      </c>
      <c r="O7851" t="str">
        <f>VLOOKUP(C7851,accounts!$A$2:$F$9615,3,FALSE)</f>
        <v>$5M-$10M</v>
      </c>
      <c r="P7851" t="str">
        <f>VLOOKUP(C7851,accounts!$A$2:$F$9615,5,FALSE)</f>
        <v>West</v>
      </c>
      <c r="Q7851" t="b">
        <f t="shared" si="124"/>
        <v>1</v>
      </c>
      <c r="R7851" t="e">
        <f>INDEX(removed_duplicate_rows!$A$5:$A$39,MATCH(wins!A7851,removed_duplicate_rows!$A$5:$A$39,0))</f>
        <v>#N/A</v>
      </c>
    </row>
    <row r="7852" spans="1:18" ht="15.75" customHeight="1" x14ac:dyDescent="0.2">
      <c r="A7852" t="s">
        <v>23688</v>
      </c>
      <c r="B7852" t="s">
        <v>23689</v>
      </c>
      <c r="C7852" t="s">
        <v>23690</v>
      </c>
      <c r="D7852" s="10">
        <v>46123</v>
      </c>
      <c r="E7852" t="s">
        <v>19916</v>
      </c>
      <c r="F7852">
        <v>10</v>
      </c>
      <c r="G7852" t="s">
        <v>77</v>
      </c>
      <c r="H7852" t="s">
        <v>866</v>
      </c>
      <c r="I7852" t="s">
        <v>79</v>
      </c>
      <c r="J7852">
        <v>1</v>
      </c>
      <c r="K7852">
        <v>7550</v>
      </c>
      <c r="L7852" t="str">
        <f>IFERROR(INDEX(play_attribution!$B$2:$B$328,MATCH(A7852,play_attribution!$A$2:$A$328,0)),"")</f>
        <v/>
      </c>
      <c r="M7852" t="str">
        <f>VLOOKUP(H7852,seller_roster!$A$2:$B$85,2,FALSE)</f>
        <v>Kira Novak</v>
      </c>
      <c r="N7852" t="str">
        <f>VLOOKUP(C7852,accounts!$A$2:$F$9615,2,FALSE)</f>
        <v>Healthcare Services</v>
      </c>
      <c r="O7852" t="str">
        <f>VLOOKUP(C7852,accounts!$A$2:$F$9615,3,FALSE)</f>
        <v>$1M-$2.5M</v>
      </c>
      <c r="P7852" t="str">
        <f>VLOOKUP(C7852,accounts!$A$2:$F$9615,5,FALSE)</f>
        <v>Central</v>
      </c>
      <c r="Q7852" t="b">
        <f t="shared" si="124"/>
        <v>1</v>
      </c>
      <c r="R7852" t="e">
        <f>INDEX(removed_duplicate_rows!$A$5:$A$39,MATCH(wins!A7852,removed_duplicate_rows!$A$5:$A$39,0))</f>
        <v>#N/A</v>
      </c>
    </row>
    <row r="7853" spans="1:18" ht="15.75" customHeight="1" x14ac:dyDescent="0.2">
      <c r="A7853" t="s">
        <v>23691</v>
      </c>
      <c r="B7853" t="s">
        <v>23692</v>
      </c>
      <c r="C7853" t="s">
        <v>23693</v>
      </c>
      <c r="D7853" s="10">
        <v>46123</v>
      </c>
      <c r="E7853" t="s">
        <v>19916</v>
      </c>
      <c r="F7853">
        <v>10</v>
      </c>
      <c r="G7853" t="s">
        <v>77</v>
      </c>
      <c r="H7853" t="s">
        <v>618</v>
      </c>
      <c r="I7853" t="s">
        <v>79</v>
      </c>
      <c r="J7853">
        <v>1</v>
      </c>
      <c r="K7853">
        <v>8619</v>
      </c>
      <c r="L7853" t="str">
        <f>IFERROR(INDEX(play_attribution!$B$2:$B$328,MATCH(A7853,play_attribution!$A$2:$A$328,0)),"")</f>
        <v/>
      </c>
      <c r="M7853" t="str">
        <f>VLOOKUP(H7853,seller_roster!$A$2:$B$85,2,FALSE)</f>
        <v>Parker Reyes</v>
      </c>
      <c r="N7853" t="str">
        <f>VLOOKUP(C7853,accounts!$A$2:$F$9615,2,FALSE)</f>
        <v>Healthcare Services</v>
      </c>
      <c r="O7853" t="str">
        <f>VLOOKUP(C7853,accounts!$A$2:$F$9615,3,FALSE)</f>
        <v>$5M-$10M</v>
      </c>
      <c r="P7853" t="str">
        <f>VLOOKUP(C7853,accounts!$A$2:$F$9615,5,FALSE)</f>
        <v>Central</v>
      </c>
      <c r="Q7853" t="b">
        <f t="shared" si="124"/>
        <v>1</v>
      </c>
      <c r="R7853" t="e">
        <f>INDEX(removed_duplicate_rows!$A$5:$A$39,MATCH(wins!A7853,removed_duplicate_rows!$A$5:$A$39,0))</f>
        <v>#N/A</v>
      </c>
    </row>
    <row r="7854" spans="1:18" ht="15.75" customHeight="1" x14ac:dyDescent="0.2">
      <c r="A7854" t="s">
        <v>23694</v>
      </c>
      <c r="B7854" t="s">
        <v>23695</v>
      </c>
      <c r="C7854" t="s">
        <v>23696</v>
      </c>
      <c r="D7854" s="10">
        <v>46123</v>
      </c>
      <c r="E7854" t="s">
        <v>19916</v>
      </c>
      <c r="F7854">
        <v>10</v>
      </c>
      <c r="G7854" t="s">
        <v>77</v>
      </c>
      <c r="H7854" t="s">
        <v>83</v>
      </c>
      <c r="I7854" t="s">
        <v>79</v>
      </c>
      <c r="J7854">
        <v>1</v>
      </c>
      <c r="K7854">
        <v>9258</v>
      </c>
      <c r="L7854" t="str">
        <f>IFERROR(INDEX(play_attribution!$B$2:$B$328,MATCH(A7854,play_attribution!$A$2:$A$328,0)),"")</f>
        <v/>
      </c>
      <c r="M7854" t="str">
        <f>VLOOKUP(H7854,seller_roster!$A$2:$B$85,2,FALSE)</f>
        <v>Sage Ruiz</v>
      </c>
      <c r="N7854" t="str">
        <f>VLOOKUP(C7854,accounts!$A$2:$F$9615,2,FALSE)</f>
        <v>Healthcare Services</v>
      </c>
      <c r="O7854" t="str">
        <f>VLOOKUP(C7854,accounts!$A$2:$F$9615,3,FALSE)</f>
        <v>$2.5M-$5M</v>
      </c>
      <c r="P7854" t="str">
        <f>VLOOKUP(C7854,accounts!$A$2:$F$9615,5,FALSE)</f>
        <v>Central</v>
      </c>
      <c r="Q7854" t="b">
        <f t="shared" si="124"/>
        <v>1</v>
      </c>
      <c r="R7854" t="e">
        <f>INDEX(removed_duplicate_rows!$A$5:$A$39,MATCH(wins!A7854,removed_duplicate_rows!$A$5:$A$39,0))</f>
        <v>#N/A</v>
      </c>
    </row>
    <row r="7855" spans="1:18" ht="15.75" customHeight="1" x14ac:dyDescent="0.2">
      <c r="A7855" t="s">
        <v>23697</v>
      </c>
      <c r="B7855" t="s">
        <v>23698</v>
      </c>
      <c r="C7855" t="s">
        <v>23699</v>
      </c>
      <c r="D7855" s="10">
        <v>46123</v>
      </c>
      <c r="E7855" t="s">
        <v>19916</v>
      </c>
      <c r="F7855">
        <v>10</v>
      </c>
      <c r="G7855" t="s">
        <v>77</v>
      </c>
      <c r="H7855" t="s">
        <v>114</v>
      </c>
      <c r="I7855" t="s">
        <v>79</v>
      </c>
      <c r="J7855">
        <v>1</v>
      </c>
      <c r="K7855">
        <v>8940</v>
      </c>
      <c r="L7855" t="str">
        <f>IFERROR(INDEX(play_attribution!$B$2:$B$328,MATCH(A7855,play_attribution!$A$2:$A$328,0)),"")</f>
        <v/>
      </c>
      <c r="M7855" t="str">
        <f>VLOOKUP(H7855,seller_roster!$A$2:$B$85,2,FALSE)</f>
        <v>Ray Reyes</v>
      </c>
      <c r="N7855" t="str">
        <f>VLOOKUP(C7855,accounts!$A$2:$F$9615,2,FALSE)</f>
        <v>Professional Services</v>
      </c>
      <c r="O7855" t="str">
        <f>VLOOKUP(C7855,accounts!$A$2:$F$9615,3,FALSE)</f>
        <v>$1M-$2.5M</v>
      </c>
      <c r="P7855" t="str">
        <f>VLOOKUP(C7855,accounts!$A$2:$F$9615,5,FALSE)</f>
        <v>East</v>
      </c>
      <c r="Q7855" t="b">
        <f t="shared" si="124"/>
        <v>1</v>
      </c>
      <c r="R7855" t="e">
        <f>INDEX(removed_duplicate_rows!$A$5:$A$39,MATCH(wins!A7855,removed_duplicate_rows!$A$5:$A$39,0))</f>
        <v>#N/A</v>
      </c>
    </row>
    <row r="7856" spans="1:18" ht="15.75" customHeight="1" x14ac:dyDescent="0.2">
      <c r="A7856" t="s">
        <v>23700</v>
      </c>
      <c r="B7856" t="s">
        <v>23701</v>
      </c>
      <c r="C7856" t="s">
        <v>23702</v>
      </c>
      <c r="D7856" s="10">
        <v>46123</v>
      </c>
      <c r="E7856" t="s">
        <v>19916</v>
      </c>
      <c r="F7856">
        <v>10</v>
      </c>
      <c r="G7856" t="s">
        <v>77</v>
      </c>
      <c r="H7856" t="s">
        <v>266</v>
      </c>
      <c r="I7856" t="s">
        <v>79</v>
      </c>
      <c r="J7856">
        <v>1</v>
      </c>
      <c r="K7856">
        <v>9602</v>
      </c>
      <c r="L7856" t="str">
        <f>IFERROR(INDEX(play_attribution!$B$2:$B$328,MATCH(A7856,play_attribution!$A$2:$A$328,0)),"")</f>
        <v/>
      </c>
      <c r="M7856" t="str">
        <f>VLOOKUP(H7856,seller_roster!$A$2:$B$85,2,FALSE)</f>
        <v>Dakota Vega</v>
      </c>
      <c r="N7856" t="str">
        <f>VLOOKUP(C7856,accounts!$A$2:$F$9615,2,FALSE)</f>
        <v>Hospitality Group</v>
      </c>
      <c r="O7856" t="str">
        <f>VLOOKUP(C7856,accounts!$A$2:$F$9615,3,FALSE)</f>
        <v>$2.5M-$5M</v>
      </c>
      <c r="P7856" t="str">
        <f>VLOOKUP(C7856,accounts!$A$2:$F$9615,5,FALSE)</f>
        <v>East</v>
      </c>
      <c r="Q7856" t="b">
        <f t="shared" si="124"/>
        <v>1</v>
      </c>
      <c r="R7856" t="e">
        <f>INDEX(removed_duplicate_rows!$A$5:$A$39,MATCH(wins!A7856,removed_duplicate_rows!$A$5:$A$39,0))</f>
        <v>#N/A</v>
      </c>
    </row>
    <row r="7857" spans="1:18" ht="15.75" customHeight="1" x14ac:dyDescent="0.2">
      <c r="A7857" t="s">
        <v>23703</v>
      </c>
      <c r="B7857" t="s">
        <v>23704</v>
      </c>
      <c r="C7857" t="s">
        <v>23705</v>
      </c>
      <c r="D7857" s="10">
        <v>46123</v>
      </c>
      <c r="E7857" t="s">
        <v>19916</v>
      </c>
      <c r="F7857">
        <v>10</v>
      </c>
      <c r="G7857" t="s">
        <v>77</v>
      </c>
      <c r="H7857" t="s">
        <v>155</v>
      </c>
      <c r="I7857" t="s">
        <v>55</v>
      </c>
      <c r="J7857">
        <v>1</v>
      </c>
      <c r="K7857">
        <v>10231</v>
      </c>
      <c r="L7857" t="str">
        <f>IFERROR(INDEX(play_attribution!$B$2:$B$328,MATCH(A7857,play_attribution!$A$2:$A$328,0)),"")</f>
        <v/>
      </c>
      <c r="M7857" t="str">
        <f>VLOOKUP(H7857,seller_roster!$A$2:$B$85,2,FALSE)</f>
        <v>Indigo Osei</v>
      </c>
      <c r="N7857" t="str">
        <f>VLOOKUP(C7857,accounts!$A$2:$F$9615,2,FALSE)</f>
        <v>Healthcare Services</v>
      </c>
      <c r="O7857" t="str">
        <f>VLOOKUP(C7857,accounts!$A$2:$F$9615,3,FALSE)</f>
        <v>$2.5M-$5M</v>
      </c>
      <c r="P7857" t="str">
        <f>VLOOKUP(C7857,accounts!$A$2:$F$9615,5,FALSE)</f>
        <v>Central</v>
      </c>
      <c r="Q7857" t="b">
        <f t="shared" si="124"/>
        <v>1</v>
      </c>
      <c r="R7857" t="e">
        <f>INDEX(removed_duplicate_rows!$A$5:$A$39,MATCH(wins!A7857,removed_duplicate_rows!$A$5:$A$39,0))</f>
        <v>#N/A</v>
      </c>
    </row>
    <row r="7858" spans="1:18" ht="15.75" customHeight="1" x14ac:dyDescent="0.2">
      <c r="A7858" t="s">
        <v>23706</v>
      </c>
      <c r="B7858" t="s">
        <v>23707</v>
      </c>
      <c r="C7858" t="s">
        <v>23708</v>
      </c>
      <c r="D7858" s="10">
        <v>46123</v>
      </c>
      <c r="E7858" t="s">
        <v>19916</v>
      </c>
      <c r="F7858">
        <v>10</v>
      </c>
      <c r="G7858" t="s">
        <v>77</v>
      </c>
      <c r="H7858" t="s">
        <v>151</v>
      </c>
      <c r="I7858" t="s">
        <v>79</v>
      </c>
      <c r="J7858">
        <v>1</v>
      </c>
      <c r="K7858">
        <v>5303</v>
      </c>
      <c r="L7858" t="str">
        <f>IFERROR(INDEX(play_attribution!$B$2:$B$328,MATCH(A7858,play_attribution!$A$2:$A$328,0)),"")</f>
        <v/>
      </c>
      <c r="M7858" t="str">
        <f>VLOOKUP(H7858,seller_roster!$A$2:$B$85,2,FALSE)</f>
        <v>Marley Lindqvist</v>
      </c>
      <c r="N7858" t="str">
        <f>VLOOKUP(C7858,accounts!$A$2:$F$9615,2,FALSE)</f>
        <v>Construction</v>
      </c>
      <c r="O7858" t="str">
        <f>VLOOKUP(C7858,accounts!$A$2:$F$9615,3,FALSE)</f>
        <v>$2.5M-$5M</v>
      </c>
      <c r="P7858" t="str">
        <f>VLOOKUP(C7858,accounts!$A$2:$F$9615,5,FALSE)</f>
        <v>West</v>
      </c>
      <c r="Q7858" t="b">
        <f t="shared" si="124"/>
        <v>1</v>
      </c>
      <c r="R7858" t="e">
        <f>INDEX(removed_duplicate_rows!$A$5:$A$39,MATCH(wins!A7858,removed_duplicate_rows!$A$5:$A$39,0))</f>
        <v>#N/A</v>
      </c>
    </row>
    <row r="7859" spans="1:18" ht="15.75" customHeight="1" x14ac:dyDescent="0.2">
      <c r="A7859" t="s">
        <v>23709</v>
      </c>
      <c r="B7859" t="s">
        <v>23710</v>
      </c>
      <c r="C7859" t="s">
        <v>23711</v>
      </c>
      <c r="D7859" s="10">
        <v>46123</v>
      </c>
      <c r="E7859" t="s">
        <v>19916</v>
      </c>
      <c r="F7859">
        <v>10</v>
      </c>
      <c r="G7859" t="s">
        <v>77</v>
      </c>
      <c r="H7859" t="s">
        <v>91</v>
      </c>
      <c r="I7859" t="s">
        <v>79</v>
      </c>
      <c r="J7859">
        <v>1</v>
      </c>
      <c r="K7859">
        <v>4380</v>
      </c>
      <c r="L7859" t="str">
        <f>IFERROR(INDEX(play_attribution!$B$2:$B$328,MATCH(A7859,play_attribution!$A$2:$A$328,0)),"")</f>
        <v/>
      </c>
      <c r="M7859" t="str">
        <f>VLOOKUP(H7859,seller_roster!$A$2:$B$85,2,FALSE)</f>
        <v>Kira Sorensen</v>
      </c>
      <c r="N7859" t="str">
        <f>VLOOKUP(C7859,accounts!$A$2:$F$9615,2,FALSE)</f>
        <v>Professional Services</v>
      </c>
      <c r="O7859" t="str">
        <f>VLOOKUP(C7859,accounts!$A$2:$F$9615,3,FALSE)</f>
        <v>$2.5M-$5M</v>
      </c>
      <c r="P7859" t="str">
        <f>VLOOKUP(C7859,accounts!$A$2:$F$9615,5,FALSE)</f>
        <v>West</v>
      </c>
      <c r="Q7859" t="b">
        <f t="shared" si="124"/>
        <v>1</v>
      </c>
      <c r="R7859" t="e">
        <f>INDEX(removed_duplicate_rows!$A$5:$A$39,MATCH(wins!A7859,removed_duplicate_rows!$A$5:$A$39,0))</f>
        <v>#N/A</v>
      </c>
    </row>
    <row r="7860" spans="1:18" ht="15.75" customHeight="1" x14ac:dyDescent="0.2">
      <c r="A7860" t="s">
        <v>23712</v>
      </c>
      <c r="B7860" t="s">
        <v>23713</v>
      </c>
      <c r="C7860" t="s">
        <v>23714</v>
      </c>
      <c r="D7860" s="10">
        <v>46123</v>
      </c>
      <c r="E7860" t="s">
        <v>19916</v>
      </c>
      <c r="F7860">
        <v>10</v>
      </c>
      <c r="G7860" t="s">
        <v>77</v>
      </c>
      <c r="H7860" t="s">
        <v>177</v>
      </c>
      <c r="I7860" t="s">
        <v>55</v>
      </c>
      <c r="J7860">
        <v>1</v>
      </c>
      <c r="K7860">
        <v>11976</v>
      </c>
      <c r="L7860" t="str">
        <f>IFERROR(INDEX(play_attribution!$B$2:$B$328,MATCH(A7860,play_attribution!$A$2:$A$328,0)),"")</f>
        <v/>
      </c>
      <c r="M7860" t="str">
        <f>VLOOKUP(H7860,seller_roster!$A$2:$B$85,2,FALSE)</f>
        <v>Gray Marsh</v>
      </c>
      <c r="N7860" t="str">
        <f>VLOOKUP(C7860,accounts!$A$2:$F$9615,2,FALSE)</f>
        <v>Manufacturing</v>
      </c>
      <c r="O7860" t="str">
        <f>VLOOKUP(C7860,accounts!$A$2:$F$9615,3,FALSE)</f>
        <v>$5M-$10M</v>
      </c>
      <c r="P7860" t="str">
        <f>VLOOKUP(C7860,accounts!$A$2:$F$9615,5,FALSE)</f>
        <v>East</v>
      </c>
      <c r="Q7860" t="b">
        <f t="shared" si="124"/>
        <v>1</v>
      </c>
      <c r="R7860" t="e">
        <f>INDEX(removed_duplicate_rows!$A$5:$A$39,MATCH(wins!A7860,removed_duplicate_rows!$A$5:$A$39,0))</f>
        <v>#N/A</v>
      </c>
    </row>
    <row r="7861" spans="1:18" ht="15.75" customHeight="1" x14ac:dyDescent="0.2">
      <c r="A7861" t="s">
        <v>23715</v>
      </c>
      <c r="B7861" t="s">
        <v>23716</v>
      </c>
      <c r="C7861" t="s">
        <v>23717</v>
      </c>
      <c r="D7861" s="10">
        <v>46123</v>
      </c>
      <c r="E7861" t="s">
        <v>19916</v>
      </c>
      <c r="F7861">
        <v>10</v>
      </c>
      <c r="G7861" t="s">
        <v>77</v>
      </c>
      <c r="H7861" t="s">
        <v>173</v>
      </c>
      <c r="I7861" t="s">
        <v>55</v>
      </c>
      <c r="J7861">
        <v>1</v>
      </c>
      <c r="K7861">
        <v>8301</v>
      </c>
      <c r="L7861" t="str">
        <f>IFERROR(INDEX(play_attribution!$B$2:$B$328,MATCH(A7861,play_attribution!$A$2:$A$328,0)),"")</f>
        <v/>
      </c>
      <c r="M7861" t="str">
        <f>VLOOKUP(H7861,seller_roster!$A$2:$B$85,2,FALSE)</f>
        <v>Pia Reyes</v>
      </c>
      <c r="N7861" t="str">
        <f>VLOOKUP(C7861,accounts!$A$2:$F$9615,2,FALSE)</f>
        <v>Retail Multi-Location</v>
      </c>
      <c r="O7861" t="str">
        <f>VLOOKUP(C7861,accounts!$A$2:$F$9615,3,FALSE)</f>
        <v>$2.5M-$5M</v>
      </c>
      <c r="P7861" t="str">
        <f>VLOOKUP(C7861,accounts!$A$2:$F$9615,5,FALSE)</f>
        <v>West</v>
      </c>
      <c r="Q7861" t="b">
        <f t="shared" si="124"/>
        <v>1</v>
      </c>
      <c r="R7861" t="e">
        <f>INDEX(removed_duplicate_rows!$A$5:$A$39,MATCH(wins!A7861,removed_duplicate_rows!$A$5:$A$39,0))</f>
        <v>#N/A</v>
      </c>
    </row>
    <row r="7862" spans="1:18" ht="15.75" customHeight="1" x14ac:dyDescent="0.2">
      <c r="A7862" t="s">
        <v>23718</v>
      </c>
      <c r="B7862" t="s">
        <v>23719</v>
      </c>
      <c r="C7862" t="s">
        <v>23720</v>
      </c>
      <c r="D7862" s="10">
        <v>46123</v>
      </c>
      <c r="E7862" t="s">
        <v>19916</v>
      </c>
      <c r="F7862">
        <v>10</v>
      </c>
      <c r="G7862" t="s">
        <v>77</v>
      </c>
      <c r="H7862" t="s">
        <v>133</v>
      </c>
      <c r="I7862" t="s">
        <v>79</v>
      </c>
      <c r="J7862">
        <v>1</v>
      </c>
      <c r="K7862">
        <v>4824</v>
      </c>
      <c r="L7862" t="str">
        <f>IFERROR(INDEX(play_attribution!$B$2:$B$328,MATCH(A7862,play_attribution!$A$2:$A$328,0)),"")</f>
        <v/>
      </c>
      <c r="M7862" t="str">
        <f>VLOOKUP(H7862,seller_roster!$A$2:$B$85,2,FALSE)</f>
        <v>Devon Tran</v>
      </c>
      <c r="N7862" t="str">
        <f>VLOOKUP(C7862,accounts!$A$2:$F$9615,2,FALSE)</f>
        <v>Professional Services</v>
      </c>
      <c r="O7862" t="str">
        <f>VLOOKUP(C7862,accounts!$A$2:$F$9615,3,FALSE)</f>
        <v>$5M-$10M</v>
      </c>
      <c r="P7862" t="str">
        <f>VLOOKUP(C7862,accounts!$A$2:$F$9615,5,FALSE)</f>
        <v>West</v>
      </c>
      <c r="Q7862" t="b">
        <f t="shared" si="124"/>
        <v>1</v>
      </c>
      <c r="R7862" t="e">
        <f>INDEX(removed_duplicate_rows!$A$5:$A$39,MATCH(wins!A7862,removed_duplicate_rows!$A$5:$A$39,0))</f>
        <v>#N/A</v>
      </c>
    </row>
    <row r="7863" spans="1:18" ht="15.75" customHeight="1" x14ac:dyDescent="0.2">
      <c r="A7863" t="s">
        <v>23721</v>
      </c>
      <c r="B7863" t="s">
        <v>23722</v>
      </c>
      <c r="C7863" t="s">
        <v>23723</v>
      </c>
      <c r="D7863" s="10">
        <v>46123</v>
      </c>
      <c r="E7863" t="s">
        <v>19916</v>
      </c>
      <c r="F7863">
        <v>10</v>
      </c>
      <c r="G7863" t="s">
        <v>77</v>
      </c>
      <c r="H7863" t="s">
        <v>266</v>
      </c>
      <c r="I7863" t="s">
        <v>79</v>
      </c>
      <c r="J7863">
        <v>1</v>
      </c>
      <c r="K7863">
        <v>6142</v>
      </c>
      <c r="L7863" t="str">
        <f>IFERROR(INDEX(play_attribution!$B$2:$B$328,MATCH(A7863,play_attribution!$A$2:$A$328,0)),"")</f>
        <v/>
      </c>
      <c r="M7863" t="str">
        <f>VLOOKUP(H7863,seller_roster!$A$2:$B$85,2,FALSE)</f>
        <v>Dakota Vega</v>
      </c>
      <c r="N7863" t="str">
        <f>VLOOKUP(C7863,accounts!$A$2:$F$9615,2,FALSE)</f>
        <v>Healthcare Services</v>
      </c>
      <c r="O7863" t="str">
        <f>VLOOKUP(C7863,accounts!$A$2:$F$9615,3,FALSE)</f>
        <v>$5M-$10M</v>
      </c>
      <c r="P7863" t="str">
        <f>VLOOKUP(C7863,accounts!$A$2:$F$9615,5,FALSE)</f>
        <v>East</v>
      </c>
      <c r="Q7863" t="b">
        <f t="shared" si="124"/>
        <v>1</v>
      </c>
      <c r="R7863" t="e">
        <f>INDEX(removed_duplicate_rows!$A$5:$A$39,MATCH(wins!A7863,removed_duplicate_rows!$A$5:$A$39,0))</f>
        <v>#N/A</v>
      </c>
    </row>
    <row r="7864" spans="1:18" ht="15.75" customHeight="1" x14ac:dyDescent="0.2">
      <c r="A7864" t="s">
        <v>23724</v>
      </c>
      <c r="B7864" t="s">
        <v>23725</v>
      </c>
      <c r="C7864" t="s">
        <v>23726</v>
      </c>
      <c r="D7864" s="10">
        <v>46123</v>
      </c>
      <c r="E7864" t="s">
        <v>19916</v>
      </c>
      <c r="F7864">
        <v>10</v>
      </c>
      <c r="G7864" t="s">
        <v>77</v>
      </c>
      <c r="H7864" t="s">
        <v>103</v>
      </c>
      <c r="I7864" t="s">
        <v>79</v>
      </c>
      <c r="J7864">
        <v>1</v>
      </c>
      <c r="K7864">
        <v>9786</v>
      </c>
      <c r="L7864" t="str">
        <f>IFERROR(INDEX(play_attribution!$B$2:$B$328,MATCH(A7864,play_attribution!$A$2:$A$328,0)),"")</f>
        <v/>
      </c>
      <c r="M7864" t="str">
        <f>VLOOKUP(H7864,seller_roster!$A$2:$B$85,2,FALSE)</f>
        <v>Jax Reyes</v>
      </c>
      <c r="N7864" t="str">
        <f>VLOOKUP(C7864,accounts!$A$2:$F$9615,2,FALSE)</f>
        <v>Construction</v>
      </c>
      <c r="O7864" t="str">
        <f>VLOOKUP(C7864,accounts!$A$2:$F$9615,3,FALSE)</f>
        <v>$2.5M-$5M</v>
      </c>
      <c r="P7864" t="str">
        <f>VLOOKUP(C7864,accounts!$A$2:$F$9615,5,FALSE)</f>
        <v>East</v>
      </c>
      <c r="Q7864" t="b">
        <f t="shared" si="124"/>
        <v>1</v>
      </c>
      <c r="R7864" t="e">
        <f>INDEX(removed_duplicate_rows!$A$5:$A$39,MATCH(wins!A7864,removed_duplicate_rows!$A$5:$A$39,0))</f>
        <v>#N/A</v>
      </c>
    </row>
    <row r="7865" spans="1:18" ht="15.75" customHeight="1" x14ac:dyDescent="0.2">
      <c r="A7865" t="s">
        <v>23727</v>
      </c>
      <c r="B7865" t="s">
        <v>23728</v>
      </c>
      <c r="C7865" t="s">
        <v>23729</v>
      </c>
      <c r="D7865" s="10">
        <v>46123</v>
      </c>
      <c r="E7865" t="s">
        <v>19916</v>
      </c>
      <c r="F7865">
        <v>10</v>
      </c>
      <c r="G7865" t="s">
        <v>77</v>
      </c>
      <c r="H7865" t="s">
        <v>133</v>
      </c>
      <c r="I7865" t="s">
        <v>79</v>
      </c>
      <c r="J7865">
        <v>1</v>
      </c>
      <c r="K7865">
        <v>5416</v>
      </c>
      <c r="L7865" t="str">
        <f>IFERROR(INDEX(play_attribution!$B$2:$B$328,MATCH(A7865,play_attribution!$A$2:$A$328,0)),"")</f>
        <v/>
      </c>
      <c r="M7865" t="str">
        <f>VLOOKUP(H7865,seller_roster!$A$2:$B$85,2,FALSE)</f>
        <v>Devon Tran</v>
      </c>
      <c r="N7865" t="str">
        <f>VLOOKUP(C7865,accounts!$A$2:$F$9615,2,FALSE)</f>
        <v>Retail Multi-Location</v>
      </c>
      <c r="O7865" t="str">
        <f>VLOOKUP(C7865,accounts!$A$2:$F$9615,3,FALSE)</f>
        <v>$2.5M-$5M</v>
      </c>
      <c r="P7865" t="str">
        <f>VLOOKUP(C7865,accounts!$A$2:$F$9615,5,FALSE)</f>
        <v>East</v>
      </c>
      <c r="Q7865" t="b">
        <f t="shared" si="124"/>
        <v>1</v>
      </c>
      <c r="R7865" t="e">
        <f>INDEX(removed_duplicate_rows!$A$5:$A$39,MATCH(wins!A7865,removed_duplicate_rows!$A$5:$A$39,0))</f>
        <v>#N/A</v>
      </c>
    </row>
    <row r="7866" spans="1:18" ht="15.75" customHeight="1" x14ac:dyDescent="0.2">
      <c r="A7866" t="s">
        <v>23730</v>
      </c>
      <c r="B7866" t="s">
        <v>23731</v>
      </c>
      <c r="C7866" t="s">
        <v>23732</v>
      </c>
      <c r="D7866" s="10">
        <v>46123</v>
      </c>
      <c r="E7866" t="s">
        <v>19916</v>
      </c>
      <c r="F7866">
        <v>10</v>
      </c>
      <c r="G7866" t="s">
        <v>77</v>
      </c>
      <c r="H7866" t="s">
        <v>107</v>
      </c>
      <c r="I7866" t="s">
        <v>55</v>
      </c>
      <c r="J7866">
        <v>1</v>
      </c>
      <c r="K7866">
        <v>8792</v>
      </c>
      <c r="L7866" t="str">
        <f>IFERROR(INDEX(play_attribution!$B$2:$B$328,MATCH(A7866,play_attribution!$A$2:$A$328,0)),"")</f>
        <v/>
      </c>
      <c r="M7866" t="str">
        <f>VLOOKUP(H7866,seller_roster!$A$2:$B$85,2,FALSE)</f>
        <v>Skyler Doyle</v>
      </c>
      <c r="N7866" t="str">
        <f>VLOOKUP(C7866,accounts!$A$2:$F$9615,2,FALSE)</f>
        <v>Manufacturing</v>
      </c>
      <c r="O7866" t="str">
        <f>VLOOKUP(C7866,accounts!$A$2:$F$9615,3,FALSE)</f>
        <v>$2.5M-$5M</v>
      </c>
      <c r="P7866" t="str">
        <f>VLOOKUP(C7866,accounts!$A$2:$F$9615,5,FALSE)</f>
        <v>West</v>
      </c>
      <c r="Q7866" t="b">
        <f t="shared" si="124"/>
        <v>1</v>
      </c>
      <c r="R7866" t="e">
        <f>INDEX(removed_duplicate_rows!$A$5:$A$39,MATCH(wins!A7866,removed_duplicate_rows!$A$5:$A$39,0))</f>
        <v>#N/A</v>
      </c>
    </row>
    <row r="7867" spans="1:18" ht="15.75" customHeight="1" x14ac:dyDescent="0.2">
      <c r="A7867" t="s">
        <v>23733</v>
      </c>
      <c r="B7867" t="s">
        <v>23734</v>
      </c>
      <c r="C7867" t="s">
        <v>23735</v>
      </c>
      <c r="D7867" s="10">
        <v>46123</v>
      </c>
      <c r="E7867" t="s">
        <v>19916</v>
      </c>
      <c r="F7867">
        <v>10</v>
      </c>
      <c r="G7867" t="s">
        <v>77</v>
      </c>
      <c r="H7867" t="s">
        <v>133</v>
      </c>
      <c r="I7867" t="s">
        <v>79</v>
      </c>
      <c r="J7867">
        <v>1</v>
      </c>
      <c r="K7867">
        <v>6933</v>
      </c>
      <c r="L7867" t="str">
        <f>IFERROR(INDEX(play_attribution!$B$2:$B$328,MATCH(A7867,play_attribution!$A$2:$A$328,0)),"")</f>
        <v/>
      </c>
      <c r="M7867" t="str">
        <f>VLOOKUP(H7867,seller_roster!$A$2:$B$85,2,FALSE)</f>
        <v>Devon Tran</v>
      </c>
      <c r="N7867" t="str">
        <f>VLOOKUP(C7867,accounts!$A$2:$F$9615,2,FALSE)</f>
        <v>Healthcare Services</v>
      </c>
      <c r="O7867" t="str">
        <f>VLOOKUP(C7867,accounts!$A$2:$F$9615,3,FALSE)</f>
        <v>$5M-$10M</v>
      </c>
      <c r="P7867" t="str">
        <f>VLOOKUP(C7867,accounts!$A$2:$F$9615,5,FALSE)</f>
        <v>Central</v>
      </c>
      <c r="Q7867" t="b">
        <f t="shared" si="124"/>
        <v>1</v>
      </c>
      <c r="R7867" t="e">
        <f>INDEX(removed_duplicate_rows!$A$5:$A$39,MATCH(wins!A7867,removed_duplicate_rows!$A$5:$A$39,0))</f>
        <v>#N/A</v>
      </c>
    </row>
    <row r="7868" spans="1:18" ht="15.75" customHeight="1" x14ac:dyDescent="0.2">
      <c r="A7868" t="s">
        <v>23736</v>
      </c>
      <c r="B7868" t="s">
        <v>23737</v>
      </c>
      <c r="C7868" t="s">
        <v>23738</v>
      </c>
      <c r="D7868" s="10">
        <v>46123</v>
      </c>
      <c r="E7868" t="s">
        <v>19916</v>
      </c>
      <c r="F7868">
        <v>10</v>
      </c>
      <c r="G7868" t="s">
        <v>77</v>
      </c>
      <c r="H7868" t="s">
        <v>159</v>
      </c>
      <c r="I7868" t="s">
        <v>55</v>
      </c>
      <c r="J7868">
        <v>1</v>
      </c>
      <c r="K7868">
        <v>9729</v>
      </c>
      <c r="L7868" t="str">
        <f>IFERROR(INDEX(play_attribution!$B$2:$B$328,MATCH(A7868,play_attribution!$A$2:$A$328,0)),"")</f>
        <v/>
      </c>
      <c r="M7868" t="str">
        <f>VLOOKUP(H7868,seller_roster!$A$2:$B$85,2,FALSE)</f>
        <v>Kai Bianchi</v>
      </c>
      <c r="N7868" t="str">
        <f>VLOOKUP(C7868,accounts!$A$2:$F$9615,2,FALSE)</f>
        <v>Healthcare Services</v>
      </c>
      <c r="O7868" t="str">
        <f>VLOOKUP(C7868,accounts!$A$2:$F$9615,3,FALSE)</f>
        <v>$2.5M-$5M</v>
      </c>
      <c r="P7868" t="str">
        <f>VLOOKUP(C7868,accounts!$A$2:$F$9615,5,FALSE)</f>
        <v>East</v>
      </c>
      <c r="Q7868" t="b">
        <f t="shared" si="124"/>
        <v>1</v>
      </c>
      <c r="R7868" t="e">
        <f>INDEX(removed_duplicate_rows!$A$5:$A$39,MATCH(wins!A7868,removed_duplicate_rows!$A$5:$A$39,0))</f>
        <v>#N/A</v>
      </c>
    </row>
    <row r="7869" spans="1:18" ht="15.75" customHeight="1" x14ac:dyDescent="0.2">
      <c r="A7869" t="s">
        <v>23739</v>
      </c>
      <c r="B7869" t="s">
        <v>23740</v>
      </c>
      <c r="C7869" t="s">
        <v>23741</v>
      </c>
      <c r="D7869" s="10">
        <v>46123</v>
      </c>
      <c r="E7869" t="s">
        <v>19916</v>
      </c>
      <c r="F7869">
        <v>10</v>
      </c>
      <c r="G7869" t="s">
        <v>77</v>
      </c>
      <c r="H7869" t="s">
        <v>129</v>
      </c>
      <c r="I7869" t="s">
        <v>79</v>
      </c>
      <c r="J7869">
        <v>1</v>
      </c>
      <c r="K7869">
        <v>9619</v>
      </c>
      <c r="L7869" t="str">
        <f>IFERROR(INDEX(play_attribution!$B$2:$B$328,MATCH(A7869,play_attribution!$A$2:$A$328,0)),"")</f>
        <v/>
      </c>
      <c r="M7869" t="str">
        <f>VLOOKUP(H7869,seller_roster!$A$2:$B$85,2,FALSE)</f>
        <v>Gray Vega</v>
      </c>
      <c r="N7869" t="str">
        <f>VLOOKUP(C7869,accounts!$A$2:$F$9615,2,FALSE)</f>
        <v>Healthcare Services</v>
      </c>
      <c r="O7869" t="str">
        <f>VLOOKUP(C7869,accounts!$A$2:$F$9615,3,FALSE)</f>
        <v>$2.5M-$5M</v>
      </c>
      <c r="P7869" t="str">
        <f>VLOOKUP(C7869,accounts!$A$2:$F$9615,5,FALSE)</f>
        <v>East</v>
      </c>
      <c r="Q7869" t="b">
        <f t="shared" si="124"/>
        <v>1</v>
      </c>
      <c r="R7869" t="e">
        <f>INDEX(removed_duplicate_rows!$A$5:$A$39,MATCH(wins!A7869,removed_duplicate_rows!$A$5:$A$39,0))</f>
        <v>#N/A</v>
      </c>
    </row>
    <row r="7870" spans="1:18" ht="15.75" customHeight="1" x14ac:dyDescent="0.2">
      <c r="A7870" t="s">
        <v>23742</v>
      </c>
      <c r="B7870" t="s">
        <v>23743</v>
      </c>
      <c r="C7870" t="s">
        <v>23744</v>
      </c>
      <c r="D7870" s="10">
        <v>46123</v>
      </c>
      <c r="E7870" t="s">
        <v>19916</v>
      </c>
      <c r="F7870">
        <v>10</v>
      </c>
      <c r="G7870" t="s">
        <v>77</v>
      </c>
      <c r="H7870" t="s">
        <v>114</v>
      </c>
      <c r="I7870" t="s">
        <v>55</v>
      </c>
      <c r="J7870">
        <v>1</v>
      </c>
      <c r="K7870">
        <v>4989</v>
      </c>
      <c r="L7870" t="str">
        <f>IFERROR(INDEX(play_attribution!$B$2:$B$328,MATCH(A7870,play_attribution!$A$2:$A$328,0)),"")</f>
        <v/>
      </c>
      <c r="M7870" t="str">
        <f>VLOOKUP(H7870,seller_roster!$A$2:$B$85,2,FALSE)</f>
        <v>Ray Reyes</v>
      </c>
      <c r="N7870" t="str">
        <f>VLOOKUP(C7870,accounts!$A$2:$F$9615,2,FALSE)</f>
        <v>Field Services</v>
      </c>
      <c r="O7870" t="str">
        <f>VLOOKUP(C7870,accounts!$A$2:$F$9615,3,FALSE)</f>
        <v>$2.5M-$5M</v>
      </c>
      <c r="P7870" t="str">
        <f>VLOOKUP(C7870,accounts!$A$2:$F$9615,5,FALSE)</f>
        <v>East</v>
      </c>
      <c r="Q7870" t="b">
        <f t="shared" si="124"/>
        <v>1</v>
      </c>
      <c r="R7870" t="e">
        <f>INDEX(removed_duplicate_rows!$A$5:$A$39,MATCH(wins!A7870,removed_duplicate_rows!$A$5:$A$39,0))</f>
        <v>#N/A</v>
      </c>
    </row>
    <row r="7871" spans="1:18" ht="15.75" customHeight="1" x14ac:dyDescent="0.2">
      <c r="A7871" t="s">
        <v>23745</v>
      </c>
      <c r="B7871" t="s">
        <v>23746</v>
      </c>
      <c r="C7871" t="s">
        <v>23747</v>
      </c>
      <c r="D7871" s="10">
        <v>46123</v>
      </c>
      <c r="E7871" t="s">
        <v>19916</v>
      </c>
      <c r="F7871">
        <v>10</v>
      </c>
      <c r="G7871" t="s">
        <v>77</v>
      </c>
      <c r="H7871" t="s">
        <v>99</v>
      </c>
      <c r="I7871" t="s">
        <v>79</v>
      </c>
      <c r="J7871">
        <v>1</v>
      </c>
      <c r="K7871">
        <v>5587</v>
      </c>
      <c r="L7871" t="str">
        <f>IFERROR(INDEX(play_attribution!$B$2:$B$328,MATCH(A7871,play_attribution!$A$2:$A$328,0)),"")</f>
        <v/>
      </c>
      <c r="M7871" t="str">
        <f>VLOOKUP(H7871,seller_roster!$A$2:$B$85,2,FALSE)</f>
        <v>Shiloh Sorensen</v>
      </c>
      <c r="N7871" t="str">
        <f>VLOOKUP(C7871,accounts!$A$2:$F$9615,2,FALSE)</f>
        <v>Manufacturing</v>
      </c>
      <c r="O7871" t="str">
        <f>VLOOKUP(C7871,accounts!$A$2:$F$9615,3,FALSE)</f>
        <v>$2.5M-$5M</v>
      </c>
      <c r="P7871" t="str">
        <f>VLOOKUP(C7871,accounts!$A$2:$F$9615,5,FALSE)</f>
        <v>West</v>
      </c>
      <c r="Q7871" t="b">
        <f t="shared" si="124"/>
        <v>1</v>
      </c>
      <c r="R7871" t="e">
        <f>INDEX(removed_duplicate_rows!$A$5:$A$39,MATCH(wins!A7871,removed_duplicate_rows!$A$5:$A$39,0))</f>
        <v>#N/A</v>
      </c>
    </row>
    <row r="7872" spans="1:18" ht="15.75" customHeight="1" x14ac:dyDescent="0.2">
      <c r="A7872" t="s">
        <v>23748</v>
      </c>
      <c r="B7872" t="s">
        <v>23749</v>
      </c>
      <c r="C7872" t="s">
        <v>23750</v>
      </c>
      <c r="D7872" s="10">
        <v>46123</v>
      </c>
      <c r="E7872" t="s">
        <v>19916</v>
      </c>
      <c r="F7872">
        <v>10</v>
      </c>
      <c r="G7872" t="s">
        <v>77</v>
      </c>
      <c r="H7872" t="s">
        <v>151</v>
      </c>
      <c r="I7872" t="s">
        <v>79</v>
      </c>
      <c r="J7872">
        <v>1</v>
      </c>
      <c r="K7872">
        <v>6751</v>
      </c>
      <c r="L7872" t="str">
        <f>IFERROR(INDEX(play_attribution!$B$2:$B$328,MATCH(A7872,play_attribution!$A$2:$A$328,0)),"")</f>
        <v/>
      </c>
      <c r="M7872" t="str">
        <f>VLOOKUP(H7872,seller_roster!$A$2:$B$85,2,FALSE)</f>
        <v>Marley Lindqvist</v>
      </c>
      <c r="N7872" t="str">
        <f>VLOOKUP(C7872,accounts!$A$2:$F$9615,2,FALSE)</f>
        <v>Wholesale &amp; Distribution</v>
      </c>
      <c r="O7872" t="str">
        <f>VLOOKUP(C7872,accounts!$A$2:$F$9615,3,FALSE)</f>
        <v>&lt;$1M</v>
      </c>
      <c r="P7872" t="str">
        <f>VLOOKUP(C7872,accounts!$A$2:$F$9615,5,FALSE)</f>
        <v>Central</v>
      </c>
      <c r="Q7872" t="b">
        <f t="shared" si="124"/>
        <v>1</v>
      </c>
      <c r="R7872" t="e">
        <f>INDEX(removed_duplicate_rows!$A$5:$A$39,MATCH(wins!A7872,removed_duplicate_rows!$A$5:$A$39,0))</f>
        <v>#N/A</v>
      </c>
    </row>
    <row r="7873" spans="1:18" ht="15.75" customHeight="1" x14ac:dyDescent="0.2">
      <c r="A7873" t="s">
        <v>23751</v>
      </c>
      <c r="B7873" t="s">
        <v>23752</v>
      </c>
      <c r="C7873" t="s">
        <v>23753</v>
      </c>
      <c r="D7873" s="10">
        <v>46123</v>
      </c>
      <c r="E7873" t="s">
        <v>19916</v>
      </c>
      <c r="F7873">
        <v>10</v>
      </c>
      <c r="G7873" t="s">
        <v>77</v>
      </c>
      <c r="H7873" t="s">
        <v>103</v>
      </c>
      <c r="I7873" t="s">
        <v>79</v>
      </c>
      <c r="J7873">
        <v>1</v>
      </c>
      <c r="K7873">
        <v>5503</v>
      </c>
      <c r="L7873" t="str">
        <f>IFERROR(INDEX(play_attribution!$B$2:$B$328,MATCH(A7873,play_attribution!$A$2:$A$328,0)),"")</f>
        <v/>
      </c>
      <c r="M7873" t="str">
        <f>VLOOKUP(H7873,seller_roster!$A$2:$B$85,2,FALSE)</f>
        <v>Jax Reyes</v>
      </c>
      <c r="N7873" t="str">
        <f>VLOOKUP(C7873,accounts!$A$2:$F$9615,2,FALSE)</f>
        <v>Hospitality Group</v>
      </c>
      <c r="O7873" t="str">
        <f>VLOOKUP(C7873,accounts!$A$2:$F$9615,3,FALSE)</f>
        <v>&lt;$1M</v>
      </c>
      <c r="P7873" t="str">
        <f>VLOOKUP(C7873,accounts!$A$2:$F$9615,5,FALSE)</f>
        <v>Central</v>
      </c>
      <c r="Q7873" t="b">
        <f t="shared" si="124"/>
        <v>1</v>
      </c>
      <c r="R7873" t="e">
        <f>INDEX(removed_duplicate_rows!$A$5:$A$39,MATCH(wins!A7873,removed_duplicate_rows!$A$5:$A$39,0))</f>
        <v>#N/A</v>
      </c>
    </row>
    <row r="7874" spans="1:18" ht="15.75" customHeight="1" x14ac:dyDescent="0.2">
      <c r="A7874" t="s">
        <v>23754</v>
      </c>
      <c r="B7874" t="s">
        <v>23755</v>
      </c>
      <c r="C7874" t="s">
        <v>23756</v>
      </c>
      <c r="D7874" s="10">
        <v>46123</v>
      </c>
      <c r="E7874" t="s">
        <v>19916</v>
      </c>
      <c r="F7874">
        <v>10</v>
      </c>
      <c r="G7874" t="s">
        <v>77</v>
      </c>
      <c r="H7874" t="s">
        <v>147</v>
      </c>
      <c r="I7874" t="s">
        <v>79</v>
      </c>
      <c r="J7874">
        <v>1</v>
      </c>
      <c r="K7874">
        <v>8590</v>
      </c>
      <c r="L7874" t="str">
        <f>IFERROR(INDEX(play_attribution!$B$2:$B$328,MATCH(A7874,play_attribution!$A$2:$A$328,0)),"")</f>
        <v/>
      </c>
      <c r="M7874" t="str">
        <f>VLOOKUP(H7874,seller_roster!$A$2:$B$85,2,FALSE)</f>
        <v>Riley Tran</v>
      </c>
      <c r="N7874" t="str">
        <f>VLOOKUP(C7874,accounts!$A$2:$F$9615,2,FALSE)</f>
        <v>Hospitality Group</v>
      </c>
      <c r="O7874" t="str">
        <f>VLOOKUP(C7874,accounts!$A$2:$F$9615,3,FALSE)</f>
        <v>$2.5M-$5M</v>
      </c>
      <c r="P7874" t="str">
        <f>VLOOKUP(C7874,accounts!$A$2:$F$9615,5,FALSE)</f>
        <v>West</v>
      </c>
      <c r="Q7874" t="b">
        <f t="shared" si="124"/>
        <v>1</v>
      </c>
      <c r="R7874" t="e">
        <f>INDEX(removed_duplicate_rows!$A$5:$A$39,MATCH(wins!A7874,removed_duplicate_rows!$A$5:$A$39,0))</f>
        <v>#N/A</v>
      </c>
    </row>
    <row r="7875" spans="1:18" ht="15.75" customHeight="1" x14ac:dyDescent="0.2">
      <c r="A7875" t="s">
        <v>23757</v>
      </c>
      <c r="B7875" t="s">
        <v>23758</v>
      </c>
      <c r="C7875" t="s">
        <v>23759</v>
      </c>
      <c r="D7875" s="10">
        <v>46123</v>
      </c>
      <c r="E7875" t="s">
        <v>19916</v>
      </c>
      <c r="F7875">
        <v>10</v>
      </c>
      <c r="G7875" t="s">
        <v>77</v>
      </c>
      <c r="H7875" t="s">
        <v>184</v>
      </c>
      <c r="I7875" t="s">
        <v>79</v>
      </c>
      <c r="J7875">
        <v>1</v>
      </c>
      <c r="K7875">
        <v>7584</v>
      </c>
      <c r="L7875" t="str">
        <f>IFERROR(INDEX(play_attribution!$B$2:$B$328,MATCH(A7875,play_attribution!$A$2:$A$328,0)),"")</f>
        <v/>
      </c>
      <c r="M7875" t="str">
        <f>VLOOKUP(H7875,seller_roster!$A$2:$B$85,2,FALSE)</f>
        <v>Zion Silva</v>
      </c>
      <c r="N7875" t="str">
        <f>VLOOKUP(C7875,accounts!$A$2:$F$9615,2,FALSE)</f>
        <v>Logistics</v>
      </c>
      <c r="O7875" t="str">
        <f>VLOOKUP(C7875,accounts!$A$2:$F$9615,3,FALSE)</f>
        <v>$1M-$2.5M</v>
      </c>
      <c r="P7875" t="str">
        <f>VLOOKUP(C7875,accounts!$A$2:$F$9615,5,FALSE)</f>
        <v>Central</v>
      </c>
      <c r="Q7875" t="b">
        <f t="shared" si="124"/>
        <v>1</v>
      </c>
      <c r="R7875" t="e">
        <f>INDEX(removed_duplicate_rows!$A$5:$A$39,MATCH(wins!A7875,removed_duplicate_rows!$A$5:$A$39,0))</f>
        <v>#N/A</v>
      </c>
    </row>
    <row r="7876" spans="1:18" ht="15.75" customHeight="1" x14ac:dyDescent="0.2">
      <c r="A7876" t="s">
        <v>23760</v>
      </c>
      <c r="B7876" t="s">
        <v>23761</v>
      </c>
      <c r="C7876" t="s">
        <v>23762</v>
      </c>
      <c r="D7876" s="10">
        <v>46123</v>
      </c>
      <c r="E7876" t="s">
        <v>19916</v>
      </c>
      <c r="F7876">
        <v>10</v>
      </c>
      <c r="G7876" t="s">
        <v>77</v>
      </c>
      <c r="H7876" t="s">
        <v>1230</v>
      </c>
      <c r="I7876" t="s">
        <v>79</v>
      </c>
      <c r="J7876">
        <v>1</v>
      </c>
      <c r="K7876">
        <v>7264</v>
      </c>
      <c r="L7876" t="str">
        <f>IFERROR(INDEX(play_attribution!$B$2:$B$328,MATCH(A7876,play_attribution!$A$2:$A$328,0)),"")</f>
        <v/>
      </c>
      <c r="M7876" t="str">
        <f>VLOOKUP(H7876,seller_roster!$A$2:$B$85,2,FALSE)</f>
        <v>Lennon Doyle</v>
      </c>
      <c r="N7876" t="str">
        <f>VLOOKUP(C7876,accounts!$A$2:$F$9615,2,FALSE)</f>
        <v>Nonprofit</v>
      </c>
      <c r="O7876" t="str">
        <f>VLOOKUP(C7876,accounts!$A$2:$F$9615,3,FALSE)</f>
        <v>$2.5M-$5M</v>
      </c>
      <c r="P7876" t="str">
        <f>VLOOKUP(C7876,accounts!$A$2:$F$9615,5,FALSE)</f>
        <v>West</v>
      </c>
      <c r="Q7876" t="b">
        <f t="shared" si="124"/>
        <v>1</v>
      </c>
      <c r="R7876" t="e">
        <f>INDEX(removed_duplicate_rows!$A$5:$A$39,MATCH(wins!A7876,removed_duplicate_rows!$A$5:$A$39,0))</f>
        <v>#N/A</v>
      </c>
    </row>
    <row r="7877" spans="1:18" ht="15.75" customHeight="1" x14ac:dyDescent="0.2">
      <c r="A7877" t="s">
        <v>23763</v>
      </c>
      <c r="B7877" t="s">
        <v>23764</v>
      </c>
      <c r="C7877" t="s">
        <v>23765</v>
      </c>
      <c r="D7877" s="10">
        <v>46123</v>
      </c>
      <c r="E7877" t="s">
        <v>19916</v>
      </c>
      <c r="F7877">
        <v>10</v>
      </c>
      <c r="G7877" t="s">
        <v>77</v>
      </c>
      <c r="H7877" t="s">
        <v>87</v>
      </c>
      <c r="I7877" t="s">
        <v>79</v>
      </c>
      <c r="J7877">
        <v>1</v>
      </c>
      <c r="K7877">
        <v>11642</v>
      </c>
      <c r="L7877" t="str">
        <f>IFERROR(INDEX(play_attribution!$B$2:$B$328,MATCH(A7877,play_attribution!$A$2:$A$328,0)),"")</f>
        <v/>
      </c>
      <c r="M7877" t="str">
        <f>VLOOKUP(H7877,seller_roster!$A$2:$B$85,2,FALSE)</f>
        <v>Harper Tran</v>
      </c>
      <c r="N7877" t="str">
        <f>VLOOKUP(C7877,accounts!$A$2:$F$9615,2,FALSE)</f>
        <v>Field Services</v>
      </c>
      <c r="O7877" t="str">
        <f>VLOOKUP(C7877,accounts!$A$2:$F$9615,3,FALSE)</f>
        <v>$2.5M-$5M</v>
      </c>
      <c r="P7877" t="str">
        <f>VLOOKUP(C7877,accounts!$A$2:$F$9615,5,FALSE)</f>
        <v>West</v>
      </c>
      <c r="Q7877" t="b">
        <f t="shared" si="124"/>
        <v>1</v>
      </c>
      <c r="R7877" t="e">
        <f>INDEX(removed_duplicate_rows!$A$5:$A$39,MATCH(wins!A7877,removed_duplicate_rows!$A$5:$A$39,0))</f>
        <v>#N/A</v>
      </c>
    </row>
    <row r="7878" spans="1:18" ht="15.75" customHeight="1" x14ac:dyDescent="0.2">
      <c r="A7878" t="s">
        <v>23766</v>
      </c>
      <c r="B7878" t="s">
        <v>23767</v>
      </c>
      <c r="C7878" t="s">
        <v>23768</v>
      </c>
      <c r="D7878" s="10">
        <v>46123</v>
      </c>
      <c r="E7878" t="s">
        <v>19916</v>
      </c>
      <c r="F7878">
        <v>10</v>
      </c>
      <c r="G7878" t="s">
        <v>77</v>
      </c>
      <c r="H7878" t="s">
        <v>173</v>
      </c>
      <c r="I7878" t="s">
        <v>79</v>
      </c>
      <c r="J7878">
        <v>1</v>
      </c>
      <c r="K7878">
        <v>5257</v>
      </c>
      <c r="L7878" t="str">
        <f>IFERROR(INDEX(play_attribution!$B$2:$B$328,MATCH(A7878,play_attribution!$A$2:$A$328,0)),"")</f>
        <v/>
      </c>
      <c r="M7878" t="str">
        <f>VLOOKUP(H7878,seller_roster!$A$2:$B$85,2,FALSE)</f>
        <v>Pia Reyes</v>
      </c>
      <c r="N7878" t="str">
        <f>VLOOKUP(C7878,accounts!$A$2:$F$9615,2,FALSE)</f>
        <v>Logistics</v>
      </c>
      <c r="O7878" t="str">
        <f>VLOOKUP(C7878,accounts!$A$2:$F$9615,3,FALSE)</f>
        <v>$2.5M-$5M</v>
      </c>
      <c r="P7878" t="str">
        <f>VLOOKUP(C7878,accounts!$A$2:$F$9615,5,FALSE)</f>
        <v>East</v>
      </c>
      <c r="Q7878" t="b">
        <f t="shared" si="124"/>
        <v>1</v>
      </c>
      <c r="R7878" t="e">
        <f>INDEX(removed_duplicate_rows!$A$5:$A$39,MATCH(wins!A7878,removed_duplicate_rows!$A$5:$A$39,0))</f>
        <v>#N/A</v>
      </c>
    </row>
    <row r="7879" spans="1:18" ht="15.75" customHeight="1" x14ac:dyDescent="0.2">
      <c r="A7879" t="s">
        <v>23769</v>
      </c>
      <c r="B7879" t="s">
        <v>23770</v>
      </c>
      <c r="C7879" t="s">
        <v>23771</v>
      </c>
      <c r="D7879" s="10">
        <v>46123</v>
      </c>
      <c r="E7879" t="s">
        <v>19916</v>
      </c>
      <c r="F7879">
        <v>10</v>
      </c>
      <c r="G7879" t="s">
        <v>273</v>
      </c>
      <c r="H7879" t="s">
        <v>312</v>
      </c>
      <c r="I7879" t="s">
        <v>55</v>
      </c>
      <c r="J7879">
        <v>1</v>
      </c>
      <c r="K7879">
        <v>9620</v>
      </c>
      <c r="L7879" t="str">
        <f>IFERROR(INDEX(play_attribution!$B$2:$B$328,MATCH(A7879,play_attribution!$A$2:$A$328,0)),"")</f>
        <v/>
      </c>
      <c r="M7879" t="str">
        <f>VLOOKUP(H7879,seller_roster!$A$2:$B$85,2,FALSE)</f>
        <v>Tatum Osei</v>
      </c>
      <c r="N7879" t="str">
        <f>VLOOKUP(C7879,accounts!$A$2:$F$9615,2,FALSE)</f>
        <v>Wholesale &amp; Distribution</v>
      </c>
      <c r="O7879" t="str">
        <f>VLOOKUP(C7879,accounts!$A$2:$F$9615,3,FALSE)</f>
        <v>&gt;$10M</v>
      </c>
      <c r="P7879" t="str">
        <f>VLOOKUP(C7879,accounts!$A$2:$F$9615,5,FALSE)</f>
        <v>West</v>
      </c>
      <c r="Q7879" t="b">
        <f t="shared" si="124"/>
        <v>1</v>
      </c>
      <c r="R7879" t="e">
        <f>INDEX(removed_duplicate_rows!$A$5:$A$39,MATCH(wins!A7879,removed_duplicate_rows!$A$5:$A$39,0))</f>
        <v>#N/A</v>
      </c>
    </row>
    <row r="7880" spans="1:18" ht="15.75" customHeight="1" x14ac:dyDescent="0.2">
      <c r="A7880" t="s">
        <v>23772</v>
      </c>
      <c r="B7880" t="s">
        <v>23773</v>
      </c>
      <c r="C7880" t="s">
        <v>23774</v>
      </c>
      <c r="D7880" s="10">
        <v>46123</v>
      </c>
      <c r="E7880" t="s">
        <v>19916</v>
      </c>
      <c r="F7880">
        <v>10</v>
      </c>
      <c r="G7880" t="s">
        <v>273</v>
      </c>
      <c r="H7880" t="s">
        <v>680</v>
      </c>
      <c r="I7880" t="s">
        <v>79</v>
      </c>
      <c r="J7880">
        <v>1</v>
      </c>
      <c r="K7880">
        <v>4490</v>
      </c>
      <c r="L7880" t="str">
        <f>IFERROR(INDEX(play_attribution!$B$2:$B$328,MATCH(A7880,play_attribution!$A$2:$A$328,0)),"")</f>
        <v/>
      </c>
      <c r="M7880" t="str">
        <f>VLOOKUP(H7880,seller_roster!$A$2:$B$85,2,FALSE)</f>
        <v>Tatum Ruiz</v>
      </c>
      <c r="N7880" t="str">
        <f>VLOOKUP(C7880,accounts!$A$2:$F$9615,2,FALSE)</f>
        <v>Wholesale &amp; Distribution</v>
      </c>
      <c r="O7880" t="str">
        <f>VLOOKUP(C7880,accounts!$A$2:$F$9615,3,FALSE)</f>
        <v>$2.5M-$5M</v>
      </c>
      <c r="P7880" t="str">
        <f>VLOOKUP(C7880,accounts!$A$2:$F$9615,5,FALSE)</f>
        <v>Central</v>
      </c>
      <c r="Q7880" t="b">
        <f t="shared" si="124"/>
        <v>1</v>
      </c>
      <c r="R7880" t="e">
        <f>INDEX(removed_duplicate_rows!$A$5:$A$39,MATCH(wins!A7880,removed_duplicate_rows!$A$5:$A$39,0))</f>
        <v>#N/A</v>
      </c>
    </row>
    <row r="7881" spans="1:18" ht="15.75" customHeight="1" x14ac:dyDescent="0.2">
      <c r="A7881" t="s">
        <v>23775</v>
      </c>
      <c r="B7881" t="s">
        <v>23776</v>
      </c>
      <c r="C7881" t="s">
        <v>23777</v>
      </c>
      <c r="D7881" s="10">
        <v>46123</v>
      </c>
      <c r="E7881" t="s">
        <v>19916</v>
      </c>
      <c r="F7881">
        <v>10</v>
      </c>
      <c r="G7881" t="s">
        <v>273</v>
      </c>
      <c r="H7881" t="s">
        <v>308</v>
      </c>
      <c r="I7881" t="s">
        <v>79</v>
      </c>
      <c r="J7881">
        <v>1</v>
      </c>
      <c r="K7881">
        <v>6453</v>
      </c>
      <c r="L7881" t="str">
        <f>IFERROR(INDEX(play_attribution!$B$2:$B$328,MATCH(A7881,play_attribution!$A$2:$A$328,0)),"")</f>
        <v/>
      </c>
      <c r="M7881" t="str">
        <f>VLOOKUP(H7881,seller_roster!$A$2:$B$85,2,FALSE)</f>
        <v>Blake Ruiz</v>
      </c>
      <c r="N7881" t="str">
        <f>VLOOKUP(C7881,accounts!$A$2:$F$9615,2,FALSE)</f>
        <v>Professional Services</v>
      </c>
      <c r="O7881" t="str">
        <f>VLOOKUP(C7881,accounts!$A$2:$F$9615,3,FALSE)</f>
        <v>$2.5M-$5M</v>
      </c>
      <c r="P7881" t="str">
        <f>VLOOKUP(C7881,accounts!$A$2:$F$9615,5,FALSE)</f>
        <v>East</v>
      </c>
      <c r="Q7881" t="b">
        <f t="shared" si="124"/>
        <v>1</v>
      </c>
      <c r="R7881" t="e">
        <f>INDEX(removed_duplicate_rows!$A$5:$A$39,MATCH(wins!A7881,removed_duplicate_rows!$A$5:$A$39,0))</f>
        <v>#N/A</v>
      </c>
    </row>
    <row r="7882" spans="1:18" ht="15.75" customHeight="1" x14ac:dyDescent="0.2">
      <c r="A7882" t="s">
        <v>23778</v>
      </c>
      <c r="B7882" t="s">
        <v>23779</v>
      </c>
      <c r="C7882" t="s">
        <v>23780</v>
      </c>
      <c r="D7882" s="10">
        <v>46123</v>
      </c>
      <c r="E7882" t="s">
        <v>19916</v>
      </c>
      <c r="F7882">
        <v>10</v>
      </c>
      <c r="G7882" t="s">
        <v>273</v>
      </c>
      <c r="H7882" t="s">
        <v>344</v>
      </c>
      <c r="I7882" t="s">
        <v>79</v>
      </c>
      <c r="J7882">
        <v>1</v>
      </c>
      <c r="K7882">
        <v>5525</v>
      </c>
      <c r="L7882" t="str">
        <f>IFERROR(INDEX(play_attribution!$B$2:$B$328,MATCH(A7882,play_attribution!$A$2:$A$328,0)),"")</f>
        <v/>
      </c>
      <c r="M7882" t="str">
        <f>VLOOKUP(H7882,seller_roster!$A$2:$B$85,2,FALSE)</f>
        <v>Wren Kowalski</v>
      </c>
      <c r="N7882" t="str">
        <f>VLOOKUP(C7882,accounts!$A$2:$F$9615,2,FALSE)</f>
        <v>Hospitality Group</v>
      </c>
      <c r="O7882" t="str">
        <f>VLOOKUP(C7882,accounts!$A$2:$F$9615,3,FALSE)</f>
        <v>$2.5M-$5M</v>
      </c>
      <c r="P7882" t="str">
        <f>VLOOKUP(C7882,accounts!$A$2:$F$9615,5,FALSE)</f>
        <v>West</v>
      </c>
      <c r="Q7882" t="b">
        <f t="shared" si="124"/>
        <v>1</v>
      </c>
      <c r="R7882" t="e">
        <f>INDEX(removed_duplicate_rows!$A$5:$A$39,MATCH(wins!A7882,removed_duplicate_rows!$A$5:$A$39,0))</f>
        <v>#N/A</v>
      </c>
    </row>
    <row r="7883" spans="1:18" ht="15.75" customHeight="1" x14ac:dyDescent="0.2">
      <c r="A7883" t="s">
        <v>23781</v>
      </c>
      <c r="B7883" t="s">
        <v>23782</v>
      </c>
      <c r="C7883" t="s">
        <v>23783</v>
      </c>
      <c r="D7883" s="10">
        <v>46123</v>
      </c>
      <c r="E7883" t="s">
        <v>19916</v>
      </c>
      <c r="F7883">
        <v>10</v>
      </c>
      <c r="G7883" t="s">
        <v>273</v>
      </c>
      <c r="H7883" t="s">
        <v>312</v>
      </c>
      <c r="I7883" t="s">
        <v>79</v>
      </c>
      <c r="J7883">
        <v>1</v>
      </c>
      <c r="K7883">
        <v>9400</v>
      </c>
      <c r="L7883" t="str">
        <f>IFERROR(INDEX(play_attribution!$B$2:$B$328,MATCH(A7883,play_attribution!$A$2:$A$328,0)),"")</f>
        <v/>
      </c>
      <c r="M7883" t="str">
        <f>VLOOKUP(H7883,seller_roster!$A$2:$B$85,2,FALSE)</f>
        <v>Tatum Osei</v>
      </c>
      <c r="N7883" t="str">
        <f>VLOOKUP(C7883,accounts!$A$2:$F$9615,2,FALSE)</f>
        <v>Retail Multi-Location</v>
      </c>
      <c r="O7883" t="str">
        <f>VLOOKUP(C7883,accounts!$A$2:$F$9615,3,FALSE)</f>
        <v>$2.5M-$5M</v>
      </c>
      <c r="P7883" t="str">
        <f>VLOOKUP(C7883,accounts!$A$2:$F$9615,5,FALSE)</f>
        <v>East</v>
      </c>
      <c r="Q7883" t="b">
        <f t="shared" si="124"/>
        <v>1</v>
      </c>
      <c r="R7883" t="e">
        <f>INDEX(removed_duplicate_rows!$A$5:$A$39,MATCH(wins!A7883,removed_duplicate_rows!$A$5:$A$39,0))</f>
        <v>#N/A</v>
      </c>
    </row>
    <row r="7884" spans="1:18" ht="15.75" customHeight="1" x14ac:dyDescent="0.2">
      <c r="A7884" t="s">
        <v>23784</v>
      </c>
      <c r="B7884" t="s">
        <v>23785</v>
      </c>
      <c r="C7884" t="s">
        <v>23786</v>
      </c>
      <c r="D7884" s="10">
        <v>46123</v>
      </c>
      <c r="E7884" t="s">
        <v>19916</v>
      </c>
      <c r="F7884">
        <v>10</v>
      </c>
      <c r="G7884" t="s">
        <v>273</v>
      </c>
      <c r="H7884" t="s">
        <v>670</v>
      </c>
      <c r="I7884" t="s">
        <v>55</v>
      </c>
      <c r="J7884">
        <v>1</v>
      </c>
      <c r="K7884">
        <v>12377</v>
      </c>
      <c r="L7884" t="str">
        <f>IFERROR(INDEX(play_attribution!$B$2:$B$328,MATCH(A7884,play_attribution!$A$2:$A$328,0)),"")</f>
        <v/>
      </c>
      <c r="M7884" t="str">
        <f>VLOOKUP(H7884,seller_roster!$A$2:$B$85,2,FALSE)</f>
        <v>True Kowalski</v>
      </c>
      <c r="N7884" t="str">
        <f>VLOOKUP(C7884,accounts!$A$2:$F$9615,2,FALSE)</f>
        <v>Retail Multi-Location</v>
      </c>
      <c r="O7884" t="str">
        <f>VLOOKUP(C7884,accounts!$A$2:$F$9615,3,FALSE)</f>
        <v>$2.5M-$5M</v>
      </c>
      <c r="P7884" t="str">
        <f>VLOOKUP(C7884,accounts!$A$2:$F$9615,5,FALSE)</f>
        <v>East</v>
      </c>
      <c r="Q7884" t="b">
        <f t="shared" si="124"/>
        <v>1</v>
      </c>
      <c r="R7884" t="e">
        <f>INDEX(removed_duplicate_rows!$A$5:$A$39,MATCH(wins!A7884,removed_duplicate_rows!$A$5:$A$39,0))</f>
        <v>#N/A</v>
      </c>
    </row>
    <row r="7885" spans="1:18" ht="15.75" customHeight="1" x14ac:dyDescent="0.2">
      <c r="A7885" t="s">
        <v>23787</v>
      </c>
      <c r="B7885" t="s">
        <v>23788</v>
      </c>
      <c r="C7885" t="s">
        <v>23789</v>
      </c>
      <c r="D7885" s="10">
        <v>46123</v>
      </c>
      <c r="E7885" t="s">
        <v>19916</v>
      </c>
      <c r="F7885">
        <v>10</v>
      </c>
      <c r="G7885" t="s">
        <v>273</v>
      </c>
      <c r="H7885" t="s">
        <v>717</v>
      </c>
      <c r="I7885" t="s">
        <v>79</v>
      </c>
      <c r="J7885">
        <v>1</v>
      </c>
      <c r="K7885">
        <v>10102</v>
      </c>
      <c r="L7885" t="str">
        <f>IFERROR(INDEX(play_attribution!$B$2:$B$328,MATCH(A7885,play_attribution!$A$2:$A$328,0)),"")</f>
        <v/>
      </c>
      <c r="M7885" t="str">
        <f>VLOOKUP(H7885,seller_roster!$A$2:$B$85,2,FALSE)</f>
        <v>Corey Novak</v>
      </c>
      <c r="N7885" t="str">
        <f>VLOOKUP(C7885,accounts!$A$2:$F$9615,2,FALSE)</f>
        <v>Hospitality Group</v>
      </c>
      <c r="O7885" t="str">
        <f>VLOOKUP(C7885,accounts!$A$2:$F$9615,3,FALSE)</f>
        <v>$1M-$2.5M</v>
      </c>
      <c r="P7885" t="str">
        <f>VLOOKUP(C7885,accounts!$A$2:$F$9615,5,FALSE)</f>
        <v>West</v>
      </c>
      <c r="Q7885" t="b">
        <f t="shared" si="124"/>
        <v>1</v>
      </c>
      <c r="R7885" t="e">
        <f>INDEX(removed_duplicate_rows!$A$5:$A$39,MATCH(wins!A7885,removed_duplicate_rows!$A$5:$A$39,0))</f>
        <v>#N/A</v>
      </c>
    </row>
    <row r="7886" spans="1:18" ht="15.75" customHeight="1" x14ac:dyDescent="0.2">
      <c r="A7886" t="s">
        <v>23790</v>
      </c>
      <c r="B7886" t="s">
        <v>23791</v>
      </c>
      <c r="C7886" t="s">
        <v>23792</v>
      </c>
      <c r="D7886" s="10">
        <v>46123</v>
      </c>
      <c r="E7886" t="s">
        <v>19916</v>
      </c>
      <c r="F7886">
        <v>10</v>
      </c>
      <c r="G7886" t="s">
        <v>273</v>
      </c>
      <c r="H7886" t="s">
        <v>278</v>
      </c>
      <c r="I7886" t="s">
        <v>79</v>
      </c>
      <c r="J7886">
        <v>1</v>
      </c>
      <c r="K7886">
        <v>12750</v>
      </c>
      <c r="L7886" t="str">
        <f>IFERROR(INDEX(play_attribution!$B$2:$B$328,MATCH(A7886,play_attribution!$A$2:$A$328,0)),"")</f>
        <v/>
      </c>
      <c r="M7886" t="str">
        <f>VLOOKUP(H7886,seller_roster!$A$2:$B$85,2,FALSE)</f>
        <v>Kira Bianchi</v>
      </c>
      <c r="N7886" t="str">
        <f>VLOOKUP(C7886,accounts!$A$2:$F$9615,2,FALSE)</f>
        <v>Healthcare Services</v>
      </c>
      <c r="O7886" t="str">
        <f>VLOOKUP(C7886,accounts!$A$2:$F$9615,3,FALSE)</f>
        <v>$5M-$10M</v>
      </c>
      <c r="P7886" t="str">
        <f>VLOOKUP(C7886,accounts!$A$2:$F$9615,5,FALSE)</f>
        <v>West</v>
      </c>
      <c r="Q7886" t="b">
        <f t="shared" si="124"/>
        <v>1</v>
      </c>
      <c r="R7886" t="e">
        <f>INDEX(removed_duplicate_rows!$A$5:$A$39,MATCH(wins!A7886,removed_duplicate_rows!$A$5:$A$39,0))</f>
        <v>#N/A</v>
      </c>
    </row>
    <row r="7887" spans="1:18" ht="15.75" customHeight="1" x14ac:dyDescent="0.2">
      <c r="A7887" t="s">
        <v>23793</v>
      </c>
      <c r="B7887" t="s">
        <v>23794</v>
      </c>
      <c r="C7887" t="s">
        <v>23795</v>
      </c>
      <c r="D7887" s="10">
        <v>46123</v>
      </c>
      <c r="E7887" t="s">
        <v>19916</v>
      </c>
      <c r="F7887">
        <v>10</v>
      </c>
      <c r="G7887" t="s">
        <v>273</v>
      </c>
      <c r="H7887" t="s">
        <v>337</v>
      </c>
      <c r="I7887" t="s">
        <v>79</v>
      </c>
      <c r="J7887">
        <v>1</v>
      </c>
      <c r="K7887">
        <v>12644</v>
      </c>
      <c r="L7887" t="str">
        <f>IFERROR(INDEX(play_attribution!$B$2:$B$328,MATCH(A7887,play_attribution!$A$2:$A$328,0)),"")</f>
        <v/>
      </c>
      <c r="M7887" t="str">
        <f>VLOOKUP(H7887,seller_roster!$A$2:$B$85,2,FALSE)</f>
        <v>Flor Bianchi</v>
      </c>
      <c r="N7887" t="str">
        <f>VLOOKUP(C7887,accounts!$A$2:$F$9615,2,FALSE)</f>
        <v>Nonprofit</v>
      </c>
      <c r="O7887" t="str">
        <f>VLOOKUP(C7887,accounts!$A$2:$F$9615,3,FALSE)</f>
        <v>$2.5M-$5M</v>
      </c>
      <c r="P7887" t="str">
        <f>VLOOKUP(C7887,accounts!$A$2:$F$9615,5,FALSE)</f>
        <v>East</v>
      </c>
      <c r="Q7887" t="b">
        <f t="shared" si="124"/>
        <v>1</v>
      </c>
      <c r="R7887" t="e">
        <f>INDEX(removed_duplicate_rows!$A$5:$A$39,MATCH(wins!A7887,removed_duplicate_rows!$A$5:$A$39,0))</f>
        <v>#N/A</v>
      </c>
    </row>
    <row r="7888" spans="1:18" ht="15.75" customHeight="1" x14ac:dyDescent="0.2">
      <c r="A7888" t="s">
        <v>23796</v>
      </c>
      <c r="B7888" t="s">
        <v>23797</v>
      </c>
      <c r="C7888" t="s">
        <v>23798</v>
      </c>
      <c r="D7888" s="10">
        <v>46123</v>
      </c>
      <c r="E7888" t="s">
        <v>19916</v>
      </c>
      <c r="F7888">
        <v>10</v>
      </c>
      <c r="G7888" t="s">
        <v>273</v>
      </c>
      <c r="H7888" t="s">
        <v>755</v>
      </c>
      <c r="I7888" t="s">
        <v>79</v>
      </c>
      <c r="J7888">
        <v>1</v>
      </c>
      <c r="K7888">
        <v>4635</v>
      </c>
      <c r="L7888" t="str">
        <f>IFERROR(INDEX(play_attribution!$B$2:$B$328,MATCH(A7888,play_attribution!$A$2:$A$328,0)),"")</f>
        <v/>
      </c>
      <c r="M7888" t="str">
        <f>VLOOKUP(H7888,seller_roster!$A$2:$B$85,2,FALSE)</f>
        <v>Jesse Silva</v>
      </c>
      <c r="N7888" t="str">
        <f>VLOOKUP(C7888,accounts!$A$2:$F$9615,2,FALSE)</f>
        <v>Professional Services</v>
      </c>
      <c r="O7888" t="str">
        <f>VLOOKUP(C7888,accounts!$A$2:$F$9615,3,FALSE)</f>
        <v>&gt;$10M</v>
      </c>
      <c r="P7888" t="str">
        <f>VLOOKUP(C7888,accounts!$A$2:$F$9615,5,FALSE)</f>
        <v>Central</v>
      </c>
      <c r="Q7888" t="b">
        <f t="shared" si="124"/>
        <v>1</v>
      </c>
      <c r="R7888" t="e">
        <f>INDEX(removed_duplicate_rows!$A$5:$A$39,MATCH(wins!A7888,removed_duplicate_rows!$A$5:$A$39,0))</f>
        <v>#N/A</v>
      </c>
    </row>
    <row r="7889" spans="1:18" ht="15.75" customHeight="1" x14ac:dyDescent="0.2">
      <c r="A7889" t="s">
        <v>23799</v>
      </c>
      <c r="B7889" t="s">
        <v>23800</v>
      </c>
      <c r="C7889" t="s">
        <v>23801</v>
      </c>
      <c r="D7889" s="10">
        <v>46123</v>
      </c>
      <c r="E7889" t="s">
        <v>19916</v>
      </c>
      <c r="F7889">
        <v>10</v>
      </c>
      <c r="G7889" t="s">
        <v>273</v>
      </c>
      <c r="H7889" t="s">
        <v>289</v>
      </c>
      <c r="I7889" t="s">
        <v>55</v>
      </c>
      <c r="J7889">
        <v>1</v>
      </c>
      <c r="K7889">
        <v>22152</v>
      </c>
      <c r="L7889" t="str">
        <f>IFERROR(INDEX(play_attribution!$B$2:$B$328,MATCH(A7889,play_attribution!$A$2:$A$328,0)),"")</f>
        <v/>
      </c>
      <c r="M7889" t="str">
        <f>VLOOKUP(H7889,seller_roster!$A$2:$B$85,2,FALSE)</f>
        <v>Skyler Okafor</v>
      </c>
      <c r="N7889" t="str">
        <f>VLOOKUP(C7889,accounts!$A$2:$F$9615,2,FALSE)</f>
        <v>Professional Services</v>
      </c>
      <c r="O7889" t="str">
        <f>VLOOKUP(C7889,accounts!$A$2:$F$9615,3,FALSE)</f>
        <v>$2.5M-$5M</v>
      </c>
      <c r="P7889" t="str">
        <f>VLOOKUP(C7889,accounts!$A$2:$F$9615,5,FALSE)</f>
        <v>East</v>
      </c>
      <c r="Q7889" t="b">
        <f t="shared" si="124"/>
        <v>1</v>
      </c>
      <c r="R7889" t="e">
        <f>INDEX(removed_duplicate_rows!$A$5:$A$39,MATCH(wins!A7889,removed_duplicate_rows!$A$5:$A$39,0))</f>
        <v>#N/A</v>
      </c>
    </row>
    <row r="7890" spans="1:18" ht="15.75" customHeight="1" x14ac:dyDescent="0.2">
      <c r="A7890" t="s">
        <v>23802</v>
      </c>
      <c r="B7890" t="s">
        <v>23803</v>
      </c>
      <c r="C7890" t="s">
        <v>23804</v>
      </c>
      <c r="D7890" s="10">
        <v>46123</v>
      </c>
      <c r="E7890" t="s">
        <v>19916</v>
      </c>
      <c r="F7890">
        <v>10</v>
      </c>
      <c r="G7890" t="s">
        <v>273</v>
      </c>
      <c r="H7890" t="s">
        <v>289</v>
      </c>
      <c r="I7890" t="s">
        <v>79</v>
      </c>
      <c r="J7890">
        <v>1</v>
      </c>
      <c r="K7890">
        <v>4202</v>
      </c>
      <c r="L7890" t="str">
        <f>IFERROR(INDEX(play_attribution!$B$2:$B$328,MATCH(A7890,play_attribution!$A$2:$A$328,0)),"")</f>
        <v/>
      </c>
      <c r="M7890" t="str">
        <f>VLOOKUP(H7890,seller_roster!$A$2:$B$85,2,FALSE)</f>
        <v>Skyler Okafor</v>
      </c>
      <c r="N7890" t="str">
        <f>VLOOKUP(C7890,accounts!$A$2:$F$9615,2,FALSE)</f>
        <v>Professional Services</v>
      </c>
      <c r="O7890" t="str">
        <f>VLOOKUP(C7890,accounts!$A$2:$F$9615,3,FALSE)</f>
        <v>$2.5M-$5M</v>
      </c>
      <c r="P7890" t="str">
        <f>VLOOKUP(C7890,accounts!$A$2:$F$9615,5,FALSE)</f>
        <v>East</v>
      </c>
      <c r="Q7890" t="b">
        <f t="shared" si="124"/>
        <v>1</v>
      </c>
      <c r="R7890" t="e">
        <f>INDEX(removed_duplicate_rows!$A$5:$A$39,MATCH(wins!A7890,removed_duplicate_rows!$A$5:$A$39,0))</f>
        <v>#N/A</v>
      </c>
    </row>
    <row r="7891" spans="1:18" ht="15.75" customHeight="1" x14ac:dyDescent="0.2">
      <c r="A7891" t="s">
        <v>23805</v>
      </c>
      <c r="B7891" t="s">
        <v>23806</v>
      </c>
      <c r="C7891" t="s">
        <v>23807</v>
      </c>
      <c r="D7891" s="10">
        <v>46123</v>
      </c>
      <c r="E7891" t="s">
        <v>19916</v>
      </c>
      <c r="F7891">
        <v>10</v>
      </c>
      <c r="G7891" t="s">
        <v>273</v>
      </c>
      <c r="H7891" t="s">
        <v>337</v>
      </c>
      <c r="I7891" t="s">
        <v>79</v>
      </c>
      <c r="J7891">
        <v>1</v>
      </c>
      <c r="K7891">
        <v>8697</v>
      </c>
      <c r="L7891" t="str">
        <f>IFERROR(INDEX(play_attribution!$B$2:$B$328,MATCH(A7891,play_attribution!$A$2:$A$328,0)),"")</f>
        <v/>
      </c>
      <c r="M7891" t="str">
        <f>VLOOKUP(H7891,seller_roster!$A$2:$B$85,2,FALSE)</f>
        <v>Flor Bianchi</v>
      </c>
      <c r="N7891" t="str">
        <f>VLOOKUP(C7891,accounts!$A$2:$F$9615,2,FALSE)</f>
        <v>Professional Services</v>
      </c>
      <c r="O7891" t="str">
        <f>VLOOKUP(C7891,accounts!$A$2:$F$9615,3,FALSE)</f>
        <v>$2.5M-$5M</v>
      </c>
      <c r="P7891" t="str">
        <f>VLOOKUP(C7891,accounts!$A$2:$F$9615,5,FALSE)</f>
        <v>West</v>
      </c>
      <c r="Q7891" t="b">
        <f t="shared" si="124"/>
        <v>1</v>
      </c>
      <c r="R7891" t="e">
        <f>INDEX(removed_duplicate_rows!$A$5:$A$39,MATCH(wins!A7891,removed_duplicate_rows!$A$5:$A$39,0))</f>
        <v>#N/A</v>
      </c>
    </row>
    <row r="7892" spans="1:18" ht="15.75" customHeight="1" x14ac:dyDescent="0.2">
      <c r="A7892" t="s">
        <v>23808</v>
      </c>
      <c r="B7892" t="s">
        <v>23809</v>
      </c>
      <c r="C7892" t="s">
        <v>23810</v>
      </c>
      <c r="D7892" s="10">
        <v>46123</v>
      </c>
      <c r="E7892" t="s">
        <v>19916</v>
      </c>
      <c r="F7892">
        <v>10</v>
      </c>
      <c r="G7892" t="s">
        <v>273</v>
      </c>
      <c r="H7892" t="s">
        <v>301</v>
      </c>
      <c r="I7892" t="s">
        <v>55</v>
      </c>
      <c r="J7892">
        <v>1</v>
      </c>
      <c r="K7892">
        <v>6827</v>
      </c>
      <c r="L7892" t="str">
        <f>IFERROR(INDEX(play_attribution!$B$2:$B$328,MATCH(A7892,play_attribution!$A$2:$A$328,0)),"")</f>
        <v/>
      </c>
      <c r="M7892" t="str">
        <f>VLOOKUP(H7892,seller_roster!$A$2:$B$85,2,FALSE)</f>
        <v>Pia Marsh</v>
      </c>
      <c r="N7892" t="str">
        <f>VLOOKUP(C7892,accounts!$A$2:$F$9615,2,FALSE)</f>
        <v>Field Services</v>
      </c>
      <c r="O7892" t="str">
        <f>VLOOKUP(C7892,accounts!$A$2:$F$9615,3,FALSE)</f>
        <v>$5M-$10M</v>
      </c>
      <c r="P7892" t="str">
        <f>VLOOKUP(C7892,accounts!$A$2:$F$9615,5,FALSE)</f>
        <v>West</v>
      </c>
      <c r="Q7892" t="b">
        <f t="shared" si="124"/>
        <v>1</v>
      </c>
      <c r="R7892" t="e">
        <f>INDEX(removed_duplicate_rows!$A$5:$A$39,MATCH(wins!A7892,removed_duplicate_rows!$A$5:$A$39,0))</f>
        <v>#N/A</v>
      </c>
    </row>
    <row r="7893" spans="1:18" ht="15.75" customHeight="1" x14ac:dyDescent="0.2">
      <c r="A7893" t="s">
        <v>23811</v>
      </c>
      <c r="B7893" t="s">
        <v>23812</v>
      </c>
      <c r="C7893" t="s">
        <v>23813</v>
      </c>
      <c r="D7893" s="10">
        <v>46123</v>
      </c>
      <c r="E7893" t="s">
        <v>19916</v>
      </c>
      <c r="F7893">
        <v>10</v>
      </c>
      <c r="G7893" t="s">
        <v>273</v>
      </c>
      <c r="H7893" t="s">
        <v>319</v>
      </c>
      <c r="I7893" t="s">
        <v>79</v>
      </c>
      <c r="J7893">
        <v>1</v>
      </c>
      <c r="K7893">
        <v>6885</v>
      </c>
      <c r="L7893" t="str">
        <f>IFERROR(INDEX(play_attribution!$B$2:$B$328,MATCH(A7893,play_attribution!$A$2:$A$328,0)),"")</f>
        <v/>
      </c>
      <c r="M7893" t="str">
        <f>VLOOKUP(H7893,seller_roster!$A$2:$B$85,2,FALSE)</f>
        <v>Nia Kowalski</v>
      </c>
      <c r="N7893" t="str">
        <f>VLOOKUP(C7893,accounts!$A$2:$F$9615,2,FALSE)</f>
        <v>Wholesale &amp; Distribution</v>
      </c>
      <c r="O7893" t="str">
        <f>VLOOKUP(C7893,accounts!$A$2:$F$9615,3,FALSE)</f>
        <v>$5M-$10M</v>
      </c>
      <c r="P7893" t="str">
        <f>VLOOKUP(C7893,accounts!$A$2:$F$9615,5,FALSE)</f>
        <v>Central</v>
      </c>
      <c r="Q7893" t="b">
        <f t="shared" si="124"/>
        <v>1</v>
      </c>
      <c r="R7893" t="e">
        <f>INDEX(removed_duplicate_rows!$A$5:$A$39,MATCH(wins!A7893,removed_duplicate_rows!$A$5:$A$39,0))</f>
        <v>#N/A</v>
      </c>
    </row>
    <row r="7894" spans="1:18" ht="15.75" customHeight="1" x14ac:dyDescent="0.2">
      <c r="A7894" t="s">
        <v>23814</v>
      </c>
      <c r="B7894" t="s">
        <v>23815</v>
      </c>
      <c r="C7894" t="s">
        <v>23816</v>
      </c>
      <c r="D7894" s="10">
        <v>46123</v>
      </c>
      <c r="E7894" t="s">
        <v>19916</v>
      </c>
      <c r="F7894">
        <v>10</v>
      </c>
      <c r="G7894" t="s">
        <v>273</v>
      </c>
      <c r="H7894" t="s">
        <v>357</v>
      </c>
      <c r="I7894" t="s">
        <v>79</v>
      </c>
      <c r="J7894">
        <v>1</v>
      </c>
      <c r="K7894">
        <v>12302</v>
      </c>
      <c r="L7894" t="str">
        <f>IFERROR(INDEX(play_attribution!$B$2:$B$328,MATCH(A7894,play_attribution!$A$2:$A$328,0)),"")</f>
        <v/>
      </c>
      <c r="M7894" t="str">
        <f>VLOOKUP(H7894,seller_roster!$A$2:$B$85,2,FALSE)</f>
        <v>Hollis Abadi</v>
      </c>
      <c r="N7894" t="str">
        <f>VLOOKUP(C7894,accounts!$A$2:$F$9615,2,FALSE)</f>
        <v>Healthcare Services</v>
      </c>
      <c r="O7894" t="str">
        <f>VLOOKUP(C7894,accounts!$A$2:$F$9615,3,FALSE)</f>
        <v>$2.5M-$5M</v>
      </c>
      <c r="P7894" t="str">
        <f>VLOOKUP(C7894,accounts!$A$2:$F$9615,5,FALSE)</f>
        <v>West</v>
      </c>
      <c r="Q7894" t="b">
        <f t="shared" si="124"/>
        <v>1</v>
      </c>
      <c r="R7894" t="e">
        <f>INDEX(removed_duplicate_rows!$A$5:$A$39,MATCH(wins!A7894,removed_duplicate_rows!$A$5:$A$39,0))</f>
        <v>#N/A</v>
      </c>
    </row>
    <row r="7895" spans="1:18" ht="15.75" customHeight="1" x14ac:dyDescent="0.2">
      <c r="A7895" t="s">
        <v>23817</v>
      </c>
      <c r="B7895" t="s">
        <v>23818</v>
      </c>
      <c r="C7895" t="s">
        <v>23819</v>
      </c>
      <c r="D7895" s="10">
        <v>46123</v>
      </c>
      <c r="E7895" t="s">
        <v>19916</v>
      </c>
      <c r="F7895">
        <v>10</v>
      </c>
      <c r="G7895" t="s">
        <v>273</v>
      </c>
      <c r="H7895" t="s">
        <v>755</v>
      </c>
      <c r="I7895" t="s">
        <v>79</v>
      </c>
      <c r="J7895">
        <v>1</v>
      </c>
      <c r="K7895">
        <v>9883</v>
      </c>
      <c r="L7895" t="str">
        <f>IFERROR(INDEX(play_attribution!$B$2:$B$328,MATCH(A7895,play_attribution!$A$2:$A$328,0)),"")</f>
        <v/>
      </c>
      <c r="M7895" t="str">
        <f>VLOOKUP(H7895,seller_roster!$A$2:$B$85,2,FALSE)</f>
        <v>Jesse Silva</v>
      </c>
      <c r="N7895" t="str">
        <f>VLOOKUP(C7895,accounts!$A$2:$F$9615,2,FALSE)</f>
        <v>Healthcare Services</v>
      </c>
      <c r="O7895" t="str">
        <f>VLOOKUP(C7895,accounts!$A$2:$F$9615,3,FALSE)</f>
        <v>$2.5M-$5M</v>
      </c>
      <c r="P7895" t="str">
        <f>VLOOKUP(C7895,accounts!$A$2:$F$9615,5,FALSE)</f>
        <v>West</v>
      </c>
      <c r="Q7895" t="b">
        <f t="shared" si="124"/>
        <v>1</v>
      </c>
      <c r="R7895" t="e">
        <f>INDEX(removed_duplicate_rows!$A$5:$A$39,MATCH(wins!A7895,removed_duplicate_rows!$A$5:$A$39,0))</f>
        <v>#N/A</v>
      </c>
    </row>
    <row r="7896" spans="1:18" ht="15.75" customHeight="1" x14ac:dyDescent="0.2">
      <c r="A7896" t="s">
        <v>23820</v>
      </c>
      <c r="B7896" t="s">
        <v>23821</v>
      </c>
      <c r="C7896" t="s">
        <v>23822</v>
      </c>
      <c r="D7896" s="10">
        <v>46123</v>
      </c>
      <c r="E7896" t="s">
        <v>19916</v>
      </c>
      <c r="F7896">
        <v>10</v>
      </c>
      <c r="G7896" t="s">
        <v>273</v>
      </c>
      <c r="H7896" t="s">
        <v>327</v>
      </c>
      <c r="I7896" t="s">
        <v>55</v>
      </c>
      <c r="J7896">
        <v>1</v>
      </c>
      <c r="K7896">
        <v>13773</v>
      </c>
      <c r="L7896" t="str">
        <f>IFERROR(INDEX(play_attribution!$B$2:$B$328,MATCH(A7896,play_attribution!$A$2:$A$328,0)),"")</f>
        <v/>
      </c>
      <c r="M7896" t="str">
        <f>VLOOKUP(H7896,seller_roster!$A$2:$B$85,2,FALSE)</f>
        <v>Frankie Lindqvist</v>
      </c>
      <c r="N7896" t="str">
        <f>VLOOKUP(C7896,accounts!$A$2:$F$9615,2,FALSE)</f>
        <v>Professional Services</v>
      </c>
      <c r="O7896" t="str">
        <f>VLOOKUP(C7896,accounts!$A$2:$F$9615,3,FALSE)</f>
        <v>$2.5M-$5M</v>
      </c>
      <c r="P7896" t="str">
        <f>VLOOKUP(C7896,accounts!$A$2:$F$9615,5,FALSE)</f>
        <v>East</v>
      </c>
      <c r="Q7896" t="b">
        <f t="shared" si="124"/>
        <v>1</v>
      </c>
      <c r="R7896" t="e">
        <f>INDEX(removed_duplicate_rows!$A$5:$A$39,MATCH(wins!A7896,removed_duplicate_rows!$A$5:$A$39,0))</f>
        <v>#N/A</v>
      </c>
    </row>
    <row r="7897" spans="1:18" ht="15.75" customHeight="1" x14ac:dyDescent="0.2">
      <c r="A7897" t="s">
        <v>23823</v>
      </c>
      <c r="B7897" t="s">
        <v>23824</v>
      </c>
      <c r="C7897" t="s">
        <v>23825</v>
      </c>
      <c r="D7897" s="10">
        <v>46123</v>
      </c>
      <c r="E7897" t="s">
        <v>19916</v>
      </c>
      <c r="F7897">
        <v>10</v>
      </c>
      <c r="G7897" t="s">
        <v>273</v>
      </c>
      <c r="H7897" t="s">
        <v>285</v>
      </c>
      <c r="I7897" t="s">
        <v>79</v>
      </c>
      <c r="J7897">
        <v>1</v>
      </c>
      <c r="K7897">
        <v>6876</v>
      </c>
      <c r="L7897" t="str">
        <f>IFERROR(INDEX(play_attribution!$B$2:$B$328,MATCH(A7897,play_attribution!$A$2:$A$328,0)),"")</f>
        <v/>
      </c>
      <c r="M7897" t="str">
        <f>VLOOKUP(H7897,seller_roster!$A$2:$B$85,2,FALSE)</f>
        <v>Bryn Lindqvist</v>
      </c>
      <c r="N7897" t="str">
        <f>VLOOKUP(C7897,accounts!$A$2:$F$9615,2,FALSE)</f>
        <v>Field Services</v>
      </c>
      <c r="O7897" t="str">
        <f>VLOOKUP(C7897,accounts!$A$2:$F$9615,3,FALSE)</f>
        <v>&gt;$10M</v>
      </c>
      <c r="P7897" t="str">
        <f>VLOOKUP(C7897,accounts!$A$2:$F$9615,5,FALSE)</f>
        <v>East</v>
      </c>
      <c r="Q7897" t="b">
        <f t="shared" si="124"/>
        <v>1</v>
      </c>
      <c r="R7897" t="e">
        <f>INDEX(removed_duplicate_rows!$A$5:$A$39,MATCH(wins!A7897,removed_duplicate_rows!$A$5:$A$39,0))</f>
        <v>#N/A</v>
      </c>
    </row>
    <row r="7898" spans="1:18" ht="15.75" customHeight="1" x14ac:dyDescent="0.2">
      <c r="A7898" t="s">
        <v>23826</v>
      </c>
      <c r="B7898" t="s">
        <v>23827</v>
      </c>
      <c r="C7898" t="s">
        <v>23828</v>
      </c>
      <c r="D7898" s="10">
        <v>46123</v>
      </c>
      <c r="E7898" t="s">
        <v>19916</v>
      </c>
      <c r="F7898">
        <v>10</v>
      </c>
      <c r="G7898" t="s">
        <v>273</v>
      </c>
      <c r="H7898" t="s">
        <v>308</v>
      </c>
      <c r="I7898" t="s">
        <v>79</v>
      </c>
      <c r="J7898">
        <v>1</v>
      </c>
      <c r="K7898">
        <v>6811</v>
      </c>
      <c r="L7898" t="str">
        <f>IFERROR(INDEX(play_attribution!$B$2:$B$328,MATCH(A7898,play_attribution!$A$2:$A$328,0)),"")</f>
        <v/>
      </c>
      <c r="M7898" t="str">
        <f>VLOOKUP(H7898,seller_roster!$A$2:$B$85,2,FALSE)</f>
        <v>Blake Ruiz</v>
      </c>
      <c r="N7898" t="str">
        <f>VLOOKUP(C7898,accounts!$A$2:$F$9615,2,FALSE)</f>
        <v>Field Services</v>
      </c>
      <c r="O7898" t="str">
        <f>VLOOKUP(C7898,accounts!$A$2:$F$9615,3,FALSE)</f>
        <v>$1M-$2.5M</v>
      </c>
      <c r="P7898" t="str">
        <f>VLOOKUP(C7898,accounts!$A$2:$F$9615,5,FALSE)</f>
        <v>Central</v>
      </c>
      <c r="Q7898" t="b">
        <f t="shared" si="124"/>
        <v>1</v>
      </c>
      <c r="R7898" t="e">
        <f>INDEX(removed_duplicate_rows!$A$5:$A$39,MATCH(wins!A7898,removed_duplicate_rows!$A$5:$A$39,0))</f>
        <v>#N/A</v>
      </c>
    </row>
    <row r="7899" spans="1:18" ht="15.75" customHeight="1" x14ac:dyDescent="0.2">
      <c r="A7899" t="s">
        <v>23829</v>
      </c>
      <c r="B7899" t="s">
        <v>23830</v>
      </c>
      <c r="C7899" t="s">
        <v>23831</v>
      </c>
      <c r="D7899" s="10">
        <v>46123</v>
      </c>
      <c r="E7899" t="s">
        <v>19916</v>
      </c>
      <c r="F7899">
        <v>10</v>
      </c>
      <c r="G7899" t="s">
        <v>273</v>
      </c>
      <c r="H7899" t="s">
        <v>319</v>
      </c>
      <c r="I7899" t="s">
        <v>79</v>
      </c>
      <c r="J7899">
        <v>1</v>
      </c>
      <c r="K7899">
        <v>8978</v>
      </c>
      <c r="L7899" t="str">
        <f>IFERROR(INDEX(play_attribution!$B$2:$B$328,MATCH(A7899,play_attribution!$A$2:$A$328,0)),"")</f>
        <v/>
      </c>
      <c r="M7899" t="str">
        <f>VLOOKUP(H7899,seller_roster!$A$2:$B$85,2,FALSE)</f>
        <v>Nia Kowalski</v>
      </c>
      <c r="N7899" t="str">
        <f>VLOOKUP(C7899,accounts!$A$2:$F$9615,2,FALSE)</f>
        <v>Professional Services</v>
      </c>
      <c r="O7899" t="str">
        <f>VLOOKUP(C7899,accounts!$A$2:$F$9615,3,FALSE)</f>
        <v>&lt;$1M</v>
      </c>
      <c r="P7899" t="str">
        <f>VLOOKUP(C7899,accounts!$A$2:$F$9615,5,FALSE)</f>
        <v>West</v>
      </c>
      <c r="Q7899" t="b">
        <f t="shared" si="124"/>
        <v>1</v>
      </c>
      <c r="R7899" t="e">
        <f>INDEX(removed_duplicate_rows!$A$5:$A$39,MATCH(wins!A7899,removed_duplicate_rows!$A$5:$A$39,0))</f>
        <v>#N/A</v>
      </c>
    </row>
    <row r="7900" spans="1:18" ht="15.75" customHeight="1" x14ac:dyDescent="0.2">
      <c r="A7900" t="s">
        <v>23832</v>
      </c>
      <c r="B7900" t="s">
        <v>23833</v>
      </c>
      <c r="C7900" t="s">
        <v>23834</v>
      </c>
      <c r="D7900" s="10">
        <v>46123</v>
      </c>
      <c r="E7900" t="s">
        <v>19916</v>
      </c>
      <c r="F7900">
        <v>10</v>
      </c>
      <c r="G7900" t="s">
        <v>273</v>
      </c>
      <c r="H7900" t="s">
        <v>727</v>
      </c>
      <c r="I7900" t="s">
        <v>55</v>
      </c>
      <c r="J7900">
        <v>1</v>
      </c>
      <c r="K7900">
        <v>5205</v>
      </c>
      <c r="L7900" t="str">
        <f>IFERROR(INDEX(play_attribution!$B$2:$B$328,MATCH(A7900,play_attribution!$A$2:$A$328,0)),"")</f>
        <v/>
      </c>
      <c r="M7900" t="str">
        <f>VLOOKUP(H7900,seller_roster!$A$2:$B$85,2,FALSE)</f>
        <v>Finley Okafor</v>
      </c>
      <c r="N7900" t="str">
        <f>VLOOKUP(C7900,accounts!$A$2:$F$9615,2,FALSE)</f>
        <v>Healthcare Services</v>
      </c>
      <c r="O7900" t="str">
        <f>VLOOKUP(C7900,accounts!$A$2:$F$9615,3,FALSE)</f>
        <v>$2.5M-$5M</v>
      </c>
      <c r="P7900" t="str">
        <f>VLOOKUP(C7900,accounts!$A$2:$F$9615,5,FALSE)</f>
        <v>West</v>
      </c>
      <c r="Q7900" t="b">
        <f t="shared" si="124"/>
        <v>1</v>
      </c>
      <c r="R7900" t="e">
        <f>INDEX(removed_duplicate_rows!$A$5:$A$39,MATCH(wins!A7900,removed_duplicate_rows!$A$5:$A$39,0))</f>
        <v>#N/A</v>
      </c>
    </row>
    <row r="7901" spans="1:18" ht="15.75" customHeight="1" x14ac:dyDescent="0.2">
      <c r="A7901" t="s">
        <v>23835</v>
      </c>
      <c r="B7901" t="s">
        <v>23836</v>
      </c>
      <c r="C7901" t="s">
        <v>23837</v>
      </c>
      <c r="D7901" s="10">
        <v>46123</v>
      </c>
      <c r="E7901" t="s">
        <v>19916</v>
      </c>
      <c r="F7901">
        <v>10</v>
      </c>
      <c r="G7901" t="s">
        <v>273</v>
      </c>
      <c r="H7901" t="s">
        <v>755</v>
      </c>
      <c r="I7901" t="s">
        <v>79</v>
      </c>
      <c r="J7901">
        <v>1</v>
      </c>
      <c r="K7901">
        <v>8009</v>
      </c>
      <c r="L7901" t="str">
        <f>IFERROR(INDEX(play_attribution!$B$2:$B$328,MATCH(A7901,play_attribution!$A$2:$A$328,0)),"")</f>
        <v/>
      </c>
      <c r="M7901" t="str">
        <f>VLOOKUP(H7901,seller_roster!$A$2:$B$85,2,FALSE)</f>
        <v>Jesse Silva</v>
      </c>
      <c r="N7901" t="str">
        <f>VLOOKUP(C7901,accounts!$A$2:$F$9615,2,FALSE)</f>
        <v>Logistics</v>
      </c>
      <c r="O7901" t="str">
        <f>VLOOKUP(C7901,accounts!$A$2:$F$9615,3,FALSE)</f>
        <v>$5M-$10M</v>
      </c>
      <c r="P7901" t="str">
        <f>VLOOKUP(C7901,accounts!$A$2:$F$9615,5,FALSE)</f>
        <v>East</v>
      </c>
      <c r="Q7901" t="b">
        <f t="shared" si="124"/>
        <v>1</v>
      </c>
      <c r="R7901" t="e">
        <f>INDEX(removed_duplicate_rows!$A$5:$A$39,MATCH(wins!A7901,removed_duplicate_rows!$A$5:$A$39,0))</f>
        <v>#N/A</v>
      </c>
    </row>
    <row r="7902" spans="1:18" ht="15.75" customHeight="1" x14ac:dyDescent="0.2">
      <c r="A7902" t="s">
        <v>23838</v>
      </c>
      <c r="B7902" t="s">
        <v>23839</v>
      </c>
      <c r="C7902" t="s">
        <v>23840</v>
      </c>
      <c r="D7902" s="10">
        <v>46123</v>
      </c>
      <c r="E7902" t="s">
        <v>19916</v>
      </c>
      <c r="F7902">
        <v>10</v>
      </c>
      <c r="G7902" t="s">
        <v>273</v>
      </c>
      <c r="H7902" t="s">
        <v>278</v>
      </c>
      <c r="I7902" t="s">
        <v>79</v>
      </c>
      <c r="J7902">
        <v>1</v>
      </c>
      <c r="K7902">
        <v>7072</v>
      </c>
      <c r="L7902" t="str">
        <f>IFERROR(INDEX(play_attribution!$B$2:$B$328,MATCH(A7902,play_attribution!$A$2:$A$328,0)),"")</f>
        <v/>
      </c>
      <c r="M7902" t="str">
        <f>VLOOKUP(H7902,seller_roster!$A$2:$B$85,2,FALSE)</f>
        <v>Kira Bianchi</v>
      </c>
      <c r="N7902" t="str">
        <f>VLOOKUP(C7902,accounts!$A$2:$F$9615,2,FALSE)</f>
        <v>Field Services</v>
      </c>
      <c r="O7902" t="str">
        <f>VLOOKUP(C7902,accounts!$A$2:$F$9615,3,FALSE)</f>
        <v>$2.5M-$5M</v>
      </c>
      <c r="P7902" t="str">
        <f>VLOOKUP(C7902,accounts!$A$2:$F$9615,5,FALSE)</f>
        <v>Central</v>
      </c>
      <c r="Q7902" t="b">
        <f t="shared" si="124"/>
        <v>1</v>
      </c>
      <c r="R7902" t="e">
        <f>INDEX(removed_duplicate_rows!$A$5:$A$39,MATCH(wins!A7902,removed_duplicate_rows!$A$5:$A$39,0))</f>
        <v>#N/A</v>
      </c>
    </row>
    <row r="7903" spans="1:18" ht="15.75" customHeight="1" x14ac:dyDescent="0.2">
      <c r="A7903" t="s">
        <v>23841</v>
      </c>
      <c r="B7903" t="s">
        <v>23842</v>
      </c>
      <c r="C7903" t="s">
        <v>23843</v>
      </c>
      <c r="D7903" s="10">
        <v>46123</v>
      </c>
      <c r="E7903" t="s">
        <v>19916</v>
      </c>
      <c r="F7903">
        <v>10</v>
      </c>
      <c r="G7903" t="s">
        <v>273</v>
      </c>
      <c r="H7903" t="s">
        <v>319</v>
      </c>
      <c r="I7903" t="s">
        <v>55</v>
      </c>
      <c r="J7903">
        <v>1</v>
      </c>
      <c r="K7903">
        <v>11383</v>
      </c>
      <c r="L7903" t="str">
        <f>IFERROR(INDEX(play_attribution!$B$2:$B$328,MATCH(A7903,play_attribution!$A$2:$A$328,0)),"")</f>
        <v/>
      </c>
      <c r="M7903" t="str">
        <f>VLOOKUP(H7903,seller_roster!$A$2:$B$85,2,FALSE)</f>
        <v>Nia Kowalski</v>
      </c>
      <c r="N7903" t="str">
        <f>VLOOKUP(C7903,accounts!$A$2:$F$9615,2,FALSE)</f>
        <v>Professional Services</v>
      </c>
      <c r="O7903" t="str">
        <f>VLOOKUP(C7903,accounts!$A$2:$F$9615,3,FALSE)</f>
        <v>$1M-$2.5M</v>
      </c>
      <c r="P7903" t="str">
        <f>VLOOKUP(C7903,accounts!$A$2:$F$9615,5,FALSE)</f>
        <v>West</v>
      </c>
      <c r="Q7903" t="b">
        <f t="shared" si="124"/>
        <v>1</v>
      </c>
      <c r="R7903" t="e">
        <f>INDEX(removed_duplicate_rows!$A$5:$A$39,MATCH(wins!A7903,removed_duplicate_rows!$A$5:$A$39,0))</f>
        <v>#N/A</v>
      </c>
    </row>
    <row r="7904" spans="1:18" ht="15.75" customHeight="1" x14ac:dyDescent="0.2">
      <c r="A7904" t="s">
        <v>23844</v>
      </c>
      <c r="B7904" t="s">
        <v>23845</v>
      </c>
      <c r="C7904" t="s">
        <v>23846</v>
      </c>
      <c r="D7904" s="10">
        <v>46123</v>
      </c>
      <c r="E7904" t="s">
        <v>19916</v>
      </c>
      <c r="F7904">
        <v>10</v>
      </c>
      <c r="G7904" t="s">
        <v>273</v>
      </c>
      <c r="H7904" t="s">
        <v>670</v>
      </c>
      <c r="I7904" t="s">
        <v>79</v>
      </c>
      <c r="J7904">
        <v>1</v>
      </c>
      <c r="K7904">
        <v>15722</v>
      </c>
      <c r="L7904" t="str">
        <f>IFERROR(INDEX(play_attribution!$B$2:$B$328,MATCH(A7904,play_attribution!$A$2:$A$328,0)),"")</f>
        <v/>
      </c>
      <c r="M7904" t="str">
        <f>VLOOKUP(H7904,seller_roster!$A$2:$B$85,2,FALSE)</f>
        <v>True Kowalski</v>
      </c>
      <c r="N7904" t="str">
        <f>VLOOKUP(C7904,accounts!$A$2:$F$9615,2,FALSE)</f>
        <v>Manufacturing</v>
      </c>
      <c r="O7904" t="str">
        <f>VLOOKUP(C7904,accounts!$A$2:$F$9615,3,FALSE)</f>
        <v>$2.5M-$5M</v>
      </c>
      <c r="P7904" t="str">
        <f>VLOOKUP(C7904,accounts!$A$2:$F$9615,5,FALSE)</f>
        <v>West</v>
      </c>
      <c r="Q7904" t="b">
        <f t="shared" ref="Q7904:Q7967" si="125">L7904=""</f>
        <v>1</v>
      </c>
      <c r="R7904" t="e">
        <f>INDEX(removed_duplicate_rows!$A$5:$A$39,MATCH(wins!A7904,removed_duplicate_rows!$A$5:$A$39,0))</f>
        <v>#N/A</v>
      </c>
    </row>
    <row r="7905" spans="1:18" ht="15.75" customHeight="1" x14ac:dyDescent="0.2">
      <c r="A7905" t="s">
        <v>23847</v>
      </c>
      <c r="B7905" t="s">
        <v>23848</v>
      </c>
      <c r="C7905" t="s">
        <v>23849</v>
      </c>
      <c r="D7905" s="10">
        <v>46123</v>
      </c>
      <c r="E7905" t="s">
        <v>19916</v>
      </c>
      <c r="F7905">
        <v>10</v>
      </c>
      <c r="G7905" t="s">
        <v>273</v>
      </c>
      <c r="H7905" t="s">
        <v>1098</v>
      </c>
      <c r="I7905" t="s">
        <v>79</v>
      </c>
      <c r="J7905">
        <v>1</v>
      </c>
      <c r="K7905">
        <v>9067</v>
      </c>
      <c r="L7905" t="str">
        <f>IFERROR(INDEX(play_attribution!$B$2:$B$328,MATCH(A7905,play_attribution!$A$2:$A$328,0)),"")</f>
        <v/>
      </c>
      <c r="M7905" t="str">
        <f>VLOOKUP(H7905,seller_roster!$A$2:$B$85,2,FALSE)</f>
        <v>Yael Okafor</v>
      </c>
      <c r="N7905" t="str">
        <f>VLOOKUP(C7905,accounts!$A$2:$F$9615,2,FALSE)</f>
        <v>Hospitality Group</v>
      </c>
      <c r="O7905" t="str">
        <f>VLOOKUP(C7905,accounts!$A$2:$F$9615,3,FALSE)</f>
        <v>$5M-$10M</v>
      </c>
      <c r="P7905" t="str">
        <f>VLOOKUP(C7905,accounts!$A$2:$F$9615,5,FALSE)</f>
        <v>East</v>
      </c>
      <c r="Q7905" t="b">
        <f t="shared" si="125"/>
        <v>1</v>
      </c>
      <c r="R7905" t="e">
        <f>INDEX(removed_duplicate_rows!$A$5:$A$39,MATCH(wins!A7905,removed_duplicate_rows!$A$5:$A$39,0))</f>
        <v>#N/A</v>
      </c>
    </row>
    <row r="7906" spans="1:18" ht="15.75" customHeight="1" x14ac:dyDescent="0.2">
      <c r="A7906" t="s">
        <v>23850</v>
      </c>
      <c r="B7906" t="s">
        <v>23851</v>
      </c>
      <c r="C7906" t="s">
        <v>23852</v>
      </c>
      <c r="D7906" s="10">
        <v>46123</v>
      </c>
      <c r="E7906" t="s">
        <v>19916</v>
      </c>
      <c r="F7906">
        <v>10</v>
      </c>
      <c r="G7906" t="s">
        <v>374</v>
      </c>
      <c r="H7906" t="s">
        <v>417</v>
      </c>
      <c r="I7906" t="s">
        <v>55</v>
      </c>
      <c r="J7906">
        <v>1</v>
      </c>
      <c r="K7906">
        <v>6038</v>
      </c>
      <c r="L7906" t="str">
        <f>IFERROR(INDEX(play_attribution!$B$2:$B$328,MATCH(A7906,play_attribution!$A$2:$A$328,0)),"")</f>
        <v/>
      </c>
      <c r="M7906" t="str">
        <f>VLOOKUP(H7906,seller_roster!$A$2:$B$85,2,FALSE)</f>
        <v>Bryn Reyes</v>
      </c>
      <c r="N7906" t="str">
        <f>VLOOKUP(C7906,accounts!$A$2:$F$9615,2,FALSE)</f>
        <v>Professional Services</v>
      </c>
      <c r="O7906" t="str">
        <f>VLOOKUP(C7906,accounts!$A$2:$F$9615,3,FALSE)</f>
        <v>$1M-$2.5M</v>
      </c>
      <c r="P7906" t="str">
        <f>VLOOKUP(C7906,accounts!$A$2:$F$9615,5,FALSE)</f>
        <v>Central</v>
      </c>
      <c r="Q7906" t="b">
        <f t="shared" si="125"/>
        <v>1</v>
      </c>
      <c r="R7906" t="e">
        <f>INDEX(removed_duplicate_rows!$A$5:$A$39,MATCH(wins!A7906,removed_duplicate_rows!$A$5:$A$39,0))</f>
        <v>#N/A</v>
      </c>
    </row>
    <row r="7907" spans="1:18" ht="15.75" customHeight="1" x14ac:dyDescent="0.2">
      <c r="A7907" t="s">
        <v>23853</v>
      </c>
      <c r="B7907" t="s">
        <v>23854</v>
      </c>
      <c r="C7907" t="s">
        <v>23855</v>
      </c>
      <c r="D7907" s="10">
        <v>46123</v>
      </c>
      <c r="E7907" t="s">
        <v>19916</v>
      </c>
      <c r="F7907">
        <v>10</v>
      </c>
      <c r="G7907" t="s">
        <v>374</v>
      </c>
      <c r="H7907" t="s">
        <v>375</v>
      </c>
      <c r="I7907" t="s">
        <v>55</v>
      </c>
      <c r="J7907">
        <v>1</v>
      </c>
      <c r="K7907">
        <v>5786</v>
      </c>
      <c r="L7907" t="str">
        <f>IFERROR(INDEX(play_attribution!$B$2:$B$328,MATCH(A7907,play_attribution!$A$2:$A$328,0)),"")</f>
        <v/>
      </c>
      <c r="M7907" t="str">
        <f>VLOOKUP(H7907,seller_roster!$A$2:$B$85,2,FALSE)</f>
        <v>Sol Lindqvist</v>
      </c>
      <c r="N7907" t="str">
        <f>VLOOKUP(C7907,accounts!$A$2:$F$9615,2,FALSE)</f>
        <v>Field Services</v>
      </c>
      <c r="O7907" t="str">
        <f>VLOOKUP(C7907,accounts!$A$2:$F$9615,3,FALSE)</f>
        <v>$2.5M-$5M</v>
      </c>
      <c r="P7907" t="str">
        <f>VLOOKUP(C7907,accounts!$A$2:$F$9615,5,FALSE)</f>
        <v>East</v>
      </c>
      <c r="Q7907" t="b">
        <f t="shared" si="125"/>
        <v>1</v>
      </c>
      <c r="R7907" t="e">
        <f>INDEX(removed_duplicate_rows!$A$5:$A$39,MATCH(wins!A7907,removed_duplicate_rows!$A$5:$A$39,0))</f>
        <v>#N/A</v>
      </c>
    </row>
    <row r="7908" spans="1:18" ht="15.75" customHeight="1" x14ac:dyDescent="0.2">
      <c r="A7908" t="s">
        <v>23856</v>
      </c>
      <c r="B7908" t="s">
        <v>23857</v>
      </c>
      <c r="C7908" t="s">
        <v>23858</v>
      </c>
      <c r="D7908" s="10">
        <v>46123</v>
      </c>
      <c r="E7908" t="s">
        <v>19916</v>
      </c>
      <c r="F7908">
        <v>10</v>
      </c>
      <c r="G7908" t="s">
        <v>374</v>
      </c>
      <c r="H7908" t="s">
        <v>387</v>
      </c>
      <c r="I7908" t="s">
        <v>55</v>
      </c>
      <c r="J7908">
        <v>1</v>
      </c>
      <c r="K7908">
        <v>8832</v>
      </c>
      <c r="L7908" t="str">
        <f>IFERROR(INDEX(play_attribution!$B$2:$B$328,MATCH(A7908,play_attribution!$A$2:$A$328,0)),"")</f>
        <v/>
      </c>
      <c r="M7908" t="str">
        <f>VLOOKUP(H7908,seller_roster!$A$2:$B$85,2,FALSE)</f>
        <v>Ray Kim</v>
      </c>
      <c r="N7908" t="str">
        <f>VLOOKUP(C7908,accounts!$A$2:$F$9615,2,FALSE)</f>
        <v>Professional Services</v>
      </c>
      <c r="O7908" t="str">
        <f>VLOOKUP(C7908,accounts!$A$2:$F$9615,3,FALSE)</f>
        <v>$2.5M-$5M</v>
      </c>
      <c r="P7908" t="str">
        <f>VLOOKUP(C7908,accounts!$A$2:$F$9615,5,FALSE)</f>
        <v>Central</v>
      </c>
      <c r="Q7908" t="b">
        <f t="shared" si="125"/>
        <v>1</v>
      </c>
      <c r="R7908" t="e">
        <f>INDEX(removed_duplicate_rows!$A$5:$A$39,MATCH(wins!A7908,removed_duplicate_rows!$A$5:$A$39,0))</f>
        <v>#N/A</v>
      </c>
    </row>
    <row r="7909" spans="1:18" ht="15.75" customHeight="1" x14ac:dyDescent="0.2">
      <c r="A7909" t="s">
        <v>23859</v>
      </c>
      <c r="B7909" t="s">
        <v>23860</v>
      </c>
      <c r="C7909" t="s">
        <v>23861</v>
      </c>
      <c r="D7909" s="10">
        <v>46123</v>
      </c>
      <c r="E7909" t="s">
        <v>19916</v>
      </c>
      <c r="F7909">
        <v>10</v>
      </c>
      <c r="G7909" t="s">
        <v>374</v>
      </c>
      <c r="H7909" t="s">
        <v>409</v>
      </c>
      <c r="I7909" t="s">
        <v>55</v>
      </c>
      <c r="J7909">
        <v>1</v>
      </c>
      <c r="K7909">
        <v>6608</v>
      </c>
      <c r="L7909" t="str">
        <f>IFERROR(INDEX(play_attribution!$B$2:$B$328,MATCH(A7909,play_attribution!$A$2:$A$328,0)),"")</f>
        <v/>
      </c>
      <c r="M7909" t="str">
        <f>VLOOKUP(H7909,seller_roster!$A$2:$B$85,2,FALSE)</f>
        <v>Devon Okafor</v>
      </c>
      <c r="N7909" t="str">
        <f>VLOOKUP(C7909,accounts!$A$2:$F$9615,2,FALSE)</f>
        <v>Healthcare Services</v>
      </c>
      <c r="O7909" t="str">
        <f>VLOOKUP(C7909,accounts!$A$2:$F$9615,3,FALSE)</f>
        <v>$2.5M-$5M</v>
      </c>
      <c r="P7909" t="str">
        <f>VLOOKUP(C7909,accounts!$A$2:$F$9615,5,FALSE)</f>
        <v>Central</v>
      </c>
      <c r="Q7909" t="b">
        <f t="shared" si="125"/>
        <v>1</v>
      </c>
      <c r="R7909" t="e">
        <f>INDEX(removed_duplicate_rows!$A$5:$A$39,MATCH(wins!A7909,removed_duplicate_rows!$A$5:$A$39,0))</f>
        <v>#N/A</v>
      </c>
    </row>
    <row r="7910" spans="1:18" ht="15.75" customHeight="1" x14ac:dyDescent="0.2">
      <c r="A7910" t="s">
        <v>23862</v>
      </c>
      <c r="B7910" t="s">
        <v>23863</v>
      </c>
      <c r="C7910" t="s">
        <v>23864</v>
      </c>
      <c r="D7910" s="10">
        <v>46123</v>
      </c>
      <c r="E7910" t="s">
        <v>19916</v>
      </c>
      <c r="F7910">
        <v>10</v>
      </c>
      <c r="G7910" t="s">
        <v>374</v>
      </c>
      <c r="H7910" t="s">
        <v>379</v>
      </c>
      <c r="I7910" t="s">
        <v>55</v>
      </c>
      <c r="J7910">
        <v>1</v>
      </c>
      <c r="K7910">
        <v>6799</v>
      </c>
      <c r="L7910" t="str">
        <f>IFERROR(INDEX(play_attribution!$B$2:$B$328,MATCH(A7910,play_attribution!$A$2:$A$328,0)),"")</f>
        <v/>
      </c>
      <c r="M7910" t="str">
        <f>VLOOKUP(H7910,seller_roster!$A$2:$B$85,2,FALSE)</f>
        <v>Tatum Vega</v>
      </c>
      <c r="N7910" t="str">
        <f>VLOOKUP(C7910,accounts!$A$2:$F$9615,2,FALSE)</f>
        <v>Hospitality Group</v>
      </c>
      <c r="O7910" t="str">
        <f>VLOOKUP(C7910,accounts!$A$2:$F$9615,3,FALSE)</f>
        <v>$2.5M-$5M</v>
      </c>
      <c r="P7910" t="str">
        <f>VLOOKUP(C7910,accounts!$A$2:$F$9615,5,FALSE)</f>
        <v>West</v>
      </c>
      <c r="Q7910" t="b">
        <f t="shared" si="125"/>
        <v>1</v>
      </c>
      <c r="R7910" t="e">
        <f>INDEX(removed_duplicate_rows!$A$5:$A$39,MATCH(wins!A7910,removed_duplicate_rows!$A$5:$A$39,0))</f>
        <v>#N/A</v>
      </c>
    </row>
    <row r="7911" spans="1:18" ht="15.75" customHeight="1" x14ac:dyDescent="0.2">
      <c r="A7911" t="s">
        <v>23865</v>
      </c>
      <c r="B7911" t="s">
        <v>23866</v>
      </c>
      <c r="C7911" t="s">
        <v>23867</v>
      </c>
      <c r="D7911" s="10">
        <v>46123</v>
      </c>
      <c r="E7911" t="s">
        <v>19916</v>
      </c>
      <c r="F7911">
        <v>10</v>
      </c>
      <c r="G7911" t="s">
        <v>374</v>
      </c>
      <c r="H7911" t="s">
        <v>375</v>
      </c>
      <c r="I7911" t="s">
        <v>55</v>
      </c>
      <c r="J7911">
        <v>1</v>
      </c>
      <c r="K7911">
        <v>5959</v>
      </c>
      <c r="L7911" t="str">
        <f>IFERROR(INDEX(play_attribution!$B$2:$B$328,MATCH(A7911,play_attribution!$A$2:$A$328,0)),"")</f>
        <v/>
      </c>
      <c r="M7911" t="str">
        <f>VLOOKUP(H7911,seller_roster!$A$2:$B$85,2,FALSE)</f>
        <v>Sol Lindqvist</v>
      </c>
      <c r="N7911" t="str">
        <f>VLOOKUP(C7911,accounts!$A$2:$F$9615,2,FALSE)</f>
        <v>Retail Multi-Location</v>
      </c>
      <c r="O7911" t="str">
        <f>VLOOKUP(C7911,accounts!$A$2:$F$9615,3,FALSE)</f>
        <v>&lt;$1M</v>
      </c>
      <c r="P7911" t="str">
        <f>VLOOKUP(C7911,accounts!$A$2:$F$9615,5,FALSE)</f>
        <v>East</v>
      </c>
      <c r="Q7911" t="b">
        <f t="shared" si="125"/>
        <v>1</v>
      </c>
      <c r="R7911" t="e">
        <f>INDEX(removed_duplicate_rows!$A$5:$A$39,MATCH(wins!A7911,removed_duplicate_rows!$A$5:$A$39,0))</f>
        <v>#N/A</v>
      </c>
    </row>
    <row r="7912" spans="1:18" ht="15.75" customHeight="1" x14ac:dyDescent="0.2">
      <c r="A7912" t="s">
        <v>23868</v>
      </c>
      <c r="B7912" t="s">
        <v>23869</v>
      </c>
      <c r="C7912" t="s">
        <v>23870</v>
      </c>
      <c r="D7912" s="10">
        <v>46123</v>
      </c>
      <c r="E7912" t="s">
        <v>19916</v>
      </c>
      <c r="F7912">
        <v>10</v>
      </c>
      <c r="G7912" t="s">
        <v>374</v>
      </c>
      <c r="H7912" t="s">
        <v>413</v>
      </c>
      <c r="I7912" t="s">
        <v>55</v>
      </c>
      <c r="J7912">
        <v>1</v>
      </c>
      <c r="K7912">
        <v>3644</v>
      </c>
      <c r="L7912" t="str">
        <f>IFERROR(INDEX(play_attribution!$B$2:$B$328,MATCH(A7912,play_attribution!$A$2:$A$328,0)),"")</f>
        <v/>
      </c>
      <c r="M7912" t="str">
        <f>VLOOKUP(H7912,seller_roster!$A$2:$B$85,2,FALSE)</f>
        <v>Phoenix Doyle</v>
      </c>
      <c r="N7912" t="str">
        <f>VLOOKUP(C7912,accounts!$A$2:$F$9615,2,FALSE)</f>
        <v>Wholesale &amp; Distribution</v>
      </c>
      <c r="O7912" t="str">
        <f>VLOOKUP(C7912,accounts!$A$2:$F$9615,3,FALSE)</f>
        <v>&lt;$1M</v>
      </c>
      <c r="P7912" t="str">
        <f>VLOOKUP(C7912,accounts!$A$2:$F$9615,5,FALSE)</f>
        <v>East</v>
      </c>
      <c r="Q7912" t="b">
        <f t="shared" si="125"/>
        <v>1</v>
      </c>
      <c r="R7912" t="e">
        <f>INDEX(removed_duplicate_rows!$A$5:$A$39,MATCH(wins!A7912,removed_duplicate_rows!$A$5:$A$39,0))</f>
        <v>#N/A</v>
      </c>
    </row>
    <row r="7913" spans="1:18" ht="15.75" customHeight="1" x14ac:dyDescent="0.2">
      <c r="A7913" t="s">
        <v>23871</v>
      </c>
      <c r="B7913" t="s">
        <v>23872</v>
      </c>
      <c r="C7913" t="s">
        <v>23873</v>
      </c>
      <c r="D7913" s="10">
        <v>46123</v>
      </c>
      <c r="E7913" t="s">
        <v>19916</v>
      </c>
      <c r="F7913">
        <v>10</v>
      </c>
      <c r="G7913" t="s">
        <v>374</v>
      </c>
      <c r="H7913" t="s">
        <v>832</v>
      </c>
      <c r="I7913" t="s">
        <v>55</v>
      </c>
      <c r="J7913">
        <v>1</v>
      </c>
      <c r="K7913">
        <v>6568</v>
      </c>
      <c r="L7913" t="str">
        <f>IFERROR(INDEX(play_attribution!$B$2:$B$328,MATCH(A7913,play_attribution!$A$2:$A$328,0)),"")</f>
        <v/>
      </c>
      <c r="M7913" t="str">
        <f>VLOOKUP(H7913,seller_roster!$A$2:$B$85,2,FALSE)</f>
        <v>Noel Nkemelu</v>
      </c>
      <c r="N7913" t="str">
        <f>VLOOKUP(C7913,accounts!$A$2:$F$9615,2,FALSE)</f>
        <v>Healthcare Services</v>
      </c>
      <c r="O7913" t="str">
        <f>VLOOKUP(C7913,accounts!$A$2:$F$9615,3,FALSE)</f>
        <v>$1M-$2.5M</v>
      </c>
      <c r="P7913" t="str">
        <f>VLOOKUP(C7913,accounts!$A$2:$F$9615,5,FALSE)</f>
        <v>Central</v>
      </c>
      <c r="Q7913" t="b">
        <f t="shared" si="125"/>
        <v>1</v>
      </c>
      <c r="R7913" t="e">
        <f>INDEX(removed_duplicate_rows!$A$5:$A$39,MATCH(wins!A7913,removed_duplicate_rows!$A$5:$A$39,0))</f>
        <v>#N/A</v>
      </c>
    </row>
    <row r="7914" spans="1:18" ht="15.75" customHeight="1" x14ac:dyDescent="0.2">
      <c r="A7914" t="s">
        <v>23874</v>
      </c>
      <c r="B7914" t="s">
        <v>23875</v>
      </c>
      <c r="C7914" t="s">
        <v>23876</v>
      </c>
      <c r="D7914" s="10">
        <v>46123</v>
      </c>
      <c r="E7914" t="s">
        <v>19916</v>
      </c>
      <c r="F7914">
        <v>10</v>
      </c>
      <c r="G7914" t="s">
        <v>374</v>
      </c>
      <c r="H7914" t="s">
        <v>1123</v>
      </c>
      <c r="I7914" t="s">
        <v>55</v>
      </c>
      <c r="J7914">
        <v>1</v>
      </c>
      <c r="K7914">
        <v>5024</v>
      </c>
      <c r="L7914" t="str">
        <f>IFERROR(INDEX(play_attribution!$B$2:$B$328,MATCH(A7914,play_attribution!$A$2:$A$328,0)),"")</f>
        <v/>
      </c>
      <c r="M7914" t="str">
        <f>VLOOKUP(H7914,seller_roster!$A$2:$B$85,2,FALSE)</f>
        <v>Peyton Silva</v>
      </c>
      <c r="N7914" t="str">
        <f>VLOOKUP(C7914,accounts!$A$2:$F$9615,2,FALSE)</f>
        <v>Hospitality Group</v>
      </c>
      <c r="O7914" t="str">
        <f>VLOOKUP(C7914,accounts!$A$2:$F$9615,3,FALSE)</f>
        <v>$2.5M-$5M</v>
      </c>
      <c r="P7914" t="str">
        <f>VLOOKUP(C7914,accounts!$A$2:$F$9615,5,FALSE)</f>
        <v>West</v>
      </c>
      <c r="Q7914" t="b">
        <f t="shared" si="125"/>
        <v>1</v>
      </c>
      <c r="R7914" t="e">
        <f>INDEX(removed_duplicate_rows!$A$5:$A$39,MATCH(wins!A7914,removed_duplicate_rows!$A$5:$A$39,0))</f>
        <v>#N/A</v>
      </c>
    </row>
    <row r="7915" spans="1:18" ht="15.75" customHeight="1" x14ac:dyDescent="0.2">
      <c r="A7915" t="s">
        <v>23877</v>
      </c>
      <c r="B7915" t="s">
        <v>23878</v>
      </c>
      <c r="C7915" t="s">
        <v>23879</v>
      </c>
      <c r="D7915" s="10">
        <v>46123</v>
      </c>
      <c r="E7915" t="s">
        <v>19916</v>
      </c>
      <c r="F7915">
        <v>10</v>
      </c>
      <c r="G7915" t="s">
        <v>374</v>
      </c>
      <c r="H7915" t="s">
        <v>783</v>
      </c>
      <c r="I7915" t="s">
        <v>55</v>
      </c>
      <c r="J7915">
        <v>1</v>
      </c>
      <c r="K7915">
        <v>4237</v>
      </c>
      <c r="L7915" t="str">
        <f>IFERROR(INDEX(play_attribution!$B$2:$B$328,MATCH(A7915,play_attribution!$A$2:$A$328,0)),"")</f>
        <v/>
      </c>
      <c r="M7915" t="str">
        <f>VLOOKUP(H7915,seller_roster!$A$2:$B$85,2,FALSE)</f>
        <v>Omar Tran</v>
      </c>
      <c r="N7915" t="str">
        <f>VLOOKUP(C7915,accounts!$A$2:$F$9615,2,FALSE)</f>
        <v>Logistics</v>
      </c>
      <c r="O7915" t="str">
        <f>VLOOKUP(C7915,accounts!$A$2:$F$9615,3,FALSE)</f>
        <v>$5M-$10M</v>
      </c>
      <c r="P7915" t="str">
        <f>VLOOKUP(C7915,accounts!$A$2:$F$9615,5,FALSE)</f>
        <v>West</v>
      </c>
      <c r="Q7915" t="b">
        <f t="shared" si="125"/>
        <v>1</v>
      </c>
      <c r="R7915" t="e">
        <f>INDEX(removed_duplicate_rows!$A$5:$A$39,MATCH(wins!A7915,removed_duplicate_rows!$A$5:$A$39,0))</f>
        <v>#N/A</v>
      </c>
    </row>
    <row r="7916" spans="1:18" ht="15.75" customHeight="1" x14ac:dyDescent="0.2">
      <c r="A7916" t="s">
        <v>23880</v>
      </c>
      <c r="B7916" t="s">
        <v>23881</v>
      </c>
      <c r="C7916" t="s">
        <v>23882</v>
      </c>
      <c r="D7916" s="10">
        <v>46123</v>
      </c>
      <c r="E7916" t="s">
        <v>19916</v>
      </c>
      <c r="F7916">
        <v>10</v>
      </c>
      <c r="G7916" t="s">
        <v>374</v>
      </c>
      <c r="H7916" t="s">
        <v>391</v>
      </c>
      <c r="I7916" t="s">
        <v>55</v>
      </c>
      <c r="J7916">
        <v>1</v>
      </c>
      <c r="K7916">
        <v>7352</v>
      </c>
      <c r="L7916" t="str">
        <f>IFERROR(INDEX(play_attribution!$B$2:$B$328,MATCH(A7916,play_attribution!$A$2:$A$328,0)),"")</f>
        <v/>
      </c>
      <c r="M7916" t="str">
        <f>VLOOKUP(H7916,seller_roster!$A$2:$B$85,2,FALSE)</f>
        <v>Sam Walsh</v>
      </c>
      <c r="N7916" t="str">
        <f>VLOOKUP(C7916,accounts!$A$2:$F$9615,2,FALSE)</f>
        <v>Wholesale &amp; Distribution</v>
      </c>
      <c r="O7916" t="str">
        <f>VLOOKUP(C7916,accounts!$A$2:$F$9615,3,FALSE)</f>
        <v>$5M-$10M</v>
      </c>
      <c r="P7916" t="str">
        <f>VLOOKUP(C7916,accounts!$A$2:$F$9615,5,FALSE)</f>
        <v>East</v>
      </c>
      <c r="Q7916" t="b">
        <f t="shared" si="125"/>
        <v>1</v>
      </c>
      <c r="R7916" t="e">
        <f>INDEX(removed_duplicate_rows!$A$5:$A$39,MATCH(wins!A7916,removed_duplicate_rows!$A$5:$A$39,0))</f>
        <v>#N/A</v>
      </c>
    </row>
    <row r="7917" spans="1:18" ht="15.75" customHeight="1" x14ac:dyDescent="0.2">
      <c r="A7917" t="s">
        <v>23883</v>
      </c>
      <c r="B7917" t="s">
        <v>23884</v>
      </c>
      <c r="C7917" t="s">
        <v>23885</v>
      </c>
      <c r="D7917" s="10">
        <v>46123</v>
      </c>
      <c r="E7917" t="s">
        <v>19916</v>
      </c>
      <c r="F7917">
        <v>10</v>
      </c>
      <c r="G7917" t="s">
        <v>374</v>
      </c>
      <c r="H7917" t="s">
        <v>402</v>
      </c>
      <c r="I7917" t="s">
        <v>55</v>
      </c>
      <c r="J7917">
        <v>1</v>
      </c>
      <c r="K7917">
        <v>5970</v>
      </c>
      <c r="L7917" t="str">
        <f>IFERROR(INDEX(play_attribution!$B$2:$B$328,MATCH(A7917,play_attribution!$A$2:$A$328,0)),"")</f>
        <v/>
      </c>
      <c r="M7917" t="str">
        <f>VLOOKUP(H7917,seller_roster!$A$2:$B$85,2,FALSE)</f>
        <v>Frankie Vega</v>
      </c>
      <c r="N7917" t="str">
        <f>VLOOKUP(C7917,accounts!$A$2:$F$9615,2,FALSE)</f>
        <v>Professional Services</v>
      </c>
      <c r="O7917" t="str">
        <f>VLOOKUP(C7917,accounts!$A$2:$F$9615,3,FALSE)</f>
        <v>$1M-$2.5M</v>
      </c>
      <c r="P7917" t="str">
        <f>VLOOKUP(C7917,accounts!$A$2:$F$9615,5,FALSE)</f>
        <v>East</v>
      </c>
      <c r="Q7917" t="b">
        <f t="shared" si="125"/>
        <v>1</v>
      </c>
      <c r="R7917" t="e">
        <f>INDEX(removed_duplicate_rows!$A$5:$A$39,MATCH(wins!A7917,removed_duplicate_rows!$A$5:$A$39,0))</f>
        <v>#N/A</v>
      </c>
    </row>
    <row r="7918" spans="1:18" ht="15.75" customHeight="1" x14ac:dyDescent="0.2">
      <c r="A7918" t="s">
        <v>23886</v>
      </c>
      <c r="B7918" t="s">
        <v>23887</v>
      </c>
      <c r="C7918" t="s">
        <v>23888</v>
      </c>
      <c r="D7918" s="10">
        <v>46123</v>
      </c>
      <c r="E7918" t="s">
        <v>19916</v>
      </c>
      <c r="F7918">
        <v>10</v>
      </c>
      <c r="G7918" t="s">
        <v>374</v>
      </c>
      <c r="H7918" t="s">
        <v>1843</v>
      </c>
      <c r="I7918" t="s">
        <v>55</v>
      </c>
      <c r="J7918">
        <v>1</v>
      </c>
      <c r="K7918">
        <v>7044</v>
      </c>
      <c r="L7918" t="str">
        <f>IFERROR(INDEX(play_attribution!$B$2:$B$328,MATCH(A7918,play_attribution!$A$2:$A$328,0)),"")</f>
        <v/>
      </c>
      <c r="M7918" t="str">
        <f>VLOOKUP(H7918,seller_roster!$A$2:$B$85,2,FALSE)</f>
        <v>Quinn Mbeki</v>
      </c>
      <c r="N7918" t="str">
        <f>VLOOKUP(C7918,accounts!$A$2:$F$9615,2,FALSE)</f>
        <v>Hospitality Group</v>
      </c>
      <c r="O7918" t="str">
        <f>VLOOKUP(C7918,accounts!$A$2:$F$9615,3,FALSE)</f>
        <v>$2.5M-$5M</v>
      </c>
      <c r="P7918" t="str">
        <f>VLOOKUP(C7918,accounts!$A$2:$F$9615,5,FALSE)</f>
        <v>West</v>
      </c>
      <c r="Q7918" t="b">
        <f t="shared" si="125"/>
        <v>1</v>
      </c>
      <c r="R7918" t="e">
        <f>INDEX(removed_duplicate_rows!$A$5:$A$39,MATCH(wins!A7918,removed_duplicate_rows!$A$5:$A$39,0))</f>
        <v>#N/A</v>
      </c>
    </row>
    <row r="7919" spans="1:18" ht="15.75" customHeight="1" x14ac:dyDescent="0.2">
      <c r="A7919" t="s">
        <v>23889</v>
      </c>
      <c r="B7919" t="s">
        <v>23890</v>
      </c>
      <c r="C7919" t="s">
        <v>23891</v>
      </c>
      <c r="D7919" s="10">
        <v>46123</v>
      </c>
      <c r="E7919" t="s">
        <v>19916</v>
      </c>
      <c r="F7919">
        <v>10</v>
      </c>
      <c r="G7919" t="s">
        <v>374</v>
      </c>
      <c r="H7919" t="s">
        <v>383</v>
      </c>
      <c r="I7919" t="s">
        <v>55</v>
      </c>
      <c r="J7919">
        <v>1</v>
      </c>
      <c r="K7919">
        <v>5499</v>
      </c>
      <c r="L7919" t="str">
        <f>IFERROR(INDEX(play_attribution!$B$2:$B$328,MATCH(A7919,play_attribution!$A$2:$A$328,0)),"")</f>
        <v/>
      </c>
      <c r="M7919" t="str">
        <f>VLOOKUP(H7919,seller_roster!$A$2:$B$85,2,FALSE)</f>
        <v>Flor Ruiz</v>
      </c>
      <c r="N7919" t="str">
        <f>VLOOKUP(C7919,accounts!$A$2:$F$9615,2,FALSE)</f>
        <v>Logistics</v>
      </c>
      <c r="O7919" t="str">
        <f>VLOOKUP(C7919,accounts!$A$2:$F$9615,3,FALSE)</f>
        <v>$2.5M-$5M</v>
      </c>
      <c r="P7919" t="str">
        <f>VLOOKUP(C7919,accounts!$A$2:$F$9615,5,FALSE)</f>
        <v>Central</v>
      </c>
      <c r="Q7919" t="b">
        <f t="shared" si="125"/>
        <v>1</v>
      </c>
      <c r="R7919" t="e">
        <f>INDEX(removed_duplicate_rows!$A$5:$A$39,MATCH(wins!A7919,removed_duplicate_rows!$A$5:$A$39,0))</f>
        <v>#N/A</v>
      </c>
    </row>
    <row r="7920" spans="1:18" ht="15.75" customHeight="1" x14ac:dyDescent="0.2">
      <c r="A7920" t="s">
        <v>23892</v>
      </c>
      <c r="B7920" t="s">
        <v>23893</v>
      </c>
      <c r="C7920" t="s">
        <v>23894</v>
      </c>
      <c r="D7920" s="10">
        <v>46123</v>
      </c>
      <c r="E7920" t="s">
        <v>19916</v>
      </c>
      <c r="F7920">
        <v>10</v>
      </c>
      <c r="G7920" t="s">
        <v>374</v>
      </c>
      <c r="H7920" t="s">
        <v>417</v>
      </c>
      <c r="I7920" t="s">
        <v>55</v>
      </c>
      <c r="J7920">
        <v>1</v>
      </c>
      <c r="K7920">
        <v>4973</v>
      </c>
      <c r="L7920" t="str">
        <f>IFERROR(INDEX(play_attribution!$B$2:$B$328,MATCH(A7920,play_attribution!$A$2:$A$328,0)),"")</f>
        <v/>
      </c>
      <c r="M7920" t="str">
        <f>VLOOKUP(H7920,seller_roster!$A$2:$B$85,2,FALSE)</f>
        <v>Bryn Reyes</v>
      </c>
      <c r="N7920" t="str">
        <f>VLOOKUP(C7920,accounts!$A$2:$F$9615,2,FALSE)</f>
        <v>Wholesale &amp; Distribution</v>
      </c>
      <c r="O7920" t="str">
        <f>VLOOKUP(C7920,accounts!$A$2:$F$9615,3,FALSE)</f>
        <v>$5M-$10M</v>
      </c>
      <c r="P7920" t="str">
        <f>VLOOKUP(C7920,accounts!$A$2:$F$9615,5,FALSE)</f>
        <v>Central</v>
      </c>
      <c r="Q7920" t="b">
        <f t="shared" si="125"/>
        <v>1</v>
      </c>
      <c r="R7920" t="e">
        <f>INDEX(removed_duplicate_rows!$A$5:$A$39,MATCH(wins!A7920,removed_duplicate_rows!$A$5:$A$39,0))</f>
        <v>#N/A</v>
      </c>
    </row>
    <row r="7921" spans="1:18" ht="15.75" customHeight="1" x14ac:dyDescent="0.2">
      <c r="A7921" t="s">
        <v>23895</v>
      </c>
      <c r="B7921" t="s">
        <v>23896</v>
      </c>
      <c r="C7921" t="s">
        <v>23897</v>
      </c>
      <c r="D7921" s="10">
        <v>46123</v>
      </c>
      <c r="E7921" t="s">
        <v>19916</v>
      </c>
      <c r="F7921">
        <v>10</v>
      </c>
      <c r="G7921" t="s">
        <v>374</v>
      </c>
      <c r="H7921" t="s">
        <v>1123</v>
      </c>
      <c r="I7921" t="s">
        <v>55</v>
      </c>
      <c r="J7921">
        <v>1</v>
      </c>
      <c r="K7921">
        <v>5822</v>
      </c>
      <c r="L7921" t="str">
        <f>IFERROR(INDEX(play_attribution!$B$2:$B$328,MATCH(A7921,play_attribution!$A$2:$A$328,0)),"")</f>
        <v/>
      </c>
      <c r="M7921" t="str">
        <f>VLOOKUP(H7921,seller_roster!$A$2:$B$85,2,FALSE)</f>
        <v>Peyton Silva</v>
      </c>
      <c r="N7921" t="str">
        <f>VLOOKUP(C7921,accounts!$A$2:$F$9615,2,FALSE)</f>
        <v>Manufacturing</v>
      </c>
      <c r="O7921" t="str">
        <f>VLOOKUP(C7921,accounts!$A$2:$F$9615,3,FALSE)</f>
        <v>$2.5M-$5M</v>
      </c>
      <c r="P7921" t="str">
        <f>VLOOKUP(C7921,accounts!$A$2:$F$9615,5,FALSE)</f>
        <v>East</v>
      </c>
      <c r="Q7921" t="b">
        <f t="shared" si="125"/>
        <v>1</v>
      </c>
      <c r="R7921" t="e">
        <f>INDEX(removed_duplicate_rows!$A$5:$A$39,MATCH(wins!A7921,removed_duplicate_rows!$A$5:$A$39,0))</f>
        <v>#N/A</v>
      </c>
    </row>
    <row r="7922" spans="1:18" ht="15.75" customHeight="1" x14ac:dyDescent="0.2">
      <c r="A7922" t="s">
        <v>23898</v>
      </c>
      <c r="B7922" t="s">
        <v>23899</v>
      </c>
      <c r="C7922" t="s">
        <v>23900</v>
      </c>
      <c r="D7922" s="10">
        <v>46123</v>
      </c>
      <c r="E7922" t="s">
        <v>19916</v>
      </c>
      <c r="F7922">
        <v>10</v>
      </c>
      <c r="G7922" t="s">
        <v>374</v>
      </c>
      <c r="H7922" t="s">
        <v>375</v>
      </c>
      <c r="I7922" t="s">
        <v>55</v>
      </c>
      <c r="J7922">
        <v>1</v>
      </c>
      <c r="K7922">
        <v>5628</v>
      </c>
      <c r="L7922" t="str">
        <f>IFERROR(INDEX(play_attribution!$B$2:$B$328,MATCH(A7922,play_attribution!$A$2:$A$328,0)),"")</f>
        <v/>
      </c>
      <c r="M7922" t="str">
        <f>VLOOKUP(H7922,seller_roster!$A$2:$B$85,2,FALSE)</f>
        <v>Sol Lindqvist</v>
      </c>
      <c r="N7922" t="str">
        <f>VLOOKUP(C7922,accounts!$A$2:$F$9615,2,FALSE)</f>
        <v>Healthcare Services</v>
      </c>
      <c r="O7922" t="str">
        <f>VLOOKUP(C7922,accounts!$A$2:$F$9615,3,FALSE)</f>
        <v>$2.5M-$5M</v>
      </c>
      <c r="P7922" t="str">
        <f>VLOOKUP(C7922,accounts!$A$2:$F$9615,5,FALSE)</f>
        <v>East</v>
      </c>
      <c r="Q7922" t="b">
        <f t="shared" si="125"/>
        <v>1</v>
      </c>
      <c r="R7922" t="e">
        <f>INDEX(removed_duplicate_rows!$A$5:$A$39,MATCH(wins!A7922,removed_duplicate_rows!$A$5:$A$39,0))</f>
        <v>#N/A</v>
      </c>
    </row>
    <row r="7923" spans="1:18" ht="15.75" customHeight="1" x14ac:dyDescent="0.2">
      <c r="A7923" t="s">
        <v>23901</v>
      </c>
      <c r="B7923" t="s">
        <v>23902</v>
      </c>
      <c r="C7923" t="s">
        <v>23903</v>
      </c>
      <c r="D7923" s="10">
        <v>46123</v>
      </c>
      <c r="E7923" t="s">
        <v>19916</v>
      </c>
      <c r="F7923">
        <v>10</v>
      </c>
      <c r="G7923" t="s">
        <v>374</v>
      </c>
      <c r="H7923" t="s">
        <v>387</v>
      </c>
      <c r="I7923" t="s">
        <v>55</v>
      </c>
      <c r="J7923">
        <v>1</v>
      </c>
      <c r="K7923">
        <v>7516</v>
      </c>
      <c r="L7923" t="str">
        <f>IFERROR(INDEX(play_attribution!$B$2:$B$328,MATCH(A7923,play_attribution!$A$2:$A$328,0)),"")</f>
        <v/>
      </c>
      <c r="M7923" t="str">
        <f>VLOOKUP(H7923,seller_roster!$A$2:$B$85,2,FALSE)</f>
        <v>Ray Kim</v>
      </c>
      <c r="N7923" t="str">
        <f>VLOOKUP(C7923,accounts!$A$2:$F$9615,2,FALSE)</f>
        <v>Manufacturing</v>
      </c>
      <c r="O7923" t="str">
        <f>VLOOKUP(C7923,accounts!$A$2:$F$9615,3,FALSE)</f>
        <v>$5M-$10M</v>
      </c>
      <c r="P7923" t="str">
        <f>VLOOKUP(C7923,accounts!$A$2:$F$9615,5,FALSE)</f>
        <v>West</v>
      </c>
      <c r="Q7923" t="b">
        <f t="shared" si="125"/>
        <v>1</v>
      </c>
      <c r="R7923" t="e">
        <f>INDEX(removed_duplicate_rows!$A$5:$A$39,MATCH(wins!A7923,removed_duplicate_rows!$A$5:$A$39,0))</f>
        <v>#N/A</v>
      </c>
    </row>
    <row r="7924" spans="1:18" ht="15.75" customHeight="1" x14ac:dyDescent="0.2">
      <c r="A7924" t="s">
        <v>23904</v>
      </c>
      <c r="B7924" t="s">
        <v>23905</v>
      </c>
      <c r="C7924" t="s">
        <v>23906</v>
      </c>
      <c r="D7924" s="10">
        <v>46123</v>
      </c>
      <c r="E7924" t="s">
        <v>19916</v>
      </c>
      <c r="F7924">
        <v>10</v>
      </c>
      <c r="G7924" t="s">
        <v>374</v>
      </c>
      <c r="H7924" t="s">
        <v>2183</v>
      </c>
      <c r="I7924" t="s">
        <v>55</v>
      </c>
      <c r="J7924">
        <v>1</v>
      </c>
      <c r="K7924">
        <v>3588</v>
      </c>
      <c r="L7924" t="str">
        <f>IFERROR(INDEX(play_attribution!$B$2:$B$328,MATCH(A7924,play_attribution!$A$2:$A$328,0)),"")</f>
        <v/>
      </c>
      <c r="M7924" t="str">
        <f>VLOOKUP(H7924,seller_roster!$A$2:$B$85,2,FALSE)</f>
        <v>Rowan Tran</v>
      </c>
      <c r="N7924" t="str">
        <f>VLOOKUP(C7924,accounts!$A$2:$F$9615,2,FALSE)</f>
        <v>Construction</v>
      </c>
      <c r="O7924" t="str">
        <f>VLOOKUP(C7924,accounts!$A$2:$F$9615,3,FALSE)</f>
        <v>$5M-$10M</v>
      </c>
      <c r="P7924" t="str">
        <f>VLOOKUP(C7924,accounts!$A$2:$F$9615,5,FALSE)</f>
        <v>West</v>
      </c>
      <c r="Q7924" t="b">
        <f t="shared" si="125"/>
        <v>1</v>
      </c>
      <c r="R7924" t="e">
        <f>INDEX(removed_duplicate_rows!$A$5:$A$39,MATCH(wins!A7924,removed_duplicate_rows!$A$5:$A$39,0))</f>
        <v>#N/A</v>
      </c>
    </row>
    <row r="7925" spans="1:18" ht="15.75" customHeight="1" x14ac:dyDescent="0.2">
      <c r="A7925" t="s">
        <v>23907</v>
      </c>
      <c r="B7925" t="s">
        <v>23908</v>
      </c>
      <c r="C7925" t="s">
        <v>23909</v>
      </c>
      <c r="D7925" s="10">
        <v>46123</v>
      </c>
      <c r="E7925" t="s">
        <v>19916</v>
      </c>
      <c r="F7925">
        <v>10</v>
      </c>
      <c r="G7925" t="s">
        <v>374</v>
      </c>
      <c r="H7925" t="s">
        <v>387</v>
      </c>
      <c r="I7925" t="s">
        <v>55</v>
      </c>
      <c r="J7925">
        <v>1</v>
      </c>
      <c r="K7925">
        <v>5236</v>
      </c>
      <c r="L7925" t="str">
        <f>IFERROR(INDEX(play_attribution!$B$2:$B$328,MATCH(A7925,play_attribution!$A$2:$A$328,0)),"")</f>
        <v/>
      </c>
      <c r="M7925" t="str">
        <f>VLOOKUP(H7925,seller_roster!$A$2:$B$85,2,FALSE)</f>
        <v>Ray Kim</v>
      </c>
      <c r="N7925" t="str">
        <f>VLOOKUP(C7925,accounts!$A$2:$F$9615,2,FALSE)</f>
        <v>Wholesale &amp; Distribution</v>
      </c>
      <c r="O7925" t="str">
        <f>VLOOKUP(C7925,accounts!$A$2:$F$9615,3,FALSE)</f>
        <v>$2.5M-$5M</v>
      </c>
      <c r="P7925" t="str">
        <f>VLOOKUP(C7925,accounts!$A$2:$F$9615,5,FALSE)</f>
        <v>Central</v>
      </c>
      <c r="Q7925" t="b">
        <f t="shared" si="125"/>
        <v>1</v>
      </c>
      <c r="R7925" t="e">
        <f>INDEX(removed_duplicate_rows!$A$5:$A$39,MATCH(wins!A7925,removed_duplicate_rows!$A$5:$A$39,0))</f>
        <v>#N/A</v>
      </c>
    </row>
    <row r="7926" spans="1:18" ht="15.75" customHeight="1" x14ac:dyDescent="0.2">
      <c r="A7926" t="s">
        <v>23910</v>
      </c>
      <c r="B7926" t="s">
        <v>23911</v>
      </c>
      <c r="C7926" t="s">
        <v>23912</v>
      </c>
      <c r="D7926" s="10">
        <v>46123</v>
      </c>
      <c r="E7926" t="s">
        <v>19916</v>
      </c>
      <c r="F7926">
        <v>10</v>
      </c>
      <c r="G7926" t="s">
        <v>374</v>
      </c>
      <c r="H7926" t="s">
        <v>783</v>
      </c>
      <c r="I7926" t="s">
        <v>55</v>
      </c>
      <c r="J7926">
        <v>1</v>
      </c>
      <c r="K7926">
        <v>4939</v>
      </c>
      <c r="L7926" t="str">
        <f>IFERROR(INDEX(play_attribution!$B$2:$B$328,MATCH(A7926,play_attribution!$A$2:$A$328,0)),"")</f>
        <v/>
      </c>
      <c r="M7926" t="str">
        <f>VLOOKUP(H7926,seller_roster!$A$2:$B$85,2,FALSE)</f>
        <v>Omar Tran</v>
      </c>
      <c r="N7926" t="str">
        <f>VLOOKUP(C7926,accounts!$A$2:$F$9615,2,FALSE)</f>
        <v>Nonprofit</v>
      </c>
      <c r="O7926" t="str">
        <f>VLOOKUP(C7926,accounts!$A$2:$F$9615,3,FALSE)</f>
        <v>$2.5M-$5M</v>
      </c>
      <c r="P7926" t="str">
        <f>VLOOKUP(C7926,accounts!$A$2:$F$9615,5,FALSE)</f>
        <v>Central</v>
      </c>
      <c r="Q7926" t="b">
        <f t="shared" si="125"/>
        <v>1</v>
      </c>
      <c r="R7926" t="e">
        <f>INDEX(removed_duplicate_rows!$A$5:$A$39,MATCH(wins!A7926,removed_duplicate_rows!$A$5:$A$39,0))</f>
        <v>#N/A</v>
      </c>
    </row>
    <row r="7927" spans="1:18" ht="15.75" customHeight="1" x14ac:dyDescent="0.2">
      <c r="A7927" t="s">
        <v>23913</v>
      </c>
      <c r="B7927" t="s">
        <v>23914</v>
      </c>
      <c r="C7927" t="s">
        <v>23915</v>
      </c>
      <c r="D7927" s="10">
        <v>46123</v>
      </c>
      <c r="E7927" t="s">
        <v>19916</v>
      </c>
      <c r="F7927">
        <v>10</v>
      </c>
      <c r="G7927" t="s">
        <v>374</v>
      </c>
      <c r="H7927" t="s">
        <v>387</v>
      </c>
      <c r="I7927" t="s">
        <v>55</v>
      </c>
      <c r="J7927">
        <v>1</v>
      </c>
      <c r="K7927">
        <v>4470</v>
      </c>
      <c r="L7927" t="str">
        <f>IFERROR(INDEX(play_attribution!$B$2:$B$328,MATCH(A7927,play_attribution!$A$2:$A$328,0)),"")</f>
        <v/>
      </c>
      <c r="M7927" t="str">
        <f>VLOOKUP(H7927,seller_roster!$A$2:$B$85,2,FALSE)</f>
        <v>Ray Kim</v>
      </c>
      <c r="N7927" t="str">
        <f>VLOOKUP(C7927,accounts!$A$2:$F$9615,2,FALSE)</f>
        <v>Manufacturing</v>
      </c>
      <c r="O7927" t="str">
        <f>VLOOKUP(C7927,accounts!$A$2:$F$9615,3,FALSE)</f>
        <v>$2.5M-$5M</v>
      </c>
      <c r="P7927" t="str">
        <f>VLOOKUP(C7927,accounts!$A$2:$F$9615,5,FALSE)</f>
        <v>West</v>
      </c>
      <c r="Q7927" t="b">
        <f t="shared" si="125"/>
        <v>1</v>
      </c>
      <c r="R7927" t="e">
        <f>INDEX(removed_duplicate_rows!$A$5:$A$39,MATCH(wins!A7927,removed_duplicate_rows!$A$5:$A$39,0))</f>
        <v>#N/A</v>
      </c>
    </row>
    <row r="7928" spans="1:18" ht="15.75" customHeight="1" x14ac:dyDescent="0.2">
      <c r="A7928" t="s">
        <v>23916</v>
      </c>
      <c r="B7928" t="s">
        <v>23917</v>
      </c>
      <c r="C7928" t="s">
        <v>23918</v>
      </c>
      <c r="D7928" s="10">
        <v>46123</v>
      </c>
      <c r="E7928" t="s">
        <v>19916</v>
      </c>
      <c r="F7928">
        <v>10</v>
      </c>
      <c r="G7928" t="s">
        <v>374</v>
      </c>
      <c r="H7928" t="s">
        <v>417</v>
      </c>
      <c r="I7928" t="s">
        <v>55</v>
      </c>
      <c r="J7928">
        <v>1</v>
      </c>
      <c r="K7928">
        <v>5259</v>
      </c>
      <c r="L7928" t="str">
        <f>IFERROR(INDEX(play_attribution!$B$2:$B$328,MATCH(A7928,play_attribution!$A$2:$A$328,0)),"")</f>
        <v/>
      </c>
      <c r="M7928" t="str">
        <f>VLOOKUP(H7928,seller_roster!$A$2:$B$85,2,FALSE)</f>
        <v>Bryn Reyes</v>
      </c>
      <c r="N7928" t="str">
        <f>VLOOKUP(C7928,accounts!$A$2:$F$9615,2,FALSE)</f>
        <v>Healthcare Services</v>
      </c>
      <c r="O7928" t="str">
        <f>VLOOKUP(C7928,accounts!$A$2:$F$9615,3,FALSE)</f>
        <v>$2.5M-$5M</v>
      </c>
      <c r="P7928" t="str">
        <f>VLOOKUP(C7928,accounts!$A$2:$F$9615,5,FALSE)</f>
        <v>Central</v>
      </c>
      <c r="Q7928" t="b">
        <f t="shared" si="125"/>
        <v>1</v>
      </c>
      <c r="R7928" t="e">
        <f>INDEX(removed_duplicate_rows!$A$5:$A$39,MATCH(wins!A7928,removed_duplicate_rows!$A$5:$A$39,0))</f>
        <v>#N/A</v>
      </c>
    </row>
    <row r="7929" spans="1:18" ht="15.75" customHeight="1" x14ac:dyDescent="0.2">
      <c r="A7929" t="s">
        <v>23919</v>
      </c>
      <c r="B7929" t="s">
        <v>23920</v>
      </c>
      <c r="C7929" t="s">
        <v>23921</v>
      </c>
      <c r="D7929" s="10">
        <v>46123</v>
      </c>
      <c r="E7929" t="s">
        <v>19916</v>
      </c>
      <c r="F7929">
        <v>10</v>
      </c>
      <c r="G7929" t="s">
        <v>374</v>
      </c>
      <c r="H7929" t="s">
        <v>417</v>
      </c>
      <c r="I7929" t="s">
        <v>55</v>
      </c>
      <c r="J7929">
        <v>1</v>
      </c>
      <c r="K7929">
        <v>6039</v>
      </c>
      <c r="L7929" t="str">
        <f>IFERROR(INDEX(play_attribution!$B$2:$B$328,MATCH(A7929,play_attribution!$A$2:$A$328,0)),"")</f>
        <v/>
      </c>
      <c r="M7929" t="str">
        <f>VLOOKUP(H7929,seller_roster!$A$2:$B$85,2,FALSE)</f>
        <v>Bryn Reyes</v>
      </c>
      <c r="N7929" t="str">
        <f>VLOOKUP(C7929,accounts!$A$2:$F$9615,2,FALSE)</f>
        <v>Manufacturing</v>
      </c>
      <c r="O7929" t="str">
        <f>VLOOKUP(C7929,accounts!$A$2:$F$9615,3,FALSE)</f>
        <v>$1M-$2.5M</v>
      </c>
      <c r="P7929" t="str">
        <f>VLOOKUP(C7929,accounts!$A$2:$F$9615,5,FALSE)</f>
        <v>West</v>
      </c>
      <c r="Q7929" t="b">
        <f t="shared" si="125"/>
        <v>1</v>
      </c>
      <c r="R7929" t="e">
        <f>INDEX(removed_duplicate_rows!$A$5:$A$39,MATCH(wins!A7929,removed_duplicate_rows!$A$5:$A$39,0))</f>
        <v>#N/A</v>
      </c>
    </row>
    <row r="7930" spans="1:18" ht="15.75" customHeight="1" x14ac:dyDescent="0.2">
      <c r="A7930" t="s">
        <v>23922</v>
      </c>
      <c r="B7930" t="s">
        <v>23923</v>
      </c>
      <c r="C7930" t="s">
        <v>23924</v>
      </c>
      <c r="D7930" s="10">
        <v>46123</v>
      </c>
      <c r="E7930" t="s">
        <v>19916</v>
      </c>
      <c r="F7930">
        <v>10</v>
      </c>
      <c r="G7930" t="s">
        <v>374</v>
      </c>
      <c r="H7930" t="s">
        <v>383</v>
      </c>
      <c r="I7930" t="s">
        <v>55</v>
      </c>
      <c r="J7930">
        <v>1</v>
      </c>
      <c r="K7930">
        <v>4419</v>
      </c>
      <c r="L7930" t="str">
        <f>IFERROR(INDEX(play_attribution!$B$2:$B$328,MATCH(A7930,play_attribution!$A$2:$A$328,0)),"")</f>
        <v/>
      </c>
      <c r="M7930" t="str">
        <f>VLOOKUP(H7930,seller_roster!$A$2:$B$85,2,FALSE)</f>
        <v>Flor Ruiz</v>
      </c>
      <c r="N7930" t="str">
        <f>VLOOKUP(C7930,accounts!$A$2:$F$9615,2,FALSE)</f>
        <v>Hospitality Group</v>
      </c>
      <c r="O7930" t="str">
        <f>VLOOKUP(C7930,accounts!$A$2:$F$9615,3,FALSE)</f>
        <v>$5M-$10M</v>
      </c>
      <c r="P7930" t="str">
        <f>VLOOKUP(C7930,accounts!$A$2:$F$9615,5,FALSE)</f>
        <v>West</v>
      </c>
      <c r="Q7930" t="b">
        <f t="shared" si="125"/>
        <v>1</v>
      </c>
      <c r="R7930" t="e">
        <f>INDEX(removed_duplicate_rows!$A$5:$A$39,MATCH(wins!A7930,removed_duplicate_rows!$A$5:$A$39,0))</f>
        <v>#N/A</v>
      </c>
    </row>
    <row r="7931" spans="1:18" ht="15.75" customHeight="1" x14ac:dyDescent="0.2">
      <c r="A7931" t="s">
        <v>23925</v>
      </c>
      <c r="B7931" t="s">
        <v>23926</v>
      </c>
      <c r="C7931" t="s">
        <v>23927</v>
      </c>
      <c r="D7931" s="10">
        <v>46123</v>
      </c>
      <c r="E7931" t="s">
        <v>19916</v>
      </c>
      <c r="F7931">
        <v>10</v>
      </c>
      <c r="G7931" t="s">
        <v>374</v>
      </c>
      <c r="H7931" t="s">
        <v>417</v>
      </c>
      <c r="I7931" t="s">
        <v>55</v>
      </c>
      <c r="J7931">
        <v>1</v>
      </c>
      <c r="K7931">
        <v>6955</v>
      </c>
      <c r="L7931" t="str">
        <f>IFERROR(INDEX(play_attribution!$B$2:$B$328,MATCH(A7931,play_attribution!$A$2:$A$328,0)),"")</f>
        <v/>
      </c>
      <c r="M7931" t="str">
        <f>VLOOKUP(H7931,seller_roster!$A$2:$B$85,2,FALSE)</f>
        <v>Bryn Reyes</v>
      </c>
      <c r="N7931" t="str">
        <f>VLOOKUP(C7931,accounts!$A$2:$F$9615,2,FALSE)</f>
        <v>Hospitality Group</v>
      </c>
      <c r="O7931" t="str">
        <f>VLOOKUP(C7931,accounts!$A$2:$F$9615,3,FALSE)</f>
        <v>$2.5M-$5M</v>
      </c>
      <c r="P7931" t="str">
        <f>VLOOKUP(C7931,accounts!$A$2:$F$9615,5,FALSE)</f>
        <v>East</v>
      </c>
      <c r="Q7931" t="b">
        <f t="shared" si="125"/>
        <v>1</v>
      </c>
      <c r="R7931" t="e">
        <f>INDEX(removed_duplicate_rows!$A$5:$A$39,MATCH(wins!A7931,removed_duplicate_rows!$A$5:$A$39,0))</f>
        <v>#N/A</v>
      </c>
    </row>
    <row r="7932" spans="1:18" ht="15.75" customHeight="1" x14ac:dyDescent="0.2">
      <c r="A7932" t="s">
        <v>23928</v>
      </c>
      <c r="B7932" t="s">
        <v>23929</v>
      </c>
      <c r="C7932" t="s">
        <v>23930</v>
      </c>
      <c r="D7932" s="10">
        <v>46123</v>
      </c>
      <c r="E7932" t="s">
        <v>19916</v>
      </c>
      <c r="F7932">
        <v>10</v>
      </c>
      <c r="G7932" t="s">
        <v>374</v>
      </c>
      <c r="H7932" t="s">
        <v>375</v>
      </c>
      <c r="I7932" t="s">
        <v>55</v>
      </c>
      <c r="J7932">
        <v>1</v>
      </c>
      <c r="K7932">
        <v>7084</v>
      </c>
      <c r="L7932" t="str">
        <f>IFERROR(INDEX(play_attribution!$B$2:$B$328,MATCH(A7932,play_attribution!$A$2:$A$328,0)),"")</f>
        <v/>
      </c>
      <c r="M7932" t="str">
        <f>VLOOKUP(H7932,seller_roster!$A$2:$B$85,2,FALSE)</f>
        <v>Sol Lindqvist</v>
      </c>
      <c r="N7932" t="str">
        <f>VLOOKUP(C7932,accounts!$A$2:$F$9615,2,FALSE)</f>
        <v>Field Services</v>
      </c>
      <c r="O7932" t="str">
        <f>VLOOKUP(C7932,accounts!$A$2:$F$9615,3,FALSE)</f>
        <v>$2.5M-$5M</v>
      </c>
      <c r="P7932" t="str">
        <f>VLOOKUP(C7932,accounts!$A$2:$F$9615,5,FALSE)</f>
        <v>West</v>
      </c>
      <c r="Q7932" t="b">
        <f t="shared" si="125"/>
        <v>1</v>
      </c>
      <c r="R7932" t="e">
        <f>INDEX(removed_duplicate_rows!$A$5:$A$39,MATCH(wins!A7932,removed_duplicate_rows!$A$5:$A$39,0))</f>
        <v>#N/A</v>
      </c>
    </row>
    <row r="7933" spans="1:18" ht="15.75" customHeight="1" x14ac:dyDescent="0.2">
      <c r="A7933" t="s">
        <v>23931</v>
      </c>
      <c r="B7933" t="s">
        <v>23932</v>
      </c>
      <c r="C7933" t="s">
        <v>23933</v>
      </c>
      <c r="D7933" s="10">
        <v>46123</v>
      </c>
      <c r="E7933" t="s">
        <v>19916</v>
      </c>
      <c r="F7933">
        <v>10</v>
      </c>
      <c r="G7933" t="s">
        <v>374</v>
      </c>
      <c r="H7933" t="s">
        <v>832</v>
      </c>
      <c r="I7933" t="s">
        <v>55</v>
      </c>
      <c r="J7933">
        <v>1</v>
      </c>
      <c r="K7933">
        <v>4173</v>
      </c>
      <c r="L7933" t="str">
        <f>IFERROR(INDEX(play_attribution!$B$2:$B$328,MATCH(A7933,play_attribution!$A$2:$A$328,0)),"")</f>
        <v/>
      </c>
      <c r="M7933" t="str">
        <f>VLOOKUP(H7933,seller_roster!$A$2:$B$85,2,FALSE)</f>
        <v>Noel Nkemelu</v>
      </c>
      <c r="N7933" t="str">
        <f>VLOOKUP(C7933,accounts!$A$2:$F$9615,2,FALSE)</f>
        <v>Field Services</v>
      </c>
      <c r="O7933" t="str">
        <f>VLOOKUP(C7933,accounts!$A$2:$F$9615,3,FALSE)</f>
        <v>$2.5M-$5M</v>
      </c>
      <c r="P7933" t="str">
        <f>VLOOKUP(C7933,accounts!$A$2:$F$9615,5,FALSE)</f>
        <v>West</v>
      </c>
      <c r="Q7933" t="b">
        <f t="shared" si="125"/>
        <v>1</v>
      </c>
      <c r="R7933" t="e">
        <f>INDEX(removed_duplicate_rows!$A$5:$A$39,MATCH(wins!A7933,removed_duplicate_rows!$A$5:$A$39,0))</f>
        <v>#N/A</v>
      </c>
    </row>
    <row r="7934" spans="1:18" ht="15.75" customHeight="1" x14ac:dyDescent="0.2">
      <c r="A7934" t="s">
        <v>23934</v>
      </c>
      <c r="B7934" t="s">
        <v>23935</v>
      </c>
      <c r="C7934" t="s">
        <v>23936</v>
      </c>
      <c r="D7934" s="10">
        <v>46123</v>
      </c>
      <c r="E7934" t="s">
        <v>19916</v>
      </c>
      <c r="F7934">
        <v>10</v>
      </c>
      <c r="G7934" t="s">
        <v>374</v>
      </c>
      <c r="H7934" t="s">
        <v>449</v>
      </c>
      <c r="I7934" t="s">
        <v>55</v>
      </c>
      <c r="J7934">
        <v>1</v>
      </c>
      <c r="K7934">
        <v>5228</v>
      </c>
      <c r="L7934" t="str">
        <f>IFERROR(INDEX(play_attribution!$B$2:$B$328,MATCH(A7934,play_attribution!$A$2:$A$328,0)),"")</f>
        <v/>
      </c>
      <c r="M7934" t="str">
        <f>VLOOKUP(H7934,seller_roster!$A$2:$B$85,2,FALSE)</f>
        <v>Hayden Okafor</v>
      </c>
      <c r="N7934" t="str">
        <f>VLOOKUP(C7934,accounts!$A$2:$F$9615,2,FALSE)</f>
        <v>Nonprofit</v>
      </c>
      <c r="O7934" t="str">
        <f>VLOOKUP(C7934,accounts!$A$2:$F$9615,3,FALSE)</f>
        <v>$2.5M-$5M</v>
      </c>
      <c r="P7934" t="str">
        <f>VLOOKUP(C7934,accounts!$A$2:$F$9615,5,FALSE)</f>
        <v>West</v>
      </c>
      <c r="Q7934" t="b">
        <f t="shared" si="125"/>
        <v>1</v>
      </c>
      <c r="R7934" t="e">
        <f>INDEX(removed_duplicate_rows!$A$5:$A$39,MATCH(wins!A7934,removed_duplicate_rows!$A$5:$A$39,0))</f>
        <v>#N/A</v>
      </c>
    </row>
    <row r="7935" spans="1:18" ht="15.75" customHeight="1" x14ac:dyDescent="0.2">
      <c r="A7935" t="s">
        <v>23937</v>
      </c>
      <c r="B7935" t="s">
        <v>23938</v>
      </c>
      <c r="C7935" t="s">
        <v>23939</v>
      </c>
      <c r="D7935" s="10">
        <v>46123</v>
      </c>
      <c r="E7935" t="s">
        <v>19916</v>
      </c>
      <c r="F7935">
        <v>10</v>
      </c>
      <c r="G7935" t="s">
        <v>374</v>
      </c>
      <c r="H7935" t="s">
        <v>1843</v>
      </c>
      <c r="I7935" t="s">
        <v>55</v>
      </c>
      <c r="J7935">
        <v>1</v>
      </c>
      <c r="K7935">
        <v>6346</v>
      </c>
      <c r="L7935" t="str">
        <f>IFERROR(INDEX(play_attribution!$B$2:$B$328,MATCH(A7935,play_attribution!$A$2:$A$328,0)),"")</f>
        <v/>
      </c>
      <c r="M7935" t="str">
        <f>VLOOKUP(H7935,seller_roster!$A$2:$B$85,2,FALSE)</f>
        <v>Quinn Mbeki</v>
      </c>
      <c r="N7935" t="str">
        <f>VLOOKUP(C7935,accounts!$A$2:$F$9615,2,FALSE)</f>
        <v>Construction</v>
      </c>
      <c r="O7935" t="str">
        <f>VLOOKUP(C7935,accounts!$A$2:$F$9615,3,FALSE)</f>
        <v>$2.5M-$5M</v>
      </c>
      <c r="P7935" t="str">
        <f>VLOOKUP(C7935,accounts!$A$2:$F$9615,5,FALSE)</f>
        <v>East</v>
      </c>
      <c r="Q7935" t="b">
        <f t="shared" si="125"/>
        <v>1</v>
      </c>
      <c r="R7935" t="e">
        <f>INDEX(removed_duplicate_rows!$A$5:$A$39,MATCH(wins!A7935,removed_duplicate_rows!$A$5:$A$39,0))</f>
        <v>#N/A</v>
      </c>
    </row>
    <row r="7936" spans="1:18" ht="15.75" customHeight="1" x14ac:dyDescent="0.2">
      <c r="A7936" t="s">
        <v>23940</v>
      </c>
      <c r="B7936" t="s">
        <v>23941</v>
      </c>
      <c r="C7936" t="s">
        <v>23942</v>
      </c>
      <c r="D7936" s="10">
        <v>46123</v>
      </c>
      <c r="E7936" t="s">
        <v>19916</v>
      </c>
      <c r="F7936">
        <v>10</v>
      </c>
      <c r="G7936" t="s">
        <v>374</v>
      </c>
      <c r="H7936" t="s">
        <v>398</v>
      </c>
      <c r="I7936" t="s">
        <v>55</v>
      </c>
      <c r="J7936">
        <v>1</v>
      </c>
      <c r="K7936">
        <v>4090</v>
      </c>
      <c r="L7936" t="str">
        <f>IFERROR(INDEX(play_attribution!$B$2:$B$328,MATCH(A7936,play_attribution!$A$2:$A$328,0)),"")</f>
        <v/>
      </c>
      <c r="M7936" t="str">
        <f>VLOOKUP(H7936,seller_roster!$A$2:$B$85,2,FALSE)</f>
        <v>Rowan Kim</v>
      </c>
      <c r="N7936" t="str">
        <f>VLOOKUP(C7936,accounts!$A$2:$F$9615,2,FALSE)</f>
        <v>Nonprofit</v>
      </c>
      <c r="O7936" t="str">
        <f>VLOOKUP(C7936,accounts!$A$2:$F$9615,3,FALSE)</f>
        <v>$1M-$2.5M</v>
      </c>
      <c r="P7936" t="str">
        <f>VLOOKUP(C7936,accounts!$A$2:$F$9615,5,FALSE)</f>
        <v>West</v>
      </c>
      <c r="Q7936" t="b">
        <f t="shared" si="125"/>
        <v>1</v>
      </c>
      <c r="R7936" t="e">
        <f>INDEX(removed_duplicate_rows!$A$5:$A$39,MATCH(wins!A7936,removed_duplicate_rows!$A$5:$A$39,0))</f>
        <v>#N/A</v>
      </c>
    </row>
    <row r="7937" spans="1:18" ht="15.75" customHeight="1" x14ac:dyDescent="0.2">
      <c r="A7937" t="s">
        <v>23943</v>
      </c>
      <c r="B7937" t="s">
        <v>23944</v>
      </c>
      <c r="C7937" t="s">
        <v>23945</v>
      </c>
      <c r="D7937" s="10">
        <v>46123</v>
      </c>
      <c r="E7937" t="s">
        <v>19916</v>
      </c>
      <c r="F7937">
        <v>10</v>
      </c>
      <c r="G7937" t="s">
        <v>374</v>
      </c>
      <c r="H7937" t="s">
        <v>398</v>
      </c>
      <c r="I7937" t="s">
        <v>55</v>
      </c>
      <c r="J7937">
        <v>1</v>
      </c>
      <c r="K7937">
        <v>6032</v>
      </c>
      <c r="L7937" t="str">
        <f>IFERROR(INDEX(play_attribution!$B$2:$B$328,MATCH(A7937,play_attribution!$A$2:$A$328,0)),"")</f>
        <v/>
      </c>
      <c r="M7937" t="str">
        <f>VLOOKUP(H7937,seller_roster!$A$2:$B$85,2,FALSE)</f>
        <v>Rowan Kim</v>
      </c>
      <c r="N7937" t="str">
        <f>VLOOKUP(C7937,accounts!$A$2:$F$9615,2,FALSE)</f>
        <v>Wholesale &amp; Distribution</v>
      </c>
      <c r="O7937" t="str">
        <f>VLOOKUP(C7937,accounts!$A$2:$F$9615,3,FALSE)</f>
        <v>$2.5M-$5M</v>
      </c>
      <c r="P7937" t="str">
        <f>VLOOKUP(C7937,accounts!$A$2:$F$9615,5,FALSE)</f>
        <v>West</v>
      </c>
      <c r="Q7937" t="b">
        <f t="shared" si="125"/>
        <v>1</v>
      </c>
      <c r="R7937" t="e">
        <f>INDEX(removed_duplicate_rows!$A$5:$A$39,MATCH(wins!A7937,removed_duplicate_rows!$A$5:$A$39,0))</f>
        <v>#N/A</v>
      </c>
    </row>
    <row r="7938" spans="1:18" ht="15.75" customHeight="1" x14ac:dyDescent="0.2">
      <c r="A7938" t="s">
        <v>23946</v>
      </c>
      <c r="B7938" t="s">
        <v>23947</v>
      </c>
      <c r="C7938" t="s">
        <v>23948</v>
      </c>
      <c r="D7938" s="10">
        <v>46123</v>
      </c>
      <c r="E7938" t="s">
        <v>19916</v>
      </c>
      <c r="F7938">
        <v>10</v>
      </c>
      <c r="G7938" t="s">
        <v>374</v>
      </c>
      <c r="H7938" t="s">
        <v>2183</v>
      </c>
      <c r="I7938" t="s">
        <v>55</v>
      </c>
      <c r="J7938">
        <v>1</v>
      </c>
      <c r="K7938">
        <v>7063</v>
      </c>
      <c r="L7938" t="str">
        <f>IFERROR(INDEX(play_attribution!$B$2:$B$328,MATCH(A7938,play_attribution!$A$2:$A$328,0)),"")</f>
        <v/>
      </c>
      <c r="M7938" t="str">
        <f>VLOOKUP(H7938,seller_roster!$A$2:$B$85,2,FALSE)</f>
        <v>Rowan Tran</v>
      </c>
      <c r="N7938" t="str">
        <f>VLOOKUP(C7938,accounts!$A$2:$F$9615,2,FALSE)</f>
        <v>Wholesale &amp; Distribution</v>
      </c>
      <c r="O7938" t="str">
        <f>VLOOKUP(C7938,accounts!$A$2:$F$9615,3,FALSE)</f>
        <v>$2.5M-$5M</v>
      </c>
      <c r="P7938" t="str">
        <f>VLOOKUP(C7938,accounts!$A$2:$F$9615,5,FALSE)</f>
        <v>Central</v>
      </c>
      <c r="Q7938" t="b">
        <f t="shared" si="125"/>
        <v>1</v>
      </c>
      <c r="R7938" t="e">
        <f>INDEX(removed_duplicate_rows!$A$5:$A$39,MATCH(wins!A7938,removed_duplicate_rows!$A$5:$A$39,0))</f>
        <v>#N/A</v>
      </c>
    </row>
    <row r="7939" spans="1:18" ht="15.75" customHeight="1" x14ac:dyDescent="0.2">
      <c r="A7939" t="s">
        <v>23949</v>
      </c>
      <c r="B7939" t="s">
        <v>23950</v>
      </c>
      <c r="C7939" t="s">
        <v>23951</v>
      </c>
      <c r="D7939" s="10">
        <v>46123</v>
      </c>
      <c r="E7939" t="s">
        <v>19916</v>
      </c>
      <c r="F7939">
        <v>10</v>
      </c>
      <c r="G7939" t="s">
        <v>374</v>
      </c>
      <c r="H7939" t="s">
        <v>383</v>
      </c>
      <c r="I7939" t="s">
        <v>55</v>
      </c>
      <c r="J7939">
        <v>1</v>
      </c>
      <c r="K7939">
        <v>5664</v>
      </c>
      <c r="L7939" t="str">
        <f>IFERROR(INDEX(play_attribution!$B$2:$B$328,MATCH(A7939,play_attribution!$A$2:$A$328,0)),"")</f>
        <v/>
      </c>
      <c r="M7939" t="str">
        <f>VLOOKUP(H7939,seller_roster!$A$2:$B$85,2,FALSE)</f>
        <v>Flor Ruiz</v>
      </c>
      <c r="N7939" t="str">
        <f>VLOOKUP(C7939,accounts!$A$2:$F$9615,2,FALSE)</f>
        <v>Field Services</v>
      </c>
      <c r="O7939" t="str">
        <f>VLOOKUP(C7939,accounts!$A$2:$F$9615,3,FALSE)</f>
        <v>$1M-$2.5M</v>
      </c>
      <c r="P7939" t="str">
        <f>VLOOKUP(C7939,accounts!$A$2:$F$9615,5,FALSE)</f>
        <v>West</v>
      </c>
      <c r="Q7939" t="b">
        <f t="shared" si="125"/>
        <v>1</v>
      </c>
      <c r="R7939" t="e">
        <f>INDEX(removed_duplicate_rows!$A$5:$A$39,MATCH(wins!A7939,removed_duplicate_rows!$A$5:$A$39,0))</f>
        <v>#N/A</v>
      </c>
    </row>
    <row r="7940" spans="1:18" ht="15.75" customHeight="1" x14ac:dyDescent="0.2">
      <c r="A7940" t="s">
        <v>23952</v>
      </c>
      <c r="B7940" t="s">
        <v>23953</v>
      </c>
      <c r="C7940" t="s">
        <v>23954</v>
      </c>
      <c r="D7940" s="10">
        <v>46123</v>
      </c>
      <c r="E7940" t="s">
        <v>19916</v>
      </c>
      <c r="F7940">
        <v>10</v>
      </c>
      <c r="G7940" t="s">
        <v>374</v>
      </c>
      <c r="H7940" t="s">
        <v>379</v>
      </c>
      <c r="I7940" t="s">
        <v>55</v>
      </c>
      <c r="J7940">
        <v>1</v>
      </c>
      <c r="K7940">
        <v>6628</v>
      </c>
      <c r="L7940" t="str">
        <f>IFERROR(INDEX(play_attribution!$B$2:$B$328,MATCH(A7940,play_attribution!$A$2:$A$328,0)),"")</f>
        <v/>
      </c>
      <c r="M7940" t="str">
        <f>VLOOKUP(H7940,seller_roster!$A$2:$B$85,2,FALSE)</f>
        <v>Tatum Vega</v>
      </c>
      <c r="N7940" t="str">
        <f>VLOOKUP(C7940,accounts!$A$2:$F$9615,2,FALSE)</f>
        <v>Retail Multi-Location</v>
      </c>
      <c r="O7940" t="str">
        <f>VLOOKUP(C7940,accounts!$A$2:$F$9615,3,FALSE)</f>
        <v>$2.5M-$5M</v>
      </c>
      <c r="P7940" t="str">
        <f>VLOOKUP(C7940,accounts!$A$2:$F$9615,5,FALSE)</f>
        <v>East</v>
      </c>
      <c r="Q7940" t="b">
        <f t="shared" si="125"/>
        <v>1</v>
      </c>
      <c r="R7940" t="e">
        <f>INDEX(removed_duplicate_rows!$A$5:$A$39,MATCH(wins!A7940,removed_duplicate_rows!$A$5:$A$39,0))</f>
        <v>#N/A</v>
      </c>
    </row>
    <row r="7941" spans="1:18" ht="15.75" customHeight="1" x14ac:dyDescent="0.2">
      <c r="A7941" t="s">
        <v>23955</v>
      </c>
      <c r="B7941" t="s">
        <v>23956</v>
      </c>
      <c r="C7941" t="s">
        <v>23957</v>
      </c>
      <c r="D7941" s="10">
        <v>46123</v>
      </c>
      <c r="E7941" t="s">
        <v>19916</v>
      </c>
      <c r="F7941">
        <v>10</v>
      </c>
      <c r="G7941" t="s">
        <v>374</v>
      </c>
      <c r="H7941" t="s">
        <v>1123</v>
      </c>
      <c r="I7941" t="s">
        <v>55</v>
      </c>
      <c r="J7941">
        <v>1</v>
      </c>
      <c r="K7941">
        <v>7344</v>
      </c>
      <c r="L7941" t="str">
        <f>IFERROR(INDEX(play_attribution!$B$2:$B$328,MATCH(A7941,play_attribution!$A$2:$A$328,0)),"")</f>
        <v/>
      </c>
      <c r="M7941" t="str">
        <f>VLOOKUP(H7941,seller_roster!$A$2:$B$85,2,FALSE)</f>
        <v>Peyton Silva</v>
      </c>
      <c r="N7941" t="str">
        <f>VLOOKUP(C7941,accounts!$A$2:$F$9615,2,FALSE)</f>
        <v>Logistics</v>
      </c>
      <c r="O7941" t="str">
        <f>VLOOKUP(C7941,accounts!$A$2:$F$9615,3,FALSE)</f>
        <v>$5M-$10M</v>
      </c>
      <c r="P7941" t="str">
        <f>VLOOKUP(C7941,accounts!$A$2:$F$9615,5,FALSE)</f>
        <v>West</v>
      </c>
      <c r="Q7941" t="b">
        <f t="shared" si="125"/>
        <v>1</v>
      </c>
      <c r="R7941" t="e">
        <f>INDEX(removed_duplicate_rows!$A$5:$A$39,MATCH(wins!A7941,removed_duplicate_rows!$A$5:$A$39,0))</f>
        <v>#N/A</v>
      </c>
    </row>
    <row r="7942" spans="1:18" ht="15.75" customHeight="1" x14ac:dyDescent="0.2">
      <c r="A7942" t="s">
        <v>23958</v>
      </c>
      <c r="B7942" t="s">
        <v>23959</v>
      </c>
      <c r="C7942" t="s">
        <v>23960</v>
      </c>
      <c r="D7942" s="10">
        <v>46123</v>
      </c>
      <c r="E7942" t="s">
        <v>19916</v>
      </c>
      <c r="F7942">
        <v>10</v>
      </c>
      <c r="G7942" t="s">
        <v>374</v>
      </c>
      <c r="H7942" t="s">
        <v>391</v>
      </c>
      <c r="I7942" t="s">
        <v>55</v>
      </c>
      <c r="J7942">
        <v>1</v>
      </c>
      <c r="K7942">
        <v>3874</v>
      </c>
      <c r="L7942" t="str">
        <f>IFERROR(INDEX(play_attribution!$B$2:$B$328,MATCH(A7942,play_attribution!$A$2:$A$328,0)),"")</f>
        <v/>
      </c>
      <c r="M7942" t="str">
        <f>VLOOKUP(H7942,seller_roster!$A$2:$B$85,2,FALSE)</f>
        <v>Sam Walsh</v>
      </c>
      <c r="N7942" t="str">
        <f>VLOOKUP(C7942,accounts!$A$2:$F$9615,2,FALSE)</f>
        <v>Construction</v>
      </c>
      <c r="O7942" t="str">
        <f>VLOOKUP(C7942,accounts!$A$2:$F$9615,3,FALSE)</f>
        <v>$5M-$10M</v>
      </c>
      <c r="P7942" t="str">
        <f>VLOOKUP(C7942,accounts!$A$2:$F$9615,5,FALSE)</f>
        <v>East</v>
      </c>
      <c r="Q7942" t="b">
        <f t="shared" si="125"/>
        <v>1</v>
      </c>
      <c r="R7942" t="e">
        <f>INDEX(removed_duplicate_rows!$A$5:$A$39,MATCH(wins!A7942,removed_duplicate_rows!$A$5:$A$39,0))</f>
        <v>#N/A</v>
      </c>
    </row>
    <row r="7943" spans="1:18" ht="15.75" customHeight="1" x14ac:dyDescent="0.2">
      <c r="A7943" t="s">
        <v>23961</v>
      </c>
      <c r="B7943" t="s">
        <v>23962</v>
      </c>
      <c r="C7943" t="s">
        <v>23963</v>
      </c>
      <c r="D7943" s="10">
        <v>46123</v>
      </c>
      <c r="E7943" t="s">
        <v>19916</v>
      </c>
      <c r="F7943">
        <v>10</v>
      </c>
      <c r="G7943" t="s">
        <v>374</v>
      </c>
      <c r="H7943" t="s">
        <v>4096</v>
      </c>
      <c r="I7943" t="s">
        <v>55</v>
      </c>
      <c r="J7943">
        <v>1</v>
      </c>
      <c r="K7943">
        <v>4597</v>
      </c>
      <c r="L7943" t="str">
        <f>IFERROR(INDEX(play_attribution!$B$2:$B$328,MATCH(A7943,play_attribution!$A$2:$A$328,0)),"")</f>
        <v/>
      </c>
      <c r="M7943" t="str">
        <f>VLOOKUP(H7943,seller_roster!$A$2:$B$85,2,FALSE)</f>
        <v>Vesper Kim</v>
      </c>
      <c r="N7943" t="str">
        <f>VLOOKUP(C7943,accounts!$A$2:$F$9615,2,FALSE)</f>
        <v>Professional Services</v>
      </c>
      <c r="O7943" t="str">
        <f>VLOOKUP(C7943,accounts!$A$2:$F$9615,3,FALSE)</f>
        <v>$5M-$10M</v>
      </c>
      <c r="P7943" t="str">
        <f>VLOOKUP(C7943,accounts!$A$2:$F$9615,5,FALSE)</f>
        <v>West</v>
      </c>
      <c r="Q7943" t="b">
        <f t="shared" si="125"/>
        <v>1</v>
      </c>
      <c r="R7943" t="e">
        <f>INDEX(removed_duplicate_rows!$A$5:$A$39,MATCH(wins!A7943,removed_duplicate_rows!$A$5:$A$39,0))</f>
        <v>#N/A</v>
      </c>
    </row>
    <row r="7944" spans="1:18" ht="15.75" customHeight="1" x14ac:dyDescent="0.2">
      <c r="A7944" t="s">
        <v>23964</v>
      </c>
      <c r="B7944" t="s">
        <v>23965</v>
      </c>
      <c r="C7944" t="s">
        <v>23966</v>
      </c>
      <c r="D7944" s="10">
        <v>46123</v>
      </c>
      <c r="E7944" t="s">
        <v>19916</v>
      </c>
      <c r="F7944">
        <v>10</v>
      </c>
      <c r="G7944" t="s">
        <v>374</v>
      </c>
      <c r="H7944" t="s">
        <v>383</v>
      </c>
      <c r="I7944" t="s">
        <v>55</v>
      </c>
      <c r="J7944">
        <v>1</v>
      </c>
      <c r="K7944">
        <v>5149</v>
      </c>
      <c r="L7944" t="str">
        <f>IFERROR(INDEX(play_attribution!$B$2:$B$328,MATCH(A7944,play_attribution!$A$2:$A$328,0)),"")</f>
        <v/>
      </c>
      <c r="M7944" t="str">
        <f>VLOOKUP(H7944,seller_roster!$A$2:$B$85,2,FALSE)</f>
        <v>Flor Ruiz</v>
      </c>
      <c r="N7944" t="str">
        <f>VLOOKUP(C7944,accounts!$A$2:$F$9615,2,FALSE)</f>
        <v>Construction</v>
      </c>
      <c r="O7944" t="str">
        <f>VLOOKUP(C7944,accounts!$A$2:$F$9615,3,FALSE)</f>
        <v>$1M-$2.5M</v>
      </c>
      <c r="P7944" t="str">
        <f>VLOOKUP(C7944,accounts!$A$2:$F$9615,5,FALSE)</f>
        <v>Central</v>
      </c>
      <c r="Q7944" t="b">
        <f t="shared" si="125"/>
        <v>1</v>
      </c>
      <c r="R7944" t="e">
        <f>INDEX(removed_duplicate_rows!$A$5:$A$39,MATCH(wins!A7944,removed_duplicate_rows!$A$5:$A$39,0))</f>
        <v>#N/A</v>
      </c>
    </row>
    <row r="7945" spans="1:18" ht="15.75" customHeight="1" x14ac:dyDescent="0.2">
      <c r="A7945" t="s">
        <v>23967</v>
      </c>
      <c r="B7945" t="s">
        <v>23968</v>
      </c>
      <c r="C7945" t="s">
        <v>23969</v>
      </c>
      <c r="D7945" s="10">
        <v>46123</v>
      </c>
      <c r="E7945" t="s">
        <v>19916</v>
      </c>
      <c r="F7945">
        <v>10</v>
      </c>
      <c r="G7945" t="s">
        <v>374</v>
      </c>
      <c r="H7945" t="s">
        <v>402</v>
      </c>
      <c r="I7945" t="s">
        <v>55</v>
      </c>
      <c r="J7945">
        <v>1</v>
      </c>
      <c r="K7945">
        <v>4464</v>
      </c>
      <c r="L7945" t="str">
        <f>IFERROR(INDEX(play_attribution!$B$2:$B$328,MATCH(A7945,play_attribution!$A$2:$A$328,0)),"")</f>
        <v/>
      </c>
      <c r="M7945" t="str">
        <f>VLOOKUP(H7945,seller_roster!$A$2:$B$85,2,FALSE)</f>
        <v>Frankie Vega</v>
      </c>
      <c r="N7945" t="str">
        <f>VLOOKUP(C7945,accounts!$A$2:$F$9615,2,FALSE)</f>
        <v>Logistics</v>
      </c>
      <c r="O7945" t="str">
        <f>VLOOKUP(C7945,accounts!$A$2:$F$9615,3,FALSE)</f>
        <v>$5M-$10M</v>
      </c>
      <c r="P7945" t="str">
        <f>VLOOKUP(C7945,accounts!$A$2:$F$9615,5,FALSE)</f>
        <v>Central</v>
      </c>
      <c r="Q7945" t="b">
        <f t="shared" si="125"/>
        <v>1</v>
      </c>
      <c r="R7945" t="e">
        <f>INDEX(removed_duplicate_rows!$A$5:$A$39,MATCH(wins!A7945,removed_duplicate_rows!$A$5:$A$39,0))</f>
        <v>#N/A</v>
      </c>
    </row>
    <row r="7946" spans="1:18" ht="15.75" customHeight="1" x14ac:dyDescent="0.2">
      <c r="A7946" t="s">
        <v>23970</v>
      </c>
      <c r="B7946" t="s">
        <v>23971</v>
      </c>
      <c r="C7946" t="s">
        <v>23972</v>
      </c>
      <c r="D7946" s="10">
        <v>46123</v>
      </c>
      <c r="E7946" t="s">
        <v>19916</v>
      </c>
      <c r="F7946">
        <v>10</v>
      </c>
      <c r="G7946" t="s">
        <v>374</v>
      </c>
      <c r="H7946" t="s">
        <v>383</v>
      </c>
      <c r="I7946" t="s">
        <v>55</v>
      </c>
      <c r="J7946">
        <v>1</v>
      </c>
      <c r="K7946">
        <v>4156</v>
      </c>
      <c r="L7946" t="str">
        <f>IFERROR(INDEX(play_attribution!$B$2:$B$328,MATCH(A7946,play_attribution!$A$2:$A$328,0)),"")</f>
        <v/>
      </c>
      <c r="M7946" t="str">
        <f>VLOOKUP(H7946,seller_roster!$A$2:$B$85,2,FALSE)</f>
        <v>Flor Ruiz</v>
      </c>
      <c r="N7946" t="str">
        <f>VLOOKUP(C7946,accounts!$A$2:$F$9615,2,FALSE)</f>
        <v>Wholesale &amp; Distribution</v>
      </c>
      <c r="O7946" t="str">
        <f>VLOOKUP(C7946,accounts!$A$2:$F$9615,3,FALSE)</f>
        <v>$2.5M-$5M</v>
      </c>
      <c r="P7946" t="str">
        <f>VLOOKUP(C7946,accounts!$A$2:$F$9615,5,FALSE)</f>
        <v>West</v>
      </c>
      <c r="Q7946" t="b">
        <f t="shared" si="125"/>
        <v>1</v>
      </c>
      <c r="R7946" t="e">
        <f>INDEX(removed_duplicate_rows!$A$5:$A$39,MATCH(wins!A7946,removed_duplicate_rows!$A$5:$A$39,0))</f>
        <v>#N/A</v>
      </c>
    </row>
    <row r="7947" spans="1:18" ht="15.75" customHeight="1" x14ac:dyDescent="0.2">
      <c r="A7947" t="s">
        <v>23973</v>
      </c>
      <c r="B7947" t="s">
        <v>23974</v>
      </c>
      <c r="C7947" t="s">
        <v>23975</v>
      </c>
      <c r="D7947" s="10">
        <v>46123</v>
      </c>
      <c r="E7947" t="s">
        <v>19916</v>
      </c>
      <c r="F7947">
        <v>10</v>
      </c>
      <c r="G7947" t="s">
        <v>374</v>
      </c>
      <c r="H7947" t="s">
        <v>391</v>
      </c>
      <c r="I7947" t="s">
        <v>55</v>
      </c>
      <c r="J7947">
        <v>1</v>
      </c>
      <c r="K7947">
        <v>3830</v>
      </c>
      <c r="L7947" t="str">
        <f>IFERROR(INDEX(play_attribution!$B$2:$B$328,MATCH(A7947,play_attribution!$A$2:$A$328,0)),"")</f>
        <v/>
      </c>
      <c r="M7947" t="str">
        <f>VLOOKUP(H7947,seller_roster!$A$2:$B$85,2,FALSE)</f>
        <v>Sam Walsh</v>
      </c>
      <c r="N7947" t="str">
        <f>VLOOKUP(C7947,accounts!$A$2:$F$9615,2,FALSE)</f>
        <v>Construction</v>
      </c>
      <c r="O7947" t="str">
        <f>VLOOKUP(C7947,accounts!$A$2:$F$9615,3,FALSE)</f>
        <v>$5M-$10M</v>
      </c>
      <c r="P7947" t="str">
        <f>VLOOKUP(C7947,accounts!$A$2:$F$9615,5,FALSE)</f>
        <v>East</v>
      </c>
      <c r="Q7947" t="b">
        <f t="shared" si="125"/>
        <v>1</v>
      </c>
      <c r="R7947" t="e">
        <f>INDEX(removed_duplicate_rows!$A$5:$A$39,MATCH(wins!A7947,removed_duplicate_rows!$A$5:$A$39,0))</f>
        <v>#N/A</v>
      </c>
    </row>
    <row r="7948" spans="1:18" ht="15.75" customHeight="1" x14ac:dyDescent="0.2">
      <c r="A7948" t="s">
        <v>23976</v>
      </c>
      <c r="B7948" t="s">
        <v>23977</v>
      </c>
      <c r="C7948" t="s">
        <v>23978</v>
      </c>
      <c r="D7948" s="10">
        <v>46123</v>
      </c>
      <c r="E7948" t="s">
        <v>19916</v>
      </c>
      <c r="F7948">
        <v>10</v>
      </c>
      <c r="G7948" t="s">
        <v>374</v>
      </c>
      <c r="H7948" t="s">
        <v>832</v>
      </c>
      <c r="I7948" t="s">
        <v>55</v>
      </c>
      <c r="J7948">
        <v>1</v>
      </c>
      <c r="K7948">
        <v>5372</v>
      </c>
      <c r="L7948" t="str">
        <f>IFERROR(INDEX(play_attribution!$B$2:$B$328,MATCH(A7948,play_attribution!$A$2:$A$328,0)),"")</f>
        <v/>
      </c>
      <c r="M7948" t="str">
        <f>VLOOKUP(H7948,seller_roster!$A$2:$B$85,2,FALSE)</f>
        <v>Noel Nkemelu</v>
      </c>
      <c r="N7948" t="str">
        <f>VLOOKUP(C7948,accounts!$A$2:$F$9615,2,FALSE)</f>
        <v>Field Services</v>
      </c>
      <c r="O7948" t="str">
        <f>VLOOKUP(C7948,accounts!$A$2:$F$9615,3,FALSE)</f>
        <v>$1M-$2.5M</v>
      </c>
      <c r="P7948" t="str">
        <f>VLOOKUP(C7948,accounts!$A$2:$F$9615,5,FALSE)</f>
        <v>West</v>
      </c>
      <c r="Q7948" t="b">
        <f t="shared" si="125"/>
        <v>1</v>
      </c>
      <c r="R7948" t="e">
        <f>INDEX(removed_duplicate_rows!$A$5:$A$39,MATCH(wins!A7948,removed_duplicate_rows!$A$5:$A$39,0))</f>
        <v>#N/A</v>
      </c>
    </row>
    <row r="7949" spans="1:18" ht="15.75" customHeight="1" x14ac:dyDescent="0.2">
      <c r="A7949" t="s">
        <v>23979</v>
      </c>
      <c r="B7949" t="s">
        <v>23980</v>
      </c>
      <c r="C7949" t="s">
        <v>23981</v>
      </c>
      <c r="D7949" s="10">
        <v>46123</v>
      </c>
      <c r="E7949" t="s">
        <v>19916</v>
      </c>
      <c r="F7949">
        <v>10</v>
      </c>
      <c r="G7949" t="s">
        <v>374</v>
      </c>
      <c r="H7949" t="s">
        <v>783</v>
      </c>
      <c r="I7949" t="s">
        <v>55</v>
      </c>
      <c r="J7949">
        <v>1</v>
      </c>
      <c r="K7949">
        <v>6788</v>
      </c>
      <c r="L7949" t="str">
        <f>IFERROR(INDEX(play_attribution!$B$2:$B$328,MATCH(A7949,play_attribution!$A$2:$A$328,0)),"")</f>
        <v/>
      </c>
      <c r="M7949" t="str">
        <f>VLOOKUP(H7949,seller_roster!$A$2:$B$85,2,FALSE)</f>
        <v>Omar Tran</v>
      </c>
      <c r="N7949" t="str">
        <f>VLOOKUP(C7949,accounts!$A$2:$F$9615,2,FALSE)</f>
        <v>Professional Services</v>
      </c>
      <c r="O7949" t="str">
        <f>VLOOKUP(C7949,accounts!$A$2:$F$9615,3,FALSE)</f>
        <v>$2.5M-$5M</v>
      </c>
      <c r="P7949" t="str">
        <f>VLOOKUP(C7949,accounts!$A$2:$F$9615,5,FALSE)</f>
        <v>West</v>
      </c>
      <c r="Q7949" t="b">
        <f t="shared" si="125"/>
        <v>1</v>
      </c>
      <c r="R7949" t="e">
        <f>INDEX(removed_duplicate_rows!$A$5:$A$39,MATCH(wins!A7949,removed_duplicate_rows!$A$5:$A$39,0))</f>
        <v>#N/A</v>
      </c>
    </row>
    <row r="7950" spans="1:18" ht="15.75" customHeight="1" x14ac:dyDescent="0.2">
      <c r="A7950" t="s">
        <v>23982</v>
      </c>
      <c r="B7950" t="s">
        <v>23983</v>
      </c>
      <c r="C7950" t="s">
        <v>23984</v>
      </c>
      <c r="D7950" s="10">
        <v>46123</v>
      </c>
      <c r="E7950" t="s">
        <v>19916</v>
      </c>
      <c r="F7950">
        <v>10</v>
      </c>
      <c r="G7950" t="s">
        <v>374</v>
      </c>
      <c r="H7950" t="s">
        <v>4096</v>
      </c>
      <c r="I7950" t="s">
        <v>55</v>
      </c>
      <c r="J7950">
        <v>1</v>
      </c>
      <c r="K7950">
        <v>6255</v>
      </c>
      <c r="L7950" t="str">
        <f>IFERROR(INDEX(play_attribution!$B$2:$B$328,MATCH(A7950,play_attribution!$A$2:$A$328,0)),"")</f>
        <v/>
      </c>
      <c r="M7950" t="str">
        <f>VLOOKUP(H7950,seller_roster!$A$2:$B$85,2,FALSE)</f>
        <v>Vesper Kim</v>
      </c>
      <c r="N7950" t="str">
        <f>VLOOKUP(C7950,accounts!$A$2:$F$9615,2,FALSE)</f>
        <v>Logistics</v>
      </c>
      <c r="O7950" t="str">
        <f>VLOOKUP(C7950,accounts!$A$2:$F$9615,3,FALSE)</f>
        <v>$5M-$10M</v>
      </c>
      <c r="P7950" t="str">
        <f>VLOOKUP(C7950,accounts!$A$2:$F$9615,5,FALSE)</f>
        <v>Central</v>
      </c>
      <c r="Q7950" t="b">
        <f t="shared" si="125"/>
        <v>1</v>
      </c>
      <c r="R7950" t="e">
        <f>INDEX(removed_duplicate_rows!$A$5:$A$39,MATCH(wins!A7950,removed_duplicate_rows!$A$5:$A$39,0))</f>
        <v>#N/A</v>
      </c>
    </row>
    <row r="7951" spans="1:18" ht="15.75" customHeight="1" x14ac:dyDescent="0.2">
      <c r="A7951" t="s">
        <v>23985</v>
      </c>
      <c r="B7951" t="s">
        <v>23986</v>
      </c>
      <c r="C7951" t="s">
        <v>23987</v>
      </c>
      <c r="D7951" s="10">
        <v>46123</v>
      </c>
      <c r="E7951" t="s">
        <v>19916</v>
      </c>
      <c r="F7951">
        <v>10</v>
      </c>
      <c r="G7951" t="s">
        <v>374</v>
      </c>
      <c r="H7951" t="s">
        <v>2183</v>
      </c>
      <c r="I7951" t="s">
        <v>55</v>
      </c>
      <c r="J7951">
        <v>1</v>
      </c>
      <c r="K7951">
        <v>4577</v>
      </c>
      <c r="L7951" t="str">
        <f>IFERROR(INDEX(play_attribution!$B$2:$B$328,MATCH(A7951,play_attribution!$A$2:$A$328,0)),"")</f>
        <v/>
      </c>
      <c r="M7951" t="str">
        <f>VLOOKUP(H7951,seller_roster!$A$2:$B$85,2,FALSE)</f>
        <v>Rowan Tran</v>
      </c>
      <c r="N7951" t="str">
        <f>VLOOKUP(C7951,accounts!$A$2:$F$9615,2,FALSE)</f>
        <v>Professional Services</v>
      </c>
      <c r="O7951" t="str">
        <f>VLOOKUP(C7951,accounts!$A$2:$F$9615,3,FALSE)</f>
        <v>&gt;$10M</v>
      </c>
      <c r="P7951" t="str">
        <f>VLOOKUP(C7951,accounts!$A$2:$F$9615,5,FALSE)</f>
        <v>West</v>
      </c>
      <c r="Q7951" t="b">
        <f t="shared" si="125"/>
        <v>1</v>
      </c>
      <c r="R7951" t="e">
        <f>INDEX(removed_duplicate_rows!$A$5:$A$39,MATCH(wins!A7951,removed_duplicate_rows!$A$5:$A$39,0))</f>
        <v>#N/A</v>
      </c>
    </row>
    <row r="7952" spans="1:18" ht="15.75" customHeight="1" x14ac:dyDescent="0.2">
      <c r="A7952" t="s">
        <v>23988</v>
      </c>
      <c r="B7952" t="s">
        <v>23989</v>
      </c>
      <c r="C7952" t="s">
        <v>23990</v>
      </c>
      <c r="D7952" s="10">
        <v>46123</v>
      </c>
      <c r="E7952" t="s">
        <v>19916</v>
      </c>
      <c r="F7952">
        <v>10</v>
      </c>
      <c r="G7952" t="s">
        <v>374</v>
      </c>
      <c r="H7952" t="s">
        <v>417</v>
      </c>
      <c r="I7952" t="s">
        <v>55</v>
      </c>
      <c r="J7952">
        <v>1</v>
      </c>
      <c r="K7952">
        <v>6438</v>
      </c>
      <c r="L7952" t="str">
        <f>IFERROR(INDEX(play_attribution!$B$2:$B$328,MATCH(A7952,play_attribution!$A$2:$A$328,0)),"")</f>
        <v/>
      </c>
      <c r="M7952" t="str">
        <f>VLOOKUP(H7952,seller_roster!$A$2:$B$85,2,FALSE)</f>
        <v>Bryn Reyes</v>
      </c>
      <c r="N7952" t="str">
        <f>VLOOKUP(C7952,accounts!$A$2:$F$9615,2,FALSE)</f>
        <v>Hospitality Group</v>
      </c>
      <c r="O7952" t="str">
        <f>VLOOKUP(C7952,accounts!$A$2:$F$9615,3,FALSE)</f>
        <v>$2.5M-$5M</v>
      </c>
      <c r="P7952" t="str">
        <f>VLOOKUP(C7952,accounts!$A$2:$F$9615,5,FALSE)</f>
        <v>East</v>
      </c>
      <c r="Q7952" t="b">
        <f t="shared" si="125"/>
        <v>1</v>
      </c>
      <c r="R7952" t="e">
        <f>INDEX(removed_duplicate_rows!$A$5:$A$39,MATCH(wins!A7952,removed_duplicate_rows!$A$5:$A$39,0))</f>
        <v>#N/A</v>
      </c>
    </row>
    <row r="7953" spans="1:18" ht="15.75" customHeight="1" x14ac:dyDescent="0.2">
      <c r="A7953" t="s">
        <v>23991</v>
      </c>
      <c r="B7953" t="s">
        <v>23992</v>
      </c>
      <c r="C7953" t="s">
        <v>23993</v>
      </c>
      <c r="D7953" s="10">
        <v>46123</v>
      </c>
      <c r="E7953" t="s">
        <v>19916</v>
      </c>
      <c r="F7953">
        <v>10</v>
      </c>
      <c r="G7953" t="s">
        <v>374</v>
      </c>
      <c r="H7953" t="s">
        <v>391</v>
      </c>
      <c r="I7953" t="s">
        <v>55</v>
      </c>
      <c r="J7953">
        <v>1</v>
      </c>
      <c r="K7953">
        <v>6973</v>
      </c>
      <c r="L7953" t="str">
        <f>IFERROR(INDEX(play_attribution!$B$2:$B$328,MATCH(A7953,play_attribution!$A$2:$A$328,0)),"")</f>
        <v/>
      </c>
      <c r="M7953" t="str">
        <f>VLOOKUP(H7953,seller_roster!$A$2:$B$85,2,FALSE)</f>
        <v>Sam Walsh</v>
      </c>
      <c r="N7953" t="str">
        <f>VLOOKUP(C7953,accounts!$A$2:$F$9615,2,FALSE)</f>
        <v>Retail Multi-Location</v>
      </c>
      <c r="O7953" t="str">
        <f>VLOOKUP(C7953,accounts!$A$2:$F$9615,3,FALSE)</f>
        <v>$2.5M-$5M</v>
      </c>
      <c r="P7953" t="str">
        <f>VLOOKUP(C7953,accounts!$A$2:$F$9615,5,FALSE)</f>
        <v>East</v>
      </c>
      <c r="Q7953" t="b">
        <f t="shared" si="125"/>
        <v>1</v>
      </c>
      <c r="R7953" t="e">
        <f>INDEX(removed_duplicate_rows!$A$5:$A$39,MATCH(wins!A7953,removed_duplicate_rows!$A$5:$A$39,0))</f>
        <v>#N/A</v>
      </c>
    </row>
    <row r="7954" spans="1:18" ht="15.75" customHeight="1" x14ac:dyDescent="0.2">
      <c r="A7954" t="s">
        <v>23994</v>
      </c>
      <c r="B7954" t="s">
        <v>23995</v>
      </c>
      <c r="C7954" t="s">
        <v>23996</v>
      </c>
      <c r="D7954" s="10">
        <v>46130</v>
      </c>
      <c r="E7954" t="s">
        <v>19916</v>
      </c>
      <c r="F7954">
        <v>11</v>
      </c>
      <c r="G7954" t="s">
        <v>53</v>
      </c>
      <c r="H7954" t="s">
        <v>69</v>
      </c>
      <c r="I7954" t="s">
        <v>79</v>
      </c>
      <c r="J7954">
        <v>1</v>
      </c>
      <c r="K7954">
        <v>12494</v>
      </c>
      <c r="L7954" t="str">
        <f>IFERROR(INDEX(play_attribution!$B$2:$B$328,MATCH(A7954,play_attribution!$A$2:$A$328,0)),"")</f>
        <v/>
      </c>
      <c r="M7954" t="str">
        <f>VLOOKUP(H7954,seller_roster!$A$2:$B$85,2,FALSE)</f>
        <v>Uma Moreau</v>
      </c>
      <c r="N7954" t="str">
        <f>VLOOKUP(C7954,accounts!$A$2:$F$9615,2,FALSE)</f>
        <v>Healthcare Services</v>
      </c>
      <c r="O7954" t="str">
        <f>VLOOKUP(C7954,accounts!$A$2:$F$9615,3,FALSE)</f>
        <v>&gt;$10M</v>
      </c>
      <c r="P7954" t="str">
        <f>VLOOKUP(C7954,accounts!$A$2:$F$9615,5,FALSE)</f>
        <v>East</v>
      </c>
      <c r="Q7954" t="b">
        <f t="shared" si="125"/>
        <v>1</v>
      </c>
      <c r="R7954" t="e">
        <f>INDEX(removed_duplicate_rows!$A$5:$A$39,MATCH(wins!A7954,removed_duplicate_rows!$A$5:$A$39,0))</f>
        <v>#N/A</v>
      </c>
    </row>
    <row r="7955" spans="1:18" ht="15.75" customHeight="1" x14ac:dyDescent="0.2">
      <c r="A7955" t="s">
        <v>23997</v>
      </c>
      <c r="B7955" t="s">
        <v>23998</v>
      </c>
      <c r="C7955" t="s">
        <v>23999</v>
      </c>
      <c r="D7955" s="10">
        <v>46130</v>
      </c>
      <c r="E7955" t="s">
        <v>19916</v>
      </c>
      <c r="F7955">
        <v>11</v>
      </c>
      <c r="G7955" t="s">
        <v>53</v>
      </c>
      <c r="H7955" t="s">
        <v>505</v>
      </c>
      <c r="I7955" t="s">
        <v>55</v>
      </c>
      <c r="J7955">
        <v>1</v>
      </c>
      <c r="K7955">
        <v>16732</v>
      </c>
      <c r="L7955" t="str">
        <f>IFERROR(INDEX(play_attribution!$B$2:$B$328,MATCH(A7955,play_attribution!$A$2:$A$328,0)),"")</f>
        <v/>
      </c>
      <c r="M7955" t="str">
        <f>VLOOKUP(H7955,seller_roster!$A$2:$B$85,2,FALSE)</f>
        <v>Xen Mbeki</v>
      </c>
      <c r="N7955" t="str">
        <f>VLOOKUP(C7955,accounts!$A$2:$F$9615,2,FALSE)</f>
        <v>Nonprofit</v>
      </c>
      <c r="O7955" t="str">
        <f>VLOOKUP(C7955,accounts!$A$2:$F$9615,3,FALSE)</f>
        <v>&gt;$10M</v>
      </c>
      <c r="P7955" t="str">
        <f>VLOOKUP(C7955,accounts!$A$2:$F$9615,5,FALSE)</f>
        <v>East</v>
      </c>
      <c r="Q7955" t="b">
        <f t="shared" si="125"/>
        <v>1</v>
      </c>
      <c r="R7955" t="e">
        <f>INDEX(removed_duplicate_rows!$A$5:$A$39,MATCH(wins!A7955,removed_duplicate_rows!$A$5:$A$39,0))</f>
        <v>#N/A</v>
      </c>
    </row>
    <row r="7956" spans="1:18" ht="15.75" customHeight="1" x14ac:dyDescent="0.2">
      <c r="A7956" t="s">
        <v>24000</v>
      </c>
      <c r="B7956" t="s">
        <v>24001</v>
      </c>
      <c r="C7956" t="s">
        <v>24002</v>
      </c>
      <c r="D7956" s="10">
        <v>46130</v>
      </c>
      <c r="E7956" t="s">
        <v>19916</v>
      </c>
      <c r="F7956">
        <v>11</v>
      </c>
      <c r="G7956" t="s">
        <v>53</v>
      </c>
      <c r="H7956" t="s">
        <v>73</v>
      </c>
      <c r="I7956" t="s">
        <v>55</v>
      </c>
      <c r="J7956">
        <v>1</v>
      </c>
      <c r="K7956">
        <v>8040</v>
      </c>
      <c r="L7956" t="str">
        <f>IFERROR(INDEX(play_attribution!$B$2:$B$328,MATCH(A7956,play_attribution!$A$2:$A$328,0)),"")</f>
        <v/>
      </c>
      <c r="M7956" t="str">
        <f>VLOOKUP(H7956,seller_roster!$A$2:$B$85,2,FALSE)</f>
        <v>Rhea Ruiz</v>
      </c>
      <c r="N7956" t="str">
        <f>VLOOKUP(C7956,accounts!$A$2:$F$9615,2,FALSE)</f>
        <v>Construction</v>
      </c>
      <c r="O7956" t="str">
        <f>VLOOKUP(C7956,accounts!$A$2:$F$9615,3,FALSE)</f>
        <v>&gt;$10M</v>
      </c>
      <c r="P7956" t="str">
        <f>VLOOKUP(C7956,accounts!$A$2:$F$9615,5,FALSE)</f>
        <v>West</v>
      </c>
      <c r="Q7956" t="b">
        <f t="shared" si="125"/>
        <v>1</v>
      </c>
      <c r="R7956" t="e">
        <f>INDEX(removed_duplicate_rows!$A$5:$A$39,MATCH(wins!A7956,removed_duplicate_rows!$A$5:$A$39,0))</f>
        <v>#N/A</v>
      </c>
    </row>
    <row r="7957" spans="1:18" ht="15.75" customHeight="1" x14ac:dyDescent="0.2">
      <c r="A7957" t="s">
        <v>24003</v>
      </c>
      <c r="B7957" t="s">
        <v>24004</v>
      </c>
      <c r="C7957" t="s">
        <v>24005</v>
      </c>
      <c r="D7957" s="10">
        <v>46130</v>
      </c>
      <c r="E7957" t="s">
        <v>19916</v>
      </c>
      <c r="F7957">
        <v>11</v>
      </c>
      <c r="G7957" t="s">
        <v>53</v>
      </c>
      <c r="H7957" t="s">
        <v>495</v>
      </c>
      <c r="I7957" t="s">
        <v>55</v>
      </c>
      <c r="J7957">
        <v>1</v>
      </c>
      <c r="K7957">
        <v>18595</v>
      </c>
      <c r="L7957" t="str">
        <f>IFERROR(INDEX(play_attribution!$B$2:$B$328,MATCH(A7957,play_attribution!$A$2:$A$328,0)),"")</f>
        <v/>
      </c>
      <c r="M7957" t="str">
        <f>VLOOKUP(H7957,seller_roster!$A$2:$B$85,2,FALSE)</f>
        <v>Gio Ferro</v>
      </c>
      <c r="N7957" t="str">
        <f>VLOOKUP(C7957,accounts!$A$2:$F$9615,2,FALSE)</f>
        <v>Hospitality Group</v>
      </c>
      <c r="O7957" t="str">
        <f>VLOOKUP(C7957,accounts!$A$2:$F$9615,3,FALSE)</f>
        <v>$5M-$10M</v>
      </c>
      <c r="P7957" t="str">
        <f>VLOOKUP(C7957,accounts!$A$2:$F$9615,5,FALSE)</f>
        <v>East</v>
      </c>
      <c r="Q7957" t="b">
        <f t="shared" si="125"/>
        <v>1</v>
      </c>
      <c r="R7957" t="e">
        <f>INDEX(removed_duplicate_rows!$A$5:$A$39,MATCH(wins!A7957,removed_duplicate_rows!$A$5:$A$39,0))</f>
        <v>#N/A</v>
      </c>
    </row>
    <row r="7958" spans="1:18" ht="15.75" customHeight="1" x14ac:dyDescent="0.2">
      <c r="A7958" t="s">
        <v>24006</v>
      </c>
      <c r="B7958" t="s">
        <v>24007</v>
      </c>
      <c r="C7958" t="s">
        <v>24008</v>
      </c>
      <c r="D7958" s="10">
        <v>46130</v>
      </c>
      <c r="E7958" t="s">
        <v>19916</v>
      </c>
      <c r="F7958">
        <v>11</v>
      </c>
      <c r="G7958" t="s">
        <v>53</v>
      </c>
      <c r="H7958" t="s">
        <v>69</v>
      </c>
      <c r="I7958" t="s">
        <v>55</v>
      </c>
      <c r="J7958">
        <v>1</v>
      </c>
      <c r="K7958">
        <v>10647</v>
      </c>
      <c r="L7958" t="str">
        <f>IFERROR(INDEX(play_attribution!$B$2:$B$328,MATCH(A7958,play_attribution!$A$2:$A$328,0)),"")</f>
        <v/>
      </c>
      <c r="M7958" t="str">
        <f>VLOOKUP(H7958,seller_roster!$A$2:$B$85,2,FALSE)</f>
        <v>Uma Moreau</v>
      </c>
      <c r="N7958" t="str">
        <f>VLOOKUP(C7958,accounts!$A$2:$F$9615,2,FALSE)</f>
        <v>Healthcare Services</v>
      </c>
      <c r="O7958" t="str">
        <f>VLOOKUP(C7958,accounts!$A$2:$F$9615,3,FALSE)</f>
        <v>$5M-$10M</v>
      </c>
      <c r="P7958" t="str">
        <f>VLOOKUP(C7958,accounts!$A$2:$F$9615,5,FALSE)</f>
        <v>West</v>
      </c>
      <c r="Q7958" t="b">
        <f t="shared" si="125"/>
        <v>1</v>
      </c>
      <c r="R7958" t="e">
        <f>INDEX(removed_duplicate_rows!$A$5:$A$39,MATCH(wins!A7958,removed_duplicate_rows!$A$5:$A$39,0))</f>
        <v>#N/A</v>
      </c>
    </row>
    <row r="7959" spans="1:18" ht="15.75" customHeight="1" x14ac:dyDescent="0.2">
      <c r="A7959" t="s">
        <v>24009</v>
      </c>
      <c r="B7959" t="s">
        <v>24010</v>
      </c>
      <c r="C7959" t="s">
        <v>24011</v>
      </c>
      <c r="D7959" s="10">
        <v>46130</v>
      </c>
      <c r="E7959" t="s">
        <v>19916</v>
      </c>
      <c r="F7959">
        <v>11</v>
      </c>
      <c r="G7959" t="s">
        <v>77</v>
      </c>
      <c r="H7959" t="s">
        <v>1230</v>
      </c>
      <c r="I7959" t="s">
        <v>55</v>
      </c>
      <c r="J7959">
        <v>1</v>
      </c>
      <c r="K7959">
        <v>7540</v>
      </c>
      <c r="L7959" t="str">
        <f>IFERROR(INDEX(play_attribution!$B$2:$B$328,MATCH(A7959,play_attribution!$A$2:$A$328,0)),"")</f>
        <v/>
      </c>
      <c r="M7959" t="str">
        <f>VLOOKUP(H7959,seller_roster!$A$2:$B$85,2,FALSE)</f>
        <v>Lennon Doyle</v>
      </c>
      <c r="N7959" t="str">
        <f>VLOOKUP(C7959,accounts!$A$2:$F$9615,2,FALSE)</f>
        <v>Construction</v>
      </c>
      <c r="O7959" t="str">
        <f>VLOOKUP(C7959,accounts!$A$2:$F$9615,3,FALSE)</f>
        <v>$2.5M-$5M</v>
      </c>
      <c r="P7959" t="str">
        <f>VLOOKUP(C7959,accounts!$A$2:$F$9615,5,FALSE)</f>
        <v>Central</v>
      </c>
      <c r="Q7959" t="b">
        <f t="shared" si="125"/>
        <v>1</v>
      </c>
      <c r="R7959" t="e">
        <f>INDEX(removed_duplicate_rows!$A$5:$A$39,MATCH(wins!A7959,removed_duplicate_rows!$A$5:$A$39,0))</f>
        <v>#N/A</v>
      </c>
    </row>
    <row r="7960" spans="1:18" ht="15.75" customHeight="1" x14ac:dyDescent="0.2">
      <c r="A7960" t="s">
        <v>24012</v>
      </c>
      <c r="B7960" t="s">
        <v>24013</v>
      </c>
      <c r="C7960" t="s">
        <v>24014</v>
      </c>
      <c r="D7960" s="10">
        <v>46130</v>
      </c>
      <c r="E7960" t="s">
        <v>19916</v>
      </c>
      <c r="F7960">
        <v>11</v>
      </c>
      <c r="G7960" t="s">
        <v>77</v>
      </c>
      <c r="H7960" t="s">
        <v>184</v>
      </c>
      <c r="I7960" t="s">
        <v>79</v>
      </c>
      <c r="J7960">
        <v>1</v>
      </c>
      <c r="K7960">
        <v>10974</v>
      </c>
      <c r="L7960" t="str">
        <f>IFERROR(INDEX(play_attribution!$B$2:$B$328,MATCH(A7960,play_attribution!$A$2:$A$328,0)),"")</f>
        <v/>
      </c>
      <c r="M7960" t="str">
        <f>VLOOKUP(H7960,seller_roster!$A$2:$B$85,2,FALSE)</f>
        <v>Zion Silva</v>
      </c>
      <c r="N7960" t="str">
        <f>VLOOKUP(C7960,accounts!$A$2:$F$9615,2,FALSE)</f>
        <v>Nonprofit</v>
      </c>
      <c r="O7960" t="str">
        <f>VLOOKUP(C7960,accounts!$A$2:$F$9615,3,FALSE)</f>
        <v>$1M-$2.5M</v>
      </c>
      <c r="P7960" t="str">
        <f>VLOOKUP(C7960,accounts!$A$2:$F$9615,5,FALSE)</f>
        <v>West</v>
      </c>
      <c r="Q7960" t="b">
        <f t="shared" si="125"/>
        <v>1</v>
      </c>
      <c r="R7960" t="e">
        <f>INDEX(removed_duplicate_rows!$A$5:$A$39,MATCH(wins!A7960,removed_duplicate_rows!$A$5:$A$39,0))</f>
        <v>#N/A</v>
      </c>
    </row>
    <row r="7961" spans="1:18" ht="15.75" customHeight="1" x14ac:dyDescent="0.2">
      <c r="A7961" t="s">
        <v>24015</v>
      </c>
      <c r="B7961" t="s">
        <v>24016</v>
      </c>
      <c r="C7961" t="s">
        <v>24017</v>
      </c>
      <c r="D7961" s="10">
        <v>46130</v>
      </c>
      <c r="E7961" t="s">
        <v>19916</v>
      </c>
      <c r="F7961">
        <v>11</v>
      </c>
      <c r="G7961" t="s">
        <v>77</v>
      </c>
      <c r="H7961" t="s">
        <v>214</v>
      </c>
      <c r="I7961" t="s">
        <v>79</v>
      </c>
      <c r="J7961">
        <v>1</v>
      </c>
      <c r="K7961">
        <v>9927</v>
      </c>
      <c r="L7961" t="str">
        <f>IFERROR(INDEX(play_attribution!$B$2:$B$328,MATCH(A7961,play_attribution!$A$2:$A$328,0)),"")</f>
        <v/>
      </c>
      <c r="M7961" t="str">
        <f>VLOOKUP(H7961,seller_roster!$A$2:$B$85,2,FALSE)</f>
        <v>Rhea Abadi</v>
      </c>
      <c r="N7961" t="str">
        <f>VLOOKUP(C7961,accounts!$A$2:$F$9615,2,FALSE)</f>
        <v>Professional Services</v>
      </c>
      <c r="O7961" t="str">
        <f>VLOOKUP(C7961,accounts!$A$2:$F$9615,3,FALSE)</f>
        <v>$5M-$10M</v>
      </c>
      <c r="P7961" t="str">
        <f>VLOOKUP(C7961,accounts!$A$2:$F$9615,5,FALSE)</f>
        <v>Central</v>
      </c>
      <c r="Q7961" t="b">
        <f t="shared" si="125"/>
        <v>1</v>
      </c>
      <c r="R7961" t="e">
        <f>INDEX(removed_duplicate_rows!$A$5:$A$39,MATCH(wins!A7961,removed_duplicate_rows!$A$5:$A$39,0))</f>
        <v>#N/A</v>
      </c>
    </row>
    <row r="7962" spans="1:18" ht="15.75" customHeight="1" x14ac:dyDescent="0.2">
      <c r="A7962" t="s">
        <v>24018</v>
      </c>
      <c r="B7962" t="s">
        <v>24019</v>
      </c>
      <c r="C7962" t="s">
        <v>24020</v>
      </c>
      <c r="D7962" s="10">
        <v>46130</v>
      </c>
      <c r="E7962" t="s">
        <v>19916</v>
      </c>
      <c r="F7962">
        <v>11</v>
      </c>
      <c r="G7962" t="s">
        <v>77</v>
      </c>
      <c r="H7962" t="s">
        <v>184</v>
      </c>
      <c r="I7962" t="s">
        <v>79</v>
      </c>
      <c r="J7962">
        <v>1</v>
      </c>
      <c r="K7962">
        <v>8509</v>
      </c>
      <c r="L7962" t="str">
        <f>IFERROR(INDEX(play_attribution!$B$2:$B$328,MATCH(A7962,play_attribution!$A$2:$A$328,0)),"")</f>
        <v/>
      </c>
      <c r="M7962" t="str">
        <f>VLOOKUP(H7962,seller_roster!$A$2:$B$85,2,FALSE)</f>
        <v>Zion Silva</v>
      </c>
      <c r="N7962" t="str">
        <f>VLOOKUP(C7962,accounts!$A$2:$F$9615,2,FALSE)</f>
        <v>Field Services</v>
      </c>
      <c r="O7962" t="str">
        <f>VLOOKUP(C7962,accounts!$A$2:$F$9615,3,FALSE)</f>
        <v>$5M-$10M</v>
      </c>
      <c r="P7962" t="str">
        <f>VLOOKUP(C7962,accounts!$A$2:$F$9615,5,FALSE)</f>
        <v>West</v>
      </c>
      <c r="Q7962" t="b">
        <f t="shared" si="125"/>
        <v>1</v>
      </c>
      <c r="R7962" t="e">
        <f>INDEX(removed_duplicate_rows!$A$5:$A$39,MATCH(wins!A7962,removed_duplicate_rows!$A$5:$A$39,0))</f>
        <v>#N/A</v>
      </c>
    </row>
    <row r="7963" spans="1:18" ht="15.75" customHeight="1" x14ac:dyDescent="0.2">
      <c r="A7963" t="s">
        <v>24021</v>
      </c>
      <c r="B7963" t="s">
        <v>24022</v>
      </c>
      <c r="C7963" t="s">
        <v>24023</v>
      </c>
      <c r="D7963" s="10">
        <v>46130</v>
      </c>
      <c r="E7963" t="s">
        <v>19916</v>
      </c>
      <c r="F7963">
        <v>11</v>
      </c>
      <c r="G7963" t="s">
        <v>77</v>
      </c>
      <c r="H7963" t="s">
        <v>191</v>
      </c>
      <c r="I7963" t="s">
        <v>79</v>
      </c>
      <c r="J7963">
        <v>1</v>
      </c>
      <c r="K7963">
        <v>3950</v>
      </c>
      <c r="L7963" t="str">
        <f>IFERROR(INDEX(play_attribution!$B$2:$B$328,MATCH(A7963,play_attribution!$A$2:$A$328,0)),"")</f>
        <v/>
      </c>
      <c r="M7963" t="str">
        <f>VLOOKUP(H7963,seller_roster!$A$2:$B$85,2,FALSE)</f>
        <v>Blake Lindqvist</v>
      </c>
      <c r="N7963" t="str">
        <f>VLOOKUP(C7963,accounts!$A$2:$F$9615,2,FALSE)</f>
        <v>Healthcare Services</v>
      </c>
      <c r="O7963" t="str">
        <f>VLOOKUP(C7963,accounts!$A$2:$F$9615,3,FALSE)</f>
        <v>$5M-$10M</v>
      </c>
      <c r="P7963" t="str">
        <f>VLOOKUP(C7963,accounts!$A$2:$F$9615,5,FALSE)</f>
        <v>West</v>
      </c>
      <c r="Q7963" t="b">
        <f t="shared" si="125"/>
        <v>1</v>
      </c>
      <c r="R7963" t="e">
        <f>INDEX(removed_duplicate_rows!$A$5:$A$39,MATCH(wins!A7963,removed_duplicate_rows!$A$5:$A$39,0))</f>
        <v>#N/A</v>
      </c>
    </row>
    <row r="7964" spans="1:18" ht="15.75" customHeight="1" x14ac:dyDescent="0.2">
      <c r="A7964" t="s">
        <v>24024</v>
      </c>
      <c r="B7964" t="s">
        <v>24025</v>
      </c>
      <c r="C7964" t="s">
        <v>24026</v>
      </c>
      <c r="D7964" s="10">
        <v>46130</v>
      </c>
      <c r="E7964" t="s">
        <v>19916</v>
      </c>
      <c r="F7964">
        <v>11</v>
      </c>
      <c r="G7964" t="s">
        <v>77</v>
      </c>
      <c r="H7964" t="s">
        <v>173</v>
      </c>
      <c r="I7964" t="s">
        <v>55</v>
      </c>
      <c r="J7964">
        <v>1</v>
      </c>
      <c r="K7964">
        <v>10600</v>
      </c>
      <c r="L7964" t="str">
        <f>IFERROR(INDEX(play_attribution!$B$2:$B$328,MATCH(A7964,play_attribution!$A$2:$A$328,0)),"")</f>
        <v/>
      </c>
      <c r="M7964" t="str">
        <f>VLOOKUP(H7964,seller_roster!$A$2:$B$85,2,FALSE)</f>
        <v>Pia Reyes</v>
      </c>
      <c r="N7964" t="str">
        <f>VLOOKUP(C7964,accounts!$A$2:$F$9615,2,FALSE)</f>
        <v>Construction</v>
      </c>
      <c r="O7964" t="str">
        <f>VLOOKUP(C7964,accounts!$A$2:$F$9615,3,FALSE)</f>
        <v>$5M-$10M</v>
      </c>
      <c r="P7964" t="str">
        <f>VLOOKUP(C7964,accounts!$A$2:$F$9615,5,FALSE)</f>
        <v>East</v>
      </c>
      <c r="Q7964" t="b">
        <f t="shared" si="125"/>
        <v>1</v>
      </c>
      <c r="R7964" t="e">
        <f>INDEX(removed_duplicate_rows!$A$5:$A$39,MATCH(wins!A7964,removed_duplicate_rows!$A$5:$A$39,0))</f>
        <v>#N/A</v>
      </c>
    </row>
    <row r="7965" spans="1:18" ht="15.75" customHeight="1" x14ac:dyDescent="0.2">
      <c r="A7965" t="s">
        <v>24027</v>
      </c>
      <c r="B7965" t="s">
        <v>24028</v>
      </c>
      <c r="C7965" t="s">
        <v>24029</v>
      </c>
      <c r="D7965" s="10">
        <v>46130</v>
      </c>
      <c r="E7965" t="s">
        <v>19916</v>
      </c>
      <c r="F7965">
        <v>11</v>
      </c>
      <c r="G7965" t="s">
        <v>77</v>
      </c>
      <c r="H7965" t="s">
        <v>129</v>
      </c>
      <c r="I7965" t="s">
        <v>79</v>
      </c>
      <c r="J7965">
        <v>1</v>
      </c>
      <c r="K7965">
        <v>5720</v>
      </c>
      <c r="L7965" t="str">
        <f>IFERROR(INDEX(play_attribution!$B$2:$B$328,MATCH(A7965,play_attribution!$A$2:$A$328,0)),"")</f>
        <v/>
      </c>
      <c r="M7965" t="str">
        <f>VLOOKUP(H7965,seller_roster!$A$2:$B$85,2,FALSE)</f>
        <v>Gray Vega</v>
      </c>
      <c r="N7965" t="str">
        <f>VLOOKUP(C7965,accounts!$A$2:$F$9615,2,FALSE)</f>
        <v>Wholesale &amp; Distribution</v>
      </c>
      <c r="O7965" t="str">
        <f>VLOOKUP(C7965,accounts!$A$2:$F$9615,3,FALSE)</f>
        <v>$2.5M-$5M</v>
      </c>
      <c r="P7965" t="str">
        <f>VLOOKUP(C7965,accounts!$A$2:$F$9615,5,FALSE)</f>
        <v>East</v>
      </c>
      <c r="Q7965" t="b">
        <f t="shared" si="125"/>
        <v>1</v>
      </c>
      <c r="R7965" t="e">
        <f>INDEX(removed_duplicate_rows!$A$5:$A$39,MATCH(wins!A7965,removed_duplicate_rows!$A$5:$A$39,0))</f>
        <v>#N/A</v>
      </c>
    </row>
    <row r="7966" spans="1:18" ht="15.75" customHeight="1" x14ac:dyDescent="0.2">
      <c r="A7966" t="s">
        <v>24030</v>
      </c>
      <c r="B7966" t="s">
        <v>24031</v>
      </c>
      <c r="C7966" t="s">
        <v>24032</v>
      </c>
      <c r="D7966" s="10">
        <v>46130</v>
      </c>
      <c r="E7966" t="s">
        <v>19916</v>
      </c>
      <c r="F7966">
        <v>11</v>
      </c>
      <c r="G7966" t="s">
        <v>77</v>
      </c>
      <c r="H7966" t="s">
        <v>177</v>
      </c>
      <c r="I7966" t="s">
        <v>79</v>
      </c>
      <c r="J7966">
        <v>1</v>
      </c>
      <c r="K7966">
        <v>11871</v>
      </c>
      <c r="L7966" t="str">
        <f>IFERROR(INDEX(play_attribution!$B$2:$B$328,MATCH(A7966,play_attribution!$A$2:$A$328,0)),"")</f>
        <v/>
      </c>
      <c r="M7966" t="str">
        <f>VLOOKUP(H7966,seller_roster!$A$2:$B$85,2,FALSE)</f>
        <v>Gray Marsh</v>
      </c>
      <c r="N7966" t="str">
        <f>VLOOKUP(C7966,accounts!$A$2:$F$9615,2,FALSE)</f>
        <v>Logistics</v>
      </c>
      <c r="O7966" t="str">
        <f>VLOOKUP(C7966,accounts!$A$2:$F$9615,3,FALSE)</f>
        <v>$5M-$10M</v>
      </c>
      <c r="P7966" t="str">
        <f>VLOOKUP(C7966,accounts!$A$2:$F$9615,5,FALSE)</f>
        <v>Central</v>
      </c>
      <c r="Q7966" t="b">
        <f t="shared" si="125"/>
        <v>1</v>
      </c>
      <c r="R7966" t="e">
        <f>INDEX(removed_duplicate_rows!$A$5:$A$39,MATCH(wins!A7966,removed_duplicate_rows!$A$5:$A$39,0))</f>
        <v>#N/A</v>
      </c>
    </row>
    <row r="7967" spans="1:18" ht="15.75" customHeight="1" x14ac:dyDescent="0.2">
      <c r="A7967" t="s">
        <v>24033</v>
      </c>
      <c r="B7967" t="s">
        <v>24034</v>
      </c>
      <c r="C7967" t="s">
        <v>24035</v>
      </c>
      <c r="D7967" s="10">
        <v>46130</v>
      </c>
      <c r="E7967" t="s">
        <v>19916</v>
      </c>
      <c r="F7967">
        <v>11</v>
      </c>
      <c r="G7967" t="s">
        <v>77</v>
      </c>
      <c r="H7967" t="s">
        <v>103</v>
      </c>
      <c r="I7967" t="s">
        <v>79</v>
      </c>
      <c r="J7967">
        <v>1</v>
      </c>
      <c r="K7967">
        <v>7800</v>
      </c>
      <c r="L7967" t="str">
        <f>IFERROR(INDEX(play_attribution!$B$2:$B$328,MATCH(A7967,play_attribution!$A$2:$A$328,0)),"")</f>
        <v/>
      </c>
      <c r="M7967" t="str">
        <f>VLOOKUP(H7967,seller_roster!$A$2:$B$85,2,FALSE)</f>
        <v>Jax Reyes</v>
      </c>
      <c r="N7967" t="str">
        <f>VLOOKUP(C7967,accounts!$A$2:$F$9615,2,FALSE)</f>
        <v>Logistics</v>
      </c>
      <c r="O7967" t="str">
        <f>VLOOKUP(C7967,accounts!$A$2:$F$9615,3,FALSE)</f>
        <v>$2.5M-$5M</v>
      </c>
      <c r="P7967" t="str">
        <f>VLOOKUP(C7967,accounts!$A$2:$F$9615,5,FALSE)</f>
        <v>East</v>
      </c>
      <c r="Q7967" t="b">
        <f t="shared" si="125"/>
        <v>1</v>
      </c>
      <c r="R7967" t="e">
        <f>INDEX(removed_duplicate_rows!$A$5:$A$39,MATCH(wins!A7967,removed_duplicate_rows!$A$5:$A$39,0))</f>
        <v>#N/A</v>
      </c>
    </row>
    <row r="7968" spans="1:18" ht="15.75" customHeight="1" x14ac:dyDescent="0.2">
      <c r="A7968" t="s">
        <v>24036</v>
      </c>
      <c r="B7968" t="s">
        <v>24037</v>
      </c>
      <c r="C7968" t="s">
        <v>24038</v>
      </c>
      <c r="D7968" s="10">
        <v>46130</v>
      </c>
      <c r="E7968" t="s">
        <v>19916</v>
      </c>
      <c r="F7968">
        <v>11</v>
      </c>
      <c r="G7968" t="s">
        <v>77</v>
      </c>
      <c r="H7968" t="s">
        <v>618</v>
      </c>
      <c r="I7968" t="s">
        <v>79</v>
      </c>
      <c r="J7968">
        <v>1</v>
      </c>
      <c r="K7968">
        <v>11277</v>
      </c>
      <c r="L7968" t="str">
        <f>IFERROR(INDEX(play_attribution!$B$2:$B$328,MATCH(A7968,play_attribution!$A$2:$A$328,0)),"")</f>
        <v/>
      </c>
      <c r="M7968" t="str">
        <f>VLOOKUP(H7968,seller_roster!$A$2:$B$85,2,FALSE)</f>
        <v>Parker Reyes</v>
      </c>
      <c r="N7968" t="str">
        <f>VLOOKUP(C7968,accounts!$A$2:$F$9615,2,FALSE)</f>
        <v>Field Services</v>
      </c>
      <c r="O7968" t="str">
        <f>VLOOKUP(C7968,accounts!$A$2:$F$9615,3,FALSE)</f>
        <v>$5M-$10M</v>
      </c>
      <c r="P7968" t="str">
        <f>VLOOKUP(C7968,accounts!$A$2:$F$9615,5,FALSE)</f>
        <v>East</v>
      </c>
      <c r="Q7968" t="b">
        <f t="shared" ref="Q7968:Q8031" si="126">L7968=""</f>
        <v>1</v>
      </c>
      <c r="R7968" t="e">
        <f>INDEX(removed_duplicate_rows!$A$5:$A$39,MATCH(wins!A7968,removed_duplicate_rows!$A$5:$A$39,0))</f>
        <v>#N/A</v>
      </c>
    </row>
    <row r="7969" spans="1:18" ht="15.75" customHeight="1" x14ac:dyDescent="0.2">
      <c r="A7969" t="s">
        <v>24039</v>
      </c>
      <c r="B7969" t="s">
        <v>24040</v>
      </c>
      <c r="C7969" t="s">
        <v>24041</v>
      </c>
      <c r="D7969" s="10">
        <v>46130</v>
      </c>
      <c r="E7969" t="s">
        <v>19916</v>
      </c>
      <c r="F7969">
        <v>11</v>
      </c>
      <c r="G7969" t="s">
        <v>77</v>
      </c>
      <c r="H7969" t="s">
        <v>122</v>
      </c>
      <c r="I7969" t="s">
        <v>79</v>
      </c>
      <c r="J7969">
        <v>1</v>
      </c>
      <c r="K7969">
        <v>4855</v>
      </c>
      <c r="L7969" t="str">
        <f>IFERROR(INDEX(play_attribution!$B$2:$B$328,MATCH(A7969,play_attribution!$A$2:$A$328,0)),"")</f>
        <v/>
      </c>
      <c r="M7969" t="str">
        <f>VLOOKUP(H7969,seller_roster!$A$2:$B$85,2,FALSE)</f>
        <v>Uma Osei</v>
      </c>
      <c r="N7969" t="str">
        <f>VLOOKUP(C7969,accounts!$A$2:$F$9615,2,FALSE)</f>
        <v>Logistics</v>
      </c>
      <c r="O7969" t="str">
        <f>VLOOKUP(C7969,accounts!$A$2:$F$9615,3,FALSE)</f>
        <v>&lt;$1M</v>
      </c>
      <c r="P7969" t="str">
        <f>VLOOKUP(C7969,accounts!$A$2:$F$9615,5,FALSE)</f>
        <v>West</v>
      </c>
      <c r="Q7969" t="b">
        <f t="shared" si="126"/>
        <v>1</v>
      </c>
      <c r="R7969" t="e">
        <f>INDEX(removed_duplicate_rows!$A$5:$A$39,MATCH(wins!A7969,removed_duplicate_rows!$A$5:$A$39,0))</f>
        <v>#N/A</v>
      </c>
    </row>
    <row r="7970" spans="1:18" ht="15.75" customHeight="1" x14ac:dyDescent="0.2">
      <c r="A7970" t="s">
        <v>24042</v>
      </c>
      <c r="B7970" t="s">
        <v>24043</v>
      </c>
      <c r="C7970" t="s">
        <v>24044</v>
      </c>
      <c r="D7970" s="10">
        <v>46130</v>
      </c>
      <c r="E7970" t="s">
        <v>19916</v>
      </c>
      <c r="F7970">
        <v>11</v>
      </c>
      <c r="G7970" t="s">
        <v>77</v>
      </c>
      <c r="H7970" t="s">
        <v>527</v>
      </c>
      <c r="I7970" t="s">
        <v>55</v>
      </c>
      <c r="J7970">
        <v>1</v>
      </c>
      <c r="K7970">
        <v>10828</v>
      </c>
      <c r="L7970" t="str">
        <f>IFERROR(INDEX(play_attribution!$B$2:$B$328,MATCH(A7970,play_attribution!$A$2:$A$328,0)),"")</f>
        <v/>
      </c>
      <c r="M7970" t="str">
        <f>VLOOKUP(H7970,seller_roster!$A$2:$B$85,2,FALSE)</f>
        <v>Nia Mbeki</v>
      </c>
      <c r="N7970" t="str">
        <f>VLOOKUP(C7970,accounts!$A$2:$F$9615,2,FALSE)</f>
        <v>Professional Services</v>
      </c>
      <c r="O7970" t="str">
        <f>VLOOKUP(C7970,accounts!$A$2:$F$9615,3,FALSE)</f>
        <v>$2.5M-$5M</v>
      </c>
      <c r="P7970" t="str">
        <f>VLOOKUP(C7970,accounts!$A$2:$F$9615,5,FALSE)</f>
        <v>Central</v>
      </c>
      <c r="Q7970" t="b">
        <f t="shared" si="126"/>
        <v>1</v>
      </c>
      <c r="R7970" t="e">
        <f>INDEX(removed_duplicate_rows!$A$5:$A$39,MATCH(wins!A7970,removed_duplicate_rows!$A$5:$A$39,0))</f>
        <v>#N/A</v>
      </c>
    </row>
    <row r="7971" spans="1:18" ht="15.75" customHeight="1" x14ac:dyDescent="0.2">
      <c r="A7971" t="s">
        <v>24045</v>
      </c>
      <c r="B7971" t="s">
        <v>24046</v>
      </c>
      <c r="C7971" t="s">
        <v>24047</v>
      </c>
      <c r="D7971" s="10">
        <v>46130</v>
      </c>
      <c r="E7971" t="s">
        <v>19916</v>
      </c>
      <c r="F7971">
        <v>11</v>
      </c>
      <c r="G7971" t="s">
        <v>77</v>
      </c>
      <c r="H7971" t="s">
        <v>151</v>
      </c>
      <c r="I7971" t="s">
        <v>79</v>
      </c>
      <c r="J7971">
        <v>1</v>
      </c>
      <c r="K7971">
        <v>8994</v>
      </c>
      <c r="L7971" t="str">
        <f>IFERROR(INDEX(play_attribution!$B$2:$B$328,MATCH(A7971,play_attribution!$A$2:$A$328,0)),"")</f>
        <v/>
      </c>
      <c r="M7971" t="str">
        <f>VLOOKUP(H7971,seller_roster!$A$2:$B$85,2,FALSE)</f>
        <v>Marley Lindqvist</v>
      </c>
      <c r="N7971" t="str">
        <f>VLOOKUP(C7971,accounts!$A$2:$F$9615,2,FALSE)</f>
        <v>Nonprofit</v>
      </c>
      <c r="O7971" t="str">
        <f>VLOOKUP(C7971,accounts!$A$2:$F$9615,3,FALSE)</f>
        <v>$5M-$10M</v>
      </c>
      <c r="P7971" t="str">
        <f>VLOOKUP(C7971,accounts!$A$2:$F$9615,5,FALSE)</f>
        <v>West</v>
      </c>
      <c r="Q7971" t="b">
        <f t="shared" si="126"/>
        <v>1</v>
      </c>
      <c r="R7971" t="e">
        <f>INDEX(removed_duplicate_rows!$A$5:$A$39,MATCH(wins!A7971,removed_duplicate_rows!$A$5:$A$39,0))</f>
        <v>#N/A</v>
      </c>
    </row>
    <row r="7972" spans="1:18" ht="15.75" customHeight="1" x14ac:dyDescent="0.2">
      <c r="A7972" t="s">
        <v>24048</v>
      </c>
      <c r="B7972" t="s">
        <v>24049</v>
      </c>
      <c r="C7972" t="s">
        <v>24050</v>
      </c>
      <c r="D7972" s="10">
        <v>46130</v>
      </c>
      <c r="E7972" t="s">
        <v>19916</v>
      </c>
      <c r="F7972">
        <v>11</v>
      </c>
      <c r="G7972" t="s">
        <v>77</v>
      </c>
      <c r="H7972" t="s">
        <v>184</v>
      </c>
      <c r="I7972" t="s">
        <v>79</v>
      </c>
      <c r="J7972">
        <v>1</v>
      </c>
      <c r="K7972">
        <v>8184</v>
      </c>
      <c r="L7972" t="str">
        <f>IFERROR(INDEX(play_attribution!$B$2:$B$328,MATCH(A7972,play_attribution!$A$2:$A$328,0)),"")</f>
        <v/>
      </c>
      <c r="M7972" t="str">
        <f>VLOOKUP(H7972,seller_roster!$A$2:$B$85,2,FALSE)</f>
        <v>Zion Silva</v>
      </c>
      <c r="N7972" t="str">
        <f>VLOOKUP(C7972,accounts!$A$2:$F$9615,2,FALSE)</f>
        <v>Retail Multi-Location</v>
      </c>
      <c r="O7972" t="str">
        <f>VLOOKUP(C7972,accounts!$A$2:$F$9615,3,FALSE)</f>
        <v>$2.5M-$5M</v>
      </c>
      <c r="P7972" t="str">
        <f>VLOOKUP(C7972,accounts!$A$2:$F$9615,5,FALSE)</f>
        <v>Central</v>
      </c>
      <c r="Q7972" t="b">
        <f t="shared" si="126"/>
        <v>1</v>
      </c>
      <c r="R7972" t="e">
        <f>INDEX(removed_duplicate_rows!$A$5:$A$39,MATCH(wins!A7972,removed_duplicate_rows!$A$5:$A$39,0))</f>
        <v>#N/A</v>
      </c>
    </row>
    <row r="7973" spans="1:18" ht="15.75" customHeight="1" x14ac:dyDescent="0.2">
      <c r="A7973" t="s">
        <v>24051</v>
      </c>
      <c r="B7973" t="s">
        <v>24052</v>
      </c>
      <c r="C7973" t="s">
        <v>24053</v>
      </c>
      <c r="D7973" s="10">
        <v>46130</v>
      </c>
      <c r="E7973" t="s">
        <v>19916</v>
      </c>
      <c r="F7973">
        <v>11</v>
      </c>
      <c r="G7973" t="s">
        <v>77</v>
      </c>
      <c r="H7973" t="s">
        <v>91</v>
      </c>
      <c r="I7973" t="s">
        <v>79</v>
      </c>
      <c r="J7973">
        <v>1</v>
      </c>
      <c r="K7973">
        <v>4948</v>
      </c>
      <c r="L7973" t="str">
        <f>IFERROR(INDEX(play_attribution!$B$2:$B$328,MATCH(A7973,play_attribution!$A$2:$A$328,0)),"")</f>
        <v/>
      </c>
      <c r="M7973" t="str">
        <f>VLOOKUP(H7973,seller_roster!$A$2:$B$85,2,FALSE)</f>
        <v>Kira Sorensen</v>
      </c>
      <c r="N7973" t="str">
        <f>VLOOKUP(C7973,accounts!$A$2:$F$9615,2,FALSE)</f>
        <v>Manufacturing</v>
      </c>
      <c r="O7973" t="str">
        <f>VLOOKUP(C7973,accounts!$A$2:$F$9615,3,FALSE)</f>
        <v>$2.5M-$5M</v>
      </c>
      <c r="P7973" t="str">
        <f>VLOOKUP(C7973,accounts!$A$2:$F$9615,5,FALSE)</f>
        <v>Central</v>
      </c>
      <c r="Q7973" t="b">
        <f t="shared" si="126"/>
        <v>1</v>
      </c>
      <c r="R7973" t="e">
        <f>INDEX(removed_duplicate_rows!$A$5:$A$39,MATCH(wins!A7973,removed_duplicate_rows!$A$5:$A$39,0))</f>
        <v>#N/A</v>
      </c>
    </row>
    <row r="7974" spans="1:18" ht="15.75" customHeight="1" x14ac:dyDescent="0.2">
      <c r="A7974" t="s">
        <v>24054</v>
      </c>
      <c r="B7974" t="s">
        <v>24055</v>
      </c>
      <c r="C7974" t="s">
        <v>24056</v>
      </c>
      <c r="D7974" s="10">
        <v>46130</v>
      </c>
      <c r="E7974" t="s">
        <v>19916</v>
      </c>
      <c r="F7974">
        <v>11</v>
      </c>
      <c r="G7974" t="s">
        <v>77</v>
      </c>
      <c r="H7974" t="s">
        <v>173</v>
      </c>
      <c r="I7974" t="s">
        <v>79</v>
      </c>
      <c r="J7974">
        <v>1</v>
      </c>
      <c r="K7974">
        <v>7831</v>
      </c>
      <c r="L7974" t="str">
        <f>IFERROR(INDEX(play_attribution!$B$2:$B$328,MATCH(A7974,play_attribution!$A$2:$A$328,0)),"")</f>
        <v/>
      </c>
      <c r="M7974" t="str">
        <f>VLOOKUP(H7974,seller_roster!$A$2:$B$85,2,FALSE)</f>
        <v>Pia Reyes</v>
      </c>
      <c r="N7974" t="str">
        <f>VLOOKUP(C7974,accounts!$A$2:$F$9615,2,FALSE)</f>
        <v>Healthcare Services</v>
      </c>
      <c r="O7974" t="str">
        <f>VLOOKUP(C7974,accounts!$A$2:$F$9615,3,FALSE)</f>
        <v>&gt;$10M</v>
      </c>
      <c r="P7974" t="str">
        <f>VLOOKUP(C7974,accounts!$A$2:$F$9615,5,FALSE)</f>
        <v>East</v>
      </c>
      <c r="Q7974" t="b">
        <f t="shared" si="126"/>
        <v>1</v>
      </c>
      <c r="R7974" t="e">
        <f>INDEX(removed_duplicate_rows!$A$5:$A$39,MATCH(wins!A7974,removed_duplicate_rows!$A$5:$A$39,0))</f>
        <v>#N/A</v>
      </c>
    </row>
    <row r="7975" spans="1:18" ht="15.75" customHeight="1" x14ac:dyDescent="0.2">
      <c r="A7975" t="s">
        <v>24057</v>
      </c>
      <c r="B7975" t="s">
        <v>24058</v>
      </c>
      <c r="C7975" t="s">
        <v>24059</v>
      </c>
      <c r="D7975" s="10">
        <v>46130</v>
      </c>
      <c r="E7975" t="s">
        <v>19916</v>
      </c>
      <c r="F7975">
        <v>11</v>
      </c>
      <c r="G7975" t="s">
        <v>77</v>
      </c>
      <c r="H7975" t="s">
        <v>151</v>
      </c>
      <c r="I7975" t="s">
        <v>55</v>
      </c>
      <c r="J7975">
        <v>1</v>
      </c>
      <c r="K7975">
        <v>6264</v>
      </c>
      <c r="L7975" t="str">
        <f>IFERROR(INDEX(play_attribution!$B$2:$B$328,MATCH(A7975,play_attribution!$A$2:$A$328,0)),"")</f>
        <v/>
      </c>
      <c r="M7975" t="str">
        <f>VLOOKUP(H7975,seller_roster!$A$2:$B$85,2,FALSE)</f>
        <v>Marley Lindqvist</v>
      </c>
      <c r="N7975" t="str">
        <f>VLOOKUP(C7975,accounts!$A$2:$F$9615,2,FALSE)</f>
        <v>Healthcare Services</v>
      </c>
      <c r="O7975" t="str">
        <f>VLOOKUP(C7975,accounts!$A$2:$F$9615,3,FALSE)</f>
        <v>$2.5M-$5M</v>
      </c>
      <c r="P7975" t="str">
        <f>VLOOKUP(C7975,accounts!$A$2:$F$9615,5,FALSE)</f>
        <v>West</v>
      </c>
      <c r="Q7975" t="b">
        <f t="shared" si="126"/>
        <v>1</v>
      </c>
      <c r="R7975" t="e">
        <f>INDEX(removed_duplicate_rows!$A$5:$A$39,MATCH(wins!A7975,removed_duplicate_rows!$A$5:$A$39,0))</f>
        <v>#N/A</v>
      </c>
    </row>
    <row r="7976" spans="1:18" ht="15.75" customHeight="1" x14ac:dyDescent="0.2">
      <c r="A7976" t="s">
        <v>24060</v>
      </c>
      <c r="B7976" t="s">
        <v>24061</v>
      </c>
      <c r="C7976" t="s">
        <v>24062</v>
      </c>
      <c r="D7976" s="10">
        <v>46130</v>
      </c>
      <c r="E7976" t="s">
        <v>19916</v>
      </c>
      <c r="F7976">
        <v>11</v>
      </c>
      <c r="G7976" t="s">
        <v>77</v>
      </c>
      <c r="H7976" t="s">
        <v>114</v>
      </c>
      <c r="I7976" t="s">
        <v>55</v>
      </c>
      <c r="J7976">
        <v>1</v>
      </c>
      <c r="K7976">
        <v>4677</v>
      </c>
      <c r="L7976" t="str">
        <f>IFERROR(INDEX(play_attribution!$B$2:$B$328,MATCH(A7976,play_attribution!$A$2:$A$328,0)),"")</f>
        <v/>
      </c>
      <c r="M7976" t="str">
        <f>VLOOKUP(H7976,seller_roster!$A$2:$B$85,2,FALSE)</f>
        <v>Ray Reyes</v>
      </c>
      <c r="N7976" t="str">
        <f>VLOOKUP(C7976,accounts!$A$2:$F$9615,2,FALSE)</f>
        <v>Nonprofit</v>
      </c>
      <c r="O7976" t="str">
        <f>VLOOKUP(C7976,accounts!$A$2:$F$9615,3,FALSE)</f>
        <v>$2.5M-$5M</v>
      </c>
      <c r="P7976" t="str">
        <f>VLOOKUP(C7976,accounts!$A$2:$F$9615,5,FALSE)</f>
        <v>East</v>
      </c>
      <c r="Q7976" t="b">
        <f t="shared" si="126"/>
        <v>1</v>
      </c>
      <c r="R7976" t="e">
        <f>INDEX(removed_duplicate_rows!$A$5:$A$39,MATCH(wins!A7976,removed_duplicate_rows!$A$5:$A$39,0))</f>
        <v>#N/A</v>
      </c>
    </row>
    <row r="7977" spans="1:18" ht="15.75" customHeight="1" x14ac:dyDescent="0.2">
      <c r="A7977" t="s">
        <v>24063</v>
      </c>
      <c r="B7977" t="s">
        <v>24064</v>
      </c>
      <c r="C7977" t="s">
        <v>24065</v>
      </c>
      <c r="D7977" s="10">
        <v>46130</v>
      </c>
      <c r="E7977" t="s">
        <v>19916</v>
      </c>
      <c r="F7977">
        <v>11</v>
      </c>
      <c r="G7977" t="s">
        <v>77</v>
      </c>
      <c r="H7977" t="s">
        <v>173</v>
      </c>
      <c r="I7977" t="s">
        <v>79</v>
      </c>
      <c r="J7977">
        <v>1</v>
      </c>
      <c r="K7977">
        <v>5486</v>
      </c>
      <c r="L7977" t="str">
        <f>IFERROR(INDEX(play_attribution!$B$2:$B$328,MATCH(A7977,play_attribution!$A$2:$A$328,0)),"")</f>
        <v/>
      </c>
      <c r="M7977" t="str">
        <f>VLOOKUP(H7977,seller_roster!$A$2:$B$85,2,FALSE)</f>
        <v>Pia Reyes</v>
      </c>
      <c r="N7977" t="str">
        <f>VLOOKUP(C7977,accounts!$A$2:$F$9615,2,FALSE)</f>
        <v>Professional Services</v>
      </c>
      <c r="O7977" t="str">
        <f>VLOOKUP(C7977,accounts!$A$2:$F$9615,3,FALSE)</f>
        <v>$2.5M-$5M</v>
      </c>
      <c r="P7977" t="str">
        <f>VLOOKUP(C7977,accounts!$A$2:$F$9615,5,FALSE)</f>
        <v>Central</v>
      </c>
      <c r="Q7977" t="b">
        <f t="shared" si="126"/>
        <v>1</v>
      </c>
      <c r="R7977" t="e">
        <f>INDEX(removed_duplicate_rows!$A$5:$A$39,MATCH(wins!A7977,removed_duplicate_rows!$A$5:$A$39,0))</f>
        <v>#N/A</v>
      </c>
    </row>
    <row r="7978" spans="1:18" ht="15.75" customHeight="1" x14ac:dyDescent="0.2">
      <c r="A7978" t="s">
        <v>24066</v>
      </c>
      <c r="B7978" t="s">
        <v>24067</v>
      </c>
      <c r="C7978" t="s">
        <v>24068</v>
      </c>
      <c r="D7978" s="10">
        <v>46130</v>
      </c>
      <c r="E7978" t="s">
        <v>19916</v>
      </c>
      <c r="F7978">
        <v>11</v>
      </c>
      <c r="G7978" t="s">
        <v>77</v>
      </c>
      <c r="H7978" t="s">
        <v>210</v>
      </c>
      <c r="I7978" t="s">
        <v>79</v>
      </c>
      <c r="J7978">
        <v>1</v>
      </c>
      <c r="K7978">
        <v>8641</v>
      </c>
      <c r="L7978" t="str">
        <f>IFERROR(INDEX(play_attribution!$B$2:$B$328,MATCH(A7978,play_attribution!$A$2:$A$328,0)),"")</f>
        <v/>
      </c>
      <c r="M7978" t="str">
        <f>VLOOKUP(H7978,seller_roster!$A$2:$B$85,2,FALSE)</f>
        <v>Emerson Reyes</v>
      </c>
      <c r="N7978" t="str">
        <f>VLOOKUP(C7978,accounts!$A$2:$F$9615,2,FALSE)</f>
        <v>Construction</v>
      </c>
      <c r="O7978" t="str">
        <f>VLOOKUP(C7978,accounts!$A$2:$F$9615,3,FALSE)</f>
        <v>$2.5M-$5M</v>
      </c>
      <c r="P7978" t="str">
        <f>VLOOKUP(C7978,accounts!$A$2:$F$9615,5,FALSE)</f>
        <v>East</v>
      </c>
      <c r="Q7978" t="b">
        <f t="shared" si="126"/>
        <v>1</v>
      </c>
      <c r="R7978" t="e">
        <f>INDEX(removed_duplicate_rows!$A$5:$A$39,MATCH(wins!A7978,removed_duplicate_rows!$A$5:$A$39,0))</f>
        <v>#N/A</v>
      </c>
    </row>
    <row r="7979" spans="1:18" ht="15.75" customHeight="1" x14ac:dyDescent="0.2">
      <c r="A7979" t="s">
        <v>24069</v>
      </c>
      <c r="B7979" t="s">
        <v>24070</v>
      </c>
      <c r="C7979" t="s">
        <v>24071</v>
      </c>
      <c r="D7979" s="10">
        <v>46130</v>
      </c>
      <c r="E7979" t="s">
        <v>19916</v>
      </c>
      <c r="F7979">
        <v>11</v>
      </c>
      <c r="G7979" t="s">
        <v>77</v>
      </c>
      <c r="H7979" t="s">
        <v>129</v>
      </c>
      <c r="I7979" t="s">
        <v>79</v>
      </c>
      <c r="J7979">
        <v>1</v>
      </c>
      <c r="K7979">
        <v>5981</v>
      </c>
      <c r="L7979" t="str">
        <f>IFERROR(INDEX(play_attribution!$B$2:$B$328,MATCH(A7979,play_attribution!$A$2:$A$328,0)),"")</f>
        <v/>
      </c>
      <c r="M7979" t="str">
        <f>VLOOKUP(H7979,seller_roster!$A$2:$B$85,2,FALSE)</f>
        <v>Gray Vega</v>
      </c>
      <c r="N7979" t="str">
        <f>VLOOKUP(C7979,accounts!$A$2:$F$9615,2,FALSE)</f>
        <v>Manufacturing</v>
      </c>
      <c r="O7979" t="str">
        <f>VLOOKUP(C7979,accounts!$A$2:$F$9615,3,FALSE)</f>
        <v>$2.5M-$5M</v>
      </c>
      <c r="P7979" t="str">
        <f>VLOOKUP(C7979,accounts!$A$2:$F$9615,5,FALSE)</f>
        <v>East</v>
      </c>
      <c r="Q7979" t="b">
        <f t="shared" si="126"/>
        <v>1</v>
      </c>
      <c r="R7979" t="e">
        <f>INDEX(removed_duplicate_rows!$A$5:$A$39,MATCH(wins!A7979,removed_duplicate_rows!$A$5:$A$39,0))</f>
        <v>#N/A</v>
      </c>
    </row>
    <row r="7980" spans="1:18" ht="15.75" customHeight="1" x14ac:dyDescent="0.2">
      <c r="A7980" t="s">
        <v>24072</v>
      </c>
      <c r="B7980" t="s">
        <v>24073</v>
      </c>
      <c r="C7980" t="s">
        <v>24074</v>
      </c>
      <c r="D7980" s="10">
        <v>46130</v>
      </c>
      <c r="E7980" t="s">
        <v>19916</v>
      </c>
      <c r="F7980">
        <v>11</v>
      </c>
      <c r="G7980" t="s">
        <v>77</v>
      </c>
      <c r="H7980" t="s">
        <v>173</v>
      </c>
      <c r="I7980" t="s">
        <v>79</v>
      </c>
      <c r="J7980">
        <v>1</v>
      </c>
      <c r="K7980">
        <v>8708</v>
      </c>
      <c r="L7980" t="str">
        <f>IFERROR(INDEX(play_attribution!$B$2:$B$328,MATCH(A7980,play_attribution!$A$2:$A$328,0)),"")</f>
        <v/>
      </c>
      <c r="M7980" t="str">
        <f>VLOOKUP(H7980,seller_roster!$A$2:$B$85,2,FALSE)</f>
        <v>Pia Reyes</v>
      </c>
      <c r="N7980" t="str">
        <f>VLOOKUP(C7980,accounts!$A$2:$F$9615,2,FALSE)</f>
        <v>Hospitality Group</v>
      </c>
      <c r="O7980" t="str">
        <f>VLOOKUP(C7980,accounts!$A$2:$F$9615,3,FALSE)</f>
        <v>$2.5M-$5M</v>
      </c>
      <c r="P7980" t="str">
        <f>VLOOKUP(C7980,accounts!$A$2:$F$9615,5,FALSE)</f>
        <v>Central</v>
      </c>
      <c r="Q7980" t="b">
        <f t="shared" si="126"/>
        <v>1</v>
      </c>
      <c r="R7980" t="e">
        <f>INDEX(removed_duplicate_rows!$A$5:$A$39,MATCH(wins!A7980,removed_duplicate_rows!$A$5:$A$39,0))</f>
        <v>#N/A</v>
      </c>
    </row>
    <row r="7981" spans="1:18" ht="15.75" customHeight="1" x14ac:dyDescent="0.2">
      <c r="A7981" t="s">
        <v>24075</v>
      </c>
      <c r="B7981" t="s">
        <v>24076</v>
      </c>
      <c r="C7981" t="s">
        <v>24077</v>
      </c>
      <c r="D7981" s="10">
        <v>46130</v>
      </c>
      <c r="E7981" t="s">
        <v>19916</v>
      </c>
      <c r="F7981">
        <v>11</v>
      </c>
      <c r="G7981" t="s">
        <v>77</v>
      </c>
      <c r="H7981" t="s">
        <v>107</v>
      </c>
      <c r="I7981" t="s">
        <v>79</v>
      </c>
      <c r="J7981">
        <v>1</v>
      </c>
      <c r="K7981">
        <v>6363</v>
      </c>
      <c r="L7981" t="str">
        <f>IFERROR(INDEX(play_attribution!$B$2:$B$328,MATCH(A7981,play_attribution!$A$2:$A$328,0)),"")</f>
        <v/>
      </c>
      <c r="M7981" t="str">
        <f>VLOOKUP(H7981,seller_roster!$A$2:$B$85,2,FALSE)</f>
        <v>Skyler Doyle</v>
      </c>
      <c r="N7981" t="str">
        <f>VLOOKUP(C7981,accounts!$A$2:$F$9615,2,FALSE)</f>
        <v>Wholesale &amp; Distribution</v>
      </c>
      <c r="O7981" t="str">
        <f>VLOOKUP(C7981,accounts!$A$2:$F$9615,3,FALSE)</f>
        <v>$5M-$10M</v>
      </c>
      <c r="P7981" t="str">
        <f>VLOOKUP(C7981,accounts!$A$2:$F$9615,5,FALSE)</f>
        <v>Central</v>
      </c>
      <c r="Q7981" t="b">
        <f t="shared" si="126"/>
        <v>1</v>
      </c>
      <c r="R7981" t="e">
        <f>INDEX(removed_duplicate_rows!$A$5:$A$39,MATCH(wins!A7981,removed_duplicate_rows!$A$5:$A$39,0))</f>
        <v>#N/A</v>
      </c>
    </row>
    <row r="7982" spans="1:18" ht="15.75" customHeight="1" x14ac:dyDescent="0.2">
      <c r="A7982" t="s">
        <v>24078</v>
      </c>
      <c r="B7982" t="s">
        <v>24079</v>
      </c>
      <c r="C7982" t="s">
        <v>24080</v>
      </c>
      <c r="D7982" s="10">
        <v>46130</v>
      </c>
      <c r="E7982" t="s">
        <v>19916</v>
      </c>
      <c r="F7982">
        <v>11</v>
      </c>
      <c r="G7982" t="s">
        <v>77</v>
      </c>
      <c r="H7982" t="s">
        <v>210</v>
      </c>
      <c r="I7982" t="s">
        <v>79</v>
      </c>
      <c r="J7982">
        <v>1</v>
      </c>
      <c r="K7982">
        <v>8186</v>
      </c>
      <c r="L7982" t="str">
        <f>IFERROR(INDEX(play_attribution!$B$2:$B$328,MATCH(A7982,play_attribution!$A$2:$A$328,0)),"")</f>
        <v/>
      </c>
      <c r="M7982" t="str">
        <f>VLOOKUP(H7982,seller_roster!$A$2:$B$85,2,FALSE)</f>
        <v>Emerson Reyes</v>
      </c>
      <c r="N7982" t="str">
        <f>VLOOKUP(C7982,accounts!$A$2:$F$9615,2,FALSE)</f>
        <v>Healthcare Services</v>
      </c>
      <c r="O7982" t="str">
        <f>VLOOKUP(C7982,accounts!$A$2:$F$9615,3,FALSE)</f>
        <v>$2.5M-$5M</v>
      </c>
      <c r="P7982" t="str">
        <f>VLOOKUP(C7982,accounts!$A$2:$F$9615,5,FALSE)</f>
        <v>West</v>
      </c>
      <c r="Q7982" t="b">
        <f t="shared" si="126"/>
        <v>1</v>
      </c>
      <c r="R7982" t="e">
        <f>INDEX(removed_duplicate_rows!$A$5:$A$39,MATCH(wins!A7982,removed_duplicate_rows!$A$5:$A$39,0))</f>
        <v>#N/A</v>
      </c>
    </row>
    <row r="7983" spans="1:18" ht="15.75" customHeight="1" x14ac:dyDescent="0.2">
      <c r="A7983" t="s">
        <v>24081</v>
      </c>
      <c r="B7983" t="s">
        <v>24082</v>
      </c>
      <c r="C7983" t="s">
        <v>24083</v>
      </c>
      <c r="D7983" s="10">
        <v>46130</v>
      </c>
      <c r="E7983" t="s">
        <v>19916</v>
      </c>
      <c r="F7983">
        <v>11</v>
      </c>
      <c r="G7983" t="s">
        <v>77</v>
      </c>
      <c r="H7983" t="s">
        <v>177</v>
      </c>
      <c r="I7983" t="s">
        <v>79</v>
      </c>
      <c r="J7983">
        <v>1</v>
      </c>
      <c r="K7983">
        <v>6774</v>
      </c>
      <c r="L7983" t="str">
        <f>IFERROR(INDEX(play_attribution!$B$2:$B$328,MATCH(A7983,play_attribution!$A$2:$A$328,0)),"")</f>
        <v/>
      </c>
      <c r="M7983" t="str">
        <f>VLOOKUP(H7983,seller_roster!$A$2:$B$85,2,FALSE)</f>
        <v>Gray Marsh</v>
      </c>
      <c r="N7983" t="str">
        <f>VLOOKUP(C7983,accounts!$A$2:$F$9615,2,FALSE)</f>
        <v>Nonprofit</v>
      </c>
      <c r="O7983" t="str">
        <f>VLOOKUP(C7983,accounts!$A$2:$F$9615,3,FALSE)</f>
        <v>$5M-$10M</v>
      </c>
      <c r="P7983" t="str">
        <f>VLOOKUP(C7983,accounts!$A$2:$F$9615,5,FALSE)</f>
        <v>East</v>
      </c>
      <c r="Q7983" t="b">
        <f t="shared" si="126"/>
        <v>1</v>
      </c>
      <c r="R7983" t="e">
        <f>INDEX(removed_duplicate_rows!$A$5:$A$39,MATCH(wins!A7983,removed_duplicate_rows!$A$5:$A$39,0))</f>
        <v>#N/A</v>
      </c>
    </row>
    <row r="7984" spans="1:18" ht="15.75" customHeight="1" x14ac:dyDescent="0.2">
      <c r="A7984" t="s">
        <v>24084</v>
      </c>
      <c r="B7984" t="s">
        <v>24085</v>
      </c>
      <c r="C7984" t="s">
        <v>24086</v>
      </c>
      <c r="D7984" s="10">
        <v>46130</v>
      </c>
      <c r="E7984" t="s">
        <v>19916</v>
      </c>
      <c r="F7984">
        <v>11</v>
      </c>
      <c r="G7984" t="s">
        <v>77</v>
      </c>
      <c r="H7984" t="s">
        <v>118</v>
      </c>
      <c r="I7984" t="s">
        <v>79</v>
      </c>
      <c r="J7984">
        <v>1</v>
      </c>
      <c r="K7984">
        <v>4368</v>
      </c>
      <c r="L7984" t="str">
        <f>IFERROR(INDEX(play_attribution!$B$2:$B$328,MATCH(A7984,play_attribution!$A$2:$A$328,0)),"")</f>
        <v/>
      </c>
      <c r="M7984" t="str">
        <f>VLOOKUP(H7984,seller_roster!$A$2:$B$85,2,FALSE)</f>
        <v>Val Reyes</v>
      </c>
      <c r="N7984" t="str">
        <f>VLOOKUP(C7984,accounts!$A$2:$F$9615,2,FALSE)</f>
        <v>Wholesale &amp; Distribution</v>
      </c>
      <c r="O7984" t="str">
        <f>VLOOKUP(C7984,accounts!$A$2:$F$9615,3,FALSE)</f>
        <v>$5M-$10M</v>
      </c>
      <c r="P7984" t="str">
        <f>VLOOKUP(C7984,accounts!$A$2:$F$9615,5,FALSE)</f>
        <v>East</v>
      </c>
      <c r="Q7984" t="b">
        <f t="shared" si="126"/>
        <v>1</v>
      </c>
      <c r="R7984" t="e">
        <f>INDEX(removed_duplicate_rows!$A$5:$A$39,MATCH(wins!A7984,removed_duplicate_rows!$A$5:$A$39,0))</f>
        <v>#N/A</v>
      </c>
    </row>
    <row r="7985" spans="1:18" ht="15.75" customHeight="1" x14ac:dyDescent="0.2">
      <c r="A7985" t="s">
        <v>24087</v>
      </c>
      <c r="B7985" t="s">
        <v>24088</v>
      </c>
      <c r="C7985" t="s">
        <v>24089</v>
      </c>
      <c r="D7985" s="10">
        <v>46130</v>
      </c>
      <c r="E7985" t="s">
        <v>19916</v>
      </c>
      <c r="F7985">
        <v>11</v>
      </c>
      <c r="G7985" t="s">
        <v>77</v>
      </c>
      <c r="H7985" t="s">
        <v>118</v>
      </c>
      <c r="I7985" t="s">
        <v>79</v>
      </c>
      <c r="J7985">
        <v>1</v>
      </c>
      <c r="K7985">
        <v>7208</v>
      </c>
      <c r="L7985" t="str">
        <f>IFERROR(INDEX(play_attribution!$B$2:$B$328,MATCH(A7985,play_attribution!$A$2:$A$328,0)),"")</f>
        <v/>
      </c>
      <c r="M7985" t="str">
        <f>VLOOKUP(H7985,seller_roster!$A$2:$B$85,2,FALSE)</f>
        <v>Val Reyes</v>
      </c>
      <c r="N7985" t="str">
        <f>VLOOKUP(C7985,accounts!$A$2:$F$9615,2,FALSE)</f>
        <v>Logistics</v>
      </c>
      <c r="O7985" t="str">
        <f>VLOOKUP(C7985,accounts!$A$2:$F$9615,3,FALSE)</f>
        <v>&lt;$1M</v>
      </c>
      <c r="P7985" t="str">
        <f>VLOOKUP(C7985,accounts!$A$2:$F$9615,5,FALSE)</f>
        <v>East</v>
      </c>
      <c r="Q7985" t="b">
        <f t="shared" si="126"/>
        <v>1</v>
      </c>
      <c r="R7985" t="e">
        <f>INDEX(removed_duplicate_rows!$A$5:$A$39,MATCH(wins!A7985,removed_duplicate_rows!$A$5:$A$39,0))</f>
        <v>#N/A</v>
      </c>
    </row>
    <row r="7986" spans="1:18" ht="15.75" customHeight="1" x14ac:dyDescent="0.2">
      <c r="A7986" t="s">
        <v>24090</v>
      </c>
      <c r="B7986" t="s">
        <v>24091</v>
      </c>
      <c r="C7986" t="s">
        <v>24092</v>
      </c>
      <c r="D7986" s="10">
        <v>46130</v>
      </c>
      <c r="E7986" t="s">
        <v>19916</v>
      </c>
      <c r="F7986">
        <v>11</v>
      </c>
      <c r="G7986" t="s">
        <v>77</v>
      </c>
      <c r="H7986" t="s">
        <v>114</v>
      </c>
      <c r="I7986" t="s">
        <v>79</v>
      </c>
      <c r="J7986">
        <v>1</v>
      </c>
      <c r="K7986">
        <v>8630</v>
      </c>
      <c r="L7986" t="str">
        <f>IFERROR(INDEX(play_attribution!$B$2:$B$328,MATCH(A7986,play_attribution!$A$2:$A$328,0)),"")</f>
        <v/>
      </c>
      <c r="M7986" t="str">
        <f>VLOOKUP(H7986,seller_roster!$A$2:$B$85,2,FALSE)</f>
        <v>Ray Reyes</v>
      </c>
      <c r="N7986" t="str">
        <f>VLOOKUP(C7986,accounts!$A$2:$F$9615,2,FALSE)</f>
        <v>Healthcare Services</v>
      </c>
      <c r="O7986" t="str">
        <f>VLOOKUP(C7986,accounts!$A$2:$F$9615,3,FALSE)</f>
        <v>$5M-$10M</v>
      </c>
      <c r="P7986" t="str">
        <f>VLOOKUP(C7986,accounts!$A$2:$F$9615,5,FALSE)</f>
        <v>West</v>
      </c>
      <c r="Q7986" t="b">
        <f t="shared" si="126"/>
        <v>1</v>
      </c>
      <c r="R7986" t="e">
        <f>INDEX(removed_duplicate_rows!$A$5:$A$39,MATCH(wins!A7986,removed_duplicate_rows!$A$5:$A$39,0))</f>
        <v>#N/A</v>
      </c>
    </row>
    <row r="7987" spans="1:18" ht="15.75" customHeight="1" x14ac:dyDescent="0.2">
      <c r="A7987" t="s">
        <v>24093</v>
      </c>
      <c r="B7987" t="s">
        <v>24094</v>
      </c>
      <c r="C7987" t="s">
        <v>24095</v>
      </c>
      <c r="D7987" s="10">
        <v>46130</v>
      </c>
      <c r="E7987" t="s">
        <v>19916</v>
      </c>
      <c r="F7987">
        <v>11</v>
      </c>
      <c r="G7987" t="s">
        <v>77</v>
      </c>
      <c r="H7987" t="s">
        <v>147</v>
      </c>
      <c r="I7987" t="s">
        <v>79</v>
      </c>
      <c r="J7987">
        <v>1</v>
      </c>
      <c r="K7987">
        <v>9497</v>
      </c>
      <c r="L7987" t="str">
        <f>IFERROR(INDEX(play_attribution!$B$2:$B$328,MATCH(A7987,play_attribution!$A$2:$A$328,0)),"")</f>
        <v/>
      </c>
      <c r="M7987" t="str">
        <f>VLOOKUP(H7987,seller_roster!$A$2:$B$85,2,FALSE)</f>
        <v>Riley Tran</v>
      </c>
      <c r="N7987" t="str">
        <f>VLOOKUP(C7987,accounts!$A$2:$F$9615,2,FALSE)</f>
        <v>Retail Multi-Location</v>
      </c>
      <c r="O7987" t="str">
        <f>VLOOKUP(C7987,accounts!$A$2:$F$9615,3,FALSE)</f>
        <v>&gt;$10M</v>
      </c>
      <c r="P7987" t="str">
        <f>VLOOKUP(C7987,accounts!$A$2:$F$9615,5,FALSE)</f>
        <v>Central</v>
      </c>
      <c r="Q7987" t="b">
        <f t="shared" si="126"/>
        <v>1</v>
      </c>
      <c r="R7987" t="e">
        <f>INDEX(removed_duplicate_rows!$A$5:$A$39,MATCH(wins!A7987,removed_duplicate_rows!$A$5:$A$39,0))</f>
        <v>#N/A</v>
      </c>
    </row>
    <row r="7988" spans="1:18" ht="15.75" customHeight="1" x14ac:dyDescent="0.2">
      <c r="A7988" t="s">
        <v>24096</v>
      </c>
      <c r="B7988" t="s">
        <v>24097</v>
      </c>
      <c r="C7988" t="s">
        <v>24098</v>
      </c>
      <c r="D7988" s="10">
        <v>46130</v>
      </c>
      <c r="E7988" t="s">
        <v>19916</v>
      </c>
      <c r="F7988">
        <v>11</v>
      </c>
      <c r="G7988" t="s">
        <v>77</v>
      </c>
      <c r="H7988" t="s">
        <v>173</v>
      </c>
      <c r="I7988" t="s">
        <v>79</v>
      </c>
      <c r="J7988">
        <v>1</v>
      </c>
      <c r="K7988">
        <v>9537</v>
      </c>
      <c r="L7988" t="str">
        <f>IFERROR(INDEX(play_attribution!$B$2:$B$328,MATCH(A7988,play_attribution!$A$2:$A$328,0)),"")</f>
        <v/>
      </c>
      <c r="M7988" t="str">
        <f>VLOOKUP(H7988,seller_roster!$A$2:$B$85,2,FALSE)</f>
        <v>Pia Reyes</v>
      </c>
      <c r="N7988" t="str">
        <f>VLOOKUP(C7988,accounts!$A$2:$F$9615,2,FALSE)</f>
        <v>Retail Multi-Location</v>
      </c>
      <c r="O7988" t="str">
        <f>VLOOKUP(C7988,accounts!$A$2:$F$9615,3,FALSE)</f>
        <v>$2.5M-$5M</v>
      </c>
      <c r="P7988" t="str">
        <f>VLOOKUP(C7988,accounts!$A$2:$F$9615,5,FALSE)</f>
        <v>Central</v>
      </c>
      <c r="Q7988" t="b">
        <f t="shared" si="126"/>
        <v>1</v>
      </c>
      <c r="R7988" t="e">
        <f>INDEX(removed_duplicate_rows!$A$5:$A$39,MATCH(wins!A7988,removed_duplicate_rows!$A$5:$A$39,0))</f>
        <v>#N/A</v>
      </c>
    </row>
    <row r="7989" spans="1:18" ht="15.75" customHeight="1" x14ac:dyDescent="0.2">
      <c r="A7989" t="s">
        <v>24099</v>
      </c>
      <c r="B7989" t="s">
        <v>24100</v>
      </c>
      <c r="C7989" t="s">
        <v>24101</v>
      </c>
      <c r="D7989" s="10">
        <v>46130</v>
      </c>
      <c r="E7989" t="s">
        <v>19916</v>
      </c>
      <c r="F7989">
        <v>11</v>
      </c>
      <c r="G7989" t="s">
        <v>77</v>
      </c>
      <c r="H7989" t="s">
        <v>87</v>
      </c>
      <c r="I7989" t="s">
        <v>79</v>
      </c>
      <c r="J7989">
        <v>1</v>
      </c>
      <c r="K7989">
        <v>5719</v>
      </c>
      <c r="L7989" t="str">
        <f>IFERROR(INDEX(play_attribution!$B$2:$B$328,MATCH(A7989,play_attribution!$A$2:$A$328,0)),"")</f>
        <v/>
      </c>
      <c r="M7989" t="str">
        <f>VLOOKUP(H7989,seller_roster!$A$2:$B$85,2,FALSE)</f>
        <v>Harper Tran</v>
      </c>
      <c r="N7989" t="str">
        <f>VLOOKUP(C7989,accounts!$A$2:$F$9615,2,FALSE)</f>
        <v>Manufacturing</v>
      </c>
      <c r="O7989" t="str">
        <f>VLOOKUP(C7989,accounts!$A$2:$F$9615,3,FALSE)</f>
        <v>$5M-$10M</v>
      </c>
      <c r="P7989" t="str">
        <f>VLOOKUP(C7989,accounts!$A$2:$F$9615,5,FALSE)</f>
        <v>Central</v>
      </c>
      <c r="Q7989" t="b">
        <f t="shared" si="126"/>
        <v>1</v>
      </c>
      <c r="R7989" t="e">
        <f>INDEX(removed_duplicate_rows!$A$5:$A$39,MATCH(wins!A7989,removed_duplicate_rows!$A$5:$A$39,0))</f>
        <v>#N/A</v>
      </c>
    </row>
    <row r="7990" spans="1:18" ht="15.75" customHeight="1" x14ac:dyDescent="0.2">
      <c r="A7990" t="s">
        <v>24102</v>
      </c>
      <c r="B7990" t="s">
        <v>24103</v>
      </c>
      <c r="C7990" t="s">
        <v>24104</v>
      </c>
      <c r="D7990" s="10">
        <v>46130</v>
      </c>
      <c r="E7990" t="s">
        <v>19916</v>
      </c>
      <c r="F7990">
        <v>11</v>
      </c>
      <c r="G7990" t="s">
        <v>77</v>
      </c>
      <c r="H7990" t="s">
        <v>210</v>
      </c>
      <c r="I7990" t="s">
        <v>79</v>
      </c>
      <c r="J7990">
        <v>1</v>
      </c>
      <c r="K7990">
        <v>4568</v>
      </c>
      <c r="L7990" t="str">
        <f>IFERROR(INDEX(play_attribution!$B$2:$B$328,MATCH(A7990,play_attribution!$A$2:$A$328,0)),"")</f>
        <v/>
      </c>
      <c r="M7990" t="str">
        <f>VLOOKUP(H7990,seller_roster!$A$2:$B$85,2,FALSE)</f>
        <v>Emerson Reyes</v>
      </c>
      <c r="N7990" t="str">
        <f>VLOOKUP(C7990,accounts!$A$2:$F$9615,2,FALSE)</f>
        <v>Manufacturing</v>
      </c>
      <c r="O7990" t="str">
        <f>VLOOKUP(C7990,accounts!$A$2:$F$9615,3,FALSE)</f>
        <v>$5M-$10M</v>
      </c>
      <c r="P7990" t="str">
        <f>VLOOKUP(C7990,accounts!$A$2:$F$9615,5,FALSE)</f>
        <v>West</v>
      </c>
      <c r="Q7990" t="b">
        <f t="shared" si="126"/>
        <v>1</v>
      </c>
      <c r="R7990" t="e">
        <f>INDEX(removed_duplicate_rows!$A$5:$A$39,MATCH(wins!A7990,removed_duplicate_rows!$A$5:$A$39,0))</f>
        <v>#N/A</v>
      </c>
    </row>
    <row r="7991" spans="1:18" ht="15.75" customHeight="1" x14ac:dyDescent="0.2">
      <c r="A7991" t="s">
        <v>24105</v>
      </c>
      <c r="B7991" t="s">
        <v>24106</v>
      </c>
      <c r="C7991" t="s">
        <v>24107</v>
      </c>
      <c r="D7991" s="10">
        <v>46130</v>
      </c>
      <c r="E7991" t="s">
        <v>19916</v>
      </c>
      <c r="F7991">
        <v>11</v>
      </c>
      <c r="G7991" t="s">
        <v>77</v>
      </c>
      <c r="H7991" t="s">
        <v>191</v>
      </c>
      <c r="I7991" t="s">
        <v>79</v>
      </c>
      <c r="J7991">
        <v>1</v>
      </c>
      <c r="K7991">
        <v>8274</v>
      </c>
      <c r="L7991" t="str">
        <f>IFERROR(INDEX(play_attribution!$B$2:$B$328,MATCH(A7991,play_attribution!$A$2:$A$328,0)),"")</f>
        <v/>
      </c>
      <c r="M7991" t="str">
        <f>VLOOKUP(H7991,seller_roster!$A$2:$B$85,2,FALSE)</f>
        <v>Blake Lindqvist</v>
      </c>
      <c r="N7991" t="str">
        <f>VLOOKUP(C7991,accounts!$A$2:$F$9615,2,FALSE)</f>
        <v>Healthcare Services</v>
      </c>
      <c r="O7991" t="str">
        <f>VLOOKUP(C7991,accounts!$A$2:$F$9615,3,FALSE)</f>
        <v>$5M-$10M</v>
      </c>
      <c r="P7991" t="str">
        <f>VLOOKUP(C7991,accounts!$A$2:$F$9615,5,FALSE)</f>
        <v>East</v>
      </c>
      <c r="Q7991" t="b">
        <f t="shared" si="126"/>
        <v>1</v>
      </c>
      <c r="R7991" t="e">
        <f>INDEX(removed_duplicate_rows!$A$5:$A$39,MATCH(wins!A7991,removed_duplicate_rows!$A$5:$A$39,0))</f>
        <v>#N/A</v>
      </c>
    </row>
    <row r="7992" spans="1:18" ht="15.75" customHeight="1" x14ac:dyDescent="0.2">
      <c r="A7992" t="s">
        <v>24108</v>
      </c>
      <c r="B7992" t="s">
        <v>24109</v>
      </c>
      <c r="C7992" t="s">
        <v>24110</v>
      </c>
      <c r="D7992" s="10">
        <v>46130</v>
      </c>
      <c r="E7992" t="s">
        <v>19916</v>
      </c>
      <c r="F7992">
        <v>11</v>
      </c>
      <c r="G7992" t="s">
        <v>77</v>
      </c>
      <c r="H7992" t="s">
        <v>114</v>
      </c>
      <c r="I7992" t="s">
        <v>79</v>
      </c>
      <c r="J7992">
        <v>1</v>
      </c>
      <c r="K7992">
        <v>7885</v>
      </c>
      <c r="L7992" t="str">
        <f>IFERROR(INDEX(play_attribution!$B$2:$B$328,MATCH(A7992,play_attribution!$A$2:$A$328,0)),"")</f>
        <v/>
      </c>
      <c r="M7992" t="str">
        <f>VLOOKUP(H7992,seller_roster!$A$2:$B$85,2,FALSE)</f>
        <v>Ray Reyes</v>
      </c>
      <c r="N7992" t="str">
        <f>VLOOKUP(C7992,accounts!$A$2:$F$9615,2,FALSE)</f>
        <v>Nonprofit</v>
      </c>
      <c r="O7992" t="str">
        <f>VLOOKUP(C7992,accounts!$A$2:$F$9615,3,FALSE)</f>
        <v>$1M-$2.5M</v>
      </c>
      <c r="P7992" t="str">
        <f>VLOOKUP(C7992,accounts!$A$2:$F$9615,5,FALSE)</f>
        <v>Central</v>
      </c>
      <c r="Q7992" t="b">
        <f t="shared" si="126"/>
        <v>1</v>
      </c>
      <c r="R7992" t="e">
        <f>INDEX(removed_duplicate_rows!$A$5:$A$39,MATCH(wins!A7992,removed_duplicate_rows!$A$5:$A$39,0))</f>
        <v>#N/A</v>
      </c>
    </row>
    <row r="7993" spans="1:18" ht="15.75" customHeight="1" x14ac:dyDescent="0.2">
      <c r="A7993" t="s">
        <v>24111</v>
      </c>
      <c r="B7993" t="s">
        <v>24112</v>
      </c>
      <c r="C7993" t="s">
        <v>24113</v>
      </c>
      <c r="D7993" s="10">
        <v>46130</v>
      </c>
      <c r="E7993" t="s">
        <v>19916</v>
      </c>
      <c r="F7993">
        <v>11</v>
      </c>
      <c r="G7993" t="s">
        <v>77</v>
      </c>
      <c r="H7993" t="s">
        <v>87</v>
      </c>
      <c r="I7993" t="s">
        <v>55</v>
      </c>
      <c r="J7993">
        <v>1</v>
      </c>
      <c r="K7993">
        <v>6891</v>
      </c>
      <c r="L7993" t="str">
        <f>IFERROR(INDEX(play_attribution!$B$2:$B$328,MATCH(A7993,play_attribution!$A$2:$A$328,0)),"")</f>
        <v/>
      </c>
      <c r="M7993" t="str">
        <f>VLOOKUP(H7993,seller_roster!$A$2:$B$85,2,FALSE)</f>
        <v>Harper Tran</v>
      </c>
      <c r="N7993" t="str">
        <f>VLOOKUP(C7993,accounts!$A$2:$F$9615,2,FALSE)</f>
        <v>Nonprofit</v>
      </c>
      <c r="O7993" t="str">
        <f>VLOOKUP(C7993,accounts!$A$2:$F$9615,3,FALSE)</f>
        <v>&lt;$1M</v>
      </c>
      <c r="P7993" t="str">
        <f>VLOOKUP(C7993,accounts!$A$2:$F$9615,5,FALSE)</f>
        <v>East</v>
      </c>
      <c r="Q7993" t="b">
        <f t="shared" si="126"/>
        <v>1</v>
      </c>
      <c r="R7993" t="e">
        <f>INDEX(removed_duplicate_rows!$A$5:$A$39,MATCH(wins!A7993,removed_duplicate_rows!$A$5:$A$39,0))</f>
        <v>#N/A</v>
      </c>
    </row>
    <row r="7994" spans="1:18" ht="15.75" customHeight="1" x14ac:dyDescent="0.2">
      <c r="A7994" t="s">
        <v>24114</v>
      </c>
      <c r="B7994" t="s">
        <v>24115</v>
      </c>
      <c r="C7994" t="s">
        <v>24116</v>
      </c>
      <c r="D7994" s="10">
        <v>46130</v>
      </c>
      <c r="E7994" t="s">
        <v>19916</v>
      </c>
      <c r="F7994">
        <v>11</v>
      </c>
      <c r="G7994" t="s">
        <v>77</v>
      </c>
      <c r="H7994" t="s">
        <v>107</v>
      </c>
      <c r="I7994" t="s">
        <v>79</v>
      </c>
      <c r="J7994">
        <v>1</v>
      </c>
      <c r="K7994">
        <v>3971</v>
      </c>
      <c r="L7994" t="str">
        <f>IFERROR(INDEX(play_attribution!$B$2:$B$328,MATCH(A7994,play_attribution!$A$2:$A$328,0)),"")</f>
        <v/>
      </c>
      <c r="M7994" t="str">
        <f>VLOOKUP(H7994,seller_roster!$A$2:$B$85,2,FALSE)</f>
        <v>Skyler Doyle</v>
      </c>
      <c r="N7994" t="str">
        <f>VLOOKUP(C7994,accounts!$A$2:$F$9615,2,FALSE)</f>
        <v>Construction</v>
      </c>
      <c r="O7994" t="str">
        <f>VLOOKUP(C7994,accounts!$A$2:$F$9615,3,FALSE)</f>
        <v>$1M-$2.5M</v>
      </c>
      <c r="P7994" t="str">
        <f>VLOOKUP(C7994,accounts!$A$2:$F$9615,5,FALSE)</f>
        <v>East</v>
      </c>
      <c r="Q7994" t="b">
        <f t="shared" si="126"/>
        <v>1</v>
      </c>
      <c r="R7994" t="e">
        <f>INDEX(removed_duplicate_rows!$A$5:$A$39,MATCH(wins!A7994,removed_duplicate_rows!$A$5:$A$39,0))</f>
        <v>#N/A</v>
      </c>
    </row>
    <row r="7995" spans="1:18" ht="15.75" customHeight="1" x14ac:dyDescent="0.2">
      <c r="A7995" t="s">
        <v>24117</v>
      </c>
      <c r="B7995" t="s">
        <v>24118</v>
      </c>
      <c r="C7995" t="s">
        <v>24119</v>
      </c>
      <c r="D7995" s="10">
        <v>46130</v>
      </c>
      <c r="E7995" t="s">
        <v>19916</v>
      </c>
      <c r="F7995">
        <v>11</v>
      </c>
      <c r="G7995" t="s">
        <v>77</v>
      </c>
      <c r="H7995" t="s">
        <v>133</v>
      </c>
      <c r="I7995" t="s">
        <v>55</v>
      </c>
      <c r="J7995">
        <v>1</v>
      </c>
      <c r="K7995">
        <v>8038</v>
      </c>
      <c r="L7995" t="str">
        <f>IFERROR(INDEX(play_attribution!$B$2:$B$328,MATCH(A7995,play_attribution!$A$2:$A$328,0)),"")</f>
        <v/>
      </c>
      <c r="M7995" t="str">
        <f>VLOOKUP(H7995,seller_roster!$A$2:$B$85,2,FALSE)</f>
        <v>Devon Tran</v>
      </c>
      <c r="N7995" t="str">
        <f>VLOOKUP(C7995,accounts!$A$2:$F$9615,2,FALSE)</f>
        <v>Construction</v>
      </c>
      <c r="O7995" t="str">
        <f>VLOOKUP(C7995,accounts!$A$2:$F$9615,3,FALSE)</f>
        <v>$1M-$2.5M</v>
      </c>
      <c r="P7995" t="str">
        <f>VLOOKUP(C7995,accounts!$A$2:$F$9615,5,FALSE)</f>
        <v>Central</v>
      </c>
      <c r="Q7995" t="b">
        <f t="shared" si="126"/>
        <v>1</v>
      </c>
      <c r="R7995" t="e">
        <f>INDEX(removed_duplicate_rows!$A$5:$A$39,MATCH(wins!A7995,removed_duplicate_rows!$A$5:$A$39,0))</f>
        <v>#N/A</v>
      </c>
    </row>
    <row r="7996" spans="1:18" ht="15.75" customHeight="1" x14ac:dyDescent="0.2">
      <c r="A7996" t="s">
        <v>24120</v>
      </c>
      <c r="B7996" t="s">
        <v>24121</v>
      </c>
      <c r="C7996" t="s">
        <v>24122</v>
      </c>
      <c r="D7996" s="10">
        <v>46130</v>
      </c>
      <c r="E7996" t="s">
        <v>19916</v>
      </c>
      <c r="F7996">
        <v>11</v>
      </c>
      <c r="G7996" t="s">
        <v>77</v>
      </c>
      <c r="H7996" t="s">
        <v>151</v>
      </c>
      <c r="I7996" t="s">
        <v>79</v>
      </c>
      <c r="J7996">
        <v>1</v>
      </c>
      <c r="K7996">
        <v>8932</v>
      </c>
      <c r="L7996" t="str">
        <f>IFERROR(INDEX(play_attribution!$B$2:$B$328,MATCH(A7996,play_attribution!$A$2:$A$328,0)),"")</f>
        <v/>
      </c>
      <c r="M7996" t="str">
        <f>VLOOKUP(H7996,seller_roster!$A$2:$B$85,2,FALSE)</f>
        <v>Marley Lindqvist</v>
      </c>
      <c r="N7996" t="str">
        <f>VLOOKUP(C7996,accounts!$A$2:$F$9615,2,FALSE)</f>
        <v>Healthcare Services</v>
      </c>
      <c r="O7996" t="str">
        <f>VLOOKUP(C7996,accounts!$A$2:$F$9615,3,FALSE)</f>
        <v>$2.5M-$5M</v>
      </c>
      <c r="P7996" t="str">
        <f>VLOOKUP(C7996,accounts!$A$2:$F$9615,5,FALSE)</f>
        <v>East</v>
      </c>
      <c r="Q7996" t="b">
        <f t="shared" si="126"/>
        <v>1</v>
      </c>
      <c r="R7996" t="e">
        <f>INDEX(removed_duplicate_rows!$A$5:$A$39,MATCH(wins!A7996,removed_duplicate_rows!$A$5:$A$39,0))</f>
        <v>#N/A</v>
      </c>
    </row>
    <row r="7997" spans="1:18" ht="15.75" customHeight="1" x14ac:dyDescent="0.2">
      <c r="A7997" t="s">
        <v>24123</v>
      </c>
      <c r="B7997" t="s">
        <v>24124</v>
      </c>
      <c r="C7997" t="s">
        <v>24125</v>
      </c>
      <c r="D7997" s="10">
        <v>46130</v>
      </c>
      <c r="E7997" t="s">
        <v>19916</v>
      </c>
      <c r="F7997">
        <v>11</v>
      </c>
      <c r="G7997" t="s">
        <v>77</v>
      </c>
      <c r="H7997" t="s">
        <v>169</v>
      </c>
      <c r="I7997" t="s">
        <v>79</v>
      </c>
      <c r="J7997">
        <v>1</v>
      </c>
      <c r="K7997">
        <v>11278</v>
      </c>
      <c r="L7997" t="str">
        <f>IFERROR(INDEX(play_attribution!$B$2:$B$328,MATCH(A7997,play_attribution!$A$2:$A$328,0)),"")</f>
        <v/>
      </c>
      <c r="M7997" t="str">
        <f>VLOOKUP(H7997,seller_roster!$A$2:$B$85,2,FALSE)</f>
        <v>Rhea Doyle</v>
      </c>
      <c r="N7997" t="str">
        <f>VLOOKUP(C7997,accounts!$A$2:$F$9615,2,FALSE)</f>
        <v>Hospitality Group</v>
      </c>
      <c r="O7997" t="str">
        <f>VLOOKUP(C7997,accounts!$A$2:$F$9615,3,FALSE)</f>
        <v>$2.5M-$5M</v>
      </c>
      <c r="P7997" t="str">
        <f>VLOOKUP(C7997,accounts!$A$2:$F$9615,5,FALSE)</f>
        <v>West</v>
      </c>
      <c r="Q7997" t="b">
        <f t="shared" si="126"/>
        <v>1</v>
      </c>
      <c r="R7997" t="e">
        <f>INDEX(removed_duplicate_rows!$A$5:$A$39,MATCH(wins!A7997,removed_duplicate_rows!$A$5:$A$39,0))</f>
        <v>#N/A</v>
      </c>
    </row>
    <row r="7998" spans="1:18" ht="15.75" customHeight="1" x14ac:dyDescent="0.2">
      <c r="A7998" t="s">
        <v>24126</v>
      </c>
      <c r="B7998" t="s">
        <v>24127</v>
      </c>
      <c r="C7998" t="s">
        <v>24128</v>
      </c>
      <c r="D7998" s="10">
        <v>46130</v>
      </c>
      <c r="E7998" t="s">
        <v>19916</v>
      </c>
      <c r="F7998">
        <v>11</v>
      </c>
      <c r="G7998" t="s">
        <v>77</v>
      </c>
      <c r="H7998" t="s">
        <v>78</v>
      </c>
      <c r="I7998" t="s">
        <v>79</v>
      </c>
      <c r="J7998">
        <v>1</v>
      </c>
      <c r="K7998">
        <v>8086</v>
      </c>
      <c r="L7998" t="str">
        <f>IFERROR(INDEX(play_attribution!$B$2:$B$328,MATCH(A7998,play_attribution!$A$2:$A$328,0)),"")</f>
        <v/>
      </c>
      <c r="M7998" t="str">
        <f>VLOOKUP(H7998,seller_roster!$A$2:$B$85,2,FALSE)</f>
        <v>Lennon Ferro</v>
      </c>
      <c r="N7998" t="str">
        <f>VLOOKUP(C7998,accounts!$A$2:$F$9615,2,FALSE)</f>
        <v>Healthcare Services</v>
      </c>
      <c r="O7998" t="str">
        <f>VLOOKUP(C7998,accounts!$A$2:$F$9615,3,FALSE)</f>
        <v>$2.5M-$5M</v>
      </c>
      <c r="P7998" t="str">
        <f>VLOOKUP(C7998,accounts!$A$2:$F$9615,5,FALSE)</f>
        <v>East</v>
      </c>
      <c r="Q7998" t="b">
        <f t="shared" si="126"/>
        <v>1</v>
      </c>
      <c r="R7998" t="e">
        <f>INDEX(removed_duplicate_rows!$A$5:$A$39,MATCH(wins!A7998,removed_duplicate_rows!$A$5:$A$39,0))</f>
        <v>#N/A</v>
      </c>
    </row>
    <row r="7999" spans="1:18" ht="15.75" customHeight="1" x14ac:dyDescent="0.2">
      <c r="A7999" t="s">
        <v>24129</v>
      </c>
      <c r="B7999" t="s">
        <v>24130</v>
      </c>
      <c r="C7999" t="s">
        <v>24131</v>
      </c>
      <c r="D7999" s="10">
        <v>46130</v>
      </c>
      <c r="E7999" t="s">
        <v>19916</v>
      </c>
      <c r="F7999">
        <v>11</v>
      </c>
      <c r="G7999" t="s">
        <v>77</v>
      </c>
      <c r="H7999" t="s">
        <v>95</v>
      </c>
      <c r="I7999" t="s">
        <v>55</v>
      </c>
      <c r="J7999">
        <v>1</v>
      </c>
      <c r="K7999">
        <v>5258</v>
      </c>
      <c r="L7999" t="str">
        <f>IFERROR(INDEX(play_attribution!$B$2:$B$328,MATCH(A7999,play_attribution!$A$2:$A$328,0)),"")</f>
        <v/>
      </c>
      <c r="M7999" t="str">
        <f>VLOOKUP(H7999,seller_roster!$A$2:$B$85,2,FALSE)</f>
        <v>Frankie Ferro</v>
      </c>
      <c r="N7999" t="str">
        <f>VLOOKUP(C7999,accounts!$A$2:$F$9615,2,FALSE)</f>
        <v>Retail Multi-Location</v>
      </c>
      <c r="O7999" t="str">
        <f>VLOOKUP(C7999,accounts!$A$2:$F$9615,3,FALSE)</f>
        <v>$2.5M-$5M</v>
      </c>
      <c r="P7999" t="str">
        <f>VLOOKUP(C7999,accounts!$A$2:$F$9615,5,FALSE)</f>
        <v>West</v>
      </c>
      <c r="Q7999" t="b">
        <f t="shared" si="126"/>
        <v>1</v>
      </c>
      <c r="R7999" t="e">
        <f>INDEX(removed_duplicate_rows!$A$5:$A$39,MATCH(wins!A7999,removed_duplicate_rows!$A$5:$A$39,0))</f>
        <v>#N/A</v>
      </c>
    </row>
    <row r="8000" spans="1:18" ht="15.75" customHeight="1" x14ac:dyDescent="0.2">
      <c r="A8000" t="s">
        <v>24132</v>
      </c>
      <c r="B8000" t="s">
        <v>24133</v>
      </c>
      <c r="C8000" t="s">
        <v>24134</v>
      </c>
      <c r="D8000" s="10">
        <v>46130</v>
      </c>
      <c r="E8000" t="s">
        <v>19916</v>
      </c>
      <c r="F8000">
        <v>11</v>
      </c>
      <c r="G8000" t="s">
        <v>77</v>
      </c>
      <c r="H8000" t="s">
        <v>118</v>
      </c>
      <c r="I8000" t="s">
        <v>55</v>
      </c>
      <c r="J8000">
        <v>1</v>
      </c>
      <c r="K8000">
        <v>6447</v>
      </c>
      <c r="L8000" t="str">
        <f>IFERROR(INDEX(play_attribution!$B$2:$B$328,MATCH(A8000,play_attribution!$A$2:$A$328,0)),"")</f>
        <v/>
      </c>
      <c r="M8000" t="str">
        <f>VLOOKUP(H8000,seller_roster!$A$2:$B$85,2,FALSE)</f>
        <v>Val Reyes</v>
      </c>
      <c r="N8000" t="str">
        <f>VLOOKUP(C8000,accounts!$A$2:$F$9615,2,FALSE)</f>
        <v>Retail Multi-Location</v>
      </c>
      <c r="O8000" t="str">
        <f>VLOOKUP(C8000,accounts!$A$2:$F$9615,3,FALSE)</f>
        <v>&gt;$10M</v>
      </c>
      <c r="P8000" t="str">
        <f>VLOOKUP(C8000,accounts!$A$2:$F$9615,5,FALSE)</f>
        <v>Central</v>
      </c>
      <c r="Q8000" t="b">
        <f t="shared" si="126"/>
        <v>1</v>
      </c>
      <c r="R8000" t="e">
        <f>INDEX(removed_duplicate_rows!$A$5:$A$39,MATCH(wins!A8000,removed_duplicate_rows!$A$5:$A$39,0))</f>
        <v>#N/A</v>
      </c>
    </row>
    <row r="8001" spans="1:18" ht="15.75" customHeight="1" x14ac:dyDescent="0.2">
      <c r="A8001" t="s">
        <v>24135</v>
      </c>
      <c r="B8001" t="s">
        <v>24136</v>
      </c>
      <c r="C8001" t="s">
        <v>24137</v>
      </c>
      <c r="D8001" s="10">
        <v>46130</v>
      </c>
      <c r="E8001" t="s">
        <v>19916</v>
      </c>
      <c r="F8001">
        <v>11</v>
      </c>
      <c r="G8001" t="s">
        <v>77</v>
      </c>
      <c r="H8001" t="s">
        <v>266</v>
      </c>
      <c r="I8001" t="s">
        <v>79</v>
      </c>
      <c r="J8001">
        <v>1</v>
      </c>
      <c r="K8001">
        <v>7195</v>
      </c>
      <c r="L8001" t="str">
        <f>IFERROR(INDEX(play_attribution!$B$2:$B$328,MATCH(A8001,play_attribution!$A$2:$A$328,0)),"")</f>
        <v/>
      </c>
      <c r="M8001" t="str">
        <f>VLOOKUP(H8001,seller_roster!$A$2:$B$85,2,FALSE)</f>
        <v>Dakota Vega</v>
      </c>
      <c r="N8001" t="str">
        <f>VLOOKUP(C8001,accounts!$A$2:$F$9615,2,FALSE)</f>
        <v>Healthcare Services</v>
      </c>
      <c r="O8001" t="str">
        <f>VLOOKUP(C8001,accounts!$A$2:$F$9615,3,FALSE)</f>
        <v>$2.5M-$5M</v>
      </c>
      <c r="P8001" t="str">
        <f>VLOOKUP(C8001,accounts!$A$2:$F$9615,5,FALSE)</f>
        <v>East</v>
      </c>
      <c r="Q8001" t="b">
        <f t="shared" si="126"/>
        <v>1</v>
      </c>
      <c r="R8001" t="e">
        <f>INDEX(removed_duplicate_rows!$A$5:$A$39,MATCH(wins!A8001,removed_duplicate_rows!$A$5:$A$39,0))</f>
        <v>#N/A</v>
      </c>
    </row>
    <row r="8002" spans="1:18" ht="15.75" customHeight="1" x14ac:dyDescent="0.2">
      <c r="A8002" t="s">
        <v>24138</v>
      </c>
      <c r="B8002" t="s">
        <v>24139</v>
      </c>
      <c r="C8002" t="s">
        <v>24140</v>
      </c>
      <c r="D8002" s="10">
        <v>46130</v>
      </c>
      <c r="E8002" t="s">
        <v>19916</v>
      </c>
      <c r="F8002">
        <v>11</v>
      </c>
      <c r="G8002" t="s">
        <v>77</v>
      </c>
      <c r="H8002" t="s">
        <v>177</v>
      </c>
      <c r="I8002" t="s">
        <v>79</v>
      </c>
      <c r="J8002">
        <v>1</v>
      </c>
      <c r="K8002">
        <v>5265</v>
      </c>
      <c r="L8002" t="str">
        <f>IFERROR(INDEX(play_attribution!$B$2:$B$328,MATCH(A8002,play_attribution!$A$2:$A$328,0)),"")</f>
        <v/>
      </c>
      <c r="M8002" t="str">
        <f>VLOOKUP(H8002,seller_roster!$A$2:$B$85,2,FALSE)</f>
        <v>Gray Marsh</v>
      </c>
      <c r="N8002" t="str">
        <f>VLOOKUP(C8002,accounts!$A$2:$F$9615,2,FALSE)</f>
        <v>Wholesale &amp; Distribution</v>
      </c>
      <c r="O8002" t="str">
        <f>VLOOKUP(C8002,accounts!$A$2:$F$9615,3,FALSE)</f>
        <v>&gt;$10M</v>
      </c>
      <c r="P8002" t="str">
        <f>VLOOKUP(C8002,accounts!$A$2:$F$9615,5,FALSE)</f>
        <v>East</v>
      </c>
      <c r="Q8002" t="b">
        <f t="shared" si="126"/>
        <v>1</v>
      </c>
      <c r="R8002" t="e">
        <f>INDEX(removed_duplicate_rows!$A$5:$A$39,MATCH(wins!A8002,removed_duplicate_rows!$A$5:$A$39,0))</f>
        <v>#N/A</v>
      </c>
    </row>
    <row r="8003" spans="1:18" ht="15.75" customHeight="1" x14ac:dyDescent="0.2">
      <c r="A8003" t="s">
        <v>24141</v>
      </c>
      <c r="B8003" t="s">
        <v>24142</v>
      </c>
      <c r="C8003" t="s">
        <v>24143</v>
      </c>
      <c r="D8003" s="10">
        <v>46130</v>
      </c>
      <c r="E8003" t="s">
        <v>19916</v>
      </c>
      <c r="F8003">
        <v>11</v>
      </c>
      <c r="G8003" t="s">
        <v>77</v>
      </c>
      <c r="H8003" t="s">
        <v>210</v>
      </c>
      <c r="I8003" t="s">
        <v>79</v>
      </c>
      <c r="J8003">
        <v>1</v>
      </c>
      <c r="K8003">
        <v>12295</v>
      </c>
      <c r="L8003" t="str">
        <f>IFERROR(INDEX(play_attribution!$B$2:$B$328,MATCH(A8003,play_attribution!$A$2:$A$328,0)),"")</f>
        <v/>
      </c>
      <c r="M8003" t="str">
        <f>VLOOKUP(H8003,seller_roster!$A$2:$B$85,2,FALSE)</f>
        <v>Emerson Reyes</v>
      </c>
      <c r="N8003" t="str">
        <f>VLOOKUP(C8003,accounts!$A$2:$F$9615,2,FALSE)</f>
        <v>Construction</v>
      </c>
      <c r="O8003" t="str">
        <f>VLOOKUP(C8003,accounts!$A$2:$F$9615,3,FALSE)</f>
        <v>$1M-$2.5M</v>
      </c>
      <c r="P8003" t="str">
        <f>VLOOKUP(C8003,accounts!$A$2:$F$9615,5,FALSE)</f>
        <v>East</v>
      </c>
      <c r="Q8003" t="b">
        <f t="shared" si="126"/>
        <v>1</v>
      </c>
      <c r="R8003" t="e">
        <f>INDEX(removed_duplicate_rows!$A$5:$A$39,MATCH(wins!A8003,removed_duplicate_rows!$A$5:$A$39,0))</f>
        <v>#N/A</v>
      </c>
    </row>
    <row r="8004" spans="1:18" ht="15.75" customHeight="1" x14ac:dyDescent="0.2">
      <c r="A8004" t="s">
        <v>24144</v>
      </c>
      <c r="B8004" t="s">
        <v>24145</v>
      </c>
      <c r="C8004" t="s">
        <v>24146</v>
      </c>
      <c r="D8004" s="10">
        <v>46130</v>
      </c>
      <c r="E8004" t="s">
        <v>19916</v>
      </c>
      <c r="F8004">
        <v>11</v>
      </c>
      <c r="G8004" t="s">
        <v>77</v>
      </c>
      <c r="H8004" t="s">
        <v>99</v>
      </c>
      <c r="I8004" t="s">
        <v>79</v>
      </c>
      <c r="J8004">
        <v>1</v>
      </c>
      <c r="K8004">
        <v>11579</v>
      </c>
      <c r="L8004" t="str">
        <f>IFERROR(INDEX(play_attribution!$B$2:$B$328,MATCH(A8004,play_attribution!$A$2:$A$328,0)),"")</f>
        <v/>
      </c>
      <c r="M8004" t="str">
        <f>VLOOKUP(H8004,seller_roster!$A$2:$B$85,2,FALSE)</f>
        <v>Shiloh Sorensen</v>
      </c>
      <c r="N8004" t="str">
        <f>VLOOKUP(C8004,accounts!$A$2:$F$9615,2,FALSE)</f>
        <v>Professional Services</v>
      </c>
      <c r="O8004" t="str">
        <f>VLOOKUP(C8004,accounts!$A$2:$F$9615,3,FALSE)</f>
        <v>$5M-$10M</v>
      </c>
      <c r="P8004" t="str">
        <f>VLOOKUP(C8004,accounts!$A$2:$F$9615,5,FALSE)</f>
        <v>East</v>
      </c>
      <c r="Q8004" t="b">
        <f t="shared" si="126"/>
        <v>1</v>
      </c>
      <c r="R8004" t="e">
        <f>INDEX(removed_duplicate_rows!$A$5:$A$39,MATCH(wins!A8004,removed_duplicate_rows!$A$5:$A$39,0))</f>
        <v>#N/A</v>
      </c>
    </row>
    <row r="8005" spans="1:18" ht="15.75" customHeight="1" x14ac:dyDescent="0.2">
      <c r="A8005" t="s">
        <v>24147</v>
      </c>
      <c r="B8005" t="s">
        <v>24148</v>
      </c>
      <c r="C8005" t="s">
        <v>24149</v>
      </c>
      <c r="D8005" s="10">
        <v>46130</v>
      </c>
      <c r="E8005" t="s">
        <v>19916</v>
      </c>
      <c r="F8005">
        <v>11</v>
      </c>
      <c r="G8005" t="s">
        <v>77</v>
      </c>
      <c r="H8005" t="s">
        <v>866</v>
      </c>
      <c r="I8005" t="s">
        <v>55</v>
      </c>
      <c r="J8005">
        <v>1</v>
      </c>
      <c r="K8005">
        <v>7742</v>
      </c>
      <c r="L8005" t="str">
        <f>IFERROR(INDEX(play_attribution!$B$2:$B$328,MATCH(A8005,play_attribution!$A$2:$A$328,0)),"")</f>
        <v/>
      </c>
      <c r="M8005" t="str">
        <f>VLOOKUP(H8005,seller_roster!$A$2:$B$85,2,FALSE)</f>
        <v>Kira Novak</v>
      </c>
      <c r="N8005" t="str">
        <f>VLOOKUP(C8005,accounts!$A$2:$F$9615,2,FALSE)</f>
        <v>Hospitality Group</v>
      </c>
      <c r="O8005" t="str">
        <f>VLOOKUP(C8005,accounts!$A$2:$F$9615,3,FALSE)</f>
        <v>$2.5M-$5M</v>
      </c>
      <c r="P8005" t="str">
        <f>VLOOKUP(C8005,accounts!$A$2:$F$9615,5,FALSE)</f>
        <v>East</v>
      </c>
      <c r="Q8005" t="b">
        <f t="shared" si="126"/>
        <v>1</v>
      </c>
      <c r="R8005" t="e">
        <f>INDEX(removed_duplicate_rows!$A$5:$A$39,MATCH(wins!A8005,removed_duplicate_rows!$A$5:$A$39,0))</f>
        <v>#N/A</v>
      </c>
    </row>
    <row r="8006" spans="1:18" ht="15.75" customHeight="1" x14ac:dyDescent="0.2">
      <c r="A8006" t="s">
        <v>24150</v>
      </c>
      <c r="B8006" t="s">
        <v>24151</v>
      </c>
      <c r="C8006" t="s">
        <v>24152</v>
      </c>
      <c r="D8006" s="10">
        <v>46130</v>
      </c>
      <c r="E8006" t="s">
        <v>19916</v>
      </c>
      <c r="F8006">
        <v>11</v>
      </c>
      <c r="G8006" t="s">
        <v>77</v>
      </c>
      <c r="H8006" t="s">
        <v>210</v>
      </c>
      <c r="I8006" t="s">
        <v>79</v>
      </c>
      <c r="J8006">
        <v>1</v>
      </c>
      <c r="K8006">
        <v>10590</v>
      </c>
      <c r="L8006" t="str">
        <f>IFERROR(INDEX(play_attribution!$B$2:$B$328,MATCH(A8006,play_attribution!$A$2:$A$328,0)),"")</f>
        <v/>
      </c>
      <c r="M8006" t="str">
        <f>VLOOKUP(H8006,seller_roster!$A$2:$B$85,2,FALSE)</f>
        <v>Emerson Reyes</v>
      </c>
      <c r="N8006" t="str">
        <f>VLOOKUP(C8006,accounts!$A$2:$F$9615,2,FALSE)</f>
        <v>Field Services</v>
      </c>
      <c r="O8006" t="str">
        <f>VLOOKUP(C8006,accounts!$A$2:$F$9615,3,FALSE)</f>
        <v>$2.5M-$5M</v>
      </c>
      <c r="P8006" t="str">
        <f>VLOOKUP(C8006,accounts!$A$2:$F$9615,5,FALSE)</f>
        <v>West</v>
      </c>
      <c r="Q8006" t="b">
        <f t="shared" si="126"/>
        <v>1</v>
      </c>
      <c r="R8006" t="e">
        <f>INDEX(removed_duplicate_rows!$A$5:$A$39,MATCH(wins!A8006,removed_duplicate_rows!$A$5:$A$39,0))</f>
        <v>#N/A</v>
      </c>
    </row>
    <row r="8007" spans="1:18" ht="15.75" customHeight="1" x14ac:dyDescent="0.2">
      <c r="A8007" t="s">
        <v>24153</v>
      </c>
      <c r="B8007" t="s">
        <v>24154</v>
      </c>
      <c r="C8007" t="s">
        <v>24155</v>
      </c>
      <c r="D8007" s="10">
        <v>46130</v>
      </c>
      <c r="E8007" t="s">
        <v>19916</v>
      </c>
      <c r="F8007">
        <v>11</v>
      </c>
      <c r="G8007" t="s">
        <v>77</v>
      </c>
      <c r="H8007" t="s">
        <v>266</v>
      </c>
      <c r="I8007" t="s">
        <v>55</v>
      </c>
      <c r="J8007">
        <v>1</v>
      </c>
      <c r="K8007">
        <v>5733</v>
      </c>
      <c r="L8007" t="str">
        <f>IFERROR(INDEX(play_attribution!$B$2:$B$328,MATCH(A8007,play_attribution!$A$2:$A$328,0)),"")</f>
        <v/>
      </c>
      <c r="M8007" t="str">
        <f>VLOOKUP(H8007,seller_roster!$A$2:$B$85,2,FALSE)</f>
        <v>Dakota Vega</v>
      </c>
      <c r="N8007" t="str">
        <f>VLOOKUP(C8007,accounts!$A$2:$F$9615,2,FALSE)</f>
        <v>Hospitality Group</v>
      </c>
      <c r="O8007" t="str">
        <f>VLOOKUP(C8007,accounts!$A$2:$F$9615,3,FALSE)</f>
        <v>$2.5M-$5M</v>
      </c>
      <c r="P8007" t="str">
        <f>VLOOKUP(C8007,accounts!$A$2:$F$9615,5,FALSE)</f>
        <v>Central</v>
      </c>
      <c r="Q8007" t="b">
        <f t="shared" si="126"/>
        <v>1</v>
      </c>
      <c r="R8007" t="e">
        <f>INDEX(removed_duplicate_rows!$A$5:$A$39,MATCH(wins!A8007,removed_duplicate_rows!$A$5:$A$39,0))</f>
        <v>#N/A</v>
      </c>
    </row>
    <row r="8008" spans="1:18" ht="15.75" customHeight="1" x14ac:dyDescent="0.2">
      <c r="A8008" t="s">
        <v>24156</v>
      </c>
      <c r="B8008" t="s">
        <v>24157</v>
      </c>
      <c r="C8008" t="s">
        <v>24158</v>
      </c>
      <c r="D8008" s="10">
        <v>46130</v>
      </c>
      <c r="E8008" t="s">
        <v>19916</v>
      </c>
      <c r="F8008">
        <v>11</v>
      </c>
      <c r="G8008" t="s">
        <v>77</v>
      </c>
      <c r="H8008" t="s">
        <v>147</v>
      </c>
      <c r="I8008" t="s">
        <v>79</v>
      </c>
      <c r="J8008">
        <v>1</v>
      </c>
      <c r="K8008">
        <v>8398</v>
      </c>
      <c r="L8008" t="str">
        <f>IFERROR(INDEX(play_attribution!$B$2:$B$328,MATCH(A8008,play_attribution!$A$2:$A$328,0)),"")</f>
        <v/>
      </c>
      <c r="M8008" t="str">
        <f>VLOOKUP(H8008,seller_roster!$A$2:$B$85,2,FALSE)</f>
        <v>Riley Tran</v>
      </c>
      <c r="N8008" t="str">
        <f>VLOOKUP(C8008,accounts!$A$2:$F$9615,2,FALSE)</f>
        <v>Nonprofit</v>
      </c>
      <c r="O8008" t="str">
        <f>VLOOKUP(C8008,accounts!$A$2:$F$9615,3,FALSE)</f>
        <v>&lt;$1M</v>
      </c>
      <c r="P8008" t="str">
        <f>VLOOKUP(C8008,accounts!$A$2:$F$9615,5,FALSE)</f>
        <v>West</v>
      </c>
      <c r="Q8008" t="b">
        <f t="shared" si="126"/>
        <v>1</v>
      </c>
      <c r="R8008" t="e">
        <f>INDEX(removed_duplicate_rows!$A$5:$A$39,MATCH(wins!A8008,removed_duplicate_rows!$A$5:$A$39,0))</f>
        <v>#N/A</v>
      </c>
    </row>
    <row r="8009" spans="1:18" ht="15.75" customHeight="1" x14ac:dyDescent="0.2">
      <c r="A8009" t="s">
        <v>24159</v>
      </c>
      <c r="B8009" t="s">
        <v>24160</v>
      </c>
      <c r="C8009" t="s">
        <v>24161</v>
      </c>
      <c r="D8009" s="10">
        <v>46130</v>
      </c>
      <c r="E8009" t="s">
        <v>19916</v>
      </c>
      <c r="F8009">
        <v>11</v>
      </c>
      <c r="G8009" t="s">
        <v>77</v>
      </c>
      <c r="H8009" t="s">
        <v>107</v>
      </c>
      <c r="I8009" t="s">
        <v>79</v>
      </c>
      <c r="J8009">
        <v>1</v>
      </c>
      <c r="K8009">
        <v>14013</v>
      </c>
      <c r="L8009" t="str">
        <f>IFERROR(INDEX(play_attribution!$B$2:$B$328,MATCH(A8009,play_attribution!$A$2:$A$328,0)),"")</f>
        <v/>
      </c>
      <c r="M8009" t="str">
        <f>VLOOKUP(H8009,seller_roster!$A$2:$B$85,2,FALSE)</f>
        <v>Skyler Doyle</v>
      </c>
      <c r="N8009" t="str">
        <f>VLOOKUP(C8009,accounts!$A$2:$F$9615,2,FALSE)</f>
        <v>Healthcare Services</v>
      </c>
      <c r="O8009" t="str">
        <f>VLOOKUP(C8009,accounts!$A$2:$F$9615,3,FALSE)</f>
        <v>$5M-$10M</v>
      </c>
      <c r="P8009" t="str">
        <f>VLOOKUP(C8009,accounts!$A$2:$F$9615,5,FALSE)</f>
        <v>West</v>
      </c>
      <c r="Q8009" t="b">
        <f t="shared" si="126"/>
        <v>1</v>
      </c>
      <c r="R8009" t="e">
        <f>INDEX(removed_duplicate_rows!$A$5:$A$39,MATCH(wins!A8009,removed_duplicate_rows!$A$5:$A$39,0))</f>
        <v>#N/A</v>
      </c>
    </row>
    <row r="8010" spans="1:18" ht="15.75" customHeight="1" x14ac:dyDescent="0.2">
      <c r="A8010" t="s">
        <v>24162</v>
      </c>
      <c r="B8010" t="s">
        <v>24163</v>
      </c>
      <c r="C8010" t="s">
        <v>24164</v>
      </c>
      <c r="D8010" s="10">
        <v>46130</v>
      </c>
      <c r="E8010" t="s">
        <v>19916</v>
      </c>
      <c r="F8010">
        <v>11</v>
      </c>
      <c r="G8010" t="s">
        <v>77</v>
      </c>
      <c r="H8010" t="s">
        <v>118</v>
      </c>
      <c r="I8010" t="s">
        <v>79</v>
      </c>
      <c r="J8010">
        <v>1</v>
      </c>
      <c r="K8010">
        <v>13393</v>
      </c>
      <c r="L8010" t="str">
        <f>IFERROR(INDEX(play_attribution!$B$2:$B$328,MATCH(A8010,play_attribution!$A$2:$A$328,0)),"")</f>
        <v/>
      </c>
      <c r="M8010" t="str">
        <f>VLOOKUP(H8010,seller_roster!$A$2:$B$85,2,FALSE)</f>
        <v>Val Reyes</v>
      </c>
      <c r="N8010" t="str">
        <f>VLOOKUP(C8010,accounts!$A$2:$F$9615,2,FALSE)</f>
        <v>Retail Multi-Location</v>
      </c>
      <c r="O8010" t="str">
        <f>VLOOKUP(C8010,accounts!$A$2:$F$9615,3,FALSE)</f>
        <v>$2.5M-$5M</v>
      </c>
      <c r="P8010" t="str">
        <f>VLOOKUP(C8010,accounts!$A$2:$F$9615,5,FALSE)</f>
        <v>Central</v>
      </c>
      <c r="Q8010" t="b">
        <f t="shared" si="126"/>
        <v>1</v>
      </c>
      <c r="R8010" t="e">
        <f>INDEX(removed_duplicate_rows!$A$5:$A$39,MATCH(wins!A8010,removed_duplicate_rows!$A$5:$A$39,0))</f>
        <v>#N/A</v>
      </c>
    </row>
    <row r="8011" spans="1:18" ht="15.75" customHeight="1" x14ac:dyDescent="0.2">
      <c r="A8011" t="s">
        <v>24165</v>
      </c>
      <c r="B8011" t="s">
        <v>24166</v>
      </c>
      <c r="C8011" t="s">
        <v>24167</v>
      </c>
      <c r="D8011" s="10">
        <v>46130</v>
      </c>
      <c r="E8011" t="s">
        <v>19916</v>
      </c>
      <c r="F8011">
        <v>11</v>
      </c>
      <c r="G8011" t="s">
        <v>77</v>
      </c>
      <c r="H8011" t="s">
        <v>114</v>
      </c>
      <c r="I8011" t="s">
        <v>79</v>
      </c>
      <c r="J8011">
        <v>1</v>
      </c>
      <c r="K8011">
        <v>10162</v>
      </c>
      <c r="L8011" t="str">
        <f>IFERROR(INDEX(play_attribution!$B$2:$B$328,MATCH(A8011,play_attribution!$A$2:$A$328,0)),"")</f>
        <v/>
      </c>
      <c r="M8011" t="str">
        <f>VLOOKUP(H8011,seller_roster!$A$2:$B$85,2,FALSE)</f>
        <v>Ray Reyes</v>
      </c>
      <c r="N8011" t="str">
        <f>VLOOKUP(C8011,accounts!$A$2:$F$9615,2,FALSE)</f>
        <v>Retail Multi-Location</v>
      </c>
      <c r="O8011" t="str">
        <f>VLOOKUP(C8011,accounts!$A$2:$F$9615,3,FALSE)</f>
        <v>$2.5M-$5M</v>
      </c>
      <c r="P8011" t="str">
        <f>VLOOKUP(C8011,accounts!$A$2:$F$9615,5,FALSE)</f>
        <v>West</v>
      </c>
      <c r="Q8011" t="b">
        <f t="shared" si="126"/>
        <v>1</v>
      </c>
      <c r="R8011" t="e">
        <f>INDEX(removed_duplicate_rows!$A$5:$A$39,MATCH(wins!A8011,removed_duplicate_rows!$A$5:$A$39,0))</f>
        <v>#N/A</v>
      </c>
    </row>
    <row r="8012" spans="1:18" ht="15.75" customHeight="1" x14ac:dyDescent="0.2">
      <c r="A8012" t="s">
        <v>24168</v>
      </c>
      <c r="B8012" t="s">
        <v>24169</v>
      </c>
      <c r="C8012" t="s">
        <v>24170</v>
      </c>
      <c r="D8012" s="10">
        <v>46130</v>
      </c>
      <c r="E8012" t="s">
        <v>19916</v>
      </c>
      <c r="F8012">
        <v>11</v>
      </c>
      <c r="G8012" t="s">
        <v>77</v>
      </c>
      <c r="H8012" t="s">
        <v>169</v>
      </c>
      <c r="I8012" t="s">
        <v>79</v>
      </c>
      <c r="J8012">
        <v>1</v>
      </c>
      <c r="K8012">
        <v>4941</v>
      </c>
      <c r="L8012" t="str">
        <f>IFERROR(INDEX(play_attribution!$B$2:$B$328,MATCH(A8012,play_attribution!$A$2:$A$328,0)),"")</f>
        <v/>
      </c>
      <c r="M8012" t="str">
        <f>VLOOKUP(H8012,seller_roster!$A$2:$B$85,2,FALSE)</f>
        <v>Rhea Doyle</v>
      </c>
      <c r="N8012" t="str">
        <f>VLOOKUP(C8012,accounts!$A$2:$F$9615,2,FALSE)</f>
        <v>Hospitality Group</v>
      </c>
      <c r="O8012" t="str">
        <f>VLOOKUP(C8012,accounts!$A$2:$F$9615,3,FALSE)</f>
        <v>$2.5M-$5M</v>
      </c>
      <c r="P8012" t="str">
        <f>VLOOKUP(C8012,accounts!$A$2:$F$9615,5,FALSE)</f>
        <v>West</v>
      </c>
      <c r="Q8012" t="b">
        <f t="shared" si="126"/>
        <v>1</v>
      </c>
      <c r="R8012" t="e">
        <f>INDEX(removed_duplicate_rows!$A$5:$A$39,MATCH(wins!A8012,removed_duplicate_rows!$A$5:$A$39,0))</f>
        <v>#N/A</v>
      </c>
    </row>
    <row r="8013" spans="1:18" ht="15.75" customHeight="1" x14ac:dyDescent="0.2">
      <c r="A8013" t="s">
        <v>24171</v>
      </c>
      <c r="B8013" t="s">
        <v>24172</v>
      </c>
      <c r="C8013" t="s">
        <v>24173</v>
      </c>
      <c r="D8013" s="10">
        <v>46130</v>
      </c>
      <c r="E8013" t="s">
        <v>19916</v>
      </c>
      <c r="F8013">
        <v>11</v>
      </c>
      <c r="G8013" t="s">
        <v>77</v>
      </c>
      <c r="H8013" t="s">
        <v>114</v>
      </c>
      <c r="I8013" t="s">
        <v>79</v>
      </c>
      <c r="J8013">
        <v>1</v>
      </c>
      <c r="K8013">
        <v>6968</v>
      </c>
      <c r="L8013" t="str">
        <f>IFERROR(INDEX(play_attribution!$B$2:$B$328,MATCH(A8013,play_attribution!$A$2:$A$328,0)),"")</f>
        <v/>
      </c>
      <c r="M8013" t="str">
        <f>VLOOKUP(H8013,seller_roster!$A$2:$B$85,2,FALSE)</f>
        <v>Ray Reyes</v>
      </c>
      <c r="N8013" t="str">
        <f>VLOOKUP(C8013,accounts!$A$2:$F$9615,2,FALSE)</f>
        <v>Nonprofit</v>
      </c>
      <c r="O8013" t="str">
        <f>VLOOKUP(C8013,accounts!$A$2:$F$9615,3,FALSE)</f>
        <v>$5M-$10M</v>
      </c>
      <c r="P8013" t="str">
        <f>VLOOKUP(C8013,accounts!$A$2:$F$9615,5,FALSE)</f>
        <v>East</v>
      </c>
      <c r="Q8013" t="b">
        <f t="shared" si="126"/>
        <v>1</v>
      </c>
      <c r="R8013" t="e">
        <f>INDEX(removed_duplicate_rows!$A$5:$A$39,MATCH(wins!A8013,removed_duplicate_rows!$A$5:$A$39,0))</f>
        <v>#N/A</v>
      </c>
    </row>
    <row r="8014" spans="1:18" ht="15.75" customHeight="1" x14ac:dyDescent="0.2">
      <c r="A8014" t="s">
        <v>24174</v>
      </c>
      <c r="B8014" t="s">
        <v>24175</v>
      </c>
      <c r="C8014" t="s">
        <v>24176</v>
      </c>
      <c r="D8014" s="10">
        <v>46130</v>
      </c>
      <c r="E8014" t="s">
        <v>19916</v>
      </c>
      <c r="F8014">
        <v>11</v>
      </c>
      <c r="G8014" t="s">
        <v>77</v>
      </c>
      <c r="H8014" t="s">
        <v>99</v>
      </c>
      <c r="I8014" t="s">
        <v>79</v>
      </c>
      <c r="J8014">
        <v>1</v>
      </c>
      <c r="K8014">
        <v>4935</v>
      </c>
      <c r="L8014" t="str">
        <f>IFERROR(INDEX(play_attribution!$B$2:$B$328,MATCH(A8014,play_attribution!$A$2:$A$328,0)),"")</f>
        <v/>
      </c>
      <c r="M8014" t="str">
        <f>VLOOKUP(H8014,seller_roster!$A$2:$B$85,2,FALSE)</f>
        <v>Shiloh Sorensen</v>
      </c>
      <c r="N8014" t="str">
        <f>VLOOKUP(C8014,accounts!$A$2:$F$9615,2,FALSE)</f>
        <v>Manufacturing</v>
      </c>
      <c r="O8014" t="str">
        <f>VLOOKUP(C8014,accounts!$A$2:$F$9615,3,FALSE)</f>
        <v>&gt;$10M</v>
      </c>
      <c r="P8014" t="str">
        <f>VLOOKUP(C8014,accounts!$A$2:$F$9615,5,FALSE)</f>
        <v>East</v>
      </c>
      <c r="Q8014" t="b">
        <f t="shared" si="126"/>
        <v>1</v>
      </c>
      <c r="R8014" t="e">
        <f>INDEX(removed_duplicate_rows!$A$5:$A$39,MATCH(wins!A8014,removed_duplicate_rows!$A$5:$A$39,0))</f>
        <v>#N/A</v>
      </c>
    </row>
    <row r="8015" spans="1:18" ht="15.75" customHeight="1" x14ac:dyDescent="0.2">
      <c r="A8015" t="s">
        <v>24177</v>
      </c>
      <c r="B8015" t="s">
        <v>24178</v>
      </c>
      <c r="C8015" t="s">
        <v>24179</v>
      </c>
      <c r="D8015" s="10">
        <v>46130</v>
      </c>
      <c r="E8015" t="s">
        <v>19916</v>
      </c>
      <c r="F8015">
        <v>11</v>
      </c>
      <c r="G8015" t="s">
        <v>77</v>
      </c>
      <c r="H8015" t="s">
        <v>133</v>
      </c>
      <c r="I8015" t="s">
        <v>79</v>
      </c>
      <c r="J8015">
        <v>1</v>
      </c>
      <c r="K8015">
        <v>8215</v>
      </c>
      <c r="L8015" t="str">
        <f>IFERROR(INDEX(play_attribution!$B$2:$B$328,MATCH(A8015,play_attribution!$A$2:$A$328,0)),"")</f>
        <v/>
      </c>
      <c r="M8015" t="str">
        <f>VLOOKUP(H8015,seller_roster!$A$2:$B$85,2,FALSE)</f>
        <v>Devon Tran</v>
      </c>
      <c r="N8015" t="str">
        <f>VLOOKUP(C8015,accounts!$A$2:$F$9615,2,FALSE)</f>
        <v>Logistics</v>
      </c>
      <c r="O8015" t="str">
        <f>VLOOKUP(C8015,accounts!$A$2:$F$9615,3,FALSE)</f>
        <v>$2.5M-$5M</v>
      </c>
      <c r="P8015" t="str">
        <f>VLOOKUP(C8015,accounts!$A$2:$F$9615,5,FALSE)</f>
        <v>East</v>
      </c>
      <c r="Q8015" t="b">
        <f t="shared" si="126"/>
        <v>1</v>
      </c>
      <c r="R8015" t="e">
        <f>INDEX(removed_duplicate_rows!$A$5:$A$39,MATCH(wins!A8015,removed_duplicate_rows!$A$5:$A$39,0))</f>
        <v>#N/A</v>
      </c>
    </row>
    <row r="8016" spans="1:18" ht="15.75" customHeight="1" x14ac:dyDescent="0.2">
      <c r="A8016" t="s">
        <v>24180</v>
      </c>
      <c r="B8016" t="s">
        <v>24181</v>
      </c>
      <c r="C8016" t="s">
        <v>24182</v>
      </c>
      <c r="D8016" s="10">
        <v>46130</v>
      </c>
      <c r="E8016" t="s">
        <v>19916</v>
      </c>
      <c r="F8016">
        <v>11</v>
      </c>
      <c r="G8016" t="s">
        <v>77</v>
      </c>
      <c r="H8016" t="s">
        <v>87</v>
      </c>
      <c r="I8016" t="s">
        <v>79</v>
      </c>
      <c r="J8016">
        <v>1</v>
      </c>
      <c r="K8016">
        <v>11594</v>
      </c>
      <c r="L8016" t="str">
        <f>IFERROR(INDEX(play_attribution!$B$2:$B$328,MATCH(A8016,play_attribution!$A$2:$A$328,0)),"")</f>
        <v/>
      </c>
      <c r="M8016" t="str">
        <f>VLOOKUP(H8016,seller_roster!$A$2:$B$85,2,FALSE)</f>
        <v>Harper Tran</v>
      </c>
      <c r="N8016" t="str">
        <f>VLOOKUP(C8016,accounts!$A$2:$F$9615,2,FALSE)</f>
        <v>Manufacturing</v>
      </c>
      <c r="O8016" t="str">
        <f>VLOOKUP(C8016,accounts!$A$2:$F$9615,3,FALSE)</f>
        <v>&lt;$1M</v>
      </c>
      <c r="P8016" t="str">
        <f>VLOOKUP(C8016,accounts!$A$2:$F$9615,5,FALSE)</f>
        <v>West</v>
      </c>
      <c r="Q8016" t="b">
        <f t="shared" si="126"/>
        <v>1</v>
      </c>
      <c r="R8016" t="e">
        <f>INDEX(removed_duplicate_rows!$A$5:$A$39,MATCH(wins!A8016,removed_duplicate_rows!$A$5:$A$39,0))</f>
        <v>#N/A</v>
      </c>
    </row>
    <row r="8017" spans="1:18" ht="15.75" customHeight="1" x14ac:dyDescent="0.2">
      <c r="A8017" t="s">
        <v>24183</v>
      </c>
      <c r="B8017" t="s">
        <v>24184</v>
      </c>
      <c r="C8017" t="s">
        <v>24185</v>
      </c>
      <c r="D8017" s="10">
        <v>46130</v>
      </c>
      <c r="E8017" t="s">
        <v>19916</v>
      </c>
      <c r="F8017">
        <v>11</v>
      </c>
      <c r="G8017" t="s">
        <v>77</v>
      </c>
      <c r="H8017" t="s">
        <v>140</v>
      </c>
      <c r="I8017" t="s">
        <v>79</v>
      </c>
      <c r="J8017">
        <v>1</v>
      </c>
      <c r="K8017">
        <v>7647</v>
      </c>
      <c r="L8017" t="str">
        <f>IFERROR(INDEX(play_attribution!$B$2:$B$328,MATCH(A8017,play_attribution!$A$2:$A$328,0)),"")</f>
        <v/>
      </c>
      <c r="M8017" t="str">
        <f>VLOOKUP(H8017,seller_roster!$A$2:$B$85,2,FALSE)</f>
        <v>Lane Lindqvist</v>
      </c>
      <c r="N8017" t="str">
        <f>VLOOKUP(C8017,accounts!$A$2:$F$9615,2,FALSE)</f>
        <v>Construction</v>
      </c>
      <c r="O8017" t="str">
        <f>VLOOKUP(C8017,accounts!$A$2:$F$9615,3,FALSE)</f>
        <v>$5M-$10M</v>
      </c>
      <c r="P8017" t="str">
        <f>VLOOKUP(C8017,accounts!$A$2:$F$9615,5,FALSE)</f>
        <v>West</v>
      </c>
      <c r="Q8017" t="b">
        <f t="shared" si="126"/>
        <v>1</v>
      </c>
      <c r="R8017" t="e">
        <f>INDEX(removed_duplicate_rows!$A$5:$A$39,MATCH(wins!A8017,removed_duplicate_rows!$A$5:$A$39,0))</f>
        <v>#N/A</v>
      </c>
    </row>
    <row r="8018" spans="1:18" ht="15.75" customHeight="1" x14ac:dyDescent="0.2">
      <c r="A8018" t="s">
        <v>24186</v>
      </c>
      <c r="B8018" t="s">
        <v>24187</v>
      </c>
      <c r="C8018" t="s">
        <v>24188</v>
      </c>
      <c r="D8018" s="10">
        <v>46130</v>
      </c>
      <c r="E8018" t="s">
        <v>19916</v>
      </c>
      <c r="F8018">
        <v>11</v>
      </c>
      <c r="G8018" t="s">
        <v>77</v>
      </c>
      <c r="H8018" t="s">
        <v>103</v>
      </c>
      <c r="I8018" t="s">
        <v>79</v>
      </c>
      <c r="J8018">
        <v>1</v>
      </c>
      <c r="K8018">
        <v>8718</v>
      </c>
      <c r="L8018" t="str">
        <f>IFERROR(INDEX(play_attribution!$B$2:$B$328,MATCH(A8018,play_attribution!$A$2:$A$328,0)),"")</f>
        <v/>
      </c>
      <c r="M8018" t="str">
        <f>VLOOKUP(H8018,seller_roster!$A$2:$B$85,2,FALSE)</f>
        <v>Jax Reyes</v>
      </c>
      <c r="N8018" t="str">
        <f>VLOOKUP(C8018,accounts!$A$2:$F$9615,2,FALSE)</f>
        <v>Wholesale &amp; Distribution</v>
      </c>
      <c r="O8018" t="str">
        <f>VLOOKUP(C8018,accounts!$A$2:$F$9615,3,FALSE)</f>
        <v>$5M-$10M</v>
      </c>
      <c r="P8018" t="str">
        <f>VLOOKUP(C8018,accounts!$A$2:$F$9615,5,FALSE)</f>
        <v>East</v>
      </c>
      <c r="Q8018" t="b">
        <f t="shared" si="126"/>
        <v>1</v>
      </c>
      <c r="R8018" t="e">
        <f>INDEX(removed_duplicate_rows!$A$5:$A$39,MATCH(wins!A8018,removed_duplicate_rows!$A$5:$A$39,0))</f>
        <v>#N/A</v>
      </c>
    </row>
    <row r="8019" spans="1:18" ht="15.75" customHeight="1" x14ac:dyDescent="0.2">
      <c r="A8019" t="s">
        <v>24189</v>
      </c>
      <c r="B8019" t="s">
        <v>24190</v>
      </c>
      <c r="C8019" t="s">
        <v>24191</v>
      </c>
      <c r="D8019" s="10">
        <v>46130</v>
      </c>
      <c r="E8019" t="s">
        <v>19916</v>
      </c>
      <c r="F8019">
        <v>11</v>
      </c>
      <c r="G8019" t="s">
        <v>77</v>
      </c>
      <c r="H8019" t="s">
        <v>618</v>
      </c>
      <c r="I8019" t="s">
        <v>55</v>
      </c>
      <c r="J8019">
        <v>1</v>
      </c>
      <c r="K8019">
        <v>9700</v>
      </c>
      <c r="L8019" t="str">
        <f>IFERROR(INDEX(play_attribution!$B$2:$B$328,MATCH(A8019,play_attribution!$A$2:$A$328,0)),"")</f>
        <v/>
      </c>
      <c r="M8019" t="str">
        <f>VLOOKUP(H8019,seller_roster!$A$2:$B$85,2,FALSE)</f>
        <v>Parker Reyes</v>
      </c>
      <c r="N8019" t="str">
        <f>VLOOKUP(C8019,accounts!$A$2:$F$9615,2,FALSE)</f>
        <v>Wholesale &amp; Distribution</v>
      </c>
      <c r="O8019" t="str">
        <f>VLOOKUP(C8019,accounts!$A$2:$F$9615,3,FALSE)</f>
        <v>$2.5M-$5M</v>
      </c>
      <c r="P8019" t="str">
        <f>VLOOKUP(C8019,accounts!$A$2:$F$9615,5,FALSE)</f>
        <v>East</v>
      </c>
      <c r="Q8019" t="b">
        <f t="shared" si="126"/>
        <v>1</v>
      </c>
      <c r="R8019" t="e">
        <f>INDEX(removed_duplicate_rows!$A$5:$A$39,MATCH(wins!A8019,removed_duplicate_rows!$A$5:$A$39,0))</f>
        <v>#N/A</v>
      </c>
    </row>
    <row r="8020" spans="1:18" ht="15.75" customHeight="1" x14ac:dyDescent="0.2">
      <c r="A8020" t="s">
        <v>24192</v>
      </c>
      <c r="B8020" t="s">
        <v>24193</v>
      </c>
      <c r="C8020" t="s">
        <v>24194</v>
      </c>
      <c r="D8020" s="10">
        <v>46130</v>
      </c>
      <c r="E8020" t="s">
        <v>19916</v>
      </c>
      <c r="F8020">
        <v>11</v>
      </c>
      <c r="G8020" t="s">
        <v>77</v>
      </c>
      <c r="H8020" t="s">
        <v>140</v>
      </c>
      <c r="I8020" t="s">
        <v>79</v>
      </c>
      <c r="J8020">
        <v>1</v>
      </c>
      <c r="K8020">
        <v>3810</v>
      </c>
      <c r="L8020" t="str">
        <f>IFERROR(INDEX(play_attribution!$B$2:$B$328,MATCH(A8020,play_attribution!$A$2:$A$328,0)),"")</f>
        <v/>
      </c>
      <c r="M8020" t="str">
        <f>VLOOKUP(H8020,seller_roster!$A$2:$B$85,2,FALSE)</f>
        <v>Lane Lindqvist</v>
      </c>
      <c r="N8020" t="str">
        <f>VLOOKUP(C8020,accounts!$A$2:$F$9615,2,FALSE)</f>
        <v>Professional Services</v>
      </c>
      <c r="O8020" t="str">
        <f>VLOOKUP(C8020,accounts!$A$2:$F$9615,3,FALSE)</f>
        <v>&lt;$1M</v>
      </c>
      <c r="P8020" t="str">
        <f>VLOOKUP(C8020,accounts!$A$2:$F$9615,5,FALSE)</f>
        <v>West</v>
      </c>
      <c r="Q8020" t="b">
        <f t="shared" si="126"/>
        <v>1</v>
      </c>
      <c r="R8020" t="e">
        <f>INDEX(removed_duplicate_rows!$A$5:$A$39,MATCH(wins!A8020,removed_duplicate_rows!$A$5:$A$39,0))</f>
        <v>#N/A</v>
      </c>
    </row>
    <row r="8021" spans="1:18" ht="15.75" customHeight="1" x14ac:dyDescent="0.2">
      <c r="A8021" t="s">
        <v>24195</v>
      </c>
      <c r="B8021" t="s">
        <v>24196</v>
      </c>
      <c r="C8021" t="s">
        <v>24197</v>
      </c>
      <c r="D8021" s="10">
        <v>46130</v>
      </c>
      <c r="E8021" t="s">
        <v>19916</v>
      </c>
      <c r="F8021">
        <v>11</v>
      </c>
      <c r="G8021" t="s">
        <v>77</v>
      </c>
      <c r="H8021" t="s">
        <v>140</v>
      </c>
      <c r="I8021" t="s">
        <v>79</v>
      </c>
      <c r="J8021">
        <v>1</v>
      </c>
      <c r="K8021">
        <v>14334</v>
      </c>
      <c r="L8021" t="str">
        <f>IFERROR(INDEX(play_attribution!$B$2:$B$328,MATCH(A8021,play_attribution!$A$2:$A$328,0)),"")</f>
        <v/>
      </c>
      <c r="M8021" t="str">
        <f>VLOOKUP(H8021,seller_roster!$A$2:$B$85,2,FALSE)</f>
        <v>Lane Lindqvist</v>
      </c>
      <c r="N8021" t="str">
        <f>VLOOKUP(C8021,accounts!$A$2:$F$9615,2,FALSE)</f>
        <v>Field Services</v>
      </c>
      <c r="O8021" t="str">
        <f>VLOOKUP(C8021,accounts!$A$2:$F$9615,3,FALSE)</f>
        <v>$5M-$10M</v>
      </c>
      <c r="P8021" t="str">
        <f>VLOOKUP(C8021,accounts!$A$2:$F$9615,5,FALSE)</f>
        <v>Central</v>
      </c>
      <c r="Q8021" t="b">
        <f t="shared" si="126"/>
        <v>1</v>
      </c>
      <c r="R8021" t="e">
        <f>INDEX(removed_duplicate_rows!$A$5:$A$39,MATCH(wins!A8021,removed_duplicate_rows!$A$5:$A$39,0))</f>
        <v>#N/A</v>
      </c>
    </row>
    <row r="8022" spans="1:18" ht="15.75" customHeight="1" x14ac:dyDescent="0.2">
      <c r="A8022" t="s">
        <v>24198</v>
      </c>
      <c r="B8022" t="s">
        <v>24199</v>
      </c>
      <c r="C8022" t="s">
        <v>24200</v>
      </c>
      <c r="D8022" s="10">
        <v>46130</v>
      </c>
      <c r="E8022" t="s">
        <v>19916</v>
      </c>
      <c r="F8022">
        <v>11</v>
      </c>
      <c r="G8022" t="s">
        <v>77</v>
      </c>
      <c r="H8022" t="s">
        <v>266</v>
      </c>
      <c r="I8022" t="s">
        <v>79</v>
      </c>
      <c r="J8022">
        <v>1</v>
      </c>
      <c r="K8022">
        <v>6780</v>
      </c>
      <c r="L8022" t="str">
        <f>IFERROR(INDEX(play_attribution!$B$2:$B$328,MATCH(A8022,play_attribution!$A$2:$A$328,0)),"")</f>
        <v/>
      </c>
      <c r="M8022" t="str">
        <f>VLOOKUP(H8022,seller_roster!$A$2:$B$85,2,FALSE)</f>
        <v>Dakota Vega</v>
      </c>
      <c r="N8022" t="str">
        <f>VLOOKUP(C8022,accounts!$A$2:$F$9615,2,FALSE)</f>
        <v>Nonprofit</v>
      </c>
      <c r="O8022" t="str">
        <f>VLOOKUP(C8022,accounts!$A$2:$F$9615,3,FALSE)</f>
        <v>$2.5M-$5M</v>
      </c>
      <c r="P8022" t="str">
        <f>VLOOKUP(C8022,accounts!$A$2:$F$9615,5,FALSE)</f>
        <v>East</v>
      </c>
      <c r="Q8022" t="b">
        <f t="shared" si="126"/>
        <v>1</v>
      </c>
      <c r="R8022" t="e">
        <f>INDEX(removed_duplicate_rows!$A$5:$A$39,MATCH(wins!A8022,removed_duplicate_rows!$A$5:$A$39,0))</f>
        <v>#N/A</v>
      </c>
    </row>
    <row r="8023" spans="1:18" ht="15.75" customHeight="1" x14ac:dyDescent="0.2">
      <c r="A8023" t="s">
        <v>24201</v>
      </c>
      <c r="B8023" t="s">
        <v>24202</v>
      </c>
      <c r="C8023" t="s">
        <v>24203</v>
      </c>
      <c r="D8023" s="10">
        <v>46130</v>
      </c>
      <c r="E8023" t="s">
        <v>19916</v>
      </c>
      <c r="F8023">
        <v>11</v>
      </c>
      <c r="G8023" t="s">
        <v>77</v>
      </c>
      <c r="H8023" t="s">
        <v>87</v>
      </c>
      <c r="I8023" t="s">
        <v>55</v>
      </c>
      <c r="J8023">
        <v>1</v>
      </c>
      <c r="K8023">
        <v>5574</v>
      </c>
      <c r="L8023" t="str">
        <f>IFERROR(INDEX(play_attribution!$B$2:$B$328,MATCH(A8023,play_attribution!$A$2:$A$328,0)),"")</f>
        <v/>
      </c>
      <c r="M8023" t="str">
        <f>VLOOKUP(H8023,seller_roster!$A$2:$B$85,2,FALSE)</f>
        <v>Harper Tran</v>
      </c>
      <c r="N8023" t="str">
        <f>VLOOKUP(C8023,accounts!$A$2:$F$9615,2,FALSE)</f>
        <v>Nonprofit</v>
      </c>
      <c r="O8023" t="str">
        <f>VLOOKUP(C8023,accounts!$A$2:$F$9615,3,FALSE)</f>
        <v>&lt;$1M</v>
      </c>
      <c r="P8023" t="str">
        <f>VLOOKUP(C8023,accounts!$A$2:$F$9615,5,FALSE)</f>
        <v>West</v>
      </c>
      <c r="Q8023" t="b">
        <f t="shared" si="126"/>
        <v>1</v>
      </c>
      <c r="R8023" t="e">
        <f>INDEX(removed_duplicate_rows!$A$5:$A$39,MATCH(wins!A8023,removed_duplicate_rows!$A$5:$A$39,0))</f>
        <v>#N/A</v>
      </c>
    </row>
    <row r="8024" spans="1:18" ht="15.75" customHeight="1" x14ac:dyDescent="0.2">
      <c r="A8024" t="s">
        <v>24204</v>
      </c>
      <c r="B8024" t="s">
        <v>24205</v>
      </c>
      <c r="C8024" t="s">
        <v>24206</v>
      </c>
      <c r="D8024" s="10">
        <v>46130</v>
      </c>
      <c r="E8024" t="s">
        <v>19916</v>
      </c>
      <c r="F8024">
        <v>11</v>
      </c>
      <c r="G8024" t="s">
        <v>77</v>
      </c>
      <c r="H8024" t="s">
        <v>114</v>
      </c>
      <c r="I8024" t="s">
        <v>55</v>
      </c>
      <c r="J8024">
        <v>1</v>
      </c>
      <c r="K8024">
        <v>12519</v>
      </c>
      <c r="L8024" t="str">
        <f>IFERROR(INDEX(play_attribution!$B$2:$B$328,MATCH(A8024,play_attribution!$A$2:$A$328,0)),"")</f>
        <v/>
      </c>
      <c r="M8024" t="str">
        <f>VLOOKUP(H8024,seller_roster!$A$2:$B$85,2,FALSE)</f>
        <v>Ray Reyes</v>
      </c>
      <c r="N8024" t="str">
        <f>VLOOKUP(C8024,accounts!$A$2:$F$9615,2,FALSE)</f>
        <v>Professional Services</v>
      </c>
      <c r="O8024" t="str">
        <f>VLOOKUP(C8024,accounts!$A$2:$F$9615,3,FALSE)</f>
        <v>$5M-$10M</v>
      </c>
      <c r="P8024" t="str">
        <f>VLOOKUP(C8024,accounts!$A$2:$F$9615,5,FALSE)</f>
        <v>East</v>
      </c>
      <c r="Q8024" t="b">
        <f t="shared" si="126"/>
        <v>1</v>
      </c>
      <c r="R8024" t="e">
        <f>INDEX(removed_duplicate_rows!$A$5:$A$39,MATCH(wins!A8024,removed_duplicate_rows!$A$5:$A$39,0))</f>
        <v>#N/A</v>
      </c>
    </row>
    <row r="8025" spans="1:18" ht="15.75" customHeight="1" x14ac:dyDescent="0.2">
      <c r="A8025" t="s">
        <v>24207</v>
      </c>
      <c r="B8025" t="s">
        <v>24208</v>
      </c>
      <c r="C8025" t="s">
        <v>24209</v>
      </c>
      <c r="D8025" s="10">
        <v>46130</v>
      </c>
      <c r="E8025" t="s">
        <v>19916</v>
      </c>
      <c r="F8025">
        <v>11</v>
      </c>
      <c r="G8025" t="s">
        <v>273</v>
      </c>
      <c r="H8025" t="s">
        <v>670</v>
      </c>
      <c r="I8025" t="s">
        <v>79</v>
      </c>
      <c r="J8025">
        <v>1</v>
      </c>
      <c r="K8025">
        <v>14336</v>
      </c>
      <c r="L8025" t="str">
        <f>IFERROR(INDEX(play_attribution!$B$2:$B$328,MATCH(A8025,play_attribution!$A$2:$A$328,0)),"")</f>
        <v/>
      </c>
      <c r="M8025" t="str">
        <f>VLOOKUP(H8025,seller_roster!$A$2:$B$85,2,FALSE)</f>
        <v>True Kowalski</v>
      </c>
      <c r="N8025" t="str">
        <f>VLOOKUP(C8025,accounts!$A$2:$F$9615,2,FALSE)</f>
        <v>Healthcare Services</v>
      </c>
      <c r="O8025" t="str">
        <f>VLOOKUP(C8025,accounts!$A$2:$F$9615,3,FALSE)</f>
        <v>$5M-$10M</v>
      </c>
      <c r="P8025" t="str">
        <f>VLOOKUP(C8025,accounts!$A$2:$F$9615,5,FALSE)</f>
        <v>West</v>
      </c>
      <c r="Q8025" t="b">
        <f t="shared" si="126"/>
        <v>1</v>
      </c>
      <c r="R8025" t="e">
        <f>INDEX(removed_duplicate_rows!$A$5:$A$39,MATCH(wins!A8025,removed_duplicate_rows!$A$5:$A$39,0))</f>
        <v>#N/A</v>
      </c>
    </row>
    <row r="8026" spans="1:18" ht="15.75" customHeight="1" x14ac:dyDescent="0.2">
      <c r="A8026" t="s">
        <v>24210</v>
      </c>
      <c r="B8026" t="s">
        <v>24211</v>
      </c>
      <c r="C8026" t="s">
        <v>24212</v>
      </c>
      <c r="D8026" s="10">
        <v>46130</v>
      </c>
      <c r="E8026" t="s">
        <v>19916</v>
      </c>
      <c r="F8026">
        <v>11</v>
      </c>
      <c r="G8026" t="s">
        <v>273</v>
      </c>
      <c r="H8026" t="s">
        <v>278</v>
      </c>
      <c r="I8026" t="s">
        <v>79</v>
      </c>
      <c r="J8026">
        <v>1</v>
      </c>
      <c r="K8026">
        <v>6578</v>
      </c>
      <c r="L8026" t="str">
        <f>IFERROR(INDEX(play_attribution!$B$2:$B$328,MATCH(A8026,play_attribution!$A$2:$A$328,0)),"")</f>
        <v/>
      </c>
      <c r="M8026" t="str">
        <f>VLOOKUP(H8026,seller_roster!$A$2:$B$85,2,FALSE)</f>
        <v>Kira Bianchi</v>
      </c>
      <c r="N8026" t="str">
        <f>VLOOKUP(C8026,accounts!$A$2:$F$9615,2,FALSE)</f>
        <v>Construction</v>
      </c>
      <c r="O8026" t="str">
        <f>VLOOKUP(C8026,accounts!$A$2:$F$9615,3,FALSE)</f>
        <v>$5M-$10M</v>
      </c>
      <c r="P8026" t="str">
        <f>VLOOKUP(C8026,accounts!$A$2:$F$9615,5,FALSE)</f>
        <v>West</v>
      </c>
      <c r="Q8026" t="b">
        <f t="shared" si="126"/>
        <v>1</v>
      </c>
      <c r="R8026" t="e">
        <f>INDEX(removed_duplicate_rows!$A$5:$A$39,MATCH(wins!A8026,removed_duplicate_rows!$A$5:$A$39,0))</f>
        <v>#N/A</v>
      </c>
    </row>
    <row r="8027" spans="1:18" ht="15.75" customHeight="1" x14ac:dyDescent="0.2">
      <c r="A8027" t="s">
        <v>24213</v>
      </c>
      <c r="B8027" t="s">
        <v>24214</v>
      </c>
      <c r="C8027" t="s">
        <v>24215</v>
      </c>
      <c r="D8027" s="10">
        <v>46130</v>
      </c>
      <c r="E8027" t="s">
        <v>19916</v>
      </c>
      <c r="F8027">
        <v>11</v>
      </c>
      <c r="G8027" t="s">
        <v>273</v>
      </c>
      <c r="H8027" t="s">
        <v>1098</v>
      </c>
      <c r="I8027" t="s">
        <v>79</v>
      </c>
      <c r="J8027">
        <v>1</v>
      </c>
      <c r="K8027">
        <v>7351</v>
      </c>
      <c r="L8027" t="str">
        <f>IFERROR(INDEX(play_attribution!$B$2:$B$328,MATCH(A8027,play_attribution!$A$2:$A$328,0)),"")</f>
        <v/>
      </c>
      <c r="M8027" t="str">
        <f>VLOOKUP(H8027,seller_roster!$A$2:$B$85,2,FALSE)</f>
        <v>Yael Okafor</v>
      </c>
      <c r="N8027" t="str">
        <f>VLOOKUP(C8027,accounts!$A$2:$F$9615,2,FALSE)</f>
        <v>Manufacturing</v>
      </c>
      <c r="O8027" t="str">
        <f>VLOOKUP(C8027,accounts!$A$2:$F$9615,3,FALSE)</f>
        <v>$2.5M-$5M</v>
      </c>
      <c r="P8027" t="str">
        <f>VLOOKUP(C8027,accounts!$A$2:$F$9615,5,FALSE)</f>
        <v>Central</v>
      </c>
      <c r="Q8027" t="b">
        <f t="shared" si="126"/>
        <v>1</v>
      </c>
      <c r="R8027" t="e">
        <f>INDEX(removed_duplicate_rows!$A$5:$A$39,MATCH(wins!A8027,removed_duplicate_rows!$A$5:$A$39,0))</f>
        <v>#N/A</v>
      </c>
    </row>
    <row r="8028" spans="1:18" ht="15.75" customHeight="1" x14ac:dyDescent="0.2">
      <c r="A8028" t="s">
        <v>24216</v>
      </c>
      <c r="B8028" t="s">
        <v>24217</v>
      </c>
      <c r="C8028" t="s">
        <v>24218</v>
      </c>
      <c r="D8028" s="10">
        <v>46130</v>
      </c>
      <c r="E8028" t="s">
        <v>19916</v>
      </c>
      <c r="F8028">
        <v>11</v>
      </c>
      <c r="G8028" t="s">
        <v>273</v>
      </c>
      <c r="H8028" t="s">
        <v>680</v>
      </c>
      <c r="I8028" t="s">
        <v>79</v>
      </c>
      <c r="J8028">
        <v>1</v>
      </c>
      <c r="K8028">
        <v>7425</v>
      </c>
      <c r="L8028" t="str">
        <f>IFERROR(INDEX(play_attribution!$B$2:$B$328,MATCH(A8028,play_attribution!$A$2:$A$328,0)),"")</f>
        <v/>
      </c>
      <c r="M8028" t="str">
        <f>VLOOKUP(H8028,seller_roster!$A$2:$B$85,2,FALSE)</f>
        <v>Tatum Ruiz</v>
      </c>
      <c r="N8028" t="str">
        <f>VLOOKUP(C8028,accounts!$A$2:$F$9615,2,FALSE)</f>
        <v>Retail Multi-Location</v>
      </c>
      <c r="O8028" t="str">
        <f>VLOOKUP(C8028,accounts!$A$2:$F$9615,3,FALSE)</f>
        <v>$5M-$10M</v>
      </c>
      <c r="P8028" t="str">
        <f>VLOOKUP(C8028,accounts!$A$2:$F$9615,5,FALSE)</f>
        <v>East</v>
      </c>
      <c r="Q8028" t="b">
        <f t="shared" si="126"/>
        <v>1</v>
      </c>
      <c r="R8028" t="e">
        <f>INDEX(removed_duplicate_rows!$A$5:$A$39,MATCH(wins!A8028,removed_duplicate_rows!$A$5:$A$39,0))</f>
        <v>#N/A</v>
      </c>
    </row>
    <row r="8029" spans="1:18" ht="15.75" customHeight="1" x14ac:dyDescent="0.2">
      <c r="A8029" t="s">
        <v>24219</v>
      </c>
      <c r="B8029" t="s">
        <v>24220</v>
      </c>
      <c r="C8029" t="s">
        <v>24221</v>
      </c>
      <c r="D8029" s="10">
        <v>46130</v>
      </c>
      <c r="E8029" t="s">
        <v>19916</v>
      </c>
      <c r="F8029">
        <v>11</v>
      </c>
      <c r="G8029" t="s">
        <v>273</v>
      </c>
      <c r="H8029" t="s">
        <v>297</v>
      </c>
      <c r="I8029" t="s">
        <v>79</v>
      </c>
      <c r="J8029">
        <v>1</v>
      </c>
      <c r="K8029">
        <v>7914</v>
      </c>
      <c r="L8029" t="str">
        <f>IFERROR(INDEX(play_attribution!$B$2:$B$328,MATCH(A8029,play_attribution!$A$2:$A$328,0)),"")</f>
        <v/>
      </c>
      <c r="M8029" t="str">
        <f>VLOOKUP(H8029,seller_roster!$A$2:$B$85,2,FALSE)</f>
        <v>Ray Moreau</v>
      </c>
      <c r="N8029" t="str">
        <f>VLOOKUP(C8029,accounts!$A$2:$F$9615,2,FALSE)</f>
        <v>Healthcare Services</v>
      </c>
      <c r="O8029" t="str">
        <f>VLOOKUP(C8029,accounts!$A$2:$F$9615,3,FALSE)</f>
        <v>$1M-$2.5M</v>
      </c>
      <c r="P8029" t="str">
        <f>VLOOKUP(C8029,accounts!$A$2:$F$9615,5,FALSE)</f>
        <v>West</v>
      </c>
      <c r="Q8029" t="b">
        <f t="shared" si="126"/>
        <v>1</v>
      </c>
      <c r="R8029" t="e">
        <f>INDEX(removed_duplicate_rows!$A$5:$A$39,MATCH(wins!A8029,removed_duplicate_rows!$A$5:$A$39,0))</f>
        <v>#N/A</v>
      </c>
    </row>
    <row r="8030" spans="1:18" ht="15.75" customHeight="1" x14ac:dyDescent="0.2">
      <c r="A8030" t="s">
        <v>24222</v>
      </c>
      <c r="B8030" t="s">
        <v>24223</v>
      </c>
      <c r="C8030" t="s">
        <v>24224</v>
      </c>
      <c r="D8030" s="10">
        <v>46130</v>
      </c>
      <c r="E8030" t="s">
        <v>19916</v>
      </c>
      <c r="F8030">
        <v>11</v>
      </c>
      <c r="G8030" t="s">
        <v>273</v>
      </c>
      <c r="H8030" t="s">
        <v>278</v>
      </c>
      <c r="I8030" t="s">
        <v>55</v>
      </c>
      <c r="J8030">
        <v>1</v>
      </c>
      <c r="K8030">
        <v>9844</v>
      </c>
      <c r="L8030" t="str">
        <f>IFERROR(INDEX(play_attribution!$B$2:$B$328,MATCH(A8030,play_attribution!$A$2:$A$328,0)),"")</f>
        <v/>
      </c>
      <c r="M8030" t="str">
        <f>VLOOKUP(H8030,seller_roster!$A$2:$B$85,2,FALSE)</f>
        <v>Kira Bianchi</v>
      </c>
      <c r="N8030" t="str">
        <f>VLOOKUP(C8030,accounts!$A$2:$F$9615,2,FALSE)</f>
        <v>Manufacturing</v>
      </c>
      <c r="O8030" t="str">
        <f>VLOOKUP(C8030,accounts!$A$2:$F$9615,3,FALSE)</f>
        <v>$2.5M-$5M</v>
      </c>
      <c r="P8030" t="str">
        <f>VLOOKUP(C8030,accounts!$A$2:$F$9615,5,FALSE)</f>
        <v>West</v>
      </c>
      <c r="Q8030" t="b">
        <f t="shared" si="126"/>
        <v>1</v>
      </c>
      <c r="R8030" t="e">
        <f>INDEX(removed_duplicate_rows!$A$5:$A$39,MATCH(wins!A8030,removed_duplicate_rows!$A$5:$A$39,0))</f>
        <v>#N/A</v>
      </c>
    </row>
    <row r="8031" spans="1:18" ht="15.75" customHeight="1" x14ac:dyDescent="0.2">
      <c r="A8031" t="s">
        <v>24225</v>
      </c>
      <c r="B8031" t="s">
        <v>24226</v>
      </c>
      <c r="C8031" t="s">
        <v>24227</v>
      </c>
      <c r="D8031" s="10">
        <v>46130</v>
      </c>
      <c r="E8031" t="s">
        <v>19916</v>
      </c>
      <c r="F8031">
        <v>11</v>
      </c>
      <c r="G8031" t="s">
        <v>273</v>
      </c>
      <c r="H8031" t="s">
        <v>312</v>
      </c>
      <c r="I8031" t="s">
        <v>55</v>
      </c>
      <c r="J8031">
        <v>1</v>
      </c>
      <c r="K8031">
        <v>7371</v>
      </c>
      <c r="L8031" t="str">
        <f>IFERROR(INDEX(play_attribution!$B$2:$B$328,MATCH(A8031,play_attribution!$A$2:$A$328,0)),"")</f>
        <v/>
      </c>
      <c r="M8031" t="str">
        <f>VLOOKUP(H8031,seller_roster!$A$2:$B$85,2,FALSE)</f>
        <v>Tatum Osei</v>
      </c>
      <c r="N8031" t="str">
        <f>VLOOKUP(C8031,accounts!$A$2:$F$9615,2,FALSE)</f>
        <v>Field Services</v>
      </c>
      <c r="O8031" t="str">
        <f>VLOOKUP(C8031,accounts!$A$2:$F$9615,3,FALSE)</f>
        <v>$2.5M-$5M</v>
      </c>
      <c r="P8031" t="str">
        <f>VLOOKUP(C8031,accounts!$A$2:$F$9615,5,FALSE)</f>
        <v>East</v>
      </c>
      <c r="Q8031" t="b">
        <f t="shared" si="126"/>
        <v>1</v>
      </c>
      <c r="R8031" t="e">
        <f>INDEX(removed_duplicate_rows!$A$5:$A$39,MATCH(wins!A8031,removed_duplicate_rows!$A$5:$A$39,0))</f>
        <v>#N/A</v>
      </c>
    </row>
    <row r="8032" spans="1:18" ht="15.75" customHeight="1" x14ac:dyDescent="0.2">
      <c r="A8032" t="s">
        <v>24228</v>
      </c>
      <c r="B8032" t="s">
        <v>24229</v>
      </c>
      <c r="C8032" t="s">
        <v>24230</v>
      </c>
      <c r="D8032" s="10">
        <v>46130</v>
      </c>
      <c r="E8032" t="s">
        <v>19916</v>
      </c>
      <c r="F8032">
        <v>11</v>
      </c>
      <c r="G8032" t="s">
        <v>273</v>
      </c>
      <c r="H8032" t="s">
        <v>278</v>
      </c>
      <c r="I8032" t="s">
        <v>79</v>
      </c>
      <c r="J8032">
        <v>1</v>
      </c>
      <c r="K8032">
        <v>9621</v>
      </c>
      <c r="L8032" t="str">
        <f>IFERROR(INDEX(play_attribution!$B$2:$B$328,MATCH(A8032,play_attribution!$A$2:$A$328,0)),"")</f>
        <v/>
      </c>
      <c r="M8032" t="str">
        <f>VLOOKUP(H8032,seller_roster!$A$2:$B$85,2,FALSE)</f>
        <v>Kira Bianchi</v>
      </c>
      <c r="N8032" t="str">
        <f>VLOOKUP(C8032,accounts!$A$2:$F$9615,2,FALSE)</f>
        <v>Manufacturing</v>
      </c>
      <c r="O8032" t="str">
        <f>VLOOKUP(C8032,accounts!$A$2:$F$9615,3,FALSE)</f>
        <v>$1M-$2.5M</v>
      </c>
      <c r="P8032" t="str">
        <f>VLOOKUP(C8032,accounts!$A$2:$F$9615,5,FALSE)</f>
        <v>East</v>
      </c>
      <c r="Q8032" t="b">
        <f t="shared" ref="Q8032:Q8095" si="127">L8032=""</f>
        <v>1</v>
      </c>
      <c r="R8032" t="e">
        <f>INDEX(removed_duplicate_rows!$A$5:$A$39,MATCH(wins!A8032,removed_duplicate_rows!$A$5:$A$39,0))</f>
        <v>#N/A</v>
      </c>
    </row>
    <row r="8033" spans="1:18" ht="15.75" customHeight="1" x14ac:dyDescent="0.2">
      <c r="A8033" t="s">
        <v>24231</v>
      </c>
      <c r="B8033" t="s">
        <v>24232</v>
      </c>
      <c r="C8033" t="s">
        <v>24233</v>
      </c>
      <c r="D8033" s="10">
        <v>46130</v>
      </c>
      <c r="E8033" t="s">
        <v>19916</v>
      </c>
      <c r="F8033">
        <v>11</v>
      </c>
      <c r="G8033" t="s">
        <v>273</v>
      </c>
      <c r="H8033" t="s">
        <v>727</v>
      </c>
      <c r="I8033" t="s">
        <v>55</v>
      </c>
      <c r="J8033">
        <v>1</v>
      </c>
      <c r="K8033">
        <v>9941</v>
      </c>
      <c r="L8033" t="str">
        <f>IFERROR(INDEX(play_attribution!$B$2:$B$328,MATCH(A8033,play_attribution!$A$2:$A$328,0)),"")</f>
        <v/>
      </c>
      <c r="M8033" t="str">
        <f>VLOOKUP(H8033,seller_roster!$A$2:$B$85,2,FALSE)</f>
        <v>Finley Okafor</v>
      </c>
      <c r="N8033" t="str">
        <f>VLOOKUP(C8033,accounts!$A$2:$F$9615,2,FALSE)</f>
        <v>Manufacturing</v>
      </c>
      <c r="O8033" t="str">
        <f>VLOOKUP(C8033,accounts!$A$2:$F$9615,3,FALSE)</f>
        <v>$1M-$2.5M</v>
      </c>
      <c r="P8033" t="str">
        <f>VLOOKUP(C8033,accounts!$A$2:$F$9615,5,FALSE)</f>
        <v>Central</v>
      </c>
      <c r="Q8033" t="b">
        <f t="shared" si="127"/>
        <v>1</v>
      </c>
      <c r="R8033" t="e">
        <f>INDEX(removed_duplicate_rows!$A$5:$A$39,MATCH(wins!A8033,removed_duplicate_rows!$A$5:$A$39,0))</f>
        <v>#N/A</v>
      </c>
    </row>
    <row r="8034" spans="1:18" ht="15.75" customHeight="1" x14ac:dyDescent="0.2">
      <c r="A8034" t="s">
        <v>24234</v>
      </c>
      <c r="B8034" t="s">
        <v>24235</v>
      </c>
      <c r="C8034" t="s">
        <v>24236</v>
      </c>
      <c r="D8034" s="10">
        <v>46130</v>
      </c>
      <c r="E8034" t="s">
        <v>19916</v>
      </c>
      <c r="F8034">
        <v>11</v>
      </c>
      <c r="G8034" t="s">
        <v>273</v>
      </c>
      <c r="H8034" t="s">
        <v>727</v>
      </c>
      <c r="I8034" t="s">
        <v>55</v>
      </c>
      <c r="J8034">
        <v>1</v>
      </c>
      <c r="K8034">
        <v>9413</v>
      </c>
      <c r="L8034" t="str">
        <f>IFERROR(INDEX(play_attribution!$B$2:$B$328,MATCH(A8034,play_attribution!$A$2:$A$328,0)),"")</f>
        <v/>
      </c>
      <c r="M8034" t="str">
        <f>VLOOKUP(H8034,seller_roster!$A$2:$B$85,2,FALSE)</f>
        <v>Finley Okafor</v>
      </c>
      <c r="N8034" t="str">
        <f>VLOOKUP(C8034,accounts!$A$2:$F$9615,2,FALSE)</f>
        <v>Logistics</v>
      </c>
      <c r="O8034" t="str">
        <f>VLOOKUP(C8034,accounts!$A$2:$F$9615,3,FALSE)</f>
        <v>$5M-$10M</v>
      </c>
      <c r="P8034" t="str">
        <f>VLOOKUP(C8034,accounts!$A$2:$F$9615,5,FALSE)</f>
        <v>East</v>
      </c>
      <c r="Q8034" t="b">
        <f t="shared" si="127"/>
        <v>1</v>
      </c>
      <c r="R8034" t="e">
        <f>INDEX(removed_duplicate_rows!$A$5:$A$39,MATCH(wins!A8034,removed_duplicate_rows!$A$5:$A$39,0))</f>
        <v>#N/A</v>
      </c>
    </row>
    <row r="8035" spans="1:18" ht="15.75" customHeight="1" x14ac:dyDescent="0.2">
      <c r="A8035" t="s">
        <v>24237</v>
      </c>
      <c r="B8035" t="s">
        <v>24238</v>
      </c>
      <c r="C8035" t="s">
        <v>24239</v>
      </c>
      <c r="D8035" s="10">
        <v>46130</v>
      </c>
      <c r="E8035" t="s">
        <v>19916</v>
      </c>
      <c r="F8035">
        <v>11</v>
      </c>
      <c r="G8035" t="s">
        <v>273</v>
      </c>
      <c r="H8035" t="s">
        <v>717</v>
      </c>
      <c r="I8035" t="s">
        <v>79</v>
      </c>
      <c r="J8035">
        <v>1</v>
      </c>
      <c r="K8035">
        <v>8280</v>
      </c>
      <c r="L8035" t="str">
        <f>IFERROR(INDEX(play_attribution!$B$2:$B$328,MATCH(A8035,play_attribution!$A$2:$A$328,0)),"")</f>
        <v/>
      </c>
      <c r="M8035" t="str">
        <f>VLOOKUP(H8035,seller_roster!$A$2:$B$85,2,FALSE)</f>
        <v>Corey Novak</v>
      </c>
      <c r="N8035" t="str">
        <f>VLOOKUP(C8035,accounts!$A$2:$F$9615,2,FALSE)</f>
        <v>Retail Multi-Location</v>
      </c>
      <c r="O8035" t="str">
        <f>VLOOKUP(C8035,accounts!$A$2:$F$9615,3,FALSE)</f>
        <v>$2.5M-$5M</v>
      </c>
      <c r="P8035" t="str">
        <f>VLOOKUP(C8035,accounts!$A$2:$F$9615,5,FALSE)</f>
        <v>East</v>
      </c>
      <c r="Q8035" t="b">
        <f t="shared" si="127"/>
        <v>1</v>
      </c>
      <c r="R8035" t="e">
        <f>INDEX(removed_duplicate_rows!$A$5:$A$39,MATCH(wins!A8035,removed_duplicate_rows!$A$5:$A$39,0))</f>
        <v>#N/A</v>
      </c>
    </row>
    <row r="8036" spans="1:18" ht="15.75" customHeight="1" x14ac:dyDescent="0.2">
      <c r="A8036" t="s">
        <v>24240</v>
      </c>
      <c r="B8036" t="s">
        <v>24241</v>
      </c>
      <c r="C8036" t="s">
        <v>24242</v>
      </c>
      <c r="D8036" s="10">
        <v>46130</v>
      </c>
      <c r="E8036" t="s">
        <v>19916</v>
      </c>
      <c r="F8036">
        <v>11</v>
      </c>
      <c r="G8036" t="s">
        <v>273</v>
      </c>
      <c r="H8036" t="s">
        <v>357</v>
      </c>
      <c r="I8036" t="s">
        <v>79</v>
      </c>
      <c r="J8036">
        <v>1</v>
      </c>
      <c r="K8036">
        <v>13918</v>
      </c>
      <c r="L8036" t="str">
        <f>IFERROR(INDEX(play_attribution!$B$2:$B$328,MATCH(A8036,play_attribution!$A$2:$A$328,0)),"")</f>
        <v/>
      </c>
      <c r="M8036" t="str">
        <f>VLOOKUP(H8036,seller_roster!$A$2:$B$85,2,FALSE)</f>
        <v>Hollis Abadi</v>
      </c>
      <c r="N8036" t="str">
        <f>VLOOKUP(C8036,accounts!$A$2:$F$9615,2,FALSE)</f>
        <v>Hospitality Group</v>
      </c>
      <c r="O8036" t="str">
        <f>VLOOKUP(C8036,accounts!$A$2:$F$9615,3,FALSE)</f>
        <v>$2.5M-$5M</v>
      </c>
      <c r="P8036" t="str">
        <f>VLOOKUP(C8036,accounts!$A$2:$F$9615,5,FALSE)</f>
        <v>West</v>
      </c>
      <c r="Q8036" t="b">
        <f t="shared" si="127"/>
        <v>1</v>
      </c>
      <c r="R8036" t="e">
        <f>INDEX(removed_duplicate_rows!$A$5:$A$39,MATCH(wins!A8036,removed_duplicate_rows!$A$5:$A$39,0))</f>
        <v>#N/A</v>
      </c>
    </row>
    <row r="8037" spans="1:18" ht="15.75" customHeight="1" x14ac:dyDescent="0.2">
      <c r="A8037" t="s">
        <v>24243</v>
      </c>
      <c r="B8037" t="s">
        <v>24244</v>
      </c>
      <c r="C8037" t="s">
        <v>24245</v>
      </c>
      <c r="D8037" s="10">
        <v>46130</v>
      </c>
      <c r="E8037" t="s">
        <v>19916</v>
      </c>
      <c r="F8037">
        <v>11</v>
      </c>
      <c r="G8037" t="s">
        <v>273</v>
      </c>
      <c r="H8037" t="s">
        <v>274</v>
      </c>
      <c r="I8037" t="s">
        <v>79</v>
      </c>
      <c r="J8037">
        <v>1</v>
      </c>
      <c r="K8037">
        <v>8088</v>
      </c>
      <c r="L8037" t="str">
        <f>IFERROR(INDEX(play_attribution!$B$2:$B$328,MATCH(A8037,play_attribution!$A$2:$A$328,0)),"")</f>
        <v/>
      </c>
      <c r="M8037" t="str">
        <f>VLOOKUP(H8037,seller_roster!$A$2:$B$85,2,FALSE)</f>
        <v>Shiloh Petrov</v>
      </c>
      <c r="N8037" t="str">
        <f>VLOOKUP(C8037,accounts!$A$2:$F$9615,2,FALSE)</f>
        <v>Healthcare Services</v>
      </c>
      <c r="O8037" t="str">
        <f>VLOOKUP(C8037,accounts!$A$2:$F$9615,3,FALSE)</f>
        <v>&gt;$10M</v>
      </c>
      <c r="P8037" t="str">
        <f>VLOOKUP(C8037,accounts!$A$2:$F$9615,5,FALSE)</f>
        <v>West</v>
      </c>
      <c r="Q8037" t="b">
        <f t="shared" si="127"/>
        <v>1</v>
      </c>
      <c r="R8037" t="e">
        <f>INDEX(removed_duplicate_rows!$A$5:$A$39,MATCH(wins!A8037,removed_duplicate_rows!$A$5:$A$39,0))</f>
        <v>#N/A</v>
      </c>
    </row>
    <row r="8038" spans="1:18" ht="15.75" customHeight="1" x14ac:dyDescent="0.2">
      <c r="A8038" t="s">
        <v>24246</v>
      </c>
      <c r="B8038" t="s">
        <v>24247</v>
      </c>
      <c r="C8038" t="s">
        <v>24248</v>
      </c>
      <c r="D8038" s="10">
        <v>46130</v>
      </c>
      <c r="E8038" t="s">
        <v>19916</v>
      </c>
      <c r="F8038">
        <v>11</v>
      </c>
      <c r="G8038" t="s">
        <v>273</v>
      </c>
      <c r="H8038" t="s">
        <v>312</v>
      </c>
      <c r="I8038" t="s">
        <v>55</v>
      </c>
      <c r="J8038">
        <v>1</v>
      </c>
      <c r="K8038">
        <v>16871</v>
      </c>
      <c r="L8038" t="str">
        <f>IFERROR(INDEX(play_attribution!$B$2:$B$328,MATCH(A8038,play_attribution!$A$2:$A$328,0)),"")</f>
        <v/>
      </c>
      <c r="M8038" t="str">
        <f>VLOOKUP(H8038,seller_roster!$A$2:$B$85,2,FALSE)</f>
        <v>Tatum Osei</v>
      </c>
      <c r="N8038" t="str">
        <f>VLOOKUP(C8038,accounts!$A$2:$F$9615,2,FALSE)</f>
        <v>Retail Multi-Location</v>
      </c>
      <c r="O8038" t="str">
        <f>VLOOKUP(C8038,accounts!$A$2:$F$9615,3,FALSE)</f>
        <v>$1M-$2.5M</v>
      </c>
      <c r="P8038" t="str">
        <f>VLOOKUP(C8038,accounts!$A$2:$F$9615,5,FALSE)</f>
        <v>Central</v>
      </c>
      <c r="Q8038" t="b">
        <f t="shared" si="127"/>
        <v>1</v>
      </c>
      <c r="R8038" t="e">
        <f>INDEX(removed_duplicate_rows!$A$5:$A$39,MATCH(wins!A8038,removed_duplicate_rows!$A$5:$A$39,0))</f>
        <v>#N/A</v>
      </c>
    </row>
    <row r="8039" spans="1:18" ht="15.75" customHeight="1" x14ac:dyDescent="0.2">
      <c r="A8039" t="s">
        <v>24249</v>
      </c>
      <c r="B8039" t="s">
        <v>24250</v>
      </c>
      <c r="C8039" t="s">
        <v>24251</v>
      </c>
      <c r="D8039" s="10">
        <v>46130</v>
      </c>
      <c r="E8039" t="s">
        <v>19916</v>
      </c>
      <c r="F8039">
        <v>11</v>
      </c>
      <c r="G8039" t="s">
        <v>273</v>
      </c>
      <c r="H8039" t="s">
        <v>289</v>
      </c>
      <c r="I8039" t="s">
        <v>55</v>
      </c>
      <c r="J8039">
        <v>1</v>
      </c>
      <c r="K8039">
        <v>8705</v>
      </c>
      <c r="L8039" t="str">
        <f>IFERROR(INDEX(play_attribution!$B$2:$B$328,MATCH(A8039,play_attribution!$A$2:$A$328,0)),"")</f>
        <v/>
      </c>
      <c r="M8039" t="str">
        <f>VLOOKUP(H8039,seller_roster!$A$2:$B$85,2,FALSE)</f>
        <v>Skyler Okafor</v>
      </c>
      <c r="N8039" t="str">
        <f>VLOOKUP(C8039,accounts!$A$2:$F$9615,2,FALSE)</f>
        <v>Hospitality Group</v>
      </c>
      <c r="O8039" t="str">
        <f>VLOOKUP(C8039,accounts!$A$2:$F$9615,3,FALSE)</f>
        <v>$5M-$10M</v>
      </c>
      <c r="P8039" t="str">
        <f>VLOOKUP(C8039,accounts!$A$2:$F$9615,5,FALSE)</f>
        <v>West</v>
      </c>
      <c r="Q8039" t="b">
        <f t="shared" si="127"/>
        <v>1</v>
      </c>
      <c r="R8039" t="e">
        <f>INDEX(removed_duplicate_rows!$A$5:$A$39,MATCH(wins!A8039,removed_duplicate_rows!$A$5:$A$39,0))</f>
        <v>#N/A</v>
      </c>
    </row>
    <row r="8040" spans="1:18" ht="15.75" customHeight="1" x14ac:dyDescent="0.2">
      <c r="A8040" t="s">
        <v>24252</v>
      </c>
      <c r="B8040" t="s">
        <v>24253</v>
      </c>
      <c r="C8040" t="s">
        <v>24254</v>
      </c>
      <c r="D8040" s="10">
        <v>46130</v>
      </c>
      <c r="E8040" t="s">
        <v>19916</v>
      </c>
      <c r="F8040">
        <v>11</v>
      </c>
      <c r="G8040" t="s">
        <v>273</v>
      </c>
      <c r="H8040" t="s">
        <v>337</v>
      </c>
      <c r="I8040" t="s">
        <v>79</v>
      </c>
      <c r="J8040">
        <v>1</v>
      </c>
      <c r="K8040">
        <v>8310</v>
      </c>
      <c r="L8040" t="str">
        <f>IFERROR(INDEX(play_attribution!$B$2:$B$328,MATCH(A8040,play_attribution!$A$2:$A$328,0)),"")</f>
        <v/>
      </c>
      <c r="M8040" t="str">
        <f>VLOOKUP(H8040,seller_roster!$A$2:$B$85,2,FALSE)</f>
        <v>Flor Bianchi</v>
      </c>
      <c r="N8040" t="str">
        <f>VLOOKUP(C8040,accounts!$A$2:$F$9615,2,FALSE)</f>
        <v>Construction</v>
      </c>
      <c r="O8040" t="str">
        <f>VLOOKUP(C8040,accounts!$A$2:$F$9615,3,FALSE)</f>
        <v>$5M-$10M</v>
      </c>
      <c r="P8040" t="str">
        <f>VLOOKUP(C8040,accounts!$A$2:$F$9615,5,FALSE)</f>
        <v>East</v>
      </c>
      <c r="Q8040" t="b">
        <f t="shared" si="127"/>
        <v>1</v>
      </c>
      <c r="R8040" t="e">
        <f>INDEX(removed_duplicate_rows!$A$5:$A$39,MATCH(wins!A8040,removed_duplicate_rows!$A$5:$A$39,0))</f>
        <v>#N/A</v>
      </c>
    </row>
    <row r="8041" spans="1:18" ht="15.75" customHeight="1" x14ac:dyDescent="0.2">
      <c r="A8041" t="s">
        <v>24255</v>
      </c>
      <c r="B8041" t="s">
        <v>24256</v>
      </c>
      <c r="C8041" t="s">
        <v>24257</v>
      </c>
      <c r="D8041" s="10">
        <v>46130</v>
      </c>
      <c r="E8041" t="s">
        <v>19916</v>
      </c>
      <c r="F8041">
        <v>11</v>
      </c>
      <c r="G8041" t="s">
        <v>273</v>
      </c>
      <c r="H8041" t="s">
        <v>312</v>
      </c>
      <c r="I8041" t="s">
        <v>79</v>
      </c>
      <c r="J8041">
        <v>1</v>
      </c>
      <c r="K8041">
        <v>11986</v>
      </c>
      <c r="L8041" t="str">
        <f>IFERROR(INDEX(play_attribution!$B$2:$B$328,MATCH(A8041,play_attribution!$A$2:$A$328,0)),"")</f>
        <v/>
      </c>
      <c r="M8041" t="str">
        <f>VLOOKUP(H8041,seller_roster!$A$2:$B$85,2,FALSE)</f>
        <v>Tatum Osei</v>
      </c>
      <c r="N8041" t="str">
        <f>VLOOKUP(C8041,accounts!$A$2:$F$9615,2,FALSE)</f>
        <v>Professional Services</v>
      </c>
      <c r="O8041" t="str">
        <f>VLOOKUP(C8041,accounts!$A$2:$F$9615,3,FALSE)</f>
        <v>$5M-$10M</v>
      </c>
      <c r="P8041" t="str">
        <f>VLOOKUP(C8041,accounts!$A$2:$F$9615,5,FALSE)</f>
        <v>Central</v>
      </c>
      <c r="Q8041" t="b">
        <f t="shared" si="127"/>
        <v>1</v>
      </c>
      <c r="R8041" t="e">
        <f>INDEX(removed_duplicate_rows!$A$5:$A$39,MATCH(wins!A8041,removed_duplicate_rows!$A$5:$A$39,0))</f>
        <v>#N/A</v>
      </c>
    </row>
    <row r="8042" spans="1:18" ht="15.75" customHeight="1" x14ac:dyDescent="0.2">
      <c r="A8042" t="s">
        <v>24258</v>
      </c>
      <c r="B8042" t="s">
        <v>24259</v>
      </c>
      <c r="C8042" t="s">
        <v>24260</v>
      </c>
      <c r="D8042" s="10">
        <v>46130</v>
      </c>
      <c r="E8042" t="s">
        <v>19916</v>
      </c>
      <c r="F8042">
        <v>11</v>
      </c>
      <c r="G8042" t="s">
        <v>273</v>
      </c>
      <c r="H8042" t="s">
        <v>717</v>
      </c>
      <c r="I8042" t="s">
        <v>55</v>
      </c>
      <c r="J8042">
        <v>1</v>
      </c>
      <c r="K8042">
        <v>10249</v>
      </c>
      <c r="L8042" t="str">
        <f>IFERROR(INDEX(play_attribution!$B$2:$B$328,MATCH(A8042,play_attribution!$A$2:$A$328,0)),"")</f>
        <v/>
      </c>
      <c r="M8042" t="str">
        <f>VLOOKUP(H8042,seller_roster!$A$2:$B$85,2,FALSE)</f>
        <v>Corey Novak</v>
      </c>
      <c r="N8042" t="str">
        <f>VLOOKUP(C8042,accounts!$A$2:$F$9615,2,FALSE)</f>
        <v>Professional Services</v>
      </c>
      <c r="O8042" t="str">
        <f>VLOOKUP(C8042,accounts!$A$2:$F$9615,3,FALSE)</f>
        <v>&gt;$10M</v>
      </c>
      <c r="P8042" t="str">
        <f>VLOOKUP(C8042,accounts!$A$2:$F$9615,5,FALSE)</f>
        <v>West</v>
      </c>
      <c r="Q8042" t="b">
        <f t="shared" si="127"/>
        <v>1</v>
      </c>
      <c r="R8042" t="e">
        <f>INDEX(removed_duplicate_rows!$A$5:$A$39,MATCH(wins!A8042,removed_duplicate_rows!$A$5:$A$39,0))</f>
        <v>#N/A</v>
      </c>
    </row>
    <row r="8043" spans="1:18" ht="15.75" customHeight="1" x14ac:dyDescent="0.2">
      <c r="A8043" t="s">
        <v>24261</v>
      </c>
      <c r="B8043" t="s">
        <v>24262</v>
      </c>
      <c r="C8043" t="s">
        <v>24263</v>
      </c>
      <c r="D8043" s="10">
        <v>46130</v>
      </c>
      <c r="E8043" t="s">
        <v>19916</v>
      </c>
      <c r="F8043">
        <v>11</v>
      </c>
      <c r="G8043" t="s">
        <v>273</v>
      </c>
      <c r="H8043" t="s">
        <v>1098</v>
      </c>
      <c r="I8043" t="s">
        <v>79</v>
      </c>
      <c r="J8043">
        <v>1</v>
      </c>
      <c r="K8043">
        <v>16828</v>
      </c>
      <c r="L8043" t="str">
        <f>IFERROR(INDEX(play_attribution!$B$2:$B$328,MATCH(A8043,play_attribution!$A$2:$A$328,0)),"")</f>
        <v/>
      </c>
      <c r="M8043" t="str">
        <f>VLOOKUP(H8043,seller_roster!$A$2:$B$85,2,FALSE)</f>
        <v>Yael Okafor</v>
      </c>
      <c r="N8043" t="str">
        <f>VLOOKUP(C8043,accounts!$A$2:$F$9615,2,FALSE)</f>
        <v>Nonprofit</v>
      </c>
      <c r="O8043" t="str">
        <f>VLOOKUP(C8043,accounts!$A$2:$F$9615,3,FALSE)</f>
        <v>$2.5M-$5M</v>
      </c>
      <c r="P8043" t="str">
        <f>VLOOKUP(C8043,accounts!$A$2:$F$9615,5,FALSE)</f>
        <v>West</v>
      </c>
      <c r="Q8043" t="b">
        <f t="shared" si="127"/>
        <v>1</v>
      </c>
      <c r="R8043" t="e">
        <f>INDEX(removed_duplicate_rows!$A$5:$A$39,MATCH(wins!A8043,removed_duplicate_rows!$A$5:$A$39,0))</f>
        <v>#N/A</v>
      </c>
    </row>
    <row r="8044" spans="1:18" ht="15.75" customHeight="1" x14ac:dyDescent="0.2">
      <c r="A8044" t="s">
        <v>24264</v>
      </c>
      <c r="B8044" t="s">
        <v>24265</v>
      </c>
      <c r="C8044" t="s">
        <v>24266</v>
      </c>
      <c r="D8044" s="10">
        <v>46130</v>
      </c>
      <c r="E8044" t="s">
        <v>19916</v>
      </c>
      <c r="F8044">
        <v>11</v>
      </c>
      <c r="G8044" t="s">
        <v>273</v>
      </c>
      <c r="H8044" t="s">
        <v>670</v>
      </c>
      <c r="I8044" t="s">
        <v>55</v>
      </c>
      <c r="J8044">
        <v>1</v>
      </c>
      <c r="K8044">
        <v>13814</v>
      </c>
      <c r="L8044" t="str">
        <f>IFERROR(INDEX(play_attribution!$B$2:$B$328,MATCH(A8044,play_attribution!$A$2:$A$328,0)),"")</f>
        <v/>
      </c>
      <c r="M8044" t="str">
        <f>VLOOKUP(H8044,seller_roster!$A$2:$B$85,2,FALSE)</f>
        <v>True Kowalski</v>
      </c>
      <c r="N8044" t="str">
        <f>VLOOKUP(C8044,accounts!$A$2:$F$9615,2,FALSE)</f>
        <v>Logistics</v>
      </c>
      <c r="O8044" t="str">
        <f>VLOOKUP(C8044,accounts!$A$2:$F$9615,3,FALSE)</f>
        <v>$5M-$10M</v>
      </c>
      <c r="P8044" t="str">
        <f>VLOOKUP(C8044,accounts!$A$2:$F$9615,5,FALSE)</f>
        <v>Central</v>
      </c>
      <c r="Q8044" t="b">
        <f t="shared" si="127"/>
        <v>1</v>
      </c>
      <c r="R8044" t="e">
        <f>INDEX(removed_duplicate_rows!$A$5:$A$39,MATCH(wins!A8044,removed_duplicate_rows!$A$5:$A$39,0))</f>
        <v>#N/A</v>
      </c>
    </row>
    <row r="8045" spans="1:18" ht="15.75" customHeight="1" x14ac:dyDescent="0.2">
      <c r="A8045" t="s">
        <v>24267</v>
      </c>
      <c r="B8045" t="s">
        <v>24268</v>
      </c>
      <c r="C8045" t="s">
        <v>24269</v>
      </c>
      <c r="D8045" s="10">
        <v>46130</v>
      </c>
      <c r="E8045" t="s">
        <v>19916</v>
      </c>
      <c r="F8045">
        <v>11</v>
      </c>
      <c r="G8045" t="s">
        <v>273</v>
      </c>
      <c r="H8045" t="s">
        <v>278</v>
      </c>
      <c r="I8045" t="s">
        <v>79</v>
      </c>
      <c r="J8045">
        <v>1</v>
      </c>
      <c r="K8045">
        <v>8590</v>
      </c>
      <c r="L8045" t="str">
        <f>IFERROR(INDEX(play_attribution!$B$2:$B$328,MATCH(A8045,play_attribution!$A$2:$A$328,0)),"")</f>
        <v/>
      </c>
      <c r="M8045" t="str">
        <f>VLOOKUP(H8045,seller_roster!$A$2:$B$85,2,FALSE)</f>
        <v>Kira Bianchi</v>
      </c>
      <c r="N8045" t="str">
        <f>VLOOKUP(C8045,accounts!$A$2:$F$9615,2,FALSE)</f>
        <v>Nonprofit</v>
      </c>
      <c r="O8045" t="str">
        <f>VLOOKUP(C8045,accounts!$A$2:$F$9615,3,FALSE)</f>
        <v>$5M-$10M</v>
      </c>
      <c r="P8045" t="str">
        <f>VLOOKUP(C8045,accounts!$A$2:$F$9615,5,FALSE)</f>
        <v>East</v>
      </c>
      <c r="Q8045" t="b">
        <f t="shared" si="127"/>
        <v>1</v>
      </c>
      <c r="R8045" t="e">
        <f>INDEX(removed_duplicate_rows!$A$5:$A$39,MATCH(wins!A8045,removed_duplicate_rows!$A$5:$A$39,0))</f>
        <v>#N/A</v>
      </c>
    </row>
    <row r="8046" spans="1:18" ht="15.75" customHeight="1" x14ac:dyDescent="0.2">
      <c r="A8046" t="s">
        <v>24270</v>
      </c>
      <c r="B8046" t="s">
        <v>24271</v>
      </c>
      <c r="C8046" t="s">
        <v>24272</v>
      </c>
      <c r="D8046" s="10">
        <v>46130</v>
      </c>
      <c r="E8046" t="s">
        <v>19916</v>
      </c>
      <c r="F8046">
        <v>11</v>
      </c>
      <c r="G8046" t="s">
        <v>273</v>
      </c>
      <c r="H8046" t="s">
        <v>1098</v>
      </c>
      <c r="I8046" t="s">
        <v>79</v>
      </c>
      <c r="J8046">
        <v>1</v>
      </c>
      <c r="K8046">
        <v>8786</v>
      </c>
      <c r="L8046" t="str">
        <f>IFERROR(INDEX(play_attribution!$B$2:$B$328,MATCH(A8046,play_attribution!$A$2:$A$328,0)),"")</f>
        <v/>
      </c>
      <c r="M8046" t="str">
        <f>VLOOKUP(H8046,seller_roster!$A$2:$B$85,2,FALSE)</f>
        <v>Yael Okafor</v>
      </c>
      <c r="N8046" t="str">
        <f>VLOOKUP(C8046,accounts!$A$2:$F$9615,2,FALSE)</f>
        <v>Retail Multi-Location</v>
      </c>
      <c r="O8046" t="str">
        <f>VLOOKUP(C8046,accounts!$A$2:$F$9615,3,FALSE)</f>
        <v>$2.5M-$5M</v>
      </c>
      <c r="P8046" t="str">
        <f>VLOOKUP(C8046,accounts!$A$2:$F$9615,5,FALSE)</f>
        <v>Central</v>
      </c>
      <c r="Q8046" t="b">
        <f t="shared" si="127"/>
        <v>1</v>
      </c>
      <c r="R8046" t="e">
        <f>INDEX(removed_duplicate_rows!$A$5:$A$39,MATCH(wins!A8046,removed_duplicate_rows!$A$5:$A$39,0))</f>
        <v>#N/A</v>
      </c>
    </row>
    <row r="8047" spans="1:18" ht="15.75" customHeight="1" x14ac:dyDescent="0.2">
      <c r="A8047" t="s">
        <v>24273</v>
      </c>
      <c r="B8047" t="s">
        <v>24274</v>
      </c>
      <c r="C8047" t="s">
        <v>24275</v>
      </c>
      <c r="D8047" s="10">
        <v>46130</v>
      </c>
      <c r="E8047" t="s">
        <v>19916</v>
      </c>
      <c r="F8047">
        <v>11</v>
      </c>
      <c r="G8047" t="s">
        <v>273</v>
      </c>
      <c r="H8047" t="s">
        <v>297</v>
      </c>
      <c r="I8047" t="s">
        <v>55</v>
      </c>
      <c r="J8047">
        <v>1</v>
      </c>
      <c r="K8047">
        <v>10173</v>
      </c>
      <c r="L8047" t="str">
        <f>IFERROR(INDEX(play_attribution!$B$2:$B$328,MATCH(A8047,play_attribution!$A$2:$A$328,0)),"")</f>
        <v/>
      </c>
      <c r="M8047" t="str">
        <f>VLOOKUP(H8047,seller_roster!$A$2:$B$85,2,FALSE)</f>
        <v>Ray Moreau</v>
      </c>
      <c r="N8047" t="str">
        <f>VLOOKUP(C8047,accounts!$A$2:$F$9615,2,FALSE)</f>
        <v>Professional Services</v>
      </c>
      <c r="O8047" t="str">
        <f>VLOOKUP(C8047,accounts!$A$2:$F$9615,3,FALSE)</f>
        <v>$2.5M-$5M</v>
      </c>
      <c r="P8047" t="str">
        <f>VLOOKUP(C8047,accounts!$A$2:$F$9615,5,FALSE)</f>
        <v>East</v>
      </c>
      <c r="Q8047" t="b">
        <f t="shared" si="127"/>
        <v>1</v>
      </c>
      <c r="R8047" t="e">
        <f>INDEX(removed_duplicate_rows!$A$5:$A$39,MATCH(wins!A8047,removed_duplicate_rows!$A$5:$A$39,0))</f>
        <v>#N/A</v>
      </c>
    </row>
    <row r="8048" spans="1:18" ht="15.75" customHeight="1" x14ac:dyDescent="0.2">
      <c r="A8048" t="s">
        <v>24276</v>
      </c>
      <c r="B8048" t="s">
        <v>24277</v>
      </c>
      <c r="C8048" t="s">
        <v>24278</v>
      </c>
      <c r="D8048" s="10">
        <v>46130</v>
      </c>
      <c r="E8048" t="s">
        <v>19916</v>
      </c>
      <c r="F8048">
        <v>11</v>
      </c>
      <c r="G8048" t="s">
        <v>273</v>
      </c>
      <c r="H8048" t="s">
        <v>312</v>
      </c>
      <c r="I8048" t="s">
        <v>55</v>
      </c>
      <c r="J8048">
        <v>1</v>
      </c>
      <c r="K8048">
        <v>10568</v>
      </c>
      <c r="L8048" t="str">
        <f>IFERROR(INDEX(play_attribution!$B$2:$B$328,MATCH(A8048,play_attribution!$A$2:$A$328,0)),"")</f>
        <v/>
      </c>
      <c r="M8048" t="str">
        <f>VLOOKUP(H8048,seller_roster!$A$2:$B$85,2,FALSE)</f>
        <v>Tatum Osei</v>
      </c>
      <c r="N8048" t="str">
        <f>VLOOKUP(C8048,accounts!$A$2:$F$9615,2,FALSE)</f>
        <v>Logistics</v>
      </c>
      <c r="O8048" t="str">
        <f>VLOOKUP(C8048,accounts!$A$2:$F$9615,3,FALSE)</f>
        <v>$2.5M-$5M</v>
      </c>
      <c r="P8048" t="str">
        <f>VLOOKUP(C8048,accounts!$A$2:$F$9615,5,FALSE)</f>
        <v>West</v>
      </c>
      <c r="Q8048" t="b">
        <f t="shared" si="127"/>
        <v>1</v>
      </c>
      <c r="R8048" t="e">
        <f>INDEX(removed_duplicate_rows!$A$5:$A$39,MATCH(wins!A8048,removed_duplicate_rows!$A$5:$A$39,0))</f>
        <v>#N/A</v>
      </c>
    </row>
    <row r="8049" spans="1:18" ht="15.75" customHeight="1" x14ac:dyDescent="0.2">
      <c r="A8049" t="s">
        <v>24279</v>
      </c>
      <c r="B8049" t="s">
        <v>24280</v>
      </c>
      <c r="C8049" t="s">
        <v>24281</v>
      </c>
      <c r="D8049" s="10">
        <v>46130</v>
      </c>
      <c r="E8049" t="s">
        <v>19916</v>
      </c>
      <c r="F8049">
        <v>11</v>
      </c>
      <c r="G8049" t="s">
        <v>273</v>
      </c>
      <c r="H8049" t="s">
        <v>357</v>
      </c>
      <c r="I8049" t="s">
        <v>79</v>
      </c>
      <c r="J8049">
        <v>1</v>
      </c>
      <c r="K8049">
        <v>11896</v>
      </c>
      <c r="L8049" t="str">
        <f>IFERROR(INDEX(play_attribution!$B$2:$B$328,MATCH(A8049,play_attribution!$A$2:$A$328,0)),"")</f>
        <v/>
      </c>
      <c r="M8049" t="str">
        <f>VLOOKUP(H8049,seller_roster!$A$2:$B$85,2,FALSE)</f>
        <v>Hollis Abadi</v>
      </c>
      <c r="N8049" t="str">
        <f>VLOOKUP(C8049,accounts!$A$2:$F$9615,2,FALSE)</f>
        <v>Retail Multi-Location</v>
      </c>
      <c r="O8049" t="str">
        <f>VLOOKUP(C8049,accounts!$A$2:$F$9615,3,FALSE)</f>
        <v>$2.5M-$5M</v>
      </c>
      <c r="P8049" t="str">
        <f>VLOOKUP(C8049,accounts!$A$2:$F$9615,5,FALSE)</f>
        <v>West</v>
      </c>
      <c r="Q8049" t="b">
        <f t="shared" si="127"/>
        <v>1</v>
      </c>
      <c r="R8049" t="e">
        <f>INDEX(removed_duplicate_rows!$A$5:$A$39,MATCH(wins!A8049,removed_duplicate_rows!$A$5:$A$39,0))</f>
        <v>#N/A</v>
      </c>
    </row>
    <row r="8050" spans="1:18" ht="15.75" customHeight="1" x14ac:dyDescent="0.2">
      <c r="A8050" t="s">
        <v>24282</v>
      </c>
      <c r="B8050" t="s">
        <v>24283</v>
      </c>
      <c r="C8050" t="s">
        <v>24284</v>
      </c>
      <c r="D8050" s="10">
        <v>46130</v>
      </c>
      <c r="E8050" t="s">
        <v>19916</v>
      </c>
      <c r="F8050">
        <v>11</v>
      </c>
      <c r="G8050" t="s">
        <v>273</v>
      </c>
      <c r="H8050" t="s">
        <v>301</v>
      </c>
      <c r="I8050" t="s">
        <v>79</v>
      </c>
      <c r="J8050">
        <v>1</v>
      </c>
      <c r="K8050">
        <v>9437</v>
      </c>
      <c r="L8050" t="str">
        <f>IFERROR(INDEX(play_attribution!$B$2:$B$328,MATCH(A8050,play_attribution!$A$2:$A$328,0)),"")</f>
        <v/>
      </c>
      <c r="M8050" t="str">
        <f>VLOOKUP(H8050,seller_roster!$A$2:$B$85,2,FALSE)</f>
        <v>Pia Marsh</v>
      </c>
      <c r="N8050" t="str">
        <f>VLOOKUP(C8050,accounts!$A$2:$F$9615,2,FALSE)</f>
        <v>Field Services</v>
      </c>
      <c r="O8050" t="str">
        <f>VLOOKUP(C8050,accounts!$A$2:$F$9615,3,FALSE)</f>
        <v>$5M-$10M</v>
      </c>
      <c r="P8050" t="str">
        <f>VLOOKUP(C8050,accounts!$A$2:$F$9615,5,FALSE)</f>
        <v>Central</v>
      </c>
      <c r="Q8050" t="b">
        <f t="shared" si="127"/>
        <v>1</v>
      </c>
      <c r="R8050" t="e">
        <f>INDEX(removed_duplicate_rows!$A$5:$A$39,MATCH(wins!A8050,removed_duplicate_rows!$A$5:$A$39,0))</f>
        <v>#N/A</v>
      </c>
    </row>
    <row r="8051" spans="1:18" ht="15.75" customHeight="1" x14ac:dyDescent="0.2">
      <c r="A8051" t="s">
        <v>24285</v>
      </c>
      <c r="B8051" t="s">
        <v>24286</v>
      </c>
      <c r="C8051" t="s">
        <v>24287</v>
      </c>
      <c r="D8051" s="10">
        <v>46130</v>
      </c>
      <c r="E8051" t="s">
        <v>19916</v>
      </c>
      <c r="F8051">
        <v>11</v>
      </c>
      <c r="G8051" t="s">
        <v>273</v>
      </c>
      <c r="H8051" t="s">
        <v>755</v>
      </c>
      <c r="I8051" t="s">
        <v>79</v>
      </c>
      <c r="J8051">
        <v>1</v>
      </c>
      <c r="K8051">
        <v>20264</v>
      </c>
      <c r="L8051" t="str">
        <f>IFERROR(INDEX(play_attribution!$B$2:$B$328,MATCH(A8051,play_attribution!$A$2:$A$328,0)),"")</f>
        <v/>
      </c>
      <c r="M8051" t="str">
        <f>VLOOKUP(H8051,seller_roster!$A$2:$B$85,2,FALSE)</f>
        <v>Jesse Silva</v>
      </c>
      <c r="N8051" t="str">
        <f>VLOOKUP(C8051,accounts!$A$2:$F$9615,2,FALSE)</f>
        <v>Construction</v>
      </c>
      <c r="O8051" t="str">
        <f>VLOOKUP(C8051,accounts!$A$2:$F$9615,3,FALSE)</f>
        <v>$5M-$10M</v>
      </c>
      <c r="P8051" t="str">
        <f>VLOOKUP(C8051,accounts!$A$2:$F$9615,5,FALSE)</f>
        <v>East</v>
      </c>
      <c r="Q8051" t="b">
        <f t="shared" si="127"/>
        <v>1</v>
      </c>
      <c r="R8051" t="e">
        <f>INDEX(removed_duplicate_rows!$A$5:$A$39,MATCH(wins!A8051,removed_duplicate_rows!$A$5:$A$39,0))</f>
        <v>#N/A</v>
      </c>
    </row>
    <row r="8052" spans="1:18" ht="15.75" customHeight="1" x14ac:dyDescent="0.2">
      <c r="A8052" t="s">
        <v>24288</v>
      </c>
      <c r="B8052" t="s">
        <v>24289</v>
      </c>
      <c r="C8052" t="s">
        <v>24290</v>
      </c>
      <c r="D8052" s="10">
        <v>46130</v>
      </c>
      <c r="E8052" t="s">
        <v>19916</v>
      </c>
      <c r="F8052">
        <v>11</v>
      </c>
      <c r="G8052" t="s">
        <v>273</v>
      </c>
      <c r="H8052" t="s">
        <v>278</v>
      </c>
      <c r="I8052" t="s">
        <v>79</v>
      </c>
      <c r="J8052">
        <v>1</v>
      </c>
      <c r="K8052">
        <v>6272</v>
      </c>
      <c r="L8052" t="str">
        <f>IFERROR(INDEX(play_attribution!$B$2:$B$328,MATCH(A8052,play_attribution!$A$2:$A$328,0)),"")</f>
        <v/>
      </c>
      <c r="M8052" t="str">
        <f>VLOOKUP(H8052,seller_roster!$A$2:$B$85,2,FALSE)</f>
        <v>Kira Bianchi</v>
      </c>
      <c r="N8052" t="str">
        <f>VLOOKUP(C8052,accounts!$A$2:$F$9615,2,FALSE)</f>
        <v>Manufacturing</v>
      </c>
      <c r="O8052" t="str">
        <f>VLOOKUP(C8052,accounts!$A$2:$F$9615,3,FALSE)</f>
        <v>&gt;$10M</v>
      </c>
      <c r="P8052" t="str">
        <f>VLOOKUP(C8052,accounts!$A$2:$F$9615,5,FALSE)</f>
        <v>Central</v>
      </c>
      <c r="Q8052" t="b">
        <f t="shared" si="127"/>
        <v>1</v>
      </c>
      <c r="R8052" t="e">
        <f>INDEX(removed_duplicate_rows!$A$5:$A$39,MATCH(wins!A8052,removed_duplicate_rows!$A$5:$A$39,0))</f>
        <v>#N/A</v>
      </c>
    </row>
    <row r="8053" spans="1:18" ht="15.75" customHeight="1" x14ac:dyDescent="0.2">
      <c r="A8053" t="s">
        <v>24291</v>
      </c>
      <c r="B8053" t="s">
        <v>24292</v>
      </c>
      <c r="C8053" t="s">
        <v>24293</v>
      </c>
      <c r="D8053" s="10">
        <v>46130</v>
      </c>
      <c r="E8053" t="s">
        <v>19916</v>
      </c>
      <c r="F8053">
        <v>11</v>
      </c>
      <c r="G8053" t="s">
        <v>273</v>
      </c>
      <c r="H8053" t="s">
        <v>285</v>
      </c>
      <c r="I8053" t="s">
        <v>79</v>
      </c>
      <c r="J8053">
        <v>1</v>
      </c>
      <c r="K8053">
        <v>6596</v>
      </c>
      <c r="L8053" t="str">
        <f>IFERROR(INDEX(play_attribution!$B$2:$B$328,MATCH(A8053,play_attribution!$A$2:$A$328,0)),"")</f>
        <v/>
      </c>
      <c r="M8053" t="str">
        <f>VLOOKUP(H8053,seller_roster!$A$2:$B$85,2,FALSE)</f>
        <v>Bryn Lindqvist</v>
      </c>
      <c r="N8053" t="str">
        <f>VLOOKUP(C8053,accounts!$A$2:$F$9615,2,FALSE)</f>
        <v>Nonprofit</v>
      </c>
      <c r="O8053" t="str">
        <f>VLOOKUP(C8053,accounts!$A$2:$F$9615,3,FALSE)</f>
        <v>$2.5M-$5M</v>
      </c>
      <c r="P8053" t="str">
        <f>VLOOKUP(C8053,accounts!$A$2:$F$9615,5,FALSE)</f>
        <v>East</v>
      </c>
      <c r="Q8053" t="b">
        <f t="shared" si="127"/>
        <v>1</v>
      </c>
      <c r="R8053" t="e">
        <f>INDEX(removed_duplicate_rows!$A$5:$A$39,MATCH(wins!A8053,removed_duplicate_rows!$A$5:$A$39,0))</f>
        <v>#N/A</v>
      </c>
    </row>
    <row r="8054" spans="1:18" ht="15.75" customHeight="1" x14ac:dyDescent="0.2">
      <c r="A8054" t="s">
        <v>24294</v>
      </c>
      <c r="B8054" t="s">
        <v>24295</v>
      </c>
      <c r="C8054" t="s">
        <v>24296</v>
      </c>
      <c r="D8054" s="10">
        <v>46130</v>
      </c>
      <c r="E8054" t="s">
        <v>19916</v>
      </c>
      <c r="F8054">
        <v>11</v>
      </c>
      <c r="G8054" t="s">
        <v>273</v>
      </c>
      <c r="H8054" t="s">
        <v>297</v>
      </c>
      <c r="I8054" t="s">
        <v>79</v>
      </c>
      <c r="J8054">
        <v>1</v>
      </c>
      <c r="K8054">
        <v>11582</v>
      </c>
      <c r="L8054" t="str">
        <f>IFERROR(INDEX(play_attribution!$B$2:$B$328,MATCH(A8054,play_attribution!$A$2:$A$328,0)),"")</f>
        <v/>
      </c>
      <c r="M8054" t="str">
        <f>VLOOKUP(H8054,seller_roster!$A$2:$B$85,2,FALSE)</f>
        <v>Ray Moreau</v>
      </c>
      <c r="N8054" t="str">
        <f>VLOOKUP(C8054,accounts!$A$2:$F$9615,2,FALSE)</f>
        <v>Wholesale &amp; Distribution</v>
      </c>
      <c r="O8054" t="str">
        <f>VLOOKUP(C8054,accounts!$A$2:$F$9615,3,FALSE)</f>
        <v>$2.5M-$5M</v>
      </c>
      <c r="P8054" t="str">
        <f>VLOOKUP(C8054,accounts!$A$2:$F$9615,5,FALSE)</f>
        <v>East</v>
      </c>
      <c r="Q8054" t="b">
        <f t="shared" si="127"/>
        <v>1</v>
      </c>
      <c r="R8054" t="e">
        <f>INDEX(removed_duplicate_rows!$A$5:$A$39,MATCH(wins!A8054,removed_duplicate_rows!$A$5:$A$39,0))</f>
        <v>#N/A</v>
      </c>
    </row>
    <row r="8055" spans="1:18" ht="15.75" customHeight="1" x14ac:dyDescent="0.2">
      <c r="A8055" t="s">
        <v>24297</v>
      </c>
      <c r="B8055" t="s">
        <v>24298</v>
      </c>
      <c r="C8055" t="s">
        <v>24299</v>
      </c>
      <c r="D8055" s="10">
        <v>46130</v>
      </c>
      <c r="E8055" t="s">
        <v>19916</v>
      </c>
      <c r="F8055">
        <v>11</v>
      </c>
      <c r="G8055" t="s">
        <v>374</v>
      </c>
      <c r="H8055" t="s">
        <v>2183</v>
      </c>
      <c r="I8055" t="s">
        <v>55</v>
      </c>
      <c r="J8055">
        <v>1</v>
      </c>
      <c r="K8055">
        <v>4541</v>
      </c>
      <c r="L8055" t="str">
        <f>IFERROR(INDEX(play_attribution!$B$2:$B$328,MATCH(A8055,play_attribution!$A$2:$A$328,0)),"")</f>
        <v/>
      </c>
      <c r="M8055" t="str">
        <f>VLOOKUP(H8055,seller_roster!$A$2:$B$85,2,FALSE)</f>
        <v>Rowan Tran</v>
      </c>
      <c r="N8055" t="str">
        <f>VLOOKUP(C8055,accounts!$A$2:$F$9615,2,FALSE)</f>
        <v>Healthcare Services</v>
      </c>
      <c r="O8055" t="str">
        <f>VLOOKUP(C8055,accounts!$A$2:$F$9615,3,FALSE)</f>
        <v>$5M-$10M</v>
      </c>
      <c r="P8055" t="str">
        <f>VLOOKUP(C8055,accounts!$A$2:$F$9615,5,FALSE)</f>
        <v>West</v>
      </c>
      <c r="Q8055" t="b">
        <f t="shared" si="127"/>
        <v>1</v>
      </c>
      <c r="R8055" t="e">
        <f>INDEX(removed_duplicate_rows!$A$5:$A$39,MATCH(wins!A8055,removed_duplicate_rows!$A$5:$A$39,0))</f>
        <v>#N/A</v>
      </c>
    </row>
    <row r="8056" spans="1:18" ht="15.75" customHeight="1" x14ac:dyDescent="0.2">
      <c r="A8056" t="s">
        <v>24300</v>
      </c>
      <c r="B8056" t="s">
        <v>24301</v>
      </c>
      <c r="C8056" t="s">
        <v>24302</v>
      </c>
      <c r="D8056" s="10">
        <v>46130</v>
      </c>
      <c r="E8056" t="s">
        <v>19916</v>
      </c>
      <c r="F8056">
        <v>11</v>
      </c>
      <c r="G8056" t="s">
        <v>374</v>
      </c>
      <c r="H8056" t="s">
        <v>4096</v>
      </c>
      <c r="I8056" t="s">
        <v>55</v>
      </c>
      <c r="J8056">
        <v>1</v>
      </c>
      <c r="K8056">
        <v>5308</v>
      </c>
      <c r="L8056" t="str">
        <f>IFERROR(INDEX(play_attribution!$B$2:$B$328,MATCH(A8056,play_attribution!$A$2:$A$328,0)),"")</f>
        <v/>
      </c>
      <c r="M8056" t="str">
        <f>VLOOKUP(H8056,seller_roster!$A$2:$B$85,2,FALSE)</f>
        <v>Vesper Kim</v>
      </c>
      <c r="N8056" t="str">
        <f>VLOOKUP(C8056,accounts!$A$2:$F$9615,2,FALSE)</f>
        <v>Field Services</v>
      </c>
      <c r="O8056" t="str">
        <f>VLOOKUP(C8056,accounts!$A$2:$F$9615,3,FALSE)</f>
        <v>$2.5M-$5M</v>
      </c>
      <c r="P8056" t="str">
        <f>VLOOKUP(C8056,accounts!$A$2:$F$9615,5,FALSE)</f>
        <v>East</v>
      </c>
      <c r="Q8056" t="b">
        <f t="shared" si="127"/>
        <v>1</v>
      </c>
      <c r="R8056" t="e">
        <f>INDEX(removed_duplicate_rows!$A$5:$A$39,MATCH(wins!A8056,removed_duplicate_rows!$A$5:$A$39,0))</f>
        <v>#N/A</v>
      </c>
    </row>
    <row r="8057" spans="1:18" ht="15.75" customHeight="1" x14ac:dyDescent="0.2">
      <c r="A8057" t="s">
        <v>24303</v>
      </c>
      <c r="B8057" t="s">
        <v>24304</v>
      </c>
      <c r="C8057" t="s">
        <v>24305</v>
      </c>
      <c r="D8057" s="10">
        <v>46130</v>
      </c>
      <c r="E8057" t="s">
        <v>19916</v>
      </c>
      <c r="F8057">
        <v>11</v>
      </c>
      <c r="G8057" t="s">
        <v>374</v>
      </c>
      <c r="H8057" t="s">
        <v>387</v>
      </c>
      <c r="I8057" t="s">
        <v>55</v>
      </c>
      <c r="J8057">
        <v>1</v>
      </c>
      <c r="K8057">
        <v>3410</v>
      </c>
      <c r="L8057" t="str">
        <f>IFERROR(INDEX(play_attribution!$B$2:$B$328,MATCH(A8057,play_attribution!$A$2:$A$328,0)),"")</f>
        <v/>
      </c>
      <c r="M8057" t="str">
        <f>VLOOKUP(H8057,seller_roster!$A$2:$B$85,2,FALSE)</f>
        <v>Ray Kim</v>
      </c>
      <c r="N8057" t="str">
        <f>VLOOKUP(C8057,accounts!$A$2:$F$9615,2,FALSE)</f>
        <v>Healthcare Services</v>
      </c>
      <c r="O8057" t="str">
        <f>VLOOKUP(C8057,accounts!$A$2:$F$9615,3,FALSE)</f>
        <v>$5M-$10M</v>
      </c>
      <c r="P8057" t="str">
        <f>VLOOKUP(C8057,accounts!$A$2:$F$9615,5,FALSE)</f>
        <v>West</v>
      </c>
      <c r="Q8057" t="b">
        <f t="shared" si="127"/>
        <v>1</v>
      </c>
      <c r="R8057" t="e">
        <f>INDEX(removed_duplicate_rows!$A$5:$A$39,MATCH(wins!A8057,removed_duplicate_rows!$A$5:$A$39,0))</f>
        <v>#N/A</v>
      </c>
    </row>
    <row r="8058" spans="1:18" ht="15.75" customHeight="1" x14ac:dyDescent="0.2">
      <c r="A8058" t="s">
        <v>24306</v>
      </c>
      <c r="B8058" t="s">
        <v>24307</v>
      </c>
      <c r="C8058" t="s">
        <v>24308</v>
      </c>
      <c r="D8058" s="10">
        <v>46130</v>
      </c>
      <c r="E8058" t="s">
        <v>19916</v>
      </c>
      <c r="F8058">
        <v>11</v>
      </c>
      <c r="G8058" t="s">
        <v>374</v>
      </c>
      <c r="H8058" t="s">
        <v>783</v>
      </c>
      <c r="I8058" t="s">
        <v>55</v>
      </c>
      <c r="J8058">
        <v>1</v>
      </c>
      <c r="K8058">
        <v>4818</v>
      </c>
      <c r="L8058" t="str">
        <f>IFERROR(INDEX(play_attribution!$B$2:$B$328,MATCH(A8058,play_attribution!$A$2:$A$328,0)),"")</f>
        <v/>
      </c>
      <c r="M8058" t="str">
        <f>VLOOKUP(H8058,seller_roster!$A$2:$B$85,2,FALSE)</f>
        <v>Omar Tran</v>
      </c>
      <c r="N8058" t="str">
        <f>VLOOKUP(C8058,accounts!$A$2:$F$9615,2,FALSE)</f>
        <v>Healthcare Services</v>
      </c>
      <c r="O8058" t="str">
        <f>VLOOKUP(C8058,accounts!$A$2:$F$9615,3,FALSE)</f>
        <v>$5M-$10M</v>
      </c>
      <c r="P8058" t="str">
        <f>VLOOKUP(C8058,accounts!$A$2:$F$9615,5,FALSE)</f>
        <v>West</v>
      </c>
      <c r="Q8058" t="b">
        <f t="shared" si="127"/>
        <v>1</v>
      </c>
      <c r="R8058" t="e">
        <f>INDEX(removed_duplicate_rows!$A$5:$A$39,MATCH(wins!A8058,removed_duplicate_rows!$A$5:$A$39,0))</f>
        <v>#N/A</v>
      </c>
    </row>
    <row r="8059" spans="1:18" ht="15.75" customHeight="1" x14ac:dyDescent="0.2">
      <c r="A8059" t="s">
        <v>24309</v>
      </c>
      <c r="B8059" t="s">
        <v>24310</v>
      </c>
      <c r="C8059" t="s">
        <v>24311</v>
      </c>
      <c r="D8059" s="10">
        <v>46130</v>
      </c>
      <c r="E8059" t="s">
        <v>19916</v>
      </c>
      <c r="F8059">
        <v>11</v>
      </c>
      <c r="G8059" t="s">
        <v>374</v>
      </c>
      <c r="H8059" t="s">
        <v>449</v>
      </c>
      <c r="I8059" t="s">
        <v>55</v>
      </c>
      <c r="J8059">
        <v>1</v>
      </c>
      <c r="K8059">
        <v>7165</v>
      </c>
      <c r="L8059" t="str">
        <f>IFERROR(INDEX(play_attribution!$B$2:$B$328,MATCH(A8059,play_attribution!$A$2:$A$328,0)),"")</f>
        <v/>
      </c>
      <c r="M8059" t="str">
        <f>VLOOKUP(H8059,seller_roster!$A$2:$B$85,2,FALSE)</f>
        <v>Hayden Okafor</v>
      </c>
      <c r="N8059" t="str">
        <f>VLOOKUP(C8059,accounts!$A$2:$F$9615,2,FALSE)</f>
        <v>Logistics</v>
      </c>
      <c r="O8059" t="str">
        <f>VLOOKUP(C8059,accounts!$A$2:$F$9615,3,FALSE)</f>
        <v>$5M-$10M</v>
      </c>
      <c r="P8059" t="str">
        <f>VLOOKUP(C8059,accounts!$A$2:$F$9615,5,FALSE)</f>
        <v>East</v>
      </c>
      <c r="Q8059" t="b">
        <f t="shared" si="127"/>
        <v>1</v>
      </c>
      <c r="R8059" t="e">
        <f>INDEX(removed_duplicate_rows!$A$5:$A$39,MATCH(wins!A8059,removed_duplicate_rows!$A$5:$A$39,0))</f>
        <v>#N/A</v>
      </c>
    </row>
    <row r="8060" spans="1:18" ht="15.75" customHeight="1" x14ac:dyDescent="0.2">
      <c r="A8060" t="s">
        <v>24312</v>
      </c>
      <c r="B8060" t="s">
        <v>24313</v>
      </c>
      <c r="C8060" t="s">
        <v>24314</v>
      </c>
      <c r="D8060" s="10">
        <v>46130</v>
      </c>
      <c r="E8060" t="s">
        <v>19916</v>
      </c>
      <c r="F8060">
        <v>11</v>
      </c>
      <c r="G8060" t="s">
        <v>374</v>
      </c>
      <c r="H8060" t="s">
        <v>427</v>
      </c>
      <c r="I8060" t="s">
        <v>55</v>
      </c>
      <c r="J8060">
        <v>1</v>
      </c>
      <c r="K8060">
        <v>4603</v>
      </c>
      <c r="L8060" t="str">
        <f>IFERROR(INDEX(play_attribution!$B$2:$B$328,MATCH(A8060,play_attribution!$A$2:$A$328,0)),"")</f>
        <v/>
      </c>
      <c r="M8060" t="str">
        <f>VLOOKUP(H8060,seller_roster!$A$2:$B$85,2,FALSE)</f>
        <v>Peyton Moreau</v>
      </c>
      <c r="N8060" t="str">
        <f>VLOOKUP(C8060,accounts!$A$2:$F$9615,2,FALSE)</f>
        <v>Retail Multi-Location</v>
      </c>
      <c r="O8060" t="str">
        <f>VLOOKUP(C8060,accounts!$A$2:$F$9615,3,FALSE)</f>
        <v>$5M-$10M</v>
      </c>
      <c r="P8060" t="str">
        <f>VLOOKUP(C8060,accounts!$A$2:$F$9615,5,FALSE)</f>
        <v>West</v>
      </c>
      <c r="Q8060" t="b">
        <f t="shared" si="127"/>
        <v>1</v>
      </c>
      <c r="R8060" t="e">
        <f>INDEX(removed_duplicate_rows!$A$5:$A$39,MATCH(wins!A8060,removed_duplicate_rows!$A$5:$A$39,0))</f>
        <v>#N/A</v>
      </c>
    </row>
    <row r="8061" spans="1:18" ht="15.75" customHeight="1" x14ac:dyDescent="0.2">
      <c r="A8061" t="s">
        <v>24315</v>
      </c>
      <c r="B8061" t="s">
        <v>24316</v>
      </c>
      <c r="C8061" t="s">
        <v>24317</v>
      </c>
      <c r="D8061" s="10">
        <v>46130</v>
      </c>
      <c r="E8061" t="s">
        <v>19916</v>
      </c>
      <c r="F8061">
        <v>11</v>
      </c>
      <c r="G8061" t="s">
        <v>374</v>
      </c>
      <c r="H8061" t="s">
        <v>427</v>
      </c>
      <c r="I8061" t="s">
        <v>55</v>
      </c>
      <c r="J8061">
        <v>1</v>
      </c>
      <c r="K8061">
        <v>7053</v>
      </c>
      <c r="L8061" t="str">
        <f>IFERROR(INDEX(play_attribution!$B$2:$B$328,MATCH(A8061,play_attribution!$A$2:$A$328,0)),"")</f>
        <v/>
      </c>
      <c r="M8061" t="str">
        <f>VLOOKUP(H8061,seller_roster!$A$2:$B$85,2,FALSE)</f>
        <v>Peyton Moreau</v>
      </c>
      <c r="N8061" t="str">
        <f>VLOOKUP(C8061,accounts!$A$2:$F$9615,2,FALSE)</f>
        <v>Wholesale &amp; Distribution</v>
      </c>
      <c r="O8061" t="str">
        <f>VLOOKUP(C8061,accounts!$A$2:$F$9615,3,FALSE)</f>
        <v>$5M-$10M</v>
      </c>
      <c r="P8061" t="str">
        <f>VLOOKUP(C8061,accounts!$A$2:$F$9615,5,FALSE)</f>
        <v>West</v>
      </c>
      <c r="Q8061" t="b">
        <f t="shared" si="127"/>
        <v>1</v>
      </c>
      <c r="R8061" t="e">
        <f>INDEX(removed_duplicate_rows!$A$5:$A$39,MATCH(wins!A8061,removed_duplicate_rows!$A$5:$A$39,0))</f>
        <v>#N/A</v>
      </c>
    </row>
    <row r="8062" spans="1:18" ht="15.75" customHeight="1" x14ac:dyDescent="0.2">
      <c r="A8062" t="s">
        <v>24318</v>
      </c>
      <c r="B8062" t="s">
        <v>24319</v>
      </c>
      <c r="C8062" t="s">
        <v>24320</v>
      </c>
      <c r="D8062" s="10">
        <v>46130</v>
      </c>
      <c r="E8062" t="s">
        <v>19916</v>
      </c>
      <c r="F8062">
        <v>11</v>
      </c>
      <c r="G8062" t="s">
        <v>374</v>
      </c>
      <c r="H8062" t="s">
        <v>832</v>
      </c>
      <c r="I8062" t="s">
        <v>55</v>
      </c>
      <c r="J8062">
        <v>1</v>
      </c>
      <c r="K8062">
        <v>5234</v>
      </c>
      <c r="L8062" t="str">
        <f>IFERROR(INDEX(play_attribution!$B$2:$B$328,MATCH(A8062,play_attribution!$A$2:$A$328,0)),"")</f>
        <v/>
      </c>
      <c r="M8062" t="str">
        <f>VLOOKUP(H8062,seller_roster!$A$2:$B$85,2,FALSE)</f>
        <v>Noel Nkemelu</v>
      </c>
      <c r="N8062" t="str">
        <f>VLOOKUP(C8062,accounts!$A$2:$F$9615,2,FALSE)</f>
        <v>Wholesale &amp; Distribution</v>
      </c>
      <c r="O8062" t="str">
        <f>VLOOKUP(C8062,accounts!$A$2:$F$9615,3,FALSE)</f>
        <v>$2.5M-$5M</v>
      </c>
      <c r="P8062" t="str">
        <f>VLOOKUP(C8062,accounts!$A$2:$F$9615,5,FALSE)</f>
        <v>West</v>
      </c>
      <c r="Q8062" t="b">
        <f t="shared" si="127"/>
        <v>1</v>
      </c>
      <c r="R8062" t="e">
        <f>INDEX(removed_duplicate_rows!$A$5:$A$39,MATCH(wins!A8062,removed_duplicate_rows!$A$5:$A$39,0))</f>
        <v>#N/A</v>
      </c>
    </row>
    <row r="8063" spans="1:18" ht="15.75" customHeight="1" x14ac:dyDescent="0.2">
      <c r="A8063" t="s">
        <v>24321</v>
      </c>
      <c r="B8063" t="s">
        <v>24322</v>
      </c>
      <c r="C8063" t="s">
        <v>24323</v>
      </c>
      <c r="D8063" s="10">
        <v>46130</v>
      </c>
      <c r="E8063" t="s">
        <v>19916</v>
      </c>
      <c r="F8063">
        <v>11</v>
      </c>
      <c r="G8063" t="s">
        <v>374</v>
      </c>
      <c r="H8063" t="s">
        <v>832</v>
      </c>
      <c r="I8063" t="s">
        <v>55</v>
      </c>
      <c r="J8063">
        <v>1</v>
      </c>
      <c r="K8063">
        <v>4819</v>
      </c>
      <c r="L8063" t="str">
        <f>IFERROR(INDEX(play_attribution!$B$2:$B$328,MATCH(A8063,play_attribution!$A$2:$A$328,0)),"")</f>
        <v/>
      </c>
      <c r="M8063" t="str">
        <f>VLOOKUP(H8063,seller_roster!$A$2:$B$85,2,FALSE)</f>
        <v>Noel Nkemelu</v>
      </c>
      <c r="N8063" t="str">
        <f>VLOOKUP(C8063,accounts!$A$2:$F$9615,2,FALSE)</f>
        <v>Construction</v>
      </c>
      <c r="O8063" t="str">
        <f>VLOOKUP(C8063,accounts!$A$2:$F$9615,3,FALSE)</f>
        <v>$2.5M-$5M</v>
      </c>
      <c r="P8063" t="str">
        <f>VLOOKUP(C8063,accounts!$A$2:$F$9615,5,FALSE)</f>
        <v>Central</v>
      </c>
      <c r="Q8063" t="b">
        <f t="shared" si="127"/>
        <v>1</v>
      </c>
      <c r="R8063" t="e">
        <f>INDEX(removed_duplicate_rows!$A$5:$A$39,MATCH(wins!A8063,removed_duplicate_rows!$A$5:$A$39,0))</f>
        <v>#N/A</v>
      </c>
    </row>
    <row r="8064" spans="1:18" ht="15.75" customHeight="1" x14ac:dyDescent="0.2">
      <c r="A8064" t="s">
        <v>24324</v>
      </c>
      <c r="B8064" t="s">
        <v>24325</v>
      </c>
      <c r="C8064" t="s">
        <v>24326</v>
      </c>
      <c r="D8064" s="10">
        <v>46130</v>
      </c>
      <c r="E8064" t="s">
        <v>19916</v>
      </c>
      <c r="F8064">
        <v>11</v>
      </c>
      <c r="G8064" t="s">
        <v>374</v>
      </c>
      <c r="H8064" t="s">
        <v>413</v>
      </c>
      <c r="I8064" t="s">
        <v>55</v>
      </c>
      <c r="J8064">
        <v>1</v>
      </c>
      <c r="K8064">
        <v>4254</v>
      </c>
      <c r="L8064" t="str">
        <f>IFERROR(INDEX(play_attribution!$B$2:$B$328,MATCH(A8064,play_attribution!$A$2:$A$328,0)),"")</f>
        <v/>
      </c>
      <c r="M8064" t="str">
        <f>VLOOKUP(H8064,seller_roster!$A$2:$B$85,2,FALSE)</f>
        <v>Phoenix Doyle</v>
      </c>
      <c r="N8064" t="str">
        <f>VLOOKUP(C8064,accounts!$A$2:$F$9615,2,FALSE)</f>
        <v>Nonprofit</v>
      </c>
      <c r="O8064" t="str">
        <f>VLOOKUP(C8064,accounts!$A$2:$F$9615,3,FALSE)</f>
        <v>$5M-$10M</v>
      </c>
      <c r="P8064" t="str">
        <f>VLOOKUP(C8064,accounts!$A$2:$F$9615,5,FALSE)</f>
        <v>East</v>
      </c>
      <c r="Q8064" t="b">
        <f t="shared" si="127"/>
        <v>1</v>
      </c>
      <c r="R8064" t="e">
        <f>INDEX(removed_duplicate_rows!$A$5:$A$39,MATCH(wins!A8064,removed_duplicate_rows!$A$5:$A$39,0))</f>
        <v>#N/A</v>
      </c>
    </row>
    <row r="8065" spans="1:18" ht="15.75" customHeight="1" x14ac:dyDescent="0.2">
      <c r="A8065" t="s">
        <v>24327</v>
      </c>
      <c r="B8065" t="s">
        <v>24328</v>
      </c>
      <c r="C8065" t="s">
        <v>24329</v>
      </c>
      <c r="D8065" s="10">
        <v>46130</v>
      </c>
      <c r="E8065" t="s">
        <v>19916</v>
      </c>
      <c r="F8065">
        <v>11</v>
      </c>
      <c r="G8065" t="s">
        <v>374</v>
      </c>
      <c r="H8065" t="s">
        <v>409</v>
      </c>
      <c r="I8065" t="s">
        <v>55</v>
      </c>
      <c r="J8065">
        <v>1</v>
      </c>
      <c r="K8065">
        <v>5543</v>
      </c>
      <c r="L8065" t="str">
        <f>IFERROR(INDEX(play_attribution!$B$2:$B$328,MATCH(A8065,play_attribution!$A$2:$A$328,0)),"")</f>
        <v/>
      </c>
      <c r="M8065" t="str">
        <f>VLOOKUP(H8065,seller_roster!$A$2:$B$85,2,FALSE)</f>
        <v>Devon Okafor</v>
      </c>
      <c r="N8065" t="str">
        <f>VLOOKUP(C8065,accounts!$A$2:$F$9615,2,FALSE)</f>
        <v>Nonprofit</v>
      </c>
      <c r="O8065" t="str">
        <f>VLOOKUP(C8065,accounts!$A$2:$F$9615,3,FALSE)</f>
        <v>$2.5M-$5M</v>
      </c>
      <c r="P8065" t="str">
        <f>VLOOKUP(C8065,accounts!$A$2:$F$9615,5,FALSE)</f>
        <v>Central</v>
      </c>
      <c r="Q8065" t="b">
        <f t="shared" si="127"/>
        <v>1</v>
      </c>
      <c r="R8065" t="e">
        <f>INDEX(removed_duplicate_rows!$A$5:$A$39,MATCH(wins!A8065,removed_duplicate_rows!$A$5:$A$39,0))</f>
        <v>#N/A</v>
      </c>
    </row>
    <row r="8066" spans="1:18" ht="15.75" customHeight="1" x14ac:dyDescent="0.2">
      <c r="A8066" t="s">
        <v>24330</v>
      </c>
      <c r="B8066" t="s">
        <v>24331</v>
      </c>
      <c r="C8066" t="s">
        <v>24332</v>
      </c>
      <c r="D8066" s="10">
        <v>46130</v>
      </c>
      <c r="E8066" t="s">
        <v>19916</v>
      </c>
      <c r="F8066">
        <v>11</v>
      </c>
      <c r="G8066" t="s">
        <v>374</v>
      </c>
      <c r="H8066" t="s">
        <v>391</v>
      </c>
      <c r="I8066" t="s">
        <v>55</v>
      </c>
      <c r="J8066">
        <v>1</v>
      </c>
      <c r="K8066">
        <v>9027</v>
      </c>
      <c r="L8066" t="str">
        <f>IFERROR(INDEX(play_attribution!$B$2:$B$328,MATCH(A8066,play_attribution!$A$2:$A$328,0)),"")</f>
        <v/>
      </c>
      <c r="M8066" t="str">
        <f>VLOOKUP(H8066,seller_roster!$A$2:$B$85,2,FALSE)</f>
        <v>Sam Walsh</v>
      </c>
      <c r="N8066" t="str">
        <f>VLOOKUP(C8066,accounts!$A$2:$F$9615,2,FALSE)</f>
        <v>Healthcare Services</v>
      </c>
      <c r="O8066" t="str">
        <f>VLOOKUP(C8066,accounts!$A$2:$F$9615,3,FALSE)</f>
        <v>$5M-$10M</v>
      </c>
      <c r="P8066" t="str">
        <f>VLOOKUP(C8066,accounts!$A$2:$F$9615,5,FALSE)</f>
        <v>East</v>
      </c>
      <c r="Q8066" t="b">
        <f t="shared" si="127"/>
        <v>1</v>
      </c>
      <c r="R8066" t="e">
        <f>INDEX(removed_duplicate_rows!$A$5:$A$39,MATCH(wins!A8066,removed_duplicate_rows!$A$5:$A$39,0))</f>
        <v>#N/A</v>
      </c>
    </row>
    <row r="8067" spans="1:18" ht="15.75" customHeight="1" x14ac:dyDescent="0.2">
      <c r="A8067" t="s">
        <v>24333</v>
      </c>
      <c r="B8067" t="s">
        <v>24334</v>
      </c>
      <c r="C8067" t="s">
        <v>24335</v>
      </c>
      <c r="D8067" s="10">
        <v>46130</v>
      </c>
      <c r="E8067" t="s">
        <v>19916</v>
      </c>
      <c r="F8067">
        <v>11</v>
      </c>
      <c r="G8067" t="s">
        <v>374</v>
      </c>
      <c r="H8067" t="s">
        <v>391</v>
      </c>
      <c r="I8067" t="s">
        <v>55</v>
      </c>
      <c r="J8067">
        <v>1</v>
      </c>
      <c r="K8067">
        <v>4749</v>
      </c>
      <c r="L8067" t="str">
        <f>IFERROR(INDEX(play_attribution!$B$2:$B$328,MATCH(A8067,play_attribution!$A$2:$A$328,0)),"")</f>
        <v/>
      </c>
      <c r="M8067" t="str">
        <f>VLOOKUP(H8067,seller_roster!$A$2:$B$85,2,FALSE)</f>
        <v>Sam Walsh</v>
      </c>
      <c r="N8067" t="str">
        <f>VLOOKUP(C8067,accounts!$A$2:$F$9615,2,FALSE)</f>
        <v>Nonprofit</v>
      </c>
      <c r="O8067" t="str">
        <f>VLOOKUP(C8067,accounts!$A$2:$F$9615,3,FALSE)</f>
        <v>$1M-$2.5M</v>
      </c>
      <c r="P8067" t="str">
        <f>VLOOKUP(C8067,accounts!$A$2:$F$9615,5,FALSE)</f>
        <v>Central</v>
      </c>
      <c r="Q8067" t="b">
        <f t="shared" si="127"/>
        <v>1</v>
      </c>
      <c r="R8067" t="e">
        <f>INDEX(removed_duplicate_rows!$A$5:$A$39,MATCH(wins!A8067,removed_duplicate_rows!$A$5:$A$39,0))</f>
        <v>#N/A</v>
      </c>
    </row>
    <row r="8068" spans="1:18" ht="15.75" customHeight="1" x14ac:dyDescent="0.2">
      <c r="A8068" t="s">
        <v>24336</v>
      </c>
      <c r="B8068" t="s">
        <v>24337</v>
      </c>
      <c r="C8068" t="s">
        <v>24338</v>
      </c>
      <c r="D8068" s="10">
        <v>46130</v>
      </c>
      <c r="E8068" t="s">
        <v>19916</v>
      </c>
      <c r="F8068">
        <v>11</v>
      </c>
      <c r="G8068" t="s">
        <v>374</v>
      </c>
      <c r="H8068" t="s">
        <v>4096</v>
      </c>
      <c r="I8068" t="s">
        <v>55</v>
      </c>
      <c r="J8068">
        <v>1</v>
      </c>
      <c r="K8068">
        <v>7297</v>
      </c>
      <c r="L8068" t="str">
        <f>IFERROR(INDEX(play_attribution!$B$2:$B$328,MATCH(A8068,play_attribution!$A$2:$A$328,0)),"")</f>
        <v/>
      </c>
      <c r="M8068" t="str">
        <f>VLOOKUP(H8068,seller_roster!$A$2:$B$85,2,FALSE)</f>
        <v>Vesper Kim</v>
      </c>
      <c r="N8068" t="str">
        <f>VLOOKUP(C8068,accounts!$A$2:$F$9615,2,FALSE)</f>
        <v>Retail Multi-Location</v>
      </c>
      <c r="O8068" t="str">
        <f>VLOOKUP(C8068,accounts!$A$2:$F$9615,3,FALSE)</f>
        <v>$5M-$10M</v>
      </c>
      <c r="P8068" t="str">
        <f>VLOOKUP(C8068,accounts!$A$2:$F$9615,5,FALSE)</f>
        <v>Central</v>
      </c>
      <c r="Q8068" t="b">
        <f t="shared" si="127"/>
        <v>1</v>
      </c>
      <c r="R8068" t="e">
        <f>INDEX(removed_duplicate_rows!$A$5:$A$39,MATCH(wins!A8068,removed_duplicate_rows!$A$5:$A$39,0))</f>
        <v>#N/A</v>
      </c>
    </row>
    <row r="8069" spans="1:18" ht="15.75" customHeight="1" x14ac:dyDescent="0.2">
      <c r="A8069" t="s">
        <v>24339</v>
      </c>
      <c r="B8069" t="s">
        <v>24340</v>
      </c>
      <c r="C8069" t="s">
        <v>24341</v>
      </c>
      <c r="D8069" s="10">
        <v>46130</v>
      </c>
      <c r="E8069" t="s">
        <v>19916</v>
      </c>
      <c r="F8069">
        <v>11</v>
      </c>
      <c r="G8069" t="s">
        <v>374</v>
      </c>
      <c r="H8069" t="s">
        <v>391</v>
      </c>
      <c r="I8069" t="s">
        <v>55</v>
      </c>
      <c r="J8069">
        <v>1</v>
      </c>
      <c r="K8069">
        <v>3813</v>
      </c>
      <c r="L8069" t="str">
        <f>IFERROR(INDEX(play_attribution!$B$2:$B$328,MATCH(A8069,play_attribution!$A$2:$A$328,0)),"")</f>
        <v/>
      </c>
      <c r="M8069" t="str">
        <f>VLOOKUP(H8069,seller_roster!$A$2:$B$85,2,FALSE)</f>
        <v>Sam Walsh</v>
      </c>
      <c r="N8069" t="str">
        <f>VLOOKUP(C8069,accounts!$A$2:$F$9615,2,FALSE)</f>
        <v>Healthcare Services</v>
      </c>
      <c r="O8069" t="str">
        <f>VLOOKUP(C8069,accounts!$A$2:$F$9615,3,FALSE)</f>
        <v>$2.5M-$5M</v>
      </c>
      <c r="P8069" t="str">
        <f>VLOOKUP(C8069,accounts!$A$2:$F$9615,5,FALSE)</f>
        <v>West</v>
      </c>
      <c r="Q8069" t="b">
        <f t="shared" si="127"/>
        <v>1</v>
      </c>
      <c r="R8069" t="e">
        <f>INDEX(removed_duplicate_rows!$A$5:$A$39,MATCH(wins!A8069,removed_duplicate_rows!$A$5:$A$39,0))</f>
        <v>#N/A</v>
      </c>
    </row>
    <row r="8070" spans="1:18" ht="15.75" customHeight="1" x14ac:dyDescent="0.2">
      <c r="A8070" t="s">
        <v>24342</v>
      </c>
      <c r="B8070" t="s">
        <v>24343</v>
      </c>
      <c r="C8070" t="s">
        <v>24344</v>
      </c>
      <c r="D8070" s="10">
        <v>46130</v>
      </c>
      <c r="E8070" t="s">
        <v>19916</v>
      </c>
      <c r="F8070">
        <v>11</v>
      </c>
      <c r="G8070" t="s">
        <v>374</v>
      </c>
      <c r="H8070" t="s">
        <v>402</v>
      </c>
      <c r="I8070" t="s">
        <v>55</v>
      </c>
      <c r="J8070">
        <v>1</v>
      </c>
      <c r="K8070">
        <v>7663</v>
      </c>
      <c r="L8070" t="str">
        <f>IFERROR(INDEX(play_attribution!$B$2:$B$328,MATCH(A8070,play_attribution!$A$2:$A$328,0)),"")</f>
        <v/>
      </c>
      <c r="M8070" t="str">
        <f>VLOOKUP(H8070,seller_roster!$A$2:$B$85,2,FALSE)</f>
        <v>Frankie Vega</v>
      </c>
      <c r="N8070" t="str">
        <f>VLOOKUP(C8070,accounts!$A$2:$F$9615,2,FALSE)</f>
        <v>Healthcare Services</v>
      </c>
      <c r="O8070" t="str">
        <f>VLOOKUP(C8070,accounts!$A$2:$F$9615,3,FALSE)</f>
        <v>$2.5M-$5M</v>
      </c>
      <c r="P8070" t="str">
        <f>VLOOKUP(C8070,accounts!$A$2:$F$9615,5,FALSE)</f>
        <v>East</v>
      </c>
      <c r="Q8070" t="b">
        <f t="shared" si="127"/>
        <v>1</v>
      </c>
      <c r="R8070" t="e">
        <f>INDEX(removed_duplicate_rows!$A$5:$A$39,MATCH(wins!A8070,removed_duplicate_rows!$A$5:$A$39,0))</f>
        <v>#N/A</v>
      </c>
    </row>
    <row r="8071" spans="1:18" ht="15.75" customHeight="1" x14ac:dyDescent="0.2">
      <c r="A8071" t="s">
        <v>24345</v>
      </c>
      <c r="B8071" t="s">
        <v>24346</v>
      </c>
      <c r="C8071" t="s">
        <v>24347</v>
      </c>
      <c r="D8071" s="10">
        <v>46130</v>
      </c>
      <c r="E8071" t="s">
        <v>19916</v>
      </c>
      <c r="F8071">
        <v>11</v>
      </c>
      <c r="G8071" t="s">
        <v>374</v>
      </c>
      <c r="H8071" t="s">
        <v>375</v>
      </c>
      <c r="I8071" t="s">
        <v>55</v>
      </c>
      <c r="J8071">
        <v>1</v>
      </c>
      <c r="K8071">
        <v>5702</v>
      </c>
      <c r="L8071" t="str">
        <f>IFERROR(INDEX(play_attribution!$B$2:$B$328,MATCH(A8071,play_attribution!$A$2:$A$328,0)),"")</f>
        <v/>
      </c>
      <c r="M8071" t="str">
        <f>VLOOKUP(H8071,seller_roster!$A$2:$B$85,2,FALSE)</f>
        <v>Sol Lindqvist</v>
      </c>
      <c r="N8071" t="str">
        <f>VLOOKUP(C8071,accounts!$A$2:$F$9615,2,FALSE)</f>
        <v>Retail Multi-Location</v>
      </c>
      <c r="O8071" t="str">
        <f>VLOOKUP(C8071,accounts!$A$2:$F$9615,3,FALSE)</f>
        <v>&lt;$1M</v>
      </c>
      <c r="P8071" t="str">
        <f>VLOOKUP(C8071,accounts!$A$2:$F$9615,5,FALSE)</f>
        <v>Central</v>
      </c>
      <c r="Q8071" t="b">
        <f t="shared" si="127"/>
        <v>1</v>
      </c>
      <c r="R8071" t="e">
        <f>INDEX(removed_duplicate_rows!$A$5:$A$39,MATCH(wins!A8071,removed_duplicate_rows!$A$5:$A$39,0))</f>
        <v>#N/A</v>
      </c>
    </row>
    <row r="8072" spans="1:18" ht="15.75" customHeight="1" x14ac:dyDescent="0.2">
      <c r="A8072" t="s">
        <v>24348</v>
      </c>
      <c r="B8072" t="s">
        <v>24349</v>
      </c>
      <c r="C8072" t="s">
        <v>24350</v>
      </c>
      <c r="D8072" s="10">
        <v>46130</v>
      </c>
      <c r="E8072" t="s">
        <v>19916</v>
      </c>
      <c r="F8072">
        <v>11</v>
      </c>
      <c r="G8072" t="s">
        <v>374</v>
      </c>
      <c r="H8072" t="s">
        <v>375</v>
      </c>
      <c r="I8072" t="s">
        <v>55</v>
      </c>
      <c r="J8072">
        <v>1</v>
      </c>
      <c r="K8072">
        <v>5870</v>
      </c>
      <c r="L8072" t="str">
        <f>IFERROR(INDEX(play_attribution!$B$2:$B$328,MATCH(A8072,play_attribution!$A$2:$A$328,0)),"")</f>
        <v/>
      </c>
      <c r="M8072" t="str">
        <f>VLOOKUP(H8072,seller_roster!$A$2:$B$85,2,FALSE)</f>
        <v>Sol Lindqvist</v>
      </c>
      <c r="N8072" t="str">
        <f>VLOOKUP(C8072,accounts!$A$2:$F$9615,2,FALSE)</f>
        <v>Professional Services</v>
      </c>
      <c r="O8072" t="str">
        <f>VLOOKUP(C8072,accounts!$A$2:$F$9615,3,FALSE)</f>
        <v>$5M-$10M</v>
      </c>
      <c r="P8072" t="str">
        <f>VLOOKUP(C8072,accounts!$A$2:$F$9615,5,FALSE)</f>
        <v>East</v>
      </c>
      <c r="Q8072" t="b">
        <f t="shared" si="127"/>
        <v>1</v>
      </c>
      <c r="R8072" t="e">
        <f>INDEX(removed_duplicate_rows!$A$5:$A$39,MATCH(wins!A8072,removed_duplicate_rows!$A$5:$A$39,0))</f>
        <v>#N/A</v>
      </c>
    </row>
    <row r="8073" spans="1:18" ht="15.75" customHeight="1" x14ac:dyDescent="0.2">
      <c r="A8073" t="s">
        <v>24351</v>
      </c>
      <c r="B8073" t="s">
        <v>24352</v>
      </c>
      <c r="C8073" t="s">
        <v>24353</v>
      </c>
      <c r="D8073" s="10">
        <v>46130</v>
      </c>
      <c r="E8073" t="s">
        <v>19916</v>
      </c>
      <c r="F8073">
        <v>11</v>
      </c>
      <c r="G8073" t="s">
        <v>374</v>
      </c>
      <c r="H8073" t="s">
        <v>379</v>
      </c>
      <c r="I8073" t="s">
        <v>55</v>
      </c>
      <c r="J8073">
        <v>1</v>
      </c>
      <c r="K8073">
        <v>6606</v>
      </c>
      <c r="L8073" t="str">
        <f>IFERROR(INDEX(play_attribution!$B$2:$B$328,MATCH(A8073,play_attribution!$A$2:$A$328,0)),"")</f>
        <v/>
      </c>
      <c r="M8073" t="str">
        <f>VLOOKUP(H8073,seller_roster!$A$2:$B$85,2,FALSE)</f>
        <v>Tatum Vega</v>
      </c>
      <c r="N8073" t="str">
        <f>VLOOKUP(C8073,accounts!$A$2:$F$9615,2,FALSE)</f>
        <v>Professional Services</v>
      </c>
      <c r="O8073" t="str">
        <f>VLOOKUP(C8073,accounts!$A$2:$F$9615,3,FALSE)</f>
        <v>$2.5M-$5M</v>
      </c>
      <c r="P8073" t="str">
        <f>VLOOKUP(C8073,accounts!$A$2:$F$9615,5,FALSE)</f>
        <v>East</v>
      </c>
      <c r="Q8073" t="b">
        <f t="shared" si="127"/>
        <v>1</v>
      </c>
      <c r="R8073" t="e">
        <f>INDEX(removed_duplicate_rows!$A$5:$A$39,MATCH(wins!A8073,removed_duplicate_rows!$A$5:$A$39,0))</f>
        <v>#N/A</v>
      </c>
    </row>
    <row r="8074" spans="1:18" ht="15.75" customHeight="1" x14ac:dyDescent="0.2">
      <c r="A8074" t="s">
        <v>24354</v>
      </c>
      <c r="B8074" t="s">
        <v>24355</v>
      </c>
      <c r="C8074" t="s">
        <v>24356</v>
      </c>
      <c r="D8074" s="10">
        <v>46130</v>
      </c>
      <c r="E8074" t="s">
        <v>19916</v>
      </c>
      <c r="F8074">
        <v>11</v>
      </c>
      <c r="G8074" t="s">
        <v>374</v>
      </c>
      <c r="H8074" t="s">
        <v>409</v>
      </c>
      <c r="I8074" t="s">
        <v>55</v>
      </c>
      <c r="J8074">
        <v>1</v>
      </c>
      <c r="K8074">
        <v>7406</v>
      </c>
      <c r="L8074" t="str">
        <f>IFERROR(INDEX(play_attribution!$B$2:$B$328,MATCH(A8074,play_attribution!$A$2:$A$328,0)),"")</f>
        <v/>
      </c>
      <c r="M8074" t="str">
        <f>VLOOKUP(H8074,seller_roster!$A$2:$B$85,2,FALSE)</f>
        <v>Devon Okafor</v>
      </c>
      <c r="N8074" t="str">
        <f>VLOOKUP(C8074,accounts!$A$2:$F$9615,2,FALSE)</f>
        <v>Retail Multi-Location</v>
      </c>
      <c r="O8074" t="str">
        <f>VLOOKUP(C8074,accounts!$A$2:$F$9615,3,FALSE)</f>
        <v>&lt;$1M</v>
      </c>
      <c r="P8074" t="str">
        <f>VLOOKUP(C8074,accounts!$A$2:$F$9615,5,FALSE)</f>
        <v>West</v>
      </c>
      <c r="Q8074" t="b">
        <f t="shared" si="127"/>
        <v>1</v>
      </c>
      <c r="R8074" t="e">
        <f>INDEX(removed_duplicate_rows!$A$5:$A$39,MATCH(wins!A8074,removed_duplicate_rows!$A$5:$A$39,0))</f>
        <v>#N/A</v>
      </c>
    </row>
    <row r="8075" spans="1:18" ht="15.75" customHeight="1" x14ac:dyDescent="0.2">
      <c r="A8075" t="s">
        <v>24357</v>
      </c>
      <c r="B8075" t="s">
        <v>24358</v>
      </c>
      <c r="C8075" t="s">
        <v>24359</v>
      </c>
      <c r="D8075" s="10">
        <v>46130</v>
      </c>
      <c r="E8075" t="s">
        <v>19916</v>
      </c>
      <c r="F8075">
        <v>11</v>
      </c>
      <c r="G8075" t="s">
        <v>374</v>
      </c>
      <c r="H8075" t="s">
        <v>402</v>
      </c>
      <c r="I8075" t="s">
        <v>55</v>
      </c>
      <c r="J8075">
        <v>1</v>
      </c>
      <c r="K8075">
        <v>5250</v>
      </c>
      <c r="L8075" t="str">
        <f>IFERROR(INDEX(play_attribution!$B$2:$B$328,MATCH(A8075,play_attribution!$A$2:$A$328,0)),"")</f>
        <v/>
      </c>
      <c r="M8075" t="str">
        <f>VLOOKUP(H8075,seller_roster!$A$2:$B$85,2,FALSE)</f>
        <v>Frankie Vega</v>
      </c>
      <c r="N8075" t="str">
        <f>VLOOKUP(C8075,accounts!$A$2:$F$9615,2,FALSE)</f>
        <v>Professional Services</v>
      </c>
      <c r="O8075" t="str">
        <f>VLOOKUP(C8075,accounts!$A$2:$F$9615,3,FALSE)</f>
        <v>$5M-$10M</v>
      </c>
      <c r="P8075" t="str">
        <f>VLOOKUP(C8075,accounts!$A$2:$F$9615,5,FALSE)</f>
        <v>East</v>
      </c>
      <c r="Q8075" t="b">
        <f t="shared" si="127"/>
        <v>1</v>
      </c>
      <c r="R8075" t="e">
        <f>INDEX(removed_duplicate_rows!$A$5:$A$39,MATCH(wins!A8075,removed_duplicate_rows!$A$5:$A$39,0))</f>
        <v>#N/A</v>
      </c>
    </row>
    <row r="8076" spans="1:18" ht="15.75" customHeight="1" x14ac:dyDescent="0.2">
      <c r="A8076" t="s">
        <v>24360</v>
      </c>
      <c r="B8076" t="s">
        <v>24361</v>
      </c>
      <c r="C8076" t="s">
        <v>24362</v>
      </c>
      <c r="D8076" s="10">
        <v>46130</v>
      </c>
      <c r="E8076" t="s">
        <v>19916</v>
      </c>
      <c r="F8076">
        <v>11</v>
      </c>
      <c r="G8076" t="s">
        <v>374</v>
      </c>
      <c r="H8076" t="s">
        <v>2183</v>
      </c>
      <c r="I8076" t="s">
        <v>55</v>
      </c>
      <c r="J8076">
        <v>1</v>
      </c>
      <c r="K8076">
        <v>4728</v>
      </c>
      <c r="L8076" t="str">
        <f>IFERROR(INDEX(play_attribution!$B$2:$B$328,MATCH(A8076,play_attribution!$A$2:$A$328,0)),"")</f>
        <v/>
      </c>
      <c r="M8076" t="str">
        <f>VLOOKUP(H8076,seller_roster!$A$2:$B$85,2,FALSE)</f>
        <v>Rowan Tran</v>
      </c>
      <c r="N8076" t="str">
        <f>VLOOKUP(C8076,accounts!$A$2:$F$9615,2,FALSE)</f>
        <v>Construction</v>
      </c>
      <c r="O8076" t="str">
        <f>VLOOKUP(C8076,accounts!$A$2:$F$9615,3,FALSE)</f>
        <v>$5M-$10M</v>
      </c>
      <c r="P8076" t="str">
        <f>VLOOKUP(C8076,accounts!$A$2:$F$9615,5,FALSE)</f>
        <v>West</v>
      </c>
      <c r="Q8076" t="b">
        <f t="shared" si="127"/>
        <v>1</v>
      </c>
      <c r="R8076" t="e">
        <f>INDEX(removed_duplicate_rows!$A$5:$A$39,MATCH(wins!A8076,removed_duplicate_rows!$A$5:$A$39,0))</f>
        <v>#N/A</v>
      </c>
    </row>
    <row r="8077" spans="1:18" ht="15.75" customHeight="1" x14ac:dyDescent="0.2">
      <c r="A8077" t="s">
        <v>24363</v>
      </c>
      <c r="B8077" t="s">
        <v>24364</v>
      </c>
      <c r="C8077" t="s">
        <v>24365</v>
      </c>
      <c r="D8077" s="10">
        <v>46130</v>
      </c>
      <c r="E8077" t="s">
        <v>19916</v>
      </c>
      <c r="F8077">
        <v>11</v>
      </c>
      <c r="G8077" t="s">
        <v>374</v>
      </c>
      <c r="H8077" t="s">
        <v>402</v>
      </c>
      <c r="I8077" t="s">
        <v>55</v>
      </c>
      <c r="J8077">
        <v>1</v>
      </c>
      <c r="K8077">
        <v>5019</v>
      </c>
      <c r="L8077" t="str">
        <f>IFERROR(INDEX(play_attribution!$B$2:$B$328,MATCH(A8077,play_attribution!$A$2:$A$328,0)),"")</f>
        <v/>
      </c>
      <c r="M8077" t="str">
        <f>VLOOKUP(H8077,seller_roster!$A$2:$B$85,2,FALSE)</f>
        <v>Frankie Vega</v>
      </c>
      <c r="N8077" t="str">
        <f>VLOOKUP(C8077,accounts!$A$2:$F$9615,2,FALSE)</f>
        <v>Wholesale &amp; Distribution</v>
      </c>
      <c r="O8077" t="str">
        <f>VLOOKUP(C8077,accounts!$A$2:$F$9615,3,FALSE)</f>
        <v>$5M-$10M</v>
      </c>
      <c r="P8077" t="str">
        <f>VLOOKUP(C8077,accounts!$A$2:$F$9615,5,FALSE)</f>
        <v>Central</v>
      </c>
      <c r="Q8077" t="b">
        <f t="shared" si="127"/>
        <v>1</v>
      </c>
      <c r="R8077" t="e">
        <f>INDEX(removed_duplicate_rows!$A$5:$A$39,MATCH(wins!A8077,removed_duplicate_rows!$A$5:$A$39,0))</f>
        <v>#N/A</v>
      </c>
    </row>
    <row r="8078" spans="1:18" ht="15.75" customHeight="1" x14ac:dyDescent="0.2">
      <c r="A8078" t="s">
        <v>24366</v>
      </c>
      <c r="B8078" t="s">
        <v>24367</v>
      </c>
      <c r="C8078" t="s">
        <v>24368</v>
      </c>
      <c r="D8078" s="10">
        <v>46130</v>
      </c>
      <c r="E8078" t="s">
        <v>19916</v>
      </c>
      <c r="F8078">
        <v>11</v>
      </c>
      <c r="G8078" t="s">
        <v>374</v>
      </c>
      <c r="H8078" t="s">
        <v>379</v>
      </c>
      <c r="I8078" t="s">
        <v>55</v>
      </c>
      <c r="J8078">
        <v>1</v>
      </c>
      <c r="K8078">
        <v>3650</v>
      </c>
      <c r="L8078" t="str">
        <f>IFERROR(INDEX(play_attribution!$B$2:$B$328,MATCH(A8078,play_attribution!$A$2:$A$328,0)),"")</f>
        <v/>
      </c>
      <c r="M8078" t="str">
        <f>VLOOKUP(H8078,seller_roster!$A$2:$B$85,2,FALSE)</f>
        <v>Tatum Vega</v>
      </c>
      <c r="N8078" t="str">
        <f>VLOOKUP(C8078,accounts!$A$2:$F$9615,2,FALSE)</f>
        <v>Hospitality Group</v>
      </c>
      <c r="O8078" t="str">
        <f>VLOOKUP(C8078,accounts!$A$2:$F$9615,3,FALSE)</f>
        <v>$2.5M-$5M</v>
      </c>
      <c r="P8078" t="str">
        <f>VLOOKUP(C8078,accounts!$A$2:$F$9615,5,FALSE)</f>
        <v>West</v>
      </c>
      <c r="Q8078" t="b">
        <f t="shared" si="127"/>
        <v>1</v>
      </c>
      <c r="R8078" t="e">
        <f>INDEX(removed_duplicate_rows!$A$5:$A$39,MATCH(wins!A8078,removed_duplicate_rows!$A$5:$A$39,0))</f>
        <v>#N/A</v>
      </c>
    </row>
    <row r="8079" spans="1:18" ht="15.75" customHeight="1" x14ac:dyDescent="0.2">
      <c r="A8079" t="s">
        <v>24369</v>
      </c>
      <c r="B8079" t="s">
        <v>24370</v>
      </c>
      <c r="C8079" t="s">
        <v>24371</v>
      </c>
      <c r="D8079" s="10">
        <v>46130</v>
      </c>
      <c r="E8079" t="s">
        <v>19916</v>
      </c>
      <c r="F8079">
        <v>11</v>
      </c>
      <c r="G8079" t="s">
        <v>374</v>
      </c>
      <c r="H8079" t="s">
        <v>379</v>
      </c>
      <c r="I8079" t="s">
        <v>55</v>
      </c>
      <c r="J8079">
        <v>1</v>
      </c>
      <c r="K8079">
        <v>4133</v>
      </c>
      <c r="L8079" t="str">
        <f>IFERROR(INDEX(play_attribution!$B$2:$B$328,MATCH(A8079,play_attribution!$A$2:$A$328,0)),"")</f>
        <v/>
      </c>
      <c r="M8079" t="str">
        <f>VLOOKUP(H8079,seller_roster!$A$2:$B$85,2,FALSE)</f>
        <v>Tatum Vega</v>
      </c>
      <c r="N8079" t="str">
        <f>VLOOKUP(C8079,accounts!$A$2:$F$9615,2,FALSE)</f>
        <v>Logistics</v>
      </c>
      <c r="O8079" t="str">
        <f>VLOOKUP(C8079,accounts!$A$2:$F$9615,3,FALSE)</f>
        <v>$5M-$10M</v>
      </c>
      <c r="P8079" t="str">
        <f>VLOOKUP(C8079,accounts!$A$2:$F$9615,5,FALSE)</f>
        <v>East</v>
      </c>
      <c r="Q8079" t="b">
        <f t="shared" si="127"/>
        <v>1</v>
      </c>
      <c r="R8079" t="e">
        <f>INDEX(removed_duplicate_rows!$A$5:$A$39,MATCH(wins!A8079,removed_duplicate_rows!$A$5:$A$39,0))</f>
        <v>#N/A</v>
      </c>
    </row>
    <row r="8080" spans="1:18" ht="15.75" customHeight="1" x14ac:dyDescent="0.2">
      <c r="A8080" t="s">
        <v>24372</v>
      </c>
      <c r="B8080" t="s">
        <v>24373</v>
      </c>
      <c r="C8080" t="s">
        <v>24374</v>
      </c>
      <c r="D8080" s="10">
        <v>46130</v>
      </c>
      <c r="E8080" t="s">
        <v>19916</v>
      </c>
      <c r="F8080">
        <v>11</v>
      </c>
      <c r="G8080" t="s">
        <v>374</v>
      </c>
      <c r="H8080" t="s">
        <v>832</v>
      </c>
      <c r="I8080" t="s">
        <v>55</v>
      </c>
      <c r="J8080">
        <v>1</v>
      </c>
      <c r="K8080">
        <v>6418</v>
      </c>
      <c r="L8080" t="str">
        <f>IFERROR(INDEX(play_attribution!$B$2:$B$328,MATCH(A8080,play_attribution!$A$2:$A$328,0)),"")</f>
        <v/>
      </c>
      <c r="M8080" t="str">
        <f>VLOOKUP(H8080,seller_roster!$A$2:$B$85,2,FALSE)</f>
        <v>Noel Nkemelu</v>
      </c>
      <c r="N8080" t="str">
        <f>VLOOKUP(C8080,accounts!$A$2:$F$9615,2,FALSE)</f>
        <v>Logistics</v>
      </c>
      <c r="O8080" t="str">
        <f>VLOOKUP(C8080,accounts!$A$2:$F$9615,3,FALSE)</f>
        <v>&gt;$10M</v>
      </c>
      <c r="P8080" t="str">
        <f>VLOOKUP(C8080,accounts!$A$2:$F$9615,5,FALSE)</f>
        <v>West</v>
      </c>
      <c r="Q8080" t="b">
        <f t="shared" si="127"/>
        <v>1</v>
      </c>
      <c r="R8080" t="e">
        <f>INDEX(removed_duplicate_rows!$A$5:$A$39,MATCH(wins!A8080,removed_duplicate_rows!$A$5:$A$39,0))</f>
        <v>#N/A</v>
      </c>
    </row>
    <row r="8081" spans="1:18" ht="15.75" customHeight="1" x14ac:dyDescent="0.2">
      <c r="A8081" t="s">
        <v>24375</v>
      </c>
      <c r="B8081" t="s">
        <v>24376</v>
      </c>
      <c r="C8081" t="s">
        <v>24377</v>
      </c>
      <c r="D8081" s="10">
        <v>46130</v>
      </c>
      <c r="E8081" t="s">
        <v>19916</v>
      </c>
      <c r="F8081">
        <v>11</v>
      </c>
      <c r="G8081" t="s">
        <v>374</v>
      </c>
      <c r="H8081" t="s">
        <v>417</v>
      </c>
      <c r="I8081" t="s">
        <v>55</v>
      </c>
      <c r="J8081">
        <v>1</v>
      </c>
      <c r="K8081">
        <v>6123</v>
      </c>
      <c r="L8081" t="str">
        <f>IFERROR(INDEX(play_attribution!$B$2:$B$328,MATCH(A8081,play_attribution!$A$2:$A$328,0)),"")</f>
        <v/>
      </c>
      <c r="M8081" t="str">
        <f>VLOOKUP(H8081,seller_roster!$A$2:$B$85,2,FALSE)</f>
        <v>Bryn Reyes</v>
      </c>
      <c r="N8081" t="str">
        <f>VLOOKUP(C8081,accounts!$A$2:$F$9615,2,FALSE)</f>
        <v>Professional Services</v>
      </c>
      <c r="O8081" t="str">
        <f>VLOOKUP(C8081,accounts!$A$2:$F$9615,3,FALSE)</f>
        <v>$2.5M-$5M</v>
      </c>
      <c r="P8081" t="str">
        <f>VLOOKUP(C8081,accounts!$A$2:$F$9615,5,FALSE)</f>
        <v>Central</v>
      </c>
      <c r="Q8081" t="b">
        <f t="shared" si="127"/>
        <v>1</v>
      </c>
      <c r="R8081" t="e">
        <f>INDEX(removed_duplicate_rows!$A$5:$A$39,MATCH(wins!A8081,removed_duplicate_rows!$A$5:$A$39,0))</f>
        <v>#N/A</v>
      </c>
    </row>
    <row r="8082" spans="1:18" ht="15.75" customHeight="1" x14ac:dyDescent="0.2">
      <c r="A8082" t="s">
        <v>24378</v>
      </c>
      <c r="B8082" t="s">
        <v>24379</v>
      </c>
      <c r="C8082" t="s">
        <v>24380</v>
      </c>
      <c r="D8082" s="10">
        <v>46130</v>
      </c>
      <c r="E8082" t="s">
        <v>19916</v>
      </c>
      <c r="F8082">
        <v>11</v>
      </c>
      <c r="G8082" t="s">
        <v>374</v>
      </c>
      <c r="H8082" t="s">
        <v>417</v>
      </c>
      <c r="I8082" t="s">
        <v>55</v>
      </c>
      <c r="J8082">
        <v>1</v>
      </c>
      <c r="K8082">
        <v>4210</v>
      </c>
      <c r="L8082" t="str">
        <f>IFERROR(INDEX(play_attribution!$B$2:$B$328,MATCH(A8082,play_attribution!$A$2:$A$328,0)),"")</f>
        <v/>
      </c>
      <c r="M8082" t="str">
        <f>VLOOKUP(H8082,seller_roster!$A$2:$B$85,2,FALSE)</f>
        <v>Bryn Reyes</v>
      </c>
      <c r="N8082" t="str">
        <f>VLOOKUP(C8082,accounts!$A$2:$F$9615,2,FALSE)</f>
        <v>Wholesale &amp; Distribution</v>
      </c>
      <c r="O8082" t="str">
        <f>VLOOKUP(C8082,accounts!$A$2:$F$9615,3,FALSE)</f>
        <v>&gt;$10M</v>
      </c>
      <c r="P8082" t="str">
        <f>VLOOKUP(C8082,accounts!$A$2:$F$9615,5,FALSE)</f>
        <v>East</v>
      </c>
      <c r="Q8082" t="b">
        <f t="shared" si="127"/>
        <v>1</v>
      </c>
      <c r="R8082" t="e">
        <f>INDEX(removed_duplicate_rows!$A$5:$A$39,MATCH(wins!A8082,removed_duplicate_rows!$A$5:$A$39,0))</f>
        <v>#N/A</v>
      </c>
    </row>
    <row r="8083" spans="1:18" ht="15.75" customHeight="1" x14ac:dyDescent="0.2">
      <c r="A8083" t="s">
        <v>24381</v>
      </c>
      <c r="B8083" t="s">
        <v>24382</v>
      </c>
      <c r="C8083" t="s">
        <v>24383</v>
      </c>
      <c r="D8083" s="10">
        <v>46130</v>
      </c>
      <c r="E8083" t="s">
        <v>19916</v>
      </c>
      <c r="F8083">
        <v>11</v>
      </c>
      <c r="G8083" t="s">
        <v>374</v>
      </c>
      <c r="H8083" t="s">
        <v>1843</v>
      </c>
      <c r="I8083" t="s">
        <v>55</v>
      </c>
      <c r="J8083">
        <v>1</v>
      </c>
      <c r="K8083">
        <v>3754</v>
      </c>
      <c r="L8083" t="str">
        <f>IFERROR(INDEX(play_attribution!$B$2:$B$328,MATCH(A8083,play_attribution!$A$2:$A$328,0)),"")</f>
        <v/>
      </c>
      <c r="M8083" t="str">
        <f>VLOOKUP(H8083,seller_roster!$A$2:$B$85,2,FALSE)</f>
        <v>Quinn Mbeki</v>
      </c>
      <c r="N8083" t="str">
        <f>VLOOKUP(C8083,accounts!$A$2:$F$9615,2,FALSE)</f>
        <v>Hospitality Group</v>
      </c>
      <c r="O8083" t="str">
        <f>VLOOKUP(C8083,accounts!$A$2:$F$9615,3,FALSE)</f>
        <v>$2.5M-$5M</v>
      </c>
      <c r="P8083" t="str">
        <f>VLOOKUP(C8083,accounts!$A$2:$F$9615,5,FALSE)</f>
        <v>West</v>
      </c>
      <c r="Q8083" t="b">
        <f t="shared" si="127"/>
        <v>1</v>
      </c>
      <c r="R8083" t="e">
        <f>INDEX(removed_duplicate_rows!$A$5:$A$39,MATCH(wins!A8083,removed_duplicate_rows!$A$5:$A$39,0))</f>
        <v>#N/A</v>
      </c>
    </row>
    <row r="8084" spans="1:18" ht="15.75" customHeight="1" x14ac:dyDescent="0.2">
      <c r="A8084" t="s">
        <v>24384</v>
      </c>
      <c r="B8084" t="s">
        <v>24385</v>
      </c>
      <c r="C8084" t="s">
        <v>24386</v>
      </c>
      <c r="D8084" s="10">
        <v>46130</v>
      </c>
      <c r="E8084" t="s">
        <v>19916</v>
      </c>
      <c r="F8084">
        <v>11</v>
      </c>
      <c r="G8084" t="s">
        <v>374</v>
      </c>
      <c r="H8084" t="s">
        <v>417</v>
      </c>
      <c r="I8084" t="s">
        <v>55</v>
      </c>
      <c r="J8084">
        <v>1</v>
      </c>
      <c r="K8084">
        <v>7997</v>
      </c>
      <c r="L8084" t="str">
        <f>IFERROR(INDEX(play_attribution!$B$2:$B$328,MATCH(A8084,play_attribution!$A$2:$A$328,0)),"")</f>
        <v/>
      </c>
      <c r="M8084" t="str">
        <f>VLOOKUP(H8084,seller_roster!$A$2:$B$85,2,FALSE)</f>
        <v>Bryn Reyes</v>
      </c>
      <c r="N8084" t="str">
        <f>VLOOKUP(C8084,accounts!$A$2:$F$9615,2,FALSE)</f>
        <v>Retail Multi-Location</v>
      </c>
      <c r="O8084" t="str">
        <f>VLOOKUP(C8084,accounts!$A$2:$F$9615,3,FALSE)</f>
        <v>$2.5M-$5M</v>
      </c>
      <c r="P8084" t="str">
        <f>VLOOKUP(C8084,accounts!$A$2:$F$9615,5,FALSE)</f>
        <v>Central</v>
      </c>
      <c r="Q8084" t="b">
        <f t="shared" si="127"/>
        <v>1</v>
      </c>
      <c r="R8084" t="e">
        <f>INDEX(removed_duplicate_rows!$A$5:$A$39,MATCH(wins!A8084,removed_duplicate_rows!$A$5:$A$39,0))</f>
        <v>#N/A</v>
      </c>
    </row>
    <row r="8085" spans="1:18" ht="15.75" customHeight="1" x14ac:dyDescent="0.2">
      <c r="A8085" t="s">
        <v>24387</v>
      </c>
      <c r="B8085" t="s">
        <v>24388</v>
      </c>
      <c r="C8085" t="s">
        <v>24389</v>
      </c>
      <c r="D8085" s="10">
        <v>46130</v>
      </c>
      <c r="E8085" t="s">
        <v>19916</v>
      </c>
      <c r="F8085">
        <v>11</v>
      </c>
      <c r="G8085" t="s">
        <v>374</v>
      </c>
      <c r="H8085" t="s">
        <v>379</v>
      </c>
      <c r="I8085" t="s">
        <v>55</v>
      </c>
      <c r="J8085">
        <v>1</v>
      </c>
      <c r="K8085">
        <v>5752</v>
      </c>
      <c r="L8085" t="str">
        <f>IFERROR(INDEX(play_attribution!$B$2:$B$328,MATCH(A8085,play_attribution!$A$2:$A$328,0)),"")</f>
        <v/>
      </c>
      <c r="M8085" t="str">
        <f>VLOOKUP(H8085,seller_roster!$A$2:$B$85,2,FALSE)</f>
        <v>Tatum Vega</v>
      </c>
      <c r="N8085" t="str">
        <f>VLOOKUP(C8085,accounts!$A$2:$F$9615,2,FALSE)</f>
        <v>Professional Services</v>
      </c>
      <c r="O8085" t="str">
        <f>VLOOKUP(C8085,accounts!$A$2:$F$9615,3,FALSE)</f>
        <v>&gt;$10M</v>
      </c>
      <c r="P8085" t="str">
        <f>VLOOKUP(C8085,accounts!$A$2:$F$9615,5,FALSE)</f>
        <v>East</v>
      </c>
      <c r="Q8085" t="b">
        <f t="shared" si="127"/>
        <v>1</v>
      </c>
      <c r="R8085" t="e">
        <f>INDEX(removed_duplicate_rows!$A$5:$A$39,MATCH(wins!A8085,removed_duplicate_rows!$A$5:$A$39,0))</f>
        <v>#N/A</v>
      </c>
    </row>
    <row r="8086" spans="1:18" ht="15.75" customHeight="1" x14ac:dyDescent="0.2">
      <c r="A8086" t="s">
        <v>24390</v>
      </c>
      <c r="B8086" t="s">
        <v>24391</v>
      </c>
      <c r="C8086" t="s">
        <v>24392</v>
      </c>
      <c r="D8086" s="10">
        <v>46130</v>
      </c>
      <c r="E8086" t="s">
        <v>19916</v>
      </c>
      <c r="F8086">
        <v>11</v>
      </c>
      <c r="G8086" t="s">
        <v>374</v>
      </c>
      <c r="H8086" t="s">
        <v>449</v>
      </c>
      <c r="I8086" t="s">
        <v>55</v>
      </c>
      <c r="J8086">
        <v>1</v>
      </c>
      <c r="K8086">
        <v>5451</v>
      </c>
      <c r="L8086" t="str">
        <f>IFERROR(INDEX(play_attribution!$B$2:$B$328,MATCH(A8086,play_attribution!$A$2:$A$328,0)),"")</f>
        <v/>
      </c>
      <c r="M8086" t="str">
        <f>VLOOKUP(H8086,seller_roster!$A$2:$B$85,2,FALSE)</f>
        <v>Hayden Okafor</v>
      </c>
      <c r="N8086" t="str">
        <f>VLOOKUP(C8086,accounts!$A$2:$F$9615,2,FALSE)</f>
        <v>Construction</v>
      </c>
      <c r="O8086" t="str">
        <f>VLOOKUP(C8086,accounts!$A$2:$F$9615,3,FALSE)</f>
        <v>$1M-$2.5M</v>
      </c>
      <c r="P8086" t="str">
        <f>VLOOKUP(C8086,accounts!$A$2:$F$9615,5,FALSE)</f>
        <v>East</v>
      </c>
      <c r="Q8086" t="b">
        <f t="shared" si="127"/>
        <v>1</v>
      </c>
      <c r="R8086" t="e">
        <f>INDEX(removed_duplicate_rows!$A$5:$A$39,MATCH(wins!A8086,removed_duplicate_rows!$A$5:$A$39,0))</f>
        <v>#N/A</v>
      </c>
    </row>
    <row r="8087" spans="1:18" ht="15.75" customHeight="1" x14ac:dyDescent="0.2">
      <c r="A8087" t="s">
        <v>24393</v>
      </c>
      <c r="B8087" t="s">
        <v>24394</v>
      </c>
      <c r="C8087" t="s">
        <v>24395</v>
      </c>
      <c r="D8087" s="10">
        <v>46130</v>
      </c>
      <c r="E8087" t="s">
        <v>19916</v>
      </c>
      <c r="F8087">
        <v>11</v>
      </c>
      <c r="G8087" t="s">
        <v>374</v>
      </c>
      <c r="H8087" t="s">
        <v>413</v>
      </c>
      <c r="I8087" t="s">
        <v>55</v>
      </c>
      <c r="J8087">
        <v>1</v>
      </c>
      <c r="K8087">
        <v>6074</v>
      </c>
      <c r="L8087" t="str">
        <f>IFERROR(INDEX(play_attribution!$B$2:$B$328,MATCH(A8087,play_attribution!$A$2:$A$328,0)),"")</f>
        <v/>
      </c>
      <c r="M8087" t="str">
        <f>VLOOKUP(H8087,seller_roster!$A$2:$B$85,2,FALSE)</f>
        <v>Phoenix Doyle</v>
      </c>
      <c r="N8087" t="str">
        <f>VLOOKUP(C8087,accounts!$A$2:$F$9615,2,FALSE)</f>
        <v>Manufacturing</v>
      </c>
      <c r="O8087" t="str">
        <f>VLOOKUP(C8087,accounts!$A$2:$F$9615,3,FALSE)</f>
        <v>$2.5M-$5M</v>
      </c>
      <c r="P8087" t="str">
        <f>VLOOKUP(C8087,accounts!$A$2:$F$9615,5,FALSE)</f>
        <v>Central</v>
      </c>
      <c r="Q8087" t="b">
        <f t="shared" si="127"/>
        <v>1</v>
      </c>
      <c r="R8087" t="e">
        <f>INDEX(removed_duplicate_rows!$A$5:$A$39,MATCH(wins!A8087,removed_duplicate_rows!$A$5:$A$39,0))</f>
        <v>#N/A</v>
      </c>
    </row>
    <row r="8088" spans="1:18" ht="15.75" customHeight="1" x14ac:dyDescent="0.2">
      <c r="A8088" t="s">
        <v>24396</v>
      </c>
      <c r="B8088" t="s">
        <v>24397</v>
      </c>
      <c r="C8088" t="s">
        <v>24398</v>
      </c>
      <c r="D8088" s="10">
        <v>46130</v>
      </c>
      <c r="E8088" t="s">
        <v>19916</v>
      </c>
      <c r="F8088">
        <v>11</v>
      </c>
      <c r="G8088" t="s">
        <v>374</v>
      </c>
      <c r="H8088" t="s">
        <v>1123</v>
      </c>
      <c r="I8088" t="s">
        <v>55</v>
      </c>
      <c r="J8088">
        <v>1</v>
      </c>
      <c r="K8088">
        <v>3439</v>
      </c>
      <c r="L8088" t="str">
        <f>IFERROR(INDEX(play_attribution!$B$2:$B$328,MATCH(A8088,play_attribution!$A$2:$A$328,0)),"")</f>
        <v/>
      </c>
      <c r="M8088" t="str">
        <f>VLOOKUP(H8088,seller_roster!$A$2:$B$85,2,FALSE)</f>
        <v>Peyton Silva</v>
      </c>
      <c r="N8088" t="str">
        <f>VLOOKUP(C8088,accounts!$A$2:$F$9615,2,FALSE)</f>
        <v>Manufacturing</v>
      </c>
      <c r="O8088" t="str">
        <f>VLOOKUP(C8088,accounts!$A$2:$F$9615,3,FALSE)</f>
        <v>$2.5M-$5M</v>
      </c>
      <c r="P8088" t="str">
        <f>VLOOKUP(C8088,accounts!$A$2:$F$9615,5,FALSE)</f>
        <v>Central</v>
      </c>
      <c r="Q8088" t="b">
        <f t="shared" si="127"/>
        <v>1</v>
      </c>
      <c r="R8088" t="e">
        <f>INDEX(removed_duplicate_rows!$A$5:$A$39,MATCH(wins!A8088,removed_duplicate_rows!$A$5:$A$39,0))</f>
        <v>#N/A</v>
      </c>
    </row>
    <row r="8089" spans="1:18" ht="15.75" customHeight="1" x14ac:dyDescent="0.2">
      <c r="A8089" t="s">
        <v>24399</v>
      </c>
      <c r="B8089" t="s">
        <v>24400</v>
      </c>
      <c r="C8089" t="s">
        <v>24401</v>
      </c>
      <c r="D8089" s="10">
        <v>46130</v>
      </c>
      <c r="E8089" t="s">
        <v>19916</v>
      </c>
      <c r="F8089">
        <v>11</v>
      </c>
      <c r="G8089" t="s">
        <v>374</v>
      </c>
      <c r="H8089" t="s">
        <v>387</v>
      </c>
      <c r="I8089" t="s">
        <v>55</v>
      </c>
      <c r="J8089">
        <v>1</v>
      </c>
      <c r="K8089">
        <v>5388</v>
      </c>
      <c r="L8089" t="str">
        <f>IFERROR(INDEX(play_attribution!$B$2:$B$328,MATCH(A8089,play_attribution!$A$2:$A$328,0)),"")</f>
        <v/>
      </c>
      <c r="M8089" t="str">
        <f>VLOOKUP(H8089,seller_roster!$A$2:$B$85,2,FALSE)</f>
        <v>Ray Kim</v>
      </c>
      <c r="N8089" t="str">
        <f>VLOOKUP(C8089,accounts!$A$2:$F$9615,2,FALSE)</f>
        <v>Logistics</v>
      </c>
      <c r="O8089" t="str">
        <f>VLOOKUP(C8089,accounts!$A$2:$F$9615,3,FALSE)</f>
        <v>&gt;$10M</v>
      </c>
      <c r="P8089" t="str">
        <f>VLOOKUP(C8089,accounts!$A$2:$F$9615,5,FALSE)</f>
        <v>West</v>
      </c>
      <c r="Q8089" t="b">
        <f t="shared" si="127"/>
        <v>1</v>
      </c>
      <c r="R8089" t="e">
        <f>INDEX(removed_duplicate_rows!$A$5:$A$39,MATCH(wins!A8089,removed_duplicate_rows!$A$5:$A$39,0))</f>
        <v>#N/A</v>
      </c>
    </row>
    <row r="8090" spans="1:18" ht="15.75" customHeight="1" x14ac:dyDescent="0.2">
      <c r="A8090" t="s">
        <v>24402</v>
      </c>
      <c r="B8090" t="s">
        <v>24403</v>
      </c>
      <c r="C8090" t="s">
        <v>24404</v>
      </c>
      <c r="D8090" s="10">
        <v>46130</v>
      </c>
      <c r="E8090" t="s">
        <v>19916</v>
      </c>
      <c r="F8090">
        <v>11</v>
      </c>
      <c r="G8090" t="s">
        <v>374</v>
      </c>
      <c r="H8090" t="s">
        <v>4096</v>
      </c>
      <c r="I8090" t="s">
        <v>55</v>
      </c>
      <c r="J8090">
        <v>1</v>
      </c>
      <c r="K8090">
        <v>5746</v>
      </c>
      <c r="L8090" t="str">
        <f>IFERROR(INDEX(play_attribution!$B$2:$B$328,MATCH(A8090,play_attribution!$A$2:$A$328,0)),"")</f>
        <v/>
      </c>
      <c r="M8090" t="str">
        <f>VLOOKUP(H8090,seller_roster!$A$2:$B$85,2,FALSE)</f>
        <v>Vesper Kim</v>
      </c>
      <c r="N8090" t="str">
        <f>VLOOKUP(C8090,accounts!$A$2:$F$9615,2,FALSE)</f>
        <v>Professional Services</v>
      </c>
      <c r="O8090" t="str">
        <f>VLOOKUP(C8090,accounts!$A$2:$F$9615,3,FALSE)</f>
        <v>$5M-$10M</v>
      </c>
      <c r="P8090" t="str">
        <f>VLOOKUP(C8090,accounts!$A$2:$F$9615,5,FALSE)</f>
        <v>West</v>
      </c>
      <c r="Q8090" t="b">
        <f t="shared" si="127"/>
        <v>1</v>
      </c>
      <c r="R8090" t="e">
        <f>INDEX(removed_duplicate_rows!$A$5:$A$39,MATCH(wins!A8090,removed_duplicate_rows!$A$5:$A$39,0))</f>
        <v>#N/A</v>
      </c>
    </row>
    <row r="8091" spans="1:18" ht="15.75" customHeight="1" x14ac:dyDescent="0.2">
      <c r="A8091" t="s">
        <v>24405</v>
      </c>
      <c r="B8091" t="s">
        <v>24406</v>
      </c>
      <c r="C8091" t="s">
        <v>24407</v>
      </c>
      <c r="D8091" s="10">
        <v>46130</v>
      </c>
      <c r="E8091" t="s">
        <v>19916</v>
      </c>
      <c r="F8091">
        <v>11</v>
      </c>
      <c r="G8091" t="s">
        <v>374</v>
      </c>
      <c r="H8091" t="s">
        <v>387</v>
      </c>
      <c r="I8091" t="s">
        <v>55</v>
      </c>
      <c r="J8091">
        <v>1</v>
      </c>
      <c r="K8091">
        <v>4907</v>
      </c>
      <c r="L8091" t="str">
        <f>IFERROR(INDEX(play_attribution!$B$2:$B$328,MATCH(A8091,play_attribution!$A$2:$A$328,0)),"")</f>
        <v/>
      </c>
      <c r="M8091" t="str">
        <f>VLOOKUP(H8091,seller_roster!$A$2:$B$85,2,FALSE)</f>
        <v>Ray Kim</v>
      </c>
      <c r="N8091" t="str">
        <f>VLOOKUP(C8091,accounts!$A$2:$F$9615,2,FALSE)</f>
        <v>Professional Services</v>
      </c>
      <c r="O8091" t="str">
        <f>VLOOKUP(C8091,accounts!$A$2:$F$9615,3,FALSE)</f>
        <v>$5M-$10M</v>
      </c>
      <c r="P8091" t="str">
        <f>VLOOKUP(C8091,accounts!$A$2:$F$9615,5,FALSE)</f>
        <v>West</v>
      </c>
      <c r="Q8091" t="b">
        <f t="shared" si="127"/>
        <v>1</v>
      </c>
      <c r="R8091" t="e">
        <f>INDEX(removed_duplicate_rows!$A$5:$A$39,MATCH(wins!A8091,removed_duplicate_rows!$A$5:$A$39,0))</f>
        <v>#N/A</v>
      </c>
    </row>
    <row r="8092" spans="1:18" ht="15.75" customHeight="1" x14ac:dyDescent="0.2">
      <c r="A8092" t="s">
        <v>24408</v>
      </c>
      <c r="B8092" t="s">
        <v>24409</v>
      </c>
      <c r="C8092" t="s">
        <v>24410</v>
      </c>
      <c r="D8092" s="10">
        <v>46130</v>
      </c>
      <c r="E8092" t="s">
        <v>19916</v>
      </c>
      <c r="F8092">
        <v>11</v>
      </c>
      <c r="G8092" t="s">
        <v>374</v>
      </c>
      <c r="H8092" t="s">
        <v>383</v>
      </c>
      <c r="I8092" t="s">
        <v>55</v>
      </c>
      <c r="J8092">
        <v>1</v>
      </c>
      <c r="K8092">
        <v>4299</v>
      </c>
      <c r="L8092" t="str">
        <f>IFERROR(INDEX(play_attribution!$B$2:$B$328,MATCH(A8092,play_attribution!$A$2:$A$328,0)),"")</f>
        <v/>
      </c>
      <c r="M8092" t="str">
        <f>VLOOKUP(H8092,seller_roster!$A$2:$B$85,2,FALSE)</f>
        <v>Flor Ruiz</v>
      </c>
      <c r="N8092" t="str">
        <f>VLOOKUP(C8092,accounts!$A$2:$F$9615,2,FALSE)</f>
        <v>Construction</v>
      </c>
      <c r="O8092" t="str">
        <f>VLOOKUP(C8092,accounts!$A$2:$F$9615,3,FALSE)</f>
        <v>&gt;$10M</v>
      </c>
      <c r="P8092" t="str">
        <f>VLOOKUP(C8092,accounts!$A$2:$F$9615,5,FALSE)</f>
        <v>Central</v>
      </c>
      <c r="Q8092" t="b">
        <f t="shared" si="127"/>
        <v>1</v>
      </c>
      <c r="R8092" t="e">
        <f>INDEX(removed_duplicate_rows!$A$5:$A$39,MATCH(wins!A8092,removed_duplicate_rows!$A$5:$A$39,0))</f>
        <v>#N/A</v>
      </c>
    </row>
    <row r="8093" spans="1:18" ht="15.75" customHeight="1" x14ac:dyDescent="0.2">
      <c r="A8093" t="s">
        <v>24411</v>
      </c>
      <c r="B8093" t="s">
        <v>24412</v>
      </c>
      <c r="C8093" t="s">
        <v>24413</v>
      </c>
      <c r="D8093" s="10">
        <v>46130</v>
      </c>
      <c r="E8093" t="s">
        <v>19916</v>
      </c>
      <c r="F8093">
        <v>11</v>
      </c>
      <c r="G8093" t="s">
        <v>374</v>
      </c>
      <c r="H8093" t="s">
        <v>375</v>
      </c>
      <c r="I8093" t="s">
        <v>55</v>
      </c>
      <c r="J8093">
        <v>1</v>
      </c>
      <c r="K8093">
        <v>5305</v>
      </c>
      <c r="L8093" t="str">
        <f>IFERROR(INDEX(play_attribution!$B$2:$B$328,MATCH(A8093,play_attribution!$A$2:$A$328,0)),"")</f>
        <v/>
      </c>
      <c r="M8093" t="str">
        <f>VLOOKUP(H8093,seller_roster!$A$2:$B$85,2,FALSE)</f>
        <v>Sol Lindqvist</v>
      </c>
      <c r="N8093" t="str">
        <f>VLOOKUP(C8093,accounts!$A$2:$F$9615,2,FALSE)</f>
        <v>Logistics</v>
      </c>
      <c r="O8093" t="str">
        <f>VLOOKUP(C8093,accounts!$A$2:$F$9615,3,FALSE)</f>
        <v>$5M-$10M</v>
      </c>
      <c r="P8093" t="str">
        <f>VLOOKUP(C8093,accounts!$A$2:$F$9615,5,FALSE)</f>
        <v>East</v>
      </c>
      <c r="Q8093" t="b">
        <f t="shared" si="127"/>
        <v>1</v>
      </c>
      <c r="R8093" t="e">
        <f>INDEX(removed_duplicate_rows!$A$5:$A$39,MATCH(wins!A8093,removed_duplicate_rows!$A$5:$A$39,0))</f>
        <v>#N/A</v>
      </c>
    </row>
    <row r="8094" spans="1:18" ht="15.75" customHeight="1" x14ac:dyDescent="0.2">
      <c r="A8094" t="s">
        <v>24414</v>
      </c>
      <c r="B8094" t="s">
        <v>24415</v>
      </c>
      <c r="C8094" t="s">
        <v>24416</v>
      </c>
      <c r="D8094" s="10">
        <v>46130</v>
      </c>
      <c r="E8094" t="s">
        <v>19916</v>
      </c>
      <c r="F8094">
        <v>11</v>
      </c>
      <c r="G8094" t="s">
        <v>374</v>
      </c>
      <c r="H8094" t="s">
        <v>449</v>
      </c>
      <c r="I8094" t="s">
        <v>55</v>
      </c>
      <c r="J8094">
        <v>1</v>
      </c>
      <c r="K8094">
        <v>6969</v>
      </c>
      <c r="L8094" t="str">
        <f>IFERROR(INDEX(play_attribution!$B$2:$B$328,MATCH(A8094,play_attribution!$A$2:$A$328,0)),"")</f>
        <v/>
      </c>
      <c r="M8094" t="str">
        <f>VLOOKUP(H8094,seller_roster!$A$2:$B$85,2,FALSE)</f>
        <v>Hayden Okafor</v>
      </c>
      <c r="N8094" t="str">
        <f>VLOOKUP(C8094,accounts!$A$2:$F$9615,2,FALSE)</f>
        <v>Manufacturing</v>
      </c>
      <c r="O8094" t="str">
        <f>VLOOKUP(C8094,accounts!$A$2:$F$9615,3,FALSE)</f>
        <v>$5M-$10M</v>
      </c>
      <c r="P8094" t="str">
        <f>VLOOKUP(C8094,accounts!$A$2:$F$9615,5,FALSE)</f>
        <v>Central</v>
      </c>
      <c r="Q8094" t="b">
        <f t="shared" si="127"/>
        <v>1</v>
      </c>
      <c r="R8094" t="e">
        <f>INDEX(removed_duplicate_rows!$A$5:$A$39,MATCH(wins!A8094,removed_duplicate_rows!$A$5:$A$39,0))</f>
        <v>#N/A</v>
      </c>
    </row>
    <row r="8095" spans="1:18" ht="15.75" customHeight="1" x14ac:dyDescent="0.2">
      <c r="A8095" t="s">
        <v>24417</v>
      </c>
      <c r="B8095" t="s">
        <v>24418</v>
      </c>
      <c r="C8095" t="s">
        <v>24419</v>
      </c>
      <c r="D8095" s="10">
        <v>46130</v>
      </c>
      <c r="E8095" t="s">
        <v>19916</v>
      </c>
      <c r="F8095">
        <v>11</v>
      </c>
      <c r="G8095" t="s">
        <v>374</v>
      </c>
      <c r="H8095" t="s">
        <v>783</v>
      </c>
      <c r="I8095" t="s">
        <v>55</v>
      </c>
      <c r="J8095">
        <v>1</v>
      </c>
      <c r="K8095">
        <v>6992</v>
      </c>
      <c r="L8095" t="str">
        <f>IFERROR(INDEX(play_attribution!$B$2:$B$328,MATCH(A8095,play_attribution!$A$2:$A$328,0)),"")</f>
        <v/>
      </c>
      <c r="M8095" t="str">
        <f>VLOOKUP(H8095,seller_roster!$A$2:$B$85,2,FALSE)</f>
        <v>Omar Tran</v>
      </c>
      <c r="N8095" t="str">
        <f>VLOOKUP(C8095,accounts!$A$2:$F$9615,2,FALSE)</f>
        <v>Nonprofit</v>
      </c>
      <c r="O8095" t="str">
        <f>VLOOKUP(C8095,accounts!$A$2:$F$9615,3,FALSE)</f>
        <v>$1M-$2.5M</v>
      </c>
      <c r="P8095" t="str">
        <f>VLOOKUP(C8095,accounts!$A$2:$F$9615,5,FALSE)</f>
        <v>East</v>
      </c>
      <c r="Q8095" t="b">
        <f t="shared" si="127"/>
        <v>1</v>
      </c>
      <c r="R8095" t="e">
        <f>INDEX(removed_duplicate_rows!$A$5:$A$39,MATCH(wins!A8095,removed_duplicate_rows!$A$5:$A$39,0))</f>
        <v>#N/A</v>
      </c>
    </row>
    <row r="8096" spans="1:18" ht="15.75" customHeight="1" x14ac:dyDescent="0.2">
      <c r="A8096" t="s">
        <v>24420</v>
      </c>
      <c r="B8096" t="s">
        <v>24421</v>
      </c>
      <c r="C8096" t="s">
        <v>24422</v>
      </c>
      <c r="D8096" s="10">
        <v>46130</v>
      </c>
      <c r="E8096" t="s">
        <v>19916</v>
      </c>
      <c r="F8096">
        <v>11</v>
      </c>
      <c r="G8096" t="s">
        <v>374</v>
      </c>
      <c r="H8096" t="s">
        <v>1123</v>
      </c>
      <c r="I8096" t="s">
        <v>55</v>
      </c>
      <c r="J8096">
        <v>1</v>
      </c>
      <c r="K8096">
        <v>5605</v>
      </c>
      <c r="L8096" t="str">
        <f>IFERROR(INDEX(play_attribution!$B$2:$B$328,MATCH(A8096,play_attribution!$A$2:$A$328,0)),"")</f>
        <v/>
      </c>
      <c r="M8096" t="str">
        <f>VLOOKUP(H8096,seller_roster!$A$2:$B$85,2,FALSE)</f>
        <v>Peyton Silva</v>
      </c>
      <c r="N8096" t="str">
        <f>VLOOKUP(C8096,accounts!$A$2:$F$9615,2,FALSE)</f>
        <v>Retail Multi-Location</v>
      </c>
      <c r="O8096" t="str">
        <f>VLOOKUP(C8096,accounts!$A$2:$F$9615,3,FALSE)</f>
        <v>$5M-$10M</v>
      </c>
      <c r="P8096" t="str">
        <f>VLOOKUP(C8096,accounts!$A$2:$F$9615,5,FALSE)</f>
        <v>West</v>
      </c>
      <c r="Q8096" t="b">
        <f t="shared" ref="Q8096:Q8159" si="128">L8096=""</f>
        <v>1</v>
      </c>
      <c r="R8096" t="e">
        <f>INDEX(removed_duplicate_rows!$A$5:$A$39,MATCH(wins!A8096,removed_duplicate_rows!$A$5:$A$39,0))</f>
        <v>#N/A</v>
      </c>
    </row>
    <row r="8097" spans="1:18" ht="15.75" customHeight="1" x14ac:dyDescent="0.2">
      <c r="A8097" t="s">
        <v>24423</v>
      </c>
      <c r="B8097" t="s">
        <v>24424</v>
      </c>
      <c r="C8097" t="s">
        <v>24425</v>
      </c>
      <c r="D8097" s="10">
        <v>46130</v>
      </c>
      <c r="E8097" t="s">
        <v>19916</v>
      </c>
      <c r="F8097">
        <v>11</v>
      </c>
      <c r="G8097" t="s">
        <v>374</v>
      </c>
      <c r="H8097" t="s">
        <v>409</v>
      </c>
      <c r="I8097" t="s">
        <v>55</v>
      </c>
      <c r="J8097">
        <v>1</v>
      </c>
      <c r="K8097">
        <v>2749</v>
      </c>
      <c r="L8097" t="str">
        <f>IFERROR(INDEX(play_attribution!$B$2:$B$328,MATCH(A8097,play_attribution!$A$2:$A$328,0)),"")</f>
        <v/>
      </c>
      <c r="M8097" t="str">
        <f>VLOOKUP(H8097,seller_roster!$A$2:$B$85,2,FALSE)</f>
        <v>Devon Okafor</v>
      </c>
      <c r="N8097" t="str">
        <f>VLOOKUP(C8097,accounts!$A$2:$F$9615,2,FALSE)</f>
        <v>Nonprofit</v>
      </c>
      <c r="O8097" t="str">
        <f>VLOOKUP(C8097,accounts!$A$2:$F$9615,3,FALSE)</f>
        <v>&lt;$1M</v>
      </c>
      <c r="P8097" t="str">
        <f>VLOOKUP(C8097,accounts!$A$2:$F$9615,5,FALSE)</f>
        <v>Central</v>
      </c>
      <c r="Q8097" t="b">
        <f t="shared" si="128"/>
        <v>1</v>
      </c>
      <c r="R8097" t="e">
        <f>INDEX(removed_duplicate_rows!$A$5:$A$39,MATCH(wins!A8097,removed_duplicate_rows!$A$5:$A$39,0))</f>
        <v>#N/A</v>
      </c>
    </row>
    <row r="8098" spans="1:18" ht="15.75" customHeight="1" x14ac:dyDescent="0.2">
      <c r="A8098" t="s">
        <v>24426</v>
      </c>
      <c r="B8098" t="s">
        <v>24427</v>
      </c>
      <c r="C8098" t="s">
        <v>24428</v>
      </c>
      <c r="D8098" s="10">
        <v>46130</v>
      </c>
      <c r="E8098" t="s">
        <v>19916</v>
      </c>
      <c r="F8098">
        <v>11</v>
      </c>
      <c r="G8098" t="s">
        <v>374</v>
      </c>
      <c r="H8098" t="s">
        <v>398</v>
      </c>
      <c r="I8098" t="s">
        <v>55</v>
      </c>
      <c r="J8098">
        <v>1</v>
      </c>
      <c r="K8098">
        <v>6178</v>
      </c>
      <c r="L8098" t="str">
        <f>IFERROR(INDEX(play_attribution!$B$2:$B$328,MATCH(A8098,play_attribution!$A$2:$A$328,0)),"")</f>
        <v/>
      </c>
      <c r="M8098" t="str">
        <f>VLOOKUP(H8098,seller_roster!$A$2:$B$85,2,FALSE)</f>
        <v>Rowan Kim</v>
      </c>
      <c r="N8098" t="str">
        <f>VLOOKUP(C8098,accounts!$A$2:$F$9615,2,FALSE)</f>
        <v>Field Services</v>
      </c>
      <c r="O8098" t="str">
        <f>VLOOKUP(C8098,accounts!$A$2:$F$9615,3,FALSE)</f>
        <v>$2.5M-$5M</v>
      </c>
      <c r="P8098" t="str">
        <f>VLOOKUP(C8098,accounts!$A$2:$F$9615,5,FALSE)</f>
        <v>West</v>
      </c>
      <c r="Q8098" t="b">
        <f t="shared" si="128"/>
        <v>1</v>
      </c>
      <c r="R8098" t="e">
        <f>INDEX(removed_duplicate_rows!$A$5:$A$39,MATCH(wins!A8098,removed_duplicate_rows!$A$5:$A$39,0))</f>
        <v>#N/A</v>
      </c>
    </row>
    <row r="8099" spans="1:18" ht="15.75" customHeight="1" x14ac:dyDescent="0.2">
      <c r="A8099" t="s">
        <v>24429</v>
      </c>
      <c r="B8099" t="s">
        <v>24430</v>
      </c>
      <c r="C8099" t="s">
        <v>24431</v>
      </c>
      <c r="D8099" s="10">
        <v>46130</v>
      </c>
      <c r="E8099" t="s">
        <v>19916</v>
      </c>
      <c r="F8099">
        <v>11</v>
      </c>
      <c r="G8099" t="s">
        <v>374</v>
      </c>
      <c r="H8099" t="s">
        <v>413</v>
      </c>
      <c r="I8099" t="s">
        <v>55</v>
      </c>
      <c r="J8099">
        <v>1</v>
      </c>
      <c r="K8099">
        <v>4915</v>
      </c>
      <c r="L8099" t="str">
        <f>IFERROR(INDEX(play_attribution!$B$2:$B$328,MATCH(A8099,play_attribution!$A$2:$A$328,0)),"")</f>
        <v/>
      </c>
      <c r="M8099" t="str">
        <f>VLOOKUP(H8099,seller_roster!$A$2:$B$85,2,FALSE)</f>
        <v>Phoenix Doyle</v>
      </c>
      <c r="N8099" t="str">
        <f>VLOOKUP(C8099,accounts!$A$2:$F$9615,2,FALSE)</f>
        <v>Professional Services</v>
      </c>
      <c r="O8099" t="str">
        <f>VLOOKUP(C8099,accounts!$A$2:$F$9615,3,FALSE)</f>
        <v>$5M-$10M</v>
      </c>
      <c r="P8099" t="str">
        <f>VLOOKUP(C8099,accounts!$A$2:$F$9615,5,FALSE)</f>
        <v>East</v>
      </c>
      <c r="Q8099" t="b">
        <f t="shared" si="128"/>
        <v>1</v>
      </c>
      <c r="R8099" t="e">
        <f>INDEX(removed_duplicate_rows!$A$5:$A$39,MATCH(wins!A8099,removed_duplicate_rows!$A$5:$A$39,0))</f>
        <v>#N/A</v>
      </c>
    </row>
    <row r="8100" spans="1:18" ht="15.75" customHeight="1" x14ac:dyDescent="0.2">
      <c r="A8100" t="s">
        <v>24432</v>
      </c>
      <c r="B8100" t="s">
        <v>24433</v>
      </c>
      <c r="C8100" t="s">
        <v>24434</v>
      </c>
      <c r="D8100" s="10">
        <v>46130</v>
      </c>
      <c r="E8100" t="s">
        <v>19916</v>
      </c>
      <c r="F8100">
        <v>11</v>
      </c>
      <c r="G8100" t="s">
        <v>374</v>
      </c>
      <c r="H8100" t="s">
        <v>832</v>
      </c>
      <c r="I8100" t="s">
        <v>55</v>
      </c>
      <c r="J8100">
        <v>1</v>
      </c>
      <c r="K8100">
        <v>7259</v>
      </c>
      <c r="L8100" t="str">
        <f>IFERROR(INDEX(play_attribution!$B$2:$B$328,MATCH(A8100,play_attribution!$A$2:$A$328,0)),"")</f>
        <v/>
      </c>
      <c r="M8100" t="str">
        <f>VLOOKUP(H8100,seller_roster!$A$2:$B$85,2,FALSE)</f>
        <v>Noel Nkemelu</v>
      </c>
      <c r="N8100" t="str">
        <f>VLOOKUP(C8100,accounts!$A$2:$F$9615,2,FALSE)</f>
        <v>Field Services</v>
      </c>
      <c r="O8100" t="str">
        <f>VLOOKUP(C8100,accounts!$A$2:$F$9615,3,FALSE)</f>
        <v>$2.5M-$5M</v>
      </c>
      <c r="P8100" t="str">
        <f>VLOOKUP(C8100,accounts!$A$2:$F$9615,5,FALSE)</f>
        <v>East</v>
      </c>
      <c r="Q8100" t="b">
        <f t="shared" si="128"/>
        <v>1</v>
      </c>
      <c r="R8100" t="e">
        <f>INDEX(removed_duplicate_rows!$A$5:$A$39,MATCH(wins!A8100,removed_duplicate_rows!$A$5:$A$39,0))</f>
        <v>#N/A</v>
      </c>
    </row>
    <row r="8101" spans="1:18" ht="15.75" customHeight="1" x14ac:dyDescent="0.2">
      <c r="A8101" t="s">
        <v>24435</v>
      </c>
      <c r="B8101" t="s">
        <v>24436</v>
      </c>
      <c r="C8101" t="s">
        <v>24437</v>
      </c>
      <c r="D8101" s="10">
        <v>46130</v>
      </c>
      <c r="E8101" t="s">
        <v>19916</v>
      </c>
      <c r="F8101">
        <v>11</v>
      </c>
      <c r="G8101" t="s">
        <v>374</v>
      </c>
      <c r="H8101" t="s">
        <v>1843</v>
      </c>
      <c r="I8101" t="s">
        <v>55</v>
      </c>
      <c r="J8101">
        <v>1</v>
      </c>
      <c r="K8101">
        <v>4232</v>
      </c>
      <c r="L8101" t="str">
        <f>IFERROR(INDEX(play_attribution!$B$2:$B$328,MATCH(A8101,play_attribution!$A$2:$A$328,0)),"")</f>
        <v/>
      </c>
      <c r="M8101" t="str">
        <f>VLOOKUP(H8101,seller_roster!$A$2:$B$85,2,FALSE)</f>
        <v>Quinn Mbeki</v>
      </c>
      <c r="N8101" t="str">
        <f>VLOOKUP(C8101,accounts!$A$2:$F$9615,2,FALSE)</f>
        <v>Wholesale &amp; Distribution</v>
      </c>
      <c r="O8101" t="str">
        <f>VLOOKUP(C8101,accounts!$A$2:$F$9615,3,FALSE)</f>
        <v>&gt;$10M</v>
      </c>
      <c r="P8101" t="str">
        <f>VLOOKUP(C8101,accounts!$A$2:$F$9615,5,FALSE)</f>
        <v>East</v>
      </c>
      <c r="Q8101" t="b">
        <f t="shared" si="128"/>
        <v>1</v>
      </c>
      <c r="R8101" t="e">
        <f>INDEX(removed_duplicate_rows!$A$5:$A$39,MATCH(wins!A8101,removed_duplicate_rows!$A$5:$A$39,0))</f>
        <v>#N/A</v>
      </c>
    </row>
    <row r="8102" spans="1:18" ht="15.75" customHeight="1" x14ac:dyDescent="0.2">
      <c r="A8102" t="s">
        <v>24438</v>
      </c>
      <c r="B8102" t="s">
        <v>24439</v>
      </c>
      <c r="C8102" t="s">
        <v>24440</v>
      </c>
      <c r="D8102" s="10">
        <v>46137</v>
      </c>
      <c r="E8102" t="s">
        <v>19916</v>
      </c>
      <c r="F8102">
        <v>12</v>
      </c>
      <c r="G8102" t="s">
        <v>53</v>
      </c>
      <c r="H8102" t="s">
        <v>505</v>
      </c>
      <c r="I8102" t="s">
        <v>55</v>
      </c>
      <c r="J8102">
        <v>1</v>
      </c>
      <c r="K8102">
        <v>13054</v>
      </c>
      <c r="L8102" t="str">
        <f>IFERROR(INDEX(play_attribution!$B$2:$B$328,MATCH(A8102,play_attribution!$A$2:$A$328,0)),"")</f>
        <v/>
      </c>
      <c r="M8102" t="str">
        <f>VLOOKUP(H8102,seller_roster!$A$2:$B$85,2,FALSE)</f>
        <v>Xen Mbeki</v>
      </c>
      <c r="N8102" t="str">
        <f>VLOOKUP(C8102,accounts!$A$2:$F$9615,2,FALSE)</f>
        <v>Construction</v>
      </c>
      <c r="O8102" t="str">
        <f>VLOOKUP(C8102,accounts!$A$2:$F$9615,3,FALSE)</f>
        <v>&gt;$10M</v>
      </c>
      <c r="P8102" t="str">
        <f>VLOOKUP(C8102,accounts!$A$2:$F$9615,5,FALSE)</f>
        <v>West</v>
      </c>
      <c r="Q8102" t="b">
        <f t="shared" si="128"/>
        <v>1</v>
      </c>
      <c r="R8102" t="e">
        <f>INDEX(removed_duplicate_rows!$A$5:$A$39,MATCH(wins!A8102,removed_duplicate_rows!$A$5:$A$39,0))</f>
        <v>#N/A</v>
      </c>
    </row>
    <row r="8103" spans="1:18" ht="15.75" customHeight="1" x14ac:dyDescent="0.2">
      <c r="A8103" t="s">
        <v>24441</v>
      </c>
      <c r="B8103" t="s">
        <v>24442</v>
      </c>
      <c r="C8103" t="s">
        <v>24443</v>
      </c>
      <c r="D8103" s="10">
        <v>46137</v>
      </c>
      <c r="E8103" t="s">
        <v>19916</v>
      </c>
      <c r="F8103">
        <v>12</v>
      </c>
      <c r="G8103" t="s">
        <v>53</v>
      </c>
      <c r="H8103" t="s">
        <v>3729</v>
      </c>
      <c r="I8103" t="s">
        <v>55</v>
      </c>
      <c r="J8103">
        <v>1</v>
      </c>
      <c r="K8103">
        <v>11548</v>
      </c>
      <c r="L8103" t="str">
        <f>IFERROR(INDEX(play_attribution!$B$2:$B$328,MATCH(A8103,play_attribution!$A$2:$A$328,0)),"")</f>
        <v/>
      </c>
      <c r="M8103" t="str">
        <f>VLOOKUP(H8103,seller_roster!$A$2:$B$85,2,FALSE)</f>
        <v>True Ito</v>
      </c>
      <c r="N8103" t="str">
        <f>VLOOKUP(C8103,accounts!$A$2:$F$9615,2,FALSE)</f>
        <v>Nonprofit</v>
      </c>
      <c r="O8103" t="str">
        <f>VLOOKUP(C8103,accounts!$A$2:$F$9615,3,FALSE)</f>
        <v>$1M-$2.5M</v>
      </c>
      <c r="P8103" t="str">
        <f>VLOOKUP(C8103,accounts!$A$2:$F$9615,5,FALSE)</f>
        <v>West</v>
      </c>
      <c r="Q8103" t="b">
        <f t="shared" si="128"/>
        <v>1</v>
      </c>
      <c r="R8103" t="e">
        <f>INDEX(removed_duplicate_rows!$A$5:$A$39,MATCH(wins!A8103,removed_duplicate_rows!$A$5:$A$39,0))</f>
        <v>#N/A</v>
      </c>
    </row>
    <row r="8104" spans="1:18" ht="15.75" customHeight="1" x14ac:dyDescent="0.2">
      <c r="A8104" t="s">
        <v>24444</v>
      </c>
      <c r="B8104" t="s">
        <v>24445</v>
      </c>
      <c r="C8104" t="s">
        <v>24446</v>
      </c>
      <c r="D8104" s="10">
        <v>46137</v>
      </c>
      <c r="E8104" t="s">
        <v>19916</v>
      </c>
      <c r="F8104">
        <v>12</v>
      </c>
      <c r="G8104" t="s">
        <v>53</v>
      </c>
      <c r="H8104" t="s">
        <v>1208</v>
      </c>
      <c r="I8104" t="s">
        <v>55</v>
      </c>
      <c r="J8104">
        <v>1</v>
      </c>
      <c r="K8104">
        <v>31352</v>
      </c>
      <c r="L8104" t="str">
        <f>IFERROR(INDEX(play_attribution!$B$2:$B$328,MATCH(A8104,play_attribution!$A$2:$A$328,0)),"")</f>
        <v/>
      </c>
      <c r="M8104" t="str">
        <f>VLOOKUP(H8104,seller_roster!$A$2:$B$85,2,FALSE)</f>
        <v>Eden Okafor</v>
      </c>
      <c r="N8104" t="str">
        <f>VLOOKUP(C8104,accounts!$A$2:$F$9615,2,FALSE)</f>
        <v>Wholesale &amp; Distribution</v>
      </c>
      <c r="O8104" t="str">
        <f>VLOOKUP(C8104,accounts!$A$2:$F$9615,3,FALSE)</f>
        <v>&lt;$1M</v>
      </c>
      <c r="P8104" t="str">
        <f>VLOOKUP(C8104,accounts!$A$2:$F$9615,5,FALSE)</f>
        <v>Central</v>
      </c>
      <c r="Q8104" t="b">
        <f t="shared" si="128"/>
        <v>1</v>
      </c>
      <c r="R8104" t="e">
        <f>INDEX(removed_duplicate_rows!$A$5:$A$39,MATCH(wins!A8104,removed_duplicate_rows!$A$5:$A$39,0))</f>
        <v>#N/A</v>
      </c>
    </row>
    <row r="8105" spans="1:18" ht="15.75" customHeight="1" x14ac:dyDescent="0.2">
      <c r="A8105" t="s">
        <v>24447</v>
      </c>
      <c r="B8105" t="s">
        <v>24448</v>
      </c>
      <c r="C8105" t="s">
        <v>24449</v>
      </c>
      <c r="D8105" s="10">
        <v>46137</v>
      </c>
      <c r="E8105" t="s">
        <v>19916</v>
      </c>
      <c r="F8105">
        <v>12</v>
      </c>
      <c r="G8105" t="s">
        <v>53</v>
      </c>
      <c r="H8105" t="s">
        <v>54</v>
      </c>
      <c r="I8105" t="s">
        <v>55</v>
      </c>
      <c r="J8105">
        <v>1</v>
      </c>
      <c r="K8105">
        <v>21324</v>
      </c>
      <c r="L8105" t="str">
        <f>IFERROR(INDEX(play_attribution!$B$2:$B$328,MATCH(A8105,play_attribution!$A$2:$A$328,0)),"")</f>
        <v/>
      </c>
      <c r="M8105" t="str">
        <f>VLOOKUP(H8105,seller_roster!$A$2:$B$85,2,FALSE)</f>
        <v>Rhea Okafor</v>
      </c>
      <c r="N8105" t="str">
        <f>VLOOKUP(C8105,accounts!$A$2:$F$9615,2,FALSE)</f>
        <v>Wholesale &amp; Distribution</v>
      </c>
      <c r="O8105" t="str">
        <f>VLOOKUP(C8105,accounts!$A$2:$F$9615,3,FALSE)</f>
        <v>$2.5M-$5M</v>
      </c>
      <c r="P8105" t="str">
        <f>VLOOKUP(C8105,accounts!$A$2:$F$9615,5,FALSE)</f>
        <v>Central</v>
      </c>
      <c r="Q8105" t="b">
        <f t="shared" si="128"/>
        <v>1</v>
      </c>
      <c r="R8105" t="e">
        <f>INDEX(removed_duplicate_rows!$A$5:$A$39,MATCH(wins!A8105,removed_duplicate_rows!$A$5:$A$39,0))</f>
        <v>#N/A</v>
      </c>
    </row>
    <row r="8106" spans="1:18" ht="15.75" customHeight="1" x14ac:dyDescent="0.2">
      <c r="A8106" t="s">
        <v>24450</v>
      </c>
      <c r="B8106" t="s">
        <v>24451</v>
      </c>
      <c r="C8106" t="s">
        <v>24452</v>
      </c>
      <c r="D8106" s="10">
        <v>46137</v>
      </c>
      <c r="E8106" t="s">
        <v>19916</v>
      </c>
      <c r="F8106">
        <v>12</v>
      </c>
      <c r="G8106" t="s">
        <v>53</v>
      </c>
      <c r="H8106" t="s">
        <v>495</v>
      </c>
      <c r="I8106" t="s">
        <v>55</v>
      </c>
      <c r="J8106">
        <v>1</v>
      </c>
      <c r="K8106">
        <v>15125</v>
      </c>
      <c r="L8106" t="str">
        <f>IFERROR(INDEX(play_attribution!$B$2:$B$328,MATCH(A8106,play_attribution!$A$2:$A$328,0)),"")</f>
        <v/>
      </c>
      <c r="M8106" t="str">
        <f>VLOOKUP(H8106,seller_roster!$A$2:$B$85,2,FALSE)</f>
        <v>Gio Ferro</v>
      </c>
      <c r="N8106" t="str">
        <f>VLOOKUP(C8106,accounts!$A$2:$F$9615,2,FALSE)</f>
        <v>Healthcare Services</v>
      </c>
      <c r="O8106" t="str">
        <f>VLOOKUP(C8106,accounts!$A$2:$F$9615,3,FALSE)</f>
        <v>$5M-$10M</v>
      </c>
      <c r="P8106" t="str">
        <f>VLOOKUP(C8106,accounts!$A$2:$F$9615,5,FALSE)</f>
        <v>East</v>
      </c>
      <c r="Q8106" t="b">
        <f t="shared" si="128"/>
        <v>1</v>
      </c>
      <c r="R8106" t="e">
        <f>INDEX(removed_duplicate_rows!$A$5:$A$39,MATCH(wins!A8106,removed_duplicate_rows!$A$5:$A$39,0))</f>
        <v>#N/A</v>
      </c>
    </row>
    <row r="8107" spans="1:18" ht="15.75" customHeight="1" x14ac:dyDescent="0.2">
      <c r="A8107" t="s">
        <v>24453</v>
      </c>
      <c r="B8107" t="s">
        <v>24454</v>
      </c>
      <c r="C8107" t="s">
        <v>24455</v>
      </c>
      <c r="D8107" s="10">
        <v>46137</v>
      </c>
      <c r="E8107" t="s">
        <v>19916</v>
      </c>
      <c r="F8107">
        <v>12</v>
      </c>
      <c r="G8107" t="s">
        <v>53</v>
      </c>
      <c r="H8107" t="s">
        <v>73</v>
      </c>
      <c r="I8107" t="s">
        <v>55</v>
      </c>
      <c r="J8107">
        <v>1</v>
      </c>
      <c r="K8107">
        <v>13194</v>
      </c>
      <c r="L8107" t="str">
        <f>IFERROR(INDEX(play_attribution!$B$2:$B$328,MATCH(A8107,play_attribution!$A$2:$A$328,0)),"")</f>
        <v/>
      </c>
      <c r="M8107" t="str">
        <f>VLOOKUP(H8107,seller_roster!$A$2:$B$85,2,FALSE)</f>
        <v>Rhea Ruiz</v>
      </c>
      <c r="N8107" t="str">
        <f>VLOOKUP(C8107,accounts!$A$2:$F$9615,2,FALSE)</f>
        <v>Construction</v>
      </c>
      <c r="O8107" t="str">
        <f>VLOOKUP(C8107,accounts!$A$2:$F$9615,3,FALSE)</f>
        <v>$5M-$10M</v>
      </c>
      <c r="P8107" t="str">
        <f>VLOOKUP(C8107,accounts!$A$2:$F$9615,5,FALSE)</f>
        <v>West</v>
      </c>
      <c r="Q8107" t="b">
        <f t="shared" si="128"/>
        <v>1</v>
      </c>
      <c r="R8107" t="e">
        <f>INDEX(removed_duplicate_rows!$A$5:$A$39,MATCH(wins!A8107,removed_duplicate_rows!$A$5:$A$39,0))</f>
        <v>#N/A</v>
      </c>
    </row>
    <row r="8108" spans="1:18" ht="15.75" customHeight="1" x14ac:dyDescent="0.2">
      <c r="A8108" t="s">
        <v>24456</v>
      </c>
      <c r="B8108" t="s">
        <v>24457</v>
      </c>
      <c r="C8108" t="s">
        <v>24458</v>
      </c>
      <c r="D8108" s="10">
        <v>46137</v>
      </c>
      <c r="E8108" t="s">
        <v>19916</v>
      </c>
      <c r="F8108">
        <v>12</v>
      </c>
      <c r="G8108" t="s">
        <v>53</v>
      </c>
      <c r="H8108" t="s">
        <v>1208</v>
      </c>
      <c r="I8108" t="s">
        <v>79</v>
      </c>
      <c r="J8108">
        <v>1</v>
      </c>
      <c r="K8108">
        <v>13921</v>
      </c>
      <c r="L8108" t="str">
        <f>IFERROR(INDEX(play_attribution!$B$2:$B$328,MATCH(A8108,play_attribution!$A$2:$A$328,0)),"")</f>
        <v/>
      </c>
      <c r="M8108" t="str">
        <f>VLOOKUP(H8108,seller_roster!$A$2:$B$85,2,FALSE)</f>
        <v>Eden Okafor</v>
      </c>
      <c r="N8108" t="str">
        <f>VLOOKUP(C8108,accounts!$A$2:$F$9615,2,FALSE)</f>
        <v>Construction</v>
      </c>
      <c r="O8108" t="str">
        <f>VLOOKUP(C8108,accounts!$A$2:$F$9615,3,FALSE)</f>
        <v>$5M-$10M</v>
      </c>
      <c r="P8108" t="str">
        <f>VLOOKUP(C8108,accounts!$A$2:$F$9615,5,FALSE)</f>
        <v>East</v>
      </c>
      <c r="Q8108" t="b">
        <f t="shared" si="128"/>
        <v>1</v>
      </c>
      <c r="R8108" t="e">
        <f>INDEX(removed_duplicate_rows!$A$5:$A$39,MATCH(wins!A8108,removed_duplicate_rows!$A$5:$A$39,0))</f>
        <v>#N/A</v>
      </c>
    </row>
    <row r="8109" spans="1:18" ht="15.75" customHeight="1" x14ac:dyDescent="0.2">
      <c r="A8109" t="s">
        <v>24459</v>
      </c>
      <c r="B8109" t="s">
        <v>24460</v>
      </c>
      <c r="C8109" t="s">
        <v>24461</v>
      </c>
      <c r="D8109" s="10">
        <v>46137</v>
      </c>
      <c r="E8109" t="s">
        <v>19916</v>
      </c>
      <c r="F8109">
        <v>12</v>
      </c>
      <c r="G8109" t="s">
        <v>77</v>
      </c>
      <c r="H8109" t="s">
        <v>95</v>
      </c>
      <c r="I8109" t="s">
        <v>55</v>
      </c>
      <c r="J8109">
        <v>1</v>
      </c>
      <c r="K8109">
        <v>5530</v>
      </c>
      <c r="L8109" t="str">
        <f>IFERROR(INDEX(play_attribution!$B$2:$B$328,MATCH(A8109,play_attribution!$A$2:$A$328,0)),"")</f>
        <v/>
      </c>
      <c r="M8109" t="str">
        <f>VLOOKUP(H8109,seller_roster!$A$2:$B$85,2,FALSE)</f>
        <v>Frankie Ferro</v>
      </c>
      <c r="N8109" t="str">
        <f>VLOOKUP(C8109,accounts!$A$2:$F$9615,2,FALSE)</f>
        <v>Wholesale &amp; Distribution</v>
      </c>
      <c r="O8109" t="str">
        <f>VLOOKUP(C8109,accounts!$A$2:$F$9615,3,FALSE)</f>
        <v>$5M-$10M</v>
      </c>
      <c r="P8109" t="str">
        <f>VLOOKUP(C8109,accounts!$A$2:$F$9615,5,FALSE)</f>
        <v>Central</v>
      </c>
      <c r="Q8109" t="b">
        <f t="shared" si="128"/>
        <v>1</v>
      </c>
      <c r="R8109" t="e">
        <f>INDEX(removed_duplicate_rows!$A$5:$A$39,MATCH(wins!A8109,removed_duplicate_rows!$A$5:$A$39,0))</f>
        <v>#N/A</v>
      </c>
    </row>
    <row r="8110" spans="1:18" ht="15.75" customHeight="1" x14ac:dyDescent="0.2">
      <c r="A8110" t="s">
        <v>24462</v>
      </c>
      <c r="B8110" t="s">
        <v>24463</v>
      </c>
      <c r="C8110" t="s">
        <v>24464</v>
      </c>
      <c r="D8110" s="10">
        <v>46137</v>
      </c>
      <c r="E8110" t="s">
        <v>19916</v>
      </c>
      <c r="F8110">
        <v>12</v>
      </c>
      <c r="G8110" t="s">
        <v>77</v>
      </c>
      <c r="H8110" t="s">
        <v>527</v>
      </c>
      <c r="I8110" t="s">
        <v>79</v>
      </c>
      <c r="J8110">
        <v>1</v>
      </c>
      <c r="K8110">
        <v>8327</v>
      </c>
      <c r="L8110" t="str">
        <f>IFERROR(INDEX(play_attribution!$B$2:$B$328,MATCH(A8110,play_attribution!$A$2:$A$328,0)),"")</f>
        <v/>
      </c>
      <c r="M8110" t="str">
        <f>VLOOKUP(H8110,seller_roster!$A$2:$B$85,2,FALSE)</f>
        <v>Nia Mbeki</v>
      </c>
      <c r="N8110" t="str">
        <f>VLOOKUP(C8110,accounts!$A$2:$F$9615,2,FALSE)</f>
        <v>Hospitality Group</v>
      </c>
      <c r="O8110" t="str">
        <f>VLOOKUP(C8110,accounts!$A$2:$F$9615,3,FALSE)</f>
        <v>$1M-$2.5M</v>
      </c>
      <c r="P8110" t="str">
        <f>VLOOKUP(C8110,accounts!$A$2:$F$9615,5,FALSE)</f>
        <v>Central</v>
      </c>
      <c r="Q8110" t="b">
        <f t="shared" si="128"/>
        <v>1</v>
      </c>
      <c r="R8110" t="e">
        <f>INDEX(removed_duplicate_rows!$A$5:$A$39,MATCH(wins!A8110,removed_duplicate_rows!$A$5:$A$39,0))</f>
        <v>#N/A</v>
      </c>
    </row>
    <row r="8111" spans="1:18" ht="15.75" customHeight="1" x14ac:dyDescent="0.2">
      <c r="A8111" t="s">
        <v>24465</v>
      </c>
      <c r="B8111" t="s">
        <v>24466</v>
      </c>
      <c r="C8111" t="s">
        <v>24467</v>
      </c>
      <c r="D8111" s="10">
        <v>46137</v>
      </c>
      <c r="E8111" t="s">
        <v>19916</v>
      </c>
      <c r="F8111">
        <v>12</v>
      </c>
      <c r="G8111" t="s">
        <v>77</v>
      </c>
      <c r="H8111" t="s">
        <v>91</v>
      </c>
      <c r="I8111" t="s">
        <v>79</v>
      </c>
      <c r="J8111">
        <v>1</v>
      </c>
      <c r="K8111">
        <v>5463</v>
      </c>
      <c r="L8111" t="str">
        <f>IFERROR(INDEX(play_attribution!$B$2:$B$328,MATCH(A8111,play_attribution!$A$2:$A$328,0)),"")</f>
        <v/>
      </c>
      <c r="M8111" t="str">
        <f>VLOOKUP(H8111,seller_roster!$A$2:$B$85,2,FALSE)</f>
        <v>Kira Sorensen</v>
      </c>
      <c r="N8111" t="str">
        <f>VLOOKUP(C8111,accounts!$A$2:$F$9615,2,FALSE)</f>
        <v>Healthcare Services</v>
      </c>
      <c r="O8111" t="str">
        <f>VLOOKUP(C8111,accounts!$A$2:$F$9615,3,FALSE)</f>
        <v>$5M-$10M</v>
      </c>
      <c r="P8111" t="str">
        <f>VLOOKUP(C8111,accounts!$A$2:$F$9615,5,FALSE)</f>
        <v>East</v>
      </c>
      <c r="Q8111" t="b">
        <f t="shared" si="128"/>
        <v>1</v>
      </c>
      <c r="R8111" t="e">
        <f>INDEX(removed_duplicate_rows!$A$5:$A$39,MATCH(wins!A8111,removed_duplicate_rows!$A$5:$A$39,0))</f>
        <v>#N/A</v>
      </c>
    </row>
    <row r="8112" spans="1:18" ht="15.75" customHeight="1" x14ac:dyDescent="0.2">
      <c r="A8112" t="s">
        <v>24468</v>
      </c>
      <c r="B8112" t="s">
        <v>24469</v>
      </c>
      <c r="C8112" t="s">
        <v>24470</v>
      </c>
      <c r="D8112" s="10">
        <v>46137</v>
      </c>
      <c r="E8112" t="s">
        <v>19916</v>
      </c>
      <c r="F8112">
        <v>12</v>
      </c>
      <c r="G8112" t="s">
        <v>77</v>
      </c>
      <c r="H8112" t="s">
        <v>173</v>
      </c>
      <c r="I8112" t="s">
        <v>79</v>
      </c>
      <c r="J8112">
        <v>1</v>
      </c>
      <c r="K8112">
        <v>5065</v>
      </c>
      <c r="L8112" t="str">
        <f>IFERROR(INDEX(play_attribution!$B$2:$B$328,MATCH(A8112,play_attribution!$A$2:$A$328,0)),"")</f>
        <v/>
      </c>
      <c r="M8112" t="str">
        <f>VLOOKUP(H8112,seller_roster!$A$2:$B$85,2,FALSE)</f>
        <v>Pia Reyes</v>
      </c>
      <c r="N8112" t="str">
        <f>VLOOKUP(C8112,accounts!$A$2:$F$9615,2,FALSE)</f>
        <v>Healthcare Services</v>
      </c>
      <c r="O8112" t="str">
        <f>VLOOKUP(C8112,accounts!$A$2:$F$9615,3,FALSE)</f>
        <v>$5M-$10M</v>
      </c>
      <c r="P8112" t="str">
        <f>VLOOKUP(C8112,accounts!$A$2:$F$9615,5,FALSE)</f>
        <v>East</v>
      </c>
      <c r="Q8112" t="b">
        <f t="shared" si="128"/>
        <v>1</v>
      </c>
      <c r="R8112" t="e">
        <f>INDEX(removed_duplicate_rows!$A$5:$A$39,MATCH(wins!A8112,removed_duplicate_rows!$A$5:$A$39,0))</f>
        <v>#N/A</v>
      </c>
    </row>
    <row r="8113" spans="1:18" ht="15.75" customHeight="1" x14ac:dyDescent="0.2">
      <c r="A8113" t="s">
        <v>24471</v>
      </c>
      <c r="B8113" t="s">
        <v>24472</v>
      </c>
      <c r="C8113" t="s">
        <v>24473</v>
      </c>
      <c r="D8113" s="10">
        <v>46137</v>
      </c>
      <c r="E8113" t="s">
        <v>19916</v>
      </c>
      <c r="F8113">
        <v>12</v>
      </c>
      <c r="G8113" t="s">
        <v>77</v>
      </c>
      <c r="H8113" t="s">
        <v>107</v>
      </c>
      <c r="I8113" t="s">
        <v>79</v>
      </c>
      <c r="J8113">
        <v>1</v>
      </c>
      <c r="K8113">
        <v>9580</v>
      </c>
      <c r="L8113" t="str">
        <f>IFERROR(INDEX(play_attribution!$B$2:$B$328,MATCH(A8113,play_attribution!$A$2:$A$328,0)),"")</f>
        <v/>
      </c>
      <c r="M8113" t="str">
        <f>VLOOKUP(H8113,seller_roster!$A$2:$B$85,2,FALSE)</f>
        <v>Skyler Doyle</v>
      </c>
      <c r="N8113" t="str">
        <f>VLOOKUP(C8113,accounts!$A$2:$F$9615,2,FALSE)</f>
        <v>Logistics</v>
      </c>
      <c r="O8113" t="str">
        <f>VLOOKUP(C8113,accounts!$A$2:$F$9615,3,FALSE)</f>
        <v>$2.5M-$5M</v>
      </c>
      <c r="P8113" t="str">
        <f>VLOOKUP(C8113,accounts!$A$2:$F$9615,5,FALSE)</f>
        <v>West</v>
      </c>
      <c r="Q8113" t="b">
        <f t="shared" si="128"/>
        <v>1</v>
      </c>
      <c r="R8113" t="e">
        <f>INDEX(removed_duplicate_rows!$A$5:$A$39,MATCH(wins!A8113,removed_duplicate_rows!$A$5:$A$39,0))</f>
        <v>#N/A</v>
      </c>
    </row>
    <row r="8114" spans="1:18" ht="15.75" customHeight="1" x14ac:dyDescent="0.2">
      <c r="A8114" t="s">
        <v>24474</v>
      </c>
      <c r="B8114" t="s">
        <v>24475</v>
      </c>
      <c r="C8114" t="s">
        <v>24476</v>
      </c>
      <c r="D8114" s="10">
        <v>46137</v>
      </c>
      <c r="E8114" t="s">
        <v>19916</v>
      </c>
      <c r="F8114">
        <v>12</v>
      </c>
      <c r="G8114" t="s">
        <v>77</v>
      </c>
      <c r="H8114" t="s">
        <v>103</v>
      </c>
      <c r="I8114" t="s">
        <v>79</v>
      </c>
      <c r="J8114">
        <v>1</v>
      </c>
      <c r="K8114">
        <v>8719</v>
      </c>
      <c r="L8114" t="str">
        <f>IFERROR(INDEX(play_attribution!$B$2:$B$328,MATCH(A8114,play_attribution!$A$2:$A$328,0)),"")</f>
        <v/>
      </c>
      <c r="M8114" t="str">
        <f>VLOOKUP(H8114,seller_roster!$A$2:$B$85,2,FALSE)</f>
        <v>Jax Reyes</v>
      </c>
      <c r="N8114" t="str">
        <f>VLOOKUP(C8114,accounts!$A$2:$F$9615,2,FALSE)</f>
        <v>Field Services</v>
      </c>
      <c r="O8114" t="str">
        <f>VLOOKUP(C8114,accounts!$A$2:$F$9615,3,FALSE)</f>
        <v>$2.5M-$5M</v>
      </c>
      <c r="P8114" t="str">
        <f>VLOOKUP(C8114,accounts!$A$2:$F$9615,5,FALSE)</f>
        <v>Central</v>
      </c>
      <c r="Q8114" t="b">
        <f t="shared" si="128"/>
        <v>1</v>
      </c>
      <c r="R8114" t="e">
        <f>INDEX(removed_duplicate_rows!$A$5:$A$39,MATCH(wins!A8114,removed_duplicate_rows!$A$5:$A$39,0))</f>
        <v>#N/A</v>
      </c>
    </row>
    <row r="8115" spans="1:18" ht="15.75" customHeight="1" x14ac:dyDescent="0.2">
      <c r="A8115" t="s">
        <v>24477</v>
      </c>
      <c r="B8115" t="s">
        <v>24478</v>
      </c>
      <c r="C8115" t="s">
        <v>24479</v>
      </c>
      <c r="D8115" s="10">
        <v>46137</v>
      </c>
      <c r="E8115" t="s">
        <v>19916</v>
      </c>
      <c r="F8115">
        <v>12</v>
      </c>
      <c r="G8115" t="s">
        <v>77</v>
      </c>
      <c r="H8115" t="s">
        <v>91</v>
      </c>
      <c r="I8115" t="s">
        <v>79</v>
      </c>
      <c r="J8115">
        <v>1</v>
      </c>
      <c r="K8115">
        <v>7636</v>
      </c>
      <c r="L8115" t="str">
        <f>IFERROR(INDEX(play_attribution!$B$2:$B$328,MATCH(A8115,play_attribution!$A$2:$A$328,0)),"")</f>
        <v/>
      </c>
      <c r="M8115" t="str">
        <f>VLOOKUP(H8115,seller_roster!$A$2:$B$85,2,FALSE)</f>
        <v>Kira Sorensen</v>
      </c>
      <c r="N8115" t="str">
        <f>VLOOKUP(C8115,accounts!$A$2:$F$9615,2,FALSE)</f>
        <v>Healthcare Services</v>
      </c>
      <c r="O8115" t="str">
        <f>VLOOKUP(C8115,accounts!$A$2:$F$9615,3,FALSE)</f>
        <v>$5M-$10M</v>
      </c>
      <c r="P8115" t="str">
        <f>VLOOKUP(C8115,accounts!$A$2:$F$9615,5,FALSE)</f>
        <v>Central</v>
      </c>
      <c r="Q8115" t="b">
        <f t="shared" si="128"/>
        <v>1</v>
      </c>
      <c r="R8115" t="e">
        <f>INDEX(removed_duplicate_rows!$A$5:$A$39,MATCH(wins!A8115,removed_duplicate_rows!$A$5:$A$39,0))</f>
        <v>#N/A</v>
      </c>
    </row>
    <row r="8116" spans="1:18" ht="15.75" customHeight="1" x14ac:dyDescent="0.2">
      <c r="A8116" t="s">
        <v>24480</v>
      </c>
      <c r="B8116" t="s">
        <v>24481</v>
      </c>
      <c r="C8116" t="s">
        <v>24482</v>
      </c>
      <c r="D8116" s="10">
        <v>46137</v>
      </c>
      <c r="E8116" t="s">
        <v>19916</v>
      </c>
      <c r="F8116">
        <v>12</v>
      </c>
      <c r="G8116" t="s">
        <v>77</v>
      </c>
      <c r="H8116" t="s">
        <v>78</v>
      </c>
      <c r="I8116" t="s">
        <v>79</v>
      </c>
      <c r="J8116">
        <v>1</v>
      </c>
      <c r="K8116">
        <v>10575</v>
      </c>
      <c r="L8116" t="str">
        <f>IFERROR(INDEX(play_attribution!$B$2:$B$328,MATCH(A8116,play_attribution!$A$2:$A$328,0)),"")</f>
        <v/>
      </c>
      <c r="M8116" t="str">
        <f>VLOOKUP(H8116,seller_roster!$A$2:$B$85,2,FALSE)</f>
        <v>Lennon Ferro</v>
      </c>
      <c r="N8116" t="str">
        <f>VLOOKUP(C8116,accounts!$A$2:$F$9615,2,FALSE)</f>
        <v>Healthcare Services</v>
      </c>
      <c r="O8116" t="str">
        <f>VLOOKUP(C8116,accounts!$A$2:$F$9615,3,FALSE)</f>
        <v>$5M-$10M</v>
      </c>
      <c r="P8116" t="str">
        <f>VLOOKUP(C8116,accounts!$A$2:$F$9615,5,FALSE)</f>
        <v>West</v>
      </c>
      <c r="Q8116" t="b">
        <f t="shared" si="128"/>
        <v>1</v>
      </c>
      <c r="R8116" t="e">
        <f>INDEX(removed_duplicate_rows!$A$5:$A$39,MATCH(wins!A8116,removed_duplicate_rows!$A$5:$A$39,0))</f>
        <v>#N/A</v>
      </c>
    </row>
    <row r="8117" spans="1:18" ht="15.75" customHeight="1" x14ac:dyDescent="0.2">
      <c r="A8117" t="s">
        <v>24483</v>
      </c>
      <c r="B8117" t="s">
        <v>24484</v>
      </c>
      <c r="C8117" t="s">
        <v>24485</v>
      </c>
      <c r="D8117" s="10">
        <v>46137</v>
      </c>
      <c r="E8117" t="s">
        <v>19916</v>
      </c>
      <c r="F8117">
        <v>12</v>
      </c>
      <c r="G8117" t="s">
        <v>77</v>
      </c>
      <c r="H8117" t="s">
        <v>173</v>
      </c>
      <c r="I8117" t="s">
        <v>79</v>
      </c>
      <c r="J8117">
        <v>1</v>
      </c>
      <c r="K8117">
        <v>7604</v>
      </c>
      <c r="L8117" t="str">
        <f>IFERROR(INDEX(play_attribution!$B$2:$B$328,MATCH(A8117,play_attribution!$A$2:$A$328,0)),"")</f>
        <v/>
      </c>
      <c r="M8117" t="str">
        <f>VLOOKUP(H8117,seller_roster!$A$2:$B$85,2,FALSE)</f>
        <v>Pia Reyes</v>
      </c>
      <c r="N8117" t="str">
        <f>VLOOKUP(C8117,accounts!$A$2:$F$9615,2,FALSE)</f>
        <v>Retail Multi-Location</v>
      </c>
      <c r="O8117" t="str">
        <f>VLOOKUP(C8117,accounts!$A$2:$F$9615,3,FALSE)</f>
        <v>$2.5M-$5M</v>
      </c>
      <c r="P8117" t="str">
        <f>VLOOKUP(C8117,accounts!$A$2:$F$9615,5,FALSE)</f>
        <v>West</v>
      </c>
      <c r="Q8117" t="b">
        <f t="shared" si="128"/>
        <v>1</v>
      </c>
      <c r="R8117" t="e">
        <f>INDEX(removed_duplicate_rows!$A$5:$A$39,MATCH(wins!A8117,removed_duplicate_rows!$A$5:$A$39,0))</f>
        <v>#N/A</v>
      </c>
    </row>
    <row r="8118" spans="1:18" ht="15.75" customHeight="1" x14ac:dyDescent="0.2">
      <c r="A8118" t="s">
        <v>24486</v>
      </c>
      <c r="B8118" t="s">
        <v>24487</v>
      </c>
      <c r="C8118" t="s">
        <v>24488</v>
      </c>
      <c r="D8118" s="10">
        <v>46137</v>
      </c>
      <c r="E8118" t="s">
        <v>19916</v>
      </c>
      <c r="F8118">
        <v>12</v>
      </c>
      <c r="G8118" t="s">
        <v>77</v>
      </c>
      <c r="H8118" t="s">
        <v>147</v>
      </c>
      <c r="I8118" t="s">
        <v>79</v>
      </c>
      <c r="J8118">
        <v>1</v>
      </c>
      <c r="K8118">
        <v>8178</v>
      </c>
      <c r="L8118" t="str">
        <f>IFERROR(INDEX(play_attribution!$B$2:$B$328,MATCH(A8118,play_attribution!$A$2:$A$328,0)),"")</f>
        <v/>
      </c>
      <c r="M8118" t="str">
        <f>VLOOKUP(H8118,seller_roster!$A$2:$B$85,2,FALSE)</f>
        <v>Riley Tran</v>
      </c>
      <c r="N8118" t="str">
        <f>VLOOKUP(C8118,accounts!$A$2:$F$9615,2,FALSE)</f>
        <v>Manufacturing</v>
      </c>
      <c r="O8118" t="str">
        <f>VLOOKUP(C8118,accounts!$A$2:$F$9615,3,FALSE)</f>
        <v>$1M-$2.5M</v>
      </c>
      <c r="P8118" t="str">
        <f>VLOOKUP(C8118,accounts!$A$2:$F$9615,5,FALSE)</f>
        <v>Central</v>
      </c>
      <c r="Q8118" t="b">
        <f t="shared" si="128"/>
        <v>1</v>
      </c>
      <c r="R8118" t="e">
        <f>INDEX(removed_duplicate_rows!$A$5:$A$39,MATCH(wins!A8118,removed_duplicate_rows!$A$5:$A$39,0))</f>
        <v>#N/A</v>
      </c>
    </row>
    <row r="8119" spans="1:18" ht="15.75" customHeight="1" x14ac:dyDescent="0.2">
      <c r="A8119" t="s">
        <v>24489</v>
      </c>
      <c r="B8119" t="s">
        <v>24490</v>
      </c>
      <c r="C8119" t="s">
        <v>24491</v>
      </c>
      <c r="D8119" s="10">
        <v>46137</v>
      </c>
      <c r="E8119" t="s">
        <v>19916</v>
      </c>
      <c r="F8119">
        <v>12</v>
      </c>
      <c r="G8119" t="s">
        <v>77</v>
      </c>
      <c r="H8119" t="s">
        <v>866</v>
      </c>
      <c r="I8119" t="s">
        <v>79</v>
      </c>
      <c r="J8119">
        <v>1</v>
      </c>
      <c r="K8119">
        <v>7344</v>
      </c>
      <c r="L8119" t="str">
        <f>IFERROR(INDEX(play_attribution!$B$2:$B$328,MATCH(A8119,play_attribution!$A$2:$A$328,0)),"")</f>
        <v/>
      </c>
      <c r="M8119" t="str">
        <f>VLOOKUP(H8119,seller_roster!$A$2:$B$85,2,FALSE)</f>
        <v>Kira Novak</v>
      </c>
      <c r="N8119" t="str">
        <f>VLOOKUP(C8119,accounts!$A$2:$F$9615,2,FALSE)</f>
        <v>Wholesale &amp; Distribution</v>
      </c>
      <c r="O8119" t="str">
        <f>VLOOKUP(C8119,accounts!$A$2:$F$9615,3,FALSE)</f>
        <v>$5M-$10M</v>
      </c>
      <c r="P8119" t="str">
        <f>VLOOKUP(C8119,accounts!$A$2:$F$9615,5,FALSE)</f>
        <v>Central</v>
      </c>
      <c r="Q8119" t="b">
        <f t="shared" si="128"/>
        <v>1</v>
      </c>
      <c r="R8119" t="e">
        <f>INDEX(removed_duplicate_rows!$A$5:$A$39,MATCH(wins!A8119,removed_duplicate_rows!$A$5:$A$39,0))</f>
        <v>#N/A</v>
      </c>
    </row>
    <row r="8120" spans="1:18" ht="15.75" customHeight="1" x14ac:dyDescent="0.2">
      <c r="A8120" t="s">
        <v>24492</v>
      </c>
      <c r="B8120" t="s">
        <v>24493</v>
      </c>
      <c r="C8120" t="s">
        <v>24494</v>
      </c>
      <c r="D8120" s="10">
        <v>46137</v>
      </c>
      <c r="E8120" t="s">
        <v>19916</v>
      </c>
      <c r="F8120">
        <v>12</v>
      </c>
      <c r="G8120" t="s">
        <v>77</v>
      </c>
      <c r="H8120" t="s">
        <v>618</v>
      </c>
      <c r="I8120" t="s">
        <v>79</v>
      </c>
      <c r="J8120">
        <v>1</v>
      </c>
      <c r="K8120">
        <v>9717</v>
      </c>
      <c r="L8120" t="str">
        <f>IFERROR(INDEX(play_attribution!$B$2:$B$328,MATCH(A8120,play_attribution!$A$2:$A$328,0)),"")</f>
        <v/>
      </c>
      <c r="M8120" t="str">
        <f>VLOOKUP(H8120,seller_roster!$A$2:$B$85,2,FALSE)</f>
        <v>Parker Reyes</v>
      </c>
      <c r="N8120" t="str">
        <f>VLOOKUP(C8120,accounts!$A$2:$F$9615,2,FALSE)</f>
        <v>Construction</v>
      </c>
      <c r="O8120" t="str">
        <f>VLOOKUP(C8120,accounts!$A$2:$F$9615,3,FALSE)</f>
        <v>$2.5M-$5M</v>
      </c>
      <c r="P8120" t="str">
        <f>VLOOKUP(C8120,accounts!$A$2:$F$9615,5,FALSE)</f>
        <v>West</v>
      </c>
      <c r="Q8120" t="b">
        <f t="shared" si="128"/>
        <v>1</v>
      </c>
      <c r="R8120" t="e">
        <f>INDEX(removed_duplicate_rows!$A$5:$A$39,MATCH(wins!A8120,removed_duplicate_rows!$A$5:$A$39,0))</f>
        <v>#N/A</v>
      </c>
    </row>
    <row r="8121" spans="1:18" ht="15.75" customHeight="1" x14ac:dyDescent="0.2">
      <c r="A8121" t="s">
        <v>24495</v>
      </c>
      <c r="B8121" t="s">
        <v>24496</v>
      </c>
      <c r="C8121" t="s">
        <v>24497</v>
      </c>
      <c r="D8121" s="10">
        <v>46137</v>
      </c>
      <c r="E8121" t="s">
        <v>19916</v>
      </c>
      <c r="F8121">
        <v>12</v>
      </c>
      <c r="G8121" t="s">
        <v>77</v>
      </c>
      <c r="H8121" t="s">
        <v>118</v>
      </c>
      <c r="I8121" t="s">
        <v>79</v>
      </c>
      <c r="J8121">
        <v>1</v>
      </c>
      <c r="K8121">
        <v>7306</v>
      </c>
      <c r="L8121" t="str">
        <f>IFERROR(INDEX(play_attribution!$B$2:$B$328,MATCH(A8121,play_attribution!$A$2:$A$328,0)),"")</f>
        <v/>
      </c>
      <c r="M8121" t="str">
        <f>VLOOKUP(H8121,seller_roster!$A$2:$B$85,2,FALSE)</f>
        <v>Val Reyes</v>
      </c>
      <c r="N8121" t="str">
        <f>VLOOKUP(C8121,accounts!$A$2:$F$9615,2,FALSE)</f>
        <v>Construction</v>
      </c>
      <c r="O8121" t="str">
        <f>VLOOKUP(C8121,accounts!$A$2:$F$9615,3,FALSE)</f>
        <v>$2.5M-$5M</v>
      </c>
      <c r="P8121" t="str">
        <f>VLOOKUP(C8121,accounts!$A$2:$F$9615,5,FALSE)</f>
        <v>West</v>
      </c>
      <c r="Q8121" t="b">
        <f t="shared" si="128"/>
        <v>1</v>
      </c>
      <c r="R8121" t="e">
        <f>INDEX(removed_duplicate_rows!$A$5:$A$39,MATCH(wins!A8121,removed_duplicate_rows!$A$5:$A$39,0))</f>
        <v>#N/A</v>
      </c>
    </row>
    <row r="8122" spans="1:18" ht="15.75" customHeight="1" x14ac:dyDescent="0.2">
      <c r="A8122" t="s">
        <v>24498</v>
      </c>
      <c r="B8122" t="s">
        <v>24499</v>
      </c>
      <c r="C8122" t="s">
        <v>24500</v>
      </c>
      <c r="D8122" s="10">
        <v>46137</v>
      </c>
      <c r="E8122" t="s">
        <v>19916</v>
      </c>
      <c r="F8122">
        <v>12</v>
      </c>
      <c r="G8122" t="s">
        <v>77</v>
      </c>
      <c r="H8122" t="s">
        <v>114</v>
      </c>
      <c r="I8122" t="s">
        <v>79</v>
      </c>
      <c r="J8122">
        <v>1</v>
      </c>
      <c r="K8122">
        <v>7812</v>
      </c>
      <c r="L8122" t="str">
        <f>IFERROR(INDEX(play_attribution!$B$2:$B$328,MATCH(A8122,play_attribution!$A$2:$A$328,0)),"")</f>
        <v/>
      </c>
      <c r="M8122" t="str">
        <f>VLOOKUP(H8122,seller_roster!$A$2:$B$85,2,FALSE)</f>
        <v>Ray Reyes</v>
      </c>
      <c r="N8122" t="str">
        <f>VLOOKUP(C8122,accounts!$A$2:$F$9615,2,FALSE)</f>
        <v>Nonprofit</v>
      </c>
      <c r="O8122" t="str">
        <f>VLOOKUP(C8122,accounts!$A$2:$F$9615,3,FALSE)</f>
        <v>$5M-$10M</v>
      </c>
      <c r="P8122" t="str">
        <f>VLOOKUP(C8122,accounts!$A$2:$F$9615,5,FALSE)</f>
        <v>East</v>
      </c>
      <c r="Q8122" t="b">
        <f t="shared" si="128"/>
        <v>1</v>
      </c>
      <c r="R8122" t="e">
        <f>INDEX(removed_duplicate_rows!$A$5:$A$39,MATCH(wins!A8122,removed_duplicate_rows!$A$5:$A$39,0))</f>
        <v>#N/A</v>
      </c>
    </row>
    <row r="8123" spans="1:18" ht="15.75" customHeight="1" x14ac:dyDescent="0.2">
      <c r="A8123" t="s">
        <v>24501</v>
      </c>
      <c r="B8123" t="s">
        <v>24502</v>
      </c>
      <c r="C8123" t="s">
        <v>24503</v>
      </c>
      <c r="D8123" s="10">
        <v>46137</v>
      </c>
      <c r="E8123" t="s">
        <v>19916</v>
      </c>
      <c r="F8123">
        <v>12</v>
      </c>
      <c r="G8123" t="s">
        <v>77</v>
      </c>
      <c r="H8123" t="s">
        <v>155</v>
      </c>
      <c r="I8123" t="s">
        <v>55</v>
      </c>
      <c r="J8123">
        <v>1</v>
      </c>
      <c r="K8123">
        <v>7254</v>
      </c>
      <c r="L8123" t="str">
        <f>IFERROR(INDEX(play_attribution!$B$2:$B$328,MATCH(A8123,play_attribution!$A$2:$A$328,0)),"")</f>
        <v/>
      </c>
      <c r="M8123" t="str">
        <f>VLOOKUP(H8123,seller_roster!$A$2:$B$85,2,FALSE)</f>
        <v>Indigo Osei</v>
      </c>
      <c r="N8123" t="str">
        <f>VLOOKUP(C8123,accounts!$A$2:$F$9615,2,FALSE)</f>
        <v>Manufacturing</v>
      </c>
      <c r="O8123" t="str">
        <f>VLOOKUP(C8123,accounts!$A$2:$F$9615,3,FALSE)</f>
        <v>&lt;$1M</v>
      </c>
      <c r="P8123" t="str">
        <f>VLOOKUP(C8123,accounts!$A$2:$F$9615,5,FALSE)</f>
        <v>West</v>
      </c>
      <c r="Q8123" t="b">
        <f t="shared" si="128"/>
        <v>1</v>
      </c>
      <c r="R8123" t="e">
        <f>INDEX(removed_duplicate_rows!$A$5:$A$39,MATCH(wins!A8123,removed_duplicate_rows!$A$5:$A$39,0))</f>
        <v>#N/A</v>
      </c>
    </row>
    <row r="8124" spans="1:18" ht="15.75" customHeight="1" x14ac:dyDescent="0.2">
      <c r="A8124" t="s">
        <v>24504</v>
      </c>
      <c r="B8124" t="s">
        <v>24505</v>
      </c>
      <c r="C8124" t="s">
        <v>24506</v>
      </c>
      <c r="D8124" s="10">
        <v>46137</v>
      </c>
      <c r="E8124" t="s">
        <v>19916</v>
      </c>
      <c r="F8124">
        <v>12</v>
      </c>
      <c r="G8124" t="s">
        <v>77</v>
      </c>
      <c r="H8124" t="s">
        <v>151</v>
      </c>
      <c r="I8124" t="s">
        <v>55</v>
      </c>
      <c r="J8124">
        <v>1</v>
      </c>
      <c r="K8124">
        <v>7694</v>
      </c>
      <c r="L8124" t="str">
        <f>IFERROR(INDEX(play_attribution!$B$2:$B$328,MATCH(A8124,play_attribution!$A$2:$A$328,0)),"")</f>
        <v/>
      </c>
      <c r="M8124" t="str">
        <f>VLOOKUP(H8124,seller_roster!$A$2:$B$85,2,FALSE)</f>
        <v>Marley Lindqvist</v>
      </c>
      <c r="N8124" t="str">
        <f>VLOOKUP(C8124,accounts!$A$2:$F$9615,2,FALSE)</f>
        <v>Retail Multi-Location</v>
      </c>
      <c r="O8124" t="str">
        <f>VLOOKUP(C8124,accounts!$A$2:$F$9615,3,FALSE)</f>
        <v>$2.5M-$5M</v>
      </c>
      <c r="P8124" t="str">
        <f>VLOOKUP(C8124,accounts!$A$2:$F$9615,5,FALSE)</f>
        <v>West</v>
      </c>
      <c r="Q8124" t="b">
        <f t="shared" si="128"/>
        <v>1</v>
      </c>
      <c r="R8124" t="e">
        <f>INDEX(removed_duplicate_rows!$A$5:$A$39,MATCH(wins!A8124,removed_duplicate_rows!$A$5:$A$39,0))</f>
        <v>#N/A</v>
      </c>
    </row>
    <row r="8125" spans="1:18" ht="15.75" customHeight="1" x14ac:dyDescent="0.2">
      <c r="A8125" t="s">
        <v>24507</v>
      </c>
      <c r="B8125" t="s">
        <v>24508</v>
      </c>
      <c r="C8125" t="s">
        <v>24509</v>
      </c>
      <c r="D8125" s="10">
        <v>46137</v>
      </c>
      <c r="E8125" t="s">
        <v>19916</v>
      </c>
      <c r="F8125">
        <v>12</v>
      </c>
      <c r="G8125" t="s">
        <v>77</v>
      </c>
      <c r="H8125" t="s">
        <v>83</v>
      </c>
      <c r="I8125" t="s">
        <v>55</v>
      </c>
      <c r="J8125">
        <v>1</v>
      </c>
      <c r="K8125">
        <v>5545</v>
      </c>
      <c r="L8125" t="str">
        <f>IFERROR(INDEX(play_attribution!$B$2:$B$328,MATCH(A8125,play_attribution!$A$2:$A$328,0)),"")</f>
        <v/>
      </c>
      <c r="M8125" t="str">
        <f>VLOOKUP(H8125,seller_roster!$A$2:$B$85,2,FALSE)</f>
        <v>Sage Ruiz</v>
      </c>
      <c r="N8125" t="str">
        <f>VLOOKUP(C8125,accounts!$A$2:$F$9615,2,FALSE)</f>
        <v>Manufacturing</v>
      </c>
      <c r="O8125" t="str">
        <f>VLOOKUP(C8125,accounts!$A$2:$F$9615,3,FALSE)</f>
        <v>$5M-$10M</v>
      </c>
      <c r="P8125" t="str">
        <f>VLOOKUP(C8125,accounts!$A$2:$F$9615,5,FALSE)</f>
        <v>East</v>
      </c>
      <c r="Q8125" t="b">
        <f t="shared" si="128"/>
        <v>1</v>
      </c>
      <c r="R8125" t="e">
        <f>INDEX(removed_duplicate_rows!$A$5:$A$39,MATCH(wins!A8125,removed_duplicate_rows!$A$5:$A$39,0))</f>
        <v>#N/A</v>
      </c>
    </row>
    <row r="8126" spans="1:18" ht="15.75" customHeight="1" x14ac:dyDescent="0.2">
      <c r="A8126" t="s">
        <v>24510</v>
      </c>
      <c r="B8126" t="s">
        <v>24511</v>
      </c>
      <c r="C8126" t="s">
        <v>24512</v>
      </c>
      <c r="D8126" s="10">
        <v>46137</v>
      </c>
      <c r="E8126" t="s">
        <v>19916</v>
      </c>
      <c r="F8126">
        <v>12</v>
      </c>
      <c r="G8126" t="s">
        <v>77</v>
      </c>
      <c r="H8126" t="s">
        <v>95</v>
      </c>
      <c r="I8126" t="s">
        <v>55</v>
      </c>
      <c r="J8126">
        <v>1</v>
      </c>
      <c r="K8126">
        <v>8499</v>
      </c>
      <c r="L8126" t="str">
        <f>IFERROR(INDEX(play_attribution!$B$2:$B$328,MATCH(A8126,play_attribution!$A$2:$A$328,0)),"")</f>
        <v/>
      </c>
      <c r="M8126" t="str">
        <f>VLOOKUP(H8126,seller_roster!$A$2:$B$85,2,FALSE)</f>
        <v>Frankie Ferro</v>
      </c>
      <c r="N8126" t="str">
        <f>VLOOKUP(C8126,accounts!$A$2:$F$9615,2,FALSE)</f>
        <v>Logistics</v>
      </c>
      <c r="O8126" t="str">
        <f>VLOOKUP(C8126,accounts!$A$2:$F$9615,3,FALSE)</f>
        <v>$1M-$2.5M</v>
      </c>
      <c r="P8126" t="str">
        <f>VLOOKUP(C8126,accounts!$A$2:$F$9615,5,FALSE)</f>
        <v>West</v>
      </c>
      <c r="Q8126" t="b">
        <f t="shared" si="128"/>
        <v>1</v>
      </c>
      <c r="R8126" t="e">
        <f>INDEX(removed_duplicate_rows!$A$5:$A$39,MATCH(wins!A8126,removed_duplicate_rows!$A$5:$A$39,0))</f>
        <v>#N/A</v>
      </c>
    </row>
    <row r="8127" spans="1:18" ht="15.75" customHeight="1" x14ac:dyDescent="0.2">
      <c r="A8127" t="s">
        <v>24513</v>
      </c>
      <c r="B8127" t="s">
        <v>24514</v>
      </c>
      <c r="C8127" t="s">
        <v>24515</v>
      </c>
      <c r="D8127" s="10">
        <v>46137</v>
      </c>
      <c r="E8127" t="s">
        <v>19916</v>
      </c>
      <c r="F8127">
        <v>12</v>
      </c>
      <c r="G8127" t="s">
        <v>77</v>
      </c>
      <c r="H8127" t="s">
        <v>133</v>
      </c>
      <c r="I8127" t="s">
        <v>79</v>
      </c>
      <c r="J8127">
        <v>1</v>
      </c>
      <c r="K8127">
        <v>5530</v>
      </c>
      <c r="L8127" t="str">
        <f>IFERROR(INDEX(play_attribution!$B$2:$B$328,MATCH(A8127,play_attribution!$A$2:$A$328,0)),"")</f>
        <v/>
      </c>
      <c r="M8127" t="str">
        <f>VLOOKUP(H8127,seller_roster!$A$2:$B$85,2,FALSE)</f>
        <v>Devon Tran</v>
      </c>
      <c r="N8127" t="str">
        <f>VLOOKUP(C8127,accounts!$A$2:$F$9615,2,FALSE)</f>
        <v>Nonprofit</v>
      </c>
      <c r="O8127" t="str">
        <f>VLOOKUP(C8127,accounts!$A$2:$F$9615,3,FALSE)</f>
        <v>$2.5M-$5M</v>
      </c>
      <c r="P8127" t="str">
        <f>VLOOKUP(C8127,accounts!$A$2:$F$9615,5,FALSE)</f>
        <v>East</v>
      </c>
      <c r="Q8127" t="b">
        <f t="shared" si="128"/>
        <v>1</v>
      </c>
      <c r="R8127" t="e">
        <f>INDEX(removed_duplicate_rows!$A$5:$A$39,MATCH(wins!A8127,removed_duplicate_rows!$A$5:$A$39,0))</f>
        <v>#N/A</v>
      </c>
    </row>
    <row r="8128" spans="1:18" ht="15.75" customHeight="1" x14ac:dyDescent="0.2">
      <c r="A8128" t="s">
        <v>24516</v>
      </c>
      <c r="B8128" t="s">
        <v>24517</v>
      </c>
      <c r="C8128" t="s">
        <v>24518</v>
      </c>
      <c r="D8128" s="10">
        <v>46137</v>
      </c>
      <c r="E8128" t="s">
        <v>19916</v>
      </c>
      <c r="F8128">
        <v>12</v>
      </c>
      <c r="G8128" t="s">
        <v>77</v>
      </c>
      <c r="H8128" t="s">
        <v>177</v>
      </c>
      <c r="I8128" t="s">
        <v>55</v>
      </c>
      <c r="J8128">
        <v>1</v>
      </c>
      <c r="K8128">
        <v>10215</v>
      </c>
      <c r="L8128" t="str">
        <f>IFERROR(INDEX(play_attribution!$B$2:$B$328,MATCH(A8128,play_attribution!$A$2:$A$328,0)),"")</f>
        <v/>
      </c>
      <c r="M8128" t="str">
        <f>VLOOKUP(H8128,seller_roster!$A$2:$B$85,2,FALSE)</f>
        <v>Gray Marsh</v>
      </c>
      <c r="N8128" t="str">
        <f>VLOOKUP(C8128,accounts!$A$2:$F$9615,2,FALSE)</f>
        <v>Professional Services</v>
      </c>
      <c r="O8128" t="str">
        <f>VLOOKUP(C8128,accounts!$A$2:$F$9615,3,FALSE)</f>
        <v>$5M-$10M</v>
      </c>
      <c r="P8128" t="str">
        <f>VLOOKUP(C8128,accounts!$A$2:$F$9615,5,FALSE)</f>
        <v>West</v>
      </c>
      <c r="Q8128" t="b">
        <f t="shared" si="128"/>
        <v>1</v>
      </c>
      <c r="R8128" t="e">
        <f>INDEX(removed_duplicate_rows!$A$5:$A$39,MATCH(wins!A8128,removed_duplicate_rows!$A$5:$A$39,0))</f>
        <v>#N/A</v>
      </c>
    </row>
    <row r="8129" spans="1:18" ht="15.75" customHeight="1" x14ac:dyDescent="0.2">
      <c r="A8129" t="s">
        <v>24519</v>
      </c>
      <c r="B8129" t="s">
        <v>24520</v>
      </c>
      <c r="C8129" t="s">
        <v>24521</v>
      </c>
      <c r="D8129" s="10">
        <v>46137</v>
      </c>
      <c r="E8129" t="s">
        <v>19916</v>
      </c>
      <c r="F8129">
        <v>12</v>
      </c>
      <c r="G8129" t="s">
        <v>77</v>
      </c>
      <c r="H8129" t="s">
        <v>95</v>
      </c>
      <c r="I8129" t="s">
        <v>55</v>
      </c>
      <c r="J8129">
        <v>1</v>
      </c>
      <c r="K8129">
        <v>5618</v>
      </c>
      <c r="L8129" t="str">
        <f>IFERROR(INDEX(play_attribution!$B$2:$B$328,MATCH(A8129,play_attribution!$A$2:$A$328,0)),"")</f>
        <v/>
      </c>
      <c r="M8129" t="str">
        <f>VLOOKUP(H8129,seller_roster!$A$2:$B$85,2,FALSE)</f>
        <v>Frankie Ferro</v>
      </c>
      <c r="N8129" t="str">
        <f>VLOOKUP(C8129,accounts!$A$2:$F$9615,2,FALSE)</f>
        <v>Retail Multi-Location</v>
      </c>
      <c r="O8129" t="str">
        <f>VLOOKUP(C8129,accounts!$A$2:$F$9615,3,FALSE)</f>
        <v>&lt;$1M</v>
      </c>
      <c r="P8129" t="str">
        <f>VLOOKUP(C8129,accounts!$A$2:$F$9615,5,FALSE)</f>
        <v>West</v>
      </c>
      <c r="Q8129" t="b">
        <f t="shared" si="128"/>
        <v>1</v>
      </c>
      <c r="R8129" t="e">
        <f>INDEX(removed_duplicate_rows!$A$5:$A$39,MATCH(wins!A8129,removed_duplicate_rows!$A$5:$A$39,0))</f>
        <v>#N/A</v>
      </c>
    </row>
    <row r="8130" spans="1:18" ht="15.75" customHeight="1" x14ac:dyDescent="0.2">
      <c r="A8130" t="s">
        <v>24522</v>
      </c>
      <c r="B8130" t="s">
        <v>24523</v>
      </c>
      <c r="C8130" t="s">
        <v>24524</v>
      </c>
      <c r="D8130" s="10">
        <v>46137</v>
      </c>
      <c r="E8130" t="s">
        <v>19916</v>
      </c>
      <c r="F8130">
        <v>12</v>
      </c>
      <c r="G8130" t="s">
        <v>77</v>
      </c>
      <c r="H8130" t="s">
        <v>184</v>
      </c>
      <c r="I8130" t="s">
        <v>79</v>
      </c>
      <c r="J8130">
        <v>1</v>
      </c>
      <c r="K8130">
        <v>11115</v>
      </c>
      <c r="L8130" t="str">
        <f>IFERROR(INDEX(play_attribution!$B$2:$B$328,MATCH(A8130,play_attribution!$A$2:$A$328,0)),"")</f>
        <v/>
      </c>
      <c r="M8130" t="str">
        <f>VLOOKUP(H8130,seller_roster!$A$2:$B$85,2,FALSE)</f>
        <v>Zion Silva</v>
      </c>
      <c r="N8130" t="str">
        <f>VLOOKUP(C8130,accounts!$A$2:$F$9615,2,FALSE)</f>
        <v>Healthcare Services</v>
      </c>
      <c r="O8130" t="str">
        <f>VLOOKUP(C8130,accounts!$A$2:$F$9615,3,FALSE)</f>
        <v>$2.5M-$5M</v>
      </c>
      <c r="P8130" t="str">
        <f>VLOOKUP(C8130,accounts!$A$2:$F$9615,5,FALSE)</f>
        <v>West</v>
      </c>
      <c r="Q8130" t="b">
        <f t="shared" si="128"/>
        <v>1</v>
      </c>
      <c r="R8130" t="e">
        <f>INDEX(removed_duplicate_rows!$A$5:$A$39,MATCH(wins!A8130,removed_duplicate_rows!$A$5:$A$39,0))</f>
        <v>#N/A</v>
      </c>
    </row>
    <row r="8131" spans="1:18" ht="15.75" customHeight="1" x14ac:dyDescent="0.2">
      <c r="A8131" t="s">
        <v>24525</v>
      </c>
      <c r="B8131" t="s">
        <v>24526</v>
      </c>
      <c r="C8131" t="s">
        <v>24527</v>
      </c>
      <c r="D8131" s="10">
        <v>46137</v>
      </c>
      <c r="E8131" t="s">
        <v>19916</v>
      </c>
      <c r="F8131">
        <v>12</v>
      </c>
      <c r="G8131" t="s">
        <v>77</v>
      </c>
      <c r="H8131" t="s">
        <v>210</v>
      </c>
      <c r="I8131" t="s">
        <v>79</v>
      </c>
      <c r="J8131">
        <v>1</v>
      </c>
      <c r="K8131">
        <v>8355</v>
      </c>
      <c r="L8131" t="str">
        <f>IFERROR(INDEX(play_attribution!$B$2:$B$328,MATCH(A8131,play_attribution!$A$2:$A$328,0)),"")</f>
        <v/>
      </c>
      <c r="M8131" t="str">
        <f>VLOOKUP(H8131,seller_roster!$A$2:$B$85,2,FALSE)</f>
        <v>Emerson Reyes</v>
      </c>
      <c r="N8131" t="str">
        <f>VLOOKUP(C8131,accounts!$A$2:$F$9615,2,FALSE)</f>
        <v>Field Services</v>
      </c>
      <c r="O8131" t="str">
        <f>VLOOKUP(C8131,accounts!$A$2:$F$9615,3,FALSE)</f>
        <v>$5M-$10M</v>
      </c>
      <c r="P8131" t="str">
        <f>VLOOKUP(C8131,accounts!$A$2:$F$9615,5,FALSE)</f>
        <v>West</v>
      </c>
      <c r="Q8131" t="b">
        <f t="shared" si="128"/>
        <v>1</v>
      </c>
      <c r="R8131" t="e">
        <f>INDEX(removed_duplicate_rows!$A$5:$A$39,MATCH(wins!A8131,removed_duplicate_rows!$A$5:$A$39,0))</f>
        <v>#N/A</v>
      </c>
    </row>
    <row r="8132" spans="1:18" ht="15.75" customHeight="1" x14ac:dyDescent="0.2">
      <c r="A8132" t="s">
        <v>24528</v>
      </c>
      <c r="B8132" t="s">
        <v>24529</v>
      </c>
      <c r="C8132" t="s">
        <v>24530</v>
      </c>
      <c r="D8132" s="10">
        <v>46137</v>
      </c>
      <c r="E8132" t="s">
        <v>19916</v>
      </c>
      <c r="F8132">
        <v>12</v>
      </c>
      <c r="G8132" t="s">
        <v>77</v>
      </c>
      <c r="H8132" t="s">
        <v>147</v>
      </c>
      <c r="I8132" t="s">
        <v>79</v>
      </c>
      <c r="J8132">
        <v>1</v>
      </c>
      <c r="K8132">
        <v>5716</v>
      </c>
      <c r="L8132" t="str">
        <f>IFERROR(INDEX(play_attribution!$B$2:$B$328,MATCH(A8132,play_attribution!$A$2:$A$328,0)),"")</f>
        <v/>
      </c>
      <c r="M8132" t="str">
        <f>VLOOKUP(H8132,seller_roster!$A$2:$B$85,2,FALSE)</f>
        <v>Riley Tran</v>
      </c>
      <c r="N8132" t="str">
        <f>VLOOKUP(C8132,accounts!$A$2:$F$9615,2,FALSE)</f>
        <v>Manufacturing</v>
      </c>
      <c r="O8132" t="str">
        <f>VLOOKUP(C8132,accounts!$A$2:$F$9615,3,FALSE)</f>
        <v>$2.5M-$5M</v>
      </c>
      <c r="P8132" t="str">
        <f>VLOOKUP(C8132,accounts!$A$2:$F$9615,5,FALSE)</f>
        <v>East</v>
      </c>
      <c r="Q8132" t="b">
        <f t="shared" si="128"/>
        <v>1</v>
      </c>
      <c r="R8132" t="e">
        <f>INDEX(removed_duplicate_rows!$A$5:$A$39,MATCH(wins!A8132,removed_duplicate_rows!$A$5:$A$39,0))</f>
        <v>#N/A</v>
      </c>
    </row>
    <row r="8133" spans="1:18" ht="15.75" customHeight="1" x14ac:dyDescent="0.2">
      <c r="A8133" t="s">
        <v>24531</v>
      </c>
      <c r="B8133" t="s">
        <v>24532</v>
      </c>
      <c r="C8133" t="s">
        <v>24533</v>
      </c>
      <c r="D8133" s="10">
        <v>46137</v>
      </c>
      <c r="E8133" t="s">
        <v>19916</v>
      </c>
      <c r="F8133">
        <v>12</v>
      </c>
      <c r="G8133" t="s">
        <v>77</v>
      </c>
      <c r="H8133" t="s">
        <v>210</v>
      </c>
      <c r="I8133" t="s">
        <v>79</v>
      </c>
      <c r="J8133">
        <v>1</v>
      </c>
      <c r="K8133">
        <v>6163</v>
      </c>
      <c r="L8133" t="str">
        <f>IFERROR(INDEX(play_attribution!$B$2:$B$328,MATCH(A8133,play_attribution!$A$2:$A$328,0)),"")</f>
        <v/>
      </c>
      <c r="M8133" t="str">
        <f>VLOOKUP(H8133,seller_roster!$A$2:$B$85,2,FALSE)</f>
        <v>Emerson Reyes</v>
      </c>
      <c r="N8133" t="str">
        <f>VLOOKUP(C8133,accounts!$A$2:$F$9615,2,FALSE)</f>
        <v>Healthcare Services</v>
      </c>
      <c r="O8133" t="str">
        <f>VLOOKUP(C8133,accounts!$A$2:$F$9615,3,FALSE)</f>
        <v>$5M-$10M</v>
      </c>
      <c r="P8133" t="str">
        <f>VLOOKUP(C8133,accounts!$A$2:$F$9615,5,FALSE)</f>
        <v>East</v>
      </c>
      <c r="Q8133" t="b">
        <f t="shared" si="128"/>
        <v>1</v>
      </c>
      <c r="R8133" t="e">
        <f>INDEX(removed_duplicate_rows!$A$5:$A$39,MATCH(wins!A8133,removed_duplicate_rows!$A$5:$A$39,0))</f>
        <v>#N/A</v>
      </c>
    </row>
    <row r="8134" spans="1:18" ht="15.75" customHeight="1" x14ac:dyDescent="0.2">
      <c r="A8134" t="s">
        <v>24534</v>
      </c>
      <c r="B8134" t="s">
        <v>24535</v>
      </c>
      <c r="C8134" t="s">
        <v>24536</v>
      </c>
      <c r="D8134" s="10">
        <v>46137</v>
      </c>
      <c r="E8134" t="s">
        <v>19916</v>
      </c>
      <c r="F8134">
        <v>12</v>
      </c>
      <c r="G8134" t="s">
        <v>77</v>
      </c>
      <c r="H8134" t="s">
        <v>527</v>
      </c>
      <c r="I8134" t="s">
        <v>79</v>
      </c>
      <c r="J8134">
        <v>1</v>
      </c>
      <c r="K8134">
        <v>6295</v>
      </c>
      <c r="L8134" t="str">
        <f>IFERROR(INDEX(play_attribution!$B$2:$B$328,MATCH(A8134,play_attribution!$A$2:$A$328,0)),"")</f>
        <v/>
      </c>
      <c r="M8134" t="str">
        <f>VLOOKUP(H8134,seller_roster!$A$2:$B$85,2,FALSE)</f>
        <v>Nia Mbeki</v>
      </c>
      <c r="N8134" t="str">
        <f>VLOOKUP(C8134,accounts!$A$2:$F$9615,2,FALSE)</f>
        <v>Logistics</v>
      </c>
      <c r="O8134" t="str">
        <f>VLOOKUP(C8134,accounts!$A$2:$F$9615,3,FALSE)</f>
        <v>$5M-$10M</v>
      </c>
      <c r="P8134" t="str">
        <f>VLOOKUP(C8134,accounts!$A$2:$F$9615,5,FALSE)</f>
        <v>Central</v>
      </c>
      <c r="Q8134" t="b">
        <f t="shared" si="128"/>
        <v>1</v>
      </c>
      <c r="R8134" t="e">
        <f>INDEX(removed_duplicate_rows!$A$5:$A$39,MATCH(wins!A8134,removed_duplicate_rows!$A$5:$A$39,0))</f>
        <v>#N/A</v>
      </c>
    </row>
    <row r="8135" spans="1:18" ht="15.75" customHeight="1" x14ac:dyDescent="0.2">
      <c r="A8135" t="s">
        <v>24537</v>
      </c>
      <c r="B8135" t="s">
        <v>24538</v>
      </c>
      <c r="C8135" t="s">
        <v>24539</v>
      </c>
      <c r="D8135" s="10">
        <v>46137</v>
      </c>
      <c r="E8135" t="s">
        <v>19916</v>
      </c>
      <c r="F8135">
        <v>12</v>
      </c>
      <c r="G8135" t="s">
        <v>77</v>
      </c>
      <c r="H8135" t="s">
        <v>147</v>
      </c>
      <c r="I8135" t="s">
        <v>79</v>
      </c>
      <c r="J8135">
        <v>1</v>
      </c>
      <c r="K8135">
        <v>8981</v>
      </c>
      <c r="L8135" t="str">
        <f>IFERROR(INDEX(play_attribution!$B$2:$B$328,MATCH(A8135,play_attribution!$A$2:$A$328,0)),"")</f>
        <v/>
      </c>
      <c r="M8135" t="str">
        <f>VLOOKUP(H8135,seller_roster!$A$2:$B$85,2,FALSE)</f>
        <v>Riley Tran</v>
      </c>
      <c r="N8135" t="str">
        <f>VLOOKUP(C8135,accounts!$A$2:$F$9615,2,FALSE)</f>
        <v>Hospitality Group</v>
      </c>
      <c r="O8135" t="str">
        <f>VLOOKUP(C8135,accounts!$A$2:$F$9615,3,FALSE)</f>
        <v>$2.5M-$5M</v>
      </c>
      <c r="P8135" t="str">
        <f>VLOOKUP(C8135,accounts!$A$2:$F$9615,5,FALSE)</f>
        <v>East</v>
      </c>
      <c r="Q8135" t="b">
        <f t="shared" si="128"/>
        <v>1</v>
      </c>
      <c r="R8135" t="e">
        <f>INDEX(removed_duplicate_rows!$A$5:$A$39,MATCH(wins!A8135,removed_duplicate_rows!$A$5:$A$39,0))</f>
        <v>#N/A</v>
      </c>
    </row>
    <row r="8136" spans="1:18" ht="15.75" customHeight="1" x14ac:dyDescent="0.2">
      <c r="A8136" t="s">
        <v>24540</v>
      </c>
      <c r="B8136" t="s">
        <v>24541</v>
      </c>
      <c r="C8136" t="s">
        <v>24542</v>
      </c>
      <c r="D8136" s="10">
        <v>46137</v>
      </c>
      <c r="E8136" t="s">
        <v>19916</v>
      </c>
      <c r="F8136">
        <v>12</v>
      </c>
      <c r="G8136" t="s">
        <v>77</v>
      </c>
      <c r="H8136" t="s">
        <v>147</v>
      </c>
      <c r="I8136" t="s">
        <v>79</v>
      </c>
      <c r="J8136">
        <v>1</v>
      </c>
      <c r="K8136">
        <v>7388</v>
      </c>
      <c r="L8136" t="str">
        <f>IFERROR(INDEX(play_attribution!$B$2:$B$328,MATCH(A8136,play_attribution!$A$2:$A$328,0)),"")</f>
        <v/>
      </c>
      <c r="M8136" t="str">
        <f>VLOOKUP(H8136,seller_roster!$A$2:$B$85,2,FALSE)</f>
        <v>Riley Tran</v>
      </c>
      <c r="N8136" t="str">
        <f>VLOOKUP(C8136,accounts!$A$2:$F$9615,2,FALSE)</f>
        <v>Retail Multi-Location</v>
      </c>
      <c r="O8136" t="str">
        <f>VLOOKUP(C8136,accounts!$A$2:$F$9615,3,FALSE)</f>
        <v>$2.5M-$5M</v>
      </c>
      <c r="P8136" t="str">
        <f>VLOOKUP(C8136,accounts!$A$2:$F$9615,5,FALSE)</f>
        <v>West</v>
      </c>
      <c r="Q8136" t="b">
        <f t="shared" si="128"/>
        <v>1</v>
      </c>
      <c r="R8136" t="e">
        <f>INDEX(removed_duplicate_rows!$A$5:$A$39,MATCH(wins!A8136,removed_duplicate_rows!$A$5:$A$39,0))</f>
        <v>#N/A</v>
      </c>
    </row>
    <row r="8137" spans="1:18" ht="15.75" customHeight="1" x14ac:dyDescent="0.2">
      <c r="A8137" t="s">
        <v>24543</v>
      </c>
      <c r="B8137" t="s">
        <v>24544</v>
      </c>
      <c r="C8137" t="s">
        <v>24545</v>
      </c>
      <c r="D8137" s="10">
        <v>46137</v>
      </c>
      <c r="E8137" t="s">
        <v>19916</v>
      </c>
      <c r="F8137">
        <v>12</v>
      </c>
      <c r="G8137" t="s">
        <v>77</v>
      </c>
      <c r="H8137" t="s">
        <v>169</v>
      </c>
      <c r="I8137" t="s">
        <v>79</v>
      </c>
      <c r="J8137">
        <v>1</v>
      </c>
      <c r="K8137">
        <v>6784</v>
      </c>
      <c r="L8137" t="str">
        <f>IFERROR(INDEX(play_attribution!$B$2:$B$328,MATCH(A8137,play_attribution!$A$2:$A$328,0)),"")</f>
        <v/>
      </c>
      <c r="M8137" t="str">
        <f>VLOOKUP(H8137,seller_roster!$A$2:$B$85,2,FALSE)</f>
        <v>Rhea Doyle</v>
      </c>
      <c r="N8137" t="str">
        <f>VLOOKUP(C8137,accounts!$A$2:$F$9615,2,FALSE)</f>
        <v>Field Services</v>
      </c>
      <c r="O8137" t="str">
        <f>VLOOKUP(C8137,accounts!$A$2:$F$9615,3,FALSE)</f>
        <v>$2.5M-$5M</v>
      </c>
      <c r="P8137" t="str">
        <f>VLOOKUP(C8137,accounts!$A$2:$F$9615,5,FALSE)</f>
        <v>Central</v>
      </c>
      <c r="Q8137" t="b">
        <f t="shared" si="128"/>
        <v>1</v>
      </c>
      <c r="R8137" t="e">
        <f>INDEX(removed_duplicate_rows!$A$5:$A$39,MATCH(wins!A8137,removed_duplicate_rows!$A$5:$A$39,0))</f>
        <v>#N/A</v>
      </c>
    </row>
    <row r="8138" spans="1:18" ht="15.75" customHeight="1" x14ac:dyDescent="0.2">
      <c r="A8138" t="s">
        <v>24546</v>
      </c>
      <c r="B8138" t="s">
        <v>24547</v>
      </c>
      <c r="C8138" t="s">
        <v>24548</v>
      </c>
      <c r="D8138" s="10">
        <v>46137</v>
      </c>
      <c r="E8138" t="s">
        <v>19916</v>
      </c>
      <c r="F8138">
        <v>12</v>
      </c>
      <c r="G8138" t="s">
        <v>77</v>
      </c>
      <c r="H8138" t="s">
        <v>140</v>
      </c>
      <c r="I8138" t="s">
        <v>79</v>
      </c>
      <c r="J8138">
        <v>1</v>
      </c>
      <c r="K8138">
        <v>7199</v>
      </c>
      <c r="L8138" t="str">
        <f>IFERROR(INDEX(play_attribution!$B$2:$B$328,MATCH(A8138,play_attribution!$A$2:$A$328,0)),"")</f>
        <v/>
      </c>
      <c r="M8138" t="str">
        <f>VLOOKUP(H8138,seller_roster!$A$2:$B$85,2,FALSE)</f>
        <v>Lane Lindqvist</v>
      </c>
      <c r="N8138" t="str">
        <f>VLOOKUP(C8138,accounts!$A$2:$F$9615,2,FALSE)</f>
        <v>Wholesale &amp; Distribution</v>
      </c>
      <c r="O8138" t="str">
        <f>VLOOKUP(C8138,accounts!$A$2:$F$9615,3,FALSE)</f>
        <v>$2.5M-$5M</v>
      </c>
      <c r="P8138" t="str">
        <f>VLOOKUP(C8138,accounts!$A$2:$F$9615,5,FALSE)</f>
        <v>West</v>
      </c>
      <c r="Q8138" t="b">
        <f t="shared" si="128"/>
        <v>1</v>
      </c>
      <c r="R8138" t="e">
        <f>INDEX(removed_duplicate_rows!$A$5:$A$39,MATCH(wins!A8138,removed_duplicate_rows!$A$5:$A$39,0))</f>
        <v>#N/A</v>
      </c>
    </row>
    <row r="8139" spans="1:18" ht="15.75" customHeight="1" x14ac:dyDescent="0.2">
      <c r="A8139" t="s">
        <v>24549</v>
      </c>
      <c r="B8139" t="s">
        <v>24550</v>
      </c>
      <c r="C8139" t="s">
        <v>24551</v>
      </c>
      <c r="D8139" s="10">
        <v>46137</v>
      </c>
      <c r="E8139" t="s">
        <v>19916</v>
      </c>
      <c r="F8139">
        <v>12</v>
      </c>
      <c r="G8139" t="s">
        <v>77</v>
      </c>
      <c r="H8139" t="s">
        <v>527</v>
      </c>
      <c r="I8139" t="s">
        <v>79</v>
      </c>
      <c r="J8139">
        <v>1</v>
      </c>
      <c r="K8139">
        <v>9814</v>
      </c>
      <c r="L8139" t="str">
        <f>IFERROR(INDEX(play_attribution!$B$2:$B$328,MATCH(A8139,play_attribution!$A$2:$A$328,0)),"")</f>
        <v/>
      </c>
      <c r="M8139" t="str">
        <f>VLOOKUP(H8139,seller_roster!$A$2:$B$85,2,FALSE)</f>
        <v>Nia Mbeki</v>
      </c>
      <c r="N8139" t="str">
        <f>VLOOKUP(C8139,accounts!$A$2:$F$9615,2,FALSE)</f>
        <v>Construction</v>
      </c>
      <c r="O8139" t="str">
        <f>VLOOKUP(C8139,accounts!$A$2:$F$9615,3,FALSE)</f>
        <v>&gt;$10M</v>
      </c>
      <c r="P8139" t="str">
        <f>VLOOKUP(C8139,accounts!$A$2:$F$9615,5,FALSE)</f>
        <v>West</v>
      </c>
      <c r="Q8139" t="b">
        <f t="shared" si="128"/>
        <v>1</v>
      </c>
      <c r="R8139" t="e">
        <f>INDEX(removed_duplicate_rows!$A$5:$A$39,MATCH(wins!A8139,removed_duplicate_rows!$A$5:$A$39,0))</f>
        <v>#N/A</v>
      </c>
    </row>
    <row r="8140" spans="1:18" ht="15.75" customHeight="1" x14ac:dyDescent="0.2">
      <c r="A8140" t="s">
        <v>24552</v>
      </c>
      <c r="B8140" t="s">
        <v>24553</v>
      </c>
      <c r="C8140" t="s">
        <v>24554</v>
      </c>
      <c r="D8140" s="10">
        <v>46137</v>
      </c>
      <c r="E8140" t="s">
        <v>19916</v>
      </c>
      <c r="F8140">
        <v>12</v>
      </c>
      <c r="G8140" t="s">
        <v>77</v>
      </c>
      <c r="H8140" t="s">
        <v>151</v>
      </c>
      <c r="I8140" t="s">
        <v>79</v>
      </c>
      <c r="J8140">
        <v>1</v>
      </c>
      <c r="K8140">
        <v>6148</v>
      </c>
      <c r="L8140" t="str">
        <f>IFERROR(INDEX(play_attribution!$B$2:$B$328,MATCH(A8140,play_attribution!$A$2:$A$328,0)),"")</f>
        <v/>
      </c>
      <c r="M8140" t="str">
        <f>VLOOKUP(H8140,seller_roster!$A$2:$B$85,2,FALSE)</f>
        <v>Marley Lindqvist</v>
      </c>
      <c r="N8140" t="str">
        <f>VLOOKUP(C8140,accounts!$A$2:$F$9615,2,FALSE)</f>
        <v>Hospitality Group</v>
      </c>
      <c r="O8140" t="str">
        <f>VLOOKUP(C8140,accounts!$A$2:$F$9615,3,FALSE)</f>
        <v>$2.5M-$5M</v>
      </c>
      <c r="P8140" t="str">
        <f>VLOOKUP(C8140,accounts!$A$2:$F$9615,5,FALSE)</f>
        <v>Central</v>
      </c>
      <c r="Q8140" t="b">
        <f t="shared" si="128"/>
        <v>1</v>
      </c>
      <c r="R8140" t="e">
        <f>INDEX(removed_duplicate_rows!$A$5:$A$39,MATCH(wins!A8140,removed_duplicate_rows!$A$5:$A$39,0))</f>
        <v>#N/A</v>
      </c>
    </row>
    <row r="8141" spans="1:18" ht="15.75" customHeight="1" x14ac:dyDescent="0.2">
      <c r="A8141" t="s">
        <v>24555</v>
      </c>
      <c r="B8141" t="s">
        <v>24556</v>
      </c>
      <c r="C8141" t="s">
        <v>24557</v>
      </c>
      <c r="D8141" s="10">
        <v>46137</v>
      </c>
      <c r="E8141" t="s">
        <v>19916</v>
      </c>
      <c r="F8141">
        <v>12</v>
      </c>
      <c r="G8141" t="s">
        <v>77</v>
      </c>
      <c r="H8141" t="s">
        <v>159</v>
      </c>
      <c r="I8141" t="s">
        <v>79</v>
      </c>
      <c r="J8141">
        <v>1</v>
      </c>
      <c r="K8141">
        <v>6915</v>
      </c>
      <c r="L8141" t="str">
        <f>IFERROR(INDEX(play_attribution!$B$2:$B$328,MATCH(A8141,play_attribution!$A$2:$A$328,0)),"")</f>
        <v/>
      </c>
      <c r="M8141" t="str">
        <f>VLOOKUP(H8141,seller_roster!$A$2:$B$85,2,FALSE)</f>
        <v>Kai Bianchi</v>
      </c>
      <c r="N8141" t="str">
        <f>VLOOKUP(C8141,accounts!$A$2:$F$9615,2,FALSE)</f>
        <v>Field Services</v>
      </c>
      <c r="O8141" t="str">
        <f>VLOOKUP(C8141,accounts!$A$2:$F$9615,3,FALSE)</f>
        <v>$5M-$10M</v>
      </c>
      <c r="P8141" t="str">
        <f>VLOOKUP(C8141,accounts!$A$2:$F$9615,5,FALSE)</f>
        <v>East</v>
      </c>
      <c r="Q8141" t="b">
        <f t="shared" si="128"/>
        <v>1</v>
      </c>
      <c r="R8141" t="e">
        <f>INDEX(removed_duplicate_rows!$A$5:$A$39,MATCH(wins!A8141,removed_duplicate_rows!$A$5:$A$39,0))</f>
        <v>#N/A</v>
      </c>
    </row>
    <row r="8142" spans="1:18" ht="15.75" customHeight="1" x14ac:dyDescent="0.2">
      <c r="A8142" t="s">
        <v>24558</v>
      </c>
      <c r="B8142" t="s">
        <v>24559</v>
      </c>
      <c r="C8142" t="s">
        <v>24560</v>
      </c>
      <c r="D8142" s="10">
        <v>46137</v>
      </c>
      <c r="E8142" t="s">
        <v>19916</v>
      </c>
      <c r="F8142">
        <v>12</v>
      </c>
      <c r="G8142" t="s">
        <v>77</v>
      </c>
      <c r="H8142" t="s">
        <v>129</v>
      </c>
      <c r="I8142" t="s">
        <v>55</v>
      </c>
      <c r="J8142">
        <v>1</v>
      </c>
      <c r="K8142">
        <v>8385</v>
      </c>
      <c r="L8142" t="str">
        <f>IFERROR(INDEX(play_attribution!$B$2:$B$328,MATCH(A8142,play_attribution!$A$2:$A$328,0)),"")</f>
        <v/>
      </c>
      <c r="M8142" t="str">
        <f>VLOOKUP(H8142,seller_roster!$A$2:$B$85,2,FALSE)</f>
        <v>Gray Vega</v>
      </c>
      <c r="N8142" t="str">
        <f>VLOOKUP(C8142,accounts!$A$2:$F$9615,2,FALSE)</f>
        <v>Healthcare Services</v>
      </c>
      <c r="O8142" t="str">
        <f>VLOOKUP(C8142,accounts!$A$2:$F$9615,3,FALSE)</f>
        <v>$2.5M-$5M</v>
      </c>
      <c r="P8142" t="str">
        <f>VLOOKUP(C8142,accounts!$A$2:$F$9615,5,FALSE)</f>
        <v>West</v>
      </c>
      <c r="Q8142" t="b">
        <f t="shared" si="128"/>
        <v>1</v>
      </c>
      <c r="R8142" t="e">
        <f>INDEX(removed_duplicate_rows!$A$5:$A$39,MATCH(wins!A8142,removed_duplicate_rows!$A$5:$A$39,0))</f>
        <v>#N/A</v>
      </c>
    </row>
    <row r="8143" spans="1:18" ht="15.75" customHeight="1" x14ac:dyDescent="0.2">
      <c r="A8143" t="s">
        <v>24561</v>
      </c>
      <c r="B8143" t="s">
        <v>24562</v>
      </c>
      <c r="C8143" t="s">
        <v>24563</v>
      </c>
      <c r="D8143" s="10">
        <v>46137</v>
      </c>
      <c r="E8143" t="s">
        <v>19916</v>
      </c>
      <c r="F8143">
        <v>12</v>
      </c>
      <c r="G8143" t="s">
        <v>77</v>
      </c>
      <c r="H8143" t="s">
        <v>140</v>
      </c>
      <c r="I8143" t="s">
        <v>55</v>
      </c>
      <c r="J8143">
        <v>1</v>
      </c>
      <c r="K8143">
        <v>7899</v>
      </c>
      <c r="L8143" t="str">
        <f>IFERROR(INDEX(play_attribution!$B$2:$B$328,MATCH(A8143,play_attribution!$A$2:$A$328,0)),"")</f>
        <v/>
      </c>
      <c r="M8143" t="str">
        <f>VLOOKUP(H8143,seller_roster!$A$2:$B$85,2,FALSE)</f>
        <v>Lane Lindqvist</v>
      </c>
      <c r="N8143" t="str">
        <f>VLOOKUP(C8143,accounts!$A$2:$F$9615,2,FALSE)</f>
        <v>Field Services</v>
      </c>
      <c r="O8143" t="str">
        <f>VLOOKUP(C8143,accounts!$A$2:$F$9615,3,FALSE)</f>
        <v>$2.5M-$5M</v>
      </c>
      <c r="P8143" t="str">
        <f>VLOOKUP(C8143,accounts!$A$2:$F$9615,5,FALSE)</f>
        <v>East</v>
      </c>
      <c r="Q8143" t="b">
        <f t="shared" si="128"/>
        <v>1</v>
      </c>
      <c r="R8143" t="e">
        <f>INDEX(removed_duplicate_rows!$A$5:$A$39,MATCH(wins!A8143,removed_duplicate_rows!$A$5:$A$39,0))</f>
        <v>#N/A</v>
      </c>
    </row>
    <row r="8144" spans="1:18" ht="15.75" customHeight="1" x14ac:dyDescent="0.2">
      <c r="A8144" t="s">
        <v>24564</v>
      </c>
      <c r="B8144" t="s">
        <v>24565</v>
      </c>
      <c r="C8144" t="s">
        <v>24566</v>
      </c>
      <c r="D8144" s="10">
        <v>46137</v>
      </c>
      <c r="E8144" t="s">
        <v>19916</v>
      </c>
      <c r="F8144">
        <v>12</v>
      </c>
      <c r="G8144" t="s">
        <v>77</v>
      </c>
      <c r="H8144" t="s">
        <v>177</v>
      </c>
      <c r="I8144" t="s">
        <v>79</v>
      </c>
      <c r="J8144">
        <v>1</v>
      </c>
      <c r="K8144">
        <v>6799</v>
      </c>
      <c r="L8144" t="str">
        <f>IFERROR(INDEX(play_attribution!$B$2:$B$328,MATCH(A8144,play_attribution!$A$2:$A$328,0)),"")</f>
        <v/>
      </c>
      <c r="M8144" t="str">
        <f>VLOOKUP(H8144,seller_roster!$A$2:$B$85,2,FALSE)</f>
        <v>Gray Marsh</v>
      </c>
      <c r="N8144" t="str">
        <f>VLOOKUP(C8144,accounts!$A$2:$F$9615,2,FALSE)</f>
        <v>Wholesale &amp; Distribution</v>
      </c>
      <c r="O8144" t="str">
        <f>VLOOKUP(C8144,accounts!$A$2:$F$9615,3,FALSE)</f>
        <v>$2.5M-$5M</v>
      </c>
      <c r="P8144" t="str">
        <f>VLOOKUP(C8144,accounts!$A$2:$F$9615,5,FALSE)</f>
        <v>West</v>
      </c>
      <c r="Q8144" t="b">
        <f t="shared" si="128"/>
        <v>1</v>
      </c>
      <c r="R8144" t="e">
        <f>INDEX(removed_duplicate_rows!$A$5:$A$39,MATCH(wins!A8144,removed_duplicate_rows!$A$5:$A$39,0))</f>
        <v>#N/A</v>
      </c>
    </row>
    <row r="8145" spans="1:18" ht="15.75" customHeight="1" x14ac:dyDescent="0.2">
      <c r="A8145" t="s">
        <v>24567</v>
      </c>
      <c r="B8145" t="s">
        <v>24568</v>
      </c>
      <c r="C8145" t="s">
        <v>24569</v>
      </c>
      <c r="D8145" s="10">
        <v>46137</v>
      </c>
      <c r="E8145" t="s">
        <v>19916</v>
      </c>
      <c r="F8145">
        <v>12</v>
      </c>
      <c r="G8145" t="s">
        <v>77</v>
      </c>
      <c r="H8145" t="s">
        <v>191</v>
      </c>
      <c r="I8145" t="s">
        <v>79</v>
      </c>
      <c r="J8145">
        <v>1</v>
      </c>
      <c r="K8145">
        <v>11639</v>
      </c>
      <c r="L8145" t="str">
        <f>IFERROR(INDEX(play_attribution!$B$2:$B$328,MATCH(A8145,play_attribution!$A$2:$A$328,0)),"")</f>
        <v/>
      </c>
      <c r="M8145" t="str">
        <f>VLOOKUP(H8145,seller_roster!$A$2:$B$85,2,FALSE)</f>
        <v>Blake Lindqvist</v>
      </c>
      <c r="N8145" t="str">
        <f>VLOOKUP(C8145,accounts!$A$2:$F$9615,2,FALSE)</f>
        <v>Field Services</v>
      </c>
      <c r="O8145" t="str">
        <f>VLOOKUP(C8145,accounts!$A$2:$F$9615,3,FALSE)</f>
        <v>$5M-$10M</v>
      </c>
      <c r="P8145" t="str">
        <f>VLOOKUP(C8145,accounts!$A$2:$F$9615,5,FALSE)</f>
        <v>West</v>
      </c>
      <c r="Q8145" t="b">
        <f t="shared" si="128"/>
        <v>1</v>
      </c>
      <c r="R8145" t="e">
        <f>INDEX(removed_duplicate_rows!$A$5:$A$39,MATCH(wins!A8145,removed_duplicate_rows!$A$5:$A$39,0))</f>
        <v>#N/A</v>
      </c>
    </row>
    <row r="8146" spans="1:18" ht="15.75" customHeight="1" x14ac:dyDescent="0.2">
      <c r="A8146" t="s">
        <v>24570</v>
      </c>
      <c r="B8146" t="s">
        <v>24571</v>
      </c>
      <c r="C8146" t="s">
        <v>24572</v>
      </c>
      <c r="D8146" s="10">
        <v>46137</v>
      </c>
      <c r="E8146" t="s">
        <v>19916</v>
      </c>
      <c r="F8146">
        <v>12</v>
      </c>
      <c r="G8146" t="s">
        <v>77</v>
      </c>
      <c r="H8146" t="s">
        <v>184</v>
      </c>
      <c r="I8146" t="s">
        <v>79</v>
      </c>
      <c r="J8146">
        <v>1</v>
      </c>
      <c r="K8146">
        <v>9376</v>
      </c>
      <c r="L8146" t="str">
        <f>IFERROR(INDEX(play_attribution!$B$2:$B$328,MATCH(A8146,play_attribution!$A$2:$A$328,0)),"")</f>
        <v/>
      </c>
      <c r="M8146" t="str">
        <f>VLOOKUP(H8146,seller_roster!$A$2:$B$85,2,FALSE)</f>
        <v>Zion Silva</v>
      </c>
      <c r="N8146" t="str">
        <f>VLOOKUP(C8146,accounts!$A$2:$F$9615,2,FALSE)</f>
        <v>Hospitality Group</v>
      </c>
      <c r="O8146" t="str">
        <f>VLOOKUP(C8146,accounts!$A$2:$F$9615,3,FALSE)</f>
        <v>$2.5M-$5M</v>
      </c>
      <c r="P8146" t="str">
        <f>VLOOKUP(C8146,accounts!$A$2:$F$9615,5,FALSE)</f>
        <v>East</v>
      </c>
      <c r="Q8146" t="b">
        <f t="shared" si="128"/>
        <v>1</v>
      </c>
      <c r="R8146" t="e">
        <f>INDEX(removed_duplicate_rows!$A$5:$A$39,MATCH(wins!A8146,removed_duplicate_rows!$A$5:$A$39,0))</f>
        <v>#N/A</v>
      </c>
    </row>
    <row r="8147" spans="1:18" ht="15.75" customHeight="1" x14ac:dyDescent="0.2">
      <c r="A8147" t="s">
        <v>24573</v>
      </c>
      <c r="B8147" t="s">
        <v>24574</v>
      </c>
      <c r="C8147" t="s">
        <v>24575</v>
      </c>
      <c r="D8147" s="10">
        <v>46137</v>
      </c>
      <c r="E8147" t="s">
        <v>19916</v>
      </c>
      <c r="F8147">
        <v>12</v>
      </c>
      <c r="G8147" t="s">
        <v>77</v>
      </c>
      <c r="H8147" t="s">
        <v>177</v>
      </c>
      <c r="I8147" t="s">
        <v>79</v>
      </c>
      <c r="J8147">
        <v>1</v>
      </c>
      <c r="K8147">
        <v>4400</v>
      </c>
      <c r="L8147" t="str">
        <f>IFERROR(INDEX(play_attribution!$B$2:$B$328,MATCH(A8147,play_attribution!$A$2:$A$328,0)),"")</f>
        <v/>
      </c>
      <c r="M8147" t="str">
        <f>VLOOKUP(H8147,seller_roster!$A$2:$B$85,2,FALSE)</f>
        <v>Gray Marsh</v>
      </c>
      <c r="N8147" t="str">
        <f>VLOOKUP(C8147,accounts!$A$2:$F$9615,2,FALSE)</f>
        <v>Hospitality Group</v>
      </c>
      <c r="O8147" t="str">
        <f>VLOOKUP(C8147,accounts!$A$2:$F$9615,3,FALSE)</f>
        <v>$2.5M-$5M</v>
      </c>
      <c r="P8147" t="str">
        <f>VLOOKUP(C8147,accounts!$A$2:$F$9615,5,FALSE)</f>
        <v>West</v>
      </c>
      <c r="Q8147" t="b">
        <f t="shared" si="128"/>
        <v>1</v>
      </c>
      <c r="R8147" t="e">
        <f>INDEX(removed_duplicate_rows!$A$5:$A$39,MATCH(wins!A8147,removed_duplicate_rows!$A$5:$A$39,0))</f>
        <v>#N/A</v>
      </c>
    </row>
    <row r="8148" spans="1:18" ht="15.75" customHeight="1" x14ac:dyDescent="0.2">
      <c r="A8148" t="s">
        <v>24576</v>
      </c>
      <c r="B8148" t="s">
        <v>24577</v>
      </c>
      <c r="C8148" t="s">
        <v>24578</v>
      </c>
      <c r="D8148" s="10">
        <v>46137</v>
      </c>
      <c r="E8148" t="s">
        <v>19916</v>
      </c>
      <c r="F8148">
        <v>12</v>
      </c>
      <c r="G8148" t="s">
        <v>77</v>
      </c>
      <c r="H8148" t="s">
        <v>103</v>
      </c>
      <c r="I8148" t="s">
        <v>55</v>
      </c>
      <c r="J8148">
        <v>1</v>
      </c>
      <c r="K8148">
        <v>9160</v>
      </c>
      <c r="L8148" t="str">
        <f>IFERROR(INDEX(play_attribution!$B$2:$B$328,MATCH(A8148,play_attribution!$A$2:$A$328,0)),"")</f>
        <v/>
      </c>
      <c r="M8148" t="str">
        <f>VLOOKUP(H8148,seller_roster!$A$2:$B$85,2,FALSE)</f>
        <v>Jax Reyes</v>
      </c>
      <c r="N8148" t="str">
        <f>VLOOKUP(C8148,accounts!$A$2:$F$9615,2,FALSE)</f>
        <v>Professional Services</v>
      </c>
      <c r="O8148" t="str">
        <f>VLOOKUP(C8148,accounts!$A$2:$F$9615,3,FALSE)</f>
        <v>$2.5M-$5M</v>
      </c>
      <c r="P8148" t="str">
        <f>VLOOKUP(C8148,accounts!$A$2:$F$9615,5,FALSE)</f>
        <v>East</v>
      </c>
      <c r="Q8148" t="b">
        <f t="shared" si="128"/>
        <v>1</v>
      </c>
      <c r="R8148" t="e">
        <f>INDEX(removed_duplicate_rows!$A$5:$A$39,MATCH(wins!A8148,removed_duplicate_rows!$A$5:$A$39,0))</f>
        <v>#N/A</v>
      </c>
    </row>
    <row r="8149" spans="1:18" ht="15.75" customHeight="1" x14ac:dyDescent="0.2">
      <c r="A8149" t="s">
        <v>24579</v>
      </c>
      <c r="B8149" t="s">
        <v>24580</v>
      </c>
      <c r="C8149" t="s">
        <v>24581</v>
      </c>
      <c r="D8149" s="10">
        <v>46137</v>
      </c>
      <c r="E8149" t="s">
        <v>19916</v>
      </c>
      <c r="F8149">
        <v>12</v>
      </c>
      <c r="G8149" t="s">
        <v>77</v>
      </c>
      <c r="H8149" t="s">
        <v>155</v>
      </c>
      <c r="I8149" t="s">
        <v>79</v>
      </c>
      <c r="J8149">
        <v>1</v>
      </c>
      <c r="K8149">
        <v>9245</v>
      </c>
      <c r="L8149" t="str">
        <f>IFERROR(INDEX(play_attribution!$B$2:$B$328,MATCH(A8149,play_attribution!$A$2:$A$328,0)),"")</f>
        <v/>
      </c>
      <c r="M8149" t="str">
        <f>VLOOKUP(H8149,seller_roster!$A$2:$B$85,2,FALSE)</f>
        <v>Indigo Osei</v>
      </c>
      <c r="N8149" t="str">
        <f>VLOOKUP(C8149,accounts!$A$2:$F$9615,2,FALSE)</f>
        <v>Nonprofit</v>
      </c>
      <c r="O8149" t="str">
        <f>VLOOKUP(C8149,accounts!$A$2:$F$9615,3,FALSE)</f>
        <v>$2.5M-$5M</v>
      </c>
      <c r="P8149" t="str">
        <f>VLOOKUP(C8149,accounts!$A$2:$F$9615,5,FALSE)</f>
        <v>Central</v>
      </c>
      <c r="Q8149" t="b">
        <f t="shared" si="128"/>
        <v>1</v>
      </c>
      <c r="R8149" t="e">
        <f>INDEX(removed_duplicate_rows!$A$5:$A$39,MATCH(wins!A8149,removed_duplicate_rows!$A$5:$A$39,0))</f>
        <v>#N/A</v>
      </c>
    </row>
    <row r="8150" spans="1:18" ht="15.75" customHeight="1" x14ac:dyDescent="0.2">
      <c r="A8150" t="s">
        <v>24582</v>
      </c>
      <c r="B8150" t="s">
        <v>24583</v>
      </c>
      <c r="C8150" t="s">
        <v>24584</v>
      </c>
      <c r="D8150" s="10">
        <v>46137</v>
      </c>
      <c r="E8150" t="s">
        <v>19916</v>
      </c>
      <c r="F8150">
        <v>12</v>
      </c>
      <c r="G8150" t="s">
        <v>77</v>
      </c>
      <c r="H8150" t="s">
        <v>87</v>
      </c>
      <c r="I8150" t="s">
        <v>79</v>
      </c>
      <c r="J8150">
        <v>1</v>
      </c>
      <c r="K8150">
        <v>6619</v>
      </c>
      <c r="L8150" t="str">
        <f>IFERROR(INDEX(play_attribution!$B$2:$B$328,MATCH(A8150,play_attribution!$A$2:$A$328,0)),"")</f>
        <v/>
      </c>
      <c r="M8150" t="str">
        <f>VLOOKUP(H8150,seller_roster!$A$2:$B$85,2,FALSE)</f>
        <v>Harper Tran</v>
      </c>
      <c r="N8150" t="str">
        <f>VLOOKUP(C8150,accounts!$A$2:$F$9615,2,FALSE)</f>
        <v>Manufacturing</v>
      </c>
      <c r="O8150" t="str">
        <f>VLOOKUP(C8150,accounts!$A$2:$F$9615,3,FALSE)</f>
        <v>$2.5M-$5M</v>
      </c>
      <c r="P8150" t="str">
        <f>VLOOKUP(C8150,accounts!$A$2:$F$9615,5,FALSE)</f>
        <v>East</v>
      </c>
      <c r="Q8150" t="b">
        <f t="shared" si="128"/>
        <v>1</v>
      </c>
      <c r="R8150" t="e">
        <f>INDEX(removed_duplicate_rows!$A$5:$A$39,MATCH(wins!A8150,removed_duplicate_rows!$A$5:$A$39,0))</f>
        <v>#N/A</v>
      </c>
    </row>
    <row r="8151" spans="1:18" ht="15.75" customHeight="1" x14ac:dyDescent="0.2">
      <c r="A8151" t="s">
        <v>24585</v>
      </c>
      <c r="B8151" t="s">
        <v>24586</v>
      </c>
      <c r="C8151" t="s">
        <v>24587</v>
      </c>
      <c r="D8151" s="10">
        <v>46137</v>
      </c>
      <c r="E8151" t="s">
        <v>19916</v>
      </c>
      <c r="F8151">
        <v>12</v>
      </c>
      <c r="G8151" t="s">
        <v>77</v>
      </c>
      <c r="H8151" t="s">
        <v>155</v>
      </c>
      <c r="I8151" t="s">
        <v>55</v>
      </c>
      <c r="J8151">
        <v>1</v>
      </c>
      <c r="K8151">
        <v>7765</v>
      </c>
      <c r="L8151" t="str">
        <f>IFERROR(INDEX(play_attribution!$B$2:$B$328,MATCH(A8151,play_attribution!$A$2:$A$328,0)),"")</f>
        <v/>
      </c>
      <c r="M8151" t="str">
        <f>VLOOKUP(H8151,seller_roster!$A$2:$B$85,2,FALSE)</f>
        <v>Indigo Osei</v>
      </c>
      <c r="N8151" t="str">
        <f>VLOOKUP(C8151,accounts!$A$2:$F$9615,2,FALSE)</f>
        <v>Construction</v>
      </c>
      <c r="O8151" t="str">
        <f>VLOOKUP(C8151,accounts!$A$2:$F$9615,3,FALSE)</f>
        <v>$5M-$10M</v>
      </c>
      <c r="P8151" t="str">
        <f>VLOOKUP(C8151,accounts!$A$2:$F$9615,5,FALSE)</f>
        <v>West</v>
      </c>
      <c r="Q8151" t="b">
        <f t="shared" si="128"/>
        <v>1</v>
      </c>
      <c r="R8151" t="e">
        <f>INDEX(removed_duplicate_rows!$A$5:$A$39,MATCH(wins!A8151,removed_duplicate_rows!$A$5:$A$39,0))</f>
        <v>#N/A</v>
      </c>
    </row>
    <row r="8152" spans="1:18" ht="15.75" customHeight="1" x14ac:dyDescent="0.2">
      <c r="A8152" t="s">
        <v>24588</v>
      </c>
      <c r="B8152" t="s">
        <v>24589</v>
      </c>
      <c r="C8152" t="s">
        <v>24590</v>
      </c>
      <c r="D8152" s="10">
        <v>46137</v>
      </c>
      <c r="E8152" t="s">
        <v>19916</v>
      </c>
      <c r="F8152">
        <v>12</v>
      </c>
      <c r="G8152" t="s">
        <v>77</v>
      </c>
      <c r="H8152" t="s">
        <v>107</v>
      </c>
      <c r="I8152" t="s">
        <v>79</v>
      </c>
      <c r="J8152">
        <v>1</v>
      </c>
      <c r="K8152">
        <v>12319</v>
      </c>
      <c r="L8152" t="str">
        <f>IFERROR(INDEX(play_attribution!$B$2:$B$328,MATCH(A8152,play_attribution!$A$2:$A$328,0)),"")</f>
        <v/>
      </c>
      <c r="M8152" t="str">
        <f>VLOOKUP(H8152,seller_roster!$A$2:$B$85,2,FALSE)</f>
        <v>Skyler Doyle</v>
      </c>
      <c r="N8152" t="str">
        <f>VLOOKUP(C8152,accounts!$A$2:$F$9615,2,FALSE)</f>
        <v>Healthcare Services</v>
      </c>
      <c r="O8152" t="str">
        <f>VLOOKUP(C8152,accounts!$A$2:$F$9615,3,FALSE)</f>
        <v>$5M-$10M</v>
      </c>
      <c r="P8152" t="str">
        <f>VLOOKUP(C8152,accounts!$A$2:$F$9615,5,FALSE)</f>
        <v>West</v>
      </c>
      <c r="Q8152" t="b">
        <f t="shared" si="128"/>
        <v>1</v>
      </c>
      <c r="R8152" t="e">
        <f>INDEX(removed_duplicate_rows!$A$5:$A$39,MATCH(wins!A8152,removed_duplicate_rows!$A$5:$A$39,0))</f>
        <v>#N/A</v>
      </c>
    </row>
    <row r="8153" spans="1:18" ht="15.75" customHeight="1" x14ac:dyDescent="0.2">
      <c r="A8153" t="s">
        <v>24591</v>
      </c>
      <c r="B8153" t="s">
        <v>24592</v>
      </c>
      <c r="C8153" t="s">
        <v>24593</v>
      </c>
      <c r="D8153" s="10">
        <v>46137</v>
      </c>
      <c r="E8153" t="s">
        <v>19916</v>
      </c>
      <c r="F8153">
        <v>12</v>
      </c>
      <c r="G8153" t="s">
        <v>77</v>
      </c>
      <c r="H8153" t="s">
        <v>155</v>
      </c>
      <c r="I8153" t="s">
        <v>55</v>
      </c>
      <c r="J8153">
        <v>1</v>
      </c>
      <c r="K8153">
        <v>5506</v>
      </c>
      <c r="L8153" t="str">
        <f>IFERROR(INDEX(play_attribution!$B$2:$B$328,MATCH(A8153,play_attribution!$A$2:$A$328,0)),"")</f>
        <v/>
      </c>
      <c r="M8153" t="str">
        <f>VLOOKUP(H8153,seller_roster!$A$2:$B$85,2,FALSE)</f>
        <v>Indigo Osei</v>
      </c>
      <c r="N8153" t="str">
        <f>VLOOKUP(C8153,accounts!$A$2:$F$9615,2,FALSE)</f>
        <v>Field Services</v>
      </c>
      <c r="O8153" t="str">
        <f>VLOOKUP(C8153,accounts!$A$2:$F$9615,3,FALSE)</f>
        <v>$5M-$10M</v>
      </c>
      <c r="P8153" t="str">
        <f>VLOOKUP(C8153,accounts!$A$2:$F$9615,5,FALSE)</f>
        <v>Central</v>
      </c>
      <c r="Q8153" t="b">
        <f t="shared" si="128"/>
        <v>1</v>
      </c>
      <c r="R8153" t="e">
        <f>INDEX(removed_duplicate_rows!$A$5:$A$39,MATCH(wins!A8153,removed_duplicate_rows!$A$5:$A$39,0))</f>
        <v>#N/A</v>
      </c>
    </row>
    <row r="8154" spans="1:18" ht="15.75" customHeight="1" x14ac:dyDescent="0.2">
      <c r="A8154" t="s">
        <v>24594</v>
      </c>
      <c r="B8154" t="s">
        <v>24595</v>
      </c>
      <c r="C8154" t="s">
        <v>24596</v>
      </c>
      <c r="D8154" s="10">
        <v>46137</v>
      </c>
      <c r="E8154" t="s">
        <v>19916</v>
      </c>
      <c r="F8154">
        <v>12</v>
      </c>
      <c r="G8154" t="s">
        <v>77</v>
      </c>
      <c r="H8154" t="s">
        <v>122</v>
      </c>
      <c r="I8154" t="s">
        <v>79</v>
      </c>
      <c r="J8154">
        <v>1</v>
      </c>
      <c r="K8154">
        <v>11656</v>
      </c>
      <c r="L8154" t="str">
        <f>IFERROR(INDEX(play_attribution!$B$2:$B$328,MATCH(A8154,play_attribution!$A$2:$A$328,0)),"")</f>
        <v/>
      </c>
      <c r="M8154" t="str">
        <f>VLOOKUP(H8154,seller_roster!$A$2:$B$85,2,FALSE)</f>
        <v>Uma Osei</v>
      </c>
      <c r="N8154" t="str">
        <f>VLOOKUP(C8154,accounts!$A$2:$F$9615,2,FALSE)</f>
        <v>Professional Services</v>
      </c>
      <c r="O8154" t="str">
        <f>VLOOKUP(C8154,accounts!$A$2:$F$9615,3,FALSE)</f>
        <v>$2.5M-$5M</v>
      </c>
      <c r="P8154" t="str">
        <f>VLOOKUP(C8154,accounts!$A$2:$F$9615,5,FALSE)</f>
        <v>Central</v>
      </c>
      <c r="Q8154" t="b">
        <f t="shared" si="128"/>
        <v>1</v>
      </c>
      <c r="R8154" t="e">
        <f>INDEX(removed_duplicate_rows!$A$5:$A$39,MATCH(wins!A8154,removed_duplicate_rows!$A$5:$A$39,0))</f>
        <v>#N/A</v>
      </c>
    </row>
    <row r="8155" spans="1:18" ht="15.75" customHeight="1" x14ac:dyDescent="0.2">
      <c r="A8155" t="s">
        <v>24597</v>
      </c>
      <c r="B8155" t="s">
        <v>24598</v>
      </c>
      <c r="C8155" t="s">
        <v>24599</v>
      </c>
      <c r="D8155" s="10">
        <v>46137</v>
      </c>
      <c r="E8155" t="s">
        <v>19916</v>
      </c>
      <c r="F8155">
        <v>12</v>
      </c>
      <c r="G8155" t="s">
        <v>77</v>
      </c>
      <c r="H8155" t="s">
        <v>159</v>
      </c>
      <c r="I8155" t="s">
        <v>79</v>
      </c>
      <c r="J8155">
        <v>1</v>
      </c>
      <c r="K8155">
        <v>9753</v>
      </c>
      <c r="L8155" t="str">
        <f>IFERROR(INDEX(play_attribution!$B$2:$B$328,MATCH(A8155,play_attribution!$A$2:$A$328,0)),"")</f>
        <v/>
      </c>
      <c r="M8155" t="str">
        <f>VLOOKUP(H8155,seller_roster!$A$2:$B$85,2,FALSE)</f>
        <v>Kai Bianchi</v>
      </c>
      <c r="N8155" t="str">
        <f>VLOOKUP(C8155,accounts!$A$2:$F$9615,2,FALSE)</f>
        <v>Wholesale &amp; Distribution</v>
      </c>
      <c r="O8155" t="str">
        <f>VLOOKUP(C8155,accounts!$A$2:$F$9615,3,FALSE)</f>
        <v>$5M-$10M</v>
      </c>
      <c r="P8155" t="str">
        <f>VLOOKUP(C8155,accounts!$A$2:$F$9615,5,FALSE)</f>
        <v>East</v>
      </c>
      <c r="Q8155" t="b">
        <f t="shared" si="128"/>
        <v>1</v>
      </c>
      <c r="R8155" t="e">
        <f>INDEX(removed_duplicate_rows!$A$5:$A$39,MATCH(wins!A8155,removed_duplicate_rows!$A$5:$A$39,0))</f>
        <v>#N/A</v>
      </c>
    </row>
    <row r="8156" spans="1:18" ht="15.75" customHeight="1" x14ac:dyDescent="0.2">
      <c r="A8156" t="s">
        <v>24600</v>
      </c>
      <c r="B8156" t="s">
        <v>24601</v>
      </c>
      <c r="C8156" t="s">
        <v>24602</v>
      </c>
      <c r="D8156" s="10">
        <v>46137</v>
      </c>
      <c r="E8156" t="s">
        <v>19916</v>
      </c>
      <c r="F8156">
        <v>12</v>
      </c>
      <c r="G8156" t="s">
        <v>77</v>
      </c>
      <c r="H8156" t="s">
        <v>133</v>
      </c>
      <c r="I8156" t="s">
        <v>79</v>
      </c>
      <c r="J8156">
        <v>1</v>
      </c>
      <c r="K8156">
        <v>10125</v>
      </c>
      <c r="L8156" t="str">
        <f>IFERROR(INDEX(play_attribution!$B$2:$B$328,MATCH(A8156,play_attribution!$A$2:$A$328,0)),"")</f>
        <v/>
      </c>
      <c r="M8156" t="str">
        <f>VLOOKUP(H8156,seller_roster!$A$2:$B$85,2,FALSE)</f>
        <v>Devon Tran</v>
      </c>
      <c r="N8156" t="str">
        <f>VLOOKUP(C8156,accounts!$A$2:$F$9615,2,FALSE)</f>
        <v>Retail Multi-Location</v>
      </c>
      <c r="O8156" t="str">
        <f>VLOOKUP(C8156,accounts!$A$2:$F$9615,3,FALSE)</f>
        <v>$2.5M-$5M</v>
      </c>
      <c r="P8156" t="str">
        <f>VLOOKUP(C8156,accounts!$A$2:$F$9615,5,FALSE)</f>
        <v>East</v>
      </c>
      <c r="Q8156" t="b">
        <f t="shared" si="128"/>
        <v>1</v>
      </c>
      <c r="R8156" t="e">
        <f>INDEX(removed_duplicate_rows!$A$5:$A$39,MATCH(wins!A8156,removed_duplicate_rows!$A$5:$A$39,0))</f>
        <v>#N/A</v>
      </c>
    </row>
    <row r="8157" spans="1:18" ht="15.75" customHeight="1" x14ac:dyDescent="0.2">
      <c r="A8157" t="s">
        <v>24603</v>
      </c>
      <c r="B8157" t="s">
        <v>24604</v>
      </c>
      <c r="C8157" t="s">
        <v>24605</v>
      </c>
      <c r="D8157" s="10">
        <v>46137</v>
      </c>
      <c r="E8157" t="s">
        <v>19916</v>
      </c>
      <c r="F8157">
        <v>12</v>
      </c>
      <c r="G8157" t="s">
        <v>77</v>
      </c>
      <c r="H8157" t="s">
        <v>618</v>
      </c>
      <c r="I8157" t="s">
        <v>79</v>
      </c>
      <c r="J8157">
        <v>1</v>
      </c>
      <c r="K8157">
        <v>7160</v>
      </c>
      <c r="L8157" t="str">
        <f>IFERROR(INDEX(play_attribution!$B$2:$B$328,MATCH(A8157,play_attribution!$A$2:$A$328,0)),"")</f>
        <v/>
      </c>
      <c r="M8157" t="str">
        <f>VLOOKUP(H8157,seller_roster!$A$2:$B$85,2,FALSE)</f>
        <v>Parker Reyes</v>
      </c>
      <c r="N8157" t="str">
        <f>VLOOKUP(C8157,accounts!$A$2:$F$9615,2,FALSE)</f>
        <v>Wholesale &amp; Distribution</v>
      </c>
      <c r="O8157" t="str">
        <f>VLOOKUP(C8157,accounts!$A$2:$F$9615,3,FALSE)</f>
        <v>$2.5M-$5M</v>
      </c>
      <c r="P8157" t="str">
        <f>VLOOKUP(C8157,accounts!$A$2:$F$9615,5,FALSE)</f>
        <v>East</v>
      </c>
      <c r="Q8157" t="b">
        <f t="shared" si="128"/>
        <v>1</v>
      </c>
      <c r="R8157" t="e">
        <f>INDEX(removed_duplicate_rows!$A$5:$A$39,MATCH(wins!A8157,removed_duplicate_rows!$A$5:$A$39,0))</f>
        <v>#N/A</v>
      </c>
    </row>
    <row r="8158" spans="1:18" ht="15.75" customHeight="1" x14ac:dyDescent="0.2">
      <c r="A8158" t="s">
        <v>24606</v>
      </c>
      <c r="B8158" t="s">
        <v>24607</v>
      </c>
      <c r="C8158" t="s">
        <v>24608</v>
      </c>
      <c r="D8158" s="10">
        <v>46137</v>
      </c>
      <c r="E8158" t="s">
        <v>19916</v>
      </c>
      <c r="F8158">
        <v>12</v>
      </c>
      <c r="G8158" t="s">
        <v>77</v>
      </c>
      <c r="H8158" t="s">
        <v>103</v>
      </c>
      <c r="I8158" t="s">
        <v>79</v>
      </c>
      <c r="J8158">
        <v>1</v>
      </c>
      <c r="K8158">
        <v>8748</v>
      </c>
      <c r="L8158" t="str">
        <f>IFERROR(INDEX(play_attribution!$B$2:$B$328,MATCH(A8158,play_attribution!$A$2:$A$328,0)),"")</f>
        <v/>
      </c>
      <c r="M8158" t="str">
        <f>VLOOKUP(H8158,seller_roster!$A$2:$B$85,2,FALSE)</f>
        <v>Jax Reyes</v>
      </c>
      <c r="N8158" t="str">
        <f>VLOOKUP(C8158,accounts!$A$2:$F$9615,2,FALSE)</f>
        <v>Logistics</v>
      </c>
      <c r="O8158" t="str">
        <f>VLOOKUP(C8158,accounts!$A$2:$F$9615,3,FALSE)</f>
        <v>$5M-$10M</v>
      </c>
      <c r="P8158" t="str">
        <f>VLOOKUP(C8158,accounts!$A$2:$F$9615,5,FALSE)</f>
        <v>West</v>
      </c>
      <c r="Q8158" t="b">
        <f t="shared" si="128"/>
        <v>1</v>
      </c>
      <c r="R8158" t="e">
        <f>INDEX(removed_duplicate_rows!$A$5:$A$39,MATCH(wins!A8158,removed_duplicate_rows!$A$5:$A$39,0))</f>
        <v>#N/A</v>
      </c>
    </row>
    <row r="8159" spans="1:18" ht="15.75" customHeight="1" x14ac:dyDescent="0.2">
      <c r="A8159" t="s">
        <v>24609</v>
      </c>
      <c r="B8159" t="s">
        <v>24610</v>
      </c>
      <c r="C8159" t="s">
        <v>24611</v>
      </c>
      <c r="D8159" s="10">
        <v>46137</v>
      </c>
      <c r="E8159" t="s">
        <v>19916</v>
      </c>
      <c r="F8159">
        <v>12</v>
      </c>
      <c r="G8159" t="s">
        <v>77</v>
      </c>
      <c r="H8159" t="s">
        <v>118</v>
      </c>
      <c r="I8159" t="s">
        <v>79</v>
      </c>
      <c r="J8159">
        <v>1</v>
      </c>
      <c r="K8159">
        <v>4873</v>
      </c>
      <c r="L8159" t="str">
        <f>IFERROR(INDEX(play_attribution!$B$2:$B$328,MATCH(A8159,play_attribution!$A$2:$A$328,0)),"")</f>
        <v/>
      </c>
      <c r="M8159" t="str">
        <f>VLOOKUP(H8159,seller_roster!$A$2:$B$85,2,FALSE)</f>
        <v>Val Reyes</v>
      </c>
      <c r="N8159" t="str">
        <f>VLOOKUP(C8159,accounts!$A$2:$F$9615,2,FALSE)</f>
        <v>Retail Multi-Location</v>
      </c>
      <c r="O8159" t="str">
        <f>VLOOKUP(C8159,accounts!$A$2:$F$9615,3,FALSE)</f>
        <v>$2.5M-$5M</v>
      </c>
      <c r="P8159" t="str">
        <f>VLOOKUP(C8159,accounts!$A$2:$F$9615,5,FALSE)</f>
        <v>East</v>
      </c>
      <c r="Q8159" t="b">
        <f t="shared" si="128"/>
        <v>1</v>
      </c>
      <c r="R8159" t="e">
        <f>INDEX(removed_duplicate_rows!$A$5:$A$39,MATCH(wins!A8159,removed_duplicate_rows!$A$5:$A$39,0))</f>
        <v>#N/A</v>
      </c>
    </row>
    <row r="8160" spans="1:18" ht="15.75" customHeight="1" x14ac:dyDescent="0.2">
      <c r="A8160" t="s">
        <v>24612</v>
      </c>
      <c r="B8160" t="s">
        <v>24613</v>
      </c>
      <c r="C8160" t="s">
        <v>24614</v>
      </c>
      <c r="D8160" s="10">
        <v>46137</v>
      </c>
      <c r="E8160" t="s">
        <v>19916</v>
      </c>
      <c r="F8160">
        <v>12</v>
      </c>
      <c r="G8160" t="s">
        <v>77</v>
      </c>
      <c r="H8160" t="s">
        <v>83</v>
      </c>
      <c r="I8160" t="s">
        <v>79</v>
      </c>
      <c r="J8160">
        <v>1</v>
      </c>
      <c r="K8160">
        <v>7950</v>
      </c>
      <c r="L8160" t="str">
        <f>IFERROR(INDEX(play_attribution!$B$2:$B$328,MATCH(A8160,play_attribution!$A$2:$A$328,0)),"")</f>
        <v/>
      </c>
      <c r="M8160" t="str">
        <f>VLOOKUP(H8160,seller_roster!$A$2:$B$85,2,FALSE)</f>
        <v>Sage Ruiz</v>
      </c>
      <c r="N8160" t="str">
        <f>VLOOKUP(C8160,accounts!$A$2:$F$9615,2,FALSE)</f>
        <v>Retail Multi-Location</v>
      </c>
      <c r="O8160" t="str">
        <f>VLOOKUP(C8160,accounts!$A$2:$F$9615,3,FALSE)</f>
        <v>$5M-$10M</v>
      </c>
      <c r="P8160" t="str">
        <f>VLOOKUP(C8160,accounts!$A$2:$F$9615,5,FALSE)</f>
        <v>Central</v>
      </c>
      <c r="Q8160" t="b">
        <f t="shared" ref="Q8160:Q8223" si="129">L8160=""</f>
        <v>1</v>
      </c>
      <c r="R8160" t="e">
        <f>INDEX(removed_duplicate_rows!$A$5:$A$39,MATCH(wins!A8160,removed_duplicate_rows!$A$5:$A$39,0))</f>
        <v>#N/A</v>
      </c>
    </row>
    <row r="8161" spans="1:18" ht="15.75" customHeight="1" x14ac:dyDescent="0.2">
      <c r="A8161" t="s">
        <v>24615</v>
      </c>
      <c r="B8161" t="s">
        <v>24616</v>
      </c>
      <c r="C8161" t="s">
        <v>24617</v>
      </c>
      <c r="D8161" s="10">
        <v>46137</v>
      </c>
      <c r="E8161" t="s">
        <v>19916</v>
      </c>
      <c r="F8161">
        <v>12</v>
      </c>
      <c r="G8161" t="s">
        <v>77</v>
      </c>
      <c r="H8161" t="s">
        <v>1230</v>
      </c>
      <c r="I8161" t="s">
        <v>79</v>
      </c>
      <c r="J8161">
        <v>1</v>
      </c>
      <c r="K8161">
        <v>7582</v>
      </c>
      <c r="L8161" t="str">
        <f>IFERROR(INDEX(play_attribution!$B$2:$B$328,MATCH(A8161,play_attribution!$A$2:$A$328,0)),"")</f>
        <v/>
      </c>
      <c r="M8161" t="str">
        <f>VLOOKUP(H8161,seller_roster!$A$2:$B$85,2,FALSE)</f>
        <v>Lennon Doyle</v>
      </c>
      <c r="N8161" t="str">
        <f>VLOOKUP(C8161,accounts!$A$2:$F$9615,2,FALSE)</f>
        <v>Professional Services</v>
      </c>
      <c r="O8161" t="str">
        <f>VLOOKUP(C8161,accounts!$A$2:$F$9615,3,FALSE)</f>
        <v>&gt;$10M</v>
      </c>
      <c r="P8161" t="str">
        <f>VLOOKUP(C8161,accounts!$A$2:$F$9615,5,FALSE)</f>
        <v>West</v>
      </c>
      <c r="Q8161" t="b">
        <f t="shared" si="129"/>
        <v>1</v>
      </c>
      <c r="R8161" t="e">
        <f>INDEX(removed_duplicate_rows!$A$5:$A$39,MATCH(wins!A8161,removed_duplicate_rows!$A$5:$A$39,0))</f>
        <v>#N/A</v>
      </c>
    </row>
    <row r="8162" spans="1:18" ht="15.75" customHeight="1" x14ac:dyDescent="0.2">
      <c r="A8162" t="s">
        <v>24618</v>
      </c>
      <c r="B8162" t="s">
        <v>24619</v>
      </c>
      <c r="C8162" t="s">
        <v>24620</v>
      </c>
      <c r="D8162" s="10">
        <v>46137</v>
      </c>
      <c r="E8162" t="s">
        <v>19916</v>
      </c>
      <c r="F8162">
        <v>12</v>
      </c>
      <c r="G8162" t="s">
        <v>77</v>
      </c>
      <c r="H8162" t="s">
        <v>1230</v>
      </c>
      <c r="I8162" t="s">
        <v>55</v>
      </c>
      <c r="J8162">
        <v>1</v>
      </c>
      <c r="K8162">
        <v>3756</v>
      </c>
      <c r="L8162" t="str">
        <f>IFERROR(INDEX(play_attribution!$B$2:$B$328,MATCH(A8162,play_attribution!$A$2:$A$328,0)),"")</f>
        <v/>
      </c>
      <c r="M8162" t="str">
        <f>VLOOKUP(H8162,seller_roster!$A$2:$B$85,2,FALSE)</f>
        <v>Lennon Doyle</v>
      </c>
      <c r="N8162" t="str">
        <f>VLOOKUP(C8162,accounts!$A$2:$F$9615,2,FALSE)</f>
        <v>Healthcare Services</v>
      </c>
      <c r="O8162" t="str">
        <f>VLOOKUP(C8162,accounts!$A$2:$F$9615,3,FALSE)</f>
        <v>$1M-$2.5M</v>
      </c>
      <c r="P8162" t="str">
        <f>VLOOKUP(C8162,accounts!$A$2:$F$9615,5,FALSE)</f>
        <v>Central</v>
      </c>
      <c r="Q8162" t="b">
        <f t="shared" si="129"/>
        <v>1</v>
      </c>
      <c r="R8162" t="e">
        <f>INDEX(removed_duplicate_rows!$A$5:$A$39,MATCH(wins!A8162,removed_duplicate_rows!$A$5:$A$39,0))</f>
        <v>#N/A</v>
      </c>
    </row>
    <row r="8163" spans="1:18" ht="15.75" customHeight="1" x14ac:dyDescent="0.2">
      <c r="A8163" t="s">
        <v>24621</v>
      </c>
      <c r="B8163" t="s">
        <v>24622</v>
      </c>
      <c r="C8163" t="s">
        <v>24623</v>
      </c>
      <c r="D8163" s="10">
        <v>46137</v>
      </c>
      <c r="E8163" t="s">
        <v>19916</v>
      </c>
      <c r="F8163">
        <v>12</v>
      </c>
      <c r="G8163" t="s">
        <v>77</v>
      </c>
      <c r="H8163" t="s">
        <v>133</v>
      </c>
      <c r="I8163" t="s">
        <v>79</v>
      </c>
      <c r="J8163">
        <v>1</v>
      </c>
      <c r="K8163">
        <v>4213</v>
      </c>
      <c r="L8163" t="str">
        <f>IFERROR(INDEX(play_attribution!$B$2:$B$328,MATCH(A8163,play_attribution!$A$2:$A$328,0)),"")</f>
        <v/>
      </c>
      <c r="M8163" t="str">
        <f>VLOOKUP(H8163,seller_roster!$A$2:$B$85,2,FALSE)</f>
        <v>Devon Tran</v>
      </c>
      <c r="N8163" t="str">
        <f>VLOOKUP(C8163,accounts!$A$2:$F$9615,2,FALSE)</f>
        <v>Wholesale &amp; Distribution</v>
      </c>
      <c r="O8163" t="str">
        <f>VLOOKUP(C8163,accounts!$A$2:$F$9615,3,FALSE)</f>
        <v>&gt;$10M</v>
      </c>
      <c r="P8163" t="str">
        <f>VLOOKUP(C8163,accounts!$A$2:$F$9615,5,FALSE)</f>
        <v>East</v>
      </c>
      <c r="Q8163" t="b">
        <f t="shared" si="129"/>
        <v>1</v>
      </c>
      <c r="R8163" t="e">
        <f>INDEX(removed_duplicate_rows!$A$5:$A$39,MATCH(wins!A8163,removed_duplicate_rows!$A$5:$A$39,0))</f>
        <v>#N/A</v>
      </c>
    </row>
    <row r="8164" spans="1:18" ht="15.75" customHeight="1" x14ac:dyDescent="0.2">
      <c r="A8164" t="s">
        <v>24624</v>
      </c>
      <c r="B8164" t="s">
        <v>24625</v>
      </c>
      <c r="C8164" t="s">
        <v>24626</v>
      </c>
      <c r="D8164" s="10">
        <v>46137</v>
      </c>
      <c r="E8164" t="s">
        <v>19916</v>
      </c>
      <c r="F8164">
        <v>12</v>
      </c>
      <c r="G8164" t="s">
        <v>77</v>
      </c>
      <c r="H8164" t="s">
        <v>866</v>
      </c>
      <c r="I8164" t="s">
        <v>79</v>
      </c>
      <c r="J8164">
        <v>1</v>
      </c>
      <c r="K8164">
        <v>4975</v>
      </c>
      <c r="L8164" t="str">
        <f>IFERROR(INDEX(play_attribution!$B$2:$B$328,MATCH(A8164,play_attribution!$A$2:$A$328,0)),"")</f>
        <v/>
      </c>
      <c r="M8164" t="str">
        <f>VLOOKUP(H8164,seller_roster!$A$2:$B$85,2,FALSE)</f>
        <v>Kira Novak</v>
      </c>
      <c r="N8164" t="str">
        <f>VLOOKUP(C8164,accounts!$A$2:$F$9615,2,FALSE)</f>
        <v>Retail Multi-Location</v>
      </c>
      <c r="O8164" t="str">
        <f>VLOOKUP(C8164,accounts!$A$2:$F$9615,3,FALSE)</f>
        <v>&gt;$10M</v>
      </c>
      <c r="P8164" t="str">
        <f>VLOOKUP(C8164,accounts!$A$2:$F$9615,5,FALSE)</f>
        <v>East</v>
      </c>
      <c r="Q8164" t="b">
        <f t="shared" si="129"/>
        <v>1</v>
      </c>
      <c r="R8164" t="e">
        <f>INDEX(removed_duplicate_rows!$A$5:$A$39,MATCH(wins!A8164,removed_duplicate_rows!$A$5:$A$39,0))</f>
        <v>#N/A</v>
      </c>
    </row>
    <row r="8165" spans="1:18" ht="15.75" customHeight="1" x14ac:dyDescent="0.2">
      <c r="A8165" t="s">
        <v>24627</v>
      </c>
      <c r="B8165" t="s">
        <v>24628</v>
      </c>
      <c r="C8165" t="s">
        <v>24629</v>
      </c>
      <c r="D8165" s="10">
        <v>46137</v>
      </c>
      <c r="E8165" t="s">
        <v>19916</v>
      </c>
      <c r="F8165">
        <v>12</v>
      </c>
      <c r="G8165" t="s">
        <v>77</v>
      </c>
      <c r="H8165" t="s">
        <v>177</v>
      </c>
      <c r="I8165" t="s">
        <v>79</v>
      </c>
      <c r="J8165">
        <v>1</v>
      </c>
      <c r="K8165">
        <v>7428</v>
      </c>
      <c r="L8165" t="str">
        <f>IFERROR(INDEX(play_attribution!$B$2:$B$328,MATCH(A8165,play_attribution!$A$2:$A$328,0)),"")</f>
        <v/>
      </c>
      <c r="M8165" t="str">
        <f>VLOOKUP(H8165,seller_roster!$A$2:$B$85,2,FALSE)</f>
        <v>Gray Marsh</v>
      </c>
      <c r="N8165" t="str">
        <f>VLOOKUP(C8165,accounts!$A$2:$F$9615,2,FALSE)</f>
        <v>Nonprofit</v>
      </c>
      <c r="O8165" t="str">
        <f>VLOOKUP(C8165,accounts!$A$2:$F$9615,3,FALSE)</f>
        <v>$1M-$2.5M</v>
      </c>
      <c r="P8165" t="str">
        <f>VLOOKUP(C8165,accounts!$A$2:$F$9615,5,FALSE)</f>
        <v>Central</v>
      </c>
      <c r="Q8165" t="b">
        <f t="shared" si="129"/>
        <v>1</v>
      </c>
      <c r="R8165" t="e">
        <f>INDEX(removed_duplicate_rows!$A$5:$A$39,MATCH(wins!A8165,removed_duplicate_rows!$A$5:$A$39,0))</f>
        <v>#N/A</v>
      </c>
    </row>
    <row r="8166" spans="1:18" ht="15.75" customHeight="1" x14ac:dyDescent="0.2">
      <c r="A8166" t="s">
        <v>24630</v>
      </c>
      <c r="B8166" t="s">
        <v>24631</v>
      </c>
      <c r="C8166" t="s">
        <v>24632</v>
      </c>
      <c r="D8166" s="10">
        <v>46137</v>
      </c>
      <c r="E8166" t="s">
        <v>19916</v>
      </c>
      <c r="F8166">
        <v>12</v>
      </c>
      <c r="G8166" t="s">
        <v>77</v>
      </c>
      <c r="H8166" t="s">
        <v>618</v>
      </c>
      <c r="I8166" t="s">
        <v>79</v>
      </c>
      <c r="J8166">
        <v>1</v>
      </c>
      <c r="K8166">
        <v>6287</v>
      </c>
      <c r="L8166" t="str">
        <f>IFERROR(INDEX(play_attribution!$B$2:$B$328,MATCH(A8166,play_attribution!$A$2:$A$328,0)),"")</f>
        <v/>
      </c>
      <c r="M8166" t="str">
        <f>VLOOKUP(H8166,seller_roster!$A$2:$B$85,2,FALSE)</f>
        <v>Parker Reyes</v>
      </c>
      <c r="N8166" t="str">
        <f>VLOOKUP(C8166,accounts!$A$2:$F$9615,2,FALSE)</f>
        <v>Hospitality Group</v>
      </c>
      <c r="O8166" t="str">
        <f>VLOOKUP(C8166,accounts!$A$2:$F$9615,3,FALSE)</f>
        <v>$2.5M-$5M</v>
      </c>
      <c r="P8166" t="str">
        <f>VLOOKUP(C8166,accounts!$A$2:$F$9615,5,FALSE)</f>
        <v>East</v>
      </c>
      <c r="Q8166" t="b">
        <f t="shared" si="129"/>
        <v>1</v>
      </c>
      <c r="R8166" t="e">
        <f>INDEX(removed_duplicate_rows!$A$5:$A$39,MATCH(wins!A8166,removed_duplicate_rows!$A$5:$A$39,0))</f>
        <v>#N/A</v>
      </c>
    </row>
    <row r="8167" spans="1:18" ht="15.75" customHeight="1" x14ac:dyDescent="0.2">
      <c r="A8167" t="s">
        <v>24633</v>
      </c>
      <c r="B8167" t="s">
        <v>24634</v>
      </c>
      <c r="C8167" t="s">
        <v>24635</v>
      </c>
      <c r="D8167" s="10">
        <v>46137</v>
      </c>
      <c r="E8167" t="s">
        <v>19916</v>
      </c>
      <c r="F8167">
        <v>12</v>
      </c>
      <c r="G8167" t="s">
        <v>77</v>
      </c>
      <c r="H8167" t="s">
        <v>140</v>
      </c>
      <c r="I8167" t="s">
        <v>79</v>
      </c>
      <c r="J8167">
        <v>1</v>
      </c>
      <c r="K8167">
        <v>12418</v>
      </c>
      <c r="L8167" t="str">
        <f>IFERROR(INDEX(play_attribution!$B$2:$B$328,MATCH(A8167,play_attribution!$A$2:$A$328,0)),"")</f>
        <v/>
      </c>
      <c r="M8167" t="str">
        <f>VLOOKUP(H8167,seller_roster!$A$2:$B$85,2,FALSE)</f>
        <v>Lane Lindqvist</v>
      </c>
      <c r="N8167" t="str">
        <f>VLOOKUP(C8167,accounts!$A$2:$F$9615,2,FALSE)</f>
        <v>Logistics</v>
      </c>
      <c r="O8167" t="str">
        <f>VLOOKUP(C8167,accounts!$A$2:$F$9615,3,FALSE)</f>
        <v>&gt;$10M</v>
      </c>
      <c r="P8167" t="str">
        <f>VLOOKUP(C8167,accounts!$A$2:$F$9615,5,FALSE)</f>
        <v>West</v>
      </c>
      <c r="Q8167" t="b">
        <f t="shared" si="129"/>
        <v>1</v>
      </c>
      <c r="R8167" t="e">
        <f>INDEX(removed_duplicate_rows!$A$5:$A$39,MATCH(wins!A8167,removed_duplicate_rows!$A$5:$A$39,0))</f>
        <v>#N/A</v>
      </c>
    </row>
    <row r="8168" spans="1:18" ht="15.75" customHeight="1" x14ac:dyDescent="0.2">
      <c r="A8168" t="s">
        <v>24636</v>
      </c>
      <c r="B8168" t="s">
        <v>24637</v>
      </c>
      <c r="C8168" t="s">
        <v>24638</v>
      </c>
      <c r="D8168" s="10">
        <v>46137</v>
      </c>
      <c r="E8168" t="s">
        <v>19916</v>
      </c>
      <c r="F8168">
        <v>12</v>
      </c>
      <c r="G8168" t="s">
        <v>77</v>
      </c>
      <c r="H8168" t="s">
        <v>133</v>
      </c>
      <c r="I8168" t="s">
        <v>79</v>
      </c>
      <c r="J8168">
        <v>1</v>
      </c>
      <c r="K8168">
        <v>9575</v>
      </c>
      <c r="L8168" t="str">
        <f>IFERROR(INDEX(play_attribution!$B$2:$B$328,MATCH(A8168,play_attribution!$A$2:$A$328,0)),"")</f>
        <v/>
      </c>
      <c r="M8168" t="str">
        <f>VLOOKUP(H8168,seller_roster!$A$2:$B$85,2,FALSE)</f>
        <v>Devon Tran</v>
      </c>
      <c r="N8168" t="str">
        <f>VLOOKUP(C8168,accounts!$A$2:$F$9615,2,FALSE)</f>
        <v>Logistics</v>
      </c>
      <c r="O8168" t="str">
        <f>VLOOKUP(C8168,accounts!$A$2:$F$9615,3,FALSE)</f>
        <v>$5M-$10M</v>
      </c>
      <c r="P8168" t="str">
        <f>VLOOKUP(C8168,accounts!$A$2:$F$9615,5,FALSE)</f>
        <v>East</v>
      </c>
      <c r="Q8168" t="b">
        <f t="shared" si="129"/>
        <v>1</v>
      </c>
      <c r="R8168" t="e">
        <f>INDEX(removed_duplicate_rows!$A$5:$A$39,MATCH(wins!A8168,removed_duplicate_rows!$A$5:$A$39,0))</f>
        <v>#N/A</v>
      </c>
    </row>
    <row r="8169" spans="1:18" ht="15.75" customHeight="1" x14ac:dyDescent="0.2">
      <c r="A8169" t="s">
        <v>24639</v>
      </c>
      <c r="B8169" t="s">
        <v>24640</v>
      </c>
      <c r="C8169" t="s">
        <v>24641</v>
      </c>
      <c r="D8169" s="10">
        <v>46137</v>
      </c>
      <c r="E8169" t="s">
        <v>19916</v>
      </c>
      <c r="F8169">
        <v>12</v>
      </c>
      <c r="G8169" t="s">
        <v>77</v>
      </c>
      <c r="H8169" t="s">
        <v>147</v>
      </c>
      <c r="I8169" t="s">
        <v>55</v>
      </c>
      <c r="J8169">
        <v>1</v>
      </c>
      <c r="K8169">
        <v>6027</v>
      </c>
      <c r="L8169" t="str">
        <f>IFERROR(INDEX(play_attribution!$B$2:$B$328,MATCH(A8169,play_attribution!$A$2:$A$328,0)),"")</f>
        <v/>
      </c>
      <c r="M8169" t="str">
        <f>VLOOKUP(H8169,seller_roster!$A$2:$B$85,2,FALSE)</f>
        <v>Riley Tran</v>
      </c>
      <c r="N8169" t="str">
        <f>VLOOKUP(C8169,accounts!$A$2:$F$9615,2,FALSE)</f>
        <v>Healthcare Services</v>
      </c>
      <c r="O8169" t="str">
        <f>VLOOKUP(C8169,accounts!$A$2:$F$9615,3,FALSE)</f>
        <v>$2.5M-$5M</v>
      </c>
      <c r="P8169" t="str">
        <f>VLOOKUP(C8169,accounts!$A$2:$F$9615,5,FALSE)</f>
        <v>West</v>
      </c>
      <c r="Q8169" t="b">
        <f t="shared" si="129"/>
        <v>1</v>
      </c>
      <c r="R8169" t="e">
        <f>INDEX(removed_duplicate_rows!$A$5:$A$39,MATCH(wins!A8169,removed_duplicate_rows!$A$5:$A$39,0))</f>
        <v>#N/A</v>
      </c>
    </row>
    <row r="8170" spans="1:18" ht="15.75" customHeight="1" x14ac:dyDescent="0.2">
      <c r="A8170" t="s">
        <v>24642</v>
      </c>
      <c r="B8170" t="s">
        <v>24643</v>
      </c>
      <c r="C8170" t="s">
        <v>24644</v>
      </c>
      <c r="D8170" s="10">
        <v>46137</v>
      </c>
      <c r="E8170" t="s">
        <v>19916</v>
      </c>
      <c r="F8170">
        <v>12</v>
      </c>
      <c r="G8170" t="s">
        <v>77</v>
      </c>
      <c r="H8170" t="s">
        <v>91</v>
      </c>
      <c r="I8170" t="s">
        <v>79</v>
      </c>
      <c r="J8170">
        <v>1</v>
      </c>
      <c r="K8170">
        <v>8254</v>
      </c>
      <c r="L8170" t="str">
        <f>IFERROR(INDEX(play_attribution!$B$2:$B$328,MATCH(A8170,play_attribution!$A$2:$A$328,0)),"")</f>
        <v/>
      </c>
      <c r="M8170" t="str">
        <f>VLOOKUP(H8170,seller_roster!$A$2:$B$85,2,FALSE)</f>
        <v>Kira Sorensen</v>
      </c>
      <c r="N8170" t="str">
        <f>VLOOKUP(C8170,accounts!$A$2:$F$9615,2,FALSE)</f>
        <v>Retail Multi-Location</v>
      </c>
      <c r="O8170" t="str">
        <f>VLOOKUP(C8170,accounts!$A$2:$F$9615,3,FALSE)</f>
        <v>$2.5M-$5M</v>
      </c>
      <c r="P8170" t="str">
        <f>VLOOKUP(C8170,accounts!$A$2:$F$9615,5,FALSE)</f>
        <v>East</v>
      </c>
      <c r="Q8170" t="b">
        <f t="shared" si="129"/>
        <v>1</v>
      </c>
      <c r="R8170" t="e">
        <f>INDEX(removed_duplicate_rows!$A$5:$A$39,MATCH(wins!A8170,removed_duplicate_rows!$A$5:$A$39,0))</f>
        <v>#N/A</v>
      </c>
    </row>
    <row r="8171" spans="1:18" ht="15.75" customHeight="1" x14ac:dyDescent="0.2">
      <c r="A8171" t="s">
        <v>24645</v>
      </c>
      <c r="B8171" t="s">
        <v>24646</v>
      </c>
      <c r="C8171" t="s">
        <v>24647</v>
      </c>
      <c r="D8171" s="10">
        <v>46137</v>
      </c>
      <c r="E8171" t="s">
        <v>19916</v>
      </c>
      <c r="F8171">
        <v>12</v>
      </c>
      <c r="G8171" t="s">
        <v>77</v>
      </c>
      <c r="H8171" t="s">
        <v>177</v>
      </c>
      <c r="I8171" t="s">
        <v>55</v>
      </c>
      <c r="J8171">
        <v>1</v>
      </c>
      <c r="K8171">
        <v>7895</v>
      </c>
      <c r="L8171" t="str">
        <f>IFERROR(INDEX(play_attribution!$B$2:$B$328,MATCH(A8171,play_attribution!$A$2:$A$328,0)),"")</f>
        <v/>
      </c>
      <c r="M8171" t="str">
        <f>VLOOKUP(H8171,seller_roster!$A$2:$B$85,2,FALSE)</f>
        <v>Gray Marsh</v>
      </c>
      <c r="N8171" t="str">
        <f>VLOOKUP(C8171,accounts!$A$2:$F$9615,2,FALSE)</f>
        <v>Field Services</v>
      </c>
      <c r="O8171" t="str">
        <f>VLOOKUP(C8171,accounts!$A$2:$F$9615,3,FALSE)</f>
        <v>&gt;$10M</v>
      </c>
      <c r="P8171" t="str">
        <f>VLOOKUP(C8171,accounts!$A$2:$F$9615,5,FALSE)</f>
        <v>East</v>
      </c>
      <c r="Q8171" t="b">
        <f t="shared" si="129"/>
        <v>1</v>
      </c>
      <c r="R8171" t="e">
        <f>INDEX(removed_duplicate_rows!$A$5:$A$39,MATCH(wins!A8171,removed_duplicate_rows!$A$5:$A$39,0))</f>
        <v>#N/A</v>
      </c>
    </row>
    <row r="8172" spans="1:18" ht="15.75" customHeight="1" x14ac:dyDescent="0.2">
      <c r="A8172" t="s">
        <v>24648</v>
      </c>
      <c r="B8172" t="s">
        <v>24649</v>
      </c>
      <c r="C8172" t="s">
        <v>24650</v>
      </c>
      <c r="D8172" s="10">
        <v>46137</v>
      </c>
      <c r="E8172" t="s">
        <v>19916</v>
      </c>
      <c r="F8172">
        <v>12</v>
      </c>
      <c r="G8172" t="s">
        <v>77</v>
      </c>
      <c r="H8172" t="s">
        <v>866</v>
      </c>
      <c r="I8172" t="s">
        <v>79</v>
      </c>
      <c r="J8172">
        <v>1</v>
      </c>
      <c r="K8172">
        <v>8848</v>
      </c>
      <c r="L8172" t="str">
        <f>IFERROR(INDEX(play_attribution!$B$2:$B$328,MATCH(A8172,play_attribution!$A$2:$A$328,0)),"")</f>
        <v/>
      </c>
      <c r="M8172" t="str">
        <f>VLOOKUP(H8172,seller_roster!$A$2:$B$85,2,FALSE)</f>
        <v>Kira Novak</v>
      </c>
      <c r="N8172" t="str">
        <f>VLOOKUP(C8172,accounts!$A$2:$F$9615,2,FALSE)</f>
        <v>Logistics</v>
      </c>
      <c r="O8172" t="str">
        <f>VLOOKUP(C8172,accounts!$A$2:$F$9615,3,FALSE)</f>
        <v>$5M-$10M</v>
      </c>
      <c r="P8172" t="str">
        <f>VLOOKUP(C8172,accounts!$A$2:$F$9615,5,FALSE)</f>
        <v>Central</v>
      </c>
      <c r="Q8172" t="b">
        <f t="shared" si="129"/>
        <v>1</v>
      </c>
      <c r="R8172" t="e">
        <f>INDEX(removed_duplicate_rows!$A$5:$A$39,MATCH(wins!A8172,removed_duplicate_rows!$A$5:$A$39,0))</f>
        <v>#N/A</v>
      </c>
    </row>
    <row r="8173" spans="1:18" ht="15.75" customHeight="1" x14ac:dyDescent="0.2">
      <c r="A8173" t="s">
        <v>24651</v>
      </c>
      <c r="B8173" t="s">
        <v>24652</v>
      </c>
      <c r="C8173" t="s">
        <v>24653</v>
      </c>
      <c r="D8173" s="10">
        <v>46137</v>
      </c>
      <c r="E8173" t="s">
        <v>19916</v>
      </c>
      <c r="F8173">
        <v>12</v>
      </c>
      <c r="G8173" t="s">
        <v>77</v>
      </c>
      <c r="H8173" t="s">
        <v>173</v>
      </c>
      <c r="I8173" t="s">
        <v>79</v>
      </c>
      <c r="J8173">
        <v>1</v>
      </c>
      <c r="K8173">
        <v>10314</v>
      </c>
      <c r="L8173" t="str">
        <f>IFERROR(INDEX(play_attribution!$B$2:$B$328,MATCH(A8173,play_attribution!$A$2:$A$328,0)),"")</f>
        <v/>
      </c>
      <c r="M8173" t="str">
        <f>VLOOKUP(H8173,seller_roster!$A$2:$B$85,2,FALSE)</f>
        <v>Pia Reyes</v>
      </c>
      <c r="N8173" t="str">
        <f>VLOOKUP(C8173,accounts!$A$2:$F$9615,2,FALSE)</f>
        <v>Construction</v>
      </c>
      <c r="O8173" t="str">
        <f>VLOOKUP(C8173,accounts!$A$2:$F$9615,3,FALSE)</f>
        <v>&gt;$10M</v>
      </c>
      <c r="P8173" t="str">
        <f>VLOOKUP(C8173,accounts!$A$2:$F$9615,5,FALSE)</f>
        <v>East</v>
      </c>
      <c r="Q8173" t="b">
        <f t="shared" si="129"/>
        <v>1</v>
      </c>
      <c r="R8173" t="e">
        <f>INDEX(removed_duplicate_rows!$A$5:$A$39,MATCH(wins!A8173,removed_duplicate_rows!$A$5:$A$39,0))</f>
        <v>#N/A</v>
      </c>
    </row>
    <row r="8174" spans="1:18" ht="15.75" customHeight="1" x14ac:dyDescent="0.2">
      <c r="A8174" t="s">
        <v>24654</v>
      </c>
      <c r="B8174" t="s">
        <v>24655</v>
      </c>
      <c r="C8174" t="s">
        <v>24656</v>
      </c>
      <c r="D8174" s="10">
        <v>46137</v>
      </c>
      <c r="E8174" t="s">
        <v>19916</v>
      </c>
      <c r="F8174">
        <v>12</v>
      </c>
      <c r="G8174" t="s">
        <v>77</v>
      </c>
      <c r="H8174" t="s">
        <v>214</v>
      </c>
      <c r="I8174" t="s">
        <v>79</v>
      </c>
      <c r="J8174">
        <v>1</v>
      </c>
      <c r="K8174">
        <v>5688</v>
      </c>
      <c r="L8174" t="str">
        <f>IFERROR(INDEX(play_attribution!$B$2:$B$328,MATCH(A8174,play_attribution!$A$2:$A$328,0)),"")</f>
        <v/>
      </c>
      <c r="M8174" t="str">
        <f>VLOOKUP(H8174,seller_roster!$A$2:$B$85,2,FALSE)</f>
        <v>Rhea Abadi</v>
      </c>
      <c r="N8174" t="str">
        <f>VLOOKUP(C8174,accounts!$A$2:$F$9615,2,FALSE)</f>
        <v>Healthcare Services</v>
      </c>
      <c r="O8174" t="str">
        <f>VLOOKUP(C8174,accounts!$A$2:$F$9615,3,FALSE)</f>
        <v>$2.5M-$5M</v>
      </c>
      <c r="P8174" t="str">
        <f>VLOOKUP(C8174,accounts!$A$2:$F$9615,5,FALSE)</f>
        <v>East</v>
      </c>
      <c r="Q8174" t="b">
        <f t="shared" si="129"/>
        <v>1</v>
      </c>
      <c r="R8174" t="e">
        <f>INDEX(removed_duplicate_rows!$A$5:$A$39,MATCH(wins!A8174,removed_duplicate_rows!$A$5:$A$39,0))</f>
        <v>#N/A</v>
      </c>
    </row>
    <row r="8175" spans="1:18" ht="15.75" customHeight="1" x14ac:dyDescent="0.2">
      <c r="A8175" t="s">
        <v>24657</v>
      </c>
      <c r="B8175" t="s">
        <v>24658</v>
      </c>
      <c r="C8175" t="s">
        <v>24659</v>
      </c>
      <c r="D8175" s="10">
        <v>46137</v>
      </c>
      <c r="E8175" t="s">
        <v>19916</v>
      </c>
      <c r="F8175">
        <v>12</v>
      </c>
      <c r="G8175" t="s">
        <v>273</v>
      </c>
      <c r="H8175" t="s">
        <v>670</v>
      </c>
      <c r="I8175" t="s">
        <v>55</v>
      </c>
      <c r="J8175">
        <v>1</v>
      </c>
      <c r="K8175">
        <v>7778</v>
      </c>
      <c r="L8175" t="str">
        <f>IFERROR(INDEX(play_attribution!$B$2:$B$328,MATCH(A8175,play_attribution!$A$2:$A$328,0)),"")</f>
        <v/>
      </c>
      <c r="M8175" t="str">
        <f>VLOOKUP(H8175,seller_roster!$A$2:$B$85,2,FALSE)</f>
        <v>True Kowalski</v>
      </c>
      <c r="N8175" t="str">
        <f>VLOOKUP(C8175,accounts!$A$2:$F$9615,2,FALSE)</f>
        <v>Hospitality Group</v>
      </c>
      <c r="O8175" t="str">
        <f>VLOOKUP(C8175,accounts!$A$2:$F$9615,3,FALSE)</f>
        <v>&gt;$10M</v>
      </c>
      <c r="P8175" t="str">
        <f>VLOOKUP(C8175,accounts!$A$2:$F$9615,5,FALSE)</f>
        <v>Central</v>
      </c>
      <c r="Q8175" t="b">
        <f t="shared" si="129"/>
        <v>1</v>
      </c>
      <c r="R8175" t="e">
        <f>INDEX(removed_duplicate_rows!$A$5:$A$39,MATCH(wins!A8175,removed_duplicate_rows!$A$5:$A$39,0))</f>
        <v>#N/A</v>
      </c>
    </row>
    <row r="8176" spans="1:18" ht="15.75" customHeight="1" x14ac:dyDescent="0.2">
      <c r="A8176" t="s">
        <v>24660</v>
      </c>
      <c r="B8176" t="s">
        <v>24661</v>
      </c>
      <c r="C8176" t="s">
        <v>24662</v>
      </c>
      <c r="D8176" s="10">
        <v>46137</v>
      </c>
      <c r="E8176" t="s">
        <v>19916</v>
      </c>
      <c r="F8176">
        <v>12</v>
      </c>
      <c r="G8176" t="s">
        <v>273</v>
      </c>
      <c r="H8176" t="s">
        <v>755</v>
      </c>
      <c r="I8176" t="s">
        <v>79</v>
      </c>
      <c r="J8176">
        <v>1</v>
      </c>
      <c r="K8176">
        <v>6627</v>
      </c>
      <c r="L8176" t="str">
        <f>IFERROR(INDEX(play_attribution!$B$2:$B$328,MATCH(A8176,play_attribution!$A$2:$A$328,0)),"")</f>
        <v/>
      </c>
      <c r="M8176" t="str">
        <f>VLOOKUP(H8176,seller_roster!$A$2:$B$85,2,FALSE)</f>
        <v>Jesse Silva</v>
      </c>
      <c r="N8176" t="str">
        <f>VLOOKUP(C8176,accounts!$A$2:$F$9615,2,FALSE)</f>
        <v>Manufacturing</v>
      </c>
      <c r="O8176" t="str">
        <f>VLOOKUP(C8176,accounts!$A$2:$F$9615,3,FALSE)</f>
        <v>$5M-$10M</v>
      </c>
      <c r="P8176" t="str">
        <f>VLOOKUP(C8176,accounts!$A$2:$F$9615,5,FALSE)</f>
        <v>West</v>
      </c>
      <c r="Q8176" t="b">
        <f t="shared" si="129"/>
        <v>1</v>
      </c>
      <c r="R8176" t="e">
        <f>INDEX(removed_duplicate_rows!$A$5:$A$39,MATCH(wins!A8176,removed_duplicate_rows!$A$5:$A$39,0))</f>
        <v>#N/A</v>
      </c>
    </row>
    <row r="8177" spans="1:18" ht="15.75" customHeight="1" x14ac:dyDescent="0.2">
      <c r="A8177" t="s">
        <v>24663</v>
      </c>
      <c r="B8177" t="s">
        <v>24664</v>
      </c>
      <c r="C8177" t="s">
        <v>24665</v>
      </c>
      <c r="D8177" s="10">
        <v>46137</v>
      </c>
      <c r="E8177" t="s">
        <v>19916</v>
      </c>
      <c r="F8177">
        <v>12</v>
      </c>
      <c r="G8177" t="s">
        <v>273</v>
      </c>
      <c r="H8177" t="s">
        <v>337</v>
      </c>
      <c r="I8177" t="s">
        <v>55</v>
      </c>
      <c r="J8177">
        <v>1</v>
      </c>
      <c r="K8177">
        <v>5523</v>
      </c>
      <c r="L8177" t="str">
        <f>IFERROR(INDEX(play_attribution!$B$2:$B$328,MATCH(A8177,play_attribution!$A$2:$A$328,0)),"")</f>
        <v/>
      </c>
      <c r="M8177" t="str">
        <f>VLOOKUP(H8177,seller_roster!$A$2:$B$85,2,FALSE)</f>
        <v>Flor Bianchi</v>
      </c>
      <c r="N8177" t="str">
        <f>VLOOKUP(C8177,accounts!$A$2:$F$9615,2,FALSE)</f>
        <v>Hospitality Group</v>
      </c>
      <c r="O8177" t="str">
        <f>VLOOKUP(C8177,accounts!$A$2:$F$9615,3,FALSE)</f>
        <v>$5M-$10M</v>
      </c>
      <c r="P8177" t="str">
        <f>VLOOKUP(C8177,accounts!$A$2:$F$9615,5,FALSE)</f>
        <v>West</v>
      </c>
      <c r="Q8177" t="b">
        <f t="shared" si="129"/>
        <v>1</v>
      </c>
      <c r="R8177" t="e">
        <f>INDEX(removed_duplicate_rows!$A$5:$A$39,MATCH(wins!A8177,removed_duplicate_rows!$A$5:$A$39,0))</f>
        <v>#N/A</v>
      </c>
    </row>
    <row r="8178" spans="1:18" ht="15.75" customHeight="1" x14ac:dyDescent="0.2">
      <c r="A8178" t="s">
        <v>24666</v>
      </c>
      <c r="B8178" t="s">
        <v>24667</v>
      </c>
      <c r="C8178" t="s">
        <v>24668</v>
      </c>
      <c r="D8178" s="10">
        <v>46137</v>
      </c>
      <c r="E8178" t="s">
        <v>19916</v>
      </c>
      <c r="F8178">
        <v>12</v>
      </c>
      <c r="G8178" t="s">
        <v>273</v>
      </c>
      <c r="H8178" t="s">
        <v>312</v>
      </c>
      <c r="I8178" t="s">
        <v>79</v>
      </c>
      <c r="J8178">
        <v>1</v>
      </c>
      <c r="K8178">
        <v>12256</v>
      </c>
      <c r="L8178" t="str">
        <f>IFERROR(INDEX(play_attribution!$B$2:$B$328,MATCH(A8178,play_attribution!$A$2:$A$328,0)),"")</f>
        <v/>
      </c>
      <c r="M8178" t="str">
        <f>VLOOKUP(H8178,seller_roster!$A$2:$B$85,2,FALSE)</f>
        <v>Tatum Osei</v>
      </c>
      <c r="N8178" t="str">
        <f>VLOOKUP(C8178,accounts!$A$2:$F$9615,2,FALSE)</f>
        <v>Manufacturing</v>
      </c>
      <c r="O8178" t="str">
        <f>VLOOKUP(C8178,accounts!$A$2:$F$9615,3,FALSE)</f>
        <v>$2.5M-$5M</v>
      </c>
      <c r="P8178" t="str">
        <f>VLOOKUP(C8178,accounts!$A$2:$F$9615,5,FALSE)</f>
        <v>West</v>
      </c>
      <c r="Q8178" t="b">
        <f t="shared" si="129"/>
        <v>1</v>
      </c>
      <c r="R8178" t="e">
        <f>INDEX(removed_duplicate_rows!$A$5:$A$39,MATCH(wins!A8178,removed_duplicate_rows!$A$5:$A$39,0))</f>
        <v>#N/A</v>
      </c>
    </row>
    <row r="8179" spans="1:18" ht="15.75" customHeight="1" x14ac:dyDescent="0.2">
      <c r="A8179" t="s">
        <v>24669</v>
      </c>
      <c r="B8179" t="s">
        <v>24670</v>
      </c>
      <c r="C8179" t="s">
        <v>24671</v>
      </c>
      <c r="D8179" s="10">
        <v>46137</v>
      </c>
      <c r="E8179" t="s">
        <v>19916</v>
      </c>
      <c r="F8179">
        <v>12</v>
      </c>
      <c r="G8179" t="s">
        <v>273</v>
      </c>
      <c r="H8179" t="s">
        <v>327</v>
      </c>
      <c r="I8179" t="s">
        <v>55</v>
      </c>
      <c r="J8179">
        <v>1</v>
      </c>
      <c r="K8179">
        <v>6612</v>
      </c>
      <c r="L8179" t="str">
        <f>IFERROR(INDEX(play_attribution!$B$2:$B$328,MATCH(A8179,play_attribution!$A$2:$A$328,0)),"")</f>
        <v/>
      </c>
      <c r="M8179" t="str">
        <f>VLOOKUP(H8179,seller_roster!$A$2:$B$85,2,FALSE)</f>
        <v>Frankie Lindqvist</v>
      </c>
      <c r="N8179" t="str">
        <f>VLOOKUP(C8179,accounts!$A$2:$F$9615,2,FALSE)</f>
        <v>Nonprofit</v>
      </c>
      <c r="O8179" t="str">
        <f>VLOOKUP(C8179,accounts!$A$2:$F$9615,3,FALSE)</f>
        <v>$2.5M-$5M</v>
      </c>
      <c r="P8179" t="str">
        <f>VLOOKUP(C8179,accounts!$A$2:$F$9615,5,FALSE)</f>
        <v>East</v>
      </c>
      <c r="Q8179" t="b">
        <f t="shared" si="129"/>
        <v>1</v>
      </c>
      <c r="R8179" t="e">
        <f>INDEX(removed_duplicate_rows!$A$5:$A$39,MATCH(wins!A8179,removed_duplicate_rows!$A$5:$A$39,0))</f>
        <v>#N/A</v>
      </c>
    </row>
    <row r="8180" spans="1:18" ht="15.75" customHeight="1" x14ac:dyDescent="0.2">
      <c r="A8180" t="s">
        <v>24672</v>
      </c>
      <c r="B8180" t="s">
        <v>24673</v>
      </c>
      <c r="C8180" t="s">
        <v>24674</v>
      </c>
      <c r="D8180" s="10">
        <v>46137</v>
      </c>
      <c r="E8180" t="s">
        <v>19916</v>
      </c>
      <c r="F8180">
        <v>12</v>
      </c>
      <c r="G8180" t="s">
        <v>273</v>
      </c>
      <c r="H8180" t="s">
        <v>308</v>
      </c>
      <c r="I8180" t="s">
        <v>79</v>
      </c>
      <c r="J8180">
        <v>1</v>
      </c>
      <c r="K8180">
        <v>7105</v>
      </c>
      <c r="L8180" t="str">
        <f>IFERROR(INDEX(play_attribution!$B$2:$B$328,MATCH(A8180,play_attribution!$A$2:$A$328,0)),"")</f>
        <v/>
      </c>
      <c r="M8180" t="str">
        <f>VLOOKUP(H8180,seller_roster!$A$2:$B$85,2,FALSE)</f>
        <v>Blake Ruiz</v>
      </c>
      <c r="N8180" t="str">
        <f>VLOOKUP(C8180,accounts!$A$2:$F$9615,2,FALSE)</f>
        <v>Nonprofit</v>
      </c>
      <c r="O8180" t="str">
        <f>VLOOKUP(C8180,accounts!$A$2:$F$9615,3,FALSE)</f>
        <v>$2.5M-$5M</v>
      </c>
      <c r="P8180" t="str">
        <f>VLOOKUP(C8180,accounts!$A$2:$F$9615,5,FALSE)</f>
        <v>Central</v>
      </c>
      <c r="Q8180" t="b">
        <f t="shared" si="129"/>
        <v>1</v>
      </c>
      <c r="R8180" t="e">
        <f>INDEX(removed_duplicate_rows!$A$5:$A$39,MATCH(wins!A8180,removed_duplicate_rows!$A$5:$A$39,0))</f>
        <v>#N/A</v>
      </c>
    </row>
    <row r="8181" spans="1:18" ht="15.75" customHeight="1" x14ac:dyDescent="0.2">
      <c r="A8181" t="s">
        <v>24675</v>
      </c>
      <c r="B8181" t="s">
        <v>24676</v>
      </c>
      <c r="C8181" t="s">
        <v>24677</v>
      </c>
      <c r="D8181" s="10">
        <v>46137</v>
      </c>
      <c r="E8181" t="s">
        <v>19916</v>
      </c>
      <c r="F8181">
        <v>12</v>
      </c>
      <c r="G8181" t="s">
        <v>273</v>
      </c>
      <c r="H8181" t="s">
        <v>1098</v>
      </c>
      <c r="I8181" t="s">
        <v>79</v>
      </c>
      <c r="J8181">
        <v>1</v>
      </c>
      <c r="K8181">
        <v>5340</v>
      </c>
      <c r="L8181" t="str">
        <f>IFERROR(INDEX(play_attribution!$B$2:$B$328,MATCH(A8181,play_attribution!$A$2:$A$328,0)),"")</f>
        <v/>
      </c>
      <c r="M8181" t="str">
        <f>VLOOKUP(H8181,seller_roster!$A$2:$B$85,2,FALSE)</f>
        <v>Yael Okafor</v>
      </c>
      <c r="N8181" t="str">
        <f>VLOOKUP(C8181,accounts!$A$2:$F$9615,2,FALSE)</f>
        <v>Professional Services</v>
      </c>
      <c r="O8181" t="str">
        <f>VLOOKUP(C8181,accounts!$A$2:$F$9615,3,FALSE)</f>
        <v>$5M-$10M</v>
      </c>
      <c r="P8181" t="str">
        <f>VLOOKUP(C8181,accounts!$A$2:$F$9615,5,FALSE)</f>
        <v>West</v>
      </c>
      <c r="Q8181" t="b">
        <f t="shared" si="129"/>
        <v>1</v>
      </c>
      <c r="R8181" t="e">
        <f>INDEX(removed_duplicate_rows!$A$5:$A$39,MATCH(wins!A8181,removed_duplicate_rows!$A$5:$A$39,0))</f>
        <v>#N/A</v>
      </c>
    </row>
    <row r="8182" spans="1:18" ht="15.75" customHeight="1" x14ac:dyDescent="0.2">
      <c r="A8182" t="s">
        <v>24678</v>
      </c>
      <c r="B8182" t="s">
        <v>24679</v>
      </c>
      <c r="C8182" t="s">
        <v>24680</v>
      </c>
      <c r="D8182" s="10">
        <v>46137</v>
      </c>
      <c r="E8182" t="s">
        <v>19916</v>
      </c>
      <c r="F8182">
        <v>12</v>
      </c>
      <c r="G8182" t="s">
        <v>273</v>
      </c>
      <c r="H8182" t="s">
        <v>285</v>
      </c>
      <c r="I8182" t="s">
        <v>79</v>
      </c>
      <c r="J8182">
        <v>1</v>
      </c>
      <c r="K8182">
        <v>7812</v>
      </c>
      <c r="L8182" t="str">
        <f>IFERROR(INDEX(play_attribution!$B$2:$B$328,MATCH(A8182,play_attribution!$A$2:$A$328,0)),"")</f>
        <v/>
      </c>
      <c r="M8182" t="str">
        <f>VLOOKUP(H8182,seller_roster!$A$2:$B$85,2,FALSE)</f>
        <v>Bryn Lindqvist</v>
      </c>
      <c r="N8182" t="str">
        <f>VLOOKUP(C8182,accounts!$A$2:$F$9615,2,FALSE)</f>
        <v>Manufacturing</v>
      </c>
      <c r="O8182" t="str">
        <f>VLOOKUP(C8182,accounts!$A$2:$F$9615,3,FALSE)</f>
        <v>$1M-$2.5M</v>
      </c>
      <c r="P8182" t="str">
        <f>VLOOKUP(C8182,accounts!$A$2:$F$9615,5,FALSE)</f>
        <v>East</v>
      </c>
      <c r="Q8182" t="b">
        <f t="shared" si="129"/>
        <v>1</v>
      </c>
      <c r="R8182" t="e">
        <f>INDEX(removed_duplicate_rows!$A$5:$A$39,MATCH(wins!A8182,removed_duplicate_rows!$A$5:$A$39,0))</f>
        <v>#N/A</v>
      </c>
    </row>
    <row r="8183" spans="1:18" ht="15.75" customHeight="1" x14ac:dyDescent="0.2">
      <c r="A8183" t="s">
        <v>24681</v>
      </c>
      <c r="B8183" t="s">
        <v>24682</v>
      </c>
      <c r="C8183" t="s">
        <v>24683</v>
      </c>
      <c r="D8183" s="10">
        <v>46137</v>
      </c>
      <c r="E8183" t="s">
        <v>19916</v>
      </c>
      <c r="F8183">
        <v>12</v>
      </c>
      <c r="G8183" t="s">
        <v>273</v>
      </c>
      <c r="H8183" t="s">
        <v>727</v>
      </c>
      <c r="I8183" t="s">
        <v>79</v>
      </c>
      <c r="J8183">
        <v>1</v>
      </c>
      <c r="K8183">
        <v>12614</v>
      </c>
      <c r="L8183" t="str">
        <f>IFERROR(INDEX(play_attribution!$B$2:$B$328,MATCH(A8183,play_attribution!$A$2:$A$328,0)),"")</f>
        <v/>
      </c>
      <c r="M8183" t="str">
        <f>VLOOKUP(H8183,seller_roster!$A$2:$B$85,2,FALSE)</f>
        <v>Finley Okafor</v>
      </c>
      <c r="N8183" t="str">
        <f>VLOOKUP(C8183,accounts!$A$2:$F$9615,2,FALSE)</f>
        <v>Hospitality Group</v>
      </c>
      <c r="O8183" t="str">
        <f>VLOOKUP(C8183,accounts!$A$2:$F$9615,3,FALSE)</f>
        <v>$5M-$10M</v>
      </c>
      <c r="P8183" t="str">
        <f>VLOOKUP(C8183,accounts!$A$2:$F$9615,5,FALSE)</f>
        <v>Central</v>
      </c>
      <c r="Q8183" t="b">
        <f t="shared" si="129"/>
        <v>1</v>
      </c>
      <c r="R8183" t="e">
        <f>INDEX(removed_duplicate_rows!$A$5:$A$39,MATCH(wins!A8183,removed_duplicate_rows!$A$5:$A$39,0))</f>
        <v>#N/A</v>
      </c>
    </row>
    <row r="8184" spans="1:18" ht="15.75" customHeight="1" x14ac:dyDescent="0.2">
      <c r="A8184" t="s">
        <v>24684</v>
      </c>
      <c r="B8184" t="s">
        <v>24685</v>
      </c>
      <c r="C8184" t="s">
        <v>24686</v>
      </c>
      <c r="D8184" s="10">
        <v>46137</v>
      </c>
      <c r="E8184" t="s">
        <v>19916</v>
      </c>
      <c r="F8184">
        <v>12</v>
      </c>
      <c r="G8184" t="s">
        <v>273</v>
      </c>
      <c r="H8184" t="s">
        <v>301</v>
      </c>
      <c r="I8184" t="s">
        <v>79</v>
      </c>
      <c r="J8184">
        <v>1</v>
      </c>
      <c r="K8184">
        <v>12117</v>
      </c>
      <c r="L8184" t="str">
        <f>IFERROR(INDEX(play_attribution!$B$2:$B$328,MATCH(A8184,play_attribution!$A$2:$A$328,0)),"")</f>
        <v/>
      </c>
      <c r="M8184" t="str">
        <f>VLOOKUP(H8184,seller_roster!$A$2:$B$85,2,FALSE)</f>
        <v>Pia Marsh</v>
      </c>
      <c r="N8184" t="str">
        <f>VLOOKUP(C8184,accounts!$A$2:$F$9615,2,FALSE)</f>
        <v>Logistics</v>
      </c>
      <c r="O8184" t="str">
        <f>VLOOKUP(C8184,accounts!$A$2:$F$9615,3,FALSE)</f>
        <v>&gt;$10M</v>
      </c>
      <c r="P8184" t="str">
        <f>VLOOKUP(C8184,accounts!$A$2:$F$9615,5,FALSE)</f>
        <v>East</v>
      </c>
      <c r="Q8184" t="b">
        <f t="shared" si="129"/>
        <v>1</v>
      </c>
      <c r="R8184" t="e">
        <f>INDEX(removed_duplicate_rows!$A$5:$A$39,MATCH(wins!A8184,removed_duplicate_rows!$A$5:$A$39,0))</f>
        <v>#N/A</v>
      </c>
    </row>
    <row r="8185" spans="1:18" ht="15.75" customHeight="1" x14ac:dyDescent="0.2">
      <c r="A8185" t="s">
        <v>24687</v>
      </c>
      <c r="B8185" t="s">
        <v>24688</v>
      </c>
      <c r="C8185" t="s">
        <v>24689</v>
      </c>
      <c r="D8185" s="10">
        <v>46137</v>
      </c>
      <c r="E8185" t="s">
        <v>19916</v>
      </c>
      <c r="F8185">
        <v>12</v>
      </c>
      <c r="G8185" t="s">
        <v>273</v>
      </c>
      <c r="H8185" t="s">
        <v>680</v>
      </c>
      <c r="I8185" t="s">
        <v>79</v>
      </c>
      <c r="J8185">
        <v>1</v>
      </c>
      <c r="K8185">
        <v>10641</v>
      </c>
      <c r="L8185" t="str">
        <f>IFERROR(INDEX(play_attribution!$B$2:$B$328,MATCH(A8185,play_attribution!$A$2:$A$328,0)),"")</f>
        <v/>
      </c>
      <c r="M8185" t="str">
        <f>VLOOKUP(H8185,seller_roster!$A$2:$B$85,2,FALSE)</f>
        <v>Tatum Ruiz</v>
      </c>
      <c r="N8185" t="str">
        <f>VLOOKUP(C8185,accounts!$A$2:$F$9615,2,FALSE)</f>
        <v>Retail Multi-Location</v>
      </c>
      <c r="O8185" t="str">
        <f>VLOOKUP(C8185,accounts!$A$2:$F$9615,3,FALSE)</f>
        <v>$5M-$10M</v>
      </c>
      <c r="P8185" t="str">
        <f>VLOOKUP(C8185,accounts!$A$2:$F$9615,5,FALSE)</f>
        <v>West</v>
      </c>
      <c r="Q8185" t="b">
        <f t="shared" si="129"/>
        <v>1</v>
      </c>
      <c r="R8185" t="e">
        <f>INDEX(removed_duplicate_rows!$A$5:$A$39,MATCH(wins!A8185,removed_duplicate_rows!$A$5:$A$39,0))</f>
        <v>#N/A</v>
      </c>
    </row>
    <row r="8186" spans="1:18" ht="15.75" customHeight="1" x14ac:dyDescent="0.2">
      <c r="A8186" t="s">
        <v>24690</v>
      </c>
      <c r="B8186" t="s">
        <v>24691</v>
      </c>
      <c r="C8186" t="s">
        <v>24692</v>
      </c>
      <c r="D8186" s="10">
        <v>46137</v>
      </c>
      <c r="E8186" t="s">
        <v>19916</v>
      </c>
      <c r="F8186">
        <v>12</v>
      </c>
      <c r="G8186" t="s">
        <v>273</v>
      </c>
      <c r="H8186" t="s">
        <v>312</v>
      </c>
      <c r="I8186" t="s">
        <v>55</v>
      </c>
      <c r="J8186">
        <v>1</v>
      </c>
      <c r="K8186">
        <v>4381</v>
      </c>
      <c r="L8186" t="str">
        <f>IFERROR(INDEX(play_attribution!$B$2:$B$328,MATCH(A8186,play_attribution!$A$2:$A$328,0)),"")</f>
        <v/>
      </c>
      <c r="M8186" t="str">
        <f>VLOOKUP(H8186,seller_roster!$A$2:$B$85,2,FALSE)</f>
        <v>Tatum Osei</v>
      </c>
      <c r="N8186" t="str">
        <f>VLOOKUP(C8186,accounts!$A$2:$F$9615,2,FALSE)</f>
        <v>Healthcare Services</v>
      </c>
      <c r="O8186" t="str">
        <f>VLOOKUP(C8186,accounts!$A$2:$F$9615,3,FALSE)</f>
        <v>&gt;$10M</v>
      </c>
      <c r="P8186" t="str">
        <f>VLOOKUP(C8186,accounts!$A$2:$F$9615,5,FALSE)</f>
        <v>West</v>
      </c>
      <c r="Q8186" t="b">
        <f t="shared" si="129"/>
        <v>1</v>
      </c>
      <c r="R8186" t="e">
        <f>INDEX(removed_duplicate_rows!$A$5:$A$39,MATCH(wins!A8186,removed_duplicate_rows!$A$5:$A$39,0))</f>
        <v>#N/A</v>
      </c>
    </row>
    <row r="8187" spans="1:18" ht="15.75" customHeight="1" x14ac:dyDescent="0.2">
      <c r="A8187" t="s">
        <v>24693</v>
      </c>
      <c r="B8187" t="s">
        <v>24694</v>
      </c>
      <c r="C8187" t="s">
        <v>24695</v>
      </c>
      <c r="D8187" s="10">
        <v>46137</v>
      </c>
      <c r="E8187" t="s">
        <v>19916</v>
      </c>
      <c r="F8187">
        <v>12</v>
      </c>
      <c r="G8187" t="s">
        <v>273</v>
      </c>
      <c r="H8187" t="s">
        <v>293</v>
      </c>
      <c r="I8187" t="s">
        <v>55</v>
      </c>
      <c r="J8187">
        <v>1</v>
      </c>
      <c r="K8187">
        <v>11990</v>
      </c>
      <c r="L8187" t="str">
        <f>IFERROR(INDEX(play_attribution!$B$2:$B$328,MATCH(A8187,play_attribution!$A$2:$A$328,0)),"")</f>
        <v/>
      </c>
      <c r="M8187" t="str">
        <f>VLOOKUP(H8187,seller_roster!$A$2:$B$85,2,FALSE)</f>
        <v>Hayden Sorensen</v>
      </c>
      <c r="N8187" t="str">
        <f>VLOOKUP(C8187,accounts!$A$2:$F$9615,2,FALSE)</f>
        <v>Wholesale &amp; Distribution</v>
      </c>
      <c r="O8187" t="str">
        <f>VLOOKUP(C8187,accounts!$A$2:$F$9615,3,FALSE)</f>
        <v>$5M-$10M</v>
      </c>
      <c r="P8187" t="str">
        <f>VLOOKUP(C8187,accounts!$A$2:$F$9615,5,FALSE)</f>
        <v>East</v>
      </c>
      <c r="Q8187" t="b">
        <f t="shared" si="129"/>
        <v>1</v>
      </c>
      <c r="R8187" t="e">
        <f>INDEX(removed_duplicate_rows!$A$5:$A$39,MATCH(wins!A8187,removed_duplicate_rows!$A$5:$A$39,0))</f>
        <v>#N/A</v>
      </c>
    </row>
    <row r="8188" spans="1:18" ht="15.75" customHeight="1" x14ac:dyDescent="0.2">
      <c r="A8188" t="s">
        <v>24696</v>
      </c>
      <c r="B8188" t="s">
        <v>24697</v>
      </c>
      <c r="C8188" t="s">
        <v>24698</v>
      </c>
      <c r="D8188" s="10">
        <v>46137</v>
      </c>
      <c r="E8188" t="s">
        <v>19916</v>
      </c>
      <c r="F8188">
        <v>12</v>
      </c>
      <c r="G8188" t="s">
        <v>273</v>
      </c>
      <c r="H8188" t="s">
        <v>285</v>
      </c>
      <c r="I8188" t="s">
        <v>55</v>
      </c>
      <c r="J8188">
        <v>1</v>
      </c>
      <c r="K8188">
        <v>9086</v>
      </c>
      <c r="L8188" t="str">
        <f>IFERROR(INDEX(play_attribution!$B$2:$B$328,MATCH(A8188,play_attribution!$A$2:$A$328,0)),"")</f>
        <v/>
      </c>
      <c r="M8188" t="str">
        <f>VLOOKUP(H8188,seller_roster!$A$2:$B$85,2,FALSE)</f>
        <v>Bryn Lindqvist</v>
      </c>
      <c r="N8188" t="str">
        <f>VLOOKUP(C8188,accounts!$A$2:$F$9615,2,FALSE)</f>
        <v>Construction</v>
      </c>
      <c r="O8188" t="str">
        <f>VLOOKUP(C8188,accounts!$A$2:$F$9615,3,FALSE)</f>
        <v>$2.5M-$5M</v>
      </c>
      <c r="P8188" t="str">
        <f>VLOOKUP(C8188,accounts!$A$2:$F$9615,5,FALSE)</f>
        <v>Central</v>
      </c>
      <c r="Q8188" t="b">
        <f t="shared" si="129"/>
        <v>1</v>
      </c>
      <c r="R8188" t="e">
        <f>INDEX(removed_duplicate_rows!$A$5:$A$39,MATCH(wins!A8188,removed_duplicate_rows!$A$5:$A$39,0))</f>
        <v>#N/A</v>
      </c>
    </row>
    <row r="8189" spans="1:18" ht="15.75" customHeight="1" x14ac:dyDescent="0.2">
      <c r="A8189" t="s">
        <v>24699</v>
      </c>
      <c r="B8189" t="s">
        <v>24700</v>
      </c>
      <c r="C8189" t="s">
        <v>24701</v>
      </c>
      <c r="D8189" s="10">
        <v>46137</v>
      </c>
      <c r="E8189" t="s">
        <v>19916</v>
      </c>
      <c r="F8189">
        <v>12</v>
      </c>
      <c r="G8189" t="s">
        <v>273</v>
      </c>
      <c r="H8189" t="s">
        <v>301</v>
      </c>
      <c r="I8189" t="s">
        <v>79</v>
      </c>
      <c r="J8189">
        <v>1</v>
      </c>
      <c r="K8189">
        <v>8023</v>
      </c>
      <c r="L8189" t="str">
        <f>IFERROR(INDEX(play_attribution!$B$2:$B$328,MATCH(A8189,play_attribution!$A$2:$A$328,0)),"")</f>
        <v/>
      </c>
      <c r="M8189" t="str">
        <f>VLOOKUP(H8189,seller_roster!$A$2:$B$85,2,FALSE)</f>
        <v>Pia Marsh</v>
      </c>
      <c r="N8189" t="str">
        <f>VLOOKUP(C8189,accounts!$A$2:$F$9615,2,FALSE)</f>
        <v>Hospitality Group</v>
      </c>
      <c r="O8189" t="str">
        <f>VLOOKUP(C8189,accounts!$A$2:$F$9615,3,FALSE)</f>
        <v>&lt;$1M</v>
      </c>
      <c r="P8189" t="str">
        <f>VLOOKUP(C8189,accounts!$A$2:$F$9615,5,FALSE)</f>
        <v>Central</v>
      </c>
      <c r="Q8189" t="b">
        <f t="shared" si="129"/>
        <v>1</v>
      </c>
      <c r="R8189" t="e">
        <f>INDEX(removed_duplicate_rows!$A$5:$A$39,MATCH(wins!A8189,removed_duplicate_rows!$A$5:$A$39,0))</f>
        <v>#N/A</v>
      </c>
    </row>
    <row r="8190" spans="1:18" ht="15.75" customHeight="1" x14ac:dyDescent="0.2">
      <c r="A8190" t="s">
        <v>24702</v>
      </c>
      <c r="B8190" t="s">
        <v>24703</v>
      </c>
      <c r="C8190" t="s">
        <v>24704</v>
      </c>
      <c r="D8190" s="10">
        <v>46137</v>
      </c>
      <c r="E8190" t="s">
        <v>19916</v>
      </c>
      <c r="F8190">
        <v>12</v>
      </c>
      <c r="G8190" t="s">
        <v>273</v>
      </c>
      <c r="H8190" t="s">
        <v>755</v>
      </c>
      <c r="I8190" t="s">
        <v>79</v>
      </c>
      <c r="J8190">
        <v>1</v>
      </c>
      <c r="K8190">
        <v>7462</v>
      </c>
      <c r="L8190" t="str">
        <f>IFERROR(INDEX(play_attribution!$B$2:$B$328,MATCH(A8190,play_attribution!$A$2:$A$328,0)),"")</f>
        <v/>
      </c>
      <c r="M8190" t="str">
        <f>VLOOKUP(H8190,seller_roster!$A$2:$B$85,2,FALSE)</f>
        <v>Jesse Silva</v>
      </c>
      <c r="N8190" t="str">
        <f>VLOOKUP(C8190,accounts!$A$2:$F$9615,2,FALSE)</f>
        <v>Professional Services</v>
      </c>
      <c r="O8190" t="str">
        <f>VLOOKUP(C8190,accounts!$A$2:$F$9615,3,FALSE)</f>
        <v>$2.5M-$5M</v>
      </c>
      <c r="P8190" t="str">
        <f>VLOOKUP(C8190,accounts!$A$2:$F$9615,5,FALSE)</f>
        <v>West</v>
      </c>
      <c r="Q8190" t="b">
        <f t="shared" si="129"/>
        <v>1</v>
      </c>
      <c r="R8190" t="e">
        <f>INDEX(removed_duplicate_rows!$A$5:$A$39,MATCH(wins!A8190,removed_duplicate_rows!$A$5:$A$39,0))</f>
        <v>#N/A</v>
      </c>
    </row>
    <row r="8191" spans="1:18" ht="15.75" customHeight="1" x14ac:dyDescent="0.2">
      <c r="A8191" t="s">
        <v>24705</v>
      </c>
      <c r="B8191" t="s">
        <v>24706</v>
      </c>
      <c r="C8191" t="s">
        <v>24707</v>
      </c>
      <c r="D8191" s="10">
        <v>46137</v>
      </c>
      <c r="E8191" t="s">
        <v>19916</v>
      </c>
      <c r="F8191">
        <v>12</v>
      </c>
      <c r="G8191" t="s">
        <v>273</v>
      </c>
      <c r="H8191" t="s">
        <v>717</v>
      </c>
      <c r="I8191" t="s">
        <v>79</v>
      </c>
      <c r="J8191">
        <v>1</v>
      </c>
      <c r="K8191">
        <v>13652</v>
      </c>
      <c r="L8191" t="str">
        <f>IFERROR(INDEX(play_attribution!$B$2:$B$328,MATCH(A8191,play_attribution!$A$2:$A$328,0)),"")</f>
        <v/>
      </c>
      <c r="M8191" t="str">
        <f>VLOOKUP(H8191,seller_roster!$A$2:$B$85,2,FALSE)</f>
        <v>Corey Novak</v>
      </c>
      <c r="N8191" t="str">
        <f>VLOOKUP(C8191,accounts!$A$2:$F$9615,2,FALSE)</f>
        <v>Professional Services</v>
      </c>
      <c r="O8191" t="str">
        <f>VLOOKUP(C8191,accounts!$A$2:$F$9615,3,FALSE)</f>
        <v>$5M-$10M</v>
      </c>
      <c r="P8191" t="str">
        <f>VLOOKUP(C8191,accounts!$A$2:$F$9615,5,FALSE)</f>
        <v>East</v>
      </c>
      <c r="Q8191" t="b">
        <f t="shared" si="129"/>
        <v>1</v>
      </c>
      <c r="R8191" t="e">
        <f>INDEX(removed_duplicate_rows!$A$5:$A$39,MATCH(wins!A8191,removed_duplicate_rows!$A$5:$A$39,0))</f>
        <v>#N/A</v>
      </c>
    </row>
    <row r="8192" spans="1:18" ht="15.75" customHeight="1" x14ac:dyDescent="0.2">
      <c r="A8192" t="s">
        <v>24708</v>
      </c>
      <c r="B8192" t="s">
        <v>24709</v>
      </c>
      <c r="C8192" t="s">
        <v>24710</v>
      </c>
      <c r="D8192" s="10">
        <v>46137</v>
      </c>
      <c r="E8192" t="s">
        <v>19916</v>
      </c>
      <c r="F8192">
        <v>12</v>
      </c>
      <c r="G8192" t="s">
        <v>273</v>
      </c>
      <c r="H8192" t="s">
        <v>319</v>
      </c>
      <c r="I8192" t="s">
        <v>79</v>
      </c>
      <c r="J8192">
        <v>1</v>
      </c>
      <c r="K8192">
        <v>6628</v>
      </c>
      <c r="L8192" t="str">
        <f>IFERROR(INDEX(play_attribution!$B$2:$B$328,MATCH(A8192,play_attribution!$A$2:$A$328,0)),"")</f>
        <v/>
      </c>
      <c r="M8192" t="str">
        <f>VLOOKUP(H8192,seller_roster!$A$2:$B$85,2,FALSE)</f>
        <v>Nia Kowalski</v>
      </c>
      <c r="N8192" t="str">
        <f>VLOOKUP(C8192,accounts!$A$2:$F$9615,2,FALSE)</f>
        <v>Nonprofit</v>
      </c>
      <c r="O8192" t="str">
        <f>VLOOKUP(C8192,accounts!$A$2:$F$9615,3,FALSE)</f>
        <v>$5M-$10M</v>
      </c>
      <c r="P8192" t="str">
        <f>VLOOKUP(C8192,accounts!$A$2:$F$9615,5,FALSE)</f>
        <v>Central</v>
      </c>
      <c r="Q8192" t="b">
        <f t="shared" si="129"/>
        <v>1</v>
      </c>
      <c r="R8192" t="e">
        <f>INDEX(removed_duplicate_rows!$A$5:$A$39,MATCH(wins!A8192,removed_duplicate_rows!$A$5:$A$39,0))</f>
        <v>#N/A</v>
      </c>
    </row>
    <row r="8193" spans="1:18" ht="15.75" customHeight="1" x14ac:dyDescent="0.2">
      <c r="A8193" t="s">
        <v>24711</v>
      </c>
      <c r="B8193" t="s">
        <v>24712</v>
      </c>
      <c r="C8193" t="s">
        <v>24713</v>
      </c>
      <c r="D8193" s="10">
        <v>46137</v>
      </c>
      <c r="E8193" t="s">
        <v>19916</v>
      </c>
      <c r="F8193">
        <v>12</v>
      </c>
      <c r="G8193" t="s">
        <v>273</v>
      </c>
      <c r="H8193" t="s">
        <v>278</v>
      </c>
      <c r="I8193" t="s">
        <v>79</v>
      </c>
      <c r="J8193">
        <v>1</v>
      </c>
      <c r="K8193">
        <v>8827</v>
      </c>
      <c r="L8193" t="str">
        <f>IFERROR(INDEX(play_attribution!$B$2:$B$328,MATCH(A8193,play_attribution!$A$2:$A$328,0)),"")</f>
        <v/>
      </c>
      <c r="M8193" t="str">
        <f>VLOOKUP(H8193,seller_roster!$A$2:$B$85,2,FALSE)</f>
        <v>Kira Bianchi</v>
      </c>
      <c r="N8193" t="str">
        <f>VLOOKUP(C8193,accounts!$A$2:$F$9615,2,FALSE)</f>
        <v>Retail Multi-Location</v>
      </c>
      <c r="O8193" t="str">
        <f>VLOOKUP(C8193,accounts!$A$2:$F$9615,3,FALSE)</f>
        <v>$5M-$10M</v>
      </c>
      <c r="P8193" t="str">
        <f>VLOOKUP(C8193,accounts!$A$2:$F$9615,5,FALSE)</f>
        <v>Central</v>
      </c>
      <c r="Q8193" t="b">
        <f t="shared" si="129"/>
        <v>1</v>
      </c>
      <c r="R8193" t="e">
        <f>INDEX(removed_duplicate_rows!$A$5:$A$39,MATCH(wins!A8193,removed_duplicate_rows!$A$5:$A$39,0))</f>
        <v>#N/A</v>
      </c>
    </row>
    <row r="8194" spans="1:18" ht="15.75" customHeight="1" x14ac:dyDescent="0.2">
      <c r="A8194" t="s">
        <v>24714</v>
      </c>
      <c r="B8194" t="s">
        <v>24715</v>
      </c>
      <c r="C8194" t="s">
        <v>24716</v>
      </c>
      <c r="D8194" s="10">
        <v>46137</v>
      </c>
      <c r="E8194" t="s">
        <v>19916</v>
      </c>
      <c r="F8194">
        <v>12</v>
      </c>
      <c r="G8194" t="s">
        <v>273</v>
      </c>
      <c r="H8194" t="s">
        <v>344</v>
      </c>
      <c r="I8194" t="s">
        <v>79</v>
      </c>
      <c r="J8194">
        <v>1</v>
      </c>
      <c r="K8194">
        <v>5902</v>
      </c>
      <c r="L8194" t="str">
        <f>IFERROR(INDEX(play_attribution!$B$2:$B$328,MATCH(A8194,play_attribution!$A$2:$A$328,0)),"")</f>
        <v/>
      </c>
      <c r="M8194" t="str">
        <f>VLOOKUP(H8194,seller_roster!$A$2:$B$85,2,FALSE)</f>
        <v>Wren Kowalski</v>
      </c>
      <c r="N8194" t="str">
        <f>VLOOKUP(C8194,accounts!$A$2:$F$9615,2,FALSE)</f>
        <v>Field Services</v>
      </c>
      <c r="O8194" t="str">
        <f>VLOOKUP(C8194,accounts!$A$2:$F$9615,3,FALSE)</f>
        <v>$5M-$10M</v>
      </c>
      <c r="P8194" t="str">
        <f>VLOOKUP(C8194,accounts!$A$2:$F$9615,5,FALSE)</f>
        <v>East</v>
      </c>
      <c r="Q8194" t="b">
        <f t="shared" si="129"/>
        <v>1</v>
      </c>
      <c r="R8194" t="e">
        <f>INDEX(removed_duplicate_rows!$A$5:$A$39,MATCH(wins!A8194,removed_duplicate_rows!$A$5:$A$39,0))</f>
        <v>#N/A</v>
      </c>
    </row>
    <row r="8195" spans="1:18" ht="15.75" customHeight="1" x14ac:dyDescent="0.2">
      <c r="A8195" t="s">
        <v>24717</v>
      </c>
      <c r="B8195" t="s">
        <v>24718</v>
      </c>
      <c r="C8195" t="s">
        <v>24719</v>
      </c>
      <c r="D8195" s="10">
        <v>46137</v>
      </c>
      <c r="E8195" t="s">
        <v>19916</v>
      </c>
      <c r="F8195">
        <v>12</v>
      </c>
      <c r="G8195" t="s">
        <v>273</v>
      </c>
      <c r="H8195" t="s">
        <v>680</v>
      </c>
      <c r="I8195" t="s">
        <v>55</v>
      </c>
      <c r="J8195">
        <v>1</v>
      </c>
      <c r="K8195">
        <v>9262</v>
      </c>
      <c r="L8195" t="str">
        <f>IFERROR(INDEX(play_attribution!$B$2:$B$328,MATCH(A8195,play_attribution!$A$2:$A$328,0)),"")</f>
        <v/>
      </c>
      <c r="M8195" t="str">
        <f>VLOOKUP(H8195,seller_roster!$A$2:$B$85,2,FALSE)</f>
        <v>Tatum Ruiz</v>
      </c>
      <c r="N8195" t="str">
        <f>VLOOKUP(C8195,accounts!$A$2:$F$9615,2,FALSE)</f>
        <v>Healthcare Services</v>
      </c>
      <c r="O8195" t="str">
        <f>VLOOKUP(C8195,accounts!$A$2:$F$9615,3,FALSE)</f>
        <v>&lt;$1M</v>
      </c>
      <c r="P8195" t="str">
        <f>VLOOKUP(C8195,accounts!$A$2:$F$9615,5,FALSE)</f>
        <v>East</v>
      </c>
      <c r="Q8195" t="b">
        <f t="shared" si="129"/>
        <v>1</v>
      </c>
      <c r="R8195" t="e">
        <f>INDEX(removed_duplicate_rows!$A$5:$A$39,MATCH(wins!A8195,removed_duplicate_rows!$A$5:$A$39,0))</f>
        <v>#N/A</v>
      </c>
    </row>
    <row r="8196" spans="1:18" ht="15.75" customHeight="1" x14ac:dyDescent="0.2">
      <c r="A8196" t="s">
        <v>24720</v>
      </c>
      <c r="B8196" t="s">
        <v>24721</v>
      </c>
      <c r="C8196" t="s">
        <v>24722</v>
      </c>
      <c r="D8196" s="10">
        <v>46137</v>
      </c>
      <c r="E8196" t="s">
        <v>19916</v>
      </c>
      <c r="F8196">
        <v>12</v>
      </c>
      <c r="G8196" t="s">
        <v>273</v>
      </c>
      <c r="H8196" t="s">
        <v>312</v>
      </c>
      <c r="I8196" t="s">
        <v>55</v>
      </c>
      <c r="J8196">
        <v>1</v>
      </c>
      <c r="K8196">
        <v>9380</v>
      </c>
      <c r="L8196" t="str">
        <f>IFERROR(INDEX(play_attribution!$B$2:$B$328,MATCH(A8196,play_attribution!$A$2:$A$328,0)),"")</f>
        <v/>
      </c>
      <c r="M8196" t="str">
        <f>VLOOKUP(H8196,seller_roster!$A$2:$B$85,2,FALSE)</f>
        <v>Tatum Osei</v>
      </c>
      <c r="N8196" t="str">
        <f>VLOOKUP(C8196,accounts!$A$2:$F$9615,2,FALSE)</f>
        <v>Manufacturing</v>
      </c>
      <c r="O8196" t="str">
        <f>VLOOKUP(C8196,accounts!$A$2:$F$9615,3,FALSE)</f>
        <v>$2.5M-$5M</v>
      </c>
      <c r="P8196" t="str">
        <f>VLOOKUP(C8196,accounts!$A$2:$F$9615,5,FALSE)</f>
        <v>West</v>
      </c>
      <c r="Q8196" t="b">
        <f t="shared" si="129"/>
        <v>1</v>
      </c>
      <c r="R8196" t="e">
        <f>INDEX(removed_duplicate_rows!$A$5:$A$39,MATCH(wins!A8196,removed_duplicate_rows!$A$5:$A$39,0))</f>
        <v>#N/A</v>
      </c>
    </row>
    <row r="8197" spans="1:18" ht="15.75" customHeight="1" x14ac:dyDescent="0.2">
      <c r="A8197" t="s">
        <v>24723</v>
      </c>
      <c r="B8197" t="s">
        <v>24724</v>
      </c>
      <c r="C8197" t="s">
        <v>24725</v>
      </c>
      <c r="D8197" s="10">
        <v>46137</v>
      </c>
      <c r="E8197" t="s">
        <v>19916</v>
      </c>
      <c r="F8197">
        <v>12</v>
      </c>
      <c r="G8197" t="s">
        <v>273</v>
      </c>
      <c r="H8197" t="s">
        <v>319</v>
      </c>
      <c r="I8197" t="s">
        <v>79</v>
      </c>
      <c r="J8197">
        <v>1</v>
      </c>
      <c r="K8197">
        <v>9258</v>
      </c>
      <c r="L8197" t="str">
        <f>IFERROR(INDEX(play_attribution!$B$2:$B$328,MATCH(A8197,play_attribution!$A$2:$A$328,0)),"")</f>
        <v/>
      </c>
      <c r="M8197" t="str">
        <f>VLOOKUP(H8197,seller_roster!$A$2:$B$85,2,FALSE)</f>
        <v>Nia Kowalski</v>
      </c>
      <c r="N8197" t="str">
        <f>VLOOKUP(C8197,accounts!$A$2:$F$9615,2,FALSE)</f>
        <v>Field Services</v>
      </c>
      <c r="O8197" t="str">
        <f>VLOOKUP(C8197,accounts!$A$2:$F$9615,3,FALSE)</f>
        <v>$2.5M-$5M</v>
      </c>
      <c r="P8197" t="str">
        <f>VLOOKUP(C8197,accounts!$A$2:$F$9615,5,FALSE)</f>
        <v>East</v>
      </c>
      <c r="Q8197" t="b">
        <f t="shared" si="129"/>
        <v>1</v>
      </c>
      <c r="R8197" t="e">
        <f>INDEX(removed_duplicate_rows!$A$5:$A$39,MATCH(wins!A8197,removed_duplicate_rows!$A$5:$A$39,0))</f>
        <v>#N/A</v>
      </c>
    </row>
    <row r="8198" spans="1:18" ht="15.75" customHeight="1" x14ac:dyDescent="0.2">
      <c r="A8198" t="s">
        <v>24726</v>
      </c>
      <c r="B8198" t="s">
        <v>24727</v>
      </c>
      <c r="C8198" t="s">
        <v>24728</v>
      </c>
      <c r="D8198" s="10">
        <v>46137</v>
      </c>
      <c r="E8198" t="s">
        <v>19916</v>
      </c>
      <c r="F8198">
        <v>12</v>
      </c>
      <c r="G8198" t="s">
        <v>273</v>
      </c>
      <c r="H8198" t="s">
        <v>293</v>
      </c>
      <c r="I8198" t="s">
        <v>79</v>
      </c>
      <c r="J8198">
        <v>1</v>
      </c>
      <c r="K8198">
        <v>12448</v>
      </c>
      <c r="L8198" t="str">
        <f>IFERROR(INDEX(play_attribution!$B$2:$B$328,MATCH(A8198,play_attribution!$A$2:$A$328,0)),"")</f>
        <v/>
      </c>
      <c r="M8198" t="str">
        <f>VLOOKUP(H8198,seller_roster!$A$2:$B$85,2,FALSE)</f>
        <v>Hayden Sorensen</v>
      </c>
      <c r="N8198" t="str">
        <f>VLOOKUP(C8198,accounts!$A$2:$F$9615,2,FALSE)</f>
        <v>Construction</v>
      </c>
      <c r="O8198" t="str">
        <f>VLOOKUP(C8198,accounts!$A$2:$F$9615,3,FALSE)</f>
        <v>&gt;$10M</v>
      </c>
      <c r="P8198" t="str">
        <f>VLOOKUP(C8198,accounts!$A$2:$F$9615,5,FALSE)</f>
        <v>West</v>
      </c>
      <c r="Q8198" t="b">
        <f t="shared" si="129"/>
        <v>1</v>
      </c>
      <c r="R8198" t="e">
        <f>INDEX(removed_duplicate_rows!$A$5:$A$39,MATCH(wins!A8198,removed_duplicate_rows!$A$5:$A$39,0))</f>
        <v>#N/A</v>
      </c>
    </row>
    <row r="8199" spans="1:18" ht="15.75" customHeight="1" x14ac:dyDescent="0.2">
      <c r="A8199" t="s">
        <v>24729</v>
      </c>
      <c r="B8199" t="s">
        <v>24730</v>
      </c>
      <c r="C8199" t="s">
        <v>24731</v>
      </c>
      <c r="D8199" s="10">
        <v>46137</v>
      </c>
      <c r="E8199" t="s">
        <v>19916</v>
      </c>
      <c r="F8199">
        <v>12</v>
      </c>
      <c r="G8199" t="s">
        <v>273</v>
      </c>
      <c r="H8199" t="s">
        <v>357</v>
      </c>
      <c r="I8199" t="s">
        <v>79</v>
      </c>
      <c r="J8199">
        <v>1</v>
      </c>
      <c r="K8199">
        <v>10322</v>
      </c>
      <c r="L8199" t="str">
        <f>IFERROR(INDEX(play_attribution!$B$2:$B$328,MATCH(A8199,play_attribution!$A$2:$A$328,0)),"")</f>
        <v/>
      </c>
      <c r="M8199" t="str">
        <f>VLOOKUP(H8199,seller_roster!$A$2:$B$85,2,FALSE)</f>
        <v>Hollis Abadi</v>
      </c>
      <c r="N8199" t="str">
        <f>VLOOKUP(C8199,accounts!$A$2:$F$9615,2,FALSE)</f>
        <v>Healthcare Services</v>
      </c>
      <c r="O8199" t="str">
        <f>VLOOKUP(C8199,accounts!$A$2:$F$9615,3,FALSE)</f>
        <v>$2.5M-$5M</v>
      </c>
      <c r="P8199" t="str">
        <f>VLOOKUP(C8199,accounts!$A$2:$F$9615,5,FALSE)</f>
        <v>Central</v>
      </c>
      <c r="Q8199" t="b">
        <f t="shared" si="129"/>
        <v>1</v>
      </c>
      <c r="R8199" t="e">
        <f>INDEX(removed_duplicate_rows!$A$5:$A$39,MATCH(wins!A8199,removed_duplicate_rows!$A$5:$A$39,0))</f>
        <v>#N/A</v>
      </c>
    </row>
    <row r="8200" spans="1:18" ht="15.75" customHeight="1" x14ac:dyDescent="0.2">
      <c r="A8200" t="s">
        <v>24732</v>
      </c>
      <c r="B8200" t="s">
        <v>24733</v>
      </c>
      <c r="C8200" t="s">
        <v>24734</v>
      </c>
      <c r="D8200" s="10">
        <v>46137</v>
      </c>
      <c r="E8200" t="s">
        <v>19916</v>
      </c>
      <c r="F8200">
        <v>12</v>
      </c>
      <c r="G8200" t="s">
        <v>273</v>
      </c>
      <c r="H8200" t="s">
        <v>289</v>
      </c>
      <c r="I8200" t="s">
        <v>79</v>
      </c>
      <c r="J8200">
        <v>1</v>
      </c>
      <c r="K8200">
        <v>13500</v>
      </c>
      <c r="L8200" t="str">
        <f>IFERROR(INDEX(play_attribution!$B$2:$B$328,MATCH(A8200,play_attribution!$A$2:$A$328,0)),"")</f>
        <v/>
      </c>
      <c r="M8200" t="str">
        <f>VLOOKUP(H8200,seller_roster!$A$2:$B$85,2,FALSE)</f>
        <v>Skyler Okafor</v>
      </c>
      <c r="N8200" t="str">
        <f>VLOOKUP(C8200,accounts!$A$2:$F$9615,2,FALSE)</f>
        <v>Hospitality Group</v>
      </c>
      <c r="O8200" t="str">
        <f>VLOOKUP(C8200,accounts!$A$2:$F$9615,3,FALSE)</f>
        <v>$1M-$2.5M</v>
      </c>
      <c r="P8200" t="str">
        <f>VLOOKUP(C8200,accounts!$A$2:$F$9615,5,FALSE)</f>
        <v>East</v>
      </c>
      <c r="Q8200" t="b">
        <f t="shared" si="129"/>
        <v>1</v>
      </c>
      <c r="R8200" t="e">
        <f>INDEX(removed_duplicate_rows!$A$5:$A$39,MATCH(wins!A8200,removed_duplicate_rows!$A$5:$A$39,0))</f>
        <v>#N/A</v>
      </c>
    </row>
    <row r="8201" spans="1:18" ht="15.75" customHeight="1" x14ac:dyDescent="0.2">
      <c r="A8201" t="s">
        <v>24735</v>
      </c>
      <c r="B8201" t="s">
        <v>24736</v>
      </c>
      <c r="C8201" t="s">
        <v>24737</v>
      </c>
      <c r="D8201" s="10">
        <v>46137</v>
      </c>
      <c r="E8201" t="s">
        <v>19916</v>
      </c>
      <c r="F8201">
        <v>12</v>
      </c>
      <c r="G8201" t="s">
        <v>273</v>
      </c>
      <c r="H8201" t="s">
        <v>717</v>
      </c>
      <c r="I8201" t="s">
        <v>79</v>
      </c>
      <c r="J8201">
        <v>1</v>
      </c>
      <c r="K8201">
        <v>14670</v>
      </c>
      <c r="L8201" t="str">
        <f>IFERROR(INDEX(play_attribution!$B$2:$B$328,MATCH(A8201,play_attribution!$A$2:$A$328,0)),"")</f>
        <v/>
      </c>
      <c r="M8201" t="str">
        <f>VLOOKUP(H8201,seller_roster!$A$2:$B$85,2,FALSE)</f>
        <v>Corey Novak</v>
      </c>
      <c r="N8201" t="str">
        <f>VLOOKUP(C8201,accounts!$A$2:$F$9615,2,FALSE)</f>
        <v>Nonprofit</v>
      </c>
      <c r="O8201" t="str">
        <f>VLOOKUP(C8201,accounts!$A$2:$F$9615,3,FALSE)</f>
        <v>$5M-$10M</v>
      </c>
      <c r="P8201" t="str">
        <f>VLOOKUP(C8201,accounts!$A$2:$F$9615,5,FALSE)</f>
        <v>East</v>
      </c>
      <c r="Q8201" t="b">
        <f t="shared" si="129"/>
        <v>1</v>
      </c>
      <c r="R8201" t="e">
        <f>INDEX(removed_duplicate_rows!$A$5:$A$39,MATCH(wins!A8201,removed_duplicate_rows!$A$5:$A$39,0))</f>
        <v>#N/A</v>
      </c>
    </row>
    <row r="8202" spans="1:18" ht="15.75" customHeight="1" x14ac:dyDescent="0.2">
      <c r="A8202" t="s">
        <v>24738</v>
      </c>
      <c r="B8202" t="s">
        <v>24739</v>
      </c>
      <c r="C8202" t="s">
        <v>24740</v>
      </c>
      <c r="D8202" s="10">
        <v>46137</v>
      </c>
      <c r="E8202" t="s">
        <v>19916</v>
      </c>
      <c r="F8202">
        <v>12</v>
      </c>
      <c r="G8202" t="s">
        <v>273</v>
      </c>
      <c r="H8202" t="s">
        <v>278</v>
      </c>
      <c r="I8202" t="s">
        <v>79</v>
      </c>
      <c r="J8202">
        <v>1</v>
      </c>
      <c r="K8202">
        <v>13282</v>
      </c>
      <c r="L8202" t="str">
        <f>IFERROR(INDEX(play_attribution!$B$2:$B$328,MATCH(A8202,play_attribution!$A$2:$A$328,0)),"")</f>
        <v/>
      </c>
      <c r="M8202" t="str">
        <f>VLOOKUP(H8202,seller_roster!$A$2:$B$85,2,FALSE)</f>
        <v>Kira Bianchi</v>
      </c>
      <c r="N8202" t="str">
        <f>VLOOKUP(C8202,accounts!$A$2:$F$9615,2,FALSE)</f>
        <v>Healthcare Services</v>
      </c>
      <c r="O8202" t="str">
        <f>VLOOKUP(C8202,accounts!$A$2:$F$9615,3,FALSE)</f>
        <v>$5M-$10M</v>
      </c>
      <c r="P8202" t="str">
        <f>VLOOKUP(C8202,accounts!$A$2:$F$9615,5,FALSE)</f>
        <v>East</v>
      </c>
      <c r="Q8202" t="b">
        <f t="shared" si="129"/>
        <v>1</v>
      </c>
      <c r="R8202" t="e">
        <f>INDEX(removed_duplicate_rows!$A$5:$A$39,MATCH(wins!A8202,removed_duplicate_rows!$A$5:$A$39,0))</f>
        <v>#N/A</v>
      </c>
    </row>
    <row r="8203" spans="1:18" ht="15.75" customHeight="1" x14ac:dyDescent="0.2">
      <c r="A8203" t="s">
        <v>24741</v>
      </c>
      <c r="B8203" t="s">
        <v>24742</v>
      </c>
      <c r="C8203" t="s">
        <v>24743</v>
      </c>
      <c r="D8203" s="10">
        <v>46137</v>
      </c>
      <c r="E8203" t="s">
        <v>19916</v>
      </c>
      <c r="F8203">
        <v>12</v>
      </c>
      <c r="G8203" t="s">
        <v>374</v>
      </c>
      <c r="H8203" t="s">
        <v>387</v>
      </c>
      <c r="I8203" t="s">
        <v>55</v>
      </c>
      <c r="J8203">
        <v>1</v>
      </c>
      <c r="K8203">
        <v>6538</v>
      </c>
      <c r="L8203" t="str">
        <f>IFERROR(INDEX(play_attribution!$B$2:$B$328,MATCH(A8203,play_attribution!$A$2:$A$328,0)),"")</f>
        <v/>
      </c>
      <c r="M8203" t="str">
        <f>VLOOKUP(H8203,seller_roster!$A$2:$B$85,2,FALSE)</f>
        <v>Ray Kim</v>
      </c>
      <c r="N8203" t="str">
        <f>VLOOKUP(C8203,accounts!$A$2:$F$9615,2,FALSE)</f>
        <v>Wholesale &amp; Distribution</v>
      </c>
      <c r="O8203" t="str">
        <f>VLOOKUP(C8203,accounts!$A$2:$F$9615,3,FALSE)</f>
        <v>$5M-$10M</v>
      </c>
      <c r="P8203" t="str">
        <f>VLOOKUP(C8203,accounts!$A$2:$F$9615,5,FALSE)</f>
        <v>East</v>
      </c>
      <c r="Q8203" t="b">
        <f t="shared" si="129"/>
        <v>1</v>
      </c>
      <c r="R8203" t="e">
        <f>INDEX(removed_duplicate_rows!$A$5:$A$39,MATCH(wins!A8203,removed_duplicate_rows!$A$5:$A$39,0))</f>
        <v>#N/A</v>
      </c>
    </row>
    <row r="8204" spans="1:18" ht="15.75" customHeight="1" x14ac:dyDescent="0.2">
      <c r="A8204" t="s">
        <v>24744</v>
      </c>
      <c r="B8204" t="s">
        <v>24745</v>
      </c>
      <c r="C8204" t="s">
        <v>24746</v>
      </c>
      <c r="D8204" s="10">
        <v>46137</v>
      </c>
      <c r="E8204" t="s">
        <v>19916</v>
      </c>
      <c r="F8204">
        <v>12</v>
      </c>
      <c r="G8204" t="s">
        <v>374</v>
      </c>
      <c r="H8204" t="s">
        <v>1123</v>
      </c>
      <c r="I8204" t="s">
        <v>55</v>
      </c>
      <c r="J8204">
        <v>1</v>
      </c>
      <c r="K8204">
        <v>4072</v>
      </c>
      <c r="L8204" t="str">
        <f>IFERROR(INDEX(play_attribution!$B$2:$B$328,MATCH(A8204,play_attribution!$A$2:$A$328,0)),"")</f>
        <v/>
      </c>
      <c r="M8204" t="str">
        <f>VLOOKUP(H8204,seller_roster!$A$2:$B$85,2,FALSE)</f>
        <v>Peyton Silva</v>
      </c>
      <c r="N8204" t="str">
        <f>VLOOKUP(C8204,accounts!$A$2:$F$9615,2,FALSE)</f>
        <v>Hospitality Group</v>
      </c>
      <c r="O8204" t="str">
        <f>VLOOKUP(C8204,accounts!$A$2:$F$9615,3,FALSE)</f>
        <v>$2.5M-$5M</v>
      </c>
      <c r="P8204" t="str">
        <f>VLOOKUP(C8204,accounts!$A$2:$F$9615,5,FALSE)</f>
        <v>East</v>
      </c>
      <c r="Q8204" t="b">
        <f t="shared" si="129"/>
        <v>1</v>
      </c>
      <c r="R8204" t="e">
        <f>INDEX(removed_duplicate_rows!$A$5:$A$39,MATCH(wins!A8204,removed_duplicate_rows!$A$5:$A$39,0))</f>
        <v>#N/A</v>
      </c>
    </row>
    <row r="8205" spans="1:18" ht="15.75" customHeight="1" x14ac:dyDescent="0.2">
      <c r="A8205" t="s">
        <v>24747</v>
      </c>
      <c r="B8205" t="s">
        <v>24748</v>
      </c>
      <c r="C8205" t="s">
        <v>24749</v>
      </c>
      <c r="D8205" s="10">
        <v>46137</v>
      </c>
      <c r="E8205" t="s">
        <v>19916</v>
      </c>
      <c r="F8205">
        <v>12</v>
      </c>
      <c r="G8205" t="s">
        <v>374</v>
      </c>
      <c r="H8205" t="s">
        <v>413</v>
      </c>
      <c r="I8205" t="s">
        <v>55</v>
      </c>
      <c r="J8205">
        <v>1</v>
      </c>
      <c r="K8205">
        <v>7855</v>
      </c>
      <c r="L8205" t="str">
        <f>IFERROR(INDEX(play_attribution!$B$2:$B$328,MATCH(A8205,play_attribution!$A$2:$A$328,0)),"")</f>
        <v/>
      </c>
      <c r="M8205" t="str">
        <f>VLOOKUP(H8205,seller_roster!$A$2:$B$85,2,FALSE)</f>
        <v>Phoenix Doyle</v>
      </c>
      <c r="N8205" t="str">
        <f>VLOOKUP(C8205,accounts!$A$2:$F$9615,2,FALSE)</f>
        <v>Nonprofit</v>
      </c>
      <c r="O8205" t="str">
        <f>VLOOKUP(C8205,accounts!$A$2:$F$9615,3,FALSE)</f>
        <v>$5M-$10M</v>
      </c>
      <c r="P8205" t="str">
        <f>VLOOKUP(C8205,accounts!$A$2:$F$9615,5,FALSE)</f>
        <v>West</v>
      </c>
      <c r="Q8205" t="b">
        <f t="shared" si="129"/>
        <v>1</v>
      </c>
      <c r="R8205" t="e">
        <f>INDEX(removed_duplicate_rows!$A$5:$A$39,MATCH(wins!A8205,removed_duplicate_rows!$A$5:$A$39,0))</f>
        <v>#N/A</v>
      </c>
    </row>
    <row r="8206" spans="1:18" ht="15.75" customHeight="1" x14ac:dyDescent="0.2">
      <c r="A8206" t="s">
        <v>24750</v>
      </c>
      <c r="B8206" t="s">
        <v>24751</v>
      </c>
      <c r="C8206" t="s">
        <v>24752</v>
      </c>
      <c r="D8206" s="10">
        <v>46137</v>
      </c>
      <c r="E8206" t="s">
        <v>19916</v>
      </c>
      <c r="F8206">
        <v>12</v>
      </c>
      <c r="G8206" t="s">
        <v>374</v>
      </c>
      <c r="H8206" t="s">
        <v>383</v>
      </c>
      <c r="I8206" t="s">
        <v>55</v>
      </c>
      <c r="J8206">
        <v>1</v>
      </c>
      <c r="K8206">
        <v>7988</v>
      </c>
      <c r="L8206" t="str">
        <f>IFERROR(INDEX(play_attribution!$B$2:$B$328,MATCH(A8206,play_attribution!$A$2:$A$328,0)),"")</f>
        <v/>
      </c>
      <c r="M8206" t="str">
        <f>VLOOKUP(H8206,seller_roster!$A$2:$B$85,2,FALSE)</f>
        <v>Flor Ruiz</v>
      </c>
      <c r="N8206" t="str">
        <f>VLOOKUP(C8206,accounts!$A$2:$F$9615,2,FALSE)</f>
        <v>Logistics</v>
      </c>
      <c r="O8206" t="str">
        <f>VLOOKUP(C8206,accounts!$A$2:$F$9615,3,FALSE)</f>
        <v>$5M-$10M</v>
      </c>
      <c r="P8206" t="str">
        <f>VLOOKUP(C8206,accounts!$A$2:$F$9615,5,FALSE)</f>
        <v>East</v>
      </c>
      <c r="Q8206" t="b">
        <f t="shared" si="129"/>
        <v>1</v>
      </c>
      <c r="R8206" t="e">
        <f>INDEX(removed_duplicate_rows!$A$5:$A$39,MATCH(wins!A8206,removed_duplicate_rows!$A$5:$A$39,0))</f>
        <v>#N/A</v>
      </c>
    </row>
    <row r="8207" spans="1:18" ht="15.75" customHeight="1" x14ac:dyDescent="0.2">
      <c r="A8207" t="s">
        <v>24753</v>
      </c>
      <c r="B8207" t="s">
        <v>24754</v>
      </c>
      <c r="C8207" t="s">
        <v>24755</v>
      </c>
      <c r="D8207" s="10">
        <v>46137</v>
      </c>
      <c r="E8207" t="s">
        <v>19916</v>
      </c>
      <c r="F8207">
        <v>12</v>
      </c>
      <c r="G8207" t="s">
        <v>374</v>
      </c>
      <c r="H8207" t="s">
        <v>379</v>
      </c>
      <c r="I8207" t="s">
        <v>55</v>
      </c>
      <c r="J8207">
        <v>1</v>
      </c>
      <c r="K8207">
        <v>5543</v>
      </c>
      <c r="L8207" t="str">
        <f>IFERROR(INDEX(play_attribution!$B$2:$B$328,MATCH(A8207,play_attribution!$A$2:$A$328,0)),"")</f>
        <v/>
      </c>
      <c r="M8207" t="str">
        <f>VLOOKUP(H8207,seller_roster!$A$2:$B$85,2,FALSE)</f>
        <v>Tatum Vega</v>
      </c>
      <c r="N8207" t="str">
        <f>VLOOKUP(C8207,accounts!$A$2:$F$9615,2,FALSE)</f>
        <v>Healthcare Services</v>
      </c>
      <c r="O8207" t="str">
        <f>VLOOKUP(C8207,accounts!$A$2:$F$9615,3,FALSE)</f>
        <v>$2.5M-$5M</v>
      </c>
      <c r="P8207" t="str">
        <f>VLOOKUP(C8207,accounts!$A$2:$F$9615,5,FALSE)</f>
        <v>West</v>
      </c>
      <c r="Q8207" t="b">
        <f t="shared" si="129"/>
        <v>1</v>
      </c>
      <c r="R8207" t="e">
        <f>INDEX(removed_duplicate_rows!$A$5:$A$39,MATCH(wins!A8207,removed_duplicate_rows!$A$5:$A$39,0))</f>
        <v>#N/A</v>
      </c>
    </row>
    <row r="8208" spans="1:18" ht="15.75" customHeight="1" x14ac:dyDescent="0.2">
      <c r="A8208" t="s">
        <v>24756</v>
      </c>
      <c r="B8208" t="s">
        <v>24757</v>
      </c>
      <c r="C8208" t="s">
        <v>24758</v>
      </c>
      <c r="D8208" s="10">
        <v>46137</v>
      </c>
      <c r="E8208" t="s">
        <v>19916</v>
      </c>
      <c r="F8208">
        <v>12</v>
      </c>
      <c r="G8208" t="s">
        <v>374</v>
      </c>
      <c r="H8208" t="s">
        <v>387</v>
      </c>
      <c r="I8208" t="s">
        <v>55</v>
      </c>
      <c r="J8208">
        <v>1</v>
      </c>
      <c r="K8208">
        <v>5319</v>
      </c>
      <c r="L8208" t="str">
        <f>IFERROR(INDEX(play_attribution!$B$2:$B$328,MATCH(A8208,play_attribution!$A$2:$A$328,0)),"")</f>
        <v/>
      </c>
      <c r="M8208" t="str">
        <f>VLOOKUP(H8208,seller_roster!$A$2:$B$85,2,FALSE)</f>
        <v>Ray Kim</v>
      </c>
      <c r="N8208" t="str">
        <f>VLOOKUP(C8208,accounts!$A$2:$F$9615,2,FALSE)</f>
        <v>Retail Multi-Location</v>
      </c>
      <c r="O8208" t="str">
        <f>VLOOKUP(C8208,accounts!$A$2:$F$9615,3,FALSE)</f>
        <v>$2.5M-$5M</v>
      </c>
      <c r="P8208" t="str">
        <f>VLOOKUP(C8208,accounts!$A$2:$F$9615,5,FALSE)</f>
        <v>East</v>
      </c>
      <c r="Q8208" t="b">
        <f t="shared" si="129"/>
        <v>1</v>
      </c>
      <c r="R8208" t="e">
        <f>INDEX(removed_duplicate_rows!$A$5:$A$39,MATCH(wins!A8208,removed_duplicate_rows!$A$5:$A$39,0))</f>
        <v>#N/A</v>
      </c>
    </row>
    <row r="8209" spans="1:18" ht="15.75" customHeight="1" x14ac:dyDescent="0.2">
      <c r="A8209" t="s">
        <v>24759</v>
      </c>
      <c r="B8209" t="s">
        <v>24760</v>
      </c>
      <c r="C8209" t="s">
        <v>24761</v>
      </c>
      <c r="D8209" s="10">
        <v>46137</v>
      </c>
      <c r="E8209" t="s">
        <v>19916</v>
      </c>
      <c r="F8209">
        <v>12</v>
      </c>
      <c r="G8209" t="s">
        <v>374</v>
      </c>
      <c r="H8209" t="s">
        <v>1123</v>
      </c>
      <c r="I8209" t="s">
        <v>55</v>
      </c>
      <c r="J8209">
        <v>1</v>
      </c>
      <c r="K8209">
        <v>5509</v>
      </c>
      <c r="L8209" t="str">
        <f>IFERROR(INDEX(play_attribution!$B$2:$B$328,MATCH(A8209,play_attribution!$A$2:$A$328,0)),"")</f>
        <v/>
      </c>
      <c r="M8209" t="str">
        <f>VLOOKUP(H8209,seller_roster!$A$2:$B$85,2,FALSE)</f>
        <v>Peyton Silva</v>
      </c>
      <c r="N8209" t="str">
        <f>VLOOKUP(C8209,accounts!$A$2:$F$9615,2,FALSE)</f>
        <v>Professional Services</v>
      </c>
      <c r="O8209" t="str">
        <f>VLOOKUP(C8209,accounts!$A$2:$F$9615,3,FALSE)</f>
        <v>$5M-$10M</v>
      </c>
      <c r="P8209" t="str">
        <f>VLOOKUP(C8209,accounts!$A$2:$F$9615,5,FALSE)</f>
        <v>Central</v>
      </c>
      <c r="Q8209" t="b">
        <f t="shared" si="129"/>
        <v>1</v>
      </c>
      <c r="R8209" t="e">
        <f>INDEX(removed_duplicate_rows!$A$5:$A$39,MATCH(wins!A8209,removed_duplicate_rows!$A$5:$A$39,0))</f>
        <v>#N/A</v>
      </c>
    </row>
    <row r="8210" spans="1:18" ht="15.75" customHeight="1" x14ac:dyDescent="0.2">
      <c r="A8210" t="s">
        <v>24762</v>
      </c>
      <c r="B8210" t="s">
        <v>24763</v>
      </c>
      <c r="C8210" t="s">
        <v>24764</v>
      </c>
      <c r="D8210" s="10">
        <v>46137</v>
      </c>
      <c r="E8210" t="s">
        <v>19916</v>
      </c>
      <c r="F8210">
        <v>12</v>
      </c>
      <c r="G8210" t="s">
        <v>374</v>
      </c>
      <c r="H8210" t="s">
        <v>449</v>
      </c>
      <c r="I8210" t="s">
        <v>55</v>
      </c>
      <c r="J8210">
        <v>1</v>
      </c>
      <c r="K8210">
        <v>4742</v>
      </c>
      <c r="L8210" t="str">
        <f>IFERROR(INDEX(play_attribution!$B$2:$B$328,MATCH(A8210,play_attribution!$A$2:$A$328,0)),"")</f>
        <v/>
      </c>
      <c r="M8210" t="str">
        <f>VLOOKUP(H8210,seller_roster!$A$2:$B$85,2,FALSE)</f>
        <v>Hayden Okafor</v>
      </c>
      <c r="N8210" t="str">
        <f>VLOOKUP(C8210,accounts!$A$2:$F$9615,2,FALSE)</f>
        <v>Logistics</v>
      </c>
      <c r="O8210" t="str">
        <f>VLOOKUP(C8210,accounts!$A$2:$F$9615,3,FALSE)</f>
        <v>$5M-$10M</v>
      </c>
      <c r="P8210" t="str">
        <f>VLOOKUP(C8210,accounts!$A$2:$F$9615,5,FALSE)</f>
        <v>West</v>
      </c>
      <c r="Q8210" t="b">
        <f t="shared" si="129"/>
        <v>1</v>
      </c>
      <c r="R8210" t="e">
        <f>INDEX(removed_duplicate_rows!$A$5:$A$39,MATCH(wins!A8210,removed_duplicate_rows!$A$5:$A$39,0))</f>
        <v>#N/A</v>
      </c>
    </row>
    <row r="8211" spans="1:18" ht="15.75" customHeight="1" x14ac:dyDescent="0.2">
      <c r="A8211" t="s">
        <v>24765</v>
      </c>
      <c r="B8211" t="s">
        <v>24766</v>
      </c>
      <c r="C8211" t="s">
        <v>24767</v>
      </c>
      <c r="D8211" s="10">
        <v>46137</v>
      </c>
      <c r="E8211" t="s">
        <v>19916</v>
      </c>
      <c r="F8211">
        <v>12</v>
      </c>
      <c r="G8211" t="s">
        <v>374</v>
      </c>
      <c r="H8211" t="s">
        <v>379</v>
      </c>
      <c r="I8211" t="s">
        <v>55</v>
      </c>
      <c r="J8211">
        <v>1</v>
      </c>
      <c r="K8211">
        <v>6678</v>
      </c>
      <c r="L8211" t="str">
        <f>IFERROR(INDEX(play_attribution!$B$2:$B$328,MATCH(A8211,play_attribution!$A$2:$A$328,0)),"")</f>
        <v/>
      </c>
      <c r="M8211" t="str">
        <f>VLOOKUP(H8211,seller_roster!$A$2:$B$85,2,FALSE)</f>
        <v>Tatum Vega</v>
      </c>
      <c r="N8211" t="str">
        <f>VLOOKUP(C8211,accounts!$A$2:$F$9615,2,FALSE)</f>
        <v>Logistics</v>
      </c>
      <c r="O8211" t="str">
        <f>VLOOKUP(C8211,accounts!$A$2:$F$9615,3,FALSE)</f>
        <v>$5M-$10M</v>
      </c>
      <c r="P8211" t="str">
        <f>VLOOKUP(C8211,accounts!$A$2:$F$9615,5,FALSE)</f>
        <v>West</v>
      </c>
      <c r="Q8211" t="b">
        <f t="shared" si="129"/>
        <v>1</v>
      </c>
      <c r="R8211" t="e">
        <f>INDEX(removed_duplicate_rows!$A$5:$A$39,MATCH(wins!A8211,removed_duplicate_rows!$A$5:$A$39,0))</f>
        <v>#N/A</v>
      </c>
    </row>
    <row r="8212" spans="1:18" ht="15.75" customHeight="1" x14ac:dyDescent="0.2">
      <c r="A8212" t="s">
        <v>24768</v>
      </c>
      <c r="B8212" t="s">
        <v>24769</v>
      </c>
      <c r="C8212" t="s">
        <v>24770</v>
      </c>
      <c r="D8212" s="10">
        <v>46137</v>
      </c>
      <c r="E8212" t="s">
        <v>19916</v>
      </c>
      <c r="F8212">
        <v>12</v>
      </c>
      <c r="G8212" t="s">
        <v>374</v>
      </c>
      <c r="H8212" t="s">
        <v>2183</v>
      </c>
      <c r="I8212" t="s">
        <v>55</v>
      </c>
      <c r="J8212">
        <v>1</v>
      </c>
      <c r="K8212">
        <v>5443</v>
      </c>
      <c r="L8212" t="str">
        <f>IFERROR(INDEX(play_attribution!$B$2:$B$328,MATCH(A8212,play_attribution!$A$2:$A$328,0)),"")</f>
        <v/>
      </c>
      <c r="M8212" t="str">
        <f>VLOOKUP(H8212,seller_roster!$A$2:$B$85,2,FALSE)</f>
        <v>Rowan Tran</v>
      </c>
      <c r="N8212" t="str">
        <f>VLOOKUP(C8212,accounts!$A$2:$F$9615,2,FALSE)</f>
        <v>Wholesale &amp; Distribution</v>
      </c>
      <c r="O8212" t="str">
        <f>VLOOKUP(C8212,accounts!$A$2:$F$9615,3,FALSE)</f>
        <v>$2.5M-$5M</v>
      </c>
      <c r="P8212" t="str">
        <f>VLOOKUP(C8212,accounts!$A$2:$F$9615,5,FALSE)</f>
        <v>East</v>
      </c>
      <c r="Q8212" t="b">
        <f t="shared" si="129"/>
        <v>1</v>
      </c>
      <c r="R8212" t="e">
        <f>INDEX(removed_duplicate_rows!$A$5:$A$39,MATCH(wins!A8212,removed_duplicate_rows!$A$5:$A$39,0))</f>
        <v>#N/A</v>
      </c>
    </row>
    <row r="8213" spans="1:18" ht="15.75" customHeight="1" x14ac:dyDescent="0.2">
      <c r="A8213" t="s">
        <v>24771</v>
      </c>
      <c r="B8213" t="s">
        <v>24772</v>
      </c>
      <c r="C8213" t="s">
        <v>24773</v>
      </c>
      <c r="D8213" s="10">
        <v>46137</v>
      </c>
      <c r="E8213" t="s">
        <v>19916</v>
      </c>
      <c r="F8213">
        <v>12</v>
      </c>
      <c r="G8213" t="s">
        <v>374</v>
      </c>
      <c r="H8213" t="s">
        <v>4096</v>
      </c>
      <c r="I8213" t="s">
        <v>55</v>
      </c>
      <c r="J8213">
        <v>1</v>
      </c>
      <c r="K8213">
        <v>6545</v>
      </c>
      <c r="L8213" t="str">
        <f>IFERROR(INDEX(play_attribution!$B$2:$B$328,MATCH(A8213,play_attribution!$A$2:$A$328,0)),"")</f>
        <v/>
      </c>
      <c r="M8213" t="str">
        <f>VLOOKUP(H8213,seller_roster!$A$2:$B$85,2,FALSE)</f>
        <v>Vesper Kim</v>
      </c>
      <c r="N8213" t="str">
        <f>VLOOKUP(C8213,accounts!$A$2:$F$9615,2,FALSE)</f>
        <v>Construction</v>
      </c>
      <c r="O8213" t="str">
        <f>VLOOKUP(C8213,accounts!$A$2:$F$9615,3,FALSE)</f>
        <v>$5M-$10M</v>
      </c>
      <c r="P8213" t="str">
        <f>VLOOKUP(C8213,accounts!$A$2:$F$9615,5,FALSE)</f>
        <v>East</v>
      </c>
      <c r="Q8213" t="b">
        <f t="shared" si="129"/>
        <v>1</v>
      </c>
      <c r="R8213" t="e">
        <f>INDEX(removed_duplicate_rows!$A$5:$A$39,MATCH(wins!A8213,removed_duplicate_rows!$A$5:$A$39,0))</f>
        <v>#N/A</v>
      </c>
    </row>
    <row r="8214" spans="1:18" ht="15.75" customHeight="1" x14ac:dyDescent="0.2">
      <c r="A8214" t="s">
        <v>24774</v>
      </c>
      <c r="B8214" t="s">
        <v>24775</v>
      </c>
      <c r="C8214" t="s">
        <v>24776</v>
      </c>
      <c r="D8214" s="10">
        <v>46137</v>
      </c>
      <c r="E8214" t="s">
        <v>19916</v>
      </c>
      <c r="F8214">
        <v>12</v>
      </c>
      <c r="G8214" t="s">
        <v>374</v>
      </c>
      <c r="H8214" t="s">
        <v>391</v>
      </c>
      <c r="I8214" t="s">
        <v>55</v>
      </c>
      <c r="J8214">
        <v>1</v>
      </c>
      <c r="K8214">
        <v>4032</v>
      </c>
      <c r="L8214" t="str">
        <f>IFERROR(INDEX(play_attribution!$B$2:$B$328,MATCH(A8214,play_attribution!$A$2:$A$328,0)),"")</f>
        <v/>
      </c>
      <c r="M8214" t="str">
        <f>VLOOKUP(H8214,seller_roster!$A$2:$B$85,2,FALSE)</f>
        <v>Sam Walsh</v>
      </c>
      <c r="N8214" t="str">
        <f>VLOOKUP(C8214,accounts!$A$2:$F$9615,2,FALSE)</f>
        <v>Construction</v>
      </c>
      <c r="O8214" t="str">
        <f>VLOOKUP(C8214,accounts!$A$2:$F$9615,3,FALSE)</f>
        <v>$2.5M-$5M</v>
      </c>
      <c r="P8214" t="str">
        <f>VLOOKUP(C8214,accounts!$A$2:$F$9615,5,FALSE)</f>
        <v>West</v>
      </c>
      <c r="Q8214" t="b">
        <f t="shared" si="129"/>
        <v>1</v>
      </c>
      <c r="R8214" t="e">
        <f>INDEX(removed_duplicate_rows!$A$5:$A$39,MATCH(wins!A8214,removed_duplicate_rows!$A$5:$A$39,0))</f>
        <v>#N/A</v>
      </c>
    </row>
    <row r="8215" spans="1:18" ht="15.75" customHeight="1" x14ac:dyDescent="0.2">
      <c r="A8215" t="s">
        <v>24777</v>
      </c>
      <c r="B8215" t="s">
        <v>24778</v>
      </c>
      <c r="C8215" t="s">
        <v>24779</v>
      </c>
      <c r="D8215" s="10">
        <v>46137</v>
      </c>
      <c r="E8215" t="s">
        <v>19916</v>
      </c>
      <c r="F8215">
        <v>12</v>
      </c>
      <c r="G8215" t="s">
        <v>374</v>
      </c>
      <c r="H8215" t="s">
        <v>449</v>
      </c>
      <c r="I8215" t="s">
        <v>55</v>
      </c>
      <c r="J8215">
        <v>1</v>
      </c>
      <c r="K8215">
        <v>3852</v>
      </c>
      <c r="L8215" t="str">
        <f>IFERROR(INDEX(play_attribution!$B$2:$B$328,MATCH(A8215,play_attribution!$A$2:$A$328,0)),"")</f>
        <v/>
      </c>
      <c r="M8215" t="str">
        <f>VLOOKUP(H8215,seller_roster!$A$2:$B$85,2,FALSE)</f>
        <v>Hayden Okafor</v>
      </c>
      <c r="N8215" t="str">
        <f>VLOOKUP(C8215,accounts!$A$2:$F$9615,2,FALSE)</f>
        <v>Construction</v>
      </c>
      <c r="O8215" t="str">
        <f>VLOOKUP(C8215,accounts!$A$2:$F$9615,3,FALSE)</f>
        <v>$5M-$10M</v>
      </c>
      <c r="P8215" t="str">
        <f>VLOOKUP(C8215,accounts!$A$2:$F$9615,5,FALSE)</f>
        <v>West</v>
      </c>
      <c r="Q8215" t="b">
        <f t="shared" si="129"/>
        <v>1</v>
      </c>
      <c r="R8215" t="e">
        <f>INDEX(removed_duplicate_rows!$A$5:$A$39,MATCH(wins!A8215,removed_duplicate_rows!$A$5:$A$39,0))</f>
        <v>#N/A</v>
      </c>
    </row>
    <row r="8216" spans="1:18" ht="15.75" customHeight="1" x14ac:dyDescent="0.2">
      <c r="A8216" t="s">
        <v>24780</v>
      </c>
      <c r="B8216" t="s">
        <v>24781</v>
      </c>
      <c r="C8216" t="s">
        <v>24782</v>
      </c>
      <c r="D8216" s="10">
        <v>46137</v>
      </c>
      <c r="E8216" t="s">
        <v>19916</v>
      </c>
      <c r="F8216">
        <v>12</v>
      </c>
      <c r="G8216" t="s">
        <v>374</v>
      </c>
      <c r="H8216" t="s">
        <v>387</v>
      </c>
      <c r="I8216" t="s">
        <v>55</v>
      </c>
      <c r="J8216">
        <v>1</v>
      </c>
      <c r="K8216">
        <v>4824</v>
      </c>
      <c r="L8216" t="str">
        <f>IFERROR(INDEX(play_attribution!$B$2:$B$328,MATCH(A8216,play_attribution!$A$2:$A$328,0)),"")</f>
        <v/>
      </c>
      <c r="M8216" t="str">
        <f>VLOOKUP(H8216,seller_roster!$A$2:$B$85,2,FALSE)</f>
        <v>Ray Kim</v>
      </c>
      <c r="N8216" t="str">
        <f>VLOOKUP(C8216,accounts!$A$2:$F$9615,2,FALSE)</f>
        <v>Field Services</v>
      </c>
      <c r="O8216" t="str">
        <f>VLOOKUP(C8216,accounts!$A$2:$F$9615,3,FALSE)</f>
        <v>&lt;$1M</v>
      </c>
      <c r="P8216" t="str">
        <f>VLOOKUP(C8216,accounts!$A$2:$F$9615,5,FALSE)</f>
        <v>Central</v>
      </c>
      <c r="Q8216" t="b">
        <f t="shared" si="129"/>
        <v>1</v>
      </c>
      <c r="R8216" t="e">
        <f>INDEX(removed_duplicate_rows!$A$5:$A$39,MATCH(wins!A8216,removed_duplicate_rows!$A$5:$A$39,0))</f>
        <v>#N/A</v>
      </c>
    </row>
    <row r="8217" spans="1:18" ht="15.75" customHeight="1" x14ac:dyDescent="0.2">
      <c r="A8217" t="s">
        <v>24783</v>
      </c>
      <c r="B8217" t="s">
        <v>24784</v>
      </c>
      <c r="C8217" t="s">
        <v>24785</v>
      </c>
      <c r="D8217" s="10">
        <v>46137</v>
      </c>
      <c r="E8217" t="s">
        <v>19916</v>
      </c>
      <c r="F8217">
        <v>12</v>
      </c>
      <c r="G8217" t="s">
        <v>374</v>
      </c>
      <c r="H8217" t="s">
        <v>832</v>
      </c>
      <c r="I8217" t="s">
        <v>55</v>
      </c>
      <c r="J8217">
        <v>1</v>
      </c>
      <c r="K8217">
        <v>7227</v>
      </c>
      <c r="L8217" t="str">
        <f>IFERROR(INDEX(play_attribution!$B$2:$B$328,MATCH(A8217,play_attribution!$A$2:$A$328,0)),"")</f>
        <v/>
      </c>
      <c r="M8217" t="str">
        <f>VLOOKUP(H8217,seller_roster!$A$2:$B$85,2,FALSE)</f>
        <v>Noel Nkemelu</v>
      </c>
      <c r="N8217" t="str">
        <f>VLOOKUP(C8217,accounts!$A$2:$F$9615,2,FALSE)</f>
        <v>Nonprofit</v>
      </c>
      <c r="O8217" t="str">
        <f>VLOOKUP(C8217,accounts!$A$2:$F$9615,3,FALSE)</f>
        <v>$5M-$10M</v>
      </c>
      <c r="P8217" t="str">
        <f>VLOOKUP(C8217,accounts!$A$2:$F$9615,5,FALSE)</f>
        <v>West</v>
      </c>
      <c r="Q8217" t="b">
        <f t="shared" si="129"/>
        <v>1</v>
      </c>
      <c r="R8217" t="e">
        <f>INDEX(removed_duplicate_rows!$A$5:$A$39,MATCH(wins!A8217,removed_duplicate_rows!$A$5:$A$39,0))</f>
        <v>#N/A</v>
      </c>
    </row>
    <row r="8218" spans="1:18" ht="15.75" customHeight="1" x14ac:dyDescent="0.2">
      <c r="A8218" t="s">
        <v>24786</v>
      </c>
      <c r="B8218" t="s">
        <v>24787</v>
      </c>
      <c r="C8218" t="s">
        <v>24788</v>
      </c>
      <c r="D8218" s="10">
        <v>46137</v>
      </c>
      <c r="E8218" t="s">
        <v>19916</v>
      </c>
      <c r="F8218">
        <v>12</v>
      </c>
      <c r="G8218" t="s">
        <v>374</v>
      </c>
      <c r="H8218" t="s">
        <v>409</v>
      </c>
      <c r="I8218" t="s">
        <v>55</v>
      </c>
      <c r="J8218">
        <v>1</v>
      </c>
      <c r="K8218">
        <v>5070</v>
      </c>
      <c r="L8218" t="str">
        <f>IFERROR(INDEX(play_attribution!$B$2:$B$328,MATCH(A8218,play_attribution!$A$2:$A$328,0)),"")</f>
        <v/>
      </c>
      <c r="M8218" t="str">
        <f>VLOOKUP(H8218,seller_roster!$A$2:$B$85,2,FALSE)</f>
        <v>Devon Okafor</v>
      </c>
      <c r="N8218" t="str">
        <f>VLOOKUP(C8218,accounts!$A$2:$F$9615,2,FALSE)</f>
        <v>Nonprofit</v>
      </c>
      <c r="O8218" t="str">
        <f>VLOOKUP(C8218,accounts!$A$2:$F$9615,3,FALSE)</f>
        <v>$5M-$10M</v>
      </c>
      <c r="P8218" t="str">
        <f>VLOOKUP(C8218,accounts!$A$2:$F$9615,5,FALSE)</f>
        <v>West</v>
      </c>
      <c r="Q8218" t="b">
        <f t="shared" si="129"/>
        <v>1</v>
      </c>
      <c r="R8218" t="e">
        <f>INDEX(removed_duplicate_rows!$A$5:$A$39,MATCH(wins!A8218,removed_duplicate_rows!$A$5:$A$39,0))</f>
        <v>#N/A</v>
      </c>
    </row>
    <row r="8219" spans="1:18" ht="15.75" customHeight="1" x14ac:dyDescent="0.2">
      <c r="A8219" t="s">
        <v>24789</v>
      </c>
      <c r="B8219" t="s">
        <v>24790</v>
      </c>
      <c r="C8219" t="s">
        <v>24791</v>
      </c>
      <c r="D8219" s="10">
        <v>46137</v>
      </c>
      <c r="E8219" t="s">
        <v>19916</v>
      </c>
      <c r="F8219">
        <v>12</v>
      </c>
      <c r="G8219" t="s">
        <v>374</v>
      </c>
      <c r="H8219" t="s">
        <v>1843</v>
      </c>
      <c r="I8219" t="s">
        <v>55</v>
      </c>
      <c r="J8219">
        <v>1</v>
      </c>
      <c r="K8219">
        <v>4970</v>
      </c>
      <c r="L8219" t="str">
        <f>IFERROR(INDEX(play_attribution!$B$2:$B$328,MATCH(A8219,play_attribution!$A$2:$A$328,0)),"")</f>
        <v/>
      </c>
      <c r="M8219" t="str">
        <f>VLOOKUP(H8219,seller_roster!$A$2:$B$85,2,FALSE)</f>
        <v>Quinn Mbeki</v>
      </c>
      <c r="N8219" t="str">
        <f>VLOOKUP(C8219,accounts!$A$2:$F$9615,2,FALSE)</f>
        <v>Field Services</v>
      </c>
      <c r="O8219" t="str">
        <f>VLOOKUP(C8219,accounts!$A$2:$F$9615,3,FALSE)</f>
        <v>$2.5M-$5M</v>
      </c>
      <c r="P8219" t="str">
        <f>VLOOKUP(C8219,accounts!$A$2:$F$9615,5,FALSE)</f>
        <v>West</v>
      </c>
      <c r="Q8219" t="b">
        <f t="shared" si="129"/>
        <v>1</v>
      </c>
      <c r="R8219" t="e">
        <f>INDEX(removed_duplicate_rows!$A$5:$A$39,MATCH(wins!A8219,removed_duplicate_rows!$A$5:$A$39,0))</f>
        <v>#N/A</v>
      </c>
    </row>
    <row r="8220" spans="1:18" ht="15.75" customHeight="1" x14ac:dyDescent="0.2">
      <c r="A8220" t="s">
        <v>24792</v>
      </c>
      <c r="B8220" t="s">
        <v>24793</v>
      </c>
      <c r="C8220" t="s">
        <v>24794</v>
      </c>
      <c r="D8220" s="10">
        <v>46137</v>
      </c>
      <c r="E8220" t="s">
        <v>19916</v>
      </c>
      <c r="F8220">
        <v>12</v>
      </c>
      <c r="G8220" t="s">
        <v>374</v>
      </c>
      <c r="H8220" t="s">
        <v>379</v>
      </c>
      <c r="I8220" t="s">
        <v>55</v>
      </c>
      <c r="J8220">
        <v>1</v>
      </c>
      <c r="K8220">
        <v>3855</v>
      </c>
      <c r="L8220" t="str">
        <f>IFERROR(INDEX(play_attribution!$B$2:$B$328,MATCH(A8220,play_attribution!$A$2:$A$328,0)),"")</f>
        <v/>
      </c>
      <c r="M8220" t="str">
        <f>VLOOKUP(H8220,seller_roster!$A$2:$B$85,2,FALSE)</f>
        <v>Tatum Vega</v>
      </c>
      <c r="N8220" t="str">
        <f>VLOOKUP(C8220,accounts!$A$2:$F$9615,2,FALSE)</f>
        <v>Wholesale &amp; Distribution</v>
      </c>
      <c r="O8220" t="str">
        <f>VLOOKUP(C8220,accounts!$A$2:$F$9615,3,FALSE)</f>
        <v>$5M-$10M</v>
      </c>
      <c r="P8220" t="str">
        <f>VLOOKUP(C8220,accounts!$A$2:$F$9615,5,FALSE)</f>
        <v>West</v>
      </c>
      <c r="Q8220" t="b">
        <f t="shared" si="129"/>
        <v>1</v>
      </c>
      <c r="R8220" t="e">
        <f>INDEX(removed_duplicate_rows!$A$5:$A$39,MATCH(wins!A8220,removed_duplicate_rows!$A$5:$A$39,0))</f>
        <v>#N/A</v>
      </c>
    </row>
    <row r="8221" spans="1:18" ht="15.75" customHeight="1" x14ac:dyDescent="0.2">
      <c r="A8221" t="s">
        <v>24795</v>
      </c>
      <c r="B8221" t="s">
        <v>24796</v>
      </c>
      <c r="C8221" t="s">
        <v>24797</v>
      </c>
      <c r="D8221" s="10">
        <v>46137</v>
      </c>
      <c r="E8221" t="s">
        <v>19916</v>
      </c>
      <c r="F8221">
        <v>12</v>
      </c>
      <c r="G8221" t="s">
        <v>374</v>
      </c>
      <c r="H8221" t="s">
        <v>383</v>
      </c>
      <c r="I8221" t="s">
        <v>55</v>
      </c>
      <c r="J8221">
        <v>1</v>
      </c>
      <c r="K8221">
        <v>3857</v>
      </c>
      <c r="L8221" t="str">
        <f>IFERROR(INDEX(play_attribution!$B$2:$B$328,MATCH(A8221,play_attribution!$A$2:$A$328,0)),"")</f>
        <v/>
      </c>
      <c r="M8221" t="str">
        <f>VLOOKUP(H8221,seller_roster!$A$2:$B$85,2,FALSE)</f>
        <v>Flor Ruiz</v>
      </c>
      <c r="N8221" t="str">
        <f>VLOOKUP(C8221,accounts!$A$2:$F$9615,2,FALSE)</f>
        <v>Construction</v>
      </c>
      <c r="O8221" t="str">
        <f>VLOOKUP(C8221,accounts!$A$2:$F$9615,3,FALSE)</f>
        <v>&lt;$1M</v>
      </c>
      <c r="P8221" t="str">
        <f>VLOOKUP(C8221,accounts!$A$2:$F$9615,5,FALSE)</f>
        <v>West</v>
      </c>
      <c r="Q8221" t="b">
        <f t="shared" si="129"/>
        <v>1</v>
      </c>
      <c r="R8221" t="e">
        <f>INDEX(removed_duplicate_rows!$A$5:$A$39,MATCH(wins!A8221,removed_duplicate_rows!$A$5:$A$39,0))</f>
        <v>#N/A</v>
      </c>
    </row>
    <row r="8222" spans="1:18" ht="15.75" customHeight="1" x14ac:dyDescent="0.2">
      <c r="A8222" t="s">
        <v>24798</v>
      </c>
      <c r="B8222" t="s">
        <v>24799</v>
      </c>
      <c r="C8222" t="s">
        <v>24800</v>
      </c>
      <c r="D8222" s="10">
        <v>46137</v>
      </c>
      <c r="E8222" t="s">
        <v>19916</v>
      </c>
      <c r="F8222">
        <v>12</v>
      </c>
      <c r="G8222" t="s">
        <v>374</v>
      </c>
      <c r="H8222" t="s">
        <v>375</v>
      </c>
      <c r="I8222" t="s">
        <v>55</v>
      </c>
      <c r="J8222">
        <v>1</v>
      </c>
      <c r="K8222">
        <v>9697</v>
      </c>
      <c r="L8222" t="str">
        <f>IFERROR(INDEX(play_attribution!$B$2:$B$328,MATCH(A8222,play_attribution!$A$2:$A$328,0)),"")</f>
        <v/>
      </c>
      <c r="M8222" t="str">
        <f>VLOOKUP(H8222,seller_roster!$A$2:$B$85,2,FALSE)</f>
        <v>Sol Lindqvist</v>
      </c>
      <c r="N8222" t="str">
        <f>VLOOKUP(C8222,accounts!$A$2:$F$9615,2,FALSE)</f>
        <v>Logistics</v>
      </c>
      <c r="O8222" t="str">
        <f>VLOOKUP(C8222,accounts!$A$2:$F$9615,3,FALSE)</f>
        <v>$2.5M-$5M</v>
      </c>
      <c r="P8222" t="str">
        <f>VLOOKUP(C8222,accounts!$A$2:$F$9615,5,FALSE)</f>
        <v>West</v>
      </c>
      <c r="Q8222" t="b">
        <f t="shared" si="129"/>
        <v>1</v>
      </c>
      <c r="R8222" t="e">
        <f>INDEX(removed_duplicate_rows!$A$5:$A$39,MATCH(wins!A8222,removed_duplicate_rows!$A$5:$A$39,0))</f>
        <v>#N/A</v>
      </c>
    </row>
    <row r="8223" spans="1:18" ht="15.75" customHeight="1" x14ac:dyDescent="0.2">
      <c r="A8223" t="s">
        <v>24801</v>
      </c>
      <c r="B8223" t="s">
        <v>24802</v>
      </c>
      <c r="C8223" t="s">
        <v>24803</v>
      </c>
      <c r="D8223" s="10">
        <v>46137</v>
      </c>
      <c r="E8223" t="s">
        <v>19916</v>
      </c>
      <c r="F8223">
        <v>12</v>
      </c>
      <c r="G8223" t="s">
        <v>374</v>
      </c>
      <c r="H8223" t="s">
        <v>2183</v>
      </c>
      <c r="I8223" t="s">
        <v>55</v>
      </c>
      <c r="J8223">
        <v>1</v>
      </c>
      <c r="K8223">
        <v>6770</v>
      </c>
      <c r="L8223" t="str">
        <f>IFERROR(INDEX(play_attribution!$B$2:$B$328,MATCH(A8223,play_attribution!$A$2:$A$328,0)),"")</f>
        <v/>
      </c>
      <c r="M8223" t="str">
        <f>VLOOKUP(H8223,seller_roster!$A$2:$B$85,2,FALSE)</f>
        <v>Rowan Tran</v>
      </c>
      <c r="N8223" t="str">
        <f>VLOOKUP(C8223,accounts!$A$2:$F$9615,2,FALSE)</f>
        <v>Wholesale &amp; Distribution</v>
      </c>
      <c r="O8223" t="str">
        <f>VLOOKUP(C8223,accounts!$A$2:$F$9615,3,FALSE)</f>
        <v>$5M-$10M</v>
      </c>
      <c r="P8223" t="str">
        <f>VLOOKUP(C8223,accounts!$A$2:$F$9615,5,FALSE)</f>
        <v>East</v>
      </c>
      <c r="Q8223" t="b">
        <f t="shared" si="129"/>
        <v>1</v>
      </c>
      <c r="R8223" t="e">
        <f>INDEX(removed_duplicate_rows!$A$5:$A$39,MATCH(wins!A8223,removed_duplicate_rows!$A$5:$A$39,0))</f>
        <v>#N/A</v>
      </c>
    </row>
    <row r="8224" spans="1:18" ht="15.75" customHeight="1" x14ac:dyDescent="0.2">
      <c r="A8224" t="s">
        <v>24804</v>
      </c>
      <c r="B8224" t="s">
        <v>24805</v>
      </c>
      <c r="C8224" t="s">
        <v>24806</v>
      </c>
      <c r="D8224" s="10">
        <v>46137</v>
      </c>
      <c r="E8224" t="s">
        <v>19916</v>
      </c>
      <c r="F8224">
        <v>12</v>
      </c>
      <c r="G8224" t="s">
        <v>374</v>
      </c>
      <c r="H8224" t="s">
        <v>1123</v>
      </c>
      <c r="I8224" t="s">
        <v>55</v>
      </c>
      <c r="J8224">
        <v>1</v>
      </c>
      <c r="K8224">
        <v>6100</v>
      </c>
      <c r="L8224" t="str">
        <f>IFERROR(INDEX(play_attribution!$B$2:$B$328,MATCH(A8224,play_attribution!$A$2:$A$328,0)),"")</f>
        <v/>
      </c>
      <c r="M8224" t="str">
        <f>VLOOKUP(H8224,seller_roster!$A$2:$B$85,2,FALSE)</f>
        <v>Peyton Silva</v>
      </c>
      <c r="N8224" t="str">
        <f>VLOOKUP(C8224,accounts!$A$2:$F$9615,2,FALSE)</f>
        <v>Nonprofit</v>
      </c>
      <c r="O8224" t="str">
        <f>VLOOKUP(C8224,accounts!$A$2:$F$9615,3,FALSE)</f>
        <v>$2.5M-$5M</v>
      </c>
      <c r="P8224" t="str">
        <f>VLOOKUP(C8224,accounts!$A$2:$F$9615,5,FALSE)</f>
        <v>West</v>
      </c>
      <c r="Q8224" t="b">
        <f t="shared" ref="Q8224:Q8287" si="130">L8224=""</f>
        <v>1</v>
      </c>
      <c r="R8224" t="e">
        <f>INDEX(removed_duplicate_rows!$A$5:$A$39,MATCH(wins!A8224,removed_duplicate_rows!$A$5:$A$39,0))</f>
        <v>#N/A</v>
      </c>
    </row>
    <row r="8225" spans="1:18" ht="15.75" customHeight="1" x14ac:dyDescent="0.2">
      <c r="A8225" t="s">
        <v>24807</v>
      </c>
      <c r="B8225" t="s">
        <v>24808</v>
      </c>
      <c r="C8225" t="s">
        <v>24809</v>
      </c>
      <c r="D8225" s="10">
        <v>46137</v>
      </c>
      <c r="E8225" t="s">
        <v>19916</v>
      </c>
      <c r="F8225">
        <v>12</v>
      </c>
      <c r="G8225" t="s">
        <v>374</v>
      </c>
      <c r="H8225" t="s">
        <v>409</v>
      </c>
      <c r="I8225" t="s">
        <v>55</v>
      </c>
      <c r="J8225">
        <v>1</v>
      </c>
      <c r="K8225">
        <v>8504</v>
      </c>
      <c r="L8225" t="str">
        <f>IFERROR(INDEX(play_attribution!$B$2:$B$328,MATCH(A8225,play_attribution!$A$2:$A$328,0)),"")</f>
        <v/>
      </c>
      <c r="M8225" t="str">
        <f>VLOOKUP(H8225,seller_roster!$A$2:$B$85,2,FALSE)</f>
        <v>Devon Okafor</v>
      </c>
      <c r="N8225" t="str">
        <f>VLOOKUP(C8225,accounts!$A$2:$F$9615,2,FALSE)</f>
        <v>Logistics</v>
      </c>
      <c r="O8225" t="str">
        <f>VLOOKUP(C8225,accounts!$A$2:$F$9615,3,FALSE)</f>
        <v>$1M-$2.5M</v>
      </c>
      <c r="P8225" t="str">
        <f>VLOOKUP(C8225,accounts!$A$2:$F$9615,5,FALSE)</f>
        <v>Central</v>
      </c>
      <c r="Q8225" t="b">
        <f t="shared" si="130"/>
        <v>1</v>
      </c>
      <c r="R8225" t="e">
        <f>INDEX(removed_duplicate_rows!$A$5:$A$39,MATCH(wins!A8225,removed_duplicate_rows!$A$5:$A$39,0))</f>
        <v>#N/A</v>
      </c>
    </row>
    <row r="8226" spans="1:18" ht="15.75" customHeight="1" x14ac:dyDescent="0.2">
      <c r="A8226" t="s">
        <v>24810</v>
      </c>
      <c r="B8226" t="s">
        <v>24811</v>
      </c>
      <c r="C8226" t="s">
        <v>24812</v>
      </c>
      <c r="D8226" s="10">
        <v>46137</v>
      </c>
      <c r="E8226" t="s">
        <v>19916</v>
      </c>
      <c r="F8226">
        <v>12</v>
      </c>
      <c r="G8226" t="s">
        <v>374</v>
      </c>
      <c r="H8226" t="s">
        <v>783</v>
      </c>
      <c r="I8226" t="s">
        <v>55</v>
      </c>
      <c r="J8226">
        <v>1</v>
      </c>
      <c r="K8226">
        <v>6263</v>
      </c>
      <c r="L8226" t="str">
        <f>IFERROR(INDEX(play_attribution!$B$2:$B$328,MATCH(A8226,play_attribution!$A$2:$A$328,0)),"")</f>
        <v/>
      </c>
      <c r="M8226" t="str">
        <f>VLOOKUP(H8226,seller_roster!$A$2:$B$85,2,FALSE)</f>
        <v>Omar Tran</v>
      </c>
      <c r="N8226" t="str">
        <f>VLOOKUP(C8226,accounts!$A$2:$F$9615,2,FALSE)</f>
        <v>Retail Multi-Location</v>
      </c>
      <c r="O8226" t="str">
        <f>VLOOKUP(C8226,accounts!$A$2:$F$9615,3,FALSE)</f>
        <v>$5M-$10M</v>
      </c>
      <c r="P8226" t="str">
        <f>VLOOKUP(C8226,accounts!$A$2:$F$9615,5,FALSE)</f>
        <v>East</v>
      </c>
      <c r="Q8226" t="b">
        <f t="shared" si="130"/>
        <v>1</v>
      </c>
      <c r="R8226" t="e">
        <f>INDEX(removed_duplicate_rows!$A$5:$A$39,MATCH(wins!A8226,removed_duplicate_rows!$A$5:$A$39,0))</f>
        <v>#N/A</v>
      </c>
    </row>
    <row r="8227" spans="1:18" ht="15.75" customHeight="1" x14ac:dyDescent="0.2">
      <c r="A8227" t="s">
        <v>24813</v>
      </c>
      <c r="B8227" t="s">
        <v>24814</v>
      </c>
      <c r="C8227" t="s">
        <v>24815</v>
      </c>
      <c r="D8227" s="10">
        <v>46137</v>
      </c>
      <c r="E8227" t="s">
        <v>19916</v>
      </c>
      <c r="F8227">
        <v>12</v>
      </c>
      <c r="G8227" t="s">
        <v>374</v>
      </c>
      <c r="H8227" t="s">
        <v>375</v>
      </c>
      <c r="I8227" t="s">
        <v>55</v>
      </c>
      <c r="J8227">
        <v>1</v>
      </c>
      <c r="K8227">
        <v>5847</v>
      </c>
      <c r="L8227" t="str">
        <f>IFERROR(INDEX(play_attribution!$B$2:$B$328,MATCH(A8227,play_attribution!$A$2:$A$328,0)),"")</f>
        <v/>
      </c>
      <c r="M8227" t="str">
        <f>VLOOKUP(H8227,seller_roster!$A$2:$B$85,2,FALSE)</f>
        <v>Sol Lindqvist</v>
      </c>
      <c r="N8227" t="str">
        <f>VLOOKUP(C8227,accounts!$A$2:$F$9615,2,FALSE)</f>
        <v>Field Services</v>
      </c>
      <c r="O8227" t="str">
        <f>VLOOKUP(C8227,accounts!$A$2:$F$9615,3,FALSE)</f>
        <v>$5M-$10M</v>
      </c>
      <c r="P8227" t="str">
        <f>VLOOKUP(C8227,accounts!$A$2:$F$9615,5,FALSE)</f>
        <v>East</v>
      </c>
      <c r="Q8227" t="b">
        <f t="shared" si="130"/>
        <v>1</v>
      </c>
      <c r="R8227" t="e">
        <f>INDEX(removed_duplicate_rows!$A$5:$A$39,MATCH(wins!A8227,removed_duplicate_rows!$A$5:$A$39,0))</f>
        <v>#N/A</v>
      </c>
    </row>
    <row r="8228" spans="1:18" ht="15.75" customHeight="1" x14ac:dyDescent="0.2">
      <c r="A8228" t="s">
        <v>24816</v>
      </c>
      <c r="B8228" t="s">
        <v>24817</v>
      </c>
      <c r="C8228" t="s">
        <v>24818</v>
      </c>
      <c r="D8228" s="10">
        <v>46137</v>
      </c>
      <c r="E8228" t="s">
        <v>19916</v>
      </c>
      <c r="F8228">
        <v>12</v>
      </c>
      <c r="G8228" t="s">
        <v>374</v>
      </c>
      <c r="H8228" t="s">
        <v>2183</v>
      </c>
      <c r="I8228" t="s">
        <v>55</v>
      </c>
      <c r="J8228">
        <v>1</v>
      </c>
      <c r="K8228">
        <v>5814</v>
      </c>
      <c r="L8228" t="str">
        <f>IFERROR(INDEX(play_attribution!$B$2:$B$328,MATCH(A8228,play_attribution!$A$2:$A$328,0)),"")</f>
        <v/>
      </c>
      <c r="M8228" t="str">
        <f>VLOOKUP(H8228,seller_roster!$A$2:$B$85,2,FALSE)</f>
        <v>Rowan Tran</v>
      </c>
      <c r="N8228" t="str">
        <f>VLOOKUP(C8228,accounts!$A$2:$F$9615,2,FALSE)</f>
        <v>Nonprofit</v>
      </c>
      <c r="O8228" t="str">
        <f>VLOOKUP(C8228,accounts!$A$2:$F$9615,3,FALSE)</f>
        <v>$2.5M-$5M</v>
      </c>
      <c r="P8228" t="str">
        <f>VLOOKUP(C8228,accounts!$A$2:$F$9615,5,FALSE)</f>
        <v>West</v>
      </c>
      <c r="Q8228" t="b">
        <f t="shared" si="130"/>
        <v>1</v>
      </c>
      <c r="R8228" t="e">
        <f>INDEX(removed_duplicate_rows!$A$5:$A$39,MATCH(wins!A8228,removed_duplicate_rows!$A$5:$A$39,0))</f>
        <v>#N/A</v>
      </c>
    </row>
    <row r="8229" spans="1:18" ht="15.75" customHeight="1" x14ac:dyDescent="0.2">
      <c r="A8229" t="s">
        <v>24819</v>
      </c>
      <c r="B8229" t="s">
        <v>24820</v>
      </c>
      <c r="C8229" t="s">
        <v>24821</v>
      </c>
      <c r="D8229" s="10">
        <v>46137</v>
      </c>
      <c r="E8229" t="s">
        <v>19916</v>
      </c>
      <c r="F8229">
        <v>12</v>
      </c>
      <c r="G8229" t="s">
        <v>374</v>
      </c>
      <c r="H8229" t="s">
        <v>409</v>
      </c>
      <c r="I8229" t="s">
        <v>55</v>
      </c>
      <c r="J8229">
        <v>1</v>
      </c>
      <c r="K8229">
        <v>7751</v>
      </c>
      <c r="L8229" t="str">
        <f>IFERROR(INDEX(play_attribution!$B$2:$B$328,MATCH(A8229,play_attribution!$A$2:$A$328,0)),"")</f>
        <v/>
      </c>
      <c r="M8229" t="str">
        <f>VLOOKUP(H8229,seller_roster!$A$2:$B$85,2,FALSE)</f>
        <v>Devon Okafor</v>
      </c>
      <c r="N8229" t="str">
        <f>VLOOKUP(C8229,accounts!$A$2:$F$9615,2,FALSE)</f>
        <v>Manufacturing</v>
      </c>
      <c r="O8229" t="str">
        <f>VLOOKUP(C8229,accounts!$A$2:$F$9615,3,FALSE)</f>
        <v>&gt;$10M</v>
      </c>
      <c r="P8229" t="str">
        <f>VLOOKUP(C8229,accounts!$A$2:$F$9615,5,FALSE)</f>
        <v>West</v>
      </c>
      <c r="Q8229" t="b">
        <f t="shared" si="130"/>
        <v>1</v>
      </c>
      <c r="R8229" t="e">
        <f>INDEX(removed_duplicate_rows!$A$5:$A$39,MATCH(wins!A8229,removed_duplicate_rows!$A$5:$A$39,0))</f>
        <v>#N/A</v>
      </c>
    </row>
    <row r="8230" spans="1:18" ht="15.75" customHeight="1" x14ac:dyDescent="0.2">
      <c r="A8230" t="s">
        <v>24822</v>
      </c>
      <c r="B8230" t="s">
        <v>24823</v>
      </c>
      <c r="C8230" t="s">
        <v>24824</v>
      </c>
      <c r="D8230" s="10">
        <v>46137</v>
      </c>
      <c r="E8230" t="s">
        <v>19916</v>
      </c>
      <c r="F8230">
        <v>12</v>
      </c>
      <c r="G8230" t="s">
        <v>374</v>
      </c>
      <c r="H8230" t="s">
        <v>832</v>
      </c>
      <c r="I8230" t="s">
        <v>55</v>
      </c>
      <c r="J8230">
        <v>1</v>
      </c>
      <c r="K8230">
        <v>8400</v>
      </c>
      <c r="L8230" t="str">
        <f>IFERROR(INDEX(play_attribution!$B$2:$B$328,MATCH(A8230,play_attribution!$A$2:$A$328,0)),"")</f>
        <v/>
      </c>
      <c r="M8230" t="str">
        <f>VLOOKUP(H8230,seller_roster!$A$2:$B$85,2,FALSE)</f>
        <v>Noel Nkemelu</v>
      </c>
      <c r="N8230" t="str">
        <f>VLOOKUP(C8230,accounts!$A$2:$F$9615,2,FALSE)</f>
        <v>Professional Services</v>
      </c>
      <c r="O8230" t="str">
        <f>VLOOKUP(C8230,accounts!$A$2:$F$9615,3,FALSE)</f>
        <v>$5M-$10M</v>
      </c>
      <c r="P8230" t="str">
        <f>VLOOKUP(C8230,accounts!$A$2:$F$9615,5,FALSE)</f>
        <v>West</v>
      </c>
      <c r="Q8230" t="b">
        <f t="shared" si="130"/>
        <v>1</v>
      </c>
      <c r="R8230" t="e">
        <f>INDEX(removed_duplicate_rows!$A$5:$A$39,MATCH(wins!A8230,removed_duplicate_rows!$A$5:$A$39,0))</f>
        <v>#N/A</v>
      </c>
    </row>
    <row r="8231" spans="1:18" ht="15.75" customHeight="1" x14ac:dyDescent="0.2">
      <c r="A8231" t="s">
        <v>24825</v>
      </c>
      <c r="B8231" t="s">
        <v>24826</v>
      </c>
      <c r="C8231" t="s">
        <v>24827</v>
      </c>
      <c r="D8231" s="10">
        <v>46137</v>
      </c>
      <c r="E8231" t="s">
        <v>19916</v>
      </c>
      <c r="F8231">
        <v>12</v>
      </c>
      <c r="G8231" t="s">
        <v>374</v>
      </c>
      <c r="H8231" t="s">
        <v>413</v>
      </c>
      <c r="I8231" t="s">
        <v>55</v>
      </c>
      <c r="J8231">
        <v>1</v>
      </c>
      <c r="K8231">
        <v>3932</v>
      </c>
      <c r="L8231" t="str">
        <f>IFERROR(INDEX(play_attribution!$B$2:$B$328,MATCH(A8231,play_attribution!$A$2:$A$328,0)),"")</f>
        <v/>
      </c>
      <c r="M8231" t="str">
        <f>VLOOKUP(H8231,seller_roster!$A$2:$B$85,2,FALSE)</f>
        <v>Phoenix Doyle</v>
      </c>
      <c r="N8231" t="str">
        <f>VLOOKUP(C8231,accounts!$A$2:$F$9615,2,FALSE)</f>
        <v>Construction</v>
      </c>
      <c r="O8231" t="str">
        <f>VLOOKUP(C8231,accounts!$A$2:$F$9615,3,FALSE)</f>
        <v>$5M-$10M</v>
      </c>
      <c r="P8231" t="str">
        <f>VLOOKUP(C8231,accounts!$A$2:$F$9615,5,FALSE)</f>
        <v>Central</v>
      </c>
      <c r="Q8231" t="b">
        <f t="shared" si="130"/>
        <v>1</v>
      </c>
      <c r="R8231" t="e">
        <f>INDEX(removed_duplicate_rows!$A$5:$A$39,MATCH(wins!A8231,removed_duplicate_rows!$A$5:$A$39,0))</f>
        <v>#N/A</v>
      </c>
    </row>
    <row r="8232" spans="1:18" ht="15.75" customHeight="1" x14ac:dyDescent="0.2">
      <c r="A8232" t="s">
        <v>24828</v>
      </c>
      <c r="B8232" t="s">
        <v>24829</v>
      </c>
      <c r="C8232" t="s">
        <v>24830</v>
      </c>
      <c r="D8232" s="10">
        <v>46137</v>
      </c>
      <c r="E8232" t="s">
        <v>19916</v>
      </c>
      <c r="F8232">
        <v>12</v>
      </c>
      <c r="G8232" t="s">
        <v>374</v>
      </c>
      <c r="H8232" t="s">
        <v>387</v>
      </c>
      <c r="I8232" t="s">
        <v>55</v>
      </c>
      <c r="J8232">
        <v>1</v>
      </c>
      <c r="K8232">
        <v>4869</v>
      </c>
      <c r="L8232" t="str">
        <f>IFERROR(INDEX(play_attribution!$B$2:$B$328,MATCH(A8232,play_attribution!$A$2:$A$328,0)),"")</f>
        <v/>
      </c>
      <c r="M8232" t="str">
        <f>VLOOKUP(H8232,seller_roster!$A$2:$B$85,2,FALSE)</f>
        <v>Ray Kim</v>
      </c>
      <c r="N8232" t="str">
        <f>VLOOKUP(C8232,accounts!$A$2:$F$9615,2,FALSE)</f>
        <v>Construction</v>
      </c>
      <c r="O8232" t="str">
        <f>VLOOKUP(C8232,accounts!$A$2:$F$9615,3,FALSE)</f>
        <v>$2.5M-$5M</v>
      </c>
      <c r="P8232" t="str">
        <f>VLOOKUP(C8232,accounts!$A$2:$F$9615,5,FALSE)</f>
        <v>East</v>
      </c>
      <c r="Q8232" t="b">
        <f t="shared" si="130"/>
        <v>1</v>
      </c>
      <c r="R8232" t="e">
        <f>INDEX(removed_duplicate_rows!$A$5:$A$39,MATCH(wins!A8232,removed_duplicate_rows!$A$5:$A$39,0))</f>
        <v>#N/A</v>
      </c>
    </row>
    <row r="8233" spans="1:18" ht="15.75" customHeight="1" x14ac:dyDescent="0.2">
      <c r="A8233" t="s">
        <v>24831</v>
      </c>
      <c r="B8233" t="s">
        <v>24832</v>
      </c>
      <c r="C8233" t="s">
        <v>24833</v>
      </c>
      <c r="D8233" s="10">
        <v>46137</v>
      </c>
      <c r="E8233" t="s">
        <v>19916</v>
      </c>
      <c r="F8233">
        <v>12</v>
      </c>
      <c r="G8233" t="s">
        <v>374</v>
      </c>
      <c r="H8233" t="s">
        <v>832</v>
      </c>
      <c r="I8233" t="s">
        <v>55</v>
      </c>
      <c r="J8233">
        <v>1</v>
      </c>
      <c r="K8233">
        <v>5233</v>
      </c>
      <c r="L8233" t="str">
        <f>IFERROR(INDEX(play_attribution!$B$2:$B$328,MATCH(A8233,play_attribution!$A$2:$A$328,0)),"")</f>
        <v/>
      </c>
      <c r="M8233" t="str">
        <f>VLOOKUP(H8233,seller_roster!$A$2:$B$85,2,FALSE)</f>
        <v>Noel Nkemelu</v>
      </c>
      <c r="N8233" t="str">
        <f>VLOOKUP(C8233,accounts!$A$2:$F$9615,2,FALSE)</f>
        <v>Wholesale &amp; Distribution</v>
      </c>
      <c r="O8233" t="str">
        <f>VLOOKUP(C8233,accounts!$A$2:$F$9615,3,FALSE)</f>
        <v>$2.5M-$5M</v>
      </c>
      <c r="P8233" t="str">
        <f>VLOOKUP(C8233,accounts!$A$2:$F$9615,5,FALSE)</f>
        <v>West</v>
      </c>
      <c r="Q8233" t="b">
        <f t="shared" si="130"/>
        <v>1</v>
      </c>
      <c r="R8233" t="e">
        <f>INDEX(removed_duplicate_rows!$A$5:$A$39,MATCH(wins!A8233,removed_duplicate_rows!$A$5:$A$39,0))</f>
        <v>#N/A</v>
      </c>
    </row>
    <row r="8234" spans="1:18" ht="15.75" customHeight="1" x14ac:dyDescent="0.2">
      <c r="A8234" t="s">
        <v>24834</v>
      </c>
      <c r="B8234" t="s">
        <v>24835</v>
      </c>
      <c r="C8234" t="s">
        <v>24836</v>
      </c>
      <c r="D8234" s="10">
        <v>46137</v>
      </c>
      <c r="E8234" t="s">
        <v>19916</v>
      </c>
      <c r="F8234">
        <v>12</v>
      </c>
      <c r="G8234" t="s">
        <v>374</v>
      </c>
      <c r="H8234" t="s">
        <v>427</v>
      </c>
      <c r="I8234" t="s">
        <v>55</v>
      </c>
      <c r="J8234">
        <v>1</v>
      </c>
      <c r="K8234">
        <v>7283</v>
      </c>
      <c r="L8234" t="str">
        <f>IFERROR(INDEX(play_attribution!$B$2:$B$328,MATCH(A8234,play_attribution!$A$2:$A$328,0)),"")</f>
        <v/>
      </c>
      <c r="M8234" t="str">
        <f>VLOOKUP(H8234,seller_roster!$A$2:$B$85,2,FALSE)</f>
        <v>Peyton Moreau</v>
      </c>
      <c r="N8234" t="str">
        <f>VLOOKUP(C8234,accounts!$A$2:$F$9615,2,FALSE)</f>
        <v>Hospitality Group</v>
      </c>
      <c r="O8234" t="str">
        <f>VLOOKUP(C8234,accounts!$A$2:$F$9615,3,FALSE)</f>
        <v>$2.5M-$5M</v>
      </c>
      <c r="P8234" t="str">
        <f>VLOOKUP(C8234,accounts!$A$2:$F$9615,5,FALSE)</f>
        <v>Central</v>
      </c>
      <c r="Q8234" t="b">
        <f t="shared" si="130"/>
        <v>1</v>
      </c>
      <c r="R8234" t="e">
        <f>INDEX(removed_duplicate_rows!$A$5:$A$39,MATCH(wins!A8234,removed_duplicate_rows!$A$5:$A$39,0))</f>
        <v>#N/A</v>
      </c>
    </row>
    <row r="8235" spans="1:18" ht="15.75" customHeight="1" x14ac:dyDescent="0.2">
      <c r="A8235" t="s">
        <v>24837</v>
      </c>
      <c r="B8235" t="s">
        <v>24838</v>
      </c>
      <c r="C8235" t="s">
        <v>24839</v>
      </c>
      <c r="D8235" s="10">
        <v>46137</v>
      </c>
      <c r="E8235" t="s">
        <v>19916</v>
      </c>
      <c r="F8235">
        <v>12</v>
      </c>
      <c r="G8235" t="s">
        <v>374</v>
      </c>
      <c r="H8235" t="s">
        <v>375</v>
      </c>
      <c r="I8235" t="s">
        <v>55</v>
      </c>
      <c r="J8235">
        <v>1</v>
      </c>
      <c r="K8235">
        <v>4546</v>
      </c>
      <c r="L8235" t="str">
        <f>IFERROR(INDEX(play_attribution!$B$2:$B$328,MATCH(A8235,play_attribution!$A$2:$A$328,0)),"")</f>
        <v/>
      </c>
      <c r="M8235" t="str">
        <f>VLOOKUP(H8235,seller_roster!$A$2:$B$85,2,FALSE)</f>
        <v>Sol Lindqvist</v>
      </c>
      <c r="N8235" t="str">
        <f>VLOOKUP(C8235,accounts!$A$2:$F$9615,2,FALSE)</f>
        <v>Field Services</v>
      </c>
      <c r="O8235" t="str">
        <f>VLOOKUP(C8235,accounts!$A$2:$F$9615,3,FALSE)</f>
        <v>$5M-$10M</v>
      </c>
      <c r="P8235" t="str">
        <f>VLOOKUP(C8235,accounts!$A$2:$F$9615,5,FALSE)</f>
        <v>Central</v>
      </c>
      <c r="Q8235" t="b">
        <f t="shared" si="130"/>
        <v>1</v>
      </c>
      <c r="R8235" t="e">
        <f>INDEX(removed_duplicate_rows!$A$5:$A$39,MATCH(wins!A8235,removed_duplicate_rows!$A$5:$A$39,0))</f>
        <v>#N/A</v>
      </c>
    </row>
    <row r="8236" spans="1:18" ht="15.75" customHeight="1" x14ac:dyDescent="0.2">
      <c r="A8236" t="s">
        <v>24840</v>
      </c>
      <c r="B8236" t="s">
        <v>24841</v>
      </c>
      <c r="C8236" t="s">
        <v>24842</v>
      </c>
      <c r="D8236" s="10">
        <v>46137</v>
      </c>
      <c r="E8236" t="s">
        <v>19916</v>
      </c>
      <c r="F8236">
        <v>12</v>
      </c>
      <c r="G8236" t="s">
        <v>374</v>
      </c>
      <c r="H8236" t="s">
        <v>409</v>
      </c>
      <c r="I8236" t="s">
        <v>55</v>
      </c>
      <c r="J8236">
        <v>1</v>
      </c>
      <c r="K8236">
        <v>6385</v>
      </c>
      <c r="L8236" t="str">
        <f>IFERROR(INDEX(play_attribution!$B$2:$B$328,MATCH(A8236,play_attribution!$A$2:$A$328,0)),"")</f>
        <v/>
      </c>
      <c r="M8236" t="str">
        <f>VLOOKUP(H8236,seller_roster!$A$2:$B$85,2,FALSE)</f>
        <v>Devon Okafor</v>
      </c>
      <c r="N8236" t="str">
        <f>VLOOKUP(C8236,accounts!$A$2:$F$9615,2,FALSE)</f>
        <v>Nonprofit</v>
      </c>
      <c r="O8236" t="str">
        <f>VLOOKUP(C8236,accounts!$A$2:$F$9615,3,FALSE)</f>
        <v>$5M-$10M</v>
      </c>
      <c r="P8236" t="str">
        <f>VLOOKUP(C8236,accounts!$A$2:$F$9615,5,FALSE)</f>
        <v>East</v>
      </c>
      <c r="Q8236" t="b">
        <f t="shared" si="130"/>
        <v>1</v>
      </c>
      <c r="R8236" t="e">
        <f>INDEX(removed_duplicate_rows!$A$5:$A$39,MATCH(wins!A8236,removed_duplicate_rows!$A$5:$A$39,0))</f>
        <v>#N/A</v>
      </c>
    </row>
    <row r="8237" spans="1:18" ht="15.75" customHeight="1" x14ac:dyDescent="0.2">
      <c r="A8237" t="s">
        <v>24843</v>
      </c>
      <c r="B8237" t="s">
        <v>24844</v>
      </c>
      <c r="C8237" t="s">
        <v>24845</v>
      </c>
      <c r="D8237" s="10">
        <v>46137</v>
      </c>
      <c r="E8237" t="s">
        <v>19916</v>
      </c>
      <c r="F8237">
        <v>12</v>
      </c>
      <c r="G8237" t="s">
        <v>374</v>
      </c>
      <c r="H8237" t="s">
        <v>4096</v>
      </c>
      <c r="I8237" t="s">
        <v>55</v>
      </c>
      <c r="J8237">
        <v>1</v>
      </c>
      <c r="K8237">
        <v>8274</v>
      </c>
      <c r="L8237" t="str">
        <f>IFERROR(INDEX(play_attribution!$B$2:$B$328,MATCH(A8237,play_attribution!$A$2:$A$328,0)),"")</f>
        <v/>
      </c>
      <c r="M8237" t="str">
        <f>VLOOKUP(H8237,seller_roster!$A$2:$B$85,2,FALSE)</f>
        <v>Vesper Kim</v>
      </c>
      <c r="N8237" t="str">
        <f>VLOOKUP(C8237,accounts!$A$2:$F$9615,2,FALSE)</f>
        <v>Field Services</v>
      </c>
      <c r="O8237" t="str">
        <f>VLOOKUP(C8237,accounts!$A$2:$F$9615,3,FALSE)</f>
        <v>$2.5M-$5M</v>
      </c>
      <c r="P8237" t="str">
        <f>VLOOKUP(C8237,accounts!$A$2:$F$9615,5,FALSE)</f>
        <v>West</v>
      </c>
      <c r="Q8237" t="b">
        <f t="shared" si="130"/>
        <v>1</v>
      </c>
      <c r="R8237" t="e">
        <f>INDEX(removed_duplicate_rows!$A$5:$A$39,MATCH(wins!A8237,removed_duplicate_rows!$A$5:$A$39,0))</f>
        <v>#N/A</v>
      </c>
    </row>
    <row r="8238" spans="1:18" ht="15.75" customHeight="1" x14ac:dyDescent="0.2">
      <c r="A8238" t="s">
        <v>24846</v>
      </c>
      <c r="B8238" t="s">
        <v>24847</v>
      </c>
      <c r="C8238" t="s">
        <v>24848</v>
      </c>
      <c r="D8238" s="10">
        <v>46137</v>
      </c>
      <c r="E8238" t="s">
        <v>19916</v>
      </c>
      <c r="F8238">
        <v>12</v>
      </c>
      <c r="G8238" t="s">
        <v>374</v>
      </c>
      <c r="H8238" t="s">
        <v>4096</v>
      </c>
      <c r="I8238" t="s">
        <v>55</v>
      </c>
      <c r="J8238">
        <v>1</v>
      </c>
      <c r="K8238">
        <v>7483</v>
      </c>
      <c r="L8238" t="str">
        <f>IFERROR(INDEX(play_attribution!$B$2:$B$328,MATCH(A8238,play_attribution!$A$2:$A$328,0)),"")</f>
        <v/>
      </c>
      <c r="M8238" t="str">
        <f>VLOOKUP(H8238,seller_roster!$A$2:$B$85,2,FALSE)</f>
        <v>Vesper Kim</v>
      </c>
      <c r="N8238" t="str">
        <f>VLOOKUP(C8238,accounts!$A$2:$F$9615,2,FALSE)</f>
        <v>Field Services</v>
      </c>
      <c r="O8238" t="str">
        <f>VLOOKUP(C8238,accounts!$A$2:$F$9615,3,FALSE)</f>
        <v>$2.5M-$5M</v>
      </c>
      <c r="P8238" t="str">
        <f>VLOOKUP(C8238,accounts!$A$2:$F$9615,5,FALSE)</f>
        <v>West</v>
      </c>
      <c r="Q8238" t="b">
        <f t="shared" si="130"/>
        <v>1</v>
      </c>
      <c r="R8238" t="e">
        <f>INDEX(removed_duplicate_rows!$A$5:$A$39,MATCH(wins!A8238,removed_duplicate_rows!$A$5:$A$39,0))</f>
        <v>#N/A</v>
      </c>
    </row>
    <row r="8239" spans="1:18" ht="15.75" customHeight="1" x14ac:dyDescent="0.2">
      <c r="A8239" t="s">
        <v>24849</v>
      </c>
      <c r="B8239" t="s">
        <v>24850</v>
      </c>
      <c r="C8239" t="s">
        <v>24851</v>
      </c>
      <c r="D8239" s="10">
        <v>46137</v>
      </c>
      <c r="E8239" t="s">
        <v>19916</v>
      </c>
      <c r="F8239">
        <v>12</v>
      </c>
      <c r="G8239" t="s">
        <v>374</v>
      </c>
      <c r="H8239" t="s">
        <v>1123</v>
      </c>
      <c r="I8239" t="s">
        <v>55</v>
      </c>
      <c r="J8239">
        <v>1</v>
      </c>
      <c r="K8239">
        <v>7659</v>
      </c>
      <c r="L8239" t="str">
        <f>IFERROR(INDEX(play_attribution!$B$2:$B$328,MATCH(A8239,play_attribution!$A$2:$A$328,0)),"")</f>
        <v/>
      </c>
      <c r="M8239" t="str">
        <f>VLOOKUP(H8239,seller_roster!$A$2:$B$85,2,FALSE)</f>
        <v>Peyton Silva</v>
      </c>
      <c r="N8239" t="str">
        <f>VLOOKUP(C8239,accounts!$A$2:$F$9615,2,FALSE)</f>
        <v>Healthcare Services</v>
      </c>
      <c r="O8239" t="str">
        <f>VLOOKUP(C8239,accounts!$A$2:$F$9615,3,FALSE)</f>
        <v>&gt;$10M</v>
      </c>
      <c r="P8239" t="str">
        <f>VLOOKUP(C8239,accounts!$A$2:$F$9615,5,FALSE)</f>
        <v>Central</v>
      </c>
      <c r="Q8239" t="b">
        <f t="shared" si="130"/>
        <v>1</v>
      </c>
      <c r="R8239" t="e">
        <f>INDEX(removed_duplicate_rows!$A$5:$A$39,MATCH(wins!A8239,removed_duplicate_rows!$A$5:$A$39,0))</f>
        <v>#N/A</v>
      </c>
    </row>
    <row r="8240" spans="1:18" ht="15.75" customHeight="1" x14ac:dyDescent="0.2">
      <c r="A8240" t="s">
        <v>24852</v>
      </c>
      <c r="B8240" t="s">
        <v>24853</v>
      </c>
      <c r="C8240" t="s">
        <v>24854</v>
      </c>
      <c r="D8240" s="10">
        <v>46137</v>
      </c>
      <c r="E8240" t="s">
        <v>19916</v>
      </c>
      <c r="F8240">
        <v>12</v>
      </c>
      <c r="G8240" t="s">
        <v>374</v>
      </c>
      <c r="H8240" t="s">
        <v>402</v>
      </c>
      <c r="I8240" t="s">
        <v>55</v>
      </c>
      <c r="J8240">
        <v>1</v>
      </c>
      <c r="K8240">
        <v>7036</v>
      </c>
      <c r="L8240" t="str">
        <f>IFERROR(INDEX(play_attribution!$B$2:$B$328,MATCH(A8240,play_attribution!$A$2:$A$328,0)),"")</f>
        <v/>
      </c>
      <c r="M8240" t="str">
        <f>VLOOKUP(H8240,seller_roster!$A$2:$B$85,2,FALSE)</f>
        <v>Frankie Vega</v>
      </c>
      <c r="N8240" t="str">
        <f>VLOOKUP(C8240,accounts!$A$2:$F$9615,2,FALSE)</f>
        <v>Construction</v>
      </c>
      <c r="O8240" t="str">
        <f>VLOOKUP(C8240,accounts!$A$2:$F$9615,3,FALSE)</f>
        <v>$2.5M-$5M</v>
      </c>
      <c r="P8240" t="str">
        <f>VLOOKUP(C8240,accounts!$A$2:$F$9615,5,FALSE)</f>
        <v>East</v>
      </c>
      <c r="Q8240" t="b">
        <f t="shared" si="130"/>
        <v>1</v>
      </c>
      <c r="R8240" t="e">
        <f>INDEX(removed_duplicate_rows!$A$5:$A$39,MATCH(wins!A8240,removed_duplicate_rows!$A$5:$A$39,0))</f>
        <v>#N/A</v>
      </c>
    </row>
    <row r="8241" spans="1:18" ht="15.75" customHeight="1" x14ac:dyDescent="0.2">
      <c r="A8241" t="s">
        <v>24855</v>
      </c>
      <c r="B8241" t="s">
        <v>24856</v>
      </c>
      <c r="C8241" t="s">
        <v>24857</v>
      </c>
      <c r="D8241" s="10">
        <v>46137</v>
      </c>
      <c r="E8241" t="s">
        <v>19916</v>
      </c>
      <c r="F8241">
        <v>12</v>
      </c>
      <c r="G8241" t="s">
        <v>374</v>
      </c>
      <c r="H8241" t="s">
        <v>391</v>
      </c>
      <c r="I8241" t="s">
        <v>55</v>
      </c>
      <c r="J8241">
        <v>1</v>
      </c>
      <c r="K8241">
        <v>6071</v>
      </c>
      <c r="L8241" t="str">
        <f>IFERROR(INDEX(play_attribution!$B$2:$B$328,MATCH(A8241,play_attribution!$A$2:$A$328,0)),"")</f>
        <v/>
      </c>
      <c r="M8241" t="str">
        <f>VLOOKUP(H8241,seller_roster!$A$2:$B$85,2,FALSE)</f>
        <v>Sam Walsh</v>
      </c>
      <c r="N8241" t="str">
        <f>VLOOKUP(C8241,accounts!$A$2:$F$9615,2,FALSE)</f>
        <v>Professional Services</v>
      </c>
      <c r="O8241" t="str">
        <f>VLOOKUP(C8241,accounts!$A$2:$F$9615,3,FALSE)</f>
        <v>$5M-$10M</v>
      </c>
      <c r="P8241" t="str">
        <f>VLOOKUP(C8241,accounts!$A$2:$F$9615,5,FALSE)</f>
        <v>East</v>
      </c>
      <c r="Q8241" t="b">
        <f t="shared" si="130"/>
        <v>1</v>
      </c>
      <c r="R8241" t="e">
        <f>INDEX(removed_duplicate_rows!$A$5:$A$39,MATCH(wins!A8241,removed_duplicate_rows!$A$5:$A$39,0))</f>
        <v>#N/A</v>
      </c>
    </row>
    <row r="8242" spans="1:18" ht="15.75" customHeight="1" x14ac:dyDescent="0.2">
      <c r="A8242" t="s">
        <v>24858</v>
      </c>
      <c r="B8242" t="s">
        <v>24859</v>
      </c>
      <c r="C8242" t="s">
        <v>24860</v>
      </c>
      <c r="D8242" s="10">
        <v>46137</v>
      </c>
      <c r="E8242" t="s">
        <v>19916</v>
      </c>
      <c r="F8242">
        <v>12</v>
      </c>
      <c r="G8242" t="s">
        <v>374</v>
      </c>
      <c r="H8242" t="s">
        <v>402</v>
      </c>
      <c r="I8242" t="s">
        <v>55</v>
      </c>
      <c r="J8242">
        <v>1</v>
      </c>
      <c r="K8242">
        <v>4885</v>
      </c>
      <c r="L8242" t="str">
        <f>IFERROR(INDEX(play_attribution!$B$2:$B$328,MATCH(A8242,play_attribution!$A$2:$A$328,0)),"")</f>
        <v/>
      </c>
      <c r="M8242" t="str">
        <f>VLOOKUP(H8242,seller_roster!$A$2:$B$85,2,FALSE)</f>
        <v>Frankie Vega</v>
      </c>
      <c r="N8242" t="str">
        <f>VLOOKUP(C8242,accounts!$A$2:$F$9615,2,FALSE)</f>
        <v>Field Services</v>
      </c>
      <c r="O8242" t="str">
        <f>VLOOKUP(C8242,accounts!$A$2:$F$9615,3,FALSE)</f>
        <v>$5M-$10M</v>
      </c>
      <c r="P8242" t="str">
        <f>VLOOKUP(C8242,accounts!$A$2:$F$9615,5,FALSE)</f>
        <v>West</v>
      </c>
      <c r="Q8242" t="b">
        <f t="shared" si="130"/>
        <v>1</v>
      </c>
      <c r="R8242" t="e">
        <f>INDEX(removed_duplicate_rows!$A$5:$A$39,MATCH(wins!A8242,removed_duplicate_rows!$A$5:$A$39,0))</f>
        <v>#N/A</v>
      </c>
    </row>
    <row r="8243" spans="1:18" ht="15.75" customHeight="1" x14ac:dyDescent="0.2">
      <c r="A8243" t="s">
        <v>24861</v>
      </c>
      <c r="B8243" t="s">
        <v>24862</v>
      </c>
      <c r="C8243" t="s">
        <v>24863</v>
      </c>
      <c r="D8243" s="10">
        <v>46137</v>
      </c>
      <c r="E8243" t="s">
        <v>19916</v>
      </c>
      <c r="F8243">
        <v>12</v>
      </c>
      <c r="G8243" t="s">
        <v>374</v>
      </c>
      <c r="H8243" t="s">
        <v>391</v>
      </c>
      <c r="I8243" t="s">
        <v>55</v>
      </c>
      <c r="J8243">
        <v>1</v>
      </c>
      <c r="K8243">
        <v>6548</v>
      </c>
      <c r="L8243" t="str">
        <f>IFERROR(INDEX(play_attribution!$B$2:$B$328,MATCH(A8243,play_attribution!$A$2:$A$328,0)),"")</f>
        <v/>
      </c>
      <c r="M8243" t="str">
        <f>VLOOKUP(H8243,seller_roster!$A$2:$B$85,2,FALSE)</f>
        <v>Sam Walsh</v>
      </c>
      <c r="N8243" t="str">
        <f>VLOOKUP(C8243,accounts!$A$2:$F$9615,2,FALSE)</f>
        <v>Field Services</v>
      </c>
      <c r="O8243" t="str">
        <f>VLOOKUP(C8243,accounts!$A$2:$F$9615,3,FALSE)</f>
        <v>$2.5M-$5M</v>
      </c>
      <c r="P8243" t="str">
        <f>VLOOKUP(C8243,accounts!$A$2:$F$9615,5,FALSE)</f>
        <v>West</v>
      </c>
      <c r="Q8243" t="b">
        <f t="shared" si="130"/>
        <v>1</v>
      </c>
      <c r="R8243" t="e">
        <f>INDEX(removed_duplicate_rows!$A$5:$A$39,MATCH(wins!A8243,removed_duplicate_rows!$A$5:$A$39,0))</f>
        <v>#N/A</v>
      </c>
    </row>
    <row r="8244" spans="1:18" ht="15.75" customHeight="1" x14ac:dyDescent="0.2">
      <c r="A8244" t="s">
        <v>24864</v>
      </c>
      <c r="B8244" t="s">
        <v>24865</v>
      </c>
      <c r="C8244" t="s">
        <v>24866</v>
      </c>
      <c r="D8244" s="10">
        <v>46137</v>
      </c>
      <c r="E8244" t="s">
        <v>19916</v>
      </c>
      <c r="F8244">
        <v>12</v>
      </c>
      <c r="G8244" t="s">
        <v>374</v>
      </c>
      <c r="H8244" t="s">
        <v>2183</v>
      </c>
      <c r="I8244" t="s">
        <v>55</v>
      </c>
      <c r="J8244">
        <v>1</v>
      </c>
      <c r="K8244">
        <v>6464</v>
      </c>
      <c r="L8244" t="str">
        <f>IFERROR(INDEX(play_attribution!$B$2:$B$328,MATCH(A8244,play_attribution!$A$2:$A$328,0)),"")</f>
        <v/>
      </c>
      <c r="M8244" t="str">
        <f>VLOOKUP(H8244,seller_roster!$A$2:$B$85,2,FALSE)</f>
        <v>Rowan Tran</v>
      </c>
      <c r="N8244" t="str">
        <f>VLOOKUP(C8244,accounts!$A$2:$F$9615,2,FALSE)</f>
        <v>Hospitality Group</v>
      </c>
      <c r="O8244" t="str">
        <f>VLOOKUP(C8244,accounts!$A$2:$F$9615,3,FALSE)</f>
        <v>$5M-$10M</v>
      </c>
      <c r="P8244" t="str">
        <f>VLOOKUP(C8244,accounts!$A$2:$F$9615,5,FALSE)</f>
        <v>Central</v>
      </c>
      <c r="Q8244" t="b">
        <f t="shared" si="130"/>
        <v>1</v>
      </c>
      <c r="R8244" t="e">
        <f>INDEX(removed_duplicate_rows!$A$5:$A$39,MATCH(wins!A8244,removed_duplicate_rows!$A$5:$A$39,0))</f>
        <v>#N/A</v>
      </c>
    </row>
    <row r="8245" spans="1:18" ht="15.75" customHeight="1" x14ac:dyDescent="0.2">
      <c r="A8245" t="s">
        <v>24867</v>
      </c>
      <c r="B8245" t="s">
        <v>24868</v>
      </c>
      <c r="C8245" t="s">
        <v>24869</v>
      </c>
      <c r="D8245" s="10">
        <v>46137</v>
      </c>
      <c r="E8245" t="s">
        <v>19916</v>
      </c>
      <c r="F8245">
        <v>12</v>
      </c>
      <c r="G8245" t="s">
        <v>374</v>
      </c>
      <c r="H8245" t="s">
        <v>402</v>
      </c>
      <c r="I8245" t="s">
        <v>55</v>
      </c>
      <c r="J8245">
        <v>1</v>
      </c>
      <c r="K8245">
        <v>6209</v>
      </c>
      <c r="L8245" t="str">
        <f>IFERROR(INDEX(play_attribution!$B$2:$B$328,MATCH(A8245,play_attribution!$A$2:$A$328,0)),"")</f>
        <v/>
      </c>
      <c r="M8245" t="str">
        <f>VLOOKUP(H8245,seller_roster!$A$2:$B$85,2,FALSE)</f>
        <v>Frankie Vega</v>
      </c>
      <c r="N8245" t="str">
        <f>VLOOKUP(C8245,accounts!$A$2:$F$9615,2,FALSE)</f>
        <v>Hospitality Group</v>
      </c>
      <c r="O8245" t="str">
        <f>VLOOKUP(C8245,accounts!$A$2:$F$9615,3,FALSE)</f>
        <v>&lt;$1M</v>
      </c>
      <c r="P8245" t="str">
        <f>VLOOKUP(C8245,accounts!$A$2:$F$9615,5,FALSE)</f>
        <v>Central</v>
      </c>
      <c r="Q8245" t="b">
        <f t="shared" si="130"/>
        <v>1</v>
      </c>
      <c r="R8245" t="e">
        <f>INDEX(removed_duplicate_rows!$A$5:$A$39,MATCH(wins!A8245,removed_duplicate_rows!$A$5:$A$39,0))</f>
        <v>#N/A</v>
      </c>
    </row>
    <row r="8246" spans="1:18" ht="15.75" customHeight="1" x14ac:dyDescent="0.2">
      <c r="A8246" t="s">
        <v>24870</v>
      </c>
      <c r="B8246" t="s">
        <v>24871</v>
      </c>
      <c r="C8246" t="s">
        <v>24872</v>
      </c>
      <c r="D8246" s="10">
        <v>46144</v>
      </c>
      <c r="E8246" t="s">
        <v>19916</v>
      </c>
      <c r="F8246">
        <v>13</v>
      </c>
      <c r="G8246" t="s">
        <v>53</v>
      </c>
      <c r="H8246" t="s">
        <v>3729</v>
      </c>
      <c r="I8246" t="s">
        <v>55</v>
      </c>
      <c r="J8246">
        <v>1</v>
      </c>
      <c r="K8246">
        <v>16576</v>
      </c>
      <c r="L8246" t="str">
        <f>IFERROR(INDEX(play_attribution!$B$2:$B$328,MATCH(A8246,play_attribution!$A$2:$A$328,0)),"")</f>
        <v/>
      </c>
      <c r="M8246" t="str">
        <f>VLOOKUP(H8246,seller_roster!$A$2:$B$85,2,FALSE)</f>
        <v>True Ito</v>
      </c>
      <c r="N8246" t="str">
        <f>VLOOKUP(C8246,accounts!$A$2:$F$9615,2,FALSE)</f>
        <v>Wholesale &amp; Distribution</v>
      </c>
      <c r="O8246" t="str">
        <f>VLOOKUP(C8246,accounts!$A$2:$F$9615,3,FALSE)</f>
        <v>$5M-$10M</v>
      </c>
      <c r="P8246" t="str">
        <f>VLOOKUP(C8246,accounts!$A$2:$F$9615,5,FALSE)</f>
        <v>East</v>
      </c>
      <c r="Q8246" t="b">
        <f t="shared" si="130"/>
        <v>1</v>
      </c>
      <c r="R8246" t="e">
        <f>INDEX(removed_duplicate_rows!$A$5:$A$39,MATCH(wins!A8246,removed_duplicate_rows!$A$5:$A$39,0))</f>
        <v>#N/A</v>
      </c>
    </row>
    <row r="8247" spans="1:18" ht="15.75" customHeight="1" x14ac:dyDescent="0.2">
      <c r="A8247" t="s">
        <v>24873</v>
      </c>
      <c r="B8247" t="s">
        <v>24874</v>
      </c>
      <c r="C8247" t="s">
        <v>24875</v>
      </c>
      <c r="D8247" s="10">
        <v>46144</v>
      </c>
      <c r="E8247" t="s">
        <v>19916</v>
      </c>
      <c r="F8247">
        <v>13</v>
      </c>
      <c r="G8247" t="s">
        <v>53</v>
      </c>
      <c r="H8247" t="s">
        <v>69</v>
      </c>
      <c r="I8247" t="s">
        <v>55</v>
      </c>
      <c r="J8247">
        <v>1</v>
      </c>
      <c r="K8247">
        <v>11425</v>
      </c>
      <c r="L8247" t="str">
        <f>IFERROR(INDEX(play_attribution!$B$2:$B$328,MATCH(A8247,play_attribution!$A$2:$A$328,0)),"")</f>
        <v/>
      </c>
      <c r="M8247" t="str">
        <f>VLOOKUP(H8247,seller_roster!$A$2:$B$85,2,FALSE)</f>
        <v>Uma Moreau</v>
      </c>
      <c r="N8247" t="str">
        <f>VLOOKUP(C8247,accounts!$A$2:$F$9615,2,FALSE)</f>
        <v>Field Services</v>
      </c>
      <c r="O8247" t="str">
        <f>VLOOKUP(C8247,accounts!$A$2:$F$9615,3,FALSE)</f>
        <v>$5M-$10M</v>
      </c>
      <c r="P8247" t="str">
        <f>VLOOKUP(C8247,accounts!$A$2:$F$9615,5,FALSE)</f>
        <v>East</v>
      </c>
      <c r="Q8247" t="b">
        <f t="shared" si="130"/>
        <v>1</v>
      </c>
      <c r="R8247" t="e">
        <f>INDEX(removed_duplicate_rows!$A$5:$A$39,MATCH(wins!A8247,removed_duplicate_rows!$A$5:$A$39,0))</f>
        <v>#N/A</v>
      </c>
    </row>
    <row r="8248" spans="1:18" ht="15.75" customHeight="1" x14ac:dyDescent="0.2">
      <c r="A8248" t="s">
        <v>24876</v>
      </c>
      <c r="B8248" t="s">
        <v>24877</v>
      </c>
      <c r="C8248" t="s">
        <v>24878</v>
      </c>
      <c r="D8248" s="10">
        <v>46144</v>
      </c>
      <c r="E8248" t="s">
        <v>19916</v>
      </c>
      <c r="F8248">
        <v>13</v>
      </c>
      <c r="G8248" t="s">
        <v>53</v>
      </c>
      <c r="H8248" t="s">
        <v>505</v>
      </c>
      <c r="I8248" t="s">
        <v>55</v>
      </c>
      <c r="J8248">
        <v>1</v>
      </c>
      <c r="K8248">
        <v>11887</v>
      </c>
      <c r="L8248" t="str">
        <f>IFERROR(INDEX(play_attribution!$B$2:$B$328,MATCH(A8248,play_attribution!$A$2:$A$328,0)),"")</f>
        <v/>
      </c>
      <c r="M8248" t="str">
        <f>VLOOKUP(H8248,seller_roster!$A$2:$B$85,2,FALSE)</f>
        <v>Xen Mbeki</v>
      </c>
      <c r="N8248" t="str">
        <f>VLOOKUP(C8248,accounts!$A$2:$F$9615,2,FALSE)</f>
        <v>Retail Multi-Location</v>
      </c>
      <c r="O8248" t="str">
        <f>VLOOKUP(C8248,accounts!$A$2:$F$9615,3,FALSE)</f>
        <v>$5M-$10M</v>
      </c>
      <c r="P8248" t="str">
        <f>VLOOKUP(C8248,accounts!$A$2:$F$9615,5,FALSE)</f>
        <v>Central</v>
      </c>
      <c r="Q8248" t="b">
        <f t="shared" si="130"/>
        <v>1</v>
      </c>
      <c r="R8248" t="e">
        <f>INDEX(removed_duplicate_rows!$A$5:$A$39,MATCH(wins!A8248,removed_duplicate_rows!$A$5:$A$39,0))</f>
        <v>#N/A</v>
      </c>
    </row>
    <row r="8249" spans="1:18" ht="15.75" customHeight="1" x14ac:dyDescent="0.2">
      <c r="A8249" t="s">
        <v>24879</v>
      </c>
      <c r="B8249" t="s">
        <v>24880</v>
      </c>
      <c r="C8249" t="s">
        <v>24881</v>
      </c>
      <c r="D8249" s="10">
        <v>46144</v>
      </c>
      <c r="E8249" t="s">
        <v>19916</v>
      </c>
      <c r="F8249">
        <v>13</v>
      </c>
      <c r="G8249" t="s">
        <v>53</v>
      </c>
      <c r="H8249" t="s">
        <v>1208</v>
      </c>
      <c r="I8249" t="s">
        <v>55</v>
      </c>
      <c r="J8249">
        <v>1</v>
      </c>
      <c r="K8249">
        <v>23750</v>
      </c>
      <c r="L8249" t="str">
        <f>IFERROR(INDEX(play_attribution!$B$2:$B$328,MATCH(A8249,play_attribution!$A$2:$A$328,0)),"")</f>
        <v/>
      </c>
      <c r="M8249" t="str">
        <f>VLOOKUP(H8249,seller_roster!$A$2:$B$85,2,FALSE)</f>
        <v>Eden Okafor</v>
      </c>
      <c r="N8249" t="str">
        <f>VLOOKUP(C8249,accounts!$A$2:$F$9615,2,FALSE)</f>
        <v>Logistics</v>
      </c>
      <c r="O8249" t="str">
        <f>VLOOKUP(C8249,accounts!$A$2:$F$9615,3,FALSE)</f>
        <v>&gt;$10M</v>
      </c>
      <c r="P8249" t="str">
        <f>VLOOKUP(C8249,accounts!$A$2:$F$9615,5,FALSE)</f>
        <v>West</v>
      </c>
      <c r="Q8249" t="b">
        <f t="shared" si="130"/>
        <v>1</v>
      </c>
      <c r="R8249" t="e">
        <f>INDEX(removed_duplicate_rows!$A$5:$A$39,MATCH(wins!A8249,removed_duplicate_rows!$A$5:$A$39,0))</f>
        <v>#N/A</v>
      </c>
    </row>
    <row r="8250" spans="1:18" ht="15.75" customHeight="1" x14ac:dyDescent="0.2">
      <c r="A8250" t="s">
        <v>24882</v>
      </c>
      <c r="B8250" t="s">
        <v>24883</v>
      </c>
      <c r="C8250" t="s">
        <v>24884</v>
      </c>
      <c r="D8250" s="10">
        <v>46144</v>
      </c>
      <c r="E8250" t="s">
        <v>19916</v>
      </c>
      <c r="F8250">
        <v>13</v>
      </c>
      <c r="G8250" t="s">
        <v>53</v>
      </c>
      <c r="H8250" t="s">
        <v>1208</v>
      </c>
      <c r="I8250" t="s">
        <v>55</v>
      </c>
      <c r="J8250">
        <v>1</v>
      </c>
      <c r="K8250">
        <v>14299</v>
      </c>
      <c r="L8250" t="str">
        <f>IFERROR(INDEX(play_attribution!$B$2:$B$328,MATCH(A8250,play_attribution!$A$2:$A$328,0)),"")</f>
        <v/>
      </c>
      <c r="M8250" t="str">
        <f>VLOOKUP(H8250,seller_roster!$A$2:$B$85,2,FALSE)</f>
        <v>Eden Okafor</v>
      </c>
      <c r="N8250" t="str">
        <f>VLOOKUP(C8250,accounts!$A$2:$F$9615,2,FALSE)</f>
        <v>Logistics</v>
      </c>
      <c r="O8250" t="str">
        <f>VLOOKUP(C8250,accounts!$A$2:$F$9615,3,FALSE)</f>
        <v>$5M-$10M</v>
      </c>
      <c r="P8250" t="str">
        <f>VLOOKUP(C8250,accounts!$A$2:$F$9615,5,FALSE)</f>
        <v>East</v>
      </c>
      <c r="Q8250" t="b">
        <f t="shared" si="130"/>
        <v>1</v>
      </c>
      <c r="R8250" t="e">
        <f>INDEX(removed_duplicate_rows!$A$5:$A$39,MATCH(wins!A8250,removed_duplicate_rows!$A$5:$A$39,0))</f>
        <v>#N/A</v>
      </c>
    </row>
    <row r="8251" spans="1:18" ht="15.75" customHeight="1" x14ac:dyDescent="0.2">
      <c r="A8251" t="s">
        <v>24885</v>
      </c>
      <c r="B8251" t="s">
        <v>24886</v>
      </c>
      <c r="C8251" t="s">
        <v>24887</v>
      </c>
      <c r="D8251" s="10">
        <v>46144</v>
      </c>
      <c r="E8251" t="s">
        <v>19916</v>
      </c>
      <c r="F8251">
        <v>13</v>
      </c>
      <c r="G8251" t="s">
        <v>53</v>
      </c>
      <c r="H8251" t="s">
        <v>495</v>
      </c>
      <c r="I8251" t="s">
        <v>55</v>
      </c>
      <c r="J8251">
        <v>1</v>
      </c>
      <c r="K8251">
        <v>19284</v>
      </c>
      <c r="L8251" t="str">
        <f>IFERROR(INDEX(play_attribution!$B$2:$B$328,MATCH(A8251,play_attribution!$A$2:$A$328,0)),"")</f>
        <v/>
      </c>
      <c r="M8251" t="str">
        <f>VLOOKUP(H8251,seller_roster!$A$2:$B$85,2,FALSE)</f>
        <v>Gio Ferro</v>
      </c>
      <c r="N8251" t="str">
        <f>VLOOKUP(C8251,accounts!$A$2:$F$9615,2,FALSE)</f>
        <v>Healthcare Services</v>
      </c>
      <c r="O8251" t="str">
        <f>VLOOKUP(C8251,accounts!$A$2:$F$9615,3,FALSE)</f>
        <v>$5M-$10M</v>
      </c>
      <c r="P8251" t="str">
        <f>VLOOKUP(C8251,accounts!$A$2:$F$9615,5,FALSE)</f>
        <v>Central</v>
      </c>
      <c r="Q8251" t="b">
        <f t="shared" si="130"/>
        <v>1</v>
      </c>
      <c r="R8251" t="e">
        <f>INDEX(removed_duplicate_rows!$A$5:$A$39,MATCH(wins!A8251,removed_duplicate_rows!$A$5:$A$39,0))</f>
        <v>#N/A</v>
      </c>
    </row>
    <row r="8252" spans="1:18" ht="15.75" customHeight="1" x14ac:dyDescent="0.2">
      <c r="A8252" t="s">
        <v>24888</v>
      </c>
      <c r="B8252" t="s">
        <v>24889</v>
      </c>
      <c r="C8252" t="s">
        <v>24890</v>
      </c>
      <c r="D8252" s="10">
        <v>46144</v>
      </c>
      <c r="E8252" t="s">
        <v>19916</v>
      </c>
      <c r="F8252">
        <v>13</v>
      </c>
      <c r="G8252" t="s">
        <v>53</v>
      </c>
      <c r="H8252" t="s">
        <v>73</v>
      </c>
      <c r="I8252" t="s">
        <v>55</v>
      </c>
      <c r="J8252">
        <v>1</v>
      </c>
      <c r="K8252">
        <v>8033</v>
      </c>
      <c r="L8252" t="str">
        <f>IFERROR(INDEX(play_attribution!$B$2:$B$328,MATCH(A8252,play_attribution!$A$2:$A$328,0)),"")</f>
        <v/>
      </c>
      <c r="M8252" t="str">
        <f>VLOOKUP(H8252,seller_roster!$A$2:$B$85,2,FALSE)</f>
        <v>Rhea Ruiz</v>
      </c>
      <c r="N8252" t="str">
        <f>VLOOKUP(C8252,accounts!$A$2:$F$9615,2,FALSE)</f>
        <v>Hospitality Group</v>
      </c>
      <c r="O8252" t="str">
        <f>VLOOKUP(C8252,accounts!$A$2:$F$9615,3,FALSE)</f>
        <v>$2.5M-$5M</v>
      </c>
      <c r="P8252" t="str">
        <f>VLOOKUP(C8252,accounts!$A$2:$F$9615,5,FALSE)</f>
        <v>West</v>
      </c>
      <c r="Q8252" t="b">
        <f t="shared" si="130"/>
        <v>1</v>
      </c>
      <c r="R8252" t="e">
        <f>INDEX(removed_duplicate_rows!$A$5:$A$39,MATCH(wins!A8252,removed_duplicate_rows!$A$5:$A$39,0))</f>
        <v>#N/A</v>
      </c>
    </row>
    <row r="8253" spans="1:18" ht="15.75" customHeight="1" x14ac:dyDescent="0.2">
      <c r="A8253" t="s">
        <v>24891</v>
      </c>
      <c r="B8253" t="s">
        <v>24892</v>
      </c>
      <c r="C8253" t="s">
        <v>24893</v>
      </c>
      <c r="D8253" s="10">
        <v>46144</v>
      </c>
      <c r="E8253" t="s">
        <v>19916</v>
      </c>
      <c r="F8253">
        <v>13</v>
      </c>
      <c r="G8253" t="s">
        <v>53</v>
      </c>
      <c r="H8253" t="s">
        <v>73</v>
      </c>
      <c r="I8253" t="s">
        <v>55</v>
      </c>
      <c r="J8253">
        <v>1</v>
      </c>
      <c r="K8253">
        <v>12169</v>
      </c>
      <c r="L8253" t="str">
        <f>IFERROR(INDEX(play_attribution!$B$2:$B$328,MATCH(A8253,play_attribution!$A$2:$A$328,0)),"")</f>
        <v/>
      </c>
      <c r="M8253" t="str">
        <f>VLOOKUP(H8253,seller_roster!$A$2:$B$85,2,FALSE)</f>
        <v>Rhea Ruiz</v>
      </c>
      <c r="N8253" t="str">
        <f>VLOOKUP(C8253,accounts!$A$2:$F$9615,2,FALSE)</f>
        <v>Manufacturing</v>
      </c>
      <c r="O8253" t="str">
        <f>VLOOKUP(C8253,accounts!$A$2:$F$9615,3,FALSE)</f>
        <v>$2.5M-$5M</v>
      </c>
      <c r="P8253" t="str">
        <f>VLOOKUP(C8253,accounts!$A$2:$F$9615,5,FALSE)</f>
        <v>West</v>
      </c>
      <c r="Q8253" t="b">
        <f t="shared" si="130"/>
        <v>1</v>
      </c>
      <c r="R8253" t="e">
        <f>INDEX(removed_duplicate_rows!$A$5:$A$39,MATCH(wins!A8253,removed_duplicate_rows!$A$5:$A$39,0))</f>
        <v>#N/A</v>
      </c>
    </row>
    <row r="8254" spans="1:18" ht="15.75" customHeight="1" x14ac:dyDescent="0.2">
      <c r="A8254" t="s">
        <v>24894</v>
      </c>
      <c r="B8254" t="s">
        <v>24895</v>
      </c>
      <c r="C8254" t="s">
        <v>24896</v>
      </c>
      <c r="D8254" s="10">
        <v>46144</v>
      </c>
      <c r="E8254" t="s">
        <v>19916</v>
      </c>
      <c r="F8254">
        <v>13</v>
      </c>
      <c r="G8254" t="s">
        <v>77</v>
      </c>
      <c r="H8254" t="s">
        <v>214</v>
      </c>
      <c r="I8254" t="s">
        <v>79</v>
      </c>
      <c r="J8254">
        <v>1</v>
      </c>
      <c r="K8254">
        <v>7364</v>
      </c>
      <c r="L8254" t="str">
        <f>IFERROR(INDEX(play_attribution!$B$2:$B$328,MATCH(A8254,play_attribution!$A$2:$A$328,0)),"")</f>
        <v/>
      </c>
      <c r="M8254" t="str">
        <f>VLOOKUP(H8254,seller_roster!$A$2:$B$85,2,FALSE)</f>
        <v>Rhea Abadi</v>
      </c>
      <c r="N8254" t="str">
        <f>VLOOKUP(C8254,accounts!$A$2:$F$9615,2,FALSE)</f>
        <v>Professional Services</v>
      </c>
      <c r="O8254" t="str">
        <f>VLOOKUP(C8254,accounts!$A$2:$F$9615,3,FALSE)</f>
        <v>$5M-$10M</v>
      </c>
      <c r="P8254" t="str">
        <f>VLOOKUP(C8254,accounts!$A$2:$F$9615,5,FALSE)</f>
        <v>West</v>
      </c>
      <c r="Q8254" t="b">
        <f t="shared" si="130"/>
        <v>1</v>
      </c>
      <c r="R8254" t="e">
        <f>INDEX(removed_duplicate_rows!$A$5:$A$39,MATCH(wins!A8254,removed_duplicate_rows!$A$5:$A$39,0))</f>
        <v>#N/A</v>
      </c>
    </row>
    <row r="8255" spans="1:18" ht="15.75" customHeight="1" x14ac:dyDescent="0.2">
      <c r="A8255" t="s">
        <v>24897</v>
      </c>
      <c r="B8255" t="s">
        <v>24898</v>
      </c>
      <c r="C8255" t="s">
        <v>24899</v>
      </c>
      <c r="D8255" s="10">
        <v>46144</v>
      </c>
      <c r="E8255" t="s">
        <v>19916</v>
      </c>
      <c r="F8255">
        <v>13</v>
      </c>
      <c r="G8255" t="s">
        <v>77</v>
      </c>
      <c r="H8255" t="s">
        <v>177</v>
      </c>
      <c r="I8255" t="s">
        <v>79</v>
      </c>
      <c r="J8255">
        <v>1</v>
      </c>
      <c r="K8255">
        <v>5888</v>
      </c>
      <c r="L8255" t="str">
        <f>IFERROR(INDEX(play_attribution!$B$2:$B$328,MATCH(A8255,play_attribution!$A$2:$A$328,0)),"")</f>
        <v/>
      </c>
      <c r="M8255" t="str">
        <f>VLOOKUP(H8255,seller_roster!$A$2:$B$85,2,FALSE)</f>
        <v>Gray Marsh</v>
      </c>
      <c r="N8255" t="str">
        <f>VLOOKUP(C8255,accounts!$A$2:$F$9615,2,FALSE)</f>
        <v>Nonprofit</v>
      </c>
      <c r="O8255" t="str">
        <f>VLOOKUP(C8255,accounts!$A$2:$F$9615,3,FALSE)</f>
        <v>&gt;$10M</v>
      </c>
      <c r="P8255" t="str">
        <f>VLOOKUP(C8255,accounts!$A$2:$F$9615,5,FALSE)</f>
        <v>West</v>
      </c>
      <c r="Q8255" t="b">
        <f t="shared" si="130"/>
        <v>1</v>
      </c>
      <c r="R8255" t="e">
        <f>INDEX(removed_duplicate_rows!$A$5:$A$39,MATCH(wins!A8255,removed_duplicate_rows!$A$5:$A$39,0))</f>
        <v>#N/A</v>
      </c>
    </row>
    <row r="8256" spans="1:18" ht="15.75" customHeight="1" x14ac:dyDescent="0.2">
      <c r="A8256" t="s">
        <v>24900</v>
      </c>
      <c r="B8256" t="s">
        <v>24901</v>
      </c>
      <c r="C8256" t="s">
        <v>24902</v>
      </c>
      <c r="D8256" s="10">
        <v>46144</v>
      </c>
      <c r="E8256" t="s">
        <v>19916</v>
      </c>
      <c r="F8256">
        <v>13</v>
      </c>
      <c r="G8256" t="s">
        <v>77</v>
      </c>
      <c r="H8256" t="s">
        <v>103</v>
      </c>
      <c r="I8256" t="s">
        <v>79</v>
      </c>
      <c r="J8256">
        <v>1</v>
      </c>
      <c r="K8256">
        <v>5839</v>
      </c>
      <c r="L8256" t="str">
        <f>IFERROR(INDEX(play_attribution!$B$2:$B$328,MATCH(A8256,play_attribution!$A$2:$A$328,0)),"")</f>
        <v/>
      </c>
      <c r="M8256" t="str">
        <f>VLOOKUP(H8256,seller_roster!$A$2:$B$85,2,FALSE)</f>
        <v>Jax Reyes</v>
      </c>
      <c r="N8256" t="str">
        <f>VLOOKUP(C8256,accounts!$A$2:$F$9615,2,FALSE)</f>
        <v>Logistics</v>
      </c>
      <c r="O8256" t="str">
        <f>VLOOKUP(C8256,accounts!$A$2:$F$9615,3,FALSE)</f>
        <v>$5M-$10M</v>
      </c>
      <c r="P8256" t="str">
        <f>VLOOKUP(C8256,accounts!$A$2:$F$9615,5,FALSE)</f>
        <v>East</v>
      </c>
      <c r="Q8256" t="b">
        <f t="shared" si="130"/>
        <v>1</v>
      </c>
      <c r="R8256" t="e">
        <f>INDEX(removed_duplicate_rows!$A$5:$A$39,MATCH(wins!A8256,removed_duplicate_rows!$A$5:$A$39,0))</f>
        <v>#N/A</v>
      </c>
    </row>
    <row r="8257" spans="1:18" ht="15.75" customHeight="1" x14ac:dyDescent="0.2">
      <c r="A8257" t="s">
        <v>24903</v>
      </c>
      <c r="B8257" t="s">
        <v>24904</v>
      </c>
      <c r="C8257" t="s">
        <v>24905</v>
      </c>
      <c r="D8257" s="10">
        <v>46144</v>
      </c>
      <c r="E8257" t="s">
        <v>19916</v>
      </c>
      <c r="F8257">
        <v>13</v>
      </c>
      <c r="G8257" t="s">
        <v>77</v>
      </c>
      <c r="H8257" t="s">
        <v>210</v>
      </c>
      <c r="I8257" t="s">
        <v>79</v>
      </c>
      <c r="J8257">
        <v>1</v>
      </c>
      <c r="K8257">
        <v>6676</v>
      </c>
      <c r="L8257" t="str">
        <f>IFERROR(INDEX(play_attribution!$B$2:$B$328,MATCH(A8257,play_attribution!$A$2:$A$328,0)),"")</f>
        <v/>
      </c>
      <c r="M8257" t="str">
        <f>VLOOKUP(H8257,seller_roster!$A$2:$B$85,2,FALSE)</f>
        <v>Emerson Reyes</v>
      </c>
      <c r="N8257" t="str">
        <f>VLOOKUP(C8257,accounts!$A$2:$F$9615,2,FALSE)</f>
        <v>Logistics</v>
      </c>
      <c r="O8257" t="str">
        <f>VLOOKUP(C8257,accounts!$A$2:$F$9615,3,FALSE)</f>
        <v>&gt;$10M</v>
      </c>
      <c r="P8257" t="str">
        <f>VLOOKUP(C8257,accounts!$A$2:$F$9615,5,FALSE)</f>
        <v>East</v>
      </c>
      <c r="Q8257" t="b">
        <f t="shared" si="130"/>
        <v>1</v>
      </c>
      <c r="R8257" t="e">
        <f>INDEX(removed_duplicate_rows!$A$5:$A$39,MATCH(wins!A8257,removed_duplicate_rows!$A$5:$A$39,0))</f>
        <v>#N/A</v>
      </c>
    </row>
    <row r="8258" spans="1:18" ht="15.75" customHeight="1" x14ac:dyDescent="0.2">
      <c r="A8258" t="s">
        <v>24906</v>
      </c>
      <c r="B8258" t="s">
        <v>24907</v>
      </c>
      <c r="C8258" t="s">
        <v>24908</v>
      </c>
      <c r="D8258" s="10">
        <v>46144</v>
      </c>
      <c r="E8258" t="s">
        <v>19916</v>
      </c>
      <c r="F8258">
        <v>13</v>
      </c>
      <c r="G8258" t="s">
        <v>77</v>
      </c>
      <c r="H8258" t="s">
        <v>177</v>
      </c>
      <c r="I8258" t="s">
        <v>79</v>
      </c>
      <c r="J8258">
        <v>1</v>
      </c>
      <c r="K8258">
        <v>8466</v>
      </c>
      <c r="L8258" t="str">
        <f>IFERROR(INDEX(play_attribution!$B$2:$B$328,MATCH(A8258,play_attribution!$A$2:$A$328,0)),"")</f>
        <v/>
      </c>
      <c r="M8258" t="str">
        <f>VLOOKUP(H8258,seller_roster!$A$2:$B$85,2,FALSE)</f>
        <v>Gray Marsh</v>
      </c>
      <c r="N8258" t="str">
        <f>VLOOKUP(C8258,accounts!$A$2:$F$9615,2,FALSE)</f>
        <v>Nonprofit</v>
      </c>
      <c r="O8258" t="str">
        <f>VLOOKUP(C8258,accounts!$A$2:$F$9615,3,FALSE)</f>
        <v>$2.5M-$5M</v>
      </c>
      <c r="P8258" t="str">
        <f>VLOOKUP(C8258,accounts!$A$2:$F$9615,5,FALSE)</f>
        <v>West</v>
      </c>
      <c r="Q8258" t="b">
        <f t="shared" si="130"/>
        <v>1</v>
      </c>
      <c r="R8258" t="e">
        <f>INDEX(removed_duplicate_rows!$A$5:$A$39,MATCH(wins!A8258,removed_duplicate_rows!$A$5:$A$39,0))</f>
        <v>#N/A</v>
      </c>
    </row>
    <row r="8259" spans="1:18" ht="15.75" customHeight="1" x14ac:dyDescent="0.2">
      <c r="A8259" t="s">
        <v>24909</v>
      </c>
      <c r="B8259" t="s">
        <v>24910</v>
      </c>
      <c r="C8259" t="s">
        <v>24911</v>
      </c>
      <c r="D8259" s="10">
        <v>46144</v>
      </c>
      <c r="E8259" t="s">
        <v>19916</v>
      </c>
      <c r="F8259">
        <v>13</v>
      </c>
      <c r="G8259" t="s">
        <v>77</v>
      </c>
      <c r="H8259" t="s">
        <v>129</v>
      </c>
      <c r="I8259" t="s">
        <v>79</v>
      </c>
      <c r="J8259">
        <v>1</v>
      </c>
      <c r="K8259">
        <v>6766</v>
      </c>
      <c r="L8259" t="str">
        <f>IFERROR(INDEX(play_attribution!$B$2:$B$328,MATCH(A8259,play_attribution!$A$2:$A$328,0)),"")</f>
        <v/>
      </c>
      <c r="M8259" t="str">
        <f>VLOOKUP(H8259,seller_roster!$A$2:$B$85,2,FALSE)</f>
        <v>Gray Vega</v>
      </c>
      <c r="N8259" t="str">
        <f>VLOOKUP(C8259,accounts!$A$2:$F$9615,2,FALSE)</f>
        <v>Manufacturing</v>
      </c>
      <c r="O8259" t="str">
        <f>VLOOKUP(C8259,accounts!$A$2:$F$9615,3,FALSE)</f>
        <v>$5M-$10M</v>
      </c>
      <c r="P8259" t="str">
        <f>VLOOKUP(C8259,accounts!$A$2:$F$9615,5,FALSE)</f>
        <v>West</v>
      </c>
      <c r="Q8259" t="b">
        <f t="shared" si="130"/>
        <v>1</v>
      </c>
      <c r="R8259" t="e">
        <f>INDEX(removed_duplicate_rows!$A$5:$A$39,MATCH(wins!A8259,removed_duplicate_rows!$A$5:$A$39,0))</f>
        <v>#N/A</v>
      </c>
    </row>
    <row r="8260" spans="1:18" ht="15.75" customHeight="1" x14ac:dyDescent="0.2">
      <c r="A8260" t="s">
        <v>24912</v>
      </c>
      <c r="B8260" t="s">
        <v>24913</v>
      </c>
      <c r="C8260" t="s">
        <v>24914</v>
      </c>
      <c r="D8260" s="10">
        <v>46144</v>
      </c>
      <c r="E8260" t="s">
        <v>19916</v>
      </c>
      <c r="F8260">
        <v>13</v>
      </c>
      <c r="G8260" t="s">
        <v>77</v>
      </c>
      <c r="H8260" t="s">
        <v>95</v>
      </c>
      <c r="I8260" t="s">
        <v>79</v>
      </c>
      <c r="J8260">
        <v>1</v>
      </c>
      <c r="K8260">
        <v>6449</v>
      </c>
      <c r="L8260" t="str">
        <f>IFERROR(INDEX(play_attribution!$B$2:$B$328,MATCH(A8260,play_attribution!$A$2:$A$328,0)),"")</f>
        <v/>
      </c>
      <c r="M8260" t="str">
        <f>VLOOKUP(H8260,seller_roster!$A$2:$B$85,2,FALSE)</f>
        <v>Frankie Ferro</v>
      </c>
      <c r="N8260" t="str">
        <f>VLOOKUP(C8260,accounts!$A$2:$F$9615,2,FALSE)</f>
        <v>Nonprofit</v>
      </c>
      <c r="O8260" t="str">
        <f>VLOOKUP(C8260,accounts!$A$2:$F$9615,3,FALSE)</f>
        <v>$2.5M-$5M</v>
      </c>
      <c r="P8260" t="str">
        <f>VLOOKUP(C8260,accounts!$A$2:$F$9615,5,FALSE)</f>
        <v>Central</v>
      </c>
      <c r="Q8260" t="b">
        <f t="shared" si="130"/>
        <v>1</v>
      </c>
      <c r="R8260" t="e">
        <f>INDEX(removed_duplicate_rows!$A$5:$A$39,MATCH(wins!A8260,removed_duplicate_rows!$A$5:$A$39,0))</f>
        <v>#N/A</v>
      </c>
    </row>
    <row r="8261" spans="1:18" ht="15.75" customHeight="1" x14ac:dyDescent="0.2">
      <c r="A8261" t="s">
        <v>24915</v>
      </c>
      <c r="B8261" t="s">
        <v>24916</v>
      </c>
      <c r="C8261" t="s">
        <v>24917</v>
      </c>
      <c r="D8261" s="10">
        <v>46144</v>
      </c>
      <c r="E8261" t="s">
        <v>19916</v>
      </c>
      <c r="F8261">
        <v>13</v>
      </c>
      <c r="G8261" t="s">
        <v>77</v>
      </c>
      <c r="H8261" t="s">
        <v>140</v>
      </c>
      <c r="I8261" t="s">
        <v>79</v>
      </c>
      <c r="J8261">
        <v>1</v>
      </c>
      <c r="K8261">
        <v>11605</v>
      </c>
      <c r="L8261" t="str">
        <f>IFERROR(INDEX(play_attribution!$B$2:$B$328,MATCH(A8261,play_attribution!$A$2:$A$328,0)),"")</f>
        <v/>
      </c>
      <c r="M8261" t="str">
        <f>VLOOKUP(H8261,seller_roster!$A$2:$B$85,2,FALSE)</f>
        <v>Lane Lindqvist</v>
      </c>
      <c r="N8261" t="str">
        <f>VLOOKUP(C8261,accounts!$A$2:$F$9615,2,FALSE)</f>
        <v>Nonprofit</v>
      </c>
      <c r="O8261" t="str">
        <f>VLOOKUP(C8261,accounts!$A$2:$F$9615,3,FALSE)</f>
        <v>$2.5M-$5M</v>
      </c>
      <c r="P8261" t="str">
        <f>VLOOKUP(C8261,accounts!$A$2:$F$9615,5,FALSE)</f>
        <v>West</v>
      </c>
      <c r="Q8261" t="b">
        <f t="shared" si="130"/>
        <v>1</v>
      </c>
      <c r="R8261" t="e">
        <f>INDEX(removed_duplicate_rows!$A$5:$A$39,MATCH(wins!A8261,removed_duplicate_rows!$A$5:$A$39,0))</f>
        <v>#N/A</v>
      </c>
    </row>
    <row r="8262" spans="1:18" ht="15.75" customHeight="1" x14ac:dyDescent="0.2">
      <c r="A8262" t="s">
        <v>24918</v>
      </c>
      <c r="B8262" t="s">
        <v>24919</v>
      </c>
      <c r="C8262" t="s">
        <v>24920</v>
      </c>
      <c r="D8262" s="10">
        <v>46144</v>
      </c>
      <c r="E8262" t="s">
        <v>19916</v>
      </c>
      <c r="F8262">
        <v>13</v>
      </c>
      <c r="G8262" t="s">
        <v>77</v>
      </c>
      <c r="H8262" t="s">
        <v>114</v>
      </c>
      <c r="I8262" t="s">
        <v>55</v>
      </c>
      <c r="J8262">
        <v>1</v>
      </c>
      <c r="K8262">
        <v>10405</v>
      </c>
      <c r="L8262" t="str">
        <f>IFERROR(INDEX(play_attribution!$B$2:$B$328,MATCH(A8262,play_attribution!$A$2:$A$328,0)),"")</f>
        <v/>
      </c>
      <c r="M8262" t="str">
        <f>VLOOKUP(H8262,seller_roster!$A$2:$B$85,2,FALSE)</f>
        <v>Ray Reyes</v>
      </c>
      <c r="N8262" t="str">
        <f>VLOOKUP(C8262,accounts!$A$2:$F$9615,2,FALSE)</f>
        <v>Field Services</v>
      </c>
      <c r="O8262" t="str">
        <f>VLOOKUP(C8262,accounts!$A$2:$F$9615,3,FALSE)</f>
        <v>$2.5M-$5M</v>
      </c>
      <c r="P8262" t="str">
        <f>VLOOKUP(C8262,accounts!$A$2:$F$9615,5,FALSE)</f>
        <v>East</v>
      </c>
      <c r="Q8262" t="b">
        <f t="shared" si="130"/>
        <v>1</v>
      </c>
      <c r="R8262" t="e">
        <f>INDEX(removed_duplicate_rows!$A$5:$A$39,MATCH(wins!A8262,removed_duplicate_rows!$A$5:$A$39,0))</f>
        <v>#N/A</v>
      </c>
    </row>
    <row r="8263" spans="1:18" ht="15.75" customHeight="1" x14ac:dyDescent="0.2">
      <c r="A8263" t="s">
        <v>24921</v>
      </c>
      <c r="B8263" t="s">
        <v>24922</v>
      </c>
      <c r="C8263" t="s">
        <v>24923</v>
      </c>
      <c r="D8263" s="10">
        <v>46144</v>
      </c>
      <c r="E8263" t="s">
        <v>19916</v>
      </c>
      <c r="F8263">
        <v>13</v>
      </c>
      <c r="G8263" t="s">
        <v>77</v>
      </c>
      <c r="H8263" t="s">
        <v>83</v>
      </c>
      <c r="I8263" t="s">
        <v>79</v>
      </c>
      <c r="J8263">
        <v>1</v>
      </c>
      <c r="K8263">
        <v>7195</v>
      </c>
      <c r="L8263" t="str">
        <f>IFERROR(INDEX(play_attribution!$B$2:$B$328,MATCH(A8263,play_attribution!$A$2:$A$328,0)),"")</f>
        <v/>
      </c>
      <c r="M8263" t="str">
        <f>VLOOKUP(H8263,seller_roster!$A$2:$B$85,2,FALSE)</f>
        <v>Sage Ruiz</v>
      </c>
      <c r="N8263" t="str">
        <f>VLOOKUP(C8263,accounts!$A$2:$F$9615,2,FALSE)</f>
        <v>Healthcare Services</v>
      </c>
      <c r="O8263" t="str">
        <f>VLOOKUP(C8263,accounts!$A$2:$F$9615,3,FALSE)</f>
        <v>$1M-$2.5M</v>
      </c>
      <c r="P8263" t="str">
        <f>VLOOKUP(C8263,accounts!$A$2:$F$9615,5,FALSE)</f>
        <v>West</v>
      </c>
      <c r="Q8263" t="b">
        <f t="shared" si="130"/>
        <v>1</v>
      </c>
      <c r="R8263" t="e">
        <f>INDEX(removed_duplicate_rows!$A$5:$A$39,MATCH(wins!A8263,removed_duplicate_rows!$A$5:$A$39,0))</f>
        <v>#N/A</v>
      </c>
    </row>
    <row r="8264" spans="1:18" ht="15.75" customHeight="1" x14ac:dyDescent="0.2">
      <c r="A8264" t="s">
        <v>24924</v>
      </c>
      <c r="B8264" t="s">
        <v>24925</v>
      </c>
      <c r="C8264" t="s">
        <v>24926</v>
      </c>
      <c r="D8264" s="10">
        <v>46144</v>
      </c>
      <c r="E8264" t="s">
        <v>19916</v>
      </c>
      <c r="F8264">
        <v>13</v>
      </c>
      <c r="G8264" t="s">
        <v>77</v>
      </c>
      <c r="H8264" t="s">
        <v>129</v>
      </c>
      <c r="I8264" t="s">
        <v>55</v>
      </c>
      <c r="J8264">
        <v>1</v>
      </c>
      <c r="K8264">
        <v>7029</v>
      </c>
      <c r="L8264" t="str">
        <f>IFERROR(INDEX(play_attribution!$B$2:$B$328,MATCH(A8264,play_attribution!$A$2:$A$328,0)),"")</f>
        <v/>
      </c>
      <c r="M8264" t="str">
        <f>VLOOKUP(H8264,seller_roster!$A$2:$B$85,2,FALSE)</f>
        <v>Gray Vega</v>
      </c>
      <c r="N8264" t="str">
        <f>VLOOKUP(C8264,accounts!$A$2:$F$9615,2,FALSE)</f>
        <v>Manufacturing</v>
      </c>
      <c r="O8264" t="str">
        <f>VLOOKUP(C8264,accounts!$A$2:$F$9615,3,FALSE)</f>
        <v>&lt;$1M</v>
      </c>
      <c r="P8264" t="str">
        <f>VLOOKUP(C8264,accounts!$A$2:$F$9615,5,FALSE)</f>
        <v>East</v>
      </c>
      <c r="Q8264" t="b">
        <f t="shared" si="130"/>
        <v>1</v>
      </c>
      <c r="R8264" t="e">
        <f>INDEX(removed_duplicate_rows!$A$5:$A$39,MATCH(wins!A8264,removed_duplicate_rows!$A$5:$A$39,0))</f>
        <v>#N/A</v>
      </c>
    </row>
    <row r="8265" spans="1:18" ht="15.75" customHeight="1" x14ac:dyDescent="0.2">
      <c r="A8265" t="s">
        <v>24927</v>
      </c>
      <c r="B8265" t="s">
        <v>24928</v>
      </c>
      <c r="C8265" t="s">
        <v>24929</v>
      </c>
      <c r="D8265" s="10">
        <v>46144</v>
      </c>
      <c r="E8265" t="s">
        <v>19916</v>
      </c>
      <c r="F8265">
        <v>13</v>
      </c>
      <c r="G8265" t="s">
        <v>77</v>
      </c>
      <c r="H8265" t="s">
        <v>87</v>
      </c>
      <c r="I8265" t="s">
        <v>79</v>
      </c>
      <c r="J8265">
        <v>1</v>
      </c>
      <c r="K8265">
        <v>6449</v>
      </c>
      <c r="L8265" t="str">
        <f>IFERROR(INDEX(play_attribution!$B$2:$B$328,MATCH(A8265,play_attribution!$A$2:$A$328,0)),"")</f>
        <v/>
      </c>
      <c r="M8265" t="str">
        <f>VLOOKUP(H8265,seller_roster!$A$2:$B$85,2,FALSE)</f>
        <v>Harper Tran</v>
      </c>
      <c r="N8265" t="str">
        <f>VLOOKUP(C8265,accounts!$A$2:$F$9615,2,FALSE)</f>
        <v>Retail Multi-Location</v>
      </c>
      <c r="O8265" t="str">
        <f>VLOOKUP(C8265,accounts!$A$2:$F$9615,3,FALSE)</f>
        <v>$1M-$2.5M</v>
      </c>
      <c r="P8265" t="str">
        <f>VLOOKUP(C8265,accounts!$A$2:$F$9615,5,FALSE)</f>
        <v>West</v>
      </c>
      <c r="Q8265" t="b">
        <f t="shared" si="130"/>
        <v>1</v>
      </c>
      <c r="R8265" t="e">
        <f>INDEX(removed_duplicate_rows!$A$5:$A$39,MATCH(wins!A8265,removed_duplicate_rows!$A$5:$A$39,0))</f>
        <v>#N/A</v>
      </c>
    </row>
    <row r="8266" spans="1:18" ht="15.75" customHeight="1" x14ac:dyDescent="0.2">
      <c r="A8266" t="s">
        <v>24930</v>
      </c>
      <c r="B8266" t="s">
        <v>24931</v>
      </c>
      <c r="C8266" t="s">
        <v>24932</v>
      </c>
      <c r="D8266" s="10">
        <v>46144</v>
      </c>
      <c r="E8266" t="s">
        <v>19916</v>
      </c>
      <c r="F8266">
        <v>13</v>
      </c>
      <c r="G8266" t="s">
        <v>77</v>
      </c>
      <c r="H8266" t="s">
        <v>107</v>
      </c>
      <c r="I8266" t="s">
        <v>79</v>
      </c>
      <c r="J8266">
        <v>1</v>
      </c>
      <c r="K8266">
        <v>5263</v>
      </c>
      <c r="L8266" t="str">
        <f>IFERROR(INDEX(play_attribution!$B$2:$B$328,MATCH(A8266,play_attribution!$A$2:$A$328,0)),"")</f>
        <v/>
      </c>
      <c r="M8266" t="str">
        <f>VLOOKUP(H8266,seller_roster!$A$2:$B$85,2,FALSE)</f>
        <v>Skyler Doyle</v>
      </c>
      <c r="N8266" t="str">
        <f>VLOOKUP(C8266,accounts!$A$2:$F$9615,2,FALSE)</f>
        <v>Professional Services</v>
      </c>
      <c r="O8266" t="str">
        <f>VLOOKUP(C8266,accounts!$A$2:$F$9615,3,FALSE)</f>
        <v>$2.5M-$5M</v>
      </c>
      <c r="P8266" t="str">
        <f>VLOOKUP(C8266,accounts!$A$2:$F$9615,5,FALSE)</f>
        <v>East</v>
      </c>
      <c r="Q8266" t="b">
        <f t="shared" si="130"/>
        <v>1</v>
      </c>
      <c r="R8266" t="e">
        <f>INDEX(removed_duplicate_rows!$A$5:$A$39,MATCH(wins!A8266,removed_duplicate_rows!$A$5:$A$39,0))</f>
        <v>#N/A</v>
      </c>
    </row>
    <row r="8267" spans="1:18" ht="15.75" customHeight="1" x14ac:dyDescent="0.2">
      <c r="A8267" t="s">
        <v>24933</v>
      </c>
      <c r="B8267" t="s">
        <v>24934</v>
      </c>
      <c r="C8267" t="s">
        <v>24935</v>
      </c>
      <c r="D8267" s="10">
        <v>46144</v>
      </c>
      <c r="E8267" t="s">
        <v>19916</v>
      </c>
      <c r="F8267">
        <v>13</v>
      </c>
      <c r="G8267" t="s">
        <v>77</v>
      </c>
      <c r="H8267" t="s">
        <v>210</v>
      </c>
      <c r="I8267" t="s">
        <v>79</v>
      </c>
      <c r="J8267">
        <v>1</v>
      </c>
      <c r="K8267">
        <v>6022</v>
      </c>
      <c r="L8267" t="str">
        <f>IFERROR(INDEX(play_attribution!$B$2:$B$328,MATCH(A8267,play_attribution!$A$2:$A$328,0)),"")</f>
        <v/>
      </c>
      <c r="M8267" t="str">
        <f>VLOOKUP(H8267,seller_roster!$A$2:$B$85,2,FALSE)</f>
        <v>Emerson Reyes</v>
      </c>
      <c r="N8267" t="str">
        <f>VLOOKUP(C8267,accounts!$A$2:$F$9615,2,FALSE)</f>
        <v>Hospitality Group</v>
      </c>
      <c r="O8267" t="str">
        <f>VLOOKUP(C8267,accounts!$A$2:$F$9615,3,FALSE)</f>
        <v>$2.5M-$5M</v>
      </c>
      <c r="P8267" t="str">
        <f>VLOOKUP(C8267,accounts!$A$2:$F$9615,5,FALSE)</f>
        <v>West</v>
      </c>
      <c r="Q8267" t="b">
        <f t="shared" si="130"/>
        <v>1</v>
      </c>
      <c r="R8267" t="e">
        <f>INDEX(removed_duplicate_rows!$A$5:$A$39,MATCH(wins!A8267,removed_duplicate_rows!$A$5:$A$39,0))</f>
        <v>#N/A</v>
      </c>
    </row>
    <row r="8268" spans="1:18" ht="15.75" customHeight="1" x14ac:dyDescent="0.2">
      <c r="A8268" t="s">
        <v>24936</v>
      </c>
      <c r="B8268" t="s">
        <v>24937</v>
      </c>
      <c r="C8268" t="s">
        <v>24938</v>
      </c>
      <c r="D8268" s="10">
        <v>46144</v>
      </c>
      <c r="E8268" t="s">
        <v>19916</v>
      </c>
      <c r="F8268">
        <v>13</v>
      </c>
      <c r="G8268" t="s">
        <v>77</v>
      </c>
      <c r="H8268" t="s">
        <v>173</v>
      </c>
      <c r="I8268" t="s">
        <v>79</v>
      </c>
      <c r="J8268">
        <v>1</v>
      </c>
      <c r="K8268">
        <v>8108</v>
      </c>
      <c r="L8268" t="str">
        <f>IFERROR(INDEX(play_attribution!$B$2:$B$328,MATCH(A8268,play_attribution!$A$2:$A$328,0)),"")</f>
        <v/>
      </c>
      <c r="M8268" t="str">
        <f>VLOOKUP(H8268,seller_roster!$A$2:$B$85,2,FALSE)</f>
        <v>Pia Reyes</v>
      </c>
      <c r="N8268" t="str">
        <f>VLOOKUP(C8268,accounts!$A$2:$F$9615,2,FALSE)</f>
        <v>Manufacturing</v>
      </c>
      <c r="O8268" t="str">
        <f>VLOOKUP(C8268,accounts!$A$2:$F$9615,3,FALSE)</f>
        <v>$1M-$2.5M</v>
      </c>
      <c r="P8268" t="str">
        <f>VLOOKUP(C8268,accounts!$A$2:$F$9615,5,FALSE)</f>
        <v>East</v>
      </c>
      <c r="Q8268" t="b">
        <f t="shared" si="130"/>
        <v>1</v>
      </c>
      <c r="R8268" t="e">
        <f>INDEX(removed_duplicate_rows!$A$5:$A$39,MATCH(wins!A8268,removed_duplicate_rows!$A$5:$A$39,0))</f>
        <v>#N/A</v>
      </c>
    </row>
    <row r="8269" spans="1:18" ht="15.75" customHeight="1" x14ac:dyDescent="0.2">
      <c r="A8269" t="s">
        <v>24939</v>
      </c>
      <c r="B8269" t="s">
        <v>24940</v>
      </c>
      <c r="C8269" t="s">
        <v>24941</v>
      </c>
      <c r="D8269" s="10">
        <v>46144</v>
      </c>
      <c r="E8269" t="s">
        <v>19916</v>
      </c>
      <c r="F8269">
        <v>13</v>
      </c>
      <c r="G8269" t="s">
        <v>77</v>
      </c>
      <c r="H8269" t="s">
        <v>266</v>
      </c>
      <c r="I8269" t="s">
        <v>55</v>
      </c>
      <c r="J8269">
        <v>1</v>
      </c>
      <c r="K8269">
        <v>7703</v>
      </c>
      <c r="L8269" t="str">
        <f>IFERROR(INDEX(play_attribution!$B$2:$B$328,MATCH(A8269,play_attribution!$A$2:$A$328,0)),"")</f>
        <v/>
      </c>
      <c r="M8269" t="str">
        <f>VLOOKUP(H8269,seller_roster!$A$2:$B$85,2,FALSE)</f>
        <v>Dakota Vega</v>
      </c>
      <c r="N8269" t="str">
        <f>VLOOKUP(C8269,accounts!$A$2:$F$9615,2,FALSE)</f>
        <v>Healthcare Services</v>
      </c>
      <c r="O8269" t="str">
        <f>VLOOKUP(C8269,accounts!$A$2:$F$9615,3,FALSE)</f>
        <v>$5M-$10M</v>
      </c>
      <c r="P8269" t="str">
        <f>VLOOKUP(C8269,accounts!$A$2:$F$9615,5,FALSE)</f>
        <v>West</v>
      </c>
      <c r="Q8269" t="b">
        <f t="shared" si="130"/>
        <v>1</v>
      </c>
      <c r="R8269" t="e">
        <f>INDEX(removed_duplicate_rows!$A$5:$A$39,MATCH(wins!A8269,removed_duplicate_rows!$A$5:$A$39,0))</f>
        <v>#N/A</v>
      </c>
    </row>
    <row r="8270" spans="1:18" ht="15.75" customHeight="1" x14ac:dyDescent="0.2">
      <c r="A8270" t="s">
        <v>24942</v>
      </c>
      <c r="B8270" t="s">
        <v>24943</v>
      </c>
      <c r="C8270" t="s">
        <v>24944</v>
      </c>
      <c r="D8270" s="10">
        <v>46144</v>
      </c>
      <c r="E8270" t="s">
        <v>19916</v>
      </c>
      <c r="F8270">
        <v>13</v>
      </c>
      <c r="G8270" t="s">
        <v>77</v>
      </c>
      <c r="H8270" t="s">
        <v>140</v>
      </c>
      <c r="I8270" t="s">
        <v>79</v>
      </c>
      <c r="J8270">
        <v>1</v>
      </c>
      <c r="K8270">
        <v>9642</v>
      </c>
      <c r="L8270" t="str">
        <f>IFERROR(INDEX(play_attribution!$B$2:$B$328,MATCH(A8270,play_attribution!$A$2:$A$328,0)),"")</f>
        <v/>
      </c>
      <c r="M8270" t="str">
        <f>VLOOKUP(H8270,seller_roster!$A$2:$B$85,2,FALSE)</f>
        <v>Lane Lindqvist</v>
      </c>
      <c r="N8270" t="str">
        <f>VLOOKUP(C8270,accounts!$A$2:$F$9615,2,FALSE)</f>
        <v>Construction</v>
      </c>
      <c r="O8270" t="str">
        <f>VLOOKUP(C8270,accounts!$A$2:$F$9615,3,FALSE)</f>
        <v>$1M-$2.5M</v>
      </c>
      <c r="P8270" t="str">
        <f>VLOOKUP(C8270,accounts!$A$2:$F$9615,5,FALSE)</f>
        <v>West</v>
      </c>
      <c r="Q8270" t="b">
        <f t="shared" si="130"/>
        <v>1</v>
      </c>
      <c r="R8270" t="e">
        <f>INDEX(removed_duplicate_rows!$A$5:$A$39,MATCH(wins!A8270,removed_duplicate_rows!$A$5:$A$39,0))</f>
        <v>#N/A</v>
      </c>
    </row>
    <row r="8271" spans="1:18" ht="15.75" customHeight="1" x14ac:dyDescent="0.2">
      <c r="A8271" t="s">
        <v>24945</v>
      </c>
      <c r="B8271" t="s">
        <v>24946</v>
      </c>
      <c r="C8271" t="s">
        <v>24947</v>
      </c>
      <c r="D8271" s="10">
        <v>46144</v>
      </c>
      <c r="E8271" t="s">
        <v>19916</v>
      </c>
      <c r="F8271">
        <v>13</v>
      </c>
      <c r="G8271" t="s">
        <v>77</v>
      </c>
      <c r="H8271" t="s">
        <v>78</v>
      </c>
      <c r="I8271" t="s">
        <v>79</v>
      </c>
      <c r="J8271">
        <v>1</v>
      </c>
      <c r="K8271">
        <v>7076</v>
      </c>
      <c r="L8271" t="str">
        <f>IFERROR(INDEX(play_attribution!$B$2:$B$328,MATCH(A8271,play_attribution!$A$2:$A$328,0)),"")</f>
        <v/>
      </c>
      <c r="M8271" t="str">
        <f>VLOOKUP(H8271,seller_roster!$A$2:$B$85,2,FALSE)</f>
        <v>Lennon Ferro</v>
      </c>
      <c r="N8271" t="str">
        <f>VLOOKUP(C8271,accounts!$A$2:$F$9615,2,FALSE)</f>
        <v>Nonprofit</v>
      </c>
      <c r="O8271" t="str">
        <f>VLOOKUP(C8271,accounts!$A$2:$F$9615,3,FALSE)</f>
        <v>&lt;$1M</v>
      </c>
      <c r="P8271" t="str">
        <f>VLOOKUP(C8271,accounts!$A$2:$F$9615,5,FALSE)</f>
        <v>East</v>
      </c>
      <c r="Q8271" t="b">
        <f t="shared" si="130"/>
        <v>1</v>
      </c>
      <c r="R8271" t="e">
        <f>INDEX(removed_duplicate_rows!$A$5:$A$39,MATCH(wins!A8271,removed_duplicate_rows!$A$5:$A$39,0))</f>
        <v>#N/A</v>
      </c>
    </row>
    <row r="8272" spans="1:18" ht="15.75" customHeight="1" x14ac:dyDescent="0.2">
      <c r="A8272" t="s">
        <v>24948</v>
      </c>
      <c r="B8272" t="s">
        <v>24949</v>
      </c>
      <c r="C8272" t="s">
        <v>24950</v>
      </c>
      <c r="D8272" s="10">
        <v>46144</v>
      </c>
      <c r="E8272" t="s">
        <v>19916</v>
      </c>
      <c r="F8272">
        <v>13</v>
      </c>
      <c r="G8272" t="s">
        <v>77</v>
      </c>
      <c r="H8272" t="s">
        <v>177</v>
      </c>
      <c r="I8272" t="s">
        <v>55</v>
      </c>
      <c r="J8272">
        <v>1</v>
      </c>
      <c r="K8272">
        <v>9874</v>
      </c>
      <c r="L8272" t="str">
        <f>IFERROR(INDEX(play_attribution!$B$2:$B$328,MATCH(A8272,play_attribution!$A$2:$A$328,0)),"")</f>
        <v/>
      </c>
      <c r="M8272" t="str">
        <f>VLOOKUP(H8272,seller_roster!$A$2:$B$85,2,FALSE)</f>
        <v>Gray Marsh</v>
      </c>
      <c r="N8272" t="str">
        <f>VLOOKUP(C8272,accounts!$A$2:$F$9615,2,FALSE)</f>
        <v>Logistics</v>
      </c>
      <c r="O8272" t="str">
        <f>VLOOKUP(C8272,accounts!$A$2:$F$9615,3,FALSE)</f>
        <v>$2.5M-$5M</v>
      </c>
      <c r="P8272" t="str">
        <f>VLOOKUP(C8272,accounts!$A$2:$F$9615,5,FALSE)</f>
        <v>Central</v>
      </c>
      <c r="Q8272" t="b">
        <f t="shared" si="130"/>
        <v>1</v>
      </c>
      <c r="R8272" t="e">
        <f>INDEX(removed_duplicate_rows!$A$5:$A$39,MATCH(wins!A8272,removed_duplicate_rows!$A$5:$A$39,0))</f>
        <v>#N/A</v>
      </c>
    </row>
    <row r="8273" spans="1:18" ht="15.75" customHeight="1" x14ac:dyDescent="0.2">
      <c r="A8273" t="s">
        <v>24951</v>
      </c>
      <c r="B8273" t="s">
        <v>24952</v>
      </c>
      <c r="C8273" t="s">
        <v>24953</v>
      </c>
      <c r="D8273" s="10">
        <v>46144</v>
      </c>
      <c r="E8273" t="s">
        <v>19916</v>
      </c>
      <c r="F8273">
        <v>13</v>
      </c>
      <c r="G8273" t="s">
        <v>77</v>
      </c>
      <c r="H8273" t="s">
        <v>99</v>
      </c>
      <c r="I8273" t="s">
        <v>55</v>
      </c>
      <c r="J8273">
        <v>1</v>
      </c>
      <c r="K8273">
        <v>8744</v>
      </c>
      <c r="L8273" t="str">
        <f>IFERROR(INDEX(play_attribution!$B$2:$B$328,MATCH(A8273,play_attribution!$A$2:$A$328,0)),"")</f>
        <v/>
      </c>
      <c r="M8273" t="str">
        <f>VLOOKUP(H8273,seller_roster!$A$2:$B$85,2,FALSE)</f>
        <v>Shiloh Sorensen</v>
      </c>
      <c r="N8273" t="str">
        <f>VLOOKUP(C8273,accounts!$A$2:$F$9615,2,FALSE)</f>
        <v>Healthcare Services</v>
      </c>
      <c r="O8273" t="str">
        <f>VLOOKUP(C8273,accounts!$A$2:$F$9615,3,FALSE)</f>
        <v>$1M-$2.5M</v>
      </c>
      <c r="P8273" t="str">
        <f>VLOOKUP(C8273,accounts!$A$2:$F$9615,5,FALSE)</f>
        <v>East</v>
      </c>
      <c r="Q8273" t="b">
        <f t="shared" si="130"/>
        <v>1</v>
      </c>
      <c r="R8273" t="e">
        <f>INDEX(removed_duplicate_rows!$A$5:$A$39,MATCH(wins!A8273,removed_duplicate_rows!$A$5:$A$39,0))</f>
        <v>#N/A</v>
      </c>
    </row>
    <row r="8274" spans="1:18" ht="15.75" customHeight="1" x14ac:dyDescent="0.2">
      <c r="A8274" t="s">
        <v>24954</v>
      </c>
      <c r="B8274" t="s">
        <v>24955</v>
      </c>
      <c r="C8274" t="s">
        <v>24956</v>
      </c>
      <c r="D8274" s="10">
        <v>46144</v>
      </c>
      <c r="E8274" t="s">
        <v>19916</v>
      </c>
      <c r="F8274">
        <v>13</v>
      </c>
      <c r="G8274" t="s">
        <v>77</v>
      </c>
      <c r="H8274" t="s">
        <v>151</v>
      </c>
      <c r="I8274" t="s">
        <v>79</v>
      </c>
      <c r="J8274">
        <v>1</v>
      </c>
      <c r="K8274">
        <v>7699</v>
      </c>
      <c r="L8274" t="str">
        <f>IFERROR(INDEX(play_attribution!$B$2:$B$328,MATCH(A8274,play_attribution!$A$2:$A$328,0)),"")</f>
        <v/>
      </c>
      <c r="M8274" t="str">
        <f>VLOOKUP(H8274,seller_roster!$A$2:$B$85,2,FALSE)</f>
        <v>Marley Lindqvist</v>
      </c>
      <c r="N8274" t="str">
        <f>VLOOKUP(C8274,accounts!$A$2:$F$9615,2,FALSE)</f>
        <v>Retail Multi-Location</v>
      </c>
      <c r="O8274" t="str">
        <f>VLOOKUP(C8274,accounts!$A$2:$F$9615,3,FALSE)</f>
        <v>$2.5M-$5M</v>
      </c>
      <c r="P8274" t="str">
        <f>VLOOKUP(C8274,accounts!$A$2:$F$9615,5,FALSE)</f>
        <v>Central</v>
      </c>
      <c r="Q8274" t="b">
        <f t="shared" si="130"/>
        <v>1</v>
      </c>
      <c r="R8274" t="e">
        <f>INDEX(removed_duplicate_rows!$A$5:$A$39,MATCH(wins!A8274,removed_duplicate_rows!$A$5:$A$39,0))</f>
        <v>#N/A</v>
      </c>
    </row>
    <row r="8275" spans="1:18" ht="15.75" customHeight="1" x14ac:dyDescent="0.2">
      <c r="A8275" t="s">
        <v>24957</v>
      </c>
      <c r="B8275" t="s">
        <v>24958</v>
      </c>
      <c r="C8275" t="s">
        <v>24959</v>
      </c>
      <c r="D8275" s="10">
        <v>46144</v>
      </c>
      <c r="E8275" t="s">
        <v>19916</v>
      </c>
      <c r="F8275">
        <v>13</v>
      </c>
      <c r="G8275" t="s">
        <v>77</v>
      </c>
      <c r="H8275" t="s">
        <v>214</v>
      </c>
      <c r="I8275" t="s">
        <v>79</v>
      </c>
      <c r="J8275">
        <v>1</v>
      </c>
      <c r="K8275">
        <v>7684</v>
      </c>
      <c r="L8275" t="str">
        <f>IFERROR(INDEX(play_attribution!$B$2:$B$328,MATCH(A8275,play_attribution!$A$2:$A$328,0)),"")</f>
        <v/>
      </c>
      <c r="M8275" t="str">
        <f>VLOOKUP(H8275,seller_roster!$A$2:$B$85,2,FALSE)</f>
        <v>Rhea Abadi</v>
      </c>
      <c r="N8275" t="str">
        <f>VLOOKUP(C8275,accounts!$A$2:$F$9615,2,FALSE)</f>
        <v>Retail Multi-Location</v>
      </c>
      <c r="O8275" t="str">
        <f>VLOOKUP(C8275,accounts!$A$2:$F$9615,3,FALSE)</f>
        <v>$1M-$2.5M</v>
      </c>
      <c r="P8275" t="str">
        <f>VLOOKUP(C8275,accounts!$A$2:$F$9615,5,FALSE)</f>
        <v>Central</v>
      </c>
      <c r="Q8275" t="b">
        <f t="shared" si="130"/>
        <v>1</v>
      </c>
      <c r="R8275" t="e">
        <f>INDEX(removed_duplicate_rows!$A$5:$A$39,MATCH(wins!A8275,removed_duplicate_rows!$A$5:$A$39,0))</f>
        <v>#N/A</v>
      </c>
    </row>
    <row r="8276" spans="1:18" ht="15.75" customHeight="1" x14ac:dyDescent="0.2">
      <c r="A8276" t="s">
        <v>24960</v>
      </c>
      <c r="B8276" t="s">
        <v>24961</v>
      </c>
      <c r="C8276" t="s">
        <v>24962</v>
      </c>
      <c r="D8276" s="10">
        <v>46144</v>
      </c>
      <c r="E8276" t="s">
        <v>19916</v>
      </c>
      <c r="F8276">
        <v>13</v>
      </c>
      <c r="G8276" t="s">
        <v>77</v>
      </c>
      <c r="H8276" t="s">
        <v>78</v>
      </c>
      <c r="I8276" t="s">
        <v>79</v>
      </c>
      <c r="J8276">
        <v>1</v>
      </c>
      <c r="K8276">
        <v>9890</v>
      </c>
      <c r="L8276" t="str">
        <f>IFERROR(INDEX(play_attribution!$B$2:$B$328,MATCH(A8276,play_attribution!$A$2:$A$328,0)),"")</f>
        <v/>
      </c>
      <c r="M8276" t="str">
        <f>VLOOKUP(H8276,seller_roster!$A$2:$B$85,2,FALSE)</f>
        <v>Lennon Ferro</v>
      </c>
      <c r="N8276" t="str">
        <f>VLOOKUP(C8276,accounts!$A$2:$F$9615,2,FALSE)</f>
        <v>Healthcare Services</v>
      </c>
      <c r="O8276" t="str">
        <f>VLOOKUP(C8276,accounts!$A$2:$F$9615,3,FALSE)</f>
        <v>$5M-$10M</v>
      </c>
      <c r="P8276" t="str">
        <f>VLOOKUP(C8276,accounts!$A$2:$F$9615,5,FALSE)</f>
        <v>East</v>
      </c>
      <c r="Q8276" t="b">
        <f t="shared" si="130"/>
        <v>1</v>
      </c>
      <c r="R8276" t="e">
        <f>INDEX(removed_duplicate_rows!$A$5:$A$39,MATCH(wins!A8276,removed_duplicate_rows!$A$5:$A$39,0))</f>
        <v>#N/A</v>
      </c>
    </row>
    <row r="8277" spans="1:18" ht="15.75" customHeight="1" x14ac:dyDescent="0.2">
      <c r="A8277" t="s">
        <v>24963</v>
      </c>
      <c r="B8277" t="s">
        <v>24964</v>
      </c>
      <c r="C8277" t="s">
        <v>24965</v>
      </c>
      <c r="D8277" s="10">
        <v>46144</v>
      </c>
      <c r="E8277" t="s">
        <v>19916</v>
      </c>
      <c r="F8277">
        <v>13</v>
      </c>
      <c r="G8277" t="s">
        <v>77</v>
      </c>
      <c r="H8277" t="s">
        <v>129</v>
      </c>
      <c r="I8277" t="s">
        <v>79</v>
      </c>
      <c r="J8277">
        <v>1</v>
      </c>
      <c r="K8277">
        <v>9707</v>
      </c>
      <c r="L8277" t="str">
        <f>IFERROR(INDEX(play_attribution!$B$2:$B$328,MATCH(A8277,play_attribution!$A$2:$A$328,0)),"")</f>
        <v/>
      </c>
      <c r="M8277" t="str">
        <f>VLOOKUP(H8277,seller_roster!$A$2:$B$85,2,FALSE)</f>
        <v>Gray Vega</v>
      </c>
      <c r="N8277" t="str">
        <f>VLOOKUP(C8277,accounts!$A$2:$F$9615,2,FALSE)</f>
        <v>Retail Multi-Location</v>
      </c>
      <c r="O8277" t="str">
        <f>VLOOKUP(C8277,accounts!$A$2:$F$9615,3,FALSE)</f>
        <v>$5M-$10M</v>
      </c>
      <c r="P8277" t="str">
        <f>VLOOKUP(C8277,accounts!$A$2:$F$9615,5,FALSE)</f>
        <v>West</v>
      </c>
      <c r="Q8277" t="b">
        <f t="shared" si="130"/>
        <v>1</v>
      </c>
      <c r="R8277" t="e">
        <f>INDEX(removed_duplicate_rows!$A$5:$A$39,MATCH(wins!A8277,removed_duplicate_rows!$A$5:$A$39,0))</f>
        <v>#N/A</v>
      </c>
    </row>
    <row r="8278" spans="1:18" ht="15.75" customHeight="1" x14ac:dyDescent="0.2">
      <c r="A8278" t="s">
        <v>24966</v>
      </c>
      <c r="B8278" t="s">
        <v>24967</v>
      </c>
      <c r="C8278" t="s">
        <v>24968</v>
      </c>
      <c r="D8278" s="10">
        <v>46144</v>
      </c>
      <c r="E8278" t="s">
        <v>19916</v>
      </c>
      <c r="F8278">
        <v>13</v>
      </c>
      <c r="G8278" t="s">
        <v>77</v>
      </c>
      <c r="H8278" t="s">
        <v>866</v>
      </c>
      <c r="I8278" t="s">
        <v>79</v>
      </c>
      <c r="J8278">
        <v>1</v>
      </c>
      <c r="K8278">
        <v>8958</v>
      </c>
      <c r="L8278" t="str">
        <f>IFERROR(INDEX(play_attribution!$B$2:$B$328,MATCH(A8278,play_attribution!$A$2:$A$328,0)),"")</f>
        <v/>
      </c>
      <c r="M8278" t="str">
        <f>VLOOKUP(H8278,seller_roster!$A$2:$B$85,2,FALSE)</f>
        <v>Kira Novak</v>
      </c>
      <c r="N8278" t="str">
        <f>VLOOKUP(C8278,accounts!$A$2:$F$9615,2,FALSE)</f>
        <v>Field Services</v>
      </c>
      <c r="O8278" t="str">
        <f>VLOOKUP(C8278,accounts!$A$2:$F$9615,3,FALSE)</f>
        <v>&lt;$1M</v>
      </c>
      <c r="P8278" t="str">
        <f>VLOOKUP(C8278,accounts!$A$2:$F$9615,5,FALSE)</f>
        <v>East</v>
      </c>
      <c r="Q8278" t="b">
        <f t="shared" si="130"/>
        <v>1</v>
      </c>
      <c r="R8278" t="e">
        <f>INDEX(removed_duplicate_rows!$A$5:$A$39,MATCH(wins!A8278,removed_duplicate_rows!$A$5:$A$39,0))</f>
        <v>#N/A</v>
      </c>
    </row>
    <row r="8279" spans="1:18" ht="15.75" customHeight="1" x14ac:dyDescent="0.2">
      <c r="A8279" t="s">
        <v>24969</v>
      </c>
      <c r="B8279" t="s">
        <v>24970</v>
      </c>
      <c r="C8279" t="s">
        <v>24971</v>
      </c>
      <c r="D8279" s="10">
        <v>46144</v>
      </c>
      <c r="E8279" t="s">
        <v>19916</v>
      </c>
      <c r="F8279">
        <v>13</v>
      </c>
      <c r="G8279" t="s">
        <v>77</v>
      </c>
      <c r="H8279" t="s">
        <v>159</v>
      </c>
      <c r="I8279" t="s">
        <v>79</v>
      </c>
      <c r="J8279">
        <v>1</v>
      </c>
      <c r="K8279">
        <v>6864</v>
      </c>
      <c r="L8279" t="str">
        <f>IFERROR(INDEX(play_attribution!$B$2:$B$328,MATCH(A8279,play_attribution!$A$2:$A$328,0)),"")</f>
        <v/>
      </c>
      <c r="M8279" t="str">
        <f>VLOOKUP(H8279,seller_roster!$A$2:$B$85,2,FALSE)</f>
        <v>Kai Bianchi</v>
      </c>
      <c r="N8279" t="str">
        <f>VLOOKUP(C8279,accounts!$A$2:$F$9615,2,FALSE)</f>
        <v>Construction</v>
      </c>
      <c r="O8279" t="str">
        <f>VLOOKUP(C8279,accounts!$A$2:$F$9615,3,FALSE)</f>
        <v>$2.5M-$5M</v>
      </c>
      <c r="P8279" t="str">
        <f>VLOOKUP(C8279,accounts!$A$2:$F$9615,5,FALSE)</f>
        <v>East</v>
      </c>
      <c r="Q8279" t="b">
        <f t="shared" si="130"/>
        <v>1</v>
      </c>
      <c r="R8279" t="e">
        <f>INDEX(removed_duplicate_rows!$A$5:$A$39,MATCH(wins!A8279,removed_duplicate_rows!$A$5:$A$39,0))</f>
        <v>#N/A</v>
      </c>
    </row>
    <row r="8280" spans="1:18" ht="15.75" customHeight="1" x14ac:dyDescent="0.2">
      <c r="A8280" t="s">
        <v>24972</v>
      </c>
      <c r="B8280" t="s">
        <v>24973</v>
      </c>
      <c r="C8280" t="s">
        <v>24974</v>
      </c>
      <c r="D8280" s="10">
        <v>46144</v>
      </c>
      <c r="E8280" t="s">
        <v>19916</v>
      </c>
      <c r="F8280">
        <v>13</v>
      </c>
      <c r="G8280" t="s">
        <v>77</v>
      </c>
      <c r="H8280" t="s">
        <v>173</v>
      </c>
      <c r="I8280" t="s">
        <v>79</v>
      </c>
      <c r="J8280">
        <v>1</v>
      </c>
      <c r="K8280">
        <v>10368</v>
      </c>
      <c r="L8280" t="str">
        <f>IFERROR(INDEX(play_attribution!$B$2:$B$328,MATCH(A8280,play_attribution!$A$2:$A$328,0)),"")</f>
        <v/>
      </c>
      <c r="M8280" t="str">
        <f>VLOOKUP(H8280,seller_roster!$A$2:$B$85,2,FALSE)</f>
        <v>Pia Reyes</v>
      </c>
      <c r="N8280" t="str">
        <f>VLOOKUP(C8280,accounts!$A$2:$F$9615,2,FALSE)</f>
        <v>Healthcare Services</v>
      </c>
      <c r="O8280" t="str">
        <f>VLOOKUP(C8280,accounts!$A$2:$F$9615,3,FALSE)</f>
        <v>$2.5M-$5M</v>
      </c>
      <c r="P8280" t="str">
        <f>VLOOKUP(C8280,accounts!$A$2:$F$9615,5,FALSE)</f>
        <v>West</v>
      </c>
      <c r="Q8280" t="b">
        <f t="shared" si="130"/>
        <v>1</v>
      </c>
      <c r="R8280" t="e">
        <f>INDEX(removed_duplicate_rows!$A$5:$A$39,MATCH(wins!A8280,removed_duplicate_rows!$A$5:$A$39,0))</f>
        <v>#N/A</v>
      </c>
    </row>
    <row r="8281" spans="1:18" ht="15.75" customHeight="1" x14ac:dyDescent="0.2">
      <c r="A8281" t="s">
        <v>24975</v>
      </c>
      <c r="B8281" t="s">
        <v>24976</v>
      </c>
      <c r="C8281" t="s">
        <v>24977</v>
      </c>
      <c r="D8281" s="10">
        <v>46144</v>
      </c>
      <c r="E8281" t="s">
        <v>19916</v>
      </c>
      <c r="F8281">
        <v>13</v>
      </c>
      <c r="G8281" t="s">
        <v>77</v>
      </c>
      <c r="H8281" t="s">
        <v>78</v>
      </c>
      <c r="I8281" t="s">
        <v>79</v>
      </c>
      <c r="J8281">
        <v>1</v>
      </c>
      <c r="K8281">
        <v>7860</v>
      </c>
      <c r="L8281" t="str">
        <f>IFERROR(INDEX(play_attribution!$B$2:$B$328,MATCH(A8281,play_attribution!$A$2:$A$328,0)),"")</f>
        <v/>
      </c>
      <c r="M8281" t="str">
        <f>VLOOKUP(H8281,seller_roster!$A$2:$B$85,2,FALSE)</f>
        <v>Lennon Ferro</v>
      </c>
      <c r="N8281" t="str">
        <f>VLOOKUP(C8281,accounts!$A$2:$F$9615,2,FALSE)</f>
        <v>Wholesale &amp; Distribution</v>
      </c>
      <c r="O8281" t="str">
        <f>VLOOKUP(C8281,accounts!$A$2:$F$9615,3,FALSE)</f>
        <v>$2.5M-$5M</v>
      </c>
      <c r="P8281" t="str">
        <f>VLOOKUP(C8281,accounts!$A$2:$F$9615,5,FALSE)</f>
        <v>West</v>
      </c>
      <c r="Q8281" t="b">
        <f t="shared" si="130"/>
        <v>1</v>
      </c>
      <c r="R8281" t="e">
        <f>INDEX(removed_duplicate_rows!$A$5:$A$39,MATCH(wins!A8281,removed_duplicate_rows!$A$5:$A$39,0))</f>
        <v>#N/A</v>
      </c>
    </row>
    <row r="8282" spans="1:18" ht="15.75" customHeight="1" x14ac:dyDescent="0.2">
      <c r="A8282" t="s">
        <v>24978</v>
      </c>
      <c r="B8282" t="s">
        <v>24979</v>
      </c>
      <c r="C8282" t="s">
        <v>24980</v>
      </c>
      <c r="D8282" s="10">
        <v>46144</v>
      </c>
      <c r="E8282" t="s">
        <v>19916</v>
      </c>
      <c r="F8282">
        <v>13</v>
      </c>
      <c r="G8282" t="s">
        <v>77</v>
      </c>
      <c r="H8282" t="s">
        <v>177</v>
      </c>
      <c r="I8282" t="s">
        <v>79</v>
      </c>
      <c r="J8282">
        <v>1</v>
      </c>
      <c r="K8282">
        <v>10980</v>
      </c>
      <c r="L8282" t="str">
        <f>IFERROR(INDEX(play_attribution!$B$2:$B$328,MATCH(A8282,play_attribution!$A$2:$A$328,0)),"")</f>
        <v/>
      </c>
      <c r="M8282" t="str">
        <f>VLOOKUP(H8282,seller_roster!$A$2:$B$85,2,FALSE)</f>
        <v>Gray Marsh</v>
      </c>
      <c r="N8282" t="str">
        <f>VLOOKUP(C8282,accounts!$A$2:$F$9615,2,FALSE)</f>
        <v>Hospitality Group</v>
      </c>
      <c r="O8282" t="str">
        <f>VLOOKUP(C8282,accounts!$A$2:$F$9615,3,FALSE)</f>
        <v>$2.5M-$5M</v>
      </c>
      <c r="P8282" t="str">
        <f>VLOOKUP(C8282,accounts!$A$2:$F$9615,5,FALSE)</f>
        <v>West</v>
      </c>
      <c r="Q8282" t="b">
        <f t="shared" si="130"/>
        <v>1</v>
      </c>
      <c r="R8282" t="e">
        <f>INDEX(removed_duplicate_rows!$A$5:$A$39,MATCH(wins!A8282,removed_duplicate_rows!$A$5:$A$39,0))</f>
        <v>#N/A</v>
      </c>
    </row>
    <row r="8283" spans="1:18" ht="15.75" customHeight="1" x14ac:dyDescent="0.2">
      <c r="A8283" t="s">
        <v>24981</v>
      </c>
      <c r="B8283" t="s">
        <v>24982</v>
      </c>
      <c r="C8283" t="s">
        <v>24983</v>
      </c>
      <c r="D8283" s="10">
        <v>46144</v>
      </c>
      <c r="E8283" t="s">
        <v>19916</v>
      </c>
      <c r="F8283">
        <v>13</v>
      </c>
      <c r="G8283" t="s">
        <v>77</v>
      </c>
      <c r="H8283" t="s">
        <v>140</v>
      </c>
      <c r="I8283" t="s">
        <v>79</v>
      </c>
      <c r="J8283">
        <v>1</v>
      </c>
      <c r="K8283">
        <v>8213</v>
      </c>
      <c r="L8283" t="str">
        <f>IFERROR(INDEX(play_attribution!$B$2:$B$328,MATCH(A8283,play_attribution!$A$2:$A$328,0)),"")</f>
        <v/>
      </c>
      <c r="M8283" t="str">
        <f>VLOOKUP(H8283,seller_roster!$A$2:$B$85,2,FALSE)</f>
        <v>Lane Lindqvist</v>
      </c>
      <c r="N8283" t="str">
        <f>VLOOKUP(C8283,accounts!$A$2:$F$9615,2,FALSE)</f>
        <v>Nonprofit</v>
      </c>
      <c r="O8283" t="str">
        <f>VLOOKUP(C8283,accounts!$A$2:$F$9615,3,FALSE)</f>
        <v>$5M-$10M</v>
      </c>
      <c r="P8283" t="str">
        <f>VLOOKUP(C8283,accounts!$A$2:$F$9615,5,FALSE)</f>
        <v>Central</v>
      </c>
      <c r="Q8283" t="b">
        <f t="shared" si="130"/>
        <v>1</v>
      </c>
      <c r="R8283" t="e">
        <f>INDEX(removed_duplicate_rows!$A$5:$A$39,MATCH(wins!A8283,removed_duplicate_rows!$A$5:$A$39,0))</f>
        <v>#N/A</v>
      </c>
    </row>
    <row r="8284" spans="1:18" ht="15.75" customHeight="1" x14ac:dyDescent="0.2">
      <c r="A8284" t="s">
        <v>24984</v>
      </c>
      <c r="B8284" t="s">
        <v>24985</v>
      </c>
      <c r="C8284" t="s">
        <v>24986</v>
      </c>
      <c r="D8284" s="10">
        <v>46144</v>
      </c>
      <c r="E8284" t="s">
        <v>19916</v>
      </c>
      <c r="F8284">
        <v>13</v>
      </c>
      <c r="G8284" t="s">
        <v>77</v>
      </c>
      <c r="H8284" t="s">
        <v>266</v>
      </c>
      <c r="I8284" t="s">
        <v>79</v>
      </c>
      <c r="J8284">
        <v>1</v>
      </c>
      <c r="K8284">
        <v>9628</v>
      </c>
      <c r="L8284" t="str">
        <f>IFERROR(INDEX(play_attribution!$B$2:$B$328,MATCH(A8284,play_attribution!$A$2:$A$328,0)),"")</f>
        <v/>
      </c>
      <c r="M8284" t="str">
        <f>VLOOKUP(H8284,seller_roster!$A$2:$B$85,2,FALSE)</f>
        <v>Dakota Vega</v>
      </c>
      <c r="N8284" t="str">
        <f>VLOOKUP(C8284,accounts!$A$2:$F$9615,2,FALSE)</f>
        <v>Manufacturing</v>
      </c>
      <c r="O8284" t="str">
        <f>VLOOKUP(C8284,accounts!$A$2:$F$9615,3,FALSE)</f>
        <v>$2.5M-$5M</v>
      </c>
      <c r="P8284" t="str">
        <f>VLOOKUP(C8284,accounts!$A$2:$F$9615,5,FALSE)</f>
        <v>East</v>
      </c>
      <c r="Q8284" t="b">
        <f t="shared" si="130"/>
        <v>1</v>
      </c>
      <c r="R8284" t="e">
        <f>INDEX(removed_duplicate_rows!$A$5:$A$39,MATCH(wins!A8284,removed_duplicate_rows!$A$5:$A$39,0))</f>
        <v>#N/A</v>
      </c>
    </row>
    <row r="8285" spans="1:18" ht="15.75" customHeight="1" x14ac:dyDescent="0.2">
      <c r="A8285" t="s">
        <v>24987</v>
      </c>
      <c r="B8285" t="s">
        <v>24988</v>
      </c>
      <c r="C8285" t="s">
        <v>24989</v>
      </c>
      <c r="D8285" s="10">
        <v>46144</v>
      </c>
      <c r="E8285" t="s">
        <v>19916</v>
      </c>
      <c r="F8285">
        <v>13</v>
      </c>
      <c r="G8285" t="s">
        <v>77</v>
      </c>
      <c r="H8285" t="s">
        <v>114</v>
      </c>
      <c r="I8285" t="s">
        <v>79</v>
      </c>
      <c r="J8285">
        <v>1</v>
      </c>
      <c r="K8285">
        <v>5713</v>
      </c>
      <c r="L8285" t="str">
        <f>IFERROR(INDEX(play_attribution!$B$2:$B$328,MATCH(A8285,play_attribution!$A$2:$A$328,0)),"")</f>
        <v/>
      </c>
      <c r="M8285" t="str">
        <f>VLOOKUP(H8285,seller_roster!$A$2:$B$85,2,FALSE)</f>
        <v>Ray Reyes</v>
      </c>
      <c r="N8285" t="str">
        <f>VLOOKUP(C8285,accounts!$A$2:$F$9615,2,FALSE)</f>
        <v>Field Services</v>
      </c>
      <c r="O8285" t="str">
        <f>VLOOKUP(C8285,accounts!$A$2:$F$9615,3,FALSE)</f>
        <v>$5M-$10M</v>
      </c>
      <c r="P8285" t="str">
        <f>VLOOKUP(C8285,accounts!$A$2:$F$9615,5,FALSE)</f>
        <v>Central</v>
      </c>
      <c r="Q8285" t="b">
        <f t="shared" si="130"/>
        <v>1</v>
      </c>
      <c r="R8285" t="e">
        <f>INDEX(removed_duplicate_rows!$A$5:$A$39,MATCH(wins!A8285,removed_duplicate_rows!$A$5:$A$39,0))</f>
        <v>#N/A</v>
      </c>
    </row>
    <row r="8286" spans="1:18" ht="15.75" customHeight="1" x14ac:dyDescent="0.2">
      <c r="A8286" t="s">
        <v>24990</v>
      </c>
      <c r="B8286" t="s">
        <v>24991</v>
      </c>
      <c r="C8286" t="s">
        <v>24992</v>
      </c>
      <c r="D8286" s="10">
        <v>46144</v>
      </c>
      <c r="E8286" t="s">
        <v>19916</v>
      </c>
      <c r="F8286">
        <v>13</v>
      </c>
      <c r="G8286" t="s">
        <v>77</v>
      </c>
      <c r="H8286" t="s">
        <v>99</v>
      </c>
      <c r="I8286" t="s">
        <v>79</v>
      </c>
      <c r="J8286">
        <v>1</v>
      </c>
      <c r="K8286">
        <v>7308</v>
      </c>
      <c r="L8286" t="str">
        <f>IFERROR(INDEX(play_attribution!$B$2:$B$328,MATCH(A8286,play_attribution!$A$2:$A$328,0)),"")</f>
        <v/>
      </c>
      <c r="M8286" t="str">
        <f>VLOOKUP(H8286,seller_roster!$A$2:$B$85,2,FALSE)</f>
        <v>Shiloh Sorensen</v>
      </c>
      <c r="N8286" t="str">
        <f>VLOOKUP(C8286,accounts!$A$2:$F$9615,2,FALSE)</f>
        <v>Construction</v>
      </c>
      <c r="O8286" t="str">
        <f>VLOOKUP(C8286,accounts!$A$2:$F$9615,3,FALSE)</f>
        <v>$2.5M-$5M</v>
      </c>
      <c r="P8286" t="str">
        <f>VLOOKUP(C8286,accounts!$A$2:$F$9615,5,FALSE)</f>
        <v>Central</v>
      </c>
      <c r="Q8286" t="b">
        <f t="shared" si="130"/>
        <v>1</v>
      </c>
      <c r="R8286" t="e">
        <f>INDEX(removed_duplicate_rows!$A$5:$A$39,MATCH(wins!A8286,removed_duplicate_rows!$A$5:$A$39,0))</f>
        <v>#N/A</v>
      </c>
    </row>
    <row r="8287" spans="1:18" ht="15.75" customHeight="1" x14ac:dyDescent="0.2">
      <c r="A8287" t="s">
        <v>24993</v>
      </c>
      <c r="B8287" t="s">
        <v>24994</v>
      </c>
      <c r="C8287" t="s">
        <v>24995</v>
      </c>
      <c r="D8287" s="10">
        <v>46144</v>
      </c>
      <c r="E8287" t="s">
        <v>19916</v>
      </c>
      <c r="F8287">
        <v>13</v>
      </c>
      <c r="G8287" t="s">
        <v>77</v>
      </c>
      <c r="H8287" t="s">
        <v>527</v>
      </c>
      <c r="I8287" t="s">
        <v>79</v>
      </c>
      <c r="J8287">
        <v>1</v>
      </c>
      <c r="K8287">
        <v>9984</v>
      </c>
      <c r="L8287" t="str">
        <f>IFERROR(INDEX(play_attribution!$B$2:$B$328,MATCH(A8287,play_attribution!$A$2:$A$328,0)),"")</f>
        <v/>
      </c>
      <c r="M8287" t="str">
        <f>VLOOKUP(H8287,seller_roster!$A$2:$B$85,2,FALSE)</f>
        <v>Nia Mbeki</v>
      </c>
      <c r="N8287" t="str">
        <f>VLOOKUP(C8287,accounts!$A$2:$F$9615,2,FALSE)</f>
        <v>Wholesale &amp; Distribution</v>
      </c>
      <c r="O8287" t="str">
        <f>VLOOKUP(C8287,accounts!$A$2:$F$9615,3,FALSE)</f>
        <v>$5M-$10M</v>
      </c>
      <c r="P8287" t="str">
        <f>VLOOKUP(C8287,accounts!$A$2:$F$9615,5,FALSE)</f>
        <v>West</v>
      </c>
      <c r="Q8287" t="b">
        <f t="shared" si="130"/>
        <v>1</v>
      </c>
      <c r="R8287" t="e">
        <f>INDEX(removed_duplicate_rows!$A$5:$A$39,MATCH(wins!A8287,removed_duplicate_rows!$A$5:$A$39,0))</f>
        <v>#N/A</v>
      </c>
    </row>
    <row r="8288" spans="1:18" ht="15.75" customHeight="1" x14ac:dyDescent="0.2">
      <c r="A8288" t="s">
        <v>24996</v>
      </c>
      <c r="B8288" t="s">
        <v>24997</v>
      </c>
      <c r="C8288" t="s">
        <v>24998</v>
      </c>
      <c r="D8288" s="10">
        <v>46144</v>
      </c>
      <c r="E8288" t="s">
        <v>19916</v>
      </c>
      <c r="F8288">
        <v>13</v>
      </c>
      <c r="G8288" t="s">
        <v>77</v>
      </c>
      <c r="H8288" t="s">
        <v>78</v>
      </c>
      <c r="I8288" t="s">
        <v>79</v>
      </c>
      <c r="J8288">
        <v>1</v>
      </c>
      <c r="K8288">
        <v>6488</v>
      </c>
      <c r="L8288" t="str">
        <f>IFERROR(INDEX(play_attribution!$B$2:$B$328,MATCH(A8288,play_attribution!$A$2:$A$328,0)),"")</f>
        <v/>
      </c>
      <c r="M8288" t="str">
        <f>VLOOKUP(H8288,seller_roster!$A$2:$B$85,2,FALSE)</f>
        <v>Lennon Ferro</v>
      </c>
      <c r="N8288" t="str">
        <f>VLOOKUP(C8288,accounts!$A$2:$F$9615,2,FALSE)</f>
        <v>Construction</v>
      </c>
      <c r="O8288" t="str">
        <f>VLOOKUP(C8288,accounts!$A$2:$F$9615,3,FALSE)</f>
        <v>$2.5M-$5M</v>
      </c>
      <c r="P8288" t="str">
        <f>VLOOKUP(C8288,accounts!$A$2:$F$9615,5,FALSE)</f>
        <v>East</v>
      </c>
      <c r="Q8288" t="b">
        <f t="shared" ref="Q8288:Q8351" si="131">L8288=""</f>
        <v>1</v>
      </c>
      <c r="R8288" t="e">
        <f>INDEX(removed_duplicate_rows!$A$5:$A$39,MATCH(wins!A8288,removed_duplicate_rows!$A$5:$A$39,0))</f>
        <v>#N/A</v>
      </c>
    </row>
    <row r="8289" spans="1:18" ht="15.75" customHeight="1" x14ac:dyDescent="0.2">
      <c r="A8289" t="s">
        <v>24999</v>
      </c>
      <c r="B8289" t="s">
        <v>25000</v>
      </c>
      <c r="C8289" t="s">
        <v>25001</v>
      </c>
      <c r="D8289" s="10">
        <v>46144</v>
      </c>
      <c r="E8289" t="s">
        <v>19916</v>
      </c>
      <c r="F8289">
        <v>13</v>
      </c>
      <c r="G8289" t="s">
        <v>77</v>
      </c>
      <c r="H8289" t="s">
        <v>527</v>
      </c>
      <c r="I8289" t="s">
        <v>79</v>
      </c>
      <c r="J8289">
        <v>1</v>
      </c>
      <c r="K8289">
        <v>10701</v>
      </c>
      <c r="L8289" t="str">
        <f>IFERROR(INDEX(play_attribution!$B$2:$B$328,MATCH(A8289,play_attribution!$A$2:$A$328,0)),"")</f>
        <v/>
      </c>
      <c r="M8289" t="str">
        <f>VLOOKUP(H8289,seller_roster!$A$2:$B$85,2,FALSE)</f>
        <v>Nia Mbeki</v>
      </c>
      <c r="N8289" t="str">
        <f>VLOOKUP(C8289,accounts!$A$2:$F$9615,2,FALSE)</f>
        <v>Professional Services</v>
      </c>
      <c r="O8289" t="str">
        <f>VLOOKUP(C8289,accounts!$A$2:$F$9615,3,FALSE)</f>
        <v>$2.5M-$5M</v>
      </c>
      <c r="P8289" t="str">
        <f>VLOOKUP(C8289,accounts!$A$2:$F$9615,5,FALSE)</f>
        <v>East</v>
      </c>
      <c r="Q8289" t="b">
        <f t="shared" si="131"/>
        <v>1</v>
      </c>
      <c r="R8289" t="e">
        <f>INDEX(removed_duplicate_rows!$A$5:$A$39,MATCH(wins!A8289,removed_duplicate_rows!$A$5:$A$39,0))</f>
        <v>#N/A</v>
      </c>
    </row>
    <row r="8290" spans="1:18" ht="15.75" customHeight="1" x14ac:dyDescent="0.2">
      <c r="A8290" t="s">
        <v>25002</v>
      </c>
      <c r="B8290" t="s">
        <v>25003</v>
      </c>
      <c r="C8290" t="s">
        <v>25004</v>
      </c>
      <c r="D8290" s="10">
        <v>46144</v>
      </c>
      <c r="E8290" t="s">
        <v>19916</v>
      </c>
      <c r="F8290">
        <v>13</v>
      </c>
      <c r="G8290" t="s">
        <v>77</v>
      </c>
      <c r="H8290" t="s">
        <v>151</v>
      </c>
      <c r="I8290" t="s">
        <v>79</v>
      </c>
      <c r="J8290">
        <v>1</v>
      </c>
      <c r="K8290">
        <v>7086</v>
      </c>
      <c r="L8290" t="str">
        <f>IFERROR(INDEX(play_attribution!$B$2:$B$328,MATCH(A8290,play_attribution!$A$2:$A$328,0)),"")</f>
        <v/>
      </c>
      <c r="M8290" t="str">
        <f>VLOOKUP(H8290,seller_roster!$A$2:$B$85,2,FALSE)</f>
        <v>Marley Lindqvist</v>
      </c>
      <c r="N8290" t="str">
        <f>VLOOKUP(C8290,accounts!$A$2:$F$9615,2,FALSE)</f>
        <v>Hospitality Group</v>
      </c>
      <c r="O8290" t="str">
        <f>VLOOKUP(C8290,accounts!$A$2:$F$9615,3,FALSE)</f>
        <v>$2.5M-$5M</v>
      </c>
      <c r="P8290" t="str">
        <f>VLOOKUP(C8290,accounts!$A$2:$F$9615,5,FALSE)</f>
        <v>East</v>
      </c>
      <c r="Q8290" t="b">
        <f t="shared" si="131"/>
        <v>1</v>
      </c>
      <c r="R8290" t="e">
        <f>INDEX(removed_duplicate_rows!$A$5:$A$39,MATCH(wins!A8290,removed_duplicate_rows!$A$5:$A$39,0))</f>
        <v>#N/A</v>
      </c>
    </row>
    <row r="8291" spans="1:18" ht="15.75" customHeight="1" x14ac:dyDescent="0.2">
      <c r="A8291" t="s">
        <v>25005</v>
      </c>
      <c r="B8291" t="s">
        <v>25006</v>
      </c>
      <c r="C8291" t="s">
        <v>25007</v>
      </c>
      <c r="D8291" s="10">
        <v>46144</v>
      </c>
      <c r="E8291" t="s">
        <v>19916</v>
      </c>
      <c r="F8291">
        <v>13</v>
      </c>
      <c r="G8291" t="s">
        <v>77</v>
      </c>
      <c r="H8291" t="s">
        <v>1230</v>
      </c>
      <c r="I8291" t="s">
        <v>79</v>
      </c>
      <c r="J8291">
        <v>1</v>
      </c>
      <c r="K8291">
        <v>12863</v>
      </c>
      <c r="L8291" t="str">
        <f>IFERROR(INDEX(play_attribution!$B$2:$B$328,MATCH(A8291,play_attribution!$A$2:$A$328,0)),"")</f>
        <v/>
      </c>
      <c r="M8291" t="str">
        <f>VLOOKUP(H8291,seller_roster!$A$2:$B$85,2,FALSE)</f>
        <v>Lennon Doyle</v>
      </c>
      <c r="N8291" t="str">
        <f>VLOOKUP(C8291,accounts!$A$2:$F$9615,2,FALSE)</f>
        <v>Nonprofit</v>
      </c>
      <c r="O8291" t="str">
        <f>VLOOKUP(C8291,accounts!$A$2:$F$9615,3,FALSE)</f>
        <v>$2.5M-$5M</v>
      </c>
      <c r="P8291" t="str">
        <f>VLOOKUP(C8291,accounts!$A$2:$F$9615,5,FALSE)</f>
        <v>West</v>
      </c>
      <c r="Q8291" t="b">
        <f t="shared" si="131"/>
        <v>1</v>
      </c>
      <c r="R8291" t="e">
        <f>INDEX(removed_duplicate_rows!$A$5:$A$39,MATCH(wins!A8291,removed_duplicate_rows!$A$5:$A$39,0))</f>
        <v>#N/A</v>
      </c>
    </row>
    <row r="8292" spans="1:18" ht="15.75" customHeight="1" x14ac:dyDescent="0.2">
      <c r="A8292" t="s">
        <v>25008</v>
      </c>
      <c r="B8292" t="s">
        <v>25009</v>
      </c>
      <c r="C8292" t="s">
        <v>25010</v>
      </c>
      <c r="D8292" s="10">
        <v>46144</v>
      </c>
      <c r="E8292" t="s">
        <v>19916</v>
      </c>
      <c r="F8292">
        <v>13</v>
      </c>
      <c r="G8292" t="s">
        <v>77</v>
      </c>
      <c r="H8292" t="s">
        <v>155</v>
      </c>
      <c r="I8292" t="s">
        <v>79</v>
      </c>
      <c r="J8292">
        <v>1</v>
      </c>
      <c r="K8292">
        <v>5965</v>
      </c>
      <c r="L8292" t="str">
        <f>IFERROR(INDEX(play_attribution!$B$2:$B$328,MATCH(A8292,play_attribution!$A$2:$A$328,0)),"")</f>
        <v/>
      </c>
      <c r="M8292" t="str">
        <f>VLOOKUP(H8292,seller_roster!$A$2:$B$85,2,FALSE)</f>
        <v>Indigo Osei</v>
      </c>
      <c r="N8292" t="str">
        <f>VLOOKUP(C8292,accounts!$A$2:$F$9615,2,FALSE)</f>
        <v>Logistics</v>
      </c>
      <c r="O8292" t="str">
        <f>VLOOKUP(C8292,accounts!$A$2:$F$9615,3,FALSE)</f>
        <v>$2.5M-$5M</v>
      </c>
      <c r="P8292" t="str">
        <f>VLOOKUP(C8292,accounts!$A$2:$F$9615,5,FALSE)</f>
        <v>East</v>
      </c>
      <c r="Q8292" t="b">
        <f t="shared" si="131"/>
        <v>1</v>
      </c>
      <c r="R8292" t="e">
        <f>INDEX(removed_duplicate_rows!$A$5:$A$39,MATCH(wins!A8292,removed_duplicate_rows!$A$5:$A$39,0))</f>
        <v>#N/A</v>
      </c>
    </row>
    <row r="8293" spans="1:18" ht="15.75" customHeight="1" x14ac:dyDescent="0.2">
      <c r="A8293" t="s">
        <v>25011</v>
      </c>
      <c r="B8293" t="s">
        <v>25012</v>
      </c>
      <c r="C8293" t="s">
        <v>25013</v>
      </c>
      <c r="D8293" s="10">
        <v>46144</v>
      </c>
      <c r="E8293" t="s">
        <v>19916</v>
      </c>
      <c r="F8293">
        <v>13</v>
      </c>
      <c r="G8293" t="s">
        <v>77</v>
      </c>
      <c r="H8293" t="s">
        <v>83</v>
      </c>
      <c r="I8293" t="s">
        <v>79</v>
      </c>
      <c r="J8293">
        <v>1</v>
      </c>
      <c r="K8293">
        <v>11930</v>
      </c>
      <c r="L8293" t="str">
        <f>IFERROR(INDEX(play_attribution!$B$2:$B$328,MATCH(A8293,play_attribution!$A$2:$A$328,0)),"")</f>
        <v/>
      </c>
      <c r="M8293" t="str">
        <f>VLOOKUP(H8293,seller_roster!$A$2:$B$85,2,FALSE)</f>
        <v>Sage Ruiz</v>
      </c>
      <c r="N8293" t="str">
        <f>VLOOKUP(C8293,accounts!$A$2:$F$9615,2,FALSE)</f>
        <v>Manufacturing</v>
      </c>
      <c r="O8293" t="str">
        <f>VLOOKUP(C8293,accounts!$A$2:$F$9615,3,FALSE)</f>
        <v>$5M-$10M</v>
      </c>
      <c r="P8293" t="str">
        <f>VLOOKUP(C8293,accounts!$A$2:$F$9615,5,FALSE)</f>
        <v>East</v>
      </c>
      <c r="Q8293" t="b">
        <f t="shared" si="131"/>
        <v>1</v>
      </c>
      <c r="R8293" t="e">
        <f>INDEX(removed_duplicate_rows!$A$5:$A$39,MATCH(wins!A8293,removed_duplicate_rows!$A$5:$A$39,0))</f>
        <v>#N/A</v>
      </c>
    </row>
    <row r="8294" spans="1:18" ht="15.75" customHeight="1" x14ac:dyDescent="0.2">
      <c r="A8294" t="s">
        <v>25014</v>
      </c>
      <c r="B8294" t="s">
        <v>25015</v>
      </c>
      <c r="C8294" t="s">
        <v>25016</v>
      </c>
      <c r="D8294" s="10">
        <v>46144</v>
      </c>
      <c r="E8294" t="s">
        <v>19916</v>
      </c>
      <c r="F8294">
        <v>13</v>
      </c>
      <c r="G8294" t="s">
        <v>77</v>
      </c>
      <c r="H8294" t="s">
        <v>129</v>
      </c>
      <c r="I8294" t="s">
        <v>79</v>
      </c>
      <c r="J8294">
        <v>1</v>
      </c>
      <c r="K8294">
        <v>6248</v>
      </c>
      <c r="L8294" t="str">
        <f>IFERROR(INDEX(play_attribution!$B$2:$B$328,MATCH(A8294,play_attribution!$A$2:$A$328,0)),"")</f>
        <v/>
      </c>
      <c r="M8294" t="str">
        <f>VLOOKUP(H8294,seller_roster!$A$2:$B$85,2,FALSE)</f>
        <v>Gray Vega</v>
      </c>
      <c r="N8294" t="str">
        <f>VLOOKUP(C8294,accounts!$A$2:$F$9615,2,FALSE)</f>
        <v>Hospitality Group</v>
      </c>
      <c r="O8294" t="str">
        <f>VLOOKUP(C8294,accounts!$A$2:$F$9615,3,FALSE)</f>
        <v>$2.5M-$5M</v>
      </c>
      <c r="P8294" t="str">
        <f>VLOOKUP(C8294,accounts!$A$2:$F$9615,5,FALSE)</f>
        <v>East</v>
      </c>
      <c r="Q8294" t="b">
        <f t="shared" si="131"/>
        <v>1</v>
      </c>
      <c r="R8294" t="e">
        <f>INDEX(removed_duplicate_rows!$A$5:$A$39,MATCH(wins!A8294,removed_duplicate_rows!$A$5:$A$39,0))</f>
        <v>#N/A</v>
      </c>
    </row>
    <row r="8295" spans="1:18" ht="15.75" customHeight="1" x14ac:dyDescent="0.2">
      <c r="A8295" t="s">
        <v>25017</v>
      </c>
      <c r="B8295" t="s">
        <v>25018</v>
      </c>
      <c r="C8295" t="s">
        <v>25019</v>
      </c>
      <c r="D8295" s="10">
        <v>46144</v>
      </c>
      <c r="E8295" t="s">
        <v>19916</v>
      </c>
      <c r="F8295">
        <v>13</v>
      </c>
      <c r="G8295" t="s">
        <v>77</v>
      </c>
      <c r="H8295" t="s">
        <v>83</v>
      </c>
      <c r="I8295" t="s">
        <v>79</v>
      </c>
      <c r="J8295">
        <v>1</v>
      </c>
      <c r="K8295">
        <v>10537</v>
      </c>
      <c r="L8295" t="str">
        <f>IFERROR(INDEX(play_attribution!$B$2:$B$328,MATCH(A8295,play_attribution!$A$2:$A$328,0)),"")</f>
        <v/>
      </c>
      <c r="M8295" t="str">
        <f>VLOOKUP(H8295,seller_roster!$A$2:$B$85,2,FALSE)</f>
        <v>Sage Ruiz</v>
      </c>
      <c r="N8295" t="str">
        <f>VLOOKUP(C8295,accounts!$A$2:$F$9615,2,FALSE)</f>
        <v>Hospitality Group</v>
      </c>
      <c r="O8295" t="str">
        <f>VLOOKUP(C8295,accounts!$A$2:$F$9615,3,FALSE)</f>
        <v>$5M-$10M</v>
      </c>
      <c r="P8295" t="str">
        <f>VLOOKUP(C8295,accounts!$A$2:$F$9615,5,FALSE)</f>
        <v>Central</v>
      </c>
      <c r="Q8295" t="b">
        <f t="shared" si="131"/>
        <v>1</v>
      </c>
      <c r="R8295" t="e">
        <f>INDEX(removed_duplicate_rows!$A$5:$A$39,MATCH(wins!A8295,removed_duplicate_rows!$A$5:$A$39,0))</f>
        <v>#N/A</v>
      </c>
    </row>
    <row r="8296" spans="1:18" ht="15.75" customHeight="1" x14ac:dyDescent="0.2">
      <c r="A8296" t="s">
        <v>25020</v>
      </c>
      <c r="B8296" t="s">
        <v>25021</v>
      </c>
      <c r="C8296" t="s">
        <v>25022</v>
      </c>
      <c r="D8296" s="10">
        <v>46144</v>
      </c>
      <c r="E8296" t="s">
        <v>19916</v>
      </c>
      <c r="F8296">
        <v>13</v>
      </c>
      <c r="G8296" t="s">
        <v>77</v>
      </c>
      <c r="H8296" t="s">
        <v>173</v>
      </c>
      <c r="I8296" t="s">
        <v>79</v>
      </c>
      <c r="J8296">
        <v>1</v>
      </c>
      <c r="K8296">
        <v>6800</v>
      </c>
      <c r="L8296" t="str">
        <f>IFERROR(INDEX(play_attribution!$B$2:$B$328,MATCH(A8296,play_attribution!$A$2:$A$328,0)),"")</f>
        <v/>
      </c>
      <c r="M8296" t="str">
        <f>VLOOKUP(H8296,seller_roster!$A$2:$B$85,2,FALSE)</f>
        <v>Pia Reyes</v>
      </c>
      <c r="N8296" t="str">
        <f>VLOOKUP(C8296,accounts!$A$2:$F$9615,2,FALSE)</f>
        <v>Field Services</v>
      </c>
      <c r="O8296" t="str">
        <f>VLOOKUP(C8296,accounts!$A$2:$F$9615,3,FALSE)</f>
        <v>$2.5M-$5M</v>
      </c>
      <c r="P8296" t="str">
        <f>VLOOKUP(C8296,accounts!$A$2:$F$9615,5,FALSE)</f>
        <v>East</v>
      </c>
      <c r="Q8296" t="b">
        <f t="shared" si="131"/>
        <v>1</v>
      </c>
      <c r="R8296" t="e">
        <f>INDEX(removed_duplicate_rows!$A$5:$A$39,MATCH(wins!A8296,removed_duplicate_rows!$A$5:$A$39,0))</f>
        <v>#N/A</v>
      </c>
    </row>
    <row r="8297" spans="1:18" ht="15.75" customHeight="1" x14ac:dyDescent="0.2">
      <c r="A8297" t="s">
        <v>25023</v>
      </c>
      <c r="B8297" t="s">
        <v>25024</v>
      </c>
      <c r="C8297" t="s">
        <v>25025</v>
      </c>
      <c r="D8297" s="10">
        <v>46144</v>
      </c>
      <c r="E8297" t="s">
        <v>19916</v>
      </c>
      <c r="F8297">
        <v>13</v>
      </c>
      <c r="G8297" t="s">
        <v>77</v>
      </c>
      <c r="H8297" t="s">
        <v>169</v>
      </c>
      <c r="I8297" t="s">
        <v>79</v>
      </c>
      <c r="J8297">
        <v>1</v>
      </c>
      <c r="K8297">
        <v>6087</v>
      </c>
      <c r="L8297" t="str">
        <f>IFERROR(INDEX(play_attribution!$B$2:$B$328,MATCH(A8297,play_attribution!$A$2:$A$328,0)),"")</f>
        <v/>
      </c>
      <c r="M8297" t="str">
        <f>VLOOKUP(H8297,seller_roster!$A$2:$B$85,2,FALSE)</f>
        <v>Rhea Doyle</v>
      </c>
      <c r="N8297" t="str">
        <f>VLOOKUP(C8297,accounts!$A$2:$F$9615,2,FALSE)</f>
        <v>Manufacturing</v>
      </c>
      <c r="O8297" t="str">
        <f>VLOOKUP(C8297,accounts!$A$2:$F$9615,3,FALSE)</f>
        <v>$2.5M-$5M</v>
      </c>
      <c r="P8297" t="str">
        <f>VLOOKUP(C8297,accounts!$A$2:$F$9615,5,FALSE)</f>
        <v>West</v>
      </c>
      <c r="Q8297" t="b">
        <f t="shared" si="131"/>
        <v>1</v>
      </c>
      <c r="R8297" t="e">
        <f>INDEX(removed_duplicate_rows!$A$5:$A$39,MATCH(wins!A8297,removed_duplicate_rows!$A$5:$A$39,0))</f>
        <v>#N/A</v>
      </c>
    </row>
    <row r="8298" spans="1:18" ht="15.75" customHeight="1" x14ac:dyDescent="0.2">
      <c r="A8298" t="s">
        <v>25026</v>
      </c>
      <c r="B8298" t="s">
        <v>25027</v>
      </c>
      <c r="C8298" t="s">
        <v>25028</v>
      </c>
      <c r="D8298" s="10">
        <v>46144</v>
      </c>
      <c r="E8298" t="s">
        <v>19916</v>
      </c>
      <c r="F8298">
        <v>13</v>
      </c>
      <c r="G8298" t="s">
        <v>77</v>
      </c>
      <c r="H8298" t="s">
        <v>618</v>
      </c>
      <c r="I8298" t="s">
        <v>79</v>
      </c>
      <c r="J8298">
        <v>1</v>
      </c>
      <c r="K8298">
        <v>8564</v>
      </c>
      <c r="L8298" t="str">
        <f>IFERROR(INDEX(play_attribution!$B$2:$B$328,MATCH(A8298,play_attribution!$A$2:$A$328,0)),"")</f>
        <v/>
      </c>
      <c r="M8298" t="str">
        <f>VLOOKUP(H8298,seller_roster!$A$2:$B$85,2,FALSE)</f>
        <v>Parker Reyes</v>
      </c>
      <c r="N8298" t="str">
        <f>VLOOKUP(C8298,accounts!$A$2:$F$9615,2,FALSE)</f>
        <v>Hospitality Group</v>
      </c>
      <c r="O8298" t="str">
        <f>VLOOKUP(C8298,accounts!$A$2:$F$9615,3,FALSE)</f>
        <v>$5M-$10M</v>
      </c>
      <c r="P8298" t="str">
        <f>VLOOKUP(C8298,accounts!$A$2:$F$9615,5,FALSE)</f>
        <v>Central</v>
      </c>
      <c r="Q8298" t="b">
        <f t="shared" si="131"/>
        <v>1</v>
      </c>
      <c r="R8298" t="e">
        <f>INDEX(removed_duplicate_rows!$A$5:$A$39,MATCH(wins!A8298,removed_duplicate_rows!$A$5:$A$39,0))</f>
        <v>#N/A</v>
      </c>
    </row>
    <row r="8299" spans="1:18" ht="15.75" customHeight="1" x14ac:dyDescent="0.2">
      <c r="A8299" t="s">
        <v>25029</v>
      </c>
      <c r="B8299" t="s">
        <v>25030</v>
      </c>
      <c r="C8299" t="s">
        <v>25031</v>
      </c>
      <c r="D8299" s="10">
        <v>46144</v>
      </c>
      <c r="E8299" t="s">
        <v>19916</v>
      </c>
      <c r="F8299">
        <v>13</v>
      </c>
      <c r="G8299" t="s">
        <v>77</v>
      </c>
      <c r="H8299" t="s">
        <v>151</v>
      </c>
      <c r="I8299" t="s">
        <v>79</v>
      </c>
      <c r="J8299">
        <v>1</v>
      </c>
      <c r="K8299">
        <v>11559</v>
      </c>
      <c r="L8299" t="str">
        <f>IFERROR(INDEX(play_attribution!$B$2:$B$328,MATCH(A8299,play_attribution!$A$2:$A$328,0)),"")</f>
        <v/>
      </c>
      <c r="M8299" t="str">
        <f>VLOOKUP(H8299,seller_roster!$A$2:$B$85,2,FALSE)</f>
        <v>Marley Lindqvist</v>
      </c>
      <c r="N8299" t="str">
        <f>VLOOKUP(C8299,accounts!$A$2:$F$9615,2,FALSE)</f>
        <v>Logistics</v>
      </c>
      <c r="O8299" t="str">
        <f>VLOOKUP(C8299,accounts!$A$2:$F$9615,3,FALSE)</f>
        <v>$1M-$2.5M</v>
      </c>
      <c r="P8299" t="str">
        <f>VLOOKUP(C8299,accounts!$A$2:$F$9615,5,FALSE)</f>
        <v>West</v>
      </c>
      <c r="Q8299" t="b">
        <f t="shared" si="131"/>
        <v>1</v>
      </c>
      <c r="R8299" t="e">
        <f>INDEX(removed_duplicate_rows!$A$5:$A$39,MATCH(wins!A8299,removed_duplicate_rows!$A$5:$A$39,0))</f>
        <v>#N/A</v>
      </c>
    </row>
    <row r="8300" spans="1:18" ht="15.75" customHeight="1" x14ac:dyDescent="0.2">
      <c r="A8300" t="s">
        <v>25032</v>
      </c>
      <c r="B8300" t="s">
        <v>25033</v>
      </c>
      <c r="C8300" t="s">
        <v>25034</v>
      </c>
      <c r="D8300" s="10">
        <v>46144</v>
      </c>
      <c r="E8300" t="s">
        <v>19916</v>
      </c>
      <c r="F8300">
        <v>13</v>
      </c>
      <c r="G8300" t="s">
        <v>77</v>
      </c>
      <c r="H8300" t="s">
        <v>147</v>
      </c>
      <c r="I8300" t="s">
        <v>79</v>
      </c>
      <c r="J8300">
        <v>1</v>
      </c>
      <c r="K8300">
        <v>4957</v>
      </c>
      <c r="L8300" t="str">
        <f>IFERROR(INDEX(play_attribution!$B$2:$B$328,MATCH(A8300,play_attribution!$A$2:$A$328,0)),"")</f>
        <v/>
      </c>
      <c r="M8300" t="str">
        <f>VLOOKUP(H8300,seller_roster!$A$2:$B$85,2,FALSE)</f>
        <v>Riley Tran</v>
      </c>
      <c r="N8300" t="str">
        <f>VLOOKUP(C8300,accounts!$A$2:$F$9615,2,FALSE)</f>
        <v>Nonprofit</v>
      </c>
      <c r="O8300" t="str">
        <f>VLOOKUP(C8300,accounts!$A$2:$F$9615,3,FALSE)</f>
        <v>$1M-$2.5M</v>
      </c>
      <c r="P8300" t="str">
        <f>VLOOKUP(C8300,accounts!$A$2:$F$9615,5,FALSE)</f>
        <v>East</v>
      </c>
      <c r="Q8300" t="b">
        <f t="shared" si="131"/>
        <v>1</v>
      </c>
      <c r="R8300" t="e">
        <f>INDEX(removed_duplicate_rows!$A$5:$A$39,MATCH(wins!A8300,removed_duplicate_rows!$A$5:$A$39,0))</f>
        <v>#N/A</v>
      </c>
    </row>
    <row r="8301" spans="1:18" ht="15.75" customHeight="1" x14ac:dyDescent="0.2">
      <c r="A8301" t="s">
        <v>25035</v>
      </c>
      <c r="B8301" t="s">
        <v>25036</v>
      </c>
      <c r="C8301" t="s">
        <v>25037</v>
      </c>
      <c r="D8301" s="10">
        <v>46144</v>
      </c>
      <c r="E8301" t="s">
        <v>19916</v>
      </c>
      <c r="F8301">
        <v>13</v>
      </c>
      <c r="G8301" t="s">
        <v>77</v>
      </c>
      <c r="H8301" t="s">
        <v>177</v>
      </c>
      <c r="I8301" t="s">
        <v>55</v>
      </c>
      <c r="J8301">
        <v>1</v>
      </c>
      <c r="K8301">
        <v>8230</v>
      </c>
      <c r="L8301" t="str">
        <f>IFERROR(INDEX(play_attribution!$B$2:$B$328,MATCH(A8301,play_attribution!$A$2:$A$328,0)),"")</f>
        <v/>
      </c>
      <c r="M8301" t="str">
        <f>VLOOKUP(H8301,seller_roster!$A$2:$B$85,2,FALSE)</f>
        <v>Gray Marsh</v>
      </c>
      <c r="N8301" t="str">
        <f>VLOOKUP(C8301,accounts!$A$2:$F$9615,2,FALSE)</f>
        <v>Professional Services</v>
      </c>
      <c r="O8301" t="str">
        <f>VLOOKUP(C8301,accounts!$A$2:$F$9615,3,FALSE)</f>
        <v>$5M-$10M</v>
      </c>
      <c r="P8301" t="str">
        <f>VLOOKUP(C8301,accounts!$A$2:$F$9615,5,FALSE)</f>
        <v>Central</v>
      </c>
      <c r="Q8301" t="b">
        <f t="shared" si="131"/>
        <v>1</v>
      </c>
      <c r="R8301" t="e">
        <f>INDEX(removed_duplicate_rows!$A$5:$A$39,MATCH(wins!A8301,removed_duplicate_rows!$A$5:$A$39,0))</f>
        <v>#N/A</v>
      </c>
    </row>
    <row r="8302" spans="1:18" ht="15.75" customHeight="1" x14ac:dyDescent="0.2">
      <c r="A8302" t="s">
        <v>25038</v>
      </c>
      <c r="B8302" t="s">
        <v>25039</v>
      </c>
      <c r="C8302" t="s">
        <v>25040</v>
      </c>
      <c r="D8302" s="10">
        <v>46144</v>
      </c>
      <c r="E8302" t="s">
        <v>19916</v>
      </c>
      <c r="F8302">
        <v>13</v>
      </c>
      <c r="G8302" t="s">
        <v>77</v>
      </c>
      <c r="H8302" t="s">
        <v>151</v>
      </c>
      <c r="I8302" t="s">
        <v>79</v>
      </c>
      <c r="J8302">
        <v>1</v>
      </c>
      <c r="K8302">
        <v>7771</v>
      </c>
      <c r="L8302" t="str">
        <f>IFERROR(INDEX(play_attribution!$B$2:$B$328,MATCH(A8302,play_attribution!$A$2:$A$328,0)),"")</f>
        <v/>
      </c>
      <c r="M8302" t="str">
        <f>VLOOKUP(H8302,seller_roster!$A$2:$B$85,2,FALSE)</f>
        <v>Marley Lindqvist</v>
      </c>
      <c r="N8302" t="str">
        <f>VLOOKUP(C8302,accounts!$A$2:$F$9615,2,FALSE)</f>
        <v>Logistics</v>
      </c>
      <c r="O8302" t="str">
        <f>VLOOKUP(C8302,accounts!$A$2:$F$9615,3,FALSE)</f>
        <v>$2.5M-$5M</v>
      </c>
      <c r="P8302" t="str">
        <f>VLOOKUP(C8302,accounts!$A$2:$F$9615,5,FALSE)</f>
        <v>East</v>
      </c>
      <c r="Q8302" t="b">
        <f t="shared" si="131"/>
        <v>1</v>
      </c>
      <c r="R8302" t="e">
        <f>INDEX(removed_duplicate_rows!$A$5:$A$39,MATCH(wins!A8302,removed_duplicate_rows!$A$5:$A$39,0))</f>
        <v>#N/A</v>
      </c>
    </row>
    <row r="8303" spans="1:18" ht="15.75" customHeight="1" x14ac:dyDescent="0.2">
      <c r="A8303" t="s">
        <v>25041</v>
      </c>
      <c r="B8303" t="s">
        <v>25042</v>
      </c>
      <c r="C8303" t="s">
        <v>25043</v>
      </c>
      <c r="D8303" s="10">
        <v>46144</v>
      </c>
      <c r="E8303" t="s">
        <v>19916</v>
      </c>
      <c r="F8303">
        <v>13</v>
      </c>
      <c r="G8303" t="s">
        <v>77</v>
      </c>
      <c r="H8303" t="s">
        <v>214</v>
      </c>
      <c r="I8303" t="s">
        <v>79</v>
      </c>
      <c r="J8303">
        <v>1</v>
      </c>
      <c r="K8303">
        <v>14037</v>
      </c>
      <c r="L8303" t="str">
        <f>IFERROR(INDEX(play_attribution!$B$2:$B$328,MATCH(A8303,play_attribution!$A$2:$A$328,0)),"")</f>
        <v/>
      </c>
      <c r="M8303" t="str">
        <f>VLOOKUP(H8303,seller_roster!$A$2:$B$85,2,FALSE)</f>
        <v>Rhea Abadi</v>
      </c>
      <c r="N8303" t="str">
        <f>VLOOKUP(C8303,accounts!$A$2:$F$9615,2,FALSE)</f>
        <v>Manufacturing</v>
      </c>
      <c r="O8303" t="str">
        <f>VLOOKUP(C8303,accounts!$A$2:$F$9615,3,FALSE)</f>
        <v>&lt;$1M</v>
      </c>
      <c r="P8303" t="str">
        <f>VLOOKUP(C8303,accounts!$A$2:$F$9615,5,FALSE)</f>
        <v>East</v>
      </c>
      <c r="Q8303" t="b">
        <f t="shared" si="131"/>
        <v>1</v>
      </c>
      <c r="R8303" t="e">
        <f>INDEX(removed_duplicate_rows!$A$5:$A$39,MATCH(wins!A8303,removed_duplicate_rows!$A$5:$A$39,0))</f>
        <v>#N/A</v>
      </c>
    </row>
    <row r="8304" spans="1:18" ht="15.75" customHeight="1" x14ac:dyDescent="0.2">
      <c r="A8304" t="s">
        <v>25044</v>
      </c>
      <c r="B8304" t="s">
        <v>25045</v>
      </c>
      <c r="C8304" t="s">
        <v>25046</v>
      </c>
      <c r="D8304" s="10">
        <v>46144</v>
      </c>
      <c r="E8304" t="s">
        <v>19916</v>
      </c>
      <c r="F8304">
        <v>13</v>
      </c>
      <c r="G8304" t="s">
        <v>77</v>
      </c>
      <c r="H8304" t="s">
        <v>99</v>
      </c>
      <c r="I8304" t="s">
        <v>79</v>
      </c>
      <c r="J8304">
        <v>1</v>
      </c>
      <c r="K8304">
        <v>11053</v>
      </c>
      <c r="L8304" t="str">
        <f>IFERROR(INDEX(play_attribution!$B$2:$B$328,MATCH(A8304,play_attribution!$A$2:$A$328,0)),"")</f>
        <v/>
      </c>
      <c r="M8304" t="str">
        <f>VLOOKUP(H8304,seller_roster!$A$2:$B$85,2,FALSE)</f>
        <v>Shiloh Sorensen</v>
      </c>
      <c r="N8304" t="str">
        <f>VLOOKUP(C8304,accounts!$A$2:$F$9615,2,FALSE)</f>
        <v>Nonprofit</v>
      </c>
      <c r="O8304" t="str">
        <f>VLOOKUP(C8304,accounts!$A$2:$F$9615,3,FALSE)</f>
        <v>$5M-$10M</v>
      </c>
      <c r="P8304" t="str">
        <f>VLOOKUP(C8304,accounts!$A$2:$F$9615,5,FALSE)</f>
        <v>West</v>
      </c>
      <c r="Q8304" t="b">
        <f t="shared" si="131"/>
        <v>1</v>
      </c>
      <c r="R8304" t="e">
        <f>INDEX(removed_duplicate_rows!$A$5:$A$39,MATCH(wins!A8304,removed_duplicate_rows!$A$5:$A$39,0))</f>
        <v>#N/A</v>
      </c>
    </row>
    <row r="8305" spans="1:18" ht="15.75" customHeight="1" x14ac:dyDescent="0.2">
      <c r="A8305" t="s">
        <v>25047</v>
      </c>
      <c r="B8305" t="s">
        <v>25048</v>
      </c>
      <c r="C8305" t="s">
        <v>25049</v>
      </c>
      <c r="D8305" s="10">
        <v>46144</v>
      </c>
      <c r="E8305" t="s">
        <v>19916</v>
      </c>
      <c r="F8305">
        <v>13</v>
      </c>
      <c r="G8305" t="s">
        <v>77</v>
      </c>
      <c r="H8305" t="s">
        <v>87</v>
      </c>
      <c r="I8305" t="s">
        <v>79</v>
      </c>
      <c r="J8305">
        <v>1</v>
      </c>
      <c r="K8305">
        <v>7172</v>
      </c>
      <c r="L8305" t="str">
        <f>IFERROR(INDEX(play_attribution!$B$2:$B$328,MATCH(A8305,play_attribution!$A$2:$A$328,0)),"")</f>
        <v/>
      </c>
      <c r="M8305" t="str">
        <f>VLOOKUP(H8305,seller_roster!$A$2:$B$85,2,FALSE)</f>
        <v>Harper Tran</v>
      </c>
      <c r="N8305" t="str">
        <f>VLOOKUP(C8305,accounts!$A$2:$F$9615,2,FALSE)</f>
        <v>Manufacturing</v>
      </c>
      <c r="O8305" t="str">
        <f>VLOOKUP(C8305,accounts!$A$2:$F$9615,3,FALSE)</f>
        <v>$5M-$10M</v>
      </c>
      <c r="P8305" t="str">
        <f>VLOOKUP(C8305,accounts!$A$2:$F$9615,5,FALSE)</f>
        <v>Central</v>
      </c>
      <c r="Q8305" t="b">
        <f t="shared" si="131"/>
        <v>1</v>
      </c>
      <c r="R8305" t="e">
        <f>INDEX(removed_duplicate_rows!$A$5:$A$39,MATCH(wins!A8305,removed_duplicate_rows!$A$5:$A$39,0))</f>
        <v>#N/A</v>
      </c>
    </row>
    <row r="8306" spans="1:18" ht="15.75" customHeight="1" x14ac:dyDescent="0.2">
      <c r="A8306" t="s">
        <v>25050</v>
      </c>
      <c r="B8306" t="s">
        <v>25051</v>
      </c>
      <c r="C8306" t="s">
        <v>25052</v>
      </c>
      <c r="D8306" s="10">
        <v>46144</v>
      </c>
      <c r="E8306" t="s">
        <v>19916</v>
      </c>
      <c r="F8306">
        <v>13</v>
      </c>
      <c r="G8306" t="s">
        <v>77</v>
      </c>
      <c r="H8306" t="s">
        <v>527</v>
      </c>
      <c r="I8306" t="s">
        <v>79</v>
      </c>
      <c r="J8306">
        <v>1</v>
      </c>
      <c r="K8306">
        <v>6779</v>
      </c>
      <c r="L8306" t="str">
        <f>IFERROR(INDEX(play_attribution!$B$2:$B$328,MATCH(A8306,play_attribution!$A$2:$A$328,0)),"")</f>
        <v/>
      </c>
      <c r="M8306" t="str">
        <f>VLOOKUP(H8306,seller_roster!$A$2:$B$85,2,FALSE)</f>
        <v>Nia Mbeki</v>
      </c>
      <c r="N8306" t="str">
        <f>VLOOKUP(C8306,accounts!$A$2:$F$9615,2,FALSE)</f>
        <v>Hospitality Group</v>
      </c>
      <c r="O8306" t="str">
        <f>VLOOKUP(C8306,accounts!$A$2:$F$9615,3,FALSE)</f>
        <v>$2.5M-$5M</v>
      </c>
      <c r="P8306" t="str">
        <f>VLOOKUP(C8306,accounts!$A$2:$F$9615,5,FALSE)</f>
        <v>West</v>
      </c>
      <c r="Q8306" t="b">
        <f t="shared" si="131"/>
        <v>1</v>
      </c>
      <c r="R8306" t="e">
        <f>INDEX(removed_duplicate_rows!$A$5:$A$39,MATCH(wins!A8306,removed_duplicate_rows!$A$5:$A$39,0))</f>
        <v>#N/A</v>
      </c>
    </row>
    <row r="8307" spans="1:18" ht="15.75" customHeight="1" x14ac:dyDescent="0.2">
      <c r="A8307" t="s">
        <v>25053</v>
      </c>
      <c r="B8307" t="s">
        <v>25054</v>
      </c>
      <c r="C8307" t="s">
        <v>25055</v>
      </c>
      <c r="D8307" s="10">
        <v>46144</v>
      </c>
      <c r="E8307" t="s">
        <v>19916</v>
      </c>
      <c r="F8307">
        <v>13</v>
      </c>
      <c r="G8307" t="s">
        <v>77</v>
      </c>
      <c r="H8307" t="s">
        <v>99</v>
      </c>
      <c r="I8307" t="s">
        <v>79</v>
      </c>
      <c r="J8307">
        <v>1</v>
      </c>
      <c r="K8307">
        <v>11002</v>
      </c>
      <c r="L8307" t="str">
        <f>IFERROR(INDEX(play_attribution!$B$2:$B$328,MATCH(A8307,play_attribution!$A$2:$A$328,0)),"")</f>
        <v/>
      </c>
      <c r="M8307" t="str">
        <f>VLOOKUP(H8307,seller_roster!$A$2:$B$85,2,FALSE)</f>
        <v>Shiloh Sorensen</v>
      </c>
      <c r="N8307" t="str">
        <f>VLOOKUP(C8307,accounts!$A$2:$F$9615,2,FALSE)</f>
        <v>Retail Multi-Location</v>
      </c>
      <c r="O8307" t="str">
        <f>VLOOKUP(C8307,accounts!$A$2:$F$9615,3,FALSE)</f>
        <v>$2.5M-$5M</v>
      </c>
      <c r="P8307" t="str">
        <f>VLOOKUP(C8307,accounts!$A$2:$F$9615,5,FALSE)</f>
        <v>West</v>
      </c>
      <c r="Q8307" t="b">
        <f t="shared" si="131"/>
        <v>1</v>
      </c>
      <c r="R8307" t="e">
        <f>INDEX(removed_duplicate_rows!$A$5:$A$39,MATCH(wins!A8307,removed_duplicate_rows!$A$5:$A$39,0))</f>
        <v>#N/A</v>
      </c>
    </row>
    <row r="8308" spans="1:18" ht="15.75" customHeight="1" x14ac:dyDescent="0.2">
      <c r="A8308" t="s">
        <v>25056</v>
      </c>
      <c r="B8308" t="s">
        <v>25057</v>
      </c>
      <c r="C8308" t="s">
        <v>25058</v>
      </c>
      <c r="D8308" s="10">
        <v>46144</v>
      </c>
      <c r="E8308" t="s">
        <v>19916</v>
      </c>
      <c r="F8308">
        <v>13</v>
      </c>
      <c r="G8308" t="s">
        <v>77</v>
      </c>
      <c r="H8308" t="s">
        <v>83</v>
      </c>
      <c r="I8308" t="s">
        <v>79</v>
      </c>
      <c r="J8308">
        <v>1</v>
      </c>
      <c r="K8308">
        <v>9607</v>
      </c>
      <c r="L8308" t="str">
        <f>IFERROR(INDEX(play_attribution!$B$2:$B$328,MATCH(A8308,play_attribution!$A$2:$A$328,0)),"")</f>
        <v/>
      </c>
      <c r="M8308" t="str">
        <f>VLOOKUP(H8308,seller_roster!$A$2:$B$85,2,FALSE)</f>
        <v>Sage Ruiz</v>
      </c>
      <c r="N8308" t="str">
        <f>VLOOKUP(C8308,accounts!$A$2:$F$9615,2,FALSE)</f>
        <v>Professional Services</v>
      </c>
      <c r="O8308" t="str">
        <f>VLOOKUP(C8308,accounts!$A$2:$F$9615,3,FALSE)</f>
        <v>$1M-$2.5M</v>
      </c>
      <c r="P8308" t="str">
        <f>VLOOKUP(C8308,accounts!$A$2:$F$9615,5,FALSE)</f>
        <v>East</v>
      </c>
      <c r="Q8308" t="b">
        <f t="shared" si="131"/>
        <v>1</v>
      </c>
      <c r="R8308" t="e">
        <f>INDEX(removed_duplicate_rows!$A$5:$A$39,MATCH(wins!A8308,removed_duplicate_rows!$A$5:$A$39,0))</f>
        <v>#N/A</v>
      </c>
    </row>
    <row r="8309" spans="1:18" ht="15.75" customHeight="1" x14ac:dyDescent="0.2">
      <c r="A8309" t="s">
        <v>25059</v>
      </c>
      <c r="B8309" t="s">
        <v>25060</v>
      </c>
      <c r="C8309" t="s">
        <v>25061</v>
      </c>
      <c r="D8309" s="10">
        <v>46144</v>
      </c>
      <c r="E8309" t="s">
        <v>19916</v>
      </c>
      <c r="F8309">
        <v>13</v>
      </c>
      <c r="G8309" t="s">
        <v>77</v>
      </c>
      <c r="H8309" t="s">
        <v>78</v>
      </c>
      <c r="I8309" t="s">
        <v>79</v>
      </c>
      <c r="J8309">
        <v>1</v>
      </c>
      <c r="K8309">
        <v>10959</v>
      </c>
      <c r="L8309" t="str">
        <f>IFERROR(INDEX(play_attribution!$B$2:$B$328,MATCH(A8309,play_attribution!$A$2:$A$328,0)),"")</f>
        <v/>
      </c>
      <c r="M8309" t="str">
        <f>VLOOKUP(H8309,seller_roster!$A$2:$B$85,2,FALSE)</f>
        <v>Lennon Ferro</v>
      </c>
      <c r="N8309" t="str">
        <f>VLOOKUP(C8309,accounts!$A$2:$F$9615,2,FALSE)</f>
        <v>Hospitality Group</v>
      </c>
      <c r="O8309" t="str">
        <f>VLOOKUP(C8309,accounts!$A$2:$F$9615,3,FALSE)</f>
        <v>$5M-$10M</v>
      </c>
      <c r="P8309" t="str">
        <f>VLOOKUP(C8309,accounts!$A$2:$F$9615,5,FALSE)</f>
        <v>West</v>
      </c>
      <c r="Q8309" t="b">
        <f t="shared" si="131"/>
        <v>1</v>
      </c>
      <c r="R8309" t="e">
        <f>INDEX(removed_duplicate_rows!$A$5:$A$39,MATCH(wins!A8309,removed_duplicate_rows!$A$5:$A$39,0))</f>
        <v>#N/A</v>
      </c>
    </row>
    <row r="8310" spans="1:18" ht="15.75" customHeight="1" x14ac:dyDescent="0.2">
      <c r="A8310" t="s">
        <v>25062</v>
      </c>
      <c r="B8310" t="s">
        <v>25063</v>
      </c>
      <c r="C8310" t="s">
        <v>25064</v>
      </c>
      <c r="D8310" s="10">
        <v>46144</v>
      </c>
      <c r="E8310" t="s">
        <v>19916</v>
      </c>
      <c r="F8310">
        <v>13</v>
      </c>
      <c r="G8310" t="s">
        <v>77</v>
      </c>
      <c r="H8310" t="s">
        <v>118</v>
      </c>
      <c r="I8310" t="s">
        <v>55</v>
      </c>
      <c r="J8310">
        <v>1</v>
      </c>
      <c r="K8310">
        <v>6820</v>
      </c>
      <c r="L8310" t="str">
        <f>IFERROR(INDEX(play_attribution!$B$2:$B$328,MATCH(A8310,play_attribution!$A$2:$A$328,0)),"")</f>
        <v/>
      </c>
      <c r="M8310" t="str">
        <f>VLOOKUP(H8310,seller_roster!$A$2:$B$85,2,FALSE)</f>
        <v>Val Reyes</v>
      </c>
      <c r="N8310" t="str">
        <f>VLOOKUP(C8310,accounts!$A$2:$F$9615,2,FALSE)</f>
        <v>Professional Services</v>
      </c>
      <c r="O8310" t="str">
        <f>VLOOKUP(C8310,accounts!$A$2:$F$9615,3,FALSE)</f>
        <v>&lt;$1M</v>
      </c>
      <c r="P8310" t="str">
        <f>VLOOKUP(C8310,accounts!$A$2:$F$9615,5,FALSE)</f>
        <v>West</v>
      </c>
      <c r="Q8310" t="b">
        <f t="shared" si="131"/>
        <v>1</v>
      </c>
      <c r="R8310" t="e">
        <f>INDEX(removed_duplicate_rows!$A$5:$A$39,MATCH(wins!A8310,removed_duplicate_rows!$A$5:$A$39,0))</f>
        <v>#N/A</v>
      </c>
    </row>
    <row r="8311" spans="1:18" ht="15.75" customHeight="1" x14ac:dyDescent="0.2">
      <c r="A8311" t="s">
        <v>25065</v>
      </c>
      <c r="B8311" t="s">
        <v>25066</v>
      </c>
      <c r="C8311" t="s">
        <v>25067</v>
      </c>
      <c r="D8311" s="10">
        <v>46144</v>
      </c>
      <c r="E8311" t="s">
        <v>19916</v>
      </c>
      <c r="F8311">
        <v>13</v>
      </c>
      <c r="G8311" t="s">
        <v>77</v>
      </c>
      <c r="H8311" t="s">
        <v>95</v>
      </c>
      <c r="I8311" t="s">
        <v>55</v>
      </c>
      <c r="J8311">
        <v>1</v>
      </c>
      <c r="K8311">
        <v>7071</v>
      </c>
      <c r="L8311" t="str">
        <f>IFERROR(INDEX(play_attribution!$B$2:$B$328,MATCH(A8311,play_attribution!$A$2:$A$328,0)),"")</f>
        <v/>
      </c>
      <c r="M8311" t="str">
        <f>VLOOKUP(H8311,seller_roster!$A$2:$B$85,2,FALSE)</f>
        <v>Frankie Ferro</v>
      </c>
      <c r="N8311" t="str">
        <f>VLOOKUP(C8311,accounts!$A$2:$F$9615,2,FALSE)</f>
        <v>Professional Services</v>
      </c>
      <c r="O8311" t="str">
        <f>VLOOKUP(C8311,accounts!$A$2:$F$9615,3,FALSE)</f>
        <v>$2.5M-$5M</v>
      </c>
      <c r="P8311" t="str">
        <f>VLOOKUP(C8311,accounts!$A$2:$F$9615,5,FALSE)</f>
        <v>Central</v>
      </c>
      <c r="Q8311" t="b">
        <f t="shared" si="131"/>
        <v>1</v>
      </c>
      <c r="R8311" t="e">
        <f>INDEX(removed_duplicate_rows!$A$5:$A$39,MATCH(wins!A8311,removed_duplicate_rows!$A$5:$A$39,0))</f>
        <v>#N/A</v>
      </c>
    </row>
    <row r="8312" spans="1:18" ht="15.75" customHeight="1" x14ac:dyDescent="0.2">
      <c r="A8312" t="s">
        <v>25068</v>
      </c>
      <c r="B8312" t="s">
        <v>25069</v>
      </c>
      <c r="C8312" t="s">
        <v>25070</v>
      </c>
      <c r="D8312" s="10">
        <v>46144</v>
      </c>
      <c r="E8312" t="s">
        <v>19916</v>
      </c>
      <c r="F8312">
        <v>13</v>
      </c>
      <c r="G8312" t="s">
        <v>77</v>
      </c>
      <c r="H8312" t="s">
        <v>129</v>
      </c>
      <c r="I8312" t="s">
        <v>79</v>
      </c>
      <c r="J8312">
        <v>1</v>
      </c>
      <c r="K8312">
        <v>8465</v>
      </c>
      <c r="L8312" t="str">
        <f>IFERROR(INDEX(play_attribution!$B$2:$B$328,MATCH(A8312,play_attribution!$A$2:$A$328,0)),"")</f>
        <v/>
      </c>
      <c r="M8312" t="str">
        <f>VLOOKUP(H8312,seller_roster!$A$2:$B$85,2,FALSE)</f>
        <v>Gray Vega</v>
      </c>
      <c r="N8312" t="str">
        <f>VLOOKUP(C8312,accounts!$A$2:$F$9615,2,FALSE)</f>
        <v>Retail Multi-Location</v>
      </c>
      <c r="O8312" t="str">
        <f>VLOOKUP(C8312,accounts!$A$2:$F$9615,3,FALSE)</f>
        <v>$2.5M-$5M</v>
      </c>
      <c r="P8312" t="str">
        <f>VLOOKUP(C8312,accounts!$A$2:$F$9615,5,FALSE)</f>
        <v>Central</v>
      </c>
      <c r="Q8312" t="b">
        <f t="shared" si="131"/>
        <v>1</v>
      </c>
      <c r="R8312" t="e">
        <f>INDEX(removed_duplicate_rows!$A$5:$A$39,MATCH(wins!A8312,removed_duplicate_rows!$A$5:$A$39,0))</f>
        <v>#N/A</v>
      </c>
    </row>
    <row r="8313" spans="1:18" ht="15.75" customHeight="1" x14ac:dyDescent="0.2">
      <c r="A8313" t="s">
        <v>25071</v>
      </c>
      <c r="B8313" t="s">
        <v>25072</v>
      </c>
      <c r="C8313" t="s">
        <v>25073</v>
      </c>
      <c r="D8313" s="10">
        <v>46144</v>
      </c>
      <c r="E8313" t="s">
        <v>19916</v>
      </c>
      <c r="F8313">
        <v>13</v>
      </c>
      <c r="G8313" t="s">
        <v>77</v>
      </c>
      <c r="H8313" t="s">
        <v>87</v>
      </c>
      <c r="I8313" t="s">
        <v>79</v>
      </c>
      <c r="J8313">
        <v>1</v>
      </c>
      <c r="K8313">
        <v>8704</v>
      </c>
      <c r="L8313" t="str">
        <f>IFERROR(INDEX(play_attribution!$B$2:$B$328,MATCH(A8313,play_attribution!$A$2:$A$328,0)),"")</f>
        <v/>
      </c>
      <c r="M8313" t="str">
        <f>VLOOKUP(H8313,seller_roster!$A$2:$B$85,2,FALSE)</f>
        <v>Harper Tran</v>
      </c>
      <c r="N8313" t="str">
        <f>VLOOKUP(C8313,accounts!$A$2:$F$9615,2,FALSE)</f>
        <v>Hospitality Group</v>
      </c>
      <c r="O8313" t="str">
        <f>VLOOKUP(C8313,accounts!$A$2:$F$9615,3,FALSE)</f>
        <v>$5M-$10M</v>
      </c>
      <c r="P8313" t="str">
        <f>VLOOKUP(C8313,accounts!$A$2:$F$9615,5,FALSE)</f>
        <v>East</v>
      </c>
      <c r="Q8313" t="b">
        <f t="shared" si="131"/>
        <v>1</v>
      </c>
      <c r="R8313" t="e">
        <f>INDEX(removed_duplicate_rows!$A$5:$A$39,MATCH(wins!A8313,removed_duplicate_rows!$A$5:$A$39,0))</f>
        <v>#N/A</v>
      </c>
    </row>
    <row r="8314" spans="1:18" ht="15.75" customHeight="1" x14ac:dyDescent="0.2">
      <c r="A8314" t="s">
        <v>25074</v>
      </c>
      <c r="B8314" t="s">
        <v>25075</v>
      </c>
      <c r="C8314" t="s">
        <v>25076</v>
      </c>
      <c r="D8314" s="10">
        <v>46144</v>
      </c>
      <c r="E8314" t="s">
        <v>19916</v>
      </c>
      <c r="F8314">
        <v>13</v>
      </c>
      <c r="G8314" t="s">
        <v>273</v>
      </c>
      <c r="H8314" t="s">
        <v>727</v>
      </c>
      <c r="I8314" t="s">
        <v>79</v>
      </c>
      <c r="J8314">
        <v>1</v>
      </c>
      <c r="K8314">
        <v>18703</v>
      </c>
      <c r="L8314" t="str">
        <f>IFERROR(INDEX(play_attribution!$B$2:$B$328,MATCH(A8314,play_attribution!$A$2:$A$328,0)),"")</f>
        <v/>
      </c>
      <c r="M8314" t="str">
        <f>VLOOKUP(H8314,seller_roster!$A$2:$B$85,2,FALSE)</f>
        <v>Finley Okafor</v>
      </c>
      <c r="N8314" t="str">
        <f>VLOOKUP(C8314,accounts!$A$2:$F$9615,2,FALSE)</f>
        <v>Hospitality Group</v>
      </c>
      <c r="O8314" t="str">
        <f>VLOOKUP(C8314,accounts!$A$2:$F$9615,3,FALSE)</f>
        <v>$5M-$10M</v>
      </c>
      <c r="P8314" t="str">
        <f>VLOOKUP(C8314,accounts!$A$2:$F$9615,5,FALSE)</f>
        <v>East</v>
      </c>
      <c r="Q8314" t="b">
        <f t="shared" si="131"/>
        <v>1</v>
      </c>
      <c r="R8314" t="e">
        <f>INDEX(removed_duplicate_rows!$A$5:$A$39,MATCH(wins!A8314,removed_duplicate_rows!$A$5:$A$39,0))</f>
        <v>#N/A</v>
      </c>
    </row>
    <row r="8315" spans="1:18" ht="15.75" customHeight="1" x14ac:dyDescent="0.2">
      <c r="A8315" t="s">
        <v>25077</v>
      </c>
      <c r="B8315" t="s">
        <v>25078</v>
      </c>
      <c r="C8315" t="s">
        <v>25079</v>
      </c>
      <c r="D8315" s="10">
        <v>46144</v>
      </c>
      <c r="E8315" t="s">
        <v>19916</v>
      </c>
      <c r="F8315">
        <v>13</v>
      </c>
      <c r="G8315" t="s">
        <v>273</v>
      </c>
      <c r="H8315" t="s">
        <v>312</v>
      </c>
      <c r="I8315" t="s">
        <v>79</v>
      </c>
      <c r="J8315">
        <v>1</v>
      </c>
      <c r="K8315">
        <v>10856</v>
      </c>
      <c r="L8315" t="str">
        <f>IFERROR(INDEX(play_attribution!$B$2:$B$328,MATCH(A8315,play_attribution!$A$2:$A$328,0)),"")</f>
        <v/>
      </c>
      <c r="M8315" t="str">
        <f>VLOOKUP(H8315,seller_roster!$A$2:$B$85,2,FALSE)</f>
        <v>Tatum Osei</v>
      </c>
      <c r="N8315" t="str">
        <f>VLOOKUP(C8315,accounts!$A$2:$F$9615,2,FALSE)</f>
        <v>Wholesale &amp; Distribution</v>
      </c>
      <c r="O8315" t="str">
        <f>VLOOKUP(C8315,accounts!$A$2:$F$9615,3,FALSE)</f>
        <v>$5M-$10M</v>
      </c>
      <c r="P8315" t="str">
        <f>VLOOKUP(C8315,accounts!$A$2:$F$9615,5,FALSE)</f>
        <v>West</v>
      </c>
      <c r="Q8315" t="b">
        <f t="shared" si="131"/>
        <v>1</v>
      </c>
      <c r="R8315" t="e">
        <f>INDEX(removed_duplicate_rows!$A$5:$A$39,MATCH(wins!A8315,removed_duplicate_rows!$A$5:$A$39,0))</f>
        <v>#N/A</v>
      </c>
    </row>
    <row r="8316" spans="1:18" ht="15.75" customHeight="1" x14ac:dyDescent="0.2">
      <c r="A8316" t="s">
        <v>25080</v>
      </c>
      <c r="B8316" t="s">
        <v>25081</v>
      </c>
      <c r="C8316" t="s">
        <v>25082</v>
      </c>
      <c r="D8316" s="10">
        <v>46144</v>
      </c>
      <c r="E8316" t="s">
        <v>19916</v>
      </c>
      <c r="F8316">
        <v>13</v>
      </c>
      <c r="G8316" t="s">
        <v>273</v>
      </c>
      <c r="H8316" t="s">
        <v>727</v>
      </c>
      <c r="I8316" t="s">
        <v>79</v>
      </c>
      <c r="J8316">
        <v>1</v>
      </c>
      <c r="K8316">
        <v>10438</v>
      </c>
      <c r="L8316" t="str">
        <f>IFERROR(INDEX(play_attribution!$B$2:$B$328,MATCH(A8316,play_attribution!$A$2:$A$328,0)),"")</f>
        <v/>
      </c>
      <c r="M8316" t="str">
        <f>VLOOKUP(H8316,seller_roster!$A$2:$B$85,2,FALSE)</f>
        <v>Finley Okafor</v>
      </c>
      <c r="N8316" t="str">
        <f>VLOOKUP(C8316,accounts!$A$2:$F$9615,2,FALSE)</f>
        <v>Manufacturing</v>
      </c>
      <c r="O8316" t="str">
        <f>VLOOKUP(C8316,accounts!$A$2:$F$9615,3,FALSE)</f>
        <v>$2.5M-$5M</v>
      </c>
      <c r="P8316" t="str">
        <f>VLOOKUP(C8316,accounts!$A$2:$F$9615,5,FALSE)</f>
        <v>East</v>
      </c>
      <c r="Q8316" t="b">
        <f t="shared" si="131"/>
        <v>1</v>
      </c>
      <c r="R8316" t="e">
        <f>INDEX(removed_duplicate_rows!$A$5:$A$39,MATCH(wins!A8316,removed_duplicate_rows!$A$5:$A$39,0))</f>
        <v>#N/A</v>
      </c>
    </row>
    <row r="8317" spans="1:18" ht="15.75" customHeight="1" x14ac:dyDescent="0.2">
      <c r="A8317" t="s">
        <v>25083</v>
      </c>
      <c r="B8317" t="s">
        <v>25084</v>
      </c>
      <c r="C8317" t="s">
        <v>25085</v>
      </c>
      <c r="D8317" s="10">
        <v>46144</v>
      </c>
      <c r="E8317" t="s">
        <v>19916</v>
      </c>
      <c r="F8317">
        <v>13</v>
      </c>
      <c r="G8317" t="s">
        <v>273</v>
      </c>
      <c r="H8317" t="s">
        <v>285</v>
      </c>
      <c r="I8317" t="s">
        <v>79</v>
      </c>
      <c r="J8317">
        <v>1</v>
      </c>
      <c r="K8317">
        <v>12315</v>
      </c>
      <c r="L8317" t="str">
        <f>IFERROR(INDEX(play_attribution!$B$2:$B$328,MATCH(A8317,play_attribution!$A$2:$A$328,0)),"")</f>
        <v/>
      </c>
      <c r="M8317" t="str">
        <f>VLOOKUP(H8317,seller_roster!$A$2:$B$85,2,FALSE)</f>
        <v>Bryn Lindqvist</v>
      </c>
      <c r="N8317" t="str">
        <f>VLOOKUP(C8317,accounts!$A$2:$F$9615,2,FALSE)</f>
        <v>Construction</v>
      </c>
      <c r="O8317" t="str">
        <f>VLOOKUP(C8317,accounts!$A$2:$F$9615,3,FALSE)</f>
        <v>&gt;$10M</v>
      </c>
      <c r="P8317" t="str">
        <f>VLOOKUP(C8317,accounts!$A$2:$F$9615,5,FALSE)</f>
        <v>East</v>
      </c>
      <c r="Q8317" t="b">
        <f t="shared" si="131"/>
        <v>1</v>
      </c>
      <c r="R8317" t="e">
        <f>INDEX(removed_duplicate_rows!$A$5:$A$39,MATCH(wins!A8317,removed_duplicate_rows!$A$5:$A$39,0))</f>
        <v>#N/A</v>
      </c>
    </row>
    <row r="8318" spans="1:18" ht="15.75" customHeight="1" x14ac:dyDescent="0.2">
      <c r="A8318" t="s">
        <v>25086</v>
      </c>
      <c r="B8318" t="s">
        <v>25087</v>
      </c>
      <c r="C8318" t="s">
        <v>25088</v>
      </c>
      <c r="D8318" s="10">
        <v>46144</v>
      </c>
      <c r="E8318" t="s">
        <v>19916</v>
      </c>
      <c r="F8318">
        <v>13</v>
      </c>
      <c r="G8318" t="s">
        <v>273</v>
      </c>
      <c r="H8318" t="s">
        <v>312</v>
      </c>
      <c r="I8318" t="s">
        <v>79</v>
      </c>
      <c r="J8318">
        <v>1</v>
      </c>
      <c r="K8318">
        <v>8766</v>
      </c>
      <c r="L8318" t="str">
        <f>IFERROR(INDEX(play_attribution!$B$2:$B$328,MATCH(A8318,play_attribution!$A$2:$A$328,0)),"")</f>
        <v/>
      </c>
      <c r="M8318" t="str">
        <f>VLOOKUP(H8318,seller_roster!$A$2:$B$85,2,FALSE)</f>
        <v>Tatum Osei</v>
      </c>
      <c r="N8318" t="str">
        <f>VLOOKUP(C8318,accounts!$A$2:$F$9615,2,FALSE)</f>
        <v>Construction</v>
      </c>
      <c r="O8318" t="str">
        <f>VLOOKUP(C8318,accounts!$A$2:$F$9615,3,FALSE)</f>
        <v>$2.5M-$5M</v>
      </c>
      <c r="P8318" t="str">
        <f>VLOOKUP(C8318,accounts!$A$2:$F$9615,5,FALSE)</f>
        <v>West</v>
      </c>
      <c r="Q8318" t="b">
        <f t="shared" si="131"/>
        <v>1</v>
      </c>
      <c r="R8318" t="e">
        <f>INDEX(removed_duplicate_rows!$A$5:$A$39,MATCH(wins!A8318,removed_duplicate_rows!$A$5:$A$39,0))</f>
        <v>#N/A</v>
      </c>
    </row>
    <row r="8319" spans="1:18" ht="15.75" customHeight="1" x14ac:dyDescent="0.2">
      <c r="A8319" t="s">
        <v>25089</v>
      </c>
      <c r="B8319" t="s">
        <v>25090</v>
      </c>
      <c r="C8319" t="s">
        <v>25091</v>
      </c>
      <c r="D8319" s="10">
        <v>46144</v>
      </c>
      <c r="E8319" t="s">
        <v>19916</v>
      </c>
      <c r="F8319">
        <v>13</v>
      </c>
      <c r="G8319" t="s">
        <v>273</v>
      </c>
      <c r="H8319" t="s">
        <v>1098</v>
      </c>
      <c r="I8319" t="s">
        <v>79</v>
      </c>
      <c r="J8319">
        <v>1</v>
      </c>
      <c r="K8319">
        <v>7313</v>
      </c>
      <c r="L8319" t="str">
        <f>IFERROR(INDEX(play_attribution!$B$2:$B$328,MATCH(A8319,play_attribution!$A$2:$A$328,0)),"")</f>
        <v/>
      </c>
      <c r="M8319" t="str">
        <f>VLOOKUP(H8319,seller_roster!$A$2:$B$85,2,FALSE)</f>
        <v>Yael Okafor</v>
      </c>
      <c r="N8319" t="str">
        <f>VLOOKUP(C8319,accounts!$A$2:$F$9615,2,FALSE)</f>
        <v>Construction</v>
      </c>
      <c r="O8319" t="str">
        <f>VLOOKUP(C8319,accounts!$A$2:$F$9615,3,FALSE)</f>
        <v>$2.5M-$5M</v>
      </c>
      <c r="P8319" t="str">
        <f>VLOOKUP(C8319,accounts!$A$2:$F$9615,5,FALSE)</f>
        <v>East</v>
      </c>
      <c r="Q8319" t="b">
        <f t="shared" si="131"/>
        <v>1</v>
      </c>
      <c r="R8319" t="e">
        <f>INDEX(removed_duplicate_rows!$A$5:$A$39,MATCH(wins!A8319,removed_duplicate_rows!$A$5:$A$39,0))</f>
        <v>#N/A</v>
      </c>
    </row>
    <row r="8320" spans="1:18" ht="15.75" customHeight="1" x14ac:dyDescent="0.2">
      <c r="A8320" t="s">
        <v>25092</v>
      </c>
      <c r="B8320" t="s">
        <v>25093</v>
      </c>
      <c r="C8320" t="s">
        <v>25094</v>
      </c>
      <c r="D8320" s="10">
        <v>46144</v>
      </c>
      <c r="E8320" t="s">
        <v>19916</v>
      </c>
      <c r="F8320">
        <v>13</v>
      </c>
      <c r="G8320" t="s">
        <v>273</v>
      </c>
      <c r="H8320" t="s">
        <v>308</v>
      </c>
      <c r="I8320" t="s">
        <v>79</v>
      </c>
      <c r="J8320">
        <v>1</v>
      </c>
      <c r="K8320">
        <v>14535</v>
      </c>
      <c r="L8320" t="str">
        <f>IFERROR(INDEX(play_attribution!$B$2:$B$328,MATCH(A8320,play_attribution!$A$2:$A$328,0)),"")</f>
        <v/>
      </c>
      <c r="M8320" t="str">
        <f>VLOOKUP(H8320,seller_roster!$A$2:$B$85,2,FALSE)</f>
        <v>Blake Ruiz</v>
      </c>
      <c r="N8320" t="str">
        <f>VLOOKUP(C8320,accounts!$A$2:$F$9615,2,FALSE)</f>
        <v>Retail Multi-Location</v>
      </c>
      <c r="O8320" t="str">
        <f>VLOOKUP(C8320,accounts!$A$2:$F$9615,3,FALSE)</f>
        <v>$2.5M-$5M</v>
      </c>
      <c r="P8320" t="str">
        <f>VLOOKUP(C8320,accounts!$A$2:$F$9615,5,FALSE)</f>
        <v>Central</v>
      </c>
      <c r="Q8320" t="b">
        <f t="shared" si="131"/>
        <v>1</v>
      </c>
      <c r="R8320" t="e">
        <f>INDEX(removed_duplicate_rows!$A$5:$A$39,MATCH(wins!A8320,removed_duplicate_rows!$A$5:$A$39,0))</f>
        <v>#N/A</v>
      </c>
    </row>
    <row r="8321" spans="1:18" ht="15.75" customHeight="1" x14ac:dyDescent="0.2">
      <c r="A8321" t="s">
        <v>25095</v>
      </c>
      <c r="B8321" t="s">
        <v>25096</v>
      </c>
      <c r="C8321" t="s">
        <v>25097</v>
      </c>
      <c r="D8321" s="10">
        <v>46144</v>
      </c>
      <c r="E8321" t="s">
        <v>19916</v>
      </c>
      <c r="F8321">
        <v>13</v>
      </c>
      <c r="G8321" t="s">
        <v>273</v>
      </c>
      <c r="H8321" t="s">
        <v>285</v>
      </c>
      <c r="I8321" t="s">
        <v>79</v>
      </c>
      <c r="J8321">
        <v>1</v>
      </c>
      <c r="K8321">
        <v>11426</v>
      </c>
      <c r="L8321" t="str">
        <f>IFERROR(INDEX(play_attribution!$B$2:$B$328,MATCH(A8321,play_attribution!$A$2:$A$328,0)),"")</f>
        <v/>
      </c>
      <c r="M8321" t="str">
        <f>VLOOKUP(H8321,seller_roster!$A$2:$B$85,2,FALSE)</f>
        <v>Bryn Lindqvist</v>
      </c>
      <c r="N8321" t="str">
        <f>VLOOKUP(C8321,accounts!$A$2:$F$9615,2,FALSE)</f>
        <v>Field Services</v>
      </c>
      <c r="O8321" t="str">
        <f>VLOOKUP(C8321,accounts!$A$2:$F$9615,3,FALSE)</f>
        <v>$5M-$10M</v>
      </c>
      <c r="P8321" t="str">
        <f>VLOOKUP(C8321,accounts!$A$2:$F$9615,5,FALSE)</f>
        <v>Central</v>
      </c>
      <c r="Q8321" t="b">
        <f t="shared" si="131"/>
        <v>1</v>
      </c>
      <c r="R8321" t="e">
        <f>INDEX(removed_duplicate_rows!$A$5:$A$39,MATCH(wins!A8321,removed_duplicate_rows!$A$5:$A$39,0))</f>
        <v>#N/A</v>
      </c>
    </row>
    <row r="8322" spans="1:18" ht="15.75" customHeight="1" x14ac:dyDescent="0.2">
      <c r="A8322" t="s">
        <v>25098</v>
      </c>
      <c r="B8322" t="s">
        <v>25099</v>
      </c>
      <c r="C8322" t="s">
        <v>25100</v>
      </c>
      <c r="D8322" s="10">
        <v>46144</v>
      </c>
      <c r="E8322" t="s">
        <v>19916</v>
      </c>
      <c r="F8322">
        <v>13</v>
      </c>
      <c r="G8322" t="s">
        <v>273</v>
      </c>
      <c r="H8322" t="s">
        <v>293</v>
      </c>
      <c r="I8322" t="s">
        <v>79</v>
      </c>
      <c r="J8322">
        <v>1</v>
      </c>
      <c r="K8322">
        <v>10445</v>
      </c>
      <c r="L8322" t="str">
        <f>IFERROR(INDEX(play_attribution!$B$2:$B$328,MATCH(A8322,play_attribution!$A$2:$A$328,0)),"")</f>
        <v/>
      </c>
      <c r="M8322" t="str">
        <f>VLOOKUP(H8322,seller_roster!$A$2:$B$85,2,FALSE)</f>
        <v>Hayden Sorensen</v>
      </c>
      <c r="N8322" t="str">
        <f>VLOOKUP(C8322,accounts!$A$2:$F$9615,2,FALSE)</f>
        <v>Professional Services</v>
      </c>
      <c r="O8322" t="str">
        <f>VLOOKUP(C8322,accounts!$A$2:$F$9615,3,FALSE)</f>
        <v>$5M-$10M</v>
      </c>
      <c r="P8322" t="str">
        <f>VLOOKUP(C8322,accounts!$A$2:$F$9615,5,FALSE)</f>
        <v>West</v>
      </c>
      <c r="Q8322" t="b">
        <f t="shared" si="131"/>
        <v>1</v>
      </c>
      <c r="R8322" t="e">
        <f>INDEX(removed_duplicate_rows!$A$5:$A$39,MATCH(wins!A8322,removed_duplicate_rows!$A$5:$A$39,0))</f>
        <v>#N/A</v>
      </c>
    </row>
    <row r="8323" spans="1:18" ht="15.75" customHeight="1" x14ac:dyDescent="0.2">
      <c r="A8323" t="s">
        <v>25101</v>
      </c>
      <c r="B8323" t="s">
        <v>25102</v>
      </c>
      <c r="C8323" t="s">
        <v>25103</v>
      </c>
      <c r="D8323" s="10">
        <v>46144</v>
      </c>
      <c r="E8323" t="s">
        <v>19916</v>
      </c>
      <c r="F8323">
        <v>13</v>
      </c>
      <c r="G8323" t="s">
        <v>273</v>
      </c>
      <c r="H8323" t="s">
        <v>1098</v>
      </c>
      <c r="I8323" t="s">
        <v>79</v>
      </c>
      <c r="J8323">
        <v>1</v>
      </c>
      <c r="K8323">
        <v>10478</v>
      </c>
      <c r="L8323" t="str">
        <f>IFERROR(INDEX(play_attribution!$B$2:$B$328,MATCH(A8323,play_attribution!$A$2:$A$328,0)),"")</f>
        <v/>
      </c>
      <c r="M8323" t="str">
        <f>VLOOKUP(H8323,seller_roster!$A$2:$B$85,2,FALSE)</f>
        <v>Yael Okafor</v>
      </c>
      <c r="N8323" t="str">
        <f>VLOOKUP(C8323,accounts!$A$2:$F$9615,2,FALSE)</f>
        <v>Hospitality Group</v>
      </c>
      <c r="O8323" t="str">
        <f>VLOOKUP(C8323,accounts!$A$2:$F$9615,3,FALSE)</f>
        <v>$5M-$10M</v>
      </c>
      <c r="P8323" t="str">
        <f>VLOOKUP(C8323,accounts!$A$2:$F$9615,5,FALSE)</f>
        <v>Central</v>
      </c>
      <c r="Q8323" t="b">
        <f t="shared" si="131"/>
        <v>1</v>
      </c>
      <c r="R8323" t="e">
        <f>INDEX(removed_duplicate_rows!$A$5:$A$39,MATCH(wins!A8323,removed_duplicate_rows!$A$5:$A$39,0))</f>
        <v>#N/A</v>
      </c>
    </row>
    <row r="8324" spans="1:18" ht="15.75" customHeight="1" x14ac:dyDescent="0.2">
      <c r="A8324" t="s">
        <v>25104</v>
      </c>
      <c r="B8324" t="s">
        <v>25105</v>
      </c>
      <c r="C8324" t="s">
        <v>25106</v>
      </c>
      <c r="D8324" s="10">
        <v>46144</v>
      </c>
      <c r="E8324" t="s">
        <v>19916</v>
      </c>
      <c r="F8324">
        <v>13</v>
      </c>
      <c r="G8324" t="s">
        <v>273</v>
      </c>
      <c r="H8324" t="s">
        <v>755</v>
      </c>
      <c r="I8324" t="s">
        <v>55</v>
      </c>
      <c r="J8324">
        <v>1</v>
      </c>
      <c r="K8324">
        <v>9012</v>
      </c>
      <c r="L8324" t="str">
        <f>IFERROR(INDEX(play_attribution!$B$2:$B$328,MATCH(A8324,play_attribution!$A$2:$A$328,0)),"")</f>
        <v/>
      </c>
      <c r="M8324" t="str">
        <f>VLOOKUP(H8324,seller_roster!$A$2:$B$85,2,FALSE)</f>
        <v>Jesse Silva</v>
      </c>
      <c r="N8324" t="str">
        <f>VLOOKUP(C8324,accounts!$A$2:$F$9615,2,FALSE)</f>
        <v>Manufacturing</v>
      </c>
      <c r="O8324" t="str">
        <f>VLOOKUP(C8324,accounts!$A$2:$F$9615,3,FALSE)</f>
        <v>$2.5M-$5M</v>
      </c>
      <c r="P8324" t="str">
        <f>VLOOKUP(C8324,accounts!$A$2:$F$9615,5,FALSE)</f>
        <v>East</v>
      </c>
      <c r="Q8324" t="b">
        <f t="shared" si="131"/>
        <v>1</v>
      </c>
      <c r="R8324" t="e">
        <f>INDEX(removed_duplicate_rows!$A$5:$A$39,MATCH(wins!A8324,removed_duplicate_rows!$A$5:$A$39,0))</f>
        <v>#N/A</v>
      </c>
    </row>
    <row r="8325" spans="1:18" ht="15.75" customHeight="1" x14ac:dyDescent="0.2">
      <c r="A8325" t="s">
        <v>25107</v>
      </c>
      <c r="B8325" t="s">
        <v>25108</v>
      </c>
      <c r="C8325" t="s">
        <v>25109</v>
      </c>
      <c r="D8325" s="10">
        <v>46144</v>
      </c>
      <c r="E8325" t="s">
        <v>19916</v>
      </c>
      <c r="F8325">
        <v>13</v>
      </c>
      <c r="G8325" t="s">
        <v>273</v>
      </c>
      <c r="H8325" t="s">
        <v>717</v>
      </c>
      <c r="I8325" t="s">
        <v>79</v>
      </c>
      <c r="J8325">
        <v>1</v>
      </c>
      <c r="K8325">
        <v>5221</v>
      </c>
      <c r="L8325" t="str">
        <f>IFERROR(INDEX(play_attribution!$B$2:$B$328,MATCH(A8325,play_attribution!$A$2:$A$328,0)),"")</f>
        <v/>
      </c>
      <c r="M8325" t="str">
        <f>VLOOKUP(H8325,seller_roster!$A$2:$B$85,2,FALSE)</f>
        <v>Corey Novak</v>
      </c>
      <c r="N8325" t="str">
        <f>VLOOKUP(C8325,accounts!$A$2:$F$9615,2,FALSE)</f>
        <v>Field Services</v>
      </c>
      <c r="O8325" t="str">
        <f>VLOOKUP(C8325,accounts!$A$2:$F$9615,3,FALSE)</f>
        <v>$2.5M-$5M</v>
      </c>
      <c r="P8325" t="str">
        <f>VLOOKUP(C8325,accounts!$A$2:$F$9615,5,FALSE)</f>
        <v>Central</v>
      </c>
      <c r="Q8325" t="b">
        <f t="shared" si="131"/>
        <v>1</v>
      </c>
      <c r="R8325" t="e">
        <f>INDEX(removed_duplicate_rows!$A$5:$A$39,MATCH(wins!A8325,removed_duplicate_rows!$A$5:$A$39,0))</f>
        <v>#N/A</v>
      </c>
    </row>
    <row r="8326" spans="1:18" ht="15.75" customHeight="1" x14ac:dyDescent="0.2">
      <c r="A8326" t="s">
        <v>25110</v>
      </c>
      <c r="B8326" t="s">
        <v>25111</v>
      </c>
      <c r="C8326" t="s">
        <v>25112</v>
      </c>
      <c r="D8326" s="10">
        <v>46144</v>
      </c>
      <c r="E8326" t="s">
        <v>19916</v>
      </c>
      <c r="F8326">
        <v>13</v>
      </c>
      <c r="G8326" t="s">
        <v>273</v>
      </c>
      <c r="H8326" t="s">
        <v>755</v>
      </c>
      <c r="I8326" t="s">
        <v>79</v>
      </c>
      <c r="J8326">
        <v>1</v>
      </c>
      <c r="K8326">
        <v>13374</v>
      </c>
      <c r="L8326" t="str">
        <f>IFERROR(INDEX(play_attribution!$B$2:$B$328,MATCH(A8326,play_attribution!$A$2:$A$328,0)),"")</f>
        <v/>
      </c>
      <c r="M8326" t="str">
        <f>VLOOKUP(H8326,seller_roster!$A$2:$B$85,2,FALSE)</f>
        <v>Jesse Silva</v>
      </c>
      <c r="N8326" t="str">
        <f>VLOOKUP(C8326,accounts!$A$2:$F$9615,2,FALSE)</f>
        <v>Nonprofit</v>
      </c>
      <c r="O8326" t="str">
        <f>VLOOKUP(C8326,accounts!$A$2:$F$9615,3,FALSE)</f>
        <v>$2.5M-$5M</v>
      </c>
      <c r="P8326" t="str">
        <f>VLOOKUP(C8326,accounts!$A$2:$F$9615,5,FALSE)</f>
        <v>West</v>
      </c>
      <c r="Q8326" t="b">
        <f t="shared" si="131"/>
        <v>1</v>
      </c>
      <c r="R8326" t="e">
        <f>INDEX(removed_duplicate_rows!$A$5:$A$39,MATCH(wins!A8326,removed_duplicate_rows!$A$5:$A$39,0))</f>
        <v>#N/A</v>
      </c>
    </row>
    <row r="8327" spans="1:18" ht="15.75" customHeight="1" x14ac:dyDescent="0.2">
      <c r="A8327" t="s">
        <v>25113</v>
      </c>
      <c r="B8327" t="s">
        <v>25114</v>
      </c>
      <c r="C8327" t="s">
        <v>25115</v>
      </c>
      <c r="D8327" s="10">
        <v>46144</v>
      </c>
      <c r="E8327" t="s">
        <v>19916</v>
      </c>
      <c r="F8327">
        <v>13</v>
      </c>
      <c r="G8327" t="s">
        <v>273</v>
      </c>
      <c r="H8327" t="s">
        <v>297</v>
      </c>
      <c r="I8327" t="s">
        <v>55</v>
      </c>
      <c r="J8327">
        <v>1</v>
      </c>
      <c r="K8327">
        <v>10310</v>
      </c>
      <c r="L8327" t="str">
        <f>IFERROR(INDEX(play_attribution!$B$2:$B$328,MATCH(A8327,play_attribution!$A$2:$A$328,0)),"")</f>
        <v/>
      </c>
      <c r="M8327" t="str">
        <f>VLOOKUP(H8327,seller_roster!$A$2:$B$85,2,FALSE)</f>
        <v>Ray Moreau</v>
      </c>
      <c r="N8327" t="str">
        <f>VLOOKUP(C8327,accounts!$A$2:$F$9615,2,FALSE)</f>
        <v>Retail Multi-Location</v>
      </c>
      <c r="O8327" t="str">
        <f>VLOOKUP(C8327,accounts!$A$2:$F$9615,3,FALSE)</f>
        <v>$2.5M-$5M</v>
      </c>
      <c r="P8327" t="str">
        <f>VLOOKUP(C8327,accounts!$A$2:$F$9615,5,FALSE)</f>
        <v>Central</v>
      </c>
      <c r="Q8327" t="b">
        <f t="shared" si="131"/>
        <v>1</v>
      </c>
      <c r="R8327" t="e">
        <f>INDEX(removed_duplicate_rows!$A$5:$A$39,MATCH(wins!A8327,removed_duplicate_rows!$A$5:$A$39,0))</f>
        <v>#N/A</v>
      </c>
    </row>
    <row r="8328" spans="1:18" ht="15.75" customHeight="1" x14ac:dyDescent="0.2">
      <c r="A8328" t="s">
        <v>25116</v>
      </c>
      <c r="B8328" t="s">
        <v>25117</v>
      </c>
      <c r="C8328" t="s">
        <v>25118</v>
      </c>
      <c r="D8328" s="10">
        <v>46144</v>
      </c>
      <c r="E8328" t="s">
        <v>19916</v>
      </c>
      <c r="F8328">
        <v>13</v>
      </c>
      <c r="G8328" t="s">
        <v>273</v>
      </c>
      <c r="H8328" t="s">
        <v>727</v>
      </c>
      <c r="I8328" t="s">
        <v>55</v>
      </c>
      <c r="J8328">
        <v>1</v>
      </c>
      <c r="K8328">
        <v>9252</v>
      </c>
      <c r="L8328" t="str">
        <f>IFERROR(INDEX(play_attribution!$B$2:$B$328,MATCH(A8328,play_attribution!$A$2:$A$328,0)),"")</f>
        <v/>
      </c>
      <c r="M8328" t="str">
        <f>VLOOKUP(H8328,seller_roster!$A$2:$B$85,2,FALSE)</f>
        <v>Finley Okafor</v>
      </c>
      <c r="N8328" t="str">
        <f>VLOOKUP(C8328,accounts!$A$2:$F$9615,2,FALSE)</f>
        <v>Hospitality Group</v>
      </c>
      <c r="O8328" t="str">
        <f>VLOOKUP(C8328,accounts!$A$2:$F$9615,3,FALSE)</f>
        <v>$2.5M-$5M</v>
      </c>
      <c r="P8328" t="str">
        <f>VLOOKUP(C8328,accounts!$A$2:$F$9615,5,FALSE)</f>
        <v>Central</v>
      </c>
      <c r="Q8328" t="b">
        <f t="shared" si="131"/>
        <v>1</v>
      </c>
      <c r="R8328" t="e">
        <f>INDEX(removed_duplicate_rows!$A$5:$A$39,MATCH(wins!A8328,removed_duplicate_rows!$A$5:$A$39,0))</f>
        <v>#N/A</v>
      </c>
    </row>
    <row r="8329" spans="1:18" ht="15.75" customHeight="1" x14ac:dyDescent="0.2">
      <c r="A8329" t="s">
        <v>25119</v>
      </c>
      <c r="B8329" t="s">
        <v>25120</v>
      </c>
      <c r="C8329" t="s">
        <v>25121</v>
      </c>
      <c r="D8329" s="10">
        <v>46144</v>
      </c>
      <c r="E8329" t="s">
        <v>19916</v>
      </c>
      <c r="F8329">
        <v>13</v>
      </c>
      <c r="G8329" t="s">
        <v>273</v>
      </c>
      <c r="H8329" t="s">
        <v>357</v>
      </c>
      <c r="I8329" t="s">
        <v>79</v>
      </c>
      <c r="J8329">
        <v>1</v>
      </c>
      <c r="K8329">
        <v>10965</v>
      </c>
      <c r="L8329" t="str">
        <f>IFERROR(INDEX(play_attribution!$B$2:$B$328,MATCH(A8329,play_attribution!$A$2:$A$328,0)),"")</f>
        <v/>
      </c>
      <c r="M8329" t="str">
        <f>VLOOKUP(H8329,seller_roster!$A$2:$B$85,2,FALSE)</f>
        <v>Hollis Abadi</v>
      </c>
      <c r="N8329" t="str">
        <f>VLOOKUP(C8329,accounts!$A$2:$F$9615,2,FALSE)</f>
        <v>Professional Services</v>
      </c>
      <c r="O8329" t="str">
        <f>VLOOKUP(C8329,accounts!$A$2:$F$9615,3,FALSE)</f>
        <v>$5M-$10M</v>
      </c>
      <c r="P8329" t="str">
        <f>VLOOKUP(C8329,accounts!$A$2:$F$9615,5,FALSE)</f>
        <v>East</v>
      </c>
      <c r="Q8329" t="b">
        <f t="shared" si="131"/>
        <v>1</v>
      </c>
      <c r="R8329" t="e">
        <f>INDEX(removed_duplicate_rows!$A$5:$A$39,MATCH(wins!A8329,removed_duplicate_rows!$A$5:$A$39,0))</f>
        <v>#N/A</v>
      </c>
    </row>
    <row r="8330" spans="1:18" ht="15.75" customHeight="1" x14ac:dyDescent="0.2">
      <c r="A8330" t="s">
        <v>25122</v>
      </c>
      <c r="B8330" t="s">
        <v>25123</v>
      </c>
      <c r="C8330" t="s">
        <v>25124</v>
      </c>
      <c r="D8330" s="10">
        <v>46144</v>
      </c>
      <c r="E8330" t="s">
        <v>19916</v>
      </c>
      <c r="F8330">
        <v>13</v>
      </c>
      <c r="G8330" t="s">
        <v>273</v>
      </c>
      <c r="H8330" t="s">
        <v>25125</v>
      </c>
      <c r="I8330" t="s">
        <v>79</v>
      </c>
      <c r="J8330">
        <v>1</v>
      </c>
      <c r="K8330">
        <v>6981</v>
      </c>
      <c r="L8330" t="str">
        <f>IFERROR(INDEX(play_attribution!$B$2:$B$328,MATCH(A8330,play_attribution!$A$2:$A$328,0)),"")</f>
        <v/>
      </c>
      <c r="M8330" t="str">
        <f>VLOOKUP(H8330,seller_roster!$A$2:$B$85,2,FALSE)</f>
        <v>Lennon Okafor</v>
      </c>
      <c r="N8330" t="str">
        <f>VLOOKUP(C8330,accounts!$A$2:$F$9615,2,FALSE)</f>
        <v>Logistics</v>
      </c>
      <c r="O8330" t="str">
        <f>VLOOKUP(C8330,accounts!$A$2:$F$9615,3,FALSE)</f>
        <v>&lt;$1M</v>
      </c>
      <c r="P8330" t="str">
        <f>VLOOKUP(C8330,accounts!$A$2:$F$9615,5,FALSE)</f>
        <v>Central</v>
      </c>
      <c r="Q8330" t="b">
        <f t="shared" si="131"/>
        <v>1</v>
      </c>
      <c r="R8330" t="e">
        <f>INDEX(removed_duplicate_rows!$A$5:$A$39,MATCH(wins!A8330,removed_duplicate_rows!$A$5:$A$39,0))</f>
        <v>#N/A</v>
      </c>
    </row>
    <row r="8331" spans="1:18" ht="15.75" customHeight="1" x14ac:dyDescent="0.2">
      <c r="A8331" t="s">
        <v>25126</v>
      </c>
      <c r="B8331" t="s">
        <v>25127</v>
      </c>
      <c r="C8331" t="s">
        <v>25128</v>
      </c>
      <c r="D8331" s="10">
        <v>46144</v>
      </c>
      <c r="E8331" t="s">
        <v>19916</v>
      </c>
      <c r="F8331">
        <v>13</v>
      </c>
      <c r="G8331" t="s">
        <v>273</v>
      </c>
      <c r="H8331" t="s">
        <v>308</v>
      </c>
      <c r="I8331" t="s">
        <v>79</v>
      </c>
      <c r="J8331">
        <v>1</v>
      </c>
      <c r="K8331">
        <v>8545</v>
      </c>
      <c r="L8331" t="str">
        <f>IFERROR(INDEX(play_attribution!$B$2:$B$328,MATCH(A8331,play_attribution!$A$2:$A$328,0)),"")</f>
        <v/>
      </c>
      <c r="M8331" t="str">
        <f>VLOOKUP(H8331,seller_roster!$A$2:$B$85,2,FALSE)</f>
        <v>Blake Ruiz</v>
      </c>
      <c r="N8331" t="str">
        <f>VLOOKUP(C8331,accounts!$A$2:$F$9615,2,FALSE)</f>
        <v>Retail Multi-Location</v>
      </c>
      <c r="O8331" t="str">
        <f>VLOOKUP(C8331,accounts!$A$2:$F$9615,3,FALSE)</f>
        <v>$2.5M-$5M</v>
      </c>
      <c r="P8331" t="str">
        <f>VLOOKUP(C8331,accounts!$A$2:$F$9615,5,FALSE)</f>
        <v>East</v>
      </c>
      <c r="Q8331" t="b">
        <f t="shared" si="131"/>
        <v>1</v>
      </c>
      <c r="R8331" t="e">
        <f>INDEX(removed_duplicate_rows!$A$5:$A$39,MATCH(wins!A8331,removed_duplicate_rows!$A$5:$A$39,0))</f>
        <v>#N/A</v>
      </c>
    </row>
    <row r="8332" spans="1:18" ht="15.75" customHeight="1" x14ac:dyDescent="0.2">
      <c r="A8332" t="s">
        <v>25129</v>
      </c>
      <c r="B8332" t="s">
        <v>25130</v>
      </c>
      <c r="C8332" t="s">
        <v>25131</v>
      </c>
      <c r="D8332" s="10">
        <v>46144</v>
      </c>
      <c r="E8332" t="s">
        <v>19916</v>
      </c>
      <c r="F8332">
        <v>13</v>
      </c>
      <c r="G8332" t="s">
        <v>273</v>
      </c>
      <c r="H8332" t="s">
        <v>297</v>
      </c>
      <c r="I8332" t="s">
        <v>55</v>
      </c>
      <c r="J8332">
        <v>1</v>
      </c>
      <c r="K8332">
        <v>6631</v>
      </c>
      <c r="L8332" t="str">
        <f>IFERROR(INDEX(play_attribution!$B$2:$B$328,MATCH(A8332,play_attribution!$A$2:$A$328,0)),"")</f>
        <v/>
      </c>
      <c r="M8332" t="str">
        <f>VLOOKUP(H8332,seller_roster!$A$2:$B$85,2,FALSE)</f>
        <v>Ray Moreau</v>
      </c>
      <c r="N8332" t="str">
        <f>VLOOKUP(C8332,accounts!$A$2:$F$9615,2,FALSE)</f>
        <v>Nonprofit</v>
      </c>
      <c r="O8332" t="str">
        <f>VLOOKUP(C8332,accounts!$A$2:$F$9615,3,FALSE)</f>
        <v>$5M-$10M</v>
      </c>
      <c r="P8332" t="str">
        <f>VLOOKUP(C8332,accounts!$A$2:$F$9615,5,FALSE)</f>
        <v>Central</v>
      </c>
      <c r="Q8332" t="b">
        <f t="shared" si="131"/>
        <v>1</v>
      </c>
      <c r="R8332" t="e">
        <f>INDEX(removed_duplicate_rows!$A$5:$A$39,MATCH(wins!A8332,removed_duplicate_rows!$A$5:$A$39,0))</f>
        <v>#N/A</v>
      </c>
    </row>
    <row r="8333" spans="1:18" ht="15.75" customHeight="1" x14ac:dyDescent="0.2">
      <c r="A8333" t="s">
        <v>25132</v>
      </c>
      <c r="B8333" t="s">
        <v>25133</v>
      </c>
      <c r="C8333" t="s">
        <v>25134</v>
      </c>
      <c r="D8333" s="10">
        <v>46144</v>
      </c>
      <c r="E8333" t="s">
        <v>19916</v>
      </c>
      <c r="F8333">
        <v>13</v>
      </c>
      <c r="G8333" t="s">
        <v>273</v>
      </c>
      <c r="H8333" t="s">
        <v>25125</v>
      </c>
      <c r="I8333" t="s">
        <v>79</v>
      </c>
      <c r="J8333">
        <v>1</v>
      </c>
      <c r="K8333">
        <v>14132</v>
      </c>
      <c r="L8333" t="str">
        <f>IFERROR(INDEX(play_attribution!$B$2:$B$328,MATCH(A8333,play_attribution!$A$2:$A$328,0)),"")</f>
        <v/>
      </c>
      <c r="M8333" t="str">
        <f>VLOOKUP(H8333,seller_roster!$A$2:$B$85,2,FALSE)</f>
        <v>Lennon Okafor</v>
      </c>
      <c r="N8333" t="str">
        <f>VLOOKUP(C8333,accounts!$A$2:$F$9615,2,FALSE)</f>
        <v>Logistics</v>
      </c>
      <c r="O8333" t="str">
        <f>VLOOKUP(C8333,accounts!$A$2:$F$9615,3,FALSE)</f>
        <v>$5M-$10M</v>
      </c>
      <c r="P8333" t="str">
        <f>VLOOKUP(C8333,accounts!$A$2:$F$9615,5,FALSE)</f>
        <v>West</v>
      </c>
      <c r="Q8333" t="b">
        <f t="shared" si="131"/>
        <v>1</v>
      </c>
      <c r="R8333" t="e">
        <f>INDEX(removed_duplicate_rows!$A$5:$A$39,MATCH(wins!A8333,removed_duplicate_rows!$A$5:$A$39,0))</f>
        <v>#N/A</v>
      </c>
    </row>
    <row r="8334" spans="1:18" ht="15.75" customHeight="1" x14ac:dyDescent="0.2">
      <c r="A8334" t="s">
        <v>25135</v>
      </c>
      <c r="B8334" t="s">
        <v>25136</v>
      </c>
      <c r="C8334" t="s">
        <v>25137</v>
      </c>
      <c r="D8334" s="10">
        <v>46144</v>
      </c>
      <c r="E8334" t="s">
        <v>19916</v>
      </c>
      <c r="F8334">
        <v>13</v>
      </c>
      <c r="G8334" t="s">
        <v>273</v>
      </c>
      <c r="H8334" t="s">
        <v>670</v>
      </c>
      <c r="I8334" t="s">
        <v>79</v>
      </c>
      <c r="J8334">
        <v>1</v>
      </c>
      <c r="K8334">
        <v>6983</v>
      </c>
      <c r="L8334" t="str">
        <f>IFERROR(INDEX(play_attribution!$B$2:$B$328,MATCH(A8334,play_attribution!$A$2:$A$328,0)),"")</f>
        <v/>
      </c>
      <c r="M8334" t="str">
        <f>VLOOKUP(H8334,seller_roster!$A$2:$B$85,2,FALSE)</f>
        <v>True Kowalski</v>
      </c>
      <c r="N8334" t="str">
        <f>VLOOKUP(C8334,accounts!$A$2:$F$9615,2,FALSE)</f>
        <v>Healthcare Services</v>
      </c>
      <c r="O8334" t="str">
        <f>VLOOKUP(C8334,accounts!$A$2:$F$9615,3,FALSE)</f>
        <v>$5M-$10M</v>
      </c>
      <c r="P8334" t="str">
        <f>VLOOKUP(C8334,accounts!$A$2:$F$9615,5,FALSE)</f>
        <v>East</v>
      </c>
      <c r="Q8334" t="b">
        <f t="shared" si="131"/>
        <v>1</v>
      </c>
      <c r="R8334" t="e">
        <f>INDEX(removed_duplicate_rows!$A$5:$A$39,MATCH(wins!A8334,removed_duplicate_rows!$A$5:$A$39,0))</f>
        <v>#N/A</v>
      </c>
    </row>
    <row r="8335" spans="1:18" ht="15.75" customHeight="1" x14ac:dyDescent="0.2">
      <c r="A8335" t="s">
        <v>25138</v>
      </c>
      <c r="B8335" t="s">
        <v>25139</v>
      </c>
      <c r="C8335" t="s">
        <v>25140</v>
      </c>
      <c r="D8335" s="10">
        <v>46144</v>
      </c>
      <c r="E8335" t="s">
        <v>19916</v>
      </c>
      <c r="F8335">
        <v>13</v>
      </c>
      <c r="G8335" t="s">
        <v>273</v>
      </c>
      <c r="H8335" t="s">
        <v>1098</v>
      </c>
      <c r="I8335" t="s">
        <v>79</v>
      </c>
      <c r="J8335">
        <v>1</v>
      </c>
      <c r="K8335">
        <v>6399</v>
      </c>
      <c r="L8335" t="str">
        <f>IFERROR(INDEX(play_attribution!$B$2:$B$328,MATCH(A8335,play_attribution!$A$2:$A$328,0)),"")</f>
        <v/>
      </c>
      <c r="M8335" t="str">
        <f>VLOOKUP(H8335,seller_roster!$A$2:$B$85,2,FALSE)</f>
        <v>Yael Okafor</v>
      </c>
      <c r="N8335" t="str">
        <f>VLOOKUP(C8335,accounts!$A$2:$F$9615,2,FALSE)</f>
        <v>Healthcare Services</v>
      </c>
      <c r="O8335" t="str">
        <f>VLOOKUP(C8335,accounts!$A$2:$F$9615,3,FALSE)</f>
        <v>$2.5M-$5M</v>
      </c>
      <c r="P8335" t="str">
        <f>VLOOKUP(C8335,accounts!$A$2:$F$9615,5,FALSE)</f>
        <v>East</v>
      </c>
      <c r="Q8335" t="b">
        <f t="shared" si="131"/>
        <v>1</v>
      </c>
      <c r="R8335" t="e">
        <f>INDEX(removed_duplicate_rows!$A$5:$A$39,MATCH(wins!A8335,removed_duplicate_rows!$A$5:$A$39,0))</f>
        <v>#N/A</v>
      </c>
    </row>
    <row r="8336" spans="1:18" ht="15.75" customHeight="1" x14ac:dyDescent="0.2">
      <c r="A8336" t="s">
        <v>25141</v>
      </c>
      <c r="B8336" t="s">
        <v>25142</v>
      </c>
      <c r="C8336" t="s">
        <v>25143</v>
      </c>
      <c r="D8336" s="10">
        <v>46144</v>
      </c>
      <c r="E8336" t="s">
        <v>19916</v>
      </c>
      <c r="F8336">
        <v>13</v>
      </c>
      <c r="G8336" t="s">
        <v>273</v>
      </c>
      <c r="H8336" t="s">
        <v>680</v>
      </c>
      <c r="I8336" t="s">
        <v>79</v>
      </c>
      <c r="J8336">
        <v>1</v>
      </c>
      <c r="K8336">
        <v>11151</v>
      </c>
      <c r="L8336" t="str">
        <f>IFERROR(INDEX(play_attribution!$B$2:$B$328,MATCH(A8336,play_attribution!$A$2:$A$328,0)),"")</f>
        <v/>
      </c>
      <c r="M8336" t="str">
        <f>VLOOKUP(H8336,seller_roster!$A$2:$B$85,2,FALSE)</f>
        <v>Tatum Ruiz</v>
      </c>
      <c r="N8336" t="str">
        <f>VLOOKUP(C8336,accounts!$A$2:$F$9615,2,FALSE)</f>
        <v>Wholesale &amp; Distribution</v>
      </c>
      <c r="O8336" t="str">
        <f>VLOOKUP(C8336,accounts!$A$2:$F$9615,3,FALSE)</f>
        <v>$5M-$10M</v>
      </c>
      <c r="P8336" t="str">
        <f>VLOOKUP(C8336,accounts!$A$2:$F$9615,5,FALSE)</f>
        <v>East</v>
      </c>
      <c r="Q8336" t="b">
        <f t="shared" si="131"/>
        <v>1</v>
      </c>
      <c r="R8336" t="e">
        <f>INDEX(removed_duplicate_rows!$A$5:$A$39,MATCH(wins!A8336,removed_duplicate_rows!$A$5:$A$39,0))</f>
        <v>#N/A</v>
      </c>
    </row>
    <row r="8337" spans="1:18" ht="15.75" customHeight="1" x14ac:dyDescent="0.2">
      <c r="A8337" t="s">
        <v>25144</v>
      </c>
      <c r="B8337" t="s">
        <v>25145</v>
      </c>
      <c r="C8337" t="s">
        <v>25146</v>
      </c>
      <c r="D8337" s="10">
        <v>46144</v>
      </c>
      <c r="E8337" t="s">
        <v>19916</v>
      </c>
      <c r="F8337">
        <v>13</v>
      </c>
      <c r="G8337" t="s">
        <v>273</v>
      </c>
      <c r="H8337" t="s">
        <v>319</v>
      </c>
      <c r="I8337" t="s">
        <v>55</v>
      </c>
      <c r="J8337">
        <v>1</v>
      </c>
      <c r="K8337">
        <v>6171</v>
      </c>
      <c r="L8337" t="str">
        <f>IFERROR(INDEX(play_attribution!$B$2:$B$328,MATCH(A8337,play_attribution!$A$2:$A$328,0)),"")</f>
        <v/>
      </c>
      <c r="M8337" t="str">
        <f>VLOOKUP(H8337,seller_roster!$A$2:$B$85,2,FALSE)</f>
        <v>Nia Kowalski</v>
      </c>
      <c r="N8337" t="str">
        <f>VLOOKUP(C8337,accounts!$A$2:$F$9615,2,FALSE)</f>
        <v>Nonprofit</v>
      </c>
      <c r="O8337" t="str">
        <f>VLOOKUP(C8337,accounts!$A$2:$F$9615,3,FALSE)</f>
        <v>$2.5M-$5M</v>
      </c>
      <c r="P8337" t="str">
        <f>VLOOKUP(C8337,accounts!$A$2:$F$9615,5,FALSE)</f>
        <v>Central</v>
      </c>
      <c r="Q8337" t="b">
        <f t="shared" si="131"/>
        <v>1</v>
      </c>
      <c r="R8337" t="e">
        <f>INDEX(removed_duplicate_rows!$A$5:$A$39,MATCH(wins!A8337,removed_duplicate_rows!$A$5:$A$39,0))</f>
        <v>#N/A</v>
      </c>
    </row>
    <row r="8338" spans="1:18" ht="15.75" customHeight="1" x14ac:dyDescent="0.2">
      <c r="A8338" t="s">
        <v>25147</v>
      </c>
      <c r="B8338" t="s">
        <v>25148</v>
      </c>
      <c r="C8338" t="s">
        <v>25149</v>
      </c>
      <c r="D8338" s="10">
        <v>46144</v>
      </c>
      <c r="E8338" t="s">
        <v>19916</v>
      </c>
      <c r="F8338">
        <v>13</v>
      </c>
      <c r="G8338" t="s">
        <v>273</v>
      </c>
      <c r="H8338" t="s">
        <v>312</v>
      </c>
      <c r="I8338" t="s">
        <v>79</v>
      </c>
      <c r="J8338">
        <v>1</v>
      </c>
      <c r="K8338">
        <v>14136</v>
      </c>
      <c r="L8338" t="str">
        <f>IFERROR(INDEX(play_attribution!$B$2:$B$328,MATCH(A8338,play_attribution!$A$2:$A$328,0)),"")</f>
        <v/>
      </c>
      <c r="M8338" t="str">
        <f>VLOOKUP(H8338,seller_roster!$A$2:$B$85,2,FALSE)</f>
        <v>Tatum Osei</v>
      </c>
      <c r="N8338" t="str">
        <f>VLOOKUP(C8338,accounts!$A$2:$F$9615,2,FALSE)</f>
        <v>Logistics</v>
      </c>
      <c r="O8338" t="str">
        <f>VLOOKUP(C8338,accounts!$A$2:$F$9615,3,FALSE)</f>
        <v>$5M-$10M</v>
      </c>
      <c r="P8338" t="str">
        <f>VLOOKUP(C8338,accounts!$A$2:$F$9615,5,FALSE)</f>
        <v>West</v>
      </c>
      <c r="Q8338" t="b">
        <f t="shared" si="131"/>
        <v>1</v>
      </c>
      <c r="R8338" t="e">
        <f>INDEX(removed_duplicate_rows!$A$5:$A$39,MATCH(wins!A8338,removed_duplicate_rows!$A$5:$A$39,0))</f>
        <v>#N/A</v>
      </c>
    </row>
    <row r="8339" spans="1:18" ht="15.75" customHeight="1" x14ac:dyDescent="0.2">
      <c r="A8339" t="s">
        <v>25150</v>
      </c>
      <c r="B8339" t="s">
        <v>25151</v>
      </c>
      <c r="C8339" t="s">
        <v>25152</v>
      </c>
      <c r="D8339" s="10">
        <v>46144</v>
      </c>
      <c r="E8339" t="s">
        <v>19916</v>
      </c>
      <c r="F8339">
        <v>13</v>
      </c>
      <c r="G8339" t="s">
        <v>273</v>
      </c>
      <c r="H8339" t="s">
        <v>312</v>
      </c>
      <c r="I8339" t="s">
        <v>55</v>
      </c>
      <c r="J8339">
        <v>1</v>
      </c>
      <c r="K8339">
        <v>12876</v>
      </c>
      <c r="L8339" t="str">
        <f>IFERROR(INDEX(play_attribution!$B$2:$B$328,MATCH(A8339,play_attribution!$A$2:$A$328,0)),"")</f>
        <v/>
      </c>
      <c r="M8339" t="str">
        <f>VLOOKUP(H8339,seller_roster!$A$2:$B$85,2,FALSE)</f>
        <v>Tatum Osei</v>
      </c>
      <c r="N8339" t="str">
        <f>VLOOKUP(C8339,accounts!$A$2:$F$9615,2,FALSE)</f>
        <v>Nonprofit</v>
      </c>
      <c r="O8339" t="str">
        <f>VLOOKUP(C8339,accounts!$A$2:$F$9615,3,FALSE)</f>
        <v>$2.5M-$5M</v>
      </c>
      <c r="P8339" t="str">
        <f>VLOOKUP(C8339,accounts!$A$2:$F$9615,5,FALSE)</f>
        <v>East</v>
      </c>
      <c r="Q8339" t="b">
        <f t="shared" si="131"/>
        <v>1</v>
      </c>
      <c r="R8339" t="e">
        <f>INDEX(removed_duplicate_rows!$A$5:$A$39,MATCH(wins!A8339,removed_duplicate_rows!$A$5:$A$39,0))</f>
        <v>#N/A</v>
      </c>
    </row>
    <row r="8340" spans="1:18" ht="15.75" customHeight="1" x14ac:dyDescent="0.2">
      <c r="A8340" t="s">
        <v>25153</v>
      </c>
      <c r="B8340" t="s">
        <v>25154</v>
      </c>
      <c r="C8340" t="s">
        <v>25155</v>
      </c>
      <c r="D8340" s="10">
        <v>46144</v>
      </c>
      <c r="E8340" t="s">
        <v>19916</v>
      </c>
      <c r="F8340">
        <v>13</v>
      </c>
      <c r="G8340" t="s">
        <v>273</v>
      </c>
      <c r="H8340" t="s">
        <v>1098</v>
      </c>
      <c r="I8340" t="s">
        <v>55</v>
      </c>
      <c r="J8340">
        <v>1</v>
      </c>
      <c r="K8340">
        <v>10817</v>
      </c>
      <c r="L8340" t="str">
        <f>IFERROR(INDEX(play_attribution!$B$2:$B$328,MATCH(A8340,play_attribution!$A$2:$A$328,0)),"")</f>
        <v/>
      </c>
      <c r="M8340" t="str">
        <f>VLOOKUP(H8340,seller_roster!$A$2:$B$85,2,FALSE)</f>
        <v>Yael Okafor</v>
      </c>
      <c r="N8340" t="str">
        <f>VLOOKUP(C8340,accounts!$A$2:$F$9615,2,FALSE)</f>
        <v>Hospitality Group</v>
      </c>
      <c r="O8340" t="str">
        <f>VLOOKUP(C8340,accounts!$A$2:$F$9615,3,FALSE)</f>
        <v>$5M-$10M</v>
      </c>
      <c r="P8340" t="str">
        <f>VLOOKUP(C8340,accounts!$A$2:$F$9615,5,FALSE)</f>
        <v>Central</v>
      </c>
      <c r="Q8340" t="b">
        <f t="shared" si="131"/>
        <v>1</v>
      </c>
      <c r="R8340" t="e">
        <f>INDEX(removed_duplicate_rows!$A$5:$A$39,MATCH(wins!A8340,removed_duplicate_rows!$A$5:$A$39,0))</f>
        <v>#N/A</v>
      </c>
    </row>
    <row r="8341" spans="1:18" ht="15.75" customHeight="1" x14ac:dyDescent="0.2">
      <c r="A8341" t="s">
        <v>25156</v>
      </c>
      <c r="B8341" t="s">
        <v>25157</v>
      </c>
      <c r="C8341" t="s">
        <v>25158</v>
      </c>
      <c r="D8341" s="10">
        <v>46144</v>
      </c>
      <c r="E8341" t="s">
        <v>19916</v>
      </c>
      <c r="F8341">
        <v>13</v>
      </c>
      <c r="G8341" t="s">
        <v>273</v>
      </c>
      <c r="H8341" t="s">
        <v>289</v>
      </c>
      <c r="I8341" t="s">
        <v>79</v>
      </c>
      <c r="J8341">
        <v>1</v>
      </c>
      <c r="K8341">
        <v>7944</v>
      </c>
      <c r="L8341" t="str">
        <f>IFERROR(INDEX(play_attribution!$B$2:$B$328,MATCH(A8341,play_attribution!$A$2:$A$328,0)),"")</f>
        <v/>
      </c>
      <c r="M8341" t="str">
        <f>VLOOKUP(H8341,seller_roster!$A$2:$B$85,2,FALSE)</f>
        <v>Skyler Okafor</v>
      </c>
      <c r="N8341" t="str">
        <f>VLOOKUP(C8341,accounts!$A$2:$F$9615,2,FALSE)</f>
        <v>Nonprofit</v>
      </c>
      <c r="O8341" t="str">
        <f>VLOOKUP(C8341,accounts!$A$2:$F$9615,3,FALSE)</f>
        <v>$5M-$10M</v>
      </c>
      <c r="P8341" t="str">
        <f>VLOOKUP(C8341,accounts!$A$2:$F$9615,5,FALSE)</f>
        <v>East</v>
      </c>
      <c r="Q8341" t="b">
        <f t="shared" si="131"/>
        <v>1</v>
      </c>
      <c r="R8341" t="e">
        <f>INDEX(removed_duplicate_rows!$A$5:$A$39,MATCH(wins!A8341,removed_duplicate_rows!$A$5:$A$39,0))</f>
        <v>#N/A</v>
      </c>
    </row>
    <row r="8342" spans="1:18" ht="15.75" customHeight="1" x14ac:dyDescent="0.2">
      <c r="A8342" t="s">
        <v>25159</v>
      </c>
      <c r="B8342" t="s">
        <v>25160</v>
      </c>
      <c r="C8342" t="s">
        <v>25161</v>
      </c>
      <c r="D8342" s="10">
        <v>46144</v>
      </c>
      <c r="E8342" t="s">
        <v>19916</v>
      </c>
      <c r="F8342">
        <v>13</v>
      </c>
      <c r="G8342" t="s">
        <v>273</v>
      </c>
      <c r="H8342" t="s">
        <v>278</v>
      </c>
      <c r="I8342" t="s">
        <v>79</v>
      </c>
      <c r="J8342">
        <v>1</v>
      </c>
      <c r="K8342">
        <v>9035</v>
      </c>
      <c r="L8342" t="str">
        <f>IFERROR(INDEX(play_attribution!$B$2:$B$328,MATCH(A8342,play_attribution!$A$2:$A$328,0)),"")</f>
        <v/>
      </c>
      <c r="M8342" t="str">
        <f>VLOOKUP(H8342,seller_roster!$A$2:$B$85,2,FALSE)</f>
        <v>Kira Bianchi</v>
      </c>
      <c r="N8342" t="str">
        <f>VLOOKUP(C8342,accounts!$A$2:$F$9615,2,FALSE)</f>
        <v>Field Services</v>
      </c>
      <c r="O8342" t="str">
        <f>VLOOKUP(C8342,accounts!$A$2:$F$9615,3,FALSE)</f>
        <v>$2.5M-$5M</v>
      </c>
      <c r="P8342" t="str">
        <f>VLOOKUP(C8342,accounts!$A$2:$F$9615,5,FALSE)</f>
        <v>Central</v>
      </c>
      <c r="Q8342" t="b">
        <f t="shared" si="131"/>
        <v>1</v>
      </c>
      <c r="R8342" t="e">
        <f>INDEX(removed_duplicate_rows!$A$5:$A$39,MATCH(wins!A8342,removed_duplicate_rows!$A$5:$A$39,0))</f>
        <v>#N/A</v>
      </c>
    </row>
    <row r="8343" spans="1:18" ht="15.75" customHeight="1" x14ac:dyDescent="0.2">
      <c r="A8343" t="s">
        <v>25162</v>
      </c>
      <c r="B8343" t="s">
        <v>25163</v>
      </c>
      <c r="C8343" t="s">
        <v>25164</v>
      </c>
      <c r="D8343" s="10">
        <v>46144</v>
      </c>
      <c r="E8343" t="s">
        <v>19916</v>
      </c>
      <c r="F8343">
        <v>13</v>
      </c>
      <c r="G8343" t="s">
        <v>374</v>
      </c>
      <c r="H8343" t="s">
        <v>832</v>
      </c>
      <c r="I8343" t="s">
        <v>55</v>
      </c>
      <c r="J8343">
        <v>1</v>
      </c>
      <c r="K8343">
        <v>5758</v>
      </c>
      <c r="L8343" t="str">
        <f>IFERROR(INDEX(play_attribution!$B$2:$B$328,MATCH(A8343,play_attribution!$A$2:$A$328,0)),"")</f>
        <v/>
      </c>
      <c r="M8343" t="str">
        <f>VLOOKUP(H8343,seller_roster!$A$2:$B$85,2,FALSE)</f>
        <v>Noel Nkemelu</v>
      </c>
      <c r="N8343" t="str">
        <f>VLOOKUP(C8343,accounts!$A$2:$F$9615,2,FALSE)</f>
        <v>Wholesale &amp; Distribution</v>
      </c>
      <c r="O8343" t="str">
        <f>VLOOKUP(C8343,accounts!$A$2:$F$9615,3,FALSE)</f>
        <v>$2.5M-$5M</v>
      </c>
      <c r="P8343" t="str">
        <f>VLOOKUP(C8343,accounts!$A$2:$F$9615,5,FALSE)</f>
        <v>East</v>
      </c>
      <c r="Q8343" t="b">
        <f t="shared" si="131"/>
        <v>1</v>
      </c>
      <c r="R8343" t="e">
        <f>INDEX(removed_duplicate_rows!$A$5:$A$39,MATCH(wins!A8343,removed_duplicate_rows!$A$5:$A$39,0))</f>
        <v>#N/A</v>
      </c>
    </row>
    <row r="8344" spans="1:18" ht="15.75" customHeight="1" x14ac:dyDescent="0.2">
      <c r="A8344" t="s">
        <v>25165</v>
      </c>
      <c r="B8344" t="s">
        <v>25166</v>
      </c>
      <c r="C8344" t="s">
        <v>25167</v>
      </c>
      <c r="D8344" s="10">
        <v>46144</v>
      </c>
      <c r="E8344" t="s">
        <v>19916</v>
      </c>
      <c r="F8344">
        <v>13</v>
      </c>
      <c r="G8344" t="s">
        <v>374</v>
      </c>
      <c r="H8344" t="s">
        <v>449</v>
      </c>
      <c r="I8344" t="s">
        <v>55</v>
      </c>
      <c r="J8344">
        <v>1</v>
      </c>
      <c r="K8344">
        <v>4540</v>
      </c>
      <c r="L8344" t="str">
        <f>IFERROR(INDEX(play_attribution!$B$2:$B$328,MATCH(A8344,play_attribution!$A$2:$A$328,0)),"")</f>
        <v/>
      </c>
      <c r="M8344" t="str">
        <f>VLOOKUP(H8344,seller_roster!$A$2:$B$85,2,FALSE)</f>
        <v>Hayden Okafor</v>
      </c>
      <c r="N8344" t="str">
        <f>VLOOKUP(C8344,accounts!$A$2:$F$9615,2,FALSE)</f>
        <v>Healthcare Services</v>
      </c>
      <c r="O8344" t="str">
        <f>VLOOKUP(C8344,accounts!$A$2:$F$9615,3,FALSE)</f>
        <v>$5M-$10M</v>
      </c>
      <c r="P8344" t="str">
        <f>VLOOKUP(C8344,accounts!$A$2:$F$9615,5,FALSE)</f>
        <v>West</v>
      </c>
      <c r="Q8344" t="b">
        <f t="shared" si="131"/>
        <v>1</v>
      </c>
      <c r="R8344" t="e">
        <f>INDEX(removed_duplicate_rows!$A$5:$A$39,MATCH(wins!A8344,removed_duplicate_rows!$A$5:$A$39,0))</f>
        <v>#N/A</v>
      </c>
    </row>
    <row r="8345" spans="1:18" ht="15.75" customHeight="1" x14ac:dyDescent="0.2">
      <c r="A8345" t="s">
        <v>25168</v>
      </c>
      <c r="B8345" t="s">
        <v>25169</v>
      </c>
      <c r="C8345" t="s">
        <v>25170</v>
      </c>
      <c r="D8345" s="10">
        <v>46144</v>
      </c>
      <c r="E8345" t="s">
        <v>19916</v>
      </c>
      <c r="F8345">
        <v>13</v>
      </c>
      <c r="G8345" t="s">
        <v>374</v>
      </c>
      <c r="H8345" t="s">
        <v>413</v>
      </c>
      <c r="I8345" t="s">
        <v>55</v>
      </c>
      <c r="J8345">
        <v>1</v>
      </c>
      <c r="K8345">
        <v>7356</v>
      </c>
      <c r="L8345" t="str">
        <f>IFERROR(INDEX(play_attribution!$B$2:$B$328,MATCH(A8345,play_attribution!$A$2:$A$328,0)),"")</f>
        <v/>
      </c>
      <c r="M8345" t="str">
        <f>VLOOKUP(H8345,seller_roster!$A$2:$B$85,2,FALSE)</f>
        <v>Phoenix Doyle</v>
      </c>
      <c r="N8345" t="str">
        <f>VLOOKUP(C8345,accounts!$A$2:$F$9615,2,FALSE)</f>
        <v>Logistics</v>
      </c>
      <c r="O8345" t="str">
        <f>VLOOKUP(C8345,accounts!$A$2:$F$9615,3,FALSE)</f>
        <v>$2.5M-$5M</v>
      </c>
      <c r="P8345" t="str">
        <f>VLOOKUP(C8345,accounts!$A$2:$F$9615,5,FALSE)</f>
        <v>Central</v>
      </c>
      <c r="Q8345" t="b">
        <f t="shared" si="131"/>
        <v>1</v>
      </c>
      <c r="R8345" t="e">
        <f>INDEX(removed_duplicate_rows!$A$5:$A$39,MATCH(wins!A8345,removed_duplicate_rows!$A$5:$A$39,0))</f>
        <v>#N/A</v>
      </c>
    </row>
    <row r="8346" spans="1:18" ht="15.75" customHeight="1" x14ac:dyDescent="0.2">
      <c r="A8346" t="s">
        <v>25171</v>
      </c>
      <c r="B8346" t="s">
        <v>25172</v>
      </c>
      <c r="C8346" t="s">
        <v>25173</v>
      </c>
      <c r="D8346" s="10">
        <v>46144</v>
      </c>
      <c r="E8346" t="s">
        <v>19916</v>
      </c>
      <c r="F8346">
        <v>13</v>
      </c>
      <c r="G8346" t="s">
        <v>374</v>
      </c>
      <c r="H8346" t="s">
        <v>2183</v>
      </c>
      <c r="I8346" t="s">
        <v>55</v>
      </c>
      <c r="J8346">
        <v>1</v>
      </c>
      <c r="K8346">
        <v>6239</v>
      </c>
      <c r="L8346" t="str">
        <f>IFERROR(INDEX(play_attribution!$B$2:$B$328,MATCH(A8346,play_attribution!$A$2:$A$328,0)),"")</f>
        <v/>
      </c>
      <c r="M8346" t="str">
        <f>VLOOKUP(H8346,seller_roster!$A$2:$B$85,2,FALSE)</f>
        <v>Rowan Tran</v>
      </c>
      <c r="N8346" t="str">
        <f>VLOOKUP(C8346,accounts!$A$2:$F$9615,2,FALSE)</f>
        <v>Field Services</v>
      </c>
      <c r="O8346" t="str">
        <f>VLOOKUP(C8346,accounts!$A$2:$F$9615,3,FALSE)</f>
        <v>$5M-$10M</v>
      </c>
      <c r="P8346" t="str">
        <f>VLOOKUP(C8346,accounts!$A$2:$F$9615,5,FALSE)</f>
        <v>West</v>
      </c>
      <c r="Q8346" t="b">
        <f t="shared" si="131"/>
        <v>1</v>
      </c>
      <c r="R8346" t="e">
        <f>INDEX(removed_duplicate_rows!$A$5:$A$39,MATCH(wins!A8346,removed_duplicate_rows!$A$5:$A$39,0))</f>
        <v>#N/A</v>
      </c>
    </row>
    <row r="8347" spans="1:18" ht="15.75" customHeight="1" x14ac:dyDescent="0.2">
      <c r="A8347" t="s">
        <v>25174</v>
      </c>
      <c r="B8347" t="s">
        <v>25175</v>
      </c>
      <c r="C8347" t="s">
        <v>25176</v>
      </c>
      <c r="D8347" s="10">
        <v>46144</v>
      </c>
      <c r="E8347" t="s">
        <v>19916</v>
      </c>
      <c r="F8347">
        <v>13</v>
      </c>
      <c r="G8347" t="s">
        <v>374</v>
      </c>
      <c r="H8347" t="s">
        <v>391</v>
      </c>
      <c r="I8347" t="s">
        <v>55</v>
      </c>
      <c r="J8347">
        <v>1</v>
      </c>
      <c r="K8347">
        <v>4295</v>
      </c>
      <c r="L8347" t="str">
        <f>IFERROR(INDEX(play_attribution!$B$2:$B$328,MATCH(A8347,play_attribution!$A$2:$A$328,0)),"")</f>
        <v/>
      </c>
      <c r="M8347" t="str">
        <f>VLOOKUP(H8347,seller_roster!$A$2:$B$85,2,FALSE)</f>
        <v>Sam Walsh</v>
      </c>
      <c r="N8347" t="str">
        <f>VLOOKUP(C8347,accounts!$A$2:$F$9615,2,FALSE)</f>
        <v>Healthcare Services</v>
      </c>
      <c r="O8347" t="str">
        <f>VLOOKUP(C8347,accounts!$A$2:$F$9615,3,FALSE)</f>
        <v>$2.5M-$5M</v>
      </c>
      <c r="P8347" t="str">
        <f>VLOOKUP(C8347,accounts!$A$2:$F$9615,5,FALSE)</f>
        <v>West</v>
      </c>
      <c r="Q8347" t="b">
        <f t="shared" si="131"/>
        <v>1</v>
      </c>
      <c r="R8347" t="e">
        <f>INDEX(removed_duplicate_rows!$A$5:$A$39,MATCH(wins!A8347,removed_duplicate_rows!$A$5:$A$39,0))</f>
        <v>#N/A</v>
      </c>
    </row>
    <row r="8348" spans="1:18" ht="15.75" customHeight="1" x14ac:dyDescent="0.2">
      <c r="A8348" t="s">
        <v>25177</v>
      </c>
      <c r="B8348" t="s">
        <v>25178</v>
      </c>
      <c r="C8348" t="s">
        <v>25179</v>
      </c>
      <c r="D8348" s="10">
        <v>46144</v>
      </c>
      <c r="E8348" t="s">
        <v>19916</v>
      </c>
      <c r="F8348">
        <v>13</v>
      </c>
      <c r="G8348" t="s">
        <v>374</v>
      </c>
      <c r="H8348" t="s">
        <v>1123</v>
      </c>
      <c r="I8348" t="s">
        <v>55</v>
      </c>
      <c r="J8348">
        <v>1</v>
      </c>
      <c r="K8348">
        <v>3961</v>
      </c>
      <c r="L8348" t="str">
        <f>IFERROR(INDEX(play_attribution!$B$2:$B$328,MATCH(A8348,play_attribution!$A$2:$A$328,0)),"")</f>
        <v/>
      </c>
      <c r="M8348" t="str">
        <f>VLOOKUP(H8348,seller_roster!$A$2:$B$85,2,FALSE)</f>
        <v>Peyton Silva</v>
      </c>
      <c r="N8348" t="str">
        <f>VLOOKUP(C8348,accounts!$A$2:$F$9615,2,FALSE)</f>
        <v>Field Services</v>
      </c>
      <c r="O8348" t="str">
        <f>VLOOKUP(C8348,accounts!$A$2:$F$9615,3,FALSE)</f>
        <v>$5M-$10M</v>
      </c>
      <c r="P8348" t="str">
        <f>VLOOKUP(C8348,accounts!$A$2:$F$9615,5,FALSE)</f>
        <v>West</v>
      </c>
      <c r="Q8348" t="b">
        <f t="shared" si="131"/>
        <v>1</v>
      </c>
      <c r="R8348" t="e">
        <f>INDEX(removed_duplicate_rows!$A$5:$A$39,MATCH(wins!A8348,removed_duplicate_rows!$A$5:$A$39,0))</f>
        <v>#N/A</v>
      </c>
    </row>
    <row r="8349" spans="1:18" ht="15.75" customHeight="1" x14ac:dyDescent="0.2">
      <c r="A8349" t="s">
        <v>25180</v>
      </c>
      <c r="B8349" t="s">
        <v>25181</v>
      </c>
      <c r="C8349" t="s">
        <v>25182</v>
      </c>
      <c r="D8349" s="10">
        <v>46144</v>
      </c>
      <c r="E8349" t="s">
        <v>19916</v>
      </c>
      <c r="F8349">
        <v>13</v>
      </c>
      <c r="G8349" t="s">
        <v>374</v>
      </c>
      <c r="H8349" t="s">
        <v>409</v>
      </c>
      <c r="I8349" t="s">
        <v>55</v>
      </c>
      <c r="J8349">
        <v>1</v>
      </c>
      <c r="K8349">
        <v>6288</v>
      </c>
      <c r="L8349" t="str">
        <f>IFERROR(INDEX(play_attribution!$B$2:$B$328,MATCH(A8349,play_attribution!$A$2:$A$328,0)),"")</f>
        <v/>
      </c>
      <c r="M8349" t="str">
        <f>VLOOKUP(H8349,seller_roster!$A$2:$B$85,2,FALSE)</f>
        <v>Devon Okafor</v>
      </c>
      <c r="N8349" t="str">
        <f>VLOOKUP(C8349,accounts!$A$2:$F$9615,2,FALSE)</f>
        <v>Wholesale &amp; Distribution</v>
      </c>
      <c r="O8349" t="str">
        <f>VLOOKUP(C8349,accounts!$A$2:$F$9615,3,FALSE)</f>
        <v>$5M-$10M</v>
      </c>
      <c r="P8349" t="str">
        <f>VLOOKUP(C8349,accounts!$A$2:$F$9615,5,FALSE)</f>
        <v>East</v>
      </c>
      <c r="Q8349" t="b">
        <f t="shared" si="131"/>
        <v>1</v>
      </c>
      <c r="R8349" t="e">
        <f>INDEX(removed_duplicate_rows!$A$5:$A$39,MATCH(wins!A8349,removed_duplicate_rows!$A$5:$A$39,0))</f>
        <v>#N/A</v>
      </c>
    </row>
    <row r="8350" spans="1:18" ht="15.75" customHeight="1" x14ac:dyDescent="0.2">
      <c r="A8350" t="s">
        <v>25183</v>
      </c>
      <c r="B8350" t="s">
        <v>25184</v>
      </c>
      <c r="C8350" t="s">
        <v>25185</v>
      </c>
      <c r="D8350" s="10">
        <v>46144</v>
      </c>
      <c r="E8350" t="s">
        <v>19916</v>
      </c>
      <c r="F8350">
        <v>13</v>
      </c>
      <c r="G8350" t="s">
        <v>374</v>
      </c>
      <c r="H8350" t="s">
        <v>391</v>
      </c>
      <c r="I8350" t="s">
        <v>55</v>
      </c>
      <c r="J8350">
        <v>1</v>
      </c>
      <c r="K8350">
        <v>7861</v>
      </c>
      <c r="L8350" t="str">
        <f>IFERROR(INDEX(play_attribution!$B$2:$B$328,MATCH(A8350,play_attribution!$A$2:$A$328,0)),"")</f>
        <v/>
      </c>
      <c r="M8350" t="str">
        <f>VLOOKUP(H8350,seller_roster!$A$2:$B$85,2,FALSE)</f>
        <v>Sam Walsh</v>
      </c>
      <c r="N8350" t="str">
        <f>VLOOKUP(C8350,accounts!$A$2:$F$9615,2,FALSE)</f>
        <v>Healthcare Services</v>
      </c>
      <c r="O8350" t="str">
        <f>VLOOKUP(C8350,accounts!$A$2:$F$9615,3,FALSE)</f>
        <v>&gt;$10M</v>
      </c>
      <c r="P8350" t="str">
        <f>VLOOKUP(C8350,accounts!$A$2:$F$9615,5,FALSE)</f>
        <v>East</v>
      </c>
      <c r="Q8350" t="b">
        <f t="shared" si="131"/>
        <v>1</v>
      </c>
      <c r="R8350" t="e">
        <f>INDEX(removed_duplicate_rows!$A$5:$A$39,MATCH(wins!A8350,removed_duplicate_rows!$A$5:$A$39,0))</f>
        <v>#N/A</v>
      </c>
    </row>
    <row r="8351" spans="1:18" ht="15.75" customHeight="1" x14ac:dyDescent="0.2">
      <c r="A8351" t="s">
        <v>25186</v>
      </c>
      <c r="B8351" t="s">
        <v>25187</v>
      </c>
      <c r="C8351" t="s">
        <v>25188</v>
      </c>
      <c r="D8351" s="10">
        <v>46144</v>
      </c>
      <c r="E8351" t="s">
        <v>19916</v>
      </c>
      <c r="F8351">
        <v>13</v>
      </c>
      <c r="G8351" t="s">
        <v>374</v>
      </c>
      <c r="H8351" t="s">
        <v>1843</v>
      </c>
      <c r="I8351" t="s">
        <v>55</v>
      </c>
      <c r="J8351">
        <v>1</v>
      </c>
      <c r="K8351">
        <v>7923</v>
      </c>
      <c r="L8351" t="str">
        <f>IFERROR(INDEX(play_attribution!$B$2:$B$328,MATCH(A8351,play_attribution!$A$2:$A$328,0)),"")</f>
        <v/>
      </c>
      <c r="M8351" t="str">
        <f>VLOOKUP(H8351,seller_roster!$A$2:$B$85,2,FALSE)</f>
        <v>Quinn Mbeki</v>
      </c>
      <c r="N8351" t="str">
        <f>VLOOKUP(C8351,accounts!$A$2:$F$9615,2,FALSE)</f>
        <v>Manufacturing</v>
      </c>
      <c r="O8351" t="str">
        <f>VLOOKUP(C8351,accounts!$A$2:$F$9615,3,FALSE)</f>
        <v>$2.5M-$5M</v>
      </c>
      <c r="P8351" t="str">
        <f>VLOOKUP(C8351,accounts!$A$2:$F$9615,5,FALSE)</f>
        <v>West</v>
      </c>
      <c r="Q8351" t="b">
        <f t="shared" si="131"/>
        <v>1</v>
      </c>
      <c r="R8351" t="e">
        <f>INDEX(removed_duplicate_rows!$A$5:$A$39,MATCH(wins!A8351,removed_duplicate_rows!$A$5:$A$39,0))</f>
        <v>#N/A</v>
      </c>
    </row>
    <row r="8352" spans="1:18" ht="15.75" customHeight="1" x14ac:dyDescent="0.2">
      <c r="A8352" t="s">
        <v>25189</v>
      </c>
      <c r="B8352" t="s">
        <v>25190</v>
      </c>
      <c r="C8352" t="s">
        <v>25191</v>
      </c>
      <c r="D8352" s="10">
        <v>46144</v>
      </c>
      <c r="E8352" t="s">
        <v>19916</v>
      </c>
      <c r="F8352">
        <v>13</v>
      </c>
      <c r="G8352" t="s">
        <v>374</v>
      </c>
      <c r="H8352" t="s">
        <v>402</v>
      </c>
      <c r="I8352" t="s">
        <v>55</v>
      </c>
      <c r="J8352">
        <v>1</v>
      </c>
      <c r="K8352">
        <v>5288</v>
      </c>
      <c r="L8352" t="str">
        <f>IFERROR(INDEX(play_attribution!$B$2:$B$328,MATCH(A8352,play_attribution!$A$2:$A$328,0)),"")</f>
        <v/>
      </c>
      <c r="M8352" t="str">
        <f>VLOOKUP(H8352,seller_roster!$A$2:$B$85,2,FALSE)</f>
        <v>Frankie Vega</v>
      </c>
      <c r="N8352" t="str">
        <f>VLOOKUP(C8352,accounts!$A$2:$F$9615,2,FALSE)</f>
        <v>Field Services</v>
      </c>
      <c r="O8352" t="str">
        <f>VLOOKUP(C8352,accounts!$A$2:$F$9615,3,FALSE)</f>
        <v>$5M-$10M</v>
      </c>
      <c r="P8352" t="str">
        <f>VLOOKUP(C8352,accounts!$A$2:$F$9615,5,FALSE)</f>
        <v>Central</v>
      </c>
      <c r="Q8352" t="b">
        <f t="shared" ref="Q8352:Q8415" si="132">L8352=""</f>
        <v>1</v>
      </c>
      <c r="R8352" t="e">
        <f>INDEX(removed_duplicate_rows!$A$5:$A$39,MATCH(wins!A8352,removed_duplicate_rows!$A$5:$A$39,0))</f>
        <v>#N/A</v>
      </c>
    </row>
    <row r="8353" spans="1:18" ht="15.75" customHeight="1" x14ac:dyDescent="0.2">
      <c r="A8353" t="s">
        <v>25192</v>
      </c>
      <c r="B8353" t="s">
        <v>25193</v>
      </c>
      <c r="C8353" t="s">
        <v>25194</v>
      </c>
      <c r="D8353" s="10">
        <v>46144</v>
      </c>
      <c r="E8353" t="s">
        <v>19916</v>
      </c>
      <c r="F8353">
        <v>13</v>
      </c>
      <c r="G8353" t="s">
        <v>374</v>
      </c>
      <c r="H8353" t="s">
        <v>413</v>
      </c>
      <c r="I8353" t="s">
        <v>55</v>
      </c>
      <c r="J8353">
        <v>1</v>
      </c>
      <c r="K8353">
        <v>3833</v>
      </c>
      <c r="L8353" t="str">
        <f>IFERROR(INDEX(play_attribution!$B$2:$B$328,MATCH(A8353,play_attribution!$A$2:$A$328,0)),"")</f>
        <v/>
      </c>
      <c r="M8353" t="str">
        <f>VLOOKUP(H8353,seller_roster!$A$2:$B$85,2,FALSE)</f>
        <v>Phoenix Doyle</v>
      </c>
      <c r="N8353" t="str">
        <f>VLOOKUP(C8353,accounts!$A$2:$F$9615,2,FALSE)</f>
        <v>Healthcare Services</v>
      </c>
      <c r="O8353" t="str">
        <f>VLOOKUP(C8353,accounts!$A$2:$F$9615,3,FALSE)</f>
        <v>$2.5M-$5M</v>
      </c>
      <c r="P8353" t="str">
        <f>VLOOKUP(C8353,accounts!$A$2:$F$9615,5,FALSE)</f>
        <v>West</v>
      </c>
      <c r="Q8353" t="b">
        <f t="shared" si="132"/>
        <v>1</v>
      </c>
      <c r="R8353" t="e">
        <f>INDEX(removed_duplicate_rows!$A$5:$A$39,MATCH(wins!A8353,removed_duplicate_rows!$A$5:$A$39,0))</f>
        <v>#N/A</v>
      </c>
    </row>
    <row r="8354" spans="1:18" ht="15.75" customHeight="1" x14ac:dyDescent="0.2">
      <c r="A8354" t="s">
        <v>25195</v>
      </c>
      <c r="B8354" t="s">
        <v>25196</v>
      </c>
      <c r="C8354" t="s">
        <v>25197</v>
      </c>
      <c r="D8354" s="10">
        <v>46144</v>
      </c>
      <c r="E8354" t="s">
        <v>19916</v>
      </c>
      <c r="F8354">
        <v>13</v>
      </c>
      <c r="G8354" t="s">
        <v>374</v>
      </c>
      <c r="H8354" t="s">
        <v>449</v>
      </c>
      <c r="I8354" t="s">
        <v>55</v>
      </c>
      <c r="J8354">
        <v>1</v>
      </c>
      <c r="K8354">
        <v>3693</v>
      </c>
      <c r="L8354" t="str">
        <f>IFERROR(INDEX(play_attribution!$B$2:$B$328,MATCH(A8354,play_attribution!$A$2:$A$328,0)),"")</f>
        <v/>
      </c>
      <c r="M8354" t="str">
        <f>VLOOKUP(H8354,seller_roster!$A$2:$B$85,2,FALSE)</f>
        <v>Hayden Okafor</v>
      </c>
      <c r="N8354" t="str">
        <f>VLOOKUP(C8354,accounts!$A$2:$F$9615,2,FALSE)</f>
        <v>Wholesale &amp; Distribution</v>
      </c>
      <c r="O8354" t="str">
        <f>VLOOKUP(C8354,accounts!$A$2:$F$9615,3,FALSE)</f>
        <v>$2.5M-$5M</v>
      </c>
      <c r="P8354" t="str">
        <f>VLOOKUP(C8354,accounts!$A$2:$F$9615,5,FALSE)</f>
        <v>East</v>
      </c>
      <c r="Q8354" t="b">
        <f t="shared" si="132"/>
        <v>1</v>
      </c>
      <c r="R8354" t="e">
        <f>INDEX(removed_duplicate_rows!$A$5:$A$39,MATCH(wins!A8354,removed_duplicate_rows!$A$5:$A$39,0))</f>
        <v>#N/A</v>
      </c>
    </row>
    <row r="8355" spans="1:18" ht="15.75" customHeight="1" x14ac:dyDescent="0.2">
      <c r="A8355" t="s">
        <v>25198</v>
      </c>
      <c r="B8355" t="s">
        <v>25199</v>
      </c>
      <c r="C8355" t="s">
        <v>25200</v>
      </c>
      <c r="D8355" s="10">
        <v>46144</v>
      </c>
      <c r="E8355" t="s">
        <v>19916</v>
      </c>
      <c r="F8355">
        <v>13</v>
      </c>
      <c r="G8355" t="s">
        <v>374</v>
      </c>
      <c r="H8355" t="s">
        <v>4096</v>
      </c>
      <c r="I8355" t="s">
        <v>55</v>
      </c>
      <c r="J8355">
        <v>1</v>
      </c>
      <c r="K8355">
        <v>7444</v>
      </c>
      <c r="L8355" t="str">
        <f>IFERROR(INDEX(play_attribution!$B$2:$B$328,MATCH(A8355,play_attribution!$A$2:$A$328,0)),"")</f>
        <v/>
      </c>
      <c r="M8355" t="str">
        <f>VLOOKUP(H8355,seller_roster!$A$2:$B$85,2,FALSE)</f>
        <v>Vesper Kim</v>
      </c>
      <c r="N8355" t="str">
        <f>VLOOKUP(C8355,accounts!$A$2:$F$9615,2,FALSE)</f>
        <v>Retail Multi-Location</v>
      </c>
      <c r="O8355" t="str">
        <f>VLOOKUP(C8355,accounts!$A$2:$F$9615,3,FALSE)</f>
        <v>$5M-$10M</v>
      </c>
      <c r="P8355" t="str">
        <f>VLOOKUP(C8355,accounts!$A$2:$F$9615,5,FALSE)</f>
        <v>East</v>
      </c>
      <c r="Q8355" t="b">
        <f t="shared" si="132"/>
        <v>1</v>
      </c>
      <c r="R8355" t="e">
        <f>INDEX(removed_duplicate_rows!$A$5:$A$39,MATCH(wins!A8355,removed_duplicate_rows!$A$5:$A$39,0))</f>
        <v>#N/A</v>
      </c>
    </row>
    <row r="8356" spans="1:18" ht="15.75" customHeight="1" x14ac:dyDescent="0.2">
      <c r="A8356" t="s">
        <v>25201</v>
      </c>
      <c r="B8356" t="s">
        <v>25202</v>
      </c>
      <c r="C8356" t="s">
        <v>25203</v>
      </c>
      <c r="D8356" s="10">
        <v>46144</v>
      </c>
      <c r="E8356" t="s">
        <v>19916</v>
      </c>
      <c r="F8356">
        <v>13</v>
      </c>
      <c r="G8356" t="s">
        <v>374</v>
      </c>
      <c r="H8356" t="s">
        <v>375</v>
      </c>
      <c r="I8356" t="s">
        <v>55</v>
      </c>
      <c r="J8356">
        <v>1</v>
      </c>
      <c r="K8356">
        <v>5147</v>
      </c>
      <c r="L8356" t="str">
        <f>IFERROR(INDEX(play_attribution!$B$2:$B$328,MATCH(A8356,play_attribution!$A$2:$A$328,0)),"")</f>
        <v/>
      </c>
      <c r="M8356" t="str">
        <f>VLOOKUP(H8356,seller_roster!$A$2:$B$85,2,FALSE)</f>
        <v>Sol Lindqvist</v>
      </c>
      <c r="N8356" t="str">
        <f>VLOOKUP(C8356,accounts!$A$2:$F$9615,2,FALSE)</f>
        <v>Logistics</v>
      </c>
      <c r="O8356" t="str">
        <f>VLOOKUP(C8356,accounts!$A$2:$F$9615,3,FALSE)</f>
        <v>$2.5M-$5M</v>
      </c>
      <c r="P8356" t="str">
        <f>VLOOKUP(C8356,accounts!$A$2:$F$9615,5,FALSE)</f>
        <v>East</v>
      </c>
      <c r="Q8356" t="b">
        <f t="shared" si="132"/>
        <v>1</v>
      </c>
      <c r="R8356" t="e">
        <f>INDEX(removed_duplicate_rows!$A$5:$A$39,MATCH(wins!A8356,removed_duplicate_rows!$A$5:$A$39,0))</f>
        <v>#N/A</v>
      </c>
    </row>
    <row r="8357" spans="1:18" ht="15.75" customHeight="1" x14ac:dyDescent="0.2">
      <c r="A8357" t="s">
        <v>25204</v>
      </c>
      <c r="B8357" t="s">
        <v>25205</v>
      </c>
      <c r="C8357" t="s">
        <v>25206</v>
      </c>
      <c r="D8357" s="10">
        <v>46144</v>
      </c>
      <c r="E8357" t="s">
        <v>19916</v>
      </c>
      <c r="F8357">
        <v>13</v>
      </c>
      <c r="G8357" t="s">
        <v>374</v>
      </c>
      <c r="H8357" t="s">
        <v>2183</v>
      </c>
      <c r="I8357" t="s">
        <v>55</v>
      </c>
      <c r="J8357">
        <v>1</v>
      </c>
      <c r="K8357">
        <v>4344</v>
      </c>
      <c r="L8357" t="str">
        <f>IFERROR(INDEX(play_attribution!$B$2:$B$328,MATCH(A8357,play_attribution!$A$2:$A$328,0)),"")</f>
        <v/>
      </c>
      <c r="M8357" t="str">
        <f>VLOOKUP(H8357,seller_roster!$A$2:$B$85,2,FALSE)</f>
        <v>Rowan Tran</v>
      </c>
      <c r="N8357" t="str">
        <f>VLOOKUP(C8357,accounts!$A$2:$F$9615,2,FALSE)</f>
        <v>Professional Services</v>
      </c>
      <c r="O8357" t="str">
        <f>VLOOKUP(C8357,accounts!$A$2:$F$9615,3,FALSE)</f>
        <v>$2.5M-$5M</v>
      </c>
      <c r="P8357" t="str">
        <f>VLOOKUP(C8357,accounts!$A$2:$F$9615,5,FALSE)</f>
        <v>Central</v>
      </c>
      <c r="Q8357" t="b">
        <f t="shared" si="132"/>
        <v>1</v>
      </c>
      <c r="R8357" t="e">
        <f>INDEX(removed_duplicate_rows!$A$5:$A$39,MATCH(wins!A8357,removed_duplicate_rows!$A$5:$A$39,0))</f>
        <v>#N/A</v>
      </c>
    </row>
    <row r="8358" spans="1:18" ht="15.75" customHeight="1" x14ac:dyDescent="0.2">
      <c r="A8358" t="s">
        <v>25207</v>
      </c>
      <c r="B8358" t="s">
        <v>25208</v>
      </c>
      <c r="C8358" t="s">
        <v>25209</v>
      </c>
      <c r="D8358" s="10">
        <v>46144</v>
      </c>
      <c r="E8358" t="s">
        <v>19916</v>
      </c>
      <c r="F8358">
        <v>13</v>
      </c>
      <c r="G8358" t="s">
        <v>374</v>
      </c>
      <c r="H8358" t="s">
        <v>1123</v>
      </c>
      <c r="I8358" t="s">
        <v>55</v>
      </c>
      <c r="J8358">
        <v>1</v>
      </c>
      <c r="K8358">
        <v>6625</v>
      </c>
      <c r="L8358" t="str">
        <f>IFERROR(INDEX(play_attribution!$B$2:$B$328,MATCH(A8358,play_attribution!$A$2:$A$328,0)),"")</f>
        <v/>
      </c>
      <c r="M8358" t="str">
        <f>VLOOKUP(H8358,seller_roster!$A$2:$B$85,2,FALSE)</f>
        <v>Peyton Silva</v>
      </c>
      <c r="N8358" t="str">
        <f>VLOOKUP(C8358,accounts!$A$2:$F$9615,2,FALSE)</f>
        <v>Wholesale &amp; Distribution</v>
      </c>
      <c r="O8358" t="str">
        <f>VLOOKUP(C8358,accounts!$A$2:$F$9615,3,FALSE)</f>
        <v>&lt;$1M</v>
      </c>
      <c r="P8358" t="str">
        <f>VLOOKUP(C8358,accounts!$A$2:$F$9615,5,FALSE)</f>
        <v>Central</v>
      </c>
      <c r="Q8358" t="b">
        <f t="shared" si="132"/>
        <v>1</v>
      </c>
      <c r="R8358" t="e">
        <f>INDEX(removed_duplicate_rows!$A$5:$A$39,MATCH(wins!A8358,removed_duplicate_rows!$A$5:$A$39,0))</f>
        <v>#N/A</v>
      </c>
    </row>
    <row r="8359" spans="1:18" ht="15.75" customHeight="1" x14ac:dyDescent="0.2">
      <c r="A8359" t="s">
        <v>25210</v>
      </c>
      <c r="B8359" t="s">
        <v>25211</v>
      </c>
      <c r="C8359" t="s">
        <v>25212</v>
      </c>
      <c r="D8359" s="10">
        <v>46144</v>
      </c>
      <c r="E8359" t="s">
        <v>19916</v>
      </c>
      <c r="F8359">
        <v>13</v>
      </c>
      <c r="G8359" t="s">
        <v>374</v>
      </c>
      <c r="H8359" t="s">
        <v>1843</v>
      </c>
      <c r="I8359" t="s">
        <v>55</v>
      </c>
      <c r="J8359">
        <v>1</v>
      </c>
      <c r="K8359">
        <v>6724</v>
      </c>
      <c r="L8359" t="str">
        <f>IFERROR(INDEX(play_attribution!$B$2:$B$328,MATCH(A8359,play_attribution!$A$2:$A$328,0)),"")</f>
        <v/>
      </c>
      <c r="M8359" t="str">
        <f>VLOOKUP(H8359,seller_roster!$A$2:$B$85,2,FALSE)</f>
        <v>Quinn Mbeki</v>
      </c>
      <c r="N8359" t="str">
        <f>VLOOKUP(C8359,accounts!$A$2:$F$9615,2,FALSE)</f>
        <v>Wholesale &amp; Distribution</v>
      </c>
      <c r="O8359" t="str">
        <f>VLOOKUP(C8359,accounts!$A$2:$F$9615,3,FALSE)</f>
        <v>$5M-$10M</v>
      </c>
      <c r="P8359" t="str">
        <f>VLOOKUP(C8359,accounts!$A$2:$F$9615,5,FALSE)</f>
        <v>West</v>
      </c>
      <c r="Q8359" t="b">
        <f t="shared" si="132"/>
        <v>1</v>
      </c>
      <c r="R8359" t="e">
        <f>INDEX(removed_duplicate_rows!$A$5:$A$39,MATCH(wins!A8359,removed_duplicate_rows!$A$5:$A$39,0))</f>
        <v>#N/A</v>
      </c>
    </row>
    <row r="8360" spans="1:18" ht="15.75" customHeight="1" x14ac:dyDescent="0.2">
      <c r="A8360" t="s">
        <v>25213</v>
      </c>
      <c r="B8360" t="s">
        <v>25214</v>
      </c>
      <c r="C8360" t="s">
        <v>25215</v>
      </c>
      <c r="D8360" s="10">
        <v>46144</v>
      </c>
      <c r="E8360" t="s">
        <v>19916</v>
      </c>
      <c r="F8360">
        <v>13</v>
      </c>
      <c r="G8360" t="s">
        <v>374</v>
      </c>
      <c r="H8360" t="s">
        <v>832</v>
      </c>
      <c r="I8360" t="s">
        <v>55</v>
      </c>
      <c r="J8360">
        <v>1</v>
      </c>
      <c r="K8360">
        <v>6156</v>
      </c>
      <c r="L8360" t="str">
        <f>IFERROR(INDEX(play_attribution!$B$2:$B$328,MATCH(A8360,play_attribution!$A$2:$A$328,0)),"")</f>
        <v/>
      </c>
      <c r="M8360" t="str">
        <f>VLOOKUP(H8360,seller_roster!$A$2:$B$85,2,FALSE)</f>
        <v>Noel Nkemelu</v>
      </c>
      <c r="N8360" t="str">
        <f>VLOOKUP(C8360,accounts!$A$2:$F$9615,2,FALSE)</f>
        <v>Healthcare Services</v>
      </c>
      <c r="O8360" t="str">
        <f>VLOOKUP(C8360,accounts!$A$2:$F$9615,3,FALSE)</f>
        <v>$2.5M-$5M</v>
      </c>
      <c r="P8360" t="str">
        <f>VLOOKUP(C8360,accounts!$A$2:$F$9615,5,FALSE)</f>
        <v>East</v>
      </c>
      <c r="Q8360" t="b">
        <f t="shared" si="132"/>
        <v>1</v>
      </c>
      <c r="R8360" t="e">
        <f>INDEX(removed_duplicate_rows!$A$5:$A$39,MATCH(wins!A8360,removed_duplicate_rows!$A$5:$A$39,0))</f>
        <v>#N/A</v>
      </c>
    </row>
    <row r="8361" spans="1:18" ht="15.75" customHeight="1" x14ac:dyDescent="0.2">
      <c r="A8361" t="s">
        <v>25216</v>
      </c>
      <c r="B8361" t="s">
        <v>25217</v>
      </c>
      <c r="C8361" t="s">
        <v>25218</v>
      </c>
      <c r="D8361" s="10">
        <v>46144</v>
      </c>
      <c r="E8361" t="s">
        <v>19916</v>
      </c>
      <c r="F8361">
        <v>13</v>
      </c>
      <c r="G8361" t="s">
        <v>374</v>
      </c>
      <c r="H8361" t="s">
        <v>413</v>
      </c>
      <c r="I8361" t="s">
        <v>55</v>
      </c>
      <c r="J8361">
        <v>1</v>
      </c>
      <c r="K8361">
        <v>4430</v>
      </c>
      <c r="L8361" t="str">
        <f>IFERROR(INDEX(play_attribution!$B$2:$B$328,MATCH(A8361,play_attribution!$A$2:$A$328,0)),"")</f>
        <v/>
      </c>
      <c r="M8361" t="str">
        <f>VLOOKUP(H8361,seller_roster!$A$2:$B$85,2,FALSE)</f>
        <v>Phoenix Doyle</v>
      </c>
      <c r="N8361" t="str">
        <f>VLOOKUP(C8361,accounts!$A$2:$F$9615,2,FALSE)</f>
        <v>Hospitality Group</v>
      </c>
      <c r="O8361" t="str">
        <f>VLOOKUP(C8361,accounts!$A$2:$F$9615,3,FALSE)</f>
        <v>$5M-$10M</v>
      </c>
      <c r="P8361" t="str">
        <f>VLOOKUP(C8361,accounts!$A$2:$F$9615,5,FALSE)</f>
        <v>Central</v>
      </c>
      <c r="Q8361" t="b">
        <f t="shared" si="132"/>
        <v>1</v>
      </c>
      <c r="R8361" t="e">
        <f>INDEX(removed_duplicate_rows!$A$5:$A$39,MATCH(wins!A8361,removed_duplicate_rows!$A$5:$A$39,0))</f>
        <v>#N/A</v>
      </c>
    </row>
    <row r="8362" spans="1:18" ht="15.75" customHeight="1" x14ac:dyDescent="0.2">
      <c r="A8362" t="s">
        <v>25219</v>
      </c>
      <c r="B8362" t="s">
        <v>25220</v>
      </c>
      <c r="C8362" t="s">
        <v>25221</v>
      </c>
      <c r="D8362" s="10">
        <v>46144</v>
      </c>
      <c r="E8362" t="s">
        <v>19916</v>
      </c>
      <c r="F8362">
        <v>13</v>
      </c>
      <c r="G8362" t="s">
        <v>374</v>
      </c>
      <c r="H8362" t="s">
        <v>1123</v>
      </c>
      <c r="I8362" t="s">
        <v>55</v>
      </c>
      <c r="J8362">
        <v>1</v>
      </c>
      <c r="K8362">
        <v>5004</v>
      </c>
      <c r="L8362" t="str">
        <f>IFERROR(INDEX(play_attribution!$B$2:$B$328,MATCH(A8362,play_attribution!$A$2:$A$328,0)),"")</f>
        <v/>
      </c>
      <c r="M8362" t="str">
        <f>VLOOKUP(H8362,seller_roster!$A$2:$B$85,2,FALSE)</f>
        <v>Peyton Silva</v>
      </c>
      <c r="N8362" t="str">
        <f>VLOOKUP(C8362,accounts!$A$2:$F$9615,2,FALSE)</f>
        <v>Wholesale &amp; Distribution</v>
      </c>
      <c r="O8362" t="str">
        <f>VLOOKUP(C8362,accounts!$A$2:$F$9615,3,FALSE)</f>
        <v>$2.5M-$5M</v>
      </c>
      <c r="P8362" t="str">
        <f>VLOOKUP(C8362,accounts!$A$2:$F$9615,5,FALSE)</f>
        <v>West</v>
      </c>
      <c r="Q8362" t="b">
        <f t="shared" si="132"/>
        <v>1</v>
      </c>
      <c r="R8362" t="e">
        <f>INDEX(removed_duplicate_rows!$A$5:$A$39,MATCH(wins!A8362,removed_duplicate_rows!$A$5:$A$39,0))</f>
        <v>#N/A</v>
      </c>
    </row>
    <row r="8363" spans="1:18" ht="15.75" customHeight="1" x14ac:dyDescent="0.2">
      <c r="A8363" t="s">
        <v>25222</v>
      </c>
      <c r="B8363" t="s">
        <v>25223</v>
      </c>
      <c r="C8363" t="s">
        <v>25224</v>
      </c>
      <c r="D8363" s="10">
        <v>46144</v>
      </c>
      <c r="E8363" t="s">
        <v>19916</v>
      </c>
      <c r="F8363">
        <v>13</v>
      </c>
      <c r="G8363" t="s">
        <v>374</v>
      </c>
      <c r="H8363" t="s">
        <v>375</v>
      </c>
      <c r="I8363" t="s">
        <v>55</v>
      </c>
      <c r="J8363">
        <v>1</v>
      </c>
      <c r="K8363">
        <v>4883</v>
      </c>
      <c r="L8363" t="str">
        <f>IFERROR(INDEX(play_attribution!$B$2:$B$328,MATCH(A8363,play_attribution!$A$2:$A$328,0)),"")</f>
        <v/>
      </c>
      <c r="M8363" t="str">
        <f>VLOOKUP(H8363,seller_roster!$A$2:$B$85,2,FALSE)</f>
        <v>Sol Lindqvist</v>
      </c>
      <c r="N8363" t="str">
        <f>VLOOKUP(C8363,accounts!$A$2:$F$9615,2,FALSE)</f>
        <v>Construction</v>
      </c>
      <c r="O8363" t="str">
        <f>VLOOKUP(C8363,accounts!$A$2:$F$9615,3,FALSE)</f>
        <v>$5M-$10M</v>
      </c>
      <c r="P8363" t="str">
        <f>VLOOKUP(C8363,accounts!$A$2:$F$9615,5,FALSE)</f>
        <v>Central</v>
      </c>
      <c r="Q8363" t="b">
        <f t="shared" si="132"/>
        <v>1</v>
      </c>
      <c r="R8363" t="e">
        <f>INDEX(removed_duplicate_rows!$A$5:$A$39,MATCH(wins!A8363,removed_duplicate_rows!$A$5:$A$39,0))</f>
        <v>#N/A</v>
      </c>
    </row>
    <row r="8364" spans="1:18" ht="15.75" customHeight="1" x14ac:dyDescent="0.2">
      <c r="A8364" t="s">
        <v>25225</v>
      </c>
      <c r="B8364" t="s">
        <v>25226</v>
      </c>
      <c r="C8364" t="s">
        <v>25227</v>
      </c>
      <c r="D8364" s="10">
        <v>46144</v>
      </c>
      <c r="E8364" t="s">
        <v>19916</v>
      </c>
      <c r="F8364">
        <v>13</v>
      </c>
      <c r="G8364" t="s">
        <v>374</v>
      </c>
      <c r="H8364" t="s">
        <v>413</v>
      </c>
      <c r="I8364" t="s">
        <v>55</v>
      </c>
      <c r="J8364">
        <v>1</v>
      </c>
      <c r="K8364">
        <v>6199</v>
      </c>
      <c r="L8364" t="str">
        <f>IFERROR(INDEX(play_attribution!$B$2:$B$328,MATCH(A8364,play_attribution!$A$2:$A$328,0)),"")</f>
        <v/>
      </c>
      <c r="M8364" t="str">
        <f>VLOOKUP(H8364,seller_roster!$A$2:$B$85,2,FALSE)</f>
        <v>Phoenix Doyle</v>
      </c>
      <c r="N8364" t="str">
        <f>VLOOKUP(C8364,accounts!$A$2:$F$9615,2,FALSE)</f>
        <v>Healthcare Services</v>
      </c>
      <c r="O8364" t="str">
        <f>VLOOKUP(C8364,accounts!$A$2:$F$9615,3,FALSE)</f>
        <v>$5M-$10M</v>
      </c>
      <c r="P8364" t="str">
        <f>VLOOKUP(C8364,accounts!$A$2:$F$9615,5,FALSE)</f>
        <v>West</v>
      </c>
      <c r="Q8364" t="b">
        <f t="shared" si="132"/>
        <v>1</v>
      </c>
      <c r="R8364" t="e">
        <f>INDEX(removed_duplicate_rows!$A$5:$A$39,MATCH(wins!A8364,removed_duplicate_rows!$A$5:$A$39,0))</f>
        <v>#N/A</v>
      </c>
    </row>
    <row r="8365" spans="1:18" ht="15.75" customHeight="1" x14ac:dyDescent="0.2">
      <c r="A8365" t="s">
        <v>25228</v>
      </c>
      <c r="B8365" t="s">
        <v>25229</v>
      </c>
      <c r="C8365" t="s">
        <v>25230</v>
      </c>
      <c r="D8365" s="10">
        <v>46144</v>
      </c>
      <c r="E8365" t="s">
        <v>19916</v>
      </c>
      <c r="F8365">
        <v>13</v>
      </c>
      <c r="G8365" t="s">
        <v>374</v>
      </c>
      <c r="H8365" t="s">
        <v>427</v>
      </c>
      <c r="I8365" t="s">
        <v>55</v>
      </c>
      <c r="J8365">
        <v>1</v>
      </c>
      <c r="K8365">
        <v>4195</v>
      </c>
      <c r="L8365" t="str">
        <f>IFERROR(INDEX(play_attribution!$B$2:$B$328,MATCH(A8365,play_attribution!$A$2:$A$328,0)),"")</f>
        <v/>
      </c>
      <c r="M8365" t="str">
        <f>VLOOKUP(H8365,seller_roster!$A$2:$B$85,2,FALSE)</f>
        <v>Peyton Moreau</v>
      </c>
      <c r="N8365" t="str">
        <f>VLOOKUP(C8365,accounts!$A$2:$F$9615,2,FALSE)</f>
        <v>Retail Multi-Location</v>
      </c>
      <c r="O8365" t="str">
        <f>VLOOKUP(C8365,accounts!$A$2:$F$9615,3,FALSE)</f>
        <v>$5M-$10M</v>
      </c>
      <c r="P8365" t="str">
        <f>VLOOKUP(C8365,accounts!$A$2:$F$9615,5,FALSE)</f>
        <v>West</v>
      </c>
      <c r="Q8365" t="b">
        <f t="shared" si="132"/>
        <v>1</v>
      </c>
      <c r="R8365" t="e">
        <f>INDEX(removed_duplicate_rows!$A$5:$A$39,MATCH(wins!A8365,removed_duplicate_rows!$A$5:$A$39,0))</f>
        <v>#N/A</v>
      </c>
    </row>
    <row r="8366" spans="1:18" ht="15.75" customHeight="1" x14ac:dyDescent="0.2">
      <c r="A8366" t="s">
        <v>25231</v>
      </c>
      <c r="B8366" t="s">
        <v>25232</v>
      </c>
      <c r="C8366" t="s">
        <v>25233</v>
      </c>
      <c r="D8366" s="10">
        <v>46144</v>
      </c>
      <c r="E8366" t="s">
        <v>19916</v>
      </c>
      <c r="F8366">
        <v>13</v>
      </c>
      <c r="G8366" t="s">
        <v>374</v>
      </c>
      <c r="H8366" t="s">
        <v>449</v>
      </c>
      <c r="I8366" t="s">
        <v>55</v>
      </c>
      <c r="J8366">
        <v>1</v>
      </c>
      <c r="K8366">
        <v>5437</v>
      </c>
      <c r="L8366" t="str">
        <f>IFERROR(INDEX(play_attribution!$B$2:$B$328,MATCH(A8366,play_attribution!$A$2:$A$328,0)),"")</f>
        <v/>
      </c>
      <c r="M8366" t="str">
        <f>VLOOKUP(H8366,seller_roster!$A$2:$B$85,2,FALSE)</f>
        <v>Hayden Okafor</v>
      </c>
      <c r="N8366" t="str">
        <f>VLOOKUP(C8366,accounts!$A$2:$F$9615,2,FALSE)</f>
        <v>Retail Multi-Location</v>
      </c>
      <c r="O8366" t="str">
        <f>VLOOKUP(C8366,accounts!$A$2:$F$9615,3,FALSE)</f>
        <v>$5M-$10M</v>
      </c>
      <c r="P8366" t="str">
        <f>VLOOKUP(C8366,accounts!$A$2:$F$9615,5,FALSE)</f>
        <v>East</v>
      </c>
      <c r="Q8366" t="b">
        <f t="shared" si="132"/>
        <v>1</v>
      </c>
      <c r="R8366" t="e">
        <f>INDEX(removed_duplicate_rows!$A$5:$A$39,MATCH(wins!A8366,removed_duplicate_rows!$A$5:$A$39,0))</f>
        <v>#N/A</v>
      </c>
    </row>
    <row r="8367" spans="1:18" ht="15.75" customHeight="1" x14ac:dyDescent="0.2">
      <c r="A8367" t="s">
        <v>25234</v>
      </c>
      <c r="B8367" t="s">
        <v>25235</v>
      </c>
      <c r="C8367" t="s">
        <v>25236</v>
      </c>
      <c r="D8367" s="10">
        <v>46144</v>
      </c>
      <c r="E8367" t="s">
        <v>19916</v>
      </c>
      <c r="F8367">
        <v>13</v>
      </c>
      <c r="G8367" t="s">
        <v>374</v>
      </c>
      <c r="H8367" t="s">
        <v>387</v>
      </c>
      <c r="I8367" t="s">
        <v>55</v>
      </c>
      <c r="J8367">
        <v>1</v>
      </c>
      <c r="K8367">
        <v>6698</v>
      </c>
      <c r="L8367" t="str">
        <f>IFERROR(INDEX(play_attribution!$B$2:$B$328,MATCH(A8367,play_attribution!$A$2:$A$328,0)),"")</f>
        <v/>
      </c>
      <c r="M8367" t="str">
        <f>VLOOKUP(H8367,seller_roster!$A$2:$B$85,2,FALSE)</f>
        <v>Ray Kim</v>
      </c>
      <c r="N8367" t="str">
        <f>VLOOKUP(C8367,accounts!$A$2:$F$9615,2,FALSE)</f>
        <v>Wholesale &amp; Distribution</v>
      </c>
      <c r="O8367" t="str">
        <f>VLOOKUP(C8367,accounts!$A$2:$F$9615,3,FALSE)</f>
        <v>$2.5M-$5M</v>
      </c>
      <c r="P8367" t="str">
        <f>VLOOKUP(C8367,accounts!$A$2:$F$9615,5,FALSE)</f>
        <v>West</v>
      </c>
      <c r="Q8367" t="b">
        <f t="shared" si="132"/>
        <v>1</v>
      </c>
      <c r="R8367" t="e">
        <f>INDEX(removed_duplicate_rows!$A$5:$A$39,MATCH(wins!A8367,removed_duplicate_rows!$A$5:$A$39,0))</f>
        <v>#N/A</v>
      </c>
    </row>
    <row r="8368" spans="1:18" ht="15.75" customHeight="1" x14ac:dyDescent="0.2">
      <c r="A8368" t="s">
        <v>25237</v>
      </c>
      <c r="B8368" t="s">
        <v>25238</v>
      </c>
      <c r="C8368" t="s">
        <v>25239</v>
      </c>
      <c r="D8368" s="10">
        <v>46144</v>
      </c>
      <c r="E8368" t="s">
        <v>19916</v>
      </c>
      <c r="F8368">
        <v>13</v>
      </c>
      <c r="G8368" t="s">
        <v>374</v>
      </c>
      <c r="H8368" t="s">
        <v>417</v>
      </c>
      <c r="I8368" t="s">
        <v>55</v>
      </c>
      <c r="J8368">
        <v>1</v>
      </c>
      <c r="K8368">
        <v>3725</v>
      </c>
      <c r="L8368" t="str">
        <f>IFERROR(INDEX(play_attribution!$B$2:$B$328,MATCH(A8368,play_attribution!$A$2:$A$328,0)),"")</f>
        <v/>
      </c>
      <c r="M8368" t="str">
        <f>VLOOKUP(H8368,seller_roster!$A$2:$B$85,2,FALSE)</f>
        <v>Bryn Reyes</v>
      </c>
      <c r="N8368" t="str">
        <f>VLOOKUP(C8368,accounts!$A$2:$F$9615,2,FALSE)</f>
        <v>Field Services</v>
      </c>
      <c r="O8368" t="str">
        <f>VLOOKUP(C8368,accounts!$A$2:$F$9615,3,FALSE)</f>
        <v>$1M-$2.5M</v>
      </c>
      <c r="P8368" t="str">
        <f>VLOOKUP(C8368,accounts!$A$2:$F$9615,5,FALSE)</f>
        <v>Central</v>
      </c>
      <c r="Q8368" t="b">
        <f t="shared" si="132"/>
        <v>1</v>
      </c>
      <c r="R8368" t="e">
        <f>INDEX(removed_duplicate_rows!$A$5:$A$39,MATCH(wins!A8368,removed_duplicate_rows!$A$5:$A$39,0))</f>
        <v>#N/A</v>
      </c>
    </row>
    <row r="8369" spans="1:18" ht="15.75" customHeight="1" x14ac:dyDescent="0.2">
      <c r="A8369" t="s">
        <v>25240</v>
      </c>
      <c r="B8369" t="s">
        <v>25241</v>
      </c>
      <c r="C8369" t="s">
        <v>25242</v>
      </c>
      <c r="D8369" s="10">
        <v>46144</v>
      </c>
      <c r="E8369" t="s">
        <v>19916</v>
      </c>
      <c r="F8369">
        <v>13</v>
      </c>
      <c r="G8369" t="s">
        <v>374</v>
      </c>
      <c r="H8369" t="s">
        <v>379</v>
      </c>
      <c r="I8369" t="s">
        <v>55</v>
      </c>
      <c r="J8369">
        <v>1</v>
      </c>
      <c r="K8369">
        <v>6268</v>
      </c>
      <c r="L8369" t="str">
        <f>IFERROR(INDEX(play_attribution!$B$2:$B$328,MATCH(A8369,play_attribution!$A$2:$A$328,0)),"")</f>
        <v/>
      </c>
      <c r="M8369" t="str">
        <f>VLOOKUP(H8369,seller_roster!$A$2:$B$85,2,FALSE)</f>
        <v>Tatum Vega</v>
      </c>
      <c r="N8369" t="str">
        <f>VLOOKUP(C8369,accounts!$A$2:$F$9615,2,FALSE)</f>
        <v>Construction</v>
      </c>
      <c r="O8369" t="str">
        <f>VLOOKUP(C8369,accounts!$A$2:$F$9615,3,FALSE)</f>
        <v>$5M-$10M</v>
      </c>
      <c r="P8369" t="str">
        <f>VLOOKUP(C8369,accounts!$A$2:$F$9615,5,FALSE)</f>
        <v>East</v>
      </c>
      <c r="Q8369" t="b">
        <f t="shared" si="132"/>
        <v>1</v>
      </c>
      <c r="R8369" t="e">
        <f>INDEX(removed_duplicate_rows!$A$5:$A$39,MATCH(wins!A8369,removed_duplicate_rows!$A$5:$A$39,0))</f>
        <v>#N/A</v>
      </c>
    </row>
    <row r="8370" spans="1:18" ht="15.75" customHeight="1" x14ac:dyDescent="0.2">
      <c r="A8370" t="s">
        <v>25243</v>
      </c>
      <c r="B8370" t="s">
        <v>25244</v>
      </c>
      <c r="C8370" t="s">
        <v>25245</v>
      </c>
      <c r="D8370" s="10">
        <v>46144</v>
      </c>
      <c r="E8370" t="s">
        <v>19916</v>
      </c>
      <c r="F8370">
        <v>13</v>
      </c>
      <c r="G8370" t="s">
        <v>374</v>
      </c>
      <c r="H8370" t="s">
        <v>402</v>
      </c>
      <c r="I8370" t="s">
        <v>55</v>
      </c>
      <c r="J8370">
        <v>1</v>
      </c>
      <c r="K8370">
        <v>5046</v>
      </c>
      <c r="L8370" t="str">
        <f>IFERROR(INDEX(play_attribution!$B$2:$B$328,MATCH(A8370,play_attribution!$A$2:$A$328,0)),"")</f>
        <v/>
      </c>
      <c r="M8370" t="str">
        <f>VLOOKUP(H8370,seller_roster!$A$2:$B$85,2,FALSE)</f>
        <v>Frankie Vega</v>
      </c>
      <c r="N8370" t="str">
        <f>VLOOKUP(C8370,accounts!$A$2:$F$9615,2,FALSE)</f>
        <v>Healthcare Services</v>
      </c>
      <c r="O8370" t="str">
        <f>VLOOKUP(C8370,accounts!$A$2:$F$9615,3,FALSE)</f>
        <v>$2.5M-$5M</v>
      </c>
      <c r="P8370" t="str">
        <f>VLOOKUP(C8370,accounts!$A$2:$F$9615,5,FALSE)</f>
        <v>East</v>
      </c>
      <c r="Q8370" t="b">
        <f t="shared" si="132"/>
        <v>1</v>
      </c>
      <c r="R8370" t="e">
        <f>INDEX(removed_duplicate_rows!$A$5:$A$39,MATCH(wins!A8370,removed_duplicate_rows!$A$5:$A$39,0))</f>
        <v>#N/A</v>
      </c>
    </row>
    <row r="8371" spans="1:18" ht="15.75" customHeight="1" x14ac:dyDescent="0.2">
      <c r="A8371" t="s">
        <v>25246</v>
      </c>
      <c r="B8371" t="s">
        <v>25247</v>
      </c>
      <c r="C8371" t="s">
        <v>25248</v>
      </c>
      <c r="D8371" s="10">
        <v>46144</v>
      </c>
      <c r="E8371" t="s">
        <v>19916</v>
      </c>
      <c r="F8371">
        <v>13</v>
      </c>
      <c r="G8371" t="s">
        <v>374</v>
      </c>
      <c r="H8371" t="s">
        <v>427</v>
      </c>
      <c r="I8371" t="s">
        <v>55</v>
      </c>
      <c r="J8371">
        <v>1</v>
      </c>
      <c r="K8371">
        <v>8502</v>
      </c>
      <c r="L8371" t="str">
        <f>IFERROR(INDEX(play_attribution!$B$2:$B$328,MATCH(A8371,play_attribution!$A$2:$A$328,0)),"")</f>
        <v/>
      </c>
      <c r="M8371" t="str">
        <f>VLOOKUP(H8371,seller_roster!$A$2:$B$85,2,FALSE)</f>
        <v>Peyton Moreau</v>
      </c>
      <c r="N8371" t="str">
        <f>VLOOKUP(C8371,accounts!$A$2:$F$9615,2,FALSE)</f>
        <v>Professional Services</v>
      </c>
      <c r="O8371" t="str">
        <f>VLOOKUP(C8371,accounts!$A$2:$F$9615,3,FALSE)</f>
        <v>$5M-$10M</v>
      </c>
      <c r="P8371" t="str">
        <f>VLOOKUP(C8371,accounts!$A$2:$F$9615,5,FALSE)</f>
        <v>East</v>
      </c>
      <c r="Q8371" t="b">
        <f t="shared" si="132"/>
        <v>1</v>
      </c>
      <c r="R8371" t="e">
        <f>INDEX(removed_duplicate_rows!$A$5:$A$39,MATCH(wins!A8371,removed_duplicate_rows!$A$5:$A$39,0))</f>
        <v>#N/A</v>
      </c>
    </row>
    <row r="8372" spans="1:18" ht="15.75" customHeight="1" x14ac:dyDescent="0.2">
      <c r="A8372" t="s">
        <v>25249</v>
      </c>
      <c r="B8372" t="s">
        <v>25250</v>
      </c>
      <c r="C8372" t="s">
        <v>25251</v>
      </c>
      <c r="D8372" s="10">
        <v>46144</v>
      </c>
      <c r="E8372" t="s">
        <v>19916</v>
      </c>
      <c r="F8372">
        <v>13</v>
      </c>
      <c r="G8372" t="s">
        <v>374</v>
      </c>
      <c r="H8372" t="s">
        <v>417</v>
      </c>
      <c r="I8372" t="s">
        <v>55</v>
      </c>
      <c r="J8372">
        <v>1</v>
      </c>
      <c r="K8372">
        <v>5559</v>
      </c>
      <c r="L8372" t="str">
        <f>IFERROR(INDEX(play_attribution!$B$2:$B$328,MATCH(A8372,play_attribution!$A$2:$A$328,0)),"")</f>
        <v/>
      </c>
      <c r="M8372" t="str">
        <f>VLOOKUP(H8372,seller_roster!$A$2:$B$85,2,FALSE)</f>
        <v>Bryn Reyes</v>
      </c>
      <c r="N8372" t="str">
        <f>VLOOKUP(C8372,accounts!$A$2:$F$9615,2,FALSE)</f>
        <v>Logistics</v>
      </c>
      <c r="O8372" t="str">
        <f>VLOOKUP(C8372,accounts!$A$2:$F$9615,3,FALSE)</f>
        <v>$2.5M-$5M</v>
      </c>
      <c r="P8372" t="str">
        <f>VLOOKUP(C8372,accounts!$A$2:$F$9615,5,FALSE)</f>
        <v>East</v>
      </c>
      <c r="Q8372" t="b">
        <f t="shared" si="132"/>
        <v>1</v>
      </c>
      <c r="R8372" t="e">
        <f>INDEX(removed_duplicate_rows!$A$5:$A$39,MATCH(wins!A8372,removed_duplicate_rows!$A$5:$A$39,0))</f>
        <v>#N/A</v>
      </c>
    </row>
    <row r="8373" spans="1:18" ht="15.75" customHeight="1" x14ac:dyDescent="0.2">
      <c r="A8373" t="s">
        <v>25252</v>
      </c>
      <c r="B8373" t="s">
        <v>25253</v>
      </c>
      <c r="C8373" t="s">
        <v>25254</v>
      </c>
      <c r="D8373" s="10">
        <v>46144</v>
      </c>
      <c r="E8373" t="s">
        <v>19916</v>
      </c>
      <c r="F8373">
        <v>13</v>
      </c>
      <c r="G8373" t="s">
        <v>374</v>
      </c>
      <c r="H8373" t="s">
        <v>783</v>
      </c>
      <c r="I8373" t="s">
        <v>55</v>
      </c>
      <c r="J8373">
        <v>1</v>
      </c>
      <c r="K8373">
        <v>7346</v>
      </c>
      <c r="L8373" t="str">
        <f>IFERROR(INDEX(play_attribution!$B$2:$B$328,MATCH(A8373,play_attribution!$A$2:$A$328,0)),"")</f>
        <v/>
      </c>
      <c r="M8373" t="str">
        <f>VLOOKUP(H8373,seller_roster!$A$2:$B$85,2,FALSE)</f>
        <v>Omar Tran</v>
      </c>
      <c r="N8373" t="str">
        <f>VLOOKUP(C8373,accounts!$A$2:$F$9615,2,FALSE)</f>
        <v>Construction</v>
      </c>
      <c r="O8373" t="str">
        <f>VLOOKUP(C8373,accounts!$A$2:$F$9615,3,FALSE)</f>
        <v>$2.5M-$5M</v>
      </c>
      <c r="P8373" t="str">
        <f>VLOOKUP(C8373,accounts!$A$2:$F$9615,5,FALSE)</f>
        <v>East</v>
      </c>
      <c r="Q8373" t="b">
        <f t="shared" si="132"/>
        <v>1</v>
      </c>
      <c r="R8373" t="e">
        <f>INDEX(removed_duplicate_rows!$A$5:$A$39,MATCH(wins!A8373,removed_duplicate_rows!$A$5:$A$39,0))</f>
        <v>#N/A</v>
      </c>
    </row>
    <row r="8374" spans="1:18" ht="15.75" customHeight="1" x14ac:dyDescent="0.2">
      <c r="A8374" t="s">
        <v>25255</v>
      </c>
      <c r="B8374" t="s">
        <v>25256</v>
      </c>
      <c r="C8374" t="s">
        <v>25257</v>
      </c>
      <c r="D8374" s="10">
        <v>46144</v>
      </c>
      <c r="E8374" t="s">
        <v>19916</v>
      </c>
      <c r="F8374">
        <v>13</v>
      </c>
      <c r="G8374" t="s">
        <v>374</v>
      </c>
      <c r="H8374" t="s">
        <v>2183</v>
      </c>
      <c r="I8374" t="s">
        <v>55</v>
      </c>
      <c r="J8374">
        <v>1</v>
      </c>
      <c r="K8374">
        <v>6745</v>
      </c>
      <c r="L8374" t="str">
        <f>IFERROR(INDEX(play_attribution!$B$2:$B$328,MATCH(A8374,play_attribution!$A$2:$A$328,0)),"")</f>
        <v/>
      </c>
      <c r="M8374" t="str">
        <f>VLOOKUP(H8374,seller_roster!$A$2:$B$85,2,FALSE)</f>
        <v>Rowan Tran</v>
      </c>
      <c r="N8374" t="str">
        <f>VLOOKUP(C8374,accounts!$A$2:$F$9615,2,FALSE)</f>
        <v>Nonprofit</v>
      </c>
      <c r="O8374" t="str">
        <f>VLOOKUP(C8374,accounts!$A$2:$F$9615,3,FALSE)</f>
        <v>$5M-$10M</v>
      </c>
      <c r="P8374" t="str">
        <f>VLOOKUP(C8374,accounts!$A$2:$F$9615,5,FALSE)</f>
        <v>Central</v>
      </c>
      <c r="Q8374" t="b">
        <f t="shared" si="132"/>
        <v>1</v>
      </c>
      <c r="R8374" t="e">
        <f>INDEX(removed_duplicate_rows!$A$5:$A$39,MATCH(wins!A8374,removed_duplicate_rows!$A$5:$A$39,0))</f>
        <v>#N/A</v>
      </c>
    </row>
    <row r="8375" spans="1:18" ht="15.75" customHeight="1" x14ac:dyDescent="0.2">
      <c r="A8375" t="s">
        <v>25258</v>
      </c>
      <c r="B8375" t="s">
        <v>25259</v>
      </c>
      <c r="C8375" t="s">
        <v>25260</v>
      </c>
      <c r="D8375" s="10">
        <v>46144</v>
      </c>
      <c r="E8375" t="s">
        <v>19916</v>
      </c>
      <c r="F8375">
        <v>13</v>
      </c>
      <c r="G8375" t="s">
        <v>374</v>
      </c>
      <c r="H8375" t="s">
        <v>413</v>
      </c>
      <c r="I8375" t="s">
        <v>55</v>
      </c>
      <c r="J8375">
        <v>1</v>
      </c>
      <c r="K8375">
        <v>5123</v>
      </c>
      <c r="L8375" t="str">
        <f>IFERROR(INDEX(play_attribution!$B$2:$B$328,MATCH(A8375,play_attribution!$A$2:$A$328,0)),"")</f>
        <v/>
      </c>
      <c r="M8375" t="str">
        <f>VLOOKUP(H8375,seller_roster!$A$2:$B$85,2,FALSE)</f>
        <v>Phoenix Doyle</v>
      </c>
      <c r="N8375" t="str">
        <f>VLOOKUP(C8375,accounts!$A$2:$F$9615,2,FALSE)</f>
        <v>Hospitality Group</v>
      </c>
      <c r="O8375" t="str">
        <f>VLOOKUP(C8375,accounts!$A$2:$F$9615,3,FALSE)</f>
        <v>$2.5M-$5M</v>
      </c>
      <c r="P8375" t="str">
        <f>VLOOKUP(C8375,accounts!$A$2:$F$9615,5,FALSE)</f>
        <v>Central</v>
      </c>
      <c r="Q8375" t="b">
        <f t="shared" si="132"/>
        <v>1</v>
      </c>
      <c r="R8375" t="e">
        <f>INDEX(removed_duplicate_rows!$A$5:$A$39,MATCH(wins!A8375,removed_duplicate_rows!$A$5:$A$39,0))</f>
        <v>#N/A</v>
      </c>
    </row>
    <row r="8376" spans="1:18" ht="15.75" customHeight="1" x14ac:dyDescent="0.2">
      <c r="A8376" t="s">
        <v>25261</v>
      </c>
      <c r="B8376" t="s">
        <v>25262</v>
      </c>
      <c r="C8376" t="s">
        <v>25263</v>
      </c>
      <c r="D8376" s="10">
        <v>46144</v>
      </c>
      <c r="E8376" t="s">
        <v>19916</v>
      </c>
      <c r="F8376">
        <v>13</v>
      </c>
      <c r="G8376" t="s">
        <v>374</v>
      </c>
      <c r="H8376" t="s">
        <v>379</v>
      </c>
      <c r="I8376" t="s">
        <v>55</v>
      </c>
      <c r="J8376">
        <v>1</v>
      </c>
      <c r="K8376">
        <v>9104</v>
      </c>
      <c r="L8376" t="str">
        <f>IFERROR(INDEX(play_attribution!$B$2:$B$328,MATCH(A8376,play_attribution!$A$2:$A$328,0)),"")</f>
        <v/>
      </c>
      <c r="M8376" t="str">
        <f>VLOOKUP(H8376,seller_roster!$A$2:$B$85,2,FALSE)</f>
        <v>Tatum Vega</v>
      </c>
      <c r="N8376" t="str">
        <f>VLOOKUP(C8376,accounts!$A$2:$F$9615,2,FALSE)</f>
        <v>Healthcare Services</v>
      </c>
      <c r="O8376" t="str">
        <f>VLOOKUP(C8376,accounts!$A$2:$F$9615,3,FALSE)</f>
        <v>$2.5M-$5M</v>
      </c>
      <c r="P8376" t="str">
        <f>VLOOKUP(C8376,accounts!$A$2:$F$9615,5,FALSE)</f>
        <v>West</v>
      </c>
      <c r="Q8376" t="b">
        <f t="shared" si="132"/>
        <v>1</v>
      </c>
      <c r="R8376" t="e">
        <f>INDEX(removed_duplicate_rows!$A$5:$A$39,MATCH(wins!A8376,removed_duplicate_rows!$A$5:$A$39,0))</f>
        <v>#N/A</v>
      </c>
    </row>
    <row r="8377" spans="1:18" ht="15.75" customHeight="1" x14ac:dyDescent="0.2">
      <c r="A8377" t="s">
        <v>25264</v>
      </c>
      <c r="B8377" t="s">
        <v>25265</v>
      </c>
      <c r="C8377" t="s">
        <v>25266</v>
      </c>
      <c r="D8377" s="10">
        <v>46144</v>
      </c>
      <c r="E8377" t="s">
        <v>19916</v>
      </c>
      <c r="F8377">
        <v>13</v>
      </c>
      <c r="G8377" t="s">
        <v>374</v>
      </c>
      <c r="H8377" t="s">
        <v>2183</v>
      </c>
      <c r="I8377" t="s">
        <v>55</v>
      </c>
      <c r="J8377">
        <v>1</v>
      </c>
      <c r="K8377">
        <v>5805</v>
      </c>
      <c r="L8377" t="str">
        <f>IFERROR(INDEX(play_attribution!$B$2:$B$328,MATCH(A8377,play_attribution!$A$2:$A$328,0)),"")</f>
        <v/>
      </c>
      <c r="M8377" t="str">
        <f>VLOOKUP(H8377,seller_roster!$A$2:$B$85,2,FALSE)</f>
        <v>Rowan Tran</v>
      </c>
      <c r="N8377" t="str">
        <f>VLOOKUP(C8377,accounts!$A$2:$F$9615,2,FALSE)</f>
        <v>Nonprofit</v>
      </c>
      <c r="O8377" t="str">
        <f>VLOOKUP(C8377,accounts!$A$2:$F$9615,3,FALSE)</f>
        <v>$5M-$10M</v>
      </c>
      <c r="P8377" t="str">
        <f>VLOOKUP(C8377,accounts!$A$2:$F$9615,5,FALSE)</f>
        <v>East</v>
      </c>
      <c r="Q8377" t="b">
        <f t="shared" si="132"/>
        <v>1</v>
      </c>
      <c r="R8377" t="e">
        <f>INDEX(removed_duplicate_rows!$A$5:$A$39,MATCH(wins!A8377,removed_duplicate_rows!$A$5:$A$39,0))</f>
        <v>#N/A</v>
      </c>
    </row>
    <row r="8378" spans="1:18" ht="15.75" customHeight="1" x14ac:dyDescent="0.2">
      <c r="A8378" t="s">
        <v>25267</v>
      </c>
      <c r="B8378" t="s">
        <v>25268</v>
      </c>
      <c r="C8378" t="s">
        <v>25269</v>
      </c>
      <c r="D8378" s="10">
        <v>46144</v>
      </c>
      <c r="E8378" t="s">
        <v>19916</v>
      </c>
      <c r="F8378">
        <v>13</v>
      </c>
      <c r="G8378" t="s">
        <v>374</v>
      </c>
      <c r="H8378" t="s">
        <v>387</v>
      </c>
      <c r="I8378" t="s">
        <v>55</v>
      </c>
      <c r="J8378">
        <v>1</v>
      </c>
      <c r="K8378">
        <v>7905</v>
      </c>
      <c r="L8378" t="str">
        <f>IFERROR(INDEX(play_attribution!$B$2:$B$328,MATCH(A8378,play_attribution!$A$2:$A$328,0)),"")</f>
        <v/>
      </c>
      <c r="M8378" t="str">
        <f>VLOOKUP(H8378,seller_roster!$A$2:$B$85,2,FALSE)</f>
        <v>Ray Kim</v>
      </c>
      <c r="N8378" t="str">
        <f>VLOOKUP(C8378,accounts!$A$2:$F$9615,2,FALSE)</f>
        <v>Healthcare Services</v>
      </c>
      <c r="O8378" t="str">
        <f>VLOOKUP(C8378,accounts!$A$2:$F$9615,3,FALSE)</f>
        <v>$2.5M-$5M</v>
      </c>
      <c r="P8378" t="str">
        <f>VLOOKUP(C8378,accounts!$A$2:$F$9615,5,FALSE)</f>
        <v>West</v>
      </c>
      <c r="Q8378" t="b">
        <f t="shared" si="132"/>
        <v>1</v>
      </c>
      <c r="R8378" t="e">
        <f>INDEX(removed_duplicate_rows!$A$5:$A$39,MATCH(wins!A8378,removed_duplicate_rows!$A$5:$A$39,0))</f>
        <v>#N/A</v>
      </c>
    </row>
    <row r="8379" spans="1:18" ht="15.75" customHeight="1" x14ac:dyDescent="0.2">
      <c r="A8379" t="s">
        <v>25270</v>
      </c>
      <c r="B8379" t="s">
        <v>25271</v>
      </c>
      <c r="C8379" t="s">
        <v>25272</v>
      </c>
      <c r="D8379" s="10">
        <v>46144</v>
      </c>
      <c r="E8379" t="s">
        <v>19916</v>
      </c>
      <c r="F8379">
        <v>13</v>
      </c>
      <c r="G8379" t="s">
        <v>374</v>
      </c>
      <c r="H8379" t="s">
        <v>449</v>
      </c>
      <c r="I8379" t="s">
        <v>55</v>
      </c>
      <c r="J8379">
        <v>1</v>
      </c>
      <c r="K8379">
        <v>3821</v>
      </c>
      <c r="L8379" t="str">
        <f>IFERROR(INDEX(play_attribution!$B$2:$B$328,MATCH(A8379,play_attribution!$A$2:$A$328,0)),"")</f>
        <v/>
      </c>
      <c r="M8379" t="str">
        <f>VLOOKUP(H8379,seller_roster!$A$2:$B$85,2,FALSE)</f>
        <v>Hayden Okafor</v>
      </c>
      <c r="N8379" t="str">
        <f>VLOOKUP(C8379,accounts!$A$2:$F$9615,2,FALSE)</f>
        <v>Construction</v>
      </c>
      <c r="O8379" t="str">
        <f>VLOOKUP(C8379,accounts!$A$2:$F$9615,3,FALSE)</f>
        <v>$2.5M-$5M</v>
      </c>
      <c r="P8379" t="str">
        <f>VLOOKUP(C8379,accounts!$A$2:$F$9615,5,FALSE)</f>
        <v>East</v>
      </c>
      <c r="Q8379" t="b">
        <f t="shared" si="132"/>
        <v>1</v>
      </c>
      <c r="R8379" t="e">
        <f>INDEX(removed_duplicate_rows!$A$5:$A$39,MATCH(wins!A8379,removed_duplicate_rows!$A$5:$A$39,0))</f>
        <v>#N/A</v>
      </c>
    </row>
    <row r="8380" spans="1:18" ht="15.75" customHeight="1" x14ac:dyDescent="0.2">
      <c r="A8380" t="s">
        <v>25273</v>
      </c>
      <c r="B8380" t="s">
        <v>25274</v>
      </c>
      <c r="C8380" t="s">
        <v>25275</v>
      </c>
      <c r="D8380" s="10">
        <v>46144</v>
      </c>
      <c r="E8380" t="s">
        <v>19916</v>
      </c>
      <c r="F8380">
        <v>13</v>
      </c>
      <c r="G8380" t="s">
        <v>374</v>
      </c>
      <c r="H8380" t="s">
        <v>402</v>
      </c>
      <c r="I8380" t="s">
        <v>55</v>
      </c>
      <c r="J8380">
        <v>1</v>
      </c>
      <c r="K8380">
        <v>4340</v>
      </c>
      <c r="L8380" t="str">
        <f>IFERROR(INDEX(play_attribution!$B$2:$B$328,MATCH(A8380,play_attribution!$A$2:$A$328,0)),"")</f>
        <v/>
      </c>
      <c r="M8380" t="str">
        <f>VLOOKUP(H8380,seller_roster!$A$2:$B$85,2,FALSE)</f>
        <v>Frankie Vega</v>
      </c>
      <c r="N8380" t="str">
        <f>VLOOKUP(C8380,accounts!$A$2:$F$9615,2,FALSE)</f>
        <v>Construction</v>
      </c>
      <c r="O8380" t="str">
        <f>VLOOKUP(C8380,accounts!$A$2:$F$9615,3,FALSE)</f>
        <v>$1M-$2.5M</v>
      </c>
      <c r="P8380" t="str">
        <f>VLOOKUP(C8380,accounts!$A$2:$F$9615,5,FALSE)</f>
        <v>West</v>
      </c>
      <c r="Q8380" t="b">
        <f t="shared" si="132"/>
        <v>1</v>
      </c>
      <c r="R8380" t="e">
        <f>INDEX(removed_duplicate_rows!$A$5:$A$39,MATCH(wins!A8380,removed_duplicate_rows!$A$5:$A$39,0))</f>
        <v>#N/A</v>
      </c>
    </row>
    <row r="8381" spans="1:18" ht="15.75" customHeight="1" x14ac:dyDescent="0.2">
      <c r="A8381" t="s">
        <v>25276</v>
      </c>
      <c r="B8381" t="s">
        <v>25277</v>
      </c>
      <c r="C8381" t="s">
        <v>25278</v>
      </c>
      <c r="D8381" s="10">
        <v>46144</v>
      </c>
      <c r="E8381" t="s">
        <v>19916</v>
      </c>
      <c r="F8381">
        <v>13</v>
      </c>
      <c r="G8381" t="s">
        <v>374</v>
      </c>
      <c r="H8381" t="s">
        <v>4096</v>
      </c>
      <c r="I8381" t="s">
        <v>55</v>
      </c>
      <c r="J8381">
        <v>1</v>
      </c>
      <c r="K8381">
        <v>5313</v>
      </c>
      <c r="L8381" t="str">
        <f>IFERROR(INDEX(play_attribution!$B$2:$B$328,MATCH(A8381,play_attribution!$A$2:$A$328,0)),"")</f>
        <v/>
      </c>
      <c r="M8381" t="str">
        <f>VLOOKUP(H8381,seller_roster!$A$2:$B$85,2,FALSE)</f>
        <v>Vesper Kim</v>
      </c>
      <c r="N8381" t="str">
        <f>VLOOKUP(C8381,accounts!$A$2:$F$9615,2,FALSE)</f>
        <v>Hospitality Group</v>
      </c>
      <c r="O8381" t="str">
        <f>VLOOKUP(C8381,accounts!$A$2:$F$9615,3,FALSE)</f>
        <v>$2.5M-$5M</v>
      </c>
      <c r="P8381" t="str">
        <f>VLOOKUP(C8381,accounts!$A$2:$F$9615,5,FALSE)</f>
        <v>Central</v>
      </c>
      <c r="Q8381" t="b">
        <f t="shared" si="132"/>
        <v>1</v>
      </c>
      <c r="R8381" t="e">
        <f>INDEX(removed_duplicate_rows!$A$5:$A$39,MATCH(wins!A8381,removed_duplicate_rows!$A$5:$A$39,0))</f>
        <v>#N/A</v>
      </c>
    </row>
    <row r="8382" spans="1:18" ht="15.75" customHeight="1" x14ac:dyDescent="0.2">
      <c r="A8382" t="s">
        <v>25279</v>
      </c>
      <c r="B8382" t="s">
        <v>25280</v>
      </c>
      <c r="C8382" t="s">
        <v>25281</v>
      </c>
      <c r="D8382" s="10">
        <v>46144</v>
      </c>
      <c r="E8382" t="s">
        <v>19916</v>
      </c>
      <c r="F8382">
        <v>13</v>
      </c>
      <c r="G8382" t="s">
        <v>374</v>
      </c>
      <c r="H8382" t="s">
        <v>387</v>
      </c>
      <c r="I8382" t="s">
        <v>55</v>
      </c>
      <c r="J8382">
        <v>1</v>
      </c>
      <c r="K8382">
        <v>6685</v>
      </c>
      <c r="L8382" t="str">
        <f>IFERROR(INDEX(play_attribution!$B$2:$B$328,MATCH(A8382,play_attribution!$A$2:$A$328,0)),"")</f>
        <v/>
      </c>
      <c r="M8382" t="str">
        <f>VLOOKUP(H8382,seller_roster!$A$2:$B$85,2,FALSE)</f>
        <v>Ray Kim</v>
      </c>
      <c r="N8382" t="str">
        <f>VLOOKUP(C8382,accounts!$A$2:$F$9615,2,FALSE)</f>
        <v>Field Services</v>
      </c>
      <c r="O8382" t="str">
        <f>VLOOKUP(C8382,accounts!$A$2:$F$9615,3,FALSE)</f>
        <v>$2.5M-$5M</v>
      </c>
      <c r="P8382" t="str">
        <f>VLOOKUP(C8382,accounts!$A$2:$F$9615,5,FALSE)</f>
        <v>Central</v>
      </c>
      <c r="Q8382" t="b">
        <f t="shared" si="132"/>
        <v>1</v>
      </c>
      <c r="R8382" t="e">
        <f>INDEX(removed_duplicate_rows!$A$5:$A$39,MATCH(wins!A8382,removed_duplicate_rows!$A$5:$A$39,0))</f>
        <v>#N/A</v>
      </c>
    </row>
    <row r="8383" spans="1:18" ht="15.75" customHeight="1" x14ac:dyDescent="0.2">
      <c r="A8383" t="s">
        <v>25282</v>
      </c>
      <c r="B8383" t="s">
        <v>25283</v>
      </c>
      <c r="C8383" t="s">
        <v>25284</v>
      </c>
      <c r="D8383" s="10">
        <v>46144</v>
      </c>
      <c r="E8383" t="s">
        <v>19916</v>
      </c>
      <c r="F8383">
        <v>13</v>
      </c>
      <c r="G8383" t="s">
        <v>374</v>
      </c>
      <c r="H8383" t="s">
        <v>427</v>
      </c>
      <c r="I8383" t="s">
        <v>55</v>
      </c>
      <c r="J8383">
        <v>1</v>
      </c>
      <c r="K8383">
        <v>4533</v>
      </c>
      <c r="L8383" t="str">
        <f>IFERROR(INDEX(play_attribution!$B$2:$B$328,MATCH(A8383,play_attribution!$A$2:$A$328,0)),"")</f>
        <v/>
      </c>
      <c r="M8383" t="str">
        <f>VLOOKUP(H8383,seller_roster!$A$2:$B$85,2,FALSE)</f>
        <v>Peyton Moreau</v>
      </c>
      <c r="N8383" t="str">
        <f>VLOOKUP(C8383,accounts!$A$2:$F$9615,2,FALSE)</f>
        <v>Field Services</v>
      </c>
      <c r="O8383" t="str">
        <f>VLOOKUP(C8383,accounts!$A$2:$F$9615,3,FALSE)</f>
        <v>$2.5M-$5M</v>
      </c>
      <c r="P8383" t="str">
        <f>VLOOKUP(C8383,accounts!$A$2:$F$9615,5,FALSE)</f>
        <v>East</v>
      </c>
      <c r="Q8383" t="b">
        <f t="shared" si="132"/>
        <v>1</v>
      </c>
      <c r="R8383" t="e">
        <f>INDEX(removed_duplicate_rows!$A$5:$A$39,MATCH(wins!A8383,removed_duplicate_rows!$A$5:$A$39,0))</f>
        <v>#N/A</v>
      </c>
    </row>
    <row r="8384" spans="1:18" ht="15.75" customHeight="1" x14ac:dyDescent="0.2">
      <c r="A8384" t="s">
        <v>25285</v>
      </c>
      <c r="B8384" t="s">
        <v>25286</v>
      </c>
      <c r="C8384" t="s">
        <v>25287</v>
      </c>
      <c r="D8384" s="10">
        <v>46144</v>
      </c>
      <c r="E8384" t="s">
        <v>19916</v>
      </c>
      <c r="F8384">
        <v>13</v>
      </c>
      <c r="G8384" t="s">
        <v>374</v>
      </c>
      <c r="H8384" t="s">
        <v>391</v>
      </c>
      <c r="I8384" t="s">
        <v>55</v>
      </c>
      <c r="J8384">
        <v>1</v>
      </c>
      <c r="K8384">
        <v>7508</v>
      </c>
      <c r="L8384" t="str">
        <f>IFERROR(INDEX(play_attribution!$B$2:$B$328,MATCH(A8384,play_attribution!$A$2:$A$328,0)),"")</f>
        <v/>
      </c>
      <c r="M8384" t="str">
        <f>VLOOKUP(H8384,seller_roster!$A$2:$B$85,2,FALSE)</f>
        <v>Sam Walsh</v>
      </c>
      <c r="N8384" t="str">
        <f>VLOOKUP(C8384,accounts!$A$2:$F$9615,2,FALSE)</f>
        <v>Professional Services</v>
      </c>
      <c r="O8384" t="str">
        <f>VLOOKUP(C8384,accounts!$A$2:$F$9615,3,FALSE)</f>
        <v>$1M-$2.5M</v>
      </c>
      <c r="P8384" t="str">
        <f>VLOOKUP(C8384,accounts!$A$2:$F$9615,5,FALSE)</f>
        <v>Central</v>
      </c>
      <c r="Q8384" t="b">
        <f t="shared" si="132"/>
        <v>1</v>
      </c>
      <c r="R8384" t="e">
        <f>INDEX(removed_duplicate_rows!$A$5:$A$39,MATCH(wins!A8384,removed_duplicate_rows!$A$5:$A$39,0))</f>
        <v>#N/A</v>
      </c>
    </row>
    <row r="8385" spans="1:18" ht="15.75" customHeight="1" x14ac:dyDescent="0.2">
      <c r="A8385" t="s">
        <v>25288</v>
      </c>
      <c r="B8385" t="s">
        <v>25289</v>
      </c>
      <c r="C8385" t="s">
        <v>25290</v>
      </c>
      <c r="D8385" s="10">
        <v>46151</v>
      </c>
      <c r="E8385" t="s">
        <v>25291</v>
      </c>
      <c r="F8385">
        <v>1</v>
      </c>
      <c r="G8385" t="s">
        <v>53</v>
      </c>
      <c r="H8385" t="s">
        <v>1208</v>
      </c>
      <c r="I8385" t="s">
        <v>55</v>
      </c>
      <c r="J8385">
        <v>1</v>
      </c>
      <c r="K8385">
        <v>13781</v>
      </c>
      <c r="L8385" t="str">
        <f>IFERROR(INDEX(play_attribution!$B$2:$B$328,MATCH(A8385,play_attribution!$A$2:$A$328,0)),"")</f>
        <v/>
      </c>
      <c r="M8385" t="str">
        <f>VLOOKUP(H8385,seller_roster!$A$2:$B$85,2,FALSE)</f>
        <v>Eden Okafor</v>
      </c>
      <c r="N8385" t="str">
        <f>VLOOKUP(C8385,accounts!$A$2:$F$9615,2,FALSE)</f>
        <v>Professional Services</v>
      </c>
      <c r="O8385" t="str">
        <f>VLOOKUP(C8385,accounts!$A$2:$F$9615,3,FALSE)</f>
        <v>$5M-$10M</v>
      </c>
      <c r="P8385" t="str">
        <f>VLOOKUP(C8385,accounts!$A$2:$F$9615,5,FALSE)</f>
        <v>East</v>
      </c>
      <c r="Q8385" t="b">
        <f t="shared" si="132"/>
        <v>1</v>
      </c>
      <c r="R8385" t="e">
        <f>INDEX(removed_duplicate_rows!$A$5:$A$39,MATCH(wins!A8385,removed_duplicate_rows!$A$5:$A$39,0))</f>
        <v>#N/A</v>
      </c>
    </row>
    <row r="8386" spans="1:18" ht="15.75" customHeight="1" x14ac:dyDescent="0.2">
      <c r="A8386" t="s">
        <v>25292</v>
      </c>
      <c r="B8386" t="s">
        <v>25293</v>
      </c>
      <c r="C8386" t="s">
        <v>25294</v>
      </c>
      <c r="D8386" s="10">
        <v>46151</v>
      </c>
      <c r="E8386" t="s">
        <v>25291</v>
      </c>
      <c r="F8386">
        <v>1</v>
      </c>
      <c r="G8386" t="s">
        <v>53</v>
      </c>
      <c r="H8386" t="s">
        <v>505</v>
      </c>
      <c r="I8386" t="s">
        <v>55</v>
      </c>
      <c r="J8386">
        <v>1</v>
      </c>
      <c r="K8386">
        <v>11981</v>
      </c>
      <c r="L8386" t="str">
        <f>IFERROR(INDEX(play_attribution!$B$2:$B$328,MATCH(A8386,play_attribution!$A$2:$A$328,0)),"")</f>
        <v/>
      </c>
      <c r="M8386" t="str">
        <f>VLOOKUP(H8386,seller_roster!$A$2:$B$85,2,FALSE)</f>
        <v>Xen Mbeki</v>
      </c>
      <c r="N8386" t="str">
        <f>VLOOKUP(C8386,accounts!$A$2:$F$9615,2,FALSE)</f>
        <v>Manufacturing</v>
      </c>
      <c r="O8386" t="str">
        <f>VLOOKUP(C8386,accounts!$A$2:$F$9615,3,FALSE)</f>
        <v>$5M-$10M</v>
      </c>
      <c r="P8386" t="str">
        <f>VLOOKUP(C8386,accounts!$A$2:$F$9615,5,FALSE)</f>
        <v>East</v>
      </c>
      <c r="Q8386" t="b">
        <f t="shared" si="132"/>
        <v>1</v>
      </c>
      <c r="R8386" t="e">
        <f>INDEX(removed_duplicate_rows!$A$5:$A$39,MATCH(wins!A8386,removed_duplicate_rows!$A$5:$A$39,0))</f>
        <v>#N/A</v>
      </c>
    </row>
    <row r="8387" spans="1:18" ht="15.75" customHeight="1" x14ac:dyDescent="0.2">
      <c r="A8387" t="s">
        <v>25295</v>
      </c>
      <c r="B8387" t="s">
        <v>25296</v>
      </c>
      <c r="C8387" t="s">
        <v>25297</v>
      </c>
      <c r="D8387" s="10">
        <v>46151</v>
      </c>
      <c r="E8387" t="s">
        <v>25291</v>
      </c>
      <c r="F8387">
        <v>1</v>
      </c>
      <c r="G8387" t="s">
        <v>53</v>
      </c>
      <c r="H8387" t="s">
        <v>73</v>
      </c>
      <c r="I8387" t="s">
        <v>55</v>
      </c>
      <c r="J8387">
        <v>1</v>
      </c>
      <c r="K8387">
        <v>18068</v>
      </c>
      <c r="L8387" t="str">
        <f>IFERROR(INDEX(play_attribution!$B$2:$B$328,MATCH(A8387,play_attribution!$A$2:$A$328,0)),"")</f>
        <v/>
      </c>
      <c r="M8387" t="str">
        <f>VLOOKUP(H8387,seller_roster!$A$2:$B$85,2,FALSE)</f>
        <v>Rhea Ruiz</v>
      </c>
      <c r="N8387" t="str">
        <f>VLOOKUP(C8387,accounts!$A$2:$F$9615,2,FALSE)</f>
        <v>Retail Multi-Location</v>
      </c>
      <c r="O8387" t="str">
        <f>VLOOKUP(C8387,accounts!$A$2:$F$9615,3,FALSE)</f>
        <v>&gt;$10M</v>
      </c>
      <c r="P8387" t="str">
        <f>VLOOKUP(C8387,accounts!$A$2:$F$9615,5,FALSE)</f>
        <v>West</v>
      </c>
      <c r="Q8387" t="b">
        <f t="shared" si="132"/>
        <v>1</v>
      </c>
      <c r="R8387" t="e">
        <f>INDEX(removed_duplicate_rows!$A$5:$A$39,MATCH(wins!A8387,removed_duplicate_rows!$A$5:$A$39,0))</f>
        <v>#N/A</v>
      </c>
    </row>
    <row r="8388" spans="1:18" ht="15.75" customHeight="1" x14ac:dyDescent="0.2">
      <c r="A8388" t="s">
        <v>25298</v>
      </c>
      <c r="B8388" t="s">
        <v>25299</v>
      </c>
      <c r="C8388" t="s">
        <v>25300</v>
      </c>
      <c r="D8388" s="10">
        <v>46151</v>
      </c>
      <c r="E8388" t="s">
        <v>25291</v>
      </c>
      <c r="F8388">
        <v>1</v>
      </c>
      <c r="G8388" t="s">
        <v>53</v>
      </c>
      <c r="H8388" t="s">
        <v>1208</v>
      </c>
      <c r="I8388" t="s">
        <v>55</v>
      </c>
      <c r="J8388">
        <v>1</v>
      </c>
      <c r="K8388">
        <v>9411</v>
      </c>
      <c r="L8388" t="str">
        <f>IFERROR(INDEX(play_attribution!$B$2:$B$328,MATCH(A8388,play_attribution!$A$2:$A$328,0)),"")</f>
        <v/>
      </c>
      <c r="M8388" t="str">
        <f>VLOOKUP(H8388,seller_roster!$A$2:$B$85,2,FALSE)</f>
        <v>Eden Okafor</v>
      </c>
      <c r="N8388" t="str">
        <f>VLOOKUP(C8388,accounts!$A$2:$F$9615,2,FALSE)</f>
        <v>Field Services</v>
      </c>
      <c r="O8388" t="str">
        <f>VLOOKUP(C8388,accounts!$A$2:$F$9615,3,FALSE)</f>
        <v>$5M-$10M</v>
      </c>
      <c r="P8388" t="str">
        <f>VLOOKUP(C8388,accounts!$A$2:$F$9615,5,FALSE)</f>
        <v>East</v>
      </c>
      <c r="Q8388" t="b">
        <f t="shared" si="132"/>
        <v>1</v>
      </c>
      <c r="R8388" t="e">
        <f>INDEX(removed_duplicate_rows!$A$5:$A$39,MATCH(wins!A8388,removed_duplicate_rows!$A$5:$A$39,0))</f>
        <v>#N/A</v>
      </c>
    </row>
    <row r="8389" spans="1:18" ht="15.75" customHeight="1" x14ac:dyDescent="0.2">
      <c r="A8389" t="s">
        <v>25301</v>
      </c>
      <c r="B8389" t="s">
        <v>25302</v>
      </c>
      <c r="C8389" t="s">
        <v>25303</v>
      </c>
      <c r="D8389" s="10">
        <v>46151</v>
      </c>
      <c r="E8389" t="s">
        <v>25291</v>
      </c>
      <c r="F8389">
        <v>1</v>
      </c>
      <c r="G8389" t="s">
        <v>53</v>
      </c>
      <c r="H8389" t="s">
        <v>69</v>
      </c>
      <c r="I8389" t="s">
        <v>55</v>
      </c>
      <c r="J8389">
        <v>1</v>
      </c>
      <c r="K8389">
        <v>12421</v>
      </c>
      <c r="L8389" t="str">
        <f>IFERROR(INDEX(play_attribution!$B$2:$B$328,MATCH(A8389,play_attribution!$A$2:$A$328,0)),"")</f>
        <v/>
      </c>
      <c r="M8389" t="str">
        <f>VLOOKUP(H8389,seller_roster!$A$2:$B$85,2,FALSE)</f>
        <v>Uma Moreau</v>
      </c>
      <c r="N8389" t="str">
        <f>VLOOKUP(C8389,accounts!$A$2:$F$9615,2,FALSE)</f>
        <v>Nonprofit</v>
      </c>
      <c r="O8389" t="str">
        <f>VLOOKUP(C8389,accounts!$A$2:$F$9615,3,FALSE)</f>
        <v>&gt;$10M</v>
      </c>
      <c r="P8389" t="str">
        <f>VLOOKUP(C8389,accounts!$A$2:$F$9615,5,FALSE)</f>
        <v>West</v>
      </c>
      <c r="Q8389" t="b">
        <f t="shared" si="132"/>
        <v>1</v>
      </c>
      <c r="R8389" t="e">
        <f>INDEX(removed_duplicate_rows!$A$5:$A$39,MATCH(wins!A8389,removed_duplicate_rows!$A$5:$A$39,0))</f>
        <v>#N/A</v>
      </c>
    </row>
    <row r="8390" spans="1:18" ht="15.75" customHeight="1" x14ac:dyDescent="0.2">
      <c r="A8390" t="s">
        <v>25304</v>
      </c>
      <c r="B8390" t="s">
        <v>25305</v>
      </c>
      <c r="C8390" t="s">
        <v>25306</v>
      </c>
      <c r="D8390" s="10">
        <v>46151</v>
      </c>
      <c r="E8390" t="s">
        <v>25291</v>
      </c>
      <c r="F8390">
        <v>1</v>
      </c>
      <c r="G8390" t="s">
        <v>77</v>
      </c>
      <c r="H8390" t="s">
        <v>118</v>
      </c>
      <c r="I8390" t="s">
        <v>79</v>
      </c>
      <c r="J8390">
        <v>1</v>
      </c>
      <c r="K8390">
        <v>9137</v>
      </c>
      <c r="L8390" t="str">
        <f>IFERROR(INDEX(play_attribution!$B$2:$B$328,MATCH(A8390,play_attribution!$A$2:$A$328,0)),"")</f>
        <v/>
      </c>
      <c r="M8390" t="str">
        <f>VLOOKUP(H8390,seller_roster!$A$2:$B$85,2,FALSE)</f>
        <v>Val Reyes</v>
      </c>
      <c r="N8390" t="str">
        <f>VLOOKUP(C8390,accounts!$A$2:$F$9615,2,FALSE)</f>
        <v>Logistics</v>
      </c>
      <c r="O8390" t="str">
        <f>VLOOKUP(C8390,accounts!$A$2:$F$9615,3,FALSE)</f>
        <v>$2.5M-$5M</v>
      </c>
      <c r="P8390" t="str">
        <f>VLOOKUP(C8390,accounts!$A$2:$F$9615,5,FALSE)</f>
        <v>East</v>
      </c>
      <c r="Q8390" t="b">
        <f t="shared" si="132"/>
        <v>1</v>
      </c>
      <c r="R8390" t="e">
        <f>INDEX(removed_duplicate_rows!$A$5:$A$39,MATCH(wins!A8390,removed_duplicate_rows!$A$5:$A$39,0))</f>
        <v>#N/A</v>
      </c>
    </row>
    <row r="8391" spans="1:18" ht="15.75" customHeight="1" x14ac:dyDescent="0.2">
      <c r="A8391" t="s">
        <v>25307</v>
      </c>
      <c r="B8391" t="s">
        <v>25308</v>
      </c>
      <c r="C8391" t="s">
        <v>25309</v>
      </c>
      <c r="D8391" s="10">
        <v>46151</v>
      </c>
      <c r="E8391" t="s">
        <v>25291</v>
      </c>
      <c r="F8391">
        <v>1</v>
      </c>
      <c r="G8391" t="s">
        <v>77</v>
      </c>
      <c r="H8391" t="s">
        <v>140</v>
      </c>
      <c r="I8391" t="s">
        <v>79</v>
      </c>
      <c r="J8391">
        <v>1</v>
      </c>
      <c r="K8391">
        <v>5888</v>
      </c>
      <c r="L8391" t="str">
        <f>IFERROR(INDEX(play_attribution!$B$2:$B$328,MATCH(A8391,play_attribution!$A$2:$A$328,0)),"")</f>
        <v/>
      </c>
      <c r="M8391" t="str">
        <f>VLOOKUP(H8391,seller_roster!$A$2:$B$85,2,FALSE)</f>
        <v>Lane Lindqvist</v>
      </c>
      <c r="N8391" t="str">
        <f>VLOOKUP(C8391,accounts!$A$2:$F$9615,2,FALSE)</f>
        <v>Nonprofit</v>
      </c>
      <c r="O8391" t="str">
        <f>VLOOKUP(C8391,accounts!$A$2:$F$9615,3,FALSE)</f>
        <v>$2.5M-$5M</v>
      </c>
      <c r="P8391" t="str">
        <f>VLOOKUP(C8391,accounts!$A$2:$F$9615,5,FALSE)</f>
        <v>West</v>
      </c>
      <c r="Q8391" t="b">
        <f t="shared" si="132"/>
        <v>1</v>
      </c>
      <c r="R8391" t="e">
        <f>INDEX(removed_duplicate_rows!$A$5:$A$39,MATCH(wins!A8391,removed_duplicate_rows!$A$5:$A$39,0))</f>
        <v>#N/A</v>
      </c>
    </row>
    <row r="8392" spans="1:18" ht="15.75" customHeight="1" x14ac:dyDescent="0.2">
      <c r="A8392" t="s">
        <v>25310</v>
      </c>
      <c r="B8392" t="s">
        <v>25311</v>
      </c>
      <c r="C8392" t="s">
        <v>25312</v>
      </c>
      <c r="D8392" s="10">
        <v>46151</v>
      </c>
      <c r="E8392" t="s">
        <v>25291</v>
      </c>
      <c r="F8392">
        <v>1</v>
      </c>
      <c r="G8392" t="s">
        <v>77</v>
      </c>
      <c r="H8392" t="s">
        <v>866</v>
      </c>
      <c r="I8392" t="s">
        <v>79</v>
      </c>
      <c r="J8392">
        <v>1</v>
      </c>
      <c r="K8392">
        <v>8044</v>
      </c>
      <c r="L8392" t="str">
        <f>IFERROR(INDEX(play_attribution!$B$2:$B$328,MATCH(A8392,play_attribution!$A$2:$A$328,0)),"")</f>
        <v/>
      </c>
      <c r="M8392" t="str">
        <f>VLOOKUP(H8392,seller_roster!$A$2:$B$85,2,FALSE)</f>
        <v>Kira Novak</v>
      </c>
      <c r="N8392" t="str">
        <f>VLOOKUP(C8392,accounts!$A$2:$F$9615,2,FALSE)</f>
        <v>Professional Services</v>
      </c>
      <c r="O8392" t="str">
        <f>VLOOKUP(C8392,accounts!$A$2:$F$9615,3,FALSE)</f>
        <v>$5M-$10M</v>
      </c>
      <c r="P8392" t="str">
        <f>VLOOKUP(C8392,accounts!$A$2:$F$9615,5,FALSE)</f>
        <v>West</v>
      </c>
      <c r="Q8392" t="b">
        <f t="shared" si="132"/>
        <v>1</v>
      </c>
      <c r="R8392" t="e">
        <f>INDEX(removed_duplicate_rows!$A$5:$A$39,MATCH(wins!A8392,removed_duplicate_rows!$A$5:$A$39,0))</f>
        <v>#N/A</v>
      </c>
    </row>
    <row r="8393" spans="1:18" ht="15.75" customHeight="1" x14ac:dyDescent="0.2">
      <c r="A8393" t="s">
        <v>25313</v>
      </c>
      <c r="B8393" t="s">
        <v>25314</v>
      </c>
      <c r="C8393" t="s">
        <v>25315</v>
      </c>
      <c r="D8393" s="10">
        <v>46151</v>
      </c>
      <c r="E8393" t="s">
        <v>25291</v>
      </c>
      <c r="F8393">
        <v>1</v>
      </c>
      <c r="G8393" t="s">
        <v>77</v>
      </c>
      <c r="H8393" t="s">
        <v>184</v>
      </c>
      <c r="I8393" t="s">
        <v>79</v>
      </c>
      <c r="J8393">
        <v>1</v>
      </c>
      <c r="K8393">
        <v>8358</v>
      </c>
      <c r="L8393" t="str">
        <f>IFERROR(INDEX(play_attribution!$B$2:$B$328,MATCH(A8393,play_attribution!$A$2:$A$328,0)),"")</f>
        <v/>
      </c>
      <c r="M8393" t="str">
        <f>VLOOKUP(H8393,seller_roster!$A$2:$B$85,2,FALSE)</f>
        <v>Zion Silva</v>
      </c>
      <c r="N8393" t="str">
        <f>VLOOKUP(C8393,accounts!$A$2:$F$9615,2,FALSE)</f>
        <v>Manufacturing</v>
      </c>
      <c r="O8393" t="str">
        <f>VLOOKUP(C8393,accounts!$A$2:$F$9615,3,FALSE)</f>
        <v>$5M-$10M</v>
      </c>
      <c r="P8393" t="str">
        <f>VLOOKUP(C8393,accounts!$A$2:$F$9615,5,FALSE)</f>
        <v>West</v>
      </c>
      <c r="Q8393" t="b">
        <f t="shared" si="132"/>
        <v>1</v>
      </c>
      <c r="R8393" t="e">
        <f>INDEX(removed_duplicate_rows!$A$5:$A$39,MATCH(wins!A8393,removed_duplicate_rows!$A$5:$A$39,0))</f>
        <v>#N/A</v>
      </c>
    </row>
    <row r="8394" spans="1:18" ht="15.75" customHeight="1" x14ac:dyDescent="0.2">
      <c r="A8394" t="s">
        <v>25316</v>
      </c>
      <c r="B8394" t="s">
        <v>25317</v>
      </c>
      <c r="C8394" t="s">
        <v>25318</v>
      </c>
      <c r="D8394" s="10">
        <v>46151</v>
      </c>
      <c r="E8394" t="s">
        <v>25291</v>
      </c>
      <c r="F8394">
        <v>1</v>
      </c>
      <c r="G8394" t="s">
        <v>77</v>
      </c>
      <c r="H8394" t="s">
        <v>159</v>
      </c>
      <c r="I8394" t="s">
        <v>55</v>
      </c>
      <c r="J8394">
        <v>1</v>
      </c>
      <c r="K8394">
        <v>11341</v>
      </c>
      <c r="L8394" t="str">
        <f>IFERROR(INDEX(play_attribution!$B$2:$B$328,MATCH(A8394,play_attribution!$A$2:$A$328,0)),"")</f>
        <v>P1</v>
      </c>
      <c r="M8394" t="str">
        <f>VLOOKUP(H8394,seller_roster!$A$2:$B$85,2,FALSE)</f>
        <v>Kai Bianchi</v>
      </c>
      <c r="N8394" t="str">
        <f>VLOOKUP(C8394,accounts!$A$2:$F$9615,2,FALSE)</f>
        <v>Nonprofit</v>
      </c>
      <c r="O8394" t="str">
        <f>VLOOKUP(C8394,accounts!$A$2:$F$9615,3,FALSE)</f>
        <v>$1M-$2.5M</v>
      </c>
      <c r="P8394" t="str">
        <f>VLOOKUP(C8394,accounts!$A$2:$F$9615,5,FALSE)</f>
        <v>Central</v>
      </c>
      <c r="Q8394" t="b">
        <f t="shared" si="132"/>
        <v>0</v>
      </c>
      <c r="R8394" t="e">
        <f>INDEX(removed_duplicate_rows!$A$5:$A$39,MATCH(wins!A8394,removed_duplicate_rows!$A$5:$A$39,0))</f>
        <v>#N/A</v>
      </c>
    </row>
    <row r="8395" spans="1:18" ht="15.75" customHeight="1" x14ac:dyDescent="0.2">
      <c r="A8395" t="s">
        <v>25319</v>
      </c>
      <c r="B8395" t="s">
        <v>25320</v>
      </c>
      <c r="C8395" t="s">
        <v>25321</v>
      </c>
      <c r="D8395" s="10">
        <v>46151</v>
      </c>
      <c r="E8395" t="s">
        <v>25291</v>
      </c>
      <c r="F8395">
        <v>1</v>
      </c>
      <c r="G8395" t="s">
        <v>77</v>
      </c>
      <c r="H8395" t="s">
        <v>191</v>
      </c>
      <c r="I8395" t="s">
        <v>79</v>
      </c>
      <c r="J8395">
        <v>1</v>
      </c>
      <c r="K8395">
        <v>9141</v>
      </c>
      <c r="L8395" t="str">
        <f>IFERROR(INDEX(play_attribution!$B$2:$B$328,MATCH(A8395,play_attribution!$A$2:$A$328,0)),"")</f>
        <v/>
      </c>
      <c r="M8395" t="str">
        <f>VLOOKUP(H8395,seller_roster!$A$2:$B$85,2,FALSE)</f>
        <v>Blake Lindqvist</v>
      </c>
      <c r="N8395" t="str">
        <f>VLOOKUP(C8395,accounts!$A$2:$F$9615,2,FALSE)</f>
        <v>Field Services</v>
      </c>
      <c r="O8395" t="str">
        <f>VLOOKUP(C8395,accounts!$A$2:$F$9615,3,FALSE)</f>
        <v>$1M-$2.5M</v>
      </c>
      <c r="P8395" t="str">
        <f>VLOOKUP(C8395,accounts!$A$2:$F$9615,5,FALSE)</f>
        <v>West</v>
      </c>
      <c r="Q8395" t="b">
        <f t="shared" si="132"/>
        <v>1</v>
      </c>
      <c r="R8395" t="e">
        <f>INDEX(removed_duplicate_rows!$A$5:$A$39,MATCH(wins!A8395,removed_duplicate_rows!$A$5:$A$39,0))</f>
        <v>#N/A</v>
      </c>
    </row>
    <row r="8396" spans="1:18" ht="15.75" customHeight="1" x14ac:dyDescent="0.2">
      <c r="A8396" t="s">
        <v>25322</v>
      </c>
      <c r="B8396" t="s">
        <v>25323</v>
      </c>
      <c r="C8396" t="s">
        <v>25324</v>
      </c>
      <c r="D8396" s="10">
        <v>46151</v>
      </c>
      <c r="E8396" t="s">
        <v>25291</v>
      </c>
      <c r="F8396">
        <v>1</v>
      </c>
      <c r="G8396" t="s">
        <v>77</v>
      </c>
      <c r="H8396" t="s">
        <v>129</v>
      </c>
      <c r="I8396" t="s">
        <v>79</v>
      </c>
      <c r="J8396">
        <v>1</v>
      </c>
      <c r="K8396">
        <v>5233</v>
      </c>
      <c r="L8396" t="str">
        <f>IFERROR(INDEX(play_attribution!$B$2:$B$328,MATCH(A8396,play_attribution!$A$2:$A$328,0)),"")</f>
        <v/>
      </c>
      <c r="M8396" t="str">
        <f>VLOOKUP(H8396,seller_roster!$A$2:$B$85,2,FALSE)</f>
        <v>Gray Vega</v>
      </c>
      <c r="N8396" t="str">
        <f>VLOOKUP(C8396,accounts!$A$2:$F$9615,2,FALSE)</f>
        <v>Healthcare Services</v>
      </c>
      <c r="O8396" t="str">
        <f>VLOOKUP(C8396,accounts!$A$2:$F$9615,3,FALSE)</f>
        <v>$5M-$10M</v>
      </c>
      <c r="P8396" t="str">
        <f>VLOOKUP(C8396,accounts!$A$2:$F$9615,5,FALSE)</f>
        <v>Central</v>
      </c>
      <c r="Q8396" t="b">
        <f t="shared" si="132"/>
        <v>1</v>
      </c>
      <c r="R8396" t="e">
        <f>INDEX(removed_duplicate_rows!$A$5:$A$39,MATCH(wins!A8396,removed_duplicate_rows!$A$5:$A$39,0))</f>
        <v>#N/A</v>
      </c>
    </row>
    <row r="8397" spans="1:18" ht="15.75" customHeight="1" x14ac:dyDescent="0.2">
      <c r="A8397" t="s">
        <v>25325</v>
      </c>
      <c r="B8397" t="s">
        <v>25326</v>
      </c>
      <c r="C8397" t="s">
        <v>25327</v>
      </c>
      <c r="D8397" s="10">
        <v>46151</v>
      </c>
      <c r="E8397" t="s">
        <v>25291</v>
      </c>
      <c r="F8397">
        <v>1</v>
      </c>
      <c r="G8397" t="s">
        <v>77</v>
      </c>
      <c r="H8397" t="s">
        <v>1230</v>
      </c>
      <c r="I8397" t="s">
        <v>79</v>
      </c>
      <c r="J8397">
        <v>1</v>
      </c>
      <c r="K8397">
        <v>8942</v>
      </c>
      <c r="L8397" t="str">
        <f>IFERROR(INDEX(play_attribution!$B$2:$B$328,MATCH(A8397,play_attribution!$A$2:$A$328,0)),"")</f>
        <v/>
      </c>
      <c r="M8397" t="str">
        <f>VLOOKUP(H8397,seller_roster!$A$2:$B$85,2,FALSE)</f>
        <v>Lennon Doyle</v>
      </c>
      <c r="N8397" t="str">
        <f>VLOOKUP(C8397,accounts!$A$2:$F$9615,2,FALSE)</f>
        <v>Manufacturing</v>
      </c>
      <c r="O8397" t="str">
        <f>VLOOKUP(C8397,accounts!$A$2:$F$9615,3,FALSE)</f>
        <v>$2.5M-$5M</v>
      </c>
      <c r="P8397" t="str">
        <f>VLOOKUP(C8397,accounts!$A$2:$F$9615,5,FALSE)</f>
        <v>Central</v>
      </c>
      <c r="Q8397" t="b">
        <f t="shared" si="132"/>
        <v>1</v>
      </c>
      <c r="R8397" t="e">
        <f>INDEX(removed_duplicate_rows!$A$5:$A$39,MATCH(wins!A8397,removed_duplicate_rows!$A$5:$A$39,0))</f>
        <v>#N/A</v>
      </c>
    </row>
    <row r="8398" spans="1:18" ht="15.75" customHeight="1" x14ac:dyDescent="0.2">
      <c r="A8398" t="s">
        <v>25328</v>
      </c>
      <c r="B8398" t="s">
        <v>25329</v>
      </c>
      <c r="C8398" t="s">
        <v>25330</v>
      </c>
      <c r="D8398" s="10">
        <v>46151</v>
      </c>
      <c r="E8398" t="s">
        <v>25291</v>
      </c>
      <c r="F8398">
        <v>1</v>
      </c>
      <c r="G8398" t="s">
        <v>77</v>
      </c>
      <c r="H8398" t="s">
        <v>214</v>
      </c>
      <c r="I8398" t="s">
        <v>79</v>
      </c>
      <c r="J8398">
        <v>1</v>
      </c>
      <c r="K8398">
        <v>11588</v>
      </c>
      <c r="L8398" t="str">
        <f>IFERROR(INDEX(play_attribution!$B$2:$B$328,MATCH(A8398,play_attribution!$A$2:$A$328,0)),"")</f>
        <v/>
      </c>
      <c r="M8398" t="str">
        <f>VLOOKUP(H8398,seller_roster!$A$2:$B$85,2,FALSE)</f>
        <v>Rhea Abadi</v>
      </c>
      <c r="N8398" t="str">
        <f>VLOOKUP(C8398,accounts!$A$2:$F$9615,2,FALSE)</f>
        <v>Logistics</v>
      </c>
      <c r="O8398" t="str">
        <f>VLOOKUP(C8398,accounts!$A$2:$F$9615,3,FALSE)</f>
        <v>$2.5M-$5M</v>
      </c>
      <c r="P8398" t="str">
        <f>VLOOKUP(C8398,accounts!$A$2:$F$9615,5,FALSE)</f>
        <v>West</v>
      </c>
      <c r="Q8398" t="b">
        <f t="shared" si="132"/>
        <v>1</v>
      </c>
      <c r="R8398" t="e">
        <f>INDEX(removed_duplicate_rows!$A$5:$A$39,MATCH(wins!A8398,removed_duplicate_rows!$A$5:$A$39,0))</f>
        <v>#N/A</v>
      </c>
    </row>
    <row r="8399" spans="1:18" ht="15.75" customHeight="1" x14ac:dyDescent="0.2">
      <c r="A8399" t="s">
        <v>25331</v>
      </c>
      <c r="B8399" t="s">
        <v>25332</v>
      </c>
      <c r="C8399" t="s">
        <v>25333</v>
      </c>
      <c r="D8399" s="10">
        <v>46151</v>
      </c>
      <c r="E8399" t="s">
        <v>25291</v>
      </c>
      <c r="F8399">
        <v>1</v>
      </c>
      <c r="G8399" t="s">
        <v>77</v>
      </c>
      <c r="H8399" t="s">
        <v>118</v>
      </c>
      <c r="I8399" t="s">
        <v>79</v>
      </c>
      <c r="J8399">
        <v>1</v>
      </c>
      <c r="K8399">
        <v>7692</v>
      </c>
      <c r="L8399" t="str">
        <f>IFERROR(INDEX(play_attribution!$B$2:$B$328,MATCH(A8399,play_attribution!$A$2:$A$328,0)),"")</f>
        <v/>
      </c>
      <c r="M8399" t="str">
        <f>VLOOKUP(H8399,seller_roster!$A$2:$B$85,2,FALSE)</f>
        <v>Val Reyes</v>
      </c>
      <c r="N8399" t="str">
        <f>VLOOKUP(C8399,accounts!$A$2:$F$9615,2,FALSE)</f>
        <v>Retail Multi-Location</v>
      </c>
      <c r="O8399" t="str">
        <f>VLOOKUP(C8399,accounts!$A$2:$F$9615,3,FALSE)</f>
        <v>$2.5M-$5M</v>
      </c>
      <c r="P8399" t="str">
        <f>VLOOKUP(C8399,accounts!$A$2:$F$9615,5,FALSE)</f>
        <v>West</v>
      </c>
      <c r="Q8399" t="b">
        <f t="shared" si="132"/>
        <v>1</v>
      </c>
      <c r="R8399" t="e">
        <f>INDEX(removed_duplicate_rows!$A$5:$A$39,MATCH(wins!A8399,removed_duplicate_rows!$A$5:$A$39,0))</f>
        <v>#N/A</v>
      </c>
    </row>
    <row r="8400" spans="1:18" ht="15.75" customHeight="1" x14ac:dyDescent="0.2">
      <c r="A8400" t="s">
        <v>25334</v>
      </c>
      <c r="B8400" t="s">
        <v>25335</v>
      </c>
      <c r="C8400" t="s">
        <v>25336</v>
      </c>
      <c r="D8400" s="10">
        <v>46151</v>
      </c>
      <c r="E8400" t="s">
        <v>25291</v>
      </c>
      <c r="F8400">
        <v>1</v>
      </c>
      <c r="G8400" t="s">
        <v>77</v>
      </c>
      <c r="H8400" t="s">
        <v>78</v>
      </c>
      <c r="I8400" t="s">
        <v>79</v>
      </c>
      <c r="J8400">
        <v>1</v>
      </c>
      <c r="K8400">
        <v>6388</v>
      </c>
      <c r="L8400" t="str">
        <f>IFERROR(INDEX(play_attribution!$B$2:$B$328,MATCH(A8400,play_attribution!$A$2:$A$328,0)),"")</f>
        <v/>
      </c>
      <c r="M8400" t="str">
        <f>VLOOKUP(H8400,seller_roster!$A$2:$B$85,2,FALSE)</f>
        <v>Lennon Ferro</v>
      </c>
      <c r="N8400" t="str">
        <f>VLOOKUP(C8400,accounts!$A$2:$F$9615,2,FALSE)</f>
        <v>Construction</v>
      </c>
      <c r="O8400" t="str">
        <f>VLOOKUP(C8400,accounts!$A$2:$F$9615,3,FALSE)</f>
        <v>$2.5M-$5M</v>
      </c>
      <c r="P8400" t="str">
        <f>VLOOKUP(C8400,accounts!$A$2:$F$9615,5,FALSE)</f>
        <v>Central</v>
      </c>
      <c r="Q8400" t="b">
        <f t="shared" si="132"/>
        <v>1</v>
      </c>
      <c r="R8400" t="e">
        <f>INDEX(removed_duplicate_rows!$A$5:$A$39,MATCH(wins!A8400,removed_duplicate_rows!$A$5:$A$39,0))</f>
        <v>#N/A</v>
      </c>
    </row>
    <row r="8401" spans="1:18" ht="15.75" customHeight="1" x14ac:dyDescent="0.2">
      <c r="A8401" t="s">
        <v>25337</v>
      </c>
      <c r="B8401" t="s">
        <v>25338</v>
      </c>
      <c r="C8401" t="s">
        <v>25339</v>
      </c>
      <c r="D8401" s="10">
        <v>46151</v>
      </c>
      <c r="E8401" t="s">
        <v>25291</v>
      </c>
      <c r="F8401">
        <v>1</v>
      </c>
      <c r="G8401" t="s">
        <v>77</v>
      </c>
      <c r="H8401" t="s">
        <v>87</v>
      </c>
      <c r="I8401" t="s">
        <v>55</v>
      </c>
      <c r="J8401">
        <v>1</v>
      </c>
      <c r="K8401">
        <v>8899</v>
      </c>
      <c r="L8401" t="str">
        <f>IFERROR(INDEX(play_attribution!$B$2:$B$328,MATCH(A8401,play_attribution!$A$2:$A$328,0)),"")</f>
        <v/>
      </c>
      <c r="M8401" t="str">
        <f>VLOOKUP(H8401,seller_roster!$A$2:$B$85,2,FALSE)</f>
        <v>Harper Tran</v>
      </c>
      <c r="N8401" t="str">
        <f>VLOOKUP(C8401,accounts!$A$2:$F$9615,2,FALSE)</f>
        <v>Logistics</v>
      </c>
      <c r="O8401" t="str">
        <f>VLOOKUP(C8401,accounts!$A$2:$F$9615,3,FALSE)</f>
        <v>$2.5M-$5M</v>
      </c>
      <c r="P8401" t="str">
        <f>VLOOKUP(C8401,accounts!$A$2:$F$9615,5,FALSE)</f>
        <v>West</v>
      </c>
      <c r="Q8401" t="b">
        <f t="shared" si="132"/>
        <v>1</v>
      </c>
      <c r="R8401" t="e">
        <f>INDEX(removed_duplicate_rows!$A$5:$A$39,MATCH(wins!A8401,removed_duplicate_rows!$A$5:$A$39,0))</f>
        <v>#N/A</v>
      </c>
    </row>
    <row r="8402" spans="1:18" ht="15.75" customHeight="1" x14ac:dyDescent="0.2">
      <c r="A8402" t="s">
        <v>25340</v>
      </c>
      <c r="B8402" t="s">
        <v>25341</v>
      </c>
      <c r="C8402" t="s">
        <v>25342</v>
      </c>
      <c r="D8402" s="10">
        <v>46151</v>
      </c>
      <c r="E8402" t="s">
        <v>25291</v>
      </c>
      <c r="F8402">
        <v>1</v>
      </c>
      <c r="G8402" t="s">
        <v>77</v>
      </c>
      <c r="H8402" t="s">
        <v>214</v>
      </c>
      <c r="I8402" t="s">
        <v>79</v>
      </c>
      <c r="J8402">
        <v>1</v>
      </c>
      <c r="K8402">
        <v>4650</v>
      </c>
      <c r="L8402" t="str">
        <f>IFERROR(INDEX(play_attribution!$B$2:$B$328,MATCH(A8402,play_attribution!$A$2:$A$328,0)),"")</f>
        <v/>
      </c>
      <c r="M8402" t="str">
        <f>VLOOKUP(H8402,seller_roster!$A$2:$B$85,2,FALSE)</f>
        <v>Rhea Abadi</v>
      </c>
      <c r="N8402" t="str">
        <f>VLOOKUP(C8402,accounts!$A$2:$F$9615,2,FALSE)</f>
        <v>Manufacturing</v>
      </c>
      <c r="O8402" t="str">
        <f>VLOOKUP(C8402,accounts!$A$2:$F$9615,3,FALSE)</f>
        <v>&gt;$10M</v>
      </c>
      <c r="P8402" t="str">
        <f>VLOOKUP(C8402,accounts!$A$2:$F$9615,5,FALSE)</f>
        <v>Central</v>
      </c>
      <c r="Q8402" t="b">
        <f t="shared" si="132"/>
        <v>1</v>
      </c>
      <c r="R8402" t="e">
        <f>INDEX(removed_duplicate_rows!$A$5:$A$39,MATCH(wins!A8402,removed_duplicate_rows!$A$5:$A$39,0))</f>
        <v>#N/A</v>
      </c>
    </row>
    <row r="8403" spans="1:18" ht="15.75" customHeight="1" x14ac:dyDescent="0.2">
      <c r="A8403" t="s">
        <v>25343</v>
      </c>
      <c r="B8403" t="s">
        <v>25344</v>
      </c>
      <c r="C8403" t="s">
        <v>25345</v>
      </c>
      <c r="D8403" s="10">
        <v>46151</v>
      </c>
      <c r="E8403" t="s">
        <v>25291</v>
      </c>
      <c r="F8403">
        <v>1</v>
      </c>
      <c r="G8403" t="s">
        <v>77</v>
      </c>
      <c r="H8403" t="s">
        <v>191</v>
      </c>
      <c r="I8403" t="s">
        <v>79</v>
      </c>
      <c r="J8403">
        <v>1</v>
      </c>
      <c r="K8403">
        <v>6905</v>
      </c>
      <c r="L8403" t="str">
        <f>IFERROR(INDEX(play_attribution!$B$2:$B$328,MATCH(A8403,play_attribution!$A$2:$A$328,0)),"")</f>
        <v/>
      </c>
      <c r="M8403" t="str">
        <f>VLOOKUP(H8403,seller_roster!$A$2:$B$85,2,FALSE)</f>
        <v>Blake Lindqvist</v>
      </c>
      <c r="N8403" t="str">
        <f>VLOOKUP(C8403,accounts!$A$2:$F$9615,2,FALSE)</f>
        <v>Construction</v>
      </c>
      <c r="O8403" t="str">
        <f>VLOOKUP(C8403,accounts!$A$2:$F$9615,3,FALSE)</f>
        <v>$1M-$2.5M</v>
      </c>
      <c r="P8403" t="str">
        <f>VLOOKUP(C8403,accounts!$A$2:$F$9615,5,FALSE)</f>
        <v>West</v>
      </c>
      <c r="Q8403" t="b">
        <f t="shared" si="132"/>
        <v>1</v>
      </c>
      <c r="R8403" t="e">
        <f>INDEX(removed_duplicate_rows!$A$5:$A$39,MATCH(wins!A8403,removed_duplicate_rows!$A$5:$A$39,0))</f>
        <v>#N/A</v>
      </c>
    </row>
    <row r="8404" spans="1:18" ht="15.75" customHeight="1" x14ac:dyDescent="0.2">
      <c r="A8404" t="s">
        <v>25346</v>
      </c>
      <c r="B8404" t="s">
        <v>25347</v>
      </c>
      <c r="C8404" t="s">
        <v>25348</v>
      </c>
      <c r="D8404" s="10">
        <v>46151</v>
      </c>
      <c r="E8404" t="s">
        <v>25291</v>
      </c>
      <c r="F8404">
        <v>1</v>
      </c>
      <c r="G8404" t="s">
        <v>77</v>
      </c>
      <c r="H8404" t="s">
        <v>103</v>
      </c>
      <c r="I8404" t="s">
        <v>79</v>
      </c>
      <c r="J8404">
        <v>1</v>
      </c>
      <c r="K8404">
        <v>4449</v>
      </c>
      <c r="L8404" t="str">
        <f>IFERROR(INDEX(play_attribution!$B$2:$B$328,MATCH(A8404,play_attribution!$A$2:$A$328,0)),"")</f>
        <v/>
      </c>
      <c r="M8404" t="str">
        <f>VLOOKUP(H8404,seller_roster!$A$2:$B$85,2,FALSE)</f>
        <v>Jax Reyes</v>
      </c>
      <c r="N8404" t="str">
        <f>VLOOKUP(C8404,accounts!$A$2:$F$9615,2,FALSE)</f>
        <v>Logistics</v>
      </c>
      <c r="O8404" t="str">
        <f>VLOOKUP(C8404,accounts!$A$2:$F$9615,3,FALSE)</f>
        <v>$5M-$10M</v>
      </c>
      <c r="P8404" t="str">
        <f>VLOOKUP(C8404,accounts!$A$2:$F$9615,5,FALSE)</f>
        <v>East</v>
      </c>
      <c r="Q8404" t="b">
        <f t="shared" si="132"/>
        <v>1</v>
      </c>
      <c r="R8404" t="e">
        <f>INDEX(removed_duplicate_rows!$A$5:$A$39,MATCH(wins!A8404,removed_duplicate_rows!$A$5:$A$39,0))</f>
        <v>#N/A</v>
      </c>
    </row>
    <row r="8405" spans="1:18" ht="15.75" customHeight="1" x14ac:dyDescent="0.2">
      <c r="A8405" t="s">
        <v>25349</v>
      </c>
      <c r="B8405" t="s">
        <v>25350</v>
      </c>
      <c r="C8405" t="s">
        <v>25351</v>
      </c>
      <c r="D8405" s="10">
        <v>46151</v>
      </c>
      <c r="E8405" t="s">
        <v>25291</v>
      </c>
      <c r="F8405">
        <v>1</v>
      </c>
      <c r="G8405" t="s">
        <v>77</v>
      </c>
      <c r="H8405" t="s">
        <v>114</v>
      </c>
      <c r="I8405" t="s">
        <v>55</v>
      </c>
      <c r="J8405">
        <v>1</v>
      </c>
      <c r="K8405">
        <v>4256</v>
      </c>
      <c r="L8405" t="str">
        <f>IFERROR(INDEX(play_attribution!$B$2:$B$328,MATCH(A8405,play_attribution!$A$2:$A$328,0)),"")</f>
        <v/>
      </c>
      <c r="M8405" t="str">
        <f>VLOOKUP(H8405,seller_roster!$A$2:$B$85,2,FALSE)</f>
        <v>Ray Reyes</v>
      </c>
      <c r="N8405" t="str">
        <f>VLOOKUP(C8405,accounts!$A$2:$F$9615,2,FALSE)</f>
        <v>Retail Multi-Location</v>
      </c>
      <c r="O8405" t="str">
        <f>VLOOKUP(C8405,accounts!$A$2:$F$9615,3,FALSE)</f>
        <v>$5M-$10M</v>
      </c>
      <c r="P8405" t="str">
        <f>VLOOKUP(C8405,accounts!$A$2:$F$9615,5,FALSE)</f>
        <v>East</v>
      </c>
      <c r="Q8405" t="b">
        <f t="shared" si="132"/>
        <v>1</v>
      </c>
      <c r="R8405" t="e">
        <f>INDEX(removed_duplicate_rows!$A$5:$A$39,MATCH(wins!A8405,removed_duplicate_rows!$A$5:$A$39,0))</f>
        <v>#N/A</v>
      </c>
    </row>
    <row r="8406" spans="1:18" ht="15.75" customHeight="1" x14ac:dyDescent="0.2">
      <c r="A8406" t="s">
        <v>25352</v>
      </c>
      <c r="B8406" t="s">
        <v>25353</v>
      </c>
      <c r="C8406" t="s">
        <v>25354</v>
      </c>
      <c r="D8406" s="10">
        <v>46151</v>
      </c>
      <c r="E8406" t="s">
        <v>25291</v>
      </c>
      <c r="F8406">
        <v>1</v>
      </c>
      <c r="G8406" t="s">
        <v>77</v>
      </c>
      <c r="H8406" t="s">
        <v>133</v>
      </c>
      <c r="I8406" t="s">
        <v>55</v>
      </c>
      <c r="J8406">
        <v>1</v>
      </c>
      <c r="K8406">
        <v>8784</v>
      </c>
      <c r="L8406" t="str">
        <f>IFERROR(INDEX(play_attribution!$B$2:$B$328,MATCH(A8406,play_attribution!$A$2:$A$328,0)),"")</f>
        <v>P1</v>
      </c>
      <c r="M8406" t="str">
        <f>VLOOKUP(H8406,seller_roster!$A$2:$B$85,2,FALSE)</f>
        <v>Devon Tran</v>
      </c>
      <c r="N8406" t="str">
        <f>VLOOKUP(C8406,accounts!$A$2:$F$9615,2,FALSE)</f>
        <v>Retail Multi-Location</v>
      </c>
      <c r="O8406" t="str">
        <f>VLOOKUP(C8406,accounts!$A$2:$F$9615,3,FALSE)</f>
        <v>&lt;$1M</v>
      </c>
      <c r="P8406" t="str">
        <f>VLOOKUP(C8406,accounts!$A$2:$F$9615,5,FALSE)</f>
        <v>East</v>
      </c>
      <c r="Q8406" t="b">
        <f t="shared" si="132"/>
        <v>0</v>
      </c>
      <c r="R8406" t="e">
        <f>INDEX(removed_duplicate_rows!$A$5:$A$39,MATCH(wins!A8406,removed_duplicate_rows!$A$5:$A$39,0))</f>
        <v>#N/A</v>
      </c>
    </row>
    <row r="8407" spans="1:18" ht="15.75" customHeight="1" x14ac:dyDescent="0.2">
      <c r="A8407" t="s">
        <v>25355</v>
      </c>
      <c r="B8407" t="s">
        <v>25356</v>
      </c>
      <c r="C8407" t="s">
        <v>25357</v>
      </c>
      <c r="D8407" s="10">
        <v>46151</v>
      </c>
      <c r="E8407" t="s">
        <v>25291</v>
      </c>
      <c r="F8407">
        <v>1</v>
      </c>
      <c r="G8407" t="s">
        <v>77</v>
      </c>
      <c r="H8407" t="s">
        <v>83</v>
      </c>
      <c r="I8407" t="s">
        <v>79</v>
      </c>
      <c r="J8407">
        <v>1</v>
      </c>
      <c r="K8407">
        <v>11908</v>
      </c>
      <c r="L8407" t="str">
        <f>IFERROR(INDEX(play_attribution!$B$2:$B$328,MATCH(A8407,play_attribution!$A$2:$A$328,0)),"")</f>
        <v/>
      </c>
      <c r="M8407" t="str">
        <f>VLOOKUP(H8407,seller_roster!$A$2:$B$85,2,FALSE)</f>
        <v>Sage Ruiz</v>
      </c>
      <c r="N8407" t="str">
        <f>VLOOKUP(C8407,accounts!$A$2:$F$9615,2,FALSE)</f>
        <v>Field Services</v>
      </c>
      <c r="O8407" t="str">
        <f>VLOOKUP(C8407,accounts!$A$2:$F$9615,3,FALSE)</f>
        <v>$5M-$10M</v>
      </c>
      <c r="P8407" t="str">
        <f>VLOOKUP(C8407,accounts!$A$2:$F$9615,5,FALSE)</f>
        <v>West</v>
      </c>
      <c r="Q8407" t="b">
        <f t="shared" si="132"/>
        <v>1</v>
      </c>
      <c r="R8407" t="e">
        <f>INDEX(removed_duplicate_rows!$A$5:$A$39,MATCH(wins!A8407,removed_duplicate_rows!$A$5:$A$39,0))</f>
        <v>#N/A</v>
      </c>
    </row>
    <row r="8408" spans="1:18" ht="15.75" customHeight="1" x14ac:dyDescent="0.2">
      <c r="A8408" t="s">
        <v>25358</v>
      </c>
      <c r="B8408" t="s">
        <v>25359</v>
      </c>
      <c r="C8408" t="s">
        <v>25360</v>
      </c>
      <c r="D8408" s="10">
        <v>46151</v>
      </c>
      <c r="E8408" t="s">
        <v>25291</v>
      </c>
      <c r="F8408">
        <v>1</v>
      </c>
      <c r="G8408" t="s">
        <v>77</v>
      </c>
      <c r="H8408" t="s">
        <v>99</v>
      </c>
      <c r="I8408" t="s">
        <v>79</v>
      </c>
      <c r="J8408">
        <v>1</v>
      </c>
      <c r="K8408">
        <v>7422</v>
      </c>
      <c r="L8408" t="str">
        <f>IFERROR(INDEX(play_attribution!$B$2:$B$328,MATCH(A8408,play_attribution!$A$2:$A$328,0)),"")</f>
        <v/>
      </c>
      <c r="M8408" t="str">
        <f>VLOOKUP(H8408,seller_roster!$A$2:$B$85,2,FALSE)</f>
        <v>Shiloh Sorensen</v>
      </c>
      <c r="N8408" t="str">
        <f>VLOOKUP(C8408,accounts!$A$2:$F$9615,2,FALSE)</f>
        <v>Professional Services</v>
      </c>
      <c r="O8408" t="str">
        <f>VLOOKUP(C8408,accounts!$A$2:$F$9615,3,FALSE)</f>
        <v>$2.5M-$5M</v>
      </c>
      <c r="P8408" t="str">
        <f>VLOOKUP(C8408,accounts!$A$2:$F$9615,5,FALSE)</f>
        <v>Central</v>
      </c>
      <c r="Q8408" t="b">
        <f t="shared" si="132"/>
        <v>1</v>
      </c>
      <c r="R8408" t="e">
        <f>INDEX(removed_duplicate_rows!$A$5:$A$39,MATCH(wins!A8408,removed_duplicate_rows!$A$5:$A$39,0))</f>
        <v>#N/A</v>
      </c>
    </row>
    <row r="8409" spans="1:18" ht="15.75" customHeight="1" x14ac:dyDescent="0.2">
      <c r="A8409" t="s">
        <v>25361</v>
      </c>
      <c r="B8409" t="s">
        <v>25362</v>
      </c>
      <c r="C8409" t="s">
        <v>25363</v>
      </c>
      <c r="D8409" s="10">
        <v>46151</v>
      </c>
      <c r="E8409" t="s">
        <v>25291</v>
      </c>
      <c r="F8409">
        <v>1</v>
      </c>
      <c r="G8409" t="s">
        <v>77</v>
      </c>
      <c r="H8409" t="s">
        <v>266</v>
      </c>
      <c r="I8409" t="s">
        <v>79</v>
      </c>
      <c r="J8409">
        <v>1</v>
      </c>
      <c r="K8409">
        <v>10432</v>
      </c>
      <c r="L8409" t="str">
        <f>IFERROR(INDEX(play_attribution!$B$2:$B$328,MATCH(A8409,play_attribution!$A$2:$A$328,0)),"")</f>
        <v/>
      </c>
      <c r="M8409" t="str">
        <f>VLOOKUP(H8409,seller_roster!$A$2:$B$85,2,FALSE)</f>
        <v>Dakota Vega</v>
      </c>
      <c r="N8409" t="str">
        <f>VLOOKUP(C8409,accounts!$A$2:$F$9615,2,FALSE)</f>
        <v>Nonprofit</v>
      </c>
      <c r="O8409" t="str">
        <f>VLOOKUP(C8409,accounts!$A$2:$F$9615,3,FALSE)</f>
        <v>$2.5M-$5M</v>
      </c>
      <c r="P8409" t="str">
        <f>VLOOKUP(C8409,accounts!$A$2:$F$9615,5,FALSE)</f>
        <v>East</v>
      </c>
      <c r="Q8409" t="b">
        <f t="shared" si="132"/>
        <v>1</v>
      </c>
      <c r="R8409" t="e">
        <f>INDEX(removed_duplicate_rows!$A$5:$A$39,MATCH(wins!A8409,removed_duplicate_rows!$A$5:$A$39,0))</f>
        <v>#N/A</v>
      </c>
    </row>
    <row r="8410" spans="1:18" ht="15.75" customHeight="1" x14ac:dyDescent="0.2">
      <c r="A8410" t="s">
        <v>25364</v>
      </c>
      <c r="B8410" t="s">
        <v>25365</v>
      </c>
      <c r="C8410" t="s">
        <v>25366</v>
      </c>
      <c r="D8410" s="10">
        <v>46151</v>
      </c>
      <c r="E8410" t="s">
        <v>25291</v>
      </c>
      <c r="F8410">
        <v>1</v>
      </c>
      <c r="G8410" t="s">
        <v>77</v>
      </c>
      <c r="H8410" t="s">
        <v>173</v>
      </c>
      <c r="I8410" t="s">
        <v>79</v>
      </c>
      <c r="J8410">
        <v>1</v>
      </c>
      <c r="K8410">
        <v>5868</v>
      </c>
      <c r="L8410" t="str">
        <f>IFERROR(INDEX(play_attribution!$B$2:$B$328,MATCH(A8410,play_attribution!$A$2:$A$328,0)),"")</f>
        <v/>
      </c>
      <c r="M8410" t="str">
        <f>VLOOKUP(H8410,seller_roster!$A$2:$B$85,2,FALSE)</f>
        <v>Pia Reyes</v>
      </c>
      <c r="N8410" t="str">
        <f>VLOOKUP(C8410,accounts!$A$2:$F$9615,2,FALSE)</f>
        <v>Construction</v>
      </c>
      <c r="O8410" t="str">
        <f>VLOOKUP(C8410,accounts!$A$2:$F$9615,3,FALSE)</f>
        <v>$1M-$2.5M</v>
      </c>
      <c r="P8410" t="str">
        <f>VLOOKUP(C8410,accounts!$A$2:$F$9615,5,FALSE)</f>
        <v>Central</v>
      </c>
      <c r="Q8410" t="b">
        <f t="shared" si="132"/>
        <v>1</v>
      </c>
      <c r="R8410" t="e">
        <f>INDEX(removed_duplicate_rows!$A$5:$A$39,MATCH(wins!A8410,removed_duplicate_rows!$A$5:$A$39,0))</f>
        <v>#N/A</v>
      </c>
    </row>
    <row r="8411" spans="1:18" ht="15.75" customHeight="1" x14ac:dyDescent="0.2">
      <c r="A8411" t="s">
        <v>25367</v>
      </c>
      <c r="B8411" t="s">
        <v>25368</v>
      </c>
      <c r="C8411" t="s">
        <v>25369</v>
      </c>
      <c r="D8411" s="10">
        <v>46151</v>
      </c>
      <c r="E8411" t="s">
        <v>25291</v>
      </c>
      <c r="F8411">
        <v>1</v>
      </c>
      <c r="G8411" t="s">
        <v>77</v>
      </c>
      <c r="H8411" t="s">
        <v>191</v>
      </c>
      <c r="I8411" t="s">
        <v>79</v>
      </c>
      <c r="J8411">
        <v>1</v>
      </c>
      <c r="K8411">
        <v>9119</v>
      </c>
      <c r="L8411" t="str">
        <f>IFERROR(INDEX(play_attribution!$B$2:$B$328,MATCH(A8411,play_attribution!$A$2:$A$328,0)),"")</f>
        <v/>
      </c>
      <c r="M8411" t="str">
        <f>VLOOKUP(H8411,seller_roster!$A$2:$B$85,2,FALSE)</f>
        <v>Blake Lindqvist</v>
      </c>
      <c r="N8411" t="str">
        <f>VLOOKUP(C8411,accounts!$A$2:$F$9615,2,FALSE)</f>
        <v>Wholesale &amp; Distribution</v>
      </c>
      <c r="O8411" t="str">
        <f>VLOOKUP(C8411,accounts!$A$2:$F$9615,3,FALSE)</f>
        <v>$2.5M-$5M</v>
      </c>
      <c r="P8411" t="str">
        <f>VLOOKUP(C8411,accounts!$A$2:$F$9615,5,FALSE)</f>
        <v>West</v>
      </c>
      <c r="Q8411" t="b">
        <f t="shared" si="132"/>
        <v>1</v>
      </c>
      <c r="R8411" t="e">
        <f>INDEX(removed_duplicate_rows!$A$5:$A$39,MATCH(wins!A8411,removed_duplicate_rows!$A$5:$A$39,0))</f>
        <v>#N/A</v>
      </c>
    </row>
    <row r="8412" spans="1:18" ht="15.75" customHeight="1" x14ac:dyDescent="0.2">
      <c r="A8412" t="s">
        <v>25370</v>
      </c>
      <c r="B8412" t="s">
        <v>25371</v>
      </c>
      <c r="C8412" t="s">
        <v>25372</v>
      </c>
      <c r="D8412" s="10">
        <v>46151</v>
      </c>
      <c r="E8412" t="s">
        <v>25291</v>
      </c>
      <c r="F8412">
        <v>1</v>
      </c>
      <c r="G8412" t="s">
        <v>77</v>
      </c>
      <c r="H8412" t="s">
        <v>177</v>
      </c>
      <c r="I8412" t="s">
        <v>55</v>
      </c>
      <c r="J8412">
        <v>1</v>
      </c>
      <c r="K8412">
        <v>8068</v>
      </c>
      <c r="L8412" t="str">
        <f>IFERROR(INDEX(play_attribution!$B$2:$B$328,MATCH(A8412,play_attribution!$A$2:$A$328,0)),"")</f>
        <v/>
      </c>
      <c r="M8412" t="str">
        <f>VLOOKUP(H8412,seller_roster!$A$2:$B$85,2,FALSE)</f>
        <v>Gray Marsh</v>
      </c>
      <c r="N8412" t="str">
        <f>VLOOKUP(C8412,accounts!$A$2:$F$9615,2,FALSE)</f>
        <v>Nonprofit</v>
      </c>
      <c r="O8412" t="str">
        <f>VLOOKUP(C8412,accounts!$A$2:$F$9615,3,FALSE)</f>
        <v>$5M-$10M</v>
      </c>
      <c r="P8412" t="str">
        <f>VLOOKUP(C8412,accounts!$A$2:$F$9615,5,FALSE)</f>
        <v>East</v>
      </c>
      <c r="Q8412" t="b">
        <f t="shared" si="132"/>
        <v>1</v>
      </c>
      <c r="R8412" t="e">
        <f>INDEX(removed_duplicate_rows!$A$5:$A$39,MATCH(wins!A8412,removed_duplicate_rows!$A$5:$A$39,0))</f>
        <v>#N/A</v>
      </c>
    </row>
    <row r="8413" spans="1:18" ht="15.75" customHeight="1" x14ac:dyDescent="0.2">
      <c r="A8413" t="s">
        <v>25373</v>
      </c>
      <c r="B8413" t="s">
        <v>25374</v>
      </c>
      <c r="C8413" t="s">
        <v>25375</v>
      </c>
      <c r="D8413" s="10">
        <v>46151</v>
      </c>
      <c r="E8413" t="s">
        <v>25291</v>
      </c>
      <c r="F8413">
        <v>1</v>
      </c>
      <c r="G8413" t="s">
        <v>77</v>
      </c>
      <c r="H8413" t="s">
        <v>266</v>
      </c>
      <c r="I8413" t="s">
        <v>55</v>
      </c>
      <c r="J8413">
        <v>1</v>
      </c>
      <c r="K8413">
        <v>12986</v>
      </c>
      <c r="L8413" t="str">
        <f>IFERROR(INDEX(play_attribution!$B$2:$B$328,MATCH(A8413,play_attribution!$A$2:$A$328,0)),"")</f>
        <v>P1</v>
      </c>
      <c r="M8413" t="str">
        <f>VLOOKUP(H8413,seller_roster!$A$2:$B$85,2,FALSE)</f>
        <v>Dakota Vega</v>
      </c>
      <c r="N8413" t="str">
        <f>VLOOKUP(C8413,accounts!$A$2:$F$9615,2,FALSE)</f>
        <v>Logistics</v>
      </c>
      <c r="O8413" t="str">
        <f>VLOOKUP(C8413,accounts!$A$2:$F$9615,3,FALSE)</f>
        <v>$2.5M-$5M</v>
      </c>
      <c r="P8413" t="str">
        <f>VLOOKUP(C8413,accounts!$A$2:$F$9615,5,FALSE)</f>
        <v>West</v>
      </c>
      <c r="Q8413" t="b">
        <f t="shared" si="132"/>
        <v>0</v>
      </c>
      <c r="R8413" t="e">
        <f>INDEX(removed_duplicate_rows!$A$5:$A$39,MATCH(wins!A8413,removed_duplicate_rows!$A$5:$A$39,0))</f>
        <v>#N/A</v>
      </c>
    </row>
    <row r="8414" spans="1:18" ht="15.75" customHeight="1" x14ac:dyDescent="0.2">
      <c r="A8414" t="s">
        <v>25376</v>
      </c>
      <c r="B8414" t="s">
        <v>25377</v>
      </c>
      <c r="C8414" t="s">
        <v>25378</v>
      </c>
      <c r="D8414" s="10">
        <v>46151</v>
      </c>
      <c r="E8414" t="s">
        <v>25291</v>
      </c>
      <c r="F8414">
        <v>1</v>
      </c>
      <c r="G8414" t="s">
        <v>77</v>
      </c>
      <c r="H8414" t="s">
        <v>140</v>
      </c>
      <c r="I8414" t="s">
        <v>55</v>
      </c>
      <c r="J8414">
        <v>1</v>
      </c>
      <c r="K8414">
        <v>7316</v>
      </c>
      <c r="L8414" t="str">
        <f>IFERROR(INDEX(play_attribution!$B$2:$B$328,MATCH(A8414,play_attribution!$A$2:$A$328,0)),"")</f>
        <v>P1</v>
      </c>
      <c r="M8414" t="str">
        <f>VLOOKUP(H8414,seller_roster!$A$2:$B$85,2,FALSE)</f>
        <v>Lane Lindqvist</v>
      </c>
      <c r="N8414" t="str">
        <f>VLOOKUP(C8414,accounts!$A$2:$F$9615,2,FALSE)</f>
        <v>Manufacturing</v>
      </c>
      <c r="O8414" t="str">
        <f>VLOOKUP(C8414,accounts!$A$2:$F$9615,3,FALSE)</f>
        <v>$2.5M-$5M</v>
      </c>
      <c r="P8414" t="str">
        <f>VLOOKUP(C8414,accounts!$A$2:$F$9615,5,FALSE)</f>
        <v>West</v>
      </c>
      <c r="Q8414" t="b">
        <f t="shared" si="132"/>
        <v>0</v>
      </c>
      <c r="R8414" t="e">
        <f>INDEX(removed_duplicate_rows!$A$5:$A$39,MATCH(wins!A8414,removed_duplicate_rows!$A$5:$A$39,0))</f>
        <v>#N/A</v>
      </c>
    </row>
    <row r="8415" spans="1:18" ht="15.75" customHeight="1" x14ac:dyDescent="0.2">
      <c r="A8415" t="s">
        <v>25379</v>
      </c>
      <c r="B8415" t="s">
        <v>25380</v>
      </c>
      <c r="C8415" t="s">
        <v>25381</v>
      </c>
      <c r="D8415" s="10">
        <v>46151</v>
      </c>
      <c r="E8415" t="s">
        <v>25291</v>
      </c>
      <c r="F8415">
        <v>1</v>
      </c>
      <c r="G8415" t="s">
        <v>77</v>
      </c>
      <c r="H8415" t="s">
        <v>103</v>
      </c>
      <c r="I8415" t="s">
        <v>55</v>
      </c>
      <c r="J8415">
        <v>1</v>
      </c>
      <c r="K8415">
        <v>9299</v>
      </c>
      <c r="L8415" t="str">
        <f>IFERROR(INDEX(play_attribution!$B$2:$B$328,MATCH(A8415,play_attribution!$A$2:$A$328,0)),"")</f>
        <v>P1</v>
      </c>
      <c r="M8415" t="str">
        <f>VLOOKUP(H8415,seller_roster!$A$2:$B$85,2,FALSE)</f>
        <v>Jax Reyes</v>
      </c>
      <c r="N8415" t="str">
        <f>VLOOKUP(C8415,accounts!$A$2:$F$9615,2,FALSE)</f>
        <v>Manufacturing</v>
      </c>
      <c r="O8415" t="str">
        <f>VLOOKUP(C8415,accounts!$A$2:$F$9615,3,FALSE)</f>
        <v>$5M-$10M</v>
      </c>
      <c r="P8415" t="str">
        <f>VLOOKUP(C8415,accounts!$A$2:$F$9615,5,FALSE)</f>
        <v>Central</v>
      </c>
      <c r="Q8415" t="b">
        <f t="shared" si="132"/>
        <v>0</v>
      </c>
      <c r="R8415" t="e">
        <f>INDEX(removed_duplicate_rows!$A$5:$A$39,MATCH(wins!A8415,removed_duplicate_rows!$A$5:$A$39,0))</f>
        <v>#N/A</v>
      </c>
    </row>
    <row r="8416" spans="1:18" ht="15.75" customHeight="1" x14ac:dyDescent="0.2">
      <c r="A8416" t="s">
        <v>25382</v>
      </c>
      <c r="B8416" t="s">
        <v>25383</v>
      </c>
      <c r="C8416" t="s">
        <v>25384</v>
      </c>
      <c r="D8416" s="10">
        <v>46151</v>
      </c>
      <c r="E8416" t="s">
        <v>25291</v>
      </c>
      <c r="F8416">
        <v>1</v>
      </c>
      <c r="G8416" t="s">
        <v>77</v>
      </c>
      <c r="H8416" t="s">
        <v>866</v>
      </c>
      <c r="I8416" t="s">
        <v>79</v>
      </c>
      <c r="J8416">
        <v>1</v>
      </c>
      <c r="K8416">
        <v>5706</v>
      </c>
      <c r="L8416" t="str">
        <f>IFERROR(INDEX(play_attribution!$B$2:$B$328,MATCH(A8416,play_attribution!$A$2:$A$328,0)),"")</f>
        <v/>
      </c>
      <c r="M8416" t="str">
        <f>VLOOKUP(H8416,seller_roster!$A$2:$B$85,2,FALSE)</f>
        <v>Kira Novak</v>
      </c>
      <c r="N8416" t="str">
        <f>VLOOKUP(C8416,accounts!$A$2:$F$9615,2,FALSE)</f>
        <v>Healthcare Services</v>
      </c>
      <c r="O8416" t="str">
        <f>VLOOKUP(C8416,accounts!$A$2:$F$9615,3,FALSE)</f>
        <v>$2.5M-$5M</v>
      </c>
      <c r="P8416" t="str">
        <f>VLOOKUP(C8416,accounts!$A$2:$F$9615,5,FALSE)</f>
        <v>West</v>
      </c>
      <c r="Q8416" t="b">
        <f t="shared" ref="Q8416:Q8479" si="133">L8416=""</f>
        <v>1</v>
      </c>
      <c r="R8416" t="e">
        <f>INDEX(removed_duplicate_rows!$A$5:$A$39,MATCH(wins!A8416,removed_duplicate_rows!$A$5:$A$39,0))</f>
        <v>#N/A</v>
      </c>
    </row>
    <row r="8417" spans="1:18" ht="15.75" customHeight="1" x14ac:dyDescent="0.2">
      <c r="A8417" t="s">
        <v>25385</v>
      </c>
      <c r="B8417" t="s">
        <v>25386</v>
      </c>
      <c r="C8417" t="s">
        <v>25387</v>
      </c>
      <c r="D8417" s="10">
        <v>46151</v>
      </c>
      <c r="E8417" t="s">
        <v>25291</v>
      </c>
      <c r="F8417">
        <v>1</v>
      </c>
      <c r="G8417" t="s">
        <v>77</v>
      </c>
      <c r="H8417" t="s">
        <v>210</v>
      </c>
      <c r="I8417" t="s">
        <v>55</v>
      </c>
      <c r="J8417">
        <v>1</v>
      </c>
      <c r="K8417">
        <v>6391</v>
      </c>
      <c r="L8417" t="str">
        <f>IFERROR(INDEX(play_attribution!$B$2:$B$328,MATCH(A8417,play_attribution!$A$2:$A$328,0)),"")</f>
        <v/>
      </c>
      <c r="M8417" t="str">
        <f>VLOOKUP(H8417,seller_roster!$A$2:$B$85,2,FALSE)</f>
        <v>Emerson Reyes</v>
      </c>
      <c r="N8417" t="str">
        <f>VLOOKUP(C8417,accounts!$A$2:$F$9615,2,FALSE)</f>
        <v>Field Services</v>
      </c>
      <c r="O8417" t="str">
        <f>VLOOKUP(C8417,accounts!$A$2:$F$9615,3,FALSE)</f>
        <v>$2.5M-$5M</v>
      </c>
      <c r="P8417" t="str">
        <f>VLOOKUP(C8417,accounts!$A$2:$F$9615,5,FALSE)</f>
        <v>West</v>
      </c>
      <c r="Q8417" t="b">
        <f t="shared" si="133"/>
        <v>1</v>
      </c>
      <c r="R8417" t="e">
        <f>INDEX(removed_duplicate_rows!$A$5:$A$39,MATCH(wins!A8417,removed_duplicate_rows!$A$5:$A$39,0))</f>
        <v>#N/A</v>
      </c>
    </row>
    <row r="8418" spans="1:18" ht="15.75" customHeight="1" x14ac:dyDescent="0.2">
      <c r="A8418" t="s">
        <v>25388</v>
      </c>
      <c r="B8418" t="s">
        <v>25389</v>
      </c>
      <c r="C8418" t="s">
        <v>25390</v>
      </c>
      <c r="D8418" s="10">
        <v>46151</v>
      </c>
      <c r="E8418" t="s">
        <v>25291</v>
      </c>
      <c r="F8418">
        <v>1</v>
      </c>
      <c r="G8418" t="s">
        <v>77</v>
      </c>
      <c r="H8418" t="s">
        <v>122</v>
      </c>
      <c r="I8418" t="s">
        <v>79</v>
      </c>
      <c r="J8418">
        <v>1</v>
      </c>
      <c r="K8418">
        <v>8630</v>
      </c>
      <c r="L8418" t="str">
        <f>IFERROR(INDEX(play_attribution!$B$2:$B$328,MATCH(A8418,play_attribution!$A$2:$A$328,0)),"")</f>
        <v/>
      </c>
      <c r="M8418" t="str">
        <f>VLOOKUP(H8418,seller_roster!$A$2:$B$85,2,FALSE)</f>
        <v>Uma Osei</v>
      </c>
      <c r="N8418" t="str">
        <f>VLOOKUP(C8418,accounts!$A$2:$F$9615,2,FALSE)</f>
        <v>Hospitality Group</v>
      </c>
      <c r="O8418" t="str">
        <f>VLOOKUP(C8418,accounts!$A$2:$F$9615,3,FALSE)</f>
        <v>$2.5M-$5M</v>
      </c>
      <c r="P8418" t="str">
        <f>VLOOKUP(C8418,accounts!$A$2:$F$9615,5,FALSE)</f>
        <v>East</v>
      </c>
      <c r="Q8418" t="b">
        <f t="shared" si="133"/>
        <v>1</v>
      </c>
      <c r="R8418" t="e">
        <f>INDEX(removed_duplicate_rows!$A$5:$A$39,MATCH(wins!A8418,removed_duplicate_rows!$A$5:$A$39,0))</f>
        <v>#N/A</v>
      </c>
    </row>
    <row r="8419" spans="1:18" ht="15.75" customHeight="1" x14ac:dyDescent="0.2">
      <c r="A8419" t="s">
        <v>25391</v>
      </c>
      <c r="B8419" t="s">
        <v>25392</v>
      </c>
      <c r="C8419" t="s">
        <v>25393</v>
      </c>
      <c r="D8419" s="10">
        <v>46151</v>
      </c>
      <c r="E8419" t="s">
        <v>25291</v>
      </c>
      <c r="F8419">
        <v>1</v>
      </c>
      <c r="G8419" t="s">
        <v>77</v>
      </c>
      <c r="H8419" t="s">
        <v>87</v>
      </c>
      <c r="I8419" t="s">
        <v>79</v>
      </c>
      <c r="J8419">
        <v>1</v>
      </c>
      <c r="K8419">
        <v>4296</v>
      </c>
      <c r="L8419" t="str">
        <f>IFERROR(INDEX(play_attribution!$B$2:$B$328,MATCH(A8419,play_attribution!$A$2:$A$328,0)),"")</f>
        <v/>
      </c>
      <c r="M8419" t="str">
        <f>VLOOKUP(H8419,seller_roster!$A$2:$B$85,2,FALSE)</f>
        <v>Harper Tran</v>
      </c>
      <c r="N8419" t="str">
        <f>VLOOKUP(C8419,accounts!$A$2:$F$9615,2,FALSE)</f>
        <v>Healthcare Services</v>
      </c>
      <c r="O8419" t="str">
        <f>VLOOKUP(C8419,accounts!$A$2:$F$9615,3,FALSE)</f>
        <v>$1M-$2.5M</v>
      </c>
      <c r="P8419" t="str">
        <f>VLOOKUP(C8419,accounts!$A$2:$F$9615,5,FALSE)</f>
        <v>East</v>
      </c>
      <c r="Q8419" t="b">
        <f t="shared" si="133"/>
        <v>1</v>
      </c>
      <c r="R8419" t="e">
        <f>INDEX(removed_duplicate_rows!$A$5:$A$39,MATCH(wins!A8419,removed_duplicate_rows!$A$5:$A$39,0))</f>
        <v>#N/A</v>
      </c>
    </row>
    <row r="8420" spans="1:18" ht="15.75" customHeight="1" x14ac:dyDescent="0.2">
      <c r="A8420" t="s">
        <v>25394</v>
      </c>
      <c r="B8420" t="s">
        <v>25395</v>
      </c>
      <c r="C8420" t="s">
        <v>25396</v>
      </c>
      <c r="D8420" s="10">
        <v>46151</v>
      </c>
      <c r="E8420" t="s">
        <v>25291</v>
      </c>
      <c r="F8420">
        <v>1</v>
      </c>
      <c r="G8420" t="s">
        <v>77</v>
      </c>
      <c r="H8420" t="s">
        <v>527</v>
      </c>
      <c r="I8420" t="s">
        <v>55</v>
      </c>
      <c r="J8420">
        <v>1</v>
      </c>
      <c r="K8420">
        <v>8939</v>
      </c>
      <c r="L8420" t="str">
        <f>IFERROR(INDEX(play_attribution!$B$2:$B$328,MATCH(A8420,play_attribution!$A$2:$A$328,0)),"")</f>
        <v/>
      </c>
      <c r="M8420" t="str">
        <f>VLOOKUP(H8420,seller_roster!$A$2:$B$85,2,FALSE)</f>
        <v>Nia Mbeki</v>
      </c>
      <c r="N8420" t="str">
        <f>VLOOKUP(C8420,accounts!$A$2:$F$9615,2,FALSE)</f>
        <v>Field Services</v>
      </c>
      <c r="O8420" t="str">
        <f>VLOOKUP(C8420,accounts!$A$2:$F$9615,3,FALSE)</f>
        <v>$2.5M-$5M</v>
      </c>
      <c r="P8420" t="str">
        <f>VLOOKUP(C8420,accounts!$A$2:$F$9615,5,FALSE)</f>
        <v>West</v>
      </c>
      <c r="Q8420" t="b">
        <f t="shared" si="133"/>
        <v>1</v>
      </c>
      <c r="R8420" t="e">
        <f>INDEX(removed_duplicate_rows!$A$5:$A$39,MATCH(wins!A8420,removed_duplicate_rows!$A$5:$A$39,0))</f>
        <v>#N/A</v>
      </c>
    </row>
    <row r="8421" spans="1:18" ht="15.75" customHeight="1" x14ac:dyDescent="0.2">
      <c r="A8421" t="s">
        <v>25397</v>
      </c>
      <c r="B8421" t="s">
        <v>25398</v>
      </c>
      <c r="C8421" t="s">
        <v>25399</v>
      </c>
      <c r="D8421" s="10">
        <v>46151</v>
      </c>
      <c r="E8421" t="s">
        <v>25291</v>
      </c>
      <c r="F8421">
        <v>1</v>
      </c>
      <c r="G8421" t="s">
        <v>77</v>
      </c>
      <c r="H8421" t="s">
        <v>173</v>
      </c>
      <c r="I8421" t="s">
        <v>79</v>
      </c>
      <c r="J8421">
        <v>1</v>
      </c>
      <c r="K8421">
        <v>9865</v>
      </c>
      <c r="L8421" t="str">
        <f>IFERROR(INDEX(play_attribution!$B$2:$B$328,MATCH(A8421,play_attribution!$A$2:$A$328,0)),"")</f>
        <v/>
      </c>
      <c r="M8421" t="str">
        <f>VLOOKUP(H8421,seller_roster!$A$2:$B$85,2,FALSE)</f>
        <v>Pia Reyes</v>
      </c>
      <c r="N8421" t="str">
        <f>VLOOKUP(C8421,accounts!$A$2:$F$9615,2,FALSE)</f>
        <v>Professional Services</v>
      </c>
      <c r="O8421" t="str">
        <f>VLOOKUP(C8421,accounts!$A$2:$F$9615,3,FALSE)</f>
        <v>$5M-$10M</v>
      </c>
      <c r="P8421" t="str">
        <f>VLOOKUP(C8421,accounts!$A$2:$F$9615,5,FALSE)</f>
        <v>East</v>
      </c>
      <c r="Q8421" t="b">
        <f t="shared" si="133"/>
        <v>1</v>
      </c>
      <c r="R8421" t="e">
        <f>INDEX(removed_duplicate_rows!$A$5:$A$39,MATCH(wins!A8421,removed_duplicate_rows!$A$5:$A$39,0))</f>
        <v>#N/A</v>
      </c>
    </row>
    <row r="8422" spans="1:18" ht="15.75" customHeight="1" x14ac:dyDescent="0.2">
      <c r="A8422" t="s">
        <v>25400</v>
      </c>
      <c r="B8422" t="s">
        <v>25401</v>
      </c>
      <c r="C8422" t="s">
        <v>25402</v>
      </c>
      <c r="D8422" s="10">
        <v>46151</v>
      </c>
      <c r="E8422" t="s">
        <v>25291</v>
      </c>
      <c r="F8422">
        <v>1</v>
      </c>
      <c r="G8422" t="s">
        <v>77</v>
      </c>
      <c r="H8422" t="s">
        <v>527</v>
      </c>
      <c r="I8422" t="s">
        <v>79</v>
      </c>
      <c r="J8422">
        <v>1</v>
      </c>
      <c r="K8422">
        <v>5046</v>
      </c>
      <c r="L8422" t="str">
        <f>IFERROR(INDEX(play_attribution!$B$2:$B$328,MATCH(A8422,play_attribution!$A$2:$A$328,0)),"")</f>
        <v/>
      </c>
      <c r="M8422" t="str">
        <f>VLOOKUP(H8422,seller_roster!$A$2:$B$85,2,FALSE)</f>
        <v>Nia Mbeki</v>
      </c>
      <c r="N8422" t="str">
        <f>VLOOKUP(C8422,accounts!$A$2:$F$9615,2,FALSE)</f>
        <v>Hospitality Group</v>
      </c>
      <c r="O8422" t="str">
        <f>VLOOKUP(C8422,accounts!$A$2:$F$9615,3,FALSE)</f>
        <v>$2.5M-$5M</v>
      </c>
      <c r="P8422" t="str">
        <f>VLOOKUP(C8422,accounts!$A$2:$F$9615,5,FALSE)</f>
        <v>Central</v>
      </c>
      <c r="Q8422" t="b">
        <f t="shared" si="133"/>
        <v>1</v>
      </c>
      <c r="R8422" t="e">
        <f>INDEX(removed_duplicate_rows!$A$5:$A$39,MATCH(wins!A8422,removed_duplicate_rows!$A$5:$A$39,0))</f>
        <v>#N/A</v>
      </c>
    </row>
    <row r="8423" spans="1:18" ht="15.75" customHeight="1" x14ac:dyDescent="0.2">
      <c r="A8423" t="s">
        <v>25403</v>
      </c>
      <c r="B8423" t="s">
        <v>25404</v>
      </c>
      <c r="C8423" t="s">
        <v>25405</v>
      </c>
      <c r="D8423" s="10">
        <v>46151</v>
      </c>
      <c r="E8423" t="s">
        <v>25291</v>
      </c>
      <c r="F8423">
        <v>1</v>
      </c>
      <c r="G8423" t="s">
        <v>77</v>
      </c>
      <c r="H8423" t="s">
        <v>140</v>
      </c>
      <c r="I8423" t="s">
        <v>79</v>
      </c>
      <c r="J8423">
        <v>1</v>
      </c>
      <c r="K8423">
        <v>9842</v>
      </c>
      <c r="L8423" t="str">
        <f>IFERROR(INDEX(play_attribution!$B$2:$B$328,MATCH(A8423,play_attribution!$A$2:$A$328,0)),"")</f>
        <v/>
      </c>
      <c r="M8423" t="str">
        <f>VLOOKUP(H8423,seller_roster!$A$2:$B$85,2,FALSE)</f>
        <v>Lane Lindqvist</v>
      </c>
      <c r="N8423" t="str">
        <f>VLOOKUP(C8423,accounts!$A$2:$F$9615,2,FALSE)</f>
        <v>Construction</v>
      </c>
      <c r="O8423" t="str">
        <f>VLOOKUP(C8423,accounts!$A$2:$F$9615,3,FALSE)</f>
        <v>$2.5M-$5M</v>
      </c>
      <c r="P8423" t="str">
        <f>VLOOKUP(C8423,accounts!$A$2:$F$9615,5,FALSE)</f>
        <v>West</v>
      </c>
      <c r="Q8423" t="b">
        <f t="shared" si="133"/>
        <v>1</v>
      </c>
      <c r="R8423" t="e">
        <f>INDEX(removed_duplicate_rows!$A$5:$A$39,MATCH(wins!A8423,removed_duplicate_rows!$A$5:$A$39,0))</f>
        <v>#N/A</v>
      </c>
    </row>
    <row r="8424" spans="1:18" ht="15.75" customHeight="1" x14ac:dyDescent="0.2">
      <c r="A8424" t="s">
        <v>25406</v>
      </c>
      <c r="B8424" t="s">
        <v>25407</v>
      </c>
      <c r="C8424" t="s">
        <v>25408</v>
      </c>
      <c r="D8424" s="10">
        <v>46151</v>
      </c>
      <c r="E8424" t="s">
        <v>25291</v>
      </c>
      <c r="F8424">
        <v>1</v>
      </c>
      <c r="G8424" t="s">
        <v>77</v>
      </c>
      <c r="H8424" t="s">
        <v>527</v>
      </c>
      <c r="I8424" t="s">
        <v>79</v>
      </c>
      <c r="J8424">
        <v>1</v>
      </c>
      <c r="K8424">
        <v>8567</v>
      </c>
      <c r="L8424" t="str">
        <f>IFERROR(INDEX(play_attribution!$B$2:$B$328,MATCH(A8424,play_attribution!$A$2:$A$328,0)),"")</f>
        <v/>
      </c>
      <c r="M8424" t="str">
        <f>VLOOKUP(H8424,seller_roster!$A$2:$B$85,2,FALSE)</f>
        <v>Nia Mbeki</v>
      </c>
      <c r="N8424" t="str">
        <f>VLOOKUP(C8424,accounts!$A$2:$F$9615,2,FALSE)</f>
        <v>Logistics</v>
      </c>
      <c r="O8424" t="str">
        <f>VLOOKUP(C8424,accounts!$A$2:$F$9615,3,FALSE)</f>
        <v>$5M-$10M</v>
      </c>
      <c r="P8424" t="str">
        <f>VLOOKUP(C8424,accounts!$A$2:$F$9615,5,FALSE)</f>
        <v>Central</v>
      </c>
      <c r="Q8424" t="b">
        <f t="shared" si="133"/>
        <v>1</v>
      </c>
      <c r="R8424" t="e">
        <f>INDEX(removed_duplicate_rows!$A$5:$A$39,MATCH(wins!A8424,removed_duplicate_rows!$A$5:$A$39,0))</f>
        <v>#N/A</v>
      </c>
    </row>
    <row r="8425" spans="1:18" ht="15.75" customHeight="1" x14ac:dyDescent="0.2">
      <c r="A8425" t="s">
        <v>25409</v>
      </c>
      <c r="B8425" t="s">
        <v>25410</v>
      </c>
      <c r="C8425" t="s">
        <v>25411</v>
      </c>
      <c r="D8425" s="10">
        <v>46151</v>
      </c>
      <c r="E8425" t="s">
        <v>25291</v>
      </c>
      <c r="F8425">
        <v>1</v>
      </c>
      <c r="G8425" t="s">
        <v>77</v>
      </c>
      <c r="H8425" t="s">
        <v>87</v>
      </c>
      <c r="I8425" t="s">
        <v>55</v>
      </c>
      <c r="J8425">
        <v>1</v>
      </c>
      <c r="K8425">
        <v>7852</v>
      </c>
      <c r="L8425" t="str">
        <f>IFERROR(INDEX(play_attribution!$B$2:$B$328,MATCH(A8425,play_attribution!$A$2:$A$328,0)),"")</f>
        <v>P1</v>
      </c>
      <c r="M8425" t="str">
        <f>VLOOKUP(H8425,seller_roster!$A$2:$B$85,2,FALSE)</f>
        <v>Harper Tran</v>
      </c>
      <c r="N8425" t="str">
        <f>VLOOKUP(C8425,accounts!$A$2:$F$9615,2,FALSE)</f>
        <v>Professional Services</v>
      </c>
      <c r="O8425" t="str">
        <f>VLOOKUP(C8425,accounts!$A$2:$F$9615,3,FALSE)</f>
        <v>$2.5M-$5M</v>
      </c>
      <c r="P8425" t="str">
        <f>VLOOKUP(C8425,accounts!$A$2:$F$9615,5,FALSE)</f>
        <v>West</v>
      </c>
      <c r="Q8425" t="b">
        <f t="shared" si="133"/>
        <v>0</v>
      </c>
      <c r="R8425" t="e">
        <f>INDEX(removed_duplicate_rows!$A$5:$A$39,MATCH(wins!A8425,removed_duplicate_rows!$A$5:$A$39,0))</f>
        <v>#N/A</v>
      </c>
    </row>
    <row r="8426" spans="1:18" ht="15.75" customHeight="1" x14ac:dyDescent="0.2">
      <c r="A8426" t="s">
        <v>25412</v>
      </c>
      <c r="B8426" t="s">
        <v>25413</v>
      </c>
      <c r="C8426" t="s">
        <v>25414</v>
      </c>
      <c r="D8426" s="10">
        <v>46151</v>
      </c>
      <c r="E8426" t="s">
        <v>25291</v>
      </c>
      <c r="F8426">
        <v>1</v>
      </c>
      <c r="G8426" t="s">
        <v>77</v>
      </c>
      <c r="H8426" t="s">
        <v>83</v>
      </c>
      <c r="I8426" t="s">
        <v>79</v>
      </c>
      <c r="J8426">
        <v>1</v>
      </c>
      <c r="K8426">
        <v>11439</v>
      </c>
      <c r="L8426" t="str">
        <f>IFERROR(INDEX(play_attribution!$B$2:$B$328,MATCH(A8426,play_attribution!$A$2:$A$328,0)),"")</f>
        <v/>
      </c>
      <c r="M8426" t="str">
        <f>VLOOKUP(H8426,seller_roster!$A$2:$B$85,2,FALSE)</f>
        <v>Sage Ruiz</v>
      </c>
      <c r="N8426" t="str">
        <f>VLOOKUP(C8426,accounts!$A$2:$F$9615,2,FALSE)</f>
        <v>Retail Multi-Location</v>
      </c>
      <c r="O8426" t="str">
        <f>VLOOKUP(C8426,accounts!$A$2:$F$9615,3,FALSE)</f>
        <v>$1M-$2.5M</v>
      </c>
      <c r="P8426" t="str">
        <f>VLOOKUP(C8426,accounts!$A$2:$F$9615,5,FALSE)</f>
        <v>West</v>
      </c>
      <c r="Q8426" t="b">
        <f t="shared" si="133"/>
        <v>1</v>
      </c>
      <c r="R8426" t="e">
        <f>INDEX(removed_duplicate_rows!$A$5:$A$39,MATCH(wins!A8426,removed_duplicate_rows!$A$5:$A$39,0))</f>
        <v>#N/A</v>
      </c>
    </row>
    <row r="8427" spans="1:18" ht="15.75" customHeight="1" x14ac:dyDescent="0.2">
      <c r="A8427" t="s">
        <v>25415</v>
      </c>
      <c r="B8427" t="s">
        <v>25416</v>
      </c>
      <c r="C8427" t="s">
        <v>25417</v>
      </c>
      <c r="D8427" s="10">
        <v>46151</v>
      </c>
      <c r="E8427" t="s">
        <v>25291</v>
      </c>
      <c r="F8427">
        <v>1</v>
      </c>
      <c r="G8427" t="s">
        <v>77</v>
      </c>
      <c r="H8427" t="s">
        <v>618</v>
      </c>
      <c r="I8427" t="s">
        <v>79</v>
      </c>
      <c r="J8427">
        <v>1</v>
      </c>
      <c r="K8427">
        <v>7715</v>
      </c>
      <c r="L8427" t="str">
        <f>IFERROR(INDEX(play_attribution!$B$2:$B$328,MATCH(A8427,play_attribution!$A$2:$A$328,0)),"")</f>
        <v/>
      </c>
      <c r="M8427" t="str">
        <f>VLOOKUP(H8427,seller_roster!$A$2:$B$85,2,FALSE)</f>
        <v>Parker Reyes</v>
      </c>
      <c r="N8427" t="str">
        <f>VLOOKUP(C8427,accounts!$A$2:$F$9615,2,FALSE)</f>
        <v>Retail Multi-Location</v>
      </c>
      <c r="O8427" t="str">
        <f>VLOOKUP(C8427,accounts!$A$2:$F$9615,3,FALSE)</f>
        <v>$2.5M-$5M</v>
      </c>
      <c r="P8427" t="str">
        <f>VLOOKUP(C8427,accounts!$A$2:$F$9615,5,FALSE)</f>
        <v>East</v>
      </c>
      <c r="Q8427" t="b">
        <f t="shared" si="133"/>
        <v>1</v>
      </c>
      <c r="R8427" t="e">
        <f>INDEX(removed_duplicate_rows!$A$5:$A$39,MATCH(wins!A8427,removed_duplicate_rows!$A$5:$A$39,0))</f>
        <v>#N/A</v>
      </c>
    </row>
    <row r="8428" spans="1:18" ht="15.75" customHeight="1" x14ac:dyDescent="0.2">
      <c r="A8428" t="s">
        <v>25418</v>
      </c>
      <c r="B8428" t="s">
        <v>25419</v>
      </c>
      <c r="C8428" t="s">
        <v>25420</v>
      </c>
      <c r="D8428" s="10">
        <v>46151</v>
      </c>
      <c r="E8428" t="s">
        <v>25291</v>
      </c>
      <c r="F8428">
        <v>1</v>
      </c>
      <c r="G8428" t="s">
        <v>77</v>
      </c>
      <c r="H8428" t="s">
        <v>147</v>
      </c>
      <c r="I8428" t="s">
        <v>79</v>
      </c>
      <c r="J8428">
        <v>1</v>
      </c>
      <c r="K8428">
        <v>5500</v>
      </c>
      <c r="L8428" t="str">
        <f>IFERROR(INDEX(play_attribution!$B$2:$B$328,MATCH(A8428,play_attribution!$A$2:$A$328,0)),"")</f>
        <v/>
      </c>
      <c r="M8428" t="str">
        <f>VLOOKUP(H8428,seller_roster!$A$2:$B$85,2,FALSE)</f>
        <v>Riley Tran</v>
      </c>
      <c r="N8428" t="str">
        <f>VLOOKUP(C8428,accounts!$A$2:$F$9615,2,FALSE)</f>
        <v>Healthcare Services</v>
      </c>
      <c r="O8428" t="str">
        <f>VLOOKUP(C8428,accounts!$A$2:$F$9615,3,FALSE)</f>
        <v>&gt;$10M</v>
      </c>
      <c r="P8428" t="str">
        <f>VLOOKUP(C8428,accounts!$A$2:$F$9615,5,FALSE)</f>
        <v>East</v>
      </c>
      <c r="Q8428" t="b">
        <f t="shared" si="133"/>
        <v>1</v>
      </c>
      <c r="R8428" t="e">
        <f>INDEX(removed_duplicate_rows!$A$5:$A$39,MATCH(wins!A8428,removed_duplicate_rows!$A$5:$A$39,0))</f>
        <v>#N/A</v>
      </c>
    </row>
    <row r="8429" spans="1:18" ht="15.75" customHeight="1" x14ac:dyDescent="0.2">
      <c r="A8429" t="s">
        <v>25421</v>
      </c>
      <c r="B8429" t="s">
        <v>25422</v>
      </c>
      <c r="C8429" t="s">
        <v>25423</v>
      </c>
      <c r="D8429" s="10">
        <v>46151</v>
      </c>
      <c r="E8429" t="s">
        <v>25291</v>
      </c>
      <c r="F8429">
        <v>1</v>
      </c>
      <c r="G8429" t="s">
        <v>77</v>
      </c>
      <c r="H8429" t="s">
        <v>129</v>
      </c>
      <c r="I8429" t="s">
        <v>79</v>
      </c>
      <c r="J8429">
        <v>1</v>
      </c>
      <c r="K8429">
        <v>10948</v>
      </c>
      <c r="L8429" t="str">
        <f>IFERROR(INDEX(play_attribution!$B$2:$B$328,MATCH(A8429,play_attribution!$A$2:$A$328,0)),"")</f>
        <v/>
      </c>
      <c r="M8429" t="str">
        <f>VLOOKUP(H8429,seller_roster!$A$2:$B$85,2,FALSE)</f>
        <v>Gray Vega</v>
      </c>
      <c r="N8429" t="str">
        <f>VLOOKUP(C8429,accounts!$A$2:$F$9615,2,FALSE)</f>
        <v>Manufacturing</v>
      </c>
      <c r="O8429" t="str">
        <f>VLOOKUP(C8429,accounts!$A$2:$F$9615,3,FALSE)</f>
        <v>$2.5M-$5M</v>
      </c>
      <c r="P8429" t="str">
        <f>VLOOKUP(C8429,accounts!$A$2:$F$9615,5,FALSE)</f>
        <v>East</v>
      </c>
      <c r="Q8429" t="b">
        <f t="shared" si="133"/>
        <v>1</v>
      </c>
      <c r="R8429" t="e">
        <f>INDEX(removed_duplicate_rows!$A$5:$A$39,MATCH(wins!A8429,removed_duplicate_rows!$A$5:$A$39,0))</f>
        <v>#N/A</v>
      </c>
    </row>
    <row r="8430" spans="1:18" ht="15.75" customHeight="1" x14ac:dyDescent="0.2">
      <c r="A8430" t="s">
        <v>25424</v>
      </c>
      <c r="B8430" t="s">
        <v>25425</v>
      </c>
      <c r="C8430" t="s">
        <v>25426</v>
      </c>
      <c r="D8430" s="10">
        <v>46151</v>
      </c>
      <c r="E8430" t="s">
        <v>25291</v>
      </c>
      <c r="F8430">
        <v>1</v>
      </c>
      <c r="G8430" t="s">
        <v>77</v>
      </c>
      <c r="H8430" t="s">
        <v>118</v>
      </c>
      <c r="I8430" t="s">
        <v>55</v>
      </c>
      <c r="J8430">
        <v>1</v>
      </c>
      <c r="K8430">
        <v>4678</v>
      </c>
      <c r="L8430" t="str">
        <f>IFERROR(INDEX(play_attribution!$B$2:$B$328,MATCH(A8430,play_attribution!$A$2:$A$328,0)),"")</f>
        <v/>
      </c>
      <c r="M8430" t="str">
        <f>VLOOKUP(H8430,seller_roster!$A$2:$B$85,2,FALSE)</f>
        <v>Val Reyes</v>
      </c>
      <c r="N8430" t="str">
        <f>VLOOKUP(C8430,accounts!$A$2:$F$9615,2,FALSE)</f>
        <v>Retail Multi-Location</v>
      </c>
      <c r="O8430" t="str">
        <f>VLOOKUP(C8430,accounts!$A$2:$F$9615,3,FALSE)</f>
        <v>$1M-$2.5M</v>
      </c>
      <c r="P8430" t="str">
        <f>VLOOKUP(C8430,accounts!$A$2:$F$9615,5,FALSE)</f>
        <v>West</v>
      </c>
      <c r="Q8430" t="b">
        <f t="shared" si="133"/>
        <v>1</v>
      </c>
      <c r="R8430" t="e">
        <f>INDEX(removed_duplicate_rows!$A$5:$A$39,MATCH(wins!A8430,removed_duplicate_rows!$A$5:$A$39,0))</f>
        <v>#N/A</v>
      </c>
    </row>
    <row r="8431" spans="1:18" ht="15.75" customHeight="1" x14ac:dyDescent="0.2">
      <c r="A8431" t="s">
        <v>25427</v>
      </c>
      <c r="B8431" t="s">
        <v>25428</v>
      </c>
      <c r="C8431" t="s">
        <v>25429</v>
      </c>
      <c r="D8431" s="10">
        <v>46151</v>
      </c>
      <c r="E8431" t="s">
        <v>25291</v>
      </c>
      <c r="F8431">
        <v>1</v>
      </c>
      <c r="G8431" t="s">
        <v>77</v>
      </c>
      <c r="H8431" t="s">
        <v>1230</v>
      </c>
      <c r="I8431" t="s">
        <v>79</v>
      </c>
      <c r="J8431">
        <v>1</v>
      </c>
      <c r="K8431">
        <v>10768</v>
      </c>
      <c r="L8431" t="str">
        <f>IFERROR(INDEX(play_attribution!$B$2:$B$328,MATCH(A8431,play_attribution!$A$2:$A$328,0)),"")</f>
        <v/>
      </c>
      <c r="M8431" t="str">
        <f>VLOOKUP(H8431,seller_roster!$A$2:$B$85,2,FALSE)</f>
        <v>Lennon Doyle</v>
      </c>
      <c r="N8431" t="str">
        <f>VLOOKUP(C8431,accounts!$A$2:$F$9615,2,FALSE)</f>
        <v>Wholesale &amp; Distribution</v>
      </c>
      <c r="O8431" t="str">
        <f>VLOOKUP(C8431,accounts!$A$2:$F$9615,3,FALSE)</f>
        <v>$5M-$10M</v>
      </c>
      <c r="P8431" t="str">
        <f>VLOOKUP(C8431,accounts!$A$2:$F$9615,5,FALSE)</f>
        <v>Central</v>
      </c>
      <c r="Q8431" t="b">
        <f t="shared" si="133"/>
        <v>1</v>
      </c>
      <c r="R8431" t="e">
        <f>INDEX(removed_duplicate_rows!$A$5:$A$39,MATCH(wins!A8431,removed_duplicate_rows!$A$5:$A$39,0))</f>
        <v>#N/A</v>
      </c>
    </row>
    <row r="8432" spans="1:18" ht="15.75" customHeight="1" x14ac:dyDescent="0.2">
      <c r="A8432" t="s">
        <v>25430</v>
      </c>
      <c r="B8432" t="s">
        <v>25431</v>
      </c>
      <c r="C8432" t="s">
        <v>25432</v>
      </c>
      <c r="D8432" s="10">
        <v>46151</v>
      </c>
      <c r="E8432" t="s">
        <v>25291</v>
      </c>
      <c r="F8432">
        <v>1</v>
      </c>
      <c r="G8432" t="s">
        <v>77</v>
      </c>
      <c r="H8432" t="s">
        <v>210</v>
      </c>
      <c r="I8432" t="s">
        <v>79</v>
      </c>
      <c r="J8432">
        <v>1</v>
      </c>
      <c r="K8432">
        <v>13797</v>
      </c>
      <c r="L8432" t="str">
        <f>IFERROR(INDEX(play_attribution!$B$2:$B$328,MATCH(A8432,play_attribution!$A$2:$A$328,0)),"")</f>
        <v/>
      </c>
      <c r="M8432" t="str">
        <f>VLOOKUP(H8432,seller_roster!$A$2:$B$85,2,FALSE)</f>
        <v>Emerson Reyes</v>
      </c>
      <c r="N8432" t="str">
        <f>VLOOKUP(C8432,accounts!$A$2:$F$9615,2,FALSE)</f>
        <v>Manufacturing</v>
      </c>
      <c r="O8432" t="str">
        <f>VLOOKUP(C8432,accounts!$A$2:$F$9615,3,FALSE)</f>
        <v>$2.5M-$5M</v>
      </c>
      <c r="P8432" t="str">
        <f>VLOOKUP(C8432,accounts!$A$2:$F$9615,5,FALSE)</f>
        <v>East</v>
      </c>
      <c r="Q8432" t="b">
        <f t="shared" si="133"/>
        <v>1</v>
      </c>
      <c r="R8432" t="e">
        <f>INDEX(removed_duplicate_rows!$A$5:$A$39,MATCH(wins!A8432,removed_duplicate_rows!$A$5:$A$39,0))</f>
        <v>#N/A</v>
      </c>
    </row>
    <row r="8433" spans="1:18" ht="15.75" customHeight="1" x14ac:dyDescent="0.2">
      <c r="A8433" t="s">
        <v>25433</v>
      </c>
      <c r="B8433" t="s">
        <v>25434</v>
      </c>
      <c r="C8433" t="s">
        <v>25435</v>
      </c>
      <c r="D8433" s="10">
        <v>46151</v>
      </c>
      <c r="E8433" t="s">
        <v>25291</v>
      </c>
      <c r="F8433">
        <v>1</v>
      </c>
      <c r="G8433" t="s">
        <v>77</v>
      </c>
      <c r="H8433" t="s">
        <v>87</v>
      </c>
      <c r="I8433" t="s">
        <v>79</v>
      </c>
      <c r="J8433">
        <v>1</v>
      </c>
      <c r="K8433">
        <v>11538</v>
      </c>
      <c r="L8433" t="str">
        <f>IFERROR(INDEX(play_attribution!$B$2:$B$328,MATCH(A8433,play_attribution!$A$2:$A$328,0)),"")</f>
        <v/>
      </c>
      <c r="M8433" t="str">
        <f>VLOOKUP(H8433,seller_roster!$A$2:$B$85,2,FALSE)</f>
        <v>Harper Tran</v>
      </c>
      <c r="N8433" t="str">
        <f>VLOOKUP(C8433,accounts!$A$2:$F$9615,2,FALSE)</f>
        <v>Wholesale &amp; Distribution</v>
      </c>
      <c r="O8433" t="str">
        <f>VLOOKUP(C8433,accounts!$A$2:$F$9615,3,FALSE)</f>
        <v>$5M-$10M</v>
      </c>
      <c r="P8433" t="str">
        <f>VLOOKUP(C8433,accounts!$A$2:$F$9615,5,FALSE)</f>
        <v>Central</v>
      </c>
      <c r="Q8433" t="b">
        <f t="shared" si="133"/>
        <v>1</v>
      </c>
      <c r="R8433" t="e">
        <f>INDEX(removed_duplicate_rows!$A$5:$A$39,MATCH(wins!A8433,removed_duplicate_rows!$A$5:$A$39,0))</f>
        <v>#N/A</v>
      </c>
    </row>
    <row r="8434" spans="1:18" ht="15.75" customHeight="1" x14ac:dyDescent="0.2">
      <c r="A8434" t="s">
        <v>25436</v>
      </c>
      <c r="B8434" t="s">
        <v>25437</v>
      </c>
      <c r="C8434" t="s">
        <v>25438</v>
      </c>
      <c r="D8434" s="10">
        <v>46151</v>
      </c>
      <c r="E8434" t="s">
        <v>25291</v>
      </c>
      <c r="F8434">
        <v>1</v>
      </c>
      <c r="G8434" t="s">
        <v>77</v>
      </c>
      <c r="H8434" t="s">
        <v>95</v>
      </c>
      <c r="I8434" t="s">
        <v>79</v>
      </c>
      <c r="J8434">
        <v>1</v>
      </c>
      <c r="K8434">
        <v>9190</v>
      </c>
      <c r="L8434" t="str">
        <f>IFERROR(INDEX(play_attribution!$B$2:$B$328,MATCH(A8434,play_attribution!$A$2:$A$328,0)),"")</f>
        <v/>
      </c>
      <c r="M8434" t="str">
        <f>VLOOKUP(H8434,seller_roster!$A$2:$B$85,2,FALSE)</f>
        <v>Frankie Ferro</v>
      </c>
      <c r="N8434" t="str">
        <f>VLOOKUP(C8434,accounts!$A$2:$F$9615,2,FALSE)</f>
        <v>Manufacturing</v>
      </c>
      <c r="O8434" t="str">
        <f>VLOOKUP(C8434,accounts!$A$2:$F$9615,3,FALSE)</f>
        <v>$2.5M-$5M</v>
      </c>
      <c r="P8434" t="str">
        <f>VLOOKUP(C8434,accounts!$A$2:$F$9615,5,FALSE)</f>
        <v>East</v>
      </c>
      <c r="Q8434" t="b">
        <f t="shared" si="133"/>
        <v>1</v>
      </c>
      <c r="R8434" t="e">
        <f>INDEX(removed_duplicate_rows!$A$5:$A$39,MATCH(wins!A8434,removed_duplicate_rows!$A$5:$A$39,0))</f>
        <v>#N/A</v>
      </c>
    </row>
    <row r="8435" spans="1:18" ht="15.75" customHeight="1" x14ac:dyDescent="0.2">
      <c r="A8435" t="s">
        <v>25439</v>
      </c>
      <c r="B8435" t="s">
        <v>25440</v>
      </c>
      <c r="C8435" t="s">
        <v>25441</v>
      </c>
      <c r="D8435" s="10">
        <v>46151</v>
      </c>
      <c r="E8435" t="s">
        <v>25291</v>
      </c>
      <c r="F8435">
        <v>1</v>
      </c>
      <c r="G8435" t="s">
        <v>77</v>
      </c>
      <c r="H8435" t="s">
        <v>114</v>
      </c>
      <c r="I8435" t="s">
        <v>79</v>
      </c>
      <c r="J8435">
        <v>1</v>
      </c>
      <c r="K8435">
        <v>12099</v>
      </c>
      <c r="L8435" t="str">
        <f>IFERROR(INDEX(play_attribution!$B$2:$B$328,MATCH(A8435,play_attribution!$A$2:$A$328,0)),"")</f>
        <v/>
      </c>
      <c r="M8435" t="str">
        <f>VLOOKUP(H8435,seller_roster!$A$2:$B$85,2,FALSE)</f>
        <v>Ray Reyes</v>
      </c>
      <c r="N8435" t="str">
        <f>VLOOKUP(C8435,accounts!$A$2:$F$9615,2,FALSE)</f>
        <v>Wholesale &amp; Distribution</v>
      </c>
      <c r="O8435" t="str">
        <f>VLOOKUP(C8435,accounts!$A$2:$F$9615,3,FALSE)</f>
        <v>$5M-$10M</v>
      </c>
      <c r="P8435" t="str">
        <f>VLOOKUP(C8435,accounts!$A$2:$F$9615,5,FALSE)</f>
        <v>West</v>
      </c>
      <c r="Q8435" t="b">
        <f t="shared" si="133"/>
        <v>1</v>
      </c>
      <c r="R8435" t="e">
        <f>INDEX(removed_duplicate_rows!$A$5:$A$39,MATCH(wins!A8435,removed_duplicate_rows!$A$5:$A$39,0))</f>
        <v>#N/A</v>
      </c>
    </row>
    <row r="8436" spans="1:18" ht="15.75" customHeight="1" x14ac:dyDescent="0.2">
      <c r="A8436" t="s">
        <v>25442</v>
      </c>
      <c r="B8436" t="s">
        <v>25443</v>
      </c>
      <c r="C8436" t="s">
        <v>25444</v>
      </c>
      <c r="D8436" s="10">
        <v>46151</v>
      </c>
      <c r="E8436" t="s">
        <v>25291</v>
      </c>
      <c r="F8436">
        <v>1</v>
      </c>
      <c r="G8436" t="s">
        <v>77</v>
      </c>
      <c r="H8436" t="s">
        <v>177</v>
      </c>
      <c r="I8436" t="s">
        <v>79</v>
      </c>
      <c r="J8436">
        <v>1</v>
      </c>
      <c r="K8436">
        <v>6800</v>
      </c>
      <c r="L8436" t="str">
        <f>IFERROR(INDEX(play_attribution!$B$2:$B$328,MATCH(A8436,play_attribution!$A$2:$A$328,0)),"")</f>
        <v/>
      </c>
      <c r="M8436" t="str">
        <f>VLOOKUP(H8436,seller_roster!$A$2:$B$85,2,FALSE)</f>
        <v>Gray Marsh</v>
      </c>
      <c r="N8436" t="str">
        <f>VLOOKUP(C8436,accounts!$A$2:$F$9615,2,FALSE)</f>
        <v>Wholesale &amp; Distribution</v>
      </c>
      <c r="O8436" t="str">
        <f>VLOOKUP(C8436,accounts!$A$2:$F$9615,3,FALSE)</f>
        <v>$1M-$2.5M</v>
      </c>
      <c r="P8436" t="str">
        <f>VLOOKUP(C8436,accounts!$A$2:$F$9615,5,FALSE)</f>
        <v>Central</v>
      </c>
      <c r="Q8436" t="b">
        <f t="shared" si="133"/>
        <v>1</v>
      </c>
      <c r="R8436" t="e">
        <f>INDEX(removed_duplicate_rows!$A$5:$A$39,MATCH(wins!A8436,removed_duplicate_rows!$A$5:$A$39,0))</f>
        <v>#N/A</v>
      </c>
    </row>
    <row r="8437" spans="1:18" ht="15.75" customHeight="1" x14ac:dyDescent="0.2">
      <c r="A8437" t="s">
        <v>25445</v>
      </c>
      <c r="B8437" t="s">
        <v>25446</v>
      </c>
      <c r="C8437" t="s">
        <v>25447</v>
      </c>
      <c r="D8437" s="10">
        <v>46151</v>
      </c>
      <c r="E8437" t="s">
        <v>25291</v>
      </c>
      <c r="F8437">
        <v>1</v>
      </c>
      <c r="G8437" t="s">
        <v>77</v>
      </c>
      <c r="H8437" t="s">
        <v>91</v>
      </c>
      <c r="I8437" t="s">
        <v>79</v>
      </c>
      <c r="J8437">
        <v>1</v>
      </c>
      <c r="K8437">
        <v>7829</v>
      </c>
      <c r="L8437" t="str">
        <f>IFERROR(INDEX(play_attribution!$B$2:$B$328,MATCH(A8437,play_attribution!$A$2:$A$328,0)),"")</f>
        <v/>
      </c>
      <c r="M8437" t="str">
        <f>VLOOKUP(H8437,seller_roster!$A$2:$B$85,2,FALSE)</f>
        <v>Kira Sorensen</v>
      </c>
      <c r="N8437" t="str">
        <f>VLOOKUP(C8437,accounts!$A$2:$F$9615,2,FALSE)</f>
        <v>Field Services</v>
      </c>
      <c r="O8437" t="str">
        <f>VLOOKUP(C8437,accounts!$A$2:$F$9615,3,FALSE)</f>
        <v>$2.5M-$5M</v>
      </c>
      <c r="P8437" t="str">
        <f>VLOOKUP(C8437,accounts!$A$2:$F$9615,5,FALSE)</f>
        <v>East</v>
      </c>
      <c r="Q8437" t="b">
        <f t="shared" si="133"/>
        <v>1</v>
      </c>
      <c r="R8437" t="e">
        <f>INDEX(removed_duplicate_rows!$A$5:$A$39,MATCH(wins!A8437,removed_duplicate_rows!$A$5:$A$39,0))</f>
        <v>#N/A</v>
      </c>
    </row>
    <row r="8438" spans="1:18" ht="15.75" customHeight="1" x14ac:dyDescent="0.2">
      <c r="A8438" t="s">
        <v>25448</v>
      </c>
      <c r="B8438" t="s">
        <v>25449</v>
      </c>
      <c r="C8438" t="s">
        <v>25450</v>
      </c>
      <c r="D8438" s="10">
        <v>46151</v>
      </c>
      <c r="E8438" t="s">
        <v>25291</v>
      </c>
      <c r="F8438">
        <v>1</v>
      </c>
      <c r="G8438" t="s">
        <v>77</v>
      </c>
      <c r="H8438" t="s">
        <v>210</v>
      </c>
      <c r="I8438" t="s">
        <v>79</v>
      </c>
      <c r="J8438">
        <v>1</v>
      </c>
      <c r="K8438">
        <v>7789</v>
      </c>
      <c r="L8438" t="str">
        <f>IFERROR(INDEX(play_attribution!$B$2:$B$328,MATCH(A8438,play_attribution!$A$2:$A$328,0)),"")</f>
        <v/>
      </c>
      <c r="M8438" t="str">
        <f>VLOOKUP(H8438,seller_roster!$A$2:$B$85,2,FALSE)</f>
        <v>Emerson Reyes</v>
      </c>
      <c r="N8438" t="str">
        <f>VLOOKUP(C8438,accounts!$A$2:$F$9615,2,FALSE)</f>
        <v>Construction</v>
      </c>
      <c r="O8438" t="str">
        <f>VLOOKUP(C8438,accounts!$A$2:$F$9615,3,FALSE)</f>
        <v>$2.5M-$5M</v>
      </c>
      <c r="P8438" t="str">
        <f>VLOOKUP(C8438,accounts!$A$2:$F$9615,5,FALSE)</f>
        <v>West</v>
      </c>
      <c r="Q8438" t="b">
        <f t="shared" si="133"/>
        <v>1</v>
      </c>
      <c r="R8438" t="e">
        <f>INDEX(removed_duplicate_rows!$A$5:$A$39,MATCH(wins!A8438,removed_duplicate_rows!$A$5:$A$39,0))</f>
        <v>#N/A</v>
      </c>
    </row>
    <row r="8439" spans="1:18" ht="15.75" customHeight="1" x14ac:dyDescent="0.2">
      <c r="A8439" t="s">
        <v>25451</v>
      </c>
      <c r="B8439" t="s">
        <v>25452</v>
      </c>
      <c r="C8439" t="s">
        <v>25453</v>
      </c>
      <c r="D8439" s="10">
        <v>46151</v>
      </c>
      <c r="E8439" t="s">
        <v>25291</v>
      </c>
      <c r="F8439">
        <v>1</v>
      </c>
      <c r="G8439" t="s">
        <v>77</v>
      </c>
      <c r="H8439" t="s">
        <v>266</v>
      </c>
      <c r="I8439" t="s">
        <v>79</v>
      </c>
      <c r="J8439">
        <v>1</v>
      </c>
      <c r="K8439">
        <v>10101</v>
      </c>
      <c r="L8439" t="str">
        <f>IFERROR(INDEX(play_attribution!$B$2:$B$328,MATCH(A8439,play_attribution!$A$2:$A$328,0)),"")</f>
        <v/>
      </c>
      <c r="M8439" t="str">
        <f>VLOOKUP(H8439,seller_roster!$A$2:$B$85,2,FALSE)</f>
        <v>Dakota Vega</v>
      </c>
      <c r="N8439" t="str">
        <f>VLOOKUP(C8439,accounts!$A$2:$F$9615,2,FALSE)</f>
        <v>Field Services</v>
      </c>
      <c r="O8439" t="str">
        <f>VLOOKUP(C8439,accounts!$A$2:$F$9615,3,FALSE)</f>
        <v>$2.5M-$5M</v>
      </c>
      <c r="P8439" t="str">
        <f>VLOOKUP(C8439,accounts!$A$2:$F$9615,5,FALSE)</f>
        <v>Central</v>
      </c>
      <c r="Q8439" t="b">
        <f t="shared" si="133"/>
        <v>1</v>
      </c>
      <c r="R8439" t="e">
        <f>INDEX(removed_duplicate_rows!$A$5:$A$39,MATCH(wins!A8439,removed_duplicate_rows!$A$5:$A$39,0))</f>
        <v>#N/A</v>
      </c>
    </row>
    <row r="8440" spans="1:18" ht="15.75" customHeight="1" x14ac:dyDescent="0.2">
      <c r="A8440" t="s">
        <v>25454</v>
      </c>
      <c r="B8440" t="s">
        <v>25455</v>
      </c>
      <c r="C8440" t="s">
        <v>25456</v>
      </c>
      <c r="D8440" s="10">
        <v>46151</v>
      </c>
      <c r="E8440" t="s">
        <v>25291</v>
      </c>
      <c r="F8440">
        <v>1</v>
      </c>
      <c r="G8440" t="s">
        <v>77</v>
      </c>
      <c r="H8440" t="s">
        <v>184</v>
      </c>
      <c r="I8440" t="s">
        <v>79</v>
      </c>
      <c r="J8440">
        <v>1</v>
      </c>
      <c r="K8440">
        <v>13307</v>
      </c>
      <c r="L8440" t="str">
        <f>IFERROR(INDEX(play_attribution!$B$2:$B$328,MATCH(A8440,play_attribution!$A$2:$A$328,0)),"")</f>
        <v/>
      </c>
      <c r="M8440" t="str">
        <f>VLOOKUP(H8440,seller_roster!$A$2:$B$85,2,FALSE)</f>
        <v>Zion Silva</v>
      </c>
      <c r="N8440" t="str">
        <f>VLOOKUP(C8440,accounts!$A$2:$F$9615,2,FALSE)</f>
        <v>Retail Multi-Location</v>
      </c>
      <c r="O8440" t="str">
        <f>VLOOKUP(C8440,accounts!$A$2:$F$9615,3,FALSE)</f>
        <v>$5M-$10M</v>
      </c>
      <c r="P8440" t="str">
        <f>VLOOKUP(C8440,accounts!$A$2:$F$9615,5,FALSE)</f>
        <v>East</v>
      </c>
      <c r="Q8440" t="b">
        <f t="shared" si="133"/>
        <v>1</v>
      </c>
      <c r="R8440" t="e">
        <f>INDEX(removed_duplicate_rows!$A$5:$A$39,MATCH(wins!A8440,removed_duplicate_rows!$A$5:$A$39,0))</f>
        <v>#N/A</v>
      </c>
    </row>
    <row r="8441" spans="1:18" ht="15.75" customHeight="1" x14ac:dyDescent="0.2">
      <c r="A8441" t="s">
        <v>25457</v>
      </c>
      <c r="B8441" t="s">
        <v>25458</v>
      </c>
      <c r="C8441" t="s">
        <v>25459</v>
      </c>
      <c r="D8441" s="10">
        <v>46151</v>
      </c>
      <c r="E8441" t="s">
        <v>25291</v>
      </c>
      <c r="F8441">
        <v>1</v>
      </c>
      <c r="G8441" t="s">
        <v>77</v>
      </c>
      <c r="H8441" t="s">
        <v>866</v>
      </c>
      <c r="I8441" t="s">
        <v>79</v>
      </c>
      <c r="J8441">
        <v>1</v>
      </c>
      <c r="K8441">
        <v>6495</v>
      </c>
      <c r="L8441" t="str">
        <f>IFERROR(INDEX(play_attribution!$B$2:$B$328,MATCH(A8441,play_attribution!$A$2:$A$328,0)),"")</f>
        <v/>
      </c>
      <c r="M8441" t="str">
        <f>VLOOKUP(H8441,seller_roster!$A$2:$B$85,2,FALSE)</f>
        <v>Kira Novak</v>
      </c>
      <c r="N8441" t="str">
        <f>VLOOKUP(C8441,accounts!$A$2:$F$9615,2,FALSE)</f>
        <v>Retail Multi-Location</v>
      </c>
      <c r="O8441" t="str">
        <f>VLOOKUP(C8441,accounts!$A$2:$F$9615,3,FALSE)</f>
        <v>$2.5M-$5M</v>
      </c>
      <c r="P8441" t="str">
        <f>VLOOKUP(C8441,accounts!$A$2:$F$9615,5,FALSE)</f>
        <v>West</v>
      </c>
      <c r="Q8441" t="b">
        <f t="shared" si="133"/>
        <v>1</v>
      </c>
      <c r="R8441" t="e">
        <f>INDEX(removed_duplicate_rows!$A$5:$A$39,MATCH(wins!A8441,removed_duplicate_rows!$A$5:$A$39,0))</f>
        <v>#N/A</v>
      </c>
    </row>
    <row r="8442" spans="1:18" ht="15.75" customHeight="1" x14ac:dyDescent="0.2">
      <c r="A8442" t="s">
        <v>25460</v>
      </c>
      <c r="B8442" t="s">
        <v>25461</v>
      </c>
      <c r="C8442" t="s">
        <v>25462</v>
      </c>
      <c r="D8442" s="10">
        <v>46151</v>
      </c>
      <c r="E8442" t="s">
        <v>25291</v>
      </c>
      <c r="F8442">
        <v>1</v>
      </c>
      <c r="G8442" t="s">
        <v>77</v>
      </c>
      <c r="H8442" t="s">
        <v>95</v>
      </c>
      <c r="I8442" t="s">
        <v>55</v>
      </c>
      <c r="J8442">
        <v>1</v>
      </c>
      <c r="K8442">
        <v>6712</v>
      </c>
      <c r="L8442" t="str">
        <f>IFERROR(INDEX(play_attribution!$B$2:$B$328,MATCH(A8442,play_attribution!$A$2:$A$328,0)),"")</f>
        <v>P1</v>
      </c>
      <c r="M8442" t="str">
        <f>VLOOKUP(H8442,seller_roster!$A$2:$B$85,2,FALSE)</f>
        <v>Frankie Ferro</v>
      </c>
      <c r="N8442" t="str">
        <f>VLOOKUP(C8442,accounts!$A$2:$F$9615,2,FALSE)</f>
        <v>Field Services</v>
      </c>
      <c r="O8442" t="str">
        <f>VLOOKUP(C8442,accounts!$A$2:$F$9615,3,FALSE)</f>
        <v>&gt;$10M</v>
      </c>
      <c r="P8442" t="str">
        <f>VLOOKUP(C8442,accounts!$A$2:$F$9615,5,FALSE)</f>
        <v>Central</v>
      </c>
      <c r="Q8442" t="b">
        <f t="shared" si="133"/>
        <v>0</v>
      </c>
      <c r="R8442" t="e">
        <f>INDEX(removed_duplicate_rows!$A$5:$A$39,MATCH(wins!A8442,removed_duplicate_rows!$A$5:$A$39,0))</f>
        <v>#N/A</v>
      </c>
    </row>
    <row r="8443" spans="1:18" ht="15.75" customHeight="1" x14ac:dyDescent="0.2">
      <c r="A8443" t="s">
        <v>25463</v>
      </c>
      <c r="B8443" t="s">
        <v>25464</v>
      </c>
      <c r="C8443" t="s">
        <v>25465</v>
      </c>
      <c r="D8443" s="10">
        <v>46151</v>
      </c>
      <c r="E8443" t="s">
        <v>25291</v>
      </c>
      <c r="F8443">
        <v>1</v>
      </c>
      <c r="G8443" t="s">
        <v>77</v>
      </c>
      <c r="H8443" t="s">
        <v>118</v>
      </c>
      <c r="I8443" t="s">
        <v>79</v>
      </c>
      <c r="J8443">
        <v>1</v>
      </c>
      <c r="K8443">
        <v>8118</v>
      </c>
      <c r="L8443" t="str">
        <f>IFERROR(INDEX(play_attribution!$B$2:$B$328,MATCH(A8443,play_attribution!$A$2:$A$328,0)),"")</f>
        <v/>
      </c>
      <c r="M8443" t="str">
        <f>VLOOKUP(H8443,seller_roster!$A$2:$B$85,2,FALSE)</f>
        <v>Val Reyes</v>
      </c>
      <c r="N8443" t="str">
        <f>VLOOKUP(C8443,accounts!$A$2:$F$9615,2,FALSE)</f>
        <v>Field Services</v>
      </c>
      <c r="O8443" t="str">
        <f>VLOOKUP(C8443,accounts!$A$2:$F$9615,3,FALSE)</f>
        <v>$2.5M-$5M</v>
      </c>
      <c r="P8443" t="str">
        <f>VLOOKUP(C8443,accounts!$A$2:$F$9615,5,FALSE)</f>
        <v>East</v>
      </c>
      <c r="Q8443" t="b">
        <f t="shared" si="133"/>
        <v>1</v>
      </c>
      <c r="R8443" t="e">
        <f>INDEX(removed_duplicate_rows!$A$5:$A$39,MATCH(wins!A8443,removed_duplicate_rows!$A$5:$A$39,0))</f>
        <v>#N/A</v>
      </c>
    </row>
    <row r="8444" spans="1:18" ht="15.75" customHeight="1" x14ac:dyDescent="0.2">
      <c r="A8444" t="s">
        <v>25466</v>
      </c>
      <c r="B8444" t="s">
        <v>25467</v>
      </c>
      <c r="C8444" t="s">
        <v>25468</v>
      </c>
      <c r="D8444" s="10">
        <v>46151</v>
      </c>
      <c r="E8444" t="s">
        <v>25291</v>
      </c>
      <c r="F8444">
        <v>1</v>
      </c>
      <c r="G8444" t="s">
        <v>77</v>
      </c>
      <c r="H8444" t="s">
        <v>114</v>
      </c>
      <c r="I8444" t="s">
        <v>79</v>
      </c>
      <c r="J8444">
        <v>1</v>
      </c>
      <c r="K8444">
        <v>7310</v>
      </c>
      <c r="L8444" t="str">
        <f>IFERROR(INDEX(play_attribution!$B$2:$B$328,MATCH(A8444,play_attribution!$A$2:$A$328,0)),"")</f>
        <v/>
      </c>
      <c r="M8444" t="str">
        <f>VLOOKUP(H8444,seller_roster!$A$2:$B$85,2,FALSE)</f>
        <v>Ray Reyes</v>
      </c>
      <c r="N8444" t="str">
        <f>VLOOKUP(C8444,accounts!$A$2:$F$9615,2,FALSE)</f>
        <v>Professional Services</v>
      </c>
      <c r="O8444" t="str">
        <f>VLOOKUP(C8444,accounts!$A$2:$F$9615,3,FALSE)</f>
        <v>$5M-$10M</v>
      </c>
      <c r="P8444" t="str">
        <f>VLOOKUP(C8444,accounts!$A$2:$F$9615,5,FALSE)</f>
        <v>East</v>
      </c>
      <c r="Q8444" t="b">
        <f t="shared" si="133"/>
        <v>1</v>
      </c>
      <c r="R8444" t="e">
        <f>INDEX(removed_duplicate_rows!$A$5:$A$39,MATCH(wins!A8444,removed_duplicate_rows!$A$5:$A$39,0))</f>
        <v>#N/A</v>
      </c>
    </row>
    <row r="8445" spans="1:18" ht="15.75" customHeight="1" x14ac:dyDescent="0.2">
      <c r="A8445" t="s">
        <v>25469</v>
      </c>
      <c r="B8445" t="s">
        <v>25470</v>
      </c>
      <c r="C8445" t="s">
        <v>25471</v>
      </c>
      <c r="D8445" s="10">
        <v>46151</v>
      </c>
      <c r="E8445" t="s">
        <v>25291</v>
      </c>
      <c r="F8445">
        <v>1</v>
      </c>
      <c r="G8445" t="s">
        <v>273</v>
      </c>
      <c r="H8445" t="s">
        <v>25125</v>
      </c>
      <c r="I8445" t="s">
        <v>55</v>
      </c>
      <c r="J8445">
        <v>1</v>
      </c>
      <c r="K8445">
        <v>7749</v>
      </c>
      <c r="L8445" t="str">
        <f>IFERROR(INDEX(play_attribution!$B$2:$B$328,MATCH(A8445,play_attribution!$A$2:$A$328,0)),"")</f>
        <v/>
      </c>
      <c r="M8445" t="str">
        <f>VLOOKUP(H8445,seller_roster!$A$2:$B$85,2,FALSE)</f>
        <v>Lennon Okafor</v>
      </c>
      <c r="N8445" t="str">
        <f>VLOOKUP(C8445,accounts!$A$2:$F$9615,2,FALSE)</f>
        <v>Logistics</v>
      </c>
      <c r="O8445" t="str">
        <f>VLOOKUP(C8445,accounts!$A$2:$F$9615,3,FALSE)</f>
        <v>$2.5M-$5M</v>
      </c>
      <c r="P8445" t="str">
        <f>VLOOKUP(C8445,accounts!$A$2:$F$9615,5,FALSE)</f>
        <v>West</v>
      </c>
      <c r="Q8445" t="b">
        <f t="shared" si="133"/>
        <v>1</v>
      </c>
      <c r="R8445" t="e">
        <f>INDEX(removed_duplicate_rows!$A$5:$A$39,MATCH(wins!A8445,removed_duplicate_rows!$A$5:$A$39,0))</f>
        <v>#N/A</v>
      </c>
    </row>
    <row r="8446" spans="1:18" ht="15.75" customHeight="1" x14ac:dyDescent="0.2">
      <c r="A8446" t="s">
        <v>25472</v>
      </c>
      <c r="B8446" t="s">
        <v>25473</v>
      </c>
      <c r="C8446" t="s">
        <v>25474</v>
      </c>
      <c r="D8446" s="10">
        <v>46151</v>
      </c>
      <c r="E8446" t="s">
        <v>25291</v>
      </c>
      <c r="F8446">
        <v>1</v>
      </c>
      <c r="G8446" t="s">
        <v>273</v>
      </c>
      <c r="H8446" t="s">
        <v>312</v>
      </c>
      <c r="I8446" t="s">
        <v>79</v>
      </c>
      <c r="J8446">
        <v>1</v>
      </c>
      <c r="K8446">
        <v>10825</v>
      </c>
      <c r="L8446" t="str">
        <f>IFERROR(INDEX(play_attribution!$B$2:$B$328,MATCH(A8446,play_attribution!$A$2:$A$328,0)),"")</f>
        <v/>
      </c>
      <c r="M8446" t="str">
        <f>VLOOKUP(H8446,seller_roster!$A$2:$B$85,2,FALSE)</f>
        <v>Tatum Osei</v>
      </c>
      <c r="N8446" t="str">
        <f>VLOOKUP(C8446,accounts!$A$2:$F$9615,2,FALSE)</f>
        <v>Manufacturing</v>
      </c>
      <c r="O8446" t="str">
        <f>VLOOKUP(C8446,accounts!$A$2:$F$9615,3,FALSE)</f>
        <v>$2.5M-$5M</v>
      </c>
      <c r="P8446" t="str">
        <f>VLOOKUP(C8446,accounts!$A$2:$F$9615,5,FALSE)</f>
        <v>Central</v>
      </c>
      <c r="Q8446" t="b">
        <f t="shared" si="133"/>
        <v>1</v>
      </c>
      <c r="R8446" t="e">
        <f>INDEX(removed_duplicate_rows!$A$5:$A$39,MATCH(wins!A8446,removed_duplicate_rows!$A$5:$A$39,0))</f>
        <v>#N/A</v>
      </c>
    </row>
    <row r="8447" spans="1:18" ht="15.75" customHeight="1" x14ac:dyDescent="0.2">
      <c r="A8447" t="s">
        <v>25475</v>
      </c>
      <c r="B8447" t="s">
        <v>25476</v>
      </c>
      <c r="C8447" t="s">
        <v>25477</v>
      </c>
      <c r="D8447" s="10">
        <v>46151</v>
      </c>
      <c r="E8447" t="s">
        <v>25291</v>
      </c>
      <c r="F8447">
        <v>1</v>
      </c>
      <c r="G8447" t="s">
        <v>273</v>
      </c>
      <c r="H8447" t="s">
        <v>717</v>
      </c>
      <c r="I8447" t="s">
        <v>55</v>
      </c>
      <c r="J8447">
        <v>1</v>
      </c>
      <c r="K8447">
        <v>16758</v>
      </c>
      <c r="L8447" t="str">
        <f>IFERROR(INDEX(play_attribution!$B$2:$B$328,MATCH(A8447,play_attribution!$A$2:$A$328,0)),"")</f>
        <v/>
      </c>
      <c r="M8447" t="str">
        <f>VLOOKUP(H8447,seller_roster!$A$2:$B$85,2,FALSE)</f>
        <v>Corey Novak</v>
      </c>
      <c r="N8447" t="str">
        <f>VLOOKUP(C8447,accounts!$A$2:$F$9615,2,FALSE)</f>
        <v>Nonprofit</v>
      </c>
      <c r="O8447" t="str">
        <f>VLOOKUP(C8447,accounts!$A$2:$F$9615,3,FALSE)</f>
        <v>&gt;$10M</v>
      </c>
      <c r="P8447" t="str">
        <f>VLOOKUP(C8447,accounts!$A$2:$F$9615,5,FALSE)</f>
        <v>East</v>
      </c>
      <c r="Q8447" t="b">
        <f t="shared" si="133"/>
        <v>1</v>
      </c>
      <c r="R8447" t="e">
        <f>INDEX(removed_duplicate_rows!$A$5:$A$39,MATCH(wins!A8447,removed_duplicate_rows!$A$5:$A$39,0))</f>
        <v>#N/A</v>
      </c>
    </row>
    <row r="8448" spans="1:18" ht="15.75" customHeight="1" x14ac:dyDescent="0.2">
      <c r="A8448" t="s">
        <v>25478</v>
      </c>
      <c r="B8448" t="s">
        <v>25479</v>
      </c>
      <c r="C8448" t="s">
        <v>25480</v>
      </c>
      <c r="D8448" s="10">
        <v>46151</v>
      </c>
      <c r="E8448" t="s">
        <v>25291</v>
      </c>
      <c r="F8448">
        <v>1</v>
      </c>
      <c r="G8448" t="s">
        <v>273</v>
      </c>
      <c r="H8448" t="s">
        <v>327</v>
      </c>
      <c r="I8448" t="s">
        <v>79</v>
      </c>
      <c r="J8448">
        <v>1</v>
      </c>
      <c r="K8448">
        <v>8539</v>
      </c>
      <c r="L8448" t="str">
        <f>IFERROR(INDEX(play_attribution!$B$2:$B$328,MATCH(A8448,play_attribution!$A$2:$A$328,0)),"")</f>
        <v/>
      </c>
      <c r="M8448" t="str">
        <f>VLOOKUP(H8448,seller_roster!$A$2:$B$85,2,FALSE)</f>
        <v>Frankie Lindqvist</v>
      </c>
      <c r="N8448" t="str">
        <f>VLOOKUP(C8448,accounts!$A$2:$F$9615,2,FALSE)</f>
        <v>Field Services</v>
      </c>
      <c r="O8448" t="str">
        <f>VLOOKUP(C8448,accounts!$A$2:$F$9615,3,FALSE)</f>
        <v>$2.5M-$5M</v>
      </c>
      <c r="P8448" t="str">
        <f>VLOOKUP(C8448,accounts!$A$2:$F$9615,5,FALSE)</f>
        <v>Central</v>
      </c>
      <c r="Q8448" t="b">
        <f t="shared" si="133"/>
        <v>1</v>
      </c>
      <c r="R8448" t="e">
        <f>INDEX(removed_duplicate_rows!$A$5:$A$39,MATCH(wins!A8448,removed_duplicate_rows!$A$5:$A$39,0))</f>
        <v>#N/A</v>
      </c>
    </row>
    <row r="8449" spans="1:18" ht="15.75" customHeight="1" x14ac:dyDescent="0.2">
      <c r="A8449" t="s">
        <v>25481</v>
      </c>
      <c r="B8449" t="s">
        <v>25482</v>
      </c>
      <c r="C8449" t="s">
        <v>25483</v>
      </c>
      <c r="D8449" s="10">
        <v>46151</v>
      </c>
      <c r="E8449" t="s">
        <v>25291</v>
      </c>
      <c r="F8449">
        <v>1</v>
      </c>
      <c r="G8449" t="s">
        <v>273</v>
      </c>
      <c r="H8449" t="s">
        <v>727</v>
      </c>
      <c r="I8449" t="s">
        <v>79</v>
      </c>
      <c r="J8449">
        <v>1</v>
      </c>
      <c r="K8449">
        <v>14146</v>
      </c>
      <c r="L8449" t="str">
        <f>IFERROR(INDEX(play_attribution!$B$2:$B$328,MATCH(A8449,play_attribution!$A$2:$A$328,0)),"")</f>
        <v/>
      </c>
      <c r="M8449" t="str">
        <f>VLOOKUP(H8449,seller_roster!$A$2:$B$85,2,FALSE)</f>
        <v>Finley Okafor</v>
      </c>
      <c r="N8449" t="str">
        <f>VLOOKUP(C8449,accounts!$A$2:$F$9615,2,FALSE)</f>
        <v>Logistics</v>
      </c>
      <c r="O8449" t="str">
        <f>VLOOKUP(C8449,accounts!$A$2:$F$9615,3,FALSE)</f>
        <v>$1M-$2.5M</v>
      </c>
      <c r="P8449" t="str">
        <f>VLOOKUP(C8449,accounts!$A$2:$F$9615,5,FALSE)</f>
        <v>West</v>
      </c>
      <c r="Q8449" t="b">
        <f t="shared" si="133"/>
        <v>1</v>
      </c>
      <c r="R8449" t="e">
        <f>INDEX(removed_duplicate_rows!$A$5:$A$39,MATCH(wins!A8449,removed_duplicate_rows!$A$5:$A$39,0))</f>
        <v>#N/A</v>
      </c>
    </row>
    <row r="8450" spans="1:18" ht="15.75" customHeight="1" x14ac:dyDescent="0.2">
      <c r="A8450" t="s">
        <v>25484</v>
      </c>
      <c r="B8450" t="s">
        <v>25485</v>
      </c>
      <c r="C8450" t="s">
        <v>25486</v>
      </c>
      <c r="D8450" s="10">
        <v>46151</v>
      </c>
      <c r="E8450" t="s">
        <v>25291</v>
      </c>
      <c r="F8450">
        <v>1</v>
      </c>
      <c r="G8450" t="s">
        <v>273</v>
      </c>
      <c r="H8450" t="s">
        <v>274</v>
      </c>
      <c r="I8450" t="s">
        <v>79</v>
      </c>
      <c r="J8450">
        <v>1</v>
      </c>
      <c r="K8450">
        <v>14485</v>
      </c>
      <c r="L8450" t="str">
        <f>IFERROR(INDEX(play_attribution!$B$2:$B$328,MATCH(A8450,play_attribution!$A$2:$A$328,0)),"")</f>
        <v/>
      </c>
      <c r="M8450" t="str">
        <f>VLOOKUP(H8450,seller_roster!$A$2:$B$85,2,FALSE)</f>
        <v>Shiloh Petrov</v>
      </c>
      <c r="N8450" t="str">
        <f>VLOOKUP(C8450,accounts!$A$2:$F$9615,2,FALSE)</f>
        <v>Professional Services</v>
      </c>
      <c r="O8450" t="str">
        <f>VLOOKUP(C8450,accounts!$A$2:$F$9615,3,FALSE)</f>
        <v>$2.5M-$5M</v>
      </c>
      <c r="P8450" t="str">
        <f>VLOOKUP(C8450,accounts!$A$2:$F$9615,5,FALSE)</f>
        <v>East</v>
      </c>
      <c r="Q8450" t="b">
        <f t="shared" si="133"/>
        <v>1</v>
      </c>
      <c r="R8450" t="e">
        <f>INDEX(removed_duplicate_rows!$A$5:$A$39,MATCH(wins!A8450,removed_duplicate_rows!$A$5:$A$39,0))</f>
        <v>#N/A</v>
      </c>
    </row>
    <row r="8451" spans="1:18" ht="15.75" customHeight="1" x14ac:dyDescent="0.2">
      <c r="A8451" t="s">
        <v>25487</v>
      </c>
      <c r="B8451" t="s">
        <v>25488</v>
      </c>
      <c r="C8451" t="s">
        <v>25489</v>
      </c>
      <c r="D8451" s="10">
        <v>46151</v>
      </c>
      <c r="E8451" t="s">
        <v>25291</v>
      </c>
      <c r="F8451">
        <v>1</v>
      </c>
      <c r="G8451" t="s">
        <v>273</v>
      </c>
      <c r="H8451" t="s">
        <v>727</v>
      </c>
      <c r="I8451" t="s">
        <v>79</v>
      </c>
      <c r="J8451">
        <v>1</v>
      </c>
      <c r="K8451">
        <v>6577</v>
      </c>
      <c r="L8451" t="str">
        <f>IFERROR(INDEX(play_attribution!$B$2:$B$328,MATCH(A8451,play_attribution!$A$2:$A$328,0)),"")</f>
        <v/>
      </c>
      <c r="M8451" t="str">
        <f>VLOOKUP(H8451,seller_roster!$A$2:$B$85,2,FALSE)</f>
        <v>Finley Okafor</v>
      </c>
      <c r="N8451" t="str">
        <f>VLOOKUP(C8451,accounts!$A$2:$F$9615,2,FALSE)</f>
        <v>Construction</v>
      </c>
      <c r="O8451" t="str">
        <f>VLOOKUP(C8451,accounts!$A$2:$F$9615,3,FALSE)</f>
        <v>$5M-$10M</v>
      </c>
      <c r="P8451" t="str">
        <f>VLOOKUP(C8451,accounts!$A$2:$F$9615,5,FALSE)</f>
        <v>East</v>
      </c>
      <c r="Q8451" t="b">
        <f t="shared" si="133"/>
        <v>1</v>
      </c>
      <c r="R8451" t="e">
        <f>INDEX(removed_duplicate_rows!$A$5:$A$39,MATCH(wins!A8451,removed_duplicate_rows!$A$5:$A$39,0))</f>
        <v>#N/A</v>
      </c>
    </row>
    <row r="8452" spans="1:18" ht="15.75" customHeight="1" x14ac:dyDescent="0.2">
      <c r="A8452" t="s">
        <v>25490</v>
      </c>
      <c r="B8452" t="s">
        <v>25491</v>
      </c>
      <c r="C8452" t="s">
        <v>25492</v>
      </c>
      <c r="D8452" s="10">
        <v>46151</v>
      </c>
      <c r="E8452" t="s">
        <v>25291</v>
      </c>
      <c r="F8452">
        <v>1</v>
      </c>
      <c r="G8452" t="s">
        <v>273</v>
      </c>
      <c r="H8452" t="s">
        <v>297</v>
      </c>
      <c r="I8452" t="s">
        <v>79</v>
      </c>
      <c r="J8452">
        <v>1</v>
      </c>
      <c r="K8452">
        <v>6772</v>
      </c>
      <c r="L8452" t="str">
        <f>IFERROR(INDEX(play_attribution!$B$2:$B$328,MATCH(A8452,play_attribution!$A$2:$A$328,0)),"")</f>
        <v/>
      </c>
      <c r="M8452" t="str">
        <f>VLOOKUP(H8452,seller_roster!$A$2:$B$85,2,FALSE)</f>
        <v>Ray Moreau</v>
      </c>
      <c r="N8452" t="str">
        <f>VLOOKUP(C8452,accounts!$A$2:$F$9615,2,FALSE)</f>
        <v>Retail Multi-Location</v>
      </c>
      <c r="O8452" t="str">
        <f>VLOOKUP(C8452,accounts!$A$2:$F$9615,3,FALSE)</f>
        <v>$2.5M-$5M</v>
      </c>
      <c r="P8452" t="str">
        <f>VLOOKUP(C8452,accounts!$A$2:$F$9615,5,FALSE)</f>
        <v>West</v>
      </c>
      <c r="Q8452" t="b">
        <f t="shared" si="133"/>
        <v>1</v>
      </c>
      <c r="R8452" t="e">
        <f>INDEX(removed_duplicate_rows!$A$5:$A$39,MATCH(wins!A8452,removed_duplicate_rows!$A$5:$A$39,0))</f>
        <v>#N/A</v>
      </c>
    </row>
    <row r="8453" spans="1:18" ht="15.75" customHeight="1" x14ac:dyDescent="0.2">
      <c r="A8453" t="s">
        <v>25493</v>
      </c>
      <c r="B8453" t="s">
        <v>25494</v>
      </c>
      <c r="C8453" t="s">
        <v>25495</v>
      </c>
      <c r="D8453" s="10">
        <v>46151</v>
      </c>
      <c r="E8453" t="s">
        <v>25291</v>
      </c>
      <c r="F8453">
        <v>1</v>
      </c>
      <c r="G8453" t="s">
        <v>273</v>
      </c>
      <c r="H8453" t="s">
        <v>308</v>
      </c>
      <c r="I8453" t="s">
        <v>55</v>
      </c>
      <c r="J8453">
        <v>1</v>
      </c>
      <c r="K8453">
        <v>6446</v>
      </c>
      <c r="L8453" t="str">
        <f>IFERROR(INDEX(play_attribution!$B$2:$B$328,MATCH(A8453,play_attribution!$A$2:$A$328,0)),"")</f>
        <v/>
      </c>
      <c r="M8453" t="str">
        <f>VLOOKUP(H8453,seller_roster!$A$2:$B$85,2,FALSE)</f>
        <v>Blake Ruiz</v>
      </c>
      <c r="N8453" t="str">
        <f>VLOOKUP(C8453,accounts!$A$2:$F$9615,2,FALSE)</f>
        <v>Healthcare Services</v>
      </c>
      <c r="O8453" t="str">
        <f>VLOOKUP(C8453,accounts!$A$2:$F$9615,3,FALSE)</f>
        <v>$2.5M-$5M</v>
      </c>
      <c r="P8453" t="str">
        <f>VLOOKUP(C8453,accounts!$A$2:$F$9615,5,FALSE)</f>
        <v>West</v>
      </c>
      <c r="Q8453" t="b">
        <f t="shared" si="133"/>
        <v>1</v>
      </c>
      <c r="R8453" t="e">
        <f>INDEX(removed_duplicate_rows!$A$5:$A$39,MATCH(wins!A8453,removed_duplicate_rows!$A$5:$A$39,0))</f>
        <v>#N/A</v>
      </c>
    </row>
    <row r="8454" spans="1:18" ht="15.75" customHeight="1" x14ac:dyDescent="0.2">
      <c r="A8454" t="s">
        <v>25496</v>
      </c>
      <c r="B8454" t="s">
        <v>25497</v>
      </c>
      <c r="C8454" t="s">
        <v>25498</v>
      </c>
      <c r="D8454" s="10">
        <v>46151</v>
      </c>
      <c r="E8454" t="s">
        <v>25291</v>
      </c>
      <c r="F8454">
        <v>1</v>
      </c>
      <c r="G8454" t="s">
        <v>273</v>
      </c>
      <c r="H8454" t="s">
        <v>680</v>
      </c>
      <c r="I8454" t="s">
        <v>79</v>
      </c>
      <c r="J8454">
        <v>1</v>
      </c>
      <c r="K8454">
        <v>7840</v>
      </c>
      <c r="L8454" t="str">
        <f>IFERROR(INDEX(play_attribution!$B$2:$B$328,MATCH(A8454,play_attribution!$A$2:$A$328,0)),"")</f>
        <v/>
      </c>
      <c r="M8454" t="str">
        <f>VLOOKUP(H8454,seller_roster!$A$2:$B$85,2,FALSE)</f>
        <v>Tatum Ruiz</v>
      </c>
      <c r="N8454" t="str">
        <f>VLOOKUP(C8454,accounts!$A$2:$F$9615,2,FALSE)</f>
        <v>Retail Multi-Location</v>
      </c>
      <c r="O8454" t="str">
        <f>VLOOKUP(C8454,accounts!$A$2:$F$9615,3,FALSE)</f>
        <v>$2.5M-$5M</v>
      </c>
      <c r="P8454" t="str">
        <f>VLOOKUP(C8454,accounts!$A$2:$F$9615,5,FALSE)</f>
        <v>East</v>
      </c>
      <c r="Q8454" t="b">
        <f t="shared" si="133"/>
        <v>1</v>
      </c>
      <c r="R8454" t="e">
        <f>INDEX(removed_duplicate_rows!$A$5:$A$39,MATCH(wins!A8454,removed_duplicate_rows!$A$5:$A$39,0))</f>
        <v>#N/A</v>
      </c>
    </row>
    <row r="8455" spans="1:18" ht="15.75" customHeight="1" x14ac:dyDescent="0.2">
      <c r="A8455" t="s">
        <v>25499</v>
      </c>
      <c r="B8455" t="s">
        <v>25500</v>
      </c>
      <c r="C8455" t="s">
        <v>25501</v>
      </c>
      <c r="D8455" s="10">
        <v>46151</v>
      </c>
      <c r="E8455" t="s">
        <v>25291</v>
      </c>
      <c r="F8455">
        <v>1</v>
      </c>
      <c r="G8455" t="s">
        <v>273</v>
      </c>
      <c r="H8455" t="s">
        <v>289</v>
      </c>
      <c r="I8455" t="s">
        <v>79</v>
      </c>
      <c r="J8455">
        <v>1</v>
      </c>
      <c r="K8455">
        <v>8451</v>
      </c>
      <c r="L8455" t="str">
        <f>IFERROR(INDEX(play_attribution!$B$2:$B$328,MATCH(A8455,play_attribution!$A$2:$A$328,0)),"")</f>
        <v/>
      </c>
      <c r="M8455" t="str">
        <f>VLOOKUP(H8455,seller_roster!$A$2:$B$85,2,FALSE)</f>
        <v>Skyler Okafor</v>
      </c>
      <c r="N8455" t="str">
        <f>VLOOKUP(C8455,accounts!$A$2:$F$9615,2,FALSE)</f>
        <v>Professional Services</v>
      </c>
      <c r="O8455" t="str">
        <f>VLOOKUP(C8455,accounts!$A$2:$F$9615,3,FALSE)</f>
        <v>$1M-$2.5M</v>
      </c>
      <c r="P8455" t="str">
        <f>VLOOKUP(C8455,accounts!$A$2:$F$9615,5,FALSE)</f>
        <v>West</v>
      </c>
      <c r="Q8455" t="b">
        <f t="shared" si="133"/>
        <v>1</v>
      </c>
      <c r="R8455" t="e">
        <f>INDEX(removed_duplicate_rows!$A$5:$A$39,MATCH(wins!A8455,removed_duplicate_rows!$A$5:$A$39,0))</f>
        <v>#N/A</v>
      </c>
    </row>
    <row r="8456" spans="1:18" ht="15.75" customHeight="1" x14ac:dyDescent="0.2">
      <c r="A8456" t="s">
        <v>25502</v>
      </c>
      <c r="B8456" t="s">
        <v>25503</v>
      </c>
      <c r="C8456" t="s">
        <v>25504</v>
      </c>
      <c r="D8456" s="10">
        <v>46151</v>
      </c>
      <c r="E8456" t="s">
        <v>25291</v>
      </c>
      <c r="F8456">
        <v>1</v>
      </c>
      <c r="G8456" t="s">
        <v>273</v>
      </c>
      <c r="H8456" t="s">
        <v>337</v>
      </c>
      <c r="I8456" t="s">
        <v>79</v>
      </c>
      <c r="J8456">
        <v>1</v>
      </c>
      <c r="K8456">
        <v>11639</v>
      </c>
      <c r="L8456" t="str">
        <f>IFERROR(INDEX(play_attribution!$B$2:$B$328,MATCH(A8456,play_attribution!$A$2:$A$328,0)),"")</f>
        <v/>
      </c>
      <c r="M8456" t="str">
        <f>VLOOKUP(H8456,seller_roster!$A$2:$B$85,2,FALSE)</f>
        <v>Flor Bianchi</v>
      </c>
      <c r="N8456" t="str">
        <f>VLOOKUP(C8456,accounts!$A$2:$F$9615,2,FALSE)</f>
        <v>Retail Multi-Location</v>
      </c>
      <c r="O8456" t="str">
        <f>VLOOKUP(C8456,accounts!$A$2:$F$9615,3,FALSE)</f>
        <v>$5M-$10M</v>
      </c>
      <c r="P8456" t="str">
        <f>VLOOKUP(C8456,accounts!$A$2:$F$9615,5,FALSE)</f>
        <v>Central</v>
      </c>
      <c r="Q8456" t="b">
        <f t="shared" si="133"/>
        <v>1</v>
      </c>
      <c r="R8456" t="e">
        <f>INDEX(removed_duplicate_rows!$A$5:$A$39,MATCH(wins!A8456,removed_duplicate_rows!$A$5:$A$39,0))</f>
        <v>#N/A</v>
      </c>
    </row>
    <row r="8457" spans="1:18" ht="15.75" customHeight="1" x14ac:dyDescent="0.2">
      <c r="A8457" t="s">
        <v>25505</v>
      </c>
      <c r="B8457" t="s">
        <v>25506</v>
      </c>
      <c r="C8457" t="s">
        <v>25507</v>
      </c>
      <c r="D8457" s="10">
        <v>46151</v>
      </c>
      <c r="E8457" t="s">
        <v>25291</v>
      </c>
      <c r="F8457">
        <v>1</v>
      </c>
      <c r="G8457" t="s">
        <v>273</v>
      </c>
      <c r="H8457" t="s">
        <v>25125</v>
      </c>
      <c r="I8457" t="s">
        <v>79</v>
      </c>
      <c r="J8457">
        <v>1</v>
      </c>
      <c r="K8457">
        <v>7282</v>
      </c>
      <c r="L8457" t="str">
        <f>IFERROR(INDEX(play_attribution!$B$2:$B$328,MATCH(A8457,play_attribution!$A$2:$A$328,0)),"")</f>
        <v/>
      </c>
      <c r="M8457" t="str">
        <f>VLOOKUP(H8457,seller_roster!$A$2:$B$85,2,FALSE)</f>
        <v>Lennon Okafor</v>
      </c>
      <c r="N8457" t="str">
        <f>VLOOKUP(C8457,accounts!$A$2:$F$9615,2,FALSE)</f>
        <v>Field Services</v>
      </c>
      <c r="O8457" t="str">
        <f>VLOOKUP(C8457,accounts!$A$2:$F$9615,3,FALSE)</f>
        <v>$5M-$10M</v>
      </c>
      <c r="P8457" t="str">
        <f>VLOOKUP(C8457,accounts!$A$2:$F$9615,5,FALSE)</f>
        <v>East</v>
      </c>
      <c r="Q8457" t="b">
        <f t="shared" si="133"/>
        <v>1</v>
      </c>
      <c r="R8457" t="e">
        <f>INDEX(removed_duplicate_rows!$A$5:$A$39,MATCH(wins!A8457,removed_duplicate_rows!$A$5:$A$39,0))</f>
        <v>#N/A</v>
      </c>
    </row>
    <row r="8458" spans="1:18" ht="15.75" customHeight="1" x14ac:dyDescent="0.2">
      <c r="A8458" t="s">
        <v>25508</v>
      </c>
      <c r="B8458" t="s">
        <v>25509</v>
      </c>
      <c r="C8458" t="s">
        <v>25510</v>
      </c>
      <c r="D8458" s="10">
        <v>46151</v>
      </c>
      <c r="E8458" t="s">
        <v>25291</v>
      </c>
      <c r="F8458">
        <v>1</v>
      </c>
      <c r="G8458" t="s">
        <v>273</v>
      </c>
      <c r="H8458" t="s">
        <v>289</v>
      </c>
      <c r="I8458" t="s">
        <v>79</v>
      </c>
      <c r="J8458">
        <v>1</v>
      </c>
      <c r="K8458">
        <v>8419</v>
      </c>
      <c r="L8458" t="str">
        <f>IFERROR(INDEX(play_attribution!$B$2:$B$328,MATCH(A8458,play_attribution!$A$2:$A$328,0)),"")</f>
        <v/>
      </c>
      <c r="M8458" t="str">
        <f>VLOOKUP(H8458,seller_roster!$A$2:$B$85,2,FALSE)</f>
        <v>Skyler Okafor</v>
      </c>
      <c r="N8458" t="str">
        <f>VLOOKUP(C8458,accounts!$A$2:$F$9615,2,FALSE)</f>
        <v>Manufacturing</v>
      </c>
      <c r="O8458" t="str">
        <f>VLOOKUP(C8458,accounts!$A$2:$F$9615,3,FALSE)</f>
        <v>$5M-$10M</v>
      </c>
      <c r="P8458" t="str">
        <f>VLOOKUP(C8458,accounts!$A$2:$F$9615,5,FALSE)</f>
        <v>West</v>
      </c>
      <c r="Q8458" t="b">
        <f t="shared" si="133"/>
        <v>1</v>
      </c>
      <c r="R8458" t="e">
        <f>INDEX(removed_duplicate_rows!$A$5:$A$39,MATCH(wins!A8458,removed_duplicate_rows!$A$5:$A$39,0))</f>
        <v>#N/A</v>
      </c>
    </row>
    <row r="8459" spans="1:18" ht="15.75" customHeight="1" x14ac:dyDescent="0.2">
      <c r="A8459" t="s">
        <v>25511</v>
      </c>
      <c r="B8459" t="s">
        <v>25512</v>
      </c>
      <c r="C8459" t="s">
        <v>25513</v>
      </c>
      <c r="D8459" s="10">
        <v>46151</v>
      </c>
      <c r="E8459" t="s">
        <v>25291</v>
      </c>
      <c r="F8459">
        <v>1</v>
      </c>
      <c r="G8459" t="s">
        <v>273</v>
      </c>
      <c r="H8459" t="s">
        <v>680</v>
      </c>
      <c r="I8459" t="s">
        <v>79</v>
      </c>
      <c r="J8459">
        <v>1</v>
      </c>
      <c r="K8459">
        <v>11009</v>
      </c>
      <c r="L8459" t="str">
        <f>IFERROR(INDEX(play_attribution!$B$2:$B$328,MATCH(A8459,play_attribution!$A$2:$A$328,0)),"")</f>
        <v/>
      </c>
      <c r="M8459" t="str">
        <f>VLOOKUP(H8459,seller_roster!$A$2:$B$85,2,FALSE)</f>
        <v>Tatum Ruiz</v>
      </c>
      <c r="N8459" t="str">
        <f>VLOOKUP(C8459,accounts!$A$2:$F$9615,2,FALSE)</f>
        <v>Wholesale &amp; Distribution</v>
      </c>
      <c r="O8459" t="str">
        <f>VLOOKUP(C8459,accounts!$A$2:$F$9615,3,FALSE)</f>
        <v>$2.5M-$5M</v>
      </c>
      <c r="P8459" t="str">
        <f>VLOOKUP(C8459,accounts!$A$2:$F$9615,5,FALSE)</f>
        <v>West</v>
      </c>
      <c r="Q8459" t="b">
        <f t="shared" si="133"/>
        <v>1</v>
      </c>
      <c r="R8459" t="e">
        <f>INDEX(removed_duplicate_rows!$A$5:$A$39,MATCH(wins!A8459,removed_duplicate_rows!$A$5:$A$39,0))</f>
        <v>#N/A</v>
      </c>
    </row>
    <row r="8460" spans="1:18" ht="15.75" customHeight="1" x14ac:dyDescent="0.2">
      <c r="A8460" t="s">
        <v>25514</v>
      </c>
      <c r="B8460" t="s">
        <v>25515</v>
      </c>
      <c r="C8460" t="s">
        <v>25516</v>
      </c>
      <c r="D8460" s="10">
        <v>46151</v>
      </c>
      <c r="E8460" t="s">
        <v>25291</v>
      </c>
      <c r="F8460">
        <v>1</v>
      </c>
      <c r="G8460" t="s">
        <v>273</v>
      </c>
      <c r="H8460" t="s">
        <v>285</v>
      </c>
      <c r="I8460" t="s">
        <v>79</v>
      </c>
      <c r="J8460">
        <v>1</v>
      </c>
      <c r="K8460">
        <v>17334</v>
      </c>
      <c r="L8460" t="str">
        <f>IFERROR(INDEX(play_attribution!$B$2:$B$328,MATCH(A8460,play_attribution!$A$2:$A$328,0)),"")</f>
        <v/>
      </c>
      <c r="M8460" t="str">
        <f>VLOOKUP(H8460,seller_roster!$A$2:$B$85,2,FALSE)</f>
        <v>Bryn Lindqvist</v>
      </c>
      <c r="N8460" t="str">
        <f>VLOOKUP(C8460,accounts!$A$2:$F$9615,2,FALSE)</f>
        <v>Professional Services</v>
      </c>
      <c r="O8460" t="str">
        <f>VLOOKUP(C8460,accounts!$A$2:$F$9615,3,FALSE)</f>
        <v>$1M-$2.5M</v>
      </c>
      <c r="P8460" t="str">
        <f>VLOOKUP(C8460,accounts!$A$2:$F$9615,5,FALSE)</f>
        <v>East</v>
      </c>
      <c r="Q8460" t="b">
        <f t="shared" si="133"/>
        <v>1</v>
      </c>
      <c r="R8460" t="e">
        <f>INDEX(removed_duplicate_rows!$A$5:$A$39,MATCH(wins!A8460,removed_duplicate_rows!$A$5:$A$39,0))</f>
        <v>#N/A</v>
      </c>
    </row>
    <row r="8461" spans="1:18" ht="15.75" customHeight="1" x14ac:dyDescent="0.2">
      <c r="A8461" t="s">
        <v>25517</v>
      </c>
      <c r="B8461" t="s">
        <v>25518</v>
      </c>
      <c r="C8461" t="s">
        <v>25519</v>
      </c>
      <c r="D8461" s="10">
        <v>46151</v>
      </c>
      <c r="E8461" t="s">
        <v>25291</v>
      </c>
      <c r="F8461">
        <v>1</v>
      </c>
      <c r="G8461" t="s">
        <v>273</v>
      </c>
      <c r="H8461" t="s">
        <v>297</v>
      </c>
      <c r="I8461" t="s">
        <v>79</v>
      </c>
      <c r="J8461">
        <v>1</v>
      </c>
      <c r="K8461">
        <v>6564</v>
      </c>
      <c r="L8461" t="str">
        <f>IFERROR(INDEX(play_attribution!$B$2:$B$328,MATCH(A8461,play_attribution!$A$2:$A$328,0)),"")</f>
        <v/>
      </c>
      <c r="M8461" t="str">
        <f>VLOOKUP(H8461,seller_roster!$A$2:$B$85,2,FALSE)</f>
        <v>Ray Moreau</v>
      </c>
      <c r="N8461" t="str">
        <f>VLOOKUP(C8461,accounts!$A$2:$F$9615,2,FALSE)</f>
        <v>Retail Multi-Location</v>
      </c>
      <c r="O8461" t="str">
        <f>VLOOKUP(C8461,accounts!$A$2:$F$9615,3,FALSE)</f>
        <v>$2.5M-$5M</v>
      </c>
      <c r="P8461" t="str">
        <f>VLOOKUP(C8461,accounts!$A$2:$F$9615,5,FALSE)</f>
        <v>East</v>
      </c>
      <c r="Q8461" t="b">
        <f t="shared" si="133"/>
        <v>1</v>
      </c>
      <c r="R8461" t="e">
        <f>INDEX(removed_duplicate_rows!$A$5:$A$39,MATCH(wins!A8461,removed_duplicate_rows!$A$5:$A$39,0))</f>
        <v>#N/A</v>
      </c>
    </row>
    <row r="8462" spans="1:18" ht="15.75" customHeight="1" x14ac:dyDescent="0.2">
      <c r="A8462" t="s">
        <v>25520</v>
      </c>
      <c r="B8462" t="s">
        <v>25521</v>
      </c>
      <c r="C8462" t="s">
        <v>25522</v>
      </c>
      <c r="D8462" s="10">
        <v>46151</v>
      </c>
      <c r="E8462" t="s">
        <v>25291</v>
      </c>
      <c r="F8462">
        <v>1</v>
      </c>
      <c r="G8462" t="s">
        <v>273</v>
      </c>
      <c r="H8462" t="s">
        <v>285</v>
      </c>
      <c r="I8462" t="s">
        <v>79</v>
      </c>
      <c r="J8462">
        <v>1</v>
      </c>
      <c r="K8462">
        <v>7023</v>
      </c>
      <c r="L8462" t="str">
        <f>IFERROR(INDEX(play_attribution!$B$2:$B$328,MATCH(A8462,play_attribution!$A$2:$A$328,0)),"")</f>
        <v/>
      </c>
      <c r="M8462" t="str">
        <f>VLOOKUP(H8462,seller_roster!$A$2:$B$85,2,FALSE)</f>
        <v>Bryn Lindqvist</v>
      </c>
      <c r="N8462" t="str">
        <f>VLOOKUP(C8462,accounts!$A$2:$F$9615,2,FALSE)</f>
        <v>Nonprofit</v>
      </c>
      <c r="O8462" t="str">
        <f>VLOOKUP(C8462,accounts!$A$2:$F$9615,3,FALSE)</f>
        <v>$5M-$10M</v>
      </c>
      <c r="P8462" t="str">
        <f>VLOOKUP(C8462,accounts!$A$2:$F$9615,5,FALSE)</f>
        <v>East</v>
      </c>
      <c r="Q8462" t="b">
        <f t="shared" si="133"/>
        <v>1</v>
      </c>
      <c r="R8462" t="e">
        <f>INDEX(removed_duplicate_rows!$A$5:$A$39,MATCH(wins!A8462,removed_duplicate_rows!$A$5:$A$39,0))</f>
        <v>#N/A</v>
      </c>
    </row>
    <row r="8463" spans="1:18" ht="15.75" customHeight="1" x14ac:dyDescent="0.2">
      <c r="A8463" t="s">
        <v>25523</v>
      </c>
      <c r="B8463" t="s">
        <v>25524</v>
      </c>
      <c r="C8463" t="s">
        <v>25525</v>
      </c>
      <c r="D8463" s="10">
        <v>46151</v>
      </c>
      <c r="E8463" t="s">
        <v>25291</v>
      </c>
      <c r="F8463">
        <v>1</v>
      </c>
      <c r="G8463" t="s">
        <v>273</v>
      </c>
      <c r="H8463" t="s">
        <v>344</v>
      </c>
      <c r="I8463" t="s">
        <v>79</v>
      </c>
      <c r="J8463">
        <v>1</v>
      </c>
      <c r="K8463">
        <v>7090</v>
      </c>
      <c r="L8463" t="str">
        <f>IFERROR(INDEX(play_attribution!$B$2:$B$328,MATCH(A8463,play_attribution!$A$2:$A$328,0)),"")</f>
        <v/>
      </c>
      <c r="M8463" t="str">
        <f>VLOOKUP(H8463,seller_roster!$A$2:$B$85,2,FALSE)</f>
        <v>Wren Kowalski</v>
      </c>
      <c r="N8463" t="str">
        <f>VLOOKUP(C8463,accounts!$A$2:$F$9615,2,FALSE)</f>
        <v>Field Services</v>
      </c>
      <c r="O8463" t="str">
        <f>VLOOKUP(C8463,accounts!$A$2:$F$9615,3,FALSE)</f>
        <v>$5M-$10M</v>
      </c>
      <c r="P8463" t="str">
        <f>VLOOKUP(C8463,accounts!$A$2:$F$9615,5,FALSE)</f>
        <v>West</v>
      </c>
      <c r="Q8463" t="b">
        <f t="shared" si="133"/>
        <v>1</v>
      </c>
      <c r="R8463" t="e">
        <f>INDEX(removed_duplicate_rows!$A$5:$A$39,MATCH(wins!A8463,removed_duplicate_rows!$A$5:$A$39,0))</f>
        <v>#N/A</v>
      </c>
    </row>
    <row r="8464" spans="1:18" ht="15.75" customHeight="1" x14ac:dyDescent="0.2">
      <c r="A8464" t="s">
        <v>25526</v>
      </c>
      <c r="B8464" t="s">
        <v>25527</v>
      </c>
      <c r="C8464" t="s">
        <v>25528</v>
      </c>
      <c r="D8464" s="10">
        <v>46151</v>
      </c>
      <c r="E8464" t="s">
        <v>25291</v>
      </c>
      <c r="F8464">
        <v>1</v>
      </c>
      <c r="G8464" t="s">
        <v>273</v>
      </c>
      <c r="H8464" t="s">
        <v>727</v>
      </c>
      <c r="I8464" t="s">
        <v>79</v>
      </c>
      <c r="J8464">
        <v>1</v>
      </c>
      <c r="K8464">
        <v>5287</v>
      </c>
      <c r="L8464" t="str">
        <f>IFERROR(INDEX(play_attribution!$B$2:$B$328,MATCH(A8464,play_attribution!$A$2:$A$328,0)),"")</f>
        <v/>
      </c>
      <c r="M8464" t="str">
        <f>VLOOKUP(H8464,seller_roster!$A$2:$B$85,2,FALSE)</f>
        <v>Finley Okafor</v>
      </c>
      <c r="N8464" t="str">
        <f>VLOOKUP(C8464,accounts!$A$2:$F$9615,2,FALSE)</f>
        <v>Logistics</v>
      </c>
      <c r="O8464" t="str">
        <f>VLOOKUP(C8464,accounts!$A$2:$F$9615,3,FALSE)</f>
        <v>$1M-$2.5M</v>
      </c>
      <c r="P8464" t="str">
        <f>VLOOKUP(C8464,accounts!$A$2:$F$9615,5,FALSE)</f>
        <v>Central</v>
      </c>
      <c r="Q8464" t="b">
        <f t="shared" si="133"/>
        <v>1</v>
      </c>
      <c r="R8464" t="e">
        <f>INDEX(removed_duplicate_rows!$A$5:$A$39,MATCH(wins!A8464,removed_duplicate_rows!$A$5:$A$39,0))</f>
        <v>#N/A</v>
      </c>
    </row>
    <row r="8465" spans="1:18" ht="15.75" customHeight="1" x14ac:dyDescent="0.2">
      <c r="A8465" t="s">
        <v>25529</v>
      </c>
      <c r="B8465" t="s">
        <v>25530</v>
      </c>
      <c r="C8465" t="s">
        <v>25531</v>
      </c>
      <c r="D8465" s="10">
        <v>46151</v>
      </c>
      <c r="E8465" t="s">
        <v>25291</v>
      </c>
      <c r="F8465">
        <v>1</v>
      </c>
      <c r="G8465" t="s">
        <v>273</v>
      </c>
      <c r="H8465" t="s">
        <v>308</v>
      </c>
      <c r="I8465" t="s">
        <v>79</v>
      </c>
      <c r="J8465">
        <v>1</v>
      </c>
      <c r="K8465">
        <v>8556</v>
      </c>
      <c r="L8465" t="str">
        <f>IFERROR(INDEX(play_attribution!$B$2:$B$328,MATCH(A8465,play_attribution!$A$2:$A$328,0)),"")</f>
        <v/>
      </c>
      <c r="M8465" t="str">
        <f>VLOOKUP(H8465,seller_roster!$A$2:$B$85,2,FALSE)</f>
        <v>Blake Ruiz</v>
      </c>
      <c r="N8465" t="str">
        <f>VLOOKUP(C8465,accounts!$A$2:$F$9615,2,FALSE)</f>
        <v>Manufacturing</v>
      </c>
      <c r="O8465" t="str">
        <f>VLOOKUP(C8465,accounts!$A$2:$F$9615,3,FALSE)</f>
        <v>$2.5M-$5M</v>
      </c>
      <c r="P8465" t="str">
        <f>VLOOKUP(C8465,accounts!$A$2:$F$9615,5,FALSE)</f>
        <v>West</v>
      </c>
      <c r="Q8465" t="b">
        <f t="shared" si="133"/>
        <v>1</v>
      </c>
      <c r="R8465" t="e">
        <f>INDEX(removed_duplicate_rows!$A$5:$A$39,MATCH(wins!A8465,removed_duplicate_rows!$A$5:$A$39,0))</f>
        <v>#N/A</v>
      </c>
    </row>
    <row r="8466" spans="1:18" ht="15.75" customHeight="1" x14ac:dyDescent="0.2">
      <c r="A8466" t="s">
        <v>25532</v>
      </c>
      <c r="B8466" t="s">
        <v>25533</v>
      </c>
      <c r="C8466" t="s">
        <v>25534</v>
      </c>
      <c r="D8466" s="10">
        <v>46151</v>
      </c>
      <c r="E8466" t="s">
        <v>25291</v>
      </c>
      <c r="F8466">
        <v>1</v>
      </c>
      <c r="G8466" t="s">
        <v>374</v>
      </c>
      <c r="H8466" t="s">
        <v>409</v>
      </c>
      <c r="I8466" t="s">
        <v>55</v>
      </c>
      <c r="J8466">
        <v>1</v>
      </c>
      <c r="K8466">
        <v>7480</v>
      </c>
      <c r="L8466" t="str">
        <f>IFERROR(INDEX(play_attribution!$B$2:$B$328,MATCH(A8466,play_attribution!$A$2:$A$328,0)),"")</f>
        <v>P3</v>
      </c>
      <c r="M8466" t="str">
        <f>VLOOKUP(H8466,seller_roster!$A$2:$B$85,2,FALSE)</f>
        <v>Devon Okafor</v>
      </c>
      <c r="N8466" t="str">
        <f>VLOOKUP(C8466,accounts!$A$2:$F$9615,2,FALSE)</f>
        <v>Manufacturing</v>
      </c>
      <c r="O8466" t="str">
        <f>VLOOKUP(C8466,accounts!$A$2:$F$9615,3,FALSE)</f>
        <v>$5M-$10M</v>
      </c>
      <c r="P8466" t="str">
        <f>VLOOKUP(C8466,accounts!$A$2:$F$9615,5,FALSE)</f>
        <v>West</v>
      </c>
      <c r="Q8466" t="b">
        <f t="shared" si="133"/>
        <v>0</v>
      </c>
      <c r="R8466" t="e">
        <f>INDEX(removed_duplicate_rows!$A$5:$A$39,MATCH(wins!A8466,removed_duplicate_rows!$A$5:$A$39,0))</f>
        <v>#N/A</v>
      </c>
    </row>
    <row r="8467" spans="1:18" ht="15.75" customHeight="1" x14ac:dyDescent="0.2">
      <c r="A8467" t="s">
        <v>25535</v>
      </c>
      <c r="B8467" t="s">
        <v>25536</v>
      </c>
      <c r="C8467" t="s">
        <v>25537</v>
      </c>
      <c r="D8467" s="10">
        <v>46151</v>
      </c>
      <c r="E8467" t="s">
        <v>25291</v>
      </c>
      <c r="F8467">
        <v>1</v>
      </c>
      <c r="G8467" t="s">
        <v>374</v>
      </c>
      <c r="H8467" t="s">
        <v>379</v>
      </c>
      <c r="I8467" t="s">
        <v>55</v>
      </c>
      <c r="J8467">
        <v>1</v>
      </c>
      <c r="K8467">
        <v>7317</v>
      </c>
      <c r="L8467" t="str">
        <f>IFERROR(INDEX(play_attribution!$B$2:$B$328,MATCH(A8467,play_attribution!$A$2:$A$328,0)),"")</f>
        <v>P3</v>
      </c>
      <c r="M8467" t="str">
        <f>VLOOKUP(H8467,seller_roster!$A$2:$B$85,2,FALSE)</f>
        <v>Tatum Vega</v>
      </c>
      <c r="N8467" t="str">
        <f>VLOOKUP(C8467,accounts!$A$2:$F$9615,2,FALSE)</f>
        <v>Healthcare Services</v>
      </c>
      <c r="O8467" t="str">
        <f>VLOOKUP(C8467,accounts!$A$2:$F$9615,3,FALSE)</f>
        <v>&gt;$10M</v>
      </c>
      <c r="P8467" t="str">
        <f>VLOOKUP(C8467,accounts!$A$2:$F$9615,5,FALSE)</f>
        <v>East</v>
      </c>
      <c r="Q8467" t="b">
        <f t="shared" si="133"/>
        <v>0</v>
      </c>
      <c r="R8467" t="e">
        <f>INDEX(removed_duplicate_rows!$A$5:$A$39,MATCH(wins!A8467,removed_duplicate_rows!$A$5:$A$39,0))</f>
        <v>#N/A</v>
      </c>
    </row>
    <row r="8468" spans="1:18" ht="15.75" customHeight="1" x14ac:dyDescent="0.2">
      <c r="A8468" t="s">
        <v>25538</v>
      </c>
      <c r="B8468" t="s">
        <v>25539</v>
      </c>
      <c r="C8468" t="s">
        <v>25540</v>
      </c>
      <c r="D8468" s="10">
        <v>46151</v>
      </c>
      <c r="E8468" t="s">
        <v>25291</v>
      </c>
      <c r="F8468">
        <v>1</v>
      </c>
      <c r="G8468" t="s">
        <v>374</v>
      </c>
      <c r="H8468" t="s">
        <v>1123</v>
      </c>
      <c r="I8468" t="s">
        <v>55</v>
      </c>
      <c r="J8468">
        <v>1</v>
      </c>
      <c r="K8468">
        <v>5706</v>
      </c>
      <c r="L8468" t="str">
        <f>IFERROR(INDEX(play_attribution!$B$2:$B$328,MATCH(A8468,play_attribution!$A$2:$A$328,0)),"")</f>
        <v>P3</v>
      </c>
      <c r="M8468" t="str">
        <f>VLOOKUP(H8468,seller_roster!$A$2:$B$85,2,FALSE)</f>
        <v>Peyton Silva</v>
      </c>
      <c r="N8468" t="str">
        <f>VLOOKUP(C8468,accounts!$A$2:$F$9615,2,FALSE)</f>
        <v>Hospitality Group</v>
      </c>
      <c r="O8468" t="str">
        <f>VLOOKUP(C8468,accounts!$A$2:$F$9615,3,FALSE)</f>
        <v>$2.5M-$5M</v>
      </c>
      <c r="P8468" t="str">
        <f>VLOOKUP(C8468,accounts!$A$2:$F$9615,5,FALSE)</f>
        <v>West</v>
      </c>
      <c r="Q8468" t="b">
        <f t="shared" si="133"/>
        <v>0</v>
      </c>
      <c r="R8468" t="e">
        <f>INDEX(removed_duplicate_rows!$A$5:$A$39,MATCH(wins!A8468,removed_duplicate_rows!$A$5:$A$39,0))</f>
        <v>#N/A</v>
      </c>
    </row>
    <row r="8469" spans="1:18" ht="15.75" customHeight="1" x14ac:dyDescent="0.2">
      <c r="A8469" t="s">
        <v>25541</v>
      </c>
      <c r="B8469" t="s">
        <v>25542</v>
      </c>
      <c r="C8469" t="s">
        <v>25543</v>
      </c>
      <c r="D8469" s="10">
        <v>46151</v>
      </c>
      <c r="E8469" t="s">
        <v>25291</v>
      </c>
      <c r="F8469">
        <v>1</v>
      </c>
      <c r="G8469" t="s">
        <v>374</v>
      </c>
      <c r="H8469" t="s">
        <v>1843</v>
      </c>
      <c r="I8469" t="s">
        <v>55</v>
      </c>
      <c r="J8469">
        <v>1</v>
      </c>
      <c r="K8469">
        <v>6766</v>
      </c>
      <c r="L8469" t="str">
        <f>IFERROR(INDEX(play_attribution!$B$2:$B$328,MATCH(A8469,play_attribution!$A$2:$A$328,0)),"")</f>
        <v>P3</v>
      </c>
      <c r="M8469" t="str">
        <f>VLOOKUP(H8469,seller_roster!$A$2:$B$85,2,FALSE)</f>
        <v>Quinn Mbeki</v>
      </c>
      <c r="N8469" t="str">
        <f>VLOOKUP(C8469,accounts!$A$2:$F$9615,2,FALSE)</f>
        <v>Logistics</v>
      </c>
      <c r="O8469" t="str">
        <f>VLOOKUP(C8469,accounts!$A$2:$F$9615,3,FALSE)</f>
        <v>$2.5M-$5M</v>
      </c>
      <c r="P8469" t="str">
        <f>VLOOKUP(C8469,accounts!$A$2:$F$9615,5,FALSE)</f>
        <v>West</v>
      </c>
      <c r="Q8469" t="b">
        <f t="shared" si="133"/>
        <v>0</v>
      </c>
      <c r="R8469" t="e">
        <f>INDEX(removed_duplicate_rows!$A$5:$A$39,MATCH(wins!A8469,removed_duplicate_rows!$A$5:$A$39,0))</f>
        <v>#N/A</v>
      </c>
    </row>
    <row r="8470" spans="1:18" ht="15.75" customHeight="1" x14ac:dyDescent="0.2">
      <c r="A8470" t="s">
        <v>25544</v>
      </c>
      <c r="B8470" t="s">
        <v>25545</v>
      </c>
      <c r="C8470" t="s">
        <v>25546</v>
      </c>
      <c r="D8470" s="10">
        <v>46151</v>
      </c>
      <c r="E8470" t="s">
        <v>25291</v>
      </c>
      <c r="F8470">
        <v>1</v>
      </c>
      <c r="G8470" t="s">
        <v>374</v>
      </c>
      <c r="H8470" t="s">
        <v>4096</v>
      </c>
      <c r="I8470" t="s">
        <v>55</v>
      </c>
      <c r="J8470">
        <v>1</v>
      </c>
      <c r="K8470">
        <v>7084</v>
      </c>
      <c r="L8470" t="str">
        <f>IFERROR(INDEX(play_attribution!$B$2:$B$328,MATCH(A8470,play_attribution!$A$2:$A$328,0)),"")</f>
        <v>P3</v>
      </c>
      <c r="M8470" t="str">
        <f>VLOOKUP(H8470,seller_roster!$A$2:$B$85,2,FALSE)</f>
        <v>Vesper Kim</v>
      </c>
      <c r="N8470" t="str">
        <f>VLOOKUP(C8470,accounts!$A$2:$F$9615,2,FALSE)</f>
        <v>Construction</v>
      </c>
      <c r="O8470" t="str">
        <f>VLOOKUP(C8470,accounts!$A$2:$F$9615,3,FALSE)</f>
        <v>$1M-$2.5M</v>
      </c>
      <c r="P8470" t="str">
        <f>VLOOKUP(C8470,accounts!$A$2:$F$9615,5,FALSE)</f>
        <v>Central</v>
      </c>
      <c r="Q8470" t="b">
        <f t="shared" si="133"/>
        <v>0</v>
      </c>
      <c r="R8470" t="e">
        <f>INDEX(removed_duplicate_rows!$A$5:$A$39,MATCH(wins!A8470,removed_duplicate_rows!$A$5:$A$39,0))</f>
        <v>#N/A</v>
      </c>
    </row>
    <row r="8471" spans="1:18" ht="15.75" customHeight="1" x14ac:dyDescent="0.2">
      <c r="A8471" t="s">
        <v>25547</v>
      </c>
      <c r="B8471" t="s">
        <v>25548</v>
      </c>
      <c r="C8471" t="s">
        <v>25549</v>
      </c>
      <c r="D8471" s="10">
        <v>46151</v>
      </c>
      <c r="E8471" t="s">
        <v>25291</v>
      </c>
      <c r="F8471">
        <v>1</v>
      </c>
      <c r="G8471" t="s">
        <v>374</v>
      </c>
      <c r="H8471" t="s">
        <v>409</v>
      </c>
      <c r="I8471" t="s">
        <v>55</v>
      </c>
      <c r="J8471">
        <v>1</v>
      </c>
      <c r="K8471">
        <v>6717</v>
      </c>
      <c r="L8471" t="str">
        <f>IFERROR(INDEX(play_attribution!$B$2:$B$328,MATCH(A8471,play_attribution!$A$2:$A$328,0)),"")</f>
        <v>P3</v>
      </c>
      <c r="M8471" t="str">
        <f>VLOOKUP(H8471,seller_roster!$A$2:$B$85,2,FALSE)</f>
        <v>Devon Okafor</v>
      </c>
      <c r="N8471" t="str">
        <f>VLOOKUP(C8471,accounts!$A$2:$F$9615,2,FALSE)</f>
        <v>Hospitality Group</v>
      </c>
      <c r="O8471" t="str">
        <f>VLOOKUP(C8471,accounts!$A$2:$F$9615,3,FALSE)</f>
        <v>$2.5M-$5M</v>
      </c>
      <c r="P8471" t="str">
        <f>VLOOKUP(C8471,accounts!$A$2:$F$9615,5,FALSE)</f>
        <v>Central</v>
      </c>
      <c r="Q8471" t="b">
        <f t="shared" si="133"/>
        <v>0</v>
      </c>
      <c r="R8471" t="e">
        <f>INDEX(removed_duplicate_rows!$A$5:$A$39,MATCH(wins!A8471,removed_duplicate_rows!$A$5:$A$39,0))</f>
        <v>#N/A</v>
      </c>
    </row>
    <row r="8472" spans="1:18" ht="15.75" customHeight="1" x14ac:dyDescent="0.2">
      <c r="A8472" t="s">
        <v>25550</v>
      </c>
      <c r="B8472" t="s">
        <v>25551</v>
      </c>
      <c r="C8472" t="s">
        <v>25552</v>
      </c>
      <c r="D8472" s="10">
        <v>46151</v>
      </c>
      <c r="E8472" t="s">
        <v>25291</v>
      </c>
      <c r="F8472">
        <v>1</v>
      </c>
      <c r="G8472" t="s">
        <v>374</v>
      </c>
      <c r="H8472" t="s">
        <v>427</v>
      </c>
      <c r="I8472" t="s">
        <v>55</v>
      </c>
      <c r="J8472">
        <v>1</v>
      </c>
      <c r="K8472">
        <v>6468</v>
      </c>
      <c r="L8472" t="str">
        <f>IFERROR(INDEX(play_attribution!$B$2:$B$328,MATCH(A8472,play_attribution!$A$2:$A$328,0)),"")</f>
        <v>P3</v>
      </c>
      <c r="M8472" t="str">
        <f>VLOOKUP(H8472,seller_roster!$A$2:$B$85,2,FALSE)</f>
        <v>Peyton Moreau</v>
      </c>
      <c r="N8472" t="str">
        <f>VLOOKUP(C8472,accounts!$A$2:$F$9615,2,FALSE)</f>
        <v>Field Services</v>
      </c>
      <c r="O8472" t="str">
        <f>VLOOKUP(C8472,accounts!$A$2:$F$9615,3,FALSE)</f>
        <v>$5M-$10M</v>
      </c>
      <c r="P8472" t="str">
        <f>VLOOKUP(C8472,accounts!$A$2:$F$9615,5,FALSE)</f>
        <v>Central</v>
      </c>
      <c r="Q8472" t="b">
        <f t="shared" si="133"/>
        <v>0</v>
      </c>
      <c r="R8472" t="e">
        <f>INDEX(removed_duplicate_rows!$A$5:$A$39,MATCH(wins!A8472,removed_duplicate_rows!$A$5:$A$39,0))</f>
        <v>#N/A</v>
      </c>
    </row>
    <row r="8473" spans="1:18" ht="15.75" customHeight="1" x14ac:dyDescent="0.2">
      <c r="A8473" t="s">
        <v>25553</v>
      </c>
      <c r="B8473" t="s">
        <v>25554</v>
      </c>
      <c r="C8473" t="s">
        <v>25555</v>
      </c>
      <c r="D8473" s="10">
        <v>46151</v>
      </c>
      <c r="E8473" t="s">
        <v>25291</v>
      </c>
      <c r="F8473">
        <v>1</v>
      </c>
      <c r="G8473" t="s">
        <v>374</v>
      </c>
      <c r="H8473" t="s">
        <v>4096</v>
      </c>
      <c r="I8473" t="s">
        <v>55</v>
      </c>
      <c r="J8473">
        <v>1</v>
      </c>
      <c r="K8473">
        <v>4787</v>
      </c>
      <c r="L8473" t="str">
        <f>IFERROR(INDEX(play_attribution!$B$2:$B$328,MATCH(A8473,play_attribution!$A$2:$A$328,0)),"")</f>
        <v>P3</v>
      </c>
      <c r="M8473" t="str">
        <f>VLOOKUP(H8473,seller_roster!$A$2:$B$85,2,FALSE)</f>
        <v>Vesper Kim</v>
      </c>
      <c r="N8473" t="str">
        <f>VLOOKUP(C8473,accounts!$A$2:$F$9615,2,FALSE)</f>
        <v>Retail Multi-Location</v>
      </c>
      <c r="O8473" t="str">
        <f>VLOOKUP(C8473,accounts!$A$2:$F$9615,3,FALSE)</f>
        <v>$2.5M-$5M</v>
      </c>
      <c r="P8473" t="str">
        <f>VLOOKUP(C8473,accounts!$A$2:$F$9615,5,FALSE)</f>
        <v>Central</v>
      </c>
      <c r="Q8473" t="b">
        <f t="shared" si="133"/>
        <v>0</v>
      </c>
      <c r="R8473" t="e">
        <f>INDEX(removed_duplicate_rows!$A$5:$A$39,MATCH(wins!A8473,removed_duplicate_rows!$A$5:$A$39,0))</f>
        <v>#N/A</v>
      </c>
    </row>
    <row r="8474" spans="1:18" ht="15.75" customHeight="1" x14ac:dyDescent="0.2">
      <c r="A8474" t="s">
        <v>25556</v>
      </c>
      <c r="B8474" t="s">
        <v>25557</v>
      </c>
      <c r="C8474" t="s">
        <v>25558</v>
      </c>
      <c r="D8474" s="10">
        <v>46151</v>
      </c>
      <c r="E8474" t="s">
        <v>25291</v>
      </c>
      <c r="F8474">
        <v>1</v>
      </c>
      <c r="G8474" t="s">
        <v>374</v>
      </c>
      <c r="H8474" t="s">
        <v>398</v>
      </c>
      <c r="I8474" t="s">
        <v>55</v>
      </c>
      <c r="J8474">
        <v>1</v>
      </c>
      <c r="K8474">
        <v>4982</v>
      </c>
      <c r="L8474" t="str">
        <f>IFERROR(INDEX(play_attribution!$B$2:$B$328,MATCH(A8474,play_attribution!$A$2:$A$328,0)),"")</f>
        <v>P3</v>
      </c>
      <c r="M8474" t="str">
        <f>VLOOKUP(H8474,seller_roster!$A$2:$B$85,2,FALSE)</f>
        <v>Rowan Kim</v>
      </c>
      <c r="N8474" t="str">
        <f>VLOOKUP(C8474,accounts!$A$2:$F$9615,2,FALSE)</f>
        <v>Hospitality Group</v>
      </c>
      <c r="O8474" t="str">
        <f>VLOOKUP(C8474,accounts!$A$2:$F$9615,3,FALSE)</f>
        <v>$2.5M-$5M</v>
      </c>
      <c r="P8474" t="str">
        <f>VLOOKUP(C8474,accounts!$A$2:$F$9615,5,FALSE)</f>
        <v>East</v>
      </c>
      <c r="Q8474" t="b">
        <f t="shared" si="133"/>
        <v>0</v>
      </c>
      <c r="R8474" t="e">
        <f>INDEX(removed_duplicate_rows!$A$5:$A$39,MATCH(wins!A8474,removed_duplicate_rows!$A$5:$A$39,0))</f>
        <v>#N/A</v>
      </c>
    </row>
    <row r="8475" spans="1:18" ht="15.75" customHeight="1" x14ac:dyDescent="0.2">
      <c r="A8475" t="s">
        <v>25559</v>
      </c>
      <c r="B8475" t="s">
        <v>25560</v>
      </c>
      <c r="C8475" t="s">
        <v>25561</v>
      </c>
      <c r="D8475" s="10">
        <v>46151</v>
      </c>
      <c r="E8475" t="s">
        <v>25291</v>
      </c>
      <c r="F8475">
        <v>1</v>
      </c>
      <c r="G8475" t="s">
        <v>374</v>
      </c>
      <c r="H8475" t="s">
        <v>417</v>
      </c>
      <c r="I8475" t="s">
        <v>55</v>
      </c>
      <c r="J8475">
        <v>1</v>
      </c>
      <c r="K8475">
        <v>8996</v>
      </c>
      <c r="L8475" t="str">
        <f>IFERROR(INDEX(play_attribution!$B$2:$B$328,MATCH(A8475,play_attribution!$A$2:$A$328,0)),"")</f>
        <v>P3</v>
      </c>
      <c r="M8475" t="str">
        <f>VLOOKUP(H8475,seller_roster!$A$2:$B$85,2,FALSE)</f>
        <v>Bryn Reyes</v>
      </c>
      <c r="N8475" t="str">
        <f>VLOOKUP(C8475,accounts!$A$2:$F$9615,2,FALSE)</f>
        <v>Construction</v>
      </c>
      <c r="O8475" t="str">
        <f>VLOOKUP(C8475,accounts!$A$2:$F$9615,3,FALSE)</f>
        <v>$1M-$2.5M</v>
      </c>
      <c r="P8475" t="str">
        <f>VLOOKUP(C8475,accounts!$A$2:$F$9615,5,FALSE)</f>
        <v>West</v>
      </c>
      <c r="Q8475" t="b">
        <f t="shared" si="133"/>
        <v>0</v>
      </c>
      <c r="R8475" t="e">
        <f>INDEX(removed_duplicate_rows!$A$5:$A$39,MATCH(wins!A8475,removed_duplicate_rows!$A$5:$A$39,0))</f>
        <v>#N/A</v>
      </c>
    </row>
    <row r="8476" spans="1:18" ht="15.75" customHeight="1" x14ac:dyDescent="0.2">
      <c r="A8476" t="s">
        <v>25562</v>
      </c>
      <c r="B8476" t="s">
        <v>25563</v>
      </c>
      <c r="C8476" t="s">
        <v>25564</v>
      </c>
      <c r="D8476" s="10">
        <v>46151</v>
      </c>
      <c r="E8476" t="s">
        <v>25291</v>
      </c>
      <c r="F8476">
        <v>1</v>
      </c>
      <c r="G8476" t="s">
        <v>374</v>
      </c>
      <c r="H8476" t="s">
        <v>409</v>
      </c>
      <c r="I8476" t="s">
        <v>55</v>
      </c>
      <c r="J8476">
        <v>1</v>
      </c>
      <c r="K8476">
        <v>6807</v>
      </c>
      <c r="L8476" t="str">
        <f>IFERROR(INDEX(play_attribution!$B$2:$B$328,MATCH(A8476,play_attribution!$A$2:$A$328,0)),"")</f>
        <v>P3</v>
      </c>
      <c r="M8476" t="str">
        <f>VLOOKUP(H8476,seller_roster!$A$2:$B$85,2,FALSE)</f>
        <v>Devon Okafor</v>
      </c>
      <c r="N8476" t="str">
        <f>VLOOKUP(C8476,accounts!$A$2:$F$9615,2,FALSE)</f>
        <v>Nonprofit</v>
      </c>
      <c r="O8476" t="str">
        <f>VLOOKUP(C8476,accounts!$A$2:$F$9615,3,FALSE)</f>
        <v>$5M-$10M</v>
      </c>
      <c r="P8476" t="str">
        <f>VLOOKUP(C8476,accounts!$A$2:$F$9615,5,FALSE)</f>
        <v>West</v>
      </c>
      <c r="Q8476" t="b">
        <f t="shared" si="133"/>
        <v>0</v>
      </c>
      <c r="R8476" t="e">
        <f>INDEX(removed_duplicate_rows!$A$5:$A$39,MATCH(wins!A8476,removed_duplicate_rows!$A$5:$A$39,0))</f>
        <v>#N/A</v>
      </c>
    </row>
    <row r="8477" spans="1:18" ht="15.75" customHeight="1" x14ac:dyDescent="0.2">
      <c r="A8477" t="s">
        <v>25565</v>
      </c>
      <c r="B8477" t="s">
        <v>25566</v>
      </c>
      <c r="C8477" t="s">
        <v>25567</v>
      </c>
      <c r="D8477" s="10">
        <v>46151</v>
      </c>
      <c r="E8477" t="s">
        <v>25291</v>
      </c>
      <c r="F8477">
        <v>1</v>
      </c>
      <c r="G8477" t="s">
        <v>374</v>
      </c>
      <c r="H8477" t="s">
        <v>783</v>
      </c>
      <c r="I8477" t="s">
        <v>55</v>
      </c>
      <c r="J8477">
        <v>1</v>
      </c>
      <c r="K8477">
        <v>7274</v>
      </c>
      <c r="L8477" t="str">
        <f>IFERROR(INDEX(play_attribution!$B$2:$B$328,MATCH(A8477,play_attribution!$A$2:$A$328,0)),"")</f>
        <v/>
      </c>
      <c r="M8477" t="str">
        <f>VLOOKUP(H8477,seller_roster!$A$2:$B$85,2,FALSE)</f>
        <v>Omar Tran</v>
      </c>
      <c r="N8477" t="str">
        <f>VLOOKUP(C8477,accounts!$A$2:$F$9615,2,FALSE)</f>
        <v>Construction</v>
      </c>
      <c r="O8477" t="str">
        <f>VLOOKUP(C8477,accounts!$A$2:$F$9615,3,FALSE)</f>
        <v>$5M-$10M</v>
      </c>
      <c r="P8477" t="str">
        <f>VLOOKUP(C8477,accounts!$A$2:$F$9615,5,FALSE)</f>
        <v>East</v>
      </c>
      <c r="Q8477" t="b">
        <f t="shared" si="133"/>
        <v>1</v>
      </c>
      <c r="R8477" t="e">
        <f>INDEX(removed_duplicate_rows!$A$5:$A$39,MATCH(wins!A8477,removed_duplicate_rows!$A$5:$A$39,0))</f>
        <v>#N/A</v>
      </c>
    </row>
    <row r="8478" spans="1:18" ht="15.75" customHeight="1" x14ac:dyDescent="0.2">
      <c r="A8478" t="s">
        <v>25568</v>
      </c>
      <c r="B8478" t="s">
        <v>25569</v>
      </c>
      <c r="C8478" t="s">
        <v>25570</v>
      </c>
      <c r="D8478" s="10">
        <v>46151</v>
      </c>
      <c r="E8478" t="s">
        <v>25291</v>
      </c>
      <c r="F8478">
        <v>1</v>
      </c>
      <c r="G8478" t="s">
        <v>374</v>
      </c>
      <c r="H8478" t="s">
        <v>783</v>
      </c>
      <c r="I8478" t="s">
        <v>55</v>
      </c>
      <c r="J8478">
        <v>1</v>
      </c>
      <c r="K8478">
        <v>6771</v>
      </c>
      <c r="L8478" t="str">
        <f>IFERROR(INDEX(play_attribution!$B$2:$B$328,MATCH(A8478,play_attribution!$A$2:$A$328,0)),"")</f>
        <v/>
      </c>
      <c r="M8478" t="str">
        <f>VLOOKUP(H8478,seller_roster!$A$2:$B$85,2,FALSE)</f>
        <v>Omar Tran</v>
      </c>
      <c r="N8478" t="str">
        <f>VLOOKUP(C8478,accounts!$A$2:$F$9615,2,FALSE)</f>
        <v>Field Services</v>
      </c>
      <c r="O8478" t="str">
        <f>VLOOKUP(C8478,accounts!$A$2:$F$9615,3,FALSE)</f>
        <v>$1M-$2.5M</v>
      </c>
      <c r="P8478" t="str">
        <f>VLOOKUP(C8478,accounts!$A$2:$F$9615,5,FALSE)</f>
        <v>East</v>
      </c>
      <c r="Q8478" t="b">
        <f t="shared" si="133"/>
        <v>1</v>
      </c>
      <c r="R8478" t="e">
        <f>INDEX(removed_duplicate_rows!$A$5:$A$39,MATCH(wins!A8478,removed_duplicate_rows!$A$5:$A$39,0))</f>
        <v>#N/A</v>
      </c>
    </row>
    <row r="8479" spans="1:18" ht="15.75" customHeight="1" x14ac:dyDescent="0.2">
      <c r="A8479" t="s">
        <v>25571</v>
      </c>
      <c r="B8479" t="s">
        <v>25572</v>
      </c>
      <c r="C8479" t="s">
        <v>25573</v>
      </c>
      <c r="D8479" s="10">
        <v>46151</v>
      </c>
      <c r="E8479" t="s">
        <v>25291</v>
      </c>
      <c r="F8479">
        <v>1</v>
      </c>
      <c r="G8479" t="s">
        <v>374</v>
      </c>
      <c r="H8479" t="s">
        <v>383</v>
      </c>
      <c r="I8479" t="s">
        <v>55</v>
      </c>
      <c r="J8479">
        <v>1</v>
      </c>
      <c r="K8479">
        <v>7245</v>
      </c>
      <c r="L8479" t="str">
        <f>IFERROR(INDEX(play_attribution!$B$2:$B$328,MATCH(A8479,play_attribution!$A$2:$A$328,0)),"")</f>
        <v/>
      </c>
      <c r="M8479" t="str">
        <f>VLOOKUP(H8479,seller_roster!$A$2:$B$85,2,FALSE)</f>
        <v>Flor Ruiz</v>
      </c>
      <c r="N8479" t="str">
        <f>VLOOKUP(C8479,accounts!$A$2:$F$9615,2,FALSE)</f>
        <v>Wholesale &amp; Distribution</v>
      </c>
      <c r="O8479" t="str">
        <f>VLOOKUP(C8479,accounts!$A$2:$F$9615,3,FALSE)</f>
        <v>$2.5M-$5M</v>
      </c>
      <c r="P8479" t="str">
        <f>VLOOKUP(C8479,accounts!$A$2:$F$9615,5,FALSE)</f>
        <v>Central</v>
      </c>
      <c r="Q8479" t="b">
        <f t="shared" si="133"/>
        <v>1</v>
      </c>
      <c r="R8479" t="e">
        <f>INDEX(removed_duplicate_rows!$A$5:$A$39,MATCH(wins!A8479,removed_duplicate_rows!$A$5:$A$39,0))</f>
        <v>#N/A</v>
      </c>
    </row>
    <row r="8480" spans="1:18" ht="15.75" customHeight="1" x14ac:dyDescent="0.2">
      <c r="A8480" t="s">
        <v>25574</v>
      </c>
      <c r="B8480" t="s">
        <v>25575</v>
      </c>
      <c r="C8480" t="s">
        <v>25576</v>
      </c>
      <c r="D8480" s="10">
        <v>46151</v>
      </c>
      <c r="E8480" t="s">
        <v>25291</v>
      </c>
      <c r="F8480">
        <v>1</v>
      </c>
      <c r="G8480" t="s">
        <v>374</v>
      </c>
      <c r="H8480" t="s">
        <v>387</v>
      </c>
      <c r="I8480" t="s">
        <v>55</v>
      </c>
      <c r="J8480">
        <v>1</v>
      </c>
      <c r="K8480">
        <v>6008</v>
      </c>
      <c r="L8480" t="str">
        <f>IFERROR(INDEX(play_attribution!$B$2:$B$328,MATCH(A8480,play_attribution!$A$2:$A$328,0)),"")</f>
        <v/>
      </c>
      <c r="M8480" t="str">
        <f>VLOOKUP(H8480,seller_roster!$A$2:$B$85,2,FALSE)</f>
        <v>Ray Kim</v>
      </c>
      <c r="N8480" t="str">
        <f>VLOOKUP(C8480,accounts!$A$2:$F$9615,2,FALSE)</f>
        <v>Construction</v>
      </c>
      <c r="O8480" t="str">
        <f>VLOOKUP(C8480,accounts!$A$2:$F$9615,3,FALSE)</f>
        <v>$2.5M-$5M</v>
      </c>
      <c r="P8480" t="str">
        <f>VLOOKUP(C8480,accounts!$A$2:$F$9615,5,FALSE)</f>
        <v>East</v>
      </c>
      <c r="Q8480" t="b">
        <f t="shared" ref="Q8480:Q8543" si="134">L8480=""</f>
        <v>1</v>
      </c>
      <c r="R8480" t="e">
        <f>INDEX(removed_duplicate_rows!$A$5:$A$39,MATCH(wins!A8480,removed_duplicate_rows!$A$5:$A$39,0))</f>
        <v>#N/A</v>
      </c>
    </row>
    <row r="8481" spans="1:18" ht="15.75" customHeight="1" x14ac:dyDescent="0.2">
      <c r="A8481" t="s">
        <v>25577</v>
      </c>
      <c r="B8481" t="s">
        <v>25578</v>
      </c>
      <c r="C8481" t="s">
        <v>25579</v>
      </c>
      <c r="D8481" s="10">
        <v>46151</v>
      </c>
      <c r="E8481" t="s">
        <v>25291</v>
      </c>
      <c r="F8481">
        <v>1</v>
      </c>
      <c r="G8481" t="s">
        <v>374</v>
      </c>
      <c r="H8481" t="s">
        <v>1123</v>
      </c>
      <c r="I8481" t="s">
        <v>55</v>
      </c>
      <c r="J8481">
        <v>1</v>
      </c>
      <c r="K8481">
        <v>5598</v>
      </c>
      <c r="L8481" t="str">
        <f>IFERROR(INDEX(play_attribution!$B$2:$B$328,MATCH(A8481,play_attribution!$A$2:$A$328,0)),"")</f>
        <v/>
      </c>
      <c r="M8481" t="str">
        <f>VLOOKUP(H8481,seller_roster!$A$2:$B$85,2,FALSE)</f>
        <v>Peyton Silva</v>
      </c>
      <c r="N8481" t="str">
        <f>VLOOKUP(C8481,accounts!$A$2:$F$9615,2,FALSE)</f>
        <v>Retail Multi-Location</v>
      </c>
      <c r="O8481" t="str">
        <f>VLOOKUP(C8481,accounts!$A$2:$F$9615,3,FALSE)</f>
        <v>$2.5M-$5M</v>
      </c>
      <c r="P8481" t="str">
        <f>VLOOKUP(C8481,accounts!$A$2:$F$9615,5,FALSE)</f>
        <v>West</v>
      </c>
      <c r="Q8481" t="b">
        <f t="shared" si="134"/>
        <v>1</v>
      </c>
      <c r="R8481" t="e">
        <f>INDEX(removed_duplicate_rows!$A$5:$A$39,MATCH(wins!A8481,removed_duplicate_rows!$A$5:$A$39,0))</f>
        <v>#N/A</v>
      </c>
    </row>
    <row r="8482" spans="1:18" ht="15.75" customHeight="1" x14ac:dyDescent="0.2">
      <c r="A8482" t="s">
        <v>25580</v>
      </c>
      <c r="B8482" t="s">
        <v>25581</v>
      </c>
      <c r="C8482" t="s">
        <v>25582</v>
      </c>
      <c r="D8482" s="10">
        <v>46151</v>
      </c>
      <c r="E8482" t="s">
        <v>25291</v>
      </c>
      <c r="F8482">
        <v>1</v>
      </c>
      <c r="G8482" t="s">
        <v>374</v>
      </c>
      <c r="H8482" t="s">
        <v>2183</v>
      </c>
      <c r="I8482" t="s">
        <v>55</v>
      </c>
      <c r="J8482">
        <v>1</v>
      </c>
      <c r="K8482">
        <v>5525</v>
      </c>
      <c r="L8482" t="str">
        <f>IFERROR(INDEX(play_attribution!$B$2:$B$328,MATCH(A8482,play_attribution!$A$2:$A$328,0)),"")</f>
        <v/>
      </c>
      <c r="M8482" t="str">
        <f>VLOOKUP(H8482,seller_roster!$A$2:$B$85,2,FALSE)</f>
        <v>Rowan Tran</v>
      </c>
      <c r="N8482" t="str">
        <f>VLOOKUP(C8482,accounts!$A$2:$F$9615,2,FALSE)</f>
        <v>Retail Multi-Location</v>
      </c>
      <c r="O8482" t="str">
        <f>VLOOKUP(C8482,accounts!$A$2:$F$9615,3,FALSE)</f>
        <v>$2.5M-$5M</v>
      </c>
      <c r="P8482" t="str">
        <f>VLOOKUP(C8482,accounts!$A$2:$F$9615,5,FALSE)</f>
        <v>West</v>
      </c>
      <c r="Q8482" t="b">
        <f t="shared" si="134"/>
        <v>1</v>
      </c>
      <c r="R8482" t="e">
        <f>INDEX(removed_duplicate_rows!$A$5:$A$39,MATCH(wins!A8482,removed_duplicate_rows!$A$5:$A$39,0))</f>
        <v>#N/A</v>
      </c>
    </row>
    <row r="8483" spans="1:18" ht="15.75" customHeight="1" x14ac:dyDescent="0.2">
      <c r="A8483" t="s">
        <v>25583</v>
      </c>
      <c r="B8483" t="s">
        <v>25584</v>
      </c>
      <c r="C8483" t="s">
        <v>25585</v>
      </c>
      <c r="D8483" s="10">
        <v>46151</v>
      </c>
      <c r="E8483" t="s">
        <v>25291</v>
      </c>
      <c r="F8483">
        <v>1</v>
      </c>
      <c r="G8483" t="s">
        <v>374</v>
      </c>
      <c r="H8483" t="s">
        <v>387</v>
      </c>
      <c r="I8483" t="s">
        <v>55</v>
      </c>
      <c r="J8483">
        <v>1</v>
      </c>
      <c r="K8483">
        <v>4416</v>
      </c>
      <c r="L8483" t="str">
        <f>IFERROR(INDEX(play_attribution!$B$2:$B$328,MATCH(A8483,play_attribution!$A$2:$A$328,0)),"")</f>
        <v/>
      </c>
      <c r="M8483" t="str">
        <f>VLOOKUP(H8483,seller_roster!$A$2:$B$85,2,FALSE)</f>
        <v>Ray Kim</v>
      </c>
      <c r="N8483" t="str">
        <f>VLOOKUP(C8483,accounts!$A$2:$F$9615,2,FALSE)</f>
        <v>Construction</v>
      </c>
      <c r="O8483" t="str">
        <f>VLOOKUP(C8483,accounts!$A$2:$F$9615,3,FALSE)</f>
        <v>$1M-$2.5M</v>
      </c>
      <c r="P8483" t="str">
        <f>VLOOKUP(C8483,accounts!$A$2:$F$9615,5,FALSE)</f>
        <v>West</v>
      </c>
      <c r="Q8483" t="b">
        <f t="shared" si="134"/>
        <v>1</v>
      </c>
      <c r="R8483" t="e">
        <f>INDEX(removed_duplicate_rows!$A$5:$A$39,MATCH(wins!A8483,removed_duplicate_rows!$A$5:$A$39,0))</f>
        <v>#N/A</v>
      </c>
    </row>
    <row r="8484" spans="1:18" ht="15.75" customHeight="1" x14ac:dyDescent="0.2">
      <c r="A8484" t="s">
        <v>25586</v>
      </c>
      <c r="B8484" t="s">
        <v>25587</v>
      </c>
      <c r="C8484" t="s">
        <v>25588</v>
      </c>
      <c r="D8484" s="10">
        <v>46151</v>
      </c>
      <c r="E8484" t="s">
        <v>25291</v>
      </c>
      <c r="F8484">
        <v>1</v>
      </c>
      <c r="G8484" t="s">
        <v>374</v>
      </c>
      <c r="H8484" t="s">
        <v>427</v>
      </c>
      <c r="I8484" t="s">
        <v>55</v>
      </c>
      <c r="J8484">
        <v>1</v>
      </c>
      <c r="K8484">
        <v>7555</v>
      </c>
      <c r="L8484" t="str">
        <f>IFERROR(INDEX(play_attribution!$B$2:$B$328,MATCH(A8484,play_attribution!$A$2:$A$328,0)),"")</f>
        <v/>
      </c>
      <c r="M8484" t="str">
        <f>VLOOKUP(H8484,seller_roster!$A$2:$B$85,2,FALSE)</f>
        <v>Peyton Moreau</v>
      </c>
      <c r="N8484" t="str">
        <f>VLOOKUP(C8484,accounts!$A$2:$F$9615,2,FALSE)</f>
        <v>Professional Services</v>
      </c>
      <c r="O8484" t="str">
        <f>VLOOKUP(C8484,accounts!$A$2:$F$9615,3,FALSE)</f>
        <v>$2.5M-$5M</v>
      </c>
      <c r="P8484" t="str">
        <f>VLOOKUP(C8484,accounts!$A$2:$F$9615,5,FALSE)</f>
        <v>East</v>
      </c>
      <c r="Q8484" t="b">
        <f t="shared" si="134"/>
        <v>1</v>
      </c>
      <c r="R8484" t="e">
        <f>INDEX(removed_duplicate_rows!$A$5:$A$39,MATCH(wins!A8484,removed_duplicate_rows!$A$5:$A$39,0))</f>
        <v>#N/A</v>
      </c>
    </row>
    <row r="8485" spans="1:18" ht="15.75" customHeight="1" x14ac:dyDescent="0.2">
      <c r="A8485" t="s">
        <v>25589</v>
      </c>
      <c r="B8485" t="s">
        <v>25590</v>
      </c>
      <c r="C8485" t="s">
        <v>25591</v>
      </c>
      <c r="D8485" s="10">
        <v>46151</v>
      </c>
      <c r="E8485" t="s">
        <v>25291</v>
      </c>
      <c r="F8485">
        <v>1</v>
      </c>
      <c r="G8485" t="s">
        <v>374</v>
      </c>
      <c r="H8485" t="s">
        <v>398</v>
      </c>
      <c r="I8485" t="s">
        <v>55</v>
      </c>
      <c r="J8485">
        <v>1</v>
      </c>
      <c r="K8485">
        <v>5607</v>
      </c>
      <c r="L8485" t="str">
        <f>IFERROR(INDEX(play_attribution!$B$2:$B$328,MATCH(A8485,play_attribution!$A$2:$A$328,0)),"")</f>
        <v/>
      </c>
      <c r="M8485" t="str">
        <f>VLOOKUP(H8485,seller_roster!$A$2:$B$85,2,FALSE)</f>
        <v>Rowan Kim</v>
      </c>
      <c r="N8485" t="str">
        <f>VLOOKUP(C8485,accounts!$A$2:$F$9615,2,FALSE)</f>
        <v>Construction</v>
      </c>
      <c r="O8485" t="str">
        <f>VLOOKUP(C8485,accounts!$A$2:$F$9615,3,FALSE)</f>
        <v>$5M-$10M</v>
      </c>
      <c r="P8485" t="str">
        <f>VLOOKUP(C8485,accounts!$A$2:$F$9615,5,FALSE)</f>
        <v>Central</v>
      </c>
      <c r="Q8485" t="b">
        <f t="shared" si="134"/>
        <v>1</v>
      </c>
      <c r="R8485" t="e">
        <f>INDEX(removed_duplicate_rows!$A$5:$A$39,MATCH(wins!A8485,removed_duplicate_rows!$A$5:$A$39,0))</f>
        <v>#N/A</v>
      </c>
    </row>
    <row r="8486" spans="1:18" ht="15.75" customHeight="1" x14ac:dyDescent="0.2">
      <c r="A8486" t="s">
        <v>25592</v>
      </c>
      <c r="B8486" t="s">
        <v>25593</v>
      </c>
      <c r="C8486" t="s">
        <v>25594</v>
      </c>
      <c r="D8486" s="10">
        <v>46151</v>
      </c>
      <c r="E8486" t="s">
        <v>25291</v>
      </c>
      <c r="F8486">
        <v>1</v>
      </c>
      <c r="G8486" t="s">
        <v>374</v>
      </c>
      <c r="H8486" t="s">
        <v>387</v>
      </c>
      <c r="I8486" t="s">
        <v>55</v>
      </c>
      <c r="J8486">
        <v>1</v>
      </c>
      <c r="K8486">
        <v>3922</v>
      </c>
      <c r="L8486" t="str">
        <f>IFERROR(INDEX(play_attribution!$B$2:$B$328,MATCH(A8486,play_attribution!$A$2:$A$328,0)),"")</f>
        <v/>
      </c>
      <c r="M8486" t="str">
        <f>VLOOKUP(H8486,seller_roster!$A$2:$B$85,2,FALSE)</f>
        <v>Ray Kim</v>
      </c>
      <c r="N8486" t="str">
        <f>VLOOKUP(C8486,accounts!$A$2:$F$9615,2,FALSE)</f>
        <v>Field Services</v>
      </c>
      <c r="O8486" t="str">
        <f>VLOOKUP(C8486,accounts!$A$2:$F$9615,3,FALSE)</f>
        <v>$2.5M-$5M</v>
      </c>
      <c r="P8486" t="str">
        <f>VLOOKUP(C8486,accounts!$A$2:$F$9615,5,FALSE)</f>
        <v>West</v>
      </c>
      <c r="Q8486" t="b">
        <f t="shared" si="134"/>
        <v>1</v>
      </c>
      <c r="R8486" t="e">
        <f>INDEX(removed_duplicate_rows!$A$5:$A$39,MATCH(wins!A8486,removed_duplicate_rows!$A$5:$A$39,0))</f>
        <v>#N/A</v>
      </c>
    </row>
    <row r="8487" spans="1:18" ht="15.75" customHeight="1" x14ac:dyDescent="0.2">
      <c r="A8487" t="s">
        <v>25595</v>
      </c>
      <c r="B8487" t="s">
        <v>25596</v>
      </c>
      <c r="C8487" t="s">
        <v>25597</v>
      </c>
      <c r="D8487" s="10">
        <v>46151</v>
      </c>
      <c r="E8487" t="s">
        <v>25291</v>
      </c>
      <c r="F8487">
        <v>1</v>
      </c>
      <c r="G8487" t="s">
        <v>374</v>
      </c>
      <c r="H8487" t="s">
        <v>1843</v>
      </c>
      <c r="I8487" t="s">
        <v>55</v>
      </c>
      <c r="J8487">
        <v>1</v>
      </c>
      <c r="K8487">
        <v>5376</v>
      </c>
      <c r="L8487" t="str">
        <f>IFERROR(INDEX(play_attribution!$B$2:$B$328,MATCH(A8487,play_attribution!$A$2:$A$328,0)),"")</f>
        <v/>
      </c>
      <c r="M8487" t="str">
        <f>VLOOKUP(H8487,seller_roster!$A$2:$B$85,2,FALSE)</f>
        <v>Quinn Mbeki</v>
      </c>
      <c r="N8487" t="str">
        <f>VLOOKUP(C8487,accounts!$A$2:$F$9615,2,FALSE)</f>
        <v>Hospitality Group</v>
      </c>
      <c r="O8487" t="str">
        <f>VLOOKUP(C8487,accounts!$A$2:$F$9615,3,FALSE)</f>
        <v>$2.5M-$5M</v>
      </c>
      <c r="P8487" t="str">
        <f>VLOOKUP(C8487,accounts!$A$2:$F$9615,5,FALSE)</f>
        <v>Central</v>
      </c>
      <c r="Q8487" t="b">
        <f t="shared" si="134"/>
        <v>1</v>
      </c>
      <c r="R8487" t="e">
        <f>INDEX(removed_duplicate_rows!$A$5:$A$39,MATCH(wins!A8487,removed_duplicate_rows!$A$5:$A$39,0))</f>
        <v>#N/A</v>
      </c>
    </row>
    <row r="8488" spans="1:18" ht="15.75" customHeight="1" x14ac:dyDescent="0.2">
      <c r="A8488" t="s">
        <v>25598</v>
      </c>
      <c r="B8488" t="s">
        <v>25599</v>
      </c>
      <c r="C8488" t="s">
        <v>25600</v>
      </c>
      <c r="D8488" s="10">
        <v>46151</v>
      </c>
      <c r="E8488" t="s">
        <v>25291</v>
      </c>
      <c r="F8488">
        <v>1</v>
      </c>
      <c r="G8488" t="s">
        <v>374</v>
      </c>
      <c r="H8488" t="s">
        <v>402</v>
      </c>
      <c r="I8488" t="s">
        <v>55</v>
      </c>
      <c r="J8488">
        <v>1</v>
      </c>
      <c r="K8488">
        <v>3766</v>
      </c>
      <c r="L8488" t="str">
        <f>IFERROR(INDEX(play_attribution!$B$2:$B$328,MATCH(A8488,play_attribution!$A$2:$A$328,0)),"")</f>
        <v/>
      </c>
      <c r="M8488" t="str">
        <f>VLOOKUP(H8488,seller_roster!$A$2:$B$85,2,FALSE)</f>
        <v>Frankie Vega</v>
      </c>
      <c r="N8488" t="str">
        <f>VLOOKUP(C8488,accounts!$A$2:$F$9615,2,FALSE)</f>
        <v>Field Services</v>
      </c>
      <c r="O8488" t="str">
        <f>VLOOKUP(C8488,accounts!$A$2:$F$9615,3,FALSE)</f>
        <v>$2.5M-$5M</v>
      </c>
      <c r="P8488" t="str">
        <f>VLOOKUP(C8488,accounts!$A$2:$F$9615,5,FALSE)</f>
        <v>West</v>
      </c>
      <c r="Q8488" t="b">
        <f t="shared" si="134"/>
        <v>1</v>
      </c>
      <c r="R8488" t="e">
        <f>INDEX(removed_duplicate_rows!$A$5:$A$39,MATCH(wins!A8488,removed_duplicate_rows!$A$5:$A$39,0))</f>
        <v>#N/A</v>
      </c>
    </row>
    <row r="8489" spans="1:18" ht="15.75" customHeight="1" x14ac:dyDescent="0.2">
      <c r="A8489" t="s">
        <v>25601</v>
      </c>
      <c r="B8489" t="s">
        <v>25602</v>
      </c>
      <c r="C8489" t="s">
        <v>25603</v>
      </c>
      <c r="D8489" s="10">
        <v>46151</v>
      </c>
      <c r="E8489" t="s">
        <v>25291</v>
      </c>
      <c r="F8489">
        <v>1</v>
      </c>
      <c r="G8489" t="s">
        <v>374</v>
      </c>
      <c r="H8489" t="s">
        <v>427</v>
      </c>
      <c r="I8489" t="s">
        <v>55</v>
      </c>
      <c r="J8489">
        <v>1</v>
      </c>
      <c r="K8489">
        <v>4770</v>
      </c>
      <c r="L8489" t="str">
        <f>IFERROR(INDEX(play_attribution!$B$2:$B$328,MATCH(A8489,play_attribution!$A$2:$A$328,0)),"")</f>
        <v/>
      </c>
      <c r="M8489" t="str">
        <f>VLOOKUP(H8489,seller_roster!$A$2:$B$85,2,FALSE)</f>
        <v>Peyton Moreau</v>
      </c>
      <c r="N8489" t="str">
        <f>VLOOKUP(C8489,accounts!$A$2:$F$9615,2,FALSE)</f>
        <v>Professional Services</v>
      </c>
      <c r="O8489" t="str">
        <f>VLOOKUP(C8489,accounts!$A$2:$F$9615,3,FALSE)</f>
        <v>$5M-$10M</v>
      </c>
      <c r="P8489" t="str">
        <f>VLOOKUP(C8489,accounts!$A$2:$F$9615,5,FALSE)</f>
        <v>Central</v>
      </c>
      <c r="Q8489" t="b">
        <f t="shared" si="134"/>
        <v>1</v>
      </c>
      <c r="R8489" t="e">
        <f>INDEX(removed_duplicate_rows!$A$5:$A$39,MATCH(wins!A8489,removed_duplicate_rows!$A$5:$A$39,0))</f>
        <v>#N/A</v>
      </c>
    </row>
    <row r="8490" spans="1:18" ht="15.75" customHeight="1" x14ac:dyDescent="0.2">
      <c r="A8490" t="s">
        <v>25604</v>
      </c>
      <c r="B8490" t="s">
        <v>25605</v>
      </c>
      <c r="C8490" t="s">
        <v>25606</v>
      </c>
      <c r="D8490" s="10">
        <v>46151</v>
      </c>
      <c r="E8490" t="s">
        <v>25291</v>
      </c>
      <c r="F8490">
        <v>1</v>
      </c>
      <c r="G8490" t="s">
        <v>374</v>
      </c>
      <c r="H8490" t="s">
        <v>4096</v>
      </c>
      <c r="I8490" t="s">
        <v>55</v>
      </c>
      <c r="J8490">
        <v>1</v>
      </c>
      <c r="K8490">
        <v>6371</v>
      </c>
      <c r="L8490" t="str">
        <f>IFERROR(INDEX(play_attribution!$B$2:$B$328,MATCH(A8490,play_attribution!$A$2:$A$328,0)),"")</f>
        <v/>
      </c>
      <c r="M8490" t="str">
        <f>VLOOKUP(H8490,seller_roster!$A$2:$B$85,2,FALSE)</f>
        <v>Vesper Kim</v>
      </c>
      <c r="N8490" t="str">
        <f>VLOOKUP(C8490,accounts!$A$2:$F$9615,2,FALSE)</f>
        <v>Manufacturing</v>
      </c>
      <c r="O8490" t="str">
        <f>VLOOKUP(C8490,accounts!$A$2:$F$9615,3,FALSE)</f>
        <v>$2.5M-$5M</v>
      </c>
      <c r="P8490" t="str">
        <f>VLOOKUP(C8490,accounts!$A$2:$F$9615,5,FALSE)</f>
        <v>East</v>
      </c>
      <c r="Q8490" t="b">
        <f t="shared" si="134"/>
        <v>1</v>
      </c>
      <c r="R8490" t="e">
        <f>INDEX(removed_duplicate_rows!$A$5:$A$39,MATCH(wins!A8490,removed_duplicate_rows!$A$5:$A$39,0))</f>
        <v>#N/A</v>
      </c>
    </row>
    <row r="8491" spans="1:18" ht="15.75" customHeight="1" x14ac:dyDescent="0.2">
      <c r="A8491" t="s">
        <v>25607</v>
      </c>
      <c r="B8491" t="s">
        <v>25608</v>
      </c>
      <c r="C8491" t="s">
        <v>25609</v>
      </c>
      <c r="D8491" s="10">
        <v>46151</v>
      </c>
      <c r="E8491" t="s">
        <v>25291</v>
      </c>
      <c r="F8491">
        <v>1</v>
      </c>
      <c r="G8491" t="s">
        <v>374</v>
      </c>
      <c r="H8491" t="s">
        <v>398</v>
      </c>
      <c r="I8491" t="s">
        <v>55</v>
      </c>
      <c r="J8491">
        <v>1</v>
      </c>
      <c r="K8491">
        <v>6653</v>
      </c>
      <c r="L8491" t="str">
        <f>IFERROR(INDEX(play_attribution!$B$2:$B$328,MATCH(A8491,play_attribution!$A$2:$A$328,0)),"")</f>
        <v/>
      </c>
      <c r="M8491" t="str">
        <f>VLOOKUP(H8491,seller_roster!$A$2:$B$85,2,FALSE)</f>
        <v>Rowan Kim</v>
      </c>
      <c r="N8491" t="str">
        <f>VLOOKUP(C8491,accounts!$A$2:$F$9615,2,FALSE)</f>
        <v>Construction</v>
      </c>
      <c r="O8491" t="str">
        <f>VLOOKUP(C8491,accounts!$A$2:$F$9615,3,FALSE)</f>
        <v>$2.5M-$5M</v>
      </c>
      <c r="P8491" t="str">
        <f>VLOOKUP(C8491,accounts!$A$2:$F$9615,5,FALSE)</f>
        <v>East</v>
      </c>
      <c r="Q8491" t="b">
        <f t="shared" si="134"/>
        <v>1</v>
      </c>
      <c r="R8491" t="e">
        <f>INDEX(removed_duplicate_rows!$A$5:$A$39,MATCH(wins!A8491,removed_duplicate_rows!$A$5:$A$39,0))</f>
        <v>#N/A</v>
      </c>
    </row>
    <row r="8492" spans="1:18" ht="15.75" customHeight="1" x14ac:dyDescent="0.2">
      <c r="A8492" t="s">
        <v>25610</v>
      </c>
      <c r="B8492" t="s">
        <v>25611</v>
      </c>
      <c r="C8492" t="s">
        <v>25612</v>
      </c>
      <c r="D8492" s="10">
        <v>46151</v>
      </c>
      <c r="E8492" t="s">
        <v>25291</v>
      </c>
      <c r="F8492">
        <v>1</v>
      </c>
      <c r="G8492" t="s">
        <v>374</v>
      </c>
      <c r="H8492" t="s">
        <v>383</v>
      </c>
      <c r="I8492" t="s">
        <v>55</v>
      </c>
      <c r="J8492">
        <v>1</v>
      </c>
      <c r="K8492">
        <v>5979</v>
      </c>
      <c r="L8492" t="str">
        <f>IFERROR(INDEX(play_attribution!$B$2:$B$328,MATCH(A8492,play_attribution!$A$2:$A$328,0)),"")</f>
        <v/>
      </c>
      <c r="M8492" t="str">
        <f>VLOOKUP(H8492,seller_roster!$A$2:$B$85,2,FALSE)</f>
        <v>Flor Ruiz</v>
      </c>
      <c r="N8492" t="str">
        <f>VLOOKUP(C8492,accounts!$A$2:$F$9615,2,FALSE)</f>
        <v>Professional Services</v>
      </c>
      <c r="O8492" t="str">
        <f>VLOOKUP(C8492,accounts!$A$2:$F$9615,3,FALSE)</f>
        <v>$5M-$10M</v>
      </c>
      <c r="P8492" t="str">
        <f>VLOOKUP(C8492,accounts!$A$2:$F$9615,5,FALSE)</f>
        <v>East</v>
      </c>
      <c r="Q8492" t="b">
        <f t="shared" si="134"/>
        <v>1</v>
      </c>
      <c r="R8492" t="e">
        <f>INDEX(removed_duplicate_rows!$A$5:$A$39,MATCH(wins!A8492,removed_duplicate_rows!$A$5:$A$39,0))</f>
        <v>#N/A</v>
      </c>
    </row>
    <row r="8493" spans="1:18" ht="15.75" customHeight="1" x14ac:dyDescent="0.2">
      <c r="A8493" t="s">
        <v>25613</v>
      </c>
      <c r="B8493" t="s">
        <v>25614</v>
      </c>
      <c r="C8493" t="s">
        <v>25615</v>
      </c>
      <c r="D8493" s="10">
        <v>46151</v>
      </c>
      <c r="E8493" t="s">
        <v>25291</v>
      </c>
      <c r="F8493">
        <v>1</v>
      </c>
      <c r="G8493" t="s">
        <v>374</v>
      </c>
      <c r="H8493" t="s">
        <v>2183</v>
      </c>
      <c r="I8493" t="s">
        <v>55</v>
      </c>
      <c r="J8493">
        <v>1</v>
      </c>
      <c r="K8493">
        <v>11059</v>
      </c>
      <c r="L8493" t="str">
        <f>IFERROR(INDEX(play_attribution!$B$2:$B$328,MATCH(A8493,play_attribution!$A$2:$A$328,0)),"")</f>
        <v/>
      </c>
      <c r="M8493" t="str">
        <f>VLOOKUP(H8493,seller_roster!$A$2:$B$85,2,FALSE)</f>
        <v>Rowan Tran</v>
      </c>
      <c r="N8493" t="str">
        <f>VLOOKUP(C8493,accounts!$A$2:$F$9615,2,FALSE)</f>
        <v>Manufacturing</v>
      </c>
      <c r="O8493" t="str">
        <f>VLOOKUP(C8493,accounts!$A$2:$F$9615,3,FALSE)</f>
        <v>$5M-$10M</v>
      </c>
      <c r="P8493" t="str">
        <f>VLOOKUP(C8493,accounts!$A$2:$F$9615,5,FALSE)</f>
        <v>East</v>
      </c>
      <c r="Q8493" t="b">
        <f t="shared" si="134"/>
        <v>1</v>
      </c>
      <c r="R8493" t="e">
        <f>INDEX(removed_duplicate_rows!$A$5:$A$39,MATCH(wins!A8493,removed_duplicate_rows!$A$5:$A$39,0))</f>
        <v>#N/A</v>
      </c>
    </row>
    <row r="8494" spans="1:18" ht="15.75" customHeight="1" x14ac:dyDescent="0.2">
      <c r="A8494" t="s">
        <v>25616</v>
      </c>
      <c r="B8494" t="s">
        <v>25617</v>
      </c>
      <c r="C8494" t="s">
        <v>25618</v>
      </c>
      <c r="D8494" s="10">
        <v>46151</v>
      </c>
      <c r="E8494" t="s">
        <v>25291</v>
      </c>
      <c r="F8494">
        <v>1</v>
      </c>
      <c r="G8494" t="s">
        <v>374</v>
      </c>
      <c r="H8494" t="s">
        <v>783</v>
      </c>
      <c r="I8494" t="s">
        <v>55</v>
      </c>
      <c r="J8494">
        <v>1</v>
      </c>
      <c r="K8494">
        <v>4432</v>
      </c>
      <c r="L8494" t="str">
        <f>IFERROR(INDEX(play_attribution!$B$2:$B$328,MATCH(A8494,play_attribution!$A$2:$A$328,0)),"")</f>
        <v/>
      </c>
      <c r="M8494" t="str">
        <f>VLOOKUP(H8494,seller_roster!$A$2:$B$85,2,FALSE)</f>
        <v>Omar Tran</v>
      </c>
      <c r="N8494" t="str">
        <f>VLOOKUP(C8494,accounts!$A$2:$F$9615,2,FALSE)</f>
        <v>Logistics</v>
      </c>
      <c r="O8494" t="str">
        <f>VLOOKUP(C8494,accounts!$A$2:$F$9615,3,FALSE)</f>
        <v>$5M-$10M</v>
      </c>
      <c r="P8494" t="str">
        <f>VLOOKUP(C8494,accounts!$A$2:$F$9615,5,FALSE)</f>
        <v>Central</v>
      </c>
      <c r="Q8494" t="b">
        <f t="shared" si="134"/>
        <v>1</v>
      </c>
      <c r="R8494" t="e">
        <f>INDEX(removed_duplicate_rows!$A$5:$A$39,MATCH(wins!A8494,removed_duplicate_rows!$A$5:$A$39,0))</f>
        <v>#N/A</v>
      </c>
    </row>
    <row r="8495" spans="1:18" ht="15.75" customHeight="1" x14ac:dyDescent="0.2">
      <c r="A8495" t="s">
        <v>25619</v>
      </c>
      <c r="B8495" t="s">
        <v>25620</v>
      </c>
      <c r="C8495" t="s">
        <v>25621</v>
      </c>
      <c r="D8495" s="10">
        <v>46151</v>
      </c>
      <c r="E8495" t="s">
        <v>25291</v>
      </c>
      <c r="F8495">
        <v>1</v>
      </c>
      <c r="G8495" t="s">
        <v>374</v>
      </c>
      <c r="H8495" t="s">
        <v>409</v>
      </c>
      <c r="I8495" t="s">
        <v>55</v>
      </c>
      <c r="J8495">
        <v>1</v>
      </c>
      <c r="K8495">
        <v>10101</v>
      </c>
      <c r="L8495" t="str">
        <f>IFERROR(INDEX(play_attribution!$B$2:$B$328,MATCH(A8495,play_attribution!$A$2:$A$328,0)),"")</f>
        <v/>
      </c>
      <c r="M8495" t="str">
        <f>VLOOKUP(H8495,seller_roster!$A$2:$B$85,2,FALSE)</f>
        <v>Devon Okafor</v>
      </c>
      <c r="N8495" t="str">
        <f>VLOOKUP(C8495,accounts!$A$2:$F$9615,2,FALSE)</f>
        <v>Construction</v>
      </c>
      <c r="O8495" t="str">
        <f>VLOOKUP(C8495,accounts!$A$2:$F$9615,3,FALSE)</f>
        <v>&gt;$10M</v>
      </c>
      <c r="P8495" t="str">
        <f>VLOOKUP(C8495,accounts!$A$2:$F$9615,5,FALSE)</f>
        <v>Central</v>
      </c>
      <c r="Q8495" t="b">
        <f t="shared" si="134"/>
        <v>1</v>
      </c>
      <c r="R8495" t="e">
        <f>INDEX(removed_duplicate_rows!$A$5:$A$39,MATCH(wins!A8495,removed_duplicate_rows!$A$5:$A$39,0))</f>
        <v>#N/A</v>
      </c>
    </row>
    <row r="8496" spans="1:18" ht="15.75" customHeight="1" x14ac:dyDescent="0.2">
      <c r="A8496" t="s">
        <v>25622</v>
      </c>
      <c r="B8496" t="s">
        <v>25623</v>
      </c>
      <c r="C8496" t="s">
        <v>25624</v>
      </c>
      <c r="D8496" s="10">
        <v>46151</v>
      </c>
      <c r="E8496" t="s">
        <v>25291</v>
      </c>
      <c r="F8496">
        <v>1</v>
      </c>
      <c r="G8496" t="s">
        <v>374</v>
      </c>
      <c r="H8496" t="s">
        <v>4096</v>
      </c>
      <c r="I8496" t="s">
        <v>55</v>
      </c>
      <c r="J8496">
        <v>1</v>
      </c>
      <c r="K8496">
        <v>5860</v>
      </c>
      <c r="L8496" t="str">
        <f>IFERROR(INDEX(play_attribution!$B$2:$B$328,MATCH(A8496,play_attribution!$A$2:$A$328,0)),"")</f>
        <v/>
      </c>
      <c r="M8496" t="str">
        <f>VLOOKUP(H8496,seller_roster!$A$2:$B$85,2,FALSE)</f>
        <v>Vesper Kim</v>
      </c>
      <c r="N8496" t="str">
        <f>VLOOKUP(C8496,accounts!$A$2:$F$9615,2,FALSE)</f>
        <v>Logistics</v>
      </c>
      <c r="O8496" t="str">
        <f>VLOOKUP(C8496,accounts!$A$2:$F$9615,3,FALSE)</f>
        <v>$2.5M-$5M</v>
      </c>
      <c r="P8496" t="str">
        <f>VLOOKUP(C8496,accounts!$A$2:$F$9615,5,FALSE)</f>
        <v>East</v>
      </c>
      <c r="Q8496" t="b">
        <f t="shared" si="134"/>
        <v>1</v>
      </c>
      <c r="R8496" t="e">
        <f>INDEX(removed_duplicate_rows!$A$5:$A$39,MATCH(wins!A8496,removed_duplicate_rows!$A$5:$A$39,0))</f>
        <v>#N/A</v>
      </c>
    </row>
    <row r="8497" spans="1:18" ht="15.75" customHeight="1" x14ac:dyDescent="0.2">
      <c r="A8497" t="s">
        <v>25625</v>
      </c>
      <c r="B8497" t="s">
        <v>25626</v>
      </c>
      <c r="C8497" t="s">
        <v>25627</v>
      </c>
      <c r="D8497" s="10">
        <v>46151</v>
      </c>
      <c r="E8497" t="s">
        <v>25291</v>
      </c>
      <c r="F8497">
        <v>1</v>
      </c>
      <c r="G8497" t="s">
        <v>374</v>
      </c>
      <c r="H8497" t="s">
        <v>1843</v>
      </c>
      <c r="I8497" t="s">
        <v>55</v>
      </c>
      <c r="J8497">
        <v>1</v>
      </c>
      <c r="K8497">
        <v>7002</v>
      </c>
      <c r="L8497" t="str">
        <f>IFERROR(INDEX(play_attribution!$B$2:$B$328,MATCH(A8497,play_attribution!$A$2:$A$328,0)),"")</f>
        <v/>
      </c>
      <c r="M8497" t="str">
        <f>VLOOKUP(H8497,seller_roster!$A$2:$B$85,2,FALSE)</f>
        <v>Quinn Mbeki</v>
      </c>
      <c r="N8497" t="str">
        <f>VLOOKUP(C8497,accounts!$A$2:$F$9615,2,FALSE)</f>
        <v>Manufacturing</v>
      </c>
      <c r="O8497" t="str">
        <f>VLOOKUP(C8497,accounts!$A$2:$F$9615,3,FALSE)</f>
        <v>&lt;$1M</v>
      </c>
      <c r="P8497" t="str">
        <f>VLOOKUP(C8497,accounts!$A$2:$F$9615,5,FALSE)</f>
        <v>West</v>
      </c>
      <c r="Q8497" t="b">
        <f t="shared" si="134"/>
        <v>1</v>
      </c>
      <c r="R8497" t="e">
        <f>INDEX(removed_duplicate_rows!$A$5:$A$39,MATCH(wins!A8497,removed_duplicate_rows!$A$5:$A$39,0))</f>
        <v>#N/A</v>
      </c>
    </row>
    <row r="8498" spans="1:18" ht="15.75" customHeight="1" x14ac:dyDescent="0.2">
      <c r="A8498" t="s">
        <v>25628</v>
      </c>
      <c r="B8498" t="s">
        <v>25629</v>
      </c>
      <c r="C8498" t="s">
        <v>25630</v>
      </c>
      <c r="D8498" s="10">
        <v>46151</v>
      </c>
      <c r="E8498" t="s">
        <v>25291</v>
      </c>
      <c r="F8498">
        <v>1</v>
      </c>
      <c r="G8498" t="s">
        <v>374</v>
      </c>
      <c r="H8498" t="s">
        <v>2183</v>
      </c>
      <c r="I8498" t="s">
        <v>55</v>
      </c>
      <c r="J8498">
        <v>1</v>
      </c>
      <c r="K8498">
        <v>5943</v>
      </c>
      <c r="L8498" t="str">
        <f>IFERROR(INDEX(play_attribution!$B$2:$B$328,MATCH(A8498,play_attribution!$A$2:$A$328,0)),"")</f>
        <v/>
      </c>
      <c r="M8498" t="str">
        <f>VLOOKUP(H8498,seller_roster!$A$2:$B$85,2,FALSE)</f>
        <v>Rowan Tran</v>
      </c>
      <c r="N8498" t="str">
        <f>VLOOKUP(C8498,accounts!$A$2:$F$9615,2,FALSE)</f>
        <v>Nonprofit</v>
      </c>
      <c r="O8498" t="str">
        <f>VLOOKUP(C8498,accounts!$A$2:$F$9615,3,FALSE)</f>
        <v>$5M-$10M</v>
      </c>
      <c r="P8498" t="str">
        <f>VLOOKUP(C8498,accounts!$A$2:$F$9615,5,FALSE)</f>
        <v>East</v>
      </c>
      <c r="Q8498" t="b">
        <f t="shared" si="134"/>
        <v>1</v>
      </c>
      <c r="R8498" t="e">
        <f>INDEX(removed_duplicate_rows!$A$5:$A$39,MATCH(wins!A8498,removed_duplicate_rows!$A$5:$A$39,0))</f>
        <v>#N/A</v>
      </c>
    </row>
    <row r="8499" spans="1:18" ht="15.75" customHeight="1" x14ac:dyDescent="0.2">
      <c r="A8499" t="s">
        <v>25631</v>
      </c>
      <c r="B8499" t="s">
        <v>25632</v>
      </c>
      <c r="C8499" t="s">
        <v>25633</v>
      </c>
      <c r="D8499" s="10">
        <v>46151</v>
      </c>
      <c r="E8499" t="s">
        <v>25291</v>
      </c>
      <c r="F8499">
        <v>1</v>
      </c>
      <c r="G8499" t="s">
        <v>374</v>
      </c>
      <c r="H8499" t="s">
        <v>413</v>
      </c>
      <c r="I8499" t="s">
        <v>55</v>
      </c>
      <c r="J8499">
        <v>1</v>
      </c>
      <c r="K8499">
        <v>5224</v>
      </c>
      <c r="L8499" t="str">
        <f>IFERROR(INDEX(play_attribution!$B$2:$B$328,MATCH(A8499,play_attribution!$A$2:$A$328,0)),"")</f>
        <v/>
      </c>
      <c r="M8499" t="str">
        <f>VLOOKUP(H8499,seller_roster!$A$2:$B$85,2,FALSE)</f>
        <v>Phoenix Doyle</v>
      </c>
      <c r="N8499" t="str">
        <f>VLOOKUP(C8499,accounts!$A$2:$F$9615,2,FALSE)</f>
        <v>Logistics</v>
      </c>
      <c r="O8499" t="str">
        <f>VLOOKUP(C8499,accounts!$A$2:$F$9615,3,FALSE)</f>
        <v>$5M-$10M</v>
      </c>
      <c r="P8499" t="str">
        <f>VLOOKUP(C8499,accounts!$A$2:$F$9615,5,FALSE)</f>
        <v>Central</v>
      </c>
      <c r="Q8499" t="b">
        <f t="shared" si="134"/>
        <v>1</v>
      </c>
      <c r="R8499" t="e">
        <f>INDEX(removed_duplicate_rows!$A$5:$A$39,MATCH(wins!A8499,removed_duplicate_rows!$A$5:$A$39,0))</f>
        <v>#N/A</v>
      </c>
    </row>
    <row r="8500" spans="1:18" ht="15.75" customHeight="1" x14ac:dyDescent="0.2">
      <c r="A8500" t="s">
        <v>25634</v>
      </c>
      <c r="B8500" t="s">
        <v>25635</v>
      </c>
      <c r="C8500" t="s">
        <v>25636</v>
      </c>
      <c r="D8500" s="10">
        <v>46151</v>
      </c>
      <c r="E8500" t="s">
        <v>25291</v>
      </c>
      <c r="F8500">
        <v>1</v>
      </c>
      <c r="G8500" t="s">
        <v>374</v>
      </c>
      <c r="H8500" t="s">
        <v>832</v>
      </c>
      <c r="I8500" t="s">
        <v>55</v>
      </c>
      <c r="J8500">
        <v>1</v>
      </c>
      <c r="K8500">
        <v>4378</v>
      </c>
      <c r="L8500" t="str">
        <f>IFERROR(INDEX(play_attribution!$B$2:$B$328,MATCH(A8500,play_attribution!$A$2:$A$328,0)),"")</f>
        <v/>
      </c>
      <c r="M8500" t="str">
        <f>VLOOKUP(H8500,seller_roster!$A$2:$B$85,2,FALSE)</f>
        <v>Noel Nkemelu</v>
      </c>
      <c r="N8500" t="str">
        <f>VLOOKUP(C8500,accounts!$A$2:$F$9615,2,FALSE)</f>
        <v>Wholesale &amp; Distribution</v>
      </c>
      <c r="O8500" t="str">
        <f>VLOOKUP(C8500,accounts!$A$2:$F$9615,3,FALSE)</f>
        <v>$1M-$2.5M</v>
      </c>
      <c r="P8500" t="str">
        <f>VLOOKUP(C8500,accounts!$A$2:$F$9615,5,FALSE)</f>
        <v>East</v>
      </c>
      <c r="Q8500" t="b">
        <f t="shared" si="134"/>
        <v>1</v>
      </c>
      <c r="R8500" t="e">
        <f>INDEX(removed_duplicate_rows!$A$5:$A$39,MATCH(wins!A8500,removed_duplicate_rows!$A$5:$A$39,0))</f>
        <v>#N/A</v>
      </c>
    </row>
    <row r="8501" spans="1:18" ht="15.75" customHeight="1" x14ac:dyDescent="0.2">
      <c r="A8501" t="s">
        <v>25637</v>
      </c>
      <c r="B8501" t="s">
        <v>25638</v>
      </c>
      <c r="C8501" t="s">
        <v>25639</v>
      </c>
      <c r="D8501" s="10">
        <v>46151</v>
      </c>
      <c r="E8501" t="s">
        <v>25291</v>
      </c>
      <c r="F8501">
        <v>1</v>
      </c>
      <c r="G8501" t="s">
        <v>374</v>
      </c>
      <c r="H8501" t="s">
        <v>398</v>
      </c>
      <c r="I8501" t="s">
        <v>55</v>
      </c>
      <c r="J8501">
        <v>1</v>
      </c>
      <c r="K8501">
        <v>6499</v>
      </c>
      <c r="L8501" t="str">
        <f>IFERROR(INDEX(play_attribution!$B$2:$B$328,MATCH(A8501,play_attribution!$A$2:$A$328,0)),"")</f>
        <v/>
      </c>
      <c r="M8501" t="str">
        <f>VLOOKUP(H8501,seller_roster!$A$2:$B$85,2,FALSE)</f>
        <v>Rowan Kim</v>
      </c>
      <c r="N8501" t="str">
        <f>VLOOKUP(C8501,accounts!$A$2:$F$9615,2,FALSE)</f>
        <v>Hospitality Group</v>
      </c>
      <c r="O8501" t="str">
        <f>VLOOKUP(C8501,accounts!$A$2:$F$9615,3,FALSE)</f>
        <v>$5M-$10M</v>
      </c>
      <c r="P8501" t="str">
        <f>VLOOKUP(C8501,accounts!$A$2:$F$9615,5,FALSE)</f>
        <v>Central</v>
      </c>
      <c r="Q8501" t="b">
        <f t="shared" si="134"/>
        <v>1</v>
      </c>
      <c r="R8501" t="e">
        <f>INDEX(removed_duplicate_rows!$A$5:$A$39,MATCH(wins!A8501,removed_duplicate_rows!$A$5:$A$39,0))</f>
        <v>#N/A</v>
      </c>
    </row>
    <row r="8502" spans="1:18" ht="15.75" customHeight="1" x14ac:dyDescent="0.2">
      <c r="A8502" t="s">
        <v>25640</v>
      </c>
      <c r="B8502" t="s">
        <v>25641</v>
      </c>
      <c r="C8502" t="s">
        <v>25642</v>
      </c>
      <c r="D8502" s="10">
        <v>46151</v>
      </c>
      <c r="E8502" t="s">
        <v>25291</v>
      </c>
      <c r="F8502">
        <v>1</v>
      </c>
      <c r="G8502" t="s">
        <v>374</v>
      </c>
      <c r="H8502" t="s">
        <v>2183</v>
      </c>
      <c r="I8502" t="s">
        <v>55</v>
      </c>
      <c r="J8502">
        <v>1</v>
      </c>
      <c r="K8502">
        <v>3684</v>
      </c>
      <c r="L8502" t="str">
        <f>IFERROR(INDEX(play_attribution!$B$2:$B$328,MATCH(A8502,play_attribution!$A$2:$A$328,0)),"")</f>
        <v/>
      </c>
      <c r="M8502" t="str">
        <f>VLOOKUP(H8502,seller_roster!$A$2:$B$85,2,FALSE)</f>
        <v>Rowan Tran</v>
      </c>
      <c r="N8502" t="str">
        <f>VLOOKUP(C8502,accounts!$A$2:$F$9615,2,FALSE)</f>
        <v>Wholesale &amp; Distribution</v>
      </c>
      <c r="O8502" t="str">
        <f>VLOOKUP(C8502,accounts!$A$2:$F$9615,3,FALSE)</f>
        <v>$5M-$10M</v>
      </c>
      <c r="P8502" t="str">
        <f>VLOOKUP(C8502,accounts!$A$2:$F$9615,5,FALSE)</f>
        <v>Central</v>
      </c>
      <c r="Q8502" t="b">
        <f t="shared" si="134"/>
        <v>1</v>
      </c>
      <c r="R8502" t="e">
        <f>INDEX(removed_duplicate_rows!$A$5:$A$39,MATCH(wins!A8502,removed_duplicate_rows!$A$5:$A$39,0))</f>
        <v>#N/A</v>
      </c>
    </row>
    <row r="8503" spans="1:18" ht="15.75" customHeight="1" x14ac:dyDescent="0.2">
      <c r="A8503" t="s">
        <v>25643</v>
      </c>
      <c r="B8503" t="s">
        <v>25644</v>
      </c>
      <c r="C8503" t="s">
        <v>25645</v>
      </c>
      <c r="D8503" s="10">
        <v>46151</v>
      </c>
      <c r="E8503" t="s">
        <v>25291</v>
      </c>
      <c r="F8503">
        <v>1</v>
      </c>
      <c r="G8503" t="s">
        <v>374</v>
      </c>
      <c r="H8503" t="s">
        <v>832</v>
      </c>
      <c r="I8503" t="s">
        <v>55</v>
      </c>
      <c r="J8503">
        <v>1</v>
      </c>
      <c r="K8503">
        <v>6173</v>
      </c>
      <c r="L8503" t="str">
        <f>IFERROR(INDEX(play_attribution!$B$2:$B$328,MATCH(A8503,play_attribution!$A$2:$A$328,0)),"")</f>
        <v/>
      </c>
      <c r="M8503" t="str">
        <f>VLOOKUP(H8503,seller_roster!$A$2:$B$85,2,FALSE)</f>
        <v>Noel Nkemelu</v>
      </c>
      <c r="N8503" t="str">
        <f>VLOOKUP(C8503,accounts!$A$2:$F$9615,2,FALSE)</f>
        <v>Field Services</v>
      </c>
      <c r="O8503" t="str">
        <f>VLOOKUP(C8503,accounts!$A$2:$F$9615,3,FALSE)</f>
        <v>$2.5M-$5M</v>
      </c>
      <c r="P8503" t="str">
        <f>VLOOKUP(C8503,accounts!$A$2:$F$9615,5,FALSE)</f>
        <v>East</v>
      </c>
      <c r="Q8503" t="b">
        <f t="shared" si="134"/>
        <v>1</v>
      </c>
      <c r="R8503" t="e">
        <f>INDEX(removed_duplicate_rows!$A$5:$A$39,MATCH(wins!A8503,removed_duplicate_rows!$A$5:$A$39,0))</f>
        <v>#N/A</v>
      </c>
    </row>
    <row r="8504" spans="1:18" ht="15.75" customHeight="1" x14ac:dyDescent="0.2">
      <c r="A8504" t="s">
        <v>25646</v>
      </c>
      <c r="B8504" t="s">
        <v>25647</v>
      </c>
      <c r="C8504" t="s">
        <v>25648</v>
      </c>
      <c r="D8504" s="10">
        <v>46151</v>
      </c>
      <c r="E8504" t="s">
        <v>25291</v>
      </c>
      <c r="F8504">
        <v>1</v>
      </c>
      <c r="G8504" t="s">
        <v>374</v>
      </c>
      <c r="H8504" t="s">
        <v>387</v>
      </c>
      <c r="I8504" t="s">
        <v>55</v>
      </c>
      <c r="J8504">
        <v>1</v>
      </c>
      <c r="K8504">
        <v>5223</v>
      </c>
      <c r="L8504" t="str">
        <f>IFERROR(INDEX(play_attribution!$B$2:$B$328,MATCH(A8504,play_attribution!$A$2:$A$328,0)),"")</f>
        <v/>
      </c>
      <c r="M8504" t="str">
        <f>VLOOKUP(H8504,seller_roster!$A$2:$B$85,2,FALSE)</f>
        <v>Ray Kim</v>
      </c>
      <c r="N8504" t="str">
        <f>VLOOKUP(C8504,accounts!$A$2:$F$9615,2,FALSE)</f>
        <v>Logistics</v>
      </c>
      <c r="O8504" t="str">
        <f>VLOOKUP(C8504,accounts!$A$2:$F$9615,3,FALSE)</f>
        <v>$5M-$10M</v>
      </c>
      <c r="P8504" t="str">
        <f>VLOOKUP(C8504,accounts!$A$2:$F$9615,5,FALSE)</f>
        <v>East</v>
      </c>
      <c r="Q8504" t="b">
        <f t="shared" si="134"/>
        <v>1</v>
      </c>
      <c r="R8504" t="e">
        <f>INDEX(removed_duplicate_rows!$A$5:$A$39,MATCH(wins!A8504,removed_duplicate_rows!$A$5:$A$39,0))</f>
        <v>#N/A</v>
      </c>
    </row>
    <row r="8505" spans="1:18" ht="15.75" customHeight="1" x14ac:dyDescent="0.2">
      <c r="A8505" t="s">
        <v>25649</v>
      </c>
      <c r="B8505" t="s">
        <v>25650</v>
      </c>
      <c r="C8505" t="s">
        <v>25651</v>
      </c>
      <c r="D8505" s="10">
        <v>46151</v>
      </c>
      <c r="E8505" t="s">
        <v>25291</v>
      </c>
      <c r="F8505">
        <v>1</v>
      </c>
      <c r="G8505" t="s">
        <v>374</v>
      </c>
      <c r="H8505" t="s">
        <v>409</v>
      </c>
      <c r="I8505" t="s">
        <v>55</v>
      </c>
      <c r="J8505">
        <v>1</v>
      </c>
      <c r="K8505">
        <v>8080</v>
      </c>
      <c r="L8505" t="str">
        <f>IFERROR(INDEX(play_attribution!$B$2:$B$328,MATCH(A8505,play_attribution!$A$2:$A$328,0)),"")</f>
        <v/>
      </c>
      <c r="M8505" t="str">
        <f>VLOOKUP(H8505,seller_roster!$A$2:$B$85,2,FALSE)</f>
        <v>Devon Okafor</v>
      </c>
      <c r="N8505" t="str">
        <f>VLOOKUP(C8505,accounts!$A$2:$F$9615,2,FALSE)</f>
        <v>Logistics</v>
      </c>
      <c r="O8505" t="str">
        <f>VLOOKUP(C8505,accounts!$A$2:$F$9615,3,FALSE)</f>
        <v>&gt;$10M</v>
      </c>
      <c r="P8505" t="str">
        <f>VLOOKUP(C8505,accounts!$A$2:$F$9615,5,FALSE)</f>
        <v>East</v>
      </c>
      <c r="Q8505" t="b">
        <f t="shared" si="134"/>
        <v>1</v>
      </c>
      <c r="R8505" t="e">
        <f>INDEX(removed_duplicate_rows!$A$5:$A$39,MATCH(wins!A8505,removed_duplicate_rows!$A$5:$A$39,0))</f>
        <v>#N/A</v>
      </c>
    </row>
    <row r="8506" spans="1:18" ht="15.75" customHeight="1" x14ac:dyDescent="0.2">
      <c r="A8506" t="s">
        <v>25652</v>
      </c>
      <c r="B8506" t="s">
        <v>25653</v>
      </c>
      <c r="C8506" t="s">
        <v>25654</v>
      </c>
      <c r="D8506" s="10">
        <v>46151</v>
      </c>
      <c r="E8506" t="s">
        <v>25291</v>
      </c>
      <c r="F8506">
        <v>1</v>
      </c>
      <c r="G8506" t="s">
        <v>374</v>
      </c>
      <c r="H8506" t="s">
        <v>398</v>
      </c>
      <c r="I8506" t="s">
        <v>55</v>
      </c>
      <c r="J8506">
        <v>1</v>
      </c>
      <c r="K8506">
        <v>6413</v>
      </c>
      <c r="L8506" t="str">
        <f>IFERROR(INDEX(play_attribution!$B$2:$B$328,MATCH(A8506,play_attribution!$A$2:$A$328,0)),"")</f>
        <v/>
      </c>
      <c r="M8506" t="str">
        <f>VLOOKUP(H8506,seller_roster!$A$2:$B$85,2,FALSE)</f>
        <v>Rowan Kim</v>
      </c>
      <c r="N8506" t="str">
        <f>VLOOKUP(C8506,accounts!$A$2:$F$9615,2,FALSE)</f>
        <v>Nonprofit</v>
      </c>
      <c r="O8506" t="str">
        <f>VLOOKUP(C8506,accounts!$A$2:$F$9615,3,FALSE)</f>
        <v>$5M-$10M</v>
      </c>
      <c r="P8506" t="str">
        <f>VLOOKUP(C8506,accounts!$A$2:$F$9615,5,FALSE)</f>
        <v>West</v>
      </c>
      <c r="Q8506" t="b">
        <f t="shared" si="134"/>
        <v>1</v>
      </c>
      <c r="R8506" t="e">
        <f>INDEX(removed_duplicate_rows!$A$5:$A$39,MATCH(wins!A8506,removed_duplicate_rows!$A$5:$A$39,0))</f>
        <v>#N/A</v>
      </c>
    </row>
    <row r="8507" spans="1:18" ht="15.75" customHeight="1" x14ac:dyDescent="0.2">
      <c r="A8507" t="s">
        <v>25655</v>
      </c>
      <c r="B8507" t="s">
        <v>25656</v>
      </c>
      <c r="C8507" t="s">
        <v>25657</v>
      </c>
      <c r="D8507" s="10">
        <v>46151</v>
      </c>
      <c r="E8507" t="s">
        <v>25291</v>
      </c>
      <c r="F8507">
        <v>1</v>
      </c>
      <c r="G8507" t="s">
        <v>374</v>
      </c>
      <c r="H8507" t="s">
        <v>379</v>
      </c>
      <c r="I8507" t="s">
        <v>55</v>
      </c>
      <c r="J8507">
        <v>1</v>
      </c>
      <c r="K8507">
        <v>4965</v>
      </c>
      <c r="L8507" t="str">
        <f>IFERROR(INDEX(play_attribution!$B$2:$B$328,MATCH(A8507,play_attribution!$A$2:$A$328,0)),"")</f>
        <v/>
      </c>
      <c r="M8507" t="str">
        <f>VLOOKUP(H8507,seller_roster!$A$2:$B$85,2,FALSE)</f>
        <v>Tatum Vega</v>
      </c>
      <c r="N8507" t="str">
        <f>VLOOKUP(C8507,accounts!$A$2:$F$9615,2,FALSE)</f>
        <v>Healthcare Services</v>
      </c>
      <c r="O8507" t="str">
        <f>VLOOKUP(C8507,accounts!$A$2:$F$9615,3,FALSE)</f>
        <v>$1M-$2.5M</v>
      </c>
      <c r="P8507" t="str">
        <f>VLOOKUP(C8507,accounts!$A$2:$F$9615,5,FALSE)</f>
        <v>West</v>
      </c>
      <c r="Q8507" t="b">
        <f t="shared" si="134"/>
        <v>1</v>
      </c>
      <c r="R8507" t="e">
        <f>INDEX(removed_duplicate_rows!$A$5:$A$39,MATCH(wins!A8507,removed_duplicate_rows!$A$5:$A$39,0))</f>
        <v>#N/A</v>
      </c>
    </row>
    <row r="8508" spans="1:18" ht="15.75" customHeight="1" x14ac:dyDescent="0.2">
      <c r="A8508" t="s">
        <v>25658</v>
      </c>
      <c r="B8508" t="s">
        <v>25659</v>
      </c>
      <c r="C8508" t="s">
        <v>25660</v>
      </c>
      <c r="D8508" s="10">
        <v>46158</v>
      </c>
      <c r="E8508" t="s">
        <v>25291</v>
      </c>
      <c r="F8508">
        <v>2</v>
      </c>
      <c r="G8508" t="s">
        <v>53</v>
      </c>
      <c r="H8508" t="s">
        <v>1208</v>
      </c>
      <c r="I8508" t="s">
        <v>55</v>
      </c>
      <c r="J8508">
        <v>1</v>
      </c>
      <c r="K8508">
        <v>12572</v>
      </c>
      <c r="L8508" t="str">
        <f>IFERROR(INDEX(play_attribution!$B$2:$B$328,MATCH(A8508,play_attribution!$A$2:$A$328,0)),"")</f>
        <v/>
      </c>
      <c r="M8508" t="str">
        <f>VLOOKUP(H8508,seller_roster!$A$2:$B$85,2,FALSE)</f>
        <v>Eden Okafor</v>
      </c>
      <c r="N8508" t="str">
        <f>VLOOKUP(C8508,accounts!$A$2:$F$9615,2,FALSE)</f>
        <v>Manufacturing</v>
      </c>
      <c r="O8508" t="str">
        <f>VLOOKUP(C8508,accounts!$A$2:$F$9615,3,FALSE)</f>
        <v>&gt;$10M</v>
      </c>
      <c r="P8508" t="str">
        <f>VLOOKUP(C8508,accounts!$A$2:$F$9615,5,FALSE)</f>
        <v>Central</v>
      </c>
      <c r="Q8508" t="b">
        <f t="shared" si="134"/>
        <v>1</v>
      </c>
      <c r="R8508" t="e">
        <f>INDEX(removed_duplicate_rows!$A$5:$A$39,MATCH(wins!A8508,removed_duplicate_rows!$A$5:$A$39,0))</f>
        <v>#N/A</v>
      </c>
    </row>
    <row r="8509" spans="1:18" ht="15.75" customHeight="1" x14ac:dyDescent="0.2">
      <c r="A8509" t="s">
        <v>25661</v>
      </c>
      <c r="B8509" t="s">
        <v>25662</v>
      </c>
      <c r="C8509" t="s">
        <v>25663</v>
      </c>
      <c r="D8509" s="10">
        <v>46158</v>
      </c>
      <c r="E8509" t="s">
        <v>25291</v>
      </c>
      <c r="F8509">
        <v>2</v>
      </c>
      <c r="G8509" t="s">
        <v>53</v>
      </c>
      <c r="H8509" t="s">
        <v>73</v>
      </c>
      <c r="I8509" t="s">
        <v>55</v>
      </c>
      <c r="J8509">
        <v>1</v>
      </c>
      <c r="K8509">
        <v>13126</v>
      </c>
      <c r="L8509" t="str">
        <f>IFERROR(INDEX(play_attribution!$B$2:$B$328,MATCH(A8509,play_attribution!$A$2:$A$328,0)),"")</f>
        <v/>
      </c>
      <c r="M8509" t="str">
        <f>VLOOKUP(H8509,seller_roster!$A$2:$B$85,2,FALSE)</f>
        <v>Rhea Ruiz</v>
      </c>
      <c r="N8509" t="str">
        <f>VLOOKUP(C8509,accounts!$A$2:$F$9615,2,FALSE)</f>
        <v>Logistics</v>
      </c>
      <c r="O8509" t="str">
        <f>VLOOKUP(C8509,accounts!$A$2:$F$9615,3,FALSE)</f>
        <v>&gt;$10M</v>
      </c>
      <c r="P8509" t="str">
        <f>VLOOKUP(C8509,accounts!$A$2:$F$9615,5,FALSE)</f>
        <v>East</v>
      </c>
      <c r="Q8509" t="b">
        <f t="shared" si="134"/>
        <v>1</v>
      </c>
      <c r="R8509" t="e">
        <f>INDEX(removed_duplicate_rows!$A$5:$A$39,MATCH(wins!A8509,removed_duplicate_rows!$A$5:$A$39,0))</f>
        <v>#N/A</v>
      </c>
    </row>
    <row r="8510" spans="1:18" ht="15.75" customHeight="1" x14ac:dyDescent="0.2">
      <c r="A8510" t="s">
        <v>25664</v>
      </c>
      <c r="B8510" t="s">
        <v>25665</v>
      </c>
      <c r="C8510" t="s">
        <v>25666</v>
      </c>
      <c r="D8510" s="10">
        <v>46158</v>
      </c>
      <c r="E8510" t="s">
        <v>25291</v>
      </c>
      <c r="F8510">
        <v>2</v>
      </c>
      <c r="G8510" t="s">
        <v>53</v>
      </c>
      <c r="H8510" t="s">
        <v>505</v>
      </c>
      <c r="I8510" t="s">
        <v>55</v>
      </c>
      <c r="J8510">
        <v>1</v>
      </c>
      <c r="K8510">
        <v>11911</v>
      </c>
      <c r="L8510" t="str">
        <f>IFERROR(INDEX(play_attribution!$B$2:$B$328,MATCH(A8510,play_attribution!$A$2:$A$328,0)),"")</f>
        <v/>
      </c>
      <c r="M8510" t="str">
        <f>VLOOKUP(H8510,seller_roster!$A$2:$B$85,2,FALSE)</f>
        <v>Xen Mbeki</v>
      </c>
      <c r="N8510" t="str">
        <f>VLOOKUP(C8510,accounts!$A$2:$F$9615,2,FALSE)</f>
        <v>Logistics</v>
      </c>
      <c r="O8510" t="str">
        <f>VLOOKUP(C8510,accounts!$A$2:$F$9615,3,FALSE)</f>
        <v>$2.5M-$5M</v>
      </c>
      <c r="P8510" t="str">
        <f>VLOOKUP(C8510,accounts!$A$2:$F$9615,5,FALSE)</f>
        <v>East</v>
      </c>
      <c r="Q8510" t="b">
        <f t="shared" si="134"/>
        <v>1</v>
      </c>
      <c r="R8510" t="e">
        <f>INDEX(removed_duplicate_rows!$A$5:$A$39,MATCH(wins!A8510,removed_duplicate_rows!$A$5:$A$39,0))</f>
        <v>#N/A</v>
      </c>
    </row>
    <row r="8511" spans="1:18" ht="15.75" customHeight="1" x14ac:dyDescent="0.2">
      <c r="A8511" t="s">
        <v>25667</v>
      </c>
      <c r="B8511" t="s">
        <v>25668</v>
      </c>
      <c r="C8511" t="s">
        <v>25669</v>
      </c>
      <c r="D8511" s="10">
        <v>46158</v>
      </c>
      <c r="E8511" t="s">
        <v>25291</v>
      </c>
      <c r="F8511">
        <v>2</v>
      </c>
      <c r="G8511" t="s">
        <v>53</v>
      </c>
      <c r="H8511" t="s">
        <v>505</v>
      </c>
      <c r="I8511" t="s">
        <v>55</v>
      </c>
      <c r="J8511">
        <v>1</v>
      </c>
      <c r="K8511">
        <v>8448</v>
      </c>
      <c r="L8511" t="str">
        <f>IFERROR(INDEX(play_attribution!$B$2:$B$328,MATCH(A8511,play_attribution!$A$2:$A$328,0)),"")</f>
        <v/>
      </c>
      <c r="M8511" t="str">
        <f>VLOOKUP(H8511,seller_roster!$A$2:$B$85,2,FALSE)</f>
        <v>Xen Mbeki</v>
      </c>
      <c r="N8511" t="str">
        <f>VLOOKUP(C8511,accounts!$A$2:$F$9615,2,FALSE)</f>
        <v>Hospitality Group</v>
      </c>
      <c r="O8511" t="str">
        <f>VLOOKUP(C8511,accounts!$A$2:$F$9615,3,FALSE)</f>
        <v>&gt;$10M</v>
      </c>
      <c r="P8511" t="str">
        <f>VLOOKUP(C8511,accounts!$A$2:$F$9615,5,FALSE)</f>
        <v>Central</v>
      </c>
      <c r="Q8511" t="b">
        <f t="shared" si="134"/>
        <v>1</v>
      </c>
      <c r="R8511" t="e">
        <f>INDEX(removed_duplicate_rows!$A$5:$A$39,MATCH(wins!A8511,removed_duplicate_rows!$A$5:$A$39,0))</f>
        <v>#N/A</v>
      </c>
    </row>
    <row r="8512" spans="1:18" ht="15.75" customHeight="1" x14ac:dyDescent="0.2">
      <c r="A8512" t="s">
        <v>25670</v>
      </c>
      <c r="B8512" t="s">
        <v>25671</v>
      </c>
      <c r="C8512" t="s">
        <v>25672</v>
      </c>
      <c r="D8512" s="10">
        <v>46158</v>
      </c>
      <c r="E8512" t="s">
        <v>25291</v>
      </c>
      <c r="F8512">
        <v>2</v>
      </c>
      <c r="G8512" t="s">
        <v>53</v>
      </c>
      <c r="H8512" t="s">
        <v>495</v>
      </c>
      <c r="I8512" t="s">
        <v>55</v>
      </c>
      <c r="J8512">
        <v>1</v>
      </c>
      <c r="K8512">
        <v>15551</v>
      </c>
      <c r="L8512" t="str">
        <f>IFERROR(INDEX(play_attribution!$B$2:$B$328,MATCH(A8512,play_attribution!$A$2:$A$328,0)),"")</f>
        <v/>
      </c>
      <c r="M8512" t="str">
        <f>VLOOKUP(H8512,seller_roster!$A$2:$B$85,2,FALSE)</f>
        <v>Gio Ferro</v>
      </c>
      <c r="N8512" t="str">
        <f>VLOOKUP(C8512,accounts!$A$2:$F$9615,2,FALSE)</f>
        <v>Wholesale &amp; Distribution</v>
      </c>
      <c r="O8512" t="str">
        <f>VLOOKUP(C8512,accounts!$A$2:$F$9615,3,FALSE)</f>
        <v>&gt;$10M</v>
      </c>
      <c r="P8512" t="str">
        <f>VLOOKUP(C8512,accounts!$A$2:$F$9615,5,FALSE)</f>
        <v>East</v>
      </c>
      <c r="Q8512" t="b">
        <f t="shared" si="134"/>
        <v>1</v>
      </c>
      <c r="R8512" t="e">
        <f>INDEX(removed_duplicate_rows!$A$5:$A$39,MATCH(wins!A8512,removed_duplicate_rows!$A$5:$A$39,0))</f>
        <v>#N/A</v>
      </c>
    </row>
    <row r="8513" spans="1:18" ht="15.75" customHeight="1" x14ac:dyDescent="0.2">
      <c r="A8513" t="s">
        <v>25673</v>
      </c>
      <c r="B8513" t="s">
        <v>25674</v>
      </c>
      <c r="C8513" t="s">
        <v>25675</v>
      </c>
      <c r="D8513" s="10">
        <v>46158</v>
      </c>
      <c r="E8513" t="s">
        <v>25291</v>
      </c>
      <c r="F8513">
        <v>2</v>
      </c>
      <c r="G8513" t="s">
        <v>53</v>
      </c>
      <c r="H8513" t="s">
        <v>495</v>
      </c>
      <c r="I8513" t="s">
        <v>55</v>
      </c>
      <c r="J8513">
        <v>1</v>
      </c>
      <c r="K8513">
        <v>12010</v>
      </c>
      <c r="L8513" t="str">
        <f>IFERROR(INDEX(play_attribution!$B$2:$B$328,MATCH(A8513,play_attribution!$A$2:$A$328,0)),"")</f>
        <v/>
      </c>
      <c r="M8513" t="str">
        <f>VLOOKUP(H8513,seller_roster!$A$2:$B$85,2,FALSE)</f>
        <v>Gio Ferro</v>
      </c>
      <c r="N8513" t="str">
        <f>VLOOKUP(C8513,accounts!$A$2:$F$9615,2,FALSE)</f>
        <v>Logistics</v>
      </c>
      <c r="O8513" t="str">
        <f>VLOOKUP(C8513,accounts!$A$2:$F$9615,3,FALSE)</f>
        <v>$2.5M-$5M</v>
      </c>
      <c r="P8513" t="str">
        <f>VLOOKUP(C8513,accounts!$A$2:$F$9615,5,FALSE)</f>
        <v>Central</v>
      </c>
      <c r="Q8513" t="b">
        <f t="shared" si="134"/>
        <v>1</v>
      </c>
      <c r="R8513" t="e">
        <f>INDEX(removed_duplicate_rows!$A$5:$A$39,MATCH(wins!A8513,removed_duplicate_rows!$A$5:$A$39,0))</f>
        <v>#N/A</v>
      </c>
    </row>
    <row r="8514" spans="1:18" ht="15.75" customHeight="1" x14ac:dyDescent="0.2">
      <c r="A8514" t="s">
        <v>25676</v>
      </c>
      <c r="B8514" t="s">
        <v>25677</v>
      </c>
      <c r="C8514" t="s">
        <v>25678</v>
      </c>
      <c r="D8514" s="10">
        <v>46158</v>
      </c>
      <c r="E8514" t="s">
        <v>25291</v>
      </c>
      <c r="F8514">
        <v>2</v>
      </c>
      <c r="G8514" t="s">
        <v>77</v>
      </c>
      <c r="H8514" t="s">
        <v>151</v>
      </c>
      <c r="I8514" t="s">
        <v>79</v>
      </c>
      <c r="J8514">
        <v>1</v>
      </c>
      <c r="K8514">
        <v>5860</v>
      </c>
      <c r="L8514" t="str">
        <f>IFERROR(INDEX(play_attribution!$B$2:$B$328,MATCH(A8514,play_attribution!$A$2:$A$328,0)),"")</f>
        <v/>
      </c>
      <c r="M8514" t="str">
        <f>VLOOKUP(H8514,seller_roster!$A$2:$B$85,2,FALSE)</f>
        <v>Marley Lindqvist</v>
      </c>
      <c r="N8514" t="str">
        <f>VLOOKUP(C8514,accounts!$A$2:$F$9615,2,FALSE)</f>
        <v>Hospitality Group</v>
      </c>
      <c r="O8514" t="str">
        <f>VLOOKUP(C8514,accounts!$A$2:$F$9615,3,FALSE)</f>
        <v>$2.5M-$5M</v>
      </c>
      <c r="P8514" t="str">
        <f>VLOOKUP(C8514,accounts!$A$2:$F$9615,5,FALSE)</f>
        <v>East</v>
      </c>
      <c r="Q8514" t="b">
        <f t="shared" si="134"/>
        <v>1</v>
      </c>
      <c r="R8514" t="e">
        <f>INDEX(removed_duplicate_rows!$A$5:$A$39,MATCH(wins!A8514,removed_duplicate_rows!$A$5:$A$39,0))</f>
        <v>#N/A</v>
      </c>
    </row>
    <row r="8515" spans="1:18" ht="15.75" customHeight="1" x14ac:dyDescent="0.2">
      <c r="A8515" t="s">
        <v>25679</v>
      </c>
      <c r="B8515" t="s">
        <v>25680</v>
      </c>
      <c r="C8515" t="s">
        <v>25681</v>
      </c>
      <c r="D8515" s="10">
        <v>46158</v>
      </c>
      <c r="E8515" t="s">
        <v>25291</v>
      </c>
      <c r="F8515">
        <v>2</v>
      </c>
      <c r="G8515" t="s">
        <v>77</v>
      </c>
      <c r="H8515" t="s">
        <v>78</v>
      </c>
      <c r="I8515" t="s">
        <v>79</v>
      </c>
      <c r="J8515">
        <v>1</v>
      </c>
      <c r="K8515">
        <v>13312</v>
      </c>
      <c r="L8515" t="str">
        <f>IFERROR(INDEX(play_attribution!$B$2:$B$328,MATCH(A8515,play_attribution!$A$2:$A$328,0)),"")</f>
        <v/>
      </c>
      <c r="M8515" t="str">
        <f>VLOOKUP(H8515,seller_roster!$A$2:$B$85,2,FALSE)</f>
        <v>Lennon Ferro</v>
      </c>
      <c r="N8515" t="str">
        <f>VLOOKUP(C8515,accounts!$A$2:$F$9615,2,FALSE)</f>
        <v>Hospitality Group</v>
      </c>
      <c r="O8515" t="str">
        <f>VLOOKUP(C8515,accounts!$A$2:$F$9615,3,FALSE)</f>
        <v>$5M-$10M</v>
      </c>
      <c r="P8515" t="str">
        <f>VLOOKUP(C8515,accounts!$A$2:$F$9615,5,FALSE)</f>
        <v>East</v>
      </c>
      <c r="Q8515" t="b">
        <f t="shared" si="134"/>
        <v>1</v>
      </c>
      <c r="R8515" t="e">
        <f>INDEX(removed_duplicate_rows!$A$5:$A$39,MATCH(wins!A8515,removed_duplicate_rows!$A$5:$A$39,0))</f>
        <v>#N/A</v>
      </c>
    </row>
    <row r="8516" spans="1:18" ht="15.75" customHeight="1" x14ac:dyDescent="0.2">
      <c r="A8516" t="s">
        <v>25682</v>
      </c>
      <c r="B8516" t="s">
        <v>25683</v>
      </c>
      <c r="C8516" t="s">
        <v>25684</v>
      </c>
      <c r="D8516" s="10">
        <v>46158</v>
      </c>
      <c r="E8516" t="s">
        <v>25291</v>
      </c>
      <c r="F8516">
        <v>2</v>
      </c>
      <c r="G8516" t="s">
        <v>77</v>
      </c>
      <c r="H8516" t="s">
        <v>210</v>
      </c>
      <c r="I8516" t="s">
        <v>79</v>
      </c>
      <c r="J8516">
        <v>1</v>
      </c>
      <c r="K8516">
        <v>9059</v>
      </c>
      <c r="L8516" t="str">
        <f>IFERROR(INDEX(play_attribution!$B$2:$B$328,MATCH(A8516,play_attribution!$A$2:$A$328,0)),"")</f>
        <v/>
      </c>
      <c r="M8516" t="str">
        <f>VLOOKUP(H8516,seller_roster!$A$2:$B$85,2,FALSE)</f>
        <v>Emerson Reyes</v>
      </c>
      <c r="N8516" t="str">
        <f>VLOOKUP(C8516,accounts!$A$2:$F$9615,2,FALSE)</f>
        <v>Manufacturing</v>
      </c>
      <c r="O8516" t="str">
        <f>VLOOKUP(C8516,accounts!$A$2:$F$9615,3,FALSE)</f>
        <v>$5M-$10M</v>
      </c>
      <c r="P8516" t="str">
        <f>VLOOKUP(C8516,accounts!$A$2:$F$9615,5,FALSE)</f>
        <v>Central</v>
      </c>
      <c r="Q8516" t="b">
        <f t="shared" si="134"/>
        <v>1</v>
      </c>
      <c r="R8516" t="e">
        <f>INDEX(removed_duplicate_rows!$A$5:$A$39,MATCH(wins!A8516,removed_duplicate_rows!$A$5:$A$39,0))</f>
        <v>#N/A</v>
      </c>
    </row>
    <row r="8517" spans="1:18" ht="15.75" customHeight="1" x14ac:dyDescent="0.2">
      <c r="A8517" t="s">
        <v>25685</v>
      </c>
      <c r="B8517" t="s">
        <v>25686</v>
      </c>
      <c r="C8517" t="s">
        <v>25687</v>
      </c>
      <c r="D8517" s="10">
        <v>46158</v>
      </c>
      <c r="E8517" t="s">
        <v>25291</v>
      </c>
      <c r="F8517">
        <v>2</v>
      </c>
      <c r="G8517" t="s">
        <v>77</v>
      </c>
      <c r="H8517" t="s">
        <v>214</v>
      </c>
      <c r="I8517" t="s">
        <v>55</v>
      </c>
      <c r="J8517">
        <v>1</v>
      </c>
      <c r="K8517">
        <v>6604</v>
      </c>
      <c r="L8517" t="str">
        <f>IFERROR(INDEX(play_attribution!$B$2:$B$328,MATCH(A8517,play_attribution!$A$2:$A$328,0)),"")</f>
        <v/>
      </c>
      <c r="M8517" t="str">
        <f>VLOOKUP(H8517,seller_roster!$A$2:$B$85,2,FALSE)</f>
        <v>Rhea Abadi</v>
      </c>
      <c r="N8517" t="str">
        <f>VLOOKUP(C8517,accounts!$A$2:$F$9615,2,FALSE)</f>
        <v>Healthcare Services</v>
      </c>
      <c r="O8517" t="str">
        <f>VLOOKUP(C8517,accounts!$A$2:$F$9615,3,FALSE)</f>
        <v>$5M-$10M</v>
      </c>
      <c r="P8517" t="str">
        <f>VLOOKUP(C8517,accounts!$A$2:$F$9615,5,FALSE)</f>
        <v>East</v>
      </c>
      <c r="Q8517" t="b">
        <f t="shared" si="134"/>
        <v>1</v>
      </c>
      <c r="R8517" t="e">
        <f>INDEX(removed_duplicate_rows!$A$5:$A$39,MATCH(wins!A8517,removed_duplicate_rows!$A$5:$A$39,0))</f>
        <v>#N/A</v>
      </c>
    </row>
    <row r="8518" spans="1:18" ht="15.75" customHeight="1" x14ac:dyDescent="0.2">
      <c r="A8518" t="s">
        <v>25688</v>
      </c>
      <c r="B8518" t="s">
        <v>25689</v>
      </c>
      <c r="C8518" t="s">
        <v>25690</v>
      </c>
      <c r="D8518" s="10">
        <v>46158</v>
      </c>
      <c r="E8518" t="s">
        <v>25291</v>
      </c>
      <c r="F8518">
        <v>2</v>
      </c>
      <c r="G8518" t="s">
        <v>77</v>
      </c>
      <c r="H8518" t="s">
        <v>83</v>
      </c>
      <c r="I8518" t="s">
        <v>79</v>
      </c>
      <c r="J8518">
        <v>1</v>
      </c>
      <c r="K8518">
        <v>10694</v>
      </c>
      <c r="L8518" t="str">
        <f>IFERROR(INDEX(play_attribution!$B$2:$B$328,MATCH(A8518,play_attribution!$A$2:$A$328,0)),"")</f>
        <v/>
      </c>
      <c r="M8518" t="str">
        <f>VLOOKUP(H8518,seller_roster!$A$2:$B$85,2,FALSE)</f>
        <v>Sage Ruiz</v>
      </c>
      <c r="N8518" t="str">
        <f>VLOOKUP(C8518,accounts!$A$2:$F$9615,2,FALSE)</f>
        <v>Retail Multi-Location</v>
      </c>
      <c r="O8518" t="str">
        <f>VLOOKUP(C8518,accounts!$A$2:$F$9615,3,FALSE)</f>
        <v>$2.5M-$5M</v>
      </c>
      <c r="P8518" t="str">
        <f>VLOOKUP(C8518,accounts!$A$2:$F$9615,5,FALSE)</f>
        <v>West</v>
      </c>
      <c r="Q8518" t="b">
        <f t="shared" si="134"/>
        <v>1</v>
      </c>
      <c r="R8518" t="e">
        <f>INDEX(removed_duplicate_rows!$A$5:$A$39,MATCH(wins!A8518,removed_duplicate_rows!$A$5:$A$39,0))</f>
        <v>#N/A</v>
      </c>
    </row>
    <row r="8519" spans="1:18" ht="15.75" customHeight="1" x14ac:dyDescent="0.2">
      <c r="A8519" t="s">
        <v>25691</v>
      </c>
      <c r="B8519" t="s">
        <v>25692</v>
      </c>
      <c r="C8519" t="s">
        <v>25693</v>
      </c>
      <c r="D8519" s="10">
        <v>46158</v>
      </c>
      <c r="E8519" t="s">
        <v>25291</v>
      </c>
      <c r="F8519">
        <v>2</v>
      </c>
      <c r="G8519" t="s">
        <v>77</v>
      </c>
      <c r="H8519" t="s">
        <v>618</v>
      </c>
      <c r="I8519" t="s">
        <v>79</v>
      </c>
      <c r="J8519">
        <v>1</v>
      </c>
      <c r="K8519">
        <v>8519</v>
      </c>
      <c r="L8519" t="str">
        <f>IFERROR(INDEX(play_attribution!$B$2:$B$328,MATCH(A8519,play_attribution!$A$2:$A$328,0)),"")</f>
        <v/>
      </c>
      <c r="M8519" t="str">
        <f>VLOOKUP(H8519,seller_roster!$A$2:$B$85,2,FALSE)</f>
        <v>Parker Reyes</v>
      </c>
      <c r="N8519" t="str">
        <f>VLOOKUP(C8519,accounts!$A$2:$F$9615,2,FALSE)</f>
        <v>Nonprofit</v>
      </c>
      <c r="O8519" t="str">
        <f>VLOOKUP(C8519,accounts!$A$2:$F$9615,3,FALSE)</f>
        <v>$2.5M-$5M</v>
      </c>
      <c r="P8519" t="str">
        <f>VLOOKUP(C8519,accounts!$A$2:$F$9615,5,FALSE)</f>
        <v>West</v>
      </c>
      <c r="Q8519" t="b">
        <f t="shared" si="134"/>
        <v>1</v>
      </c>
      <c r="R8519" t="e">
        <f>INDEX(removed_duplicate_rows!$A$5:$A$39,MATCH(wins!A8519,removed_duplicate_rows!$A$5:$A$39,0))</f>
        <v>#N/A</v>
      </c>
    </row>
    <row r="8520" spans="1:18" ht="15.75" customHeight="1" x14ac:dyDescent="0.2">
      <c r="A8520" t="s">
        <v>25694</v>
      </c>
      <c r="B8520" t="s">
        <v>25695</v>
      </c>
      <c r="C8520" t="s">
        <v>25696</v>
      </c>
      <c r="D8520" s="10">
        <v>46158</v>
      </c>
      <c r="E8520" t="s">
        <v>25291</v>
      </c>
      <c r="F8520">
        <v>2</v>
      </c>
      <c r="G8520" t="s">
        <v>77</v>
      </c>
      <c r="H8520" t="s">
        <v>169</v>
      </c>
      <c r="I8520" t="s">
        <v>79</v>
      </c>
      <c r="J8520">
        <v>1</v>
      </c>
      <c r="K8520">
        <v>12165</v>
      </c>
      <c r="L8520" t="str">
        <f>IFERROR(INDEX(play_attribution!$B$2:$B$328,MATCH(A8520,play_attribution!$A$2:$A$328,0)),"")</f>
        <v/>
      </c>
      <c r="M8520" t="str">
        <f>VLOOKUP(H8520,seller_roster!$A$2:$B$85,2,FALSE)</f>
        <v>Rhea Doyle</v>
      </c>
      <c r="N8520" t="str">
        <f>VLOOKUP(C8520,accounts!$A$2:$F$9615,2,FALSE)</f>
        <v>Field Services</v>
      </c>
      <c r="O8520" t="str">
        <f>VLOOKUP(C8520,accounts!$A$2:$F$9615,3,FALSE)</f>
        <v>$1M-$2.5M</v>
      </c>
      <c r="P8520" t="str">
        <f>VLOOKUP(C8520,accounts!$A$2:$F$9615,5,FALSE)</f>
        <v>East</v>
      </c>
      <c r="Q8520" t="b">
        <f t="shared" si="134"/>
        <v>1</v>
      </c>
      <c r="R8520" t="e">
        <f>INDEX(removed_duplicate_rows!$A$5:$A$39,MATCH(wins!A8520,removed_duplicate_rows!$A$5:$A$39,0))</f>
        <v>#N/A</v>
      </c>
    </row>
    <row r="8521" spans="1:18" ht="15.75" customHeight="1" x14ac:dyDescent="0.2">
      <c r="A8521" t="s">
        <v>25697</v>
      </c>
      <c r="B8521" t="s">
        <v>25698</v>
      </c>
      <c r="C8521" t="s">
        <v>25699</v>
      </c>
      <c r="D8521" s="10">
        <v>46158</v>
      </c>
      <c r="E8521" t="s">
        <v>25291</v>
      </c>
      <c r="F8521">
        <v>2</v>
      </c>
      <c r="G8521" t="s">
        <v>77</v>
      </c>
      <c r="H8521" t="s">
        <v>147</v>
      </c>
      <c r="I8521" t="s">
        <v>79</v>
      </c>
      <c r="J8521">
        <v>1</v>
      </c>
      <c r="K8521">
        <v>11232</v>
      </c>
      <c r="L8521" t="str">
        <f>IFERROR(INDEX(play_attribution!$B$2:$B$328,MATCH(A8521,play_attribution!$A$2:$A$328,0)),"")</f>
        <v/>
      </c>
      <c r="M8521" t="str">
        <f>VLOOKUP(H8521,seller_roster!$A$2:$B$85,2,FALSE)</f>
        <v>Riley Tran</v>
      </c>
      <c r="N8521" t="str">
        <f>VLOOKUP(C8521,accounts!$A$2:$F$9615,2,FALSE)</f>
        <v>Field Services</v>
      </c>
      <c r="O8521" t="str">
        <f>VLOOKUP(C8521,accounts!$A$2:$F$9615,3,FALSE)</f>
        <v>$1M-$2.5M</v>
      </c>
      <c r="P8521" t="str">
        <f>VLOOKUP(C8521,accounts!$A$2:$F$9615,5,FALSE)</f>
        <v>Central</v>
      </c>
      <c r="Q8521" t="b">
        <f t="shared" si="134"/>
        <v>1</v>
      </c>
      <c r="R8521" t="e">
        <f>INDEX(removed_duplicate_rows!$A$5:$A$39,MATCH(wins!A8521,removed_duplicate_rows!$A$5:$A$39,0))</f>
        <v>#N/A</v>
      </c>
    </row>
    <row r="8522" spans="1:18" ht="15.75" customHeight="1" x14ac:dyDescent="0.2">
      <c r="A8522" t="s">
        <v>25700</v>
      </c>
      <c r="B8522" t="s">
        <v>25701</v>
      </c>
      <c r="C8522" t="s">
        <v>25702</v>
      </c>
      <c r="D8522" s="10">
        <v>46158</v>
      </c>
      <c r="E8522" t="s">
        <v>25291</v>
      </c>
      <c r="F8522">
        <v>2</v>
      </c>
      <c r="G8522" t="s">
        <v>77</v>
      </c>
      <c r="H8522" t="s">
        <v>159</v>
      </c>
      <c r="I8522" t="s">
        <v>79</v>
      </c>
      <c r="J8522">
        <v>1</v>
      </c>
      <c r="K8522">
        <v>8767</v>
      </c>
      <c r="L8522" t="str">
        <f>IFERROR(INDEX(play_attribution!$B$2:$B$328,MATCH(A8522,play_attribution!$A$2:$A$328,0)),"")</f>
        <v/>
      </c>
      <c r="M8522" t="str">
        <f>VLOOKUP(H8522,seller_roster!$A$2:$B$85,2,FALSE)</f>
        <v>Kai Bianchi</v>
      </c>
      <c r="N8522" t="str">
        <f>VLOOKUP(C8522,accounts!$A$2:$F$9615,2,FALSE)</f>
        <v>Logistics</v>
      </c>
      <c r="O8522" t="str">
        <f>VLOOKUP(C8522,accounts!$A$2:$F$9615,3,FALSE)</f>
        <v>$1M-$2.5M</v>
      </c>
      <c r="P8522" t="str">
        <f>VLOOKUP(C8522,accounts!$A$2:$F$9615,5,FALSE)</f>
        <v>Central</v>
      </c>
      <c r="Q8522" t="b">
        <f t="shared" si="134"/>
        <v>1</v>
      </c>
      <c r="R8522" t="e">
        <f>INDEX(removed_duplicate_rows!$A$5:$A$39,MATCH(wins!A8522,removed_duplicate_rows!$A$5:$A$39,0))</f>
        <v>#N/A</v>
      </c>
    </row>
    <row r="8523" spans="1:18" ht="15.75" customHeight="1" x14ac:dyDescent="0.2">
      <c r="A8523" t="s">
        <v>25703</v>
      </c>
      <c r="B8523" t="s">
        <v>25704</v>
      </c>
      <c r="C8523" t="s">
        <v>25705</v>
      </c>
      <c r="D8523" s="10">
        <v>46158</v>
      </c>
      <c r="E8523" t="s">
        <v>25291</v>
      </c>
      <c r="F8523">
        <v>2</v>
      </c>
      <c r="G8523" t="s">
        <v>77</v>
      </c>
      <c r="H8523" t="s">
        <v>210</v>
      </c>
      <c r="I8523" t="s">
        <v>79</v>
      </c>
      <c r="J8523">
        <v>1</v>
      </c>
      <c r="K8523">
        <v>7468</v>
      </c>
      <c r="L8523" t="str">
        <f>IFERROR(INDEX(play_attribution!$B$2:$B$328,MATCH(A8523,play_attribution!$A$2:$A$328,0)),"")</f>
        <v/>
      </c>
      <c r="M8523" t="str">
        <f>VLOOKUP(H8523,seller_roster!$A$2:$B$85,2,FALSE)</f>
        <v>Emerson Reyes</v>
      </c>
      <c r="N8523" t="str">
        <f>VLOOKUP(C8523,accounts!$A$2:$F$9615,2,FALSE)</f>
        <v>Hospitality Group</v>
      </c>
      <c r="O8523" t="str">
        <f>VLOOKUP(C8523,accounts!$A$2:$F$9615,3,FALSE)</f>
        <v>$1M-$2.5M</v>
      </c>
      <c r="P8523" t="str">
        <f>VLOOKUP(C8523,accounts!$A$2:$F$9615,5,FALSE)</f>
        <v>East</v>
      </c>
      <c r="Q8523" t="b">
        <f t="shared" si="134"/>
        <v>1</v>
      </c>
      <c r="R8523" t="e">
        <f>INDEX(removed_duplicate_rows!$A$5:$A$39,MATCH(wins!A8523,removed_duplicate_rows!$A$5:$A$39,0))</f>
        <v>#N/A</v>
      </c>
    </row>
    <row r="8524" spans="1:18" ht="15.75" customHeight="1" x14ac:dyDescent="0.2">
      <c r="A8524" t="s">
        <v>25706</v>
      </c>
      <c r="B8524" t="s">
        <v>25707</v>
      </c>
      <c r="C8524" t="s">
        <v>25708</v>
      </c>
      <c r="D8524" s="10">
        <v>46158</v>
      </c>
      <c r="E8524" t="s">
        <v>25291</v>
      </c>
      <c r="F8524">
        <v>2</v>
      </c>
      <c r="G8524" t="s">
        <v>77</v>
      </c>
      <c r="H8524" t="s">
        <v>266</v>
      </c>
      <c r="I8524" t="s">
        <v>79</v>
      </c>
      <c r="J8524">
        <v>1</v>
      </c>
      <c r="K8524">
        <v>9458</v>
      </c>
      <c r="L8524" t="str">
        <f>IFERROR(INDEX(play_attribution!$B$2:$B$328,MATCH(A8524,play_attribution!$A$2:$A$328,0)),"")</f>
        <v/>
      </c>
      <c r="M8524" t="str">
        <f>VLOOKUP(H8524,seller_roster!$A$2:$B$85,2,FALSE)</f>
        <v>Dakota Vega</v>
      </c>
      <c r="N8524" t="str">
        <f>VLOOKUP(C8524,accounts!$A$2:$F$9615,2,FALSE)</f>
        <v>Hospitality Group</v>
      </c>
      <c r="O8524" t="str">
        <f>VLOOKUP(C8524,accounts!$A$2:$F$9615,3,FALSE)</f>
        <v>$5M-$10M</v>
      </c>
      <c r="P8524" t="str">
        <f>VLOOKUP(C8524,accounts!$A$2:$F$9615,5,FALSE)</f>
        <v>West</v>
      </c>
      <c r="Q8524" t="b">
        <f t="shared" si="134"/>
        <v>1</v>
      </c>
      <c r="R8524" t="e">
        <f>INDEX(removed_duplicate_rows!$A$5:$A$39,MATCH(wins!A8524,removed_duplicate_rows!$A$5:$A$39,0))</f>
        <v>#N/A</v>
      </c>
    </row>
    <row r="8525" spans="1:18" ht="15.75" customHeight="1" x14ac:dyDescent="0.2">
      <c r="A8525" t="s">
        <v>25709</v>
      </c>
      <c r="B8525" t="s">
        <v>25710</v>
      </c>
      <c r="C8525" t="s">
        <v>25711</v>
      </c>
      <c r="D8525" s="10">
        <v>46158</v>
      </c>
      <c r="E8525" t="s">
        <v>25291</v>
      </c>
      <c r="F8525">
        <v>2</v>
      </c>
      <c r="G8525" t="s">
        <v>77</v>
      </c>
      <c r="H8525" t="s">
        <v>184</v>
      </c>
      <c r="I8525" t="s">
        <v>79</v>
      </c>
      <c r="J8525">
        <v>1</v>
      </c>
      <c r="K8525">
        <v>6634</v>
      </c>
      <c r="L8525" t="str">
        <f>IFERROR(INDEX(play_attribution!$B$2:$B$328,MATCH(A8525,play_attribution!$A$2:$A$328,0)),"")</f>
        <v/>
      </c>
      <c r="M8525" t="str">
        <f>VLOOKUP(H8525,seller_roster!$A$2:$B$85,2,FALSE)</f>
        <v>Zion Silva</v>
      </c>
      <c r="N8525" t="str">
        <f>VLOOKUP(C8525,accounts!$A$2:$F$9615,2,FALSE)</f>
        <v>Nonprofit</v>
      </c>
      <c r="O8525" t="str">
        <f>VLOOKUP(C8525,accounts!$A$2:$F$9615,3,FALSE)</f>
        <v>$1M-$2.5M</v>
      </c>
      <c r="P8525" t="str">
        <f>VLOOKUP(C8525,accounts!$A$2:$F$9615,5,FALSE)</f>
        <v>East</v>
      </c>
      <c r="Q8525" t="b">
        <f t="shared" si="134"/>
        <v>1</v>
      </c>
      <c r="R8525" t="e">
        <f>INDEX(removed_duplicate_rows!$A$5:$A$39,MATCH(wins!A8525,removed_duplicate_rows!$A$5:$A$39,0))</f>
        <v>#N/A</v>
      </c>
    </row>
    <row r="8526" spans="1:18" ht="15.75" customHeight="1" x14ac:dyDescent="0.2">
      <c r="A8526" t="s">
        <v>25712</v>
      </c>
      <c r="B8526" t="s">
        <v>25713</v>
      </c>
      <c r="C8526" t="s">
        <v>25714</v>
      </c>
      <c r="D8526" s="10">
        <v>46158</v>
      </c>
      <c r="E8526" t="s">
        <v>25291</v>
      </c>
      <c r="F8526">
        <v>2</v>
      </c>
      <c r="G8526" t="s">
        <v>77</v>
      </c>
      <c r="H8526" t="s">
        <v>83</v>
      </c>
      <c r="I8526" t="s">
        <v>55</v>
      </c>
      <c r="J8526">
        <v>1</v>
      </c>
      <c r="K8526">
        <v>8548</v>
      </c>
      <c r="L8526" t="str">
        <f>IFERROR(INDEX(play_attribution!$B$2:$B$328,MATCH(A8526,play_attribution!$A$2:$A$328,0)),"")</f>
        <v>P1</v>
      </c>
      <c r="M8526" t="str">
        <f>VLOOKUP(H8526,seller_roster!$A$2:$B$85,2,FALSE)</f>
        <v>Sage Ruiz</v>
      </c>
      <c r="N8526" t="str">
        <f>VLOOKUP(C8526,accounts!$A$2:$F$9615,2,FALSE)</f>
        <v>Nonprofit</v>
      </c>
      <c r="O8526" t="str">
        <f>VLOOKUP(C8526,accounts!$A$2:$F$9615,3,FALSE)</f>
        <v>$2.5M-$5M</v>
      </c>
      <c r="P8526" t="str">
        <f>VLOOKUP(C8526,accounts!$A$2:$F$9615,5,FALSE)</f>
        <v>East</v>
      </c>
      <c r="Q8526" t="b">
        <f t="shared" si="134"/>
        <v>0</v>
      </c>
      <c r="R8526" t="e">
        <f>INDEX(removed_duplicate_rows!$A$5:$A$39,MATCH(wins!A8526,removed_duplicate_rows!$A$5:$A$39,0))</f>
        <v>#N/A</v>
      </c>
    </row>
    <row r="8527" spans="1:18" ht="15.75" customHeight="1" x14ac:dyDescent="0.2">
      <c r="A8527" t="s">
        <v>25715</v>
      </c>
      <c r="B8527" t="s">
        <v>25716</v>
      </c>
      <c r="C8527" t="s">
        <v>25717</v>
      </c>
      <c r="D8527" s="10">
        <v>46158</v>
      </c>
      <c r="E8527" t="s">
        <v>25291</v>
      </c>
      <c r="F8527">
        <v>2</v>
      </c>
      <c r="G8527" t="s">
        <v>77</v>
      </c>
      <c r="H8527" t="s">
        <v>1230</v>
      </c>
      <c r="I8527" t="s">
        <v>79</v>
      </c>
      <c r="J8527">
        <v>1</v>
      </c>
      <c r="K8527">
        <v>13780</v>
      </c>
      <c r="L8527" t="str">
        <f>IFERROR(INDEX(play_attribution!$B$2:$B$328,MATCH(A8527,play_attribution!$A$2:$A$328,0)),"")</f>
        <v/>
      </c>
      <c r="M8527" t="str">
        <f>VLOOKUP(H8527,seller_roster!$A$2:$B$85,2,FALSE)</f>
        <v>Lennon Doyle</v>
      </c>
      <c r="N8527" t="str">
        <f>VLOOKUP(C8527,accounts!$A$2:$F$9615,2,FALSE)</f>
        <v>Logistics</v>
      </c>
      <c r="O8527" t="str">
        <f>VLOOKUP(C8527,accounts!$A$2:$F$9615,3,FALSE)</f>
        <v>$2.5M-$5M</v>
      </c>
      <c r="P8527" t="str">
        <f>VLOOKUP(C8527,accounts!$A$2:$F$9615,5,FALSE)</f>
        <v>East</v>
      </c>
      <c r="Q8527" t="b">
        <f t="shared" si="134"/>
        <v>1</v>
      </c>
      <c r="R8527" t="e">
        <f>INDEX(removed_duplicate_rows!$A$5:$A$39,MATCH(wins!A8527,removed_duplicate_rows!$A$5:$A$39,0))</f>
        <v>#N/A</v>
      </c>
    </row>
    <row r="8528" spans="1:18" ht="15.75" customHeight="1" x14ac:dyDescent="0.2">
      <c r="A8528" t="s">
        <v>25718</v>
      </c>
      <c r="B8528" t="s">
        <v>25719</v>
      </c>
      <c r="C8528" t="s">
        <v>25720</v>
      </c>
      <c r="D8528" s="10">
        <v>46158</v>
      </c>
      <c r="E8528" t="s">
        <v>25291</v>
      </c>
      <c r="F8528">
        <v>2</v>
      </c>
      <c r="G8528" t="s">
        <v>77</v>
      </c>
      <c r="H8528" t="s">
        <v>210</v>
      </c>
      <c r="I8528" t="s">
        <v>55</v>
      </c>
      <c r="J8528">
        <v>1</v>
      </c>
      <c r="K8528">
        <v>7877</v>
      </c>
      <c r="L8528" t="str">
        <f>IFERROR(INDEX(play_attribution!$B$2:$B$328,MATCH(A8528,play_attribution!$A$2:$A$328,0)),"")</f>
        <v/>
      </c>
      <c r="M8528" t="str">
        <f>VLOOKUP(H8528,seller_roster!$A$2:$B$85,2,FALSE)</f>
        <v>Emerson Reyes</v>
      </c>
      <c r="N8528" t="str">
        <f>VLOOKUP(C8528,accounts!$A$2:$F$9615,2,FALSE)</f>
        <v>Wholesale &amp; Distribution</v>
      </c>
      <c r="O8528" t="str">
        <f>VLOOKUP(C8528,accounts!$A$2:$F$9615,3,FALSE)</f>
        <v>$2.5M-$5M</v>
      </c>
      <c r="P8528" t="str">
        <f>VLOOKUP(C8528,accounts!$A$2:$F$9615,5,FALSE)</f>
        <v>West</v>
      </c>
      <c r="Q8528" t="b">
        <f t="shared" si="134"/>
        <v>1</v>
      </c>
      <c r="R8528" t="e">
        <f>INDEX(removed_duplicate_rows!$A$5:$A$39,MATCH(wins!A8528,removed_duplicate_rows!$A$5:$A$39,0))</f>
        <v>#N/A</v>
      </c>
    </row>
    <row r="8529" spans="1:18" ht="15.75" customHeight="1" x14ac:dyDescent="0.2">
      <c r="A8529" t="s">
        <v>25721</v>
      </c>
      <c r="B8529" t="s">
        <v>25722</v>
      </c>
      <c r="C8529" t="s">
        <v>25723</v>
      </c>
      <c r="D8529" s="10">
        <v>46158</v>
      </c>
      <c r="E8529" t="s">
        <v>25291</v>
      </c>
      <c r="F8529">
        <v>2</v>
      </c>
      <c r="G8529" t="s">
        <v>77</v>
      </c>
      <c r="H8529" t="s">
        <v>99</v>
      </c>
      <c r="I8529" t="s">
        <v>79</v>
      </c>
      <c r="J8529">
        <v>1</v>
      </c>
      <c r="K8529">
        <v>14388</v>
      </c>
      <c r="L8529" t="str">
        <f>IFERROR(INDEX(play_attribution!$B$2:$B$328,MATCH(A8529,play_attribution!$A$2:$A$328,0)),"")</f>
        <v/>
      </c>
      <c r="M8529" t="str">
        <f>VLOOKUP(H8529,seller_roster!$A$2:$B$85,2,FALSE)</f>
        <v>Shiloh Sorensen</v>
      </c>
      <c r="N8529" t="str">
        <f>VLOOKUP(C8529,accounts!$A$2:$F$9615,2,FALSE)</f>
        <v>Wholesale &amp; Distribution</v>
      </c>
      <c r="O8529" t="str">
        <f>VLOOKUP(C8529,accounts!$A$2:$F$9615,3,FALSE)</f>
        <v>$5M-$10M</v>
      </c>
      <c r="P8529" t="str">
        <f>VLOOKUP(C8529,accounts!$A$2:$F$9615,5,FALSE)</f>
        <v>East</v>
      </c>
      <c r="Q8529" t="b">
        <f t="shared" si="134"/>
        <v>1</v>
      </c>
      <c r="R8529" t="e">
        <f>INDEX(removed_duplicate_rows!$A$5:$A$39,MATCH(wins!A8529,removed_duplicate_rows!$A$5:$A$39,0))</f>
        <v>#N/A</v>
      </c>
    </row>
    <row r="8530" spans="1:18" ht="15.75" customHeight="1" x14ac:dyDescent="0.2">
      <c r="A8530" t="s">
        <v>25724</v>
      </c>
      <c r="B8530" t="s">
        <v>25725</v>
      </c>
      <c r="C8530" t="s">
        <v>25726</v>
      </c>
      <c r="D8530" s="10">
        <v>46158</v>
      </c>
      <c r="E8530" t="s">
        <v>25291</v>
      </c>
      <c r="F8530">
        <v>2</v>
      </c>
      <c r="G8530" t="s">
        <v>77</v>
      </c>
      <c r="H8530" t="s">
        <v>103</v>
      </c>
      <c r="I8530" t="s">
        <v>79</v>
      </c>
      <c r="J8530">
        <v>1</v>
      </c>
      <c r="K8530">
        <v>10908</v>
      </c>
      <c r="L8530" t="str">
        <f>IFERROR(INDEX(play_attribution!$B$2:$B$328,MATCH(A8530,play_attribution!$A$2:$A$328,0)),"")</f>
        <v/>
      </c>
      <c r="M8530" t="str">
        <f>VLOOKUP(H8530,seller_roster!$A$2:$B$85,2,FALSE)</f>
        <v>Jax Reyes</v>
      </c>
      <c r="N8530" t="str">
        <f>VLOOKUP(C8530,accounts!$A$2:$F$9615,2,FALSE)</f>
        <v>Hospitality Group</v>
      </c>
      <c r="O8530" t="str">
        <f>VLOOKUP(C8530,accounts!$A$2:$F$9615,3,FALSE)</f>
        <v>$2.5M-$5M</v>
      </c>
      <c r="P8530" t="str">
        <f>VLOOKUP(C8530,accounts!$A$2:$F$9615,5,FALSE)</f>
        <v>Central</v>
      </c>
      <c r="Q8530" t="b">
        <f t="shared" si="134"/>
        <v>1</v>
      </c>
      <c r="R8530" t="e">
        <f>INDEX(removed_duplicate_rows!$A$5:$A$39,MATCH(wins!A8530,removed_duplicate_rows!$A$5:$A$39,0))</f>
        <v>#N/A</v>
      </c>
    </row>
    <row r="8531" spans="1:18" ht="15.75" customHeight="1" x14ac:dyDescent="0.2">
      <c r="A8531" t="s">
        <v>25727</v>
      </c>
      <c r="B8531" t="s">
        <v>25728</v>
      </c>
      <c r="C8531" t="s">
        <v>25729</v>
      </c>
      <c r="D8531" s="10">
        <v>46158</v>
      </c>
      <c r="E8531" t="s">
        <v>25291</v>
      </c>
      <c r="F8531">
        <v>2</v>
      </c>
      <c r="G8531" t="s">
        <v>77</v>
      </c>
      <c r="H8531" t="s">
        <v>95</v>
      </c>
      <c r="I8531" t="s">
        <v>79</v>
      </c>
      <c r="J8531">
        <v>1</v>
      </c>
      <c r="K8531">
        <v>8678</v>
      </c>
      <c r="L8531" t="str">
        <f>IFERROR(INDEX(play_attribution!$B$2:$B$328,MATCH(A8531,play_attribution!$A$2:$A$328,0)),"")</f>
        <v/>
      </c>
      <c r="M8531" t="str">
        <f>VLOOKUP(H8531,seller_roster!$A$2:$B$85,2,FALSE)</f>
        <v>Frankie Ferro</v>
      </c>
      <c r="N8531" t="str">
        <f>VLOOKUP(C8531,accounts!$A$2:$F$9615,2,FALSE)</f>
        <v>Manufacturing</v>
      </c>
      <c r="O8531" t="str">
        <f>VLOOKUP(C8531,accounts!$A$2:$F$9615,3,FALSE)</f>
        <v>$1M-$2.5M</v>
      </c>
      <c r="P8531" t="str">
        <f>VLOOKUP(C8531,accounts!$A$2:$F$9615,5,FALSE)</f>
        <v>Central</v>
      </c>
      <c r="Q8531" t="b">
        <f t="shared" si="134"/>
        <v>1</v>
      </c>
      <c r="R8531" t="e">
        <f>INDEX(removed_duplicate_rows!$A$5:$A$39,MATCH(wins!A8531,removed_duplicate_rows!$A$5:$A$39,0))</f>
        <v>#N/A</v>
      </c>
    </row>
    <row r="8532" spans="1:18" ht="15.75" customHeight="1" x14ac:dyDescent="0.2">
      <c r="A8532" t="s">
        <v>25730</v>
      </c>
      <c r="B8532" t="s">
        <v>25731</v>
      </c>
      <c r="C8532" t="s">
        <v>25732</v>
      </c>
      <c r="D8532" s="10">
        <v>46158</v>
      </c>
      <c r="E8532" t="s">
        <v>25291</v>
      </c>
      <c r="F8532">
        <v>2</v>
      </c>
      <c r="G8532" t="s">
        <v>77</v>
      </c>
      <c r="H8532" t="s">
        <v>95</v>
      </c>
      <c r="I8532" t="s">
        <v>79</v>
      </c>
      <c r="J8532">
        <v>1</v>
      </c>
      <c r="K8532">
        <v>6641</v>
      </c>
      <c r="L8532" t="str">
        <f>IFERROR(INDEX(play_attribution!$B$2:$B$328,MATCH(A8532,play_attribution!$A$2:$A$328,0)),"")</f>
        <v/>
      </c>
      <c r="M8532" t="str">
        <f>VLOOKUP(H8532,seller_roster!$A$2:$B$85,2,FALSE)</f>
        <v>Frankie Ferro</v>
      </c>
      <c r="N8532" t="str">
        <f>VLOOKUP(C8532,accounts!$A$2:$F$9615,2,FALSE)</f>
        <v>Healthcare Services</v>
      </c>
      <c r="O8532" t="str">
        <f>VLOOKUP(C8532,accounts!$A$2:$F$9615,3,FALSE)</f>
        <v>$5M-$10M</v>
      </c>
      <c r="P8532" t="str">
        <f>VLOOKUP(C8532,accounts!$A$2:$F$9615,5,FALSE)</f>
        <v>Central</v>
      </c>
      <c r="Q8532" t="b">
        <f t="shared" si="134"/>
        <v>1</v>
      </c>
      <c r="R8532" t="e">
        <f>INDEX(removed_duplicate_rows!$A$5:$A$39,MATCH(wins!A8532,removed_duplicate_rows!$A$5:$A$39,0))</f>
        <v>#N/A</v>
      </c>
    </row>
    <row r="8533" spans="1:18" ht="15.75" customHeight="1" x14ac:dyDescent="0.2">
      <c r="A8533" t="s">
        <v>25733</v>
      </c>
      <c r="B8533" t="s">
        <v>25734</v>
      </c>
      <c r="C8533" t="s">
        <v>25735</v>
      </c>
      <c r="D8533" s="10">
        <v>46158</v>
      </c>
      <c r="E8533" t="s">
        <v>25291</v>
      </c>
      <c r="F8533">
        <v>2</v>
      </c>
      <c r="G8533" t="s">
        <v>77</v>
      </c>
      <c r="H8533" t="s">
        <v>266</v>
      </c>
      <c r="I8533" t="s">
        <v>79</v>
      </c>
      <c r="J8533">
        <v>1</v>
      </c>
      <c r="K8533">
        <v>7316</v>
      </c>
      <c r="L8533" t="str">
        <f>IFERROR(INDEX(play_attribution!$B$2:$B$328,MATCH(A8533,play_attribution!$A$2:$A$328,0)),"")</f>
        <v/>
      </c>
      <c r="M8533" t="str">
        <f>VLOOKUP(H8533,seller_roster!$A$2:$B$85,2,FALSE)</f>
        <v>Dakota Vega</v>
      </c>
      <c r="N8533" t="str">
        <f>VLOOKUP(C8533,accounts!$A$2:$F$9615,2,FALSE)</f>
        <v>Retail Multi-Location</v>
      </c>
      <c r="O8533" t="str">
        <f>VLOOKUP(C8533,accounts!$A$2:$F$9615,3,FALSE)</f>
        <v>$5M-$10M</v>
      </c>
      <c r="P8533" t="str">
        <f>VLOOKUP(C8533,accounts!$A$2:$F$9615,5,FALSE)</f>
        <v>East</v>
      </c>
      <c r="Q8533" t="b">
        <f t="shared" si="134"/>
        <v>1</v>
      </c>
      <c r="R8533" t="e">
        <f>INDEX(removed_duplicate_rows!$A$5:$A$39,MATCH(wins!A8533,removed_duplicate_rows!$A$5:$A$39,0))</f>
        <v>#N/A</v>
      </c>
    </row>
    <row r="8534" spans="1:18" ht="15.75" customHeight="1" x14ac:dyDescent="0.2">
      <c r="A8534" t="s">
        <v>25736</v>
      </c>
      <c r="B8534" t="s">
        <v>25737</v>
      </c>
      <c r="C8534" t="s">
        <v>25738</v>
      </c>
      <c r="D8534" s="10">
        <v>46158</v>
      </c>
      <c r="E8534" t="s">
        <v>25291</v>
      </c>
      <c r="F8534">
        <v>2</v>
      </c>
      <c r="G8534" t="s">
        <v>77</v>
      </c>
      <c r="H8534" t="s">
        <v>95</v>
      </c>
      <c r="I8534" t="s">
        <v>79</v>
      </c>
      <c r="J8534">
        <v>1</v>
      </c>
      <c r="K8534">
        <v>7469</v>
      </c>
      <c r="L8534" t="str">
        <f>IFERROR(INDEX(play_attribution!$B$2:$B$328,MATCH(A8534,play_attribution!$A$2:$A$328,0)),"")</f>
        <v/>
      </c>
      <c r="M8534" t="str">
        <f>VLOOKUP(H8534,seller_roster!$A$2:$B$85,2,FALSE)</f>
        <v>Frankie Ferro</v>
      </c>
      <c r="N8534" t="str">
        <f>VLOOKUP(C8534,accounts!$A$2:$F$9615,2,FALSE)</f>
        <v>Professional Services</v>
      </c>
      <c r="O8534" t="str">
        <f>VLOOKUP(C8534,accounts!$A$2:$F$9615,3,FALSE)</f>
        <v>$2.5M-$5M</v>
      </c>
      <c r="P8534" t="str">
        <f>VLOOKUP(C8534,accounts!$A$2:$F$9615,5,FALSE)</f>
        <v>East</v>
      </c>
      <c r="Q8534" t="b">
        <f t="shared" si="134"/>
        <v>1</v>
      </c>
      <c r="R8534" t="e">
        <f>INDEX(removed_duplicate_rows!$A$5:$A$39,MATCH(wins!A8534,removed_duplicate_rows!$A$5:$A$39,0))</f>
        <v>#N/A</v>
      </c>
    </row>
    <row r="8535" spans="1:18" ht="15.75" customHeight="1" x14ac:dyDescent="0.2">
      <c r="A8535" t="s">
        <v>25739</v>
      </c>
      <c r="B8535" t="s">
        <v>25740</v>
      </c>
      <c r="C8535" t="s">
        <v>25741</v>
      </c>
      <c r="D8535" s="10">
        <v>46158</v>
      </c>
      <c r="E8535" t="s">
        <v>25291</v>
      </c>
      <c r="F8535">
        <v>2</v>
      </c>
      <c r="G8535" t="s">
        <v>77</v>
      </c>
      <c r="H8535" t="s">
        <v>107</v>
      </c>
      <c r="I8535" t="s">
        <v>79</v>
      </c>
      <c r="J8535">
        <v>1</v>
      </c>
      <c r="K8535">
        <v>10059</v>
      </c>
      <c r="L8535" t="str">
        <f>IFERROR(INDEX(play_attribution!$B$2:$B$328,MATCH(A8535,play_attribution!$A$2:$A$328,0)),"")</f>
        <v/>
      </c>
      <c r="M8535" t="str">
        <f>VLOOKUP(H8535,seller_roster!$A$2:$B$85,2,FALSE)</f>
        <v>Skyler Doyle</v>
      </c>
      <c r="N8535" t="str">
        <f>VLOOKUP(C8535,accounts!$A$2:$F$9615,2,FALSE)</f>
        <v>Retail Multi-Location</v>
      </c>
      <c r="O8535" t="str">
        <f>VLOOKUP(C8535,accounts!$A$2:$F$9615,3,FALSE)</f>
        <v>$2.5M-$5M</v>
      </c>
      <c r="P8535" t="str">
        <f>VLOOKUP(C8535,accounts!$A$2:$F$9615,5,FALSE)</f>
        <v>Central</v>
      </c>
      <c r="Q8535" t="b">
        <f t="shared" si="134"/>
        <v>1</v>
      </c>
      <c r="R8535" t="e">
        <f>INDEX(removed_duplicate_rows!$A$5:$A$39,MATCH(wins!A8535,removed_duplicate_rows!$A$5:$A$39,0))</f>
        <v>#N/A</v>
      </c>
    </row>
    <row r="8536" spans="1:18" ht="15.75" customHeight="1" x14ac:dyDescent="0.2">
      <c r="A8536" t="s">
        <v>25742</v>
      </c>
      <c r="B8536" t="s">
        <v>25743</v>
      </c>
      <c r="C8536" t="s">
        <v>25744</v>
      </c>
      <c r="D8536" s="10">
        <v>46158</v>
      </c>
      <c r="E8536" t="s">
        <v>25291</v>
      </c>
      <c r="F8536">
        <v>2</v>
      </c>
      <c r="G8536" t="s">
        <v>77</v>
      </c>
      <c r="H8536" t="s">
        <v>266</v>
      </c>
      <c r="I8536" t="s">
        <v>55</v>
      </c>
      <c r="J8536">
        <v>1</v>
      </c>
      <c r="K8536">
        <v>11619</v>
      </c>
      <c r="L8536" t="str">
        <f>IFERROR(INDEX(play_attribution!$B$2:$B$328,MATCH(A8536,play_attribution!$A$2:$A$328,0)),"")</f>
        <v>P1</v>
      </c>
      <c r="M8536" t="str">
        <f>VLOOKUP(H8536,seller_roster!$A$2:$B$85,2,FALSE)</f>
        <v>Dakota Vega</v>
      </c>
      <c r="N8536" t="str">
        <f>VLOOKUP(C8536,accounts!$A$2:$F$9615,2,FALSE)</f>
        <v>Nonprofit</v>
      </c>
      <c r="O8536" t="str">
        <f>VLOOKUP(C8536,accounts!$A$2:$F$9615,3,FALSE)</f>
        <v>$2.5M-$5M</v>
      </c>
      <c r="P8536" t="str">
        <f>VLOOKUP(C8536,accounts!$A$2:$F$9615,5,FALSE)</f>
        <v>East</v>
      </c>
      <c r="Q8536" t="b">
        <f t="shared" si="134"/>
        <v>0</v>
      </c>
      <c r="R8536" t="e">
        <f>INDEX(removed_duplicate_rows!$A$5:$A$39,MATCH(wins!A8536,removed_duplicate_rows!$A$5:$A$39,0))</f>
        <v>#N/A</v>
      </c>
    </row>
    <row r="8537" spans="1:18" ht="15.75" customHeight="1" x14ac:dyDescent="0.2">
      <c r="A8537" t="s">
        <v>25745</v>
      </c>
      <c r="B8537" t="s">
        <v>25746</v>
      </c>
      <c r="C8537" t="s">
        <v>25747</v>
      </c>
      <c r="D8537" s="10">
        <v>46158</v>
      </c>
      <c r="E8537" t="s">
        <v>25291</v>
      </c>
      <c r="F8537">
        <v>2</v>
      </c>
      <c r="G8537" t="s">
        <v>77</v>
      </c>
      <c r="H8537" t="s">
        <v>214</v>
      </c>
      <c r="I8537" t="s">
        <v>79</v>
      </c>
      <c r="J8537">
        <v>1</v>
      </c>
      <c r="K8537">
        <v>13423</v>
      </c>
      <c r="L8537" t="str">
        <f>IFERROR(INDEX(play_attribution!$B$2:$B$328,MATCH(A8537,play_attribution!$A$2:$A$328,0)),"")</f>
        <v/>
      </c>
      <c r="M8537" t="str">
        <f>VLOOKUP(H8537,seller_roster!$A$2:$B$85,2,FALSE)</f>
        <v>Rhea Abadi</v>
      </c>
      <c r="N8537" t="str">
        <f>VLOOKUP(C8537,accounts!$A$2:$F$9615,2,FALSE)</f>
        <v>Professional Services</v>
      </c>
      <c r="O8537" t="str">
        <f>VLOOKUP(C8537,accounts!$A$2:$F$9615,3,FALSE)</f>
        <v>$2.5M-$5M</v>
      </c>
      <c r="P8537" t="str">
        <f>VLOOKUP(C8537,accounts!$A$2:$F$9615,5,FALSE)</f>
        <v>Central</v>
      </c>
      <c r="Q8537" t="b">
        <f t="shared" si="134"/>
        <v>1</v>
      </c>
      <c r="R8537" t="e">
        <f>INDEX(removed_duplicate_rows!$A$5:$A$39,MATCH(wins!A8537,removed_duplicate_rows!$A$5:$A$39,0))</f>
        <v>#N/A</v>
      </c>
    </row>
    <row r="8538" spans="1:18" ht="15.75" customHeight="1" x14ac:dyDescent="0.2">
      <c r="A8538" t="s">
        <v>25748</v>
      </c>
      <c r="B8538" t="s">
        <v>25749</v>
      </c>
      <c r="C8538" t="s">
        <v>25750</v>
      </c>
      <c r="D8538" s="10">
        <v>46158</v>
      </c>
      <c r="E8538" t="s">
        <v>25291</v>
      </c>
      <c r="F8538">
        <v>2</v>
      </c>
      <c r="G8538" t="s">
        <v>77</v>
      </c>
      <c r="H8538" t="s">
        <v>147</v>
      </c>
      <c r="I8538" t="s">
        <v>79</v>
      </c>
      <c r="J8538">
        <v>1</v>
      </c>
      <c r="K8538">
        <v>9946</v>
      </c>
      <c r="L8538" t="str">
        <f>IFERROR(INDEX(play_attribution!$B$2:$B$328,MATCH(A8538,play_attribution!$A$2:$A$328,0)),"")</f>
        <v/>
      </c>
      <c r="M8538" t="str">
        <f>VLOOKUP(H8538,seller_roster!$A$2:$B$85,2,FALSE)</f>
        <v>Riley Tran</v>
      </c>
      <c r="N8538" t="str">
        <f>VLOOKUP(C8538,accounts!$A$2:$F$9615,2,FALSE)</f>
        <v>Retail Multi-Location</v>
      </c>
      <c r="O8538" t="str">
        <f>VLOOKUP(C8538,accounts!$A$2:$F$9615,3,FALSE)</f>
        <v>$2.5M-$5M</v>
      </c>
      <c r="P8538" t="str">
        <f>VLOOKUP(C8538,accounts!$A$2:$F$9615,5,FALSE)</f>
        <v>Central</v>
      </c>
      <c r="Q8538" t="b">
        <f t="shared" si="134"/>
        <v>1</v>
      </c>
      <c r="R8538" t="e">
        <f>INDEX(removed_duplicate_rows!$A$5:$A$39,MATCH(wins!A8538,removed_duplicate_rows!$A$5:$A$39,0))</f>
        <v>#N/A</v>
      </c>
    </row>
    <row r="8539" spans="1:18" ht="15.75" customHeight="1" x14ac:dyDescent="0.2">
      <c r="A8539" t="s">
        <v>25751</v>
      </c>
      <c r="B8539" t="s">
        <v>25752</v>
      </c>
      <c r="C8539" t="s">
        <v>25753</v>
      </c>
      <c r="D8539" s="10">
        <v>46158</v>
      </c>
      <c r="E8539" t="s">
        <v>25291</v>
      </c>
      <c r="F8539">
        <v>2</v>
      </c>
      <c r="G8539" t="s">
        <v>77</v>
      </c>
      <c r="H8539" t="s">
        <v>91</v>
      </c>
      <c r="I8539" t="s">
        <v>79</v>
      </c>
      <c r="J8539">
        <v>1</v>
      </c>
      <c r="K8539">
        <v>13539</v>
      </c>
      <c r="L8539" t="str">
        <f>IFERROR(INDEX(play_attribution!$B$2:$B$328,MATCH(A8539,play_attribution!$A$2:$A$328,0)),"")</f>
        <v/>
      </c>
      <c r="M8539" t="str">
        <f>VLOOKUP(H8539,seller_roster!$A$2:$B$85,2,FALSE)</f>
        <v>Kira Sorensen</v>
      </c>
      <c r="N8539" t="str">
        <f>VLOOKUP(C8539,accounts!$A$2:$F$9615,2,FALSE)</f>
        <v>Retail Multi-Location</v>
      </c>
      <c r="O8539" t="str">
        <f>VLOOKUP(C8539,accounts!$A$2:$F$9615,3,FALSE)</f>
        <v>$1M-$2.5M</v>
      </c>
      <c r="P8539" t="str">
        <f>VLOOKUP(C8539,accounts!$A$2:$F$9615,5,FALSE)</f>
        <v>West</v>
      </c>
      <c r="Q8539" t="b">
        <f t="shared" si="134"/>
        <v>1</v>
      </c>
      <c r="R8539" t="e">
        <f>INDEX(removed_duplicate_rows!$A$5:$A$39,MATCH(wins!A8539,removed_duplicate_rows!$A$5:$A$39,0))</f>
        <v>#N/A</v>
      </c>
    </row>
    <row r="8540" spans="1:18" ht="15.75" customHeight="1" x14ac:dyDescent="0.2">
      <c r="A8540" t="s">
        <v>25754</v>
      </c>
      <c r="B8540" t="s">
        <v>25755</v>
      </c>
      <c r="C8540" t="s">
        <v>25756</v>
      </c>
      <c r="D8540" s="10">
        <v>46158</v>
      </c>
      <c r="E8540" t="s">
        <v>25291</v>
      </c>
      <c r="F8540">
        <v>2</v>
      </c>
      <c r="G8540" t="s">
        <v>77</v>
      </c>
      <c r="H8540" t="s">
        <v>866</v>
      </c>
      <c r="I8540" t="s">
        <v>79</v>
      </c>
      <c r="J8540">
        <v>1</v>
      </c>
      <c r="K8540">
        <v>6804</v>
      </c>
      <c r="L8540" t="str">
        <f>IFERROR(INDEX(play_attribution!$B$2:$B$328,MATCH(A8540,play_attribution!$A$2:$A$328,0)),"")</f>
        <v/>
      </c>
      <c r="M8540" t="str">
        <f>VLOOKUP(H8540,seller_roster!$A$2:$B$85,2,FALSE)</f>
        <v>Kira Novak</v>
      </c>
      <c r="N8540" t="str">
        <f>VLOOKUP(C8540,accounts!$A$2:$F$9615,2,FALSE)</f>
        <v>Retail Multi-Location</v>
      </c>
      <c r="O8540" t="str">
        <f>VLOOKUP(C8540,accounts!$A$2:$F$9615,3,FALSE)</f>
        <v>$5M-$10M</v>
      </c>
      <c r="P8540" t="str">
        <f>VLOOKUP(C8540,accounts!$A$2:$F$9615,5,FALSE)</f>
        <v>West</v>
      </c>
      <c r="Q8540" t="b">
        <f t="shared" si="134"/>
        <v>1</v>
      </c>
      <c r="R8540" t="e">
        <f>INDEX(removed_duplicate_rows!$A$5:$A$39,MATCH(wins!A8540,removed_duplicate_rows!$A$5:$A$39,0))</f>
        <v>#N/A</v>
      </c>
    </row>
    <row r="8541" spans="1:18" ht="15.75" customHeight="1" x14ac:dyDescent="0.2">
      <c r="A8541" t="s">
        <v>25757</v>
      </c>
      <c r="B8541" t="s">
        <v>25758</v>
      </c>
      <c r="C8541" t="s">
        <v>25759</v>
      </c>
      <c r="D8541" s="10">
        <v>46158</v>
      </c>
      <c r="E8541" t="s">
        <v>25291</v>
      </c>
      <c r="F8541">
        <v>2</v>
      </c>
      <c r="G8541" t="s">
        <v>77</v>
      </c>
      <c r="H8541" t="s">
        <v>151</v>
      </c>
      <c r="I8541" t="s">
        <v>79</v>
      </c>
      <c r="J8541">
        <v>1</v>
      </c>
      <c r="K8541">
        <v>12386</v>
      </c>
      <c r="L8541" t="str">
        <f>IFERROR(INDEX(play_attribution!$B$2:$B$328,MATCH(A8541,play_attribution!$A$2:$A$328,0)),"")</f>
        <v/>
      </c>
      <c r="M8541" t="str">
        <f>VLOOKUP(H8541,seller_roster!$A$2:$B$85,2,FALSE)</f>
        <v>Marley Lindqvist</v>
      </c>
      <c r="N8541" t="str">
        <f>VLOOKUP(C8541,accounts!$A$2:$F$9615,2,FALSE)</f>
        <v>Healthcare Services</v>
      </c>
      <c r="O8541" t="str">
        <f>VLOOKUP(C8541,accounts!$A$2:$F$9615,3,FALSE)</f>
        <v>$5M-$10M</v>
      </c>
      <c r="P8541" t="str">
        <f>VLOOKUP(C8541,accounts!$A$2:$F$9615,5,FALSE)</f>
        <v>Central</v>
      </c>
      <c r="Q8541" t="b">
        <f t="shared" si="134"/>
        <v>1</v>
      </c>
      <c r="R8541" t="e">
        <f>INDEX(removed_duplicate_rows!$A$5:$A$39,MATCH(wins!A8541,removed_duplicate_rows!$A$5:$A$39,0))</f>
        <v>#N/A</v>
      </c>
    </row>
    <row r="8542" spans="1:18" ht="15.75" customHeight="1" x14ac:dyDescent="0.2">
      <c r="A8542" t="s">
        <v>25760</v>
      </c>
      <c r="B8542" t="s">
        <v>25761</v>
      </c>
      <c r="C8542" t="s">
        <v>25762</v>
      </c>
      <c r="D8542" s="10">
        <v>46158</v>
      </c>
      <c r="E8542" t="s">
        <v>25291</v>
      </c>
      <c r="F8542">
        <v>2</v>
      </c>
      <c r="G8542" t="s">
        <v>77</v>
      </c>
      <c r="H8542" t="s">
        <v>129</v>
      </c>
      <c r="I8542" t="s">
        <v>79</v>
      </c>
      <c r="J8542">
        <v>1</v>
      </c>
      <c r="K8542">
        <v>7039</v>
      </c>
      <c r="L8542" t="str">
        <f>IFERROR(INDEX(play_attribution!$B$2:$B$328,MATCH(A8542,play_attribution!$A$2:$A$328,0)),"")</f>
        <v/>
      </c>
      <c r="M8542" t="str">
        <f>VLOOKUP(H8542,seller_roster!$A$2:$B$85,2,FALSE)</f>
        <v>Gray Vega</v>
      </c>
      <c r="N8542" t="str">
        <f>VLOOKUP(C8542,accounts!$A$2:$F$9615,2,FALSE)</f>
        <v>Professional Services</v>
      </c>
      <c r="O8542" t="str">
        <f>VLOOKUP(C8542,accounts!$A$2:$F$9615,3,FALSE)</f>
        <v>$5M-$10M</v>
      </c>
      <c r="P8542" t="str">
        <f>VLOOKUP(C8542,accounts!$A$2:$F$9615,5,FALSE)</f>
        <v>East</v>
      </c>
      <c r="Q8542" t="b">
        <f t="shared" si="134"/>
        <v>1</v>
      </c>
      <c r="R8542" t="e">
        <f>INDEX(removed_duplicate_rows!$A$5:$A$39,MATCH(wins!A8542,removed_duplicate_rows!$A$5:$A$39,0))</f>
        <v>#N/A</v>
      </c>
    </row>
    <row r="8543" spans="1:18" ht="15.75" customHeight="1" x14ac:dyDescent="0.2">
      <c r="A8543" t="s">
        <v>25763</v>
      </c>
      <c r="B8543" t="s">
        <v>25764</v>
      </c>
      <c r="C8543" t="s">
        <v>25765</v>
      </c>
      <c r="D8543" s="10">
        <v>46158</v>
      </c>
      <c r="E8543" t="s">
        <v>25291</v>
      </c>
      <c r="F8543">
        <v>2</v>
      </c>
      <c r="G8543" t="s">
        <v>77</v>
      </c>
      <c r="H8543" t="s">
        <v>169</v>
      </c>
      <c r="I8543" t="s">
        <v>55</v>
      </c>
      <c r="J8543">
        <v>1</v>
      </c>
      <c r="K8543">
        <v>8509</v>
      </c>
      <c r="L8543" t="str">
        <f>IFERROR(INDEX(play_attribution!$B$2:$B$328,MATCH(A8543,play_attribution!$A$2:$A$328,0)),"")</f>
        <v>P1</v>
      </c>
      <c r="M8543" t="str">
        <f>VLOOKUP(H8543,seller_roster!$A$2:$B$85,2,FALSE)</f>
        <v>Rhea Doyle</v>
      </c>
      <c r="N8543" t="str">
        <f>VLOOKUP(C8543,accounts!$A$2:$F$9615,2,FALSE)</f>
        <v>Hospitality Group</v>
      </c>
      <c r="O8543" t="str">
        <f>VLOOKUP(C8543,accounts!$A$2:$F$9615,3,FALSE)</f>
        <v>$1M-$2.5M</v>
      </c>
      <c r="P8543" t="str">
        <f>VLOOKUP(C8543,accounts!$A$2:$F$9615,5,FALSE)</f>
        <v>West</v>
      </c>
      <c r="Q8543" t="b">
        <f t="shared" si="134"/>
        <v>0</v>
      </c>
      <c r="R8543" t="e">
        <f>INDEX(removed_duplicate_rows!$A$5:$A$39,MATCH(wins!A8543,removed_duplicate_rows!$A$5:$A$39,0))</f>
        <v>#N/A</v>
      </c>
    </row>
    <row r="8544" spans="1:18" ht="15.75" customHeight="1" x14ac:dyDescent="0.2">
      <c r="A8544" t="s">
        <v>25766</v>
      </c>
      <c r="B8544" t="s">
        <v>25767</v>
      </c>
      <c r="C8544" t="s">
        <v>25768</v>
      </c>
      <c r="D8544" s="10">
        <v>46158</v>
      </c>
      <c r="E8544" t="s">
        <v>25291</v>
      </c>
      <c r="F8544">
        <v>2</v>
      </c>
      <c r="G8544" t="s">
        <v>77</v>
      </c>
      <c r="H8544" t="s">
        <v>151</v>
      </c>
      <c r="I8544" t="s">
        <v>55</v>
      </c>
      <c r="J8544">
        <v>1</v>
      </c>
      <c r="K8544">
        <v>6965</v>
      </c>
      <c r="L8544" t="str">
        <f>IFERROR(INDEX(play_attribution!$B$2:$B$328,MATCH(A8544,play_attribution!$A$2:$A$328,0)),"")</f>
        <v/>
      </c>
      <c r="M8544" t="str">
        <f>VLOOKUP(H8544,seller_roster!$A$2:$B$85,2,FALSE)</f>
        <v>Marley Lindqvist</v>
      </c>
      <c r="N8544" t="str">
        <f>VLOOKUP(C8544,accounts!$A$2:$F$9615,2,FALSE)</f>
        <v>Nonprofit</v>
      </c>
      <c r="O8544" t="str">
        <f>VLOOKUP(C8544,accounts!$A$2:$F$9615,3,FALSE)</f>
        <v>$2.5M-$5M</v>
      </c>
      <c r="P8544" t="str">
        <f>VLOOKUP(C8544,accounts!$A$2:$F$9615,5,FALSE)</f>
        <v>East</v>
      </c>
      <c r="Q8544" t="b">
        <f t="shared" ref="Q8544:Q8607" si="135">L8544=""</f>
        <v>1</v>
      </c>
      <c r="R8544" t="e">
        <f>INDEX(removed_duplicate_rows!$A$5:$A$39,MATCH(wins!A8544,removed_duplicate_rows!$A$5:$A$39,0))</f>
        <v>#N/A</v>
      </c>
    </row>
    <row r="8545" spans="1:18" ht="15.75" customHeight="1" x14ac:dyDescent="0.2">
      <c r="A8545" t="s">
        <v>25769</v>
      </c>
      <c r="B8545" t="s">
        <v>25770</v>
      </c>
      <c r="C8545" t="s">
        <v>25771</v>
      </c>
      <c r="D8545" s="10">
        <v>46158</v>
      </c>
      <c r="E8545" t="s">
        <v>25291</v>
      </c>
      <c r="F8545">
        <v>2</v>
      </c>
      <c r="G8545" t="s">
        <v>77</v>
      </c>
      <c r="H8545" t="s">
        <v>103</v>
      </c>
      <c r="I8545" t="s">
        <v>79</v>
      </c>
      <c r="J8545">
        <v>1</v>
      </c>
      <c r="K8545">
        <v>11410</v>
      </c>
      <c r="L8545" t="str">
        <f>IFERROR(INDEX(play_attribution!$B$2:$B$328,MATCH(A8545,play_attribution!$A$2:$A$328,0)),"")</f>
        <v/>
      </c>
      <c r="M8545" t="str">
        <f>VLOOKUP(H8545,seller_roster!$A$2:$B$85,2,FALSE)</f>
        <v>Jax Reyes</v>
      </c>
      <c r="N8545" t="str">
        <f>VLOOKUP(C8545,accounts!$A$2:$F$9615,2,FALSE)</f>
        <v>Healthcare Services</v>
      </c>
      <c r="O8545" t="str">
        <f>VLOOKUP(C8545,accounts!$A$2:$F$9615,3,FALSE)</f>
        <v>$5M-$10M</v>
      </c>
      <c r="P8545" t="str">
        <f>VLOOKUP(C8545,accounts!$A$2:$F$9615,5,FALSE)</f>
        <v>Central</v>
      </c>
      <c r="Q8545" t="b">
        <f t="shared" si="135"/>
        <v>1</v>
      </c>
      <c r="R8545" t="e">
        <f>INDEX(removed_duplicate_rows!$A$5:$A$39,MATCH(wins!A8545,removed_duplicate_rows!$A$5:$A$39,0))</f>
        <v>#N/A</v>
      </c>
    </row>
    <row r="8546" spans="1:18" ht="15.75" customHeight="1" x14ac:dyDescent="0.2">
      <c r="A8546" t="s">
        <v>25772</v>
      </c>
      <c r="B8546" t="s">
        <v>25773</v>
      </c>
      <c r="C8546" t="s">
        <v>25774</v>
      </c>
      <c r="D8546" s="10">
        <v>46158</v>
      </c>
      <c r="E8546" t="s">
        <v>25291</v>
      </c>
      <c r="F8546">
        <v>2</v>
      </c>
      <c r="G8546" t="s">
        <v>77</v>
      </c>
      <c r="H8546" t="s">
        <v>210</v>
      </c>
      <c r="I8546" t="s">
        <v>55</v>
      </c>
      <c r="J8546">
        <v>1</v>
      </c>
      <c r="K8546">
        <v>5323</v>
      </c>
      <c r="L8546" t="str">
        <f>IFERROR(INDEX(play_attribution!$B$2:$B$328,MATCH(A8546,play_attribution!$A$2:$A$328,0)),"")</f>
        <v>P1</v>
      </c>
      <c r="M8546" t="str">
        <f>VLOOKUP(H8546,seller_roster!$A$2:$B$85,2,FALSE)</f>
        <v>Emerson Reyes</v>
      </c>
      <c r="N8546" t="str">
        <f>VLOOKUP(C8546,accounts!$A$2:$F$9615,2,FALSE)</f>
        <v>Manufacturing</v>
      </c>
      <c r="O8546" t="str">
        <f>VLOOKUP(C8546,accounts!$A$2:$F$9615,3,FALSE)</f>
        <v>$5M-$10M</v>
      </c>
      <c r="P8546" t="str">
        <f>VLOOKUP(C8546,accounts!$A$2:$F$9615,5,FALSE)</f>
        <v>East</v>
      </c>
      <c r="Q8546" t="b">
        <f t="shared" si="135"/>
        <v>0</v>
      </c>
      <c r="R8546" t="e">
        <f>INDEX(removed_duplicate_rows!$A$5:$A$39,MATCH(wins!A8546,removed_duplicate_rows!$A$5:$A$39,0))</f>
        <v>#N/A</v>
      </c>
    </row>
    <row r="8547" spans="1:18" ht="15.75" customHeight="1" x14ac:dyDescent="0.2">
      <c r="A8547" t="s">
        <v>25775</v>
      </c>
      <c r="B8547" t="s">
        <v>25776</v>
      </c>
      <c r="C8547" t="s">
        <v>25777</v>
      </c>
      <c r="D8547" s="10">
        <v>46158</v>
      </c>
      <c r="E8547" t="s">
        <v>25291</v>
      </c>
      <c r="F8547">
        <v>2</v>
      </c>
      <c r="G8547" t="s">
        <v>77</v>
      </c>
      <c r="H8547" t="s">
        <v>99</v>
      </c>
      <c r="I8547" t="s">
        <v>55</v>
      </c>
      <c r="J8547">
        <v>1</v>
      </c>
      <c r="K8547">
        <v>5095</v>
      </c>
      <c r="L8547" t="str">
        <f>IFERROR(INDEX(play_attribution!$B$2:$B$328,MATCH(A8547,play_attribution!$A$2:$A$328,0)),"")</f>
        <v>P1</v>
      </c>
      <c r="M8547" t="str">
        <f>VLOOKUP(H8547,seller_roster!$A$2:$B$85,2,FALSE)</f>
        <v>Shiloh Sorensen</v>
      </c>
      <c r="N8547" t="str">
        <f>VLOOKUP(C8547,accounts!$A$2:$F$9615,2,FALSE)</f>
        <v>Logistics</v>
      </c>
      <c r="O8547" t="str">
        <f>VLOOKUP(C8547,accounts!$A$2:$F$9615,3,FALSE)</f>
        <v>$1M-$2.5M</v>
      </c>
      <c r="P8547" t="str">
        <f>VLOOKUP(C8547,accounts!$A$2:$F$9615,5,FALSE)</f>
        <v>West</v>
      </c>
      <c r="Q8547" t="b">
        <f t="shared" si="135"/>
        <v>0</v>
      </c>
      <c r="R8547" t="e">
        <f>INDEX(removed_duplicate_rows!$A$5:$A$39,MATCH(wins!A8547,removed_duplicate_rows!$A$5:$A$39,0))</f>
        <v>#N/A</v>
      </c>
    </row>
    <row r="8548" spans="1:18" ht="15.75" customHeight="1" x14ac:dyDescent="0.2">
      <c r="A8548" t="s">
        <v>25778</v>
      </c>
      <c r="B8548" t="s">
        <v>25779</v>
      </c>
      <c r="C8548" t="s">
        <v>25780</v>
      </c>
      <c r="D8548" s="10">
        <v>46158</v>
      </c>
      <c r="E8548" t="s">
        <v>25291</v>
      </c>
      <c r="F8548">
        <v>2</v>
      </c>
      <c r="G8548" t="s">
        <v>77</v>
      </c>
      <c r="H8548" t="s">
        <v>169</v>
      </c>
      <c r="I8548" t="s">
        <v>79</v>
      </c>
      <c r="J8548">
        <v>1</v>
      </c>
      <c r="K8548">
        <v>7974</v>
      </c>
      <c r="L8548" t="str">
        <f>IFERROR(INDEX(play_attribution!$B$2:$B$328,MATCH(A8548,play_attribution!$A$2:$A$328,0)),"")</f>
        <v/>
      </c>
      <c r="M8548" t="str">
        <f>VLOOKUP(H8548,seller_roster!$A$2:$B$85,2,FALSE)</f>
        <v>Rhea Doyle</v>
      </c>
      <c r="N8548" t="str">
        <f>VLOOKUP(C8548,accounts!$A$2:$F$9615,2,FALSE)</f>
        <v>Logistics</v>
      </c>
      <c r="O8548" t="str">
        <f>VLOOKUP(C8548,accounts!$A$2:$F$9615,3,FALSE)</f>
        <v>$5M-$10M</v>
      </c>
      <c r="P8548" t="str">
        <f>VLOOKUP(C8548,accounts!$A$2:$F$9615,5,FALSE)</f>
        <v>West</v>
      </c>
      <c r="Q8548" t="b">
        <f t="shared" si="135"/>
        <v>1</v>
      </c>
      <c r="R8548" t="e">
        <f>INDEX(removed_duplicate_rows!$A$5:$A$39,MATCH(wins!A8548,removed_duplicate_rows!$A$5:$A$39,0))</f>
        <v>#N/A</v>
      </c>
    </row>
    <row r="8549" spans="1:18" ht="15.75" customHeight="1" x14ac:dyDescent="0.2">
      <c r="A8549" t="s">
        <v>25781</v>
      </c>
      <c r="B8549" t="s">
        <v>25782</v>
      </c>
      <c r="C8549" t="s">
        <v>25783</v>
      </c>
      <c r="D8549" s="10">
        <v>46158</v>
      </c>
      <c r="E8549" t="s">
        <v>25291</v>
      </c>
      <c r="F8549">
        <v>2</v>
      </c>
      <c r="G8549" t="s">
        <v>77</v>
      </c>
      <c r="H8549" t="s">
        <v>129</v>
      </c>
      <c r="I8549" t="s">
        <v>55</v>
      </c>
      <c r="J8549">
        <v>1</v>
      </c>
      <c r="K8549">
        <v>7678</v>
      </c>
      <c r="L8549" t="str">
        <f>IFERROR(INDEX(play_attribution!$B$2:$B$328,MATCH(A8549,play_attribution!$A$2:$A$328,0)),"")</f>
        <v>P1</v>
      </c>
      <c r="M8549" t="str">
        <f>VLOOKUP(H8549,seller_roster!$A$2:$B$85,2,FALSE)</f>
        <v>Gray Vega</v>
      </c>
      <c r="N8549" t="str">
        <f>VLOOKUP(C8549,accounts!$A$2:$F$9615,2,FALSE)</f>
        <v>Professional Services</v>
      </c>
      <c r="O8549" t="str">
        <f>VLOOKUP(C8549,accounts!$A$2:$F$9615,3,FALSE)</f>
        <v>$5M-$10M</v>
      </c>
      <c r="P8549" t="str">
        <f>VLOOKUP(C8549,accounts!$A$2:$F$9615,5,FALSE)</f>
        <v>Central</v>
      </c>
      <c r="Q8549" t="b">
        <f t="shared" si="135"/>
        <v>0</v>
      </c>
      <c r="R8549" t="e">
        <f>INDEX(removed_duplicate_rows!$A$5:$A$39,MATCH(wins!A8549,removed_duplicate_rows!$A$5:$A$39,0))</f>
        <v>#N/A</v>
      </c>
    </row>
    <row r="8550" spans="1:18" ht="15.75" customHeight="1" x14ac:dyDescent="0.2">
      <c r="A8550" t="s">
        <v>25784</v>
      </c>
      <c r="B8550" t="s">
        <v>25785</v>
      </c>
      <c r="C8550" t="s">
        <v>25786</v>
      </c>
      <c r="D8550" s="10">
        <v>46158</v>
      </c>
      <c r="E8550" t="s">
        <v>25291</v>
      </c>
      <c r="F8550">
        <v>2</v>
      </c>
      <c r="G8550" t="s">
        <v>77</v>
      </c>
      <c r="H8550" t="s">
        <v>133</v>
      </c>
      <c r="I8550" t="s">
        <v>79</v>
      </c>
      <c r="J8550">
        <v>1</v>
      </c>
      <c r="K8550">
        <v>4685</v>
      </c>
      <c r="L8550" t="str">
        <f>IFERROR(INDEX(play_attribution!$B$2:$B$328,MATCH(A8550,play_attribution!$A$2:$A$328,0)),"")</f>
        <v/>
      </c>
      <c r="M8550" t="str">
        <f>VLOOKUP(H8550,seller_roster!$A$2:$B$85,2,FALSE)</f>
        <v>Devon Tran</v>
      </c>
      <c r="N8550" t="str">
        <f>VLOOKUP(C8550,accounts!$A$2:$F$9615,2,FALSE)</f>
        <v>Manufacturing</v>
      </c>
      <c r="O8550" t="str">
        <f>VLOOKUP(C8550,accounts!$A$2:$F$9615,3,FALSE)</f>
        <v>$5M-$10M</v>
      </c>
      <c r="P8550" t="str">
        <f>VLOOKUP(C8550,accounts!$A$2:$F$9615,5,FALSE)</f>
        <v>West</v>
      </c>
      <c r="Q8550" t="b">
        <f t="shared" si="135"/>
        <v>1</v>
      </c>
      <c r="R8550" t="e">
        <f>INDEX(removed_duplicate_rows!$A$5:$A$39,MATCH(wins!A8550,removed_duplicate_rows!$A$5:$A$39,0))</f>
        <v>#N/A</v>
      </c>
    </row>
    <row r="8551" spans="1:18" ht="15.75" customHeight="1" x14ac:dyDescent="0.2">
      <c r="A8551" t="s">
        <v>25787</v>
      </c>
      <c r="B8551" t="s">
        <v>25788</v>
      </c>
      <c r="C8551" t="s">
        <v>25789</v>
      </c>
      <c r="D8551" s="10">
        <v>46158</v>
      </c>
      <c r="E8551" t="s">
        <v>25291</v>
      </c>
      <c r="F8551">
        <v>2</v>
      </c>
      <c r="G8551" t="s">
        <v>77</v>
      </c>
      <c r="H8551" t="s">
        <v>266</v>
      </c>
      <c r="I8551" t="s">
        <v>79</v>
      </c>
      <c r="J8551">
        <v>1</v>
      </c>
      <c r="K8551">
        <v>8356</v>
      </c>
      <c r="L8551" t="str">
        <f>IFERROR(INDEX(play_attribution!$B$2:$B$328,MATCH(A8551,play_attribution!$A$2:$A$328,0)),"")</f>
        <v/>
      </c>
      <c r="M8551" t="str">
        <f>VLOOKUP(H8551,seller_roster!$A$2:$B$85,2,FALSE)</f>
        <v>Dakota Vega</v>
      </c>
      <c r="N8551" t="str">
        <f>VLOOKUP(C8551,accounts!$A$2:$F$9615,2,FALSE)</f>
        <v>Nonprofit</v>
      </c>
      <c r="O8551" t="str">
        <f>VLOOKUP(C8551,accounts!$A$2:$F$9615,3,FALSE)</f>
        <v>$2.5M-$5M</v>
      </c>
      <c r="P8551" t="str">
        <f>VLOOKUP(C8551,accounts!$A$2:$F$9615,5,FALSE)</f>
        <v>East</v>
      </c>
      <c r="Q8551" t="b">
        <f t="shared" si="135"/>
        <v>1</v>
      </c>
      <c r="R8551" t="e">
        <f>INDEX(removed_duplicate_rows!$A$5:$A$39,MATCH(wins!A8551,removed_duplicate_rows!$A$5:$A$39,0))</f>
        <v>#N/A</v>
      </c>
    </row>
    <row r="8552" spans="1:18" ht="15.75" customHeight="1" x14ac:dyDescent="0.2">
      <c r="A8552" t="s">
        <v>25790</v>
      </c>
      <c r="B8552" t="s">
        <v>25791</v>
      </c>
      <c r="C8552" t="s">
        <v>25792</v>
      </c>
      <c r="D8552" s="10">
        <v>46158</v>
      </c>
      <c r="E8552" t="s">
        <v>25291</v>
      </c>
      <c r="F8552">
        <v>2</v>
      </c>
      <c r="G8552" t="s">
        <v>77</v>
      </c>
      <c r="H8552" t="s">
        <v>210</v>
      </c>
      <c r="I8552" t="s">
        <v>79</v>
      </c>
      <c r="J8552">
        <v>1</v>
      </c>
      <c r="K8552">
        <v>9040</v>
      </c>
      <c r="L8552" t="str">
        <f>IFERROR(INDEX(play_attribution!$B$2:$B$328,MATCH(A8552,play_attribution!$A$2:$A$328,0)),"")</f>
        <v/>
      </c>
      <c r="M8552" t="str">
        <f>VLOOKUP(H8552,seller_roster!$A$2:$B$85,2,FALSE)</f>
        <v>Emerson Reyes</v>
      </c>
      <c r="N8552" t="str">
        <f>VLOOKUP(C8552,accounts!$A$2:$F$9615,2,FALSE)</f>
        <v>Manufacturing</v>
      </c>
      <c r="O8552" t="str">
        <f>VLOOKUP(C8552,accounts!$A$2:$F$9615,3,FALSE)</f>
        <v>$2.5M-$5M</v>
      </c>
      <c r="P8552" t="str">
        <f>VLOOKUP(C8552,accounts!$A$2:$F$9615,5,FALSE)</f>
        <v>East</v>
      </c>
      <c r="Q8552" t="b">
        <f t="shared" si="135"/>
        <v>1</v>
      </c>
      <c r="R8552" t="e">
        <f>INDEX(removed_duplicate_rows!$A$5:$A$39,MATCH(wins!A8552,removed_duplicate_rows!$A$5:$A$39,0))</f>
        <v>#N/A</v>
      </c>
    </row>
    <row r="8553" spans="1:18" ht="15.75" customHeight="1" x14ac:dyDescent="0.2">
      <c r="A8553" t="s">
        <v>25793</v>
      </c>
      <c r="B8553" t="s">
        <v>25794</v>
      </c>
      <c r="C8553" t="s">
        <v>25795</v>
      </c>
      <c r="D8553" s="10">
        <v>46158</v>
      </c>
      <c r="E8553" t="s">
        <v>25291</v>
      </c>
      <c r="F8553">
        <v>2</v>
      </c>
      <c r="G8553" t="s">
        <v>77</v>
      </c>
      <c r="H8553" t="s">
        <v>155</v>
      </c>
      <c r="I8553" t="s">
        <v>55</v>
      </c>
      <c r="J8553">
        <v>1</v>
      </c>
      <c r="K8553">
        <v>7452</v>
      </c>
      <c r="L8553" t="str">
        <f>IFERROR(INDEX(play_attribution!$B$2:$B$328,MATCH(A8553,play_attribution!$A$2:$A$328,0)),"")</f>
        <v>P1</v>
      </c>
      <c r="M8553" t="str">
        <f>VLOOKUP(H8553,seller_roster!$A$2:$B$85,2,FALSE)</f>
        <v>Indigo Osei</v>
      </c>
      <c r="N8553" t="str">
        <f>VLOOKUP(C8553,accounts!$A$2:$F$9615,2,FALSE)</f>
        <v>Manufacturing</v>
      </c>
      <c r="O8553" t="str">
        <f>VLOOKUP(C8553,accounts!$A$2:$F$9615,3,FALSE)</f>
        <v>&lt;$1M</v>
      </c>
      <c r="P8553" t="str">
        <f>VLOOKUP(C8553,accounts!$A$2:$F$9615,5,FALSE)</f>
        <v>Central</v>
      </c>
      <c r="Q8553" t="b">
        <f t="shared" si="135"/>
        <v>0</v>
      </c>
      <c r="R8553" t="e">
        <f>INDEX(removed_duplicate_rows!$A$5:$A$39,MATCH(wins!A8553,removed_duplicate_rows!$A$5:$A$39,0))</f>
        <v>#N/A</v>
      </c>
    </row>
    <row r="8554" spans="1:18" ht="15.75" customHeight="1" x14ac:dyDescent="0.2">
      <c r="A8554" t="s">
        <v>25796</v>
      </c>
      <c r="B8554" t="s">
        <v>25797</v>
      </c>
      <c r="C8554" t="s">
        <v>25798</v>
      </c>
      <c r="D8554" s="10">
        <v>46158</v>
      </c>
      <c r="E8554" t="s">
        <v>25291</v>
      </c>
      <c r="F8554">
        <v>2</v>
      </c>
      <c r="G8554" t="s">
        <v>77</v>
      </c>
      <c r="H8554" t="s">
        <v>83</v>
      </c>
      <c r="I8554" t="s">
        <v>79</v>
      </c>
      <c r="J8554">
        <v>1</v>
      </c>
      <c r="K8554">
        <v>8462</v>
      </c>
      <c r="L8554" t="str">
        <f>IFERROR(INDEX(play_attribution!$B$2:$B$328,MATCH(A8554,play_attribution!$A$2:$A$328,0)),"")</f>
        <v/>
      </c>
      <c r="M8554" t="str">
        <f>VLOOKUP(H8554,seller_roster!$A$2:$B$85,2,FALSE)</f>
        <v>Sage Ruiz</v>
      </c>
      <c r="N8554" t="str">
        <f>VLOOKUP(C8554,accounts!$A$2:$F$9615,2,FALSE)</f>
        <v>Wholesale &amp; Distribution</v>
      </c>
      <c r="O8554" t="str">
        <f>VLOOKUP(C8554,accounts!$A$2:$F$9615,3,FALSE)</f>
        <v>$1M-$2.5M</v>
      </c>
      <c r="P8554" t="str">
        <f>VLOOKUP(C8554,accounts!$A$2:$F$9615,5,FALSE)</f>
        <v>West</v>
      </c>
      <c r="Q8554" t="b">
        <f t="shared" si="135"/>
        <v>1</v>
      </c>
      <c r="R8554" t="e">
        <f>INDEX(removed_duplicate_rows!$A$5:$A$39,MATCH(wins!A8554,removed_duplicate_rows!$A$5:$A$39,0))</f>
        <v>#N/A</v>
      </c>
    </row>
    <row r="8555" spans="1:18" ht="15.75" customHeight="1" x14ac:dyDescent="0.2">
      <c r="A8555" t="s">
        <v>25799</v>
      </c>
      <c r="B8555" t="s">
        <v>25800</v>
      </c>
      <c r="C8555" t="s">
        <v>25801</v>
      </c>
      <c r="D8555" s="10">
        <v>46158</v>
      </c>
      <c r="E8555" t="s">
        <v>25291</v>
      </c>
      <c r="F8555">
        <v>2</v>
      </c>
      <c r="G8555" t="s">
        <v>77</v>
      </c>
      <c r="H8555" t="s">
        <v>214</v>
      </c>
      <c r="I8555" t="s">
        <v>79</v>
      </c>
      <c r="J8555">
        <v>1</v>
      </c>
      <c r="K8555">
        <v>16482</v>
      </c>
      <c r="L8555" t="str">
        <f>IFERROR(INDEX(play_attribution!$B$2:$B$328,MATCH(A8555,play_attribution!$A$2:$A$328,0)),"")</f>
        <v/>
      </c>
      <c r="M8555" t="str">
        <f>VLOOKUP(H8555,seller_roster!$A$2:$B$85,2,FALSE)</f>
        <v>Rhea Abadi</v>
      </c>
      <c r="N8555" t="str">
        <f>VLOOKUP(C8555,accounts!$A$2:$F$9615,2,FALSE)</f>
        <v>Manufacturing</v>
      </c>
      <c r="O8555" t="str">
        <f>VLOOKUP(C8555,accounts!$A$2:$F$9615,3,FALSE)</f>
        <v>$5M-$10M</v>
      </c>
      <c r="P8555" t="str">
        <f>VLOOKUP(C8555,accounts!$A$2:$F$9615,5,FALSE)</f>
        <v>West</v>
      </c>
      <c r="Q8555" t="b">
        <f t="shared" si="135"/>
        <v>1</v>
      </c>
      <c r="R8555" t="e">
        <f>INDEX(removed_duplicate_rows!$A$5:$A$39,MATCH(wins!A8555,removed_duplicate_rows!$A$5:$A$39,0))</f>
        <v>#N/A</v>
      </c>
    </row>
    <row r="8556" spans="1:18" ht="15.75" customHeight="1" x14ac:dyDescent="0.2">
      <c r="A8556" t="s">
        <v>25802</v>
      </c>
      <c r="B8556" t="s">
        <v>25803</v>
      </c>
      <c r="C8556" t="s">
        <v>25804</v>
      </c>
      <c r="D8556" s="10">
        <v>46158</v>
      </c>
      <c r="E8556" t="s">
        <v>25291</v>
      </c>
      <c r="F8556">
        <v>2</v>
      </c>
      <c r="G8556" t="s">
        <v>77</v>
      </c>
      <c r="H8556" t="s">
        <v>147</v>
      </c>
      <c r="I8556" t="s">
        <v>55</v>
      </c>
      <c r="J8556">
        <v>1</v>
      </c>
      <c r="K8556">
        <v>7703</v>
      </c>
      <c r="L8556" t="str">
        <f>IFERROR(INDEX(play_attribution!$B$2:$B$328,MATCH(A8556,play_attribution!$A$2:$A$328,0)),"")</f>
        <v>P1</v>
      </c>
      <c r="M8556" t="str">
        <f>VLOOKUP(H8556,seller_roster!$A$2:$B$85,2,FALSE)</f>
        <v>Riley Tran</v>
      </c>
      <c r="N8556" t="str">
        <f>VLOOKUP(C8556,accounts!$A$2:$F$9615,2,FALSE)</f>
        <v>Healthcare Services</v>
      </c>
      <c r="O8556" t="str">
        <f>VLOOKUP(C8556,accounts!$A$2:$F$9615,3,FALSE)</f>
        <v>&lt;$1M</v>
      </c>
      <c r="P8556" t="str">
        <f>VLOOKUP(C8556,accounts!$A$2:$F$9615,5,FALSE)</f>
        <v>West</v>
      </c>
      <c r="Q8556" t="b">
        <f t="shared" si="135"/>
        <v>0</v>
      </c>
      <c r="R8556" t="e">
        <f>INDEX(removed_duplicate_rows!$A$5:$A$39,MATCH(wins!A8556,removed_duplicate_rows!$A$5:$A$39,0))</f>
        <v>#N/A</v>
      </c>
    </row>
    <row r="8557" spans="1:18" ht="15.75" customHeight="1" x14ac:dyDescent="0.2">
      <c r="A8557" t="s">
        <v>25805</v>
      </c>
      <c r="B8557" t="s">
        <v>25806</v>
      </c>
      <c r="C8557" t="s">
        <v>25807</v>
      </c>
      <c r="D8557" s="10">
        <v>46158</v>
      </c>
      <c r="E8557" t="s">
        <v>25291</v>
      </c>
      <c r="F8557">
        <v>2</v>
      </c>
      <c r="G8557" t="s">
        <v>77</v>
      </c>
      <c r="H8557" t="s">
        <v>78</v>
      </c>
      <c r="I8557" t="s">
        <v>79</v>
      </c>
      <c r="J8557">
        <v>1</v>
      </c>
      <c r="K8557">
        <v>12080</v>
      </c>
      <c r="L8557" t="str">
        <f>IFERROR(INDEX(play_attribution!$B$2:$B$328,MATCH(A8557,play_attribution!$A$2:$A$328,0)),"")</f>
        <v/>
      </c>
      <c r="M8557" t="str">
        <f>VLOOKUP(H8557,seller_roster!$A$2:$B$85,2,FALSE)</f>
        <v>Lennon Ferro</v>
      </c>
      <c r="N8557" t="str">
        <f>VLOOKUP(C8557,accounts!$A$2:$F$9615,2,FALSE)</f>
        <v>Wholesale &amp; Distribution</v>
      </c>
      <c r="O8557" t="str">
        <f>VLOOKUP(C8557,accounts!$A$2:$F$9615,3,FALSE)</f>
        <v>$2.5M-$5M</v>
      </c>
      <c r="P8557" t="str">
        <f>VLOOKUP(C8557,accounts!$A$2:$F$9615,5,FALSE)</f>
        <v>Central</v>
      </c>
      <c r="Q8557" t="b">
        <f t="shared" si="135"/>
        <v>1</v>
      </c>
      <c r="R8557" t="e">
        <f>INDEX(removed_duplicate_rows!$A$5:$A$39,MATCH(wins!A8557,removed_duplicate_rows!$A$5:$A$39,0))</f>
        <v>#N/A</v>
      </c>
    </row>
    <row r="8558" spans="1:18" ht="15.75" customHeight="1" x14ac:dyDescent="0.2">
      <c r="A8558" t="s">
        <v>25808</v>
      </c>
      <c r="B8558" t="s">
        <v>25809</v>
      </c>
      <c r="C8558" t="s">
        <v>25810</v>
      </c>
      <c r="D8558" s="10">
        <v>46158</v>
      </c>
      <c r="E8558" t="s">
        <v>25291</v>
      </c>
      <c r="F8558">
        <v>2</v>
      </c>
      <c r="G8558" t="s">
        <v>77</v>
      </c>
      <c r="H8558" t="s">
        <v>133</v>
      </c>
      <c r="I8558" t="s">
        <v>55</v>
      </c>
      <c r="J8558">
        <v>1</v>
      </c>
      <c r="K8558">
        <v>8323</v>
      </c>
      <c r="L8558" t="str">
        <f>IFERROR(INDEX(play_attribution!$B$2:$B$328,MATCH(A8558,play_attribution!$A$2:$A$328,0)),"")</f>
        <v/>
      </c>
      <c r="M8558" t="str">
        <f>VLOOKUP(H8558,seller_roster!$A$2:$B$85,2,FALSE)</f>
        <v>Devon Tran</v>
      </c>
      <c r="N8558" t="str">
        <f>VLOOKUP(C8558,accounts!$A$2:$F$9615,2,FALSE)</f>
        <v>Field Services</v>
      </c>
      <c r="O8558" t="str">
        <f>VLOOKUP(C8558,accounts!$A$2:$F$9615,3,FALSE)</f>
        <v>&lt;$1M</v>
      </c>
      <c r="P8558" t="str">
        <f>VLOOKUP(C8558,accounts!$A$2:$F$9615,5,FALSE)</f>
        <v>Central</v>
      </c>
      <c r="Q8558" t="b">
        <f t="shared" si="135"/>
        <v>1</v>
      </c>
      <c r="R8558" t="e">
        <f>INDEX(removed_duplicate_rows!$A$5:$A$39,MATCH(wins!A8558,removed_duplicate_rows!$A$5:$A$39,0))</f>
        <v>#N/A</v>
      </c>
    </row>
    <row r="8559" spans="1:18" ht="15.75" customHeight="1" x14ac:dyDescent="0.2">
      <c r="A8559" t="s">
        <v>25811</v>
      </c>
      <c r="B8559" t="s">
        <v>25812</v>
      </c>
      <c r="C8559" t="s">
        <v>25813</v>
      </c>
      <c r="D8559" s="10">
        <v>46158</v>
      </c>
      <c r="E8559" t="s">
        <v>25291</v>
      </c>
      <c r="F8559">
        <v>2</v>
      </c>
      <c r="G8559" t="s">
        <v>77</v>
      </c>
      <c r="H8559" t="s">
        <v>140</v>
      </c>
      <c r="I8559" t="s">
        <v>79</v>
      </c>
      <c r="J8559">
        <v>1</v>
      </c>
      <c r="K8559">
        <v>8415</v>
      </c>
      <c r="L8559" t="str">
        <f>IFERROR(INDEX(play_attribution!$B$2:$B$328,MATCH(A8559,play_attribution!$A$2:$A$328,0)),"")</f>
        <v/>
      </c>
      <c r="M8559" t="str">
        <f>VLOOKUP(H8559,seller_roster!$A$2:$B$85,2,FALSE)</f>
        <v>Lane Lindqvist</v>
      </c>
      <c r="N8559" t="str">
        <f>VLOOKUP(C8559,accounts!$A$2:$F$9615,2,FALSE)</f>
        <v>Manufacturing</v>
      </c>
      <c r="O8559" t="str">
        <f>VLOOKUP(C8559,accounts!$A$2:$F$9615,3,FALSE)</f>
        <v>$2.5M-$5M</v>
      </c>
      <c r="P8559" t="str">
        <f>VLOOKUP(C8559,accounts!$A$2:$F$9615,5,FALSE)</f>
        <v>West</v>
      </c>
      <c r="Q8559" t="b">
        <f t="shared" si="135"/>
        <v>1</v>
      </c>
      <c r="R8559" t="e">
        <f>INDEX(removed_duplicate_rows!$A$5:$A$39,MATCH(wins!A8559,removed_duplicate_rows!$A$5:$A$39,0))</f>
        <v>#N/A</v>
      </c>
    </row>
    <row r="8560" spans="1:18" ht="15.75" customHeight="1" x14ac:dyDescent="0.2">
      <c r="A8560" t="s">
        <v>25814</v>
      </c>
      <c r="B8560" t="s">
        <v>25815</v>
      </c>
      <c r="C8560" t="s">
        <v>25816</v>
      </c>
      <c r="D8560" s="10">
        <v>46158</v>
      </c>
      <c r="E8560" t="s">
        <v>25291</v>
      </c>
      <c r="F8560">
        <v>2</v>
      </c>
      <c r="G8560" t="s">
        <v>77</v>
      </c>
      <c r="H8560" t="s">
        <v>107</v>
      </c>
      <c r="I8560" t="s">
        <v>79</v>
      </c>
      <c r="J8560">
        <v>1</v>
      </c>
      <c r="K8560">
        <v>6405</v>
      </c>
      <c r="L8560" t="str">
        <f>IFERROR(INDEX(play_attribution!$B$2:$B$328,MATCH(A8560,play_attribution!$A$2:$A$328,0)),"")</f>
        <v/>
      </c>
      <c r="M8560" t="str">
        <f>VLOOKUP(H8560,seller_roster!$A$2:$B$85,2,FALSE)</f>
        <v>Skyler Doyle</v>
      </c>
      <c r="N8560" t="str">
        <f>VLOOKUP(C8560,accounts!$A$2:$F$9615,2,FALSE)</f>
        <v>Healthcare Services</v>
      </c>
      <c r="O8560" t="str">
        <f>VLOOKUP(C8560,accounts!$A$2:$F$9615,3,FALSE)</f>
        <v>&lt;$1M</v>
      </c>
      <c r="P8560" t="str">
        <f>VLOOKUP(C8560,accounts!$A$2:$F$9615,5,FALSE)</f>
        <v>Central</v>
      </c>
      <c r="Q8560" t="b">
        <f t="shared" si="135"/>
        <v>1</v>
      </c>
      <c r="R8560" t="e">
        <f>INDEX(removed_duplicate_rows!$A$5:$A$39,MATCH(wins!A8560,removed_duplicate_rows!$A$5:$A$39,0))</f>
        <v>#N/A</v>
      </c>
    </row>
    <row r="8561" spans="1:18" ht="15.75" customHeight="1" x14ac:dyDescent="0.2">
      <c r="A8561" t="s">
        <v>25817</v>
      </c>
      <c r="B8561" t="s">
        <v>25818</v>
      </c>
      <c r="C8561" t="s">
        <v>25819</v>
      </c>
      <c r="D8561" s="10">
        <v>46158</v>
      </c>
      <c r="E8561" t="s">
        <v>25291</v>
      </c>
      <c r="F8561">
        <v>2</v>
      </c>
      <c r="G8561" t="s">
        <v>77</v>
      </c>
      <c r="H8561" t="s">
        <v>866</v>
      </c>
      <c r="I8561" t="s">
        <v>79</v>
      </c>
      <c r="J8561">
        <v>1</v>
      </c>
      <c r="K8561">
        <v>7059</v>
      </c>
      <c r="L8561" t="str">
        <f>IFERROR(INDEX(play_attribution!$B$2:$B$328,MATCH(A8561,play_attribution!$A$2:$A$328,0)),"")</f>
        <v/>
      </c>
      <c r="M8561" t="str">
        <f>VLOOKUP(H8561,seller_roster!$A$2:$B$85,2,FALSE)</f>
        <v>Kira Novak</v>
      </c>
      <c r="N8561" t="str">
        <f>VLOOKUP(C8561,accounts!$A$2:$F$9615,2,FALSE)</f>
        <v>Construction</v>
      </c>
      <c r="O8561" t="str">
        <f>VLOOKUP(C8561,accounts!$A$2:$F$9615,3,FALSE)</f>
        <v>$2.5M-$5M</v>
      </c>
      <c r="P8561" t="str">
        <f>VLOOKUP(C8561,accounts!$A$2:$F$9615,5,FALSE)</f>
        <v>East</v>
      </c>
      <c r="Q8561" t="b">
        <f t="shared" si="135"/>
        <v>1</v>
      </c>
      <c r="R8561" t="e">
        <f>INDEX(removed_duplicate_rows!$A$5:$A$39,MATCH(wins!A8561,removed_duplicate_rows!$A$5:$A$39,0))</f>
        <v>#N/A</v>
      </c>
    </row>
    <row r="8562" spans="1:18" ht="15.75" customHeight="1" x14ac:dyDescent="0.2">
      <c r="A8562" t="s">
        <v>25820</v>
      </c>
      <c r="B8562" t="s">
        <v>25821</v>
      </c>
      <c r="C8562" t="s">
        <v>25822</v>
      </c>
      <c r="D8562" s="10">
        <v>46158</v>
      </c>
      <c r="E8562" t="s">
        <v>25291</v>
      </c>
      <c r="F8562">
        <v>2</v>
      </c>
      <c r="G8562" t="s">
        <v>77</v>
      </c>
      <c r="H8562" t="s">
        <v>133</v>
      </c>
      <c r="I8562" t="s">
        <v>55</v>
      </c>
      <c r="J8562">
        <v>1</v>
      </c>
      <c r="K8562">
        <v>5319</v>
      </c>
      <c r="L8562" t="str">
        <f>IFERROR(INDEX(play_attribution!$B$2:$B$328,MATCH(A8562,play_attribution!$A$2:$A$328,0)),"")</f>
        <v>P1</v>
      </c>
      <c r="M8562" t="str">
        <f>VLOOKUP(H8562,seller_roster!$A$2:$B$85,2,FALSE)</f>
        <v>Devon Tran</v>
      </c>
      <c r="N8562" t="str">
        <f>VLOOKUP(C8562,accounts!$A$2:$F$9615,2,FALSE)</f>
        <v>Hospitality Group</v>
      </c>
      <c r="O8562" t="str">
        <f>VLOOKUP(C8562,accounts!$A$2:$F$9615,3,FALSE)</f>
        <v>$2.5M-$5M</v>
      </c>
      <c r="P8562" t="str">
        <f>VLOOKUP(C8562,accounts!$A$2:$F$9615,5,FALSE)</f>
        <v>East</v>
      </c>
      <c r="Q8562" t="b">
        <f t="shared" si="135"/>
        <v>0</v>
      </c>
      <c r="R8562" t="e">
        <f>INDEX(removed_duplicate_rows!$A$5:$A$39,MATCH(wins!A8562,removed_duplicate_rows!$A$5:$A$39,0))</f>
        <v>#N/A</v>
      </c>
    </row>
    <row r="8563" spans="1:18" ht="15.75" customHeight="1" x14ac:dyDescent="0.2">
      <c r="A8563" t="s">
        <v>25823</v>
      </c>
      <c r="B8563" t="s">
        <v>25824</v>
      </c>
      <c r="C8563" t="s">
        <v>25825</v>
      </c>
      <c r="D8563" s="10">
        <v>46158</v>
      </c>
      <c r="E8563" t="s">
        <v>25291</v>
      </c>
      <c r="F8563">
        <v>2</v>
      </c>
      <c r="G8563" t="s">
        <v>77</v>
      </c>
      <c r="H8563" t="s">
        <v>83</v>
      </c>
      <c r="I8563" t="s">
        <v>79</v>
      </c>
      <c r="J8563">
        <v>1</v>
      </c>
      <c r="K8563">
        <v>9360</v>
      </c>
      <c r="L8563" t="str">
        <f>IFERROR(INDEX(play_attribution!$B$2:$B$328,MATCH(A8563,play_attribution!$A$2:$A$328,0)),"")</f>
        <v/>
      </c>
      <c r="M8563" t="str">
        <f>VLOOKUP(H8563,seller_roster!$A$2:$B$85,2,FALSE)</f>
        <v>Sage Ruiz</v>
      </c>
      <c r="N8563" t="str">
        <f>VLOOKUP(C8563,accounts!$A$2:$F$9615,2,FALSE)</f>
        <v>Manufacturing</v>
      </c>
      <c r="O8563" t="str">
        <f>VLOOKUP(C8563,accounts!$A$2:$F$9615,3,FALSE)</f>
        <v>$5M-$10M</v>
      </c>
      <c r="P8563" t="str">
        <f>VLOOKUP(C8563,accounts!$A$2:$F$9615,5,FALSE)</f>
        <v>Central</v>
      </c>
      <c r="Q8563" t="b">
        <f t="shared" si="135"/>
        <v>1</v>
      </c>
      <c r="R8563" t="e">
        <f>INDEX(removed_duplicate_rows!$A$5:$A$39,MATCH(wins!A8563,removed_duplicate_rows!$A$5:$A$39,0))</f>
        <v>#N/A</v>
      </c>
    </row>
    <row r="8564" spans="1:18" ht="15.75" customHeight="1" x14ac:dyDescent="0.2">
      <c r="A8564" t="s">
        <v>25826</v>
      </c>
      <c r="B8564" t="s">
        <v>25827</v>
      </c>
      <c r="C8564" t="s">
        <v>25828</v>
      </c>
      <c r="D8564" s="10">
        <v>46158</v>
      </c>
      <c r="E8564" t="s">
        <v>25291</v>
      </c>
      <c r="F8564">
        <v>2</v>
      </c>
      <c r="G8564" t="s">
        <v>77</v>
      </c>
      <c r="H8564" t="s">
        <v>129</v>
      </c>
      <c r="I8564" t="s">
        <v>79</v>
      </c>
      <c r="J8564">
        <v>1</v>
      </c>
      <c r="K8564">
        <v>8329</v>
      </c>
      <c r="L8564" t="str">
        <f>IFERROR(INDEX(play_attribution!$B$2:$B$328,MATCH(A8564,play_attribution!$A$2:$A$328,0)),"")</f>
        <v/>
      </c>
      <c r="M8564" t="str">
        <f>VLOOKUP(H8564,seller_roster!$A$2:$B$85,2,FALSE)</f>
        <v>Gray Vega</v>
      </c>
      <c r="N8564" t="str">
        <f>VLOOKUP(C8564,accounts!$A$2:$F$9615,2,FALSE)</f>
        <v>Retail Multi-Location</v>
      </c>
      <c r="O8564" t="str">
        <f>VLOOKUP(C8564,accounts!$A$2:$F$9615,3,FALSE)</f>
        <v>$2.5M-$5M</v>
      </c>
      <c r="P8564" t="str">
        <f>VLOOKUP(C8564,accounts!$A$2:$F$9615,5,FALSE)</f>
        <v>East</v>
      </c>
      <c r="Q8564" t="b">
        <f t="shared" si="135"/>
        <v>1</v>
      </c>
      <c r="R8564" t="e">
        <f>INDEX(removed_duplicate_rows!$A$5:$A$39,MATCH(wins!A8564,removed_duplicate_rows!$A$5:$A$39,0))</f>
        <v>#N/A</v>
      </c>
    </row>
    <row r="8565" spans="1:18" ht="15.75" customHeight="1" x14ac:dyDescent="0.2">
      <c r="A8565" t="s">
        <v>25829</v>
      </c>
      <c r="B8565" t="s">
        <v>25830</v>
      </c>
      <c r="C8565" t="s">
        <v>25831</v>
      </c>
      <c r="D8565" s="10">
        <v>46158</v>
      </c>
      <c r="E8565" t="s">
        <v>25291</v>
      </c>
      <c r="F8565">
        <v>2</v>
      </c>
      <c r="G8565" t="s">
        <v>77</v>
      </c>
      <c r="H8565" t="s">
        <v>866</v>
      </c>
      <c r="I8565" t="s">
        <v>79</v>
      </c>
      <c r="J8565">
        <v>1</v>
      </c>
      <c r="K8565">
        <v>7788</v>
      </c>
      <c r="L8565" t="str">
        <f>IFERROR(INDEX(play_attribution!$B$2:$B$328,MATCH(A8565,play_attribution!$A$2:$A$328,0)),"")</f>
        <v/>
      </c>
      <c r="M8565" t="str">
        <f>VLOOKUP(H8565,seller_roster!$A$2:$B$85,2,FALSE)</f>
        <v>Kira Novak</v>
      </c>
      <c r="N8565" t="str">
        <f>VLOOKUP(C8565,accounts!$A$2:$F$9615,2,FALSE)</f>
        <v>Professional Services</v>
      </c>
      <c r="O8565" t="str">
        <f>VLOOKUP(C8565,accounts!$A$2:$F$9615,3,FALSE)</f>
        <v>$2.5M-$5M</v>
      </c>
      <c r="P8565" t="str">
        <f>VLOOKUP(C8565,accounts!$A$2:$F$9615,5,FALSE)</f>
        <v>West</v>
      </c>
      <c r="Q8565" t="b">
        <f t="shared" si="135"/>
        <v>1</v>
      </c>
      <c r="R8565" t="e">
        <f>INDEX(removed_duplicate_rows!$A$5:$A$39,MATCH(wins!A8565,removed_duplicate_rows!$A$5:$A$39,0))</f>
        <v>#N/A</v>
      </c>
    </row>
    <row r="8566" spans="1:18" ht="15.75" customHeight="1" x14ac:dyDescent="0.2">
      <c r="A8566" t="s">
        <v>25832</v>
      </c>
      <c r="B8566" t="s">
        <v>25833</v>
      </c>
      <c r="C8566" t="s">
        <v>25834</v>
      </c>
      <c r="D8566" s="10">
        <v>46158</v>
      </c>
      <c r="E8566" t="s">
        <v>25291</v>
      </c>
      <c r="F8566">
        <v>2</v>
      </c>
      <c r="G8566" t="s">
        <v>77</v>
      </c>
      <c r="H8566" t="s">
        <v>107</v>
      </c>
      <c r="I8566" t="s">
        <v>79</v>
      </c>
      <c r="J8566">
        <v>1</v>
      </c>
      <c r="K8566">
        <v>7128</v>
      </c>
      <c r="L8566" t="str">
        <f>IFERROR(INDEX(play_attribution!$B$2:$B$328,MATCH(A8566,play_attribution!$A$2:$A$328,0)),"")</f>
        <v/>
      </c>
      <c r="M8566" t="str">
        <f>VLOOKUP(H8566,seller_roster!$A$2:$B$85,2,FALSE)</f>
        <v>Skyler Doyle</v>
      </c>
      <c r="N8566" t="str">
        <f>VLOOKUP(C8566,accounts!$A$2:$F$9615,2,FALSE)</f>
        <v>Healthcare Services</v>
      </c>
      <c r="O8566" t="str">
        <f>VLOOKUP(C8566,accounts!$A$2:$F$9615,3,FALSE)</f>
        <v>$2.5M-$5M</v>
      </c>
      <c r="P8566" t="str">
        <f>VLOOKUP(C8566,accounts!$A$2:$F$9615,5,FALSE)</f>
        <v>West</v>
      </c>
      <c r="Q8566" t="b">
        <f t="shared" si="135"/>
        <v>1</v>
      </c>
      <c r="R8566" t="e">
        <f>INDEX(removed_duplicate_rows!$A$5:$A$39,MATCH(wins!A8566,removed_duplicate_rows!$A$5:$A$39,0))</f>
        <v>#N/A</v>
      </c>
    </row>
    <row r="8567" spans="1:18" ht="15.75" customHeight="1" x14ac:dyDescent="0.2">
      <c r="A8567" t="s">
        <v>25835</v>
      </c>
      <c r="B8567" t="s">
        <v>25836</v>
      </c>
      <c r="C8567" t="s">
        <v>25837</v>
      </c>
      <c r="D8567" s="10">
        <v>46158</v>
      </c>
      <c r="E8567" t="s">
        <v>25291</v>
      </c>
      <c r="F8567">
        <v>2</v>
      </c>
      <c r="G8567" t="s">
        <v>77</v>
      </c>
      <c r="H8567" t="s">
        <v>191</v>
      </c>
      <c r="I8567" t="s">
        <v>79</v>
      </c>
      <c r="J8567">
        <v>1</v>
      </c>
      <c r="K8567">
        <v>7355</v>
      </c>
      <c r="L8567" t="str">
        <f>IFERROR(INDEX(play_attribution!$B$2:$B$328,MATCH(A8567,play_attribution!$A$2:$A$328,0)),"")</f>
        <v/>
      </c>
      <c r="M8567" t="str">
        <f>VLOOKUP(H8567,seller_roster!$A$2:$B$85,2,FALSE)</f>
        <v>Blake Lindqvist</v>
      </c>
      <c r="N8567" t="str">
        <f>VLOOKUP(C8567,accounts!$A$2:$F$9615,2,FALSE)</f>
        <v>Construction</v>
      </c>
      <c r="O8567" t="str">
        <f>VLOOKUP(C8567,accounts!$A$2:$F$9615,3,FALSE)</f>
        <v>$5M-$10M</v>
      </c>
      <c r="P8567" t="str">
        <f>VLOOKUP(C8567,accounts!$A$2:$F$9615,5,FALSE)</f>
        <v>East</v>
      </c>
      <c r="Q8567" t="b">
        <f t="shared" si="135"/>
        <v>1</v>
      </c>
      <c r="R8567" t="e">
        <f>INDEX(removed_duplicate_rows!$A$5:$A$39,MATCH(wins!A8567,removed_duplicate_rows!$A$5:$A$39,0))</f>
        <v>#N/A</v>
      </c>
    </row>
    <row r="8568" spans="1:18" ht="15.75" customHeight="1" x14ac:dyDescent="0.2">
      <c r="A8568" t="s">
        <v>25838</v>
      </c>
      <c r="B8568" t="s">
        <v>25839</v>
      </c>
      <c r="C8568" t="s">
        <v>25840</v>
      </c>
      <c r="D8568" s="10">
        <v>46158</v>
      </c>
      <c r="E8568" t="s">
        <v>25291</v>
      </c>
      <c r="F8568">
        <v>2</v>
      </c>
      <c r="G8568" t="s">
        <v>77</v>
      </c>
      <c r="H8568" t="s">
        <v>169</v>
      </c>
      <c r="I8568" t="s">
        <v>55</v>
      </c>
      <c r="J8568">
        <v>1</v>
      </c>
      <c r="K8568">
        <v>10926</v>
      </c>
      <c r="L8568" t="str">
        <f>IFERROR(INDEX(play_attribution!$B$2:$B$328,MATCH(A8568,play_attribution!$A$2:$A$328,0)),"")</f>
        <v/>
      </c>
      <c r="M8568" t="str">
        <f>VLOOKUP(H8568,seller_roster!$A$2:$B$85,2,FALSE)</f>
        <v>Rhea Doyle</v>
      </c>
      <c r="N8568" t="str">
        <f>VLOOKUP(C8568,accounts!$A$2:$F$9615,2,FALSE)</f>
        <v>Professional Services</v>
      </c>
      <c r="O8568" t="str">
        <f>VLOOKUP(C8568,accounts!$A$2:$F$9615,3,FALSE)</f>
        <v>$5M-$10M</v>
      </c>
      <c r="P8568" t="str">
        <f>VLOOKUP(C8568,accounts!$A$2:$F$9615,5,FALSE)</f>
        <v>East</v>
      </c>
      <c r="Q8568" t="b">
        <f t="shared" si="135"/>
        <v>1</v>
      </c>
      <c r="R8568" t="e">
        <f>INDEX(removed_duplicate_rows!$A$5:$A$39,MATCH(wins!A8568,removed_duplicate_rows!$A$5:$A$39,0))</f>
        <v>#N/A</v>
      </c>
    </row>
    <row r="8569" spans="1:18" ht="15.75" customHeight="1" x14ac:dyDescent="0.2">
      <c r="A8569" t="s">
        <v>25841</v>
      </c>
      <c r="B8569" t="s">
        <v>25842</v>
      </c>
      <c r="C8569" t="s">
        <v>25843</v>
      </c>
      <c r="D8569" s="10">
        <v>46158</v>
      </c>
      <c r="E8569" t="s">
        <v>25291</v>
      </c>
      <c r="F8569">
        <v>2</v>
      </c>
      <c r="G8569" t="s">
        <v>77</v>
      </c>
      <c r="H8569" t="s">
        <v>527</v>
      </c>
      <c r="I8569" t="s">
        <v>55</v>
      </c>
      <c r="J8569">
        <v>1</v>
      </c>
      <c r="K8569">
        <v>5252</v>
      </c>
      <c r="L8569" t="str">
        <f>IFERROR(INDEX(play_attribution!$B$2:$B$328,MATCH(A8569,play_attribution!$A$2:$A$328,0)),"")</f>
        <v>P1</v>
      </c>
      <c r="M8569" t="str">
        <f>VLOOKUP(H8569,seller_roster!$A$2:$B$85,2,FALSE)</f>
        <v>Nia Mbeki</v>
      </c>
      <c r="N8569" t="str">
        <f>VLOOKUP(C8569,accounts!$A$2:$F$9615,2,FALSE)</f>
        <v>Field Services</v>
      </c>
      <c r="O8569" t="str">
        <f>VLOOKUP(C8569,accounts!$A$2:$F$9615,3,FALSE)</f>
        <v>$1M-$2.5M</v>
      </c>
      <c r="P8569" t="str">
        <f>VLOOKUP(C8569,accounts!$A$2:$F$9615,5,FALSE)</f>
        <v>West</v>
      </c>
      <c r="Q8569" t="b">
        <f t="shared" si="135"/>
        <v>0</v>
      </c>
      <c r="R8569" t="e">
        <f>INDEX(removed_duplicate_rows!$A$5:$A$39,MATCH(wins!A8569,removed_duplicate_rows!$A$5:$A$39,0))</f>
        <v>#N/A</v>
      </c>
    </row>
    <row r="8570" spans="1:18" ht="15.75" customHeight="1" x14ac:dyDescent="0.2">
      <c r="A8570" t="s">
        <v>25844</v>
      </c>
      <c r="B8570" t="s">
        <v>25845</v>
      </c>
      <c r="C8570" t="s">
        <v>25846</v>
      </c>
      <c r="D8570" s="10">
        <v>46158</v>
      </c>
      <c r="E8570" t="s">
        <v>25291</v>
      </c>
      <c r="F8570">
        <v>2</v>
      </c>
      <c r="G8570" t="s">
        <v>273</v>
      </c>
      <c r="H8570" t="s">
        <v>755</v>
      </c>
      <c r="I8570" t="s">
        <v>55</v>
      </c>
      <c r="J8570">
        <v>1</v>
      </c>
      <c r="K8570">
        <v>3532</v>
      </c>
      <c r="L8570" t="str">
        <f>IFERROR(INDEX(play_attribution!$B$2:$B$328,MATCH(A8570,play_attribution!$A$2:$A$328,0)),"")</f>
        <v>P2</v>
      </c>
      <c r="M8570" t="str">
        <f>VLOOKUP(H8570,seller_roster!$A$2:$B$85,2,FALSE)</f>
        <v>Jesse Silva</v>
      </c>
      <c r="N8570" t="str">
        <f>VLOOKUP(C8570,accounts!$A$2:$F$9615,2,FALSE)</f>
        <v>Logistics</v>
      </c>
      <c r="O8570" t="str">
        <f>VLOOKUP(C8570,accounts!$A$2:$F$9615,3,FALSE)</f>
        <v>&gt;$10M</v>
      </c>
      <c r="P8570" t="str">
        <f>VLOOKUP(C8570,accounts!$A$2:$F$9615,5,FALSE)</f>
        <v>West</v>
      </c>
      <c r="Q8570" t="b">
        <f t="shared" si="135"/>
        <v>0</v>
      </c>
      <c r="R8570" t="e">
        <f>INDEX(removed_duplicate_rows!$A$5:$A$39,MATCH(wins!A8570,removed_duplicate_rows!$A$5:$A$39,0))</f>
        <v>#N/A</v>
      </c>
    </row>
    <row r="8571" spans="1:18" ht="15.75" customHeight="1" x14ac:dyDescent="0.2">
      <c r="A8571" t="s">
        <v>25847</v>
      </c>
      <c r="B8571" t="s">
        <v>25848</v>
      </c>
      <c r="C8571" t="s">
        <v>25849</v>
      </c>
      <c r="D8571" s="10">
        <v>46158</v>
      </c>
      <c r="E8571" t="s">
        <v>25291</v>
      </c>
      <c r="F8571">
        <v>2</v>
      </c>
      <c r="G8571" t="s">
        <v>273</v>
      </c>
      <c r="H8571" t="s">
        <v>344</v>
      </c>
      <c r="I8571" t="s">
        <v>79</v>
      </c>
      <c r="J8571">
        <v>1</v>
      </c>
      <c r="K8571">
        <v>9970</v>
      </c>
      <c r="L8571" t="str">
        <f>IFERROR(INDEX(play_attribution!$B$2:$B$328,MATCH(A8571,play_attribution!$A$2:$A$328,0)),"")</f>
        <v>P2</v>
      </c>
      <c r="M8571" t="str">
        <f>VLOOKUP(H8571,seller_roster!$A$2:$B$85,2,FALSE)</f>
        <v>Wren Kowalski</v>
      </c>
      <c r="N8571" t="str">
        <f>VLOOKUP(C8571,accounts!$A$2:$F$9615,2,FALSE)</f>
        <v>Nonprofit</v>
      </c>
      <c r="O8571" t="str">
        <f>VLOOKUP(C8571,accounts!$A$2:$F$9615,3,FALSE)</f>
        <v>$1M-$2.5M</v>
      </c>
      <c r="P8571" t="str">
        <f>VLOOKUP(C8571,accounts!$A$2:$F$9615,5,FALSE)</f>
        <v>East</v>
      </c>
      <c r="Q8571" t="b">
        <f t="shared" si="135"/>
        <v>0</v>
      </c>
      <c r="R8571" t="e">
        <f>INDEX(removed_duplicate_rows!$A$5:$A$39,MATCH(wins!A8571,removed_duplicate_rows!$A$5:$A$39,0))</f>
        <v>#N/A</v>
      </c>
    </row>
    <row r="8572" spans="1:18" ht="15.75" customHeight="1" x14ac:dyDescent="0.2">
      <c r="A8572" t="s">
        <v>25850</v>
      </c>
      <c r="B8572" t="s">
        <v>25851</v>
      </c>
      <c r="C8572" t="s">
        <v>25852</v>
      </c>
      <c r="D8572" s="10">
        <v>46158</v>
      </c>
      <c r="E8572" t="s">
        <v>25291</v>
      </c>
      <c r="F8572">
        <v>2</v>
      </c>
      <c r="G8572" t="s">
        <v>273</v>
      </c>
      <c r="H8572" t="s">
        <v>337</v>
      </c>
      <c r="I8572" t="s">
        <v>79</v>
      </c>
      <c r="J8572">
        <v>1</v>
      </c>
      <c r="K8572">
        <v>5222</v>
      </c>
      <c r="L8572" t="str">
        <f>IFERROR(INDEX(play_attribution!$B$2:$B$328,MATCH(A8572,play_attribution!$A$2:$A$328,0)),"")</f>
        <v>P2</v>
      </c>
      <c r="M8572" t="str">
        <f>VLOOKUP(H8572,seller_roster!$A$2:$B$85,2,FALSE)</f>
        <v>Flor Bianchi</v>
      </c>
      <c r="N8572" t="str">
        <f>VLOOKUP(C8572,accounts!$A$2:$F$9615,2,FALSE)</f>
        <v>Logistics</v>
      </c>
      <c r="O8572" t="str">
        <f>VLOOKUP(C8572,accounts!$A$2:$F$9615,3,FALSE)</f>
        <v>$2.5M-$5M</v>
      </c>
      <c r="P8572" t="str">
        <f>VLOOKUP(C8572,accounts!$A$2:$F$9615,5,FALSE)</f>
        <v>East</v>
      </c>
      <c r="Q8572" t="b">
        <f t="shared" si="135"/>
        <v>0</v>
      </c>
      <c r="R8572" t="e">
        <f>INDEX(removed_duplicate_rows!$A$5:$A$39,MATCH(wins!A8572,removed_duplicate_rows!$A$5:$A$39,0))</f>
        <v>#N/A</v>
      </c>
    </row>
    <row r="8573" spans="1:18" ht="15.75" customHeight="1" x14ac:dyDescent="0.2">
      <c r="A8573" t="s">
        <v>25853</v>
      </c>
      <c r="B8573" t="s">
        <v>25854</v>
      </c>
      <c r="C8573" t="s">
        <v>25855</v>
      </c>
      <c r="D8573" s="10">
        <v>46158</v>
      </c>
      <c r="E8573" t="s">
        <v>25291</v>
      </c>
      <c r="F8573">
        <v>2</v>
      </c>
      <c r="G8573" t="s">
        <v>273</v>
      </c>
      <c r="H8573" t="s">
        <v>297</v>
      </c>
      <c r="I8573" t="s">
        <v>79</v>
      </c>
      <c r="J8573">
        <v>1</v>
      </c>
      <c r="K8573">
        <v>9703</v>
      </c>
      <c r="L8573" t="str">
        <f>IFERROR(INDEX(play_attribution!$B$2:$B$328,MATCH(A8573,play_attribution!$A$2:$A$328,0)),"")</f>
        <v>P2</v>
      </c>
      <c r="M8573" t="str">
        <f>VLOOKUP(H8573,seller_roster!$A$2:$B$85,2,FALSE)</f>
        <v>Ray Moreau</v>
      </c>
      <c r="N8573" t="str">
        <f>VLOOKUP(C8573,accounts!$A$2:$F$9615,2,FALSE)</f>
        <v>Healthcare Services</v>
      </c>
      <c r="O8573" t="str">
        <f>VLOOKUP(C8573,accounts!$A$2:$F$9615,3,FALSE)</f>
        <v>$5M-$10M</v>
      </c>
      <c r="P8573" t="str">
        <f>VLOOKUP(C8573,accounts!$A$2:$F$9615,5,FALSE)</f>
        <v>West</v>
      </c>
      <c r="Q8573" t="b">
        <f t="shared" si="135"/>
        <v>0</v>
      </c>
      <c r="R8573" t="e">
        <f>INDEX(removed_duplicate_rows!$A$5:$A$39,MATCH(wins!A8573,removed_duplicate_rows!$A$5:$A$39,0))</f>
        <v>#N/A</v>
      </c>
    </row>
    <row r="8574" spans="1:18" ht="15.75" customHeight="1" x14ac:dyDescent="0.2">
      <c r="A8574" t="s">
        <v>25856</v>
      </c>
      <c r="B8574" t="s">
        <v>25857</v>
      </c>
      <c r="C8574" t="s">
        <v>25858</v>
      </c>
      <c r="D8574" s="10">
        <v>46158</v>
      </c>
      <c r="E8574" t="s">
        <v>25291</v>
      </c>
      <c r="F8574">
        <v>2</v>
      </c>
      <c r="G8574" t="s">
        <v>273</v>
      </c>
      <c r="H8574" t="s">
        <v>344</v>
      </c>
      <c r="I8574" t="s">
        <v>55</v>
      </c>
      <c r="J8574">
        <v>1</v>
      </c>
      <c r="K8574">
        <v>4885</v>
      </c>
      <c r="L8574" t="str">
        <f>IFERROR(INDEX(play_attribution!$B$2:$B$328,MATCH(A8574,play_attribution!$A$2:$A$328,0)),"")</f>
        <v>P2</v>
      </c>
      <c r="M8574" t="str">
        <f>VLOOKUP(H8574,seller_roster!$A$2:$B$85,2,FALSE)</f>
        <v>Wren Kowalski</v>
      </c>
      <c r="N8574" t="str">
        <f>VLOOKUP(C8574,accounts!$A$2:$F$9615,2,FALSE)</f>
        <v>Healthcare Services</v>
      </c>
      <c r="O8574" t="str">
        <f>VLOOKUP(C8574,accounts!$A$2:$F$9615,3,FALSE)</f>
        <v>$2.5M-$5M</v>
      </c>
      <c r="P8574" t="str">
        <f>VLOOKUP(C8574,accounts!$A$2:$F$9615,5,FALSE)</f>
        <v>West</v>
      </c>
      <c r="Q8574" t="b">
        <f t="shared" si="135"/>
        <v>0</v>
      </c>
      <c r="R8574" t="e">
        <f>INDEX(removed_duplicate_rows!$A$5:$A$39,MATCH(wins!A8574,removed_duplicate_rows!$A$5:$A$39,0))</f>
        <v>#N/A</v>
      </c>
    </row>
    <row r="8575" spans="1:18" ht="15.75" customHeight="1" x14ac:dyDescent="0.2">
      <c r="A8575" t="s">
        <v>25859</v>
      </c>
      <c r="B8575" t="s">
        <v>25860</v>
      </c>
      <c r="C8575" t="s">
        <v>25861</v>
      </c>
      <c r="D8575" s="10">
        <v>46158</v>
      </c>
      <c r="E8575" t="s">
        <v>25291</v>
      </c>
      <c r="F8575">
        <v>2</v>
      </c>
      <c r="G8575" t="s">
        <v>273</v>
      </c>
      <c r="H8575" t="s">
        <v>308</v>
      </c>
      <c r="I8575" t="s">
        <v>79</v>
      </c>
      <c r="J8575">
        <v>1</v>
      </c>
      <c r="K8575">
        <v>8079</v>
      </c>
      <c r="L8575" t="str">
        <f>IFERROR(INDEX(play_attribution!$B$2:$B$328,MATCH(A8575,play_attribution!$A$2:$A$328,0)),"")</f>
        <v>P2</v>
      </c>
      <c r="M8575" t="str">
        <f>VLOOKUP(H8575,seller_roster!$A$2:$B$85,2,FALSE)</f>
        <v>Blake Ruiz</v>
      </c>
      <c r="N8575" t="str">
        <f>VLOOKUP(C8575,accounts!$A$2:$F$9615,2,FALSE)</f>
        <v>Hospitality Group</v>
      </c>
      <c r="O8575" t="str">
        <f>VLOOKUP(C8575,accounts!$A$2:$F$9615,3,FALSE)</f>
        <v>$1M-$2.5M</v>
      </c>
      <c r="P8575" t="str">
        <f>VLOOKUP(C8575,accounts!$A$2:$F$9615,5,FALSE)</f>
        <v>East</v>
      </c>
      <c r="Q8575" t="b">
        <f t="shared" si="135"/>
        <v>0</v>
      </c>
      <c r="R8575" t="e">
        <f>INDEX(removed_duplicate_rows!$A$5:$A$39,MATCH(wins!A8575,removed_duplicate_rows!$A$5:$A$39,0))</f>
        <v>#N/A</v>
      </c>
    </row>
    <row r="8576" spans="1:18" ht="15.75" customHeight="1" x14ac:dyDescent="0.2">
      <c r="A8576" t="s">
        <v>25862</v>
      </c>
      <c r="B8576" t="s">
        <v>25863</v>
      </c>
      <c r="C8576" t="s">
        <v>25864</v>
      </c>
      <c r="D8576" s="10">
        <v>46158</v>
      </c>
      <c r="E8576" t="s">
        <v>25291</v>
      </c>
      <c r="F8576">
        <v>2</v>
      </c>
      <c r="G8576" t="s">
        <v>273</v>
      </c>
      <c r="H8576" t="s">
        <v>727</v>
      </c>
      <c r="I8576" t="s">
        <v>79</v>
      </c>
      <c r="J8576">
        <v>1</v>
      </c>
      <c r="K8576">
        <v>3921</v>
      </c>
      <c r="L8576" t="str">
        <f>IFERROR(INDEX(play_attribution!$B$2:$B$328,MATCH(A8576,play_attribution!$A$2:$A$328,0)),"")</f>
        <v>P2</v>
      </c>
      <c r="M8576" t="str">
        <f>VLOOKUP(H8576,seller_roster!$A$2:$B$85,2,FALSE)</f>
        <v>Finley Okafor</v>
      </c>
      <c r="N8576" t="str">
        <f>VLOOKUP(C8576,accounts!$A$2:$F$9615,2,FALSE)</f>
        <v>Healthcare Services</v>
      </c>
      <c r="O8576" t="str">
        <f>VLOOKUP(C8576,accounts!$A$2:$F$9615,3,FALSE)</f>
        <v>$1M-$2.5M</v>
      </c>
      <c r="P8576" t="str">
        <f>VLOOKUP(C8576,accounts!$A$2:$F$9615,5,FALSE)</f>
        <v>West</v>
      </c>
      <c r="Q8576" t="b">
        <f t="shared" si="135"/>
        <v>0</v>
      </c>
      <c r="R8576" t="e">
        <f>INDEX(removed_duplicate_rows!$A$5:$A$39,MATCH(wins!A8576,removed_duplicate_rows!$A$5:$A$39,0))</f>
        <v>#N/A</v>
      </c>
    </row>
    <row r="8577" spans="1:18" ht="15.75" customHeight="1" x14ac:dyDescent="0.2">
      <c r="A8577" t="s">
        <v>25865</v>
      </c>
      <c r="B8577" t="s">
        <v>25866</v>
      </c>
      <c r="C8577" t="s">
        <v>25867</v>
      </c>
      <c r="D8577" s="10">
        <v>46158</v>
      </c>
      <c r="E8577" t="s">
        <v>25291</v>
      </c>
      <c r="F8577">
        <v>2</v>
      </c>
      <c r="G8577" t="s">
        <v>273</v>
      </c>
      <c r="H8577" t="s">
        <v>25868</v>
      </c>
      <c r="I8577" t="s">
        <v>79</v>
      </c>
      <c r="J8577">
        <v>1</v>
      </c>
      <c r="K8577">
        <v>4579</v>
      </c>
      <c r="L8577" t="str">
        <f>IFERROR(INDEX(play_attribution!$B$2:$B$328,MATCH(A8577,play_attribution!$A$2:$A$328,0)),"")</f>
        <v>P2</v>
      </c>
      <c r="M8577" t="str">
        <f>VLOOKUP(H8577,seller_roster!$A$2:$B$85,2,FALSE)</f>
        <v>Frankie Mbeki</v>
      </c>
      <c r="N8577" t="str">
        <f>VLOOKUP(C8577,accounts!$A$2:$F$9615,2,FALSE)</f>
        <v>Healthcare Services</v>
      </c>
      <c r="O8577" t="str">
        <f>VLOOKUP(C8577,accounts!$A$2:$F$9615,3,FALSE)</f>
        <v>$2.5M-$5M</v>
      </c>
      <c r="P8577" t="str">
        <f>VLOOKUP(C8577,accounts!$A$2:$F$9615,5,FALSE)</f>
        <v>West</v>
      </c>
      <c r="Q8577" t="b">
        <f t="shared" si="135"/>
        <v>0</v>
      </c>
      <c r="R8577" t="e">
        <f>INDEX(removed_duplicate_rows!$A$5:$A$39,MATCH(wins!A8577,removed_duplicate_rows!$A$5:$A$39,0))</f>
        <v>#N/A</v>
      </c>
    </row>
    <row r="8578" spans="1:18" ht="15.75" customHeight="1" x14ac:dyDescent="0.2">
      <c r="A8578" t="s">
        <v>25869</v>
      </c>
      <c r="B8578" t="s">
        <v>25870</v>
      </c>
      <c r="C8578" t="s">
        <v>25871</v>
      </c>
      <c r="D8578" s="10">
        <v>46158</v>
      </c>
      <c r="E8578" t="s">
        <v>25291</v>
      </c>
      <c r="F8578">
        <v>2</v>
      </c>
      <c r="G8578" t="s">
        <v>273</v>
      </c>
      <c r="H8578" t="s">
        <v>327</v>
      </c>
      <c r="I8578" t="s">
        <v>79</v>
      </c>
      <c r="J8578">
        <v>1</v>
      </c>
      <c r="K8578">
        <v>6199</v>
      </c>
      <c r="L8578" t="str">
        <f>IFERROR(INDEX(play_attribution!$B$2:$B$328,MATCH(A8578,play_attribution!$A$2:$A$328,0)),"")</f>
        <v/>
      </c>
      <c r="M8578" t="str">
        <f>VLOOKUP(H8578,seller_roster!$A$2:$B$85,2,FALSE)</f>
        <v>Frankie Lindqvist</v>
      </c>
      <c r="N8578" t="str">
        <f>VLOOKUP(C8578,accounts!$A$2:$F$9615,2,FALSE)</f>
        <v>Wholesale &amp; Distribution</v>
      </c>
      <c r="O8578" t="str">
        <f>VLOOKUP(C8578,accounts!$A$2:$F$9615,3,FALSE)</f>
        <v>$5M-$10M</v>
      </c>
      <c r="P8578" t="str">
        <f>VLOOKUP(C8578,accounts!$A$2:$F$9615,5,FALSE)</f>
        <v>West</v>
      </c>
      <c r="Q8578" t="b">
        <f t="shared" si="135"/>
        <v>1</v>
      </c>
      <c r="R8578" t="e">
        <f>INDEX(removed_duplicate_rows!$A$5:$A$39,MATCH(wins!A8578,removed_duplicate_rows!$A$5:$A$39,0))</f>
        <v>#N/A</v>
      </c>
    </row>
    <row r="8579" spans="1:18" ht="15.75" customHeight="1" x14ac:dyDescent="0.2">
      <c r="A8579" t="s">
        <v>25872</v>
      </c>
      <c r="B8579" t="s">
        <v>25873</v>
      </c>
      <c r="C8579" t="s">
        <v>25874</v>
      </c>
      <c r="D8579" s="10">
        <v>46158</v>
      </c>
      <c r="E8579" t="s">
        <v>25291</v>
      </c>
      <c r="F8579">
        <v>2</v>
      </c>
      <c r="G8579" t="s">
        <v>273</v>
      </c>
      <c r="H8579" t="s">
        <v>755</v>
      </c>
      <c r="I8579" t="s">
        <v>55</v>
      </c>
      <c r="J8579">
        <v>1</v>
      </c>
      <c r="K8579">
        <v>10199</v>
      </c>
      <c r="L8579" t="str">
        <f>IFERROR(INDEX(play_attribution!$B$2:$B$328,MATCH(A8579,play_attribution!$A$2:$A$328,0)),"")</f>
        <v/>
      </c>
      <c r="M8579" t="str">
        <f>VLOOKUP(H8579,seller_roster!$A$2:$B$85,2,FALSE)</f>
        <v>Jesse Silva</v>
      </c>
      <c r="N8579" t="str">
        <f>VLOOKUP(C8579,accounts!$A$2:$F$9615,2,FALSE)</f>
        <v>Wholesale &amp; Distribution</v>
      </c>
      <c r="O8579" t="str">
        <f>VLOOKUP(C8579,accounts!$A$2:$F$9615,3,FALSE)</f>
        <v>$5M-$10M</v>
      </c>
      <c r="P8579" t="str">
        <f>VLOOKUP(C8579,accounts!$A$2:$F$9615,5,FALSE)</f>
        <v>East</v>
      </c>
      <c r="Q8579" t="b">
        <f t="shared" si="135"/>
        <v>1</v>
      </c>
      <c r="R8579" t="e">
        <f>INDEX(removed_duplicate_rows!$A$5:$A$39,MATCH(wins!A8579,removed_duplicate_rows!$A$5:$A$39,0))</f>
        <v>#N/A</v>
      </c>
    </row>
    <row r="8580" spans="1:18" ht="15.75" customHeight="1" x14ac:dyDescent="0.2">
      <c r="A8580" t="s">
        <v>25875</v>
      </c>
      <c r="B8580" t="s">
        <v>25876</v>
      </c>
      <c r="C8580" t="s">
        <v>25877</v>
      </c>
      <c r="D8580" s="10">
        <v>46158</v>
      </c>
      <c r="E8580" t="s">
        <v>25291</v>
      </c>
      <c r="F8580">
        <v>2</v>
      </c>
      <c r="G8580" t="s">
        <v>273</v>
      </c>
      <c r="H8580" t="s">
        <v>312</v>
      </c>
      <c r="I8580" t="s">
        <v>55</v>
      </c>
      <c r="J8580">
        <v>1</v>
      </c>
      <c r="K8580">
        <v>9635</v>
      </c>
      <c r="L8580" t="str">
        <f>IFERROR(INDEX(play_attribution!$B$2:$B$328,MATCH(A8580,play_attribution!$A$2:$A$328,0)),"")</f>
        <v/>
      </c>
      <c r="M8580" t="str">
        <f>VLOOKUP(H8580,seller_roster!$A$2:$B$85,2,FALSE)</f>
        <v>Tatum Osei</v>
      </c>
      <c r="N8580" t="str">
        <f>VLOOKUP(C8580,accounts!$A$2:$F$9615,2,FALSE)</f>
        <v>Construction</v>
      </c>
      <c r="O8580" t="str">
        <f>VLOOKUP(C8580,accounts!$A$2:$F$9615,3,FALSE)</f>
        <v>$5M-$10M</v>
      </c>
      <c r="P8580" t="str">
        <f>VLOOKUP(C8580,accounts!$A$2:$F$9615,5,FALSE)</f>
        <v>Central</v>
      </c>
      <c r="Q8580" t="b">
        <f t="shared" si="135"/>
        <v>1</v>
      </c>
      <c r="R8580" t="e">
        <f>INDEX(removed_duplicate_rows!$A$5:$A$39,MATCH(wins!A8580,removed_duplicate_rows!$A$5:$A$39,0))</f>
        <v>#N/A</v>
      </c>
    </row>
    <row r="8581" spans="1:18" ht="15.75" customHeight="1" x14ac:dyDescent="0.2">
      <c r="A8581" t="s">
        <v>25878</v>
      </c>
      <c r="B8581" t="s">
        <v>25879</v>
      </c>
      <c r="C8581" t="s">
        <v>25880</v>
      </c>
      <c r="D8581" s="10">
        <v>46158</v>
      </c>
      <c r="E8581" t="s">
        <v>25291</v>
      </c>
      <c r="F8581">
        <v>2</v>
      </c>
      <c r="G8581" t="s">
        <v>273</v>
      </c>
      <c r="H8581" t="s">
        <v>344</v>
      </c>
      <c r="I8581" t="s">
        <v>79</v>
      </c>
      <c r="J8581">
        <v>1</v>
      </c>
      <c r="K8581">
        <v>12040</v>
      </c>
      <c r="L8581" t="str">
        <f>IFERROR(INDEX(play_attribution!$B$2:$B$328,MATCH(A8581,play_attribution!$A$2:$A$328,0)),"")</f>
        <v/>
      </c>
      <c r="M8581" t="str">
        <f>VLOOKUP(H8581,seller_roster!$A$2:$B$85,2,FALSE)</f>
        <v>Wren Kowalski</v>
      </c>
      <c r="N8581" t="str">
        <f>VLOOKUP(C8581,accounts!$A$2:$F$9615,2,FALSE)</f>
        <v>Field Services</v>
      </c>
      <c r="O8581" t="str">
        <f>VLOOKUP(C8581,accounts!$A$2:$F$9615,3,FALSE)</f>
        <v>$5M-$10M</v>
      </c>
      <c r="P8581" t="str">
        <f>VLOOKUP(C8581,accounts!$A$2:$F$9615,5,FALSE)</f>
        <v>East</v>
      </c>
      <c r="Q8581" t="b">
        <f t="shared" si="135"/>
        <v>1</v>
      </c>
      <c r="R8581" t="e">
        <f>INDEX(removed_duplicate_rows!$A$5:$A$39,MATCH(wins!A8581,removed_duplicate_rows!$A$5:$A$39,0))</f>
        <v>#N/A</v>
      </c>
    </row>
    <row r="8582" spans="1:18" ht="15.75" customHeight="1" x14ac:dyDescent="0.2">
      <c r="A8582" t="s">
        <v>25881</v>
      </c>
      <c r="B8582" t="s">
        <v>25882</v>
      </c>
      <c r="C8582" t="s">
        <v>25883</v>
      </c>
      <c r="D8582" s="10">
        <v>46158</v>
      </c>
      <c r="E8582" t="s">
        <v>25291</v>
      </c>
      <c r="F8582">
        <v>2</v>
      </c>
      <c r="G8582" t="s">
        <v>273</v>
      </c>
      <c r="H8582" t="s">
        <v>1098</v>
      </c>
      <c r="I8582" t="s">
        <v>55</v>
      </c>
      <c r="J8582">
        <v>1</v>
      </c>
      <c r="K8582">
        <v>10324</v>
      </c>
      <c r="L8582" t="str">
        <f>IFERROR(INDEX(play_attribution!$B$2:$B$328,MATCH(A8582,play_attribution!$A$2:$A$328,0)),"")</f>
        <v/>
      </c>
      <c r="M8582" t="str">
        <f>VLOOKUP(H8582,seller_roster!$A$2:$B$85,2,FALSE)</f>
        <v>Yael Okafor</v>
      </c>
      <c r="N8582" t="str">
        <f>VLOOKUP(C8582,accounts!$A$2:$F$9615,2,FALSE)</f>
        <v>Professional Services</v>
      </c>
      <c r="O8582" t="str">
        <f>VLOOKUP(C8582,accounts!$A$2:$F$9615,3,FALSE)</f>
        <v>$5M-$10M</v>
      </c>
      <c r="P8582" t="str">
        <f>VLOOKUP(C8582,accounts!$A$2:$F$9615,5,FALSE)</f>
        <v>East</v>
      </c>
      <c r="Q8582" t="b">
        <f t="shared" si="135"/>
        <v>1</v>
      </c>
      <c r="R8582" t="e">
        <f>INDEX(removed_duplicate_rows!$A$5:$A$39,MATCH(wins!A8582,removed_duplicate_rows!$A$5:$A$39,0))</f>
        <v>#N/A</v>
      </c>
    </row>
    <row r="8583" spans="1:18" ht="15.75" customHeight="1" x14ac:dyDescent="0.2">
      <c r="A8583" t="s">
        <v>25884</v>
      </c>
      <c r="B8583" t="s">
        <v>25885</v>
      </c>
      <c r="C8583" t="s">
        <v>25886</v>
      </c>
      <c r="D8583" s="10">
        <v>46158</v>
      </c>
      <c r="E8583" t="s">
        <v>25291</v>
      </c>
      <c r="F8583">
        <v>2</v>
      </c>
      <c r="G8583" t="s">
        <v>273</v>
      </c>
      <c r="H8583" t="s">
        <v>755</v>
      </c>
      <c r="I8583" t="s">
        <v>79</v>
      </c>
      <c r="J8583">
        <v>1</v>
      </c>
      <c r="K8583">
        <v>11348</v>
      </c>
      <c r="L8583" t="str">
        <f>IFERROR(INDEX(play_attribution!$B$2:$B$328,MATCH(A8583,play_attribution!$A$2:$A$328,0)),"")</f>
        <v/>
      </c>
      <c r="M8583" t="str">
        <f>VLOOKUP(H8583,seller_roster!$A$2:$B$85,2,FALSE)</f>
        <v>Jesse Silva</v>
      </c>
      <c r="N8583" t="str">
        <f>VLOOKUP(C8583,accounts!$A$2:$F$9615,2,FALSE)</f>
        <v>Nonprofit</v>
      </c>
      <c r="O8583" t="str">
        <f>VLOOKUP(C8583,accounts!$A$2:$F$9615,3,FALSE)</f>
        <v>$5M-$10M</v>
      </c>
      <c r="P8583" t="str">
        <f>VLOOKUP(C8583,accounts!$A$2:$F$9615,5,FALSE)</f>
        <v>Central</v>
      </c>
      <c r="Q8583" t="b">
        <f t="shared" si="135"/>
        <v>1</v>
      </c>
      <c r="R8583" t="e">
        <f>INDEX(removed_duplicate_rows!$A$5:$A$39,MATCH(wins!A8583,removed_duplicate_rows!$A$5:$A$39,0))</f>
        <v>#N/A</v>
      </c>
    </row>
    <row r="8584" spans="1:18" ht="15.75" customHeight="1" x14ac:dyDescent="0.2">
      <c r="A8584" t="s">
        <v>25887</v>
      </c>
      <c r="B8584" t="s">
        <v>25888</v>
      </c>
      <c r="C8584" t="s">
        <v>25889</v>
      </c>
      <c r="D8584" s="10">
        <v>46158</v>
      </c>
      <c r="E8584" t="s">
        <v>25291</v>
      </c>
      <c r="F8584">
        <v>2</v>
      </c>
      <c r="G8584" t="s">
        <v>273</v>
      </c>
      <c r="H8584" t="s">
        <v>308</v>
      </c>
      <c r="I8584" t="s">
        <v>55</v>
      </c>
      <c r="J8584">
        <v>1</v>
      </c>
      <c r="K8584">
        <v>5136</v>
      </c>
      <c r="L8584" t="str">
        <f>IFERROR(INDEX(play_attribution!$B$2:$B$328,MATCH(A8584,play_attribution!$A$2:$A$328,0)),"")</f>
        <v/>
      </c>
      <c r="M8584" t="str">
        <f>VLOOKUP(H8584,seller_roster!$A$2:$B$85,2,FALSE)</f>
        <v>Blake Ruiz</v>
      </c>
      <c r="N8584" t="str">
        <f>VLOOKUP(C8584,accounts!$A$2:$F$9615,2,FALSE)</f>
        <v>Field Services</v>
      </c>
      <c r="O8584" t="str">
        <f>VLOOKUP(C8584,accounts!$A$2:$F$9615,3,FALSE)</f>
        <v>$1M-$2.5M</v>
      </c>
      <c r="P8584" t="str">
        <f>VLOOKUP(C8584,accounts!$A$2:$F$9615,5,FALSE)</f>
        <v>East</v>
      </c>
      <c r="Q8584" t="b">
        <f t="shared" si="135"/>
        <v>1</v>
      </c>
      <c r="R8584" t="e">
        <f>INDEX(removed_duplicate_rows!$A$5:$A$39,MATCH(wins!A8584,removed_duplicate_rows!$A$5:$A$39,0))</f>
        <v>#N/A</v>
      </c>
    </row>
    <row r="8585" spans="1:18" ht="15.75" customHeight="1" x14ac:dyDescent="0.2">
      <c r="A8585" t="s">
        <v>25890</v>
      </c>
      <c r="B8585" t="s">
        <v>25891</v>
      </c>
      <c r="C8585" t="s">
        <v>25892</v>
      </c>
      <c r="D8585" s="10">
        <v>46158</v>
      </c>
      <c r="E8585" t="s">
        <v>25291</v>
      </c>
      <c r="F8585">
        <v>2</v>
      </c>
      <c r="G8585" t="s">
        <v>273</v>
      </c>
      <c r="H8585" t="s">
        <v>274</v>
      </c>
      <c r="I8585" t="s">
        <v>55</v>
      </c>
      <c r="J8585">
        <v>1</v>
      </c>
      <c r="K8585">
        <v>7053</v>
      </c>
      <c r="L8585" t="str">
        <f>IFERROR(INDEX(play_attribution!$B$2:$B$328,MATCH(A8585,play_attribution!$A$2:$A$328,0)),"")</f>
        <v/>
      </c>
      <c r="M8585" t="str">
        <f>VLOOKUP(H8585,seller_roster!$A$2:$B$85,2,FALSE)</f>
        <v>Shiloh Petrov</v>
      </c>
      <c r="N8585" t="str">
        <f>VLOOKUP(C8585,accounts!$A$2:$F$9615,2,FALSE)</f>
        <v>Hospitality Group</v>
      </c>
      <c r="O8585" t="str">
        <f>VLOOKUP(C8585,accounts!$A$2:$F$9615,3,FALSE)</f>
        <v>&lt;$1M</v>
      </c>
      <c r="P8585" t="str">
        <f>VLOOKUP(C8585,accounts!$A$2:$F$9615,5,FALSE)</f>
        <v>Central</v>
      </c>
      <c r="Q8585" t="b">
        <f t="shared" si="135"/>
        <v>1</v>
      </c>
      <c r="R8585" t="e">
        <f>INDEX(removed_duplicate_rows!$A$5:$A$39,MATCH(wins!A8585,removed_duplicate_rows!$A$5:$A$39,0))</f>
        <v>#N/A</v>
      </c>
    </row>
    <row r="8586" spans="1:18" ht="15.75" customHeight="1" x14ac:dyDescent="0.2">
      <c r="A8586" t="s">
        <v>25893</v>
      </c>
      <c r="B8586" t="s">
        <v>25894</v>
      </c>
      <c r="C8586" t="s">
        <v>25895</v>
      </c>
      <c r="D8586" s="10">
        <v>46158</v>
      </c>
      <c r="E8586" t="s">
        <v>25291</v>
      </c>
      <c r="F8586">
        <v>2</v>
      </c>
      <c r="G8586" t="s">
        <v>273</v>
      </c>
      <c r="H8586" t="s">
        <v>289</v>
      </c>
      <c r="I8586" t="s">
        <v>79</v>
      </c>
      <c r="J8586">
        <v>1</v>
      </c>
      <c r="K8586">
        <v>8803</v>
      </c>
      <c r="L8586" t="str">
        <f>IFERROR(INDEX(play_attribution!$B$2:$B$328,MATCH(A8586,play_attribution!$A$2:$A$328,0)),"")</f>
        <v/>
      </c>
      <c r="M8586" t="str">
        <f>VLOOKUP(H8586,seller_roster!$A$2:$B$85,2,FALSE)</f>
        <v>Skyler Okafor</v>
      </c>
      <c r="N8586" t="str">
        <f>VLOOKUP(C8586,accounts!$A$2:$F$9615,2,FALSE)</f>
        <v>Field Services</v>
      </c>
      <c r="O8586" t="str">
        <f>VLOOKUP(C8586,accounts!$A$2:$F$9615,3,FALSE)</f>
        <v>$2.5M-$5M</v>
      </c>
      <c r="P8586" t="str">
        <f>VLOOKUP(C8586,accounts!$A$2:$F$9615,5,FALSE)</f>
        <v>West</v>
      </c>
      <c r="Q8586" t="b">
        <f t="shared" si="135"/>
        <v>1</v>
      </c>
      <c r="R8586" t="e">
        <f>INDEX(removed_duplicate_rows!$A$5:$A$39,MATCH(wins!A8586,removed_duplicate_rows!$A$5:$A$39,0))</f>
        <v>#N/A</v>
      </c>
    </row>
    <row r="8587" spans="1:18" ht="15.75" customHeight="1" x14ac:dyDescent="0.2">
      <c r="A8587" t="s">
        <v>25896</v>
      </c>
      <c r="B8587" t="s">
        <v>25897</v>
      </c>
      <c r="C8587" t="s">
        <v>25898</v>
      </c>
      <c r="D8587" s="10">
        <v>46158</v>
      </c>
      <c r="E8587" t="s">
        <v>25291</v>
      </c>
      <c r="F8587">
        <v>2</v>
      </c>
      <c r="G8587" t="s">
        <v>273</v>
      </c>
      <c r="H8587" t="s">
        <v>717</v>
      </c>
      <c r="I8587" t="s">
        <v>79</v>
      </c>
      <c r="J8587">
        <v>1</v>
      </c>
      <c r="K8587">
        <v>8213</v>
      </c>
      <c r="L8587" t="str">
        <f>IFERROR(INDEX(play_attribution!$B$2:$B$328,MATCH(A8587,play_attribution!$A$2:$A$328,0)),"")</f>
        <v/>
      </c>
      <c r="M8587" t="str">
        <f>VLOOKUP(H8587,seller_roster!$A$2:$B$85,2,FALSE)</f>
        <v>Corey Novak</v>
      </c>
      <c r="N8587" t="str">
        <f>VLOOKUP(C8587,accounts!$A$2:$F$9615,2,FALSE)</f>
        <v>Logistics</v>
      </c>
      <c r="O8587" t="str">
        <f>VLOOKUP(C8587,accounts!$A$2:$F$9615,3,FALSE)</f>
        <v>$2.5M-$5M</v>
      </c>
      <c r="P8587" t="str">
        <f>VLOOKUP(C8587,accounts!$A$2:$F$9615,5,FALSE)</f>
        <v>Central</v>
      </c>
      <c r="Q8587" t="b">
        <f t="shared" si="135"/>
        <v>1</v>
      </c>
      <c r="R8587" t="e">
        <f>INDEX(removed_duplicate_rows!$A$5:$A$39,MATCH(wins!A8587,removed_duplicate_rows!$A$5:$A$39,0))</f>
        <v>#N/A</v>
      </c>
    </row>
    <row r="8588" spans="1:18" ht="15.75" customHeight="1" x14ac:dyDescent="0.2">
      <c r="A8588" t="s">
        <v>25899</v>
      </c>
      <c r="B8588" t="s">
        <v>25900</v>
      </c>
      <c r="C8588" t="s">
        <v>25901</v>
      </c>
      <c r="D8588" s="10">
        <v>46158</v>
      </c>
      <c r="E8588" t="s">
        <v>25291</v>
      </c>
      <c r="F8588">
        <v>2</v>
      </c>
      <c r="G8588" t="s">
        <v>273</v>
      </c>
      <c r="H8588" t="s">
        <v>319</v>
      </c>
      <c r="I8588" t="s">
        <v>79</v>
      </c>
      <c r="J8588">
        <v>1</v>
      </c>
      <c r="K8588">
        <v>7197</v>
      </c>
      <c r="L8588" t="str">
        <f>IFERROR(INDEX(play_attribution!$B$2:$B$328,MATCH(A8588,play_attribution!$A$2:$A$328,0)),"")</f>
        <v/>
      </c>
      <c r="M8588" t="str">
        <f>VLOOKUP(H8588,seller_roster!$A$2:$B$85,2,FALSE)</f>
        <v>Nia Kowalski</v>
      </c>
      <c r="N8588" t="str">
        <f>VLOOKUP(C8588,accounts!$A$2:$F$9615,2,FALSE)</f>
        <v>Field Services</v>
      </c>
      <c r="O8588" t="str">
        <f>VLOOKUP(C8588,accounts!$A$2:$F$9615,3,FALSE)</f>
        <v>&lt;$1M</v>
      </c>
      <c r="P8588" t="str">
        <f>VLOOKUP(C8588,accounts!$A$2:$F$9615,5,FALSE)</f>
        <v>Central</v>
      </c>
      <c r="Q8588" t="b">
        <f t="shared" si="135"/>
        <v>1</v>
      </c>
      <c r="R8588" t="e">
        <f>INDEX(removed_duplicate_rows!$A$5:$A$39,MATCH(wins!A8588,removed_duplicate_rows!$A$5:$A$39,0))</f>
        <v>#N/A</v>
      </c>
    </row>
    <row r="8589" spans="1:18" ht="15.75" customHeight="1" x14ac:dyDescent="0.2">
      <c r="A8589" t="s">
        <v>25902</v>
      </c>
      <c r="B8589" t="s">
        <v>25903</v>
      </c>
      <c r="C8589" t="s">
        <v>25904</v>
      </c>
      <c r="D8589" s="10">
        <v>46158</v>
      </c>
      <c r="E8589" t="s">
        <v>25291</v>
      </c>
      <c r="F8589">
        <v>2</v>
      </c>
      <c r="G8589" t="s">
        <v>273</v>
      </c>
      <c r="H8589" t="s">
        <v>293</v>
      </c>
      <c r="I8589" t="s">
        <v>55</v>
      </c>
      <c r="J8589">
        <v>1</v>
      </c>
      <c r="K8589">
        <v>9532</v>
      </c>
      <c r="L8589" t="str">
        <f>IFERROR(INDEX(play_attribution!$B$2:$B$328,MATCH(A8589,play_attribution!$A$2:$A$328,0)),"")</f>
        <v/>
      </c>
      <c r="M8589" t="str">
        <f>VLOOKUP(H8589,seller_roster!$A$2:$B$85,2,FALSE)</f>
        <v>Hayden Sorensen</v>
      </c>
      <c r="N8589" t="str">
        <f>VLOOKUP(C8589,accounts!$A$2:$F$9615,2,FALSE)</f>
        <v>Healthcare Services</v>
      </c>
      <c r="O8589" t="str">
        <f>VLOOKUP(C8589,accounts!$A$2:$F$9615,3,FALSE)</f>
        <v>$2.5M-$5M</v>
      </c>
      <c r="P8589" t="str">
        <f>VLOOKUP(C8589,accounts!$A$2:$F$9615,5,FALSE)</f>
        <v>West</v>
      </c>
      <c r="Q8589" t="b">
        <f t="shared" si="135"/>
        <v>1</v>
      </c>
      <c r="R8589" t="e">
        <f>INDEX(removed_duplicate_rows!$A$5:$A$39,MATCH(wins!A8589,removed_duplicate_rows!$A$5:$A$39,0))</f>
        <v>#N/A</v>
      </c>
    </row>
    <row r="8590" spans="1:18" ht="15.75" customHeight="1" x14ac:dyDescent="0.2">
      <c r="A8590" t="s">
        <v>25905</v>
      </c>
      <c r="B8590" t="s">
        <v>25906</v>
      </c>
      <c r="C8590" t="s">
        <v>25907</v>
      </c>
      <c r="D8590" s="10">
        <v>46158</v>
      </c>
      <c r="E8590" t="s">
        <v>25291</v>
      </c>
      <c r="F8590">
        <v>2</v>
      </c>
      <c r="G8590" t="s">
        <v>273</v>
      </c>
      <c r="H8590" t="s">
        <v>297</v>
      </c>
      <c r="I8590" t="s">
        <v>79</v>
      </c>
      <c r="J8590">
        <v>1</v>
      </c>
      <c r="K8590">
        <v>6284</v>
      </c>
      <c r="L8590" t="str">
        <f>IFERROR(INDEX(play_attribution!$B$2:$B$328,MATCH(A8590,play_attribution!$A$2:$A$328,0)),"")</f>
        <v/>
      </c>
      <c r="M8590" t="str">
        <f>VLOOKUP(H8590,seller_roster!$A$2:$B$85,2,FALSE)</f>
        <v>Ray Moreau</v>
      </c>
      <c r="N8590" t="str">
        <f>VLOOKUP(C8590,accounts!$A$2:$F$9615,2,FALSE)</f>
        <v>Field Services</v>
      </c>
      <c r="O8590" t="str">
        <f>VLOOKUP(C8590,accounts!$A$2:$F$9615,3,FALSE)</f>
        <v>&lt;$1M</v>
      </c>
      <c r="P8590" t="str">
        <f>VLOOKUP(C8590,accounts!$A$2:$F$9615,5,FALSE)</f>
        <v>Central</v>
      </c>
      <c r="Q8590" t="b">
        <f t="shared" si="135"/>
        <v>1</v>
      </c>
      <c r="R8590" t="e">
        <f>INDEX(removed_duplicate_rows!$A$5:$A$39,MATCH(wins!A8590,removed_duplicate_rows!$A$5:$A$39,0))</f>
        <v>#N/A</v>
      </c>
    </row>
    <row r="8591" spans="1:18" ht="15.75" customHeight="1" x14ac:dyDescent="0.2">
      <c r="A8591" t="s">
        <v>25908</v>
      </c>
      <c r="B8591" t="s">
        <v>25909</v>
      </c>
      <c r="C8591" t="s">
        <v>25910</v>
      </c>
      <c r="D8591" s="10">
        <v>46158</v>
      </c>
      <c r="E8591" t="s">
        <v>25291</v>
      </c>
      <c r="F8591">
        <v>2</v>
      </c>
      <c r="G8591" t="s">
        <v>273</v>
      </c>
      <c r="H8591" t="s">
        <v>327</v>
      </c>
      <c r="I8591" t="s">
        <v>79</v>
      </c>
      <c r="J8591">
        <v>1</v>
      </c>
      <c r="K8591">
        <v>8273</v>
      </c>
      <c r="L8591" t="str">
        <f>IFERROR(INDEX(play_attribution!$B$2:$B$328,MATCH(A8591,play_attribution!$A$2:$A$328,0)),"")</f>
        <v/>
      </c>
      <c r="M8591" t="str">
        <f>VLOOKUP(H8591,seller_roster!$A$2:$B$85,2,FALSE)</f>
        <v>Frankie Lindqvist</v>
      </c>
      <c r="N8591" t="str">
        <f>VLOOKUP(C8591,accounts!$A$2:$F$9615,2,FALSE)</f>
        <v>Hospitality Group</v>
      </c>
      <c r="O8591" t="str">
        <f>VLOOKUP(C8591,accounts!$A$2:$F$9615,3,FALSE)</f>
        <v>$5M-$10M</v>
      </c>
      <c r="P8591" t="str">
        <f>VLOOKUP(C8591,accounts!$A$2:$F$9615,5,FALSE)</f>
        <v>West</v>
      </c>
      <c r="Q8591" t="b">
        <f t="shared" si="135"/>
        <v>1</v>
      </c>
      <c r="R8591" t="e">
        <f>INDEX(removed_duplicate_rows!$A$5:$A$39,MATCH(wins!A8591,removed_duplicate_rows!$A$5:$A$39,0))</f>
        <v>#N/A</v>
      </c>
    </row>
    <row r="8592" spans="1:18" ht="15.75" customHeight="1" x14ac:dyDescent="0.2">
      <c r="A8592" t="s">
        <v>25911</v>
      </c>
      <c r="B8592" t="s">
        <v>25912</v>
      </c>
      <c r="C8592" t="s">
        <v>25913</v>
      </c>
      <c r="D8592" s="10">
        <v>46158</v>
      </c>
      <c r="E8592" t="s">
        <v>25291</v>
      </c>
      <c r="F8592">
        <v>2</v>
      </c>
      <c r="G8592" t="s">
        <v>273</v>
      </c>
      <c r="H8592" t="s">
        <v>308</v>
      </c>
      <c r="I8592" t="s">
        <v>79</v>
      </c>
      <c r="J8592">
        <v>1</v>
      </c>
      <c r="K8592">
        <v>10223</v>
      </c>
      <c r="L8592" t="str">
        <f>IFERROR(INDEX(play_attribution!$B$2:$B$328,MATCH(A8592,play_attribution!$A$2:$A$328,0)),"")</f>
        <v/>
      </c>
      <c r="M8592" t="str">
        <f>VLOOKUP(H8592,seller_roster!$A$2:$B$85,2,FALSE)</f>
        <v>Blake Ruiz</v>
      </c>
      <c r="N8592" t="str">
        <f>VLOOKUP(C8592,accounts!$A$2:$F$9615,2,FALSE)</f>
        <v>Retail Multi-Location</v>
      </c>
      <c r="O8592" t="str">
        <f>VLOOKUP(C8592,accounts!$A$2:$F$9615,3,FALSE)</f>
        <v>$5M-$10M</v>
      </c>
      <c r="P8592" t="str">
        <f>VLOOKUP(C8592,accounts!$A$2:$F$9615,5,FALSE)</f>
        <v>Central</v>
      </c>
      <c r="Q8592" t="b">
        <f t="shared" si="135"/>
        <v>1</v>
      </c>
      <c r="R8592" t="e">
        <f>INDEX(removed_duplicate_rows!$A$5:$A$39,MATCH(wins!A8592,removed_duplicate_rows!$A$5:$A$39,0))</f>
        <v>#N/A</v>
      </c>
    </row>
    <row r="8593" spans="1:18" ht="15.75" customHeight="1" x14ac:dyDescent="0.2">
      <c r="A8593" t="s">
        <v>25914</v>
      </c>
      <c r="B8593" t="s">
        <v>25915</v>
      </c>
      <c r="C8593" t="s">
        <v>25916</v>
      </c>
      <c r="D8593" s="10">
        <v>46158</v>
      </c>
      <c r="E8593" t="s">
        <v>25291</v>
      </c>
      <c r="F8593">
        <v>2</v>
      </c>
      <c r="G8593" t="s">
        <v>273</v>
      </c>
      <c r="H8593" t="s">
        <v>717</v>
      </c>
      <c r="I8593" t="s">
        <v>55</v>
      </c>
      <c r="J8593">
        <v>1</v>
      </c>
      <c r="K8593">
        <v>9270</v>
      </c>
      <c r="L8593" t="str">
        <f>IFERROR(INDEX(play_attribution!$B$2:$B$328,MATCH(A8593,play_attribution!$A$2:$A$328,0)),"")</f>
        <v/>
      </c>
      <c r="M8593" t="str">
        <f>VLOOKUP(H8593,seller_roster!$A$2:$B$85,2,FALSE)</f>
        <v>Corey Novak</v>
      </c>
      <c r="N8593" t="str">
        <f>VLOOKUP(C8593,accounts!$A$2:$F$9615,2,FALSE)</f>
        <v>Retail Multi-Location</v>
      </c>
      <c r="O8593" t="str">
        <f>VLOOKUP(C8593,accounts!$A$2:$F$9615,3,FALSE)</f>
        <v>$2.5M-$5M</v>
      </c>
      <c r="P8593" t="str">
        <f>VLOOKUP(C8593,accounts!$A$2:$F$9615,5,FALSE)</f>
        <v>East</v>
      </c>
      <c r="Q8593" t="b">
        <f t="shared" si="135"/>
        <v>1</v>
      </c>
      <c r="R8593" t="e">
        <f>INDEX(removed_duplicate_rows!$A$5:$A$39,MATCH(wins!A8593,removed_duplicate_rows!$A$5:$A$39,0))</f>
        <v>#N/A</v>
      </c>
    </row>
    <row r="8594" spans="1:18" ht="15.75" customHeight="1" x14ac:dyDescent="0.2">
      <c r="A8594" t="s">
        <v>25917</v>
      </c>
      <c r="B8594" t="s">
        <v>25918</v>
      </c>
      <c r="C8594" t="s">
        <v>25919</v>
      </c>
      <c r="D8594" s="10">
        <v>46158</v>
      </c>
      <c r="E8594" t="s">
        <v>25291</v>
      </c>
      <c r="F8594">
        <v>2</v>
      </c>
      <c r="G8594" t="s">
        <v>273</v>
      </c>
      <c r="H8594" t="s">
        <v>755</v>
      </c>
      <c r="I8594" t="s">
        <v>79</v>
      </c>
      <c r="J8594">
        <v>1</v>
      </c>
      <c r="K8594">
        <v>8806</v>
      </c>
      <c r="L8594" t="str">
        <f>IFERROR(INDEX(play_attribution!$B$2:$B$328,MATCH(A8594,play_attribution!$A$2:$A$328,0)),"")</f>
        <v/>
      </c>
      <c r="M8594" t="str">
        <f>VLOOKUP(H8594,seller_roster!$A$2:$B$85,2,FALSE)</f>
        <v>Jesse Silva</v>
      </c>
      <c r="N8594" t="str">
        <f>VLOOKUP(C8594,accounts!$A$2:$F$9615,2,FALSE)</f>
        <v>Professional Services</v>
      </c>
      <c r="O8594" t="str">
        <f>VLOOKUP(C8594,accounts!$A$2:$F$9615,3,FALSE)</f>
        <v>$5M-$10M</v>
      </c>
      <c r="P8594" t="str">
        <f>VLOOKUP(C8594,accounts!$A$2:$F$9615,5,FALSE)</f>
        <v>East</v>
      </c>
      <c r="Q8594" t="b">
        <f t="shared" si="135"/>
        <v>1</v>
      </c>
      <c r="R8594" t="e">
        <f>INDEX(removed_duplicate_rows!$A$5:$A$39,MATCH(wins!A8594,removed_duplicate_rows!$A$5:$A$39,0))</f>
        <v>#N/A</v>
      </c>
    </row>
    <row r="8595" spans="1:18" ht="15.75" customHeight="1" x14ac:dyDescent="0.2">
      <c r="A8595" t="s">
        <v>25920</v>
      </c>
      <c r="B8595" t="s">
        <v>25921</v>
      </c>
      <c r="C8595" t="s">
        <v>25922</v>
      </c>
      <c r="D8595" s="10">
        <v>46158</v>
      </c>
      <c r="E8595" t="s">
        <v>25291</v>
      </c>
      <c r="F8595">
        <v>2</v>
      </c>
      <c r="G8595" t="s">
        <v>374</v>
      </c>
      <c r="H8595" t="s">
        <v>427</v>
      </c>
      <c r="I8595" t="s">
        <v>55</v>
      </c>
      <c r="J8595">
        <v>1</v>
      </c>
      <c r="K8595">
        <v>4051</v>
      </c>
      <c r="L8595" t="str">
        <f>IFERROR(INDEX(play_attribution!$B$2:$B$328,MATCH(A8595,play_attribution!$A$2:$A$328,0)),"")</f>
        <v>P3</v>
      </c>
      <c r="M8595" t="str">
        <f>VLOOKUP(H8595,seller_roster!$A$2:$B$85,2,FALSE)</f>
        <v>Peyton Moreau</v>
      </c>
      <c r="N8595" t="str">
        <f>VLOOKUP(C8595,accounts!$A$2:$F$9615,2,FALSE)</f>
        <v>Manufacturing</v>
      </c>
      <c r="O8595" t="str">
        <f>VLOOKUP(C8595,accounts!$A$2:$F$9615,3,FALSE)</f>
        <v>$2.5M-$5M</v>
      </c>
      <c r="P8595" t="str">
        <f>VLOOKUP(C8595,accounts!$A$2:$F$9615,5,FALSE)</f>
        <v>East</v>
      </c>
      <c r="Q8595" t="b">
        <f t="shared" si="135"/>
        <v>0</v>
      </c>
      <c r="R8595" t="e">
        <f>INDEX(removed_duplicate_rows!$A$5:$A$39,MATCH(wins!A8595,removed_duplicate_rows!$A$5:$A$39,0))</f>
        <v>#N/A</v>
      </c>
    </row>
    <row r="8596" spans="1:18" ht="15.75" customHeight="1" x14ac:dyDescent="0.2">
      <c r="A8596" t="s">
        <v>25923</v>
      </c>
      <c r="B8596" t="s">
        <v>25924</v>
      </c>
      <c r="C8596" t="s">
        <v>25925</v>
      </c>
      <c r="D8596" s="10">
        <v>46158</v>
      </c>
      <c r="E8596" t="s">
        <v>25291</v>
      </c>
      <c r="F8596">
        <v>2</v>
      </c>
      <c r="G8596" t="s">
        <v>374</v>
      </c>
      <c r="H8596" t="s">
        <v>379</v>
      </c>
      <c r="I8596" t="s">
        <v>55</v>
      </c>
      <c r="J8596">
        <v>1</v>
      </c>
      <c r="K8596">
        <v>5571</v>
      </c>
      <c r="L8596" t="str">
        <f>IFERROR(INDEX(play_attribution!$B$2:$B$328,MATCH(A8596,play_attribution!$A$2:$A$328,0)),"")</f>
        <v>P3</v>
      </c>
      <c r="M8596" t="str">
        <f>VLOOKUP(H8596,seller_roster!$A$2:$B$85,2,FALSE)</f>
        <v>Tatum Vega</v>
      </c>
      <c r="N8596" t="str">
        <f>VLOOKUP(C8596,accounts!$A$2:$F$9615,2,FALSE)</f>
        <v>Construction</v>
      </c>
      <c r="O8596" t="str">
        <f>VLOOKUP(C8596,accounts!$A$2:$F$9615,3,FALSE)</f>
        <v>$5M-$10M</v>
      </c>
      <c r="P8596" t="str">
        <f>VLOOKUP(C8596,accounts!$A$2:$F$9615,5,FALSE)</f>
        <v>East</v>
      </c>
      <c r="Q8596" t="b">
        <f t="shared" si="135"/>
        <v>0</v>
      </c>
      <c r="R8596" t="e">
        <f>INDEX(removed_duplicate_rows!$A$5:$A$39,MATCH(wins!A8596,removed_duplicate_rows!$A$5:$A$39,0))</f>
        <v>#N/A</v>
      </c>
    </row>
    <row r="8597" spans="1:18" ht="15.75" customHeight="1" x14ac:dyDescent="0.2">
      <c r="A8597" t="s">
        <v>25926</v>
      </c>
      <c r="B8597" t="s">
        <v>25927</v>
      </c>
      <c r="C8597" t="s">
        <v>25928</v>
      </c>
      <c r="D8597" s="10">
        <v>46158</v>
      </c>
      <c r="E8597" t="s">
        <v>25291</v>
      </c>
      <c r="F8597">
        <v>2</v>
      </c>
      <c r="G8597" t="s">
        <v>374</v>
      </c>
      <c r="H8597" t="s">
        <v>1843</v>
      </c>
      <c r="I8597" t="s">
        <v>55</v>
      </c>
      <c r="J8597">
        <v>1</v>
      </c>
      <c r="K8597">
        <v>8486</v>
      </c>
      <c r="L8597" t="str">
        <f>IFERROR(INDEX(play_attribution!$B$2:$B$328,MATCH(A8597,play_attribution!$A$2:$A$328,0)),"")</f>
        <v>P3</v>
      </c>
      <c r="M8597" t="str">
        <f>VLOOKUP(H8597,seller_roster!$A$2:$B$85,2,FALSE)</f>
        <v>Quinn Mbeki</v>
      </c>
      <c r="N8597" t="str">
        <f>VLOOKUP(C8597,accounts!$A$2:$F$9615,2,FALSE)</f>
        <v>Hospitality Group</v>
      </c>
      <c r="O8597" t="str">
        <f>VLOOKUP(C8597,accounts!$A$2:$F$9615,3,FALSE)</f>
        <v>$5M-$10M</v>
      </c>
      <c r="P8597" t="str">
        <f>VLOOKUP(C8597,accounts!$A$2:$F$9615,5,FALSE)</f>
        <v>Central</v>
      </c>
      <c r="Q8597" t="b">
        <f t="shared" si="135"/>
        <v>0</v>
      </c>
      <c r="R8597" t="e">
        <f>INDEX(removed_duplicate_rows!$A$5:$A$39,MATCH(wins!A8597,removed_duplicate_rows!$A$5:$A$39,0))</f>
        <v>#N/A</v>
      </c>
    </row>
    <row r="8598" spans="1:18" ht="15.75" customHeight="1" x14ac:dyDescent="0.2">
      <c r="A8598" t="s">
        <v>25929</v>
      </c>
      <c r="B8598" t="s">
        <v>25930</v>
      </c>
      <c r="C8598" t="s">
        <v>25931</v>
      </c>
      <c r="D8598" s="10">
        <v>46158</v>
      </c>
      <c r="E8598" t="s">
        <v>25291</v>
      </c>
      <c r="F8598">
        <v>2</v>
      </c>
      <c r="G8598" t="s">
        <v>374</v>
      </c>
      <c r="H8598" t="s">
        <v>413</v>
      </c>
      <c r="I8598" t="s">
        <v>55</v>
      </c>
      <c r="J8598">
        <v>1</v>
      </c>
      <c r="K8598">
        <v>5307</v>
      </c>
      <c r="L8598" t="str">
        <f>IFERROR(INDEX(play_attribution!$B$2:$B$328,MATCH(A8598,play_attribution!$A$2:$A$328,0)),"")</f>
        <v>P3</v>
      </c>
      <c r="M8598" t="str">
        <f>VLOOKUP(H8598,seller_roster!$A$2:$B$85,2,FALSE)</f>
        <v>Phoenix Doyle</v>
      </c>
      <c r="N8598" t="str">
        <f>VLOOKUP(C8598,accounts!$A$2:$F$9615,2,FALSE)</f>
        <v>Nonprofit</v>
      </c>
      <c r="O8598" t="str">
        <f>VLOOKUP(C8598,accounts!$A$2:$F$9615,3,FALSE)</f>
        <v>&gt;$10M</v>
      </c>
      <c r="P8598" t="str">
        <f>VLOOKUP(C8598,accounts!$A$2:$F$9615,5,FALSE)</f>
        <v>West</v>
      </c>
      <c r="Q8598" t="b">
        <f t="shared" si="135"/>
        <v>0</v>
      </c>
      <c r="R8598" t="e">
        <f>INDEX(removed_duplicate_rows!$A$5:$A$39,MATCH(wins!A8598,removed_duplicate_rows!$A$5:$A$39,0))</f>
        <v>#N/A</v>
      </c>
    </row>
    <row r="8599" spans="1:18" ht="15.75" customHeight="1" x14ac:dyDescent="0.2">
      <c r="A8599" t="s">
        <v>25932</v>
      </c>
      <c r="B8599" t="s">
        <v>25933</v>
      </c>
      <c r="C8599" t="s">
        <v>25934</v>
      </c>
      <c r="D8599" s="10">
        <v>46158</v>
      </c>
      <c r="E8599" t="s">
        <v>25291</v>
      </c>
      <c r="F8599">
        <v>2</v>
      </c>
      <c r="G8599" t="s">
        <v>374</v>
      </c>
      <c r="H8599" t="s">
        <v>387</v>
      </c>
      <c r="I8599" t="s">
        <v>55</v>
      </c>
      <c r="J8599">
        <v>1</v>
      </c>
      <c r="K8599">
        <v>7922</v>
      </c>
      <c r="L8599" t="str">
        <f>IFERROR(INDEX(play_attribution!$B$2:$B$328,MATCH(A8599,play_attribution!$A$2:$A$328,0)),"")</f>
        <v>P3</v>
      </c>
      <c r="M8599" t="str">
        <f>VLOOKUP(H8599,seller_roster!$A$2:$B$85,2,FALSE)</f>
        <v>Ray Kim</v>
      </c>
      <c r="N8599" t="str">
        <f>VLOOKUP(C8599,accounts!$A$2:$F$9615,2,FALSE)</f>
        <v>Professional Services</v>
      </c>
      <c r="O8599" t="str">
        <f>VLOOKUP(C8599,accounts!$A$2:$F$9615,3,FALSE)</f>
        <v>$2.5M-$5M</v>
      </c>
      <c r="P8599" t="str">
        <f>VLOOKUP(C8599,accounts!$A$2:$F$9615,5,FALSE)</f>
        <v>East</v>
      </c>
      <c r="Q8599" t="b">
        <f t="shared" si="135"/>
        <v>0</v>
      </c>
      <c r="R8599" t="e">
        <f>INDEX(removed_duplicate_rows!$A$5:$A$39,MATCH(wins!A8599,removed_duplicate_rows!$A$5:$A$39,0))</f>
        <v>#N/A</v>
      </c>
    </row>
    <row r="8600" spans="1:18" ht="15.75" customHeight="1" x14ac:dyDescent="0.2">
      <c r="A8600" t="s">
        <v>25935</v>
      </c>
      <c r="B8600" t="s">
        <v>25936</v>
      </c>
      <c r="C8600" t="s">
        <v>25937</v>
      </c>
      <c r="D8600" s="10">
        <v>46158</v>
      </c>
      <c r="E8600" t="s">
        <v>25291</v>
      </c>
      <c r="F8600">
        <v>2</v>
      </c>
      <c r="G8600" t="s">
        <v>374</v>
      </c>
      <c r="H8600" t="s">
        <v>2183</v>
      </c>
      <c r="I8600" t="s">
        <v>55</v>
      </c>
      <c r="J8600">
        <v>1</v>
      </c>
      <c r="K8600">
        <v>9440</v>
      </c>
      <c r="L8600" t="str">
        <f>IFERROR(INDEX(play_attribution!$B$2:$B$328,MATCH(A8600,play_attribution!$A$2:$A$328,0)),"")</f>
        <v>P3</v>
      </c>
      <c r="M8600" t="str">
        <f>VLOOKUP(H8600,seller_roster!$A$2:$B$85,2,FALSE)</f>
        <v>Rowan Tran</v>
      </c>
      <c r="N8600" t="str">
        <f>VLOOKUP(C8600,accounts!$A$2:$F$9615,2,FALSE)</f>
        <v>Construction</v>
      </c>
      <c r="O8600" t="str">
        <f>VLOOKUP(C8600,accounts!$A$2:$F$9615,3,FALSE)</f>
        <v>$2.5M-$5M</v>
      </c>
      <c r="P8600" t="str">
        <f>VLOOKUP(C8600,accounts!$A$2:$F$9615,5,FALSE)</f>
        <v>East</v>
      </c>
      <c r="Q8600" t="b">
        <f t="shared" si="135"/>
        <v>0</v>
      </c>
      <c r="R8600" t="e">
        <f>INDEX(removed_duplicate_rows!$A$5:$A$39,MATCH(wins!A8600,removed_duplicate_rows!$A$5:$A$39,0))</f>
        <v>#N/A</v>
      </c>
    </row>
    <row r="8601" spans="1:18" ht="15.75" customHeight="1" x14ac:dyDescent="0.2">
      <c r="A8601" t="s">
        <v>25938</v>
      </c>
      <c r="B8601" t="s">
        <v>25939</v>
      </c>
      <c r="C8601" t="s">
        <v>25940</v>
      </c>
      <c r="D8601" s="10">
        <v>46158</v>
      </c>
      <c r="E8601" t="s">
        <v>25291</v>
      </c>
      <c r="F8601">
        <v>2</v>
      </c>
      <c r="G8601" t="s">
        <v>374</v>
      </c>
      <c r="H8601" t="s">
        <v>832</v>
      </c>
      <c r="I8601" t="s">
        <v>55</v>
      </c>
      <c r="J8601">
        <v>1</v>
      </c>
      <c r="K8601">
        <v>7013</v>
      </c>
      <c r="L8601" t="str">
        <f>IFERROR(INDEX(play_attribution!$B$2:$B$328,MATCH(A8601,play_attribution!$A$2:$A$328,0)),"")</f>
        <v>P3</v>
      </c>
      <c r="M8601" t="str">
        <f>VLOOKUP(H8601,seller_roster!$A$2:$B$85,2,FALSE)</f>
        <v>Noel Nkemelu</v>
      </c>
      <c r="N8601" t="str">
        <f>VLOOKUP(C8601,accounts!$A$2:$F$9615,2,FALSE)</f>
        <v>Wholesale &amp; Distribution</v>
      </c>
      <c r="O8601" t="str">
        <f>VLOOKUP(C8601,accounts!$A$2:$F$9615,3,FALSE)</f>
        <v>$2.5M-$5M</v>
      </c>
      <c r="P8601" t="str">
        <f>VLOOKUP(C8601,accounts!$A$2:$F$9615,5,FALSE)</f>
        <v>East</v>
      </c>
      <c r="Q8601" t="b">
        <f t="shared" si="135"/>
        <v>0</v>
      </c>
      <c r="R8601" t="e">
        <f>INDEX(removed_duplicate_rows!$A$5:$A$39,MATCH(wins!A8601,removed_duplicate_rows!$A$5:$A$39,0))</f>
        <v>#N/A</v>
      </c>
    </row>
    <row r="8602" spans="1:18" ht="15.75" customHeight="1" x14ac:dyDescent="0.2">
      <c r="A8602" t="s">
        <v>25941</v>
      </c>
      <c r="B8602" t="s">
        <v>25942</v>
      </c>
      <c r="C8602" t="s">
        <v>25943</v>
      </c>
      <c r="D8602" s="10">
        <v>46158</v>
      </c>
      <c r="E8602" t="s">
        <v>25291</v>
      </c>
      <c r="F8602">
        <v>2</v>
      </c>
      <c r="G8602" t="s">
        <v>374</v>
      </c>
      <c r="H8602" t="s">
        <v>383</v>
      </c>
      <c r="I8602" t="s">
        <v>55</v>
      </c>
      <c r="J8602">
        <v>1</v>
      </c>
      <c r="K8602">
        <v>6464</v>
      </c>
      <c r="L8602" t="str">
        <f>IFERROR(INDEX(play_attribution!$B$2:$B$328,MATCH(A8602,play_attribution!$A$2:$A$328,0)),"")</f>
        <v>P3</v>
      </c>
      <c r="M8602" t="str">
        <f>VLOOKUP(H8602,seller_roster!$A$2:$B$85,2,FALSE)</f>
        <v>Flor Ruiz</v>
      </c>
      <c r="N8602" t="str">
        <f>VLOOKUP(C8602,accounts!$A$2:$F$9615,2,FALSE)</f>
        <v>Field Services</v>
      </c>
      <c r="O8602" t="str">
        <f>VLOOKUP(C8602,accounts!$A$2:$F$9615,3,FALSE)</f>
        <v>&gt;$10M</v>
      </c>
      <c r="P8602" t="str">
        <f>VLOOKUP(C8602,accounts!$A$2:$F$9615,5,FALSE)</f>
        <v>West</v>
      </c>
      <c r="Q8602" t="b">
        <f t="shared" si="135"/>
        <v>0</v>
      </c>
      <c r="R8602" t="e">
        <f>INDEX(removed_duplicate_rows!$A$5:$A$39,MATCH(wins!A8602,removed_duplicate_rows!$A$5:$A$39,0))</f>
        <v>#N/A</v>
      </c>
    </row>
    <row r="8603" spans="1:18" ht="15.75" customHeight="1" x14ac:dyDescent="0.2">
      <c r="A8603" t="s">
        <v>25944</v>
      </c>
      <c r="B8603" t="s">
        <v>25945</v>
      </c>
      <c r="C8603" t="s">
        <v>25946</v>
      </c>
      <c r="D8603" s="10">
        <v>46158</v>
      </c>
      <c r="E8603" t="s">
        <v>25291</v>
      </c>
      <c r="F8603">
        <v>2</v>
      </c>
      <c r="G8603" t="s">
        <v>374</v>
      </c>
      <c r="H8603" t="s">
        <v>379</v>
      </c>
      <c r="I8603" t="s">
        <v>55</v>
      </c>
      <c r="J8603">
        <v>1</v>
      </c>
      <c r="K8603">
        <v>9353</v>
      </c>
      <c r="L8603" t="str">
        <f>IFERROR(INDEX(play_attribution!$B$2:$B$328,MATCH(A8603,play_attribution!$A$2:$A$328,0)),"")</f>
        <v>P3</v>
      </c>
      <c r="M8603" t="str">
        <f>VLOOKUP(H8603,seller_roster!$A$2:$B$85,2,FALSE)</f>
        <v>Tatum Vega</v>
      </c>
      <c r="N8603" t="str">
        <f>VLOOKUP(C8603,accounts!$A$2:$F$9615,2,FALSE)</f>
        <v>Hospitality Group</v>
      </c>
      <c r="O8603" t="str">
        <f>VLOOKUP(C8603,accounts!$A$2:$F$9615,3,FALSE)</f>
        <v>$2.5M-$5M</v>
      </c>
      <c r="P8603" t="str">
        <f>VLOOKUP(C8603,accounts!$A$2:$F$9615,5,FALSE)</f>
        <v>West</v>
      </c>
      <c r="Q8603" t="b">
        <f t="shared" si="135"/>
        <v>0</v>
      </c>
      <c r="R8603" t="e">
        <f>INDEX(removed_duplicate_rows!$A$5:$A$39,MATCH(wins!A8603,removed_duplicate_rows!$A$5:$A$39,0))</f>
        <v>#N/A</v>
      </c>
    </row>
    <row r="8604" spans="1:18" ht="15.75" customHeight="1" x14ac:dyDescent="0.2">
      <c r="A8604" t="s">
        <v>25947</v>
      </c>
      <c r="B8604" t="s">
        <v>25948</v>
      </c>
      <c r="C8604" t="s">
        <v>25949</v>
      </c>
      <c r="D8604" s="10">
        <v>46158</v>
      </c>
      <c r="E8604" t="s">
        <v>25291</v>
      </c>
      <c r="F8604">
        <v>2</v>
      </c>
      <c r="G8604" t="s">
        <v>374</v>
      </c>
      <c r="H8604" t="s">
        <v>4096</v>
      </c>
      <c r="I8604" t="s">
        <v>55</v>
      </c>
      <c r="J8604">
        <v>1</v>
      </c>
      <c r="K8604">
        <v>11198</v>
      </c>
      <c r="L8604" t="str">
        <f>IFERROR(INDEX(play_attribution!$B$2:$B$328,MATCH(A8604,play_attribution!$A$2:$A$328,0)),"")</f>
        <v>P3</v>
      </c>
      <c r="M8604" t="str">
        <f>VLOOKUP(H8604,seller_roster!$A$2:$B$85,2,FALSE)</f>
        <v>Vesper Kim</v>
      </c>
      <c r="N8604" t="str">
        <f>VLOOKUP(C8604,accounts!$A$2:$F$9615,2,FALSE)</f>
        <v>Field Services</v>
      </c>
      <c r="O8604" t="str">
        <f>VLOOKUP(C8604,accounts!$A$2:$F$9615,3,FALSE)</f>
        <v>$2.5M-$5M</v>
      </c>
      <c r="P8604" t="str">
        <f>VLOOKUP(C8604,accounts!$A$2:$F$9615,5,FALSE)</f>
        <v>East</v>
      </c>
      <c r="Q8604" t="b">
        <f t="shared" si="135"/>
        <v>0</v>
      </c>
      <c r="R8604" t="e">
        <f>INDEX(removed_duplicate_rows!$A$5:$A$39,MATCH(wins!A8604,removed_duplicate_rows!$A$5:$A$39,0))</f>
        <v>#N/A</v>
      </c>
    </row>
    <row r="8605" spans="1:18" ht="15.75" customHeight="1" x14ac:dyDescent="0.2">
      <c r="A8605" t="s">
        <v>25950</v>
      </c>
      <c r="B8605" t="s">
        <v>25951</v>
      </c>
      <c r="C8605" t="s">
        <v>25952</v>
      </c>
      <c r="D8605" s="10">
        <v>46158</v>
      </c>
      <c r="E8605" t="s">
        <v>25291</v>
      </c>
      <c r="F8605">
        <v>2</v>
      </c>
      <c r="G8605" t="s">
        <v>374</v>
      </c>
      <c r="H8605" t="s">
        <v>409</v>
      </c>
      <c r="I8605" t="s">
        <v>55</v>
      </c>
      <c r="J8605">
        <v>1</v>
      </c>
      <c r="K8605">
        <v>6645</v>
      </c>
      <c r="L8605" t="str">
        <f>IFERROR(INDEX(play_attribution!$B$2:$B$328,MATCH(A8605,play_attribution!$A$2:$A$328,0)),"")</f>
        <v>P3</v>
      </c>
      <c r="M8605" t="str">
        <f>VLOOKUP(H8605,seller_roster!$A$2:$B$85,2,FALSE)</f>
        <v>Devon Okafor</v>
      </c>
      <c r="N8605" t="str">
        <f>VLOOKUP(C8605,accounts!$A$2:$F$9615,2,FALSE)</f>
        <v>Retail Multi-Location</v>
      </c>
      <c r="O8605" t="str">
        <f>VLOOKUP(C8605,accounts!$A$2:$F$9615,3,FALSE)</f>
        <v>$2.5M-$5M</v>
      </c>
      <c r="P8605" t="str">
        <f>VLOOKUP(C8605,accounts!$A$2:$F$9615,5,FALSE)</f>
        <v>West</v>
      </c>
      <c r="Q8605" t="b">
        <f t="shared" si="135"/>
        <v>0</v>
      </c>
      <c r="R8605" t="e">
        <f>INDEX(removed_duplicate_rows!$A$5:$A$39,MATCH(wins!A8605,removed_duplicate_rows!$A$5:$A$39,0))</f>
        <v>#N/A</v>
      </c>
    </row>
    <row r="8606" spans="1:18" ht="15.75" customHeight="1" x14ac:dyDescent="0.2">
      <c r="A8606" t="s">
        <v>25953</v>
      </c>
      <c r="B8606" t="s">
        <v>25954</v>
      </c>
      <c r="C8606" t="s">
        <v>25955</v>
      </c>
      <c r="D8606" s="10">
        <v>46158</v>
      </c>
      <c r="E8606" t="s">
        <v>25291</v>
      </c>
      <c r="F8606">
        <v>2</v>
      </c>
      <c r="G8606" t="s">
        <v>374</v>
      </c>
      <c r="H8606" t="s">
        <v>427</v>
      </c>
      <c r="I8606" t="s">
        <v>55</v>
      </c>
      <c r="J8606">
        <v>1</v>
      </c>
      <c r="K8606">
        <v>5927</v>
      </c>
      <c r="L8606" t="str">
        <f>IFERROR(INDEX(play_attribution!$B$2:$B$328,MATCH(A8606,play_attribution!$A$2:$A$328,0)),"")</f>
        <v>P3</v>
      </c>
      <c r="M8606" t="str">
        <f>VLOOKUP(H8606,seller_roster!$A$2:$B$85,2,FALSE)</f>
        <v>Peyton Moreau</v>
      </c>
      <c r="N8606" t="str">
        <f>VLOOKUP(C8606,accounts!$A$2:$F$9615,2,FALSE)</f>
        <v>Retail Multi-Location</v>
      </c>
      <c r="O8606" t="str">
        <f>VLOOKUP(C8606,accounts!$A$2:$F$9615,3,FALSE)</f>
        <v>$2.5M-$5M</v>
      </c>
      <c r="P8606" t="str">
        <f>VLOOKUP(C8606,accounts!$A$2:$F$9615,5,FALSE)</f>
        <v>West</v>
      </c>
      <c r="Q8606" t="b">
        <f t="shared" si="135"/>
        <v>0</v>
      </c>
      <c r="R8606" t="e">
        <f>INDEX(removed_duplicate_rows!$A$5:$A$39,MATCH(wins!A8606,removed_duplicate_rows!$A$5:$A$39,0))</f>
        <v>#N/A</v>
      </c>
    </row>
    <row r="8607" spans="1:18" ht="15.75" customHeight="1" x14ac:dyDescent="0.2">
      <c r="A8607" t="s">
        <v>25956</v>
      </c>
      <c r="B8607" t="s">
        <v>25957</v>
      </c>
      <c r="C8607" t="s">
        <v>25958</v>
      </c>
      <c r="D8607" s="10">
        <v>46158</v>
      </c>
      <c r="E8607" t="s">
        <v>25291</v>
      </c>
      <c r="F8607">
        <v>2</v>
      </c>
      <c r="G8607" t="s">
        <v>374</v>
      </c>
      <c r="H8607" t="s">
        <v>391</v>
      </c>
      <c r="I8607" t="s">
        <v>55</v>
      </c>
      <c r="J8607">
        <v>1</v>
      </c>
      <c r="K8607">
        <v>5221</v>
      </c>
      <c r="L8607" t="str">
        <f>IFERROR(INDEX(play_attribution!$B$2:$B$328,MATCH(A8607,play_attribution!$A$2:$A$328,0)),"")</f>
        <v>P3</v>
      </c>
      <c r="M8607" t="str">
        <f>VLOOKUP(H8607,seller_roster!$A$2:$B$85,2,FALSE)</f>
        <v>Sam Walsh</v>
      </c>
      <c r="N8607" t="str">
        <f>VLOOKUP(C8607,accounts!$A$2:$F$9615,2,FALSE)</f>
        <v>Manufacturing</v>
      </c>
      <c r="O8607" t="str">
        <f>VLOOKUP(C8607,accounts!$A$2:$F$9615,3,FALSE)</f>
        <v>$2.5M-$5M</v>
      </c>
      <c r="P8607" t="str">
        <f>VLOOKUP(C8607,accounts!$A$2:$F$9615,5,FALSE)</f>
        <v>Central</v>
      </c>
      <c r="Q8607" t="b">
        <f t="shared" si="135"/>
        <v>0</v>
      </c>
      <c r="R8607" t="e">
        <f>INDEX(removed_duplicate_rows!$A$5:$A$39,MATCH(wins!A8607,removed_duplicate_rows!$A$5:$A$39,0))</f>
        <v>#N/A</v>
      </c>
    </row>
    <row r="8608" spans="1:18" ht="15.75" customHeight="1" x14ac:dyDescent="0.2">
      <c r="A8608" t="s">
        <v>25959</v>
      </c>
      <c r="B8608" t="s">
        <v>25960</v>
      </c>
      <c r="C8608" t="s">
        <v>25961</v>
      </c>
      <c r="D8608" s="10">
        <v>46158</v>
      </c>
      <c r="E8608" t="s">
        <v>25291</v>
      </c>
      <c r="F8608">
        <v>2</v>
      </c>
      <c r="G8608" t="s">
        <v>374</v>
      </c>
      <c r="H8608" t="s">
        <v>409</v>
      </c>
      <c r="I8608" t="s">
        <v>55</v>
      </c>
      <c r="J8608">
        <v>1</v>
      </c>
      <c r="K8608">
        <v>7387</v>
      </c>
      <c r="L8608" t="str">
        <f>IFERROR(INDEX(play_attribution!$B$2:$B$328,MATCH(A8608,play_attribution!$A$2:$A$328,0)),"")</f>
        <v>P3</v>
      </c>
      <c r="M8608" t="str">
        <f>VLOOKUP(H8608,seller_roster!$A$2:$B$85,2,FALSE)</f>
        <v>Devon Okafor</v>
      </c>
      <c r="N8608" t="str">
        <f>VLOOKUP(C8608,accounts!$A$2:$F$9615,2,FALSE)</f>
        <v>Manufacturing</v>
      </c>
      <c r="O8608" t="str">
        <f>VLOOKUP(C8608,accounts!$A$2:$F$9615,3,FALSE)</f>
        <v>$5M-$10M</v>
      </c>
      <c r="P8608" t="str">
        <f>VLOOKUP(C8608,accounts!$A$2:$F$9615,5,FALSE)</f>
        <v>Central</v>
      </c>
      <c r="Q8608" t="b">
        <f t="shared" ref="Q8608:Q8671" si="136">L8608=""</f>
        <v>0</v>
      </c>
      <c r="R8608" t="e">
        <f>INDEX(removed_duplicate_rows!$A$5:$A$39,MATCH(wins!A8608,removed_duplicate_rows!$A$5:$A$39,0))</f>
        <v>#N/A</v>
      </c>
    </row>
    <row r="8609" spans="1:18" ht="15.75" customHeight="1" x14ac:dyDescent="0.2">
      <c r="A8609" t="s">
        <v>25962</v>
      </c>
      <c r="B8609" t="s">
        <v>25963</v>
      </c>
      <c r="C8609" t="s">
        <v>25964</v>
      </c>
      <c r="D8609" s="10">
        <v>46158</v>
      </c>
      <c r="E8609" t="s">
        <v>25291</v>
      </c>
      <c r="F8609">
        <v>2</v>
      </c>
      <c r="G8609" t="s">
        <v>374</v>
      </c>
      <c r="H8609" t="s">
        <v>387</v>
      </c>
      <c r="I8609" t="s">
        <v>55</v>
      </c>
      <c r="J8609">
        <v>1</v>
      </c>
      <c r="K8609">
        <v>6497</v>
      </c>
      <c r="L8609" t="str">
        <f>IFERROR(INDEX(play_attribution!$B$2:$B$328,MATCH(A8609,play_attribution!$A$2:$A$328,0)),"")</f>
        <v>P3</v>
      </c>
      <c r="M8609" t="str">
        <f>VLOOKUP(H8609,seller_roster!$A$2:$B$85,2,FALSE)</f>
        <v>Ray Kim</v>
      </c>
      <c r="N8609" t="str">
        <f>VLOOKUP(C8609,accounts!$A$2:$F$9615,2,FALSE)</f>
        <v>Logistics</v>
      </c>
      <c r="O8609" t="str">
        <f>VLOOKUP(C8609,accounts!$A$2:$F$9615,3,FALSE)</f>
        <v>$2.5M-$5M</v>
      </c>
      <c r="P8609" t="str">
        <f>VLOOKUP(C8609,accounts!$A$2:$F$9615,5,FALSE)</f>
        <v>West</v>
      </c>
      <c r="Q8609" t="b">
        <f t="shared" si="136"/>
        <v>0</v>
      </c>
      <c r="R8609" t="e">
        <f>INDEX(removed_duplicate_rows!$A$5:$A$39,MATCH(wins!A8609,removed_duplicate_rows!$A$5:$A$39,0))</f>
        <v>#N/A</v>
      </c>
    </row>
    <row r="8610" spans="1:18" ht="15.75" customHeight="1" x14ac:dyDescent="0.2">
      <c r="A8610" t="s">
        <v>25965</v>
      </c>
      <c r="B8610" t="s">
        <v>25966</v>
      </c>
      <c r="C8610" t="s">
        <v>25967</v>
      </c>
      <c r="D8610" s="10">
        <v>46158</v>
      </c>
      <c r="E8610" t="s">
        <v>25291</v>
      </c>
      <c r="F8610">
        <v>2</v>
      </c>
      <c r="G8610" t="s">
        <v>374</v>
      </c>
      <c r="H8610" t="s">
        <v>402</v>
      </c>
      <c r="I8610" t="s">
        <v>55</v>
      </c>
      <c r="J8610">
        <v>1</v>
      </c>
      <c r="K8610">
        <v>5363</v>
      </c>
      <c r="L8610" t="str">
        <f>IFERROR(INDEX(play_attribution!$B$2:$B$328,MATCH(A8610,play_attribution!$A$2:$A$328,0)),"")</f>
        <v/>
      </c>
      <c r="M8610" t="str">
        <f>VLOOKUP(H8610,seller_roster!$A$2:$B$85,2,FALSE)</f>
        <v>Frankie Vega</v>
      </c>
      <c r="N8610" t="str">
        <f>VLOOKUP(C8610,accounts!$A$2:$F$9615,2,FALSE)</f>
        <v>Retail Multi-Location</v>
      </c>
      <c r="O8610" t="str">
        <f>VLOOKUP(C8610,accounts!$A$2:$F$9615,3,FALSE)</f>
        <v>$2.5M-$5M</v>
      </c>
      <c r="P8610" t="str">
        <f>VLOOKUP(C8610,accounts!$A$2:$F$9615,5,FALSE)</f>
        <v>Central</v>
      </c>
      <c r="Q8610" t="b">
        <f t="shared" si="136"/>
        <v>1</v>
      </c>
      <c r="R8610" t="e">
        <f>INDEX(removed_duplicate_rows!$A$5:$A$39,MATCH(wins!A8610,removed_duplicate_rows!$A$5:$A$39,0))</f>
        <v>#N/A</v>
      </c>
    </row>
    <row r="8611" spans="1:18" ht="15.75" customHeight="1" x14ac:dyDescent="0.2">
      <c r="A8611" t="s">
        <v>25968</v>
      </c>
      <c r="B8611" t="s">
        <v>25969</v>
      </c>
      <c r="C8611" t="s">
        <v>25970</v>
      </c>
      <c r="D8611" s="10">
        <v>46158</v>
      </c>
      <c r="E8611" t="s">
        <v>25291</v>
      </c>
      <c r="F8611">
        <v>2</v>
      </c>
      <c r="G8611" t="s">
        <v>374</v>
      </c>
      <c r="H8611" t="s">
        <v>449</v>
      </c>
      <c r="I8611" t="s">
        <v>55</v>
      </c>
      <c r="J8611">
        <v>1</v>
      </c>
      <c r="K8611">
        <v>7361</v>
      </c>
      <c r="L8611" t="str">
        <f>IFERROR(INDEX(play_attribution!$B$2:$B$328,MATCH(A8611,play_attribution!$A$2:$A$328,0)),"")</f>
        <v/>
      </c>
      <c r="M8611" t="str">
        <f>VLOOKUP(H8611,seller_roster!$A$2:$B$85,2,FALSE)</f>
        <v>Hayden Okafor</v>
      </c>
      <c r="N8611" t="str">
        <f>VLOOKUP(C8611,accounts!$A$2:$F$9615,2,FALSE)</f>
        <v>Field Services</v>
      </c>
      <c r="O8611" t="str">
        <f>VLOOKUP(C8611,accounts!$A$2:$F$9615,3,FALSE)</f>
        <v>$1M-$2.5M</v>
      </c>
      <c r="P8611" t="str">
        <f>VLOOKUP(C8611,accounts!$A$2:$F$9615,5,FALSE)</f>
        <v>West</v>
      </c>
      <c r="Q8611" t="b">
        <f t="shared" si="136"/>
        <v>1</v>
      </c>
      <c r="R8611" t="e">
        <f>INDEX(removed_duplicate_rows!$A$5:$A$39,MATCH(wins!A8611,removed_duplicate_rows!$A$5:$A$39,0))</f>
        <v>#N/A</v>
      </c>
    </row>
    <row r="8612" spans="1:18" ht="15.75" customHeight="1" x14ac:dyDescent="0.2">
      <c r="A8612" t="s">
        <v>25971</v>
      </c>
      <c r="B8612" t="s">
        <v>25972</v>
      </c>
      <c r="C8612" t="s">
        <v>25973</v>
      </c>
      <c r="D8612" s="10">
        <v>46158</v>
      </c>
      <c r="E8612" t="s">
        <v>25291</v>
      </c>
      <c r="F8612">
        <v>2</v>
      </c>
      <c r="G8612" t="s">
        <v>374</v>
      </c>
      <c r="H8612" t="s">
        <v>383</v>
      </c>
      <c r="I8612" t="s">
        <v>55</v>
      </c>
      <c r="J8612">
        <v>1</v>
      </c>
      <c r="K8612">
        <v>8698</v>
      </c>
      <c r="L8612" t="str">
        <f>IFERROR(INDEX(play_attribution!$B$2:$B$328,MATCH(A8612,play_attribution!$A$2:$A$328,0)),"")</f>
        <v/>
      </c>
      <c r="M8612" t="str">
        <f>VLOOKUP(H8612,seller_roster!$A$2:$B$85,2,FALSE)</f>
        <v>Flor Ruiz</v>
      </c>
      <c r="N8612" t="str">
        <f>VLOOKUP(C8612,accounts!$A$2:$F$9615,2,FALSE)</f>
        <v>Construction</v>
      </c>
      <c r="O8612" t="str">
        <f>VLOOKUP(C8612,accounts!$A$2:$F$9615,3,FALSE)</f>
        <v>$5M-$10M</v>
      </c>
      <c r="P8612" t="str">
        <f>VLOOKUP(C8612,accounts!$A$2:$F$9615,5,FALSE)</f>
        <v>East</v>
      </c>
      <c r="Q8612" t="b">
        <f t="shared" si="136"/>
        <v>1</v>
      </c>
      <c r="R8612" t="e">
        <f>INDEX(removed_duplicate_rows!$A$5:$A$39,MATCH(wins!A8612,removed_duplicate_rows!$A$5:$A$39,0))</f>
        <v>#N/A</v>
      </c>
    </row>
    <row r="8613" spans="1:18" ht="15.75" customHeight="1" x14ac:dyDescent="0.2">
      <c r="A8613" t="s">
        <v>25974</v>
      </c>
      <c r="B8613" t="s">
        <v>25975</v>
      </c>
      <c r="C8613" t="s">
        <v>25976</v>
      </c>
      <c r="D8613" s="10">
        <v>46158</v>
      </c>
      <c r="E8613" t="s">
        <v>25291</v>
      </c>
      <c r="F8613">
        <v>2</v>
      </c>
      <c r="G8613" t="s">
        <v>374</v>
      </c>
      <c r="H8613" t="s">
        <v>391</v>
      </c>
      <c r="I8613" t="s">
        <v>55</v>
      </c>
      <c r="J8613">
        <v>1</v>
      </c>
      <c r="K8613">
        <v>4849</v>
      </c>
      <c r="L8613" t="str">
        <f>IFERROR(INDEX(play_attribution!$B$2:$B$328,MATCH(A8613,play_attribution!$A$2:$A$328,0)),"")</f>
        <v/>
      </c>
      <c r="M8613" t="str">
        <f>VLOOKUP(H8613,seller_roster!$A$2:$B$85,2,FALSE)</f>
        <v>Sam Walsh</v>
      </c>
      <c r="N8613" t="str">
        <f>VLOOKUP(C8613,accounts!$A$2:$F$9615,2,FALSE)</f>
        <v>Nonprofit</v>
      </c>
      <c r="O8613" t="str">
        <f>VLOOKUP(C8613,accounts!$A$2:$F$9615,3,FALSE)</f>
        <v>$2.5M-$5M</v>
      </c>
      <c r="P8613" t="str">
        <f>VLOOKUP(C8613,accounts!$A$2:$F$9615,5,FALSE)</f>
        <v>West</v>
      </c>
      <c r="Q8613" t="b">
        <f t="shared" si="136"/>
        <v>1</v>
      </c>
      <c r="R8613" t="e">
        <f>INDEX(removed_duplicate_rows!$A$5:$A$39,MATCH(wins!A8613,removed_duplicate_rows!$A$5:$A$39,0))</f>
        <v>#N/A</v>
      </c>
    </row>
    <row r="8614" spans="1:18" ht="15.75" customHeight="1" x14ac:dyDescent="0.2">
      <c r="A8614" t="s">
        <v>25977</v>
      </c>
      <c r="B8614" t="s">
        <v>25978</v>
      </c>
      <c r="C8614" t="s">
        <v>25979</v>
      </c>
      <c r="D8614" s="10">
        <v>46158</v>
      </c>
      <c r="E8614" t="s">
        <v>25291</v>
      </c>
      <c r="F8614">
        <v>2</v>
      </c>
      <c r="G8614" t="s">
        <v>374</v>
      </c>
      <c r="H8614" t="s">
        <v>783</v>
      </c>
      <c r="I8614" t="s">
        <v>55</v>
      </c>
      <c r="J8614">
        <v>1</v>
      </c>
      <c r="K8614">
        <v>5050</v>
      </c>
      <c r="L8614" t="str">
        <f>IFERROR(INDEX(play_attribution!$B$2:$B$328,MATCH(A8614,play_attribution!$A$2:$A$328,0)),"")</f>
        <v/>
      </c>
      <c r="M8614" t="str">
        <f>VLOOKUP(H8614,seller_roster!$A$2:$B$85,2,FALSE)</f>
        <v>Omar Tran</v>
      </c>
      <c r="N8614" t="str">
        <f>VLOOKUP(C8614,accounts!$A$2:$F$9615,2,FALSE)</f>
        <v>Logistics</v>
      </c>
      <c r="O8614" t="str">
        <f>VLOOKUP(C8614,accounts!$A$2:$F$9615,3,FALSE)</f>
        <v>$5M-$10M</v>
      </c>
      <c r="P8614" t="str">
        <f>VLOOKUP(C8614,accounts!$A$2:$F$9615,5,FALSE)</f>
        <v>Central</v>
      </c>
      <c r="Q8614" t="b">
        <f t="shared" si="136"/>
        <v>1</v>
      </c>
      <c r="R8614" t="e">
        <f>INDEX(removed_duplicate_rows!$A$5:$A$39,MATCH(wins!A8614,removed_duplicate_rows!$A$5:$A$39,0))</f>
        <v>#N/A</v>
      </c>
    </row>
    <row r="8615" spans="1:18" ht="15.75" customHeight="1" x14ac:dyDescent="0.2">
      <c r="A8615" t="s">
        <v>25980</v>
      </c>
      <c r="B8615" t="s">
        <v>25981</v>
      </c>
      <c r="C8615" t="s">
        <v>25982</v>
      </c>
      <c r="D8615" s="10">
        <v>46158</v>
      </c>
      <c r="E8615" t="s">
        <v>25291</v>
      </c>
      <c r="F8615">
        <v>2</v>
      </c>
      <c r="G8615" t="s">
        <v>374</v>
      </c>
      <c r="H8615" t="s">
        <v>413</v>
      </c>
      <c r="I8615" t="s">
        <v>55</v>
      </c>
      <c r="J8615">
        <v>1</v>
      </c>
      <c r="K8615">
        <v>5480</v>
      </c>
      <c r="L8615" t="str">
        <f>IFERROR(INDEX(play_attribution!$B$2:$B$328,MATCH(A8615,play_attribution!$A$2:$A$328,0)),"")</f>
        <v/>
      </c>
      <c r="M8615" t="str">
        <f>VLOOKUP(H8615,seller_roster!$A$2:$B$85,2,FALSE)</f>
        <v>Phoenix Doyle</v>
      </c>
      <c r="N8615" t="str">
        <f>VLOOKUP(C8615,accounts!$A$2:$F$9615,2,FALSE)</f>
        <v>Wholesale &amp; Distribution</v>
      </c>
      <c r="O8615" t="str">
        <f>VLOOKUP(C8615,accounts!$A$2:$F$9615,3,FALSE)</f>
        <v>&gt;$10M</v>
      </c>
      <c r="P8615" t="str">
        <f>VLOOKUP(C8615,accounts!$A$2:$F$9615,5,FALSE)</f>
        <v>East</v>
      </c>
      <c r="Q8615" t="b">
        <f t="shared" si="136"/>
        <v>1</v>
      </c>
      <c r="R8615" t="e">
        <f>INDEX(removed_duplicate_rows!$A$5:$A$39,MATCH(wins!A8615,removed_duplicate_rows!$A$5:$A$39,0))</f>
        <v>#N/A</v>
      </c>
    </row>
    <row r="8616" spans="1:18" ht="15.75" customHeight="1" x14ac:dyDescent="0.2">
      <c r="A8616" t="s">
        <v>25983</v>
      </c>
      <c r="B8616" t="s">
        <v>25984</v>
      </c>
      <c r="C8616" t="s">
        <v>25985</v>
      </c>
      <c r="D8616" s="10">
        <v>46158</v>
      </c>
      <c r="E8616" t="s">
        <v>25291</v>
      </c>
      <c r="F8616">
        <v>2</v>
      </c>
      <c r="G8616" t="s">
        <v>374</v>
      </c>
      <c r="H8616" t="s">
        <v>783</v>
      </c>
      <c r="I8616" t="s">
        <v>55</v>
      </c>
      <c r="J8616">
        <v>1</v>
      </c>
      <c r="K8616">
        <v>5774</v>
      </c>
      <c r="L8616" t="str">
        <f>IFERROR(INDEX(play_attribution!$B$2:$B$328,MATCH(A8616,play_attribution!$A$2:$A$328,0)),"")</f>
        <v/>
      </c>
      <c r="M8616" t="str">
        <f>VLOOKUP(H8616,seller_roster!$A$2:$B$85,2,FALSE)</f>
        <v>Omar Tran</v>
      </c>
      <c r="N8616" t="str">
        <f>VLOOKUP(C8616,accounts!$A$2:$F$9615,2,FALSE)</f>
        <v>Wholesale &amp; Distribution</v>
      </c>
      <c r="O8616" t="str">
        <f>VLOOKUP(C8616,accounts!$A$2:$F$9615,3,FALSE)</f>
        <v>$5M-$10M</v>
      </c>
      <c r="P8616" t="str">
        <f>VLOOKUP(C8616,accounts!$A$2:$F$9615,5,FALSE)</f>
        <v>East</v>
      </c>
      <c r="Q8616" t="b">
        <f t="shared" si="136"/>
        <v>1</v>
      </c>
      <c r="R8616" t="e">
        <f>INDEX(removed_duplicate_rows!$A$5:$A$39,MATCH(wins!A8616,removed_duplicate_rows!$A$5:$A$39,0))</f>
        <v>#N/A</v>
      </c>
    </row>
    <row r="8617" spans="1:18" ht="15.75" customHeight="1" x14ac:dyDescent="0.2">
      <c r="A8617" t="s">
        <v>25986</v>
      </c>
      <c r="B8617" t="s">
        <v>25987</v>
      </c>
      <c r="C8617" t="s">
        <v>25988</v>
      </c>
      <c r="D8617" s="10">
        <v>46158</v>
      </c>
      <c r="E8617" t="s">
        <v>25291</v>
      </c>
      <c r="F8617">
        <v>2</v>
      </c>
      <c r="G8617" t="s">
        <v>374</v>
      </c>
      <c r="H8617" t="s">
        <v>383</v>
      </c>
      <c r="I8617" t="s">
        <v>55</v>
      </c>
      <c r="J8617">
        <v>1</v>
      </c>
      <c r="K8617">
        <v>4509</v>
      </c>
      <c r="L8617" t="str">
        <f>IFERROR(INDEX(play_attribution!$B$2:$B$328,MATCH(A8617,play_attribution!$A$2:$A$328,0)),"")</f>
        <v/>
      </c>
      <c r="M8617" t="str">
        <f>VLOOKUP(H8617,seller_roster!$A$2:$B$85,2,FALSE)</f>
        <v>Flor Ruiz</v>
      </c>
      <c r="N8617" t="str">
        <f>VLOOKUP(C8617,accounts!$A$2:$F$9615,2,FALSE)</f>
        <v>Logistics</v>
      </c>
      <c r="O8617" t="str">
        <f>VLOOKUP(C8617,accounts!$A$2:$F$9615,3,FALSE)</f>
        <v>$2.5M-$5M</v>
      </c>
      <c r="P8617" t="str">
        <f>VLOOKUP(C8617,accounts!$A$2:$F$9615,5,FALSE)</f>
        <v>East</v>
      </c>
      <c r="Q8617" t="b">
        <f t="shared" si="136"/>
        <v>1</v>
      </c>
      <c r="R8617" t="e">
        <f>INDEX(removed_duplicate_rows!$A$5:$A$39,MATCH(wins!A8617,removed_duplicate_rows!$A$5:$A$39,0))</f>
        <v>#N/A</v>
      </c>
    </row>
    <row r="8618" spans="1:18" ht="15.75" customHeight="1" x14ac:dyDescent="0.2">
      <c r="A8618" t="s">
        <v>25989</v>
      </c>
      <c r="B8618" t="s">
        <v>25990</v>
      </c>
      <c r="C8618" t="s">
        <v>25991</v>
      </c>
      <c r="D8618" s="10">
        <v>46158</v>
      </c>
      <c r="E8618" t="s">
        <v>25291</v>
      </c>
      <c r="F8618">
        <v>2</v>
      </c>
      <c r="G8618" t="s">
        <v>374</v>
      </c>
      <c r="H8618" t="s">
        <v>4096</v>
      </c>
      <c r="I8618" t="s">
        <v>55</v>
      </c>
      <c r="J8618">
        <v>1</v>
      </c>
      <c r="K8618">
        <v>5906</v>
      </c>
      <c r="L8618" t="str">
        <f>IFERROR(INDEX(play_attribution!$B$2:$B$328,MATCH(A8618,play_attribution!$A$2:$A$328,0)),"")</f>
        <v/>
      </c>
      <c r="M8618" t="str">
        <f>VLOOKUP(H8618,seller_roster!$A$2:$B$85,2,FALSE)</f>
        <v>Vesper Kim</v>
      </c>
      <c r="N8618" t="str">
        <f>VLOOKUP(C8618,accounts!$A$2:$F$9615,2,FALSE)</f>
        <v>Field Services</v>
      </c>
      <c r="O8618" t="str">
        <f>VLOOKUP(C8618,accounts!$A$2:$F$9615,3,FALSE)</f>
        <v>$2.5M-$5M</v>
      </c>
      <c r="P8618" t="str">
        <f>VLOOKUP(C8618,accounts!$A$2:$F$9615,5,FALSE)</f>
        <v>Central</v>
      </c>
      <c r="Q8618" t="b">
        <f t="shared" si="136"/>
        <v>1</v>
      </c>
      <c r="R8618" t="e">
        <f>INDEX(removed_duplicate_rows!$A$5:$A$39,MATCH(wins!A8618,removed_duplicate_rows!$A$5:$A$39,0))</f>
        <v>#N/A</v>
      </c>
    </row>
    <row r="8619" spans="1:18" ht="15.75" customHeight="1" x14ac:dyDescent="0.2">
      <c r="A8619" t="s">
        <v>25992</v>
      </c>
      <c r="B8619" t="s">
        <v>25993</v>
      </c>
      <c r="C8619" t="s">
        <v>25994</v>
      </c>
      <c r="D8619" s="10">
        <v>46158</v>
      </c>
      <c r="E8619" t="s">
        <v>25291</v>
      </c>
      <c r="F8619">
        <v>2</v>
      </c>
      <c r="G8619" t="s">
        <v>374</v>
      </c>
      <c r="H8619" t="s">
        <v>427</v>
      </c>
      <c r="I8619" t="s">
        <v>55</v>
      </c>
      <c r="J8619">
        <v>1</v>
      </c>
      <c r="K8619">
        <v>7486</v>
      </c>
      <c r="L8619" t="str">
        <f>IFERROR(INDEX(play_attribution!$B$2:$B$328,MATCH(A8619,play_attribution!$A$2:$A$328,0)),"")</f>
        <v/>
      </c>
      <c r="M8619" t="str">
        <f>VLOOKUP(H8619,seller_roster!$A$2:$B$85,2,FALSE)</f>
        <v>Peyton Moreau</v>
      </c>
      <c r="N8619" t="str">
        <f>VLOOKUP(C8619,accounts!$A$2:$F$9615,2,FALSE)</f>
        <v>Logistics</v>
      </c>
      <c r="O8619" t="str">
        <f>VLOOKUP(C8619,accounts!$A$2:$F$9615,3,FALSE)</f>
        <v>$2.5M-$5M</v>
      </c>
      <c r="P8619" t="str">
        <f>VLOOKUP(C8619,accounts!$A$2:$F$9615,5,FALSE)</f>
        <v>East</v>
      </c>
      <c r="Q8619" t="b">
        <f t="shared" si="136"/>
        <v>1</v>
      </c>
      <c r="R8619" t="e">
        <f>INDEX(removed_duplicate_rows!$A$5:$A$39,MATCH(wins!A8619,removed_duplicate_rows!$A$5:$A$39,0))</f>
        <v>#N/A</v>
      </c>
    </row>
    <row r="8620" spans="1:18" ht="15.75" customHeight="1" x14ac:dyDescent="0.2">
      <c r="A8620" t="s">
        <v>25995</v>
      </c>
      <c r="B8620" t="s">
        <v>25996</v>
      </c>
      <c r="C8620" t="s">
        <v>25997</v>
      </c>
      <c r="D8620" s="10">
        <v>46158</v>
      </c>
      <c r="E8620" t="s">
        <v>25291</v>
      </c>
      <c r="F8620">
        <v>2</v>
      </c>
      <c r="G8620" t="s">
        <v>374</v>
      </c>
      <c r="H8620" t="s">
        <v>387</v>
      </c>
      <c r="I8620" t="s">
        <v>55</v>
      </c>
      <c r="J8620">
        <v>1</v>
      </c>
      <c r="K8620">
        <v>4865</v>
      </c>
      <c r="L8620" t="str">
        <f>IFERROR(INDEX(play_attribution!$B$2:$B$328,MATCH(A8620,play_attribution!$A$2:$A$328,0)),"")</f>
        <v/>
      </c>
      <c r="M8620" t="str">
        <f>VLOOKUP(H8620,seller_roster!$A$2:$B$85,2,FALSE)</f>
        <v>Ray Kim</v>
      </c>
      <c r="N8620" t="str">
        <f>VLOOKUP(C8620,accounts!$A$2:$F$9615,2,FALSE)</f>
        <v>Wholesale &amp; Distribution</v>
      </c>
      <c r="O8620" t="str">
        <f>VLOOKUP(C8620,accounts!$A$2:$F$9615,3,FALSE)</f>
        <v>$5M-$10M</v>
      </c>
      <c r="P8620" t="str">
        <f>VLOOKUP(C8620,accounts!$A$2:$F$9615,5,FALSE)</f>
        <v>Central</v>
      </c>
      <c r="Q8620" t="b">
        <f t="shared" si="136"/>
        <v>1</v>
      </c>
      <c r="R8620" t="e">
        <f>INDEX(removed_duplicate_rows!$A$5:$A$39,MATCH(wins!A8620,removed_duplicate_rows!$A$5:$A$39,0))</f>
        <v>#N/A</v>
      </c>
    </row>
    <row r="8621" spans="1:18" ht="15.75" customHeight="1" x14ac:dyDescent="0.2">
      <c r="A8621" t="s">
        <v>25998</v>
      </c>
      <c r="B8621" t="s">
        <v>25999</v>
      </c>
      <c r="C8621" t="s">
        <v>26000</v>
      </c>
      <c r="D8621" s="10">
        <v>46158</v>
      </c>
      <c r="E8621" t="s">
        <v>25291</v>
      </c>
      <c r="F8621">
        <v>2</v>
      </c>
      <c r="G8621" t="s">
        <v>374</v>
      </c>
      <c r="H8621" t="s">
        <v>402</v>
      </c>
      <c r="I8621" t="s">
        <v>55</v>
      </c>
      <c r="J8621">
        <v>1</v>
      </c>
      <c r="K8621">
        <v>4734</v>
      </c>
      <c r="L8621" t="str">
        <f>IFERROR(INDEX(play_attribution!$B$2:$B$328,MATCH(A8621,play_attribution!$A$2:$A$328,0)),"")</f>
        <v/>
      </c>
      <c r="M8621" t="str">
        <f>VLOOKUP(H8621,seller_roster!$A$2:$B$85,2,FALSE)</f>
        <v>Frankie Vega</v>
      </c>
      <c r="N8621" t="str">
        <f>VLOOKUP(C8621,accounts!$A$2:$F$9615,2,FALSE)</f>
        <v>Field Services</v>
      </c>
      <c r="O8621" t="str">
        <f>VLOOKUP(C8621,accounts!$A$2:$F$9615,3,FALSE)</f>
        <v>$2.5M-$5M</v>
      </c>
      <c r="P8621" t="str">
        <f>VLOOKUP(C8621,accounts!$A$2:$F$9615,5,FALSE)</f>
        <v>East</v>
      </c>
      <c r="Q8621" t="b">
        <f t="shared" si="136"/>
        <v>1</v>
      </c>
      <c r="R8621" t="e">
        <f>INDEX(removed_duplicate_rows!$A$5:$A$39,MATCH(wins!A8621,removed_duplicate_rows!$A$5:$A$39,0))</f>
        <v>#N/A</v>
      </c>
    </row>
    <row r="8622" spans="1:18" ht="15.75" customHeight="1" x14ac:dyDescent="0.2">
      <c r="A8622" t="s">
        <v>26001</v>
      </c>
      <c r="B8622" t="s">
        <v>26002</v>
      </c>
      <c r="C8622" t="s">
        <v>26003</v>
      </c>
      <c r="D8622" s="10">
        <v>46158</v>
      </c>
      <c r="E8622" t="s">
        <v>25291</v>
      </c>
      <c r="F8622">
        <v>2</v>
      </c>
      <c r="G8622" t="s">
        <v>374</v>
      </c>
      <c r="H8622" t="s">
        <v>383</v>
      </c>
      <c r="I8622" t="s">
        <v>55</v>
      </c>
      <c r="J8622">
        <v>1</v>
      </c>
      <c r="K8622">
        <v>7839</v>
      </c>
      <c r="L8622" t="str">
        <f>IFERROR(INDEX(play_attribution!$B$2:$B$328,MATCH(A8622,play_attribution!$A$2:$A$328,0)),"")</f>
        <v/>
      </c>
      <c r="M8622" t="str">
        <f>VLOOKUP(H8622,seller_roster!$A$2:$B$85,2,FALSE)</f>
        <v>Flor Ruiz</v>
      </c>
      <c r="N8622" t="str">
        <f>VLOOKUP(C8622,accounts!$A$2:$F$9615,2,FALSE)</f>
        <v>Healthcare Services</v>
      </c>
      <c r="O8622" t="str">
        <f>VLOOKUP(C8622,accounts!$A$2:$F$9615,3,FALSE)</f>
        <v>&gt;$10M</v>
      </c>
      <c r="P8622" t="str">
        <f>VLOOKUP(C8622,accounts!$A$2:$F$9615,5,FALSE)</f>
        <v>Central</v>
      </c>
      <c r="Q8622" t="b">
        <f t="shared" si="136"/>
        <v>1</v>
      </c>
      <c r="R8622" t="e">
        <f>INDEX(removed_duplicate_rows!$A$5:$A$39,MATCH(wins!A8622,removed_duplicate_rows!$A$5:$A$39,0))</f>
        <v>#N/A</v>
      </c>
    </row>
    <row r="8623" spans="1:18" ht="15.75" customHeight="1" x14ac:dyDescent="0.2">
      <c r="A8623" t="s">
        <v>26004</v>
      </c>
      <c r="B8623" t="s">
        <v>26005</v>
      </c>
      <c r="C8623" t="s">
        <v>26006</v>
      </c>
      <c r="D8623" s="10">
        <v>46158</v>
      </c>
      <c r="E8623" t="s">
        <v>25291</v>
      </c>
      <c r="F8623">
        <v>2</v>
      </c>
      <c r="G8623" t="s">
        <v>374</v>
      </c>
      <c r="H8623" t="s">
        <v>1843</v>
      </c>
      <c r="I8623" t="s">
        <v>55</v>
      </c>
      <c r="J8623">
        <v>1</v>
      </c>
      <c r="K8623">
        <v>4147</v>
      </c>
      <c r="L8623" t="str">
        <f>IFERROR(INDEX(play_attribution!$B$2:$B$328,MATCH(A8623,play_attribution!$A$2:$A$328,0)),"")</f>
        <v/>
      </c>
      <c r="M8623" t="str">
        <f>VLOOKUP(H8623,seller_roster!$A$2:$B$85,2,FALSE)</f>
        <v>Quinn Mbeki</v>
      </c>
      <c r="N8623" t="str">
        <f>VLOOKUP(C8623,accounts!$A$2:$F$9615,2,FALSE)</f>
        <v>Manufacturing</v>
      </c>
      <c r="O8623" t="str">
        <f>VLOOKUP(C8623,accounts!$A$2:$F$9615,3,FALSE)</f>
        <v>$2.5M-$5M</v>
      </c>
      <c r="P8623" t="str">
        <f>VLOOKUP(C8623,accounts!$A$2:$F$9615,5,FALSE)</f>
        <v>East</v>
      </c>
      <c r="Q8623" t="b">
        <f t="shared" si="136"/>
        <v>1</v>
      </c>
      <c r="R8623" t="e">
        <f>INDEX(removed_duplicate_rows!$A$5:$A$39,MATCH(wins!A8623,removed_duplicate_rows!$A$5:$A$39,0))</f>
        <v>#N/A</v>
      </c>
    </row>
    <row r="8624" spans="1:18" ht="15.75" customHeight="1" x14ac:dyDescent="0.2">
      <c r="A8624" t="s">
        <v>26007</v>
      </c>
      <c r="B8624" t="s">
        <v>26008</v>
      </c>
      <c r="C8624" t="s">
        <v>26009</v>
      </c>
      <c r="D8624" s="10">
        <v>46158</v>
      </c>
      <c r="E8624" t="s">
        <v>25291</v>
      </c>
      <c r="F8624">
        <v>2</v>
      </c>
      <c r="G8624" t="s">
        <v>374</v>
      </c>
      <c r="H8624" t="s">
        <v>2183</v>
      </c>
      <c r="I8624" t="s">
        <v>55</v>
      </c>
      <c r="J8624">
        <v>1</v>
      </c>
      <c r="K8624">
        <v>8115</v>
      </c>
      <c r="L8624" t="str">
        <f>IFERROR(INDEX(play_attribution!$B$2:$B$328,MATCH(A8624,play_attribution!$A$2:$A$328,0)),"")</f>
        <v/>
      </c>
      <c r="M8624" t="str">
        <f>VLOOKUP(H8624,seller_roster!$A$2:$B$85,2,FALSE)</f>
        <v>Rowan Tran</v>
      </c>
      <c r="N8624" t="str">
        <f>VLOOKUP(C8624,accounts!$A$2:$F$9615,2,FALSE)</f>
        <v>Hospitality Group</v>
      </c>
      <c r="O8624" t="str">
        <f>VLOOKUP(C8624,accounts!$A$2:$F$9615,3,FALSE)</f>
        <v>&lt;$1M</v>
      </c>
      <c r="P8624" t="str">
        <f>VLOOKUP(C8624,accounts!$A$2:$F$9615,5,FALSE)</f>
        <v>West</v>
      </c>
      <c r="Q8624" t="b">
        <f t="shared" si="136"/>
        <v>1</v>
      </c>
      <c r="R8624" t="e">
        <f>INDEX(removed_duplicate_rows!$A$5:$A$39,MATCH(wins!A8624,removed_duplicate_rows!$A$5:$A$39,0))</f>
        <v>#N/A</v>
      </c>
    </row>
    <row r="8625" spans="1:18" ht="15.75" customHeight="1" x14ac:dyDescent="0.2">
      <c r="A8625" t="s">
        <v>26010</v>
      </c>
      <c r="B8625" t="s">
        <v>26011</v>
      </c>
      <c r="C8625" t="s">
        <v>26012</v>
      </c>
      <c r="D8625" s="10">
        <v>46158</v>
      </c>
      <c r="E8625" t="s">
        <v>25291</v>
      </c>
      <c r="F8625">
        <v>2</v>
      </c>
      <c r="G8625" t="s">
        <v>374</v>
      </c>
      <c r="H8625" t="s">
        <v>449</v>
      </c>
      <c r="I8625" t="s">
        <v>55</v>
      </c>
      <c r="J8625">
        <v>1</v>
      </c>
      <c r="K8625">
        <v>5117</v>
      </c>
      <c r="L8625" t="str">
        <f>IFERROR(INDEX(play_attribution!$B$2:$B$328,MATCH(A8625,play_attribution!$A$2:$A$328,0)),"")</f>
        <v/>
      </c>
      <c r="M8625" t="str">
        <f>VLOOKUP(H8625,seller_roster!$A$2:$B$85,2,FALSE)</f>
        <v>Hayden Okafor</v>
      </c>
      <c r="N8625" t="str">
        <f>VLOOKUP(C8625,accounts!$A$2:$F$9615,2,FALSE)</f>
        <v>Wholesale &amp; Distribution</v>
      </c>
      <c r="O8625" t="str">
        <f>VLOOKUP(C8625,accounts!$A$2:$F$9615,3,FALSE)</f>
        <v>&gt;$10M</v>
      </c>
      <c r="P8625" t="str">
        <f>VLOOKUP(C8625,accounts!$A$2:$F$9615,5,FALSE)</f>
        <v>Central</v>
      </c>
      <c r="Q8625" t="b">
        <f t="shared" si="136"/>
        <v>1</v>
      </c>
      <c r="R8625" t="e">
        <f>INDEX(removed_duplicate_rows!$A$5:$A$39,MATCH(wins!A8625,removed_duplicate_rows!$A$5:$A$39,0))</f>
        <v>#N/A</v>
      </c>
    </row>
    <row r="8626" spans="1:18" ht="15.75" customHeight="1" x14ac:dyDescent="0.2">
      <c r="A8626" t="s">
        <v>26013</v>
      </c>
      <c r="B8626" t="s">
        <v>26014</v>
      </c>
      <c r="C8626" t="s">
        <v>26015</v>
      </c>
      <c r="D8626" s="10">
        <v>46158</v>
      </c>
      <c r="E8626" t="s">
        <v>25291</v>
      </c>
      <c r="F8626">
        <v>2</v>
      </c>
      <c r="G8626" t="s">
        <v>374</v>
      </c>
      <c r="H8626" t="s">
        <v>375</v>
      </c>
      <c r="I8626" t="s">
        <v>55</v>
      </c>
      <c r="J8626">
        <v>1</v>
      </c>
      <c r="K8626">
        <v>6570</v>
      </c>
      <c r="L8626" t="str">
        <f>IFERROR(INDEX(play_attribution!$B$2:$B$328,MATCH(A8626,play_attribution!$A$2:$A$328,0)),"")</f>
        <v/>
      </c>
      <c r="M8626" t="str">
        <f>VLOOKUP(H8626,seller_roster!$A$2:$B$85,2,FALSE)</f>
        <v>Sol Lindqvist</v>
      </c>
      <c r="N8626" t="str">
        <f>VLOOKUP(C8626,accounts!$A$2:$F$9615,2,FALSE)</f>
        <v>Manufacturing</v>
      </c>
      <c r="O8626" t="str">
        <f>VLOOKUP(C8626,accounts!$A$2:$F$9615,3,FALSE)</f>
        <v>&lt;$1M</v>
      </c>
      <c r="P8626" t="str">
        <f>VLOOKUP(C8626,accounts!$A$2:$F$9615,5,FALSE)</f>
        <v>West</v>
      </c>
      <c r="Q8626" t="b">
        <f t="shared" si="136"/>
        <v>1</v>
      </c>
      <c r="R8626" t="e">
        <f>INDEX(removed_duplicate_rows!$A$5:$A$39,MATCH(wins!A8626,removed_duplicate_rows!$A$5:$A$39,0))</f>
        <v>#N/A</v>
      </c>
    </row>
    <row r="8627" spans="1:18" ht="15.75" customHeight="1" x14ac:dyDescent="0.2">
      <c r="A8627" t="s">
        <v>26016</v>
      </c>
      <c r="B8627" t="s">
        <v>26017</v>
      </c>
      <c r="C8627" t="s">
        <v>26018</v>
      </c>
      <c r="D8627" s="10">
        <v>46158</v>
      </c>
      <c r="E8627" t="s">
        <v>25291</v>
      </c>
      <c r="F8627">
        <v>2</v>
      </c>
      <c r="G8627" t="s">
        <v>374</v>
      </c>
      <c r="H8627" t="s">
        <v>379</v>
      </c>
      <c r="I8627" t="s">
        <v>55</v>
      </c>
      <c r="J8627">
        <v>1</v>
      </c>
      <c r="K8627">
        <v>3694</v>
      </c>
      <c r="L8627" t="str">
        <f>IFERROR(INDEX(play_attribution!$B$2:$B$328,MATCH(A8627,play_attribution!$A$2:$A$328,0)),"")</f>
        <v/>
      </c>
      <c r="M8627" t="str">
        <f>VLOOKUP(H8627,seller_roster!$A$2:$B$85,2,FALSE)</f>
        <v>Tatum Vega</v>
      </c>
      <c r="N8627" t="str">
        <f>VLOOKUP(C8627,accounts!$A$2:$F$9615,2,FALSE)</f>
        <v>Hospitality Group</v>
      </c>
      <c r="O8627" t="str">
        <f>VLOOKUP(C8627,accounts!$A$2:$F$9615,3,FALSE)</f>
        <v>$2.5M-$5M</v>
      </c>
      <c r="P8627" t="str">
        <f>VLOOKUP(C8627,accounts!$A$2:$F$9615,5,FALSE)</f>
        <v>Central</v>
      </c>
      <c r="Q8627" t="b">
        <f t="shared" si="136"/>
        <v>1</v>
      </c>
      <c r="R8627" t="e">
        <f>INDEX(removed_duplicate_rows!$A$5:$A$39,MATCH(wins!A8627,removed_duplicate_rows!$A$5:$A$39,0))</f>
        <v>#N/A</v>
      </c>
    </row>
    <row r="8628" spans="1:18" ht="15.75" customHeight="1" x14ac:dyDescent="0.2">
      <c r="A8628" t="s">
        <v>26019</v>
      </c>
      <c r="B8628" t="s">
        <v>26020</v>
      </c>
      <c r="C8628" t="s">
        <v>26021</v>
      </c>
      <c r="D8628" s="10">
        <v>46158</v>
      </c>
      <c r="E8628" t="s">
        <v>25291</v>
      </c>
      <c r="F8628">
        <v>2</v>
      </c>
      <c r="G8628" t="s">
        <v>374</v>
      </c>
      <c r="H8628" t="s">
        <v>783</v>
      </c>
      <c r="I8628" t="s">
        <v>55</v>
      </c>
      <c r="J8628">
        <v>1</v>
      </c>
      <c r="K8628">
        <v>6703</v>
      </c>
      <c r="L8628" t="str">
        <f>IFERROR(INDEX(play_attribution!$B$2:$B$328,MATCH(A8628,play_attribution!$A$2:$A$328,0)),"")</f>
        <v/>
      </c>
      <c r="M8628" t="str">
        <f>VLOOKUP(H8628,seller_roster!$A$2:$B$85,2,FALSE)</f>
        <v>Omar Tran</v>
      </c>
      <c r="N8628" t="str">
        <f>VLOOKUP(C8628,accounts!$A$2:$F$9615,2,FALSE)</f>
        <v>Logistics</v>
      </c>
      <c r="O8628" t="str">
        <f>VLOOKUP(C8628,accounts!$A$2:$F$9615,3,FALSE)</f>
        <v>&gt;$10M</v>
      </c>
      <c r="P8628" t="str">
        <f>VLOOKUP(C8628,accounts!$A$2:$F$9615,5,FALSE)</f>
        <v>West</v>
      </c>
      <c r="Q8628" t="b">
        <f t="shared" si="136"/>
        <v>1</v>
      </c>
      <c r="R8628" t="e">
        <f>INDEX(removed_duplicate_rows!$A$5:$A$39,MATCH(wins!A8628,removed_duplicate_rows!$A$5:$A$39,0))</f>
        <v>#N/A</v>
      </c>
    </row>
    <row r="8629" spans="1:18" ht="15.75" customHeight="1" x14ac:dyDescent="0.2">
      <c r="A8629" t="s">
        <v>26022</v>
      </c>
      <c r="B8629" t="s">
        <v>26023</v>
      </c>
      <c r="C8629" t="s">
        <v>26024</v>
      </c>
      <c r="D8629" s="10">
        <v>46158</v>
      </c>
      <c r="E8629" t="s">
        <v>25291</v>
      </c>
      <c r="F8629">
        <v>2</v>
      </c>
      <c r="G8629" t="s">
        <v>374</v>
      </c>
      <c r="H8629" t="s">
        <v>832</v>
      </c>
      <c r="I8629" t="s">
        <v>55</v>
      </c>
      <c r="J8629">
        <v>1</v>
      </c>
      <c r="K8629">
        <v>5974</v>
      </c>
      <c r="L8629" t="str">
        <f>IFERROR(INDEX(play_attribution!$B$2:$B$328,MATCH(A8629,play_attribution!$A$2:$A$328,0)),"")</f>
        <v/>
      </c>
      <c r="M8629" t="str">
        <f>VLOOKUP(H8629,seller_roster!$A$2:$B$85,2,FALSE)</f>
        <v>Noel Nkemelu</v>
      </c>
      <c r="N8629" t="str">
        <f>VLOOKUP(C8629,accounts!$A$2:$F$9615,2,FALSE)</f>
        <v>Construction</v>
      </c>
      <c r="O8629" t="str">
        <f>VLOOKUP(C8629,accounts!$A$2:$F$9615,3,FALSE)</f>
        <v>$1M-$2.5M</v>
      </c>
      <c r="P8629" t="str">
        <f>VLOOKUP(C8629,accounts!$A$2:$F$9615,5,FALSE)</f>
        <v>East</v>
      </c>
      <c r="Q8629" t="b">
        <f t="shared" si="136"/>
        <v>1</v>
      </c>
      <c r="R8629" t="e">
        <f>INDEX(removed_duplicate_rows!$A$5:$A$39,MATCH(wins!A8629,removed_duplicate_rows!$A$5:$A$39,0))</f>
        <v>#N/A</v>
      </c>
    </row>
    <row r="8630" spans="1:18" ht="15.75" customHeight="1" x14ac:dyDescent="0.2">
      <c r="A8630" t="s">
        <v>26025</v>
      </c>
      <c r="B8630" t="s">
        <v>26026</v>
      </c>
      <c r="C8630" t="s">
        <v>26027</v>
      </c>
      <c r="D8630" s="10">
        <v>46158</v>
      </c>
      <c r="E8630" t="s">
        <v>25291</v>
      </c>
      <c r="F8630">
        <v>2</v>
      </c>
      <c r="G8630" t="s">
        <v>374</v>
      </c>
      <c r="H8630" t="s">
        <v>379</v>
      </c>
      <c r="I8630" t="s">
        <v>55</v>
      </c>
      <c r="J8630">
        <v>1</v>
      </c>
      <c r="K8630">
        <v>7358</v>
      </c>
      <c r="L8630" t="str">
        <f>IFERROR(INDEX(play_attribution!$B$2:$B$328,MATCH(A8630,play_attribution!$A$2:$A$328,0)),"")</f>
        <v/>
      </c>
      <c r="M8630" t="str">
        <f>VLOOKUP(H8630,seller_roster!$A$2:$B$85,2,FALSE)</f>
        <v>Tatum Vega</v>
      </c>
      <c r="N8630" t="str">
        <f>VLOOKUP(C8630,accounts!$A$2:$F$9615,2,FALSE)</f>
        <v>Nonprofit</v>
      </c>
      <c r="O8630" t="str">
        <f>VLOOKUP(C8630,accounts!$A$2:$F$9615,3,FALSE)</f>
        <v>$2.5M-$5M</v>
      </c>
      <c r="P8630" t="str">
        <f>VLOOKUP(C8630,accounts!$A$2:$F$9615,5,FALSE)</f>
        <v>Central</v>
      </c>
      <c r="Q8630" t="b">
        <f t="shared" si="136"/>
        <v>1</v>
      </c>
      <c r="R8630" t="e">
        <f>INDEX(removed_duplicate_rows!$A$5:$A$39,MATCH(wins!A8630,removed_duplicate_rows!$A$5:$A$39,0))</f>
        <v>#N/A</v>
      </c>
    </row>
    <row r="8631" spans="1:18" ht="15.75" customHeight="1" x14ac:dyDescent="0.2">
      <c r="A8631" t="s">
        <v>26028</v>
      </c>
      <c r="B8631" t="s">
        <v>26029</v>
      </c>
      <c r="C8631" t="s">
        <v>26030</v>
      </c>
      <c r="D8631" s="10">
        <v>46158</v>
      </c>
      <c r="E8631" t="s">
        <v>25291</v>
      </c>
      <c r="F8631">
        <v>2</v>
      </c>
      <c r="G8631" t="s">
        <v>374</v>
      </c>
      <c r="H8631" t="s">
        <v>1123</v>
      </c>
      <c r="I8631" t="s">
        <v>55</v>
      </c>
      <c r="J8631">
        <v>1</v>
      </c>
      <c r="K8631">
        <v>4784</v>
      </c>
      <c r="L8631" t="str">
        <f>IFERROR(INDEX(play_attribution!$B$2:$B$328,MATCH(A8631,play_attribution!$A$2:$A$328,0)),"")</f>
        <v/>
      </c>
      <c r="M8631" t="str">
        <f>VLOOKUP(H8631,seller_roster!$A$2:$B$85,2,FALSE)</f>
        <v>Peyton Silva</v>
      </c>
      <c r="N8631" t="str">
        <f>VLOOKUP(C8631,accounts!$A$2:$F$9615,2,FALSE)</f>
        <v>Construction</v>
      </c>
      <c r="O8631" t="str">
        <f>VLOOKUP(C8631,accounts!$A$2:$F$9615,3,FALSE)</f>
        <v>$2.5M-$5M</v>
      </c>
      <c r="P8631" t="str">
        <f>VLOOKUP(C8631,accounts!$A$2:$F$9615,5,FALSE)</f>
        <v>Central</v>
      </c>
      <c r="Q8631" t="b">
        <f t="shared" si="136"/>
        <v>1</v>
      </c>
      <c r="R8631" t="e">
        <f>INDEX(removed_duplicate_rows!$A$5:$A$39,MATCH(wins!A8631,removed_duplicate_rows!$A$5:$A$39,0))</f>
        <v>#N/A</v>
      </c>
    </row>
    <row r="8632" spans="1:18" ht="15.75" customHeight="1" x14ac:dyDescent="0.2">
      <c r="A8632" t="s">
        <v>26031</v>
      </c>
      <c r="B8632" t="s">
        <v>26032</v>
      </c>
      <c r="C8632" t="s">
        <v>26033</v>
      </c>
      <c r="D8632" s="10">
        <v>46158</v>
      </c>
      <c r="E8632" t="s">
        <v>25291</v>
      </c>
      <c r="F8632">
        <v>2</v>
      </c>
      <c r="G8632" t="s">
        <v>374</v>
      </c>
      <c r="H8632" t="s">
        <v>391</v>
      </c>
      <c r="I8632" t="s">
        <v>55</v>
      </c>
      <c r="J8632">
        <v>1</v>
      </c>
      <c r="K8632">
        <v>5123</v>
      </c>
      <c r="L8632" t="str">
        <f>IFERROR(INDEX(play_attribution!$B$2:$B$328,MATCH(A8632,play_attribution!$A$2:$A$328,0)),"")</f>
        <v/>
      </c>
      <c r="M8632" t="str">
        <f>VLOOKUP(H8632,seller_roster!$A$2:$B$85,2,FALSE)</f>
        <v>Sam Walsh</v>
      </c>
      <c r="N8632" t="str">
        <f>VLOOKUP(C8632,accounts!$A$2:$F$9615,2,FALSE)</f>
        <v>Wholesale &amp; Distribution</v>
      </c>
      <c r="O8632" t="str">
        <f>VLOOKUP(C8632,accounts!$A$2:$F$9615,3,FALSE)</f>
        <v>$1M-$2.5M</v>
      </c>
      <c r="P8632" t="str">
        <f>VLOOKUP(C8632,accounts!$A$2:$F$9615,5,FALSE)</f>
        <v>West</v>
      </c>
      <c r="Q8632" t="b">
        <f t="shared" si="136"/>
        <v>1</v>
      </c>
      <c r="R8632" t="e">
        <f>INDEX(removed_duplicate_rows!$A$5:$A$39,MATCH(wins!A8632,removed_duplicate_rows!$A$5:$A$39,0))</f>
        <v>#N/A</v>
      </c>
    </row>
    <row r="8633" spans="1:18" ht="15.75" customHeight="1" x14ac:dyDescent="0.2">
      <c r="A8633" t="s">
        <v>26034</v>
      </c>
      <c r="B8633" t="s">
        <v>26035</v>
      </c>
      <c r="C8633" t="s">
        <v>26036</v>
      </c>
      <c r="D8633" s="10">
        <v>46158</v>
      </c>
      <c r="E8633" t="s">
        <v>25291</v>
      </c>
      <c r="F8633">
        <v>2</v>
      </c>
      <c r="G8633" t="s">
        <v>374</v>
      </c>
      <c r="H8633" t="s">
        <v>413</v>
      </c>
      <c r="I8633" t="s">
        <v>55</v>
      </c>
      <c r="J8633">
        <v>1</v>
      </c>
      <c r="K8633">
        <v>5294</v>
      </c>
      <c r="L8633" t="str">
        <f>IFERROR(INDEX(play_attribution!$B$2:$B$328,MATCH(A8633,play_attribution!$A$2:$A$328,0)),"")</f>
        <v/>
      </c>
      <c r="M8633" t="str">
        <f>VLOOKUP(H8633,seller_roster!$A$2:$B$85,2,FALSE)</f>
        <v>Phoenix Doyle</v>
      </c>
      <c r="N8633" t="str">
        <f>VLOOKUP(C8633,accounts!$A$2:$F$9615,2,FALSE)</f>
        <v>Field Services</v>
      </c>
      <c r="O8633" t="str">
        <f>VLOOKUP(C8633,accounts!$A$2:$F$9615,3,FALSE)</f>
        <v>$5M-$10M</v>
      </c>
      <c r="P8633" t="str">
        <f>VLOOKUP(C8633,accounts!$A$2:$F$9615,5,FALSE)</f>
        <v>Central</v>
      </c>
      <c r="Q8633" t="b">
        <f t="shared" si="136"/>
        <v>1</v>
      </c>
      <c r="R8633" t="e">
        <f>INDEX(removed_duplicate_rows!$A$5:$A$39,MATCH(wins!A8633,removed_duplicate_rows!$A$5:$A$39,0))</f>
        <v>#N/A</v>
      </c>
    </row>
    <row r="8634" spans="1:18" ht="15.75" customHeight="1" x14ac:dyDescent="0.2">
      <c r="A8634" t="s">
        <v>26037</v>
      </c>
      <c r="B8634" t="s">
        <v>26038</v>
      </c>
      <c r="C8634" t="s">
        <v>26039</v>
      </c>
      <c r="D8634" s="10">
        <v>46158</v>
      </c>
      <c r="E8634" t="s">
        <v>25291</v>
      </c>
      <c r="F8634">
        <v>2</v>
      </c>
      <c r="G8634" t="s">
        <v>374</v>
      </c>
      <c r="H8634" t="s">
        <v>449</v>
      </c>
      <c r="I8634" t="s">
        <v>55</v>
      </c>
      <c r="J8634">
        <v>1</v>
      </c>
      <c r="K8634">
        <v>5933</v>
      </c>
      <c r="L8634" t="str">
        <f>IFERROR(INDEX(play_attribution!$B$2:$B$328,MATCH(A8634,play_attribution!$A$2:$A$328,0)),"")</f>
        <v/>
      </c>
      <c r="M8634" t="str">
        <f>VLOOKUP(H8634,seller_roster!$A$2:$B$85,2,FALSE)</f>
        <v>Hayden Okafor</v>
      </c>
      <c r="N8634" t="str">
        <f>VLOOKUP(C8634,accounts!$A$2:$F$9615,2,FALSE)</f>
        <v>Construction</v>
      </c>
      <c r="O8634" t="str">
        <f>VLOOKUP(C8634,accounts!$A$2:$F$9615,3,FALSE)</f>
        <v>$1M-$2.5M</v>
      </c>
      <c r="P8634" t="str">
        <f>VLOOKUP(C8634,accounts!$A$2:$F$9615,5,FALSE)</f>
        <v>West</v>
      </c>
      <c r="Q8634" t="b">
        <f t="shared" si="136"/>
        <v>1</v>
      </c>
      <c r="R8634" t="e">
        <f>INDEX(removed_duplicate_rows!$A$5:$A$39,MATCH(wins!A8634,removed_duplicate_rows!$A$5:$A$39,0))</f>
        <v>#N/A</v>
      </c>
    </row>
    <row r="8635" spans="1:18" ht="15.75" customHeight="1" x14ac:dyDescent="0.2">
      <c r="A8635" t="s">
        <v>26040</v>
      </c>
      <c r="B8635" t="s">
        <v>26041</v>
      </c>
      <c r="C8635" t="s">
        <v>26042</v>
      </c>
      <c r="D8635" s="10">
        <v>46158</v>
      </c>
      <c r="E8635" t="s">
        <v>25291</v>
      </c>
      <c r="F8635">
        <v>2</v>
      </c>
      <c r="G8635" t="s">
        <v>374</v>
      </c>
      <c r="H8635" t="s">
        <v>2183</v>
      </c>
      <c r="I8635" t="s">
        <v>55</v>
      </c>
      <c r="J8635">
        <v>1</v>
      </c>
      <c r="K8635">
        <v>4743</v>
      </c>
      <c r="L8635" t="str">
        <f>IFERROR(INDEX(play_attribution!$B$2:$B$328,MATCH(A8635,play_attribution!$A$2:$A$328,0)),"")</f>
        <v/>
      </c>
      <c r="M8635" t="str">
        <f>VLOOKUP(H8635,seller_roster!$A$2:$B$85,2,FALSE)</f>
        <v>Rowan Tran</v>
      </c>
      <c r="N8635" t="str">
        <f>VLOOKUP(C8635,accounts!$A$2:$F$9615,2,FALSE)</f>
        <v>Professional Services</v>
      </c>
      <c r="O8635" t="str">
        <f>VLOOKUP(C8635,accounts!$A$2:$F$9615,3,FALSE)</f>
        <v>$5M-$10M</v>
      </c>
      <c r="P8635" t="str">
        <f>VLOOKUP(C8635,accounts!$A$2:$F$9615,5,FALSE)</f>
        <v>Central</v>
      </c>
      <c r="Q8635" t="b">
        <f t="shared" si="136"/>
        <v>1</v>
      </c>
      <c r="R8635" t="e">
        <f>INDEX(removed_duplicate_rows!$A$5:$A$39,MATCH(wins!A8635,removed_duplicate_rows!$A$5:$A$39,0))</f>
        <v>#N/A</v>
      </c>
    </row>
    <row r="8636" spans="1:18" ht="15.75" customHeight="1" x14ac:dyDescent="0.2">
      <c r="A8636" t="s">
        <v>26043</v>
      </c>
      <c r="B8636" t="s">
        <v>26044</v>
      </c>
      <c r="C8636" t="s">
        <v>26045</v>
      </c>
      <c r="D8636" s="10">
        <v>46165</v>
      </c>
      <c r="E8636" t="s">
        <v>25291</v>
      </c>
      <c r="F8636">
        <v>3</v>
      </c>
      <c r="G8636" t="s">
        <v>53</v>
      </c>
      <c r="H8636" t="s">
        <v>1208</v>
      </c>
      <c r="I8636" t="s">
        <v>55</v>
      </c>
      <c r="J8636">
        <v>1</v>
      </c>
      <c r="K8636">
        <v>87812</v>
      </c>
      <c r="L8636" t="str">
        <f>IFERROR(INDEX(play_attribution!$B$2:$B$328,MATCH(A8636,play_attribution!$A$2:$A$328,0)),"")</f>
        <v>P4</v>
      </c>
      <c r="M8636" t="str">
        <f>VLOOKUP(H8636,seller_roster!$A$2:$B$85,2,FALSE)</f>
        <v>Eden Okafor</v>
      </c>
      <c r="N8636" t="str">
        <f>VLOOKUP(C8636,accounts!$A$2:$F$9615,2,FALSE)</f>
        <v>Retail Multi-Location</v>
      </c>
      <c r="O8636" t="str">
        <f>VLOOKUP(C8636,accounts!$A$2:$F$9615,3,FALSE)</f>
        <v>$5M-$10M</v>
      </c>
      <c r="P8636" t="str">
        <f>VLOOKUP(C8636,accounts!$A$2:$F$9615,5,FALSE)</f>
        <v>Central</v>
      </c>
      <c r="Q8636" t="b">
        <f t="shared" si="136"/>
        <v>0</v>
      </c>
      <c r="R8636" t="e">
        <f>INDEX(removed_duplicate_rows!$A$5:$A$39,MATCH(wins!A8636,removed_duplicate_rows!$A$5:$A$39,0))</f>
        <v>#N/A</v>
      </c>
    </row>
    <row r="8637" spans="1:18" ht="15.75" customHeight="1" x14ac:dyDescent="0.2">
      <c r="A8637" t="s">
        <v>26046</v>
      </c>
      <c r="B8637" t="s">
        <v>26047</v>
      </c>
      <c r="C8637" t="s">
        <v>26048</v>
      </c>
      <c r="D8637" s="10">
        <v>46165</v>
      </c>
      <c r="E8637" t="s">
        <v>25291</v>
      </c>
      <c r="F8637">
        <v>3</v>
      </c>
      <c r="G8637" t="s">
        <v>53</v>
      </c>
      <c r="H8637" t="s">
        <v>54</v>
      </c>
      <c r="I8637" t="s">
        <v>55</v>
      </c>
      <c r="J8637">
        <v>1</v>
      </c>
      <c r="K8637">
        <v>16636</v>
      </c>
      <c r="L8637" t="str">
        <f>IFERROR(INDEX(play_attribution!$B$2:$B$328,MATCH(A8637,play_attribution!$A$2:$A$328,0)),"")</f>
        <v>P4</v>
      </c>
      <c r="M8637" t="str">
        <f>VLOOKUP(H8637,seller_roster!$A$2:$B$85,2,FALSE)</f>
        <v>Rhea Okafor</v>
      </c>
      <c r="N8637" t="str">
        <f>VLOOKUP(C8637,accounts!$A$2:$F$9615,2,FALSE)</f>
        <v>Construction</v>
      </c>
      <c r="O8637" t="str">
        <f>VLOOKUP(C8637,accounts!$A$2:$F$9615,3,FALSE)</f>
        <v>$5M-$10M</v>
      </c>
      <c r="P8637" t="str">
        <f>VLOOKUP(C8637,accounts!$A$2:$F$9615,5,FALSE)</f>
        <v>Central</v>
      </c>
      <c r="Q8637" t="b">
        <f t="shared" si="136"/>
        <v>0</v>
      </c>
      <c r="R8637" t="e">
        <f>INDEX(removed_duplicate_rows!$A$5:$A$39,MATCH(wins!A8637,removed_duplicate_rows!$A$5:$A$39,0))</f>
        <v>#N/A</v>
      </c>
    </row>
    <row r="8638" spans="1:18" ht="15.75" customHeight="1" x14ac:dyDescent="0.2">
      <c r="A8638" t="s">
        <v>26049</v>
      </c>
      <c r="B8638" t="s">
        <v>26050</v>
      </c>
      <c r="C8638" t="s">
        <v>26051</v>
      </c>
      <c r="D8638" s="10">
        <v>46165</v>
      </c>
      <c r="E8638" t="s">
        <v>25291</v>
      </c>
      <c r="F8638">
        <v>3</v>
      </c>
      <c r="G8638" t="s">
        <v>53</v>
      </c>
      <c r="H8638" t="s">
        <v>73</v>
      </c>
      <c r="I8638" t="s">
        <v>55</v>
      </c>
      <c r="J8638">
        <v>1</v>
      </c>
      <c r="K8638">
        <v>12404</v>
      </c>
      <c r="L8638" t="str">
        <f>IFERROR(INDEX(play_attribution!$B$2:$B$328,MATCH(A8638,play_attribution!$A$2:$A$328,0)),"")</f>
        <v/>
      </c>
      <c r="M8638" t="str">
        <f>VLOOKUP(H8638,seller_roster!$A$2:$B$85,2,FALSE)</f>
        <v>Rhea Ruiz</v>
      </c>
      <c r="N8638" t="str">
        <f>VLOOKUP(C8638,accounts!$A$2:$F$9615,2,FALSE)</f>
        <v>Wholesale &amp; Distribution</v>
      </c>
      <c r="O8638" t="str">
        <f>VLOOKUP(C8638,accounts!$A$2:$F$9615,3,FALSE)</f>
        <v>$5M-$10M</v>
      </c>
      <c r="P8638" t="str">
        <f>VLOOKUP(C8638,accounts!$A$2:$F$9615,5,FALSE)</f>
        <v>Central</v>
      </c>
      <c r="Q8638" t="b">
        <f t="shared" si="136"/>
        <v>1</v>
      </c>
      <c r="R8638" t="e">
        <f>INDEX(removed_duplicate_rows!$A$5:$A$39,MATCH(wins!A8638,removed_duplicate_rows!$A$5:$A$39,0))</f>
        <v>#N/A</v>
      </c>
    </row>
    <row r="8639" spans="1:18" ht="15.75" customHeight="1" x14ac:dyDescent="0.2">
      <c r="A8639" t="s">
        <v>26052</v>
      </c>
      <c r="B8639" t="s">
        <v>26053</v>
      </c>
      <c r="C8639" t="s">
        <v>26054</v>
      </c>
      <c r="D8639" s="10">
        <v>46165</v>
      </c>
      <c r="E8639" t="s">
        <v>25291</v>
      </c>
      <c r="F8639">
        <v>3</v>
      </c>
      <c r="G8639" t="s">
        <v>53</v>
      </c>
      <c r="H8639" t="s">
        <v>3729</v>
      </c>
      <c r="I8639" t="s">
        <v>55</v>
      </c>
      <c r="J8639">
        <v>1</v>
      </c>
      <c r="K8639">
        <v>14109</v>
      </c>
      <c r="L8639" t="str">
        <f>IFERROR(INDEX(play_attribution!$B$2:$B$328,MATCH(A8639,play_attribution!$A$2:$A$328,0)),"")</f>
        <v/>
      </c>
      <c r="M8639" t="str">
        <f>VLOOKUP(H8639,seller_roster!$A$2:$B$85,2,FALSE)</f>
        <v>True Ito</v>
      </c>
      <c r="N8639" t="str">
        <f>VLOOKUP(C8639,accounts!$A$2:$F$9615,2,FALSE)</f>
        <v>Field Services</v>
      </c>
      <c r="O8639" t="str">
        <f>VLOOKUP(C8639,accounts!$A$2:$F$9615,3,FALSE)</f>
        <v>&gt;$10M</v>
      </c>
      <c r="P8639" t="str">
        <f>VLOOKUP(C8639,accounts!$A$2:$F$9615,5,FALSE)</f>
        <v>West</v>
      </c>
      <c r="Q8639" t="b">
        <f t="shared" si="136"/>
        <v>1</v>
      </c>
      <c r="R8639" t="e">
        <f>INDEX(removed_duplicate_rows!$A$5:$A$39,MATCH(wins!A8639,removed_duplicate_rows!$A$5:$A$39,0))</f>
        <v>#N/A</v>
      </c>
    </row>
    <row r="8640" spans="1:18" ht="15.75" customHeight="1" x14ac:dyDescent="0.2">
      <c r="A8640" t="s">
        <v>26055</v>
      </c>
      <c r="B8640" t="s">
        <v>26056</v>
      </c>
      <c r="C8640" t="s">
        <v>26057</v>
      </c>
      <c r="D8640" s="10">
        <v>46165</v>
      </c>
      <c r="E8640" t="s">
        <v>25291</v>
      </c>
      <c r="F8640">
        <v>3</v>
      </c>
      <c r="G8640" t="s">
        <v>53</v>
      </c>
      <c r="H8640" t="s">
        <v>65</v>
      </c>
      <c r="I8640" t="s">
        <v>55</v>
      </c>
      <c r="J8640">
        <v>1</v>
      </c>
      <c r="K8640">
        <v>16925</v>
      </c>
      <c r="L8640" t="str">
        <f>IFERROR(INDEX(play_attribution!$B$2:$B$328,MATCH(A8640,play_attribution!$A$2:$A$328,0)),"")</f>
        <v/>
      </c>
      <c r="M8640" t="str">
        <f>VLOOKUP(H8640,seller_roster!$A$2:$B$85,2,FALSE)</f>
        <v>Bryn Moreau</v>
      </c>
      <c r="N8640" t="str">
        <f>VLOOKUP(C8640,accounts!$A$2:$F$9615,2,FALSE)</f>
        <v>Wholesale &amp; Distribution</v>
      </c>
      <c r="O8640" t="str">
        <f>VLOOKUP(C8640,accounts!$A$2:$F$9615,3,FALSE)</f>
        <v>$5M-$10M</v>
      </c>
      <c r="P8640" t="str">
        <f>VLOOKUP(C8640,accounts!$A$2:$F$9615,5,FALSE)</f>
        <v>West</v>
      </c>
      <c r="Q8640" t="b">
        <f t="shared" si="136"/>
        <v>1</v>
      </c>
      <c r="R8640" t="e">
        <f>INDEX(removed_duplicate_rows!$A$5:$A$39,MATCH(wins!A8640,removed_duplicate_rows!$A$5:$A$39,0))</f>
        <v>#N/A</v>
      </c>
    </row>
    <row r="8641" spans="1:18" ht="15.75" customHeight="1" x14ac:dyDescent="0.2">
      <c r="A8641" t="s">
        <v>26058</v>
      </c>
      <c r="B8641" t="s">
        <v>26059</v>
      </c>
      <c r="C8641" t="s">
        <v>26060</v>
      </c>
      <c r="D8641" s="10">
        <v>46165</v>
      </c>
      <c r="E8641" t="s">
        <v>25291</v>
      </c>
      <c r="F8641">
        <v>3</v>
      </c>
      <c r="G8641" t="s">
        <v>53</v>
      </c>
      <c r="H8641" t="s">
        <v>1208</v>
      </c>
      <c r="I8641" t="s">
        <v>55</v>
      </c>
      <c r="J8641">
        <v>1</v>
      </c>
      <c r="K8641">
        <v>13964</v>
      </c>
      <c r="L8641" t="str">
        <f>IFERROR(INDEX(play_attribution!$B$2:$B$328,MATCH(A8641,play_attribution!$A$2:$A$328,0)),"")</f>
        <v/>
      </c>
      <c r="M8641" t="str">
        <f>VLOOKUP(H8641,seller_roster!$A$2:$B$85,2,FALSE)</f>
        <v>Eden Okafor</v>
      </c>
      <c r="N8641" t="str">
        <f>VLOOKUP(C8641,accounts!$A$2:$F$9615,2,FALSE)</f>
        <v>Construction</v>
      </c>
      <c r="O8641" t="str">
        <f>VLOOKUP(C8641,accounts!$A$2:$F$9615,3,FALSE)</f>
        <v>$5M-$10M</v>
      </c>
      <c r="P8641" t="str">
        <f>VLOOKUP(C8641,accounts!$A$2:$F$9615,5,FALSE)</f>
        <v>West</v>
      </c>
      <c r="Q8641" t="b">
        <f t="shared" si="136"/>
        <v>1</v>
      </c>
      <c r="R8641" t="e">
        <f>INDEX(removed_duplicate_rows!$A$5:$A$39,MATCH(wins!A8641,removed_duplicate_rows!$A$5:$A$39,0))</f>
        <v>#N/A</v>
      </c>
    </row>
    <row r="8642" spans="1:18" ht="15.75" customHeight="1" x14ac:dyDescent="0.2">
      <c r="A8642" t="s">
        <v>26061</v>
      </c>
      <c r="B8642" t="s">
        <v>26062</v>
      </c>
      <c r="C8642" t="s">
        <v>26063</v>
      </c>
      <c r="D8642" s="10">
        <v>46165</v>
      </c>
      <c r="E8642" t="s">
        <v>25291</v>
      </c>
      <c r="F8642">
        <v>3</v>
      </c>
      <c r="G8642" t="s">
        <v>77</v>
      </c>
      <c r="H8642" t="s">
        <v>173</v>
      </c>
      <c r="I8642" t="s">
        <v>79</v>
      </c>
      <c r="J8642">
        <v>1</v>
      </c>
      <c r="K8642">
        <v>8066</v>
      </c>
      <c r="L8642" t="str">
        <f>IFERROR(INDEX(play_attribution!$B$2:$B$328,MATCH(A8642,play_attribution!$A$2:$A$328,0)),"")</f>
        <v/>
      </c>
      <c r="M8642" t="str">
        <f>VLOOKUP(H8642,seller_roster!$A$2:$B$85,2,FALSE)</f>
        <v>Pia Reyes</v>
      </c>
      <c r="N8642" t="str">
        <f>VLOOKUP(C8642,accounts!$A$2:$F$9615,2,FALSE)</f>
        <v>Professional Services</v>
      </c>
      <c r="O8642" t="str">
        <f>VLOOKUP(C8642,accounts!$A$2:$F$9615,3,FALSE)</f>
        <v>$2.5M-$5M</v>
      </c>
      <c r="P8642" t="str">
        <f>VLOOKUP(C8642,accounts!$A$2:$F$9615,5,FALSE)</f>
        <v>West</v>
      </c>
      <c r="Q8642" t="b">
        <f t="shared" si="136"/>
        <v>1</v>
      </c>
      <c r="R8642" t="e">
        <f>INDEX(removed_duplicate_rows!$A$5:$A$39,MATCH(wins!A8642,removed_duplicate_rows!$A$5:$A$39,0))</f>
        <v>#N/A</v>
      </c>
    </row>
    <row r="8643" spans="1:18" ht="15.75" customHeight="1" x14ac:dyDescent="0.2">
      <c r="A8643" t="s">
        <v>26064</v>
      </c>
      <c r="B8643" t="s">
        <v>26065</v>
      </c>
      <c r="C8643" t="s">
        <v>26066</v>
      </c>
      <c r="D8643" s="10">
        <v>46165</v>
      </c>
      <c r="E8643" t="s">
        <v>25291</v>
      </c>
      <c r="F8643">
        <v>3</v>
      </c>
      <c r="G8643" t="s">
        <v>77</v>
      </c>
      <c r="H8643" t="s">
        <v>114</v>
      </c>
      <c r="I8643" t="s">
        <v>55</v>
      </c>
      <c r="J8643">
        <v>1</v>
      </c>
      <c r="K8643">
        <v>7760</v>
      </c>
      <c r="L8643" t="str">
        <f>IFERROR(INDEX(play_attribution!$B$2:$B$328,MATCH(A8643,play_attribution!$A$2:$A$328,0)),"")</f>
        <v>P1</v>
      </c>
      <c r="M8643" t="str">
        <f>VLOOKUP(H8643,seller_roster!$A$2:$B$85,2,FALSE)</f>
        <v>Ray Reyes</v>
      </c>
      <c r="N8643" t="str">
        <f>VLOOKUP(C8643,accounts!$A$2:$F$9615,2,FALSE)</f>
        <v>Retail Multi-Location</v>
      </c>
      <c r="O8643" t="str">
        <f>VLOOKUP(C8643,accounts!$A$2:$F$9615,3,FALSE)</f>
        <v>$5M-$10M</v>
      </c>
      <c r="P8643" t="str">
        <f>VLOOKUP(C8643,accounts!$A$2:$F$9615,5,FALSE)</f>
        <v>East</v>
      </c>
      <c r="Q8643" t="b">
        <f t="shared" si="136"/>
        <v>0</v>
      </c>
      <c r="R8643" t="e">
        <f>INDEX(removed_duplicate_rows!$A$5:$A$39,MATCH(wins!A8643,removed_duplicate_rows!$A$5:$A$39,0))</f>
        <v>#N/A</v>
      </c>
    </row>
    <row r="8644" spans="1:18" ht="15.75" customHeight="1" x14ac:dyDescent="0.2">
      <c r="A8644" t="s">
        <v>26067</v>
      </c>
      <c r="B8644" t="s">
        <v>26068</v>
      </c>
      <c r="C8644" t="s">
        <v>26069</v>
      </c>
      <c r="D8644" s="10">
        <v>46165</v>
      </c>
      <c r="E8644" t="s">
        <v>25291</v>
      </c>
      <c r="F8644">
        <v>3</v>
      </c>
      <c r="G8644" t="s">
        <v>77</v>
      </c>
      <c r="H8644" t="s">
        <v>26070</v>
      </c>
      <c r="I8644" t="s">
        <v>79</v>
      </c>
      <c r="J8644">
        <v>1</v>
      </c>
      <c r="K8644">
        <v>9780</v>
      </c>
      <c r="L8644" t="str">
        <f>IFERROR(INDEX(play_attribution!$B$2:$B$328,MATCH(A8644,play_attribution!$A$2:$A$328,0)),"")</f>
        <v/>
      </c>
      <c r="M8644" t="str">
        <f>VLOOKUP(H8644,seller_roster!$A$2:$B$85,2,FALSE)</f>
        <v>Sol Sorensen</v>
      </c>
      <c r="N8644" t="str">
        <f>VLOOKUP(C8644,accounts!$A$2:$F$9615,2,FALSE)</f>
        <v>Hospitality Group</v>
      </c>
      <c r="O8644" t="str">
        <f>VLOOKUP(C8644,accounts!$A$2:$F$9615,3,FALSE)</f>
        <v>$2.5M-$5M</v>
      </c>
      <c r="P8644" t="str">
        <f>VLOOKUP(C8644,accounts!$A$2:$F$9615,5,FALSE)</f>
        <v>East</v>
      </c>
      <c r="Q8644" t="b">
        <f t="shared" si="136"/>
        <v>1</v>
      </c>
      <c r="R8644" t="e">
        <f>INDEX(removed_duplicate_rows!$A$5:$A$39,MATCH(wins!A8644,removed_duplicate_rows!$A$5:$A$39,0))</f>
        <v>#N/A</v>
      </c>
    </row>
    <row r="8645" spans="1:18" ht="15.75" customHeight="1" x14ac:dyDescent="0.2">
      <c r="A8645" t="s">
        <v>26071</v>
      </c>
      <c r="B8645" t="s">
        <v>26072</v>
      </c>
      <c r="C8645" t="s">
        <v>26073</v>
      </c>
      <c r="D8645" s="10">
        <v>46165</v>
      </c>
      <c r="E8645" t="s">
        <v>25291</v>
      </c>
      <c r="F8645">
        <v>3</v>
      </c>
      <c r="G8645" t="s">
        <v>77</v>
      </c>
      <c r="H8645" t="s">
        <v>155</v>
      </c>
      <c r="I8645" t="s">
        <v>79</v>
      </c>
      <c r="J8645">
        <v>1</v>
      </c>
      <c r="K8645">
        <v>10777</v>
      </c>
      <c r="L8645" t="str">
        <f>IFERROR(INDEX(play_attribution!$B$2:$B$328,MATCH(A8645,play_attribution!$A$2:$A$328,0)),"")</f>
        <v/>
      </c>
      <c r="M8645" t="str">
        <f>VLOOKUP(H8645,seller_roster!$A$2:$B$85,2,FALSE)</f>
        <v>Indigo Osei</v>
      </c>
      <c r="N8645" t="str">
        <f>VLOOKUP(C8645,accounts!$A$2:$F$9615,2,FALSE)</f>
        <v>Construction</v>
      </c>
      <c r="O8645" t="str">
        <f>VLOOKUP(C8645,accounts!$A$2:$F$9615,3,FALSE)</f>
        <v>$1M-$2.5M</v>
      </c>
      <c r="P8645" t="str">
        <f>VLOOKUP(C8645,accounts!$A$2:$F$9615,5,FALSE)</f>
        <v>West</v>
      </c>
      <c r="Q8645" t="b">
        <f t="shared" si="136"/>
        <v>1</v>
      </c>
      <c r="R8645" t="e">
        <f>INDEX(removed_duplicate_rows!$A$5:$A$39,MATCH(wins!A8645,removed_duplicate_rows!$A$5:$A$39,0))</f>
        <v>#N/A</v>
      </c>
    </row>
    <row r="8646" spans="1:18" ht="15.75" customHeight="1" x14ac:dyDescent="0.2">
      <c r="A8646" t="s">
        <v>26074</v>
      </c>
      <c r="B8646" t="s">
        <v>26075</v>
      </c>
      <c r="C8646" t="s">
        <v>26076</v>
      </c>
      <c r="D8646" s="10">
        <v>46165</v>
      </c>
      <c r="E8646" t="s">
        <v>25291</v>
      </c>
      <c r="F8646">
        <v>3</v>
      </c>
      <c r="G8646" t="s">
        <v>77</v>
      </c>
      <c r="H8646" t="s">
        <v>191</v>
      </c>
      <c r="I8646" t="s">
        <v>79</v>
      </c>
      <c r="J8646">
        <v>1</v>
      </c>
      <c r="K8646">
        <v>6620</v>
      </c>
      <c r="L8646" t="str">
        <f>IFERROR(INDEX(play_attribution!$B$2:$B$328,MATCH(A8646,play_attribution!$A$2:$A$328,0)),"")</f>
        <v/>
      </c>
      <c r="M8646" t="str">
        <f>VLOOKUP(H8646,seller_roster!$A$2:$B$85,2,FALSE)</f>
        <v>Blake Lindqvist</v>
      </c>
      <c r="N8646" t="str">
        <f>VLOOKUP(C8646,accounts!$A$2:$F$9615,2,FALSE)</f>
        <v>Manufacturing</v>
      </c>
      <c r="O8646" t="str">
        <f>VLOOKUP(C8646,accounts!$A$2:$F$9615,3,FALSE)</f>
        <v>$5M-$10M</v>
      </c>
      <c r="P8646" t="str">
        <f>VLOOKUP(C8646,accounts!$A$2:$F$9615,5,FALSE)</f>
        <v>Central</v>
      </c>
      <c r="Q8646" t="b">
        <f t="shared" si="136"/>
        <v>1</v>
      </c>
      <c r="R8646" t="e">
        <f>INDEX(removed_duplicate_rows!$A$5:$A$39,MATCH(wins!A8646,removed_duplicate_rows!$A$5:$A$39,0))</f>
        <v>#N/A</v>
      </c>
    </row>
    <row r="8647" spans="1:18" ht="15.75" customHeight="1" x14ac:dyDescent="0.2">
      <c r="A8647" t="s">
        <v>26077</v>
      </c>
      <c r="B8647" t="s">
        <v>26078</v>
      </c>
      <c r="C8647" t="s">
        <v>26079</v>
      </c>
      <c r="D8647" s="10">
        <v>46165</v>
      </c>
      <c r="E8647" t="s">
        <v>25291</v>
      </c>
      <c r="F8647">
        <v>3</v>
      </c>
      <c r="G8647" t="s">
        <v>77</v>
      </c>
      <c r="H8647" t="s">
        <v>114</v>
      </c>
      <c r="I8647" t="s">
        <v>79</v>
      </c>
      <c r="J8647">
        <v>1</v>
      </c>
      <c r="K8647">
        <v>6762</v>
      </c>
      <c r="L8647" t="str">
        <f>IFERROR(INDEX(play_attribution!$B$2:$B$328,MATCH(A8647,play_attribution!$A$2:$A$328,0)),"")</f>
        <v/>
      </c>
      <c r="M8647" t="str">
        <f>VLOOKUP(H8647,seller_roster!$A$2:$B$85,2,FALSE)</f>
        <v>Ray Reyes</v>
      </c>
      <c r="N8647" t="str">
        <f>VLOOKUP(C8647,accounts!$A$2:$F$9615,2,FALSE)</f>
        <v>Nonprofit</v>
      </c>
      <c r="O8647" t="str">
        <f>VLOOKUP(C8647,accounts!$A$2:$F$9615,3,FALSE)</f>
        <v>$1M-$2.5M</v>
      </c>
      <c r="P8647" t="str">
        <f>VLOOKUP(C8647,accounts!$A$2:$F$9615,5,FALSE)</f>
        <v>Central</v>
      </c>
      <c r="Q8647" t="b">
        <f t="shared" si="136"/>
        <v>1</v>
      </c>
      <c r="R8647" t="e">
        <f>INDEX(removed_duplicate_rows!$A$5:$A$39,MATCH(wins!A8647,removed_duplicate_rows!$A$5:$A$39,0))</f>
        <v>#N/A</v>
      </c>
    </row>
    <row r="8648" spans="1:18" ht="15.75" customHeight="1" x14ac:dyDescent="0.2">
      <c r="A8648" t="s">
        <v>26080</v>
      </c>
      <c r="B8648" t="s">
        <v>26081</v>
      </c>
      <c r="C8648" t="s">
        <v>26082</v>
      </c>
      <c r="D8648" s="10">
        <v>46165</v>
      </c>
      <c r="E8648" t="s">
        <v>25291</v>
      </c>
      <c r="F8648">
        <v>3</v>
      </c>
      <c r="G8648" t="s">
        <v>77</v>
      </c>
      <c r="H8648" t="s">
        <v>147</v>
      </c>
      <c r="I8648" t="s">
        <v>79</v>
      </c>
      <c r="J8648">
        <v>1</v>
      </c>
      <c r="K8648">
        <v>13762</v>
      </c>
      <c r="L8648" t="str">
        <f>IFERROR(INDEX(play_attribution!$B$2:$B$328,MATCH(A8648,play_attribution!$A$2:$A$328,0)),"")</f>
        <v/>
      </c>
      <c r="M8648" t="str">
        <f>VLOOKUP(H8648,seller_roster!$A$2:$B$85,2,FALSE)</f>
        <v>Riley Tran</v>
      </c>
      <c r="N8648" t="str">
        <f>VLOOKUP(C8648,accounts!$A$2:$F$9615,2,FALSE)</f>
        <v>Construction</v>
      </c>
      <c r="O8648" t="str">
        <f>VLOOKUP(C8648,accounts!$A$2:$F$9615,3,FALSE)</f>
        <v>$2.5M-$5M</v>
      </c>
      <c r="P8648" t="str">
        <f>VLOOKUP(C8648,accounts!$A$2:$F$9615,5,FALSE)</f>
        <v>East</v>
      </c>
      <c r="Q8648" t="b">
        <f t="shared" si="136"/>
        <v>1</v>
      </c>
      <c r="R8648" t="e">
        <f>INDEX(removed_duplicate_rows!$A$5:$A$39,MATCH(wins!A8648,removed_duplicate_rows!$A$5:$A$39,0))</f>
        <v>#N/A</v>
      </c>
    </row>
    <row r="8649" spans="1:18" ht="15.75" customHeight="1" x14ac:dyDescent="0.2">
      <c r="A8649" t="s">
        <v>26083</v>
      </c>
      <c r="B8649" t="s">
        <v>26084</v>
      </c>
      <c r="C8649" t="s">
        <v>26085</v>
      </c>
      <c r="D8649" s="10">
        <v>46165</v>
      </c>
      <c r="E8649" t="s">
        <v>25291</v>
      </c>
      <c r="F8649">
        <v>3</v>
      </c>
      <c r="G8649" t="s">
        <v>77</v>
      </c>
      <c r="H8649" t="s">
        <v>87</v>
      </c>
      <c r="I8649" t="s">
        <v>79</v>
      </c>
      <c r="J8649">
        <v>1</v>
      </c>
      <c r="K8649">
        <v>5860</v>
      </c>
      <c r="L8649" t="str">
        <f>IFERROR(INDEX(play_attribution!$B$2:$B$328,MATCH(A8649,play_attribution!$A$2:$A$328,0)),"")</f>
        <v/>
      </c>
      <c r="M8649" t="str">
        <f>VLOOKUP(H8649,seller_roster!$A$2:$B$85,2,FALSE)</f>
        <v>Harper Tran</v>
      </c>
      <c r="N8649" t="str">
        <f>VLOOKUP(C8649,accounts!$A$2:$F$9615,2,FALSE)</f>
        <v>Wholesale &amp; Distribution</v>
      </c>
      <c r="O8649" t="str">
        <f>VLOOKUP(C8649,accounts!$A$2:$F$9615,3,FALSE)</f>
        <v>$2.5M-$5M</v>
      </c>
      <c r="P8649" t="str">
        <f>VLOOKUP(C8649,accounts!$A$2:$F$9615,5,FALSE)</f>
        <v>East</v>
      </c>
      <c r="Q8649" t="b">
        <f t="shared" si="136"/>
        <v>1</v>
      </c>
      <c r="R8649" t="e">
        <f>INDEX(removed_duplicate_rows!$A$5:$A$39,MATCH(wins!A8649,removed_duplicate_rows!$A$5:$A$39,0))</f>
        <v>#N/A</v>
      </c>
    </row>
    <row r="8650" spans="1:18" ht="15.75" customHeight="1" x14ac:dyDescent="0.2">
      <c r="A8650" t="s">
        <v>26086</v>
      </c>
      <c r="B8650" t="s">
        <v>26087</v>
      </c>
      <c r="C8650" t="s">
        <v>26088</v>
      </c>
      <c r="D8650" s="10">
        <v>46165</v>
      </c>
      <c r="E8650" t="s">
        <v>25291</v>
      </c>
      <c r="F8650">
        <v>3</v>
      </c>
      <c r="G8650" t="s">
        <v>77</v>
      </c>
      <c r="H8650" t="s">
        <v>191</v>
      </c>
      <c r="I8650" t="s">
        <v>55</v>
      </c>
      <c r="J8650">
        <v>1</v>
      </c>
      <c r="K8650">
        <v>9017</v>
      </c>
      <c r="L8650" t="str">
        <f>IFERROR(INDEX(play_attribution!$B$2:$B$328,MATCH(A8650,play_attribution!$A$2:$A$328,0)),"")</f>
        <v/>
      </c>
      <c r="M8650" t="str">
        <f>VLOOKUP(H8650,seller_roster!$A$2:$B$85,2,FALSE)</f>
        <v>Blake Lindqvist</v>
      </c>
      <c r="N8650" t="str">
        <f>VLOOKUP(C8650,accounts!$A$2:$F$9615,2,FALSE)</f>
        <v>Professional Services</v>
      </c>
      <c r="O8650" t="str">
        <f>VLOOKUP(C8650,accounts!$A$2:$F$9615,3,FALSE)</f>
        <v>$1M-$2.5M</v>
      </c>
      <c r="P8650" t="str">
        <f>VLOOKUP(C8650,accounts!$A$2:$F$9615,5,FALSE)</f>
        <v>West</v>
      </c>
      <c r="Q8650" t="b">
        <f t="shared" si="136"/>
        <v>1</v>
      </c>
      <c r="R8650" t="e">
        <f>INDEX(removed_duplicate_rows!$A$5:$A$39,MATCH(wins!A8650,removed_duplicate_rows!$A$5:$A$39,0))</f>
        <v>#N/A</v>
      </c>
    </row>
    <row r="8651" spans="1:18" ht="15.75" customHeight="1" x14ac:dyDescent="0.2">
      <c r="A8651" t="s">
        <v>26089</v>
      </c>
      <c r="B8651" t="s">
        <v>26090</v>
      </c>
      <c r="C8651" t="s">
        <v>26091</v>
      </c>
      <c r="D8651" s="10">
        <v>46165</v>
      </c>
      <c r="E8651" t="s">
        <v>25291</v>
      </c>
      <c r="F8651">
        <v>3</v>
      </c>
      <c r="G8651" t="s">
        <v>77</v>
      </c>
      <c r="H8651" t="s">
        <v>99</v>
      </c>
      <c r="I8651" t="s">
        <v>79</v>
      </c>
      <c r="J8651">
        <v>1</v>
      </c>
      <c r="K8651">
        <v>9575</v>
      </c>
      <c r="L8651" t="str">
        <f>IFERROR(INDEX(play_attribution!$B$2:$B$328,MATCH(A8651,play_attribution!$A$2:$A$328,0)),"")</f>
        <v/>
      </c>
      <c r="M8651" t="str">
        <f>VLOOKUP(H8651,seller_roster!$A$2:$B$85,2,FALSE)</f>
        <v>Shiloh Sorensen</v>
      </c>
      <c r="N8651" t="str">
        <f>VLOOKUP(C8651,accounts!$A$2:$F$9615,2,FALSE)</f>
        <v>Professional Services</v>
      </c>
      <c r="O8651" t="str">
        <f>VLOOKUP(C8651,accounts!$A$2:$F$9615,3,FALSE)</f>
        <v>$5M-$10M</v>
      </c>
      <c r="P8651" t="str">
        <f>VLOOKUP(C8651,accounts!$A$2:$F$9615,5,FALSE)</f>
        <v>East</v>
      </c>
      <c r="Q8651" t="b">
        <f t="shared" si="136"/>
        <v>1</v>
      </c>
      <c r="R8651" t="e">
        <f>INDEX(removed_duplicate_rows!$A$5:$A$39,MATCH(wins!A8651,removed_duplicate_rows!$A$5:$A$39,0))</f>
        <v>#N/A</v>
      </c>
    </row>
    <row r="8652" spans="1:18" ht="15.75" customHeight="1" x14ac:dyDescent="0.2">
      <c r="A8652" t="s">
        <v>26092</v>
      </c>
      <c r="B8652" t="s">
        <v>26093</v>
      </c>
      <c r="C8652" t="s">
        <v>26094</v>
      </c>
      <c r="D8652" s="10">
        <v>46165</v>
      </c>
      <c r="E8652" t="s">
        <v>25291</v>
      </c>
      <c r="F8652">
        <v>3</v>
      </c>
      <c r="G8652" t="s">
        <v>77</v>
      </c>
      <c r="H8652" t="s">
        <v>169</v>
      </c>
      <c r="I8652" t="s">
        <v>79</v>
      </c>
      <c r="J8652">
        <v>1</v>
      </c>
      <c r="K8652">
        <v>5005</v>
      </c>
      <c r="L8652" t="str">
        <f>IFERROR(INDEX(play_attribution!$B$2:$B$328,MATCH(A8652,play_attribution!$A$2:$A$328,0)),"")</f>
        <v/>
      </c>
      <c r="M8652" t="str">
        <f>VLOOKUP(H8652,seller_roster!$A$2:$B$85,2,FALSE)</f>
        <v>Rhea Doyle</v>
      </c>
      <c r="N8652" t="str">
        <f>VLOOKUP(C8652,accounts!$A$2:$F$9615,2,FALSE)</f>
        <v>Manufacturing</v>
      </c>
      <c r="O8652" t="str">
        <f>VLOOKUP(C8652,accounts!$A$2:$F$9615,3,FALSE)</f>
        <v>$2.5M-$5M</v>
      </c>
      <c r="P8652" t="str">
        <f>VLOOKUP(C8652,accounts!$A$2:$F$9615,5,FALSE)</f>
        <v>West</v>
      </c>
      <c r="Q8652" t="b">
        <f t="shared" si="136"/>
        <v>1</v>
      </c>
      <c r="R8652" t="e">
        <f>INDEX(removed_duplicate_rows!$A$5:$A$39,MATCH(wins!A8652,removed_duplicate_rows!$A$5:$A$39,0))</f>
        <v>#N/A</v>
      </c>
    </row>
    <row r="8653" spans="1:18" ht="15.75" customHeight="1" x14ac:dyDescent="0.2">
      <c r="A8653" t="s">
        <v>26095</v>
      </c>
      <c r="B8653" t="s">
        <v>26096</v>
      </c>
      <c r="C8653" t="s">
        <v>26097</v>
      </c>
      <c r="D8653" s="10">
        <v>46165</v>
      </c>
      <c r="E8653" t="s">
        <v>25291</v>
      </c>
      <c r="F8653">
        <v>3</v>
      </c>
      <c r="G8653" t="s">
        <v>77</v>
      </c>
      <c r="H8653" t="s">
        <v>122</v>
      </c>
      <c r="I8653" t="s">
        <v>79</v>
      </c>
      <c r="J8653">
        <v>1</v>
      </c>
      <c r="K8653">
        <v>9383</v>
      </c>
      <c r="L8653" t="str">
        <f>IFERROR(INDEX(play_attribution!$B$2:$B$328,MATCH(A8653,play_attribution!$A$2:$A$328,0)),"")</f>
        <v/>
      </c>
      <c r="M8653" t="str">
        <f>VLOOKUP(H8653,seller_roster!$A$2:$B$85,2,FALSE)</f>
        <v>Uma Osei</v>
      </c>
      <c r="N8653" t="str">
        <f>VLOOKUP(C8653,accounts!$A$2:$F$9615,2,FALSE)</f>
        <v>Professional Services</v>
      </c>
      <c r="O8653" t="str">
        <f>VLOOKUP(C8653,accounts!$A$2:$F$9615,3,FALSE)</f>
        <v>$5M-$10M</v>
      </c>
      <c r="P8653" t="str">
        <f>VLOOKUP(C8653,accounts!$A$2:$F$9615,5,FALSE)</f>
        <v>East</v>
      </c>
      <c r="Q8653" t="b">
        <f t="shared" si="136"/>
        <v>1</v>
      </c>
      <c r="R8653" t="e">
        <f>INDEX(removed_duplicate_rows!$A$5:$A$39,MATCH(wins!A8653,removed_duplicate_rows!$A$5:$A$39,0))</f>
        <v>#N/A</v>
      </c>
    </row>
    <row r="8654" spans="1:18" ht="15.75" customHeight="1" x14ac:dyDescent="0.2">
      <c r="A8654" t="s">
        <v>26098</v>
      </c>
      <c r="B8654" t="s">
        <v>26099</v>
      </c>
      <c r="C8654" t="s">
        <v>26100</v>
      </c>
      <c r="D8654" s="10">
        <v>46165</v>
      </c>
      <c r="E8654" t="s">
        <v>25291</v>
      </c>
      <c r="F8654">
        <v>3</v>
      </c>
      <c r="G8654" t="s">
        <v>77</v>
      </c>
      <c r="H8654" t="s">
        <v>78</v>
      </c>
      <c r="I8654" t="s">
        <v>55</v>
      </c>
      <c r="J8654">
        <v>1</v>
      </c>
      <c r="K8654">
        <v>4949</v>
      </c>
      <c r="L8654" t="str">
        <f>IFERROR(INDEX(play_attribution!$B$2:$B$328,MATCH(A8654,play_attribution!$A$2:$A$328,0)),"")</f>
        <v>P1</v>
      </c>
      <c r="M8654" t="str">
        <f>VLOOKUP(H8654,seller_roster!$A$2:$B$85,2,FALSE)</f>
        <v>Lennon Ferro</v>
      </c>
      <c r="N8654" t="str">
        <f>VLOOKUP(C8654,accounts!$A$2:$F$9615,2,FALSE)</f>
        <v>Wholesale &amp; Distribution</v>
      </c>
      <c r="O8654" t="str">
        <f>VLOOKUP(C8654,accounts!$A$2:$F$9615,3,FALSE)</f>
        <v>$2.5M-$5M</v>
      </c>
      <c r="P8654" t="str">
        <f>VLOOKUP(C8654,accounts!$A$2:$F$9615,5,FALSE)</f>
        <v>Central</v>
      </c>
      <c r="Q8654" t="b">
        <f t="shared" si="136"/>
        <v>0</v>
      </c>
      <c r="R8654" t="e">
        <f>INDEX(removed_duplicate_rows!$A$5:$A$39,MATCH(wins!A8654,removed_duplicate_rows!$A$5:$A$39,0))</f>
        <v>#N/A</v>
      </c>
    </row>
    <row r="8655" spans="1:18" ht="15.75" customHeight="1" x14ac:dyDescent="0.2">
      <c r="A8655" t="s">
        <v>26101</v>
      </c>
      <c r="B8655" t="s">
        <v>26102</v>
      </c>
      <c r="C8655" t="s">
        <v>26103</v>
      </c>
      <c r="D8655" s="10">
        <v>46165</v>
      </c>
      <c r="E8655" t="s">
        <v>25291</v>
      </c>
      <c r="F8655">
        <v>3</v>
      </c>
      <c r="G8655" t="s">
        <v>77</v>
      </c>
      <c r="H8655" t="s">
        <v>87</v>
      </c>
      <c r="I8655" t="s">
        <v>55</v>
      </c>
      <c r="J8655">
        <v>1</v>
      </c>
      <c r="K8655">
        <v>9298</v>
      </c>
      <c r="L8655" t="str">
        <f>IFERROR(INDEX(play_attribution!$B$2:$B$328,MATCH(A8655,play_attribution!$A$2:$A$328,0)),"")</f>
        <v/>
      </c>
      <c r="M8655" t="str">
        <f>VLOOKUP(H8655,seller_roster!$A$2:$B$85,2,FALSE)</f>
        <v>Harper Tran</v>
      </c>
      <c r="N8655" t="str">
        <f>VLOOKUP(C8655,accounts!$A$2:$F$9615,2,FALSE)</f>
        <v>Construction</v>
      </c>
      <c r="O8655" t="str">
        <f>VLOOKUP(C8655,accounts!$A$2:$F$9615,3,FALSE)</f>
        <v>$5M-$10M</v>
      </c>
      <c r="P8655" t="str">
        <f>VLOOKUP(C8655,accounts!$A$2:$F$9615,5,FALSE)</f>
        <v>East</v>
      </c>
      <c r="Q8655" t="b">
        <f t="shared" si="136"/>
        <v>1</v>
      </c>
      <c r="R8655" t="e">
        <f>INDEX(removed_duplicate_rows!$A$5:$A$39,MATCH(wins!A8655,removed_duplicate_rows!$A$5:$A$39,0))</f>
        <v>#N/A</v>
      </c>
    </row>
    <row r="8656" spans="1:18" ht="15.75" customHeight="1" x14ac:dyDescent="0.2">
      <c r="A8656" t="s">
        <v>26104</v>
      </c>
      <c r="B8656" t="s">
        <v>26105</v>
      </c>
      <c r="C8656" t="s">
        <v>26106</v>
      </c>
      <c r="D8656" s="10">
        <v>46165</v>
      </c>
      <c r="E8656" t="s">
        <v>25291</v>
      </c>
      <c r="F8656">
        <v>3</v>
      </c>
      <c r="G8656" t="s">
        <v>77</v>
      </c>
      <c r="H8656" t="s">
        <v>159</v>
      </c>
      <c r="I8656" t="s">
        <v>79</v>
      </c>
      <c r="J8656">
        <v>1</v>
      </c>
      <c r="K8656">
        <v>11221</v>
      </c>
      <c r="L8656" t="str">
        <f>IFERROR(INDEX(play_attribution!$B$2:$B$328,MATCH(A8656,play_attribution!$A$2:$A$328,0)),"")</f>
        <v/>
      </c>
      <c r="M8656" t="str">
        <f>VLOOKUP(H8656,seller_roster!$A$2:$B$85,2,FALSE)</f>
        <v>Kai Bianchi</v>
      </c>
      <c r="N8656" t="str">
        <f>VLOOKUP(C8656,accounts!$A$2:$F$9615,2,FALSE)</f>
        <v>Wholesale &amp; Distribution</v>
      </c>
      <c r="O8656" t="str">
        <f>VLOOKUP(C8656,accounts!$A$2:$F$9615,3,FALSE)</f>
        <v>$5M-$10M</v>
      </c>
      <c r="P8656" t="str">
        <f>VLOOKUP(C8656,accounts!$A$2:$F$9615,5,FALSE)</f>
        <v>West</v>
      </c>
      <c r="Q8656" t="b">
        <f t="shared" si="136"/>
        <v>1</v>
      </c>
      <c r="R8656" t="e">
        <f>INDEX(removed_duplicate_rows!$A$5:$A$39,MATCH(wins!A8656,removed_duplicate_rows!$A$5:$A$39,0))</f>
        <v>#N/A</v>
      </c>
    </row>
    <row r="8657" spans="1:18" ht="15.75" customHeight="1" x14ac:dyDescent="0.2">
      <c r="A8657" t="s">
        <v>26107</v>
      </c>
      <c r="B8657" t="s">
        <v>26108</v>
      </c>
      <c r="C8657" t="s">
        <v>26109</v>
      </c>
      <c r="D8657" s="10">
        <v>46165</v>
      </c>
      <c r="E8657" t="s">
        <v>25291</v>
      </c>
      <c r="F8657">
        <v>3</v>
      </c>
      <c r="G8657" t="s">
        <v>77</v>
      </c>
      <c r="H8657" t="s">
        <v>99</v>
      </c>
      <c r="I8657" t="s">
        <v>79</v>
      </c>
      <c r="J8657">
        <v>1</v>
      </c>
      <c r="K8657">
        <v>6902</v>
      </c>
      <c r="L8657" t="str">
        <f>IFERROR(INDEX(play_attribution!$B$2:$B$328,MATCH(A8657,play_attribution!$A$2:$A$328,0)),"")</f>
        <v/>
      </c>
      <c r="M8657" t="str">
        <f>VLOOKUP(H8657,seller_roster!$A$2:$B$85,2,FALSE)</f>
        <v>Shiloh Sorensen</v>
      </c>
      <c r="N8657" t="str">
        <f>VLOOKUP(C8657,accounts!$A$2:$F$9615,2,FALSE)</f>
        <v>Professional Services</v>
      </c>
      <c r="O8657" t="str">
        <f>VLOOKUP(C8657,accounts!$A$2:$F$9615,3,FALSE)</f>
        <v>$2.5M-$5M</v>
      </c>
      <c r="P8657" t="str">
        <f>VLOOKUP(C8657,accounts!$A$2:$F$9615,5,FALSE)</f>
        <v>East</v>
      </c>
      <c r="Q8657" t="b">
        <f t="shared" si="136"/>
        <v>1</v>
      </c>
      <c r="R8657" t="e">
        <f>INDEX(removed_duplicate_rows!$A$5:$A$39,MATCH(wins!A8657,removed_duplicate_rows!$A$5:$A$39,0))</f>
        <v>#N/A</v>
      </c>
    </row>
    <row r="8658" spans="1:18" ht="15.75" customHeight="1" x14ac:dyDescent="0.2">
      <c r="A8658" t="s">
        <v>26110</v>
      </c>
      <c r="B8658" t="s">
        <v>26111</v>
      </c>
      <c r="C8658" t="s">
        <v>26112</v>
      </c>
      <c r="D8658" s="10">
        <v>46165</v>
      </c>
      <c r="E8658" t="s">
        <v>25291</v>
      </c>
      <c r="F8658">
        <v>3</v>
      </c>
      <c r="G8658" t="s">
        <v>77</v>
      </c>
      <c r="H8658" t="s">
        <v>87</v>
      </c>
      <c r="I8658" t="s">
        <v>79</v>
      </c>
      <c r="J8658">
        <v>1</v>
      </c>
      <c r="K8658">
        <v>11658</v>
      </c>
      <c r="L8658" t="str">
        <f>IFERROR(INDEX(play_attribution!$B$2:$B$328,MATCH(A8658,play_attribution!$A$2:$A$328,0)),"")</f>
        <v/>
      </c>
      <c r="M8658" t="str">
        <f>VLOOKUP(H8658,seller_roster!$A$2:$B$85,2,FALSE)</f>
        <v>Harper Tran</v>
      </c>
      <c r="N8658" t="str">
        <f>VLOOKUP(C8658,accounts!$A$2:$F$9615,2,FALSE)</f>
        <v>Healthcare Services</v>
      </c>
      <c r="O8658" t="str">
        <f>VLOOKUP(C8658,accounts!$A$2:$F$9615,3,FALSE)</f>
        <v>$1M-$2.5M</v>
      </c>
      <c r="P8658" t="str">
        <f>VLOOKUP(C8658,accounts!$A$2:$F$9615,5,FALSE)</f>
        <v>West</v>
      </c>
      <c r="Q8658" t="b">
        <f t="shared" si="136"/>
        <v>1</v>
      </c>
      <c r="R8658" t="e">
        <f>INDEX(removed_duplicate_rows!$A$5:$A$39,MATCH(wins!A8658,removed_duplicate_rows!$A$5:$A$39,0))</f>
        <v>#N/A</v>
      </c>
    </row>
    <row r="8659" spans="1:18" ht="15.75" customHeight="1" x14ac:dyDescent="0.2">
      <c r="A8659" t="s">
        <v>26113</v>
      </c>
      <c r="B8659" t="s">
        <v>26114</v>
      </c>
      <c r="C8659" t="s">
        <v>26115</v>
      </c>
      <c r="D8659" s="10">
        <v>46165</v>
      </c>
      <c r="E8659" t="s">
        <v>25291</v>
      </c>
      <c r="F8659">
        <v>3</v>
      </c>
      <c r="G8659" t="s">
        <v>77</v>
      </c>
      <c r="H8659" t="s">
        <v>1230</v>
      </c>
      <c r="I8659" t="s">
        <v>79</v>
      </c>
      <c r="J8659">
        <v>1</v>
      </c>
      <c r="K8659">
        <v>21607</v>
      </c>
      <c r="L8659" t="str">
        <f>IFERROR(INDEX(play_attribution!$B$2:$B$328,MATCH(A8659,play_attribution!$A$2:$A$328,0)),"")</f>
        <v/>
      </c>
      <c r="M8659" t="str">
        <f>VLOOKUP(H8659,seller_roster!$A$2:$B$85,2,FALSE)</f>
        <v>Lennon Doyle</v>
      </c>
      <c r="N8659" t="str">
        <f>VLOOKUP(C8659,accounts!$A$2:$F$9615,2,FALSE)</f>
        <v>Logistics</v>
      </c>
      <c r="O8659" t="str">
        <f>VLOOKUP(C8659,accounts!$A$2:$F$9615,3,FALSE)</f>
        <v>$2.5M-$5M</v>
      </c>
      <c r="P8659" t="str">
        <f>VLOOKUP(C8659,accounts!$A$2:$F$9615,5,FALSE)</f>
        <v>East</v>
      </c>
      <c r="Q8659" t="b">
        <f t="shared" si="136"/>
        <v>1</v>
      </c>
      <c r="R8659" t="e">
        <f>INDEX(removed_duplicate_rows!$A$5:$A$39,MATCH(wins!A8659,removed_duplicate_rows!$A$5:$A$39,0))</f>
        <v>#N/A</v>
      </c>
    </row>
    <row r="8660" spans="1:18" ht="15.75" customHeight="1" x14ac:dyDescent="0.2">
      <c r="A8660" t="s">
        <v>26116</v>
      </c>
      <c r="B8660" t="s">
        <v>26117</v>
      </c>
      <c r="C8660" t="s">
        <v>26118</v>
      </c>
      <c r="D8660" s="10">
        <v>46165</v>
      </c>
      <c r="E8660" t="s">
        <v>25291</v>
      </c>
      <c r="F8660">
        <v>3</v>
      </c>
      <c r="G8660" t="s">
        <v>77</v>
      </c>
      <c r="H8660" t="s">
        <v>1230</v>
      </c>
      <c r="I8660" t="s">
        <v>55</v>
      </c>
      <c r="J8660">
        <v>1</v>
      </c>
      <c r="K8660">
        <v>8575</v>
      </c>
      <c r="L8660" t="str">
        <f>IFERROR(INDEX(play_attribution!$B$2:$B$328,MATCH(A8660,play_attribution!$A$2:$A$328,0)),"")</f>
        <v>P1</v>
      </c>
      <c r="M8660" t="str">
        <f>VLOOKUP(H8660,seller_roster!$A$2:$B$85,2,FALSE)</f>
        <v>Lennon Doyle</v>
      </c>
      <c r="N8660" t="str">
        <f>VLOOKUP(C8660,accounts!$A$2:$F$9615,2,FALSE)</f>
        <v>Healthcare Services</v>
      </c>
      <c r="O8660" t="str">
        <f>VLOOKUP(C8660,accounts!$A$2:$F$9615,3,FALSE)</f>
        <v>$5M-$10M</v>
      </c>
      <c r="P8660" t="str">
        <f>VLOOKUP(C8660,accounts!$A$2:$F$9615,5,FALSE)</f>
        <v>Central</v>
      </c>
      <c r="Q8660" t="b">
        <f t="shared" si="136"/>
        <v>0</v>
      </c>
      <c r="R8660" t="e">
        <f>INDEX(removed_duplicate_rows!$A$5:$A$39,MATCH(wins!A8660,removed_duplicate_rows!$A$5:$A$39,0))</f>
        <v>#N/A</v>
      </c>
    </row>
    <row r="8661" spans="1:18" ht="15.75" customHeight="1" x14ac:dyDescent="0.2">
      <c r="A8661" t="s">
        <v>26119</v>
      </c>
      <c r="B8661" t="s">
        <v>26120</v>
      </c>
      <c r="C8661" t="s">
        <v>26121</v>
      </c>
      <c r="D8661" s="10">
        <v>46165</v>
      </c>
      <c r="E8661" t="s">
        <v>25291</v>
      </c>
      <c r="F8661">
        <v>3</v>
      </c>
      <c r="G8661" t="s">
        <v>77</v>
      </c>
      <c r="H8661" t="s">
        <v>114</v>
      </c>
      <c r="I8661" t="s">
        <v>55</v>
      </c>
      <c r="J8661">
        <v>1</v>
      </c>
      <c r="K8661">
        <v>10622</v>
      </c>
      <c r="L8661" t="str">
        <f>IFERROR(INDEX(play_attribution!$B$2:$B$328,MATCH(A8661,play_attribution!$A$2:$A$328,0)),"")</f>
        <v>P1</v>
      </c>
      <c r="M8661" t="str">
        <f>VLOOKUP(H8661,seller_roster!$A$2:$B$85,2,FALSE)</f>
        <v>Ray Reyes</v>
      </c>
      <c r="N8661" t="str">
        <f>VLOOKUP(C8661,accounts!$A$2:$F$9615,2,FALSE)</f>
        <v>Healthcare Services</v>
      </c>
      <c r="O8661" t="str">
        <f>VLOOKUP(C8661,accounts!$A$2:$F$9615,3,FALSE)</f>
        <v>$5M-$10M</v>
      </c>
      <c r="P8661" t="str">
        <f>VLOOKUP(C8661,accounts!$A$2:$F$9615,5,FALSE)</f>
        <v>West</v>
      </c>
      <c r="Q8661" t="b">
        <f t="shared" si="136"/>
        <v>0</v>
      </c>
      <c r="R8661" t="e">
        <f>INDEX(removed_duplicate_rows!$A$5:$A$39,MATCH(wins!A8661,removed_duplicate_rows!$A$5:$A$39,0))</f>
        <v>#N/A</v>
      </c>
    </row>
    <row r="8662" spans="1:18" ht="15.75" customHeight="1" x14ac:dyDescent="0.2">
      <c r="A8662" t="s">
        <v>26122</v>
      </c>
      <c r="B8662" t="s">
        <v>26123</v>
      </c>
      <c r="C8662" t="s">
        <v>26124</v>
      </c>
      <c r="D8662" s="10">
        <v>46165</v>
      </c>
      <c r="E8662" t="s">
        <v>25291</v>
      </c>
      <c r="F8662">
        <v>3</v>
      </c>
      <c r="G8662" t="s">
        <v>77</v>
      </c>
      <c r="H8662" t="s">
        <v>266</v>
      </c>
      <c r="I8662" t="s">
        <v>79</v>
      </c>
      <c r="J8662">
        <v>1</v>
      </c>
      <c r="K8662">
        <v>8147</v>
      </c>
      <c r="L8662" t="str">
        <f>IFERROR(INDEX(play_attribution!$B$2:$B$328,MATCH(A8662,play_attribution!$A$2:$A$328,0)),"")</f>
        <v/>
      </c>
      <c r="M8662" t="str">
        <f>VLOOKUP(H8662,seller_roster!$A$2:$B$85,2,FALSE)</f>
        <v>Dakota Vega</v>
      </c>
      <c r="N8662" t="str">
        <f>VLOOKUP(C8662,accounts!$A$2:$F$9615,2,FALSE)</f>
        <v>Hospitality Group</v>
      </c>
      <c r="O8662" t="str">
        <f>VLOOKUP(C8662,accounts!$A$2:$F$9615,3,FALSE)</f>
        <v>$2.5M-$5M</v>
      </c>
      <c r="P8662" t="str">
        <f>VLOOKUP(C8662,accounts!$A$2:$F$9615,5,FALSE)</f>
        <v>Central</v>
      </c>
      <c r="Q8662" t="b">
        <f t="shared" si="136"/>
        <v>1</v>
      </c>
      <c r="R8662" t="e">
        <f>INDEX(removed_duplicate_rows!$A$5:$A$39,MATCH(wins!A8662,removed_duplicate_rows!$A$5:$A$39,0))</f>
        <v>#N/A</v>
      </c>
    </row>
    <row r="8663" spans="1:18" ht="15.75" customHeight="1" x14ac:dyDescent="0.2">
      <c r="A8663" t="s">
        <v>26125</v>
      </c>
      <c r="B8663" t="s">
        <v>26126</v>
      </c>
      <c r="C8663" t="s">
        <v>26127</v>
      </c>
      <c r="D8663" s="10">
        <v>46165</v>
      </c>
      <c r="E8663" t="s">
        <v>25291</v>
      </c>
      <c r="F8663">
        <v>3</v>
      </c>
      <c r="G8663" t="s">
        <v>77</v>
      </c>
      <c r="H8663" t="s">
        <v>169</v>
      </c>
      <c r="I8663" t="s">
        <v>79</v>
      </c>
      <c r="J8663">
        <v>1</v>
      </c>
      <c r="K8663">
        <v>19910</v>
      </c>
      <c r="L8663" t="str">
        <f>IFERROR(INDEX(play_attribution!$B$2:$B$328,MATCH(A8663,play_attribution!$A$2:$A$328,0)),"")</f>
        <v/>
      </c>
      <c r="M8663" t="str">
        <f>VLOOKUP(H8663,seller_roster!$A$2:$B$85,2,FALSE)</f>
        <v>Rhea Doyle</v>
      </c>
      <c r="N8663" t="str">
        <f>VLOOKUP(C8663,accounts!$A$2:$F$9615,2,FALSE)</f>
        <v>Hospitality Group</v>
      </c>
      <c r="O8663" t="str">
        <f>VLOOKUP(C8663,accounts!$A$2:$F$9615,3,FALSE)</f>
        <v>$2.5M-$5M</v>
      </c>
      <c r="P8663" t="str">
        <f>VLOOKUP(C8663,accounts!$A$2:$F$9615,5,FALSE)</f>
        <v>West</v>
      </c>
      <c r="Q8663" t="b">
        <f t="shared" si="136"/>
        <v>1</v>
      </c>
      <c r="R8663" t="e">
        <f>INDEX(removed_duplicate_rows!$A$5:$A$39,MATCH(wins!A8663,removed_duplicate_rows!$A$5:$A$39,0))</f>
        <v>#N/A</v>
      </c>
    </row>
    <row r="8664" spans="1:18" ht="15.75" customHeight="1" x14ac:dyDescent="0.2">
      <c r="A8664" t="s">
        <v>26128</v>
      </c>
      <c r="B8664" t="s">
        <v>26129</v>
      </c>
      <c r="C8664" t="s">
        <v>26130</v>
      </c>
      <c r="D8664" s="10">
        <v>46165</v>
      </c>
      <c r="E8664" t="s">
        <v>25291</v>
      </c>
      <c r="F8664">
        <v>3</v>
      </c>
      <c r="G8664" t="s">
        <v>77</v>
      </c>
      <c r="H8664" t="s">
        <v>1230</v>
      </c>
      <c r="I8664" t="s">
        <v>79</v>
      </c>
      <c r="J8664">
        <v>1</v>
      </c>
      <c r="K8664">
        <v>7135</v>
      </c>
      <c r="L8664" t="str">
        <f>IFERROR(INDEX(play_attribution!$B$2:$B$328,MATCH(A8664,play_attribution!$A$2:$A$328,0)),"")</f>
        <v/>
      </c>
      <c r="M8664" t="str">
        <f>VLOOKUP(H8664,seller_roster!$A$2:$B$85,2,FALSE)</f>
        <v>Lennon Doyle</v>
      </c>
      <c r="N8664" t="str">
        <f>VLOOKUP(C8664,accounts!$A$2:$F$9615,2,FALSE)</f>
        <v>Retail Multi-Location</v>
      </c>
      <c r="O8664" t="str">
        <f>VLOOKUP(C8664,accounts!$A$2:$F$9615,3,FALSE)</f>
        <v>$2.5M-$5M</v>
      </c>
      <c r="P8664" t="str">
        <f>VLOOKUP(C8664,accounts!$A$2:$F$9615,5,FALSE)</f>
        <v>Central</v>
      </c>
      <c r="Q8664" t="b">
        <f t="shared" si="136"/>
        <v>1</v>
      </c>
      <c r="R8664" t="e">
        <f>INDEX(removed_duplicate_rows!$A$5:$A$39,MATCH(wins!A8664,removed_duplicate_rows!$A$5:$A$39,0))</f>
        <v>#N/A</v>
      </c>
    </row>
    <row r="8665" spans="1:18" ht="15.75" customHeight="1" x14ac:dyDescent="0.2">
      <c r="A8665" t="s">
        <v>26131</v>
      </c>
      <c r="B8665" t="s">
        <v>26132</v>
      </c>
      <c r="C8665" t="s">
        <v>26133</v>
      </c>
      <c r="D8665" s="10">
        <v>46165</v>
      </c>
      <c r="E8665" t="s">
        <v>25291</v>
      </c>
      <c r="F8665">
        <v>3</v>
      </c>
      <c r="G8665" t="s">
        <v>77</v>
      </c>
      <c r="H8665" t="s">
        <v>140</v>
      </c>
      <c r="I8665" t="s">
        <v>79</v>
      </c>
      <c r="J8665">
        <v>1</v>
      </c>
      <c r="K8665">
        <v>9790</v>
      </c>
      <c r="L8665" t="str">
        <f>IFERROR(INDEX(play_attribution!$B$2:$B$328,MATCH(A8665,play_attribution!$A$2:$A$328,0)),"")</f>
        <v/>
      </c>
      <c r="M8665" t="str">
        <f>VLOOKUP(H8665,seller_roster!$A$2:$B$85,2,FALSE)</f>
        <v>Lane Lindqvist</v>
      </c>
      <c r="N8665" t="str">
        <f>VLOOKUP(C8665,accounts!$A$2:$F$9615,2,FALSE)</f>
        <v>Field Services</v>
      </c>
      <c r="O8665" t="str">
        <f>VLOOKUP(C8665,accounts!$A$2:$F$9615,3,FALSE)</f>
        <v>&gt;$10M</v>
      </c>
      <c r="P8665" t="str">
        <f>VLOOKUP(C8665,accounts!$A$2:$F$9615,5,FALSE)</f>
        <v>Central</v>
      </c>
      <c r="Q8665" t="b">
        <f t="shared" si="136"/>
        <v>1</v>
      </c>
      <c r="R8665" t="e">
        <f>INDEX(removed_duplicate_rows!$A$5:$A$39,MATCH(wins!A8665,removed_duplicate_rows!$A$5:$A$39,0))</f>
        <v>#N/A</v>
      </c>
    </row>
    <row r="8666" spans="1:18" ht="15.75" customHeight="1" x14ac:dyDescent="0.2">
      <c r="A8666" t="s">
        <v>26134</v>
      </c>
      <c r="B8666" t="s">
        <v>26135</v>
      </c>
      <c r="C8666" t="s">
        <v>26136</v>
      </c>
      <c r="D8666" s="10">
        <v>46165</v>
      </c>
      <c r="E8666" t="s">
        <v>25291</v>
      </c>
      <c r="F8666">
        <v>3</v>
      </c>
      <c r="G8666" t="s">
        <v>77</v>
      </c>
      <c r="H8666" t="s">
        <v>147</v>
      </c>
      <c r="I8666" t="s">
        <v>79</v>
      </c>
      <c r="J8666">
        <v>1</v>
      </c>
      <c r="K8666">
        <v>16961</v>
      </c>
      <c r="L8666" t="str">
        <f>IFERROR(INDEX(play_attribution!$B$2:$B$328,MATCH(A8666,play_attribution!$A$2:$A$328,0)),"")</f>
        <v/>
      </c>
      <c r="M8666" t="str">
        <f>VLOOKUP(H8666,seller_roster!$A$2:$B$85,2,FALSE)</f>
        <v>Riley Tran</v>
      </c>
      <c r="N8666" t="str">
        <f>VLOOKUP(C8666,accounts!$A$2:$F$9615,2,FALSE)</f>
        <v>Retail Multi-Location</v>
      </c>
      <c r="O8666" t="str">
        <f>VLOOKUP(C8666,accounts!$A$2:$F$9615,3,FALSE)</f>
        <v>$2.5M-$5M</v>
      </c>
      <c r="P8666" t="str">
        <f>VLOOKUP(C8666,accounts!$A$2:$F$9615,5,FALSE)</f>
        <v>East</v>
      </c>
      <c r="Q8666" t="b">
        <f t="shared" si="136"/>
        <v>1</v>
      </c>
      <c r="R8666" t="e">
        <f>INDEX(removed_duplicate_rows!$A$5:$A$39,MATCH(wins!A8666,removed_duplicate_rows!$A$5:$A$39,0))</f>
        <v>#N/A</v>
      </c>
    </row>
    <row r="8667" spans="1:18" ht="15.75" customHeight="1" x14ac:dyDescent="0.2">
      <c r="A8667" t="s">
        <v>26137</v>
      </c>
      <c r="B8667" t="s">
        <v>26138</v>
      </c>
      <c r="C8667" t="s">
        <v>26139</v>
      </c>
      <c r="D8667" s="10">
        <v>46165</v>
      </c>
      <c r="E8667" t="s">
        <v>25291</v>
      </c>
      <c r="F8667">
        <v>3</v>
      </c>
      <c r="G8667" t="s">
        <v>77</v>
      </c>
      <c r="H8667" t="s">
        <v>177</v>
      </c>
      <c r="I8667" t="s">
        <v>79</v>
      </c>
      <c r="J8667">
        <v>1</v>
      </c>
      <c r="K8667">
        <v>15808</v>
      </c>
      <c r="L8667" t="str">
        <f>IFERROR(INDEX(play_attribution!$B$2:$B$328,MATCH(A8667,play_attribution!$A$2:$A$328,0)),"")</f>
        <v/>
      </c>
      <c r="M8667" t="str">
        <f>VLOOKUP(H8667,seller_roster!$A$2:$B$85,2,FALSE)</f>
        <v>Gray Marsh</v>
      </c>
      <c r="N8667" t="str">
        <f>VLOOKUP(C8667,accounts!$A$2:$F$9615,2,FALSE)</f>
        <v>Wholesale &amp; Distribution</v>
      </c>
      <c r="O8667" t="str">
        <f>VLOOKUP(C8667,accounts!$A$2:$F$9615,3,FALSE)</f>
        <v>$2.5M-$5M</v>
      </c>
      <c r="P8667" t="str">
        <f>VLOOKUP(C8667,accounts!$A$2:$F$9615,5,FALSE)</f>
        <v>Central</v>
      </c>
      <c r="Q8667" t="b">
        <f t="shared" si="136"/>
        <v>1</v>
      </c>
      <c r="R8667" t="e">
        <f>INDEX(removed_duplicate_rows!$A$5:$A$39,MATCH(wins!A8667,removed_duplicate_rows!$A$5:$A$39,0))</f>
        <v>#N/A</v>
      </c>
    </row>
    <row r="8668" spans="1:18" ht="15.75" customHeight="1" x14ac:dyDescent="0.2">
      <c r="A8668" t="s">
        <v>26140</v>
      </c>
      <c r="B8668" t="s">
        <v>26141</v>
      </c>
      <c r="C8668" t="s">
        <v>26142</v>
      </c>
      <c r="D8668" s="10">
        <v>46165</v>
      </c>
      <c r="E8668" t="s">
        <v>25291</v>
      </c>
      <c r="F8668">
        <v>3</v>
      </c>
      <c r="G8668" t="s">
        <v>77</v>
      </c>
      <c r="H8668" t="s">
        <v>83</v>
      </c>
      <c r="I8668" t="s">
        <v>55</v>
      </c>
      <c r="J8668">
        <v>1</v>
      </c>
      <c r="K8668">
        <v>6615</v>
      </c>
      <c r="L8668" t="str">
        <f>IFERROR(INDEX(play_attribution!$B$2:$B$328,MATCH(A8668,play_attribution!$A$2:$A$328,0)),"")</f>
        <v>P1</v>
      </c>
      <c r="M8668" t="str">
        <f>VLOOKUP(H8668,seller_roster!$A$2:$B$85,2,FALSE)</f>
        <v>Sage Ruiz</v>
      </c>
      <c r="N8668" t="str">
        <f>VLOOKUP(C8668,accounts!$A$2:$F$9615,2,FALSE)</f>
        <v>Retail Multi-Location</v>
      </c>
      <c r="O8668" t="str">
        <f>VLOOKUP(C8668,accounts!$A$2:$F$9615,3,FALSE)</f>
        <v>$5M-$10M</v>
      </c>
      <c r="P8668" t="str">
        <f>VLOOKUP(C8668,accounts!$A$2:$F$9615,5,FALSE)</f>
        <v>East</v>
      </c>
      <c r="Q8668" t="b">
        <f t="shared" si="136"/>
        <v>0</v>
      </c>
      <c r="R8668" t="e">
        <f>INDEX(removed_duplicate_rows!$A$5:$A$39,MATCH(wins!A8668,removed_duplicate_rows!$A$5:$A$39,0))</f>
        <v>#N/A</v>
      </c>
    </row>
    <row r="8669" spans="1:18" ht="15.75" customHeight="1" x14ac:dyDescent="0.2">
      <c r="A8669" t="s">
        <v>26143</v>
      </c>
      <c r="B8669" t="s">
        <v>26144</v>
      </c>
      <c r="C8669" t="s">
        <v>26145</v>
      </c>
      <c r="D8669" s="10">
        <v>46165</v>
      </c>
      <c r="E8669" t="s">
        <v>25291</v>
      </c>
      <c r="F8669">
        <v>3</v>
      </c>
      <c r="G8669" t="s">
        <v>77</v>
      </c>
      <c r="H8669" t="s">
        <v>99</v>
      </c>
      <c r="I8669" t="s">
        <v>79</v>
      </c>
      <c r="J8669">
        <v>1</v>
      </c>
      <c r="K8669">
        <v>13935</v>
      </c>
      <c r="L8669" t="str">
        <f>IFERROR(INDEX(play_attribution!$B$2:$B$328,MATCH(A8669,play_attribution!$A$2:$A$328,0)),"")</f>
        <v/>
      </c>
      <c r="M8669" t="str">
        <f>VLOOKUP(H8669,seller_roster!$A$2:$B$85,2,FALSE)</f>
        <v>Shiloh Sorensen</v>
      </c>
      <c r="N8669" t="str">
        <f>VLOOKUP(C8669,accounts!$A$2:$F$9615,2,FALSE)</f>
        <v>Healthcare Services</v>
      </c>
      <c r="O8669" t="str">
        <f>VLOOKUP(C8669,accounts!$A$2:$F$9615,3,FALSE)</f>
        <v>$2.5M-$5M</v>
      </c>
      <c r="P8669" t="str">
        <f>VLOOKUP(C8669,accounts!$A$2:$F$9615,5,FALSE)</f>
        <v>Central</v>
      </c>
      <c r="Q8669" t="b">
        <f t="shared" si="136"/>
        <v>1</v>
      </c>
      <c r="R8669" t="e">
        <f>INDEX(removed_duplicate_rows!$A$5:$A$39,MATCH(wins!A8669,removed_duplicate_rows!$A$5:$A$39,0))</f>
        <v>#N/A</v>
      </c>
    </row>
    <row r="8670" spans="1:18" ht="15.75" customHeight="1" x14ac:dyDescent="0.2">
      <c r="A8670" t="s">
        <v>26146</v>
      </c>
      <c r="B8670" t="s">
        <v>26147</v>
      </c>
      <c r="C8670" t="s">
        <v>26148</v>
      </c>
      <c r="D8670" s="10">
        <v>46165</v>
      </c>
      <c r="E8670" t="s">
        <v>25291</v>
      </c>
      <c r="F8670">
        <v>3</v>
      </c>
      <c r="G8670" t="s">
        <v>77</v>
      </c>
      <c r="H8670" t="s">
        <v>91</v>
      </c>
      <c r="I8670" t="s">
        <v>79</v>
      </c>
      <c r="J8670">
        <v>1</v>
      </c>
      <c r="K8670">
        <v>4854</v>
      </c>
      <c r="L8670" t="str">
        <f>IFERROR(INDEX(play_attribution!$B$2:$B$328,MATCH(A8670,play_attribution!$A$2:$A$328,0)),"")</f>
        <v/>
      </c>
      <c r="M8670" t="str">
        <f>VLOOKUP(H8670,seller_roster!$A$2:$B$85,2,FALSE)</f>
        <v>Kira Sorensen</v>
      </c>
      <c r="N8670" t="str">
        <f>VLOOKUP(C8670,accounts!$A$2:$F$9615,2,FALSE)</f>
        <v>Professional Services</v>
      </c>
      <c r="O8670" t="str">
        <f>VLOOKUP(C8670,accounts!$A$2:$F$9615,3,FALSE)</f>
        <v>&gt;$10M</v>
      </c>
      <c r="P8670" t="str">
        <f>VLOOKUP(C8670,accounts!$A$2:$F$9615,5,FALSE)</f>
        <v>East</v>
      </c>
      <c r="Q8670" t="b">
        <f t="shared" si="136"/>
        <v>1</v>
      </c>
      <c r="R8670" t="e">
        <f>INDEX(removed_duplicate_rows!$A$5:$A$39,MATCH(wins!A8670,removed_duplicate_rows!$A$5:$A$39,0))</f>
        <v>#N/A</v>
      </c>
    </row>
    <row r="8671" spans="1:18" ht="15.75" customHeight="1" x14ac:dyDescent="0.2">
      <c r="A8671" t="s">
        <v>26149</v>
      </c>
      <c r="B8671" t="s">
        <v>26150</v>
      </c>
      <c r="C8671" t="s">
        <v>26151</v>
      </c>
      <c r="D8671" s="10">
        <v>46165</v>
      </c>
      <c r="E8671" t="s">
        <v>25291</v>
      </c>
      <c r="F8671">
        <v>3</v>
      </c>
      <c r="G8671" t="s">
        <v>77</v>
      </c>
      <c r="H8671" t="s">
        <v>1230</v>
      </c>
      <c r="I8671" t="s">
        <v>55</v>
      </c>
      <c r="J8671">
        <v>1</v>
      </c>
      <c r="K8671">
        <v>8196</v>
      </c>
      <c r="L8671" t="str">
        <f>IFERROR(INDEX(play_attribution!$B$2:$B$328,MATCH(A8671,play_attribution!$A$2:$A$328,0)),"")</f>
        <v>P1</v>
      </c>
      <c r="M8671" t="str">
        <f>VLOOKUP(H8671,seller_roster!$A$2:$B$85,2,FALSE)</f>
        <v>Lennon Doyle</v>
      </c>
      <c r="N8671" t="str">
        <f>VLOOKUP(C8671,accounts!$A$2:$F$9615,2,FALSE)</f>
        <v>Professional Services</v>
      </c>
      <c r="O8671" t="str">
        <f>VLOOKUP(C8671,accounts!$A$2:$F$9615,3,FALSE)</f>
        <v>$5M-$10M</v>
      </c>
      <c r="P8671" t="str">
        <f>VLOOKUP(C8671,accounts!$A$2:$F$9615,5,FALSE)</f>
        <v>West</v>
      </c>
      <c r="Q8671" t="b">
        <f t="shared" si="136"/>
        <v>0</v>
      </c>
      <c r="R8671" t="e">
        <f>INDEX(removed_duplicate_rows!$A$5:$A$39,MATCH(wins!A8671,removed_duplicate_rows!$A$5:$A$39,0))</f>
        <v>#N/A</v>
      </c>
    </row>
    <row r="8672" spans="1:18" ht="15.75" customHeight="1" x14ac:dyDescent="0.2">
      <c r="A8672" t="s">
        <v>26152</v>
      </c>
      <c r="B8672" t="s">
        <v>26153</v>
      </c>
      <c r="C8672" t="s">
        <v>26154</v>
      </c>
      <c r="D8672" s="10">
        <v>46165</v>
      </c>
      <c r="E8672" t="s">
        <v>25291</v>
      </c>
      <c r="F8672">
        <v>3</v>
      </c>
      <c r="G8672" t="s">
        <v>77</v>
      </c>
      <c r="H8672" t="s">
        <v>169</v>
      </c>
      <c r="I8672" t="s">
        <v>79</v>
      </c>
      <c r="J8672">
        <v>1</v>
      </c>
      <c r="K8672">
        <v>7659</v>
      </c>
      <c r="L8672" t="str">
        <f>IFERROR(INDEX(play_attribution!$B$2:$B$328,MATCH(A8672,play_attribution!$A$2:$A$328,0)),"")</f>
        <v/>
      </c>
      <c r="M8672" t="str">
        <f>VLOOKUP(H8672,seller_roster!$A$2:$B$85,2,FALSE)</f>
        <v>Rhea Doyle</v>
      </c>
      <c r="N8672" t="str">
        <f>VLOOKUP(C8672,accounts!$A$2:$F$9615,2,FALSE)</f>
        <v>Wholesale &amp; Distribution</v>
      </c>
      <c r="O8672" t="str">
        <f>VLOOKUP(C8672,accounts!$A$2:$F$9615,3,FALSE)</f>
        <v>&lt;$1M</v>
      </c>
      <c r="P8672" t="str">
        <f>VLOOKUP(C8672,accounts!$A$2:$F$9615,5,FALSE)</f>
        <v>East</v>
      </c>
      <c r="Q8672" t="b">
        <f t="shared" ref="Q8672:Q8735" si="137">L8672=""</f>
        <v>1</v>
      </c>
      <c r="R8672" t="e">
        <f>INDEX(removed_duplicate_rows!$A$5:$A$39,MATCH(wins!A8672,removed_duplicate_rows!$A$5:$A$39,0))</f>
        <v>#N/A</v>
      </c>
    </row>
    <row r="8673" spans="1:18" ht="15.75" customHeight="1" x14ac:dyDescent="0.2">
      <c r="A8673" t="s">
        <v>26155</v>
      </c>
      <c r="B8673" t="s">
        <v>26156</v>
      </c>
      <c r="C8673" t="s">
        <v>26157</v>
      </c>
      <c r="D8673" s="10">
        <v>46165</v>
      </c>
      <c r="E8673" t="s">
        <v>25291</v>
      </c>
      <c r="F8673">
        <v>3</v>
      </c>
      <c r="G8673" t="s">
        <v>77</v>
      </c>
      <c r="H8673" t="s">
        <v>214</v>
      </c>
      <c r="I8673" t="s">
        <v>79</v>
      </c>
      <c r="J8673">
        <v>1</v>
      </c>
      <c r="K8673">
        <v>7045</v>
      </c>
      <c r="L8673" t="str">
        <f>IFERROR(INDEX(play_attribution!$B$2:$B$328,MATCH(A8673,play_attribution!$A$2:$A$328,0)),"")</f>
        <v/>
      </c>
      <c r="M8673" t="str">
        <f>VLOOKUP(H8673,seller_roster!$A$2:$B$85,2,FALSE)</f>
        <v>Rhea Abadi</v>
      </c>
      <c r="N8673" t="str">
        <f>VLOOKUP(C8673,accounts!$A$2:$F$9615,2,FALSE)</f>
        <v>Nonprofit</v>
      </c>
      <c r="O8673" t="str">
        <f>VLOOKUP(C8673,accounts!$A$2:$F$9615,3,FALSE)</f>
        <v>$2.5M-$5M</v>
      </c>
      <c r="P8673" t="str">
        <f>VLOOKUP(C8673,accounts!$A$2:$F$9615,5,FALSE)</f>
        <v>West</v>
      </c>
      <c r="Q8673" t="b">
        <f t="shared" si="137"/>
        <v>1</v>
      </c>
      <c r="R8673" t="e">
        <f>INDEX(removed_duplicate_rows!$A$5:$A$39,MATCH(wins!A8673,removed_duplicate_rows!$A$5:$A$39,0))</f>
        <v>#N/A</v>
      </c>
    </row>
    <row r="8674" spans="1:18" ht="15.75" customHeight="1" x14ac:dyDescent="0.2">
      <c r="A8674" t="s">
        <v>26158</v>
      </c>
      <c r="B8674" t="s">
        <v>26159</v>
      </c>
      <c r="C8674" t="s">
        <v>26160</v>
      </c>
      <c r="D8674" s="10">
        <v>46165</v>
      </c>
      <c r="E8674" t="s">
        <v>25291</v>
      </c>
      <c r="F8674">
        <v>3</v>
      </c>
      <c r="G8674" t="s">
        <v>77</v>
      </c>
      <c r="H8674" t="s">
        <v>83</v>
      </c>
      <c r="I8674" t="s">
        <v>79</v>
      </c>
      <c r="J8674">
        <v>1</v>
      </c>
      <c r="K8674">
        <v>11462</v>
      </c>
      <c r="L8674" t="str">
        <f>IFERROR(INDEX(play_attribution!$B$2:$B$328,MATCH(A8674,play_attribution!$A$2:$A$328,0)),"")</f>
        <v/>
      </c>
      <c r="M8674" t="str">
        <f>VLOOKUP(H8674,seller_roster!$A$2:$B$85,2,FALSE)</f>
        <v>Sage Ruiz</v>
      </c>
      <c r="N8674" t="str">
        <f>VLOOKUP(C8674,accounts!$A$2:$F$9615,2,FALSE)</f>
        <v>Healthcare Services</v>
      </c>
      <c r="O8674" t="str">
        <f>VLOOKUP(C8674,accounts!$A$2:$F$9615,3,FALSE)</f>
        <v>$1M-$2.5M</v>
      </c>
      <c r="P8674" t="str">
        <f>VLOOKUP(C8674,accounts!$A$2:$F$9615,5,FALSE)</f>
        <v>East</v>
      </c>
      <c r="Q8674" t="b">
        <f t="shared" si="137"/>
        <v>1</v>
      </c>
      <c r="R8674" t="e">
        <f>INDEX(removed_duplicate_rows!$A$5:$A$39,MATCH(wins!A8674,removed_duplicate_rows!$A$5:$A$39,0))</f>
        <v>#N/A</v>
      </c>
    </row>
    <row r="8675" spans="1:18" ht="15.75" customHeight="1" x14ac:dyDescent="0.2">
      <c r="A8675" t="s">
        <v>26161</v>
      </c>
      <c r="B8675" t="s">
        <v>26162</v>
      </c>
      <c r="C8675" t="s">
        <v>26163</v>
      </c>
      <c r="D8675" s="10">
        <v>46165</v>
      </c>
      <c r="E8675" t="s">
        <v>25291</v>
      </c>
      <c r="F8675">
        <v>3</v>
      </c>
      <c r="G8675" t="s">
        <v>77</v>
      </c>
      <c r="H8675" t="s">
        <v>103</v>
      </c>
      <c r="I8675" t="s">
        <v>79</v>
      </c>
      <c r="J8675">
        <v>1</v>
      </c>
      <c r="K8675">
        <v>8424</v>
      </c>
      <c r="L8675" t="str">
        <f>IFERROR(INDEX(play_attribution!$B$2:$B$328,MATCH(A8675,play_attribution!$A$2:$A$328,0)),"")</f>
        <v/>
      </c>
      <c r="M8675" t="str">
        <f>VLOOKUP(H8675,seller_roster!$A$2:$B$85,2,FALSE)</f>
        <v>Jax Reyes</v>
      </c>
      <c r="N8675" t="str">
        <f>VLOOKUP(C8675,accounts!$A$2:$F$9615,2,FALSE)</f>
        <v>Nonprofit</v>
      </c>
      <c r="O8675" t="str">
        <f>VLOOKUP(C8675,accounts!$A$2:$F$9615,3,FALSE)</f>
        <v>$1M-$2.5M</v>
      </c>
      <c r="P8675" t="str">
        <f>VLOOKUP(C8675,accounts!$A$2:$F$9615,5,FALSE)</f>
        <v>Central</v>
      </c>
      <c r="Q8675" t="b">
        <f t="shared" si="137"/>
        <v>1</v>
      </c>
      <c r="R8675" t="e">
        <f>INDEX(removed_duplicate_rows!$A$5:$A$39,MATCH(wins!A8675,removed_duplicate_rows!$A$5:$A$39,0))</f>
        <v>#N/A</v>
      </c>
    </row>
    <row r="8676" spans="1:18" ht="15.75" customHeight="1" x14ac:dyDescent="0.2">
      <c r="A8676" t="s">
        <v>26164</v>
      </c>
      <c r="B8676" t="s">
        <v>26165</v>
      </c>
      <c r="C8676" t="s">
        <v>26166</v>
      </c>
      <c r="D8676" s="10">
        <v>46165</v>
      </c>
      <c r="E8676" t="s">
        <v>25291</v>
      </c>
      <c r="F8676">
        <v>3</v>
      </c>
      <c r="G8676" t="s">
        <v>77</v>
      </c>
      <c r="H8676" t="s">
        <v>147</v>
      </c>
      <c r="I8676" t="s">
        <v>79</v>
      </c>
      <c r="J8676">
        <v>1</v>
      </c>
      <c r="K8676">
        <v>8599</v>
      </c>
      <c r="L8676" t="str">
        <f>IFERROR(INDEX(play_attribution!$B$2:$B$328,MATCH(A8676,play_attribution!$A$2:$A$328,0)),"")</f>
        <v/>
      </c>
      <c r="M8676" t="str">
        <f>VLOOKUP(H8676,seller_roster!$A$2:$B$85,2,FALSE)</f>
        <v>Riley Tran</v>
      </c>
      <c r="N8676" t="str">
        <f>VLOOKUP(C8676,accounts!$A$2:$F$9615,2,FALSE)</f>
        <v>Retail Multi-Location</v>
      </c>
      <c r="O8676" t="str">
        <f>VLOOKUP(C8676,accounts!$A$2:$F$9615,3,FALSE)</f>
        <v>$2.5M-$5M</v>
      </c>
      <c r="P8676" t="str">
        <f>VLOOKUP(C8676,accounts!$A$2:$F$9615,5,FALSE)</f>
        <v>East</v>
      </c>
      <c r="Q8676" t="b">
        <f t="shared" si="137"/>
        <v>1</v>
      </c>
      <c r="R8676" t="e">
        <f>INDEX(removed_duplicate_rows!$A$5:$A$39,MATCH(wins!A8676,removed_duplicate_rows!$A$5:$A$39,0))</f>
        <v>#N/A</v>
      </c>
    </row>
    <row r="8677" spans="1:18" ht="15.75" customHeight="1" x14ac:dyDescent="0.2">
      <c r="A8677" t="s">
        <v>26167</v>
      </c>
      <c r="B8677" t="s">
        <v>26168</v>
      </c>
      <c r="C8677" t="s">
        <v>26169</v>
      </c>
      <c r="D8677" s="10">
        <v>46165</v>
      </c>
      <c r="E8677" t="s">
        <v>25291</v>
      </c>
      <c r="F8677">
        <v>3</v>
      </c>
      <c r="G8677" t="s">
        <v>77</v>
      </c>
      <c r="H8677" t="s">
        <v>91</v>
      </c>
      <c r="I8677" t="s">
        <v>79</v>
      </c>
      <c r="J8677">
        <v>1</v>
      </c>
      <c r="K8677">
        <v>16174</v>
      </c>
      <c r="L8677" t="str">
        <f>IFERROR(INDEX(play_attribution!$B$2:$B$328,MATCH(A8677,play_attribution!$A$2:$A$328,0)),"")</f>
        <v/>
      </c>
      <c r="M8677" t="str">
        <f>VLOOKUP(H8677,seller_roster!$A$2:$B$85,2,FALSE)</f>
        <v>Kira Sorensen</v>
      </c>
      <c r="N8677" t="str">
        <f>VLOOKUP(C8677,accounts!$A$2:$F$9615,2,FALSE)</f>
        <v>Construction</v>
      </c>
      <c r="O8677" t="str">
        <f>VLOOKUP(C8677,accounts!$A$2:$F$9615,3,FALSE)</f>
        <v>$5M-$10M</v>
      </c>
      <c r="P8677" t="str">
        <f>VLOOKUP(C8677,accounts!$A$2:$F$9615,5,FALSE)</f>
        <v>Central</v>
      </c>
      <c r="Q8677" t="b">
        <f t="shared" si="137"/>
        <v>1</v>
      </c>
      <c r="R8677" t="e">
        <f>INDEX(removed_duplicate_rows!$A$5:$A$39,MATCH(wins!A8677,removed_duplicate_rows!$A$5:$A$39,0))</f>
        <v>#N/A</v>
      </c>
    </row>
    <row r="8678" spans="1:18" ht="15.75" customHeight="1" x14ac:dyDescent="0.2">
      <c r="A8678" t="s">
        <v>26170</v>
      </c>
      <c r="B8678" t="s">
        <v>26171</v>
      </c>
      <c r="C8678" t="s">
        <v>26172</v>
      </c>
      <c r="D8678" s="10">
        <v>46165</v>
      </c>
      <c r="E8678" t="s">
        <v>25291</v>
      </c>
      <c r="F8678">
        <v>3</v>
      </c>
      <c r="G8678" t="s">
        <v>77</v>
      </c>
      <c r="H8678" t="s">
        <v>103</v>
      </c>
      <c r="I8678" t="s">
        <v>79</v>
      </c>
      <c r="J8678">
        <v>1</v>
      </c>
      <c r="K8678">
        <v>6606</v>
      </c>
      <c r="L8678" t="str">
        <f>IFERROR(INDEX(play_attribution!$B$2:$B$328,MATCH(A8678,play_attribution!$A$2:$A$328,0)),"")</f>
        <v/>
      </c>
      <c r="M8678" t="str">
        <f>VLOOKUP(H8678,seller_roster!$A$2:$B$85,2,FALSE)</f>
        <v>Jax Reyes</v>
      </c>
      <c r="N8678" t="str">
        <f>VLOOKUP(C8678,accounts!$A$2:$F$9615,2,FALSE)</f>
        <v>Manufacturing</v>
      </c>
      <c r="O8678" t="str">
        <f>VLOOKUP(C8678,accounts!$A$2:$F$9615,3,FALSE)</f>
        <v>&lt;$1M</v>
      </c>
      <c r="P8678" t="str">
        <f>VLOOKUP(C8678,accounts!$A$2:$F$9615,5,FALSE)</f>
        <v>Central</v>
      </c>
      <c r="Q8678" t="b">
        <f t="shared" si="137"/>
        <v>1</v>
      </c>
      <c r="R8678" t="e">
        <f>INDEX(removed_duplicate_rows!$A$5:$A$39,MATCH(wins!A8678,removed_duplicate_rows!$A$5:$A$39,0))</f>
        <v>#N/A</v>
      </c>
    </row>
    <row r="8679" spans="1:18" ht="15.75" customHeight="1" x14ac:dyDescent="0.2">
      <c r="A8679" t="s">
        <v>26173</v>
      </c>
      <c r="B8679" t="s">
        <v>26174</v>
      </c>
      <c r="C8679" t="s">
        <v>26175</v>
      </c>
      <c r="D8679" s="10">
        <v>46165</v>
      </c>
      <c r="E8679" t="s">
        <v>25291</v>
      </c>
      <c r="F8679">
        <v>3</v>
      </c>
      <c r="G8679" t="s">
        <v>77</v>
      </c>
      <c r="H8679" t="s">
        <v>114</v>
      </c>
      <c r="I8679" t="s">
        <v>79</v>
      </c>
      <c r="J8679">
        <v>1</v>
      </c>
      <c r="K8679">
        <v>5499</v>
      </c>
      <c r="L8679" t="str">
        <f>IFERROR(INDEX(play_attribution!$B$2:$B$328,MATCH(A8679,play_attribution!$A$2:$A$328,0)),"")</f>
        <v/>
      </c>
      <c r="M8679" t="str">
        <f>VLOOKUP(H8679,seller_roster!$A$2:$B$85,2,FALSE)</f>
        <v>Ray Reyes</v>
      </c>
      <c r="N8679" t="str">
        <f>VLOOKUP(C8679,accounts!$A$2:$F$9615,2,FALSE)</f>
        <v>Professional Services</v>
      </c>
      <c r="O8679" t="str">
        <f>VLOOKUP(C8679,accounts!$A$2:$F$9615,3,FALSE)</f>
        <v>$1M-$2.5M</v>
      </c>
      <c r="P8679" t="str">
        <f>VLOOKUP(C8679,accounts!$A$2:$F$9615,5,FALSE)</f>
        <v>East</v>
      </c>
      <c r="Q8679" t="b">
        <f t="shared" si="137"/>
        <v>1</v>
      </c>
      <c r="R8679" t="e">
        <f>INDEX(removed_duplicate_rows!$A$5:$A$39,MATCH(wins!A8679,removed_duplicate_rows!$A$5:$A$39,0))</f>
        <v>#N/A</v>
      </c>
    </row>
    <row r="8680" spans="1:18" ht="15.75" customHeight="1" x14ac:dyDescent="0.2">
      <c r="A8680" t="s">
        <v>26176</v>
      </c>
      <c r="B8680" t="s">
        <v>26177</v>
      </c>
      <c r="C8680" t="s">
        <v>26178</v>
      </c>
      <c r="D8680" s="10">
        <v>46165</v>
      </c>
      <c r="E8680" t="s">
        <v>25291</v>
      </c>
      <c r="F8680">
        <v>3</v>
      </c>
      <c r="G8680" t="s">
        <v>77</v>
      </c>
      <c r="H8680" t="s">
        <v>140</v>
      </c>
      <c r="I8680" t="s">
        <v>79</v>
      </c>
      <c r="J8680">
        <v>1</v>
      </c>
      <c r="K8680">
        <v>7426</v>
      </c>
      <c r="L8680" t="str">
        <f>IFERROR(INDEX(play_attribution!$B$2:$B$328,MATCH(A8680,play_attribution!$A$2:$A$328,0)),"")</f>
        <v/>
      </c>
      <c r="M8680" t="str">
        <f>VLOOKUP(H8680,seller_roster!$A$2:$B$85,2,FALSE)</f>
        <v>Lane Lindqvist</v>
      </c>
      <c r="N8680" t="str">
        <f>VLOOKUP(C8680,accounts!$A$2:$F$9615,2,FALSE)</f>
        <v>Nonprofit</v>
      </c>
      <c r="O8680" t="str">
        <f>VLOOKUP(C8680,accounts!$A$2:$F$9615,3,FALSE)</f>
        <v>$5M-$10M</v>
      </c>
      <c r="P8680" t="str">
        <f>VLOOKUP(C8680,accounts!$A$2:$F$9615,5,FALSE)</f>
        <v>Central</v>
      </c>
      <c r="Q8680" t="b">
        <f t="shared" si="137"/>
        <v>1</v>
      </c>
      <c r="R8680" t="e">
        <f>INDEX(removed_duplicate_rows!$A$5:$A$39,MATCH(wins!A8680,removed_duplicate_rows!$A$5:$A$39,0))</f>
        <v>#N/A</v>
      </c>
    </row>
    <row r="8681" spans="1:18" ht="15.75" customHeight="1" x14ac:dyDescent="0.2">
      <c r="A8681" t="s">
        <v>26179</v>
      </c>
      <c r="B8681" t="s">
        <v>26180</v>
      </c>
      <c r="C8681" t="s">
        <v>26181</v>
      </c>
      <c r="D8681" s="10">
        <v>46165</v>
      </c>
      <c r="E8681" t="s">
        <v>25291</v>
      </c>
      <c r="F8681">
        <v>3</v>
      </c>
      <c r="G8681" t="s">
        <v>77</v>
      </c>
      <c r="H8681" t="s">
        <v>155</v>
      </c>
      <c r="I8681" t="s">
        <v>79</v>
      </c>
      <c r="J8681">
        <v>1</v>
      </c>
      <c r="K8681">
        <v>11411</v>
      </c>
      <c r="L8681" t="str">
        <f>IFERROR(INDEX(play_attribution!$B$2:$B$328,MATCH(A8681,play_attribution!$A$2:$A$328,0)),"")</f>
        <v/>
      </c>
      <c r="M8681" t="str">
        <f>VLOOKUP(H8681,seller_roster!$A$2:$B$85,2,FALSE)</f>
        <v>Indigo Osei</v>
      </c>
      <c r="N8681" t="str">
        <f>VLOOKUP(C8681,accounts!$A$2:$F$9615,2,FALSE)</f>
        <v>Field Services</v>
      </c>
      <c r="O8681" t="str">
        <f>VLOOKUP(C8681,accounts!$A$2:$F$9615,3,FALSE)</f>
        <v>$5M-$10M</v>
      </c>
      <c r="P8681" t="str">
        <f>VLOOKUP(C8681,accounts!$A$2:$F$9615,5,FALSE)</f>
        <v>East</v>
      </c>
      <c r="Q8681" t="b">
        <f t="shared" si="137"/>
        <v>1</v>
      </c>
      <c r="R8681" t="e">
        <f>INDEX(removed_duplicate_rows!$A$5:$A$39,MATCH(wins!A8681,removed_duplicate_rows!$A$5:$A$39,0))</f>
        <v>#N/A</v>
      </c>
    </row>
    <row r="8682" spans="1:18" ht="15.75" customHeight="1" x14ac:dyDescent="0.2">
      <c r="A8682" t="s">
        <v>26182</v>
      </c>
      <c r="B8682" t="s">
        <v>26183</v>
      </c>
      <c r="C8682" t="s">
        <v>26184</v>
      </c>
      <c r="D8682" s="10">
        <v>46165</v>
      </c>
      <c r="E8682" t="s">
        <v>25291</v>
      </c>
      <c r="F8682">
        <v>3</v>
      </c>
      <c r="G8682" t="s">
        <v>77</v>
      </c>
      <c r="H8682" t="s">
        <v>214</v>
      </c>
      <c r="I8682" t="s">
        <v>79</v>
      </c>
      <c r="J8682">
        <v>1</v>
      </c>
      <c r="K8682">
        <v>9455</v>
      </c>
      <c r="L8682" t="str">
        <f>IFERROR(INDEX(play_attribution!$B$2:$B$328,MATCH(A8682,play_attribution!$A$2:$A$328,0)),"")</f>
        <v/>
      </c>
      <c r="M8682" t="str">
        <f>VLOOKUP(H8682,seller_roster!$A$2:$B$85,2,FALSE)</f>
        <v>Rhea Abadi</v>
      </c>
      <c r="N8682" t="str">
        <f>VLOOKUP(C8682,accounts!$A$2:$F$9615,2,FALSE)</f>
        <v>Manufacturing</v>
      </c>
      <c r="O8682" t="str">
        <f>VLOOKUP(C8682,accounts!$A$2:$F$9615,3,FALSE)</f>
        <v>$2.5M-$5M</v>
      </c>
      <c r="P8682" t="str">
        <f>VLOOKUP(C8682,accounts!$A$2:$F$9615,5,FALSE)</f>
        <v>West</v>
      </c>
      <c r="Q8682" t="b">
        <f t="shared" si="137"/>
        <v>1</v>
      </c>
      <c r="R8682" t="e">
        <f>INDEX(removed_duplicate_rows!$A$5:$A$39,MATCH(wins!A8682,removed_duplicate_rows!$A$5:$A$39,0))</f>
        <v>#N/A</v>
      </c>
    </row>
    <row r="8683" spans="1:18" ht="15.75" customHeight="1" x14ac:dyDescent="0.2">
      <c r="A8683" t="s">
        <v>26185</v>
      </c>
      <c r="B8683" t="s">
        <v>26186</v>
      </c>
      <c r="C8683" t="s">
        <v>26187</v>
      </c>
      <c r="D8683" s="10">
        <v>46165</v>
      </c>
      <c r="E8683" t="s">
        <v>25291</v>
      </c>
      <c r="F8683">
        <v>3</v>
      </c>
      <c r="G8683" t="s">
        <v>77</v>
      </c>
      <c r="H8683" t="s">
        <v>147</v>
      </c>
      <c r="I8683" t="s">
        <v>55</v>
      </c>
      <c r="J8683">
        <v>1</v>
      </c>
      <c r="K8683">
        <v>6597</v>
      </c>
      <c r="L8683" t="str">
        <f>IFERROR(INDEX(play_attribution!$B$2:$B$328,MATCH(A8683,play_attribution!$A$2:$A$328,0)),"")</f>
        <v>P1</v>
      </c>
      <c r="M8683" t="str">
        <f>VLOOKUP(H8683,seller_roster!$A$2:$B$85,2,FALSE)</f>
        <v>Riley Tran</v>
      </c>
      <c r="N8683" t="str">
        <f>VLOOKUP(C8683,accounts!$A$2:$F$9615,2,FALSE)</f>
        <v>Hospitality Group</v>
      </c>
      <c r="O8683" t="str">
        <f>VLOOKUP(C8683,accounts!$A$2:$F$9615,3,FALSE)</f>
        <v>$5M-$10M</v>
      </c>
      <c r="P8683" t="str">
        <f>VLOOKUP(C8683,accounts!$A$2:$F$9615,5,FALSE)</f>
        <v>East</v>
      </c>
      <c r="Q8683" t="b">
        <f t="shared" si="137"/>
        <v>0</v>
      </c>
      <c r="R8683" t="e">
        <f>INDEX(removed_duplicate_rows!$A$5:$A$39,MATCH(wins!A8683,removed_duplicate_rows!$A$5:$A$39,0))</f>
        <v>#N/A</v>
      </c>
    </row>
    <row r="8684" spans="1:18" ht="15.75" customHeight="1" x14ac:dyDescent="0.2">
      <c r="A8684" t="s">
        <v>26188</v>
      </c>
      <c r="B8684" t="s">
        <v>26189</v>
      </c>
      <c r="C8684" t="s">
        <v>26190</v>
      </c>
      <c r="D8684" s="10">
        <v>46165</v>
      </c>
      <c r="E8684" t="s">
        <v>25291</v>
      </c>
      <c r="F8684">
        <v>3</v>
      </c>
      <c r="G8684" t="s">
        <v>77</v>
      </c>
      <c r="H8684" t="s">
        <v>26070</v>
      </c>
      <c r="I8684" t="s">
        <v>79</v>
      </c>
      <c r="J8684">
        <v>1</v>
      </c>
      <c r="K8684">
        <v>10741</v>
      </c>
      <c r="L8684" t="str">
        <f>IFERROR(INDEX(play_attribution!$B$2:$B$328,MATCH(A8684,play_attribution!$A$2:$A$328,0)),"")</f>
        <v/>
      </c>
      <c r="M8684" t="str">
        <f>VLOOKUP(H8684,seller_roster!$A$2:$B$85,2,FALSE)</f>
        <v>Sol Sorensen</v>
      </c>
      <c r="N8684" t="str">
        <f>VLOOKUP(C8684,accounts!$A$2:$F$9615,2,FALSE)</f>
        <v>Nonprofit</v>
      </c>
      <c r="O8684" t="str">
        <f>VLOOKUP(C8684,accounts!$A$2:$F$9615,3,FALSE)</f>
        <v>$5M-$10M</v>
      </c>
      <c r="P8684" t="str">
        <f>VLOOKUP(C8684,accounts!$A$2:$F$9615,5,FALSE)</f>
        <v>Central</v>
      </c>
      <c r="Q8684" t="b">
        <f t="shared" si="137"/>
        <v>1</v>
      </c>
      <c r="R8684" t="e">
        <f>INDEX(removed_duplicate_rows!$A$5:$A$39,MATCH(wins!A8684,removed_duplicate_rows!$A$5:$A$39,0))</f>
        <v>#N/A</v>
      </c>
    </row>
    <row r="8685" spans="1:18" ht="15.75" customHeight="1" x14ac:dyDescent="0.2">
      <c r="A8685" t="s">
        <v>26191</v>
      </c>
      <c r="B8685" t="s">
        <v>26192</v>
      </c>
      <c r="C8685" t="s">
        <v>26193</v>
      </c>
      <c r="D8685" s="10">
        <v>46165</v>
      </c>
      <c r="E8685" t="s">
        <v>25291</v>
      </c>
      <c r="F8685">
        <v>3</v>
      </c>
      <c r="G8685" t="s">
        <v>77</v>
      </c>
      <c r="H8685" t="s">
        <v>210</v>
      </c>
      <c r="I8685" t="s">
        <v>79</v>
      </c>
      <c r="J8685">
        <v>1</v>
      </c>
      <c r="K8685">
        <v>10898</v>
      </c>
      <c r="L8685" t="str">
        <f>IFERROR(INDEX(play_attribution!$B$2:$B$328,MATCH(A8685,play_attribution!$A$2:$A$328,0)),"")</f>
        <v/>
      </c>
      <c r="M8685" t="str">
        <f>VLOOKUP(H8685,seller_roster!$A$2:$B$85,2,FALSE)</f>
        <v>Emerson Reyes</v>
      </c>
      <c r="N8685" t="str">
        <f>VLOOKUP(C8685,accounts!$A$2:$F$9615,2,FALSE)</f>
        <v>Manufacturing</v>
      </c>
      <c r="O8685" t="str">
        <f>VLOOKUP(C8685,accounts!$A$2:$F$9615,3,FALSE)</f>
        <v>$5M-$10M</v>
      </c>
      <c r="P8685" t="str">
        <f>VLOOKUP(C8685,accounts!$A$2:$F$9615,5,FALSE)</f>
        <v>Central</v>
      </c>
      <c r="Q8685" t="b">
        <f t="shared" si="137"/>
        <v>1</v>
      </c>
      <c r="R8685" t="e">
        <f>INDEX(removed_duplicate_rows!$A$5:$A$39,MATCH(wins!A8685,removed_duplicate_rows!$A$5:$A$39,0))</f>
        <v>#N/A</v>
      </c>
    </row>
    <row r="8686" spans="1:18" ht="15.75" customHeight="1" x14ac:dyDescent="0.2">
      <c r="A8686" t="s">
        <v>26194</v>
      </c>
      <c r="B8686" t="s">
        <v>26195</v>
      </c>
      <c r="C8686" t="s">
        <v>26196</v>
      </c>
      <c r="D8686" s="10">
        <v>46165</v>
      </c>
      <c r="E8686" t="s">
        <v>25291</v>
      </c>
      <c r="F8686">
        <v>3</v>
      </c>
      <c r="G8686" t="s">
        <v>77</v>
      </c>
      <c r="H8686" t="s">
        <v>140</v>
      </c>
      <c r="I8686" t="s">
        <v>79</v>
      </c>
      <c r="J8686">
        <v>1</v>
      </c>
      <c r="K8686">
        <v>6936</v>
      </c>
      <c r="L8686" t="str">
        <f>IFERROR(INDEX(play_attribution!$B$2:$B$328,MATCH(A8686,play_attribution!$A$2:$A$328,0)),"")</f>
        <v/>
      </c>
      <c r="M8686" t="str">
        <f>VLOOKUP(H8686,seller_roster!$A$2:$B$85,2,FALSE)</f>
        <v>Lane Lindqvist</v>
      </c>
      <c r="N8686" t="str">
        <f>VLOOKUP(C8686,accounts!$A$2:$F$9615,2,FALSE)</f>
        <v>Logistics</v>
      </c>
      <c r="O8686" t="str">
        <f>VLOOKUP(C8686,accounts!$A$2:$F$9615,3,FALSE)</f>
        <v>$5M-$10M</v>
      </c>
      <c r="P8686" t="str">
        <f>VLOOKUP(C8686,accounts!$A$2:$F$9615,5,FALSE)</f>
        <v>West</v>
      </c>
      <c r="Q8686" t="b">
        <f t="shared" si="137"/>
        <v>1</v>
      </c>
      <c r="R8686" t="e">
        <f>INDEX(removed_duplicate_rows!$A$5:$A$39,MATCH(wins!A8686,removed_duplicate_rows!$A$5:$A$39,0))</f>
        <v>#N/A</v>
      </c>
    </row>
    <row r="8687" spans="1:18" ht="15.75" customHeight="1" x14ac:dyDescent="0.2">
      <c r="A8687" t="s">
        <v>26197</v>
      </c>
      <c r="B8687" t="s">
        <v>26198</v>
      </c>
      <c r="C8687" t="s">
        <v>26199</v>
      </c>
      <c r="D8687" s="10">
        <v>46165</v>
      </c>
      <c r="E8687" t="s">
        <v>25291</v>
      </c>
      <c r="F8687">
        <v>3</v>
      </c>
      <c r="G8687" t="s">
        <v>77</v>
      </c>
      <c r="H8687" t="s">
        <v>103</v>
      </c>
      <c r="I8687" t="s">
        <v>55</v>
      </c>
      <c r="J8687">
        <v>1</v>
      </c>
      <c r="K8687">
        <v>5598</v>
      </c>
      <c r="L8687" t="str">
        <f>IFERROR(INDEX(play_attribution!$B$2:$B$328,MATCH(A8687,play_attribution!$A$2:$A$328,0)),"")</f>
        <v/>
      </c>
      <c r="M8687" t="str">
        <f>VLOOKUP(H8687,seller_roster!$A$2:$B$85,2,FALSE)</f>
        <v>Jax Reyes</v>
      </c>
      <c r="N8687" t="str">
        <f>VLOOKUP(C8687,accounts!$A$2:$F$9615,2,FALSE)</f>
        <v>Professional Services</v>
      </c>
      <c r="O8687" t="str">
        <f>VLOOKUP(C8687,accounts!$A$2:$F$9615,3,FALSE)</f>
        <v>$5M-$10M</v>
      </c>
      <c r="P8687" t="str">
        <f>VLOOKUP(C8687,accounts!$A$2:$F$9615,5,FALSE)</f>
        <v>West</v>
      </c>
      <c r="Q8687" t="b">
        <f t="shared" si="137"/>
        <v>1</v>
      </c>
      <c r="R8687" t="e">
        <f>INDEX(removed_duplicate_rows!$A$5:$A$39,MATCH(wins!A8687,removed_duplicate_rows!$A$5:$A$39,0))</f>
        <v>#N/A</v>
      </c>
    </row>
    <row r="8688" spans="1:18" ht="15.75" customHeight="1" x14ac:dyDescent="0.2">
      <c r="A8688" t="s">
        <v>26200</v>
      </c>
      <c r="B8688" t="s">
        <v>26201</v>
      </c>
      <c r="C8688" t="s">
        <v>26202</v>
      </c>
      <c r="D8688" s="10">
        <v>46165</v>
      </c>
      <c r="E8688" t="s">
        <v>25291</v>
      </c>
      <c r="F8688">
        <v>3</v>
      </c>
      <c r="G8688" t="s">
        <v>77</v>
      </c>
      <c r="H8688" t="s">
        <v>173</v>
      </c>
      <c r="I8688" t="s">
        <v>79</v>
      </c>
      <c r="J8688">
        <v>1</v>
      </c>
      <c r="K8688">
        <v>9004</v>
      </c>
      <c r="L8688" t="str">
        <f>IFERROR(INDEX(play_attribution!$B$2:$B$328,MATCH(A8688,play_attribution!$A$2:$A$328,0)),"")</f>
        <v/>
      </c>
      <c r="M8688" t="str">
        <f>VLOOKUP(H8688,seller_roster!$A$2:$B$85,2,FALSE)</f>
        <v>Pia Reyes</v>
      </c>
      <c r="N8688" t="str">
        <f>VLOOKUP(C8688,accounts!$A$2:$F$9615,2,FALSE)</f>
        <v>Hospitality Group</v>
      </c>
      <c r="O8688" t="str">
        <f>VLOOKUP(C8688,accounts!$A$2:$F$9615,3,FALSE)</f>
        <v>$5M-$10M</v>
      </c>
      <c r="P8688" t="str">
        <f>VLOOKUP(C8688,accounts!$A$2:$F$9615,5,FALSE)</f>
        <v>Central</v>
      </c>
      <c r="Q8688" t="b">
        <f t="shared" si="137"/>
        <v>1</v>
      </c>
      <c r="R8688" t="e">
        <f>INDEX(removed_duplicate_rows!$A$5:$A$39,MATCH(wins!A8688,removed_duplicate_rows!$A$5:$A$39,0))</f>
        <v>#N/A</v>
      </c>
    </row>
    <row r="8689" spans="1:18" ht="15.75" customHeight="1" x14ac:dyDescent="0.2">
      <c r="A8689" t="s">
        <v>26203</v>
      </c>
      <c r="B8689" t="s">
        <v>26204</v>
      </c>
      <c r="C8689" t="s">
        <v>26205</v>
      </c>
      <c r="D8689" s="10">
        <v>46165</v>
      </c>
      <c r="E8689" t="s">
        <v>25291</v>
      </c>
      <c r="F8689">
        <v>3</v>
      </c>
      <c r="G8689" t="s">
        <v>273</v>
      </c>
      <c r="H8689" t="s">
        <v>293</v>
      </c>
      <c r="I8689" t="s">
        <v>55</v>
      </c>
      <c r="J8689">
        <v>1</v>
      </c>
      <c r="K8689">
        <v>6050</v>
      </c>
      <c r="L8689" t="str">
        <f>IFERROR(INDEX(play_attribution!$B$2:$B$328,MATCH(A8689,play_attribution!$A$2:$A$328,0)),"")</f>
        <v>P2</v>
      </c>
      <c r="M8689" t="str">
        <f>VLOOKUP(H8689,seller_roster!$A$2:$B$85,2,FALSE)</f>
        <v>Hayden Sorensen</v>
      </c>
      <c r="N8689" t="str">
        <f>VLOOKUP(C8689,accounts!$A$2:$F$9615,2,FALSE)</f>
        <v>Professional Services</v>
      </c>
      <c r="O8689" t="str">
        <f>VLOOKUP(C8689,accounts!$A$2:$F$9615,3,FALSE)</f>
        <v>$5M-$10M</v>
      </c>
      <c r="P8689" t="str">
        <f>VLOOKUP(C8689,accounts!$A$2:$F$9615,5,FALSE)</f>
        <v>Central</v>
      </c>
      <c r="Q8689" t="b">
        <f t="shared" si="137"/>
        <v>0</v>
      </c>
      <c r="R8689" t="e">
        <f>INDEX(removed_duplicate_rows!$A$5:$A$39,MATCH(wins!A8689,removed_duplicate_rows!$A$5:$A$39,0))</f>
        <v>#N/A</v>
      </c>
    </row>
    <row r="8690" spans="1:18" ht="15.75" customHeight="1" x14ac:dyDescent="0.2">
      <c r="A8690" t="s">
        <v>26206</v>
      </c>
      <c r="B8690" t="s">
        <v>26207</v>
      </c>
      <c r="C8690" t="s">
        <v>26208</v>
      </c>
      <c r="D8690" s="10">
        <v>46165</v>
      </c>
      <c r="E8690" t="s">
        <v>25291</v>
      </c>
      <c r="F8690">
        <v>3</v>
      </c>
      <c r="G8690" t="s">
        <v>273</v>
      </c>
      <c r="H8690" t="s">
        <v>727</v>
      </c>
      <c r="I8690" t="s">
        <v>79</v>
      </c>
      <c r="J8690">
        <v>1</v>
      </c>
      <c r="K8690">
        <v>5955</v>
      </c>
      <c r="L8690" t="str">
        <f>IFERROR(INDEX(play_attribution!$B$2:$B$328,MATCH(A8690,play_attribution!$A$2:$A$328,0)),"")</f>
        <v>P2</v>
      </c>
      <c r="M8690" t="str">
        <f>VLOOKUP(H8690,seller_roster!$A$2:$B$85,2,FALSE)</f>
        <v>Finley Okafor</v>
      </c>
      <c r="N8690" t="str">
        <f>VLOOKUP(C8690,accounts!$A$2:$F$9615,2,FALSE)</f>
        <v>Hospitality Group</v>
      </c>
      <c r="O8690" t="str">
        <f>VLOOKUP(C8690,accounts!$A$2:$F$9615,3,FALSE)</f>
        <v>$5M-$10M</v>
      </c>
      <c r="P8690" t="str">
        <f>VLOOKUP(C8690,accounts!$A$2:$F$9615,5,FALSE)</f>
        <v>Central</v>
      </c>
      <c r="Q8690" t="b">
        <f t="shared" si="137"/>
        <v>0</v>
      </c>
      <c r="R8690" t="e">
        <f>INDEX(removed_duplicate_rows!$A$5:$A$39,MATCH(wins!A8690,removed_duplicate_rows!$A$5:$A$39,0))</f>
        <v>#N/A</v>
      </c>
    </row>
    <row r="8691" spans="1:18" ht="15.75" customHeight="1" x14ac:dyDescent="0.2">
      <c r="A8691" t="s">
        <v>26209</v>
      </c>
      <c r="B8691" t="s">
        <v>26210</v>
      </c>
      <c r="C8691" t="s">
        <v>26211</v>
      </c>
      <c r="D8691" s="10">
        <v>46165</v>
      </c>
      <c r="E8691" t="s">
        <v>25291</v>
      </c>
      <c r="F8691">
        <v>3</v>
      </c>
      <c r="G8691" t="s">
        <v>273</v>
      </c>
      <c r="H8691" t="s">
        <v>285</v>
      </c>
      <c r="I8691" t="s">
        <v>79</v>
      </c>
      <c r="J8691">
        <v>1</v>
      </c>
      <c r="K8691">
        <v>6378</v>
      </c>
      <c r="L8691" t="str">
        <f>IFERROR(INDEX(play_attribution!$B$2:$B$328,MATCH(A8691,play_attribution!$A$2:$A$328,0)),"")</f>
        <v>P2</v>
      </c>
      <c r="M8691" t="str">
        <f>VLOOKUP(H8691,seller_roster!$A$2:$B$85,2,FALSE)</f>
        <v>Bryn Lindqvist</v>
      </c>
      <c r="N8691" t="str">
        <f>VLOOKUP(C8691,accounts!$A$2:$F$9615,2,FALSE)</f>
        <v>Manufacturing</v>
      </c>
      <c r="O8691" t="str">
        <f>VLOOKUP(C8691,accounts!$A$2:$F$9615,3,FALSE)</f>
        <v>&lt;$1M</v>
      </c>
      <c r="P8691" t="str">
        <f>VLOOKUP(C8691,accounts!$A$2:$F$9615,5,FALSE)</f>
        <v>West</v>
      </c>
      <c r="Q8691" t="b">
        <f t="shared" si="137"/>
        <v>0</v>
      </c>
      <c r="R8691" t="e">
        <f>INDEX(removed_duplicate_rows!$A$5:$A$39,MATCH(wins!A8691,removed_duplicate_rows!$A$5:$A$39,0))</f>
        <v>#N/A</v>
      </c>
    </row>
    <row r="8692" spans="1:18" ht="15.75" customHeight="1" x14ac:dyDescent="0.2">
      <c r="A8692" t="s">
        <v>26212</v>
      </c>
      <c r="B8692" t="s">
        <v>26213</v>
      </c>
      <c r="C8692" t="s">
        <v>26214</v>
      </c>
      <c r="D8692" s="10">
        <v>46165</v>
      </c>
      <c r="E8692" t="s">
        <v>25291</v>
      </c>
      <c r="F8692">
        <v>3</v>
      </c>
      <c r="G8692" t="s">
        <v>273</v>
      </c>
      <c r="H8692" t="s">
        <v>327</v>
      </c>
      <c r="I8692" t="s">
        <v>79</v>
      </c>
      <c r="J8692">
        <v>1</v>
      </c>
      <c r="K8692">
        <v>7819</v>
      </c>
      <c r="L8692" t="str">
        <f>IFERROR(INDEX(play_attribution!$B$2:$B$328,MATCH(A8692,play_attribution!$A$2:$A$328,0)),"")</f>
        <v>P2</v>
      </c>
      <c r="M8692" t="str">
        <f>VLOOKUP(H8692,seller_roster!$A$2:$B$85,2,FALSE)</f>
        <v>Frankie Lindqvist</v>
      </c>
      <c r="N8692" t="str">
        <f>VLOOKUP(C8692,accounts!$A$2:$F$9615,2,FALSE)</f>
        <v>Field Services</v>
      </c>
      <c r="O8692" t="str">
        <f>VLOOKUP(C8692,accounts!$A$2:$F$9615,3,FALSE)</f>
        <v>&gt;$10M</v>
      </c>
      <c r="P8692" t="str">
        <f>VLOOKUP(C8692,accounts!$A$2:$F$9615,5,FALSE)</f>
        <v>East</v>
      </c>
      <c r="Q8692" t="b">
        <f t="shared" si="137"/>
        <v>0</v>
      </c>
      <c r="R8692" t="e">
        <f>INDEX(removed_duplicate_rows!$A$5:$A$39,MATCH(wins!A8692,removed_duplicate_rows!$A$5:$A$39,0))</f>
        <v>#N/A</v>
      </c>
    </row>
    <row r="8693" spans="1:18" ht="15.75" customHeight="1" x14ac:dyDescent="0.2">
      <c r="A8693" t="s">
        <v>26215</v>
      </c>
      <c r="B8693" t="s">
        <v>26216</v>
      </c>
      <c r="C8693" t="s">
        <v>26217</v>
      </c>
      <c r="D8693" s="10">
        <v>46165</v>
      </c>
      <c r="E8693" t="s">
        <v>25291</v>
      </c>
      <c r="F8693">
        <v>3</v>
      </c>
      <c r="G8693" t="s">
        <v>273</v>
      </c>
      <c r="H8693" t="s">
        <v>755</v>
      </c>
      <c r="I8693" t="s">
        <v>79</v>
      </c>
      <c r="J8693">
        <v>1</v>
      </c>
      <c r="K8693">
        <v>5470</v>
      </c>
      <c r="L8693" t="str">
        <f>IFERROR(INDEX(play_attribution!$B$2:$B$328,MATCH(A8693,play_attribution!$A$2:$A$328,0)),"")</f>
        <v>P2</v>
      </c>
      <c r="M8693" t="str">
        <f>VLOOKUP(H8693,seller_roster!$A$2:$B$85,2,FALSE)</f>
        <v>Jesse Silva</v>
      </c>
      <c r="N8693" t="str">
        <f>VLOOKUP(C8693,accounts!$A$2:$F$9615,2,FALSE)</f>
        <v>Healthcare Services</v>
      </c>
      <c r="O8693" t="str">
        <f>VLOOKUP(C8693,accounts!$A$2:$F$9615,3,FALSE)</f>
        <v>&lt;$1M</v>
      </c>
      <c r="P8693" t="str">
        <f>VLOOKUP(C8693,accounts!$A$2:$F$9615,5,FALSE)</f>
        <v>West</v>
      </c>
      <c r="Q8693" t="b">
        <f t="shared" si="137"/>
        <v>0</v>
      </c>
      <c r="R8693" t="e">
        <f>INDEX(removed_duplicate_rows!$A$5:$A$39,MATCH(wins!A8693,removed_duplicate_rows!$A$5:$A$39,0))</f>
        <v>#N/A</v>
      </c>
    </row>
    <row r="8694" spans="1:18" ht="15.75" customHeight="1" x14ac:dyDescent="0.2">
      <c r="A8694" t="s">
        <v>26218</v>
      </c>
      <c r="B8694" t="s">
        <v>26219</v>
      </c>
      <c r="C8694" t="s">
        <v>26220</v>
      </c>
      <c r="D8694" s="10">
        <v>46165</v>
      </c>
      <c r="E8694" t="s">
        <v>25291</v>
      </c>
      <c r="F8694">
        <v>3</v>
      </c>
      <c r="G8694" t="s">
        <v>273</v>
      </c>
      <c r="H8694" t="s">
        <v>274</v>
      </c>
      <c r="I8694" t="s">
        <v>79</v>
      </c>
      <c r="J8694">
        <v>1</v>
      </c>
      <c r="K8694">
        <v>8688</v>
      </c>
      <c r="L8694" t="str">
        <f>IFERROR(INDEX(play_attribution!$B$2:$B$328,MATCH(A8694,play_attribution!$A$2:$A$328,0)),"")</f>
        <v>P2</v>
      </c>
      <c r="M8694" t="str">
        <f>VLOOKUP(H8694,seller_roster!$A$2:$B$85,2,FALSE)</f>
        <v>Shiloh Petrov</v>
      </c>
      <c r="N8694" t="str">
        <f>VLOOKUP(C8694,accounts!$A$2:$F$9615,2,FALSE)</f>
        <v>Construction</v>
      </c>
      <c r="O8694" t="str">
        <f>VLOOKUP(C8694,accounts!$A$2:$F$9615,3,FALSE)</f>
        <v>$1M-$2.5M</v>
      </c>
      <c r="P8694" t="str">
        <f>VLOOKUP(C8694,accounts!$A$2:$F$9615,5,FALSE)</f>
        <v>East</v>
      </c>
      <c r="Q8694" t="b">
        <f t="shared" si="137"/>
        <v>0</v>
      </c>
      <c r="R8694" t="e">
        <f>INDEX(removed_duplicate_rows!$A$5:$A$39,MATCH(wins!A8694,removed_duplicate_rows!$A$5:$A$39,0))</f>
        <v>#N/A</v>
      </c>
    </row>
    <row r="8695" spans="1:18" ht="15.75" customHeight="1" x14ac:dyDescent="0.2">
      <c r="A8695" t="s">
        <v>26221</v>
      </c>
      <c r="B8695" t="s">
        <v>26222</v>
      </c>
      <c r="C8695" t="s">
        <v>26223</v>
      </c>
      <c r="D8695" s="10">
        <v>46165</v>
      </c>
      <c r="E8695" t="s">
        <v>25291</v>
      </c>
      <c r="F8695">
        <v>3</v>
      </c>
      <c r="G8695" t="s">
        <v>273</v>
      </c>
      <c r="H8695" t="s">
        <v>289</v>
      </c>
      <c r="I8695" t="s">
        <v>79</v>
      </c>
      <c r="J8695">
        <v>1</v>
      </c>
      <c r="K8695">
        <v>4703</v>
      </c>
      <c r="L8695" t="str">
        <f>IFERROR(INDEX(play_attribution!$B$2:$B$328,MATCH(A8695,play_attribution!$A$2:$A$328,0)),"")</f>
        <v>P2</v>
      </c>
      <c r="M8695" t="str">
        <f>VLOOKUP(H8695,seller_roster!$A$2:$B$85,2,FALSE)</f>
        <v>Skyler Okafor</v>
      </c>
      <c r="N8695" t="str">
        <f>VLOOKUP(C8695,accounts!$A$2:$F$9615,2,FALSE)</f>
        <v>Wholesale &amp; Distribution</v>
      </c>
      <c r="O8695" t="str">
        <f>VLOOKUP(C8695,accounts!$A$2:$F$9615,3,FALSE)</f>
        <v>$1M-$2.5M</v>
      </c>
      <c r="P8695" t="str">
        <f>VLOOKUP(C8695,accounts!$A$2:$F$9615,5,FALSE)</f>
        <v>West</v>
      </c>
      <c r="Q8695" t="b">
        <f t="shared" si="137"/>
        <v>0</v>
      </c>
      <c r="R8695" t="e">
        <f>INDEX(removed_duplicate_rows!$A$5:$A$39,MATCH(wins!A8695,removed_duplicate_rows!$A$5:$A$39,0))</f>
        <v>#N/A</v>
      </c>
    </row>
    <row r="8696" spans="1:18" ht="15.75" customHeight="1" x14ac:dyDescent="0.2">
      <c r="A8696" t="s">
        <v>26224</v>
      </c>
      <c r="B8696" t="s">
        <v>26225</v>
      </c>
      <c r="C8696" t="s">
        <v>26226</v>
      </c>
      <c r="D8696" s="10">
        <v>46165</v>
      </c>
      <c r="E8696" t="s">
        <v>25291</v>
      </c>
      <c r="F8696">
        <v>3</v>
      </c>
      <c r="G8696" t="s">
        <v>273</v>
      </c>
      <c r="H8696" t="s">
        <v>670</v>
      </c>
      <c r="I8696" t="s">
        <v>79</v>
      </c>
      <c r="J8696">
        <v>1</v>
      </c>
      <c r="K8696">
        <v>7146</v>
      </c>
      <c r="L8696" t="str">
        <f>IFERROR(INDEX(play_attribution!$B$2:$B$328,MATCH(A8696,play_attribution!$A$2:$A$328,0)),"")</f>
        <v>P2</v>
      </c>
      <c r="M8696" t="str">
        <f>VLOOKUP(H8696,seller_roster!$A$2:$B$85,2,FALSE)</f>
        <v>True Kowalski</v>
      </c>
      <c r="N8696" t="str">
        <f>VLOOKUP(C8696,accounts!$A$2:$F$9615,2,FALSE)</f>
        <v>Construction</v>
      </c>
      <c r="O8696" t="str">
        <f>VLOOKUP(C8696,accounts!$A$2:$F$9615,3,FALSE)</f>
        <v>$5M-$10M</v>
      </c>
      <c r="P8696" t="str">
        <f>VLOOKUP(C8696,accounts!$A$2:$F$9615,5,FALSE)</f>
        <v>Central</v>
      </c>
      <c r="Q8696" t="b">
        <f t="shared" si="137"/>
        <v>0</v>
      </c>
      <c r="R8696" t="e">
        <f>INDEX(removed_duplicate_rows!$A$5:$A$39,MATCH(wins!A8696,removed_duplicate_rows!$A$5:$A$39,0))</f>
        <v>#N/A</v>
      </c>
    </row>
    <row r="8697" spans="1:18" ht="15.75" customHeight="1" x14ac:dyDescent="0.2">
      <c r="A8697" t="s">
        <v>26227</v>
      </c>
      <c r="B8697" t="s">
        <v>26228</v>
      </c>
      <c r="C8697" t="s">
        <v>26229</v>
      </c>
      <c r="D8697" s="10">
        <v>46165</v>
      </c>
      <c r="E8697" t="s">
        <v>25291</v>
      </c>
      <c r="F8697">
        <v>3</v>
      </c>
      <c r="G8697" t="s">
        <v>273</v>
      </c>
      <c r="H8697" t="s">
        <v>297</v>
      </c>
      <c r="I8697" t="s">
        <v>55</v>
      </c>
      <c r="J8697">
        <v>1</v>
      </c>
      <c r="K8697">
        <v>11128</v>
      </c>
      <c r="L8697" t="str">
        <f>IFERROR(INDEX(play_attribution!$B$2:$B$328,MATCH(A8697,play_attribution!$A$2:$A$328,0)),"")</f>
        <v>P2</v>
      </c>
      <c r="M8697" t="str">
        <f>VLOOKUP(H8697,seller_roster!$A$2:$B$85,2,FALSE)</f>
        <v>Ray Moreau</v>
      </c>
      <c r="N8697" t="str">
        <f>VLOOKUP(C8697,accounts!$A$2:$F$9615,2,FALSE)</f>
        <v>Field Services</v>
      </c>
      <c r="O8697" t="str">
        <f>VLOOKUP(C8697,accounts!$A$2:$F$9615,3,FALSE)</f>
        <v>&lt;$1M</v>
      </c>
      <c r="P8697" t="str">
        <f>VLOOKUP(C8697,accounts!$A$2:$F$9615,5,FALSE)</f>
        <v>Central</v>
      </c>
      <c r="Q8697" t="b">
        <f t="shared" si="137"/>
        <v>0</v>
      </c>
      <c r="R8697" t="e">
        <f>INDEX(removed_duplicate_rows!$A$5:$A$39,MATCH(wins!A8697,removed_duplicate_rows!$A$5:$A$39,0))</f>
        <v>#N/A</v>
      </c>
    </row>
    <row r="8698" spans="1:18" ht="15.75" customHeight="1" x14ac:dyDescent="0.2">
      <c r="A8698" t="s">
        <v>26230</v>
      </c>
      <c r="B8698" t="s">
        <v>26231</v>
      </c>
      <c r="C8698" t="s">
        <v>26232</v>
      </c>
      <c r="D8698" s="10">
        <v>46165</v>
      </c>
      <c r="E8698" t="s">
        <v>25291</v>
      </c>
      <c r="F8698">
        <v>3</v>
      </c>
      <c r="G8698" t="s">
        <v>273</v>
      </c>
      <c r="H8698" t="s">
        <v>285</v>
      </c>
      <c r="I8698" t="s">
        <v>79</v>
      </c>
      <c r="J8698">
        <v>1</v>
      </c>
      <c r="K8698">
        <v>4002</v>
      </c>
      <c r="L8698" t="str">
        <f>IFERROR(INDEX(play_attribution!$B$2:$B$328,MATCH(A8698,play_attribution!$A$2:$A$328,0)),"")</f>
        <v>P2</v>
      </c>
      <c r="M8698" t="str">
        <f>VLOOKUP(H8698,seller_roster!$A$2:$B$85,2,FALSE)</f>
        <v>Bryn Lindqvist</v>
      </c>
      <c r="N8698" t="str">
        <f>VLOOKUP(C8698,accounts!$A$2:$F$9615,2,FALSE)</f>
        <v>Healthcare Services</v>
      </c>
      <c r="O8698" t="str">
        <f>VLOOKUP(C8698,accounts!$A$2:$F$9615,3,FALSE)</f>
        <v>$1M-$2.5M</v>
      </c>
      <c r="P8698" t="str">
        <f>VLOOKUP(C8698,accounts!$A$2:$F$9615,5,FALSE)</f>
        <v>Central</v>
      </c>
      <c r="Q8698" t="b">
        <f t="shared" si="137"/>
        <v>0</v>
      </c>
      <c r="R8698" t="e">
        <f>INDEX(removed_duplicate_rows!$A$5:$A$39,MATCH(wins!A8698,removed_duplicate_rows!$A$5:$A$39,0))</f>
        <v>#N/A</v>
      </c>
    </row>
    <row r="8699" spans="1:18" ht="15.75" customHeight="1" x14ac:dyDescent="0.2">
      <c r="A8699" t="s">
        <v>26233</v>
      </c>
      <c r="B8699" t="s">
        <v>26234</v>
      </c>
      <c r="C8699" t="s">
        <v>26235</v>
      </c>
      <c r="D8699" s="10">
        <v>46165</v>
      </c>
      <c r="E8699" t="s">
        <v>25291</v>
      </c>
      <c r="F8699">
        <v>3</v>
      </c>
      <c r="G8699" t="s">
        <v>273</v>
      </c>
      <c r="H8699" t="s">
        <v>289</v>
      </c>
      <c r="I8699" t="s">
        <v>55</v>
      </c>
      <c r="J8699">
        <v>1</v>
      </c>
      <c r="K8699">
        <v>5203</v>
      </c>
      <c r="L8699" t="str">
        <f>IFERROR(INDEX(play_attribution!$B$2:$B$328,MATCH(A8699,play_attribution!$A$2:$A$328,0)),"")</f>
        <v>P2</v>
      </c>
      <c r="M8699" t="str">
        <f>VLOOKUP(H8699,seller_roster!$A$2:$B$85,2,FALSE)</f>
        <v>Skyler Okafor</v>
      </c>
      <c r="N8699" t="str">
        <f>VLOOKUP(C8699,accounts!$A$2:$F$9615,2,FALSE)</f>
        <v>Retail Multi-Location</v>
      </c>
      <c r="O8699" t="str">
        <f>VLOOKUP(C8699,accounts!$A$2:$F$9615,3,FALSE)</f>
        <v>&lt;$1M</v>
      </c>
      <c r="P8699" t="str">
        <f>VLOOKUP(C8699,accounts!$A$2:$F$9615,5,FALSE)</f>
        <v>West</v>
      </c>
      <c r="Q8699" t="b">
        <f t="shared" si="137"/>
        <v>0</v>
      </c>
      <c r="R8699" t="e">
        <f>INDEX(removed_duplicate_rows!$A$5:$A$39,MATCH(wins!A8699,removed_duplicate_rows!$A$5:$A$39,0))</f>
        <v>#N/A</v>
      </c>
    </row>
    <row r="8700" spans="1:18" ht="15.75" customHeight="1" x14ac:dyDescent="0.2">
      <c r="A8700" t="s">
        <v>26236</v>
      </c>
      <c r="B8700" t="s">
        <v>26237</v>
      </c>
      <c r="C8700" t="s">
        <v>26238</v>
      </c>
      <c r="D8700" s="10">
        <v>46165</v>
      </c>
      <c r="E8700" t="s">
        <v>25291</v>
      </c>
      <c r="F8700">
        <v>3</v>
      </c>
      <c r="G8700" t="s">
        <v>273</v>
      </c>
      <c r="H8700" t="s">
        <v>319</v>
      </c>
      <c r="I8700" t="s">
        <v>79</v>
      </c>
      <c r="J8700">
        <v>1</v>
      </c>
      <c r="K8700">
        <v>9633</v>
      </c>
      <c r="L8700" t="str">
        <f>IFERROR(INDEX(play_attribution!$B$2:$B$328,MATCH(A8700,play_attribution!$A$2:$A$328,0)),"")</f>
        <v/>
      </c>
      <c r="M8700" t="str">
        <f>VLOOKUP(H8700,seller_roster!$A$2:$B$85,2,FALSE)</f>
        <v>Nia Kowalski</v>
      </c>
      <c r="N8700" t="str">
        <f>VLOOKUP(C8700,accounts!$A$2:$F$9615,2,FALSE)</f>
        <v>Manufacturing</v>
      </c>
      <c r="O8700" t="str">
        <f>VLOOKUP(C8700,accounts!$A$2:$F$9615,3,FALSE)</f>
        <v>$2.5M-$5M</v>
      </c>
      <c r="P8700" t="str">
        <f>VLOOKUP(C8700,accounts!$A$2:$F$9615,5,FALSE)</f>
        <v>Central</v>
      </c>
      <c r="Q8700" t="b">
        <f t="shared" si="137"/>
        <v>1</v>
      </c>
      <c r="R8700" t="e">
        <f>INDEX(removed_duplicate_rows!$A$5:$A$39,MATCH(wins!A8700,removed_duplicate_rows!$A$5:$A$39,0))</f>
        <v>#N/A</v>
      </c>
    </row>
    <row r="8701" spans="1:18" ht="15.75" customHeight="1" x14ac:dyDescent="0.2">
      <c r="A8701" t="s">
        <v>26239</v>
      </c>
      <c r="B8701" t="s">
        <v>26240</v>
      </c>
      <c r="C8701" t="s">
        <v>26241</v>
      </c>
      <c r="D8701" s="10">
        <v>46165</v>
      </c>
      <c r="E8701" t="s">
        <v>25291</v>
      </c>
      <c r="F8701">
        <v>3</v>
      </c>
      <c r="G8701" t="s">
        <v>273</v>
      </c>
      <c r="H8701" t="s">
        <v>755</v>
      </c>
      <c r="I8701" t="s">
        <v>79</v>
      </c>
      <c r="J8701">
        <v>1</v>
      </c>
      <c r="K8701">
        <v>7064</v>
      </c>
      <c r="L8701" t="str">
        <f>IFERROR(INDEX(play_attribution!$B$2:$B$328,MATCH(A8701,play_attribution!$A$2:$A$328,0)),"")</f>
        <v/>
      </c>
      <c r="M8701" t="str">
        <f>VLOOKUP(H8701,seller_roster!$A$2:$B$85,2,FALSE)</f>
        <v>Jesse Silva</v>
      </c>
      <c r="N8701" t="str">
        <f>VLOOKUP(C8701,accounts!$A$2:$F$9615,2,FALSE)</f>
        <v>Nonprofit</v>
      </c>
      <c r="O8701" t="str">
        <f>VLOOKUP(C8701,accounts!$A$2:$F$9615,3,FALSE)</f>
        <v>$2.5M-$5M</v>
      </c>
      <c r="P8701" t="str">
        <f>VLOOKUP(C8701,accounts!$A$2:$F$9615,5,FALSE)</f>
        <v>Central</v>
      </c>
      <c r="Q8701" t="b">
        <f t="shared" si="137"/>
        <v>1</v>
      </c>
      <c r="R8701" t="e">
        <f>INDEX(removed_duplicate_rows!$A$5:$A$39,MATCH(wins!A8701,removed_duplicate_rows!$A$5:$A$39,0))</f>
        <v>#N/A</v>
      </c>
    </row>
    <row r="8702" spans="1:18" ht="15.75" customHeight="1" x14ac:dyDescent="0.2">
      <c r="A8702" t="s">
        <v>26242</v>
      </c>
      <c r="B8702" t="s">
        <v>26243</v>
      </c>
      <c r="C8702" t="s">
        <v>26244</v>
      </c>
      <c r="D8702" s="10">
        <v>46165</v>
      </c>
      <c r="E8702" t="s">
        <v>25291</v>
      </c>
      <c r="F8702">
        <v>3</v>
      </c>
      <c r="G8702" t="s">
        <v>273</v>
      </c>
      <c r="H8702" t="s">
        <v>293</v>
      </c>
      <c r="I8702" t="s">
        <v>55</v>
      </c>
      <c r="J8702">
        <v>1</v>
      </c>
      <c r="K8702">
        <v>5481</v>
      </c>
      <c r="L8702" t="str">
        <f>IFERROR(INDEX(play_attribution!$B$2:$B$328,MATCH(A8702,play_attribution!$A$2:$A$328,0)),"")</f>
        <v/>
      </c>
      <c r="M8702" t="str">
        <f>VLOOKUP(H8702,seller_roster!$A$2:$B$85,2,FALSE)</f>
        <v>Hayden Sorensen</v>
      </c>
      <c r="N8702" t="str">
        <f>VLOOKUP(C8702,accounts!$A$2:$F$9615,2,FALSE)</f>
        <v>Healthcare Services</v>
      </c>
      <c r="O8702" t="str">
        <f>VLOOKUP(C8702,accounts!$A$2:$F$9615,3,FALSE)</f>
        <v>$5M-$10M</v>
      </c>
      <c r="P8702" t="str">
        <f>VLOOKUP(C8702,accounts!$A$2:$F$9615,5,FALSE)</f>
        <v>West</v>
      </c>
      <c r="Q8702" t="b">
        <f t="shared" si="137"/>
        <v>1</v>
      </c>
      <c r="R8702" t="e">
        <f>INDEX(removed_duplicate_rows!$A$5:$A$39,MATCH(wins!A8702,removed_duplicate_rows!$A$5:$A$39,0))</f>
        <v>#N/A</v>
      </c>
    </row>
    <row r="8703" spans="1:18" ht="15.75" customHeight="1" x14ac:dyDescent="0.2">
      <c r="A8703" t="s">
        <v>26245</v>
      </c>
      <c r="B8703" t="s">
        <v>26246</v>
      </c>
      <c r="C8703" t="s">
        <v>26247</v>
      </c>
      <c r="D8703" s="10">
        <v>46165</v>
      </c>
      <c r="E8703" t="s">
        <v>25291</v>
      </c>
      <c r="F8703">
        <v>3</v>
      </c>
      <c r="G8703" t="s">
        <v>273</v>
      </c>
      <c r="H8703" t="s">
        <v>297</v>
      </c>
      <c r="I8703" t="s">
        <v>79</v>
      </c>
      <c r="J8703">
        <v>1</v>
      </c>
      <c r="K8703">
        <v>11548</v>
      </c>
      <c r="L8703" t="str">
        <f>IFERROR(INDEX(play_attribution!$B$2:$B$328,MATCH(A8703,play_attribution!$A$2:$A$328,0)),"")</f>
        <v/>
      </c>
      <c r="M8703" t="str">
        <f>VLOOKUP(H8703,seller_roster!$A$2:$B$85,2,FALSE)</f>
        <v>Ray Moreau</v>
      </c>
      <c r="N8703" t="str">
        <f>VLOOKUP(C8703,accounts!$A$2:$F$9615,2,FALSE)</f>
        <v>Wholesale &amp; Distribution</v>
      </c>
      <c r="O8703" t="str">
        <f>VLOOKUP(C8703,accounts!$A$2:$F$9615,3,FALSE)</f>
        <v>$2.5M-$5M</v>
      </c>
      <c r="P8703" t="str">
        <f>VLOOKUP(C8703,accounts!$A$2:$F$9615,5,FALSE)</f>
        <v>West</v>
      </c>
      <c r="Q8703" t="b">
        <f t="shared" si="137"/>
        <v>1</v>
      </c>
      <c r="R8703" t="e">
        <f>INDEX(removed_duplicate_rows!$A$5:$A$39,MATCH(wins!A8703,removed_duplicate_rows!$A$5:$A$39,0))</f>
        <v>#N/A</v>
      </c>
    </row>
    <row r="8704" spans="1:18" ht="15.75" customHeight="1" x14ac:dyDescent="0.2">
      <c r="A8704" t="s">
        <v>26248</v>
      </c>
      <c r="B8704" t="s">
        <v>26249</v>
      </c>
      <c r="C8704" t="s">
        <v>26250</v>
      </c>
      <c r="D8704" s="10">
        <v>46165</v>
      </c>
      <c r="E8704" t="s">
        <v>25291</v>
      </c>
      <c r="F8704">
        <v>3</v>
      </c>
      <c r="G8704" t="s">
        <v>273</v>
      </c>
      <c r="H8704" t="s">
        <v>319</v>
      </c>
      <c r="I8704" t="s">
        <v>55</v>
      </c>
      <c r="J8704">
        <v>1</v>
      </c>
      <c r="K8704">
        <v>12139</v>
      </c>
      <c r="L8704" t="str">
        <f>IFERROR(INDEX(play_attribution!$B$2:$B$328,MATCH(A8704,play_attribution!$A$2:$A$328,0)),"")</f>
        <v/>
      </c>
      <c r="M8704" t="str">
        <f>VLOOKUP(H8704,seller_roster!$A$2:$B$85,2,FALSE)</f>
        <v>Nia Kowalski</v>
      </c>
      <c r="N8704" t="str">
        <f>VLOOKUP(C8704,accounts!$A$2:$F$9615,2,FALSE)</f>
        <v>Professional Services</v>
      </c>
      <c r="O8704" t="str">
        <f>VLOOKUP(C8704,accounts!$A$2:$F$9615,3,FALSE)</f>
        <v>$5M-$10M</v>
      </c>
      <c r="P8704" t="str">
        <f>VLOOKUP(C8704,accounts!$A$2:$F$9615,5,FALSE)</f>
        <v>East</v>
      </c>
      <c r="Q8704" t="b">
        <f t="shared" si="137"/>
        <v>1</v>
      </c>
      <c r="R8704" t="e">
        <f>INDEX(removed_duplicate_rows!$A$5:$A$39,MATCH(wins!A8704,removed_duplicate_rows!$A$5:$A$39,0))</f>
        <v>#N/A</v>
      </c>
    </row>
    <row r="8705" spans="1:18" ht="15.75" customHeight="1" x14ac:dyDescent="0.2">
      <c r="A8705" t="s">
        <v>26251</v>
      </c>
      <c r="B8705" t="s">
        <v>26252</v>
      </c>
      <c r="C8705" t="s">
        <v>26253</v>
      </c>
      <c r="D8705" s="10">
        <v>46165</v>
      </c>
      <c r="E8705" t="s">
        <v>25291</v>
      </c>
      <c r="F8705">
        <v>3</v>
      </c>
      <c r="G8705" t="s">
        <v>273</v>
      </c>
      <c r="H8705" t="s">
        <v>755</v>
      </c>
      <c r="I8705" t="s">
        <v>55</v>
      </c>
      <c r="J8705">
        <v>1</v>
      </c>
      <c r="K8705">
        <v>8795</v>
      </c>
      <c r="L8705" t="str">
        <f>IFERROR(INDEX(play_attribution!$B$2:$B$328,MATCH(A8705,play_attribution!$A$2:$A$328,0)),"")</f>
        <v/>
      </c>
      <c r="M8705" t="str">
        <f>VLOOKUP(H8705,seller_roster!$A$2:$B$85,2,FALSE)</f>
        <v>Jesse Silva</v>
      </c>
      <c r="N8705" t="str">
        <f>VLOOKUP(C8705,accounts!$A$2:$F$9615,2,FALSE)</f>
        <v>Logistics</v>
      </c>
      <c r="O8705" t="str">
        <f>VLOOKUP(C8705,accounts!$A$2:$F$9615,3,FALSE)</f>
        <v>$2.5M-$5M</v>
      </c>
      <c r="P8705" t="str">
        <f>VLOOKUP(C8705,accounts!$A$2:$F$9615,5,FALSE)</f>
        <v>Central</v>
      </c>
      <c r="Q8705" t="b">
        <f t="shared" si="137"/>
        <v>1</v>
      </c>
      <c r="R8705" t="e">
        <f>INDEX(removed_duplicate_rows!$A$5:$A$39,MATCH(wins!A8705,removed_duplicate_rows!$A$5:$A$39,0))</f>
        <v>#N/A</v>
      </c>
    </row>
    <row r="8706" spans="1:18" ht="15.75" customHeight="1" x14ac:dyDescent="0.2">
      <c r="A8706" t="s">
        <v>26254</v>
      </c>
      <c r="B8706" t="s">
        <v>26255</v>
      </c>
      <c r="C8706" t="s">
        <v>26256</v>
      </c>
      <c r="D8706" s="10">
        <v>46165</v>
      </c>
      <c r="E8706" t="s">
        <v>25291</v>
      </c>
      <c r="F8706">
        <v>3</v>
      </c>
      <c r="G8706" t="s">
        <v>273</v>
      </c>
      <c r="H8706" t="s">
        <v>357</v>
      </c>
      <c r="I8706" t="s">
        <v>55</v>
      </c>
      <c r="J8706">
        <v>1</v>
      </c>
      <c r="K8706">
        <v>5565</v>
      </c>
      <c r="L8706" t="str">
        <f>IFERROR(INDEX(play_attribution!$B$2:$B$328,MATCH(A8706,play_attribution!$A$2:$A$328,0)),"")</f>
        <v/>
      </c>
      <c r="M8706" t="str">
        <f>VLOOKUP(H8706,seller_roster!$A$2:$B$85,2,FALSE)</f>
        <v>Hollis Abadi</v>
      </c>
      <c r="N8706" t="str">
        <f>VLOOKUP(C8706,accounts!$A$2:$F$9615,2,FALSE)</f>
        <v>Professional Services</v>
      </c>
      <c r="O8706" t="str">
        <f>VLOOKUP(C8706,accounts!$A$2:$F$9615,3,FALSE)</f>
        <v>$5M-$10M</v>
      </c>
      <c r="P8706" t="str">
        <f>VLOOKUP(C8706,accounts!$A$2:$F$9615,5,FALSE)</f>
        <v>Central</v>
      </c>
      <c r="Q8706" t="b">
        <f t="shared" si="137"/>
        <v>1</v>
      </c>
      <c r="R8706" t="e">
        <f>INDEX(removed_duplicate_rows!$A$5:$A$39,MATCH(wins!A8706,removed_duplicate_rows!$A$5:$A$39,0))</f>
        <v>#N/A</v>
      </c>
    </row>
    <row r="8707" spans="1:18" ht="15.75" customHeight="1" x14ac:dyDescent="0.2">
      <c r="A8707" t="s">
        <v>26257</v>
      </c>
      <c r="B8707" t="s">
        <v>26258</v>
      </c>
      <c r="C8707" t="s">
        <v>26259</v>
      </c>
      <c r="D8707" s="10">
        <v>46165</v>
      </c>
      <c r="E8707" t="s">
        <v>25291</v>
      </c>
      <c r="F8707">
        <v>3</v>
      </c>
      <c r="G8707" t="s">
        <v>273</v>
      </c>
      <c r="H8707" t="s">
        <v>274</v>
      </c>
      <c r="I8707" t="s">
        <v>79</v>
      </c>
      <c r="J8707">
        <v>1</v>
      </c>
      <c r="K8707">
        <v>6446</v>
      </c>
      <c r="L8707" t="str">
        <f>IFERROR(INDEX(play_attribution!$B$2:$B$328,MATCH(A8707,play_attribution!$A$2:$A$328,0)),"")</f>
        <v/>
      </c>
      <c r="M8707" t="str">
        <f>VLOOKUP(H8707,seller_roster!$A$2:$B$85,2,FALSE)</f>
        <v>Shiloh Petrov</v>
      </c>
      <c r="N8707" t="str">
        <f>VLOOKUP(C8707,accounts!$A$2:$F$9615,2,FALSE)</f>
        <v>Logistics</v>
      </c>
      <c r="O8707" t="str">
        <f>VLOOKUP(C8707,accounts!$A$2:$F$9615,3,FALSE)</f>
        <v>$5M-$10M</v>
      </c>
      <c r="P8707" t="str">
        <f>VLOOKUP(C8707,accounts!$A$2:$F$9615,5,FALSE)</f>
        <v>West</v>
      </c>
      <c r="Q8707" t="b">
        <f t="shared" si="137"/>
        <v>1</v>
      </c>
      <c r="R8707" t="e">
        <f>INDEX(removed_duplicate_rows!$A$5:$A$39,MATCH(wins!A8707,removed_duplicate_rows!$A$5:$A$39,0))</f>
        <v>#N/A</v>
      </c>
    </row>
    <row r="8708" spans="1:18" ht="15.75" customHeight="1" x14ac:dyDescent="0.2">
      <c r="A8708" t="s">
        <v>26260</v>
      </c>
      <c r="B8708" t="s">
        <v>26261</v>
      </c>
      <c r="C8708" t="s">
        <v>26262</v>
      </c>
      <c r="D8708" s="10">
        <v>46165</v>
      </c>
      <c r="E8708" t="s">
        <v>25291</v>
      </c>
      <c r="F8708">
        <v>3</v>
      </c>
      <c r="G8708" t="s">
        <v>273</v>
      </c>
      <c r="H8708" t="s">
        <v>337</v>
      </c>
      <c r="I8708" t="s">
        <v>79</v>
      </c>
      <c r="J8708">
        <v>1</v>
      </c>
      <c r="K8708">
        <v>10782</v>
      </c>
      <c r="L8708" t="str">
        <f>IFERROR(INDEX(play_attribution!$B$2:$B$328,MATCH(A8708,play_attribution!$A$2:$A$328,0)),"")</f>
        <v/>
      </c>
      <c r="M8708" t="str">
        <f>VLOOKUP(H8708,seller_roster!$A$2:$B$85,2,FALSE)</f>
        <v>Flor Bianchi</v>
      </c>
      <c r="N8708" t="str">
        <f>VLOOKUP(C8708,accounts!$A$2:$F$9615,2,FALSE)</f>
        <v>Manufacturing</v>
      </c>
      <c r="O8708" t="str">
        <f>VLOOKUP(C8708,accounts!$A$2:$F$9615,3,FALSE)</f>
        <v>$2.5M-$5M</v>
      </c>
      <c r="P8708" t="str">
        <f>VLOOKUP(C8708,accounts!$A$2:$F$9615,5,FALSE)</f>
        <v>East</v>
      </c>
      <c r="Q8708" t="b">
        <f t="shared" si="137"/>
        <v>1</v>
      </c>
      <c r="R8708" t="e">
        <f>INDEX(removed_duplicate_rows!$A$5:$A$39,MATCH(wins!A8708,removed_duplicate_rows!$A$5:$A$39,0))</f>
        <v>#N/A</v>
      </c>
    </row>
    <row r="8709" spans="1:18" ht="15.75" customHeight="1" x14ac:dyDescent="0.2">
      <c r="A8709" t="s">
        <v>26263</v>
      </c>
      <c r="B8709" t="s">
        <v>26264</v>
      </c>
      <c r="C8709" t="s">
        <v>26265</v>
      </c>
      <c r="D8709" s="10">
        <v>46165</v>
      </c>
      <c r="E8709" t="s">
        <v>25291</v>
      </c>
      <c r="F8709">
        <v>3</v>
      </c>
      <c r="G8709" t="s">
        <v>273</v>
      </c>
      <c r="H8709" t="s">
        <v>337</v>
      </c>
      <c r="I8709" t="s">
        <v>55</v>
      </c>
      <c r="J8709">
        <v>1</v>
      </c>
      <c r="K8709">
        <v>7754</v>
      </c>
      <c r="L8709" t="str">
        <f>IFERROR(INDEX(play_attribution!$B$2:$B$328,MATCH(A8709,play_attribution!$A$2:$A$328,0)),"")</f>
        <v/>
      </c>
      <c r="M8709" t="str">
        <f>VLOOKUP(H8709,seller_roster!$A$2:$B$85,2,FALSE)</f>
        <v>Flor Bianchi</v>
      </c>
      <c r="N8709" t="str">
        <f>VLOOKUP(C8709,accounts!$A$2:$F$9615,2,FALSE)</f>
        <v>Nonprofit</v>
      </c>
      <c r="O8709" t="str">
        <f>VLOOKUP(C8709,accounts!$A$2:$F$9615,3,FALSE)</f>
        <v>&lt;$1M</v>
      </c>
      <c r="P8709" t="str">
        <f>VLOOKUP(C8709,accounts!$A$2:$F$9615,5,FALSE)</f>
        <v>West</v>
      </c>
      <c r="Q8709" t="b">
        <f t="shared" si="137"/>
        <v>1</v>
      </c>
      <c r="R8709" t="e">
        <f>INDEX(removed_duplicate_rows!$A$5:$A$39,MATCH(wins!A8709,removed_duplicate_rows!$A$5:$A$39,0))</f>
        <v>#N/A</v>
      </c>
    </row>
    <row r="8710" spans="1:18" ht="15.75" customHeight="1" x14ac:dyDescent="0.2">
      <c r="A8710" t="s">
        <v>26266</v>
      </c>
      <c r="B8710" t="s">
        <v>26267</v>
      </c>
      <c r="C8710" t="s">
        <v>26268</v>
      </c>
      <c r="D8710" s="10">
        <v>46165</v>
      </c>
      <c r="E8710" t="s">
        <v>25291</v>
      </c>
      <c r="F8710">
        <v>3</v>
      </c>
      <c r="G8710" t="s">
        <v>374</v>
      </c>
      <c r="H8710" t="s">
        <v>387</v>
      </c>
      <c r="I8710" t="s">
        <v>55</v>
      </c>
      <c r="J8710">
        <v>1</v>
      </c>
      <c r="K8710">
        <v>5013</v>
      </c>
      <c r="L8710" t="str">
        <f>IFERROR(INDEX(play_attribution!$B$2:$B$328,MATCH(A8710,play_attribution!$A$2:$A$328,0)),"")</f>
        <v>P3</v>
      </c>
      <c r="M8710" t="str">
        <f>VLOOKUP(H8710,seller_roster!$A$2:$B$85,2,FALSE)</f>
        <v>Ray Kim</v>
      </c>
      <c r="N8710" t="str">
        <f>VLOOKUP(C8710,accounts!$A$2:$F$9615,2,FALSE)</f>
        <v>Logistics</v>
      </c>
      <c r="O8710" t="str">
        <f>VLOOKUP(C8710,accounts!$A$2:$F$9615,3,FALSE)</f>
        <v>$5M-$10M</v>
      </c>
      <c r="P8710" t="str">
        <f>VLOOKUP(C8710,accounts!$A$2:$F$9615,5,FALSE)</f>
        <v>Central</v>
      </c>
      <c r="Q8710" t="b">
        <f t="shared" si="137"/>
        <v>0</v>
      </c>
      <c r="R8710" t="e">
        <f>INDEX(removed_duplicate_rows!$A$5:$A$39,MATCH(wins!A8710,removed_duplicate_rows!$A$5:$A$39,0))</f>
        <v>#N/A</v>
      </c>
    </row>
    <row r="8711" spans="1:18" ht="15.75" customHeight="1" x14ac:dyDescent="0.2">
      <c r="A8711" t="s">
        <v>26269</v>
      </c>
      <c r="B8711" t="s">
        <v>26270</v>
      </c>
      <c r="C8711" t="s">
        <v>26271</v>
      </c>
      <c r="D8711" s="10">
        <v>46165</v>
      </c>
      <c r="E8711" t="s">
        <v>25291</v>
      </c>
      <c r="F8711">
        <v>3</v>
      </c>
      <c r="G8711" t="s">
        <v>374</v>
      </c>
      <c r="H8711" t="s">
        <v>375</v>
      </c>
      <c r="I8711" t="s">
        <v>55</v>
      </c>
      <c r="J8711">
        <v>1</v>
      </c>
      <c r="K8711">
        <v>8506</v>
      </c>
      <c r="L8711" t="str">
        <f>IFERROR(INDEX(play_attribution!$B$2:$B$328,MATCH(A8711,play_attribution!$A$2:$A$328,0)),"")</f>
        <v>P3</v>
      </c>
      <c r="M8711" t="str">
        <f>VLOOKUP(H8711,seller_roster!$A$2:$B$85,2,FALSE)</f>
        <v>Sol Lindqvist</v>
      </c>
      <c r="N8711" t="str">
        <f>VLOOKUP(C8711,accounts!$A$2:$F$9615,2,FALSE)</f>
        <v>Nonprofit</v>
      </c>
      <c r="O8711" t="str">
        <f>VLOOKUP(C8711,accounts!$A$2:$F$9615,3,FALSE)</f>
        <v>$5M-$10M</v>
      </c>
      <c r="P8711" t="str">
        <f>VLOOKUP(C8711,accounts!$A$2:$F$9615,5,FALSE)</f>
        <v>Central</v>
      </c>
      <c r="Q8711" t="b">
        <f t="shared" si="137"/>
        <v>0</v>
      </c>
      <c r="R8711" t="e">
        <f>INDEX(removed_duplicate_rows!$A$5:$A$39,MATCH(wins!A8711,removed_duplicate_rows!$A$5:$A$39,0))</f>
        <v>#N/A</v>
      </c>
    </row>
    <row r="8712" spans="1:18" ht="15.75" customHeight="1" x14ac:dyDescent="0.2">
      <c r="A8712" t="s">
        <v>26272</v>
      </c>
      <c r="B8712" t="s">
        <v>26273</v>
      </c>
      <c r="C8712" t="s">
        <v>26274</v>
      </c>
      <c r="D8712" s="10">
        <v>46165</v>
      </c>
      <c r="E8712" t="s">
        <v>25291</v>
      </c>
      <c r="F8712">
        <v>3</v>
      </c>
      <c r="G8712" t="s">
        <v>374</v>
      </c>
      <c r="H8712" t="s">
        <v>387</v>
      </c>
      <c r="I8712" t="s">
        <v>55</v>
      </c>
      <c r="J8712">
        <v>1</v>
      </c>
      <c r="K8712">
        <v>6906</v>
      </c>
      <c r="L8712" t="str">
        <f>IFERROR(INDEX(play_attribution!$B$2:$B$328,MATCH(A8712,play_attribution!$A$2:$A$328,0)),"")</f>
        <v>P3</v>
      </c>
      <c r="M8712" t="str">
        <f>VLOOKUP(H8712,seller_roster!$A$2:$B$85,2,FALSE)</f>
        <v>Ray Kim</v>
      </c>
      <c r="N8712" t="str">
        <f>VLOOKUP(C8712,accounts!$A$2:$F$9615,2,FALSE)</f>
        <v>Hospitality Group</v>
      </c>
      <c r="O8712" t="str">
        <f>VLOOKUP(C8712,accounts!$A$2:$F$9615,3,FALSE)</f>
        <v>$5M-$10M</v>
      </c>
      <c r="P8712" t="str">
        <f>VLOOKUP(C8712,accounts!$A$2:$F$9615,5,FALSE)</f>
        <v>East</v>
      </c>
      <c r="Q8712" t="b">
        <f t="shared" si="137"/>
        <v>0</v>
      </c>
      <c r="R8712" t="e">
        <f>INDEX(removed_duplicate_rows!$A$5:$A$39,MATCH(wins!A8712,removed_duplicate_rows!$A$5:$A$39,0))</f>
        <v>#N/A</v>
      </c>
    </row>
    <row r="8713" spans="1:18" ht="15.75" customHeight="1" x14ac:dyDescent="0.2">
      <c r="A8713" t="s">
        <v>26275</v>
      </c>
      <c r="B8713" t="s">
        <v>26276</v>
      </c>
      <c r="C8713" t="s">
        <v>26277</v>
      </c>
      <c r="D8713" s="10">
        <v>46165</v>
      </c>
      <c r="E8713" t="s">
        <v>25291</v>
      </c>
      <c r="F8713">
        <v>3</v>
      </c>
      <c r="G8713" t="s">
        <v>374</v>
      </c>
      <c r="H8713" t="s">
        <v>1123</v>
      </c>
      <c r="I8713" t="s">
        <v>55</v>
      </c>
      <c r="J8713">
        <v>1</v>
      </c>
      <c r="K8713">
        <v>4389</v>
      </c>
      <c r="L8713" t="str">
        <f>IFERROR(INDEX(play_attribution!$B$2:$B$328,MATCH(A8713,play_attribution!$A$2:$A$328,0)),"")</f>
        <v>P3</v>
      </c>
      <c r="M8713" t="str">
        <f>VLOOKUP(H8713,seller_roster!$A$2:$B$85,2,FALSE)</f>
        <v>Peyton Silva</v>
      </c>
      <c r="N8713" t="str">
        <f>VLOOKUP(C8713,accounts!$A$2:$F$9615,2,FALSE)</f>
        <v>Retail Multi-Location</v>
      </c>
      <c r="O8713" t="str">
        <f>VLOOKUP(C8713,accounts!$A$2:$F$9615,3,FALSE)</f>
        <v>&lt;$1M</v>
      </c>
      <c r="P8713" t="str">
        <f>VLOOKUP(C8713,accounts!$A$2:$F$9615,5,FALSE)</f>
        <v>West</v>
      </c>
      <c r="Q8713" t="b">
        <f t="shared" si="137"/>
        <v>0</v>
      </c>
      <c r="R8713" t="e">
        <f>INDEX(removed_duplicate_rows!$A$5:$A$39,MATCH(wins!A8713,removed_duplicate_rows!$A$5:$A$39,0))</f>
        <v>#N/A</v>
      </c>
    </row>
    <row r="8714" spans="1:18" ht="15.75" customHeight="1" x14ac:dyDescent="0.2">
      <c r="A8714" t="s">
        <v>26278</v>
      </c>
      <c r="B8714" t="s">
        <v>26279</v>
      </c>
      <c r="C8714" t="s">
        <v>26280</v>
      </c>
      <c r="D8714" s="10">
        <v>46165</v>
      </c>
      <c r="E8714" t="s">
        <v>25291</v>
      </c>
      <c r="F8714">
        <v>3</v>
      </c>
      <c r="G8714" t="s">
        <v>374</v>
      </c>
      <c r="H8714" t="s">
        <v>2183</v>
      </c>
      <c r="I8714" t="s">
        <v>55</v>
      </c>
      <c r="J8714">
        <v>1</v>
      </c>
      <c r="K8714">
        <v>6967</v>
      </c>
      <c r="L8714" t="str">
        <f>IFERROR(INDEX(play_attribution!$B$2:$B$328,MATCH(A8714,play_attribution!$A$2:$A$328,0)),"")</f>
        <v>P3</v>
      </c>
      <c r="M8714" t="str">
        <f>VLOOKUP(H8714,seller_roster!$A$2:$B$85,2,FALSE)</f>
        <v>Rowan Tran</v>
      </c>
      <c r="N8714" t="str">
        <f>VLOOKUP(C8714,accounts!$A$2:$F$9615,2,FALSE)</f>
        <v>Nonprofit</v>
      </c>
      <c r="O8714" t="str">
        <f>VLOOKUP(C8714,accounts!$A$2:$F$9615,3,FALSE)</f>
        <v>$5M-$10M</v>
      </c>
      <c r="P8714" t="str">
        <f>VLOOKUP(C8714,accounts!$A$2:$F$9615,5,FALSE)</f>
        <v>Central</v>
      </c>
      <c r="Q8714" t="b">
        <f t="shared" si="137"/>
        <v>0</v>
      </c>
      <c r="R8714" t="e">
        <f>INDEX(removed_duplicate_rows!$A$5:$A$39,MATCH(wins!A8714,removed_duplicate_rows!$A$5:$A$39,0))</f>
        <v>#N/A</v>
      </c>
    </row>
    <row r="8715" spans="1:18" ht="15.75" customHeight="1" x14ac:dyDescent="0.2">
      <c r="A8715" t="s">
        <v>26281</v>
      </c>
      <c r="B8715" t="s">
        <v>26282</v>
      </c>
      <c r="C8715" t="s">
        <v>26283</v>
      </c>
      <c r="D8715" s="10">
        <v>46165</v>
      </c>
      <c r="E8715" t="s">
        <v>25291</v>
      </c>
      <c r="F8715">
        <v>3</v>
      </c>
      <c r="G8715" t="s">
        <v>374</v>
      </c>
      <c r="H8715" t="s">
        <v>402</v>
      </c>
      <c r="I8715" t="s">
        <v>55</v>
      </c>
      <c r="J8715">
        <v>1</v>
      </c>
      <c r="K8715">
        <v>6469</v>
      </c>
      <c r="L8715" t="str">
        <f>IFERROR(INDEX(play_attribution!$B$2:$B$328,MATCH(A8715,play_attribution!$A$2:$A$328,0)),"")</f>
        <v>P3</v>
      </c>
      <c r="M8715" t="str">
        <f>VLOOKUP(H8715,seller_roster!$A$2:$B$85,2,FALSE)</f>
        <v>Frankie Vega</v>
      </c>
      <c r="N8715" t="str">
        <f>VLOOKUP(C8715,accounts!$A$2:$F$9615,2,FALSE)</f>
        <v>Logistics</v>
      </c>
      <c r="O8715" t="str">
        <f>VLOOKUP(C8715,accounts!$A$2:$F$9615,3,FALSE)</f>
        <v>$5M-$10M</v>
      </c>
      <c r="P8715" t="str">
        <f>VLOOKUP(C8715,accounts!$A$2:$F$9615,5,FALSE)</f>
        <v>East</v>
      </c>
      <c r="Q8715" t="b">
        <f t="shared" si="137"/>
        <v>0</v>
      </c>
      <c r="R8715" t="e">
        <f>INDEX(removed_duplicate_rows!$A$5:$A$39,MATCH(wins!A8715,removed_duplicate_rows!$A$5:$A$39,0))</f>
        <v>#N/A</v>
      </c>
    </row>
    <row r="8716" spans="1:18" ht="15.75" customHeight="1" x14ac:dyDescent="0.2">
      <c r="A8716" t="s">
        <v>26284</v>
      </c>
      <c r="B8716" t="s">
        <v>26285</v>
      </c>
      <c r="C8716" t="s">
        <v>26286</v>
      </c>
      <c r="D8716" s="10">
        <v>46165</v>
      </c>
      <c r="E8716" t="s">
        <v>25291</v>
      </c>
      <c r="F8716">
        <v>3</v>
      </c>
      <c r="G8716" t="s">
        <v>374</v>
      </c>
      <c r="H8716" t="s">
        <v>387</v>
      </c>
      <c r="I8716" t="s">
        <v>55</v>
      </c>
      <c r="J8716">
        <v>1</v>
      </c>
      <c r="K8716">
        <v>5935</v>
      </c>
      <c r="L8716" t="str">
        <f>IFERROR(INDEX(play_attribution!$B$2:$B$328,MATCH(A8716,play_attribution!$A$2:$A$328,0)),"")</f>
        <v>P3</v>
      </c>
      <c r="M8716" t="str">
        <f>VLOOKUP(H8716,seller_roster!$A$2:$B$85,2,FALSE)</f>
        <v>Ray Kim</v>
      </c>
      <c r="N8716" t="str">
        <f>VLOOKUP(C8716,accounts!$A$2:$F$9615,2,FALSE)</f>
        <v>Professional Services</v>
      </c>
      <c r="O8716" t="str">
        <f>VLOOKUP(C8716,accounts!$A$2:$F$9615,3,FALSE)</f>
        <v>$2.5M-$5M</v>
      </c>
      <c r="P8716" t="str">
        <f>VLOOKUP(C8716,accounts!$A$2:$F$9615,5,FALSE)</f>
        <v>East</v>
      </c>
      <c r="Q8716" t="b">
        <f t="shared" si="137"/>
        <v>0</v>
      </c>
      <c r="R8716" t="e">
        <f>INDEX(removed_duplicate_rows!$A$5:$A$39,MATCH(wins!A8716,removed_duplicate_rows!$A$5:$A$39,0))</f>
        <v>#N/A</v>
      </c>
    </row>
    <row r="8717" spans="1:18" ht="15.75" customHeight="1" x14ac:dyDescent="0.2">
      <c r="A8717" t="s">
        <v>26287</v>
      </c>
      <c r="B8717" t="s">
        <v>26288</v>
      </c>
      <c r="C8717" t="s">
        <v>26289</v>
      </c>
      <c r="D8717" s="10">
        <v>46165</v>
      </c>
      <c r="E8717" t="s">
        <v>25291</v>
      </c>
      <c r="F8717">
        <v>3</v>
      </c>
      <c r="G8717" t="s">
        <v>374</v>
      </c>
      <c r="H8717" t="s">
        <v>402</v>
      </c>
      <c r="I8717" t="s">
        <v>55</v>
      </c>
      <c r="J8717">
        <v>1</v>
      </c>
      <c r="K8717">
        <v>7272</v>
      </c>
      <c r="L8717" t="str">
        <f>IFERROR(INDEX(play_attribution!$B$2:$B$328,MATCH(A8717,play_attribution!$A$2:$A$328,0)),"")</f>
        <v>P3</v>
      </c>
      <c r="M8717" t="str">
        <f>VLOOKUP(H8717,seller_roster!$A$2:$B$85,2,FALSE)</f>
        <v>Frankie Vega</v>
      </c>
      <c r="N8717" t="str">
        <f>VLOOKUP(C8717,accounts!$A$2:$F$9615,2,FALSE)</f>
        <v>Nonprofit</v>
      </c>
      <c r="O8717" t="str">
        <f>VLOOKUP(C8717,accounts!$A$2:$F$9615,3,FALSE)</f>
        <v>$5M-$10M</v>
      </c>
      <c r="P8717" t="str">
        <f>VLOOKUP(C8717,accounts!$A$2:$F$9615,5,FALSE)</f>
        <v>East</v>
      </c>
      <c r="Q8717" t="b">
        <f t="shared" si="137"/>
        <v>0</v>
      </c>
      <c r="R8717" t="e">
        <f>INDEX(removed_duplicate_rows!$A$5:$A$39,MATCH(wins!A8717,removed_duplicate_rows!$A$5:$A$39,0))</f>
        <v>#N/A</v>
      </c>
    </row>
    <row r="8718" spans="1:18" ht="15.75" customHeight="1" x14ac:dyDescent="0.2">
      <c r="A8718" t="s">
        <v>26290</v>
      </c>
      <c r="B8718" t="s">
        <v>26291</v>
      </c>
      <c r="C8718" t="s">
        <v>26292</v>
      </c>
      <c r="D8718" s="10">
        <v>46165</v>
      </c>
      <c r="E8718" t="s">
        <v>25291</v>
      </c>
      <c r="F8718">
        <v>3</v>
      </c>
      <c r="G8718" t="s">
        <v>374</v>
      </c>
      <c r="H8718" t="s">
        <v>413</v>
      </c>
      <c r="I8718" t="s">
        <v>55</v>
      </c>
      <c r="J8718">
        <v>1</v>
      </c>
      <c r="K8718">
        <v>6672</v>
      </c>
      <c r="L8718" t="str">
        <f>IFERROR(INDEX(play_attribution!$B$2:$B$328,MATCH(A8718,play_attribution!$A$2:$A$328,0)),"")</f>
        <v>P3</v>
      </c>
      <c r="M8718" t="str">
        <f>VLOOKUP(H8718,seller_roster!$A$2:$B$85,2,FALSE)</f>
        <v>Phoenix Doyle</v>
      </c>
      <c r="N8718" t="str">
        <f>VLOOKUP(C8718,accounts!$A$2:$F$9615,2,FALSE)</f>
        <v>Retail Multi-Location</v>
      </c>
      <c r="O8718" t="str">
        <f>VLOOKUP(C8718,accounts!$A$2:$F$9615,3,FALSE)</f>
        <v>$5M-$10M</v>
      </c>
      <c r="P8718" t="str">
        <f>VLOOKUP(C8718,accounts!$A$2:$F$9615,5,FALSE)</f>
        <v>East</v>
      </c>
      <c r="Q8718" t="b">
        <f t="shared" si="137"/>
        <v>0</v>
      </c>
      <c r="R8718" t="e">
        <f>INDEX(removed_duplicate_rows!$A$5:$A$39,MATCH(wins!A8718,removed_duplicate_rows!$A$5:$A$39,0))</f>
        <v>#N/A</v>
      </c>
    </row>
    <row r="8719" spans="1:18" ht="15.75" customHeight="1" x14ac:dyDescent="0.2">
      <c r="A8719" t="s">
        <v>26293</v>
      </c>
      <c r="B8719" t="s">
        <v>26294</v>
      </c>
      <c r="C8719" t="s">
        <v>26295</v>
      </c>
      <c r="D8719" s="10">
        <v>46165</v>
      </c>
      <c r="E8719" t="s">
        <v>25291</v>
      </c>
      <c r="F8719">
        <v>3</v>
      </c>
      <c r="G8719" t="s">
        <v>374</v>
      </c>
      <c r="H8719" t="s">
        <v>379</v>
      </c>
      <c r="I8719" t="s">
        <v>55</v>
      </c>
      <c r="J8719">
        <v>1</v>
      </c>
      <c r="K8719">
        <v>9905</v>
      </c>
      <c r="L8719" t="str">
        <f>IFERROR(INDEX(play_attribution!$B$2:$B$328,MATCH(A8719,play_attribution!$A$2:$A$328,0)),"")</f>
        <v/>
      </c>
      <c r="M8719" t="str">
        <f>VLOOKUP(H8719,seller_roster!$A$2:$B$85,2,FALSE)</f>
        <v>Tatum Vega</v>
      </c>
      <c r="N8719" t="str">
        <f>VLOOKUP(C8719,accounts!$A$2:$F$9615,2,FALSE)</f>
        <v>Healthcare Services</v>
      </c>
      <c r="O8719" t="str">
        <f>VLOOKUP(C8719,accounts!$A$2:$F$9615,3,FALSE)</f>
        <v>$2.5M-$5M</v>
      </c>
      <c r="P8719" t="str">
        <f>VLOOKUP(C8719,accounts!$A$2:$F$9615,5,FALSE)</f>
        <v>East</v>
      </c>
      <c r="Q8719" t="b">
        <f t="shared" si="137"/>
        <v>1</v>
      </c>
      <c r="R8719" t="e">
        <f>INDEX(removed_duplicate_rows!$A$5:$A$39,MATCH(wins!A8719,removed_duplicate_rows!$A$5:$A$39,0))</f>
        <v>#N/A</v>
      </c>
    </row>
    <row r="8720" spans="1:18" ht="15.75" customHeight="1" x14ac:dyDescent="0.2">
      <c r="A8720" t="s">
        <v>26296</v>
      </c>
      <c r="B8720" t="s">
        <v>26297</v>
      </c>
      <c r="C8720" t="s">
        <v>26298</v>
      </c>
      <c r="D8720" s="10">
        <v>46165</v>
      </c>
      <c r="E8720" t="s">
        <v>25291</v>
      </c>
      <c r="F8720">
        <v>3</v>
      </c>
      <c r="G8720" t="s">
        <v>374</v>
      </c>
      <c r="H8720" t="s">
        <v>398</v>
      </c>
      <c r="I8720" t="s">
        <v>55</v>
      </c>
      <c r="J8720">
        <v>1</v>
      </c>
      <c r="K8720">
        <v>3812</v>
      </c>
      <c r="L8720" t="str">
        <f>IFERROR(INDEX(play_attribution!$B$2:$B$328,MATCH(A8720,play_attribution!$A$2:$A$328,0)),"")</f>
        <v/>
      </c>
      <c r="M8720" t="str">
        <f>VLOOKUP(H8720,seller_roster!$A$2:$B$85,2,FALSE)</f>
        <v>Rowan Kim</v>
      </c>
      <c r="N8720" t="str">
        <f>VLOOKUP(C8720,accounts!$A$2:$F$9615,2,FALSE)</f>
        <v>Retail Multi-Location</v>
      </c>
      <c r="O8720" t="str">
        <f>VLOOKUP(C8720,accounts!$A$2:$F$9615,3,FALSE)</f>
        <v>$2.5M-$5M</v>
      </c>
      <c r="P8720" t="str">
        <f>VLOOKUP(C8720,accounts!$A$2:$F$9615,5,FALSE)</f>
        <v>West</v>
      </c>
      <c r="Q8720" t="b">
        <f t="shared" si="137"/>
        <v>1</v>
      </c>
      <c r="R8720" t="e">
        <f>INDEX(removed_duplicate_rows!$A$5:$A$39,MATCH(wins!A8720,removed_duplicate_rows!$A$5:$A$39,0))</f>
        <v>#N/A</v>
      </c>
    </row>
    <row r="8721" spans="1:18" ht="15.75" customHeight="1" x14ac:dyDescent="0.2">
      <c r="A8721" t="s">
        <v>26299</v>
      </c>
      <c r="B8721" t="s">
        <v>26300</v>
      </c>
      <c r="C8721" t="s">
        <v>26301</v>
      </c>
      <c r="D8721" s="10">
        <v>46165</v>
      </c>
      <c r="E8721" t="s">
        <v>25291</v>
      </c>
      <c r="F8721">
        <v>3</v>
      </c>
      <c r="G8721" t="s">
        <v>374</v>
      </c>
      <c r="H8721" t="s">
        <v>417</v>
      </c>
      <c r="I8721" t="s">
        <v>55</v>
      </c>
      <c r="J8721">
        <v>1</v>
      </c>
      <c r="K8721">
        <v>4922</v>
      </c>
      <c r="L8721" t="str">
        <f>IFERROR(INDEX(play_attribution!$B$2:$B$328,MATCH(A8721,play_attribution!$A$2:$A$328,0)),"")</f>
        <v/>
      </c>
      <c r="M8721" t="str">
        <f>VLOOKUP(H8721,seller_roster!$A$2:$B$85,2,FALSE)</f>
        <v>Bryn Reyes</v>
      </c>
      <c r="N8721" t="str">
        <f>VLOOKUP(C8721,accounts!$A$2:$F$9615,2,FALSE)</f>
        <v>Construction</v>
      </c>
      <c r="O8721" t="str">
        <f>VLOOKUP(C8721,accounts!$A$2:$F$9615,3,FALSE)</f>
        <v>$2.5M-$5M</v>
      </c>
      <c r="P8721" t="str">
        <f>VLOOKUP(C8721,accounts!$A$2:$F$9615,5,FALSE)</f>
        <v>East</v>
      </c>
      <c r="Q8721" t="b">
        <f t="shared" si="137"/>
        <v>1</v>
      </c>
      <c r="R8721" t="e">
        <f>INDEX(removed_duplicate_rows!$A$5:$A$39,MATCH(wins!A8721,removed_duplicate_rows!$A$5:$A$39,0))</f>
        <v>#N/A</v>
      </c>
    </row>
    <row r="8722" spans="1:18" ht="15.75" customHeight="1" x14ac:dyDescent="0.2">
      <c r="A8722" t="s">
        <v>26302</v>
      </c>
      <c r="B8722" t="s">
        <v>26303</v>
      </c>
      <c r="C8722" t="s">
        <v>26304</v>
      </c>
      <c r="D8722" s="10">
        <v>46165</v>
      </c>
      <c r="E8722" t="s">
        <v>25291</v>
      </c>
      <c r="F8722">
        <v>3</v>
      </c>
      <c r="G8722" t="s">
        <v>374</v>
      </c>
      <c r="H8722" t="s">
        <v>398</v>
      </c>
      <c r="I8722" t="s">
        <v>55</v>
      </c>
      <c r="J8722">
        <v>1</v>
      </c>
      <c r="K8722">
        <v>7402</v>
      </c>
      <c r="L8722" t="str">
        <f>IFERROR(INDEX(play_attribution!$B$2:$B$328,MATCH(A8722,play_attribution!$A$2:$A$328,0)),"")</f>
        <v/>
      </c>
      <c r="M8722" t="str">
        <f>VLOOKUP(H8722,seller_roster!$A$2:$B$85,2,FALSE)</f>
        <v>Rowan Kim</v>
      </c>
      <c r="N8722" t="str">
        <f>VLOOKUP(C8722,accounts!$A$2:$F$9615,2,FALSE)</f>
        <v>Nonprofit</v>
      </c>
      <c r="O8722" t="str">
        <f>VLOOKUP(C8722,accounts!$A$2:$F$9615,3,FALSE)</f>
        <v>$2.5M-$5M</v>
      </c>
      <c r="P8722" t="str">
        <f>VLOOKUP(C8722,accounts!$A$2:$F$9615,5,FALSE)</f>
        <v>West</v>
      </c>
      <c r="Q8722" t="b">
        <f t="shared" si="137"/>
        <v>1</v>
      </c>
      <c r="R8722" t="e">
        <f>INDEX(removed_duplicate_rows!$A$5:$A$39,MATCH(wins!A8722,removed_duplicate_rows!$A$5:$A$39,0))</f>
        <v>#N/A</v>
      </c>
    </row>
    <row r="8723" spans="1:18" ht="15.75" customHeight="1" x14ac:dyDescent="0.2">
      <c r="A8723" t="s">
        <v>26305</v>
      </c>
      <c r="B8723" t="s">
        <v>26306</v>
      </c>
      <c r="C8723" t="s">
        <v>26307</v>
      </c>
      <c r="D8723" s="10">
        <v>46165</v>
      </c>
      <c r="E8723" t="s">
        <v>25291</v>
      </c>
      <c r="F8723">
        <v>3</v>
      </c>
      <c r="G8723" t="s">
        <v>374</v>
      </c>
      <c r="H8723" t="s">
        <v>4096</v>
      </c>
      <c r="I8723" t="s">
        <v>55</v>
      </c>
      <c r="J8723">
        <v>1</v>
      </c>
      <c r="K8723">
        <v>8271</v>
      </c>
      <c r="L8723" t="str">
        <f>IFERROR(INDEX(play_attribution!$B$2:$B$328,MATCH(A8723,play_attribution!$A$2:$A$328,0)),"")</f>
        <v/>
      </c>
      <c r="M8723" t="str">
        <f>VLOOKUP(H8723,seller_roster!$A$2:$B$85,2,FALSE)</f>
        <v>Vesper Kim</v>
      </c>
      <c r="N8723" t="str">
        <f>VLOOKUP(C8723,accounts!$A$2:$F$9615,2,FALSE)</f>
        <v>Logistics</v>
      </c>
      <c r="O8723" t="str">
        <f>VLOOKUP(C8723,accounts!$A$2:$F$9615,3,FALSE)</f>
        <v>$2.5M-$5M</v>
      </c>
      <c r="P8723" t="str">
        <f>VLOOKUP(C8723,accounts!$A$2:$F$9615,5,FALSE)</f>
        <v>West</v>
      </c>
      <c r="Q8723" t="b">
        <f t="shared" si="137"/>
        <v>1</v>
      </c>
      <c r="R8723" t="e">
        <f>INDEX(removed_duplicate_rows!$A$5:$A$39,MATCH(wins!A8723,removed_duplicate_rows!$A$5:$A$39,0))</f>
        <v>#N/A</v>
      </c>
    </row>
    <row r="8724" spans="1:18" ht="15.75" customHeight="1" x14ac:dyDescent="0.2">
      <c r="A8724" t="s">
        <v>26308</v>
      </c>
      <c r="B8724" t="s">
        <v>26309</v>
      </c>
      <c r="C8724" t="s">
        <v>26310</v>
      </c>
      <c r="D8724" s="10">
        <v>46165</v>
      </c>
      <c r="E8724" t="s">
        <v>25291</v>
      </c>
      <c r="F8724">
        <v>3</v>
      </c>
      <c r="G8724" t="s">
        <v>374</v>
      </c>
      <c r="H8724" t="s">
        <v>413</v>
      </c>
      <c r="I8724" t="s">
        <v>55</v>
      </c>
      <c r="J8724">
        <v>1</v>
      </c>
      <c r="K8724">
        <v>5140</v>
      </c>
      <c r="L8724" t="str">
        <f>IFERROR(INDEX(play_attribution!$B$2:$B$328,MATCH(A8724,play_attribution!$A$2:$A$328,0)),"")</f>
        <v/>
      </c>
      <c r="M8724" t="str">
        <f>VLOOKUP(H8724,seller_roster!$A$2:$B$85,2,FALSE)</f>
        <v>Phoenix Doyle</v>
      </c>
      <c r="N8724" t="str">
        <f>VLOOKUP(C8724,accounts!$A$2:$F$9615,2,FALSE)</f>
        <v>Hospitality Group</v>
      </c>
      <c r="O8724" t="str">
        <f>VLOOKUP(C8724,accounts!$A$2:$F$9615,3,FALSE)</f>
        <v>$5M-$10M</v>
      </c>
      <c r="P8724" t="str">
        <f>VLOOKUP(C8724,accounts!$A$2:$F$9615,5,FALSE)</f>
        <v>West</v>
      </c>
      <c r="Q8724" t="b">
        <f t="shared" si="137"/>
        <v>1</v>
      </c>
      <c r="R8724" t="e">
        <f>INDEX(removed_duplicate_rows!$A$5:$A$39,MATCH(wins!A8724,removed_duplicate_rows!$A$5:$A$39,0))</f>
        <v>#N/A</v>
      </c>
    </row>
    <row r="8725" spans="1:18" ht="15.75" customHeight="1" x14ac:dyDescent="0.2">
      <c r="A8725" t="s">
        <v>26311</v>
      </c>
      <c r="B8725" t="s">
        <v>26312</v>
      </c>
      <c r="C8725" t="s">
        <v>26313</v>
      </c>
      <c r="D8725" s="10">
        <v>46165</v>
      </c>
      <c r="E8725" t="s">
        <v>25291</v>
      </c>
      <c r="F8725">
        <v>3</v>
      </c>
      <c r="G8725" t="s">
        <v>374</v>
      </c>
      <c r="H8725" t="s">
        <v>391</v>
      </c>
      <c r="I8725" t="s">
        <v>55</v>
      </c>
      <c r="J8725">
        <v>1</v>
      </c>
      <c r="K8725">
        <v>3878</v>
      </c>
      <c r="L8725" t="str">
        <f>IFERROR(INDEX(play_attribution!$B$2:$B$328,MATCH(A8725,play_attribution!$A$2:$A$328,0)),"")</f>
        <v/>
      </c>
      <c r="M8725" t="str">
        <f>VLOOKUP(H8725,seller_roster!$A$2:$B$85,2,FALSE)</f>
        <v>Sam Walsh</v>
      </c>
      <c r="N8725" t="str">
        <f>VLOOKUP(C8725,accounts!$A$2:$F$9615,2,FALSE)</f>
        <v>Logistics</v>
      </c>
      <c r="O8725" t="str">
        <f>VLOOKUP(C8725,accounts!$A$2:$F$9615,3,FALSE)</f>
        <v>$5M-$10M</v>
      </c>
      <c r="P8725" t="str">
        <f>VLOOKUP(C8725,accounts!$A$2:$F$9615,5,FALSE)</f>
        <v>West</v>
      </c>
      <c r="Q8725" t="b">
        <f t="shared" si="137"/>
        <v>1</v>
      </c>
      <c r="R8725" t="e">
        <f>INDEX(removed_duplicate_rows!$A$5:$A$39,MATCH(wins!A8725,removed_duplicate_rows!$A$5:$A$39,0))</f>
        <v>#N/A</v>
      </c>
    </row>
    <row r="8726" spans="1:18" ht="15.75" customHeight="1" x14ac:dyDescent="0.2">
      <c r="A8726" t="s">
        <v>26314</v>
      </c>
      <c r="B8726" t="s">
        <v>26315</v>
      </c>
      <c r="C8726" t="s">
        <v>26316</v>
      </c>
      <c r="D8726" s="10">
        <v>46165</v>
      </c>
      <c r="E8726" t="s">
        <v>25291</v>
      </c>
      <c r="F8726">
        <v>3</v>
      </c>
      <c r="G8726" t="s">
        <v>374</v>
      </c>
      <c r="H8726" t="s">
        <v>391</v>
      </c>
      <c r="I8726" t="s">
        <v>55</v>
      </c>
      <c r="J8726">
        <v>1</v>
      </c>
      <c r="K8726">
        <v>4075</v>
      </c>
      <c r="L8726" t="str">
        <f>IFERROR(INDEX(play_attribution!$B$2:$B$328,MATCH(A8726,play_attribution!$A$2:$A$328,0)),"")</f>
        <v/>
      </c>
      <c r="M8726" t="str">
        <f>VLOOKUP(H8726,seller_roster!$A$2:$B$85,2,FALSE)</f>
        <v>Sam Walsh</v>
      </c>
      <c r="N8726" t="str">
        <f>VLOOKUP(C8726,accounts!$A$2:$F$9615,2,FALSE)</f>
        <v>Hospitality Group</v>
      </c>
      <c r="O8726" t="str">
        <f>VLOOKUP(C8726,accounts!$A$2:$F$9615,3,FALSE)</f>
        <v>$2.5M-$5M</v>
      </c>
      <c r="P8726" t="str">
        <f>VLOOKUP(C8726,accounts!$A$2:$F$9615,5,FALSE)</f>
        <v>Central</v>
      </c>
      <c r="Q8726" t="b">
        <f t="shared" si="137"/>
        <v>1</v>
      </c>
      <c r="R8726" t="e">
        <f>INDEX(removed_duplicate_rows!$A$5:$A$39,MATCH(wins!A8726,removed_duplicate_rows!$A$5:$A$39,0))</f>
        <v>#N/A</v>
      </c>
    </row>
    <row r="8727" spans="1:18" ht="15.75" customHeight="1" x14ac:dyDescent="0.2">
      <c r="A8727" t="s">
        <v>26317</v>
      </c>
      <c r="B8727" t="s">
        <v>26318</v>
      </c>
      <c r="C8727" t="s">
        <v>26319</v>
      </c>
      <c r="D8727" s="10">
        <v>46165</v>
      </c>
      <c r="E8727" t="s">
        <v>25291</v>
      </c>
      <c r="F8727">
        <v>3</v>
      </c>
      <c r="G8727" t="s">
        <v>374</v>
      </c>
      <c r="H8727" t="s">
        <v>417</v>
      </c>
      <c r="I8727" t="s">
        <v>55</v>
      </c>
      <c r="J8727">
        <v>1</v>
      </c>
      <c r="K8727">
        <v>8032</v>
      </c>
      <c r="L8727" t="str">
        <f>IFERROR(INDEX(play_attribution!$B$2:$B$328,MATCH(A8727,play_attribution!$A$2:$A$328,0)),"")</f>
        <v/>
      </c>
      <c r="M8727" t="str">
        <f>VLOOKUP(H8727,seller_roster!$A$2:$B$85,2,FALSE)</f>
        <v>Bryn Reyes</v>
      </c>
      <c r="N8727" t="str">
        <f>VLOOKUP(C8727,accounts!$A$2:$F$9615,2,FALSE)</f>
        <v>Retail Multi-Location</v>
      </c>
      <c r="O8727" t="str">
        <f>VLOOKUP(C8727,accounts!$A$2:$F$9615,3,FALSE)</f>
        <v>$5M-$10M</v>
      </c>
      <c r="P8727" t="str">
        <f>VLOOKUP(C8727,accounts!$A$2:$F$9615,5,FALSE)</f>
        <v>West</v>
      </c>
      <c r="Q8727" t="b">
        <f t="shared" si="137"/>
        <v>1</v>
      </c>
      <c r="R8727" t="e">
        <f>INDEX(removed_duplicate_rows!$A$5:$A$39,MATCH(wins!A8727,removed_duplicate_rows!$A$5:$A$39,0))</f>
        <v>#N/A</v>
      </c>
    </row>
    <row r="8728" spans="1:18" ht="15.75" customHeight="1" x14ac:dyDescent="0.2">
      <c r="A8728" t="s">
        <v>26320</v>
      </c>
      <c r="B8728" t="s">
        <v>26321</v>
      </c>
      <c r="C8728" t="s">
        <v>26322</v>
      </c>
      <c r="D8728" s="10">
        <v>46165</v>
      </c>
      <c r="E8728" t="s">
        <v>25291</v>
      </c>
      <c r="F8728">
        <v>3</v>
      </c>
      <c r="G8728" t="s">
        <v>374</v>
      </c>
      <c r="H8728" t="s">
        <v>832</v>
      </c>
      <c r="I8728" t="s">
        <v>55</v>
      </c>
      <c r="J8728">
        <v>1</v>
      </c>
      <c r="K8728">
        <v>5542</v>
      </c>
      <c r="L8728" t="str">
        <f>IFERROR(INDEX(play_attribution!$B$2:$B$328,MATCH(A8728,play_attribution!$A$2:$A$328,0)),"")</f>
        <v/>
      </c>
      <c r="M8728" t="str">
        <f>VLOOKUP(H8728,seller_roster!$A$2:$B$85,2,FALSE)</f>
        <v>Noel Nkemelu</v>
      </c>
      <c r="N8728" t="str">
        <f>VLOOKUP(C8728,accounts!$A$2:$F$9615,2,FALSE)</f>
        <v>Construction</v>
      </c>
      <c r="O8728" t="str">
        <f>VLOOKUP(C8728,accounts!$A$2:$F$9615,3,FALSE)</f>
        <v>$5M-$10M</v>
      </c>
      <c r="P8728" t="str">
        <f>VLOOKUP(C8728,accounts!$A$2:$F$9615,5,FALSE)</f>
        <v>Central</v>
      </c>
      <c r="Q8728" t="b">
        <f t="shared" si="137"/>
        <v>1</v>
      </c>
      <c r="R8728" t="e">
        <f>INDEX(removed_duplicate_rows!$A$5:$A$39,MATCH(wins!A8728,removed_duplicate_rows!$A$5:$A$39,0))</f>
        <v>#N/A</v>
      </c>
    </row>
    <row r="8729" spans="1:18" ht="15.75" customHeight="1" x14ac:dyDescent="0.2">
      <c r="A8729" t="s">
        <v>26323</v>
      </c>
      <c r="B8729" t="s">
        <v>26324</v>
      </c>
      <c r="C8729" t="s">
        <v>26325</v>
      </c>
      <c r="D8729" s="10">
        <v>46165</v>
      </c>
      <c r="E8729" t="s">
        <v>25291</v>
      </c>
      <c r="F8729">
        <v>3</v>
      </c>
      <c r="G8729" t="s">
        <v>374</v>
      </c>
      <c r="H8729" t="s">
        <v>413</v>
      </c>
      <c r="I8729" t="s">
        <v>55</v>
      </c>
      <c r="J8729">
        <v>1</v>
      </c>
      <c r="K8729">
        <v>5928</v>
      </c>
      <c r="L8729" t="str">
        <f>IFERROR(INDEX(play_attribution!$B$2:$B$328,MATCH(A8729,play_attribution!$A$2:$A$328,0)),"")</f>
        <v/>
      </c>
      <c r="M8729" t="str">
        <f>VLOOKUP(H8729,seller_roster!$A$2:$B$85,2,FALSE)</f>
        <v>Phoenix Doyle</v>
      </c>
      <c r="N8729" t="str">
        <f>VLOOKUP(C8729,accounts!$A$2:$F$9615,2,FALSE)</f>
        <v>Healthcare Services</v>
      </c>
      <c r="O8729" t="str">
        <f>VLOOKUP(C8729,accounts!$A$2:$F$9615,3,FALSE)</f>
        <v>$5M-$10M</v>
      </c>
      <c r="P8729" t="str">
        <f>VLOOKUP(C8729,accounts!$A$2:$F$9615,5,FALSE)</f>
        <v>West</v>
      </c>
      <c r="Q8729" t="b">
        <f t="shared" si="137"/>
        <v>1</v>
      </c>
      <c r="R8729" t="e">
        <f>INDEX(removed_duplicate_rows!$A$5:$A$39,MATCH(wins!A8729,removed_duplicate_rows!$A$5:$A$39,0))</f>
        <v>#N/A</v>
      </c>
    </row>
    <row r="8730" spans="1:18" ht="15.75" customHeight="1" x14ac:dyDescent="0.2">
      <c r="A8730" t="s">
        <v>26326</v>
      </c>
      <c r="B8730" t="s">
        <v>26327</v>
      </c>
      <c r="C8730" t="s">
        <v>26328</v>
      </c>
      <c r="D8730" s="10">
        <v>46165</v>
      </c>
      <c r="E8730" t="s">
        <v>25291</v>
      </c>
      <c r="F8730">
        <v>3</v>
      </c>
      <c r="G8730" t="s">
        <v>374</v>
      </c>
      <c r="H8730" t="s">
        <v>1843</v>
      </c>
      <c r="I8730" t="s">
        <v>55</v>
      </c>
      <c r="J8730">
        <v>1</v>
      </c>
      <c r="K8730">
        <v>6819</v>
      </c>
      <c r="L8730" t="str">
        <f>IFERROR(INDEX(play_attribution!$B$2:$B$328,MATCH(A8730,play_attribution!$A$2:$A$328,0)),"")</f>
        <v/>
      </c>
      <c r="M8730" t="str">
        <f>VLOOKUP(H8730,seller_roster!$A$2:$B$85,2,FALSE)</f>
        <v>Quinn Mbeki</v>
      </c>
      <c r="N8730" t="str">
        <f>VLOOKUP(C8730,accounts!$A$2:$F$9615,2,FALSE)</f>
        <v>Manufacturing</v>
      </c>
      <c r="O8730" t="str">
        <f>VLOOKUP(C8730,accounts!$A$2:$F$9615,3,FALSE)</f>
        <v>$1M-$2.5M</v>
      </c>
      <c r="P8730" t="str">
        <f>VLOOKUP(C8730,accounts!$A$2:$F$9615,5,FALSE)</f>
        <v>East</v>
      </c>
      <c r="Q8730" t="b">
        <f t="shared" si="137"/>
        <v>1</v>
      </c>
      <c r="R8730" t="e">
        <f>INDEX(removed_duplicate_rows!$A$5:$A$39,MATCH(wins!A8730,removed_duplicate_rows!$A$5:$A$39,0))</f>
        <v>#N/A</v>
      </c>
    </row>
    <row r="8731" spans="1:18" ht="15.75" customHeight="1" x14ac:dyDescent="0.2">
      <c r="A8731" t="s">
        <v>26329</v>
      </c>
      <c r="B8731" t="s">
        <v>26330</v>
      </c>
      <c r="C8731" t="s">
        <v>26331</v>
      </c>
      <c r="D8731" s="10">
        <v>46165</v>
      </c>
      <c r="E8731" t="s">
        <v>25291</v>
      </c>
      <c r="F8731">
        <v>3</v>
      </c>
      <c r="G8731" t="s">
        <v>374</v>
      </c>
      <c r="H8731" t="s">
        <v>383</v>
      </c>
      <c r="I8731" t="s">
        <v>55</v>
      </c>
      <c r="J8731">
        <v>1</v>
      </c>
      <c r="K8731">
        <v>7695</v>
      </c>
      <c r="L8731" t="str">
        <f>IFERROR(INDEX(play_attribution!$B$2:$B$328,MATCH(A8731,play_attribution!$A$2:$A$328,0)),"")</f>
        <v/>
      </c>
      <c r="M8731" t="str">
        <f>VLOOKUP(H8731,seller_roster!$A$2:$B$85,2,FALSE)</f>
        <v>Flor Ruiz</v>
      </c>
      <c r="N8731" t="str">
        <f>VLOOKUP(C8731,accounts!$A$2:$F$9615,2,FALSE)</f>
        <v>Retail Multi-Location</v>
      </c>
      <c r="O8731" t="str">
        <f>VLOOKUP(C8731,accounts!$A$2:$F$9615,3,FALSE)</f>
        <v>$1M-$2.5M</v>
      </c>
      <c r="P8731" t="str">
        <f>VLOOKUP(C8731,accounts!$A$2:$F$9615,5,FALSE)</f>
        <v>East</v>
      </c>
      <c r="Q8731" t="b">
        <f t="shared" si="137"/>
        <v>1</v>
      </c>
      <c r="R8731" t="e">
        <f>INDEX(removed_duplicate_rows!$A$5:$A$39,MATCH(wins!A8731,removed_duplicate_rows!$A$5:$A$39,0))</f>
        <v>#N/A</v>
      </c>
    </row>
    <row r="8732" spans="1:18" ht="15.75" customHeight="1" x14ac:dyDescent="0.2">
      <c r="A8732" t="s">
        <v>26332</v>
      </c>
      <c r="B8732" t="s">
        <v>26333</v>
      </c>
      <c r="C8732" t="s">
        <v>26334</v>
      </c>
      <c r="D8732" s="10">
        <v>46165</v>
      </c>
      <c r="E8732" t="s">
        <v>25291</v>
      </c>
      <c r="F8732">
        <v>3</v>
      </c>
      <c r="G8732" t="s">
        <v>374</v>
      </c>
      <c r="H8732" t="s">
        <v>375</v>
      </c>
      <c r="I8732" t="s">
        <v>55</v>
      </c>
      <c r="J8732">
        <v>1</v>
      </c>
      <c r="K8732">
        <v>5208</v>
      </c>
      <c r="L8732" t="str">
        <f>IFERROR(INDEX(play_attribution!$B$2:$B$328,MATCH(A8732,play_attribution!$A$2:$A$328,0)),"")</f>
        <v/>
      </c>
      <c r="M8732" t="str">
        <f>VLOOKUP(H8732,seller_roster!$A$2:$B$85,2,FALSE)</f>
        <v>Sol Lindqvist</v>
      </c>
      <c r="N8732" t="str">
        <f>VLOOKUP(C8732,accounts!$A$2:$F$9615,2,FALSE)</f>
        <v>Construction</v>
      </c>
      <c r="O8732" t="str">
        <f>VLOOKUP(C8732,accounts!$A$2:$F$9615,3,FALSE)</f>
        <v>$2.5M-$5M</v>
      </c>
      <c r="P8732" t="str">
        <f>VLOOKUP(C8732,accounts!$A$2:$F$9615,5,FALSE)</f>
        <v>West</v>
      </c>
      <c r="Q8732" t="b">
        <f t="shared" si="137"/>
        <v>1</v>
      </c>
      <c r="R8732" t="e">
        <f>INDEX(removed_duplicate_rows!$A$5:$A$39,MATCH(wins!A8732,removed_duplicate_rows!$A$5:$A$39,0))</f>
        <v>#N/A</v>
      </c>
    </row>
    <row r="8733" spans="1:18" ht="15.75" customHeight="1" x14ac:dyDescent="0.2">
      <c r="A8733" t="s">
        <v>26335</v>
      </c>
      <c r="B8733" t="s">
        <v>26336</v>
      </c>
      <c r="C8733" t="s">
        <v>26337</v>
      </c>
      <c r="D8733" s="10">
        <v>46165</v>
      </c>
      <c r="E8733" t="s">
        <v>25291</v>
      </c>
      <c r="F8733">
        <v>3</v>
      </c>
      <c r="G8733" t="s">
        <v>374</v>
      </c>
      <c r="H8733" t="s">
        <v>413</v>
      </c>
      <c r="I8733" t="s">
        <v>55</v>
      </c>
      <c r="J8733">
        <v>1</v>
      </c>
      <c r="K8733">
        <v>5484</v>
      </c>
      <c r="L8733" t="str">
        <f>IFERROR(INDEX(play_attribution!$B$2:$B$328,MATCH(A8733,play_attribution!$A$2:$A$328,0)),"")</f>
        <v/>
      </c>
      <c r="M8733" t="str">
        <f>VLOOKUP(H8733,seller_roster!$A$2:$B$85,2,FALSE)</f>
        <v>Phoenix Doyle</v>
      </c>
      <c r="N8733" t="str">
        <f>VLOOKUP(C8733,accounts!$A$2:$F$9615,2,FALSE)</f>
        <v>Construction</v>
      </c>
      <c r="O8733" t="str">
        <f>VLOOKUP(C8733,accounts!$A$2:$F$9615,3,FALSE)</f>
        <v>$5M-$10M</v>
      </c>
      <c r="P8733" t="str">
        <f>VLOOKUP(C8733,accounts!$A$2:$F$9615,5,FALSE)</f>
        <v>West</v>
      </c>
      <c r="Q8733" t="b">
        <f t="shared" si="137"/>
        <v>1</v>
      </c>
      <c r="R8733" t="e">
        <f>INDEX(removed_duplicate_rows!$A$5:$A$39,MATCH(wins!A8733,removed_duplicate_rows!$A$5:$A$39,0))</f>
        <v>#N/A</v>
      </c>
    </row>
    <row r="8734" spans="1:18" ht="15.75" customHeight="1" x14ac:dyDescent="0.2">
      <c r="A8734" t="s">
        <v>26338</v>
      </c>
      <c r="B8734" t="s">
        <v>26339</v>
      </c>
      <c r="C8734" t="s">
        <v>26340</v>
      </c>
      <c r="D8734" s="10">
        <v>46165</v>
      </c>
      <c r="E8734" t="s">
        <v>25291</v>
      </c>
      <c r="F8734">
        <v>3</v>
      </c>
      <c r="G8734" t="s">
        <v>374</v>
      </c>
      <c r="H8734" t="s">
        <v>4096</v>
      </c>
      <c r="I8734" t="s">
        <v>55</v>
      </c>
      <c r="J8734">
        <v>1</v>
      </c>
      <c r="K8734">
        <v>7005</v>
      </c>
      <c r="L8734" t="str">
        <f>IFERROR(INDEX(play_attribution!$B$2:$B$328,MATCH(A8734,play_attribution!$A$2:$A$328,0)),"")</f>
        <v/>
      </c>
      <c r="M8734" t="str">
        <f>VLOOKUP(H8734,seller_roster!$A$2:$B$85,2,FALSE)</f>
        <v>Vesper Kim</v>
      </c>
      <c r="N8734" t="str">
        <f>VLOOKUP(C8734,accounts!$A$2:$F$9615,2,FALSE)</f>
        <v>Nonprofit</v>
      </c>
      <c r="O8734" t="str">
        <f>VLOOKUP(C8734,accounts!$A$2:$F$9615,3,FALSE)</f>
        <v>$2.5M-$5M</v>
      </c>
      <c r="P8734" t="str">
        <f>VLOOKUP(C8734,accounts!$A$2:$F$9615,5,FALSE)</f>
        <v>East</v>
      </c>
      <c r="Q8734" t="b">
        <f t="shared" si="137"/>
        <v>1</v>
      </c>
      <c r="R8734" t="e">
        <f>INDEX(removed_duplicate_rows!$A$5:$A$39,MATCH(wins!A8734,removed_duplicate_rows!$A$5:$A$39,0))</f>
        <v>#N/A</v>
      </c>
    </row>
    <row r="8735" spans="1:18" ht="15.75" customHeight="1" x14ac:dyDescent="0.2">
      <c r="A8735" t="s">
        <v>26341</v>
      </c>
      <c r="B8735" t="s">
        <v>26342</v>
      </c>
      <c r="C8735" t="s">
        <v>26343</v>
      </c>
      <c r="D8735" s="10">
        <v>46165</v>
      </c>
      <c r="E8735" t="s">
        <v>25291</v>
      </c>
      <c r="F8735">
        <v>3</v>
      </c>
      <c r="G8735" t="s">
        <v>374</v>
      </c>
      <c r="H8735" t="s">
        <v>417</v>
      </c>
      <c r="I8735" t="s">
        <v>55</v>
      </c>
      <c r="J8735">
        <v>1</v>
      </c>
      <c r="K8735">
        <v>5076</v>
      </c>
      <c r="L8735" t="str">
        <f>IFERROR(INDEX(play_attribution!$B$2:$B$328,MATCH(A8735,play_attribution!$A$2:$A$328,0)),"")</f>
        <v/>
      </c>
      <c r="M8735" t="str">
        <f>VLOOKUP(H8735,seller_roster!$A$2:$B$85,2,FALSE)</f>
        <v>Bryn Reyes</v>
      </c>
      <c r="N8735" t="str">
        <f>VLOOKUP(C8735,accounts!$A$2:$F$9615,2,FALSE)</f>
        <v>Construction</v>
      </c>
      <c r="O8735" t="str">
        <f>VLOOKUP(C8735,accounts!$A$2:$F$9615,3,FALSE)</f>
        <v>$2.5M-$5M</v>
      </c>
      <c r="P8735" t="str">
        <f>VLOOKUP(C8735,accounts!$A$2:$F$9615,5,FALSE)</f>
        <v>West</v>
      </c>
      <c r="Q8735" t="b">
        <f t="shared" si="137"/>
        <v>1</v>
      </c>
      <c r="R8735" t="e">
        <f>INDEX(removed_duplicate_rows!$A$5:$A$39,MATCH(wins!A8735,removed_duplicate_rows!$A$5:$A$39,0))</f>
        <v>#N/A</v>
      </c>
    </row>
    <row r="8736" spans="1:18" ht="15.75" customHeight="1" x14ac:dyDescent="0.2">
      <c r="A8736" t="s">
        <v>26344</v>
      </c>
      <c r="B8736" t="s">
        <v>26345</v>
      </c>
      <c r="C8736" t="s">
        <v>26346</v>
      </c>
      <c r="D8736" s="10">
        <v>46165</v>
      </c>
      <c r="E8736" t="s">
        <v>25291</v>
      </c>
      <c r="F8736">
        <v>3</v>
      </c>
      <c r="G8736" t="s">
        <v>374</v>
      </c>
      <c r="H8736" t="s">
        <v>402</v>
      </c>
      <c r="I8736" t="s">
        <v>55</v>
      </c>
      <c r="J8736">
        <v>1</v>
      </c>
      <c r="K8736">
        <v>5162</v>
      </c>
      <c r="L8736" t="str">
        <f>IFERROR(INDEX(play_attribution!$B$2:$B$328,MATCH(A8736,play_attribution!$A$2:$A$328,0)),"")</f>
        <v/>
      </c>
      <c r="M8736" t="str">
        <f>VLOOKUP(H8736,seller_roster!$A$2:$B$85,2,FALSE)</f>
        <v>Frankie Vega</v>
      </c>
      <c r="N8736" t="str">
        <f>VLOOKUP(C8736,accounts!$A$2:$F$9615,2,FALSE)</f>
        <v>Retail Multi-Location</v>
      </c>
      <c r="O8736" t="str">
        <f>VLOOKUP(C8736,accounts!$A$2:$F$9615,3,FALSE)</f>
        <v>$2.5M-$5M</v>
      </c>
      <c r="P8736" t="str">
        <f>VLOOKUP(C8736,accounts!$A$2:$F$9615,5,FALSE)</f>
        <v>East</v>
      </c>
      <c r="Q8736" t="b">
        <f t="shared" ref="Q8736:Q8799" si="138">L8736=""</f>
        <v>1</v>
      </c>
      <c r="R8736" t="e">
        <f>INDEX(removed_duplicate_rows!$A$5:$A$39,MATCH(wins!A8736,removed_duplicate_rows!$A$5:$A$39,0))</f>
        <v>#N/A</v>
      </c>
    </row>
    <row r="8737" spans="1:18" ht="15.75" customHeight="1" x14ac:dyDescent="0.2">
      <c r="A8737" t="s">
        <v>26347</v>
      </c>
      <c r="B8737" t="s">
        <v>26348</v>
      </c>
      <c r="C8737" t="s">
        <v>26349</v>
      </c>
      <c r="D8737" s="10">
        <v>46165</v>
      </c>
      <c r="E8737" t="s">
        <v>25291</v>
      </c>
      <c r="F8737">
        <v>3</v>
      </c>
      <c r="G8737" t="s">
        <v>374</v>
      </c>
      <c r="H8737" t="s">
        <v>832</v>
      </c>
      <c r="I8737" t="s">
        <v>55</v>
      </c>
      <c r="J8737">
        <v>1</v>
      </c>
      <c r="K8737">
        <v>5825</v>
      </c>
      <c r="L8737" t="str">
        <f>IFERROR(INDEX(play_attribution!$B$2:$B$328,MATCH(A8737,play_attribution!$A$2:$A$328,0)),"")</f>
        <v/>
      </c>
      <c r="M8737" t="str">
        <f>VLOOKUP(H8737,seller_roster!$A$2:$B$85,2,FALSE)</f>
        <v>Noel Nkemelu</v>
      </c>
      <c r="N8737" t="str">
        <f>VLOOKUP(C8737,accounts!$A$2:$F$9615,2,FALSE)</f>
        <v>Construction</v>
      </c>
      <c r="O8737" t="str">
        <f>VLOOKUP(C8737,accounts!$A$2:$F$9615,3,FALSE)</f>
        <v>$2.5M-$5M</v>
      </c>
      <c r="P8737" t="str">
        <f>VLOOKUP(C8737,accounts!$A$2:$F$9615,5,FALSE)</f>
        <v>Central</v>
      </c>
      <c r="Q8737" t="b">
        <f t="shared" si="138"/>
        <v>1</v>
      </c>
      <c r="R8737" t="e">
        <f>INDEX(removed_duplicate_rows!$A$5:$A$39,MATCH(wins!A8737,removed_duplicate_rows!$A$5:$A$39,0))</f>
        <v>#N/A</v>
      </c>
    </row>
    <row r="8738" spans="1:18" ht="15.75" customHeight="1" x14ac:dyDescent="0.2">
      <c r="A8738" t="s">
        <v>26350</v>
      </c>
      <c r="B8738" t="s">
        <v>26351</v>
      </c>
      <c r="C8738" t="s">
        <v>26352</v>
      </c>
      <c r="D8738" s="10">
        <v>46165</v>
      </c>
      <c r="E8738" t="s">
        <v>25291</v>
      </c>
      <c r="F8738">
        <v>3</v>
      </c>
      <c r="G8738" t="s">
        <v>374</v>
      </c>
      <c r="H8738" t="s">
        <v>387</v>
      </c>
      <c r="I8738" t="s">
        <v>55</v>
      </c>
      <c r="J8738">
        <v>1</v>
      </c>
      <c r="K8738">
        <v>7179</v>
      </c>
      <c r="L8738" t="str">
        <f>IFERROR(INDEX(play_attribution!$B$2:$B$328,MATCH(A8738,play_attribution!$A$2:$A$328,0)),"")</f>
        <v/>
      </c>
      <c r="M8738" t="str">
        <f>VLOOKUP(H8738,seller_roster!$A$2:$B$85,2,FALSE)</f>
        <v>Ray Kim</v>
      </c>
      <c r="N8738" t="str">
        <f>VLOOKUP(C8738,accounts!$A$2:$F$9615,2,FALSE)</f>
        <v>Professional Services</v>
      </c>
      <c r="O8738" t="str">
        <f>VLOOKUP(C8738,accounts!$A$2:$F$9615,3,FALSE)</f>
        <v>$5M-$10M</v>
      </c>
      <c r="P8738" t="str">
        <f>VLOOKUP(C8738,accounts!$A$2:$F$9615,5,FALSE)</f>
        <v>Central</v>
      </c>
      <c r="Q8738" t="b">
        <f t="shared" si="138"/>
        <v>1</v>
      </c>
      <c r="R8738" t="e">
        <f>INDEX(removed_duplicate_rows!$A$5:$A$39,MATCH(wins!A8738,removed_duplicate_rows!$A$5:$A$39,0))</f>
        <v>#N/A</v>
      </c>
    </row>
    <row r="8739" spans="1:18" ht="15.75" customHeight="1" x14ac:dyDescent="0.2">
      <c r="A8739" t="s">
        <v>26353</v>
      </c>
      <c r="B8739" t="s">
        <v>26354</v>
      </c>
      <c r="C8739" t="s">
        <v>26355</v>
      </c>
      <c r="D8739" s="10">
        <v>46165</v>
      </c>
      <c r="E8739" t="s">
        <v>25291</v>
      </c>
      <c r="F8739">
        <v>3</v>
      </c>
      <c r="G8739" t="s">
        <v>374</v>
      </c>
      <c r="H8739" t="s">
        <v>783</v>
      </c>
      <c r="I8739" t="s">
        <v>55</v>
      </c>
      <c r="J8739">
        <v>1</v>
      </c>
      <c r="K8739">
        <v>9696</v>
      </c>
      <c r="L8739" t="str">
        <f>IFERROR(INDEX(play_attribution!$B$2:$B$328,MATCH(A8739,play_attribution!$A$2:$A$328,0)),"")</f>
        <v/>
      </c>
      <c r="M8739" t="str">
        <f>VLOOKUP(H8739,seller_roster!$A$2:$B$85,2,FALSE)</f>
        <v>Omar Tran</v>
      </c>
      <c r="N8739" t="str">
        <f>VLOOKUP(C8739,accounts!$A$2:$F$9615,2,FALSE)</f>
        <v>Construction</v>
      </c>
      <c r="O8739" t="str">
        <f>VLOOKUP(C8739,accounts!$A$2:$F$9615,3,FALSE)</f>
        <v>$2.5M-$5M</v>
      </c>
      <c r="P8739" t="str">
        <f>VLOOKUP(C8739,accounts!$A$2:$F$9615,5,FALSE)</f>
        <v>East</v>
      </c>
      <c r="Q8739" t="b">
        <f t="shared" si="138"/>
        <v>1</v>
      </c>
      <c r="R8739" t="e">
        <f>INDEX(removed_duplicate_rows!$A$5:$A$39,MATCH(wins!A8739,removed_duplicate_rows!$A$5:$A$39,0))</f>
        <v>#N/A</v>
      </c>
    </row>
    <row r="8740" spans="1:18" ht="15.75" customHeight="1" x14ac:dyDescent="0.2">
      <c r="A8740" t="s">
        <v>26356</v>
      </c>
      <c r="B8740" t="s">
        <v>26357</v>
      </c>
      <c r="C8740" t="s">
        <v>26358</v>
      </c>
      <c r="D8740" s="10">
        <v>46165</v>
      </c>
      <c r="E8740" t="s">
        <v>25291</v>
      </c>
      <c r="F8740">
        <v>3</v>
      </c>
      <c r="G8740" t="s">
        <v>374</v>
      </c>
      <c r="H8740" t="s">
        <v>783</v>
      </c>
      <c r="I8740" t="s">
        <v>55</v>
      </c>
      <c r="J8740">
        <v>1</v>
      </c>
      <c r="K8740">
        <v>5921</v>
      </c>
      <c r="L8740" t="str">
        <f>IFERROR(INDEX(play_attribution!$B$2:$B$328,MATCH(A8740,play_attribution!$A$2:$A$328,0)),"")</f>
        <v/>
      </c>
      <c r="M8740" t="str">
        <f>VLOOKUP(H8740,seller_roster!$A$2:$B$85,2,FALSE)</f>
        <v>Omar Tran</v>
      </c>
      <c r="N8740" t="str">
        <f>VLOOKUP(C8740,accounts!$A$2:$F$9615,2,FALSE)</f>
        <v>Retail Multi-Location</v>
      </c>
      <c r="O8740" t="str">
        <f>VLOOKUP(C8740,accounts!$A$2:$F$9615,3,FALSE)</f>
        <v>$1M-$2.5M</v>
      </c>
      <c r="P8740" t="str">
        <f>VLOOKUP(C8740,accounts!$A$2:$F$9615,5,FALSE)</f>
        <v>West</v>
      </c>
      <c r="Q8740" t="b">
        <f t="shared" si="138"/>
        <v>1</v>
      </c>
      <c r="R8740" t="e">
        <f>INDEX(removed_duplicate_rows!$A$5:$A$39,MATCH(wins!A8740,removed_duplicate_rows!$A$5:$A$39,0))</f>
        <v>#N/A</v>
      </c>
    </row>
    <row r="8741" spans="1:18" ht="15.75" customHeight="1" x14ac:dyDescent="0.2">
      <c r="A8741" t="s">
        <v>26359</v>
      </c>
      <c r="B8741" t="s">
        <v>26360</v>
      </c>
      <c r="C8741" t="s">
        <v>26361</v>
      </c>
      <c r="D8741" s="10">
        <v>46165</v>
      </c>
      <c r="E8741" t="s">
        <v>25291</v>
      </c>
      <c r="F8741">
        <v>3</v>
      </c>
      <c r="G8741" t="s">
        <v>374</v>
      </c>
      <c r="H8741" t="s">
        <v>783</v>
      </c>
      <c r="I8741" t="s">
        <v>55</v>
      </c>
      <c r="J8741">
        <v>1</v>
      </c>
      <c r="K8741">
        <v>6361</v>
      </c>
      <c r="L8741" t="str">
        <f>IFERROR(INDEX(play_attribution!$B$2:$B$328,MATCH(A8741,play_attribution!$A$2:$A$328,0)),"")</f>
        <v/>
      </c>
      <c r="M8741" t="str">
        <f>VLOOKUP(H8741,seller_roster!$A$2:$B$85,2,FALSE)</f>
        <v>Omar Tran</v>
      </c>
      <c r="N8741" t="str">
        <f>VLOOKUP(C8741,accounts!$A$2:$F$9615,2,FALSE)</f>
        <v>Manufacturing</v>
      </c>
      <c r="O8741" t="str">
        <f>VLOOKUP(C8741,accounts!$A$2:$F$9615,3,FALSE)</f>
        <v>$2.5M-$5M</v>
      </c>
      <c r="P8741" t="str">
        <f>VLOOKUP(C8741,accounts!$A$2:$F$9615,5,FALSE)</f>
        <v>West</v>
      </c>
      <c r="Q8741" t="b">
        <f t="shared" si="138"/>
        <v>1</v>
      </c>
      <c r="R8741" t="e">
        <f>INDEX(removed_duplicate_rows!$A$5:$A$39,MATCH(wins!A8741,removed_duplicate_rows!$A$5:$A$39,0))</f>
        <v>#N/A</v>
      </c>
    </row>
    <row r="8742" spans="1:18" ht="15.75" customHeight="1" x14ac:dyDescent="0.2">
      <c r="A8742" t="s">
        <v>26362</v>
      </c>
      <c r="B8742" t="s">
        <v>26363</v>
      </c>
      <c r="C8742" t="s">
        <v>26364</v>
      </c>
      <c r="D8742" s="10">
        <v>46165</v>
      </c>
      <c r="E8742" t="s">
        <v>25291</v>
      </c>
      <c r="F8742">
        <v>3</v>
      </c>
      <c r="G8742" t="s">
        <v>374</v>
      </c>
      <c r="H8742" t="s">
        <v>391</v>
      </c>
      <c r="I8742" t="s">
        <v>55</v>
      </c>
      <c r="J8742">
        <v>1</v>
      </c>
      <c r="K8742">
        <v>5288</v>
      </c>
      <c r="L8742" t="str">
        <f>IFERROR(INDEX(play_attribution!$B$2:$B$328,MATCH(A8742,play_attribution!$A$2:$A$328,0)),"")</f>
        <v/>
      </c>
      <c r="M8742" t="str">
        <f>VLOOKUP(H8742,seller_roster!$A$2:$B$85,2,FALSE)</f>
        <v>Sam Walsh</v>
      </c>
      <c r="N8742" t="str">
        <f>VLOOKUP(C8742,accounts!$A$2:$F$9615,2,FALSE)</f>
        <v>Hospitality Group</v>
      </c>
      <c r="O8742" t="str">
        <f>VLOOKUP(C8742,accounts!$A$2:$F$9615,3,FALSE)</f>
        <v>$2.5M-$5M</v>
      </c>
      <c r="P8742" t="str">
        <f>VLOOKUP(C8742,accounts!$A$2:$F$9615,5,FALSE)</f>
        <v>West</v>
      </c>
      <c r="Q8742" t="b">
        <f t="shared" si="138"/>
        <v>1</v>
      </c>
      <c r="R8742" t="e">
        <f>INDEX(removed_duplicate_rows!$A$5:$A$39,MATCH(wins!A8742,removed_duplicate_rows!$A$5:$A$39,0))</f>
        <v>#N/A</v>
      </c>
    </row>
    <row r="8743" spans="1:18" ht="15.75" customHeight="1" x14ac:dyDescent="0.2">
      <c r="A8743" t="s">
        <v>26365</v>
      </c>
      <c r="B8743" t="s">
        <v>26366</v>
      </c>
      <c r="C8743" t="s">
        <v>26367</v>
      </c>
      <c r="D8743" s="10">
        <v>46165</v>
      </c>
      <c r="E8743" t="s">
        <v>25291</v>
      </c>
      <c r="F8743">
        <v>3</v>
      </c>
      <c r="G8743" t="s">
        <v>374</v>
      </c>
      <c r="H8743" t="s">
        <v>2183</v>
      </c>
      <c r="I8743" t="s">
        <v>55</v>
      </c>
      <c r="J8743">
        <v>1</v>
      </c>
      <c r="K8743">
        <v>6510</v>
      </c>
      <c r="L8743" t="str">
        <f>IFERROR(INDEX(play_attribution!$B$2:$B$328,MATCH(A8743,play_attribution!$A$2:$A$328,0)),"")</f>
        <v/>
      </c>
      <c r="M8743" t="str">
        <f>VLOOKUP(H8743,seller_roster!$A$2:$B$85,2,FALSE)</f>
        <v>Rowan Tran</v>
      </c>
      <c r="N8743" t="str">
        <f>VLOOKUP(C8743,accounts!$A$2:$F$9615,2,FALSE)</f>
        <v>Manufacturing</v>
      </c>
      <c r="O8743" t="str">
        <f>VLOOKUP(C8743,accounts!$A$2:$F$9615,3,FALSE)</f>
        <v>$2.5M-$5M</v>
      </c>
      <c r="P8743" t="str">
        <f>VLOOKUP(C8743,accounts!$A$2:$F$9615,5,FALSE)</f>
        <v>Central</v>
      </c>
      <c r="Q8743" t="b">
        <f t="shared" si="138"/>
        <v>1</v>
      </c>
      <c r="R8743" t="e">
        <f>INDEX(removed_duplicate_rows!$A$5:$A$39,MATCH(wins!A8743,removed_duplicate_rows!$A$5:$A$39,0))</f>
        <v>#N/A</v>
      </c>
    </row>
    <row r="8744" spans="1:18" ht="15.75" customHeight="1" x14ac:dyDescent="0.2">
      <c r="A8744" t="s">
        <v>26368</v>
      </c>
      <c r="B8744" t="s">
        <v>26369</v>
      </c>
      <c r="C8744" t="s">
        <v>26370</v>
      </c>
      <c r="D8744" s="10">
        <v>46165</v>
      </c>
      <c r="E8744" t="s">
        <v>25291</v>
      </c>
      <c r="F8744">
        <v>3</v>
      </c>
      <c r="G8744" t="s">
        <v>374</v>
      </c>
      <c r="H8744" t="s">
        <v>375</v>
      </c>
      <c r="I8744" t="s">
        <v>55</v>
      </c>
      <c r="J8744">
        <v>1</v>
      </c>
      <c r="K8744">
        <v>7428</v>
      </c>
      <c r="L8744" t="str">
        <f>IFERROR(INDEX(play_attribution!$B$2:$B$328,MATCH(A8744,play_attribution!$A$2:$A$328,0)),"")</f>
        <v/>
      </c>
      <c r="M8744" t="str">
        <f>VLOOKUP(H8744,seller_roster!$A$2:$B$85,2,FALSE)</f>
        <v>Sol Lindqvist</v>
      </c>
      <c r="N8744" t="str">
        <f>VLOOKUP(C8744,accounts!$A$2:$F$9615,2,FALSE)</f>
        <v>Manufacturing</v>
      </c>
      <c r="O8744" t="str">
        <f>VLOOKUP(C8744,accounts!$A$2:$F$9615,3,FALSE)</f>
        <v>$5M-$10M</v>
      </c>
      <c r="P8744" t="str">
        <f>VLOOKUP(C8744,accounts!$A$2:$F$9615,5,FALSE)</f>
        <v>Central</v>
      </c>
      <c r="Q8744" t="b">
        <f t="shared" si="138"/>
        <v>1</v>
      </c>
      <c r="R8744" t="e">
        <f>INDEX(removed_duplicate_rows!$A$5:$A$39,MATCH(wins!A8744,removed_duplicate_rows!$A$5:$A$39,0))</f>
        <v>#N/A</v>
      </c>
    </row>
    <row r="8745" spans="1:18" ht="15.75" customHeight="1" x14ac:dyDescent="0.2">
      <c r="A8745" t="s">
        <v>26371</v>
      </c>
      <c r="B8745" t="s">
        <v>26372</v>
      </c>
      <c r="C8745" t="s">
        <v>26373</v>
      </c>
      <c r="D8745" s="10">
        <v>46165</v>
      </c>
      <c r="E8745" t="s">
        <v>25291</v>
      </c>
      <c r="F8745">
        <v>3</v>
      </c>
      <c r="G8745" t="s">
        <v>374</v>
      </c>
      <c r="H8745" t="s">
        <v>4096</v>
      </c>
      <c r="I8745" t="s">
        <v>55</v>
      </c>
      <c r="J8745">
        <v>1</v>
      </c>
      <c r="K8745">
        <v>8804</v>
      </c>
      <c r="L8745" t="str">
        <f>IFERROR(INDEX(play_attribution!$B$2:$B$328,MATCH(A8745,play_attribution!$A$2:$A$328,0)),"")</f>
        <v/>
      </c>
      <c r="M8745" t="str">
        <f>VLOOKUP(H8745,seller_roster!$A$2:$B$85,2,FALSE)</f>
        <v>Vesper Kim</v>
      </c>
      <c r="N8745" t="str">
        <f>VLOOKUP(C8745,accounts!$A$2:$F$9615,2,FALSE)</f>
        <v>Field Services</v>
      </c>
      <c r="O8745" t="str">
        <f>VLOOKUP(C8745,accounts!$A$2:$F$9615,3,FALSE)</f>
        <v>$2.5M-$5M</v>
      </c>
      <c r="P8745" t="str">
        <f>VLOOKUP(C8745,accounts!$A$2:$F$9615,5,FALSE)</f>
        <v>East</v>
      </c>
      <c r="Q8745" t="b">
        <f t="shared" si="138"/>
        <v>1</v>
      </c>
      <c r="R8745" t="e">
        <f>INDEX(removed_duplicate_rows!$A$5:$A$39,MATCH(wins!A8745,removed_duplicate_rows!$A$5:$A$39,0))</f>
        <v>#N/A</v>
      </c>
    </row>
    <row r="8746" spans="1:18" ht="15.75" customHeight="1" x14ac:dyDescent="0.2">
      <c r="A8746" t="s">
        <v>26374</v>
      </c>
      <c r="B8746" t="s">
        <v>26375</v>
      </c>
      <c r="C8746" t="s">
        <v>26376</v>
      </c>
      <c r="D8746" s="10">
        <v>46165</v>
      </c>
      <c r="E8746" t="s">
        <v>25291</v>
      </c>
      <c r="F8746">
        <v>3</v>
      </c>
      <c r="G8746" t="s">
        <v>374</v>
      </c>
      <c r="H8746" t="s">
        <v>783</v>
      </c>
      <c r="I8746" t="s">
        <v>55</v>
      </c>
      <c r="J8746">
        <v>1</v>
      </c>
      <c r="K8746">
        <v>6924</v>
      </c>
      <c r="L8746" t="str">
        <f>IFERROR(INDEX(play_attribution!$B$2:$B$328,MATCH(A8746,play_attribution!$A$2:$A$328,0)),"")</f>
        <v/>
      </c>
      <c r="M8746" t="str">
        <f>VLOOKUP(H8746,seller_roster!$A$2:$B$85,2,FALSE)</f>
        <v>Omar Tran</v>
      </c>
      <c r="N8746" t="str">
        <f>VLOOKUP(C8746,accounts!$A$2:$F$9615,2,FALSE)</f>
        <v>Manufacturing</v>
      </c>
      <c r="O8746" t="str">
        <f>VLOOKUP(C8746,accounts!$A$2:$F$9615,3,FALSE)</f>
        <v>$5M-$10M</v>
      </c>
      <c r="P8746" t="str">
        <f>VLOOKUP(C8746,accounts!$A$2:$F$9615,5,FALSE)</f>
        <v>East</v>
      </c>
      <c r="Q8746" t="b">
        <f t="shared" si="138"/>
        <v>1</v>
      </c>
      <c r="R8746" t="e">
        <f>INDEX(removed_duplicate_rows!$A$5:$A$39,MATCH(wins!A8746,removed_duplicate_rows!$A$5:$A$39,0))</f>
        <v>#N/A</v>
      </c>
    </row>
    <row r="8747" spans="1:18" ht="15.75" customHeight="1" x14ac:dyDescent="0.2">
      <c r="A8747" t="s">
        <v>26377</v>
      </c>
      <c r="B8747" t="s">
        <v>26378</v>
      </c>
      <c r="C8747" t="s">
        <v>26379</v>
      </c>
      <c r="D8747" s="10">
        <v>46165</v>
      </c>
      <c r="E8747" t="s">
        <v>25291</v>
      </c>
      <c r="F8747">
        <v>3</v>
      </c>
      <c r="G8747" t="s">
        <v>374</v>
      </c>
      <c r="H8747" t="s">
        <v>417</v>
      </c>
      <c r="I8747" t="s">
        <v>55</v>
      </c>
      <c r="J8747">
        <v>1</v>
      </c>
      <c r="K8747">
        <v>6251</v>
      </c>
      <c r="L8747" t="str">
        <f>IFERROR(INDEX(play_attribution!$B$2:$B$328,MATCH(A8747,play_attribution!$A$2:$A$328,0)),"")</f>
        <v/>
      </c>
      <c r="M8747" t="str">
        <f>VLOOKUP(H8747,seller_roster!$A$2:$B$85,2,FALSE)</f>
        <v>Bryn Reyes</v>
      </c>
      <c r="N8747" t="str">
        <f>VLOOKUP(C8747,accounts!$A$2:$F$9615,2,FALSE)</f>
        <v>Logistics</v>
      </c>
      <c r="O8747" t="str">
        <f>VLOOKUP(C8747,accounts!$A$2:$F$9615,3,FALSE)</f>
        <v>&gt;$10M</v>
      </c>
      <c r="P8747" t="str">
        <f>VLOOKUP(C8747,accounts!$A$2:$F$9615,5,FALSE)</f>
        <v>West</v>
      </c>
      <c r="Q8747" t="b">
        <f t="shared" si="138"/>
        <v>1</v>
      </c>
      <c r="R8747" t="e">
        <f>INDEX(removed_duplicate_rows!$A$5:$A$39,MATCH(wins!A8747,removed_duplicate_rows!$A$5:$A$39,0))</f>
        <v>#N/A</v>
      </c>
    </row>
    <row r="8748" spans="1:18" ht="15.75" customHeight="1" x14ac:dyDescent="0.2">
      <c r="A8748" t="s">
        <v>26380</v>
      </c>
      <c r="B8748" t="s">
        <v>26381</v>
      </c>
      <c r="C8748" t="s">
        <v>26382</v>
      </c>
      <c r="D8748" s="10">
        <v>46165</v>
      </c>
      <c r="E8748" t="s">
        <v>25291</v>
      </c>
      <c r="F8748">
        <v>3</v>
      </c>
      <c r="G8748" t="s">
        <v>374</v>
      </c>
      <c r="H8748" t="s">
        <v>427</v>
      </c>
      <c r="I8748" t="s">
        <v>55</v>
      </c>
      <c r="J8748">
        <v>1</v>
      </c>
      <c r="K8748">
        <v>4698</v>
      </c>
      <c r="L8748" t="str">
        <f>IFERROR(INDEX(play_attribution!$B$2:$B$328,MATCH(A8748,play_attribution!$A$2:$A$328,0)),"")</f>
        <v/>
      </c>
      <c r="M8748" t="str">
        <f>VLOOKUP(H8748,seller_roster!$A$2:$B$85,2,FALSE)</f>
        <v>Peyton Moreau</v>
      </c>
      <c r="N8748" t="str">
        <f>VLOOKUP(C8748,accounts!$A$2:$F$9615,2,FALSE)</f>
        <v>Hospitality Group</v>
      </c>
      <c r="O8748" t="str">
        <f>VLOOKUP(C8748,accounts!$A$2:$F$9615,3,FALSE)</f>
        <v>$1M-$2.5M</v>
      </c>
      <c r="P8748" t="str">
        <f>VLOOKUP(C8748,accounts!$A$2:$F$9615,5,FALSE)</f>
        <v>East</v>
      </c>
      <c r="Q8748" t="b">
        <f t="shared" si="138"/>
        <v>1</v>
      </c>
      <c r="R8748" t="e">
        <f>INDEX(removed_duplicate_rows!$A$5:$A$39,MATCH(wins!A8748,removed_duplicate_rows!$A$5:$A$39,0))</f>
        <v>#N/A</v>
      </c>
    </row>
    <row r="8749" spans="1:18" ht="15.75" customHeight="1" x14ac:dyDescent="0.2">
      <c r="A8749" t="s">
        <v>26383</v>
      </c>
      <c r="B8749" t="s">
        <v>26384</v>
      </c>
      <c r="C8749" t="s">
        <v>26385</v>
      </c>
      <c r="D8749" s="10">
        <v>46165</v>
      </c>
      <c r="E8749" t="s">
        <v>25291</v>
      </c>
      <c r="F8749">
        <v>3</v>
      </c>
      <c r="G8749" t="s">
        <v>374</v>
      </c>
      <c r="H8749" t="s">
        <v>1843</v>
      </c>
      <c r="I8749" t="s">
        <v>55</v>
      </c>
      <c r="J8749">
        <v>1</v>
      </c>
      <c r="K8749">
        <v>8973</v>
      </c>
      <c r="L8749" t="str">
        <f>IFERROR(INDEX(play_attribution!$B$2:$B$328,MATCH(A8749,play_attribution!$A$2:$A$328,0)),"")</f>
        <v/>
      </c>
      <c r="M8749" t="str">
        <f>VLOOKUP(H8749,seller_roster!$A$2:$B$85,2,FALSE)</f>
        <v>Quinn Mbeki</v>
      </c>
      <c r="N8749" t="str">
        <f>VLOOKUP(C8749,accounts!$A$2:$F$9615,2,FALSE)</f>
        <v>Nonprofit</v>
      </c>
      <c r="O8749" t="str">
        <f>VLOOKUP(C8749,accounts!$A$2:$F$9615,3,FALSE)</f>
        <v>$2.5M-$5M</v>
      </c>
      <c r="P8749" t="str">
        <f>VLOOKUP(C8749,accounts!$A$2:$F$9615,5,FALSE)</f>
        <v>Central</v>
      </c>
      <c r="Q8749" t="b">
        <f t="shared" si="138"/>
        <v>1</v>
      </c>
      <c r="R8749" t="e">
        <f>INDEX(removed_duplicate_rows!$A$5:$A$39,MATCH(wins!A8749,removed_duplicate_rows!$A$5:$A$39,0))</f>
        <v>#N/A</v>
      </c>
    </row>
    <row r="8750" spans="1:18" ht="15.75" customHeight="1" x14ac:dyDescent="0.2">
      <c r="A8750" t="s">
        <v>26386</v>
      </c>
      <c r="B8750" t="s">
        <v>26387</v>
      </c>
      <c r="C8750" t="s">
        <v>26388</v>
      </c>
      <c r="D8750" s="10">
        <v>46165</v>
      </c>
      <c r="E8750" t="s">
        <v>25291</v>
      </c>
      <c r="F8750">
        <v>3</v>
      </c>
      <c r="G8750" t="s">
        <v>374</v>
      </c>
      <c r="H8750" t="s">
        <v>783</v>
      </c>
      <c r="I8750" t="s">
        <v>55</v>
      </c>
      <c r="J8750">
        <v>1</v>
      </c>
      <c r="K8750">
        <v>8056</v>
      </c>
      <c r="L8750" t="str">
        <f>IFERROR(INDEX(play_attribution!$B$2:$B$328,MATCH(A8750,play_attribution!$A$2:$A$328,0)),"")</f>
        <v/>
      </c>
      <c r="M8750" t="str">
        <f>VLOOKUP(H8750,seller_roster!$A$2:$B$85,2,FALSE)</f>
        <v>Omar Tran</v>
      </c>
      <c r="N8750" t="str">
        <f>VLOOKUP(C8750,accounts!$A$2:$F$9615,2,FALSE)</f>
        <v>Field Services</v>
      </c>
      <c r="O8750" t="str">
        <f>VLOOKUP(C8750,accounts!$A$2:$F$9615,3,FALSE)</f>
        <v>$5M-$10M</v>
      </c>
      <c r="P8750" t="str">
        <f>VLOOKUP(C8750,accounts!$A$2:$F$9615,5,FALSE)</f>
        <v>East</v>
      </c>
      <c r="Q8750" t="b">
        <f t="shared" si="138"/>
        <v>1</v>
      </c>
      <c r="R8750" t="e">
        <f>INDEX(removed_duplicate_rows!$A$5:$A$39,MATCH(wins!A8750,removed_duplicate_rows!$A$5:$A$39,0))</f>
        <v>#N/A</v>
      </c>
    </row>
    <row r="8751" spans="1:18" ht="15.75" customHeight="1" x14ac:dyDescent="0.2">
      <c r="A8751" t="s">
        <v>26389</v>
      </c>
      <c r="B8751" t="s">
        <v>26390</v>
      </c>
      <c r="C8751" t="s">
        <v>26391</v>
      </c>
      <c r="D8751" s="10">
        <v>46165</v>
      </c>
      <c r="E8751" t="s">
        <v>25291</v>
      </c>
      <c r="F8751">
        <v>3</v>
      </c>
      <c r="G8751" t="s">
        <v>374</v>
      </c>
      <c r="H8751" t="s">
        <v>398</v>
      </c>
      <c r="I8751" t="s">
        <v>55</v>
      </c>
      <c r="J8751">
        <v>1</v>
      </c>
      <c r="K8751">
        <v>8041</v>
      </c>
      <c r="L8751" t="str">
        <f>IFERROR(INDEX(play_attribution!$B$2:$B$328,MATCH(A8751,play_attribution!$A$2:$A$328,0)),"")</f>
        <v/>
      </c>
      <c r="M8751" t="str">
        <f>VLOOKUP(H8751,seller_roster!$A$2:$B$85,2,FALSE)</f>
        <v>Rowan Kim</v>
      </c>
      <c r="N8751" t="str">
        <f>VLOOKUP(C8751,accounts!$A$2:$F$9615,2,FALSE)</f>
        <v>Logistics</v>
      </c>
      <c r="O8751" t="str">
        <f>VLOOKUP(C8751,accounts!$A$2:$F$9615,3,FALSE)</f>
        <v>$5M-$10M</v>
      </c>
      <c r="P8751" t="str">
        <f>VLOOKUP(C8751,accounts!$A$2:$F$9615,5,FALSE)</f>
        <v>East</v>
      </c>
      <c r="Q8751" t="b">
        <f t="shared" si="138"/>
        <v>1</v>
      </c>
      <c r="R8751" t="e">
        <f>INDEX(removed_duplicate_rows!$A$5:$A$39,MATCH(wins!A8751,removed_duplicate_rows!$A$5:$A$39,0))</f>
        <v>#N/A</v>
      </c>
    </row>
    <row r="8752" spans="1:18" ht="15.75" customHeight="1" x14ac:dyDescent="0.2">
      <c r="A8752" t="s">
        <v>26392</v>
      </c>
      <c r="B8752" t="s">
        <v>26393</v>
      </c>
      <c r="C8752" t="s">
        <v>26394</v>
      </c>
      <c r="D8752" s="10">
        <v>46165</v>
      </c>
      <c r="E8752" t="s">
        <v>25291</v>
      </c>
      <c r="F8752">
        <v>3</v>
      </c>
      <c r="G8752" t="s">
        <v>374</v>
      </c>
      <c r="H8752" t="s">
        <v>449</v>
      </c>
      <c r="I8752" t="s">
        <v>55</v>
      </c>
      <c r="J8752">
        <v>1</v>
      </c>
      <c r="K8752">
        <v>4527</v>
      </c>
      <c r="L8752" t="str">
        <f>IFERROR(INDEX(play_attribution!$B$2:$B$328,MATCH(A8752,play_attribution!$A$2:$A$328,0)),"")</f>
        <v/>
      </c>
      <c r="M8752" t="str">
        <f>VLOOKUP(H8752,seller_roster!$A$2:$B$85,2,FALSE)</f>
        <v>Hayden Okafor</v>
      </c>
      <c r="N8752" t="str">
        <f>VLOOKUP(C8752,accounts!$A$2:$F$9615,2,FALSE)</f>
        <v>Manufacturing</v>
      </c>
      <c r="O8752" t="str">
        <f>VLOOKUP(C8752,accounts!$A$2:$F$9615,3,FALSE)</f>
        <v>$1M-$2.5M</v>
      </c>
      <c r="P8752" t="str">
        <f>VLOOKUP(C8752,accounts!$A$2:$F$9615,5,FALSE)</f>
        <v>West</v>
      </c>
      <c r="Q8752" t="b">
        <f t="shared" si="138"/>
        <v>1</v>
      </c>
      <c r="R8752" t="e">
        <f>INDEX(removed_duplicate_rows!$A$5:$A$39,MATCH(wins!A8752,removed_duplicate_rows!$A$5:$A$39,0))</f>
        <v>#N/A</v>
      </c>
    </row>
    <row r="8753" spans="1:18" ht="15.75" customHeight="1" x14ac:dyDescent="0.2">
      <c r="A8753" t="s">
        <v>26395</v>
      </c>
      <c r="B8753" t="s">
        <v>26396</v>
      </c>
      <c r="C8753" t="s">
        <v>26397</v>
      </c>
      <c r="D8753" s="10">
        <v>46165</v>
      </c>
      <c r="E8753" t="s">
        <v>25291</v>
      </c>
      <c r="F8753">
        <v>3</v>
      </c>
      <c r="G8753" t="s">
        <v>374</v>
      </c>
      <c r="H8753" t="s">
        <v>427</v>
      </c>
      <c r="I8753" t="s">
        <v>55</v>
      </c>
      <c r="J8753">
        <v>1</v>
      </c>
      <c r="K8753">
        <v>7004</v>
      </c>
      <c r="L8753" t="str">
        <f>IFERROR(INDEX(play_attribution!$B$2:$B$328,MATCH(A8753,play_attribution!$A$2:$A$328,0)),"")</f>
        <v/>
      </c>
      <c r="M8753" t="str">
        <f>VLOOKUP(H8753,seller_roster!$A$2:$B$85,2,FALSE)</f>
        <v>Peyton Moreau</v>
      </c>
      <c r="N8753" t="str">
        <f>VLOOKUP(C8753,accounts!$A$2:$F$9615,2,FALSE)</f>
        <v>Healthcare Services</v>
      </c>
      <c r="O8753" t="str">
        <f>VLOOKUP(C8753,accounts!$A$2:$F$9615,3,FALSE)</f>
        <v>$2.5M-$5M</v>
      </c>
      <c r="P8753" t="str">
        <f>VLOOKUP(C8753,accounts!$A$2:$F$9615,5,FALSE)</f>
        <v>West</v>
      </c>
      <c r="Q8753" t="b">
        <f t="shared" si="138"/>
        <v>1</v>
      </c>
      <c r="R8753" t="e">
        <f>INDEX(removed_duplicate_rows!$A$5:$A$39,MATCH(wins!A8753,removed_duplicate_rows!$A$5:$A$39,0))</f>
        <v>#N/A</v>
      </c>
    </row>
    <row r="8754" spans="1:18" ht="15.75" customHeight="1" x14ac:dyDescent="0.2">
      <c r="A8754" t="s">
        <v>26398</v>
      </c>
      <c r="B8754" t="s">
        <v>26399</v>
      </c>
      <c r="C8754" t="s">
        <v>26400</v>
      </c>
      <c r="D8754" s="10">
        <v>46165</v>
      </c>
      <c r="E8754" t="s">
        <v>25291</v>
      </c>
      <c r="F8754">
        <v>3</v>
      </c>
      <c r="G8754" t="s">
        <v>374</v>
      </c>
      <c r="H8754" t="s">
        <v>413</v>
      </c>
      <c r="I8754" t="s">
        <v>55</v>
      </c>
      <c r="J8754">
        <v>1</v>
      </c>
      <c r="K8754">
        <v>8418</v>
      </c>
      <c r="L8754" t="str">
        <f>IFERROR(INDEX(play_attribution!$B$2:$B$328,MATCH(A8754,play_attribution!$A$2:$A$328,0)),"")</f>
        <v/>
      </c>
      <c r="M8754" t="str">
        <f>VLOOKUP(H8754,seller_roster!$A$2:$B$85,2,FALSE)</f>
        <v>Phoenix Doyle</v>
      </c>
      <c r="N8754" t="str">
        <f>VLOOKUP(C8754,accounts!$A$2:$F$9615,2,FALSE)</f>
        <v>Construction</v>
      </c>
      <c r="O8754" t="str">
        <f>VLOOKUP(C8754,accounts!$A$2:$F$9615,3,FALSE)</f>
        <v>$5M-$10M</v>
      </c>
      <c r="P8754" t="str">
        <f>VLOOKUP(C8754,accounts!$A$2:$F$9615,5,FALSE)</f>
        <v>East</v>
      </c>
      <c r="Q8754" t="b">
        <f t="shared" si="138"/>
        <v>1</v>
      </c>
      <c r="R8754" t="e">
        <f>INDEX(removed_duplicate_rows!$A$5:$A$39,MATCH(wins!A8754,removed_duplicate_rows!$A$5:$A$39,0))</f>
        <v>#N/A</v>
      </c>
    </row>
    <row r="8755" spans="1:18" ht="15.75" customHeight="1" x14ac:dyDescent="0.2">
      <c r="A8755" t="s">
        <v>26401</v>
      </c>
      <c r="B8755" t="s">
        <v>26402</v>
      </c>
      <c r="C8755" t="s">
        <v>26403</v>
      </c>
      <c r="D8755" s="10">
        <v>46165</v>
      </c>
      <c r="E8755" t="s">
        <v>25291</v>
      </c>
      <c r="F8755">
        <v>3</v>
      </c>
      <c r="G8755" t="s">
        <v>374</v>
      </c>
      <c r="H8755" t="s">
        <v>4096</v>
      </c>
      <c r="I8755" t="s">
        <v>55</v>
      </c>
      <c r="J8755">
        <v>1</v>
      </c>
      <c r="K8755">
        <v>6457</v>
      </c>
      <c r="L8755" t="str">
        <f>IFERROR(INDEX(play_attribution!$B$2:$B$328,MATCH(A8755,play_attribution!$A$2:$A$328,0)),"")</f>
        <v/>
      </c>
      <c r="M8755" t="str">
        <f>VLOOKUP(H8755,seller_roster!$A$2:$B$85,2,FALSE)</f>
        <v>Vesper Kim</v>
      </c>
      <c r="N8755" t="str">
        <f>VLOOKUP(C8755,accounts!$A$2:$F$9615,2,FALSE)</f>
        <v>Construction</v>
      </c>
      <c r="O8755" t="str">
        <f>VLOOKUP(C8755,accounts!$A$2:$F$9615,3,FALSE)</f>
        <v>$1M-$2.5M</v>
      </c>
      <c r="P8755" t="str">
        <f>VLOOKUP(C8755,accounts!$A$2:$F$9615,5,FALSE)</f>
        <v>Central</v>
      </c>
      <c r="Q8755" t="b">
        <f t="shared" si="138"/>
        <v>1</v>
      </c>
      <c r="R8755" t="e">
        <f>INDEX(removed_duplicate_rows!$A$5:$A$39,MATCH(wins!A8755,removed_duplicate_rows!$A$5:$A$39,0))</f>
        <v>#N/A</v>
      </c>
    </row>
    <row r="8756" spans="1:18" ht="15.75" customHeight="1" x14ac:dyDescent="0.2">
      <c r="A8756" t="s">
        <v>26404</v>
      </c>
      <c r="B8756" t="s">
        <v>26405</v>
      </c>
      <c r="C8756" t="s">
        <v>26406</v>
      </c>
      <c r="D8756" s="10">
        <v>46165</v>
      </c>
      <c r="E8756" t="s">
        <v>25291</v>
      </c>
      <c r="F8756">
        <v>3</v>
      </c>
      <c r="G8756" t="s">
        <v>374</v>
      </c>
      <c r="H8756" t="s">
        <v>402</v>
      </c>
      <c r="I8756" t="s">
        <v>55</v>
      </c>
      <c r="J8756">
        <v>1</v>
      </c>
      <c r="K8756">
        <v>4490</v>
      </c>
      <c r="L8756" t="str">
        <f>IFERROR(INDEX(play_attribution!$B$2:$B$328,MATCH(A8756,play_attribution!$A$2:$A$328,0)),"")</f>
        <v/>
      </c>
      <c r="M8756" t="str">
        <f>VLOOKUP(H8756,seller_roster!$A$2:$B$85,2,FALSE)</f>
        <v>Frankie Vega</v>
      </c>
      <c r="N8756" t="str">
        <f>VLOOKUP(C8756,accounts!$A$2:$F$9615,2,FALSE)</f>
        <v>Professional Services</v>
      </c>
      <c r="O8756" t="str">
        <f>VLOOKUP(C8756,accounts!$A$2:$F$9615,3,FALSE)</f>
        <v>$5M-$10M</v>
      </c>
      <c r="P8756" t="str">
        <f>VLOOKUP(C8756,accounts!$A$2:$F$9615,5,FALSE)</f>
        <v>Central</v>
      </c>
      <c r="Q8756" t="b">
        <f t="shared" si="138"/>
        <v>1</v>
      </c>
      <c r="R8756" t="e">
        <f>INDEX(removed_duplicate_rows!$A$5:$A$39,MATCH(wins!A8756,removed_duplicate_rows!$A$5:$A$39,0))</f>
        <v>#N/A</v>
      </c>
    </row>
    <row r="8757" spans="1:18" ht="15.75" customHeight="1" x14ac:dyDescent="0.2">
      <c r="A8757" t="s">
        <v>26407</v>
      </c>
      <c r="B8757" t="s">
        <v>26408</v>
      </c>
      <c r="C8757" t="s">
        <v>26409</v>
      </c>
      <c r="D8757" s="10">
        <v>46165</v>
      </c>
      <c r="E8757" t="s">
        <v>25291</v>
      </c>
      <c r="F8757">
        <v>3</v>
      </c>
      <c r="G8757" t="s">
        <v>374</v>
      </c>
      <c r="H8757" t="s">
        <v>413</v>
      </c>
      <c r="I8757" t="s">
        <v>55</v>
      </c>
      <c r="J8757">
        <v>1</v>
      </c>
      <c r="K8757">
        <v>6090</v>
      </c>
      <c r="L8757" t="str">
        <f>IFERROR(INDEX(play_attribution!$B$2:$B$328,MATCH(A8757,play_attribution!$A$2:$A$328,0)),"")</f>
        <v/>
      </c>
      <c r="M8757" t="str">
        <f>VLOOKUP(H8757,seller_roster!$A$2:$B$85,2,FALSE)</f>
        <v>Phoenix Doyle</v>
      </c>
      <c r="N8757" t="str">
        <f>VLOOKUP(C8757,accounts!$A$2:$F$9615,2,FALSE)</f>
        <v>Manufacturing</v>
      </c>
      <c r="O8757" t="str">
        <f>VLOOKUP(C8757,accounts!$A$2:$F$9615,3,FALSE)</f>
        <v>$2.5M-$5M</v>
      </c>
      <c r="P8757" t="str">
        <f>VLOOKUP(C8757,accounts!$A$2:$F$9615,5,FALSE)</f>
        <v>West</v>
      </c>
      <c r="Q8757" t="b">
        <f t="shared" si="138"/>
        <v>1</v>
      </c>
      <c r="R8757" t="e">
        <f>INDEX(removed_duplicate_rows!$A$5:$A$39,MATCH(wins!A8757,removed_duplicate_rows!$A$5:$A$39,0))</f>
        <v>#N/A</v>
      </c>
    </row>
    <row r="8758" spans="1:18" ht="15.75" customHeight="1" x14ac:dyDescent="0.2">
      <c r="A8758" t="s">
        <v>26410</v>
      </c>
      <c r="B8758" t="s">
        <v>26411</v>
      </c>
      <c r="C8758" t="s">
        <v>26412</v>
      </c>
      <c r="D8758" s="10">
        <v>46172</v>
      </c>
      <c r="E8758" t="s">
        <v>25291</v>
      </c>
      <c r="F8758">
        <v>4</v>
      </c>
      <c r="G8758" t="s">
        <v>53</v>
      </c>
      <c r="H8758" t="s">
        <v>65</v>
      </c>
      <c r="I8758" t="s">
        <v>55</v>
      </c>
      <c r="J8758">
        <v>1</v>
      </c>
      <c r="K8758">
        <v>22087</v>
      </c>
      <c r="L8758" t="str">
        <f>IFERROR(INDEX(play_attribution!$B$2:$B$328,MATCH(A8758,play_attribution!$A$2:$A$328,0)),"")</f>
        <v>P4</v>
      </c>
      <c r="M8758" t="str">
        <f>VLOOKUP(H8758,seller_roster!$A$2:$B$85,2,FALSE)</f>
        <v>Bryn Moreau</v>
      </c>
      <c r="N8758" t="str">
        <f>VLOOKUP(C8758,accounts!$A$2:$F$9615,2,FALSE)</f>
        <v>Retail Multi-Location</v>
      </c>
      <c r="O8758" t="str">
        <f>VLOOKUP(C8758,accounts!$A$2:$F$9615,3,FALSE)</f>
        <v>$5M-$10M</v>
      </c>
      <c r="P8758" t="str">
        <f>VLOOKUP(C8758,accounts!$A$2:$F$9615,5,FALSE)</f>
        <v>Central</v>
      </c>
      <c r="Q8758" t="b">
        <f t="shared" si="138"/>
        <v>0</v>
      </c>
      <c r="R8758" t="e">
        <f>INDEX(removed_duplicate_rows!$A$5:$A$39,MATCH(wins!A8758,removed_duplicate_rows!$A$5:$A$39,0))</f>
        <v>#N/A</v>
      </c>
    </row>
    <row r="8759" spans="1:18" ht="15.75" customHeight="1" x14ac:dyDescent="0.2">
      <c r="A8759" t="s">
        <v>26413</v>
      </c>
      <c r="B8759" t="s">
        <v>26414</v>
      </c>
      <c r="C8759" t="s">
        <v>26415</v>
      </c>
      <c r="D8759" s="10">
        <v>46172</v>
      </c>
      <c r="E8759" t="s">
        <v>25291</v>
      </c>
      <c r="F8759">
        <v>4</v>
      </c>
      <c r="G8759" t="s">
        <v>53</v>
      </c>
      <c r="H8759" t="s">
        <v>1208</v>
      </c>
      <c r="I8759" t="s">
        <v>55</v>
      </c>
      <c r="J8759">
        <v>1</v>
      </c>
      <c r="K8759">
        <v>15699</v>
      </c>
      <c r="L8759" t="str">
        <f>IFERROR(INDEX(play_attribution!$B$2:$B$328,MATCH(A8759,play_attribution!$A$2:$A$328,0)),"")</f>
        <v/>
      </c>
      <c r="M8759" t="str">
        <f>VLOOKUP(H8759,seller_roster!$A$2:$B$85,2,FALSE)</f>
        <v>Eden Okafor</v>
      </c>
      <c r="N8759" t="str">
        <f>VLOOKUP(C8759,accounts!$A$2:$F$9615,2,FALSE)</f>
        <v>Field Services</v>
      </c>
      <c r="O8759" t="str">
        <f>VLOOKUP(C8759,accounts!$A$2:$F$9615,3,FALSE)</f>
        <v>$2.5M-$5M</v>
      </c>
      <c r="P8759" t="str">
        <f>VLOOKUP(C8759,accounts!$A$2:$F$9615,5,FALSE)</f>
        <v>West</v>
      </c>
      <c r="Q8759" t="b">
        <f t="shared" si="138"/>
        <v>1</v>
      </c>
      <c r="R8759" t="e">
        <f>INDEX(removed_duplicate_rows!$A$5:$A$39,MATCH(wins!A8759,removed_duplicate_rows!$A$5:$A$39,0))</f>
        <v>#N/A</v>
      </c>
    </row>
    <row r="8760" spans="1:18" ht="15.75" customHeight="1" x14ac:dyDescent="0.2">
      <c r="A8760" t="s">
        <v>26416</v>
      </c>
      <c r="B8760" t="s">
        <v>26417</v>
      </c>
      <c r="C8760" t="s">
        <v>26418</v>
      </c>
      <c r="D8760" s="10">
        <v>46172</v>
      </c>
      <c r="E8760" t="s">
        <v>25291</v>
      </c>
      <c r="F8760">
        <v>4</v>
      </c>
      <c r="G8760" t="s">
        <v>53</v>
      </c>
      <c r="H8760" t="s">
        <v>495</v>
      </c>
      <c r="I8760" t="s">
        <v>55</v>
      </c>
      <c r="J8760">
        <v>1</v>
      </c>
      <c r="K8760">
        <v>21050</v>
      </c>
      <c r="L8760" t="str">
        <f>IFERROR(INDEX(play_attribution!$B$2:$B$328,MATCH(A8760,play_attribution!$A$2:$A$328,0)),"")</f>
        <v/>
      </c>
      <c r="M8760" t="str">
        <f>VLOOKUP(H8760,seller_roster!$A$2:$B$85,2,FALSE)</f>
        <v>Gio Ferro</v>
      </c>
      <c r="N8760" t="str">
        <f>VLOOKUP(C8760,accounts!$A$2:$F$9615,2,FALSE)</f>
        <v>Logistics</v>
      </c>
      <c r="O8760" t="str">
        <f>VLOOKUP(C8760,accounts!$A$2:$F$9615,3,FALSE)</f>
        <v>$5M-$10M</v>
      </c>
      <c r="P8760" t="str">
        <f>VLOOKUP(C8760,accounts!$A$2:$F$9615,5,FALSE)</f>
        <v>West</v>
      </c>
      <c r="Q8760" t="b">
        <f t="shared" si="138"/>
        <v>1</v>
      </c>
      <c r="R8760" t="e">
        <f>INDEX(removed_duplicate_rows!$A$5:$A$39,MATCH(wins!A8760,removed_duplicate_rows!$A$5:$A$39,0))</f>
        <v>#N/A</v>
      </c>
    </row>
    <row r="8761" spans="1:18" ht="15.75" customHeight="1" x14ac:dyDescent="0.2">
      <c r="A8761" t="s">
        <v>26419</v>
      </c>
      <c r="B8761" t="s">
        <v>26420</v>
      </c>
      <c r="C8761" t="s">
        <v>26421</v>
      </c>
      <c r="D8761" s="10">
        <v>46172</v>
      </c>
      <c r="E8761" t="s">
        <v>25291</v>
      </c>
      <c r="F8761">
        <v>4</v>
      </c>
      <c r="G8761" t="s">
        <v>53</v>
      </c>
      <c r="H8761" t="s">
        <v>3729</v>
      </c>
      <c r="I8761" t="s">
        <v>55</v>
      </c>
      <c r="J8761">
        <v>1</v>
      </c>
      <c r="K8761">
        <v>18253</v>
      </c>
      <c r="L8761" t="str">
        <f>IFERROR(INDEX(play_attribution!$B$2:$B$328,MATCH(A8761,play_attribution!$A$2:$A$328,0)),"")</f>
        <v/>
      </c>
      <c r="M8761" t="str">
        <f>VLOOKUP(H8761,seller_roster!$A$2:$B$85,2,FALSE)</f>
        <v>True Ito</v>
      </c>
      <c r="N8761" t="str">
        <f>VLOOKUP(C8761,accounts!$A$2:$F$9615,2,FALSE)</f>
        <v>Retail Multi-Location</v>
      </c>
      <c r="O8761" t="str">
        <f>VLOOKUP(C8761,accounts!$A$2:$F$9615,3,FALSE)</f>
        <v>$2.5M-$5M</v>
      </c>
      <c r="P8761" t="str">
        <f>VLOOKUP(C8761,accounts!$A$2:$F$9615,5,FALSE)</f>
        <v>West</v>
      </c>
      <c r="Q8761" t="b">
        <f t="shared" si="138"/>
        <v>1</v>
      </c>
      <c r="R8761" t="e">
        <f>INDEX(removed_duplicate_rows!$A$5:$A$39,MATCH(wins!A8761,removed_duplicate_rows!$A$5:$A$39,0))</f>
        <v>#N/A</v>
      </c>
    </row>
    <row r="8762" spans="1:18" ht="15.75" customHeight="1" x14ac:dyDescent="0.2">
      <c r="A8762" t="s">
        <v>26422</v>
      </c>
      <c r="B8762" t="s">
        <v>26423</v>
      </c>
      <c r="C8762" t="s">
        <v>26424</v>
      </c>
      <c r="D8762" s="10">
        <v>46172</v>
      </c>
      <c r="E8762" t="s">
        <v>25291</v>
      </c>
      <c r="F8762">
        <v>4</v>
      </c>
      <c r="G8762" t="s">
        <v>53</v>
      </c>
      <c r="H8762" t="s">
        <v>3729</v>
      </c>
      <c r="I8762" t="s">
        <v>55</v>
      </c>
      <c r="J8762">
        <v>1</v>
      </c>
      <c r="K8762">
        <v>8681</v>
      </c>
      <c r="L8762" t="str">
        <f>IFERROR(INDEX(play_attribution!$B$2:$B$328,MATCH(A8762,play_attribution!$A$2:$A$328,0)),"")</f>
        <v/>
      </c>
      <c r="M8762" t="str">
        <f>VLOOKUP(H8762,seller_roster!$A$2:$B$85,2,FALSE)</f>
        <v>True Ito</v>
      </c>
      <c r="N8762" t="str">
        <f>VLOOKUP(C8762,accounts!$A$2:$F$9615,2,FALSE)</f>
        <v>Wholesale &amp; Distribution</v>
      </c>
      <c r="O8762" t="str">
        <f>VLOOKUP(C8762,accounts!$A$2:$F$9615,3,FALSE)</f>
        <v>&gt;$10M</v>
      </c>
      <c r="P8762" t="str">
        <f>VLOOKUP(C8762,accounts!$A$2:$F$9615,5,FALSE)</f>
        <v>East</v>
      </c>
      <c r="Q8762" t="b">
        <f t="shared" si="138"/>
        <v>1</v>
      </c>
      <c r="R8762" t="e">
        <f>INDEX(removed_duplicate_rows!$A$5:$A$39,MATCH(wins!A8762,removed_duplicate_rows!$A$5:$A$39,0))</f>
        <v>#N/A</v>
      </c>
    </row>
    <row r="8763" spans="1:18" ht="15.75" customHeight="1" x14ac:dyDescent="0.2">
      <c r="A8763" t="s">
        <v>26425</v>
      </c>
      <c r="B8763" t="s">
        <v>26426</v>
      </c>
      <c r="C8763" t="s">
        <v>26427</v>
      </c>
      <c r="D8763" s="10">
        <v>46172</v>
      </c>
      <c r="E8763" t="s">
        <v>25291</v>
      </c>
      <c r="F8763">
        <v>4</v>
      </c>
      <c r="G8763" t="s">
        <v>77</v>
      </c>
      <c r="H8763" t="s">
        <v>95</v>
      </c>
      <c r="I8763" t="s">
        <v>55</v>
      </c>
      <c r="J8763">
        <v>1</v>
      </c>
      <c r="K8763">
        <v>6499</v>
      </c>
      <c r="L8763" t="str">
        <f>IFERROR(INDEX(play_attribution!$B$2:$B$328,MATCH(A8763,play_attribution!$A$2:$A$328,0)),"")</f>
        <v>P1</v>
      </c>
      <c r="M8763" t="str">
        <f>VLOOKUP(H8763,seller_roster!$A$2:$B$85,2,FALSE)</f>
        <v>Frankie Ferro</v>
      </c>
      <c r="N8763" t="str">
        <f>VLOOKUP(C8763,accounts!$A$2:$F$9615,2,FALSE)</f>
        <v>Wholesale &amp; Distribution</v>
      </c>
      <c r="O8763" t="str">
        <f>VLOOKUP(C8763,accounts!$A$2:$F$9615,3,FALSE)</f>
        <v>&gt;$10M</v>
      </c>
      <c r="P8763" t="str">
        <f>VLOOKUP(C8763,accounts!$A$2:$F$9615,5,FALSE)</f>
        <v>East</v>
      </c>
      <c r="Q8763" t="b">
        <f t="shared" si="138"/>
        <v>0</v>
      </c>
      <c r="R8763" t="e">
        <f>INDEX(removed_duplicate_rows!$A$5:$A$39,MATCH(wins!A8763,removed_duplicate_rows!$A$5:$A$39,0))</f>
        <v>#N/A</v>
      </c>
    </row>
    <row r="8764" spans="1:18" ht="15.75" customHeight="1" x14ac:dyDescent="0.2">
      <c r="A8764" t="s">
        <v>26428</v>
      </c>
      <c r="B8764" t="s">
        <v>26429</v>
      </c>
      <c r="C8764" t="s">
        <v>26430</v>
      </c>
      <c r="D8764" s="10">
        <v>46172</v>
      </c>
      <c r="E8764" t="s">
        <v>25291</v>
      </c>
      <c r="F8764">
        <v>4</v>
      </c>
      <c r="G8764" t="s">
        <v>77</v>
      </c>
      <c r="H8764" t="s">
        <v>26070</v>
      </c>
      <c r="I8764" t="s">
        <v>79</v>
      </c>
      <c r="J8764">
        <v>1</v>
      </c>
      <c r="K8764">
        <v>9075</v>
      </c>
      <c r="L8764" t="str">
        <f>IFERROR(INDEX(play_attribution!$B$2:$B$328,MATCH(A8764,play_attribution!$A$2:$A$328,0)),"")</f>
        <v/>
      </c>
      <c r="M8764" t="str">
        <f>VLOOKUP(H8764,seller_roster!$A$2:$B$85,2,FALSE)</f>
        <v>Sol Sorensen</v>
      </c>
      <c r="N8764" t="str">
        <f>VLOOKUP(C8764,accounts!$A$2:$F$9615,2,FALSE)</f>
        <v>Healthcare Services</v>
      </c>
      <c r="O8764" t="str">
        <f>VLOOKUP(C8764,accounts!$A$2:$F$9615,3,FALSE)</f>
        <v>$2.5M-$5M</v>
      </c>
      <c r="P8764" t="str">
        <f>VLOOKUP(C8764,accounts!$A$2:$F$9615,5,FALSE)</f>
        <v>Central</v>
      </c>
      <c r="Q8764" t="b">
        <f t="shared" si="138"/>
        <v>1</v>
      </c>
      <c r="R8764" t="e">
        <f>INDEX(removed_duplicate_rows!$A$5:$A$39,MATCH(wins!A8764,removed_duplicate_rows!$A$5:$A$39,0))</f>
        <v>#N/A</v>
      </c>
    </row>
    <row r="8765" spans="1:18" ht="15.75" customHeight="1" x14ac:dyDescent="0.2">
      <c r="A8765" t="s">
        <v>26431</v>
      </c>
      <c r="B8765" t="s">
        <v>26432</v>
      </c>
      <c r="C8765" t="s">
        <v>26433</v>
      </c>
      <c r="D8765" s="10">
        <v>46172</v>
      </c>
      <c r="E8765" t="s">
        <v>25291</v>
      </c>
      <c r="F8765">
        <v>4</v>
      </c>
      <c r="G8765" t="s">
        <v>77</v>
      </c>
      <c r="H8765" t="s">
        <v>527</v>
      </c>
      <c r="I8765" t="s">
        <v>79</v>
      </c>
      <c r="J8765">
        <v>1</v>
      </c>
      <c r="K8765">
        <v>8865</v>
      </c>
      <c r="L8765" t="str">
        <f>IFERROR(INDEX(play_attribution!$B$2:$B$328,MATCH(A8765,play_attribution!$A$2:$A$328,0)),"")</f>
        <v/>
      </c>
      <c r="M8765" t="str">
        <f>VLOOKUP(H8765,seller_roster!$A$2:$B$85,2,FALSE)</f>
        <v>Nia Mbeki</v>
      </c>
      <c r="N8765" t="str">
        <f>VLOOKUP(C8765,accounts!$A$2:$F$9615,2,FALSE)</f>
        <v>Manufacturing</v>
      </c>
      <c r="O8765" t="str">
        <f>VLOOKUP(C8765,accounts!$A$2:$F$9615,3,FALSE)</f>
        <v>$2.5M-$5M</v>
      </c>
      <c r="P8765" t="str">
        <f>VLOOKUP(C8765,accounts!$A$2:$F$9615,5,FALSE)</f>
        <v>East</v>
      </c>
      <c r="Q8765" t="b">
        <f t="shared" si="138"/>
        <v>1</v>
      </c>
      <c r="R8765" t="e">
        <f>INDEX(removed_duplicate_rows!$A$5:$A$39,MATCH(wins!A8765,removed_duplicate_rows!$A$5:$A$39,0))</f>
        <v>#N/A</v>
      </c>
    </row>
    <row r="8766" spans="1:18" ht="15.75" customHeight="1" x14ac:dyDescent="0.2">
      <c r="A8766" t="s">
        <v>26434</v>
      </c>
      <c r="B8766" t="s">
        <v>26435</v>
      </c>
      <c r="C8766" t="s">
        <v>26436</v>
      </c>
      <c r="D8766" s="10">
        <v>46172</v>
      </c>
      <c r="E8766" t="s">
        <v>25291</v>
      </c>
      <c r="F8766">
        <v>4</v>
      </c>
      <c r="G8766" t="s">
        <v>77</v>
      </c>
      <c r="H8766" t="s">
        <v>159</v>
      </c>
      <c r="I8766" t="s">
        <v>55</v>
      </c>
      <c r="J8766">
        <v>1</v>
      </c>
      <c r="K8766">
        <v>6187</v>
      </c>
      <c r="L8766" t="str">
        <f>IFERROR(INDEX(play_attribution!$B$2:$B$328,MATCH(A8766,play_attribution!$A$2:$A$328,0)),"")</f>
        <v/>
      </c>
      <c r="M8766" t="str">
        <f>VLOOKUP(H8766,seller_roster!$A$2:$B$85,2,FALSE)</f>
        <v>Kai Bianchi</v>
      </c>
      <c r="N8766" t="str">
        <f>VLOOKUP(C8766,accounts!$A$2:$F$9615,2,FALSE)</f>
        <v>Healthcare Services</v>
      </c>
      <c r="O8766" t="str">
        <f>VLOOKUP(C8766,accounts!$A$2:$F$9615,3,FALSE)</f>
        <v>$2.5M-$5M</v>
      </c>
      <c r="P8766" t="str">
        <f>VLOOKUP(C8766,accounts!$A$2:$F$9615,5,FALSE)</f>
        <v>Central</v>
      </c>
      <c r="Q8766" t="b">
        <f t="shared" si="138"/>
        <v>1</v>
      </c>
      <c r="R8766" t="e">
        <f>INDEX(removed_duplicate_rows!$A$5:$A$39,MATCH(wins!A8766,removed_duplicate_rows!$A$5:$A$39,0))</f>
        <v>#N/A</v>
      </c>
    </row>
    <row r="8767" spans="1:18" ht="15.75" customHeight="1" x14ac:dyDescent="0.2">
      <c r="A8767" t="s">
        <v>26437</v>
      </c>
      <c r="B8767" t="s">
        <v>26438</v>
      </c>
      <c r="C8767" t="s">
        <v>26439</v>
      </c>
      <c r="D8767" s="10">
        <v>46172</v>
      </c>
      <c r="E8767" t="s">
        <v>25291</v>
      </c>
      <c r="F8767">
        <v>4</v>
      </c>
      <c r="G8767" t="s">
        <v>77</v>
      </c>
      <c r="H8767" t="s">
        <v>122</v>
      </c>
      <c r="I8767" t="s">
        <v>55</v>
      </c>
      <c r="J8767">
        <v>1</v>
      </c>
      <c r="K8767">
        <v>12400</v>
      </c>
      <c r="L8767" t="str">
        <f>IFERROR(INDEX(play_attribution!$B$2:$B$328,MATCH(A8767,play_attribution!$A$2:$A$328,0)),"")</f>
        <v/>
      </c>
      <c r="M8767" t="str">
        <f>VLOOKUP(H8767,seller_roster!$A$2:$B$85,2,FALSE)</f>
        <v>Uma Osei</v>
      </c>
      <c r="N8767" t="str">
        <f>VLOOKUP(C8767,accounts!$A$2:$F$9615,2,FALSE)</f>
        <v>Healthcare Services</v>
      </c>
      <c r="O8767" t="str">
        <f>VLOOKUP(C8767,accounts!$A$2:$F$9615,3,FALSE)</f>
        <v>$2.5M-$5M</v>
      </c>
      <c r="P8767" t="str">
        <f>VLOOKUP(C8767,accounts!$A$2:$F$9615,5,FALSE)</f>
        <v>West</v>
      </c>
      <c r="Q8767" t="b">
        <f t="shared" si="138"/>
        <v>1</v>
      </c>
      <c r="R8767" t="e">
        <f>INDEX(removed_duplicate_rows!$A$5:$A$39,MATCH(wins!A8767,removed_duplicate_rows!$A$5:$A$39,0))</f>
        <v>#N/A</v>
      </c>
    </row>
    <row r="8768" spans="1:18" ht="15.75" customHeight="1" x14ac:dyDescent="0.2">
      <c r="A8768" t="s">
        <v>26440</v>
      </c>
      <c r="B8768" t="s">
        <v>26441</v>
      </c>
      <c r="C8768" t="s">
        <v>26442</v>
      </c>
      <c r="D8768" s="10">
        <v>46172</v>
      </c>
      <c r="E8768" t="s">
        <v>25291</v>
      </c>
      <c r="F8768">
        <v>4</v>
      </c>
      <c r="G8768" t="s">
        <v>77</v>
      </c>
      <c r="H8768" t="s">
        <v>155</v>
      </c>
      <c r="I8768" t="s">
        <v>79</v>
      </c>
      <c r="J8768">
        <v>1</v>
      </c>
      <c r="K8768">
        <v>10336</v>
      </c>
      <c r="L8768" t="str">
        <f>IFERROR(INDEX(play_attribution!$B$2:$B$328,MATCH(A8768,play_attribution!$A$2:$A$328,0)),"")</f>
        <v/>
      </c>
      <c r="M8768" t="str">
        <f>VLOOKUP(H8768,seller_roster!$A$2:$B$85,2,FALSE)</f>
        <v>Indigo Osei</v>
      </c>
      <c r="N8768" t="str">
        <f>VLOOKUP(C8768,accounts!$A$2:$F$9615,2,FALSE)</f>
        <v>Construction</v>
      </c>
      <c r="O8768" t="str">
        <f>VLOOKUP(C8768,accounts!$A$2:$F$9615,3,FALSE)</f>
        <v>$2.5M-$5M</v>
      </c>
      <c r="P8768" t="str">
        <f>VLOOKUP(C8768,accounts!$A$2:$F$9615,5,FALSE)</f>
        <v>East</v>
      </c>
      <c r="Q8768" t="b">
        <f t="shared" si="138"/>
        <v>1</v>
      </c>
      <c r="R8768" t="e">
        <f>INDEX(removed_duplicate_rows!$A$5:$A$39,MATCH(wins!A8768,removed_duplicate_rows!$A$5:$A$39,0))</f>
        <v>#N/A</v>
      </c>
    </row>
    <row r="8769" spans="1:18" ht="15.75" customHeight="1" x14ac:dyDescent="0.2">
      <c r="A8769" t="s">
        <v>26443</v>
      </c>
      <c r="B8769" t="s">
        <v>26444</v>
      </c>
      <c r="C8769" t="s">
        <v>26445</v>
      </c>
      <c r="D8769" s="10">
        <v>46172</v>
      </c>
      <c r="E8769" t="s">
        <v>25291</v>
      </c>
      <c r="F8769">
        <v>4</v>
      </c>
      <c r="G8769" t="s">
        <v>77</v>
      </c>
      <c r="H8769" t="s">
        <v>118</v>
      </c>
      <c r="I8769" t="s">
        <v>79</v>
      </c>
      <c r="J8769">
        <v>1</v>
      </c>
      <c r="K8769">
        <v>8605</v>
      </c>
      <c r="L8769" t="str">
        <f>IFERROR(INDEX(play_attribution!$B$2:$B$328,MATCH(A8769,play_attribution!$A$2:$A$328,0)),"")</f>
        <v/>
      </c>
      <c r="M8769" t="str">
        <f>VLOOKUP(H8769,seller_roster!$A$2:$B$85,2,FALSE)</f>
        <v>Val Reyes</v>
      </c>
      <c r="N8769" t="str">
        <f>VLOOKUP(C8769,accounts!$A$2:$F$9615,2,FALSE)</f>
        <v>Healthcare Services</v>
      </c>
      <c r="O8769" t="str">
        <f>VLOOKUP(C8769,accounts!$A$2:$F$9615,3,FALSE)</f>
        <v>&gt;$10M</v>
      </c>
      <c r="P8769" t="str">
        <f>VLOOKUP(C8769,accounts!$A$2:$F$9615,5,FALSE)</f>
        <v>East</v>
      </c>
      <c r="Q8769" t="b">
        <f t="shared" si="138"/>
        <v>1</v>
      </c>
      <c r="R8769" t="e">
        <f>INDEX(removed_duplicate_rows!$A$5:$A$39,MATCH(wins!A8769,removed_duplicate_rows!$A$5:$A$39,0))</f>
        <v>#N/A</v>
      </c>
    </row>
    <row r="8770" spans="1:18" ht="15.75" customHeight="1" x14ac:dyDescent="0.2">
      <c r="A8770" t="s">
        <v>26446</v>
      </c>
      <c r="B8770" t="s">
        <v>26447</v>
      </c>
      <c r="C8770" t="s">
        <v>26448</v>
      </c>
      <c r="D8770" s="10">
        <v>46172</v>
      </c>
      <c r="E8770" t="s">
        <v>25291</v>
      </c>
      <c r="F8770">
        <v>4</v>
      </c>
      <c r="G8770" t="s">
        <v>77</v>
      </c>
      <c r="H8770" t="s">
        <v>191</v>
      </c>
      <c r="I8770" t="s">
        <v>79</v>
      </c>
      <c r="J8770">
        <v>1</v>
      </c>
      <c r="K8770">
        <v>11841</v>
      </c>
      <c r="L8770" t="str">
        <f>IFERROR(INDEX(play_attribution!$B$2:$B$328,MATCH(A8770,play_attribution!$A$2:$A$328,0)),"")</f>
        <v/>
      </c>
      <c r="M8770" t="str">
        <f>VLOOKUP(H8770,seller_roster!$A$2:$B$85,2,FALSE)</f>
        <v>Blake Lindqvist</v>
      </c>
      <c r="N8770" t="str">
        <f>VLOOKUP(C8770,accounts!$A$2:$F$9615,2,FALSE)</f>
        <v>Professional Services</v>
      </c>
      <c r="O8770" t="str">
        <f>VLOOKUP(C8770,accounts!$A$2:$F$9615,3,FALSE)</f>
        <v>$2.5M-$5M</v>
      </c>
      <c r="P8770" t="str">
        <f>VLOOKUP(C8770,accounts!$A$2:$F$9615,5,FALSE)</f>
        <v>East</v>
      </c>
      <c r="Q8770" t="b">
        <f t="shared" si="138"/>
        <v>1</v>
      </c>
      <c r="R8770" t="e">
        <f>INDEX(removed_duplicate_rows!$A$5:$A$39,MATCH(wins!A8770,removed_duplicate_rows!$A$5:$A$39,0))</f>
        <v>#N/A</v>
      </c>
    </row>
    <row r="8771" spans="1:18" ht="15.75" customHeight="1" x14ac:dyDescent="0.2">
      <c r="A8771" t="s">
        <v>26449</v>
      </c>
      <c r="B8771" t="s">
        <v>26450</v>
      </c>
      <c r="C8771" t="s">
        <v>26451</v>
      </c>
      <c r="D8771" s="10">
        <v>46172</v>
      </c>
      <c r="E8771" t="s">
        <v>25291</v>
      </c>
      <c r="F8771">
        <v>4</v>
      </c>
      <c r="G8771" t="s">
        <v>77</v>
      </c>
      <c r="H8771" t="s">
        <v>133</v>
      </c>
      <c r="I8771" t="s">
        <v>79</v>
      </c>
      <c r="J8771">
        <v>1</v>
      </c>
      <c r="K8771">
        <v>10363</v>
      </c>
      <c r="L8771" t="str">
        <f>IFERROR(INDEX(play_attribution!$B$2:$B$328,MATCH(A8771,play_attribution!$A$2:$A$328,0)),"")</f>
        <v/>
      </c>
      <c r="M8771" t="str">
        <f>VLOOKUP(H8771,seller_roster!$A$2:$B$85,2,FALSE)</f>
        <v>Devon Tran</v>
      </c>
      <c r="N8771" t="str">
        <f>VLOOKUP(C8771,accounts!$A$2:$F$9615,2,FALSE)</f>
        <v>Logistics</v>
      </c>
      <c r="O8771" t="str">
        <f>VLOOKUP(C8771,accounts!$A$2:$F$9615,3,FALSE)</f>
        <v>$2.5M-$5M</v>
      </c>
      <c r="P8771" t="str">
        <f>VLOOKUP(C8771,accounts!$A$2:$F$9615,5,FALSE)</f>
        <v>Central</v>
      </c>
      <c r="Q8771" t="b">
        <f t="shared" si="138"/>
        <v>1</v>
      </c>
      <c r="R8771" t="e">
        <f>INDEX(removed_duplicate_rows!$A$5:$A$39,MATCH(wins!A8771,removed_duplicate_rows!$A$5:$A$39,0))</f>
        <v>#N/A</v>
      </c>
    </row>
    <row r="8772" spans="1:18" ht="15.75" customHeight="1" x14ac:dyDescent="0.2">
      <c r="A8772" t="s">
        <v>26452</v>
      </c>
      <c r="B8772" t="s">
        <v>26453</v>
      </c>
      <c r="C8772" t="s">
        <v>26454</v>
      </c>
      <c r="D8772" s="10">
        <v>46172</v>
      </c>
      <c r="E8772" t="s">
        <v>25291</v>
      </c>
      <c r="F8772">
        <v>4</v>
      </c>
      <c r="G8772" t="s">
        <v>77</v>
      </c>
      <c r="H8772" t="s">
        <v>26070</v>
      </c>
      <c r="I8772" t="s">
        <v>79</v>
      </c>
      <c r="J8772">
        <v>1</v>
      </c>
      <c r="K8772">
        <v>10851</v>
      </c>
      <c r="L8772" t="str">
        <f>IFERROR(INDEX(play_attribution!$B$2:$B$328,MATCH(A8772,play_attribution!$A$2:$A$328,0)),"")</f>
        <v/>
      </c>
      <c r="M8772" t="str">
        <f>VLOOKUP(H8772,seller_roster!$A$2:$B$85,2,FALSE)</f>
        <v>Sol Sorensen</v>
      </c>
      <c r="N8772" t="str">
        <f>VLOOKUP(C8772,accounts!$A$2:$F$9615,2,FALSE)</f>
        <v>Hospitality Group</v>
      </c>
      <c r="O8772" t="str">
        <f>VLOOKUP(C8772,accounts!$A$2:$F$9615,3,FALSE)</f>
        <v>$2.5M-$5M</v>
      </c>
      <c r="P8772" t="str">
        <f>VLOOKUP(C8772,accounts!$A$2:$F$9615,5,FALSE)</f>
        <v>West</v>
      </c>
      <c r="Q8772" t="b">
        <f t="shared" si="138"/>
        <v>1</v>
      </c>
      <c r="R8772" t="e">
        <f>INDEX(removed_duplicate_rows!$A$5:$A$39,MATCH(wins!A8772,removed_duplicate_rows!$A$5:$A$39,0))</f>
        <v>#N/A</v>
      </c>
    </row>
    <row r="8773" spans="1:18" ht="15.75" customHeight="1" x14ac:dyDescent="0.2">
      <c r="A8773" t="s">
        <v>26455</v>
      </c>
      <c r="B8773" t="s">
        <v>26456</v>
      </c>
      <c r="C8773" t="s">
        <v>26457</v>
      </c>
      <c r="D8773" s="10">
        <v>46172</v>
      </c>
      <c r="E8773" t="s">
        <v>25291</v>
      </c>
      <c r="F8773">
        <v>4</v>
      </c>
      <c r="G8773" t="s">
        <v>77</v>
      </c>
      <c r="H8773" t="s">
        <v>866</v>
      </c>
      <c r="I8773" t="s">
        <v>55</v>
      </c>
      <c r="J8773">
        <v>1</v>
      </c>
      <c r="K8773">
        <v>10668</v>
      </c>
      <c r="L8773" t="str">
        <f>IFERROR(INDEX(play_attribution!$B$2:$B$328,MATCH(A8773,play_attribution!$A$2:$A$328,0)),"")</f>
        <v/>
      </c>
      <c r="M8773" t="str">
        <f>VLOOKUP(H8773,seller_roster!$A$2:$B$85,2,FALSE)</f>
        <v>Kira Novak</v>
      </c>
      <c r="N8773" t="str">
        <f>VLOOKUP(C8773,accounts!$A$2:$F$9615,2,FALSE)</f>
        <v>Logistics</v>
      </c>
      <c r="O8773" t="str">
        <f>VLOOKUP(C8773,accounts!$A$2:$F$9615,3,FALSE)</f>
        <v>$1M-$2.5M</v>
      </c>
      <c r="P8773" t="str">
        <f>VLOOKUP(C8773,accounts!$A$2:$F$9615,5,FALSE)</f>
        <v>West</v>
      </c>
      <c r="Q8773" t="b">
        <f t="shared" si="138"/>
        <v>1</v>
      </c>
      <c r="R8773" t="e">
        <f>INDEX(removed_duplicate_rows!$A$5:$A$39,MATCH(wins!A8773,removed_duplicate_rows!$A$5:$A$39,0))</f>
        <v>#N/A</v>
      </c>
    </row>
    <row r="8774" spans="1:18" ht="15.75" customHeight="1" x14ac:dyDescent="0.2">
      <c r="A8774" t="s">
        <v>26458</v>
      </c>
      <c r="B8774" t="s">
        <v>26459</v>
      </c>
      <c r="C8774" t="s">
        <v>26460</v>
      </c>
      <c r="D8774" s="10">
        <v>46172</v>
      </c>
      <c r="E8774" t="s">
        <v>25291</v>
      </c>
      <c r="F8774">
        <v>4</v>
      </c>
      <c r="G8774" t="s">
        <v>77</v>
      </c>
      <c r="H8774" t="s">
        <v>210</v>
      </c>
      <c r="I8774" t="s">
        <v>55</v>
      </c>
      <c r="J8774">
        <v>1</v>
      </c>
      <c r="K8774">
        <v>10874</v>
      </c>
      <c r="L8774" t="str">
        <f>IFERROR(INDEX(play_attribution!$B$2:$B$328,MATCH(A8774,play_attribution!$A$2:$A$328,0)),"")</f>
        <v/>
      </c>
      <c r="M8774" t="str">
        <f>VLOOKUP(H8774,seller_roster!$A$2:$B$85,2,FALSE)</f>
        <v>Emerson Reyes</v>
      </c>
      <c r="N8774" t="str">
        <f>VLOOKUP(C8774,accounts!$A$2:$F$9615,2,FALSE)</f>
        <v>Field Services</v>
      </c>
      <c r="O8774" t="str">
        <f>VLOOKUP(C8774,accounts!$A$2:$F$9615,3,FALSE)</f>
        <v>$2.5M-$5M</v>
      </c>
      <c r="P8774" t="str">
        <f>VLOOKUP(C8774,accounts!$A$2:$F$9615,5,FALSE)</f>
        <v>Central</v>
      </c>
      <c r="Q8774" t="b">
        <f t="shared" si="138"/>
        <v>1</v>
      </c>
      <c r="R8774" t="e">
        <f>INDEX(removed_duplicate_rows!$A$5:$A$39,MATCH(wins!A8774,removed_duplicate_rows!$A$5:$A$39,0))</f>
        <v>#N/A</v>
      </c>
    </row>
    <row r="8775" spans="1:18" ht="15.75" customHeight="1" x14ac:dyDescent="0.2">
      <c r="A8775" t="s">
        <v>26461</v>
      </c>
      <c r="B8775" t="s">
        <v>26462</v>
      </c>
      <c r="C8775" t="s">
        <v>26463</v>
      </c>
      <c r="D8775" s="10">
        <v>46172</v>
      </c>
      <c r="E8775" t="s">
        <v>25291</v>
      </c>
      <c r="F8775">
        <v>4</v>
      </c>
      <c r="G8775" t="s">
        <v>77</v>
      </c>
      <c r="H8775" t="s">
        <v>159</v>
      </c>
      <c r="I8775" t="s">
        <v>79</v>
      </c>
      <c r="J8775">
        <v>1</v>
      </c>
      <c r="K8775">
        <v>8949</v>
      </c>
      <c r="L8775" t="str">
        <f>IFERROR(INDEX(play_attribution!$B$2:$B$328,MATCH(A8775,play_attribution!$A$2:$A$328,0)),"")</f>
        <v/>
      </c>
      <c r="M8775" t="str">
        <f>VLOOKUP(H8775,seller_roster!$A$2:$B$85,2,FALSE)</f>
        <v>Kai Bianchi</v>
      </c>
      <c r="N8775" t="str">
        <f>VLOOKUP(C8775,accounts!$A$2:$F$9615,2,FALSE)</f>
        <v>Wholesale &amp; Distribution</v>
      </c>
      <c r="O8775" t="str">
        <f>VLOOKUP(C8775,accounts!$A$2:$F$9615,3,FALSE)</f>
        <v>$5M-$10M</v>
      </c>
      <c r="P8775" t="str">
        <f>VLOOKUP(C8775,accounts!$A$2:$F$9615,5,FALSE)</f>
        <v>Central</v>
      </c>
      <c r="Q8775" t="b">
        <f t="shared" si="138"/>
        <v>1</v>
      </c>
      <c r="R8775" t="e">
        <f>INDEX(removed_duplicate_rows!$A$5:$A$39,MATCH(wins!A8775,removed_duplicate_rows!$A$5:$A$39,0))</f>
        <v>#N/A</v>
      </c>
    </row>
    <row r="8776" spans="1:18" ht="15.75" customHeight="1" x14ac:dyDescent="0.2">
      <c r="A8776" t="s">
        <v>26464</v>
      </c>
      <c r="B8776" t="s">
        <v>26465</v>
      </c>
      <c r="C8776" t="s">
        <v>26466</v>
      </c>
      <c r="D8776" s="10">
        <v>46172</v>
      </c>
      <c r="E8776" t="s">
        <v>25291</v>
      </c>
      <c r="F8776">
        <v>4</v>
      </c>
      <c r="G8776" t="s">
        <v>77</v>
      </c>
      <c r="H8776" t="s">
        <v>114</v>
      </c>
      <c r="I8776" t="s">
        <v>79</v>
      </c>
      <c r="J8776">
        <v>1</v>
      </c>
      <c r="K8776">
        <v>14965</v>
      </c>
      <c r="L8776" t="str">
        <f>IFERROR(INDEX(play_attribution!$B$2:$B$328,MATCH(A8776,play_attribution!$A$2:$A$328,0)),"")</f>
        <v/>
      </c>
      <c r="M8776" t="str">
        <f>VLOOKUP(H8776,seller_roster!$A$2:$B$85,2,FALSE)</f>
        <v>Ray Reyes</v>
      </c>
      <c r="N8776" t="str">
        <f>VLOOKUP(C8776,accounts!$A$2:$F$9615,2,FALSE)</f>
        <v>Wholesale &amp; Distribution</v>
      </c>
      <c r="O8776" t="str">
        <f>VLOOKUP(C8776,accounts!$A$2:$F$9615,3,FALSE)</f>
        <v>$5M-$10M</v>
      </c>
      <c r="P8776" t="str">
        <f>VLOOKUP(C8776,accounts!$A$2:$F$9615,5,FALSE)</f>
        <v>West</v>
      </c>
      <c r="Q8776" t="b">
        <f t="shared" si="138"/>
        <v>1</v>
      </c>
      <c r="R8776" t="e">
        <f>INDEX(removed_duplicate_rows!$A$5:$A$39,MATCH(wins!A8776,removed_duplicate_rows!$A$5:$A$39,0))</f>
        <v>#N/A</v>
      </c>
    </row>
    <row r="8777" spans="1:18" ht="15.75" customHeight="1" x14ac:dyDescent="0.2">
      <c r="A8777" t="s">
        <v>26467</v>
      </c>
      <c r="B8777" t="s">
        <v>26468</v>
      </c>
      <c r="C8777" t="s">
        <v>26469</v>
      </c>
      <c r="D8777" s="10">
        <v>46172</v>
      </c>
      <c r="E8777" t="s">
        <v>25291</v>
      </c>
      <c r="F8777">
        <v>4</v>
      </c>
      <c r="G8777" t="s">
        <v>77</v>
      </c>
      <c r="H8777" t="s">
        <v>103</v>
      </c>
      <c r="I8777" t="s">
        <v>79</v>
      </c>
      <c r="J8777">
        <v>1</v>
      </c>
      <c r="K8777">
        <v>5981</v>
      </c>
      <c r="L8777" t="str">
        <f>IFERROR(INDEX(play_attribution!$B$2:$B$328,MATCH(A8777,play_attribution!$A$2:$A$328,0)),"")</f>
        <v/>
      </c>
      <c r="M8777" t="str">
        <f>VLOOKUP(H8777,seller_roster!$A$2:$B$85,2,FALSE)</f>
        <v>Jax Reyes</v>
      </c>
      <c r="N8777" t="str">
        <f>VLOOKUP(C8777,accounts!$A$2:$F$9615,2,FALSE)</f>
        <v>Hospitality Group</v>
      </c>
      <c r="O8777" t="str">
        <f>VLOOKUP(C8777,accounts!$A$2:$F$9615,3,FALSE)</f>
        <v>&lt;$1M</v>
      </c>
      <c r="P8777" t="str">
        <f>VLOOKUP(C8777,accounts!$A$2:$F$9615,5,FALSE)</f>
        <v>East</v>
      </c>
      <c r="Q8777" t="b">
        <f t="shared" si="138"/>
        <v>1</v>
      </c>
      <c r="R8777" t="e">
        <f>INDEX(removed_duplicate_rows!$A$5:$A$39,MATCH(wins!A8777,removed_duplicate_rows!$A$5:$A$39,0))</f>
        <v>#N/A</v>
      </c>
    </row>
    <row r="8778" spans="1:18" ht="15.75" customHeight="1" x14ac:dyDescent="0.2">
      <c r="A8778" t="s">
        <v>26470</v>
      </c>
      <c r="B8778" t="s">
        <v>26471</v>
      </c>
      <c r="C8778" t="s">
        <v>26472</v>
      </c>
      <c r="D8778" s="10">
        <v>46172</v>
      </c>
      <c r="E8778" t="s">
        <v>25291</v>
      </c>
      <c r="F8778">
        <v>4</v>
      </c>
      <c r="G8778" t="s">
        <v>77</v>
      </c>
      <c r="H8778" t="s">
        <v>266</v>
      </c>
      <c r="I8778" t="s">
        <v>79</v>
      </c>
      <c r="J8778">
        <v>1</v>
      </c>
      <c r="K8778">
        <v>8991</v>
      </c>
      <c r="L8778" t="str">
        <f>IFERROR(INDEX(play_attribution!$B$2:$B$328,MATCH(A8778,play_attribution!$A$2:$A$328,0)),"")</f>
        <v/>
      </c>
      <c r="M8778" t="str">
        <f>VLOOKUP(H8778,seller_roster!$A$2:$B$85,2,FALSE)</f>
        <v>Dakota Vega</v>
      </c>
      <c r="N8778" t="str">
        <f>VLOOKUP(C8778,accounts!$A$2:$F$9615,2,FALSE)</f>
        <v>Retail Multi-Location</v>
      </c>
      <c r="O8778" t="str">
        <f>VLOOKUP(C8778,accounts!$A$2:$F$9615,3,FALSE)</f>
        <v>$1M-$2.5M</v>
      </c>
      <c r="P8778" t="str">
        <f>VLOOKUP(C8778,accounts!$A$2:$F$9615,5,FALSE)</f>
        <v>Central</v>
      </c>
      <c r="Q8778" t="b">
        <f t="shared" si="138"/>
        <v>1</v>
      </c>
      <c r="R8778" t="e">
        <f>INDEX(removed_duplicate_rows!$A$5:$A$39,MATCH(wins!A8778,removed_duplicate_rows!$A$5:$A$39,0))</f>
        <v>#N/A</v>
      </c>
    </row>
    <row r="8779" spans="1:18" ht="15.75" customHeight="1" x14ac:dyDescent="0.2">
      <c r="A8779" t="s">
        <v>26473</v>
      </c>
      <c r="B8779" t="s">
        <v>26474</v>
      </c>
      <c r="C8779" t="s">
        <v>26475</v>
      </c>
      <c r="D8779" s="10">
        <v>46172</v>
      </c>
      <c r="E8779" t="s">
        <v>25291</v>
      </c>
      <c r="F8779">
        <v>4</v>
      </c>
      <c r="G8779" t="s">
        <v>77</v>
      </c>
      <c r="H8779" t="s">
        <v>133</v>
      </c>
      <c r="I8779" t="s">
        <v>55</v>
      </c>
      <c r="J8779">
        <v>1</v>
      </c>
      <c r="K8779">
        <v>11327</v>
      </c>
      <c r="L8779" t="str">
        <f>IFERROR(INDEX(play_attribution!$B$2:$B$328,MATCH(A8779,play_attribution!$A$2:$A$328,0)),"")</f>
        <v>P1</v>
      </c>
      <c r="M8779" t="str">
        <f>VLOOKUP(H8779,seller_roster!$A$2:$B$85,2,FALSE)</f>
        <v>Devon Tran</v>
      </c>
      <c r="N8779" t="str">
        <f>VLOOKUP(C8779,accounts!$A$2:$F$9615,2,FALSE)</f>
        <v>Wholesale &amp; Distribution</v>
      </c>
      <c r="O8779" t="str">
        <f>VLOOKUP(C8779,accounts!$A$2:$F$9615,3,FALSE)</f>
        <v>$5M-$10M</v>
      </c>
      <c r="P8779" t="str">
        <f>VLOOKUP(C8779,accounts!$A$2:$F$9615,5,FALSE)</f>
        <v>East</v>
      </c>
      <c r="Q8779" t="b">
        <f t="shared" si="138"/>
        <v>0</v>
      </c>
      <c r="R8779" t="e">
        <f>INDEX(removed_duplicate_rows!$A$5:$A$39,MATCH(wins!A8779,removed_duplicate_rows!$A$5:$A$39,0))</f>
        <v>#N/A</v>
      </c>
    </row>
    <row r="8780" spans="1:18" ht="15.75" customHeight="1" x14ac:dyDescent="0.2">
      <c r="A8780" t="s">
        <v>26476</v>
      </c>
      <c r="B8780" t="s">
        <v>26477</v>
      </c>
      <c r="C8780" t="s">
        <v>26478</v>
      </c>
      <c r="D8780" s="10">
        <v>46172</v>
      </c>
      <c r="E8780" t="s">
        <v>25291</v>
      </c>
      <c r="F8780">
        <v>4</v>
      </c>
      <c r="G8780" t="s">
        <v>77</v>
      </c>
      <c r="H8780" t="s">
        <v>103</v>
      </c>
      <c r="I8780" t="s">
        <v>79</v>
      </c>
      <c r="J8780">
        <v>1</v>
      </c>
      <c r="K8780">
        <v>10298</v>
      </c>
      <c r="L8780" t="str">
        <f>IFERROR(INDEX(play_attribution!$B$2:$B$328,MATCH(A8780,play_attribution!$A$2:$A$328,0)),"")</f>
        <v/>
      </c>
      <c r="M8780" t="str">
        <f>VLOOKUP(H8780,seller_roster!$A$2:$B$85,2,FALSE)</f>
        <v>Jax Reyes</v>
      </c>
      <c r="N8780" t="str">
        <f>VLOOKUP(C8780,accounts!$A$2:$F$9615,2,FALSE)</f>
        <v>Healthcare Services</v>
      </c>
      <c r="O8780" t="str">
        <f>VLOOKUP(C8780,accounts!$A$2:$F$9615,3,FALSE)</f>
        <v>$5M-$10M</v>
      </c>
      <c r="P8780" t="str">
        <f>VLOOKUP(C8780,accounts!$A$2:$F$9615,5,FALSE)</f>
        <v>East</v>
      </c>
      <c r="Q8780" t="b">
        <f t="shared" si="138"/>
        <v>1</v>
      </c>
      <c r="R8780" t="e">
        <f>INDEX(removed_duplicate_rows!$A$5:$A$39,MATCH(wins!A8780,removed_duplicate_rows!$A$5:$A$39,0))</f>
        <v>#N/A</v>
      </c>
    </row>
    <row r="8781" spans="1:18" ht="15.75" customHeight="1" x14ac:dyDescent="0.2">
      <c r="A8781" t="s">
        <v>26479</v>
      </c>
      <c r="B8781" t="s">
        <v>26480</v>
      </c>
      <c r="C8781" t="s">
        <v>26481</v>
      </c>
      <c r="D8781" s="10">
        <v>46172</v>
      </c>
      <c r="E8781" t="s">
        <v>25291</v>
      </c>
      <c r="F8781">
        <v>4</v>
      </c>
      <c r="G8781" t="s">
        <v>77</v>
      </c>
      <c r="H8781" t="s">
        <v>140</v>
      </c>
      <c r="I8781" t="s">
        <v>79</v>
      </c>
      <c r="J8781">
        <v>1</v>
      </c>
      <c r="K8781">
        <v>12522</v>
      </c>
      <c r="L8781" t="str">
        <f>IFERROR(INDEX(play_attribution!$B$2:$B$328,MATCH(A8781,play_attribution!$A$2:$A$328,0)),"")</f>
        <v/>
      </c>
      <c r="M8781" t="str">
        <f>VLOOKUP(H8781,seller_roster!$A$2:$B$85,2,FALSE)</f>
        <v>Lane Lindqvist</v>
      </c>
      <c r="N8781" t="str">
        <f>VLOOKUP(C8781,accounts!$A$2:$F$9615,2,FALSE)</f>
        <v>Wholesale &amp; Distribution</v>
      </c>
      <c r="O8781" t="str">
        <f>VLOOKUP(C8781,accounts!$A$2:$F$9615,3,FALSE)</f>
        <v>$2.5M-$5M</v>
      </c>
      <c r="P8781" t="str">
        <f>VLOOKUP(C8781,accounts!$A$2:$F$9615,5,FALSE)</f>
        <v>West</v>
      </c>
      <c r="Q8781" t="b">
        <f t="shared" si="138"/>
        <v>1</v>
      </c>
      <c r="R8781" t="e">
        <f>INDEX(removed_duplicate_rows!$A$5:$A$39,MATCH(wins!A8781,removed_duplicate_rows!$A$5:$A$39,0))</f>
        <v>#N/A</v>
      </c>
    </row>
    <row r="8782" spans="1:18" ht="15.75" customHeight="1" x14ac:dyDescent="0.2">
      <c r="A8782" t="s">
        <v>26482</v>
      </c>
      <c r="B8782" t="s">
        <v>26483</v>
      </c>
      <c r="C8782" t="s">
        <v>26484</v>
      </c>
      <c r="D8782" s="10">
        <v>46172</v>
      </c>
      <c r="E8782" t="s">
        <v>25291</v>
      </c>
      <c r="F8782">
        <v>4</v>
      </c>
      <c r="G8782" t="s">
        <v>77</v>
      </c>
      <c r="H8782" t="s">
        <v>155</v>
      </c>
      <c r="I8782" t="s">
        <v>79</v>
      </c>
      <c r="J8782">
        <v>1</v>
      </c>
      <c r="K8782">
        <v>7733</v>
      </c>
      <c r="L8782" t="str">
        <f>IFERROR(INDEX(play_attribution!$B$2:$B$328,MATCH(A8782,play_attribution!$A$2:$A$328,0)),"")</f>
        <v/>
      </c>
      <c r="M8782" t="str">
        <f>VLOOKUP(H8782,seller_roster!$A$2:$B$85,2,FALSE)</f>
        <v>Indigo Osei</v>
      </c>
      <c r="N8782" t="str">
        <f>VLOOKUP(C8782,accounts!$A$2:$F$9615,2,FALSE)</f>
        <v>Manufacturing</v>
      </c>
      <c r="O8782" t="str">
        <f>VLOOKUP(C8782,accounts!$A$2:$F$9615,3,FALSE)</f>
        <v>$5M-$10M</v>
      </c>
      <c r="P8782" t="str">
        <f>VLOOKUP(C8782,accounts!$A$2:$F$9615,5,FALSE)</f>
        <v>East</v>
      </c>
      <c r="Q8782" t="b">
        <f t="shared" si="138"/>
        <v>1</v>
      </c>
      <c r="R8782" t="e">
        <f>INDEX(removed_duplicate_rows!$A$5:$A$39,MATCH(wins!A8782,removed_duplicate_rows!$A$5:$A$39,0))</f>
        <v>#N/A</v>
      </c>
    </row>
    <row r="8783" spans="1:18" ht="15.75" customHeight="1" x14ac:dyDescent="0.2">
      <c r="A8783" t="s">
        <v>26485</v>
      </c>
      <c r="B8783" t="s">
        <v>26486</v>
      </c>
      <c r="C8783" t="s">
        <v>26487</v>
      </c>
      <c r="D8783" s="10">
        <v>46172</v>
      </c>
      <c r="E8783" t="s">
        <v>25291</v>
      </c>
      <c r="F8783">
        <v>4</v>
      </c>
      <c r="G8783" t="s">
        <v>77</v>
      </c>
      <c r="H8783" t="s">
        <v>159</v>
      </c>
      <c r="I8783" t="s">
        <v>79</v>
      </c>
      <c r="J8783">
        <v>1</v>
      </c>
      <c r="K8783">
        <v>9229</v>
      </c>
      <c r="L8783" t="str">
        <f>IFERROR(INDEX(play_attribution!$B$2:$B$328,MATCH(A8783,play_attribution!$A$2:$A$328,0)),"")</f>
        <v/>
      </c>
      <c r="M8783" t="str">
        <f>VLOOKUP(H8783,seller_roster!$A$2:$B$85,2,FALSE)</f>
        <v>Kai Bianchi</v>
      </c>
      <c r="N8783" t="str">
        <f>VLOOKUP(C8783,accounts!$A$2:$F$9615,2,FALSE)</f>
        <v>Retail Multi-Location</v>
      </c>
      <c r="O8783" t="str">
        <f>VLOOKUP(C8783,accounts!$A$2:$F$9615,3,FALSE)</f>
        <v>$2.5M-$5M</v>
      </c>
      <c r="P8783" t="str">
        <f>VLOOKUP(C8783,accounts!$A$2:$F$9615,5,FALSE)</f>
        <v>Central</v>
      </c>
      <c r="Q8783" t="b">
        <f t="shared" si="138"/>
        <v>1</v>
      </c>
      <c r="R8783" t="e">
        <f>INDEX(removed_duplicate_rows!$A$5:$A$39,MATCH(wins!A8783,removed_duplicate_rows!$A$5:$A$39,0))</f>
        <v>#N/A</v>
      </c>
    </row>
    <row r="8784" spans="1:18" ht="15.75" customHeight="1" x14ac:dyDescent="0.2">
      <c r="A8784" t="s">
        <v>26488</v>
      </c>
      <c r="B8784" t="s">
        <v>26489</v>
      </c>
      <c r="C8784" t="s">
        <v>26490</v>
      </c>
      <c r="D8784" s="10">
        <v>46172</v>
      </c>
      <c r="E8784" t="s">
        <v>25291</v>
      </c>
      <c r="F8784">
        <v>4</v>
      </c>
      <c r="G8784" t="s">
        <v>77</v>
      </c>
      <c r="H8784" t="s">
        <v>95</v>
      </c>
      <c r="I8784" t="s">
        <v>79</v>
      </c>
      <c r="J8784">
        <v>1</v>
      </c>
      <c r="K8784">
        <v>9492</v>
      </c>
      <c r="L8784" t="str">
        <f>IFERROR(INDEX(play_attribution!$B$2:$B$328,MATCH(A8784,play_attribution!$A$2:$A$328,0)),"")</f>
        <v/>
      </c>
      <c r="M8784" t="str">
        <f>VLOOKUP(H8784,seller_roster!$A$2:$B$85,2,FALSE)</f>
        <v>Frankie Ferro</v>
      </c>
      <c r="N8784" t="str">
        <f>VLOOKUP(C8784,accounts!$A$2:$F$9615,2,FALSE)</f>
        <v>Construction</v>
      </c>
      <c r="O8784" t="str">
        <f>VLOOKUP(C8784,accounts!$A$2:$F$9615,3,FALSE)</f>
        <v>$2.5M-$5M</v>
      </c>
      <c r="P8784" t="str">
        <f>VLOOKUP(C8784,accounts!$A$2:$F$9615,5,FALSE)</f>
        <v>East</v>
      </c>
      <c r="Q8784" t="b">
        <f t="shared" si="138"/>
        <v>1</v>
      </c>
      <c r="R8784" t="e">
        <f>INDEX(removed_duplicate_rows!$A$5:$A$39,MATCH(wins!A8784,removed_duplicate_rows!$A$5:$A$39,0))</f>
        <v>#N/A</v>
      </c>
    </row>
    <row r="8785" spans="1:18" ht="15.75" customHeight="1" x14ac:dyDescent="0.2">
      <c r="A8785" t="s">
        <v>26491</v>
      </c>
      <c r="B8785" t="s">
        <v>26492</v>
      </c>
      <c r="C8785" t="s">
        <v>26493</v>
      </c>
      <c r="D8785" s="10">
        <v>46172</v>
      </c>
      <c r="E8785" t="s">
        <v>25291</v>
      </c>
      <c r="F8785">
        <v>4</v>
      </c>
      <c r="G8785" t="s">
        <v>77</v>
      </c>
      <c r="H8785" t="s">
        <v>173</v>
      </c>
      <c r="I8785" t="s">
        <v>79</v>
      </c>
      <c r="J8785">
        <v>1</v>
      </c>
      <c r="K8785">
        <v>6807</v>
      </c>
      <c r="L8785" t="str">
        <f>IFERROR(INDEX(play_attribution!$B$2:$B$328,MATCH(A8785,play_attribution!$A$2:$A$328,0)),"")</f>
        <v/>
      </c>
      <c r="M8785" t="str">
        <f>VLOOKUP(H8785,seller_roster!$A$2:$B$85,2,FALSE)</f>
        <v>Pia Reyes</v>
      </c>
      <c r="N8785" t="str">
        <f>VLOOKUP(C8785,accounts!$A$2:$F$9615,2,FALSE)</f>
        <v>Field Services</v>
      </c>
      <c r="O8785" t="str">
        <f>VLOOKUP(C8785,accounts!$A$2:$F$9615,3,FALSE)</f>
        <v>$2.5M-$5M</v>
      </c>
      <c r="P8785" t="str">
        <f>VLOOKUP(C8785,accounts!$A$2:$F$9615,5,FALSE)</f>
        <v>East</v>
      </c>
      <c r="Q8785" t="b">
        <f t="shared" si="138"/>
        <v>1</v>
      </c>
      <c r="R8785" t="e">
        <f>INDEX(removed_duplicate_rows!$A$5:$A$39,MATCH(wins!A8785,removed_duplicate_rows!$A$5:$A$39,0))</f>
        <v>#N/A</v>
      </c>
    </row>
    <row r="8786" spans="1:18" ht="15.75" customHeight="1" x14ac:dyDescent="0.2">
      <c r="A8786" t="s">
        <v>26494</v>
      </c>
      <c r="B8786" t="s">
        <v>26495</v>
      </c>
      <c r="C8786" t="s">
        <v>26496</v>
      </c>
      <c r="D8786" s="10">
        <v>46172</v>
      </c>
      <c r="E8786" t="s">
        <v>25291</v>
      </c>
      <c r="F8786">
        <v>4</v>
      </c>
      <c r="G8786" t="s">
        <v>77</v>
      </c>
      <c r="H8786" t="s">
        <v>95</v>
      </c>
      <c r="I8786" t="s">
        <v>79</v>
      </c>
      <c r="J8786">
        <v>1</v>
      </c>
      <c r="K8786">
        <v>6305</v>
      </c>
      <c r="L8786" t="str">
        <f>IFERROR(INDEX(play_attribution!$B$2:$B$328,MATCH(A8786,play_attribution!$A$2:$A$328,0)),"")</f>
        <v/>
      </c>
      <c r="M8786" t="str">
        <f>VLOOKUP(H8786,seller_roster!$A$2:$B$85,2,FALSE)</f>
        <v>Frankie Ferro</v>
      </c>
      <c r="N8786" t="str">
        <f>VLOOKUP(C8786,accounts!$A$2:$F$9615,2,FALSE)</f>
        <v>Retail Multi-Location</v>
      </c>
      <c r="O8786" t="str">
        <f>VLOOKUP(C8786,accounts!$A$2:$F$9615,3,FALSE)</f>
        <v>$5M-$10M</v>
      </c>
      <c r="P8786" t="str">
        <f>VLOOKUP(C8786,accounts!$A$2:$F$9615,5,FALSE)</f>
        <v>East</v>
      </c>
      <c r="Q8786" t="b">
        <f t="shared" si="138"/>
        <v>1</v>
      </c>
      <c r="R8786" t="e">
        <f>INDEX(removed_duplicate_rows!$A$5:$A$39,MATCH(wins!A8786,removed_duplicate_rows!$A$5:$A$39,0))</f>
        <v>#N/A</v>
      </c>
    </row>
    <row r="8787" spans="1:18" ht="15.75" customHeight="1" x14ac:dyDescent="0.2">
      <c r="A8787" t="s">
        <v>26497</v>
      </c>
      <c r="B8787" t="s">
        <v>26498</v>
      </c>
      <c r="C8787" t="s">
        <v>26499</v>
      </c>
      <c r="D8787" s="10">
        <v>46172</v>
      </c>
      <c r="E8787" t="s">
        <v>25291</v>
      </c>
      <c r="F8787">
        <v>4</v>
      </c>
      <c r="G8787" t="s">
        <v>77</v>
      </c>
      <c r="H8787" t="s">
        <v>99</v>
      </c>
      <c r="I8787" t="s">
        <v>79</v>
      </c>
      <c r="J8787">
        <v>1</v>
      </c>
      <c r="K8787">
        <v>9861</v>
      </c>
      <c r="L8787" t="str">
        <f>IFERROR(INDEX(play_attribution!$B$2:$B$328,MATCH(A8787,play_attribution!$A$2:$A$328,0)),"")</f>
        <v/>
      </c>
      <c r="M8787" t="str">
        <f>VLOOKUP(H8787,seller_roster!$A$2:$B$85,2,FALSE)</f>
        <v>Shiloh Sorensen</v>
      </c>
      <c r="N8787" t="str">
        <f>VLOOKUP(C8787,accounts!$A$2:$F$9615,2,FALSE)</f>
        <v>Construction</v>
      </c>
      <c r="O8787" t="str">
        <f>VLOOKUP(C8787,accounts!$A$2:$F$9615,3,FALSE)</f>
        <v>$2.5M-$5M</v>
      </c>
      <c r="P8787" t="str">
        <f>VLOOKUP(C8787,accounts!$A$2:$F$9615,5,FALSE)</f>
        <v>East</v>
      </c>
      <c r="Q8787" t="b">
        <f t="shared" si="138"/>
        <v>1</v>
      </c>
      <c r="R8787" t="e">
        <f>INDEX(removed_duplicate_rows!$A$5:$A$39,MATCH(wins!A8787,removed_duplicate_rows!$A$5:$A$39,0))</f>
        <v>#N/A</v>
      </c>
    </row>
    <row r="8788" spans="1:18" ht="15.75" customHeight="1" x14ac:dyDescent="0.2">
      <c r="A8788" t="s">
        <v>26500</v>
      </c>
      <c r="B8788" t="s">
        <v>26501</v>
      </c>
      <c r="C8788" t="s">
        <v>26502</v>
      </c>
      <c r="D8788" s="10">
        <v>46172</v>
      </c>
      <c r="E8788" t="s">
        <v>25291</v>
      </c>
      <c r="F8788">
        <v>4</v>
      </c>
      <c r="G8788" t="s">
        <v>77</v>
      </c>
      <c r="H8788" t="s">
        <v>103</v>
      </c>
      <c r="I8788" t="s">
        <v>79</v>
      </c>
      <c r="J8788">
        <v>1</v>
      </c>
      <c r="K8788">
        <v>7161</v>
      </c>
      <c r="L8788" t="str">
        <f>IFERROR(INDEX(play_attribution!$B$2:$B$328,MATCH(A8788,play_attribution!$A$2:$A$328,0)),"")</f>
        <v/>
      </c>
      <c r="M8788" t="str">
        <f>VLOOKUP(H8788,seller_roster!$A$2:$B$85,2,FALSE)</f>
        <v>Jax Reyes</v>
      </c>
      <c r="N8788" t="str">
        <f>VLOOKUP(C8788,accounts!$A$2:$F$9615,2,FALSE)</f>
        <v>Hospitality Group</v>
      </c>
      <c r="O8788" t="str">
        <f>VLOOKUP(C8788,accounts!$A$2:$F$9615,3,FALSE)</f>
        <v>$5M-$10M</v>
      </c>
      <c r="P8788" t="str">
        <f>VLOOKUP(C8788,accounts!$A$2:$F$9615,5,FALSE)</f>
        <v>East</v>
      </c>
      <c r="Q8788" t="b">
        <f t="shared" si="138"/>
        <v>1</v>
      </c>
      <c r="R8788" t="e">
        <f>INDEX(removed_duplicate_rows!$A$5:$A$39,MATCH(wins!A8788,removed_duplicate_rows!$A$5:$A$39,0))</f>
        <v>#N/A</v>
      </c>
    </row>
    <row r="8789" spans="1:18" ht="15.75" customHeight="1" x14ac:dyDescent="0.2">
      <c r="A8789" t="s">
        <v>26503</v>
      </c>
      <c r="B8789" t="s">
        <v>26504</v>
      </c>
      <c r="C8789" t="s">
        <v>26505</v>
      </c>
      <c r="D8789" s="10">
        <v>46172</v>
      </c>
      <c r="E8789" t="s">
        <v>25291</v>
      </c>
      <c r="F8789">
        <v>4</v>
      </c>
      <c r="G8789" t="s">
        <v>77</v>
      </c>
      <c r="H8789" t="s">
        <v>147</v>
      </c>
      <c r="I8789" t="s">
        <v>79</v>
      </c>
      <c r="J8789">
        <v>1</v>
      </c>
      <c r="K8789">
        <v>10089</v>
      </c>
      <c r="L8789" t="str">
        <f>IFERROR(INDEX(play_attribution!$B$2:$B$328,MATCH(A8789,play_attribution!$A$2:$A$328,0)),"")</f>
        <v/>
      </c>
      <c r="M8789" t="str">
        <f>VLOOKUP(H8789,seller_roster!$A$2:$B$85,2,FALSE)</f>
        <v>Riley Tran</v>
      </c>
      <c r="N8789" t="str">
        <f>VLOOKUP(C8789,accounts!$A$2:$F$9615,2,FALSE)</f>
        <v>Wholesale &amp; Distribution</v>
      </c>
      <c r="O8789" t="str">
        <f>VLOOKUP(C8789,accounts!$A$2:$F$9615,3,FALSE)</f>
        <v>$2.5M-$5M</v>
      </c>
      <c r="P8789" t="str">
        <f>VLOOKUP(C8789,accounts!$A$2:$F$9615,5,FALSE)</f>
        <v>East</v>
      </c>
      <c r="Q8789" t="b">
        <f t="shared" si="138"/>
        <v>1</v>
      </c>
      <c r="R8789" t="e">
        <f>INDEX(removed_duplicate_rows!$A$5:$A$39,MATCH(wins!A8789,removed_duplicate_rows!$A$5:$A$39,0))</f>
        <v>#N/A</v>
      </c>
    </row>
    <row r="8790" spans="1:18" ht="15.75" customHeight="1" x14ac:dyDescent="0.2">
      <c r="A8790" t="s">
        <v>26506</v>
      </c>
      <c r="B8790" t="s">
        <v>26507</v>
      </c>
      <c r="C8790" t="s">
        <v>26508</v>
      </c>
      <c r="D8790" s="10">
        <v>46172</v>
      </c>
      <c r="E8790" t="s">
        <v>25291</v>
      </c>
      <c r="F8790">
        <v>4</v>
      </c>
      <c r="G8790" t="s">
        <v>77</v>
      </c>
      <c r="H8790" t="s">
        <v>26070</v>
      </c>
      <c r="I8790" t="s">
        <v>55</v>
      </c>
      <c r="J8790">
        <v>1</v>
      </c>
      <c r="K8790">
        <v>3973</v>
      </c>
      <c r="L8790" t="str">
        <f>IFERROR(INDEX(play_attribution!$B$2:$B$328,MATCH(A8790,play_attribution!$A$2:$A$328,0)),"")</f>
        <v>P1</v>
      </c>
      <c r="M8790" t="str">
        <f>VLOOKUP(H8790,seller_roster!$A$2:$B$85,2,FALSE)</f>
        <v>Sol Sorensen</v>
      </c>
      <c r="N8790" t="str">
        <f>VLOOKUP(C8790,accounts!$A$2:$F$9615,2,FALSE)</f>
        <v>Retail Multi-Location</v>
      </c>
      <c r="O8790" t="str">
        <f>VLOOKUP(C8790,accounts!$A$2:$F$9615,3,FALSE)</f>
        <v>$5M-$10M</v>
      </c>
      <c r="P8790" t="str">
        <f>VLOOKUP(C8790,accounts!$A$2:$F$9615,5,FALSE)</f>
        <v>East</v>
      </c>
      <c r="Q8790" t="b">
        <f t="shared" si="138"/>
        <v>0</v>
      </c>
      <c r="R8790" t="e">
        <f>INDEX(removed_duplicate_rows!$A$5:$A$39,MATCH(wins!A8790,removed_duplicate_rows!$A$5:$A$39,0))</f>
        <v>#N/A</v>
      </c>
    </row>
    <row r="8791" spans="1:18" ht="15.75" customHeight="1" x14ac:dyDescent="0.2">
      <c r="A8791" t="s">
        <v>26509</v>
      </c>
      <c r="B8791" t="s">
        <v>26510</v>
      </c>
      <c r="C8791" t="s">
        <v>26511</v>
      </c>
      <c r="D8791" s="10">
        <v>46172</v>
      </c>
      <c r="E8791" t="s">
        <v>25291</v>
      </c>
      <c r="F8791">
        <v>4</v>
      </c>
      <c r="G8791" t="s">
        <v>77</v>
      </c>
      <c r="H8791" t="s">
        <v>129</v>
      </c>
      <c r="I8791" t="s">
        <v>79</v>
      </c>
      <c r="J8791">
        <v>1</v>
      </c>
      <c r="K8791">
        <v>5240</v>
      </c>
      <c r="L8791" t="str">
        <f>IFERROR(INDEX(play_attribution!$B$2:$B$328,MATCH(A8791,play_attribution!$A$2:$A$328,0)),"")</f>
        <v/>
      </c>
      <c r="M8791" t="str">
        <f>VLOOKUP(H8791,seller_roster!$A$2:$B$85,2,FALSE)</f>
        <v>Gray Vega</v>
      </c>
      <c r="N8791" t="str">
        <f>VLOOKUP(C8791,accounts!$A$2:$F$9615,2,FALSE)</f>
        <v>Logistics</v>
      </c>
      <c r="O8791" t="str">
        <f>VLOOKUP(C8791,accounts!$A$2:$F$9615,3,FALSE)</f>
        <v>&gt;$10M</v>
      </c>
      <c r="P8791" t="str">
        <f>VLOOKUP(C8791,accounts!$A$2:$F$9615,5,FALSE)</f>
        <v>West</v>
      </c>
      <c r="Q8791" t="b">
        <f t="shared" si="138"/>
        <v>1</v>
      </c>
      <c r="R8791" t="e">
        <f>INDEX(removed_duplicate_rows!$A$5:$A$39,MATCH(wins!A8791,removed_duplicate_rows!$A$5:$A$39,0))</f>
        <v>#N/A</v>
      </c>
    </row>
    <row r="8792" spans="1:18" ht="15.75" customHeight="1" x14ac:dyDescent="0.2">
      <c r="A8792" t="s">
        <v>26512</v>
      </c>
      <c r="B8792" t="s">
        <v>26513</v>
      </c>
      <c r="C8792" t="s">
        <v>26514</v>
      </c>
      <c r="D8792" s="10">
        <v>46172</v>
      </c>
      <c r="E8792" t="s">
        <v>25291</v>
      </c>
      <c r="F8792">
        <v>4</v>
      </c>
      <c r="G8792" t="s">
        <v>77</v>
      </c>
      <c r="H8792" t="s">
        <v>159</v>
      </c>
      <c r="I8792" t="s">
        <v>55</v>
      </c>
      <c r="J8792">
        <v>1</v>
      </c>
      <c r="K8792">
        <v>4450</v>
      </c>
      <c r="L8792" t="str">
        <f>IFERROR(INDEX(play_attribution!$B$2:$B$328,MATCH(A8792,play_attribution!$A$2:$A$328,0)),"")</f>
        <v>P1</v>
      </c>
      <c r="M8792" t="str">
        <f>VLOOKUP(H8792,seller_roster!$A$2:$B$85,2,FALSE)</f>
        <v>Kai Bianchi</v>
      </c>
      <c r="N8792" t="str">
        <f>VLOOKUP(C8792,accounts!$A$2:$F$9615,2,FALSE)</f>
        <v>Retail Multi-Location</v>
      </c>
      <c r="O8792" t="str">
        <f>VLOOKUP(C8792,accounts!$A$2:$F$9615,3,FALSE)</f>
        <v>$5M-$10M</v>
      </c>
      <c r="P8792" t="str">
        <f>VLOOKUP(C8792,accounts!$A$2:$F$9615,5,FALSE)</f>
        <v>West</v>
      </c>
      <c r="Q8792" t="b">
        <f t="shared" si="138"/>
        <v>0</v>
      </c>
      <c r="R8792" t="e">
        <f>INDEX(removed_duplicate_rows!$A$5:$A$39,MATCH(wins!A8792,removed_duplicate_rows!$A$5:$A$39,0))</f>
        <v>#N/A</v>
      </c>
    </row>
    <row r="8793" spans="1:18" ht="15.75" customHeight="1" x14ac:dyDescent="0.2">
      <c r="A8793" t="s">
        <v>26515</v>
      </c>
      <c r="B8793" t="s">
        <v>26516</v>
      </c>
      <c r="C8793" t="s">
        <v>26517</v>
      </c>
      <c r="D8793" s="10">
        <v>46172</v>
      </c>
      <c r="E8793" t="s">
        <v>25291</v>
      </c>
      <c r="F8793">
        <v>4</v>
      </c>
      <c r="G8793" t="s">
        <v>77</v>
      </c>
      <c r="H8793" t="s">
        <v>26070</v>
      </c>
      <c r="I8793" t="s">
        <v>79</v>
      </c>
      <c r="J8793">
        <v>1</v>
      </c>
      <c r="K8793">
        <v>11541</v>
      </c>
      <c r="L8793" t="str">
        <f>IFERROR(INDEX(play_attribution!$B$2:$B$328,MATCH(A8793,play_attribution!$A$2:$A$328,0)),"")</f>
        <v/>
      </c>
      <c r="M8793" t="str">
        <f>VLOOKUP(H8793,seller_roster!$A$2:$B$85,2,FALSE)</f>
        <v>Sol Sorensen</v>
      </c>
      <c r="N8793" t="str">
        <f>VLOOKUP(C8793,accounts!$A$2:$F$9615,2,FALSE)</f>
        <v>Field Services</v>
      </c>
      <c r="O8793" t="str">
        <f>VLOOKUP(C8793,accounts!$A$2:$F$9615,3,FALSE)</f>
        <v>$5M-$10M</v>
      </c>
      <c r="P8793" t="str">
        <f>VLOOKUP(C8793,accounts!$A$2:$F$9615,5,FALSE)</f>
        <v>East</v>
      </c>
      <c r="Q8793" t="b">
        <f t="shared" si="138"/>
        <v>1</v>
      </c>
      <c r="R8793" t="e">
        <f>INDEX(removed_duplicate_rows!$A$5:$A$39,MATCH(wins!A8793,removed_duplicate_rows!$A$5:$A$39,0))</f>
        <v>#N/A</v>
      </c>
    </row>
    <row r="8794" spans="1:18" ht="15.75" customHeight="1" x14ac:dyDescent="0.2">
      <c r="A8794" t="s">
        <v>26518</v>
      </c>
      <c r="B8794" t="s">
        <v>26519</v>
      </c>
      <c r="C8794" t="s">
        <v>26520</v>
      </c>
      <c r="D8794" s="10">
        <v>46172</v>
      </c>
      <c r="E8794" t="s">
        <v>25291</v>
      </c>
      <c r="F8794">
        <v>4</v>
      </c>
      <c r="G8794" t="s">
        <v>77</v>
      </c>
      <c r="H8794" t="s">
        <v>159</v>
      </c>
      <c r="I8794" t="s">
        <v>79</v>
      </c>
      <c r="J8794">
        <v>1</v>
      </c>
      <c r="K8794">
        <v>7590</v>
      </c>
      <c r="L8794" t="str">
        <f>IFERROR(INDEX(play_attribution!$B$2:$B$328,MATCH(A8794,play_attribution!$A$2:$A$328,0)),"")</f>
        <v/>
      </c>
      <c r="M8794" t="str">
        <f>VLOOKUP(H8794,seller_roster!$A$2:$B$85,2,FALSE)</f>
        <v>Kai Bianchi</v>
      </c>
      <c r="N8794" t="str">
        <f>VLOOKUP(C8794,accounts!$A$2:$F$9615,2,FALSE)</f>
        <v>Logistics</v>
      </c>
      <c r="O8794" t="str">
        <f>VLOOKUP(C8794,accounts!$A$2:$F$9615,3,FALSE)</f>
        <v>&lt;$1M</v>
      </c>
      <c r="P8794" t="str">
        <f>VLOOKUP(C8794,accounts!$A$2:$F$9615,5,FALSE)</f>
        <v>Central</v>
      </c>
      <c r="Q8794" t="b">
        <f t="shared" si="138"/>
        <v>1</v>
      </c>
      <c r="R8794" t="e">
        <f>INDEX(removed_duplicate_rows!$A$5:$A$39,MATCH(wins!A8794,removed_duplicate_rows!$A$5:$A$39,0))</f>
        <v>#N/A</v>
      </c>
    </row>
    <row r="8795" spans="1:18" ht="15.75" customHeight="1" x14ac:dyDescent="0.2">
      <c r="A8795" t="s">
        <v>26521</v>
      </c>
      <c r="B8795" t="s">
        <v>26522</v>
      </c>
      <c r="C8795" t="s">
        <v>26523</v>
      </c>
      <c r="D8795" s="10">
        <v>46172</v>
      </c>
      <c r="E8795" t="s">
        <v>25291</v>
      </c>
      <c r="F8795">
        <v>4</v>
      </c>
      <c r="G8795" t="s">
        <v>77</v>
      </c>
      <c r="H8795" t="s">
        <v>133</v>
      </c>
      <c r="I8795" t="s">
        <v>79</v>
      </c>
      <c r="J8795">
        <v>1</v>
      </c>
      <c r="K8795">
        <v>9824</v>
      </c>
      <c r="L8795" t="str">
        <f>IFERROR(INDEX(play_attribution!$B$2:$B$328,MATCH(A8795,play_attribution!$A$2:$A$328,0)),"")</f>
        <v/>
      </c>
      <c r="M8795" t="str">
        <f>VLOOKUP(H8795,seller_roster!$A$2:$B$85,2,FALSE)</f>
        <v>Devon Tran</v>
      </c>
      <c r="N8795" t="str">
        <f>VLOOKUP(C8795,accounts!$A$2:$F$9615,2,FALSE)</f>
        <v>Logistics</v>
      </c>
      <c r="O8795" t="str">
        <f>VLOOKUP(C8795,accounts!$A$2:$F$9615,3,FALSE)</f>
        <v>&gt;$10M</v>
      </c>
      <c r="P8795" t="str">
        <f>VLOOKUP(C8795,accounts!$A$2:$F$9615,5,FALSE)</f>
        <v>East</v>
      </c>
      <c r="Q8795" t="b">
        <f t="shared" si="138"/>
        <v>1</v>
      </c>
      <c r="R8795" t="e">
        <f>INDEX(removed_duplicate_rows!$A$5:$A$39,MATCH(wins!A8795,removed_duplicate_rows!$A$5:$A$39,0))</f>
        <v>#N/A</v>
      </c>
    </row>
    <row r="8796" spans="1:18" ht="15.75" customHeight="1" x14ac:dyDescent="0.2">
      <c r="A8796" t="s">
        <v>26524</v>
      </c>
      <c r="B8796" t="s">
        <v>26525</v>
      </c>
      <c r="C8796" t="s">
        <v>26526</v>
      </c>
      <c r="D8796" s="10">
        <v>46172</v>
      </c>
      <c r="E8796" t="s">
        <v>25291</v>
      </c>
      <c r="F8796">
        <v>4</v>
      </c>
      <c r="G8796" t="s">
        <v>77</v>
      </c>
      <c r="H8796" t="s">
        <v>147</v>
      </c>
      <c r="I8796" t="s">
        <v>79</v>
      </c>
      <c r="J8796">
        <v>1</v>
      </c>
      <c r="K8796">
        <v>9951</v>
      </c>
      <c r="L8796" t="str">
        <f>IFERROR(INDEX(play_attribution!$B$2:$B$328,MATCH(A8796,play_attribution!$A$2:$A$328,0)),"")</f>
        <v/>
      </c>
      <c r="M8796" t="str">
        <f>VLOOKUP(H8796,seller_roster!$A$2:$B$85,2,FALSE)</f>
        <v>Riley Tran</v>
      </c>
      <c r="N8796" t="str">
        <f>VLOOKUP(C8796,accounts!$A$2:$F$9615,2,FALSE)</f>
        <v>Manufacturing</v>
      </c>
      <c r="O8796" t="str">
        <f>VLOOKUP(C8796,accounts!$A$2:$F$9615,3,FALSE)</f>
        <v>&gt;$10M</v>
      </c>
      <c r="P8796" t="str">
        <f>VLOOKUP(C8796,accounts!$A$2:$F$9615,5,FALSE)</f>
        <v>East</v>
      </c>
      <c r="Q8796" t="b">
        <f t="shared" si="138"/>
        <v>1</v>
      </c>
      <c r="R8796" t="e">
        <f>INDEX(removed_duplicate_rows!$A$5:$A$39,MATCH(wins!A8796,removed_duplicate_rows!$A$5:$A$39,0))</f>
        <v>#N/A</v>
      </c>
    </row>
    <row r="8797" spans="1:18" ht="15.75" customHeight="1" x14ac:dyDescent="0.2">
      <c r="A8797" t="s">
        <v>26527</v>
      </c>
      <c r="B8797" t="s">
        <v>26528</v>
      </c>
      <c r="C8797" t="s">
        <v>26529</v>
      </c>
      <c r="D8797" s="10">
        <v>46172</v>
      </c>
      <c r="E8797" t="s">
        <v>25291</v>
      </c>
      <c r="F8797">
        <v>4</v>
      </c>
      <c r="G8797" t="s">
        <v>77</v>
      </c>
      <c r="H8797" t="s">
        <v>129</v>
      </c>
      <c r="I8797" t="s">
        <v>55</v>
      </c>
      <c r="J8797">
        <v>1</v>
      </c>
      <c r="K8797">
        <v>6769</v>
      </c>
      <c r="L8797" t="str">
        <f>IFERROR(INDEX(play_attribution!$B$2:$B$328,MATCH(A8797,play_attribution!$A$2:$A$328,0)),"")</f>
        <v/>
      </c>
      <c r="M8797" t="str">
        <f>VLOOKUP(H8797,seller_roster!$A$2:$B$85,2,FALSE)</f>
        <v>Gray Vega</v>
      </c>
      <c r="N8797" t="str">
        <f>VLOOKUP(C8797,accounts!$A$2:$F$9615,2,FALSE)</f>
        <v>Retail Multi-Location</v>
      </c>
      <c r="O8797" t="str">
        <f>VLOOKUP(C8797,accounts!$A$2:$F$9615,3,FALSE)</f>
        <v>$5M-$10M</v>
      </c>
      <c r="P8797" t="str">
        <f>VLOOKUP(C8797,accounts!$A$2:$F$9615,5,FALSE)</f>
        <v>East</v>
      </c>
      <c r="Q8797" t="b">
        <f t="shared" si="138"/>
        <v>1</v>
      </c>
      <c r="R8797" t="e">
        <f>INDEX(removed_duplicate_rows!$A$5:$A$39,MATCH(wins!A8797,removed_duplicate_rows!$A$5:$A$39,0))</f>
        <v>#N/A</v>
      </c>
    </row>
    <row r="8798" spans="1:18" ht="15.75" customHeight="1" x14ac:dyDescent="0.2">
      <c r="A8798" t="s">
        <v>26530</v>
      </c>
      <c r="B8798" t="s">
        <v>26531</v>
      </c>
      <c r="C8798" t="s">
        <v>26532</v>
      </c>
      <c r="D8798" s="10">
        <v>46172</v>
      </c>
      <c r="E8798" t="s">
        <v>25291</v>
      </c>
      <c r="F8798">
        <v>4</v>
      </c>
      <c r="G8798" t="s">
        <v>77</v>
      </c>
      <c r="H8798" t="s">
        <v>129</v>
      </c>
      <c r="I8798" t="s">
        <v>79</v>
      </c>
      <c r="J8798">
        <v>1</v>
      </c>
      <c r="K8798">
        <v>4943</v>
      </c>
      <c r="L8798" t="str">
        <f>IFERROR(INDEX(play_attribution!$B$2:$B$328,MATCH(A8798,play_attribution!$A$2:$A$328,0)),"")</f>
        <v/>
      </c>
      <c r="M8798" t="str">
        <f>VLOOKUP(H8798,seller_roster!$A$2:$B$85,2,FALSE)</f>
        <v>Gray Vega</v>
      </c>
      <c r="N8798" t="str">
        <f>VLOOKUP(C8798,accounts!$A$2:$F$9615,2,FALSE)</f>
        <v>Professional Services</v>
      </c>
      <c r="O8798" t="str">
        <f>VLOOKUP(C8798,accounts!$A$2:$F$9615,3,FALSE)</f>
        <v>$5M-$10M</v>
      </c>
      <c r="P8798" t="str">
        <f>VLOOKUP(C8798,accounts!$A$2:$F$9615,5,FALSE)</f>
        <v>West</v>
      </c>
      <c r="Q8798" t="b">
        <f t="shared" si="138"/>
        <v>1</v>
      </c>
      <c r="R8798" t="e">
        <f>INDEX(removed_duplicate_rows!$A$5:$A$39,MATCH(wins!A8798,removed_duplicate_rows!$A$5:$A$39,0))</f>
        <v>#N/A</v>
      </c>
    </row>
    <row r="8799" spans="1:18" ht="15.75" customHeight="1" x14ac:dyDescent="0.2">
      <c r="A8799" t="s">
        <v>26533</v>
      </c>
      <c r="B8799" t="s">
        <v>26534</v>
      </c>
      <c r="C8799" t="s">
        <v>26535</v>
      </c>
      <c r="D8799" s="10">
        <v>46172</v>
      </c>
      <c r="E8799" t="s">
        <v>25291</v>
      </c>
      <c r="F8799">
        <v>4</v>
      </c>
      <c r="G8799" t="s">
        <v>77</v>
      </c>
      <c r="H8799" t="s">
        <v>191</v>
      </c>
      <c r="I8799" t="s">
        <v>79</v>
      </c>
      <c r="J8799">
        <v>1</v>
      </c>
      <c r="K8799">
        <v>8374</v>
      </c>
      <c r="L8799" t="str">
        <f>IFERROR(INDEX(play_attribution!$B$2:$B$328,MATCH(A8799,play_attribution!$A$2:$A$328,0)),"")</f>
        <v/>
      </c>
      <c r="M8799" t="str">
        <f>VLOOKUP(H8799,seller_roster!$A$2:$B$85,2,FALSE)</f>
        <v>Blake Lindqvist</v>
      </c>
      <c r="N8799" t="str">
        <f>VLOOKUP(C8799,accounts!$A$2:$F$9615,2,FALSE)</f>
        <v>Construction</v>
      </c>
      <c r="O8799" t="str">
        <f>VLOOKUP(C8799,accounts!$A$2:$F$9615,3,FALSE)</f>
        <v>$2.5M-$5M</v>
      </c>
      <c r="P8799" t="str">
        <f>VLOOKUP(C8799,accounts!$A$2:$F$9615,5,FALSE)</f>
        <v>East</v>
      </c>
      <c r="Q8799" t="b">
        <f t="shared" si="138"/>
        <v>1</v>
      </c>
      <c r="R8799" t="e">
        <f>INDEX(removed_duplicate_rows!$A$5:$A$39,MATCH(wins!A8799,removed_duplicate_rows!$A$5:$A$39,0))</f>
        <v>#N/A</v>
      </c>
    </row>
    <row r="8800" spans="1:18" ht="15.75" customHeight="1" x14ac:dyDescent="0.2">
      <c r="A8800" t="s">
        <v>26536</v>
      </c>
      <c r="B8800" t="s">
        <v>26537</v>
      </c>
      <c r="C8800" t="s">
        <v>26538</v>
      </c>
      <c r="D8800" s="10">
        <v>46172</v>
      </c>
      <c r="E8800" t="s">
        <v>25291</v>
      </c>
      <c r="F8800">
        <v>4</v>
      </c>
      <c r="G8800" t="s">
        <v>77</v>
      </c>
      <c r="H8800" t="s">
        <v>177</v>
      </c>
      <c r="I8800" t="s">
        <v>55</v>
      </c>
      <c r="J8800">
        <v>1</v>
      </c>
      <c r="K8800">
        <v>8839</v>
      </c>
      <c r="L8800" t="str">
        <f>IFERROR(INDEX(play_attribution!$B$2:$B$328,MATCH(A8800,play_attribution!$A$2:$A$328,0)),"")</f>
        <v/>
      </c>
      <c r="M8800" t="str">
        <f>VLOOKUP(H8800,seller_roster!$A$2:$B$85,2,FALSE)</f>
        <v>Gray Marsh</v>
      </c>
      <c r="N8800" t="str">
        <f>VLOOKUP(C8800,accounts!$A$2:$F$9615,2,FALSE)</f>
        <v>Logistics</v>
      </c>
      <c r="O8800" t="str">
        <f>VLOOKUP(C8800,accounts!$A$2:$F$9615,3,FALSE)</f>
        <v>$1M-$2.5M</v>
      </c>
      <c r="P8800" t="str">
        <f>VLOOKUP(C8800,accounts!$A$2:$F$9615,5,FALSE)</f>
        <v>West</v>
      </c>
      <c r="Q8800" t="b">
        <f t="shared" ref="Q8800:Q8863" si="139">L8800=""</f>
        <v>1</v>
      </c>
      <c r="R8800" t="e">
        <f>INDEX(removed_duplicate_rows!$A$5:$A$39,MATCH(wins!A8800,removed_duplicate_rows!$A$5:$A$39,0))</f>
        <v>#N/A</v>
      </c>
    </row>
    <row r="8801" spans="1:18" ht="15.75" customHeight="1" x14ac:dyDescent="0.2">
      <c r="A8801" t="s">
        <v>26539</v>
      </c>
      <c r="B8801" t="s">
        <v>26540</v>
      </c>
      <c r="C8801" t="s">
        <v>26541</v>
      </c>
      <c r="D8801" s="10">
        <v>46172</v>
      </c>
      <c r="E8801" t="s">
        <v>25291</v>
      </c>
      <c r="F8801">
        <v>4</v>
      </c>
      <c r="G8801" t="s">
        <v>77</v>
      </c>
      <c r="H8801" t="s">
        <v>114</v>
      </c>
      <c r="I8801" t="s">
        <v>79</v>
      </c>
      <c r="J8801">
        <v>1</v>
      </c>
      <c r="K8801">
        <v>6641</v>
      </c>
      <c r="L8801" t="str">
        <f>IFERROR(INDEX(play_attribution!$B$2:$B$328,MATCH(A8801,play_attribution!$A$2:$A$328,0)),"")</f>
        <v/>
      </c>
      <c r="M8801" t="str">
        <f>VLOOKUP(H8801,seller_roster!$A$2:$B$85,2,FALSE)</f>
        <v>Ray Reyes</v>
      </c>
      <c r="N8801" t="str">
        <f>VLOOKUP(C8801,accounts!$A$2:$F$9615,2,FALSE)</f>
        <v>Professional Services</v>
      </c>
      <c r="O8801" t="str">
        <f>VLOOKUP(C8801,accounts!$A$2:$F$9615,3,FALSE)</f>
        <v>$5M-$10M</v>
      </c>
      <c r="P8801" t="str">
        <f>VLOOKUP(C8801,accounts!$A$2:$F$9615,5,FALSE)</f>
        <v>West</v>
      </c>
      <c r="Q8801" t="b">
        <f t="shared" si="139"/>
        <v>1</v>
      </c>
      <c r="R8801" t="e">
        <f>INDEX(removed_duplicate_rows!$A$5:$A$39,MATCH(wins!A8801,removed_duplicate_rows!$A$5:$A$39,0))</f>
        <v>#N/A</v>
      </c>
    </row>
    <row r="8802" spans="1:18" ht="15.75" customHeight="1" x14ac:dyDescent="0.2">
      <c r="A8802" t="s">
        <v>26542</v>
      </c>
      <c r="B8802" t="s">
        <v>26543</v>
      </c>
      <c r="C8802" t="s">
        <v>26544</v>
      </c>
      <c r="D8802" s="10">
        <v>46172</v>
      </c>
      <c r="E8802" t="s">
        <v>25291</v>
      </c>
      <c r="F8802">
        <v>4</v>
      </c>
      <c r="G8802" t="s">
        <v>77</v>
      </c>
      <c r="H8802" t="s">
        <v>173</v>
      </c>
      <c r="I8802" t="s">
        <v>79</v>
      </c>
      <c r="J8802">
        <v>1</v>
      </c>
      <c r="K8802">
        <v>7090</v>
      </c>
      <c r="L8802" t="str">
        <f>IFERROR(INDEX(play_attribution!$B$2:$B$328,MATCH(A8802,play_attribution!$A$2:$A$328,0)),"")</f>
        <v/>
      </c>
      <c r="M8802" t="str">
        <f>VLOOKUP(H8802,seller_roster!$A$2:$B$85,2,FALSE)</f>
        <v>Pia Reyes</v>
      </c>
      <c r="N8802" t="str">
        <f>VLOOKUP(C8802,accounts!$A$2:$F$9615,2,FALSE)</f>
        <v>Wholesale &amp; Distribution</v>
      </c>
      <c r="O8802" t="str">
        <f>VLOOKUP(C8802,accounts!$A$2:$F$9615,3,FALSE)</f>
        <v>$2.5M-$5M</v>
      </c>
      <c r="P8802" t="str">
        <f>VLOOKUP(C8802,accounts!$A$2:$F$9615,5,FALSE)</f>
        <v>Central</v>
      </c>
      <c r="Q8802" t="b">
        <f t="shared" si="139"/>
        <v>1</v>
      </c>
      <c r="R8802" t="e">
        <f>INDEX(removed_duplicate_rows!$A$5:$A$39,MATCH(wins!A8802,removed_duplicate_rows!$A$5:$A$39,0))</f>
        <v>#N/A</v>
      </c>
    </row>
    <row r="8803" spans="1:18" ht="15.75" customHeight="1" x14ac:dyDescent="0.2">
      <c r="A8803" t="s">
        <v>26545</v>
      </c>
      <c r="B8803" t="s">
        <v>26546</v>
      </c>
      <c r="C8803" t="s">
        <v>26547</v>
      </c>
      <c r="D8803" s="10">
        <v>46172</v>
      </c>
      <c r="E8803" t="s">
        <v>25291</v>
      </c>
      <c r="F8803">
        <v>4</v>
      </c>
      <c r="G8803" t="s">
        <v>77</v>
      </c>
      <c r="H8803" t="s">
        <v>214</v>
      </c>
      <c r="I8803" t="s">
        <v>79</v>
      </c>
      <c r="J8803">
        <v>1</v>
      </c>
      <c r="K8803">
        <v>15114</v>
      </c>
      <c r="L8803" t="str">
        <f>IFERROR(INDEX(play_attribution!$B$2:$B$328,MATCH(A8803,play_attribution!$A$2:$A$328,0)),"")</f>
        <v/>
      </c>
      <c r="M8803" t="str">
        <f>VLOOKUP(H8803,seller_roster!$A$2:$B$85,2,FALSE)</f>
        <v>Rhea Abadi</v>
      </c>
      <c r="N8803" t="str">
        <f>VLOOKUP(C8803,accounts!$A$2:$F$9615,2,FALSE)</f>
        <v>Wholesale &amp; Distribution</v>
      </c>
      <c r="O8803" t="str">
        <f>VLOOKUP(C8803,accounts!$A$2:$F$9615,3,FALSE)</f>
        <v>&lt;$1M</v>
      </c>
      <c r="P8803" t="str">
        <f>VLOOKUP(C8803,accounts!$A$2:$F$9615,5,FALSE)</f>
        <v>West</v>
      </c>
      <c r="Q8803" t="b">
        <f t="shared" si="139"/>
        <v>1</v>
      </c>
      <c r="R8803" t="e">
        <f>INDEX(removed_duplicate_rows!$A$5:$A$39,MATCH(wins!A8803,removed_duplicate_rows!$A$5:$A$39,0))</f>
        <v>#N/A</v>
      </c>
    </row>
    <row r="8804" spans="1:18" ht="15.75" customHeight="1" x14ac:dyDescent="0.2">
      <c r="A8804" t="s">
        <v>26548</v>
      </c>
      <c r="B8804" t="s">
        <v>26549</v>
      </c>
      <c r="C8804" t="s">
        <v>26550</v>
      </c>
      <c r="D8804" s="10">
        <v>46172</v>
      </c>
      <c r="E8804" t="s">
        <v>25291</v>
      </c>
      <c r="F8804">
        <v>4</v>
      </c>
      <c r="G8804" t="s">
        <v>77</v>
      </c>
      <c r="H8804" t="s">
        <v>191</v>
      </c>
      <c r="I8804" t="s">
        <v>79</v>
      </c>
      <c r="J8804">
        <v>1</v>
      </c>
      <c r="K8804">
        <v>5616</v>
      </c>
      <c r="L8804" t="str">
        <f>IFERROR(INDEX(play_attribution!$B$2:$B$328,MATCH(A8804,play_attribution!$A$2:$A$328,0)),"")</f>
        <v/>
      </c>
      <c r="M8804" t="str">
        <f>VLOOKUP(H8804,seller_roster!$A$2:$B$85,2,FALSE)</f>
        <v>Blake Lindqvist</v>
      </c>
      <c r="N8804" t="str">
        <f>VLOOKUP(C8804,accounts!$A$2:$F$9615,2,FALSE)</f>
        <v>Field Services</v>
      </c>
      <c r="O8804" t="str">
        <f>VLOOKUP(C8804,accounts!$A$2:$F$9615,3,FALSE)</f>
        <v>$2.5M-$5M</v>
      </c>
      <c r="P8804" t="str">
        <f>VLOOKUP(C8804,accounts!$A$2:$F$9615,5,FALSE)</f>
        <v>Central</v>
      </c>
      <c r="Q8804" t="b">
        <f t="shared" si="139"/>
        <v>1</v>
      </c>
      <c r="R8804" t="e">
        <f>INDEX(removed_duplicate_rows!$A$5:$A$39,MATCH(wins!A8804,removed_duplicate_rows!$A$5:$A$39,0))</f>
        <v>#N/A</v>
      </c>
    </row>
    <row r="8805" spans="1:18" ht="15.75" customHeight="1" x14ac:dyDescent="0.2">
      <c r="A8805" t="s">
        <v>26551</v>
      </c>
      <c r="B8805" t="s">
        <v>26552</v>
      </c>
      <c r="C8805" t="s">
        <v>26553</v>
      </c>
      <c r="D8805" s="10">
        <v>46172</v>
      </c>
      <c r="E8805" t="s">
        <v>25291</v>
      </c>
      <c r="F8805">
        <v>4</v>
      </c>
      <c r="G8805" t="s">
        <v>77</v>
      </c>
      <c r="H8805" t="s">
        <v>95</v>
      </c>
      <c r="I8805" t="s">
        <v>79</v>
      </c>
      <c r="J8805">
        <v>1</v>
      </c>
      <c r="K8805">
        <v>6143</v>
      </c>
      <c r="L8805" t="str">
        <f>IFERROR(INDEX(play_attribution!$B$2:$B$328,MATCH(A8805,play_attribution!$A$2:$A$328,0)),"")</f>
        <v/>
      </c>
      <c r="M8805" t="str">
        <f>VLOOKUP(H8805,seller_roster!$A$2:$B$85,2,FALSE)</f>
        <v>Frankie Ferro</v>
      </c>
      <c r="N8805" t="str">
        <f>VLOOKUP(C8805,accounts!$A$2:$F$9615,2,FALSE)</f>
        <v>Retail Multi-Location</v>
      </c>
      <c r="O8805" t="str">
        <f>VLOOKUP(C8805,accounts!$A$2:$F$9615,3,FALSE)</f>
        <v>$1M-$2.5M</v>
      </c>
      <c r="P8805" t="str">
        <f>VLOOKUP(C8805,accounts!$A$2:$F$9615,5,FALSE)</f>
        <v>East</v>
      </c>
      <c r="Q8805" t="b">
        <f t="shared" si="139"/>
        <v>1</v>
      </c>
      <c r="R8805" t="e">
        <f>INDEX(removed_duplicate_rows!$A$5:$A$39,MATCH(wins!A8805,removed_duplicate_rows!$A$5:$A$39,0))</f>
        <v>#N/A</v>
      </c>
    </row>
    <row r="8806" spans="1:18" ht="15.75" customHeight="1" x14ac:dyDescent="0.2">
      <c r="A8806" t="s">
        <v>26554</v>
      </c>
      <c r="B8806" t="s">
        <v>26555</v>
      </c>
      <c r="C8806" t="s">
        <v>26556</v>
      </c>
      <c r="D8806" s="10">
        <v>46172</v>
      </c>
      <c r="E8806" t="s">
        <v>25291</v>
      </c>
      <c r="F8806">
        <v>4</v>
      </c>
      <c r="G8806" t="s">
        <v>77</v>
      </c>
      <c r="H8806" t="s">
        <v>103</v>
      </c>
      <c r="I8806" t="s">
        <v>79</v>
      </c>
      <c r="J8806">
        <v>1</v>
      </c>
      <c r="K8806">
        <v>9692</v>
      </c>
      <c r="L8806" t="str">
        <f>IFERROR(INDEX(play_attribution!$B$2:$B$328,MATCH(A8806,play_attribution!$A$2:$A$328,0)),"")</f>
        <v/>
      </c>
      <c r="M8806" t="str">
        <f>VLOOKUP(H8806,seller_roster!$A$2:$B$85,2,FALSE)</f>
        <v>Jax Reyes</v>
      </c>
      <c r="N8806" t="str">
        <f>VLOOKUP(C8806,accounts!$A$2:$F$9615,2,FALSE)</f>
        <v>Nonprofit</v>
      </c>
      <c r="O8806" t="str">
        <f>VLOOKUP(C8806,accounts!$A$2:$F$9615,3,FALSE)</f>
        <v>&lt;$1M</v>
      </c>
      <c r="P8806" t="str">
        <f>VLOOKUP(C8806,accounts!$A$2:$F$9615,5,FALSE)</f>
        <v>Central</v>
      </c>
      <c r="Q8806" t="b">
        <f t="shared" si="139"/>
        <v>1</v>
      </c>
      <c r="R8806" t="e">
        <f>INDEX(removed_duplicate_rows!$A$5:$A$39,MATCH(wins!A8806,removed_duplicate_rows!$A$5:$A$39,0))</f>
        <v>#N/A</v>
      </c>
    </row>
    <row r="8807" spans="1:18" ht="15.75" customHeight="1" x14ac:dyDescent="0.2">
      <c r="A8807" t="s">
        <v>26557</v>
      </c>
      <c r="B8807" t="s">
        <v>26558</v>
      </c>
      <c r="C8807" t="s">
        <v>26559</v>
      </c>
      <c r="D8807" s="10">
        <v>46172</v>
      </c>
      <c r="E8807" t="s">
        <v>25291</v>
      </c>
      <c r="F8807">
        <v>4</v>
      </c>
      <c r="G8807" t="s">
        <v>77</v>
      </c>
      <c r="H8807" t="s">
        <v>99</v>
      </c>
      <c r="I8807" t="s">
        <v>79</v>
      </c>
      <c r="J8807">
        <v>1</v>
      </c>
      <c r="K8807">
        <v>8973</v>
      </c>
      <c r="L8807" t="str">
        <f>IFERROR(INDEX(play_attribution!$B$2:$B$328,MATCH(A8807,play_attribution!$A$2:$A$328,0)),"")</f>
        <v/>
      </c>
      <c r="M8807" t="str">
        <f>VLOOKUP(H8807,seller_roster!$A$2:$B$85,2,FALSE)</f>
        <v>Shiloh Sorensen</v>
      </c>
      <c r="N8807" t="str">
        <f>VLOOKUP(C8807,accounts!$A$2:$F$9615,2,FALSE)</f>
        <v>Logistics</v>
      </c>
      <c r="O8807" t="str">
        <f>VLOOKUP(C8807,accounts!$A$2:$F$9615,3,FALSE)</f>
        <v>$5M-$10M</v>
      </c>
      <c r="P8807" t="str">
        <f>VLOOKUP(C8807,accounts!$A$2:$F$9615,5,FALSE)</f>
        <v>West</v>
      </c>
      <c r="Q8807" t="b">
        <f t="shared" si="139"/>
        <v>1</v>
      </c>
      <c r="R8807" t="e">
        <f>INDEX(removed_duplicate_rows!$A$5:$A$39,MATCH(wins!A8807,removed_duplicate_rows!$A$5:$A$39,0))</f>
        <v>#N/A</v>
      </c>
    </row>
    <row r="8808" spans="1:18" ht="15.75" customHeight="1" x14ac:dyDescent="0.2">
      <c r="A8808" t="s">
        <v>26560</v>
      </c>
      <c r="B8808" t="s">
        <v>26561</v>
      </c>
      <c r="C8808" t="s">
        <v>26562</v>
      </c>
      <c r="D8808" s="10">
        <v>46172</v>
      </c>
      <c r="E8808" t="s">
        <v>25291</v>
      </c>
      <c r="F8808">
        <v>4</v>
      </c>
      <c r="G8808" t="s">
        <v>77</v>
      </c>
      <c r="H8808" t="s">
        <v>618</v>
      </c>
      <c r="I8808" t="s">
        <v>55</v>
      </c>
      <c r="J8808">
        <v>1</v>
      </c>
      <c r="K8808">
        <v>7861</v>
      </c>
      <c r="L8808" t="str">
        <f>IFERROR(INDEX(play_attribution!$B$2:$B$328,MATCH(A8808,play_attribution!$A$2:$A$328,0)),"")</f>
        <v/>
      </c>
      <c r="M8808" t="str">
        <f>VLOOKUP(H8808,seller_roster!$A$2:$B$85,2,FALSE)</f>
        <v>Parker Reyes</v>
      </c>
      <c r="N8808" t="str">
        <f>VLOOKUP(C8808,accounts!$A$2:$F$9615,2,FALSE)</f>
        <v>Manufacturing</v>
      </c>
      <c r="O8808" t="str">
        <f>VLOOKUP(C8808,accounts!$A$2:$F$9615,3,FALSE)</f>
        <v>$2.5M-$5M</v>
      </c>
      <c r="P8808" t="str">
        <f>VLOOKUP(C8808,accounts!$A$2:$F$9615,5,FALSE)</f>
        <v>Central</v>
      </c>
      <c r="Q8808" t="b">
        <f t="shared" si="139"/>
        <v>1</v>
      </c>
      <c r="R8808" t="e">
        <f>INDEX(removed_duplicate_rows!$A$5:$A$39,MATCH(wins!A8808,removed_duplicate_rows!$A$5:$A$39,0))</f>
        <v>#N/A</v>
      </c>
    </row>
    <row r="8809" spans="1:18" ht="15.75" customHeight="1" x14ac:dyDescent="0.2">
      <c r="A8809" t="s">
        <v>26563</v>
      </c>
      <c r="B8809" t="s">
        <v>26564</v>
      </c>
      <c r="C8809" t="s">
        <v>26565</v>
      </c>
      <c r="D8809" s="10">
        <v>46172</v>
      </c>
      <c r="E8809" t="s">
        <v>25291</v>
      </c>
      <c r="F8809">
        <v>4</v>
      </c>
      <c r="G8809" t="s">
        <v>77</v>
      </c>
      <c r="H8809" t="s">
        <v>95</v>
      </c>
      <c r="I8809" t="s">
        <v>79</v>
      </c>
      <c r="J8809">
        <v>1</v>
      </c>
      <c r="K8809">
        <v>7433</v>
      </c>
      <c r="L8809" t="str">
        <f>IFERROR(INDEX(play_attribution!$B$2:$B$328,MATCH(A8809,play_attribution!$A$2:$A$328,0)),"")</f>
        <v/>
      </c>
      <c r="M8809" t="str">
        <f>VLOOKUP(H8809,seller_roster!$A$2:$B$85,2,FALSE)</f>
        <v>Frankie Ferro</v>
      </c>
      <c r="N8809" t="str">
        <f>VLOOKUP(C8809,accounts!$A$2:$F$9615,2,FALSE)</f>
        <v>Nonprofit</v>
      </c>
      <c r="O8809" t="str">
        <f>VLOOKUP(C8809,accounts!$A$2:$F$9615,3,FALSE)</f>
        <v>$2.5M-$5M</v>
      </c>
      <c r="P8809" t="str">
        <f>VLOOKUP(C8809,accounts!$A$2:$F$9615,5,FALSE)</f>
        <v>East</v>
      </c>
      <c r="Q8809" t="b">
        <f t="shared" si="139"/>
        <v>1</v>
      </c>
      <c r="R8809" t="e">
        <f>INDEX(removed_duplicate_rows!$A$5:$A$39,MATCH(wins!A8809,removed_duplicate_rows!$A$5:$A$39,0))</f>
        <v>#N/A</v>
      </c>
    </row>
    <row r="8810" spans="1:18" ht="15.75" customHeight="1" x14ac:dyDescent="0.2">
      <c r="A8810" t="s">
        <v>26566</v>
      </c>
      <c r="B8810" t="s">
        <v>26567</v>
      </c>
      <c r="C8810" t="s">
        <v>26568</v>
      </c>
      <c r="D8810" s="10">
        <v>46172</v>
      </c>
      <c r="E8810" t="s">
        <v>25291</v>
      </c>
      <c r="F8810">
        <v>4</v>
      </c>
      <c r="G8810" t="s">
        <v>77</v>
      </c>
      <c r="H8810" t="s">
        <v>129</v>
      </c>
      <c r="I8810" t="s">
        <v>79</v>
      </c>
      <c r="J8810">
        <v>1</v>
      </c>
      <c r="K8810">
        <v>9994</v>
      </c>
      <c r="L8810" t="str">
        <f>IFERROR(INDEX(play_attribution!$B$2:$B$328,MATCH(A8810,play_attribution!$A$2:$A$328,0)),"")</f>
        <v/>
      </c>
      <c r="M8810" t="str">
        <f>VLOOKUP(H8810,seller_roster!$A$2:$B$85,2,FALSE)</f>
        <v>Gray Vega</v>
      </c>
      <c r="N8810" t="str">
        <f>VLOOKUP(C8810,accounts!$A$2:$F$9615,2,FALSE)</f>
        <v>Logistics</v>
      </c>
      <c r="O8810" t="str">
        <f>VLOOKUP(C8810,accounts!$A$2:$F$9615,3,FALSE)</f>
        <v>&gt;$10M</v>
      </c>
      <c r="P8810" t="str">
        <f>VLOOKUP(C8810,accounts!$A$2:$F$9615,5,FALSE)</f>
        <v>West</v>
      </c>
      <c r="Q8810" t="b">
        <f t="shared" si="139"/>
        <v>1</v>
      </c>
      <c r="R8810" t="e">
        <f>INDEX(removed_duplicate_rows!$A$5:$A$39,MATCH(wins!A8810,removed_duplicate_rows!$A$5:$A$39,0))</f>
        <v>#N/A</v>
      </c>
    </row>
    <row r="8811" spans="1:18" ht="15.75" customHeight="1" x14ac:dyDescent="0.2">
      <c r="A8811" t="s">
        <v>26569</v>
      </c>
      <c r="B8811" t="s">
        <v>26570</v>
      </c>
      <c r="C8811" t="s">
        <v>26571</v>
      </c>
      <c r="D8811" s="10">
        <v>46172</v>
      </c>
      <c r="E8811" t="s">
        <v>25291</v>
      </c>
      <c r="F8811">
        <v>4</v>
      </c>
      <c r="G8811" t="s">
        <v>77</v>
      </c>
      <c r="H8811" t="s">
        <v>147</v>
      </c>
      <c r="I8811" t="s">
        <v>55</v>
      </c>
      <c r="J8811">
        <v>1</v>
      </c>
      <c r="K8811">
        <v>11278</v>
      </c>
      <c r="L8811" t="str">
        <f>IFERROR(INDEX(play_attribution!$B$2:$B$328,MATCH(A8811,play_attribution!$A$2:$A$328,0)),"")</f>
        <v/>
      </c>
      <c r="M8811" t="str">
        <f>VLOOKUP(H8811,seller_roster!$A$2:$B$85,2,FALSE)</f>
        <v>Riley Tran</v>
      </c>
      <c r="N8811" t="str">
        <f>VLOOKUP(C8811,accounts!$A$2:$F$9615,2,FALSE)</f>
        <v>Healthcare Services</v>
      </c>
      <c r="O8811" t="str">
        <f>VLOOKUP(C8811,accounts!$A$2:$F$9615,3,FALSE)</f>
        <v>$2.5M-$5M</v>
      </c>
      <c r="P8811" t="str">
        <f>VLOOKUP(C8811,accounts!$A$2:$F$9615,5,FALSE)</f>
        <v>West</v>
      </c>
      <c r="Q8811" t="b">
        <f t="shared" si="139"/>
        <v>1</v>
      </c>
      <c r="R8811" t="e">
        <f>INDEX(removed_duplicate_rows!$A$5:$A$39,MATCH(wins!A8811,removed_duplicate_rows!$A$5:$A$39,0))</f>
        <v>#N/A</v>
      </c>
    </row>
    <row r="8812" spans="1:18" ht="15.75" customHeight="1" x14ac:dyDescent="0.2">
      <c r="A8812" t="s">
        <v>26572</v>
      </c>
      <c r="B8812" t="s">
        <v>26573</v>
      </c>
      <c r="C8812" t="s">
        <v>26574</v>
      </c>
      <c r="D8812" s="10">
        <v>46172</v>
      </c>
      <c r="E8812" t="s">
        <v>25291</v>
      </c>
      <c r="F8812">
        <v>4</v>
      </c>
      <c r="G8812" t="s">
        <v>77</v>
      </c>
      <c r="H8812" t="s">
        <v>214</v>
      </c>
      <c r="I8812" t="s">
        <v>79</v>
      </c>
      <c r="J8812">
        <v>1</v>
      </c>
      <c r="K8812">
        <v>9354</v>
      </c>
      <c r="L8812" t="str">
        <f>IFERROR(INDEX(play_attribution!$B$2:$B$328,MATCH(A8812,play_attribution!$A$2:$A$328,0)),"")</f>
        <v/>
      </c>
      <c r="M8812" t="str">
        <f>VLOOKUP(H8812,seller_roster!$A$2:$B$85,2,FALSE)</f>
        <v>Rhea Abadi</v>
      </c>
      <c r="N8812" t="str">
        <f>VLOOKUP(C8812,accounts!$A$2:$F$9615,2,FALSE)</f>
        <v>Healthcare Services</v>
      </c>
      <c r="O8812" t="str">
        <f>VLOOKUP(C8812,accounts!$A$2:$F$9615,3,FALSE)</f>
        <v>$5M-$10M</v>
      </c>
      <c r="P8812" t="str">
        <f>VLOOKUP(C8812,accounts!$A$2:$F$9615,5,FALSE)</f>
        <v>Central</v>
      </c>
      <c r="Q8812" t="b">
        <f t="shared" si="139"/>
        <v>1</v>
      </c>
      <c r="R8812" t="e">
        <f>INDEX(removed_duplicate_rows!$A$5:$A$39,MATCH(wins!A8812,removed_duplicate_rows!$A$5:$A$39,0))</f>
        <v>#N/A</v>
      </c>
    </row>
    <row r="8813" spans="1:18" ht="15.75" customHeight="1" x14ac:dyDescent="0.2">
      <c r="A8813" t="s">
        <v>26575</v>
      </c>
      <c r="B8813" t="s">
        <v>26576</v>
      </c>
      <c r="C8813" t="s">
        <v>26577</v>
      </c>
      <c r="D8813" s="10">
        <v>46172</v>
      </c>
      <c r="E8813" t="s">
        <v>25291</v>
      </c>
      <c r="F8813">
        <v>4</v>
      </c>
      <c r="G8813" t="s">
        <v>77</v>
      </c>
      <c r="H8813" t="s">
        <v>184</v>
      </c>
      <c r="I8813" t="s">
        <v>55</v>
      </c>
      <c r="J8813">
        <v>1</v>
      </c>
      <c r="K8813">
        <v>10902</v>
      </c>
      <c r="L8813" t="str">
        <f>IFERROR(INDEX(play_attribution!$B$2:$B$328,MATCH(A8813,play_attribution!$A$2:$A$328,0)),"")</f>
        <v>P1</v>
      </c>
      <c r="M8813" t="str">
        <f>VLOOKUP(H8813,seller_roster!$A$2:$B$85,2,FALSE)</f>
        <v>Zion Silva</v>
      </c>
      <c r="N8813" t="str">
        <f>VLOOKUP(C8813,accounts!$A$2:$F$9615,2,FALSE)</f>
        <v>Retail Multi-Location</v>
      </c>
      <c r="O8813" t="str">
        <f>VLOOKUP(C8813,accounts!$A$2:$F$9615,3,FALSE)</f>
        <v>$2.5M-$5M</v>
      </c>
      <c r="P8813" t="str">
        <f>VLOOKUP(C8813,accounts!$A$2:$F$9615,5,FALSE)</f>
        <v>West</v>
      </c>
      <c r="Q8813" t="b">
        <f t="shared" si="139"/>
        <v>0</v>
      </c>
      <c r="R8813" t="e">
        <f>INDEX(removed_duplicate_rows!$A$5:$A$39,MATCH(wins!A8813,removed_duplicate_rows!$A$5:$A$39,0))</f>
        <v>#N/A</v>
      </c>
    </row>
    <row r="8814" spans="1:18" ht="15.75" customHeight="1" x14ac:dyDescent="0.2">
      <c r="A8814" t="s">
        <v>26578</v>
      </c>
      <c r="B8814" t="s">
        <v>26579</v>
      </c>
      <c r="C8814" t="s">
        <v>26580</v>
      </c>
      <c r="D8814" s="10">
        <v>46172</v>
      </c>
      <c r="E8814" t="s">
        <v>25291</v>
      </c>
      <c r="F8814">
        <v>4</v>
      </c>
      <c r="G8814" t="s">
        <v>77</v>
      </c>
      <c r="H8814" t="s">
        <v>118</v>
      </c>
      <c r="I8814" t="s">
        <v>55</v>
      </c>
      <c r="J8814">
        <v>1</v>
      </c>
      <c r="K8814">
        <v>7623</v>
      </c>
      <c r="L8814" t="str">
        <f>IFERROR(INDEX(play_attribution!$B$2:$B$328,MATCH(A8814,play_attribution!$A$2:$A$328,0)),"")</f>
        <v/>
      </c>
      <c r="M8814" t="str">
        <f>VLOOKUP(H8814,seller_roster!$A$2:$B$85,2,FALSE)</f>
        <v>Val Reyes</v>
      </c>
      <c r="N8814" t="str">
        <f>VLOOKUP(C8814,accounts!$A$2:$F$9615,2,FALSE)</f>
        <v>Hospitality Group</v>
      </c>
      <c r="O8814" t="str">
        <f>VLOOKUP(C8814,accounts!$A$2:$F$9615,3,FALSE)</f>
        <v>&gt;$10M</v>
      </c>
      <c r="P8814" t="str">
        <f>VLOOKUP(C8814,accounts!$A$2:$F$9615,5,FALSE)</f>
        <v>East</v>
      </c>
      <c r="Q8814" t="b">
        <f t="shared" si="139"/>
        <v>1</v>
      </c>
      <c r="R8814" t="e">
        <f>INDEX(removed_duplicate_rows!$A$5:$A$39,MATCH(wins!A8814,removed_duplicate_rows!$A$5:$A$39,0))</f>
        <v>#N/A</v>
      </c>
    </row>
    <row r="8815" spans="1:18" ht="15.75" customHeight="1" x14ac:dyDescent="0.2">
      <c r="A8815" t="s">
        <v>26581</v>
      </c>
      <c r="B8815" t="s">
        <v>26582</v>
      </c>
      <c r="C8815" t="s">
        <v>26583</v>
      </c>
      <c r="D8815" s="10">
        <v>46172</v>
      </c>
      <c r="E8815" t="s">
        <v>25291</v>
      </c>
      <c r="F8815">
        <v>4</v>
      </c>
      <c r="G8815" t="s">
        <v>77</v>
      </c>
      <c r="H8815" t="s">
        <v>133</v>
      </c>
      <c r="I8815" t="s">
        <v>79</v>
      </c>
      <c r="J8815">
        <v>1</v>
      </c>
      <c r="K8815">
        <v>9690</v>
      </c>
      <c r="L8815" t="str">
        <f>IFERROR(INDEX(play_attribution!$B$2:$B$328,MATCH(A8815,play_attribution!$A$2:$A$328,0)),"")</f>
        <v/>
      </c>
      <c r="M8815" t="str">
        <f>VLOOKUP(H8815,seller_roster!$A$2:$B$85,2,FALSE)</f>
        <v>Devon Tran</v>
      </c>
      <c r="N8815" t="str">
        <f>VLOOKUP(C8815,accounts!$A$2:$F$9615,2,FALSE)</f>
        <v>Hospitality Group</v>
      </c>
      <c r="O8815" t="str">
        <f>VLOOKUP(C8815,accounts!$A$2:$F$9615,3,FALSE)</f>
        <v>$5M-$10M</v>
      </c>
      <c r="P8815" t="str">
        <f>VLOOKUP(C8815,accounts!$A$2:$F$9615,5,FALSE)</f>
        <v>East</v>
      </c>
      <c r="Q8815" t="b">
        <f t="shared" si="139"/>
        <v>1</v>
      </c>
      <c r="R8815" t="e">
        <f>INDEX(removed_duplicate_rows!$A$5:$A$39,MATCH(wins!A8815,removed_duplicate_rows!$A$5:$A$39,0))</f>
        <v>#N/A</v>
      </c>
    </row>
    <row r="8816" spans="1:18" ht="15.75" customHeight="1" x14ac:dyDescent="0.2">
      <c r="A8816" t="s">
        <v>26584</v>
      </c>
      <c r="B8816" t="s">
        <v>26585</v>
      </c>
      <c r="C8816" t="s">
        <v>26586</v>
      </c>
      <c r="D8816" s="10">
        <v>46172</v>
      </c>
      <c r="E8816" t="s">
        <v>25291</v>
      </c>
      <c r="F8816">
        <v>4</v>
      </c>
      <c r="G8816" t="s">
        <v>77</v>
      </c>
      <c r="H8816" t="s">
        <v>99</v>
      </c>
      <c r="I8816" t="s">
        <v>79</v>
      </c>
      <c r="J8816">
        <v>1</v>
      </c>
      <c r="K8816">
        <v>9539</v>
      </c>
      <c r="L8816" t="str">
        <f>IFERROR(INDEX(play_attribution!$B$2:$B$328,MATCH(A8816,play_attribution!$A$2:$A$328,0)),"")</f>
        <v/>
      </c>
      <c r="M8816" t="str">
        <f>VLOOKUP(H8816,seller_roster!$A$2:$B$85,2,FALSE)</f>
        <v>Shiloh Sorensen</v>
      </c>
      <c r="N8816" t="str">
        <f>VLOOKUP(C8816,accounts!$A$2:$F$9615,2,FALSE)</f>
        <v>Construction</v>
      </c>
      <c r="O8816" t="str">
        <f>VLOOKUP(C8816,accounts!$A$2:$F$9615,3,FALSE)</f>
        <v>$2.5M-$5M</v>
      </c>
      <c r="P8816" t="str">
        <f>VLOOKUP(C8816,accounts!$A$2:$F$9615,5,FALSE)</f>
        <v>West</v>
      </c>
      <c r="Q8816" t="b">
        <f t="shared" si="139"/>
        <v>1</v>
      </c>
      <c r="R8816" t="e">
        <f>INDEX(removed_duplicate_rows!$A$5:$A$39,MATCH(wins!A8816,removed_duplicate_rows!$A$5:$A$39,0))</f>
        <v>#N/A</v>
      </c>
    </row>
    <row r="8817" spans="1:18" ht="15.75" customHeight="1" x14ac:dyDescent="0.2">
      <c r="A8817" t="s">
        <v>26587</v>
      </c>
      <c r="B8817" t="s">
        <v>26588</v>
      </c>
      <c r="C8817" t="s">
        <v>26589</v>
      </c>
      <c r="D8817" s="10">
        <v>46172</v>
      </c>
      <c r="E8817" t="s">
        <v>25291</v>
      </c>
      <c r="F8817">
        <v>4</v>
      </c>
      <c r="G8817" t="s">
        <v>77</v>
      </c>
      <c r="H8817" t="s">
        <v>129</v>
      </c>
      <c r="I8817" t="s">
        <v>79</v>
      </c>
      <c r="J8817">
        <v>1</v>
      </c>
      <c r="K8817">
        <v>6861</v>
      </c>
      <c r="L8817" t="str">
        <f>IFERROR(INDEX(play_attribution!$B$2:$B$328,MATCH(A8817,play_attribution!$A$2:$A$328,0)),"")</f>
        <v/>
      </c>
      <c r="M8817" t="str">
        <f>VLOOKUP(H8817,seller_roster!$A$2:$B$85,2,FALSE)</f>
        <v>Gray Vega</v>
      </c>
      <c r="N8817" t="str">
        <f>VLOOKUP(C8817,accounts!$A$2:$F$9615,2,FALSE)</f>
        <v>Manufacturing</v>
      </c>
      <c r="O8817" t="str">
        <f>VLOOKUP(C8817,accounts!$A$2:$F$9615,3,FALSE)</f>
        <v>$5M-$10M</v>
      </c>
      <c r="P8817" t="str">
        <f>VLOOKUP(C8817,accounts!$A$2:$F$9615,5,FALSE)</f>
        <v>East</v>
      </c>
      <c r="Q8817" t="b">
        <f t="shared" si="139"/>
        <v>1</v>
      </c>
      <c r="R8817" t="e">
        <f>INDEX(removed_duplicate_rows!$A$5:$A$39,MATCH(wins!A8817,removed_duplicate_rows!$A$5:$A$39,0))</f>
        <v>#N/A</v>
      </c>
    </row>
    <row r="8818" spans="1:18" ht="15.75" customHeight="1" x14ac:dyDescent="0.2">
      <c r="A8818" t="s">
        <v>26590</v>
      </c>
      <c r="B8818" t="s">
        <v>26591</v>
      </c>
      <c r="C8818" t="s">
        <v>26592</v>
      </c>
      <c r="D8818" s="10">
        <v>46172</v>
      </c>
      <c r="E8818" t="s">
        <v>25291</v>
      </c>
      <c r="F8818">
        <v>4</v>
      </c>
      <c r="G8818" t="s">
        <v>273</v>
      </c>
      <c r="H8818" t="s">
        <v>274</v>
      </c>
      <c r="I8818" t="s">
        <v>79</v>
      </c>
      <c r="J8818">
        <v>1</v>
      </c>
      <c r="K8818">
        <v>4581</v>
      </c>
      <c r="L8818" t="str">
        <f>IFERROR(INDEX(play_attribution!$B$2:$B$328,MATCH(A8818,play_attribution!$A$2:$A$328,0)),"")</f>
        <v>P2</v>
      </c>
      <c r="M8818" t="str">
        <f>VLOOKUP(H8818,seller_roster!$A$2:$B$85,2,FALSE)</f>
        <v>Shiloh Petrov</v>
      </c>
      <c r="N8818" t="str">
        <f>VLOOKUP(C8818,accounts!$A$2:$F$9615,2,FALSE)</f>
        <v>Healthcare Services</v>
      </c>
      <c r="O8818" t="str">
        <f>VLOOKUP(C8818,accounts!$A$2:$F$9615,3,FALSE)</f>
        <v>$5M-$10M</v>
      </c>
      <c r="P8818" t="str">
        <f>VLOOKUP(C8818,accounts!$A$2:$F$9615,5,FALSE)</f>
        <v>West</v>
      </c>
      <c r="Q8818" t="b">
        <f t="shared" si="139"/>
        <v>0</v>
      </c>
      <c r="R8818" t="e">
        <f>INDEX(removed_duplicate_rows!$A$5:$A$39,MATCH(wins!A8818,removed_duplicate_rows!$A$5:$A$39,0))</f>
        <v>#N/A</v>
      </c>
    </row>
    <row r="8819" spans="1:18" ht="15.75" customHeight="1" x14ac:dyDescent="0.2">
      <c r="A8819" t="s">
        <v>26593</v>
      </c>
      <c r="B8819" t="s">
        <v>26594</v>
      </c>
      <c r="C8819" t="s">
        <v>26595</v>
      </c>
      <c r="D8819" s="10">
        <v>46172</v>
      </c>
      <c r="E8819" t="s">
        <v>25291</v>
      </c>
      <c r="F8819">
        <v>4</v>
      </c>
      <c r="G8819" t="s">
        <v>273</v>
      </c>
      <c r="H8819" t="s">
        <v>717</v>
      </c>
      <c r="I8819" t="s">
        <v>79</v>
      </c>
      <c r="J8819">
        <v>1</v>
      </c>
      <c r="K8819">
        <v>4035</v>
      </c>
      <c r="L8819" t="str">
        <f>IFERROR(INDEX(play_attribution!$B$2:$B$328,MATCH(A8819,play_attribution!$A$2:$A$328,0)),"")</f>
        <v>P2</v>
      </c>
      <c r="M8819" t="str">
        <f>VLOOKUP(H8819,seller_roster!$A$2:$B$85,2,FALSE)</f>
        <v>Corey Novak</v>
      </c>
      <c r="N8819" t="str">
        <f>VLOOKUP(C8819,accounts!$A$2:$F$9615,2,FALSE)</f>
        <v>Manufacturing</v>
      </c>
      <c r="O8819" t="str">
        <f>VLOOKUP(C8819,accounts!$A$2:$F$9615,3,FALSE)</f>
        <v>&lt;$1M</v>
      </c>
      <c r="P8819" t="str">
        <f>VLOOKUP(C8819,accounts!$A$2:$F$9615,5,FALSE)</f>
        <v>Central</v>
      </c>
      <c r="Q8819" t="b">
        <f t="shared" si="139"/>
        <v>0</v>
      </c>
      <c r="R8819" t="e">
        <f>INDEX(removed_duplicate_rows!$A$5:$A$39,MATCH(wins!A8819,removed_duplicate_rows!$A$5:$A$39,0))</f>
        <v>#N/A</v>
      </c>
    </row>
    <row r="8820" spans="1:18" ht="15.75" customHeight="1" x14ac:dyDescent="0.2">
      <c r="A8820" t="s">
        <v>26596</v>
      </c>
      <c r="B8820" t="s">
        <v>26597</v>
      </c>
      <c r="C8820" t="s">
        <v>26598</v>
      </c>
      <c r="D8820" s="10">
        <v>46172</v>
      </c>
      <c r="E8820" t="s">
        <v>25291</v>
      </c>
      <c r="F8820">
        <v>4</v>
      </c>
      <c r="G8820" t="s">
        <v>273</v>
      </c>
      <c r="H8820" t="s">
        <v>308</v>
      </c>
      <c r="I8820" t="s">
        <v>79</v>
      </c>
      <c r="J8820">
        <v>1</v>
      </c>
      <c r="K8820">
        <v>7541</v>
      </c>
      <c r="L8820" t="str">
        <f>IFERROR(INDEX(play_attribution!$B$2:$B$328,MATCH(A8820,play_attribution!$A$2:$A$328,0)),"")</f>
        <v>P2</v>
      </c>
      <c r="M8820" t="str">
        <f>VLOOKUP(H8820,seller_roster!$A$2:$B$85,2,FALSE)</f>
        <v>Blake Ruiz</v>
      </c>
      <c r="N8820" t="str">
        <f>VLOOKUP(C8820,accounts!$A$2:$F$9615,2,FALSE)</f>
        <v>Logistics</v>
      </c>
      <c r="O8820" t="str">
        <f>VLOOKUP(C8820,accounts!$A$2:$F$9615,3,FALSE)</f>
        <v>$2.5M-$5M</v>
      </c>
      <c r="P8820" t="str">
        <f>VLOOKUP(C8820,accounts!$A$2:$F$9615,5,FALSE)</f>
        <v>Central</v>
      </c>
      <c r="Q8820" t="b">
        <f t="shared" si="139"/>
        <v>0</v>
      </c>
      <c r="R8820" t="e">
        <f>INDEX(removed_duplicate_rows!$A$5:$A$39,MATCH(wins!A8820,removed_duplicate_rows!$A$5:$A$39,0))</f>
        <v>#N/A</v>
      </c>
    </row>
    <row r="8821" spans="1:18" ht="15.75" customHeight="1" x14ac:dyDescent="0.2">
      <c r="A8821" t="s">
        <v>26599</v>
      </c>
      <c r="B8821" t="s">
        <v>26600</v>
      </c>
      <c r="C8821" t="s">
        <v>26601</v>
      </c>
      <c r="D8821" s="10">
        <v>46172</v>
      </c>
      <c r="E8821" t="s">
        <v>25291</v>
      </c>
      <c r="F8821">
        <v>4</v>
      </c>
      <c r="G8821" t="s">
        <v>273</v>
      </c>
      <c r="H8821" t="s">
        <v>278</v>
      </c>
      <c r="I8821" t="s">
        <v>55</v>
      </c>
      <c r="J8821">
        <v>1</v>
      </c>
      <c r="K8821">
        <v>6743</v>
      </c>
      <c r="L8821" t="str">
        <f>IFERROR(INDEX(play_attribution!$B$2:$B$328,MATCH(A8821,play_attribution!$A$2:$A$328,0)),"")</f>
        <v>P2</v>
      </c>
      <c r="M8821" t="str">
        <f>VLOOKUP(H8821,seller_roster!$A$2:$B$85,2,FALSE)</f>
        <v>Kira Bianchi</v>
      </c>
      <c r="N8821" t="str">
        <f>VLOOKUP(C8821,accounts!$A$2:$F$9615,2,FALSE)</f>
        <v>Hospitality Group</v>
      </c>
      <c r="O8821" t="str">
        <f>VLOOKUP(C8821,accounts!$A$2:$F$9615,3,FALSE)</f>
        <v>&gt;$10M</v>
      </c>
      <c r="P8821" t="str">
        <f>VLOOKUP(C8821,accounts!$A$2:$F$9615,5,FALSE)</f>
        <v>East</v>
      </c>
      <c r="Q8821" t="b">
        <f t="shared" si="139"/>
        <v>0</v>
      </c>
      <c r="R8821" t="e">
        <f>INDEX(removed_duplicate_rows!$A$5:$A$39,MATCH(wins!A8821,removed_duplicate_rows!$A$5:$A$39,0))</f>
        <v>#N/A</v>
      </c>
    </row>
    <row r="8822" spans="1:18" ht="15.75" customHeight="1" x14ac:dyDescent="0.2">
      <c r="A8822" t="s">
        <v>26602</v>
      </c>
      <c r="B8822" t="s">
        <v>26603</v>
      </c>
      <c r="C8822" t="s">
        <v>26604</v>
      </c>
      <c r="D8822" s="10">
        <v>46172</v>
      </c>
      <c r="E8822" t="s">
        <v>25291</v>
      </c>
      <c r="F8822">
        <v>4</v>
      </c>
      <c r="G8822" t="s">
        <v>273</v>
      </c>
      <c r="H8822" t="s">
        <v>337</v>
      </c>
      <c r="I8822" t="s">
        <v>79</v>
      </c>
      <c r="J8822">
        <v>1</v>
      </c>
      <c r="K8822">
        <v>8812</v>
      </c>
      <c r="L8822" t="str">
        <f>IFERROR(INDEX(play_attribution!$B$2:$B$328,MATCH(A8822,play_attribution!$A$2:$A$328,0)),"")</f>
        <v>P2</v>
      </c>
      <c r="M8822" t="str">
        <f>VLOOKUP(H8822,seller_roster!$A$2:$B$85,2,FALSE)</f>
        <v>Flor Bianchi</v>
      </c>
      <c r="N8822" t="str">
        <f>VLOOKUP(C8822,accounts!$A$2:$F$9615,2,FALSE)</f>
        <v>Healthcare Services</v>
      </c>
      <c r="O8822" t="str">
        <f>VLOOKUP(C8822,accounts!$A$2:$F$9615,3,FALSE)</f>
        <v>$5M-$10M</v>
      </c>
      <c r="P8822" t="str">
        <f>VLOOKUP(C8822,accounts!$A$2:$F$9615,5,FALSE)</f>
        <v>East</v>
      </c>
      <c r="Q8822" t="b">
        <f t="shared" si="139"/>
        <v>0</v>
      </c>
      <c r="R8822" t="e">
        <f>INDEX(removed_duplicate_rows!$A$5:$A$39,MATCH(wins!A8822,removed_duplicate_rows!$A$5:$A$39,0))</f>
        <v>#N/A</v>
      </c>
    </row>
    <row r="8823" spans="1:18" ht="15.75" customHeight="1" x14ac:dyDescent="0.2">
      <c r="A8823" t="s">
        <v>26605</v>
      </c>
      <c r="B8823" t="s">
        <v>26606</v>
      </c>
      <c r="C8823" t="s">
        <v>26607</v>
      </c>
      <c r="D8823" s="10">
        <v>46172</v>
      </c>
      <c r="E8823" t="s">
        <v>25291</v>
      </c>
      <c r="F8823">
        <v>4</v>
      </c>
      <c r="G8823" t="s">
        <v>273</v>
      </c>
      <c r="H8823" t="s">
        <v>344</v>
      </c>
      <c r="I8823" t="s">
        <v>55</v>
      </c>
      <c r="J8823">
        <v>1</v>
      </c>
      <c r="K8823">
        <v>6371</v>
      </c>
      <c r="L8823" t="str">
        <f>IFERROR(INDEX(play_attribution!$B$2:$B$328,MATCH(A8823,play_attribution!$A$2:$A$328,0)),"")</f>
        <v>P2</v>
      </c>
      <c r="M8823" t="str">
        <f>VLOOKUP(H8823,seller_roster!$A$2:$B$85,2,FALSE)</f>
        <v>Wren Kowalski</v>
      </c>
      <c r="N8823" t="str">
        <f>VLOOKUP(C8823,accounts!$A$2:$F$9615,2,FALSE)</f>
        <v>Healthcare Services</v>
      </c>
      <c r="O8823" t="str">
        <f>VLOOKUP(C8823,accounts!$A$2:$F$9615,3,FALSE)</f>
        <v>$5M-$10M</v>
      </c>
      <c r="P8823" t="str">
        <f>VLOOKUP(C8823,accounts!$A$2:$F$9615,5,FALSE)</f>
        <v>Central</v>
      </c>
      <c r="Q8823" t="b">
        <f t="shared" si="139"/>
        <v>0</v>
      </c>
      <c r="R8823" t="e">
        <f>INDEX(removed_duplicate_rows!$A$5:$A$39,MATCH(wins!A8823,removed_duplicate_rows!$A$5:$A$39,0))</f>
        <v>#N/A</v>
      </c>
    </row>
    <row r="8824" spans="1:18" ht="15.75" customHeight="1" x14ac:dyDescent="0.2">
      <c r="A8824" t="s">
        <v>26608</v>
      </c>
      <c r="B8824" t="s">
        <v>26609</v>
      </c>
      <c r="C8824" t="s">
        <v>26610</v>
      </c>
      <c r="D8824" s="10">
        <v>46172</v>
      </c>
      <c r="E8824" t="s">
        <v>25291</v>
      </c>
      <c r="F8824">
        <v>4</v>
      </c>
      <c r="G8824" t="s">
        <v>273</v>
      </c>
      <c r="H8824" t="s">
        <v>293</v>
      </c>
      <c r="I8824" t="s">
        <v>79</v>
      </c>
      <c r="J8824">
        <v>1</v>
      </c>
      <c r="K8824">
        <v>4235</v>
      </c>
      <c r="L8824" t="str">
        <f>IFERROR(INDEX(play_attribution!$B$2:$B$328,MATCH(A8824,play_attribution!$A$2:$A$328,0)),"")</f>
        <v>P2</v>
      </c>
      <c r="M8824" t="str">
        <f>VLOOKUP(H8824,seller_roster!$A$2:$B$85,2,FALSE)</f>
        <v>Hayden Sorensen</v>
      </c>
      <c r="N8824" t="str">
        <f>VLOOKUP(C8824,accounts!$A$2:$F$9615,2,FALSE)</f>
        <v>Nonprofit</v>
      </c>
      <c r="O8824" t="str">
        <f>VLOOKUP(C8824,accounts!$A$2:$F$9615,3,FALSE)</f>
        <v>$5M-$10M</v>
      </c>
      <c r="P8824" t="str">
        <f>VLOOKUP(C8824,accounts!$A$2:$F$9615,5,FALSE)</f>
        <v>West</v>
      </c>
      <c r="Q8824" t="b">
        <f t="shared" si="139"/>
        <v>0</v>
      </c>
      <c r="R8824" t="e">
        <f>INDEX(removed_duplicate_rows!$A$5:$A$39,MATCH(wins!A8824,removed_duplicate_rows!$A$5:$A$39,0))</f>
        <v>#N/A</v>
      </c>
    </row>
    <row r="8825" spans="1:18" ht="15.75" customHeight="1" x14ac:dyDescent="0.2">
      <c r="A8825" t="s">
        <v>26611</v>
      </c>
      <c r="B8825" t="s">
        <v>26612</v>
      </c>
      <c r="C8825" t="s">
        <v>26613</v>
      </c>
      <c r="D8825" s="10">
        <v>46172</v>
      </c>
      <c r="E8825" t="s">
        <v>25291</v>
      </c>
      <c r="F8825">
        <v>4</v>
      </c>
      <c r="G8825" t="s">
        <v>273</v>
      </c>
      <c r="H8825" t="s">
        <v>755</v>
      </c>
      <c r="I8825" t="s">
        <v>55</v>
      </c>
      <c r="J8825">
        <v>1</v>
      </c>
      <c r="K8825">
        <v>3347</v>
      </c>
      <c r="L8825" t="str">
        <f>IFERROR(INDEX(play_attribution!$B$2:$B$328,MATCH(A8825,play_attribution!$A$2:$A$328,0)),"")</f>
        <v>P2</v>
      </c>
      <c r="M8825" t="str">
        <f>VLOOKUP(H8825,seller_roster!$A$2:$B$85,2,FALSE)</f>
        <v>Jesse Silva</v>
      </c>
      <c r="N8825" t="str">
        <f>VLOOKUP(C8825,accounts!$A$2:$F$9615,2,FALSE)</f>
        <v>Hospitality Group</v>
      </c>
      <c r="O8825" t="str">
        <f>VLOOKUP(C8825,accounts!$A$2:$F$9615,3,FALSE)</f>
        <v>$2.5M-$5M</v>
      </c>
      <c r="P8825" t="str">
        <f>VLOOKUP(C8825,accounts!$A$2:$F$9615,5,FALSE)</f>
        <v>Central</v>
      </c>
      <c r="Q8825" t="b">
        <f t="shared" si="139"/>
        <v>0</v>
      </c>
      <c r="R8825" t="e">
        <f>INDEX(removed_duplicate_rows!$A$5:$A$39,MATCH(wins!A8825,removed_duplicate_rows!$A$5:$A$39,0))</f>
        <v>#N/A</v>
      </c>
    </row>
    <row r="8826" spans="1:18" ht="15.75" customHeight="1" x14ac:dyDescent="0.2">
      <c r="A8826" t="s">
        <v>26614</v>
      </c>
      <c r="B8826" t="s">
        <v>26615</v>
      </c>
      <c r="C8826" t="s">
        <v>26616</v>
      </c>
      <c r="D8826" s="10">
        <v>46172</v>
      </c>
      <c r="E8826" t="s">
        <v>25291</v>
      </c>
      <c r="F8826">
        <v>4</v>
      </c>
      <c r="G8826" t="s">
        <v>273</v>
      </c>
      <c r="H8826" t="s">
        <v>312</v>
      </c>
      <c r="I8826" t="s">
        <v>79</v>
      </c>
      <c r="J8826">
        <v>1</v>
      </c>
      <c r="K8826">
        <v>6650</v>
      </c>
      <c r="L8826" t="str">
        <f>IFERROR(INDEX(play_attribution!$B$2:$B$328,MATCH(A8826,play_attribution!$A$2:$A$328,0)),"")</f>
        <v>P2</v>
      </c>
      <c r="M8826" t="str">
        <f>VLOOKUP(H8826,seller_roster!$A$2:$B$85,2,FALSE)</f>
        <v>Tatum Osei</v>
      </c>
      <c r="N8826" t="str">
        <f>VLOOKUP(C8826,accounts!$A$2:$F$9615,2,FALSE)</f>
        <v>Nonprofit</v>
      </c>
      <c r="O8826" t="str">
        <f>VLOOKUP(C8826,accounts!$A$2:$F$9615,3,FALSE)</f>
        <v>&lt;$1M</v>
      </c>
      <c r="P8826" t="str">
        <f>VLOOKUP(C8826,accounts!$A$2:$F$9615,5,FALSE)</f>
        <v>East</v>
      </c>
      <c r="Q8826" t="b">
        <f t="shared" si="139"/>
        <v>0</v>
      </c>
      <c r="R8826" t="e">
        <f>INDEX(removed_duplicate_rows!$A$5:$A$39,MATCH(wins!A8826,removed_duplicate_rows!$A$5:$A$39,0))</f>
        <v>#N/A</v>
      </c>
    </row>
    <row r="8827" spans="1:18" ht="15.75" customHeight="1" x14ac:dyDescent="0.2">
      <c r="A8827" t="s">
        <v>26617</v>
      </c>
      <c r="B8827" t="s">
        <v>26618</v>
      </c>
      <c r="C8827" t="s">
        <v>26619</v>
      </c>
      <c r="D8827" s="10">
        <v>46172</v>
      </c>
      <c r="E8827" t="s">
        <v>25291</v>
      </c>
      <c r="F8827">
        <v>4</v>
      </c>
      <c r="G8827" t="s">
        <v>273</v>
      </c>
      <c r="H8827" t="s">
        <v>1098</v>
      </c>
      <c r="I8827" t="s">
        <v>55</v>
      </c>
      <c r="J8827">
        <v>1</v>
      </c>
      <c r="K8827">
        <v>6006</v>
      </c>
      <c r="L8827" t="str">
        <f>IFERROR(INDEX(play_attribution!$B$2:$B$328,MATCH(A8827,play_attribution!$A$2:$A$328,0)),"")</f>
        <v>P2</v>
      </c>
      <c r="M8827" t="str">
        <f>VLOOKUP(H8827,seller_roster!$A$2:$B$85,2,FALSE)</f>
        <v>Yael Okafor</v>
      </c>
      <c r="N8827" t="str">
        <f>VLOOKUP(C8827,accounts!$A$2:$F$9615,2,FALSE)</f>
        <v>Nonprofit</v>
      </c>
      <c r="O8827" t="str">
        <f>VLOOKUP(C8827,accounts!$A$2:$F$9615,3,FALSE)</f>
        <v>$5M-$10M</v>
      </c>
      <c r="P8827" t="str">
        <f>VLOOKUP(C8827,accounts!$A$2:$F$9615,5,FALSE)</f>
        <v>West</v>
      </c>
      <c r="Q8827" t="b">
        <f t="shared" si="139"/>
        <v>0</v>
      </c>
      <c r="R8827" t="e">
        <f>INDEX(removed_duplicate_rows!$A$5:$A$39,MATCH(wins!A8827,removed_duplicate_rows!$A$5:$A$39,0))</f>
        <v>#N/A</v>
      </c>
    </row>
    <row r="8828" spans="1:18" ht="15.75" customHeight="1" x14ac:dyDescent="0.2">
      <c r="A8828" t="s">
        <v>26620</v>
      </c>
      <c r="B8828" t="s">
        <v>26621</v>
      </c>
      <c r="C8828" t="s">
        <v>26622</v>
      </c>
      <c r="D8828" s="10">
        <v>46172</v>
      </c>
      <c r="E8828" t="s">
        <v>25291</v>
      </c>
      <c r="F8828">
        <v>4</v>
      </c>
      <c r="G8828" t="s">
        <v>273</v>
      </c>
      <c r="H8828" t="s">
        <v>308</v>
      </c>
      <c r="I8828" t="s">
        <v>79</v>
      </c>
      <c r="J8828">
        <v>1</v>
      </c>
      <c r="K8828">
        <v>7931</v>
      </c>
      <c r="L8828" t="str">
        <f>IFERROR(INDEX(play_attribution!$B$2:$B$328,MATCH(A8828,play_attribution!$A$2:$A$328,0)),"")</f>
        <v>P2</v>
      </c>
      <c r="M8828" t="str">
        <f>VLOOKUP(H8828,seller_roster!$A$2:$B$85,2,FALSE)</f>
        <v>Blake Ruiz</v>
      </c>
      <c r="N8828" t="str">
        <f>VLOOKUP(C8828,accounts!$A$2:$F$9615,2,FALSE)</f>
        <v>Field Services</v>
      </c>
      <c r="O8828" t="str">
        <f>VLOOKUP(C8828,accounts!$A$2:$F$9615,3,FALSE)</f>
        <v>&gt;$10M</v>
      </c>
      <c r="P8828" t="str">
        <f>VLOOKUP(C8828,accounts!$A$2:$F$9615,5,FALSE)</f>
        <v>East</v>
      </c>
      <c r="Q8828" t="b">
        <f t="shared" si="139"/>
        <v>0</v>
      </c>
      <c r="R8828" t="e">
        <f>INDEX(removed_duplicate_rows!$A$5:$A$39,MATCH(wins!A8828,removed_duplicate_rows!$A$5:$A$39,0))</f>
        <v>#N/A</v>
      </c>
    </row>
    <row r="8829" spans="1:18" ht="15.75" customHeight="1" x14ac:dyDescent="0.2">
      <c r="A8829" t="s">
        <v>26623</v>
      </c>
      <c r="B8829" t="s">
        <v>26624</v>
      </c>
      <c r="C8829" t="s">
        <v>26625</v>
      </c>
      <c r="D8829" s="10">
        <v>46172</v>
      </c>
      <c r="E8829" t="s">
        <v>25291</v>
      </c>
      <c r="F8829">
        <v>4</v>
      </c>
      <c r="G8829" t="s">
        <v>273</v>
      </c>
      <c r="H8829" t="s">
        <v>274</v>
      </c>
      <c r="I8829" t="s">
        <v>79</v>
      </c>
      <c r="J8829">
        <v>1</v>
      </c>
      <c r="K8829">
        <v>5195</v>
      </c>
      <c r="L8829" t="str">
        <f>IFERROR(INDEX(play_attribution!$B$2:$B$328,MATCH(A8829,play_attribution!$A$2:$A$328,0)),"")</f>
        <v>P5</v>
      </c>
      <c r="M8829" t="str">
        <f>VLOOKUP(H8829,seller_roster!$A$2:$B$85,2,FALSE)</f>
        <v>Shiloh Petrov</v>
      </c>
      <c r="N8829" t="str">
        <f>VLOOKUP(C8829,accounts!$A$2:$F$9615,2,FALSE)</f>
        <v>Manufacturing</v>
      </c>
      <c r="O8829" t="str">
        <f>VLOOKUP(C8829,accounts!$A$2:$F$9615,3,FALSE)</f>
        <v>$2.5M-$5M</v>
      </c>
      <c r="P8829" t="str">
        <f>VLOOKUP(C8829,accounts!$A$2:$F$9615,5,FALSE)</f>
        <v>West</v>
      </c>
      <c r="Q8829" t="b">
        <f t="shared" si="139"/>
        <v>0</v>
      </c>
      <c r="R8829" t="e">
        <f>INDEX(removed_duplicate_rows!$A$5:$A$39,MATCH(wins!A8829,removed_duplicate_rows!$A$5:$A$39,0))</f>
        <v>#N/A</v>
      </c>
    </row>
    <row r="8830" spans="1:18" ht="15.75" customHeight="1" x14ac:dyDescent="0.2">
      <c r="A8830" t="s">
        <v>26626</v>
      </c>
      <c r="B8830" t="s">
        <v>26627</v>
      </c>
      <c r="C8830" t="s">
        <v>26628</v>
      </c>
      <c r="D8830" s="10">
        <v>46172</v>
      </c>
      <c r="E8830" t="s">
        <v>25291</v>
      </c>
      <c r="F8830">
        <v>4</v>
      </c>
      <c r="G8830" t="s">
        <v>273</v>
      </c>
      <c r="H8830" t="s">
        <v>337</v>
      </c>
      <c r="I8830" t="s">
        <v>79</v>
      </c>
      <c r="J8830">
        <v>1</v>
      </c>
      <c r="K8830">
        <v>5921</v>
      </c>
      <c r="L8830" t="str">
        <f>IFERROR(INDEX(play_attribution!$B$2:$B$328,MATCH(A8830,play_attribution!$A$2:$A$328,0)),"")</f>
        <v>P5</v>
      </c>
      <c r="M8830" t="str">
        <f>VLOOKUP(H8830,seller_roster!$A$2:$B$85,2,FALSE)</f>
        <v>Flor Bianchi</v>
      </c>
      <c r="N8830" t="str">
        <f>VLOOKUP(C8830,accounts!$A$2:$F$9615,2,FALSE)</f>
        <v>Professional Services</v>
      </c>
      <c r="O8830" t="str">
        <f>VLOOKUP(C8830,accounts!$A$2:$F$9615,3,FALSE)</f>
        <v>$2.5M-$5M</v>
      </c>
      <c r="P8830" t="str">
        <f>VLOOKUP(C8830,accounts!$A$2:$F$9615,5,FALSE)</f>
        <v>East</v>
      </c>
      <c r="Q8830" t="b">
        <f t="shared" si="139"/>
        <v>0</v>
      </c>
      <c r="R8830" t="e">
        <f>INDEX(removed_duplicate_rows!$A$5:$A$39,MATCH(wins!A8830,removed_duplicate_rows!$A$5:$A$39,0))</f>
        <v>#N/A</v>
      </c>
    </row>
    <row r="8831" spans="1:18" ht="15.75" customHeight="1" x14ac:dyDescent="0.2">
      <c r="A8831" t="s">
        <v>26629</v>
      </c>
      <c r="B8831" t="s">
        <v>26630</v>
      </c>
      <c r="C8831" t="s">
        <v>26631</v>
      </c>
      <c r="D8831" s="10">
        <v>46172</v>
      </c>
      <c r="E8831" t="s">
        <v>25291</v>
      </c>
      <c r="F8831">
        <v>4</v>
      </c>
      <c r="G8831" t="s">
        <v>273</v>
      </c>
      <c r="H8831" t="s">
        <v>327</v>
      </c>
      <c r="I8831" t="s">
        <v>79</v>
      </c>
      <c r="J8831">
        <v>1</v>
      </c>
      <c r="K8831">
        <v>4620</v>
      </c>
      <c r="L8831" t="str">
        <f>IFERROR(INDEX(play_attribution!$B$2:$B$328,MATCH(A8831,play_attribution!$A$2:$A$328,0)),"")</f>
        <v>P5</v>
      </c>
      <c r="M8831" t="str">
        <f>VLOOKUP(H8831,seller_roster!$A$2:$B$85,2,FALSE)</f>
        <v>Frankie Lindqvist</v>
      </c>
      <c r="N8831" t="str">
        <f>VLOOKUP(C8831,accounts!$A$2:$F$9615,2,FALSE)</f>
        <v>Healthcare Services</v>
      </c>
      <c r="O8831" t="str">
        <f>VLOOKUP(C8831,accounts!$A$2:$F$9615,3,FALSE)</f>
        <v>$2.5M-$5M</v>
      </c>
      <c r="P8831" t="str">
        <f>VLOOKUP(C8831,accounts!$A$2:$F$9615,5,FALSE)</f>
        <v>Central</v>
      </c>
      <c r="Q8831" t="b">
        <f t="shared" si="139"/>
        <v>0</v>
      </c>
      <c r="R8831" t="e">
        <f>INDEX(removed_duplicate_rows!$A$5:$A$39,MATCH(wins!A8831,removed_duplicate_rows!$A$5:$A$39,0))</f>
        <v>#N/A</v>
      </c>
    </row>
    <row r="8832" spans="1:18" ht="15.75" customHeight="1" x14ac:dyDescent="0.2">
      <c r="A8832" t="s">
        <v>26632</v>
      </c>
      <c r="B8832" t="s">
        <v>26633</v>
      </c>
      <c r="C8832" t="s">
        <v>26634</v>
      </c>
      <c r="D8832" s="10">
        <v>46172</v>
      </c>
      <c r="E8832" t="s">
        <v>25291</v>
      </c>
      <c r="F8832">
        <v>4</v>
      </c>
      <c r="G8832" t="s">
        <v>273</v>
      </c>
      <c r="H8832" t="s">
        <v>25868</v>
      </c>
      <c r="I8832" t="s">
        <v>79</v>
      </c>
      <c r="J8832">
        <v>1</v>
      </c>
      <c r="K8832">
        <v>9814</v>
      </c>
      <c r="L8832" t="str">
        <f>IFERROR(INDEX(play_attribution!$B$2:$B$328,MATCH(A8832,play_attribution!$A$2:$A$328,0)),"")</f>
        <v/>
      </c>
      <c r="M8832" t="str">
        <f>VLOOKUP(H8832,seller_roster!$A$2:$B$85,2,FALSE)</f>
        <v>Frankie Mbeki</v>
      </c>
      <c r="N8832" t="str">
        <f>VLOOKUP(C8832,accounts!$A$2:$F$9615,2,FALSE)</f>
        <v>Manufacturing</v>
      </c>
      <c r="O8832" t="str">
        <f>VLOOKUP(C8832,accounts!$A$2:$F$9615,3,FALSE)</f>
        <v>&gt;$10M</v>
      </c>
      <c r="P8832" t="str">
        <f>VLOOKUP(C8832,accounts!$A$2:$F$9615,5,FALSE)</f>
        <v>East</v>
      </c>
      <c r="Q8832" t="b">
        <f t="shared" si="139"/>
        <v>1</v>
      </c>
      <c r="R8832" t="e">
        <f>INDEX(removed_duplicate_rows!$A$5:$A$39,MATCH(wins!A8832,removed_duplicate_rows!$A$5:$A$39,0))</f>
        <v>#N/A</v>
      </c>
    </row>
    <row r="8833" spans="1:18" ht="15.75" customHeight="1" x14ac:dyDescent="0.2">
      <c r="A8833" t="s">
        <v>26635</v>
      </c>
      <c r="B8833" t="s">
        <v>26636</v>
      </c>
      <c r="C8833" t="s">
        <v>26637</v>
      </c>
      <c r="D8833" s="10">
        <v>46172</v>
      </c>
      <c r="E8833" t="s">
        <v>25291</v>
      </c>
      <c r="F8833">
        <v>4</v>
      </c>
      <c r="G8833" t="s">
        <v>273</v>
      </c>
      <c r="H8833" t="s">
        <v>278</v>
      </c>
      <c r="I8833" t="s">
        <v>55</v>
      </c>
      <c r="J8833">
        <v>1</v>
      </c>
      <c r="K8833">
        <v>4958</v>
      </c>
      <c r="L8833" t="str">
        <f>IFERROR(INDEX(play_attribution!$B$2:$B$328,MATCH(A8833,play_attribution!$A$2:$A$328,0)),"")</f>
        <v/>
      </c>
      <c r="M8833" t="str">
        <f>VLOOKUP(H8833,seller_roster!$A$2:$B$85,2,FALSE)</f>
        <v>Kira Bianchi</v>
      </c>
      <c r="N8833" t="str">
        <f>VLOOKUP(C8833,accounts!$A$2:$F$9615,2,FALSE)</f>
        <v>Professional Services</v>
      </c>
      <c r="O8833" t="str">
        <f>VLOOKUP(C8833,accounts!$A$2:$F$9615,3,FALSE)</f>
        <v>$5M-$10M</v>
      </c>
      <c r="P8833" t="str">
        <f>VLOOKUP(C8833,accounts!$A$2:$F$9615,5,FALSE)</f>
        <v>West</v>
      </c>
      <c r="Q8833" t="b">
        <f t="shared" si="139"/>
        <v>1</v>
      </c>
      <c r="R8833" t="e">
        <f>INDEX(removed_duplicate_rows!$A$5:$A$39,MATCH(wins!A8833,removed_duplicate_rows!$A$5:$A$39,0))</f>
        <v>#N/A</v>
      </c>
    </row>
    <row r="8834" spans="1:18" ht="15.75" customHeight="1" x14ac:dyDescent="0.2">
      <c r="A8834" t="s">
        <v>26638</v>
      </c>
      <c r="B8834" t="s">
        <v>26639</v>
      </c>
      <c r="C8834" t="s">
        <v>26640</v>
      </c>
      <c r="D8834" s="10">
        <v>46172</v>
      </c>
      <c r="E8834" t="s">
        <v>25291</v>
      </c>
      <c r="F8834">
        <v>4</v>
      </c>
      <c r="G8834" t="s">
        <v>273</v>
      </c>
      <c r="H8834" t="s">
        <v>25125</v>
      </c>
      <c r="I8834" t="s">
        <v>55</v>
      </c>
      <c r="J8834">
        <v>1</v>
      </c>
      <c r="K8834">
        <v>10799</v>
      </c>
      <c r="L8834" t="str">
        <f>IFERROR(INDEX(play_attribution!$B$2:$B$328,MATCH(A8834,play_attribution!$A$2:$A$328,0)),"")</f>
        <v/>
      </c>
      <c r="M8834" t="str">
        <f>VLOOKUP(H8834,seller_roster!$A$2:$B$85,2,FALSE)</f>
        <v>Lennon Okafor</v>
      </c>
      <c r="N8834" t="str">
        <f>VLOOKUP(C8834,accounts!$A$2:$F$9615,2,FALSE)</f>
        <v>Healthcare Services</v>
      </c>
      <c r="O8834" t="str">
        <f>VLOOKUP(C8834,accounts!$A$2:$F$9615,3,FALSE)</f>
        <v>$5M-$10M</v>
      </c>
      <c r="P8834" t="str">
        <f>VLOOKUP(C8834,accounts!$A$2:$F$9615,5,FALSE)</f>
        <v>East</v>
      </c>
      <c r="Q8834" t="b">
        <f t="shared" si="139"/>
        <v>1</v>
      </c>
      <c r="R8834" t="e">
        <f>INDEX(removed_duplicate_rows!$A$5:$A$39,MATCH(wins!A8834,removed_duplicate_rows!$A$5:$A$39,0))</f>
        <v>#N/A</v>
      </c>
    </row>
    <row r="8835" spans="1:18" ht="15.75" customHeight="1" x14ac:dyDescent="0.2">
      <c r="A8835" t="s">
        <v>26641</v>
      </c>
      <c r="B8835" t="s">
        <v>26642</v>
      </c>
      <c r="C8835" t="s">
        <v>26643</v>
      </c>
      <c r="D8835" s="10">
        <v>46172</v>
      </c>
      <c r="E8835" t="s">
        <v>25291</v>
      </c>
      <c r="F8835">
        <v>4</v>
      </c>
      <c r="G8835" t="s">
        <v>273</v>
      </c>
      <c r="H8835" t="s">
        <v>285</v>
      </c>
      <c r="I8835" t="s">
        <v>55</v>
      </c>
      <c r="J8835">
        <v>1</v>
      </c>
      <c r="K8835">
        <v>8176</v>
      </c>
      <c r="L8835" t="str">
        <f>IFERROR(INDEX(play_attribution!$B$2:$B$328,MATCH(A8835,play_attribution!$A$2:$A$328,0)),"")</f>
        <v/>
      </c>
      <c r="M8835" t="str">
        <f>VLOOKUP(H8835,seller_roster!$A$2:$B$85,2,FALSE)</f>
        <v>Bryn Lindqvist</v>
      </c>
      <c r="N8835" t="str">
        <f>VLOOKUP(C8835,accounts!$A$2:$F$9615,2,FALSE)</f>
        <v>Wholesale &amp; Distribution</v>
      </c>
      <c r="O8835" t="str">
        <f>VLOOKUP(C8835,accounts!$A$2:$F$9615,3,FALSE)</f>
        <v>$5M-$10M</v>
      </c>
      <c r="P8835" t="str">
        <f>VLOOKUP(C8835,accounts!$A$2:$F$9615,5,FALSE)</f>
        <v>West</v>
      </c>
      <c r="Q8835" t="b">
        <f t="shared" si="139"/>
        <v>1</v>
      </c>
      <c r="R8835" t="e">
        <f>INDEX(removed_duplicate_rows!$A$5:$A$39,MATCH(wins!A8835,removed_duplicate_rows!$A$5:$A$39,0))</f>
        <v>#N/A</v>
      </c>
    </row>
    <row r="8836" spans="1:18" ht="15.75" customHeight="1" x14ac:dyDescent="0.2">
      <c r="A8836" t="s">
        <v>26644</v>
      </c>
      <c r="B8836" t="s">
        <v>26645</v>
      </c>
      <c r="C8836" t="s">
        <v>26646</v>
      </c>
      <c r="D8836" s="10">
        <v>46172</v>
      </c>
      <c r="E8836" t="s">
        <v>25291</v>
      </c>
      <c r="F8836">
        <v>4</v>
      </c>
      <c r="G8836" t="s">
        <v>273</v>
      </c>
      <c r="H8836" t="s">
        <v>274</v>
      </c>
      <c r="I8836" t="s">
        <v>79</v>
      </c>
      <c r="J8836">
        <v>1</v>
      </c>
      <c r="K8836">
        <v>10301</v>
      </c>
      <c r="L8836" t="str">
        <f>IFERROR(INDEX(play_attribution!$B$2:$B$328,MATCH(A8836,play_attribution!$A$2:$A$328,0)),"")</f>
        <v/>
      </c>
      <c r="M8836" t="str">
        <f>VLOOKUP(H8836,seller_roster!$A$2:$B$85,2,FALSE)</f>
        <v>Shiloh Petrov</v>
      </c>
      <c r="N8836" t="str">
        <f>VLOOKUP(C8836,accounts!$A$2:$F$9615,2,FALSE)</f>
        <v>Healthcare Services</v>
      </c>
      <c r="O8836" t="str">
        <f>VLOOKUP(C8836,accounts!$A$2:$F$9615,3,FALSE)</f>
        <v>$2.5M-$5M</v>
      </c>
      <c r="P8836" t="str">
        <f>VLOOKUP(C8836,accounts!$A$2:$F$9615,5,FALSE)</f>
        <v>East</v>
      </c>
      <c r="Q8836" t="b">
        <f t="shared" si="139"/>
        <v>1</v>
      </c>
      <c r="R8836" t="e">
        <f>INDEX(removed_duplicate_rows!$A$5:$A$39,MATCH(wins!A8836,removed_duplicate_rows!$A$5:$A$39,0))</f>
        <v>#N/A</v>
      </c>
    </row>
    <row r="8837" spans="1:18" ht="15.75" customHeight="1" x14ac:dyDescent="0.2">
      <c r="A8837" t="s">
        <v>26647</v>
      </c>
      <c r="B8837" t="s">
        <v>26648</v>
      </c>
      <c r="C8837" t="s">
        <v>26649</v>
      </c>
      <c r="D8837" s="10">
        <v>46172</v>
      </c>
      <c r="E8837" t="s">
        <v>25291</v>
      </c>
      <c r="F8837">
        <v>4</v>
      </c>
      <c r="G8837" t="s">
        <v>273</v>
      </c>
      <c r="H8837" t="s">
        <v>357</v>
      </c>
      <c r="I8837" t="s">
        <v>55</v>
      </c>
      <c r="J8837">
        <v>1</v>
      </c>
      <c r="K8837">
        <v>10069</v>
      </c>
      <c r="L8837" t="str">
        <f>IFERROR(INDEX(play_attribution!$B$2:$B$328,MATCH(A8837,play_attribution!$A$2:$A$328,0)),"")</f>
        <v/>
      </c>
      <c r="M8837" t="str">
        <f>VLOOKUP(H8837,seller_roster!$A$2:$B$85,2,FALSE)</f>
        <v>Hollis Abadi</v>
      </c>
      <c r="N8837" t="str">
        <f>VLOOKUP(C8837,accounts!$A$2:$F$9615,2,FALSE)</f>
        <v>Field Services</v>
      </c>
      <c r="O8837" t="str">
        <f>VLOOKUP(C8837,accounts!$A$2:$F$9615,3,FALSE)</f>
        <v>$1M-$2.5M</v>
      </c>
      <c r="P8837" t="str">
        <f>VLOOKUP(C8837,accounts!$A$2:$F$9615,5,FALSE)</f>
        <v>East</v>
      </c>
      <c r="Q8837" t="b">
        <f t="shared" si="139"/>
        <v>1</v>
      </c>
      <c r="R8837" t="e">
        <f>INDEX(removed_duplicate_rows!$A$5:$A$39,MATCH(wins!A8837,removed_duplicate_rows!$A$5:$A$39,0))</f>
        <v>#N/A</v>
      </c>
    </row>
    <row r="8838" spans="1:18" ht="15.75" customHeight="1" x14ac:dyDescent="0.2">
      <c r="A8838" t="s">
        <v>26650</v>
      </c>
      <c r="B8838" t="s">
        <v>26651</v>
      </c>
      <c r="C8838" t="s">
        <v>26652</v>
      </c>
      <c r="D8838" s="10">
        <v>46172</v>
      </c>
      <c r="E8838" t="s">
        <v>25291</v>
      </c>
      <c r="F8838">
        <v>4</v>
      </c>
      <c r="G8838" t="s">
        <v>273</v>
      </c>
      <c r="H8838" t="s">
        <v>293</v>
      </c>
      <c r="I8838" t="s">
        <v>79</v>
      </c>
      <c r="J8838">
        <v>1</v>
      </c>
      <c r="K8838">
        <v>11205</v>
      </c>
      <c r="L8838" t="str">
        <f>IFERROR(INDEX(play_attribution!$B$2:$B$328,MATCH(A8838,play_attribution!$A$2:$A$328,0)),"")</f>
        <v/>
      </c>
      <c r="M8838" t="str">
        <f>VLOOKUP(H8838,seller_roster!$A$2:$B$85,2,FALSE)</f>
        <v>Hayden Sorensen</v>
      </c>
      <c r="N8838" t="str">
        <f>VLOOKUP(C8838,accounts!$A$2:$F$9615,2,FALSE)</f>
        <v>Retail Multi-Location</v>
      </c>
      <c r="O8838" t="str">
        <f>VLOOKUP(C8838,accounts!$A$2:$F$9615,3,FALSE)</f>
        <v>$5M-$10M</v>
      </c>
      <c r="P8838" t="str">
        <f>VLOOKUP(C8838,accounts!$A$2:$F$9615,5,FALSE)</f>
        <v>West</v>
      </c>
      <c r="Q8838" t="b">
        <f t="shared" si="139"/>
        <v>1</v>
      </c>
      <c r="R8838" t="e">
        <f>INDEX(removed_duplicate_rows!$A$5:$A$39,MATCH(wins!A8838,removed_duplicate_rows!$A$5:$A$39,0))</f>
        <v>#N/A</v>
      </c>
    </row>
    <row r="8839" spans="1:18" ht="15.75" customHeight="1" x14ac:dyDescent="0.2">
      <c r="A8839" t="s">
        <v>26653</v>
      </c>
      <c r="B8839" t="s">
        <v>26654</v>
      </c>
      <c r="C8839" t="s">
        <v>26655</v>
      </c>
      <c r="D8839" s="10">
        <v>46172</v>
      </c>
      <c r="E8839" t="s">
        <v>25291</v>
      </c>
      <c r="F8839">
        <v>4</v>
      </c>
      <c r="G8839" t="s">
        <v>374</v>
      </c>
      <c r="H8839" t="s">
        <v>379</v>
      </c>
      <c r="I8839" t="s">
        <v>55</v>
      </c>
      <c r="J8839">
        <v>1</v>
      </c>
      <c r="K8839">
        <v>7660</v>
      </c>
      <c r="L8839" t="str">
        <f>IFERROR(INDEX(play_attribution!$B$2:$B$328,MATCH(A8839,play_attribution!$A$2:$A$328,0)),"")</f>
        <v>P3</v>
      </c>
      <c r="M8839" t="str">
        <f>VLOOKUP(H8839,seller_roster!$A$2:$B$85,2,FALSE)</f>
        <v>Tatum Vega</v>
      </c>
      <c r="N8839" t="str">
        <f>VLOOKUP(C8839,accounts!$A$2:$F$9615,2,FALSE)</f>
        <v>Construction</v>
      </c>
      <c r="O8839" t="str">
        <f>VLOOKUP(C8839,accounts!$A$2:$F$9615,3,FALSE)</f>
        <v>$5M-$10M</v>
      </c>
      <c r="P8839" t="str">
        <f>VLOOKUP(C8839,accounts!$A$2:$F$9615,5,FALSE)</f>
        <v>Central</v>
      </c>
      <c r="Q8839" t="b">
        <f t="shared" si="139"/>
        <v>0</v>
      </c>
      <c r="R8839" t="e">
        <f>INDEX(removed_duplicate_rows!$A$5:$A$39,MATCH(wins!A8839,removed_duplicate_rows!$A$5:$A$39,0))</f>
        <v>#N/A</v>
      </c>
    </row>
    <row r="8840" spans="1:18" ht="15.75" customHeight="1" x14ac:dyDescent="0.2">
      <c r="A8840" t="s">
        <v>26656</v>
      </c>
      <c r="B8840" t="s">
        <v>26657</v>
      </c>
      <c r="C8840" t="s">
        <v>26658</v>
      </c>
      <c r="D8840" s="10">
        <v>46172</v>
      </c>
      <c r="E8840" t="s">
        <v>25291</v>
      </c>
      <c r="F8840">
        <v>4</v>
      </c>
      <c r="G8840" t="s">
        <v>374</v>
      </c>
      <c r="H8840" t="s">
        <v>387</v>
      </c>
      <c r="I8840" t="s">
        <v>55</v>
      </c>
      <c r="J8840">
        <v>1</v>
      </c>
      <c r="K8840">
        <v>6294</v>
      </c>
      <c r="L8840" t="str">
        <f>IFERROR(INDEX(play_attribution!$B$2:$B$328,MATCH(A8840,play_attribution!$A$2:$A$328,0)),"")</f>
        <v>P3</v>
      </c>
      <c r="M8840" t="str">
        <f>VLOOKUP(H8840,seller_roster!$A$2:$B$85,2,FALSE)</f>
        <v>Ray Kim</v>
      </c>
      <c r="N8840" t="str">
        <f>VLOOKUP(C8840,accounts!$A$2:$F$9615,2,FALSE)</f>
        <v>Healthcare Services</v>
      </c>
      <c r="O8840" t="str">
        <f>VLOOKUP(C8840,accounts!$A$2:$F$9615,3,FALSE)</f>
        <v>&lt;$1M</v>
      </c>
      <c r="P8840" t="str">
        <f>VLOOKUP(C8840,accounts!$A$2:$F$9615,5,FALSE)</f>
        <v>East</v>
      </c>
      <c r="Q8840" t="b">
        <f t="shared" si="139"/>
        <v>0</v>
      </c>
      <c r="R8840" t="e">
        <f>INDEX(removed_duplicate_rows!$A$5:$A$39,MATCH(wins!A8840,removed_duplicate_rows!$A$5:$A$39,0))</f>
        <v>#N/A</v>
      </c>
    </row>
    <row r="8841" spans="1:18" ht="15.75" customHeight="1" x14ac:dyDescent="0.2">
      <c r="A8841" t="s">
        <v>26659</v>
      </c>
      <c r="B8841" t="s">
        <v>26660</v>
      </c>
      <c r="C8841" t="s">
        <v>26661</v>
      </c>
      <c r="D8841" s="10">
        <v>46172</v>
      </c>
      <c r="E8841" t="s">
        <v>25291</v>
      </c>
      <c r="F8841">
        <v>4</v>
      </c>
      <c r="G8841" t="s">
        <v>374</v>
      </c>
      <c r="H8841" t="s">
        <v>398</v>
      </c>
      <c r="I8841" t="s">
        <v>55</v>
      </c>
      <c r="J8841">
        <v>1</v>
      </c>
      <c r="K8841">
        <v>12280</v>
      </c>
      <c r="L8841" t="str">
        <f>IFERROR(INDEX(play_attribution!$B$2:$B$328,MATCH(A8841,play_attribution!$A$2:$A$328,0)),"")</f>
        <v>P3</v>
      </c>
      <c r="M8841" t="str">
        <f>VLOOKUP(H8841,seller_roster!$A$2:$B$85,2,FALSE)</f>
        <v>Rowan Kim</v>
      </c>
      <c r="N8841" t="str">
        <f>VLOOKUP(C8841,accounts!$A$2:$F$9615,2,FALSE)</f>
        <v>Wholesale &amp; Distribution</v>
      </c>
      <c r="O8841" t="str">
        <f>VLOOKUP(C8841,accounts!$A$2:$F$9615,3,FALSE)</f>
        <v>&gt;$10M</v>
      </c>
      <c r="P8841" t="str">
        <f>VLOOKUP(C8841,accounts!$A$2:$F$9615,5,FALSE)</f>
        <v>Central</v>
      </c>
      <c r="Q8841" t="b">
        <f t="shared" si="139"/>
        <v>0</v>
      </c>
      <c r="R8841" t="e">
        <f>INDEX(removed_duplicate_rows!$A$5:$A$39,MATCH(wins!A8841,removed_duplicate_rows!$A$5:$A$39,0))</f>
        <v>#N/A</v>
      </c>
    </row>
    <row r="8842" spans="1:18" ht="15.75" customHeight="1" x14ac:dyDescent="0.2">
      <c r="A8842" t="s">
        <v>26662</v>
      </c>
      <c r="B8842" t="s">
        <v>26663</v>
      </c>
      <c r="C8842" t="s">
        <v>26664</v>
      </c>
      <c r="D8842" s="10">
        <v>46172</v>
      </c>
      <c r="E8842" t="s">
        <v>25291</v>
      </c>
      <c r="F8842">
        <v>4</v>
      </c>
      <c r="G8842" t="s">
        <v>374</v>
      </c>
      <c r="H8842" t="s">
        <v>391</v>
      </c>
      <c r="I8842" t="s">
        <v>55</v>
      </c>
      <c r="J8842">
        <v>1</v>
      </c>
      <c r="K8842">
        <v>5375</v>
      </c>
      <c r="L8842" t="str">
        <f>IFERROR(INDEX(play_attribution!$B$2:$B$328,MATCH(A8842,play_attribution!$A$2:$A$328,0)),"")</f>
        <v>P3</v>
      </c>
      <c r="M8842" t="str">
        <f>VLOOKUP(H8842,seller_roster!$A$2:$B$85,2,FALSE)</f>
        <v>Sam Walsh</v>
      </c>
      <c r="N8842" t="str">
        <f>VLOOKUP(C8842,accounts!$A$2:$F$9615,2,FALSE)</f>
        <v>Hospitality Group</v>
      </c>
      <c r="O8842" t="str">
        <f>VLOOKUP(C8842,accounts!$A$2:$F$9615,3,FALSE)</f>
        <v>$2.5M-$5M</v>
      </c>
      <c r="P8842" t="str">
        <f>VLOOKUP(C8842,accounts!$A$2:$F$9615,5,FALSE)</f>
        <v>East</v>
      </c>
      <c r="Q8842" t="b">
        <f t="shared" si="139"/>
        <v>0</v>
      </c>
      <c r="R8842" t="e">
        <f>INDEX(removed_duplicate_rows!$A$5:$A$39,MATCH(wins!A8842,removed_duplicate_rows!$A$5:$A$39,0))</f>
        <v>#N/A</v>
      </c>
    </row>
    <row r="8843" spans="1:18" ht="15.75" customHeight="1" x14ac:dyDescent="0.2">
      <c r="A8843" t="s">
        <v>26665</v>
      </c>
      <c r="B8843" t="s">
        <v>26666</v>
      </c>
      <c r="C8843" t="s">
        <v>26667</v>
      </c>
      <c r="D8843" s="10">
        <v>46172</v>
      </c>
      <c r="E8843" t="s">
        <v>25291</v>
      </c>
      <c r="F8843">
        <v>4</v>
      </c>
      <c r="G8843" t="s">
        <v>374</v>
      </c>
      <c r="H8843" t="s">
        <v>387</v>
      </c>
      <c r="I8843" t="s">
        <v>55</v>
      </c>
      <c r="J8843">
        <v>1</v>
      </c>
      <c r="K8843">
        <v>8392</v>
      </c>
      <c r="L8843" t="str">
        <f>IFERROR(INDEX(play_attribution!$B$2:$B$328,MATCH(A8843,play_attribution!$A$2:$A$328,0)),"")</f>
        <v>P3</v>
      </c>
      <c r="M8843" t="str">
        <f>VLOOKUP(H8843,seller_roster!$A$2:$B$85,2,FALSE)</f>
        <v>Ray Kim</v>
      </c>
      <c r="N8843" t="str">
        <f>VLOOKUP(C8843,accounts!$A$2:$F$9615,2,FALSE)</f>
        <v>Logistics</v>
      </c>
      <c r="O8843" t="str">
        <f>VLOOKUP(C8843,accounts!$A$2:$F$9615,3,FALSE)</f>
        <v>$5M-$10M</v>
      </c>
      <c r="P8843" t="str">
        <f>VLOOKUP(C8843,accounts!$A$2:$F$9615,5,FALSE)</f>
        <v>West</v>
      </c>
      <c r="Q8843" t="b">
        <f t="shared" si="139"/>
        <v>0</v>
      </c>
      <c r="R8843" t="e">
        <f>INDEX(removed_duplicate_rows!$A$5:$A$39,MATCH(wins!A8843,removed_duplicate_rows!$A$5:$A$39,0))</f>
        <v>#N/A</v>
      </c>
    </row>
    <row r="8844" spans="1:18" ht="15.75" customHeight="1" x14ac:dyDescent="0.2">
      <c r="A8844" t="s">
        <v>26668</v>
      </c>
      <c r="B8844" t="s">
        <v>26669</v>
      </c>
      <c r="C8844" t="s">
        <v>26670</v>
      </c>
      <c r="D8844" s="10">
        <v>46172</v>
      </c>
      <c r="E8844" t="s">
        <v>25291</v>
      </c>
      <c r="F8844">
        <v>4</v>
      </c>
      <c r="G8844" t="s">
        <v>374</v>
      </c>
      <c r="H8844" t="s">
        <v>449</v>
      </c>
      <c r="I8844" t="s">
        <v>55</v>
      </c>
      <c r="J8844">
        <v>1</v>
      </c>
      <c r="K8844">
        <v>6300</v>
      </c>
      <c r="L8844" t="str">
        <f>IFERROR(INDEX(play_attribution!$B$2:$B$328,MATCH(A8844,play_attribution!$A$2:$A$328,0)),"")</f>
        <v>P3</v>
      </c>
      <c r="M8844" t="str">
        <f>VLOOKUP(H8844,seller_roster!$A$2:$B$85,2,FALSE)</f>
        <v>Hayden Okafor</v>
      </c>
      <c r="N8844" t="str">
        <f>VLOOKUP(C8844,accounts!$A$2:$F$9615,2,FALSE)</f>
        <v>Wholesale &amp; Distribution</v>
      </c>
      <c r="O8844" t="str">
        <f>VLOOKUP(C8844,accounts!$A$2:$F$9615,3,FALSE)</f>
        <v>&lt;$1M</v>
      </c>
      <c r="P8844" t="str">
        <f>VLOOKUP(C8844,accounts!$A$2:$F$9615,5,FALSE)</f>
        <v>East</v>
      </c>
      <c r="Q8844" t="b">
        <f t="shared" si="139"/>
        <v>0</v>
      </c>
      <c r="R8844" t="e">
        <f>INDEX(removed_duplicate_rows!$A$5:$A$39,MATCH(wins!A8844,removed_duplicate_rows!$A$5:$A$39,0))</f>
        <v>#N/A</v>
      </c>
    </row>
    <row r="8845" spans="1:18" ht="15.75" customHeight="1" x14ac:dyDescent="0.2">
      <c r="A8845" t="s">
        <v>26671</v>
      </c>
      <c r="B8845" t="s">
        <v>26672</v>
      </c>
      <c r="C8845" t="s">
        <v>26673</v>
      </c>
      <c r="D8845" s="10">
        <v>46172</v>
      </c>
      <c r="E8845" t="s">
        <v>25291</v>
      </c>
      <c r="F8845">
        <v>4</v>
      </c>
      <c r="G8845" t="s">
        <v>374</v>
      </c>
      <c r="H8845" t="s">
        <v>379</v>
      </c>
      <c r="I8845" t="s">
        <v>55</v>
      </c>
      <c r="J8845">
        <v>1</v>
      </c>
      <c r="K8845">
        <v>4953</v>
      </c>
      <c r="L8845" t="str">
        <f>IFERROR(INDEX(play_attribution!$B$2:$B$328,MATCH(A8845,play_attribution!$A$2:$A$328,0)),"")</f>
        <v>P3</v>
      </c>
      <c r="M8845" t="str">
        <f>VLOOKUP(H8845,seller_roster!$A$2:$B$85,2,FALSE)</f>
        <v>Tatum Vega</v>
      </c>
      <c r="N8845" t="str">
        <f>VLOOKUP(C8845,accounts!$A$2:$F$9615,2,FALSE)</f>
        <v>Construction</v>
      </c>
      <c r="O8845" t="str">
        <f>VLOOKUP(C8845,accounts!$A$2:$F$9615,3,FALSE)</f>
        <v>$2.5M-$5M</v>
      </c>
      <c r="P8845" t="str">
        <f>VLOOKUP(C8845,accounts!$A$2:$F$9615,5,FALSE)</f>
        <v>East</v>
      </c>
      <c r="Q8845" t="b">
        <f t="shared" si="139"/>
        <v>0</v>
      </c>
      <c r="R8845" t="e">
        <f>INDEX(removed_duplicate_rows!$A$5:$A$39,MATCH(wins!A8845,removed_duplicate_rows!$A$5:$A$39,0))</f>
        <v>#N/A</v>
      </c>
    </row>
    <row r="8846" spans="1:18" ht="15.75" customHeight="1" x14ac:dyDescent="0.2">
      <c r="A8846" t="s">
        <v>26674</v>
      </c>
      <c r="B8846" t="s">
        <v>26675</v>
      </c>
      <c r="C8846" t="s">
        <v>26676</v>
      </c>
      <c r="D8846" s="10">
        <v>46172</v>
      </c>
      <c r="E8846" t="s">
        <v>25291</v>
      </c>
      <c r="F8846">
        <v>4</v>
      </c>
      <c r="G8846" t="s">
        <v>374</v>
      </c>
      <c r="H8846" t="s">
        <v>4096</v>
      </c>
      <c r="I8846" t="s">
        <v>55</v>
      </c>
      <c r="J8846">
        <v>1</v>
      </c>
      <c r="K8846">
        <v>11200</v>
      </c>
      <c r="L8846" t="str">
        <f>IFERROR(INDEX(play_attribution!$B$2:$B$328,MATCH(A8846,play_attribution!$A$2:$A$328,0)),"")</f>
        <v>P3</v>
      </c>
      <c r="M8846" t="str">
        <f>VLOOKUP(H8846,seller_roster!$A$2:$B$85,2,FALSE)</f>
        <v>Vesper Kim</v>
      </c>
      <c r="N8846" t="str">
        <f>VLOOKUP(C8846,accounts!$A$2:$F$9615,2,FALSE)</f>
        <v>Construction</v>
      </c>
      <c r="O8846" t="str">
        <f>VLOOKUP(C8846,accounts!$A$2:$F$9615,3,FALSE)</f>
        <v>$2.5M-$5M</v>
      </c>
      <c r="P8846" t="str">
        <f>VLOOKUP(C8846,accounts!$A$2:$F$9615,5,FALSE)</f>
        <v>Central</v>
      </c>
      <c r="Q8846" t="b">
        <f t="shared" si="139"/>
        <v>0</v>
      </c>
      <c r="R8846" t="e">
        <f>INDEX(removed_duplicate_rows!$A$5:$A$39,MATCH(wins!A8846,removed_duplicate_rows!$A$5:$A$39,0))</f>
        <v>#N/A</v>
      </c>
    </row>
    <row r="8847" spans="1:18" ht="15.75" customHeight="1" x14ac:dyDescent="0.2">
      <c r="A8847" t="s">
        <v>26677</v>
      </c>
      <c r="B8847" t="s">
        <v>26678</v>
      </c>
      <c r="C8847" t="s">
        <v>26679</v>
      </c>
      <c r="D8847" s="10">
        <v>46172</v>
      </c>
      <c r="E8847" t="s">
        <v>25291</v>
      </c>
      <c r="F8847">
        <v>4</v>
      </c>
      <c r="G8847" t="s">
        <v>374</v>
      </c>
      <c r="H8847" t="s">
        <v>375</v>
      </c>
      <c r="I8847" t="s">
        <v>55</v>
      </c>
      <c r="J8847">
        <v>1</v>
      </c>
      <c r="K8847">
        <v>6261</v>
      </c>
      <c r="L8847" t="str">
        <f>IFERROR(INDEX(play_attribution!$B$2:$B$328,MATCH(A8847,play_attribution!$A$2:$A$328,0)),"")</f>
        <v>P3</v>
      </c>
      <c r="M8847" t="str">
        <f>VLOOKUP(H8847,seller_roster!$A$2:$B$85,2,FALSE)</f>
        <v>Sol Lindqvist</v>
      </c>
      <c r="N8847" t="str">
        <f>VLOOKUP(C8847,accounts!$A$2:$F$9615,2,FALSE)</f>
        <v>Wholesale &amp; Distribution</v>
      </c>
      <c r="O8847" t="str">
        <f>VLOOKUP(C8847,accounts!$A$2:$F$9615,3,FALSE)</f>
        <v>$5M-$10M</v>
      </c>
      <c r="P8847" t="str">
        <f>VLOOKUP(C8847,accounts!$A$2:$F$9615,5,FALSE)</f>
        <v>West</v>
      </c>
      <c r="Q8847" t="b">
        <f t="shared" si="139"/>
        <v>0</v>
      </c>
      <c r="R8847" t="e">
        <f>INDEX(removed_duplicate_rows!$A$5:$A$39,MATCH(wins!A8847,removed_duplicate_rows!$A$5:$A$39,0))</f>
        <v>#N/A</v>
      </c>
    </row>
    <row r="8848" spans="1:18" ht="15.75" customHeight="1" x14ac:dyDescent="0.2">
      <c r="A8848" t="s">
        <v>26680</v>
      </c>
      <c r="B8848" t="s">
        <v>26681</v>
      </c>
      <c r="C8848" t="s">
        <v>26682</v>
      </c>
      <c r="D8848" s="10">
        <v>46172</v>
      </c>
      <c r="E8848" t="s">
        <v>25291</v>
      </c>
      <c r="F8848">
        <v>4</v>
      </c>
      <c r="G8848" t="s">
        <v>374</v>
      </c>
      <c r="H8848" t="s">
        <v>379</v>
      </c>
      <c r="I8848" t="s">
        <v>55</v>
      </c>
      <c r="J8848">
        <v>1</v>
      </c>
      <c r="K8848">
        <v>7264</v>
      </c>
      <c r="L8848" t="str">
        <f>IFERROR(INDEX(play_attribution!$B$2:$B$328,MATCH(A8848,play_attribution!$A$2:$A$328,0)),"")</f>
        <v>P3</v>
      </c>
      <c r="M8848" t="str">
        <f>VLOOKUP(H8848,seller_roster!$A$2:$B$85,2,FALSE)</f>
        <v>Tatum Vega</v>
      </c>
      <c r="N8848" t="str">
        <f>VLOOKUP(C8848,accounts!$A$2:$F$9615,2,FALSE)</f>
        <v>Manufacturing</v>
      </c>
      <c r="O8848" t="str">
        <f>VLOOKUP(C8848,accounts!$A$2:$F$9615,3,FALSE)</f>
        <v>$1M-$2.5M</v>
      </c>
      <c r="P8848" t="str">
        <f>VLOOKUP(C8848,accounts!$A$2:$F$9615,5,FALSE)</f>
        <v>West</v>
      </c>
      <c r="Q8848" t="b">
        <f t="shared" si="139"/>
        <v>0</v>
      </c>
      <c r="R8848" t="e">
        <f>INDEX(removed_duplicate_rows!$A$5:$A$39,MATCH(wins!A8848,removed_duplicate_rows!$A$5:$A$39,0))</f>
        <v>#N/A</v>
      </c>
    </row>
    <row r="8849" spans="1:18" ht="15.75" customHeight="1" x14ac:dyDescent="0.2">
      <c r="A8849" t="s">
        <v>26683</v>
      </c>
      <c r="B8849" t="s">
        <v>26684</v>
      </c>
      <c r="C8849" t="s">
        <v>26685</v>
      </c>
      <c r="D8849" s="10">
        <v>46172</v>
      </c>
      <c r="E8849" t="s">
        <v>25291</v>
      </c>
      <c r="F8849">
        <v>4</v>
      </c>
      <c r="G8849" t="s">
        <v>374</v>
      </c>
      <c r="H8849" t="s">
        <v>409</v>
      </c>
      <c r="I8849" t="s">
        <v>55</v>
      </c>
      <c r="J8849">
        <v>1</v>
      </c>
      <c r="K8849">
        <v>4141</v>
      </c>
      <c r="L8849" t="str">
        <f>IFERROR(INDEX(play_attribution!$B$2:$B$328,MATCH(A8849,play_attribution!$A$2:$A$328,0)),"")</f>
        <v>P3</v>
      </c>
      <c r="M8849" t="str">
        <f>VLOOKUP(H8849,seller_roster!$A$2:$B$85,2,FALSE)</f>
        <v>Devon Okafor</v>
      </c>
      <c r="N8849" t="str">
        <f>VLOOKUP(C8849,accounts!$A$2:$F$9615,2,FALSE)</f>
        <v>Nonprofit</v>
      </c>
      <c r="O8849" t="str">
        <f>VLOOKUP(C8849,accounts!$A$2:$F$9615,3,FALSE)</f>
        <v>$5M-$10M</v>
      </c>
      <c r="P8849" t="str">
        <f>VLOOKUP(C8849,accounts!$A$2:$F$9615,5,FALSE)</f>
        <v>West</v>
      </c>
      <c r="Q8849" t="b">
        <f t="shared" si="139"/>
        <v>0</v>
      </c>
      <c r="R8849" t="e">
        <f>INDEX(removed_duplicate_rows!$A$5:$A$39,MATCH(wins!A8849,removed_duplicate_rows!$A$5:$A$39,0))</f>
        <v>#N/A</v>
      </c>
    </row>
    <row r="8850" spans="1:18" ht="15.75" customHeight="1" x14ac:dyDescent="0.2">
      <c r="A8850" t="s">
        <v>26686</v>
      </c>
      <c r="B8850" t="s">
        <v>26687</v>
      </c>
      <c r="C8850" t="s">
        <v>26688</v>
      </c>
      <c r="D8850" s="10">
        <v>46172</v>
      </c>
      <c r="E8850" t="s">
        <v>25291</v>
      </c>
      <c r="F8850">
        <v>4</v>
      </c>
      <c r="G8850" t="s">
        <v>374</v>
      </c>
      <c r="H8850" t="s">
        <v>449</v>
      </c>
      <c r="I8850" t="s">
        <v>55</v>
      </c>
      <c r="J8850">
        <v>1</v>
      </c>
      <c r="K8850">
        <v>7678</v>
      </c>
      <c r="L8850" t="str">
        <f>IFERROR(INDEX(play_attribution!$B$2:$B$328,MATCH(A8850,play_attribution!$A$2:$A$328,0)),"")</f>
        <v/>
      </c>
      <c r="M8850" t="str">
        <f>VLOOKUP(H8850,seller_roster!$A$2:$B$85,2,FALSE)</f>
        <v>Hayden Okafor</v>
      </c>
      <c r="N8850" t="str">
        <f>VLOOKUP(C8850,accounts!$A$2:$F$9615,2,FALSE)</f>
        <v>Healthcare Services</v>
      </c>
      <c r="O8850" t="str">
        <f>VLOOKUP(C8850,accounts!$A$2:$F$9615,3,FALSE)</f>
        <v>$5M-$10M</v>
      </c>
      <c r="P8850" t="str">
        <f>VLOOKUP(C8850,accounts!$A$2:$F$9615,5,FALSE)</f>
        <v>West</v>
      </c>
      <c r="Q8850" t="b">
        <f t="shared" si="139"/>
        <v>1</v>
      </c>
      <c r="R8850" t="e">
        <f>INDEX(removed_duplicate_rows!$A$5:$A$39,MATCH(wins!A8850,removed_duplicate_rows!$A$5:$A$39,0))</f>
        <v>#N/A</v>
      </c>
    </row>
    <row r="8851" spans="1:18" ht="15.75" customHeight="1" x14ac:dyDescent="0.2">
      <c r="A8851" t="s">
        <v>26689</v>
      </c>
      <c r="B8851" t="s">
        <v>26690</v>
      </c>
      <c r="C8851" t="s">
        <v>26691</v>
      </c>
      <c r="D8851" s="10">
        <v>46172</v>
      </c>
      <c r="E8851" t="s">
        <v>25291</v>
      </c>
      <c r="F8851">
        <v>4</v>
      </c>
      <c r="G8851" t="s">
        <v>374</v>
      </c>
      <c r="H8851" t="s">
        <v>427</v>
      </c>
      <c r="I8851" t="s">
        <v>55</v>
      </c>
      <c r="J8851">
        <v>1</v>
      </c>
      <c r="K8851">
        <v>5377</v>
      </c>
      <c r="L8851" t="str">
        <f>IFERROR(INDEX(play_attribution!$B$2:$B$328,MATCH(A8851,play_attribution!$A$2:$A$328,0)),"")</f>
        <v/>
      </c>
      <c r="M8851" t="str">
        <f>VLOOKUP(H8851,seller_roster!$A$2:$B$85,2,FALSE)</f>
        <v>Peyton Moreau</v>
      </c>
      <c r="N8851" t="str">
        <f>VLOOKUP(C8851,accounts!$A$2:$F$9615,2,FALSE)</f>
        <v>Construction</v>
      </c>
      <c r="O8851" t="str">
        <f>VLOOKUP(C8851,accounts!$A$2:$F$9615,3,FALSE)</f>
        <v>$5M-$10M</v>
      </c>
      <c r="P8851" t="str">
        <f>VLOOKUP(C8851,accounts!$A$2:$F$9615,5,FALSE)</f>
        <v>West</v>
      </c>
      <c r="Q8851" t="b">
        <f t="shared" si="139"/>
        <v>1</v>
      </c>
      <c r="R8851" t="e">
        <f>INDEX(removed_duplicate_rows!$A$5:$A$39,MATCH(wins!A8851,removed_duplicate_rows!$A$5:$A$39,0))</f>
        <v>#N/A</v>
      </c>
    </row>
    <row r="8852" spans="1:18" ht="15.75" customHeight="1" x14ac:dyDescent="0.2">
      <c r="A8852" t="s">
        <v>26692</v>
      </c>
      <c r="B8852" t="s">
        <v>26693</v>
      </c>
      <c r="C8852" t="s">
        <v>26694</v>
      </c>
      <c r="D8852" s="10">
        <v>46172</v>
      </c>
      <c r="E8852" t="s">
        <v>25291</v>
      </c>
      <c r="F8852">
        <v>4</v>
      </c>
      <c r="G8852" t="s">
        <v>374</v>
      </c>
      <c r="H8852" t="s">
        <v>398</v>
      </c>
      <c r="I8852" t="s">
        <v>55</v>
      </c>
      <c r="J8852">
        <v>1</v>
      </c>
      <c r="K8852">
        <v>5351</v>
      </c>
      <c r="L8852" t="str">
        <f>IFERROR(INDEX(play_attribution!$B$2:$B$328,MATCH(A8852,play_attribution!$A$2:$A$328,0)),"")</f>
        <v/>
      </c>
      <c r="M8852" t="str">
        <f>VLOOKUP(H8852,seller_roster!$A$2:$B$85,2,FALSE)</f>
        <v>Rowan Kim</v>
      </c>
      <c r="N8852" t="str">
        <f>VLOOKUP(C8852,accounts!$A$2:$F$9615,2,FALSE)</f>
        <v>Nonprofit</v>
      </c>
      <c r="O8852" t="str">
        <f>VLOOKUP(C8852,accounts!$A$2:$F$9615,3,FALSE)</f>
        <v>$2.5M-$5M</v>
      </c>
      <c r="P8852" t="str">
        <f>VLOOKUP(C8852,accounts!$A$2:$F$9615,5,FALSE)</f>
        <v>East</v>
      </c>
      <c r="Q8852" t="b">
        <f t="shared" si="139"/>
        <v>1</v>
      </c>
      <c r="R8852" t="e">
        <f>INDEX(removed_duplicate_rows!$A$5:$A$39,MATCH(wins!A8852,removed_duplicate_rows!$A$5:$A$39,0))</f>
        <v>#N/A</v>
      </c>
    </row>
    <row r="8853" spans="1:18" ht="15.75" customHeight="1" x14ac:dyDescent="0.2">
      <c r="A8853" t="s">
        <v>26695</v>
      </c>
      <c r="B8853" t="s">
        <v>26696</v>
      </c>
      <c r="C8853" t="s">
        <v>26697</v>
      </c>
      <c r="D8853" s="10">
        <v>46172</v>
      </c>
      <c r="E8853" t="s">
        <v>25291</v>
      </c>
      <c r="F8853">
        <v>4</v>
      </c>
      <c r="G8853" t="s">
        <v>374</v>
      </c>
      <c r="H8853" t="s">
        <v>391</v>
      </c>
      <c r="I8853" t="s">
        <v>55</v>
      </c>
      <c r="J8853">
        <v>1</v>
      </c>
      <c r="K8853">
        <v>4093</v>
      </c>
      <c r="L8853" t="str">
        <f>IFERROR(INDEX(play_attribution!$B$2:$B$328,MATCH(A8853,play_attribution!$A$2:$A$328,0)),"")</f>
        <v/>
      </c>
      <c r="M8853" t="str">
        <f>VLOOKUP(H8853,seller_roster!$A$2:$B$85,2,FALSE)</f>
        <v>Sam Walsh</v>
      </c>
      <c r="N8853" t="str">
        <f>VLOOKUP(C8853,accounts!$A$2:$F$9615,2,FALSE)</f>
        <v>Retail Multi-Location</v>
      </c>
      <c r="O8853" t="str">
        <f>VLOOKUP(C8853,accounts!$A$2:$F$9615,3,FALSE)</f>
        <v>$2.5M-$5M</v>
      </c>
      <c r="P8853" t="str">
        <f>VLOOKUP(C8853,accounts!$A$2:$F$9615,5,FALSE)</f>
        <v>East</v>
      </c>
      <c r="Q8853" t="b">
        <f t="shared" si="139"/>
        <v>1</v>
      </c>
      <c r="R8853" t="e">
        <f>INDEX(removed_duplicate_rows!$A$5:$A$39,MATCH(wins!A8853,removed_duplicate_rows!$A$5:$A$39,0))</f>
        <v>#N/A</v>
      </c>
    </row>
    <row r="8854" spans="1:18" ht="15.75" customHeight="1" x14ac:dyDescent="0.2">
      <c r="A8854" t="s">
        <v>26698</v>
      </c>
      <c r="B8854" t="s">
        <v>26699</v>
      </c>
      <c r="C8854" t="s">
        <v>26700</v>
      </c>
      <c r="D8854" s="10">
        <v>46172</v>
      </c>
      <c r="E8854" t="s">
        <v>25291</v>
      </c>
      <c r="F8854">
        <v>4</v>
      </c>
      <c r="G8854" t="s">
        <v>374</v>
      </c>
      <c r="H8854" t="s">
        <v>1123</v>
      </c>
      <c r="I8854" t="s">
        <v>55</v>
      </c>
      <c r="J8854">
        <v>1</v>
      </c>
      <c r="K8854">
        <v>7091</v>
      </c>
      <c r="L8854" t="str">
        <f>IFERROR(INDEX(play_attribution!$B$2:$B$328,MATCH(A8854,play_attribution!$A$2:$A$328,0)),"")</f>
        <v/>
      </c>
      <c r="M8854" t="str">
        <f>VLOOKUP(H8854,seller_roster!$A$2:$B$85,2,FALSE)</f>
        <v>Peyton Silva</v>
      </c>
      <c r="N8854" t="str">
        <f>VLOOKUP(C8854,accounts!$A$2:$F$9615,2,FALSE)</f>
        <v>Retail Multi-Location</v>
      </c>
      <c r="O8854" t="str">
        <f>VLOOKUP(C8854,accounts!$A$2:$F$9615,3,FALSE)</f>
        <v>$5M-$10M</v>
      </c>
      <c r="P8854" t="str">
        <f>VLOOKUP(C8854,accounts!$A$2:$F$9615,5,FALSE)</f>
        <v>Central</v>
      </c>
      <c r="Q8854" t="b">
        <f t="shared" si="139"/>
        <v>1</v>
      </c>
      <c r="R8854" t="e">
        <f>INDEX(removed_duplicate_rows!$A$5:$A$39,MATCH(wins!A8854,removed_duplicate_rows!$A$5:$A$39,0))</f>
        <v>#N/A</v>
      </c>
    </row>
    <row r="8855" spans="1:18" ht="15.75" customHeight="1" x14ac:dyDescent="0.2">
      <c r="A8855" t="s">
        <v>26701</v>
      </c>
      <c r="B8855" t="s">
        <v>26702</v>
      </c>
      <c r="C8855" t="s">
        <v>26703</v>
      </c>
      <c r="D8855" s="10">
        <v>46172</v>
      </c>
      <c r="E8855" t="s">
        <v>25291</v>
      </c>
      <c r="F8855">
        <v>4</v>
      </c>
      <c r="G8855" t="s">
        <v>374</v>
      </c>
      <c r="H8855" t="s">
        <v>413</v>
      </c>
      <c r="I8855" t="s">
        <v>55</v>
      </c>
      <c r="J8855">
        <v>1</v>
      </c>
      <c r="K8855">
        <v>6706</v>
      </c>
      <c r="L8855" t="str">
        <f>IFERROR(INDEX(play_attribution!$B$2:$B$328,MATCH(A8855,play_attribution!$A$2:$A$328,0)),"")</f>
        <v/>
      </c>
      <c r="M8855" t="str">
        <f>VLOOKUP(H8855,seller_roster!$A$2:$B$85,2,FALSE)</f>
        <v>Phoenix Doyle</v>
      </c>
      <c r="N8855" t="str">
        <f>VLOOKUP(C8855,accounts!$A$2:$F$9615,2,FALSE)</f>
        <v>Nonprofit</v>
      </c>
      <c r="O8855" t="str">
        <f>VLOOKUP(C8855,accounts!$A$2:$F$9615,3,FALSE)</f>
        <v>$5M-$10M</v>
      </c>
      <c r="P8855" t="str">
        <f>VLOOKUP(C8855,accounts!$A$2:$F$9615,5,FALSE)</f>
        <v>West</v>
      </c>
      <c r="Q8855" t="b">
        <f t="shared" si="139"/>
        <v>1</v>
      </c>
      <c r="R8855" t="e">
        <f>INDEX(removed_duplicate_rows!$A$5:$A$39,MATCH(wins!A8855,removed_duplicate_rows!$A$5:$A$39,0))</f>
        <v>#N/A</v>
      </c>
    </row>
    <row r="8856" spans="1:18" ht="15.75" customHeight="1" x14ac:dyDescent="0.2">
      <c r="A8856" t="s">
        <v>26704</v>
      </c>
      <c r="B8856" t="s">
        <v>26705</v>
      </c>
      <c r="C8856" t="s">
        <v>26706</v>
      </c>
      <c r="D8856" s="10">
        <v>46172</v>
      </c>
      <c r="E8856" t="s">
        <v>25291</v>
      </c>
      <c r="F8856">
        <v>4</v>
      </c>
      <c r="G8856" t="s">
        <v>374</v>
      </c>
      <c r="H8856" t="s">
        <v>2183</v>
      </c>
      <c r="I8856" t="s">
        <v>55</v>
      </c>
      <c r="J8856">
        <v>1</v>
      </c>
      <c r="K8856">
        <v>5141</v>
      </c>
      <c r="L8856" t="str">
        <f>IFERROR(INDEX(play_attribution!$B$2:$B$328,MATCH(A8856,play_attribution!$A$2:$A$328,0)),"")</f>
        <v/>
      </c>
      <c r="M8856" t="str">
        <f>VLOOKUP(H8856,seller_roster!$A$2:$B$85,2,FALSE)</f>
        <v>Rowan Tran</v>
      </c>
      <c r="N8856" t="str">
        <f>VLOOKUP(C8856,accounts!$A$2:$F$9615,2,FALSE)</f>
        <v>Professional Services</v>
      </c>
      <c r="O8856" t="str">
        <f>VLOOKUP(C8856,accounts!$A$2:$F$9615,3,FALSE)</f>
        <v>$5M-$10M</v>
      </c>
      <c r="P8856" t="str">
        <f>VLOOKUP(C8856,accounts!$A$2:$F$9615,5,FALSE)</f>
        <v>East</v>
      </c>
      <c r="Q8856" t="b">
        <f t="shared" si="139"/>
        <v>1</v>
      </c>
      <c r="R8856" t="e">
        <f>INDEX(removed_duplicate_rows!$A$5:$A$39,MATCH(wins!A8856,removed_duplicate_rows!$A$5:$A$39,0))</f>
        <v>#N/A</v>
      </c>
    </row>
    <row r="8857" spans="1:18" ht="15.75" customHeight="1" x14ac:dyDescent="0.2">
      <c r="A8857" t="s">
        <v>26707</v>
      </c>
      <c r="B8857" t="s">
        <v>26708</v>
      </c>
      <c r="C8857" t="s">
        <v>26709</v>
      </c>
      <c r="D8857" s="10">
        <v>46172</v>
      </c>
      <c r="E8857" t="s">
        <v>25291</v>
      </c>
      <c r="F8857">
        <v>4</v>
      </c>
      <c r="G8857" t="s">
        <v>374</v>
      </c>
      <c r="H8857" t="s">
        <v>379</v>
      </c>
      <c r="I8857" t="s">
        <v>55</v>
      </c>
      <c r="J8857">
        <v>1</v>
      </c>
      <c r="K8857">
        <v>6254</v>
      </c>
      <c r="L8857" t="str">
        <f>IFERROR(INDEX(play_attribution!$B$2:$B$328,MATCH(A8857,play_attribution!$A$2:$A$328,0)),"")</f>
        <v/>
      </c>
      <c r="M8857" t="str">
        <f>VLOOKUP(H8857,seller_roster!$A$2:$B$85,2,FALSE)</f>
        <v>Tatum Vega</v>
      </c>
      <c r="N8857" t="str">
        <f>VLOOKUP(C8857,accounts!$A$2:$F$9615,2,FALSE)</f>
        <v>Healthcare Services</v>
      </c>
      <c r="O8857" t="str">
        <f>VLOOKUP(C8857,accounts!$A$2:$F$9615,3,FALSE)</f>
        <v>$5M-$10M</v>
      </c>
      <c r="P8857" t="str">
        <f>VLOOKUP(C8857,accounts!$A$2:$F$9615,5,FALSE)</f>
        <v>Central</v>
      </c>
      <c r="Q8857" t="b">
        <f t="shared" si="139"/>
        <v>1</v>
      </c>
      <c r="R8857" t="e">
        <f>INDEX(removed_duplicate_rows!$A$5:$A$39,MATCH(wins!A8857,removed_duplicate_rows!$A$5:$A$39,0))</f>
        <v>#N/A</v>
      </c>
    </row>
    <row r="8858" spans="1:18" ht="15.75" customHeight="1" x14ac:dyDescent="0.2">
      <c r="A8858" t="s">
        <v>26710</v>
      </c>
      <c r="B8858" t="s">
        <v>26711</v>
      </c>
      <c r="C8858" t="s">
        <v>26712</v>
      </c>
      <c r="D8858" s="10">
        <v>46172</v>
      </c>
      <c r="E8858" t="s">
        <v>25291</v>
      </c>
      <c r="F8858">
        <v>4</v>
      </c>
      <c r="G8858" t="s">
        <v>374</v>
      </c>
      <c r="H8858" t="s">
        <v>379</v>
      </c>
      <c r="I8858" t="s">
        <v>55</v>
      </c>
      <c r="J8858">
        <v>1</v>
      </c>
      <c r="K8858">
        <v>5637</v>
      </c>
      <c r="L8858" t="str">
        <f>IFERROR(INDEX(play_attribution!$B$2:$B$328,MATCH(A8858,play_attribution!$A$2:$A$328,0)),"")</f>
        <v/>
      </c>
      <c r="M8858" t="str">
        <f>VLOOKUP(H8858,seller_roster!$A$2:$B$85,2,FALSE)</f>
        <v>Tatum Vega</v>
      </c>
      <c r="N8858" t="str">
        <f>VLOOKUP(C8858,accounts!$A$2:$F$9615,2,FALSE)</f>
        <v>Nonprofit</v>
      </c>
      <c r="O8858" t="str">
        <f>VLOOKUP(C8858,accounts!$A$2:$F$9615,3,FALSE)</f>
        <v>$5M-$10M</v>
      </c>
      <c r="P8858" t="str">
        <f>VLOOKUP(C8858,accounts!$A$2:$F$9615,5,FALSE)</f>
        <v>Central</v>
      </c>
      <c r="Q8858" t="b">
        <f t="shared" si="139"/>
        <v>1</v>
      </c>
      <c r="R8858" t="e">
        <f>INDEX(removed_duplicate_rows!$A$5:$A$39,MATCH(wins!A8858,removed_duplicate_rows!$A$5:$A$39,0))</f>
        <v>#N/A</v>
      </c>
    </row>
    <row r="8859" spans="1:18" ht="15.75" customHeight="1" x14ac:dyDescent="0.2">
      <c r="A8859" t="s">
        <v>26713</v>
      </c>
      <c r="B8859" t="s">
        <v>26714</v>
      </c>
      <c r="C8859" t="s">
        <v>26715</v>
      </c>
      <c r="D8859" s="10">
        <v>46172</v>
      </c>
      <c r="E8859" t="s">
        <v>25291</v>
      </c>
      <c r="F8859">
        <v>4</v>
      </c>
      <c r="G8859" t="s">
        <v>374</v>
      </c>
      <c r="H8859" t="s">
        <v>375</v>
      </c>
      <c r="I8859" t="s">
        <v>55</v>
      </c>
      <c r="J8859">
        <v>1</v>
      </c>
      <c r="K8859">
        <v>10560</v>
      </c>
      <c r="L8859" t="str">
        <f>IFERROR(INDEX(play_attribution!$B$2:$B$328,MATCH(A8859,play_attribution!$A$2:$A$328,0)),"")</f>
        <v/>
      </c>
      <c r="M8859" t="str">
        <f>VLOOKUP(H8859,seller_roster!$A$2:$B$85,2,FALSE)</f>
        <v>Sol Lindqvist</v>
      </c>
      <c r="N8859" t="str">
        <f>VLOOKUP(C8859,accounts!$A$2:$F$9615,2,FALSE)</f>
        <v>Construction</v>
      </c>
      <c r="O8859" t="str">
        <f>VLOOKUP(C8859,accounts!$A$2:$F$9615,3,FALSE)</f>
        <v>$5M-$10M</v>
      </c>
      <c r="P8859" t="str">
        <f>VLOOKUP(C8859,accounts!$A$2:$F$9615,5,FALSE)</f>
        <v>West</v>
      </c>
      <c r="Q8859" t="b">
        <f t="shared" si="139"/>
        <v>1</v>
      </c>
      <c r="R8859" t="e">
        <f>INDEX(removed_duplicate_rows!$A$5:$A$39,MATCH(wins!A8859,removed_duplicate_rows!$A$5:$A$39,0))</f>
        <v>#N/A</v>
      </c>
    </row>
    <row r="8860" spans="1:18" ht="15.75" customHeight="1" x14ac:dyDescent="0.2">
      <c r="A8860" t="s">
        <v>26716</v>
      </c>
      <c r="B8860" t="s">
        <v>26717</v>
      </c>
      <c r="C8860" t="s">
        <v>26718</v>
      </c>
      <c r="D8860" s="10">
        <v>46172</v>
      </c>
      <c r="E8860" t="s">
        <v>25291</v>
      </c>
      <c r="F8860">
        <v>4</v>
      </c>
      <c r="G8860" t="s">
        <v>374</v>
      </c>
      <c r="H8860" t="s">
        <v>379</v>
      </c>
      <c r="I8860" t="s">
        <v>55</v>
      </c>
      <c r="J8860">
        <v>1</v>
      </c>
      <c r="K8860">
        <v>7401</v>
      </c>
      <c r="L8860" t="str">
        <f>IFERROR(INDEX(play_attribution!$B$2:$B$328,MATCH(A8860,play_attribution!$A$2:$A$328,0)),"")</f>
        <v/>
      </c>
      <c r="M8860" t="str">
        <f>VLOOKUP(H8860,seller_roster!$A$2:$B$85,2,FALSE)</f>
        <v>Tatum Vega</v>
      </c>
      <c r="N8860" t="str">
        <f>VLOOKUP(C8860,accounts!$A$2:$F$9615,2,FALSE)</f>
        <v>Field Services</v>
      </c>
      <c r="O8860" t="str">
        <f>VLOOKUP(C8860,accounts!$A$2:$F$9615,3,FALSE)</f>
        <v>$2.5M-$5M</v>
      </c>
      <c r="P8860" t="str">
        <f>VLOOKUP(C8860,accounts!$A$2:$F$9615,5,FALSE)</f>
        <v>West</v>
      </c>
      <c r="Q8860" t="b">
        <f t="shared" si="139"/>
        <v>1</v>
      </c>
      <c r="R8860" t="e">
        <f>INDEX(removed_duplicate_rows!$A$5:$A$39,MATCH(wins!A8860,removed_duplicate_rows!$A$5:$A$39,0))</f>
        <v>#N/A</v>
      </c>
    </row>
    <row r="8861" spans="1:18" ht="15.75" customHeight="1" x14ac:dyDescent="0.2">
      <c r="A8861" t="s">
        <v>26719</v>
      </c>
      <c r="B8861" t="s">
        <v>26720</v>
      </c>
      <c r="C8861" t="s">
        <v>26721</v>
      </c>
      <c r="D8861" s="10">
        <v>46172</v>
      </c>
      <c r="E8861" t="s">
        <v>25291</v>
      </c>
      <c r="F8861">
        <v>4</v>
      </c>
      <c r="G8861" t="s">
        <v>374</v>
      </c>
      <c r="H8861" t="s">
        <v>402</v>
      </c>
      <c r="I8861" t="s">
        <v>55</v>
      </c>
      <c r="J8861">
        <v>1</v>
      </c>
      <c r="K8861">
        <v>8985</v>
      </c>
      <c r="L8861" t="str">
        <f>IFERROR(INDEX(play_attribution!$B$2:$B$328,MATCH(A8861,play_attribution!$A$2:$A$328,0)),"")</f>
        <v/>
      </c>
      <c r="M8861" t="str">
        <f>VLOOKUP(H8861,seller_roster!$A$2:$B$85,2,FALSE)</f>
        <v>Frankie Vega</v>
      </c>
      <c r="N8861" t="str">
        <f>VLOOKUP(C8861,accounts!$A$2:$F$9615,2,FALSE)</f>
        <v>Field Services</v>
      </c>
      <c r="O8861" t="str">
        <f>VLOOKUP(C8861,accounts!$A$2:$F$9615,3,FALSE)</f>
        <v>$2.5M-$5M</v>
      </c>
      <c r="P8861" t="str">
        <f>VLOOKUP(C8861,accounts!$A$2:$F$9615,5,FALSE)</f>
        <v>East</v>
      </c>
      <c r="Q8861" t="b">
        <f t="shared" si="139"/>
        <v>1</v>
      </c>
      <c r="R8861" t="e">
        <f>INDEX(removed_duplicate_rows!$A$5:$A$39,MATCH(wins!A8861,removed_duplicate_rows!$A$5:$A$39,0))</f>
        <v>#N/A</v>
      </c>
    </row>
    <row r="8862" spans="1:18" ht="15.75" customHeight="1" x14ac:dyDescent="0.2">
      <c r="A8862" t="s">
        <v>26722</v>
      </c>
      <c r="B8862" t="s">
        <v>26723</v>
      </c>
      <c r="C8862" t="s">
        <v>26724</v>
      </c>
      <c r="D8862" s="10">
        <v>46172</v>
      </c>
      <c r="E8862" t="s">
        <v>25291</v>
      </c>
      <c r="F8862">
        <v>4</v>
      </c>
      <c r="G8862" t="s">
        <v>374</v>
      </c>
      <c r="H8862" t="s">
        <v>409</v>
      </c>
      <c r="I8862" t="s">
        <v>55</v>
      </c>
      <c r="J8862">
        <v>1</v>
      </c>
      <c r="K8862">
        <v>5692</v>
      </c>
      <c r="L8862" t="str">
        <f>IFERROR(INDEX(play_attribution!$B$2:$B$328,MATCH(A8862,play_attribution!$A$2:$A$328,0)),"")</f>
        <v/>
      </c>
      <c r="M8862" t="str">
        <f>VLOOKUP(H8862,seller_roster!$A$2:$B$85,2,FALSE)</f>
        <v>Devon Okafor</v>
      </c>
      <c r="N8862" t="str">
        <f>VLOOKUP(C8862,accounts!$A$2:$F$9615,2,FALSE)</f>
        <v>Manufacturing</v>
      </c>
      <c r="O8862" t="str">
        <f>VLOOKUP(C8862,accounts!$A$2:$F$9615,3,FALSE)</f>
        <v>$2.5M-$5M</v>
      </c>
      <c r="P8862" t="str">
        <f>VLOOKUP(C8862,accounts!$A$2:$F$9615,5,FALSE)</f>
        <v>West</v>
      </c>
      <c r="Q8862" t="b">
        <f t="shared" si="139"/>
        <v>1</v>
      </c>
      <c r="R8862" t="e">
        <f>INDEX(removed_duplicate_rows!$A$5:$A$39,MATCH(wins!A8862,removed_duplicate_rows!$A$5:$A$39,0))</f>
        <v>#N/A</v>
      </c>
    </row>
    <row r="8863" spans="1:18" ht="15.75" customHeight="1" x14ac:dyDescent="0.2">
      <c r="A8863" t="s">
        <v>26725</v>
      </c>
      <c r="B8863" t="s">
        <v>26726</v>
      </c>
      <c r="C8863" t="s">
        <v>26727</v>
      </c>
      <c r="D8863" s="10">
        <v>46172</v>
      </c>
      <c r="E8863" t="s">
        <v>25291</v>
      </c>
      <c r="F8863">
        <v>4</v>
      </c>
      <c r="G8863" t="s">
        <v>374</v>
      </c>
      <c r="H8863" t="s">
        <v>783</v>
      </c>
      <c r="I8863" t="s">
        <v>55</v>
      </c>
      <c r="J8863">
        <v>1</v>
      </c>
      <c r="K8863">
        <v>4403</v>
      </c>
      <c r="L8863" t="str">
        <f>IFERROR(INDEX(play_attribution!$B$2:$B$328,MATCH(A8863,play_attribution!$A$2:$A$328,0)),"")</f>
        <v/>
      </c>
      <c r="M8863" t="str">
        <f>VLOOKUP(H8863,seller_roster!$A$2:$B$85,2,FALSE)</f>
        <v>Omar Tran</v>
      </c>
      <c r="N8863" t="str">
        <f>VLOOKUP(C8863,accounts!$A$2:$F$9615,2,FALSE)</f>
        <v>Construction</v>
      </c>
      <c r="O8863" t="str">
        <f>VLOOKUP(C8863,accounts!$A$2:$F$9615,3,FALSE)</f>
        <v>$2.5M-$5M</v>
      </c>
      <c r="P8863" t="str">
        <f>VLOOKUP(C8863,accounts!$A$2:$F$9615,5,FALSE)</f>
        <v>West</v>
      </c>
      <c r="Q8863" t="b">
        <f t="shared" si="139"/>
        <v>1</v>
      </c>
      <c r="R8863" t="e">
        <f>INDEX(removed_duplicate_rows!$A$5:$A$39,MATCH(wins!A8863,removed_duplicate_rows!$A$5:$A$39,0))</f>
        <v>#N/A</v>
      </c>
    </row>
    <row r="8864" spans="1:18" ht="15.75" customHeight="1" x14ac:dyDescent="0.2">
      <c r="A8864" t="s">
        <v>26728</v>
      </c>
      <c r="B8864" t="s">
        <v>26729</v>
      </c>
      <c r="C8864" t="s">
        <v>26730</v>
      </c>
      <c r="D8864" s="10">
        <v>46172</v>
      </c>
      <c r="E8864" t="s">
        <v>25291</v>
      </c>
      <c r="F8864">
        <v>4</v>
      </c>
      <c r="G8864" t="s">
        <v>374</v>
      </c>
      <c r="H8864" t="s">
        <v>1123</v>
      </c>
      <c r="I8864" t="s">
        <v>55</v>
      </c>
      <c r="J8864">
        <v>1</v>
      </c>
      <c r="K8864">
        <v>7715</v>
      </c>
      <c r="L8864" t="str">
        <f>IFERROR(INDEX(play_attribution!$B$2:$B$328,MATCH(A8864,play_attribution!$A$2:$A$328,0)),"")</f>
        <v/>
      </c>
      <c r="M8864" t="str">
        <f>VLOOKUP(H8864,seller_roster!$A$2:$B$85,2,FALSE)</f>
        <v>Peyton Silva</v>
      </c>
      <c r="N8864" t="str">
        <f>VLOOKUP(C8864,accounts!$A$2:$F$9615,2,FALSE)</f>
        <v>Healthcare Services</v>
      </c>
      <c r="O8864" t="str">
        <f>VLOOKUP(C8864,accounts!$A$2:$F$9615,3,FALSE)</f>
        <v>$5M-$10M</v>
      </c>
      <c r="P8864" t="str">
        <f>VLOOKUP(C8864,accounts!$A$2:$F$9615,5,FALSE)</f>
        <v>Central</v>
      </c>
      <c r="Q8864" t="b">
        <f t="shared" ref="Q8864:Q8927" si="140">L8864=""</f>
        <v>1</v>
      </c>
      <c r="R8864" t="e">
        <f>INDEX(removed_duplicate_rows!$A$5:$A$39,MATCH(wins!A8864,removed_duplicate_rows!$A$5:$A$39,0))</f>
        <v>#N/A</v>
      </c>
    </row>
    <row r="8865" spans="1:18" ht="15.75" customHeight="1" x14ac:dyDescent="0.2">
      <c r="A8865" t="s">
        <v>26731</v>
      </c>
      <c r="B8865" t="s">
        <v>26732</v>
      </c>
      <c r="C8865" t="s">
        <v>26733</v>
      </c>
      <c r="D8865" s="10">
        <v>46172</v>
      </c>
      <c r="E8865" t="s">
        <v>25291</v>
      </c>
      <c r="F8865">
        <v>4</v>
      </c>
      <c r="G8865" t="s">
        <v>374</v>
      </c>
      <c r="H8865" t="s">
        <v>2183</v>
      </c>
      <c r="I8865" t="s">
        <v>55</v>
      </c>
      <c r="J8865">
        <v>1</v>
      </c>
      <c r="K8865">
        <v>5930</v>
      </c>
      <c r="L8865" t="str">
        <f>IFERROR(INDEX(play_attribution!$B$2:$B$328,MATCH(A8865,play_attribution!$A$2:$A$328,0)),"")</f>
        <v/>
      </c>
      <c r="M8865" t="str">
        <f>VLOOKUP(H8865,seller_roster!$A$2:$B$85,2,FALSE)</f>
        <v>Rowan Tran</v>
      </c>
      <c r="N8865" t="str">
        <f>VLOOKUP(C8865,accounts!$A$2:$F$9615,2,FALSE)</f>
        <v>Professional Services</v>
      </c>
      <c r="O8865" t="str">
        <f>VLOOKUP(C8865,accounts!$A$2:$F$9615,3,FALSE)</f>
        <v>$2.5M-$5M</v>
      </c>
      <c r="P8865" t="str">
        <f>VLOOKUP(C8865,accounts!$A$2:$F$9615,5,FALSE)</f>
        <v>East</v>
      </c>
      <c r="Q8865" t="b">
        <f t="shared" si="140"/>
        <v>1</v>
      </c>
      <c r="R8865" t="e">
        <f>INDEX(removed_duplicate_rows!$A$5:$A$39,MATCH(wins!A8865,removed_duplicate_rows!$A$5:$A$39,0))</f>
        <v>#N/A</v>
      </c>
    </row>
    <row r="8866" spans="1:18" ht="15.75" customHeight="1" x14ac:dyDescent="0.2">
      <c r="A8866" t="s">
        <v>26734</v>
      </c>
      <c r="B8866" t="s">
        <v>26735</v>
      </c>
      <c r="C8866" t="s">
        <v>26736</v>
      </c>
      <c r="D8866" s="10">
        <v>46172</v>
      </c>
      <c r="E8866" t="s">
        <v>25291</v>
      </c>
      <c r="F8866">
        <v>4</v>
      </c>
      <c r="G8866" t="s">
        <v>374</v>
      </c>
      <c r="H8866" t="s">
        <v>832</v>
      </c>
      <c r="I8866" t="s">
        <v>55</v>
      </c>
      <c r="J8866">
        <v>1</v>
      </c>
      <c r="K8866">
        <v>5945</v>
      </c>
      <c r="L8866" t="str">
        <f>IFERROR(INDEX(play_attribution!$B$2:$B$328,MATCH(A8866,play_attribution!$A$2:$A$328,0)),"")</f>
        <v/>
      </c>
      <c r="M8866" t="str">
        <f>VLOOKUP(H8866,seller_roster!$A$2:$B$85,2,FALSE)</f>
        <v>Noel Nkemelu</v>
      </c>
      <c r="N8866" t="str">
        <f>VLOOKUP(C8866,accounts!$A$2:$F$9615,2,FALSE)</f>
        <v>Field Services</v>
      </c>
      <c r="O8866" t="str">
        <f>VLOOKUP(C8866,accounts!$A$2:$F$9615,3,FALSE)</f>
        <v>$2.5M-$5M</v>
      </c>
      <c r="P8866" t="str">
        <f>VLOOKUP(C8866,accounts!$A$2:$F$9615,5,FALSE)</f>
        <v>West</v>
      </c>
      <c r="Q8866" t="b">
        <f t="shared" si="140"/>
        <v>1</v>
      </c>
      <c r="R8866" t="e">
        <f>INDEX(removed_duplicate_rows!$A$5:$A$39,MATCH(wins!A8866,removed_duplicate_rows!$A$5:$A$39,0))</f>
        <v>#N/A</v>
      </c>
    </row>
    <row r="8867" spans="1:18" ht="15.75" customHeight="1" x14ac:dyDescent="0.2">
      <c r="A8867" t="s">
        <v>26737</v>
      </c>
      <c r="B8867" t="s">
        <v>26738</v>
      </c>
      <c r="C8867" t="s">
        <v>26739</v>
      </c>
      <c r="D8867" s="10">
        <v>46172</v>
      </c>
      <c r="E8867" t="s">
        <v>25291</v>
      </c>
      <c r="F8867">
        <v>4</v>
      </c>
      <c r="G8867" t="s">
        <v>374</v>
      </c>
      <c r="H8867" t="s">
        <v>375</v>
      </c>
      <c r="I8867" t="s">
        <v>55</v>
      </c>
      <c r="J8867">
        <v>1</v>
      </c>
      <c r="K8867">
        <v>9533</v>
      </c>
      <c r="L8867" t="str">
        <f>IFERROR(INDEX(play_attribution!$B$2:$B$328,MATCH(A8867,play_attribution!$A$2:$A$328,0)),"")</f>
        <v/>
      </c>
      <c r="M8867" t="str">
        <f>VLOOKUP(H8867,seller_roster!$A$2:$B$85,2,FALSE)</f>
        <v>Sol Lindqvist</v>
      </c>
      <c r="N8867" t="str">
        <f>VLOOKUP(C8867,accounts!$A$2:$F$9615,2,FALSE)</f>
        <v>Field Services</v>
      </c>
      <c r="O8867" t="str">
        <f>VLOOKUP(C8867,accounts!$A$2:$F$9615,3,FALSE)</f>
        <v>$5M-$10M</v>
      </c>
      <c r="P8867" t="str">
        <f>VLOOKUP(C8867,accounts!$A$2:$F$9615,5,FALSE)</f>
        <v>Central</v>
      </c>
      <c r="Q8867" t="b">
        <f t="shared" si="140"/>
        <v>1</v>
      </c>
      <c r="R8867" t="e">
        <f>INDEX(removed_duplicate_rows!$A$5:$A$39,MATCH(wins!A8867,removed_duplicate_rows!$A$5:$A$39,0))</f>
        <v>#N/A</v>
      </c>
    </row>
    <row r="8868" spans="1:18" ht="15.75" customHeight="1" x14ac:dyDescent="0.2">
      <c r="A8868" t="s">
        <v>26740</v>
      </c>
      <c r="B8868" t="s">
        <v>26741</v>
      </c>
      <c r="C8868" t="s">
        <v>26742</v>
      </c>
      <c r="D8868" s="10">
        <v>46172</v>
      </c>
      <c r="E8868" t="s">
        <v>25291</v>
      </c>
      <c r="F8868">
        <v>4</v>
      </c>
      <c r="G8868" t="s">
        <v>374</v>
      </c>
      <c r="H8868" t="s">
        <v>413</v>
      </c>
      <c r="I8868" t="s">
        <v>55</v>
      </c>
      <c r="J8868">
        <v>1</v>
      </c>
      <c r="K8868">
        <v>4862</v>
      </c>
      <c r="L8868" t="str">
        <f>IFERROR(INDEX(play_attribution!$B$2:$B$328,MATCH(A8868,play_attribution!$A$2:$A$328,0)),"")</f>
        <v/>
      </c>
      <c r="M8868" t="str">
        <f>VLOOKUP(H8868,seller_roster!$A$2:$B$85,2,FALSE)</f>
        <v>Phoenix Doyle</v>
      </c>
      <c r="N8868" t="str">
        <f>VLOOKUP(C8868,accounts!$A$2:$F$9615,2,FALSE)</f>
        <v>Nonprofit</v>
      </c>
      <c r="O8868" t="str">
        <f>VLOOKUP(C8868,accounts!$A$2:$F$9615,3,FALSE)</f>
        <v>$2.5M-$5M</v>
      </c>
      <c r="P8868" t="str">
        <f>VLOOKUP(C8868,accounts!$A$2:$F$9615,5,FALSE)</f>
        <v>Central</v>
      </c>
      <c r="Q8868" t="b">
        <f t="shared" si="140"/>
        <v>1</v>
      </c>
      <c r="R8868" t="e">
        <f>INDEX(removed_duplicate_rows!$A$5:$A$39,MATCH(wins!A8868,removed_duplicate_rows!$A$5:$A$39,0))</f>
        <v>#N/A</v>
      </c>
    </row>
    <row r="8869" spans="1:18" ht="15.75" customHeight="1" x14ac:dyDescent="0.2">
      <c r="A8869" t="s">
        <v>26743</v>
      </c>
      <c r="B8869" t="s">
        <v>26744</v>
      </c>
      <c r="C8869" t="s">
        <v>26745</v>
      </c>
      <c r="D8869" s="10">
        <v>46172</v>
      </c>
      <c r="E8869" t="s">
        <v>25291</v>
      </c>
      <c r="F8869">
        <v>4</v>
      </c>
      <c r="G8869" t="s">
        <v>374</v>
      </c>
      <c r="H8869" t="s">
        <v>402</v>
      </c>
      <c r="I8869" t="s">
        <v>55</v>
      </c>
      <c r="J8869">
        <v>1</v>
      </c>
      <c r="K8869">
        <v>6317</v>
      </c>
      <c r="L8869" t="str">
        <f>IFERROR(INDEX(play_attribution!$B$2:$B$328,MATCH(A8869,play_attribution!$A$2:$A$328,0)),"")</f>
        <v/>
      </c>
      <c r="M8869" t="str">
        <f>VLOOKUP(H8869,seller_roster!$A$2:$B$85,2,FALSE)</f>
        <v>Frankie Vega</v>
      </c>
      <c r="N8869" t="str">
        <f>VLOOKUP(C8869,accounts!$A$2:$F$9615,2,FALSE)</f>
        <v>Logistics</v>
      </c>
      <c r="O8869" t="str">
        <f>VLOOKUP(C8869,accounts!$A$2:$F$9615,3,FALSE)</f>
        <v>$2.5M-$5M</v>
      </c>
      <c r="P8869" t="str">
        <f>VLOOKUP(C8869,accounts!$A$2:$F$9615,5,FALSE)</f>
        <v>West</v>
      </c>
      <c r="Q8869" t="b">
        <f t="shared" si="140"/>
        <v>1</v>
      </c>
      <c r="R8869" t="e">
        <f>INDEX(removed_duplicate_rows!$A$5:$A$39,MATCH(wins!A8869,removed_duplicate_rows!$A$5:$A$39,0))</f>
        <v>#N/A</v>
      </c>
    </row>
    <row r="8870" spans="1:18" ht="15.75" customHeight="1" x14ac:dyDescent="0.2">
      <c r="A8870" t="s">
        <v>26746</v>
      </c>
      <c r="B8870" t="s">
        <v>26747</v>
      </c>
      <c r="C8870" t="s">
        <v>26748</v>
      </c>
      <c r="D8870" s="10">
        <v>46172</v>
      </c>
      <c r="E8870" t="s">
        <v>25291</v>
      </c>
      <c r="F8870">
        <v>4</v>
      </c>
      <c r="G8870" t="s">
        <v>374</v>
      </c>
      <c r="H8870" t="s">
        <v>783</v>
      </c>
      <c r="I8870" t="s">
        <v>55</v>
      </c>
      <c r="J8870">
        <v>1</v>
      </c>
      <c r="K8870">
        <v>7317</v>
      </c>
      <c r="L8870" t="str">
        <f>IFERROR(INDEX(play_attribution!$B$2:$B$328,MATCH(A8870,play_attribution!$A$2:$A$328,0)),"")</f>
        <v/>
      </c>
      <c r="M8870" t="str">
        <f>VLOOKUP(H8870,seller_roster!$A$2:$B$85,2,FALSE)</f>
        <v>Omar Tran</v>
      </c>
      <c r="N8870" t="str">
        <f>VLOOKUP(C8870,accounts!$A$2:$F$9615,2,FALSE)</f>
        <v>Nonprofit</v>
      </c>
      <c r="O8870" t="str">
        <f>VLOOKUP(C8870,accounts!$A$2:$F$9615,3,FALSE)</f>
        <v>&gt;$10M</v>
      </c>
      <c r="P8870" t="str">
        <f>VLOOKUP(C8870,accounts!$A$2:$F$9615,5,FALSE)</f>
        <v>West</v>
      </c>
      <c r="Q8870" t="b">
        <f t="shared" si="140"/>
        <v>1</v>
      </c>
      <c r="R8870" t="e">
        <f>INDEX(removed_duplicate_rows!$A$5:$A$39,MATCH(wins!A8870,removed_duplicate_rows!$A$5:$A$39,0))</f>
        <v>#N/A</v>
      </c>
    </row>
    <row r="8871" spans="1:18" ht="15.75" customHeight="1" x14ac:dyDescent="0.2">
      <c r="A8871" t="s">
        <v>26749</v>
      </c>
      <c r="B8871" t="s">
        <v>26750</v>
      </c>
      <c r="C8871" t="s">
        <v>26751</v>
      </c>
      <c r="D8871" s="10">
        <v>46172</v>
      </c>
      <c r="E8871" t="s">
        <v>25291</v>
      </c>
      <c r="F8871">
        <v>4</v>
      </c>
      <c r="G8871" t="s">
        <v>374</v>
      </c>
      <c r="H8871" t="s">
        <v>379</v>
      </c>
      <c r="I8871" t="s">
        <v>55</v>
      </c>
      <c r="J8871">
        <v>1</v>
      </c>
      <c r="K8871">
        <v>6778</v>
      </c>
      <c r="L8871" t="str">
        <f>IFERROR(INDEX(play_attribution!$B$2:$B$328,MATCH(A8871,play_attribution!$A$2:$A$328,0)),"")</f>
        <v/>
      </c>
      <c r="M8871" t="str">
        <f>VLOOKUP(H8871,seller_roster!$A$2:$B$85,2,FALSE)</f>
        <v>Tatum Vega</v>
      </c>
      <c r="N8871" t="str">
        <f>VLOOKUP(C8871,accounts!$A$2:$F$9615,2,FALSE)</f>
        <v>Nonprofit</v>
      </c>
      <c r="O8871" t="str">
        <f>VLOOKUP(C8871,accounts!$A$2:$F$9615,3,FALSE)</f>
        <v>$2.5M-$5M</v>
      </c>
      <c r="P8871" t="str">
        <f>VLOOKUP(C8871,accounts!$A$2:$F$9615,5,FALSE)</f>
        <v>West</v>
      </c>
      <c r="Q8871" t="b">
        <f t="shared" si="140"/>
        <v>1</v>
      </c>
      <c r="R8871" t="e">
        <f>INDEX(removed_duplicate_rows!$A$5:$A$39,MATCH(wins!A8871,removed_duplicate_rows!$A$5:$A$39,0))</f>
        <v>#N/A</v>
      </c>
    </row>
    <row r="8872" spans="1:18" ht="15.75" customHeight="1" x14ac:dyDescent="0.2">
      <c r="A8872" t="s">
        <v>26752</v>
      </c>
      <c r="B8872" t="s">
        <v>26753</v>
      </c>
      <c r="C8872" t="s">
        <v>26754</v>
      </c>
      <c r="D8872" s="10">
        <v>46172</v>
      </c>
      <c r="E8872" t="s">
        <v>25291</v>
      </c>
      <c r="F8872">
        <v>4</v>
      </c>
      <c r="G8872" t="s">
        <v>374</v>
      </c>
      <c r="H8872" t="s">
        <v>398</v>
      </c>
      <c r="I8872" t="s">
        <v>55</v>
      </c>
      <c r="J8872">
        <v>1</v>
      </c>
      <c r="K8872">
        <v>6157</v>
      </c>
      <c r="L8872" t="str">
        <f>IFERROR(INDEX(play_attribution!$B$2:$B$328,MATCH(A8872,play_attribution!$A$2:$A$328,0)),"")</f>
        <v/>
      </c>
      <c r="M8872" t="str">
        <f>VLOOKUP(H8872,seller_roster!$A$2:$B$85,2,FALSE)</f>
        <v>Rowan Kim</v>
      </c>
      <c r="N8872" t="str">
        <f>VLOOKUP(C8872,accounts!$A$2:$F$9615,2,FALSE)</f>
        <v>Wholesale &amp; Distribution</v>
      </c>
      <c r="O8872" t="str">
        <f>VLOOKUP(C8872,accounts!$A$2:$F$9615,3,FALSE)</f>
        <v>$2.5M-$5M</v>
      </c>
      <c r="P8872" t="str">
        <f>VLOOKUP(C8872,accounts!$A$2:$F$9615,5,FALSE)</f>
        <v>East</v>
      </c>
      <c r="Q8872" t="b">
        <f t="shared" si="140"/>
        <v>1</v>
      </c>
      <c r="R8872" t="e">
        <f>INDEX(removed_duplicate_rows!$A$5:$A$39,MATCH(wins!A8872,removed_duplicate_rows!$A$5:$A$39,0))</f>
        <v>#N/A</v>
      </c>
    </row>
    <row r="8873" spans="1:18" ht="15.75" customHeight="1" x14ac:dyDescent="0.2">
      <c r="A8873" t="s">
        <v>26755</v>
      </c>
      <c r="B8873" t="s">
        <v>26756</v>
      </c>
      <c r="C8873" t="s">
        <v>26757</v>
      </c>
      <c r="D8873" s="10">
        <v>46172</v>
      </c>
      <c r="E8873" t="s">
        <v>25291</v>
      </c>
      <c r="F8873">
        <v>4</v>
      </c>
      <c r="G8873" t="s">
        <v>374</v>
      </c>
      <c r="H8873" t="s">
        <v>375</v>
      </c>
      <c r="I8873" t="s">
        <v>55</v>
      </c>
      <c r="J8873">
        <v>1</v>
      </c>
      <c r="K8873">
        <v>4154</v>
      </c>
      <c r="L8873" t="str">
        <f>IFERROR(INDEX(play_attribution!$B$2:$B$328,MATCH(A8873,play_attribution!$A$2:$A$328,0)),"")</f>
        <v/>
      </c>
      <c r="M8873" t="str">
        <f>VLOOKUP(H8873,seller_roster!$A$2:$B$85,2,FALSE)</f>
        <v>Sol Lindqvist</v>
      </c>
      <c r="N8873" t="str">
        <f>VLOOKUP(C8873,accounts!$A$2:$F$9615,2,FALSE)</f>
        <v>Construction</v>
      </c>
      <c r="O8873" t="str">
        <f>VLOOKUP(C8873,accounts!$A$2:$F$9615,3,FALSE)</f>
        <v>$2.5M-$5M</v>
      </c>
      <c r="P8873" t="str">
        <f>VLOOKUP(C8873,accounts!$A$2:$F$9615,5,FALSE)</f>
        <v>Central</v>
      </c>
      <c r="Q8873" t="b">
        <f t="shared" si="140"/>
        <v>1</v>
      </c>
      <c r="R8873" t="e">
        <f>INDEX(removed_duplicate_rows!$A$5:$A$39,MATCH(wins!A8873,removed_duplicate_rows!$A$5:$A$39,0))</f>
        <v>#N/A</v>
      </c>
    </row>
    <row r="8874" spans="1:18" ht="15.75" customHeight="1" x14ac:dyDescent="0.2">
      <c r="A8874" t="s">
        <v>26758</v>
      </c>
      <c r="B8874" t="s">
        <v>26759</v>
      </c>
      <c r="C8874" t="s">
        <v>26760</v>
      </c>
      <c r="D8874" s="10">
        <v>46172</v>
      </c>
      <c r="E8874" t="s">
        <v>25291</v>
      </c>
      <c r="F8874">
        <v>4</v>
      </c>
      <c r="G8874" t="s">
        <v>374</v>
      </c>
      <c r="H8874" t="s">
        <v>417</v>
      </c>
      <c r="I8874" t="s">
        <v>55</v>
      </c>
      <c r="J8874">
        <v>1</v>
      </c>
      <c r="K8874">
        <v>5149</v>
      </c>
      <c r="L8874" t="str">
        <f>IFERROR(INDEX(play_attribution!$B$2:$B$328,MATCH(A8874,play_attribution!$A$2:$A$328,0)),"")</f>
        <v/>
      </c>
      <c r="M8874" t="str">
        <f>VLOOKUP(H8874,seller_roster!$A$2:$B$85,2,FALSE)</f>
        <v>Bryn Reyes</v>
      </c>
      <c r="N8874" t="str">
        <f>VLOOKUP(C8874,accounts!$A$2:$F$9615,2,FALSE)</f>
        <v>Field Services</v>
      </c>
      <c r="O8874" t="str">
        <f>VLOOKUP(C8874,accounts!$A$2:$F$9615,3,FALSE)</f>
        <v>$2.5M-$5M</v>
      </c>
      <c r="P8874" t="str">
        <f>VLOOKUP(C8874,accounts!$A$2:$F$9615,5,FALSE)</f>
        <v>West</v>
      </c>
      <c r="Q8874" t="b">
        <f t="shared" si="140"/>
        <v>1</v>
      </c>
      <c r="R8874" t="e">
        <f>INDEX(removed_duplicate_rows!$A$5:$A$39,MATCH(wins!A8874,removed_duplicate_rows!$A$5:$A$39,0))</f>
        <v>#N/A</v>
      </c>
    </row>
    <row r="8875" spans="1:18" ht="15.75" customHeight="1" x14ac:dyDescent="0.2">
      <c r="A8875" t="s">
        <v>26761</v>
      </c>
      <c r="B8875" t="s">
        <v>26762</v>
      </c>
      <c r="C8875" t="s">
        <v>26763</v>
      </c>
      <c r="D8875" s="10">
        <v>46172</v>
      </c>
      <c r="E8875" t="s">
        <v>25291</v>
      </c>
      <c r="F8875">
        <v>4</v>
      </c>
      <c r="G8875" t="s">
        <v>374</v>
      </c>
      <c r="H8875" t="s">
        <v>383</v>
      </c>
      <c r="I8875" t="s">
        <v>55</v>
      </c>
      <c r="J8875">
        <v>1</v>
      </c>
      <c r="K8875">
        <v>8691</v>
      </c>
      <c r="L8875" t="str">
        <f>IFERROR(INDEX(play_attribution!$B$2:$B$328,MATCH(A8875,play_attribution!$A$2:$A$328,0)),"")</f>
        <v/>
      </c>
      <c r="M8875" t="str">
        <f>VLOOKUP(H8875,seller_roster!$A$2:$B$85,2,FALSE)</f>
        <v>Flor Ruiz</v>
      </c>
      <c r="N8875" t="str">
        <f>VLOOKUP(C8875,accounts!$A$2:$F$9615,2,FALSE)</f>
        <v>Hospitality Group</v>
      </c>
      <c r="O8875" t="str">
        <f>VLOOKUP(C8875,accounts!$A$2:$F$9615,3,FALSE)</f>
        <v>$2.5M-$5M</v>
      </c>
      <c r="P8875" t="str">
        <f>VLOOKUP(C8875,accounts!$A$2:$F$9615,5,FALSE)</f>
        <v>East</v>
      </c>
      <c r="Q8875" t="b">
        <f t="shared" si="140"/>
        <v>1</v>
      </c>
      <c r="R8875" t="e">
        <f>INDEX(removed_duplicate_rows!$A$5:$A$39,MATCH(wins!A8875,removed_duplicate_rows!$A$5:$A$39,0))</f>
        <v>#N/A</v>
      </c>
    </row>
    <row r="8876" spans="1:18" ht="15.75" customHeight="1" x14ac:dyDescent="0.2">
      <c r="A8876" t="s">
        <v>26764</v>
      </c>
      <c r="B8876" t="s">
        <v>26765</v>
      </c>
      <c r="C8876" t="s">
        <v>26766</v>
      </c>
      <c r="D8876" s="10">
        <v>46172</v>
      </c>
      <c r="E8876" t="s">
        <v>25291</v>
      </c>
      <c r="F8876">
        <v>4</v>
      </c>
      <c r="G8876" t="s">
        <v>374</v>
      </c>
      <c r="H8876" t="s">
        <v>1843</v>
      </c>
      <c r="I8876" t="s">
        <v>55</v>
      </c>
      <c r="J8876">
        <v>1</v>
      </c>
      <c r="K8876">
        <v>6683</v>
      </c>
      <c r="L8876" t="str">
        <f>IFERROR(INDEX(play_attribution!$B$2:$B$328,MATCH(A8876,play_attribution!$A$2:$A$328,0)),"")</f>
        <v/>
      </c>
      <c r="M8876" t="str">
        <f>VLOOKUP(H8876,seller_roster!$A$2:$B$85,2,FALSE)</f>
        <v>Quinn Mbeki</v>
      </c>
      <c r="N8876" t="str">
        <f>VLOOKUP(C8876,accounts!$A$2:$F$9615,2,FALSE)</f>
        <v>Hospitality Group</v>
      </c>
      <c r="O8876" t="str">
        <f>VLOOKUP(C8876,accounts!$A$2:$F$9615,3,FALSE)</f>
        <v>&gt;$10M</v>
      </c>
      <c r="P8876" t="str">
        <f>VLOOKUP(C8876,accounts!$A$2:$F$9615,5,FALSE)</f>
        <v>East</v>
      </c>
      <c r="Q8876" t="b">
        <f t="shared" si="140"/>
        <v>1</v>
      </c>
      <c r="R8876" t="e">
        <f>INDEX(removed_duplicate_rows!$A$5:$A$39,MATCH(wins!A8876,removed_duplicate_rows!$A$5:$A$39,0))</f>
        <v>#N/A</v>
      </c>
    </row>
    <row r="8877" spans="1:18" ht="15.75" customHeight="1" x14ac:dyDescent="0.2">
      <c r="A8877" t="s">
        <v>26767</v>
      </c>
      <c r="B8877" t="s">
        <v>26768</v>
      </c>
      <c r="C8877" t="s">
        <v>26769</v>
      </c>
      <c r="D8877" s="10">
        <v>46172</v>
      </c>
      <c r="E8877" t="s">
        <v>25291</v>
      </c>
      <c r="F8877">
        <v>4</v>
      </c>
      <c r="G8877" t="s">
        <v>374</v>
      </c>
      <c r="H8877" t="s">
        <v>379</v>
      </c>
      <c r="I8877" t="s">
        <v>55</v>
      </c>
      <c r="J8877">
        <v>1</v>
      </c>
      <c r="K8877">
        <v>5062</v>
      </c>
      <c r="L8877" t="str">
        <f>IFERROR(INDEX(play_attribution!$B$2:$B$328,MATCH(A8877,play_attribution!$A$2:$A$328,0)),"")</f>
        <v/>
      </c>
      <c r="M8877" t="str">
        <f>VLOOKUP(H8877,seller_roster!$A$2:$B$85,2,FALSE)</f>
        <v>Tatum Vega</v>
      </c>
      <c r="N8877" t="str">
        <f>VLOOKUP(C8877,accounts!$A$2:$F$9615,2,FALSE)</f>
        <v>Logistics</v>
      </c>
      <c r="O8877" t="str">
        <f>VLOOKUP(C8877,accounts!$A$2:$F$9615,3,FALSE)</f>
        <v>$5M-$10M</v>
      </c>
      <c r="P8877" t="str">
        <f>VLOOKUP(C8877,accounts!$A$2:$F$9615,5,FALSE)</f>
        <v>West</v>
      </c>
      <c r="Q8877" t="b">
        <f t="shared" si="140"/>
        <v>1</v>
      </c>
      <c r="R8877" t="e">
        <f>INDEX(removed_duplicate_rows!$A$5:$A$39,MATCH(wins!A8877,removed_duplicate_rows!$A$5:$A$39,0))</f>
        <v>#N/A</v>
      </c>
    </row>
    <row r="8878" spans="1:18" ht="15.75" customHeight="1" x14ac:dyDescent="0.2">
      <c r="A8878" t="s">
        <v>26770</v>
      </c>
      <c r="B8878" t="s">
        <v>26771</v>
      </c>
      <c r="C8878" t="s">
        <v>26772</v>
      </c>
      <c r="D8878" s="10">
        <v>46172</v>
      </c>
      <c r="E8878" t="s">
        <v>25291</v>
      </c>
      <c r="F8878">
        <v>4</v>
      </c>
      <c r="G8878" t="s">
        <v>374</v>
      </c>
      <c r="H8878" t="s">
        <v>387</v>
      </c>
      <c r="I8878" t="s">
        <v>55</v>
      </c>
      <c r="J8878">
        <v>1</v>
      </c>
      <c r="K8878">
        <v>4387</v>
      </c>
      <c r="L8878" t="str">
        <f>IFERROR(INDEX(play_attribution!$B$2:$B$328,MATCH(A8878,play_attribution!$A$2:$A$328,0)),"")</f>
        <v/>
      </c>
      <c r="M8878" t="str">
        <f>VLOOKUP(H8878,seller_roster!$A$2:$B$85,2,FALSE)</f>
        <v>Ray Kim</v>
      </c>
      <c r="N8878" t="str">
        <f>VLOOKUP(C8878,accounts!$A$2:$F$9615,2,FALSE)</f>
        <v>Hospitality Group</v>
      </c>
      <c r="O8878" t="str">
        <f>VLOOKUP(C8878,accounts!$A$2:$F$9615,3,FALSE)</f>
        <v>$2.5M-$5M</v>
      </c>
      <c r="P8878" t="str">
        <f>VLOOKUP(C8878,accounts!$A$2:$F$9615,5,FALSE)</f>
        <v>Central</v>
      </c>
      <c r="Q8878" t="b">
        <f t="shared" si="140"/>
        <v>1</v>
      </c>
      <c r="R8878" t="e">
        <f>INDEX(removed_duplicate_rows!$A$5:$A$39,MATCH(wins!A8878,removed_duplicate_rows!$A$5:$A$39,0))</f>
        <v>#N/A</v>
      </c>
    </row>
    <row r="8879" spans="1:18" ht="15.75" customHeight="1" x14ac:dyDescent="0.2">
      <c r="A8879" t="s">
        <v>26773</v>
      </c>
      <c r="B8879" t="s">
        <v>26774</v>
      </c>
      <c r="C8879" t="s">
        <v>26775</v>
      </c>
      <c r="D8879" s="10">
        <v>46172</v>
      </c>
      <c r="E8879" t="s">
        <v>25291</v>
      </c>
      <c r="F8879">
        <v>4</v>
      </c>
      <c r="G8879" t="s">
        <v>374</v>
      </c>
      <c r="H8879" t="s">
        <v>1123</v>
      </c>
      <c r="I8879" t="s">
        <v>55</v>
      </c>
      <c r="J8879">
        <v>1</v>
      </c>
      <c r="K8879">
        <v>4800</v>
      </c>
      <c r="L8879" t="str">
        <f>IFERROR(INDEX(play_attribution!$B$2:$B$328,MATCH(A8879,play_attribution!$A$2:$A$328,0)),"")</f>
        <v/>
      </c>
      <c r="M8879" t="str">
        <f>VLOOKUP(H8879,seller_roster!$A$2:$B$85,2,FALSE)</f>
        <v>Peyton Silva</v>
      </c>
      <c r="N8879" t="str">
        <f>VLOOKUP(C8879,accounts!$A$2:$F$9615,2,FALSE)</f>
        <v>Field Services</v>
      </c>
      <c r="O8879" t="str">
        <f>VLOOKUP(C8879,accounts!$A$2:$F$9615,3,FALSE)</f>
        <v>$1M-$2.5M</v>
      </c>
      <c r="P8879" t="str">
        <f>VLOOKUP(C8879,accounts!$A$2:$F$9615,5,FALSE)</f>
        <v>East</v>
      </c>
      <c r="Q8879" t="b">
        <f t="shared" si="140"/>
        <v>1</v>
      </c>
      <c r="R8879" t="e">
        <f>INDEX(removed_duplicate_rows!$A$5:$A$39,MATCH(wins!A8879,removed_duplicate_rows!$A$5:$A$39,0))</f>
        <v>#N/A</v>
      </c>
    </row>
    <row r="8880" spans="1:18" ht="15.75" customHeight="1" x14ac:dyDescent="0.2">
      <c r="A8880" t="s">
        <v>26776</v>
      </c>
      <c r="B8880" t="s">
        <v>26777</v>
      </c>
      <c r="C8880" t="s">
        <v>26778</v>
      </c>
      <c r="D8880" s="10">
        <v>46172</v>
      </c>
      <c r="E8880" t="s">
        <v>25291</v>
      </c>
      <c r="F8880">
        <v>4</v>
      </c>
      <c r="G8880" t="s">
        <v>374</v>
      </c>
      <c r="H8880" t="s">
        <v>417</v>
      </c>
      <c r="I8880" t="s">
        <v>55</v>
      </c>
      <c r="J8880">
        <v>1</v>
      </c>
      <c r="K8880">
        <v>5000</v>
      </c>
      <c r="L8880" t="str">
        <f>IFERROR(INDEX(play_attribution!$B$2:$B$328,MATCH(A8880,play_attribution!$A$2:$A$328,0)),"")</f>
        <v/>
      </c>
      <c r="M8880" t="str">
        <f>VLOOKUP(H8880,seller_roster!$A$2:$B$85,2,FALSE)</f>
        <v>Bryn Reyes</v>
      </c>
      <c r="N8880" t="str">
        <f>VLOOKUP(C8880,accounts!$A$2:$F$9615,2,FALSE)</f>
        <v>Construction</v>
      </c>
      <c r="O8880" t="str">
        <f>VLOOKUP(C8880,accounts!$A$2:$F$9615,3,FALSE)</f>
        <v>$5M-$10M</v>
      </c>
      <c r="P8880" t="str">
        <f>VLOOKUP(C8880,accounts!$A$2:$F$9615,5,FALSE)</f>
        <v>Central</v>
      </c>
      <c r="Q8880" t="b">
        <f t="shared" si="140"/>
        <v>1</v>
      </c>
      <c r="R8880" t="e">
        <f>INDEX(removed_duplicate_rows!$A$5:$A$39,MATCH(wins!A8880,removed_duplicate_rows!$A$5:$A$39,0))</f>
        <v>#N/A</v>
      </c>
    </row>
    <row r="8881" spans="1:18" ht="15.75" customHeight="1" x14ac:dyDescent="0.2">
      <c r="A8881" t="s">
        <v>26779</v>
      </c>
      <c r="B8881" t="s">
        <v>26780</v>
      </c>
      <c r="C8881" t="s">
        <v>26781</v>
      </c>
      <c r="D8881" s="10">
        <v>46172</v>
      </c>
      <c r="E8881" t="s">
        <v>25291</v>
      </c>
      <c r="F8881">
        <v>4</v>
      </c>
      <c r="G8881" t="s">
        <v>374</v>
      </c>
      <c r="H8881" t="s">
        <v>413</v>
      </c>
      <c r="I8881" t="s">
        <v>55</v>
      </c>
      <c r="J8881">
        <v>1</v>
      </c>
      <c r="K8881">
        <v>7407</v>
      </c>
      <c r="L8881" t="str">
        <f>IFERROR(INDEX(play_attribution!$B$2:$B$328,MATCH(A8881,play_attribution!$A$2:$A$328,0)),"")</f>
        <v/>
      </c>
      <c r="M8881" t="str">
        <f>VLOOKUP(H8881,seller_roster!$A$2:$B$85,2,FALSE)</f>
        <v>Phoenix Doyle</v>
      </c>
      <c r="N8881" t="str">
        <f>VLOOKUP(C8881,accounts!$A$2:$F$9615,2,FALSE)</f>
        <v>Manufacturing</v>
      </c>
      <c r="O8881" t="str">
        <f>VLOOKUP(C8881,accounts!$A$2:$F$9615,3,FALSE)</f>
        <v>$2.5M-$5M</v>
      </c>
      <c r="P8881" t="str">
        <f>VLOOKUP(C8881,accounts!$A$2:$F$9615,5,FALSE)</f>
        <v>West</v>
      </c>
      <c r="Q8881" t="b">
        <f t="shared" si="140"/>
        <v>1</v>
      </c>
      <c r="R8881" t="e">
        <f>INDEX(removed_duplicate_rows!$A$5:$A$39,MATCH(wins!A8881,removed_duplicate_rows!$A$5:$A$39,0))</f>
        <v>#N/A</v>
      </c>
    </row>
    <row r="8882" spans="1:18" ht="15.75" customHeight="1" x14ac:dyDescent="0.2">
      <c r="A8882" t="s">
        <v>26782</v>
      </c>
      <c r="B8882" t="s">
        <v>26783</v>
      </c>
      <c r="C8882" t="s">
        <v>26784</v>
      </c>
      <c r="D8882" s="10">
        <v>46172</v>
      </c>
      <c r="E8882" t="s">
        <v>25291</v>
      </c>
      <c r="F8882">
        <v>4</v>
      </c>
      <c r="G8882" t="s">
        <v>374</v>
      </c>
      <c r="H8882" t="s">
        <v>832</v>
      </c>
      <c r="I8882" t="s">
        <v>55</v>
      </c>
      <c r="J8882">
        <v>1</v>
      </c>
      <c r="K8882">
        <v>3988</v>
      </c>
      <c r="L8882" t="str">
        <f>IFERROR(INDEX(play_attribution!$B$2:$B$328,MATCH(A8882,play_attribution!$A$2:$A$328,0)),"")</f>
        <v/>
      </c>
      <c r="M8882" t="str">
        <f>VLOOKUP(H8882,seller_roster!$A$2:$B$85,2,FALSE)</f>
        <v>Noel Nkemelu</v>
      </c>
      <c r="N8882" t="str">
        <f>VLOOKUP(C8882,accounts!$A$2:$F$9615,2,FALSE)</f>
        <v>Logistics</v>
      </c>
      <c r="O8882" t="str">
        <f>VLOOKUP(C8882,accounts!$A$2:$F$9615,3,FALSE)</f>
        <v>$1M-$2.5M</v>
      </c>
      <c r="P8882" t="str">
        <f>VLOOKUP(C8882,accounts!$A$2:$F$9615,5,FALSE)</f>
        <v>West</v>
      </c>
      <c r="Q8882" t="b">
        <f t="shared" si="140"/>
        <v>1</v>
      </c>
      <c r="R8882" t="e">
        <f>INDEX(removed_duplicate_rows!$A$5:$A$39,MATCH(wins!A8882,removed_duplicate_rows!$A$5:$A$39,0))</f>
        <v>#N/A</v>
      </c>
    </row>
    <row r="8883" spans="1:18" ht="15.75" customHeight="1" x14ac:dyDescent="0.2">
      <c r="A8883" t="s">
        <v>26785</v>
      </c>
      <c r="B8883" t="s">
        <v>26786</v>
      </c>
      <c r="C8883" t="s">
        <v>26787</v>
      </c>
      <c r="D8883" s="10">
        <v>46172</v>
      </c>
      <c r="E8883" t="s">
        <v>25291</v>
      </c>
      <c r="F8883">
        <v>4</v>
      </c>
      <c r="G8883" t="s">
        <v>374</v>
      </c>
      <c r="H8883" t="s">
        <v>375</v>
      </c>
      <c r="I8883" t="s">
        <v>55</v>
      </c>
      <c r="J8883">
        <v>1</v>
      </c>
      <c r="K8883">
        <v>7173</v>
      </c>
      <c r="L8883" t="str">
        <f>IFERROR(INDEX(play_attribution!$B$2:$B$328,MATCH(A8883,play_attribution!$A$2:$A$328,0)),"")</f>
        <v/>
      </c>
      <c r="M8883" t="str">
        <f>VLOOKUP(H8883,seller_roster!$A$2:$B$85,2,FALSE)</f>
        <v>Sol Lindqvist</v>
      </c>
      <c r="N8883" t="str">
        <f>VLOOKUP(C8883,accounts!$A$2:$F$9615,2,FALSE)</f>
        <v>Nonprofit</v>
      </c>
      <c r="O8883" t="str">
        <f>VLOOKUP(C8883,accounts!$A$2:$F$9615,3,FALSE)</f>
        <v>$2.5M-$5M</v>
      </c>
      <c r="P8883" t="str">
        <f>VLOOKUP(C8883,accounts!$A$2:$F$9615,5,FALSE)</f>
        <v>West</v>
      </c>
      <c r="Q8883" t="b">
        <f t="shared" si="140"/>
        <v>1</v>
      </c>
      <c r="R8883" t="e">
        <f>INDEX(removed_duplicate_rows!$A$5:$A$39,MATCH(wins!A8883,removed_duplicate_rows!$A$5:$A$39,0))</f>
        <v>#N/A</v>
      </c>
    </row>
    <row r="8884" spans="1:18" ht="15.75" customHeight="1" x14ac:dyDescent="0.2">
      <c r="A8884" t="s">
        <v>26788</v>
      </c>
      <c r="B8884" t="s">
        <v>26789</v>
      </c>
      <c r="C8884" t="s">
        <v>26790</v>
      </c>
      <c r="D8884" s="10">
        <v>46172</v>
      </c>
      <c r="E8884" t="s">
        <v>25291</v>
      </c>
      <c r="F8884">
        <v>4</v>
      </c>
      <c r="G8884" t="s">
        <v>374</v>
      </c>
      <c r="H8884" t="s">
        <v>379</v>
      </c>
      <c r="I8884" t="s">
        <v>55</v>
      </c>
      <c r="J8884">
        <v>1</v>
      </c>
      <c r="K8884">
        <v>7312</v>
      </c>
      <c r="L8884" t="str">
        <f>IFERROR(INDEX(play_attribution!$B$2:$B$328,MATCH(A8884,play_attribution!$A$2:$A$328,0)),"")</f>
        <v/>
      </c>
      <c r="M8884" t="str">
        <f>VLOOKUP(H8884,seller_roster!$A$2:$B$85,2,FALSE)</f>
        <v>Tatum Vega</v>
      </c>
      <c r="N8884" t="str">
        <f>VLOOKUP(C8884,accounts!$A$2:$F$9615,2,FALSE)</f>
        <v>Retail Multi-Location</v>
      </c>
      <c r="O8884" t="str">
        <f>VLOOKUP(C8884,accounts!$A$2:$F$9615,3,FALSE)</f>
        <v>$5M-$10M</v>
      </c>
      <c r="P8884" t="str">
        <f>VLOOKUP(C8884,accounts!$A$2:$F$9615,5,FALSE)</f>
        <v>West</v>
      </c>
      <c r="Q8884" t="b">
        <f t="shared" si="140"/>
        <v>1</v>
      </c>
      <c r="R8884" t="e">
        <f>INDEX(removed_duplicate_rows!$A$5:$A$39,MATCH(wins!A8884,removed_duplicate_rows!$A$5:$A$39,0))</f>
        <v>#N/A</v>
      </c>
    </row>
    <row r="8885" spans="1:18" ht="15.75" customHeight="1" x14ac:dyDescent="0.2">
      <c r="A8885" t="s">
        <v>26791</v>
      </c>
      <c r="B8885" t="s">
        <v>26792</v>
      </c>
      <c r="C8885" t="s">
        <v>26793</v>
      </c>
      <c r="D8885" s="10">
        <v>46172</v>
      </c>
      <c r="E8885" t="s">
        <v>25291</v>
      </c>
      <c r="F8885">
        <v>4</v>
      </c>
      <c r="G8885" t="s">
        <v>374</v>
      </c>
      <c r="H8885" t="s">
        <v>1123</v>
      </c>
      <c r="I8885" t="s">
        <v>55</v>
      </c>
      <c r="J8885">
        <v>1</v>
      </c>
      <c r="K8885">
        <v>4487</v>
      </c>
      <c r="L8885" t="str">
        <f>IFERROR(INDEX(play_attribution!$B$2:$B$328,MATCH(A8885,play_attribution!$A$2:$A$328,0)),"")</f>
        <v/>
      </c>
      <c r="M8885" t="str">
        <f>VLOOKUP(H8885,seller_roster!$A$2:$B$85,2,FALSE)</f>
        <v>Peyton Silva</v>
      </c>
      <c r="N8885" t="str">
        <f>VLOOKUP(C8885,accounts!$A$2:$F$9615,2,FALSE)</f>
        <v>Manufacturing</v>
      </c>
      <c r="O8885" t="str">
        <f>VLOOKUP(C8885,accounts!$A$2:$F$9615,3,FALSE)</f>
        <v>$2.5M-$5M</v>
      </c>
      <c r="P8885" t="str">
        <f>VLOOKUP(C8885,accounts!$A$2:$F$9615,5,FALSE)</f>
        <v>Central</v>
      </c>
      <c r="Q8885" t="b">
        <f t="shared" si="140"/>
        <v>1</v>
      </c>
      <c r="R8885" t="e">
        <f>INDEX(removed_duplicate_rows!$A$5:$A$39,MATCH(wins!A8885,removed_duplicate_rows!$A$5:$A$39,0))</f>
        <v>#N/A</v>
      </c>
    </row>
    <row r="8886" spans="1:18" ht="15.75" customHeight="1" x14ac:dyDescent="0.2">
      <c r="A8886" t="s">
        <v>26794</v>
      </c>
      <c r="B8886" t="s">
        <v>26795</v>
      </c>
      <c r="C8886" t="s">
        <v>26796</v>
      </c>
      <c r="D8886" s="10">
        <v>46179</v>
      </c>
      <c r="E8886" t="s">
        <v>25291</v>
      </c>
      <c r="F8886">
        <v>5</v>
      </c>
      <c r="G8886" t="s">
        <v>53</v>
      </c>
      <c r="H8886" t="s">
        <v>495</v>
      </c>
      <c r="I8886" t="s">
        <v>55</v>
      </c>
      <c r="J8886">
        <v>1</v>
      </c>
      <c r="K8886">
        <v>93985</v>
      </c>
      <c r="L8886" t="str">
        <f>IFERROR(INDEX(play_attribution!$B$2:$B$328,MATCH(A8886,play_attribution!$A$2:$A$328,0)),"")</f>
        <v>P4</v>
      </c>
      <c r="M8886" t="str">
        <f>VLOOKUP(H8886,seller_roster!$A$2:$B$85,2,FALSE)</f>
        <v>Gio Ferro</v>
      </c>
      <c r="N8886" t="str">
        <f>VLOOKUP(C8886,accounts!$A$2:$F$9615,2,FALSE)</f>
        <v>Professional Services</v>
      </c>
      <c r="O8886" t="str">
        <f>VLOOKUP(C8886,accounts!$A$2:$F$9615,3,FALSE)</f>
        <v>$2.5M-$5M</v>
      </c>
      <c r="P8886" t="str">
        <f>VLOOKUP(C8886,accounts!$A$2:$F$9615,5,FALSE)</f>
        <v>West</v>
      </c>
      <c r="Q8886" t="b">
        <f t="shared" si="140"/>
        <v>0</v>
      </c>
      <c r="R8886" t="e">
        <f>INDEX(removed_duplicate_rows!$A$5:$A$39,MATCH(wins!A8886,removed_duplicate_rows!$A$5:$A$39,0))</f>
        <v>#N/A</v>
      </c>
    </row>
    <row r="8887" spans="1:18" ht="15.75" customHeight="1" x14ac:dyDescent="0.2">
      <c r="A8887" t="s">
        <v>26797</v>
      </c>
      <c r="B8887" t="s">
        <v>26798</v>
      </c>
      <c r="C8887" t="s">
        <v>26799</v>
      </c>
      <c r="D8887" s="10">
        <v>46179</v>
      </c>
      <c r="E8887" t="s">
        <v>25291</v>
      </c>
      <c r="F8887">
        <v>5</v>
      </c>
      <c r="G8887" t="s">
        <v>53</v>
      </c>
      <c r="H8887" t="s">
        <v>69</v>
      </c>
      <c r="I8887" t="s">
        <v>55</v>
      </c>
      <c r="J8887">
        <v>1</v>
      </c>
      <c r="K8887">
        <v>16096</v>
      </c>
      <c r="L8887" t="str">
        <f>IFERROR(INDEX(play_attribution!$B$2:$B$328,MATCH(A8887,play_attribution!$A$2:$A$328,0)),"")</f>
        <v>P4</v>
      </c>
      <c r="M8887" t="str">
        <f>VLOOKUP(H8887,seller_roster!$A$2:$B$85,2,FALSE)</f>
        <v>Uma Moreau</v>
      </c>
      <c r="N8887" t="str">
        <f>VLOOKUP(C8887,accounts!$A$2:$F$9615,2,FALSE)</f>
        <v>Field Services</v>
      </c>
      <c r="O8887" t="str">
        <f>VLOOKUP(C8887,accounts!$A$2:$F$9615,3,FALSE)</f>
        <v>$5M-$10M</v>
      </c>
      <c r="P8887" t="str">
        <f>VLOOKUP(C8887,accounts!$A$2:$F$9615,5,FALSE)</f>
        <v>Central</v>
      </c>
      <c r="Q8887" t="b">
        <f t="shared" si="140"/>
        <v>0</v>
      </c>
      <c r="R8887" t="e">
        <f>INDEX(removed_duplicate_rows!$A$5:$A$39,MATCH(wins!A8887,removed_duplicate_rows!$A$5:$A$39,0))</f>
        <v>#N/A</v>
      </c>
    </row>
    <row r="8888" spans="1:18" ht="15.75" customHeight="1" x14ac:dyDescent="0.2">
      <c r="A8888" t="s">
        <v>26800</v>
      </c>
      <c r="B8888" t="s">
        <v>26801</v>
      </c>
      <c r="C8888" t="s">
        <v>26802</v>
      </c>
      <c r="D8888" s="10">
        <v>46179</v>
      </c>
      <c r="E8888" t="s">
        <v>25291</v>
      </c>
      <c r="F8888">
        <v>5</v>
      </c>
      <c r="G8888" t="s">
        <v>53</v>
      </c>
      <c r="H8888" t="s">
        <v>65</v>
      </c>
      <c r="I8888" t="s">
        <v>79</v>
      </c>
      <c r="J8888">
        <v>1</v>
      </c>
      <c r="K8888">
        <v>22113</v>
      </c>
      <c r="L8888" t="str">
        <f>IFERROR(INDEX(play_attribution!$B$2:$B$328,MATCH(A8888,play_attribution!$A$2:$A$328,0)),"")</f>
        <v/>
      </c>
      <c r="M8888" t="str">
        <f>VLOOKUP(H8888,seller_roster!$A$2:$B$85,2,FALSE)</f>
        <v>Bryn Moreau</v>
      </c>
      <c r="N8888" t="str">
        <f>VLOOKUP(C8888,accounts!$A$2:$F$9615,2,FALSE)</f>
        <v>Nonprofit</v>
      </c>
      <c r="O8888" t="str">
        <f>VLOOKUP(C8888,accounts!$A$2:$F$9615,3,FALSE)</f>
        <v>$5M-$10M</v>
      </c>
      <c r="P8888" t="str">
        <f>VLOOKUP(C8888,accounts!$A$2:$F$9615,5,FALSE)</f>
        <v>East</v>
      </c>
      <c r="Q8888" t="b">
        <f t="shared" si="140"/>
        <v>1</v>
      </c>
      <c r="R8888" t="e">
        <f>INDEX(removed_duplicate_rows!$A$5:$A$39,MATCH(wins!A8888,removed_duplicate_rows!$A$5:$A$39,0))</f>
        <v>#N/A</v>
      </c>
    </row>
    <row r="8889" spans="1:18" ht="15.75" customHeight="1" x14ac:dyDescent="0.2">
      <c r="A8889" t="s">
        <v>26803</v>
      </c>
      <c r="B8889" t="s">
        <v>26804</v>
      </c>
      <c r="C8889" t="s">
        <v>26805</v>
      </c>
      <c r="D8889" s="10">
        <v>46179</v>
      </c>
      <c r="E8889" t="s">
        <v>25291</v>
      </c>
      <c r="F8889">
        <v>5</v>
      </c>
      <c r="G8889" t="s">
        <v>53</v>
      </c>
      <c r="H8889" t="s">
        <v>3729</v>
      </c>
      <c r="I8889" t="s">
        <v>55</v>
      </c>
      <c r="J8889">
        <v>1</v>
      </c>
      <c r="K8889">
        <v>17903</v>
      </c>
      <c r="L8889" t="str">
        <f>IFERROR(INDEX(play_attribution!$B$2:$B$328,MATCH(A8889,play_attribution!$A$2:$A$328,0)),"")</f>
        <v/>
      </c>
      <c r="M8889" t="str">
        <f>VLOOKUP(H8889,seller_roster!$A$2:$B$85,2,FALSE)</f>
        <v>True Ito</v>
      </c>
      <c r="N8889" t="str">
        <f>VLOOKUP(C8889,accounts!$A$2:$F$9615,2,FALSE)</f>
        <v>Retail Multi-Location</v>
      </c>
      <c r="O8889" t="str">
        <f>VLOOKUP(C8889,accounts!$A$2:$F$9615,3,FALSE)</f>
        <v>$2.5M-$5M</v>
      </c>
      <c r="P8889" t="str">
        <f>VLOOKUP(C8889,accounts!$A$2:$F$9615,5,FALSE)</f>
        <v>East</v>
      </c>
      <c r="Q8889" t="b">
        <f t="shared" si="140"/>
        <v>1</v>
      </c>
      <c r="R8889" t="e">
        <f>INDEX(removed_duplicate_rows!$A$5:$A$39,MATCH(wins!A8889,removed_duplicate_rows!$A$5:$A$39,0))</f>
        <v>#N/A</v>
      </c>
    </row>
    <row r="8890" spans="1:18" ht="15.75" customHeight="1" x14ac:dyDescent="0.2">
      <c r="A8890" t="s">
        <v>26806</v>
      </c>
      <c r="B8890" t="s">
        <v>26807</v>
      </c>
      <c r="C8890" t="s">
        <v>26808</v>
      </c>
      <c r="D8890" s="10">
        <v>46179</v>
      </c>
      <c r="E8890" t="s">
        <v>25291</v>
      </c>
      <c r="F8890">
        <v>5</v>
      </c>
      <c r="G8890" t="s">
        <v>53</v>
      </c>
      <c r="H8890" t="s">
        <v>1208</v>
      </c>
      <c r="I8890" t="s">
        <v>55</v>
      </c>
      <c r="J8890">
        <v>1</v>
      </c>
      <c r="K8890">
        <v>13645</v>
      </c>
      <c r="L8890" t="str">
        <f>IFERROR(INDEX(play_attribution!$B$2:$B$328,MATCH(A8890,play_attribution!$A$2:$A$328,0)),"")</f>
        <v/>
      </c>
      <c r="M8890" t="str">
        <f>VLOOKUP(H8890,seller_roster!$A$2:$B$85,2,FALSE)</f>
        <v>Eden Okafor</v>
      </c>
      <c r="N8890" t="str">
        <f>VLOOKUP(C8890,accounts!$A$2:$F$9615,2,FALSE)</f>
        <v>Logistics</v>
      </c>
      <c r="O8890" t="str">
        <f>VLOOKUP(C8890,accounts!$A$2:$F$9615,3,FALSE)</f>
        <v>$5M-$10M</v>
      </c>
      <c r="P8890" t="str">
        <f>VLOOKUP(C8890,accounts!$A$2:$F$9615,5,FALSE)</f>
        <v>West</v>
      </c>
      <c r="Q8890" t="b">
        <f t="shared" si="140"/>
        <v>1</v>
      </c>
      <c r="R8890" t="e">
        <f>INDEX(removed_duplicate_rows!$A$5:$A$39,MATCH(wins!A8890,removed_duplicate_rows!$A$5:$A$39,0))</f>
        <v>#N/A</v>
      </c>
    </row>
    <row r="8891" spans="1:18" ht="15.75" customHeight="1" x14ac:dyDescent="0.2">
      <c r="A8891" t="s">
        <v>26809</v>
      </c>
      <c r="B8891" t="s">
        <v>26810</v>
      </c>
      <c r="C8891" t="s">
        <v>26811</v>
      </c>
      <c r="D8891" s="10">
        <v>46179</v>
      </c>
      <c r="E8891" t="s">
        <v>25291</v>
      </c>
      <c r="F8891">
        <v>5</v>
      </c>
      <c r="G8891" t="s">
        <v>53</v>
      </c>
      <c r="H8891" t="s">
        <v>54</v>
      </c>
      <c r="I8891" t="s">
        <v>55</v>
      </c>
      <c r="J8891">
        <v>1</v>
      </c>
      <c r="K8891">
        <v>11063</v>
      </c>
      <c r="L8891" t="str">
        <f>IFERROR(INDEX(play_attribution!$B$2:$B$328,MATCH(A8891,play_attribution!$A$2:$A$328,0)),"")</f>
        <v/>
      </c>
      <c r="M8891" t="str">
        <f>VLOOKUP(H8891,seller_roster!$A$2:$B$85,2,FALSE)</f>
        <v>Rhea Okafor</v>
      </c>
      <c r="N8891" t="str">
        <f>VLOOKUP(C8891,accounts!$A$2:$F$9615,2,FALSE)</f>
        <v>Manufacturing</v>
      </c>
      <c r="O8891" t="str">
        <f>VLOOKUP(C8891,accounts!$A$2:$F$9615,3,FALSE)</f>
        <v>$5M-$10M</v>
      </c>
      <c r="P8891" t="str">
        <f>VLOOKUP(C8891,accounts!$A$2:$F$9615,5,FALSE)</f>
        <v>East</v>
      </c>
      <c r="Q8891" t="b">
        <f t="shared" si="140"/>
        <v>1</v>
      </c>
      <c r="R8891" t="e">
        <f>INDEX(removed_duplicate_rows!$A$5:$A$39,MATCH(wins!A8891,removed_duplicate_rows!$A$5:$A$39,0))</f>
        <v>#N/A</v>
      </c>
    </row>
    <row r="8892" spans="1:18" ht="15.75" customHeight="1" x14ac:dyDescent="0.2">
      <c r="A8892" t="s">
        <v>26812</v>
      </c>
      <c r="B8892" t="s">
        <v>26813</v>
      </c>
      <c r="C8892" t="s">
        <v>26814</v>
      </c>
      <c r="D8892" s="10">
        <v>46179</v>
      </c>
      <c r="E8892" t="s">
        <v>25291</v>
      </c>
      <c r="F8892">
        <v>5</v>
      </c>
      <c r="G8892" t="s">
        <v>77</v>
      </c>
      <c r="H8892" t="s">
        <v>266</v>
      </c>
      <c r="I8892" t="s">
        <v>79</v>
      </c>
      <c r="J8892">
        <v>1</v>
      </c>
      <c r="K8892">
        <v>11533</v>
      </c>
      <c r="L8892" t="str">
        <f>IFERROR(INDEX(play_attribution!$B$2:$B$328,MATCH(A8892,play_attribution!$A$2:$A$328,0)),"")</f>
        <v>P6</v>
      </c>
      <c r="M8892" t="str">
        <f>VLOOKUP(H8892,seller_roster!$A$2:$B$85,2,FALSE)</f>
        <v>Dakota Vega</v>
      </c>
      <c r="N8892" t="str">
        <f>VLOOKUP(C8892,accounts!$A$2:$F$9615,2,FALSE)</f>
        <v>Nonprofit</v>
      </c>
      <c r="O8892" t="str">
        <f>VLOOKUP(C8892,accounts!$A$2:$F$9615,3,FALSE)</f>
        <v>$5M-$10M</v>
      </c>
      <c r="P8892" t="str">
        <f>VLOOKUP(C8892,accounts!$A$2:$F$9615,5,FALSE)</f>
        <v>West</v>
      </c>
      <c r="Q8892" t="b">
        <f t="shared" si="140"/>
        <v>0</v>
      </c>
      <c r="R8892" t="e">
        <f>INDEX(removed_duplicate_rows!$A$5:$A$39,MATCH(wins!A8892,removed_duplicate_rows!$A$5:$A$39,0))</f>
        <v>#N/A</v>
      </c>
    </row>
    <row r="8893" spans="1:18" ht="15.75" customHeight="1" x14ac:dyDescent="0.2">
      <c r="A8893" t="s">
        <v>26815</v>
      </c>
      <c r="B8893" t="s">
        <v>26816</v>
      </c>
      <c r="C8893" t="s">
        <v>26817</v>
      </c>
      <c r="D8893" s="10">
        <v>46179</v>
      </c>
      <c r="E8893" t="s">
        <v>25291</v>
      </c>
      <c r="F8893">
        <v>5</v>
      </c>
      <c r="G8893" t="s">
        <v>77</v>
      </c>
      <c r="H8893" t="s">
        <v>618</v>
      </c>
      <c r="I8893" t="s">
        <v>79</v>
      </c>
      <c r="J8893">
        <v>1</v>
      </c>
      <c r="K8893">
        <v>8492</v>
      </c>
      <c r="L8893" t="str">
        <f>IFERROR(INDEX(play_attribution!$B$2:$B$328,MATCH(A8893,play_attribution!$A$2:$A$328,0)),"")</f>
        <v>P6</v>
      </c>
      <c r="M8893" t="str">
        <f>VLOOKUP(H8893,seller_roster!$A$2:$B$85,2,FALSE)</f>
        <v>Parker Reyes</v>
      </c>
      <c r="N8893" t="str">
        <f>VLOOKUP(C8893,accounts!$A$2:$F$9615,2,FALSE)</f>
        <v>Professional Services</v>
      </c>
      <c r="O8893" t="str">
        <f>VLOOKUP(C8893,accounts!$A$2:$F$9615,3,FALSE)</f>
        <v>$5M-$10M</v>
      </c>
      <c r="P8893" t="str">
        <f>VLOOKUP(C8893,accounts!$A$2:$F$9615,5,FALSE)</f>
        <v>West</v>
      </c>
      <c r="Q8893" t="b">
        <f t="shared" si="140"/>
        <v>0</v>
      </c>
      <c r="R8893" t="e">
        <f>INDEX(removed_duplicate_rows!$A$5:$A$39,MATCH(wins!A8893,removed_duplicate_rows!$A$5:$A$39,0))</f>
        <v>#N/A</v>
      </c>
    </row>
    <row r="8894" spans="1:18" ht="15.75" customHeight="1" x14ac:dyDescent="0.2">
      <c r="A8894" t="s">
        <v>26818</v>
      </c>
      <c r="B8894" t="s">
        <v>26819</v>
      </c>
      <c r="C8894" t="s">
        <v>26820</v>
      </c>
      <c r="D8894" s="10">
        <v>46179</v>
      </c>
      <c r="E8894" t="s">
        <v>25291</v>
      </c>
      <c r="F8894">
        <v>5</v>
      </c>
      <c r="G8894" t="s">
        <v>77</v>
      </c>
      <c r="H8894" t="s">
        <v>151</v>
      </c>
      <c r="I8894" t="s">
        <v>79</v>
      </c>
      <c r="J8894">
        <v>1</v>
      </c>
      <c r="K8894">
        <v>13532</v>
      </c>
      <c r="L8894" t="str">
        <f>IFERROR(INDEX(play_attribution!$B$2:$B$328,MATCH(A8894,play_attribution!$A$2:$A$328,0)),"")</f>
        <v>P6</v>
      </c>
      <c r="M8894" t="str">
        <f>VLOOKUP(H8894,seller_roster!$A$2:$B$85,2,FALSE)</f>
        <v>Marley Lindqvist</v>
      </c>
      <c r="N8894" t="str">
        <f>VLOOKUP(C8894,accounts!$A$2:$F$9615,2,FALSE)</f>
        <v>Manufacturing</v>
      </c>
      <c r="O8894" t="str">
        <f>VLOOKUP(C8894,accounts!$A$2:$F$9615,3,FALSE)</f>
        <v>$2.5M-$5M</v>
      </c>
      <c r="P8894" t="str">
        <f>VLOOKUP(C8894,accounts!$A$2:$F$9615,5,FALSE)</f>
        <v>West</v>
      </c>
      <c r="Q8894" t="b">
        <f t="shared" si="140"/>
        <v>0</v>
      </c>
      <c r="R8894" t="e">
        <f>INDEX(removed_duplicate_rows!$A$5:$A$39,MATCH(wins!A8894,removed_duplicate_rows!$A$5:$A$39,0))</f>
        <v>#N/A</v>
      </c>
    </row>
    <row r="8895" spans="1:18" ht="15.75" customHeight="1" x14ac:dyDescent="0.2">
      <c r="A8895" t="s">
        <v>26821</v>
      </c>
      <c r="B8895" t="s">
        <v>26822</v>
      </c>
      <c r="C8895" t="s">
        <v>26823</v>
      </c>
      <c r="D8895" s="10">
        <v>46179</v>
      </c>
      <c r="E8895" t="s">
        <v>25291</v>
      </c>
      <c r="F8895">
        <v>5</v>
      </c>
      <c r="G8895" t="s">
        <v>77</v>
      </c>
      <c r="H8895" t="s">
        <v>173</v>
      </c>
      <c r="I8895" t="s">
        <v>79</v>
      </c>
      <c r="J8895">
        <v>1</v>
      </c>
      <c r="K8895">
        <v>8184</v>
      </c>
      <c r="L8895" t="str">
        <f>IFERROR(INDEX(play_attribution!$B$2:$B$328,MATCH(A8895,play_attribution!$A$2:$A$328,0)),"")</f>
        <v/>
      </c>
      <c r="M8895" t="str">
        <f>VLOOKUP(H8895,seller_roster!$A$2:$B$85,2,FALSE)</f>
        <v>Pia Reyes</v>
      </c>
      <c r="N8895" t="str">
        <f>VLOOKUP(C8895,accounts!$A$2:$F$9615,2,FALSE)</f>
        <v>Logistics</v>
      </c>
      <c r="O8895" t="str">
        <f>VLOOKUP(C8895,accounts!$A$2:$F$9615,3,FALSE)</f>
        <v>&gt;$10M</v>
      </c>
      <c r="P8895" t="str">
        <f>VLOOKUP(C8895,accounts!$A$2:$F$9615,5,FALSE)</f>
        <v>West</v>
      </c>
      <c r="Q8895" t="b">
        <f t="shared" si="140"/>
        <v>1</v>
      </c>
      <c r="R8895" t="e">
        <f>INDEX(removed_duplicate_rows!$A$5:$A$39,MATCH(wins!A8895,removed_duplicate_rows!$A$5:$A$39,0))</f>
        <v>#N/A</v>
      </c>
    </row>
    <row r="8896" spans="1:18" ht="15.75" customHeight="1" x14ac:dyDescent="0.2">
      <c r="A8896" t="s">
        <v>26824</v>
      </c>
      <c r="B8896" t="s">
        <v>26825</v>
      </c>
      <c r="C8896" t="s">
        <v>26826</v>
      </c>
      <c r="D8896" s="10">
        <v>46179</v>
      </c>
      <c r="E8896" t="s">
        <v>25291</v>
      </c>
      <c r="F8896">
        <v>5</v>
      </c>
      <c r="G8896" t="s">
        <v>77</v>
      </c>
      <c r="H8896" t="s">
        <v>133</v>
      </c>
      <c r="I8896" t="s">
        <v>79</v>
      </c>
      <c r="J8896">
        <v>1</v>
      </c>
      <c r="K8896">
        <v>9000</v>
      </c>
      <c r="L8896" t="str">
        <f>IFERROR(INDEX(play_attribution!$B$2:$B$328,MATCH(A8896,play_attribution!$A$2:$A$328,0)),"")</f>
        <v/>
      </c>
      <c r="M8896" t="str">
        <f>VLOOKUP(H8896,seller_roster!$A$2:$B$85,2,FALSE)</f>
        <v>Devon Tran</v>
      </c>
      <c r="N8896" t="str">
        <f>VLOOKUP(C8896,accounts!$A$2:$F$9615,2,FALSE)</f>
        <v>Field Services</v>
      </c>
      <c r="O8896" t="str">
        <f>VLOOKUP(C8896,accounts!$A$2:$F$9615,3,FALSE)</f>
        <v>$2.5M-$5M</v>
      </c>
      <c r="P8896" t="str">
        <f>VLOOKUP(C8896,accounts!$A$2:$F$9615,5,FALSE)</f>
        <v>Central</v>
      </c>
      <c r="Q8896" t="b">
        <f t="shared" si="140"/>
        <v>1</v>
      </c>
      <c r="R8896" t="e">
        <f>INDEX(removed_duplicate_rows!$A$5:$A$39,MATCH(wins!A8896,removed_duplicate_rows!$A$5:$A$39,0))</f>
        <v>#N/A</v>
      </c>
    </row>
    <row r="8897" spans="1:18" ht="15.75" customHeight="1" x14ac:dyDescent="0.2">
      <c r="A8897" t="s">
        <v>26827</v>
      </c>
      <c r="B8897" t="s">
        <v>26828</v>
      </c>
      <c r="C8897" t="s">
        <v>26829</v>
      </c>
      <c r="D8897" s="10">
        <v>46179</v>
      </c>
      <c r="E8897" t="s">
        <v>25291</v>
      </c>
      <c r="F8897">
        <v>5</v>
      </c>
      <c r="G8897" t="s">
        <v>77</v>
      </c>
      <c r="H8897" t="s">
        <v>214</v>
      </c>
      <c r="I8897" t="s">
        <v>55</v>
      </c>
      <c r="J8897">
        <v>1</v>
      </c>
      <c r="K8897">
        <v>7647</v>
      </c>
      <c r="L8897" t="str">
        <f>IFERROR(INDEX(play_attribution!$B$2:$B$328,MATCH(A8897,play_attribution!$A$2:$A$328,0)),"")</f>
        <v/>
      </c>
      <c r="M8897" t="str">
        <f>VLOOKUP(H8897,seller_roster!$A$2:$B$85,2,FALSE)</f>
        <v>Rhea Abadi</v>
      </c>
      <c r="N8897" t="str">
        <f>VLOOKUP(C8897,accounts!$A$2:$F$9615,2,FALSE)</f>
        <v>Wholesale &amp; Distribution</v>
      </c>
      <c r="O8897" t="str">
        <f>VLOOKUP(C8897,accounts!$A$2:$F$9615,3,FALSE)</f>
        <v>$1M-$2.5M</v>
      </c>
      <c r="P8897" t="str">
        <f>VLOOKUP(C8897,accounts!$A$2:$F$9615,5,FALSE)</f>
        <v>Central</v>
      </c>
      <c r="Q8897" t="b">
        <f t="shared" si="140"/>
        <v>1</v>
      </c>
      <c r="R8897" t="e">
        <f>INDEX(removed_duplicate_rows!$A$5:$A$39,MATCH(wins!A8897,removed_duplicate_rows!$A$5:$A$39,0))</f>
        <v>#N/A</v>
      </c>
    </row>
    <row r="8898" spans="1:18" ht="15.75" customHeight="1" x14ac:dyDescent="0.2">
      <c r="A8898" t="s">
        <v>26830</v>
      </c>
      <c r="B8898" t="s">
        <v>26831</v>
      </c>
      <c r="C8898" t="s">
        <v>26832</v>
      </c>
      <c r="D8898" s="10">
        <v>46179</v>
      </c>
      <c r="E8898" t="s">
        <v>25291</v>
      </c>
      <c r="F8898">
        <v>5</v>
      </c>
      <c r="G8898" t="s">
        <v>77</v>
      </c>
      <c r="H8898" t="s">
        <v>114</v>
      </c>
      <c r="I8898" t="s">
        <v>79</v>
      </c>
      <c r="J8898">
        <v>1</v>
      </c>
      <c r="K8898">
        <v>8909</v>
      </c>
      <c r="L8898" t="str">
        <f>IFERROR(INDEX(play_attribution!$B$2:$B$328,MATCH(A8898,play_attribution!$A$2:$A$328,0)),"")</f>
        <v/>
      </c>
      <c r="M8898" t="str">
        <f>VLOOKUP(H8898,seller_roster!$A$2:$B$85,2,FALSE)</f>
        <v>Ray Reyes</v>
      </c>
      <c r="N8898" t="str">
        <f>VLOOKUP(C8898,accounts!$A$2:$F$9615,2,FALSE)</f>
        <v>Construction</v>
      </c>
      <c r="O8898" t="str">
        <f>VLOOKUP(C8898,accounts!$A$2:$F$9615,3,FALSE)</f>
        <v>$2.5M-$5M</v>
      </c>
      <c r="P8898" t="str">
        <f>VLOOKUP(C8898,accounts!$A$2:$F$9615,5,FALSE)</f>
        <v>Central</v>
      </c>
      <c r="Q8898" t="b">
        <f t="shared" si="140"/>
        <v>1</v>
      </c>
      <c r="R8898" t="e">
        <f>INDEX(removed_duplicate_rows!$A$5:$A$39,MATCH(wins!A8898,removed_duplicate_rows!$A$5:$A$39,0))</f>
        <v>#N/A</v>
      </c>
    </row>
    <row r="8899" spans="1:18" ht="15.75" customHeight="1" x14ac:dyDescent="0.2">
      <c r="A8899" t="s">
        <v>26833</v>
      </c>
      <c r="B8899" t="s">
        <v>26834</v>
      </c>
      <c r="C8899" t="s">
        <v>26835</v>
      </c>
      <c r="D8899" s="10">
        <v>46179</v>
      </c>
      <c r="E8899" t="s">
        <v>25291</v>
      </c>
      <c r="F8899">
        <v>5</v>
      </c>
      <c r="G8899" t="s">
        <v>77</v>
      </c>
      <c r="H8899" t="s">
        <v>26070</v>
      </c>
      <c r="I8899" t="s">
        <v>55</v>
      </c>
      <c r="J8899">
        <v>1</v>
      </c>
      <c r="K8899">
        <v>6979</v>
      </c>
      <c r="L8899" t="str">
        <f>IFERROR(INDEX(play_attribution!$B$2:$B$328,MATCH(A8899,play_attribution!$A$2:$A$328,0)),"")</f>
        <v/>
      </c>
      <c r="M8899" t="str">
        <f>VLOOKUP(H8899,seller_roster!$A$2:$B$85,2,FALSE)</f>
        <v>Sol Sorensen</v>
      </c>
      <c r="N8899" t="str">
        <f>VLOOKUP(C8899,accounts!$A$2:$F$9615,2,FALSE)</f>
        <v>Hospitality Group</v>
      </c>
      <c r="O8899" t="str">
        <f>VLOOKUP(C8899,accounts!$A$2:$F$9615,3,FALSE)</f>
        <v>$2.5M-$5M</v>
      </c>
      <c r="P8899" t="str">
        <f>VLOOKUP(C8899,accounts!$A$2:$F$9615,5,FALSE)</f>
        <v>West</v>
      </c>
      <c r="Q8899" t="b">
        <f t="shared" si="140"/>
        <v>1</v>
      </c>
      <c r="R8899" t="e">
        <f>INDEX(removed_duplicate_rows!$A$5:$A$39,MATCH(wins!A8899,removed_duplicate_rows!$A$5:$A$39,0))</f>
        <v>#N/A</v>
      </c>
    </row>
    <row r="8900" spans="1:18" ht="15.75" customHeight="1" x14ac:dyDescent="0.2">
      <c r="A8900" t="s">
        <v>26836</v>
      </c>
      <c r="B8900" t="s">
        <v>26837</v>
      </c>
      <c r="C8900" t="s">
        <v>26838</v>
      </c>
      <c r="D8900" s="10">
        <v>46179</v>
      </c>
      <c r="E8900" t="s">
        <v>25291</v>
      </c>
      <c r="F8900">
        <v>5</v>
      </c>
      <c r="G8900" t="s">
        <v>77</v>
      </c>
      <c r="H8900" t="s">
        <v>210</v>
      </c>
      <c r="I8900" t="s">
        <v>79</v>
      </c>
      <c r="J8900">
        <v>1</v>
      </c>
      <c r="K8900">
        <v>7783</v>
      </c>
      <c r="L8900" t="str">
        <f>IFERROR(INDEX(play_attribution!$B$2:$B$328,MATCH(A8900,play_attribution!$A$2:$A$328,0)),"")</f>
        <v/>
      </c>
      <c r="M8900" t="str">
        <f>VLOOKUP(H8900,seller_roster!$A$2:$B$85,2,FALSE)</f>
        <v>Emerson Reyes</v>
      </c>
      <c r="N8900" t="str">
        <f>VLOOKUP(C8900,accounts!$A$2:$F$9615,2,FALSE)</f>
        <v>Construction</v>
      </c>
      <c r="O8900" t="str">
        <f>VLOOKUP(C8900,accounts!$A$2:$F$9615,3,FALSE)</f>
        <v>&lt;$1M</v>
      </c>
      <c r="P8900" t="str">
        <f>VLOOKUP(C8900,accounts!$A$2:$F$9615,5,FALSE)</f>
        <v>Central</v>
      </c>
      <c r="Q8900" t="b">
        <f t="shared" si="140"/>
        <v>1</v>
      </c>
      <c r="R8900" t="e">
        <f>INDEX(removed_duplicate_rows!$A$5:$A$39,MATCH(wins!A8900,removed_duplicate_rows!$A$5:$A$39,0))</f>
        <v>#N/A</v>
      </c>
    </row>
    <row r="8901" spans="1:18" ht="15.75" customHeight="1" x14ac:dyDescent="0.2">
      <c r="A8901" t="s">
        <v>26839</v>
      </c>
      <c r="B8901" t="s">
        <v>26840</v>
      </c>
      <c r="C8901" t="s">
        <v>26841</v>
      </c>
      <c r="D8901" s="10">
        <v>46179</v>
      </c>
      <c r="E8901" t="s">
        <v>25291</v>
      </c>
      <c r="F8901">
        <v>5</v>
      </c>
      <c r="G8901" t="s">
        <v>77</v>
      </c>
      <c r="H8901" t="s">
        <v>83</v>
      </c>
      <c r="I8901" t="s">
        <v>79</v>
      </c>
      <c r="J8901">
        <v>1</v>
      </c>
      <c r="K8901">
        <v>8639</v>
      </c>
      <c r="L8901" t="str">
        <f>IFERROR(INDEX(play_attribution!$B$2:$B$328,MATCH(A8901,play_attribution!$A$2:$A$328,0)),"")</f>
        <v/>
      </c>
      <c r="M8901" t="str">
        <f>VLOOKUP(H8901,seller_roster!$A$2:$B$85,2,FALSE)</f>
        <v>Sage Ruiz</v>
      </c>
      <c r="N8901" t="str">
        <f>VLOOKUP(C8901,accounts!$A$2:$F$9615,2,FALSE)</f>
        <v>Logistics</v>
      </c>
      <c r="O8901" t="str">
        <f>VLOOKUP(C8901,accounts!$A$2:$F$9615,3,FALSE)</f>
        <v>$5M-$10M</v>
      </c>
      <c r="P8901" t="str">
        <f>VLOOKUP(C8901,accounts!$A$2:$F$9615,5,FALSE)</f>
        <v>West</v>
      </c>
      <c r="Q8901" t="b">
        <f t="shared" si="140"/>
        <v>1</v>
      </c>
      <c r="R8901" t="e">
        <f>INDEX(removed_duplicate_rows!$A$5:$A$39,MATCH(wins!A8901,removed_duplicate_rows!$A$5:$A$39,0))</f>
        <v>#N/A</v>
      </c>
    </row>
    <row r="8902" spans="1:18" ht="15.75" customHeight="1" x14ac:dyDescent="0.2">
      <c r="A8902" t="s">
        <v>26842</v>
      </c>
      <c r="B8902" t="s">
        <v>26843</v>
      </c>
      <c r="C8902" t="s">
        <v>26844</v>
      </c>
      <c r="D8902" s="10">
        <v>46179</v>
      </c>
      <c r="E8902" t="s">
        <v>25291</v>
      </c>
      <c r="F8902">
        <v>5</v>
      </c>
      <c r="G8902" t="s">
        <v>77</v>
      </c>
      <c r="H8902" t="s">
        <v>147</v>
      </c>
      <c r="I8902" t="s">
        <v>55</v>
      </c>
      <c r="J8902">
        <v>1</v>
      </c>
      <c r="K8902">
        <v>5468</v>
      </c>
      <c r="L8902" t="str">
        <f>IFERROR(INDEX(play_attribution!$B$2:$B$328,MATCH(A8902,play_attribution!$A$2:$A$328,0)),"")</f>
        <v>P1</v>
      </c>
      <c r="M8902" t="str">
        <f>VLOOKUP(H8902,seller_roster!$A$2:$B$85,2,FALSE)</f>
        <v>Riley Tran</v>
      </c>
      <c r="N8902" t="str">
        <f>VLOOKUP(C8902,accounts!$A$2:$F$9615,2,FALSE)</f>
        <v>Hospitality Group</v>
      </c>
      <c r="O8902" t="str">
        <f>VLOOKUP(C8902,accounts!$A$2:$F$9615,3,FALSE)</f>
        <v>$5M-$10M</v>
      </c>
      <c r="P8902" t="str">
        <f>VLOOKUP(C8902,accounts!$A$2:$F$9615,5,FALSE)</f>
        <v>East</v>
      </c>
      <c r="Q8902" t="b">
        <f t="shared" si="140"/>
        <v>0</v>
      </c>
      <c r="R8902" t="e">
        <f>INDEX(removed_duplicate_rows!$A$5:$A$39,MATCH(wins!A8902,removed_duplicate_rows!$A$5:$A$39,0))</f>
        <v>#N/A</v>
      </c>
    </row>
    <row r="8903" spans="1:18" ht="15.75" customHeight="1" x14ac:dyDescent="0.2">
      <c r="A8903" t="s">
        <v>26845</v>
      </c>
      <c r="B8903" t="s">
        <v>26846</v>
      </c>
      <c r="C8903" t="s">
        <v>26847</v>
      </c>
      <c r="D8903" s="10">
        <v>46179</v>
      </c>
      <c r="E8903" t="s">
        <v>25291</v>
      </c>
      <c r="F8903">
        <v>5</v>
      </c>
      <c r="G8903" t="s">
        <v>77</v>
      </c>
      <c r="H8903" t="s">
        <v>155</v>
      </c>
      <c r="I8903" t="s">
        <v>79</v>
      </c>
      <c r="J8903">
        <v>1</v>
      </c>
      <c r="K8903">
        <v>14705</v>
      </c>
      <c r="L8903" t="str">
        <f>IFERROR(INDEX(play_attribution!$B$2:$B$328,MATCH(A8903,play_attribution!$A$2:$A$328,0)),"")</f>
        <v/>
      </c>
      <c r="M8903" t="str">
        <f>VLOOKUP(H8903,seller_roster!$A$2:$B$85,2,FALSE)</f>
        <v>Indigo Osei</v>
      </c>
      <c r="N8903" t="str">
        <f>VLOOKUP(C8903,accounts!$A$2:$F$9615,2,FALSE)</f>
        <v>Retail Multi-Location</v>
      </c>
      <c r="O8903" t="str">
        <f>VLOOKUP(C8903,accounts!$A$2:$F$9615,3,FALSE)</f>
        <v>&lt;$1M</v>
      </c>
      <c r="P8903" t="str">
        <f>VLOOKUP(C8903,accounts!$A$2:$F$9615,5,FALSE)</f>
        <v>Central</v>
      </c>
      <c r="Q8903" t="b">
        <f t="shared" si="140"/>
        <v>1</v>
      </c>
      <c r="R8903" t="e">
        <f>INDEX(removed_duplicate_rows!$A$5:$A$39,MATCH(wins!A8903,removed_duplicate_rows!$A$5:$A$39,0))</f>
        <v>#N/A</v>
      </c>
    </row>
    <row r="8904" spans="1:18" ht="15.75" customHeight="1" x14ac:dyDescent="0.2">
      <c r="A8904" t="s">
        <v>26848</v>
      </c>
      <c r="B8904" t="s">
        <v>26849</v>
      </c>
      <c r="C8904" t="s">
        <v>26850</v>
      </c>
      <c r="D8904" s="10">
        <v>46179</v>
      </c>
      <c r="E8904" t="s">
        <v>25291</v>
      </c>
      <c r="F8904">
        <v>5</v>
      </c>
      <c r="G8904" t="s">
        <v>77</v>
      </c>
      <c r="H8904" t="s">
        <v>866</v>
      </c>
      <c r="I8904" t="s">
        <v>79</v>
      </c>
      <c r="J8904">
        <v>1</v>
      </c>
      <c r="K8904">
        <v>11737</v>
      </c>
      <c r="L8904" t="str">
        <f>IFERROR(INDEX(play_attribution!$B$2:$B$328,MATCH(A8904,play_attribution!$A$2:$A$328,0)),"")</f>
        <v/>
      </c>
      <c r="M8904" t="str">
        <f>VLOOKUP(H8904,seller_roster!$A$2:$B$85,2,FALSE)</f>
        <v>Kira Novak</v>
      </c>
      <c r="N8904" t="str">
        <f>VLOOKUP(C8904,accounts!$A$2:$F$9615,2,FALSE)</f>
        <v>Field Services</v>
      </c>
      <c r="O8904" t="str">
        <f>VLOOKUP(C8904,accounts!$A$2:$F$9615,3,FALSE)</f>
        <v>$2.5M-$5M</v>
      </c>
      <c r="P8904" t="str">
        <f>VLOOKUP(C8904,accounts!$A$2:$F$9615,5,FALSE)</f>
        <v>Central</v>
      </c>
      <c r="Q8904" t="b">
        <f t="shared" si="140"/>
        <v>1</v>
      </c>
      <c r="R8904" t="e">
        <f>INDEX(removed_duplicate_rows!$A$5:$A$39,MATCH(wins!A8904,removed_duplicate_rows!$A$5:$A$39,0))</f>
        <v>#N/A</v>
      </c>
    </row>
    <row r="8905" spans="1:18" ht="15.75" customHeight="1" x14ac:dyDescent="0.2">
      <c r="A8905" t="s">
        <v>26851</v>
      </c>
      <c r="B8905" t="s">
        <v>26852</v>
      </c>
      <c r="C8905" t="s">
        <v>26853</v>
      </c>
      <c r="D8905" s="10">
        <v>46179</v>
      </c>
      <c r="E8905" t="s">
        <v>25291</v>
      </c>
      <c r="F8905">
        <v>5</v>
      </c>
      <c r="G8905" t="s">
        <v>77</v>
      </c>
      <c r="H8905" t="s">
        <v>1230</v>
      </c>
      <c r="I8905" t="s">
        <v>79</v>
      </c>
      <c r="J8905">
        <v>1</v>
      </c>
      <c r="K8905">
        <v>10156</v>
      </c>
      <c r="L8905" t="str">
        <f>IFERROR(INDEX(play_attribution!$B$2:$B$328,MATCH(A8905,play_attribution!$A$2:$A$328,0)),"")</f>
        <v/>
      </c>
      <c r="M8905" t="str">
        <f>VLOOKUP(H8905,seller_roster!$A$2:$B$85,2,FALSE)</f>
        <v>Lennon Doyle</v>
      </c>
      <c r="N8905" t="str">
        <f>VLOOKUP(C8905,accounts!$A$2:$F$9615,2,FALSE)</f>
        <v>Manufacturing</v>
      </c>
      <c r="O8905" t="str">
        <f>VLOOKUP(C8905,accounts!$A$2:$F$9615,3,FALSE)</f>
        <v>$2.5M-$5M</v>
      </c>
      <c r="P8905" t="str">
        <f>VLOOKUP(C8905,accounts!$A$2:$F$9615,5,FALSE)</f>
        <v>East</v>
      </c>
      <c r="Q8905" t="b">
        <f t="shared" si="140"/>
        <v>1</v>
      </c>
      <c r="R8905" t="e">
        <f>INDEX(removed_duplicate_rows!$A$5:$A$39,MATCH(wins!A8905,removed_duplicate_rows!$A$5:$A$39,0))</f>
        <v>#N/A</v>
      </c>
    </row>
    <row r="8906" spans="1:18" ht="15.75" customHeight="1" x14ac:dyDescent="0.2">
      <c r="A8906" t="s">
        <v>26854</v>
      </c>
      <c r="B8906" t="s">
        <v>26855</v>
      </c>
      <c r="C8906" t="s">
        <v>26856</v>
      </c>
      <c r="D8906" s="10">
        <v>46179</v>
      </c>
      <c r="E8906" t="s">
        <v>25291</v>
      </c>
      <c r="F8906">
        <v>5</v>
      </c>
      <c r="G8906" t="s">
        <v>77</v>
      </c>
      <c r="H8906" t="s">
        <v>78</v>
      </c>
      <c r="I8906" t="s">
        <v>55</v>
      </c>
      <c r="J8906">
        <v>1</v>
      </c>
      <c r="K8906">
        <v>13849</v>
      </c>
      <c r="L8906" t="str">
        <f>IFERROR(INDEX(play_attribution!$B$2:$B$328,MATCH(A8906,play_attribution!$A$2:$A$328,0)),"")</f>
        <v/>
      </c>
      <c r="M8906" t="str">
        <f>VLOOKUP(H8906,seller_roster!$A$2:$B$85,2,FALSE)</f>
        <v>Lennon Ferro</v>
      </c>
      <c r="N8906" t="str">
        <f>VLOOKUP(C8906,accounts!$A$2:$F$9615,2,FALSE)</f>
        <v>Healthcare Services</v>
      </c>
      <c r="O8906" t="str">
        <f>VLOOKUP(C8906,accounts!$A$2:$F$9615,3,FALSE)</f>
        <v>$5M-$10M</v>
      </c>
      <c r="P8906" t="str">
        <f>VLOOKUP(C8906,accounts!$A$2:$F$9615,5,FALSE)</f>
        <v>East</v>
      </c>
      <c r="Q8906" t="b">
        <f t="shared" si="140"/>
        <v>1</v>
      </c>
      <c r="R8906" t="e">
        <f>INDEX(removed_duplicate_rows!$A$5:$A$39,MATCH(wins!A8906,removed_duplicate_rows!$A$5:$A$39,0))</f>
        <v>#N/A</v>
      </c>
    </row>
    <row r="8907" spans="1:18" ht="15.75" customHeight="1" x14ac:dyDescent="0.2">
      <c r="A8907" t="s">
        <v>26857</v>
      </c>
      <c r="B8907" t="s">
        <v>26858</v>
      </c>
      <c r="C8907" t="s">
        <v>26859</v>
      </c>
      <c r="D8907" s="10">
        <v>46179</v>
      </c>
      <c r="E8907" t="s">
        <v>25291</v>
      </c>
      <c r="F8907">
        <v>5</v>
      </c>
      <c r="G8907" t="s">
        <v>77</v>
      </c>
      <c r="H8907" t="s">
        <v>26070</v>
      </c>
      <c r="I8907" t="s">
        <v>79</v>
      </c>
      <c r="J8907">
        <v>1</v>
      </c>
      <c r="K8907">
        <v>6591</v>
      </c>
      <c r="L8907" t="str">
        <f>IFERROR(INDEX(play_attribution!$B$2:$B$328,MATCH(A8907,play_attribution!$A$2:$A$328,0)),"")</f>
        <v/>
      </c>
      <c r="M8907" t="str">
        <f>VLOOKUP(H8907,seller_roster!$A$2:$B$85,2,FALSE)</f>
        <v>Sol Sorensen</v>
      </c>
      <c r="N8907" t="str">
        <f>VLOOKUP(C8907,accounts!$A$2:$F$9615,2,FALSE)</f>
        <v>Logistics</v>
      </c>
      <c r="O8907" t="str">
        <f>VLOOKUP(C8907,accounts!$A$2:$F$9615,3,FALSE)</f>
        <v>$2.5M-$5M</v>
      </c>
      <c r="P8907" t="str">
        <f>VLOOKUP(C8907,accounts!$A$2:$F$9615,5,FALSE)</f>
        <v>Central</v>
      </c>
      <c r="Q8907" t="b">
        <f t="shared" si="140"/>
        <v>1</v>
      </c>
      <c r="R8907" t="e">
        <f>INDEX(removed_duplicate_rows!$A$5:$A$39,MATCH(wins!A8907,removed_duplicate_rows!$A$5:$A$39,0))</f>
        <v>#N/A</v>
      </c>
    </row>
    <row r="8908" spans="1:18" ht="15.75" customHeight="1" x14ac:dyDescent="0.2">
      <c r="A8908" t="s">
        <v>26860</v>
      </c>
      <c r="B8908" t="s">
        <v>26861</v>
      </c>
      <c r="C8908" t="s">
        <v>26862</v>
      </c>
      <c r="D8908" s="10">
        <v>46179</v>
      </c>
      <c r="E8908" t="s">
        <v>25291</v>
      </c>
      <c r="F8908">
        <v>5</v>
      </c>
      <c r="G8908" t="s">
        <v>77</v>
      </c>
      <c r="H8908" t="s">
        <v>140</v>
      </c>
      <c r="I8908" t="s">
        <v>79</v>
      </c>
      <c r="J8908">
        <v>1</v>
      </c>
      <c r="K8908">
        <v>4212</v>
      </c>
      <c r="L8908" t="str">
        <f>IFERROR(INDEX(play_attribution!$B$2:$B$328,MATCH(A8908,play_attribution!$A$2:$A$328,0)),"")</f>
        <v/>
      </c>
      <c r="M8908" t="str">
        <f>VLOOKUP(H8908,seller_roster!$A$2:$B$85,2,FALSE)</f>
        <v>Lane Lindqvist</v>
      </c>
      <c r="N8908" t="str">
        <f>VLOOKUP(C8908,accounts!$A$2:$F$9615,2,FALSE)</f>
        <v>Field Services</v>
      </c>
      <c r="O8908" t="str">
        <f>VLOOKUP(C8908,accounts!$A$2:$F$9615,3,FALSE)</f>
        <v>$5M-$10M</v>
      </c>
      <c r="P8908" t="str">
        <f>VLOOKUP(C8908,accounts!$A$2:$F$9615,5,FALSE)</f>
        <v>Central</v>
      </c>
      <c r="Q8908" t="b">
        <f t="shared" si="140"/>
        <v>1</v>
      </c>
      <c r="R8908" t="e">
        <f>INDEX(removed_duplicate_rows!$A$5:$A$39,MATCH(wins!A8908,removed_duplicate_rows!$A$5:$A$39,0))</f>
        <v>#N/A</v>
      </c>
    </row>
    <row r="8909" spans="1:18" ht="15.75" customHeight="1" x14ac:dyDescent="0.2">
      <c r="A8909" t="s">
        <v>26863</v>
      </c>
      <c r="B8909" t="s">
        <v>26864</v>
      </c>
      <c r="C8909" t="s">
        <v>26865</v>
      </c>
      <c r="D8909" s="10">
        <v>46179</v>
      </c>
      <c r="E8909" t="s">
        <v>25291</v>
      </c>
      <c r="F8909">
        <v>5</v>
      </c>
      <c r="G8909" t="s">
        <v>77</v>
      </c>
      <c r="H8909" t="s">
        <v>169</v>
      </c>
      <c r="I8909" t="s">
        <v>79</v>
      </c>
      <c r="J8909">
        <v>1</v>
      </c>
      <c r="K8909">
        <v>7006</v>
      </c>
      <c r="L8909" t="str">
        <f>IFERROR(INDEX(play_attribution!$B$2:$B$328,MATCH(A8909,play_attribution!$A$2:$A$328,0)),"")</f>
        <v/>
      </c>
      <c r="M8909" t="str">
        <f>VLOOKUP(H8909,seller_roster!$A$2:$B$85,2,FALSE)</f>
        <v>Rhea Doyle</v>
      </c>
      <c r="N8909" t="str">
        <f>VLOOKUP(C8909,accounts!$A$2:$F$9615,2,FALSE)</f>
        <v>Hospitality Group</v>
      </c>
      <c r="O8909" t="str">
        <f>VLOOKUP(C8909,accounts!$A$2:$F$9615,3,FALSE)</f>
        <v>$5M-$10M</v>
      </c>
      <c r="P8909" t="str">
        <f>VLOOKUP(C8909,accounts!$A$2:$F$9615,5,FALSE)</f>
        <v>East</v>
      </c>
      <c r="Q8909" t="b">
        <f t="shared" si="140"/>
        <v>1</v>
      </c>
      <c r="R8909" t="e">
        <f>INDEX(removed_duplicate_rows!$A$5:$A$39,MATCH(wins!A8909,removed_duplicate_rows!$A$5:$A$39,0))</f>
        <v>#N/A</v>
      </c>
    </row>
    <row r="8910" spans="1:18" ht="15.75" customHeight="1" x14ac:dyDescent="0.2">
      <c r="A8910" t="s">
        <v>26866</v>
      </c>
      <c r="B8910" t="s">
        <v>26867</v>
      </c>
      <c r="C8910" t="s">
        <v>26868</v>
      </c>
      <c r="D8910" s="10">
        <v>46179</v>
      </c>
      <c r="E8910" t="s">
        <v>25291</v>
      </c>
      <c r="F8910">
        <v>5</v>
      </c>
      <c r="G8910" t="s">
        <v>77</v>
      </c>
      <c r="H8910" t="s">
        <v>173</v>
      </c>
      <c r="I8910" t="s">
        <v>79</v>
      </c>
      <c r="J8910">
        <v>1</v>
      </c>
      <c r="K8910">
        <v>13416</v>
      </c>
      <c r="L8910" t="str">
        <f>IFERROR(INDEX(play_attribution!$B$2:$B$328,MATCH(A8910,play_attribution!$A$2:$A$328,0)),"")</f>
        <v/>
      </c>
      <c r="M8910" t="str">
        <f>VLOOKUP(H8910,seller_roster!$A$2:$B$85,2,FALSE)</f>
        <v>Pia Reyes</v>
      </c>
      <c r="N8910" t="str">
        <f>VLOOKUP(C8910,accounts!$A$2:$F$9615,2,FALSE)</f>
        <v>Construction</v>
      </c>
      <c r="O8910" t="str">
        <f>VLOOKUP(C8910,accounts!$A$2:$F$9615,3,FALSE)</f>
        <v>$2.5M-$5M</v>
      </c>
      <c r="P8910" t="str">
        <f>VLOOKUP(C8910,accounts!$A$2:$F$9615,5,FALSE)</f>
        <v>East</v>
      </c>
      <c r="Q8910" t="b">
        <f t="shared" si="140"/>
        <v>1</v>
      </c>
      <c r="R8910" t="e">
        <f>INDEX(removed_duplicate_rows!$A$5:$A$39,MATCH(wins!A8910,removed_duplicate_rows!$A$5:$A$39,0))</f>
        <v>#N/A</v>
      </c>
    </row>
    <row r="8911" spans="1:18" ht="15.75" customHeight="1" x14ac:dyDescent="0.2">
      <c r="A8911" t="s">
        <v>26869</v>
      </c>
      <c r="B8911" t="s">
        <v>26870</v>
      </c>
      <c r="C8911" t="s">
        <v>26871</v>
      </c>
      <c r="D8911" s="10">
        <v>46179</v>
      </c>
      <c r="E8911" t="s">
        <v>25291</v>
      </c>
      <c r="F8911">
        <v>5</v>
      </c>
      <c r="G8911" t="s">
        <v>77</v>
      </c>
      <c r="H8911" t="s">
        <v>184</v>
      </c>
      <c r="I8911" t="s">
        <v>79</v>
      </c>
      <c r="J8911">
        <v>1</v>
      </c>
      <c r="K8911">
        <v>7271</v>
      </c>
      <c r="L8911" t="str">
        <f>IFERROR(INDEX(play_attribution!$B$2:$B$328,MATCH(A8911,play_attribution!$A$2:$A$328,0)),"")</f>
        <v/>
      </c>
      <c r="M8911" t="str">
        <f>VLOOKUP(H8911,seller_roster!$A$2:$B$85,2,FALSE)</f>
        <v>Zion Silva</v>
      </c>
      <c r="N8911" t="str">
        <f>VLOOKUP(C8911,accounts!$A$2:$F$9615,2,FALSE)</f>
        <v>Construction</v>
      </c>
      <c r="O8911" t="str">
        <f>VLOOKUP(C8911,accounts!$A$2:$F$9615,3,FALSE)</f>
        <v>$2.5M-$5M</v>
      </c>
      <c r="P8911" t="str">
        <f>VLOOKUP(C8911,accounts!$A$2:$F$9615,5,FALSE)</f>
        <v>Central</v>
      </c>
      <c r="Q8911" t="b">
        <f t="shared" si="140"/>
        <v>1</v>
      </c>
      <c r="R8911" t="e">
        <f>INDEX(removed_duplicate_rows!$A$5:$A$39,MATCH(wins!A8911,removed_duplicate_rows!$A$5:$A$39,0))</f>
        <v>#N/A</v>
      </c>
    </row>
    <row r="8912" spans="1:18" ht="15.75" customHeight="1" x14ac:dyDescent="0.2">
      <c r="A8912" t="s">
        <v>26872</v>
      </c>
      <c r="B8912" t="s">
        <v>26873</v>
      </c>
      <c r="C8912" t="s">
        <v>26874</v>
      </c>
      <c r="D8912" s="10">
        <v>46179</v>
      </c>
      <c r="E8912" t="s">
        <v>25291</v>
      </c>
      <c r="F8912">
        <v>5</v>
      </c>
      <c r="G8912" t="s">
        <v>77</v>
      </c>
      <c r="H8912" t="s">
        <v>177</v>
      </c>
      <c r="I8912" t="s">
        <v>79</v>
      </c>
      <c r="J8912">
        <v>1</v>
      </c>
      <c r="K8912">
        <v>8848</v>
      </c>
      <c r="L8912" t="str">
        <f>IFERROR(INDEX(play_attribution!$B$2:$B$328,MATCH(A8912,play_attribution!$A$2:$A$328,0)),"")</f>
        <v/>
      </c>
      <c r="M8912" t="str">
        <f>VLOOKUP(H8912,seller_roster!$A$2:$B$85,2,FALSE)</f>
        <v>Gray Marsh</v>
      </c>
      <c r="N8912" t="str">
        <f>VLOOKUP(C8912,accounts!$A$2:$F$9615,2,FALSE)</f>
        <v>Healthcare Services</v>
      </c>
      <c r="O8912" t="str">
        <f>VLOOKUP(C8912,accounts!$A$2:$F$9615,3,FALSE)</f>
        <v>$2.5M-$5M</v>
      </c>
      <c r="P8912" t="str">
        <f>VLOOKUP(C8912,accounts!$A$2:$F$9615,5,FALSE)</f>
        <v>East</v>
      </c>
      <c r="Q8912" t="b">
        <f t="shared" si="140"/>
        <v>1</v>
      </c>
      <c r="R8912" t="e">
        <f>INDEX(removed_duplicate_rows!$A$5:$A$39,MATCH(wins!A8912,removed_duplicate_rows!$A$5:$A$39,0))</f>
        <v>#N/A</v>
      </c>
    </row>
    <row r="8913" spans="1:18" ht="15.75" customHeight="1" x14ac:dyDescent="0.2">
      <c r="A8913" t="s">
        <v>26875</v>
      </c>
      <c r="B8913" t="s">
        <v>26876</v>
      </c>
      <c r="C8913" t="s">
        <v>26877</v>
      </c>
      <c r="D8913" s="10">
        <v>46179</v>
      </c>
      <c r="E8913" t="s">
        <v>25291</v>
      </c>
      <c r="F8913">
        <v>5</v>
      </c>
      <c r="G8913" t="s">
        <v>77</v>
      </c>
      <c r="H8913" t="s">
        <v>107</v>
      </c>
      <c r="I8913" t="s">
        <v>79</v>
      </c>
      <c r="J8913">
        <v>1</v>
      </c>
      <c r="K8913">
        <v>10010</v>
      </c>
      <c r="L8913" t="str">
        <f>IFERROR(INDEX(play_attribution!$B$2:$B$328,MATCH(A8913,play_attribution!$A$2:$A$328,0)),"")</f>
        <v/>
      </c>
      <c r="M8913" t="str">
        <f>VLOOKUP(H8913,seller_roster!$A$2:$B$85,2,FALSE)</f>
        <v>Skyler Doyle</v>
      </c>
      <c r="N8913" t="str">
        <f>VLOOKUP(C8913,accounts!$A$2:$F$9615,2,FALSE)</f>
        <v>Healthcare Services</v>
      </c>
      <c r="O8913" t="str">
        <f>VLOOKUP(C8913,accounts!$A$2:$F$9615,3,FALSE)</f>
        <v>&lt;$1M</v>
      </c>
      <c r="P8913" t="str">
        <f>VLOOKUP(C8913,accounts!$A$2:$F$9615,5,FALSE)</f>
        <v>East</v>
      </c>
      <c r="Q8913" t="b">
        <f t="shared" si="140"/>
        <v>1</v>
      </c>
      <c r="R8913" t="e">
        <f>INDEX(removed_duplicate_rows!$A$5:$A$39,MATCH(wins!A8913,removed_duplicate_rows!$A$5:$A$39,0))</f>
        <v>#N/A</v>
      </c>
    </row>
    <row r="8914" spans="1:18" ht="15.75" customHeight="1" x14ac:dyDescent="0.2">
      <c r="A8914" t="s">
        <v>26878</v>
      </c>
      <c r="B8914" t="s">
        <v>26879</v>
      </c>
      <c r="C8914" t="s">
        <v>26880</v>
      </c>
      <c r="D8914" s="10">
        <v>46179</v>
      </c>
      <c r="E8914" t="s">
        <v>25291</v>
      </c>
      <c r="F8914">
        <v>5</v>
      </c>
      <c r="G8914" t="s">
        <v>77</v>
      </c>
      <c r="H8914" t="s">
        <v>169</v>
      </c>
      <c r="I8914" t="s">
        <v>55</v>
      </c>
      <c r="J8914">
        <v>1</v>
      </c>
      <c r="K8914">
        <v>8102</v>
      </c>
      <c r="L8914" t="str">
        <f>IFERROR(INDEX(play_attribution!$B$2:$B$328,MATCH(A8914,play_attribution!$A$2:$A$328,0)),"")</f>
        <v/>
      </c>
      <c r="M8914" t="str">
        <f>VLOOKUP(H8914,seller_roster!$A$2:$B$85,2,FALSE)</f>
        <v>Rhea Doyle</v>
      </c>
      <c r="N8914" t="str">
        <f>VLOOKUP(C8914,accounts!$A$2:$F$9615,2,FALSE)</f>
        <v>Healthcare Services</v>
      </c>
      <c r="O8914" t="str">
        <f>VLOOKUP(C8914,accounts!$A$2:$F$9615,3,FALSE)</f>
        <v>$2.5M-$5M</v>
      </c>
      <c r="P8914" t="str">
        <f>VLOOKUP(C8914,accounts!$A$2:$F$9615,5,FALSE)</f>
        <v>West</v>
      </c>
      <c r="Q8914" t="b">
        <f t="shared" si="140"/>
        <v>1</v>
      </c>
      <c r="R8914" t="e">
        <f>INDEX(removed_duplicate_rows!$A$5:$A$39,MATCH(wins!A8914,removed_duplicate_rows!$A$5:$A$39,0))</f>
        <v>#N/A</v>
      </c>
    </row>
    <row r="8915" spans="1:18" ht="15.75" customHeight="1" x14ac:dyDescent="0.2">
      <c r="A8915" t="s">
        <v>26881</v>
      </c>
      <c r="B8915" t="s">
        <v>26882</v>
      </c>
      <c r="C8915" t="s">
        <v>26883</v>
      </c>
      <c r="D8915" s="10">
        <v>46179</v>
      </c>
      <c r="E8915" t="s">
        <v>25291</v>
      </c>
      <c r="F8915">
        <v>5</v>
      </c>
      <c r="G8915" t="s">
        <v>77</v>
      </c>
      <c r="H8915" t="s">
        <v>95</v>
      </c>
      <c r="I8915" t="s">
        <v>55</v>
      </c>
      <c r="J8915">
        <v>1</v>
      </c>
      <c r="K8915">
        <v>14530</v>
      </c>
      <c r="L8915" t="str">
        <f>IFERROR(INDEX(play_attribution!$B$2:$B$328,MATCH(A8915,play_attribution!$A$2:$A$328,0)),"")</f>
        <v/>
      </c>
      <c r="M8915" t="str">
        <f>VLOOKUP(H8915,seller_roster!$A$2:$B$85,2,FALSE)</f>
        <v>Frankie Ferro</v>
      </c>
      <c r="N8915" t="str">
        <f>VLOOKUP(C8915,accounts!$A$2:$F$9615,2,FALSE)</f>
        <v>Manufacturing</v>
      </c>
      <c r="O8915" t="str">
        <f>VLOOKUP(C8915,accounts!$A$2:$F$9615,3,FALSE)</f>
        <v>$2.5M-$5M</v>
      </c>
      <c r="P8915" t="str">
        <f>VLOOKUP(C8915,accounts!$A$2:$F$9615,5,FALSE)</f>
        <v>East</v>
      </c>
      <c r="Q8915" t="b">
        <f t="shared" si="140"/>
        <v>1</v>
      </c>
      <c r="R8915" t="e">
        <f>INDEX(removed_duplicate_rows!$A$5:$A$39,MATCH(wins!A8915,removed_duplicate_rows!$A$5:$A$39,0))</f>
        <v>#N/A</v>
      </c>
    </row>
    <row r="8916" spans="1:18" ht="15.75" customHeight="1" x14ac:dyDescent="0.2">
      <c r="A8916" t="s">
        <v>26884</v>
      </c>
      <c r="B8916" t="s">
        <v>26885</v>
      </c>
      <c r="C8916" t="s">
        <v>26886</v>
      </c>
      <c r="D8916" s="10">
        <v>46179</v>
      </c>
      <c r="E8916" t="s">
        <v>25291</v>
      </c>
      <c r="F8916">
        <v>5</v>
      </c>
      <c r="G8916" t="s">
        <v>77</v>
      </c>
      <c r="H8916" t="s">
        <v>103</v>
      </c>
      <c r="I8916" t="s">
        <v>55</v>
      </c>
      <c r="J8916">
        <v>1</v>
      </c>
      <c r="K8916">
        <v>9988</v>
      </c>
      <c r="L8916" t="str">
        <f>IFERROR(INDEX(play_attribution!$B$2:$B$328,MATCH(A8916,play_attribution!$A$2:$A$328,0)),"")</f>
        <v/>
      </c>
      <c r="M8916" t="str">
        <f>VLOOKUP(H8916,seller_roster!$A$2:$B$85,2,FALSE)</f>
        <v>Jax Reyes</v>
      </c>
      <c r="N8916" t="str">
        <f>VLOOKUP(C8916,accounts!$A$2:$F$9615,2,FALSE)</f>
        <v>Hospitality Group</v>
      </c>
      <c r="O8916" t="str">
        <f>VLOOKUP(C8916,accounts!$A$2:$F$9615,3,FALSE)</f>
        <v>$5M-$10M</v>
      </c>
      <c r="P8916" t="str">
        <f>VLOOKUP(C8916,accounts!$A$2:$F$9615,5,FALSE)</f>
        <v>East</v>
      </c>
      <c r="Q8916" t="b">
        <f t="shared" si="140"/>
        <v>1</v>
      </c>
      <c r="R8916" t="e">
        <f>INDEX(removed_duplicate_rows!$A$5:$A$39,MATCH(wins!A8916,removed_duplicate_rows!$A$5:$A$39,0))</f>
        <v>#N/A</v>
      </c>
    </row>
    <row r="8917" spans="1:18" ht="15.75" customHeight="1" x14ac:dyDescent="0.2">
      <c r="A8917" t="s">
        <v>26887</v>
      </c>
      <c r="B8917" t="s">
        <v>26888</v>
      </c>
      <c r="C8917" t="s">
        <v>26889</v>
      </c>
      <c r="D8917" s="10">
        <v>46179</v>
      </c>
      <c r="E8917" t="s">
        <v>25291</v>
      </c>
      <c r="F8917">
        <v>5</v>
      </c>
      <c r="G8917" t="s">
        <v>77</v>
      </c>
      <c r="H8917" t="s">
        <v>103</v>
      </c>
      <c r="I8917" t="s">
        <v>79</v>
      </c>
      <c r="J8917">
        <v>1</v>
      </c>
      <c r="K8917">
        <v>10877</v>
      </c>
      <c r="L8917" t="str">
        <f>IFERROR(INDEX(play_attribution!$B$2:$B$328,MATCH(A8917,play_attribution!$A$2:$A$328,0)),"")</f>
        <v/>
      </c>
      <c r="M8917" t="str">
        <f>VLOOKUP(H8917,seller_roster!$A$2:$B$85,2,FALSE)</f>
        <v>Jax Reyes</v>
      </c>
      <c r="N8917" t="str">
        <f>VLOOKUP(C8917,accounts!$A$2:$F$9615,2,FALSE)</f>
        <v>Construction</v>
      </c>
      <c r="O8917" t="str">
        <f>VLOOKUP(C8917,accounts!$A$2:$F$9615,3,FALSE)</f>
        <v>&gt;$10M</v>
      </c>
      <c r="P8917" t="str">
        <f>VLOOKUP(C8917,accounts!$A$2:$F$9615,5,FALSE)</f>
        <v>East</v>
      </c>
      <c r="Q8917" t="b">
        <f t="shared" si="140"/>
        <v>1</v>
      </c>
      <c r="R8917" t="e">
        <f>INDEX(removed_duplicate_rows!$A$5:$A$39,MATCH(wins!A8917,removed_duplicate_rows!$A$5:$A$39,0))</f>
        <v>#N/A</v>
      </c>
    </row>
    <row r="8918" spans="1:18" ht="15.75" customHeight="1" x14ac:dyDescent="0.2">
      <c r="A8918" t="s">
        <v>26890</v>
      </c>
      <c r="B8918" t="s">
        <v>26891</v>
      </c>
      <c r="C8918" t="s">
        <v>26892</v>
      </c>
      <c r="D8918" s="10">
        <v>46179</v>
      </c>
      <c r="E8918" t="s">
        <v>25291</v>
      </c>
      <c r="F8918">
        <v>5</v>
      </c>
      <c r="G8918" t="s">
        <v>77</v>
      </c>
      <c r="H8918" t="s">
        <v>184</v>
      </c>
      <c r="I8918" t="s">
        <v>79</v>
      </c>
      <c r="J8918">
        <v>1</v>
      </c>
      <c r="K8918">
        <v>11552</v>
      </c>
      <c r="L8918" t="str">
        <f>IFERROR(INDEX(play_attribution!$B$2:$B$328,MATCH(A8918,play_attribution!$A$2:$A$328,0)),"")</f>
        <v/>
      </c>
      <c r="M8918" t="str">
        <f>VLOOKUP(H8918,seller_roster!$A$2:$B$85,2,FALSE)</f>
        <v>Zion Silva</v>
      </c>
      <c r="N8918" t="str">
        <f>VLOOKUP(C8918,accounts!$A$2:$F$9615,2,FALSE)</f>
        <v>Manufacturing</v>
      </c>
      <c r="O8918" t="str">
        <f>VLOOKUP(C8918,accounts!$A$2:$F$9615,3,FALSE)</f>
        <v>$2.5M-$5M</v>
      </c>
      <c r="P8918" t="str">
        <f>VLOOKUP(C8918,accounts!$A$2:$F$9615,5,FALSE)</f>
        <v>Central</v>
      </c>
      <c r="Q8918" t="b">
        <f t="shared" si="140"/>
        <v>1</v>
      </c>
      <c r="R8918" t="e">
        <f>INDEX(removed_duplicate_rows!$A$5:$A$39,MATCH(wins!A8918,removed_duplicate_rows!$A$5:$A$39,0))</f>
        <v>#N/A</v>
      </c>
    </row>
    <row r="8919" spans="1:18" ht="15.75" customHeight="1" x14ac:dyDescent="0.2">
      <c r="A8919" t="s">
        <v>26893</v>
      </c>
      <c r="B8919" t="s">
        <v>26894</v>
      </c>
      <c r="C8919" t="s">
        <v>26895</v>
      </c>
      <c r="D8919" s="10">
        <v>46179</v>
      </c>
      <c r="E8919" t="s">
        <v>25291</v>
      </c>
      <c r="F8919">
        <v>5</v>
      </c>
      <c r="G8919" t="s">
        <v>77</v>
      </c>
      <c r="H8919" t="s">
        <v>169</v>
      </c>
      <c r="I8919" t="s">
        <v>79</v>
      </c>
      <c r="J8919">
        <v>1</v>
      </c>
      <c r="K8919">
        <v>6106</v>
      </c>
      <c r="L8919" t="str">
        <f>IFERROR(INDEX(play_attribution!$B$2:$B$328,MATCH(A8919,play_attribution!$A$2:$A$328,0)),"")</f>
        <v/>
      </c>
      <c r="M8919" t="str">
        <f>VLOOKUP(H8919,seller_roster!$A$2:$B$85,2,FALSE)</f>
        <v>Rhea Doyle</v>
      </c>
      <c r="N8919" t="str">
        <f>VLOOKUP(C8919,accounts!$A$2:$F$9615,2,FALSE)</f>
        <v>Hospitality Group</v>
      </c>
      <c r="O8919" t="str">
        <f>VLOOKUP(C8919,accounts!$A$2:$F$9615,3,FALSE)</f>
        <v>$2.5M-$5M</v>
      </c>
      <c r="P8919" t="str">
        <f>VLOOKUP(C8919,accounts!$A$2:$F$9615,5,FALSE)</f>
        <v>West</v>
      </c>
      <c r="Q8919" t="b">
        <f t="shared" si="140"/>
        <v>1</v>
      </c>
      <c r="R8919" t="e">
        <f>INDEX(removed_duplicate_rows!$A$5:$A$39,MATCH(wins!A8919,removed_duplicate_rows!$A$5:$A$39,0))</f>
        <v>#N/A</v>
      </c>
    </row>
    <row r="8920" spans="1:18" ht="15.75" customHeight="1" x14ac:dyDescent="0.2">
      <c r="A8920" t="s">
        <v>26896</v>
      </c>
      <c r="B8920" t="s">
        <v>26897</v>
      </c>
      <c r="C8920" t="s">
        <v>26898</v>
      </c>
      <c r="D8920" s="10">
        <v>46179</v>
      </c>
      <c r="E8920" t="s">
        <v>25291</v>
      </c>
      <c r="F8920">
        <v>5</v>
      </c>
      <c r="G8920" t="s">
        <v>77</v>
      </c>
      <c r="H8920" t="s">
        <v>129</v>
      </c>
      <c r="I8920" t="s">
        <v>79</v>
      </c>
      <c r="J8920">
        <v>1</v>
      </c>
      <c r="K8920">
        <v>5098</v>
      </c>
      <c r="L8920" t="str">
        <f>IFERROR(INDEX(play_attribution!$B$2:$B$328,MATCH(A8920,play_attribution!$A$2:$A$328,0)),"")</f>
        <v/>
      </c>
      <c r="M8920" t="str">
        <f>VLOOKUP(H8920,seller_roster!$A$2:$B$85,2,FALSE)</f>
        <v>Gray Vega</v>
      </c>
      <c r="N8920" t="str">
        <f>VLOOKUP(C8920,accounts!$A$2:$F$9615,2,FALSE)</f>
        <v>Retail Multi-Location</v>
      </c>
      <c r="O8920" t="str">
        <f>VLOOKUP(C8920,accounts!$A$2:$F$9615,3,FALSE)</f>
        <v>$2.5M-$5M</v>
      </c>
      <c r="P8920" t="str">
        <f>VLOOKUP(C8920,accounts!$A$2:$F$9615,5,FALSE)</f>
        <v>East</v>
      </c>
      <c r="Q8920" t="b">
        <f t="shared" si="140"/>
        <v>1</v>
      </c>
      <c r="R8920" t="e">
        <f>INDEX(removed_duplicate_rows!$A$5:$A$39,MATCH(wins!A8920,removed_duplicate_rows!$A$5:$A$39,0))</f>
        <v>#N/A</v>
      </c>
    </row>
    <row r="8921" spans="1:18" ht="15.75" customHeight="1" x14ac:dyDescent="0.2">
      <c r="A8921" t="s">
        <v>26899</v>
      </c>
      <c r="B8921" t="s">
        <v>26900</v>
      </c>
      <c r="C8921" t="s">
        <v>26901</v>
      </c>
      <c r="D8921" s="10">
        <v>46179</v>
      </c>
      <c r="E8921" t="s">
        <v>25291</v>
      </c>
      <c r="F8921">
        <v>5</v>
      </c>
      <c r="G8921" t="s">
        <v>77</v>
      </c>
      <c r="H8921" t="s">
        <v>177</v>
      </c>
      <c r="I8921" t="s">
        <v>55</v>
      </c>
      <c r="J8921">
        <v>1</v>
      </c>
      <c r="K8921">
        <v>7609</v>
      </c>
      <c r="L8921" t="str">
        <f>IFERROR(INDEX(play_attribution!$B$2:$B$328,MATCH(A8921,play_attribution!$A$2:$A$328,0)),"")</f>
        <v>P1</v>
      </c>
      <c r="M8921" t="str">
        <f>VLOOKUP(H8921,seller_roster!$A$2:$B$85,2,FALSE)</f>
        <v>Gray Marsh</v>
      </c>
      <c r="N8921" t="str">
        <f>VLOOKUP(C8921,accounts!$A$2:$F$9615,2,FALSE)</f>
        <v>Hospitality Group</v>
      </c>
      <c r="O8921" t="str">
        <f>VLOOKUP(C8921,accounts!$A$2:$F$9615,3,FALSE)</f>
        <v>$5M-$10M</v>
      </c>
      <c r="P8921" t="str">
        <f>VLOOKUP(C8921,accounts!$A$2:$F$9615,5,FALSE)</f>
        <v>West</v>
      </c>
      <c r="Q8921" t="b">
        <f t="shared" si="140"/>
        <v>0</v>
      </c>
      <c r="R8921" t="e">
        <f>INDEX(removed_duplicate_rows!$A$5:$A$39,MATCH(wins!A8921,removed_duplicate_rows!$A$5:$A$39,0))</f>
        <v>#N/A</v>
      </c>
    </row>
    <row r="8922" spans="1:18" ht="15.75" customHeight="1" x14ac:dyDescent="0.2">
      <c r="A8922" t="s">
        <v>26902</v>
      </c>
      <c r="B8922" t="s">
        <v>26903</v>
      </c>
      <c r="C8922" t="s">
        <v>26904</v>
      </c>
      <c r="D8922" s="10">
        <v>46179</v>
      </c>
      <c r="E8922" t="s">
        <v>25291</v>
      </c>
      <c r="F8922">
        <v>5</v>
      </c>
      <c r="G8922" t="s">
        <v>77</v>
      </c>
      <c r="H8922" t="s">
        <v>78</v>
      </c>
      <c r="I8922" t="s">
        <v>55</v>
      </c>
      <c r="J8922">
        <v>1</v>
      </c>
      <c r="K8922">
        <v>8709</v>
      </c>
      <c r="L8922" t="str">
        <f>IFERROR(INDEX(play_attribution!$B$2:$B$328,MATCH(A8922,play_attribution!$A$2:$A$328,0)),"")</f>
        <v>P1</v>
      </c>
      <c r="M8922" t="str">
        <f>VLOOKUP(H8922,seller_roster!$A$2:$B$85,2,FALSE)</f>
        <v>Lennon Ferro</v>
      </c>
      <c r="N8922" t="str">
        <f>VLOOKUP(C8922,accounts!$A$2:$F$9615,2,FALSE)</f>
        <v>Manufacturing</v>
      </c>
      <c r="O8922" t="str">
        <f>VLOOKUP(C8922,accounts!$A$2:$F$9615,3,FALSE)</f>
        <v>$5M-$10M</v>
      </c>
      <c r="P8922" t="str">
        <f>VLOOKUP(C8922,accounts!$A$2:$F$9615,5,FALSE)</f>
        <v>East</v>
      </c>
      <c r="Q8922" t="b">
        <f t="shared" si="140"/>
        <v>0</v>
      </c>
      <c r="R8922" t="e">
        <f>INDEX(removed_duplicate_rows!$A$5:$A$39,MATCH(wins!A8922,removed_duplicate_rows!$A$5:$A$39,0))</f>
        <v>#N/A</v>
      </c>
    </row>
    <row r="8923" spans="1:18" ht="15.75" customHeight="1" x14ac:dyDescent="0.2">
      <c r="A8923" t="s">
        <v>26905</v>
      </c>
      <c r="B8923" t="s">
        <v>26906</v>
      </c>
      <c r="C8923" t="s">
        <v>26907</v>
      </c>
      <c r="D8923" s="10">
        <v>46179</v>
      </c>
      <c r="E8923" t="s">
        <v>25291</v>
      </c>
      <c r="F8923">
        <v>5</v>
      </c>
      <c r="G8923" t="s">
        <v>77</v>
      </c>
      <c r="H8923" t="s">
        <v>155</v>
      </c>
      <c r="I8923" t="s">
        <v>79</v>
      </c>
      <c r="J8923">
        <v>1</v>
      </c>
      <c r="K8923">
        <v>12752</v>
      </c>
      <c r="L8923" t="str">
        <f>IFERROR(INDEX(play_attribution!$B$2:$B$328,MATCH(A8923,play_attribution!$A$2:$A$328,0)),"")</f>
        <v/>
      </c>
      <c r="M8923" t="str">
        <f>VLOOKUP(H8923,seller_roster!$A$2:$B$85,2,FALSE)</f>
        <v>Indigo Osei</v>
      </c>
      <c r="N8923" t="str">
        <f>VLOOKUP(C8923,accounts!$A$2:$F$9615,2,FALSE)</f>
        <v>Field Services</v>
      </c>
      <c r="O8923" t="str">
        <f>VLOOKUP(C8923,accounts!$A$2:$F$9615,3,FALSE)</f>
        <v>$2.5M-$5M</v>
      </c>
      <c r="P8923" t="str">
        <f>VLOOKUP(C8923,accounts!$A$2:$F$9615,5,FALSE)</f>
        <v>East</v>
      </c>
      <c r="Q8923" t="b">
        <f t="shared" si="140"/>
        <v>1</v>
      </c>
      <c r="R8923" t="e">
        <f>INDEX(removed_duplicate_rows!$A$5:$A$39,MATCH(wins!A8923,removed_duplicate_rows!$A$5:$A$39,0))</f>
        <v>#N/A</v>
      </c>
    </row>
    <row r="8924" spans="1:18" ht="15.75" customHeight="1" x14ac:dyDescent="0.2">
      <c r="A8924" t="s">
        <v>26908</v>
      </c>
      <c r="B8924" t="s">
        <v>26909</v>
      </c>
      <c r="C8924" t="s">
        <v>26910</v>
      </c>
      <c r="D8924" s="10">
        <v>46179</v>
      </c>
      <c r="E8924" t="s">
        <v>25291</v>
      </c>
      <c r="F8924">
        <v>5</v>
      </c>
      <c r="G8924" t="s">
        <v>77</v>
      </c>
      <c r="H8924" t="s">
        <v>155</v>
      </c>
      <c r="I8924" t="s">
        <v>79</v>
      </c>
      <c r="J8924">
        <v>1</v>
      </c>
      <c r="K8924">
        <v>8652</v>
      </c>
      <c r="L8924" t="str">
        <f>IFERROR(INDEX(play_attribution!$B$2:$B$328,MATCH(A8924,play_attribution!$A$2:$A$328,0)),"")</f>
        <v/>
      </c>
      <c r="M8924" t="str">
        <f>VLOOKUP(H8924,seller_roster!$A$2:$B$85,2,FALSE)</f>
        <v>Indigo Osei</v>
      </c>
      <c r="N8924" t="str">
        <f>VLOOKUP(C8924,accounts!$A$2:$F$9615,2,FALSE)</f>
        <v>Wholesale &amp; Distribution</v>
      </c>
      <c r="O8924" t="str">
        <f>VLOOKUP(C8924,accounts!$A$2:$F$9615,3,FALSE)</f>
        <v>$2.5M-$5M</v>
      </c>
      <c r="P8924" t="str">
        <f>VLOOKUP(C8924,accounts!$A$2:$F$9615,5,FALSE)</f>
        <v>West</v>
      </c>
      <c r="Q8924" t="b">
        <f t="shared" si="140"/>
        <v>1</v>
      </c>
      <c r="R8924" t="e">
        <f>INDEX(removed_duplicate_rows!$A$5:$A$39,MATCH(wins!A8924,removed_duplicate_rows!$A$5:$A$39,0))</f>
        <v>#N/A</v>
      </c>
    </row>
    <row r="8925" spans="1:18" ht="15.75" customHeight="1" x14ac:dyDescent="0.2">
      <c r="A8925" t="s">
        <v>26911</v>
      </c>
      <c r="B8925" t="s">
        <v>26912</v>
      </c>
      <c r="C8925" t="s">
        <v>26913</v>
      </c>
      <c r="D8925" s="10">
        <v>46179</v>
      </c>
      <c r="E8925" t="s">
        <v>25291</v>
      </c>
      <c r="F8925">
        <v>5</v>
      </c>
      <c r="G8925" t="s">
        <v>77</v>
      </c>
      <c r="H8925" t="s">
        <v>151</v>
      </c>
      <c r="I8925" t="s">
        <v>79</v>
      </c>
      <c r="J8925">
        <v>1</v>
      </c>
      <c r="K8925">
        <v>5825</v>
      </c>
      <c r="L8925" t="str">
        <f>IFERROR(INDEX(play_attribution!$B$2:$B$328,MATCH(A8925,play_attribution!$A$2:$A$328,0)),"")</f>
        <v/>
      </c>
      <c r="M8925" t="str">
        <f>VLOOKUP(H8925,seller_roster!$A$2:$B$85,2,FALSE)</f>
        <v>Marley Lindqvist</v>
      </c>
      <c r="N8925" t="str">
        <f>VLOOKUP(C8925,accounts!$A$2:$F$9615,2,FALSE)</f>
        <v>Healthcare Services</v>
      </c>
      <c r="O8925" t="str">
        <f>VLOOKUP(C8925,accounts!$A$2:$F$9615,3,FALSE)</f>
        <v>$2.5M-$5M</v>
      </c>
      <c r="P8925" t="str">
        <f>VLOOKUP(C8925,accounts!$A$2:$F$9615,5,FALSE)</f>
        <v>West</v>
      </c>
      <c r="Q8925" t="b">
        <f t="shared" si="140"/>
        <v>1</v>
      </c>
      <c r="R8925" t="e">
        <f>INDEX(removed_duplicate_rows!$A$5:$A$39,MATCH(wins!A8925,removed_duplicate_rows!$A$5:$A$39,0))</f>
        <v>#N/A</v>
      </c>
    </row>
    <row r="8926" spans="1:18" ht="15.75" customHeight="1" x14ac:dyDescent="0.2">
      <c r="A8926" t="s">
        <v>26914</v>
      </c>
      <c r="B8926" t="s">
        <v>26915</v>
      </c>
      <c r="C8926" t="s">
        <v>26916</v>
      </c>
      <c r="D8926" s="10">
        <v>46179</v>
      </c>
      <c r="E8926" t="s">
        <v>25291</v>
      </c>
      <c r="F8926">
        <v>5</v>
      </c>
      <c r="G8926" t="s">
        <v>77</v>
      </c>
      <c r="H8926" t="s">
        <v>266</v>
      </c>
      <c r="I8926" t="s">
        <v>79</v>
      </c>
      <c r="J8926">
        <v>1</v>
      </c>
      <c r="K8926">
        <v>9939</v>
      </c>
      <c r="L8926" t="str">
        <f>IFERROR(INDEX(play_attribution!$B$2:$B$328,MATCH(A8926,play_attribution!$A$2:$A$328,0)),"")</f>
        <v/>
      </c>
      <c r="M8926" t="str">
        <f>VLOOKUP(H8926,seller_roster!$A$2:$B$85,2,FALSE)</f>
        <v>Dakota Vega</v>
      </c>
      <c r="N8926" t="str">
        <f>VLOOKUP(C8926,accounts!$A$2:$F$9615,2,FALSE)</f>
        <v>Manufacturing</v>
      </c>
      <c r="O8926" t="str">
        <f>VLOOKUP(C8926,accounts!$A$2:$F$9615,3,FALSE)</f>
        <v>$2.5M-$5M</v>
      </c>
      <c r="P8926" t="str">
        <f>VLOOKUP(C8926,accounts!$A$2:$F$9615,5,FALSE)</f>
        <v>West</v>
      </c>
      <c r="Q8926" t="b">
        <f t="shared" si="140"/>
        <v>1</v>
      </c>
      <c r="R8926" t="e">
        <f>INDEX(removed_duplicate_rows!$A$5:$A$39,MATCH(wins!A8926,removed_duplicate_rows!$A$5:$A$39,0))</f>
        <v>#N/A</v>
      </c>
    </row>
    <row r="8927" spans="1:18" ht="15.75" customHeight="1" x14ac:dyDescent="0.2">
      <c r="A8927" t="s">
        <v>26917</v>
      </c>
      <c r="B8927" t="s">
        <v>26918</v>
      </c>
      <c r="C8927" t="s">
        <v>26919</v>
      </c>
      <c r="D8927" s="10">
        <v>46179</v>
      </c>
      <c r="E8927" t="s">
        <v>25291</v>
      </c>
      <c r="F8927">
        <v>5</v>
      </c>
      <c r="G8927" t="s">
        <v>77</v>
      </c>
      <c r="H8927" t="s">
        <v>214</v>
      </c>
      <c r="I8927" t="s">
        <v>79</v>
      </c>
      <c r="J8927">
        <v>1</v>
      </c>
      <c r="K8927">
        <v>6222</v>
      </c>
      <c r="L8927" t="str">
        <f>IFERROR(INDEX(play_attribution!$B$2:$B$328,MATCH(A8927,play_attribution!$A$2:$A$328,0)),"")</f>
        <v/>
      </c>
      <c r="M8927" t="str">
        <f>VLOOKUP(H8927,seller_roster!$A$2:$B$85,2,FALSE)</f>
        <v>Rhea Abadi</v>
      </c>
      <c r="N8927" t="str">
        <f>VLOOKUP(C8927,accounts!$A$2:$F$9615,2,FALSE)</f>
        <v>Wholesale &amp; Distribution</v>
      </c>
      <c r="O8927" t="str">
        <f>VLOOKUP(C8927,accounts!$A$2:$F$9615,3,FALSE)</f>
        <v>$2.5M-$5M</v>
      </c>
      <c r="P8927" t="str">
        <f>VLOOKUP(C8927,accounts!$A$2:$F$9615,5,FALSE)</f>
        <v>East</v>
      </c>
      <c r="Q8927" t="b">
        <f t="shared" si="140"/>
        <v>1</v>
      </c>
      <c r="R8927" t="e">
        <f>INDEX(removed_duplicate_rows!$A$5:$A$39,MATCH(wins!A8927,removed_duplicate_rows!$A$5:$A$39,0))</f>
        <v>#N/A</v>
      </c>
    </row>
    <row r="8928" spans="1:18" ht="15.75" customHeight="1" x14ac:dyDescent="0.2">
      <c r="A8928" t="s">
        <v>26920</v>
      </c>
      <c r="B8928" t="s">
        <v>26921</v>
      </c>
      <c r="C8928" t="s">
        <v>26922</v>
      </c>
      <c r="D8928" s="10">
        <v>46179</v>
      </c>
      <c r="E8928" t="s">
        <v>25291</v>
      </c>
      <c r="F8928">
        <v>5</v>
      </c>
      <c r="G8928" t="s">
        <v>77</v>
      </c>
      <c r="H8928" t="s">
        <v>151</v>
      </c>
      <c r="I8928" t="s">
        <v>79</v>
      </c>
      <c r="J8928">
        <v>1</v>
      </c>
      <c r="K8928">
        <v>6208</v>
      </c>
      <c r="L8928" t="str">
        <f>IFERROR(INDEX(play_attribution!$B$2:$B$328,MATCH(A8928,play_attribution!$A$2:$A$328,0)),"")</f>
        <v/>
      </c>
      <c r="M8928" t="str">
        <f>VLOOKUP(H8928,seller_roster!$A$2:$B$85,2,FALSE)</f>
        <v>Marley Lindqvist</v>
      </c>
      <c r="N8928" t="str">
        <f>VLOOKUP(C8928,accounts!$A$2:$F$9615,2,FALSE)</f>
        <v>Manufacturing</v>
      </c>
      <c r="O8928" t="str">
        <f>VLOOKUP(C8928,accounts!$A$2:$F$9615,3,FALSE)</f>
        <v>&lt;$1M</v>
      </c>
      <c r="P8928" t="str">
        <f>VLOOKUP(C8928,accounts!$A$2:$F$9615,5,FALSE)</f>
        <v>West</v>
      </c>
      <c r="Q8928" t="b">
        <f t="shared" ref="Q8928:Q8991" si="141">L8928=""</f>
        <v>1</v>
      </c>
      <c r="R8928" t="e">
        <f>INDEX(removed_duplicate_rows!$A$5:$A$39,MATCH(wins!A8928,removed_duplicate_rows!$A$5:$A$39,0))</f>
        <v>#N/A</v>
      </c>
    </row>
    <row r="8929" spans="1:18" ht="15.75" customHeight="1" x14ac:dyDescent="0.2">
      <c r="A8929" t="s">
        <v>26923</v>
      </c>
      <c r="B8929" t="s">
        <v>26924</v>
      </c>
      <c r="C8929" t="s">
        <v>26925</v>
      </c>
      <c r="D8929" s="10">
        <v>46179</v>
      </c>
      <c r="E8929" t="s">
        <v>25291</v>
      </c>
      <c r="F8929">
        <v>5</v>
      </c>
      <c r="G8929" t="s">
        <v>77</v>
      </c>
      <c r="H8929" t="s">
        <v>184</v>
      </c>
      <c r="I8929" t="s">
        <v>79</v>
      </c>
      <c r="J8929">
        <v>1</v>
      </c>
      <c r="K8929">
        <v>9700</v>
      </c>
      <c r="L8929" t="str">
        <f>IFERROR(INDEX(play_attribution!$B$2:$B$328,MATCH(A8929,play_attribution!$A$2:$A$328,0)),"")</f>
        <v/>
      </c>
      <c r="M8929" t="str">
        <f>VLOOKUP(H8929,seller_roster!$A$2:$B$85,2,FALSE)</f>
        <v>Zion Silva</v>
      </c>
      <c r="N8929" t="str">
        <f>VLOOKUP(C8929,accounts!$A$2:$F$9615,2,FALSE)</f>
        <v>Manufacturing</v>
      </c>
      <c r="O8929" t="str">
        <f>VLOOKUP(C8929,accounts!$A$2:$F$9615,3,FALSE)</f>
        <v>$2.5M-$5M</v>
      </c>
      <c r="P8929" t="str">
        <f>VLOOKUP(C8929,accounts!$A$2:$F$9615,5,FALSE)</f>
        <v>West</v>
      </c>
      <c r="Q8929" t="b">
        <f t="shared" si="141"/>
        <v>1</v>
      </c>
      <c r="R8929" t="e">
        <f>INDEX(removed_duplicate_rows!$A$5:$A$39,MATCH(wins!A8929,removed_duplicate_rows!$A$5:$A$39,0))</f>
        <v>#N/A</v>
      </c>
    </row>
    <row r="8930" spans="1:18" ht="15.75" customHeight="1" x14ac:dyDescent="0.2">
      <c r="A8930" t="s">
        <v>26926</v>
      </c>
      <c r="B8930" t="s">
        <v>26927</v>
      </c>
      <c r="C8930" t="s">
        <v>26928</v>
      </c>
      <c r="D8930" s="10">
        <v>46179</v>
      </c>
      <c r="E8930" t="s">
        <v>25291</v>
      </c>
      <c r="F8930">
        <v>5</v>
      </c>
      <c r="G8930" t="s">
        <v>77</v>
      </c>
      <c r="H8930" t="s">
        <v>107</v>
      </c>
      <c r="I8930" t="s">
        <v>79</v>
      </c>
      <c r="J8930">
        <v>1</v>
      </c>
      <c r="K8930">
        <v>9059</v>
      </c>
      <c r="L8930" t="str">
        <f>IFERROR(INDEX(play_attribution!$B$2:$B$328,MATCH(A8930,play_attribution!$A$2:$A$328,0)),"")</f>
        <v/>
      </c>
      <c r="M8930" t="str">
        <f>VLOOKUP(H8930,seller_roster!$A$2:$B$85,2,FALSE)</f>
        <v>Skyler Doyle</v>
      </c>
      <c r="N8930" t="str">
        <f>VLOOKUP(C8930,accounts!$A$2:$F$9615,2,FALSE)</f>
        <v>Nonprofit</v>
      </c>
      <c r="O8930" t="str">
        <f>VLOOKUP(C8930,accounts!$A$2:$F$9615,3,FALSE)</f>
        <v>&gt;$10M</v>
      </c>
      <c r="P8930" t="str">
        <f>VLOOKUP(C8930,accounts!$A$2:$F$9615,5,FALSE)</f>
        <v>West</v>
      </c>
      <c r="Q8930" t="b">
        <f t="shared" si="141"/>
        <v>1</v>
      </c>
      <c r="R8930" t="e">
        <f>INDEX(removed_duplicate_rows!$A$5:$A$39,MATCH(wins!A8930,removed_duplicate_rows!$A$5:$A$39,0))</f>
        <v>#N/A</v>
      </c>
    </row>
    <row r="8931" spans="1:18" ht="15.75" customHeight="1" x14ac:dyDescent="0.2">
      <c r="A8931" t="s">
        <v>26929</v>
      </c>
      <c r="B8931" t="s">
        <v>26930</v>
      </c>
      <c r="C8931" t="s">
        <v>26931</v>
      </c>
      <c r="D8931" s="10">
        <v>46179</v>
      </c>
      <c r="E8931" t="s">
        <v>25291</v>
      </c>
      <c r="F8931">
        <v>5</v>
      </c>
      <c r="G8931" t="s">
        <v>77</v>
      </c>
      <c r="H8931" t="s">
        <v>191</v>
      </c>
      <c r="I8931" t="s">
        <v>55</v>
      </c>
      <c r="J8931">
        <v>1</v>
      </c>
      <c r="K8931">
        <v>6482</v>
      </c>
      <c r="L8931" t="str">
        <f>IFERROR(INDEX(play_attribution!$B$2:$B$328,MATCH(A8931,play_attribution!$A$2:$A$328,0)),"")</f>
        <v>P1</v>
      </c>
      <c r="M8931" t="str">
        <f>VLOOKUP(H8931,seller_roster!$A$2:$B$85,2,FALSE)</f>
        <v>Blake Lindqvist</v>
      </c>
      <c r="N8931" t="str">
        <f>VLOOKUP(C8931,accounts!$A$2:$F$9615,2,FALSE)</f>
        <v>Nonprofit</v>
      </c>
      <c r="O8931" t="str">
        <f>VLOOKUP(C8931,accounts!$A$2:$F$9615,3,FALSE)</f>
        <v>$5M-$10M</v>
      </c>
      <c r="P8931" t="str">
        <f>VLOOKUP(C8931,accounts!$A$2:$F$9615,5,FALSE)</f>
        <v>Central</v>
      </c>
      <c r="Q8931" t="b">
        <f t="shared" si="141"/>
        <v>0</v>
      </c>
      <c r="R8931" t="e">
        <f>INDEX(removed_duplicate_rows!$A$5:$A$39,MATCH(wins!A8931,removed_duplicate_rows!$A$5:$A$39,0))</f>
        <v>#N/A</v>
      </c>
    </row>
    <row r="8932" spans="1:18" ht="15.75" customHeight="1" x14ac:dyDescent="0.2">
      <c r="A8932" t="s">
        <v>26932</v>
      </c>
      <c r="B8932" t="s">
        <v>26933</v>
      </c>
      <c r="C8932" t="s">
        <v>26934</v>
      </c>
      <c r="D8932" s="10">
        <v>46179</v>
      </c>
      <c r="E8932" t="s">
        <v>25291</v>
      </c>
      <c r="F8932">
        <v>5</v>
      </c>
      <c r="G8932" t="s">
        <v>77</v>
      </c>
      <c r="H8932" t="s">
        <v>87</v>
      </c>
      <c r="I8932" t="s">
        <v>79</v>
      </c>
      <c r="J8932">
        <v>1</v>
      </c>
      <c r="K8932">
        <v>8358</v>
      </c>
      <c r="L8932" t="str">
        <f>IFERROR(INDEX(play_attribution!$B$2:$B$328,MATCH(A8932,play_attribution!$A$2:$A$328,0)),"")</f>
        <v/>
      </c>
      <c r="M8932" t="str">
        <f>VLOOKUP(H8932,seller_roster!$A$2:$B$85,2,FALSE)</f>
        <v>Harper Tran</v>
      </c>
      <c r="N8932" t="str">
        <f>VLOOKUP(C8932,accounts!$A$2:$F$9615,2,FALSE)</f>
        <v>Construction</v>
      </c>
      <c r="O8932" t="str">
        <f>VLOOKUP(C8932,accounts!$A$2:$F$9615,3,FALSE)</f>
        <v>$5M-$10M</v>
      </c>
      <c r="P8932" t="str">
        <f>VLOOKUP(C8932,accounts!$A$2:$F$9615,5,FALSE)</f>
        <v>West</v>
      </c>
      <c r="Q8932" t="b">
        <f t="shared" si="141"/>
        <v>1</v>
      </c>
      <c r="R8932" t="e">
        <f>INDEX(removed_duplicate_rows!$A$5:$A$39,MATCH(wins!A8932,removed_duplicate_rows!$A$5:$A$39,0))</f>
        <v>#N/A</v>
      </c>
    </row>
    <row r="8933" spans="1:18" ht="15.75" customHeight="1" x14ac:dyDescent="0.2">
      <c r="A8933" t="s">
        <v>26935</v>
      </c>
      <c r="B8933" t="s">
        <v>26936</v>
      </c>
      <c r="C8933" t="s">
        <v>26937</v>
      </c>
      <c r="D8933" s="10">
        <v>46179</v>
      </c>
      <c r="E8933" t="s">
        <v>25291</v>
      </c>
      <c r="F8933">
        <v>5</v>
      </c>
      <c r="G8933" t="s">
        <v>77</v>
      </c>
      <c r="H8933" t="s">
        <v>527</v>
      </c>
      <c r="I8933" t="s">
        <v>79</v>
      </c>
      <c r="J8933">
        <v>1</v>
      </c>
      <c r="K8933">
        <v>7250</v>
      </c>
      <c r="L8933" t="str">
        <f>IFERROR(INDEX(play_attribution!$B$2:$B$328,MATCH(A8933,play_attribution!$A$2:$A$328,0)),"")</f>
        <v/>
      </c>
      <c r="M8933" t="str">
        <f>VLOOKUP(H8933,seller_roster!$A$2:$B$85,2,FALSE)</f>
        <v>Nia Mbeki</v>
      </c>
      <c r="N8933" t="str">
        <f>VLOOKUP(C8933,accounts!$A$2:$F$9615,2,FALSE)</f>
        <v>Wholesale &amp; Distribution</v>
      </c>
      <c r="O8933" t="str">
        <f>VLOOKUP(C8933,accounts!$A$2:$F$9615,3,FALSE)</f>
        <v>$5M-$10M</v>
      </c>
      <c r="P8933" t="str">
        <f>VLOOKUP(C8933,accounts!$A$2:$F$9615,5,FALSE)</f>
        <v>East</v>
      </c>
      <c r="Q8933" t="b">
        <f t="shared" si="141"/>
        <v>1</v>
      </c>
      <c r="R8933" t="e">
        <f>INDEX(removed_duplicate_rows!$A$5:$A$39,MATCH(wins!A8933,removed_duplicate_rows!$A$5:$A$39,0))</f>
        <v>#N/A</v>
      </c>
    </row>
    <row r="8934" spans="1:18" ht="15.75" customHeight="1" x14ac:dyDescent="0.2">
      <c r="A8934" t="s">
        <v>26938</v>
      </c>
      <c r="B8934" t="s">
        <v>26939</v>
      </c>
      <c r="C8934" t="s">
        <v>26940</v>
      </c>
      <c r="D8934" s="10">
        <v>46179</v>
      </c>
      <c r="E8934" t="s">
        <v>25291</v>
      </c>
      <c r="F8934">
        <v>5</v>
      </c>
      <c r="G8934" t="s">
        <v>77</v>
      </c>
      <c r="H8934" t="s">
        <v>177</v>
      </c>
      <c r="I8934" t="s">
        <v>79</v>
      </c>
      <c r="J8934">
        <v>1</v>
      </c>
      <c r="K8934">
        <v>4010</v>
      </c>
      <c r="L8934" t="str">
        <f>IFERROR(INDEX(play_attribution!$B$2:$B$328,MATCH(A8934,play_attribution!$A$2:$A$328,0)),"")</f>
        <v/>
      </c>
      <c r="M8934" t="str">
        <f>VLOOKUP(H8934,seller_roster!$A$2:$B$85,2,FALSE)</f>
        <v>Gray Marsh</v>
      </c>
      <c r="N8934" t="str">
        <f>VLOOKUP(C8934,accounts!$A$2:$F$9615,2,FALSE)</f>
        <v>Wholesale &amp; Distribution</v>
      </c>
      <c r="O8934" t="str">
        <f>VLOOKUP(C8934,accounts!$A$2:$F$9615,3,FALSE)</f>
        <v>$2.5M-$5M</v>
      </c>
      <c r="P8934" t="str">
        <f>VLOOKUP(C8934,accounts!$A$2:$F$9615,5,FALSE)</f>
        <v>Central</v>
      </c>
      <c r="Q8934" t="b">
        <f t="shared" si="141"/>
        <v>1</v>
      </c>
      <c r="R8934" t="e">
        <f>INDEX(removed_duplicate_rows!$A$5:$A$39,MATCH(wins!A8934,removed_duplicate_rows!$A$5:$A$39,0))</f>
        <v>#N/A</v>
      </c>
    </row>
    <row r="8935" spans="1:18" ht="15.75" customHeight="1" x14ac:dyDescent="0.2">
      <c r="A8935" t="s">
        <v>26941</v>
      </c>
      <c r="B8935" t="s">
        <v>26942</v>
      </c>
      <c r="C8935" t="s">
        <v>26943</v>
      </c>
      <c r="D8935" s="10">
        <v>46179</v>
      </c>
      <c r="E8935" t="s">
        <v>25291</v>
      </c>
      <c r="F8935">
        <v>5</v>
      </c>
      <c r="G8935" t="s">
        <v>77</v>
      </c>
      <c r="H8935" t="s">
        <v>129</v>
      </c>
      <c r="I8935" t="s">
        <v>79</v>
      </c>
      <c r="J8935">
        <v>1</v>
      </c>
      <c r="K8935">
        <v>6264</v>
      </c>
      <c r="L8935" t="str">
        <f>IFERROR(INDEX(play_attribution!$B$2:$B$328,MATCH(A8935,play_attribution!$A$2:$A$328,0)),"")</f>
        <v/>
      </c>
      <c r="M8935" t="str">
        <f>VLOOKUP(H8935,seller_roster!$A$2:$B$85,2,FALSE)</f>
        <v>Gray Vega</v>
      </c>
      <c r="N8935" t="str">
        <f>VLOOKUP(C8935,accounts!$A$2:$F$9615,2,FALSE)</f>
        <v>Field Services</v>
      </c>
      <c r="O8935" t="str">
        <f>VLOOKUP(C8935,accounts!$A$2:$F$9615,3,FALSE)</f>
        <v>$2.5M-$5M</v>
      </c>
      <c r="P8935" t="str">
        <f>VLOOKUP(C8935,accounts!$A$2:$F$9615,5,FALSE)</f>
        <v>East</v>
      </c>
      <c r="Q8935" t="b">
        <f t="shared" si="141"/>
        <v>1</v>
      </c>
      <c r="R8935" t="e">
        <f>INDEX(removed_duplicate_rows!$A$5:$A$39,MATCH(wins!A8935,removed_duplicate_rows!$A$5:$A$39,0))</f>
        <v>#N/A</v>
      </c>
    </row>
    <row r="8936" spans="1:18" ht="15.75" customHeight="1" x14ac:dyDescent="0.2">
      <c r="A8936" t="s">
        <v>26944</v>
      </c>
      <c r="B8936" t="s">
        <v>26945</v>
      </c>
      <c r="C8936" t="s">
        <v>26946</v>
      </c>
      <c r="D8936" s="10">
        <v>46179</v>
      </c>
      <c r="E8936" t="s">
        <v>25291</v>
      </c>
      <c r="F8936">
        <v>5</v>
      </c>
      <c r="G8936" t="s">
        <v>77</v>
      </c>
      <c r="H8936" t="s">
        <v>210</v>
      </c>
      <c r="I8936" t="s">
        <v>55</v>
      </c>
      <c r="J8936">
        <v>1</v>
      </c>
      <c r="K8936">
        <v>7195</v>
      </c>
      <c r="L8936" t="str">
        <f>IFERROR(INDEX(play_attribution!$B$2:$B$328,MATCH(A8936,play_attribution!$A$2:$A$328,0)),"")</f>
        <v/>
      </c>
      <c r="M8936" t="str">
        <f>VLOOKUP(H8936,seller_roster!$A$2:$B$85,2,FALSE)</f>
        <v>Emerson Reyes</v>
      </c>
      <c r="N8936" t="str">
        <f>VLOOKUP(C8936,accounts!$A$2:$F$9615,2,FALSE)</f>
        <v>Professional Services</v>
      </c>
      <c r="O8936" t="str">
        <f>VLOOKUP(C8936,accounts!$A$2:$F$9615,3,FALSE)</f>
        <v>$5M-$10M</v>
      </c>
      <c r="P8936" t="str">
        <f>VLOOKUP(C8936,accounts!$A$2:$F$9615,5,FALSE)</f>
        <v>West</v>
      </c>
      <c r="Q8936" t="b">
        <f t="shared" si="141"/>
        <v>1</v>
      </c>
      <c r="R8936" t="e">
        <f>INDEX(removed_duplicate_rows!$A$5:$A$39,MATCH(wins!A8936,removed_duplicate_rows!$A$5:$A$39,0))</f>
        <v>#N/A</v>
      </c>
    </row>
    <row r="8937" spans="1:18" ht="15.75" customHeight="1" x14ac:dyDescent="0.2">
      <c r="A8937" t="s">
        <v>26947</v>
      </c>
      <c r="B8937" t="s">
        <v>26948</v>
      </c>
      <c r="C8937" t="s">
        <v>26949</v>
      </c>
      <c r="D8937" s="10">
        <v>46179</v>
      </c>
      <c r="E8937" t="s">
        <v>25291</v>
      </c>
      <c r="F8937">
        <v>5</v>
      </c>
      <c r="G8937" t="s">
        <v>77</v>
      </c>
      <c r="H8937" t="s">
        <v>114</v>
      </c>
      <c r="I8937" t="s">
        <v>79</v>
      </c>
      <c r="J8937">
        <v>1</v>
      </c>
      <c r="K8937">
        <v>5396</v>
      </c>
      <c r="L8937" t="str">
        <f>IFERROR(INDEX(play_attribution!$B$2:$B$328,MATCH(A8937,play_attribution!$A$2:$A$328,0)),"")</f>
        <v/>
      </c>
      <c r="M8937" t="str">
        <f>VLOOKUP(H8937,seller_roster!$A$2:$B$85,2,FALSE)</f>
        <v>Ray Reyes</v>
      </c>
      <c r="N8937" t="str">
        <f>VLOOKUP(C8937,accounts!$A$2:$F$9615,2,FALSE)</f>
        <v>Logistics</v>
      </c>
      <c r="O8937" t="str">
        <f>VLOOKUP(C8937,accounts!$A$2:$F$9615,3,FALSE)</f>
        <v>$2.5M-$5M</v>
      </c>
      <c r="P8937" t="str">
        <f>VLOOKUP(C8937,accounts!$A$2:$F$9615,5,FALSE)</f>
        <v>East</v>
      </c>
      <c r="Q8937" t="b">
        <f t="shared" si="141"/>
        <v>1</v>
      </c>
      <c r="R8937" t="e">
        <f>INDEX(removed_duplicate_rows!$A$5:$A$39,MATCH(wins!A8937,removed_duplicate_rows!$A$5:$A$39,0))</f>
        <v>#N/A</v>
      </c>
    </row>
    <row r="8938" spans="1:18" ht="15.75" customHeight="1" x14ac:dyDescent="0.2">
      <c r="A8938" t="s">
        <v>26950</v>
      </c>
      <c r="B8938" t="s">
        <v>26951</v>
      </c>
      <c r="C8938" t="s">
        <v>26952</v>
      </c>
      <c r="D8938" s="10">
        <v>46179</v>
      </c>
      <c r="E8938" t="s">
        <v>25291</v>
      </c>
      <c r="F8938">
        <v>5</v>
      </c>
      <c r="G8938" t="s">
        <v>77</v>
      </c>
      <c r="H8938" t="s">
        <v>1230</v>
      </c>
      <c r="I8938" t="s">
        <v>79</v>
      </c>
      <c r="J8938">
        <v>1</v>
      </c>
      <c r="K8938">
        <v>13646</v>
      </c>
      <c r="L8938" t="str">
        <f>IFERROR(INDEX(play_attribution!$B$2:$B$328,MATCH(A8938,play_attribution!$A$2:$A$328,0)),"")</f>
        <v/>
      </c>
      <c r="M8938" t="str">
        <f>VLOOKUP(H8938,seller_roster!$A$2:$B$85,2,FALSE)</f>
        <v>Lennon Doyle</v>
      </c>
      <c r="N8938" t="str">
        <f>VLOOKUP(C8938,accounts!$A$2:$F$9615,2,FALSE)</f>
        <v>Healthcare Services</v>
      </c>
      <c r="O8938" t="str">
        <f>VLOOKUP(C8938,accounts!$A$2:$F$9615,3,FALSE)</f>
        <v>$1M-$2.5M</v>
      </c>
      <c r="P8938" t="str">
        <f>VLOOKUP(C8938,accounts!$A$2:$F$9615,5,FALSE)</f>
        <v>Central</v>
      </c>
      <c r="Q8938" t="b">
        <f t="shared" si="141"/>
        <v>1</v>
      </c>
      <c r="R8938" t="e">
        <f>INDEX(removed_duplicate_rows!$A$5:$A$39,MATCH(wins!A8938,removed_duplicate_rows!$A$5:$A$39,0))</f>
        <v>#N/A</v>
      </c>
    </row>
    <row r="8939" spans="1:18" ht="15.75" customHeight="1" x14ac:dyDescent="0.2">
      <c r="A8939" t="s">
        <v>26953</v>
      </c>
      <c r="B8939" t="s">
        <v>26954</v>
      </c>
      <c r="C8939" t="s">
        <v>26955</v>
      </c>
      <c r="D8939" s="10">
        <v>46179</v>
      </c>
      <c r="E8939" t="s">
        <v>25291</v>
      </c>
      <c r="F8939">
        <v>5</v>
      </c>
      <c r="G8939" t="s">
        <v>77</v>
      </c>
      <c r="H8939" t="s">
        <v>1230</v>
      </c>
      <c r="I8939" t="s">
        <v>79</v>
      </c>
      <c r="J8939">
        <v>1</v>
      </c>
      <c r="K8939">
        <v>5658</v>
      </c>
      <c r="L8939" t="str">
        <f>IFERROR(INDEX(play_attribution!$B$2:$B$328,MATCH(A8939,play_attribution!$A$2:$A$328,0)),"")</f>
        <v/>
      </c>
      <c r="M8939" t="str">
        <f>VLOOKUP(H8939,seller_roster!$A$2:$B$85,2,FALSE)</f>
        <v>Lennon Doyle</v>
      </c>
      <c r="N8939" t="str">
        <f>VLOOKUP(C8939,accounts!$A$2:$F$9615,2,FALSE)</f>
        <v>Retail Multi-Location</v>
      </c>
      <c r="O8939" t="str">
        <f>VLOOKUP(C8939,accounts!$A$2:$F$9615,3,FALSE)</f>
        <v>$1M-$2.5M</v>
      </c>
      <c r="P8939" t="str">
        <f>VLOOKUP(C8939,accounts!$A$2:$F$9615,5,FALSE)</f>
        <v>Central</v>
      </c>
      <c r="Q8939" t="b">
        <f t="shared" si="141"/>
        <v>1</v>
      </c>
      <c r="R8939" t="e">
        <f>INDEX(removed_duplicate_rows!$A$5:$A$39,MATCH(wins!A8939,removed_duplicate_rows!$A$5:$A$39,0))</f>
        <v>#N/A</v>
      </c>
    </row>
    <row r="8940" spans="1:18" ht="15.75" customHeight="1" x14ac:dyDescent="0.2">
      <c r="A8940" t="s">
        <v>26956</v>
      </c>
      <c r="B8940" t="s">
        <v>26957</v>
      </c>
      <c r="C8940" t="s">
        <v>26958</v>
      </c>
      <c r="D8940" s="10">
        <v>46179</v>
      </c>
      <c r="E8940" t="s">
        <v>25291</v>
      </c>
      <c r="F8940">
        <v>5</v>
      </c>
      <c r="G8940" t="s">
        <v>77</v>
      </c>
      <c r="H8940" t="s">
        <v>103</v>
      </c>
      <c r="I8940" t="s">
        <v>79</v>
      </c>
      <c r="J8940">
        <v>1</v>
      </c>
      <c r="K8940">
        <v>10793</v>
      </c>
      <c r="L8940" t="str">
        <f>IFERROR(INDEX(play_attribution!$B$2:$B$328,MATCH(A8940,play_attribution!$A$2:$A$328,0)),"")</f>
        <v/>
      </c>
      <c r="M8940" t="str">
        <f>VLOOKUP(H8940,seller_roster!$A$2:$B$85,2,FALSE)</f>
        <v>Jax Reyes</v>
      </c>
      <c r="N8940" t="str">
        <f>VLOOKUP(C8940,accounts!$A$2:$F$9615,2,FALSE)</f>
        <v>Wholesale &amp; Distribution</v>
      </c>
      <c r="O8940" t="str">
        <f>VLOOKUP(C8940,accounts!$A$2:$F$9615,3,FALSE)</f>
        <v>$2.5M-$5M</v>
      </c>
      <c r="P8940" t="str">
        <f>VLOOKUP(C8940,accounts!$A$2:$F$9615,5,FALSE)</f>
        <v>East</v>
      </c>
      <c r="Q8940" t="b">
        <f t="shared" si="141"/>
        <v>1</v>
      </c>
      <c r="R8940" t="e">
        <f>INDEX(removed_duplicate_rows!$A$5:$A$39,MATCH(wins!A8940,removed_duplicate_rows!$A$5:$A$39,0))</f>
        <v>#N/A</v>
      </c>
    </row>
    <row r="8941" spans="1:18" ht="15.75" customHeight="1" x14ac:dyDescent="0.2">
      <c r="A8941" t="s">
        <v>26959</v>
      </c>
      <c r="B8941" t="s">
        <v>26960</v>
      </c>
      <c r="C8941" t="s">
        <v>26961</v>
      </c>
      <c r="D8941" s="10">
        <v>46179</v>
      </c>
      <c r="E8941" t="s">
        <v>25291</v>
      </c>
      <c r="F8941">
        <v>5</v>
      </c>
      <c r="G8941" t="s">
        <v>77</v>
      </c>
      <c r="H8941" t="s">
        <v>140</v>
      </c>
      <c r="I8941" t="s">
        <v>79</v>
      </c>
      <c r="J8941">
        <v>1</v>
      </c>
      <c r="K8941">
        <v>10687</v>
      </c>
      <c r="L8941" t="str">
        <f>IFERROR(INDEX(play_attribution!$B$2:$B$328,MATCH(A8941,play_attribution!$A$2:$A$328,0)),"")</f>
        <v/>
      </c>
      <c r="M8941" t="str">
        <f>VLOOKUP(H8941,seller_roster!$A$2:$B$85,2,FALSE)</f>
        <v>Lane Lindqvist</v>
      </c>
      <c r="N8941" t="str">
        <f>VLOOKUP(C8941,accounts!$A$2:$F$9615,2,FALSE)</f>
        <v>Logistics</v>
      </c>
      <c r="O8941" t="str">
        <f>VLOOKUP(C8941,accounts!$A$2:$F$9615,3,FALSE)</f>
        <v>$2.5M-$5M</v>
      </c>
      <c r="P8941" t="str">
        <f>VLOOKUP(C8941,accounts!$A$2:$F$9615,5,FALSE)</f>
        <v>Central</v>
      </c>
      <c r="Q8941" t="b">
        <f t="shared" si="141"/>
        <v>1</v>
      </c>
      <c r="R8941" t="e">
        <f>INDEX(removed_duplicate_rows!$A$5:$A$39,MATCH(wins!A8941,removed_duplicate_rows!$A$5:$A$39,0))</f>
        <v>#N/A</v>
      </c>
    </row>
    <row r="8942" spans="1:18" ht="15.75" customHeight="1" x14ac:dyDescent="0.2">
      <c r="A8942" t="s">
        <v>26962</v>
      </c>
      <c r="B8942" t="s">
        <v>26963</v>
      </c>
      <c r="C8942" t="s">
        <v>26964</v>
      </c>
      <c r="D8942" s="10">
        <v>46179</v>
      </c>
      <c r="E8942" t="s">
        <v>25291</v>
      </c>
      <c r="F8942">
        <v>5</v>
      </c>
      <c r="G8942" t="s">
        <v>77</v>
      </c>
      <c r="H8942" t="s">
        <v>107</v>
      </c>
      <c r="I8942" t="s">
        <v>79</v>
      </c>
      <c r="J8942">
        <v>1</v>
      </c>
      <c r="K8942">
        <v>12716</v>
      </c>
      <c r="L8942" t="str">
        <f>IFERROR(INDEX(play_attribution!$B$2:$B$328,MATCH(A8942,play_attribution!$A$2:$A$328,0)),"")</f>
        <v/>
      </c>
      <c r="M8942" t="str">
        <f>VLOOKUP(H8942,seller_roster!$A$2:$B$85,2,FALSE)</f>
        <v>Skyler Doyle</v>
      </c>
      <c r="N8942" t="str">
        <f>VLOOKUP(C8942,accounts!$A$2:$F$9615,2,FALSE)</f>
        <v>Professional Services</v>
      </c>
      <c r="O8942" t="str">
        <f>VLOOKUP(C8942,accounts!$A$2:$F$9615,3,FALSE)</f>
        <v>$5M-$10M</v>
      </c>
      <c r="P8942" t="str">
        <f>VLOOKUP(C8942,accounts!$A$2:$F$9615,5,FALSE)</f>
        <v>East</v>
      </c>
      <c r="Q8942" t="b">
        <f t="shared" si="141"/>
        <v>1</v>
      </c>
      <c r="R8942" t="e">
        <f>INDEX(removed_duplicate_rows!$A$5:$A$39,MATCH(wins!A8942,removed_duplicate_rows!$A$5:$A$39,0))</f>
        <v>#N/A</v>
      </c>
    </row>
    <row r="8943" spans="1:18" ht="15.75" customHeight="1" x14ac:dyDescent="0.2">
      <c r="A8943" t="s">
        <v>26965</v>
      </c>
      <c r="B8943" t="s">
        <v>26966</v>
      </c>
      <c r="C8943" t="s">
        <v>26967</v>
      </c>
      <c r="D8943" s="10">
        <v>46179</v>
      </c>
      <c r="E8943" t="s">
        <v>25291</v>
      </c>
      <c r="F8943">
        <v>5</v>
      </c>
      <c r="G8943" t="s">
        <v>77</v>
      </c>
      <c r="H8943" t="s">
        <v>169</v>
      </c>
      <c r="I8943" t="s">
        <v>79</v>
      </c>
      <c r="J8943">
        <v>1</v>
      </c>
      <c r="K8943">
        <v>6014</v>
      </c>
      <c r="L8943" t="str">
        <f>IFERROR(INDEX(play_attribution!$B$2:$B$328,MATCH(A8943,play_attribution!$A$2:$A$328,0)),"")</f>
        <v/>
      </c>
      <c r="M8943" t="str">
        <f>VLOOKUP(H8943,seller_roster!$A$2:$B$85,2,FALSE)</f>
        <v>Rhea Doyle</v>
      </c>
      <c r="N8943" t="str">
        <f>VLOOKUP(C8943,accounts!$A$2:$F$9615,2,FALSE)</f>
        <v>Logistics</v>
      </c>
      <c r="O8943" t="str">
        <f>VLOOKUP(C8943,accounts!$A$2:$F$9615,3,FALSE)</f>
        <v>$5M-$10M</v>
      </c>
      <c r="P8943" t="str">
        <f>VLOOKUP(C8943,accounts!$A$2:$F$9615,5,FALSE)</f>
        <v>East</v>
      </c>
      <c r="Q8943" t="b">
        <f t="shared" si="141"/>
        <v>1</v>
      </c>
      <c r="R8943" t="e">
        <f>INDEX(removed_duplicate_rows!$A$5:$A$39,MATCH(wins!A8943,removed_duplicate_rows!$A$5:$A$39,0))</f>
        <v>#N/A</v>
      </c>
    </row>
    <row r="8944" spans="1:18" ht="15.75" customHeight="1" x14ac:dyDescent="0.2">
      <c r="A8944" t="s">
        <v>26968</v>
      </c>
      <c r="B8944" t="s">
        <v>26969</v>
      </c>
      <c r="C8944" t="s">
        <v>26970</v>
      </c>
      <c r="D8944" s="10">
        <v>46179</v>
      </c>
      <c r="E8944" t="s">
        <v>25291</v>
      </c>
      <c r="F8944">
        <v>5</v>
      </c>
      <c r="G8944" t="s">
        <v>77</v>
      </c>
      <c r="H8944" t="s">
        <v>133</v>
      </c>
      <c r="I8944" t="s">
        <v>79</v>
      </c>
      <c r="J8944">
        <v>1</v>
      </c>
      <c r="K8944">
        <v>13158</v>
      </c>
      <c r="L8944" t="str">
        <f>IFERROR(INDEX(play_attribution!$B$2:$B$328,MATCH(A8944,play_attribution!$A$2:$A$328,0)),"")</f>
        <v/>
      </c>
      <c r="M8944" t="str">
        <f>VLOOKUP(H8944,seller_roster!$A$2:$B$85,2,FALSE)</f>
        <v>Devon Tran</v>
      </c>
      <c r="N8944" t="str">
        <f>VLOOKUP(C8944,accounts!$A$2:$F$9615,2,FALSE)</f>
        <v>Retail Multi-Location</v>
      </c>
      <c r="O8944" t="str">
        <f>VLOOKUP(C8944,accounts!$A$2:$F$9615,3,FALSE)</f>
        <v>$2.5M-$5M</v>
      </c>
      <c r="P8944" t="str">
        <f>VLOOKUP(C8944,accounts!$A$2:$F$9615,5,FALSE)</f>
        <v>Central</v>
      </c>
      <c r="Q8944" t="b">
        <f t="shared" si="141"/>
        <v>1</v>
      </c>
      <c r="R8944" t="e">
        <f>INDEX(removed_duplicate_rows!$A$5:$A$39,MATCH(wins!A8944,removed_duplicate_rows!$A$5:$A$39,0))</f>
        <v>#N/A</v>
      </c>
    </row>
    <row r="8945" spans="1:18" ht="15.75" customHeight="1" x14ac:dyDescent="0.2">
      <c r="A8945" t="s">
        <v>26971</v>
      </c>
      <c r="B8945" t="s">
        <v>26972</v>
      </c>
      <c r="C8945" t="s">
        <v>26973</v>
      </c>
      <c r="D8945" s="10">
        <v>46179</v>
      </c>
      <c r="E8945" t="s">
        <v>25291</v>
      </c>
      <c r="F8945">
        <v>5</v>
      </c>
      <c r="G8945" t="s">
        <v>77</v>
      </c>
      <c r="H8945" t="s">
        <v>103</v>
      </c>
      <c r="I8945" t="s">
        <v>79</v>
      </c>
      <c r="J8945">
        <v>1</v>
      </c>
      <c r="K8945">
        <v>11038</v>
      </c>
      <c r="L8945" t="str">
        <f>IFERROR(INDEX(play_attribution!$B$2:$B$328,MATCH(A8945,play_attribution!$A$2:$A$328,0)),"")</f>
        <v/>
      </c>
      <c r="M8945" t="str">
        <f>VLOOKUP(H8945,seller_roster!$A$2:$B$85,2,FALSE)</f>
        <v>Jax Reyes</v>
      </c>
      <c r="N8945" t="str">
        <f>VLOOKUP(C8945,accounts!$A$2:$F$9615,2,FALSE)</f>
        <v>Logistics</v>
      </c>
      <c r="O8945" t="str">
        <f>VLOOKUP(C8945,accounts!$A$2:$F$9615,3,FALSE)</f>
        <v>$5M-$10M</v>
      </c>
      <c r="P8945" t="str">
        <f>VLOOKUP(C8945,accounts!$A$2:$F$9615,5,FALSE)</f>
        <v>East</v>
      </c>
      <c r="Q8945" t="b">
        <f t="shared" si="141"/>
        <v>1</v>
      </c>
      <c r="R8945" t="e">
        <f>INDEX(removed_duplicate_rows!$A$5:$A$39,MATCH(wins!A8945,removed_duplicate_rows!$A$5:$A$39,0))</f>
        <v>#N/A</v>
      </c>
    </row>
    <row r="8946" spans="1:18" ht="15.75" customHeight="1" x14ac:dyDescent="0.2">
      <c r="A8946" t="s">
        <v>26974</v>
      </c>
      <c r="B8946" t="s">
        <v>26975</v>
      </c>
      <c r="C8946" t="s">
        <v>26976</v>
      </c>
      <c r="D8946" s="10">
        <v>46179</v>
      </c>
      <c r="E8946" t="s">
        <v>25291</v>
      </c>
      <c r="F8946">
        <v>5</v>
      </c>
      <c r="G8946" t="s">
        <v>77</v>
      </c>
      <c r="H8946" t="s">
        <v>173</v>
      </c>
      <c r="I8946" t="s">
        <v>79</v>
      </c>
      <c r="J8946">
        <v>1</v>
      </c>
      <c r="K8946">
        <v>21456</v>
      </c>
      <c r="L8946" t="str">
        <f>IFERROR(INDEX(play_attribution!$B$2:$B$328,MATCH(A8946,play_attribution!$A$2:$A$328,0)),"")</f>
        <v/>
      </c>
      <c r="M8946" t="str">
        <f>VLOOKUP(H8946,seller_roster!$A$2:$B$85,2,FALSE)</f>
        <v>Pia Reyes</v>
      </c>
      <c r="N8946" t="str">
        <f>VLOOKUP(C8946,accounts!$A$2:$F$9615,2,FALSE)</f>
        <v>Professional Services</v>
      </c>
      <c r="O8946" t="str">
        <f>VLOOKUP(C8946,accounts!$A$2:$F$9615,3,FALSE)</f>
        <v>$1M-$2.5M</v>
      </c>
      <c r="P8946" t="str">
        <f>VLOOKUP(C8946,accounts!$A$2:$F$9615,5,FALSE)</f>
        <v>West</v>
      </c>
      <c r="Q8946" t="b">
        <f t="shared" si="141"/>
        <v>1</v>
      </c>
      <c r="R8946" t="e">
        <f>INDEX(removed_duplicate_rows!$A$5:$A$39,MATCH(wins!A8946,removed_duplicate_rows!$A$5:$A$39,0))</f>
        <v>#N/A</v>
      </c>
    </row>
    <row r="8947" spans="1:18" ht="15.75" customHeight="1" x14ac:dyDescent="0.2">
      <c r="A8947" t="s">
        <v>26977</v>
      </c>
      <c r="B8947" t="s">
        <v>26978</v>
      </c>
      <c r="C8947" t="s">
        <v>26979</v>
      </c>
      <c r="D8947" s="10">
        <v>46179</v>
      </c>
      <c r="E8947" t="s">
        <v>25291</v>
      </c>
      <c r="F8947">
        <v>5</v>
      </c>
      <c r="G8947" t="s">
        <v>77</v>
      </c>
      <c r="H8947" t="s">
        <v>527</v>
      </c>
      <c r="I8947" t="s">
        <v>79</v>
      </c>
      <c r="J8947">
        <v>1</v>
      </c>
      <c r="K8947">
        <v>13467</v>
      </c>
      <c r="L8947" t="str">
        <f>IFERROR(INDEX(play_attribution!$B$2:$B$328,MATCH(A8947,play_attribution!$A$2:$A$328,0)),"")</f>
        <v/>
      </c>
      <c r="M8947" t="str">
        <f>VLOOKUP(H8947,seller_roster!$A$2:$B$85,2,FALSE)</f>
        <v>Nia Mbeki</v>
      </c>
      <c r="N8947" t="str">
        <f>VLOOKUP(C8947,accounts!$A$2:$F$9615,2,FALSE)</f>
        <v>Professional Services</v>
      </c>
      <c r="O8947" t="str">
        <f>VLOOKUP(C8947,accounts!$A$2:$F$9615,3,FALSE)</f>
        <v>&lt;$1M</v>
      </c>
      <c r="P8947" t="str">
        <f>VLOOKUP(C8947,accounts!$A$2:$F$9615,5,FALSE)</f>
        <v>West</v>
      </c>
      <c r="Q8947" t="b">
        <f t="shared" si="141"/>
        <v>1</v>
      </c>
      <c r="R8947" t="e">
        <f>INDEX(removed_duplicate_rows!$A$5:$A$39,MATCH(wins!A8947,removed_duplicate_rows!$A$5:$A$39,0))</f>
        <v>#N/A</v>
      </c>
    </row>
    <row r="8948" spans="1:18" ht="15.75" customHeight="1" x14ac:dyDescent="0.2">
      <c r="A8948" t="s">
        <v>26980</v>
      </c>
      <c r="B8948" t="s">
        <v>26981</v>
      </c>
      <c r="C8948" t="s">
        <v>26982</v>
      </c>
      <c r="D8948" s="10">
        <v>46179</v>
      </c>
      <c r="E8948" t="s">
        <v>25291</v>
      </c>
      <c r="F8948">
        <v>5</v>
      </c>
      <c r="G8948" t="s">
        <v>77</v>
      </c>
      <c r="H8948" t="s">
        <v>147</v>
      </c>
      <c r="I8948" t="s">
        <v>55</v>
      </c>
      <c r="J8948">
        <v>1</v>
      </c>
      <c r="K8948">
        <v>9165</v>
      </c>
      <c r="L8948" t="str">
        <f>IFERROR(INDEX(play_attribution!$B$2:$B$328,MATCH(A8948,play_attribution!$A$2:$A$328,0)),"")</f>
        <v>P1</v>
      </c>
      <c r="M8948" t="str">
        <f>VLOOKUP(H8948,seller_roster!$A$2:$B$85,2,FALSE)</f>
        <v>Riley Tran</v>
      </c>
      <c r="N8948" t="str">
        <f>VLOOKUP(C8948,accounts!$A$2:$F$9615,2,FALSE)</f>
        <v>Healthcare Services</v>
      </c>
      <c r="O8948" t="str">
        <f>VLOOKUP(C8948,accounts!$A$2:$F$9615,3,FALSE)</f>
        <v>$2.5M-$5M</v>
      </c>
      <c r="P8948" t="str">
        <f>VLOOKUP(C8948,accounts!$A$2:$F$9615,5,FALSE)</f>
        <v>Central</v>
      </c>
      <c r="Q8948" t="b">
        <f t="shared" si="141"/>
        <v>0</v>
      </c>
      <c r="R8948" t="e">
        <f>INDEX(removed_duplicate_rows!$A$5:$A$39,MATCH(wins!A8948,removed_duplicate_rows!$A$5:$A$39,0))</f>
        <v>#N/A</v>
      </c>
    </row>
    <row r="8949" spans="1:18" ht="15.75" customHeight="1" x14ac:dyDescent="0.2">
      <c r="A8949" t="s">
        <v>26983</v>
      </c>
      <c r="B8949" t="s">
        <v>26984</v>
      </c>
      <c r="C8949" t="s">
        <v>26985</v>
      </c>
      <c r="D8949" s="10">
        <v>46179</v>
      </c>
      <c r="E8949" t="s">
        <v>25291</v>
      </c>
      <c r="F8949">
        <v>5</v>
      </c>
      <c r="G8949" t="s">
        <v>77</v>
      </c>
      <c r="H8949" t="s">
        <v>107</v>
      </c>
      <c r="I8949" t="s">
        <v>79</v>
      </c>
      <c r="J8949">
        <v>1</v>
      </c>
      <c r="K8949">
        <v>9202</v>
      </c>
      <c r="L8949" t="str">
        <f>IFERROR(INDEX(play_attribution!$B$2:$B$328,MATCH(A8949,play_attribution!$A$2:$A$328,0)),"")</f>
        <v/>
      </c>
      <c r="M8949" t="str">
        <f>VLOOKUP(H8949,seller_roster!$A$2:$B$85,2,FALSE)</f>
        <v>Skyler Doyle</v>
      </c>
      <c r="N8949" t="str">
        <f>VLOOKUP(C8949,accounts!$A$2:$F$9615,2,FALSE)</f>
        <v>Hospitality Group</v>
      </c>
      <c r="O8949" t="str">
        <f>VLOOKUP(C8949,accounts!$A$2:$F$9615,3,FALSE)</f>
        <v>$5M-$10M</v>
      </c>
      <c r="P8949" t="str">
        <f>VLOOKUP(C8949,accounts!$A$2:$F$9615,5,FALSE)</f>
        <v>East</v>
      </c>
      <c r="Q8949" t="b">
        <f t="shared" si="141"/>
        <v>1</v>
      </c>
      <c r="R8949" t="e">
        <f>INDEX(removed_duplicate_rows!$A$5:$A$39,MATCH(wins!A8949,removed_duplicate_rows!$A$5:$A$39,0))</f>
        <v>#N/A</v>
      </c>
    </row>
    <row r="8950" spans="1:18" ht="15.75" customHeight="1" x14ac:dyDescent="0.2">
      <c r="A8950" t="s">
        <v>26986</v>
      </c>
      <c r="B8950" t="s">
        <v>26987</v>
      </c>
      <c r="C8950" t="s">
        <v>26988</v>
      </c>
      <c r="D8950" s="10">
        <v>46179</v>
      </c>
      <c r="E8950" t="s">
        <v>25291</v>
      </c>
      <c r="F8950">
        <v>5</v>
      </c>
      <c r="G8950" t="s">
        <v>273</v>
      </c>
      <c r="H8950" t="s">
        <v>755</v>
      </c>
      <c r="I8950" t="s">
        <v>55</v>
      </c>
      <c r="J8950">
        <v>1</v>
      </c>
      <c r="K8950">
        <v>4327</v>
      </c>
      <c r="L8950" t="str">
        <f>IFERROR(INDEX(play_attribution!$B$2:$B$328,MATCH(A8950,play_attribution!$A$2:$A$328,0)),"")</f>
        <v>P2</v>
      </c>
      <c r="M8950" t="str">
        <f>VLOOKUP(H8950,seller_roster!$A$2:$B$85,2,FALSE)</f>
        <v>Jesse Silva</v>
      </c>
      <c r="N8950" t="str">
        <f>VLOOKUP(C8950,accounts!$A$2:$F$9615,2,FALSE)</f>
        <v>Retail Multi-Location</v>
      </c>
      <c r="O8950" t="str">
        <f>VLOOKUP(C8950,accounts!$A$2:$F$9615,3,FALSE)</f>
        <v>$2.5M-$5M</v>
      </c>
      <c r="P8950" t="str">
        <f>VLOOKUP(C8950,accounts!$A$2:$F$9615,5,FALSE)</f>
        <v>West</v>
      </c>
      <c r="Q8950" t="b">
        <f t="shared" si="141"/>
        <v>0</v>
      </c>
      <c r="R8950" t="e">
        <f>INDEX(removed_duplicate_rows!$A$5:$A$39,MATCH(wins!A8950,removed_duplicate_rows!$A$5:$A$39,0))</f>
        <v>#N/A</v>
      </c>
    </row>
    <row r="8951" spans="1:18" ht="15.75" customHeight="1" x14ac:dyDescent="0.2">
      <c r="A8951" t="s">
        <v>26989</v>
      </c>
      <c r="B8951" t="s">
        <v>26990</v>
      </c>
      <c r="C8951" t="s">
        <v>26991</v>
      </c>
      <c r="D8951" s="10">
        <v>46179</v>
      </c>
      <c r="E8951" t="s">
        <v>25291</v>
      </c>
      <c r="F8951">
        <v>5</v>
      </c>
      <c r="G8951" t="s">
        <v>273</v>
      </c>
      <c r="H8951" t="s">
        <v>755</v>
      </c>
      <c r="I8951" t="s">
        <v>79</v>
      </c>
      <c r="J8951">
        <v>1</v>
      </c>
      <c r="K8951">
        <v>5571</v>
      </c>
      <c r="L8951" t="str">
        <f>IFERROR(INDEX(play_attribution!$B$2:$B$328,MATCH(A8951,play_attribution!$A$2:$A$328,0)),"")</f>
        <v>P2</v>
      </c>
      <c r="M8951" t="str">
        <f>VLOOKUP(H8951,seller_roster!$A$2:$B$85,2,FALSE)</f>
        <v>Jesse Silva</v>
      </c>
      <c r="N8951" t="str">
        <f>VLOOKUP(C8951,accounts!$A$2:$F$9615,2,FALSE)</f>
        <v>Manufacturing</v>
      </c>
      <c r="O8951" t="str">
        <f>VLOOKUP(C8951,accounts!$A$2:$F$9615,3,FALSE)</f>
        <v>&gt;$10M</v>
      </c>
      <c r="P8951" t="str">
        <f>VLOOKUP(C8951,accounts!$A$2:$F$9615,5,FALSE)</f>
        <v>East</v>
      </c>
      <c r="Q8951" t="b">
        <f t="shared" si="141"/>
        <v>0</v>
      </c>
      <c r="R8951" t="e">
        <f>INDEX(removed_duplicate_rows!$A$5:$A$39,MATCH(wins!A8951,removed_duplicate_rows!$A$5:$A$39,0))</f>
        <v>#N/A</v>
      </c>
    </row>
    <row r="8952" spans="1:18" ht="15.75" customHeight="1" x14ac:dyDescent="0.2">
      <c r="A8952" t="s">
        <v>26992</v>
      </c>
      <c r="B8952" t="s">
        <v>26993</v>
      </c>
      <c r="C8952" t="s">
        <v>26994</v>
      </c>
      <c r="D8952" s="10">
        <v>46179</v>
      </c>
      <c r="E8952" t="s">
        <v>25291</v>
      </c>
      <c r="F8952">
        <v>5</v>
      </c>
      <c r="G8952" t="s">
        <v>273</v>
      </c>
      <c r="H8952" t="s">
        <v>308</v>
      </c>
      <c r="I8952" t="s">
        <v>79</v>
      </c>
      <c r="J8952">
        <v>1</v>
      </c>
      <c r="K8952">
        <v>4620</v>
      </c>
      <c r="L8952" t="str">
        <f>IFERROR(INDEX(play_attribution!$B$2:$B$328,MATCH(A8952,play_attribution!$A$2:$A$328,0)),"")</f>
        <v>P2</v>
      </c>
      <c r="M8952" t="str">
        <f>VLOOKUP(H8952,seller_roster!$A$2:$B$85,2,FALSE)</f>
        <v>Blake Ruiz</v>
      </c>
      <c r="N8952" t="str">
        <f>VLOOKUP(C8952,accounts!$A$2:$F$9615,2,FALSE)</f>
        <v>Nonprofit</v>
      </c>
      <c r="O8952" t="str">
        <f>VLOOKUP(C8952,accounts!$A$2:$F$9615,3,FALSE)</f>
        <v>$1M-$2.5M</v>
      </c>
      <c r="P8952" t="str">
        <f>VLOOKUP(C8952,accounts!$A$2:$F$9615,5,FALSE)</f>
        <v>West</v>
      </c>
      <c r="Q8952" t="b">
        <f t="shared" si="141"/>
        <v>0</v>
      </c>
      <c r="R8952" t="e">
        <f>INDEX(removed_duplicate_rows!$A$5:$A$39,MATCH(wins!A8952,removed_duplicate_rows!$A$5:$A$39,0))</f>
        <v>#N/A</v>
      </c>
    </row>
    <row r="8953" spans="1:18" ht="15.75" customHeight="1" x14ac:dyDescent="0.2">
      <c r="A8953" t="s">
        <v>26995</v>
      </c>
      <c r="B8953" t="s">
        <v>26996</v>
      </c>
      <c r="C8953" t="s">
        <v>26997</v>
      </c>
      <c r="D8953" s="10">
        <v>46179</v>
      </c>
      <c r="E8953" t="s">
        <v>25291</v>
      </c>
      <c r="F8953">
        <v>5</v>
      </c>
      <c r="G8953" t="s">
        <v>273</v>
      </c>
      <c r="H8953" t="s">
        <v>717</v>
      </c>
      <c r="I8953" t="s">
        <v>79</v>
      </c>
      <c r="J8953">
        <v>1</v>
      </c>
      <c r="K8953">
        <v>2446</v>
      </c>
      <c r="L8953" t="str">
        <f>IFERROR(INDEX(play_attribution!$B$2:$B$328,MATCH(A8953,play_attribution!$A$2:$A$328,0)),"")</f>
        <v>P2</v>
      </c>
      <c r="M8953" t="str">
        <f>VLOOKUP(H8953,seller_roster!$A$2:$B$85,2,FALSE)</f>
        <v>Corey Novak</v>
      </c>
      <c r="N8953" t="str">
        <f>VLOOKUP(C8953,accounts!$A$2:$F$9615,2,FALSE)</f>
        <v>Field Services</v>
      </c>
      <c r="O8953" t="str">
        <f>VLOOKUP(C8953,accounts!$A$2:$F$9615,3,FALSE)</f>
        <v>&gt;$10M</v>
      </c>
      <c r="P8953" t="str">
        <f>VLOOKUP(C8953,accounts!$A$2:$F$9615,5,FALSE)</f>
        <v>Central</v>
      </c>
      <c r="Q8953" t="b">
        <f t="shared" si="141"/>
        <v>0</v>
      </c>
      <c r="R8953" t="e">
        <f>INDEX(removed_duplicate_rows!$A$5:$A$39,MATCH(wins!A8953,removed_duplicate_rows!$A$5:$A$39,0))</f>
        <v>#N/A</v>
      </c>
    </row>
    <row r="8954" spans="1:18" ht="15.75" customHeight="1" x14ac:dyDescent="0.2">
      <c r="A8954" t="s">
        <v>26998</v>
      </c>
      <c r="B8954" t="s">
        <v>26999</v>
      </c>
      <c r="C8954" t="s">
        <v>27000</v>
      </c>
      <c r="D8954" s="10">
        <v>46179</v>
      </c>
      <c r="E8954" t="s">
        <v>25291</v>
      </c>
      <c r="F8954">
        <v>5</v>
      </c>
      <c r="G8954" t="s">
        <v>273</v>
      </c>
      <c r="H8954" t="s">
        <v>755</v>
      </c>
      <c r="I8954" t="s">
        <v>79</v>
      </c>
      <c r="J8954">
        <v>1</v>
      </c>
      <c r="K8954">
        <v>6564</v>
      </c>
      <c r="L8954" t="str">
        <f>IFERROR(INDEX(play_attribution!$B$2:$B$328,MATCH(A8954,play_attribution!$A$2:$A$328,0)),"")</f>
        <v>P2</v>
      </c>
      <c r="M8954" t="str">
        <f>VLOOKUP(H8954,seller_roster!$A$2:$B$85,2,FALSE)</f>
        <v>Jesse Silva</v>
      </c>
      <c r="N8954" t="str">
        <f>VLOOKUP(C8954,accounts!$A$2:$F$9615,2,FALSE)</f>
        <v>Wholesale &amp; Distribution</v>
      </c>
      <c r="O8954" t="str">
        <f>VLOOKUP(C8954,accounts!$A$2:$F$9615,3,FALSE)</f>
        <v>$2.5M-$5M</v>
      </c>
      <c r="P8954" t="str">
        <f>VLOOKUP(C8954,accounts!$A$2:$F$9615,5,FALSE)</f>
        <v>West</v>
      </c>
      <c r="Q8954" t="b">
        <f t="shared" si="141"/>
        <v>0</v>
      </c>
      <c r="R8954" t="e">
        <f>INDEX(removed_duplicate_rows!$A$5:$A$39,MATCH(wins!A8954,removed_duplicate_rows!$A$5:$A$39,0))</f>
        <v>#N/A</v>
      </c>
    </row>
    <row r="8955" spans="1:18" ht="15.75" customHeight="1" x14ac:dyDescent="0.2">
      <c r="A8955" t="s">
        <v>27001</v>
      </c>
      <c r="B8955" t="s">
        <v>27002</v>
      </c>
      <c r="C8955" t="s">
        <v>27003</v>
      </c>
      <c r="D8955" s="10">
        <v>46179</v>
      </c>
      <c r="E8955" t="s">
        <v>25291</v>
      </c>
      <c r="F8955">
        <v>5</v>
      </c>
      <c r="G8955" t="s">
        <v>273</v>
      </c>
      <c r="H8955" t="s">
        <v>289</v>
      </c>
      <c r="I8955" t="s">
        <v>79</v>
      </c>
      <c r="J8955">
        <v>1</v>
      </c>
      <c r="K8955">
        <v>6812</v>
      </c>
      <c r="L8955" t="str">
        <f>IFERROR(INDEX(play_attribution!$B$2:$B$328,MATCH(A8955,play_attribution!$A$2:$A$328,0)),"")</f>
        <v>P2</v>
      </c>
      <c r="M8955" t="str">
        <f>VLOOKUP(H8955,seller_roster!$A$2:$B$85,2,FALSE)</f>
        <v>Skyler Okafor</v>
      </c>
      <c r="N8955" t="str">
        <f>VLOOKUP(C8955,accounts!$A$2:$F$9615,2,FALSE)</f>
        <v>Field Services</v>
      </c>
      <c r="O8955" t="str">
        <f>VLOOKUP(C8955,accounts!$A$2:$F$9615,3,FALSE)</f>
        <v>&gt;$10M</v>
      </c>
      <c r="P8955" t="str">
        <f>VLOOKUP(C8955,accounts!$A$2:$F$9615,5,FALSE)</f>
        <v>East</v>
      </c>
      <c r="Q8955" t="b">
        <f t="shared" si="141"/>
        <v>0</v>
      </c>
      <c r="R8955" t="e">
        <f>INDEX(removed_duplicate_rows!$A$5:$A$39,MATCH(wins!A8955,removed_duplicate_rows!$A$5:$A$39,0))</f>
        <v>#N/A</v>
      </c>
    </row>
    <row r="8956" spans="1:18" ht="15.75" customHeight="1" x14ac:dyDescent="0.2">
      <c r="A8956" t="s">
        <v>27004</v>
      </c>
      <c r="B8956" t="s">
        <v>27005</v>
      </c>
      <c r="C8956" t="s">
        <v>27006</v>
      </c>
      <c r="D8956" s="10">
        <v>46179</v>
      </c>
      <c r="E8956" t="s">
        <v>25291</v>
      </c>
      <c r="F8956">
        <v>5</v>
      </c>
      <c r="G8956" t="s">
        <v>273</v>
      </c>
      <c r="H8956" t="s">
        <v>25125</v>
      </c>
      <c r="I8956" t="s">
        <v>79</v>
      </c>
      <c r="J8956">
        <v>1</v>
      </c>
      <c r="K8956">
        <v>6670</v>
      </c>
      <c r="L8956" t="str">
        <f>IFERROR(INDEX(play_attribution!$B$2:$B$328,MATCH(A8956,play_attribution!$A$2:$A$328,0)),"")</f>
        <v>P2</v>
      </c>
      <c r="M8956" t="str">
        <f>VLOOKUP(H8956,seller_roster!$A$2:$B$85,2,FALSE)</f>
        <v>Lennon Okafor</v>
      </c>
      <c r="N8956" t="str">
        <f>VLOOKUP(C8956,accounts!$A$2:$F$9615,2,FALSE)</f>
        <v>Professional Services</v>
      </c>
      <c r="O8956" t="str">
        <f>VLOOKUP(C8956,accounts!$A$2:$F$9615,3,FALSE)</f>
        <v>$1M-$2.5M</v>
      </c>
      <c r="P8956" t="str">
        <f>VLOOKUP(C8956,accounts!$A$2:$F$9615,5,FALSE)</f>
        <v>Central</v>
      </c>
      <c r="Q8956" t="b">
        <f t="shared" si="141"/>
        <v>0</v>
      </c>
      <c r="R8956" t="e">
        <f>INDEX(removed_duplicate_rows!$A$5:$A$39,MATCH(wins!A8956,removed_duplicate_rows!$A$5:$A$39,0))</f>
        <v>#N/A</v>
      </c>
    </row>
    <row r="8957" spans="1:18" ht="15.75" customHeight="1" x14ac:dyDescent="0.2">
      <c r="A8957" t="s">
        <v>27007</v>
      </c>
      <c r="B8957" t="s">
        <v>27008</v>
      </c>
      <c r="C8957" t="s">
        <v>27009</v>
      </c>
      <c r="D8957" s="10">
        <v>46179</v>
      </c>
      <c r="E8957" t="s">
        <v>25291</v>
      </c>
      <c r="F8957">
        <v>5</v>
      </c>
      <c r="G8957" t="s">
        <v>273</v>
      </c>
      <c r="H8957" t="s">
        <v>274</v>
      </c>
      <c r="I8957" t="s">
        <v>55</v>
      </c>
      <c r="J8957">
        <v>1</v>
      </c>
      <c r="K8957">
        <v>5210</v>
      </c>
      <c r="L8957" t="str">
        <f>IFERROR(INDEX(play_attribution!$B$2:$B$328,MATCH(A8957,play_attribution!$A$2:$A$328,0)),"")</f>
        <v>P2</v>
      </c>
      <c r="M8957" t="str">
        <f>VLOOKUP(H8957,seller_roster!$A$2:$B$85,2,FALSE)</f>
        <v>Shiloh Petrov</v>
      </c>
      <c r="N8957" t="str">
        <f>VLOOKUP(C8957,accounts!$A$2:$F$9615,2,FALSE)</f>
        <v>Manufacturing</v>
      </c>
      <c r="O8957" t="str">
        <f>VLOOKUP(C8957,accounts!$A$2:$F$9615,3,FALSE)</f>
        <v>$2.5M-$5M</v>
      </c>
      <c r="P8957" t="str">
        <f>VLOOKUP(C8957,accounts!$A$2:$F$9615,5,FALSE)</f>
        <v>West</v>
      </c>
      <c r="Q8957" t="b">
        <f t="shared" si="141"/>
        <v>0</v>
      </c>
      <c r="R8957" t="e">
        <f>INDEX(removed_duplicate_rows!$A$5:$A$39,MATCH(wins!A8957,removed_duplicate_rows!$A$5:$A$39,0))</f>
        <v>#N/A</v>
      </c>
    </row>
    <row r="8958" spans="1:18" ht="15.75" customHeight="1" x14ac:dyDescent="0.2">
      <c r="A8958" t="s">
        <v>27010</v>
      </c>
      <c r="B8958" t="s">
        <v>27011</v>
      </c>
      <c r="C8958" t="s">
        <v>27012</v>
      </c>
      <c r="D8958" s="10">
        <v>46179</v>
      </c>
      <c r="E8958" t="s">
        <v>25291</v>
      </c>
      <c r="F8958">
        <v>5</v>
      </c>
      <c r="G8958" t="s">
        <v>273</v>
      </c>
      <c r="H8958" t="s">
        <v>327</v>
      </c>
      <c r="I8958" t="s">
        <v>79</v>
      </c>
      <c r="J8958">
        <v>1</v>
      </c>
      <c r="K8958">
        <v>4863</v>
      </c>
      <c r="L8958" t="str">
        <f>IFERROR(INDEX(play_attribution!$B$2:$B$328,MATCH(A8958,play_attribution!$A$2:$A$328,0)),"")</f>
        <v>P2</v>
      </c>
      <c r="M8958" t="str">
        <f>VLOOKUP(H8958,seller_roster!$A$2:$B$85,2,FALSE)</f>
        <v>Frankie Lindqvist</v>
      </c>
      <c r="N8958" t="str">
        <f>VLOOKUP(C8958,accounts!$A$2:$F$9615,2,FALSE)</f>
        <v>Field Services</v>
      </c>
      <c r="O8958" t="str">
        <f>VLOOKUP(C8958,accounts!$A$2:$F$9615,3,FALSE)</f>
        <v>$1M-$2.5M</v>
      </c>
      <c r="P8958" t="str">
        <f>VLOOKUP(C8958,accounts!$A$2:$F$9615,5,FALSE)</f>
        <v>Central</v>
      </c>
      <c r="Q8958" t="b">
        <f t="shared" si="141"/>
        <v>0</v>
      </c>
      <c r="R8958" t="e">
        <f>INDEX(removed_duplicate_rows!$A$5:$A$39,MATCH(wins!A8958,removed_duplicate_rows!$A$5:$A$39,0))</f>
        <v>#N/A</v>
      </c>
    </row>
    <row r="8959" spans="1:18" ht="15.75" customHeight="1" x14ac:dyDescent="0.2">
      <c r="A8959" t="s">
        <v>27013</v>
      </c>
      <c r="B8959" t="s">
        <v>27014</v>
      </c>
      <c r="C8959" t="s">
        <v>27015</v>
      </c>
      <c r="D8959" s="10">
        <v>46179</v>
      </c>
      <c r="E8959" t="s">
        <v>25291</v>
      </c>
      <c r="F8959">
        <v>5</v>
      </c>
      <c r="G8959" t="s">
        <v>273</v>
      </c>
      <c r="H8959" t="s">
        <v>293</v>
      </c>
      <c r="I8959" t="s">
        <v>79</v>
      </c>
      <c r="J8959">
        <v>1</v>
      </c>
      <c r="K8959">
        <v>9114</v>
      </c>
      <c r="L8959" t="str">
        <f>IFERROR(INDEX(play_attribution!$B$2:$B$328,MATCH(A8959,play_attribution!$A$2:$A$328,0)),"")</f>
        <v>P2</v>
      </c>
      <c r="M8959" t="str">
        <f>VLOOKUP(H8959,seller_roster!$A$2:$B$85,2,FALSE)</f>
        <v>Hayden Sorensen</v>
      </c>
      <c r="N8959" t="str">
        <f>VLOOKUP(C8959,accounts!$A$2:$F$9615,2,FALSE)</f>
        <v>Wholesale &amp; Distribution</v>
      </c>
      <c r="O8959" t="str">
        <f>VLOOKUP(C8959,accounts!$A$2:$F$9615,3,FALSE)</f>
        <v>&gt;$10M</v>
      </c>
      <c r="P8959" t="str">
        <f>VLOOKUP(C8959,accounts!$A$2:$F$9615,5,FALSE)</f>
        <v>West</v>
      </c>
      <c r="Q8959" t="b">
        <f t="shared" si="141"/>
        <v>0</v>
      </c>
      <c r="R8959" t="e">
        <f>INDEX(removed_duplicate_rows!$A$5:$A$39,MATCH(wins!A8959,removed_duplicate_rows!$A$5:$A$39,0))</f>
        <v>#N/A</v>
      </c>
    </row>
    <row r="8960" spans="1:18" ht="15.75" customHeight="1" x14ac:dyDescent="0.2">
      <c r="A8960" t="s">
        <v>27016</v>
      </c>
      <c r="B8960" t="s">
        <v>27017</v>
      </c>
      <c r="C8960" t="s">
        <v>27018</v>
      </c>
      <c r="D8960" s="10">
        <v>46179</v>
      </c>
      <c r="E8960" t="s">
        <v>25291</v>
      </c>
      <c r="F8960">
        <v>5</v>
      </c>
      <c r="G8960" t="s">
        <v>273</v>
      </c>
      <c r="H8960" t="s">
        <v>308</v>
      </c>
      <c r="I8960" t="s">
        <v>79</v>
      </c>
      <c r="J8960">
        <v>1</v>
      </c>
      <c r="K8960">
        <v>6591</v>
      </c>
      <c r="L8960" t="str">
        <f>IFERROR(INDEX(play_attribution!$B$2:$B$328,MATCH(A8960,play_attribution!$A$2:$A$328,0)),"")</f>
        <v>P2</v>
      </c>
      <c r="M8960" t="str">
        <f>VLOOKUP(H8960,seller_roster!$A$2:$B$85,2,FALSE)</f>
        <v>Blake Ruiz</v>
      </c>
      <c r="N8960" t="str">
        <f>VLOOKUP(C8960,accounts!$A$2:$F$9615,2,FALSE)</f>
        <v>Retail Multi-Location</v>
      </c>
      <c r="O8960" t="str">
        <f>VLOOKUP(C8960,accounts!$A$2:$F$9615,3,FALSE)</f>
        <v>$1M-$2.5M</v>
      </c>
      <c r="P8960" t="str">
        <f>VLOOKUP(C8960,accounts!$A$2:$F$9615,5,FALSE)</f>
        <v>West</v>
      </c>
      <c r="Q8960" t="b">
        <f t="shared" si="141"/>
        <v>0</v>
      </c>
      <c r="R8960" t="e">
        <f>INDEX(removed_duplicate_rows!$A$5:$A$39,MATCH(wins!A8960,removed_duplicate_rows!$A$5:$A$39,0))</f>
        <v>#N/A</v>
      </c>
    </row>
    <row r="8961" spans="1:18" ht="15.75" customHeight="1" x14ac:dyDescent="0.2">
      <c r="A8961" t="s">
        <v>27019</v>
      </c>
      <c r="B8961" t="s">
        <v>27020</v>
      </c>
      <c r="C8961" t="s">
        <v>27021</v>
      </c>
      <c r="D8961" s="10">
        <v>46179</v>
      </c>
      <c r="E8961" t="s">
        <v>25291</v>
      </c>
      <c r="F8961">
        <v>5</v>
      </c>
      <c r="G8961" t="s">
        <v>273</v>
      </c>
      <c r="H8961" t="s">
        <v>297</v>
      </c>
      <c r="I8961" t="s">
        <v>79</v>
      </c>
      <c r="J8961">
        <v>1</v>
      </c>
      <c r="K8961">
        <v>6403</v>
      </c>
      <c r="L8961" t="str">
        <f>IFERROR(INDEX(play_attribution!$B$2:$B$328,MATCH(A8961,play_attribution!$A$2:$A$328,0)),"")</f>
        <v>P5</v>
      </c>
      <c r="M8961" t="str">
        <f>VLOOKUP(H8961,seller_roster!$A$2:$B$85,2,FALSE)</f>
        <v>Ray Moreau</v>
      </c>
      <c r="N8961" t="str">
        <f>VLOOKUP(C8961,accounts!$A$2:$F$9615,2,FALSE)</f>
        <v>Hospitality Group</v>
      </c>
      <c r="O8961" t="str">
        <f>VLOOKUP(C8961,accounts!$A$2:$F$9615,3,FALSE)</f>
        <v>$2.5M-$5M</v>
      </c>
      <c r="P8961" t="str">
        <f>VLOOKUP(C8961,accounts!$A$2:$F$9615,5,FALSE)</f>
        <v>Central</v>
      </c>
      <c r="Q8961" t="b">
        <f t="shared" si="141"/>
        <v>0</v>
      </c>
      <c r="R8961" t="e">
        <f>INDEX(removed_duplicate_rows!$A$5:$A$39,MATCH(wins!A8961,removed_duplicate_rows!$A$5:$A$39,0))</f>
        <v>#N/A</v>
      </c>
    </row>
    <row r="8962" spans="1:18" ht="15.75" customHeight="1" x14ac:dyDescent="0.2">
      <c r="A8962" t="s">
        <v>27022</v>
      </c>
      <c r="B8962" t="s">
        <v>27023</v>
      </c>
      <c r="C8962" t="s">
        <v>27024</v>
      </c>
      <c r="D8962" s="10">
        <v>46179</v>
      </c>
      <c r="E8962" t="s">
        <v>25291</v>
      </c>
      <c r="F8962">
        <v>5</v>
      </c>
      <c r="G8962" t="s">
        <v>273</v>
      </c>
      <c r="H8962" t="s">
        <v>278</v>
      </c>
      <c r="I8962" t="s">
        <v>79</v>
      </c>
      <c r="J8962">
        <v>1</v>
      </c>
      <c r="K8962">
        <v>6547</v>
      </c>
      <c r="L8962" t="str">
        <f>IFERROR(INDEX(play_attribution!$B$2:$B$328,MATCH(A8962,play_attribution!$A$2:$A$328,0)),"")</f>
        <v>P5</v>
      </c>
      <c r="M8962" t="str">
        <f>VLOOKUP(H8962,seller_roster!$A$2:$B$85,2,FALSE)</f>
        <v>Kira Bianchi</v>
      </c>
      <c r="N8962" t="str">
        <f>VLOOKUP(C8962,accounts!$A$2:$F$9615,2,FALSE)</f>
        <v>Logistics</v>
      </c>
      <c r="O8962" t="str">
        <f>VLOOKUP(C8962,accounts!$A$2:$F$9615,3,FALSE)</f>
        <v>$2.5M-$5M</v>
      </c>
      <c r="P8962" t="str">
        <f>VLOOKUP(C8962,accounts!$A$2:$F$9615,5,FALSE)</f>
        <v>East</v>
      </c>
      <c r="Q8962" t="b">
        <f t="shared" si="141"/>
        <v>0</v>
      </c>
      <c r="R8962" t="e">
        <f>INDEX(removed_duplicate_rows!$A$5:$A$39,MATCH(wins!A8962,removed_duplicate_rows!$A$5:$A$39,0))</f>
        <v>#N/A</v>
      </c>
    </row>
    <row r="8963" spans="1:18" ht="15.75" customHeight="1" x14ac:dyDescent="0.2">
      <c r="A8963" t="s">
        <v>27025</v>
      </c>
      <c r="B8963" t="s">
        <v>27026</v>
      </c>
      <c r="C8963" t="s">
        <v>27027</v>
      </c>
      <c r="D8963" s="10">
        <v>46179</v>
      </c>
      <c r="E8963" t="s">
        <v>25291</v>
      </c>
      <c r="F8963">
        <v>5</v>
      </c>
      <c r="G8963" t="s">
        <v>273</v>
      </c>
      <c r="H8963" t="s">
        <v>319</v>
      </c>
      <c r="I8963" t="s">
        <v>79</v>
      </c>
      <c r="J8963">
        <v>1</v>
      </c>
      <c r="K8963">
        <v>11069</v>
      </c>
      <c r="L8963" t="str">
        <f>IFERROR(INDEX(play_attribution!$B$2:$B$328,MATCH(A8963,play_attribution!$A$2:$A$328,0)),"")</f>
        <v/>
      </c>
      <c r="M8963" t="str">
        <f>VLOOKUP(H8963,seller_roster!$A$2:$B$85,2,FALSE)</f>
        <v>Nia Kowalski</v>
      </c>
      <c r="N8963" t="str">
        <f>VLOOKUP(C8963,accounts!$A$2:$F$9615,2,FALSE)</f>
        <v>Professional Services</v>
      </c>
      <c r="O8963" t="str">
        <f>VLOOKUP(C8963,accounts!$A$2:$F$9615,3,FALSE)</f>
        <v>&gt;$10M</v>
      </c>
      <c r="P8963" t="str">
        <f>VLOOKUP(C8963,accounts!$A$2:$F$9615,5,FALSE)</f>
        <v>West</v>
      </c>
      <c r="Q8963" t="b">
        <f t="shared" si="141"/>
        <v>1</v>
      </c>
      <c r="R8963" t="e">
        <f>INDEX(removed_duplicate_rows!$A$5:$A$39,MATCH(wins!A8963,removed_duplicate_rows!$A$5:$A$39,0))</f>
        <v>#N/A</v>
      </c>
    </row>
    <row r="8964" spans="1:18" ht="15.75" customHeight="1" x14ac:dyDescent="0.2">
      <c r="A8964" t="s">
        <v>27028</v>
      </c>
      <c r="B8964" t="s">
        <v>27029</v>
      </c>
      <c r="C8964" t="s">
        <v>27030</v>
      </c>
      <c r="D8964" s="10">
        <v>46179</v>
      </c>
      <c r="E8964" t="s">
        <v>25291</v>
      </c>
      <c r="F8964">
        <v>5</v>
      </c>
      <c r="G8964" t="s">
        <v>273</v>
      </c>
      <c r="H8964" t="s">
        <v>319</v>
      </c>
      <c r="I8964" t="s">
        <v>79</v>
      </c>
      <c r="J8964">
        <v>1</v>
      </c>
      <c r="K8964">
        <v>7631</v>
      </c>
      <c r="L8964" t="str">
        <f>IFERROR(INDEX(play_attribution!$B$2:$B$328,MATCH(A8964,play_attribution!$A$2:$A$328,0)),"")</f>
        <v/>
      </c>
      <c r="M8964" t="str">
        <f>VLOOKUP(H8964,seller_roster!$A$2:$B$85,2,FALSE)</f>
        <v>Nia Kowalski</v>
      </c>
      <c r="N8964" t="str">
        <f>VLOOKUP(C8964,accounts!$A$2:$F$9615,2,FALSE)</f>
        <v>Field Services</v>
      </c>
      <c r="O8964" t="str">
        <f>VLOOKUP(C8964,accounts!$A$2:$F$9615,3,FALSE)</f>
        <v>$2.5M-$5M</v>
      </c>
      <c r="P8964" t="str">
        <f>VLOOKUP(C8964,accounts!$A$2:$F$9615,5,FALSE)</f>
        <v>West</v>
      </c>
      <c r="Q8964" t="b">
        <f t="shared" si="141"/>
        <v>1</v>
      </c>
      <c r="R8964" t="e">
        <f>INDEX(removed_duplicate_rows!$A$5:$A$39,MATCH(wins!A8964,removed_duplicate_rows!$A$5:$A$39,0))</f>
        <v>#N/A</v>
      </c>
    </row>
    <row r="8965" spans="1:18" ht="15.75" customHeight="1" x14ac:dyDescent="0.2">
      <c r="A8965" t="s">
        <v>27031</v>
      </c>
      <c r="B8965" t="s">
        <v>27032</v>
      </c>
      <c r="C8965" t="s">
        <v>27033</v>
      </c>
      <c r="D8965" s="10">
        <v>46179</v>
      </c>
      <c r="E8965" t="s">
        <v>25291</v>
      </c>
      <c r="F8965">
        <v>5</v>
      </c>
      <c r="G8965" t="s">
        <v>273</v>
      </c>
      <c r="H8965" t="s">
        <v>717</v>
      </c>
      <c r="I8965" t="s">
        <v>79</v>
      </c>
      <c r="J8965">
        <v>1</v>
      </c>
      <c r="K8965">
        <v>13577</v>
      </c>
      <c r="L8965" t="str">
        <f>IFERROR(INDEX(play_attribution!$B$2:$B$328,MATCH(A8965,play_attribution!$A$2:$A$328,0)),"")</f>
        <v/>
      </c>
      <c r="M8965" t="str">
        <f>VLOOKUP(H8965,seller_roster!$A$2:$B$85,2,FALSE)</f>
        <v>Corey Novak</v>
      </c>
      <c r="N8965" t="str">
        <f>VLOOKUP(C8965,accounts!$A$2:$F$9615,2,FALSE)</f>
        <v>Wholesale &amp; Distribution</v>
      </c>
      <c r="O8965" t="str">
        <f>VLOOKUP(C8965,accounts!$A$2:$F$9615,3,FALSE)</f>
        <v>$2.5M-$5M</v>
      </c>
      <c r="P8965" t="str">
        <f>VLOOKUP(C8965,accounts!$A$2:$F$9615,5,FALSE)</f>
        <v>East</v>
      </c>
      <c r="Q8965" t="b">
        <f t="shared" si="141"/>
        <v>1</v>
      </c>
      <c r="R8965" t="e">
        <f>INDEX(removed_duplicate_rows!$A$5:$A$39,MATCH(wins!A8965,removed_duplicate_rows!$A$5:$A$39,0))</f>
        <v>#N/A</v>
      </c>
    </row>
    <row r="8966" spans="1:18" ht="15.75" customHeight="1" x14ac:dyDescent="0.2">
      <c r="A8966" t="s">
        <v>27034</v>
      </c>
      <c r="B8966" t="s">
        <v>27035</v>
      </c>
      <c r="C8966" t="s">
        <v>27036</v>
      </c>
      <c r="D8966" s="10">
        <v>46179</v>
      </c>
      <c r="E8966" t="s">
        <v>25291</v>
      </c>
      <c r="F8966">
        <v>5</v>
      </c>
      <c r="G8966" t="s">
        <v>273</v>
      </c>
      <c r="H8966" t="s">
        <v>327</v>
      </c>
      <c r="I8966" t="s">
        <v>79</v>
      </c>
      <c r="J8966">
        <v>1</v>
      </c>
      <c r="K8966">
        <v>7680</v>
      </c>
      <c r="L8966" t="str">
        <f>IFERROR(INDEX(play_attribution!$B$2:$B$328,MATCH(A8966,play_attribution!$A$2:$A$328,0)),"")</f>
        <v/>
      </c>
      <c r="M8966" t="str">
        <f>VLOOKUP(H8966,seller_roster!$A$2:$B$85,2,FALSE)</f>
        <v>Frankie Lindqvist</v>
      </c>
      <c r="N8966" t="str">
        <f>VLOOKUP(C8966,accounts!$A$2:$F$9615,2,FALSE)</f>
        <v>Manufacturing</v>
      </c>
      <c r="O8966" t="str">
        <f>VLOOKUP(C8966,accounts!$A$2:$F$9615,3,FALSE)</f>
        <v>$1M-$2.5M</v>
      </c>
      <c r="P8966" t="str">
        <f>VLOOKUP(C8966,accounts!$A$2:$F$9615,5,FALSE)</f>
        <v>East</v>
      </c>
      <c r="Q8966" t="b">
        <f t="shared" si="141"/>
        <v>1</v>
      </c>
      <c r="R8966" t="e">
        <f>INDEX(removed_duplicate_rows!$A$5:$A$39,MATCH(wins!A8966,removed_duplicate_rows!$A$5:$A$39,0))</f>
        <v>#N/A</v>
      </c>
    </row>
    <row r="8967" spans="1:18" ht="15.75" customHeight="1" x14ac:dyDescent="0.2">
      <c r="A8967" t="s">
        <v>27037</v>
      </c>
      <c r="B8967" t="s">
        <v>27038</v>
      </c>
      <c r="C8967" t="s">
        <v>27039</v>
      </c>
      <c r="D8967" s="10">
        <v>46179</v>
      </c>
      <c r="E8967" t="s">
        <v>25291</v>
      </c>
      <c r="F8967">
        <v>5</v>
      </c>
      <c r="G8967" t="s">
        <v>273</v>
      </c>
      <c r="H8967" t="s">
        <v>27040</v>
      </c>
      <c r="I8967" t="s">
        <v>79</v>
      </c>
      <c r="J8967">
        <v>1</v>
      </c>
      <c r="K8967">
        <v>8945</v>
      </c>
      <c r="L8967" t="str">
        <f>IFERROR(INDEX(play_attribution!$B$2:$B$328,MATCH(A8967,play_attribution!$A$2:$A$328,0)),"")</f>
        <v/>
      </c>
      <c r="M8967" t="str">
        <f>VLOOKUP(H8967,seller_roster!$A$2:$B$85,2,FALSE)</f>
        <v>Bellamy Ferro</v>
      </c>
      <c r="N8967" t="str">
        <f>VLOOKUP(C8967,accounts!$A$2:$F$9615,2,FALSE)</f>
        <v>Construction</v>
      </c>
      <c r="O8967" t="str">
        <f>VLOOKUP(C8967,accounts!$A$2:$F$9615,3,FALSE)</f>
        <v>$5M-$10M</v>
      </c>
      <c r="P8967" t="str">
        <f>VLOOKUP(C8967,accounts!$A$2:$F$9615,5,FALSE)</f>
        <v>West</v>
      </c>
      <c r="Q8967" t="b">
        <f t="shared" si="141"/>
        <v>1</v>
      </c>
      <c r="R8967" t="e">
        <f>INDEX(removed_duplicate_rows!$A$5:$A$39,MATCH(wins!A8967,removed_duplicate_rows!$A$5:$A$39,0))</f>
        <v>#N/A</v>
      </c>
    </row>
    <row r="8968" spans="1:18" ht="15.75" customHeight="1" x14ac:dyDescent="0.2">
      <c r="A8968" t="s">
        <v>27041</v>
      </c>
      <c r="B8968" t="s">
        <v>27042</v>
      </c>
      <c r="C8968" t="s">
        <v>27043</v>
      </c>
      <c r="D8968" s="10">
        <v>46179</v>
      </c>
      <c r="E8968" t="s">
        <v>25291</v>
      </c>
      <c r="F8968">
        <v>5</v>
      </c>
      <c r="G8968" t="s">
        <v>273</v>
      </c>
      <c r="H8968" t="s">
        <v>293</v>
      </c>
      <c r="I8968" t="s">
        <v>79</v>
      </c>
      <c r="J8968">
        <v>1</v>
      </c>
      <c r="K8968">
        <v>7517</v>
      </c>
      <c r="L8968" t="str">
        <f>IFERROR(INDEX(play_attribution!$B$2:$B$328,MATCH(A8968,play_attribution!$A$2:$A$328,0)),"")</f>
        <v/>
      </c>
      <c r="M8968" t="str">
        <f>VLOOKUP(H8968,seller_roster!$A$2:$B$85,2,FALSE)</f>
        <v>Hayden Sorensen</v>
      </c>
      <c r="N8968" t="str">
        <f>VLOOKUP(C8968,accounts!$A$2:$F$9615,2,FALSE)</f>
        <v>Wholesale &amp; Distribution</v>
      </c>
      <c r="O8968" t="str">
        <f>VLOOKUP(C8968,accounts!$A$2:$F$9615,3,FALSE)</f>
        <v>&lt;$1M</v>
      </c>
      <c r="P8968" t="str">
        <f>VLOOKUP(C8968,accounts!$A$2:$F$9615,5,FALSE)</f>
        <v>East</v>
      </c>
      <c r="Q8968" t="b">
        <f t="shared" si="141"/>
        <v>1</v>
      </c>
      <c r="R8968" t="e">
        <f>INDEX(removed_duplicate_rows!$A$5:$A$39,MATCH(wins!A8968,removed_duplicate_rows!$A$5:$A$39,0))</f>
        <v>#N/A</v>
      </c>
    </row>
    <row r="8969" spans="1:18" ht="15.75" customHeight="1" x14ac:dyDescent="0.2">
      <c r="A8969" t="s">
        <v>27044</v>
      </c>
      <c r="B8969" t="s">
        <v>27045</v>
      </c>
      <c r="C8969" t="s">
        <v>27046</v>
      </c>
      <c r="D8969" s="10">
        <v>46179</v>
      </c>
      <c r="E8969" t="s">
        <v>25291</v>
      </c>
      <c r="F8969">
        <v>5</v>
      </c>
      <c r="G8969" t="s">
        <v>273</v>
      </c>
      <c r="H8969" t="s">
        <v>278</v>
      </c>
      <c r="I8969" t="s">
        <v>55</v>
      </c>
      <c r="J8969">
        <v>1</v>
      </c>
      <c r="K8969">
        <v>10608</v>
      </c>
      <c r="L8969" t="str">
        <f>IFERROR(INDEX(play_attribution!$B$2:$B$328,MATCH(A8969,play_attribution!$A$2:$A$328,0)),"")</f>
        <v/>
      </c>
      <c r="M8969" t="str">
        <f>VLOOKUP(H8969,seller_roster!$A$2:$B$85,2,FALSE)</f>
        <v>Kira Bianchi</v>
      </c>
      <c r="N8969" t="str">
        <f>VLOOKUP(C8969,accounts!$A$2:$F$9615,2,FALSE)</f>
        <v>Wholesale &amp; Distribution</v>
      </c>
      <c r="O8969" t="str">
        <f>VLOOKUP(C8969,accounts!$A$2:$F$9615,3,FALSE)</f>
        <v>$2.5M-$5M</v>
      </c>
      <c r="P8969" t="str">
        <f>VLOOKUP(C8969,accounts!$A$2:$F$9615,5,FALSE)</f>
        <v>East</v>
      </c>
      <c r="Q8969" t="b">
        <f t="shared" si="141"/>
        <v>1</v>
      </c>
      <c r="R8969" t="e">
        <f>INDEX(removed_duplicate_rows!$A$5:$A$39,MATCH(wins!A8969,removed_duplicate_rows!$A$5:$A$39,0))</f>
        <v>#N/A</v>
      </c>
    </row>
    <row r="8970" spans="1:18" ht="15.75" customHeight="1" x14ac:dyDescent="0.2">
      <c r="A8970" t="s">
        <v>27047</v>
      </c>
      <c r="B8970" t="s">
        <v>27048</v>
      </c>
      <c r="C8970" t="s">
        <v>27049</v>
      </c>
      <c r="D8970" s="10">
        <v>46179</v>
      </c>
      <c r="E8970" t="s">
        <v>25291</v>
      </c>
      <c r="F8970">
        <v>5</v>
      </c>
      <c r="G8970" t="s">
        <v>273</v>
      </c>
      <c r="H8970" t="s">
        <v>344</v>
      </c>
      <c r="I8970" t="s">
        <v>79</v>
      </c>
      <c r="J8970">
        <v>1</v>
      </c>
      <c r="K8970">
        <v>10663</v>
      </c>
      <c r="L8970" t="str">
        <f>IFERROR(INDEX(play_attribution!$B$2:$B$328,MATCH(A8970,play_attribution!$A$2:$A$328,0)),"")</f>
        <v/>
      </c>
      <c r="M8970" t="str">
        <f>VLOOKUP(H8970,seller_roster!$A$2:$B$85,2,FALSE)</f>
        <v>Wren Kowalski</v>
      </c>
      <c r="N8970" t="str">
        <f>VLOOKUP(C8970,accounts!$A$2:$F$9615,2,FALSE)</f>
        <v>Retail Multi-Location</v>
      </c>
      <c r="O8970" t="str">
        <f>VLOOKUP(C8970,accounts!$A$2:$F$9615,3,FALSE)</f>
        <v>$2.5M-$5M</v>
      </c>
      <c r="P8970" t="str">
        <f>VLOOKUP(C8970,accounts!$A$2:$F$9615,5,FALSE)</f>
        <v>Central</v>
      </c>
      <c r="Q8970" t="b">
        <f t="shared" si="141"/>
        <v>1</v>
      </c>
      <c r="R8970" t="e">
        <f>INDEX(removed_duplicate_rows!$A$5:$A$39,MATCH(wins!A8970,removed_duplicate_rows!$A$5:$A$39,0))</f>
        <v>#N/A</v>
      </c>
    </row>
    <row r="8971" spans="1:18" ht="15.75" customHeight="1" x14ac:dyDescent="0.2">
      <c r="A8971" t="s">
        <v>27050</v>
      </c>
      <c r="B8971" t="s">
        <v>27051</v>
      </c>
      <c r="C8971" t="s">
        <v>27052</v>
      </c>
      <c r="D8971" s="10">
        <v>46179</v>
      </c>
      <c r="E8971" t="s">
        <v>25291</v>
      </c>
      <c r="F8971">
        <v>5</v>
      </c>
      <c r="G8971" t="s">
        <v>374</v>
      </c>
      <c r="H8971" t="s">
        <v>783</v>
      </c>
      <c r="I8971" t="s">
        <v>55</v>
      </c>
      <c r="J8971">
        <v>1</v>
      </c>
      <c r="K8971">
        <v>3533</v>
      </c>
      <c r="L8971" t="str">
        <f>IFERROR(INDEX(play_attribution!$B$2:$B$328,MATCH(A8971,play_attribution!$A$2:$A$328,0)),"")</f>
        <v>P3</v>
      </c>
      <c r="M8971" t="str">
        <f>VLOOKUP(H8971,seller_roster!$A$2:$B$85,2,FALSE)</f>
        <v>Omar Tran</v>
      </c>
      <c r="N8971" t="str">
        <f>VLOOKUP(C8971,accounts!$A$2:$F$9615,2,FALSE)</f>
        <v>Healthcare Services</v>
      </c>
      <c r="O8971" t="str">
        <f>VLOOKUP(C8971,accounts!$A$2:$F$9615,3,FALSE)</f>
        <v>$2.5M-$5M</v>
      </c>
      <c r="P8971" t="str">
        <f>VLOOKUP(C8971,accounts!$A$2:$F$9615,5,FALSE)</f>
        <v>East</v>
      </c>
      <c r="Q8971" t="b">
        <f t="shared" si="141"/>
        <v>0</v>
      </c>
      <c r="R8971" t="e">
        <f>INDEX(removed_duplicate_rows!$A$5:$A$39,MATCH(wins!A8971,removed_duplicate_rows!$A$5:$A$39,0))</f>
        <v>#N/A</v>
      </c>
    </row>
    <row r="8972" spans="1:18" ht="15.75" customHeight="1" x14ac:dyDescent="0.2">
      <c r="A8972" t="s">
        <v>27053</v>
      </c>
      <c r="B8972" t="s">
        <v>27054</v>
      </c>
      <c r="C8972" t="s">
        <v>27055</v>
      </c>
      <c r="D8972" s="10">
        <v>46179</v>
      </c>
      <c r="E8972" t="s">
        <v>25291</v>
      </c>
      <c r="F8972">
        <v>5</v>
      </c>
      <c r="G8972" t="s">
        <v>374</v>
      </c>
      <c r="H8972" t="s">
        <v>1843</v>
      </c>
      <c r="I8972" t="s">
        <v>55</v>
      </c>
      <c r="J8972">
        <v>1</v>
      </c>
      <c r="K8972">
        <v>5065</v>
      </c>
      <c r="L8972" t="str">
        <f>IFERROR(INDEX(play_attribution!$B$2:$B$328,MATCH(A8972,play_attribution!$A$2:$A$328,0)),"")</f>
        <v>P3</v>
      </c>
      <c r="M8972" t="str">
        <f>VLOOKUP(H8972,seller_roster!$A$2:$B$85,2,FALSE)</f>
        <v>Quinn Mbeki</v>
      </c>
      <c r="N8972" t="str">
        <f>VLOOKUP(C8972,accounts!$A$2:$F$9615,2,FALSE)</f>
        <v>Healthcare Services</v>
      </c>
      <c r="O8972" t="str">
        <f>VLOOKUP(C8972,accounts!$A$2:$F$9615,3,FALSE)</f>
        <v>$5M-$10M</v>
      </c>
      <c r="P8972" t="str">
        <f>VLOOKUP(C8972,accounts!$A$2:$F$9615,5,FALSE)</f>
        <v>West</v>
      </c>
      <c r="Q8972" t="b">
        <f t="shared" si="141"/>
        <v>0</v>
      </c>
      <c r="R8972" t="e">
        <f>INDEX(removed_duplicate_rows!$A$5:$A$39,MATCH(wins!A8972,removed_duplicate_rows!$A$5:$A$39,0))</f>
        <v>#N/A</v>
      </c>
    </row>
    <row r="8973" spans="1:18" ht="15.75" customHeight="1" x14ac:dyDescent="0.2">
      <c r="A8973" t="s">
        <v>27056</v>
      </c>
      <c r="B8973" t="s">
        <v>27057</v>
      </c>
      <c r="C8973" t="s">
        <v>27058</v>
      </c>
      <c r="D8973" s="10">
        <v>46179</v>
      </c>
      <c r="E8973" t="s">
        <v>25291</v>
      </c>
      <c r="F8973">
        <v>5</v>
      </c>
      <c r="G8973" t="s">
        <v>374</v>
      </c>
      <c r="H8973" t="s">
        <v>1123</v>
      </c>
      <c r="I8973" t="s">
        <v>55</v>
      </c>
      <c r="J8973">
        <v>1</v>
      </c>
      <c r="K8973">
        <v>6578</v>
      </c>
      <c r="L8973" t="str">
        <f>IFERROR(INDEX(play_attribution!$B$2:$B$328,MATCH(A8973,play_attribution!$A$2:$A$328,0)),"")</f>
        <v>P3</v>
      </c>
      <c r="M8973" t="str">
        <f>VLOOKUP(H8973,seller_roster!$A$2:$B$85,2,FALSE)</f>
        <v>Peyton Silva</v>
      </c>
      <c r="N8973" t="str">
        <f>VLOOKUP(C8973,accounts!$A$2:$F$9615,2,FALSE)</f>
        <v>Manufacturing</v>
      </c>
      <c r="O8973" t="str">
        <f>VLOOKUP(C8973,accounts!$A$2:$F$9615,3,FALSE)</f>
        <v>$2.5M-$5M</v>
      </c>
      <c r="P8973" t="str">
        <f>VLOOKUP(C8973,accounts!$A$2:$F$9615,5,FALSE)</f>
        <v>Central</v>
      </c>
      <c r="Q8973" t="b">
        <f t="shared" si="141"/>
        <v>0</v>
      </c>
      <c r="R8973" t="e">
        <f>INDEX(removed_duplicate_rows!$A$5:$A$39,MATCH(wins!A8973,removed_duplicate_rows!$A$5:$A$39,0))</f>
        <v>#N/A</v>
      </c>
    </row>
    <row r="8974" spans="1:18" ht="15.75" customHeight="1" x14ac:dyDescent="0.2">
      <c r="A8974" t="s">
        <v>27059</v>
      </c>
      <c r="B8974" t="s">
        <v>27060</v>
      </c>
      <c r="C8974" t="s">
        <v>27061</v>
      </c>
      <c r="D8974" s="10">
        <v>46179</v>
      </c>
      <c r="E8974" t="s">
        <v>25291</v>
      </c>
      <c r="F8974">
        <v>5</v>
      </c>
      <c r="G8974" t="s">
        <v>374</v>
      </c>
      <c r="H8974" t="s">
        <v>409</v>
      </c>
      <c r="I8974" t="s">
        <v>55</v>
      </c>
      <c r="J8974">
        <v>1</v>
      </c>
      <c r="K8974">
        <v>6685</v>
      </c>
      <c r="L8974" t="str">
        <f>IFERROR(INDEX(play_attribution!$B$2:$B$328,MATCH(A8974,play_attribution!$A$2:$A$328,0)),"")</f>
        <v>P3</v>
      </c>
      <c r="M8974" t="str">
        <f>VLOOKUP(H8974,seller_roster!$A$2:$B$85,2,FALSE)</f>
        <v>Devon Okafor</v>
      </c>
      <c r="N8974" t="str">
        <f>VLOOKUP(C8974,accounts!$A$2:$F$9615,2,FALSE)</f>
        <v>Construction</v>
      </c>
      <c r="O8974" t="str">
        <f>VLOOKUP(C8974,accounts!$A$2:$F$9615,3,FALSE)</f>
        <v>$2.5M-$5M</v>
      </c>
      <c r="P8974" t="str">
        <f>VLOOKUP(C8974,accounts!$A$2:$F$9615,5,FALSE)</f>
        <v>West</v>
      </c>
      <c r="Q8974" t="b">
        <f t="shared" si="141"/>
        <v>0</v>
      </c>
      <c r="R8974" t="e">
        <f>INDEX(removed_duplicate_rows!$A$5:$A$39,MATCH(wins!A8974,removed_duplicate_rows!$A$5:$A$39,0))</f>
        <v>#N/A</v>
      </c>
    </row>
    <row r="8975" spans="1:18" ht="15.75" customHeight="1" x14ac:dyDescent="0.2">
      <c r="A8975" t="s">
        <v>27062</v>
      </c>
      <c r="B8975" t="s">
        <v>27063</v>
      </c>
      <c r="C8975" t="s">
        <v>27064</v>
      </c>
      <c r="D8975" s="10">
        <v>46179</v>
      </c>
      <c r="E8975" t="s">
        <v>25291</v>
      </c>
      <c r="F8975">
        <v>5</v>
      </c>
      <c r="G8975" t="s">
        <v>374</v>
      </c>
      <c r="H8975" t="s">
        <v>1843</v>
      </c>
      <c r="I8975" t="s">
        <v>55</v>
      </c>
      <c r="J8975">
        <v>1</v>
      </c>
      <c r="K8975">
        <v>8977</v>
      </c>
      <c r="L8975" t="str">
        <f>IFERROR(INDEX(play_attribution!$B$2:$B$328,MATCH(A8975,play_attribution!$A$2:$A$328,0)),"")</f>
        <v>P3</v>
      </c>
      <c r="M8975" t="str">
        <f>VLOOKUP(H8975,seller_roster!$A$2:$B$85,2,FALSE)</f>
        <v>Quinn Mbeki</v>
      </c>
      <c r="N8975" t="str">
        <f>VLOOKUP(C8975,accounts!$A$2:$F$9615,2,FALSE)</f>
        <v>Construction</v>
      </c>
      <c r="O8975" t="str">
        <f>VLOOKUP(C8975,accounts!$A$2:$F$9615,3,FALSE)</f>
        <v>$2.5M-$5M</v>
      </c>
      <c r="P8975" t="str">
        <f>VLOOKUP(C8975,accounts!$A$2:$F$9615,5,FALSE)</f>
        <v>West</v>
      </c>
      <c r="Q8975" t="b">
        <f t="shared" si="141"/>
        <v>0</v>
      </c>
      <c r="R8975" t="e">
        <f>INDEX(removed_duplicate_rows!$A$5:$A$39,MATCH(wins!A8975,removed_duplicate_rows!$A$5:$A$39,0))</f>
        <v>#N/A</v>
      </c>
    </row>
    <row r="8976" spans="1:18" ht="15.75" customHeight="1" x14ac:dyDescent="0.2">
      <c r="A8976" t="s">
        <v>27065</v>
      </c>
      <c r="B8976" t="s">
        <v>27066</v>
      </c>
      <c r="C8976" t="s">
        <v>27067</v>
      </c>
      <c r="D8976" s="10">
        <v>46179</v>
      </c>
      <c r="E8976" t="s">
        <v>25291</v>
      </c>
      <c r="F8976">
        <v>5</v>
      </c>
      <c r="G8976" t="s">
        <v>374</v>
      </c>
      <c r="H8976" t="s">
        <v>1843</v>
      </c>
      <c r="I8976" t="s">
        <v>55</v>
      </c>
      <c r="J8976">
        <v>1</v>
      </c>
      <c r="K8976">
        <v>6963</v>
      </c>
      <c r="L8976" t="str">
        <f>IFERROR(INDEX(play_attribution!$B$2:$B$328,MATCH(A8976,play_attribution!$A$2:$A$328,0)),"")</f>
        <v>P3</v>
      </c>
      <c r="M8976" t="str">
        <f>VLOOKUP(H8976,seller_roster!$A$2:$B$85,2,FALSE)</f>
        <v>Quinn Mbeki</v>
      </c>
      <c r="N8976" t="str">
        <f>VLOOKUP(C8976,accounts!$A$2:$F$9615,2,FALSE)</f>
        <v>Construction</v>
      </c>
      <c r="O8976" t="str">
        <f>VLOOKUP(C8976,accounts!$A$2:$F$9615,3,FALSE)</f>
        <v>$5M-$10M</v>
      </c>
      <c r="P8976" t="str">
        <f>VLOOKUP(C8976,accounts!$A$2:$F$9615,5,FALSE)</f>
        <v>West</v>
      </c>
      <c r="Q8976" t="b">
        <f t="shared" si="141"/>
        <v>0</v>
      </c>
      <c r="R8976" t="e">
        <f>INDEX(removed_duplicate_rows!$A$5:$A$39,MATCH(wins!A8976,removed_duplicate_rows!$A$5:$A$39,0))</f>
        <v>#N/A</v>
      </c>
    </row>
    <row r="8977" spans="1:18" ht="15.75" customHeight="1" x14ac:dyDescent="0.2">
      <c r="A8977" t="s">
        <v>27068</v>
      </c>
      <c r="B8977" t="s">
        <v>27069</v>
      </c>
      <c r="C8977" t="s">
        <v>27070</v>
      </c>
      <c r="D8977" s="10">
        <v>46179</v>
      </c>
      <c r="E8977" t="s">
        <v>25291</v>
      </c>
      <c r="F8977">
        <v>5</v>
      </c>
      <c r="G8977" t="s">
        <v>374</v>
      </c>
      <c r="H8977" t="s">
        <v>402</v>
      </c>
      <c r="I8977" t="s">
        <v>55</v>
      </c>
      <c r="J8977">
        <v>1</v>
      </c>
      <c r="K8977">
        <v>4064</v>
      </c>
      <c r="L8977" t="str">
        <f>IFERROR(INDEX(play_attribution!$B$2:$B$328,MATCH(A8977,play_attribution!$A$2:$A$328,0)),"")</f>
        <v>P3</v>
      </c>
      <c r="M8977" t="str">
        <f>VLOOKUP(H8977,seller_roster!$A$2:$B$85,2,FALSE)</f>
        <v>Frankie Vega</v>
      </c>
      <c r="N8977" t="str">
        <f>VLOOKUP(C8977,accounts!$A$2:$F$9615,2,FALSE)</f>
        <v>Wholesale &amp; Distribution</v>
      </c>
      <c r="O8977" t="str">
        <f>VLOOKUP(C8977,accounts!$A$2:$F$9615,3,FALSE)</f>
        <v>$5M-$10M</v>
      </c>
      <c r="P8977" t="str">
        <f>VLOOKUP(C8977,accounts!$A$2:$F$9615,5,FALSE)</f>
        <v>Central</v>
      </c>
      <c r="Q8977" t="b">
        <f t="shared" si="141"/>
        <v>0</v>
      </c>
      <c r="R8977" t="e">
        <f>INDEX(removed_duplicate_rows!$A$5:$A$39,MATCH(wins!A8977,removed_duplicate_rows!$A$5:$A$39,0))</f>
        <v>#N/A</v>
      </c>
    </row>
    <row r="8978" spans="1:18" ht="15.75" customHeight="1" x14ac:dyDescent="0.2">
      <c r="A8978" t="s">
        <v>27071</v>
      </c>
      <c r="B8978" t="s">
        <v>27072</v>
      </c>
      <c r="C8978" t="s">
        <v>27073</v>
      </c>
      <c r="D8978" s="10">
        <v>46179</v>
      </c>
      <c r="E8978" t="s">
        <v>25291</v>
      </c>
      <c r="F8978">
        <v>5</v>
      </c>
      <c r="G8978" t="s">
        <v>374</v>
      </c>
      <c r="H8978" t="s">
        <v>417</v>
      </c>
      <c r="I8978" t="s">
        <v>55</v>
      </c>
      <c r="J8978">
        <v>1</v>
      </c>
      <c r="K8978">
        <v>7204</v>
      </c>
      <c r="L8978" t="str">
        <f>IFERROR(INDEX(play_attribution!$B$2:$B$328,MATCH(A8978,play_attribution!$A$2:$A$328,0)),"")</f>
        <v>P3</v>
      </c>
      <c r="M8978" t="str">
        <f>VLOOKUP(H8978,seller_roster!$A$2:$B$85,2,FALSE)</f>
        <v>Bryn Reyes</v>
      </c>
      <c r="N8978" t="str">
        <f>VLOOKUP(C8978,accounts!$A$2:$F$9615,2,FALSE)</f>
        <v>Manufacturing</v>
      </c>
      <c r="O8978" t="str">
        <f>VLOOKUP(C8978,accounts!$A$2:$F$9615,3,FALSE)</f>
        <v>$5M-$10M</v>
      </c>
      <c r="P8978" t="str">
        <f>VLOOKUP(C8978,accounts!$A$2:$F$9615,5,FALSE)</f>
        <v>East</v>
      </c>
      <c r="Q8978" t="b">
        <f t="shared" si="141"/>
        <v>0</v>
      </c>
      <c r="R8978" t="e">
        <f>INDEX(removed_duplicate_rows!$A$5:$A$39,MATCH(wins!A8978,removed_duplicate_rows!$A$5:$A$39,0))</f>
        <v>#N/A</v>
      </c>
    </row>
    <row r="8979" spans="1:18" ht="15.75" customHeight="1" x14ac:dyDescent="0.2">
      <c r="A8979" t="s">
        <v>27074</v>
      </c>
      <c r="B8979" t="s">
        <v>27075</v>
      </c>
      <c r="C8979" t="s">
        <v>27076</v>
      </c>
      <c r="D8979" s="10">
        <v>46179</v>
      </c>
      <c r="E8979" t="s">
        <v>25291</v>
      </c>
      <c r="F8979">
        <v>5</v>
      </c>
      <c r="G8979" t="s">
        <v>374</v>
      </c>
      <c r="H8979" t="s">
        <v>398</v>
      </c>
      <c r="I8979" t="s">
        <v>55</v>
      </c>
      <c r="J8979">
        <v>1</v>
      </c>
      <c r="K8979">
        <v>10368</v>
      </c>
      <c r="L8979" t="str">
        <f>IFERROR(INDEX(play_attribution!$B$2:$B$328,MATCH(A8979,play_attribution!$A$2:$A$328,0)),"")</f>
        <v>P3</v>
      </c>
      <c r="M8979" t="str">
        <f>VLOOKUP(H8979,seller_roster!$A$2:$B$85,2,FALSE)</f>
        <v>Rowan Kim</v>
      </c>
      <c r="N8979" t="str">
        <f>VLOOKUP(C8979,accounts!$A$2:$F$9615,2,FALSE)</f>
        <v>Field Services</v>
      </c>
      <c r="O8979" t="str">
        <f>VLOOKUP(C8979,accounts!$A$2:$F$9615,3,FALSE)</f>
        <v>$2.5M-$5M</v>
      </c>
      <c r="P8979" t="str">
        <f>VLOOKUP(C8979,accounts!$A$2:$F$9615,5,FALSE)</f>
        <v>West</v>
      </c>
      <c r="Q8979" t="b">
        <f t="shared" si="141"/>
        <v>0</v>
      </c>
      <c r="R8979" t="e">
        <f>INDEX(removed_duplicate_rows!$A$5:$A$39,MATCH(wins!A8979,removed_duplicate_rows!$A$5:$A$39,0))</f>
        <v>#N/A</v>
      </c>
    </row>
    <row r="8980" spans="1:18" ht="15.75" customHeight="1" x14ac:dyDescent="0.2">
      <c r="A8980" t="s">
        <v>27077</v>
      </c>
      <c r="B8980" t="s">
        <v>27078</v>
      </c>
      <c r="C8980" t="s">
        <v>27079</v>
      </c>
      <c r="D8980" s="10">
        <v>46179</v>
      </c>
      <c r="E8980" t="s">
        <v>25291</v>
      </c>
      <c r="F8980">
        <v>5</v>
      </c>
      <c r="G8980" t="s">
        <v>374</v>
      </c>
      <c r="H8980" t="s">
        <v>417</v>
      </c>
      <c r="I8980" t="s">
        <v>55</v>
      </c>
      <c r="J8980">
        <v>1</v>
      </c>
      <c r="K8980">
        <v>3848</v>
      </c>
      <c r="L8980" t="str">
        <f>IFERROR(INDEX(play_attribution!$B$2:$B$328,MATCH(A8980,play_attribution!$A$2:$A$328,0)),"")</f>
        <v>P3</v>
      </c>
      <c r="M8980" t="str">
        <f>VLOOKUP(H8980,seller_roster!$A$2:$B$85,2,FALSE)</f>
        <v>Bryn Reyes</v>
      </c>
      <c r="N8980" t="str">
        <f>VLOOKUP(C8980,accounts!$A$2:$F$9615,2,FALSE)</f>
        <v>Nonprofit</v>
      </c>
      <c r="O8980" t="str">
        <f>VLOOKUP(C8980,accounts!$A$2:$F$9615,3,FALSE)</f>
        <v>$2.5M-$5M</v>
      </c>
      <c r="P8980" t="str">
        <f>VLOOKUP(C8980,accounts!$A$2:$F$9615,5,FALSE)</f>
        <v>East</v>
      </c>
      <c r="Q8980" t="b">
        <f t="shared" si="141"/>
        <v>0</v>
      </c>
      <c r="R8980" t="e">
        <f>INDEX(removed_duplicate_rows!$A$5:$A$39,MATCH(wins!A8980,removed_duplicate_rows!$A$5:$A$39,0))</f>
        <v>#N/A</v>
      </c>
    </row>
    <row r="8981" spans="1:18" ht="15.75" customHeight="1" x14ac:dyDescent="0.2">
      <c r="A8981" t="s">
        <v>27080</v>
      </c>
      <c r="B8981" t="s">
        <v>27081</v>
      </c>
      <c r="C8981" t="s">
        <v>27082</v>
      </c>
      <c r="D8981" s="10">
        <v>46179</v>
      </c>
      <c r="E8981" t="s">
        <v>25291</v>
      </c>
      <c r="F8981">
        <v>5</v>
      </c>
      <c r="G8981" t="s">
        <v>374</v>
      </c>
      <c r="H8981" t="s">
        <v>1123</v>
      </c>
      <c r="I8981" t="s">
        <v>55</v>
      </c>
      <c r="J8981">
        <v>1</v>
      </c>
      <c r="K8981">
        <v>5607</v>
      </c>
      <c r="L8981" t="str">
        <f>IFERROR(INDEX(play_attribution!$B$2:$B$328,MATCH(A8981,play_attribution!$A$2:$A$328,0)),"")</f>
        <v>P3</v>
      </c>
      <c r="M8981" t="str">
        <f>VLOOKUP(H8981,seller_roster!$A$2:$B$85,2,FALSE)</f>
        <v>Peyton Silva</v>
      </c>
      <c r="N8981" t="str">
        <f>VLOOKUP(C8981,accounts!$A$2:$F$9615,2,FALSE)</f>
        <v>Nonprofit</v>
      </c>
      <c r="O8981" t="str">
        <f>VLOOKUP(C8981,accounts!$A$2:$F$9615,3,FALSE)</f>
        <v>&lt;$1M</v>
      </c>
      <c r="P8981" t="str">
        <f>VLOOKUP(C8981,accounts!$A$2:$F$9615,5,FALSE)</f>
        <v>East</v>
      </c>
      <c r="Q8981" t="b">
        <f t="shared" si="141"/>
        <v>0</v>
      </c>
      <c r="R8981" t="e">
        <f>INDEX(removed_duplicate_rows!$A$5:$A$39,MATCH(wins!A8981,removed_duplicate_rows!$A$5:$A$39,0))</f>
        <v>#N/A</v>
      </c>
    </row>
    <row r="8982" spans="1:18" ht="15.75" customHeight="1" x14ac:dyDescent="0.2">
      <c r="A8982" t="s">
        <v>27083</v>
      </c>
      <c r="B8982" t="s">
        <v>27084</v>
      </c>
      <c r="C8982" t="s">
        <v>27085</v>
      </c>
      <c r="D8982" s="10">
        <v>46179</v>
      </c>
      <c r="E8982" t="s">
        <v>25291</v>
      </c>
      <c r="F8982">
        <v>5</v>
      </c>
      <c r="G8982" t="s">
        <v>374</v>
      </c>
      <c r="H8982" t="s">
        <v>391</v>
      </c>
      <c r="I8982" t="s">
        <v>55</v>
      </c>
      <c r="J8982">
        <v>1</v>
      </c>
      <c r="K8982">
        <v>6438</v>
      </c>
      <c r="L8982" t="str">
        <f>IFERROR(INDEX(play_attribution!$B$2:$B$328,MATCH(A8982,play_attribution!$A$2:$A$328,0)),"")</f>
        <v>P3</v>
      </c>
      <c r="M8982" t="str">
        <f>VLOOKUP(H8982,seller_roster!$A$2:$B$85,2,FALSE)</f>
        <v>Sam Walsh</v>
      </c>
      <c r="N8982" t="str">
        <f>VLOOKUP(C8982,accounts!$A$2:$F$9615,2,FALSE)</f>
        <v>Logistics</v>
      </c>
      <c r="O8982" t="str">
        <f>VLOOKUP(C8982,accounts!$A$2:$F$9615,3,FALSE)</f>
        <v>$2.5M-$5M</v>
      </c>
      <c r="P8982" t="str">
        <f>VLOOKUP(C8982,accounts!$A$2:$F$9615,5,FALSE)</f>
        <v>West</v>
      </c>
      <c r="Q8982" t="b">
        <f t="shared" si="141"/>
        <v>0</v>
      </c>
      <c r="R8982" t="e">
        <f>INDEX(removed_duplicate_rows!$A$5:$A$39,MATCH(wins!A8982,removed_duplicate_rows!$A$5:$A$39,0))</f>
        <v>#N/A</v>
      </c>
    </row>
    <row r="8983" spans="1:18" ht="15.75" customHeight="1" x14ac:dyDescent="0.2">
      <c r="A8983" t="s">
        <v>27086</v>
      </c>
      <c r="B8983" t="s">
        <v>27087</v>
      </c>
      <c r="C8983" t="s">
        <v>27088</v>
      </c>
      <c r="D8983" s="10">
        <v>46179</v>
      </c>
      <c r="E8983" t="s">
        <v>25291</v>
      </c>
      <c r="F8983">
        <v>5</v>
      </c>
      <c r="G8983" t="s">
        <v>374</v>
      </c>
      <c r="H8983" t="s">
        <v>1843</v>
      </c>
      <c r="I8983" t="s">
        <v>55</v>
      </c>
      <c r="J8983">
        <v>1</v>
      </c>
      <c r="K8983">
        <v>6823</v>
      </c>
      <c r="L8983" t="str">
        <f>IFERROR(INDEX(play_attribution!$B$2:$B$328,MATCH(A8983,play_attribution!$A$2:$A$328,0)),"")</f>
        <v>P3</v>
      </c>
      <c r="M8983" t="str">
        <f>VLOOKUP(H8983,seller_roster!$A$2:$B$85,2,FALSE)</f>
        <v>Quinn Mbeki</v>
      </c>
      <c r="N8983" t="str">
        <f>VLOOKUP(C8983,accounts!$A$2:$F$9615,2,FALSE)</f>
        <v>Manufacturing</v>
      </c>
      <c r="O8983" t="str">
        <f>VLOOKUP(C8983,accounts!$A$2:$F$9615,3,FALSE)</f>
        <v>$5M-$10M</v>
      </c>
      <c r="P8983" t="str">
        <f>VLOOKUP(C8983,accounts!$A$2:$F$9615,5,FALSE)</f>
        <v>West</v>
      </c>
      <c r="Q8983" t="b">
        <f t="shared" si="141"/>
        <v>0</v>
      </c>
      <c r="R8983" t="e">
        <f>INDEX(removed_duplicate_rows!$A$5:$A$39,MATCH(wins!A8983,removed_duplicate_rows!$A$5:$A$39,0))</f>
        <v>#N/A</v>
      </c>
    </row>
    <row r="8984" spans="1:18" ht="15.75" customHeight="1" x14ac:dyDescent="0.2">
      <c r="A8984" t="s">
        <v>27089</v>
      </c>
      <c r="B8984" t="s">
        <v>27090</v>
      </c>
      <c r="C8984" t="s">
        <v>27091</v>
      </c>
      <c r="D8984" s="10">
        <v>46179</v>
      </c>
      <c r="E8984" t="s">
        <v>25291</v>
      </c>
      <c r="F8984">
        <v>5</v>
      </c>
      <c r="G8984" t="s">
        <v>374</v>
      </c>
      <c r="H8984" t="s">
        <v>1123</v>
      </c>
      <c r="I8984" t="s">
        <v>55</v>
      </c>
      <c r="J8984">
        <v>1</v>
      </c>
      <c r="K8984">
        <v>6650</v>
      </c>
      <c r="L8984" t="str">
        <f>IFERROR(INDEX(play_attribution!$B$2:$B$328,MATCH(A8984,play_attribution!$A$2:$A$328,0)),"")</f>
        <v/>
      </c>
      <c r="M8984" t="str">
        <f>VLOOKUP(H8984,seller_roster!$A$2:$B$85,2,FALSE)</f>
        <v>Peyton Silva</v>
      </c>
      <c r="N8984" t="str">
        <f>VLOOKUP(C8984,accounts!$A$2:$F$9615,2,FALSE)</f>
        <v>Hospitality Group</v>
      </c>
      <c r="O8984" t="str">
        <f>VLOOKUP(C8984,accounts!$A$2:$F$9615,3,FALSE)</f>
        <v>$2.5M-$5M</v>
      </c>
      <c r="P8984" t="str">
        <f>VLOOKUP(C8984,accounts!$A$2:$F$9615,5,FALSE)</f>
        <v>West</v>
      </c>
      <c r="Q8984" t="b">
        <f t="shared" si="141"/>
        <v>1</v>
      </c>
      <c r="R8984" t="e">
        <f>INDEX(removed_duplicate_rows!$A$5:$A$39,MATCH(wins!A8984,removed_duplicate_rows!$A$5:$A$39,0))</f>
        <v>#N/A</v>
      </c>
    </row>
    <row r="8985" spans="1:18" ht="15.75" customHeight="1" x14ac:dyDescent="0.2">
      <c r="A8985" t="s">
        <v>27092</v>
      </c>
      <c r="B8985" t="s">
        <v>27093</v>
      </c>
      <c r="C8985" t="s">
        <v>27094</v>
      </c>
      <c r="D8985" s="10">
        <v>46179</v>
      </c>
      <c r="E8985" t="s">
        <v>25291</v>
      </c>
      <c r="F8985">
        <v>5</v>
      </c>
      <c r="G8985" t="s">
        <v>374</v>
      </c>
      <c r="H8985" t="s">
        <v>379</v>
      </c>
      <c r="I8985" t="s">
        <v>55</v>
      </c>
      <c r="J8985">
        <v>1</v>
      </c>
      <c r="K8985">
        <v>8454</v>
      </c>
      <c r="L8985" t="str">
        <f>IFERROR(INDEX(play_attribution!$B$2:$B$328,MATCH(A8985,play_attribution!$A$2:$A$328,0)),"")</f>
        <v/>
      </c>
      <c r="M8985" t="str">
        <f>VLOOKUP(H8985,seller_roster!$A$2:$B$85,2,FALSE)</f>
        <v>Tatum Vega</v>
      </c>
      <c r="N8985" t="str">
        <f>VLOOKUP(C8985,accounts!$A$2:$F$9615,2,FALSE)</f>
        <v>Retail Multi-Location</v>
      </c>
      <c r="O8985" t="str">
        <f>VLOOKUP(C8985,accounts!$A$2:$F$9615,3,FALSE)</f>
        <v>$5M-$10M</v>
      </c>
      <c r="P8985" t="str">
        <f>VLOOKUP(C8985,accounts!$A$2:$F$9615,5,FALSE)</f>
        <v>Central</v>
      </c>
      <c r="Q8985" t="b">
        <f t="shared" si="141"/>
        <v>1</v>
      </c>
      <c r="R8985" t="e">
        <f>INDEX(removed_duplicate_rows!$A$5:$A$39,MATCH(wins!A8985,removed_duplicate_rows!$A$5:$A$39,0))</f>
        <v>#N/A</v>
      </c>
    </row>
    <row r="8986" spans="1:18" ht="15.75" customHeight="1" x14ac:dyDescent="0.2">
      <c r="A8986" t="s">
        <v>27095</v>
      </c>
      <c r="B8986" t="s">
        <v>27096</v>
      </c>
      <c r="C8986" t="s">
        <v>27097</v>
      </c>
      <c r="D8986" s="10">
        <v>46179</v>
      </c>
      <c r="E8986" t="s">
        <v>25291</v>
      </c>
      <c r="F8986">
        <v>5</v>
      </c>
      <c r="G8986" t="s">
        <v>374</v>
      </c>
      <c r="H8986" t="s">
        <v>449</v>
      </c>
      <c r="I8986" t="s">
        <v>55</v>
      </c>
      <c r="J8986">
        <v>1</v>
      </c>
      <c r="K8986">
        <v>7496</v>
      </c>
      <c r="L8986" t="str">
        <f>IFERROR(INDEX(play_attribution!$B$2:$B$328,MATCH(A8986,play_attribution!$A$2:$A$328,0)),"")</f>
        <v/>
      </c>
      <c r="M8986" t="str">
        <f>VLOOKUP(H8986,seller_roster!$A$2:$B$85,2,FALSE)</f>
        <v>Hayden Okafor</v>
      </c>
      <c r="N8986" t="str">
        <f>VLOOKUP(C8986,accounts!$A$2:$F$9615,2,FALSE)</f>
        <v>Manufacturing</v>
      </c>
      <c r="O8986" t="str">
        <f>VLOOKUP(C8986,accounts!$A$2:$F$9615,3,FALSE)</f>
        <v>$2.5M-$5M</v>
      </c>
      <c r="P8986" t="str">
        <f>VLOOKUP(C8986,accounts!$A$2:$F$9615,5,FALSE)</f>
        <v>Central</v>
      </c>
      <c r="Q8986" t="b">
        <f t="shared" si="141"/>
        <v>1</v>
      </c>
      <c r="R8986" t="e">
        <f>INDEX(removed_duplicate_rows!$A$5:$A$39,MATCH(wins!A8986,removed_duplicate_rows!$A$5:$A$39,0))</f>
        <v>#N/A</v>
      </c>
    </row>
    <row r="8987" spans="1:18" ht="15.75" customHeight="1" x14ac:dyDescent="0.2">
      <c r="A8987" t="s">
        <v>27098</v>
      </c>
      <c r="B8987" t="s">
        <v>27099</v>
      </c>
      <c r="C8987" t="s">
        <v>27100</v>
      </c>
      <c r="D8987" s="10">
        <v>46179</v>
      </c>
      <c r="E8987" t="s">
        <v>25291</v>
      </c>
      <c r="F8987">
        <v>5</v>
      </c>
      <c r="G8987" t="s">
        <v>374</v>
      </c>
      <c r="H8987" t="s">
        <v>413</v>
      </c>
      <c r="I8987" t="s">
        <v>55</v>
      </c>
      <c r="J8987">
        <v>1</v>
      </c>
      <c r="K8987">
        <v>7945</v>
      </c>
      <c r="L8987" t="str">
        <f>IFERROR(INDEX(play_attribution!$B$2:$B$328,MATCH(A8987,play_attribution!$A$2:$A$328,0)),"")</f>
        <v/>
      </c>
      <c r="M8987" t="str">
        <f>VLOOKUP(H8987,seller_roster!$A$2:$B$85,2,FALSE)</f>
        <v>Phoenix Doyle</v>
      </c>
      <c r="N8987" t="str">
        <f>VLOOKUP(C8987,accounts!$A$2:$F$9615,2,FALSE)</f>
        <v>Field Services</v>
      </c>
      <c r="O8987" t="str">
        <f>VLOOKUP(C8987,accounts!$A$2:$F$9615,3,FALSE)</f>
        <v>$5M-$10M</v>
      </c>
      <c r="P8987" t="str">
        <f>VLOOKUP(C8987,accounts!$A$2:$F$9615,5,FALSE)</f>
        <v>West</v>
      </c>
      <c r="Q8987" t="b">
        <f t="shared" si="141"/>
        <v>1</v>
      </c>
      <c r="R8987" t="e">
        <f>INDEX(removed_duplicate_rows!$A$5:$A$39,MATCH(wins!A8987,removed_duplicate_rows!$A$5:$A$39,0))</f>
        <v>#N/A</v>
      </c>
    </row>
    <row r="8988" spans="1:18" ht="15.75" customHeight="1" x14ac:dyDescent="0.2">
      <c r="A8988" t="s">
        <v>27101</v>
      </c>
      <c r="B8988" t="s">
        <v>27102</v>
      </c>
      <c r="C8988" t="s">
        <v>27103</v>
      </c>
      <c r="D8988" s="10">
        <v>46179</v>
      </c>
      <c r="E8988" t="s">
        <v>25291</v>
      </c>
      <c r="F8988">
        <v>5</v>
      </c>
      <c r="G8988" t="s">
        <v>374</v>
      </c>
      <c r="H8988" t="s">
        <v>783</v>
      </c>
      <c r="I8988" t="s">
        <v>55</v>
      </c>
      <c r="J8988">
        <v>1</v>
      </c>
      <c r="K8988">
        <v>4289</v>
      </c>
      <c r="L8988" t="str">
        <f>IFERROR(INDEX(play_attribution!$B$2:$B$328,MATCH(A8988,play_attribution!$A$2:$A$328,0)),"")</f>
        <v/>
      </c>
      <c r="M8988" t="str">
        <f>VLOOKUP(H8988,seller_roster!$A$2:$B$85,2,FALSE)</f>
        <v>Omar Tran</v>
      </c>
      <c r="N8988" t="str">
        <f>VLOOKUP(C8988,accounts!$A$2:$F$9615,2,FALSE)</f>
        <v>Healthcare Services</v>
      </c>
      <c r="O8988" t="str">
        <f>VLOOKUP(C8988,accounts!$A$2:$F$9615,3,FALSE)</f>
        <v>$2.5M-$5M</v>
      </c>
      <c r="P8988" t="str">
        <f>VLOOKUP(C8988,accounts!$A$2:$F$9615,5,FALSE)</f>
        <v>Central</v>
      </c>
      <c r="Q8988" t="b">
        <f t="shared" si="141"/>
        <v>1</v>
      </c>
      <c r="R8988" t="e">
        <f>INDEX(removed_duplicate_rows!$A$5:$A$39,MATCH(wins!A8988,removed_duplicate_rows!$A$5:$A$39,0))</f>
        <v>#N/A</v>
      </c>
    </row>
    <row r="8989" spans="1:18" ht="15.75" customHeight="1" x14ac:dyDescent="0.2">
      <c r="A8989" t="s">
        <v>27104</v>
      </c>
      <c r="B8989" t="s">
        <v>27105</v>
      </c>
      <c r="C8989" t="s">
        <v>27106</v>
      </c>
      <c r="D8989" s="10">
        <v>46179</v>
      </c>
      <c r="E8989" t="s">
        <v>25291</v>
      </c>
      <c r="F8989">
        <v>5</v>
      </c>
      <c r="G8989" t="s">
        <v>374</v>
      </c>
      <c r="H8989" t="s">
        <v>417</v>
      </c>
      <c r="I8989" t="s">
        <v>55</v>
      </c>
      <c r="J8989">
        <v>1</v>
      </c>
      <c r="K8989">
        <v>7237</v>
      </c>
      <c r="L8989" t="str">
        <f>IFERROR(INDEX(play_attribution!$B$2:$B$328,MATCH(A8989,play_attribution!$A$2:$A$328,0)),"")</f>
        <v/>
      </c>
      <c r="M8989" t="str">
        <f>VLOOKUP(H8989,seller_roster!$A$2:$B$85,2,FALSE)</f>
        <v>Bryn Reyes</v>
      </c>
      <c r="N8989" t="str">
        <f>VLOOKUP(C8989,accounts!$A$2:$F$9615,2,FALSE)</f>
        <v>Healthcare Services</v>
      </c>
      <c r="O8989" t="str">
        <f>VLOOKUP(C8989,accounts!$A$2:$F$9615,3,FALSE)</f>
        <v>$2.5M-$5M</v>
      </c>
      <c r="P8989" t="str">
        <f>VLOOKUP(C8989,accounts!$A$2:$F$9615,5,FALSE)</f>
        <v>East</v>
      </c>
      <c r="Q8989" t="b">
        <f t="shared" si="141"/>
        <v>1</v>
      </c>
      <c r="R8989" t="e">
        <f>INDEX(removed_duplicate_rows!$A$5:$A$39,MATCH(wins!A8989,removed_duplicate_rows!$A$5:$A$39,0))</f>
        <v>#N/A</v>
      </c>
    </row>
    <row r="8990" spans="1:18" ht="15.75" customHeight="1" x14ac:dyDescent="0.2">
      <c r="A8990" t="s">
        <v>27107</v>
      </c>
      <c r="B8990" t="s">
        <v>27108</v>
      </c>
      <c r="C8990" t="s">
        <v>27109</v>
      </c>
      <c r="D8990" s="10">
        <v>46179</v>
      </c>
      <c r="E8990" t="s">
        <v>25291</v>
      </c>
      <c r="F8990">
        <v>5</v>
      </c>
      <c r="G8990" t="s">
        <v>374</v>
      </c>
      <c r="H8990" t="s">
        <v>413</v>
      </c>
      <c r="I8990" t="s">
        <v>55</v>
      </c>
      <c r="J8990">
        <v>1</v>
      </c>
      <c r="K8990">
        <v>8424</v>
      </c>
      <c r="L8990" t="str">
        <f>IFERROR(INDEX(play_attribution!$B$2:$B$328,MATCH(A8990,play_attribution!$A$2:$A$328,0)),"")</f>
        <v/>
      </c>
      <c r="M8990" t="str">
        <f>VLOOKUP(H8990,seller_roster!$A$2:$B$85,2,FALSE)</f>
        <v>Phoenix Doyle</v>
      </c>
      <c r="N8990" t="str">
        <f>VLOOKUP(C8990,accounts!$A$2:$F$9615,2,FALSE)</f>
        <v>Construction</v>
      </c>
      <c r="O8990" t="str">
        <f>VLOOKUP(C8990,accounts!$A$2:$F$9615,3,FALSE)</f>
        <v>$2.5M-$5M</v>
      </c>
      <c r="P8990" t="str">
        <f>VLOOKUP(C8990,accounts!$A$2:$F$9615,5,FALSE)</f>
        <v>East</v>
      </c>
      <c r="Q8990" t="b">
        <f t="shared" si="141"/>
        <v>1</v>
      </c>
      <c r="R8990" t="e">
        <f>INDEX(removed_duplicate_rows!$A$5:$A$39,MATCH(wins!A8990,removed_duplicate_rows!$A$5:$A$39,0))</f>
        <v>#N/A</v>
      </c>
    </row>
    <row r="8991" spans="1:18" ht="15.75" customHeight="1" x14ac:dyDescent="0.2">
      <c r="A8991" t="s">
        <v>27110</v>
      </c>
      <c r="B8991" t="s">
        <v>27111</v>
      </c>
      <c r="C8991" t="s">
        <v>27112</v>
      </c>
      <c r="D8991" s="10">
        <v>46179</v>
      </c>
      <c r="E8991" t="s">
        <v>25291</v>
      </c>
      <c r="F8991">
        <v>5</v>
      </c>
      <c r="G8991" t="s">
        <v>374</v>
      </c>
      <c r="H8991" t="s">
        <v>398</v>
      </c>
      <c r="I8991" t="s">
        <v>55</v>
      </c>
      <c r="J8991">
        <v>1</v>
      </c>
      <c r="K8991">
        <v>4436</v>
      </c>
      <c r="L8991" t="str">
        <f>IFERROR(INDEX(play_attribution!$B$2:$B$328,MATCH(A8991,play_attribution!$A$2:$A$328,0)),"")</f>
        <v/>
      </c>
      <c r="M8991" t="str">
        <f>VLOOKUP(H8991,seller_roster!$A$2:$B$85,2,FALSE)</f>
        <v>Rowan Kim</v>
      </c>
      <c r="N8991" t="str">
        <f>VLOOKUP(C8991,accounts!$A$2:$F$9615,2,FALSE)</f>
        <v>Retail Multi-Location</v>
      </c>
      <c r="O8991" t="str">
        <f>VLOOKUP(C8991,accounts!$A$2:$F$9615,3,FALSE)</f>
        <v>$2.5M-$5M</v>
      </c>
      <c r="P8991" t="str">
        <f>VLOOKUP(C8991,accounts!$A$2:$F$9615,5,FALSE)</f>
        <v>West</v>
      </c>
      <c r="Q8991" t="b">
        <f t="shared" si="141"/>
        <v>1</v>
      </c>
      <c r="R8991" t="e">
        <f>INDEX(removed_duplicate_rows!$A$5:$A$39,MATCH(wins!A8991,removed_duplicate_rows!$A$5:$A$39,0))</f>
        <v>#N/A</v>
      </c>
    </row>
    <row r="8992" spans="1:18" ht="15.75" customHeight="1" x14ac:dyDescent="0.2">
      <c r="A8992" t="s">
        <v>27113</v>
      </c>
      <c r="B8992" t="s">
        <v>27114</v>
      </c>
      <c r="C8992" t="s">
        <v>27115</v>
      </c>
      <c r="D8992" s="10">
        <v>46179</v>
      </c>
      <c r="E8992" t="s">
        <v>25291</v>
      </c>
      <c r="F8992">
        <v>5</v>
      </c>
      <c r="G8992" t="s">
        <v>374</v>
      </c>
      <c r="H8992" t="s">
        <v>391</v>
      </c>
      <c r="I8992" t="s">
        <v>55</v>
      </c>
      <c r="J8992">
        <v>1</v>
      </c>
      <c r="K8992">
        <v>8804</v>
      </c>
      <c r="L8992" t="str">
        <f>IFERROR(INDEX(play_attribution!$B$2:$B$328,MATCH(A8992,play_attribution!$A$2:$A$328,0)),"")</f>
        <v/>
      </c>
      <c r="M8992" t="str">
        <f>VLOOKUP(H8992,seller_roster!$A$2:$B$85,2,FALSE)</f>
        <v>Sam Walsh</v>
      </c>
      <c r="N8992" t="str">
        <f>VLOOKUP(C8992,accounts!$A$2:$F$9615,2,FALSE)</f>
        <v>Nonprofit</v>
      </c>
      <c r="O8992" t="str">
        <f>VLOOKUP(C8992,accounts!$A$2:$F$9615,3,FALSE)</f>
        <v>$2.5M-$5M</v>
      </c>
      <c r="P8992" t="str">
        <f>VLOOKUP(C8992,accounts!$A$2:$F$9615,5,FALSE)</f>
        <v>East</v>
      </c>
      <c r="Q8992" t="b">
        <f t="shared" ref="Q8992:Q9055" si="142">L8992=""</f>
        <v>1</v>
      </c>
      <c r="R8992" t="e">
        <f>INDEX(removed_duplicate_rows!$A$5:$A$39,MATCH(wins!A8992,removed_duplicate_rows!$A$5:$A$39,0))</f>
        <v>#N/A</v>
      </c>
    </row>
    <row r="8993" spans="1:18" ht="15.75" customHeight="1" x14ac:dyDescent="0.2">
      <c r="A8993" t="s">
        <v>27116</v>
      </c>
      <c r="B8993" t="s">
        <v>27117</v>
      </c>
      <c r="C8993" t="s">
        <v>27118</v>
      </c>
      <c r="D8993" s="10">
        <v>46179</v>
      </c>
      <c r="E8993" t="s">
        <v>25291</v>
      </c>
      <c r="F8993">
        <v>5</v>
      </c>
      <c r="G8993" t="s">
        <v>374</v>
      </c>
      <c r="H8993" t="s">
        <v>4096</v>
      </c>
      <c r="I8993" t="s">
        <v>55</v>
      </c>
      <c r="J8993">
        <v>1</v>
      </c>
      <c r="K8993">
        <v>6788</v>
      </c>
      <c r="L8993" t="str">
        <f>IFERROR(INDEX(play_attribution!$B$2:$B$328,MATCH(A8993,play_attribution!$A$2:$A$328,0)),"")</f>
        <v/>
      </c>
      <c r="M8993" t="str">
        <f>VLOOKUP(H8993,seller_roster!$A$2:$B$85,2,FALSE)</f>
        <v>Vesper Kim</v>
      </c>
      <c r="N8993" t="str">
        <f>VLOOKUP(C8993,accounts!$A$2:$F$9615,2,FALSE)</f>
        <v>Professional Services</v>
      </c>
      <c r="O8993" t="str">
        <f>VLOOKUP(C8993,accounts!$A$2:$F$9615,3,FALSE)</f>
        <v>$5M-$10M</v>
      </c>
      <c r="P8993" t="str">
        <f>VLOOKUP(C8993,accounts!$A$2:$F$9615,5,FALSE)</f>
        <v>West</v>
      </c>
      <c r="Q8993" t="b">
        <f t="shared" si="142"/>
        <v>1</v>
      </c>
      <c r="R8993" t="e">
        <f>INDEX(removed_duplicate_rows!$A$5:$A$39,MATCH(wins!A8993,removed_duplicate_rows!$A$5:$A$39,0))</f>
        <v>#N/A</v>
      </c>
    </row>
    <row r="8994" spans="1:18" ht="15.75" customHeight="1" x14ac:dyDescent="0.2">
      <c r="A8994" t="s">
        <v>27119</v>
      </c>
      <c r="B8994" t="s">
        <v>27120</v>
      </c>
      <c r="C8994" t="s">
        <v>27121</v>
      </c>
      <c r="D8994" s="10">
        <v>46179</v>
      </c>
      <c r="E8994" t="s">
        <v>25291</v>
      </c>
      <c r="F8994">
        <v>5</v>
      </c>
      <c r="G8994" t="s">
        <v>374</v>
      </c>
      <c r="H8994" t="s">
        <v>379</v>
      </c>
      <c r="I8994" t="s">
        <v>55</v>
      </c>
      <c r="J8994">
        <v>1</v>
      </c>
      <c r="K8994">
        <v>6477</v>
      </c>
      <c r="L8994" t="str">
        <f>IFERROR(INDEX(play_attribution!$B$2:$B$328,MATCH(A8994,play_attribution!$A$2:$A$328,0)),"")</f>
        <v/>
      </c>
      <c r="M8994" t="str">
        <f>VLOOKUP(H8994,seller_roster!$A$2:$B$85,2,FALSE)</f>
        <v>Tatum Vega</v>
      </c>
      <c r="N8994" t="str">
        <f>VLOOKUP(C8994,accounts!$A$2:$F$9615,2,FALSE)</f>
        <v>Retail Multi-Location</v>
      </c>
      <c r="O8994" t="str">
        <f>VLOOKUP(C8994,accounts!$A$2:$F$9615,3,FALSE)</f>
        <v>$5M-$10M</v>
      </c>
      <c r="P8994" t="str">
        <f>VLOOKUP(C8994,accounts!$A$2:$F$9615,5,FALSE)</f>
        <v>West</v>
      </c>
      <c r="Q8994" t="b">
        <f t="shared" si="142"/>
        <v>1</v>
      </c>
      <c r="R8994" t="e">
        <f>INDEX(removed_duplicate_rows!$A$5:$A$39,MATCH(wins!A8994,removed_duplicate_rows!$A$5:$A$39,0))</f>
        <v>#N/A</v>
      </c>
    </row>
    <row r="8995" spans="1:18" ht="15.75" customHeight="1" x14ac:dyDescent="0.2">
      <c r="A8995" t="s">
        <v>27122</v>
      </c>
      <c r="B8995" t="s">
        <v>27123</v>
      </c>
      <c r="C8995" t="s">
        <v>27124</v>
      </c>
      <c r="D8995" s="10">
        <v>46179</v>
      </c>
      <c r="E8995" t="s">
        <v>25291</v>
      </c>
      <c r="F8995">
        <v>5</v>
      </c>
      <c r="G8995" t="s">
        <v>374</v>
      </c>
      <c r="H8995" t="s">
        <v>409</v>
      </c>
      <c r="I8995" t="s">
        <v>55</v>
      </c>
      <c r="J8995">
        <v>1</v>
      </c>
      <c r="K8995">
        <v>4600</v>
      </c>
      <c r="L8995" t="str">
        <f>IFERROR(INDEX(play_attribution!$B$2:$B$328,MATCH(A8995,play_attribution!$A$2:$A$328,0)),"")</f>
        <v/>
      </c>
      <c r="M8995" t="str">
        <f>VLOOKUP(H8995,seller_roster!$A$2:$B$85,2,FALSE)</f>
        <v>Devon Okafor</v>
      </c>
      <c r="N8995" t="str">
        <f>VLOOKUP(C8995,accounts!$A$2:$F$9615,2,FALSE)</f>
        <v>Wholesale &amp; Distribution</v>
      </c>
      <c r="O8995" t="str">
        <f>VLOOKUP(C8995,accounts!$A$2:$F$9615,3,FALSE)</f>
        <v>$1M-$2.5M</v>
      </c>
      <c r="P8995" t="str">
        <f>VLOOKUP(C8995,accounts!$A$2:$F$9615,5,FALSE)</f>
        <v>Central</v>
      </c>
      <c r="Q8995" t="b">
        <f t="shared" si="142"/>
        <v>1</v>
      </c>
      <c r="R8995" t="e">
        <f>INDEX(removed_duplicate_rows!$A$5:$A$39,MATCH(wins!A8995,removed_duplicate_rows!$A$5:$A$39,0))</f>
        <v>#N/A</v>
      </c>
    </row>
    <row r="8996" spans="1:18" ht="15.75" customHeight="1" x14ac:dyDescent="0.2">
      <c r="A8996" t="s">
        <v>27125</v>
      </c>
      <c r="B8996" t="s">
        <v>27126</v>
      </c>
      <c r="C8996" t="s">
        <v>27127</v>
      </c>
      <c r="D8996" s="10">
        <v>46179</v>
      </c>
      <c r="E8996" t="s">
        <v>25291</v>
      </c>
      <c r="F8996">
        <v>5</v>
      </c>
      <c r="G8996" t="s">
        <v>374</v>
      </c>
      <c r="H8996" t="s">
        <v>2183</v>
      </c>
      <c r="I8996" t="s">
        <v>55</v>
      </c>
      <c r="J8996">
        <v>1</v>
      </c>
      <c r="K8996">
        <v>4954</v>
      </c>
      <c r="L8996" t="str">
        <f>IFERROR(INDEX(play_attribution!$B$2:$B$328,MATCH(A8996,play_attribution!$A$2:$A$328,0)),"")</f>
        <v/>
      </c>
      <c r="M8996" t="str">
        <f>VLOOKUP(H8996,seller_roster!$A$2:$B$85,2,FALSE)</f>
        <v>Rowan Tran</v>
      </c>
      <c r="N8996" t="str">
        <f>VLOOKUP(C8996,accounts!$A$2:$F$9615,2,FALSE)</f>
        <v>Hospitality Group</v>
      </c>
      <c r="O8996" t="str">
        <f>VLOOKUP(C8996,accounts!$A$2:$F$9615,3,FALSE)</f>
        <v>$5M-$10M</v>
      </c>
      <c r="P8996" t="str">
        <f>VLOOKUP(C8996,accounts!$A$2:$F$9615,5,FALSE)</f>
        <v>East</v>
      </c>
      <c r="Q8996" t="b">
        <f t="shared" si="142"/>
        <v>1</v>
      </c>
      <c r="R8996" t="e">
        <f>INDEX(removed_duplicate_rows!$A$5:$A$39,MATCH(wins!A8996,removed_duplicate_rows!$A$5:$A$39,0))</f>
        <v>#N/A</v>
      </c>
    </row>
    <row r="8997" spans="1:18" ht="15.75" customHeight="1" x14ac:dyDescent="0.2">
      <c r="A8997" t="s">
        <v>27128</v>
      </c>
      <c r="B8997" t="s">
        <v>27129</v>
      </c>
      <c r="C8997" t="s">
        <v>27130</v>
      </c>
      <c r="D8997" s="10">
        <v>46179</v>
      </c>
      <c r="E8997" t="s">
        <v>25291</v>
      </c>
      <c r="F8997">
        <v>5</v>
      </c>
      <c r="G8997" t="s">
        <v>374</v>
      </c>
      <c r="H8997" t="s">
        <v>1123</v>
      </c>
      <c r="I8997" t="s">
        <v>55</v>
      </c>
      <c r="J8997">
        <v>1</v>
      </c>
      <c r="K8997">
        <v>6147</v>
      </c>
      <c r="L8997" t="str">
        <f>IFERROR(INDEX(play_attribution!$B$2:$B$328,MATCH(A8997,play_attribution!$A$2:$A$328,0)),"")</f>
        <v/>
      </c>
      <c r="M8997" t="str">
        <f>VLOOKUP(H8997,seller_roster!$A$2:$B$85,2,FALSE)</f>
        <v>Peyton Silva</v>
      </c>
      <c r="N8997" t="str">
        <f>VLOOKUP(C8997,accounts!$A$2:$F$9615,2,FALSE)</f>
        <v>Wholesale &amp; Distribution</v>
      </c>
      <c r="O8997" t="str">
        <f>VLOOKUP(C8997,accounts!$A$2:$F$9615,3,FALSE)</f>
        <v>$5M-$10M</v>
      </c>
      <c r="P8997" t="str">
        <f>VLOOKUP(C8997,accounts!$A$2:$F$9615,5,FALSE)</f>
        <v>West</v>
      </c>
      <c r="Q8997" t="b">
        <f t="shared" si="142"/>
        <v>1</v>
      </c>
      <c r="R8997" t="e">
        <f>INDEX(removed_duplicate_rows!$A$5:$A$39,MATCH(wins!A8997,removed_duplicate_rows!$A$5:$A$39,0))</f>
        <v>#N/A</v>
      </c>
    </row>
    <row r="8998" spans="1:18" ht="15.75" customHeight="1" x14ac:dyDescent="0.2">
      <c r="A8998" t="s">
        <v>27131</v>
      </c>
      <c r="B8998" t="s">
        <v>27132</v>
      </c>
      <c r="C8998" t="s">
        <v>27133</v>
      </c>
      <c r="D8998" s="10">
        <v>46179</v>
      </c>
      <c r="E8998" t="s">
        <v>25291</v>
      </c>
      <c r="F8998">
        <v>5</v>
      </c>
      <c r="G8998" t="s">
        <v>374</v>
      </c>
      <c r="H8998" t="s">
        <v>375</v>
      </c>
      <c r="I8998" t="s">
        <v>55</v>
      </c>
      <c r="J8998">
        <v>1</v>
      </c>
      <c r="K8998">
        <v>5506</v>
      </c>
      <c r="L8998" t="str">
        <f>IFERROR(INDEX(play_attribution!$B$2:$B$328,MATCH(A8998,play_attribution!$A$2:$A$328,0)),"")</f>
        <v/>
      </c>
      <c r="M8998" t="str">
        <f>VLOOKUP(H8998,seller_roster!$A$2:$B$85,2,FALSE)</f>
        <v>Sol Lindqvist</v>
      </c>
      <c r="N8998" t="str">
        <f>VLOOKUP(C8998,accounts!$A$2:$F$9615,2,FALSE)</f>
        <v>Field Services</v>
      </c>
      <c r="O8998" t="str">
        <f>VLOOKUP(C8998,accounts!$A$2:$F$9615,3,FALSE)</f>
        <v>$2.5M-$5M</v>
      </c>
      <c r="P8998" t="str">
        <f>VLOOKUP(C8998,accounts!$A$2:$F$9615,5,FALSE)</f>
        <v>West</v>
      </c>
      <c r="Q8998" t="b">
        <f t="shared" si="142"/>
        <v>1</v>
      </c>
      <c r="R8998" t="e">
        <f>INDEX(removed_duplicate_rows!$A$5:$A$39,MATCH(wins!A8998,removed_duplicate_rows!$A$5:$A$39,0))</f>
        <v>#N/A</v>
      </c>
    </row>
    <row r="8999" spans="1:18" ht="15.75" customHeight="1" x14ac:dyDescent="0.2">
      <c r="A8999" t="s">
        <v>27134</v>
      </c>
      <c r="B8999" t="s">
        <v>27135</v>
      </c>
      <c r="C8999" t="s">
        <v>27136</v>
      </c>
      <c r="D8999" s="10">
        <v>46179</v>
      </c>
      <c r="E8999" t="s">
        <v>25291</v>
      </c>
      <c r="F8999">
        <v>5</v>
      </c>
      <c r="G8999" t="s">
        <v>374</v>
      </c>
      <c r="H8999" t="s">
        <v>391</v>
      </c>
      <c r="I8999" t="s">
        <v>55</v>
      </c>
      <c r="J8999">
        <v>1</v>
      </c>
      <c r="K8999">
        <v>4542</v>
      </c>
      <c r="L8999" t="str">
        <f>IFERROR(INDEX(play_attribution!$B$2:$B$328,MATCH(A8999,play_attribution!$A$2:$A$328,0)),"")</f>
        <v/>
      </c>
      <c r="M8999" t="str">
        <f>VLOOKUP(H8999,seller_roster!$A$2:$B$85,2,FALSE)</f>
        <v>Sam Walsh</v>
      </c>
      <c r="N8999" t="str">
        <f>VLOOKUP(C8999,accounts!$A$2:$F$9615,2,FALSE)</f>
        <v>Logistics</v>
      </c>
      <c r="O8999" t="str">
        <f>VLOOKUP(C8999,accounts!$A$2:$F$9615,3,FALSE)</f>
        <v>$5M-$10M</v>
      </c>
      <c r="P8999" t="str">
        <f>VLOOKUP(C8999,accounts!$A$2:$F$9615,5,FALSE)</f>
        <v>East</v>
      </c>
      <c r="Q8999" t="b">
        <f t="shared" si="142"/>
        <v>1</v>
      </c>
      <c r="R8999" t="e">
        <f>INDEX(removed_duplicate_rows!$A$5:$A$39,MATCH(wins!A8999,removed_duplicate_rows!$A$5:$A$39,0))</f>
        <v>#N/A</v>
      </c>
    </row>
    <row r="9000" spans="1:18" ht="15.75" customHeight="1" x14ac:dyDescent="0.2">
      <c r="A9000" t="s">
        <v>27137</v>
      </c>
      <c r="B9000" t="s">
        <v>27138</v>
      </c>
      <c r="C9000" t="s">
        <v>27139</v>
      </c>
      <c r="D9000" s="10">
        <v>46179</v>
      </c>
      <c r="E9000" t="s">
        <v>25291</v>
      </c>
      <c r="F9000">
        <v>5</v>
      </c>
      <c r="G9000" t="s">
        <v>374</v>
      </c>
      <c r="H9000" t="s">
        <v>2183</v>
      </c>
      <c r="I9000" t="s">
        <v>55</v>
      </c>
      <c r="J9000">
        <v>1</v>
      </c>
      <c r="K9000">
        <v>5881</v>
      </c>
      <c r="L9000" t="str">
        <f>IFERROR(INDEX(play_attribution!$B$2:$B$328,MATCH(A9000,play_attribution!$A$2:$A$328,0)),"")</f>
        <v/>
      </c>
      <c r="M9000" t="str">
        <f>VLOOKUP(H9000,seller_roster!$A$2:$B$85,2,FALSE)</f>
        <v>Rowan Tran</v>
      </c>
      <c r="N9000" t="str">
        <f>VLOOKUP(C9000,accounts!$A$2:$F$9615,2,FALSE)</f>
        <v>Field Services</v>
      </c>
      <c r="O9000" t="str">
        <f>VLOOKUP(C9000,accounts!$A$2:$F$9615,3,FALSE)</f>
        <v>$2.5M-$5M</v>
      </c>
      <c r="P9000" t="str">
        <f>VLOOKUP(C9000,accounts!$A$2:$F$9615,5,FALSE)</f>
        <v>East</v>
      </c>
      <c r="Q9000" t="b">
        <f t="shared" si="142"/>
        <v>1</v>
      </c>
      <c r="R9000" t="e">
        <f>INDEX(removed_duplicate_rows!$A$5:$A$39,MATCH(wins!A9000,removed_duplicate_rows!$A$5:$A$39,0))</f>
        <v>#N/A</v>
      </c>
    </row>
    <row r="9001" spans="1:18" ht="15.75" customHeight="1" x14ac:dyDescent="0.2">
      <c r="A9001" t="s">
        <v>27140</v>
      </c>
      <c r="B9001" t="s">
        <v>27141</v>
      </c>
      <c r="C9001" t="s">
        <v>27142</v>
      </c>
      <c r="D9001" s="10">
        <v>46179</v>
      </c>
      <c r="E9001" t="s">
        <v>25291</v>
      </c>
      <c r="F9001">
        <v>5</v>
      </c>
      <c r="G9001" t="s">
        <v>374</v>
      </c>
      <c r="H9001" t="s">
        <v>783</v>
      </c>
      <c r="I9001" t="s">
        <v>55</v>
      </c>
      <c r="J9001">
        <v>1</v>
      </c>
      <c r="K9001">
        <v>5914</v>
      </c>
      <c r="L9001" t="str">
        <f>IFERROR(INDEX(play_attribution!$B$2:$B$328,MATCH(A9001,play_attribution!$A$2:$A$328,0)),"")</f>
        <v/>
      </c>
      <c r="M9001" t="str">
        <f>VLOOKUP(H9001,seller_roster!$A$2:$B$85,2,FALSE)</f>
        <v>Omar Tran</v>
      </c>
      <c r="N9001" t="str">
        <f>VLOOKUP(C9001,accounts!$A$2:$F$9615,2,FALSE)</f>
        <v>Wholesale &amp; Distribution</v>
      </c>
      <c r="O9001" t="str">
        <f>VLOOKUP(C9001,accounts!$A$2:$F$9615,3,FALSE)</f>
        <v>$1M-$2.5M</v>
      </c>
      <c r="P9001" t="str">
        <f>VLOOKUP(C9001,accounts!$A$2:$F$9615,5,FALSE)</f>
        <v>Central</v>
      </c>
      <c r="Q9001" t="b">
        <f t="shared" si="142"/>
        <v>1</v>
      </c>
      <c r="R9001" t="e">
        <f>INDEX(removed_duplicate_rows!$A$5:$A$39,MATCH(wins!A9001,removed_duplicate_rows!$A$5:$A$39,0))</f>
        <v>#N/A</v>
      </c>
    </row>
    <row r="9002" spans="1:18" ht="15.75" customHeight="1" x14ac:dyDescent="0.2">
      <c r="A9002" t="s">
        <v>27143</v>
      </c>
      <c r="B9002" t="s">
        <v>27144</v>
      </c>
      <c r="C9002" t="s">
        <v>27145</v>
      </c>
      <c r="D9002" s="10">
        <v>46179</v>
      </c>
      <c r="E9002" t="s">
        <v>25291</v>
      </c>
      <c r="F9002">
        <v>5</v>
      </c>
      <c r="G9002" t="s">
        <v>374</v>
      </c>
      <c r="H9002" t="s">
        <v>1123</v>
      </c>
      <c r="I9002" t="s">
        <v>55</v>
      </c>
      <c r="J9002">
        <v>1</v>
      </c>
      <c r="K9002">
        <v>5059</v>
      </c>
      <c r="L9002" t="str">
        <f>IFERROR(INDEX(play_attribution!$B$2:$B$328,MATCH(A9002,play_attribution!$A$2:$A$328,0)),"")</f>
        <v/>
      </c>
      <c r="M9002" t="str">
        <f>VLOOKUP(H9002,seller_roster!$A$2:$B$85,2,FALSE)</f>
        <v>Peyton Silva</v>
      </c>
      <c r="N9002" t="str">
        <f>VLOOKUP(C9002,accounts!$A$2:$F$9615,2,FALSE)</f>
        <v>Nonprofit</v>
      </c>
      <c r="O9002" t="str">
        <f>VLOOKUP(C9002,accounts!$A$2:$F$9615,3,FALSE)</f>
        <v>&gt;$10M</v>
      </c>
      <c r="P9002" t="str">
        <f>VLOOKUP(C9002,accounts!$A$2:$F$9615,5,FALSE)</f>
        <v>West</v>
      </c>
      <c r="Q9002" t="b">
        <f t="shared" si="142"/>
        <v>1</v>
      </c>
      <c r="R9002" t="e">
        <f>INDEX(removed_duplicate_rows!$A$5:$A$39,MATCH(wins!A9002,removed_duplicate_rows!$A$5:$A$39,0))</f>
        <v>#N/A</v>
      </c>
    </row>
    <row r="9003" spans="1:18" ht="15.75" customHeight="1" x14ac:dyDescent="0.2">
      <c r="A9003" t="s">
        <v>27146</v>
      </c>
      <c r="B9003" t="s">
        <v>27147</v>
      </c>
      <c r="C9003" t="s">
        <v>27148</v>
      </c>
      <c r="D9003" s="10">
        <v>46179</v>
      </c>
      <c r="E9003" t="s">
        <v>25291</v>
      </c>
      <c r="F9003">
        <v>5</v>
      </c>
      <c r="G9003" t="s">
        <v>374</v>
      </c>
      <c r="H9003" t="s">
        <v>379</v>
      </c>
      <c r="I9003" t="s">
        <v>55</v>
      </c>
      <c r="J9003">
        <v>1</v>
      </c>
      <c r="K9003">
        <v>6355</v>
      </c>
      <c r="L9003" t="str">
        <f>IFERROR(INDEX(play_attribution!$B$2:$B$328,MATCH(A9003,play_attribution!$A$2:$A$328,0)),"")</f>
        <v/>
      </c>
      <c r="M9003" t="str">
        <f>VLOOKUP(H9003,seller_roster!$A$2:$B$85,2,FALSE)</f>
        <v>Tatum Vega</v>
      </c>
      <c r="N9003" t="str">
        <f>VLOOKUP(C9003,accounts!$A$2:$F$9615,2,FALSE)</f>
        <v>Hospitality Group</v>
      </c>
      <c r="O9003" t="str">
        <f>VLOOKUP(C9003,accounts!$A$2:$F$9615,3,FALSE)</f>
        <v>$5M-$10M</v>
      </c>
      <c r="P9003" t="str">
        <f>VLOOKUP(C9003,accounts!$A$2:$F$9615,5,FALSE)</f>
        <v>Central</v>
      </c>
      <c r="Q9003" t="b">
        <f t="shared" si="142"/>
        <v>1</v>
      </c>
      <c r="R9003" t="e">
        <f>INDEX(removed_duplicate_rows!$A$5:$A$39,MATCH(wins!A9003,removed_duplicate_rows!$A$5:$A$39,0))</f>
        <v>#N/A</v>
      </c>
    </row>
    <row r="9004" spans="1:18" ht="15.75" customHeight="1" x14ac:dyDescent="0.2">
      <c r="A9004" t="s">
        <v>27149</v>
      </c>
      <c r="B9004" t="s">
        <v>27150</v>
      </c>
      <c r="C9004" t="s">
        <v>27151</v>
      </c>
      <c r="D9004" s="10">
        <v>46179</v>
      </c>
      <c r="E9004" t="s">
        <v>25291</v>
      </c>
      <c r="F9004">
        <v>5</v>
      </c>
      <c r="G9004" t="s">
        <v>374</v>
      </c>
      <c r="H9004" t="s">
        <v>2183</v>
      </c>
      <c r="I9004" t="s">
        <v>55</v>
      </c>
      <c r="J9004">
        <v>1</v>
      </c>
      <c r="K9004">
        <v>8532</v>
      </c>
      <c r="L9004" t="str">
        <f>IFERROR(INDEX(play_attribution!$B$2:$B$328,MATCH(A9004,play_attribution!$A$2:$A$328,0)),"")</f>
        <v/>
      </c>
      <c r="M9004" t="str">
        <f>VLOOKUP(H9004,seller_roster!$A$2:$B$85,2,FALSE)</f>
        <v>Rowan Tran</v>
      </c>
      <c r="N9004" t="str">
        <f>VLOOKUP(C9004,accounts!$A$2:$F$9615,2,FALSE)</f>
        <v>Healthcare Services</v>
      </c>
      <c r="O9004" t="str">
        <f>VLOOKUP(C9004,accounts!$A$2:$F$9615,3,FALSE)</f>
        <v>$2.5M-$5M</v>
      </c>
      <c r="P9004" t="str">
        <f>VLOOKUP(C9004,accounts!$A$2:$F$9615,5,FALSE)</f>
        <v>Central</v>
      </c>
      <c r="Q9004" t="b">
        <f t="shared" si="142"/>
        <v>1</v>
      </c>
      <c r="R9004" t="e">
        <f>INDEX(removed_duplicate_rows!$A$5:$A$39,MATCH(wins!A9004,removed_duplicate_rows!$A$5:$A$39,0))</f>
        <v>#N/A</v>
      </c>
    </row>
    <row r="9005" spans="1:18" ht="15.75" customHeight="1" x14ac:dyDescent="0.2">
      <c r="A9005" t="s">
        <v>27152</v>
      </c>
      <c r="B9005" t="s">
        <v>27153</v>
      </c>
      <c r="C9005" t="s">
        <v>27154</v>
      </c>
      <c r="D9005" s="10">
        <v>46179</v>
      </c>
      <c r="E9005" t="s">
        <v>25291</v>
      </c>
      <c r="F9005">
        <v>5</v>
      </c>
      <c r="G9005" t="s">
        <v>374</v>
      </c>
      <c r="H9005" t="s">
        <v>383</v>
      </c>
      <c r="I9005" t="s">
        <v>55</v>
      </c>
      <c r="J9005">
        <v>1</v>
      </c>
      <c r="K9005">
        <v>6327</v>
      </c>
      <c r="L9005" t="str">
        <f>IFERROR(INDEX(play_attribution!$B$2:$B$328,MATCH(A9005,play_attribution!$A$2:$A$328,0)),"")</f>
        <v/>
      </c>
      <c r="M9005" t="str">
        <f>VLOOKUP(H9005,seller_roster!$A$2:$B$85,2,FALSE)</f>
        <v>Flor Ruiz</v>
      </c>
      <c r="N9005" t="str">
        <f>VLOOKUP(C9005,accounts!$A$2:$F$9615,2,FALSE)</f>
        <v>Wholesale &amp; Distribution</v>
      </c>
      <c r="O9005" t="str">
        <f>VLOOKUP(C9005,accounts!$A$2:$F$9615,3,FALSE)</f>
        <v>$5M-$10M</v>
      </c>
      <c r="P9005" t="str">
        <f>VLOOKUP(C9005,accounts!$A$2:$F$9615,5,FALSE)</f>
        <v>West</v>
      </c>
      <c r="Q9005" t="b">
        <f t="shared" si="142"/>
        <v>1</v>
      </c>
      <c r="R9005" t="e">
        <f>INDEX(removed_duplicate_rows!$A$5:$A$39,MATCH(wins!A9005,removed_duplicate_rows!$A$5:$A$39,0))</f>
        <v>#N/A</v>
      </c>
    </row>
    <row r="9006" spans="1:18" ht="15.75" customHeight="1" x14ac:dyDescent="0.2">
      <c r="A9006" t="s">
        <v>27155</v>
      </c>
      <c r="B9006" t="s">
        <v>27156</v>
      </c>
      <c r="C9006" t="s">
        <v>27157</v>
      </c>
      <c r="D9006" s="10">
        <v>46179</v>
      </c>
      <c r="E9006" t="s">
        <v>25291</v>
      </c>
      <c r="F9006">
        <v>5</v>
      </c>
      <c r="G9006" t="s">
        <v>374</v>
      </c>
      <c r="H9006" t="s">
        <v>427</v>
      </c>
      <c r="I9006" t="s">
        <v>55</v>
      </c>
      <c r="J9006">
        <v>1</v>
      </c>
      <c r="K9006">
        <v>6776</v>
      </c>
      <c r="L9006" t="str">
        <f>IFERROR(INDEX(play_attribution!$B$2:$B$328,MATCH(A9006,play_attribution!$A$2:$A$328,0)),"")</f>
        <v/>
      </c>
      <c r="M9006" t="str">
        <f>VLOOKUP(H9006,seller_roster!$A$2:$B$85,2,FALSE)</f>
        <v>Peyton Moreau</v>
      </c>
      <c r="N9006" t="str">
        <f>VLOOKUP(C9006,accounts!$A$2:$F$9615,2,FALSE)</f>
        <v>Construction</v>
      </c>
      <c r="O9006" t="str">
        <f>VLOOKUP(C9006,accounts!$A$2:$F$9615,3,FALSE)</f>
        <v>$2.5M-$5M</v>
      </c>
      <c r="P9006" t="str">
        <f>VLOOKUP(C9006,accounts!$A$2:$F$9615,5,FALSE)</f>
        <v>West</v>
      </c>
      <c r="Q9006" t="b">
        <f t="shared" si="142"/>
        <v>1</v>
      </c>
      <c r="R9006" t="e">
        <f>INDEX(removed_duplicate_rows!$A$5:$A$39,MATCH(wins!A9006,removed_duplicate_rows!$A$5:$A$39,0))</f>
        <v>#N/A</v>
      </c>
    </row>
    <row r="9007" spans="1:18" ht="15.75" customHeight="1" x14ac:dyDescent="0.2">
      <c r="A9007" t="s">
        <v>27158</v>
      </c>
      <c r="B9007" t="s">
        <v>27159</v>
      </c>
      <c r="C9007" t="s">
        <v>27160</v>
      </c>
      <c r="D9007" s="10">
        <v>46179</v>
      </c>
      <c r="E9007" t="s">
        <v>25291</v>
      </c>
      <c r="F9007">
        <v>5</v>
      </c>
      <c r="G9007" t="s">
        <v>374</v>
      </c>
      <c r="H9007" t="s">
        <v>375</v>
      </c>
      <c r="I9007" t="s">
        <v>55</v>
      </c>
      <c r="J9007">
        <v>1</v>
      </c>
      <c r="K9007">
        <v>4408</v>
      </c>
      <c r="L9007" t="str">
        <f>IFERROR(INDEX(play_attribution!$B$2:$B$328,MATCH(A9007,play_attribution!$A$2:$A$328,0)),"")</f>
        <v/>
      </c>
      <c r="M9007" t="str">
        <f>VLOOKUP(H9007,seller_roster!$A$2:$B$85,2,FALSE)</f>
        <v>Sol Lindqvist</v>
      </c>
      <c r="N9007" t="str">
        <f>VLOOKUP(C9007,accounts!$A$2:$F$9615,2,FALSE)</f>
        <v>Retail Multi-Location</v>
      </c>
      <c r="O9007" t="str">
        <f>VLOOKUP(C9007,accounts!$A$2:$F$9615,3,FALSE)</f>
        <v>&lt;$1M</v>
      </c>
      <c r="P9007" t="str">
        <f>VLOOKUP(C9007,accounts!$A$2:$F$9615,5,FALSE)</f>
        <v>East</v>
      </c>
      <c r="Q9007" t="b">
        <f t="shared" si="142"/>
        <v>1</v>
      </c>
      <c r="R9007" t="e">
        <f>INDEX(removed_duplicate_rows!$A$5:$A$39,MATCH(wins!A9007,removed_duplicate_rows!$A$5:$A$39,0))</f>
        <v>#N/A</v>
      </c>
    </row>
    <row r="9008" spans="1:18" ht="15.75" customHeight="1" x14ac:dyDescent="0.2">
      <c r="A9008" t="s">
        <v>27161</v>
      </c>
      <c r="B9008" t="s">
        <v>27162</v>
      </c>
      <c r="C9008" t="s">
        <v>27163</v>
      </c>
      <c r="D9008" s="10">
        <v>46179</v>
      </c>
      <c r="E9008" t="s">
        <v>25291</v>
      </c>
      <c r="F9008">
        <v>5</v>
      </c>
      <c r="G9008" t="s">
        <v>374</v>
      </c>
      <c r="H9008" t="s">
        <v>2183</v>
      </c>
      <c r="I9008" t="s">
        <v>55</v>
      </c>
      <c r="J9008">
        <v>1</v>
      </c>
      <c r="K9008">
        <v>4505</v>
      </c>
      <c r="L9008" t="str">
        <f>IFERROR(INDEX(play_attribution!$B$2:$B$328,MATCH(A9008,play_attribution!$A$2:$A$328,0)),"")</f>
        <v/>
      </c>
      <c r="M9008" t="str">
        <f>VLOOKUP(H9008,seller_roster!$A$2:$B$85,2,FALSE)</f>
        <v>Rowan Tran</v>
      </c>
      <c r="N9008" t="str">
        <f>VLOOKUP(C9008,accounts!$A$2:$F$9615,2,FALSE)</f>
        <v>Wholesale &amp; Distribution</v>
      </c>
      <c r="O9008" t="str">
        <f>VLOOKUP(C9008,accounts!$A$2:$F$9615,3,FALSE)</f>
        <v>$2.5M-$5M</v>
      </c>
      <c r="P9008" t="str">
        <f>VLOOKUP(C9008,accounts!$A$2:$F$9615,5,FALSE)</f>
        <v>Central</v>
      </c>
      <c r="Q9008" t="b">
        <f t="shared" si="142"/>
        <v>1</v>
      </c>
      <c r="R9008" t="e">
        <f>INDEX(removed_duplicate_rows!$A$5:$A$39,MATCH(wins!A9008,removed_duplicate_rows!$A$5:$A$39,0))</f>
        <v>#N/A</v>
      </c>
    </row>
    <row r="9009" spans="1:18" ht="15.75" customHeight="1" x14ac:dyDescent="0.2">
      <c r="A9009" t="s">
        <v>27164</v>
      </c>
      <c r="B9009" t="s">
        <v>27165</v>
      </c>
      <c r="C9009" t="s">
        <v>27166</v>
      </c>
      <c r="D9009" s="10">
        <v>46179</v>
      </c>
      <c r="E9009" t="s">
        <v>25291</v>
      </c>
      <c r="F9009">
        <v>5</v>
      </c>
      <c r="G9009" t="s">
        <v>374</v>
      </c>
      <c r="H9009" t="s">
        <v>1843</v>
      </c>
      <c r="I9009" t="s">
        <v>55</v>
      </c>
      <c r="J9009">
        <v>1</v>
      </c>
      <c r="K9009">
        <v>8178</v>
      </c>
      <c r="L9009" t="str">
        <f>IFERROR(INDEX(play_attribution!$B$2:$B$328,MATCH(A9009,play_attribution!$A$2:$A$328,0)),"")</f>
        <v/>
      </c>
      <c r="M9009" t="str">
        <f>VLOOKUP(H9009,seller_roster!$A$2:$B$85,2,FALSE)</f>
        <v>Quinn Mbeki</v>
      </c>
      <c r="N9009" t="str">
        <f>VLOOKUP(C9009,accounts!$A$2:$F$9615,2,FALSE)</f>
        <v>Nonprofit</v>
      </c>
      <c r="O9009" t="str">
        <f>VLOOKUP(C9009,accounts!$A$2:$F$9615,3,FALSE)</f>
        <v>&lt;$1M</v>
      </c>
      <c r="P9009" t="str">
        <f>VLOOKUP(C9009,accounts!$A$2:$F$9615,5,FALSE)</f>
        <v>East</v>
      </c>
      <c r="Q9009" t="b">
        <f t="shared" si="142"/>
        <v>1</v>
      </c>
      <c r="R9009" t="e">
        <f>INDEX(removed_duplicate_rows!$A$5:$A$39,MATCH(wins!A9009,removed_duplicate_rows!$A$5:$A$39,0))</f>
        <v>#N/A</v>
      </c>
    </row>
    <row r="9010" spans="1:18" ht="15.75" customHeight="1" x14ac:dyDescent="0.2">
      <c r="A9010" t="s">
        <v>27167</v>
      </c>
      <c r="B9010" t="s">
        <v>27168</v>
      </c>
      <c r="C9010" t="s">
        <v>27169</v>
      </c>
      <c r="D9010" s="10">
        <v>46179</v>
      </c>
      <c r="E9010" t="s">
        <v>25291</v>
      </c>
      <c r="F9010">
        <v>5</v>
      </c>
      <c r="G9010" t="s">
        <v>374</v>
      </c>
      <c r="H9010" t="s">
        <v>387</v>
      </c>
      <c r="I9010" t="s">
        <v>55</v>
      </c>
      <c r="J9010">
        <v>1</v>
      </c>
      <c r="K9010">
        <v>9021</v>
      </c>
      <c r="L9010" t="str">
        <f>IFERROR(INDEX(play_attribution!$B$2:$B$328,MATCH(A9010,play_attribution!$A$2:$A$328,0)),"")</f>
        <v/>
      </c>
      <c r="M9010" t="str">
        <f>VLOOKUP(H9010,seller_roster!$A$2:$B$85,2,FALSE)</f>
        <v>Ray Kim</v>
      </c>
      <c r="N9010" t="str">
        <f>VLOOKUP(C9010,accounts!$A$2:$F$9615,2,FALSE)</f>
        <v>Wholesale &amp; Distribution</v>
      </c>
      <c r="O9010" t="str">
        <f>VLOOKUP(C9010,accounts!$A$2:$F$9615,3,FALSE)</f>
        <v>&gt;$10M</v>
      </c>
      <c r="P9010" t="str">
        <f>VLOOKUP(C9010,accounts!$A$2:$F$9615,5,FALSE)</f>
        <v>West</v>
      </c>
      <c r="Q9010" t="b">
        <f t="shared" si="142"/>
        <v>1</v>
      </c>
      <c r="R9010" t="e">
        <f>INDEX(removed_duplicate_rows!$A$5:$A$39,MATCH(wins!A9010,removed_duplicate_rows!$A$5:$A$39,0))</f>
        <v>#N/A</v>
      </c>
    </row>
    <row r="9011" spans="1:18" ht="15.75" customHeight="1" x14ac:dyDescent="0.2">
      <c r="A9011" t="s">
        <v>27170</v>
      </c>
      <c r="B9011" t="s">
        <v>27171</v>
      </c>
      <c r="C9011" t="s">
        <v>27172</v>
      </c>
      <c r="D9011" s="10">
        <v>46186</v>
      </c>
      <c r="E9011" t="s">
        <v>25291</v>
      </c>
      <c r="F9011">
        <v>6</v>
      </c>
      <c r="G9011" t="s">
        <v>53</v>
      </c>
      <c r="H9011" t="s">
        <v>73</v>
      </c>
      <c r="I9011" t="s">
        <v>55</v>
      </c>
      <c r="J9011">
        <v>1</v>
      </c>
      <c r="K9011">
        <v>73178</v>
      </c>
      <c r="L9011" t="str">
        <f>IFERROR(INDEX(play_attribution!$B$2:$B$328,MATCH(A9011,play_attribution!$A$2:$A$328,0)),"")</f>
        <v>P4</v>
      </c>
      <c r="M9011" t="str">
        <f>VLOOKUP(H9011,seller_roster!$A$2:$B$85,2,FALSE)</f>
        <v>Rhea Ruiz</v>
      </c>
      <c r="N9011" t="str">
        <f>VLOOKUP(C9011,accounts!$A$2:$F$9615,2,FALSE)</f>
        <v>Healthcare Services</v>
      </c>
      <c r="O9011" t="str">
        <f>VLOOKUP(C9011,accounts!$A$2:$F$9615,3,FALSE)</f>
        <v>$5M-$10M</v>
      </c>
      <c r="P9011" t="str">
        <f>VLOOKUP(C9011,accounts!$A$2:$F$9615,5,FALSE)</f>
        <v>West</v>
      </c>
      <c r="Q9011" t="b">
        <f t="shared" si="142"/>
        <v>0</v>
      </c>
      <c r="R9011" t="e">
        <f>INDEX(removed_duplicate_rows!$A$5:$A$39,MATCH(wins!A9011,removed_duplicate_rows!$A$5:$A$39,0))</f>
        <v>#N/A</v>
      </c>
    </row>
    <row r="9012" spans="1:18" ht="15.75" customHeight="1" x14ac:dyDescent="0.2">
      <c r="A9012" t="s">
        <v>27173</v>
      </c>
      <c r="B9012" t="s">
        <v>27174</v>
      </c>
      <c r="C9012" t="s">
        <v>27175</v>
      </c>
      <c r="D9012" s="10">
        <v>46186</v>
      </c>
      <c r="E9012" t="s">
        <v>25291</v>
      </c>
      <c r="F9012">
        <v>6</v>
      </c>
      <c r="G9012" t="s">
        <v>53</v>
      </c>
      <c r="H9012" t="s">
        <v>54</v>
      </c>
      <c r="I9012" t="s">
        <v>55</v>
      </c>
      <c r="J9012">
        <v>1</v>
      </c>
      <c r="K9012">
        <v>13630</v>
      </c>
      <c r="L9012" t="str">
        <f>IFERROR(INDEX(play_attribution!$B$2:$B$328,MATCH(A9012,play_attribution!$A$2:$A$328,0)),"")</f>
        <v>P4</v>
      </c>
      <c r="M9012" t="str">
        <f>VLOOKUP(H9012,seller_roster!$A$2:$B$85,2,FALSE)</f>
        <v>Rhea Okafor</v>
      </c>
      <c r="N9012" t="str">
        <f>VLOOKUP(C9012,accounts!$A$2:$F$9615,2,FALSE)</f>
        <v>Professional Services</v>
      </c>
      <c r="O9012" t="str">
        <f>VLOOKUP(C9012,accounts!$A$2:$F$9615,3,FALSE)</f>
        <v>&gt;$10M</v>
      </c>
      <c r="P9012" t="str">
        <f>VLOOKUP(C9012,accounts!$A$2:$F$9615,5,FALSE)</f>
        <v>Central</v>
      </c>
      <c r="Q9012" t="b">
        <f t="shared" si="142"/>
        <v>0</v>
      </c>
      <c r="R9012" t="e">
        <f>INDEX(removed_duplicate_rows!$A$5:$A$39,MATCH(wins!A9012,removed_duplicate_rows!$A$5:$A$39,0))</f>
        <v>#N/A</v>
      </c>
    </row>
    <row r="9013" spans="1:18" ht="15.75" customHeight="1" x14ac:dyDescent="0.2">
      <c r="A9013" t="s">
        <v>27176</v>
      </c>
      <c r="B9013" t="s">
        <v>27177</v>
      </c>
      <c r="C9013" t="s">
        <v>27178</v>
      </c>
      <c r="D9013" s="10">
        <v>46186</v>
      </c>
      <c r="E9013" t="s">
        <v>25291</v>
      </c>
      <c r="F9013">
        <v>6</v>
      </c>
      <c r="G9013" t="s">
        <v>53</v>
      </c>
      <c r="H9013" t="s">
        <v>73</v>
      </c>
      <c r="I9013" t="s">
        <v>55</v>
      </c>
      <c r="J9013">
        <v>1</v>
      </c>
      <c r="K9013">
        <v>15614</v>
      </c>
      <c r="L9013" t="str">
        <f>IFERROR(INDEX(play_attribution!$B$2:$B$328,MATCH(A9013,play_attribution!$A$2:$A$328,0)),"")</f>
        <v/>
      </c>
      <c r="M9013" t="str">
        <f>VLOOKUP(H9013,seller_roster!$A$2:$B$85,2,FALSE)</f>
        <v>Rhea Ruiz</v>
      </c>
      <c r="N9013" t="str">
        <f>VLOOKUP(C9013,accounts!$A$2:$F$9615,2,FALSE)</f>
        <v>Construction</v>
      </c>
      <c r="O9013" t="str">
        <f>VLOOKUP(C9013,accounts!$A$2:$F$9615,3,FALSE)</f>
        <v>$2.5M-$5M</v>
      </c>
      <c r="P9013" t="str">
        <f>VLOOKUP(C9013,accounts!$A$2:$F$9615,5,FALSE)</f>
        <v>West</v>
      </c>
      <c r="Q9013" t="b">
        <f t="shared" si="142"/>
        <v>1</v>
      </c>
      <c r="R9013" t="e">
        <f>INDEX(removed_duplicate_rows!$A$5:$A$39,MATCH(wins!A9013,removed_duplicate_rows!$A$5:$A$39,0))</f>
        <v>#N/A</v>
      </c>
    </row>
    <row r="9014" spans="1:18" ht="15.75" customHeight="1" x14ac:dyDescent="0.2">
      <c r="A9014" t="s">
        <v>27179</v>
      </c>
      <c r="B9014" t="s">
        <v>27180</v>
      </c>
      <c r="C9014" t="s">
        <v>27181</v>
      </c>
      <c r="D9014" s="10">
        <v>46186</v>
      </c>
      <c r="E9014" t="s">
        <v>25291</v>
      </c>
      <c r="F9014">
        <v>6</v>
      </c>
      <c r="G9014" t="s">
        <v>53</v>
      </c>
      <c r="H9014" t="s">
        <v>1208</v>
      </c>
      <c r="I9014" t="s">
        <v>55</v>
      </c>
      <c r="J9014">
        <v>1</v>
      </c>
      <c r="K9014">
        <v>9393</v>
      </c>
      <c r="L9014" t="str">
        <f>IFERROR(INDEX(play_attribution!$B$2:$B$328,MATCH(A9014,play_attribution!$A$2:$A$328,0)),"")</f>
        <v/>
      </c>
      <c r="M9014" t="str">
        <f>VLOOKUP(H9014,seller_roster!$A$2:$B$85,2,FALSE)</f>
        <v>Eden Okafor</v>
      </c>
      <c r="N9014" t="str">
        <f>VLOOKUP(C9014,accounts!$A$2:$F$9615,2,FALSE)</f>
        <v>Logistics</v>
      </c>
      <c r="O9014" t="str">
        <f>VLOOKUP(C9014,accounts!$A$2:$F$9615,3,FALSE)</f>
        <v>$5M-$10M</v>
      </c>
      <c r="P9014" t="str">
        <f>VLOOKUP(C9014,accounts!$A$2:$F$9615,5,FALSE)</f>
        <v>Central</v>
      </c>
      <c r="Q9014" t="b">
        <f t="shared" si="142"/>
        <v>1</v>
      </c>
      <c r="R9014" t="e">
        <f>INDEX(removed_duplicate_rows!$A$5:$A$39,MATCH(wins!A9014,removed_duplicate_rows!$A$5:$A$39,0))</f>
        <v>#N/A</v>
      </c>
    </row>
    <row r="9015" spans="1:18" ht="15.75" customHeight="1" x14ac:dyDescent="0.2">
      <c r="A9015" t="s">
        <v>27182</v>
      </c>
      <c r="B9015" t="s">
        <v>27183</v>
      </c>
      <c r="C9015" t="s">
        <v>27184</v>
      </c>
      <c r="D9015" s="10">
        <v>46186</v>
      </c>
      <c r="E9015" t="s">
        <v>25291</v>
      </c>
      <c r="F9015">
        <v>6</v>
      </c>
      <c r="G9015" t="s">
        <v>53</v>
      </c>
      <c r="H9015" t="s">
        <v>73</v>
      </c>
      <c r="I9015" t="s">
        <v>79</v>
      </c>
      <c r="J9015">
        <v>1</v>
      </c>
      <c r="K9015">
        <v>19390</v>
      </c>
      <c r="L9015" t="str">
        <f>IFERROR(INDEX(play_attribution!$B$2:$B$328,MATCH(A9015,play_attribution!$A$2:$A$328,0)),"")</f>
        <v/>
      </c>
      <c r="M9015" t="str">
        <f>VLOOKUP(H9015,seller_roster!$A$2:$B$85,2,FALSE)</f>
        <v>Rhea Ruiz</v>
      </c>
      <c r="N9015" t="str">
        <f>VLOOKUP(C9015,accounts!$A$2:$F$9615,2,FALSE)</f>
        <v>Wholesale &amp; Distribution</v>
      </c>
      <c r="O9015" t="str">
        <f>VLOOKUP(C9015,accounts!$A$2:$F$9615,3,FALSE)</f>
        <v>$5M-$10M</v>
      </c>
      <c r="P9015" t="str">
        <f>VLOOKUP(C9015,accounts!$A$2:$F$9615,5,FALSE)</f>
        <v>East</v>
      </c>
      <c r="Q9015" t="b">
        <f t="shared" si="142"/>
        <v>1</v>
      </c>
      <c r="R9015" t="e">
        <f>INDEX(removed_duplicate_rows!$A$5:$A$39,MATCH(wins!A9015,removed_duplicate_rows!$A$5:$A$39,0))</f>
        <v>#N/A</v>
      </c>
    </row>
    <row r="9016" spans="1:18" ht="15.75" customHeight="1" x14ac:dyDescent="0.2">
      <c r="A9016" t="s">
        <v>27185</v>
      </c>
      <c r="B9016" t="s">
        <v>27186</v>
      </c>
      <c r="C9016" t="s">
        <v>27187</v>
      </c>
      <c r="D9016" s="10">
        <v>46186</v>
      </c>
      <c r="E9016" t="s">
        <v>25291</v>
      </c>
      <c r="F9016">
        <v>6</v>
      </c>
      <c r="G9016" t="s">
        <v>53</v>
      </c>
      <c r="H9016" t="s">
        <v>3729</v>
      </c>
      <c r="I9016" t="s">
        <v>55</v>
      </c>
      <c r="J9016">
        <v>1</v>
      </c>
      <c r="K9016">
        <v>7887</v>
      </c>
      <c r="L9016" t="str">
        <f>IFERROR(INDEX(play_attribution!$B$2:$B$328,MATCH(A9016,play_attribution!$A$2:$A$328,0)),"")</f>
        <v/>
      </c>
      <c r="M9016" t="str">
        <f>VLOOKUP(H9016,seller_roster!$A$2:$B$85,2,FALSE)</f>
        <v>True Ito</v>
      </c>
      <c r="N9016" t="str">
        <f>VLOOKUP(C9016,accounts!$A$2:$F$9615,2,FALSE)</f>
        <v>Field Services</v>
      </c>
      <c r="O9016" t="str">
        <f>VLOOKUP(C9016,accounts!$A$2:$F$9615,3,FALSE)</f>
        <v>$5M-$10M</v>
      </c>
      <c r="P9016" t="str">
        <f>VLOOKUP(C9016,accounts!$A$2:$F$9615,5,FALSE)</f>
        <v>Central</v>
      </c>
      <c r="Q9016" t="b">
        <f t="shared" si="142"/>
        <v>1</v>
      </c>
      <c r="R9016" t="e">
        <f>INDEX(removed_duplicate_rows!$A$5:$A$39,MATCH(wins!A9016,removed_duplicate_rows!$A$5:$A$39,0))</f>
        <v>#N/A</v>
      </c>
    </row>
    <row r="9017" spans="1:18" ht="15.75" customHeight="1" x14ac:dyDescent="0.2">
      <c r="A9017" t="s">
        <v>27188</v>
      </c>
      <c r="B9017" t="s">
        <v>27189</v>
      </c>
      <c r="C9017" t="s">
        <v>27190</v>
      </c>
      <c r="D9017" s="10">
        <v>46186</v>
      </c>
      <c r="E9017" t="s">
        <v>25291</v>
      </c>
      <c r="F9017">
        <v>6</v>
      </c>
      <c r="G9017" t="s">
        <v>77</v>
      </c>
      <c r="H9017" t="s">
        <v>866</v>
      </c>
      <c r="I9017" t="s">
        <v>79</v>
      </c>
      <c r="J9017">
        <v>1</v>
      </c>
      <c r="K9017">
        <v>11779</v>
      </c>
      <c r="L9017" t="str">
        <f>IFERROR(INDEX(play_attribution!$B$2:$B$328,MATCH(A9017,play_attribution!$A$2:$A$328,0)),"")</f>
        <v>P6</v>
      </c>
      <c r="M9017" t="str">
        <f>VLOOKUP(H9017,seller_roster!$A$2:$B$85,2,FALSE)</f>
        <v>Kira Novak</v>
      </c>
      <c r="N9017" t="str">
        <f>VLOOKUP(C9017,accounts!$A$2:$F$9615,2,FALSE)</f>
        <v>Logistics</v>
      </c>
      <c r="O9017" t="str">
        <f>VLOOKUP(C9017,accounts!$A$2:$F$9615,3,FALSE)</f>
        <v>$2.5M-$5M</v>
      </c>
      <c r="P9017" t="str">
        <f>VLOOKUP(C9017,accounts!$A$2:$F$9615,5,FALSE)</f>
        <v>West</v>
      </c>
      <c r="Q9017" t="b">
        <f t="shared" si="142"/>
        <v>0</v>
      </c>
      <c r="R9017" t="e">
        <f>INDEX(removed_duplicate_rows!$A$5:$A$39,MATCH(wins!A9017,removed_duplicate_rows!$A$5:$A$39,0))</f>
        <v>#N/A</v>
      </c>
    </row>
    <row r="9018" spans="1:18" ht="15.75" customHeight="1" x14ac:dyDescent="0.2">
      <c r="A9018" t="s">
        <v>27191</v>
      </c>
      <c r="B9018" t="s">
        <v>27192</v>
      </c>
      <c r="C9018" t="s">
        <v>27193</v>
      </c>
      <c r="D9018" s="10">
        <v>46186</v>
      </c>
      <c r="E9018" t="s">
        <v>25291</v>
      </c>
      <c r="F9018">
        <v>6</v>
      </c>
      <c r="G9018" t="s">
        <v>77</v>
      </c>
      <c r="H9018" t="s">
        <v>177</v>
      </c>
      <c r="I9018" t="s">
        <v>79</v>
      </c>
      <c r="J9018">
        <v>1</v>
      </c>
      <c r="K9018">
        <v>6058</v>
      </c>
      <c r="L9018" t="str">
        <f>IFERROR(INDEX(play_attribution!$B$2:$B$328,MATCH(A9018,play_attribution!$A$2:$A$328,0)),"")</f>
        <v>P6</v>
      </c>
      <c r="M9018" t="str">
        <f>VLOOKUP(H9018,seller_roster!$A$2:$B$85,2,FALSE)</f>
        <v>Gray Marsh</v>
      </c>
      <c r="N9018" t="str">
        <f>VLOOKUP(C9018,accounts!$A$2:$F$9615,2,FALSE)</f>
        <v>Retail Multi-Location</v>
      </c>
      <c r="O9018" t="str">
        <f>VLOOKUP(C9018,accounts!$A$2:$F$9615,3,FALSE)</f>
        <v>$1M-$2.5M</v>
      </c>
      <c r="P9018" t="str">
        <f>VLOOKUP(C9018,accounts!$A$2:$F$9615,5,FALSE)</f>
        <v>West</v>
      </c>
      <c r="Q9018" t="b">
        <f t="shared" si="142"/>
        <v>0</v>
      </c>
      <c r="R9018" t="e">
        <f>INDEX(removed_duplicate_rows!$A$5:$A$39,MATCH(wins!A9018,removed_duplicate_rows!$A$5:$A$39,0))</f>
        <v>#N/A</v>
      </c>
    </row>
    <row r="9019" spans="1:18" ht="15.75" customHeight="1" x14ac:dyDescent="0.2">
      <c r="A9019" t="s">
        <v>27194</v>
      </c>
      <c r="B9019" t="s">
        <v>27195</v>
      </c>
      <c r="C9019" t="s">
        <v>27196</v>
      </c>
      <c r="D9019" s="10">
        <v>46186</v>
      </c>
      <c r="E9019" t="s">
        <v>25291</v>
      </c>
      <c r="F9019">
        <v>6</v>
      </c>
      <c r="G9019" t="s">
        <v>77</v>
      </c>
      <c r="H9019" t="s">
        <v>118</v>
      </c>
      <c r="I9019" t="s">
        <v>55</v>
      </c>
      <c r="J9019">
        <v>1</v>
      </c>
      <c r="K9019">
        <v>11440</v>
      </c>
      <c r="L9019" t="str">
        <f>IFERROR(INDEX(play_attribution!$B$2:$B$328,MATCH(A9019,play_attribution!$A$2:$A$328,0)),"")</f>
        <v>P6</v>
      </c>
      <c r="M9019" t="str">
        <f>VLOOKUP(H9019,seller_roster!$A$2:$B$85,2,FALSE)</f>
        <v>Val Reyes</v>
      </c>
      <c r="N9019" t="str">
        <f>VLOOKUP(C9019,accounts!$A$2:$F$9615,2,FALSE)</f>
        <v>Logistics</v>
      </c>
      <c r="O9019" t="str">
        <f>VLOOKUP(C9019,accounts!$A$2:$F$9615,3,FALSE)</f>
        <v>&lt;$1M</v>
      </c>
      <c r="P9019" t="str">
        <f>VLOOKUP(C9019,accounts!$A$2:$F$9615,5,FALSE)</f>
        <v>East</v>
      </c>
      <c r="Q9019" t="b">
        <f t="shared" si="142"/>
        <v>0</v>
      </c>
      <c r="R9019" t="e">
        <f>INDEX(removed_duplicate_rows!$A$5:$A$39,MATCH(wins!A9019,removed_duplicate_rows!$A$5:$A$39,0))</f>
        <v>#N/A</v>
      </c>
    </row>
    <row r="9020" spans="1:18" ht="15.75" customHeight="1" x14ac:dyDescent="0.2">
      <c r="A9020" t="s">
        <v>27197</v>
      </c>
      <c r="B9020" t="s">
        <v>27198</v>
      </c>
      <c r="C9020" t="s">
        <v>27199</v>
      </c>
      <c r="D9020" s="10">
        <v>46186</v>
      </c>
      <c r="E9020" t="s">
        <v>25291</v>
      </c>
      <c r="F9020">
        <v>6</v>
      </c>
      <c r="G9020" t="s">
        <v>77</v>
      </c>
      <c r="H9020" t="s">
        <v>147</v>
      </c>
      <c r="I9020" t="s">
        <v>79</v>
      </c>
      <c r="J9020">
        <v>1</v>
      </c>
      <c r="K9020">
        <v>6356</v>
      </c>
      <c r="L9020" t="str">
        <f>IFERROR(INDEX(play_attribution!$B$2:$B$328,MATCH(A9020,play_attribution!$A$2:$A$328,0)),"")</f>
        <v/>
      </c>
      <c r="M9020" t="str">
        <f>VLOOKUP(H9020,seller_roster!$A$2:$B$85,2,FALSE)</f>
        <v>Riley Tran</v>
      </c>
      <c r="N9020" t="str">
        <f>VLOOKUP(C9020,accounts!$A$2:$F$9615,2,FALSE)</f>
        <v>Construction</v>
      </c>
      <c r="O9020" t="str">
        <f>VLOOKUP(C9020,accounts!$A$2:$F$9615,3,FALSE)</f>
        <v>$2.5M-$5M</v>
      </c>
      <c r="P9020" t="str">
        <f>VLOOKUP(C9020,accounts!$A$2:$F$9615,5,FALSE)</f>
        <v>East</v>
      </c>
      <c r="Q9020" t="b">
        <f t="shared" si="142"/>
        <v>1</v>
      </c>
      <c r="R9020" t="e">
        <f>INDEX(removed_duplicate_rows!$A$5:$A$39,MATCH(wins!A9020,removed_duplicate_rows!$A$5:$A$39,0))</f>
        <v>#N/A</v>
      </c>
    </row>
    <row r="9021" spans="1:18" ht="15.75" customHeight="1" x14ac:dyDescent="0.2">
      <c r="A9021" t="s">
        <v>27200</v>
      </c>
      <c r="B9021" t="s">
        <v>27201</v>
      </c>
      <c r="C9021" t="s">
        <v>27202</v>
      </c>
      <c r="D9021" s="10">
        <v>46186</v>
      </c>
      <c r="E9021" t="s">
        <v>25291</v>
      </c>
      <c r="F9021">
        <v>6</v>
      </c>
      <c r="G9021" t="s">
        <v>77</v>
      </c>
      <c r="H9021" t="s">
        <v>87</v>
      </c>
      <c r="I9021" t="s">
        <v>79</v>
      </c>
      <c r="J9021">
        <v>1</v>
      </c>
      <c r="K9021">
        <v>10916</v>
      </c>
      <c r="L9021" t="str">
        <f>IFERROR(INDEX(play_attribution!$B$2:$B$328,MATCH(A9021,play_attribution!$A$2:$A$328,0)),"")</f>
        <v/>
      </c>
      <c r="M9021" t="str">
        <f>VLOOKUP(H9021,seller_roster!$A$2:$B$85,2,FALSE)</f>
        <v>Harper Tran</v>
      </c>
      <c r="N9021" t="str">
        <f>VLOOKUP(C9021,accounts!$A$2:$F$9615,2,FALSE)</f>
        <v>Nonprofit</v>
      </c>
      <c r="O9021" t="str">
        <f>VLOOKUP(C9021,accounts!$A$2:$F$9615,3,FALSE)</f>
        <v>$2.5M-$5M</v>
      </c>
      <c r="P9021" t="str">
        <f>VLOOKUP(C9021,accounts!$A$2:$F$9615,5,FALSE)</f>
        <v>East</v>
      </c>
      <c r="Q9021" t="b">
        <f t="shared" si="142"/>
        <v>1</v>
      </c>
      <c r="R9021" t="e">
        <f>INDEX(removed_duplicate_rows!$A$5:$A$39,MATCH(wins!A9021,removed_duplicate_rows!$A$5:$A$39,0))</f>
        <v>#N/A</v>
      </c>
    </row>
    <row r="9022" spans="1:18" ht="15.75" customHeight="1" x14ac:dyDescent="0.2">
      <c r="A9022" t="s">
        <v>27203</v>
      </c>
      <c r="B9022" t="s">
        <v>27204</v>
      </c>
      <c r="C9022" t="s">
        <v>27205</v>
      </c>
      <c r="D9022" s="10">
        <v>46186</v>
      </c>
      <c r="E9022" t="s">
        <v>25291</v>
      </c>
      <c r="F9022">
        <v>6</v>
      </c>
      <c r="G9022" t="s">
        <v>77</v>
      </c>
      <c r="H9022" t="s">
        <v>266</v>
      </c>
      <c r="I9022" t="s">
        <v>79</v>
      </c>
      <c r="J9022">
        <v>1</v>
      </c>
      <c r="K9022">
        <v>7051</v>
      </c>
      <c r="L9022" t="str">
        <f>IFERROR(INDEX(play_attribution!$B$2:$B$328,MATCH(A9022,play_attribution!$A$2:$A$328,0)),"")</f>
        <v/>
      </c>
      <c r="M9022" t="str">
        <f>VLOOKUP(H9022,seller_roster!$A$2:$B$85,2,FALSE)</f>
        <v>Dakota Vega</v>
      </c>
      <c r="N9022" t="str">
        <f>VLOOKUP(C9022,accounts!$A$2:$F$9615,2,FALSE)</f>
        <v>Nonprofit</v>
      </c>
      <c r="O9022" t="str">
        <f>VLOOKUP(C9022,accounts!$A$2:$F$9615,3,FALSE)</f>
        <v>$5M-$10M</v>
      </c>
      <c r="P9022" t="str">
        <f>VLOOKUP(C9022,accounts!$A$2:$F$9615,5,FALSE)</f>
        <v>West</v>
      </c>
      <c r="Q9022" t="b">
        <f t="shared" si="142"/>
        <v>1</v>
      </c>
      <c r="R9022" t="e">
        <f>INDEX(removed_duplicate_rows!$A$5:$A$39,MATCH(wins!A9022,removed_duplicate_rows!$A$5:$A$39,0))</f>
        <v>#N/A</v>
      </c>
    </row>
    <row r="9023" spans="1:18" ht="15.75" customHeight="1" x14ac:dyDescent="0.2">
      <c r="A9023" t="s">
        <v>27206</v>
      </c>
      <c r="B9023" t="s">
        <v>27207</v>
      </c>
      <c r="C9023" t="s">
        <v>27208</v>
      </c>
      <c r="D9023" s="10">
        <v>46186</v>
      </c>
      <c r="E9023" t="s">
        <v>25291</v>
      </c>
      <c r="F9023">
        <v>6</v>
      </c>
      <c r="G9023" t="s">
        <v>77</v>
      </c>
      <c r="H9023" t="s">
        <v>27209</v>
      </c>
      <c r="I9023" t="s">
        <v>79</v>
      </c>
      <c r="J9023">
        <v>1</v>
      </c>
      <c r="K9023">
        <v>13176</v>
      </c>
      <c r="L9023" t="str">
        <f>IFERROR(INDEX(play_attribution!$B$2:$B$328,MATCH(A9023,play_attribution!$A$2:$A$328,0)),"")</f>
        <v/>
      </c>
      <c r="M9023" t="str">
        <f>VLOOKUP(H9023,seller_roster!$A$2:$B$85,2,FALSE)</f>
        <v>Shiloh Kim</v>
      </c>
      <c r="N9023" t="str">
        <f>VLOOKUP(C9023,accounts!$A$2:$F$9615,2,FALSE)</f>
        <v>Retail Multi-Location</v>
      </c>
      <c r="O9023" t="str">
        <f>VLOOKUP(C9023,accounts!$A$2:$F$9615,3,FALSE)</f>
        <v>$5M-$10M</v>
      </c>
      <c r="P9023" t="str">
        <f>VLOOKUP(C9023,accounts!$A$2:$F$9615,5,FALSE)</f>
        <v>East</v>
      </c>
      <c r="Q9023" t="b">
        <f t="shared" si="142"/>
        <v>1</v>
      </c>
      <c r="R9023" t="e">
        <f>INDEX(removed_duplicate_rows!$A$5:$A$39,MATCH(wins!A9023,removed_duplicate_rows!$A$5:$A$39,0))</f>
        <v>#N/A</v>
      </c>
    </row>
    <row r="9024" spans="1:18" ht="15.75" customHeight="1" x14ac:dyDescent="0.2">
      <c r="A9024" t="s">
        <v>27210</v>
      </c>
      <c r="B9024" t="s">
        <v>27211</v>
      </c>
      <c r="C9024" t="s">
        <v>27212</v>
      </c>
      <c r="D9024" s="10">
        <v>46186</v>
      </c>
      <c r="E9024" t="s">
        <v>25291</v>
      </c>
      <c r="F9024">
        <v>6</v>
      </c>
      <c r="G9024" t="s">
        <v>77</v>
      </c>
      <c r="H9024" t="s">
        <v>99</v>
      </c>
      <c r="I9024" t="s">
        <v>79</v>
      </c>
      <c r="J9024">
        <v>1</v>
      </c>
      <c r="K9024">
        <v>4031</v>
      </c>
      <c r="L9024" t="str">
        <f>IFERROR(INDEX(play_attribution!$B$2:$B$328,MATCH(A9024,play_attribution!$A$2:$A$328,0)),"")</f>
        <v/>
      </c>
      <c r="M9024" t="str">
        <f>VLOOKUP(H9024,seller_roster!$A$2:$B$85,2,FALSE)</f>
        <v>Shiloh Sorensen</v>
      </c>
      <c r="N9024" t="str">
        <f>VLOOKUP(C9024,accounts!$A$2:$F$9615,2,FALSE)</f>
        <v>Wholesale &amp; Distribution</v>
      </c>
      <c r="O9024" t="str">
        <f>VLOOKUP(C9024,accounts!$A$2:$F$9615,3,FALSE)</f>
        <v>$2.5M-$5M</v>
      </c>
      <c r="P9024" t="str">
        <f>VLOOKUP(C9024,accounts!$A$2:$F$9615,5,FALSE)</f>
        <v>West</v>
      </c>
      <c r="Q9024" t="b">
        <f t="shared" si="142"/>
        <v>1</v>
      </c>
      <c r="R9024" t="e">
        <f>INDEX(removed_duplicate_rows!$A$5:$A$39,MATCH(wins!A9024,removed_duplicate_rows!$A$5:$A$39,0))</f>
        <v>#N/A</v>
      </c>
    </row>
    <row r="9025" spans="1:18" ht="15.75" customHeight="1" x14ac:dyDescent="0.2">
      <c r="A9025" t="s">
        <v>27213</v>
      </c>
      <c r="B9025" t="s">
        <v>27214</v>
      </c>
      <c r="C9025" t="s">
        <v>27215</v>
      </c>
      <c r="D9025" s="10">
        <v>46186</v>
      </c>
      <c r="E9025" t="s">
        <v>25291</v>
      </c>
      <c r="F9025">
        <v>6</v>
      </c>
      <c r="G9025" t="s">
        <v>77</v>
      </c>
      <c r="H9025" t="s">
        <v>26070</v>
      </c>
      <c r="I9025" t="s">
        <v>79</v>
      </c>
      <c r="J9025">
        <v>1</v>
      </c>
      <c r="K9025">
        <v>7275</v>
      </c>
      <c r="L9025" t="str">
        <f>IFERROR(INDEX(play_attribution!$B$2:$B$328,MATCH(A9025,play_attribution!$A$2:$A$328,0)),"")</f>
        <v/>
      </c>
      <c r="M9025" t="str">
        <f>VLOOKUP(H9025,seller_roster!$A$2:$B$85,2,FALSE)</f>
        <v>Sol Sorensen</v>
      </c>
      <c r="N9025" t="str">
        <f>VLOOKUP(C9025,accounts!$A$2:$F$9615,2,FALSE)</f>
        <v>Retail Multi-Location</v>
      </c>
      <c r="O9025" t="str">
        <f>VLOOKUP(C9025,accounts!$A$2:$F$9615,3,FALSE)</f>
        <v>$2.5M-$5M</v>
      </c>
      <c r="P9025" t="str">
        <f>VLOOKUP(C9025,accounts!$A$2:$F$9615,5,FALSE)</f>
        <v>East</v>
      </c>
      <c r="Q9025" t="b">
        <f t="shared" si="142"/>
        <v>1</v>
      </c>
      <c r="R9025" t="e">
        <f>INDEX(removed_duplicate_rows!$A$5:$A$39,MATCH(wins!A9025,removed_duplicate_rows!$A$5:$A$39,0))</f>
        <v>#N/A</v>
      </c>
    </row>
    <row r="9026" spans="1:18" ht="15.75" customHeight="1" x14ac:dyDescent="0.2">
      <c r="A9026" t="s">
        <v>27216</v>
      </c>
      <c r="B9026" t="s">
        <v>27217</v>
      </c>
      <c r="C9026" t="s">
        <v>27218</v>
      </c>
      <c r="D9026" s="10">
        <v>46186</v>
      </c>
      <c r="E9026" t="s">
        <v>25291</v>
      </c>
      <c r="F9026">
        <v>6</v>
      </c>
      <c r="G9026" t="s">
        <v>77</v>
      </c>
      <c r="H9026" t="s">
        <v>191</v>
      </c>
      <c r="I9026" t="s">
        <v>79</v>
      </c>
      <c r="J9026">
        <v>1</v>
      </c>
      <c r="K9026">
        <v>7099</v>
      </c>
      <c r="L9026" t="str">
        <f>IFERROR(INDEX(play_attribution!$B$2:$B$328,MATCH(A9026,play_attribution!$A$2:$A$328,0)),"")</f>
        <v/>
      </c>
      <c r="M9026" t="str">
        <f>VLOOKUP(H9026,seller_roster!$A$2:$B$85,2,FALSE)</f>
        <v>Blake Lindqvist</v>
      </c>
      <c r="N9026" t="str">
        <f>VLOOKUP(C9026,accounts!$A$2:$F$9615,2,FALSE)</f>
        <v>Hospitality Group</v>
      </c>
      <c r="O9026" t="str">
        <f>VLOOKUP(C9026,accounts!$A$2:$F$9615,3,FALSE)</f>
        <v>$2.5M-$5M</v>
      </c>
      <c r="P9026" t="str">
        <f>VLOOKUP(C9026,accounts!$A$2:$F$9615,5,FALSE)</f>
        <v>East</v>
      </c>
      <c r="Q9026" t="b">
        <f t="shared" si="142"/>
        <v>1</v>
      </c>
      <c r="R9026" t="e">
        <f>INDEX(removed_duplicate_rows!$A$5:$A$39,MATCH(wins!A9026,removed_duplicate_rows!$A$5:$A$39,0))</f>
        <v>#N/A</v>
      </c>
    </row>
    <row r="9027" spans="1:18" ht="15.75" customHeight="1" x14ac:dyDescent="0.2">
      <c r="A9027" t="s">
        <v>27219</v>
      </c>
      <c r="B9027" t="s">
        <v>27220</v>
      </c>
      <c r="C9027" t="s">
        <v>27221</v>
      </c>
      <c r="D9027" s="10">
        <v>46186</v>
      </c>
      <c r="E9027" t="s">
        <v>25291</v>
      </c>
      <c r="F9027">
        <v>6</v>
      </c>
      <c r="G9027" t="s">
        <v>77</v>
      </c>
      <c r="H9027" t="s">
        <v>83</v>
      </c>
      <c r="I9027" t="s">
        <v>79</v>
      </c>
      <c r="J9027">
        <v>1</v>
      </c>
      <c r="K9027">
        <v>10314</v>
      </c>
      <c r="L9027" t="str">
        <f>IFERROR(INDEX(play_attribution!$B$2:$B$328,MATCH(A9027,play_attribution!$A$2:$A$328,0)),"")</f>
        <v/>
      </c>
      <c r="M9027" t="str">
        <f>VLOOKUP(H9027,seller_roster!$A$2:$B$85,2,FALSE)</f>
        <v>Sage Ruiz</v>
      </c>
      <c r="N9027" t="str">
        <f>VLOOKUP(C9027,accounts!$A$2:$F$9615,2,FALSE)</f>
        <v>Logistics</v>
      </c>
      <c r="O9027" t="str">
        <f>VLOOKUP(C9027,accounts!$A$2:$F$9615,3,FALSE)</f>
        <v>$2.5M-$5M</v>
      </c>
      <c r="P9027" t="str">
        <f>VLOOKUP(C9027,accounts!$A$2:$F$9615,5,FALSE)</f>
        <v>East</v>
      </c>
      <c r="Q9027" t="b">
        <f t="shared" si="142"/>
        <v>1</v>
      </c>
      <c r="R9027" t="e">
        <f>INDEX(removed_duplicate_rows!$A$5:$A$39,MATCH(wins!A9027,removed_duplicate_rows!$A$5:$A$39,0))</f>
        <v>#N/A</v>
      </c>
    </row>
    <row r="9028" spans="1:18" ht="15.75" customHeight="1" x14ac:dyDescent="0.2">
      <c r="A9028" t="s">
        <v>27222</v>
      </c>
      <c r="B9028" t="s">
        <v>27223</v>
      </c>
      <c r="C9028" t="s">
        <v>27224</v>
      </c>
      <c r="D9028" s="10">
        <v>46186</v>
      </c>
      <c r="E9028" t="s">
        <v>25291</v>
      </c>
      <c r="F9028">
        <v>6</v>
      </c>
      <c r="G9028" t="s">
        <v>77</v>
      </c>
      <c r="H9028" t="s">
        <v>177</v>
      </c>
      <c r="I9028" t="s">
        <v>79</v>
      </c>
      <c r="J9028">
        <v>1</v>
      </c>
      <c r="K9028">
        <v>11654</v>
      </c>
      <c r="L9028" t="str">
        <f>IFERROR(INDEX(play_attribution!$B$2:$B$328,MATCH(A9028,play_attribution!$A$2:$A$328,0)),"")</f>
        <v/>
      </c>
      <c r="M9028" t="str">
        <f>VLOOKUP(H9028,seller_roster!$A$2:$B$85,2,FALSE)</f>
        <v>Gray Marsh</v>
      </c>
      <c r="N9028" t="str">
        <f>VLOOKUP(C9028,accounts!$A$2:$F$9615,2,FALSE)</f>
        <v>Construction</v>
      </c>
      <c r="O9028" t="str">
        <f>VLOOKUP(C9028,accounts!$A$2:$F$9615,3,FALSE)</f>
        <v>$2.5M-$5M</v>
      </c>
      <c r="P9028" t="str">
        <f>VLOOKUP(C9028,accounts!$A$2:$F$9615,5,FALSE)</f>
        <v>Central</v>
      </c>
      <c r="Q9028" t="b">
        <f t="shared" si="142"/>
        <v>1</v>
      </c>
      <c r="R9028" t="e">
        <f>INDEX(removed_duplicate_rows!$A$5:$A$39,MATCH(wins!A9028,removed_duplicate_rows!$A$5:$A$39,0))</f>
        <v>#N/A</v>
      </c>
    </row>
    <row r="9029" spans="1:18" ht="15.75" customHeight="1" x14ac:dyDescent="0.2">
      <c r="A9029" t="s">
        <v>27225</v>
      </c>
      <c r="B9029" t="s">
        <v>27226</v>
      </c>
      <c r="C9029" t="s">
        <v>27227</v>
      </c>
      <c r="D9029" s="10">
        <v>46186</v>
      </c>
      <c r="E9029" t="s">
        <v>25291</v>
      </c>
      <c r="F9029">
        <v>6</v>
      </c>
      <c r="G9029" t="s">
        <v>77</v>
      </c>
      <c r="H9029" t="s">
        <v>114</v>
      </c>
      <c r="I9029" t="s">
        <v>79</v>
      </c>
      <c r="J9029">
        <v>1</v>
      </c>
      <c r="K9029">
        <v>10728</v>
      </c>
      <c r="L9029" t="str">
        <f>IFERROR(INDEX(play_attribution!$B$2:$B$328,MATCH(A9029,play_attribution!$A$2:$A$328,0)),"")</f>
        <v/>
      </c>
      <c r="M9029" t="str">
        <f>VLOOKUP(H9029,seller_roster!$A$2:$B$85,2,FALSE)</f>
        <v>Ray Reyes</v>
      </c>
      <c r="N9029" t="str">
        <f>VLOOKUP(C9029,accounts!$A$2:$F$9615,2,FALSE)</f>
        <v>Field Services</v>
      </c>
      <c r="O9029" t="str">
        <f>VLOOKUP(C9029,accounts!$A$2:$F$9615,3,FALSE)</f>
        <v>$2.5M-$5M</v>
      </c>
      <c r="P9029" t="str">
        <f>VLOOKUP(C9029,accounts!$A$2:$F$9615,5,FALSE)</f>
        <v>West</v>
      </c>
      <c r="Q9029" t="b">
        <f t="shared" si="142"/>
        <v>1</v>
      </c>
      <c r="R9029" t="e">
        <f>INDEX(removed_duplicate_rows!$A$5:$A$39,MATCH(wins!A9029,removed_duplicate_rows!$A$5:$A$39,0))</f>
        <v>#N/A</v>
      </c>
    </row>
    <row r="9030" spans="1:18" ht="15.75" customHeight="1" x14ac:dyDescent="0.2">
      <c r="A9030" t="s">
        <v>27228</v>
      </c>
      <c r="B9030" t="s">
        <v>27229</v>
      </c>
      <c r="C9030" t="s">
        <v>27230</v>
      </c>
      <c r="D9030" s="10">
        <v>46186</v>
      </c>
      <c r="E9030" t="s">
        <v>25291</v>
      </c>
      <c r="F9030">
        <v>6</v>
      </c>
      <c r="G9030" t="s">
        <v>77</v>
      </c>
      <c r="H9030" t="s">
        <v>26070</v>
      </c>
      <c r="I9030" t="s">
        <v>79</v>
      </c>
      <c r="J9030">
        <v>1</v>
      </c>
      <c r="K9030">
        <v>11027</v>
      </c>
      <c r="L9030" t="str">
        <f>IFERROR(INDEX(play_attribution!$B$2:$B$328,MATCH(A9030,play_attribution!$A$2:$A$328,0)),"")</f>
        <v/>
      </c>
      <c r="M9030" t="str">
        <f>VLOOKUP(H9030,seller_roster!$A$2:$B$85,2,FALSE)</f>
        <v>Sol Sorensen</v>
      </c>
      <c r="N9030" t="str">
        <f>VLOOKUP(C9030,accounts!$A$2:$F$9615,2,FALSE)</f>
        <v>Retail Multi-Location</v>
      </c>
      <c r="O9030" t="str">
        <f>VLOOKUP(C9030,accounts!$A$2:$F$9615,3,FALSE)</f>
        <v>$5M-$10M</v>
      </c>
      <c r="P9030" t="str">
        <f>VLOOKUP(C9030,accounts!$A$2:$F$9615,5,FALSE)</f>
        <v>East</v>
      </c>
      <c r="Q9030" t="b">
        <f t="shared" si="142"/>
        <v>1</v>
      </c>
      <c r="R9030" t="e">
        <f>INDEX(removed_duplicate_rows!$A$5:$A$39,MATCH(wins!A9030,removed_duplicate_rows!$A$5:$A$39,0))</f>
        <v>#N/A</v>
      </c>
    </row>
    <row r="9031" spans="1:18" ht="15.75" customHeight="1" x14ac:dyDescent="0.2">
      <c r="A9031" t="s">
        <v>27231</v>
      </c>
      <c r="B9031" t="s">
        <v>27232</v>
      </c>
      <c r="C9031" t="s">
        <v>27233</v>
      </c>
      <c r="D9031" s="10">
        <v>46186</v>
      </c>
      <c r="E9031" t="s">
        <v>25291</v>
      </c>
      <c r="F9031">
        <v>6</v>
      </c>
      <c r="G9031" t="s">
        <v>77</v>
      </c>
      <c r="H9031" t="s">
        <v>129</v>
      </c>
      <c r="I9031" t="s">
        <v>79</v>
      </c>
      <c r="J9031">
        <v>1</v>
      </c>
      <c r="K9031">
        <v>12755</v>
      </c>
      <c r="L9031" t="str">
        <f>IFERROR(INDEX(play_attribution!$B$2:$B$328,MATCH(A9031,play_attribution!$A$2:$A$328,0)),"")</f>
        <v/>
      </c>
      <c r="M9031" t="str">
        <f>VLOOKUP(H9031,seller_roster!$A$2:$B$85,2,FALSE)</f>
        <v>Gray Vega</v>
      </c>
      <c r="N9031" t="str">
        <f>VLOOKUP(C9031,accounts!$A$2:$F$9615,2,FALSE)</f>
        <v>Healthcare Services</v>
      </c>
      <c r="O9031" t="str">
        <f>VLOOKUP(C9031,accounts!$A$2:$F$9615,3,FALSE)</f>
        <v>&gt;$10M</v>
      </c>
      <c r="P9031" t="str">
        <f>VLOOKUP(C9031,accounts!$A$2:$F$9615,5,FALSE)</f>
        <v>Central</v>
      </c>
      <c r="Q9031" t="b">
        <f t="shared" si="142"/>
        <v>1</v>
      </c>
      <c r="R9031" t="e">
        <f>INDEX(removed_duplicate_rows!$A$5:$A$39,MATCH(wins!A9031,removed_duplicate_rows!$A$5:$A$39,0))</f>
        <v>#N/A</v>
      </c>
    </row>
    <row r="9032" spans="1:18" ht="15.75" customHeight="1" x14ac:dyDescent="0.2">
      <c r="A9032" t="s">
        <v>27234</v>
      </c>
      <c r="B9032" t="s">
        <v>27235</v>
      </c>
      <c r="C9032" t="s">
        <v>27236</v>
      </c>
      <c r="D9032" s="10">
        <v>46186</v>
      </c>
      <c r="E9032" t="s">
        <v>25291</v>
      </c>
      <c r="F9032">
        <v>6</v>
      </c>
      <c r="G9032" t="s">
        <v>77</v>
      </c>
      <c r="H9032" t="s">
        <v>173</v>
      </c>
      <c r="I9032" t="s">
        <v>55</v>
      </c>
      <c r="J9032">
        <v>1</v>
      </c>
      <c r="K9032">
        <v>4954</v>
      </c>
      <c r="L9032" t="str">
        <f>IFERROR(INDEX(play_attribution!$B$2:$B$328,MATCH(A9032,play_attribution!$A$2:$A$328,0)),"")</f>
        <v>P1</v>
      </c>
      <c r="M9032" t="str">
        <f>VLOOKUP(H9032,seller_roster!$A$2:$B$85,2,FALSE)</f>
        <v>Pia Reyes</v>
      </c>
      <c r="N9032" t="str">
        <f>VLOOKUP(C9032,accounts!$A$2:$F$9615,2,FALSE)</f>
        <v>Logistics</v>
      </c>
      <c r="O9032" t="str">
        <f>VLOOKUP(C9032,accounts!$A$2:$F$9615,3,FALSE)</f>
        <v>$2.5M-$5M</v>
      </c>
      <c r="P9032" t="str">
        <f>VLOOKUP(C9032,accounts!$A$2:$F$9615,5,FALSE)</f>
        <v>Central</v>
      </c>
      <c r="Q9032" t="b">
        <f t="shared" si="142"/>
        <v>0</v>
      </c>
      <c r="R9032" t="e">
        <f>INDEX(removed_duplicate_rows!$A$5:$A$39,MATCH(wins!A9032,removed_duplicate_rows!$A$5:$A$39,0))</f>
        <v>#N/A</v>
      </c>
    </row>
    <row r="9033" spans="1:18" ht="15.75" customHeight="1" x14ac:dyDescent="0.2">
      <c r="A9033" t="s">
        <v>27237</v>
      </c>
      <c r="B9033" t="s">
        <v>27238</v>
      </c>
      <c r="C9033" t="s">
        <v>27239</v>
      </c>
      <c r="D9033" s="10">
        <v>46186</v>
      </c>
      <c r="E9033" t="s">
        <v>25291</v>
      </c>
      <c r="F9033">
        <v>6</v>
      </c>
      <c r="G9033" t="s">
        <v>77</v>
      </c>
      <c r="H9033" t="s">
        <v>114</v>
      </c>
      <c r="I9033" t="s">
        <v>79</v>
      </c>
      <c r="J9033">
        <v>1</v>
      </c>
      <c r="K9033">
        <v>9817</v>
      </c>
      <c r="L9033" t="str">
        <f>IFERROR(INDEX(play_attribution!$B$2:$B$328,MATCH(A9033,play_attribution!$A$2:$A$328,0)),"")</f>
        <v/>
      </c>
      <c r="M9033" t="str">
        <f>VLOOKUP(H9033,seller_roster!$A$2:$B$85,2,FALSE)</f>
        <v>Ray Reyes</v>
      </c>
      <c r="N9033" t="str">
        <f>VLOOKUP(C9033,accounts!$A$2:$F$9615,2,FALSE)</f>
        <v>Manufacturing</v>
      </c>
      <c r="O9033" t="str">
        <f>VLOOKUP(C9033,accounts!$A$2:$F$9615,3,FALSE)</f>
        <v>$1M-$2.5M</v>
      </c>
      <c r="P9033" t="str">
        <f>VLOOKUP(C9033,accounts!$A$2:$F$9615,5,FALSE)</f>
        <v>East</v>
      </c>
      <c r="Q9033" t="b">
        <f t="shared" si="142"/>
        <v>1</v>
      </c>
      <c r="R9033" t="e">
        <f>INDEX(removed_duplicate_rows!$A$5:$A$39,MATCH(wins!A9033,removed_duplicate_rows!$A$5:$A$39,0))</f>
        <v>#N/A</v>
      </c>
    </row>
    <row r="9034" spans="1:18" ht="15.75" customHeight="1" x14ac:dyDescent="0.2">
      <c r="A9034" t="s">
        <v>27240</v>
      </c>
      <c r="B9034" t="s">
        <v>27241</v>
      </c>
      <c r="C9034" t="s">
        <v>27242</v>
      </c>
      <c r="D9034" s="10">
        <v>46186</v>
      </c>
      <c r="E9034" t="s">
        <v>25291</v>
      </c>
      <c r="F9034">
        <v>6</v>
      </c>
      <c r="G9034" t="s">
        <v>77</v>
      </c>
      <c r="H9034" t="s">
        <v>27209</v>
      </c>
      <c r="I9034" t="s">
        <v>79</v>
      </c>
      <c r="J9034">
        <v>1</v>
      </c>
      <c r="K9034">
        <v>9770</v>
      </c>
      <c r="L9034" t="str">
        <f>IFERROR(INDEX(play_attribution!$B$2:$B$328,MATCH(A9034,play_attribution!$A$2:$A$328,0)),"")</f>
        <v/>
      </c>
      <c r="M9034" t="str">
        <f>VLOOKUP(H9034,seller_roster!$A$2:$B$85,2,FALSE)</f>
        <v>Shiloh Kim</v>
      </c>
      <c r="N9034" t="str">
        <f>VLOOKUP(C9034,accounts!$A$2:$F$9615,2,FALSE)</f>
        <v>Field Services</v>
      </c>
      <c r="O9034" t="str">
        <f>VLOOKUP(C9034,accounts!$A$2:$F$9615,3,FALSE)</f>
        <v>$2.5M-$5M</v>
      </c>
      <c r="P9034" t="str">
        <f>VLOOKUP(C9034,accounts!$A$2:$F$9615,5,FALSE)</f>
        <v>East</v>
      </c>
      <c r="Q9034" t="b">
        <f t="shared" si="142"/>
        <v>1</v>
      </c>
      <c r="R9034" t="e">
        <f>INDEX(removed_duplicate_rows!$A$5:$A$39,MATCH(wins!A9034,removed_duplicate_rows!$A$5:$A$39,0))</f>
        <v>#N/A</v>
      </c>
    </row>
    <row r="9035" spans="1:18" ht="15.75" customHeight="1" x14ac:dyDescent="0.2">
      <c r="A9035" t="s">
        <v>27243</v>
      </c>
      <c r="B9035" t="s">
        <v>27244</v>
      </c>
      <c r="C9035" t="s">
        <v>27245</v>
      </c>
      <c r="D9035" s="10">
        <v>46186</v>
      </c>
      <c r="E9035" t="s">
        <v>25291</v>
      </c>
      <c r="F9035">
        <v>6</v>
      </c>
      <c r="G9035" t="s">
        <v>77</v>
      </c>
      <c r="H9035" t="s">
        <v>169</v>
      </c>
      <c r="I9035" t="s">
        <v>79</v>
      </c>
      <c r="J9035">
        <v>1</v>
      </c>
      <c r="K9035">
        <v>6272</v>
      </c>
      <c r="L9035" t="str">
        <f>IFERROR(INDEX(play_attribution!$B$2:$B$328,MATCH(A9035,play_attribution!$A$2:$A$328,0)),"")</f>
        <v/>
      </c>
      <c r="M9035" t="str">
        <f>VLOOKUP(H9035,seller_roster!$A$2:$B$85,2,FALSE)</f>
        <v>Rhea Doyle</v>
      </c>
      <c r="N9035" t="str">
        <f>VLOOKUP(C9035,accounts!$A$2:$F$9615,2,FALSE)</f>
        <v>Field Services</v>
      </c>
      <c r="O9035" t="str">
        <f>VLOOKUP(C9035,accounts!$A$2:$F$9615,3,FALSE)</f>
        <v>$1M-$2.5M</v>
      </c>
      <c r="P9035" t="str">
        <f>VLOOKUP(C9035,accounts!$A$2:$F$9615,5,FALSE)</f>
        <v>West</v>
      </c>
      <c r="Q9035" t="b">
        <f t="shared" si="142"/>
        <v>1</v>
      </c>
      <c r="R9035" t="e">
        <f>INDEX(removed_duplicate_rows!$A$5:$A$39,MATCH(wins!A9035,removed_duplicate_rows!$A$5:$A$39,0))</f>
        <v>#N/A</v>
      </c>
    </row>
    <row r="9036" spans="1:18" ht="15.75" customHeight="1" x14ac:dyDescent="0.2">
      <c r="A9036" t="s">
        <v>27246</v>
      </c>
      <c r="B9036" t="s">
        <v>27247</v>
      </c>
      <c r="C9036" t="s">
        <v>27248</v>
      </c>
      <c r="D9036" s="10">
        <v>46186</v>
      </c>
      <c r="E9036" t="s">
        <v>25291</v>
      </c>
      <c r="F9036">
        <v>6</v>
      </c>
      <c r="G9036" t="s">
        <v>77</v>
      </c>
      <c r="H9036" t="s">
        <v>78</v>
      </c>
      <c r="I9036" t="s">
        <v>79</v>
      </c>
      <c r="J9036">
        <v>1</v>
      </c>
      <c r="K9036">
        <v>11047</v>
      </c>
      <c r="L9036" t="str">
        <f>IFERROR(INDEX(play_attribution!$B$2:$B$328,MATCH(A9036,play_attribution!$A$2:$A$328,0)),"")</f>
        <v/>
      </c>
      <c r="M9036" t="str">
        <f>VLOOKUP(H9036,seller_roster!$A$2:$B$85,2,FALSE)</f>
        <v>Lennon Ferro</v>
      </c>
      <c r="N9036" t="str">
        <f>VLOOKUP(C9036,accounts!$A$2:$F$9615,2,FALSE)</f>
        <v>Retail Multi-Location</v>
      </c>
      <c r="O9036" t="str">
        <f>VLOOKUP(C9036,accounts!$A$2:$F$9615,3,FALSE)</f>
        <v>&lt;$1M</v>
      </c>
      <c r="P9036" t="str">
        <f>VLOOKUP(C9036,accounts!$A$2:$F$9615,5,FALSE)</f>
        <v>Central</v>
      </c>
      <c r="Q9036" t="b">
        <f t="shared" si="142"/>
        <v>1</v>
      </c>
      <c r="R9036" t="e">
        <f>INDEX(removed_duplicate_rows!$A$5:$A$39,MATCH(wins!A9036,removed_duplicate_rows!$A$5:$A$39,0))</f>
        <v>#N/A</v>
      </c>
    </row>
    <row r="9037" spans="1:18" ht="15.75" customHeight="1" x14ac:dyDescent="0.2">
      <c r="A9037" t="s">
        <v>27249</v>
      </c>
      <c r="B9037" t="s">
        <v>27250</v>
      </c>
      <c r="C9037" t="s">
        <v>27251</v>
      </c>
      <c r="D9037" s="10">
        <v>46186</v>
      </c>
      <c r="E9037" t="s">
        <v>25291</v>
      </c>
      <c r="F9037">
        <v>6</v>
      </c>
      <c r="G9037" t="s">
        <v>77</v>
      </c>
      <c r="H9037" t="s">
        <v>133</v>
      </c>
      <c r="I9037" t="s">
        <v>79</v>
      </c>
      <c r="J9037">
        <v>1</v>
      </c>
      <c r="K9037">
        <v>9134</v>
      </c>
      <c r="L9037" t="str">
        <f>IFERROR(INDEX(play_attribution!$B$2:$B$328,MATCH(A9037,play_attribution!$A$2:$A$328,0)),"")</f>
        <v/>
      </c>
      <c r="M9037" t="str">
        <f>VLOOKUP(H9037,seller_roster!$A$2:$B$85,2,FALSE)</f>
        <v>Devon Tran</v>
      </c>
      <c r="N9037" t="str">
        <f>VLOOKUP(C9037,accounts!$A$2:$F$9615,2,FALSE)</f>
        <v>Field Services</v>
      </c>
      <c r="O9037" t="str">
        <f>VLOOKUP(C9037,accounts!$A$2:$F$9615,3,FALSE)</f>
        <v>$2.5M-$5M</v>
      </c>
      <c r="P9037" t="str">
        <f>VLOOKUP(C9037,accounts!$A$2:$F$9615,5,FALSE)</f>
        <v>West</v>
      </c>
      <c r="Q9037" t="b">
        <f t="shared" si="142"/>
        <v>1</v>
      </c>
      <c r="R9037" t="e">
        <f>INDEX(removed_duplicate_rows!$A$5:$A$39,MATCH(wins!A9037,removed_duplicate_rows!$A$5:$A$39,0))</f>
        <v>#N/A</v>
      </c>
    </row>
    <row r="9038" spans="1:18" ht="15.75" customHeight="1" x14ac:dyDescent="0.2">
      <c r="A9038" t="s">
        <v>27252</v>
      </c>
      <c r="B9038" t="s">
        <v>27253</v>
      </c>
      <c r="C9038" t="s">
        <v>27254</v>
      </c>
      <c r="D9038" s="10">
        <v>46186</v>
      </c>
      <c r="E9038" t="s">
        <v>25291</v>
      </c>
      <c r="F9038">
        <v>6</v>
      </c>
      <c r="G9038" t="s">
        <v>77</v>
      </c>
      <c r="H9038" t="s">
        <v>266</v>
      </c>
      <c r="I9038" t="s">
        <v>79</v>
      </c>
      <c r="J9038">
        <v>1</v>
      </c>
      <c r="K9038">
        <v>4151</v>
      </c>
      <c r="L9038" t="str">
        <f>IFERROR(INDEX(play_attribution!$B$2:$B$328,MATCH(A9038,play_attribution!$A$2:$A$328,0)),"")</f>
        <v/>
      </c>
      <c r="M9038" t="str">
        <f>VLOOKUP(H9038,seller_roster!$A$2:$B$85,2,FALSE)</f>
        <v>Dakota Vega</v>
      </c>
      <c r="N9038" t="str">
        <f>VLOOKUP(C9038,accounts!$A$2:$F$9615,2,FALSE)</f>
        <v>Wholesale &amp; Distribution</v>
      </c>
      <c r="O9038" t="str">
        <f>VLOOKUP(C9038,accounts!$A$2:$F$9615,3,FALSE)</f>
        <v>$2.5M-$5M</v>
      </c>
      <c r="P9038" t="str">
        <f>VLOOKUP(C9038,accounts!$A$2:$F$9615,5,FALSE)</f>
        <v>Central</v>
      </c>
      <c r="Q9038" t="b">
        <f t="shared" si="142"/>
        <v>1</v>
      </c>
      <c r="R9038" t="e">
        <f>INDEX(removed_duplicate_rows!$A$5:$A$39,MATCH(wins!A9038,removed_duplicate_rows!$A$5:$A$39,0))</f>
        <v>#N/A</v>
      </c>
    </row>
    <row r="9039" spans="1:18" ht="15.75" customHeight="1" x14ac:dyDescent="0.2">
      <c r="A9039" t="s">
        <v>27255</v>
      </c>
      <c r="B9039" t="s">
        <v>27256</v>
      </c>
      <c r="C9039" t="s">
        <v>27257</v>
      </c>
      <c r="D9039" s="10">
        <v>46186</v>
      </c>
      <c r="E9039" t="s">
        <v>25291</v>
      </c>
      <c r="F9039">
        <v>6</v>
      </c>
      <c r="G9039" t="s">
        <v>77</v>
      </c>
      <c r="H9039" t="s">
        <v>173</v>
      </c>
      <c r="I9039" t="s">
        <v>55</v>
      </c>
      <c r="J9039">
        <v>1</v>
      </c>
      <c r="K9039">
        <v>9334</v>
      </c>
      <c r="L9039" t="str">
        <f>IFERROR(INDEX(play_attribution!$B$2:$B$328,MATCH(A9039,play_attribution!$A$2:$A$328,0)),"")</f>
        <v/>
      </c>
      <c r="M9039" t="str">
        <f>VLOOKUP(H9039,seller_roster!$A$2:$B$85,2,FALSE)</f>
        <v>Pia Reyes</v>
      </c>
      <c r="N9039" t="str">
        <f>VLOOKUP(C9039,accounts!$A$2:$F$9615,2,FALSE)</f>
        <v>Retail Multi-Location</v>
      </c>
      <c r="O9039" t="str">
        <f>VLOOKUP(C9039,accounts!$A$2:$F$9615,3,FALSE)</f>
        <v>$5M-$10M</v>
      </c>
      <c r="P9039" t="str">
        <f>VLOOKUP(C9039,accounts!$A$2:$F$9615,5,FALSE)</f>
        <v>West</v>
      </c>
      <c r="Q9039" t="b">
        <f t="shared" si="142"/>
        <v>1</v>
      </c>
      <c r="R9039" t="e">
        <f>INDEX(removed_duplicate_rows!$A$5:$A$39,MATCH(wins!A9039,removed_duplicate_rows!$A$5:$A$39,0))</f>
        <v>#N/A</v>
      </c>
    </row>
    <row r="9040" spans="1:18" ht="15.75" customHeight="1" x14ac:dyDescent="0.2">
      <c r="A9040" t="s">
        <v>27258</v>
      </c>
      <c r="B9040" t="s">
        <v>27259</v>
      </c>
      <c r="C9040" t="s">
        <v>27260</v>
      </c>
      <c r="D9040" s="10">
        <v>46186</v>
      </c>
      <c r="E9040" t="s">
        <v>25291</v>
      </c>
      <c r="F9040">
        <v>6</v>
      </c>
      <c r="G9040" t="s">
        <v>77</v>
      </c>
      <c r="H9040" t="s">
        <v>87</v>
      </c>
      <c r="I9040" t="s">
        <v>79</v>
      </c>
      <c r="J9040">
        <v>1</v>
      </c>
      <c r="K9040">
        <v>8111</v>
      </c>
      <c r="L9040" t="str">
        <f>IFERROR(INDEX(play_attribution!$B$2:$B$328,MATCH(A9040,play_attribution!$A$2:$A$328,0)),"")</f>
        <v/>
      </c>
      <c r="M9040" t="str">
        <f>VLOOKUP(H9040,seller_roster!$A$2:$B$85,2,FALSE)</f>
        <v>Harper Tran</v>
      </c>
      <c r="N9040" t="str">
        <f>VLOOKUP(C9040,accounts!$A$2:$F$9615,2,FALSE)</f>
        <v>Logistics</v>
      </c>
      <c r="O9040" t="str">
        <f>VLOOKUP(C9040,accounts!$A$2:$F$9615,3,FALSE)</f>
        <v>$1M-$2.5M</v>
      </c>
      <c r="P9040" t="str">
        <f>VLOOKUP(C9040,accounts!$A$2:$F$9615,5,FALSE)</f>
        <v>West</v>
      </c>
      <c r="Q9040" t="b">
        <f t="shared" si="142"/>
        <v>1</v>
      </c>
      <c r="R9040" t="e">
        <f>INDEX(removed_duplicate_rows!$A$5:$A$39,MATCH(wins!A9040,removed_duplicate_rows!$A$5:$A$39,0))</f>
        <v>#N/A</v>
      </c>
    </row>
    <row r="9041" spans="1:18" ht="15.75" customHeight="1" x14ac:dyDescent="0.2">
      <c r="A9041" t="s">
        <v>27261</v>
      </c>
      <c r="B9041" t="s">
        <v>27262</v>
      </c>
      <c r="C9041" t="s">
        <v>27263</v>
      </c>
      <c r="D9041" s="10">
        <v>46186</v>
      </c>
      <c r="E9041" t="s">
        <v>25291</v>
      </c>
      <c r="F9041">
        <v>6</v>
      </c>
      <c r="G9041" t="s">
        <v>77</v>
      </c>
      <c r="H9041" t="s">
        <v>26070</v>
      </c>
      <c r="I9041" t="s">
        <v>79</v>
      </c>
      <c r="J9041">
        <v>1</v>
      </c>
      <c r="K9041">
        <v>10162</v>
      </c>
      <c r="L9041" t="str">
        <f>IFERROR(INDEX(play_attribution!$B$2:$B$328,MATCH(A9041,play_attribution!$A$2:$A$328,0)),"")</f>
        <v/>
      </c>
      <c r="M9041" t="str">
        <f>VLOOKUP(H9041,seller_roster!$A$2:$B$85,2,FALSE)</f>
        <v>Sol Sorensen</v>
      </c>
      <c r="N9041" t="str">
        <f>VLOOKUP(C9041,accounts!$A$2:$F$9615,2,FALSE)</f>
        <v>Healthcare Services</v>
      </c>
      <c r="O9041" t="str">
        <f>VLOOKUP(C9041,accounts!$A$2:$F$9615,3,FALSE)</f>
        <v>$2.5M-$5M</v>
      </c>
      <c r="P9041" t="str">
        <f>VLOOKUP(C9041,accounts!$A$2:$F$9615,5,FALSE)</f>
        <v>West</v>
      </c>
      <c r="Q9041" t="b">
        <f t="shared" si="142"/>
        <v>1</v>
      </c>
      <c r="R9041" t="e">
        <f>INDEX(removed_duplicate_rows!$A$5:$A$39,MATCH(wins!A9041,removed_duplicate_rows!$A$5:$A$39,0))</f>
        <v>#N/A</v>
      </c>
    </row>
    <row r="9042" spans="1:18" ht="15.75" customHeight="1" x14ac:dyDescent="0.2">
      <c r="A9042" t="s">
        <v>27264</v>
      </c>
      <c r="B9042" t="s">
        <v>27265</v>
      </c>
      <c r="C9042" t="s">
        <v>27266</v>
      </c>
      <c r="D9042" s="10">
        <v>46186</v>
      </c>
      <c r="E9042" t="s">
        <v>25291</v>
      </c>
      <c r="F9042">
        <v>6</v>
      </c>
      <c r="G9042" t="s">
        <v>77</v>
      </c>
      <c r="H9042" t="s">
        <v>169</v>
      </c>
      <c r="I9042" t="s">
        <v>79</v>
      </c>
      <c r="J9042">
        <v>1</v>
      </c>
      <c r="K9042">
        <v>11385</v>
      </c>
      <c r="L9042" t="str">
        <f>IFERROR(INDEX(play_attribution!$B$2:$B$328,MATCH(A9042,play_attribution!$A$2:$A$328,0)),"")</f>
        <v/>
      </c>
      <c r="M9042" t="str">
        <f>VLOOKUP(H9042,seller_roster!$A$2:$B$85,2,FALSE)</f>
        <v>Rhea Doyle</v>
      </c>
      <c r="N9042" t="str">
        <f>VLOOKUP(C9042,accounts!$A$2:$F$9615,2,FALSE)</f>
        <v>Healthcare Services</v>
      </c>
      <c r="O9042" t="str">
        <f>VLOOKUP(C9042,accounts!$A$2:$F$9615,3,FALSE)</f>
        <v>$2.5M-$5M</v>
      </c>
      <c r="P9042" t="str">
        <f>VLOOKUP(C9042,accounts!$A$2:$F$9615,5,FALSE)</f>
        <v>Central</v>
      </c>
      <c r="Q9042" t="b">
        <f t="shared" si="142"/>
        <v>1</v>
      </c>
      <c r="R9042" t="e">
        <f>INDEX(removed_duplicate_rows!$A$5:$A$39,MATCH(wins!A9042,removed_duplicate_rows!$A$5:$A$39,0))</f>
        <v>#N/A</v>
      </c>
    </row>
    <row r="9043" spans="1:18" ht="15.75" customHeight="1" x14ac:dyDescent="0.2">
      <c r="A9043" t="s">
        <v>27267</v>
      </c>
      <c r="B9043" t="s">
        <v>27268</v>
      </c>
      <c r="C9043" t="s">
        <v>27269</v>
      </c>
      <c r="D9043" s="10">
        <v>46186</v>
      </c>
      <c r="E9043" t="s">
        <v>25291</v>
      </c>
      <c r="F9043">
        <v>6</v>
      </c>
      <c r="G9043" t="s">
        <v>77</v>
      </c>
      <c r="H9043" t="s">
        <v>177</v>
      </c>
      <c r="I9043" t="s">
        <v>79</v>
      </c>
      <c r="J9043">
        <v>1</v>
      </c>
      <c r="K9043">
        <v>4971</v>
      </c>
      <c r="L9043" t="str">
        <f>IFERROR(INDEX(play_attribution!$B$2:$B$328,MATCH(A9043,play_attribution!$A$2:$A$328,0)),"")</f>
        <v/>
      </c>
      <c r="M9043" t="str">
        <f>VLOOKUP(H9043,seller_roster!$A$2:$B$85,2,FALSE)</f>
        <v>Gray Marsh</v>
      </c>
      <c r="N9043" t="str">
        <f>VLOOKUP(C9043,accounts!$A$2:$F$9615,2,FALSE)</f>
        <v>Manufacturing</v>
      </c>
      <c r="O9043" t="str">
        <f>VLOOKUP(C9043,accounts!$A$2:$F$9615,3,FALSE)</f>
        <v>$2.5M-$5M</v>
      </c>
      <c r="P9043" t="str">
        <f>VLOOKUP(C9043,accounts!$A$2:$F$9615,5,FALSE)</f>
        <v>West</v>
      </c>
      <c r="Q9043" t="b">
        <f t="shared" si="142"/>
        <v>1</v>
      </c>
      <c r="R9043" t="e">
        <f>INDEX(removed_duplicate_rows!$A$5:$A$39,MATCH(wins!A9043,removed_duplicate_rows!$A$5:$A$39,0))</f>
        <v>#N/A</v>
      </c>
    </row>
    <row r="9044" spans="1:18" ht="15.75" customHeight="1" x14ac:dyDescent="0.2">
      <c r="A9044" t="s">
        <v>27270</v>
      </c>
      <c r="B9044" t="s">
        <v>27271</v>
      </c>
      <c r="C9044" t="s">
        <v>27272</v>
      </c>
      <c r="D9044" s="10">
        <v>46186</v>
      </c>
      <c r="E9044" t="s">
        <v>25291</v>
      </c>
      <c r="F9044">
        <v>6</v>
      </c>
      <c r="G9044" t="s">
        <v>77</v>
      </c>
      <c r="H9044" t="s">
        <v>191</v>
      </c>
      <c r="I9044" t="s">
        <v>79</v>
      </c>
      <c r="J9044">
        <v>1</v>
      </c>
      <c r="K9044">
        <v>9992</v>
      </c>
      <c r="L9044" t="str">
        <f>IFERROR(INDEX(play_attribution!$B$2:$B$328,MATCH(A9044,play_attribution!$A$2:$A$328,0)),"")</f>
        <v/>
      </c>
      <c r="M9044" t="str">
        <f>VLOOKUP(H9044,seller_roster!$A$2:$B$85,2,FALSE)</f>
        <v>Blake Lindqvist</v>
      </c>
      <c r="N9044" t="str">
        <f>VLOOKUP(C9044,accounts!$A$2:$F$9615,2,FALSE)</f>
        <v>Construction</v>
      </c>
      <c r="O9044" t="str">
        <f>VLOOKUP(C9044,accounts!$A$2:$F$9615,3,FALSE)</f>
        <v>$2.5M-$5M</v>
      </c>
      <c r="P9044" t="str">
        <f>VLOOKUP(C9044,accounts!$A$2:$F$9615,5,FALSE)</f>
        <v>Central</v>
      </c>
      <c r="Q9044" t="b">
        <f t="shared" si="142"/>
        <v>1</v>
      </c>
      <c r="R9044" t="e">
        <f>INDEX(removed_duplicate_rows!$A$5:$A$39,MATCH(wins!A9044,removed_duplicate_rows!$A$5:$A$39,0))</f>
        <v>#N/A</v>
      </c>
    </row>
    <row r="9045" spans="1:18" ht="15.75" customHeight="1" x14ac:dyDescent="0.2">
      <c r="A9045" t="s">
        <v>27273</v>
      </c>
      <c r="B9045" t="s">
        <v>27274</v>
      </c>
      <c r="C9045" t="s">
        <v>27275</v>
      </c>
      <c r="D9045" s="10">
        <v>46186</v>
      </c>
      <c r="E9045" t="s">
        <v>25291</v>
      </c>
      <c r="F9045">
        <v>6</v>
      </c>
      <c r="G9045" t="s">
        <v>77</v>
      </c>
      <c r="H9045" t="s">
        <v>87</v>
      </c>
      <c r="I9045" t="s">
        <v>79</v>
      </c>
      <c r="J9045">
        <v>1</v>
      </c>
      <c r="K9045">
        <v>5353</v>
      </c>
      <c r="L9045" t="str">
        <f>IFERROR(INDEX(play_attribution!$B$2:$B$328,MATCH(A9045,play_attribution!$A$2:$A$328,0)),"")</f>
        <v/>
      </c>
      <c r="M9045" t="str">
        <f>VLOOKUP(H9045,seller_roster!$A$2:$B$85,2,FALSE)</f>
        <v>Harper Tran</v>
      </c>
      <c r="N9045" t="str">
        <f>VLOOKUP(C9045,accounts!$A$2:$F$9615,2,FALSE)</f>
        <v>Field Services</v>
      </c>
      <c r="O9045" t="str">
        <f>VLOOKUP(C9045,accounts!$A$2:$F$9615,3,FALSE)</f>
        <v>$5M-$10M</v>
      </c>
      <c r="P9045" t="str">
        <f>VLOOKUP(C9045,accounts!$A$2:$F$9615,5,FALSE)</f>
        <v>East</v>
      </c>
      <c r="Q9045" t="b">
        <f t="shared" si="142"/>
        <v>1</v>
      </c>
      <c r="R9045" t="e">
        <f>INDEX(removed_duplicate_rows!$A$5:$A$39,MATCH(wins!A9045,removed_duplicate_rows!$A$5:$A$39,0))</f>
        <v>#N/A</v>
      </c>
    </row>
    <row r="9046" spans="1:18" ht="15.75" customHeight="1" x14ac:dyDescent="0.2">
      <c r="A9046" t="s">
        <v>27276</v>
      </c>
      <c r="B9046" t="s">
        <v>27277</v>
      </c>
      <c r="C9046" t="s">
        <v>27278</v>
      </c>
      <c r="D9046" s="10">
        <v>46186</v>
      </c>
      <c r="E9046" t="s">
        <v>25291</v>
      </c>
      <c r="F9046">
        <v>6</v>
      </c>
      <c r="G9046" t="s">
        <v>77</v>
      </c>
      <c r="H9046" t="s">
        <v>147</v>
      </c>
      <c r="I9046" t="s">
        <v>55</v>
      </c>
      <c r="J9046">
        <v>1</v>
      </c>
      <c r="K9046">
        <v>9097</v>
      </c>
      <c r="L9046" t="str">
        <f>IFERROR(INDEX(play_attribution!$B$2:$B$328,MATCH(A9046,play_attribution!$A$2:$A$328,0)),"")</f>
        <v/>
      </c>
      <c r="M9046" t="str">
        <f>VLOOKUP(H9046,seller_roster!$A$2:$B$85,2,FALSE)</f>
        <v>Riley Tran</v>
      </c>
      <c r="N9046" t="str">
        <f>VLOOKUP(C9046,accounts!$A$2:$F$9615,2,FALSE)</f>
        <v>Healthcare Services</v>
      </c>
      <c r="O9046" t="str">
        <f>VLOOKUP(C9046,accounts!$A$2:$F$9615,3,FALSE)</f>
        <v>&lt;$1M</v>
      </c>
      <c r="P9046" t="str">
        <f>VLOOKUP(C9046,accounts!$A$2:$F$9615,5,FALSE)</f>
        <v>West</v>
      </c>
      <c r="Q9046" t="b">
        <f t="shared" si="142"/>
        <v>1</v>
      </c>
      <c r="R9046" t="e">
        <f>INDEX(removed_duplicate_rows!$A$5:$A$39,MATCH(wins!A9046,removed_duplicate_rows!$A$5:$A$39,0))</f>
        <v>#N/A</v>
      </c>
    </row>
    <row r="9047" spans="1:18" ht="15.75" customHeight="1" x14ac:dyDescent="0.2">
      <c r="A9047" t="s">
        <v>27279</v>
      </c>
      <c r="B9047" t="s">
        <v>27280</v>
      </c>
      <c r="C9047" t="s">
        <v>27281</v>
      </c>
      <c r="D9047" s="10">
        <v>46186</v>
      </c>
      <c r="E9047" t="s">
        <v>25291</v>
      </c>
      <c r="F9047">
        <v>6</v>
      </c>
      <c r="G9047" t="s">
        <v>77</v>
      </c>
      <c r="H9047" t="s">
        <v>184</v>
      </c>
      <c r="I9047" t="s">
        <v>79</v>
      </c>
      <c r="J9047">
        <v>1</v>
      </c>
      <c r="K9047">
        <v>8304</v>
      </c>
      <c r="L9047" t="str">
        <f>IFERROR(INDEX(play_attribution!$B$2:$B$328,MATCH(A9047,play_attribution!$A$2:$A$328,0)),"")</f>
        <v/>
      </c>
      <c r="M9047" t="str">
        <f>VLOOKUP(H9047,seller_roster!$A$2:$B$85,2,FALSE)</f>
        <v>Zion Silva</v>
      </c>
      <c r="N9047" t="str">
        <f>VLOOKUP(C9047,accounts!$A$2:$F$9615,2,FALSE)</f>
        <v>Nonprofit</v>
      </c>
      <c r="O9047" t="str">
        <f>VLOOKUP(C9047,accounts!$A$2:$F$9615,3,FALSE)</f>
        <v>$2.5M-$5M</v>
      </c>
      <c r="P9047" t="str">
        <f>VLOOKUP(C9047,accounts!$A$2:$F$9615,5,FALSE)</f>
        <v>West</v>
      </c>
      <c r="Q9047" t="b">
        <f t="shared" si="142"/>
        <v>1</v>
      </c>
      <c r="R9047" t="e">
        <f>INDEX(removed_duplicate_rows!$A$5:$A$39,MATCH(wins!A9047,removed_duplicate_rows!$A$5:$A$39,0))</f>
        <v>#N/A</v>
      </c>
    </row>
    <row r="9048" spans="1:18" ht="15.75" customHeight="1" x14ac:dyDescent="0.2">
      <c r="A9048" t="s">
        <v>27282</v>
      </c>
      <c r="B9048" t="s">
        <v>27283</v>
      </c>
      <c r="C9048" t="s">
        <v>27284</v>
      </c>
      <c r="D9048" s="10">
        <v>46186</v>
      </c>
      <c r="E9048" t="s">
        <v>25291</v>
      </c>
      <c r="F9048">
        <v>6</v>
      </c>
      <c r="G9048" t="s">
        <v>77</v>
      </c>
      <c r="H9048" t="s">
        <v>133</v>
      </c>
      <c r="I9048" t="s">
        <v>55</v>
      </c>
      <c r="J9048">
        <v>1</v>
      </c>
      <c r="K9048">
        <v>9683</v>
      </c>
      <c r="L9048" t="str">
        <f>IFERROR(INDEX(play_attribution!$B$2:$B$328,MATCH(A9048,play_attribution!$A$2:$A$328,0)),"")</f>
        <v>P1</v>
      </c>
      <c r="M9048" t="str">
        <f>VLOOKUP(H9048,seller_roster!$A$2:$B$85,2,FALSE)</f>
        <v>Devon Tran</v>
      </c>
      <c r="N9048" t="str">
        <f>VLOOKUP(C9048,accounts!$A$2:$F$9615,2,FALSE)</f>
        <v>Nonprofit</v>
      </c>
      <c r="O9048" t="str">
        <f>VLOOKUP(C9048,accounts!$A$2:$F$9615,3,FALSE)</f>
        <v>&lt;$1M</v>
      </c>
      <c r="P9048" t="str">
        <f>VLOOKUP(C9048,accounts!$A$2:$F$9615,5,FALSE)</f>
        <v>East</v>
      </c>
      <c r="Q9048" t="b">
        <f t="shared" si="142"/>
        <v>0</v>
      </c>
      <c r="R9048" t="e">
        <f>INDEX(removed_duplicate_rows!$A$5:$A$39,MATCH(wins!A9048,removed_duplicate_rows!$A$5:$A$39,0))</f>
        <v>#N/A</v>
      </c>
    </row>
    <row r="9049" spans="1:18" ht="15.75" customHeight="1" x14ac:dyDescent="0.2">
      <c r="A9049" t="s">
        <v>27285</v>
      </c>
      <c r="B9049" t="s">
        <v>27286</v>
      </c>
      <c r="C9049" t="s">
        <v>27287</v>
      </c>
      <c r="D9049" s="10">
        <v>46186</v>
      </c>
      <c r="E9049" t="s">
        <v>25291</v>
      </c>
      <c r="F9049">
        <v>6</v>
      </c>
      <c r="G9049" t="s">
        <v>77</v>
      </c>
      <c r="H9049" t="s">
        <v>91</v>
      </c>
      <c r="I9049" t="s">
        <v>79</v>
      </c>
      <c r="J9049">
        <v>1</v>
      </c>
      <c r="K9049">
        <v>5026</v>
      </c>
      <c r="L9049" t="str">
        <f>IFERROR(INDEX(play_attribution!$B$2:$B$328,MATCH(A9049,play_attribution!$A$2:$A$328,0)),"")</f>
        <v/>
      </c>
      <c r="M9049" t="str">
        <f>VLOOKUP(H9049,seller_roster!$A$2:$B$85,2,FALSE)</f>
        <v>Kira Sorensen</v>
      </c>
      <c r="N9049" t="str">
        <f>VLOOKUP(C9049,accounts!$A$2:$F$9615,2,FALSE)</f>
        <v>Healthcare Services</v>
      </c>
      <c r="O9049" t="str">
        <f>VLOOKUP(C9049,accounts!$A$2:$F$9615,3,FALSE)</f>
        <v>$1M-$2.5M</v>
      </c>
      <c r="P9049" t="str">
        <f>VLOOKUP(C9049,accounts!$A$2:$F$9615,5,FALSE)</f>
        <v>East</v>
      </c>
      <c r="Q9049" t="b">
        <f t="shared" si="142"/>
        <v>1</v>
      </c>
      <c r="R9049" t="e">
        <f>INDEX(removed_duplicate_rows!$A$5:$A$39,MATCH(wins!A9049,removed_duplicate_rows!$A$5:$A$39,0))</f>
        <v>#N/A</v>
      </c>
    </row>
    <row r="9050" spans="1:18" ht="15.75" customHeight="1" x14ac:dyDescent="0.2">
      <c r="A9050" t="s">
        <v>27288</v>
      </c>
      <c r="B9050" t="s">
        <v>27289</v>
      </c>
      <c r="C9050" t="s">
        <v>27290</v>
      </c>
      <c r="D9050" s="10">
        <v>46186</v>
      </c>
      <c r="E9050" t="s">
        <v>25291</v>
      </c>
      <c r="F9050">
        <v>6</v>
      </c>
      <c r="G9050" t="s">
        <v>77</v>
      </c>
      <c r="H9050" t="s">
        <v>83</v>
      </c>
      <c r="I9050" t="s">
        <v>79</v>
      </c>
      <c r="J9050">
        <v>1</v>
      </c>
      <c r="K9050">
        <v>7728</v>
      </c>
      <c r="L9050" t="str">
        <f>IFERROR(INDEX(play_attribution!$B$2:$B$328,MATCH(A9050,play_attribution!$A$2:$A$328,0)),"")</f>
        <v/>
      </c>
      <c r="M9050" t="str">
        <f>VLOOKUP(H9050,seller_roster!$A$2:$B$85,2,FALSE)</f>
        <v>Sage Ruiz</v>
      </c>
      <c r="N9050" t="str">
        <f>VLOOKUP(C9050,accounts!$A$2:$F$9615,2,FALSE)</f>
        <v>Manufacturing</v>
      </c>
      <c r="O9050" t="str">
        <f>VLOOKUP(C9050,accounts!$A$2:$F$9615,3,FALSE)</f>
        <v>$2.5M-$5M</v>
      </c>
      <c r="P9050" t="str">
        <f>VLOOKUP(C9050,accounts!$A$2:$F$9615,5,FALSE)</f>
        <v>East</v>
      </c>
      <c r="Q9050" t="b">
        <f t="shared" si="142"/>
        <v>1</v>
      </c>
      <c r="R9050" t="e">
        <f>INDEX(removed_duplicate_rows!$A$5:$A$39,MATCH(wins!A9050,removed_duplicate_rows!$A$5:$A$39,0))</f>
        <v>#N/A</v>
      </c>
    </row>
    <row r="9051" spans="1:18" ht="15.75" customHeight="1" x14ac:dyDescent="0.2">
      <c r="A9051" t="s">
        <v>27291</v>
      </c>
      <c r="B9051" t="s">
        <v>27292</v>
      </c>
      <c r="C9051" t="s">
        <v>27293</v>
      </c>
      <c r="D9051" s="10">
        <v>46186</v>
      </c>
      <c r="E9051" t="s">
        <v>25291</v>
      </c>
      <c r="F9051">
        <v>6</v>
      </c>
      <c r="G9051" t="s">
        <v>77</v>
      </c>
      <c r="H9051" t="s">
        <v>122</v>
      </c>
      <c r="I9051" t="s">
        <v>55</v>
      </c>
      <c r="J9051">
        <v>1</v>
      </c>
      <c r="K9051">
        <v>8021</v>
      </c>
      <c r="L9051" t="str">
        <f>IFERROR(INDEX(play_attribution!$B$2:$B$328,MATCH(A9051,play_attribution!$A$2:$A$328,0)),"")</f>
        <v/>
      </c>
      <c r="M9051" t="str">
        <f>VLOOKUP(H9051,seller_roster!$A$2:$B$85,2,FALSE)</f>
        <v>Uma Osei</v>
      </c>
      <c r="N9051" t="str">
        <f>VLOOKUP(C9051,accounts!$A$2:$F$9615,2,FALSE)</f>
        <v>Hospitality Group</v>
      </c>
      <c r="O9051" t="str">
        <f>VLOOKUP(C9051,accounts!$A$2:$F$9615,3,FALSE)</f>
        <v>$5M-$10M</v>
      </c>
      <c r="P9051" t="str">
        <f>VLOOKUP(C9051,accounts!$A$2:$F$9615,5,FALSE)</f>
        <v>West</v>
      </c>
      <c r="Q9051" t="b">
        <f t="shared" si="142"/>
        <v>1</v>
      </c>
      <c r="R9051" t="e">
        <f>INDEX(removed_duplicate_rows!$A$5:$A$39,MATCH(wins!A9051,removed_duplicate_rows!$A$5:$A$39,0))</f>
        <v>#N/A</v>
      </c>
    </row>
    <row r="9052" spans="1:18" ht="15.75" customHeight="1" x14ac:dyDescent="0.2">
      <c r="A9052" t="s">
        <v>27294</v>
      </c>
      <c r="B9052" t="s">
        <v>27295</v>
      </c>
      <c r="C9052" t="s">
        <v>27296</v>
      </c>
      <c r="D9052" s="10">
        <v>46186</v>
      </c>
      <c r="E9052" t="s">
        <v>25291</v>
      </c>
      <c r="F9052">
        <v>6</v>
      </c>
      <c r="G9052" t="s">
        <v>77</v>
      </c>
      <c r="H9052" t="s">
        <v>151</v>
      </c>
      <c r="I9052" t="s">
        <v>79</v>
      </c>
      <c r="J9052">
        <v>1</v>
      </c>
      <c r="K9052">
        <v>7557</v>
      </c>
      <c r="L9052" t="str">
        <f>IFERROR(INDEX(play_attribution!$B$2:$B$328,MATCH(A9052,play_attribution!$A$2:$A$328,0)),"")</f>
        <v/>
      </c>
      <c r="M9052" t="str">
        <f>VLOOKUP(H9052,seller_roster!$A$2:$B$85,2,FALSE)</f>
        <v>Marley Lindqvist</v>
      </c>
      <c r="N9052" t="str">
        <f>VLOOKUP(C9052,accounts!$A$2:$F$9615,2,FALSE)</f>
        <v>Manufacturing</v>
      </c>
      <c r="O9052" t="str">
        <f>VLOOKUP(C9052,accounts!$A$2:$F$9615,3,FALSE)</f>
        <v>$2.5M-$5M</v>
      </c>
      <c r="P9052" t="str">
        <f>VLOOKUP(C9052,accounts!$A$2:$F$9615,5,FALSE)</f>
        <v>Central</v>
      </c>
      <c r="Q9052" t="b">
        <f t="shared" si="142"/>
        <v>1</v>
      </c>
      <c r="R9052" t="e">
        <f>INDEX(removed_duplicate_rows!$A$5:$A$39,MATCH(wins!A9052,removed_duplicate_rows!$A$5:$A$39,0))</f>
        <v>#N/A</v>
      </c>
    </row>
    <row r="9053" spans="1:18" ht="15.75" customHeight="1" x14ac:dyDescent="0.2">
      <c r="A9053" t="s">
        <v>27297</v>
      </c>
      <c r="B9053" t="s">
        <v>27298</v>
      </c>
      <c r="C9053" t="s">
        <v>27299</v>
      </c>
      <c r="D9053" s="10">
        <v>46186</v>
      </c>
      <c r="E9053" t="s">
        <v>25291</v>
      </c>
      <c r="F9053">
        <v>6</v>
      </c>
      <c r="G9053" t="s">
        <v>77</v>
      </c>
      <c r="H9053" t="s">
        <v>140</v>
      </c>
      <c r="I9053" t="s">
        <v>79</v>
      </c>
      <c r="J9053">
        <v>1</v>
      </c>
      <c r="K9053">
        <v>4582</v>
      </c>
      <c r="L9053" t="str">
        <f>IFERROR(INDEX(play_attribution!$B$2:$B$328,MATCH(A9053,play_attribution!$A$2:$A$328,0)),"")</f>
        <v/>
      </c>
      <c r="M9053" t="str">
        <f>VLOOKUP(H9053,seller_roster!$A$2:$B$85,2,FALSE)</f>
        <v>Lane Lindqvist</v>
      </c>
      <c r="N9053" t="str">
        <f>VLOOKUP(C9053,accounts!$A$2:$F$9615,2,FALSE)</f>
        <v>Field Services</v>
      </c>
      <c r="O9053" t="str">
        <f>VLOOKUP(C9053,accounts!$A$2:$F$9615,3,FALSE)</f>
        <v>$2.5M-$5M</v>
      </c>
      <c r="P9053" t="str">
        <f>VLOOKUP(C9053,accounts!$A$2:$F$9615,5,FALSE)</f>
        <v>Central</v>
      </c>
      <c r="Q9053" t="b">
        <f t="shared" si="142"/>
        <v>1</v>
      </c>
      <c r="R9053" t="e">
        <f>INDEX(removed_duplicate_rows!$A$5:$A$39,MATCH(wins!A9053,removed_duplicate_rows!$A$5:$A$39,0))</f>
        <v>#N/A</v>
      </c>
    </row>
    <row r="9054" spans="1:18" ht="15.75" customHeight="1" x14ac:dyDescent="0.2">
      <c r="A9054" t="s">
        <v>27300</v>
      </c>
      <c r="B9054" t="s">
        <v>27301</v>
      </c>
      <c r="C9054" t="s">
        <v>27302</v>
      </c>
      <c r="D9054" s="10">
        <v>46186</v>
      </c>
      <c r="E9054" t="s">
        <v>25291</v>
      </c>
      <c r="F9054">
        <v>6</v>
      </c>
      <c r="G9054" t="s">
        <v>77</v>
      </c>
      <c r="H9054" t="s">
        <v>27209</v>
      </c>
      <c r="I9054" t="s">
        <v>79</v>
      </c>
      <c r="J9054">
        <v>1</v>
      </c>
      <c r="K9054">
        <v>10722</v>
      </c>
      <c r="L9054" t="str">
        <f>IFERROR(INDEX(play_attribution!$B$2:$B$328,MATCH(A9054,play_attribution!$A$2:$A$328,0)),"")</f>
        <v/>
      </c>
      <c r="M9054" t="str">
        <f>VLOOKUP(H9054,seller_roster!$A$2:$B$85,2,FALSE)</f>
        <v>Shiloh Kim</v>
      </c>
      <c r="N9054" t="str">
        <f>VLOOKUP(C9054,accounts!$A$2:$F$9615,2,FALSE)</f>
        <v>Wholesale &amp; Distribution</v>
      </c>
      <c r="O9054" t="str">
        <f>VLOOKUP(C9054,accounts!$A$2:$F$9615,3,FALSE)</f>
        <v>$2.5M-$5M</v>
      </c>
      <c r="P9054" t="str">
        <f>VLOOKUP(C9054,accounts!$A$2:$F$9615,5,FALSE)</f>
        <v>Central</v>
      </c>
      <c r="Q9054" t="b">
        <f t="shared" si="142"/>
        <v>1</v>
      </c>
      <c r="R9054" t="e">
        <f>INDEX(removed_duplicate_rows!$A$5:$A$39,MATCH(wins!A9054,removed_duplicate_rows!$A$5:$A$39,0))</f>
        <v>#N/A</v>
      </c>
    </row>
    <row r="9055" spans="1:18" ht="15.75" customHeight="1" x14ac:dyDescent="0.2">
      <c r="A9055" t="s">
        <v>27303</v>
      </c>
      <c r="B9055" t="s">
        <v>27304</v>
      </c>
      <c r="C9055" t="s">
        <v>27305</v>
      </c>
      <c r="D9055" s="10">
        <v>46186</v>
      </c>
      <c r="E9055" t="s">
        <v>25291</v>
      </c>
      <c r="F9055">
        <v>6</v>
      </c>
      <c r="G9055" t="s">
        <v>77</v>
      </c>
      <c r="H9055" t="s">
        <v>114</v>
      </c>
      <c r="I9055" t="s">
        <v>55</v>
      </c>
      <c r="J9055">
        <v>1</v>
      </c>
      <c r="K9055">
        <v>9623</v>
      </c>
      <c r="L9055" t="str">
        <f>IFERROR(INDEX(play_attribution!$B$2:$B$328,MATCH(A9055,play_attribution!$A$2:$A$328,0)),"")</f>
        <v>P1</v>
      </c>
      <c r="M9055" t="str">
        <f>VLOOKUP(H9055,seller_roster!$A$2:$B$85,2,FALSE)</f>
        <v>Ray Reyes</v>
      </c>
      <c r="N9055" t="str">
        <f>VLOOKUP(C9055,accounts!$A$2:$F$9615,2,FALSE)</f>
        <v>Hospitality Group</v>
      </c>
      <c r="O9055" t="str">
        <f>VLOOKUP(C9055,accounts!$A$2:$F$9615,3,FALSE)</f>
        <v>$1M-$2.5M</v>
      </c>
      <c r="P9055" t="str">
        <f>VLOOKUP(C9055,accounts!$A$2:$F$9615,5,FALSE)</f>
        <v>East</v>
      </c>
      <c r="Q9055" t="b">
        <f t="shared" si="142"/>
        <v>0</v>
      </c>
      <c r="R9055" t="e">
        <f>INDEX(removed_duplicate_rows!$A$5:$A$39,MATCH(wins!A9055,removed_duplicate_rows!$A$5:$A$39,0))</f>
        <v>#N/A</v>
      </c>
    </row>
    <row r="9056" spans="1:18" ht="15.75" customHeight="1" x14ac:dyDescent="0.2">
      <c r="A9056" t="s">
        <v>27306</v>
      </c>
      <c r="B9056" t="s">
        <v>27307</v>
      </c>
      <c r="C9056" t="s">
        <v>27308</v>
      </c>
      <c r="D9056" s="10">
        <v>46186</v>
      </c>
      <c r="E9056" t="s">
        <v>25291</v>
      </c>
      <c r="F9056">
        <v>6</v>
      </c>
      <c r="G9056" t="s">
        <v>77</v>
      </c>
      <c r="H9056" t="s">
        <v>191</v>
      </c>
      <c r="I9056" t="s">
        <v>79</v>
      </c>
      <c r="J9056">
        <v>1</v>
      </c>
      <c r="K9056">
        <v>10672</v>
      </c>
      <c r="L9056" t="str">
        <f>IFERROR(INDEX(play_attribution!$B$2:$B$328,MATCH(A9056,play_attribution!$A$2:$A$328,0)),"")</f>
        <v/>
      </c>
      <c r="M9056" t="str">
        <f>VLOOKUP(H9056,seller_roster!$A$2:$B$85,2,FALSE)</f>
        <v>Blake Lindqvist</v>
      </c>
      <c r="N9056" t="str">
        <f>VLOOKUP(C9056,accounts!$A$2:$F$9615,2,FALSE)</f>
        <v>Retail Multi-Location</v>
      </c>
      <c r="O9056" t="str">
        <f>VLOOKUP(C9056,accounts!$A$2:$F$9615,3,FALSE)</f>
        <v>$1M-$2.5M</v>
      </c>
      <c r="P9056" t="str">
        <f>VLOOKUP(C9056,accounts!$A$2:$F$9615,5,FALSE)</f>
        <v>Central</v>
      </c>
      <c r="Q9056" t="b">
        <f t="shared" ref="Q9056:Q9119" si="143">L9056=""</f>
        <v>1</v>
      </c>
      <c r="R9056" t="e">
        <f>INDEX(removed_duplicate_rows!$A$5:$A$39,MATCH(wins!A9056,removed_duplicate_rows!$A$5:$A$39,0))</f>
        <v>#N/A</v>
      </c>
    </row>
    <row r="9057" spans="1:18" ht="15.75" customHeight="1" x14ac:dyDescent="0.2">
      <c r="A9057" t="s">
        <v>27309</v>
      </c>
      <c r="B9057" t="s">
        <v>27310</v>
      </c>
      <c r="C9057" t="s">
        <v>27311</v>
      </c>
      <c r="D9057" s="10">
        <v>46186</v>
      </c>
      <c r="E9057" t="s">
        <v>25291</v>
      </c>
      <c r="F9057">
        <v>6</v>
      </c>
      <c r="G9057" t="s">
        <v>77</v>
      </c>
      <c r="H9057" t="s">
        <v>177</v>
      </c>
      <c r="I9057" t="s">
        <v>79</v>
      </c>
      <c r="J9057">
        <v>1</v>
      </c>
      <c r="K9057">
        <v>8759</v>
      </c>
      <c r="L9057" t="str">
        <f>IFERROR(INDEX(play_attribution!$B$2:$B$328,MATCH(A9057,play_attribution!$A$2:$A$328,0)),"")</f>
        <v/>
      </c>
      <c r="M9057" t="str">
        <f>VLOOKUP(H9057,seller_roster!$A$2:$B$85,2,FALSE)</f>
        <v>Gray Marsh</v>
      </c>
      <c r="N9057" t="str">
        <f>VLOOKUP(C9057,accounts!$A$2:$F$9615,2,FALSE)</f>
        <v>Field Services</v>
      </c>
      <c r="O9057" t="str">
        <f>VLOOKUP(C9057,accounts!$A$2:$F$9615,3,FALSE)</f>
        <v>$2.5M-$5M</v>
      </c>
      <c r="P9057" t="str">
        <f>VLOOKUP(C9057,accounts!$A$2:$F$9615,5,FALSE)</f>
        <v>West</v>
      </c>
      <c r="Q9057" t="b">
        <f t="shared" si="143"/>
        <v>1</v>
      </c>
      <c r="R9057" t="e">
        <f>INDEX(removed_duplicate_rows!$A$5:$A$39,MATCH(wins!A9057,removed_duplicate_rows!$A$5:$A$39,0))</f>
        <v>#N/A</v>
      </c>
    </row>
    <row r="9058" spans="1:18" ht="15.75" customHeight="1" x14ac:dyDescent="0.2">
      <c r="A9058" t="s">
        <v>27312</v>
      </c>
      <c r="B9058" t="s">
        <v>27313</v>
      </c>
      <c r="C9058" t="s">
        <v>27314</v>
      </c>
      <c r="D9058" s="10">
        <v>46186</v>
      </c>
      <c r="E9058" t="s">
        <v>25291</v>
      </c>
      <c r="F9058">
        <v>6</v>
      </c>
      <c r="G9058" t="s">
        <v>77</v>
      </c>
      <c r="H9058" t="s">
        <v>107</v>
      </c>
      <c r="I9058" t="s">
        <v>79</v>
      </c>
      <c r="J9058">
        <v>1</v>
      </c>
      <c r="K9058">
        <v>5036</v>
      </c>
      <c r="L9058" t="str">
        <f>IFERROR(INDEX(play_attribution!$B$2:$B$328,MATCH(A9058,play_attribution!$A$2:$A$328,0)),"")</f>
        <v/>
      </c>
      <c r="M9058" t="str">
        <f>VLOOKUP(H9058,seller_roster!$A$2:$B$85,2,FALSE)</f>
        <v>Skyler Doyle</v>
      </c>
      <c r="N9058" t="str">
        <f>VLOOKUP(C9058,accounts!$A$2:$F$9615,2,FALSE)</f>
        <v>Hospitality Group</v>
      </c>
      <c r="O9058" t="str">
        <f>VLOOKUP(C9058,accounts!$A$2:$F$9615,3,FALSE)</f>
        <v>&lt;$1M</v>
      </c>
      <c r="P9058" t="str">
        <f>VLOOKUP(C9058,accounts!$A$2:$F$9615,5,FALSE)</f>
        <v>West</v>
      </c>
      <c r="Q9058" t="b">
        <f t="shared" si="143"/>
        <v>1</v>
      </c>
      <c r="R9058" t="e">
        <f>INDEX(removed_duplicate_rows!$A$5:$A$39,MATCH(wins!A9058,removed_duplicate_rows!$A$5:$A$39,0))</f>
        <v>#N/A</v>
      </c>
    </row>
    <row r="9059" spans="1:18" ht="15.75" customHeight="1" x14ac:dyDescent="0.2">
      <c r="A9059" t="s">
        <v>27315</v>
      </c>
      <c r="B9059" t="s">
        <v>27316</v>
      </c>
      <c r="C9059" t="s">
        <v>27317</v>
      </c>
      <c r="D9059" s="10">
        <v>46186</v>
      </c>
      <c r="E9059" t="s">
        <v>25291</v>
      </c>
      <c r="F9059">
        <v>6</v>
      </c>
      <c r="G9059" t="s">
        <v>77</v>
      </c>
      <c r="H9059" t="s">
        <v>866</v>
      </c>
      <c r="I9059" t="s">
        <v>55</v>
      </c>
      <c r="J9059">
        <v>1</v>
      </c>
      <c r="K9059">
        <v>10839</v>
      </c>
      <c r="L9059" t="str">
        <f>IFERROR(INDEX(play_attribution!$B$2:$B$328,MATCH(A9059,play_attribution!$A$2:$A$328,0)),"")</f>
        <v/>
      </c>
      <c r="M9059" t="str">
        <f>VLOOKUP(H9059,seller_roster!$A$2:$B$85,2,FALSE)</f>
        <v>Kira Novak</v>
      </c>
      <c r="N9059" t="str">
        <f>VLOOKUP(C9059,accounts!$A$2:$F$9615,2,FALSE)</f>
        <v>Nonprofit</v>
      </c>
      <c r="O9059" t="str">
        <f>VLOOKUP(C9059,accounts!$A$2:$F$9615,3,FALSE)</f>
        <v>$2.5M-$5M</v>
      </c>
      <c r="P9059" t="str">
        <f>VLOOKUP(C9059,accounts!$A$2:$F$9615,5,FALSE)</f>
        <v>Central</v>
      </c>
      <c r="Q9059" t="b">
        <f t="shared" si="143"/>
        <v>1</v>
      </c>
      <c r="R9059" t="e">
        <f>INDEX(removed_duplicate_rows!$A$5:$A$39,MATCH(wins!A9059,removed_duplicate_rows!$A$5:$A$39,0))</f>
        <v>#N/A</v>
      </c>
    </row>
    <row r="9060" spans="1:18" ht="15.75" customHeight="1" x14ac:dyDescent="0.2">
      <c r="A9060" t="s">
        <v>27318</v>
      </c>
      <c r="B9060" t="s">
        <v>27319</v>
      </c>
      <c r="C9060" t="s">
        <v>27320</v>
      </c>
      <c r="D9060" s="10">
        <v>46186</v>
      </c>
      <c r="E9060" t="s">
        <v>25291</v>
      </c>
      <c r="F9060">
        <v>6</v>
      </c>
      <c r="G9060" t="s">
        <v>77</v>
      </c>
      <c r="H9060" t="s">
        <v>140</v>
      </c>
      <c r="I9060" t="s">
        <v>79</v>
      </c>
      <c r="J9060">
        <v>1</v>
      </c>
      <c r="K9060">
        <v>5365</v>
      </c>
      <c r="L9060" t="str">
        <f>IFERROR(INDEX(play_attribution!$B$2:$B$328,MATCH(A9060,play_attribution!$A$2:$A$328,0)),"")</f>
        <v/>
      </c>
      <c r="M9060" t="str">
        <f>VLOOKUP(H9060,seller_roster!$A$2:$B$85,2,FALSE)</f>
        <v>Lane Lindqvist</v>
      </c>
      <c r="N9060" t="str">
        <f>VLOOKUP(C9060,accounts!$A$2:$F$9615,2,FALSE)</f>
        <v>Hospitality Group</v>
      </c>
      <c r="O9060" t="str">
        <f>VLOOKUP(C9060,accounts!$A$2:$F$9615,3,FALSE)</f>
        <v>$2.5M-$5M</v>
      </c>
      <c r="P9060" t="str">
        <f>VLOOKUP(C9060,accounts!$A$2:$F$9615,5,FALSE)</f>
        <v>West</v>
      </c>
      <c r="Q9060" t="b">
        <f t="shared" si="143"/>
        <v>1</v>
      </c>
      <c r="R9060" t="e">
        <f>INDEX(removed_duplicate_rows!$A$5:$A$39,MATCH(wins!A9060,removed_duplicate_rows!$A$5:$A$39,0))</f>
        <v>#N/A</v>
      </c>
    </row>
    <row r="9061" spans="1:18" ht="15.75" customHeight="1" x14ac:dyDescent="0.2">
      <c r="A9061" t="s">
        <v>27321</v>
      </c>
      <c r="B9061" t="s">
        <v>27322</v>
      </c>
      <c r="C9061" t="s">
        <v>27323</v>
      </c>
      <c r="D9061" s="10">
        <v>46186</v>
      </c>
      <c r="E9061" t="s">
        <v>25291</v>
      </c>
      <c r="F9061">
        <v>6</v>
      </c>
      <c r="G9061" t="s">
        <v>77</v>
      </c>
      <c r="H9061" t="s">
        <v>107</v>
      </c>
      <c r="I9061" t="s">
        <v>79</v>
      </c>
      <c r="J9061">
        <v>1</v>
      </c>
      <c r="K9061">
        <v>14359</v>
      </c>
      <c r="L9061" t="str">
        <f>IFERROR(INDEX(play_attribution!$B$2:$B$328,MATCH(A9061,play_attribution!$A$2:$A$328,0)),"")</f>
        <v/>
      </c>
      <c r="M9061" t="str">
        <f>VLOOKUP(H9061,seller_roster!$A$2:$B$85,2,FALSE)</f>
        <v>Skyler Doyle</v>
      </c>
      <c r="N9061" t="str">
        <f>VLOOKUP(C9061,accounts!$A$2:$F$9615,2,FALSE)</f>
        <v>Construction</v>
      </c>
      <c r="O9061" t="str">
        <f>VLOOKUP(C9061,accounts!$A$2:$F$9615,3,FALSE)</f>
        <v>$5M-$10M</v>
      </c>
      <c r="P9061" t="str">
        <f>VLOOKUP(C9061,accounts!$A$2:$F$9615,5,FALSE)</f>
        <v>Central</v>
      </c>
      <c r="Q9061" t="b">
        <f t="shared" si="143"/>
        <v>1</v>
      </c>
      <c r="R9061" t="e">
        <f>INDEX(removed_duplicate_rows!$A$5:$A$39,MATCH(wins!A9061,removed_duplicate_rows!$A$5:$A$39,0))</f>
        <v>#N/A</v>
      </c>
    </row>
    <row r="9062" spans="1:18" ht="15.75" customHeight="1" x14ac:dyDescent="0.2">
      <c r="A9062" t="s">
        <v>27324</v>
      </c>
      <c r="B9062" t="s">
        <v>27325</v>
      </c>
      <c r="C9062" t="s">
        <v>27326</v>
      </c>
      <c r="D9062" s="10">
        <v>46186</v>
      </c>
      <c r="E9062" t="s">
        <v>25291</v>
      </c>
      <c r="F9062">
        <v>6</v>
      </c>
      <c r="G9062" t="s">
        <v>77</v>
      </c>
      <c r="H9062" t="s">
        <v>95</v>
      </c>
      <c r="I9062" t="s">
        <v>79</v>
      </c>
      <c r="J9062">
        <v>1</v>
      </c>
      <c r="K9062">
        <v>7679</v>
      </c>
      <c r="L9062" t="str">
        <f>IFERROR(INDEX(play_attribution!$B$2:$B$328,MATCH(A9062,play_attribution!$A$2:$A$328,0)),"")</f>
        <v/>
      </c>
      <c r="M9062" t="str">
        <f>VLOOKUP(H9062,seller_roster!$A$2:$B$85,2,FALSE)</f>
        <v>Frankie Ferro</v>
      </c>
      <c r="N9062" t="str">
        <f>VLOOKUP(C9062,accounts!$A$2:$F$9615,2,FALSE)</f>
        <v>Manufacturing</v>
      </c>
      <c r="O9062" t="str">
        <f>VLOOKUP(C9062,accounts!$A$2:$F$9615,3,FALSE)</f>
        <v>&lt;$1M</v>
      </c>
      <c r="P9062" t="str">
        <f>VLOOKUP(C9062,accounts!$A$2:$F$9615,5,FALSE)</f>
        <v>East</v>
      </c>
      <c r="Q9062" t="b">
        <f t="shared" si="143"/>
        <v>1</v>
      </c>
      <c r="R9062" t="e">
        <f>INDEX(removed_duplicate_rows!$A$5:$A$39,MATCH(wins!A9062,removed_duplicate_rows!$A$5:$A$39,0))</f>
        <v>#N/A</v>
      </c>
    </row>
    <row r="9063" spans="1:18" ht="15.75" customHeight="1" x14ac:dyDescent="0.2">
      <c r="A9063" t="s">
        <v>27327</v>
      </c>
      <c r="B9063" t="s">
        <v>27328</v>
      </c>
      <c r="C9063" t="s">
        <v>27329</v>
      </c>
      <c r="D9063" s="10">
        <v>46186</v>
      </c>
      <c r="E9063" t="s">
        <v>25291</v>
      </c>
      <c r="F9063">
        <v>6</v>
      </c>
      <c r="G9063" t="s">
        <v>77</v>
      </c>
      <c r="H9063" t="s">
        <v>147</v>
      </c>
      <c r="I9063" t="s">
        <v>79</v>
      </c>
      <c r="J9063">
        <v>1</v>
      </c>
      <c r="K9063">
        <v>13250</v>
      </c>
      <c r="L9063" t="str">
        <f>IFERROR(INDEX(play_attribution!$B$2:$B$328,MATCH(A9063,play_attribution!$A$2:$A$328,0)),"")</f>
        <v/>
      </c>
      <c r="M9063" t="str">
        <f>VLOOKUP(H9063,seller_roster!$A$2:$B$85,2,FALSE)</f>
        <v>Riley Tran</v>
      </c>
      <c r="N9063" t="str">
        <f>VLOOKUP(C9063,accounts!$A$2:$F$9615,2,FALSE)</f>
        <v>Logistics</v>
      </c>
      <c r="O9063" t="str">
        <f>VLOOKUP(C9063,accounts!$A$2:$F$9615,3,FALSE)</f>
        <v>&lt;$1M</v>
      </c>
      <c r="P9063" t="str">
        <f>VLOOKUP(C9063,accounts!$A$2:$F$9615,5,FALSE)</f>
        <v>West</v>
      </c>
      <c r="Q9063" t="b">
        <f t="shared" si="143"/>
        <v>1</v>
      </c>
      <c r="R9063" t="e">
        <f>INDEX(removed_duplicate_rows!$A$5:$A$39,MATCH(wins!A9063,removed_duplicate_rows!$A$5:$A$39,0))</f>
        <v>#N/A</v>
      </c>
    </row>
    <row r="9064" spans="1:18" ht="15.75" customHeight="1" x14ac:dyDescent="0.2">
      <c r="A9064" t="s">
        <v>27330</v>
      </c>
      <c r="B9064" t="s">
        <v>27331</v>
      </c>
      <c r="C9064" t="s">
        <v>27332</v>
      </c>
      <c r="D9064" s="10">
        <v>46186</v>
      </c>
      <c r="E9064" t="s">
        <v>25291</v>
      </c>
      <c r="F9064">
        <v>6</v>
      </c>
      <c r="G9064" t="s">
        <v>77</v>
      </c>
      <c r="H9064" t="s">
        <v>114</v>
      </c>
      <c r="I9064" t="s">
        <v>55</v>
      </c>
      <c r="J9064">
        <v>1</v>
      </c>
      <c r="K9064">
        <v>9332</v>
      </c>
      <c r="L9064" t="str">
        <f>IFERROR(INDEX(play_attribution!$B$2:$B$328,MATCH(A9064,play_attribution!$A$2:$A$328,0)),"")</f>
        <v/>
      </c>
      <c r="M9064" t="str">
        <f>VLOOKUP(H9064,seller_roster!$A$2:$B$85,2,FALSE)</f>
        <v>Ray Reyes</v>
      </c>
      <c r="N9064" t="str">
        <f>VLOOKUP(C9064,accounts!$A$2:$F$9615,2,FALSE)</f>
        <v>Logistics</v>
      </c>
      <c r="O9064" t="str">
        <f>VLOOKUP(C9064,accounts!$A$2:$F$9615,3,FALSE)</f>
        <v>$5M-$10M</v>
      </c>
      <c r="P9064" t="str">
        <f>VLOOKUP(C9064,accounts!$A$2:$F$9615,5,FALSE)</f>
        <v>West</v>
      </c>
      <c r="Q9064" t="b">
        <f t="shared" si="143"/>
        <v>1</v>
      </c>
      <c r="R9064" t="e">
        <f>INDEX(removed_duplicate_rows!$A$5:$A$39,MATCH(wins!A9064,removed_duplicate_rows!$A$5:$A$39,0))</f>
        <v>#N/A</v>
      </c>
    </row>
    <row r="9065" spans="1:18" ht="15.75" customHeight="1" x14ac:dyDescent="0.2">
      <c r="A9065" t="s">
        <v>27333</v>
      </c>
      <c r="B9065" t="s">
        <v>27334</v>
      </c>
      <c r="C9065" t="s">
        <v>27335</v>
      </c>
      <c r="D9065" s="10">
        <v>46186</v>
      </c>
      <c r="E9065" t="s">
        <v>25291</v>
      </c>
      <c r="F9065">
        <v>6</v>
      </c>
      <c r="G9065" t="s">
        <v>77</v>
      </c>
      <c r="H9065" t="s">
        <v>118</v>
      </c>
      <c r="I9065" t="s">
        <v>79</v>
      </c>
      <c r="J9065">
        <v>1</v>
      </c>
      <c r="K9065">
        <v>9524</v>
      </c>
      <c r="L9065" t="str">
        <f>IFERROR(INDEX(play_attribution!$B$2:$B$328,MATCH(A9065,play_attribution!$A$2:$A$328,0)),"")</f>
        <v/>
      </c>
      <c r="M9065" t="str">
        <f>VLOOKUP(H9065,seller_roster!$A$2:$B$85,2,FALSE)</f>
        <v>Val Reyes</v>
      </c>
      <c r="N9065" t="str">
        <f>VLOOKUP(C9065,accounts!$A$2:$F$9615,2,FALSE)</f>
        <v>Healthcare Services</v>
      </c>
      <c r="O9065" t="str">
        <f>VLOOKUP(C9065,accounts!$A$2:$F$9615,3,FALSE)</f>
        <v>$5M-$10M</v>
      </c>
      <c r="P9065" t="str">
        <f>VLOOKUP(C9065,accounts!$A$2:$F$9615,5,FALSE)</f>
        <v>East</v>
      </c>
      <c r="Q9065" t="b">
        <f t="shared" si="143"/>
        <v>1</v>
      </c>
      <c r="R9065" t="e">
        <f>INDEX(removed_duplicate_rows!$A$5:$A$39,MATCH(wins!A9065,removed_duplicate_rows!$A$5:$A$39,0))</f>
        <v>#N/A</v>
      </c>
    </row>
    <row r="9066" spans="1:18" ht="15.75" customHeight="1" x14ac:dyDescent="0.2">
      <c r="A9066" t="s">
        <v>27336</v>
      </c>
      <c r="B9066" t="s">
        <v>27337</v>
      </c>
      <c r="C9066" t="s">
        <v>27338</v>
      </c>
      <c r="D9066" s="10">
        <v>46186</v>
      </c>
      <c r="E9066" t="s">
        <v>25291</v>
      </c>
      <c r="F9066">
        <v>6</v>
      </c>
      <c r="G9066" t="s">
        <v>77</v>
      </c>
      <c r="H9066" t="s">
        <v>118</v>
      </c>
      <c r="I9066" t="s">
        <v>79</v>
      </c>
      <c r="J9066">
        <v>1</v>
      </c>
      <c r="K9066">
        <v>4528</v>
      </c>
      <c r="L9066" t="str">
        <f>IFERROR(INDEX(play_attribution!$B$2:$B$328,MATCH(A9066,play_attribution!$A$2:$A$328,0)),"")</f>
        <v/>
      </c>
      <c r="M9066" t="str">
        <f>VLOOKUP(H9066,seller_roster!$A$2:$B$85,2,FALSE)</f>
        <v>Val Reyes</v>
      </c>
      <c r="N9066" t="str">
        <f>VLOOKUP(C9066,accounts!$A$2:$F$9615,2,FALSE)</f>
        <v>Nonprofit</v>
      </c>
      <c r="O9066" t="str">
        <f>VLOOKUP(C9066,accounts!$A$2:$F$9615,3,FALSE)</f>
        <v>$2.5M-$5M</v>
      </c>
      <c r="P9066" t="str">
        <f>VLOOKUP(C9066,accounts!$A$2:$F$9615,5,FALSE)</f>
        <v>East</v>
      </c>
      <c r="Q9066" t="b">
        <f t="shared" si="143"/>
        <v>1</v>
      </c>
      <c r="R9066" t="e">
        <f>INDEX(removed_duplicate_rows!$A$5:$A$39,MATCH(wins!A9066,removed_duplicate_rows!$A$5:$A$39,0))</f>
        <v>#N/A</v>
      </c>
    </row>
    <row r="9067" spans="1:18" ht="15.75" customHeight="1" x14ac:dyDescent="0.2">
      <c r="A9067" t="s">
        <v>27339</v>
      </c>
      <c r="B9067" t="s">
        <v>27340</v>
      </c>
      <c r="C9067" t="s">
        <v>27341</v>
      </c>
      <c r="D9067" s="10">
        <v>46186</v>
      </c>
      <c r="E9067" t="s">
        <v>25291</v>
      </c>
      <c r="F9067">
        <v>6</v>
      </c>
      <c r="G9067" t="s">
        <v>77</v>
      </c>
      <c r="H9067" t="s">
        <v>129</v>
      </c>
      <c r="I9067" t="s">
        <v>79</v>
      </c>
      <c r="J9067">
        <v>1</v>
      </c>
      <c r="K9067">
        <v>6824</v>
      </c>
      <c r="L9067" t="str">
        <f>IFERROR(INDEX(play_attribution!$B$2:$B$328,MATCH(A9067,play_attribution!$A$2:$A$328,0)),"")</f>
        <v/>
      </c>
      <c r="M9067" t="str">
        <f>VLOOKUP(H9067,seller_roster!$A$2:$B$85,2,FALSE)</f>
        <v>Gray Vega</v>
      </c>
      <c r="N9067" t="str">
        <f>VLOOKUP(C9067,accounts!$A$2:$F$9615,2,FALSE)</f>
        <v>Healthcare Services</v>
      </c>
      <c r="O9067" t="str">
        <f>VLOOKUP(C9067,accounts!$A$2:$F$9615,3,FALSE)</f>
        <v>$5M-$10M</v>
      </c>
      <c r="P9067" t="str">
        <f>VLOOKUP(C9067,accounts!$A$2:$F$9615,5,FALSE)</f>
        <v>East</v>
      </c>
      <c r="Q9067" t="b">
        <f t="shared" si="143"/>
        <v>1</v>
      </c>
      <c r="R9067" t="e">
        <f>INDEX(removed_duplicate_rows!$A$5:$A$39,MATCH(wins!A9067,removed_duplicate_rows!$A$5:$A$39,0))</f>
        <v>#N/A</v>
      </c>
    </row>
    <row r="9068" spans="1:18" ht="15.75" customHeight="1" x14ac:dyDescent="0.2">
      <c r="A9068" t="s">
        <v>27342</v>
      </c>
      <c r="B9068" t="s">
        <v>27343</v>
      </c>
      <c r="C9068" t="s">
        <v>27344</v>
      </c>
      <c r="D9068" s="10">
        <v>46186</v>
      </c>
      <c r="E9068" t="s">
        <v>25291</v>
      </c>
      <c r="F9068">
        <v>6</v>
      </c>
      <c r="G9068" t="s">
        <v>77</v>
      </c>
      <c r="H9068" t="s">
        <v>122</v>
      </c>
      <c r="I9068" t="s">
        <v>55</v>
      </c>
      <c r="J9068">
        <v>1</v>
      </c>
      <c r="K9068">
        <v>10084</v>
      </c>
      <c r="L9068" t="str">
        <f>IFERROR(INDEX(play_attribution!$B$2:$B$328,MATCH(A9068,play_attribution!$A$2:$A$328,0)),"")</f>
        <v/>
      </c>
      <c r="M9068" t="str">
        <f>VLOOKUP(H9068,seller_roster!$A$2:$B$85,2,FALSE)</f>
        <v>Uma Osei</v>
      </c>
      <c r="N9068" t="str">
        <f>VLOOKUP(C9068,accounts!$A$2:$F$9615,2,FALSE)</f>
        <v>Construction</v>
      </c>
      <c r="O9068" t="str">
        <f>VLOOKUP(C9068,accounts!$A$2:$F$9615,3,FALSE)</f>
        <v>$5M-$10M</v>
      </c>
      <c r="P9068" t="str">
        <f>VLOOKUP(C9068,accounts!$A$2:$F$9615,5,FALSE)</f>
        <v>West</v>
      </c>
      <c r="Q9068" t="b">
        <f t="shared" si="143"/>
        <v>1</v>
      </c>
      <c r="R9068" t="e">
        <f>INDEX(removed_duplicate_rows!$A$5:$A$39,MATCH(wins!A9068,removed_duplicate_rows!$A$5:$A$39,0))</f>
        <v>#N/A</v>
      </c>
    </row>
    <row r="9069" spans="1:18" ht="15.75" customHeight="1" x14ac:dyDescent="0.2">
      <c r="A9069" t="s">
        <v>27345</v>
      </c>
      <c r="B9069" t="s">
        <v>27346</v>
      </c>
      <c r="C9069" t="s">
        <v>27347</v>
      </c>
      <c r="D9069" s="10">
        <v>46186</v>
      </c>
      <c r="E9069" t="s">
        <v>25291</v>
      </c>
      <c r="F9069">
        <v>6</v>
      </c>
      <c r="G9069" t="s">
        <v>77</v>
      </c>
      <c r="H9069" t="s">
        <v>103</v>
      </c>
      <c r="I9069" t="s">
        <v>55</v>
      </c>
      <c r="J9069">
        <v>1</v>
      </c>
      <c r="K9069">
        <v>7248</v>
      </c>
      <c r="L9069" t="str">
        <f>IFERROR(INDEX(play_attribution!$B$2:$B$328,MATCH(A9069,play_attribution!$A$2:$A$328,0)),"")</f>
        <v/>
      </c>
      <c r="M9069" t="str">
        <f>VLOOKUP(H9069,seller_roster!$A$2:$B$85,2,FALSE)</f>
        <v>Jax Reyes</v>
      </c>
      <c r="N9069" t="str">
        <f>VLOOKUP(C9069,accounts!$A$2:$F$9615,2,FALSE)</f>
        <v>Logistics</v>
      </c>
      <c r="O9069" t="str">
        <f>VLOOKUP(C9069,accounts!$A$2:$F$9615,3,FALSE)</f>
        <v>$1M-$2.5M</v>
      </c>
      <c r="P9069" t="str">
        <f>VLOOKUP(C9069,accounts!$A$2:$F$9615,5,FALSE)</f>
        <v>East</v>
      </c>
      <c r="Q9069" t="b">
        <f t="shared" si="143"/>
        <v>1</v>
      </c>
      <c r="R9069" t="e">
        <f>INDEX(removed_duplicate_rows!$A$5:$A$39,MATCH(wins!A9069,removed_duplicate_rows!$A$5:$A$39,0))</f>
        <v>#N/A</v>
      </c>
    </row>
    <row r="9070" spans="1:18" ht="15.75" customHeight="1" x14ac:dyDescent="0.2">
      <c r="A9070" t="s">
        <v>27348</v>
      </c>
      <c r="B9070" t="s">
        <v>27349</v>
      </c>
      <c r="C9070" t="s">
        <v>27350</v>
      </c>
      <c r="D9070" s="10">
        <v>46186</v>
      </c>
      <c r="E9070" t="s">
        <v>25291</v>
      </c>
      <c r="F9070">
        <v>6</v>
      </c>
      <c r="G9070" t="s">
        <v>77</v>
      </c>
      <c r="H9070" t="s">
        <v>95</v>
      </c>
      <c r="I9070" t="s">
        <v>55</v>
      </c>
      <c r="J9070">
        <v>1</v>
      </c>
      <c r="K9070">
        <v>13140</v>
      </c>
      <c r="L9070" t="str">
        <f>IFERROR(INDEX(play_attribution!$B$2:$B$328,MATCH(A9070,play_attribution!$A$2:$A$328,0)),"")</f>
        <v>P1</v>
      </c>
      <c r="M9070" t="str">
        <f>VLOOKUP(H9070,seller_roster!$A$2:$B$85,2,FALSE)</f>
        <v>Frankie Ferro</v>
      </c>
      <c r="N9070" t="str">
        <f>VLOOKUP(C9070,accounts!$A$2:$F$9615,2,FALSE)</f>
        <v>Healthcare Services</v>
      </c>
      <c r="O9070" t="str">
        <f>VLOOKUP(C9070,accounts!$A$2:$F$9615,3,FALSE)</f>
        <v>$2.5M-$5M</v>
      </c>
      <c r="P9070" t="str">
        <f>VLOOKUP(C9070,accounts!$A$2:$F$9615,5,FALSE)</f>
        <v>West</v>
      </c>
      <c r="Q9070" t="b">
        <f t="shared" si="143"/>
        <v>0</v>
      </c>
      <c r="R9070" t="e">
        <f>INDEX(removed_duplicate_rows!$A$5:$A$39,MATCH(wins!A9070,removed_duplicate_rows!$A$5:$A$39,0))</f>
        <v>#N/A</v>
      </c>
    </row>
    <row r="9071" spans="1:18" ht="15.75" customHeight="1" x14ac:dyDescent="0.2">
      <c r="A9071" t="s">
        <v>27351</v>
      </c>
      <c r="B9071" t="s">
        <v>27352</v>
      </c>
      <c r="C9071" t="s">
        <v>27353</v>
      </c>
      <c r="D9071" s="10">
        <v>46186</v>
      </c>
      <c r="E9071" t="s">
        <v>25291</v>
      </c>
      <c r="F9071">
        <v>6</v>
      </c>
      <c r="G9071" t="s">
        <v>77</v>
      </c>
      <c r="H9071" t="s">
        <v>99</v>
      </c>
      <c r="I9071" t="s">
        <v>79</v>
      </c>
      <c r="J9071">
        <v>1</v>
      </c>
      <c r="K9071">
        <v>6329</v>
      </c>
      <c r="L9071" t="str">
        <f>IFERROR(INDEX(play_attribution!$B$2:$B$328,MATCH(A9071,play_attribution!$A$2:$A$328,0)),"")</f>
        <v/>
      </c>
      <c r="M9071" t="str">
        <f>VLOOKUP(H9071,seller_roster!$A$2:$B$85,2,FALSE)</f>
        <v>Shiloh Sorensen</v>
      </c>
      <c r="N9071" t="str">
        <f>VLOOKUP(C9071,accounts!$A$2:$F$9615,2,FALSE)</f>
        <v>Professional Services</v>
      </c>
      <c r="O9071" t="str">
        <f>VLOOKUP(C9071,accounts!$A$2:$F$9615,3,FALSE)</f>
        <v>$2.5M-$5M</v>
      </c>
      <c r="P9071" t="str">
        <f>VLOOKUP(C9071,accounts!$A$2:$F$9615,5,FALSE)</f>
        <v>East</v>
      </c>
      <c r="Q9071" t="b">
        <f t="shared" si="143"/>
        <v>1</v>
      </c>
      <c r="R9071" t="e">
        <f>INDEX(removed_duplicate_rows!$A$5:$A$39,MATCH(wins!A9071,removed_duplicate_rows!$A$5:$A$39,0))</f>
        <v>#N/A</v>
      </c>
    </row>
    <row r="9072" spans="1:18" ht="15.75" customHeight="1" x14ac:dyDescent="0.2">
      <c r="A9072" t="s">
        <v>27354</v>
      </c>
      <c r="B9072" t="s">
        <v>27355</v>
      </c>
      <c r="C9072" t="s">
        <v>27356</v>
      </c>
      <c r="D9072" s="10">
        <v>46186</v>
      </c>
      <c r="E9072" t="s">
        <v>25291</v>
      </c>
      <c r="F9072">
        <v>6</v>
      </c>
      <c r="G9072" t="s">
        <v>77</v>
      </c>
      <c r="H9072" t="s">
        <v>159</v>
      </c>
      <c r="I9072" t="s">
        <v>79</v>
      </c>
      <c r="J9072">
        <v>1</v>
      </c>
      <c r="K9072">
        <v>7128</v>
      </c>
      <c r="L9072" t="str">
        <f>IFERROR(INDEX(play_attribution!$B$2:$B$328,MATCH(A9072,play_attribution!$A$2:$A$328,0)),"")</f>
        <v/>
      </c>
      <c r="M9072" t="str">
        <f>VLOOKUP(H9072,seller_roster!$A$2:$B$85,2,FALSE)</f>
        <v>Kai Bianchi</v>
      </c>
      <c r="N9072" t="str">
        <f>VLOOKUP(C9072,accounts!$A$2:$F$9615,2,FALSE)</f>
        <v>Professional Services</v>
      </c>
      <c r="O9072" t="str">
        <f>VLOOKUP(C9072,accounts!$A$2:$F$9615,3,FALSE)</f>
        <v>$2.5M-$5M</v>
      </c>
      <c r="P9072" t="str">
        <f>VLOOKUP(C9072,accounts!$A$2:$F$9615,5,FALSE)</f>
        <v>West</v>
      </c>
      <c r="Q9072" t="b">
        <f t="shared" si="143"/>
        <v>1</v>
      </c>
      <c r="R9072" t="e">
        <f>INDEX(removed_duplicate_rows!$A$5:$A$39,MATCH(wins!A9072,removed_duplicate_rows!$A$5:$A$39,0))</f>
        <v>#N/A</v>
      </c>
    </row>
    <row r="9073" spans="1:18" ht="15.75" customHeight="1" x14ac:dyDescent="0.2">
      <c r="A9073" t="s">
        <v>27357</v>
      </c>
      <c r="B9073" t="s">
        <v>27358</v>
      </c>
      <c r="C9073" t="s">
        <v>27359</v>
      </c>
      <c r="D9073" s="10">
        <v>46186</v>
      </c>
      <c r="E9073" t="s">
        <v>25291</v>
      </c>
      <c r="F9073">
        <v>6</v>
      </c>
      <c r="G9073" t="s">
        <v>77</v>
      </c>
      <c r="H9073" t="s">
        <v>140</v>
      </c>
      <c r="I9073" t="s">
        <v>55</v>
      </c>
      <c r="J9073">
        <v>1</v>
      </c>
      <c r="K9073">
        <v>5229</v>
      </c>
      <c r="L9073" t="str">
        <f>IFERROR(INDEX(play_attribution!$B$2:$B$328,MATCH(A9073,play_attribution!$A$2:$A$328,0)),"")</f>
        <v/>
      </c>
      <c r="M9073" t="str">
        <f>VLOOKUP(H9073,seller_roster!$A$2:$B$85,2,FALSE)</f>
        <v>Lane Lindqvist</v>
      </c>
      <c r="N9073" t="str">
        <f>VLOOKUP(C9073,accounts!$A$2:$F$9615,2,FALSE)</f>
        <v>Retail Multi-Location</v>
      </c>
      <c r="O9073" t="str">
        <f>VLOOKUP(C9073,accounts!$A$2:$F$9615,3,FALSE)</f>
        <v>$5M-$10M</v>
      </c>
      <c r="P9073" t="str">
        <f>VLOOKUP(C9073,accounts!$A$2:$F$9615,5,FALSE)</f>
        <v>East</v>
      </c>
      <c r="Q9073" t="b">
        <f t="shared" si="143"/>
        <v>1</v>
      </c>
      <c r="R9073" t="e">
        <f>INDEX(removed_duplicate_rows!$A$5:$A$39,MATCH(wins!A9073,removed_duplicate_rows!$A$5:$A$39,0))</f>
        <v>#N/A</v>
      </c>
    </row>
    <row r="9074" spans="1:18" ht="15.75" customHeight="1" x14ac:dyDescent="0.2">
      <c r="A9074" t="s">
        <v>27360</v>
      </c>
      <c r="B9074" t="s">
        <v>27361</v>
      </c>
      <c r="C9074" t="s">
        <v>27362</v>
      </c>
      <c r="D9074" s="10">
        <v>46186</v>
      </c>
      <c r="E9074" t="s">
        <v>25291</v>
      </c>
      <c r="F9074">
        <v>6</v>
      </c>
      <c r="G9074" t="s">
        <v>77</v>
      </c>
      <c r="H9074" t="s">
        <v>26070</v>
      </c>
      <c r="I9074" t="s">
        <v>79</v>
      </c>
      <c r="J9074">
        <v>1</v>
      </c>
      <c r="K9074">
        <v>8366</v>
      </c>
      <c r="L9074" t="str">
        <f>IFERROR(INDEX(play_attribution!$B$2:$B$328,MATCH(A9074,play_attribution!$A$2:$A$328,0)),"")</f>
        <v/>
      </c>
      <c r="M9074" t="str">
        <f>VLOOKUP(H9074,seller_roster!$A$2:$B$85,2,FALSE)</f>
        <v>Sol Sorensen</v>
      </c>
      <c r="N9074" t="str">
        <f>VLOOKUP(C9074,accounts!$A$2:$F$9615,2,FALSE)</f>
        <v>Hospitality Group</v>
      </c>
      <c r="O9074" t="str">
        <f>VLOOKUP(C9074,accounts!$A$2:$F$9615,3,FALSE)</f>
        <v>&gt;$10M</v>
      </c>
      <c r="P9074" t="str">
        <f>VLOOKUP(C9074,accounts!$A$2:$F$9615,5,FALSE)</f>
        <v>East</v>
      </c>
      <c r="Q9074" t="b">
        <f t="shared" si="143"/>
        <v>1</v>
      </c>
      <c r="R9074" t="e">
        <f>INDEX(removed_duplicate_rows!$A$5:$A$39,MATCH(wins!A9074,removed_duplicate_rows!$A$5:$A$39,0))</f>
        <v>#N/A</v>
      </c>
    </row>
    <row r="9075" spans="1:18" ht="15.75" customHeight="1" x14ac:dyDescent="0.2">
      <c r="A9075" t="s">
        <v>27363</v>
      </c>
      <c r="B9075" t="s">
        <v>27364</v>
      </c>
      <c r="C9075" t="s">
        <v>27365</v>
      </c>
      <c r="D9075" s="10">
        <v>46186</v>
      </c>
      <c r="E9075" t="s">
        <v>25291</v>
      </c>
      <c r="F9075">
        <v>6</v>
      </c>
      <c r="G9075" t="s">
        <v>77</v>
      </c>
      <c r="H9075" t="s">
        <v>26070</v>
      </c>
      <c r="I9075" t="s">
        <v>55</v>
      </c>
      <c r="J9075">
        <v>1</v>
      </c>
      <c r="K9075">
        <v>4544</v>
      </c>
      <c r="L9075" t="str">
        <f>IFERROR(INDEX(play_attribution!$B$2:$B$328,MATCH(A9075,play_attribution!$A$2:$A$328,0)),"")</f>
        <v>P1</v>
      </c>
      <c r="M9075" t="str">
        <f>VLOOKUP(H9075,seller_roster!$A$2:$B$85,2,FALSE)</f>
        <v>Sol Sorensen</v>
      </c>
      <c r="N9075" t="str">
        <f>VLOOKUP(C9075,accounts!$A$2:$F$9615,2,FALSE)</f>
        <v>Logistics</v>
      </c>
      <c r="O9075" t="str">
        <f>VLOOKUP(C9075,accounts!$A$2:$F$9615,3,FALSE)</f>
        <v>$2.5M-$5M</v>
      </c>
      <c r="P9075" t="str">
        <f>VLOOKUP(C9075,accounts!$A$2:$F$9615,5,FALSE)</f>
        <v>Central</v>
      </c>
      <c r="Q9075" t="b">
        <f t="shared" si="143"/>
        <v>0</v>
      </c>
      <c r="R9075" t="e">
        <f>INDEX(removed_duplicate_rows!$A$5:$A$39,MATCH(wins!A9075,removed_duplicate_rows!$A$5:$A$39,0))</f>
        <v>#N/A</v>
      </c>
    </row>
    <row r="9076" spans="1:18" ht="15.75" customHeight="1" x14ac:dyDescent="0.2">
      <c r="A9076" t="s">
        <v>27366</v>
      </c>
      <c r="B9076" t="s">
        <v>27367</v>
      </c>
      <c r="C9076" t="s">
        <v>27368</v>
      </c>
      <c r="D9076" s="10">
        <v>46186</v>
      </c>
      <c r="E9076" t="s">
        <v>25291</v>
      </c>
      <c r="F9076">
        <v>6</v>
      </c>
      <c r="G9076" t="s">
        <v>77</v>
      </c>
      <c r="H9076" t="s">
        <v>140</v>
      </c>
      <c r="I9076" t="s">
        <v>79</v>
      </c>
      <c r="J9076">
        <v>1</v>
      </c>
      <c r="K9076">
        <v>7674</v>
      </c>
      <c r="L9076" t="str">
        <f>IFERROR(INDEX(play_attribution!$B$2:$B$328,MATCH(A9076,play_attribution!$A$2:$A$328,0)),"")</f>
        <v/>
      </c>
      <c r="M9076" t="str">
        <f>VLOOKUP(H9076,seller_roster!$A$2:$B$85,2,FALSE)</f>
        <v>Lane Lindqvist</v>
      </c>
      <c r="N9076" t="str">
        <f>VLOOKUP(C9076,accounts!$A$2:$F$9615,2,FALSE)</f>
        <v>Nonprofit</v>
      </c>
      <c r="O9076" t="str">
        <f>VLOOKUP(C9076,accounts!$A$2:$F$9615,3,FALSE)</f>
        <v>$2.5M-$5M</v>
      </c>
      <c r="P9076" t="str">
        <f>VLOOKUP(C9076,accounts!$A$2:$F$9615,5,FALSE)</f>
        <v>West</v>
      </c>
      <c r="Q9076" t="b">
        <f t="shared" si="143"/>
        <v>1</v>
      </c>
      <c r="R9076" t="e">
        <f>INDEX(removed_duplicate_rows!$A$5:$A$39,MATCH(wins!A9076,removed_duplicate_rows!$A$5:$A$39,0))</f>
        <v>#N/A</v>
      </c>
    </row>
    <row r="9077" spans="1:18" ht="15.75" customHeight="1" x14ac:dyDescent="0.2">
      <c r="A9077" t="s">
        <v>27369</v>
      </c>
      <c r="B9077" t="s">
        <v>27370</v>
      </c>
      <c r="C9077" t="s">
        <v>27371</v>
      </c>
      <c r="D9077" s="10">
        <v>46186</v>
      </c>
      <c r="E9077" t="s">
        <v>25291</v>
      </c>
      <c r="F9077">
        <v>6</v>
      </c>
      <c r="G9077" t="s">
        <v>77</v>
      </c>
      <c r="H9077" t="s">
        <v>266</v>
      </c>
      <c r="I9077" t="s">
        <v>79</v>
      </c>
      <c r="J9077">
        <v>1</v>
      </c>
      <c r="K9077">
        <v>11356</v>
      </c>
      <c r="L9077" t="str">
        <f>IFERROR(INDEX(play_attribution!$B$2:$B$328,MATCH(A9077,play_attribution!$A$2:$A$328,0)),"")</f>
        <v/>
      </c>
      <c r="M9077" t="str">
        <f>VLOOKUP(H9077,seller_roster!$A$2:$B$85,2,FALSE)</f>
        <v>Dakota Vega</v>
      </c>
      <c r="N9077" t="str">
        <f>VLOOKUP(C9077,accounts!$A$2:$F$9615,2,FALSE)</f>
        <v>Professional Services</v>
      </c>
      <c r="O9077" t="str">
        <f>VLOOKUP(C9077,accounts!$A$2:$F$9615,3,FALSE)</f>
        <v>$2.5M-$5M</v>
      </c>
      <c r="P9077" t="str">
        <f>VLOOKUP(C9077,accounts!$A$2:$F$9615,5,FALSE)</f>
        <v>East</v>
      </c>
      <c r="Q9077" t="b">
        <f t="shared" si="143"/>
        <v>1</v>
      </c>
      <c r="R9077" t="e">
        <f>INDEX(removed_duplicate_rows!$A$5:$A$39,MATCH(wins!A9077,removed_duplicate_rows!$A$5:$A$39,0))</f>
        <v>#N/A</v>
      </c>
    </row>
    <row r="9078" spans="1:18" ht="15.75" customHeight="1" x14ac:dyDescent="0.2">
      <c r="A9078" t="s">
        <v>27372</v>
      </c>
      <c r="B9078" t="s">
        <v>27373</v>
      </c>
      <c r="C9078" t="s">
        <v>27374</v>
      </c>
      <c r="D9078" s="10">
        <v>46186</v>
      </c>
      <c r="E9078" t="s">
        <v>25291</v>
      </c>
      <c r="F9078">
        <v>6</v>
      </c>
      <c r="G9078" t="s">
        <v>77</v>
      </c>
      <c r="H9078" t="s">
        <v>155</v>
      </c>
      <c r="I9078" t="s">
        <v>55</v>
      </c>
      <c r="J9078">
        <v>1</v>
      </c>
      <c r="K9078">
        <v>11983</v>
      </c>
      <c r="L9078" t="str">
        <f>IFERROR(INDEX(play_attribution!$B$2:$B$328,MATCH(A9078,play_attribution!$A$2:$A$328,0)),"")</f>
        <v>P1</v>
      </c>
      <c r="M9078" t="str">
        <f>VLOOKUP(H9078,seller_roster!$A$2:$B$85,2,FALSE)</f>
        <v>Indigo Osei</v>
      </c>
      <c r="N9078" t="str">
        <f>VLOOKUP(C9078,accounts!$A$2:$F$9615,2,FALSE)</f>
        <v>Professional Services</v>
      </c>
      <c r="O9078" t="str">
        <f>VLOOKUP(C9078,accounts!$A$2:$F$9615,3,FALSE)</f>
        <v>&gt;$10M</v>
      </c>
      <c r="P9078" t="str">
        <f>VLOOKUP(C9078,accounts!$A$2:$F$9615,5,FALSE)</f>
        <v>West</v>
      </c>
      <c r="Q9078" t="b">
        <f t="shared" si="143"/>
        <v>0</v>
      </c>
      <c r="R9078" t="e">
        <f>INDEX(removed_duplicate_rows!$A$5:$A$39,MATCH(wins!A9078,removed_duplicate_rows!$A$5:$A$39,0))</f>
        <v>#N/A</v>
      </c>
    </row>
    <row r="9079" spans="1:18" ht="15.75" customHeight="1" x14ac:dyDescent="0.2">
      <c r="A9079" t="s">
        <v>27375</v>
      </c>
      <c r="B9079" t="s">
        <v>27376</v>
      </c>
      <c r="C9079" t="s">
        <v>27377</v>
      </c>
      <c r="D9079" s="10">
        <v>46186</v>
      </c>
      <c r="E9079" t="s">
        <v>25291</v>
      </c>
      <c r="F9079">
        <v>6</v>
      </c>
      <c r="G9079" t="s">
        <v>77</v>
      </c>
      <c r="H9079" t="s">
        <v>99</v>
      </c>
      <c r="I9079" t="s">
        <v>79</v>
      </c>
      <c r="J9079">
        <v>1</v>
      </c>
      <c r="K9079">
        <v>6875</v>
      </c>
      <c r="L9079" t="str">
        <f>IFERROR(INDEX(play_attribution!$B$2:$B$328,MATCH(A9079,play_attribution!$A$2:$A$328,0)),"")</f>
        <v/>
      </c>
      <c r="M9079" t="str">
        <f>VLOOKUP(H9079,seller_roster!$A$2:$B$85,2,FALSE)</f>
        <v>Shiloh Sorensen</v>
      </c>
      <c r="N9079" t="str">
        <f>VLOOKUP(C9079,accounts!$A$2:$F$9615,2,FALSE)</f>
        <v>Construction</v>
      </c>
      <c r="O9079" t="str">
        <f>VLOOKUP(C9079,accounts!$A$2:$F$9615,3,FALSE)</f>
        <v>$5M-$10M</v>
      </c>
      <c r="P9079" t="str">
        <f>VLOOKUP(C9079,accounts!$A$2:$F$9615,5,FALSE)</f>
        <v>Central</v>
      </c>
      <c r="Q9079" t="b">
        <f t="shared" si="143"/>
        <v>1</v>
      </c>
      <c r="R9079" t="e">
        <f>INDEX(removed_duplicate_rows!$A$5:$A$39,MATCH(wins!A9079,removed_duplicate_rows!$A$5:$A$39,0))</f>
        <v>#N/A</v>
      </c>
    </row>
    <row r="9080" spans="1:18" ht="15.75" customHeight="1" x14ac:dyDescent="0.2">
      <c r="A9080" t="s">
        <v>27378</v>
      </c>
      <c r="B9080" t="s">
        <v>27379</v>
      </c>
      <c r="C9080" t="s">
        <v>27380</v>
      </c>
      <c r="D9080" s="10">
        <v>46186</v>
      </c>
      <c r="E9080" t="s">
        <v>25291</v>
      </c>
      <c r="F9080">
        <v>6</v>
      </c>
      <c r="G9080" t="s">
        <v>273</v>
      </c>
      <c r="H9080" t="s">
        <v>25868</v>
      </c>
      <c r="I9080" t="s">
        <v>79</v>
      </c>
      <c r="J9080">
        <v>1</v>
      </c>
      <c r="K9080">
        <v>5180</v>
      </c>
      <c r="L9080" t="str">
        <f>IFERROR(INDEX(play_attribution!$B$2:$B$328,MATCH(A9080,play_attribution!$A$2:$A$328,0)),"")</f>
        <v>P2</v>
      </c>
      <c r="M9080" t="str">
        <f>VLOOKUP(H9080,seller_roster!$A$2:$B$85,2,FALSE)</f>
        <v>Frankie Mbeki</v>
      </c>
      <c r="N9080" t="str">
        <f>VLOOKUP(C9080,accounts!$A$2:$F$9615,2,FALSE)</f>
        <v>Wholesale &amp; Distribution</v>
      </c>
      <c r="O9080" t="str">
        <f>VLOOKUP(C9080,accounts!$A$2:$F$9615,3,FALSE)</f>
        <v>&lt;$1M</v>
      </c>
      <c r="P9080" t="str">
        <f>VLOOKUP(C9080,accounts!$A$2:$F$9615,5,FALSE)</f>
        <v>Central</v>
      </c>
      <c r="Q9080" t="b">
        <f t="shared" si="143"/>
        <v>0</v>
      </c>
      <c r="R9080" t="e">
        <f>INDEX(removed_duplicate_rows!$A$5:$A$39,MATCH(wins!A9080,removed_duplicate_rows!$A$5:$A$39,0))</f>
        <v>#N/A</v>
      </c>
    </row>
    <row r="9081" spans="1:18" ht="15.75" customHeight="1" x14ac:dyDescent="0.2">
      <c r="A9081" t="s">
        <v>27381</v>
      </c>
      <c r="B9081" t="s">
        <v>27382</v>
      </c>
      <c r="C9081" t="s">
        <v>27383</v>
      </c>
      <c r="D9081" s="10">
        <v>46186</v>
      </c>
      <c r="E9081" t="s">
        <v>25291</v>
      </c>
      <c r="F9081">
        <v>6</v>
      </c>
      <c r="G9081" t="s">
        <v>273</v>
      </c>
      <c r="H9081" t="s">
        <v>25868</v>
      </c>
      <c r="I9081" t="s">
        <v>79</v>
      </c>
      <c r="J9081">
        <v>1</v>
      </c>
      <c r="K9081">
        <v>4402</v>
      </c>
      <c r="L9081" t="str">
        <f>IFERROR(INDEX(play_attribution!$B$2:$B$328,MATCH(A9081,play_attribution!$A$2:$A$328,0)),"")</f>
        <v>P2</v>
      </c>
      <c r="M9081" t="str">
        <f>VLOOKUP(H9081,seller_roster!$A$2:$B$85,2,FALSE)</f>
        <v>Frankie Mbeki</v>
      </c>
      <c r="N9081" t="str">
        <f>VLOOKUP(C9081,accounts!$A$2:$F$9615,2,FALSE)</f>
        <v>Hospitality Group</v>
      </c>
      <c r="O9081" t="str">
        <f>VLOOKUP(C9081,accounts!$A$2:$F$9615,3,FALSE)</f>
        <v>$1M-$2.5M</v>
      </c>
      <c r="P9081" t="str">
        <f>VLOOKUP(C9081,accounts!$A$2:$F$9615,5,FALSE)</f>
        <v>West</v>
      </c>
      <c r="Q9081" t="b">
        <f t="shared" si="143"/>
        <v>0</v>
      </c>
      <c r="R9081" t="e">
        <f>INDEX(removed_duplicate_rows!$A$5:$A$39,MATCH(wins!A9081,removed_duplicate_rows!$A$5:$A$39,0))</f>
        <v>#N/A</v>
      </c>
    </row>
    <row r="9082" spans="1:18" ht="15.75" customHeight="1" x14ac:dyDescent="0.2">
      <c r="A9082" t="s">
        <v>27384</v>
      </c>
      <c r="B9082" t="s">
        <v>27385</v>
      </c>
      <c r="C9082" t="s">
        <v>27386</v>
      </c>
      <c r="D9082" s="10">
        <v>46186</v>
      </c>
      <c r="E9082" t="s">
        <v>25291</v>
      </c>
      <c r="F9082">
        <v>6</v>
      </c>
      <c r="G9082" t="s">
        <v>273</v>
      </c>
      <c r="H9082" t="s">
        <v>285</v>
      </c>
      <c r="I9082" t="s">
        <v>79</v>
      </c>
      <c r="J9082">
        <v>1</v>
      </c>
      <c r="K9082">
        <v>7433</v>
      </c>
      <c r="L9082" t="str">
        <f>IFERROR(INDEX(play_attribution!$B$2:$B$328,MATCH(A9082,play_attribution!$A$2:$A$328,0)),"")</f>
        <v>P2</v>
      </c>
      <c r="M9082" t="str">
        <f>VLOOKUP(H9082,seller_roster!$A$2:$B$85,2,FALSE)</f>
        <v>Bryn Lindqvist</v>
      </c>
      <c r="N9082" t="str">
        <f>VLOOKUP(C9082,accounts!$A$2:$F$9615,2,FALSE)</f>
        <v>Construction</v>
      </c>
      <c r="O9082" t="str">
        <f>VLOOKUP(C9082,accounts!$A$2:$F$9615,3,FALSE)</f>
        <v>$2.5M-$5M</v>
      </c>
      <c r="P9082" t="str">
        <f>VLOOKUP(C9082,accounts!$A$2:$F$9615,5,FALSE)</f>
        <v>West</v>
      </c>
      <c r="Q9082" t="b">
        <f t="shared" si="143"/>
        <v>0</v>
      </c>
      <c r="R9082" t="e">
        <f>INDEX(removed_duplicate_rows!$A$5:$A$39,MATCH(wins!A9082,removed_duplicate_rows!$A$5:$A$39,0))</f>
        <v>#N/A</v>
      </c>
    </row>
    <row r="9083" spans="1:18" ht="15.75" customHeight="1" x14ac:dyDescent="0.2">
      <c r="A9083" t="s">
        <v>27387</v>
      </c>
      <c r="B9083" t="s">
        <v>27388</v>
      </c>
      <c r="C9083" t="s">
        <v>27389</v>
      </c>
      <c r="D9083" s="10">
        <v>46186</v>
      </c>
      <c r="E9083" t="s">
        <v>25291</v>
      </c>
      <c r="F9083">
        <v>6</v>
      </c>
      <c r="G9083" t="s">
        <v>273</v>
      </c>
      <c r="H9083" t="s">
        <v>25868</v>
      </c>
      <c r="I9083" t="s">
        <v>55</v>
      </c>
      <c r="J9083">
        <v>1</v>
      </c>
      <c r="K9083">
        <v>5466</v>
      </c>
      <c r="L9083" t="str">
        <f>IFERROR(INDEX(play_attribution!$B$2:$B$328,MATCH(A9083,play_attribution!$A$2:$A$328,0)),"")</f>
        <v>P2</v>
      </c>
      <c r="M9083" t="str">
        <f>VLOOKUP(H9083,seller_roster!$A$2:$B$85,2,FALSE)</f>
        <v>Frankie Mbeki</v>
      </c>
      <c r="N9083" t="str">
        <f>VLOOKUP(C9083,accounts!$A$2:$F$9615,2,FALSE)</f>
        <v>Retail Multi-Location</v>
      </c>
      <c r="O9083" t="str">
        <f>VLOOKUP(C9083,accounts!$A$2:$F$9615,3,FALSE)</f>
        <v>$2.5M-$5M</v>
      </c>
      <c r="P9083" t="str">
        <f>VLOOKUP(C9083,accounts!$A$2:$F$9615,5,FALSE)</f>
        <v>West</v>
      </c>
      <c r="Q9083" t="b">
        <f t="shared" si="143"/>
        <v>0</v>
      </c>
      <c r="R9083" t="e">
        <f>INDEX(removed_duplicate_rows!$A$5:$A$39,MATCH(wins!A9083,removed_duplicate_rows!$A$5:$A$39,0))</f>
        <v>#N/A</v>
      </c>
    </row>
    <row r="9084" spans="1:18" ht="15.75" customHeight="1" x14ac:dyDescent="0.2">
      <c r="A9084" t="s">
        <v>27390</v>
      </c>
      <c r="B9084" t="s">
        <v>27391</v>
      </c>
      <c r="C9084" t="s">
        <v>27392</v>
      </c>
      <c r="D9084" s="10">
        <v>46186</v>
      </c>
      <c r="E9084" t="s">
        <v>25291</v>
      </c>
      <c r="F9084">
        <v>6</v>
      </c>
      <c r="G9084" t="s">
        <v>273</v>
      </c>
      <c r="H9084" t="s">
        <v>337</v>
      </c>
      <c r="I9084" t="s">
        <v>79</v>
      </c>
      <c r="J9084">
        <v>1</v>
      </c>
      <c r="K9084">
        <v>8178</v>
      </c>
      <c r="L9084" t="str">
        <f>IFERROR(INDEX(play_attribution!$B$2:$B$328,MATCH(A9084,play_attribution!$A$2:$A$328,0)),"")</f>
        <v>P2</v>
      </c>
      <c r="M9084" t="str">
        <f>VLOOKUP(H9084,seller_roster!$A$2:$B$85,2,FALSE)</f>
        <v>Flor Bianchi</v>
      </c>
      <c r="N9084" t="str">
        <f>VLOOKUP(C9084,accounts!$A$2:$F$9615,2,FALSE)</f>
        <v>Field Services</v>
      </c>
      <c r="O9084" t="str">
        <f>VLOOKUP(C9084,accounts!$A$2:$F$9615,3,FALSE)</f>
        <v>$1M-$2.5M</v>
      </c>
      <c r="P9084" t="str">
        <f>VLOOKUP(C9084,accounts!$A$2:$F$9615,5,FALSE)</f>
        <v>East</v>
      </c>
      <c r="Q9084" t="b">
        <f t="shared" si="143"/>
        <v>0</v>
      </c>
      <c r="R9084" t="e">
        <f>INDEX(removed_duplicate_rows!$A$5:$A$39,MATCH(wins!A9084,removed_duplicate_rows!$A$5:$A$39,0))</f>
        <v>#N/A</v>
      </c>
    </row>
    <row r="9085" spans="1:18" ht="15.75" customHeight="1" x14ac:dyDescent="0.2">
      <c r="A9085" t="s">
        <v>27393</v>
      </c>
      <c r="B9085" t="s">
        <v>27394</v>
      </c>
      <c r="C9085" t="s">
        <v>27395</v>
      </c>
      <c r="D9085" s="10">
        <v>46186</v>
      </c>
      <c r="E9085" t="s">
        <v>25291</v>
      </c>
      <c r="F9085">
        <v>6</v>
      </c>
      <c r="G9085" t="s">
        <v>273</v>
      </c>
      <c r="H9085" t="s">
        <v>25868</v>
      </c>
      <c r="I9085" t="s">
        <v>55</v>
      </c>
      <c r="J9085">
        <v>1</v>
      </c>
      <c r="K9085">
        <v>4751</v>
      </c>
      <c r="L9085" t="str">
        <f>IFERROR(INDEX(play_attribution!$B$2:$B$328,MATCH(A9085,play_attribution!$A$2:$A$328,0)),"")</f>
        <v>P2</v>
      </c>
      <c r="M9085" t="str">
        <f>VLOOKUP(H9085,seller_roster!$A$2:$B$85,2,FALSE)</f>
        <v>Frankie Mbeki</v>
      </c>
      <c r="N9085" t="str">
        <f>VLOOKUP(C9085,accounts!$A$2:$F$9615,2,FALSE)</f>
        <v>Wholesale &amp; Distribution</v>
      </c>
      <c r="O9085" t="str">
        <f>VLOOKUP(C9085,accounts!$A$2:$F$9615,3,FALSE)</f>
        <v>$2.5M-$5M</v>
      </c>
      <c r="P9085" t="str">
        <f>VLOOKUP(C9085,accounts!$A$2:$F$9615,5,FALSE)</f>
        <v>Central</v>
      </c>
      <c r="Q9085" t="b">
        <f t="shared" si="143"/>
        <v>0</v>
      </c>
      <c r="R9085" t="e">
        <f>INDEX(removed_duplicate_rows!$A$5:$A$39,MATCH(wins!A9085,removed_duplicate_rows!$A$5:$A$39,0))</f>
        <v>#N/A</v>
      </c>
    </row>
    <row r="9086" spans="1:18" ht="15.75" customHeight="1" x14ac:dyDescent="0.2">
      <c r="A9086" t="s">
        <v>27396</v>
      </c>
      <c r="B9086" t="s">
        <v>27397</v>
      </c>
      <c r="C9086" t="s">
        <v>27398</v>
      </c>
      <c r="D9086" s="10">
        <v>46186</v>
      </c>
      <c r="E9086" t="s">
        <v>25291</v>
      </c>
      <c r="F9086">
        <v>6</v>
      </c>
      <c r="G9086" t="s">
        <v>273</v>
      </c>
      <c r="H9086" t="s">
        <v>337</v>
      </c>
      <c r="I9086" t="s">
        <v>79</v>
      </c>
      <c r="J9086">
        <v>1</v>
      </c>
      <c r="K9086">
        <v>4230</v>
      </c>
      <c r="L9086" t="str">
        <f>IFERROR(INDEX(play_attribution!$B$2:$B$328,MATCH(A9086,play_attribution!$A$2:$A$328,0)),"")</f>
        <v>P2</v>
      </c>
      <c r="M9086" t="str">
        <f>VLOOKUP(H9086,seller_roster!$A$2:$B$85,2,FALSE)</f>
        <v>Flor Bianchi</v>
      </c>
      <c r="N9086" t="str">
        <f>VLOOKUP(C9086,accounts!$A$2:$F$9615,2,FALSE)</f>
        <v>Manufacturing</v>
      </c>
      <c r="O9086" t="str">
        <f>VLOOKUP(C9086,accounts!$A$2:$F$9615,3,FALSE)</f>
        <v>$1M-$2.5M</v>
      </c>
      <c r="P9086" t="str">
        <f>VLOOKUP(C9086,accounts!$A$2:$F$9615,5,FALSE)</f>
        <v>West</v>
      </c>
      <c r="Q9086" t="b">
        <f t="shared" si="143"/>
        <v>0</v>
      </c>
      <c r="R9086" t="e">
        <f>INDEX(removed_duplicate_rows!$A$5:$A$39,MATCH(wins!A9086,removed_duplicate_rows!$A$5:$A$39,0))</f>
        <v>#N/A</v>
      </c>
    </row>
    <row r="9087" spans="1:18" ht="15.75" customHeight="1" x14ac:dyDescent="0.2">
      <c r="A9087" t="s">
        <v>27399</v>
      </c>
      <c r="B9087" t="s">
        <v>27400</v>
      </c>
      <c r="C9087" t="s">
        <v>27401</v>
      </c>
      <c r="D9087" s="10">
        <v>46186</v>
      </c>
      <c r="E9087" t="s">
        <v>25291</v>
      </c>
      <c r="F9087">
        <v>6</v>
      </c>
      <c r="G9087" t="s">
        <v>273</v>
      </c>
      <c r="H9087" t="s">
        <v>293</v>
      </c>
      <c r="I9087" t="s">
        <v>79</v>
      </c>
      <c r="J9087">
        <v>1</v>
      </c>
      <c r="K9087">
        <v>4961</v>
      </c>
      <c r="L9087" t="str">
        <f>IFERROR(INDEX(play_attribution!$B$2:$B$328,MATCH(A9087,play_attribution!$A$2:$A$328,0)),"")</f>
        <v>P2</v>
      </c>
      <c r="M9087" t="str">
        <f>VLOOKUP(H9087,seller_roster!$A$2:$B$85,2,FALSE)</f>
        <v>Hayden Sorensen</v>
      </c>
      <c r="N9087" t="str">
        <f>VLOOKUP(C9087,accounts!$A$2:$F$9615,2,FALSE)</f>
        <v>Logistics</v>
      </c>
      <c r="O9087" t="str">
        <f>VLOOKUP(C9087,accounts!$A$2:$F$9615,3,FALSE)</f>
        <v>$2.5M-$5M</v>
      </c>
      <c r="P9087" t="str">
        <f>VLOOKUP(C9087,accounts!$A$2:$F$9615,5,FALSE)</f>
        <v>East</v>
      </c>
      <c r="Q9087" t="b">
        <f t="shared" si="143"/>
        <v>0</v>
      </c>
      <c r="R9087" t="e">
        <f>INDEX(removed_duplicate_rows!$A$5:$A$39,MATCH(wins!A9087,removed_duplicate_rows!$A$5:$A$39,0))</f>
        <v>#N/A</v>
      </c>
    </row>
    <row r="9088" spans="1:18" ht="15.75" customHeight="1" x14ac:dyDescent="0.2">
      <c r="A9088" t="s">
        <v>27402</v>
      </c>
      <c r="B9088" t="s">
        <v>27403</v>
      </c>
      <c r="C9088" t="s">
        <v>27404</v>
      </c>
      <c r="D9088" s="10">
        <v>46186</v>
      </c>
      <c r="E9088" t="s">
        <v>25291</v>
      </c>
      <c r="F9088">
        <v>6</v>
      </c>
      <c r="G9088" t="s">
        <v>273</v>
      </c>
      <c r="H9088" t="s">
        <v>357</v>
      </c>
      <c r="I9088" t="s">
        <v>55</v>
      </c>
      <c r="J9088">
        <v>1</v>
      </c>
      <c r="K9088">
        <v>10707</v>
      </c>
      <c r="L9088" t="str">
        <f>IFERROR(INDEX(play_attribution!$B$2:$B$328,MATCH(A9088,play_attribution!$A$2:$A$328,0)),"")</f>
        <v>P2</v>
      </c>
      <c r="M9088" t="str">
        <f>VLOOKUP(H9088,seller_roster!$A$2:$B$85,2,FALSE)</f>
        <v>Hollis Abadi</v>
      </c>
      <c r="N9088" t="str">
        <f>VLOOKUP(C9088,accounts!$A$2:$F$9615,2,FALSE)</f>
        <v>Retail Multi-Location</v>
      </c>
      <c r="O9088" t="str">
        <f>VLOOKUP(C9088,accounts!$A$2:$F$9615,3,FALSE)</f>
        <v>$1M-$2.5M</v>
      </c>
      <c r="P9088" t="str">
        <f>VLOOKUP(C9088,accounts!$A$2:$F$9615,5,FALSE)</f>
        <v>East</v>
      </c>
      <c r="Q9088" t="b">
        <f t="shared" si="143"/>
        <v>0</v>
      </c>
      <c r="R9088" t="e">
        <f>INDEX(removed_duplicate_rows!$A$5:$A$39,MATCH(wins!A9088,removed_duplicate_rows!$A$5:$A$39,0))</f>
        <v>#N/A</v>
      </c>
    </row>
    <row r="9089" spans="1:18" ht="15.75" customHeight="1" x14ac:dyDescent="0.2">
      <c r="A9089" t="s">
        <v>27405</v>
      </c>
      <c r="B9089" t="s">
        <v>27406</v>
      </c>
      <c r="C9089" t="s">
        <v>27407</v>
      </c>
      <c r="D9089" s="10">
        <v>46186</v>
      </c>
      <c r="E9089" t="s">
        <v>25291</v>
      </c>
      <c r="F9089">
        <v>6</v>
      </c>
      <c r="G9089" t="s">
        <v>273</v>
      </c>
      <c r="H9089" t="s">
        <v>357</v>
      </c>
      <c r="I9089" t="s">
        <v>79</v>
      </c>
      <c r="J9089">
        <v>1</v>
      </c>
      <c r="K9089">
        <v>5628</v>
      </c>
      <c r="L9089" t="str">
        <f>IFERROR(INDEX(play_attribution!$B$2:$B$328,MATCH(A9089,play_attribution!$A$2:$A$328,0)),"")</f>
        <v>P2</v>
      </c>
      <c r="M9089" t="str">
        <f>VLOOKUP(H9089,seller_roster!$A$2:$B$85,2,FALSE)</f>
        <v>Hollis Abadi</v>
      </c>
      <c r="N9089" t="str">
        <f>VLOOKUP(C9089,accounts!$A$2:$F$9615,2,FALSE)</f>
        <v>Wholesale &amp; Distribution</v>
      </c>
      <c r="O9089" t="str">
        <f>VLOOKUP(C9089,accounts!$A$2:$F$9615,3,FALSE)</f>
        <v>&lt;$1M</v>
      </c>
      <c r="P9089" t="str">
        <f>VLOOKUP(C9089,accounts!$A$2:$F$9615,5,FALSE)</f>
        <v>West</v>
      </c>
      <c r="Q9089" t="b">
        <f t="shared" si="143"/>
        <v>0</v>
      </c>
      <c r="R9089" t="e">
        <f>INDEX(removed_duplicate_rows!$A$5:$A$39,MATCH(wins!A9089,removed_duplicate_rows!$A$5:$A$39,0))</f>
        <v>#N/A</v>
      </c>
    </row>
    <row r="9090" spans="1:18" ht="15.75" customHeight="1" x14ac:dyDescent="0.2">
      <c r="A9090" t="s">
        <v>27408</v>
      </c>
      <c r="B9090" t="s">
        <v>27409</v>
      </c>
      <c r="C9090" t="s">
        <v>27410</v>
      </c>
      <c r="D9090" s="10">
        <v>46186</v>
      </c>
      <c r="E9090" t="s">
        <v>25291</v>
      </c>
      <c r="F9090">
        <v>6</v>
      </c>
      <c r="G9090" t="s">
        <v>273</v>
      </c>
      <c r="H9090" t="s">
        <v>327</v>
      </c>
      <c r="I9090" t="s">
        <v>55</v>
      </c>
      <c r="J9090">
        <v>1</v>
      </c>
      <c r="K9090">
        <v>7869</v>
      </c>
      <c r="L9090" t="str">
        <f>IFERROR(INDEX(play_attribution!$B$2:$B$328,MATCH(A9090,play_attribution!$A$2:$A$328,0)),"")</f>
        <v>P5</v>
      </c>
      <c r="M9090" t="str">
        <f>VLOOKUP(H9090,seller_roster!$A$2:$B$85,2,FALSE)</f>
        <v>Frankie Lindqvist</v>
      </c>
      <c r="N9090" t="str">
        <f>VLOOKUP(C9090,accounts!$A$2:$F$9615,2,FALSE)</f>
        <v>Professional Services</v>
      </c>
      <c r="O9090" t="str">
        <f>VLOOKUP(C9090,accounts!$A$2:$F$9615,3,FALSE)</f>
        <v>$1M-$2.5M</v>
      </c>
      <c r="P9090" t="str">
        <f>VLOOKUP(C9090,accounts!$A$2:$F$9615,5,FALSE)</f>
        <v>East</v>
      </c>
      <c r="Q9090" t="b">
        <f t="shared" si="143"/>
        <v>0</v>
      </c>
      <c r="R9090" t="e">
        <f>INDEX(removed_duplicate_rows!$A$5:$A$39,MATCH(wins!A9090,removed_duplicate_rows!$A$5:$A$39,0))</f>
        <v>#N/A</v>
      </c>
    </row>
    <row r="9091" spans="1:18" ht="15.75" customHeight="1" x14ac:dyDescent="0.2">
      <c r="A9091" t="s">
        <v>27411</v>
      </c>
      <c r="B9091" t="s">
        <v>27412</v>
      </c>
      <c r="C9091" t="s">
        <v>27413</v>
      </c>
      <c r="D9091" s="10">
        <v>46186</v>
      </c>
      <c r="E9091" t="s">
        <v>25291</v>
      </c>
      <c r="F9091">
        <v>6</v>
      </c>
      <c r="G9091" t="s">
        <v>273</v>
      </c>
      <c r="H9091" t="s">
        <v>25125</v>
      </c>
      <c r="I9091" t="s">
        <v>79</v>
      </c>
      <c r="J9091">
        <v>1</v>
      </c>
      <c r="K9091">
        <v>16429</v>
      </c>
      <c r="L9091" t="str">
        <f>IFERROR(INDEX(play_attribution!$B$2:$B$328,MATCH(A9091,play_attribution!$A$2:$A$328,0)),"")</f>
        <v>P5</v>
      </c>
      <c r="M9091" t="str">
        <f>VLOOKUP(H9091,seller_roster!$A$2:$B$85,2,FALSE)</f>
        <v>Lennon Okafor</v>
      </c>
      <c r="N9091" t="str">
        <f>VLOOKUP(C9091,accounts!$A$2:$F$9615,2,FALSE)</f>
        <v>Field Services</v>
      </c>
      <c r="O9091" t="str">
        <f>VLOOKUP(C9091,accounts!$A$2:$F$9615,3,FALSE)</f>
        <v>$5M-$10M</v>
      </c>
      <c r="P9091" t="str">
        <f>VLOOKUP(C9091,accounts!$A$2:$F$9615,5,FALSE)</f>
        <v>Central</v>
      </c>
      <c r="Q9091" t="b">
        <f t="shared" si="143"/>
        <v>0</v>
      </c>
      <c r="R9091" t="e">
        <f>INDEX(removed_duplicate_rows!$A$5:$A$39,MATCH(wins!A9091,removed_duplicate_rows!$A$5:$A$39,0))</f>
        <v>#N/A</v>
      </c>
    </row>
    <row r="9092" spans="1:18" ht="15.75" customHeight="1" x14ac:dyDescent="0.2">
      <c r="A9092" t="s">
        <v>27414</v>
      </c>
      <c r="B9092" t="s">
        <v>27415</v>
      </c>
      <c r="C9092" t="s">
        <v>27416</v>
      </c>
      <c r="D9092" s="10">
        <v>46186</v>
      </c>
      <c r="E9092" t="s">
        <v>25291</v>
      </c>
      <c r="F9092">
        <v>6</v>
      </c>
      <c r="G9092" t="s">
        <v>273</v>
      </c>
      <c r="H9092" t="s">
        <v>293</v>
      </c>
      <c r="I9092" t="s">
        <v>55</v>
      </c>
      <c r="J9092">
        <v>1</v>
      </c>
      <c r="K9092">
        <v>10050</v>
      </c>
      <c r="L9092" t="str">
        <f>IFERROR(INDEX(play_attribution!$B$2:$B$328,MATCH(A9092,play_attribution!$A$2:$A$328,0)),"")</f>
        <v>P5</v>
      </c>
      <c r="M9092" t="str">
        <f>VLOOKUP(H9092,seller_roster!$A$2:$B$85,2,FALSE)</f>
        <v>Hayden Sorensen</v>
      </c>
      <c r="N9092" t="str">
        <f>VLOOKUP(C9092,accounts!$A$2:$F$9615,2,FALSE)</f>
        <v>Logistics</v>
      </c>
      <c r="O9092" t="str">
        <f>VLOOKUP(C9092,accounts!$A$2:$F$9615,3,FALSE)</f>
        <v>&lt;$1M</v>
      </c>
      <c r="P9092" t="str">
        <f>VLOOKUP(C9092,accounts!$A$2:$F$9615,5,FALSE)</f>
        <v>Central</v>
      </c>
      <c r="Q9092" t="b">
        <f t="shared" si="143"/>
        <v>0</v>
      </c>
      <c r="R9092" t="e">
        <f>INDEX(removed_duplicate_rows!$A$5:$A$39,MATCH(wins!A9092,removed_duplicate_rows!$A$5:$A$39,0))</f>
        <v>#N/A</v>
      </c>
    </row>
    <row r="9093" spans="1:18" ht="15.75" customHeight="1" x14ac:dyDescent="0.2">
      <c r="A9093" t="s">
        <v>27417</v>
      </c>
      <c r="B9093" t="s">
        <v>27418</v>
      </c>
      <c r="C9093" t="s">
        <v>27419</v>
      </c>
      <c r="D9093" s="10">
        <v>46186</v>
      </c>
      <c r="E9093" t="s">
        <v>25291</v>
      </c>
      <c r="F9093">
        <v>6</v>
      </c>
      <c r="G9093" t="s">
        <v>273</v>
      </c>
      <c r="H9093" t="s">
        <v>25868</v>
      </c>
      <c r="I9093" t="s">
        <v>79</v>
      </c>
      <c r="J9093">
        <v>1</v>
      </c>
      <c r="K9093">
        <v>9714</v>
      </c>
      <c r="L9093" t="str">
        <f>IFERROR(INDEX(play_attribution!$B$2:$B$328,MATCH(A9093,play_attribution!$A$2:$A$328,0)),"")</f>
        <v/>
      </c>
      <c r="M9093" t="str">
        <f>VLOOKUP(H9093,seller_roster!$A$2:$B$85,2,FALSE)</f>
        <v>Frankie Mbeki</v>
      </c>
      <c r="N9093" t="str">
        <f>VLOOKUP(C9093,accounts!$A$2:$F$9615,2,FALSE)</f>
        <v>Logistics</v>
      </c>
      <c r="O9093" t="str">
        <f>VLOOKUP(C9093,accounts!$A$2:$F$9615,3,FALSE)</f>
        <v>$5M-$10M</v>
      </c>
      <c r="P9093" t="str">
        <f>VLOOKUP(C9093,accounts!$A$2:$F$9615,5,FALSE)</f>
        <v>East</v>
      </c>
      <c r="Q9093" t="b">
        <f t="shared" si="143"/>
        <v>1</v>
      </c>
      <c r="R9093" t="e">
        <f>INDEX(removed_duplicate_rows!$A$5:$A$39,MATCH(wins!A9093,removed_duplicate_rows!$A$5:$A$39,0))</f>
        <v>#N/A</v>
      </c>
    </row>
    <row r="9094" spans="1:18" ht="15.75" customHeight="1" x14ac:dyDescent="0.2">
      <c r="A9094" t="s">
        <v>27420</v>
      </c>
      <c r="B9094" t="s">
        <v>27421</v>
      </c>
      <c r="C9094" t="s">
        <v>27422</v>
      </c>
      <c r="D9094" s="10">
        <v>46186</v>
      </c>
      <c r="E9094" t="s">
        <v>25291</v>
      </c>
      <c r="F9094">
        <v>6</v>
      </c>
      <c r="G9094" t="s">
        <v>273</v>
      </c>
      <c r="H9094" t="s">
        <v>680</v>
      </c>
      <c r="I9094" t="s">
        <v>79</v>
      </c>
      <c r="J9094">
        <v>1</v>
      </c>
      <c r="K9094">
        <v>11257</v>
      </c>
      <c r="L9094" t="str">
        <f>IFERROR(INDEX(play_attribution!$B$2:$B$328,MATCH(A9094,play_attribution!$A$2:$A$328,0)),"")</f>
        <v/>
      </c>
      <c r="M9094" t="str">
        <f>VLOOKUP(H9094,seller_roster!$A$2:$B$85,2,FALSE)</f>
        <v>Tatum Ruiz</v>
      </c>
      <c r="N9094" t="str">
        <f>VLOOKUP(C9094,accounts!$A$2:$F$9615,2,FALSE)</f>
        <v>Manufacturing</v>
      </c>
      <c r="O9094" t="str">
        <f>VLOOKUP(C9094,accounts!$A$2:$F$9615,3,FALSE)</f>
        <v>$2.5M-$5M</v>
      </c>
      <c r="P9094" t="str">
        <f>VLOOKUP(C9094,accounts!$A$2:$F$9615,5,FALSE)</f>
        <v>East</v>
      </c>
      <c r="Q9094" t="b">
        <f t="shared" si="143"/>
        <v>1</v>
      </c>
      <c r="R9094" t="e">
        <f>INDEX(removed_duplicate_rows!$A$5:$A$39,MATCH(wins!A9094,removed_duplicate_rows!$A$5:$A$39,0))</f>
        <v>#N/A</v>
      </c>
    </row>
    <row r="9095" spans="1:18" ht="15.75" customHeight="1" x14ac:dyDescent="0.2">
      <c r="A9095" t="s">
        <v>27423</v>
      </c>
      <c r="B9095" t="s">
        <v>27424</v>
      </c>
      <c r="C9095" t="s">
        <v>27425</v>
      </c>
      <c r="D9095" s="10">
        <v>46186</v>
      </c>
      <c r="E9095" t="s">
        <v>25291</v>
      </c>
      <c r="F9095">
        <v>6</v>
      </c>
      <c r="G9095" t="s">
        <v>273</v>
      </c>
      <c r="H9095" t="s">
        <v>312</v>
      </c>
      <c r="I9095" t="s">
        <v>55</v>
      </c>
      <c r="J9095">
        <v>1</v>
      </c>
      <c r="K9095">
        <v>19510</v>
      </c>
      <c r="L9095" t="str">
        <f>IFERROR(INDEX(play_attribution!$B$2:$B$328,MATCH(A9095,play_attribution!$A$2:$A$328,0)),"")</f>
        <v/>
      </c>
      <c r="M9095" t="str">
        <f>VLOOKUP(H9095,seller_roster!$A$2:$B$85,2,FALSE)</f>
        <v>Tatum Osei</v>
      </c>
      <c r="N9095" t="str">
        <f>VLOOKUP(C9095,accounts!$A$2:$F$9615,2,FALSE)</f>
        <v>Retail Multi-Location</v>
      </c>
      <c r="O9095" t="str">
        <f>VLOOKUP(C9095,accounts!$A$2:$F$9615,3,FALSE)</f>
        <v>$1M-$2.5M</v>
      </c>
      <c r="P9095" t="str">
        <f>VLOOKUP(C9095,accounts!$A$2:$F$9615,5,FALSE)</f>
        <v>Central</v>
      </c>
      <c r="Q9095" t="b">
        <f t="shared" si="143"/>
        <v>1</v>
      </c>
      <c r="R9095" t="e">
        <f>INDEX(removed_duplicate_rows!$A$5:$A$39,MATCH(wins!A9095,removed_duplicate_rows!$A$5:$A$39,0))</f>
        <v>#N/A</v>
      </c>
    </row>
    <row r="9096" spans="1:18" ht="15.75" customHeight="1" x14ac:dyDescent="0.2">
      <c r="A9096" t="s">
        <v>27426</v>
      </c>
      <c r="B9096" t="s">
        <v>27427</v>
      </c>
      <c r="C9096" t="s">
        <v>27428</v>
      </c>
      <c r="D9096" s="10">
        <v>46186</v>
      </c>
      <c r="E9096" t="s">
        <v>25291</v>
      </c>
      <c r="F9096">
        <v>6</v>
      </c>
      <c r="G9096" t="s">
        <v>273</v>
      </c>
      <c r="H9096" t="s">
        <v>680</v>
      </c>
      <c r="I9096" t="s">
        <v>55</v>
      </c>
      <c r="J9096">
        <v>1</v>
      </c>
      <c r="K9096">
        <v>12013</v>
      </c>
      <c r="L9096" t="str">
        <f>IFERROR(INDEX(play_attribution!$B$2:$B$328,MATCH(A9096,play_attribution!$A$2:$A$328,0)),"")</f>
        <v/>
      </c>
      <c r="M9096" t="str">
        <f>VLOOKUP(H9096,seller_roster!$A$2:$B$85,2,FALSE)</f>
        <v>Tatum Ruiz</v>
      </c>
      <c r="N9096" t="str">
        <f>VLOOKUP(C9096,accounts!$A$2:$F$9615,2,FALSE)</f>
        <v>Professional Services</v>
      </c>
      <c r="O9096" t="str">
        <f>VLOOKUP(C9096,accounts!$A$2:$F$9615,3,FALSE)</f>
        <v>&gt;$10M</v>
      </c>
      <c r="P9096" t="str">
        <f>VLOOKUP(C9096,accounts!$A$2:$F$9615,5,FALSE)</f>
        <v>West</v>
      </c>
      <c r="Q9096" t="b">
        <f t="shared" si="143"/>
        <v>1</v>
      </c>
      <c r="R9096" t="e">
        <f>INDEX(removed_duplicate_rows!$A$5:$A$39,MATCH(wins!A9096,removed_duplicate_rows!$A$5:$A$39,0))</f>
        <v>#N/A</v>
      </c>
    </row>
    <row r="9097" spans="1:18" ht="15.75" customHeight="1" x14ac:dyDescent="0.2">
      <c r="A9097" t="s">
        <v>27429</v>
      </c>
      <c r="B9097" t="s">
        <v>27430</v>
      </c>
      <c r="C9097" t="s">
        <v>27431</v>
      </c>
      <c r="D9097" s="10">
        <v>46186</v>
      </c>
      <c r="E9097" t="s">
        <v>25291</v>
      </c>
      <c r="F9097">
        <v>6</v>
      </c>
      <c r="G9097" t="s">
        <v>273</v>
      </c>
      <c r="H9097" t="s">
        <v>312</v>
      </c>
      <c r="I9097" t="s">
        <v>55</v>
      </c>
      <c r="J9097">
        <v>1</v>
      </c>
      <c r="K9097">
        <v>7872</v>
      </c>
      <c r="L9097" t="str">
        <f>IFERROR(INDEX(play_attribution!$B$2:$B$328,MATCH(A9097,play_attribution!$A$2:$A$328,0)),"")</f>
        <v/>
      </c>
      <c r="M9097" t="str">
        <f>VLOOKUP(H9097,seller_roster!$A$2:$B$85,2,FALSE)</f>
        <v>Tatum Osei</v>
      </c>
      <c r="N9097" t="str">
        <f>VLOOKUP(C9097,accounts!$A$2:$F$9615,2,FALSE)</f>
        <v>Construction</v>
      </c>
      <c r="O9097" t="str">
        <f>VLOOKUP(C9097,accounts!$A$2:$F$9615,3,FALSE)</f>
        <v>$5M-$10M</v>
      </c>
      <c r="P9097" t="str">
        <f>VLOOKUP(C9097,accounts!$A$2:$F$9615,5,FALSE)</f>
        <v>Central</v>
      </c>
      <c r="Q9097" t="b">
        <f t="shared" si="143"/>
        <v>1</v>
      </c>
      <c r="R9097" t="e">
        <f>INDEX(removed_duplicate_rows!$A$5:$A$39,MATCH(wins!A9097,removed_duplicate_rows!$A$5:$A$39,0))</f>
        <v>#N/A</v>
      </c>
    </row>
    <row r="9098" spans="1:18" ht="15.75" customHeight="1" x14ac:dyDescent="0.2">
      <c r="A9098" t="s">
        <v>27432</v>
      </c>
      <c r="B9098" t="s">
        <v>27433</v>
      </c>
      <c r="C9098" t="s">
        <v>27434</v>
      </c>
      <c r="D9098" s="10">
        <v>46186</v>
      </c>
      <c r="E9098" t="s">
        <v>25291</v>
      </c>
      <c r="F9098">
        <v>6</v>
      </c>
      <c r="G9098" t="s">
        <v>273</v>
      </c>
      <c r="H9098" t="s">
        <v>25125</v>
      </c>
      <c r="I9098" t="s">
        <v>79</v>
      </c>
      <c r="J9098">
        <v>1</v>
      </c>
      <c r="K9098">
        <v>6163</v>
      </c>
      <c r="L9098" t="str">
        <f>IFERROR(INDEX(play_attribution!$B$2:$B$328,MATCH(A9098,play_attribution!$A$2:$A$328,0)),"")</f>
        <v/>
      </c>
      <c r="M9098" t="str">
        <f>VLOOKUP(H9098,seller_roster!$A$2:$B$85,2,FALSE)</f>
        <v>Lennon Okafor</v>
      </c>
      <c r="N9098" t="str">
        <f>VLOOKUP(C9098,accounts!$A$2:$F$9615,2,FALSE)</f>
        <v>Professional Services</v>
      </c>
      <c r="O9098" t="str">
        <f>VLOOKUP(C9098,accounts!$A$2:$F$9615,3,FALSE)</f>
        <v>$5M-$10M</v>
      </c>
      <c r="P9098" t="str">
        <f>VLOOKUP(C9098,accounts!$A$2:$F$9615,5,FALSE)</f>
        <v>West</v>
      </c>
      <c r="Q9098" t="b">
        <f t="shared" si="143"/>
        <v>1</v>
      </c>
      <c r="R9098" t="e">
        <f>INDEX(removed_duplicate_rows!$A$5:$A$39,MATCH(wins!A9098,removed_duplicate_rows!$A$5:$A$39,0))</f>
        <v>#N/A</v>
      </c>
    </row>
    <row r="9099" spans="1:18" ht="15.75" customHeight="1" x14ac:dyDescent="0.2">
      <c r="A9099" t="s">
        <v>27435</v>
      </c>
      <c r="B9099" t="s">
        <v>27436</v>
      </c>
      <c r="C9099" t="s">
        <v>27437</v>
      </c>
      <c r="D9099" s="10">
        <v>46186</v>
      </c>
      <c r="E9099" t="s">
        <v>25291</v>
      </c>
      <c r="F9099">
        <v>6</v>
      </c>
      <c r="G9099" t="s">
        <v>374</v>
      </c>
      <c r="H9099" t="s">
        <v>409</v>
      </c>
      <c r="I9099" t="s">
        <v>55</v>
      </c>
      <c r="J9099">
        <v>1</v>
      </c>
      <c r="K9099">
        <v>8389</v>
      </c>
      <c r="L9099" t="str">
        <f>IFERROR(INDEX(play_attribution!$B$2:$B$328,MATCH(A9099,play_attribution!$A$2:$A$328,0)),"")</f>
        <v>P3</v>
      </c>
      <c r="M9099" t="str">
        <f>VLOOKUP(H9099,seller_roster!$A$2:$B$85,2,FALSE)</f>
        <v>Devon Okafor</v>
      </c>
      <c r="N9099" t="str">
        <f>VLOOKUP(C9099,accounts!$A$2:$F$9615,2,FALSE)</f>
        <v>Professional Services</v>
      </c>
      <c r="O9099" t="str">
        <f>VLOOKUP(C9099,accounts!$A$2:$F$9615,3,FALSE)</f>
        <v>$2.5M-$5M</v>
      </c>
      <c r="P9099" t="str">
        <f>VLOOKUP(C9099,accounts!$A$2:$F$9615,5,FALSE)</f>
        <v>East</v>
      </c>
      <c r="Q9099" t="b">
        <f t="shared" si="143"/>
        <v>0</v>
      </c>
      <c r="R9099" t="e">
        <f>INDEX(removed_duplicate_rows!$A$5:$A$39,MATCH(wins!A9099,removed_duplicate_rows!$A$5:$A$39,0))</f>
        <v>#N/A</v>
      </c>
    </row>
    <row r="9100" spans="1:18" ht="15.75" customHeight="1" x14ac:dyDescent="0.2">
      <c r="A9100" t="s">
        <v>27438</v>
      </c>
      <c r="B9100" t="s">
        <v>27439</v>
      </c>
      <c r="C9100" t="s">
        <v>27440</v>
      </c>
      <c r="D9100" s="10">
        <v>46186</v>
      </c>
      <c r="E9100" t="s">
        <v>25291</v>
      </c>
      <c r="F9100">
        <v>6</v>
      </c>
      <c r="G9100" t="s">
        <v>374</v>
      </c>
      <c r="H9100" t="s">
        <v>1843</v>
      </c>
      <c r="I9100" t="s">
        <v>55</v>
      </c>
      <c r="J9100">
        <v>1</v>
      </c>
      <c r="K9100">
        <v>8883</v>
      </c>
      <c r="L9100" t="str">
        <f>IFERROR(INDEX(play_attribution!$B$2:$B$328,MATCH(A9100,play_attribution!$A$2:$A$328,0)),"")</f>
        <v>P3</v>
      </c>
      <c r="M9100" t="str">
        <f>VLOOKUP(H9100,seller_roster!$A$2:$B$85,2,FALSE)</f>
        <v>Quinn Mbeki</v>
      </c>
      <c r="N9100" t="str">
        <f>VLOOKUP(C9100,accounts!$A$2:$F$9615,2,FALSE)</f>
        <v>Retail Multi-Location</v>
      </c>
      <c r="O9100" t="str">
        <f>VLOOKUP(C9100,accounts!$A$2:$F$9615,3,FALSE)</f>
        <v>$5M-$10M</v>
      </c>
      <c r="P9100" t="str">
        <f>VLOOKUP(C9100,accounts!$A$2:$F$9615,5,FALSE)</f>
        <v>Central</v>
      </c>
      <c r="Q9100" t="b">
        <f t="shared" si="143"/>
        <v>0</v>
      </c>
      <c r="R9100" t="e">
        <f>INDEX(removed_duplicate_rows!$A$5:$A$39,MATCH(wins!A9100,removed_duplicate_rows!$A$5:$A$39,0))</f>
        <v>#N/A</v>
      </c>
    </row>
    <row r="9101" spans="1:18" ht="15.75" customHeight="1" x14ac:dyDescent="0.2">
      <c r="A9101" t="s">
        <v>27441</v>
      </c>
      <c r="B9101" t="s">
        <v>27442</v>
      </c>
      <c r="C9101" t="s">
        <v>27443</v>
      </c>
      <c r="D9101" s="10">
        <v>46186</v>
      </c>
      <c r="E9101" t="s">
        <v>25291</v>
      </c>
      <c r="F9101">
        <v>6</v>
      </c>
      <c r="G9101" t="s">
        <v>374</v>
      </c>
      <c r="H9101" t="s">
        <v>409</v>
      </c>
      <c r="I9101" t="s">
        <v>55</v>
      </c>
      <c r="J9101">
        <v>1</v>
      </c>
      <c r="K9101">
        <v>8160</v>
      </c>
      <c r="L9101" t="str">
        <f>IFERROR(INDEX(play_attribution!$B$2:$B$328,MATCH(A9101,play_attribution!$A$2:$A$328,0)),"")</f>
        <v>P3</v>
      </c>
      <c r="M9101" t="str">
        <f>VLOOKUP(H9101,seller_roster!$A$2:$B$85,2,FALSE)</f>
        <v>Devon Okafor</v>
      </c>
      <c r="N9101" t="str">
        <f>VLOOKUP(C9101,accounts!$A$2:$F$9615,2,FALSE)</f>
        <v>Retail Multi-Location</v>
      </c>
      <c r="O9101" t="str">
        <f>VLOOKUP(C9101,accounts!$A$2:$F$9615,3,FALSE)</f>
        <v>$2.5M-$5M</v>
      </c>
      <c r="P9101" t="str">
        <f>VLOOKUP(C9101,accounts!$A$2:$F$9615,5,FALSE)</f>
        <v>East</v>
      </c>
      <c r="Q9101" t="b">
        <f t="shared" si="143"/>
        <v>0</v>
      </c>
      <c r="R9101" t="e">
        <f>INDEX(removed_duplicate_rows!$A$5:$A$39,MATCH(wins!A9101,removed_duplicate_rows!$A$5:$A$39,0))</f>
        <v>#N/A</v>
      </c>
    </row>
    <row r="9102" spans="1:18" ht="15.75" customHeight="1" x14ac:dyDescent="0.2">
      <c r="A9102" t="s">
        <v>27444</v>
      </c>
      <c r="B9102" t="s">
        <v>27445</v>
      </c>
      <c r="C9102" t="s">
        <v>27446</v>
      </c>
      <c r="D9102" s="10">
        <v>46186</v>
      </c>
      <c r="E9102" t="s">
        <v>25291</v>
      </c>
      <c r="F9102">
        <v>6</v>
      </c>
      <c r="G9102" t="s">
        <v>374</v>
      </c>
      <c r="H9102" t="s">
        <v>427</v>
      </c>
      <c r="I9102" t="s">
        <v>55</v>
      </c>
      <c r="J9102">
        <v>1</v>
      </c>
      <c r="K9102">
        <v>6165</v>
      </c>
      <c r="L9102" t="str">
        <f>IFERROR(INDEX(play_attribution!$B$2:$B$328,MATCH(A9102,play_attribution!$A$2:$A$328,0)),"")</f>
        <v>P3</v>
      </c>
      <c r="M9102" t="str">
        <f>VLOOKUP(H9102,seller_roster!$A$2:$B$85,2,FALSE)</f>
        <v>Peyton Moreau</v>
      </c>
      <c r="N9102" t="str">
        <f>VLOOKUP(C9102,accounts!$A$2:$F$9615,2,FALSE)</f>
        <v>Nonprofit</v>
      </c>
      <c r="O9102" t="str">
        <f>VLOOKUP(C9102,accounts!$A$2:$F$9615,3,FALSE)</f>
        <v>$2.5M-$5M</v>
      </c>
      <c r="P9102" t="str">
        <f>VLOOKUP(C9102,accounts!$A$2:$F$9615,5,FALSE)</f>
        <v>West</v>
      </c>
      <c r="Q9102" t="b">
        <f t="shared" si="143"/>
        <v>0</v>
      </c>
      <c r="R9102" t="e">
        <f>INDEX(removed_duplicate_rows!$A$5:$A$39,MATCH(wins!A9102,removed_duplicate_rows!$A$5:$A$39,0))</f>
        <v>#N/A</v>
      </c>
    </row>
    <row r="9103" spans="1:18" ht="15.75" customHeight="1" x14ac:dyDescent="0.2">
      <c r="A9103" t="s">
        <v>27447</v>
      </c>
      <c r="B9103" t="s">
        <v>27448</v>
      </c>
      <c r="C9103" t="s">
        <v>27449</v>
      </c>
      <c r="D9103" s="10">
        <v>46186</v>
      </c>
      <c r="E9103" t="s">
        <v>25291</v>
      </c>
      <c r="F9103">
        <v>6</v>
      </c>
      <c r="G9103" t="s">
        <v>374</v>
      </c>
      <c r="H9103" t="s">
        <v>398</v>
      </c>
      <c r="I9103" t="s">
        <v>55</v>
      </c>
      <c r="J9103">
        <v>1</v>
      </c>
      <c r="K9103">
        <v>5503</v>
      </c>
      <c r="L9103" t="str">
        <f>IFERROR(INDEX(play_attribution!$B$2:$B$328,MATCH(A9103,play_attribution!$A$2:$A$328,0)),"")</f>
        <v>P3</v>
      </c>
      <c r="M9103" t="str">
        <f>VLOOKUP(H9103,seller_roster!$A$2:$B$85,2,FALSE)</f>
        <v>Rowan Kim</v>
      </c>
      <c r="N9103" t="str">
        <f>VLOOKUP(C9103,accounts!$A$2:$F$9615,2,FALSE)</f>
        <v>Nonprofit</v>
      </c>
      <c r="O9103" t="str">
        <f>VLOOKUP(C9103,accounts!$A$2:$F$9615,3,FALSE)</f>
        <v>$5M-$10M</v>
      </c>
      <c r="P9103" t="str">
        <f>VLOOKUP(C9103,accounts!$A$2:$F$9615,5,FALSE)</f>
        <v>East</v>
      </c>
      <c r="Q9103" t="b">
        <f t="shared" si="143"/>
        <v>0</v>
      </c>
      <c r="R9103" t="e">
        <f>INDEX(removed_duplicate_rows!$A$5:$A$39,MATCH(wins!A9103,removed_duplicate_rows!$A$5:$A$39,0))</f>
        <v>#N/A</v>
      </c>
    </row>
    <row r="9104" spans="1:18" ht="15.75" customHeight="1" x14ac:dyDescent="0.2">
      <c r="A9104" t="s">
        <v>27450</v>
      </c>
      <c r="B9104" t="s">
        <v>27451</v>
      </c>
      <c r="C9104" t="s">
        <v>27452</v>
      </c>
      <c r="D9104" s="10">
        <v>46186</v>
      </c>
      <c r="E9104" t="s">
        <v>25291</v>
      </c>
      <c r="F9104">
        <v>6</v>
      </c>
      <c r="G9104" t="s">
        <v>374</v>
      </c>
      <c r="H9104" t="s">
        <v>409</v>
      </c>
      <c r="I9104" t="s">
        <v>55</v>
      </c>
      <c r="J9104">
        <v>1</v>
      </c>
      <c r="K9104">
        <v>5059</v>
      </c>
      <c r="L9104" t="str">
        <f>IFERROR(INDEX(play_attribution!$B$2:$B$328,MATCH(A9104,play_attribution!$A$2:$A$328,0)),"")</f>
        <v>P3</v>
      </c>
      <c r="M9104" t="str">
        <f>VLOOKUP(H9104,seller_roster!$A$2:$B$85,2,FALSE)</f>
        <v>Devon Okafor</v>
      </c>
      <c r="N9104" t="str">
        <f>VLOOKUP(C9104,accounts!$A$2:$F$9615,2,FALSE)</f>
        <v>Construction</v>
      </c>
      <c r="O9104" t="str">
        <f>VLOOKUP(C9104,accounts!$A$2:$F$9615,3,FALSE)</f>
        <v>$5M-$10M</v>
      </c>
      <c r="P9104" t="str">
        <f>VLOOKUP(C9104,accounts!$A$2:$F$9615,5,FALSE)</f>
        <v>Central</v>
      </c>
      <c r="Q9104" t="b">
        <f t="shared" si="143"/>
        <v>0</v>
      </c>
      <c r="R9104" t="e">
        <f>INDEX(removed_duplicate_rows!$A$5:$A$39,MATCH(wins!A9104,removed_duplicate_rows!$A$5:$A$39,0))</f>
        <v>#N/A</v>
      </c>
    </row>
    <row r="9105" spans="1:18" ht="15.75" customHeight="1" x14ac:dyDescent="0.2">
      <c r="A9105" t="s">
        <v>27453</v>
      </c>
      <c r="B9105" t="s">
        <v>27454</v>
      </c>
      <c r="C9105" t="s">
        <v>27455</v>
      </c>
      <c r="D9105" s="10">
        <v>46186</v>
      </c>
      <c r="E9105" t="s">
        <v>25291</v>
      </c>
      <c r="F9105">
        <v>6</v>
      </c>
      <c r="G9105" t="s">
        <v>374</v>
      </c>
      <c r="H9105" t="s">
        <v>783</v>
      </c>
      <c r="I9105" t="s">
        <v>55</v>
      </c>
      <c r="J9105">
        <v>1</v>
      </c>
      <c r="K9105">
        <v>7541</v>
      </c>
      <c r="L9105" t="str">
        <f>IFERROR(INDEX(play_attribution!$B$2:$B$328,MATCH(A9105,play_attribution!$A$2:$A$328,0)),"")</f>
        <v>P3</v>
      </c>
      <c r="M9105" t="str">
        <f>VLOOKUP(H9105,seller_roster!$A$2:$B$85,2,FALSE)</f>
        <v>Omar Tran</v>
      </c>
      <c r="N9105" t="str">
        <f>VLOOKUP(C9105,accounts!$A$2:$F$9615,2,FALSE)</f>
        <v>Hospitality Group</v>
      </c>
      <c r="O9105" t="str">
        <f>VLOOKUP(C9105,accounts!$A$2:$F$9615,3,FALSE)</f>
        <v>$2.5M-$5M</v>
      </c>
      <c r="P9105" t="str">
        <f>VLOOKUP(C9105,accounts!$A$2:$F$9615,5,FALSE)</f>
        <v>West</v>
      </c>
      <c r="Q9105" t="b">
        <f t="shared" si="143"/>
        <v>0</v>
      </c>
      <c r="R9105" t="e">
        <f>INDEX(removed_duplicate_rows!$A$5:$A$39,MATCH(wins!A9105,removed_duplicate_rows!$A$5:$A$39,0))</f>
        <v>#N/A</v>
      </c>
    </row>
    <row r="9106" spans="1:18" ht="15.75" customHeight="1" x14ac:dyDescent="0.2">
      <c r="A9106" t="s">
        <v>27456</v>
      </c>
      <c r="B9106" t="s">
        <v>27457</v>
      </c>
      <c r="C9106" t="s">
        <v>27458</v>
      </c>
      <c r="D9106" s="10">
        <v>46186</v>
      </c>
      <c r="E9106" t="s">
        <v>25291</v>
      </c>
      <c r="F9106">
        <v>6</v>
      </c>
      <c r="G9106" t="s">
        <v>374</v>
      </c>
      <c r="H9106" t="s">
        <v>383</v>
      </c>
      <c r="I9106" t="s">
        <v>55</v>
      </c>
      <c r="J9106">
        <v>1</v>
      </c>
      <c r="K9106">
        <v>5239</v>
      </c>
      <c r="L9106" t="str">
        <f>IFERROR(INDEX(play_attribution!$B$2:$B$328,MATCH(A9106,play_attribution!$A$2:$A$328,0)),"")</f>
        <v>P3</v>
      </c>
      <c r="M9106" t="str">
        <f>VLOOKUP(H9106,seller_roster!$A$2:$B$85,2,FALSE)</f>
        <v>Flor Ruiz</v>
      </c>
      <c r="N9106" t="str">
        <f>VLOOKUP(C9106,accounts!$A$2:$F$9615,2,FALSE)</f>
        <v>Logistics</v>
      </c>
      <c r="O9106" t="str">
        <f>VLOOKUP(C9106,accounts!$A$2:$F$9615,3,FALSE)</f>
        <v>$1M-$2.5M</v>
      </c>
      <c r="P9106" t="str">
        <f>VLOOKUP(C9106,accounts!$A$2:$F$9615,5,FALSE)</f>
        <v>Central</v>
      </c>
      <c r="Q9106" t="b">
        <f t="shared" si="143"/>
        <v>0</v>
      </c>
      <c r="R9106" t="e">
        <f>INDEX(removed_duplicate_rows!$A$5:$A$39,MATCH(wins!A9106,removed_duplicate_rows!$A$5:$A$39,0))</f>
        <v>#N/A</v>
      </c>
    </row>
    <row r="9107" spans="1:18" ht="15.75" customHeight="1" x14ac:dyDescent="0.2">
      <c r="A9107" t="s">
        <v>27459</v>
      </c>
      <c r="B9107" t="s">
        <v>27460</v>
      </c>
      <c r="C9107" t="s">
        <v>27461</v>
      </c>
      <c r="D9107" s="10">
        <v>46186</v>
      </c>
      <c r="E9107" t="s">
        <v>25291</v>
      </c>
      <c r="F9107">
        <v>6</v>
      </c>
      <c r="G9107" t="s">
        <v>374</v>
      </c>
      <c r="H9107" t="s">
        <v>402</v>
      </c>
      <c r="I9107" t="s">
        <v>55</v>
      </c>
      <c r="J9107">
        <v>1</v>
      </c>
      <c r="K9107">
        <v>7097</v>
      </c>
      <c r="L9107" t="str">
        <f>IFERROR(INDEX(play_attribution!$B$2:$B$328,MATCH(A9107,play_attribution!$A$2:$A$328,0)),"")</f>
        <v>P3</v>
      </c>
      <c r="M9107" t="str">
        <f>VLOOKUP(H9107,seller_roster!$A$2:$B$85,2,FALSE)</f>
        <v>Frankie Vega</v>
      </c>
      <c r="N9107" t="str">
        <f>VLOOKUP(C9107,accounts!$A$2:$F$9615,2,FALSE)</f>
        <v>Manufacturing</v>
      </c>
      <c r="O9107" t="str">
        <f>VLOOKUP(C9107,accounts!$A$2:$F$9615,3,FALSE)</f>
        <v>$5M-$10M</v>
      </c>
      <c r="P9107" t="str">
        <f>VLOOKUP(C9107,accounts!$A$2:$F$9615,5,FALSE)</f>
        <v>Central</v>
      </c>
      <c r="Q9107" t="b">
        <f t="shared" si="143"/>
        <v>0</v>
      </c>
      <c r="R9107" t="e">
        <f>INDEX(removed_duplicate_rows!$A$5:$A$39,MATCH(wins!A9107,removed_duplicate_rows!$A$5:$A$39,0))</f>
        <v>#N/A</v>
      </c>
    </row>
    <row r="9108" spans="1:18" ht="15.75" customHeight="1" x14ac:dyDescent="0.2">
      <c r="A9108" t="s">
        <v>27462</v>
      </c>
      <c r="B9108" t="s">
        <v>27463</v>
      </c>
      <c r="C9108" t="s">
        <v>27464</v>
      </c>
      <c r="D9108" s="10">
        <v>46186</v>
      </c>
      <c r="E9108" t="s">
        <v>25291</v>
      </c>
      <c r="F9108">
        <v>6</v>
      </c>
      <c r="G9108" t="s">
        <v>374</v>
      </c>
      <c r="H9108" t="s">
        <v>391</v>
      </c>
      <c r="I9108" t="s">
        <v>55</v>
      </c>
      <c r="J9108">
        <v>1</v>
      </c>
      <c r="K9108">
        <v>6771</v>
      </c>
      <c r="L9108" t="str">
        <f>IFERROR(INDEX(play_attribution!$B$2:$B$328,MATCH(A9108,play_attribution!$A$2:$A$328,0)),"")</f>
        <v>P3</v>
      </c>
      <c r="M9108" t="str">
        <f>VLOOKUP(H9108,seller_roster!$A$2:$B$85,2,FALSE)</f>
        <v>Sam Walsh</v>
      </c>
      <c r="N9108" t="str">
        <f>VLOOKUP(C9108,accounts!$A$2:$F$9615,2,FALSE)</f>
        <v>Nonprofit</v>
      </c>
      <c r="O9108" t="str">
        <f>VLOOKUP(C9108,accounts!$A$2:$F$9615,3,FALSE)</f>
        <v>$2.5M-$5M</v>
      </c>
      <c r="P9108" t="str">
        <f>VLOOKUP(C9108,accounts!$A$2:$F$9615,5,FALSE)</f>
        <v>West</v>
      </c>
      <c r="Q9108" t="b">
        <f t="shared" si="143"/>
        <v>0</v>
      </c>
      <c r="R9108" t="e">
        <f>INDEX(removed_duplicate_rows!$A$5:$A$39,MATCH(wins!A9108,removed_duplicate_rows!$A$5:$A$39,0))</f>
        <v>#N/A</v>
      </c>
    </row>
    <row r="9109" spans="1:18" ht="15.75" customHeight="1" x14ac:dyDescent="0.2">
      <c r="A9109" t="s">
        <v>27465</v>
      </c>
      <c r="B9109" t="s">
        <v>27466</v>
      </c>
      <c r="C9109" t="s">
        <v>27467</v>
      </c>
      <c r="D9109" s="10">
        <v>46186</v>
      </c>
      <c r="E9109" t="s">
        <v>25291</v>
      </c>
      <c r="F9109">
        <v>6</v>
      </c>
      <c r="G9109" t="s">
        <v>374</v>
      </c>
      <c r="H9109" t="s">
        <v>832</v>
      </c>
      <c r="I9109" t="s">
        <v>55</v>
      </c>
      <c r="J9109">
        <v>1</v>
      </c>
      <c r="K9109">
        <v>5125</v>
      </c>
      <c r="L9109" t="str">
        <f>IFERROR(INDEX(play_attribution!$B$2:$B$328,MATCH(A9109,play_attribution!$A$2:$A$328,0)),"")</f>
        <v>P3</v>
      </c>
      <c r="M9109" t="str">
        <f>VLOOKUP(H9109,seller_roster!$A$2:$B$85,2,FALSE)</f>
        <v>Noel Nkemelu</v>
      </c>
      <c r="N9109" t="str">
        <f>VLOOKUP(C9109,accounts!$A$2:$F$9615,2,FALSE)</f>
        <v>Hospitality Group</v>
      </c>
      <c r="O9109" t="str">
        <f>VLOOKUP(C9109,accounts!$A$2:$F$9615,3,FALSE)</f>
        <v>$2.5M-$5M</v>
      </c>
      <c r="P9109" t="str">
        <f>VLOOKUP(C9109,accounts!$A$2:$F$9615,5,FALSE)</f>
        <v>East</v>
      </c>
      <c r="Q9109" t="b">
        <f t="shared" si="143"/>
        <v>0</v>
      </c>
      <c r="R9109" t="e">
        <f>INDEX(removed_duplicate_rows!$A$5:$A$39,MATCH(wins!A9109,removed_duplicate_rows!$A$5:$A$39,0))</f>
        <v>#N/A</v>
      </c>
    </row>
    <row r="9110" spans="1:18" ht="15.75" customHeight="1" x14ac:dyDescent="0.2">
      <c r="A9110" t="s">
        <v>27468</v>
      </c>
      <c r="B9110" t="s">
        <v>27469</v>
      </c>
      <c r="C9110" t="s">
        <v>27470</v>
      </c>
      <c r="D9110" s="10">
        <v>46186</v>
      </c>
      <c r="E9110" t="s">
        <v>25291</v>
      </c>
      <c r="F9110">
        <v>6</v>
      </c>
      <c r="G9110" t="s">
        <v>374</v>
      </c>
      <c r="H9110" t="s">
        <v>783</v>
      </c>
      <c r="I9110" t="s">
        <v>55</v>
      </c>
      <c r="J9110">
        <v>1</v>
      </c>
      <c r="K9110">
        <v>5368</v>
      </c>
      <c r="L9110" t="str">
        <f>IFERROR(INDEX(play_attribution!$B$2:$B$328,MATCH(A9110,play_attribution!$A$2:$A$328,0)),"")</f>
        <v>P3</v>
      </c>
      <c r="M9110" t="str">
        <f>VLOOKUP(H9110,seller_roster!$A$2:$B$85,2,FALSE)</f>
        <v>Omar Tran</v>
      </c>
      <c r="N9110" t="str">
        <f>VLOOKUP(C9110,accounts!$A$2:$F$9615,2,FALSE)</f>
        <v>Professional Services</v>
      </c>
      <c r="O9110" t="str">
        <f>VLOOKUP(C9110,accounts!$A$2:$F$9615,3,FALSE)</f>
        <v>$2.5M-$5M</v>
      </c>
      <c r="P9110" t="str">
        <f>VLOOKUP(C9110,accounts!$A$2:$F$9615,5,FALSE)</f>
        <v>East</v>
      </c>
      <c r="Q9110" t="b">
        <f t="shared" si="143"/>
        <v>0</v>
      </c>
      <c r="R9110" t="e">
        <f>INDEX(removed_duplicate_rows!$A$5:$A$39,MATCH(wins!A9110,removed_duplicate_rows!$A$5:$A$39,0))</f>
        <v>#N/A</v>
      </c>
    </row>
    <row r="9111" spans="1:18" ht="15.75" customHeight="1" x14ac:dyDescent="0.2">
      <c r="A9111" t="s">
        <v>27471</v>
      </c>
      <c r="B9111" t="s">
        <v>27472</v>
      </c>
      <c r="C9111" t="s">
        <v>27473</v>
      </c>
      <c r="D9111" s="10">
        <v>46186</v>
      </c>
      <c r="E9111" t="s">
        <v>25291</v>
      </c>
      <c r="F9111">
        <v>6</v>
      </c>
      <c r="G9111" t="s">
        <v>374</v>
      </c>
      <c r="H9111" t="s">
        <v>402</v>
      </c>
      <c r="I9111" t="s">
        <v>55</v>
      </c>
      <c r="J9111">
        <v>1</v>
      </c>
      <c r="K9111">
        <v>6394</v>
      </c>
      <c r="L9111" t="str">
        <f>IFERROR(INDEX(play_attribution!$B$2:$B$328,MATCH(A9111,play_attribution!$A$2:$A$328,0)),"")</f>
        <v>P3</v>
      </c>
      <c r="M9111" t="str">
        <f>VLOOKUP(H9111,seller_roster!$A$2:$B$85,2,FALSE)</f>
        <v>Frankie Vega</v>
      </c>
      <c r="N9111" t="str">
        <f>VLOOKUP(C9111,accounts!$A$2:$F$9615,2,FALSE)</f>
        <v>Field Services</v>
      </c>
      <c r="O9111" t="str">
        <f>VLOOKUP(C9111,accounts!$A$2:$F$9615,3,FALSE)</f>
        <v>$2.5M-$5M</v>
      </c>
      <c r="P9111" t="str">
        <f>VLOOKUP(C9111,accounts!$A$2:$F$9615,5,FALSE)</f>
        <v>East</v>
      </c>
      <c r="Q9111" t="b">
        <f t="shared" si="143"/>
        <v>0</v>
      </c>
      <c r="R9111" t="e">
        <f>INDEX(removed_duplicate_rows!$A$5:$A$39,MATCH(wins!A9111,removed_duplicate_rows!$A$5:$A$39,0))</f>
        <v>#N/A</v>
      </c>
    </row>
    <row r="9112" spans="1:18" ht="15.75" customHeight="1" x14ac:dyDescent="0.2">
      <c r="A9112" t="s">
        <v>27474</v>
      </c>
      <c r="B9112" t="s">
        <v>27475</v>
      </c>
      <c r="C9112" t="s">
        <v>27476</v>
      </c>
      <c r="D9112" s="10">
        <v>46186</v>
      </c>
      <c r="E9112" t="s">
        <v>25291</v>
      </c>
      <c r="F9112">
        <v>6</v>
      </c>
      <c r="G9112" t="s">
        <v>374</v>
      </c>
      <c r="H9112" t="s">
        <v>449</v>
      </c>
      <c r="I9112" t="s">
        <v>55</v>
      </c>
      <c r="J9112">
        <v>1</v>
      </c>
      <c r="K9112">
        <v>4762</v>
      </c>
      <c r="L9112" t="str">
        <f>IFERROR(INDEX(play_attribution!$B$2:$B$328,MATCH(A9112,play_attribution!$A$2:$A$328,0)),"")</f>
        <v/>
      </c>
      <c r="M9112" t="str">
        <f>VLOOKUP(H9112,seller_roster!$A$2:$B$85,2,FALSE)</f>
        <v>Hayden Okafor</v>
      </c>
      <c r="N9112" t="str">
        <f>VLOOKUP(C9112,accounts!$A$2:$F$9615,2,FALSE)</f>
        <v>Logistics</v>
      </c>
      <c r="O9112" t="str">
        <f>VLOOKUP(C9112,accounts!$A$2:$F$9615,3,FALSE)</f>
        <v>$2.5M-$5M</v>
      </c>
      <c r="P9112" t="str">
        <f>VLOOKUP(C9112,accounts!$A$2:$F$9615,5,FALSE)</f>
        <v>Central</v>
      </c>
      <c r="Q9112" t="b">
        <f t="shared" si="143"/>
        <v>1</v>
      </c>
      <c r="R9112" t="e">
        <f>INDEX(removed_duplicate_rows!$A$5:$A$39,MATCH(wins!A9112,removed_duplicate_rows!$A$5:$A$39,0))</f>
        <v>#N/A</v>
      </c>
    </row>
    <row r="9113" spans="1:18" ht="15.75" customHeight="1" x14ac:dyDescent="0.2">
      <c r="A9113" t="s">
        <v>27477</v>
      </c>
      <c r="B9113" t="s">
        <v>27478</v>
      </c>
      <c r="C9113" t="s">
        <v>27479</v>
      </c>
      <c r="D9113" s="10">
        <v>46186</v>
      </c>
      <c r="E9113" t="s">
        <v>25291</v>
      </c>
      <c r="F9113">
        <v>6</v>
      </c>
      <c r="G9113" t="s">
        <v>374</v>
      </c>
      <c r="H9113" t="s">
        <v>2183</v>
      </c>
      <c r="I9113" t="s">
        <v>55</v>
      </c>
      <c r="J9113">
        <v>1</v>
      </c>
      <c r="K9113">
        <v>5750</v>
      </c>
      <c r="L9113" t="str">
        <f>IFERROR(INDEX(play_attribution!$B$2:$B$328,MATCH(A9113,play_attribution!$A$2:$A$328,0)),"")</f>
        <v/>
      </c>
      <c r="M9113" t="str">
        <f>VLOOKUP(H9113,seller_roster!$A$2:$B$85,2,FALSE)</f>
        <v>Rowan Tran</v>
      </c>
      <c r="N9113" t="str">
        <f>VLOOKUP(C9113,accounts!$A$2:$F$9615,2,FALSE)</f>
        <v>Wholesale &amp; Distribution</v>
      </c>
      <c r="O9113" t="str">
        <f>VLOOKUP(C9113,accounts!$A$2:$F$9615,3,FALSE)</f>
        <v>$2.5M-$5M</v>
      </c>
      <c r="P9113" t="str">
        <f>VLOOKUP(C9113,accounts!$A$2:$F$9615,5,FALSE)</f>
        <v>Central</v>
      </c>
      <c r="Q9113" t="b">
        <f t="shared" si="143"/>
        <v>1</v>
      </c>
      <c r="R9113" t="e">
        <f>INDEX(removed_duplicate_rows!$A$5:$A$39,MATCH(wins!A9113,removed_duplicate_rows!$A$5:$A$39,0))</f>
        <v>#N/A</v>
      </c>
    </row>
    <row r="9114" spans="1:18" ht="15.75" customHeight="1" x14ac:dyDescent="0.2">
      <c r="A9114" t="s">
        <v>27480</v>
      </c>
      <c r="B9114" t="s">
        <v>27481</v>
      </c>
      <c r="C9114" t="s">
        <v>27482</v>
      </c>
      <c r="D9114" s="10">
        <v>46186</v>
      </c>
      <c r="E9114" t="s">
        <v>25291</v>
      </c>
      <c r="F9114">
        <v>6</v>
      </c>
      <c r="G9114" t="s">
        <v>374</v>
      </c>
      <c r="H9114" t="s">
        <v>1123</v>
      </c>
      <c r="I9114" t="s">
        <v>55</v>
      </c>
      <c r="J9114">
        <v>1</v>
      </c>
      <c r="K9114">
        <v>5165</v>
      </c>
      <c r="L9114" t="str">
        <f>IFERROR(INDEX(play_attribution!$B$2:$B$328,MATCH(A9114,play_attribution!$A$2:$A$328,0)),"")</f>
        <v/>
      </c>
      <c r="M9114" t="str">
        <f>VLOOKUP(H9114,seller_roster!$A$2:$B$85,2,FALSE)</f>
        <v>Peyton Silva</v>
      </c>
      <c r="N9114" t="str">
        <f>VLOOKUP(C9114,accounts!$A$2:$F$9615,2,FALSE)</f>
        <v>Wholesale &amp; Distribution</v>
      </c>
      <c r="O9114" t="str">
        <f>VLOOKUP(C9114,accounts!$A$2:$F$9615,3,FALSE)</f>
        <v>$2.5M-$5M</v>
      </c>
      <c r="P9114" t="str">
        <f>VLOOKUP(C9114,accounts!$A$2:$F$9615,5,FALSE)</f>
        <v>West</v>
      </c>
      <c r="Q9114" t="b">
        <f t="shared" si="143"/>
        <v>1</v>
      </c>
      <c r="R9114" t="e">
        <f>INDEX(removed_duplicate_rows!$A$5:$A$39,MATCH(wins!A9114,removed_duplicate_rows!$A$5:$A$39,0))</f>
        <v>#N/A</v>
      </c>
    </row>
    <row r="9115" spans="1:18" ht="15.75" customHeight="1" x14ac:dyDescent="0.2">
      <c r="A9115" t="s">
        <v>27483</v>
      </c>
      <c r="B9115" t="s">
        <v>27484</v>
      </c>
      <c r="C9115" t="s">
        <v>27485</v>
      </c>
      <c r="D9115" s="10">
        <v>46186</v>
      </c>
      <c r="E9115" t="s">
        <v>25291</v>
      </c>
      <c r="F9115">
        <v>6</v>
      </c>
      <c r="G9115" t="s">
        <v>374</v>
      </c>
      <c r="H9115" t="s">
        <v>379</v>
      </c>
      <c r="I9115" t="s">
        <v>55</v>
      </c>
      <c r="J9115">
        <v>1</v>
      </c>
      <c r="K9115">
        <v>4344</v>
      </c>
      <c r="L9115" t="str">
        <f>IFERROR(INDEX(play_attribution!$B$2:$B$328,MATCH(A9115,play_attribution!$A$2:$A$328,0)),"")</f>
        <v/>
      </c>
      <c r="M9115" t="str">
        <f>VLOOKUP(H9115,seller_roster!$A$2:$B$85,2,FALSE)</f>
        <v>Tatum Vega</v>
      </c>
      <c r="N9115" t="str">
        <f>VLOOKUP(C9115,accounts!$A$2:$F$9615,2,FALSE)</f>
        <v>Logistics</v>
      </c>
      <c r="O9115" t="str">
        <f>VLOOKUP(C9115,accounts!$A$2:$F$9615,3,FALSE)</f>
        <v>$2.5M-$5M</v>
      </c>
      <c r="P9115" t="str">
        <f>VLOOKUP(C9115,accounts!$A$2:$F$9615,5,FALSE)</f>
        <v>East</v>
      </c>
      <c r="Q9115" t="b">
        <f t="shared" si="143"/>
        <v>1</v>
      </c>
      <c r="R9115" t="e">
        <f>INDEX(removed_duplicate_rows!$A$5:$A$39,MATCH(wins!A9115,removed_duplicate_rows!$A$5:$A$39,0))</f>
        <v>#N/A</v>
      </c>
    </row>
    <row r="9116" spans="1:18" ht="15.75" customHeight="1" x14ac:dyDescent="0.2">
      <c r="A9116" t="s">
        <v>27486</v>
      </c>
      <c r="B9116" t="s">
        <v>27487</v>
      </c>
      <c r="C9116" t="s">
        <v>27488</v>
      </c>
      <c r="D9116" s="10">
        <v>46186</v>
      </c>
      <c r="E9116" t="s">
        <v>25291</v>
      </c>
      <c r="F9116">
        <v>6</v>
      </c>
      <c r="G9116" t="s">
        <v>374</v>
      </c>
      <c r="H9116" t="s">
        <v>427</v>
      </c>
      <c r="I9116" t="s">
        <v>55</v>
      </c>
      <c r="J9116">
        <v>1</v>
      </c>
      <c r="K9116">
        <v>3742</v>
      </c>
      <c r="L9116" t="str">
        <f>IFERROR(INDEX(play_attribution!$B$2:$B$328,MATCH(A9116,play_attribution!$A$2:$A$328,0)),"")</f>
        <v/>
      </c>
      <c r="M9116" t="str">
        <f>VLOOKUP(H9116,seller_roster!$A$2:$B$85,2,FALSE)</f>
        <v>Peyton Moreau</v>
      </c>
      <c r="N9116" t="str">
        <f>VLOOKUP(C9116,accounts!$A$2:$F$9615,2,FALSE)</f>
        <v>Field Services</v>
      </c>
      <c r="O9116" t="str">
        <f>VLOOKUP(C9116,accounts!$A$2:$F$9615,3,FALSE)</f>
        <v>$2.5M-$5M</v>
      </c>
      <c r="P9116" t="str">
        <f>VLOOKUP(C9116,accounts!$A$2:$F$9615,5,FALSE)</f>
        <v>Central</v>
      </c>
      <c r="Q9116" t="b">
        <f t="shared" si="143"/>
        <v>1</v>
      </c>
      <c r="R9116" t="e">
        <f>INDEX(removed_duplicate_rows!$A$5:$A$39,MATCH(wins!A9116,removed_duplicate_rows!$A$5:$A$39,0))</f>
        <v>#N/A</v>
      </c>
    </row>
    <row r="9117" spans="1:18" ht="15.75" customHeight="1" x14ac:dyDescent="0.2">
      <c r="A9117" t="s">
        <v>27489</v>
      </c>
      <c r="B9117" t="s">
        <v>27490</v>
      </c>
      <c r="C9117" t="s">
        <v>27491</v>
      </c>
      <c r="D9117" s="10">
        <v>46186</v>
      </c>
      <c r="E9117" t="s">
        <v>25291</v>
      </c>
      <c r="F9117">
        <v>6</v>
      </c>
      <c r="G9117" t="s">
        <v>374</v>
      </c>
      <c r="H9117" t="s">
        <v>402</v>
      </c>
      <c r="I9117" t="s">
        <v>55</v>
      </c>
      <c r="J9117">
        <v>1</v>
      </c>
      <c r="K9117">
        <v>6436</v>
      </c>
      <c r="L9117" t="str">
        <f>IFERROR(INDEX(play_attribution!$B$2:$B$328,MATCH(A9117,play_attribution!$A$2:$A$328,0)),"")</f>
        <v/>
      </c>
      <c r="M9117" t="str">
        <f>VLOOKUP(H9117,seller_roster!$A$2:$B$85,2,FALSE)</f>
        <v>Frankie Vega</v>
      </c>
      <c r="N9117" t="str">
        <f>VLOOKUP(C9117,accounts!$A$2:$F$9615,2,FALSE)</f>
        <v>Retail Multi-Location</v>
      </c>
      <c r="O9117" t="str">
        <f>VLOOKUP(C9117,accounts!$A$2:$F$9615,3,FALSE)</f>
        <v>$2.5M-$5M</v>
      </c>
      <c r="P9117" t="str">
        <f>VLOOKUP(C9117,accounts!$A$2:$F$9615,5,FALSE)</f>
        <v>West</v>
      </c>
      <c r="Q9117" t="b">
        <f t="shared" si="143"/>
        <v>1</v>
      </c>
      <c r="R9117" t="e">
        <f>INDEX(removed_duplicate_rows!$A$5:$A$39,MATCH(wins!A9117,removed_duplicate_rows!$A$5:$A$39,0))</f>
        <v>#N/A</v>
      </c>
    </row>
    <row r="9118" spans="1:18" ht="15.75" customHeight="1" x14ac:dyDescent="0.2">
      <c r="A9118" t="s">
        <v>27492</v>
      </c>
      <c r="B9118" t="s">
        <v>27493</v>
      </c>
      <c r="C9118" t="s">
        <v>27494</v>
      </c>
      <c r="D9118" s="10">
        <v>46186</v>
      </c>
      <c r="E9118" t="s">
        <v>25291</v>
      </c>
      <c r="F9118">
        <v>6</v>
      </c>
      <c r="G9118" t="s">
        <v>374</v>
      </c>
      <c r="H9118" t="s">
        <v>2183</v>
      </c>
      <c r="I9118" t="s">
        <v>55</v>
      </c>
      <c r="J9118">
        <v>1</v>
      </c>
      <c r="K9118">
        <v>3248</v>
      </c>
      <c r="L9118" t="str">
        <f>IFERROR(INDEX(play_attribution!$B$2:$B$328,MATCH(A9118,play_attribution!$A$2:$A$328,0)),"")</f>
        <v/>
      </c>
      <c r="M9118" t="str">
        <f>VLOOKUP(H9118,seller_roster!$A$2:$B$85,2,FALSE)</f>
        <v>Rowan Tran</v>
      </c>
      <c r="N9118" t="str">
        <f>VLOOKUP(C9118,accounts!$A$2:$F$9615,2,FALSE)</f>
        <v>Logistics</v>
      </c>
      <c r="O9118" t="str">
        <f>VLOOKUP(C9118,accounts!$A$2:$F$9615,3,FALSE)</f>
        <v>$5M-$10M</v>
      </c>
      <c r="P9118" t="str">
        <f>VLOOKUP(C9118,accounts!$A$2:$F$9615,5,FALSE)</f>
        <v>East</v>
      </c>
      <c r="Q9118" t="b">
        <f t="shared" si="143"/>
        <v>1</v>
      </c>
      <c r="R9118" t="e">
        <f>INDEX(removed_duplicate_rows!$A$5:$A$39,MATCH(wins!A9118,removed_duplicate_rows!$A$5:$A$39,0))</f>
        <v>#N/A</v>
      </c>
    </row>
    <row r="9119" spans="1:18" ht="15.75" customHeight="1" x14ac:dyDescent="0.2">
      <c r="A9119" t="s">
        <v>27495</v>
      </c>
      <c r="B9119" t="s">
        <v>27496</v>
      </c>
      <c r="C9119" t="s">
        <v>27497</v>
      </c>
      <c r="D9119" s="10">
        <v>46186</v>
      </c>
      <c r="E9119" t="s">
        <v>25291</v>
      </c>
      <c r="F9119">
        <v>6</v>
      </c>
      <c r="G9119" t="s">
        <v>374</v>
      </c>
      <c r="H9119" t="s">
        <v>413</v>
      </c>
      <c r="I9119" t="s">
        <v>55</v>
      </c>
      <c r="J9119">
        <v>1</v>
      </c>
      <c r="K9119">
        <v>4999</v>
      </c>
      <c r="L9119" t="str">
        <f>IFERROR(INDEX(play_attribution!$B$2:$B$328,MATCH(A9119,play_attribution!$A$2:$A$328,0)),"")</f>
        <v/>
      </c>
      <c r="M9119" t="str">
        <f>VLOOKUP(H9119,seller_roster!$A$2:$B$85,2,FALSE)</f>
        <v>Phoenix Doyle</v>
      </c>
      <c r="N9119" t="str">
        <f>VLOOKUP(C9119,accounts!$A$2:$F$9615,2,FALSE)</f>
        <v>Hospitality Group</v>
      </c>
      <c r="O9119" t="str">
        <f>VLOOKUP(C9119,accounts!$A$2:$F$9615,3,FALSE)</f>
        <v>$2.5M-$5M</v>
      </c>
      <c r="P9119" t="str">
        <f>VLOOKUP(C9119,accounts!$A$2:$F$9615,5,FALSE)</f>
        <v>West</v>
      </c>
      <c r="Q9119" t="b">
        <f t="shared" si="143"/>
        <v>1</v>
      </c>
      <c r="R9119" t="e">
        <f>INDEX(removed_duplicate_rows!$A$5:$A$39,MATCH(wins!A9119,removed_duplicate_rows!$A$5:$A$39,0))</f>
        <v>#N/A</v>
      </c>
    </row>
    <row r="9120" spans="1:18" ht="15.75" customHeight="1" x14ac:dyDescent="0.2">
      <c r="A9120" t="s">
        <v>27498</v>
      </c>
      <c r="B9120" t="s">
        <v>27499</v>
      </c>
      <c r="C9120" t="s">
        <v>27500</v>
      </c>
      <c r="D9120" s="10">
        <v>46186</v>
      </c>
      <c r="E9120" t="s">
        <v>25291</v>
      </c>
      <c r="F9120">
        <v>6</v>
      </c>
      <c r="G9120" t="s">
        <v>374</v>
      </c>
      <c r="H9120" t="s">
        <v>413</v>
      </c>
      <c r="I9120" t="s">
        <v>55</v>
      </c>
      <c r="J9120">
        <v>1</v>
      </c>
      <c r="K9120">
        <v>4602</v>
      </c>
      <c r="L9120" t="str">
        <f>IFERROR(INDEX(play_attribution!$B$2:$B$328,MATCH(A9120,play_attribution!$A$2:$A$328,0)),"")</f>
        <v/>
      </c>
      <c r="M9120" t="str">
        <f>VLOOKUP(H9120,seller_roster!$A$2:$B$85,2,FALSE)</f>
        <v>Phoenix Doyle</v>
      </c>
      <c r="N9120" t="str">
        <f>VLOOKUP(C9120,accounts!$A$2:$F$9615,2,FALSE)</f>
        <v>Healthcare Services</v>
      </c>
      <c r="O9120" t="str">
        <f>VLOOKUP(C9120,accounts!$A$2:$F$9615,3,FALSE)</f>
        <v>$2.5M-$5M</v>
      </c>
      <c r="P9120" t="str">
        <f>VLOOKUP(C9120,accounts!$A$2:$F$9615,5,FALSE)</f>
        <v>East</v>
      </c>
      <c r="Q9120" t="b">
        <f t="shared" ref="Q9120:Q9183" si="144">L9120=""</f>
        <v>1</v>
      </c>
      <c r="R9120" t="e">
        <f>INDEX(removed_duplicate_rows!$A$5:$A$39,MATCH(wins!A9120,removed_duplicate_rows!$A$5:$A$39,0))</f>
        <v>#N/A</v>
      </c>
    </row>
    <row r="9121" spans="1:18" ht="15.75" customHeight="1" x14ac:dyDescent="0.2">
      <c r="A9121" t="s">
        <v>27501</v>
      </c>
      <c r="B9121" t="s">
        <v>27502</v>
      </c>
      <c r="C9121" t="s">
        <v>27503</v>
      </c>
      <c r="D9121" s="10">
        <v>46186</v>
      </c>
      <c r="E9121" t="s">
        <v>25291</v>
      </c>
      <c r="F9121">
        <v>6</v>
      </c>
      <c r="G9121" t="s">
        <v>374</v>
      </c>
      <c r="H9121" t="s">
        <v>2183</v>
      </c>
      <c r="I9121" t="s">
        <v>55</v>
      </c>
      <c r="J9121">
        <v>1</v>
      </c>
      <c r="K9121">
        <v>10522</v>
      </c>
      <c r="L9121" t="str">
        <f>IFERROR(INDEX(play_attribution!$B$2:$B$328,MATCH(A9121,play_attribution!$A$2:$A$328,0)),"")</f>
        <v/>
      </c>
      <c r="M9121" t="str">
        <f>VLOOKUP(H9121,seller_roster!$A$2:$B$85,2,FALSE)</f>
        <v>Rowan Tran</v>
      </c>
      <c r="N9121" t="str">
        <f>VLOOKUP(C9121,accounts!$A$2:$F$9615,2,FALSE)</f>
        <v>Hospitality Group</v>
      </c>
      <c r="O9121" t="str">
        <f>VLOOKUP(C9121,accounts!$A$2:$F$9615,3,FALSE)</f>
        <v>$2.5M-$5M</v>
      </c>
      <c r="P9121" t="str">
        <f>VLOOKUP(C9121,accounts!$A$2:$F$9615,5,FALSE)</f>
        <v>West</v>
      </c>
      <c r="Q9121" t="b">
        <f t="shared" si="144"/>
        <v>1</v>
      </c>
      <c r="R9121" t="e">
        <f>INDEX(removed_duplicate_rows!$A$5:$A$39,MATCH(wins!A9121,removed_duplicate_rows!$A$5:$A$39,0))</f>
        <v>#N/A</v>
      </c>
    </row>
    <row r="9122" spans="1:18" ht="15.75" customHeight="1" x14ac:dyDescent="0.2">
      <c r="A9122" t="s">
        <v>27504</v>
      </c>
      <c r="B9122" t="s">
        <v>27505</v>
      </c>
      <c r="C9122" t="s">
        <v>27506</v>
      </c>
      <c r="D9122" s="10">
        <v>46186</v>
      </c>
      <c r="E9122" t="s">
        <v>25291</v>
      </c>
      <c r="F9122">
        <v>6</v>
      </c>
      <c r="G9122" t="s">
        <v>374</v>
      </c>
      <c r="H9122" t="s">
        <v>387</v>
      </c>
      <c r="I9122" t="s">
        <v>55</v>
      </c>
      <c r="J9122">
        <v>1</v>
      </c>
      <c r="K9122">
        <v>9335</v>
      </c>
      <c r="L9122" t="str">
        <f>IFERROR(INDEX(play_attribution!$B$2:$B$328,MATCH(A9122,play_attribution!$A$2:$A$328,0)),"")</f>
        <v/>
      </c>
      <c r="M9122" t="str">
        <f>VLOOKUP(H9122,seller_roster!$A$2:$B$85,2,FALSE)</f>
        <v>Ray Kim</v>
      </c>
      <c r="N9122" t="str">
        <f>VLOOKUP(C9122,accounts!$A$2:$F$9615,2,FALSE)</f>
        <v>Nonprofit</v>
      </c>
      <c r="O9122" t="str">
        <f>VLOOKUP(C9122,accounts!$A$2:$F$9615,3,FALSE)</f>
        <v>$2.5M-$5M</v>
      </c>
      <c r="P9122" t="str">
        <f>VLOOKUP(C9122,accounts!$A$2:$F$9615,5,FALSE)</f>
        <v>East</v>
      </c>
      <c r="Q9122" t="b">
        <f t="shared" si="144"/>
        <v>1</v>
      </c>
      <c r="R9122" t="e">
        <f>INDEX(removed_duplicate_rows!$A$5:$A$39,MATCH(wins!A9122,removed_duplicate_rows!$A$5:$A$39,0))</f>
        <v>#N/A</v>
      </c>
    </row>
    <row r="9123" spans="1:18" ht="15.75" customHeight="1" x14ac:dyDescent="0.2">
      <c r="A9123" t="s">
        <v>27507</v>
      </c>
      <c r="B9123" t="s">
        <v>27508</v>
      </c>
      <c r="C9123" t="s">
        <v>27509</v>
      </c>
      <c r="D9123" s="10">
        <v>46186</v>
      </c>
      <c r="E9123" t="s">
        <v>25291</v>
      </c>
      <c r="F9123">
        <v>6</v>
      </c>
      <c r="G9123" t="s">
        <v>374</v>
      </c>
      <c r="H9123" t="s">
        <v>4096</v>
      </c>
      <c r="I9123" t="s">
        <v>55</v>
      </c>
      <c r="J9123">
        <v>1</v>
      </c>
      <c r="K9123">
        <v>5118</v>
      </c>
      <c r="L9123" t="str">
        <f>IFERROR(INDEX(play_attribution!$B$2:$B$328,MATCH(A9123,play_attribution!$A$2:$A$328,0)),"")</f>
        <v/>
      </c>
      <c r="M9123" t="str">
        <f>VLOOKUP(H9123,seller_roster!$A$2:$B$85,2,FALSE)</f>
        <v>Vesper Kim</v>
      </c>
      <c r="N9123" t="str">
        <f>VLOOKUP(C9123,accounts!$A$2:$F$9615,2,FALSE)</f>
        <v>Retail Multi-Location</v>
      </c>
      <c r="O9123" t="str">
        <f>VLOOKUP(C9123,accounts!$A$2:$F$9615,3,FALSE)</f>
        <v>$2.5M-$5M</v>
      </c>
      <c r="P9123" t="str">
        <f>VLOOKUP(C9123,accounts!$A$2:$F$9615,5,FALSE)</f>
        <v>East</v>
      </c>
      <c r="Q9123" t="b">
        <f t="shared" si="144"/>
        <v>1</v>
      </c>
      <c r="R9123" t="e">
        <f>INDEX(removed_duplicate_rows!$A$5:$A$39,MATCH(wins!A9123,removed_duplicate_rows!$A$5:$A$39,0))</f>
        <v>#N/A</v>
      </c>
    </row>
    <row r="9124" spans="1:18" ht="15.75" customHeight="1" x14ac:dyDescent="0.2">
      <c r="A9124" t="s">
        <v>27510</v>
      </c>
      <c r="B9124" t="s">
        <v>27511</v>
      </c>
      <c r="C9124" t="s">
        <v>27512</v>
      </c>
      <c r="D9124" s="10">
        <v>46186</v>
      </c>
      <c r="E9124" t="s">
        <v>25291</v>
      </c>
      <c r="F9124">
        <v>6</v>
      </c>
      <c r="G9124" t="s">
        <v>374</v>
      </c>
      <c r="H9124" t="s">
        <v>391</v>
      </c>
      <c r="I9124" t="s">
        <v>55</v>
      </c>
      <c r="J9124">
        <v>1</v>
      </c>
      <c r="K9124">
        <v>6493</v>
      </c>
      <c r="L9124" t="str">
        <f>IFERROR(INDEX(play_attribution!$B$2:$B$328,MATCH(A9124,play_attribution!$A$2:$A$328,0)),"")</f>
        <v/>
      </c>
      <c r="M9124" t="str">
        <f>VLOOKUP(H9124,seller_roster!$A$2:$B$85,2,FALSE)</f>
        <v>Sam Walsh</v>
      </c>
      <c r="N9124" t="str">
        <f>VLOOKUP(C9124,accounts!$A$2:$F$9615,2,FALSE)</f>
        <v>Manufacturing</v>
      </c>
      <c r="O9124" t="str">
        <f>VLOOKUP(C9124,accounts!$A$2:$F$9615,3,FALSE)</f>
        <v>$2.5M-$5M</v>
      </c>
      <c r="P9124" t="str">
        <f>VLOOKUP(C9124,accounts!$A$2:$F$9615,5,FALSE)</f>
        <v>West</v>
      </c>
      <c r="Q9124" t="b">
        <f t="shared" si="144"/>
        <v>1</v>
      </c>
      <c r="R9124" t="e">
        <f>INDEX(removed_duplicate_rows!$A$5:$A$39,MATCH(wins!A9124,removed_duplicate_rows!$A$5:$A$39,0))</f>
        <v>#N/A</v>
      </c>
    </row>
    <row r="9125" spans="1:18" ht="15.75" customHeight="1" x14ac:dyDescent="0.2">
      <c r="A9125" t="s">
        <v>27513</v>
      </c>
      <c r="B9125" t="s">
        <v>27514</v>
      </c>
      <c r="C9125" t="s">
        <v>27515</v>
      </c>
      <c r="D9125" s="10">
        <v>46186</v>
      </c>
      <c r="E9125" t="s">
        <v>25291</v>
      </c>
      <c r="F9125">
        <v>6</v>
      </c>
      <c r="G9125" t="s">
        <v>374</v>
      </c>
      <c r="H9125" t="s">
        <v>417</v>
      </c>
      <c r="I9125" t="s">
        <v>55</v>
      </c>
      <c r="J9125">
        <v>1</v>
      </c>
      <c r="K9125">
        <v>4423</v>
      </c>
      <c r="L9125" t="str">
        <f>IFERROR(INDEX(play_attribution!$B$2:$B$328,MATCH(A9125,play_attribution!$A$2:$A$328,0)),"")</f>
        <v/>
      </c>
      <c r="M9125" t="str">
        <f>VLOOKUP(H9125,seller_roster!$A$2:$B$85,2,FALSE)</f>
        <v>Bryn Reyes</v>
      </c>
      <c r="N9125" t="str">
        <f>VLOOKUP(C9125,accounts!$A$2:$F$9615,2,FALSE)</f>
        <v>Retail Multi-Location</v>
      </c>
      <c r="O9125" t="str">
        <f>VLOOKUP(C9125,accounts!$A$2:$F$9615,3,FALSE)</f>
        <v>$5M-$10M</v>
      </c>
      <c r="P9125" t="str">
        <f>VLOOKUP(C9125,accounts!$A$2:$F$9615,5,FALSE)</f>
        <v>East</v>
      </c>
      <c r="Q9125" t="b">
        <f t="shared" si="144"/>
        <v>1</v>
      </c>
      <c r="R9125" t="e">
        <f>INDEX(removed_duplicate_rows!$A$5:$A$39,MATCH(wins!A9125,removed_duplicate_rows!$A$5:$A$39,0))</f>
        <v>#N/A</v>
      </c>
    </row>
    <row r="9126" spans="1:18" ht="15.75" customHeight="1" x14ac:dyDescent="0.2">
      <c r="A9126" t="s">
        <v>27516</v>
      </c>
      <c r="B9126" t="s">
        <v>27517</v>
      </c>
      <c r="C9126" t="s">
        <v>27518</v>
      </c>
      <c r="D9126" s="10">
        <v>46186</v>
      </c>
      <c r="E9126" t="s">
        <v>25291</v>
      </c>
      <c r="F9126">
        <v>6</v>
      </c>
      <c r="G9126" t="s">
        <v>374</v>
      </c>
      <c r="H9126" t="s">
        <v>398</v>
      </c>
      <c r="I9126" t="s">
        <v>55</v>
      </c>
      <c r="J9126">
        <v>1</v>
      </c>
      <c r="K9126">
        <v>7703</v>
      </c>
      <c r="L9126" t="str">
        <f>IFERROR(INDEX(play_attribution!$B$2:$B$328,MATCH(A9126,play_attribution!$A$2:$A$328,0)),"")</f>
        <v/>
      </c>
      <c r="M9126" t="str">
        <f>VLOOKUP(H9126,seller_roster!$A$2:$B$85,2,FALSE)</f>
        <v>Rowan Kim</v>
      </c>
      <c r="N9126" t="str">
        <f>VLOOKUP(C9126,accounts!$A$2:$F$9615,2,FALSE)</f>
        <v>Logistics</v>
      </c>
      <c r="O9126" t="str">
        <f>VLOOKUP(C9126,accounts!$A$2:$F$9615,3,FALSE)</f>
        <v>$5M-$10M</v>
      </c>
      <c r="P9126" t="str">
        <f>VLOOKUP(C9126,accounts!$A$2:$F$9615,5,FALSE)</f>
        <v>Central</v>
      </c>
      <c r="Q9126" t="b">
        <f t="shared" si="144"/>
        <v>1</v>
      </c>
      <c r="R9126" t="e">
        <f>INDEX(removed_duplicate_rows!$A$5:$A$39,MATCH(wins!A9126,removed_duplicate_rows!$A$5:$A$39,0))</f>
        <v>#N/A</v>
      </c>
    </row>
    <row r="9127" spans="1:18" ht="15.75" customHeight="1" x14ac:dyDescent="0.2">
      <c r="A9127" t="s">
        <v>27519</v>
      </c>
      <c r="B9127" t="s">
        <v>27520</v>
      </c>
      <c r="C9127" t="s">
        <v>27521</v>
      </c>
      <c r="D9127" s="10">
        <v>46186</v>
      </c>
      <c r="E9127" t="s">
        <v>25291</v>
      </c>
      <c r="F9127">
        <v>6</v>
      </c>
      <c r="G9127" t="s">
        <v>374</v>
      </c>
      <c r="H9127" t="s">
        <v>427</v>
      </c>
      <c r="I9127" t="s">
        <v>55</v>
      </c>
      <c r="J9127">
        <v>1</v>
      </c>
      <c r="K9127">
        <v>5446</v>
      </c>
      <c r="L9127" t="str">
        <f>IFERROR(INDEX(play_attribution!$B$2:$B$328,MATCH(A9127,play_attribution!$A$2:$A$328,0)),"")</f>
        <v/>
      </c>
      <c r="M9127" t="str">
        <f>VLOOKUP(H9127,seller_roster!$A$2:$B$85,2,FALSE)</f>
        <v>Peyton Moreau</v>
      </c>
      <c r="N9127" t="str">
        <f>VLOOKUP(C9127,accounts!$A$2:$F$9615,2,FALSE)</f>
        <v>Field Services</v>
      </c>
      <c r="O9127" t="str">
        <f>VLOOKUP(C9127,accounts!$A$2:$F$9615,3,FALSE)</f>
        <v>&lt;$1M</v>
      </c>
      <c r="P9127" t="str">
        <f>VLOOKUP(C9127,accounts!$A$2:$F$9615,5,FALSE)</f>
        <v>West</v>
      </c>
      <c r="Q9127" t="b">
        <f t="shared" si="144"/>
        <v>1</v>
      </c>
      <c r="R9127" t="e">
        <f>INDEX(removed_duplicate_rows!$A$5:$A$39,MATCH(wins!A9127,removed_duplicate_rows!$A$5:$A$39,0))</f>
        <v>#N/A</v>
      </c>
    </row>
    <row r="9128" spans="1:18" ht="15.75" customHeight="1" x14ac:dyDescent="0.2">
      <c r="A9128" t="s">
        <v>27522</v>
      </c>
      <c r="B9128" t="s">
        <v>27523</v>
      </c>
      <c r="C9128" t="s">
        <v>27524</v>
      </c>
      <c r="D9128" s="10">
        <v>46186</v>
      </c>
      <c r="E9128" t="s">
        <v>25291</v>
      </c>
      <c r="F9128">
        <v>6</v>
      </c>
      <c r="G9128" t="s">
        <v>374</v>
      </c>
      <c r="H9128" t="s">
        <v>427</v>
      </c>
      <c r="I9128" t="s">
        <v>55</v>
      </c>
      <c r="J9128">
        <v>1</v>
      </c>
      <c r="K9128">
        <v>6781</v>
      </c>
      <c r="L9128" t="str">
        <f>IFERROR(INDEX(play_attribution!$B$2:$B$328,MATCH(A9128,play_attribution!$A$2:$A$328,0)),"")</f>
        <v/>
      </c>
      <c r="M9128" t="str">
        <f>VLOOKUP(H9128,seller_roster!$A$2:$B$85,2,FALSE)</f>
        <v>Peyton Moreau</v>
      </c>
      <c r="N9128" t="str">
        <f>VLOOKUP(C9128,accounts!$A$2:$F$9615,2,FALSE)</f>
        <v>Hospitality Group</v>
      </c>
      <c r="O9128" t="str">
        <f>VLOOKUP(C9128,accounts!$A$2:$F$9615,3,FALSE)</f>
        <v>$1M-$2.5M</v>
      </c>
      <c r="P9128" t="str">
        <f>VLOOKUP(C9128,accounts!$A$2:$F$9615,5,FALSE)</f>
        <v>East</v>
      </c>
      <c r="Q9128" t="b">
        <f t="shared" si="144"/>
        <v>1</v>
      </c>
      <c r="R9128" t="e">
        <f>INDEX(removed_duplicate_rows!$A$5:$A$39,MATCH(wins!A9128,removed_duplicate_rows!$A$5:$A$39,0))</f>
        <v>#N/A</v>
      </c>
    </row>
    <row r="9129" spans="1:18" ht="15.75" customHeight="1" x14ac:dyDescent="0.2">
      <c r="A9129" t="s">
        <v>27525</v>
      </c>
      <c r="B9129" t="s">
        <v>27526</v>
      </c>
      <c r="C9129" t="s">
        <v>27527</v>
      </c>
      <c r="D9129" s="10">
        <v>46186</v>
      </c>
      <c r="E9129" t="s">
        <v>25291</v>
      </c>
      <c r="F9129">
        <v>6</v>
      </c>
      <c r="G9129" t="s">
        <v>374</v>
      </c>
      <c r="H9129" t="s">
        <v>383</v>
      </c>
      <c r="I9129" t="s">
        <v>55</v>
      </c>
      <c r="J9129">
        <v>1</v>
      </c>
      <c r="K9129">
        <v>5754</v>
      </c>
      <c r="L9129" t="str">
        <f>IFERROR(INDEX(play_attribution!$B$2:$B$328,MATCH(A9129,play_attribution!$A$2:$A$328,0)),"")</f>
        <v/>
      </c>
      <c r="M9129" t="str">
        <f>VLOOKUP(H9129,seller_roster!$A$2:$B$85,2,FALSE)</f>
        <v>Flor Ruiz</v>
      </c>
      <c r="N9129" t="str">
        <f>VLOOKUP(C9129,accounts!$A$2:$F$9615,2,FALSE)</f>
        <v>Manufacturing</v>
      </c>
      <c r="O9129" t="str">
        <f>VLOOKUP(C9129,accounts!$A$2:$F$9615,3,FALSE)</f>
        <v>$1M-$2.5M</v>
      </c>
      <c r="P9129" t="str">
        <f>VLOOKUP(C9129,accounts!$A$2:$F$9615,5,FALSE)</f>
        <v>East</v>
      </c>
      <c r="Q9129" t="b">
        <f t="shared" si="144"/>
        <v>1</v>
      </c>
      <c r="R9129" t="e">
        <f>INDEX(removed_duplicate_rows!$A$5:$A$39,MATCH(wins!A9129,removed_duplicate_rows!$A$5:$A$39,0))</f>
        <v>#N/A</v>
      </c>
    </row>
    <row r="9130" spans="1:18" ht="15.75" customHeight="1" x14ac:dyDescent="0.2">
      <c r="A9130" t="s">
        <v>27528</v>
      </c>
      <c r="B9130" t="s">
        <v>27529</v>
      </c>
      <c r="C9130" t="s">
        <v>27530</v>
      </c>
      <c r="D9130" s="10">
        <v>46186</v>
      </c>
      <c r="E9130" t="s">
        <v>25291</v>
      </c>
      <c r="F9130">
        <v>6</v>
      </c>
      <c r="G9130" t="s">
        <v>374</v>
      </c>
      <c r="H9130" t="s">
        <v>413</v>
      </c>
      <c r="I9130" t="s">
        <v>55</v>
      </c>
      <c r="J9130">
        <v>1</v>
      </c>
      <c r="K9130">
        <v>5645</v>
      </c>
      <c r="L9130" t="str">
        <f>IFERROR(INDEX(play_attribution!$B$2:$B$328,MATCH(A9130,play_attribution!$A$2:$A$328,0)),"")</f>
        <v/>
      </c>
      <c r="M9130" t="str">
        <f>VLOOKUP(H9130,seller_roster!$A$2:$B$85,2,FALSE)</f>
        <v>Phoenix Doyle</v>
      </c>
      <c r="N9130" t="str">
        <f>VLOOKUP(C9130,accounts!$A$2:$F$9615,2,FALSE)</f>
        <v>Logistics</v>
      </c>
      <c r="O9130" t="str">
        <f>VLOOKUP(C9130,accounts!$A$2:$F$9615,3,FALSE)</f>
        <v>&gt;$10M</v>
      </c>
      <c r="P9130" t="str">
        <f>VLOOKUP(C9130,accounts!$A$2:$F$9615,5,FALSE)</f>
        <v>East</v>
      </c>
      <c r="Q9130" t="b">
        <f t="shared" si="144"/>
        <v>1</v>
      </c>
      <c r="R9130" t="e">
        <f>INDEX(removed_duplicate_rows!$A$5:$A$39,MATCH(wins!A9130,removed_duplicate_rows!$A$5:$A$39,0))</f>
        <v>#N/A</v>
      </c>
    </row>
    <row r="9131" spans="1:18" ht="15.75" customHeight="1" x14ac:dyDescent="0.2">
      <c r="A9131" t="s">
        <v>27531</v>
      </c>
      <c r="B9131" t="s">
        <v>27532</v>
      </c>
      <c r="C9131" t="s">
        <v>27533</v>
      </c>
      <c r="D9131" s="10">
        <v>46186</v>
      </c>
      <c r="E9131" t="s">
        <v>25291</v>
      </c>
      <c r="F9131">
        <v>6</v>
      </c>
      <c r="G9131" t="s">
        <v>374</v>
      </c>
      <c r="H9131" t="s">
        <v>402</v>
      </c>
      <c r="I9131" t="s">
        <v>55</v>
      </c>
      <c r="J9131">
        <v>1</v>
      </c>
      <c r="K9131">
        <v>7128</v>
      </c>
      <c r="L9131" t="str">
        <f>IFERROR(INDEX(play_attribution!$B$2:$B$328,MATCH(A9131,play_attribution!$A$2:$A$328,0)),"")</f>
        <v/>
      </c>
      <c r="M9131" t="str">
        <f>VLOOKUP(H9131,seller_roster!$A$2:$B$85,2,FALSE)</f>
        <v>Frankie Vega</v>
      </c>
      <c r="N9131" t="str">
        <f>VLOOKUP(C9131,accounts!$A$2:$F$9615,2,FALSE)</f>
        <v>Logistics</v>
      </c>
      <c r="O9131" t="str">
        <f>VLOOKUP(C9131,accounts!$A$2:$F$9615,3,FALSE)</f>
        <v>$2.5M-$5M</v>
      </c>
      <c r="P9131" t="str">
        <f>VLOOKUP(C9131,accounts!$A$2:$F$9615,5,FALSE)</f>
        <v>West</v>
      </c>
      <c r="Q9131" t="b">
        <f t="shared" si="144"/>
        <v>1</v>
      </c>
      <c r="R9131" t="e">
        <f>INDEX(removed_duplicate_rows!$A$5:$A$39,MATCH(wins!A9131,removed_duplicate_rows!$A$5:$A$39,0))</f>
        <v>#N/A</v>
      </c>
    </row>
    <row r="9132" spans="1:18" ht="15.75" customHeight="1" x14ac:dyDescent="0.2">
      <c r="A9132" t="s">
        <v>27534</v>
      </c>
      <c r="B9132" t="s">
        <v>27535</v>
      </c>
      <c r="C9132" t="s">
        <v>27536</v>
      </c>
      <c r="D9132" s="10">
        <v>46186</v>
      </c>
      <c r="E9132" t="s">
        <v>25291</v>
      </c>
      <c r="F9132">
        <v>6</v>
      </c>
      <c r="G9132" t="s">
        <v>374</v>
      </c>
      <c r="H9132" t="s">
        <v>375</v>
      </c>
      <c r="I9132" t="s">
        <v>55</v>
      </c>
      <c r="J9132">
        <v>1</v>
      </c>
      <c r="K9132">
        <v>4796</v>
      </c>
      <c r="L9132" t="str">
        <f>IFERROR(INDEX(play_attribution!$B$2:$B$328,MATCH(A9132,play_attribution!$A$2:$A$328,0)),"")</f>
        <v/>
      </c>
      <c r="M9132" t="str">
        <f>VLOOKUP(H9132,seller_roster!$A$2:$B$85,2,FALSE)</f>
        <v>Sol Lindqvist</v>
      </c>
      <c r="N9132" t="str">
        <f>VLOOKUP(C9132,accounts!$A$2:$F$9615,2,FALSE)</f>
        <v>Retail Multi-Location</v>
      </c>
      <c r="O9132" t="str">
        <f>VLOOKUP(C9132,accounts!$A$2:$F$9615,3,FALSE)</f>
        <v>$5M-$10M</v>
      </c>
      <c r="P9132" t="str">
        <f>VLOOKUP(C9132,accounts!$A$2:$F$9615,5,FALSE)</f>
        <v>East</v>
      </c>
      <c r="Q9132" t="b">
        <f t="shared" si="144"/>
        <v>1</v>
      </c>
      <c r="R9132" t="e">
        <f>INDEX(removed_duplicate_rows!$A$5:$A$39,MATCH(wins!A9132,removed_duplicate_rows!$A$5:$A$39,0))</f>
        <v>#N/A</v>
      </c>
    </row>
    <row r="9133" spans="1:18" ht="15.75" customHeight="1" x14ac:dyDescent="0.2">
      <c r="A9133" t="s">
        <v>27537</v>
      </c>
      <c r="B9133" t="s">
        <v>27538</v>
      </c>
      <c r="C9133" t="s">
        <v>27539</v>
      </c>
      <c r="D9133" s="10">
        <v>46186</v>
      </c>
      <c r="E9133" t="s">
        <v>25291</v>
      </c>
      <c r="F9133">
        <v>6</v>
      </c>
      <c r="G9133" t="s">
        <v>374</v>
      </c>
      <c r="H9133" t="s">
        <v>383</v>
      </c>
      <c r="I9133" t="s">
        <v>55</v>
      </c>
      <c r="J9133">
        <v>1</v>
      </c>
      <c r="K9133">
        <v>5536</v>
      </c>
      <c r="L9133" t="str">
        <f>IFERROR(INDEX(play_attribution!$B$2:$B$328,MATCH(A9133,play_attribution!$A$2:$A$328,0)),"")</f>
        <v/>
      </c>
      <c r="M9133" t="str">
        <f>VLOOKUP(H9133,seller_roster!$A$2:$B$85,2,FALSE)</f>
        <v>Flor Ruiz</v>
      </c>
      <c r="N9133" t="str">
        <f>VLOOKUP(C9133,accounts!$A$2:$F$9615,2,FALSE)</f>
        <v>Healthcare Services</v>
      </c>
      <c r="O9133" t="str">
        <f>VLOOKUP(C9133,accounts!$A$2:$F$9615,3,FALSE)</f>
        <v>$2.5M-$5M</v>
      </c>
      <c r="P9133" t="str">
        <f>VLOOKUP(C9133,accounts!$A$2:$F$9615,5,FALSE)</f>
        <v>East</v>
      </c>
      <c r="Q9133" t="b">
        <f t="shared" si="144"/>
        <v>1</v>
      </c>
      <c r="R9133" t="e">
        <f>INDEX(removed_duplicate_rows!$A$5:$A$39,MATCH(wins!A9133,removed_duplicate_rows!$A$5:$A$39,0))</f>
        <v>#N/A</v>
      </c>
    </row>
    <row r="9134" spans="1:18" ht="15.75" customHeight="1" x14ac:dyDescent="0.2">
      <c r="A9134" t="s">
        <v>27540</v>
      </c>
      <c r="B9134" t="s">
        <v>27541</v>
      </c>
      <c r="C9134" t="s">
        <v>27542</v>
      </c>
      <c r="D9134" s="10">
        <v>46186</v>
      </c>
      <c r="E9134" t="s">
        <v>25291</v>
      </c>
      <c r="F9134">
        <v>6</v>
      </c>
      <c r="G9134" t="s">
        <v>374</v>
      </c>
      <c r="H9134" t="s">
        <v>832</v>
      </c>
      <c r="I9134" t="s">
        <v>55</v>
      </c>
      <c r="J9134">
        <v>1</v>
      </c>
      <c r="K9134">
        <v>7926</v>
      </c>
      <c r="L9134" t="str">
        <f>IFERROR(INDEX(play_attribution!$B$2:$B$328,MATCH(A9134,play_attribution!$A$2:$A$328,0)),"")</f>
        <v/>
      </c>
      <c r="M9134" t="str">
        <f>VLOOKUP(H9134,seller_roster!$A$2:$B$85,2,FALSE)</f>
        <v>Noel Nkemelu</v>
      </c>
      <c r="N9134" t="str">
        <f>VLOOKUP(C9134,accounts!$A$2:$F$9615,2,FALSE)</f>
        <v>Construction</v>
      </c>
      <c r="O9134" t="str">
        <f>VLOOKUP(C9134,accounts!$A$2:$F$9615,3,FALSE)</f>
        <v>$2.5M-$5M</v>
      </c>
      <c r="P9134" t="str">
        <f>VLOOKUP(C9134,accounts!$A$2:$F$9615,5,FALSE)</f>
        <v>West</v>
      </c>
      <c r="Q9134" t="b">
        <f t="shared" si="144"/>
        <v>1</v>
      </c>
      <c r="R9134" t="e">
        <f>INDEX(removed_duplicate_rows!$A$5:$A$39,MATCH(wins!A9134,removed_duplicate_rows!$A$5:$A$39,0))</f>
        <v>#N/A</v>
      </c>
    </row>
    <row r="9135" spans="1:18" ht="15.75" customHeight="1" x14ac:dyDescent="0.2">
      <c r="A9135" t="s">
        <v>27543</v>
      </c>
      <c r="B9135" t="s">
        <v>27544</v>
      </c>
      <c r="C9135" t="s">
        <v>27545</v>
      </c>
      <c r="D9135" s="10">
        <v>46186</v>
      </c>
      <c r="E9135" t="s">
        <v>25291</v>
      </c>
      <c r="F9135">
        <v>6</v>
      </c>
      <c r="G9135" t="s">
        <v>374</v>
      </c>
      <c r="H9135" t="s">
        <v>427</v>
      </c>
      <c r="I9135" t="s">
        <v>55</v>
      </c>
      <c r="J9135">
        <v>1</v>
      </c>
      <c r="K9135">
        <v>3553</v>
      </c>
      <c r="L9135" t="str">
        <f>IFERROR(INDEX(play_attribution!$B$2:$B$328,MATCH(A9135,play_attribution!$A$2:$A$328,0)),"")</f>
        <v/>
      </c>
      <c r="M9135" t="str">
        <f>VLOOKUP(H9135,seller_roster!$A$2:$B$85,2,FALSE)</f>
        <v>Peyton Moreau</v>
      </c>
      <c r="N9135" t="str">
        <f>VLOOKUP(C9135,accounts!$A$2:$F$9615,2,FALSE)</f>
        <v>Field Services</v>
      </c>
      <c r="O9135" t="str">
        <f>VLOOKUP(C9135,accounts!$A$2:$F$9615,3,FALSE)</f>
        <v>$5M-$10M</v>
      </c>
      <c r="P9135" t="str">
        <f>VLOOKUP(C9135,accounts!$A$2:$F$9615,5,FALSE)</f>
        <v>East</v>
      </c>
      <c r="Q9135" t="b">
        <f t="shared" si="144"/>
        <v>1</v>
      </c>
      <c r="R9135" t="e">
        <f>INDEX(removed_duplicate_rows!$A$5:$A$39,MATCH(wins!A9135,removed_duplicate_rows!$A$5:$A$39,0))</f>
        <v>#N/A</v>
      </c>
    </row>
    <row r="9136" spans="1:18" ht="15.75" customHeight="1" x14ac:dyDescent="0.2">
      <c r="A9136" t="s">
        <v>27546</v>
      </c>
      <c r="B9136" t="s">
        <v>27547</v>
      </c>
      <c r="C9136" t="s">
        <v>27548</v>
      </c>
      <c r="D9136" s="10">
        <v>46186</v>
      </c>
      <c r="E9136" t="s">
        <v>25291</v>
      </c>
      <c r="F9136">
        <v>6</v>
      </c>
      <c r="G9136" t="s">
        <v>374</v>
      </c>
      <c r="H9136" t="s">
        <v>409</v>
      </c>
      <c r="I9136" t="s">
        <v>55</v>
      </c>
      <c r="J9136">
        <v>1</v>
      </c>
      <c r="K9136">
        <v>5585</v>
      </c>
      <c r="L9136" t="str">
        <f>IFERROR(INDEX(play_attribution!$B$2:$B$328,MATCH(A9136,play_attribution!$A$2:$A$328,0)),"")</f>
        <v/>
      </c>
      <c r="M9136" t="str">
        <f>VLOOKUP(H9136,seller_roster!$A$2:$B$85,2,FALSE)</f>
        <v>Devon Okafor</v>
      </c>
      <c r="N9136" t="str">
        <f>VLOOKUP(C9136,accounts!$A$2:$F$9615,2,FALSE)</f>
        <v>Manufacturing</v>
      </c>
      <c r="O9136" t="str">
        <f>VLOOKUP(C9136,accounts!$A$2:$F$9615,3,FALSE)</f>
        <v>$2.5M-$5M</v>
      </c>
      <c r="P9136" t="str">
        <f>VLOOKUP(C9136,accounts!$A$2:$F$9615,5,FALSE)</f>
        <v>West</v>
      </c>
      <c r="Q9136" t="b">
        <f t="shared" si="144"/>
        <v>1</v>
      </c>
      <c r="R9136" t="e">
        <f>INDEX(removed_duplicate_rows!$A$5:$A$39,MATCH(wins!A9136,removed_duplicate_rows!$A$5:$A$39,0))</f>
        <v>#N/A</v>
      </c>
    </row>
    <row r="9137" spans="1:18" ht="15.75" customHeight="1" x14ac:dyDescent="0.2">
      <c r="A9137" t="s">
        <v>27549</v>
      </c>
      <c r="B9137" t="s">
        <v>27550</v>
      </c>
      <c r="C9137" t="s">
        <v>27551</v>
      </c>
      <c r="D9137" s="10">
        <v>46186</v>
      </c>
      <c r="E9137" t="s">
        <v>25291</v>
      </c>
      <c r="F9137">
        <v>6</v>
      </c>
      <c r="G9137" t="s">
        <v>374</v>
      </c>
      <c r="H9137" t="s">
        <v>391</v>
      </c>
      <c r="I9137" t="s">
        <v>55</v>
      </c>
      <c r="J9137">
        <v>1</v>
      </c>
      <c r="K9137">
        <v>8078</v>
      </c>
      <c r="L9137" t="str">
        <f>IFERROR(INDEX(play_attribution!$B$2:$B$328,MATCH(A9137,play_attribution!$A$2:$A$328,0)),"")</f>
        <v/>
      </c>
      <c r="M9137" t="str">
        <f>VLOOKUP(H9137,seller_roster!$A$2:$B$85,2,FALSE)</f>
        <v>Sam Walsh</v>
      </c>
      <c r="N9137" t="str">
        <f>VLOOKUP(C9137,accounts!$A$2:$F$9615,2,FALSE)</f>
        <v>Wholesale &amp; Distribution</v>
      </c>
      <c r="O9137" t="str">
        <f>VLOOKUP(C9137,accounts!$A$2:$F$9615,3,FALSE)</f>
        <v>$2.5M-$5M</v>
      </c>
      <c r="P9137" t="str">
        <f>VLOOKUP(C9137,accounts!$A$2:$F$9615,5,FALSE)</f>
        <v>West</v>
      </c>
      <c r="Q9137" t="b">
        <f t="shared" si="144"/>
        <v>1</v>
      </c>
      <c r="R9137" t="e">
        <f>INDEX(removed_duplicate_rows!$A$5:$A$39,MATCH(wins!A9137,removed_duplicate_rows!$A$5:$A$39,0))</f>
        <v>#N/A</v>
      </c>
    </row>
    <row r="9138" spans="1:18" ht="15.75" customHeight="1" x14ac:dyDescent="0.2">
      <c r="A9138" t="s">
        <v>27552</v>
      </c>
      <c r="B9138" t="s">
        <v>27553</v>
      </c>
      <c r="C9138" t="s">
        <v>27554</v>
      </c>
      <c r="D9138" s="10">
        <v>46186</v>
      </c>
      <c r="E9138" t="s">
        <v>25291</v>
      </c>
      <c r="F9138">
        <v>6</v>
      </c>
      <c r="G9138" t="s">
        <v>374</v>
      </c>
      <c r="H9138" t="s">
        <v>783</v>
      </c>
      <c r="I9138" t="s">
        <v>55</v>
      </c>
      <c r="J9138">
        <v>1</v>
      </c>
      <c r="K9138">
        <v>6382</v>
      </c>
      <c r="L9138" t="str">
        <f>IFERROR(INDEX(play_attribution!$B$2:$B$328,MATCH(A9138,play_attribution!$A$2:$A$328,0)),"")</f>
        <v/>
      </c>
      <c r="M9138" t="str">
        <f>VLOOKUP(H9138,seller_roster!$A$2:$B$85,2,FALSE)</f>
        <v>Omar Tran</v>
      </c>
      <c r="N9138" t="str">
        <f>VLOOKUP(C9138,accounts!$A$2:$F$9615,2,FALSE)</f>
        <v>Professional Services</v>
      </c>
      <c r="O9138" t="str">
        <f>VLOOKUP(C9138,accounts!$A$2:$F$9615,3,FALSE)</f>
        <v>$2.5M-$5M</v>
      </c>
      <c r="P9138" t="str">
        <f>VLOOKUP(C9138,accounts!$A$2:$F$9615,5,FALSE)</f>
        <v>Central</v>
      </c>
      <c r="Q9138" t="b">
        <f t="shared" si="144"/>
        <v>1</v>
      </c>
      <c r="R9138" t="e">
        <f>INDEX(removed_duplicate_rows!$A$5:$A$39,MATCH(wins!A9138,removed_duplicate_rows!$A$5:$A$39,0))</f>
        <v>#N/A</v>
      </c>
    </row>
    <row r="9139" spans="1:18" ht="15.75" customHeight="1" x14ac:dyDescent="0.2">
      <c r="A9139" t="s">
        <v>27555</v>
      </c>
      <c r="B9139" t="s">
        <v>27556</v>
      </c>
      <c r="C9139" t="s">
        <v>27557</v>
      </c>
      <c r="D9139" s="10">
        <v>46186</v>
      </c>
      <c r="E9139" t="s">
        <v>25291</v>
      </c>
      <c r="F9139">
        <v>6</v>
      </c>
      <c r="G9139" t="s">
        <v>374</v>
      </c>
      <c r="H9139" t="s">
        <v>387</v>
      </c>
      <c r="I9139" t="s">
        <v>55</v>
      </c>
      <c r="J9139">
        <v>1</v>
      </c>
      <c r="K9139">
        <v>7593</v>
      </c>
      <c r="L9139" t="str">
        <f>IFERROR(INDEX(play_attribution!$B$2:$B$328,MATCH(A9139,play_attribution!$A$2:$A$328,0)),"")</f>
        <v/>
      </c>
      <c r="M9139" t="str">
        <f>VLOOKUP(H9139,seller_roster!$A$2:$B$85,2,FALSE)</f>
        <v>Ray Kim</v>
      </c>
      <c r="N9139" t="str">
        <f>VLOOKUP(C9139,accounts!$A$2:$F$9615,2,FALSE)</f>
        <v>Manufacturing</v>
      </c>
      <c r="O9139" t="str">
        <f>VLOOKUP(C9139,accounts!$A$2:$F$9615,3,FALSE)</f>
        <v>$2.5M-$5M</v>
      </c>
      <c r="P9139" t="str">
        <f>VLOOKUP(C9139,accounts!$A$2:$F$9615,5,FALSE)</f>
        <v>East</v>
      </c>
      <c r="Q9139" t="b">
        <f t="shared" si="144"/>
        <v>1</v>
      </c>
      <c r="R9139" t="e">
        <f>INDEX(removed_duplicate_rows!$A$5:$A$39,MATCH(wins!A9139,removed_duplicate_rows!$A$5:$A$39,0))</f>
        <v>#N/A</v>
      </c>
    </row>
    <row r="9140" spans="1:18" ht="15.75" customHeight="1" x14ac:dyDescent="0.2">
      <c r="A9140" t="s">
        <v>27558</v>
      </c>
      <c r="B9140" t="s">
        <v>27559</v>
      </c>
      <c r="C9140" t="s">
        <v>27560</v>
      </c>
      <c r="D9140" s="10">
        <v>46186</v>
      </c>
      <c r="E9140" t="s">
        <v>25291</v>
      </c>
      <c r="F9140">
        <v>6</v>
      </c>
      <c r="G9140" t="s">
        <v>374</v>
      </c>
      <c r="H9140" t="s">
        <v>783</v>
      </c>
      <c r="I9140" t="s">
        <v>55</v>
      </c>
      <c r="J9140">
        <v>1</v>
      </c>
      <c r="K9140">
        <v>4237</v>
      </c>
      <c r="L9140" t="str">
        <f>IFERROR(INDEX(play_attribution!$B$2:$B$328,MATCH(A9140,play_attribution!$A$2:$A$328,0)),"")</f>
        <v/>
      </c>
      <c r="M9140" t="str">
        <f>VLOOKUP(H9140,seller_roster!$A$2:$B$85,2,FALSE)</f>
        <v>Omar Tran</v>
      </c>
      <c r="N9140" t="str">
        <f>VLOOKUP(C9140,accounts!$A$2:$F$9615,2,FALSE)</f>
        <v>Manufacturing</v>
      </c>
      <c r="O9140" t="str">
        <f>VLOOKUP(C9140,accounts!$A$2:$F$9615,3,FALSE)</f>
        <v>$5M-$10M</v>
      </c>
      <c r="P9140" t="str">
        <f>VLOOKUP(C9140,accounts!$A$2:$F$9615,5,FALSE)</f>
        <v>Central</v>
      </c>
      <c r="Q9140" t="b">
        <f t="shared" si="144"/>
        <v>1</v>
      </c>
      <c r="R9140" t="e">
        <f>INDEX(removed_duplicate_rows!$A$5:$A$39,MATCH(wins!A9140,removed_duplicate_rows!$A$5:$A$39,0))</f>
        <v>#N/A</v>
      </c>
    </row>
    <row r="9141" spans="1:18" ht="15.75" customHeight="1" x14ac:dyDescent="0.2">
      <c r="A9141" t="s">
        <v>27561</v>
      </c>
      <c r="B9141" t="s">
        <v>27562</v>
      </c>
      <c r="C9141" t="s">
        <v>27563</v>
      </c>
      <c r="D9141" s="10">
        <v>46193</v>
      </c>
      <c r="E9141" t="s">
        <v>25291</v>
      </c>
      <c r="F9141">
        <v>7</v>
      </c>
      <c r="G9141" t="s">
        <v>53</v>
      </c>
      <c r="H9141" t="s">
        <v>3729</v>
      </c>
      <c r="I9141" t="s">
        <v>55</v>
      </c>
      <c r="J9141">
        <v>1</v>
      </c>
      <c r="K9141">
        <v>13024</v>
      </c>
      <c r="L9141" t="str">
        <f>IFERROR(INDEX(play_attribution!$B$2:$B$328,MATCH(A9141,play_attribution!$A$2:$A$328,0)),"")</f>
        <v>P4</v>
      </c>
      <c r="M9141" t="str">
        <f>VLOOKUP(H9141,seller_roster!$A$2:$B$85,2,FALSE)</f>
        <v>True Ito</v>
      </c>
      <c r="N9141" t="str">
        <f>VLOOKUP(C9141,accounts!$A$2:$F$9615,2,FALSE)</f>
        <v>Manufacturing</v>
      </c>
      <c r="O9141" t="str">
        <f>VLOOKUP(C9141,accounts!$A$2:$F$9615,3,FALSE)</f>
        <v>$5M-$10M</v>
      </c>
      <c r="P9141" t="str">
        <f>VLOOKUP(C9141,accounts!$A$2:$F$9615,5,FALSE)</f>
        <v>West</v>
      </c>
      <c r="Q9141" t="b">
        <f t="shared" si="144"/>
        <v>0</v>
      </c>
      <c r="R9141" t="e">
        <f>INDEX(removed_duplicate_rows!$A$5:$A$39,MATCH(wins!A9141,removed_duplicate_rows!$A$5:$A$39,0))</f>
        <v>#N/A</v>
      </c>
    </row>
    <row r="9142" spans="1:18" ht="15.75" customHeight="1" x14ac:dyDescent="0.2">
      <c r="A9142" t="s">
        <v>27564</v>
      </c>
      <c r="B9142" t="s">
        <v>27565</v>
      </c>
      <c r="C9142" t="s">
        <v>27566</v>
      </c>
      <c r="D9142" s="10">
        <v>46193</v>
      </c>
      <c r="E9142" t="s">
        <v>25291</v>
      </c>
      <c r="F9142">
        <v>7</v>
      </c>
      <c r="G9142" t="s">
        <v>53</v>
      </c>
      <c r="H9142" t="s">
        <v>54</v>
      </c>
      <c r="I9142" t="s">
        <v>55</v>
      </c>
      <c r="J9142">
        <v>1</v>
      </c>
      <c r="K9142">
        <v>7526</v>
      </c>
      <c r="L9142" t="str">
        <f>IFERROR(INDEX(play_attribution!$B$2:$B$328,MATCH(A9142,play_attribution!$A$2:$A$328,0)),"")</f>
        <v/>
      </c>
      <c r="M9142" t="str">
        <f>VLOOKUP(H9142,seller_roster!$A$2:$B$85,2,FALSE)</f>
        <v>Rhea Okafor</v>
      </c>
      <c r="N9142" t="str">
        <f>VLOOKUP(C9142,accounts!$A$2:$F$9615,2,FALSE)</f>
        <v>Construction</v>
      </c>
      <c r="O9142" t="str">
        <f>VLOOKUP(C9142,accounts!$A$2:$F$9615,3,FALSE)</f>
        <v>$5M-$10M</v>
      </c>
      <c r="P9142" t="str">
        <f>VLOOKUP(C9142,accounts!$A$2:$F$9615,5,FALSE)</f>
        <v>East</v>
      </c>
      <c r="Q9142" t="b">
        <f t="shared" si="144"/>
        <v>1</v>
      </c>
      <c r="R9142" t="e">
        <f>INDEX(removed_duplicate_rows!$A$5:$A$39,MATCH(wins!A9142,removed_duplicate_rows!$A$5:$A$39,0))</f>
        <v>#N/A</v>
      </c>
    </row>
    <row r="9143" spans="1:18" ht="15.75" customHeight="1" x14ac:dyDescent="0.2">
      <c r="A9143" t="s">
        <v>27567</v>
      </c>
      <c r="B9143" t="s">
        <v>27568</v>
      </c>
      <c r="C9143" t="s">
        <v>27569</v>
      </c>
      <c r="D9143" s="10">
        <v>46193</v>
      </c>
      <c r="E9143" t="s">
        <v>25291</v>
      </c>
      <c r="F9143">
        <v>7</v>
      </c>
      <c r="G9143" t="s">
        <v>53</v>
      </c>
      <c r="H9143" t="s">
        <v>65</v>
      </c>
      <c r="I9143" t="s">
        <v>55</v>
      </c>
      <c r="J9143">
        <v>1</v>
      </c>
      <c r="K9143">
        <v>9518</v>
      </c>
      <c r="L9143" t="str">
        <f>IFERROR(INDEX(play_attribution!$B$2:$B$328,MATCH(A9143,play_attribution!$A$2:$A$328,0)),"")</f>
        <v/>
      </c>
      <c r="M9143" t="str">
        <f>VLOOKUP(H9143,seller_roster!$A$2:$B$85,2,FALSE)</f>
        <v>Bryn Moreau</v>
      </c>
      <c r="N9143" t="str">
        <f>VLOOKUP(C9143,accounts!$A$2:$F$9615,2,FALSE)</f>
        <v>Logistics</v>
      </c>
      <c r="O9143" t="str">
        <f>VLOOKUP(C9143,accounts!$A$2:$F$9615,3,FALSE)</f>
        <v>&gt;$10M</v>
      </c>
      <c r="P9143" t="str">
        <f>VLOOKUP(C9143,accounts!$A$2:$F$9615,5,FALSE)</f>
        <v>West</v>
      </c>
      <c r="Q9143" t="b">
        <f t="shared" si="144"/>
        <v>1</v>
      </c>
      <c r="R9143" t="e">
        <f>INDEX(removed_duplicate_rows!$A$5:$A$39,MATCH(wins!A9143,removed_duplicate_rows!$A$5:$A$39,0))</f>
        <v>#N/A</v>
      </c>
    </row>
    <row r="9144" spans="1:18" ht="15.75" customHeight="1" x14ac:dyDescent="0.2">
      <c r="A9144" t="s">
        <v>27570</v>
      </c>
      <c r="B9144" t="s">
        <v>27571</v>
      </c>
      <c r="C9144" t="s">
        <v>27572</v>
      </c>
      <c r="D9144" s="10">
        <v>46193</v>
      </c>
      <c r="E9144" t="s">
        <v>25291</v>
      </c>
      <c r="F9144">
        <v>7</v>
      </c>
      <c r="G9144" t="s">
        <v>53</v>
      </c>
      <c r="H9144" t="s">
        <v>69</v>
      </c>
      <c r="I9144" t="s">
        <v>55</v>
      </c>
      <c r="J9144">
        <v>1</v>
      </c>
      <c r="K9144">
        <v>17900</v>
      </c>
      <c r="L9144" t="str">
        <f>IFERROR(INDEX(play_attribution!$B$2:$B$328,MATCH(A9144,play_attribution!$A$2:$A$328,0)),"")</f>
        <v/>
      </c>
      <c r="M9144" t="str">
        <f>VLOOKUP(H9144,seller_roster!$A$2:$B$85,2,FALSE)</f>
        <v>Uma Moreau</v>
      </c>
      <c r="N9144" t="str">
        <f>VLOOKUP(C9144,accounts!$A$2:$F$9615,2,FALSE)</f>
        <v>Logistics</v>
      </c>
      <c r="O9144" t="str">
        <f>VLOOKUP(C9144,accounts!$A$2:$F$9615,3,FALSE)</f>
        <v>$2.5M-$5M</v>
      </c>
      <c r="P9144" t="str">
        <f>VLOOKUP(C9144,accounts!$A$2:$F$9615,5,FALSE)</f>
        <v>East</v>
      </c>
      <c r="Q9144" t="b">
        <f t="shared" si="144"/>
        <v>1</v>
      </c>
      <c r="R9144" t="e">
        <f>INDEX(removed_duplicate_rows!$A$5:$A$39,MATCH(wins!A9144,removed_duplicate_rows!$A$5:$A$39,0))</f>
        <v>#N/A</v>
      </c>
    </row>
    <row r="9145" spans="1:18" ht="15.75" customHeight="1" x14ac:dyDescent="0.2">
      <c r="A9145" t="s">
        <v>27573</v>
      </c>
      <c r="B9145" t="s">
        <v>27574</v>
      </c>
      <c r="C9145" t="s">
        <v>27575</v>
      </c>
      <c r="D9145" s="10">
        <v>46193</v>
      </c>
      <c r="E9145" t="s">
        <v>25291</v>
      </c>
      <c r="F9145">
        <v>7</v>
      </c>
      <c r="G9145" t="s">
        <v>53</v>
      </c>
      <c r="H9145" t="s">
        <v>54</v>
      </c>
      <c r="I9145" t="s">
        <v>55</v>
      </c>
      <c r="J9145">
        <v>1</v>
      </c>
      <c r="K9145">
        <v>15941</v>
      </c>
      <c r="L9145" t="str">
        <f>IFERROR(INDEX(play_attribution!$B$2:$B$328,MATCH(A9145,play_attribution!$A$2:$A$328,0)),"")</f>
        <v/>
      </c>
      <c r="M9145" t="str">
        <f>VLOOKUP(H9145,seller_roster!$A$2:$B$85,2,FALSE)</f>
        <v>Rhea Okafor</v>
      </c>
      <c r="N9145" t="str">
        <f>VLOOKUP(C9145,accounts!$A$2:$F$9615,2,FALSE)</f>
        <v>Professional Services</v>
      </c>
      <c r="O9145" t="str">
        <f>VLOOKUP(C9145,accounts!$A$2:$F$9615,3,FALSE)</f>
        <v>$5M-$10M</v>
      </c>
      <c r="P9145" t="str">
        <f>VLOOKUP(C9145,accounts!$A$2:$F$9615,5,FALSE)</f>
        <v>East</v>
      </c>
      <c r="Q9145" t="b">
        <f t="shared" si="144"/>
        <v>1</v>
      </c>
      <c r="R9145" t="e">
        <f>INDEX(removed_duplicate_rows!$A$5:$A$39,MATCH(wins!A9145,removed_duplicate_rows!$A$5:$A$39,0))</f>
        <v>#N/A</v>
      </c>
    </row>
    <row r="9146" spans="1:18" ht="15.75" customHeight="1" x14ac:dyDescent="0.2">
      <c r="A9146" t="s">
        <v>27576</v>
      </c>
      <c r="B9146" t="s">
        <v>27577</v>
      </c>
      <c r="C9146" t="s">
        <v>27578</v>
      </c>
      <c r="D9146" s="10">
        <v>46193</v>
      </c>
      <c r="E9146" t="s">
        <v>25291</v>
      </c>
      <c r="F9146">
        <v>7</v>
      </c>
      <c r="G9146" t="s">
        <v>77</v>
      </c>
      <c r="H9146" t="s">
        <v>91</v>
      </c>
      <c r="I9146" t="s">
        <v>79</v>
      </c>
      <c r="J9146">
        <v>1</v>
      </c>
      <c r="K9146">
        <v>12389</v>
      </c>
      <c r="L9146" t="str">
        <f>IFERROR(INDEX(play_attribution!$B$2:$B$328,MATCH(A9146,play_attribution!$A$2:$A$328,0)),"")</f>
        <v>P6</v>
      </c>
      <c r="M9146" t="str">
        <f>VLOOKUP(H9146,seller_roster!$A$2:$B$85,2,FALSE)</f>
        <v>Kira Sorensen</v>
      </c>
      <c r="N9146" t="str">
        <f>VLOOKUP(C9146,accounts!$A$2:$F$9615,2,FALSE)</f>
        <v>Field Services</v>
      </c>
      <c r="O9146" t="str">
        <f>VLOOKUP(C9146,accounts!$A$2:$F$9615,3,FALSE)</f>
        <v>&gt;$10M</v>
      </c>
      <c r="P9146" t="str">
        <f>VLOOKUP(C9146,accounts!$A$2:$F$9615,5,FALSE)</f>
        <v>East</v>
      </c>
      <c r="Q9146" t="b">
        <f t="shared" si="144"/>
        <v>0</v>
      </c>
      <c r="R9146" t="e">
        <f>INDEX(removed_duplicate_rows!$A$5:$A$39,MATCH(wins!A9146,removed_duplicate_rows!$A$5:$A$39,0))</f>
        <v>#N/A</v>
      </c>
    </row>
    <row r="9147" spans="1:18" ht="15.75" customHeight="1" x14ac:dyDescent="0.2">
      <c r="A9147" t="s">
        <v>27579</v>
      </c>
      <c r="B9147" t="s">
        <v>27580</v>
      </c>
      <c r="C9147" t="s">
        <v>27581</v>
      </c>
      <c r="D9147" s="10">
        <v>46193</v>
      </c>
      <c r="E9147" t="s">
        <v>25291</v>
      </c>
      <c r="F9147">
        <v>7</v>
      </c>
      <c r="G9147" t="s">
        <v>77</v>
      </c>
      <c r="H9147" t="s">
        <v>151</v>
      </c>
      <c r="I9147" t="s">
        <v>79</v>
      </c>
      <c r="J9147">
        <v>1</v>
      </c>
      <c r="K9147">
        <v>11952</v>
      </c>
      <c r="L9147" t="str">
        <f>IFERROR(INDEX(play_attribution!$B$2:$B$328,MATCH(A9147,play_attribution!$A$2:$A$328,0)),"")</f>
        <v>P6</v>
      </c>
      <c r="M9147" t="str">
        <f>VLOOKUP(H9147,seller_roster!$A$2:$B$85,2,FALSE)</f>
        <v>Marley Lindqvist</v>
      </c>
      <c r="N9147" t="str">
        <f>VLOOKUP(C9147,accounts!$A$2:$F$9615,2,FALSE)</f>
        <v>Nonprofit</v>
      </c>
      <c r="O9147" t="str">
        <f>VLOOKUP(C9147,accounts!$A$2:$F$9615,3,FALSE)</f>
        <v>$2.5M-$5M</v>
      </c>
      <c r="P9147" t="str">
        <f>VLOOKUP(C9147,accounts!$A$2:$F$9615,5,FALSE)</f>
        <v>Central</v>
      </c>
      <c r="Q9147" t="b">
        <f t="shared" si="144"/>
        <v>0</v>
      </c>
      <c r="R9147" t="e">
        <f>INDEX(removed_duplicate_rows!$A$5:$A$39,MATCH(wins!A9147,removed_duplicate_rows!$A$5:$A$39,0))</f>
        <v>#N/A</v>
      </c>
    </row>
    <row r="9148" spans="1:18" ht="15.75" customHeight="1" x14ac:dyDescent="0.2">
      <c r="A9148" t="s">
        <v>27582</v>
      </c>
      <c r="B9148" t="s">
        <v>27583</v>
      </c>
      <c r="C9148" t="s">
        <v>27584</v>
      </c>
      <c r="D9148" s="10">
        <v>46193</v>
      </c>
      <c r="E9148" t="s">
        <v>25291</v>
      </c>
      <c r="F9148">
        <v>7</v>
      </c>
      <c r="G9148" t="s">
        <v>77</v>
      </c>
      <c r="H9148" t="s">
        <v>83</v>
      </c>
      <c r="I9148" t="s">
        <v>79</v>
      </c>
      <c r="J9148">
        <v>1</v>
      </c>
      <c r="K9148">
        <v>9230</v>
      </c>
      <c r="L9148" t="str">
        <f>IFERROR(INDEX(play_attribution!$B$2:$B$328,MATCH(A9148,play_attribution!$A$2:$A$328,0)),"")</f>
        <v>P6</v>
      </c>
      <c r="M9148" t="str">
        <f>VLOOKUP(H9148,seller_roster!$A$2:$B$85,2,FALSE)</f>
        <v>Sage Ruiz</v>
      </c>
      <c r="N9148" t="str">
        <f>VLOOKUP(C9148,accounts!$A$2:$F$9615,2,FALSE)</f>
        <v>Construction</v>
      </c>
      <c r="O9148" t="str">
        <f>VLOOKUP(C9148,accounts!$A$2:$F$9615,3,FALSE)</f>
        <v>$2.5M-$5M</v>
      </c>
      <c r="P9148" t="str">
        <f>VLOOKUP(C9148,accounts!$A$2:$F$9615,5,FALSE)</f>
        <v>Central</v>
      </c>
      <c r="Q9148" t="b">
        <f t="shared" si="144"/>
        <v>0</v>
      </c>
      <c r="R9148" t="e">
        <f>INDEX(removed_duplicate_rows!$A$5:$A$39,MATCH(wins!A9148,removed_duplicate_rows!$A$5:$A$39,0))</f>
        <v>#N/A</v>
      </c>
    </row>
    <row r="9149" spans="1:18" ht="15.75" customHeight="1" x14ac:dyDescent="0.2">
      <c r="A9149" t="s">
        <v>27585</v>
      </c>
      <c r="B9149" t="s">
        <v>27586</v>
      </c>
      <c r="C9149" t="s">
        <v>27587</v>
      </c>
      <c r="D9149" s="10">
        <v>46193</v>
      </c>
      <c r="E9149" t="s">
        <v>25291</v>
      </c>
      <c r="F9149">
        <v>7</v>
      </c>
      <c r="G9149" t="s">
        <v>77</v>
      </c>
      <c r="H9149" t="s">
        <v>1230</v>
      </c>
      <c r="I9149" t="s">
        <v>55</v>
      </c>
      <c r="J9149">
        <v>1</v>
      </c>
      <c r="K9149">
        <v>7017</v>
      </c>
      <c r="L9149" t="str">
        <f>IFERROR(INDEX(play_attribution!$B$2:$B$328,MATCH(A9149,play_attribution!$A$2:$A$328,0)),"")</f>
        <v/>
      </c>
      <c r="M9149" t="str">
        <f>VLOOKUP(H9149,seller_roster!$A$2:$B$85,2,FALSE)</f>
        <v>Lennon Doyle</v>
      </c>
      <c r="N9149" t="str">
        <f>VLOOKUP(C9149,accounts!$A$2:$F$9615,2,FALSE)</f>
        <v>Nonprofit</v>
      </c>
      <c r="O9149" t="str">
        <f>VLOOKUP(C9149,accounts!$A$2:$F$9615,3,FALSE)</f>
        <v>$1M-$2.5M</v>
      </c>
      <c r="P9149" t="str">
        <f>VLOOKUP(C9149,accounts!$A$2:$F$9615,5,FALSE)</f>
        <v>East</v>
      </c>
      <c r="Q9149" t="b">
        <f t="shared" si="144"/>
        <v>1</v>
      </c>
      <c r="R9149" t="e">
        <f>INDEX(removed_duplicate_rows!$A$5:$A$39,MATCH(wins!A9149,removed_duplicate_rows!$A$5:$A$39,0))</f>
        <v>#N/A</v>
      </c>
    </row>
    <row r="9150" spans="1:18" ht="15.75" customHeight="1" x14ac:dyDescent="0.2">
      <c r="A9150" t="s">
        <v>27588</v>
      </c>
      <c r="B9150" t="s">
        <v>27589</v>
      </c>
      <c r="C9150" t="s">
        <v>27590</v>
      </c>
      <c r="D9150" s="10">
        <v>46193</v>
      </c>
      <c r="E9150" t="s">
        <v>25291</v>
      </c>
      <c r="F9150">
        <v>7</v>
      </c>
      <c r="G9150" t="s">
        <v>77</v>
      </c>
      <c r="H9150" t="s">
        <v>266</v>
      </c>
      <c r="I9150" t="s">
        <v>55</v>
      </c>
      <c r="J9150">
        <v>1</v>
      </c>
      <c r="K9150">
        <v>6604</v>
      </c>
      <c r="L9150" t="str">
        <f>IFERROR(INDEX(play_attribution!$B$2:$B$328,MATCH(A9150,play_attribution!$A$2:$A$328,0)),"")</f>
        <v>P1</v>
      </c>
      <c r="M9150" t="str">
        <f>VLOOKUP(H9150,seller_roster!$A$2:$B$85,2,FALSE)</f>
        <v>Dakota Vega</v>
      </c>
      <c r="N9150" t="str">
        <f>VLOOKUP(C9150,accounts!$A$2:$F$9615,2,FALSE)</f>
        <v>Retail Multi-Location</v>
      </c>
      <c r="O9150" t="str">
        <f>VLOOKUP(C9150,accounts!$A$2:$F$9615,3,FALSE)</f>
        <v>&lt;$1M</v>
      </c>
      <c r="P9150" t="str">
        <f>VLOOKUP(C9150,accounts!$A$2:$F$9615,5,FALSE)</f>
        <v>West</v>
      </c>
      <c r="Q9150" t="b">
        <f t="shared" si="144"/>
        <v>0</v>
      </c>
      <c r="R9150" t="e">
        <f>INDEX(removed_duplicate_rows!$A$5:$A$39,MATCH(wins!A9150,removed_duplicate_rows!$A$5:$A$39,0))</f>
        <v>#N/A</v>
      </c>
    </row>
    <row r="9151" spans="1:18" ht="15.75" customHeight="1" x14ac:dyDescent="0.2">
      <c r="A9151" t="s">
        <v>27591</v>
      </c>
      <c r="B9151" t="s">
        <v>27592</v>
      </c>
      <c r="C9151" t="s">
        <v>27593</v>
      </c>
      <c r="D9151" s="10">
        <v>46193</v>
      </c>
      <c r="E9151" t="s">
        <v>25291</v>
      </c>
      <c r="F9151">
        <v>7</v>
      </c>
      <c r="G9151" t="s">
        <v>77</v>
      </c>
      <c r="H9151" t="s">
        <v>99</v>
      </c>
      <c r="I9151" t="s">
        <v>79</v>
      </c>
      <c r="J9151">
        <v>1</v>
      </c>
      <c r="K9151">
        <v>10782</v>
      </c>
      <c r="L9151" t="str">
        <f>IFERROR(INDEX(play_attribution!$B$2:$B$328,MATCH(A9151,play_attribution!$A$2:$A$328,0)),"")</f>
        <v/>
      </c>
      <c r="M9151" t="str">
        <f>VLOOKUP(H9151,seller_roster!$A$2:$B$85,2,FALSE)</f>
        <v>Shiloh Sorensen</v>
      </c>
      <c r="N9151" t="str">
        <f>VLOOKUP(C9151,accounts!$A$2:$F$9615,2,FALSE)</f>
        <v>Hospitality Group</v>
      </c>
      <c r="O9151" t="str">
        <f>VLOOKUP(C9151,accounts!$A$2:$F$9615,3,FALSE)</f>
        <v>&lt;$1M</v>
      </c>
      <c r="P9151" t="str">
        <f>VLOOKUP(C9151,accounts!$A$2:$F$9615,5,FALSE)</f>
        <v>East</v>
      </c>
      <c r="Q9151" t="b">
        <f t="shared" si="144"/>
        <v>1</v>
      </c>
      <c r="R9151" t="e">
        <f>INDEX(removed_duplicate_rows!$A$5:$A$39,MATCH(wins!A9151,removed_duplicate_rows!$A$5:$A$39,0))</f>
        <v>#N/A</v>
      </c>
    </row>
    <row r="9152" spans="1:18" ht="15.75" customHeight="1" x14ac:dyDescent="0.2">
      <c r="A9152" t="s">
        <v>27594</v>
      </c>
      <c r="B9152" t="s">
        <v>27595</v>
      </c>
      <c r="C9152" t="s">
        <v>27596</v>
      </c>
      <c r="D9152" s="10">
        <v>46193</v>
      </c>
      <c r="E9152" t="s">
        <v>25291</v>
      </c>
      <c r="F9152">
        <v>7</v>
      </c>
      <c r="G9152" t="s">
        <v>77</v>
      </c>
      <c r="H9152" t="s">
        <v>114</v>
      </c>
      <c r="I9152" t="s">
        <v>55</v>
      </c>
      <c r="J9152">
        <v>1</v>
      </c>
      <c r="K9152">
        <v>7041</v>
      </c>
      <c r="L9152" t="str">
        <f>IFERROR(INDEX(play_attribution!$B$2:$B$328,MATCH(A9152,play_attribution!$A$2:$A$328,0)),"")</f>
        <v>P1</v>
      </c>
      <c r="M9152" t="str">
        <f>VLOOKUP(H9152,seller_roster!$A$2:$B$85,2,FALSE)</f>
        <v>Ray Reyes</v>
      </c>
      <c r="N9152" t="str">
        <f>VLOOKUP(C9152,accounts!$A$2:$F$9615,2,FALSE)</f>
        <v>Hospitality Group</v>
      </c>
      <c r="O9152" t="str">
        <f>VLOOKUP(C9152,accounts!$A$2:$F$9615,3,FALSE)</f>
        <v>&gt;$10M</v>
      </c>
      <c r="P9152" t="str">
        <f>VLOOKUP(C9152,accounts!$A$2:$F$9615,5,FALSE)</f>
        <v>East</v>
      </c>
      <c r="Q9152" t="b">
        <f t="shared" si="144"/>
        <v>0</v>
      </c>
      <c r="R9152" t="e">
        <f>INDEX(removed_duplicate_rows!$A$5:$A$39,MATCH(wins!A9152,removed_duplicate_rows!$A$5:$A$39,0))</f>
        <v>#N/A</v>
      </c>
    </row>
    <row r="9153" spans="1:18" ht="15.75" customHeight="1" x14ac:dyDescent="0.2">
      <c r="A9153" t="s">
        <v>27597</v>
      </c>
      <c r="B9153" t="s">
        <v>27598</v>
      </c>
      <c r="C9153" t="s">
        <v>27599</v>
      </c>
      <c r="D9153" s="10">
        <v>46193</v>
      </c>
      <c r="E9153" t="s">
        <v>25291</v>
      </c>
      <c r="F9153">
        <v>7</v>
      </c>
      <c r="G9153" t="s">
        <v>77</v>
      </c>
      <c r="H9153" t="s">
        <v>191</v>
      </c>
      <c r="I9153" t="s">
        <v>55</v>
      </c>
      <c r="J9153">
        <v>1</v>
      </c>
      <c r="K9153">
        <v>13372</v>
      </c>
      <c r="L9153" t="str">
        <f>IFERROR(INDEX(play_attribution!$B$2:$B$328,MATCH(A9153,play_attribution!$A$2:$A$328,0)),"")</f>
        <v>P1</v>
      </c>
      <c r="M9153" t="str">
        <f>VLOOKUP(H9153,seller_roster!$A$2:$B$85,2,FALSE)</f>
        <v>Blake Lindqvist</v>
      </c>
      <c r="N9153" t="str">
        <f>VLOOKUP(C9153,accounts!$A$2:$F$9615,2,FALSE)</f>
        <v>Field Services</v>
      </c>
      <c r="O9153" t="str">
        <f>VLOOKUP(C9153,accounts!$A$2:$F$9615,3,FALSE)</f>
        <v>$2.5M-$5M</v>
      </c>
      <c r="P9153" t="str">
        <f>VLOOKUP(C9153,accounts!$A$2:$F$9615,5,FALSE)</f>
        <v>East</v>
      </c>
      <c r="Q9153" t="b">
        <f t="shared" si="144"/>
        <v>0</v>
      </c>
      <c r="R9153" t="e">
        <f>INDEX(removed_duplicate_rows!$A$5:$A$39,MATCH(wins!A9153,removed_duplicate_rows!$A$5:$A$39,0))</f>
        <v>#N/A</v>
      </c>
    </row>
    <row r="9154" spans="1:18" ht="15.75" customHeight="1" x14ac:dyDescent="0.2">
      <c r="A9154" t="s">
        <v>27600</v>
      </c>
      <c r="B9154" t="s">
        <v>27601</v>
      </c>
      <c r="C9154" t="s">
        <v>27602</v>
      </c>
      <c r="D9154" s="10">
        <v>46193</v>
      </c>
      <c r="E9154" t="s">
        <v>25291</v>
      </c>
      <c r="F9154">
        <v>7</v>
      </c>
      <c r="G9154" t="s">
        <v>77</v>
      </c>
      <c r="H9154" t="s">
        <v>159</v>
      </c>
      <c r="I9154" t="s">
        <v>79</v>
      </c>
      <c r="J9154">
        <v>1</v>
      </c>
      <c r="K9154">
        <v>6687</v>
      </c>
      <c r="L9154" t="str">
        <f>IFERROR(INDEX(play_attribution!$B$2:$B$328,MATCH(A9154,play_attribution!$A$2:$A$328,0)),"")</f>
        <v/>
      </c>
      <c r="M9154" t="str">
        <f>VLOOKUP(H9154,seller_roster!$A$2:$B$85,2,FALSE)</f>
        <v>Kai Bianchi</v>
      </c>
      <c r="N9154" t="str">
        <f>VLOOKUP(C9154,accounts!$A$2:$F$9615,2,FALSE)</f>
        <v>Retail Multi-Location</v>
      </c>
      <c r="O9154" t="str">
        <f>VLOOKUP(C9154,accounts!$A$2:$F$9615,3,FALSE)</f>
        <v>&gt;$10M</v>
      </c>
      <c r="P9154" t="str">
        <f>VLOOKUP(C9154,accounts!$A$2:$F$9615,5,FALSE)</f>
        <v>Central</v>
      </c>
      <c r="Q9154" t="b">
        <f t="shared" si="144"/>
        <v>1</v>
      </c>
      <c r="R9154" t="e">
        <f>INDEX(removed_duplicate_rows!$A$5:$A$39,MATCH(wins!A9154,removed_duplicate_rows!$A$5:$A$39,0))</f>
        <v>#N/A</v>
      </c>
    </row>
    <row r="9155" spans="1:18" ht="15.75" customHeight="1" x14ac:dyDescent="0.2">
      <c r="A9155" t="s">
        <v>27603</v>
      </c>
      <c r="B9155" t="s">
        <v>27604</v>
      </c>
      <c r="C9155" t="s">
        <v>27605</v>
      </c>
      <c r="D9155" s="10">
        <v>46193</v>
      </c>
      <c r="E9155" t="s">
        <v>25291</v>
      </c>
      <c r="F9155">
        <v>7</v>
      </c>
      <c r="G9155" t="s">
        <v>77</v>
      </c>
      <c r="H9155" t="s">
        <v>266</v>
      </c>
      <c r="I9155" t="s">
        <v>55</v>
      </c>
      <c r="J9155">
        <v>1</v>
      </c>
      <c r="K9155">
        <v>9625</v>
      </c>
      <c r="L9155" t="str">
        <f>IFERROR(INDEX(play_attribution!$B$2:$B$328,MATCH(A9155,play_attribution!$A$2:$A$328,0)),"")</f>
        <v>P1</v>
      </c>
      <c r="M9155" t="str">
        <f>VLOOKUP(H9155,seller_roster!$A$2:$B$85,2,FALSE)</f>
        <v>Dakota Vega</v>
      </c>
      <c r="N9155" t="str">
        <f>VLOOKUP(C9155,accounts!$A$2:$F$9615,2,FALSE)</f>
        <v>Field Services</v>
      </c>
      <c r="O9155" t="str">
        <f>VLOOKUP(C9155,accounts!$A$2:$F$9615,3,FALSE)</f>
        <v>$2.5M-$5M</v>
      </c>
      <c r="P9155" t="str">
        <f>VLOOKUP(C9155,accounts!$A$2:$F$9615,5,FALSE)</f>
        <v>West</v>
      </c>
      <c r="Q9155" t="b">
        <f t="shared" si="144"/>
        <v>0</v>
      </c>
      <c r="R9155" t="e">
        <f>INDEX(removed_duplicate_rows!$A$5:$A$39,MATCH(wins!A9155,removed_duplicate_rows!$A$5:$A$39,0))</f>
        <v>#N/A</v>
      </c>
    </row>
    <row r="9156" spans="1:18" ht="15.75" customHeight="1" x14ac:dyDescent="0.2">
      <c r="A9156" t="s">
        <v>27606</v>
      </c>
      <c r="B9156" t="s">
        <v>27607</v>
      </c>
      <c r="C9156" t="s">
        <v>27608</v>
      </c>
      <c r="D9156" s="10">
        <v>46193</v>
      </c>
      <c r="E9156" t="s">
        <v>25291</v>
      </c>
      <c r="F9156">
        <v>7</v>
      </c>
      <c r="G9156" t="s">
        <v>77</v>
      </c>
      <c r="H9156" t="s">
        <v>83</v>
      </c>
      <c r="I9156" t="s">
        <v>79</v>
      </c>
      <c r="J9156">
        <v>1</v>
      </c>
      <c r="K9156">
        <v>11086</v>
      </c>
      <c r="L9156" t="str">
        <f>IFERROR(INDEX(play_attribution!$B$2:$B$328,MATCH(A9156,play_attribution!$A$2:$A$328,0)),"")</f>
        <v/>
      </c>
      <c r="M9156" t="str">
        <f>VLOOKUP(H9156,seller_roster!$A$2:$B$85,2,FALSE)</f>
        <v>Sage Ruiz</v>
      </c>
      <c r="N9156" t="str">
        <f>VLOOKUP(C9156,accounts!$A$2:$F$9615,2,FALSE)</f>
        <v>Retail Multi-Location</v>
      </c>
      <c r="O9156" t="str">
        <f>VLOOKUP(C9156,accounts!$A$2:$F$9615,3,FALSE)</f>
        <v>$5M-$10M</v>
      </c>
      <c r="P9156" t="str">
        <f>VLOOKUP(C9156,accounts!$A$2:$F$9615,5,FALSE)</f>
        <v>East</v>
      </c>
      <c r="Q9156" t="b">
        <f t="shared" si="144"/>
        <v>1</v>
      </c>
      <c r="R9156" t="e">
        <f>INDEX(removed_duplicate_rows!$A$5:$A$39,MATCH(wins!A9156,removed_duplicate_rows!$A$5:$A$39,0))</f>
        <v>#N/A</v>
      </c>
    </row>
    <row r="9157" spans="1:18" ht="15.75" customHeight="1" x14ac:dyDescent="0.2">
      <c r="A9157" t="s">
        <v>27609</v>
      </c>
      <c r="B9157" t="s">
        <v>27610</v>
      </c>
      <c r="C9157" t="s">
        <v>27611</v>
      </c>
      <c r="D9157" s="10">
        <v>46193</v>
      </c>
      <c r="E9157" t="s">
        <v>25291</v>
      </c>
      <c r="F9157">
        <v>7</v>
      </c>
      <c r="G9157" t="s">
        <v>77</v>
      </c>
      <c r="H9157" t="s">
        <v>159</v>
      </c>
      <c r="I9157" t="s">
        <v>79</v>
      </c>
      <c r="J9157">
        <v>1</v>
      </c>
      <c r="K9157">
        <v>9021</v>
      </c>
      <c r="L9157" t="str">
        <f>IFERROR(INDEX(play_attribution!$B$2:$B$328,MATCH(A9157,play_attribution!$A$2:$A$328,0)),"")</f>
        <v/>
      </c>
      <c r="M9157" t="str">
        <f>VLOOKUP(H9157,seller_roster!$A$2:$B$85,2,FALSE)</f>
        <v>Kai Bianchi</v>
      </c>
      <c r="N9157" t="str">
        <f>VLOOKUP(C9157,accounts!$A$2:$F$9615,2,FALSE)</f>
        <v>Professional Services</v>
      </c>
      <c r="O9157" t="str">
        <f>VLOOKUP(C9157,accounts!$A$2:$F$9615,3,FALSE)</f>
        <v>$2.5M-$5M</v>
      </c>
      <c r="P9157" t="str">
        <f>VLOOKUP(C9157,accounts!$A$2:$F$9615,5,FALSE)</f>
        <v>Central</v>
      </c>
      <c r="Q9157" t="b">
        <f t="shared" si="144"/>
        <v>1</v>
      </c>
      <c r="R9157" t="e">
        <f>INDEX(removed_duplicate_rows!$A$5:$A$39,MATCH(wins!A9157,removed_duplicate_rows!$A$5:$A$39,0))</f>
        <v>#N/A</v>
      </c>
    </row>
    <row r="9158" spans="1:18" ht="15.75" customHeight="1" x14ac:dyDescent="0.2">
      <c r="A9158" t="s">
        <v>27612</v>
      </c>
      <c r="B9158" t="s">
        <v>27613</v>
      </c>
      <c r="C9158" t="s">
        <v>27614</v>
      </c>
      <c r="D9158" s="10">
        <v>46193</v>
      </c>
      <c r="E9158" t="s">
        <v>25291</v>
      </c>
      <c r="F9158">
        <v>7</v>
      </c>
      <c r="G9158" t="s">
        <v>77</v>
      </c>
      <c r="H9158" t="s">
        <v>1230</v>
      </c>
      <c r="I9158" t="s">
        <v>79</v>
      </c>
      <c r="J9158">
        <v>1</v>
      </c>
      <c r="K9158">
        <v>5348</v>
      </c>
      <c r="L9158" t="str">
        <f>IFERROR(INDEX(play_attribution!$B$2:$B$328,MATCH(A9158,play_attribution!$A$2:$A$328,0)),"")</f>
        <v/>
      </c>
      <c r="M9158" t="str">
        <f>VLOOKUP(H9158,seller_roster!$A$2:$B$85,2,FALSE)</f>
        <v>Lennon Doyle</v>
      </c>
      <c r="N9158" t="str">
        <f>VLOOKUP(C9158,accounts!$A$2:$F$9615,2,FALSE)</f>
        <v>Professional Services</v>
      </c>
      <c r="O9158" t="str">
        <f>VLOOKUP(C9158,accounts!$A$2:$F$9615,3,FALSE)</f>
        <v>$2.5M-$5M</v>
      </c>
      <c r="P9158" t="str">
        <f>VLOOKUP(C9158,accounts!$A$2:$F$9615,5,FALSE)</f>
        <v>Central</v>
      </c>
      <c r="Q9158" t="b">
        <f t="shared" si="144"/>
        <v>1</v>
      </c>
      <c r="R9158" t="e">
        <f>INDEX(removed_duplicate_rows!$A$5:$A$39,MATCH(wins!A9158,removed_duplicate_rows!$A$5:$A$39,0))</f>
        <v>#N/A</v>
      </c>
    </row>
    <row r="9159" spans="1:18" ht="15.75" customHeight="1" x14ac:dyDescent="0.2">
      <c r="A9159" t="s">
        <v>27615</v>
      </c>
      <c r="B9159" t="s">
        <v>27616</v>
      </c>
      <c r="C9159" t="s">
        <v>27617</v>
      </c>
      <c r="D9159" s="10">
        <v>46193</v>
      </c>
      <c r="E9159" t="s">
        <v>25291</v>
      </c>
      <c r="F9159">
        <v>7</v>
      </c>
      <c r="G9159" t="s">
        <v>77</v>
      </c>
      <c r="H9159" t="s">
        <v>147</v>
      </c>
      <c r="I9159" t="s">
        <v>79</v>
      </c>
      <c r="J9159">
        <v>1</v>
      </c>
      <c r="K9159">
        <v>6887</v>
      </c>
      <c r="L9159" t="str">
        <f>IFERROR(INDEX(play_attribution!$B$2:$B$328,MATCH(A9159,play_attribution!$A$2:$A$328,0)),"")</f>
        <v/>
      </c>
      <c r="M9159" t="str">
        <f>VLOOKUP(H9159,seller_roster!$A$2:$B$85,2,FALSE)</f>
        <v>Riley Tran</v>
      </c>
      <c r="N9159" t="str">
        <f>VLOOKUP(C9159,accounts!$A$2:$F$9615,2,FALSE)</f>
        <v>Field Services</v>
      </c>
      <c r="O9159" t="str">
        <f>VLOOKUP(C9159,accounts!$A$2:$F$9615,3,FALSE)</f>
        <v>$2.5M-$5M</v>
      </c>
      <c r="P9159" t="str">
        <f>VLOOKUP(C9159,accounts!$A$2:$F$9615,5,FALSE)</f>
        <v>East</v>
      </c>
      <c r="Q9159" t="b">
        <f t="shared" si="144"/>
        <v>1</v>
      </c>
      <c r="R9159" t="e">
        <f>INDEX(removed_duplicate_rows!$A$5:$A$39,MATCH(wins!A9159,removed_duplicate_rows!$A$5:$A$39,0))</f>
        <v>#N/A</v>
      </c>
    </row>
    <row r="9160" spans="1:18" ht="15.75" customHeight="1" x14ac:dyDescent="0.2">
      <c r="A9160" t="s">
        <v>27618</v>
      </c>
      <c r="B9160" t="s">
        <v>27619</v>
      </c>
      <c r="C9160" t="s">
        <v>27620</v>
      </c>
      <c r="D9160" s="10">
        <v>46193</v>
      </c>
      <c r="E9160" t="s">
        <v>25291</v>
      </c>
      <c r="F9160">
        <v>7</v>
      </c>
      <c r="G9160" t="s">
        <v>77</v>
      </c>
      <c r="H9160" t="s">
        <v>83</v>
      </c>
      <c r="I9160" t="s">
        <v>55</v>
      </c>
      <c r="J9160">
        <v>1</v>
      </c>
      <c r="K9160">
        <v>8304</v>
      </c>
      <c r="L9160" t="str">
        <f>IFERROR(INDEX(play_attribution!$B$2:$B$328,MATCH(A9160,play_attribution!$A$2:$A$328,0)),"")</f>
        <v/>
      </c>
      <c r="M9160" t="str">
        <f>VLOOKUP(H9160,seller_roster!$A$2:$B$85,2,FALSE)</f>
        <v>Sage Ruiz</v>
      </c>
      <c r="N9160" t="str">
        <f>VLOOKUP(C9160,accounts!$A$2:$F$9615,2,FALSE)</f>
        <v>Professional Services</v>
      </c>
      <c r="O9160" t="str">
        <f>VLOOKUP(C9160,accounts!$A$2:$F$9615,3,FALSE)</f>
        <v>$5M-$10M</v>
      </c>
      <c r="P9160" t="str">
        <f>VLOOKUP(C9160,accounts!$A$2:$F$9615,5,FALSE)</f>
        <v>East</v>
      </c>
      <c r="Q9160" t="b">
        <f t="shared" si="144"/>
        <v>1</v>
      </c>
      <c r="R9160" t="e">
        <f>INDEX(removed_duplicate_rows!$A$5:$A$39,MATCH(wins!A9160,removed_duplicate_rows!$A$5:$A$39,0))</f>
        <v>#N/A</v>
      </c>
    </row>
    <row r="9161" spans="1:18" ht="15.75" customHeight="1" x14ac:dyDescent="0.2">
      <c r="A9161" t="s">
        <v>27621</v>
      </c>
      <c r="B9161" t="s">
        <v>27622</v>
      </c>
      <c r="C9161" t="s">
        <v>27623</v>
      </c>
      <c r="D9161" s="10">
        <v>46193</v>
      </c>
      <c r="E9161" t="s">
        <v>25291</v>
      </c>
      <c r="F9161">
        <v>7</v>
      </c>
      <c r="G9161" t="s">
        <v>77</v>
      </c>
      <c r="H9161" t="s">
        <v>173</v>
      </c>
      <c r="I9161" t="s">
        <v>55</v>
      </c>
      <c r="J9161">
        <v>1</v>
      </c>
      <c r="K9161">
        <v>4914</v>
      </c>
      <c r="L9161" t="str">
        <f>IFERROR(INDEX(play_attribution!$B$2:$B$328,MATCH(A9161,play_attribution!$A$2:$A$328,0)),"")</f>
        <v>P1</v>
      </c>
      <c r="M9161" t="str">
        <f>VLOOKUP(H9161,seller_roster!$A$2:$B$85,2,FALSE)</f>
        <v>Pia Reyes</v>
      </c>
      <c r="N9161" t="str">
        <f>VLOOKUP(C9161,accounts!$A$2:$F$9615,2,FALSE)</f>
        <v>Healthcare Services</v>
      </c>
      <c r="O9161" t="str">
        <f>VLOOKUP(C9161,accounts!$A$2:$F$9615,3,FALSE)</f>
        <v>$5M-$10M</v>
      </c>
      <c r="P9161" t="str">
        <f>VLOOKUP(C9161,accounts!$A$2:$F$9615,5,FALSE)</f>
        <v>West</v>
      </c>
      <c r="Q9161" t="b">
        <f t="shared" si="144"/>
        <v>0</v>
      </c>
      <c r="R9161" t="e">
        <f>INDEX(removed_duplicate_rows!$A$5:$A$39,MATCH(wins!A9161,removed_duplicate_rows!$A$5:$A$39,0))</f>
        <v>#N/A</v>
      </c>
    </row>
    <row r="9162" spans="1:18" ht="15.75" customHeight="1" x14ac:dyDescent="0.2">
      <c r="A9162" t="s">
        <v>27624</v>
      </c>
      <c r="B9162" t="s">
        <v>27625</v>
      </c>
      <c r="C9162" t="s">
        <v>27626</v>
      </c>
      <c r="D9162" s="10">
        <v>46193</v>
      </c>
      <c r="E9162" t="s">
        <v>25291</v>
      </c>
      <c r="F9162">
        <v>7</v>
      </c>
      <c r="G9162" t="s">
        <v>77</v>
      </c>
      <c r="H9162" t="s">
        <v>87</v>
      </c>
      <c r="I9162" t="s">
        <v>79</v>
      </c>
      <c r="J9162">
        <v>1</v>
      </c>
      <c r="K9162">
        <v>6854</v>
      </c>
      <c r="L9162" t="str">
        <f>IFERROR(INDEX(play_attribution!$B$2:$B$328,MATCH(A9162,play_attribution!$A$2:$A$328,0)),"")</f>
        <v/>
      </c>
      <c r="M9162" t="str">
        <f>VLOOKUP(H9162,seller_roster!$A$2:$B$85,2,FALSE)</f>
        <v>Harper Tran</v>
      </c>
      <c r="N9162" t="str">
        <f>VLOOKUP(C9162,accounts!$A$2:$F$9615,2,FALSE)</f>
        <v>Logistics</v>
      </c>
      <c r="O9162" t="str">
        <f>VLOOKUP(C9162,accounts!$A$2:$F$9615,3,FALSE)</f>
        <v>&lt;$1M</v>
      </c>
      <c r="P9162" t="str">
        <f>VLOOKUP(C9162,accounts!$A$2:$F$9615,5,FALSE)</f>
        <v>West</v>
      </c>
      <c r="Q9162" t="b">
        <f t="shared" si="144"/>
        <v>1</v>
      </c>
      <c r="R9162" t="e">
        <f>INDEX(removed_duplicate_rows!$A$5:$A$39,MATCH(wins!A9162,removed_duplicate_rows!$A$5:$A$39,0))</f>
        <v>#N/A</v>
      </c>
    </row>
    <row r="9163" spans="1:18" ht="15.75" customHeight="1" x14ac:dyDescent="0.2">
      <c r="A9163" t="s">
        <v>27627</v>
      </c>
      <c r="B9163" t="s">
        <v>27628</v>
      </c>
      <c r="C9163" t="s">
        <v>27629</v>
      </c>
      <c r="D9163" s="10">
        <v>46193</v>
      </c>
      <c r="E9163" t="s">
        <v>25291</v>
      </c>
      <c r="F9163">
        <v>7</v>
      </c>
      <c r="G9163" t="s">
        <v>77</v>
      </c>
      <c r="H9163" t="s">
        <v>147</v>
      </c>
      <c r="I9163" t="s">
        <v>79</v>
      </c>
      <c r="J9163">
        <v>1</v>
      </c>
      <c r="K9163">
        <v>10012</v>
      </c>
      <c r="L9163" t="str">
        <f>IFERROR(INDEX(play_attribution!$B$2:$B$328,MATCH(A9163,play_attribution!$A$2:$A$328,0)),"")</f>
        <v/>
      </c>
      <c r="M9163" t="str">
        <f>VLOOKUP(H9163,seller_roster!$A$2:$B$85,2,FALSE)</f>
        <v>Riley Tran</v>
      </c>
      <c r="N9163" t="str">
        <f>VLOOKUP(C9163,accounts!$A$2:$F$9615,2,FALSE)</f>
        <v>Construction</v>
      </c>
      <c r="O9163" t="str">
        <f>VLOOKUP(C9163,accounts!$A$2:$F$9615,3,FALSE)</f>
        <v>$2.5M-$5M</v>
      </c>
      <c r="P9163" t="str">
        <f>VLOOKUP(C9163,accounts!$A$2:$F$9615,5,FALSE)</f>
        <v>West</v>
      </c>
      <c r="Q9163" t="b">
        <f t="shared" si="144"/>
        <v>1</v>
      </c>
      <c r="R9163" t="e">
        <f>INDEX(removed_duplicate_rows!$A$5:$A$39,MATCH(wins!A9163,removed_duplicate_rows!$A$5:$A$39,0))</f>
        <v>#N/A</v>
      </c>
    </row>
    <row r="9164" spans="1:18" ht="15.75" customHeight="1" x14ac:dyDescent="0.2">
      <c r="A9164" t="s">
        <v>27630</v>
      </c>
      <c r="B9164" t="s">
        <v>27631</v>
      </c>
      <c r="C9164" t="s">
        <v>27632</v>
      </c>
      <c r="D9164" s="10">
        <v>46193</v>
      </c>
      <c r="E9164" t="s">
        <v>25291</v>
      </c>
      <c r="F9164">
        <v>7</v>
      </c>
      <c r="G9164" t="s">
        <v>77</v>
      </c>
      <c r="H9164" t="s">
        <v>103</v>
      </c>
      <c r="I9164" t="s">
        <v>79</v>
      </c>
      <c r="J9164">
        <v>1</v>
      </c>
      <c r="K9164">
        <v>8048</v>
      </c>
      <c r="L9164" t="str">
        <f>IFERROR(INDEX(play_attribution!$B$2:$B$328,MATCH(A9164,play_attribution!$A$2:$A$328,0)),"")</f>
        <v/>
      </c>
      <c r="M9164" t="str">
        <f>VLOOKUP(H9164,seller_roster!$A$2:$B$85,2,FALSE)</f>
        <v>Jax Reyes</v>
      </c>
      <c r="N9164" t="str">
        <f>VLOOKUP(C9164,accounts!$A$2:$F$9615,2,FALSE)</f>
        <v>Hospitality Group</v>
      </c>
      <c r="O9164" t="str">
        <f>VLOOKUP(C9164,accounts!$A$2:$F$9615,3,FALSE)</f>
        <v>&gt;$10M</v>
      </c>
      <c r="P9164" t="str">
        <f>VLOOKUP(C9164,accounts!$A$2:$F$9615,5,FALSE)</f>
        <v>West</v>
      </c>
      <c r="Q9164" t="b">
        <f t="shared" si="144"/>
        <v>1</v>
      </c>
      <c r="R9164" t="e">
        <f>INDEX(removed_duplicate_rows!$A$5:$A$39,MATCH(wins!A9164,removed_duplicate_rows!$A$5:$A$39,0))</f>
        <v>#N/A</v>
      </c>
    </row>
    <row r="9165" spans="1:18" ht="15.75" customHeight="1" x14ac:dyDescent="0.2">
      <c r="A9165" t="s">
        <v>27633</v>
      </c>
      <c r="B9165" t="s">
        <v>27634</v>
      </c>
      <c r="C9165" t="s">
        <v>27635</v>
      </c>
      <c r="D9165" s="10">
        <v>46193</v>
      </c>
      <c r="E9165" t="s">
        <v>25291</v>
      </c>
      <c r="F9165">
        <v>7</v>
      </c>
      <c r="G9165" t="s">
        <v>77</v>
      </c>
      <c r="H9165" t="s">
        <v>169</v>
      </c>
      <c r="I9165" t="s">
        <v>55</v>
      </c>
      <c r="J9165">
        <v>1</v>
      </c>
      <c r="K9165">
        <v>6839</v>
      </c>
      <c r="L9165" t="str">
        <f>IFERROR(INDEX(play_attribution!$B$2:$B$328,MATCH(A9165,play_attribution!$A$2:$A$328,0)),"")</f>
        <v/>
      </c>
      <c r="M9165" t="str">
        <f>VLOOKUP(H9165,seller_roster!$A$2:$B$85,2,FALSE)</f>
        <v>Rhea Doyle</v>
      </c>
      <c r="N9165" t="str">
        <f>VLOOKUP(C9165,accounts!$A$2:$F$9615,2,FALSE)</f>
        <v>Field Services</v>
      </c>
      <c r="O9165" t="str">
        <f>VLOOKUP(C9165,accounts!$A$2:$F$9615,3,FALSE)</f>
        <v>$2.5M-$5M</v>
      </c>
      <c r="P9165" t="str">
        <f>VLOOKUP(C9165,accounts!$A$2:$F$9615,5,FALSE)</f>
        <v>West</v>
      </c>
      <c r="Q9165" t="b">
        <f t="shared" si="144"/>
        <v>1</v>
      </c>
      <c r="R9165" t="e">
        <f>INDEX(removed_duplicate_rows!$A$5:$A$39,MATCH(wins!A9165,removed_duplicate_rows!$A$5:$A$39,0))</f>
        <v>#N/A</v>
      </c>
    </row>
    <row r="9166" spans="1:18" ht="15.75" customHeight="1" x14ac:dyDescent="0.2">
      <c r="A9166" t="s">
        <v>27636</v>
      </c>
      <c r="B9166" t="s">
        <v>27637</v>
      </c>
      <c r="C9166" t="s">
        <v>27638</v>
      </c>
      <c r="D9166" s="10">
        <v>46193</v>
      </c>
      <c r="E9166" t="s">
        <v>25291</v>
      </c>
      <c r="F9166">
        <v>7</v>
      </c>
      <c r="G9166" t="s">
        <v>77</v>
      </c>
      <c r="H9166" t="s">
        <v>91</v>
      </c>
      <c r="I9166" t="s">
        <v>79</v>
      </c>
      <c r="J9166">
        <v>1</v>
      </c>
      <c r="K9166">
        <v>6855</v>
      </c>
      <c r="L9166" t="str">
        <f>IFERROR(INDEX(play_attribution!$B$2:$B$328,MATCH(A9166,play_attribution!$A$2:$A$328,0)),"")</f>
        <v/>
      </c>
      <c r="M9166" t="str">
        <f>VLOOKUP(H9166,seller_roster!$A$2:$B$85,2,FALSE)</f>
        <v>Kira Sorensen</v>
      </c>
      <c r="N9166" t="str">
        <f>VLOOKUP(C9166,accounts!$A$2:$F$9615,2,FALSE)</f>
        <v>Nonprofit</v>
      </c>
      <c r="O9166" t="str">
        <f>VLOOKUP(C9166,accounts!$A$2:$F$9615,3,FALSE)</f>
        <v>$2.5M-$5M</v>
      </c>
      <c r="P9166" t="str">
        <f>VLOOKUP(C9166,accounts!$A$2:$F$9615,5,FALSE)</f>
        <v>Central</v>
      </c>
      <c r="Q9166" t="b">
        <f t="shared" si="144"/>
        <v>1</v>
      </c>
      <c r="R9166" t="e">
        <f>INDEX(removed_duplicate_rows!$A$5:$A$39,MATCH(wins!A9166,removed_duplicate_rows!$A$5:$A$39,0))</f>
        <v>#N/A</v>
      </c>
    </row>
    <row r="9167" spans="1:18" ht="15.75" customHeight="1" x14ac:dyDescent="0.2">
      <c r="A9167" t="s">
        <v>27639</v>
      </c>
      <c r="B9167" t="s">
        <v>27640</v>
      </c>
      <c r="C9167" t="s">
        <v>27641</v>
      </c>
      <c r="D9167" s="10">
        <v>46193</v>
      </c>
      <c r="E9167" t="s">
        <v>25291</v>
      </c>
      <c r="F9167">
        <v>7</v>
      </c>
      <c r="G9167" t="s">
        <v>77</v>
      </c>
      <c r="H9167" t="s">
        <v>122</v>
      </c>
      <c r="I9167" t="s">
        <v>79</v>
      </c>
      <c r="J9167">
        <v>1</v>
      </c>
      <c r="K9167">
        <v>8391</v>
      </c>
      <c r="L9167" t="str">
        <f>IFERROR(INDEX(play_attribution!$B$2:$B$328,MATCH(A9167,play_attribution!$A$2:$A$328,0)),"")</f>
        <v/>
      </c>
      <c r="M9167" t="str">
        <f>VLOOKUP(H9167,seller_roster!$A$2:$B$85,2,FALSE)</f>
        <v>Uma Osei</v>
      </c>
      <c r="N9167" t="str">
        <f>VLOOKUP(C9167,accounts!$A$2:$F$9615,2,FALSE)</f>
        <v>Field Services</v>
      </c>
      <c r="O9167" t="str">
        <f>VLOOKUP(C9167,accounts!$A$2:$F$9615,3,FALSE)</f>
        <v>$2.5M-$5M</v>
      </c>
      <c r="P9167" t="str">
        <f>VLOOKUP(C9167,accounts!$A$2:$F$9615,5,FALSE)</f>
        <v>West</v>
      </c>
      <c r="Q9167" t="b">
        <f t="shared" si="144"/>
        <v>1</v>
      </c>
      <c r="R9167" t="e">
        <f>INDEX(removed_duplicate_rows!$A$5:$A$39,MATCH(wins!A9167,removed_duplicate_rows!$A$5:$A$39,0))</f>
        <v>#N/A</v>
      </c>
    </row>
    <row r="9168" spans="1:18" ht="15.75" customHeight="1" x14ac:dyDescent="0.2">
      <c r="A9168" t="s">
        <v>27642</v>
      </c>
      <c r="B9168" t="s">
        <v>27643</v>
      </c>
      <c r="C9168" t="s">
        <v>27644</v>
      </c>
      <c r="D9168" s="10">
        <v>46193</v>
      </c>
      <c r="E9168" t="s">
        <v>25291</v>
      </c>
      <c r="F9168">
        <v>7</v>
      </c>
      <c r="G9168" t="s">
        <v>77</v>
      </c>
      <c r="H9168" t="s">
        <v>147</v>
      </c>
      <c r="I9168" t="s">
        <v>79</v>
      </c>
      <c r="J9168">
        <v>1</v>
      </c>
      <c r="K9168">
        <v>9516</v>
      </c>
      <c r="L9168" t="str">
        <f>IFERROR(INDEX(play_attribution!$B$2:$B$328,MATCH(A9168,play_attribution!$A$2:$A$328,0)),"")</f>
        <v/>
      </c>
      <c r="M9168" t="str">
        <f>VLOOKUP(H9168,seller_roster!$A$2:$B$85,2,FALSE)</f>
        <v>Riley Tran</v>
      </c>
      <c r="N9168" t="str">
        <f>VLOOKUP(C9168,accounts!$A$2:$F$9615,2,FALSE)</f>
        <v>Nonprofit</v>
      </c>
      <c r="O9168" t="str">
        <f>VLOOKUP(C9168,accounts!$A$2:$F$9615,3,FALSE)</f>
        <v>$2.5M-$5M</v>
      </c>
      <c r="P9168" t="str">
        <f>VLOOKUP(C9168,accounts!$A$2:$F$9615,5,FALSE)</f>
        <v>East</v>
      </c>
      <c r="Q9168" t="b">
        <f t="shared" si="144"/>
        <v>1</v>
      </c>
      <c r="R9168" t="e">
        <f>INDEX(removed_duplicate_rows!$A$5:$A$39,MATCH(wins!A9168,removed_duplicate_rows!$A$5:$A$39,0))</f>
        <v>#N/A</v>
      </c>
    </row>
    <row r="9169" spans="1:18" ht="15.75" customHeight="1" x14ac:dyDescent="0.2">
      <c r="A9169" t="s">
        <v>27645</v>
      </c>
      <c r="B9169" t="s">
        <v>27646</v>
      </c>
      <c r="C9169" t="s">
        <v>27647</v>
      </c>
      <c r="D9169" s="10">
        <v>46193</v>
      </c>
      <c r="E9169" t="s">
        <v>25291</v>
      </c>
      <c r="F9169">
        <v>7</v>
      </c>
      <c r="G9169" t="s">
        <v>77</v>
      </c>
      <c r="H9169" t="s">
        <v>266</v>
      </c>
      <c r="I9169" t="s">
        <v>79</v>
      </c>
      <c r="J9169">
        <v>1</v>
      </c>
      <c r="K9169">
        <v>8834</v>
      </c>
      <c r="L9169" t="str">
        <f>IFERROR(INDEX(play_attribution!$B$2:$B$328,MATCH(A9169,play_attribution!$A$2:$A$328,0)),"")</f>
        <v/>
      </c>
      <c r="M9169" t="str">
        <f>VLOOKUP(H9169,seller_roster!$A$2:$B$85,2,FALSE)</f>
        <v>Dakota Vega</v>
      </c>
      <c r="N9169" t="str">
        <f>VLOOKUP(C9169,accounts!$A$2:$F$9615,2,FALSE)</f>
        <v>Field Services</v>
      </c>
      <c r="O9169" t="str">
        <f>VLOOKUP(C9169,accounts!$A$2:$F$9615,3,FALSE)</f>
        <v>$5M-$10M</v>
      </c>
      <c r="P9169" t="str">
        <f>VLOOKUP(C9169,accounts!$A$2:$F$9615,5,FALSE)</f>
        <v>Central</v>
      </c>
      <c r="Q9169" t="b">
        <f t="shared" si="144"/>
        <v>1</v>
      </c>
      <c r="R9169" t="e">
        <f>INDEX(removed_duplicate_rows!$A$5:$A$39,MATCH(wins!A9169,removed_duplicate_rows!$A$5:$A$39,0))</f>
        <v>#N/A</v>
      </c>
    </row>
    <row r="9170" spans="1:18" ht="15.75" customHeight="1" x14ac:dyDescent="0.2">
      <c r="A9170" t="s">
        <v>27648</v>
      </c>
      <c r="B9170" t="s">
        <v>27649</v>
      </c>
      <c r="C9170" t="s">
        <v>27650</v>
      </c>
      <c r="D9170" s="10">
        <v>46193</v>
      </c>
      <c r="E9170" t="s">
        <v>25291</v>
      </c>
      <c r="F9170">
        <v>7</v>
      </c>
      <c r="G9170" t="s">
        <v>77</v>
      </c>
      <c r="H9170" t="s">
        <v>214</v>
      </c>
      <c r="I9170" t="s">
        <v>79</v>
      </c>
      <c r="J9170">
        <v>1</v>
      </c>
      <c r="K9170">
        <v>8744</v>
      </c>
      <c r="L9170" t="str">
        <f>IFERROR(INDEX(play_attribution!$B$2:$B$328,MATCH(A9170,play_attribution!$A$2:$A$328,0)),"")</f>
        <v/>
      </c>
      <c r="M9170" t="str">
        <f>VLOOKUP(H9170,seller_roster!$A$2:$B$85,2,FALSE)</f>
        <v>Rhea Abadi</v>
      </c>
      <c r="N9170" t="str">
        <f>VLOOKUP(C9170,accounts!$A$2:$F$9615,2,FALSE)</f>
        <v>Field Services</v>
      </c>
      <c r="O9170" t="str">
        <f>VLOOKUP(C9170,accounts!$A$2:$F$9615,3,FALSE)</f>
        <v>$2.5M-$5M</v>
      </c>
      <c r="P9170" t="str">
        <f>VLOOKUP(C9170,accounts!$A$2:$F$9615,5,FALSE)</f>
        <v>West</v>
      </c>
      <c r="Q9170" t="b">
        <f t="shared" si="144"/>
        <v>1</v>
      </c>
      <c r="R9170" t="e">
        <f>INDEX(removed_duplicate_rows!$A$5:$A$39,MATCH(wins!A9170,removed_duplicate_rows!$A$5:$A$39,0))</f>
        <v>#N/A</v>
      </c>
    </row>
    <row r="9171" spans="1:18" ht="15.75" customHeight="1" x14ac:dyDescent="0.2">
      <c r="A9171" t="s">
        <v>27651</v>
      </c>
      <c r="B9171" t="s">
        <v>27652</v>
      </c>
      <c r="C9171" t="s">
        <v>27653</v>
      </c>
      <c r="D9171" s="10">
        <v>46193</v>
      </c>
      <c r="E9171" t="s">
        <v>25291</v>
      </c>
      <c r="F9171">
        <v>7</v>
      </c>
      <c r="G9171" t="s">
        <v>77</v>
      </c>
      <c r="H9171" t="s">
        <v>169</v>
      </c>
      <c r="I9171" t="s">
        <v>79</v>
      </c>
      <c r="J9171">
        <v>1</v>
      </c>
      <c r="K9171">
        <v>9983</v>
      </c>
      <c r="L9171" t="str">
        <f>IFERROR(INDEX(play_attribution!$B$2:$B$328,MATCH(A9171,play_attribution!$A$2:$A$328,0)),"")</f>
        <v/>
      </c>
      <c r="M9171" t="str">
        <f>VLOOKUP(H9171,seller_roster!$A$2:$B$85,2,FALSE)</f>
        <v>Rhea Doyle</v>
      </c>
      <c r="N9171" t="str">
        <f>VLOOKUP(C9171,accounts!$A$2:$F$9615,2,FALSE)</f>
        <v>Manufacturing</v>
      </c>
      <c r="O9171" t="str">
        <f>VLOOKUP(C9171,accounts!$A$2:$F$9615,3,FALSE)</f>
        <v>$2.5M-$5M</v>
      </c>
      <c r="P9171" t="str">
        <f>VLOOKUP(C9171,accounts!$A$2:$F$9615,5,FALSE)</f>
        <v>West</v>
      </c>
      <c r="Q9171" t="b">
        <f t="shared" si="144"/>
        <v>1</v>
      </c>
      <c r="R9171" t="e">
        <f>INDEX(removed_duplicate_rows!$A$5:$A$39,MATCH(wins!A9171,removed_duplicate_rows!$A$5:$A$39,0))</f>
        <v>#N/A</v>
      </c>
    </row>
    <row r="9172" spans="1:18" ht="15.75" customHeight="1" x14ac:dyDescent="0.2">
      <c r="A9172" t="s">
        <v>27654</v>
      </c>
      <c r="B9172" t="s">
        <v>27655</v>
      </c>
      <c r="C9172" t="s">
        <v>27656</v>
      </c>
      <c r="D9172" s="10">
        <v>46193</v>
      </c>
      <c r="E9172" t="s">
        <v>25291</v>
      </c>
      <c r="F9172">
        <v>7</v>
      </c>
      <c r="G9172" t="s">
        <v>77</v>
      </c>
      <c r="H9172" t="s">
        <v>618</v>
      </c>
      <c r="I9172" t="s">
        <v>79</v>
      </c>
      <c r="J9172">
        <v>1</v>
      </c>
      <c r="K9172">
        <v>7012</v>
      </c>
      <c r="L9172" t="str">
        <f>IFERROR(INDEX(play_attribution!$B$2:$B$328,MATCH(A9172,play_attribution!$A$2:$A$328,0)),"")</f>
        <v/>
      </c>
      <c r="M9172" t="str">
        <f>VLOOKUP(H9172,seller_roster!$A$2:$B$85,2,FALSE)</f>
        <v>Parker Reyes</v>
      </c>
      <c r="N9172" t="str">
        <f>VLOOKUP(C9172,accounts!$A$2:$F$9615,2,FALSE)</f>
        <v>Manufacturing</v>
      </c>
      <c r="O9172" t="str">
        <f>VLOOKUP(C9172,accounts!$A$2:$F$9615,3,FALSE)</f>
        <v>$5M-$10M</v>
      </c>
      <c r="P9172" t="str">
        <f>VLOOKUP(C9172,accounts!$A$2:$F$9615,5,FALSE)</f>
        <v>East</v>
      </c>
      <c r="Q9172" t="b">
        <f t="shared" si="144"/>
        <v>1</v>
      </c>
      <c r="R9172" t="e">
        <f>INDEX(removed_duplicate_rows!$A$5:$A$39,MATCH(wins!A9172,removed_duplicate_rows!$A$5:$A$39,0))</f>
        <v>#N/A</v>
      </c>
    </row>
    <row r="9173" spans="1:18" ht="15.75" customHeight="1" x14ac:dyDescent="0.2">
      <c r="A9173" t="s">
        <v>27657</v>
      </c>
      <c r="B9173" t="s">
        <v>27658</v>
      </c>
      <c r="C9173" t="s">
        <v>27659</v>
      </c>
      <c r="D9173" s="10">
        <v>46193</v>
      </c>
      <c r="E9173" t="s">
        <v>25291</v>
      </c>
      <c r="F9173">
        <v>7</v>
      </c>
      <c r="G9173" t="s">
        <v>77</v>
      </c>
      <c r="H9173" t="s">
        <v>95</v>
      </c>
      <c r="I9173" t="s">
        <v>55</v>
      </c>
      <c r="J9173">
        <v>1</v>
      </c>
      <c r="K9173">
        <v>7538</v>
      </c>
      <c r="L9173" t="str">
        <f>IFERROR(INDEX(play_attribution!$B$2:$B$328,MATCH(A9173,play_attribution!$A$2:$A$328,0)),"")</f>
        <v>P1</v>
      </c>
      <c r="M9173" t="str">
        <f>VLOOKUP(H9173,seller_roster!$A$2:$B$85,2,FALSE)</f>
        <v>Frankie Ferro</v>
      </c>
      <c r="N9173" t="str">
        <f>VLOOKUP(C9173,accounts!$A$2:$F$9615,2,FALSE)</f>
        <v>Field Services</v>
      </c>
      <c r="O9173" t="str">
        <f>VLOOKUP(C9173,accounts!$A$2:$F$9615,3,FALSE)</f>
        <v>$2.5M-$5M</v>
      </c>
      <c r="P9173" t="str">
        <f>VLOOKUP(C9173,accounts!$A$2:$F$9615,5,FALSE)</f>
        <v>West</v>
      </c>
      <c r="Q9173" t="b">
        <f t="shared" si="144"/>
        <v>0</v>
      </c>
      <c r="R9173" t="e">
        <f>INDEX(removed_duplicate_rows!$A$5:$A$39,MATCH(wins!A9173,removed_duplicate_rows!$A$5:$A$39,0))</f>
        <v>#N/A</v>
      </c>
    </row>
    <row r="9174" spans="1:18" ht="15.75" customHeight="1" x14ac:dyDescent="0.2">
      <c r="A9174" t="s">
        <v>27660</v>
      </c>
      <c r="B9174" t="s">
        <v>27661</v>
      </c>
      <c r="C9174" t="s">
        <v>27662</v>
      </c>
      <c r="D9174" s="10">
        <v>46193</v>
      </c>
      <c r="E9174" t="s">
        <v>25291</v>
      </c>
      <c r="F9174">
        <v>7</v>
      </c>
      <c r="G9174" t="s">
        <v>77</v>
      </c>
      <c r="H9174" t="s">
        <v>122</v>
      </c>
      <c r="I9174" t="s">
        <v>79</v>
      </c>
      <c r="J9174">
        <v>1</v>
      </c>
      <c r="K9174">
        <v>4417</v>
      </c>
      <c r="L9174" t="str">
        <f>IFERROR(INDEX(play_attribution!$B$2:$B$328,MATCH(A9174,play_attribution!$A$2:$A$328,0)),"")</f>
        <v/>
      </c>
      <c r="M9174" t="str">
        <f>VLOOKUP(H9174,seller_roster!$A$2:$B$85,2,FALSE)</f>
        <v>Uma Osei</v>
      </c>
      <c r="N9174" t="str">
        <f>VLOOKUP(C9174,accounts!$A$2:$F$9615,2,FALSE)</f>
        <v>Logistics</v>
      </c>
      <c r="O9174" t="str">
        <f>VLOOKUP(C9174,accounts!$A$2:$F$9615,3,FALSE)</f>
        <v>$2.5M-$5M</v>
      </c>
      <c r="P9174" t="str">
        <f>VLOOKUP(C9174,accounts!$A$2:$F$9615,5,FALSE)</f>
        <v>Central</v>
      </c>
      <c r="Q9174" t="b">
        <f t="shared" si="144"/>
        <v>1</v>
      </c>
      <c r="R9174" t="e">
        <f>INDEX(removed_duplicate_rows!$A$5:$A$39,MATCH(wins!A9174,removed_duplicate_rows!$A$5:$A$39,0))</f>
        <v>#N/A</v>
      </c>
    </row>
    <row r="9175" spans="1:18" ht="15.75" customHeight="1" x14ac:dyDescent="0.2">
      <c r="A9175" t="s">
        <v>27663</v>
      </c>
      <c r="B9175" t="s">
        <v>27664</v>
      </c>
      <c r="C9175" t="s">
        <v>27665</v>
      </c>
      <c r="D9175" s="10">
        <v>46193</v>
      </c>
      <c r="E9175" t="s">
        <v>25291</v>
      </c>
      <c r="F9175">
        <v>7</v>
      </c>
      <c r="G9175" t="s">
        <v>77</v>
      </c>
      <c r="H9175" t="s">
        <v>210</v>
      </c>
      <c r="I9175" t="s">
        <v>79</v>
      </c>
      <c r="J9175">
        <v>1</v>
      </c>
      <c r="K9175">
        <v>6741</v>
      </c>
      <c r="L9175" t="str">
        <f>IFERROR(INDEX(play_attribution!$B$2:$B$328,MATCH(A9175,play_attribution!$A$2:$A$328,0)),"")</f>
        <v/>
      </c>
      <c r="M9175" t="str">
        <f>VLOOKUP(H9175,seller_roster!$A$2:$B$85,2,FALSE)</f>
        <v>Emerson Reyes</v>
      </c>
      <c r="N9175" t="str">
        <f>VLOOKUP(C9175,accounts!$A$2:$F$9615,2,FALSE)</f>
        <v>Nonprofit</v>
      </c>
      <c r="O9175" t="str">
        <f>VLOOKUP(C9175,accounts!$A$2:$F$9615,3,FALSE)</f>
        <v>$1M-$2.5M</v>
      </c>
      <c r="P9175" t="str">
        <f>VLOOKUP(C9175,accounts!$A$2:$F$9615,5,FALSE)</f>
        <v>Central</v>
      </c>
      <c r="Q9175" t="b">
        <f t="shared" si="144"/>
        <v>1</v>
      </c>
      <c r="R9175" t="e">
        <f>INDEX(removed_duplicate_rows!$A$5:$A$39,MATCH(wins!A9175,removed_duplicate_rows!$A$5:$A$39,0))</f>
        <v>#N/A</v>
      </c>
    </row>
    <row r="9176" spans="1:18" ht="15.75" customHeight="1" x14ac:dyDescent="0.2">
      <c r="A9176" t="s">
        <v>27666</v>
      </c>
      <c r="B9176" t="s">
        <v>27667</v>
      </c>
      <c r="C9176" t="s">
        <v>27668</v>
      </c>
      <c r="D9176" s="10">
        <v>46193</v>
      </c>
      <c r="E9176" t="s">
        <v>25291</v>
      </c>
      <c r="F9176">
        <v>7</v>
      </c>
      <c r="G9176" t="s">
        <v>77</v>
      </c>
      <c r="H9176" t="s">
        <v>114</v>
      </c>
      <c r="I9176" t="s">
        <v>55</v>
      </c>
      <c r="J9176">
        <v>1</v>
      </c>
      <c r="K9176">
        <v>4457</v>
      </c>
      <c r="L9176" t="str">
        <f>IFERROR(INDEX(play_attribution!$B$2:$B$328,MATCH(A9176,play_attribution!$A$2:$A$328,0)),"")</f>
        <v/>
      </c>
      <c r="M9176" t="str">
        <f>VLOOKUP(H9176,seller_roster!$A$2:$B$85,2,FALSE)</f>
        <v>Ray Reyes</v>
      </c>
      <c r="N9176" t="str">
        <f>VLOOKUP(C9176,accounts!$A$2:$F$9615,2,FALSE)</f>
        <v>Nonprofit</v>
      </c>
      <c r="O9176" t="str">
        <f>VLOOKUP(C9176,accounts!$A$2:$F$9615,3,FALSE)</f>
        <v>$5M-$10M</v>
      </c>
      <c r="P9176" t="str">
        <f>VLOOKUP(C9176,accounts!$A$2:$F$9615,5,FALSE)</f>
        <v>East</v>
      </c>
      <c r="Q9176" t="b">
        <f t="shared" si="144"/>
        <v>1</v>
      </c>
      <c r="R9176" t="e">
        <f>INDEX(removed_duplicate_rows!$A$5:$A$39,MATCH(wins!A9176,removed_duplicate_rows!$A$5:$A$39,0))</f>
        <v>#N/A</v>
      </c>
    </row>
    <row r="9177" spans="1:18" ht="15.75" customHeight="1" x14ac:dyDescent="0.2">
      <c r="A9177" t="s">
        <v>27669</v>
      </c>
      <c r="B9177" t="s">
        <v>27670</v>
      </c>
      <c r="C9177" t="s">
        <v>27671</v>
      </c>
      <c r="D9177" s="10">
        <v>46193</v>
      </c>
      <c r="E9177" t="s">
        <v>25291</v>
      </c>
      <c r="F9177">
        <v>7</v>
      </c>
      <c r="G9177" t="s">
        <v>77</v>
      </c>
      <c r="H9177" t="s">
        <v>210</v>
      </c>
      <c r="I9177" t="s">
        <v>55</v>
      </c>
      <c r="J9177">
        <v>1</v>
      </c>
      <c r="K9177">
        <v>5704</v>
      </c>
      <c r="L9177" t="str">
        <f>IFERROR(INDEX(play_attribution!$B$2:$B$328,MATCH(A9177,play_attribution!$A$2:$A$328,0)),"")</f>
        <v/>
      </c>
      <c r="M9177" t="str">
        <f>VLOOKUP(H9177,seller_roster!$A$2:$B$85,2,FALSE)</f>
        <v>Emerson Reyes</v>
      </c>
      <c r="N9177" t="str">
        <f>VLOOKUP(C9177,accounts!$A$2:$F$9615,2,FALSE)</f>
        <v>Healthcare Services</v>
      </c>
      <c r="O9177" t="str">
        <f>VLOOKUP(C9177,accounts!$A$2:$F$9615,3,FALSE)</f>
        <v>$5M-$10M</v>
      </c>
      <c r="P9177" t="str">
        <f>VLOOKUP(C9177,accounts!$A$2:$F$9615,5,FALSE)</f>
        <v>West</v>
      </c>
      <c r="Q9177" t="b">
        <f t="shared" si="144"/>
        <v>1</v>
      </c>
      <c r="R9177" t="e">
        <f>INDEX(removed_duplicate_rows!$A$5:$A$39,MATCH(wins!A9177,removed_duplicate_rows!$A$5:$A$39,0))</f>
        <v>#N/A</v>
      </c>
    </row>
    <row r="9178" spans="1:18" ht="15.75" customHeight="1" x14ac:dyDescent="0.2">
      <c r="A9178" t="s">
        <v>27672</v>
      </c>
      <c r="B9178" t="s">
        <v>27673</v>
      </c>
      <c r="C9178" t="s">
        <v>27674</v>
      </c>
      <c r="D9178" s="10">
        <v>46193</v>
      </c>
      <c r="E9178" t="s">
        <v>25291</v>
      </c>
      <c r="F9178">
        <v>7</v>
      </c>
      <c r="G9178" t="s">
        <v>77</v>
      </c>
      <c r="H9178" t="s">
        <v>87</v>
      </c>
      <c r="I9178" t="s">
        <v>79</v>
      </c>
      <c r="J9178">
        <v>1</v>
      </c>
      <c r="K9178">
        <v>8958</v>
      </c>
      <c r="L9178" t="str">
        <f>IFERROR(INDEX(play_attribution!$B$2:$B$328,MATCH(A9178,play_attribution!$A$2:$A$328,0)),"")</f>
        <v/>
      </c>
      <c r="M9178" t="str">
        <f>VLOOKUP(H9178,seller_roster!$A$2:$B$85,2,FALSE)</f>
        <v>Harper Tran</v>
      </c>
      <c r="N9178" t="str">
        <f>VLOOKUP(C9178,accounts!$A$2:$F$9615,2,FALSE)</f>
        <v>Professional Services</v>
      </c>
      <c r="O9178" t="str">
        <f>VLOOKUP(C9178,accounts!$A$2:$F$9615,3,FALSE)</f>
        <v>$5M-$10M</v>
      </c>
      <c r="P9178" t="str">
        <f>VLOOKUP(C9178,accounts!$A$2:$F$9615,5,FALSE)</f>
        <v>East</v>
      </c>
      <c r="Q9178" t="b">
        <f t="shared" si="144"/>
        <v>1</v>
      </c>
      <c r="R9178" t="e">
        <f>INDEX(removed_duplicate_rows!$A$5:$A$39,MATCH(wins!A9178,removed_duplicate_rows!$A$5:$A$39,0))</f>
        <v>#N/A</v>
      </c>
    </row>
    <row r="9179" spans="1:18" ht="15.75" customHeight="1" x14ac:dyDescent="0.2">
      <c r="A9179" t="s">
        <v>27675</v>
      </c>
      <c r="B9179" t="s">
        <v>27676</v>
      </c>
      <c r="C9179" t="s">
        <v>27677</v>
      </c>
      <c r="D9179" s="10">
        <v>46193</v>
      </c>
      <c r="E9179" t="s">
        <v>25291</v>
      </c>
      <c r="F9179">
        <v>7</v>
      </c>
      <c r="G9179" t="s">
        <v>77</v>
      </c>
      <c r="H9179" t="s">
        <v>527</v>
      </c>
      <c r="I9179" t="s">
        <v>55</v>
      </c>
      <c r="J9179">
        <v>1</v>
      </c>
      <c r="K9179">
        <v>12847</v>
      </c>
      <c r="L9179" t="str">
        <f>IFERROR(INDEX(play_attribution!$B$2:$B$328,MATCH(A9179,play_attribution!$A$2:$A$328,0)),"")</f>
        <v>P1</v>
      </c>
      <c r="M9179" t="str">
        <f>VLOOKUP(H9179,seller_roster!$A$2:$B$85,2,FALSE)</f>
        <v>Nia Mbeki</v>
      </c>
      <c r="N9179" t="str">
        <f>VLOOKUP(C9179,accounts!$A$2:$F$9615,2,FALSE)</f>
        <v>Professional Services</v>
      </c>
      <c r="O9179" t="str">
        <f>VLOOKUP(C9179,accounts!$A$2:$F$9615,3,FALSE)</f>
        <v>$2.5M-$5M</v>
      </c>
      <c r="P9179" t="str">
        <f>VLOOKUP(C9179,accounts!$A$2:$F$9615,5,FALSE)</f>
        <v>Central</v>
      </c>
      <c r="Q9179" t="b">
        <f t="shared" si="144"/>
        <v>0</v>
      </c>
      <c r="R9179" t="e">
        <f>INDEX(removed_duplicate_rows!$A$5:$A$39,MATCH(wins!A9179,removed_duplicate_rows!$A$5:$A$39,0))</f>
        <v>#N/A</v>
      </c>
    </row>
    <row r="9180" spans="1:18" ht="15.75" customHeight="1" x14ac:dyDescent="0.2">
      <c r="A9180" t="s">
        <v>27678</v>
      </c>
      <c r="B9180" t="s">
        <v>27679</v>
      </c>
      <c r="C9180" t="s">
        <v>27680</v>
      </c>
      <c r="D9180" s="10">
        <v>46193</v>
      </c>
      <c r="E9180" t="s">
        <v>25291</v>
      </c>
      <c r="F9180">
        <v>7</v>
      </c>
      <c r="G9180" t="s">
        <v>77</v>
      </c>
      <c r="H9180" t="s">
        <v>147</v>
      </c>
      <c r="I9180" t="s">
        <v>79</v>
      </c>
      <c r="J9180">
        <v>1</v>
      </c>
      <c r="K9180">
        <v>16669</v>
      </c>
      <c r="L9180" t="str">
        <f>IFERROR(INDEX(play_attribution!$B$2:$B$328,MATCH(A9180,play_attribution!$A$2:$A$328,0)),"")</f>
        <v/>
      </c>
      <c r="M9180" t="str">
        <f>VLOOKUP(H9180,seller_roster!$A$2:$B$85,2,FALSE)</f>
        <v>Riley Tran</v>
      </c>
      <c r="N9180" t="str">
        <f>VLOOKUP(C9180,accounts!$A$2:$F$9615,2,FALSE)</f>
        <v>Wholesale &amp; Distribution</v>
      </c>
      <c r="O9180" t="str">
        <f>VLOOKUP(C9180,accounts!$A$2:$F$9615,3,FALSE)</f>
        <v>$2.5M-$5M</v>
      </c>
      <c r="P9180" t="str">
        <f>VLOOKUP(C9180,accounts!$A$2:$F$9615,5,FALSE)</f>
        <v>Central</v>
      </c>
      <c r="Q9180" t="b">
        <f t="shared" si="144"/>
        <v>1</v>
      </c>
      <c r="R9180" t="e">
        <f>INDEX(removed_duplicate_rows!$A$5:$A$39,MATCH(wins!A9180,removed_duplicate_rows!$A$5:$A$39,0))</f>
        <v>#N/A</v>
      </c>
    </row>
    <row r="9181" spans="1:18" ht="15.75" customHeight="1" x14ac:dyDescent="0.2">
      <c r="A9181" t="s">
        <v>27681</v>
      </c>
      <c r="B9181" t="s">
        <v>27682</v>
      </c>
      <c r="C9181" t="s">
        <v>27683</v>
      </c>
      <c r="D9181" s="10">
        <v>46193</v>
      </c>
      <c r="E9181" t="s">
        <v>25291</v>
      </c>
      <c r="F9181">
        <v>7</v>
      </c>
      <c r="G9181" t="s">
        <v>77</v>
      </c>
      <c r="H9181" t="s">
        <v>184</v>
      </c>
      <c r="I9181" t="s">
        <v>79</v>
      </c>
      <c r="J9181">
        <v>1</v>
      </c>
      <c r="K9181">
        <v>7537</v>
      </c>
      <c r="L9181" t="str">
        <f>IFERROR(INDEX(play_attribution!$B$2:$B$328,MATCH(A9181,play_attribution!$A$2:$A$328,0)),"")</f>
        <v/>
      </c>
      <c r="M9181" t="str">
        <f>VLOOKUP(H9181,seller_roster!$A$2:$B$85,2,FALSE)</f>
        <v>Zion Silva</v>
      </c>
      <c r="N9181" t="str">
        <f>VLOOKUP(C9181,accounts!$A$2:$F$9615,2,FALSE)</f>
        <v>Nonprofit</v>
      </c>
      <c r="O9181" t="str">
        <f>VLOOKUP(C9181,accounts!$A$2:$F$9615,3,FALSE)</f>
        <v>$5M-$10M</v>
      </c>
      <c r="P9181" t="str">
        <f>VLOOKUP(C9181,accounts!$A$2:$F$9615,5,FALSE)</f>
        <v>West</v>
      </c>
      <c r="Q9181" t="b">
        <f t="shared" si="144"/>
        <v>1</v>
      </c>
      <c r="R9181" t="e">
        <f>INDEX(removed_duplicate_rows!$A$5:$A$39,MATCH(wins!A9181,removed_duplicate_rows!$A$5:$A$39,0))</f>
        <v>#N/A</v>
      </c>
    </row>
    <row r="9182" spans="1:18" ht="15.75" customHeight="1" x14ac:dyDescent="0.2">
      <c r="A9182" t="s">
        <v>27684</v>
      </c>
      <c r="B9182" t="s">
        <v>27685</v>
      </c>
      <c r="C9182" t="s">
        <v>27686</v>
      </c>
      <c r="D9182" s="10">
        <v>46193</v>
      </c>
      <c r="E9182" t="s">
        <v>25291</v>
      </c>
      <c r="F9182">
        <v>7</v>
      </c>
      <c r="G9182" t="s">
        <v>77</v>
      </c>
      <c r="H9182" t="s">
        <v>83</v>
      </c>
      <c r="I9182" t="s">
        <v>79</v>
      </c>
      <c r="J9182">
        <v>1</v>
      </c>
      <c r="K9182">
        <v>15229</v>
      </c>
      <c r="L9182" t="str">
        <f>IFERROR(INDEX(play_attribution!$B$2:$B$328,MATCH(A9182,play_attribution!$A$2:$A$328,0)),"")</f>
        <v/>
      </c>
      <c r="M9182" t="str">
        <f>VLOOKUP(H9182,seller_roster!$A$2:$B$85,2,FALSE)</f>
        <v>Sage Ruiz</v>
      </c>
      <c r="N9182" t="str">
        <f>VLOOKUP(C9182,accounts!$A$2:$F$9615,2,FALSE)</f>
        <v>Manufacturing</v>
      </c>
      <c r="O9182" t="str">
        <f>VLOOKUP(C9182,accounts!$A$2:$F$9615,3,FALSE)</f>
        <v>$2.5M-$5M</v>
      </c>
      <c r="P9182" t="str">
        <f>VLOOKUP(C9182,accounts!$A$2:$F$9615,5,FALSE)</f>
        <v>West</v>
      </c>
      <c r="Q9182" t="b">
        <f t="shared" si="144"/>
        <v>1</v>
      </c>
      <c r="R9182" t="e">
        <f>INDEX(removed_duplicate_rows!$A$5:$A$39,MATCH(wins!A9182,removed_duplicate_rows!$A$5:$A$39,0))</f>
        <v>#N/A</v>
      </c>
    </row>
    <row r="9183" spans="1:18" ht="15.75" customHeight="1" x14ac:dyDescent="0.2">
      <c r="A9183" t="s">
        <v>27687</v>
      </c>
      <c r="B9183" t="s">
        <v>27688</v>
      </c>
      <c r="C9183" t="s">
        <v>27689</v>
      </c>
      <c r="D9183" s="10">
        <v>46193</v>
      </c>
      <c r="E9183" t="s">
        <v>25291</v>
      </c>
      <c r="F9183">
        <v>7</v>
      </c>
      <c r="G9183" t="s">
        <v>77</v>
      </c>
      <c r="H9183" t="s">
        <v>155</v>
      </c>
      <c r="I9183" t="s">
        <v>55</v>
      </c>
      <c r="J9183">
        <v>1</v>
      </c>
      <c r="K9183">
        <v>12016</v>
      </c>
      <c r="L9183" t="str">
        <f>IFERROR(INDEX(play_attribution!$B$2:$B$328,MATCH(A9183,play_attribution!$A$2:$A$328,0)),"")</f>
        <v/>
      </c>
      <c r="M9183" t="str">
        <f>VLOOKUP(H9183,seller_roster!$A$2:$B$85,2,FALSE)</f>
        <v>Indigo Osei</v>
      </c>
      <c r="N9183" t="str">
        <f>VLOOKUP(C9183,accounts!$A$2:$F$9615,2,FALSE)</f>
        <v>Construction</v>
      </c>
      <c r="O9183" t="str">
        <f>VLOOKUP(C9183,accounts!$A$2:$F$9615,3,FALSE)</f>
        <v>$1M-$2.5M</v>
      </c>
      <c r="P9183" t="str">
        <f>VLOOKUP(C9183,accounts!$A$2:$F$9615,5,FALSE)</f>
        <v>West</v>
      </c>
      <c r="Q9183" t="b">
        <f t="shared" si="144"/>
        <v>1</v>
      </c>
      <c r="R9183" t="e">
        <f>INDEX(removed_duplicate_rows!$A$5:$A$39,MATCH(wins!A9183,removed_duplicate_rows!$A$5:$A$39,0))</f>
        <v>#N/A</v>
      </c>
    </row>
    <row r="9184" spans="1:18" ht="15.75" customHeight="1" x14ac:dyDescent="0.2">
      <c r="A9184" t="s">
        <v>27690</v>
      </c>
      <c r="B9184" t="s">
        <v>27691</v>
      </c>
      <c r="C9184" t="s">
        <v>27692</v>
      </c>
      <c r="D9184" s="10">
        <v>46193</v>
      </c>
      <c r="E9184" t="s">
        <v>25291</v>
      </c>
      <c r="F9184">
        <v>7</v>
      </c>
      <c r="G9184" t="s">
        <v>77</v>
      </c>
      <c r="H9184" t="s">
        <v>87</v>
      </c>
      <c r="I9184" t="s">
        <v>55</v>
      </c>
      <c r="J9184">
        <v>1</v>
      </c>
      <c r="K9184">
        <v>6237</v>
      </c>
      <c r="L9184" t="str">
        <f>IFERROR(INDEX(play_attribution!$B$2:$B$328,MATCH(A9184,play_attribution!$A$2:$A$328,0)),"")</f>
        <v/>
      </c>
      <c r="M9184" t="str">
        <f>VLOOKUP(H9184,seller_roster!$A$2:$B$85,2,FALSE)</f>
        <v>Harper Tran</v>
      </c>
      <c r="N9184" t="str">
        <f>VLOOKUP(C9184,accounts!$A$2:$F$9615,2,FALSE)</f>
        <v>Professional Services</v>
      </c>
      <c r="O9184" t="str">
        <f>VLOOKUP(C9184,accounts!$A$2:$F$9615,3,FALSE)</f>
        <v>&lt;$1M</v>
      </c>
      <c r="P9184" t="str">
        <f>VLOOKUP(C9184,accounts!$A$2:$F$9615,5,FALSE)</f>
        <v>Central</v>
      </c>
      <c r="Q9184" t="b">
        <f t="shared" ref="Q9184:Q9247" si="145">L9184=""</f>
        <v>1</v>
      </c>
      <c r="R9184" t="e">
        <f>INDEX(removed_duplicate_rows!$A$5:$A$39,MATCH(wins!A9184,removed_duplicate_rows!$A$5:$A$39,0))</f>
        <v>#N/A</v>
      </c>
    </row>
    <row r="9185" spans="1:18" ht="15.75" customHeight="1" x14ac:dyDescent="0.2">
      <c r="A9185" t="s">
        <v>27693</v>
      </c>
      <c r="B9185" t="s">
        <v>27694</v>
      </c>
      <c r="C9185" t="s">
        <v>27695</v>
      </c>
      <c r="D9185" s="10">
        <v>46193</v>
      </c>
      <c r="E9185" t="s">
        <v>25291</v>
      </c>
      <c r="F9185">
        <v>7</v>
      </c>
      <c r="G9185" t="s">
        <v>77</v>
      </c>
      <c r="H9185" t="s">
        <v>147</v>
      </c>
      <c r="I9185" t="s">
        <v>55</v>
      </c>
      <c r="J9185">
        <v>1</v>
      </c>
      <c r="K9185">
        <v>8942</v>
      </c>
      <c r="L9185" t="str">
        <f>IFERROR(INDEX(play_attribution!$B$2:$B$328,MATCH(A9185,play_attribution!$A$2:$A$328,0)),"")</f>
        <v/>
      </c>
      <c r="M9185" t="str">
        <f>VLOOKUP(H9185,seller_roster!$A$2:$B$85,2,FALSE)</f>
        <v>Riley Tran</v>
      </c>
      <c r="N9185" t="str">
        <f>VLOOKUP(C9185,accounts!$A$2:$F$9615,2,FALSE)</f>
        <v>Construction</v>
      </c>
      <c r="O9185" t="str">
        <f>VLOOKUP(C9185,accounts!$A$2:$F$9615,3,FALSE)</f>
        <v>$2.5M-$5M</v>
      </c>
      <c r="P9185" t="str">
        <f>VLOOKUP(C9185,accounts!$A$2:$F$9615,5,FALSE)</f>
        <v>West</v>
      </c>
      <c r="Q9185" t="b">
        <f t="shared" si="145"/>
        <v>1</v>
      </c>
      <c r="R9185" t="e">
        <f>INDEX(removed_duplicate_rows!$A$5:$A$39,MATCH(wins!A9185,removed_duplicate_rows!$A$5:$A$39,0))</f>
        <v>#N/A</v>
      </c>
    </row>
    <row r="9186" spans="1:18" ht="15.75" customHeight="1" x14ac:dyDescent="0.2">
      <c r="A9186" t="s">
        <v>27696</v>
      </c>
      <c r="B9186" t="s">
        <v>27697</v>
      </c>
      <c r="C9186" t="s">
        <v>27698</v>
      </c>
      <c r="D9186" s="10">
        <v>46193</v>
      </c>
      <c r="E9186" t="s">
        <v>25291</v>
      </c>
      <c r="F9186">
        <v>7</v>
      </c>
      <c r="G9186" t="s">
        <v>273</v>
      </c>
      <c r="H9186" t="s">
        <v>755</v>
      </c>
      <c r="I9186" t="s">
        <v>79</v>
      </c>
      <c r="J9186">
        <v>1</v>
      </c>
      <c r="K9186">
        <v>6274</v>
      </c>
      <c r="L9186" t="str">
        <f>IFERROR(INDEX(play_attribution!$B$2:$B$328,MATCH(A9186,play_attribution!$A$2:$A$328,0)),"")</f>
        <v>P2</v>
      </c>
      <c r="M9186" t="str">
        <f>VLOOKUP(H9186,seller_roster!$A$2:$B$85,2,FALSE)</f>
        <v>Jesse Silva</v>
      </c>
      <c r="N9186" t="str">
        <f>VLOOKUP(C9186,accounts!$A$2:$F$9615,2,FALSE)</f>
        <v>Construction</v>
      </c>
      <c r="O9186" t="str">
        <f>VLOOKUP(C9186,accounts!$A$2:$F$9615,3,FALSE)</f>
        <v>$5M-$10M</v>
      </c>
      <c r="P9186" t="str">
        <f>VLOOKUP(C9186,accounts!$A$2:$F$9615,5,FALSE)</f>
        <v>East</v>
      </c>
      <c r="Q9186" t="b">
        <f t="shared" si="145"/>
        <v>0</v>
      </c>
      <c r="R9186" t="e">
        <f>INDEX(removed_duplicate_rows!$A$5:$A$39,MATCH(wins!A9186,removed_duplicate_rows!$A$5:$A$39,0))</f>
        <v>#N/A</v>
      </c>
    </row>
    <row r="9187" spans="1:18" ht="15.75" customHeight="1" x14ac:dyDescent="0.2">
      <c r="A9187" t="s">
        <v>27699</v>
      </c>
      <c r="B9187" t="s">
        <v>27700</v>
      </c>
      <c r="C9187" t="s">
        <v>27701</v>
      </c>
      <c r="D9187" s="10">
        <v>46193</v>
      </c>
      <c r="E9187" t="s">
        <v>25291</v>
      </c>
      <c r="F9187">
        <v>7</v>
      </c>
      <c r="G9187" t="s">
        <v>273</v>
      </c>
      <c r="H9187" t="s">
        <v>293</v>
      </c>
      <c r="I9187" t="s">
        <v>79</v>
      </c>
      <c r="J9187">
        <v>1</v>
      </c>
      <c r="K9187">
        <v>4288</v>
      </c>
      <c r="L9187" t="str">
        <f>IFERROR(INDEX(play_attribution!$B$2:$B$328,MATCH(A9187,play_attribution!$A$2:$A$328,0)),"")</f>
        <v>P2</v>
      </c>
      <c r="M9187" t="str">
        <f>VLOOKUP(H9187,seller_roster!$A$2:$B$85,2,FALSE)</f>
        <v>Hayden Sorensen</v>
      </c>
      <c r="N9187" t="str">
        <f>VLOOKUP(C9187,accounts!$A$2:$F$9615,2,FALSE)</f>
        <v>Retail Multi-Location</v>
      </c>
      <c r="O9187" t="str">
        <f>VLOOKUP(C9187,accounts!$A$2:$F$9615,3,FALSE)</f>
        <v>$5M-$10M</v>
      </c>
      <c r="P9187" t="str">
        <f>VLOOKUP(C9187,accounts!$A$2:$F$9615,5,FALSE)</f>
        <v>East</v>
      </c>
      <c r="Q9187" t="b">
        <f t="shared" si="145"/>
        <v>0</v>
      </c>
      <c r="R9187" t="e">
        <f>INDEX(removed_duplicate_rows!$A$5:$A$39,MATCH(wins!A9187,removed_duplicate_rows!$A$5:$A$39,0))</f>
        <v>#N/A</v>
      </c>
    </row>
    <row r="9188" spans="1:18" ht="15.75" customHeight="1" x14ac:dyDescent="0.2">
      <c r="A9188" t="s">
        <v>27702</v>
      </c>
      <c r="B9188" t="s">
        <v>27703</v>
      </c>
      <c r="C9188" t="s">
        <v>27704</v>
      </c>
      <c r="D9188" s="10">
        <v>46193</v>
      </c>
      <c r="E9188" t="s">
        <v>25291</v>
      </c>
      <c r="F9188">
        <v>7</v>
      </c>
      <c r="G9188" t="s">
        <v>273</v>
      </c>
      <c r="H9188" t="s">
        <v>285</v>
      </c>
      <c r="I9188" t="s">
        <v>79</v>
      </c>
      <c r="J9188">
        <v>1</v>
      </c>
      <c r="K9188">
        <v>4298</v>
      </c>
      <c r="L9188" t="str">
        <f>IFERROR(INDEX(play_attribution!$B$2:$B$328,MATCH(A9188,play_attribution!$A$2:$A$328,0)),"")</f>
        <v>P2</v>
      </c>
      <c r="M9188" t="str">
        <f>VLOOKUP(H9188,seller_roster!$A$2:$B$85,2,FALSE)</f>
        <v>Bryn Lindqvist</v>
      </c>
      <c r="N9188" t="str">
        <f>VLOOKUP(C9188,accounts!$A$2:$F$9615,2,FALSE)</f>
        <v>Hospitality Group</v>
      </c>
      <c r="O9188" t="str">
        <f>VLOOKUP(C9188,accounts!$A$2:$F$9615,3,FALSE)</f>
        <v>&gt;$10M</v>
      </c>
      <c r="P9188" t="str">
        <f>VLOOKUP(C9188,accounts!$A$2:$F$9615,5,FALSE)</f>
        <v>West</v>
      </c>
      <c r="Q9188" t="b">
        <f t="shared" si="145"/>
        <v>0</v>
      </c>
      <c r="R9188" t="e">
        <f>INDEX(removed_duplicate_rows!$A$5:$A$39,MATCH(wins!A9188,removed_duplicate_rows!$A$5:$A$39,0))</f>
        <v>#N/A</v>
      </c>
    </row>
    <row r="9189" spans="1:18" ht="15.75" customHeight="1" x14ac:dyDescent="0.2">
      <c r="A9189" t="s">
        <v>27705</v>
      </c>
      <c r="B9189" t="s">
        <v>27706</v>
      </c>
      <c r="C9189" t="s">
        <v>27707</v>
      </c>
      <c r="D9189" s="10">
        <v>46193</v>
      </c>
      <c r="E9189" t="s">
        <v>25291</v>
      </c>
      <c r="F9189">
        <v>7</v>
      </c>
      <c r="G9189" t="s">
        <v>273</v>
      </c>
      <c r="H9189" t="s">
        <v>274</v>
      </c>
      <c r="I9189" t="s">
        <v>55</v>
      </c>
      <c r="J9189">
        <v>1</v>
      </c>
      <c r="K9189">
        <v>4456</v>
      </c>
      <c r="L9189" t="str">
        <f>IFERROR(INDEX(play_attribution!$B$2:$B$328,MATCH(A9189,play_attribution!$A$2:$A$328,0)),"")</f>
        <v>P2</v>
      </c>
      <c r="M9189" t="str">
        <f>VLOOKUP(H9189,seller_roster!$A$2:$B$85,2,FALSE)</f>
        <v>Shiloh Petrov</v>
      </c>
      <c r="N9189" t="str">
        <f>VLOOKUP(C9189,accounts!$A$2:$F$9615,2,FALSE)</f>
        <v>Hospitality Group</v>
      </c>
      <c r="O9189" t="str">
        <f>VLOOKUP(C9189,accounts!$A$2:$F$9615,3,FALSE)</f>
        <v>&lt;$1M</v>
      </c>
      <c r="P9189" t="str">
        <f>VLOOKUP(C9189,accounts!$A$2:$F$9615,5,FALSE)</f>
        <v>West</v>
      </c>
      <c r="Q9189" t="b">
        <f t="shared" si="145"/>
        <v>0</v>
      </c>
      <c r="R9189" t="e">
        <f>INDEX(removed_duplicate_rows!$A$5:$A$39,MATCH(wins!A9189,removed_duplicate_rows!$A$5:$A$39,0))</f>
        <v>#N/A</v>
      </c>
    </row>
    <row r="9190" spans="1:18" ht="15.75" customHeight="1" x14ac:dyDescent="0.2">
      <c r="A9190" t="s">
        <v>27708</v>
      </c>
      <c r="B9190" t="s">
        <v>27709</v>
      </c>
      <c r="C9190" t="s">
        <v>27710</v>
      </c>
      <c r="D9190" s="10">
        <v>46193</v>
      </c>
      <c r="E9190" t="s">
        <v>25291</v>
      </c>
      <c r="F9190">
        <v>7</v>
      </c>
      <c r="G9190" t="s">
        <v>273</v>
      </c>
      <c r="H9190" t="s">
        <v>27040</v>
      </c>
      <c r="I9190" t="s">
        <v>79</v>
      </c>
      <c r="J9190">
        <v>1</v>
      </c>
      <c r="K9190">
        <v>4175</v>
      </c>
      <c r="L9190" t="str">
        <f>IFERROR(INDEX(play_attribution!$B$2:$B$328,MATCH(A9190,play_attribution!$A$2:$A$328,0)),"")</f>
        <v>P2</v>
      </c>
      <c r="M9190" t="str">
        <f>VLOOKUP(H9190,seller_roster!$A$2:$B$85,2,FALSE)</f>
        <v>Bellamy Ferro</v>
      </c>
      <c r="N9190" t="str">
        <f>VLOOKUP(C9190,accounts!$A$2:$F$9615,2,FALSE)</f>
        <v>Retail Multi-Location</v>
      </c>
      <c r="O9190" t="str">
        <f>VLOOKUP(C9190,accounts!$A$2:$F$9615,3,FALSE)</f>
        <v>$1M-$2.5M</v>
      </c>
      <c r="P9190" t="str">
        <f>VLOOKUP(C9190,accounts!$A$2:$F$9615,5,FALSE)</f>
        <v>Central</v>
      </c>
      <c r="Q9190" t="b">
        <f t="shared" si="145"/>
        <v>0</v>
      </c>
      <c r="R9190" t="e">
        <f>INDEX(removed_duplicate_rows!$A$5:$A$39,MATCH(wins!A9190,removed_duplicate_rows!$A$5:$A$39,0))</f>
        <v>#N/A</v>
      </c>
    </row>
    <row r="9191" spans="1:18" ht="15.75" customHeight="1" x14ac:dyDescent="0.2">
      <c r="A9191" t="s">
        <v>27711</v>
      </c>
      <c r="B9191" t="s">
        <v>27712</v>
      </c>
      <c r="C9191" t="s">
        <v>27713</v>
      </c>
      <c r="D9191" s="10">
        <v>46193</v>
      </c>
      <c r="E9191" t="s">
        <v>25291</v>
      </c>
      <c r="F9191">
        <v>7</v>
      </c>
      <c r="G9191" t="s">
        <v>273</v>
      </c>
      <c r="H9191" t="s">
        <v>27040</v>
      </c>
      <c r="I9191" t="s">
        <v>79</v>
      </c>
      <c r="J9191">
        <v>1</v>
      </c>
      <c r="K9191">
        <v>4609</v>
      </c>
      <c r="L9191" t="str">
        <f>IFERROR(INDEX(play_attribution!$B$2:$B$328,MATCH(A9191,play_attribution!$A$2:$A$328,0)),"")</f>
        <v>P2</v>
      </c>
      <c r="M9191" t="str">
        <f>VLOOKUP(H9191,seller_roster!$A$2:$B$85,2,FALSE)</f>
        <v>Bellamy Ferro</v>
      </c>
      <c r="N9191" t="str">
        <f>VLOOKUP(C9191,accounts!$A$2:$F$9615,2,FALSE)</f>
        <v>Hospitality Group</v>
      </c>
      <c r="O9191" t="str">
        <f>VLOOKUP(C9191,accounts!$A$2:$F$9615,3,FALSE)</f>
        <v>$1M-$2.5M</v>
      </c>
      <c r="P9191" t="str">
        <f>VLOOKUP(C9191,accounts!$A$2:$F$9615,5,FALSE)</f>
        <v>West</v>
      </c>
      <c r="Q9191" t="b">
        <f t="shared" si="145"/>
        <v>0</v>
      </c>
      <c r="R9191" t="e">
        <f>INDEX(removed_duplicate_rows!$A$5:$A$39,MATCH(wins!A9191,removed_duplicate_rows!$A$5:$A$39,0))</f>
        <v>#N/A</v>
      </c>
    </row>
    <row r="9192" spans="1:18" ht="15.75" customHeight="1" x14ac:dyDescent="0.2">
      <c r="A9192" t="s">
        <v>27714</v>
      </c>
      <c r="B9192" t="s">
        <v>27715</v>
      </c>
      <c r="C9192" t="s">
        <v>27716</v>
      </c>
      <c r="D9192" s="10">
        <v>46193</v>
      </c>
      <c r="E9192" t="s">
        <v>25291</v>
      </c>
      <c r="F9192">
        <v>7</v>
      </c>
      <c r="G9192" t="s">
        <v>273</v>
      </c>
      <c r="H9192" t="s">
        <v>717</v>
      </c>
      <c r="I9192" t="s">
        <v>55</v>
      </c>
      <c r="J9192">
        <v>1</v>
      </c>
      <c r="K9192">
        <v>4154</v>
      </c>
      <c r="L9192" t="str">
        <f>IFERROR(INDEX(play_attribution!$B$2:$B$328,MATCH(A9192,play_attribution!$A$2:$A$328,0)),"")</f>
        <v>P2</v>
      </c>
      <c r="M9192" t="str">
        <f>VLOOKUP(H9192,seller_roster!$A$2:$B$85,2,FALSE)</f>
        <v>Corey Novak</v>
      </c>
      <c r="N9192" t="str">
        <f>VLOOKUP(C9192,accounts!$A$2:$F$9615,2,FALSE)</f>
        <v>Field Services</v>
      </c>
      <c r="O9192" t="str">
        <f>VLOOKUP(C9192,accounts!$A$2:$F$9615,3,FALSE)</f>
        <v>$2.5M-$5M</v>
      </c>
      <c r="P9192" t="str">
        <f>VLOOKUP(C9192,accounts!$A$2:$F$9615,5,FALSE)</f>
        <v>West</v>
      </c>
      <c r="Q9192" t="b">
        <f t="shared" si="145"/>
        <v>0</v>
      </c>
      <c r="R9192" t="e">
        <f>INDEX(removed_duplicate_rows!$A$5:$A$39,MATCH(wins!A9192,removed_duplicate_rows!$A$5:$A$39,0))</f>
        <v>#N/A</v>
      </c>
    </row>
    <row r="9193" spans="1:18" ht="15.75" customHeight="1" x14ac:dyDescent="0.2">
      <c r="A9193" t="s">
        <v>27717</v>
      </c>
      <c r="B9193" t="s">
        <v>27718</v>
      </c>
      <c r="C9193" t="s">
        <v>27719</v>
      </c>
      <c r="D9193" s="10">
        <v>46193</v>
      </c>
      <c r="E9193" t="s">
        <v>25291</v>
      </c>
      <c r="F9193">
        <v>7</v>
      </c>
      <c r="G9193" t="s">
        <v>273</v>
      </c>
      <c r="H9193" t="s">
        <v>717</v>
      </c>
      <c r="I9193" t="s">
        <v>79</v>
      </c>
      <c r="J9193">
        <v>1</v>
      </c>
      <c r="K9193">
        <v>8582</v>
      </c>
      <c r="L9193" t="str">
        <f>IFERROR(INDEX(play_attribution!$B$2:$B$328,MATCH(A9193,play_attribution!$A$2:$A$328,0)),"")</f>
        <v>P2</v>
      </c>
      <c r="M9193" t="str">
        <f>VLOOKUP(H9193,seller_roster!$A$2:$B$85,2,FALSE)</f>
        <v>Corey Novak</v>
      </c>
      <c r="N9193" t="str">
        <f>VLOOKUP(C9193,accounts!$A$2:$F$9615,2,FALSE)</f>
        <v>Nonprofit</v>
      </c>
      <c r="O9193" t="str">
        <f>VLOOKUP(C9193,accounts!$A$2:$F$9615,3,FALSE)</f>
        <v>$1M-$2.5M</v>
      </c>
      <c r="P9193" t="str">
        <f>VLOOKUP(C9193,accounts!$A$2:$F$9615,5,FALSE)</f>
        <v>East</v>
      </c>
      <c r="Q9193" t="b">
        <f t="shared" si="145"/>
        <v>0</v>
      </c>
      <c r="R9193" t="e">
        <f>INDEX(removed_duplicate_rows!$A$5:$A$39,MATCH(wins!A9193,removed_duplicate_rows!$A$5:$A$39,0))</f>
        <v>#N/A</v>
      </c>
    </row>
    <row r="9194" spans="1:18" ht="15.75" customHeight="1" x14ac:dyDescent="0.2">
      <c r="A9194" t="s">
        <v>27720</v>
      </c>
      <c r="B9194" t="s">
        <v>27721</v>
      </c>
      <c r="C9194" t="s">
        <v>27722</v>
      </c>
      <c r="D9194" s="10">
        <v>46193</v>
      </c>
      <c r="E9194" t="s">
        <v>25291</v>
      </c>
      <c r="F9194">
        <v>7</v>
      </c>
      <c r="G9194" t="s">
        <v>273</v>
      </c>
      <c r="H9194" t="s">
        <v>25125</v>
      </c>
      <c r="I9194" t="s">
        <v>55</v>
      </c>
      <c r="J9194">
        <v>1</v>
      </c>
      <c r="K9194">
        <v>9131</v>
      </c>
      <c r="L9194" t="str">
        <f>IFERROR(INDEX(play_attribution!$B$2:$B$328,MATCH(A9194,play_attribution!$A$2:$A$328,0)),"")</f>
        <v>P5</v>
      </c>
      <c r="M9194" t="str">
        <f>VLOOKUP(H9194,seller_roster!$A$2:$B$85,2,FALSE)</f>
        <v>Lennon Okafor</v>
      </c>
      <c r="N9194" t="str">
        <f>VLOOKUP(C9194,accounts!$A$2:$F$9615,2,FALSE)</f>
        <v>Hospitality Group</v>
      </c>
      <c r="O9194" t="str">
        <f>VLOOKUP(C9194,accounts!$A$2:$F$9615,3,FALSE)</f>
        <v>$2.5M-$5M</v>
      </c>
      <c r="P9194" t="str">
        <f>VLOOKUP(C9194,accounts!$A$2:$F$9615,5,FALSE)</f>
        <v>Central</v>
      </c>
      <c r="Q9194" t="b">
        <f t="shared" si="145"/>
        <v>0</v>
      </c>
      <c r="R9194" t="e">
        <f>INDEX(removed_duplicate_rows!$A$5:$A$39,MATCH(wins!A9194,removed_duplicate_rows!$A$5:$A$39,0))</f>
        <v>#N/A</v>
      </c>
    </row>
    <row r="9195" spans="1:18" ht="15.75" customHeight="1" x14ac:dyDescent="0.2">
      <c r="A9195" t="s">
        <v>27723</v>
      </c>
      <c r="B9195" t="s">
        <v>27724</v>
      </c>
      <c r="C9195" t="s">
        <v>27725</v>
      </c>
      <c r="D9195" s="10">
        <v>46193</v>
      </c>
      <c r="E9195" t="s">
        <v>25291</v>
      </c>
      <c r="F9195">
        <v>7</v>
      </c>
      <c r="G9195" t="s">
        <v>273</v>
      </c>
      <c r="H9195" t="s">
        <v>755</v>
      </c>
      <c r="I9195" t="s">
        <v>79</v>
      </c>
      <c r="J9195">
        <v>1</v>
      </c>
      <c r="K9195">
        <v>9188</v>
      </c>
      <c r="L9195" t="str">
        <f>IFERROR(INDEX(play_attribution!$B$2:$B$328,MATCH(A9195,play_attribution!$A$2:$A$328,0)),"")</f>
        <v>P5</v>
      </c>
      <c r="M9195" t="str">
        <f>VLOOKUP(H9195,seller_roster!$A$2:$B$85,2,FALSE)</f>
        <v>Jesse Silva</v>
      </c>
      <c r="N9195" t="str">
        <f>VLOOKUP(C9195,accounts!$A$2:$F$9615,2,FALSE)</f>
        <v>Retail Multi-Location</v>
      </c>
      <c r="O9195" t="str">
        <f>VLOOKUP(C9195,accounts!$A$2:$F$9615,3,FALSE)</f>
        <v>$2.5M-$5M</v>
      </c>
      <c r="P9195" t="str">
        <f>VLOOKUP(C9195,accounts!$A$2:$F$9615,5,FALSE)</f>
        <v>East</v>
      </c>
      <c r="Q9195" t="b">
        <f t="shared" si="145"/>
        <v>0</v>
      </c>
      <c r="R9195" t="e">
        <f>INDEX(removed_duplicate_rows!$A$5:$A$39,MATCH(wins!A9195,removed_duplicate_rows!$A$5:$A$39,0))</f>
        <v>#N/A</v>
      </c>
    </row>
    <row r="9196" spans="1:18" ht="15.75" customHeight="1" x14ac:dyDescent="0.2">
      <c r="A9196" t="s">
        <v>27726</v>
      </c>
      <c r="B9196" t="s">
        <v>27727</v>
      </c>
      <c r="C9196" t="s">
        <v>27728</v>
      </c>
      <c r="D9196" s="10">
        <v>46193</v>
      </c>
      <c r="E9196" t="s">
        <v>25291</v>
      </c>
      <c r="F9196">
        <v>7</v>
      </c>
      <c r="G9196" t="s">
        <v>273</v>
      </c>
      <c r="H9196" t="s">
        <v>25125</v>
      </c>
      <c r="I9196" t="s">
        <v>79</v>
      </c>
      <c r="J9196">
        <v>1</v>
      </c>
      <c r="K9196">
        <v>6505</v>
      </c>
      <c r="L9196" t="str">
        <f>IFERROR(INDEX(play_attribution!$B$2:$B$328,MATCH(A9196,play_attribution!$A$2:$A$328,0)),"")</f>
        <v/>
      </c>
      <c r="M9196" t="str">
        <f>VLOOKUP(H9196,seller_roster!$A$2:$B$85,2,FALSE)</f>
        <v>Lennon Okafor</v>
      </c>
      <c r="N9196" t="str">
        <f>VLOOKUP(C9196,accounts!$A$2:$F$9615,2,FALSE)</f>
        <v>Wholesale &amp; Distribution</v>
      </c>
      <c r="O9196" t="str">
        <f>VLOOKUP(C9196,accounts!$A$2:$F$9615,3,FALSE)</f>
        <v>$2.5M-$5M</v>
      </c>
      <c r="P9196" t="str">
        <f>VLOOKUP(C9196,accounts!$A$2:$F$9615,5,FALSE)</f>
        <v>Central</v>
      </c>
      <c r="Q9196" t="b">
        <f t="shared" si="145"/>
        <v>1</v>
      </c>
      <c r="R9196" t="e">
        <f>INDEX(removed_duplicate_rows!$A$5:$A$39,MATCH(wins!A9196,removed_duplicate_rows!$A$5:$A$39,0))</f>
        <v>#N/A</v>
      </c>
    </row>
    <row r="9197" spans="1:18" ht="15.75" customHeight="1" x14ac:dyDescent="0.2">
      <c r="A9197" t="s">
        <v>27729</v>
      </c>
      <c r="B9197" t="s">
        <v>27730</v>
      </c>
      <c r="C9197" t="s">
        <v>27731</v>
      </c>
      <c r="D9197" s="10">
        <v>46193</v>
      </c>
      <c r="E9197" t="s">
        <v>25291</v>
      </c>
      <c r="F9197">
        <v>7</v>
      </c>
      <c r="G9197" t="s">
        <v>273</v>
      </c>
      <c r="H9197" t="s">
        <v>278</v>
      </c>
      <c r="I9197" t="s">
        <v>79</v>
      </c>
      <c r="J9197">
        <v>1</v>
      </c>
      <c r="K9197">
        <v>6661</v>
      </c>
      <c r="L9197" t="str">
        <f>IFERROR(INDEX(play_attribution!$B$2:$B$328,MATCH(A9197,play_attribution!$A$2:$A$328,0)),"")</f>
        <v/>
      </c>
      <c r="M9197" t="str">
        <f>VLOOKUP(H9197,seller_roster!$A$2:$B$85,2,FALSE)</f>
        <v>Kira Bianchi</v>
      </c>
      <c r="N9197" t="str">
        <f>VLOOKUP(C9197,accounts!$A$2:$F$9615,2,FALSE)</f>
        <v>Professional Services</v>
      </c>
      <c r="O9197" t="str">
        <f>VLOOKUP(C9197,accounts!$A$2:$F$9615,3,FALSE)</f>
        <v>$2.5M-$5M</v>
      </c>
      <c r="P9197" t="str">
        <f>VLOOKUP(C9197,accounts!$A$2:$F$9615,5,FALSE)</f>
        <v>East</v>
      </c>
      <c r="Q9197" t="b">
        <f t="shared" si="145"/>
        <v>1</v>
      </c>
      <c r="R9197" t="e">
        <f>INDEX(removed_duplicate_rows!$A$5:$A$39,MATCH(wins!A9197,removed_duplicate_rows!$A$5:$A$39,0))</f>
        <v>#N/A</v>
      </c>
    </row>
    <row r="9198" spans="1:18" ht="15.75" customHeight="1" x14ac:dyDescent="0.2">
      <c r="A9198" t="s">
        <v>27732</v>
      </c>
      <c r="B9198" t="s">
        <v>27733</v>
      </c>
      <c r="C9198" t="s">
        <v>27734</v>
      </c>
      <c r="D9198" s="10">
        <v>46193</v>
      </c>
      <c r="E9198" t="s">
        <v>25291</v>
      </c>
      <c r="F9198">
        <v>7</v>
      </c>
      <c r="G9198" t="s">
        <v>273</v>
      </c>
      <c r="H9198" t="s">
        <v>289</v>
      </c>
      <c r="I9198" t="s">
        <v>79</v>
      </c>
      <c r="J9198">
        <v>1</v>
      </c>
      <c r="K9198">
        <v>12813</v>
      </c>
      <c r="L9198" t="str">
        <f>IFERROR(INDEX(play_attribution!$B$2:$B$328,MATCH(A9198,play_attribution!$A$2:$A$328,0)),"")</f>
        <v/>
      </c>
      <c r="M9198" t="str">
        <f>VLOOKUP(H9198,seller_roster!$A$2:$B$85,2,FALSE)</f>
        <v>Skyler Okafor</v>
      </c>
      <c r="N9198" t="str">
        <f>VLOOKUP(C9198,accounts!$A$2:$F$9615,2,FALSE)</f>
        <v>Wholesale &amp; Distribution</v>
      </c>
      <c r="O9198" t="str">
        <f>VLOOKUP(C9198,accounts!$A$2:$F$9615,3,FALSE)</f>
        <v>$2.5M-$5M</v>
      </c>
      <c r="P9198" t="str">
        <f>VLOOKUP(C9198,accounts!$A$2:$F$9615,5,FALSE)</f>
        <v>East</v>
      </c>
      <c r="Q9198" t="b">
        <f t="shared" si="145"/>
        <v>1</v>
      </c>
      <c r="R9198" t="e">
        <f>INDEX(removed_duplicate_rows!$A$5:$A$39,MATCH(wins!A9198,removed_duplicate_rows!$A$5:$A$39,0))</f>
        <v>#N/A</v>
      </c>
    </row>
    <row r="9199" spans="1:18" ht="15.75" customHeight="1" x14ac:dyDescent="0.2">
      <c r="A9199" t="s">
        <v>27735</v>
      </c>
      <c r="B9199" t="s">
        <v>27736</v>
      </c>
      <c r="C9199" t="s">
        <v>27737</v>
      </c>
      <c r="D9199" s="10">
        <v>46193</v>
      </c>
      <c r="E9199" t="s">
        <v>25291</v>
      </c>
      <c r="F9199">
        <v>7</v>
      </c>
      <c r="G9199" t="s">
        <v>273</v>
      </c>
      <c r="H9199" t="s">
        <v>344</v>
      </c>
      <c r="I9199" t="s">
        <v>55</v>
      </c>
      <c r="J9199">
        <v>1</v>
      </c>
      <c r="K9199">
        <v>8082</v>
      </c>
      <c r="L9199" t="str">
        <f>IFERROR(INDEX(play_attribution!$B$2:$B$328,MATCH(A9199,play_attribution!$A$2:$A$328,0)),"")</f>
        <v/>
      </c>
      <c r="M9199" t="str">
        <f>VLOOKUP(H9199,seller_roster!$A$2:$B$85,2,FALSE)</f>
        <v>Wren Kowalski</v>
      </c>
      <c r="N9199" t="str">
        <f>VLOOKUP(C9199,accounts!$A$2:$F$9615,2,FALSE)</f>
        <v>Manufacturing</v>
      </c>
      <c r="O9199" t="str">
        <f>VLOOKUP(C9199,accounts!$A$2:$F$9615,3,FALSE)</f>
        <v>$2.5M-$5M</v>
      </c>
      <c r="P9199" t="str">
        <f>VLOOKUP(C9199,accounts!$A$2:$F$9615,5,FALSE)</f>
        <v>East</v>
      </c>
      <c r="Q9199" t="b">
        <f t="shared" si="145"/>
        <v>1</v>
      </c>
      <c r="R9199" t="e">
        <f>INDEX(removed_duplicate_rows!$A$5:$A$39,MATCH(wins!A9199,removed_duplicate_rows!$A$5:$A$39,0))</f>
        <v>#N/A</v>
      </c>
    </row>
    <row r="9200" spans="1:18" ht="15.75" customHeight="1" x14ac:dyDescent="0.2">
      <c r="A9200" t="s">
        <v>27738</v>
      </c>
      <c r="B9200" t="s">
        <v>27739</v>
      </c>
      <c r="C9200" t="s">
        <v>27740</v>
      </c>
      <c r="D9200" s="10">
        <v>46193</v>
      </c>
      <c r="E9200" t="s">
        <v>25291</v>
      </c>
      <c r="F9200">
        <v>7</v>
      </c>
      <c r="G9200" t="s">
        <v>273</v>
      </c>
      <c r="H9200" t="s">
        <v>755</v>
      </c>
      <c r="I9200" t="s">
        <v>79</v>
      </c>
      <c r="J9200">
        <v>1</v>
      </c>
      <c r="K9200">
        <v>10438</v>
      </c>
      <c r="L9200" t="str">
        <f>IFERROR(INDEX(play_attribution!$B$2:$B$328,MATCH(A9200,play_attribution!$A$2:$A$328,0)),"")</f>
        <v/>
      </c>
      <c r="M9200" t="str">
        <f>VLOOKUP(H9200,seller_roster!$A$2:$B$85,2,FALSE)</f>
        <v>Jesse Silva</v>
      </c>
      <c r="N9200" t="str">
        <f>VLOOKUP(C9200,accounts!$A$2:$F$9615,2,FALSE)</f>
        <v>Construction</v>
      </c>
      <c r="O9200" t="str">
        <f>VLOOKUP(C9200,accounts!$A$2:$F$9615,3,FALSE)</f>
        <v>$5M-$10M</v>
      </c>
      <c r="P9200" t="str">
        <f>VLOOKUP(C9200,accounts!$A$2:$F$9615,5,FALSE)</f>
        <v>West</v>
      </c>
      <c r="Q9200" t="b">
        <f t="shared" si="145"/>
        <v>1</v>
      </c>
      <c r="R9200" t="e">
        <f>INDEX(removed_duplicate_rows!$A$5:$A$39,MATCH(wins!A9200,removed_duplicate_rows!$A$5:$A$39,0))</f>
        <v>#N/A</v>
      </c>
    </row>
    <row r="9201" spans="1:18" ht="15.75" customHeight="1" x14ac:dyDescent="0.2">
      <c r="A9201" t="s">
        <v>27741</v>
      </c>
      <c r="B9201" t="s">
        <v>27742</v>
      </c>
      <c r="C9201" t="s">
        <v>27743</v>
      </c>
      <c r="D9201" s="10">
        <v>46193</v>
      </c>
      <c r="E9201" t="s">
        <v>25291</v>
      </c>
      <c r="F9201">
        <v>7</v>
      </c>
      <c r="G9201" t="s">
        <v>273</v>
      </c>
      <c r="H9201" t="s">
        <v>274</v>
      </c>
      <c r="I9201" t="s">
        <v>55</v>
      </c>
      <c r="J9201">
        <v>1</v>
      </c>
      <c r="K9201">
        <v>7276</v>
      </c>
      <c r="L9201" t="str">
        <f>IFERROR(INDEX(play_attribution!$B$2:$B$328,MATCH(A9201,play_attribution!$A$2:$A$328,0)),"")</f>
        <v/>
      </c>
      <c r="M9201" t="str">
        <f>VLOOKUP(H9201,seller_roster!$A$2:$B$85,2,FALSE)</f>
        <v>Shiloh Petrov</v>
      </c>
      <c r="N9201" t="str">
        <f>VLOOKUP(C9201,accounts!$A$2:$F$9615,2,FALSE)</f>
        <v>Retail Multi-Location</v>
      </c>
      <c r="O9201" t="str">
        <f>VLOOKUP(C9201,accounts!$A$2:$F$9615,3,FALSE)</f>
        <v>$1M-$2.5M</v>
      </c>
      <c r="P9201" t="str">
        <f>VLOOKUP(C9201,accounts!$A$2:$F$9615,5,FALSE)</f>
        <v>West</v>
      </c>
      <c r="Q9201" t="b">
        <f t="shared" si="145"/>
        <v>1</v>
      </c>
      <c r="R9201" t="e">
        <f>INDEX(removed_duplicate_rows!$A$5:$A$39,MATCH(wins!A9201,removed_duplicate_rows!$A$5:$A$39,0))</f>
        <v>#N/A</v>
      </c>
    </row>
    <row r="9202" spans="1:18" ht="15.75" customHeight="1" x14ac:dyDescent="0.2">
      <c r="A9202" t="s">
        <v>27744</v>
      </c>
      <c r="B9202" t="s">
        <v>27745</v>
      </c>
      <c r="C9202" t="s">
        <v>27746</v>
      </c>
      <c r="D9202" s="10">
        <v>46193</v>
      </c>
      <c r="E9202" t="s">
        <v>25291</v>
      </c>
      <c r="F9202">
        <v>7</v>
      </c>
      <c r="G9202" t="s">
        <v>273</v>
      </c>
      <c r="H9202" t="s">
        <v>337</v>
      </c>
      <c r="I9202" t="s">
        <v>55</v>
      </c>
      <c r="J9202">
        <v>1</v>
      </c>
      <c r="K9202">
        <v>7624</v>
      </c>
      <c r="L9202" t="str">
        <f>IFERROR(INDEX(play_attribution!$B$2:$B$328,MATCH(A9202,play_attribution!$A$2:$A$328,0)),"")</f>
        <v/>
      </c>
      <c r="M9202" t="str">
        <f>VLOOKUP(H9202,seller_roster!$A$2:$B$85,2,FALSE)</f>
        <v>Flor Bianchi</v>
      </c>
      <c r="N9202" t="str">
        <f>VLOOKUP(C9202,accounts!$A$2:$F$9615,2,FALSE)</f>
        <v>Hospitality Group</v>
      </c>
      <c r="O9202" t="str">
        <f>VLOOKUP(C9202,accounts!$A$2:$F$9615,3,FALSE)</f>
        <v>$2.5M-$5M</v>
      </c>
      <c r="P9202" t="str">
        <f>VLOOKUP(C9202,accounts!$A$2:$F$9615,5,FALSE)</f>
        <v>East</v>
      </c>
      <c r="Q9202" t="b">
        <f t="shared" si="145"/>
        <v>1</v>
      </c>
      <c r="R9202" t="e">
        <f>INDEX(removed_duplicate_rows!$A$5:$A$39,MATCH(wins!A9202,removed_duplicate_rows!$A$5:$A$39,0))</f>
        <v>#N/A</v>
      </c>
    </row>
    <row r="9203" spans="1:18" ht="15.75" customHeight="1" x14ac:dyDescent="0.2">
      <c r="A9203" t="s">
        <v>27747</v>
      </c>
      <c r="B9203" t="s">
        <v>27748</v>
      </c>
      <c r="C9203" t="s">
        <v>27749</v>
      </c>
      <c r="D9203" s="10">
        <v>46193</v>
      </c>
      <c r="E9203" t="s">
        <v>25291</v>
      </c>
      <c r="F9203">
        <v>7</v>
      </c>
      <c r="G9203" t="s">
        <v>273</v>
      </c>
      <c r="H9203" t="s">
        <v>327</v>
      </c>
      <c r="I9203" t="s">
        <v>79</v>
      </c>
      <c r="J9203">
        <v>1</v>
      </c>
      <c r="K9203">
        <v>10126</v>
      </c>
      <c r="L9203" t="str">
        <f>IFERROR(INDEX(play_attribution!$B$2:$B$328,MATCH(A9203,play_attribution!$A$2:$A$328,0)),"")</f>
        <v/>
      </c>
      <c r="M9203" t="str">
        <f>VLOOKUP(H9203,seller_roster!$A$2:$B$85,2,FALSE)</f>
        <v>Frankie Lindqvist</v>
      </c>
      <c r="N9203" t="str">
        <f>VLOOKUP(C9203,accounts!$A$2:$F$9615,2,FALSE)</f>
        <v>Logistics</v>
      </c>
      <c r="O9203" t="str">
        <f>VLOOKUP(C9203,accounts!$A$2:$F$9615,3,FALSE)</f>
        <v>&lt;$1M</v>
      </c>
      <c r="P9203" t="str">
        <f>VLOOKUP(C9203,accounts!$A$2:$F$9615,5,FALSE)</f>
        <v>East</v>
      </c>
      <c r="Q9203" t="b">
        <f t="shared" si="145"/>
        <v>1</v>
      </c>
      <c r="R9203" t="e">
        <f>INDEX(removed_duplicate_rows!$A$5:$A$39,MATCH(wins!A9203,removed_duplicate_rows!$A$5:$A$39,0))</f>
        <v>#N/A</v>
      </c>
    </row>
    <row r="9204" spans="1:18" ht="15.75" customHeight="1" x14ac:dyDescent="0.2">
      <c r="A9204" t="s">
        <v>27750</v>
      </c>
      <c r="B9204" t="s">
        <v>27751</v>
      </c>
      <c r="C9204" t="s">
        <v>27752</v>
      </c>
      <c r="D9204" s="10">
        <v>46193</v>
      </c>
      <c r="E9204" t="s">
        <v>25291</v>
      </c>
      <c r="F9204">
        <v>7</v>
      </c>
      <c r="G9204" t="s">
        <v>273</v>
      </c>
      <c r="H9204" t="s">
        <v>755</v>
      </c>
      <c r="I9204" t="s">
        <v>55</v>
      </c>
      <c r="J9204">
        <v>1</v>
      </c>
      <c r="K9204">
        <v>7759</v>
      </c>
      <c r="L9204" t="str">
        <f>IFERROR(INDEX(play_attribution!$B$2:$B$328,MATCH(A9204,play_attribution!$A$2:$A$328,0)),"")</f>
        <v/>
      </c>
      <c r="M9204" t="str">
        <f>VLOOKUP(H9204,seller_roster!$A$2:$B$85,2,FALSE)</f>
        <v>Jesse Silva</v>
      </c>
      <c r="N9204" t="str">
        <f>VLOOKUP(C9204,accounts!$A$2:$F$9615,2,FALSE)</f>
        <v>Healthcare Services</v>
      </c>
      <c r="O9204" t="str">
        <f>VLOOKUP(C9204,accounts!$A$2:$F$9615,3,FALSE)</f>
        <v>$2.5M-$5M</v>
      </c>
      <c r="P9204" t="str">
        <f>VLOOKUP(C9204,accounts!$A$2:$F$9615,5,FALSE)</f>
        <v>East</v>
      </c>
      <c r="Q9204" t="b">
        <f t="shared" si="145"/>
        <v>1</v>
      </c>
      <c r="R9204" t="e">
        <f>INDEX(removed_duplicate_rows!$A$5:$A$39,MATCH(wins!A9204,removed_duplicate_rows!$A$5:$A$39,0))</f>
        <v>#N/A</v>
      </c>
    </row>
    <row r="9205" spans="1:18" ht="15.75" customHeight="1" x14ac:dyDescent="0.2">
      <c r="A9205" t="s">
        <v>27753</v>
      </c>
      <c r="B9205" t="s">
        <v>27754</v>
      </c>
      <c r="C9205" t="s">
        <v>27755</v>
      </c>
      <c r="D9205" s="10">
        <v>46193</v>
      </c>
      <c r="E9205" t="s">
        <v>25291</v>
      </c>
      <c r="F9205">
        <v>7</v>
      </c>
      <c r="G9205" t="s">
        <v>273</v>
      </c>
      <c r="H9205" t="s">
        <v>293</v>
      </c>
      <c r="I9205" t="s">
        <v>79</v>
      </c>
      <c r="J9205">
        <v>1</v>
      </c>
      <c r="K9205">
        <v>9103</v>
      </c>
      <c r="L9205" t="str">
        <f>IFERROR(INDEX(play_attribution!$B$2:$B$328,MATCH(A9205,play_attribution!$A$2:$A$328,0)),"")</f>
        <v/>
      </c>
      <c r="M9205" t="str">
        <f>VLOOKUP(H9205,seller_roster!$A$2:$B$85,2,FALSE)</f>
        <v>Hayden Sorensen</v>
      </c>
      <c r="N9205" t="str">
        <f>VLOOKUP(C9205,accounts!$A$2:$F$9615,2,FALSE)</f>
        <v>Construction</v>
      </c>
      <c r="O9205" t="str">
        <f>VLOOKUP(C9205,accounts!$A$2:$F$9615,3,FALSE)</f>
        <v>$2.5M-$5M</v>
      </c>
      <c r="P9205" t="str">
        <f>VLOOKUP(C9205,accounts!$A$2:$F$9615,5,FALSE)</f>
        <v>West</v>
      </c>
      <c r="Q9205" t="b">
        <f t="shared" si="145"/>
        <v>1</v>
      </c>
      <c r="R9205" t="e">
        <f>INDEX(removed_duplicate_rows!$A$5:$A$39,MATCH(wins!A9205,removed_duplicate_rows!$A$5:$A$39,0))</f>
        <v>#N/A</v>
      </c>
    </row>
    <row r="9206" spans="1:18" ht="15.75" customHeight="1" x14ac:dyDescent="0.2">
      <c r="A9206" t="s">
        <v>27756</v>
      </c>
      <c r="B9206" t="s">
        <v>27757</v>
      </c>
      <c r="C9206" t="s">
        <v>27758</v>
      </c>
      <c r="D9206" s="10">
        <v>46193</v>
      </c>
      <c r="E9206" t="s">
        <v>25291</v>
      </c>
      <c r="F9206">
        <v>7</v>
      </c>
      <c r="G9206" t="s">
        <v>273</v>
      </c>
      <c r="H9206" t="s">
        <v>297</v>
      </c>
      <c r="I9206" t="s">
        <v>79</v>
      </c>
      <c r="J9206">
        <v>1</v>
      </c>
      <c r="K9206">
        <v>11861</v>
      </c>
      <c r="L9206" t="str">
        <f>IFERROR(INDEX(play_attribution!$B$2:$B$328,MATCH(A9206,play_attribution!$A$2:$A$328,0)),"")</f>
        <v/>
      </c>
      <c r="M9206" t="str">
        <f>VLOOKUP(H9206,seller_roster!$A$2:$B$85,2,FALSE)</f>
        <v>Ray Moreau</v>
      </c>
      <c r="N9206" t="str">
        <f>VLOOKUP(C9206,accounts!$A$2:$F$9615,2,FALSE)</f>
        <v>Retail Multi-Location</v>
      </c>
      <c r="O9206" t="str">
        <f>VLOOKUP(C9206,accounts!$A$2:$F$9615,3,FALSE)</f>
        <v>$2.5M-$5M</v>
      </c>
      <c r="P9206" t="str">
        <f>VLOOKUP(C9206,accounts!$A$2:$F$9615,5,FALSE)</f>
        <v>West</v>
      </c>
      <c r="Q9206" t="b">
        <f t="shared" si="145"/>
        <v>1</v>
      </c>
      <c r="R9206" t="e">
        <f>INDEX(removed_duplicate_rows!$A$5:$A$39,MATCH(wins!A9206,removed_duplicate_rows!$A$5:$A$39,0))</f>
        <v>#N/A</v>
      </c>
    </row>
    <row r="9207" spans="1:18" ht="15.75" customHeight="1" x14ac:dyDescent="0.2">
      <c r="A9207" t="s">
        <v>27759</v>
      </c>
      <c r="B9207" t="s">
        <v>27760</v>
      </c>
      <c r="C9207" t="s">
        <v>27761</v>
      </c>
      <c r="D9207" s="10">
        <v>46193</v>
      </c>
      <c r="E9207" t="s">
        <v>25291</v>
      </c>
      <c r="F9207">
        <v>7</v>
      </c>
      <c r="G9207" t="s">
        <v>273</v>
      </c>
      <c r="H9207" t="s">
        <v>312</v>
      </c>
      <c r="I9207" t="s">
        <v>55</v>
      </c>
      <c r="J9207">
        <v>1</v>
      </c>
      <c r="K9207">
        <v>10485</v>
      </c>
      <c r="L9207" t="str">
        <f>IFERROR(INDEX(play_attribution!$B$2:$B$328,MATCH(A9207,play_attribution!$A$2:$A$328,0)),"")</f>
        <v/>
      </c>
      <c r="M9207" t="str">
        <f>VLOOKUP(H9207,seller_roster!$A$2:$B$85,2,FALSE)</f>
        <v>Tatum Osei</v>
      </c>
      <c r="N9207" t="str">
        <f>VLOOKUP(C9207,accounts!$A$2:$F$9615,2,FALSE)</f>
        <v>Retail Multi-Location</v>
      </c>
      <c r="O9207" t="str">
        <f>VLOOKUP(C9207,accounts!$A$2:$F$9615,3,FALSE)</f>
        <v>$2.5M-$5M</v>
      </c>
      <c r="P9207" t="str">
        <f>VLOOKUP(C9207,accounts!$A$2:$F$9615,5,FALSE)</f>
        <v>West</v>
      </c>
      <c r="Q9207" t="b">
        <f t="shared" si="145"/>
        <v>1</v>
      </c>
      <c r="R9207" t="e">
        <f>INDEX(removed_duplicate_rows!$A$5:$A$39,MATCH(wins!A9207,removed_duplicate_rows!$A$5:$A$39,0))</f>
        <v>#N/A</v>
      </c>
    </row>
    <row r="9208" spans="1:18" ht="15.75" customHeight="1" x14ac:dyDescent="0.2">
      <c r="A9208" t="s">
        <v>27762</v>
      </c>
      <c r="B9208" t="s">
        <v>27763</v>
      </c>
      <c r="C9208" t="s">
        <v>27764</v>
      </c>
      <c r="D9208" s="10">
        <v>46193</v>
      </c>
      <c r="E9208" t="s">
        <v>25291</v>
      </c>
      <c r="F9208">
        <v>7</v>
      </c>
      <c r="G9208" t="s">
        <v>273</v>
      </c>
      <c r="H9208" t="s">
        <v>312</v>
      </c>
      <c r="I9208" t="s">
        <v>79</v>
      </c>
      <c r="J9208">
        <v>1</v>
      </c>
      <c r="K9208">
        <v>11119</v>
      </c>
      <c r="L9208" t="str">
        <f>IFERROR(INDEX(play_attribution!$B$2:$B$328,MATCH(A9208,play_attribution!$A$2:$A$328,0)),"")</f>
        <v/>
      </c>
      <c r="M9208" t="str">
        <f>VLOOKUP(H9208,seller_roster!$A$2:$B$85,2,FALSE)</f>
        <v>Tatum Osei</v>
      </c>
      <c r="N9208" t="str">
        <f>VLOOKUP(C9208,accounts!$A$2:$F$9615,2,FALSE)</f>
        <v>Manufacturing</v>
      </c>
      <c r="O9208" t="str">
        <f>VLOOKUP(C9208,accounts!$A$2:$F$9615,3,FALSE)</f>
        <v>$5M-$10M</v>
      </c>
      <c r="P9208" t="str">
        <f>VLOOKUP(C9208,accounts!$A$2:$F$9615,5,FALSE)</f>
        <v>West</v>
      </c>
      <c r="Q9208" t="b">
        <f t="shared" si="145"/>
        <v>1</v>
      </c>
      <c r="R9208" t="e">
        <f>INDEX(removed_duplicate_rows!$A$5:$A$39,MATCH(wins!A9208,removed_duplicate_rows!$A$5:$A$39,0))</f>
        <v>#N/A</v>
      </c>
    </row>
    <row r="9209" spans="1:18" ht="15.75" customHeight="1" x14ac:dyDescent="0.2">
      <c r="A9209" t="s">
        <v>27765</v>
      </c>
      <c r="B9209" t="s">
        <v>27766</v>
      </c>
      <c r="C9209" t="s">
        <v>27767</v>
      </c>
      <c r="D9209" s="10">
        <v>46193</v>
      </c>
      <c r="E9209" t="s">
        <v>25291</v>
      </c>
      <c r="F9209">
        <v>7</v>
      </c>
      <c r="G9209" t="s">
        <v>374</v>
      </c>
      <c r="H9209" t="s">
        <v>379</v>
      </c>
      <c r="I9209" t="s">
        <v>55</v>
      </c>
      <c r="J9209">
        <v>1</v>
      </c>
      <c r="K9209">
        <v>5568</v>
      </c>
      <c r="L9209" t="str">
        <f>IFERROR(INDEX(play_attribution!$B$2:$B$328,MATCH(A9209,play_attribution!$A$2:$A$328,0)),"")</f>
        <v>P3</v>
      </c>
      <c r="M9209" t="str">
        <f>VLOOKUP(H9209,seller_roster!$A$2:$B$85,2,FALSE)</f>
        <v>Tatum Vega</v>
      </c>
      <c r="N9209" t="str">
        <f>VLOOKUP(C9209,accounts!$A$2:$F$9615,2,FALSE)</f>
        <v>Manufacturing</v>
      </c>
      <c r="O9209" t="str">
        <f>VLOOKUP(C9209,accounts!$A$2:$F$9615,3,FALSE)</f>
        <v>$2.5M-$5M</v>
      </c>
      <c r="P9209" t="str">
        <f>VLOOKUP(C9209,accounts!$A$2:$F$9615,5,FALSE)</f>
        <v>Central</v>
      </c>
      <c r="Q9209" t="b">
        <f t="shared" si="145"/>
        <v>0</v>
      </c>
      <c r="R9209" t="e">
        <f>INDEX(removed_duplicate_rows!$A$5:$A$39,MATCH(wins!A9209,removed_duplicate_rows!$A$5:$A$39,0))</f>
        <v>#N/A</v>
      </c>
    </row>
    <row r="9210" spans="1:18" ht="15.75" customHeight="1" x14ac:dyDescent="0.2">
      <c r="A9210" t="s">
        <v>27768</v>
      </c>
      <c r="B9210" t="s">
        <v>27769</v>
      </c>
      <c r="C9210" t="s">
        <v>27770</v>
      </c>
      <c r="D9210" s="10">
        <v>46193</v>
      </c>
      <c r="E9210" t="s">
        <v>25291</v>
      </c>
      <c r="F9210">
        <v>7</v>
      </c>
      <c r="G9210" t="s">
        <v>374</v>
      </c>
      <c r="H9210" t="s">
        <v>387</v>
      </c>
      <c r="I9210" t="s">
        <v>55</v>
      </c>
      <c r="J9210">
        <v>1</v>
      </c>
      <c r="K9210">
        <v>5541</v>
      </c>
      <c r="L9210" t="str">
        <f>IFERROR(INDEX(play_attribution!$B$2:$B$328,MATCH(A9210,play_attribution!$A$2:$A$328,0)),"")</f>
        <v>P3</v>
      </c>
      <c r="M9210" t="str">
        <f>VLOOKUP(H9210,seller_roster!$A$2:$B$85,2,FALSE)</f>
        <v>Ray Kim</v>
      </c>
      <c r="N9210" t="str">
        <f>VLOOKUP(C9210,accounts!$A$2:$F$9615,2,FALSE)</f>
        <v>Wholesale &amp; Distribution</v>
      </c>
      <c r="O9210" t="str">
        <f>VLOOKUP(C9210,accounts!$A$2:$F$9615,3,FALSE)</f>
        <v>$2.5M-$5M</v>
      </c>
      <c r="P9210" t="str">
        <f>VLOOKUP(C9210,accounts!$A$2:$F$9615,5,FALSE)</f>
        <v>West</v>
      </c>
      <c r="Q9210" t="b">
        <f t="shared" si="145"/>
        <v>0</v>
      </c>
      <c r="R9210" t="e">
        <f>INDEX(removed_duplicate_rows!$A$5:$A$39,MATCH(wins!A9210,removed_duplicate_rows!$A$5:$A$39,0))</f>
        <v>#N/A</v>
      </c>
    </row>
    <row r="9211" spans="1:18" ht="15.75" customHeight="1" x14ac:dyDescent="0.2">
      <c r="A9211" t="s">
        <v>27771</v>
      </c>
      <c r="B9211" t="s">
        <v>27772</v>
      </c>
      <c r="C9211" t="s">
        <v>27773</v>
      </c>
      <c r="D9211" s="10">
        <v>46193</v>
      </c>
      <c r="E9211" t="s">
        <v>25291</v>
      </c>
      <c r="F9211">
        <v>7</v>
      </c>
      <c r="G9211" t="s">
        <v>374</v>
      </c>
      <c r="H9211" t="s">
        <v>383</v>
      </c>
      <c r="I9211" t="s">
        <v>55</v>
      </c>
      <c r="J9211">
        <v>1</v>
      </c>
      <c r="K9211">
        <v>4128</v>
      </c>
      <c r="L9211" t="str">
        <f>IFERROR(INDEX(play_attribution!$B$2:$B$328,MATCH(A9211,play_attribution!$A$2:$A$328,0)),"")</f>
        <v>P3</v>
      </c>
      <c r="M9211" t="str">
        <f>VLOOKUP(H9211,seller_roster!$A$2:$B$85,2,FALSE)</f>
        <v>Flor Ruiz</v>
      </c>
      <c r="N9211" t="str">
        <f>VLOOKUP(C9211,accounts!$A$2:$F$9615,2,FALSE)</f>
        <v>Nonprofit</v>
      </c>
      <c r="O9211" t="str">
        <f>VLOOKUP(C9211,accounts!$A$2:$F$9615,3,FALSE)</f>
        <v>$5M-$10M</v>
      </c>
      <c r="P9211" t="str">
        <f>VLOOKUP(C9211,accounts!$A$2:$F$9615,5,FALSE)</f>
        <v>East</v>
      </c>
      <c r="Q9211" t="b">
        <f t="shared" si="145"/>
        <v>0</v>
      </c>
      <c r="R9211" t="e">
        <f>INDEX(removed_duplicate_rows!$A$5:$A$39,MATCH(wins!A9211,removed_duplicate_rows!$A$5:$A$39,0))</f>
        <v>#N/A</v>
      </c>
    </row>
    <row r="9212" spans="1:18" ht="15.75" customHeight="1" x14ac:dyDescent="0.2">
      <c r="A9212" t="s">
        <v>27774</v>
      </c>
      <c r="B9212" t="s">
        <v>27775</v>
      </c>
      <c r="C9212" t="s">
        <v>27776</v>
      </c>
      <c r="D9212" s="10">
        <v>46193</v>
      </c>
      <c r="E9212" t="s">
        <v>25291</v>
      </c>
      <c r="F9212">
        <v>7</v>
      </c>
      <c r="G9212" t="s">
        <v>374</v>
      </c>
      <c r="H9212" t="s">
        <v>375</v>
      </c>
      <c r="I9212" t="s">
        <v>55</v>
      </c>
      <c r="J9212">
        <v>1</v>
      </c>
      <c r="K9212">
        <v>4914</v>
      </c>
      <c r="L9212" t="str">
        <f>IFERROR(INDEX(play_attribution!$B$2:$B$328,MATCH(A9212,play_attribution!$A$2:$A$328,0)),"")</f>
        <v>P3</v>
      </c>
      <c r="M9212" t="str">
        <f>VLOOKUP(H9212,seller_roster!$A$2:$B$85,2,FALSE)</f>
        <v>Sol Lindqvist</v>
      </c>
      <c r="N9212" t="str">
        <f>VLOOKUP(C9212,accounts!$A$2:$F$9615,2,FALSE)</f>
        <v>Manufacturing</v>
      </c>
      <c r="O9212" t="str">
        <f>VLOOKUP(C9212,accounts!$A$2:$F$9615,3,FALSE)</f>
        <v>$1M-$2.5M</v>
      </c>
      <c r="P9212" t="str">
        <f>VLOOKUP(C9212,accounts!$A$2:$F$9615,5,FALSE)</f>
        <v>Central</v>
      </c>
      <c r="Q9212" t="b">
        <f t="shared" si="145"/>
        <v>0</v>
      </c>
      <c r="R9212" t="e">
        <f>INDEX(removed_duplicate_rows!$A$5:$A$39,MATCH(wins!A9212,removed_duplicate_rows!$A$5:$A$39,0))</f>
        <v>#N/A</v>
      </c>
    </row>
    <row r="9213" spans="1:18" ht="15.75" customHeight="1" x14ac:dyDescent="0.2">
      <c r="A9213" t="s">
        <v>27777</v>
      </c>
      <c r="B9213" t="s">
        <v>27778</v>
      </c>
      <c r="C9213" t="s">
        <v>27779</v>
      </c>
      <c r="D9213" s="10">
        <v>46193</v>
      </c>
      <c r="E9213" t="s">
        <v>25291</v>
      </c>
      <c r="F9213">
        <v>7</v>
      </c>
      <c r="G9213" t="s">
        <v>374</v>
      </c>
      <c r="H9213" t="s">
        <v>383</v>
      </c>
      <c r="I9213" t="s">
        <v>55</v>
      </c>
      <c r="J9213">
        <v>1</v>
      </c>
      <c r="K9213">
        <v>3858</v>
      </c>
      <c r="L9213" t="str">
        <f>IFERROR(INDEX(play_attribution!$B$2:$B$328,MATCH(A9213,play_attribution!$A$2:$A$328,0)),"")</f>
        <v>P3</v>
      </c>
      <c r="M9213" t="str">
        <f>VLOOKUP(H9213,seller_roster!$A$2:$B$85,2,FALSE)</f>
        <v>Flor Ruiz</v>
      </c>
      <c r="N9213" t="str">
        <f>VLOOKUP(C9213,accounts!$A$2:$F$9615,2,FALSE)</f>
        <v>Nonprofit</v>
      </c>
      <c r="O9213" t="str">
        <f>VLOOKUP(C9213,accounts!$A$2:$F$9615,3,FALSE)</f>
        <v>$5M-$10M</v>
      </c>
      <c r="P9213" t="str">
        <f>VLOOKUP(C9213,accounts!$A$2:$F$9615,5,FALSE)</f>
        <v>West</v>
      </c>
      <c r="Q9213" t="b">
        <f t="shared" si="145"/>
        <v>0</v>
      </c>
      <c r="R9213" t="e">
        <f>INDEX(removed_duplicate_rows!$A$5:$A$39,MATCH(wins!A9213,removed_duplicate_rows!$A$5:$A$39,0))</f>
        <v>#N/A</v>
      </c>
    </row>
    <row r="9214" spans="1:18" ht="15.75" customHeight="1" x14ac:dyDescent="0.2">
      <c r="A9214" t="s">
        <v>27780</v>
      </c>
      <c r="B9214" t="s">
        <v>27781</v>
      </c>
      <c r="C9214" t="s">
        <v>27782</v>
      </c>
      <c r="D9214" s="10">
        <v>46193</v>
      </c>
      <c r="E9214" t="s">
        <v>25291</v>
      </c>
      <c r="F9214">
        <v>7</v>
      </c>
      <c r="G9214" t="s">
        <v>374</v>
      </c>
      <c r="H9214" t="s">
        <v>427</v>
      </c>
      <c r="I9214" t="s">
        <v>55</v>
      </c>
      <c r="J9214">
        <v>1</v>
      </c>
      <c r="K9214">
        <v>5929</v>
      </c>
      <c r="L9214" t="str">
        <f>IFERROR(INDEX(play_attribution!$B$2:$B$328,MATCH(A9214,play_attribution!$A$2:$A$328,0)),"")</f>
        <v>P3</v>
      </c>
      <c r="M9214" t="str">
        <f>VLOOKUP(H9214,seller_roster!$A$2:$B$85,2,FALSE)</f>
        <v>Peyton Moreau</v>
      </c>
      <c r="N9214" t="str">
        <f>VLOOKUP(C9214,accounts!$A$2:$F$9615,2,FALSE)</f>
        <v>Professional Services</v>
      </c>
      <c r="O9214" t="str">
        <f>VLOOKUP(C9214,accounts!$A$2:$F$9615,3,FALSE)</f>
        <v>$2.5M-$5M</v>
      </c>
      <c r="P9214" t="str">
        <f>VLOOKUP(C9214,accounts!$A$2:$F$9615,5,FALSE)</f>
        <v>West</v>
      </c>
      <c r="Q9214" t="b">
        <f t="shared" si="145"/>
        <v>0</v>
      </c>
      <c r="R9214" t="e">
        <f>INDEX(removed_duplicate_rows!$A$5:$A$39,MATCH(wins!A9214,removed_duplicate_rows!$A$5:$A$39,0))</f>
        <v>#N/A</v>
      </c>
    </row>
    <row r="9215" spans="1:18" ht="15.75" customHeight="1" x14ac:dyDescent="0.2">
      <c r="A9215" t="s">
        <v>27783</v>
      </c>
      <c r="B9215" t="s">
        <v>27784</v>
      </c>
      <c r="C9215" t="s">
        <v>27785</v>
      </c>
      <c r="D9215" s="10">
        <v>46193</v>
      </c>
      <c r="E9215" t="s">
        <v>25291</v>
      </c>
      <c r="F9215">
        <v>7</v>
      </c>
      <c r="G9215" t="s">
        <v>374</v>
      </c>
      <c r="H9215" t="s">
        <v>417</v>
      </c>
      <c r="I9215" t="s">
        <v>55</v>
      </c>
      <c r="J9215">
        <v>1</v>
      </c>
      <c r="K9215">
        <v>4308</v>
      </c>
      <c r="L9215" t="str">
        <f>IFERROR(INDEX(play_attribution!$B$2:$B$328,MATCH(A9215,play_attribution!$A$2:$A$328,0)),"")</f>
        <v>P3</v>
      </c>
      <c r="M9215" t="str">
        <f>VLOOKUP(H9215,seller_roster!$A$2:$B$85,2,FALSE)</f>
        <v>Bryn Reyes</v>
      </c>
      <c r="N9215" t="str">
        <f>VLOOKUP(C9215,accounts!$A$2:$F$9615,2,FALSE)</f>
        <v>Manufacturing</v>
      </c>
      <c r="O9215" t="str">
        <f>VLOOKUP(C9215,accounts!$A$2:$F$9615,3,FALSE)</f>
        <v>$5M-$10M</v>
      </c>
      <c r="P9215" t="str">
        <f>VLOOKUP(C9215,accounts!$A$2:$F$9615,5,FALSE)</f>
        <v>Central</v>
      </c>
      <c r="Q9215" t="b">
        <f t="shared" si="145"/>
        <v>0</v>
      </c>
      <c r="R9215" t="e">
        <f>INDEX(removed_duplicate_rows!$A$5:$A$39,MATCH(wins!A9215,removed_duplicate_rows!$A$5:$A$39,0))</f>
        <v>#N/A</v>
      </c>
    </row>
    <row r="9216" spans="1:18" ht="15.75" customHeight="1" x14ac:dyDescent="0.2">
      <c r="A9216" t="s">
        <v>27786</v>
      </c>
      <c r="B9216" t="s">
        <v>27787</v>
      </c>
      <c r="C9216" t="s">
        <v>27788</v>
      </c>
      <c r="D9216" s="10">
        <v>46193</v>
      </c>
      <c r="E9216" t="s">
        <v>25291</v>
      </c>
      <c r="F9216">
        <v>7</v>
      </c>
      <c r="G9216" t="s">
        <v>374</v>
      </c>
      <c r="H9216" t="s">
        <v>379</v>
      </c>
      <c r="I9216" t="s">
        <v>55</v>
      </c>
      <c r="J9216">
        <v>1</v>
      </c>
      <c r="K9216">
        <v>5458</v>
      </c>
      <c r="L9216" t="str">
        <f>IFERROR(INDEX(play_attribution!$B$2:$B$328,MATCH(A9216,play_attribution!$A$2:$A$328,0)),"")</f>
        <v>P3</v>
      </c>
      <c r="M9216" t="str">
        <f>VLOOKUP(H9216,seller_roster!$A$2:$B$85,2,FALSE)</f>
        <v>Tatum Vega</v>
      </c>
      <c r="N9216" t="str">
        <f>VLOOKUP(C9216,accounts!$A$2:$F$9615,2,FALSE)</f>
        <v>Retail Multi-Location</v>
      </c>
      <c r="O9216" t="str">
        <f>VLOOKUP(C9216,accounts!$A$2:$F$9615,3,FALSE)</f>
        <v>$2.5M-$5M</v>
      </c>
      <c r="P9216" t="str">
        <f>VLOOKUP(C9216,accounts!$A$2:$F$9615,5,FALSE)</f>
        <v>West</v>
      </c>
      <c r="Q9216" t="b">
        <f t="shared" si="145"/>
        <v>0</v>
      </c>
      <c r="R9216" t="e">
        <f>INDEX(removed_duplicate_rows!$A$5:$A$39,MATCH(wins!A9216,removed_duplicate_rows!$A$5:$A$39,0))</f>
        <v>#N/A</v>
      </c>
    </row>
    <row r="9217" spans="1:18" ht="15.75" customHeight="1" x14ac:dyDescent="0.2">
      <c r="A9217" t="s">
        <v>27789</v>
      </c>
      <c r="B9217" t="s">
        <v>27790</v>
      </c>
      <c r="C9217" t="s">
        <v>27791</v>
      </c>
      <c r="D9217" s="10">
        <v>46193</v>
      </c>
      <c r="E9217" t="s">
        <v>25291</v>
      </c>
      <c r="F9217">
        <v>7</v>
      </c>
      <c r="G9217" t="s">
        <v>374</v>
      </c>
      <c r="H9217" t="s">
        <v>449</v>
      </c>
      <c r="I9217" t="s">
        <v>55</v>
      </c>
      <c r="J9217">
        <v>1</v>
      </c>
      <c r="K9217">
        <v>10646</v>
      </c>
      <c r="L9217" t="str">
        <f>IFERROR(INDEX(play_attribution!$B$2:$B$328,MATCH(A9217,play_attribution!$A$2:$A$328,0)),"")</f>
        <v>P3</v>
      </c>
      <c r="M9217" t="str">
        <f>VLOOKUP(H9217,seller_roster!$A$2:$B$85,2,FALSE)</f>
        <v>Hayden Okafor</v>
      </c>
      <c r="N9217" t="str">
        <f>VLOOKUP(C9217,accounts!$A$2:$F$9615,2,FALSE)</f>
        <v>Field Services</v>
      </c>
      <c r="O9217" t="str">
        <f>VLOOKUP(C9217,accounts!$A$2:$F$9615,3,FALSE)</f>
        <v>$1M-$2.5M</v>
      </c>
      <c r="P9217" t="str">
        <f>VLOOKUP(C9217,accounts!$A$2:$F$9615,5,FALSE)</f>
        <v>East</v>
      </c>
      <c r="Q9217" t="b">
        <f t="shared" si="145"/>
        <v>0</v>
      </c>
      <c r="R9217" t="e">
        <f>INDEX(removed_duplicate_rows!$A$5:$A$39,MATCH(wins!A9217,removed_duplicate_rows!$A$5:$A$39,0))</f>
        <v>#N/A</v>
      </c>
    </row>
    <row r="9218" spans="1:18" ht="15.75" customHeight="1" x14ac:dyDescent="0.2">
      <c r="A9218" t="s">
        <v>27792</v>
      </c>
      <c r="B9218" t="s">
        <v>27793</v>
      </c>
      <c r="C9218" t="s">
        <v>27794</v>
      </c>
      <c r="D9218" s="10">
        <v>46193</v>
      </c>
      <c r="E9218" t="s">
        <v>25291</v>
      </c>
      <c r="F9218">
        <v>7</v>
      </c>
      <c r="G9218" t="s">
        <v>374</v>
      </c>
      <c r="H9218" t="s">
        <v>783</v>
      </c>
      <c r="I9218" t="s">
        <v>55</v>
      </c>
      <c r="J9218">
        <v>1</v>
      </c>
      <c r="K9218">
        <v>4503</v>
      </c>
      <c r="L9218" t="str">
        <f>IFERROR(INDEX(play_attribution!$B$2:$B$328,MATCH(A9218,play_attribution!$A$2:$A$328,0)),"")</f>
        <v>P3</v>
      </c>
      <c r="M9218" t="str">
        <f>VLOOKUP(H9218,seller_roster!$A$2:$B$85,2,FALSE)</f>
        <v>Omar Tran</v>
      </c>
      <c r="N9218" t="str">
        <f>VLOOKUP(C9218,accounts!$A$2:$F$9615,2,FALSE)</f>
        <v>Hospitality Group</v>
      </c>
      <c r="O9218" t="str">
        <f>VLOOKUP(C9218,accounts!$A$2:$F$9615,3,FALSE)</f>
        <v>$5M-$10M</v>
      </c>
      <c r="P9218" t="str">
        <f>VLOOKUP(C9218,accounts!$A$2:$F$9615,5,FALSE)</f>
        <v>West</v>
      </c>
      <c r="Q9218" t="b">
        <f t="shared" si="145"/>
        <v>0</v>
      </c>
      <c r="R9218" t="e">
        <f>INDEX(removed_duplicate_rows!$A$5:$A$39,MATCH(wins!A9218,removed_duplicate_rows!$A$5:$A$39,0))</f>
        <v>#N/A</v>
      </c>
    </row>
    <row r="9219" spans="1:18" ht="15.75" customHeight="1" x14ac:dyDescent="0.2">
      <c r="A9219" t="s">
        <v>27795</v>
      </c>
      <c r="B9219" t="s">
        <v>27796</v>
      </c>
      <c r="C9219" t="s">
        <v>27797</v>
      </c>
      <c r="D9219" s="10">
        <v>46193</v>
      </c>
      <c r="E9219" t="s">
        <v>25291</v>
      </c>
      <c r="F9219">
        <v>7</v>
      </c>
      <c r="G9219" t="s">
        <v>374</v>
      </c>
      <c r="H9219" t="s">
        <v>1123</v>
      </c>
      <c r="I9219" t="s">
        <v>55</v>
      </c>
      <c r="J9219">
        <v>1</v>
      </c>
      <c r="K9219">
        <v>6815</v>
      </c>
      <c r="L9219" t="str">
        <f>IFERROR(INDEX(play_attribution!$B$2:$B$328,MATCH(A9219,play_attribution!$A$2:$A$328,0)),"")</f>
        <v>P3</v>
      </c>
      <c r="M9219" t="str">
        <f>VLOOKUP(H9219,seller_roster!$A$2:$B$85,2,FALSE)</f>
        <v>Peyton Silva</v>
      </c>
      <c r="N9219" t="str">
        <f>VLOOKUP(C9219,accounts!$A$2:$F$9615,2,FALSE)</f>
        <v>Logistics</v>
      </c>
      <c r="O9219" t="str">
        <f>VLOOKUP(C9219,accounts!$A$2:$F$9615,3,FALSE)</f>
        <v>$5M-$10M</v>
      </c>
      <c r="P9219" t="str">
        <f>VLOOKUP(C9219,accounts!$A$2:$F$9615,5,FALSE)</f>
        <v>West</v>
      </c>
      <c r="Q9219" t="b">
        <f t="shared" si="145"/>
        <v>0</v>
      </c>
      <c r="R9219" t="e">
        <f>INDEX(removed_duplicate_rows!$A$5:$A$39,MATCH(wins!A9219,removed_duplicate_rows!$A$5:$A$39,0))</f>
        <v>#N/A</v>
      </c>
    </row>
    <row r="9220" spans="1:18" ht="15.75" customHeight="1" x14ac:dyDescent="0.2">
      <c r="A9220" t="s">
        <v>27798</v>
      </c>
      <c r="B9220" t="s">
        <v>27799</v>
      </c>
      <c r="C9220" t="s">
        <v>27800</v>
      </c>
      <c r="D9220" s="10">
        <v>46193</v>
      </c>
      <c r="E9220" t="s">
        <v>25291</v>
      </c>
      <c r="F9220">
        <v>7</v>
      </c>
      <c r="G9220" t="s">
        <v>374</v>
      </c>
      <c r="H9220" t="s">
        <v>1843</v>
      </c>
      <c r="I9220" t="s">
        <v>55</v>
      </c>
      <c r="J9220">
        <v>1</v>
      </c>
      <c r="K9220">
        <v>4916</v>
      </c>
      <c r="L9220" t="str">
        <f>IFERROR(INDEX(play_attribution!$B$2:$B$328,MATCH(A9220,play_attribution!$A$2:$A$328,0)),"")</f>
        <v>P3</v>
      </c>
      <c r="M9220" t="str">
        <f>VLOOKUP(H9220,seller_roster!$A$2:$B$85,2,FALSE)</f>
        <v>Quinn Mbeki</v>
      </c>
      <c r="N9220" t="str">
        <f>VLOOKUP(C9220,accounts!$A$2:$F$9615,2,FALSE)</f>
        <v>Healthcare Services</v>
      </c>
      <c r="O9220" t="str">
        <f>VLOOKUP(C9220,accounts!$A$2:$F$9615,3,FALSE)</f>
        <v>$5M-$10M</v>
      </c>
      <c r="P9220" t="str">
        <f>VLOOKUP(C9220,accounts!$A$2:$F$9615,5,FALSE)</f>
        <v>East</v>
      </c>
      <c r="Q9220" t="b">
        <f t="shared" si="145"/>
        <v>0</v>
      </c>
      <c r="R9220" t="e">
        <f>INDEX(removed_duplicate_rows!$A$5:$A$39,MATCH(wins!A9220,removed_duplicate_rows!$A$5:$A$39,0))</f>
        <v>#N/A</v>
      </c>
    </row>
    <row r="9221" spans="1:18" ht="15.75" customHeight="1" x14ac:dyDescent="0.2">
      <c r="A9221" t="s">
        <v>27801</v>
      </c>
      <c r="B9221" t="s">
        <v>27802</v>
      </c>
      <c r="C9221" t="s">
        <v>27803</v>
      </c>
      <c r="D9221" s="10">
        <v>46193</v>
      </c>
      <c r="E9221" t="s">
        <v>25291</v>
      </c>
      <c r="F9221">
        <v>7</v>
      </c>
      <c r="G9221" t="s">
        <v>374</v>
      </c>
      <c r="H9221" t="s">
        <v>387</v>
      </c>
      <c r="I9221" t="s">
        <v>55</v>
      </c>
      <c r="J9221">
        <v>1</v>
      </c>
      <c r="K9221">
        <v>7635</v>
      </c>
      <c r="L9221" t="str">
        <f>IFERROR(INDEX(play_attribution!$B$2:$B$328,MATCH(A9221,play_attribution!$A$2:$A$328,0)),"")</f>
        <v>P3</v>
      </c>
      <c r="M9221" t="str">
        <f>VLOOKUP(H9221,seller_roster!$A$2:$B$85,2,FALSE)</f>
        <v>Ray Kim</v>
      </c>
      <c r="N9221" t="str">
        <f>VLOOKUP(C9221,accounts!$A$2:$F$9615,2,FALSE)</f>
        <v>Construction</v>
      </c>
      <c r="O9221" t="str">
        <f>VLOOKUP(C9221,accounts!$A$2:$F$9615,3,FALSE)</f>
        <v>$2.5M-$5M</v>
      </c>
      <c r="P9221" t="str">
        <f>VLOOKUP(C9221,accounts!$A$2:$F$9615,5,FALSE)</f>
        <v>West</v>
      </c>
      <c r="Q9221" t="b">
        <f t="shared" si="145"/>
        <v>0</v>
      </c>
      <c r="R9221" t="e">
        <f>INDEX(removed_duplicate_rows!$A$5:$A$39,MATCH(wins!A9221,removed_duplicate_rows!$A$5:$A$39,0))</f>
        <v>#N/A</v>
      </c>
    </row>
    <row r="9222" spans="1:18" ht="15.75" customHeight="1" x14ac:dyDescent="0.2">
      <c r="A9222" t="s">
        <v>27804</v>
      </c>
      <c r="B9222" t="s">
        <v>27805</v>
      </c>
      <c r="C9222" t="s">
        <v>27806</v>
      </c>
      <c r="D9222" s="10">
        <v>46193</v>
      </c>
      <c r="E9222" t="s">
        <v>25291</v>
      </c>
      <c r="F9222">
        <v>7</v>
      </c>
      <c r="G9222" t="s">
        <v>374</v>
      </c>
      <c r="H9222" t="s">
        <v>383</v>
      </c>
      <c r="I9222" t="s">
        <v>55</v>
      </c>
      <c r="J9222">
        <v>1</v>
      </c>
      <c r="K9222">
        <v>5559</v>
      </c>
      <c r="L9222" t="str">
        <f>IFERROR(INDEX(play_attribution!$B$2:$B$328,MATCH(A9222,play_attribution!$A$2:$A$328,0)),"")</f>
        <v>P3</v>
      </c>
      <c r="M9222" t="str">
        <f>VLOOKUP(H9222,seller_roster!$A$2:$B$85,2,FALSE)</f>
        <v>Flor Ruiz</v>
      </c>
      <c r="N9222" t="str">
        <f>VLOOKUP(C9222,accounts!$A$2:$F$9615,2,FALSE)</f>
        <v>Nonprofit</v>
      </c>
      <c r="O9222" t="str">
        <f>VLOOKUP(C9222,accounts!$A$2:$F$9615,3,FALSE)</f>
        <v>$2.5M-$5M</v>
      </c>
      <c r="P9222" t="str">
        <f>VLOOKUP(C9222,accounts!$A$2:$F$9615,5,FALSE)</f>
        <v>East</v>
      </c>
      <c r="Q9222" t="b">
        <f t="shared" si="145"/>
        <v>0</v>
      </c>
      <c r="R9222" t="e">
        <f>INDEX(removed_duplicate_rows!$A$5:$A$39,MATCH(wins!A9222,removed_duplicate_rows!$A$5:$A$39,0))</f>
        <v>#N/A</v>
      </c>
    </row>
    <row r="9223" spans="1:18" ht="15.75" customHeight="1" x14ac:dyDescent="0.2">
      <c r="A9223" t="s">
        <v>27807</v>
      </c>
      <c r="B9223" t="s">
        <v>27808</v>
      </c>
      <c r="C9223" t="s">
        <v>27809</v>
      </c>
      <c r="D9223" s="10">
        <v>46193</v>
      </c>
      <c r="E9223" t="s">
        <v>25291</v>
      </c>
      <c r="F9223">
        <v>7</v>
      </c>
      <c r="G9223" t="s">
        <v>374</v>
      </c>
      <c r="H9223" t="s">
        <v>402</v>
      </c>
      <c r="I9223" t="s">
        <v>55</v>
      </c>
      <c r="J9223">
        <v>1</v>
      </c>
      <c r="K9223">
        <v>7650</v>
      </c>
      <c r="L9223" t="str">
        <f>IFERROR(INDEX(play_attribution!$B$2:$B$328,MATCH(A9223,play_attribution!$A$2:$A$328,0)),"")</f>
        <v/>
      </c>
      <c r="M9223" t="str">
        <f>VLOOKUP(H9223,seller_roster!$A$2:$B$85,2,FALSE)</f>
        <v>Frankie Vega</v>
      </c>
      <c r="N9223" t="str">
        <f>VLOOKUP(C9223,accounts!$A$2:$F$9615,2,FALSE)</f>
        <v>Logistics</v>
      </c>
      <c r="O9223" t="str">
        <f>VLOOKUP(C9223,accounts!$A$2:$F$9615,3,FALSE)</f>
        <v>&lt;$1M</v>
      </c>
      <c r="P9223" t="str">
        <f>VLOOKUP(C9223,accounts!$A$2:$F$9615,5,FALSE)</f>
        <v>West</v>
      </c>
      <c r="Q9223" t="b">
        <f t="shared" si="145"/>
        <v>1</v>
      </c>
      <c r="R9223" t="e">
        <f>INDEX(removed_duplicate_rows!$A$5:$A$39,MATCH(wins!A9223,removed_duplicate_rows!$A$5:$A$39,0))</f>
        <v>#N/A</v>
      </c>
    </row>
    <row r="9224" spans="1:18" ht="15.75" customHeight="1" x14ac:dyDescent="0.2">
      <c r="A9224" t="s">
        <v>27810</v>
      </c>
      <c r="B9224" t="s">
        <v>27811</v>
      </c>
      <c r="C9224" t="s">
        <v>27812</v>
      </c>
      <c r="D9224" s="10">
        <v>46193</v>
      </c>
      <c r="E9224" t="s">
        <v>25291</v>
      </c>
      <c r="F9224">
        <v>7</v>
      </c>
      <c r="G9224" t="s">
        <v>374</v>
      </c>
      <c r="H9224" t="s">
        <v>1123</v>
      </c>
      <c r="I9224" t="s">
        <v>55</v>
      </c>
      <c r="J9224">
        <v>1</v>
      </c>
      <c r="K9224">
        <v>6115</v>
      </c>
      <c r="L9224" t="str">
        <f>IFERROR(INDEX(play_attribution!$B$2:$B$328,MATCH(A9224,play_attribution!$A$2:$A$328,0)),"")</f>
        <v/>
      </c>
      <c r="M9224" t="str">
        <f>VLOOKUP(H9224,seller_roster!$A$2:$B$85,2,FALSE)</f>
        <v>Peyton Silva</v>
      </c>
      <c r="N9224" t="str">
        <f>VLOOKUP(C9224,accounts!$A$2:$F$9615,2,FALSE)</f>
        <v>Construction</v>
      </c>
      <c r="O9224" t="str">
        <f>VLOOKUP(C9224,accounts!$A$2:$F$9615,3,FALSE)</f>
        <v>&gt;$10M</v>
      </c>
      <c r="P9224" t="str">
        <f>VLOOKUP(C9224,accounts!$A$2:$F$9615,5,FALSE)</f>
        <v>East</v>
      </c>
      <c r="Q9224" t="b">
        <f t="shared" si="145"/>
        <v>1</v>
      </c>
      <c r="R9224" t="e">
        <f>INDEX(removed_duplicate_rows!$A$5:$A$39,MATCH(wins!A9224,removed_duplicate_rows!$A$5:$A$39,0))</f>
        <v>#N/A</v>
      </c>
    </row>
    <row r="9225" spans="1:18" ht="15.75" customHeight="1" x14ac:dyDescent="0.2">
      <c r="A9225" t="s">
        <v>27813</v>
      </c>
      <c r="B9225" t="s">
        <v>27814</v>
      </c>
      <c r="C9225" t="s">
        <v>27815</v>
      </c>
      <c r="D9225" s="10">
        <v>46193</v>
      </c>
      <c r="E9225" t="s">
        <v>25291</v>
      </c>
      <c r="F9225">
        <v>7</v>
      </c>
      <c r="G9225" t="s">
        <v>374</v>
      </c>
      <c r="H9225" t="s">
        <v>402</v>
      </c>
      <c r="I9225" t="s">
        <v>55</v>
      </c>
      <c r="J9225">
        <v>1</v>
      </c>
      <c r="K9225">
        <v>8727</v>
      </c>
      <c r="L9225" t="str">
        <f>IFERROR(INDEX(play_attribution!$B$2:$B$328,MATCH(A9225,play_attribution!$A$2:$A$328,0)),"")</f>
        <v/>
      </c>
      <c r="M9225" t="str">
        <f>VLOOKUP(H9225,seller_roster!$A$2:$B$85,2,FALSE)</f>
        <v>Frankie Vega</v>
      </c>
      <c r="N9225" t="str">
        <f>VLOOKUP(C9225,accounts!$A$2:$F$9615,2,FALSE)</f>
        <v>Field Services</v>
      </c>
      <c r="O9225" t="str">
        <f>VLOOKUP(C9225,accounts!$A$2:$F$9615,3,FALSE)</f>
        <v>$5M-$10M</v>
      </c>
      <c r="P9225" t="str">
        <f>VLOOKUP(C9225,accounts!$A$2:$F$9615,5,FALSE)</f>
        <v>Central</v>
      </c>
      <c r="Q9225" t="b">
        <f t="shared" si="145"/>
        <v>1</v>
      </c>
      <c r="R9225" t="e">
        <f>INDEX(removed_duplicate_rows!$A$5:$A$39,MATCH(wins!A9225,removed_duplicate_rows!$A$5:$A$39,0))</f>
        <v>#N/A</v>
      </c>
    </row>
    <row r="9226" spans="1:18" ht="15.75" customHeight="1" x14ac:dyDescent="0.2">
      <c r="A9226" t="s">
        <v>27816</v>
      </c>
      <c r="B9226" t="s">
        <v>27817</v>
      </c>
      <c r="C9226" t="s">
        <v>27818</v>
      </c>
      <c r="D9226" s="10">
        <v>46193</v>
      </c>
      <c r="E9226" t="s">
        <v>25291</v>
      </c>
      <c r="F9226">
        <v>7</v>
      </c>
      <c r="G9226" t="s">
        <v>374</v>
      </c>
      <c r="H9226" t="s">
        <v>1123</v>
      </c>
      <c r="I9226" t="s">
        <v>55</v>
      </c>
      <c r="J9226">
        <v>1</v>
      </c>
      <c r="K9226">
        <v>6861</v>
      </c>
      <c r="L9226" t="str">
        <f>IFERROR(INDEX(play_attribution!$B$2:$B$328,MATCH(A9226,play_attribution!$A$2:$A$328,0)),"")</f>
        <v/>
      </c>
      <c r="M9226" t="str">
        <f>VLOOKUP(H9226,seller_roster!$A$2:$B$85,2,FALSE)</f>
        <v>Peyton Silva</v>
      </c>
      <c r="N9226" t="str">
        <f>VLOOKUP(C9226,accounts!$A$2:$F$9615,2,FALSE)</f>
        <v>Manufacturing</v>
      </c>
      <c r="O9226" t="str">
        <f>VLOOKUP(C9226,accounts!$A$2:$F$9615,3,FALSE)</f>
        <v>$2.5M-$5M</v>
      </c>
      <c r="P9226" t="str">
        <f>VLOOKUP(C9226,accounts!$A$2:$F$9615,5,FALSE)</f>
        <v>Central</v>
      </c>
      <c r="Q9226" t="b">
        <f t="shared" si="145"/>
        <v>1</v>
      </c>
      <c r="R9226" t="e">
        <f>INDEX(removed_duplicate_rows!$A$5:$A$39,MATCH(wins!A9226,removed_duplicate_rows!$A$5:$A$39,0))</f>
        <v>#N/A</v>
      </c>
    </row>
    <row r="9227" spans="1:18" ht="15.75" customHeight="1" x14ac:dyDescent="0.2">
      <c r="A9227" t="s">
        <v>27819</v>
      </c>
      <c r="B9227" t="s">
        <v>27820</v>
      </c>
      <c r="C9227" t="s">
        <v>27821</v>
      </c>
      <c r="D9227" s="10">
        <v>46193</v>
      </c>
      <c r="E9227" t="s">
        <v>25291</v>
      </c>
      <c r="F9227">
        <v>7</v>
      </c>
      <c r="G9227" t="s">
        <v>374</v>
      </c>
      <c r="H9227" t="s">
        <v>375</v>
      </c>
      <c r="I9227" t="s">
        <v>55</v>
      </c>
      <c r="J9227">
        <v>1</v>
      </c>
      <c r="K9227">
        <v>8377</v>
      </c>
      <c r="L9227" t="str">
        <f>IFERROR(INDEX(play_attribution!$B$2:$B$328,MATCH(A9227,play_attribution!$A$2:$A$328,0)),"")</f>
        <v/>
      </c>
      <c r="M9227" t="str">
        <f>VLOOKUP(H9227,seller_roster!$A$2:$B$85,2,FALSE)</f>
        <v>Sol Lindqvist</v>
      </c>
      <c r="N9227" t="str">
        <f>VLOOKUP(C9227,accounts!$A$2:$F$9615,2,FALSE)</f>
        <v>Retail Multi-Location</v>
      </c>
      <c r="O9227" t="str">
        <f>VLOOKUP(C9227,accounts!$A$2:$F$9615,3,FALSE)</f>
        <v>$2.5M-$5M</v>
      </c>
      <c r="P9227" t="str">
        <f>VLOOKUP(C9227,accounts!$A$2:$F$9615,5,FALSE)</f>
        <v>East</v>
      </c>
      <c r="Q9227" t="b">
        <f t="shared" si="145"/>
        <v>1</v>
      </c>
      <c r="R9227" t="e">
        <f>INDEX(removed_duplicate_rows!$A$5:$A$39,MATCH(wins!A9227,removed_duplicate_rows!$A$5:$A$39,0))</f>
        <v>#N/A</v>
      </c>
    </row>
    <row r="9228" spans="1:18" ht="15.75" customHeight="1" x14ac:dyDescent="0.2">
      <c r="A9228" t="s">
        <v>27822</v>
      </c>
      <c r="B9228" t="s">
        <v>27823</v>
      </c>
      <c r="C9228" t="s">
        <v>27824</v>
      </c>
      <c r="D9228" s="10">
        <v>46193</v>
      </c>
      <c r="E9228" t="s">
        <v>25291</v>
      </c>
      <c r="F9228">
        <v>7</v>
      </c>
      <c r="G9228" t="s">
        <v>374</v>
      </c>
      <c r="H9228" t="s">
        <v>402</v>
      </c>
      <c r="I9228" t="s">
        <v>55</v>
      </c>
      <c r="J9228">
        <v>1</v>
      </c>
      <c r="K9228">
        <v>6132</v>
      </c>
      <c r="L9228" t="str">
        <f>IFERROR(INDEX(play_attribution!$B$2:$B$328,MATCH(A9228,play_attribution!$A$2:$A$328,0)),"")</f>
        <v/>
      </c>
      <c r="M9228" t="str">
        <f>VLOOKUP(H9228,seller_roster!$A$2:$B$85,2,FALSE)</f>
        <v>Frankie Vega</v>
      </c>
      <c r="N9228" t="str">
        <f>VLOOKUP(C9228,accounts!$A$2:$F$9615,2,FALSE)</f>
        <v>Retail Multi-Location</v>
      </c>
      <c r="O9228" t="str">
        <f>VLOOKUP(C9228,accounts!$A$2:$F$9615,3,FALSE)</f>
        <v>$5M-$10M</v>
      </c>
      <c r="P9228" t="str">
        <f>VLOOKUP(C9228,accounts!$A$2:$F$9615,5,FALSE)</f>
        <v>East</v>
      </c>
      <c r="Q9228" t="b">
        <f t="shared" si="145"/>
        <v>1</v>
      </c>
      <c r="R9228" t="e">
        <f>INDEX(removed_duplicate_rows!$A$5:$A$39,MATCH(wins!A9228,removed_duplicate_rows!$A$5:$A$39,0))</f>
        <v>#N/A</v>
      </c>
    </row>
    <row r="9229" spans="1:18" ht="15.75" customHeight="1" x14ac:dyDescent="0.2">
      <c r="A9229" t="s">
        <v>27825</v>
      </c>
      <c r="B9229" t="s">
        <v>27826</v>
      </c>
      <c r="C9229" t="s">
        <v>27827</v>
      </c>
      <c r="D9229" s="10">
        <v>46193</v>
      </c>
      <c r="E9229" t="s">
        <v>25291</v>
      </c>
      <c r="F9229">
        <v>7</v>
      </c>
      <c r="G9229" t="s">
        <v>374</v>
      </c>
      <c r="H9229" t="s">
        <v>4096</v>
      </c>
      <c r="I9229" t="s">
        <v>55</v>
      </c>
      <c r="J9229">
        <v>1</v>
      </c>
      <c r="K9229">
        <v>5629</v>
      </c>
      <c r="L9229" t="str">
        <f>IFERROR(INDEX(play_attribution!$B$2:$B$328,MATCH(A9229,play_attribution!$A$2:$A$328,0)),"")</f>
        <v/>
      </c>
      <c r="M9229" t="str">
        <f>VLOOKUP(H9229,seller_roster!$A$2:$B$85,2,FALSE)</f>
        <v>Vesper Kim</v>
      </c>
      <c r="N9229" t="str">
        <f>VLOOKUP(C9229,accounts!$A$2:$F$9615,2,FALSE)</f>
        <v>Hospitality Group</v>
      </c>
      <c r="O9229" t="str">
        <f>VLOOKUP(C9229,accounts!$A$2:$F$9615,3,FALSE)</f>
        <v>$1M-$2.5M</v>
      </c>
      <c r="P9229" t="str">
        <f>VLOOKUP(C9229,accounts!$A$2:$F$9615,5,FALSE)</f>
        <v>Central</v>
      </c>
      <c r="Q9229" t="b">
        <f t="shared" si="145"/>
        <v>1</v>
      </c>
      <c r="R9229" t="e">
        <f>INDEX(removed_duplicate_rows!$A$5:$A$39,MATCH(wins!A9229,removed_duplicate_rows!$A$5:$A$39,0))</f>
        <v>#N/A</v>
      </c>
    </row>
    <row r="9230" spans="1:18" ht="15.75" customHeight="1" x14ac:dyDescent="0.2">
      <c r="A9230" t="s">
        <v>27828</v>
      </c>
      <c r="B9230" t="s">
        <v>27829</v>
      </c>
      <c r="C9230" t="s">
        <v>27830</v>
      </c>
      <c r="D9230" s="10">
        <v>46193</v>
      </c>
      <c r="E9230" t="s">
        <v>25291</v>
      </c>
      <c r="F9230">
        <v>7</v>
      </c>
      <c r="G9230" t="s">
        <v>374</v>
      </c>
      <c r="H9230" t="s">
        <v>2183</v>
      </c>
      <c r="I9230" t="s">
        <v>55</v>
      </c>
      <c r="J9230">
        <v>1</v>
      </c>
      <c r="K9230">
        <v>4598</v>
      </c>
      <c r="L9230" t="str">
        <f>IFERROR(INDEX(play_attribution!$B$2:$B$328,MATCH(A9230,play_attribution!$A$2:$A$328,0)),"")</f>
        <v/>
      </c>
      <c r="M9230" t="str">
        <f>VLOOKUP(H9230,seller_roster!$A$2:$B$85,2,FALSE)</f>
        <v>Rowan Tran</v>
      </c>
      <c r="N9230" t="str">
        <f>VLOOKUP(C9230,accounts!$A$2:$F$9615,2,FALSE)</f>
        <v>Construction</v>
      </c>
      <c r="O9230" t="str">
        <f>VLOOKUP(C9230,accounts!$A$2:$F$9615,3,FALSE)</f>
        <v>&lt;$1M</v>
      </c>
      <c r="P9230" t="str">
        <f>VLOOKUP(C9230,accounts!$A$2:$F$9615,5,FALSE)</f>
        <v>East</v>
      </c>
      <c r="Q9230" t="b">
        <f t="shared" si="145"/>
        <v>1</v>
      </c>
      <c r="R9230" t="e">
        <f>INDEX(removed_duplicate_rows!$A$5:$A$39,MATCH(wins!A9230,removed_duplicate_rows!$A$5:$A$39,0))</f>
        <v>#N/A</v>
      </c>
    </row>
    <row r="9231" spans="1:18" ht="15.75" customHeight="1" x14ac:dyDescent="0.2">
      <c r="A9231" t="s">
        <v>27831</v>
      </c>
      <c r="B9231" t="s">
        <v>27832</v>
      </c>
      <c r="C9231" t="s">
        <v>27833</v>
      </c>
      <c r="D9231" s="10">
        <v>46193</v>
      </c>
      <c r="E9231" t="s">
        <v>25291</v>
      </c>
      <c r="F9231">
        <v>7</v>
      </c>
      <c r="G9231" t="s">
        <v>374</v>
      </c>
      <c r="H9231" t="s">
        <v>387</v>
      </c>
      <c r="I9231" t="s">
        <v>55</v>
      </c>
      <c r="J9231">
        <v>1</v>
      </c>
      <c r="K9231">
        <v>7701</v>
      </c>
      <c r="L9231" t="str">
        <f>IFERROR(INDEX(play_attribution!$B$2:$B$328,MATCH(A9231,play_attribution!$A$2:$A$328,0)),"")</f>
        <v/>
      </c>
      <c r="M9231" t="str">
        <f>VLOOKUP(H9231,seller_roster!$A$2:$B$85,2,FALSE)</f>
        <v>Ray Kim</v>
      </c>
      <c r="N9231" t="str">
        <f>VLOOKUP(C9231,accounts!$A$2:$F$9615,2,FALSE)</f>
        <v>Field Services</v>
      </c>
      <c r="O9231" t="str">
        <f>VLOOKUP(C9231,accounts!$A$2:$F$9615,3,FALSE)</f>
        <v>&gt;$10M</v>
      </c>
      <c r="P9231" t="str">
        <f>VLOOKUP(C9231,accounts!$A$2:$F$9615,5,FALSE)</f>
        <v>West</v>
      </c>
      <c r="Q9231" t="b">
        <f t="shared" si="145"/>
        <v>1</v>
      </c>
      <c r="R9231" t="e">
        <f>INDEX(removed_duplicate_rows!$A$5:$A$39,MATCH(wins!A9231,removed_duplicate_rows!$A$5:$A$39,0))</f>
        <v>#N/A</v>
      </c>
    </row>
    <row r="9232" spans="1:18" ht="15.75" customHeight="1" x14ac:dyDescent="0.2">
      <c r="A9232" t="s">
        <v>27834</v>
      </c>
      <c r="B9232" t="s">
        <v>27835</v>
      </c>
      <c r="C9232" t="s">
        <v>27836</v>
      </c>
      <c r="D9232" s="10">
        <v>46193</v>
      </c>
      <c r="E9232" t="s">
        <v>25291</v>
      </c>
      <c r="F9232">
        <v>7</v>
      </c>
      <c r="G9232" t="s">
        <v>374</v>
      </c>
      <c r="H9232" t="s">
        <v>387</v>
      </c>
      <c r="I9232" t="s">
        <v>55</v>
      </c>
      <c r="J9232">
        <v>1</v>
      </c>
      <c r="K9232">
        <v>8231</v>
      </c>
      <c r="L9232" t="str">
        <f>IFERROR(INDEX(play_attribution!$B$2:$B$328,MATCH(A9232,play_attribution!$A$2:$A$328,0)),"")</f>
        <v/>
      </c>
      <c r="M9232" t="str">
        <f>VLOOKUP(H9232,seller_roster!$A$2:$B$85,2,FALSE)</f>
        <v>Ray Kim</v>
      </c>
      <c r="N9232" t="str">
        <f>VLOOKUP(C9232,accounts!$A$2:$F$9615,2,FALSE)</f>
        <v>Retail Multi-Location</v>
      </c>
      <c r="O9232" t="str">
        <f>VLOOKUP(C9232,accounts!$A$2:$F$9615,3,FALSE)</f>
        <v>$2.5M-$5M</v>
      </c>
      <c r="P9232" t="str">
        <f>VLOOKUP(C9232,accounts!$A$2:$F$9615,5,FALSE)</f>
        <v>East</v>
      </c>
      <c r="Q9232" t="b">
        <f t="shared" si="145"/>
        <v>1</v>
      </c>
      <c r="R9232" t="e">
        <f>INDEX(removed_duplicate_rows!$A$5:$A$39,MATCH(wins!A9232,removed_duplicate_rows!$A$5:$A$39,0))</f>
        <v>#N/A</v>
      </c>
    </row>
    <row r="9233" spans="1:18" ht="15.75" customHeight="1" x14ac:dyDescent="0.2">
      <c r="A9233" t="s">
        <v>27837</v>
      </c>
      <c r="B9233" t="s">
        <v>27838</v>
      </c>
      <c r="C9233" t="s">
        <v>27839</v>
      </c>
      <c r="D9233" s="10">
        <v>46193</v>
      </c>
      <c r="E9233" t="s">
        <v>25291</v>
      </c>
      <c r="F9233">
        <v>7</v>
      </c>
      <c r="G9233" t="s">
        <v>374</v>
      </c>
      <c r="H9233" t="s">
        <v>398</v>
      </c>
      <c r="I9233" t="s">
        <v>55</v>
      </c>
      <c r="J9233">
        <v>1</v>
      </c>
      <c r="K9233">
        <v>8356</v>
      </c>
      <c r="L9233" t="str">
        <f>IFERROR(INDEX(play_attribution!$B$2:$B$328,MATCH(A9233,play_attribution!$A$2:$A$328,0)),"")</f>
        <v/>
      </c>
      <c r="M9233" t="str">
        <f>VLOOKUP(H9233,seller_roster!$A$2:$B$85,2,FALSE)</f>
        <v>Rowan Kim</v>
      </c>
      <c r="N9233" t="str">
        <f>VLOOKUP(C9233,accounts!$A$2:$F$9615,2,FALSE)</f>
        <v>Nonprofit</v>
      </c>
      <c r="O9233" t="str">
        <f>VLOOKUP(C9233,accounts!$A$2:$F$9615,3,FALSE)</f>
        <v>$2.5M-$5M</v>
      </c>
      <c r="P9233" t="str">
        <f>VLOOKUP(C9233,accounts!$A$2:$F$9615,5,FALSE)</f>
        <v>Central</v>
      </c>
      <c r="Q9233" t="b">
        <f t="shared" si="145"/>
        <v>1</v>
      </c>
      <c r="R9233" t="e">
        <f>INDEX(removed_duplicate_rows!$A$5:$A$39,MATCH(wins!A9233,removed_duplicate_rows!$A$5:$A$39,0))</f>
        <v>#N/A</v>
      </c>
    </row>
    <row r="9234" spans="1:18" ht="15.75" customHeight="1" x14ac:dyDescent="0.2">
      <c r="A9234" t="s">
        <v>27840</v>
      </c>
      <c r="B9234" t="s">
        <v>27841</v>
      </c>
      <c r="C9234" t="s">
        <v>27842</v>
      </c>
      <c r="D9234" s="10">
        <v>46193</v>
      </c>
      <c r="E9234" t="s">
        <v>25291</v>
      </c>
      <c r="F9234">
        <v>7</v>
      </c>
      <c r="G9234" t="s">
        <v>374</v>
      </c>
      <c r="H9234" t="s">
        <v>375</v>
      </c>
      <c r="I9234" t="s">
        <v>55</v>
      </c>
      <c r="J9234">
        <v>1</v>
      </c>
      <c r="K9234">
        <v>4272</v>
      </c>
      <c r="L9234" t="str">
        <f>IFERROR(INDEX(play_attribution!$B$2:$B$328,MATCH(A9234,play_attribution!$A$2:$A$328,0)),"")</f>
        <v/>
      </c>
      <c r="M9234" t="str">
        <f>VLOOKUP(H9234,seller_roster!$A$2:$B$85,2,FALSE)</f>
        <v>Sol Lindqvist</v>
      </c>
      <c r="N9234" t="str">
        <f>VLOOKUP(C9234,accounts!$A$2:$F$9615,2,FALSE)</f>
        <v>Nonprofit</v>
      </c>
      <c r="O9234" t="str">
        <f>VLOOKUP(C9234,accounts!$A$2:$F$9615,3,FALSE)</f>
        <v>&gt;$10M</v>
      </c>
      <c r="P9234" t="str">
        <f>VLOOKUP(C9234,accounts!$A$2:$F$9615,5,FALSE)</f>
        <v>Central</v>
      </c>
      <c r="Q9234" t="b">
        <f t="shared" si="145"/>
        <v>1</v>
      </c>
      <c r="R9234" t="e">
        <f>INDEX(removed_duplicate_rows!$A$5:$A$39,MATCH(wins!A9234,removed_duplicate_rows!$A$5:$A$39,0))</f>
        <v>#N/A</v>
      </c>
    </row>
    <row r="9235" spans="1:18" ht="15.75" customHeight="1" x14ac:dyDescent="0.2">
      <c r="A9235" t="s">
        <v>27843</v>
      </c>
      <c r="B9235" t="s">
        <v>27844</v>
      </c>
      <c r="C9235" t="s">
        <v>27845</v>
      </c>
      <c r="D9235" s="10">
        <v>46193</v>
      </c>
      <c r="E9235" t="s">
        <v>25291</v>
      </c>
      <c r="F9235">
        <v>7</v>
      </c>
      <c r="G9235" t="s">
        <v>374</v>
      </c>
      <c r="H9235" t="s">
        <v>375</v>
      </c>
      <c r="I9235" t="s">
        <v>55</v>
      </c>
      <c r="J9235">
        <v>1</v>
      </c>
      <c r="K9235">
        <v>6431</v>
      </c>
      <c r="L9235" t="str">
        <f>IFERROR(INDEX(play_attribution!$B$2:$B$328,MATCH(A9235,play_attribution!$A$2:$A$328,0)),"")</f>
        <v/>
      </c>
      <c r="M9235" t="str">
        <f>VLOOKUP(H9235,seller_roster!$A$2:$B$85,2,FALSE)</f>
        <v>Sol Lindqvist</v>
      </c>
      <c r="N9235" t="str">
        <f>VLOOKUP(C9235,accounts!$A$2:$F$9615,2,FALSE)</f>
        <v>Field Services</v>
      </c>
      <c r="O9235" t="str">
        <f>VLOOKUP(C9235,accounts!$A$2:$F$9615,3,FALSE)</f>
        <v>$2.5M-$5M</v>
      </c>
      <c r="P9235" t="str">
        <f>VLOOKUP(C9235,accounts!$A$2:$F$9615,5,FALSE)</f>
        <v>West</v>
      </c>
      <c r="Q9235" t="b">
        <f t="shared" si="145"/>
        <v>1</v>
      </c>
      <c r="R9235" t="e">
        <f>INDEX(removed_duplicate_rows!$A$5:$A$39,MATCH(wins!A9235,removed_duplicate_rows!$A$5:$A$39,0))</f>
        <v>#N/A</v>
      </c>
    </row>
    <row r="9236" spans="1:18" ht="15.75" customHeight="1" x14ac:dyDescent="0.2">
      <c r="A9236" t="s">
        <v>27846</v>
      </c>
      <c r="B9236" t="s">
        <v>27847</v>
      </c>
      <c r="C9236" t="s">
        <v>27848</v>
      </c>
      <c r="D9236" s="10">
        <v>46193</v>
      </c>
      <c r="E9236" t="s">
        <v>25291</v>
      </c>
      <c r="F9236">
        <v>7</v>
      </c>
      <c r="G9236" t="s">
        <v>374</v>
      </c>
      <c r="H9236" t="s">
        <v>379</v>
      </c>
      <c r="I9236" t="s">
        <v>55</v>
      </c>
      <c r="J9236">
        <v>1</v>
      </c>
      <c r="K9236">
        <v>6106</v>
      </c>
      <c r="L9236" t="str">
        <f>IFERROR(INDEX(play_attribution!$B$2:$B$328,MATCH(A9236,play_attribution!$A$2:$A$328,0)),"")</f>
        <v/>
      </c>
      <c r="M9236" t="str">
        <f>VLOOKUP(H9236,seller_roster!$A$2:$B$85,2,FALSE)</f>
        <v>Tatum Vega</v>
      </c>
      <c r="N9236" t="str">
        <f>VLOOKUP(C9236,accounts!$A$2:$F$9615,2,FALSE)</f>
        <v>Construction</v>
      </c>
      <c r="O9236" t="str">
        <f>VLOOKUP(C9236,accounts!$A$2:$F$9615,3,FALSE)</f>
        <v>$5M-$10M</v>
      </c>
      <c r="P9236" t="str">
        <f>VLOOKUP(C9236,accounts!$A$2:$F$9615,5,FALSE)</f>
        <v>Central</v>
      </c>
      <c r="Q9236" t="b">
        <f t="shared" si="145"/>
        <v>1</v>
      </c>
      <c r="R9236" t="e">
        <f>INDEX(removed_duplicate_rows!$A$5:$A$39,MATCH(wins!A9236,removed_duplicate_rows!$A$5:$A$39,0))</f>
        <v>#N/A</v>
      </c>
    </row>
    <row r="9237" spans="1:18" ht="15.75" customHeight="1" x14ac:dyDescent="0.2">
      <c r="A9237" t="s">
        <v>27849</v>
      </c>
      <c r="B9237" t="s">
        <v>27850</v>
      </c>
      <c r="C9237" t="s">
        <v>27851</v>
      </c>
      <c r="D9237" s="10">
        <v>46193</v>
      </c>
      <c r="E9237" t="s">
        <v>25291</v>
      </c>
      <c r="F9237">
        <v>7</v>
      </c>
      <c r="G9237" t="s">
        <v>374</v>
      </c>
      <c r="H9237" t="s">
        <v>27852</v>
      </c>
      <c r="I9237" t="s">
        <v>55</v>
      </c>
      <c r="J9237">
        <v>1</v>
      </c>
      <c r="K9237">
        <v>4407</v>
      </c>
      <c r="L9237" t="str">
        <f>IFERROR(INDEX(play_attribution!$B$2:$B$328,MATCH(A9237,play_attribution!$A$2:$A$328,0)),"")</f>
        <v/>
      </c>
      <c r="M9237" t="str">
        <f>VLOOKUP(H9237,seller_roster!$A$2:$B$85,2,FALSE)</f>
        <v>Ellis Walsh</v>
      </c>
      <c r="N9237" t="str">
        <f>VLOOKUP(C9237,accounts!$A$2:$F$9615,2,FALSE)</f>
        <v>Manufacturing</v>
      </c>
      <c r="O9237" t="str">
        <f>VLOOKUP(C9237,accounts!$A$2:$F$9615,3,FALSE)</f>
        <v>$2.5M-$5M</v>
      </c>
      <c r="P9237" t="str">
        <f>VLOOKUP(C9237,accounts!$A$2:$F$9615,5,FALSE)</f>
        <v>Central</v>
      </c>
      <c r="Q9237" t="b">
        <f t="shared" si="145"/>
        <v>1</v>
      </c>
      <c r="R9237" t="e">
        <f>INDEX(removed_duplicate_rows!$A$5:$A$39,MATCH(wins!A9237,removed_duplicate_rows!$A$5:$A$39,0))</f>
        <v>#N/A</v>
      </c>
    </row>
    <row r="9238" spans="1:18" ht="15.75" customHeight="1" x14ac:dyDescent="0.2">
      <c r="A9238" t="s">
        <v>27853</v>
      </c>
      <c r="B9238" t="s">
        <v>27854</v>
      </c>
      <c r="C9238" t="s">
        <v>27855</v>
      </c>
      <c r="D9238" s="10">
        <v>46193</v>
      </c>
      <c r="E9238" t="s">
        <v>25291</v>
      </c>
      <c r="F9238">
        <v>7</v>
      </c>
      <c r="G9238" t="s">
        <v>374</v>
      </c>
      <c r="H9238" t="s">
        <v>27852</v>
      </c>
      <c r="I9238" t="s">
        <v>55</v>
      </c>
      <c r="J9238">
        <v>1</v>
      </c>
      <c r="K9238">
        <v>7568</v>
      </c>
      <c r="L9238" t="str">
        <f>IFERROR(INDEX(play_attribution!$B$2:$B$328,MATCH(A9238,play_attribution!$A$2:$A$328,0)),"")</f>
        <v/>
      </c>
      <c r="M9238" t="str">
        <f>VLOOKUP(H9238,seller_roster!$A$2:$B$85,2,FALSE)</f>
        <v>Ellis Walsh</v>
      </c>
      <c r="N9238" t="str">
        <f>VLOOKUP(C9238,accounts!$A$2:$F$9615,2,FALSE)</f>
        <v>Field Services</v>
      </c>
      <c r="O9238" t="str">
        <f>VLOOKUP(C9238,accounts!$A$2:$F$9615,3,FALSE)</f>
        <v>$2.5M-$5M</v>
      </c>
      <c r="P9238" t="str">
        <f>VLOOKUP(C9238,accounts!$A$2:$F$9615,5,FALSE)</f>
        <v>West</v>
      </c>
      <c r="Q9238" t="b">
        <f t="shared" si="145"/>
        <v>1</v>
      </c>
      <c r="R9238" t="e">
        <f>INDEX(removed_duplicate_rows!$A$5:$A$39,MATCH(wins!A9238,removed_duplicate_rows!$A$5:$A$39,0))</f>
        <v>#N/A</v>
      </c>
    </row>
    <row r="9239" spans="1:18" ht="15.75" customHeight="1" x14ac:dyDescent="0.2">
      <c r="A9239" t="s">
        <v>27856</v>
      </c>
      <c r="B9239" t="s">
        <v>27857</v>
      </c>
      <c r="C9239" t="s">
        <v>27858</v>
      </c>
      <c r="D9239" s="10">
        <v>46193</v>
      </c>
      <c r="E9239" t="s">
        <v>25291</v>
      </c>
      <c r="F9239">
        <v>7</v>
      </c>
      <c r="G9239" t="s">
        <v>374</v>
      </c>
      <c r="H9239" t="s">
        <v>417</v>
      </c>
      <c r="I9239" t="s">
        <v>55</v>
      </c>
      <c r="J9239">
        <v>1</v>
      </c>
      <c r="K9239">
        <v>8091</v>
      </c>
      <c r="L9239" t="str">
        <f>IFERROR(INDEX(play_attribution!$B$2:$B$328,MATCH(A9239,play_attribution!$A$2:$A$328,0)),"")</f>
        <v/>
      </c>
      <c r="M9239" t="str">
        <f>VLOOKUP(H9239,seller_roster!$A$2:$B$85,2,FALSE)</f>
        <v>Bryn Reyes</v>
      </c>
      <c r="N9239" t="str">
        <f>VLOOKUP(C9239,accounts!$A$2:$F$9615,2,FALSE)</f>
        <v>Field Services</v>
      </c>
      <c r="O9239" t="str">
        <f>VLOOKUP(C9239,accounts!$A$2:$F$9615,3,FALSE)</f>
        <v>$5M-$10M</v>
      </c>
      <c r="P9239" t="str">
        <f>VLOOKUP(C9239,accounts!$A$2:$F$9615,5,FALSE)</f>
        <v>East</v>
      </c>
      <c r="Q9239" t="b">
        <f t="shared" si="145"/>
        <v>1</v>
      </c>
      <c r="R9239" t="e">
        <f>INDEX(removed_duplicate_rows!$A$5:$A$39,MATCH(wins!A9239,removed_duplicate_rows!$A$5:$A$39,0))</f>
        <v>#N/A</v>
      </c>
    </row>
    <row r="9240" spans="1:18" ht="15.75" customHeight="1" x14ac:dyDescent="0.2">
      <c r="A9240" t="s">
        <v>27859</v>
      </c>
      <c r="B9240" t="s">
        <v>27860</v>
      </c>
      <c r="C9240" t="s">
        <v>27861</v>
      </c>
      <c r="D9240" s="10">
        <v>46193</v>
      </c>
      <c r="E9240" t="s">
        <v>25291</v>
      </c>
      <c r="F9240">
        <v>7</v>
      </c>
      <c r="G9240" t="s">
        <v>374</v>
      </c>
      <c r="H9240" t="s">
        <v>832</v>
      </c>
      <c r="I9240" t="s">
        <v>55</v>
      </c>
      <c r="J9240">
        <v>1</v>
      </c>
      <c r="K9240">
        <v>3946</v>
      </c>
      <c r="L9240" t="str">
        <f>IFERROR(INDEX(play_attribution!$B$2:$B$328,MATCH(A9240,play_attribution!$A$2:$A$328,0)),"")</f>
        <v/>
      </c>
      <c r="M9240" t="str">
        <f>VLOOKUP(H9240,seller_roster!$A$2:$B$85,2,FALSE)</f>
        <v>Noel Nkemelu</v>
      </c>
      <c r="N9240" t="str">
        <f>VLOOKUP(C9240,accounts!$A$2:$F$9615,2,FALSE)</f>
        <v>Logistics</v>
      </c>
      <c r="O9240" t="str">
        <f>VLOOKUP(C9240,accounts!$A$2:$F$9615,3,FALSE)</f>
        <v>$5M-$10M</v>
      </c>
      <c r="P9240" t="str">
        <f>VLOOKUP(C9240,accounts!$A$2:$F$9615,5,FALSE)</f>
        <v>Central</v>
      </c>
      <c r="Q9240" t="b">
        <f t="shared" si="145"/>
        <v>1</v>
      </c>
      <c r="R9240" t="e">
        <f>INDEX(removed_duplicate_rows!$A$5:$A$39,MATCH(wins!A9240,removed_duplicate_rows!$A$5:$A$39,0))</f>
        <v>#N/A</v>
      </c>
    </row>
    <row r="9241" spans="1:18" ht="15.75" customHeight="1" x14ac:dyDescent="0.2">
      <c r="A9241" t="s">
        <v>27862</v>
      </c>
      <c r="B9241" t="s">
        <v>27863</v>
      </c>
      <c r="C9241" t="s">
        <v>27864</v>
      </c>
      <c r="D9241" s="10">
        <v>46193</v>
      </c>
      <c r="E9241" t="s">
        <v>25291</v>
      </c>
      <c r="F9241">
        <v>7</v>
      </c>
      <c r="G9241" t="s">
        <v>374</v>
      </c>
      <c r="H9241" t="s">
        <v>832</v>
      </c>
      <c r="I9241" t="s">
        <v>55</v>
      </c>
      <c r="J9241">
        <v>1</v>
      </c>
      <c r="K9241">
        <v>5553</v>
      </c>
      <c r="L9241" t="str">
        <f>IFERROR(INDEX(play_attribution!$B$2:$B$328,MATCH(A9241,play_attribution!$A$2:$A$328,0)),"")</f>
        <v/>
      </c>
      <c r="M9241" t="str">
        <f>VLOOKUP(H9241,seller_roster!$A$2:$B$85,2,FALSE)</f>
        <v>Noel Nkemelu</v>
      </c>
      <c r="N9241" t="str">
        <f>VLOOKUP(C9241,accounts!$A$2:$F$9615,2,FALSE)</f>
        <v>Field Services</v>
      </c>
      <c r="O9241" t="str">
        <f>VLOOKUP(C9241,accounts!$A$2:$F$9615,3,FALSE)</f>
        <v>$2.5M-$5M</v>
      </c>
      <c r="P9241" t="str">
        <f>VLOOKUP(C9241,accounts!$A$2:$F$9615,5,FALSE)</f>
        <v>West</v>
      </c>
      <c r="Q9241" t="b">
        <f t="shared" si="145"/>
        <v>1</v>
      </c>
      <c r="R9241" t="e">
        <f>INDEX(removed_duplicate_rows!$A$5:$A$39,MATCH(wins!A9241,removed_duplicate_rows!$A$5:$A$39,0))</f>
        <v>#N/A</v>
      </c>
    </row>
    <row r="9242" spans="1:18" ht="15.75" customHeight="1" x14ac:dyDescent="0.2">
      <c r="A9242" t="s">
        <v>27865</v>
      </c>
      <c r="B9242" t="s">
        <v>27866</v>
      </c>
      <c r="C9242" t="s">
        <v>27867</v>
      </c>
      <c r="D9242" s="10">
        <v>46193</v>
      </c>
      <c r="E9242" t="s">
        <v>25291</v>
      </c>
      <c r="F9242">
        <v>7</v>
      </c>
      <c r="G9242" t="s">
        <v>374</v>
      </c>
      <c r="H9242" t="s">
        <v>27852</v>
      </c>
      <c r="I9242" t="s">
        <v>55</v>
      </c>
      <c r="J9242">
        <v>1</v>
      </c>
      <c r="K9242">
        <v>6333</v>
      </c>
      <c r="L9242" t="str">
        <f>IFERROR(INDEX(play_attribution!$B$2:$B$328,MATCH(A9242,play_attribution!$A$2:$A$328,0)),"")</f>
        <v/>
      </c>
      <c r="M9242" t="str">
        <f>VLOOKUP(H9242,seller_roster!$A$2:$B$85,2,FALSE)</f>
        <v>Ellis Walsh</v>
      </c>
      <c r="N9242" t="str">
        <f>VLOOKUP(C9242,accounts!$A$2:$F$9615,2,FALSE)</f>
        <v>Hospitality Group</v>
      </c>
      <c r="O9242" t="str">
        <f>VLOOKUP(C9242,accounts!$A$2:$F$9615,3,FALSE)</f>
        <v>$2.5M-$5M</v>
      </c>
      <c r="P9242" t="str">
        <f>VLOOKUP(C9242,accounts!$A$2:$F$9615,5,FALSE)</f>
        <v>Central</v>
      </c>
      <c r="Q9242" t="b">
        <f t="shared" si="145"/>
        <v>1</v>
      </c>
      <c r="R9242" t="e">
        <f>INDEX(removed_duplicate_rows!$A$5:$A$39,MATCH(wins!A9242,removed_duplicate_rows!$A$5:$A$39,0))</f>
        <v>#N/A</v>
      </c>
    </row>
    <row r="9243" spans="1:18" ht="15.75" customHeight="1" x14ac:dyDescent="0.2">
      <c r="A9243" t="s">
        <v>27868</v>
      </c>
      <c r="B9243" t="s">
        <v>27869</v>
      </c>
      <c r="C9243" t="s">
        <v>27870</v>
      </c>
      <c r="D9243" s="10">
        <v>46193</v>
      </c>
      <c r="E9243" t="s">
        <v>25291</v>
      </c>
      <c r="F9243">
        <v>7</v>
      </c>
      <c r="G9243" t="s">
        <v>374</v>
      </c>
      <c r="H9243" t="s">
        <v>27852</v>
      </c>
      <c r="I9243" t="s">
        <v>55</v>
      </c>
      <c r="J9243">
        <v>1</v>
      </c>
      <c r="K9243">
        <v>5874</v>
      </c>
      <c r="L9243" t="str">
        <f>IFERROR(INDEX(play_attribution!$B$2:$B$328,MATCH(A9243,play_attribution!$A$2:$A$328,0)),"")</f>
        <v/>
      </c>
      <c r="M9243" t="str">
        <f>VLOOKUP(H9243,seller_roster!$A$2:$B$85,2,FALSE)</f>
        <v>Ellis Walsh</v>
      </c>
      <c r="N9243" t="str">
        <f>VLOOKUP(C9243,accounts!$A$2:$F$9615,2,FALSE)</f>
        <v>Logistics</v>
      </c>
      <c r="O9243" t="str">
        <f>VLOOKUP(C9243,accounts!$A$2:$F$9615,3,FALSE)</f>
        <v>&gt;$10M</v>
      </c>
      <c r="P9243" t="str">
        <f>VLOOKUP(C9243,accounts!$A$2:$F$9615,5,FALSE)</f>
        <v>Central</v>
      </c>
      <c r="Q9243" t="b">
        <f t="shared" si="145"/>
        <v>1</v>
      </c>
      <c r="R9243" t="e">
        <f>INDEX(removed_duplicate_rows!$A$5:$A$39,MATCH(wins!A9243,removed_duplicate_rows!$A$5:$A$39,0))</f>
        <v>#N/A</v>
      </c>
    </row>
    <row r="9244" spans="1:18" ht="15.75" customHeight="1" x14ac:dyDescent="0.2">
      <c r="A9244" t="s">
        <v>27871</v>
      </c>
      <c r="B9244" t="s">
        <v>27872</v>
      </c>
      <c r="C9244" t="s">
        <v>27873</v>
      </c>
      <c r="D9244" s="10">
        <v>46193</v>
      </c>
      <c r="E9244" t="s">
        <v>25291</v>
      </c>
      <c r="F9244">
        <v>7</v>
      </c>
      <c r="G9244" t="s">
        <v>374</v>
      </c>
      <c r="H9244" t="s">
        <v>375</v>
      </c>
      <c r="I9244" t="s">
        <v>55</v>
      </c>
      <c r="J9244">
        <v>1</v>
      </c>
      <c r="K9244">
        <v>4099</v>
      </c>
      <c r="L9244" t="str">
        <f>IFERROR(INDEX(play_attribution!$B$2:$B$328,MATCH(A9244,play_attribution!$A$2:$A$328,0)),"")</f>
        <v/>
      </c>
      <c r="M9244" t="str">
        <f>VLOOKUP(H9244,seller_roster!$A$2:$B$85,2,FALSE)</f>
        <v>Sol Lindqvist</v>
      </c>
      <c r="N9244" t="str">
        <f>VLOOKUP(C9244,accounts!$A$2:$F$9615,2,FALSE)</f>
        <v>Field Services</v>
      </c>
      <c r="O9244" t="str">
        <f>VLOOKUP(C9244,accounts!$A$2:$F$9615,3,FALSE)</f>
        <v>$5M-$10M</v>
      </c>
      <c r="P9244" t="str">
        <f>VLOOKUP(C9244,accounts!$A$2:$F$9615,5,FALSE)</f>
        <v>Central</v>
      </c>
      <c r="Q9244" t="b">
        <f t="shared" si="145"/>
        <v>1</v>
      </c>
      <c r="R9244" t="e">
        <f>INDEX(removed_duplicate_rows!$A$5:$A$39,MATCH(wins!A9244,removed_duplicate_rows!$A$5:$A$39,0))</f>
        <v>#N/A</v>
      </c>
    </row>
    <row r="9245" spans="1:18" ht="15.75" customHeight="1" x14ac:dyDescent="0.2">
      <c r="A9245" t="s">
        <v>27874</v>
      </c>
      <c r="B9245" t="s">
        <v>27875</v>
      </c>
      <c r="C9245" t="s">
        <v>27876</v>
      </c>
      <c r="D9245" s="10">
        <v>46193</v>
      </c>
      <c r="E9245" t="s">
        <v>25291</v>
      </c>
      <c r="F9245">
        <v>7</v>
      </c>
      <c r="G9245" t="s">
        <v>374</v>
      </c>
      <c r="H9245" t="s">
        <v>409</v>
      </c>
      <c r="I9245" t="s">
        <v>55</v>
      </c>
      <c r="J9245">
        <v>1</v>
      </c>
      <c r="K9245">
        <v>6815</v>
      </c>
      <c r="L9245" t="str">
        <f>IFERROR(INDEX(play_attribution!$B$2:$B$328,MATCH(A9245,play_attribution!$A$2:$A$328,0)),"")</f>
        <v/>
      </c>
      <c r="M9245" t="str">
        <f>VLOOKUP(H9245,seller_roster!$A$2:$B$85,2,FALSE)</f>
        <v>Devon Okafor</v>
      </c>
      <c r="N9245" t="str">
        <f>VLOOKUP(C9245,accounts!$A$2:$F$9615,2,FALSE)</f>
        <v>Field Services</v>
      </c>
      <c r="O9245" t="str">
        <f>VLOOKUP(C9245,accounts!$A$2:$F$9615,3,FALSE)</f>
        <v>&gt;$10M</v>
      </c>
      <c r="P9245" t="str">
        <f>VLOOKUP(C9245,accounts!$A$2:$F$9615,5,FALSE)</f>
        <v>East</v>
      </c>
      <c r="Q9245" t="b">
        <f t="shared" si="145"/>
        <v>1</v>
      </c>
      <c r="R9245" t="e">
        <f>INDEX(removed_duplicate_rows!$A$5:$A$39,MATCH(wins!A9245,removed_duplicate_rows!$A$5:$A$39,0))</f>
        <v>#N/A</v>
      </c>
    </row>
    <row r="9246" spans="1:18" ht="15.75" customHeight="1" x14ac:dyDescent="0.2">
      <c r="A9246" t="s">
        <v>27877</v>
      </c>
      <c r="B9246" t="s">
        <v>27878</v>
      </c>
      <c r="C9246" t="s">
        <v>27879</v>
      </c>
      <c r="D9246" s="10">
        <v>46193</v>
      </c>
      <c r="E9246" t="s">
        <v>25291</v>
      </c>
      <c r="F9246">
        <v>7</v>
      </c>
      <c r="G9246" t="s">
        <v>374</v>
      </c>
      <c r="H9246" t="s">
        <v>387</v>
      </c>
      <c r="I9246" t="s">
        <v>55</v>
      </c>
      <c r="J9246">
        <v>1</v>
      </c>
      <c r="K9246">
        <v>4579</v>
      </c>
      <c r="L9246" t="str">
        <f>IFERROR(INDEX(play_attribution!$B$2:$B$328,MATCH(A9246,play_attribution!$A$2:$A$328,0)),"")</f>
        <v/>
      </c>
      <c r="M9246" t="str">
        <f>VLOOKUP(H9246,seller_roster!$A$2:$B$85,2,FALSE)</f>
        <v>Ray Kim</v>
      </c>
      <c r="N9246" t="str">
        <f>VLOOKUP(C9246,accounts!$A$2:$F$9615,2,FALSE)</f>
        <v>Professional Services</v>
      </c>
      <c r="O9246" t="str">
        <f>VLOOKUP(C9246,accounts!$A$2:$F$9615,3,FALSE)</f>
        <v>$2.5M-$5M</v>
      </c>
      <c r="P9246" t="str">
        <f>VLOOKUP(C9246,accounts!$A$2:$F$9615,5,FALSE)</f>
        <v>West</v>
      </c>
      <c r="Q9246" t="b">
        <f t="shared" si="145"/>
        <v>1</v>
      </c>
      <c r="R9246" t="e">
        <f>INDEX(removed_duplicate_rows!$A$5:$A$39,MATCH(wins!A9246,removed_duplicate_rows!$A$5:$A$39,0))</f>
        <v>#N/A</v>
      </c>
    </row>
    <row r="9247" spans="1:18" ht="15.75" customHeight="1" x14ac:dyDescent="0.2">
      <c r="A9247" t="s">
        <v>27880</v>
      </c>
      <c r="B9247" t="s">
        <v>27881</v>
      </c>
      <c r="C9247" t="s">
        <v>27882</v>
      </c>
      <c r="D9247" s="10">
        <v>46193</v>
      </c>
      <c r="E9247" t="s">
        <v>25291</v>
      </c>
      <c r="F9247">
        <v>7</v>
      </c>
      <c r="G9247" t="s">
        <v>374</v>
      </c>
      <c r="H9247" t="s">
        <v>27852</v>
      </c>
      <c r="I9247" t="s">
        <v>55</v>
      </c>
      <c r="J9247">
        <v>1</v>
      </c>
      <c r="K9247">
        <v>8759</v>
      </c>
      <c r="L9247" t="str">
        <f>IFERROR(INDEX(play_attribution!$B$2:$B$328,MATCH(A9247,play_attribution!$A$2:$A$328,0)),"")</f>
        <v/>
      </c>
      <c r="M9247" t="str">
        <f>VLOOKUP(H9247,seller_roster!$A$2:$B$85,2,FALSE)</f>
        <v>Ellis Walsh</v>
      </c>
      <c r="N9247" t="str">
        <f>VLOOKUP(C9247,accounts!$A$2:$F$9615,2,FALSE)</f>
        <v>Healthcare Services</v>
      </c>
      <c r="O9247" t="str">
        <f>VLOOKUP(C9247,accounts!$A$2:$F$9615,3,FALSE)</f>
        <v>$5M-$10M</v>
      </c>
      <c r="P9247" t="str">
        <f>VLOOKUP(C9247,accounts!$A$2:$F$9615,5,FALSE)</f>
        <v>East</v>
      </c>
      <c r="Q9247" t="b">
        <f t="shared" si="145"/>
        <v>1</v>
      </c>
      <c r="R9247" t="e">
        <f>INDEX(removed_duplicate_rows!$A$5:$A$39,MATCH(wins!A9247,removed_duplicate_rows!$A$5:$A$39,0))</f>
        <v>#N/A</v>
      </c>
    </row>
    <row r="9248" spans="1:18" ht="15.75" customHeight="1" x14ac:dyDescent="0.2">
      <c r="A9248" t="s">
        <v>27883</v>
      </c>
      <c r="B9248" t="s">
        <v>27884</v>
      </c>
      <c r="C9248" t="s">
        <v>27885</v>
      </c>
      <c r="D9248" s="10">
        <v>46193</v>
      </c>
      <c r="E9248" t="s">
        <v>25291</v>
      </c>
      <c r="F9248">
        <v>7</v>
      </c>
      <c r="G9248" t="s">
        <v>374</v>
      </c>
      <c r="H9248" t="s">
        <v>375</v>
      </c>
      <c r="I9248" t="s">
        <v>55</v>
      </c>
      <c r="J9248">
        <v>1</v>
      </c>
      <c r="K9248">
        <v>6246</v>
      </c>
      <c r="L9248" t="str">
        <f>IFERROR(INDEX(play_attribution!$B$2:$B$328,MATCH(A9248,play_attribution!$A$2:$A$328,0)),"")</f>
        <v/>
      </c>
      <c r="M9248" t="str">
        <f>VLOOKUP(H9248,seller_roster!$A$2:$B$85,2,FALSE)</f>
        <v>Sol Lindqvist</v>
      </c>
      <c r="N9248" t="str">
        <f>VLOOKUP(C9248,accounts!$A$2:$F$9615,2,FALSE)</f>
        <v>Hospitality Group</v>
      </c>
      <c r="O9248" t="str">
        <f>VLOOKUP(C9248,accounts!$A$2:$F$9615,3,FALSE)</f>
        <v>$2.5M-$5M</v>
      </c>
      <c r="P9248" t="str">
        <f>VLOOKUP(C9248,accounts!$A$2:$F$9615,5,FALSE)</f>
        <v>West</v>
      </c>
      <c r="Q9248" t="b">
        <f t="shared" ref="Q9248:Q9311" si="146">L9248=""</f>
        <v>1</v>
      </c>
      <c r="R9248" t="e">
        <f>INDEX(removed_duplicate_rows!$A$5:$A$39,MATCH(wins!A9248,removed_duplicate_rows!$A$5:$A$39,0))</f>
        <v>#N/A</v>
      </c>
    </row>
    <row r="9249" spans="1:18" ht="15.75" customHeight="1" x14ac:dyDescent="0.2">
      <c r="A9249" t="s">
        <v>27886</v>
      </c>
      <c r="B9249" t="s">
        <v>27887</v>
      </c>
      <c r="C9249" t="s">
        <v>27888</v>
      </c>
      <c r="D9249" s="10">
        <v>46193</v>
      </c>
      <c r="E9249" t="s">
        <v>25291</v>
      </c>
      <c r="F9249">
        <v>7</v>
      </c>
      <c r="G9249" t="s">
        <v>374</v>
      </c>
      <c r="H9249" t="s">
        <v>383</v>
      </c>
      <c r="I9249" t="s">
        <v>55</v>
      </c>
      <c r="J9249">
        <v>1</v>
      </c>
      <c r="K9249">
        <v>5005</v>
      </c>
      <c r="L9249" t="str">
        <f>IFERROR(INDEX(play_attribution!$B$2:$B$328,MATCH(A9249,play_attribution!$A$2:$A$328,0)),"")</f>
        <v/>
      </c>
      <c r="M9249" t="str">
        <f>VLOOKUP(H9249,seller_roster!$A$2:$B$85,2,FALSE)</f>
        <v>Flor Ruiz</v>
      </c>
      <c r="N9249" t="str">
        <f>VLOOKUP(C9249,accounts!$A$2:$F$9615,2,FALSE)</f>
        <v>Construction</v>
      </c>
      <c r="O9249" t="str">
        <f>VLOOKUP(C9249,accounts!$A$2:$F$9615,3,FALSE)</f>
        <v>$1M-$2.5M</v>
      </c>
      <c r="P9249" t="str">
        <f>VLOOKUP(C9249,accounts!$A$2:$F$9615,5,FALSE)</f>
        <v>East</v>
      </c>
      <c r="Q9249" t="b">
        <f t="shared" si="146"/>
        <v>1</v>
      </c>
      <c r="R9249" t="e">
        <f>INDEX(removed_duplicate_rows!$A$5:$A$39,MATCH(wins!A9249,removed_duplicate_rows!$A$5:$A$39,0))</f>
        <v>#N/A</v>
      </c>
    </row>
    <row r="9250" spans="1:18" ht="15.75" customHeight="1" x14ac:dyDescent="0.2">
      <c r="A9250" t="s">
        <v>27889</v>
      </c>
      <c r="B9250" t="s">
        <v>27890</v>
      </c>
      <c r="C9250" t="s">
        <v>27891</v>
      </c>
      <c r="D9250" s="10">
        <v>46193</v>
      </c>
      <c r="E9250" t="s">
        <v>25291</v>
      </c>
      <c r="F9250">
        <v>7</v>
      </c>
      <c r="G9250" t="s">
        <v>374</v>
      </c>
      <c r="H9250" t="s">
        <v>383</v>
      </c>
      <c r="I9250" t="s">
        <v>55</v>
      </c>
      <c r="J9250">
        <v>1</v>
      </c>
      <c r="K9250">
        <v>5113</v>
      </c>
      <c r="L9250" t="str">
        <f>IFERROR(INDEX(play_attribution!$B$2:$B$328,MATCH(A9250,play_attribution!$A$2:$A$328,0)),"")</f>
        <v/>
      </c>
      <c r="M9250" t="str">
        <f>VLOOKUP(H9250,seller_roster!$A$2:$B$85,2,FALSE)</f>
        <v>Flor Ruiz</v>
      </c>
      <c r="N9250" t="str">
        <f>VLOOKUP(C9250,accounts!$A$2:$F$9615,2,FALSE)</f>
        <v>Manufacturing</v>
      </c>
      <c r="O9250" t="str">
        <f>VLOOKUP(C9250,accounts!$A$2:$F$9615,3,FALSE)</f>
        <v>$1M-$2.5M</v>
      </c>
      <c r="P9250" t="str">
        <f>VLOOKUP(C9250,accounts!$A$2:$F$9615,5,FALSE)</f>
        <v>West</v>
      </c>
      <c r="Q9250" t="b">
        <f t="shared" si="146"/>
        <v>1</v>
      </c>
      <c r="R9250" t="e">
        <f>INDEX(removed_duplicate_rows!$A$5:$A$39,MATCH(wins!A9250,removed_duplicate_rows!$A$5:$A$39,0))</f>
        <v>#N/A</v>
      </c>
    </row>
    <row r="9251" spans="1:18" ht="15.75" customHeight="1" x14ac:dyDescent="0.2">
      <c r="A9251" t="s">
        <v>27892</v>
      </c>
      <c r="B9251" t="s">
        <v>27893</v>
      </c>
      <c r="C9251" t="s">
        <v>27894</v>
      </c>
      <c r="D9251" s="10">
        <v>46193</v>
      </c>
      <c r="E9251" t="s">
        <v>25291</v>
      </c>
      <c r="F9251">
        <v>7</v>
      </c>
      <c r="G9251" t="s">
        <v>374</v>
      </c>
      <c r="H9251" t="s">
        <v>27852</v>
      </c>
      <c r="I9251" t="s">
        <v>55</v>
      </c>
      <c r="J9251">
        <v>1</v>
      </c>
      <c r="K9251">
        <v>6427</v>
      </c>
      <c r="L9251" t="str">
        <f>IFERROR(INDEX(play_attribution!$B$2:$B$328,MATCH(A9251,play_attribution!$A$2:$A$328,0)),"")</f>
        <v/>
      </c>
      <c r="M9251" t="str">
        <f>VLOOKUP(H9251,seller_roster!$A$2:$B$85,2,FALSE)</f>
        <v>Ellis Walsh</v>
      </c>
      <c r="N9251" t="str">
        <f>VLOOKUP(C9251,accounts!$A$2:$F$9615,2,FALSE)</f>
        <v>Professional Services</v>
      </c>
      <c r="O9251" t="str">
        <f>VLOOKUP(C9251,accounts!$A$2:$F$9615,3,FALSE)</f>
        <v>$1M-$2.5M</v>
      </c>
      <c r="P9251" t="str">
        <f>VLOOKUP(C9251,accounts!$A$2:$F$9615,5,FALSE)</f>
        <v>East</v>
      </c>
      <c r="Q9251" t="b">
        <f t="shared" si="146"/>
        <v>1</v>
      </c>
      <c r="R9251" t="e">
        <f>INDEX(removed_duplicate_rows!$A$5:$A$39,MATCH(wins!A9251,removed_duplicate_rows!$A$5:$A$39,0))</f>
        <v>#N/A</v>
      </c>
    </row>
    <row r="9252" spans="1:18" ht="15.75" customHeight="1" x14ac:dyDescent="0.2">
      <c r="A9252" t="s">
        <v>27895</v>
      </c>
      <c r="B9252" t="s">
        <v>27896</v>
      </c>
      <c r="C9252" t="s">
        <v>27897</v>
      </c>
      <c r="D9252" s="10">
        <v>46193</v>
      </c>
      <c r="E9252" t="s">
        <v>25291</v>
      </c>
      <c r="F9252">
        <v>7</v>
      </c>
      <c r="G9252" t="s">
        <v>374</v>
      </c>
      <c r="H9252" t="s">
        <v>1123</v>
      </c>
      <c r="I9252" t="s">
        <v>55</v>
      </c>
      <c r="J9252">
        <v>1</v>
      </c>
      <c r="K9252">
        <v>7091</v>
      </c>
      <c r="L9252" t="str">
        <f>IFERROR(INDEX(play_attribution!$B$2:$B$328,MATCH(A9252,play_attribution!$A$2:$A$328,0)),"")</f>
        <v/>
      </c>
      <c r="M9252" t="str">
        <f>VLOOKUP(H9252,seller_roster!$A$2:$B$85,2,FALSE)</f>
        <v>Peyton Silva</v>
      </c>
      <c r="N9252" t="str">
        <f>VLOOKUP(C9252,accounts!$A$2:$F$9615,2,FALSE)</f>
        <v>Hospitality Group</v>
      </c>
      <c r="O9252" t="str">
        <f>VLOOKUP(C9252,accounts!$A$2:$F$9615,3,FALSE)</f>
        <v>$2.5M-$5M</v>
      </c>
      <c r="P9252" t="str">
        <f>VLOOKUP(C9252,accounts!$A$2:$F$9615,5,FALSE)</f>
        <v>East</v>
      </c>
      <c r="Q9252" t="b">
        <f t="shared" si="146"/>
        <v>1</v>
      </c>
      <c r="R9252" t="e">
        <f>INDEX(removed_duplicate_rows!$A$5:$A$39,MATCH(wins!A9252,removed_duplicate_rows!$A$5:$A$39,0))</f>
        <v>#N/A</v>
      </c>
    </row>
    <row r="9253" spans="1:18" ht="15.75" customHeight="1" x14ac:dyDescent="0.2">
      <c r="A9253" t="s">
        <v>27898</v>
      </c>
      <c r="B9253" t="s">
        <v>27899</v>
      </c>
      <c r="C9253" t="s">
        <v>27900</v>
      </c>
      <c r="D9253" s="10">
        <v>46193</v>
      </c>
      <c r="E9253" t="s">
        <v>25291</v>
      </c>
      <c r="F9253">
        <v>7</v>
      </c>
      <c r="G9253" t="s">
        <v>374</v>
      </c>
      <c r="H9253" t="s">
        <v>398</v>
      </c>
      <c r="I9253" t="s">
        <v>55</v>
      </c>
      <c r="J9253">
        <v>1</v>
      </c>
      <c r="K9253">
        <v>4778</v>
      </c>
      <c r="L9253" t="str">
        <f>IFERROR(INDEX(play_attribution!$B$2:$B$328,MATCH(A9253,play_attribution!$A$2:$A$328,0)),"")</f>
        <v/>
      </c>
      <c r="M9253" t="str">
        <f>VLOOKUP(H9253,seller_roster!$A$2:$B$85,2,FALSE)</f>
        <v>Rowan Kim</v>
      </c>
      <c r="N9253" t="str">
        <f>VLOOKUP(C9253,accounts!$A$2:$F$9615,2,FALSE)</f>
        <v>Logistics</v>
      </c>
      <c r="O9253" t="str">
        <f>VLOOKUP(C9253,accounts!$A$2:$F$9615,3,FALSE)</f>
        <v>$2.5M-$5M</v>
      </c>
      <c r="P9253" t="str">
        <f>VLOOKUP(C9253,accounts!$A$2:$F$9615,5,FALSE)</f>
        <v>West</v>
      </c>
      <c r="Q9253" t="b">
        <f t="shared" si="146"/>
        <v>1</v>
      </c>
      <c r="R9253" t="e">
        <f>INDEX(removed_duplicate_rows!$A$5:$A$39,MATCH(wins!A9253,removed_duplicate_rows!$A$5:$A$39,0))</f>
        <v>#N/A</v>
      </c>
    </row>
    <row r="9254" spans="1:18" ht="15.75" customHeight="1" x14ac:dyDescent="0.2">
      <c r="A9254" t="s">
        <v>27901</v>
      </c>
      <c r="B9254" t="s">
        <v>27902</v>
      </c>
      <c r="C9254" t="s">
        <v>27903</v>
      </c>
      <c r="D9254" s="10">
        <v>46193</v>
      </c>
      <c r="E9254" t="s">
        <v>25291</v>
      </c>
      <c r="F9254">
        <v>7</v>
      </c>
      <c r="G9254" t="s">
        <v>374</v>
      </c>
      <c r="H9254" t="s">
        <v>387</v>
      </c>
      <c r="I9254" t="s">
        <v>55</v>
      </c>
      <c r="J9254">
        <v>1</v>
      </c>
      <c r="K9254">
        <v>6515</v>
      </c>
      <c r="L9254" t="str">
        <f>IFERROR(INDEX(play_attribution!$B$2:$B$328,MATCH(A9254,play_attribution!$A$2:$A$328,0)),"")</f>
        <v/>
      </c>
      <c r="M9254" t="str">
        <f>VLOOKUP(H9254,seller_roster!$A$2:$B$85,2,FALSE)</f>
        <v>Ray Kim</v>
      </c>
      <c r="N9254" t="str">
        <f>VLOOKUP(C9254,accounts!$A$2:$F$9615,2,FALSE)</f>
        <v>Manufacturing</v>
      </c>
      <c r="O9254" t="str">
        <f>VLOOKUP(C9254,accounts!$A$2:$F$9615,3,FALSE)</f>
        <v>$2.5M-$5M</v>
      </c>
      <c r="P9254" t="str">
        <f>VLOOKUP(C9254,accounts!$A$2:$F$9615,5,FALSE)</f>
        <v>Central</v>
      </c>
      <c r="Q9254" t="b">
        <f t="shared" si="146"/>
        <v>1</v>
      </c>
      <c r="R9254" t="e">
        <f>INDEX(removed_duplicate_rows!$A$5:$A$39,MATCH(wins!A9254,removed_duplicate_rows!$A$5:$A$39,0))</f>
        <v>#N/A</v>
      </c>
    </row>
    <row r="9255" spans="1:18" ht="15.75" customHeight="1" x14ac:dyDescent="0.2">
      <c r="A9255" t="s">
        <v>27904</v>
      </c>
      <c r="B9255" t="s">
        <v>27905</v>
      </c>
      <c r="C9255" t="s">
        <v>27906</v>
      </c>
      <c r="D9255" s="10">
        <v>46200</v>
      </c>
      <c r="E9255" t="s">
        <v>25291</v>
      </c>
      <c r="F9255">
        <v>8</v>
      </c>
      <c r="G9255" t="s">
        <v>53</v>
      </c>
      <c r="H9255" t="s">
        <v>73</v>
      </c>
      <c r="I9255" t="s">
        <v>55</v>
      </c>
      <c r="J9255">
        <v>1</v>
      </c>
      <c r="K9255">
        <v>80386</v>
      </c>
      <c r="L9255" t="str">
        <f>IFERROR(INDEX(play_attribution!$B$2:$B$328,MATCH(A9255,play_attribution!$A$2:$A$328,0)),"")</f>
        <v>P4</v>
      </c>
      <c r="M9255" t="str">
        <f>VLOOKUP(H9255,seller_roster!$A$2:$B$85,2,FALSE)</f>
        <v>Rhea Ruiz</v>
      </c>
      <c r="N9255" t="str">
        <f>VLOOKUP(C9255,accounts!$A$2:$F$9615,2,FALSE)</f>
        <v>Professional Services</v>
      </c>
      <c r="O9255" t="str">
        <f>VLOOKUP(C9255,accounts!$A$2:$F$9615,3,FALSE)</f>
        <v>$5M-$10M</v>
      </c>
      <c r="P9255" t="str">
        <f>VLOOKUP(C9255,accounts!$A$2:$F$9615,5,FALSE)</f>
        <v>West</v>
      </c>
      <c r="Q9255" t="b">
        <f t="shared" si="146"/>
        <v>0</v>
      </c>
      <c r="R9255" t="e">
        <f>INDEX(removed_duplicate_rows!$A$5:$A$39,MATCH(wins!A9255,removed_duplicate_rows!$A$5:$A$39,0))</f>
        <v>#N/A</v>
      </c>
    </row>
    <row r="9256" spans="1:18" ht="15.75" customHeight="1" x14ac:dyDescent="0.2">
      <c r="A9256" t="s">
        <v>27907</v>
      </c>
      <c r="B9256" t="s">
        <v>27908</v>
      </c>
      <c r="C9256" t="s">
        <v>27909</v>
      </c>
      <c r="D9256" s="10">
        <v>46200</v>
      </c>
      <c r="E9256" t="s">
        <v>25291</v>
      </c>
      <c r="F9256">
        <v>8</v>
      </c>
      <c r="G9256" t="s">
        <v>53</v>
      </c>
      <c r="H9256" t="s">
        <v>54</v>
      </c>
      <c r="I9256" t="s">
        <v>55</v>
      </c>
      <c r="J9256">
        <v>1</v>
      </c>
      <c r="K9256">
        <v>7751</v>
      </c>
      <c r="L9256" t="str">
        <f>IFERROR(INDEX(play_attribution!$B$2:$B$328,MATCH(A9256,play_attribution!$A$2:$A$328,0)),"")</f>
        <v>P4</v>
      </c>
      <c r="M9256" t="str">
        <f>VLOOKUP(H9256,seller_roster!$A$2:$B$85,2,FALSE)</f>
        <v>Rhea Okafor</v>
      </c>
      <c r="N9256" t="str">
        <f>VLOOKUP(C9256,accounts!$A$2:$F$9615,2,FALSE)</f>
        <v>Healthcare Services</v>
      </c>
      <c r="O9256" t="str">
        <f>VLOOKUP(C9256,accounts!$A$2:$F$9615,3,FALSE)</f>
        <v>$5M-$10M</v>
      </c>
      <c r="P9256" t="str">
        <f>VLOOKUP(C9256,accounts!$A$2:$F$9615,5,FALSE)</f>
        <v>East</v>
      </c>
      <c r="Q9256" t="b">
        <f t="shared" si="146"/>
        <v>0</v>
      </c>
      <c r="R9256" t="e">
        <f>INDEX(removed_duplicate_rows!$A$5:$A$39,MATCH(wins!A9256,removed_duplicate_rows!$A$5:$A$39,0))</f>
        <v>#N/A</v>
      </c>
    </row>
    <row r="9257" spans="1:18" ht="15.75" customHeight="1" x14ac:dyDescent="0.2">
      <c r="A9257" t="s">
        <v>27910</v>
      </c>
      <c r="B9257" t="s">
        <v>27911</v>
      </c>
      <c r="C9257" t="s">
        <v>27912</v>
      </c>
      <c r="D9257" s="10">
        <v>46200</v>
      </c>
      <c r="E9257" t="s">
        <v>25291</v>
      </c>
      <c r="F9257">
        <v>8</v>
      </c>
      <c r="G9257" t="s">
        <v>53</v>
      </c>
      <c r="H9257" t="s">
        <v>73</v>
      </c>
      <c r="I9257" t="s">
        <v>79</v>
      </c>
      <c r="J9257">
        <v>1</v>
      </c>
      <c r="K9257">
        <v>22667</v>
      </c>
      <c r="L9257" t="str">
        <f>IFERROR(INDEX(play_attribution!$B$2:$B$328,MATCH(A9257,play_attribution!$A$2:$A$328,0)),"")</f>
        <v/>
      </c>
      <c r="M9257" t="str">
        <f>VLOOKUP(H9257,seller_roster!$A$2:$B$85,2,FALSE)</f>
        <v>Rhea Ruiz</v>
      </c>
      <c r="N9257" t="str">
        <f>VLOOKUP(C9257,accounts!$A$2:$F$9615,2,FALSE)</f>
        <v>Professional Services</v>
      </c>
      <c r="O9257" t="str">
        <f>VLOOKUP(C9257,accounts!$A$2:$F$9615,3,FALSE)</f>
        <v>$5M-$10M</v>
      </c>
      <c r="P9257" t="str">
        <f>VLOOKUP(C9257,accounts!$A$2:$F$9615,5,FALSE)</f>
        <v>East</v>
      </c>
      <c r="Q9257" t="b">
        <f t="shared" si="146"/>
        <v>1</v>
      </c>
      <c r="R9257" t="e">
        <f>INDEX(removed_duplicate_rows!$A$5:$A$39,MATCH(wins!A9257,removed_duplicate_rows!$A$5:$A$39,0))</f>
        <v>#N/A</v>
      </c>
    </row>
    <row r="9258" spans="1:18" ht="15.75" customHeight="1" x14ac:dyDescent="0.2">
      <c r="A9258" t="s">
        <v>27913</v>
      </c>
      <c r="B9258" t="s">
        <v>27914</v>
      </c>
      <c r="C9258" t="s">
        <v>27915</v>
      </c>
      <c r="D9258" s="10">
        <v>46200</v>
      </c>
      <c r="E9258" t="s">
        <v>25291</v>
      </c>
      <c r="F9258">
        <v>8</v>
      </c>
      <c r="G9258" t="s">
        <v>53</v>
      </c>
      <c r="H9258" t="s">
        <v>3729</v>
      </c>
      <c r="I9258" t="s">
        <v>55</v>
      </c>
      <c r="J9258">
        <v>1</v>
      </c>
      <c r="K9258">
        <v>9603</v>
      </c>
      <c r="L9258" t="str">
        <f>IFERROR(INDEX(play_attribution!$B$2:$B$328,MATCH(A9258,play_attribution!$A$2:$A$328,0)),"")</f>
        <v/>
      </c>
      <c r="M9258" t="str">
        <f>VLOOKUP(H9258,seller_roster!$A$2:$B$85,2,FALSE)</f>
        <v>True Ito</v>
      </c>
      <c r="N9258" t="str">
        <f>VLOOKUP(C9258,accounts!$A$2:$F$9615,2,FALSE)</f>
        <v>Nonprofit</v>
      </c>
      <c r="O9258" t="str">
        <f>VLOOKUP(C9258,accounts!$A$2:$F$9615,3,FALSE)</f>
        <v>$2.5M-$5M</v>
      </c>
      <c r="P9258" t="str">
        <f>VLOOKUP(C9258,accounts!$A$2:$F$9615,5,FALSE)</f>
        <v>East</v>
      </c>
      <c r="Q9258" t="b">
        <f t="shared" si="146"/>
        <v>1</v>
      </c>
      <c r="R9258" t="e">
        <f>INDEX(removed_duplicate_rows!$A$5:$A$39,MATCH(wins!A9258,removed_duplicate_rows!$A$5:$A$39,0))</f>
        <v>#N/A</v>
      </c>
    </row>
    <row r="9259" spans="1:18" ht="15.75" customHeight="1" x14ac:dyDescent="0.2">
      <c r="A9259" t="s">
        <v>27916</v>
      </c>
      <c r="B9259" t="s">
        <v>27917</v>
      </c>
      <c r="C9259" t="s">
        <v>27918</v>
      </c>
      <c r="D9259" s="10">
        <v>46200</v>
      </c>
      <c r="E9259" t="s">
        <v>25291</v>
      </c>
      <c r="F9259">
        <v>8</v>
      </c>
      <c r="G9259" t="s">
        <v>53</v>
      </c>
      <c r="H9259" t="s">
        <v>65</v>
      </c>
      <c r="I9259" t="s">
        <v>55</v>
      </c>
      <c r="J9259">
        <v>1</v>
      </c>
      <c r="K9259">
        <v>20309</v>
      </c>
      <c r="L9259" t="str">
        <f>IFERROR(INDEX(play_attribution!$B$2:$B$328,MATCH(A9259,play_attribution!$A$2:$A$328,0)),"")</f>
        <v/>
      </c>
      <c r="M9259" t="str">
        <f>VLOOKUP(H9259,seller_roster!$A$2:$B$85,2,FALSE)</f>
        <v>Bryn Moreau</v>
      </c>
      <c r="N9259" t="str">
        <f>VLOOKUP(C9259,accounts!$A$2:$F$9615,2,FALSE)</f>
        <v>Construction</v>
      </c>
      <c r="O9259" t="str">
        <f>VLOOKUP(C9259,accounts!$A$2:$F$9615,3,FALSE)</f>
        <v>$5M-$10M</v>
      </c>
      <c r="P9259" t="str">
        <f>VLOOKUP(C9259,accounts!$A$2:$F$9615,5,FALSE)</f>
        <v>Central</v>
      </c>
      <c r="Q9259" t="b">
        <f t="shared" si="146"/>
        <v>1</v>
      </c>
      <c r="R9259" t="e">
        <f>INDEX(removed_duplicate_rows!$A$5:$A$39,MATCH(wins!A9259,removed_duplicate_rows!$A$5:$A$39,0))</f>
        <v>#N/A</v>
      </c>
    </row>
    <row r="9260" spans="1:18" ht="15.75" customHeight="1" x14ac:dyDescent="0.2">
      <c r="A9260" t="s">
        <v>27919</v>
      </c>
      <c r="B9260" t="s">
        <v>27920</v>
      </c>
      <c r="C9260" t="s">
        <v>27921</v>
      </c>
      <c r="D9260" s="10">
        <v>46200</v>
      </c>
      <c r="E9260" t="s">
        <v>25291</v>
      </c>
      <c r="F9260">
        <v>8</v>
      </c>
      <c r="G9260" t="s">
        <v>53</v>
      </c>
      <c r="H9260" t="s">
        <v>3729</v>
      </c>
      <c r="I9260" t="s">
        <v>79</v>
      </c>
      <c r="J9260">
        <v>1</v>
      </c>
      <c r="K9260">
        <v>13216</v>
      </c>
      <c r="L9260" t="str">
        <f>IFERROR(INDEX(play_attribution!$B$2:$B$328,MATCH(A9260,play_attribution!$A$2:$A$328,0)),"")</f>
        <v/>
      </c>
      <c r="M9260" t="str">
        <f>VLOOKUP(H9260,seller_roster!$A$2:$B$85,2,FALSE)</f>
        <v>True Ito</v>
      </c>
      <c r="N9260" t="str">
        <f>VLOOKUP(C9260,accounts!$A$2:$F$9615,2,FALSE)</f>
        <v>Hospitality Group</v>
      </c>
      <c r="O9260" t="str">
        <f>VLOOKUP(C9260,accounts!$A$2:$F$9615,3,FALSE)</f>
        <v>$5M-$10M</v>
      </c>
      <c r="P9260" t="str">
        <f>VLOOKUP(C9260,accounts!$A$2:$F$9615,5,FALSE)</f>
        <v>West</v>
      </c>
      <c r="Q9260" t="b">
        <f t="shared" si="146"/>
        <v>1</v>
      </c>
      <c r="R9260" t="e">
        <f>INDEX(removed_duplicate_rows!$A$5:$A$39,MATCH(wins!A9260,removed_duplicate_rows!$A$5:$A$39,0))</f>
        <v>#N/A</v>
      </c>
    </row>
    <row r="9261" spans="1:18" ht="15.75" customHeight="1" x14ac:dyDescent="0.2">
      <c r="A9261" t="s">
        <v>27922</v>
      </c>
      <c r="B9261" t="s">
        <v>27923</v>
      </c>
      <c r="C9261" t="s">
        <v>27924</v>
      </c>
      <c r="D9261" s="10">
        <v>46200</v>
      </c>
      <c r="E9261" t="s">
        <v>25291</v>
      </c>
      <c r="F9261">
        <v>8</v>
      </c>
      <c r="G9261" t="s">
        <v>77</v>
      </c>
      <c r="H9261" t="s">
        <v>147</v>
      </c>
      <c r="I9261" t="s">
        <v>79</v>
      </c>
      <c r="J9261">
        <v>1</v>
      </c>
      <c r="K9261">
        <v>11218</v>
      </c>
      <c r="L9261" t="str">
        <f>IFERROR(INDEX(play_attribution!$B$2:$B$328,MATCH(A9261,play_attribution!$A$2:$A$328,0)),"")</f>
        <v>P6</v>
      </c>
      <c r="M9261" t="str">
        <f>VLOOKUP(H9261,seller_roster!$A$2:$B$85,2,FALSE)</f>
        <v>Riley Tran</v>
      </c>
      <c r="N9261" t="str">
        <f>VLOOKUP(C9261,accounts!$A$2:$F$9615,2,FALSE)</f>
        <v>Professional Services</v>
      </c>
      <c r="O9261" t="str">
        <f>VLOOKUP(C9261,accounts!$A$2:$F$9615,3,FALSE)</f>
        <v>&lt;$1M</v>
      </c>
      <c r="P9261" t="str">
        <f>VLOOKUP(C9261,accounts!$A$2:$F$9615,5,FALSE)</f>
        <v>East</v>
      </c>
      <c r="Q9261" t="b">
        <f t="shared" si="146"/>
        <v>0</v>
      </c>
      <c r="R9261" t="e">
        <f>INDEX(removed_duplicate_rows!$A$5:$A$39,MATCH(wins!A9261,removed_duplicate_rows!$A$5:$A$39,0))</f>
        <v>#N/A</v>
      </c>
    </row>
    <row r="9262" spans="1:18" ht="15.75" customHeight="1" x14ac:dyDescent="0.2">
      <c r="A9262" t="s">
        <v>27925</v>
      </c>
      <c r="B9262" t="s">
        <v>27926</v>
      </c>
      <c r="C9262" t="s">
        <v>27927</v>
      </c>
      <c r="D9262" s="10">
        <v>46200</v>
      </c>
      <c r="E9262" t="s">
        <v>25291</v>
      </c>
      <c r="F9262">
        <v>8</v>
      </c>
      <c r="G9262" t="s">
        <v>77</v>
      </c>
      <c r="H9262" t="s">
        <v>210</v>
      </c>
      <c r="I9262" t="s">
        <v>79</v>
      </c>
      <c r="J9262">
        <v>1</v>
      </c>
      <c r="K9262">
        <v>11676</v>
      </c>
      <c r="L9262" t="str">
        <f>IFERROR(INDEX(play_attribution!$B$2:$B$328,MATCH(A9262,play_attribution!$A$2:$A$328,0)),"")</f>
        <v>P6</v>
      </c>
      <c r="M9262" t="str">
        <f>VLOOKUP(H9262,seller_roster!$A$2:$B$85,2,FALSE)</f>
        <v>Emerson Reyes</v>
      </c>
      <c r="N9262" t="str">
        <f>VLOOKUP(C9262,accounts!$A$2:$F$9615,2,FALSE)</f>
        <v>Logistics</v>
      </c>
      <c r="O9262" t="str">
        <f>VLOOKUP(C9262,accounts!$A$2:$F$9615,3,FALSE)</f>
        <v>$2.5M-$5M</v>
      </c>
      <c r="P9262" t="str">
        <f>VLOOKUP(C9262,accounts!$A$2:$F$9615,5,FALSE)</f>
        <v>West</v>
      </c>
      <c r="Q9262" t="b">
        <f t="shared" si="146"/>
        <v>0</v>
      </c>
      <c r="R9262" t="e">
        <f>INDEX(removed_duplicate_rows!$A$5:$A$39,MATCH(wins!A9262,removed_duplicate_rows!$A$5:$A$39,0))</f>
        <v>#N/A</v>
      </c>
    </row>
    <row r="9263" spans="1:18" ht="15.75" customHeight="1" x14ac:dyDescent="0.2">
      <c r="A9263" t="s">
        <v>27928</v>
      </c>
      <c r="B9263" t="s">
        <v>27929</v>
      </c>
      <c r="C9263" t="s">
        <v>27930</v>
      </c>
      <c r="D9263" s="10">
        <v>46200</v>
      </c>
      <c r="E9263" t="s">
        <v>25291</v>
      </c>
      <c r="F9263">
        <v>8</v>
      </c>
      <c r="G9263" t="s">
        <v>77</v>
      </c>
      <c r="H9263" t="s">
        <v>1230</v>
      </c>
      <c r="I9263" t="s">
        <v>79</v>
      </c>
      <c r="J9263">
        <v>1</v>
      </c>
      <c r="K9263">
        <v>11327</v>
      </c>
      <c r="L9263" t="str">
        <f>IFERROR(INDEX(play_attribution!$B$2:$B$328,MATCH(A9263,play_attribution!$A$2:$A$328,0)),"")</f>
        <v>P6</v>
      </c>
      <c r="M9263" t="str">
        <f>VLOOKUP(H9263,seller_roster!$A$2:$B$85,2,FALSE)</f>
        <v>Lennon Doyle</v>
      </c>
      <c r="N9263" t="str">
        <f>VLOOKUP(C9263,accounts!$A$2:$F$9615,2,FALSE)</f>
        <v>Construction</v>
      </c>
      <c r="O9263" t="str">
        <f>VLOOKUP(C9263,accounts!$A$2:$F$9615,3,FALSE)</f>
        <v>$2.5M-$5M</v>
      </c>
      <c r="P9263" t="str">
        <f>VLOOKUP(C9263,accounts!$A$2:$F$9615,5,FALSE)</f>
        <v>East</v>
      </c>
      <c r="Q9263" t="b">
        <f t="shared" si="146"/>
        <v>0</v>
      </c>
      <c r="R9263" t="e">
        <f>INDEX(removed_duplicate_rows!$A$5:$A$39,MATCH(wins!A9263,removed_duplicate_rows!$A$5:$A$39,0))</f>
        <v>#N/A</v>
      </c>
    </row>
    <row r="9264" spans="1:18" ht="15.75" customHeight="1" x14ac:dyDescent="0.2">
      <c r="A9264" t="s">
        <v>27931</v>
      </c>
      <c r="B9264" t="s">
        <v>27932</v>
      </c>
      <c r="C9264" t="s">
        <v>27933</v>
      </c>
      <c r="D9264" s="10">
        <v>46200</v>
      </c>
      <c r="E9264" t="s">
        <v>25291</v>
      </c>
      <c r="F9264">
        <v>8</v>
      </c>
      <c r="G9264" t="s">
        <v>77</v>
      </c>
      <c r="H9264" t="s">
        <v>27209</v>
      </c>
      <c r="I9264" t="s">
        <v>79</v>
      </c>
      <c r="J9264">
        <v>1</v>
      </c>
      <c r="K9264">
        <v>9659</v>
      </c>
      <c r="L9264" t="str">
        <f>IFERROR(INDEX(play_attribution!$B$2:$B$328,MATCH(A9264,play_attribution!$A$2:$A$328,0)),"")</f>
        <v/>
      </c>
      <c r="M9264" t="str">
        <f>VLOOKUP(H9264,seller_roster!$A$2:$B$85,2,FALSE)</f>
        <v>Shiloh Kim</v>
      </c>
      <c r="N9264" t="str">
        <f>VLOOKUP(C9264,accounts!$A$2:$F$9615,2,FALSE)</f>
        <v>Retail Multi-Location</v>
      </c>
      <c r="O9264" t="str">
        <f>VLOOKUP(C9264,accounts!$A$2:$F$9615,3,FALSE)</f>
        <v>$2.5M-$5M</v>
      </c>
      <c r="P9264" t="str">
        <f>VLOOKUP(C9264,accounts!$A$2:$F$9615,5,FALSE)</f>
        <v>East</v>
      </c>
      <c r="Q9264" t="b">
        <f t="shared" si="146"/>
        <v>1</v>
      </c>
      <c r="R9264" t="e">
        <f>INDEX(removed_duplicate_rows!$A$5:$A$39,MATCH(wins!A9264,removed_duplicate_rows!$A$5:$A$39,0))</f>
        <v>#N/A</v>
      </c>
    </row>
    <row r="9265" spans="1:18" ht="15.75" customHeight="1" x14ac:dyDescent="0.2">
      <c r="A9265" t="s">
        <v>27934</v>
      </c>
      <c r="B9265" t="s">
        <v>27935</v>
      </c>
      <c r="C9265" t="s">
        <v>27936</v>
      </c>
      <c r="D9265" s="10">
        <v>46200</v>
      </c>
      <c r="E9265" t="s">
        <v>25291</v>
      </c>
      <c r="F9265">
        <v>8</v>
      </c>
      <c r="G9265" t="s">
        <v>77</v>
      </c>
      <c r="H9265" t="s">
        <v>147</v>
      </c>
      <c r="I9265" t="s">
        <v>55</v>
      </c>
      <c r="J9265">
        <v>1</v>
      </c>
      <c r="K9265">
        <v>7761</v>
      </c>
      <c r="L9265" t="str">
        <f>IFERROR(INDEX(play_attribution!$B$2:$B$328,MATCH(A9265,play_attribution!$A$2:$A$328,0)),"")</f>
        <v/>
      </c>
      <c r="M9265" t="str">
        <f>VLOOKUP(H9265,seller_roster!$A$2:$B$85,2,FALSE)</f>
        <v>Riley Tran</v>
      </c>
      <c r="N9265" t="str">
        <f>VLOOKUP(C9265,accounts!$A$2:$F$9615,2,FALSE)</f>
        <v>Nonprofit</v>
      </c>
      <c r="O9265" t="str">
        <f>VLOOKUP(C9265,accounts!$A$2:$F$9615,3,FALSE)</f>
        <v>$5M-$10M</v>
      </c>
      <c r="P9265" t="str">
        <f>VLOOKUP(C9265,accounts!$A$2:$F$9615,5,FALSE)</f>
        <v>West</v>
      </c>
      <c r="Q9265" t="b">
        <f t="shared" si="146"/>
        <v>1</v>
      </c>
      <c r="R9265" t="e">
        <f>INDEX(removed_duplicate_rows!$A$5:$A$39,MATCH(wins!A9265,removed_duplicate_rows!$A$5:$A$39,0))</f>
        <v>#N/A</v>
      </c>
    </row>
    <row r="9266" spans="1:18" ht="15.75" customHeight="1" x14ac:dyDescent="0.2">
      <c r="A9266" t="s">
        <v>27937</v>
      </c>
      <c r="B9266" t="s">
        <v>27938</v>
      </c>
      <c r="C9266" t="s">
        <v>27939</v>
      </c>
      <c r="D9266" s="10">
        <v>46200</v>
      </c>
      <c r="E9266" t="s">
        <v>25291</v>
      </c>
      <c r="F9266">
        <v>8</v>
      </c>
      <c r="G9266" t="s">
        <v>77</v>
      </c>
      <c r="H9266" t="s">
        <v>118</v>
      </c>
      <c r="I9266" t="s">
        <v>79</v>
      </c>
      <c r="J9266">
        <v>1</v>
      </c>
      <c r="K9266">
        <v>9890</v>
      </c>
      <c r="L9266" t="str">
        <f>IFERROR(INDEX(play_attribution!$B$2:$B$328,MATCH(A9266,play_attribution!$A$2:$A$328,0)),"")</f>
        <v/>
      </c>
      <c r="M9266" t="str">
        <f>VLOOKUP(H9266,seller_roster!$A$2:$B$85,2,FALSE)</f>
        <v>Val Reyes</v>
      </c>
      <c r="N9266" t="str">
        <f>VLOOKUP(C9266,accounts!$A$2:$F$9615,2,FALSE)</f>
        <v>Logistics</v>
      </c>
      <c r="O9266" t="str">
        <f>VLOOKUP(C9266,accounts!$A$2:$F$9615,3,FALSE)</f>
        <v>$5M-$10M</v>
      </c>
      <c r="P9266" t="str">
        <f>VLOOKUP(C9266,accounts!$A$2:$F$9615,5,FALSE)</f>
        <v>Central</v>
      </c>
      <c r="Q9266" t="b">
        <f t="shared" si="146"/>
        <v>1</v>
      </c>
      <c r="R9266" t="e">
        <f>INDEX(removed_duplicate_rows!$A$5:$A$39,MATCH(wins!A9266,removed_duplicate_rows!$A$5:$A$39,0))</f>
        <v>#N/A</v>
      </c>
    </row>
    <row r="9267" spans="1:18" ht="15.75" customHeight="1" x14ac:dyDescent="0.2">
      <c r="A9267" t="s">
        <v>27940</v>
      </c>
      <c r="B9267" t="s">
        <v>27941</v>
      </c>
      <c r="C9267" t="s">
        <v>27942</v>
      </c>
      <c r="D9267" s="10">
        <v>46200</v>
      </c>
      <c r="E9267" t="s">
        <v>25291</v>
      </c>
      <c r="F9267">
        <v>8</v>
      </c>
      <c r="G9267" t="s">
        <v>77</v>
      </c>
      <c r="H9267" t="s">
        <v>155</v>
      </c>
      <c r="I9267" t="s">
        <v>79</v>
      </c>
      <c r="J9267">
        <v>1</v>
      </c>
      <c r="K9267">
        <v>7021</v>
      </c>
      <c r="L9267" t="str">
        <f>IFERROR(INDEX(play_attribution!$B$2:$B$328,MATCH(A9267,play_attribution!$A$2:$A$328,0)),"")</f>
        <v/>
      </c>
      <c r="M9267" t="str">
        <f>VLOOKUP(H9267,seller_roster!$A$2:$B$85,2,FALSE)</f>
        <v>Indigo Osei</v>
      </c>
      <c r="N9267" t="str">
        <f>VLOOKUP(C9267,accounts!$A$2:$F$9615,2,FALSE)</f>
        <v>Healthcare Services</v>
      </c>
      <c r="O9267" t="str">
        <f>VLOOKUP(C9267,accounts!$A$2:$F$9615,3,FALSE)</f>
        <v>$2.5M-$5M</v>
      </c>
      <c r="P9267" t="str">
        <f>VLOOKUP(C9267,accounts!$A$2:$F$9615,5,FALSE)</f>
        <v>East</v>
      </c>
      <c r="Q9267" t="b">
        <f t="shared" si="146"/>
        <v>1</v>
      </c>
      <c r="R9267" t="e">
        <f>INDEX(removed_duplicate_rows!$A$5:$A$39,MATCH(wins!A9267,removed_duplicate_rows!$A$5:$A$39,0))</f>
        <v>#N/A</v>
      </c>
    </row>
    <row r="9268" spans="1:18" ht="15.75" customHeight="1" x14ac:dyDescent="0.2">
      <c r="A9268" t="s">
        <v>27943</v>
      </c>
      <c r="B9268" t="s">
        <v>27944</v>
      </c>
      <c r="C9268" t="s">
        <v>27945</v>
      </c>
      <c r="D9268" s="10">
        <v>46200</v>
      </c>
      <c r="E9268" t="s">
        <v>25291</v>
      </c>
      <c r="F9268">
        <v>8</v>
      </c>
      <c r="G9268" t="s">
        <v>77</v>
      </c>
      <c r="H9268" t="s">
        <v>151</v>
      </c>
      <c r="I9268" t="s">
        <v>79</v>
      </c>
      <c r="J9268">
        <v>1</v>
      </c>
      <c r="K9268">
        <v>6723</v>
      </c>
      <c r="L9268" t="str">
        <f>IFERROR(INDEX(play_attribution!$B$2:$B$328,MATCH(A9268,play_attribution!$A$2:$A$328,0)),"")</f>
        <v/>
      </c>
      <c r="M9268" t="str">
        <f>VLOOKUP(H9268,seller_roster!$A$2:$B$85,2,FALSE)</f>
        <v>Marley Lindqvist</v>
      </c>
      <c r="N9268" t="str">
        <f>VLOOKUP(C9268,accounts!$A$2:$F$9615,2,FALSE)</f>
        <v>Hospitality Group</v>
      </c>
      <c r="O9268" t="str">
        <f>VLOOKUP(C9268,accounts!$A$2:$F$9615,3,FALSE)</f>
        <v>$1M-$2.5M</v>
      </c>
      <c r="P9268" t="str">
        <f>VLOOKUP(C9268,accounts!$A$2:$F$9615,5,FALSE)</f>
        <v>Central</v>
      </c>
      <c r="Q9268" t="b">
        <f t="shared" si="146"/>
        <v>1</v>
      </c>
      <c r="R9268" t="e">
        <f>INDEX(removed_duplicate_rows!$A$5:$A$39,MATCH(wins!A9268,removed_duplicate_rows!$A$5:$A$39,0))</f>
        <v>#N/A</v>
      </c>
    </row>
    <row r="9269" spans="1:18" ht="15.75" customHeight="1" x14ac:dyDescent="0.2">
      <c r="A9269" t="s">
        <v>27946</v>
      </c>
      <c r="B9269" t="s">
        <v>27947</v>
      </c>
      <c r="C9269" t="s">
        <v>27948</v>
      </c>
      <c r="D9269" s="10">
        <v>46200</v>
      </c>
      <c r="E9269" t="s">
        <v>25291</v>
      </c>
      <c r="F9269">
        <v>8</v>
      </c>
      <c r="G9269" t="s">
        <v>77</v>
      </c>
      <c r="H9269" t="s">
        <v>191</v>
      </c>
      <c r="I9269" t="s">
        <v>79</v>
      </c>
      <c r="J9269">
        <v>1</v>
      </c>
      <c r="K9269">
        <v>5962</v>
      </c>
      <c r="L9269" t="str">
        <f>IFERROR(INDEX(play_attribution!$B$2:$B$328,MATCH(A9269,play_attribution!$A$2:$A$328,0)),"")</f>
        <v/>
      </c>
      <c r="M9269" t="str">
        <f>VLOOKUP(H9269,seller_roster!$A$2:$B$85,2,FALSE)</f>
        <v>Blake Lindqvist</v>
      </c>
      <c r="N9269" t="str">
        <f>VLOOKUP(C9269,accounts!$A$2:$F$9615,2,FALSE)</f>
        <v>Logistics</v>
      </c>
      <c r="O9269" t="str">
        <f>VLOOKUP(C9269,accounts!$A$2:$F$9615,3,FALSE)</f>
        <v>$2.5M-$5M</v>
      </c>
      <c r="P9269" t="str">
        <f>VLOOKUP(C9269,accounts!$A$2:$F$9615,5,FALSE)</f>
        <v>East</v>
      </c>
      <c r="Q9269" t="b">
        <f t="shared" si="146"/>
        <v>1</v>
      </c>
      <c r="R9269" t="e">
        <f>INDEX(removed_duplicate_rows!$A$5:$A$39,MATCH(wins!A9269,removed_duplicate_rows!$A$5:$A$39,0))</f>
        <v>#N/A</v>
      </c>
    </row>
    <row r="9270" spans="1:18" ht="15.75" customHeight="1" x14ac:dyDescent="0.2">
      <c r="A9270" t="s">
        <v>27949</v>
      </c>
      <c r="B9270" t="s">
        <v>27950</v>
      </c>
      <c r="C9270" t="s">
        <v>27951</v>
      </c>
      <c r="D9270" s="10">
        <v>46200</v>
      </c>
      <c r="E9270" t="s">
        <v>25291</v>
      </c>
      <c r="F9270">
        <v>8</v>
      </c>
      <c r="G9270" t="s">
        <v>77</v>
      </c>
      <c r="H9270" t="s">
        <v>151</v>
      </c>
      <c r="I9270" t="s">
        <v>79</v>
      </c>
      <c r="J9270">
        <v>1</v>
      </c>
      <c r="K9270">
        <v>14725</v>
      </c>
      <c r="L9270" t="str">
        <f>IFERROR(INDEX(play_attribution!$B$2:$B$328,MATCH(A9270,play_attribution!$A$2:$A$328,0)),"")</f>
        <v/>
      </c>
      <c r="M9270" t="str">
        <f>VLOOKUP(H9270,seller_roster!$A$2:$B$85,2,FALSE)</f>
        <v>Marley Lindqvist</v>
      </c>
      <c r="N9270" t="str">
        <f>VLOOKUP(C9270,accounts!$A$2:$F$9615,2,FALSE)</f>
        <v>Logistics</v>
      </c>
      <c r="O9270" t="str">
        <f>VLOOKUP(C9270,accounts!$A$2:$F$9615,3,FALSE)</f>
        <v>$2.5M-$5M</v>
      </c>
      <c r="P9270" t="str">
        <f>VLOOKUP(C9270,accounts!$A$2:$F$9615,5,FALSE)</f>
        <v>East</v>
      </c>
      <c r="Q9270" t="b">
        <f t="shared" si="146"/>
        <v>1</v>
      </c>
      <c r="R9270" t="e">
        <f>INDEX(removed_duplicate_rows!$A$5:$A$39,MATCH(wins!A9270,removed_duplicate_rows!$A$5:$A$39,0))</f>
        <v>#N/A</v>
      </c>
    </row>
    <row r="9271" spans="1:18" ht="15.75" customHeight="1" x14ac:dyDescent="0.2">
      <c r="A9271" t="s">
        <v>27952</v>
      </c>
      <c r="B9271" t="s">
        <v>27953</v>
      </c>
      <c r="C9271" t="s">
        <v>27954</v>
      </c>
      <c r="D9271" s="10">
        <v>46200</v>
      </c>
      <c r="E9271" t="s">
        <v>25291</v>
      </c>
      <c r="F9271">
        <v>8</v>
      </c>
      <c r="G9271" t="s">
        <v>77</v>
      </c>
      <c r="H9271" t="s">
        <v>159</v>
      </c>
      <c r="I9271" t="s">
        <v>55</v>
      </c>
      <c r="J9271">
        <v>1</v>
      </c>
      <c r="K9271">
        <v>8613</v>
      </c>
      <c r="L9271" t="str">
        <f>IFERROR(INDEX(play_attribution!$B$2:$B$328,MATCH(A9271,play_attribution!$A$2:$A$328,0)),"")</f>
        <v/>
      </c>
      <c r="M9271" t="str">
        <f>VLOOKUP(H9271,seller_roster!$A$2:$B$85,2,FALSE)</f>
        <v>Kai Bianchi</v>
      </c>
      <c r="N9271" t="str">
        <f>VLOOKUP(C9271,accounts!$A$2:$F$9615,2,FALSE)</f>
        <v>Field Services</v>
      </c>
      <c r="O9271" t="str">
        <f>VLOOKUP(C9271,accounts!$A$2:$F$9615,3,FALSE)</f>
        <v>$1M-$2.5M</v>
      </c>
      <c r="P9271" t="str">
        <f>VLOOKUP(C9271,accounts!$A$2:$F$9615,5,FALSE)</f>
        <v>Central</v>
      </c>
      <c r="Q9271" t="b">
        <f t="shared" si="146"/>
        <v>1</v>
      </c>
      <c r="R9271" t="e">
        <f>INDEX(removed_duplicate_rows!$A$5:$A$39,MATCH(wins!A9271,removed_duplicate_rows!$A$5:$A$39,0))</f>
        <v>#N/A</v>
      </c>
    </row>
    <row r="9272" spans="1:18" ht="15.75" customHeight="1" x14ac:dyDescent="0.2">
      <c r="A9272" t="s">
        <v>27955</v>
      </c>
      <c r="B9272" t="s">
        <v>27956</v>
      </c>
      <c r="C9272" t="s">
        <v>27957</v>
      </c>
      <c r="D9272" s="10">
        <v>46200</v>
      </c>
      <c r="E9272" t="s">
        <v>25291</v>
      </c>
      <c r="F9272">
        <v>8</v>
      </c>
      <c r="G9272" t="s">
        <v>77</v>
      </c>
      <c r="H9272" t="s">
        <v>866</v>
      </c>
      <c r="I9272" t="s">
        <v>79</v>
      </c>
      <c r="J9272">
        <v>1</v>
      </c>
      <c r="K9272">
        <v>8195</v>
      </c>
      <c r="L9272" t="str">
        <f>IFERROR(INDEX(play_attribution!$B$2:$B$328,MATCH(A9272,play_attribution!$A$2:$A$328,0)),"")</f>
        <v/>
      </c>
      <c r="M9272" t="str">
        <f>VLOOKUP(H9272,seller_roster!$A$2:$B$85,2,FALSE)</f>
        <v>Kira Novak</v>
      </c>
      <c r="N9272" t="str">
        <f>VLOOKUP(C9272,accounts!$A$2:$F$9615,2,FALSE)</f>
        <v>Manufacturing</v>
      </c>
      <c r="O9272" t="str">
        <f>VLOOKUP(C9272,accounts!$A$2:$F$9615,3,FALSE)</f>
        <v>&gt;$10M</v>
      </c>
      <c r="P9272" t="str">
        <f>VLOOKUP(C9272,accounts!$A$2:$F$9615,5,FALSE)</f>
        <v>East</v>
      </c>
      <c r="Q9272" t="b">
        <f t="shared" si="146"/>
        <v>1</v>
      </c>
      <c r="R9272" t="e">
        <f>INDEX(removed_duplicate_rows!$A$5:$A$39,MATCH(wins!A9272,removed_duplicate_rows!$A$5:$A$39,0))</f>
        <v>#N/A</v>
      </c>
    </row>
    <row r="9273" spans="1:18" ht="15.75" customHeight="1" x14ac:dyDescent="0.2">
      <c r="A9273" t="s">
        <v>27958</v>
      </c>
      <c r="B9273" t="s">
        <v>27959</v>
      </c>
      <c r="C9273" t="s">
        <v>27960</v>
      </c>
      <c r="D9273" s="10">
        <v>46200</v>
      </c>
      <c r="E9273" t="s">
        <v>25291</v>
      </c>
      <c r="F9273">
        <v>8</v>
      </c>
      <c r="G9273" t="s">
        <v>77</v>
      </c>
      <c r="H9273" t="s">
        <v>151</v>
      </c>
      <c r="I9273" t="s">
        <v>79</v>
      </c>
      <c r="J9273">
        <v>1</v>
      </c>
      <c r="K9273">
        <v>7391</v>
      </c>
      <c r="L9273" t="str">
        <f>IFERROR(INDEX(play_attribution!$B$2:$B$328,MATCH(A9273,play_attribution!$A$2:$A$328,0)),"")</f>
        <v/>
      </c>
      <c r="M9273" t="str">
        <f>VLOOKUP(H9273,seller_roster!$A$2:$B$85,2,FALSE)</f>
        <v>Marley Lindqvist</v>
      </c>
      <c r="N9273" t="str">
        <f>VLOOKUP(C9273,accounts!$A$2:$F$9615,2,FALSE)</f>
        <v>Healthcare Services</v>
      </c>
      <c r="O9273" t="str">
        <f>VLOOKUP(C9273,accounts!$A$2:$F$9615,3,FALSE)</f>
        <v>$5M-$10M</v>
      </c>
      <c r="P9273" t="str">
        <f>VLOOKUP(C9273,accounts!$A$2:$F$9615,5,FALSE)</f>
        <v>West</v>
      </c>
      <c r="Q9273" t="b">
        <f t="shared" si="146"/>
        <v>1</v>
      </c>
      <c r="R9273" t="e">
        <f>INDEX(removed_duplicate_rows!$A$5:$A$39,MATCH(wins!A9273,removed_duplicate_rows!$A$5:$A$39,0))</f>
        <v>#N/A</v>
      </c>
    </row>
    <row r="9274" spans="1:18" ht="15.75" customHeight="1" x14ac:dyDescent="0.2">
      <c r="A9274" t="s">
        <v>27961</v>
      </c>
      <c r="B9274" t="s">
        <v>27962</v>
      </c>
      <c r="C9274" t="s">
        <v>27963</v>
      </c>
      <c r="D9274" s="10">
        <v>46200</v>
      </c>
      <c r="E9274" t="s">
        <v>25291</v>
      </c>
      <c r="F9274">
        <v>8</v>
      </c>
      <c r="G9274" t="s">
        <v>77</v>
      </c>
      <c r="H9274" t="s">
        <v>99</v>
      </c>
      <c r="I9274" t="s">
        <v>55</v>
      </c>
      <c r="J9274">
        <v>1</v>
      </c>
      <c r="K9274">
        <v>7551</v>
      </c>
      <c r="L9274" t="str">
        <f>IFERROR(INDEX(play_attribution!$B$2:$B$328,MATCH(A9274,play_attribution!$A$2:$A$328,0)),"")</f>
        <v/>
      </c>
      <c r="M9274" t="str">
        <f>VLOOKUP(H9274,seller_roster!$A$2:$B$85,2,FALSE)</f>
        <v>Shiloh Sorensen</v>
      </c>
      <c r="N9274" t="str">
        <f>VLOOKUP(C9274,accounts!$A$2:$F$9615,2,FALSE)</f>
        <v>Manufacturing</v>
      </c>
      <c r="O9274" t="str">
        <f>VLOOKUP(C9274,accounts!$A$2:$F$9615,3,FALSE)</f>
        <v>$5M-$10M</v>
      </c>
      <c r="P9274" t="str">
        <f>VLOOKUP(C9274,accounts!$A$2:$F$9615,5,FALSE)</f>
        <v>West</v>
      </c>
      <c r="Q9274" t="b">
        <f t="shared" si="146"/>
        <v>1</v>
      </c>
      <c r="R9274" t="e">
        <f>INDEX(removed_duplicate_rows!$A$5:$A$39,MATCH(wins!A9274,removed_duplicate_rows!$A$5:$A$39,0))</f>
        <v>#N/A</v>
      </c>
    </row>
    <row r="9275" spans="1:18" ht="15.75" customHeight="1" x14ac:dyDescent="0.2">
      <c r="A9275" t="s">
        <v>27964</v>
      </c>
      <c r="B9275" t="s">
        <v>27965</v>
      </c>
      <c r="C9275" t="s">
        <v>27966</v>
      </c>
      <c r="D9275" s="10">
        <v>46200</v>
      </c>
      <c r="E9275" t="s">
        <v>25291</v>
      </c>
      <c r="F9275">
        <v>8</v>
      </c>
      <c r="G9275" t="s">
        <v>77</v>
      </c>
      <c r="H9275" t="s">
        <v>107</v>
      </c>
      <c r="I9275" t="s">
        <v>79</v>
      </c>
      <c r="J9275">
        <v>1</v>
      </c>
      <c r="K9275">
        <v>13094</v>
      </c>
      <c r="L9275" t="str">
        <f>IFERROR(INDEX(play_attribution!$B$2:$B$328,MATCH(A9275,play_attribution!$A$2:$A$328,0)),"")</f>
        <v/>
      </c>
      <c r="M9275" t="str">
        <f>VLOOKUP(H9275,seller_roster!$A$2:$B$85,2,FALSE)</f>
        <v>Skyler Doyle</v>
      </c>
      <c r="N9275" t="str">
        <f>VLOOKUP(C9275,accounts!$A$2:$F$9615,2,FALSE)</f>
        <v>Healthcare Services</v>
      </c>
      <c r="O9275" t="str">
        <f>VLOOKUP(C9275,accounts!$A$2:$F$9615,3,FALSE)</f>
        <v>$5M-$10M</v>
      </c>
      <c r="P9275" t="str">
        <f>VLOOKUP(C9275,accounts!$A$2:$F$9615,5,FALSE)</f>
        <v>West</v>
      </c>
      <c r="Q9275" t="b">
        <f t="shared" si="146"/>
        <v>1</v>
      </c>
      <c r="R9275" t="e">
        <f>INDEX(removed_duplicate_rows!$A$5:$A$39,MATCH(wins!A9275,removed_duplicate_rows!$A$5:$A$39,0))</f>
        <v>#N/A</v>
      </c>
    </row>
    <row r="9276" spans="1:18" ht="15.75" customHeight="1" x14ac:dyDescent="0.2">
      <c r="A9276" t="s">
        <v>27967</v>
      </c>
      <c r="B9276" t="s">
        <v>27968</v>
      </c>
      <c r="C9276" t="s">
        <v>27969</v>
      </c>
      <c r="D9276" s="10">
        <v>46200</v>
      </c>
      <c r="E9276" t="s">
        <v>25291</v>
      </c>
      <c r="F9276">
        <v>8</v>
      </c>
      <c r="G9276" t="s">
        <v>77</v>
      </c>
      <c r="H9276" t="s">
        <v>103</v>
      </c>
      <c r="I9276" t="s">
        <v>79</v>
      </c>
      <c r="J9276">
        <v>1</v>
      </c>
      <c r="K9276">
        <v>6712</v>
      </c>
      <c r="L9276" t="str">
        <f>IFERROR(INDEX(play_attribution!$B$2:$B$328,MATCH(A9276,play_attribution!$A$2:$A$328,0)),"")</f>
        <v/>
      </c>
      <c r="M9276" t="str">
        <f>VLOOKUP(H9276,seller_roster!$A$2:$B$85,2,FALSE)</f>
        <v>Jax Reyes</v>
      </c>
      <c r="N9276" t="str">
        <f>VLOOKUP(C9276,accounts!$A$2:$F$9615,2,FALSE)</f>
        <v>Logistics</v>
      </c>
      <c r="O9276" t="str">
        <f>VLOOKUP(C9276,accounts!$A$2:$F$9615,3,FALSE)</f>
        <v>$1M-$2.5M</v>
      </c>
      <c r="P9276" t="str">
        <f>VLOOKUP(C9276,accounts!$A$2:$F$9615,5,FALSE)</f>
        <v>West</v>
      </c>
      <c r="Q9276" t="b">
        <f t="shared" si="146"/>
        <v>1</v>
      </c>
      <c r="R9276" t="e">
        <f>INDEX(removed_duplicate_rows!$A$5:$A$39,MATCH(wins!A9276,removed_duplicate_rows!$A$5:$A$39,0))</f>
        <v>#N/A</v>
      </c>
    </row>
    <row r="9277" spans="1:18" ht="15.75" customHeight="1" x14ac:dyDescent="0.2">
      <c r="A9277" t="s">
        <v>27970</v>
      </c>
      <c r="B9277" t="s">
        <v>27971</v>
      </c>
      <c r="C9277" t="s">
        <v>27972</v>
      </c>
      <c r="D9277" s="10">
        <v>46200</v>
      </c>
      <c r="E9277" t="s">
        <v>25291</v>
      </c>
      <c r="F9277">
        <v>8</v>
      </c>
      <c r="G9277" t="s">
        <v>77</v>
      </c>
      <c r="H9277" t="s">
        <v>177</v>
      </c>
      <c r="I9277" t="s">
        <v>79</v>
      </c>
      <c r="J9277">
        <v>1</v>
      </c>
      <c r="K9277">
        <v>6627</v>
      </c>
      <c r="L9277" t="str">
        <f>IFERROR(INDEX(play_attribution!$B$2:$B$328,MATCH(A9277,play_attribution!$A$2:$A$328,0)),"")</f>
        <v/>
      </c>
      <c r="M9277" t="str">
        <f>VLOOKUP(H9277,seller_roster!$A$2:$B$85,2,FALSE)</f>
        <v>Gray Marsh</v>
      </c>
      <c r="N9277" t="str">
        <f>VLOOKUP(C9277,accounts!$A$2:$F$9615,2,FALSE)</f>
        <v>Logistics</v>
      </c>
      <c r="O9277" t="str">
        <f>VLOOKUP(C9277,accounts!$A$2:$F$9615,3,FALSE)</f>
        <v>$5M-$10M</v>
      </c>
      <c r="P9277" t="str">
        <f>VLOOKUP(C9277,accounts!$A$2:$F$9615,5,FALSE)</f>
        <v>East</v>
      </c>
      <c r="Q9277" t="b">
        <f t="shared" si="146"/>
        <v>1</v>
      </c>
      <c r="R9277" t="e">
        <f>INDEX(removed_duplicate_rows!$A$5:$A$39,MATCH(wins!A9277,removed_duplicate_rows!$A$5:$A$39,0))</f>
        <v>#N/A</v>
      </c>
    </row>
    <row r="9278" spans="1:18" ht="15.75" customHeight="1" x14ac:dyDescent="0.2">
      <c r="A9278" t="s">
        <v>27973</v>
      </c>
      <c r="B9278" t="s">
        <v>27974</v>
      </c>
      <c r="C9278" t="s">
        <v>27975</v>
      </c>
      <c r="D9278" s="10">
        <v>46200</v>
      </c>
      <c r="E9278" t="s">
        <v>25291</v>
      </c>
      <c r="F9278">
        <v>8</v>
      </c>
      <c r="G9278" t="s">
        <v>77</v>
      </c>
      <c r="H9278" t="s">
        <v>866</v>
      </c>
      <c r="I9278" t="s">
        <v>55</v>
      </c>
      <c r="J9278">
        <v>1</v>
      </c>
      <c r="K9278">
        <v>5802</v>
      </c>
      <c r="L9278" t="str">
        <f>IFERROR(INDEX(play_attribution!$B$2:$B$328,MATCH(A9278,play_attribution!$A$2:$A$328,0)),"")</f>
        <v/>
      </c>
      <c r="M9278" t="str">
        <f>VLOOKUP(H9278,seller_roster!$A$2:$B$85,2,FALSE)</f>
        <v>Kira Novak</v>
      </c>
      <c r="N9278" t="str">
        <f>VLOOKUP(C9278,accounts!$A$2:$F$9615,2,FALSE)</f>
        <v>Nonprofit</v>
      </c>
      <c r="O9278" t="str">
        <f>VLOOKUP(C9278,accounts!$A$2:$F$9615,3,FALSE)</f>
        <v>&lt;$1M</v>
      </c>
      <c r="P9278" t="str">
        <f>VLOOKUP(C9278,accounts!$A$2:$F$9615,5,FALSE)</f>
        <v>East</v>
      </c>
      <c r="Q9278" t="b">
        <f t="shared" si="146"/>
        <v>1</v>
      </c>
      <c r="R9278" t="e">
        <f>INDEX(removed_duplicate_rows!$A$5:$A$39,MATCH(wins!A9278,removed_duplicate_rows!$A$5:$A$39,0))</f>
        <v>#N/A</v>
      </c>
    </row>
    <row r="9279" spans="1:18" ht="15.75" customHeight="1" x14ac:dyDescent="0.2">
      <c r="A9279" t="s">
        <v>27976</v>
      </c>
      <c r="B9279" t="s">
        <v>27977</v>
      </c>
      <c r="C9279" t="s">
        <v>27978</v>
      </c>
      <c r="D9279" s="10">
        <v>46200</v>
      </c>
      <c r="E9279" t="s">
        <v>25291</v>
      </c>
      <c r="F9279">
        <v>8</v>
      </c>
      <c r="G9279" t="s">
        <v>77</v>
      </c>
      <c r="H9279" t="s">
        <v>95</v>
      </c>
      <c r="I9279" t="s">
        <v>79</v>
      </c>
      <c r="J9279">
        <v>1</v>
      </c>
      <c r="K9279">
        <v>7622</v>
      </c>
      <c r="L9279" t="str">
        <f>IFERROR(INDEX(play_attribution!$B$2:$B$328,MATCH(A9279,play_attribution!$A$2:$A$328,0)),"")</f>
        <v/>
      </c>
      <c r="M9279" t="str">
        <f>VLOOKUP(H9279,seller_roster!$A$2:$B$85,2,FALSE)</f>
        <v>Frankie Ferro</v>
      </c>
      <c r="N9279" t="str">
        <f>VLOOKUP(C9279,accounts!$A$2:$F$9615,2,FALSE)</f>
        <v>Construction</v>
      </c>
      <c r="O9279" t="str">
        <f>VLOOKUP(C9279,accounts!$A$2:$F$9615,3,FALSE)</f>
        <v>$5M-$10M</v>
      </c>
      <c r="P9279" t="str">
        <f>VLOOKUP(C9279,accounts!$A$2:$F$9615,5,FALSE)</f>
        <v>West</v>
      </c>
      <c r="Q9279" t="b">
        <f t="shared" si="146"/>
        <v>1</v>
      </c>
      <c r="R9279" t="e">
        <f>INDEX(removed_duplicate_rows!$A$5:$A$39,MATCH(wins!A9279,removed_duplicate_rows!$A$5:$A$39,0))</f>
        <v>#N/A</v>
      </c>
    </row>
    <row r="9280" spans="1:18" ht="15.75" customHeight="1" x14ac:dyDescent="0.2">
      <c r="A9280" t="s">
        <v>27979</v>
      </c>
      <c r="B9280" t="s">
        <v>27980</v>
      </c>
      <c r="C9280" t="s">
        <v>27981</v>
      </c>
      <c r="D9280" s="10">
        <v>46200</v>
      </c>
      <c r="E9280" t="s">
        <v>25291</v>
      </c>
      <c r="F9280">
        <v>8</v>
      </c>
      <c r="G9280" t="s">
        <v>77</v>
      </c>
      <c r="H9280" t="s">
        <v>527</v>
      </c>
      <c r="I9280" t="s">
        <v>55</v>
      </c>
      <c r="J9280">
        <v>1</v>
      </c>
      <c r="K9280">
        <v>7354</v>
      </c>
      <c r="L9280" t="str">
        <f>IFERROR(INDEX(play_attribution!$B$2:$B$328,MATCH(A9280,play_attribution!$A$2:$A$328,0)),"")</f>
        <v/>
      </c>
      <c r="M9280" t="str">
        <f>VLOOKUP(H9280,seller_roster!$A$2:$B$85,2,FALSE)</f>
        <v>Nia Mbeki</v>
      </c>
      <c r="N9280" t="str">
        <f>VLOOKUP(C9280,accounts!$A$2:$F$9615,2,FALSE)</f>
        <v>Field Services</v>
      </c>
      <c r="O9280" t="str">
        <f>VLOOKUP(C9280,accounts!$A$2:$F$9615,3,FALSE)</f>
        <v>$2.5M-$5M</v>
      </c>
      <c r="P9280" t="str">
        <f>VLOOKUP(C9280,accounts!$A$2:$F$9615,5,FALSE)</f>
        <v>West</v>
      </c>
      <c r="Q9280" t="b">
        <f t="shared" si="146"/>
        <v>1</v>
      </c>
      <c r="R9280" t="e">
        <f>INDEX(removed_duplicate_rows!$A$5:$A$39,MATCH(wins!A9280,removed_duplicate_rows!$A$5:$A$39,0))</f>
        <v>#N/A</v>
      </c>
    </row>
    <row r="9281" spans="1:18" ht="15.75" customHeight="1" x14ac:dyDescent="0.2">
      <c r="A9281" t="s">
        <v>27982</v>
      </c>
      <c r="B9281" t="s">
        <v>27983</v>
      </c>
      <c r="C9281" t="s">
        <v>27984</v>
      </c>
      <c r="D9281" s="10">
        <v>46200</v>
      </c>
      <c r="E9281" t="s">
        <v>25291</v>
      </c>
      <c r="F9281">
        <v>8</v>
      </c>
      <c r="G9281" t="s">
        <v>77</v>
      </c>
      <c r="H9281" t="s">
        <v>91</v>
      </c>
      <c r="I9281" t="s">
        <v>79</v>
      </c>
      <c r="J9281">
        <v>1</v>
      </c>
      <c r="K9281">
        <v>8768</v>
      </c>
      <c r="L9281" t="str">
        <f>IFERROR(INDEX(play_attribution!$B$2:$B$328,MATCH(A9281,play_attribution!$A$2:$A$328,0)),"")</f>
        <v/>
      </c>
      <c r="M9281" t="str">
        <f>VLOOKUP(H9281,seller_roster!$A$2:$B$85,2,FALSE)</f>
        <v>Kira Sorensen</v>
      </c>
      <c r="N9281" t="str">
        <f>VLOOKUP(C9281,accounts!$A$2:$F$9615,2,FALSE)</f>
        <v>Logistics</v>
      </c>
      <c r="O9281" t="str">
        <f>VLOOKUP(C9281,accounts!$A$2:$F$9615,3,FALSE)</f>
        <v>&lt;$1M</v>
      </c>
      <c r="P9281" t="str">
        <f>VLOOKUP(C9281,accounts!$A$2:$F$9615,5,FALSE)</f>
        <v>Central</v>
      </c>
      <c r="Q9281" t="b">
        <f t="shared" si="146"/>
        <v>1</v>
      </c>
      <c r="R9281" t="e">
        <f>INDEX(removed_duplicate_rows!$A$5:$A$39,MATCH(wins!A9281,removed_duplicate_rows!$A$5:$A$39,0))</f>
        <v>#N/A</v>
      </c>
    </row>
    <row r="9282" spans="1:18" ht="15.75" customHeight="1" x14ac:dyDescent="0.2">
      <c r="A9282" t="s">
        <v>27985</v>
      </c>
      <c r="B9282" t="s">
        <v>27986</v>
      </c>
      <c r="C9282" t="s">
        <v>27987</v>
      </c>
      <c r="D9282" s="10">
        <v>46200</v>
      </c>
      <c r="E9282" t="s">
        <v>25291</v>
      </c>
      <c r="F9282">
        <v>8</v>
      </c>
      <c r="G9282" t="s">
        <v>77</v>
      </c>
      <c r="H9282" t="s">
        <v>91</v>
      </c>
      <c r="I9282" t="s">
        <v>79</v>
      </c>
      <c r="J9282">
        <v>1</v>
      </c>
      <c r="K9282">
        <v>7773</v>
      </c>
      <c r="L9282" t="str">
        <f>IFERROR(INDEX(play_attribution!$B$2:$B$328,MATCH(A9282,play_attribution!$A$2:$A$328,0)),"")</f>
        <v/>
      </c>
      <c r="M9282" t="str">
        <f>VLOOKUP(H9282,seller_roster!$A$2:$B$85,2,FALSE)</f>
        <v>Kira Sorensen</v>
      </c>
      <c r="N9282" t="str">
        <f>VLOOKUP(C9282,accounts!$A$2:$F$9615,2,FALSE)</f>
        <v>Professional Services</v>
      </c>
      <c r="O9282" t="str">
        <f>VLOOKUP(C9282,accounts!$A$2:$F$9615,3,FALSE)</f>
        <v>$5M-$10M</v>
      </c>
      <c r="P9282" t="str">
        <f>VLOOKUP(C9282,accounts!$A$2:$F$9615,5,FALSE)</f>
        <v>Central</v>
      </c>
      <c r="Q9282" t="b">
        <f t="shared" si="146"/>
        <v>1</v>
      </c>
      <c r="R9282" t="e">
        <f>INDEX(removed_duplicate_rows!$A$5:$A$39,MATCH(wins!A9282,removed_duplicate_rows!$A$5:$A$39,0))</f>
        <v>#N/A</v>
      </c>
    </row>
    <row r="9283" spans="1:18" ht="15.75" customHeight="1" x14ac:dyDescent="0.2">
      <c r="A9283" t="s">
        <v>27988</v>
      </c>
      <c r="B9283" t="s">
        <v>27989</v>
      </c>
      <c r="C9283" t="s">
        <v>27990</v>
      </c>
      <c r="D9283" s="10">
        <v>46200</v>
      </c>
      <c r="E9283" t="s">
        <v>25291</v>
      </c>
      <c r="F9283">
        <v>8</v>
      </c>
      <c r="G9283" t="s">
        <v>77</v>
      </c>
      <c r="H9283" t="s">
        <v>107</v>
      </c>
      <c r="I9283" t="s">
        <v>79</v>
      </c>
      <c r="J9283">
        <v>1</v>
      </c>
      <c r="K9283">
        <v>8036</v>
      </c>
      <c r="L9283" t="str">
        <f>IFERROR(INDEX(play_attribution!$B$2:$B$328,MATCH(A9283,play_attribution!$A$2:$A$328,0)),"")</f>
        <v/>
      </c>
      <c r="M9283" t="str">
        <f>VLOOKUP(H9283,seller_roster!$A$2:$B$85,2,FALSE)</f>
        <v>Skyler Doyle</v>
      </c>
      <c r="N9283" t="str">
        <f>VLOOKUP(C9283,accounts!$A$2:$F$9615,2,FALSE)</f>
        <v>Logistics</v>
      </c>
      <c r="O9283" t="str">
        <f>VLOOKUP(C9283,accounts!$A$2:$F$9615,3,FALSE)</f>
        <v>$2.5M-$5M</v>
      </c>
      <c r="P9283" t="str">
        <f>VLOOKUP(C9283,accounts!$A$2:$F$9615,5,FALSE)</f>
        <v>Central</v>
      </c>
      <c r="Q9283" t="b">
        <f t="shared" si="146"/>
        <v>1</v>
      </c>
      <c r="R9283" t="e">
        <f>INDEX(removed_duplicate_rows!$A$5:$A$39,MATCH(wins!A9283,removed_duplicate_rows!$A$5:$A$39,0))</f>
        <v>#N/A</v>
      </c>
    </row>
    <row r="9284" spans="1:18" ht="15.75" customHeight="1" x14ac:dyDescent="0.2">
      <c r="A9284" t="s">
        <v>27991</v>
      </c>
      <c r="B9284" t="s">
        <v>27992</v>
      </c>
      <c r="C9284" t="s">
        <v>27993</v>
      </c>
      <c r="D9284" s="10">
        <v>46200</v>
      </c>
      <c r="E9284" t="s">
        <v>25291</v>
      </c>
      <c r="F9284">
        <v>8</v>
      </c>
      <c r="G9284" t="s">
        <v>77</v>
      </c>
      <c r="H9284" t="s">
        <v>78</v>
      </c>
      <c r="I9284" t="s">
        <v>79</v>
      </c>
      <c r="J9284">
        <v>1</v>
      </c>
      <c r="K9284">
        <v>9542</v>
      </c>
      <c r="L9284" t="str">
        <f>IFERROR(INDEX(play_attribution!$B$2:$B$328,MATCH(A9284,play_attribution!$A$2:$A$328,0)),"")</f>
        <v/>
      </c>
      <c r="M9284" t="str">
        <f>VLOOKUP(H9284,seller_roster!$A$2:$B$85,2,FALSE)</f>
        <v>Lennon Ferro</v>
      </c>
      <c r="N9284" t="str">
        <f>VLOOKUP(C9284,accounts!$A$2:$F$9615,2,FALSE)</f>
        <v>Retail Multi-Location</v>
      </c>
      <c r="O9284" t="str">
        <f>VLOOKUP(C9284,accounts!$A$2:$F$9615,3,FALSE)</f>
        <v>$5M-$10M</v>
      </c>
      <c r="P9284" t="str">
        <f>VLOOKUP(C9284,accounts!$A$2:$F$9615,5,FALSE)</f>
        <v>West</v>
      </c>
      <c r="Q9284" t="b">
        <f t="shared" si="146"/>
        <v>1</v>
      </c>
      <c r="R9284" t="e">
        <f>INDEX(removed_duplicate_rows!$A$5:$A$39,MATCH(wins!A9284,removed_duplicate_rows!$A$5:$A$39,0))</f>
        <v>#N/A</v>
      </c>
    </row>
    <row r="9285" spans="1:18" ht="15.75" customHeight="1" x14ac:dyDescent="0.2">
      <c r="A9285" t="s">
        <v>27994</v>
      </c>
      <c r="B9285" t="s">
        <v>27995</v>
      </c>
      <c r="C9285" t="s">
        <v>27996</v>
      </c>
      <c r="D9285" s="10">
        <v>46200</v>
      </c>
      <c r="E9285" t="s">
        <v>25291</v>
      </c>
      <c r="F9285">
        <v>8</v>
      </c>
      <c r="G9285" t="s">
        <v>77</v>
      </c>
      <c r="H9285" t="s">
        <v>78</v>
      </c>
      <c r="I9285" t="s">
        <v>79</v>
      </c>
      <c r="J9285">
        <v>1</v>
      </c>
      <c r="K9285">
        <v>9365</v>
      </c>
      <c r="L9285" t="str">
        <f>IFERROR(INDEX(play_attribution!$B$2:$B$328,MATCH(A9285,play_attribution!$A$2:$A$328,0)),"")</f>
        <v/>
      </c>
      <c r="M9285" t="str">
        <f>VLOOKUP(H9285,seller_roster!$A$2:$B$85,2,FALSE)</f>
        <v>Lennon Ferro</v>
      </c>
      <c r="N9285" t="str">
        <f>VLOOKUP(C9285,accounts!$A$2:$F$9615,2,FALSE)</f>
        <v>Nonprofit</v>
      </c>
      <c r="O9285" t="str">
        <f>VLOOKUP(C9285,accounts!$A$2:$F$9615,3,FALSE)</f>
        <v>$5M-$10M</v>
      </c>
      <c r="P9285" t="str">
        <f>VLOOKUP(C9285,accounts!$A$2:$F$9615,5,FALSE)</f>
        <v>West</v>
      </c>
      <c r="Q9285" t="b">
        <f t="shared" si="146"/>
        <v>1</v>
      </c>
      <c r="R9285" t="e">
        <f>INDEX(removed_duplicate_rows!$A$5:$A$39,MATCH(wins!A9285,removed_duplicate_rows!$A$5:$A$39,0))</f>
        <v>#N/A</v>
      </c>
    </row>
    <row r="9286" spans="1:18" ht="15.75" customHeight="1" x14ac:dyDescent="0.2">
      <c r="A9286" t="s">
        <v>27997</v>
      </c>
      <c r="B9286" t="s">
        <v>27998</v>
      </c>
      <c r="C9286" t="s">
        <v>27999</v>
      </c>
      <c r="D9286" s="10">
        <v>46200</v>
      </c>
      <c r="E9286" t="s">
        <v>25291</v>
      </c>
      <c r="F9286">
        <v>8</v>
      </c>
      <c r="G9286" t="s">
        <v>77</v>
      </c>
      <c r="H9286" t="s">
        <v>103</v>
      </c>
      <c r="I9286" t="s">
        <v>79</v>
      </c>
      <c r="J9286">
        <v>1</v>
      </c>
      <c r="K9286">
        <v>10066</v>
      </c>
      <c r="L9286" t="str">
        <f>IFERROR(INDEX(play_attribution!$B$2:$B$328,MATCH(A9286,play_attribution!$A$2:$A$328,0)),"")</f>
        <v/>
      </c>
      <c r="M9286" t="str">
        <f>VLOOKUP(H9286,seller_roster!$A$2:$B$85,2,FALSE)</f>
        <v>Jax Reyes</v>
      </c>
      <c r="N9286" t="str">
        <f>VLOOKUP(C9286,accounts!$A$2:$F$9615,2,FALSE)</f>
        <v>Manufacturing</v>
      </c>
      <c r="O9286" t="str">
        <f>VLOOKUP(C9286,accounts!$A$2:$F$9615,3,FALSE)</f>
        <v>$5M-$10M</v>
      </c>
      <c r="P9286" t="str">
        <f>VLOOKUP(C9286,accounts!$A$2:$F$9615,5,FALSE)</f>
        <v>West</v>
      </c>
      <c r="Q9286" t="b">
        <f t="shared" si="146"/>
        <v>1</v>
      </c>
      <c r="R9286" t="e">
        <f>INDEX(removed_duplicate_rows!$A$5:$A$39,MATCH(wins!A9286,removed_duplicate_rows!$A$5:$A$39,0))</f>
        <v>#N/A</v>
      </c>
    </row>
    <row r="9287" spans="1:18" ht="15.75" customHeight="1" x14ac:dyDescent="0.2">
      <c r="A9287" t="s">
        <v>28000</v>
      </c>
      <c r="B9287" t="s">
        <v>28001</v>
      </c>
      <c r="C9287" t="s">
        <v>28002</v>
      </c>
      <c r="D9287" s="10">
        <v>46200</v>
      </c>
      <c r="E9287" t="s">
        <v>25291</v>
      </c>
      <c r="F9287">
        <v>8</v>
      </c>
      <c r="G9287" t="s">
        <v>77</v>
      </c>
      <c r="H9287" t="s">
        <v>114</v>
      </c>
      <c r="I9287" t="s">
        <v>79</v>
      </c>
      <c r="J9287">
        <v>1</v>
      </c>
      <c r="K9287">
        <v>10013</v>
      </c>
      <c r="L9287" t="str">
        <f>IFERROR(INDEX(play_attribution!$B$2:$B$328,MATCH(A9287,play_attribution!$A$2:$A$328,0)),"")</f>
        <v/>
      </c>
      <c r="M9287" t="str">
        <f>VLOOKUP(H9287,seller_roster!$A$2:$B$85,2,FALSE)</f>
        <v>Ray Reyes</v>
      </c>
      <c r="N9287" t="str">
        <f>VLOOKUP(C9287,accounts!$A$2:$F$9615,2,FALSE)</f>
        <v>Nonprofit</v>
      </c>
      <c r="O9287" t="str">
        <f>VLOOKUP(C9287,accounts!$A$2:$F$9615,3,FALSE)</f>
        <v>$1M-$2.5M</v>
      </c>
      <c r="P9287" t="str">
        <f>VLOOKUP(C9287,accounts!$A$2:$F$9615,5,FALSE)</f>
        <v>Central</v>
      </c>
      <c r="Q9287" t="b">
        <f t="shared" si="146"/>
        <v>1</v>
      </c>
      <c r="R9287" t="e">
        <f>INDEX(removed_duplicate_rows!$A$5:$A$39,MATCH(wins!A9287,removed_duplicate_rows!$A$5:$A$39,0))</f>
        <v>#N/A</v>
      </c>
    </row>
    <row r="9288" spans="1:18" ht="15.75" customHeight="1" x14ac:dyDescent="0.2">
      <c r="A9288" t="s">
        <v>28003</v>
      </c>
      <c r="B9288" t="s">
        <v>28004</v>
      </c>
      <c r="C9288" t="s">
        <v>28005</v>
      </c>
      <c r="D9288" s="10">
        <v>46200</v>
      </c>
      <c r="E9288" t="s">
        <v>25291</v>
      </c>
      <c r="F9288">
        <v>8</v>
      </c>
      <c r="G9288" t="s">
        <v>77</v>
      </c>
      <c r="H9288" t="s">
        <v>133</v>
      </c>
      <c r="I9288" t="s">
        <v>79</v>
      </c>
      <c r="J9288">
        <v>1</v>
      </c>
      <c r="K9288">
        <v>8880</v>
      </c>
      <c r="L9288" t="str">
        <f>IFERROR(INDEX(play_attribution!$B$2:$B$328,MATCH(A9288,play_attribution!$A$2:$A$328,0)),"")</f>
        <v/>
      </c>
      <c r="M9288" t="str">
        <f>VLOOKUP(H9288,seller_roster!$A$2:$B$85,2,FALSE)</f>
        <v>Devon Tran</v>
      </c>
      <c r="N9288" t="str">
        <f>VLOOKUP(C9288,accounts!$A$2:$F$9615,2,FALSE)</f>
        <v>Nonprofit</v>
      </c>
      <c r="O9288" t="str">
        <f>VLOOKUP(C9288,accounts!$A$2:$F$9615,3,FALSE)</f>
        <v>$1M-$2.5M</v>
      </c>
      <c r="P9288" t="str">
        <f>VLOOKUP(C9288,accounts!$A$2:$F$9615,5,FALSE)</f>
        <v>Central</v>
      </c>
      <c r="Q9288" t="b">
        <f t="shared" si="146"/>
        <v>1</v>
      </c>
      <c r="R9288" t="e">
        <f>INDEX(removed_duplicate_rows!$A$5:$A$39,MATCH(wins!A9288,removed_duplicate_rows!$A$5:$A$39,0))</f>
        <v>#N/A</v>
      </c>
    </row>
    <row r="9289" spans="1:18" ht="15.75" customHeight="1" x14ac:dyDescent="0.2">
      <c r="A9289" t="s">
        <v>28006</v>
      </c>
      <c r="B9289" t="s">
        <v>28007</v>
      </c>
      <c r="C9289" t="s">
        <v>28008</v>
      </c>
      <c r="D9289" s="10">
        <v>46200</v>
      </c>
      <c r="E9289" t="s">
        <v>25291</v>
      </c>
      <c r="F9289">
        <v>8</v>
      </c>
      <c r="G9289" t="s">
        <v>77</v>
      </c>
      <c r="H9289" t="s">
        <v>214</v>
      </c>
      <c r="I9289" t="s">
        <v>55</v>
      </c>
      <c r="J9289">
        <v>1</v>
      </c>
      <c r="K9289">
        <v>8253</v>
      </c>
      <c r="L9289" t="str">
        <f>IFERROR(INDEX(play_attribution!$B$2:$B$328,MATCH(A9289,play_attribution!$A$2:$A$328,0)),"")</f>
        <v/>
      </c>
      <c r="M9289" t="str">
        <f>VLOOKUP(H9289,seller_roster!$A$2:$B$85,2,FALSE)</f>
        <v>Rhea Abadi</v>
      </c>
      <c r="N9289" t="str">
        <f>VLOOKUP(C9289,accounts!$A$2:$F$9615,2,FALSE)</f>
        <v>Manufacturing</v>
      </c>
      <c r="O9289" t="str">
        <f>VLOOKUP(C9289,accounts!$A$2:$F$9615,3,FALSE)</f>
        <v>$5M-$10M</v>
      </c>
      <c r="P9289" t="str">
        <f>VLOOKUP(C9289,accounts!$A$2:$F$9615,5,FALSE)</f>
        <v>East</v>
      </c>
      <c r="Q9289" t="b">
        <f t="shared" si="146"/>
        <v>1</v>
      </c>
      <c r="R9289" t="e">
        <f>INDEX(removed_duplicate_rows!$A$5:$A$39,MATCH(wins!A9289,removed_duplicate_rows!$A$5:$A$39,0))</f>
        <v>#N/A</v>
      </c>
    </row>
    <row r="9290" spans="1:18" ht="15.75" customHeight="1" x14ac:dyDescent="0.2">
      <c r="A9290" t="s">
        <v>28009</v>
      </c>
      <c r="B9290" t="s">
        <v>28010</v>
      </c>
      <c r="C9290" t="s">
        <v>28011</v>
      </c>
      <c r="D9290" s="10">
        <v>46200</v>
      </c>
      <c r="E9290" t="s">
        <v>25291</v>
      </c>
      <c r="F9290">
        <v>8</v>
      </c>
      <c r="G9290" t="s">
        <v>77</v>
      </c>
      <c r="H9290" t="s">
        <v>618</v>
      </c>
      <c r="I9290" t="s">
        <v>79</v>
      </c>
      <c r="J9290">
        <v>1</v>
      </c>
      <c r="K9290">
        <v>7788</v>
      </c>
      <c r="L9290" t="str">
        <f>IFERROR(INDEX(play_attribution!$B$2:$B$328,MATCH(A9290,play_attribution!$A$2:$A$328,0)),"")</f>
        <v/>
      </c>
      <c r="M9290" t="str">
        <f>VLOOKUP(H9290,seller_roster!$A$2:$B$85,2,FALSE)</f>
        <v>Parker Reyes</v>
      </c>
      <c r="N9290" t="str">
        <f>VLOOKUP(C9290,accounts!$A$2:$F$9615,2,FALSE)</f>
        <v>Construction</v>
      </c>
      <c r="O9290" t="str">
        <f>VLOOKUP(C9290,accounts!$A$2:$F$9615,3,FALSE)</f>
        <v>$1M-$2.5M</v>
      </c>
      <c r="P9290" t="str">
        <f>VLOOKUP(C9290,accounts!$A$2:$F$9615,5,FALSE)</f>
        <v>East</v>
      </c>
      <c r="Q9290" t="b">
        <f t="shared" si="146"/>
        <v>1</v>
      </c>
      <c r="R9290" t="e">
        <f>INDEX(removed_duplicate_rows!$A$5:$A$39,MATCH(wins!A9290,removed_duplicate_rows!$A$5:$A$39,0))</f>
        <v>#N/A</v>
      </c>
    </row>
    <row r="9291" spans="1:18" ht="15.75" customHeight="1" x14ac:dyDescent="0.2">
      <c r="A9291" t="s">
        <v>28012</v>
      </c>
      <c r="B9291" t="s">
        <v>28013</v>
      </c>
      <c r="C9291" t="s">
        <v>28014</v>
      </c>
      <c r="D9291" s="10">
        <v>46200</v>
      </c>
      <c r="E9291" t="s">
        <v>25291</v>
      </c>
      <c r="F9291">
        <v>8</v>
      </c>
      <c r="G9291" t="s">
        <v>77</v>
      </c>
      <c r="H9291" t="s">
        <v>214</v>
      </c>
      <c r="I9291" t="s">
        <v>79</v>
      </c>
      <c r="J9291">
        <v>1</v>
      </c>
      <c r="K9291">
        <v>7964</v>
      </c>
      <c r="L9291" t="str">
        <f>IFERROR(INDEX(play_attribution!$B$2:$B$328,MATCH(A9291,play_attribution!$A$2:$A$328,0)),"")</f>
        <v/>
      </c>
      <c r="M9291" t="str">
        <f>VLOOKUP(H9291,seller_roster!$A$2:$B$85,2,FALSE)</f>
        <v>Rhea Abadi</v>
      </c>
      <c r="N9291" t="str">
        <f>VLOOKUP(C9291,accounts!$A$2:$F$9615,2,FALSE)</f>
        <v>Nonprofit</v>
      </c>
      <c r="O9291" t="str">
        <f>VLOOKUP(C9291,accounts!$A$2:$F$9615,3,FALSE)</f>
        <v>$5M-$10M</v>
      </c>
      <c r="P9291" t="str">
        <f>VLOOKUP(C9291,accounts!$A$2:$F$9615,5,FALSE)</f>
        <v>East</v>
      </c>
      <c r="Q9291" t="b">
        <f t="shared" si="146"/>
        <v>1</v>
      </c>
      <c r="R9291" t="e">
        <f>INDEX(removed_duplicate_rows!$A$5:$A$39,MATCH(wins!A9291,removed_duplicate_rows!$A$5:$A$39,0))</f>
        <v>#N/A</v>
      </c>
    </row>
    <row r="9292" spans="1:18" ht="15.75" customHeight="1" x14ac:dyDescent="0.2">
      <c r="A9292" t="s">
        <v>28015</v>
      </c>
      <c r="B9292" t="s">
        <v>28016</v>
      </c>
      <c r="C9292" t="s">
        <v>28017</v>
      </c>
      <c r="D9292" s="10">
        <v>46200</v>
      </c>
      <c r="E9292" t="s">
        <v>25291</v>
      </c>
      <c r="F9292">
        <v>8</v>
      </c>
      <c r="G9292" t="s">
        <v>77</v>
      </c>
      <c r="H9292" t="s">
        <v>527</v>
      </c>
      <c r="I9292" t="s">
        <v>55</v>
      </c>
      <c r="J9292">
        <v>1</v>
      </c>
      <c r="K9292">
        <v>6531</v>
      </c>
      <c r="L9292" t="str">
        <f>IFERROR(INDEX(play_attribution!$B$2:$B$328,MATCH(A9292,play_attribution!$A$2:$A$328,0)),"")</f>
        <v>P1</v>
      </c>
      <c r="M9292" t="str">
        <f>VLOOKUP(H9292,seller_roster!$A$2:$B$85,2,FALSE)</f>
        <v>Nia Mbeki</v>
      </c>
      <c r="N9292" t="str">
        <f>VLOOKUP(C9292,accounts!$A$2:$F$9615,2,FALSE)</f>
        <v>Hospitality Group</v>
      </c>
      <c r="O9292" t="str">
        <f>VLOOKUP(C9292,accounts!$A$2:$F$9615,3,FALSE)</f>
        <v>$2.5M-$5M</v>
      </c>
      <c r="P9292" t="str">
        <f>VLOOKUP(C9292,accounts!$A$2:$F$9615,5,FALSE)</f>
        <v>West</v>
      </c>
      <c r="Q9292" t="b">
        <f t="shared" si="146"/>
        <v>0</v>
      </c>
      <c r="R9292" t="e">
        <f>INDEX(removed_duplicate_rows!$A$5:$A$39,MATCH(wins!A9292,removed_duplicate_rows!$A$5:$A$39,0))</f>
        <v>#N/A</v>
      </c>
    </row>
    <row r="9293" spans="1:18" ht="15.75" customHeight="1" x14ac:dyDescent="0.2">
      <c r="A9293" t="s">
        <v>28018</v>
      </c>
      <c r="B9293" t="s">
        <v>28019</v>
      </c>
      <c r="C9293" t="s">
        <v>28020</v>
      </c>
      <c r="D9293" s="10">
        <v>46200</v>
      </c>
      <c r="E9293" t="s">
        <v>25291</v>
      </c>
      <c r="F9293">
        <v>8</v>
      </c>
      <c r="G9293" t="s">
        <v>77</v>
      </c>
      <c r="H9293" t="s">
        <v>129</v>
      </c>
      <c r="I9293" t="s">
        <v>79</v>
      </c>
      <c r="J9293">
        <v>1</v>
      </c>
      <c r="K9293">
        <v>7621</v>
      </c>
      <c r="L9293" t="str">
        <f>IFERROR(INDEX(play_attribution!$B$2:$B$328,MATCH(A9293,play_attribution!$A$2:$A$328,0)),"")</f>
        <v/>
      </c>
      <c r="M9293" t="str">
        <f>VLOOKUP(H9293,seller_roster!$A$2:$B$85,2,FALSE)</f>
        <v>Gray Vega</v>
      </c>
      <c r="N9293" t="str">
        <f>VLOOKUP(C9293,accounts!$A$2:$F$9615,2,FALSE)</f>
        <v>Manufacturing</v>
      </c>
      <c r="O9293" t="str">
        <f>VLOOKUP(C9293,accounts!$A$2:$F$9615,3,FALSE)</f>
        <v>$2.5M-$5M</v>
      </c>
      <c r="P9293" t="str">
        <f>VLOOKUP(C9293,accounts!$A$2:$F$9615,5,FALSE)</f>
        <v>Central</v>
      </c>
      <c r="Q9293" t="b">
        <f t="shared" si="146"/>
        <v>1</v>
      </c>
      <c r="R9293" t="e">
        <f>INDEX(removed_duplicate_rows!$A$5:$A$39,MATCH(wins!A9293,removed_duplicate_rows!$A$5:$A$39,0))</f>
        <v>#N/A</v>
      </c>
    </row>
    <row r="9294" spans="1:18" ht="15.75" customHeight="1" x14ac:dyDescent="0.2">
      <c r="A9294" t="s">
        <v>28021</v>
      </c>
      <c r="B9294" t="s">
        <v>28022</v>
      </c>
      <c r="C9294" t="s">
        <v>28023</v>
      </c>
      <c r="D9294" s="10">
        <v>46200</v>
      </c>
      <c r="E9294" t="s">
        <v>25291</v>
      </c>
      <c r="F9294">
        <v>8</v>
      </c>
      <c r="G9294" t="s">
        <v>77</v>
      </c>
      <c r="H9294" t="s">
        <v>159</v>
      </c>
      <c r="I9294" t="s">
        <v>55</v>
      </c>
      <c r="J9294">
        <v>1</v>
      </c>
      <c r="K9294">
        <v>6276</v>
      </c>
      <c r="L9294" t="str">
        <f>IFERROR(INDEX(play_attribution!$B$2:$B$328,MATCH(A9294,play_attribution!$A$2:$A$328,0)),"")</f>
        <v/>
      </c>
      <c r="M9294" t="str">
        <f>VLOOKUP(H9294,seller_roster!$A$2:$B$85,2,FALSE)</f>
        <v>Kai Bianchi</v>
      </c>
      <c r="N9294" t="str">
        <f>VLOOKUP(C9294,accounts!$A$2:$F$9615,2,FALSE)</f>
        <v>Nonprofit</v>
      </c>
      <c r="O9294" t="str">
        <f>VLOOKUP(C9294,accounts!$A$2:$F$9615,3,FALSE)</f>
        <v>&lt;$1M</v>
      </c>
      <c r="P9294" t="str">
        <f>VLOOKUP(C9294,accounts!$A$2:$F$9615,5,FALSE)</f>
        <v>West</v>
      </c>
      <c r="Q9294" t="b">
        <f t="shared" si="146"/>
        <v>1</v>
      </c>
      <c r="R9294" t="e">
        <f>INDEX(removed_duplicate_rows!$A$5:$A$39,MATCH(wins!A9294,removed_duplicate_rows!$A$5:$A$39,0))</f>
        <v>#N/A</v>
      </c>
    </row>
    <row r="9295" spans="1:18" ht="15.75" customHeight="1" x14ac:dyDescent="0.2">
      <c r="A9295" t="s">
        <v>28024</v>
      </c>
      <c r="B9295" t="s">
        <v>28025</v>
      </c>
      <c r="C9295" t="s">
        <v>28026</v>
      </c>
      <c r="D9295" s="10">
        <v>46200</v>
      </c>
      <c r="E9295" t="s">
        <v>25291</v>
      </c>
      <c r="F9295">
        <v>8</v>
      </c>
      <c r="G9295" t="s">
        <v>77</v>
      </c>
      <c r="H9295" t="s">
        <v>184</v>
      </c>
      <c r="I9295" t="s">
        <v>79</v>
      </c>
      <c r="J9295">
        <v>1</v>
      </c>
      <c r="K9295">
        <v>7187</v>
      </c>
      <c r="L9295" t="str">
        <f>IFERROR(INDEX(play_attribution!$B$2:$B$328,MATCH(A9295,play_attribution!$A$2:$A$328,0)),"")</f>
        <v/>
      </c>
      <c r="M9295" t="str">
        <f>VLOOKUP(H9295,seller_roster!$A$2:$B$85,2,FALSE)</f>
        <v>Zion Silva</v>
      </c>
      <c r="N9295" t="str">
        <f>VLOOKUP(C9295,accounts!$A$2:$F$9615,2,FALSE)</f>
        <v>Wholesale &amp; Distribution</v>
      </c>
      <c r="O9295" t="str">
        <f>VLOOKUP(C9295,accounts!$A$2:$F$9615,3,FALSE)</f>
        <v>&gt;$10M</v>
      </c>
      <c r="P9295" t="str">
        <f>VLOOKUP(C9295,accounts!$A$2:$F$9615,5,FALSE)</f>
        <v>East</v>
      </c>
      <c r="Q9295" t="b">
        <f t="shared" si="146"/>
        <v>1</v>
      </c>
      <c r="R9295" t="e">
        <f>INDEX(removed_duplicate_rows!$A$5:$A$39,MATCH(wins!A9295,removed_duplicate_rows!$A$5:$A$39,0))</f>
        <v>#N/A</v>
      </c>
    </row>
    <row r="9296" spans="1:18" ht="15.75" customHeight="1" x14ac:dyDescent="0.2">
      <c r="A9296" t="s">
        <v>28027</v>
      </c>
      <c r="B9296" t="s">
        <v>28028</v>
      </c>
      <c r="C9296" t="s">
        <v>28029</v>
      </c>
      <c r="D9296" s="10">
        <v>46200</v>
      </c>
      <c r="E9296" t="s">
        <v>25291</v>
      </c>
      <c r="F9296">
        <v>8</v>
      </c>
      <c r="G9296" t="s">
        <v>77</v>
      </c>
      <c r="H9296" t="s">
        <v>140</v>
      </c>
      <c r="I9296" t="s">
        <v>79</v>
      </c>
      <c r="J9296">
        <v>1</v>
      </c>
      <c r="K9296">
        <v>4931</v>
      </c>
      <c r="L9296" t="str">
        <f>IFERROR(INDEX(play_attribution!$B$2:$B$328,MATCH(A9296,play_attribution!$A$2:$A$328,0)),"")</f>
        <v/>
      </c>
      <c r="M9296" t="str">
        <f>VLOOKUP(H9296,seller_roster!$A$2:$B$85,2,FALSE)</f>
        <v>Lane Lindqvist</v>
      </c>
      <c r="N9296" t="str">
        <f>VLOOKUP(C9296,accounts!$A$2:$F$9615,2,FALSE)</f>
        <v>Construction</v>
      </c>
      <c r="O9296" t="str">
        <f>VLOOKUP(C9296,accounts!$A$2:$F$9615,3,FALSE)</f>
        <v>$2.5M-$5M</v>
      </c>
      <c r="P9296" t="str">
        <f>VLOOKUP(C9296,accounts!$A$2:$F$9615,5,FALSE)</f>
        <v>Central</v>
      </c>
      <c r="Q9296" t="b">
        <f t="shared" si="146"/>
        <v>1</v>
      </c>
      <c r="R9296" t="e">
        <f>INDEX(removed_duplicate_rows!$A$5:$A$39,MATCH(wins!A9296,removed_duplicate_rows!$A$5:$A$39,0))</f>
        <v>#N/A</v>
      </c>
    </row>
    <row r="9297" spans="1:18" ht="15.75" customHeight="1" x14ac:dyDescent="0.2">
      <c r="A9297" t="s">
        <v>28030</v>
      </c>
      <c r="B9297" t="s">
        <v>28031</v>
      </c>
      <c r="C9297" t="s">
        <v>28032</v>
      </c>
      <c r="D9297" s="10">
        <v>46200</v>
      </c>
      <c r="E9297" t="s">
        <v>25291</v>
      </c>
      <c r="F9297">
        <v>8</v>
      </c>
      <c r="G9297" t="s">
        <v>77</v>
      </c>
      <c r="H9297" t="s">
        <v>184</v>
      </c>
      <c r="I9297" t="s">
        <v>79</v>
      </c>
      <c r="J9297">
        <v>1</v>
      </c>
      <c r="K9297">
        <v>10538</v>
      </c>
      <c r="L9297" t="str">
        <f>IFERROR(INDEX(play_attribution!$B$2:$B$328,MATCH(A9297,play_attribution!$A$2:$A$328,0)),"")</f>
        <v/>
      </c>
      <c r="M9297" t="str">
        <f>VLOOKUP(H9297,seller_roster!$A$2:$B$85,2,FALSE)</f>
        <v>Zion Silva</v>
      </c>
      <c r="N9297" t="str">
        <f>VLOOKUP(C9297,accounts!$A$2:$F$9615,2,FALSE)</f>
        <v>Wholesale &amp; Distribution</v>
      </c>
      <c r="O9297" t="str">
        <f>VLOOKUP(C9297,accounts!$A$2:$F$9615,3,FALSE)</f>
        <v>$5M-$10M</v>
      </c>
      <c r="P9297" t="str">
        <f>VLOOKUP(C9297,accounts!$A$2:$F$9615,5,FALSE)</f>
        <v>Central</v>
      </c>
      <c r="Q9297" t="b">
        <f t="shared" si="146"/>
        <v>1</v>
      </c>
      <c r="R9297" t="e">
        <f>INDEX(removed_duplicate_rows!$A$5:$A$39,MATCH(wins!A9297,removed_duplicate_rows!$A$5:$A$39,0))</f>
        <v>#N/A</v>
      </c>
    </row>
    <row r="9298" spans="1:18" ht="15.75" customHeight="1" x14ac:dyDescent="0.2">
      <c r="A9298" t="s">
        <v>28033</v>
      </c>
      <c r="B9298" t="s">
        <v>28034</v>
      </c>
      <c r="C9298" t="s">
        <v>28035</v>
      </c>
      <c r="D9298" s="10">
        <v>46200</v>
      </c>
      <c r="E9298" t="s">
        <v>25291</v>
      </c>
      <c r="F9298">
        <v>8</v>
      </c>
      <c r="G9298" t="s">
        <v>77</v>
      </c>
      <c r="H9298" t="s">
        <v>191</v>
      </c>
      <c r="I9298" t="s">
        <v>79</v>
      </c>
      <c r="J9298">
        <v>1</v>
      </c>
      <c r="K9298">
        <v>6728</v>
      </c>
      <c r="L9298" t="str">
        <f>IFERROR(INDEX(play_attribution!$B$2:$B$328,MATCH(A9298,play_attribution!$A$2:$A$328,0)),"")</f>
        <v/>
      </c>
      <c r="M9298" t="str">
        <f>VLOOKUP(H9298,seller_roster!$A$2:$B$85,2,FALSE)</f>
        <v>Blake Lindqvist</v>
      </c>
      <c r="N9298" t="str">
        <f>VLOOKUP(C9298,accounts!$A$2:$F$9615,2,FALSE)</f>
        <v>Construction</v>
      </c>
      <c r="O9298" t="str">
        <f>VLOOKUP(C9298,accounts!$A$2:$F$9615,3,FALSE)</f>
        <v>$2.5M-$5M</v>
      </c>
      <c r="P9298" t="str">
        <f>VLOOKUP(C9298,accounts!$A$2:$F$9615,5,FALSE)</f>
        <v>West</v>
      </c>
      <c r="Q9298" t="b">
        <f t="shared" si="146"/>
        <v>1</v>
      </c>
      <c r="R9298" t="e">
        <f>INDEX(removed_duplicate_rows!$A$5:$A$39,MATCH(wins!A9298,removed_duplicate_rows!$A$5:$A$39,0))</f>
        <v>#N/A</v>
      </c>
    </row>
    <row r="9299" spans="1:18" ht="15.75" customHeight="1" x14ac:dyDescent="0.2">
      <c r="A9299" t="s">
        <v>28036</v>
      </c>
      <c r="B9299" t="s">
        <v>28037</v>
      </c>
      <c r="C9299" t="s">
        <v>28038</v>
      </c>
      <c r="D9299" s="10">
        <v>46200</v>
      </c>
      <c r="E9299" t="s">
        <v>25291</v>
      </c>
      <c r="F9299">
        <v>8</v>
      </c>
      <c r="G9299" t="s">
        <v>77</v>
      </c>
      <c r="H9299" t="s">
        <v>95</v>
      </c>
      <c r="I9299" t="s">
        <v>79</v>
      </c>
      <c r="J9299">
        <v>1</v>
      </c>
      <c r="K9299">
        <v>6889</v>
      </c>
      <c r="L9299" t="str">
        <f>IFERROR(INDEX(play_attribution!$B$2:$B$328,MATCH(A9299,play_attribution!$A$2:$A$328,0)),"")</f>
        <v/>
      </c>
      <c r="M9299" t="str">
        <f>VLOOKUP(H9299,seller_roster!$A$2:$B$85,2,FALSE)</f>
        <v>Frankie Ferro</v>
      </c>
      <c r="N9299" t="str">
        <f>VLOOKUP(C9299,accounts!$A$2:$F$9615,2,FALSE)</f>
        <v>Professional Services</v>
      </c>
      <c r="O9299" t="str">
        <f>VLOOKUP(C9299,accounts!$A$2:$F$9615,3,FALSE)</f>
        <v>$2.5M-$5M</v>
      </c>
      <c r="P9299" t="str">
        <f>VLOOKUP(C9299,accounts!$A$2:$F$9615,5,FALSE)</f>
        <v>East</v>
      </c>
      <c r="Q9299" t="b">
        <f t="shared" si="146"/>
        <v>1</v>
      </c>
      <c r="R9299" t="e">
        <f>INDEX(removed_duplicate_rows!$A$5:$A$39,MATCH(wins!A9299,removed_duplicate_rows!$A$5:$A$39,0))</f>
        <v>#N/A</v>
      </c>
    </row>
    <row r="9300" spans="1:18" ht="15.75" customHeight="1" x14ac:dyDescent="0.2">
      <c r="A9300" t="s">
        <v>28039</v>
      </c>
      <c r="B9300" t="s">
        <v>28040</v>
      </c>
      <c r="C9300" t="s">
        <v>28041</v>
      </c>
      <c r="D9300" s="10">
        <v>46200</v>
      </c>
      <c r="E9300" t="s">
        <v>25291</v>
      </c>
      <c r="F9300">
        <v>8</v>
      </c>
      <c r="G9300" t="s">
        <v>77</v>
      </c>
      <c r="H9300" t="s">
        <v>1230</v>
      </c>
      <c r="I9300" t="s">
        <v>79</v>
      </c>
      <c r="J9300">
        <v>1</v>
      </c>
      <c r="K9300">
        <v>7993</v>
      </c>
      <c r="L9300" t="str">
        <f>IFERROR(INDEX(play_attribution!$B$2:$B$328,MATCH(A9300,play_attribution!$A$2:$A$328,0)),"")</f>
        <v/>
      </c>
      <c r="M9300" t="str">
        <f>VLOOKUP(H9300,seller_roster!$A$2:$B$85,2,FALSE)</f>
        <v>Lennon Doyle</v>
      </c>
      <c r="N9300" t="str">
        <f>VLOOKUP(C9300,accounts!$A$2:$F$9615,2,FALSE)</f>
        <v>Manufacturing</v>
      </c>
      <c r="O9300" t="str">
        <f>VLOOKUP(C9300,accounts!$A$2:$F$9615,3,FALSE)</f>
        <v>$5M-$10M</v>
      </c>
      <c r="P9300" t="str">
        <f>VLOOKUP(C9300,accounts!$A$2:$F$9615,5,FALSE)</f>
        <v>East</v>
      </c>
      <c r="Q9300" t="b">
        <f t="shared" si="146"/>
        <v>1</v>
      </c>
      <c r="R9300" t="e">
        <f>INDEX(removed_duplicate_rows!$A$5:$A$39,MATCH(wins!A9300,removed_duplicate_rows!$A$5:$A$39,0))</f>
        <v>#N/A</v>
      </c>
    </row>
    <row r="9301" spans="1:18" ht="15.75" customHeight="1" x14ac:dyDescent="0.2">
      <c r="A9301" t="s">
        <v>28042</v>
      </c>
      <c r="B9301" t="s">
        <v>28043</v>
      </c>
      <c r="C9301" t="s">
        <v>28044</v>
      </c>
      <c r="D9301" s="10">
        <v>46200</v>
      </c>
      <c r="E9301" t="s">
        <v>25291</v>
      </c>
      <c r="F9301">
        <v>8</v>
      </c>
      <c r="G9301" t="s">
        <v>77</v>
      </c>
      <c r="H9301" t="s">
        <v>173</v>
      </c>
      <c r="I9301" t="s">
        <v>79</v>
      </c>
      <c r="J9301">
        <v>1</v>
      </c>
      <c r="K9301">
        <v>8191</v>
      </c>
      <c r="L9301" t="str">
        <f>IFERROR(INDEX(play_attribution!$B$2:$B$328,MATCH(A9301,play_attribution!$A$2:$A$328,0)),"")</f>
        <v/>
      </c>
      <c r="M9301" t="str">
        <f>VLOOKUP(H9301,seller_roster!$A$2:$B$85,2,FALSE)</f>
        <v>Pia Reyes</v>
      </c>
      <c r="N9301" t="str">
        <f>VLOOKUP(C9301,accounts!$A$2:$F$9615,2,FALSE)</f>
        <v>Retail Multi-Location</v>
      </c>
      <c r="O9301" t="str">
        <f>VLOOKUP(C9301,accounts!$A$2:$F$9615,3,FALSE)</f>
        <v>$1M-$2.5M</v>
      </c>
      <c r="P9301" t="str">
        <f>VLOOKUP(C9301,accounts!$A$2:$F$9615,5,FALSE)</f>
        <v>East</v>
      </c>
      <c r="Q9301" t="b">
        <f t="shared" si="146"/>
        <v>1</v>
      </c>
      <c r="R9301" t="e">
        <f>INDEX(removed_duplicate_rows!$A$5:$A$39,MATCH(wins!A9301,removed_duplicate_rows!$A$5:$A$39,0))</f>
        <v>#N/A</v>
      </c>
    </row>
    <row r="9302" spans="1:18" ht="15.75" customHeight="1" x14ac:dyDescent="0.2">
      <c r="A9302" t="s">
        <v>28045</v>
      </c>
      <c r="B9302" t="s">
        <v>28046</v>
      </c>
      <c r="C9302" t="s">
        <v>28047</v>
      </c>
      <c r="D9302" s="10">
        <v>46200</v>
      </c>
      <c r="E9302" t="s">
        <v>25291</v>
      </c>
      <c r="F9302">
        <v>8</v>
      </c>
      <c r="G9302" t="s">
        <v>77</v>
      </c>
      <c r="H9302" t="s">
        <v>169</v>
      </c>
      <c r="I9302" t="s">
        <v>79</v>
      </c>
      <c r="J9302">
        <v>1</v>
      </c>
      <c r="K9302">
        <v>12033</v>
      </c>
      <c r="L9302" t="str">
        <f>IFERROR(INDEX(play_attribution!$B$2:$B$328,MATCH(A9302,play_attribution!$A$2:$A$328,0)),"")</f>
        <v/>
      </c>
      <c r="M9302" t="str">
        <f>VLOOKUP(H9302,seller_roster!$A$2:$B$85,2,FALSE)</f>
        <v>Rhea Doyle</v>
      </c>
      <c r="N9302" t="str">
        <f>VLOOKUP(C9302,accounts!$A$2:$F$9615,2,FALSE)</f>
        <v>Field Services</v>
      </c>
      <c r="O9302" t="str">
        <f>VLOOKUP(C9302,accounts!$A$2:$F$9615,3,FALSE)</f>
        <v>$1M-$2.5M</v>
      </c>
      <c r="P9302" t="str">
        <f>VLOOKUP(C9302,accounts!$A$2:$F$9615,5,FALSE)</f>
        <v>Central</v>
      </c>
      <c r="Q9302" t="b">
        <f t="shared" si="146"/>
        <v>1</v>
      </c>
      <c r="R9302" t="e">
        <f>INDEX(removed_duplicate_rows!$A$5:$A$39,MATCH(wins!A9302,removed_duplicate_rows!$A$5:$A$39,0))</f>
        <v>#N/A</v>
      </c>
    </row>
    <row r="9303" spans="1:18" ht="15.75" customHeight="1" x14ac:dyDescent="0.2">
      <c r="A9303" t="s">
        <v>28048</v>
      </c>
      <c r="B9303" t="s">
        <v>28049</v>
      </c>
      <c r="C9303" t="s">
        <v>28050</v>
      </c>
      <c r="D9303" s="10">
        <v>46200</v>
      </c>
      <c r="E9303" t="s">
        <v>25291</v>
      </c>
      <c r="F9303">
        <v>8</v>
      </c>
      <c r="G9303" t="s">
        <v>77</v>
      </c>
      <c r="H9303" t="s">
        <v>129</v>
      </c>
      <c r="I9303" t="s">
        <v>79</v>
      </c>
      <c r="J9303">
        <v>1</v>
      </c>
      <c r="K9303">
        <v>10276</v>
      </c>
      <c r="L9303" t="str">
        <f>IFERROR(INDEX(play_attribution!$B$2:$B$328,MATCH(A9303,play_attribution!$A$2:$A$328,0)),"")</f>
        <v/>
      </c>
      <c r="M9303" t="str">
        <f>VLOOKUP(H9303,seller_roster!$A$2:$B$85,2,FALSE)</f>
        <v>Gray Vega</v>
      </c>
      <c r="N9303" t="str">
        <f>VLOOKUP(C9303,accounts!$A$2:$F$9615,2,FALSE)</f>
        <v>Retail Multi-Location</v>
      </c>
      <c r="O9303" t="str">
        <f>VLOOKUP(C9303,accounts!$A$2:$F$9615,3,FALSE)</f>
        <v>&gt;$10M</v>
      </c>
      <c r="P9303" t="str">
        <f>VLOOKUP(C9303,accounts!$A$2:$F$9615,5,FALSE)</f>
        <v>Central</v>
      </c>
      <c r="Q9303" t="b">
        <f t="shared" si="146"/>
        <v>1</v>
      </c>
      <c r="R9303" t="e">
        <f>INDEX(removed_duplicate_rows!$A$5:$A$39,MATCH(wins!A9303,removed_duplicate_rows!$A$5:$A$39,0))</f>
        <v>#N/A</v>
      </c>
    </row>
    <row r="9304" spans="1:18" ht="15.75" customHeight="1" x14ac:dyDescent="0.2">
      <c r="A9304" t="s">
        <v>28051</v>
      </c>
      <c r="B9304" t="s">
        <v>28052</v>
      </c>
      <c r="C9304" t="s">
        <v>28053</v>
      </c>
      <c r="D9304" s="10">
        <v>46200</v>
      </c>
      <c r="E9304" t="s">
        <v>25291</v>
      </c>
      <c r="F9304">
        <v>8</v>
      </c>
      <c r="G9304" t="s">
        <v>77</v>
      </c>
      <c r="H9304" t="s">
        <v>87</v>
      </c>
      <c r="I9304" t="s">
        <v>55</v>
      </c>
      <c r="J9304">
        <v>1</v>
      </c>
      <c r="K9304">
        <v>9682</v>
      </c>
      <c r="L9304" t="str">
        <f>IFERROR(INDEX(play_attribution!$B$2:$B$328,MATCH(A9304,play_attribution!$A$2:$A$328,0)),"")</f>
        <v>P1</v>
      </c>
      <c r="M9304" t="str">
        <f>VLOOKUP(H9304,seller_roster!$A$2:$B$85,2,FALSE)</f>
        <v>Harper Tran</v>
      </c>
      <c r="N9304" t="str">
        <f>VLOOKUP(C9304,accounts!$A$2:$F$9615,2,FALSE)</f>
        <v>Wholesale &amp; Distribution</v>
      </c>
      <c r="O9304" t="str">
        <f>VLOOKUP(C9304,accounts!$A$2:$F$9615,3,FALSE)</f>
        <v>$2.5M-$5M</v>
      </c>
      <c r="P9304" t="str">
        <f>VLOOKUP(C9304,accounts!$A$2:$F$9615,5,FALSE)</f>
        <v>East</v>
      </c>
      <c r="Q9304" t="b">
        <f t="shared" si="146"/>
        <v>0</v>
      </c>
      <c r="R9304" t="e">
        <f>INDEX(removed_duplicate_rows!$A$5:$A$39,MATCH(wins!A9304,removed_duplicate_rows!$A$5:$A$39,0))</f>
        <v>#N/A</v>
      </c>
    </row>
    <row r="9305" spans="1:18" ht="15.75" customHeight="1" x14ac:dyDescent="0.2">
      <c r="A9305" t="s">
        <v>28054</v>
      </c>
      <c r="B9305" t="s">
        <v>28055</v>
      </c>
      <c r="C9305" t="s">
        <v>28056</v>
      </c>
      <c r="D9305" s="10">
        <v>46200</v>
      </c>
      <c r="E9305" t="s">
        <v>25291</v>
      </c>
      <c r="F9305">
        <v>8</v>
      </c>
      <c r="G9305" t="s">
        <v>77</v>
      </c>
      <c r="H9305" t="s">
        <v>1230</v>
      </c>
      <c r="I9305" t="s">
        <v>79</v>
      </c>
      <c r="J9305">
        <v>1</v>
      </c>
      <c r="K9305">
        <v>8619</v>
      </c>
      <c r="L9305" t="str">
        <f>IFERROR(INDEX(play_attribution!$B$2:$B$328,MATCH(A9305,play_attribution!$A$2:$A$328,0)),"")</f>
        <v/>
      </c>
      <c r="M9305" t="str">
        <f>VLOOKUP(H9305,seller_roster!$A$2:$B$85,2,FALSE)</f>
        <v>Lennon Doyle</v>
      </c>
      <c r="N9305" t="str">
        <f>VLOOKUP(C9305,accounts!$A$2:$F$9615,2,FALSE)</f>
        <v>Construction</v>
      </c>
      <c r="O9305" t="str">
        <f>VLOOKUP(C9305,accounts!$A$2:$F$9615,3,FALSE)</f>
        <v>$2.5M-$5M</v>
      </c>
      <c r="P9305" t="str">
        <f>VLOOKUP(C9305,accounts!$A$2:$F$9615,5,FALSE)</f>
        <v>West</v>
      </c>
      <c r="Q9305" t="b">
        <f t="shared" si="146"/>
        <v>1</v>
      </c>
      <c r="R9305" t="e">
        <f>INDEX(removed_duplicate_rows!$A$5:$A$39,MATCH(wins!A9305,removed_duplicate_rows!$A$5:$A$39,0))</f>
        <v>#N/A</v>
      </c>
    </row>
    <row r="9306" spans="1:18" ht="15.75" customHeight="1" x14ac:dyDescent="0.2">
      <c r="A9306" t="s">
        <v>28057</v>
      </c>
      <c r="B9306" t="s">
        <v>28058</v>
      </c>
      <c r="C9306" t="s">
        <v>28059</v>
      </c>
      <c r="D9306" s="10">
        <v>46200</v>
      </c>
      <c r="E9306" t="s">
        <v>25291</v>
      </c>
      <c r="F9306">
        <v>8</v>
      </c>
      <c r="G9306" t="s">
        <v>77</v>
      </c>
      <c r="H9306" t="s">
        <v>99</v>
      </c>
      <c r="I9306" t="s">
        <v>79</v>
      </c>
      <c r="J9306">
        <v>1</v>
      </c>
      <c r="K9306">
        <v>6907</v>
      </c>
      <c r="L9306" t="str">
        <f>IFERROR(INDEX(play_attribution!$B$2:$B$328,MATCH(A9306,play_attribution!$A$2:$A$328,0)),"")</f>
        <v/>
      </c>
      <c r="M9306" t="str">
        <f>VLOOKUP(H9306,seller_roster!$A$2:$B$85,2,FALSE)</f>
        <v>Shiloh Sorensen</v>
      </c>
      <c r="N9306" t="str">
        <f>VLOOKUP(C9306,accounts!$A$2:$F$9615,2,FALSE)</f>
        <v>Retail Multi-Location</v>
      </c>
      <c r="O9306" t="str">
        <f>VLOOKUP(C9306,accounts!$A$2:$F$9615,3,FALSE)</f>
        <v>&gt;$10M</v>
      </c>
      <c r="P9306" t="str">
        <f>VLOOKUP(C9306,accounts!$A$2:$F$9615,5,FALSE)</f>
        <v>East</v>
      </c>
      <c r="Q9306" t="b">
        <f t="shared" si="146"/>
        <v>1</v>
      </c>
      <c r="R9306" t="e">
        <f>INDEX(removed_duplicate_rows!$A$5:$A$39,MATCH(wins!A9306,removed_duplicate_rows!$A$5:$A$39,0))</f>
        <v>#N/A</v>
      </c>
    </row>
    <row r="9307" spans="1:18" ht="15.75" customHeight="1" x14ac:dyDescent="0.2">
      <c r="A9307" t="s">
        <v>28060</v>
      </c>
      <c r="B9307" t="s">
        <v>28061</v>
      </c>
      <c r="C9307" t="s">
        <v>28062</v>
      </c>
      <c r="D9307" s="10">
        <v>46200</v>
      </c>
      <c r="E9307" t="s">
        <v>25291</v>
      </c>
      <c r="F9307">
        <v>8</v>
      </c>
      <c r="G9307" t="s">
        <v>273</v>
      </c>
      <c r="H9307" t="s">
        <v>344</v>
      </c>
      <c r="I9307" t="s">
        <v>79</v>
      </c>
      <c r="J9307">
        <v>1</v>
      </c>
      <c r="K9307">
        <v>4767</v>
      </c>
      <c r="L9307" t="str">
        <f>IFERROR(INDEX(play_attribution!$B$2:$B$328,MATCH(A9307,play_attribution!$A$2:$A$328,0)),"")</f>
        <v>P2</v>
      </c>
      <c r="M9307" t="str">
        <f>VLOOKUP(H9307,seller_roster!$A$2:$B$85,2,FALSE)</f>
        <v>Wren Kowalski</v>
      </c>
      <c r="N9307" t="str">
        <f>VLOOKUP(C9307,accounts!$A$2:$F$9615,2,FALSE)</f>
        <v>Nonprofit</v>
      </c>
      <c r="O9307" t="str">
        <f>VLOOKUP(C9307,accounts!$A$2:$F$9615,3,FALSE)</f>
        <v>$1M-$2.5M</v>
      </c>
      <c r="P9307" t="str">
        <f>VLOOKUP(C9307,accounts!$A$2:$F$9615,5,FALSE)</f>
        <v>East</v>
      </c>
      <c r="Q9307" t="b">
        <f t="shared" si="146"/>
        <v>0</v>
      </c>
      <c r="R9307" t="e">
        <f>INDEX(removed_duplicate_rows!$A$5:$A$39,MATCH(wins!A9307,removed_duplicate_rows!$A$5:$A$39,0))</f>
        <v>#N/A</v>
      </c>
    </row>
    <row r="9308" spans="1:18" ht="15.75" customHeight="1" x14ac:dyDescent="0.2">
      <c r="A9308" t="s">
        <v>28063</v>
      </c>
      <c r="B9308" t="s">
        <v>28064</v>
      </c>
      <c r="C9308" t="s">
        <v>28065</v>
      </c>
      <c r="D9308" s="10">
        <v>46200</v>
      </c>
      <c r="E9308" t="s">
        <v>25291</v>
      </c>
      <c r="F9308">
        <v>8</v>
      </c>
      <c r="G9308" t="s">
        <v>273</v>
      </c>
      <c r="H9308" t="s">
        <v>297</v>
      </c>
      <c r="I9308" t="s">
        <v>55</v>
      </c>
      <c r="J9308">
        <v>1</v>
      </c>
      <c r="K9308">
        <v>5275</v>
      </c>
      <c r="L9308" t="str">
        <f>IFERROR(INDEX(play_attribution!$B$2:$B$328,MATCH(A9308,play_attribution!$A$2:$A$328,0)),"")</f>
        <v>P2</v>
      </c>
      <c r="M9308" t="str">
        <f>VLOOKUP(H9308,seller_roster!$A$2:$B$85,2,FALSE)</f>
        <v>Ray Moreau</v>
      </c>
      <c r="N9308" t="str">
        <f>VLOOKUP(C9308,accounts!$A$2:$F$9615,2,FALSE)</f>
        <v>Field Services</v>
      </c>
      <c r="O9308" t="str">
        <f>VLOOKUP(C9308,accounts!$A$2:$F$9615,3,FALSE)</f>
        <v>$1M-$2.5M</v>
      </c>
      <c r="P9308" t="str">
        <f>VLOOKUP(C9308,accounts!$A$2:$F$9615,5,FALSE)</f>
        <v>East</v>
      </c>
      <c r="Q9308" t="b">
        <f t="shared" si="146"/>
        <v>0</v>
      </c>
      <c r="R9308" t="e">
        <f>INDEX(removed_duplicate_rows!$A$5:$A$39,MATCH(wins!A9308,removed_duplicate_rows!$A$5:$A$39,0))</f>
        <v>#N/A</v>
      </c>
    </row>
    <row r="9309" spans="1:18" ht="15.75" customHeight="1" x14ac:dyDescent="0.2">
      <c r="A9309" t="s">
        <v>28066</v>
      </c>
      <c r="B9309" t="s">
        <v>28067</v>
      </c>
      <c r="C9309" t="s">
        <v>28068</v>
      </c>
      <c r="D9309" s="10">
        <v>46200</v>
      </c>
      <c r="E9309" t="s">
        <v>25291</v>
      </c>
      <c r="F9309">
        <v>8</v>
      </c>
      <c r="G9309" t="s">
        <v>273</v>
      </c>
      <c r="H9309" t="s">
        <v>25868</v>
      </c>
      <c r="I9309" t="s">
        <v>79</v>
      </c>
      <c r="J9309">
        <v>1</v>
      </c>
      <c r="K9309">
        <v>6021</v>
      </c>
      <c r="L9309" t="str">
        <f>IFERROR(INDEX(play_attribution!$B$2:$B$328,MATCH(A9309,play_attribution!$A$2:$A$328,0)),"")</f>
        <v>P2</v>
      </c>
      <c r="M9309" t="str">
        <f>VLOOKUP(H9309,seller_roster!$A$2:$B$85,2,FALSE)</f>
        <v>Frankie Mbeki</v>
      </c>
      <c r="N9309" t="str">
        <f>VLOOKUP(C9309,accounts!$A$2:$F$9615,2,FALSE)</f>
        <v>Professional Services</v>
      </c>
      <c r="O9309" t="str">
        <f>VLOOKUP(C9309,accounts!$A$2:$F$9615,3,FALSE)</f>
        <v>&lt;$1M</v>
      </c>
      <c r="P9309" t="str">
        <f>VLOOKUP(C9309,accounts!$A$2:$F$9615,5,FALSE)</f>
        <v>East</v>
      </c>
      <c r="Q9309" t="b">
        <f t="shared" si="146"/>
        <v>0</v>
      </c>
      <c r="R9309" t="e">
        <f>INDEX(removed_duplicate_rows!$A$5:$A$39,MATCH(wins!A9309,removed_duplicate_rows!$A$5:$A$39,0))</f>
        <v>#N/A</v>
      </c>
    </row>
    <row r="9310" spans="1:18" ht="15.75" customHeight="1" x14ac:dyDescent="0.2">
      <c r="A9310" t="s">
        <v>28069</v>
      </c>
      <c r="B9310" t="s">
        <v>28070</v>
      </c>
      <c r="C9310" t="s">
        <v>28071</v>
      </c>
      <c r="D9310" s="10">
        <v>46200</v>
      </c>
      <c r="E9310" t="s">
        <v>25291</v>
      </c>
      <c r="F9310">
        <v>8</v>
      </c>
      <c r="G9310" t="s">
        <v>273</v>
      </c>
      <c r="H9310" t="s">
        <v>289</v>
      </c>
      <c r="I9310" t="s">
        <v>79</v>
      </c>
      <c r="J9310">
        <v>1</v>
      </c>
      <c r="K9310">
        <v>6990</v>
      </c>
      <c r="L9310" t="str">
        <f>IFERROR(INDEX(play_attribution!$B$2:$B$328,MATCH(A9310,play_attribution!$A$2:$A$328,0)),"")</f>
        <v>P2</v>
      </c>
      <c r="M9310" t="str">
        <f>VLOOKUP(H9310,seller_roster!$A$2:$B$85,2,FALSE)</f>
        <v>Skyler Okafor</v>
      </c>
      <c r="N9310" t="str">
        <f>VLOOKUP(C9310,accounts!$A$2:$F$9615,2,FALSE)</f>
        <v>Construction</v>
      </c>
      <c r="O9310" t="str">
        <f>VLOOKUP(C9310,accounts!$A$2:$F$9615,3,FALSE)</f>
        <v>$1M-$2.5M</v>
      </c>
      <c r="P9310" t="str">
        <f>VLOOKUP(C9310,accounts!$A$2:$F$9615,5,FALSE)</f>
        <v>West</v>
      </c>
      <c r="Q9310" t="b">
        <f t="shared" si="146"/>
        <v>0</v>
      </c>
      <c r="R9310" t="e">
        <f>INDEX(removed_duplicate_rows!$A$5:$A$39,MATCH(wins!A9310,removed_duplicate_rows!$A$5:$A$39,0))</f>
        <v>#N/A</v>
      </c>
    </row>
    <row r="9311" spans="1:18" ht="15.75" customHeight="1" x14ac:dyDescent="0.2">
      <c r="A9311" t="s">
        <v>28072</v>
      </c>
      <c r="B9311" t="s">
        <v>28073</v>
      </c>
      <c r="C9311" t="s">
        <v>28074</v>
      </c>
      <c r="D9311" s="10">
        <v>46200</v>
      </c>
      <c r="E9311" t="s">
        <v>25291</v>
      </c>
      <c r="F9311">
        <v>8</v>
      </c>
      <c r="G9311" t="s">
        <v>273</v>
      </c>
      <c r="H9311" t="s">
        <v>25125</v>
      </c>
      <c r="I9311" t="s">
        <v>79</v>
      </c>
      <c r="J9311">
        <v>1</v>
      </c>
      <c r="K9311">
        <v>7781</v>
      </c>
      <c r="L9311" t="str">
        <f>IFERROR(INDEX(play_attribution!$B$2:$B$328,MATCH(A9311,play_attribution!$A$2:$A$328,0)),"")</f>
        <v>P2</v>
      </c>
      <c r="M9311" t="str">
        <f>VLOOKUP(H9311,seller_roster!$A$2:$B$85,2,FALSE)</f>
        <v>Lennon Okafor</v>
      </c>
      <c r="N9311" t="str">
        <f>VLOOKUP(C9311,accounts!$A$2:$F$9615,2,FALSE)</f>
        <v>Construction</v>
      </c>
      <c r="O9311" t="str">
        <f>VLOOKUP(C9311,accounts!$A$2:$F$9615,3,FALSE)</f>
        <v>&lt;$1M</v>
      </c>
      <c r="P9311" t="str">
        <f>VLOOKUP(C9311,accounts!$A$2:$F$9615,5,FALSE)</f>
        <v>West</v>
      </c>
      <c r="Q9311" t="b">
        <f t="shared" si="146"/>
        <v>0</v>
      </c>
      <c r="R9311" t="e">
        <f>INDEX(removed_duplicate_rows!$A$5:$A$39,MATCH(wins!A9311,removed_duplicate_rows!$A$5:$A$39,0))</f>
        <v>#N/A</v>
      </c>
    </row>
    <row r="9312" spans="1:18" ht="15.75" customHeight="1" x14ac:dyDescent="0.2">
      <c r="A9312" t="s">
        <v>28075</v>
      </c>
      <c r="B9312" t="s">
        <v>28076</v>
      </c>
      <c r="C9312" t="s">
        <v>28077</v>
      </c>
      <c r="D9312" s="10">
        <v>46200</v>
      </c>
      <c r="E9312" t="s">
        <v>25291</v>
      </c>
      <c r="F9312">
        <v>8</v>
      </c>
      <c r="G9312" t="s">
        <v>273</v>
      </c>
      <c r="H9312" t="s">
        <v>327</v>
      </c>
      <c r="I9312" t="s">
        <v>79</v>
      </c>
      <c r="J9312">
        <v>1</v>
      </c>
      <c r="K9312">
        <v>4992</v>
      </c>
      <c r="L9312" t="str">
        <f>IFERROR(INDEX(play_attribution!$B$2:$B$328,MATCH(A9312,play_attribution!$A$2:$A$328,0)),"")</f>
        <v>P2</v>
      </c>
      <c r="M9312" t="str">
        <f>VLOOKUP(H9312,seller_roster!$A$2:$B$85,2,FALSE)</f>
        <v>Frankie Lindqvist</v>
      </c>
      <c r="N9312" t="str">
        <f>VLOOKUP(C9312,accounts!$A$2:$F$9615,2,FALSE)</f>
        <v>Healthcare Services</v>
      </c>
      <c r="O9312" t="str">
        <f>VLOOKUP(C9312,accounts!$A$2:$F$9615,3,FALSE)</f>
        <v>$5M-$10M</v>
      </c>
      <c r="P9312" t="str">
        <f>VLOOKUP(C9312,accounts!$A$2:$F$9615,5,FALSE)</f>
        <v>Central</v>
      </c>
      <c r="Q9312" t="b">
        <f t="shared" ref="Q9312:Q9375" si="147">L9312=""</f>
        <v>0</v>
      </c>
      <c r="R9312" t="e">
        <f>INDEX(removed_duplicate_rows!$A$5:$A$39,MATCH(wins!A9312,removed_duplicate_rows!$A$5:$A$39,0))</f>
        <v>#N/A</v>
      </c>
    </row>
    <row r="9313" spans="1:18" ht="15.75" customHeight="1" x14ac:dyDescent="0.2">
      <c r="A9313" t="s">
        <v>28078</v>
      </c>
      <c r="B9313" t="s">
        <v>28079</v>
      </c>
      <c r="C9313" t="s">
        <v>28080</v>
      </c>
      <c r="D9313" s="10">
        <v>46200</v>
      </c>
      <c r="E9313" t="s">
        <v>25291</v>
      </c>
      <c r="F9313">
        <v>8</v>
      </c>
      <c r="G9313" t="s">
        <v>273</v>
      </c>
      <c r="H9313" t="s">
        <v>337</v>
      </c>
      <c r="I9313" t="s">
        <v>55</v>
      </c>
      <c r="J9313">
        <v>1</v>
      </c>
      <c r="K9313">
        <v>6071</v>
      </c>
      <c r="L9313" t="str">
        <f>IFERROR(INDEX(play_attribution!$B$2:$B$328,MATCH(A9313,play_attribution!$A$2:$A$328,0)),"")</f>
        <v>P2</v>
      </c>
      <c r="M9313" t="str">
        <f>VLOOKUP(H9313,seller_roster!$A$2:$B$85,2,FALSE)</f>
        <v>Flor Bianchi</v>
      </c>
      <c r="N9313" t="str">
        <f>VLOOKUP(C9313,accounts!$A$2:$F$9615,2,FALSE)</f>
        <v>Manufacturing</v>
      </c>
      <c r="O9313" t="str">
        <f>VLOOKUP(C9313,accounts!$A$2:$F$9615,3,FALSE)</f>
        <v>$1M-$2.5M</v>
      </c>
      <c r="P9313" t="str">
        <f>VLOOKUP(C9313,accounts!$A$2:$F$9615,5,FALSE)</f>
        <v>Central</v>
      </c>
      <c r="Q9313" t="b">
        <f t="shared" si="147"/>
        <v>0</v>
      </c>
      <c r="R9313" t="e">
        <f>INDEX(removed_duplicate_rows!$A$5:$A$39,MATCH(wins!A9313,removed_duplicate_rows!$A$5:$A$39,0))</f>
        <v>#N/A</v>
      </c>
    </row>
    <row r="9314" spans="1:18" ht="15.75" customHeight="1" x14ac:dyDescent="0.2">
      <c r="A9314" t="s">
        <v>28081</v>
      </c>
      <c r="B9314" t="s">
        <v>28082</v>
      </c>
      <c r="C9314" t="s">
        <v>28083</v>
      </c>
      <c r="D9314" s="10">
        <v>46200</v>
      </c>
      <c r="E9314" t="s">
        <v>25291</v>
      </c>
      <c r="F9314">
        <v>8</v>
      </c>
      <c r="G9314" t="s">
        <v>273</v>
      </c>
      <c r="H9314" t="s">
        <v>293</v>
      </c>
      <c r="I9314" t="s">
        <v>55</v>
      </c>
      <c r="J9314">
        <v>1</v>
      </c>
      <c r="K9314">
        <v>5011</v>
      </c>
      <c r="L9314" t="str">
        <f>IFERROR(INDEX(play_attribution!$B$2:$B$328,MATCH(A9314,play_attribution!$A$2:$A$328,0)),"")</f>
        <v>P2</v>
      </c>
      <c r="M9314" t="str">
        <f>VLOOKUP(H9314,seller_roster!$A$2:$B$85,2,FALSE)</f>
        <v>Hayden Sorensen</v>
      </c>
      <c r="N9314" t="str">
        <f>VLOOKUP(C9314,accounts!$A$2:$F$9615,2,FALSE)</f>
        <v>Construction</v>
      </c>
      <c r="O9314" t="str">
        <f>VLOOKUP(C9314,accounts!$A$2:$F$9615,3,FALSE)</f>
        <v>&gt;$10M</v>
      </c>
      <c r="P9314" t="str">
        <f>VLOOKUP(C9314,accounts!$A$2:$F$9615,5,FALSE)</f>
        <v>West</v>
      </c>
      <c r="Q9314" t="b">
        <f t="shared" si="147"/>
        <v>0</v>
      </c>
      <c r="R9314" t="e">
        <f>INDEX(removed_duplicate_rows!$A$5:$A$39,MATCH(wins!A9314,removed_duplicate_rows!$A$5:$A$39,0))</f>
        <v>#N/A</v>
      </c>
    </row>
    <row r="9315" spans="1:18" ht="15.75" customHeight="1" x14ac:dyDescent="0.2">
      <c r="A9315" t="s">
        <v>28084</v>
      </c>
      <c r="B9315" t="s">
        <v>28085</v>
      </c>
      <c r="C9315" t="s">
        <v>28086</v>
      </c>
      <c r="D9315" s="10">
        <v>46200</v>
      </c>
      <c r="E9315" t="s">
        <v>25291</v>
      </c>
      <c r="F9315">
        <v>8</v>
      </c>
      <c r="G9315" t="s">
        <v>273</v>
      </c>
      <c r="H9315" t="s">
        <v>319</v>
      </c>
      <c r="I9315" t="s">
        <v>79</v>
      </c>
      <c r="J9315">
        <v>1</v>
      </c>
      <c r="K9315">
        <v>4566</v>
      </c>
      <c r="L9315" t="str">
        <f>IFERROR(INDEX(play_attribution!$B$2:$B$328,MATCH(A9315,play_attribution!$A$2:$A$328,0)),"")</f>
        <v>P2</v>
      </c>
      <c r="M9315" t="str">
        <f>VLOOKUP(H9315,seller_roster!$A$2:$B$85,2,FALSE)</f>
        <v>Nia Kowalski</v>
      </c>
      <c r="N9315" t="str">
        <f>VLOOKUP(C9315,accounts!$A$2:$F$9615,2,FALSE)</f>
        <v>Professional Services</v>
      </c>
      <c r="O9315" t="str">
        <f>VLOOKUP(C9315,accounts!$A$2:$F$9615,3,FALSE)</f>
        <v>&lt;$1M</v>
      </c>
      <c r="P9315" t="str">
        <f>VLOOKUP(C9315,accounts!$A$2:$F$9615,5,FALSE)</f>
        <v>West</v>
      </c>
      <c r="Q9315" t="b">
        <f t="shared" si="147"/>
        <v>0</v>
      </c>
      <c r="R9315" t="e">
        <f>INDEX(removed_duplicate_rows!$A$5:$A$39,MATCH(wins!A9315,removed_duplicate_rows!$A$5:$A$39,0))</f>
        <v>#N/A</v>
      </c>
    </row>
    <row r="9316" spans="1:18" ht="15.75" customHeight="1" x14ac:dyDescent="0.2">
      <c r="A9316" t="s">
        <v>28087</v>
      </c>
      <c r="B9316" t="s">
        <v>28088</v>
      </c>
      <c r="C9316" t="s">
        <v>28089</v>
      </c>
      <c r="D9316" s="10">
        <v>46200</v>
      </c>
      <c r="E9316" t="s">
        <v>25291</v>
      </c>
      <c r="F9316">
        <v>8</v>
      </c>
      <c r="G9316" t="s">
        <v>273</v>
      </c>
      <c r="H9316" t="s">
        <v>755</v>
      </c>
      <c r="I9316" t="s">
        <v>79</v>
      </c>
      <c r="J9316">
        <v>1</v>
      </c>
      <c r="K9316">
        <v>5092</v>
      </c>
      <c r="L9316" t="str">
        <f>IFERROR(INDEX(play_attribution!$B$2:$B$328,MATCH(A9316,play_attribution!$A$2:$A$328,0)),"")</f>
        <v>P2</v>
      </c>
      <c r="M9316" t="str">
        <f>VLOOKUP(H9316,seller_roster!$A$2:$B$85,2,FALSE)</f>
        <v>Jesse Silva</v>
      </c>
      <c r="N9316" t="str">
        <f>VLOOKUP(C9316,accounts!$A$2:$F$9615,2,FALSE)</f>
        <v>Retail Multi-Location</v>
      </c>
      <c r="O9316" t="str">
        <f>VLOOKUP(C9316,accounts!$A$2:$F$9615,3,FALSE)</f>
        <v>$1M-$2.5M</v>
      </c>
      <c r="P9316" t="str">
        <f>VLOOKUP(C9316,accounts!$A$2:$F$9615,5,FALSE)</f>
        <v>East</v>
      </c>
      <c r="Q9316" t="b">
        <f t="shared" si="147"/>
        <v>0</v>
      </c>
      <c r="R9316" t="e">
        <f>INDEX(removed_duplicate_rows!$A$5:$A$39,MATCH(wins!A9316,removed_duplicate_rows!$A$5:$A$39,0))</f>
        <v>#N/A</v>
      </c>
    </row>
    <row r="9317" spans="1:18" ht="15.75" customHeight="1" x14ac:dyDescent="0.2">
      <c r="A9317" t="s">
        <v>28090</v>
      </c>
      <c r="B9317" t="s">
        <v>28091</v>
      </c>
      <c r="C9317" t="s">
        <v>28092</v>
      </c>
      <c r="D9317" s="10">
        <v>46200</v>
      </c>
      <c r="E9317" t="s">
        <v>25291</v>
      </c>
      <c r="F9317">
        <v>8</v>
      </c>
      <c r="G9317" t="s">
        <v>273</v>
      </c>
      <c r="H9317" t="s">
        <v>727</v>
      </c>
      <c r="I9317" t="s">
        <v>79</v>
      </c>
      <c r="J9317">
        <v>1</v>
      </c>
      <c r="K9317">
        <v>7456</v>
      </c>
      <c r="L9317" t="str">
        <f>IFERROR(INDEX(play_attribution!$B$2:$B$328,MATCH(A9317,play_attribution!$A$2:$A$328,0)),"")</f>
        <v>P5</v>
      </c>
      <c r="M9317" t="str">
        <f>VLOOKUP(H9317,seller_roster!$A$2:$B$85,2,FALSE)</f>
        <v>Finley Okafor</v>
      </c>
      <c r="N9317" t="str">
        <f>VLOOKUP(C9317,accounts!$A$2:$F$9615,2,FALSE)</f>
        <v>Professional Services</v>
      </c>
      <c r="O9317" t="str">
        <f>VLOOKUP(C9317,accounts!$A$2:$F$9615,3,FALSE)</f>
        <v>&lt;$1M</v>
      </c>
      <c r="P9317" t="str">
        <f>VLOOKUP(C9317,accounts!$A$2:$F$9615,5,FALSE)</f>
        <v>Central</v>
      </c>
      <c r="Q9317" t="b">
        <f t="shared" si="147"/>
        <v>0</v>
      </c>
      <c r="R9317" t="e">
        <f>INDEX(removed_duplicate_rows!$A$5:$A$39,MATCH(wins!A9317,removed_duplicate_rows!$A$5:$A$39,0))</f>
        <v>#N/A</v>
      </c>
    </row>
    <row r="9318" spans="1:18" ht="15.75" customHeight="1" x14ac:dyDescent="0.2">
      <c r="A9318" t="s">
        <v>28093</v>
      </c>
      <c r="B9318" t="s">
        <v>28094</v>
      </c>
      <c r="C9318" t="s">
        <v>28095</v>
      </c>
      <c r="D9318" s="10">
        <v>46200</v>
      </c>
      <c r="E9318" t="s">
        <v>25291</v>
      </c>
      <c r="F9318">
        <v>8</v>
      </c>
      <c r="G9318" t="s">
        <v>273</v>
      </c>
      <c r="H9318" t="s">
        <v>25125</v>
      </c>
      <c r="I9318" t="s">
        <v>79</v>
      </c>
      <c r="J9318">
        <v>1</v>
      </c>
      <c r="K9318">
        <v>13151</v>
      </c>
      <c r="L9318" t="str">
        <f>IFERROR(INDEX(play_attribution!$B$2:$B$328,MATCH(A9318,play_attribution!$A$2:$A$328,0)),"")</f>
        <v/>
      </c>
      <c r="M9318" t="str">
        <f>VLOOKUP(H9318,seller_roster!$A$2:$B$85,2,FALSE)</f>
        <v>Lennon Okafor</v>
      </c>
      <c r="N9318" t="str">
        <f>VLOOKUP(C9318,accounts!$A$2:$F$9615,2,FALSE)</f>
        <v>Logistics</v>
      </c>
      <c r="O9318" t="str">
        <f>VLOOKUP(C9318,accounts!$A$2:$F$9615,3,FALSE)</f>
        <v>$2.5M-$5M</v>
      </c>
      <c r="P9318" t="str">
        <f>VLOOKUP(C9318,accounts!$A$2:$F$9615,5,FALSE)</f>
        <v>East</v>
      </c>
      <c r="Q9318" t="b">
        <f t="shared" si="147"/>
        <v>1</v>
      </c>
      <c r="R9318" t="e">
        <f>INDEX(removed_duplicate_rows!$A$5:$A$39,MATCH(wins!A9318,removed_duplicate_rows!$A$5:$A$39,0))</f>
        <v>#N/A</v>
      </c>
    </row>
    <row r="9319" spans="1:18" ht="15.75" customHeight="1" x14ac:dyDescent="0.2">
      <c r="A9319" t="s">
        <v>28096</v>
      </c>
      <c r="B9319" t="s">
        <v>28097</v>
      </c>
      <c r="C9319" t="s">
        <v>28098</v>
      </c>
      <c r="D9319" s="10">
        <v>46200</v>
      </c>
      <c r="E9319" t="s">
        <v>25291</v>
      </c>
      <c r="F9319">
        <v>8</v>
      </c>
      <c r="G9319" t="s">
        <v>273</v>
      </c>
      <c r="H9319" t="s">
        <v>308</v>
      </c>
      <c r="I9319" t="s">
        <v>55</v>
      </c>
      <c r="J9319">
        <v>1</v>
      </c>
      <c r="K9319">
        <v>8450</v>
      </c>
      <c r="L9319" t="str">
        <f>IFERROR(INDEX(play_attribution!$B$2:$B$328,MATCH(A9319,play_attribution!$A$2:$A$328,0)),"")</f>
        <v/>
      </c>
      <c r="M9319" t="str">
        <f>VLOOKUP(H9319,seller_roster!$A$2:$B$85,2,FALSE)</f>
        <v>Blake Ruiz</v>
      </c>
      <c r="N9319" t="str">
        <f>VLOOKUP(C9319,accounts!$A$2:$F$9615,2,FALSE)</f>
        <v>Hospitality Group</v>
      </c>
      <c r="O9319" t="str">
        <f>VLOOKUP(C9319,accounts!$A$2:$F$9615,3,FALSE)</f>
        <v>$2.5M-$5M</v>
      </c>
      <c r="P9319" t="str">
        <f>VLOOKUP(C9319,accounts!$A$2:$F$9615,5,FALSE)</f>
        <v>Central</v>
      </c>
      <c r="Q9319" t="b">
        <f t="shared" si="147"/>
        <v>1</v>
      </c>
      <c r="R9319" t="e">
        <f>INDEX(removed_duplicate_rows!$A$5:$A$39,MATCH(wins!A9319,removed_duplicate_rows!$A$5:$A$39,0))</f>
        <v>#N/A</v>
      </c>
    </row>
    <row r="9320" spans="1:18" ht="15.75" customHeight="1" x14ac:dyDescent="0.2">
      <c r="A9320" t="s">
        <v>28099</v>
      </c>
      <c r="B9320" t="s">
        <v>28100</v>
      </c>
      <c r="C9320" t="s">
        <v>28101</v>
      </c>
      <c r="D9320" s="10">
        <v>46200</v>
      </c>
      <c r="E9320" t="s">
        <v>25291</v>
      </c>
      <c r="F9320">
        <v>8</v>
      </c>
      <c r="G9320" t="s">
        <v>273</v>
      </c>
      <c r="H9320" t="s">
        <v>680</v>
      </c>
      <c r="I9320" t="s">
        <v>79</v>
      </c>
      <c r="J9320">
        <v>1</v>
      </c>
      <c r="K9320">
        <v>7361</v>
      </c>
      <c r="L9320" t="str">
        <f>IFERROR(INDEX(play_attribution!$B$2:$B$328,MATCH(A9320,play_attribution!$A$2:$A$328,0)),"")</f>
        <v/>
      </c>
      <c r="M9320" t="str">
        <f>VLOOKUP(H9320,seller_roster!$A$2:$B$85,2,FALSE)</f>
        <v>Tatum Ruiz</v>
      </c>
      <c r="N9320" t="str">
        <f>VLOOKUP(C9320,accounts!$A$2:$F$9615,2,FALSE)</f>
        <v>Nonprofit</v>
      </c>
      <c r="O9320" t="str">
        <f>VLOOKUP(C9320,accounts!$A$2:$F$9615,3,FALSE)</f>
        <v>$2.5M-$5M</v>
      </c>
      <c r="P9320" t="str">
        <f>VLOOKUP(C9320,accounts!$A$2:$F$9615,5,FALSE)</f>
        <v>West</v>
      </c>
      <c r="Q9320" t="b">
        <f t="shared" si="147"/>
        <v>1</v>
      </c>
      <c r="R9320" t="e">
        <f>INDEX(removed_duplicate_rows!$A$5:$A$39,MATCH(wins!A9320,removed_duplicate_rows!$A$5:$A$39,0))</f>
        <v>#N/A</v>
      </c>
    </row>
    <row r="9321" spans="1:18" ht="15.75" customHeight="1" x14ac:dyDescent="0.2">
      <c r="A9321" t="s">
        <v>28102</v>
      </c>
      <c r="B9321" t="s">
        <v>28103</v>
      </c>
      <c r="C9321" t="s">
        <v>28104</v>
      </c>
      <c r="D9321" s="10">
        <v>46200</v>
      </c>
      <c r="E9321" t="s">
        <v>25291</v>
      </c>
      <c r="F9321">
        <v>8</v>
      </c>
      <c r="G9321" t="s">
        <v>273</v>
      </c>
      <c r="H9321" t="s">
        <v>755</v>
      </c>
      <c r="I9321" t="s">
        <v>55</v>
      </c>
      <c r="J9321">
        <v>1</v>
      </c>
      <c r="K9321">
        <v>10017</v>
      </c>
      <c r="L9321" t="str">
        <f>IFERROR(INDEX(play_attribution!$B$2:$B$328,MATCH(A9321,play_attribution!$A$2:$A$328,0)),"")</f>
        <v/>
      </c>
      <c r="M9321" t="str">
        <f>VLOOKUP(H9321,seller_roster!$A$2:$B$85,2,FALSE)</f>
        <v>Jesse Silva</v>
      </c>
      <c r="N9321" t="str">
        <f>VLOOKUP(C9321,accounts!$A$2:$F$9615,2,FALSE)</f>
        <v>Wholesale &amp; Distribution</v>
      </c>
      <c r="O9321" t="str">
        <f>VLOOKUP(C9321,accounts!$A$2:$F$9615,3,FALSE)</f>
        <v>$5M-$10M</v>
      </c>
      <c r="P9321" t="str">
        <f>VLOOKUP(C9321,accounts!$A$2:$F$9615,5,FALSE)</f>
        <v>East</v>
      </c>
      <c r="Q9321" t="b">
        <f t="shared" si="147"/>
        <v>1</v>
      </c>
      <c r="R9321" t="e">
        <f>INDEX(removed_duplicate_rows!$A$5:$A$39,MATCH(wins!A9321,removed_duplicate_rows!$A$5:$A$39,0))</f>
        <v>#N/A</v>
      </c>
    </row>
    <row r="9322" spans="1:18" ht="15.75" customHeight="1" x14ac:dyDescent="0.2">
      <c r="A9322" t="s">
        <v>28105</v>
      </c>
      <c r="B9322" t="s">
        <v>28106</v>
      </c>
      <c r="C9322" t="s">
        <v>28107</v>
      </c>
      <c r="D9322" s="10">
        <v>46200</v>
      </c>
      <c r="E9322" t="s">
        <v>25291</v>
      </c>
      <c r="F9322">
        <v>8</v>
      </c>
      <c r="G9322" t="s">
        <v>273</v>
      </c>
      <c r="H9322" t="s">
        <v>312</v>
      </c>
      <c r="I9322" t="s">
        <v>79</v>
      </c>
      <c r="J9322">
        <v>1</v>
      </c>
      <c r="K9322">
        <v>5453</v>
      </c>
      <c r="L9322" t="str">
        <f>IFERROR(INDEX(play_attribution!$B$2:$B$328,MATCH(A9322,play_attribution!$A$2:$A$328,0)),"")</f>
        <v/>
      </c>
      <c r="M9322" t="str">
        <f>VLOOKUP(H9322,seller_roster!$A$2:$B$85,2,FALSE)</f>
        <v>Tatum Osei</v>
      </c>
      <c r="N9322" t="str">
        <f>VLOOKUP(C9322,accounts!$A$2:$F$9615,2,FALSE)</f>
        <v>Retail Multi-Location</v>
      </c>
      <c r="O9322" t="str">
        <f>VLOOKUP(C9322,accounts!$A$2:$F$9615,3,FALSE)</f>
        <v>$2.5M-$5M</v>
      </c>
      <c r="P9322" t="str">
        <f>VLOOKUP(C9322,accounts!$A$2:$F$9615,5,FALSE)</f>
        <v>Central</v>
      </c>
      <c r="Q9322" t="b">
        <f t="shared" si="147"/>
        <v>1</v>
      </c>
      <c r="R9322" t="e">
        <f>INDEX(removed_duplicate_rows!$A$5:$A$39,MATCH(wins!A9322,removed_duplicate_rows!$A$5:$A$39,0))</f>
        <v>#N/A</v>
      </c>
    </row>
    <row r="9323" spans="1:18" ht="15.75" customHeight="1" x14ac:dyDescent="0.2">
      <c r="A9323" t="s">
        <v>28108</v>
      </c>
      <c r="B9323" t="s">
        <v>28109</v>
      </c>
      <c r="C9323" t="s">
        <v>28110</v>
      </c>
      <c r="D9323" s="10">
        <v>46200</v>
      </c>
      <c r="E9323" t="s">
        <v>25291</v>
      </c>
      <c r="F9323">
        <v>8</v>
      </c>
      <c r="G9323" t="s">
        <v>273</v>
      </c>
      <c r="H9323" t="s">
        <v>293</v>
      </c>
      <c r="I9323" t="s">
        <v>79</v>
      </c>
      <c r="J9323">
        <v>1</v>
      </c>
      <c r="K9323">
        <v>9942</v>
      </c>
      <c r="L9323" t="str">
        <f>IFERROR(INDEX(play_attribution!$B$2:$B$328,MATCH(A9323,play_attribution!$A$2:$A$328,0)),"")</f>
        <v/>
      </c>
      <c r="M9323" t="str">
        <f>VLOOKUP(H9323,seller_roster!$A$2:$B$85,2,FALSE)</f>
        <v>Hayden Sorensen</v>
      </c>
      <c r="N9323" t="str">
        <f>VLOOKUP(C9323,accounts!$A$2:$F$9615,2,FALSE)</f>
        <v>Nonprofit</v>
      </c>
      <c r="O9323" t="str">
        <f>VLOOKUP(C9323,accounts!$A$2:$F$9615,3,FALSE)</f>
        <v>$2.5M-$5M</v>
      </c>
      <c r="P9323" t="str">
        <f>VLOOKUP(C9323,accounts!$A$2:$F$9615,5,FALSE)</f>
        <v>West</v>
      </c>
      <c r="Q9323" t="b">
        <f t="shared" si="147"/>
        <v>1</v>
      </c>
      <c r="R9323" t="e">
        <f>INDEX(removed_duplicate_rows!$A$5:$A$39,MATCH(wins!A9323,removed_duplicate_rows!$A$5:$A$39,0))</f>
        <v>#N/A</v>
      </c>
    </row>
    <row r="9324" spans="1:18" ht="15.75" customHeight="1" x14ac:dyDescent="0.2">
      <c r="A9324" t="s">
        <v>28111</v>
      </c>
      <c r="B9324" t="s">
        <v>28112</v>
      </c>
      <c r="C9324" t="s">
        <v>28113</v>
      </c>
      <c r="D9324" s="10">
        <v>46200</v>
      </c>
      <c r="E9324" t="s">
        <v>25291</v>
      </c>
      <c r="F9324">
        <v>8</v>
      </c>
      <c r="G9324" t="s">
        <v>273</v>
      </c>
      <c r="H9324" t="s">
        <v>297</v>
      </c>
      <c r="I9324" t="s">
        <v>55</v>
      </c>
      <c r="J9324">
        <v>1</v>
      </c>
      <c r="K9324">
        <v>9403</v>
      </c>
      <c r="L9324" t="str">
        <f>IFERROR(INDEX(play_attribution!$B$2:$B$328,MATCH(A9324,play_attribution!$A$2:$A$328,0)),"")</f>
        <v/>
      </c>
      <c r="M9324" t="str">
        <f>VLOOKUP(H9324,seller_roster!$A$2:$B$85,2,FALSE)</f>
        <v>Ray Moreau</v>
      </c>
      <c r="N9324" t="str">
        <f>VLOOKUP(C9324,accounts!$A$2:$F$9615,2,FALSE)</f>
        <v>Logistics</v>
      </c>
      <c r="O9324" t="str">
        <f>VLOOKUP(C9324,accounts!$A$2:$F$9615,3,FALSE)</f>
        <v>&gt;$10M</v>
      </c>
      <c r="P9324" t="str">
        <f>VLOOKUP(C9324,accounts!$A$2:$F$9615,5,FALSE)</f>
        <v>East</v>
      </c>
      <c r="Q9324" t="b">
        <f t="shared" si="147"/>
        <v>1</v>
      </c>
      <c r="R9324" t="e">
        <f>INDEX(removed_duplicate_rows!$A$5:$A$39,MATCH(wins!A9324,removed_duplicate_rows!$A$5:$A$39,0))</f>
        <v>#N/A</v>
      </c>
    </row>
    <row r="9325" spans="1:18" ht="15.75" customHeight="1" x14ac:dyDescent="0.2">
      <c r="A9325" t="s">
        <v>28114</v>
      </c>
      <c r="B9325" t="s">
        <v>28115</v>
      </c>
      <c r="C9325" t="s">
        <v>28116</v>
      </c>
      <c r="D9325" s="10">
        <v>46200</v>
      </c>
      <c r="E9325" t="s">
        <v>25291</v>
      </c>
      <c r="F9325">
        <v>8</v>
      </c>
      <c r="G9325" t="s">
        <v>273</v>
      </c>
      <c r="H9325" t="s">
        <v>293</v>
      </c>
      <c r="I9325" t="s">
        <v>55</v>
      </c>
      <c r="J9325">
        <v>1</v>
      </c>
      <c r="K9325">
        <v>14162</v>
      </c>
      <c r="L9325" t="str">
        <f>IFERROR(INDEX(play_attribution!$B$2:$B$328,MATCH(A9325,play_attribution!$A$2:$A$328,0)),"")</f>
        <v/>
      </c>
      <c r="M9325" t="str">
        <f>VLOOKUP(H9325,seller_roster!$A$2:$B$85,2,FALSE)</f>
        <v>Hayden Sorensen</v>
      </c>
      <c r="N9325" t="str">
        <f>VLOOKUP(C9325,accounts!$A$2:$F$9615,2,FALSE)</f>
        <v>Construction</v>
      </c>
      <c r="O9325" t="str">
        <f>VLOOKUP(C9325,accounts!$A$2:$F$9615,3,FALSE)</f>
        <v>$5M-$10M</v>
      </c>
      <c r="P9325" t="str">
        <f>VLOOKUP(C9325,accounts!$A$2:$F$9615,5,FALSE)</f>
        <v>Central</v>
      </c>
      <c r="Q9325" t="b">
        <f t="shared" si="147"/>
        <v>1</v>
      </c>
      <c r="R9325" t="e">
        <f>INDEX(removed_duplicate_rows!$A$5:$A$39,MATCH(wins!A9325,removed_duplicate_rows!$A$5:$A$39,0))</f>
        <v>#N/A</v>
      </c>
    </row>
    <row r="9326" spans="1:18" ht="15.75" customHeight="1" x14ac:dyDescent="0.2">
      <c r="A9326" t="s">
        <v>28117</v>
      </c>
      <c r="B9326" t="s">
        <v>28118</v>
      </c>
      <c r="C9326" t="s">
        <v>28119</v>
      </c>
      <c r="D9326" s="10">
        <v>46200</v>
      </c>
      <c r="E9326" t="s">
        <v>25291</v>
      </c>
      <c r="F9326">
        <v>8</v>
      </c>
      <c r="G9326" t="s">
        <v>273</v>
      </c>
      <c r="H9326" t="s">
        <v>297</v>
      </c>
      <c r="I9326" t="s">
        <v>55</v>
      </c>
      <c r="J9326">
        <v>1</v>
      </c>
      <c r="K9326">
        <v>8271</v>
      </c>
      <c r="L9326" t="str">
        <f>IFERROR(INDEX(play_attribution!$B$2:$B$328,MATCH(A9326,play_attribution!$A$2:$A$328,0)),"")</f>
        <v/>
      </c>
      <c r="M9326" t="str">
        <f>VLOOKUP(H9326,seller_roster!$A$2:$B$85,2,FALSE)</f>
        <v>Ray Moreau</v>
      </c>
      <c r="N9326" t="str">
        <f>VLOOKUP(C9326,accounts!$A$2:$F$9615,2,FALSE)</f>
        <v>Healthcare Services</v>
      </c>
      <c r="O9326" t="str">
        <f>VLOOKUP(C9326,accounts!$A$2:$F$9615,3,FALSE)</f>
        <v>&gt;$10M</v>
      </c>
      <c r="P9326" t="str">
        <f>VLOOKUP(C9326,accounts!$A$2:$F$9615,5,FALSE)</f>
        <v>Central</v>
      </c>
      <c r="Q9326" t="b">
        <f t="shared" si="147"/>
        <v>1</v>
      </c>
      <c r="R9326" t="e">
        <f>INDEX(removed_duplicate_rows!$A$5:$A$39,MATCH(wins!A9326,removed_duplicate_rows!$A$5:$A$39,0))</f>
        <v>#N/A</v>
      </c>
    </row>
    <row r="9327" spans="1:18" ht="15.75" customHeight="1" x14ac:dyDescent="0.2">
      <c r="A9327" t="s">
        <v>28120</v>
      </c>
      <c r="B9327" t="s">
        <v>28121</v>
      </c>
      <c r="C9327" t="s">
        <v>28122</v>
      </c>
      <c r="D9327" s="10">
        <v>46200</v>
      </c>
      <c r="E9327" t="s">
        <v>25291</v>
      </c>
      <c r="F9327">
        <v>8</v>
      </c>
      <c r="G9327" t="s">
        <v>273</v>
      </c>
      <c r="H9327" t="s">
        <v>285</v>
      </c>
      <c r="I9327" t="s">
        <v>79</v>
      </c>
      <c r="J9327">
        <v>1</v>
      </c>
      <c r="K9327">
        <v>8861</v>
      </c>
      <c r="L9327" t="str">
        <f>IFERROR(INDEX(play_attribution!$B$2:$B$328,MATCH(A9327,play_attribution!$A$2:$A$328,0)),"")</f>
        <v/>
      </c>
      <c r="M9327" t="str">
        <f>VLOOKUP(H9327,seller_roster!$A$2:$B$85,2,FALSE)</f>
        <v>Bryn Lindqvist</v>
      </c>
      <c r="N9327" t="str">
        <f>VLOOKUP(C9327,accounts!$A$2:$F$9615,2,FALSE)</f>
        <v>Field Services</v>
      </c>
      <c r="O9327" t="str">
        <f>VLOOKUP(C9327,accounts!$A$2:$F$9615,3,FALSE)</f>
        <v>$2.5M-$5M</v>
      </c>
      <c r="P9327" t="str">
        <f>VLOOKUP(C9327,accounts!$A$2:$F$9615,5,FALSE)</f>
        <v>East</v>
      </c>
      <c r="Q9327" t="b">
        <f t="shared" si="147"/>
        <v>1</v>
      </c>
      <c r="R9327" t="e">
        <f>INDEX(removed_duplicate_rows!$A$5:$A$39,MATCH(wins!A9327,removed_duplicate_rows!$A$5:$A$39,0))</f>
        <v>#N/A</v>
      </c>
    </row>
    <row r="9328" spans="1:18" ht="15.75" customHeight="1" x14ac:dyDescent="0.2">
      <c r="A9328" t="s">
        <v>28123</v>
      </c>
      <c r="B9328" t="s">
        <v>28124</v>
      </c>
      <c r="C9328" t="s">
        <v>28125</v>
      </c>
      <c r="D9328" s="10">
        <v>46200</v>
      </c>
      <c r="E9328" t="s">
        <v>25291</v>
      </c>
      <c r="F9328">
        <v>8</v>
      </c>
      <c r="G9328" t="s">
        <v>273</v>
      </c>
      <c r="H9328" t="s">
        <v>297</v>
      </c>
      <c r="I9328" t="s">
        <v>79</v>
      </c>
      <c r="J9328">
        <v>1</v>
      </c>
      <c r="K9328">
        <v>10843</v>
      </c>
      <c r="L9328" t="str">
        <f>IFERROR(INDEX(play_attribution!$B$2:$B$328,MATCH(A9328,play_attribution!$A$2:$A$328,0)),"")</f>
        <v/>
      </c>
      <c r="M9328" t="str">
        <f>VLOOKUP(H9328,seller_roster!$A$2:$B$85,2,FALSE)</f>
        <v>Ray Moreau</v>
      </c>
      <c r="N9328" t="str">
        <f>VLOOKUP(C9328,accounts!$A$2:$F$9615,2,FALSE)</f>
        <v>Retail Multi-Location</v>
      </c>
      <c r="O9328" t="str">
        <f>VLOOKUP(C9328,accounts!$A$2:$F$9615,3,FALSE)</f>
        <v>$5M-$10M</v>
      </c>
      <c r="P9328" t="str">
        <f>VLOOKUP(C9328,accounts!$A$2:$F$9615,5,FALSE)</f>
        <v>West</v>
      </c>
      <c r="Q9328" t="b">
        <f t="shared" si="147"/>
        <v>1</v>
      </c>
      <c r="R9328" t="e">
        <f>INDEX(removed_duplicate_rows!$A$5:$A$39,MATCH(wins!A9328,removed_duplicate_rows!$A$5:$A$39,0))</f>
        <v>#N/A</v>
      </c>
    </row>
    <row r="9329" spans="1:18" ht="15.75" customHeight="1" x14ac:dyDescent="0.2">
      <c r="A9329" t="s">
        <v>28126</v>
      </c>
      <c r="B9329" t="s">
        <v>28127</v>
      </c>
      <c r="C9329" t="s">
        <v>28128</v>
      </c>
      <c r="D9329" s="10">
        <v>46200</v>
      </c>
      <c r="E9329" t="s">
        <v>25291</v>
      </c>
      <c r="F9329">
        <v>8</v>
      </c>
      <c r="G9329" t="s">
        <v>374</v>
      </c>
      <c r="H9329" t="s">
        <v>387</v>
      </c>
      <c r="I9329" t="s">
        <v>55</v>
      </c>
      <c r="J9329">
        <v>1</v>
      </c>
      <c r="K9329">
        <v>7785</v>
      </c>
      <c r="L9329" t="str">
        <f>IFERROR(INDEX(play_attribution!$B$2:$B$328,MATCH(A9329,play_attribution!$A$2:$A$328,0)),"")</f>
        <v>P3</v>
      </c>
      <c r="M9329" t="str">
        <f>VLOOKUP(H9329,seller_roster!$A$2:$B$85,2,FALSE)</f>
        <v>Ray Kim</v>
      </c>
      <c r="N9329" t="str">
        <f>VLOOKUP(C9329,accounts!$A$2:$F$9615,2,FALSE)</f>
        <v>Healthcare Services</v>
      </c>
      <c r="O9329" t="str">
        <f>VLOOKUP(C9329,accounts!$A$2:$F$9615,3,FALSE)</f>
        <v>$2.5M-$5M</v>
      </c>
      <c r="P9329" t="str">
        <f>VLOOKUP(C9329,accounts!$A$2:$F$9615,5,FALSE)</f>
        <v>Central</v>
      </c>
      <c r="Q9329" t="b">
        <f t="shared" si="147"/>
        <v>0</v>
      </c>
      <c r="R9329" t="e">
        <f>INDEX(removed_duplicate_rows!$A$5:$A$39,MATCH(wins!A9329,removed_duplicate_rows!$A$5:$A$39,0))</f>
        <v>#N/A</v>
      </c>
    </row>
    <row r="9330" spans="1:18" ht="15.75" customHeight="1" x14ac:dyDescent="0.2">
      <c r="A9330" t="s">
        <v>28129</v>
      </c>
      <c r="B9330" t="s">
        <v>28130</v>
      </c>
      <c r="C9330" t="s">
        <v>28131</v>
      </c>
      <c r="D9330" s="10">
        <v>46200</v>
      </c>
      <c r="E9330" t="s">
        <v>25291</v>
      </c>
      <c r="F9330">
        <v>8</v>
      </c>
      <c r="G9330" t="s">
        <v>374</v>
      </c>
      <c r="H9330" t="s">
        <v>413</v>
      </c>
      <c r="I9330" t="s">
        <v>55</v>
      </c>
      <c r="J9330">
        <v>1</v>
      </c>
      <c r="K9330">
        <v>8879</v>
      </c>
      <c r="L9330" t="str">
        <f>IFERROR(INDEX(play_attribution!$B$2:$B$328,MATCH(A9330,play_attribution!$A$2:$A$328,0)),"")</f>
        <v>P3</v>
      </c>
      <c r="M9330" t="str">
        <f>VLOOKUP(H9330,seller_roster!$A$2:$B$85,2,FALSE)</f>
        <v>Phoenix Doyle</v>
      </c>
      <c r="N9330" t="str">
        <f>VLOOKUP(C9330,accounts!$A$2:$F$9615,2,FALSE)</f>
        <v>Construction</v>
      </c>
      <c r="O9330" t="str">
        <f>VLOOKUP(C9330,accounts!$A$2:$F$9615,3,FALSE)</f>
        <v>$5M-$10M</v>
      </c>
      <c r="P9330" t="str">
        <f>VLOOKUP(C9330,accounts!$A$2:$F$9615,5,FALSE)</f>
        <v>Central</v>
      </c>
      <c r="Q9330" t="b">
        <f t="shared" si="147"/>
        <v>0</v>
      </c>
      <c r="R9330" t="e">
        <f>INDEX(removed_duplicate_rows!$A$5:$A$39,MATCH(wins!A9330,removed_duplicate_rows!$A$5:$A$39,0))</f>
        <v>#N/A</v>
      </c>
    </row>
    <row r="9331" spans="1:18" ht="15.75" customHeight="1" x14ac:dyDescent="0.2">
      <c r="A9331" t="s">
        <v>28132</v>
      </c>
      <c r="B9331" t="s">
        <v>28133</v>
      </c>
      <c r="C9331" t="s">
        <v>28134</v>
      </c>
      <c r="D9331" s="10">
        <v>46200</v>
      </c>
      <c r="E9331" t="s">
        <v>25291</v>
      </c>
      <c r="F9331">
        <v>8</v>
      </c>
      <c r="G9331" t="s">
        <v>374</v>
      </c>
      <c r="H9331" t="s">
        <v>398</v>
      </c>
      <c r="I9331" t="s">
        <v>55</v>
      </c>
      <c r="J9331">
        <v>1</v>
      </c>
      <c r="K9331">
        <v>5543</v>
      </c>
      <c r="L9331" t="str">
        <f>IFERROR(INDEX(play_attribution!$B$2:$B$328,MATCH(A9331,play_attribution!$A$2:$A$328,0)),"")</f>
        <v>P3</v>
      </c>
      <c r="M9331" t="str">
        <f>VLOOKUP(H9331,seller_roster!$A$2:$B$85,2,FALSE)</f>
        <v>Rowan Kim</v>
      </c>
      <c r="N9331" t="str">
        <f>VLOOKUP(C9331,accounts!$A$2:$F$9615,2,FALSE)</f>
        <v>Wholesale &amp; Distribution</v>
      </c>
      <c r="O9331" t="str">
        <f>VLOOKUP(C9331,accounts!$A$2:$F$9615,3,FALSE)</f>
        <v>$5M-$10M</v>
      </c>
      <c r="P9331" t="str">
        <f>VLOOKUP(C9331,accounts!$A$2:$F$9615,5,FALSE)</f>
        <v>West</v>
      </c>
      <c r="Q9331" t="b">
        <f t="shared" si="147"/>
        <v>0</v>
      </c>
      <c r="R9331" t="e">
        <f>INDEX(removed_duplicate_rows!$A$5:$A$39,MATCH(wins!A9331,removed_duplicate_rows!$A$5:$A$39,0))</f>
        <v>#N/A</v>
      </c>
    </row>
    <row r="9332" spans="1:18" ht="15.75" customHeight="1" x14ac:dyDescent="0.2">
      <c r="A9332" t="s">
        <v>28135</v>
      </c>
      <c r="B9332" t="s">
        <v>28136</v>
      </c>
      <c r="C9332" t="s">
        <v>28137</v>
      </c>
      <c r="D9332" s="10">
        <v>46200</v>
      </c>
      <c r="E9332" t="s">
        <v>25291</v>
      </c>
      <c r="F9332">
        <v>8</v>
      </c>
      <c r="G9332" t="s">
        <v>374</v>
      </c>
      <c r="H9332" t="s">
        <v>783</v>
      </c>
      <c r="I9332" t="s">
        <v>55</v>
      </c>
      <c r="J9332">
        <v>1</v>
      </c>
      <c r="K9332">
        <v>4456</v>
      </c>
      <c r="L9332" t="str">
        <f>IFERROR(INDEX(play_attribution!$B$2:$B$328,MATCH(A9332,play_attribution!$A$2:$A$328,0)),"")</f>
        <v>P3</v>
      </c>
      <c r="M9332" t="str">
        <f>VLOOKUP(H9332,seller_roster!$A$2:$B$85,2,FALSE)</f>
        <v>Omar Tran</v>
      </c>
      <c r="N9332" t="str">
        <f>VLOOKUP(C9332,accounts!$A$2:$F$9615,2,FALSE)</f>
        <v>Construction</v>
      </c>
      <c r="O9332" t="str">
        <f>VLOOKUP(C9332,accounts!$A$2:$F$9615,3,FALSE)</f>
        <v>$5M-$10M</v>
      </c>
      <c r="P9332" t="str">
        <f>VLOOKUP(C9332,accounts!$A$2:$F$9615,5,FALSE)</f>
        <v>Central</v>
      </c>
      <c r="Q9332" t="b">
        <f t="shared" si="147"/>
        <v>0</v>
      </c>
      <c r="R9332" t="e">
        <f>INDEX(removed_duplicate_rows!$A$5:$A$39,MATCH(wins!A9332,removed_duplicate_rows!$A$5:$A$39,0))</f>
        <v>#N/A</v>
      </c>
    </row>
    <row r="9333" spans="1:18" ht="15.75" customHeight="1" x14ac:dyDescent="0.2">
      <c r="A9333" t="s">
        <v>28138</v>
      </c>
      <c r="B9333" t="s">
        <v>28139</v>
      </c>
      <c r="C9333" t="s">
        <v>28140</v>
      </c>
      <c r="D9333" s="10">
        <v>46200</v>
      </c>
      <c r="E9333" t="s">
        <v>25291</v>
      </c>
      <c r="F9333">
        <v>8</v>
      </c>
      <c r="G9333" t="s">
        <v>374</v>
      </c>
      <c r="H9333" t="s">
        <v>1123</v>
      </c>
      <c r="I9333" t="s">
        <v>55</v>
      </c>
      <c r="J9333">
        <v>1</v>
      </c>
      <c r="K9333">
        <v>5145</v>
      </c>
      <c r="L9333" t="str">
        <f>IFERROR(INDEX(play_attribution!$B$2:$B$328,MATCH(A9333,play_attribution!$A$2:$A$328,0)),"")</f>
        <v>P3</v>
      </c>
      <c r="M9333" t="str">
        <f>VLOOKUP(H9333,seller_roster!$A$2:$B$85,2,FALSE)</f>
        <v>Peyton Silva</v>
      </c>
      <c r="N9333" t="str">
        <f>VLOOKUP(C9333,accounts!$A$2:$F$9615,2,FALSE)</f>
        <v>Hospitality Group</v>
      </c>
      <c r="O9333" t="str">
        <f>VLOOKUP(C9333,accounts!$A$2:$F$9615,3,FALSE)</f>
        <v>$2.5M-$5M</v>
      </c>
      <c r="P9333" t="str">
        <f>VLOOKUP(C9333,accounts!$A$2:$F$9615,5,FALSE)</f>
        <v>East</v>
      </c>
      <c r="Q9333" t="b">
        <f t="shared" si="147"/>
        <v>0</v>
      </c>
      <c r="R9333" t="e">
        <f>INDEX(removed_duplicate_rows!$A$5:$A$39,MATCH(wins!A9333,removed_duplicate_rows!$A$5:$A$39,0))</f>
        <v>#N/A</v>
      </c>
    </row>
    <row r="9334" spans="1:18" ht="15.75" customHeight="1" x14ac:dyDescent="0.2">
      <c r="A9334" t="s">
        <v>28141</v>
      </c>
      <c r="B9334" t="s">
        <v>28142</v>
      </c>
      <c r="C9334" t="s">
        <v>28143</v>
      </c>
      <c r="D9334" s="10">
        <v>46200</v>
      </c>
      <c r="E9334" t="s">
        <v>25291</v>
      </c>
      <c r="F9334">
        <v>8</v>
      </c>
      <c r="G9334" t="s">
        <v>374</v>
      </c>
      <c r="H9334" t="s">
        <v>398</v>
      </c>
      <c r="I9334" t="s">
        <v>55</v>
      </c>
      <c r="J9334">
        <v>1</v>
      </c>
      <c r="K9334">
        <v>7269</v>
      </c>
      <c r="L9334" t="str">
        <f>IFERROR(INDEX(play_attribution!$B$2:$B$328,MATCH(A9334,play_attribution!$A$2:$A$328,0)),"")</f>
        <v>P3</v>
      </c>
      <c r="M9334" t="str">
        <f>VLOOKUP(H9334,seller_roster!$A$2:$B$85,2,FALSE)</f>
        <v>Rowan Kim</v>
      </c>
      <c r="N9334" t="str">
        <f>VLOOKUP(C9334,accounts!$A$2:$F$9615,2,FALSE)</f>
        <v>Wholesale &amp; Distribution</v>
      </c>
      <c r="O9334" t="str">
        <f>VLOOKUP(C9334,accounts!$A$2:$F$9615,3,FALSE)</f>
        <v>$2.5M-$5M</v>
      </c>
      <c r="P9334" t="str">
        <f>VLOOKUP(C9334,accounts!$A$2:$F$9615,5,FALSE)</f>
        <v>East</v>
      </c>
      <c r="Q9334" t="b">
        <f t="shared" si="147"/>
        <v>0</v>
      </c>
      <c r="R9334" t="e">
        <f>INDEX(removed_duplicate_rows!$A$5:$A$39,MATCH(wins!A9334,removed_duplicate_rows!$A$5:$A$39,0))</f>
        <v>#N/A</v>
      </c>
    </row>
    <row r="9335" spans="1:18" ht="15.75" customHeight="1" x14ac:dyDescent="0.2">
      <c r="A9335" t="s">
        <v>28144</v>
      </c>
      <c r="B9335" t="s">
        <v>28145</v>
      </c>
      <c r="C9335" t="s">
        <v>28146</v>
      </c>
      <c r="D9335" s="10">
        <v>46200</v>
      </c>
      <c r="E9335" t="s">
        <v>25291</v>
      </c>
      <c r="F9335">
        <v>8</v>
      </c>
      <c r="G9335" t="s">
        <v>374</v>
      </c>
      <c r="H9335" t="s">
        <v>409</v>
      </c>
      <c r="I9335" t="s">
        <v>55</v>
      </c>
      <c r="J9335">
        <v>1</v>
      </c>
      <c r="K9335">
        <v>9456</v>
      </c>
      <c r="L9335" t="str">
        <f>IFERROR(INDEX(play_attribution!$B$2:$B$328,MATCH(A9335,play_attribution!$A$2:$A$328,0)),"")</f>
        <v>P3</v>
      </c>
      <c r="M9335" t="str">
        <f>VLOOKUP(H9335,seller_roster!$A$2:$B$85,2,FALSE)</f>
        <v>Devon Okafor</v>
      </c>
      <c r="N9335" t="str">
        <f>VLOOKUP(C9335,accounts!$A$2:$F$9615,2,FALSE)</f>
        <v>Nonprofit</v>
      </c>
      <c r="O9335" t="str">
        <f>VLOOKUP(C9335,accounts!$A$2:$F$9615,3,FALSE)</f>
        <v>$2.5M-$5M</v>
      </c>
      <c r="P9335" t="str">
        <f>VLOOKUP(C9335,accounts!$A$2:$F$9615,5,FALSE)</f>
        <v>West</v>
      </c>
      <c r="Q9335" t="b">
        <f t="shared" si="147"/>
        <v>0</v>
      </c>
      <c r="R9335" t="e">
        <f>INDEX(removed_duplicate_rows!$A$5:$A$39,MATCH(wins!A9335,removed_duplicate_rows!$A$5:$A$39,0))</f>
        <v>#N/A</v>
      </c>
    </row>
    <row r="9336" spans="1:18" ht="15.75" customHeight="1" x14ac:dyDescent="0.2">
      <c r="A9336" t="s">
        <v>28147</v>
      </c>
      <c r="B9336" t="s">
        <v>28148</v>
      </c>
      <c r="C9336" t="s">
        <v>28149</v>
      </c>
      <c r="D9336" s="10">
        <v>46200</v>
      </c>
      <c r="E9336" t="s">
        <v>25291</v>
      </c>
      <c r="F9336">
        <v>8</v>
      </c>
      <c r="G9336" t="s">
        <v>374</v>
      </c>
      <c r="H9336" t="s">
        <v>417</v>
      </c>
      <c r="I9336" t="s">
        <v>55</v>
      </c>
      <c r="J9336">
        <v>1</v>
      </c>
      <c r="K9336">
        <v>6415</v>
      </c>
      <c r="L9336" t="str">
        <f>IFERROR(INDEX(play_attribution!$B$2:$B$328,MATCH(A9336,play_attribution!$A$2:$A$328,0)),"")</f>
        <v>P3</v>
      </c>
      <c r="M9336" t="str">
        <f>VLOOKUP(H9336,seller_roster!$A$2:$B$85,2,FALSE)</f>
        <v>Bryn Reyes</v>
      </c>
      <c r="N9336" t="str">
        <f>VLOOKUP(C9336,accounts!$A$2:$F$9615,2,FALSE)</f>
        <v>Hospitality Group</v>
      </c>
      <c r="O9336" t="str">
        <f>VLOOKUP(C9336,accounts!$A$2:$F$9615,3,FALSE)</f>
        <v>$2.5M-$5M</v>
      </c>
      <c r="P9336" t="str">
        <f>VLOOKUP(C9336,accounts!$A$2:$F$9615,5,FALSE)</f>
        <v>East</v>
      </c>
      <c r="Q9336" t="b">
        <f t="shared" si="147"/>
        <v>0</v>
      </c>
      <c r="R9336" t="e">
        <f>INDEX(removed_duplicate_rows!$A$5:$A$39,MATCH(wins!A9336,removed_duplicate_rows!$A$5:$A$39,0))</f>
        <v>#N/A</v>
      </c>
    </row>
    <row r="9337" spans="1:18" ht="15.75" customHeight="1" x14ac:dyDescent="0.2">
      <c r="A9337" t="s">
        <v>28150</v>
      </c>
      <c r="B9337" t="s">
        <v>28151</v>
      </c>
      <c r="C9337" t="s">
        <v>28152</v>
      </c>
      <c r="D9337" s="10">
        <v>46200</v>
      </c>
      <c r="E9337" t="s">
        <v>25291</v>
      </c>
      <c r="F9337">
        <v>8</v>
      </c>
      <c r="G9337" t="s">
        <v>374</v>
      </c>
      <c r="H9337" t="s">
        <v>783</v>
      </c>
      <c r="I9337" t="s">
        <v>55</v>
      </c>
      <c r="J9337">
        <v>1</v>
      </c>
      <c r="K9337">
        <v>5509</v>
      </c>
      <c r="L9337" t="str">
        <f>IFERROR(INDEX(play_attribution!$B$2:$B$328,MATCH(A9337,play_attribution!$A$2:$A$328,0)),"")</f>
        <v>P3</v>
      </c>
      <c r="M9337" t="str">
        <f>VLOOKUP(H9337,seller_roster!$A$2:$B$85,2,FALSE)</f>
        <v>Omar Tran</v>
      </c>
      <c r="N9337" t="str">
        <f>VLOOKUP(C9337,accounts!$A$2:$F$9615,2,FALSE)</f>
        <v>Healthcare Services</v>
      </c>
      <c r="O9337" t="str">
        <f>VLOOKUP(C9337,accounts!$A$2:$F$9615,3,FALSE)</f>
        <v>$5M-$10M</v>
      </c>
      <c r="P9337" t="str">
        <f>VLOOKUP(C9337,accounts!$A$2:$F$9615,5,FALSE)</f>
        <v>East</v>
      </c>
      <c r="Q9337" t="b">
        <f t="shared" si="147"/>
        <v>0</v>
      </c>
      <c r="R9337" t="e">
        <f>INDEX(removed_duplicate_rows!$A$5:$A$39,MATCH(wins!A9337,removed_duplicate_rows!$A$5:$A$39,0))</f>
        <v>#N/A</v>
      </c>
    </row>
    <row r="9338" spans="1:18" ht="15.75" customHeight="1" x14ac:dyDescent="0.2">
      <c r="A9338" t="s">
        <v>28153</v>
      </c>
      <c r="B9338" t="s">
        <v>28154</v>
      </c>
      <c r="C9338" t="s">
        <v>28155</v>
      </c>
      <c r="D9338" s="10">
        <v>46200</v>
      </c>
      <c r="E9338" t="s">
        <v>25291</v>
      </c>
      <c r="F9338">
        <v>8</v>
      </c>
      <c r="G9338" t="s">
        <v>374</v>
      </c>
      <c r="H9338" t="s">
        <v>402</v>
      </c>
      <c r="I9338" t="s">
        <v>55</v>
      </c>
      <c r="J9338">
        <v>1</v>
      </c>
      <c r="K9338">
        <v>4645</v>
      </c>
      <c r="L9338" t="str">
        <f>IFERROR(INDEX(play_attribution!$B$2:$B$328,MATCH(A9338,play_attribution!$A$2:$A$328,0)),"")</f>
        <v>P3</v>
      </c>
      <c r="M9338" t="str">
        <f>VLOOKUP(H9338,seller_roster!$A$2:$B$85,2,FALSE)</f>
        <v>Frankie Vega</v>
      </c>
      <c r="N9338" t="str">
        <f>VLOOKUP(C9338,accounts!$A$2:$F$9615,2,FALSE)</f>
        <v>Construction</v>
      </c>
      <c r="O9338" t="str">
        <f>VLOOKUP(C9338,accounts!$A$2:$F$9615,3,FALSE)</f>
        <v>&gt;$10M</v>
      </c>
      <c r="P9338" t="str">
        <f>VLOOKUP(C9338,accounts!$A$2:$F$9615,5,FALSE)</f>
        <v>East</v>
      </c>
      <c r="Q9338" t="b">
        <f t="shared" si="147"/>
        <v>0</v>
      </c>
      <c r="R9338" t="e">
        <f>INDEX(removed_duplicate_rows!$A$5:$A$39,MATCH(wins!A9338,removed_duplicate_rows!$A$5:$A$39,0))</f>
        <v>#N/A</v>
      </c>
    </row>
    <row r="9339" spans="1:18" ht="15.75" customHeight="1" x14ac:dyDescent="0.2">
      <c r="A9339" t="s">
        <v>28156</v>
      </c>
      <c r="B9339" t="s">
        <v>28157</v>
      </c>
      <c r="C9339" t="s">
        <v>28158</v>
      </c>
      <c r="D9339" s="10">
        <v>46200</v>
      </c>
      <c r="E9339" t="s">
        <v>25291</v>
      </c>
      <c r="F9339">
        <v>8</v>
      </c>
      <c r="G9339" t="s">
        <v>374</v>
      </c>
      <c r="H9339" t="s">
        <v>387</v>
      </c>
      <c r="I9339" t="s">
        <v>55</v>
      </c>
      <c r="J9339">
        <v>1</v>
      </c>
      <c r="K9339">
        <v>4192</v>
      </c>
      <c r="L9339" t="str">
        <f>IFERROR(INDEX(play_attribution!$B$2:$B$328,MATCH(A9339,play_attribution!$A$2:$A$328,0)),"")</f>
        <v>P3</v>
      </c>
      <c r="M9339" t="str">
        <f>VLOOKUP(H9339,seller_roster!$A$2:$B$85,2,FALSE)</f>
        <v>Ray Kim</v>
      </c>
      <c r="N9339" t="str">
        <f>VLOOKUP(C9339,accounts!$A$2:$F$9615,2,FALSE)</f>
        <v>Healthcare Services</v>
      </c>
      <c r="O9339" t="str">
        <f>VLOOKUP(C9339,accounts!$A$2:$F$9615,3,FALSE)</f>
        <v>$2.5M-$5M</v>
      </c>
      <c r="P9339" t="str">
        <f>VLOOKUP(C9339,accounts!$A$2:$F$9615,5,FALSE)</f>
        <v>Central</v>
      </c>
      <c r="Q9339" t="b">
        <f t="shared" si="147"/>
        <v>0</v>
      </c>
      <c r="R9339" t="e">
        <f>INDEX(removed_duplicate_rows!$A$5:$A$39,MATCH(wins!A9339,removed_duplicate_rows!$A$5:$A$39,0))</f>
        <v>#N/A</v>
      </c>
    </row>
    <row r="9340" spans="1:18" ht="15.75" customHeight="1" x14ac:dyDescent="0.2">
      <c r="A9340" t="s">
        <v>28159</v>
      </c>
      <c r="B9340" t="s">
        <v>28160</v>
      </c>
      <c r="C9340" t="s">
        <v>28161</v>
      </c>
      <c r="D9340" s="10">
        <v>46200</v>
      </c>
      <c r="E9340" t="s">
        <v>25291</v>
      </c>
      <c r="F9340">
        <v>8</v>
      </c>
      <c r="G9340" t="s">
        <v>374</v>
      </c>
      <c r="H9340" t="s">
        <v>379</v>
      </c>
      <c r="I9340" t="s">
        <v>55</v>
      </c>
      <c r="J9340">
        <v>1</v>
      </c>
      <c r="K9340">
        <v>10069</v>
      </c>
      <c r="L9340" t="str">
        <f>IFERROR(INDEX(play_attribution!$B$2:$B$328,MATCH(A9340,play_attribution!$A$2:$A$328,0)),"")</f>
        <v>P3</v>
      </c>
      <c r="M9340" t="str">
        <f>VLOOKUP(H9340,seller_roster!$A$2:$B$85,2,FALSE)</f>
        <v>Tatum Vega</v>
      </c>
      <c r="N9340" t="str">
        <f>VLOOKUP(C9340,accounts!$A$2:$F$9615,2,FALSE)</f>
        <v>Manufacturing</v>
      </c>
      <c r="O9340" t="str">
        <f>VLOOKUP(C9340,accounts!$A$2:$F$9615,3,FALSE)</f>
        <v>$5M-$10M</v>
      </c>
      <c r="P9340" t="str">
        <f>VLOOKUP(C9340,accounts!$A$2:$F$9615,5,FALSE)</f>
        <v>West</v>
      </c>
      <c r="Q9340" t="b">
        <f t="shared" si="147"/>
        <v>0</v>
      </c>
      <c r="R9340" t="e">
        <f>INDEX(removed_duplicate_rows!$A$5:$A$39,MATCH(wins!A9340,removed_duplicate_rows!$A$5:$A$39,0))</f>
        <v>#N/A</v>
      </c>
    </row>
    <row r="9341" spans="1:18" ht="15.75" customHeight="1" x14ac:dyDescent="0.2">
      <c r="A9341" t="s">
        <v>28162</v>
      </c>
      <c r="B9341" t="s">
        <v>28163</v>
      </c>
      <c r="C9341" t="s">
        <v>28164</v>
      </c>
      <c r="D9341" s="10">
        <v>46200</v>
      </c>
      <c r="E9341" t="s">
        <v>25291</v>
      </c>
      <c r="F9341">
        <v>8</v>
      </c>
      <c r="G9341" t="s">
        <v>374</v>
      </c>
      <c r="H9341" t="s">
        <v>391</v>
      </c>
      <c r="I9341" t="s">
        <v>55</v>
      </c>
      <c r="J9341">
        <v>1</v>
      </c>
      <c r="K9341">
        <v>6642</v>
      </c>
      <c r="L9341" t="str">
        <f>IFERROR(INDEX(play_attribution!$B$2:$B$328,MATCH(A9341,play_attribution!$A$2:$A$328,0)),"")</f>
        <v>P3</v>
      </c>
      <c r="M9341" t="str">
        <f>VLOOKUP(H9341,seller_roster!$A$2:$B$85,2,FALSE)</f>
        <v>Sam Walsh</v>
      </c>
      <c r="N9341" t="str">
        <f>VLOOKUP(C9341,accounts!$A$2:$F$9615,2,FALSE)</f>
        <v>Professional Services</v>
      </c>
      <c r="O9341" t="str">
        <f>VLOOKUP(C9341,accounts!$A$2:$F$9615,3,FALSE)</f>
        <v>$2.5M-$5M</v>
      </c>
      <c r="P9341" t="str">
        <f>VLOOKUP(C9341,accounts!$A$2:$F$9615,5,FALSE)</f>
        <v>West</v>
      </c>
      <c r="Q9341" t="b">
        <f t="shared" si="147"/>
        <v>0</v>
      </c>
      <c r="R9341" t="e">
        <f>INDEX(removed_duplicate_rows!$A$5:$A$39,MATCH(wins!A9341,removed_duplicate_rows!$A$5:$A$39,0))</f>
        <v>#N/A</v>
      </c>
    </row>
    <row r="9342" spans="1:18" ht="15.75" customHeight="1" x14ac:dyDescent="0.2">
      <c r="A9342" t="s">
        <v>28165</v>
      </c>
      <c r="B9342" t="s">
        <v>28166</v>
      </c>
      <c r="C9342" t="s">
        <v>28167</v>
      </c>
      <c r="D9342" s="10">
        <v>46200</v>
      </c>
      <c r="E9342" t="s">
        <v>25291</v>
      </c>
      <c r="F9342">
        <v>8</v>
      </c>
      <c r="G9342" t="s">
        <v>374</v>
      </c>
      <c r="H9342" t="s">
        <v>417</v>
      </c>
      <c r="I9342" t="s">
        <v>55</v>
      </c>
      <c r="J9342">
        <v>1</v>
      </c>
      <c r="K9342">
        <v>4199</v>
      </c>
      <c r="L9342" t="str">
        <f>IFERROR(INDEX(play_attribution!$B$2:$B$328,MATCH(A9342,play_attribution!$A$2:$A$328,0)),"")</f>
        <v>P3</v>
      </c>
      <c r="M9342" t="str">
        <f>VLOOKUP(H9342,seller_roster!$A$2:$B$85,2,FALSE)</f>
        <v>Bryn Reyes</v>
      </c>
      <c r="N9342" t="str">
        <f>VLOOKUP(C9342,accounts!$A$2:$F$9615,2,FALSE)</f>
        <v>Field Services</v>
      </c>
      <c r="O9342" t="str">
        <f>VLOOKUP(C9342,accounts!$A$2:$F$9615,3,FALSE)</f>
        <v>$2.5M-$5M</v>
      </c>
      <c r="P9342" t="str">
        <f>VLOOKUP(C9342,accounts!$A$2:$F$9615,5,FALSE)</f>
        <v>Central</v>
      </c>
      <c r="Q9342" t="b">
        <f t="shared" si="147"/>
        <v>0</v>
      </c>
      <c r="R9342" t="e">
        <f>INDEX(removed_duplicate_rows!$A$5:$A$39,MATCH(wins!A9342,removed_duplicate_rows!$A$5:$A$39,0))</f>
        <v>#N/A</v>
      </c>
    </row>
    <row r="9343" spans="1:18" ht="15.75" customHeight="1" x14ac:dyDescent="0.2">
      <c r="A9343" t="s">
        <v>28168</v>
      </c>
      <c r="B9343" t="s">
        <v>28169</v>
      </c>
      <c r="C9343" t="s">
        <v>28170</v>
      </c>
      <c r="D9343" s="10">
        <v>46200</v>
      </c>
      <c r="E9343" t="s">
        <v>25291</v>
      </c>
      <c r="F9343">
        <v>8</v>
      </c>
      <c r="G9343" t="s">
        <v>374</v>
      </c>
      <c r="H9343" t="s">
        <v>413</v>
      </c>
      <c r="I9343" t="s">
        <v>55</v>
      </c>
      <c r="J9343">
        <v>1</v>
      </c>
      <c r="K9343">
        <v>4266</v>
      </c>
      <c r="L9343" t="str">
        <f>IFERROR(INDEX(play_attribution!$B$2:$B$328,MATCH(A9343,play_attribution!$A$2:$A$328,0)),"")</f>
        <v/>
      </c>
      <c r="M9343" t="str">
        <f>VLOOKUP(H9343,seller_roster!$A$2:$B$85,2,FALSE)</f>
        <v>Phoenix Doyle</v>
      </c>
      <c r="N9343" t="str">
        <f>VLOOKUP(C9343,accounts!$A$2:$F$9615,2,FALSE)</f>
        <v>Construction</v>
      </c>
      <c r="O9343" t="str">
        <f>VLOOKUP(C9343,accounts!$A$2:$F$9615,3,FALSE)</f>
        <v>$2.5M-$5M</v>
      </c>
      <c r="P9343" t="str">
        <f>VLOOKUP(C9343,accounts!$A$2:$F$9615,5,FALSE)</f>
        <v>Central</v>
      </c>
      <c r="Q9343" t="b">
        <f t="shared" si="147"/>
        <v>1</v>
      </c>
      <c r="R9343" t="e">
        <f>INDEX(removed_duplicate_rows!$A$5:$A$39,MATCH(wins!A9343,removed_duplicate_rows!$A$5:$A$39,0))</f>
        <v>#N/A</v>
      </c>
    </row>
    <row r="9344" spans="1:18" ht="15.75" customHeight="1" x14ac:dyDescent="0.2">
      <c r="A9344" t="s">
        <v>28171</v>
      </c>
      <c r="B9344" t="s">
        <v>28172</v>
      </c>
      <c r="C9344" t="s">
        <v>28173</v>
      </c>
      <c r="D9344" s="10">
        <v>46200</v>
      </c>
      <c r="E9344" t="s">
        <v>25291</v>
      </c>
      <c r="F9344">
        <v>8</v>
      </c>
      <c r="G9344" t="s">
        <v>374</v>
      </c>
      <c r="H9344" t="s">
        <v>398</v>
      </c>
      <c r="I9344" t="s">
        <v>55</v>
      </c>
      <c r="J9344">
        <v>1</v>
      </c>
      <c r="K9344">
        <v>7380</v>
      </c>
      <c r="L9344" t="str">
        <f>IFERROR(INDEX(play_attribution!$B$2:$B$328,MATCH(A9344,play_attribution!$A$2:$A$328,0)),"")</f>
        <v/>
      </c>
      <c r="M9344" t="str">
        <f>VLOOKUP(H9344,seller_roster!$A$2:$B$85,2,FALSE)</f>
        <v>Rowan Kim</v>
      </c>
      <c r="N9344" t="str">
        <f>VLOOKUP(C9344,accounts!$A$2:$F$9615,2,FALSE)</f>
        <v>Wholesale &amp; Distribution</v>
      </c>
      <c r="O9344" t="str">
        <f>VLOOKUP(C9344,accounts!$A$2:$F$9615,3,FALSE)</f>
        <v>$5M-$10M</v>
      </c>
      <c r="P9344" t="str">
        <f>VLOOKUP(C9344,accounts!$A$2:$F$9615,5,FALSE)</f>
        <v>Central</v>
      </c>
      <c r="Q9344" t="b">
        <f t="shared" si="147"/>
        <v>1</v>
      </c>
      <c r="R9344" t="e">
        <f>INDEX(removed_duplicate_rows!$A$5:$A$39,MATCH(wins!A9344,removed_duplicate_rows!$A$5:$A$39,0))</f>
        <v>#N/A</v>
      </c>
    </row>
    <row r="9345" spans="1:18" ht="15.75" customHeight="1" x14ac:dyDescent="0.2">
      <c r="A9345" t="s">
        <v>28174</v>
      </c>
      <c r="B9345" t="s">
        <v>28175</v>
      </c>
      <c r="C9345" t="s">
        <v>28176</v>
      </c>
      <c r="D9345" s="10">
        <v>46200</v>
      </c>
      <c r="E9345" t="s">
        <v>25291</v>
      </c>
      <c r="F9345">
        <v>8</v>
      </c>
      <c r="G9345" t="s">
        <v>374</v>
      </c>
      <c r="H9345" t="s">
        <v>387</v>
      </c>
      <c r="I9345" t="s">
        <v>55</v>
      </c>
      <c r="J9345">
        <v>1</v>
      </c>
      <c r="K9345">
        <v>8923</v>
      </c>
      <c r="L9345" t="str">
        <f>IFERROR(INDEX(play_attribution!$B$2:$B$328,MATCH(A9345,play_attribution!$A$2:$A$328,0)),"")</f>
        <v/>
      </c>
      <c r="M9345" t="str">
        <f>VLOOKUP(H9345,seller_roster!$A$2:$B$85,2,FALSE)</f>
        <v>Ray Kim</v>
      </c>
      <c r="N9345" t="str">
        <f>VLOOKUP(C9345,accounts!$A$2:$F$9615,2,FALSE)</f>
        <v>Construction</v>
      </c>
      <c r="O9345" t="str">
        <f>VLOOKUP(C9345,accounts!$A$2:$F$9615,3,FALSE)</f>
        <v>&gt;$10M</v>
      </c>
      <c r="P9345" t="str">
        <f>VLOOKUP(C9345,accounts!$A$2:$F$9615,5,FALSE)</f>
        <v>East</v>
      </c>
      <c r="Q9345" t="b">
        <f t="shared" si="147"/>
        <v>1</v>
      </c>
      <c r="R9345" t="e">
        <f>INDEX(removed_duplicate_rows!$A$5:$A$39,MATCH(wins!A9345,removed_duplicate_rows!$A$5:$A$39,0))</f>
        <v>#N/A</v>
      </c>
    </row>
    <row r="9346" spans="1:18" ht="15.75" customHeight="1" x14ac:dyDescent="0.2">
      <c r="A9346" t="s">
        <v>28177</v>
      </c>
      <c r="B9346" t="s">
        <v>28178</v>
      </c>
      <c r="C9346" t="s">
        <v>28179</v>
      </c>
      <c r="D9346" s="10">
        <v>46200</v>
      </c>
      <c r="E9346" t="s">
        <v>25291</v>
      </c>
      <c r="F9346">
        <v>8</v>
      </c>
      <c r="G9346" t="s">
        <v>374</v>
      </c>
      <c r="H9346" t="s">
        <v>402</v>
      </c>
      <c r="I9346" t="s">
        <v>55</v>
      </c>
      <c r="J9346">
        <v>1</v>
      </c>
      <c r="K9346">
        <v>6740</v>
      </c>
      <c r="L9346" t="str">
        <f>IFERROR(INDEX(play_attribution!$B$2:$B$328,MATCH(A9346,play_attribution!$A$2:$A$328,0)),"")</f>
        <v/>
      </c>
      <c r="M9346" t="str">
        <f>VLOOKUP(H9346,seller_roster!$A$2:$B$85,2,FALSE)</f>
        <v>Frankie Vega</v>
      </c>
      <c r="N9346" t="str">
        <f>VLOOKUP(C9346,accounts!$A$2:$F$9615,2,FALSE)</f>
        <v>Retail Multi-Location</v>
      </c>
      <c r="O9346" t="str">
        <f>VLOOKUP(C9346,accounts!$A$2:$F$9615,3,FALSE)</f>
        <v>$2.5M-$5M</v>
      </c>
      <c r="P9346" t="str">
        <f>VLOOKUP(C9346,accounts!$A$2:$F$9615,5,FALSE)</f>
        <v>Central</v>
      </c>
      <c r="Q9346" t="b">
        <f t="shared" si="147"/>
        <v>1</v>
      </c>
      <c r="R9346" t="e">
        <f>INDEX(removed_duplicate_rows!$A$5:$A$39,MATCH(wins!A9346,removed_duplicate_rows!$A$5:$A$39,0))</f>
        <v>#N/A</v>
      </c>
    </row>
    <row r="9347" spans="1:18" ht="15.75" customHeight="1" x14ac:dyDescent="0.2">
      <c r="A9347" t="s">
        <v>28180</v>
      </c>
      <c r="B9347" t="s">
        <v>28181</v>
      </c>
      <c r="C9347" t="s">
        <v>28182</v>
      </c>
      <c r="D9347" s="10">
        <v>46200</v>
      </c>
      <c r="E9347" t="s">
        <v>25291</v>
      </c>
      <c r="F9347">
        <v>8</v>
      </c>
      <c r="G9347" t="s">
        <v>374</v>
      </c>
      <c r="H9347" t="s">
        <v>832</v>
      </c>
      <c r="I9347" t="s">
        <v>55</v>
      </c>
      <c r="J9347">
        <v>1</v>
      </c>
      <c r="K9347">
        <v>6701</v>
      </c>
      <c r="L9347" t="str">
        <f>IFERROR(INDEX(play_attribution!$B$2:$B$328,MATCH(A9347,play_attribution!$A$2:$A$328,0)),"")</f>
        <v/>
      </c>
      <c r="M9347" t="str">
        <f>VLOOKUP(H9347,seller_roster!$A$2:$B$85,2,FALSE)</f>
        <v>Noel Nkemelu</v>
      </c>
      <c r="N9347" t="str">
        <f>VLOOKUP(C9347,accounts!$A$2:$F$9615,2,FALSE)</f>
        <v>Construction</v>
      </c>
      <c r="O9347" t="str">
        <f>VLOOKUP(C9347,accounts!$A$2:$F$9615,3,FALSE)</f>
        <v>$2.5M-$5M</v>
      </c>
      <c r="P9347" t="str">
        <f>VLOOKUP(C9347,accounts!$A$2:$F$9615,5,FALSE)</f>
        <v>West</v>
      </c>
      <c r="Q9347" t="b">
        <f t="shared" si="147"/>
        <v>1</v>
      </c>
      <c r="R9347" t="e">
        <f>INDEX(removed_duplicate_rows!$A$5:$A$39,MATCH(wins!A9347,removed_duplicate_rows!$A$5:$A$39,0))</f>
        <v>#N/A</v>
      </c>
    </row>
    <row r="9348" spans="1:18" ht="15.75" customHeight="1" x14ac:dyDescent="0.2">
      <c r="A9348" t="s">
        <v>28183</v>
      </c>
      <c r="B9348" t="s">
        <v>28184</v>
      </c>
      <c r="C9348" t="s">
        <v>28185</v>
      </c>
      <c r="D9348" s="10">
        <v>46200</v>
      </c>
      <c r="E9348" t="s">
        <v>25291</v>
      </c>
      <c r="F9348">
        <v>8</v>
      </c>
      <c r="G9348" t="s">
        <v>374</v>
      </c>
      <c r="H9348" t="s">
        <v>383</v>
      </c>
      <c r="I9348" t="s">
        <v>55</v>
      </c>
      <c r="J9348">
        <v>1</v>
      </c>
      <c r="K9348">
        <v>6791</v>
      </c>
      <c r="L9348" t="str">
        <f>IFERROR(INDEX(play_attribution!$B$2:$B$328,MATCH(A9348,play_attribution!$A$2:$A$328,0)),"")</f>
        <v/>
      </c>
      <c r="M9348" t="str">
        <f>VLOOKUP(H9348,seller_roster!$A$2:$B$85,2,FALSE)</f>
        <v>Flor Ruiz</v>
      </c>
      <c r="N9348" t="str">
        <f>VLOOKUP(C9348,accounts!$A$2:$F$9615,2,FALSE)</f>
        <v>Hospitality Group</v>
      </c>
      <c r="O9348" t="str">
        <f>VLOOKUP(C9348,accounts!$A$2:$F$9615,3,FALSE)</f>
        <v>$5M-$10M</v>
      </c>
      <c r="P9348" t="str">
        <f>VLOOKUP(C9348,accounts!$A$2:$F$9615,5,FALSE)</f>
        <v>West</v>
      </c>
      <c r="Q9348" t="b">
        <f t="shared" si="147"/>
        <v>1</v>
      </c>
      <c r="R9348" t="e">
        <f>INDEX(removed_duplicate_rows!$A$5:$A$39,MATCH(wins!A9348,removed_duplicate_rows!$A$5:$A$39,0))</f>
        <v>#N/A</v>
      </c>
    </row>
    <row r="9349" spans="1:18" ht="15.75" customHeight="1" x14ac:dyDescent="0.2">
      <c r="A9349" t="s">
        <v>28186</v>
      </c>
      <c r="B9349" t="s">
        <v>28187</v>
      </c>
      <c r="C9349" t="s">
        <v>28188</v>
      </c>
      <c r="D9349" s="10">
        <v>46200</v>
      </c>
      <c r="E9349" t="s">
        <v>25291</v>
      </c>
      <c r="F9349">
        <v>8</v>
      </c>
      <c r="G9349" t="s">
        <v>374</v>
      </c>
      <c r="H9349" t="s">
        <v>449</v>
      </c>
      <c r="I9349" t="s">
        <v>55</v>
      </c>
      <c r="J9349">
        <v>1</v>
      </c>
      <c r="K9349">
        <v>7626</v>
      </c>
      <c r="L9349" t="str">
        <f>IFERROR(INDEX(play_attribution!$B$2:$B$328,MATCH(A9349,play_attribution!$A$2:$A$328,0)),"")</f>
        <v/>
      </c>
      <c r="M9349" t="str">
        <f>VLOOKUP(H9349,seller_roster!$A$2:$B$85,2,FALSE)</f>
        <v>Hayden Okafor</v>
      </c>
      <c r="N9349" t="str">
        <f>VLOOKUP(C9349,accounts!$A$2:$F$9615,2,FALSE)</f>
        <v>Construction</v>
      </c>
      <c r="O9349" t="str">
        <f>VLOOKUP(C9349,accounts!$A$2:$F$9615,3,FALSE)</f>
        <v>$1M-$2.5M</v>
      </c>
      <c r="P9349" t="str">
        <f>VLOOKUP(C9349,accounts!$A$2:$F$9615,5,FALSE)</f>
        <v>East</v>
      </c>
      <c r="Q9349" t="b">
        <f t="shared" si="147"/>
        <v>1</v>
      </c>
      <c r="R9349" t="e">
        <f>INDEX(removed_duplicate_rows!$A$5:$A$39,MATCH(wins!A9349,removed_duplicate_rows!$A$5:$A$39,0))</f>
        <v>#N/A</v>
      </c>
    </row>
    <row r="9350" spans="1:18" ht="15.75" customHeight="1" x14ac:dyDescent="0.2">
      <c r="A9350" t="s">
        <v>28189</v>
      </c>
      <c r="B9350" t="s">
        <v>28190</v>
      </c>
      <c r="C9350" t="s">
        <v>28191</v>
      </c>
      <c r="D9350" s="10">
        <v>46200</v>
      </c>
      <c r="E9350" t="s">
        <v>25291</v>
      </c>
      <c r="F9350">
        <v>8</v>
      </c>
      <c r="G9350" t="s">
        <v>374</v>
      </c>
      <c r="H9350" t="s">
        <v>832</v>
      </c>
      <c r="I9350" t="s">
        <v>55</v>
      </c>
      <c r="J9350">
        <v>1</v>
      </c>
      <c r="K9350">
        <v>5190</v>
      </c>
      <c r="L9350" t="str">
        <f>IFERROR(INDEX(play_attribution!$B$2:$B$328,MATCH(A9350,play_attribution!$A$2:$A$328,0)),"")</f>
        <v/>
      </c>
      <c r="M9350" t="str">
        <f>VLOOKUP(H9350,seller_roster!$A$2:$B$85,2,FALSE)</f>
        <v>Noel Nkemelu</v>
      </c>
      <c r="N9350" t="str">
        <f>VLOOKUP(C9350,accounts!$A$2:$F$9615,2,FALSE)</f>
        <v>Healthcare Services</v>
      </c>
      <c r="O9350" t="str">
        <f>VLOOKUP(C9350,accounts!$A$2:$F$9615,3,FALSE)</f>
        <v>$2.5M-$5M</v>
      </c>
      <c r="P9350" t="str">
        <f>VLOOKUP(C9350,accounts!$A$2:$F$9615,5,FALSE)</f>
        <v>Central</v>
      </c>
      <c r="Q9350" t="b">
        <f t="shared" si="147"/>
        <v>1</v>
      </c>
      <c r="R9350" t="e">
        <f>INDEX(removed_duplicate_rows!$A$5:$A$39,MATCH(wins!A9350,removed_duplicate_rows!$A$5:$A$39,0))</f>
        <v>#N/A</v>
      </c>
    </row>
    <row r="9351" spans="1:18" ht="15.75" customHeight="1" x14ac:dyDescent="0.2">
      <c r="A9351" t="s">
        <v>28192</v>
      </c>
      <c r="B9351" t="s">
        <v>28193</v>
      </c>
      <c r="C9351" t="s">
        <v>28194</v>
      </c>
      <c r="D9351" s="10">
        <v>46200</v>
      </c>
      <c r="E9351" t="s">
        <v>25291</v>
      </c>
      <c r="F9351">
        <v>8</v>
      </c>
      <c r="G9351" t="s">
        <v>374</v>
      </c>
      <c r="H9351" t="s">
        <v>387</v>
      </c>
      <c r="I9351" t="s">
        <v>55</v>
      </c>
      <c r="J9351">
        <v>1</v>
      </c>
      <c r="K9351">
        <v>4409</v>
      </c>
      <c r="L9351" t="str">
        <f>IFERROR(INDEX(play_attribution!$B$2:$B$328,MATCH(A9351,play_attribution!$A$2:$A$328,0)),"")</f>
        <v/>
      </c>
      <c r="M9351" t="str">
        <f>VLOOKUP(H9351,seller_roster!$A$2:$B$85,2,FALSE)</f>
        <v>Ray Kim</v>
      </c>
      <c r="N9351" t="str">
        <f>VLOOKUP(C9351,accounts!$A$2:$F$9615,2,FALSE)</f>
        <v>Logistics</v>
      </c>
      <c r="O9351" t="str">
        <f>VLOOKUP(C9351,accounts!$A$2:$F$9615,3,FALSE)</f>
        <v>&lt;$1M</v>
      </c>
      <c r="P9351" t="str">
        <f>VLOOKUP(C9351,accounts!$A$2:$F$9615,5,FALSE)</f>
        <v>Central</v>
      </c>
      <c r="Q9351" t="b">
        <f t="shared" si="147"/>
        <v>1</v>
      </c>
      <c r="R9351" t="e">
        <f>INDEX(removed_duplicate_rows!$A$5:$A$39,MATCH(wins!A9351,removed_duplicate_rows!$A$5:$A$39,0))</f>
        <v>#N/A</v>
      </c>
    </row>
    <row r="9352" spans="1:18" ht="15.75" customHeight="1" x14ac:dyDescent="0.2">
      <c r="A9352" t="s">
        <v>28195</v>
      </c>
      <c r="B9352" t="s">
        <v>28196</v>
      </c>
      <c r="C9352" t="s">
        <v>28197</v>
      </c>
      <c r="D9352" s="10">
        <v>46200</v>
      </c>
      <c r="E9352" t="s">
        <v>25291</v>
      </c>
      <c r="F9352">
        <v>8</v>
      </c>
      <c r="G9352" t="s">
        <v>374</v>
      </c>
      <c r="H9352" t="s">
        <v>449</v>
      </c>
      <c r="I9352" t="s">
        <v>55</v>
      </c>
      <c r="J9352">
        <v>1</v>
      </c>
      <c r="K9352">
        <v>6075</v>
      </c>
      <c r="L9352" t="str">
        <f>IFERROR(INDEX(play_attribution!$B$2:$B$328,MATCH(A9352,play_attribution!$A$2:$A$328,0)),"")</f>
        <v/>
      </c>
      <c r="M9352" t="str">
        <f>VLOOKUP(H9352,seller_roster!$A$2:$B$85,2,FALSE)</f>
        <v>Hayden Okafor</v>
      </c>
      <c r="N9352" t="str">
        <f>VLOOKUP(C9352,accounts!$A$2:$F$9615,2,FALSE)</f>
        <v>Hospitality Group</v>
      </c>
      <c r="O9352" t="str">
        <f>VLOOKUP(C9352,accounts!$A$2:$F$9615,3,FALSE)</f>
        <v>$5M-$10M</v>
      </c>
      <c r="P9352" t="str">
        <f>VLOOKUP(C9352,accounts!$A$2:$F$9615,5,FALSE)</f>
        <v>Central</v>
      </c>
      <c r="Q9352" t="b">
        <f t="shared" si="147"/>
        <v>1</v>
      </c>
      <c r="R9352" t="e">
        <f>INDEX(removed_duplicate_rows!$A$5:$A$39,MATCH(wins!A9352,removed_duplicate_rows!$A$5:$A$39,0))</f>
        <v>#N/A</v>
      </c>
    </row>
    <row r="9353" spans="1:18" ht="15.75" customHeight="1" x14ac:dyDescent="0.2">
      <c r="A9353" t="s">
        <v>28198</v>
      </c>
      <c r="B9353" t="s">
        <v>28199</v>
      </c>
      <c r="C9353" t="s">
        <v>28200</v>
      </c>
      <c r="D9353" s="10">
        <v>46200</v>
      </c>
      <c r="E9353" t="s">
        <v>25291</v>
      </c>
      <c r="F9353">
        <v>8</v>
      </c>
      <c r="G9353" t="s">
        <v>374</v>
      </c>
      <c r="H9353" t="s">
        <v>383</v>
      </c>
      <c r="I9353" t="s">
        <v>55</v>
      </c>
      <c r="J9353">
        <v>1</v>
      </c>
      <c r="K9353">
        <v>7103</v>
      </c>
      <c r="L9353" t="str">
        <f>IFERROR(INDEX(play_attribution!$B$2:$B$328,MATCH(A9353,play_attribution!$A$2:$A$328,0)),"")</f>
        <v/>
      </c>
      <c r="M9353" t="str">
        <f>VLOOKUP(H9353,seller_roster!$A$2:$B$85,2,FALSE)</f>
        <v>Flor Ruiz</v>
      </c>
      <c r="N9353" t="str">
        <f>VLOOKUP(C9353,accounts!$A$2:$F$9615,2,FALSE)</f>
        <v>Construction</v>
      </c>
      <c r="O9353" t="str">
        <f>VLOOKUP(C9353,accounts!$A$2:$F$9615,3,FALSE)</f>
        <v>$2.5M-$5M</v>
      </c>
      <c r="P9353" t="str">
        <f>VLOOKUP(C9353,accounts!$A$2:$F$9615,5,FALSE)</f>
        <v>East</v>
      </c>
      <c r="Q9353" t="b">
        <f t="shared" si="147"/>
        <v>1</v>
      </c>
      <c r="R9353" t="e">
        <f>INDEX(removed_duplicate_rows!$A$5:$A$39,MATCH(wins!A9353,removed_duplicate_rows!$A$5:$A$39,0))</f>
        <v>#N/A</v>
      </c>
    </row>
    <row r="9354" spans="1:18" ht="15.75" customHeight="1" x14ac:dyDescent="0.2">
      <c r="A9354" t="s">
        <v>28201</v>
      </c>
      <c r="B9354" t="s">
        <v>28202</v>
      </c>
      <c r="C9354" t="s">
        <v>28203</v>
      </c>
      <c r="D9354" s="10">
        <v>46200</v>
      </c>
      <c r="E9354" t="s">
        <v>25291</v>
      </c>
      <c r="F9354">
        <v>8</v>
      </c>
      <c r="G9354" t="s">
        <v>374</v>
      </c>
      <c r="H9354" t="s">
        <v>832</v>
      </c>
      <c r="I9354" t="s">
        <v>55</v>
      </c>
      <c r="J9354">
        <v>1</v>
      </c>
      <c r="K9354">
        <v>4412</v>
      </c>
      <c r="L9354" t="str">
        <f>IFERROR(INDEX(play_attribution!$B$2:$B$328,MATCH(A9354,play_attribution!$A$2:$A$328,0)),"")</f>
        <v/>
      </c>
      <c r="M9354" t="str">
        <f>VLOOKUP(H9354,seller_roster!$A$2:$B$85,2,FALSE)</f>
        <v>Noel Nkemelu</v>
      </c>
      <c r="N9354" t="str">
        <f>VLOOKUP(C9354,accounts!$A$2:$F$9615,2,FALSE)</f>
        <v>Nonprofit</v>
      </c>
      <c r="O9354" t="str">
        <f>VLOOKUP(C9354,accounts!$A$2:$F$9615,3,FALSE)</f>
        <v>$1M-$2.5M</v>
      </c>
      <c r="P9354" t="str">
        <f>VLOOKUP(C9354,accounts!$A$2:$F$9615,5,FALSE)</f>
        <v>West</v>
      </c>
      <c r="Q9354" t="b">
        <f t="shared" si="147"/>
        <v>1</v>
      </c>
      <c r="R9354" t="e">
        <f>INDEX(removed_duplicate_rows!$A$5:$A$39,MATCH(wins!A9354,removed_duplicate_rows!$A$5:$A$39,0))</f>
        <v>#N/A</v>
      </c>
    </row>
    <row r="9355" spans="1:18" ht="15.75" customHeight="1" x14ac:dyDescent="0.2">
      <c r="A9355" t="s">
        <v>28204</v>
      </c>
      <c r="B9355" t="s">
        <v>28205</v>
      </c>
      <c r="C9355" t="s">
        <v>28206</v>
      </c>
      <c r="D9355" s="10">
        <v>46200</v>
      </c>
      <c r="E9355" t="s">
        <v>25291</v>
      </c>
      <c r="F9355">
        <v>8</v>
      </c>
      <c r="G9355" t="s">
        <v>374</v>
      </c>
      <c r="H9355" t="s">
        <v>783</v>
      </c>
      <c r="I9355" t="s">
        <v>55</v>
      </c>
      <c r="J9355">
        <v>1</v>
      </c>
      <c r="K9355">
        <v>5073</v>
      </c>
      <c r="L9355" t="str">
        <f>IFERROR(INDEX(play_attribution!$B$2:$B$328,MATCH(A9355,play_attribution!$A$2:$A$328,0)),"")</f>
        <v/>
      </c>
      <c r="M9355" t="str">
        <f>VLOOKUP(H9355,seller_roster!$A$2:$B$85,2,FALSE)</f>
        <v>Omar Tran</v>
      </c>
      <c r="N9355" t="str">
        <f>VLOOKUP(C9355,accounts!$A$2:$F$9615,2,FALSE)</f>
        <v>Wholesale &amp; Distribution</v>
      </c>
      <c r="O9355" t="str">
        <f>VLOOKUP(C9355,accounts!$A$2:$F$9615,3,FALSE)</f>
        <v>$5M-$10M</v>
      </c>
      <c r="P9355" t="str">
        <f>VLOOKUP(C9355,accounts!$A$2:$F$9615,5,FALSE)</f>
        <v>Central</v>
      </c>
      <c r="Q9355" t="b">
        <f t="shared" si="147"/>
        <v>1</v>
      </c>
      <c r="R9355" t="e">
        <f>INDEX(removed_duplicate_rows!$A$5:$A$39,MATCH(wins!A9355,removed_duplicate_rows!$A$5:$A$39,0))</f>
        <v>#N/A</v>
      </c>
    </row>
    <row r="9356" spans="1:18" ht="15.75" customHeight="1" x14ac:dyDescent="0.2">
      <c r="A9356" t="s">
        <v>28207</v>
      </c>
      <c r="B9356" t="s">
        <v>28208</v>
      </c>
      <c r="C9356" t="s">
        <v>28209</v>
      </c>
      <c r="D9356" s="10">
        <v>46200</v>
      </c>
      <c r="E9356" t="s">
        <v>25291</v>
      </c>
      <c r="F9356">
        <v>8</v>
      </c>
      <c r="G9356" t="s">
        <v>374</v>
      </c>
      <c r="H9356" t="s">
        <v>4096</v>
      </c>
      <c r="I9356" t="s">
        <v>55</v>
      </c>
      <c r="J9356">
        <v>1</v>
      </c>
      <c r="K9356">
        <v>6643</v>
      </c>
      <c r="L9356" t="str">
        <f>IFERROR(INDEX(play_attribution!$B$2:$B$328,MATCH(A9356,play_attribution!$A$2:$A$328,0)),"")</f>
        <v/>
      </c>
      <c r="M9356" t="str">
        <f>VLOOKUP(H9356,seller_roster!$A$2:$B$85,2,FALSE)</f>
        <v>Vesper Kim</v>
      </c>
      <c r="N9356" t="str">
        <f>VLOOKUP(C9356,accounts!$A$2:$F$9615,2,FALSE)</f>
        <v>Manufacturing</v>
      </c>
      <c r="O9356" t="str">
        <f>VLOOKUP(C9356,accounts!$A$2:$F$9615,3,FALSE)</f>
        <v>$5M-$10M</v>
      </c>
      <c r="P9356" t="str">
        <f>VLOOKUP(C9356,accounts!$A$2:$F$9615,5,FALSE)</f>
        <v>West</v>
      </c>
      <c r="Q9356" t="b">
        <f t="shared" si="147"/>
        <v>1</v>
      </c>
      <c r="R9356" t="e">
        <f>INDEX(removed_duplicate_rows!$A$5:$A$39,MATCH(wins!A9356,removed_duplicate_rows!$A$5:$A$39,0))</f>
        <v>#N/A</v>
      </c>
    </row>
    <row r="9357" spans="1:18" ht="15.75" customHeight="1" x14ac:dyDescent="0.2">
      <c r="A9357" t="s">
        <v>28210</v>
      </c>
      <c r="B9357" t="s">
        <v>28211</v>
      </c>
      <c r="C9357" t="s">
        <v>28212</v>
      </c>
      <c r="D9357" s="10">
        <v>46200</v>
      </c>
      <c r="E9357" t="s">
        <v>25291</v>
      </c>
      <c r="F9357">
        <v>8</v>
      </c>
      <c r="G9357" t="s">
        <v>374</v>
      </c>
      <c r="H9357" t="s">
        <v>398</v>
      </c>
      <c r="I9357" t="s">
        <v>55</v>
      </c>
      <c r="J9357">
        <v>1</v>
      </c>
      <c r="K9357">
        <v>6322</v>
      </c>
      <c r="L9357" t="str">
        <f>IFERROR(INDEX(play_attribution!$B$2:$B$328,MATCH(A9357,play_attribution!$A$2:$A$328,0)),"")</f>
        <v/>
      </c>
      <c r="M9357" t="str">
        <f>VLOOKUP(H9357,seller_roster!$A$2:$B$85,2,FALSE)</f>
        <v>Rowan Kim</v>
      </c>
      <c r="N9357" t="str">
        <f>VLOOKUP(C9357,accounts!$A$2:$F$9615,2,FALSE)</f>
        <v>Field Services</v>
      </c>
      <c r="O9357" t="str">
        <f>VLOOKUP(C9357,accounts!$A$2:$F$9615,3,FALSE)</f>
        <v>$5M-$10M</v>
      </c>
      <c r="P9357" t="str">
        <f>VLOOKUP(C9357,accounts!$A$2:$F$9615,5,FALSE)</f>
        <v>East</v>
      </c>
      <c r="Q9357" t="b">
        <f t="shared" si="147"/>
        <v>1</v>
      </c>
      <c r="R9357" t="e">
        <f>INDEX(removed_duplicate_rows!$A$5:$A$39,MATCH(wins!A9357,removed_duplicate_rows!$A$5:$A$39,0))</f>
        <v>#N/A</v>
      </c>
    </row>
    <row r="9358" spans="1:18" ht="15.75" customHeight="1" x14ac:dyDescent="0.2">
      <c r="A9358" t="s">
        <v>28213</v>
      </c>
      <c r="B9358" t="s">
        <v>28214</v>
      </c>
      <c r="C9358" t="s">
        <v>28215</v>
      </c>
      <c r="D9358" s="10">
        <v>46200</v>
      </c>
      <c r="E9358" t="s">
        <v>25291</v>
      </c>
      <c r="F9358">
        <v>8</v>
      </c>
      <c r="G9358" t="s">
        <v>374</v>
      </c>
      <c r="H9358" t="s">
        <v>391</v>
      </c>
      <c r="I9358" t="s">
        <v>55</v>
      </c>
      <c r="J9358">
        <v>1</v>
      </c>
      <c r="K9358">
        <v>6562</v>
      </c>
      <c r="L9358" t="str">
        <f>IFERROR(INDEX(play_attribution!$B$2:$B$328,MATCH(A9358,play_attribution!$A$2:$A$328,0)),"")</f>
        <v/>
      </c>
      <c r="M9358" t="str">
        <f>VLOOKUP(H9358,seller_roster!$A$2:$B$85,2,FALSE)</f>
        <v>Sam Walsh</v>
      </c>
      <c r="N9358" t="str">
        <f>VLOOKUP(C9358,accounts!$A$2:$F$9615,2,FALSE)</f>
        <v>Professional Services</v>
      </c>
      <c r="O9358" t="str">
        <f>VLOOKUP(C9358,accounts!$A$2:$F$9615,3,FALSE)</f>
        <v>$2.5M-$5M</v>
      </c>
      <c r="P9358" t="str">
        <f>VLOOKUP(C9358,accounts!$A$2:$F$9615,5,FALSE)</f>
        <v>East</v>
      </c>
      <c r="Q9358" t="b">
        <f t="shared" si="147"/>
        <v>1</v>
      </c>
      <c r="R9358" t="e">
        <f>INDEX(removed_duplicate_rows!$A$5:$A$39,MATCH(wins!A9358,removed_duplicate_rows!$A$5:$A$39,0))</f>
        <v>#N/A</v>
      </c>
    </row>
    <row r="9359" spans="1:18" ht="15.75" customHeight="1" x14ac:dyDescent="0.2">
      <c r="A9359" t="s">
        <v>28216</v>
      </c>
      <c r="B9359" t="s">
        <v>28217</v>
      </c>
      <c r="C9359" t="s">
        <v>28218</v>
      </c>
      <c r="D9359" s="10">
        <v>46200</v>
      </c>
      <c r="E9359" t="s">
        <v>25291</v>
      </c>
      <c r="F9359">
        <v>8</v>
      </c>
      <c r="G9359" t="s">
        <v>374</v>
      </c>
      <c r="H9359" t="s">
        <v>379</v>
      </c>
      <c r="I9359" t="s">
        <v>55</v>
      </c>
      <c r="J9359">
        <v>1</v>
      </c>
      <c r="K9359">
        <v>7016</v>
      </c>
      <c r="L9359" t="str">
        <f>IFERROR(INDEX(play_attribution!$B$2:$B$328,MATCH(A9359,play_attribution!$A$2:$A$328,0)),"")</f>
        <v/>
      </c>
      <c r="M9359" t="str">
        <f>VLOOKUP(H9359,seller_roster!$A$2:$B$85,2,FALSE)</f>
        <v>Tatum Vega</v>
      </c>
      <c r="N9359" t="str">
        <f>VLOOKUP(C9359,accounts!$A$2:$F$9615,2,FALSE)</f>
        <v>Manufacturing</v>
      </c>
      <c r="O9359" t="str">
        <f>VLOOKUP(C9359,accounts!$A$2:$F$9615,3,FALSE)</f>
        <v>$1M-$2.5M</v>
      </c>
      <c r="P9359" t="str">
        <f>VLOOKUP(C9359,accounts!$A$2:$F$9615,5,FALSE)</f>
        <v>West</v>
      </c>
      <c r="Q9359" t="b">
        <f t="shared" si="147"/>
        <v>1</v>
      </c>
      <c r="R9359" t="e">
        <f>INDEX(removed_duplicate_rows!$A$5:$A$39,MATCH(wins!A9359,removed_duplicate_rows!$A$5:$A$39,0))</f>
        <v>#N/A</v>
      </c>
    </row>
    <row r="9360" spans="1:18" ht="15.75" customHeight="1" x14ac:dyDescent="0.2">
      <c r="A9360" t="s">
        <v>28219</v>
      </c>
      <c r="B9360" t="s">
        <v>28220</v>
      </c>
      <c r="C9360" t="s">
        <v>28221</v>
      </c>
      <c r="D9360" s="10">
        <v>46200</v>
      </c>
      <c r="E9360" t="s">
        <v>25291</v>
      </c>
      <c r="F9360">
        <v>8</v>
      </c>
      <c r="G9360" t="s">
        <v>374</v>
      </c>
      <c r="H9360" t="s">
        <v>387</v>
      </c>
      <c r="I9360" t="s">
        <v>55</v>
      </c>
      <c r="J9360">
        <v>1</v>
      </c>
      <c r="K9360">
        <v>6066</v>
      </c>
      <c r="L9360" t="str">
        <f>IFERROR(INDEX(play_attribution!$B$2:$B$328,MATCH(A9360,play_attribution!$A$2:$A$328,0)),"")</f>
        <v/>
      </c>
      <c r="M9360" t="str">
        <f>VLOOKUP(H9360,seller_roster!$A$2:$B$85,2,FALSE)</f>
        <v>Ray Kim</v>
      </c>
      <c r="N9360" t="str">
        <f>VLOOKUP(C9360,accounts!$A$2:$F$9615,2,FALSE)</f>
        <v>Nonprofit</v>
      </c>
      <c r="O9360" t="str">
        <f>VLOOKUP(C9360,accounts!$A$2:$F$9615,3,FALSE)</f>
        <v>$2.5M-$5M</v>
      </c>
      <c r="P9360" t="str">
        <f>VLOOKUP(C9360,accounts!$A$2:$F$9615,5,FALSE)</f>
        <v>West</v>
      </c>
      <c r="Q9360" t="b">
        <f t="shared" si="147"/>
        <v>1</v>
      </c>
      <c r="R9360" t="e">
        <f>INDEX(removed_duplicate_rows!$A$5:$A$39,MATCH(wins!A9360,removed_duplicate_rows!$A$5:$A$39,0))</f>
        <v>#N/A</v>
      </c>
    </row>
    <row r="9361" spans="1:18" ht="15.75" customHeight="1" x14ac:dyDescent="0.2">
      <c r="A9361" t="s">
        <v>28222</v>
      </c>
      <c r="B9361" t="s">
        <v>28223</v>
      </c>
      <c r="C9361" t="s">
        <v>28224</v>
      </c>
      <c r="D9361" s="10">
        <v>46200</v>
      </c>
      <c r="E9361" t="s">
        <v>25291</v>
      </c>
      <c r="F9361">
        <v>8</v>
      </c>
      <c r="G9361" t="s">
        <v>374</v>
      </c>
      <c r="H9361" t="s">
        <v>391</v>
      </c>
      <c r="I9361" t="s">
        <v>55</v>
      </c>
      <c r="J9361">
        <v>1</v>
      </c>
      <c r="K9361">
        <v>6281</v>
      </c>
      <c r="L9361" t="str">
        <f>IFERROR(INDEX(play_attribution!$B$2:$B$328,MATCH(A9361,play_attribution!$A$2:$A$328,0)),"")</f>
        <v/>
      </c>
      <c r="M9361" t="str">
        <f>VLOOKUP(H9361,seller_roster!$A$2:$B$85,2,FALSE)</f>
        <v>Sam Walsh</v>
      </c>
      <c r="N9361" t="str">
        <f>VLOOKUP(C9361,accounts!$A$2:$F$9615,2,FALSE)</f>
        <v>Nonprofit</v>
      </c>
      <c r="O9361" t="str">
        <f>VLOOKUP(C9361,accounts!$A$2:$F$9615,3,FALSE)</f>
        <v>$2.5M-$5M</v>
      </c>
      <c r="P9361" t="str">
        <f>VLOOKUP(C9361,accounts!$A$2:$F$9615,5,FALSE)</f>
        <v>Central</v>
      </c>
      <c r="Q9361" t="b">
        <f t="shared" si="147"/>
        <v>1</v>
      </c>
      <c r="R9361" t="e">
        <f>INDEX(removed_duplicate_rows!$A$5:$A$39,MATCH(wins!A9361,removed_duplicate_rows!$A$5:$A$39,0))</f>
        <v>#N/A</v>
      </c>
    </row>
    <row r="9362" spans="1:18" ht="15.75" customHeight="1" x14ac:dyDescent="0.2">
      <c r="A9362" t="s">
        <v>28225</v>
      </c>
      <c r="B9362" t="s">
        <v>28226</v>
      </c>
      <c r="C9362" t="s">
        <v>28227</v>
      </c>
      <c r="D9362" s="10">
        <v>46200</v>
      </c>
      <c r="E9362" t="s">
        <v>25291</v>
      </c>
      <c r="F9362">
        <v>8</v>
      </c>
      <c r="G9362" t="s">
        <v>374</v>
      </c>
      <c r="H9362" t="s">
        <v>1843</v>
      </c>
      <c r="I9362" t="s">
        <v>55</v>
      </c>
      <c r="J9362">
        <v>1</v>
      </c>
      <c r="K9362">
        <v>8559</v>
      </c>
      <c r="L9362" t="str">
        <f>IFERROR(INDEX(play_attribution!$B$2:$B$328,MATCH(A9362,play_attribution!$A$2:$A$328,0)),"")</f>
        <v/>
      </c>
      <c r="M9362" t="str">
        <f>VLOOKUP(H9362,seller_roster!$A$2:$B$85,2,FALSE)</f>
        <v>Quinn Mbeki</v>
      </c>
      <c r="N9362" t="str">
        <f>VLOOKUP(C9362,accounts!$A$2:$F$9615,2,FALSE)</f>
        <v>Healthcare Services</v>
      </c>
      <c r="O9362" t="str">
        <f>VLOOKUP(C9362,accounts!$A$2:$F$9615,3,FALSE)</f>
        <v>$2.5M-$5M</v>
      </c>
      <c r="P9362" t="str">
        <f>VLOOKUP(C9362,accounts!$A$2:$F$9615,5,FALSE)</f>
        <v>West</v>
      </c>
      <c r="Q9362" t="b">
        <f t="shared" si="147"/>
        <v>1</v>
      </c>
      <c r="R9362" t="e">
        <f>INDEX(removed_duplicate_rows!$A$5:$A$39,MATCH(wins!A9362,removed_duplicate_rows!$A$5:$A$39,0))</f>
        <v>#N/A</v>
      </c>
    </row>
    <row r="9363" spans="1:18" ht="15.75" customHeight="1" x14ac:dyDescent="0.2">
      <c r="A9363" t="s">
        <v>28228</v>
      </c>
      <c r="B9363" t="s">
        <v>28229</v>
      </c>
      <c r="C9363" t="s">
        <v>28230</v>
      </c>
      <c r="D9363" s="10">
        <v>46200</v>
      </c>
      <c r="E9363" t="s">
        <v>25291</v>
      </c>
      <c r="F9363">
        <v>8</v>
      </c>
      <c r="G9363" t="s">
        <v>374</v>
      </c>
      <c r="H9363" t="s">
        <v>832</v>
      </c>
      <c r="I9363" t="s">
        <v>55</v>
      </c>
      <c r="J9363">
        <v>1</v>
      </c>
      <c r="K9363">
        <v>6326</v>
      </c>
      <c r="L9363" t="str">
        <f>IFERROR(INDEX(play_attribution!$B$2:$B$328,MATCH(A9363,play_attribution!$A$2:$A$328,0)),"")</f>
        <v/>
      </c>
      <c r="M9363" t="str">
        <f>VLOOKUP(H9363,seller_roster!$A$2:$B$85,2,FALSE)</f>
        <v>Noel Nkemelu</v>
      </c>
      <c r="N9363" t="str">
        <f>VLOOKUP(C9363,accounts!$A$2:$F$9615,2,FALSE)</f>
        <v>Healthcare Services</v>
      </c>
      <c r="O9363" t="str">
        <f>VLOOKUP(C9363,accounts!$A$2:$F$9615,3,FALSE)</f>
        <v>$2.5M-$5M</v>
      </c>
      <c r="P9363" t="str">
        <f>VLOOKUP(C9363,accounts!$A$2:$F$9615,5,FALSE)</f>
        <v>West</v>
      </c>
      <c r="Q9363" t="b">
        <f t="shared" si="147"/>
        <v>1</v>
      </c>
      <c r="R9363" t="e">
        <f>INDEX(removed_duplicate_rows!$A$5:$A$39,MATCH(wins!A9363,removed_duplicate_rows!$A$5:$A$39,0))</f>
        <v>#N/A</v>
      </c>
    </row>
    <row r="9364" spans="1:18" ht="15.75" customHeight="1" x14ac:dyDescent="0.2">
      <c r="A9364" t="s">
        <v>28231</v>
      </c>
      <c r="B9364" t="s">
        <v>28232</v>
      </c>
      <c r="C9364" t="s">
        <v>28233</v>
      </c>
      <c r="D9364" s="10">
        <v>46200</v>
      </c>
      <c r="E9364" t="s">
        <v>25291</v>
      </c>
      <c r="F9364">
        <v>8</v>
      </c>
      <c r="G9364" t="s">
        <v>374</v>
      </c>
      <c r="H9364" t="s">
        <v>409</v>
      </c>
      <c r="I9364" t="s">
        <v>55</v>
      </c>
      <c r="J9364">
        <v>1</v>
      </c>
      <c r="K9364">
        <v>5414</v>
      </c>
      <c r="L9364" t="str">
        <f>IFERROR(INDEX(play_attribution!$B$2:$B$328,MATCH(A9364,play_attribution!$A$2:$A$328,0)),"")</f>
        <v/>
      </c>
      <c r="M9364" t="str">
        <f>VLOOKUP(H9364,seller_roster!$A$2:$B$85,2,FALSE)</f>
        <v>Devon Okafor</v>
      </c>
      <c r="N9364" t="str">
        <f>VLOOKUP(C9364,accounts!$A$2:$F$9615,2,FALSE)</f>
        <v>Retail Multi-Location</v>
      </c>
      <c r="O9364" t="str">
        <f>VLOOKUP(C9364,accounts!$A$2:$F$9615,3,FALSE)</f>
        <v>$5M-$10M</v>
      </c>
      <c r="P9364" t="str">
        <f>VLOOKUP(C9364,accounts!$A$2:$F$9615,5,FALSE)</f>
        <v>West</v>
      </c>
      <c r="Q9364" t="b">
        <f t="shared" si="147"/>
        <v>1</v>
      </c>
      <c r="R9364" t="e">
        <f>INDEX(removed_duplicate_rows!$A$5:$A$39,MATCH(wins!A9364,removed_duplicate_rows!$A$5:$A$39,0))</f>
        <v>#N/A</v>
      </c>
    </row>
    <row r="9365" spans="1:18" ht="15.75" customHeight="1" x14ac:dyDescent="0.2">
      <c r="A9365" t="s">
        <v>28234</v>
      </c>
      <c r="B9365" t="s">
        <v>28235</v>
      </c>
      <c r="C9365" t="s">
        <v>28236</v>
      </c>
      <c r="D9365" s="10">
        <v>46200</v>
      </c>
      <c r="E9365" t="s">
        <v>25291</v>
      </c>
      <c r="F9365">
        <v>8</v>
      </c>
      <c r="G9365" t="s">
        <v>374</v>
      </c>
      <c r="H9365" t="s">
        <v>387</v>
      </c>
      <c r="I9365" t="s">
        <v>55</v>
      </c>
      <c r="J9365">
        <v>1</v>
      </c>
      <c r="K9365">
        <v>6102</v>
      </c>
      <c r="L9365" t="str">
        <f>IFERROR(INDEX(play_attribution!$B$2:$B$328,MATCH(A9365,play_attribution!$A$2:$A$328,0)),"")</f>
        <v/>
      </c>
      <c r="M9365" t="str">
        <f>VLOOKUP(H9365,seller_roster!$A$2:$B$85,2,FALSE)</f>
        <v>Ray Kim</v>
      </c>
      <c r="N9365" t="str">
        <f>VLOOKUP(C9365,accounts!$A$2:$F$9615,2,FALSE)</f>
        <v>Hospitality Group</v>
      </c>
      <c r="O9365" t="str">
        <f>VLOOKUP(C9365,accounts!$A$2:$F$9615,3,FALSE)</f>
        <v>$2.5M-$5M</v>
      </c>
      <c r="P9365" t="str">
        <f>VLOOKUP(C9365,accounts!$A$2:$F$9615,5,FALSE)</f>
        <v>West</v>
      </c>
      <c r="Q9365" t="b">
        <f t="shared" si="147"/>
        <v>1</v>
      </c>
      <c r="R9365" t="e">
        <f>INDEX(removed_duplicate_rows!$A$5:$A$39,MATCH(wins!A9365,removed_duplicate_rows!$A$5:$A$39,0))</f>
        <v>#N/A</v>
      </c>
    </row>
    <row r="9366" spans="1:18" ht="15.75" customHeight="1" x14ac:dyDescent="0.2">
      <c r="A9366" t="s">
        <v>28237</v>
      </c>
      <c r="B9366" t="s">
        <v>28238</v>
      </c>
      <c r="C9366" t="s">
        <v>28239</v>
      </c>
      <c r="D9366" s="10">
        <v>46200</v>
      </c>
      <c r="E9366" t="s">
        <v>25291</v>
      </c>
      <c r="F9366">
        <v>8</v>
      </c>
      <c r="G9366" t="s">
        <v>374</v>
      </c>
      <c r="H9366" t="s">
        <v>391</v>
      </c>
      <c r="I9366" t="s">
        <v>55</v>
      </c>
      <c r="J9366">
        <v>1</v>
      </c>
      <c r="K9366">
        <v>4438</v>
      </c>
      <c r="L9366" t="str">
        <f>IFERROR(INDEX(play_attribution!$B$2:$B$328,MATCH(A9366,play_attribution!$A$2:$A$328,0)),"")</f>
        <v/>
      </c>
      <c r="M9366" t="str">
        <f>VLOOKUP(H9366,seller_roster!$A$2:$B$85,2,FALSE)</f>
        <v>Sam Walsh</v>
      </c>
      <c r="N9366" t="str">
        <f>VLOOKUP(C9366,accounts!$A$2:$F$9615,2,FALSE)</f>
        <v>Professional Services</v>
      </c>
      <c r="O9366" t="str">
        <f>VLOOKUP(C9366,accounts!$A$2:$F$9615,3,FALSE)</f>
        <v>$1M-$2.5M</v>
      </c>
      <c r="P9366" t="str">
        <f>VLOOKUP(C9366,accounts!$A$2:$F$9615,5,FALSE)</f>
        <v>Central</v>
      </c>
      <c r="Q9366" t="b">
        <f t="shared" si="147"/>
        <v>1</v>
      </c>
      <c r="R9366" t="e">
        <f>INDEX(removed_duplicate_rows!$A$5:$A$39,MATCH(wins!A9366,removed_duplicate_rows!$A$5:$A$39,0))</f>
        <v>#N/A</v>
      </c>
    </row>
    <row r="9367" spans="1:18" ht="15.75" customHeight="1" x14ac:dyDescent="0.2">
      <c r="A9367" t="s">
        <v>28240</v>
      </c>
      <c r="B9367" t="s">
        <v>28241</v>
      </c>
      <c r="C9367" t="s">
        <v>28242</v>
      </c>
      <c r="D9367" s="10">
        <v>46200</v>
      </c>
      <c r="E9367" t="s">
        <v>25291</v>
      </c>
      <c r="F9367">
        <v>8</v>
      </c>
      <c r="G9367" t="s">
        <v>374</v>
      </c>
      <c r="H9367" t="s">
        <v>398</v>
      </c>
      <c r="I9367" t="s">
        <v>55</v>
      </c>
      <c r="J9367">
        <v>1</v>
      </c>
      <c r="K9367">
        <v>4692</v>
      </c>
      <c r="L9367" t="str">
        <f>IFERROR(INDEX(play_attribution!$B$2:$B$328,MATCH(A9367,play_attribution!$A$2:$A$328,0)),"")</f>
        <v/>
      </c>
      <c r="M9367" t="str">
        <f>VLOOKUP(H9367,seller_roster!$A$2:$B$85,2,FALSE)</f>
        <v>Rowan Kim</v>
      </c>
      <c r="N9367" t="str">
        <f>VLOOKUP(C9367,accounts!$A$2:$F$9615,2,FALSE)</f>
        <v>Nonprofit</v>
      </c>
      <c r="O9367" t="str">
        <f>VLOOKUP(C9367,accounts!$A$2:$F$9615,3,FALSE)</f>
        <v>$5M-$10M</v>
      </c>
      <c r="P9367" t="str">
        <f>VLOOKUP(C9367,accounts!$A$2:$F$9615,5,FALSE)</f>
        <v>East</v>
      </c>
      <c r="Q9367" t="b">
        <f t="shared" si="147"/>
        <v>1</v>
      </c>
      <c r="R9367" t="e">
        <f>INDEX(removed_duplicate_rows!$A$5:$A$39,MATCH(wins!A9367,removed_duplicate_rows!$A$5:$A$39,0))</f>
        <v>#N/A</v>
      </c>
    </row>
    <row r="9368" spans="1:18" ht="15.75" customHeight="1" x14ac:dyDescent="0.2">
      <c r="A9368" t="s">
        <v>28243</v>
      </c>
      <c r="B9368" t="s">
        <v>28244</v>
      </c>
      <c r="C9368" t="s">
        <v>28245</v>
      </c>
      <c r="D9368" s="10">
        <v>46200</v>
      </c>
      <c r="E9368" t="s">
        <v>25291</v>
      </c>
      <c r="F9368">
        <v>8</v>
      </c>
      <c r="G9368" t="s">
        <v>374</v>
      </c>
      <c r="H9368" t="s">
        <v>409</v>
      </c>
      <c r="I9368" t="s">
        <v>55</v>
      </c>
      <c r="J9368">
        <v>1</v>
      </c>
      <c r="K9368">
        <v>6530</v>
      </c>
      <c r="L9368" t="str">
        <f>IFERROR(INDEX(play_attribution!$B$2:$B$328,MATCH(A9368,play_attribution!$A$2:$A$328,0)),"")</f>
        <v/>
      </c>
      <c r="M9368" t="str">
        <f>VLOOKUP(H9368,seller_roster!$A$2:$B$85,2,FALSE)</f>
        <v>Devon Okafor</v>
      </c>
      <c r="N9368" t="str">
        <f>VLOOKUP(C9368,accounts!$A$2:$F$9615,2,FALSE)</f>
        <v>Field Services</v>
      </c>
      <c r="O9368" t="str">
        <f>VLOOKUP(C9368,accounts!$A$2:$F$9615,3,FALSE)</f>
        <v>$2.5M-$5M</v>
      </c>
      <c r="P9368" t="str">
        <f>VLOOKUP(C9368,accounts!$A$2:$F$9615,5,FALSE)</f>
        <v>East</v>
      </c>
      <c r="Q9368" t="b">
        <f t="shared" si="147"/>
        <v>1</v>
      </c>
      <c r="R9368" t="e">
        <f>INDEX(removed_duplicate_rows!$A$5:$A$39,MATCH(wins!A9368,removed_duplicate_rows!$A$5:$A$39,0))</f>
        <v>#N/A</v>
      </c>
    </row>
    <row r="9369" spans="1:18" ht="15.75" customHeight="1" x14ac:dyDescent="0.2">
      <c r="A9369" t="s">
        <v>28246</v>
      </c>
      <c r="B9369" t="s">
        <v>28247</v>
      </c>
      <c r="C9369" t="s">
        <v>28248</v>
      </c>
      <c r="D9369" s="10">
        <v>46207</v>
      </c>
      <c r="E9369" t="s">
        <v>25291</v>
      </c>
      <c r="F9369">
        <v>9</v>
      </c>
      <c r="G9369" t="s">
        <v>53</v>
      </c>
      <c r="H9369" t="s">
        <v>69</v>
      </c>
      <c r="I9369" t="s">
        <v>55</v>
      </c>
      <c r="J9369">
        <v>1</v>
      </c>
      <c r="K9369">
        <v>70265</v>
      </c>
      <c r="L9369" t="str">
        <f>IFERROR(INDEX(play_attribution!$B$2:$B$328,MATCH(A9369,play_attribution!$A$2:$A$328,0)),"")</f>
        <v>P4</v>
      </c>
      <c r="M9369" t="str">
        <f>VLOOKUP(H9369,seller_roster!$A$2:$B$85,2,FALSE)</f>
        <v>Uma Moreau</v>
      </c>
      <c r="N9369" t="str">
        <f>VLOOKUP(C9369,accounts!$A$2:$F$9615,2,FALSE)</f>
        <v>Field Services</v>
      </c>
      <c r="O9369" t="str">
        <f>VLOOKUP(C9369,accounts!$A$2:$F$9615,3,FALSE)</f>
        <v>$2.5M-$5M</v>
      </c>
      <c r="P9369" t="str">
        <f>VLOOKUP(C9369,accounts!$A$2:$F$9615,5,FALSE)</f>
        <v>East</v>
      </c>
      <c r="Q9369" t="b">
        <f t="shared" si="147"/>
        <v>0</v>
      </c>
      <c r="R9369" t="e">
        <f>INDEX(removed_duplicate_rows!$A$5:$A$39,MATCH(wins!A9369,removed_duplicate_rows!$A$5:$A$39,0))</f>
        <v>#N/A</v>
      </c>
    </row>
    <row r="9370" spans="1:18" ht="15.75" customHeight="1" x14ac:dyDescent="0.2">
      <c r="A9370" t="s">
        <v>28249</v>
      </c>
      <c r="B9370" t="s">
        <v>28250</v>
      </c>
      <c r="C9370" t="s">
        <v>28251</v>
      </c>
      <c r="D9370" s="10">
        <v>46207</v>
      </c>
      <c r="E9370" t="s">
        <v>25291</v>
      </c>
      <c r="F9370">
        <v>9</v>
      </c>
      <c r="G9370" t="s">
        <v>53</v>
      </c>
      <c r="H9370" t="s">
        <v>54</v>
      </c>
      <c r="I9370" t="s">
        <v>55</v>
      </c>
      <c r="J9370">
        <v>1</v>
      </c>
      <c r="K9370">
        <v>16792</v>
      </c>
      <c r="L9370" t="str">
        <f>IFERROR(INDEX(play_attribution!$B$2:$B$328,MATCH(A9370,play_attribution!$A$2:$A$328,0)),"")</f>
        <v>P4</v>
      </c>
      <c r="M9370" t="str">
        <f>VLOOKUP(H9370,seller_roster!$A$2:$B$85,2,FALSE)</f>
        <v>Rhea Okafor</v>
      </c>
      <c r="N9370" t="str">
        <f>VLOOKUP(C9370,accounts!$A$2:$F$9615,2,FALSE)</f>
        <v>Construction</v>
      </c>
      <c r="O9370" t="str">
        <f>VLOOKUP(C9370,accounts!$A$2:$F$9615,3,FALSE)</f>
        <v>&gt;$10M</v>
      </c>
      <c r="P9370" t="str">
        <f>VLOOKUP(C9370,accounts!$A$2:$F$9615,5,FALSE)</f>
        <v>East</v>
      </c>
      <c r="Q9370" t="b">
        <f t="shared" si="147"/>
        <v>0</v>
      </c>
      <c r="R9370" t="e">
        <f>INDEX(removed_duplicate_rows!$A$5:$A$39,MATCH(wins!A9370,removed_duplicate_rows!$A$5:$A$39,0))</f>
        <v>#N/A</v>
      </c>
    </row>
    <row r="9371" spans="1:18" ht="15.75" customHeight="1" x14ac:dyDescent="0.2">
      <c r="A9371" t="s">
        <v>28252</v>
      </c>
      <c r="B9371" t="s">
        <v>28253</v>
      </c>
      <c r="C9371" t="s">
        <v>28254</v>
      </c>
      <c r="D9371" s="10">
        <v>46207</v>
      </c>
      <c r="E9371" t="s">
        <v>25291</v>
      </c>
      <c r="F9371">
        <v>9</v>
      </c>
      <c r="G9371" t="s">
        <v>53</v>
      </c>
      <c r="H9371" t="s">
        <v>54</v>
      </c>
      <c r="I9371" t="s">
        <v>55</v>
      </c>
      <c r="J9371">
        <v>1</v>
      </c>
      <c r="K9371">
        <v>26417</v>
      </c>
      <c r="L9371" t="str">
        <f>IFERROR(INDEX(play_attribution!$B$2:$B$328,MATCH(A9371,play_attribution!$A$2:$A$328,0)),"")</f>
        <v/>
      </c>
      <c r="M9371" t="str">
        <f>VLOOKUP(H9371,seller_roster!$A$2:$B$85,2,FALSE)</f>
        <v>Rhea Okafor</v>
      </c>
      <c r="N9371" t="str">
        <f>VLOOKUP(C9371,accounts!$A$2:$F$9615,2,FALSE)</f>
        <v>Field Services</v>
      </c>
      <c r="O9371" t="str">
        <f>VLOOKUP(C9371,accounts!$A$2:$F$9615,3,FALSE)</f>
        <v>$5M-$10M</v>
      </c>
      <c r="P9371" t="str">
        <f>VLOOKUP(C9371,accounts!$A$2:$F$9615,5,FALSE)</f>
        <v>East</v>
      </c>
      <c r="Q9371" t="b">
        <f t="shared" si="147"/>
        <v>1</v>
      </c>
      <c r="R9371" t="e">
        <f>INDEX(removed_duplicate_rows!$A$5:$A$39,MATCH(wins!A9371,removed_duplicate_rows!$A$5:$A$39,0))</f>
        <v>#N/A</v>
      </c>
    </row>
    <row r="9372" spans="1:18" ht="15.75" customHeight="1" x14ac:dyDescent="0.2">
      <c r="A9372" t="s">
        <v>28255</v>
      </c>
      <c r="B9372" t="s">
        <v>28256</v>
      </c>
      <c r="C9372" t="s">
        <v>28257</v>
      </c>
      <c r="D9372" s="10">
        <v>46207</v>
      </c>
      <c r="E9372" t="s">
        <v>25291</v>
      </c>
      <c r="F9372">
        <v>9</v>
      </c>
      <c r="G9372" t="s">
        <v>53</v>
      </c>
      <c r="H9372" t="s">
        <v>1208</v>
      </c>
      <c r="I9372" t="s">
        <v>55</v>
      </c>
      <c r="J9372">
        <v>1</v>
      </c>
      <c r="K9372">
        <v>17598</v>
      </c>
      <c r="L9372" t="str">
        <f>IFERROR(INDEX(play_attribution!$B$2:$B$328,MATCH(A9372,play_attribution!$A$2:$A$328,0)),"")</f>
        <v/>
      </c>
      <c r="M9372" t="str">
        <f>VLOOKUP(H9372,seller_roster!$A$2:$B$85,2,FALSE)</f>
        <v>Eden Okafor</v>
      </c>
      <c r="N9372" t="str">
        <f>VLOOKUP(C9372,accounts!$A$2:$F$9615,2,FALSE)</f>
        <v>Healthcare Services</v>
      </c>
      <c r="O9372" t="str">
        <f>VLOOKUP(C9372,accounts!$A$2:$F$9615,3,FALSE)</f>
        <v>$5M-$10M</v>
      </c>
      <c r="P9372" t="str">
        <f>VLOOKUP(C9372,accounts!$A$2:$F$9615,5,FALSE)</f>
        <v>West</v>
      </c>
      <c r="Q9372" t="b">
        <f t="shared" si="147"/>
        <v>1</v>
      </c>
      <c r="R9372" t="e">
        <f>INDEX(removed_duplicate_rows!$A$5:$A$39,MATCH(wins!A9372,removed_duplicate_rows!$A$5:$A$39,0))</f>
        <v>#N/A</v>
      </c>
    </row>
    <row r="9373" spans="1:18" ht="15.75" customHeight="1" x14ac:dyDescent="0.2">
      <c r="A9373" t="s">
        <v>28258</v>
      </c>
      <c r="B9373" t="s">
        <v>28259</v>
      </c>
      <c r="C9373" t="s">
        <v>28260</v>
      </c>
      <c r="D9373" s="10">
        <v>46207</v>
      </c>
      <c r="E9373" t="s">
        <v>25291</v>
      </c>
      <c r="F9373">
        <v>9</v>
      </c>
      <c r="G9373" t="s">
        <v>53</v>
      </c>
      <c r="H9373" t="s">
        <v>65</v>
      </c>
      <c r="I9373" t="s">
        <v>55</v>
      </c>
      <c r="J9373">
        <v>1</v>
      </c>
      <c r="K9373">
        <v>14037</v>
      </c>
      <c r="L9373" t="str">
        <f>IFERROR(INDEX(play_attribution!$B$2:$B$328,MATCH(A9373,play_attribution!$A$2:$A$328,0)),"")</f>
        <v/>
      </c>
      <c r="M9373" t="str">
        <f>VLOOKUP(H9373,seller_roster!$A$2:$B$85,2,FALSE)</f>
        <v>Bryn Moreau</v>
      </c>
      <c r="N9373" t="str">
        <f>VLOOKUP(C9373,accounts!$A$2:$F$9615,2,FALSE)</f>
        <v>Field Services</v>
      </c>
      <c r="O9373" t="str">
        <f>VLOOKUP(C9373,accounts!$A$2:$F$9615,3,FALSE)</f>
        <v>$2.5M-$5M</v>
      </c>
      <c r="P9373" t="str">
        <f>VLOOKUP(C9373,accounts!$A$2:$F$9615,5,FALSE)</f>
        <v>Central</v>
      </c>
      <c r="Q9373" t="b">
        <f t="shared" si="147"/>
        <v>1</v>
      </c>
      <c r="R9373" t="e">
        <f>INDEX(removed_duplicate_rows!$A$5:$A$39,MATCH(wins!A9373,removed_duplicate_rows!$A$5:$A$39,0))</f>
        <v>#N/A</v>
      </c>
    </row>
    <row r="9374" spans="1:18" ht="15.75" customHeight="1" x14ac:dyDescent="0.2">
      <c r="A9374" t="s">
        <v>28261</v>
      </c>
      <c r="B9374" t="s">
        <v>28262</v>
      </c>
      <c r="C9374" t="s">
        <v>28263</v>
      </c>
      <c r="D9374" s="10">
        <v>46207</v>
      </c>
      <c r="E9374" t="s">
        <v>25291</v>
      </c>
      <c r="F9374">
        <v>9</v>
      </c>
      <c r="G9374" t="s">
        <v>53</v>
      </c>
      <c r="H9374" t="s">
        <v>65</v>
      </c>
      <c r="I9374" t="s">
        <v>55</v>
      </c>
      <c r="J9374">
        <v>1</v>
      </c>
      <c r="K9374">
        <v>16436</v>
      </c>
      <c r="L9374" t="str">
        <f>IFERROR(INDEX(play_attribution!$B$2:$B$328,MATCH(A9374,play_attribution!$A$2:$A$328,0)),"")</f>
        <v/>
      </c>
      <c r="M9374" t="str">
        <f>VLOOKUP(H9374,seller_roster!$A$2:$B$85,2,FALSE)</f>
        <v>Bryn Moreau</v>
      </c>
      <c r="N9374" t="str">
        <f>VLOOKUP(C9374,accounts!$A$2:$F$9615,2,FALSE)</f>
        <v>Field Services</v>
      </c>
      <c r="O9374" t="str">
        <f>VLOOKUP(C9374,accounts!$A$2:$F$9615,3,FALSE)</f>
        <v>&gt;$10M</v>
      </c>
      <c r="P9374" t="str">
        <f>VLOOKUP(C9374,accounts!$A$2:$F$9615,5,FALSE)</f>
        <v>West</v>
      </c>
      <c r="Q9374" t="b">
        <f t="shared" si="147"/>
        <v>1</v>
      </c>
      <c r="R9374" t="e">
        <f>INDEX(removed_duplicate_rows!$A$5:$A$39,MATCH(wins!A9374,removed_duplicate_rows!$A$5:$A$39,0))</f>
        <v>#N/A</v>
      </c>
    </row>
    <row r="9375" spans="1:18" ht="15.75" customHeight="1" x14ac:dyDescent="0.2">
      <c r="A9375" t="s">
        <v>28264</v>
      </c>
      <c r="B9375" t="s">
        <v>28265</v>
      </c>
      <c r="C9375" t="s">
        <v>28266</v>
      </c>
      <c r="D9375" s="10">
        <v>46207</v>
      </c>
      <c r="E9375" t="s">
        <v>25291</v>
      </c>
      <c r="F9375">
        <v>9</v>
      </c>
      <c r="G9375" t="s">
        <v>77</v>
      </c>
      <c r="H9375" t="s">
        <v>173</v>
      </c>
      <c r="I9375" t="s">
        <v>55</v>
      </c>
      <c r="J9375">
        <v>1</v>
      </c>
      <c r="K9375">
        <v>7115</v>
      </c>
      <c r="L9375" t="str">
        <f>IFERROR(INDEX(play_attribution!$B$2:$B$328,MATCH(A9375,play_attribution!$A$2:$A$328,0)),"")</f>
        <v>P6</v>
      </c>
      <c r="M9375" t="str">
        <f>VLOOKUP(H9375,seller_roster!$A$2:$B$85,2,FALSE)</f>
        <v>Pia Reyes</v>
      </c>
      <c r="N9375" t="str">
        <f>VLOOKUP(C9375,accounts!$A$2:$F$9615,2,FALSE)</f>
        <v>Logistics</v>
      </c>
      <c r="O9375" t="str">
        <f>VLOOKUP(C9375,accounts!$A$2:$F$9615,3,FALSE)</f>
        <v>$2.5M-$5M</v>
      </c>
      <c r="P9375" t="str">
        <f>VLOOKUP(C9375,accounts!$A$2:$F$9615,5,FALSE)</f>
        <v>West</v>
      </c>
      <c r="Q9375" t="b">
        <f t="shared" si="147"/>
        <v>0</v>
      </c>
      <c r="R9375" t="e">
        <f>INDEX(removed_duplicate_rows!$A$5:$A$39,MATCH(wins!A9375,removed_duplicate_rows!$A$5:$A$39,0))</f>
        <v>#N/A</v>
      </c>
    </row>
    <row r="9376" spans="1:18" ht="15.75" customHeight="1" x14ac:dyDescent="0.2">
      <c r="A9376" t="s">
        <v>28267</v>
      </c>
      <c r="B9376" t="s">
        <v>28268</v>
      </c>
      <c r="C9376" t="s">
        <v>28269</v>
      </c>
      <c r="D9376" s="10">
        <v>46207</v>
      </c>
      <c r="E9376" t="s">
        <v>25291</v>
      </c>
      <c r="F9376">
        <v>9</v>
      </c>
      <c r="G9376" t="s">
        <v>77</v>
      </c>
      <c r="H9376" t="s">
        <v>210</v>
      </c>
      <c r="I9376" t="s">
        <v>79</v>
      </c>
      <c r="J9376">
        <v>1</v>
      </c>
      <c r="K9376">
        <v>8066</v>
      </c>
      <c r="L9376" t="str">
        <f>IFERROR(INDEX(play_attribution!$B$2:$B$328,MATCH(A9376,play_attribution!$A$2:$A$328,0)),"")</f>
        <v>P6</v>
      </c>
      <c r="M9376" t="str">
        <f>VLOOKUP(H9376,seller_roster!$A$2:$B$85,2,FALSE)</f>
        <v>Emerson Reyes</v>
      </c>
      <c r="N9376" t="str">
        <f>VLOOKUP(C9376,accounts!$A$2:$F$9615,2,FALSE)</f>
        <v>Manufacturing</v>
      </c>
      <c r="O9376" t="str">
        <f>VLOOKUP(C9376,accounts!$A$2:$F$9615,3,FALSE)</f>
        <v>&lt;$1M</v>
      </c>
      <c r="P9376" t="str">
        <f>VLOOKUP(C9376,accounts!$A$2:$F$9615,5,FALSE)</f>
        <v>Central</v>
      </c>
      <c r="Q9376" t="b">
        <f t="shared" ref="Q9376:Q9439" si="148">L9376=""</f>
        <v>0</v>
      </c>
      <c r="R9376" t="e">
        <f>INDEX(removed_duplicate_rows!$A$5:$A$39,MATCH(wins!A9376,removed_duplicate_rows!$A$5:$A$39,0))</f>
        <v>#N/A</v>
      </c>
    </row>
    <row r="9377" spans="1:18" ht="15.75" customHeight="1" x14ac:dyDescent="0.2">
      <c r="A9377" t="s">
        <v>28270</v>
      </c>
      <c r="B9377" t="s">
        <v>28271</v>
      </c>
      <c r="C9377" t="s">
        <v>28272</v>
      </c>
      <c r="D9377" s="10">
        <v>46207</v>
      </c>
      <c r="E9377" t="s">
        <v>25291</v>
      </c>
      <c r="F9377">
        <v>9</v>
      </c>
      <c r="G9377" t="s">
        <v>77</v>
      </c>
      <c r="H9377" t="s">
        <v>866</v>
      </c>
      <c r="I9377" t="s">
        <v>79</v>
      </c>
      <c r="J9377">
        <v>1</v>
      </c>
      <c r="K9377">
        <v>5881</v>
      </c>
      <c r="L9377" t="str">
        <f>IFERROR(INDEX(play_attribution!$B$2:$B$328,MATCH(A9377,play_attribution!$A$2:$A$328,0)),"")</f>
        <v>P6</v>
      </c>
      <c r="M9377" t="str">
        <f>VLOOKUP(H9377,seller_roster!$A$2:$B$85,2,FALSE)</f>
        <v>Kira Novak</v>
      </c>
      <c r="N9377" t="str">
        <f>VLOOKUP(C9377,accounts!$A$2:$F$9615,2,FALSE)</f>
        <v>Manufacturing</v>
      </c>
      <c r="O9377" t="str">
        <f>VLOOKUP(C9377,accounts!$A$2:$F$9615,3,FALSE)</f>
        <v>$2.5M-$5M</v>
      </c>
      <c r="P9377" t="str">
        <f>VLOOKUP(C9377,accounts!$A$2:$F$9615,5,FALSE)</f>
        <v>West</v>
      </c>
      <c r="Q9377" t="b">
        <f t="shared" si="148"/>
        <v>0</v>
      </c>
      <c r="R9377" t="e">
        <f>INDEX(removed_duplicate_rows!$A$5:$A$39,MATCH(wins!A9377,removed_duplicate_rows!$A$5:$A$39,0))</f>
        <v>#N/A</v>
      </c>
    </row>
    <row r="9378" spans="1:18" ht="15.75" customHeight="1" x14ac:dyDescent="0.2">
      <c r="A9378" t="s">
        <v>28273</v>
      </c>
      <c r="B9378" t="s">
        <v>28274</v>
      </c>
      <c r="C9378" t="s">
        <v>28275</v>
      </c>
      <c r="D9378" s="10">
        <v>46207</v>
      </c>
      <c r="E9378" t="s">
        <v>25291</v>
      </c>
      <c r="F9378">
        <v>9</v>
      </c>
      <c r="G9378" t="s">
        <v>77</v>
      </c>
      <c r="H9378" t="s">
        <v>129</v>
      </c>
      <c r="I9378" t="s">
        <v>79</v>
      </c>
      <c r="J9378">
        <v>1</v>
      </c>
      <c r="K9378">
        <v>5652</v>
      </c>
      <c r="L9378" t="str">
        <f>IFERROR(INDEX(play_attribution!$B$2:$B$328,MATCH(A9378,play_attribution!$A$2:$A$328,0)),"")</f>
        <v/>
      </c>
      <c r="M9378" t="str">
        <f>VLOOKUP(H9378,seller_roster!$A$2:$B$85,2,FALSE)</f>
        <v>Gray Vega</v>
      </c>
      <c r="N9378" t="str">
        <f>VLOOKUP(C9378,accounts!$A$2:$F$9615,2,FALSE)</f>
        <v>Manufacturing</v>
      </c>
      <c r="O9378" t="str">
        <f>VLOOKUP(C9378,accounts!$A$2:$F$9615,3,FALSE)</f>
        <v>$2.5M-$5M</v>
      </c>
      <c r="P9378" t="str">
        <f>VLOOKUP(C9378,accounts!$A$2:$F$9615,5,FALSE)</f>
        <v>East</v>
      </c>
      <c r="Q9378" t="b">
        <f t="shared" si="148"/>
        <v>1</v>
      </c>
      <c r="R9378" t="e">
        <f>INDEX(removed_duplicate_rows!$A$5:$A$39,MATCH(wins!A9378,removed_duplicate_rows!$A$5:$A$39,0))</f>
        <v>#N/A</v>
      </c>
    </row>
    <row r="9379" spans="1:18" ht="15.75" customHeight="1" x14ac:dyDescent="0.2">
      <c r="A9379" t="s">
        <v>28276</v>
      </c>
      <c r="B9379" t="s">
        <v>28277</v>
      </c>
      <c r="C9379" t="s">
        <v>28278</v>
      </c>
      <c r="D9379" s="10">
        <v>46207</v>
      </c>
      <c r="E9379" t="s">
        <v>25291</v>
      </c>
      <c r="F9379">
        <v>9</v>
      </c>
      <c r="G9379" t="s">
        <v>77</v>
      </c>
      <c r="H9379" t="s">
        <v>173</v>
      </c>
      <c r="I9379" t="s">
        <v>79</v>
      </c>
      <c r="J9379">
        <v>1</v>
      </c>
      <c r="K9379">
        <v>10271</v>
      </c>
      <c r="L9379" t="str">
        <f>IFERROR(INDEX(play_attribution!$B$2:$B$328,MATCH(A9379,play_attribution!$A$2:$A$328,0)),"")</f>
        <v/>
      </c>
      <c r="M9379" t="str">
        <f>VLOOKUP(H9379,seller_roster!$A$2:$B$85,2,FALSE)</f>
        <v>Pia Reyes</v>
      </c>
      <c r="N9379" t="str">
        <f>VLOOKUP(C9379,accounts!$A$2:$F$9615,2,FALSE)</f>
        <v>Logistics</v>
      </c>
      <c r="O9379" t="str">
        <f>VLOOKUP(C9379,accounts!$A$2:$F$9615,3,FALSE)</f>
        <v>&lt;$1M</v>
      </c>
      <c r="P9379" t="str">
        <f>VLOOKUP(C9379,accounts!$A$2:$F$9615,5,FALSE)</f>
        <v>East</v>
      </c>
      <c r="Q9379" t="b">
        <f t="shared" si="148"/>
        <v>1</v>
      </c>
      <c r="R9379" t="e">
        <f>INDEX(removed_duplicate_rows!$A$5:$A$39,MATCH(wins!A9379,removed_duplicate_rows!$A$5:$A$39,0))</f>
        <v>#N/A</v>
      </c>
    </row>
    <row r="9380" spans="1:18" ht="15.75" customHeight="1" x14ac:dyDescent="0.2">
      <c r="A9380" t="s">
        <v>28279</v>
      </c>
      <c r="B9380" t="s">
        <v>28280</v>
      </c>
      <c r="C9380" t="s">
        <v>28281</v>
      </c>
      <c r="D9380" s="10">
        <v>46207</v>
      </c>
      <c r="E9380" t="s">
        <v>25291</v>
      </c>
      <c r="F9380">
        <v>9</v>
      </c>
      <c r="G9380" t="s">
        <v>77</v>
      </c>
      <c r="H9380" t="s">
        <v>133</v>
      </c>
      <c r="I9380" t="s">
        <v>79</v>
      </c>
      <c r="J9380">
        <v>1</v>
      </c>
      <c r="K9380">
        <v>8698</v>
      </c>
      <c r="L9380" t="str">
        <f>IFERROR(INDEX(play_attribution!$B$2:$B$328,MATCH(A9380,play_attribution!$A$2:$A$328,0)),"")</f>
        <v/>
      </c>
      <c r="M9380" t="str">
        <f>VLOOKUP(H9380,seller_roster!$A$2:$B$85,2,FALSE)</f>
        <v>Devon Tran</v>
      </c>
      <c r="N9380" t="str">
        <f>VLOOKUP(C9380,accounts!$A$2:$F$9615,2,FALSE)</f>
        <v>Hospitality Group</v>
      </c>
      <c r="O9380" t="str">
        <f>VLOOKUP(C9380,accounts!$A$2:$F$9615,3,FALSE)</f>
        <v>&gt;$10M</v>
      </c>
      <c r="P9380" t="str">
        <f>VLOOKUP(C9380,accounts!$A$2:$F$9615,5,FALSE)</f>
        <v>Central</v>
      </c>
      <c r="Q9380" t="b">
        <f t="shared" si="148"/>
        <v>1</v>
      </c>
      <c r="R9380" t="e">
        <f>INDEX(removed_duplicate_rows!$A$5:$A$39,MATCH(wins!A9380,removed_duplicate_rows!$A$5:$A$39,0))</f>
        <v>#N/A</v>
      </c>
    </row>
    <row r="9381" spans="1:18" ht="15.75" customHeight="1" x14ac:dyDescent="0.2">
      <c r="A9381" t="s">
        <v>28282</v>
      </c>
      <c r="B9381" t="s">
        <v>28283</v>
      </c>
      <c r="C9381" t="s">
        <v>28284</v>
      </c>
      <c r="D9381" s="10">
        <v>46207</v>
      </c>
      <c r="E9381" t="s">
        <v>25291</v>
      </c>
      <c r="F9381">
        <v>9</v>
      </c>
      <c r="G9381" t="s">
        <v>77</v>
      </c>
      <c r="H9381" t="s">
        <v>95</v>
      </c>
      <c r="I9381" t="s">
        <v>55</v>
      </c>
      <c r="J9381">
        <v>1</v>
      </c>
      <c r="K9381">
        <v>10475</v>
      </c>
      <c r="L9381" t="str">
        <f>IFERROR(INDEX(play_attribution!$B$2:$B$328,MATCH(A9381,play_attribution!$A$2:$A$328,0)),"")</f>
        <v>P1</v>
      </c>
      <c r="M9381" t="str">
        <f>VLOOKUP(H9381,seller_roster!$A$2:$B$85,2,FALSE)</f>
        <v>Frankie Ferro</v>
      </c>
      <c r="N9381" t="str">
        <f>VLOOKUP(C9381,accounts!$A$2:$F$9615,2,FALSE)</f>
        <v>Hospitality Group</v>
      </c>
      <c r="O9381" t="str">
        <f>VLOOKUP(C9381,accounts!$A$2:$F$9615,3,FALSE)</f>
        <v>$2.5M-$5M</v>
      </c>
      <c r="P9381" t="str">
        <f>VLOOKUP(C9381,accounts!$A$2:$F$9615,5,FALSE)</f>
        <v>Central</v>
      </c>
      <c r="Q9381" t="b">
        <f t="shared" si="148"/>
        <v>0</v>
      </c>
      <c r="R9381" t="e">
        <f>INDEX(removed_duplicate_rows!$A$5:$A$39,MATCH(wins!A9381,removed_duplicate_rows!$A$5:$A$39,0))</f>
        <v>#N/A</v>
      </c>
    </row>
    <row r="9382" spans="1:18" ht="15.75" customHeight="1" x14ac:dyDescent="0.2">
      <c r="A9382" t="s">
        <v>28285</v>
      </c>
      <c r="B9382" t="s">
        <v>28286</v>
      </c>
      <c r="C9382" t="s">
        <v>28287</v>
      </c>
      <c r="D9382" s="10">
        <v>46207</v>
      </c>
      <c r="E9382" t="s">
        <v>25291</v>
      </c>
      <c r="F9382">
        <v>9</v>
      </c>
      <c r="G9382" t="s">
        <v>77</v>
      </c>
      <c r="H9382" t="s">
        <v>78</v>
      </c>
      <c r="I9382" t="s">
        <v>79</v>
      </c>
      <c r="J9382">
        <v>1</v>
      </c>
      <c r="K9382">
        <v>9209</v>
      </c>
      <c r="L9382" t="str">
        <f>IFERROR(INDEX(play_attribution!$B$2:$B$328,MATCH(A9382,play_attribution!$A$2:$A$328,0)),"")</f>
        <v/>
      </c>
      <c r="M9382" t="str">
        <f>VLOOKUP(H9382,seller_roster!$A$2:$B$85,2,FALSE)</f>
        <v>Lennon Ferro</v>
      </c>
      <c r="N9382" t="str">
        <f>VLOOKUP(C9382,accounts!$A$2:$F$9615,2,FALSE)</f>
        <v>Manufacturing</v>
      </c>
      <c r="O9382" t="str">
        <f>VLOOKUP(C9382,accounts!$A$2:$F$9615,3,FALSE)</f>
        <v>$2.5M-$5M</v>
      </c>
      <c r="P9382" t="str">
        <f>VLOOKUP(C9382,accounts!$A$2:$F$9615,5,FALSE)</f>
        <v>East</v>
      </c>
      <c r="Q9382" t="b">
        <f t="shared" si="148"/>
        <v>1</v>
      </c>
      <c r="R9382" t="e">
        <f>INDEX(removed_duplicate_rows!$A$5:$A$39,MATCH(wins!A9382,removed_duplicate_rows!$A$5:$A$39,0))</f>
        <v>#N/A</v>
      </c>
    </row>
    <row r="9383" spans="1:18" ht="15.75" customHeight="1" x14ac:dyDescent="0.2">
      <c r="A9383" t="s">
        <v>28288</v>
      </c>
      <c r="B9383" t="s">
        <v>28289</v>
      </c>
      <c r="C9383" t="s">
        <v>28290</v>
      </c>
      <c r="D9383" s="10">
        <v>46207</v>
      </c>
      <c r="E9383" t="s">
        <v>25291</v>
      </c>
      <c r="F9383">
        <v>9</v>
      </c>
      <c r="G9383" t="s">
        <v>77</v>
      </c>
      <c r="H9383" t="s">
        <v>169</v>
      </c>
      <c r="I9383" t="s">
        <v>79</v>
      </c>
      <c r="J9383">
        <v>1</v>
      </c>
      <c r="K9383">
        <v>6245</v>
      </c>
      <c r="L9383" t="str">
        <f>IFERROR(INDEX(play_attribution!$B$2:$B$328,MATCH(A9383,play_attribution!$A$2:$A$328,0)),"")</f>
        <v/>
      </c>
      <c r="M9383" t="str">
        <f>VLOOKUP(H9383,seller_roster!$A$2:$B$85,2,FALSE)</f>
        <v>Rhea Doyle</v>
      </c>
      <c r="N9383" t="str">
        <f>VLOOKUP(C9383,accounts!$A$2:$F$9615,2,FALSE)</f>
        <v>Manufacturing</v>
      </c>
      <c r="O9383" t="str">
        <f>VLOOKUP(C9383,accounts!$A$2:$F$9615,3,FALSE)</f>
        <v>$2.5M-$5M</v>
      </c>
      <c r="P9383" t="str">
        <f>VLOOKUP(C9383,accounts!$A$2:$F$9615,5,FALSE)</f>
        <v>East</v>
      </c>
      <c r="Q9383" t="b">
        <f t="shared" si="148"/>
        <v>1</v>
      </c>
      <c r="R9383" t="e">
        <f>INDEX(removed_duplicate_rows!$A$5:$A$39,MATCH(wins!A9383,removed_duplicate_rows!$A$5:$A$39,0))</f>
        <v>#N/A</v>
      </c>
    </row>
    <row r="9384" spans="1:18" ht="15.75" customHeight="1" x14ac:dyDescent="0.2">
      <c r="A9384" t="s">
        <v>28291</v>
      </c>
      <c r="B9384" t="s">
        <v>28292</v>
      </c>
      <c r="C9384" t="s">
        <v>28293</v>
      </c>
      <c r="D9384" s="10">
        <v>46207</v>
      </c>
      <c r="E9384" t="s">
        <v>25291</v>
      </c>
      <c r="F9384">
        <v>9</v>
      </c>
      <c r="G9384" t="s">
        <v>77</v>
      </c>
      <c r="H9384" t="s">
        <v>173</v>
      </c>
      <c r="I9384" t="s">
        <v>79</v>
      </c>
      <c r="J9384">
        <v>1</v>
      </c>
      <c r="K9384">
        <v>10604</v>
      </c>
      <c r="L9384" t="str">
        <f>IFERROR(INDEX(play_attribution!$B$2:$B$328,MATCH(A9384,play_attribution!$A$2:$A$328,0)),"")</f>
        <v/>
      </c>
      <c r="M9384" t="str">
        <f>VLOOKUP(H9384,seller_roster!$A$2:$B$85,2,FALSE)</f>
        <v>Pia Reyes</v>
      </c>
      <c r="N9384" t="str">
        <f>VLOOKUP(C9384,accounts!$A$2:$F$9615,2,FALSE)</f>
        <v>Manufacturing</v>
      </c>
      <c r="O9384" t="str">
        <f>VLOOKUP(C9384,accounts!$A$2:$F$9615,3,FALSE)</f>
        <v>$2.5M-$5M</v>
      </c>
      <c r="P9384" t="str">
        <f>VLOOKUP(C9384,accounts!$A$2:$F$9615,5,FALSE)</f>
        <v>East</v>
      </c>
      <c r="Q9384" t="b">
        <f t="shared" si="148"/>
        <v>1</v>
      </c>
      <c r="R9384" t="e">
        <f>INDEX(removed_duplicate_rows!$A$5:$A$39,MATCH(wins!A9384,removed_duplicate_rows!$A$5:$A$39,0))</f>
        <v>#N/A</v>
      </c>
    </row>
    <row r="9385" spans="1:18" ht="15.75" customHeight="1" x14ac:dyDescent="0.2">
      <c r="A9385" t="s">
        <v>28294</v>
      </c>
      <c r="B9385" t="s">
        <v>28295</v>
      </c>
      <c r="C9385" t="s">
        <v>28296</v>
      </c>
      <c r="D9385" s="10">
        <v>46207</v>
      </c>
      <c r="E9385" t="s">
        <v>25291</v>
      </c>
      <c r="F9385">
        <v>9</v>
      </c>
      <c r="G9385" t="s">
        <v>77</v>
      </c>
      <c r="H9385" t="s">
        <v>91</v>
      </c>
      <c r="I9385" t="s">
        <v>79</v>
      </c>
      <c r="J9385">
        <v>1</v>
      </c>
      <c r="K9385">
        <v>11874</v>
      </c>
      <c r="L9385" t="str">
        <f>IFERROR(INDEX(play_attribution!$B$2:$B$328,MATCH(A9385,play_attribution!$A$2:$A$328,0)),"")</f>
        <v/>
      </c>
      <c r="M9385" t="str">
        <f>VLOOKUP(H9385,seller_roster!$A$2:$B$85,2,FALSE)</f>
        <v>Kira Sorensen</v>
      </c>
      <c r="N9385" t="str">
        <f>VLOOKUP(C9385,accounts!$A$2:$F$9615,2,FALSE)</f>
        <v>Wholesale &amp; Distribution</v>
      </c>
      <c r="O9385" t="str">
        <f>VLOOKUP(C9385,accounts!$A$2:$F$9615,3,FALSE)</f>
        <v>$5M-$10M</v>
      </c>
      <c r="P9385" t="str">
        <f>VLOOKUP(C9385,accounts!$A$2:$F$9615,5,FALSE)</f>
        <v>East</v>
      </c>
      <c r="Q9385" t="b">
        <f t="shared" si="148"/>
        <v>1</v>
      </c>
      <c r="R9385" t="e">
        <f>INDEX(removed_duplicate_rows!$A$5:$A$39,MATCH(wins!A9385,removed_duplicate_rows!$A$5:$A$39,0))</f>
        <v>#N/A</v>
      </c>
    </row>
    <row r="9386" spans="1:18" ht="15.75" customHeight="1" x14ac:dyDescent="0.2">
      <c r="A9386" t="s">
        <v>28297</v>
      </c>
      <c r="B9386" t="s">
        <v>28298</v>
      </c>
      <c r="C9386" t="s">
        <v>28299</v>
      </c>
      <c r="D9386" s="10">
        <v>46207</v>
      </c>
      <c r="E9386" t="s">
        <v>25291</v>
      </c>
      <c r="F9386">
        <v>9</v>
      </c>
      <c r="G9386" t="s">
        <v>77</v>
      </c>
      <c r="H9386" t="s">
        <v>151</v>
      </c>
      <c r="I9386" t="s">
        <v>55</v>
      </c>
      <c r="J9386">
        <v>1</v>
      </c>
      <c r="K9386">
        <v>11240</v>
      </c>
      <c r="L9386" t="str">
        <f>IFERROR(INDEX(play_attribution!$B$2:$B$328,MATCH(A9386,play_attribution!$A$2:$A$328,0)),"")</f>
        <v/>
      </c>
      <c r="M9386" t="str">
        <f>VLOOKUP(H9386,seller_roster!$A$2:$B$85,2,FALSE)</f>
        <v>Marley Lindqvist</v>
      </c>
      <c r="N9386" t="str">
        <f>VLOOKUP(C9386,accounts!$A$2:$F$9615,2,FALSE)</f>
        <v>Professional Services</v>
      </c>
      <c r="O9386" t="str">
        <f>VLOOKUP(C9386,accounts!$A$2:$F$9615,3,FALSE)</f>
        <v>&gt;$10M</v>
      </c>
      <c r="P9386" t="str">
        <f>VLOOKUP(C9386,accounts!$A$2:$F$9615,5,FALSE)</f>
        <v>Central</v>
      </c>
      <c r="Q9386" t="b">
        <f t="shared" si="148"/>
        <v>1</v>
      </c>
      <c r="R9386" t="e">
        <f>INDEX(removed_duplicate_rows!$A$5:$A$39,MATCH(wins!A9386,removed_duplicate_rows!$A$5:$A$39,0))</f>
        <v>#N/A</v>
      </c>
    </row>
    <row r="9387" spans="1:18" ht="15.75" customHeight="1" x14ac:dyDescent="0.2">
      <c r="A9387" t="s">
        <v>28300</v>
      </c>
      <c r="B9387" t="s">
        <v>28301</v>
      </c>
      <c r="C9387" t="s">
        <v>28302</v>
      </c>
      <c r="D9387" s="10">
        <v>46207</v>
      </c>
      <c r="E9387" t="s">
        <v>25291</v>
      </c>
      <c r="F9387">
        <v>9</v>
      </c>
      <c r="G9387" t="s">
        <v>77</v>
      </c>
      <c r="H9387" t="s">
        <v>191</v>
      </c>
      <c r="I9387" t="s">
        <v>79</v>
      </c>
      <c r="J9387">
        <v>1</v>
      </c>
      <c r="K9387">
        <v>6333</v>
      </c>
      <c r="L9387" t="str">
        <f>IFERROR(INDEX(play_attribution!$B$2:$B$328,MATCH(A9387,play_attribution!$A$2:$A$328,0)),"")</f>
        <v/>
      </c>
      <c r="M9387" t="str">
        <f>VLOOKUP(H9387,seller_roster!$A$2:$B$85,2,FALSE)</f>
        <v>Blake Lindqvist</v>
      </c>
      <c r="N9387" t="str">
        <f>VLOOKUP(C9387,accounts!$A$2:$F$9615,2,FALSE)</f>
        <v>Wholesale &amp; Distribution</v>
      </c>
      <c r="O9387" t="str">
        <f>VLOOKUP(C9387,accounts!$A$2:$F$9615,3,FALSE)</f>
        <v>$5M-$10M</v>
      </c>
      <c r="P9387" t="str">
        <f>VLOOKUP(C9387,accounts!$A$2:$F$9615,5,FALSE)</f>
        <v>Central</v>
      </c>
      <c r="Q9387" t="b">
        <f t="shared" si="148"/>
        <v>1</v>
      </c>
      <c r="R9387" t="e">
        <f>INDEX(removed_duplicate_rows!$A$5:$A$39,MATCH(wins!A9387,removed_duplicate_rows!$A$5:$A$39,0))</f>
        <v>#N/A</v>
      </c>
    </row>
    <row r="9388" spans="1:18" ht="15.75" customHeight="1" x14ac:dyDescent="0.2">
      <c r="A9388" t="s">
        <v>28303</v>
      </c>
      <c r="B9388" t="s">
        <v>28304</v>
      </c>
      <c r="C9388" t="s">
        <v>28305</v>
      </c>
      <c r="D9388" s="10">
        <v>46207</v>
      </c>
      <c r="E9388" t="s">
        <v>25291</v>
      </c>
      <c r="F9388">
        <v>9</v>
      </c>
      <c r="G9388" t="s">
        <v>77</v>
      </c>
      <c r="H9388" t="s">
        <v>155</v>
      </c>
      <c r="I9388" t="s">
        <v>79</v>
      </c>
      <c r="J9388">
        <v>1</v>
      </c>
      <c r="K9388">
        <v>8790</v>
      </c>
      <c r="L9388" t="str">
        <f>IFERROR(INDEX(play_attribution!$B$2:$B$328,MATCH(A9388,play_attribution!$A$2:$A$328,0)),"")</f>
        <v/>
      </c>
      <c r="M9388" t="str">
        <f>VLOOKUP(H9388,seller_roster!$A$2:$B$85,2,FALSE)</f>
        <v>Indigo Osei</v>
      </c>
      <c r="N9388" t="str">
        <f>VLOOKUP(C9388,accounts!$A$2:$F$9615,2,FALSE)</f>
        <v>Field Services</v>
      </c>
      <c r="O9388" t="str">
        <f>VLOOKUP(C9388,accounts!$A$2:$F$9615,3,FALSE)</f>
        <v>$5M-$10M</v>
      </c>
      <c r="P9388" t="str">
        <f>VLOOKUP(C9388,accounts!$A$2:$F$9615,5,FALSE)</f>
        <v>Central</v>
      </c>
      <c r="Q9388" t="b">
        <f t="shared" si="148"/>
        <v>1</v>
      </c>
      <c r="R9388" t="e">
        <f>INDEX(removed_duplicate_rows!$A$5:$A$39,MATCH(wins!A9388,removed_duplicate_rows!$A$5:$A$39,0))</f>
        <v>#N/A</v>
      </c>
    </row>
    <row r="9389" spans="1:18" ht="15.75" customHeight="1" x14ac:dyDescent="0.2">
      <c r="A9389" t="s">
        <v>28306</v>
      </c>
      <c r="B9389" t="s">
        <v>28307</v>
      </c>
      <c r="C9389" t="s">
        <v>28308</v>
      </c>
      <c r="D9389" s="10">
        <v>46207</v>
      </c>
      <c r="E9389" t="s">
        <v>25291</v>
      </c>
      <c r="F9389">
        <v>9</v>
      </c>
      <c r="G9389" t="s">
        <v>77</v>
      </c>
      <c r="H9389" t="s">
        <v>191</v>
      </c>
      <c r="I9389" t="s">
        <v>55</v>
      </c>
      <c r="J9389">
        <v>1</v>
      </c>
      <c r="K9389">
        <v>10352</v>
      </c>
      <c r="L9389" t="str">
        <f>IFERROR(INDEX(play_attribution!$B$2:$B$328,MATCH(A9389,play_attribution!$A$2:$A$328,0)),"")</f>
        <v>P1</v>
      </c>
      <c r="M9389" t="str">
        <f>VLOOKUP(H9389,seller_roster!$A$2:$B$85,2,FALSE)</f>
        <v>Blake Lindqvist</v>
      </c>
      <c r="N9389" t="str">
        <f>VLOOKUP(C9389,accounts!$A$2:$F$9615,2,FALSE)</f>
        <v>Construction</v>
      </c>
      <c r="O9389" t="str">
        <f>VLOOKUP(C9389,accounts!$A$2:$F$9615,3,FALSE)</f>
        <v>$2.5M-$5M</v>
      </c>
      <c r="P9389" t="str">
        <f>VLOOKUP(C9389,accounts!$A$2:$F$9615,5,FALSE)</f>
        <v>Central</v>
      </c>
      <c r="Q9389" t="b">
        <f t="shared" si="148"/>
        <v>0</v>
      </c>
      <c r="R9389" t="e">
        <f>INDEX(removed_duplicate_rows!$A$5:$A$39,MATCH(wins!A9389,removed_duplicate_rows!$A$5:$A$39,0))</f>
        <v>#N/A</v>
      </c>
    </row>
    <row r="9390" spans="1:18" ht="15.75" customHeight="1" x14ac:dyDescent="0.2">
      <c r="A9390" t="s">
        <v>28309</v>
      </c>
      <c r="B9390" t="s">
        <v>28310</v>
      </c>
      <c r="C9390" t="s">
        <v>28311</v>
      </c>
      <c r="D9390" s="10">
        <v>46207</v>
      </c>
      <c r="E9390" t="s">
        <v>25291</v>
      </c>
      <c r="F9390">
        <v>9</v>
      </c>
      <c r="G9390" t="s">
        <v>77</v>
      </c>
      <c r="H9390" t="s">
        <v>151</v>
      </c>
      <c r="I9390" t="s">
        <v>79</v>
      </c>
      <c r="J9390">
        <v>1</v>
      </c>
      <c r="K9390">
        <v>7597</v>
      </c>
      <c r="L9390" t="str">
        <f>IFERROR(INDEX(play_attribution!$B$2:$B$328,MATCH(A9390,play_attribution!$A$2:$A$328,0)),"")</f>
        <v/>
      </c>
      <c r="M9390" t="str">
        <f>VLOOKUP(H9390,seller_roster!$A$2:$B$85,2,FALSE)</f>
        <v>Marley Lindqvist</v>
      </c>
      <c r="N9390" t="str">
        <f>VLOOKUP(C9390,accounts!$A$2:$F$9615,2,FALSE)</f>
        <v>Retail Multi-Location</v>
      </c>
      <c r="O9390" t="str">
        <f>VLOOKUP(C9390,accounts!$A$2:$F$9615,3,FALSE)</f>
        <v>$2.5M-$5M</v>
      </c>
      <c r="P9390" t="str">
        <f>VLOOKUP(C9390,accounts!$A$2:$F$9615,5,FALSE)</f>
        <v>West</v>
      </c>
      <c r="Q9390" t="b">
        <f t="shared" si="148"/>
        <v>1</v>
      </c>
      <c r="R9390" t="e">
        <f>INDEX(removed_duplicate_rows!$A$5:$A$39,MATCH(wins!A9390,removed_duplicate_rows!$A$5:$A$39,0))</f>
        <v>#N/A</v>
      </c>
    </row>
    <row r="9391" spans="1:18" ht="15.75" customHeight="1" x14ac:dyDescent="0.2">
      <c r="A9391" t="s">
        <v>28312</v>
      </c>
      <c r="B9391" t="s">
        <v>28313</v>
      </c>
      <c r="C9391" t="s">
        <v>28314</v>
      </c>
      <c r="D9391" s="10">
        <v>46207</v>
      </c>
      <c r="E9391" t="s">
        <v>25291</v>
      </c>
      <c r="F9391">
        <v>9</v>
      </c>
      <c r="G9391" t="s">
        <v>77</v>
      </c>
      <c r="H9391" t="s">
        <v>147</v>
      </c>
      <c r="I9391" t="s">
        <v>79</v>
      </c>
      <c r="J9391">
        <v>1</v>
      </c>
      <c r="K9391">
        <v>10238</v>
      </c>
      <c r="L9391" t="str">
        <f>IFERROR(INDEX(play_attribution!$B$2:$B$328,MATCH(A9391,play_attribution!$A$2:$A$328,0)),"")</f>
        <v/>
      </c>
      <c r="M9391" t="str">
        <f>VLOOKUP(H9391,seller_roster!$A$2:$B$85,2,FALSE)</f>
        <v>Riley Tran</v>
      </c>
      <c r="N9391" t="str">
        <f>VLOOKUP(C9391,accounts!$A$2:$F$9615,2,FALSE)</f>
        <v>Hospitality Group</v>
      </c>
      <c r="O9391" t="str">
        <f>VLOOKUP(C9391,accounts!$A$2:$F$9615,3,FALSE)</f>
        <v>$2.5M-$5M</v>
      </c>
      <c r="P9391" t="str">
        <f>VLOOKUP(C9391,accounts!$A$2:$F$9615,5,FALSE)</f>
        <v>East</v>
      </c>
      <c r="Q9391" t="b">
        <f t="shared" si="148"/>
        <v>1</v>
      </c>
      <c r="R9391" t="e">
        <f>INDEX(removed_duplicate_rows!$A$5:$A$39,MATCH(wins!A9391,removed_duplicate_rows!$A$5:$A$39,0))</f>
        <v>#N/A</v>
      </c>
    </row>
    <row r="9392" spans="1:18" ht="15.75" customHeight="1" x14ac:dyDescent="0.2">
      <c r="A9392" t="s">
        <v>28315</v>
      </c>
      <c r="B9392" t="s">
        <v>28316</v>
      </c>
      <c r="C9392" t="s">
        <v>28317</v>
      </c>
      <c r="D9392" s="10">
        <v>46207</v>
      </c>
      <c r="E9392" t="s">
        <v>25291</v>
      </c>
      <c r="F9392">
        <v>9</v>
      </c>
      <c r="G9392" t="s">
        <v>77</v>
      </c>
      <c r="H9392" t="s">
        <v>95</v>
      </c>
      <c r="I9392" t="s">
        <v>79</v>
      </c>
      <c r="J9392">
        <v>1</v>
      </c>
      <c r="K9392">
        <v>13792</v>
      </c>
      <c r="L9392" t="str">
        <f>IFERROR(INDEX(play_attribution!$B$2:$B$328,MATCH(A9392,play_attribution!$A$2:$A$328,0)),"")</f>
        <v/>
      </c>
      <c r="M9392" t="str">
        <f>VLOOKUP(H9392,seller_roster!$A$2:$B$85,2,FALSE)</f>
        <v>Frankie Ferro</v>
      </c>
      <c r="N9392" t="str">
        <f>VLOOKUP(C9392,accounts!$A$2:$F$9615,2,FALSE)</f>
        <v>Logistics</v>
      </c>
      <c r="O9392" t="str">
        <f>VLOOKUP(C9392,accounts!$A$2:$F$9615,3,FALSE)</f>
        <v>$2.5M-$5M</v>
      </c>
      <c r="P9392" t="str">
        <f>VLOOKUP(C9392,accounts!$A$2:$F$9615,5,FALSE)</f>
        <v>Central</v>
      </c>
      <c r="Q9392" t="b">
        <f t="shared" si="148"/>
        <v>1</v>
      </c>
      <c r="R9392" t="e">
        <f>INDEX(removed_duplicate_rows!$A$5:$A$39,MATCH(wins!A9392,removed_duplicate_rows!$A$5:$A$39,0))</f>
        <v>#N/A</v>
      </c>
    </row>
    <row r="9393" spans="1:18" ht="15.75" customHeight="1" x14ac:dyDescent="0.2">
      <c r="A9393" t="s">
        <v>28318</v>
      </c>
      <c r="B9393" t="s">
        <v>28319</v>
      </c>
      <c r="C9393" t="s">
        <v>28320</v>
      </c>
      <c r="D9393" s="10">
        <v>46207</v>
      </c>
      <c r="E9393" t="s">
        <v>25291</v>
      </c>
      <c r="F9393">
        <v>9</v>
      </c>
      <c r="G9393" t="s">
        <v>77</v>
      </c>
      <c r="H9393" t="s">
        <v>618</v>
      </c>
      <c r="I9393" t="s">
        <v>79</v>
      </c>
      <c r="J9393">
        <v>1</v>
      </c>
      <c r="K9393">
        <v>6667</v>
      </c>
      <c r="L9393" t="str">
        <f>IFERROR(INDEX(play_attribution!$B$2:$B$328,MATCH(A9393,play_attribution!$A$2:$A$328,0)),"")</f>
        <v/>
      </c>
      <c r="M9393" t="str">
        <f>VLOOKUP(H9393,seller_roster!$A$2:$B$85,2,FALSE)</f>
        <v>Parker Reyes</v>
      </c>
      <c r="N9393" t="str">
        <f>VLOOKUP(C9393,accounts!$A$2:$F$9615,2,FALSE)</f>
        <v>Professional Services</v>
      </c>
      <c r="O9393" t="str">
        <f>VLOOKUP(C9393,accounts!$A$2:$F$9615,3,FALSE)</f>
        <v>$2.5M-$5M</v>
      </c>
      <c r="P9393" t="str">
        <f>VLOOKUP(C9393,accounts!$A$2:$F$9615,5,FALSE)</f>
        <v>Central</v>
      </c>
      <c r="Q9393" t="b">
        <f t="shared" si="148"/>
        <v>1</v>
      </c>
      <c r="R9393" t="e">
        <f>INDEX(removed_duplicate_rows!$A$5:$A$39,MATCH(wins!A9393,removed_duplicate_rows!$A$5:$A$39,0))</f>
        <v>#N/A</v>
      </c>
    </row>
    <row r="9394" spans="1:18" ht="15.75" customHeight="1" x14ac:dyDescent="0.2">
      <c r="A9394" t="s">
        <v>28321</v>
      </c>
      <c r="B9394" t="s">
        <v>28322</v>
      </c>
      <c r="C9394" t="s">
        <v>28323</v>
      </c>
      <c r="D9394" s="10">
        <v>46207</v>
      </c>
      <c r="E9394" t="s">
        <v>25291</v>
      </c>
      <c r="F9394">
        <v>9</v>
      </c>
      <c r="G9394" t="s">
        <v>77</v>
      </c>
      <c r="H9394" t="s">
        <v>91</v>
      </c>
      <c r="I9394" t="s">
        <v>79</v>
      </c>
      <c r="J9394">
        <v>1</v>
      </c>
      <c r="K9394">
        <v>7658</v>
      </c>
      <c r="L9394" t="str">
        <f>IFERROR(INDEX(play_attribution!$B$2:$B$328,MATCH(A9394,play_attribution!$A$2:$A$328,0)),"")</f>
        <v/>
      </c>
      <c r="M9394" t="str">
        <f>VLOOKUP(H9394,seller_roster!$A$2:$B$85,2,FALSE)</f>
        <v>Kira Sorensen</v>
      </c>
      <c r="N9394" t="str">
        <f>VLOOKUP(C9394,accounts!$A$2:$F$9615,2,FALSE)</f>
        <v>Retail Multi-Location</v>
      </c>
      <c r="O9394" t="str">
        <f>VLOOKUP(C9394,accounts!$A$2:$F$9615,3,FALSE)</f>
        <v>$2.5M-$5M</v>
      </c>
      <c r="P9394" t="str">
        <f>VLOOKUP(C9394,accounts!$A$2:$F$9615,5,FALSE)</f>
        <v>West</v>
      </c>
      <c r="Q9394" t="b">
        <f t="shared" si="148"/>
        <v>1</v>
      </c>
      <c r="R9394" t="e">
        <f>INDEX(removed_duplicate_rows!$A$5:$A$39,MATCH(wins!A9394,removed_duplicate_rows!$A$5:$A$39,0))</f>
        <v>#N/A</v>
      </c>
    </row>
    <row r="9395" spans="1:18" ht="15.75" customHeight="1" x14ac:dyDescent="0.2">
      <c r="A9395" t="s">
        <v>28324</v>
      </c>
      <c r="B9395" t="s">
        <v>28325</v>
      </c>
      <c r="C9395" t="s">
        <v>28326</v>
      </c>
      <c r="D9395" s="10">
        <v>46207</v>
      </c>
      <c r="E9395" t="s">
        <v>25291</v>
      </c>
      <c r="F9395">
        <v>9</v>
      </c>
      <c r="G9395" t="s">
        <v>77</v>
      </c>
      <c r="H9395" t="s">
        <v>210</v>
      </c>
      <c r="I9395" t="s">
        <v>79</v>
      </c>
      <c r="J9395">
        <v>1</v>
      </c>
      <c r="K9395">
        <v>10580</v>
      </c>
      <c r="L9395" t="str">
        <f>IFERROR(INDEX(play_attribution!$B$2:$B$328,MATCH(A9395,play_attribution!$A$2:$A$328,0)),"")</f>
        <v/>
      </c>
      <c r="M9395" t="str">
        <f>VLOOKUP(H9395,seller_roster!$A$2:$B$85,2,FALSE)</f>
        <v>Emerson Reyes</v>
      </c>
      <c r="N9395" t="str">
        <f>VLOOKUP(C9395,accounts!$A$2:$F$9615,2,FALSE)</f>
        <v>Construction</v>
      </c>
      <c r="O9395" t="str">
        <f>VLOOKUP(C9395,accounts!$A$2:$F$9615,3,FALSE)</f>
        <v>$2.5M-$5M</v>
      </c>
      <c r="P9395" t="str">
        <f>VLOOKUP(C9395,accounts!$A$2:$F$9615,5,FALSE)</f>
        <v>East</v>
      </c>
      <c r="Q9395" t="b">
        <f t="shared" si="148"/>
        <v>1</v>
      </c>
      <c r="R9395" t="e">
        <f>INDEX(removed_duplicate_rows!$A$5:$A$39,MATCH(wins!A9395,removed_duplicate_rows!$A$5:$A$39,0))</f>
        <v>#N/A</v>
      </c>
    </row>
    <row r="9396" spans="1:18" ht="15.75" customHeight="1" x14ac:dyDescent="0.2">
      <c r="A9396" t="s">
        <v>28327</v>
      </c>
      <c r="B9396" t="s">
        <v>28328</v>
      </c>
      <c r="C9396" t="s">
        <v>28329</v>
      </c>
      <c r="D9396" s="10">
        <v>46207</v>
      </c>
      <c r="E9396" t="s">
        <v>25291</v>
      </c>
      <c r="F9396">
        <v>9</v>
      </c>
      <c r="G9396" t="s">
        <v>77</v>
      </c>
      <c r="H9396" t="s">
        <v>99</v>
      </c>
      <c r="I9396" t="s">
        <v>79</v>
      </c>
      <c r="J9396">
        <v>1</v>
      </c>
      <c r="K9396">
        <v>5678</v>
      </c>
      <c r="L9396" t="str">
        <f>IFERROR(INDEX(play_attribution!$B$2:$B$328,MATCH(A9396,play_attribution!$A$2:$A$328,0)),"")</f>
        <v/>
      </c>
      <c r="M9396" t="str">
        <f>VLOOKUP(H9396,seller_roster!$A$2:$B$85,2,FALSE)</f>
        <v>Shiloh Sorensen</v>
      </c>
      <c r="N9396" t="str">
        <f>VLOOKUP(C9396,accounts!$A$2:$F$9615,2,FALSE)</f>
        <v>Field Services</v>
      </c>
      <c r="O9396" t="str">
        <f>VLOOKUP(C9396,accounts!$A$2:$F$9615,3,FALSE)</f>
        <v>$5M-$10M</v>
      </c>
      <c r="P9396" t="str">
        <f>VLOOKUP(C9396,accounts!$A$2:$F$9615,5,FALSE)</f>
        <v>Central</v>
      </c>
      <c r="Q9396" t="b">
        <f t="shared" si="148"/>
        <v>1</v>
      </c>
      <c r="R9396" t="e">
        <f>INDEX(removed_duplicate_rows!$A$5:$A$39,MATCH(wins!A9396,removed_duplicate_rows!$A$5:$A$39,0))</f>
        <v>#N/A</v>
      </c>
    </row>
    <row r="9397" spans="1:18" ht="15.75" customHeight="1" x14ac:dyDescent="0.2">
      <c r="A9397" t="s">
        <v>28330</v>
      </c>
      <c r="B9397" t="s">
        <v>28331</v>
      </c>
      <c r="C9397" t="s">
        <v>28332</v>
      </c>
      <c r="D9397" s="10">
        <v>46207</v>
      </c>
      <c r="E9397" t="s">
        <v>25291</v>
      </c>
      <c r="F9397">
        <v>9</v>
      </c>
      <c r="G9397" t="s">
        <v>77</v>
      </c>
      <c r="H9397" t="s">
        <v>151</v>
      </c>
      <c r="I9397" t="s">
        <v>79</v>
      </c>
      <c r="J9397">
        <v>1</v>
      </c>
      <c r="K9397">
        <v>13778</v>
      </c>
      <c r="L9397" t="str">
        <f>IFERROR(INDEX(play_attribution!$B$2:$B$328,MATCH(A9397,play_attribution!$A$2:$A$328,0)),"")</f>
        <v/>
      </c>
      <c r="M9397" t="str">
        <f>VLOOKUP(H9397,seller_roster!$A$2:$B$85,2,FALSE)</f>
        <v>Marley Lindqvist</v>
      </c>
      <c r="N9397" t="str">
        <f>VLOOKUP(C9397,accounts!$A$2:$F$9615,2,FALSE)</f>
        <v>Professional Services</v>
      </c>
      <c r="O9397" t="str">
        <f>VLOOKUP(C9397,accounts!$A$2:$F$9615,3,FALSE)</f>
        <v>$5M-$10M</v>
      </c>
      <c r="P9397" t="str">
        <f>VLOOKUP(C9397,accounts!$A$2:$F$9615,5,FALSE)</f>
        <v>West</v>
      </c>
      <c r="Q9397" t="b">
        <f t="shared" si="148"/>
        <v>1</v>
      </c>
      <c r="R9397" t="e">
        <f>INDEX(removed_duplicate_rows!$A$5:$A$39,MATCH(wins!A9397,removed_duplicate_rows!$A$5:$A$39,0))</f>
        <v>#N/A</v>
      </c>
    </row>
    <row r="9398" spans="1:18" ht="15.75" customHeight="1" x14ac:dyDescent="0.2">
      <c r="A9398" t="s">
        <v>28333</v>
      </c>
      <c r="B9398" t="s">
        <v>28334</v>
      </c>
      <c r="C9398" t="s">
        <v>28335</v>
      </c>
      <c r="D9398" s="10">
        <v>46207</v>
      </c>
      <c r="E9398" t="s">
        <v>25291</v>
      </c>
      <c r="F9398">
        <v>9</v>
      </c>
      <c r="G9398" t="s">
        <v>77</v>
      </c>
      <c r="H9398" t="s">
        <v>177</v>
      </c>
      <c r="I9398" t="s">
        <v>79</v>
      </c>
      <c r="J9398">
        <v>1</v>
      </c>
      <c r="K9398">
        <v>5449</v>
      </c>
      <c r="L9398" t="str">
        <f>IFERROR(INDEX(play_attribution!$B$2:$B$328,MATCH(A9398,play_attribution!$A$2:$A$328,0)),"")</f>
        <v/>
      </c>
      <c r="M9398" t="str">
        <f>VLOOKUP(H9398,seller_roster!$A$2:$B$85,2,FALSE)</f>
        <v>Gray Marsh</v>
      </c>
      <c r="N9398" t="str">
        <f>VLOOKUP(C9398,accounts!$A$2:$F$9615,2,FALSE)</f>
        <v>Wholesale &amp; Distribution</v>
      </c>
      <c r="O9398" t="str">
        <f>VLOOKUP(C9398,accounts!$A$2:$F$9615,3,FALSE)</f>
        <v>&gt;$10M</v>
      </c>
      <c r="P9398" t="str">
        <f>VLOOKUP(C9398,accounts!$A$2:$F$9615,5,FALSE)</f>
        <v>Central</v>
      </c>
      <c r="Q9398" t="b">
        <f t="shared" si="148"/>
        <v>1</v>
      </c>
      <c r="R9398" t="e">
        <f>INDEX(removed_duplicate_rows!$A$5:$A$39,MATCH(wins!A9398,removed_duplicate_rows!$A$5:$A$39,0))</f>
        <v>#N/A</v>
      </c>
    </row>
    <row r="9399" spans="1:18" ht="15.75" customHeight="1" x14ac:dyDescent="0.2">
      <c r="A9399" t="s">
        <v>28336</v>
      </c>
      <c r="B9399" t="s">
        <v>28337</v>
      </c>
      <c r="C9399" t="s">
        <v>28338</v>
      </c>
      <c r="D9399" s="10">
        <v>46207</v>
      </c>
      <c r="E9399" t="s">
        <v>25291</v>
      </c>
      <c r="F9399">
        <v>9</v>
      </c>
      <c r="G9399" t="s">
        <v>77</v>
      </c>
      <c r="H9399" t="s">
        <v>26070</v>
      </c>
      <c r="I9399" t="s">
        <v>79</v>
      </c>
      <c r="J9399">
        <v>1</v>
      </c>
      <c r="K9399">
        <v>5903</v>
      </c>
      <c r="L9399" t="str">
        <f>IFERROR(INDEX(play_attribution!$B$2:$B$328,MATCH(A9399,play_attribution!$A$2:$A$328,0)),"")</f>
        <v/>
      </c>
      <c r="M9399" t="str">
        <f>VLOOKUP(H9399,seller_roster!$A$2:$B$85,2,FALSE)</f>
        <v>Sol Sorensen</v>
      </c>
      <c r="N9399" t="str">
        <f>VLOOKUP(C9399,accounts!$A$2:$F$9615,2,FALSE)</f>
        <v>Field Services</v>
      </c>
      <c r="O9399" t="str">
        <f>VLOOKUP(C9399,accounts!$A$2:$F$9615,3,FALSE)</f>
        <v>&lt;$1M</v>
      </c>
      <c r="P9399" t="str">
        <f>VLOOKUP(C9399,accounts!$A$2:$F$9615,5,FALSE)</f>
        <v>East</v>
      </c>
      <c r="Q9399" t="b">
        <f t="shared" si="148"/>
        <v>1</v>
      </c>
      <c r="R9399" t="e">
        <f>INDEX(removed_duplicate_rows!$A$5:$A$39,MATCH(wins!A9399,removed_duplicate_rows!$A$5:$A$39,0))</f>
        <v>#N/A</v>
      </c>
    </row>
    <row r="9400" spans="1:18" ht="15.75" customHeight="1" x14ac:dyDescent="0.2">
      <c r="A9400" t="s">
        <v>28339</v>
      </c>
      <c r="B9400" t="s">
        <v>28340</v>
      </c>
      <c r="C9400" t="s">
        <v>28341</v>
      </c>
      <c r="D9400" s="10">
        <v>46207</v>
      </c>
      <c r="E9400" t="s">
        <v>25291</v>
      </c>
      <c r="F9400">
        <v>9</v>
      </c>
      <c r="G9400" t="s">
        <v>77</v>
      </c>
      <c r="H9400" t="s">
        <v>155</v>
      </c>
      <c r="I9400" t="s">
        <v>79</v>
      </c>
      <c r="J9400">
        <v>1</v>
      </c>
      <c r="K9400">
        <v>15587</v>
      </c>
      <c r="L9400" t="str">
        <f>IFERROR(INDEX(play_attribution!$B$2:$B$328,MATCH(A9400,play_attribution!$A$2:$A$328,0)),"")</f>
        <v/>
      </c>
      <c r="M9400" t="str">
        <f>VLOOKUP(H9400,seller_roster!$A$2:$B$85,2,FALSE)</f>
        <v>Indigo Osei</v>
      </c>
      <c r="N9400" t="str">
        <f>VLOOKUP(C9400,accounts!$A$2:$F$9615,2,FALSE)</f>
        <v>Wholesale &amp; Distribution</v>
      </c>
      <c r="O9400" t="str">
        <f>VLOOKUP(C9400,accounts!$A$2:$F$9615,3,FALSE)</f>
        <v>$1M-$2.5M</v>
      </c>
      <c r="P9400" t="str">
        <f>VLOOKUP(C9400,accounts!$A$2:$F$9615,5,FALSE)</f>
        <v>East</v>
      </c>
      <c r="Q9400" t="b">
        <f t="shared" si="148"/>
        <v>1</v>
      </c>
      <c r="R9400" t="e">
        <f>INDEX(removed_duplicate_rows!$A$5:$A$39,MATCH(wins!A9400,removed_duplicate_rows!$A$5:$A$39,0))</f>
        <v>#N/A</v>
      </c>
    </row>
    <row r="9401" spans="1:18" ht="15.75" customHeight="1" x14ac:dyDescent="0.2">
      <c r="A9401" t="s">
        <v>28342</v>
      </c>
      <c r="B9401" t="s">
        <v>28343</v>
      </c>
      <c r="C9401" t="s">
        <v>28344</v>
      </c>
      <c r="D9401" s="10">
        <v>46207</v>
      </c>
      <c r="E9401" t="s">
        <v>25291</v>
      </c>
      <c r="F9401">
        <v>9</v>
      </c>
      <c r="G9401" t="s">
        <v>77</v>
      </c>
      <c r="H9401" t="s">
        <v>107</v>
      </c>
      <c r="I9401" t="s">
        <v>79</v>
      </c>
      <c r="J9401">
        <v>1</v>
      </c>
      <c r="K9401">
        <v>8493</v>
      </c>
      <c r="L9401" t="str">
        <f>IFERROR(INDEX(play_attribution!$B$2:$B$328,MATCH(A9401,play_attribution!$A$2:$A$328,0)),"")</f>
        <v/>
      </c>
      <c r="M9401" t="str">
        <f>VLOOKUP(H9401,seller_roster!$A$2:$B$85,2,FALSE)</f>
        <v>Skyler Doyle</v>
      </c>
      <c r="N9401" t="str">
        <f>VLOOKUP(C9401,accounts!$A$2:$F$9615,2,FALSE)</f>
        <v>Field Services</v>
      </c>
      <c r="O9401" t="str">
        <f>VLOOKUP(C9401,accounts!$A$2:$F$9615,3,FALSE)</f>
        <v>$2.5M-$5M</v>
      </c>
      <c r="P9401" t="str">
        <f>VLOOKUP(C9401,accounts!$A$2:$F$9615,5,FALSE)</f>
        <v>Central</v>
      </c>
      <c r="Q9401" t="b">
        <f t="shared" si="148"/>
        <v>1</v>
      </c>
      <c r="R9401" t="e">
        <f>INDEX(removed_duplicate_rows!$A$5:$A$39,MATCH(wins!A9401,removed_duplicate_rows!$A$5:$A$39,0))</f>
        <v>#N/A</v>
      </c>
    </row>
    <row r="9402" spans="1:18" ht="15.75" customHeight="1" x14ac:dyDescent="0.2">
      <c r="A9402" t="s">
        <v>28345</v>
      </c>
      <c r="B9402" t="s">
        <v>28346</v>
      </c>
      <c r="C9402" t="s">
        <v>28347</v>
      </c>
      <c r="D9402" s="10">
        <v>46207</v>
      </c>
      <c r="E9402" t="s">
        <v>25291</v>
      </c>
      <c r="F9402">
        <v>9</v>
      </c>
      <c r="G9402" t="s">
        <v>77</v>
      </c>
      <c r="H9402" t="s">
        <v>83</v>
      </c>
      <c r="I9402" t="s">
        <v>79</v>
      </c>
      <c r="J9402">
        <v>1</v>
      </c>
      <c r="K9402">
        <v>9906</v>
      </c>
      <c r="L9402" t="str">
        <f>IFERROR(INDEX(play_attribution!$B$2:$B$328,MATCH(A9402,play_attribution!$A$2:$A$328,0)),"")</f>
        <v/>
      </c>
      <c r="M9402" t="str">
        <f>VLOOKUP(H9402,seller_roster!$A$2:$B$85,2,FALSE)</f>
        <v>Sage Ruiz</v>
      </c>
      <c r="N9402" t="str">
        <f>VLOOKUP(C9402,accounts!$A$2:$F$9615,2,FALSE)</f>
        <v>Manufacturing</v>
      </c>
      <c r="O9402" t="str">
        <f>VLOOKUP(C9402,accounts!$A$2:$F$9615,3,FALSE)</f>
        <v>$5M-$10M</v>
      </c>
      <c r="P9402" t="str">
        <f>VLOOKUP(C9402,accounts!$A$2:$F$9615,5,FALSE)</f>
        <v>West</v>
      </c>
      <c r="Q9402" t="b">
        <f t="shared" si="148"/>
        <v>1</v>
      </c>
      <c r="R9402" t="e">
        <f>INDEX(removed_duplicate_rows!$A$5:$A$39,MATCH(wins!A9402,removed_duplicate_rows!$A$5:$A$39,0))</f>
        <v>#N/A</v>
      </c>
    </row>
    <row r="9403" spans="1:18" ht="15.75" customHeight="1" x14ac:dyDescent="0.2">
      <c r="A9403" t="s">
        <v>28348</v>
      </c>
      <c r="B9403" t="s">
        <v>28349</v>
      </c>
      <c r="C9403" t="s">
        <v>28350</v>
      </c>
      <c r="D9403" s="10">
        <v>46207</v>
      </c>
      <c r="E9403" t="s">
        <v>25291</v>
      </c>
      <c r="F9403">
        <v>9</v>
      </c>
      <c r="G9403" t="s">
        <v>77</v>
      </c>
      <c r="H9403" t="s">
        <v>210</v>
      </c>
      <c r="I9403" t="s">
        <v>79</v>
      </c>
      <c r="J9403">
        <v>1</v>
      </c>
      <c r="K9403">
        <v>10002</v>
      </c>
      <c r="L9403" t="str">
        <f>IFERROR(INDEX(play_attribution!$B$2:$B$328,MATCH(A9403,play_attribution!$A$2:$A$328,0)),"")</f>
        <v/>
      </c>
      <c r="M9403" t="str">
        <f>VLOOKUP(H9403,seller_roster!$A$2:$B$85,2,FALSE)</f>
        <v>Emerson Reyes</v>
      </c>
      <c r="N9403" t="str">
        <f>VLOOKUP(C9403,accounts!$A$2:$F$9615,2,FALSE)</f>
        <v>Field Services</v>
      </c>
      <c r="O9403" t="str">
        <f>VLOOKUP(C9403,accounts!$A$2:$F$9615,3,FALSE)</f>
        <v>$2.5M-$5M</v>
      </c>
      <c r="P9403" t="str">
        <f>VLOOKUP(C9403,accounts!$A$2:$F$9615,5,FALSE)</f>
        <v>Central</v>
      </c>
      <c r="Q9403" t="b">
        <f t="shared" si="148"/>
        <v>1</v>
      </c>
      <c r="R9403" t="e">
        <f>INDEX(removed_duplicate_rows!$A$5:$A$39,MATCH(wins!A9403,removed_duplicate_rows!$A$5:$A$39,0))</f>
        <v>#N/A</v>
      </c>
    </row>
    <row r="9404" spans="1:18" ht="15.75" customHeight="1" x14ac:dyDescent="0.2">
      <c r="A9404" t="s">
        <v>28351</v>
      </c>
      <c r="B9404" t="s">
        <v>28352</v>
      </c>
      <c r="C9404" t="s">
        <v>28353</v>
      </c>
      <c r="D9404" s="10">
        <v>46207</v>
      </c>
      <c r="E9404" t="s">
        <v>25291</v>
      </c>
      <c r="F9404">
        <v>9</v>
      </c>
      <c r="G9404" t="s">
        <v>77</v>
      </c>
      <c r="H9404" t="s">
        <v>91</v>
      </c>
      <c r="I9404" t="s">
        <v>79</v>
      </c>
      <c r="J9404">
        <v>1</v>
      </c>
      <c r="K9404">
        <v>7082</v>
      </c>
      <c r="L9404" t="str">
        <f>IFERROR(INDEX(play_attribution!$B$2:$B$328,MATCH(A9404,play_attribution!$A$2:$A$328,0)),"")</f>
        <v/>
      </c>
      <c r="M9404" t="str">
        <f>VLOOKUP(H9404,seller_roster!$A$2:$B$85,2,FALSE)</f>
        <v>Kira Sorensen</v>
      </c>
      <c r="N9404" t="str">
        <f>VLOOKUP(C9404,accounts!$A$2:$F$9615,2,FALSE)</f>
        <v>Hospitality Group</v>
      </c>
      <c r="O9404" t="str">
        <f>VLOOKUP(C9404,accounts!$A$2:$F$9615,3,FALSE)</f>
        <v>$1M-$2.5M</v>
      </c>
      <c r="P9404" t="str">
        <f>VLOOKUP(C9404,accounts!$A$2:$F$9615,5,FALSE)</f>
        <v>East</v>
      </c>
      <c r="Q9404" t="b">
        <f t="shared" si="148"/>
        <v>1</v>
      </c>
      <c r="R9404" t="e">
        <f>INDEX(removed_duplicate_rows!$A$5:$A$39,MATCH(wins!A9404,removed_duplicate_rows!$A$5:$A$39,0))</f>
        <v>#N/A</v>
      </c>
    </row>
    <row r="9405" spans="1:18" ht="15.75" customHeight="1" x14ac:dyDescent="0.2">
      <c r="A9405" t="s">
        <v>28354</v>
      </c>
      <c r="B9405" t="s">
        <v>28355</v>
      </c>
      <c r="C9405" t="s">
        <v>28356</v>
      </c>
      <c r="D9405" s="10">
        <v>46207</v>
      </c>
      <c r="E9405" t="s">
        <v>25291</v>
      </c>
      <c r="F9405">
        <v>9</v>
      </c>
      <c r="G9405" t="s">
        <v>77</v>
      </c>
      <c r="H9405" t="s">
        <v>122</v>
      </c>
      <c r="I9405" t="s">
        <v>79</v>
      </c>
      <c r="J9405">
        <v>1</v>
      </c>
      <c r="K9405">
        <v>11305</v>
      </c>
      <c r="L9405" t="str">
        <f>IFERROR(INDEX(play_attribution!$B$2:$B$328,MATCH(A9405,play_attribution!$A$2:$A$328,0)),"")</f>
        <v/>
      </c>
      <c r="M9405" t="str">
        <f>VLOOKUP(H9405,seller_roster!$A$2:$B$85,2,FALSE)</f>
        <v>Uma Osei</v>
      </c>
      <c r="N9405" t="str">
        <f>VLOOKUP(C9405,accounts!$A$2:$F$9615,2,FALSE)</f>
        <v>Wholesale &amp; Distribution</v>
      </c>
      <c r="O9405" t="str">
        <f>VLOOKUP(C9405,accounts!$A$2:$F$9615,3,FALSE)</f>
        <v>$2.5M-$5M</v>
      </c>
      <c r="P9405" t="str">
        <f>VLOOKUP(C9405,accounts!$A$2:$F$9615,5,FALSE)</f>
        <v>West</v>
      </c>
      <c r="Q9405" t="b">
        <f t="shared" si="148"/>
        <v>1</v>
      </c>
      <c r="R9405" t="e">
        <f>INDEX(removed_duplicate_rows!$A$5:$A$39,MATCH(wins!A9405,removed_duplicate_rows!$A$5:$A$39,0))</f>
        <v>#N/A</v>
      </c>
    </row>
    <row r="9406" spans="1:18" ht="15.75" customHeight="1" x14ac:dyDescent="0.2">
      <c r="A9406" t="s">
        <v>28357</v>
      </c>
      <c r="B9406" t="s">
        <v>28358</v>
      </c>
      <c r="C9406" t="s">
        <v>28359</v>
      </c>
      <c r="D9406" s="10">
        <v>46207</v>
      </c>
      <c r="E9406" t="s">
        <v>25291</v>
      </c>
      <c r="F9406">
        <v>9</v>
      </c>
      <c r="G9406" t="s">
        <v>77</v>
      </c>
      <c r="H9406" t="s">
        <v>26070</v>
      </c>
      <c r="I9406" t="s">
        <v>55</v>
      </c>
      <c r="J9406">
        <v>1</v>
      </c>
      <c r="K9406">
        <v>10685</v>
      </c>
      <c r="L9406" t="str">
        <f>IFERROR(INDEX(play_attribution!$B$2:$B$328,MATCH(A9406,play_attribution!$A$2:$A$328,0)),"")</f>
        <v>P1</v>
      </c>
      <c r="M9406" t="str">
        <f>VLOOKUP(H9406,seller_roster!$A$2:$B$85,2,FALSE)</f>
        <v>Sol Sorensen</v>
      </c>
      <c r="N9406" t="str">
        <f>VLOOKUP(C9406,accounts!$A$2:$F$9615,2,FALSE)</f>
        <v>Retail Multi-Location</v>
      </c>
      <c r="O9406" t="str">
        <f>VLOOKUP(C9406,accounts!$A$2:$F$9615,3,FALSE)</f>
        <v>&lt;$1M</v>
      </c>
      <c r="P9406" t="str">
        <f>VLOOKUP(C9406,accounts!$A$2:$F$9615,5,FALSE)</f>
        <v>Central</v>
      </c>
      <c r="Q9406" t="b">
        <f t="shared" si="148"/>
        <v>0</v>
      </c>
      <c r="R9406" t="e">
        <f>INDEX(removed_duplicate_rows!$A$5:$A$39,MATCH(wins!A9406,removed_duplicate_rows!$A$5:$A$39,0))</f>
        <v>#N/A</v>
      </c>
    </row>
    <row r="9407" spans="1:18" ht="15.75" customHeight="1" x14ac:dyDescent="0.2">
      <c r="A9407" t="s">
        <v>28360</v>
      </c>
      <c r="B9407" t="s">
        <v>28361</v>
      </c>
      <c r="C9407" t="s">
        <v>28362</v>
      </c>
      <c r="D9407" s="10">
        <v>46207</v>
      </c>
      <c r="E9407" t="s">
        <v>25291</v>
      </c>
      <c r="F9407">
        <v>9</v>
      </c>
      <c r="G9407" t="s">
        <v>77</v>
      </c>
      <c r="H9407" t="s">
        <v>83</v>
      </c>
      <c r="I9407" t="s">
        <v>55</v>
      </c>
      <c r="J9407">
        <v>1</v>
      </c>
      <c r="K9407">
        <v>8729</v>
      </c>
      <c r="L9407" t="str">
        <f>IFERROR(INDEX(play_attribution!$B$2:$B$328,MATCH(A9407,play_attribution!$A$2:$A$328,0)),"")</f>
        <v>P1</v>
      </c>
      <c r="M9407" t="str">
        <f>VLOOKUP(H9407,seller_roster!$A$2:$B$85,2,FALSE)</f>
        <v>Sage Ruiz</v>
      </c>
      <c r="N9407" t="str">
        <f>VLOOKUP(C9407,accounts!$A$2:$F$9615,2,FALSE)</f>
        <v>Hospitality Group</v>
      </c>
      <c r="O9407" t="str">
        <f>VLOOKUP(C9407,accounts!$A$2:$F$9615,3,FALSE)</f>
        <v>$2.5M-$5M</v>
      </c>
      <c r="P9407" t="str">
        <f>VLOOKUP(C9407,accounts!$A$2:$F$9615,5,FALSE)</f>
        <v>East</v>
      </c>
      <c r="Q9407" t="b">
        <f t="shared" si="148"/>
        <v>0</v>
      </c>
      <c r="R9407" t="e">
        <f>INDEX(removed_duplicate_rows!$A$5:$A$39,MATCH(wins!A9407,removed_duplicate_rows!$A$5:$A$39,0))</f>
        <v>#N/A</v>
      </c>
    </row>
    <row r="9408" spans="1:18" ht="15.75" customHeight="1" x14ac:dyDescent="0.2">
      <c r="A9408" t="s">
        <v>28363</v>
      </c>
      <c r="B9408" t="s">
        <v>28364</v>
      </c>
      <c r="C9408" t="s">
        <v>28365</v>
      </c>
      <c r="D9408" s="10">
        <v>46207</v>
      </c>
      <c r="E9408" t="s">
        <v>25291</v>
      </c>
      <c r="F9408">
        <v>9</v>
      </c>
      <c r="G9408" t="s">
        <v>77</v>
      </c>
      <c r="H9408" t="s">
        <v>114</v>
      </c>
      <c r="I9408" t="s">
        <v>79</v>
      </c>
      <c r="J9408">
        <v>1</v>
      </c>
      <c r="K9408">
        <v>9697</v>
      </c>
      <c r="L9408" t="str">
        <f>IFERROR(INDEX(play_attribution!$B$2:$B$328,MATCH(A9408,play_attribution!$A$2:$A$328,0)),"")</f>
        <v/>
      </c>
      <c r="M9408" t="str">
        <f>VLOOKUP(H9408,seller_roster!$A$2:$B$85,2,FALSE)</f>
        <v>Ray Reyes</v>
      </c>
      <c r="N9408" t="str">
        <f>VLOOKUP(C9408,accounts!$A$2:$F$9615,2,FALSE)</f>
        <v>Wholesale &amp; Distribution</v>
      </c>
      <c r="O9408" t="str">
        <f>VLOOKUP(C9408,accounts!$A$2:$F$9615,3,FALSE)</f>
        <v>$1M-$2.5M</v>
      </c>
      <c r="P9408" t="str">
        <f>VLOOKUP(C9408,accounts!$A$2:$F$9615,5,FALSE)</f>
        <v>West</v>
      </c>
      <c r="Q9408" t="b">
        <f t="shared" si="148"/>
        <v>1</v>
      </c>
      <c r="R9408" t="e">
        <f>INDEX(removed_duplicate_rows!$A$5:$A$39,MATCH(wins!A9408,removed_duplicate_rows!$A$5:$A$39,0))</f>
        <v>#N/A</v>
      </c>
    </row>
    <row r="9409" spans="1:18" ht="15.75" customHeight="1" x14ac:dyDescent="0.2">
      <c r="A9409" t="s">
        <v>28366</v>
      </c>
      <c r="B9409" t="s">
        <v>28367</v>
      </c>
      <c r="C9409" t="s">
        <v>28368</v>
      </c>
      <c r="D9409" s="10">
        <v>46207</v>
      </c>
      <c r="E9409" t="s">
        <v>25291</v>
      </c>
      <c r="F9409">
        <v>9</v>
      </c>
      <c r="G9409" t="s">
        <v>77</v>
      </c>
      <c r="H9409" t="s">
        <v>26070</v>
      </c>
      <c r="I9409" t="s">
        <v>79</v>
      </c>
      <c r="J9409">
        <v>1</v>
      </c>
      <c r="K9409">
        <v>6845</v>
      </c>
      <c r="L9409" t="str">
        <f>IFERROR(INDEX(play_attribution!$B$2:$B$328,MATCH(A9409,play_attribution!$A$2:$A$328,0)),"")</f>
        <v/>
      </c>
      <c r="M9409" t="str">
        <f>VLOOKUP(H9409,seller_roster!$A$2:$B$85,2,FALSE)</f>
        <v>Sol Sorensen</v>
      </c>
      <c r="N9409" t="str">
        <f>VLOOKUP(C9409,accounts!$A$2:$F$9615,2,FALSE)</f>
        <v>Logistics</v>
      </c>
      <c r="O9409" t="str">
        <f>VLOOKUP(C9409,accounts!$A$2:$F$9615,3,FALSE)</f>
        <v>$5M-$10M</v>
      </c>
      <c r="P9409" t="str">
        <f>VLOOKUP(C9409,accounts!$A$2:$F$9615,5,FALSE)</f>
        <v>West</v>
      </c>
      <c r="Q9409" t="b">
        <f t="shared" si="148"/>
        <v>1</v>
      </c>
      <c r="R9409" t="e">
        <f>INDEX(removed_duplicate_rows!$A$5:$A$39,MATCH(wins!A9409,removed_duplicate_rows!$A$5:$A$39,0))</f>
        <v>#N/A</v>
      </c>
    </row>
    <row r="9410" spans="1:18" ht="15.75" customHeight="1" x14ac:dyDescent="0.2">
      <c r="A9410" t="s">
        <v>28369</v>
      </c>
      <c r="B9410" t="s">
        <v>28370</v>
      </c>
      <c r="C9410" t="s">
        <v>28371</v>
      </c>
      <c r="D9410" s="10">
        <v>46207</v>
      </c>
      <c r="E9410" t="s">
        <v>25291</v>
      </c>
      <c r="F9410">
        <v>9</v>
      </c>
      <c r="G9410" t="s">
        <v>77</v>
      </c>
      <c r="H9410" t="s">
        <v>118</v>
      </c>
      <c r="I9410" t="s">
        <v>55</v>
      </c>
      <c r="J9410">
        <v>1</v>
      </c>
      <c r="K9410">
        <v>6251</v>
      </c>
      <c r="L9410" t="str">
        <f>IFERROR(INDEX(play_attribution!$B$2:$B$328,MATCH(A9410,play_attribution!$A$2:$A$328,0)),"")</f>
        <v/>
      </c>
      <c r="M9410" t="str">
        <f>VLOOKUP(H9410,seller_roster!$A$2:$B$85,2,FALSE)</f>
        <v>Val Reyes</v>
      </c>
      <c r="N9410" t="str">
        <f>VLOOKUP(C9410,accounts!$A$2:$F$9615,2,FALSE)</f>
        <v>Manufacturing</v>
      </c>
      <c r="O9410" t="str">
        <f>VLOOKUP(C9410,accounts!$A$2:$F$9615,3,FALSE)</f>
        <v>&lt;$1M</v>
      </c>
      <c r="P9410" t="str">
        <f>VLOOKUP(C9410,accounts!$A$2:$F$9615,5,FALSE)</f>
        <v>East</v>
      </c>
      <c r="Q9410" t="b">
        <f t="shared" si="148"/>
        <v>1</v>
      </c>
      <c r="R9410" t="e">
        <f>INDEX(removed_duplicate_rows!$A$5:$A$39,MATCH(wins!A9410,removed_duplicate_rows!$A$5:$A$39,0))</f>
        <v>#N/A</v>
      </c>
    </row>
    <row r="9411" spans="1:18" ht="15.75" customHeight="1" x14ac:dyDescent="0.2">
      <c r="A9411" t="s">
        <v>28372</v>
      </c>
      <c r="B9411" t="s">
        <v>28373</v>
      </c>
      <c r="C9411" t="s">
        <v>28374</v>
      </c>
      <c r="D9411" s="10">
        <v>46207</v>
      </c>
      <c r="E9411" t="s">
        <v>25291</v>
      </c>
      <c r="F9411">
        <v>9</v>
      </c>
      <c r="G9411" t="s">
        <v>77</v>
      </c>
      <c r="H9411" t="s">
        <v>91</v>
      </c>
      <c r="I9411" t="s">
        <v>79</v>
      </c>
      <c r="J9411">
        <v>1</v>
      </c>
      <c r="K9411">
        <v>5967</v>
      </c>
      <c r="L9411" t="str">
        <f>IFERROR(INDEX(play_attribution!$B$2:$B$328,MATCH(A9411,play_attribution!$A$2:$A$328,0)),"")</f>
        <v/>
      </c>
      <c r="M9411" t="str">
        <f>VLOOKUP(H9411,seller_roster!$A$2:$B$85,2,FALSE)</f>
        <v>Kira Sorensen</v>
      </c>
      <c r="N9411" t="str">
        <f>VLOOKUP(C9411,accounts!$A$2:$F$9615,2,FALSE)</f>
        <v>Retail Multi-Location</v>
      </c>
      <c r="O9411" t="str">
        <f>VLOOKUP(C9411,accounts!$A$2:$F$9615,3,FALSE)</f>
        <v>$5M-$10M</v>
      </c>
      <c r="P9411" t="str">
        <f>VLOOKUP(C9411,accounts!$A$2:$F$9615,5,FALSE)</f>
        <v>East</v>
      </c>
      <c r="Q9411" t="b">
        <f t="shared" si="148"/>
        <v>1</v>
      </c>
      <c r="R9411" t="e">
        <f>INDEX(removed_duplicate_rows!$A$5:$A$39,MATCH(wins!A9411,removed_duplicate_rows!$A$5:$A$39,0))</f>
        <v>#N/A</v>
      </c>
    </row>
    <row r="9412" spans="1:18" ht="15.75" customHeight="1" x14ac:dyDescent="0.2">
      <c r="A9412" t="s">
        <v>28375</v>
      </c>
      <c r="B9412" t="s">
        <v>28376</v>
      </c>
      <c r="C9412" t="s">
        <v>28377</v>
      </c>
      <c r="D9412" s="10">
        <v>46207</v>
      </c>
      <c r="E9412" t="s">
        <v>25291</v>
      </c>
      <c r="F9412">
        <v>9</v>
      </c>
      <c r="G9412" t="s">
        <v>77</v>
      </c>
      <c r="H9412" t="s">
        <v>173</v>
      </c>
      <c r="I9412" t="s">
        <v>79</v>
      </c>
      <c r="J9412">
        <v>1</v>
      </c>
      <c r="K9412">
        <v>6010</v>
      </c>
      <c r="L9412" t="str">
        <f>IFERROR(INDEX(play_attribution!$B$2:$B$328,MATCH(A9412,play_attribution!$A$2:$A$328,0)),"")</f>
        <v/>
      </c>
      <c r="M9412" t="str">
        <f>VLOOKUP(H9412,seller_roster!$A$2:$B$85,2,FALSE)</f>
        <v>Pia Reyes</v>
      </c>
      <c r="N9412" t="str">
        <f>VLOOKUP(C9412,accounts!$A$2:$F$9615,2,FALSE)</f>
        <v>Wholesale &amp; Distribution</v>
      </c>
      <c r="O9412" t="str">
        <f>VLOOKUP(C9412,accounts!$A$2:$F$9615,3,FALSE)</f>
        <v>$5M-$10M</v>
      </c>
      <c r="P9412" t="str">
        <f>VLOOKUP(C9412,accounts!$A$2:$F$9615,5,FALSE)</f>
        <v>Central</v>
      </c>
      <c r="Q9412" t="b">
        <f t="shared" si="148"/>
        <v>1</v>
      </c>
      <c r="R9412" t="e">
        <f>INDEX(removed_duplicate_rows!$A$5:$A$39,MATCH(wins!A9412,removed_duplicate_rows!$A$5:$A$39,0))</f>
        <v>#N/A</v>
      </c>
    </row>
    <row r="9413" spans="1:18" ht="15.75" customHeight="1" x14ac:dyDescent="0.2">
      <c r="A9413" t="s">
        <v>28378</v>
      </c>
      <c r="B9413" t="s">
        <v>28379</v>
      </c>
      <c r="C9413" t="s">
        <v>28380</v>
      </c>
      <c r="D9413" s="10">
        <v>46207</v>
      </c>
      <c r="E9413" t="s">
        <v>25291</v>
      </c>
      <c r="F9413">
        <v>9</v>
      </c>
      <c r="G9413" t="s">
        <v>77</v>
      </c>
      <c r="H9413" t="s">
        <v>266</v>
      </c>
      <c r="I9413" t="s">
        <v>79</v>
      </c>
      <c r="J9413">
        <v>1</v>
      </c>
      <c r="K9413">
        <v>7784</v>
      </c>
      <c r="L9413" t="str">
        <f>IFERROR(INDEX(play_attribution!$B$2:$B$328,MATCH(A9413,play_attribution!$A$2:$A$328,0)),"")</f>
        <v/>
      </c>
      <c r="M9413" t="str">
        <f>VLOOKUP(H9413,seller_roster!$A$2:$B$85,2,FALSE)</f>
        <v>Dakota Vega</v>
      </c>
      <c r="N9413" t="str">
        <f>VLOOKUP(C9413,accounts!$A$2:$F$9615,2,FALSE)</f>
        <v>Manufacturing</v>
      </c>
      <c r="O9413" t="str">
        <f>VLOOKUP(C9413,accounts!$A$2:$F$9615,3,FALSE)</f>
        <v>$5M-$10M</v>
      </c>
      <c r="P9413" t="str">
        <f>VLOOKUP(C9413,accounts!$A$2:$F$9615,5,FALSE)</f>
        <v>West</v>
      </c>
      <c r="Q9413" t="b">
        <f t="shared" si="148"/>
        <v>1</v>
      </c>
      <c r="R9413" t="e">
        <f>INDEX(removed_duplicate_rows!$A$5:$A$39,MATCH(wins!A9413,removed_duplicate_rows!$A$5:$A$39,0))</f>
        <v>#N/A</v>
      </c>
    </row>
    <row r="9414" spans="1:18" ht="15.75" customHeight="1" x14ac:dyDescent="0.2">
      <c r="A9414" t="s">
        <v>28381</v>
      </c>
      <c r="B9414" t="s">
        <v>28382</v>
      </c>
      <c r="C9414" t="s">
        <v>28383</v>
      </c>
      <c r="D9414" s="10">
        <v>46207</v>
      </c>
      <c r="E9414" t="s">
        <v>25291</v>
      </c>
      <c r="F9414">
        <v>9</v>
      </c>
      <c r="G9414" t="s">
        <v>77</v>
      </c>
      <c r="H9414" t="s">
        <v>78</v>
      </c>
      <c r="I9414" t="s">
        <v>79</v>
      </c>
      <c r="J9414">
        <v>1</v>
      </c>
      <c r="K9414">
        <v>6692</v>
      </c>
      <c r="L9414" t="str">
        <f>IFERROR(INDEX(play_attribution!$B$2:$B$328,MATCH(A9414,play_attribution!$A$2:$A$328,0)),"")</f>
        <v/>
      </c>
      <c r="M9414" t="str">
        <f>VLOOKUP(H9414,seller_roster!$A$2:$B$85,2,FALSE)</f>
        <v>Lennon Ferro</v>
      </c>
      <c r="N9414" t="str">
        <f>VLOOKUP(C9414,accounts!$A$2:$F$9615,2,FALSE)</f>
        <v>Healthcare Services</v>
      </c>
      <c r="O9414" t="str">
        <f>VLOOKUP(C9414,accounts!$A$2:$F$9615,3,FALSE)</f>
        <v>$5M-$10M</v>
      </c>
      <c r="P9414" t="str">
        <f>VLOOKUP(C9414,accounts!$A$2:$F$9615,5,FALSE)</f>
        <v>Central</v>
      </c>
      <c r="Q9414" t="b">
        <f t="shared" si="148"/>
        <v>1</v>
      </c>
      <c r="R9414" t="e">
        <f>INDEX(removed_duplicate_rows!$A$5:$A$39,MATCH(wins!A9414,removed_duplicate_rows!$A$5:$A$39,0))</f>
        <v>#N/A</v>
      </c>
    </row>
    <row r="9415" spans="1:18" ht="15.75" customHeight="1" x14ac:dyDescent="0.2">
      <c r="A9415" t="s">
        <v>28384</v>
      </c>
      <c r="B9415" t="s">
        <v>28385</v>
      </c>
      <c r="C9415" t="s">
        <v>28386</v>
      </c>
      <c r="D9415" s="10">
        <v>46207</v>
      </c>
      <c r="E9415" t="s">
        <v>25291</v>
      </c>
      <c r="F9415">
        <v>9</v>
      </c>
      <c r="G9415" t="s">
        <v>77</v>
      </c>
      <c r="H9415" t="s">
        <v>133</v>
      </c>
      <c r="I9415" t="s">
        <v>79</v>
      </c>
      <c r="J9415">
        <v>1</v>
      </c>
      <c r="K9415">
        <v>12341</v>
      </c>
      <c r="L9415" t="str">
        <f>IFERROR(INDEX(play_attribution!$B$2:$B$328,MATCH(A9415,play_attribution!$A$2:$A$328,0)),"")</f>
        <v/>
      </c>
      <c r="M9415" t="str">
        <f>VLOOKUP(H9415,seller_roster!$A$2:$B$85,2,FALSE)</f>
        <v>Devon Tran</v>
      </c>
      <c r="N9415" t="str">
        <f>VLOOKUP(C9415,accounts!$A$2:$F$9615,2,FALSE)</f>
        <v>Nonprofit</v>
      </c>
      <c r="O9415" t="str">
        <f>VLOOKUP(C9415,accounts!$A$2:$F$9615,3,FALSE)</f>
        <v>$1M-$2.5M</v>
      </c>
      <c r="P9415" t="str">
        <f>VLOOKUP(C9415,accounts!$A$2:$F$9615,5,FALSE)</f>
        <v>East</v>
      </c>
      <c r="Q9415" t="b">
        <f t="shared" si="148"/>
        <v>1</v>
      </c>
      <c r="R9415" t="e">
        <f>INDEX(removed_duplicate_rows!$A$5:$A$39,MATCH(wins!A9415,removed_duplicate_rows!$A$5:$A$39,0))</f>
        <v>#N/A</v>
      </c>
    </row>
    <row r="9416" spans="1:18" ht="15.75" customHeight="1" x14ac:dyDescent="0.2">
      <c r="A9416" t="s">
        <v>28387</v>
      </c>
      <c r="B9416" t="s">
        <v>28388</v>
      </c>
      <c r="C9416" t="s">
        <v>28389</v>
      </c>
      <c r="D9416" s="10">
        <v>46207</v>
      </c>
      <c r="E9416" t="s">
        <v>25291</v>
      </c>
      <c r="F9416">
        <v>9</v>
      </c>
      <c r="G9416" t="s">
        <v>77</v>
      </c>
      <c r="H9416" t="s">
        <v>114</v>
      </c>
      <c r="I9416" t="s">
        <v>55</v>
      </c>
      <c r="J9416">
        <v>1</v>
      </c>
      <c r="K9416">
        <v>6001</v>
      </c>
      <c r="L9416" t="str">
        <f>IFERROR(INDEX(play_attribution!$B$2:$B$328,MATCH(A9416,play_attribution!$A$2:$A$328,0)),"")</f>
        <v>P1</v>
      </c>
      <c r="M9416" t="str">
        <f>VLOOKUP(H9416,seller_roster!$A$2:$B$85,2,FALSE)</f>
        <v>Ray Reyes</v>
      </c>
      <c r="N9416" t="str">
        <f>VLOOKUP(C9416,accounts!$A$2:$F$9615,2,FALSE)</f>
        <v>Nonprofit</v>
      </c>
      <c r="O9416" t="str">
        <f>VLOOKUP(C9416,accounts!$A$2:$F$9615,3,FALSE)</f>
        <v>&gt;$10M</v>
      </c>
      <c r="P9416" t="str">
        <f>VLOOKUP(C9416,accounts!$A$2:$F$9615,5,FALSE)</f>
        <v>East</v>
      </c>
      <c r="Q9416" t="b">
        <f t="shared" si="148"/>
        <v>0</v>
      </c>
      <c r="R9416" t="e">
        <f>INDEX(removed_duplicate_rows!$A$5:$A$39,MATCH(wins!A9416,removed_duplicate_rows!$A$5:$A$39,0))</f>
        <v>#N/A</v>
      </c>
    </row>
    <row r="9417" spans="1:18" ht="15.75" customHeight="1" x14ac:dyDescent="0.2">
      <c r="A9417" t="s">
        <v>28390</v>
      </c>
      <c r="B9417" t="s">
        <v>28391</v>
      </c>
      <c r="C9417" t="s">
        <v>28392</v>
      </c>
      <c r="D9417" s="10">
        <v>46207</v>
      </c>
      <c r="E9417" t="s">
        <v>25291</v>
      </c>
      <c r="F9417">
        <v>9</v>
      </c>
      <c r="G9417" t="s">
        <v>77</v>
      </c>
      <c r="H9417" t="s">
        <v>618</v>
      </c>
      <c r="I9417" t="s">
        <v>55</v>
      </c>
      <c r="J9417">
        <v>1</v>
      </c>
      <c r="K9417">
        <v>11918</v>
      </c>
      <c r="L9417" t="str">
        <f>IFERROR(INDEX(play_attribution!$B$2:$B$328,MATCH(A9417,play_attribution!$A$2:$A$328,0)),"")</f>
        <v>P1</v>
      </c>
      <c r="M9417" t="str">
        <f>VLOOKUP(H9417,seller_roster!$A$2:$B$85,2,FALSE)</f>
        <v>Parker Reyes</v>
      </c>
      <c r="N9417" t="str">
        <f>VLOOKUP(C9417,accounts!$A$2:$F$9615,2,FALSE)</f>
        <v>Manufacturing</v>
      </c>
      <c r="O9417" t="str">
        <f>VLOOKUP(C9417,accounts!$A$2:$F$9615,3,FALSE)</f>
        <v>$5M-$10M</v>
      </c>
      <c r="P9417" t="str">
        <f>VLOOKUP(C9417,accounts!$A$2:$F$9615,5,FALSE)</f>
        <v>East</v>
      </c>
      <c r="Q9417" t="b">
        <f t="shared" si="148"/>
        <v>0</v>
      </c>
      <c r="R9417" t="e">
        <f>INDEX(removed_duplicate_rows!$A$5:$A$39,MATCH(wins!A9417,removed_duplicate_rows!$A$5:$A$39,0))</f>
        <v>#N/A</v>
      </c>
    </row>
    <row r="9418" spans="1:18" ht="15.75" customHeight="1" x14ac:dyDescent="0.2">
      <c r="A9418" t="s">
        <v>28393</v>
      </c>
      <c r="B9418" t="s">
        <v>28394</v>
      </c>
      <c r="C9418" t="s">
        <v>28395</v>
      </c>
      <c r="D9418" s="10">
        <v>46207</v>
      </c>
      <c r="E9418" t="s">
        <v>25291</v>
      </c>
      <c r="F9418">
        <v>9</v>
      </c>
      <c r="G9418" t="s">
        <v>77</v>
      </c>
      <c r="H9418" t="s">
        <v>140</v>
      </c>
      <c r="I9418" t="s">
        <v>55</v>
      </c>
      <c r="J9418">
        <v>1</v>
      </c>
      <c r="K9418">
        <v>9612</v>
      </c>
      <c r="L9418" t="str">
        <f>IFERROR(INDEX(play_attribution!$B$2:$B$328,MATCH(A9418,play_attribution!$A$2:$A$328,0)),"")</f>
        <v>P1</v>
      </c>
      <c r="M9418" t="str">
        <f>VLOOKUP(H9418,seller_roster!$A$2:$B$85,2,FALSE)</f>
        <v>Lane Lindqvist</v>
      </c>
      <c r="N9418" t="str">
        <f>VLOOKUP(C9418,accounts!$A$2:$F$9615,2,FALSE)</f>
        <v>Professional Services</v>
      </c>
      <c r="O9418" t="str">
        <f>VLOOKUP(C9418,accounts!$A$2:$F$9615,3,FALSE)</f>
        <v>$2.5M-$5M</v>
      </c>
      <c r="P9418" t="str">
        <f>VLOOKUP(C9418,accounts!$A$2:$F$9615,5,FALSE)</f>
        <v>West</v>
      </c>
      <c r="Q9418" t="b">
        <f t="shared" si="148"/>
        <v>0</v>
      </c>
      <c r="R9418" t="e">
        <f>INDEX(removed_duplicate_rows!$A$5:$A$39,MATCH(wins!A9418,removed_duplicate_rows!$A$5:$A$39,0))</f>
        <v>#N/A</v>
      </c>
    </row>
    <row r="9419" spans="1:18" ht="15.75" customHeight="1" x14ac:dyDescent="0.2">
      <c r="A9419" t="s">
        <v>28396</v>
      </c>
      <c r="B9419" t="s">
        <v>28397</v>
      </c>
      <c r="C9419" t="s">
        <v>28398</v>
      </c>
      <c r="D9419" s="10">
        <v>46207</v>
      </c>
      <c r="E9419" t="s">
        <v>25291</v>
      </c>
      <c r="F9419">
        <v>9</v>
      </c>
      <c r="G9419" t="s">
        <v>77</v>
      </c>
      <c r="H9419" t="s">
        <v>173</v>
      </c>
      <c r="I9419" t="s">
        <v>79</v>
      </c>
      <c r="J9419">
        <v>1</v>
      </c>
      <c r="K9419">
        <v>7122</v>
      </c>
      <c r="L9419" t="str">
        <f>IFERROR(INDEX(play_attribution!$B$2:$B$328,MATCH(A9419,play_attribution!$A$2:$A$328,0)),"")</f>
        <v/>
      </c>
      <c r="M9419" t="str">
        <f>VLOOKUP(H9419,seller_roster!$A$2:$B$85,2,FALSE)</f>
        <v>Pia Reyes</v>
      </c>
      <c r="N9419" t="str">
        <f>VLOOKUP(C9419,accounts!$A$2:$F$9615,2,FALSE)</f>
        <v>Healthcare Services</v>
      </c>
      <c r="O9419" t="str">
        <f>VLOOKUP(C9419,accounts!$A$2:$F$9615,3,FALSE)</f>
        <v>$2.5M-$5M</v>
      </c>
      <c r="P9419" t="str">
        <f>VLOOKUP(C9419,accounts!$A$2:$F$9615,5,FALSE)</f>
        <v>Central</v>
      </c>
      <c r="Q9419" t="b">
        <f t="shared" si="148"/>
        <v>1</v>
      </c>
      <c r="R9419" t="e">
        <f>INDEX(removed_duplicate_rows!$A$5:$A$39,MATCH(wins!A9419,removed_duplicate_rows!$A$5:$A$39,0))</f>
        <v>#N/A</v>
      </c>
    </row>
    <row r="9420" spans="1:18" ht="15.75" customHeight="1" x14ac:dyDescent="0.2">
      <c r="A9420" t="s">
        <v>28399</v>
      </c>
      <c r="B9420" t="s">
        <v>28400</v>
      </c>
      <c r="C9420" t="s">
        <v>28401</v>
      </c>
      <c r="D9420" s="10">
        <v>46207</v>
      </c>
      <c r="E9420" t="s">
        <v>25291</v>
      </c>
      <c r="F9420">
        <v>9</v>
      </c>
      <c r="G9420" t="s">
        <v>77</v>
      </c>
      <c r="H9420" t="s">
        <v>184</v>
      </c>
      <c r="I9420" t="s">
        <v>79</v>
      </c>
      <c r="J9420">
        <v>1</v>
      </c>
      <c r="K9420">
        <v>9674</v>
      </c>
      <c r="L9420" t="str">
        <f>IFERROR(INDEX(play_attribution!$B$2:$B$328,MATCH(A9420,play_attribution!$A$2:$A$328,0)),"")</f>
        <v/>
      </c>
      <c r="M9420" t="str">
        <f>VLOOKUP(H9420,seller_roster!$A$2:$B$85,2,FALSE)</f>
        <v>Zion Silva</v>
      </c>
      <c r="N9420" t="str">
        <f>VLOOKUP(C9420,accounts!$A$2:$F$9615,2,FALSE)</f>
        <v>Healthcare Services</v>
      </c>
      <c r="O9420" t="str">
        <f>VLOOKUP(C9420,accounts!$A$2:$F$9615,3,FALSE)</f>
        <v>$1M-$2.5M</v>
      </c>
      <c r="P9420" t="str">
        <f>VLOOKUP(C9420,accounts!$A$2:$F$9615,5,FALSE)</f>
        <v>East</v>
      </c>
      <c r="Q9420" t="b">
        <f t="shared" si="148"/>
        <v>1</v>
      </c>
      <c r="R9420" t="e">
        <f>INDEX(removed_duplicate_rows!$A$5:$A$39,MATCH(wins!A9420,removed_duplicate_rows!$A$5:$A$39,0))</f>
        <v>#N/A</v>
      </c>
    </row>
    <row r="9421" spans="1:18" ht="15.75" customHeight="1" x14ac:dyDescent="0.2">
      <c r="A9421" t="s">
        <v>28402</v>
      </c>
      <c r="B9421" t="s">
        <v>28403</v>
      </c>
      <c r="C9421" t="s">
        <v>28404</v>
      </c>
      <c r="D9421" s="10">
        <v>46207</v>
      </c>
      <c r="E9421" t="s">
        <v>25291</v>
      </c>
      <c r="F9421">
        <v>9</v>
      </c>
      <c r="G9421" t="s">
        <v>77</v>
      </c>
      <c r="H9421" t="s">
        <v>91</v>
      </c>
      <c r="I9421" t="s">
        <v>55</v>
      </c>
      <c r="J9421">
        <v>1</v>
      </c>
      <c r="K9421">
        <v>7758</v>
      </c>
      <c r="L9421" t="str">
        <f>IFERROR(INDEX(play_attribution!$B$2:$B$328,MATCH(A9421,play_attribution!$A$2:$A$328,0)),"")</f>
        <v>P1</v>
      </c>
      <c r="M9421" t="str">
        <f>VLOOKUP(H9421,seller_roster!$A$2:$B$85,2,FALSE)</f>
        <v>Kira Sorensen</v>
      </c>
      <c r="N9421" t="str">
        <f>VLOOKUP(C9421,accounts!$A$2:$F$9615,2,FALSE)</f>
        <v>Retail Multi-Location</v>
      </c>
      <c r="O9421" t="str">
        <f>VLOOKUP(C9421,accounts!$A$2:$F$9615,3,FALSE)</f>
        <v>$2.5M-$5M</v>
      </c>
      <c r="P9421" t="str">
        <f>VLOOKUP(C9421,accounts!$A$2:$F$9615,5,FALSE)</f>
        <v>West</v>
      </c>
      <c r="Q9421" t="b">
        <f t="shared" si="148"/>
        <v>0</v>
      </c>
      <c r="R9421" t="e">
        <f>INDEX(removed_duplicate_rows!$A$5:$A$39,MATCH(wins!A9421,removed_duplicate_rows!$A$5:$A$39,0))</f>
        <v>#N/A</v>
      </c>
    </row>
    <row r="9422" spans="1:18" ht="15.75" customHeight="1" x14ac:dyDescent="0.2">
      <c r="A9422" t="s">
        <v>28405</v>
      </c>
      <c r="B9422" t="s">
        <v>28406</v>
      </c>
      <c r="C9422" t="s">
        <v>28407</v>
      </c>
      <c r="D9422" s="10">
        <v>46207</v>
      </c>
      <c r="E9422" t="s">
        <v>25291</v>
      </c>
      <c r="F9422">
        <v>9</v>
      </c>
      <c r="G9422" t="s">
        <v>77</v>
      </c>
      <c r="H9422" t="s">
        <v>118</v>
      </c>
      <c r="I9422" t="s">
        <v>55</v>
      </c>
      <c r="J9422">
        <v>1</v>
      </c>
      <c r="K9422">
        <v>7195</v>
      </c>
      <c r="L9422" t="str">
        <f>IFERROR(INDEX(play_attribution!$B$2:$B$328,MATCH(A9422,play_attribution!$A$2:$A$328,0)),"")</f>
        <v>P1</v>
      </c>
      <c r="M9422" t="str">
        <f>VLOOKUP(H9422,seller_roster!$A$2:$B$85,2,FALSE)</f>
        <v>Val Reyes</v>
      </c>
      <c r="N9422" t="str">
        <f>VLOOKUP(C9422,accounts!$A$2:$F$9615,2,FALSE)</f>
        <v>Hospitality Group</v>
      </c>
      <c r="O9422" t="str">
        <f>VLOOKUP(C9422,accounts!$A$2:$F$9615,3,FALSE)</f>
        <v>$5M-$10M</v>
      </c>
      <c r="P9422" t="str">
        <f>VLOOKUP(C9422,accounts!$A$2:$F$9615,5,FALSE)</f>
        <v>East</v>
      </c>
      <c r="Q9422" t="b">
        <f t="shared" si="148"/>
        <v>0</v>
      </c>
      <c r="R9422" t="e">
        <f>INDEX(removed_duplicate_rows!$A$5:$A$39,MATCH(wins!A9422,removed_duplicate_rows!$A$5:$A$39,0))</f>
        <v>#N/A</v>
      </c>
    </row>
    <row r="9423" spans="1:18" ht="15.75" customHeight="1" x14ac:dyDescent="0.2">
      <c r="A9423" t="s">
        <v>28408</v>
      </c>
      <c r="B9423" t="s">
        <v>28409</v>
      </c>
      <c r="C9423" t="s">
        <v>28410</v>
      </c>
      <c r="D9423" s="10">
        <v>46207</v>
      </c>
      <c r="E9423" t="s">
        <v>25291</v>
      </c>
      <c r="F9423">
        <v>9</v>
      </c>
      <c r="G9423" t="s">
        <v>77</v>
      </c>
      <c r="H9423" t="s">
        <v>147</v>
      </c>
      <c r="I9423" t="s">
        <v>79</v>
      </c>
      <c r="J9423">
        <v>1</v>
      </c>
      <c r="K9423">
        <v>8632</v>
      </c>
      <c r="L9423" t="str">
        <f>IFERROR(INDEX(play_attribution!$B$2:$B$328,MATCH(A9423,play_attribution!$A$2:$A$328,0)),"")</f>
        <v/>
      </c>
      <c r="M9423" t="str">
        <f>VLOOKUP(H9423,seller_roster!$A$2:$B$85,2,FALSE)</f>
        <v>Riley Tran</v>
      </c>
      <c r="N9423" t="str">
        <f>VLOOKUP(C9423,accounts!$A$2:$F$9615,2,FALSE)</f>
        <v>Construction</v>
      </c>
      <c r="O9423" t="str">
        <f>VLOOKUP(C9423,accounts!$A$2:$F$9615,3,FALSE)</f>
        <v>$5M-$10M</v>
      </c>
      <c r="P9423" t="str">
        <f>VLOOKUP(C9423,accounts!$A$2:$F$9615,5,FALSE)</f>
        <v>East</v>
      </c>
      <c r="Q9423" t="b">
        <f t="shared" si="148"/>
        <v>1</v>
      </c>
      <c r="R9423" t="e">
        <f>INDEX(removed_duplicate_rows!$A$5:$A$39,MATCH(wins!A9423,removed_duplicate_rows!$A$5:$A$39,0))</f>
        <v>#N/A</v>
      </c>
    </row>
    <row r="9424" spans="1:18" ht="15.75" customHeight="1" x14ac:dyDescent="0.2">
      <c r="A9424" t="s">
        <v>28411</v>
      </c>
      <c r="B9424" t="s">
        <v>28412</v>
      </c>
      <c r="C9424" t="s">
        <v>28413</v>
      </c>
      <c r="D9424" s="10">
        <v>46207</v>
      </c>
      <c r="E9424" t="s">
        <v>25291</v>
      </c>
      <c r="F9424">
        <v>9</v>
      </c>
      <c r="G9424" t="s">
        <v>77</v>
      </c>
      <c r="H9424" t="s">
        <v>184</v>
      </c>
      <c r="I9424" t="s">
        <v>79</v>
      </c>
      <c r="J9424">
        <v>1</v>
      </c>
      <c r="K9424">
        <v>13880</v>
      </c>
      <c r="L9424" t="str">
        <f>IFERROR(INDEX(play_attribution!$B$2:$B$328,MATCH(A9424,play_attribution!$A$2:$A$328,0)),"")</f>
        <v/>
      </c>
      <c r="M9424" t="str">
        <f>VLOOKUP(H9424,seller_roster!$A$2:$B$85,2,FALSE)</f>
        <v>Zion Silva</v>
      </c>
      <c r="N9424" t="str">
        <f>VLOOKUP(C9424,accounts!$A$2:$F$9615,2,FALSE)</f>
        <v>Nonprofit</v>
      </c>
      <c r="O9424" t="str">
        <f>VLOOKUP(C9424,accounts!$A$2:$F$9615,3,FALSE)</f>
        <v>&lt;$1M</v>
      </c>
      <c r="P9424" t="str">
        <f>VLOOKUP(C9424,accounts!$A$2:$F$9615,5,FALSE)</f>
        <v>East</v>
      </c>
      <c r="Q9424" t="b">
        <f t="shared" si="148"/>
        <v>1</v>
      </c>
      <c r="R9424" t="e">
        <f>INDEX(removed_duplicate_rows!$A$5:$A$39,MATCH(wins!A9424,removed_duplicate_rows!$A$5:$A$39,0))</f>
        <v>#N/A</v>
      </c>
    </row>
    <row r="9425" spans="1:18" ht="15.75" customHeight="1" x14ac:dyDescent="0.2">
      <c r="A9425" t="s">
        <v>28414</v>
      </c>
      <c r="B9425" t="s">
        <v>28415</v>
      </c>
      <c r="C9425" t="s">
        <v>28416</v>
      </c>
      <c r="D9425" s="10">
        <v>46207</v>
      </c>
      <c r="E9425" t="s">
        <v>25291</v>
      </c>
      <c r="F9425">
        <v>9</v>
      </c>
      <c r="G9425" t="s">
        <v>77</v>
      </c>
      <c r="H9425" t="s">
        <v>151</v>
      </c>
      <c r="I9425" t="s">
        <v>55</v>
      </c>
      <c r="J9425">
        <v>1</v>
      </c>
      <c r="K9425">
        <v>13632</v>
      </c>
      <c r="L9425" t="str">
        <f>IFERROR(INDEX(play_attribution!$B$2:$B$328,MATCH(A9425,play_attribution!$A$2:$A$328,0)),"")</f>
        <v/>
      </c>
      <c r="M9425" t="str">
        <f>VLOOKUP(H9425,seller_roster!$A$2:$B$85,2,FALSE)</f>
        <v>Marley Lindqvist</v>
      </c>
      <c r="N9425" t="str">
        <f>VLOOKUP(C9425,accounts!$A$2:$F$9615,2,FALSE)</f>
        <v>Professional Services</v>
      </c>
      <c r="O9425" t="str">
        <f>VLOOKUP(C9425,accounts!$A$2:$F$9615,3,FALSE)</f>
        <v>$5M-$10M</v>
      </c>
      <c r="P9425" t="str">
        <f>VLOOKUP(C9425,accounts!$A$2:$F$9615,5,FALSE)</f>
        <v>East</v>
      </c>
      <c r="Q9425" t="b">
        <f t="shared" si="148"/>
        <v>1</v>
      </c>
      <c r="R9425" t="e">
        <f>INDEX(removed_duplicate_rows!$A$5:$A$39,MATCH(wins!A9425,removed_duplicate_rows!$A$5:$A$39,0))</f>
        <v>#N/A</v>
      </c>
    </row>
    <row r="9426" spans="1:18" ht="15.75" customHeight="1" x14ac:dyDescent="0.2">
      <c r="A9426" t="s">
        <v>28417</v>
      </c>
      <c r="B9426" t="s">
        <v>28418</v>
      </c>
      <c r="C9426" t="s">
        <v>28419</v>
      </c>
      <c r="D9426" s="10">
        <v>46207</v>
      </c>
      <c r="E9426" t="s">
        <v>25291</v>
      </c>
      <c r="F9426">
        <v>9</v>
      </c>
      <c r="G9426" t="s">
        <v>77</v>
      </c>
      <c r="H9426" t="s">
        <v>618</v>
      </c>
      <c r="I9426" t="s">
        <v>79</v>
      </c>
      <c r="J9426">
        <v>1</v>
      </c>
      <c r="K9426">
        <v>8679</v>
      </c>
      <c r="L9426" t="str">
        <f>IFERROR(INDEX(play_attribution!$B$2:$B$328,MATCH(A9426,play_attribution!$A$2:$A$328,0)),"")</f>
        <v/>
      </c>
      <c r="M9426" t="str">
        <f>VLOOKUP(H9426,seller_roster!$A$2:$B$85,2,FALSE)</f>
        <v>Parker Reyes</v>
      </c>
      <c r="N9426" t="str">
        <f>VLOOKUP(C9426,accounts!$A$2:$F$9615,2,FALSE)</f>
        <v>Field Services</v>
      </c>
      <c r="O9426" t="str">
        <f>VLOOKUP(C9426,accounts!$A$2:$F$9615,3,FALSE)</f>
        <v>$2.5M-$5M</v>
      </c>
      <c r="P9426" t="str">
        <f>VLOOKUP(C9426,accounts!$A$2:$F$9615,5,FALSE)</f>
        <v>West</v>
      </c>
      <c r="Q9426" t="b">
        <f t="shared" si="148"/>
        <v>1</v>
      </c>
      <c r="R9426" t="e">
        <f>INDEX(removed_duplicate_rows!$A$5:$A$39,MATCH(wins!A9426,removed_duplicate_rows!$A$5:$A$39,0))</f>
        <v>#N/A</v>
      </c>
    </row>
    <row r="9427" spans="1:18" ht="15.75" customHeight="1" x14ac:dyDescent="0.2">
      <c r="A9427" t="s">
        <v>28420</v>
      </c>
      <c r="B9427" t="s">
        <v>28421</v>
      </c>
      <c r="C9427" t="s">
        <v>28422</v>
      </c>
      <c r="D9427" s="10">
        <v>46207</v>
      </c>
      <c r="E9427" t="s">
        <v>25291</v>
      </c>
      <c r="F9427">
        <v>9</v>
      </c>
      <c r="G9427" t="s">
        <v>77</v>
      </c>
      <c r="H9427" t="s">
        <v>122</v>
      </c>
      <c r="I9427" t="s">
        <v>79</v>
      </c>
      <c r="J9427">
        <v>1</v>
      </c>
      <c r="K9427">
        <v>7631</v>
      </c>
      <c r="L9427" t="str">
        <f>IFERROR(INDEX(play_attribution!$B$2:$B$328,MATCH(A9427,play_attribution!$A$2:$A$328,0)),"")</f>
        <v/>
      </c>
      <c r="M9427" t="str">
        <f>VLOOKUP(H9427,seller_roster!$A$2:$B$85,2,FALSE)</f>
        <v>Uma Osei</v>
      </c>
      <c r="N9427" t="str">
        <f>VLOOKUP(C9427,accounts!$A$2:$F$9615,2,FALSE)</f>
        <v>Healthcare Services</v>
      </c>
      <c r="O9427" t="str">
        <f>VLOOKUP(C9427,accounts!$A$2:$F$9615,3,FALSE)</f>
        <v>$2.5M-$5M</v>
      </c>
      <c r="P9427" t="str">
        <f>VLOOKUP(C9427,accounts!$A$2:$F$9615,5,FALSE)</f>
        <v>Central</v>
      </c>
      <c r="Q9427" t="b">
        <f t="shared" si="148"/>
        <v>1</v>
      </c>
      <c r="R9427" t="e">
        <f>INDEX(removed_duplicate_rows!$A$5:$A$39,MATCH(wins!A9427,removed_duplicate_rows!$A$5:$A$39,0))</f>
        <v>#N/A</v>
      </c>
    </row>
    <row r="9428" spans="1:18" ht="15.75" customHeight="1" x14ac:dyDescent="0.2">
      <c r="A9428" t="s">
        <v>28423</v>
      </c>
      <c r="B9428" t="s">
        <v>28424</v>
      </c>
      <c r="C9428" t="s">
        <v>28425</v>
      </c>
      <c r="D9428" s="10">
        <v>46207</v>
      </c>
      <c r="E9428" t="s">
        <v>25291</v>
      </c>
      <c r="F9428">
        <v>9</v>
      </c>
      <c r="G9428" t="s">
        <v>77</v>
      </c>
      <c r="H9428" t="s">
        <v>177</v>
      </c>
      <c r="I9428" t="s">
        <v>55</v>
      </c>
      <c r="J9428">
        <v>1</v>
      </c>
      <c r="K9428">
        <v>10069</v>
      </c>
      <c r="L9428" t="str">
        <f>IFERROR(INDEX(play_attribution!$B$2:$B$328,MATCH(A9428,play_attribution!$A$2:$A$328,0)),"")</f>
        <v/>
      </c>
      <c r="M9428" t="str">
        <f>VLOOKUP(H9428,seller_roster!$A$2:$B$85,2,FALSE)</f>
        <v>Gray Marsh</v>
      </c>
      <c r="N9428" t="str">
        <f>VLOOKUP(C9428,accounts!$A$2:$F$9615,2,FALSE)</f>
        <v>Field Services</v>
      </c>
      <c r="O9428" t="str">
        <f>VLOOKUP(C9428,accounts!$A$2:$F$9615,3,FALSE)</f>
        <v>$5M-$10M</v>
      </c>
      <c r="P9428" t="str">
        <f>VLOOKUP(C9428,accounts!$A$2:$F$9615,5,FALSE)</f>
        <v>East</v>
      </c>
      <c r="Q9428" t="b">
        <f t="shared" si="148"/>
        <v>1</v>
      </c>
      <c r="R9428" t="e">
        <f>INDEX(removed_duplicate_rows!$A$5:$A$39,MATCH(wins!A9428,removed_duplicate_rows!$A$5:$A$39,0))</f>
        <v>#N/A</v>
      </c>
    </row>
    <row r="9429" spans="1:18" ht="15.75" customHeight="1" x14ac:dyDescent="0.2">
      <c r="A9429" t="s">
        <v>28426</v>
      </c>
      <c r="B9429" t="s">
        <v>28427</v>
      </c>
      <c r="C9429" t="s">
        <v>28428</v>
      </c>
      <c r="D9429" s="10">
        <v>46207</v>
      </c>
      <c r="E9429" t="s">
        <v>25291</v>
      </c>
      <c r="F9429">
        <v>9</v>
      </c>
      <c r="G9429" t="s">
        <v>77</v>
      </c>
      <c r="H9429" t="s">
        <v>140</v>
      </c>
      <c r="I9429" t="s">
        <v>79</v>
      </c>
      <c r="J9429">
        <v>1</v>
      </c>
      <c r="K9429">
        <v>9352</v>
      </c>
      <c r="L9429" t="str">
        <f>IFERROR(INDEX(play_attribution!$B$2:$B$328,MATCH(A9429,play_attribution!$A$2:$A$328,0)),"")</f>
        <v/>
      </c>
      <c r="M9429" t="str">
        <f>VLOOKUP(H9429,seller_roster!$A$2:$B$85,2,FALSE)</f>
        <v>Lane Lindqvist</v>
      </c>
      <c r="N9429" t="str">
        <f>VLOOKUP(C9429,accounts!$A$2:$F$9615,2,FALSE)</f>
        <v>Hospitality Group</v>
      </c>
      <c r="O9429" t="str">
        <f>VLOOKUP(C9429,accounts!$A$2:$F$9615,3,FALSE)</f>
        <v>&lt;$1M</v>
      </c>
      <c r="P9429" t="str">
        <f>VLOOKUP(C9429,accounts!$A$2:$F$9615,5,FALSE)</f>
        <v>East</v>
      </c>
      <c r="Q9429" t="b">
        <f t="shared" si="148"/>
        <v>1</v>
      </c>
      <c r="R9429" t="e">
        <f>INDEX(removed_duplicate_rows!$A$5:$A$39,MATCH(wins!A9429,removed_duplicate_rows!$A$5:$A$39,0))</f>
        <v>#N/A</v>
      </c>
    </row>
    <row r="9430" spans="1:18" ht="15.75" customHeight="1" x14ac:dyDescent="0.2">
      <c r="A9430" t="s">
        <v>28429</v>
      </c>
      <c r="B9430" t="s">
        <v>28430</v>
      </c>
      <c r="C9430" t="s">
        <v>28431</v>
      </c>
      <c r="D9430" s="10">
        <v>46207</v>
      </c>
      <c r="E9430" t="s">
        <v>25291</v>
      </c>
      <c r="F9430">
        <v>9</v>
      </c>
      <c r="G9430" t="s">
        <v>77</v>
      </c>
      <c r="H9430" t="s">
        <v>177</v>
      </c>
      <c r="I9430" t="s">
        <v>79</v>
      </c>
      <c r="J9430">
        <v>1</v>
      </c>
      <c r="K9430">
        <v>10151</v>
      </c>
      <c r="L9430" t="str">
        <f>IFERROR(INDEX(play_attribution!$B$2:$B$328,MATCH(A9430,play_attribution!$A$2:$A$328,0)),"")</f>
        <v/>
      </c>
      <c r="M9430" t="str">
        <f>VLOOKUP(H9430,seller_roster!$A$2:$B$85,2,FALSE)</f>
        <v>Gray Marsh</v>
      </c>
      <c r="N9430" t="str">
        <f>VLOOKUP(C9430,accounts!$A$2:$F$9615,2,FALSE)</f>
        <v>Healthcare Services</v>
      </c>
      <c r="O9430" t="str">
        <f>VLOOKUP(C9430,accounts!$A$2:$F$9615,3,FALSE)</f>
        <v>$2.5M-$5M</v>
      </c>
      <c r="P9430" t="str">
        <f>VLOOKUP(C9430,accounts!$A$2:$F$9615,5,FALSE)</f>
        <v>East</v>
      </c>
      <c r="Q9430" t="b">
        <f t="shared" si="148"/>
        <v>1</v>
      </c>
      <c r="R9430" t="e">
        <f>INDEX(removed_duplicate_rows!$A$5:$A$39,MATCH(wins!A9430,removed_duplicate_rows!$A$5:$A$39,0))</f>
        <v>#N/A</v>
      </c>
    </row>
    <row r="9431" spans="1:18" ht="15.75" customHeight="1" x14ac:dyDescent="0.2">
      <c r="A9431" t="s">
        <v>28432</v>
      </c>
      <c r="B9431" t="s">
        <v>28433</v>
      </c>
      <c r="C9431" t="s">
        <v>28434</v>
      </c>
      <c r="D9431" s="10">
        <v>46207</v>
      </c>
      <c r="E9431" t="s">
        <v>25291</v>
      </c>
      <c r="F9431">
        <v>9</v>
      </c>
      <c r="G9431" t="s">
        <v>273</v>
      </c>
      <c r="H9431" t="s">
        <v>319</v>
      </c>
      <c r="I9431" t="s">
        <v>55</v>
      </c>
      <c r="J9431">
        <v>1</v>
      </c>
      <c r="K9431">
        <v>5658</v>
      </c>
      <c r="L9431" t="str">
        <f>IFERROR(INDEX(play_attribution!$B$2:$B$328,MATCH(A9431,play_attribution!$A$2:$A$328,0)),"")</f>
        <v>P2</v>
      </c>
      <c r="M9431" t="str">
        <f>VLOOKUP(H9431,seller_roster!$A$2:$B$85,2,FALSE)</f>
        <v>Nia Kowalski</v>
      </c>
      <c r="N9431" t="str">
        <f>VLOOKUP(C9431,accounts!$A$2:$F$9615,2,FALSE)</f>
        <v>Nonprofit</v>
      </c>
      <c r="O9431" t="str">
        <f>VLOOKUP(C9431,accounts!$A$2:$F$9615,3,FALSE)</f>
        <v>&lt;$1M</v>
      </c>
      <c r="P9431" t="str">
        <f>VLOOKUP(C9431,accounts!$A$2:$F$9615,5,FALSE)</f>
        <v>West</v>
      </c>
      <c r="Q9431" t="b">
        <f t="shared" si="148"/>
        <v>0</v>
      </c>
      <c r="R9431" t="e">
        <f>INDEX(removed_duplicate_rows!$A$5:$A$39,MATCH(wins!A9431,removed_duplicate_rows!$A$5:$A$39,0))</f>
        <v>#N/A</v>
      </c>
    </row>
    <row r="9432" spans="1:18" ht="15.75" customHeight="1" x14ac:dyDescent="0.2">
      <c r="A9432" t="s">
        <v>28435</v>
      </c>
      <c r="B9432" t="s">
        <v>28436</v>
      </c>
      <c r="C9432" t="s">
        <v>28437</v>
      </c>
      <c r="D9432" s="10">
        <v>46207</v>
      </c>
      <c r="E9432" t="s">
        <v>25291</v>
      </c>
      <c r="F9432">
        <v>9</v>
      </c>
      <c r="G9432" t="s">
        <v>273</v>
      </c>
      <c r="H9432" t="s">
        <v>285</v>
      </c>
      <c r="I9432" t="s">
        <v>55</v>
      </c>
      <c r="J9432">
        <v>1</v>
      </c>
      <c r="K9432">
        <v>7576</v>
      </c>
      <c r="L9432" t="str">
        <f>IFERROR(INDEX(play_attribution!$B$2:$B$328,MATCH(A9432,play_attribution!$A$2:$A$328,0)),"")</f>
        <v>P2</v>
      </c>
      <c r="M9432" t="str">
        <f>VLOOKUP(H9432,seller_roster!$A$2:$B$85,2,FALSE)</f>
        <v>Bryn Lindqvist</v>
      </c>
      <c r="N9432" t="str">
        <f>VLOOKUP(C9432,accounts!$A$2:$F$9615,2,FALSE)</f>
        <v>Logistics</v>
      </c>
      <c r="O9432" t="str">
        <f>VLOOKUP(C9432,accounts!$A$2:$F$9615,3,FALSE)</f>
        <v>$2.5M-$5M</v>
      </c>
      <c r="P9432" t="str">
        <f>VLOOKUP(C9432,accounts!$A$2:$F$9615,5,FALSE)</f>
        <v>West</v>
      </c>
      <c r="Q9432" t="b">
        <f t="shared" si="148"/>
        <v>0</v>
      </c>
      <c r="R9432" t="e">
        <f>INDEX(removed_duplicate_rows!$A$5:$A$39,MATCH(wins!A9432,removed_duplicate_rows!$A$5:$A$39,0))</f>
        <v>#N/A</v>
      </c>
    </row>
    <row r="9433" spans="1:18" ht="15.75" customHeight="1" x14ac:dyDescent="0.2">
      <c r="A9433" t="s">
        <v>28438</v>
      </c>
      <c r="B9433" t="s">
        <v>28439</v>
      </c>
      <c r="C9433" t="s">
        <v>28440</v>
      </c>
      <c r="D9433" s="10">
        <v>46207</v>
      </c>
      <c r="E9433" t="s">
        <v>25291</v>
      </c>
      <c r="F9433">
        <v>9</v>
      </c>
      <c r="G9433" t="s">
        <v>273</v>
      </c>
      <c r="H9433" t="s">
        <v>289</v>
      </c>
      <c r="I9433" t="s">
        <v>79</v>
      </c>
      <c r="J9433">
        <v>1</v>
      </c>
      <c r="K9433">
        <v>7213</v>
      </c>
      <c r="L9433" t="str">
        <f>IFERROR(INDEX(play_attribution!$B$2:$B$328,MATCH(A9433,play_attribution!$A$2:$A$328,0)),"")</f>
        <v>P2</v>
      </c>
      <c r="M9433" t="str">
        <f>VLOOKUP(H9433,seller_roster!$A$2:$B$85,2,FALSE)</f>
        <v>Skyler Okafor</v>
      </c>
      <c r="N9433" t="str">
        <f>VLOOKUP(C9433,accounts!$A$2:$F$9615,2,FALSE)</f>
        <v>Construction</v>
      </c>
      <c r="O9433" t="str">
        <f>VLOOKUP(C9433,accounts!$A$2:$F$9615,3,FALSE)</f>
        <v>$1M-$2.5M</v>
      </c>
      <c r="P9433" t="str">
        <f>VLOOKUP(C9433,accounts!$A$2:$F$9615,5,FALSE)</f>
        <v>Central</v>
      </c>
      <c r="Q9433" t="b">
        <f t="shared" si="148"/>
        <v>0</v>
      </c>
      <c r="R9433" t="e">
        <f>INDEX(removed_duplicate_rows!$A$5:$A$39,MATCH(wins!A9433,removed_duplicate_rows!$A$5:$A$39,0))</f>
        <v>#N/A</v>
      </c>
    </row>
    <row r="9434" spans="1:18" ht="15.75" customHeight="1" x14ac:dyDescent="0.2">
      <c r="A9434" t="s">
        <v>28441</v>
      </c>
      <c r="B9434" t="s">
        <v>28442</v>
      </c>
      <c r="C9434" t="s">
        <v>28443</v>
      </c>
      <c r="D9434" s="10">
        <v>46207</v>
      </c>
      <c r="E9434" t="s">
        <v>25291</v>
      </c>
      <c r="F9434">
        <v>9</v>
      </c>
      <c r="G9434" t="s">
        <v>273</v>
      </c>
      <c r="H9434" t="s">
        <v>312</v>
      </c>
      <c r="I9434" t="s">
        <v>55</v>
      </c>
      <c r="J9434">
        <v>1</v>
      </c>
      <c r="K9434">
        <v>5266</v>
      </c>
      <c r="L9434" t="str">
        <f>IFERROR(INDEX(play_attribution!$B$2:$B$328,MATCH(A9434,play_attribution!$A$2:$A$328,0)),"")</f>
        <v>P2</v>
      </c>
      <c r="M9434" t="str">
        <f>VLOOKUP(H9434,seller_roster!$A$2:$B$85,2,FALSE)</f>
        <v>Tatum Osei</v>
      </c>
      <c r="N9434" t="str">
        <f>VLOOKUP(C9434,accounts!$A$2:$F$9615,2,FALSE)</f>
        <v>Nonprofit</v>
      </c>
      <c r="O9434" t="str">
        <f>VLOOKUP(C9434,accounts!$A$2:$F$9615,3,FALSE)</f>
        <v>&lt;$1M</v>
      </c>
      <c r="P9434" t="str">
        <f>VLOOKUP(C9434,accounts!$A$2:$F$9615,5,FALSE)</f>
        <v>East</v>
      </c>
      <c r="Q9434" t="b">
        <f t="shared" si="148"/>
        <v>0</v>
      </c>
      <c r="R9434" t="e">
        <f>INDEX(removed_duplicate_rows!$A$5:$A$39,MATCH(wins!A9434,removed_duplicate_rows!$A$5:$A$39,0))</f>
        <v>#N/A</v>
      </c>
    </row>
    <row r="9435" spans="1:18" ht="15.75" customHeight="1" x14ac:dyDescent="0.2">
      <c r="A9435" t="s">
        <v>28444</v>
      </c>
      <c r="B9435" t="s">
        <v>28445</v>
      </c>
      <c r="C9435" t="s">
        <v>28446</v>
      </c>
      <c r="D9435" s="10">
        <v>46207</v>
      </c>
      <c r="E9435" t="s">
        <v>25291</v>
      </c>
      <c r="F9435">
        <v>9</v>
      </c>
      <c r="G9435" t="s">
        <v>273</v>
      </c>
      <c r="H9435" t="s">
        <v>717</v>
      </c>
      <c r="I9435" t="s">
        <v>79</v>
      </c>
      <c r="J9435">
        <v>1</v>
      </c>
      <c r="K9435">
        <v>8945</v>
      </c>
      <c r="L9435" t="str">
        <f>IFERROR(INDEX(play_attribution!$B$2:$B$328,MATCH(A9435,play_attribution!$A$2:$A$328,0)),"")</f>
        <v>P2</v>
      </c>
      <c r="M9435" t="str">
        <f>VLOOKUP(H9435,seller_roster!$A$2:$B$85,2,FALSE)</f>
        <v>Corey Novak</v>
      </c>
      <c r="N9435" t="str">
        <f>VLOOKUP(C9435,accounts!$A$2:$F$9615,2,FALSE)</f>
        <v>Retail Multi-Location</v>
      </c>
      <c r="O9435" t="str">
        <f>VLOOKUP(C9435,accounts!$A$2:$F$9615,3,FALSE)</f>
        <v>&lt;$1M</v>
      </c>
      <c r="P9435" t="str">
        <f>VLOOKUP(C9435,accounts!$A$2:$F$9615,5,FALSE)</f>
        <v>East</v>
      </c>
      <c r="Q9435" t="b">
        <f t="shared" si="148"/>
        <v>0</v>
      </c>
      <c r="R9435" t="e">
        <f>INDEX(removed_duplicate_rows!$A$5:$A$39,MATCH(wins!A9435,removed_duplicate_rows!$A$5:$A$39,0))</f>
        <v>#N/A</v>
      </c>
    </row>
    <row r="9436" spans="1:18" ht="15.75" customHeight="1" x14ac:dyDescent="0.2">
      <c r="A9436" t="s">
        <v>28447</v>
      </c>
      <c r="B9436" t="s">
        <v>28448</v>
      </c>
      <c r="C9436" t="s">
        <v>28449</v>
      </c>
      <c r="D9436" s="10">
        <v>46207</v>
      </c>
      <c r="E9436" t="s">
        <v>25291</v>
      </c>
      <c r="F9436">
        <v>9</v>
      </c>
      <c r="G9436" t="s">
        <v>273</v>
      </c>
      <c r="H9436" t="s">
        <v>278</v>
      </c>
      <c r="I9436" t="s">
        <v>55</v>
      </c>
      <c r="J9436">
        <v>1</v>
      </c>
      <c r="K9436">
        <v>8177</v>
      </c>
      <c r="L9436" t="str">
        <f>IFERROR(INDEX(play_attribution!$B$2:$B$328,MATCH(A9436,play_attribution!$A$2:$A$328,0)),"")</f>
        <v>P2</v>
      </c>
      <c r="M9436" t="str">
        <f>VLOOKUP(H9436,seller_roster!$A$2:$B$85,2,FALSE)</f>
        <v>Kira Bianchi</v>
      </c>
      <c r="N9436" t="str">
        <f>VLOOKUP(C9436,accounts!$A$2:$F$9615,2,FALSE)</f>
        <v>Retail Multi-Location</v>
      </c>
      <c r="O9436" t="str">
        <f>VLOOKUP(C9436,accounts!$A$2:$F$9615,3,FALSE)</f>
        <v>$2.5M-$5M</v>
      </c>
      <c r="P9436" t="str">
        <f>VLOOKUP(C9436,accounts!$A$2:$F$9615,5,FALSE)</f>
        <v>Central</v>
      </c>
      <c r="Q9436" t="b">
        <f t="shared" si="148"/>
        <v>0</v>
      </c>
      <c r="R9436" t="e">
        <f>INDEX(removed_duplicate_rows!$A$5:$A$39,MATCH(wins!A9436,removed_duplicate_rows!$A$5:$A$39,0))</f>
        <v>#N/A</v>
      </c>
    </row>
    <row r="9437" spans="1:18" ht="15.75" customHeight="1" x14ac:dyDescent="0.2">
      <c r="A9437" t="s">
        <v>28450</v>
      </c>
      <c r="B9437" t="s">
        <v>28451</v>
      </c>
      <c r="C9437" t="s">
        <v>28452</v>
      </c>
      <c r="D9437" s="10">
        <v>46207</v>
      </c>
      <c r="E9437" t="s">
        <v>25291</v>
      </c>
      <c r="F9437">
        <v>9</v>
      </c>
      <c r="G9437" t="s">
        <v>273</v>
      </c>
      <c r="H9437" t="s">
        <v>27040</v>
      </c>
      <c r="I9437" t="s">
        <v>79</v>
      </c>
      <c r="J9437">
        <v>1</v>
      </c>
      <c r="K9437">
        <v>4486</v>
      </c>
      <c r="L9437" t="str">
        <f>IFERROR(INDEX(play_attribution!$B$2:$B$328,MATCH(A9437,play_attribution!$A$2:$A$328,0)),"")</f>
        <v>P2</v>
      </c>
      <c r="M9437" t="str">
        <f>VLOOKUP(H9437,seller_roster!$A$2:$B$85,2,FALSE)</f>
        <v>Bellamy Ferro</v>
      </c>
      <c r="N9437" t="str">
        <f>VLOOKUP(C9437,accounts!$A$2:$F$9615,2,FALSE)</f>
        <v>Field Services</v>
      </c>
      <c r="O9437" t="str">
        <f>VLOOKUP(C9437,accounts!$A$2:$F$9615,3,FALSE)</f>
        <v>$5M-$10M</v>
      </c>
      <c r="P9437" t="str">
        <f>VLOOKUP(C9437,accounts!$A$2:$F$9615,5,FALSE)</f>
        <v>West</v>
      </c>
      <c r="Q9437" t="b">
        <f t="shared" si="148"/>
        <v>0</v>
      </c>
      <c r="R9437" t="e">
        <f>INDEX(removed_duplicate_rows!$A$5:$A$39,MATCH(wins!A9437,removed_duplicate_rows!$A$5:$A$39,0))</f>
        <v>#N/A</v>
      </c>
    </row>
    <row r="9438" spans="1:18" ht="15.75" customHeight="1" x14ac:dyDescent="0.2">
      <c r="A9438" t="s">
        <v>28453</v>
      </c>
      <c r="B9438" t="s">
        <v>28454</v>
      </c>
      <c r="C9438" t="s">
        <v>28455</v>
      </c>
      <c r="D9438" s="10">
        <v>46207</v>
      </c>
      <c r="E9438" t="s">
        <v>25291</v>
      </c>
      <c r="F9438">
        <v>9</v>
      </c>
      <c r="G9438" t="s">
        <v>273</v>
      </c>
      <c r="H9438" t="s">
        <v>727</v>
      </c>
      <c r="I9438" t="s">
        <v>55</v>
      </c>
      <c r="J9438">
        <v>1</v>
      </c>
      <c r="K9438">
        <v>9395</v>
      </c>
      <c r="L9438" t="str">
        <f>IFERROR(INDEX(play_attribution!$B$2:$B$328,MATCH(A9438,play_attribution!$A$2:$A$328,0)),"")</f>
        <v>P2</v>
      </c>
      <c r="M9438" t="str">
        <f>VLOOKUP(H9438,seller_roster!$A$2:$B$85,2,FALSE)</f>
        <v>Finley Okafor</v>
      </c>
      <c r="N9438" t="str">
        <f>VLOOKUP(C9438,accounts!$A$2:$F$9615,2,FALSE)</f>
        <v>Manufacturing</v>
      </c>
      <c r="O9438" t="str">
        <f>VLOOKUP(C9438,accounts!$A$2:$F$9615,3,FALSE)</f>
        <v>$2.5M-$5M</v>
      </c>
      <c r="P9438" t="str">
        <f>VLOOKUP(C9438,accounts!$A$2:$F$9615,5,FALSE)</f>
        <v>Central</v>
      </c>
      <c r="Q9438" t="b">
        <f t="shared" si="148"/>
        <v>0</v>
      </c>
      <c r="R9438" t="e">
        <f>INDEX(removed_duplicate_rows!$A$5:$A$39,MATCH(wins!A9438,removed_duplicate_rows!$A$5:$A$39,0))</f>
        <v>#N/A</v>
      </c>
    </row>
    <row r="9439" spans="1:18" ht="15.75" customHeight="1" x14ac:dyDescent="0.2">
      <c r="A9439" t="s">
        <v>28456</v>
      </c>
      <c r="B9439" t="s">
        <v>28457</v>
      </c>
      <c r="C9439" t="s">
        <v>28458</v>
      </c>
      <c r="D9439" s="10">
        <v>46207</v>
      </c>
      <c r="E9439" t="s">
        <v>25291</v>
      </c>
      <c r="F9439">
        <v>9</v>
      </c>
      <c r="G9439" t="s">
        <v>273</v>
      </c>
      <c r="H9439" t="s">
        <v>319</v>
      </c>
      <c r="I9439" t="s">
        <v>55</v>
      </c>
      <c r="J9439">
        <v>1</v>
      </c>
      <c r="K9439">
        <v>6924</v>
      </c>
      <c r="L9439" t="str">
        <f>IFERROR(INDEX(play_attribution!$B$2:$B$328,MATCH(A9439,play_attribution!$A$2:$A$328,0)),"")</f>
        <v>P2</v>
      </c>
      <c r="M9439" t="str">
        <f>VLOOKUP(H9439,seller_roster!$A$2:$B$85,2,FALSE)</f>
        <v>Nia Kowalski</v>
      </c>
      <c r="N9439" t="str">
        <f>VLOOKUP(C9439,accounts!$A$2:$F$9615,2,FALSE)</f>
        <v>Professional Services</v>
      </c>
      <c r="O9439" t="str">
        <f>VLOOKUP(C9439,accounts!$A$2:$F$9615,3,FALSE)</f>
        <v>&lt;$1M</v>
      </c>
      <c r="P9439" t="str">
        <f>VLOOKUP(C9439,accounts!$A$2:$F$9615,5,FALSE)</f>
        <v>East</v>
      </c>
      <c r="Q9439" t="b">
        <f t="shared" si="148"/>
        <v>0</v>
      </c>
      <c r="R9439" t="e">
        <f>INDEX(removed_duplicate_rows!$A$5:$A$39,MATCH(wins!A9439,removed_duplicate_rows!$A$5:$A$39,0))</f>
        <v>#N/A</v>
      </c>
    </row>
    <row r="9440" spans="1:18" ht="15.75" customHeight="1" x14ac:dyDescent="0.2">
      <c r="A9440" t="s">
        <v>28459</v>
      </c>
      <c r="B9440" t="s">
        <v>28460</v>
      </c>
      <c r="C9440" t="s">
        <v>28461</v>
      </c>
      <c r="D9440" s="10">
        <v>46207</v>
      </c>
      <c r="E9440" t="s">
        <v>25291</v>
      </c>
      <c r="F9440">
        <v>9</v>
      </c>
      <c r="G9440" t="s">
        <v>273</v>
      </c>
      <c r="H9440" t="s">
        <v>297</v>
      </c>
      <c r="I9440" t="s">
        <v>79</v>
      </c>
      <c r="J9440">
        <v>1</v>
      </c>
      <c r="K9440">
        <v>6057</v>
      </c>
      <c r="L9440" t="str">
        <f>IFERROR(INDEX(play_attribution!$B$2:$B$328,MATCH(A9440,play_attribution!$A$2:$A$328,0)),"")</f>
        <v>P2</v>
      </c>
      <c r="M9440" t="str">
        <f>VLOOKUP(H9440,seller_roster!$A$2:$B$85,2,FALSE)</f>
        <v>Ray Moreau</v>
      </c>
      <c r="N9440" t="str">
        <f>VLOOKUP(C9440,accounts!$A$2:$F$9615,2,FALSE)</f>
        <v>Wholesale &amp; Distribution</v>
      </c>
      <c r="O9440" t="str">
        <f>VLOOKUP(C9440,accounts!$A$2:$F$9615,3,FALSE)</f>
        <v>$2.5M-$5M</v>
      </c>
      <c r="P9440" t="str">
        <f>VLOOKUP(C9440,accounts!$A$2:$F$9615,5,FALSE)</f>
        <v>East</v>
      </c>
      <c r="Q9440" t="b">
        <f t="shared" ref="Q9440:Q9503" si="149">L9440=""</f>
        <v>0</v>
      </c>
      <c r="R9440" t="e">
        <f>INDEX(removed_duplicate_rows!$A$5:$A$39,MATCH(wins!A9440,removed_duplicate_rows!$A$5:$A$39,0))</f>
        <v>#N/A</v>
      </c>
    </row>
    <row r="9441" spans="1:18" ht="15.75" customHeight="1" x14ac:dyDescent="0.2">
      <c r="A9441" t="s">
        <v>28462</v>
      </c>
      <c r="B9441" t="s">
        <v>28463</v>
      </c>
      <c r="C9441" t="s">
        <v>28464</v>
      </c>
      <c r="D9441" s="10">
        <v>46207</v>
      </c>
      <c r="E9441" t="s">
        <v>25291</v>
      </c>
      <c r="F9441">
        <v>9</v>
      </c>
      <c r="G9441" t="s">
        <v>273</v>
      </c>
      <c r="H9441" t="s">
        <v>680</v>
      </c>
      <c r="I9441" t="s">
        <v>79</v>
      </c>
      <c r="J9441">
        <v>1</v>
      </c>
      <c r="K9441">
        <v>12436</v>
      </c>
      <c r="L9441" t="str">
        <f>IFERROR(INDEX(play_attribution!$B$2:$B$328,MATCH(A9441,play_attribution!$A$2:$A$328,0)),"")</f>
        <v>P2</v>
      </c>
      <c r="M9441" t="str">
        <f>VLOOKUP(H9441,seller_roster!$A$2:$B$85,2,FALSE)</f>
        <v>Tatum Ruiz</v>
      </c>
      <c r="N9441" t="str">
        <f>VLOOKUP(C9441,accounts!$A$2:$F$9615,2,FALSE)</f>
        <v>Nonprofit</v>
      </c>
      <c r="O9441" t="str">
        <f>VLOOKUP(C9441,accounts!$A$2:$F$9615,3,FALSE)</f>
        <v>&lt;$1M</v>
      </c>
      <c r="P9441" t="str">
        <f>VLOOKUP(C9441,accounts!$A$2:$F$9615,5,FALSE)</f>
        <v>West</v>
      </c>
      <c r="Q9441" t="b">
        <f t="shared" si="149"/>
        <v>0</v>
      </c>
      <c r="R9441" t="e">
        <f>INDEX(removed_duplicate_rows!$A$5:$A$39,MATCH(wins!A9441,removed_duplicate_rows!$A$5:$A$39,0))</f>
        <v>#N/A</v>
      </c>
    </row>
    <row r="9442" spans="1:18" ht="15.75" customHeight="1" x14ac:dyDescent="0.2">
      <c r="A9442" t="s">
        <v>28465</v>
      </c>
      <c r="B9442" t="s">
        <v>28466</v>
      </c>
      <c r="C9442" t="s">
        <v>28467</v>
      </c>
      <c r="D9442" s="10">
        <v>46207</v>
      </c>
      <c r="E9442" t="s">
        <v>25291</v>
      </c>
      <c r="F9442">
        <v>9</v>
      </c>
      <c r="G9442" t="s">
        <v>273</v>
      </c>
      <c r="H9442" t="s">
        <v>319</v>
      </c>
      <c r="I9442" t="s">
        <v>79</v>
      </c>
      <c r="J9442">
        <v>1</v>
      </c>
      <c r="K9442">
        <v>4003</v>
      </c>
      <c r="L9442" t="str">
        <f>IFERROR(INDEX(play_attribution!$B$2:$B$328,MATCH(A9442,play_attribution!$A$2:$A$328,0)),"")</f>
        <v>P2</v>
      </c>
      <c r="M9442" t="str">
        <f>VLOOKUP(H9442,seller_roster!$A$2:$B$85,2,FALSE)</f>
        <v>Nia Kowalski</v>
      </c>
      <c r="N9442" t="str">
        <f>VLOOKUP(C9442,accounts!$A$2:$F$9615,2,FALSE)</f>
        <v>Construction</v>
      </c>
      <c r="O9442" t="str">
        <f>VLOOKUP(C9442,accounts!$A$2:$F$9615,3,FALSE)</f>
        <v>&lt;$1M</v>
      </c>
      <c r="P9442" t="str">
        <f>VLOOKUP(C9442,accounts!$A$2:$F$9615,5,FALSE)</f>
        <v>West</v>
      </c>
      <c r="Q9442" t="b">
        <f t="shared" si="149"/>
        <v>0</v>
      </c>
      <c r="R9442" t="e">
        <f>INDEX(removed_duplicate_rows!$A$5:$A$39,MATCH(wins!A9442,removed_duplicate_rows!$A$5:$A$39,0))</f>
        <v>#N/A</v>
      </c>
    </row>
    <row r="9443" spans="1:18" ht="15.75" customHeight="1" x14ac:dyDescent="0.2">
      <c r="A9443" t="s">
        <v>28468</v>
      </c>
      <c r="B9443" t="s">
        <v>28469</v>
      </c>
      <c r="C9443" t="s">
        <v>28470</v>
      </c>
      <c r="D9443" s="10">
        <v>46207</v>
      </c>
      <c r="E9443" t="s">
        <v>25291</v>
      </c>
      <c r="F9443">
        <v>9</v>
      </c>
      <c r="G9443" t="s">
        <v>273</v>
      </c>
      <c r="H9443" t="s">
        <v>344</v>
      </c>
      <c r="I9443" t="s">
        <v>79</v>
      </c>
      <c r="J9443">
        <v>1</v>
      </c>
      <c r="K9443">
        <v>8206</v>
      </c>
      <c r="L9443" t="str">
        <f>IFERROR(INDEX(play_attribution!$B$2:$B$328,MATCH(A9443,play_attribution!$A$2:$A$328,0)),"")</f>
        <v>P5</v>
      </c>
      <c r="M9443" t="str">
        <f>VLOOKUP(H9443,seller_roster!$A$2:$B$85,2,FALSE)</f>
        <v>Wren Kowalski</v>
      </c>
      <c r="N9443" t="str">
        <f>VLOOKUP(C9443,accounts!$A$2:$F$9615,2,FALSE)</f>
        <v>Field Services</v>
      </c>
      <c r="O9443" t="str">
        <f>VLOOKUP(C9443,accounts!$A$2:$F$9615,3,FALSE)</f>
        <v>$1M-$2.5M</v>
      </c>
      <c r="P9443" t="str">
        <f>VLOOKUP(C9443,accounts!$A$2:$F$9615,5,FALSE)</f>
        <v>West</v>
      </c>
      <c r="Q9443" t="b">
        <f t="shared" si="149"/>
        <v>0</v>
      </c>
      <c r="R9443" t="e">
        <f>INDEX(removed_duplicate_rows!$A$5:$A$39,MATCH(wins!A9443,removed_duplicate_rows!$A$5:$A$39,0))</f>
        <v>#N/A</v>
      </c>
    </row>
    <row r="9444" spans="1:18" ht="15.75" customHeight="1" x14ac:dyDescent="0.2">
      <c r="A9444" t="s">
        <v>28471</v>
      </c>
      <c r="B9444" t="s">
        <v>28472</v>
      </c>
      <c r="C9444" t="s">
        <v>28473</v>
      </c>
      <c r="D9444" s="10">
        <v>46207</v>
      </c>
      <c r="E9444" t="s">
        <v>25291</v>
      </c>
      <c r="F9444">
        <v>9</v>
      </c>
      <c r="G9444" t="s">
        <v>273</v>
      </c>
      <c r="H9444" t="s">
        <v>278</v>
      </c>
      <c r="I9444" t="s">
        <v>79</v>
      </c>
      <c r="J9444">
        <v>1</v>
      </c>
      <c r="K9444">
        <v>6037</v>
      </c>
      <c r="L9444" t="str">
        <f>IFERROR(INDEX(play_attribution!$B$2:$B$328,MATCH(A9444,play_attribution!$A$2:$A$328,0)),"")</f>
        <v>P5</v>
      </c>
      <c r="M9444" t="str">
        <f>VLOOKUP(H9444,seller_roster!$A$2:$B$85,2,FALSE)</f>
        <v>Kira Bianchi</v>
      </c>
      <c r="N9444" t="str">
        <f>VLOOKUP(C9444,accounts!$A$2:$F$9615,2,FALSE)</f>
        <v>Logistics</v>
      </c>
      <c r="O9444" t="str">
        <f>VLOOKUP(C9444,accounts!$A$2:$F$9615,3,FALSE)</f>
        <v>$5M-$10M</v>
      </c>
      <c r="P9444" t="str">
        <f>VLOOKUP(C9444,accounts!$A$2:$F$9615,5,FALSE)</f>
        <v>West</v>
      </c>
      <c r="Q9444" t="b">
        <f t="shared" si="149"/>
        <v>0</v>
      </c>
      <c r="R9444" t="e">
        <f>INDEX(removed_duplicate_rows!$A$5:$A$39,MATCH(wins!A9444,removed_duplicate_rows!$A$5:$A$39,0))</f>
        <v>#N/A</v>
      </c>
    </row>
    <row r="9445" spans="1:18" ht="15.75" customHeight="1" x14ac:dyDescent="0.2">
      <c r="A9445" t="s">
        <v>28474</v>
      </c>
      <c r="B9445" t="s">
        <v>28475</v>
      </c>
      <c r="C9445" t="s">
        <v>28476</v>
      </c>
      <c r="D9445" s="10">
        <v>46207</v>
      </c>
      <c r="E9445" t="s">
        <v>25291</v>
      </c>
      <c r="F9445">
        <v>9</v>
      </c>
      <c r="G9445" t="s">
        <v>273</v>
      </c>
      <c r="H9445" t="s">
        <v>680</v>
      </c>
      <c r="I9445" t="s">
        <v>79</v>
      </c>
      <c r="J9445">
        <v>1</v>
      </c>
      <c r="K9445">
        <v>8082</v>
      </c>
      <c r="L9445" t="str">
        <f>IFERROR(INDEX(play_attribution!$B$2:$B$328,MATCH(A9445,play_attribution!$A$2:$A$328,0)),"")</f>
        <v/>
      </c>
      <c r="M9445" t="str">
        <f>VLOOKUP(H9445,seller_roster!$A$2:$B$85,2,FALSE)</f>
        <v>Tatum Ruiz</v>
      </c>
      <c r="N9445" t="str">
        <f>VLOOKUP(C9445,accounts!$A$2:$F$9615,2,FALSE)</f>
        <v>Logistics</v>
      </c>
      <c r="O9445" t="str">
        <f>VLOOKUP(C9445,accounts!$A$2:$F$9615,3,FALSE)</f>
        <v>$5M-$10M</v>
      </c>
      <c r="P9445" t="str">
        <f>VLOOKUP(C9445,accounts!$A$2:$F$9615,5,FALSE)</f>
        <v>West</v>
      </c>
      <c r="Q9445" t="b">
        <f t="shared" si="149"/>
        <v>1</v>
      </c>
      <c r="R9445" t="e">
        <f>INDEX(removed_duplicate_rows!$A$5:$A$39,MATCH(wins!A9445,removed_duplicate_rows!$A$5:$A$39,0))</f>
        <v>#N/A</v>
      </c>
    </row>
    <row r="9446" spans="1:18" ht="15.75" customHeight="1" x14ac:dyDescent="0.2">
      <c r="A9446" t="s">
        <v>28477</v>
      </c>
      <c r="B9446" t="s">
        <v>28478</v>
      </c>
      <c r="C9446" t="s">
        <v>28479</v>
      </c>
      <c r="D9446" s="10">
        <v>46207</v>
      </c>
      <c r="E9446" t="s">
        <v>25291</v>
      </c>
      <c r="F9446">
        <v>9</v>
      </c>
      <c r="G9446" t="s">
        <v>273</v>
      </c>
      <c r="H9446" t="s">
        <v>312</v>
      </c>
      <c r="I9446" t="s">
        <v>79</v>
      </c>
      <c r="J9446">
        <v>1</v>
      </c>
      <c r="K9446">
        <v>8907</v>
      </c>
      <c r="L9446" t="str">
        <f>IFERROR(INDEX(play_attribution!$B$2:$B$328,MATCH(A9446,play_attribution!$A$2:$A$328,0)),"")</f>
        <v/>
      </c>
      <c r="M9446" t="str">
        <f>VLOOKUP(H9446,seller_roster!$A$2:$B$85,2,FALSE)</f>
        <v>Tatum Osei</v>
      </c>
      <c r="N9446" t="str">
        <f>VLOOKUP(C9446,accounts!$A$2:$F$9615,2,FALSE)</f>
        <v>Construction</v>
      </c>
      <c r="O9446" t="str">
        <f>VLOOKUP(C9446,accounts!$A$2:$F$9615,3,FALSE)</f>
        <v>$5M-$10M</v>
      </c>
      <c r="P9446" t="str">
        <f>VLOOKUP(C9446,accounts!$A$2:$F$9615,5,FALSE)</f>
        <v>Central</v>
      </c>
      <c r="Q9446" t="b">
        <f t="shared" si="149"/>
        <v>1</v>
      </c>
      <c r="R9446" t="e">
        <f>INDEX(removed_duplicate_rows!$A$5:$A$39,MATCH(wins!A9446,removed_duplicate_rows!$A$5:$A$39,0))</f>
        <v>#N/A</v>
      </c>
    </row>
    <row r="9447" spans="1:18" ht="15.75" customHeight="1" x14ac:dyDescent="0.2">
      <c r="A9447" t="s">
        <v>28480</v>
      </c>
      <c r="B9447" t="s">
        <v>28481</v>
      </c>
      <c r="C9447" t="s">
        <v>28482</v>
      </c>
      <c r="D9447" s="10">
        <v>46207</v>
      </c>
      <c r="E9447" t="s">
        <v>25291</v>
      </c>
      <c r="F9447">
        <v>9</v>
      </c>
      <c r="G9447" t="s">
        <v>273</v>
      </c>
      <c r="H9447" t="s">
        <v>25868</v>
      </c>
      <c r="I9447" t="s">
        <v>79</v>
      </c>
      <c r="J9447">
        <v>1</v>
      </c>
      <c r="K9447">
        <v>10281</v>
      </c>
      <c r="L9447" t="str">
        <f>IFERROR(INDEX(play_attribution!$B$2:$B$328,MATCH(A9447,play_attribution!$A$2:$A$328,0)),"")</f>
        <v/>
      </c>
      <c r="M9447" t="str">
        <f>VLOOKUP(H9447,seller_roster!$A$2:$B$85,2,FALSE)</f>
        <v>Frankie Mbeki</v>
      </c>
      <c r="N9447" t="str">
        <f>VLOOKUP(C9447,accounts!$A$2:$F$9615,2,FALSE)</f>
        <v>Healthcare Services</v>
      </c>
      <c r="O9447" t="str">
        <f>VLOOKUP(C9447,accounts!$A$2:$F$9615,3,FALSE)</f>
        <v>$5M-$10M</v>
      </c>
      <c r="P9447" t="str">
        <f>VLOOKUP(C9447,accounts!$A$2:$F$9615,5,FALSE)</f>
        <v>East</v>
      </c>
      <c r="Q9447" t="b">
        <f t="shared" si="149"/>
        <v>1</v>
      </c>
      <c r="R9447" t="e">
        <f>INDEX(removed_duplicate_rows!$A$5:$A$39,MATCH(wins!A9447,removed_duplicate_rows!$A$5:$A$39,0))</f>
        <v>#N/A</v>
      </c>
    </row>
    <row r="9448" spans="1:18" ht="15.75" customHeight="1" x14ac:dyDescent="0.2">
      <c r="A9448" t="s">
        <v>28483</v>
      </c>
      <c r="B9448" t="s">
        <v>28484</v>
      </c>
      <c r="C9448" t="s">
        <v>28485</v>
      </c>
      <c r="D9448" s="10">
        <v>46207</v>
      </c>
      <c r="E9448" t="s">
        <v>25291</v>
      </c>
      <c r="F9448">
        <v>9</v>
      </c>
      <c r="G9448" t="s">
        <v>273</v>
      </c>
      <c r="H9448" t="s">
        <v>312</v>
      </c>
      <c r="I9448" t="s">
        <v>79</v>
      </c>
      <c r="J9448">
        <v>1</v>
      </c>
      <c r="K9448">
        <v>11600</v>
      </c>
      <c r="L9448" t="str">
        <f>IFERROR(INDEX(play_attribution!$B$2:$B$328,MATCH(A9448,play_attribution!$A$2:$A$328,0)),"")</f>
        <v/>
      </c>
      <c r="M9448" t="str">
        <f>VLOOKUP(H9448,seller_roster!$A$2:$B$85,2,FALSE)</f>
        <v>Tatum Osei</v>
      </c>
      <c r="N9448" t="str">
        <f>VLOOKUP(C9448,accounts!$A$2:$F$9615,2,FALSE)</f>
        <v>Healthcare Services</v>
      </c>
      <c r="O9448" t="str">
        <f>VLOOKUP(C9448,accounts!$A$2:$F$9615,3,FALSE)</f>
        <v>&gt;$10M</v>
      </c>
      <c r="P9448" t="str">
        <f>VLOOKUP(C9448,accounts!$A$2:$F$9615,5,FALSE)</f>
        <v>Central</v>
      </c>
      <c r="Q9448" t="b">
        <f t="shared" si="149"/>
        <v>1</v>
      </c>
      <c r="R9448" t="e">
        <f>INDEX(removed_duplicate_rows!$A$5:$A$39,MATCH(wins!A9448,removed_duplicate_rows!$A$5:$A$39,0))</f>
        <v>#N/A</v>
      </c>
    </row>
    <row r="9449" spans="1:18" ht="15.75" customHeight="1" x14ac:dyDescent="0.2">
      <c r="A9449" t="s">
        <v>28486</v>
      </c>
      <c r="B9449" t="s">
        <v>28487</v>
      </c>
      <c r="C9449" t="s">
        <v>28488</v>
      </c>
      <c r="D9449" s="10">
        <v>46207</v>
      </c>
      <c r="E9449" t="s">
        <v>25291</v>
      </c>
      <c r="F9449">
        <v>9</v>
      </c>
      <c r="G9449" t="s">
        <v>374</v>
      </c>
      <c r="H9449" t="s">
        <v>1123</v>
      </c>
      <c r="I9449" t="s">
        <v>55</v>
      </c>
      <c r="J9449">
        <v>1</v>
      </c>
      <c r="K9449">
        <v>4762</v>
      </c>
      <c r="L9449" t="str">
        <f>IFERROR(INDEX(play_attribution!$B$2:$B$328,MATCH(A9449,play_attribution!$A$2:$A$328,0)),"")</f>
        <v>P3</v>
      </c>
      <c r="M9449" t="str">
        <f>VLOOKUP(H9449,seller_roster!$A$2:$B$85,2,FALSE)</f>
        <v>Peyton Silva</v>
      </c>
      <c r="N9449" t="str">
        <f>VLOOKUP(C9449,accounts!$A$2:$F$9615,2,FALSE)</f>
        <v>Retail Multi-Location</v>
      </c>
      <c r="O9449" t="str">
        <f>VLOOKUP(C9449,accounts!$A$2:$F$9615,3,FALSE)</f>
        <v>$5M-$10M</v>
      </c>
      <c r="P9449" t="str">
        <f>VLOOKUP(C9449,accounts!$A$2:$F$9615,5,FALSE)</f>
        <v>East</v>
      </c>
      <c r="Q9449" t="b">
        <f t="shared" si="149"/>
        <v>0</v>
      </c>
      <c r="R9449" t="e">
        <f>INDEX(removed_duplicate_rows!$A$5:$A$39,MATCH(wins!A9449,removed_duplicate_rows!$A$5:$A$39,0))</f>
        <v>#N/A</v>
      </c>
    </row>
    <row r="9450" spans="1:18" ht="15.75" customHeight="1" x14ac:dyDescent="0.2">
      <c r="A9450" t="s">
        <v>28489</v>
      </c>
      <c r="B9450" t="s">
        <v>28490</v>
      </c>
      <c r="C9450" t="s">
        <v>28491</v>
      </c>
      <c r="D9450" s="10">
        <v>46207</v>
      </c>
      <c r="E9450" t="s">
        <v>25291</v>
      </c>
      <c r="F9450">
        <v>9</v>
      </c>
      <c r="G9450" t="s">
        <v>374</v>
      </c>
      <c r="H9450" t="s">
        <v>383</v>
      </c>
      <c r="I9450" t="s">
        <v>55</v>
      </c>
      <c r="J9450">
        <v>1</v>
      </c>
      <c r="K9450">
        <v>4006</v>
      </c>
      <c r="L9450" t="str">
        <f>IFERROR(INDEX(play_attribution!$B$2:$B$328,MATCH(A9450,play_attribution!$A$2:$A$328,0)),"")</f>
        <v>P3</v>
      </c>
      <c r="M9450" t="str">
        <f>VLOOKUP(H9450,seller_roster!$A$2:$B$85,2,FALSE)</f>
        <v>Flor Ruiz</v>
      </c>
      <c r="N9450" t="str">
        <f>VLOOKUP(C9450,accounts!$A$2:$F$9615,2,FALSE)</f>
        <v>Construction</v>
      </c>
      <c r="O9450" t="str">
        <f>VLOOKUP(C9450,accounts!$A$2:$F$9615,3,FALSE)</f>
        <v>$5M-$10M</v>
      </c>
      <c r="P9450" t="str">
        <f>VLOOKUP(C9450,accounts!$A$2:$F$9615,5,FALSE)</f>
        <v>West</v>
      </c>
      <c r="Q9450" t="b">
        <f t="shared" si="149"/>
        <v>0</v>
      </c>
      <c r="R9450" t="e">
        <f>INDEX(removed_duplicate_rows!$A$5:$A$39,MATCH(wins!A9450,removed_duplicate_rows!$A$5:$A$39,0))</f>
        <v>#N/A</v>
      </c>
    </row>
    <row r="9451" spans="1:18" ht="15.75" customHeight="1" x14ac:dyDescent="0.2">
      <c r="A9451" t="s">
        <v>28492</v>
      </c>
      <c r="B9451" t="s">
        <v>28493</v>
      </c>
      <c r="C9451" t="s">
        <v>28494</v>
      </c>
      <c r="D9451" s="10">
        <v>46207</v>
      </c>
      <c r="E9451" t="s">
        <v>25291</v>
      </c>
      <c r="F9451">
        <v>9</v>
      </c>
      <c r="G9451" t="s">
        <v>374</v>
      </c>
      <c r="H9451" t="s">
        <v>375</v>
      </c>
      <c r="I9451" t="s">
        <v>55</v>
      </c>
      <c r="J9451">
        <v>1</v>
      </c>
      <c r="K9451">
        <v>5233</v>
      </c>
      <c r="L9451" t="str">
        <f>IFERROR(INDEX(play_attribution!$B$2:$B$328,MATCH(A9451,play_attribution!$A$2:$A$328,0)),"")</f>
        <v>P3</v>
      </c>
      <c r="M9451" t="str">
        <f>VLOOKUP(H9451,seller_roster!$A$2:$B$85,2,FALSE)</f>
        <v>Sol Lindqvist</v>
      </c>
      <c r="N9451" t="str">
        <f>VLOOKUP(C9451,accounts!$A$2:$F$9615,2,FALSE)</f>
        <v>Retail Multi-Location</v>
      </c>
      <c r="O9451" t="str">
        <f>VLOOKUP(C9451,accounts!$A$2:$F$9615,3,FALSE)</f>
        <v>$1M-$2.5M</v>
      </c>
      <c r="P9451" t="str">
        <f>VLOOKUP(C9451,accounts!$A$2:$F$9615,5,FALSE)</f>
        <v>West</v>
      </c>
      <c r="Q9451" t="b">
        <f t="shared" si="149"/>
        <v>0</v>
      </c>
      <c r="R9451" t="e">
        <f>INDEX(removed_duplicate_rows!$A$5:$A$39,MATCH(wins!A9451,removed_duplicate_rows!$A$5:$A$39,0))</f>
        <v>#N/A</v>
      </c>
    </row>
    <row r="9452" spans="1:18" ht="15.75" customHeight="1" x14ac:dyDescent="0.2">
      <c r="A9452" t="s">
        <v>28495</v>
      </c>
      <c r="B9452" t="s">
        <v>28496</v>
      </c>
      <c r="C9452" t="s">
        <v>28497</v>
      </c>
      <c r="D9452" s="10">
        <v>46207</v>
      </c>
      <c r="E9452" t="s">
        <v>25291</v>
      </c>
      <c r="F9452">
        <v>9</v>
      </c>
      <c r="G9452" t="s">
        <v>374</v>
      </c>
      <c r="H9452" t="s">
        <v>417</v>
      </c>
      <c r="I9452" t="s">
        <v>55</v>
      </c>
      <c r="J9452">
        <v>1</v>
      </c>
      <c r="K9452">
        <v>6300</v>
      </c>
      <c r="L9452" t="str">
        <f>IFERROR(INDEX(play_attribution!$B$2:$B$328,MATCH(A9452,play_attribution!$A$2:$A$328,0)),"")</f>
        <v>P3</v>
      </c>
      <c r="M9452" t="str">
        <f>VLOOKUP(H9452,seller_roster!$A$2:$B$85,2,FALSE)</f>
        <v>Bryn Reyes</v>
      </c>
      <c r="N9452" t="str">
        <f>VLOOKUP(C9452,accounts!$A$2:$F$9615,2,FALSE)</f>
        <v>Retail Multi-Location</v>
      </c>
      <c r="O9452" t="str">
        <f>VLOOKUP(C9452,accounts!$A$2:$F$9615,3,FALSE)</f>
        <v>$5M-$10M</v>
      </c>
      <c r="P9452" t="str">
        <f>VLOOKUP(C9452,accounts!$A$2:$F$9615,5,FALSE)</f>
        <v>East</v>
      </c>
      <c r="Q9452" t="b">
        <f t="shared" si="149"/>
        <v>0</v>
      </c>
      <c r="R9452" t="e">
        <f>INDEX(removed_duplicate_rows!$A$5:$A$39,MATCH(wins!A9452,removed_duplicate_rows!$A$5:$A$39,0))</f>
        <v>#N/A</v>
      </c>
    </row>
    <row r="9453" spans="1:18" ht="15.75" customHeight="1" x14ac:dyDescent="0.2">
      <c r="A9453" t="s">
        <v>28498</v>
      </c>
      <c r="B9453" t="s">
        <v>28499</v>
      </c>
      <c r="C9453" t="s">
        <v>28500</v>
      </c>
      <c r="D9453" s="10">
        <v>46207</v>
      </c>
      <c r="E9453" t="s">
        <v>25291</v>
      </c>
      <c r="F9453">
        <v>9</v>
      </c>
      <c r="G9453" t="s">
        <v>374</v>
      </c>
      <c r="H9453" t="s">
        <v>27852</v>
      </c>
      <c r="I9453" t="s">
        <v>55</v>
      </c>
      <c r="J9453">
        <v>1</v>
      </c>
      <c r="K9453">
        <v>3831</v>
      </c>
      <c r="L9453" t="str">
        <f>IFERROR(INDEX(play_attribution!$B$2:$B$328,MATCH(A9453,play_attribution!$A$2:$A$328,0)),"")</f>
        <v>P3</v>
      </c>
      <c r="M9453" t="str">
        <f>VLOOKUP(H9453,seller_roster!$A$2:$B$85,2,FALSE)</f>
        <v>Ellis Walsh</v>
      </c>
      <c r="N9453" t="str">
        <f>VLOOKUP(C9453,accounts!$A$2:$F$9615,2,FALSE)</f>
        <v>Healthcare Services</v>
      </c>
      <c r="O9453" t="str">
        <f>VLOOKUP(C9453,accounts!$A$2:$F$9615,3,FALSE)</f>
        <v>$5M-$10M</v>
      </c>
      <c r="P9453" t="str">
        <f>VLOOKUP(C9453,accounts!$A$2:$F$9615,5,FALSE)</f>
        <v>East</v>
      </c>
      <c r="Q9453" t="b">
        <f t="shared" si="149"/>
        <v>0</v>
      </c>
      <c r="R9453" t="e">
        <f>INDEX(removed_duplicate_rows!$A$5:$A$39,MATCH(wins!A9453,removed_duplicate_rows!$A$5:$A$39,0))</f>
        <v>#N/A</v>
      </c>
    </row>
    <row r="9454" spans="1:18" ht="15.75" customHeight="1" x14ac:dyDescent="0.2">
      <c r="A9454" t="s">
        <v>28501</v>
      </c>
      <c r="B9454" t="s">
        <v>28502</v>
      </c>
      <c r="C9454" t="s">
        <v>28503</v>
      </c>
      <c r="D9454" s="10">
        <v>46207</v>
      </c>
      <c r="E9454" t="s">
        <v>25291</v>
      </c>
      <c r="F9454">
        <v>9</v>
      </c>
      <c r="G9454" t="s">
        <v>374</v>
      </c>
      <c r="H9454" t="s">
        <v>2183</v>
      </c>
      <c r="I9454" t="s">
        <v>55</v>
      </c>
      <c r="J9454">
        <v>1</v>
      </c>
      <c r="K9454">
        <v>7934</v>
      </c>
      <c r="L9454" t="str">
        <f>IFERROR(INDEX(play_attribution!$B$2:$B$328,MATCH(A9454,play_attribution!$A$2:$A$328,0)),"")</f>
        <v>P3</v>
      </c>
      <c r="M9454" t="str">
        <f>VLOOKUP(H9454,seller_roster!$A$2:$B$85,2,FALSE)</f>
        <v>Rowan Tran</v>
      </c>
      <c r="N9454" t="str">
        <f>VLOOKUP(C9454,accounts!$A$2:$F$9615,2,FALSE)</f>
        <v>Logistics</v>
      </c>
      <c r="O9454" t="str">
        <f>VLOOKUP(C9454,accounts!$A$2:$F$9615,3,FALSE)</f>
        <v>$5M-$10M</v>
      </c>
      <c r="P9454" t="str">
        <f>VLOOKUP(C9454,accounts!$A$2:$F$9615,5,FALSE)</f>
        <v>Central</v>
      </c>
      <c r="Q9454" t="b">
        <f t="shared" si="149"/>
        <v>0</v>
      </c>
      <c r="R9454" t="e">
        <f>INDEX(removed_duplicate_rows!$A$5:$A$39,MATCH(wins!A9454,removed_duplicate_rows!$A$5:$A$39,0))</f>
        <v>#N/A</v>
      </c>
    </row>
    <row r="9455" spans="1:18" ht="15.75" customHeight="1" x14ac:dyDescent="0.2">
      <c r="A9455" t="s">
        <v>28504</v>
      </c>
      <c r="B9455" t="s">
        <v>28505</v>
      </c>
      <c r="C9455" t="s">
        <v>28506</v>
      </c>
      <c r="D9455" s="10">
        <v>46207</v>
      </c>
      <c r="E9455" t="s">
        <v>25291</v>
      </c>
      <c r="F9455">
        <v>9</v>
      </c>
      <c r="G9455" t="s">
        <v>374</v>
      </c>
      <c r="H9455" t="s">
        <v>4096</v>
      </c>
      <c r="I9455" t="s">
        <v>55</v>
      </c>
      <c r="J9455">
        <v>1</v>
      </c>
      <c r="K9455">
        <v>3387</v>
      </c>
      <c r="L9455" t="str">
        <f>IFERROR(INDEX(play_attribution!$B$2:$B$328,MATCH(A9455,play_attribution!$A$2:$A$328,0)),"")</f>
        <v>P3</v>
      </c>
      <c r="M9455" t="str">
        <f>VLOOKUP(H9455,seller_roster!$A$2:$B$85,2,FALSE)</f>
        <v>Vesper Kim</v>
      </c>
      <c r="N9455" t="str">
        <f>VLOOKUP(C9455,accounts!$A$2:$F$9615,2,FALSE)</f>
        <v>Hospitality Group</v>
      </c>
      <c r="O9455" t="str">
        <f>VLOOKUP(C9455,accounts!$A$2:$F$9615,3,FALSE)</f>
        <v>$1M-$2.5M</v>
      </c>
      <c r="P9455" t="str">
        <f>VLOOKUP(C9455,accounts!$A$2:$F$9615,5,FALSE)</f>
        <v>West</v>
      </c>
      <c r="Q9455" t="b">
        <f t="shared" si="149"/>
        <v>0</v>
      </c>
      <c r="R9455" t="e">
        <f>INDEX(removed_duplicate_rows!$A$5:$A$39,MATCH(wins!A9455,removed_duplicate_rows!$A$5:$A$39,0))</f>
        <v>#N/A</v>
      </c>
    </row>
    <row r="9456" spans="1:18" ht="15.75" customHeight="1" x14ac:dyDescent="0.2">
      <c r="A9456" t="s">
        <v>28507</v>
      </c>
      <c r="B9456" t="s">
        <v>28508</v>
      </c>
      <c r="C9456" t="s">
        <v>28509</v>
      </c>
      <c r="D9456" s="10">
        <v>46207</v>
      </c>
      <c r="E9456" t="s">
        <v>25291</v>
      </c>
      <c r="F9456">
        <v>9</v>
      </c>
      <c r="G9456" t="s">
        <v>374</v>
      </c>
      <c r="H9456" t="s">
        <v>1843</v>
      </c>
      <c r="I9456" t="s">
        <v>55</v>
      </c>
      <c r="J9456">
        <v>1</v>
      </c>
      <c r="K9456">
        <v>6656</v>
      </c>
      <c r="L9456" t="str">
        <f>IFERROR(INDEX(play_attribution!$B$2:$B$328,MATCH(A9456,play_attribution!$A$2:$A$328,0)),"")</f>
        <v>P3</v>
      </c>
      <c r="M9456" t="str">
        <f>VLOOKUP(H9456,seller_roster!$A$2:$B$85,2,FALSE)</f>
        <v>Quinn Mbeki</v>
      </c>
      <c r="N9456" t="str">
        <f>VLOOKUP(C9456,accounts!$A$2:$F$9615,2,FALSE)</f>
        <v>Professional Services</v>
      </c>
      <c r="O9456" t="str">
        <f>VLOOKUP(C9456,accounts!$A$2:$F$9615,3,FALSE)</f>
        <v>$5M-$10M</v>
      </c>
      <c r="P9456" t="str">
        <f>VLOOKUP(C9456,accounts!$A$2:$F$9615,5,FALSE)</f>
        <v>West</v>
      </c>
      <c r="Q9456" t="b">
        <f t="shared" si="149"/>
        <v>0</v>
      </c>
      <c r="R9456" t="e">
        <f>INDEX(removed_duplicate_rows!$A$5:$A$39,MATCH(wins!A9456,removed_duplicate_rows!$A$5:$A$39,0))</f>
        <v>#N/A</v>
      </c>
    </row>
    <row r="9457" spans="1:18" ht="15.75" customHeight="1" x14ac:dyDescent="0.2">
      <c r="A9457" t="s">
        <v>28510</v>
      </c>
      <c r="B9457" t="s">
        <v>28511</v>
      </c>
      <c r="C9457" t="s">
        <v>28512</v>
      </c>
      <c r="D9457" s="10">
        <v>46207</v>
      </c>
      <c r="E9457" t="s">
        <v>25291</v>
      </c>
      <c r="F9457">
        <v>9</v>
      </c>
      <c r="G9457" t="s">
        <v>374</v>
      </c>
      <c r="H9457" t="s">
        <v>1123</v>
      </c>
      <c r="I9457" t="s">
        <v>55</v>
      </c>
      <c r="J9457">
        <v>1</v>
      </c>
      <c r="K9457">
        <v>4347</v>
      </c>
      <c r="L9457" t="str">
        <f>IFERROR(INDEX(play_attribution!$B$2:$B$328,MATCH(A9457,play_attribution!$A$2:$A$328,0)),"")</f>
        <v>P3</v>
      </c>
      <c r="M9457" t="str">
        <f>VLOOKUP(H9457,seller_roster!$A$2:$B$85,2,FALSE)</f>
        <v>Peyton Silva</v>
      </c>
      <c r="N9457" t="str">
        <f>VLOOKUP(C9457,accounts!$A$2:$F$9615,2,FALSE)</f>
        <v>Manufacturing</v>
      </c>
      <c r="O9457" t="str">
        <f>VLOOKUP(C9457,accounts!$A$2:$F$9615,3,FALSE)</f>
        <v>&lt;$1M</v>
      </c>
      <c r="P9457" t="str">
        <f>VLOOKUP(C9457,accounts!$A$2:$F$9615,5,FALSE)</f>
        <v>East</v>
      </c>
      <c r="Q9457" t="b">
        <f t="shared" si="149"/>
        <v>0</v>
      </c>
      <c r="R9457" t="e">
        <f>INDEX(removed_duplicate_rows!$A$5:$A$39,MATCH(wins!A9457,removed_duplicate_rows!$A$5:$A$39,0))</f>
        <v>#N/A</v>
      </c>
    </row>
    <row r="9458" spans="1:18" ht="15.75" customHeight="1" x14ac:dyDescent="0.2">
      <c r="A9458" t="s">
        <v>28513</v>
      </c>
      <c r="B9458" t="s">
        <v>28514</v>
      </c>
      <c r="C9458" t="s">
        <v>28515</v>
      </c>
      <c r="D9458" s="10">
        <v>46207</v>
      </c>
      <c r="E9458" t="s">
        <v>25291</v>
      </c>
      <c r="F9458">
        <v>9</v>
      </c>
      <c r="G9458" t="s">
        <v>374</v>
      </c>
      <c r="H9458" t="s">
        <v>409</v>
      </c>
      <c r="I9458" t="s">
        <v>55</v>
      </c>
      <c r="J9458">
        <v>1</v>
      </c>
      <c r="K9458">
        <v>8617</v>
      </c>
      <c r="L9458" t="str">
        <f>IFERROR(INDEX(play_attribution!$B$2:$B$328,MATCH(A9458,play_attribution!$A$2:$A$328,0)),"")</f>
        <v>P3</v>
      </c>
      <c r="M9458" t="str">
        <f>VLOOKUP(H9458,seller_roster!$A$2:$B$85,2,FALSE)</f>
        <v>Devon Okafor</v>
      </c>
      <c r="N9458" t="str">
        <f>VLOOKUP(C9458,accounts!$A$2:$F$9615,2,FALSE)</f>
        <v>Field Services</v>
      </c>
      <c r="O9458" t="str">
        <f>VLOOKUP(C9458,accounts!$A$2:$F$9615,3,FALSE)</f>
        <v>$5M-$10M</v>
      </c>
      <c r="P9458" t="str">
        <f>VLOOKUP(C9458,accounts!$A$2:$F$9615,5,FALSE)</f>
        <v>East</v>
      </c>
      <c r="Q9458" t="b">
        <f t="shared" si="149"/>
        <v>0</v>
      </c>
      <c r="R9458" t="e">
        <f>INDEX(removed_duplicate_rows!$A$5:$A$39,MATCH(wins!A9458,removed_duplicate_rows!$A$5:$A$39,0))</f>
        <v>#N/A</v>
      </c>
    </row>
    <row r="9459" spans="1:18" ht="15.75" customHeight="1" x14ac:dyDescent="0.2">
      <c r="A9459" t="s">
        <v>28516</v>
      </c>
      <c r="B9459" t="s">
        <v>28517</v>
      </c>
      <c r="C9459" t="s">
        <v>28518</v>
      </c>
      <c r="D9459" s="10">
        <v>46207</v>
      </c>
      <c r="E9459" t="s">
        <v>25291</v>
      </c>
      <c r="F9459">
        <v>9</v>
      </c>
      <c r="G9459" t="s">
        <v>374</v>
      </c>
      <c r="H9459" t="s">
        <v>449</v>
      </c>
      <c r="I9459" t="s">
        <v>55</v>
      </c>
      <c r="J9459">
        <v>1</v>
      </c>
      <c r="K9459">
        <v>6613</v>
      </c>
      <c r="L9459" t="str">
        <f>IFERROR(INDEX(play_attribution!$B$2:$B$328,MATCH(A9459,play_attribution!$A$2:$A$328,0)),"")</f>
        <v>P3</v>
      </c>
      <c r="M9459" t="str">
        <f>VLOOKUP(H9459,seller_roster!$A$2:$B$85,2,FALSE)</f>
        <v>Hayden Okafor</v>
      </c>
      <c r="N9459" t="str">
        <f>VLOOKUP(C9459,accounts!$A$2:$F$9615,2,FALSE)</f>
        <v>Healthcare Services</v>
      </c>
      <c r="O9459" t="str">
        <f>VLOOKUP(C9459,accounts!$A$2:$F$9615,3,FALSE)</f>
        <v>&gt;$10M</v>
      </c>
      <c r="P9459" t="str">
        <f>VLOOKUP(C9459,accounts!$A$2:$F$9615,5,FALSE)</f>
        <v>East</v>
      </c>
      <c r="Q9459" t="b">
        <f t="shared" si="149"/>
        <v>0</v>
      </c>
      <c r="R9459" t="e">
        <f>INDEX(removed_duplicate_rows!$A$5:$A$39,MATCH(wins!A9459,removed_duplicate_rows!$A$5:$A$39,0))</f>
        <v>#N/A</v>
      </c>
    </row>
    <row r="9460" spans="1:18" ht="15.75" customHeight="1" x14ac:dyDescent="0.2">
      <c r="A9460" t="s">
        <v>28519</v>
      </c>
      <c r="B9460" t="s">
        <v>28520</v>
      </c>
      <c r="C9460" t="s">
        <v>28521</v>
      </c>
      <c r="D9460" s="10">
        <v>46207</v>
      </c>
      <c r="E9460" t="s">
        <v>25291</v>
      </c>
      <c r="F9460">
        <v>9</v>
      </c>
      <c r="G9460" t="s">
        <v>374</v>
      </c>
      <c r="H9460" t="s">
        <v>832</v>
      </c>
      <c r="I9460" t="s">
        <v>55</v>
      </c>
      <c r="J9460">
        <v>1</v>
      </c>
      <c r="K9460">
        <v>8487</v>
      </c>
      <c r="L9460" t="str">
        <f>IFERROR(INDEX(play_attribution!$B$2:$B$328,MATCH(A9460,play_attribution!$A$2:$A$328,0)),"")</f>
        <v>P3</v>
      </c>
      <c r="M9460" t="str">
        <f>VLOOKUP(H9460,seller_roster!$A$2:$B$85,2,FALSE)</f>
        <v>Noel Nkemelu</v>
      </c>
      <c r="N9460" t="str">
        <f>VLOOKUP(C9460,accounts!$A$2:$F$9615,2,FALSE)</f>
        <v>Construction</v>
      </c>
      <c r="O9460" t="str">
        <f>VLOOKUP(C9460,accounts!$A$2:$F$9615,3,FALSE)</f>
        <v>$2.5M-$5M</v>
      </c>
      <c r="P9460" t="str">
        <f>VLOOKUP(C9460,accounts!$A$2:$F$9615,5,FALSE)</f>
        <v>West</v>
      </c>
      <c r="Q9460" t="b">
        <f t="shared" si="149"/>
        <v>0</v>
      </c>
      <c r="R9460" t="e">
        <f>INDEX(removed_duplicate_rows!$A$5:$A$39,MATCH(wins!A9460,removed_duplicate_rows!$A$5:$A$39,0))</f>
        <v>#N/A</v>
      </c>
    </row>
    <row r="9461" spans="1:18" ht="15.75" customHeight="1" x14ac:dyDescent="0.2">
      <c r="A9461" t="s">
        <v>28522</v>
      </c>
      <c r="B9461" t="s">
        <v>28523</v>
      </c>
      <c r="C9461" t="s">
        <v>28524</v>
      </c>
      <c r="D9461" s="10">
        <v>46207</v>
      </c>
      <c r="E9461" t="s">
        <v>25291</v>
      </c>
      <c r="F9461">
        <v>9</v>
      </c>
      <c r="G9461" t="s">
        <v>374</v>
      </c>
      <c r="H9461" t="s">
        <v>1123</v>
      </c>
      <c r="I9461" t="s">
        <v>55</v>
      </c>
      <c r="J9461">
        <v>1</v>
      </c>
      <c r="K9461">
        <v>3895</v>
      </c>
      <c r="L9461" t="str">
        <f>IFERROR(INDEX(play_attribution!$B$2:$B$328,MATCH(A9461,play_attribution!$A$2:$A$328,0)),"")</f>
        <v>P3</v>
      </c>
      <c r="M9461" t="str">
        <f>VLOOKUP(H9461,seller_roster!$A$2:$B$85,2,FALSE)</f>
        <v>Peyton Silva</v>
      </c>
      <c r="N9461" t="str">
        <f>VLOOKUP(C9461,accounts!$A$2:$F$9615,2,FALSE)</f>
        <v>Construction</v>
      </c>
      <c r="O9461" t="str">
        <f>VLOOKUP(C9461,accounts!$A$2:$F$9615,3,FALSE)</f>
        <v>$5M-$10M</v>
      </c>
      <c r="P9461" t="str">
        <f>VLOOKUP(C9461,accounts!$A$2:$F$9615,5,FALSE)</f>
        <v>East</v>
      </c>
      <c r="Q9461" t="b">
        <f t="shared" si="149"/>
        <v>0</v>
      </c>
      <c r="R9461" t="e">
        <f>INDEX(removed_duplicate_rows!$A$5:$A$39,MATCH(wins!A9461,removed_duplicate_rows!$A$5:$A$39,0))</f>
        <v>#N/A</v>
      </c>
    </row>
    <row r="9462" spans="1:18" ht="15.75" customHeight="1" x14ac:dyDescent="0.2">
      <c r="A9462" t="s">
        <v>28525</v>
      </c>
      <c r="B9462" t="s">
        <v>28526</v>
      </c>
      <c r="C9462" t="s">
        <v>28527</v>
      </c>
      <c r="D9462" s="10">
        <v>46207</v>
      </c>
      <c r="E9462" t="s">
        <v>25291</v>
      </c>
      <c r="F9462">
        <v>9</v>
      </c>
      <c r="G9462" t="s">
        <v>374</v>
      </c>
      <c r="H9462" t="s">
        <v>379</v>
      </c>
      <c r="I9462" t="s">
        <v>55</v>
      </c>
      <c r="J9462">
        <v>1</v>
      </c>
      <c r="K9462">
        <v>7480</v>
      </c>
      <c r="L9462" t="str">
        <f>IFERROR(INDEX(play_attribution!$B$2:$B$328,MATCH(A9462,play_attribution!$A$2:$A$328,0)),"")</f>
        <v/>
      </c>
      <c r="M9462" t="str">
        <f>VLOOKUP(H9462,seller_roster!$A$2:$B$85,2,FALSE)</f>
        <v>Tatum Vega</v>
      </c>
      <c r="N9462" t="str">
        <f>VLOOKUP(C9462,accounts!$A$2:$F$9615,2,FALSE)</f>
        <v>Field Services</v>
      </c>
      <c r="O9462" t="str">
        <f>VLOOKUP(C9462,accounts!$A$2:$F$9615,3,FALSE)</f>
        <v>$5M-$10M</v>
      </c>
      <c r="P9462" t="str">
        <f>VLOOKUP(C9462,accounts!$A$2:$F$9615,5,FALSE)</f>
        <v>Central</v>
      </c>
      <c r="Q9462" t="b">
        <f t="shared" si="149"/>
        <v>1</v>
      </c>
      <c r="R9462" t="e">
        <f>INDEX(removed_duplicate_rows!$A$5:$A$39,MATCH(wins!A9462,removed_duplicate_rows!$A$5:$A$39,0))</f>
        <v>#N/A</v>
      </c>
    </row>
    <row r="9463" spans="1:18" ht="15.75" customHeight="1" x14ac:dyDescent="0.2">
      <c r="A9463" t="s">
        <v>28528</v>
      </c>
      <c r="B9463" t="s">
        <v>28529</v>
      </c>
      <c r="C9463" t="s">
        <v>28530</v>
      </c>
      <c r="D9463" s="10">
        <v>46207</v>
      </c>
      <c r="E9463" t="s">
        <v>25291</v>
      </c>
      <c r="F9463">
        <v>9</v>
      </c>
      <c r="G9463" t="s">
        <v>374</v>
      </c>
      <c r="H9463" t="s">
        <v>417</v>
      </c>
      <c r="I9463" t="s">
        <v>55</v>
      </c>
      <c r="J9463">
        <v>1</v>
      </c>
      <c r="K9463">
        <v>5888</v>
      </c>
      <c r="L9463" t="str">
        <f>IFERROR(INDEX(play_attribution!$B$2:$B$328,MATCH(A9463,play_attribution!$A$2:$A$328,0)),"")</f>
        <v/>
      </c>
      <c r="M9463" t="str">
        <f>VLOOKUP(H9463,seller_roster!$A$2:$B$85,2,FALSE)</f>
        <v>Bryn Reyes</v>
      </c>
      <c r="N9463" t="str">
        <f>VLOOKUP(C9463,accounts!$A$2:$F$9615,2,FALSE)</f>
        <v>Hospitality Group</v>
      </c>
      <c r="O9463" t="str">
        <f>VLOOKUP(C9463,accounts!$A$2:$F$9615,3,FALSE)</f>
        <v>$2.5M-$5M</v>
      </c>
      <c r="P9463" t="str">
        <f>VLOOKUP(C9463,accounts!$A$2:$F$9615,5,FALSE)</f>
        <v>West</v>
      </c>
      <c r="Q9463" t="b">
        <f t="shared" si="149"/>
        <v>1</v>
      </c>
      <c r="R9463" t="e">
        <f>INDEX(removed_duplicate_rows!$A$5:$A$39,MATCH(wins!A9463,removed_duplicate_rows!$A$5:$A$39,0))</f>
        <v>#N/A</v>
      </c>
    </row>
    <row r="9464" spans="1:18" ht="15.75" customHeight="1" x14ac:dyDescent="0.2">
      <c r="A9464" t="s">
        <v>28531</v>
      </c>
      <c r="B9464" t="s">
        <v>28532</v>
      </c>
      <c r="C9464" t="s">
        <v>28533</v>
      </c>
      <c r="D9464" s="10">
        <v>46207</v>
      </c>
      <c r="E9464" t="s">
        <v>25291</v>
      </c>
      <c r="F9464">
        <v>9</v>
      </c>
      <c r="G9464" t="s">
        <v>374</v>
      </c>
      <c r="H9464" t="s">
        <v>379</v>
      </c>
      <c r="I9464" t="s">
        <v>55</v>
      </c>
      <c r="J9464">
        <v>1</v>
      </c>
      <c r="K9464">
        <v>8702</v>
      </c>
      <c r="L9464" t="str">
        <f>IFERROR(INDEX(play_attribution!$B$2:$B$328,MATCH(A9464,play_attribution!$A$2:$A$328,0)),"")</f>
        <v/>
      </c>
      <c r="M9464" t="str">
        <f>VLOOKUP(H9464,seller_roster!$A$2:$B$85,2,FALSE)</f>
        <v>Tatum Vega</v>
      </c>
      <c r="N9464" t="str">
        <f>VLOOKUP(C9464,accounts!$A$2:$F$9615,2,FALSE)</f>
        <v>Professional Services</v>
      </c>
      <c r="O9464" t="str">
        <f>VLOOKUP(C9464,accounts!$A$2:$F$9615,3,FALSE)</f>
        <v>&lt;$1M</v>
      </c>
      <c r="P9464" t="str">
        <f>VLOOKUP(C9464,accounts!$A$2:$F$9615,5,FALSE)</f>
        <v>West</v>
      </c>
      <c r="Q9464" t="b">
        <f t="shared" si="149"/>
        <v>1</v>
      </c>
      <c r="R9464" t="e">
        <f>INDEX(removed_duplicate_rows!$A$5:$A$39,MATCH(wins!A9464,removed_duplicate_rows!$A$5:$A$39,0))</f>
        <v>#N/A</v>
      </c>
    </row>
    <row r="9465" spans="1:18" ht="15.75" customHeight="1" x14ac:dyDescent="0.2">
      <c r="A9465" t="s">
        <v>28534</v>
      </c>
      <c r="B9465" t="s">
        <v>28535</v>
      </c>
      <c r="C9465" t="s">
        <v>28536</v>
      </c>
      <c r="D9465" s="10">
        <v>46207</v>
      </c>
      <c r="E9465" t="s">
        <v>25291</v>
      </c>
      <c r="F9465">
        <v>9</v>
      </c>
      <c r="G9465" t="s">
        <v>374</v>
      </c>
      <c r="H9465" t="s">
        <v>383</v>
      </c>
      <c r="I9465" t="s">
        <v>55</v>
      </c>
      <c r="J9465">
        <v>1</v>
      </c>
      <c r="K9465">
        <v>7331</v>
      </c>
      <c r="L9465" t="str">
        <f>IFERROR(INDEX(play_attribution!$B$2:$B$328,MATCH(A9465,play_attribution!$A$2:$A$328,0)),"")</f>
        <v/>
      </c>
      <c r="M9465" t="str">
        <f>VLOOKUP(H9465,seller_roster!$A$2:$B$85,2,FALSE)</f>
        <v>Flor Ruiz</v>
      </c>
      <c r="N9465" t="str">
        <f>VLOOKUP(C9465,accounts!$A$2:$F$9615,2,FALSE)</f>
        <v>Professional Services</v>
      </c>
      <c r="O9465" t="str">
        <f>VLOOKUP(C9465,accounts!$A$2:$F$9615,3,FALSE)</f>
        <v>$5M-$10M</v>
      </c>
      <c r="P9465" t="str">
        <f>VLOOKUP(C9465,accounts!$A$2:$F$9615,5,FALSE)</f>
        <v>West</v>
      </c>
      <c r="Q9465" t="b">
        <f t="shared" si="149"/>
        <v>1</v>
      </c>
      <c r="R9465" t="e">
        <f>INDEX(removed_duplicate_rows!$A$5:$A$39,MATCH(wins!A9465,removed_duplicate_rows!$A$5:$A$39,0))</f>
        <v>#N/A</v>
      </c>
    </row>
    <row r="9466" spans="1:18" ht="15.75" customHeight="1" x14ac:dyDescent="0.2">
      <c r="A9466" t="s">
        <v>28537</v>
      </c>
      <c r="B9466" t="s">
        <v>28538</v>
      </c>
      <c r="C9466" t="s">
        <v>28539</v>
      </c>
      <c r="D9466" s="10">
        <v>46207</v>
      </c>
      <c r="E9466" t="s">
        <v>25291</v>
      </c>
      <c r="F9466">
        <v>9</v>
      </c>
      <c r="G9466" t="s">
        <v>374</v>
      </c>
      <c r="H9466" t="s">
        <v>417</v>
      </c>
      <c r="I9466" t="s">
        <v>55</v>
      </c>
      <c r="J9466">
        <v>1</v>
      </c>
      <c r="K9466">
        <v>6990</v>
      </c>
      <c r="L9466" t="str">
        <f>IFERROR(INDEX(play_attribution!$B$2:$B$328,MATCH(A9466,play_attribution!$A$2:$A$328,0)),"")</f>
        <v/>
      </c>
      <c r="M9466" t="str">
        <f>VLOOKUP(H9466,seller_roster!$A$2:$B$85,2,FALSE)</f>
        <v>Bryn Reyes</v>
      </c>
      <c r="N9466" t="str">
        <f>VLOOKUP(C9466,accounts!$A$2:$F$9615,2,FALSE)</f>
        <v>Wholesale &amp; Distribution</v>
      </c>
      <c r="O9466" t="str">
        <f>VLOOKUP(C9466,accounts!$A$2:$F$9615,3,FALSE)</f>
        <v>$2.5M-$5M</v>
      </c>
      <c r="P9466" t="str">
        <f>VLOOKUP(C9466,accounts!$A$2:$F$9615,5,FALSE)</f>
        <v>East</v>
      </c>
      <c r="Q9466" t="b">
        <f t="shared" si="149"/>
        <v>1</v>
      </c>
      <c r="R9466" t="e">
        <f>INDEX(removed_duplicate_rows!$A$5:$A$39,MATCH(wins!A9466,removed_duplicate_rows!$A$5:$A$39,0))</f>
        <v>#N/A</v>
      </c>
    </row>
    <row r="9467" spans="1:18" ht="15.75" customHeight="1" x14ac:dyDescent="0.2">
      <c r="A9467" t="s">
        <v>28540</v>
      </c>
      <c r="B9467" t="s">
        <v>28541</v>
      </c>
      <c r="C9467" t="s">
        <v>28542</v>
      </c>
      <c r="D9467" s="10">
        <v>46207</v>
      </c>
      <c r="E9467" t="s">
        <v>25291</v>
      </c>
      <c r="F9467">
        <v>9</v>
      </c>
      <c r="G9467" t="s">
        <v>374</v>
      </c>
      <c r="H9467" t="s">
        <v>427</v>
      </c>
      <c r="I9467" t="s">
        <v>55</v>
      </c>
      <c r="J9467">
        <v>1</v>
      </c>
      <c r="K9467">
        <v>5844</v>
      </c>
      <c r="L9467" t="str">
        <f>IFERROR(INDEX(play_attribution!$B$2:$B$328,MATCH(A9467,play_attribution!$A$2:$A$328,0)),"")</f>
        <v/>
      </c>
      <c r="M9467" t="str">
        <f>VLOOKUP(H9467,seller_roster!$A$2:$B$85,2,FALSE)</f>
        <v>Peyton Moreau</v>
      </c>
      <c r="N9467" t="str">
        <f>VLOOKUP(C9467,accounts!$A$2:$F$9615,2,FALSE)</f>
        <v>Nonprofit</v>
      </c>
      <c r="O9467" t="str">
        <f>VLOOKUP(C9467,accounts!$A$2:$F$9615,3,FALSE)</f>
        <v>$2.5M-$5M</v>
      </c>
      <c r="P9467" t="str">
        <f>VLOOKUP(C9467,accounts!$A$2:$F$9615,5,FALSE)</f>
        <v>West</v>
      </c>
      <c r="Q9467" t="b">
        <f t="shared" si="149"/>
        <v>1</v>
      </c>
      <c r="R9467" t="e">
        <f>INDEX(removed_duplicate_rows!$A$5:$A$39,MATCH(wins!A9467,removed_duplicate_rows!$A$5:$A$39,0))</f>
        <v>#N/A</v>
      </c>
    </row>
    <row r="9468" spans="1:18" ht="15.75" customHeight="1" x14ac:dyDescent="0.2">
      <c r="A9468" t="s">
        <v>28543</v>
      </c>
      <c r="B9468" t="s">
        <v>28544</v>
      </c>
      <c r="C9468" t="s">
        <v>28545</v>
      </c>
      <c r="D9468" s="10">
        <v>46207</v>
      </c>
      <c r="E9468" t="s">
        <v>25291</v>
      </c>
      <c r="F9468">
        <v>9</v>
      </c>
      <c r="G9468" t="s">
        <v>374</v>
      </c>
      <c r="H9468" t="s">
        <v>783</v>
      </c>
      <c r="I9468" t="s">
        <v>55</v>
      </c>
      <c r="J9468">
        <v>1</v>
      </c>
      <c r="K9468">
        <v>8430</v>
      </c>
      <c r="L9468" t="str">
        <f>IFERROR(INDEX(play_attribution!$B$2:$B$328,MATCH(A9468,play_attribution!$A$2:$A$328,0)),"")</f>
        <v/>
      </c>
      <c r="M9468" t="str">
        <f>VLOOKUP(H9468,seller_roster!$A$2:$B$85,2,FALSE)</f>
        <v>Omar Tran</v>
      </c>
      <c r="N9468" t="str">
        <f>VLOOKUP(C9468,accounts!$A$2:$F$9615,2,FALSE)</f>
        <v>Nonprofit</v>
      </c>
      <c r="O9468" t="str">
        <f>VLOOKUP(C9468,accounts!$A$2:$F$9615,3,FALSE)</f>
        <v>$2.5M-$5M</v>
      </c>
      <c r="P9468" t="str">
        <f>VLOOKUP(C9468,accounts!$A$2:$F$9615,5,FALSE)</f>
        <v>West</v>
      </c>
      <c r="Q9468" t="b">
        <f t="shared" si="149"/>
        <v>1</v>
      </c>
      <c r="R9468" t="e">
        <f>INDEX(removed_duplicate_rows!$A$5:$A$39,MATCH(wins!A9468,removed_duplicate_rows!$A$5:$A$39,0))</f>
        <v>#N/A</v>
      </c>
    </row>
    <row r="9469" spans="1:18" ht="15.75" customHeight="1" x14ac:dyDescent="0.2">
      <c r="A9469" t="s">
        <v>28546</v>
      </c>
      <c r="B9469" t="s">
        <v>28547</v>
      </c>
      <c r="C9469" t="s">
        <v>28548</v>
      </c>
      <c r="D9469" s="10">
        <v>46207</v>
      </c>
      <c r="E9469" t="s">
        <v>25291</v>
      </c>
      <c r="F9469">
        <v>9</v>
      </c>
      <c r="G9469" t="s">
        <v>374</v>
      </c>
      <c r="H9469" t="s">
        <v>27852</v>
      </c>
      <c r="I9469" t="s">
        <v>55</v>
      </c>
      <c r="J9469">
        <v>1</v>
      </c>
      <c r="K9469">
        <v>4563</v>
      </c>
      <c r="L9469" t="str">
        <f>IFERROR(INDEX(play_attribution!$B$2:$B$328,MATCH(A9469,play_attribution!$A$2:$A$328,0)),"")</f>
        <v/>
      </c>
      <c r="M9469" t="str">
        <f>VLOOKUP(H9469,seller_roster!$A$2:$B$85,2,FALSE)</f>
        <v>Ellis Walsh</v>
      </c>
      <c r="N9469" t="str">
        <f>VLOOKUP(C9469,accounts!$A$2:$F$9615,2,FALSE)</f>
        <v>Hospitality Group</v>
      </c>
      <c r="O9469" t="str">
        <f>VLOOKUP(C9469,accounts!$A$2:$F$9615,3,FALSE)</f>
        <v>$5M-$10M</v>
      </c>
      <c r="P9469" t="str">
        <f>VLOOKUP(C9469,accounts!$A$2:$F$9615,5,FALSE)</f>
        <v>East</v>
      </c>
      <c r="Q9469" t="b">
        <f t="shared" si="149"/>
        <v>1</v>
      </c>
      <c r="R9469" t="e">
        <f>INDEX(removed_duplicate_rows!$A$5:$A$39,MATCH(wins!A9469,removed_duplicate_rows!$A$5:$A$39,0))</f>
        <v>#N/A</v>
      </c>
    </row>
    <row r="9470" spans="1:18" ht="15.75" customHeight="1" x14ac:dyDescent="0.2">
      <c r="A9470" t="s">
        <v>28549</v>
      </c>
      <c r="B9470" t="s">
        <v>28550</v>
      </c>
      <c r="C9470" t="s">
        <v>28551</v>
      </c>
      <c r="D9470" s="10">
        <v>46207</v>
      </c>
      <c r="E9470" t="s">
        <v>25291</v>
      </c>
      <c r="F9470">
        <v>9</v>
      </c>
      <c r="G9470" t="s">
        <v>374</v>
      </c>
      <c r="H9470" t="s">
        <v>375</v>
      </c>
      <c r="I9470" t="s">
        <v>55</v>
      </c>
      <c r="J9470">
        <v>1</v>
      </c>
      <c r="K9470">
        <v>4817</v>
      </c>
      <c r="L9470" t="str">
        <f>IFERROR(INDEX(play_attribution!$B$2:$B$328,MATCH(A9470,play_attribution!$A$2:$A$328,0)),"")</f>
        <v/>
      </c>
      <c r="M9470" t="str">
        <f>VLOOKUP(H9470,seller_roster!$A$2:$B$85,2,FALSE)</f>
        <v>Sol Lindqvist</v>
      </c>
      <c r="N9470" t="str">
        <f>VLOOKUP(C9470,accounts!$A$2:$F$9615,2,FALSE)</f>
        <v>Nonprofit</v>
      </c>
      <c r="O9470" t="str">
        <f>VLOOKUP(C9470,accounts!$A$2:$F$9615,3,FALSE)</f>
        <v>$2.5M-$5M</v>
      </c>
      <c r="P9470" t="str">
        <f>VLOOKUP(C9470,accounts!$A$2:$F$9615,5,FALSE)</f>
        <v>East</v>
      </c>
      <c r="Q9470" t="b">
        <f t="shared" si="149"/>
        <v>1</v>
      </c>
      <c r="R9470" t="e">
        <f>INDEX(removed_duplicate_rows!$A$5:$A$39,MATCH(wins!A9470,removed_duplicate_rows!$A$5:$A$39,0))</f>
        <v>#N/A</v>
      </c>
    </row>
    <row r="9471" spans="1:18" ht="15.75" customHeight="1" x14ac:dyDescent="0.2">
      <c r="A9471" t="s">
        <v>28552</v>
      </c>
      <c r="B9471" t="s">
        <v>28553</v>
      </c>
      <c r="C9471" t="s">
        <v>28554</v>
      </c>
      <c r="D9471" s="10">
        <v>46207</v>
      </c>
      <c r="E9471" t="s">
        <v>25291</v>
      </c>
      <c r="F9471">
        <v>9</v>
      </c>
      <c r="G9471" t="s">
        <v>374</v>
      </c>
      <c r="H9471" t="s">
        <v>2183</v>
      </c>
      <c r="I9471" t="s">
        <v>55</v>
      </c>
      <c r="J9471">
        <v>1</v>
      </c>
      <c r="K9471">
        <v>6054</v>
      </c>
      <c r="L9471" t="str">
        <f>IFERROR(INDEX(play_attribution!$B$2:$B$328,MATCH(A9471,play_attribution!$A$2:$A$328,0)),"")</f>
        <v/>
      </c>
      <c r="M9471" t="str">
        <f>VLOOKUP(H9471,seller_roster!$A$2:$B$85,2,FALSE)</f>
        <v>Rowan Tran</v>
      </c>
      <c r="N9471" t="str">
        <f>VLOOKUP(C9471,accounts!$A$2:$F$9615,2,FALSE)</f>
        <v>Manufacturing</v>
      </c>
      <c r="O9471" t="str">
        <f>VLOOKUP(C9471,accounts!$A$2:$F$9615,3,FALSE)</f>
        <v>$1M-$2.5M</v>
      </c>
      <c r="P9471" t="str">
        <f>VLOOKUP(C9471,accounts!$A$2:$F$9615,5,FALSE)</f>
        <v>East</v>
      </c>
      <c r="Q9471" t="b">
        <f t="shared" si="149"/>
        <v>1</v>
      </c>
      <c r="R9471" t="e">
        <f>INDEX(removed_duplicate_rows!$A$5:$A$39,MATCH(wins!A9471,removed_duplicate_rows!$A$5:$A$39,0))</f>
        <v>#N/A</v>
      </c>
    </row>
    <row r="9472" spans="1:18" ht="15.75" customHeight="1" x14ac:dyDescent="0.2">
      <c r="A9472" t="s">
        <v>28555</v>
      </c>
      <c r="B9472" t="s">
        <v>28556</v>
      </c>
      <c r="C9472" t="s">
        <v>28557</v>
      </c>
      <c r="D9472" s="10">
        <v>46207</v>
      </c>
      <c r="E9472" t="s">
        <v>25291</v>
      </c>
      <c r="F9472">
        <v>9</v>
      </c>
      <c r="G9472" t="s">
        <v>374</v>
      </c>
      <c r="H9472" t="s">
        <v>1123</v>
      </c>
      <c r="I9472" t="s">
        <v>55</v>
      </c>
      <c r="J9472">
        <v>1</v>
      </c>
      <c r="K9472">
        <v>8535</v>
      </c>
      <c r="L9472" t="str">
        <f>IFERROR(INDEX(play_attribution!$B$2:$B$328,MATCH(A9472,play_attribution!$A$2:$A$328,0)),"")</f>
        <v/>
      </c>
      <c r="M9472" t="str">
        <f>VLOOKUP(H9472,seller_roster!$A$2:$B$85,2,FALSE)</f>
        <v>Peyton Silva</v>
      </c>
      <c r="N9472" t="str">
        <f>VLOOKUP(C9472,accounts!$A$2:$F$9615,2,FALSE)</f>
        <v>Healthcare Services</v>
      </c>
      <c r="O9472" t="str">
        <f>VLOOKUP(C9472,accounts!$A$2:$F$9615,3,FALSE)</f>
        <v>$2.5M-$5M</v>
      </c>
      <c r="P9472" t="str">
        <f>VLOOKUP(C9472,accounts!$A$2:$F$9615,5,FALSE)</f>
        <v>East</v>
      </c>
      <c r="Q9472" t="b">
        <f t="shared" si="149"/>
        <v>1</v>
      </c>
      <c r="R9472" t="e">
        <f>INDEX(removed_duplicate_rows!$A$5:$A$39,MATCH(wins!A9472,removed_duplicate_rows!$A$5:$A$39,0))</f>
        <v>#N/A</v>
      </c>
    </row>
    <row r="9473" spans="1:18" ht="15.75" customHeight="1" x14ac:dyDescent="0.2">
      <c r="A9473" t="s">
        <v>28558</v>
      </c>
      <c r="B9473" t="s">
        <v>28559</v>
      </c>
      <c r="C9473" t="s">
        <v>28560</v>
      </c>
      <c r="D9473" s="10">
        <v>46207</v>
      </c>
      <c r="E9473" t="s">
        <v>25291</v>
      </c>
      <c r="F9473">
        <v>9</v>
      </c>
      <c r="G9473" t="s">
        <v>374</v>
      </c>
      <c r="H9473" t="s">
        <v>427</v>
      </c>
      <c r="I9473" t="s">
        <v>55</v>
      </c>
      <c r="J9473">
        <v>1</v>
      </c>
      <c r="K9473">
        <v>6235</v>
      </c>
      <c r="L9473" t="str">
        <f>IFERROR(INDEX(play_attribution!$B$2:$B$328,MATCH(A9473,play_attribution!$A$2:$A$328,0)),"")</f>
        <v/>
      </c>
      <c r="M9473" t="str">
        <f>VLOOKUP(H9473,seller_roster!$A$2:$B$85,2,FALSE)</f>
        <v>Peyton Moreau</v>
      </c>
      <c r="N9473" t="str">
        <f>VLOOKUP(C9473,accounts!$A$2:$F$9615,2,FALSE)</f>
        <v>Hospitality Group</v>
      </c>
      <c r="O9473" t="str">
        <f>VLOOKUP(C9473,accounts!$A$2:$F$9615,3,FALSE)</f>
        <v>$2.5M-$5M</v>
      </c>
      <c r="P9473" t="str">
        <f>VLOOKUP(C9473,accounts!$A$2:$F$9615,5,FALSE)</f>
        <v>East</v>
      </c>
      <c r="Q9473" t="b">
        <f t="shared" si="149"/>
        <v>1</v>
      </c>
      <c r="R9473" t="e">
        <f>INDEX(removed_duplicate_rows!$A$5:$A$39,MATCH(wins!A9473,removed_duplicate_rows!$A$5:$A$39,0))</f>
        <v>#N/A</v>
      </c>
    </row>
    <row r="9474" spans="1:18" ht="15.75" customHeight="1" x14ac:dyDescent="0.2">
      <c r="A9474" t="s">
        <v>28561</v>
      </c>
      <c r="B9474" t="s">
        <v>28562</v>
      </c>
      <c r="C9474" t="s">
        <v>28563</v>
      </c>
      <c r="D9474" s="10">
        <v>46207</v>
      </c>
      <c r="E9474" t="s">
        <v>25291</v>
      </c>
      <c r="F9474">
        <v>9</v>
      </c>
      <c r="G9474" t="s">
        <v>374</v>
      </c>
      <c r="H9474" t="s">
        <v>413</v>
      </c>
      <c r="I9474" t="s">
        <v>55</v>
      </c>
      <c r="J9474">
        <v>1</v>
      </c>
      <c r="K9474">
        <v>8863</v>
      </c>
      <c r="L9474" t="str">
        <f>IFERROR(INDEX(play_attribution!$B$2:$B$328,MATCH(A9474,play_attribution!$A$2:$A$328,0)),"")</f>
        <v/>
      </c>
      <c r="M9474" t="str">
        <f>VLOOKUP(H9474,seller_roster!$A$2:$B$85,2,FALSE)</f>
        <v>Phoenix Doyle</v>
      </c>
      <c r="N9474" t="str">
        <f>VLOOKUP(C9474,accounts!$A$2:$F$9615,2,FALSE)</f>
        <v>Retail Multi-Location</v>
      </c>
      <c r="O9474" t="str">
        <f>VLOOKUP(C9474,accounts!$A$2:$F$9615,3,FALSE)</f>
        <v>$5M-$10M</v>
      </c>
      <c r="P9474" t="str">
        <f>VLOOKUP(C9474,accounts!$A$2:$F$9615,5,FALSE)</f>
        <v>West</v>
      </c>
      <c r="Q9474" t="b">
        <f t="shared" si="149"/>
        <v>1</v>
      </c>
      <c r="R9474" t="e">
        <f>INDEX(removed_duplicate_rows!$A$5:$A$39,MATCH(wins!A9474,removed_duplicate_rows!$A$5:$A$39,0))</f>
        <v>#N/A</v>
      </c>
    </row>
    <row r="9475" spans="1:18" ht="15.75" customHeight="1" x14ac:dyDescent="0.2">
      <c r="A9475" t="s">
        <v>28564</v>
      </c>
      <c r="B9475" t="s">
        <v>28565</v>
      </c>
      <c r="C9475" t="s">
        <v>28566</v>
      </c>
      <c r="D9475" s="10">
        <v>46207</v>
      </c>
      <c r="E9475" t="s">
        <v>25291</v>
      </c>
      <c r="F9475">
        <v>9</v>
      </c>
      <c r="G9475" t="s">
        <v>374</v>
      </c>
      <c r="H9475" t="s">
        <v>387</v>
      </c>
      <c r="I9475" t="s">
        <v>55</v>
      </c>
      <c r="J9475">
        <v>1</v>
      </c>
      <c r="K9475">
        <v>7005</v>
      </c>
      <c r="L9475" t="str">
        <f>IFERROR(INDEX(play_attribution!$B$2:$B$328,MATCH(A9475,play_attribution!$A$2:$A$328,0)),"")</f>
        <v/>
      </c>
      <c r="M9475" t="str">
        <f>VLOOKUP(H9475,seller_roster!$A$2:$B$85,2,FALSE)</f>
        <v>Ray Kim</v>
      </c>
      <c r="N9475" t="str">
        <f>VLOOKUP(C9475,accounts!$A$2:$F$9615,2,FALSE)</f>
        <v>Nonprofit</v>
      </c>
      <c r="O9475" t="str">
        <f>VLOOKUP(C9475,accounts!$A$2:$F$9615,3,FALSE)</f>
        <v>$2.5M-$5M</v>
      </c>
      <c r="P9475" t="str">
        <f>VLOOKUP(C9475,accounts!$A$2:$F$9615,5,FALSE)</f>
        <v>Central</v>
      </c>
      <c r="Q9475" t="b">
        <f t="shared" si="149"/>
        <v>1</v>
      </c>
      <c r="R9475" t="e">
        <f>INDEX(removed_duplicate_rows!$A$5:$A$39,MATCH(wins!A9475,removed_duplicate_rows!$A$5:$A$39,0))</f>
        <v>#N/A</v>
      </c>
    </row>
    <row r="9476" spans="1:18" ht="15.75" customHeight="1" x14ac:dyDescent="0.2">
      <c r="A9476" t="s">
        <v>28567</v>
      </c>
      <c r="B9476" t="s">
        <v>28568</v>
      </c>
      <c r="C9476" t="s">
        <v>28569</v>
      </c>
      <c r="D9476" s="10">
        <v>46207</v>
      </c>
      <c r="E9476" t="s">
        <v>25291</v>
      </c>
      <c r="F9476">
        <v>9</v>
      </c>
      <c r="G9476" t="s">
        <v>374</v>
      </c>
      <c r="H9476" t="s">
        <v>383</v>
      </c>
      <c r="I9476" t="s">
        <v>55</v>
      </c>
      <c r="J9476">
        <v>1</v>
      </c>
      <c r="K9476">
        <v>4917</v>
      </c>
      <c r="L9476" t="str">
        <f>IFERROR(INDEX(play_attribution!$B$2:$B$328,MATCH(A9476,play_attribution!$A$2:$A$328,0)),"")</f>
        <v/>
      </c>
      <c r="M9476" t="str">
        <f>VLOOKUP(H9476,seller_roster!$A$2:$B$85,2,FALSE)</f>
        <v>Flor Ruiz</v>
      </c>
      <c r="N9476" t="str">
        <f>VLOOKUP(C9476,accounts!$A$2:$F$9615,2,FALSE)</f>
        <v>Manufacturing</v>
      </c>
      <c r="O9476" t="str">
        <f>VLOOKUP(C9476,accounts!$A$2:$F$9615,3,FALSE)</f>
        <v>$5M-$10M</v>
      </c>
      <c r="P9476" t="str">
        <f>VLOOKUP(C9476,accounts!$A$2:$F$9615,5,FALSE)</f>
        <v>West</v>
      </c>
      <c r="Q9476" t="b">
        <f t="shared" si="149"/>
        <v>1</v>
      </c>
      <c r="R9476" t="e">
        <f>INDEX(removed_duplicate_rows!$A$5:$A$39,MATCH(wins!A9476,removed_duplicate_rows!$A$5:$A$39,0))</f>
        <v>#N/A</v>
      </c>
    </row>
    <row r="9477" spans="1:18" ht="15.75" customHeight="1" x14ac:dyDescent="0.2">
      <c r="A9477" t="s">
        <v>28570</v>
      </c>
      <c r="B9477" t="s">
        <v>28571</v>
      </c>
      <c r="C9477" t="s">
        <v>28572</v>
      </c>
      <c r="D9477" s="10">
        <v>46207</v>
      </c>
      <c r="E9477" t="s">
        <v>25291</v>
      </c>
      <c r="F9477">
        <v>9</v>
      </c>
      <c r="G9477" t="s">
        <v>374</v>
      </c>
      <c r="H9477" t="s">
        <v>27852</v>
      </c>
      <c r="I9477" t="s">
        <v>55</v>
      </c>
      <c r="J9477">
        <v>1</v>
      </c>
      <c r="K9477">
        <v>7135</v>
      </c>
      <c r="L9477" t="str">
        <f>IFERROR(INDEX(play_attribution!$B$2:$B$328,MATCH(A9477,play_attribution!$A$2:$A$328,0)),"")</f>
        <v/>
      </c>
      <c r="M9477" t="str">
        <f>VLOOKUP(H9477,seller_roster!$A$2:$B$85,2,FALSE)</f>
        <v>Ellis Walsh</v>
      </c>
      <c r="N9477" t="str">
        <f>VLOOKUP(C9477,accounts!$A$2:$F$9615,2,FALSE)</f>
        <v>Hospitality Group</v>
      </c>
      <c r="O9477" t="str">
        <f>VLOOKUP(C9477,accounts!$A$2:$F$9615,3,FALSE)</f>
        <v>$2.5M-$5M</v>
      </c>
      <c r="P9477" t="str">
        <f>VLOOKUP(C9477,accounts!$A$2:$F$9615,5,FALSE)</f>
        <v>Central</v>
      </c>
      <c r="Q9477" t="b">
        <f t="shared" si="149"/>
        <v>1</v>
      </c>
      <c r="R9477" t="e">
        <f>INDEX(removed_duplicate_rows!$A$5:$A$39,MATCH(wins!A9477,removed_duplicate_rows!$A$5:$A$39,0))</f>
        <v>#N/A</v>
      </c>
    </row>
    <row r="9478" spans="1:18" ht="15.75" customHeight="1" x14ac:dyDescent="0.2">
      <c r="A9478" t="s">
        <v>28573</v>
      </c>
      <c r="B9478" t="s">
        <v>28574</v>
      </c>
      <c r="C9478" t="s">
        <v>28575</v>
      </c>
      <c r="D9478" s="10">
        <v>46207</v>
      </c>
      <c r="E9478" t="s">
        <v>25291</v>
      </c>
      <c r="F9478">
        <v>9</v>
      </c>
      <c r="G9478" t="s">
        <v>374</v>
      </c>
      <c r="H9478" t="s">
        <v>417</v>
      </c>
      <c r="I9478" t="s">
        <v>55</v>
      </c>
      <c r="J9478">
        <v>1</v>
      </c>
      <c r="K9478">
        <v>4597</v>
      </c>
      <c r="L9478" t="str">
        <f>IFERROR(INDEX(play_attribution!$B$2:$B$328,MATCH(A9478,play_attribution!$A$2:$A$328,0)),"")</f>
        <v/>
      </c>
      <c r="M9478" t="str">
        <f>VLOOKUP(H9478,seller_roster!$A$2:$B$85,2,FALSE)</f>
        <v>Bryn Reyes</v>
      </c>
      <c r="N9478" t="str">
        <f>VLOOKUP(C9478,accounts!$A$2:$F$9615,2,FALSE)</f>
        <v>Professional Services</v>
      </c>
      <c r="O9478" t="str">
        <f>VLOOKUP(C9478,accounts!$A$2:$F$9615,3,FALSE)</f>
        <v>$2.5M-$5M</v>
      </c>
      <c r="P9478" t="str">
        <f>VLOOKUP(C9478,accounts!$A$2:$F$9615,5,FALSE)</f>
        <v>West</v>
      </c>
      <c r="Q9478" t="b">
        <f t="shared" si="149"/>
        <v>1</v>
      </c>
      <c r="R9478" t="e">
        <f>INDEX(removed_duplicate_rows!$A$5:$A$39,MATCH(wins!A9478,removed_duplicate_rows!$A$5:$A$39,0))</f>
        <v>#N/A</v>
      </c>
    </row>
    <row r="9479" spans="1:18" ht="15.75" customHeight="1" x14ac:dyDescent="0.2">
      <c r="A9479" t="s">
        <v>28576</v>
      </c>
      <c r="B9479" t="s">
        <v>28577</v>
      </c>
      <c r="C9479" t="s">
        <v>28578</v>
      </c>
      <c r="D9479" s="10">
        <v>46207</v>
      </c>
      <c r="E9479" t="s">
        <v>25291</v>
      </c>
      <c r="F9479">
        <v>9</v>
      </c>
      <c r="G9479" t="s">
        <v>374</v>
      </c>
      <c r="H9479" t="s">
        <v>427</v>
      </c>
      <c r="I9479" t="s">
        <v>55</v>
      </c>
      <c r="J9479">
        <v>1</v>
      </c>
      <c r="K9479">
        <v>5224</v>
      </c>
      <c r="L9479" t="str">
        <f>IFERROR(INDEX(play_attribution!$B$2:$B$328,MATCH(A9479,play_attribution!$A$2:$A$328,0)),"")</f>
        <v/>
      </c>
      <c r="M9479" t="str">
        <f>VLOOKUP(H9479,seller_roster!$A$2:$B$85,2,FALSE)</f>
        <v>Peyton Moreau</v>
      </c>
      <c r="N9479" t="str">
        <f>VLOOKUP(C9479,accounts!$A$2:$F$9615,2,FALSE)</f>
        <v>Construction</v>
      </c>
      <c r="O9479" t="str">
        <f>VLOOKUP(C9479,accounts!$A$2:$F$9615,3,FALSE)</f>
        <v>$5M-$10M</v>
      </c>
      <c r="P9479" t="str">
        <f>VLOOKUP(C9479,accounts!$A$2:$F$9615,5,FALSE)</f>
        <v>Central</v>
      </c>
      <c r="Q9479" t="b">
        <f t="shared" si="149"/>
        <v>1</v>
      </c>
      <c r="R9479" t="e">
        <f>INDEX(removed_duplicate_rows!$A$5:$A$39,MATCH(wins!A9479,removed_duplicate_rows!$A$5:$A$39,0))</f>
        <v>#N/A</v>
      </c>
    </row>
    <row r="9480" spans="1:18" ht="15.75" customHeight="1" x14ac:dyDescent="0.2">
      <c r="A9480" t="s">
        <v>28579</v>
      </c>
      <c r="B9480" t="s">
        <v>28580</v>
      </c>
      <c r="C9480" t="s">
        <v>28581</v>
      </c>
      <c r="D9480" s="10">
        <v>46207</v>
      </c>
      <c r="E9480" t="s">
        <v>25291</v>
      </c>
      <c r="F9480">
        <v>9</v>
      </c>
      <c r="G9480" t="s">
        <v>374</v>
      </c>
      <c r="H9480" t="s">
        <v>427</v>
      </c>
      <c r="I9480" t="s">
        <v>55</v>
      </c>
      <c r="J9480">
        <v>1</v>
      </c>
      <c r="K9480">
        <v>5124</v>
      </c>
      <c r="L9480" t="str">
        <f>IFERROR(INDEX(play_attribution!$B$2:$B$328,MATCH(A9480,play_attribution!$A$2:$A$328,0)),"")</f>
        <v/>
      </c>
      <c r="M9480" t="str">
        <f>VLOOKUP(H9480,seller_roster!$A$2:$B$85,2,FALSE)</f>
        <v>Peyton Moreau</v>
      </c>
      <c r="N9480" t="str">
        <f>VLOOKUP(C9480,accounts!$A$2:$F$9615,2,FALSE)</f>
        <v>Logistics</v>
      </c>
      <c r="O9480" t="str">
        <f>VLOOKUP(C9480,accounts!$A$2:$F$9615,3,FALSE)</f>
        <v>$5M-$10M</v>
      </c>
      <c r="P9480" t="str">
        <f>VLOOKUP(C9480,accounts!$A$2:$F$9615,5,FALSE)</f>
        <v>West</v>
      </c>
      <c r="Q9480" t="b">
        <f t="shared" si="149"/>
        <v>1</v>
      </c>
      <c r="R9480" t="e">
        <f>INDEX(removed_duplicate_rows!$A$5:$A$39,MATCH(wins!A9480,removed_duplicate_rows!$A$5:$A$39,0))</f>
        <v>#N/A</v>
      </c>
    </row>
    <row r="9481" spans="1:18" ht="15.75" customHeight="1" x14ac:dyDescent="0.2">
      <c r="A9481" t="s">
        <v>28582</v>
      </c>
      <c r="B9481" t="s">
        <v>28583</v>
      </c>
      <c r="C9481" t="s">
        <v>28584</v>
      </c>
      <c r="D9481" s="10">
        <v>46207</v>
      </c>
      <c r="E9481" t="s">
        <v>25291</v>
      </c>
      <c r="F9481">
        <v>9</v>
      </c>
      <c r="G9481" t="s">
        <v>374</v>
      </c>
      <c r="H9481" t="s">
        <v>379</v>
      </c>
      <c r="I9481" t="s">
        <v>55</v>
      </c>
      <c r="J9481">
        <v>1</v>
      </c>
      <c r="K9481">
        <v>4810</v>
      </c>
      <c r="L9481" t="str">
        <f>IFERROR(INDEX(play_attribution!$B$2:$B$328,MATCH(A9481,play_attribution!$A$2:$A$328,0)),"")</f>
        <v/>
      </c>
      <c r="M9481" t="str">
        <f>VLOOKUP(H9481,seller_roster!$A$2:$B$85,2,FALSE)</f>
        <v>Tatum Vega</v>
      </c>
      <c r="N9481" t="str">
        <f>VLOOKUP(C9481,accounts!$A$2:$F$9615,2,FALSE)</f>
        <v>Nonprofit</v>
      </c>
      <c r="O9481" t="str">
        <f>VLOOKUP(C9481,accounts!$A$2:$F$9615,3,FALSE)</f>
        <v>&lt;$1M</v>
      </c>
      <c r="P9481" t="str">
        <f>VLOOKUP(C9481,accounts!$A$2:$F$9615,5,FALSE)</f>
        <v>West</v>
      </c>
      <c r="Q9481" t="b">
        <f t="shared" si="149"/>
        <v>1</v>
      </c>
      <c r="R9481" t="e">
        <f>INDEX(removed_duplicate_rows!$A$5:$A$39,MATCH(wins!A9481,removed_duplicate_rows!$A$5:$A$39,0))</f>
        <v>#N/A</v>
      </c>
    </row>
    <row r="9482" spans="1:18" ht="15.75" customHeight="1" x14ac:dyDescent="0.2">
      <c r="A9482" t="s">
        <v>28585</v>
      </c>
      <c r="B9482" t="s">
        <v>28586</v>
      </c>
      <c r="C9482" t="s">
        <v>28587</v>
      </c>
      <c r="D9482" s="10">
        <v>46207</v>
      </c>
      <c r="E9482" t="s">
        <v>25291</v>
      </c>
      <c r="F9482">
        <v>9</v>
      </c>
      <c r="G9482" t="s">
        <v>374</v>
      </c>
      <c r="H9482" t="s">
        <v>383</v>
      </c>
      <c r="I9482" t="s">
        <v>55</v>
      </c>
      <c r="J9482">
        <v>1</v>
      </c>
      <c r="K9482">
        <v>5969</v>
      </c>
      <c r="L9482" t="str">
        <f>IFERROR(INDEX(play_attribution!$B$2:$B$328,MATCH(A9482,play_attribution!$A$2:$A$328,0)),"")</f>
        <v/>
      </c>
      <c r="M9482" t="str">
        <f>VLOOKUP(H9482,seller_roster!$A$2:$B$85,2,FALSE)</f>
        <v>Flor Ruiz</v>
      </c>
      <c r="N9482" t="str">
        <f>VLOOKUP(C9482,accounts!$A$2:$F$9615,2,FALSE)</f>
        <v>Nonprofit</v>
      </c>
      <c r="O9482" t="str">
        <f>VLOOKUP(C9482,accounts!$A$2:$F$9615,3,FALSE)</f>
        <v>$5M-$10M</v>
      </c>
      <c r="P9482" t="str">
        <f>VLOOKUP(C9482,accounts!$A$2:$F$9615,5,FALSE)</f>
        <v>Central</v>
      </c>
      <c r="Q9482" t="b">
        <f t="shared" si="149"/>
        <v>1</v>
      </c>
      <c r="R9482" t="e">
        <f>INDEX(removed_duplicate_rows!$A$5:$A$39,MATCH(wins!A9482,removed_duplicate_rows!$A$5:$A$39,0))</f>
        <v>#N/A</v>
      </c>
    </row>
    <row r="9483" spans="1:18" ht="15.75" customHeight="1" x14ac:dyDescent="0.2">
      <c r="A9483" t="s">
        <v>28588</v>
      </c>
      <c r="B9483" t="s">
        <v>28589</v>
      </c>
      <c r="C9483" t="s">
        <v>28590</v>
      </c>
      <c r="D9483" s="10">
        <v>46207</v>
      </c>
      <c r="E9483" t="s">
        <v>25291</v>
      </c>
      <c r="F9483">
        <v>9</v>
      </c>
      <c r="G9483" t="s">
        <v>374</v>
      </c>
      <c r="H9483" t="s">
        <v>409</v>
      </c>
      <c r="I9483" t="s">
        <v>55</v>
      </c>
      <c r="J9483">
        <v>1</v>
      </c>
      <c r="K9483">
        <v>6274</v>
      </c>
      <c r="L9483" t="str">
        <f>IFERROR(INDEX(play_attribution!$B$2:$B$328,MATCH(A9483,play_attribution!$A$2:$A$328,0)),"")</f>
        <v/>
      </c>
      <c r="M9483" t="str">
        <f>VLOOKUP(H9483,seller_roster!$A$2:$B$85,2,FALSE)</f>
        <v>Devon Okafor</v>
      </c>
      <c r="N9483" t="str">
        <f>VLOOKUP(C9483,accounts!$A$2:$F$9615,2,FALSE)</f>
        <v>Retail Multi-Location</v>
      </c>
      <c r="O9483" t="str">
        <f>VLOOKUP(C9483,accounts!$A$2:$F$9615,3,FALSE)</f>
        <v>$2.5M-$5M</v>
      </c>
      <c r="P9483" t="str">
        <f>VLOOKUP(C9483,accounts!$A$2:$F$9615,5,FALSE)</f>
        <v>West</v>
      </c>
      <c r="Q9483" t="b">
        <f t="shared" si="149"/>
        <v>1</v>
      </c>
      <c r="R9483" t="e">
        <f>INDEX(removed_duplicate_rows!$A$5:$A$39,MATCH(wins!A9483,removed_duplicate_rows!$A$5:$A$39,0))</f>
        <v>#N/A</v>
      </c>
    </row>
    <row r="9484" spans="1:18" ht="15.75" customHeight="1" x14ac:dyDescent="0.2">
      <c r="A9484" t="s">
        <v>28591</v>
      </c>
      <c r="B9484" t="s">
        <v>28592</v>
      </c>
      <c r="C9484" t="s">
        <v>28593</v>
      </c>
      <c r="D9484" s="10">
        <v>46207</v>
      </c>
      <c r="E9484" t="s">
        <v>25291</v>
      </c>
      <c r="F9484">
        <v>9</v>
      </c>
      <c r="G9484" t="s">
        <v>374</v>
      </c>
      <c r="H9484" t="s">
        <v>4096</v>
      </c>
      <c r="I9484" t="s">
        <v>55</v>
      </c>
      <c r="J9484">
        <v>1</v>
      </c>
      <c r="K9484">
        <v>5665</v>
      </c>
      <c r="L9484" t="str">
        <f>IFERROR(INDEX(play_attribution!$B$2:$B$328,MATCH(A9484,play_attribution!$A$2:$A$328,0)),"")</f>
        <v/>
      </c>
      <c r="M9484" t="str">
        <f>VLOOKUP(H9484,seller_roster!$A$2:$B$85,2,FALSE)</f>
        <v>Vesper Kim</v>
      </c>
      <c r="N9484" t="str">
        <f>VLOOKUP(C9484,accounts!$A$2:$F$9615,2,FALSE)</f>
        <v>Nonprofit</v>
      </c>
      <c r="O9484" t="str">
        <f>VLOOKUP(C9484,accounts!$A$2:$F$9615,3,FALSE)</f>
        <v>&lt;$1M</v>
      </c>
      <c r="P9484" t="str">
        <f>VLOOKUP(C9484,accounts!$A$2:$F$9615,5,FALSE)</f>
        <v>West</v>
      </c>
      <c r="Q9484" t="b">
        <f t="shared" si="149"/>
        <v>1</v>
      </c>
      <c r="R9484" t="e">
        <f>INDEX(removed_duplicate_rows!$A$5:$A$39,MATCH(wins!A9484,removed_duplicate_rows!$A$5:$A$39,0))</f>
        <v>#N/A</v>
      </c>
    </row>
    <row r="9485" spans="1:18" ht="15.75" customHeight="1" x14ac:dyDescent="0.2">
      <c r="A9485" t="s">
        <v>28594</v>
      </c>
      <c r="B9485" t="s">
        <v>28595</v>
      </c>
      <c r="C9485" t="s">
        <v>28596</v>
      </c>
      <c r="D9485" s="10">
        <v>46207</v>
      </c>
      <c r="E9485" t="s">
        <v>25291</v>
      </c>
      <c r="F9485">
        <v>9</v>
      </c>
      <c r="G9485" t="s">
        <v>374</v>
      </c>
      <c r="H9485" t="s">
        <v>2183</v>
      </c>
      <c r="I9485" t="s">
        <v>55</v>
      </c>
      <c r="J9485">
        <v>1</v>
      </c>
      <c r="K9485">
        <v>9670</v>
      </c>
      <c r="L9485" t="str">
        <f>IFERROR(INDEX(play_attribution!$B$2:$B$328,MATCH(A9485,play_attribution!$A$2:$A$328,0)),"")</f>
        <v/>
      </c>
      <c r="M9485" t="str">
        <f>VLOOKUP(H9485,seller_roster!$A$2:$B$85,2,FALSE)</f>
        <v>Rowan Tran</v>
      </c>
      <c r="N9485" t="str">
        <f>VLOOKUP(C9485,accounts!$A$2:$F$9615,2,FALSE)</f>
        <v>Logistics</v>
      </c>
      <c r="O9485" t="str">
        <f>VLOOKUP(C9485,accounts!$A$2:$F$9615,3,FALSE)</f>
        <v>$2.5M-$5M</v>
      </c>
      <c r="P9485" t="str">
        <f>VLOOKUP(C9485,accounts!$A$2:$F$9615,5,FALSE)</f>
        <v>Central</v>
      </c>
      <c r="Q9485" t="b">
        <f t="shared" si="149"/>
        <v>1</v>
      </c>
      <c r="R9485" t="e">
        <f>INDEX(removed_duplicate_rows!$A$5:$A$39,MATCH(wins!A9485,removed_duplicate_rows!$A$5:$A$39,0))</f>
        <v>#N/A</v>
      </c>
    </row>
    <row r="9486" spans="1:18" ht="15.75" customHeight="1" x14ac:dyDescent="0.2">
      <c r="A9486" t="s">
        <v>28597</v>
      </c>
      <c r="B9486" t="s">
        <v>28598</v>
      </c>
      <c r="C9486" t="s">
        <v>28599</v>
      </c>
      <c r="D9486" s="10">
        <v>46207</v>
      </c>
      <c r="E9486" t="s">
        <v>25291</v>
      </c>
      <c r="F9486">
        <v>9</v>
      </c>
      <c r="G9486" t="s">
        <v>374</v>
      </c>
      <c r="H9486" t="s">
        <v>449</v>
      </c>
      <c r="I9486" t="s">
        <v>55</v>
      </c>
      <c r="J9486">
        <v>1</v>
      </c>
      <c r="K9486">
        <v>5792</v>
      </c>
      <c r="L9486" t="str">
        <f>IFERROR(INDEX(play_attribution!$B$2:$B$328,MATCH(A9486,play_attribution!$A$2:$A$328,0)),"")</f>
        <v/>
      </c>
      <c r="M9486" t="str">
        <f>VLOOKUP(H9486,seller_roster!$A$2:$B$85,2,FALSE)</f>
        <v>Hayden Okafor</v>
      </c>
      <c r="N9486" t="str">
        <f>VLOOKUP(C9486,accounts!$A$2:$F$9615,2,FALSE)</f>
        <v>Nonprofit</v>
      </c>
      <c r="O9486" t="str">
        <f>VLOOKUP(C9486,accounts!$A$2:$F$9615,3,FALSE)</f>
        <v>$2.5M-$5M</v>
      </c>
      <c r="P9486" t="str">
        <f>VLOOKUP(C9486,accounts!$A$2:$F$9615,5,FALSE)</f>
        <v>West</v>
      </c>
      <c r="Q9486" t="b">
        <f t="shared" si="149"/>
        <v>1</v>
      </c>
      <c r="R9486" t="e">
        <f>INDEX(removed_duplicate_rows!$A$5:$A$39,MATCH(wins!A9486,removed_duplicate_rows!$A$5:$A$39,0))</f>
        <v>#N/A</v>
      </c>
    </row>
    <row r="9487" spans="1:18" ht="15.75" customHeight="1" x14ac:dyDescent="0.2">
      <c r="A9487" t="s">
        <v>28600</v>
      </c>
      <c r="B9487" t="s">
        <v>28601</v>
      </c>
      <c r="C9487" t="s">
        <v>28602</v>
      </c>
      <c r="D9487" s="10">
        <v>46207</v>
      </c>
      <c r="E9487" t="s">
        <v>25291</v>
      </c>
      <c r="F9487">
        <v>9</v>
      </c>
      <c r="G9487" t="s">
        <v>374</v>
      </c>
      <c r="H9487" t="s">
        <v>1843</v>
      </c>
      <c r="I9487" t="s">
        <v>55</v>
      </c>
      <c r="J9487">
        <v>1</v>
      </c>
      <c r="K9487">
        <v>5933</v>
      </c>
      <c r="L9487" t="str">
        <f>IFERROR(INDEX(play_attribution!$B$2:$B$328,MATCH(A9487,play_attribution!$A$2:$A$328,0)),"")</f>
        <v/>
      </c>
      <c r="M9487" t="str">
        <f>VLOOKUP(H9487,seller_roster!$A$2:$B$85,2,FALSE)</f>
        <v>Quinn Mbeki</v>
      </c>
      <c r="N9487" t="str">
        <f>VLOOKUP(C9487,accounts!$A$2:$F$9615,2,FALSE)</f>
        <v>Healthcare Services</v>
      </c>
      <c r="O9487" t="str">
        <f>VLOOKUP(C9487,accounts!$A$2:$F$9615,3,FALSE)</f>
        <v>$2.5M-$5M</v>
      </c>
      <c r="P9487" t="str">
        <f>VLOOKUP(C9487,accounts!$A$2:$F$9615,5,FALSE)</f>
        <v>West</v>
      </c>
      <c r="Q9487" t="b">
        <f t="shared" si="149"/>
        <v>1</v>
      </c>
      <c r="R9487" t="e">
        <f>INDEX(removed_duplicate_rows!$A$5:$A$39,MATCH(wins!A9487,removed_duplicate_rows!$A$5:$A$39,0))</f>
        <v>#N/A</v>
      </c>
    </row>
    <row r="9488" spans="1:18" ht="15.75" customHeight="1" x14ac:dyDescent="0.2">
      <c r="A9488" t="s">
        <v>28603</v>
      </c>
      <c r="B9488" t="s">
        <v>28604</v>
      </c>
      <c r="C9488" t="s">
        <v>28605</v>
      </c>
      <c r="D9488" s="10">
        <v>46207</v>
      </c>
      <c r="E9488" t="s">
        <v>25291</v>
      </c>
      <c r="F9488">
        <v>9</v>
      </c>
      <c r="G9488" t="s">
        <v>374</v>
      </c>
      <c r="H9488" t="s">
        <v>4096</v>
      </c>
      <c r="I9488" t="s">
        <v>55</v>
      </c>
      <c r="J9488">
        <v>1</v>
      </c>
      <c r="K9488">
        <v>8907</v>
      </c>
      <c r="L9488" t="str">
        <f>IFERROR(INDEX(play_attribution!$B$2:$B$328,MATCH(A9488,play_attribution!$A$2:$A$328,0)),"")</f>
        <v/>
      </c>
      <c r="M9488" t="str">
        <f>VLOOKUP(H9488,seller_roster!$A$2:$B$85,2,FALSE)</f>
        <v>Vesper Kim</v>
      </c>
      <c r="N9488" t="str">
        <f>VLOOKUP(C9488,accounts!$A$2:$F$9615,2,FALSE)</f>
        <v>Construction</v>
      </c>
      <c r="O9488" t="str">
        <f>VLOOKUP(C9488,accounts!$A$2:$F$9615,3,FALSE)</f>
        <v>$2.5M-$5M</v>
      </c>
      <c r="P9488" t="str">
        <f>VLOOKUP(C9488,accounts!$A$2:$F$9615,5,FALSE)</f>
        <v>West</v>
      </c>
      <c r="Q9488" t="b">
        <f t="shared" si="149"/>
        <v>1</v>
      </c>
      <c r="R9488" t="e">
        <f>INDEX(removed_duplicate_rows!$A$5:$A$39,MATCH(wins!A9488,removed_duplicate_rows!$A$5:$A$39,0))</f>
        <v>#N/A</v>
      </c>
    </row>
    <row r="9489" spans="1:18" ht="15.75" customHeight="1" x14ac:dyDescent="0.2">
      <c r="A9489" t="s">
        <v>28606</v>
      </c>
      <c r="B9489" t="s">
        <v>28607</v>
      </c>
      <c r="C9489" t="s">
        <v>28608</v>
      </c>
      <c r="D9489" s="10">
        <v>46207</v>
      </c>
      <c r="E9489" t="s">
        <v>25291</v>
      </c>
      <c r="F9489">
        <v>9</v>
      </c>
      <c r="G9489" t="s">
        <v>374</v>
      </c>
      <c r="H9489" t="s">
        <v>783</v>
      </c>
      <c r="I9489" t="s">
        <v>55</v>
      </c>
      <c r="J9489">
        <v>1</v>
      </c>
      <c r="K9489">
        <v>7682</v>
      </c>
      <c r="L9489" t="str">
        <f>IFERROR(INDEX(play_attribution!$B$2:$B$328,MATCH(A9489,play_attribution!$A$2:$A$328,0)),"")</f>
        <v/>
      </c>
      <c r="M9489" t="str">
        <f>VLOOKUP(H9489,seller_roster!$A$2:$B$85,2,FALSE)</f>
        <v>Omar Tran</v>
      </c>
      <c r="N9489" t="str">
        <f>VLOOKUP(C9489,accounts!$A$2:$F$9615,2,FALSE)</f>
        <v>Field Services</v>
      </c>
      <c r="O9489" t="str">
        <f>VLOOKUP(C9489,accounts!$A$2:$F$9615,3,FALSE)</f>
        <v>$2.5M-$5M</v>
      </c>
      <c r="P9489" t="str">
        <f>VLOOKUP(C9489,accounts!$A$2:$F$9615,5,FALSE)</f>
        <v>Central</v>
      </c>
      <c r="Q9489" t="b">
        <f t="shared" si="149"/>
        <v>1</v>
      </c>
      <c r="R9489" t="e">
        <f>INDEX(removed_duplicate_rows!$A$5:$A$39,MATCH(wins!A9489,removed_duplicate_rows!$A$5:$A$39,0))</f>
        <v>#N/A</v>
      </c>
    </row>
    <row r="9490" spans="1:18" ht="15.75" customHeight="1" x14ac:dyDescent="0.2">
      <c r="A9490" t="s">
        <v>28609</v>
      </c>
      <c r="B9490" t="s">
        <v>28610</v>
      </c>
      <c r="C9490" t="s">
        <v>28611</v>
      </c>
      <c r="D9490" s="10">
        <v>46207</v>
      </c>
      <c r="E9490" t="s">
        <v>25291</v>
      </c>
      <c r="F9490">
        <v>9</v>
      </c>
      <c r="G9490" t="s">
        <v>374</v>
      </c>
      <c r="H9490" t="s">
        <v>398</v>
      </c>
      <c r="I9490" t="s">
        <v>55</v>
      </c>
      <c r="J9490">
        <v>1</v>
      </c>
      <c r="K9490">
        <v>3895</v>
      </c>
      <c r="L9490" t="str">
        <f>IFERROR(INDEX(play_attribution!$B$2:$B$328,MATCH(A9490,play_attribution!$A$2:$A$328,0)),"")</f>
        <v/>
      </c>
      <c r="M9490" t="str">
        <f>VLOOKUP(H9490,seller_roster!$A$2:$B$85,2,FALSE)</f>
        <v>Rowan Kim</v>
      </c>
      <c r="N9490" t="str">
        <f>VLOOKUP(C9490,accounts!$A$2:$F$9615,2,FALSE)</f>
        <v>Construction</v>
      </c>
      <c r="O9490" t="str">
        <f>VLOOKUP(C9490,accounts!$A$2:$F$9615,3,FALSE)</f>
        <v>$2.5M-$5M</v>
      </c>
      <c r="P9490" t="str">
        <f>VLOOKUP(C9490,accounts!$A$2:$F$9615,5,FALSE)</f>
        <v>West</v>
      </c>
      <c r="Q9490" t="b">
        <f t="shared" si="149"/>
        <v>1</v>
      </c>
      <c r="R9490" t="e">
        <f>INDEX(removed_duplicate_rows!$A$5:$A$39,MATCH(wins!A9490,removed_duplicate_rows!$A$5:$A$39,0))</f>
        <v>#N/A</v>
      </c>
    </row>
    <row r="9491" spans="1:18" ht="15.75" customHeight="1" x14ac:dyDescent="0.2">
      <c r="A9491" t="s">
        <v>28612</v>
      </c>
      <c r="B9491" t="s">
        <v>28613</v>
      </c>
      <c r="C9491" t="s">
        <v>28614</v>
      </c>
      <c r="D9491" s="10">
        <v>46207</v>
      </c>
      <c r="E9491" t="s">
        <v>25291</v>
      </c>
      <c r="F9491">
        <v>9</v>
      </c>
      <c r="G9491" t="s">
        <v>374</v>
      </c>
      <c r="H9491" t="s">
        <v>449</v>
      </c>
      <c r="I9491" t="s">
        <v>55</v>
      </c>
      <c r="J9491">
        <v>1</v>
      </c>
      <c r="K9491">
        <v>7276</v>
      </c>
      <c r="L9491" t="str">
        <f>IFERROR(INDEX(play_attribution!$B$2:$B$328,MATCH(A9491,play_attribution!$A$2:$A$328,0)),"")</f>
        <v/>
      </c>
      <c r="M9491" t="str">
        <f>VLOOKUP(H9491,seller_roster!$A$2:$B$85,2,FALSE)</f>
        <v>Hayden Okafor</v>
      </c>
      <c r="N9491" t="str">
        <f>VLOOKUP(C9491,accounts!$A$2:$F$9615,2,FALSE)</f>
        <v>Professional Services</v>
      </c>
      <c r="O9491" t="str">
        <f>VLOOKUP(C9491,accounts!$A$2:$F$9615,3,FALSE)</f>
        <v>$1M-$2.5M</v>
      </c>
      <c r="P9491" t="str">
        <f>VLOOKUP(C9491,accounts!$A$2:$F$9615,5,FALSE)</f>
        <v>West</v>
      </c>
      <c r="Q9491" t="b">
        <f t="shared" si="149"/>
        <v>1</v>
      </c>
      <c r="R9491" t="e">
        <f>INDEX(removed_duplicate_rows!$A$5:$A$39,MATCH(wins!A9491,removed_duplicate_rows!$A$5:$A$39,0))</f>
        <v>#N/A</v>
      </c>
    </row>
    <row r="9492" spans="1:18" ht="15.75" customHeight="1" x14ac:dyDescent="0.2">
      <c r="A9492" t="s">
        <v>28615</v>
      </c>
      <c r="B9492" t="s">
        <v>28616</v>
      </c>
      <c r="C9492" t="s">
        <v>28617</v>
      </c>
      <c r="D9492" s="10">
        <v>46214</v>
      </c>
      <c r="E9492" t="s">
        <v>25291</v>
      </c>
      <c r="F9492">
        <v>10</v>
      </c>
      <c r="G9492" t="s">
        <v>53</v>
      </c>
      <c r="H9492" t="s">
        <v>69</v>
      </c>
      <c r="I9492" t="s">
        <v>55</v>
      </c>
      <c r="J9492">
        <v>1</v>
      </c>
      <c r="K9492">
        <v>15525</v>
      </c>
      <c r="L9492" t="str">
        <f>IFERROR(INDEX(play_attribution!$B$2:$B$328,MATCH(A9492,play_attribution!$A$2:$A$328,0)),"")</f>
        <v>P4</v>
      </c>
      <c r="M9492" t="str">
        <f>VLOOKUP(H9492,seller_roster!$A$2:$B$85,2,FALSE)</f>
        <v>Uma Moreau</v>
      </c>
      <c r="N9492" t="str">
        <f>VLOOKUP(C9492,accounts!$A$2:$F$9615,2,FALSE)</f>
        <v>Field Services</v>
      </c>
      <c r="O9492" t="str">
        <f>VLOOKUP(C9492,accounts!$A$2:$F$9615,3,FALSE)</f>
        <v>$2.5M-$5M</v>
      </c>
      <c r="P9492" t="str">
        <f>VLOOKUP(C9492,accounts!$A$2:$F$9615,5,FALSE)</f>
        <v>East</v>
      </c>
      <c r="Q9492" t="b">
        <f t="shared" si="149"/>
        <v>0</v>
      </c>
      <c r="R9492" t="e">
        <f>INDEX(removed_duplicate_rows!$A$5:$A$39,MATCH(wins!A9492,removed_duplicate_rows!$A$5:$A$39,0))</f>
        <v>#N/A</v>
      </c>
    </row>
    <row r="9493" spans="1:18" ht="15.75" customHeight="1" x14ac:dyDescent="0.2">
      <c r="A9493" t="s">
        <v>28618</v>
      </c>
      <c r="B9493" t="s">
        <v>28619</v>
      </c>
      <c r="C9493" t="s">
        <v>28620</v>
      </c>
      <c r="D9493" s="10">
        <v>46214</v>
      </c>
      <c r="E9493" t="s">
        <v>25291</v>
      </c>
      <c r="F9493">
        <v>10</v>
      </c>
      <c r="G9493" t="s">
        <v>53</v>
      </c>
      <c r="H9493" t="s">
        <v>54</v>
      </c>
      <c r="I9493" t="s">
        <v>55</v>
      </c>
      <c r="J9493">
        <v>1</v>
      </c>
      <c r="K9493">
        <v>26780</v>
      </c>
      <c r="L9493" t="str">
        <f>IFERROR(INDEX(play_attribution!$B$2:$B$328,MATCH(A9493,play_attribution!$A$2:$A$328,0)),"")</f>
        <v/>
      </c>
      <c r="M9493" t="str">
        <f>VLOOKUP(H9493,seller_roster!$A$2:$B$85,2,FALSE)</f>
        <v>Rhea Okafor</v>
      </c>
      <c r="N9493" t="str">
        <f>VLOOKUP(C9493,accounts!$A$2:$F$9615,2,FALSE)</f>
        <v>Field Services</v>
      </c>
      <c r="O9493" t="str">
        <f>VLOOKUP(C9493,accounts!$A$2:$F$9615,3,FALSE)</f>
        <v>$5M-$10M</v>
      </c>
      <c r="P9493" t="str">
        <f>VLOOKUP(C9493,accounts!$A$2:$F$9615,5,FALSE)</f>
        <v>East</v>
      </c>
      <c r="Q9493" t="b">
        <f t="shared" si="149"/>
        <v>1</v>
      </c>
      <c r="R9493" t="e">
        <f>INDEX(removed_duplicate_rows!$A$5:$A$39,MATCH(wins!A9493,removed_duplicate_rows!$A$5:$A$39,0))</f>
        <v>#N/A</v>
      </c>
    </row>
    <row r="9494" spans="1:18" ht="15.75" customHeight="1" x14ac:dyDescent="0.2">
      <c r="A9494" t="s">
        <v>28621</v>
      </c>
      <c r="B9494" t="s">
        <v>28622</v>
      </c>
      <c r="C9494" t="s">
        <v>28623</v>
      </c>
      <c r="D9494" s="10">
        <v>46214</v>
      </c>
      <c r="E9494" t="s">
        <v>25291</v>
      </c>
      <c r="F9494">
        <v>10</v>
      </c>
      <c r="G9494" t="s">
        <v>53</v>
      </c>
      <c r="H9494" t="s">
        <v>505</v>
      </c>
      <c r="I9494" t="s">
        <v>55</v>
      </c>
      <c r="J9494">
        <v>1</v>
      </c>
      <c r="K9494">
        <v>12105</v>
      </c>
      <c r="L9494" t="str">
        <f>IFERROR(INDEX(play_attribution!$B$2:$B$328,MATCH(A9494,play_attribution!$A$2:$A$328,0)),"")</f>
        <v/>
      </c>
      <c r="M9494" t="str">
        <f>VLOOKUP(H9494,seller_roster!$A$2:$B$85,2,FALSE)</f>
        <v>Xen Mbeki</v>
      </c>
      <c r="N9494" t="str">
        <f>VLOOKUP(C9494,accounts!$A$2:$F$9615,2,FALSE)</f>
        <v>Hospitality Group</v>
      </c>
      <c r="O9494" t="str">
        <f>VLOOKUP(C9494,accounts!$A$2:$F$9615,3,FALSE)</f>
        <v>$2.5M-$5M</v>
      </c>
      <c r="P9494" t="str">
        <f>VLOOKUP(C9494,accounts!$A$2:$F$9615,5,FALSE)</f>
        <v>Central</v>
      </c>
      <c r="Q9494" t="b">
        <f t="shared" si="149"/>
        <v>1</v>
      </c>
      <c r="R9494" t="e">
        <f>INDEX(removed_duplicate_rows!$A$5:$A$39,MATCH(wins!A9494,removed_duplicate_rows!$A$5:$A$39,0))</f>
        <v>#N/A</v>
      </c>
    </row>
    <row r="9495" spans="1:18" ht="15.75" customHeight="1" x14ac:dyDescent="0.2">
      <c r="A9495" t="s">
        <v>28624</v>
      </c>
      <c r="B9495" t="s">
        <v>28625</v>
      </c>
      <c r="C9495" t="s">
        <v>28626</v>
      </c>
      <c r="D9495" s="10">
        <v>46214</v>
      </c>
      <c r="E9495" t="s">
        <v>25291</v>
      </c>
      <c r="F9495">
        <v>10</v>
      </c>
      <c r="G9495" t="s">
        <v>53</v>
      </c>
      <c r="H9495" t="s">
        <v>65</v>
      </c>
      <c r="I9495" t="s">
        <v>55</v>
      </c>
      <c r="J9495">
        <v>1</v>
      </c>
      <c r="K9495">
        <v>11784</v>
      </c>
      <c r="L9495" t="str">
        <f>IFERROR(INDEX(play_attribution!$B$2:$B$328,MATCH(A9495,play_attribution!$A$2:$A$328,0)),"")</f>
        <v/>
      </c>
      <c r="M9495" t="str">
        <f>VLOOKUP(H9495,seller_roster!$A$2:$B$85,2,FALSE)</f>
        <v>Bryn Moreau</v>
      </c>
      <c r="N9495" t="str">
        <f>VLOOKUP(C9495,accounts!$A$2:$F$9615,2,FALSE)</f>
        <v>Professional Services</v>
      </c>
      <c r="O9495" t="str">
        <f>VLOOKUP(C9495,accounts!$A$2:$F$9615,3,FALSE)</f>
        <v>$5M-$10M</v>
      </c>
      <c r="P9495" t="str">
        <f>VLOOKUP(C9495,accounts!$A$2:$F$9615,5,FALSE)</f>
        <v>East</v>
      </c>
      <c r="Q9495" t="b">
        <f t="shared" si="149"/>
        <v>1</v>
      </c>
      <c r="R9495" t="e">
        <f>INDEX(removed_duplicate_rows!$A$5:$A$39,MATCH(wins!A9495,removed_duplicate_rows!$A$5:$A$39,0))</f>
        <v>#N/A</v>
      </c>
    </row>
    <row r="9496" spans="1:18" ht="15.75" customHeight="1" x14ac:dyDescent="0.2">
      <c r="A9496" t="s">
        <v>28627</v>
      </c>
      <c r="B9496" t="s">
        <v>28628</v>
      </c>
      <c r="C9496" t="s">
        <v>28629</v>
      </c>
      <c r="D9496" s="10">
        <v>46214</v>
      </c>
      <c r="E9496" t="s">
        <v>25291</v>
      </c>
      <c r="F9496">
        <v>10</v>
      </c>
      <c r="G9496" t="s">
        <v>53</v>
      </c>
      <c r="H9496" t="s">
        <v>3729</v>
      </c>
      <c r="I9496" t="s">
        <v>55</v>
      </c>
      <c r="J9496">
        <v>1</v>
      </c>
      <c r="K9496">
        <v>8560</v>
      </c>
      <c r="L9496" t="str">
        <f>IFERROR(INDEX(play_attribution!$B$2:$B$328,MATCH(A9496,play_attribution!$A$2:$A$328,0)),"")</f>
        <v/>
      </c>
      <c r="M9496" t="str">
        <f>VLOOKUP(H9496,seller_roster!$A$2:$B$85,2,FALSE)</f>
        <v>True Ito</v>
      </c>
      <c r="N9496" t="str">
        <f>VLOOKUP(C9496,accounts!$A$2:$F$9615,2,FALSE)</f>
        <v>Construction</v>
      </c>
      <c r="O9496" t="str">
        <f>VLOOKUP(C9496,accounts!$A$2:$F$9615,3,FALSE)</f>
        <v>&gt;$10M</v>
      </c>
      <c r="P9496" t="str">
        <f>VLOOKUP(C9496,accounts!$A$2:$F$9615,5,FALSE)</f>
        <v>Central</v>
      </c>
      <c r="Q9496" t="b">
        <f t="shared" si="149"/>
        <v>1</v>
      </c>
      <c r="R9496" t="e">
        <f>INDEX(removed_duplicate_rows!$A$5:$A$39,MATCH(wins!A9496,removed_duplicate_rows!$A$5:$A$39,0))</f>
        <v>#N/A</v>
      </c>
    </row>
    <row r="9497" spans="1:18" ht="15.75" customHeight="1" x14ac:dyDescent="0.2">
      <c r="A9497" t="s">
        <v>28630</v>
      </c>
      <c r="B9497" t="s">
        <v>28631</v>
      </c>
      <c r="C9497" t="s">
        <v>28632</v>
      </c>
      <c r="D9497" s="10">
        <v>46214</v>
      </c>
      <c r="E9497" t="s">
        <v>25291</v>
      </c>
      <c r="F9497">
        <v>10</v>
      </c>
      <c r="G9497" t="s">
        <v>53</v>
      </c>
      <c r="H9497" t="s">
        <v>1208</v>
      </c>
      <c r="I9497" t="s">
        <v>55</v>
      </c>
      <c r="J9497">
        <v>1</v>
      </c>
      <c r="K9497">
        <v>26082</v>
      </c>
      <c r="L9497" t="str">
        <f>IFERROR(INDEX(play_attribution!$B$2:$B$328,MATCH(A9497,play_attribution!$A$2:$A$328,0)),"")</f>
        <v/>
      </c>
      <c r="M9497" t="str">
        <f>VLOOKUP(H9497,seller_roster!$A$2:$B$85,2,FALSE)</f>
        <v>Eden Okafor</v>
      </c>
      <c r="N9497" t="str">
        <f>VLOOKUP(C9497,accounts!$A$2:$F$9615,2,FALSE)</f>
        <v>Nonprofit</v>
      </c>
      <c r="O9497" t="str">
        <f>VLOOKUP(C9497,accounts!$A$2:$F$9615,3,FALSE)</f>
        <v>$5M-$10M</v>
      </c>
      <c r="P9497" t="str">
        <f>VLOOKUP(C9497,accounts!$A$2:$F$9615,5,FALSE)</f>
        <v>West</v>
      </c>
      <c r="Q9497" t="b">
        <f t="shared" si="149"/>
        <v>1</v>
      </c>
      <c r="R9497" t="e">
        <f>INDEX(removed_duplicate_rows!$A$5:$A$39,MATCH(wins!A9497,removed_duplicate_rows!$A$5:$A$39,0))</f>
        <v>#N/A</v>
      </c>
    </row>
    <row r="9498" spans="1:18" ht="15.75" customHeight="1" x14ac:dyDescent="0.2">
      <c r="A9498" t="s">
        <v>28633</v>
      </c>
      <c r="B9498" t="s">
        <v>28634</v>
      </c>
      <c r="C9498" t="s">
        <v>28635</v>
      </c>
      <c r="D9498" s="10">
        <v>46214</v>
      </c>
      <c r="E9498" t="s">
        <v>25291</v>
      </c>
      <c r="F9498">
        <v>10</v>
      </c>
      <c r="G9498" t="s">
        <v>53</v>
      </c>
      <c r="H9498" t="s">
        <v>495</v>
      </c>
      <c r="I9498" t="s">
        <v>55</v>
      </c>
      <c r="J9498">
        <v>1</v>
      </c>
      <c r="K9498">
        <v>15676</v>
      </c>
      <c r="L9498" t="str">
        <f>IFERROR(INDEX(play_attribution!$B$2:$B$328,MATCH(A9498,play_attribution!$A$2:$A$328,0)),"")</f>
        <v/>
      </c>
      <c r="M9498" t="str">
        <f>VLOOKUP(H9498,seller_roster!$A$2:$B$85,2,FALSE)</f>
        <v>Gio Ferro</v>
      </c>
      <c r="N9498" t="str">
        <f>VLOOKUP(C9498,accounts!$A$2:$F$9615,2,FALSE)</f>
        <v>Hospitality Group</v>
      </c>
      <c r="O9498" t="str">
        <f>VLOOKUP(C9498,accounts!$A$2:$F$9615,3,FALSE)</f>
        <v>$5M-$10M</v>
      </c>
      <c r="P9498" t="str">
        <f>VLOOKUP(C9498,accounts!$A$2:$F$9615,5,FALSE)</f>
        <v>Central</v>
      </c>
      <c r="Q9498" t="b">
        <f t="shared" si="149"/>
        <v>1</v>
      </c>
      <c r="R9498" t="e">
        <f>INDEX(removed_duplicate_rows!$A$5:$A$39,MATCH(wins!A9498,removed_duplicate_rows!$A$5:$A$39,0))</f>
        <v>#N/A</v>
      </c>
    </row>
    <row r="9499" spans="1:18" ht="15.75" customHeight="1" x14ac:dyDescent="0.2">
      <c r="A9499" t="s">
        <v>28636</v>
      </c>
      <c r="B9499" t="s">
        <v>28637</v>
      </c>
      <c r="C9499" t="s">
        <v>28638</v>
      </c>
      <c r="D9499" s="10">
        <v>46214</v>
      </c>
      <c r="E9499" t="s">
        <v>25291</v>
      </c>
      <c r="F9499">
        <v>10</v>
      </c>
      <c r="G9499" t="s">
        <v>77</v>
      </c>
      <c r="H9499" t="s">
        <v>83</v>
      </c>
      <c r="I9499" t="s">
        <v>79</v>
      </c>
      <c r="J9499">
        <v>1</v>
      </c>
      <c r="K9499">
        <v>8615</v>
      </c>
      <c r="L9499" t="str">
        <f>IFERROR(INDEX(play_attribution!$B$2:$B$328,MATCH(A9499,play_attribution!$A$2:$A$328,0)),"")</f>
        <v>P6</v>
      </c>
      <c r="M9499" t="str">
        <f>VLOOKUP(H9499,seller_roster!$A$2:$B$85,2,FALSE)</f>
        <v>Sage Ruiz</v>
      </c>
      <c r="N9499" t="str">
        <f>VLOOKUP(C9499,accounts!$A$2:$F$9615,2,FALSE)</f>
        <v>Manufacturing</v>
      </c>
      <c r="O9499" t="str">
        <f>VLOOKUP(C9499,accounts!$A$2:$F$9615,3,FALSE)</f>
        <v>$5M-$10M</v>
      </c>
      <c r="P9499" t="str">
        <f>VLOOKUP(C9499,accounts!$A$2:$F$9615,5,FALSE)</f>
        <v>East</v>
      </c>
      <c r="Q9499" t="b">
        <f t="shared" si="149"/>
        <v>0</v>
      </c>
      <c r="R9499" t="e">
        <f>INDEX(removed_duplicate_rows!$A$5:$A$39,MATCH(wins!A9499,removed_duplicate_rows!$A$5:$A$39,0))</f>
        <v>#N/A</v>
      </c>
    </row>
    <row r="9500" spans="1:18" ht="15.75" customHeight="1" x14ac:dyDescent="0.2">
      <c r="A9500" t="s">
        <v>28639</v>
      </c>
      <c r="B9500" t="s">
        <v>28640</v>
      </c>
      <c r="C9500" t="s">
        <v>28641</v>
      </c>
      <c r="D9500" s="10">
        <v>46214</v>
      </c>
      <c r="E9500" t="s">
        <v>25291</v>
      </c>
      <c r="F9500">
        <v>10</v>
      </c>
      <c r="G9500" t="s">
        <v>77</v>
      </c>
      <c r="H9500" t="s">
        <v>91</v>
      </c>
      <c r="I9500" t="s">
        <v>55</v>
      </c>
      <c r="J9500">
        <v>1</v>
      </c>
      <c r="K9500">
        <v>8784</v>
      </c>
      <c r="L9500" t="str">
        <f>IFERROR(INDEX(play_attribution!$B$2:$B$328,MATCH(A9500,play_attribution!$A$2:$A$328,0)),"")</f>
        <v>P6</v>
      </c>
      <c r="M9500" t="str">
        <f>VLOOKUP(H9500,seller_roster!$A$2:$B$85,2,FALSE)</f>
        <v>Kira Sorensen</v>
      </c>
      <c r="N9500" t="str">
        <f>VLOOKUP(C9500,accounts!$A$2:$F$9615,2,FALSE)</f>
        <v>Field Services</v>
      </c>
      <c r="O9500" t="str">
        <f>VLOOKUP(C9500,accounts!$A$2:$F$9615,3,FALSE)</f>
        <v>$2.5M-$5M</v>
      </c>
      <c r="P9500" t="str">
        <f>VLOOKUP(C9500,accounts!$A$2:$F$9615,5,FALSE)</f>
        <v>West</v>
      </c>
      <c r="Q9500" t="b">
        <f t="shared" si="149"/>
        <v>0</v>
      </c>
      <c r="R9500" t="e">
        <f>INDEX(removed_duplicate_rows!$A$5:$A$39,MATCH(wins!A9500,removed_duplicate_rows!$A$5:$A$39,0))</f>
        <v>#N/A</v>
      </c>
    </row>
    <row r="9501" spans="1:18" ht="15.75" customHeight="1" x14ac:dyDescent="0.2">
      <c r="A9501" t="s">
        <v>28642</v>
      </c>
      <c r="B9501" t="s">
        <v>28643</v>
      </c>
      <c r="C9501" t="s">
        <v>28644</v>
      </c>
      <c r="D9501" s="10">
        <v>46214</v>
      </c>
      <c r="E9501" t="s">
        <v>25291</v>
      </c>
      <c r="F9501">
        <v>10</v>
      </c>
      <c r="G9501" t="s">
        <v>77</v>
      </c>
      <c r="H9501" t="s">
        <v>151</v>
      </c>
      <c r="I9501" t="s">
        <v>79</v>
      </c>
      <c r="J9501">
        <v>1</v>
      </c>
      <c r="K9501">
        <v>5088</v>
      </c>
      <c r="L9501" t="str">
        <f>IFERROR(INDEX(play_attribution!$B$2:$B$328,MATCH(A9501,play_attribution!$A$2:$A$328,0)),"")</f>
        <v/>
      </c>
      <c r="M9501" t="str">
        <f>VLOOKUP(H9501,seller_roster!$A$2:$B$85,2,FALSE)</f>
        <v>Marley Lindqvist</v>
      </c>
      <c r="N9501" t="str">
        <f>VLOOKUP(C9501,accounts!$A$2:$F$9615,2,FALSE)</f>
        <v>Professional Services</v>
      </c>
      <c r="O9501" t="str">
        <f>VLOOKUP(C9501,accounts!$A$2:$F$9615,3,FALSE)</f>
        <v>$2.5M-$5M</v>
      </c>
      <c r="P9501" t="str">
        <f>VLOOKUP(C9501,accounts!$A$2:$F$9615,5,FALSE)</f>
        <v>East</v>
      </c>
      <c r="Q9501" t="b">
        <f t="shared" si="149"/>
        <v>1</v>
      </c>
      <c r="R9501" t="e">
        <f>INDEX(removed_duplicate_rows!$A$5:$A$39,MATCH(wins!A9501,removed_duplicate_rows!$A$5:$A$39,0))</f>
        <v>#N/A</v>
      </c>
    </row>
    <row r="9502" spans="1:18" ht="15.75" customHeight="1" x14ac:dyDescent="0.2">
      <c r="A9502" t="s">
        <v>28645</v>
      </c>
      <c r="B9502" t="s">
        <v>28646</v>
      </c>
      <c r="C9502" t="s">
        <v>28647</v>
      </c>
      <c r="D9502" s="10">
        <v>46214</v>
      </c>
      <c r="E9502" t="s">
        <v>25291</v>
      </c>
      <c r="F9502">
        <v>10</v>
      </c>
      <c r="G9502" t="s">
        <v>77</v>
      </c>
      <c r="H9502" t="s">
        <v>151</v>
      </c>
      <c r="I9502" t="s">
        <v>55</v>
      </c>
      <c r="J9502">
        <v>1</v>
      </c>
      <c r="K9502">
        <v>7697</v>
      </c>
      <c r="L9502" t="str">
        <f>IFERROR(INDEX(play_attribution!$B$2:$B$328,MATCH(A9502,play_attribution!$A$2:$A$328,0)),"")</f>
        <v>P1</v>
      </c>
      <c r="M9502" t="str">
        <f>VLOOKUP(H9502,seller_roster!$A$2:$B$85,2,FALSE)</f>
        <v>Marley Lindqvist</v>
      </c>
      <c r="N9502" t="str">
        <f>VLOOKUP(C9502,accounts!$A$2:$F$9615,2,FALSE)</f>
        <v>Retail Multi-Location</v>
      </c>
      <c r="O9502" t="str">
        <f>VLOOKUP(C9502,accounts!$A$2:$F$9615,3,FALSE)</f>
        <v>$5M-$10M</v>
      </c>
      <c r="P9502" t="str">
        <f>VLOOKUP(C9502,accounts!$A$2:$F$9615,5,FALSE)</f>
        <v>Central</v>
      </c>
      <c r="Q9502" t="b">
        <f t="shared" si="149"/>
        <v>0</v>
      </c>
      <c r="R9502" t="e">
        <f>INDEX(removed_duplicate_rows!$A$5:$A$39,MATCH(wins!A9502,removed_duplicate_rows!$A$5:$A$39,0))</f>
        <v>#N/A</v>
      </c>
    </row>
    <row r="9503" spans="1:18" ht="15.75" customHeight="1" x14ac:dyDescent="0.2">
      <c r="A9503" t="s">
        <v>28648</v>
      </c>
      <c r="B9503" t="s">
        <v>28649</v>
      </c>
      <c r="C9503" t="s">
        <v>28650</v>
      </c>
      <c r="D9503" s="10">
        <v>46214</v>
      </c>
      <c r="E9503" t="s">
        <v>25291</v>
      </c>
      <c r="F9503">
        <v>10</v>
      </c>
      <c r="G9503" t="s">
        <v>77</v>
      </c>
      <c r="H9503" t="s">
        <v>618</v>
      </c>
      <c r="I9503" t="s">
        <v>79</v>
      </c>
      <c r="J9503">
        <v>1</v>
      </c>
      <c r="K9503">
        <v>6810</v>
      </c>
      <c r="L9503" t="str">
        <f>IFERROR(INDEX(play_attribution!$B$2:$B$328,MATCH(A9503,play_attribution!$A$2:$A$328,0)),"")</f>
        <v/>
      </c>
      <c r="M9503" t="str">
        <f>VLOOKUP(H9503,seller_roster!$A$2:$B$85,2,FALSE)</f>
        <v>Parker Reyes</v>
      </c>
      <c r="N9503" t="str">
        <f>VLOOKUP(C9503,accounts!$A$2:$F$9615,2,FALSE)</f>
        <v>Field Services</v>
      </c>
      <c r="O9503" t="str">
        <f>VLOOKUP(C9503,accounts!$A$2:$F$9615,3,FALSE)</f>
        <v>$5M-$10M</v>
      </c>
      <c r="P9503" t="str">
        <f>VLOOKUP(C9503,accounts!$A$2:$F$9615,5,FALSE)</f>
        <v>West</v>
      </c>
      <c r="Q9503" t="b">
        <f t="shared" si="149"/>
        <v>1</v>
      </c>
      <c r="R9503" t="e">
        <f>INDEX(removed_duplicate_rows!$A$5:$A$39,MATCH(wins!A9503,removed_duplicate_rows!$A$5:$A$39,0))</f>
        <v>#N/A</v>
      </c>
    </row>
    <row r="9504" spans="1:18" ht="15.75" customHeight="1" x14ac:dyDescent="0.2">
      <c r="A9504" t="s">
        <v>28651</v>
      </c>
      <c r="B9504" t="s">
        <v>28652</v>
      </c>
      <c r="C9504" t="s">
        <v>28653</v>
      </c>
      <c r="D9504" s="10">
        <v>46214</v>
      </c>
      <c r="E9504" t="s">
        <v>25291</v>
      </c>
      <c r="F9504">
        <v>10</v>
      </c>
      <c r="G9504" t="s">
        <v>77</v>
      </c>
      <c r="H9504" t="s">
        <v>107</v>
      </c>
      <c r="I9504" t="s">
        <v>79</v>
      </c>
      <c r="J9504">
        <v>1</v>
      </c>
      <c r="K9504">
        <v>5860</v>
      </c>
      <c r="L9504" t="str">
        <f>IFERROR(INDEX(play_attribution!$B$2:$B$328,MATCH(A9504,play_attribution!$A$2:$A$328,0)),"")</f>
        <v/>
      </c>
      <c r="M9504" t="str">
        <f>VLOOKUP(H9504,seller_roster!$A$2:$B$85,2,FALSE)</f>
        <v>Skyler Doyle</v>
      </c>
      <c r="N9504" t="str">
        <f>VLOOKUP(C9504,accounts!$A$2:$F$9615,2,FALSE)</f>
        <v>Retail Multi-Location</v>
      </c>
      <c r="O9504" t="str">
        <f>VLOOKUP(C9504,accounts!$A$2:$F$9615,3,FALSE)</f>
        <v>$1M-$2.5M</v>
      </c>
      <c r="P9504" t="str">
        <f>VLOOKUP(C9504,accounts!$A$2:$F$9615,5,FALSE)</f>
        <v>West</v>
      </c>
      <c r="Q9504" t="b">
        <f t="shared" ref="Q9504:Q9567" si="150">L9504=""</f>
        <v>1</v>
      </c>
      <c r="R9504" t="e">
        <f>INDEX(removed_duplicate_rows!$A$5:$A$39,MATCH(wins!A9504,removed_duplicate_rows!$A$5:$A$39,0))</f>
        <v>#N/A</v>
      </c>
    </row>
    <row r="9505" spans="1:18" ht="15.75" customHeight="1" x14ac:dyDescent="0.2">
      <c r="A9505" t="s">
        <v>28654</v>
      </c>
      <c r="B9505" t="s">
        <v>28655</v>
      </c>
      <c r="C9505" t="s">
        <v>28656</v>
      </c>
      <c r="D9505" s="10">
        <v>46214</v>
      </c>
      <c r="E9505" t="s">
        <v>25291</v>
      </c>
      <c r="F9505">
        <v>10</v>
      </c>
      <c r="G9505" t="s">
        <v>77</v>
      </c>
      <c r="H9505" t="s">
        <v>866</v>
      </c>
      <c r="I9505" t="s">
        <v>79</v>
      </c>
      <c r="J9505">
        <v>1</v>
      </c>
      <c r="K9505">
        <v>7949</v>
      </c>
      <c r="L9505" t="str">
        <f>IFERROR(INDEX(play_attribution!$B$2:$B$328,MATCH(A9505,play_attribution!$A$2:$A$328,0)),"")</f>
        <v/>
      </c>
      <c r="M9505" t="str">
        <f>VLOOKUP(H9505,seller_roster!$A$2:$B$85,2,FALSE)</f>
        <v>Kira Novak</v>
      </c>
      <c r="N9505" t="str">
        <f>VLOOKUP(C9505,accounts!$A$2:$F$9615,2,FALSE)</f>
        <v>Wholesale &amp; Distribution</v>
      </c>
      <c r="O9505" t="str">
        <f>VLOOKUP(C9505,accounts!$A$2:$F$9615,3,FALSE)</f>
        <v>$5M-$10M</v>
      </c>
      <c r="P9505" t="str">
        <f>VLOOKUP(C9505,accounts!$A$2:$F$9615,5,FALSE)</f>
        <v>West</v>
      </c>
      <c r="Q9505" t="b">
        <f t="shared" si="150"/>
        <v>1</v>
      </c>
      <c r="R9505" t="e">
        <f>INDEX(removed_duplicate_rows!$A$5:$A$39,MATCH(wins!A9505,removed_duplicate_rows!$A$5:$A$39,0))</f>
        <v>#N/A</v>
      </c>
    </row>
    <row r="9506" spans="1:18" ht="15.75" customHeight="1" x14ac:dyDescent="0.2">
      <c r="A9506" t="s">
        <v>28657</v>
      </c>
      <c r="B9506" t="s">
        <v>28658</v>
      </c>
      <c r="C9506" t="s">
        <v>28659</v>
      </c>
      <c r="D9506" s="10">
        <v>46214</v>
      </c>
      <c r="E9506" t="s">
        <v>25291</v>
      </c>
      <c r="F9506">
        <v>10</v>
      </c>
      <c r="G9506" t="s">
        <v>77</v>
      </c>
      <c r="H9506" t="s">
        <v>191</v>
      </c>
      <c r="I9506" t="s">
        <v>79</v>
      </c>
      <c r="J9506">
        <v>1</v>
      </c>
      <c r="K9506">
        <v>9935</v>
      </c>
      <c r="L9506" t="str">
        <f>IFERROR(INDEX(play_attribution!$B$2:$B$328,MATCH(A9506,play_attribution!$A$2:$A$328,0)),"")</f>
        <v/>
      </c>
      <c r="M9506" t="str">
        <f>VLOOKUP(H9506,seller_roster!$A$2:$B$85,2,FALSE)</f>
        <v>Blake Lindqvist</v>
      </c>
      <c r="N9506" t="str">
        <f>VLOOKUP(C9506,accounts!$A$2:$F$9615,2,FALSE)</f>
        <v>Professional Services</v>
      </c>
      <c r="O9506" t="str">
        <f>VLOOKUP(C9506,accounts!$A$2:$F$9615,3,FALSE)</f>
        <v>&gt;$10M</v>
      </c>
      <c r="P9506" t="str">
        <f>VLOOKUP(C9506,accounts!$A$2:$F$9615,5,FALSE)</f>
        <v>East</v>
      </c>
      <c r="Q9506" t="b">
        <f t="shared" si="150"/>
        <v>1</v>
      </c>
      <c r="R9506" t="e">
        <f>INDEX(removed_duplicate_rows!$A$5:$A$39,MATCH(wins!A9506,removed_duplicate_rows!$A$5:$A$39,0))</f>
        <v>#N/A</v>
      </c>
    </row>
    <row r="9507" spans="1:18" ht="15.75" customHeight="1" x14ac:dyDescent="0.2">
      <c r="A9507" t="s">
        <v>28660</v>
      </c>
      <c r="B9507" t="s">
        <v>28661</v>
      </c>
      <c r="C9507" t="s">
        <v>28662</v>
      </c>
      <c r="D9507" s="10">
        <v>46214</v>
      </c>
      <c r="E9507" t="s">
        <v>25291</v>
      </c>
      <c r="F9507">
        <v>10</v>
      </c>
      <c r="G9507" t="s">
        <v>77</v>
      </c>
      <c r="H9507" t="s">
        <v>1230</v>
      </c>
      <c r="I9507" t="s">
        <v>79</v>
      </c>
      <c r="J9507">
        <v>1</v>
      </c>
      <c r="K9507">
        <v>4440</v>
      </c>
      <c r="L9507" t="str">
        <f>IFERROR(INDEX(play_attribution!$B$2:$B$328,MATCH(A9507,play_attribution!$A$2:$A$328,0)),"")</f>
        <v/>
      </c>
      <c r="M9507" t="str">
        <f>VLOOKUP(H9507,seller_roster!$A$2:$B$85,2,FALSE)</f>
        <v>Lennon Doyle</v>
      </c>
      <c r="N9507" t="str">
        <f>VLOOKUP(C9507,accounts!$A$2:$F$9615,2,FALSE)</f>
        <v>Professional Services</v>
      </c>
      <c r="O9507" t="str">
        <f>VLOOKUP(C9507,accounts!$A$2:$F$9615,3,FALSE)</f>
        <v>$1M-$2.5M</v>
      </c>
      <c r="P9507" t="str">
        <f>VLOOKUP(C9507,accounts!$A$2:$F$9615,5,FALSE)</f>
        <v>Central</v>
      </c>
      <c r="Q9507" t="b">
        <f t="shared" si="150"/>
        <v>1</v>
      </c>
      <c r="R9507" t="e">
        <f>INDEX(removed_duplicate_rows!$A$5:$A$39,MATCH(wins!A9507,removed_duplicate_rows!$A$5:$A$39,0))</f>
        <v>#N/A</v>
      </c>
    </row>
    <row r="9508" spans="1:18" ht="15.75" customHeight="1" x14ac:dyDescent="0.2">
      <c r="A9508" t="s">
        <v>28663</v>
      </c>
      <c r="B9508" t="s">
        <v>28664</v>
      </c>
      <c r="C9508" t="s">
        <v>28665</v>
      </c>
      <c r="D9508" s="10">
        <v>46214</v>
      </c>
      <c r="E9508" t="s">
        <v>25291</v>
      </c>
      <c r="F9508">
        <v>10</v>
      </c>
      <c r="G9508" t="s">
        <v>77</v>
      </c>
      <c r="H9508" t="s">
        <v>99</v>
      </c>
      <c r="I9508" t="s">
        <v>79</v>
      </c>
      <c r="J9508">
        <v>1</v>
      </c>
      <c r="K9508">
        <v>17341</v>
      </c>
      <c r="L9508" t="str">
        <f>IFERROR(INDEX(play_attribution!$B$2:$B$328,MATCH(A9508,play_attribution!$A$2:$A$328,0)),"")</f>
        <v/>
      </c>
      <c r="M9508" t="str">
        <f>VLOOKUP(H9508,seller_roster!$A$2:$B$85,2,FALSE)</f>
        <v>Shiloh Sorensen</v>
      </c>
      <c r="N9508" t="str">
        <f>VLOOKUP(C9508,accounts!$A$2:$F$9615,2,FALSE)</f>
        <v>Logistics</v>
      </c>
      <c r="O9508" t="str">
        <f>VLOOKUP(C9508,accounts!$A$2:$F$9615,3,FALSE)</f>
        <v>&lt;$1M</v>
      </c>
      <c r="P9508" t="str">
        <f>VLOOKUP(C9508,accounts!$A$2:$F$9615,5,FALSE)</f>
        <v>East</v>
      </c>
      <c r="Q9508" t="b">
        <f t="shared" si="150"/>
        <v>1</v>
      </c>
      <c r="R9508" t="e">
        <f>INDEX(removed_duplicate_rows!$A$5:$A$39,MATCH(wins!A9508,removed_duplicate_rows!$A$5:$A$39,0))</f>
        <v>#N/A</v>
      </c>
    </row>
    <row r="9509" spans="1:18" ht="15.75" customHeight="1" x14ac:dyDescent="0.2">
      <c r="A9509" t="s">
        <v>28666</v>
      </c>
      <c r="B9509" t="s">
        <v>28667</v>
      </c>
      <c r="C9509" t="s">
        <v>28668</v>
      </c>
      <c r="D9509" s="10">
        <v>46214</v>
      </c>
      <c r="E9509" t="s">
        <v>25291</v>
      </c>
      <c r="F9509">
        <v>10</v>
      </c>
      <c r="G9509" t="s">
        <v>77</v>
      </c>
      <c r="H9509" t="s">
        <v>95</v>
      </c>
      <c r="I9509" t="s">
        <v>79</v>
      </c>
      <c r="J9509">
        <v>1</v>
      </c>
      <c r="K9509">
        <v>7350</v>
      </c>
      <c r="L9509" t="str">
        <f>IFERROR(INDEX(play_attribution!$B$2:$B$328,MATCH(A9509,play_attribution!$A$2:$A$328,0)),"")</f>
        <v/>
      </c>
      <c r="M9509" t="str">
        <f>VLOOKUP(H9509,seller_roster!$A$2:$B$85,2,FALSE)</f>
        <v>Frankie Ferro</v>
      </c>
      <c r="N9509" t="str">
        <f>VLOOKUP(C9509,accounts!$A$2:$F$9615,2,FALSE)</f>
        <v>Retail Multi-Location</v>
      </c>
      <c r="O9509" t="str">
        <f>VLOOKUP(C9509,accounts!$A$2:$F$9615,3,FALSE)</f>
        <v>$5M-$10M</v>
      </c>
      <c r="P9509" t="str">
        <f>VLOOKUP(C9509,accounts!$A$2:$F$9615,5,FALSE)</f>
        <v>East</v>
      </c>
      <c r="Q9509" t="b">
        <f t="shared" si="150"/>
        <v>1</v>
      </c>
      <c r="R9509" t="e">
        <f>INDEX(removed_duplicate_rows!$A$5:$A$39,MATCH(wins!A9509,removed_duplicate_rows!$A$5:$A$39,0))</f>
        <v>#N/A</v>
      </c>
    </row>
    <row r="9510" spans="1:18" ht="15.75" customHeight="1" x14ac:dyDescent="0.2">
      <c r="A9510" t="s">
        <v>28669</v>
      </c>
      <c r="B9510" t="s">
        <v>28670</v>
      </c>
      <c r="C9510" t="s">
        <v>28671</v>
      </c>
      <c r="D9510" s="10">
        <v>46214</v>
      </c>
      <c r="E9510" t="s">
        <v>25291</v>
      </c>
      <c r="F9510">
        <v>10</v>
      </c>
      <c r="G9510" t="s">
        <v>77</v>
      </c>
      <c r="H9510" t="s">
        <v>173</v>
      </c>
      <c r="I9510" t="s">
        <v>79</v>
      </c>
      <c r="J9510">
        <v>1</v>
      </c>
      <c r="K9510">
        <v>9155</v>
      </c>
      <c r="L9510" t="str">
        <f>IFERROR(INDEX(play_attribution!$B$2:$B$328,MATCH(A9510,play_attribution!$A$2:$A$328,0)),"")</f>
        <v/>
      </c>
      <c r="M9510" t="str">
        <f>VLOOKUP(H9510,seller_roster!$A$2:$B$85,2,FALSE)</f>
        <v>Pia Reyes</v>
      </c>
      <c r="N9510" t="str">
        <f>VLOOKUP(C9510,accounts!$A$2:$F$9615,2,FALSE)</f>
        <v>Wholesale &amp; Distribution</v>
      </c>
      <c r="O9510" t="str">
        <f>VLOOKUP(C9510,accounts!$A$2:$F$9615,3,FALSE)</f>
        <v>$2.5M-$5M</v>
      </c>
      <c r="P9510" t="str">
        <f>VLOOKUP(C9510,accounts!$A$2:$F$9615,5,FALSE)</f>
        <v>West</v>
      </c>
      <c r="Q9510" t="b">
        <f t="shared" si="150"/>
        <v>1</v>
      </c>
      <c r="R9510" t="e">
        <f>INDEX(removed_duplicate_rows!$A$5:$A$39,MATCH(wins!A9510,removed_duplicate_rows!$A$5:$A$39,0))</f>
        <v>#N/A</v>
      </c>
    </row>
    <row r="9511" spans="1:18" ht="15.75" customHeight="1" x14ac:dyDescent="0.2">
      <c r="A9511" t="s">
        <v>28672</v>
      </c>
      <c r="B9511" t="s">
        <v>28673</v>
      </c>
      <c r="C9511" t="s">
        <v>28674</v>
      </c>
      <c r="D9511" s="10">
        <v>46214</v>
      </c>
      <c r="E9511" t="s">
        <v>25291</v>
      </c>
      <c r="F9511">
        <v>10</v>
      </c>
      <c r="G9511" t="s">
        <v>77</v>
      </c>
      <c r="H9511" t="s">
        <v>87</v>
      </c>
      <c r="I9511" t="s">
        <v>79</v>
      </c>
      <c r="J9511">
        <v>1</v>
      </c>
      <c r="K9511">
        <v>9540</v>
      </c>
      <c r="L9511" t="str">
        <f>IFERROR(INDEX(play_attribution!$B$2:$B$328,MATCH(A9511,play_attribution!$A$2:$A$328,0)),"")</f>
        <v/>
      </c>
      <c r="M9511" t="str">
        <f>VLOOKUP(H9511,seller_roster!$A$2:$B$85,2,FALSE)</f>
        <v>Harper Tran</v>
      </c>
      <c r="N9511" t="str">
        <f>VLOOKUP(C9511,accounts!$A$2:$F$9615,2,FALSE)</f>
        <v>Professional Services</v>
      </c>
      <c r="O9511" t="str">
        <f>VLOOKUP(C9511,accounts!$A$2:$F$9615,3,FALSE)</f>
        <v>$2.5M-$5M</v>
      </c>
      <c r="P9511" t="str">
        <f>VLOOKUP(C9511,accounts!$A$2:$F$9615,5,FALSE)</f>
        <v>West</v>
      </c>
      <c r="Q9511" t="b">
        <f t="shared" si="150"/>
        <v>1</v>
      </c>
      <c r="R9511" t="e">
        <f>INDEX(removed_duplicate_rows!$A$5:$A$39,MATCH(wins!A9511,removed_duplicate_rows!$A$5:$A$39,0))</f>
        <v>#N/A</v>
      </c>
    </row>
    <row r="9512" spans="1:18" ht="15.75" customHeight="1" x14ac:dyDescent="0.2">
      <c r="A9512" t="s">
        <v>28675</v>
      </c>
      <c r="B9512" t="s">
        <v>28676</v>
      </c>
      <c r="C9512" t="s">
        <v>28677</v>
      </c>
      <c r="D9512" s="10">
        <v>46214</v>
      </c>
      <c r="E9512" t="s">
        <v>25291</v>
      </c>
      <c r="F9512">
        <v>10</v>
      </c>
      <c r="G9512" t="s">
        <v>77</v>
      </c>
      <c r="H9512" t="s">
        <v>26070</v>
      </c>
      <c r="I9512" t="s">
        <v>79</v>
      </c>
      <c r="J9512">
        <v>1</v>
      </c>
      <c r="K9512">
        <v>8896</v>
      </c>
      <c r="L9512" t="str">
        <f>IFERROR(INDEX(play_attribution!$B$2:$B$328,MATCH(A9512,play_attribution!$A$2:$A$328,0)),"")</f>
        <v/>
      </c>
      <c r="M9512" t="str">
        <f>VLOOKUP(H9512,seller_roster!$A$2:$B$85,2,FALSE)</f>
        <v>Sol Sorensen</v>
      </c>
      <c r="N9512" t="str">
        <f>VLOOKUP(C9512,accounts!$A$2:$F$9615,2,FALSE)</f>
        <v>Construction</v>
      </c>
      <c r="O9512" t="str">
        <f>VLOOKUP(C9512,accounts!$A$2:$F$9615,3,FALSE)</f>
        <v>$5M-$10M</v>
      </c>
      <c r="P9512" t="str">
        <f>VLOOKUP(C9512,accounts!$A$2:$F$9615,5,FALSE)</f>
        <v>East</v>
      </c>
      <c r="Q9512" t="b">
        <f t="shared" si="150"/>
        <v>1</v>
      </c>
      <c r="R9512" t="e">
        <f>INDEX(removed_duplicate_rows!$A$5:$A$39,MATCH(wins!A9512,removed_duplicate_rows!$A$5:$A$39,0))</f>
        <v>#N/A</v>
      </c>
    </row>
    <row r="9513" spans="1:18" ht="15.75" customHeight="1" x14ac:dyDescent="0.2">
      <c r="A9513" t="s">
        <v>28678</v>
      </c>
      <c r="B9513" t="s">
        <v>28679</v>
      </c>
      <c r="C9513" t="s">
        <v>28680</v>
      </c>
      <c r="D9513" s="10">
        <v>46214</v>
      </c>
      <c r="E9513" t="s">
        <v>25291</v>
      </c>
      <c r="F9513">
        <v>10</v>
      </c>
      <c r="G9513" t="s">
        <v>77</v>
      </c>
      <c r="H9513" t="s">
        <v>78</v>
      </c>
      <c r="I9513" t="s">
        <v>79</v>
      </c>
      <c r="J9513">
        <v>1</v>
      </c>
      <c r="K9513">
        <v>7798</v>
      </c>
      <c r="L9513" t="str">
        <f>IFERROR(INDEX(play_attribution!$B$2:$B$328,MATCH(A9513,play_attribution!$A$2:$A$328,0)),"")</f>
        <v/>
      </c>
      <c r="M9513" t="str">
        <f>VLOOKUP(H9513,seller_roster!$A$2:$B$85,2,FALSE)</f>
        <v>Lennon Ferro</v>
      </c>
      <c r="N9513" t="str">
        <f>VLOOKUP(C9513,accounts!$A$2:$F$9615,2,FALSE)</f>
        <v>Manufacturing</v>
      </c>
      <c r="O9513" t="str">
        <f>VLOOKUP(C9513,accounts!$A$2:$F$9615,3,FALSE)</f>
        <v>$2.5M-$5M</v>
      </c>
      <c r="P9513" t="str">
        <f>VLOOKUP(C9513,accounts!$A$2:$F$9615,5,FALSE)</f>
        <v>East</v>
      </c>
      <c r="Q9513" t="b">
        <f t="shared" si="150"/>
        <v>1</v>
      </c>
      <c r="R9513" t="e">
        <f>INDEX(removed_duplicate_rows!$A$5:$A$39,MATCH(wins!A9513,removed_duplicate_rows!$A$5:$A$39,0))</f>
        <v>#N/A</v>
      </c>
    </row>
    <row r="9514" spans="1:18" ht="15.75" customHeight="1" x14ac:dyDescent="0.2">
      <c r="A9514" t="s">
        <v>28681</v>
      </c>
      <c r="B9514" t="s">
        <v>28682</v>
      </c>
      <c r="C9514" t="s">
        <v>28683</v>
      </c>
      <c r="D9514" s="10">
        <v>46214</v>
      </c>
      <c r="E9514" t="s">
        <v>25291</v>
      </c>
      <c r="F9514">
        <v>10</v>
      </c>
      <c r="G9514" t="s">
        <v>77</v>
      </c>
      <c r="H9514" t="s">
        <v>103</v>
      </c>
      <c r="I9514" t="s">
        <v>55</v>
      </c>
      <c r="J9514">
        <v>1</v>
      </c>
      <c r="K9514">
        <v>12404</v>
      </c>
      <c r="L9514" t="str">
        <f>IFERROR(INDEX(play_attribution!$B$2:$B$328,MATCH(A9514,play_attribution!$A$2:$A$328,0)),"")</f>
        <v/>
      </c>
      <c r="M9514" t="str">
        <f>VLOOKUP(H9514,seller_roster!$A$2:$B$85,2,FALSE)</f>
        <v>Jax Reyes</v>
      </c>
      <c r="N9514" t="str">
        <f>VLOOKUP(C9514,accounts!$A$2:$F$9615,2,FALSE)</f>
        <v>Professional Services</v>
      </c>
      <c r="O9514" t="str">
        <f>VLOOKUP(C9514,accounts!$A$2:$F$9615,3,FALSE)</f>
        <v>$5M-$10M</v>
      </c>
      <c r="P9514" t="str">
        <f>VLOOKUP(C9514,accounts!$A$2:$F$9615,5,FALSE)</f>
        <v>East</v>
      </c>
      <c r="Q9514" t="b">
        <f t="shared" si="150"/>
        <v>1</v>
      </c>
      <c r="R9514" t="e">
        <f>INDEX(removed_duplicate_rows!$A$5:$A$39,MATCH(wins!A9514,removed_duplicate_rows!$A$5:$A$39,0))</f>
        <v>#N/A</v>
      </c>
    </row>
    <row r="9515" spans="1:18" ht="15.75" customHeight="1" x14ac:dyDescent="0.2">
      <c r="A9515" t="s">
        <v>28684</v>
      </c>
      <c r="B9515" t="s">
        <v>28685</v>
      </c>
      <c r="C9515" t="s">
        <v>28686</v>
      </c>
      <c r="D9515" s="10">
        <v>46214</v>
      </c>
      <c r="E9515" t="s">
        <v>25291</v>
      </c>
      <c r="F9515">
        <v>10</v>
      </c>
      <c r="G9515" t="s">
        <v>77</v>
      </c>
      <c r="H9515" t="s">
        <v>173</v>
      </c>
      <c r="I9515" t="s">
        <v>79</v>
      </c>
      <c r="J9515">
        <v>1</v>
      </c>
      <c r="K9515">
        <v>6264</v>
      </c>
      <c r="L9515" t="str">
        <f>IFERROR(INDEX(play_attribution!$B$2:$B$328,MATCH(A9515,play_attribution!$A$2:$A$328,0)),"")</f>
        <v/>
      </c>
      <c r="M9515" t="str">
        <f>VLOOKUP(H9515,seller_roster!$A$2:$B$85,2,FALSE)</f>
        <v>Pia Reyes</v>
      </c>
      <c r="N9515" t="str">
        <f>VLOOKUP(C9515,accounts!$A$2:$F$9615,2,FALSE)</f>
        <v>Nonprofit</v>
      </c>
      <c r="O9515" t="str">
        <f>VLOOKUP(C9515,accounts!$A$2:$F$9615,3,FALSE)</f>
        <v>$2.5M-$5M</v>
      </c>
      <c r="P9515" t="str">
        <f>VLOOKUP(C9515,accounts!$A$2:$F$9615,5,FALSE)</f>
        <v>West</v>
      </c>
      <c r="Q9515" t="b">
        <f t="shared" si="150"/>
        <v>1</v>
      </c>
      <c r="R9515" t="e">
        <f>INDEX(removed_duplicate_rows!$A$5:$A$39,MATCH(wins!A9515,removed_duplicate_rows!$A$5:$A$39,0))</f>
        <v>#N/A</v>
      </c>
    </row>
    <row r="9516" spans="1:18" ht="15.75" customHeight="1" x14ac:dyDescent="0.2">
      <c r="A9516" t="s">
        <v>28687</v>
      </c>
      <c r="B9516" t="s">
        <v>28688</v>
      </c>
      <c r="C9516" t="s">
        <v>28689</v>
      </c>
      <c r="D9516" s="10">
        <v>46214</v>
      </c>
      <c r="E9516" t="s">
        <v>25291</v>
      </c>
      <c r="F9516">
        <v>10</v>
      </c>
      <c r="G9516" t="s">
        <v>77</v>
      </c>
      <c r="H9516" t="s">
        <v>214</v>
      </c>
      <c r="I9516" t="s">
        <v>55</v>
      </c>
      <c r="J9516">
        <v>1</v>
      </c>
      <c r="K9516">
        <v>5133</v>
      </c>
      <c r="L9516" t="str">
        <f>IFERROR(INDEX(play_attribution!$B$2:$B$328,MATCH(A9516,play_attribution!$A$2:$A$328,0)),"")</f>
        <v>P1</v>
      </c>
      <c r="M9516" t="str">
        <f>VLOOKUP(H9516,seller_roster!$A$2:$B$85,2,FALSE)</f>
        <v>Rhea Abadi</v>
      </c>
      <c r="N9516" t="str">
        <f>VLOOKUP(C9516,accounts!$A$2:$F$9615,2,FALSE)</f>
        <v>Retail Multi-Location</v>
      </c>
      <c r="O9516" t="str">
        <f>VLOOKUP(C9516,accounts!$A$2:$F$9615,3,FALSE)</f>
        <v>$2.5M-$5M</v>
      </c>
      <c r="P9516" t="str">
        <f>VLOOKUP(C9516,accounts!$A$2:$F$9615,5,FALSE)</f>
        <v>East</v>
      </c>
      <c r="Q9516" t="b">
        <f t="shared" si="150"/>
        <v>0</v>
      </c>
      <c r="R9516" t="e">
        <f>INDEX(removed_duplicate_rows!$A$5:$A$39,MATCH(wins!A9516,removed_duplicate_rows!$A$5:$A$39,0))</f>
        <v>#N/A</v>
      </c>
    </row>
    <row r="9517" spans="1:18" ht="15.75" customHeight="1" x14ac:dyDescent="0.2">
      <c r="A9517" t="s">
        <v>28690</v>
      </c>
      <c r="B9517" t="s">
        <v>28691</v>
      </c>
      <c r="C9517" t="s">
        <v>28692</v>
      </c>
      <c r="D9517" s="10">
        <v>46214</v>
      </c>
      <c r="E9517" t="s">
        <v>25291</v>
      </c>
      <c r="F9517">
        <v>10</v>
      </c>
      <c r="G9517" t="s">
        <v>77</v>
      </c>
      <c r="H9517" t="s">
        <v>151</v>
      </c>
      <c r="I9517" t="s">
        <v>79</v>
      </c>
      <c r="J9517">
        <v>1</v>
      </c>
      <c r="K9517">
        <v>5280</v>
      </c>
      <c r="L9517" t="str">
        <f>IFERROR(INDEX(play_attribution!$B$2:$B$328,MATCH(A9517,play_attribution!$A$2:$A$328,0)),"")</f>
        <v/>
      </c>
      <c r="M9517" t="str">
        <f>VLOOKUP(H9517,seller_roster!$A$2:$B$85,2,FALSE)</f>
        <v>Marley Lindqvist</v>
      </c>
      <c r="N9517" t="str">
        <f>VLOOKUP(C9517,accounts!$A$2:$F$9615,2,FALSE)</f>
        <v>Construction</v>
      </c>
      <c r="O9517" t="str">
        <f>VLOOKUP(C9517,accounts!$A$2:$F$9615,3,FALSE)</f>
        <v>$2.5M-$5M</v>
      </c>
      <c r="P9517" t="str">
        <f>VLOOKUP(C9517,accounts!$A$2:$F$9615,5,FALSE)</f>
        <v>East</v>
      </c>
      <c r="Q9517" t="b">
        <f t="shared" si="150"/>
        <v>1</v>
      </c>
      <c r="R9517" t="e">
        <f>INDEX(removed_duplicate_rows!$A$5:$A$39,MATCH(wins!A9517,removed_duplicate_rows!$A$5:$A$39,0))</f>
        <v>#N/A</v>
      </c>
    </row>
    <row r="9518" spans="1:18" ht="15.75" customHeight="1" x14ac:dyDescent="0.2">
      <c r="A9518" t="s">
        <v>28693</v>
      </c>
      <c r="B9518" t="s">
        <v>28694</v>
      </c>
      <c r="C9518" t="s">
        <v>28695</v>
      </c>
      <c r="D9518" s="10">
        <v>46214</v>
      </c>
      <c r="E9518" t="s">
        <v>25291</v>
      </c>
      <c r="F9518">
        <v>10</v>
      </c>
      <c r="G9518" t="s">
        <v>77</v>
      </c>
      <c r="H9518" t="s">
        <v>83</v>
      </c>
      <c r="I9518" t="s">
        <v>55</v>
      </c>
      <c r="J9518">
        <v>1</v>
      </c>
      <c r="K9518">
        <v>11010</v>
      </c>
      <c r="L9518" t="str">
        <f>IFERROR(INDEX(play_attribution!$B$2:$B$328,MATCH(A9518,play_attribution!$A$2:$A$328,0)),"")</f>
        <v>P1</v>
      </c>
      <c r="M9518" t="str">
        <f>VLOOKUP(H9518,seller_roster!$A$2:$B$85,2,FALSE)</f>
        <v>Sage Ruiz</v>
      </c>
      <c r="N9518" t="str">
        <f>VLOOKUP(C9518,accounts!$A$2:$F$9615,2,FALSE)</f>
        <v>Field Services</v>
      </c>
      <c r="O9518" t="str">
        <f>VLOOKUP(C9518,accounts!$A$2:$F$9615,3,FALSE)</f>
        <v>$2.5M-$5M</v>
      </c>
      <c r="P9518" t="str">
        <f>VLOOKUP(C9518,accounts!$A$2:$F$9615,5,FALSE)</f>
        <v>East</v>
      </c>
      <c r="Q9518" t="b">
        <f t="shared" si="150"/>
        <v>0</v>
      </c>
      <c r="R9518" t="e">
        <f>INDEX(removed_duplicate_rows!$A$5:$A$39,MATCH(wins!A9518,removed_duplicate_rows!$A$5:$A$39,0))</f>
        <v>#N/A</v>
      </c>
    </row>
    <row r="9519" spans="1:18" ht="15.75" customHeight="1" x14ac:dyDescent="0.2">
      <c r="A9519" t="s">
        <v>28696</v>
      </c>
      <c r="B9519" t="s">
        <v>28697</v>
      </c>
      <c r="C9519" t="s">
        <v>28698</v>
      </c>
      <c r="D9519" s="10">
        <v>46214</v>
      </c>
      <c r="E9519" t="s">
        <v>25291</v>
      </c>
      <c r="F9519">
        <v>10</v>
      </c>
      <c r="G9519" t="s">
        <v>77</v>
      </c>
      <c r="H9519" t="s">
        <v>91</v>
      </c>
      <c r="I9519" t="s">
        <v>79</v>
      </c>
      <c r="J9519">
        <v>1</v>
      </c>
      <c r="K9519">
        <v>9612</v>
      </c>
      <c r="L9519" t="str">
        <f>IFERROR(INDEX(play_attribution!$B$2:$B$328,MATCH(A9519,play_attribution!$A$2:$A$328,0)),"")</f>
        <v/>
      </c>
      <c r="M9519" t="str">
        <f>VLOOKUP(H9519,seller_roster!$A$2:$B$85,2,FALSE)</f>
        <v>Kira Sorensen</v>
      </c>
      <c r="N9519" t="str">
        <f>VLOOKUP(C9519,accounts!$A$2:$F$9615,2,FALSE)</f>
        <v>Nonprofit</v>
      </c>
      <c r="O9519" t="str">
        <f>VLOOKUP(C9519,accounts!$A$2:$F$9615,3,FALSE)</f>
        <v>$5M-$10M</v>
      </c>
      <c r="P9519" t="str">
        <f>VLOOKUP(C9519,accounts!$A$2:$F$9615,5,FALSE)</f>
        <v>East</v>
      </c>
      <c r="Q9519" t="b">
        <f t="shared" si="150"/>
        <v>1</v>
      </c>
      <c r="R9519" t="e">
        <f>INDEX(removed_duplicate_rows!$A$5:$A$39,MATCH(wins!A9519,removed_duplicate_rows!$A$5:$A$39,0))</f>
        <v>#N/A</v>
      </c>
    </row>
    <row r="9520" spans="1:18" ht="15.75" customHeight="1" x14ac:dyDescent="0.2">
      <c r="A9520" t="s">
        <v>28699</v>
      </c>
      <c r="B9520" t="s">
        <v>28700</v>
      </c>
      <c r="C9520" t="s">
        <v>28701</v>
      </c>
      <c r="D9520" s="10">
        <v>46214</v>
      </c>
      <c r="E9520" t="s">
        <v>25291</v>
      </c>
      <c r="F9520">
        <v>10</v>
      </c>
      <c r="G9520" t="s">
        <v>77</v>
      </c>
      <c r="H9520" t="s">
        <v>114</v>
      </c>
      <c r="I9520" t="s">
        <v>55</v>
      </c>
      <c r="J9520">
        <v>1</v>
      </c>
      <c r="K9520">
        <v>14365</v>
      </c>
      <c r="L9520" t="str">
        <f>IFERROR(INDEX(play_attribution!$B$2:$B$328,MATCH(A9520,play_attribution!$A$2:$A$328,0)),"")</f>
        <v>P1</v>
      </c>
      <c r="M9520" t="str">
        <f>VLOOKUP(H9520,seller_roster!$A$2:$B$85,2,FALSE)</f>
        <v>Ray Reyes</v>
      </c>
      <c r="N9520" t="str">
        <f>VLOOKUP(C9520,accounts!$A$2:$F$9615,2,FALSE)</f>
        <v>Logistics</v>
      </c>
      <c r="O9520" t="str">
        <f>VLOOKUP(C9520,accounts!$A$2:$F$9615,3,FALSE)</f>
        <v>$5M-$10M</v>
      </c>
      <c r="P9520" t="str">
        <f>VLOOKUP(C9520,accounts!$A$2:$F$9615,5,FALSE)</f>
        <v>Central</v>
      </c>
      <c r="Q9520" t="b">
        <f t="shared" si="150"/>
        <v>0</v>
      </c>
      <c r="R9520" t="e">
        <f>INDEX(removed_duplicate_rows!$A$5:$A$39,MATCH(wins!A9520,removed_duplicate_rows!$A$5:$A$39,0))</f>
        <v>#N/A</v>
      </c>
    </row>
    <row r="9521" spans="1:18" ht="15.75" customHeight="1" x14ac:dyDescent="0.2">
      <c r="A9521" t="s">
        <v>28702</v>
      </c>
      <c r="B9521" t="s">
        <v>28703</v>
      </c>
      <c r="C9521" t="s">
        <v>28704</v>
      </c>
      <c r="D9521" s="10">
        <v>46214</v>
      </c>
      <c r="E9521" t="s">
        <v>25291</v>
      </c>
      <c r="F9521">
        <v>10</v>
      </c>
      <c r="G9521" t="s">
        <v>77</v>
      </c>
      <c r="H9521" t="s">
        <v>184</v>
      </c>
      <c r="I9521" t="s">
        <v>55</v>
      </c>
      <c r="J9521">
        <v>1</v>
      </c>
      <c r="K9521">
        <v>12063</v>
      </c>
      <c r="L9521" t="str">
        <f>IFERROR(INDEX(play_attribution!$B$2:$B$328,MATCH(A9521,play_attribution!$A$2:$A$328,0)),"")</f>
        <v/>
      </c>
      <c r="M9521" t="str">
        <f>VLOOKUP(H9521,seller_roster!$A$2:$B$85,2,FALSE)</f>
        <v>Zion Silva</v>
      </c>
      <c r="N9521" t="str">
        <f>VLOOKUP(C9521,accounts!$A$2:$F$9615,2,FALSE)</f>
        <v>Wholesale &amp; Distribution</v>
      </c>
      <c r="O9521" t="str">
        <f>VLOOKUP(C9521,accounts!$A$2:$F$9615,3,FALSE)</f>
        <v>$5M-$10M</v>
      </c>
      <c r="P9521" t="str">
        <f>VLOOKUP(C9521,accounts!$A$2:$F$9615,5,FALSE)</f>
        <v>West</v>
      </c>
      <c r="Q9521" t="b">
        <f t="shared" si="150"/>
        <v>1</v>
      </c>
      <c r="R9521" t="e">
        <f>INDEX(removed_duplicate_rows!$A$5:$A$39,MATCH(wins!A9521,removed_duplicate_rows!$A$5:$A$39,0))</f>
        <v>#N/A</v>
      </c>
    </row>
    <row r="9522" spans="1:18" ht="15.75" customHeight="1" x14ac:dyDescent="0.2">
      <c r="A9522" t="s">
        <v>28705</v>
      </c>
      <c r="B9522" t="s">
        <v>28706</v>
      </c>
      <c r="C9522" t="s">
        <v>28707</v>
      </c>
      <c r="D9522" s="10">
        <v>46214</v>
      </c>
      <c r="E9522" t="s">
        <v>25291</v>
      </c>
      <c r="F9522">
        <v>10</v>
      </c>
      <c r="G9522" t="s">
        <v>77</v>
      </c>
      <c r="H9522" t="s">
        <v>91</v>
      </c>
      <c r="I9522" t="s">
        <v>79</v>
      </c>
      <c r="J9522">
        <v>1</v>
      </c>
      <c r="K9522">
        <v>8149</v>
      </c>
      <c r="L9522" t="str">
        <f>IFERROR(INDEX(play_attribution!$B$2:$B$328,MATCH(A9522,play_attribution!$A$2:$A$328,0)),"")</f>
        <v/>
      </c>
      <c r="M9522" t="str">
        <f>VLOOKUP(H9522,seller_roster!$A$2:$B$85,2,FALSE)</f>
        <v>Kira Sorensen</v>
      </c>
      <c r="N9522" t="str">
        <f>VLOOKUP(C9522,accounts!$A$2:$F$9615,2,FALSE)</f>
        <v>Logistics</v>
      </c>
      <c r="O9522" t="str">
        <f>VLOOKUP(C9522,accounts!$A$2:$F$9615,3,FALSE)</f>
        <v>$5M-$10M</v>
      </c>
      <c r="P9522" t="str">
        <f>VLOOKUP(C9522,accounts!$A$2:$F$9615,5,FALSE)</f>
        <v>West</v>
      </c>
      <c r="Q9522" t="b">
        <f t="shared" si="150"/>
        <v>1</v>
      </c>
      <c r="R9522" t="e">
        <f>INDEX(removed_duplicate_rows!$A$5:$A$39,MATCH(wins!A9522,removed_duplicate_rows!$A$5:$A$39,0))</f>
        <v>#N/A</v>
      </c>
    </row>
    <row r="9523" spans="1:18" ht="15.75" customHeight="1" x14ac:dyDescent="0.2">
      <c r="A9523" t="s">
        <v>28708</v>
      </c>
      <c r="B9523" t="s">
        <v>28709</v>
      </c>
      <c r="C9523" t="s">
        <v>28710</v>
      </c>
      <c r="D9523" s="10">
        <v>46214</v>
      </c>
      <c r="E9523" t="s">
        <v>25291</v>
      </c>
      <c r="F9523">
        <v>10</v>
      </c>
      <c r="G9523" t="s">
        <v>77</v>
      </c>
      <c r="H9523" t="s">
        <v>87</v>
      </c>
      <c r="I9523" t="s">
        <v>79</v>
      </c>
      <c r="J9523">
        <v>1</v>
      </c>
      <c r="K9523">
        <v>8708</v>
      </c>
      <c r="L9523" t="str">
        <f>IFERROR(INDEX(play_attribution!$B$2:$B$328,MATCH(A9523,play_attribution!$A$2:$A$328,0)),"")</f>
        <v/>
      </c>
      <c r="M9523" t="str">
        <f>VLOOKUP(H9523,seller_roster!$A$2:$B$85,2,FALSE)</f>
        <v>Harper Tran</v>
      </c>
      <c r="N9523" t="str">
        <f>VLOOKUP(C9523,accounts!$A$2:$F$9615,2,FALSE)</f>
        <v>Professional Services</v>
      </c>
      <c r="O9523" t="str">
        <f>VLOOKUP(C9523,accounts!$A$2:$F$9615,3,FALSE)</f>
        <v>$2.5M-$5M</v>
      </c>
      <c r="P9523" t="str">
        <f>VLOOKUP(C9523,accounts!$A$2:$F$9615,5,FALSE)</f>
        <v>West</v>
      </c>
      <c r="Q9523" t="b">
        <f t="shared" si="150"/>
        <v>1</v>
      </c>
      <c r="R9523" t="e">
        <f>INDEX(removed_duplicate_rows!$A$5:$A$39,MATCH(wins!A9523,removed_duplicate_rows!$A$5:$A$39,0))</f>
        <v>#N/A</v>
      </c>
    </row>
    <row r="9524" spans="1:18" ht="15.75" customHeight="1" x14ac:dyDescent="0.2">
      <c r="A9524" t="s">
        <v>28711</v>
      </c>
      <c r="B9524" t="s">
        <v>28712</v>
      </c>
      <c r="C9524" t="s">
        <v>28713</v>
      </c>
      <c r="D9524" s="10">
        <v>46214</v>
      </c>
      <c r="E9524" t="s">
        <v>25291</v>
      </c>
      <c r="F9524">
        <v>10</v>
      </c>
      <c r="G9524" t="s">
        <v>77</v>
      </c>
      <c r="H9524" t="s">
        <v>618</v>
      </c>
      <c r="I9524" t="s">
        <v>79</v>
      </c>
      <c r="J9524">
        <v>1</v>
      </c>
      <c r="K9524">
        <v>5894</v>
      </c>
      <c r="L9524" t="str">
        <f>IFERROR(INDEX(play_attribution!$B$2:$B$328,MATCH(A9524,play_attribution!$A$2:$A$328,0)),"")</f>
        <v/>
      </c>
      <c r="M9524" t="str">
        <f>VLOOKUP(H9524,seller_roster!$A$2:$B$85,2,FALSE)</f>
        <v>Parker Reyes</v>
      </c>
      <c r="N9524" t="str">
        <f>VLOOKUP(C9524,accounts!$A$2:$F$9615,2,FALSE)</f>
        <v>Professional Services</v>
      </c>
      <c r="O9524" t="str">
        <f>VLOOKUP(C9524,accounts!$A$2:$F$9615,3,FALSE)</f>
        <v>$5M-$10M</v>
      </c>
      <c r="P9524" t="str">
        <f>VLOOKUP(C9524,accounts!$A$2:$F$9615,5,FALSE)</f>
        <v>East</v>
      </c>
      <c r="Q9524" t="b">
        <f t="shared" si="150"/>
        <v>1</v>
      </c>
      <c r="R9524" t="e">
        <f>INDEX(removed_duplicate_rows!$A$5:$A$39,MATCH(wins!A9524,removed_duplicate_rows!$A$5:$A$39,0))</f>
        <v>#N/A</v>
      </c>
    </row>
    <row r="9525" spans="1:18" ht="15.75" customHeight="1" x14ac:dyDescent="0.2">
      <c r="A9525" t="s">
        <v>28714</v>
      </c>
      <c r="B9525" t="s">
        <v>28715</v>
      </c>
      <c r="C9525" t="s">
        <v>28716</v>
      </c>
      <c r="D9525" s="10">
        <v>46214</v>
      </c>
      <c r="E9525" t="s">
        <v>25291</v>
      </c>
      <c r="F9525">
        <v>10</v>
      </c>
      <c r="G9525" t="s">
        <v>77</v>
      </c>
      <c r="H9525" t="s">
        <v>83</v>
      </c>
      <c r="I9525" t="s">
        <v>79</v>
      </c>
      <c r="J9525">
        <v>1</v>
      </c>
      <c r="K9525">
        <v>7282</v>
      </c>
      <c r="L9525" t="str">
        <f>IFERROR(INDEX(play_attribution!$B$2:$B$328,MATCH(A9525,play_attribution!$A$2:$A$328,0)),"")</f>
        <v/>
      </c>
      <c r="M9525" t="str">
        <f>VLOOKUP(H9525,seller_roster!$A$2:$B$85,2,FALSE)</f>
        <v>Sage Ruiz</v>
      </c>
      <c r="N9525" t="str">
        <f>VLOOKUP(C9525,accounts!$A$2:$F$9615,2,FALSE)</f>
        <v>Logistics</v>
      </c>
      <c r="O9525" t="str">
        <f>VLOOKUP(C9525,accounts!$A$2:$F$9615,3,FALSE)</f>
        <v>$1M-$2.5M</v>
      </c>
      <c r="P9525" t="str">
        <f>VLOOKUP(C9525,accounts!$A$2:$F$9615,5,FALSE)</f>
        <v>Central</v>
      </c>
      <c r="Q9525" t="b">
        <f t="shared" si="150"/>
        <v>1</v>
      </c>
      <c r="R9525" t="e">
        <f>INDEX(removed_duplicate_rows!$A$5:$A$39,MATCH(wins!A9525,removed_duplicate_rows!$A$5:$A$39,0))</f>
        <v>#N/A</v>
      </c>
    </row>
    <row r="9526" spans="1:18" ht="15.75" customHeight="1" x14ac:dyDescent="0.2">
      <c r="A9526" t="s">
        <v>28717</v>
      </c>
      <c r="B9526" t="s">
        <v>28718</v>
      </c>
      <c r="C9526" t="s">
        <v>28719</v>
      </c>
      <c r="D9526" s="10">
        <v>46214</v>
      </c>
      <c r="E9526" t="s">
        <v>25291</v>
      </c>
      <c r="F9526">
        <v>10</v>
      </c>
      <c r="G9526" t="s">
        <v>77</v>
      </c>
      <c r="H9526" t="s">
        <v>107</v>
      </c>
      <c r="I9526" t="s">
        <v>79</v>
      </c>
      <c r="J9526">
        <v>1</v>
      </c>
      <c r="K9526">
        <v>9090</v>
      </c>
      <c r="L9526" t="str">
        <f>IFERROR(INDEX(play_attribution!$B$2:$B$328,MATCH(A9526,play_attribution!$A$2:$A$328,0)),"")</f>
        <v/>
      </c>
      <c r="M9526" t="str">
        <f>VLOOKUP(H9526,seller_roster!$A$2:$B$85,2,FALSE)</f>
        <v>Skyler Doyle</v>
      </c>
      <c r="N9526" t="str">
        <f>VLOOKUP(C9526,accounts!$A$2:$F$9615,2,FALSE)</f>
        <v>Logistics</v>
      </c>
      <c r="O9526" t="str">
        <f>VLOOKUP(C9526,accounts!$A$2:$F$9615,3,FALSE)</f>
        <v>&gt;$10M</v>
      </c>
      <c r="P9526" t="str">
        <f>VLOOKUP(C9526,accounts!$A$2:$F$9615,5,FALSE)</f>
        <v>East</v>
      </c>
      <c r="Q9526" t="b">
        <f t="shared" si="150"/>
        <v>1</v>
      </c>
      <c r="R9526" t="e">
        <f>INDEX(removed_duplicate_rows!$A$5:$A$39,MATCH(wins!A9526,removed_duplicate_rows!$A$5:$A$39,0))</f>
        <v>#N/A</v>
      </c>
    </row>
    <row r="9527" spans="1:18" ht="15.75" customHeight="1" x14ac:dyDescent="0.2">
      <c r="A9527" t="s">
        <v>28720</v>
      </c>
      <c r="B9527" t="s">
        <v>28721</v>
      </c>
      <c r="C9527" t="s">
        <v>28722</v>
      </c>
      <c r="D9527" s="10">
        <v>46214</v>
      </c>
      <c r="E9527" t="s">
        <v>25291</v>
      </c>
      <c r="F9527">
        <v>10</v>
      </c>
      <c r="G9527" t="s">
        <v>77</v>
      </c>
      <c r="H9527" t="s">
        <v>147</v>
      </c>
      <c r="I9527" t="s">
        <v>79</v>
      </c>
      <c r="J9527">
        <v>1</v>
      </c>
      <c r="K9527">
        <v>6067</v>
      </c>
      <c r="L9527" t="str">
        <f>IFERROR(INDEX(play_attribution!$B$2:$B$328,MATCH(A9527,play_attribution!$A$2:$A$328,0)),"")</f>
        <v/>
      </c>
      <c r="M9527" t="str">
        <f>VLOOKUP(H9527,seller_roster!$A$2:$B$85,2,FALSE)</f>
        <v>Riley Tran</v>
      </c>
      <c r="N9527" t="str">
        <f>VLOOKUP(C9527,accounts!$A$2:$F$9615,2,FALSE)</f>
        <v>Wholesale &amp; Distribution</v>
      </c>
      <c r="O9527" t="str">
        <f>VLOOKUP(C9527,accounts!$A$2:$F$9615,3,FALSE)</f>
        <v>$2.5M-$5M</v>
      </c>
      <c r="P9527" t="str">
        <f>VLOOKUP(C9527,accounts!$A$2:$F$9615,5,FALSE)</f>
        <v>East</v>
      </c>
      <c r="Q9527" t="b">
        <f t="shared" si="150"/>
        <v>1</v>
      </c>
      <c r="R9527" t="e">
        <f>INDEX(removed_duplicate_rows!$A$5:$A$39,MATCH(wins!A9527,removed_duplicate_rows!$A$5:$A$39,0))</f>
        <v>#N/A</v>
      </c>
    </row>
    <row r="9528" spans="1:18" ht="15.75" customHeight="1" x14ac:dyDescent="0.2">
      <c r="A9528" t="s">
        <v>28723</v>
      </c>
      <c r="B9528" t="s">
        <v>28724</v>
      </c>
      <c r="C9528" t="s">
        <v>28725</v>
      </c>
      <c r="D9528" s="10">
        <v>46214</v>
      </c>
      <c r="E9528" t="s">
        <v>25291</v>
      </c>
      <c r="F9528">
        <v>10</v>
      </c>
      <c r="G9528" t="s">
        <v>77</v>
      </c>
      <c r="H9528" t="s">
        <v>184</v>
      </c>
      <c r="I9528" t="s">
        <v>79</v>
      </c>
      <c r="J9528">
        <v>1</v>
      </c>
      <c r="K9528">
        <v>6526</v>
      </c>
      <c r="L9528" t="str">
        <f>IFERROR(INDEX(play_attribution!$B$2:$B$328,MATCH(A9528,play_attribution!$A$2:$A$328,0)),"")</f>
        <v/>
      </c>
      <c r="M9528" t="str">
        <f>VLOOKUP(H9528,seller_roster!$A$2:$B$85,2,FALSE)</f>
        <v>Zion Silva</v>
      </c>
      <c r="N9528" t="str">
        <f>VLOOKUP(C9528,accounts!$A$2:$F$9615,2,FALSE)</f>
        <v>Field Services</v>
      </c>
      <c r="O9528" t="str">
        <f>VLOOKUP(C9528,accounts!$A$2:$F$9615,3,FALSE)</f>
        <v>$1M-$2.5M</v>
      </c>
      <c r="P9528" t="str">
        <f>VLOOKUP(C9528,accounts!$A$2:$F$9615,5,FALSE)</f>
        <v>East</v>
      </c>
      <c r="Q9528" t="b">
        <f t="shared" si="150"/>
        <v>1</v>
      </c>
      <c r="R9528" t="e">
        <f>INDEX(removed_duplicate_rows!$A$5:$A$39,MATCH(wins!A9528,removed_duplicate_rows!$A$5:$A$39,0))</f>
        <v>#N/A</v>
      </c>
    </row>
    <row r="9529" spans="1:18" ht="15.75" customHeight="1" x14ac:dyDescent="0.2">
      <c r="A9529" t="s">
        <v>28726</v>
      </c>
      <c r="B9529" t="s">
        <v>28727</v>
      </c>
      <c r="C9529" t="s">
        <v>28728</v>
      </c>
      <c r="D9529" s="10">
        <v>46214</v>
      </c>
      <c r="E9529" t="s">
        <v>25291</v>
      </c>
      <c r="F9529">
        <v>10</v>
      </c>
      <c r="G9529" t="s">
        <v>77</v>
      </c>
      <c r="H9529" t="s">
        <v>122</v>
      </c>
      <c r="I9529" t="s">
        <v>79</v>
      </c>
      <c r="J9529">
        <v>1</v>
      </c>
      <c r="K9529">
        <v>15213</v>
      </c>
      <c r="L9529" t="str">
        <f>IFERROR(INDEX(play_attribution!$B$2:$B$328,MATCH(A9529,play_attribution!$A$2:$A$328,0)),"")</f>
        <v/>
      </c>
      <c r="M9529" t="str">
        <f>VLOOKUP(H9529,seller_roster!$A$2:$B$85,2,FALSE)</f>
        <v>Uma Osei</v>
      </c>
      <c r="N9529" t="str">
        <f>VLOOKUP(C9529,accounts!$A$2:$F$9615,2,FALSE)</f>
        <v>Construction</v>
      </c>
      <c r="O9529" t="str">
        <f>VLOOKUP(C9529,accounts!$A$2:$F$9615,3,FALSE)</f>
        <v>$1M-$2.5M</v>
      </c>
      <c r="P9529" t="str">
        <f>VLOOKUP(C9529,accounts!$A$2:$F$9615,5,FALSE)</f>
        <v>West</v>
      </c>
      <c r="Q9529" t="b">
        <f t="shared" si="150"/>
        <v>1</v>
      </c>
      <c r="R9529" t="e">
        <f>INDEX(removed_duplicate_rows!$A$5:$A$39,MATCH(wins!A9529,removed_duplicate_rows!$A$5:$A$39,0))</f>
        <v>#N/A</v>
      </c>
    </row>
    <row r="9530" spans="1:18" ht="15.75" customHeight="1" x14ac:dyDescent="0.2">
      <c r="A9530" t="s">
        <v>28729</v>
      </c>
      <c r="B9530" t="s">
        <v>28730</v>
      </c>
      <c r="C9530" t="s">
        <v>28731</v>
      </c>
      <c r="D9530" s="10">
        <v>46214</v>
      </c>
      <c r="E9530" t="s">
        <v>25291</v>
      </c>
      <c r="F9530">
        <v>10</v>
      </c>
      <c r="G9530" t="s">
        <v>77</v>
      </c>
      <c r="H9530" t="s">
        <v>133</v>
      </c>
      <c r="I9530" t="s">
        <v>55</v>
      </c>
      <c r="J9530">
        <v>1</v>
      </c>
      <c r="K9530">
        <v>9089</v>
      </c>
      <c r="L9530" t="str">
        <f>IFERROR(INDEX(play_attribution!$B$2:$B$328,MATCH(A9530,play_attribution!$A$2:$A$328,0)),"")</f>
        <v/>
      </c>
      <c r="M9530" t="str">
        <f>VLOOKUP(H9530,seller_roster!$A$2:$B$85,2,FALSE)</f>
        <v>Devon Tran</v>
      </c>
      <c r="N9530" t="str">
        <f>VLOOKUP(C9530,accounts!$A$2:$F$9615,2,FALSE)</f>
        <v>Hospitality Group</v>
      </c>
      <c r="O9530" t="str">
        <f>VLOOKUP(C9530,accounts!$A$2:$F$9615,3,FALSE)</f>
        <v>$2.5M-$5M</v>
      </c>
      <c r="P9530" t="str">
        <f>VLOOKUP(C9530,accounts!$A$2:$F$9615,5,FALSE)</f>
        <v>East</v>
      </c>
      <c r="Q9530" t="b">
        <f t="shared" si="150"/>
        <v>1</v>
      </c>
      <c r="R9530" t="e">
        <f>INDEX(removed_duplicate_rows!$A$5:$A$39,MATCH(wins!A9530,removed_duplicate_rows!$A$5:$A$39,0))</f>
        <v>#N/A</v>
      </c>
    </row>
    <row r="9531" spans="1:18" ht="15.75" customHeight="1" x14ac:dyDescent="0.2">
      <c r="A9531" t="s">
        <v>28732</v>
      </c>
      <c r="B9531" t="s">
        <v>28733</v>
      </c>
      <c r="C9531" t="s">
        <v>28734</v>
      </c>
      <c r="D9531" s="10">
        <v>46214</v>
      </c>
      <c r="E9531" t="s">
        <v>25291</v>
      </c>
      <c r="F9531">
        <v>10</v>
      </c>
      <c r="G9531" t="s">
        <v>77</v>
      </c>
      <c r="H9531" t="s">
        <v>147</v>
      </c>
      <c r="I9531" t="s">
        <v>79</v>
      </c>
      <c r="J9531">
        <v>1</v>
      </c>
      <c r="K9531">
        <v>9975</v>
      </c>
      <c r="L9531" t="str">
        <f>IFERROR(INDEX(play_attribution!$B$2:$B$328,MATCH(A9531,play_attribution!$A$2:$A$328,0)),"")</f>
        <v/>
      </c>
      <c r="M9531" t="str">
        <f>VLOOKUP(H9531,seller_roster!$A$2:$B$85,2,FALSE)</f>
        <v>Riley Tran</v>
      </c>
      <c r="N9531" t="str">
        <f>VLOOKUP(C9531,accounts!$A$2:$F$9615,2,FALSE)</f>
        <v>Retail Multi-Location</v>
      </c>
      <c r="O9531" t="str">
        <f>VLOOKUP(C9531,accounts!$A$2:$F$9615,3,FALSE)</f>
        <v>$5M-$10M</v>
      </c>
      <c r="P9531" t="str">
        <f>VLOOKUP(C9531,accounts!$A$2:$F$9615,5,FALSE)</f>
        <v>East</v>
      </c>
      <c r="Q9531" t="b">
        <f t="shared" si="150"/>
        <v>1</v>
      </c>
      <c r="R9531" t="e">
        <f>INDEX(removed_duplicate_rows!$A$5:$A$39,MATCH(wins!A9531,removed_duplicate_rows!$A$5:$A$39,0))</f>
        <v>#N/A</v>
      </c>
    </row>
    <row r="9532" spans="1:18" ht="15.75" customHeight="1" x14ac:dyDescent="0.2">
      <c r="A9532" t="s">
        <v>28735</v>
      </c>
      <c r="B9532" t="s">
        <v>28736</v>
      </c>
      <c r="C9532" t="s">
        <v>28737</v>
      </c>
      <c r="D9532" s="10">
        <v>46214</v>
      </c>
      <c r="E9532" t="s">
        <v>25291</v>
      </c>
      <c r="F9532">
        <v>10</v>
      </c>
      <c r="G9532" t="s">
        <v>77</v>
      </c>
      <c r="H9532" t="s">
        <v>866</v>
      </c>
      <c r="I9532" t="s">
        <v>55</v>
      </c>
      <c r="J9532">
        <v>1</v>
      </c>
      <c r="K9532">
        <v>6957</v>
      </c>
      <c r="L9532" t="str">
        <f>IFERROR(INDEX(play_attribution!$B$2:$B$328,MATCH(A9532,play_attribution!$A$2:$A$328,0)),"")</f>
        <v>P1</v>
      </c>
      <c r="M9532" t="str">
        <f>VLOOKUP(H9532,seller_roster!$A$2:$B$85,2,FALSE)</f>
        <v>Kira Novak</v>
      </c>
      <c r="N9532" t="str">
        <f>VLOOKUP(C9532,accounts!$A$2:$F$9615,2,FALSE)</f>
        <v>Professional Services</v>
      </c>
      <c r="O9532" t="str">
        <f>VLOOKUP(C9532,accounts!$A$2:$F$9615,3,FALSE)</f>
        <v>$1M-$2.5M</v>
      </c>
      <c r="P9532" t="str">
        <f>VLOOKUP(C9532,accounts!$A$2:$F$9615,5,FALSE)</f>
        <v>East</v>
      </c>
      <c r="Q9532" t="b">
        <f t="shared" si="150"/>
        <v>0</v>
      </c>
      <c r="R9532" t="e">
        <f>INDEX(removed_duplicate_rows!$A$5:$A$39,MATCH(wins!A9532,removed_duplicate_rows!$A$5:$A$39,0))</f>
        <v>#N/A</v>
      </c>
    </row>
    <row r="9533" spans="1:18" ht="15.75" customHeight="1" x14ac:dyDescent="0.2">
      <c r="A9533" t="s">
        <v>28738</v>
      </c>
      <c r="B9533" t="s">
        <v>28739</v>
      </c>
      <c r="C9533" t="s">
        <v>28740</v>
      </c>
      <c r="D9533" s="10">
        <v>46214</v>
      </c>
      <c r="E9533" t="s">
        <v>25291</v>
      </c>
      <c r="F9533">
        <v>10</v>
      </c>
      <c r="G9533" t="s">
        <v>77</v>
      </c>
      <c r="H9533" t="s">
        <v>173</v>
      </c>
      <c r="I9533" t="s">
        <v>55</v>
      </c>
      <c r="J9533">
        <v>1</v>
      </c>
      <c r="K9533">
        <v>8437</v>
      </c>
      <c r="L9533" t="str">
        <f>IFERROR(INDEX(play_attribution!$B$2:$B$328,MATCH(A9533,play_attribution!$A$2:$A$328,0)),"")</f>
        <v/>
      </c>
      <c r="M9533" t="str">
        <f>VLOOKUP(H9533,seller_roster!$A$2:$B$85,2,FALSE)</f>
        <v>Pia Reyes</v>
      </c>
      <c r="N9533" t="str">
        <f>VLOOKUP(C9533,accounts!$A$2:$F$9615,2,FALSE)</f>
        <v>Retail Multi-Location</v>
      </c>
      <c r="O9533" t="str">
        <f>VLOOKUP(C9533,accounts!$A$2:$F$9615,3,FALSE)</f>
        <v>$5M-$10M</v>
      </c>
      <c r="P9533" t="str">
        <f>VLOOKUP(C9533,accounts!$A$2:$F$9615,5,FALSE)</f>
        <v>East</v>
      </c>
      <c r="Q9533" t="b">
        <f t="shared" si="150"/>
        <v>1</v>
      </c>
      <c r="R9533" t="e">
        <f>INDEX(removed_duplicate_rows!$A$5:$A$39,MATCH(wins!A9533,removed_duplicate_rows!$A$5:$A$39,0))</f>
        <v>#N/A</v>
      </c>
    </row>
    <row r="9534" spans="1:18" ht="15.75" customHeight="1" x14ac:dyDescent="0.2">
      <c r="A9534" t="s">
        <v>28741</v>
      </c>
      <c r="B9534" t="s">
        <v>28742</v>
      </c>
      <c r="C9534" t="s">
        <v>28743</v>
      </c>
      <c r="D9534" s="10">
        <v>46214</v>
      </c>
      <c r="E9534" t="s">
        <v>25291</v>
      </c>
      <c r="F9534">
        <v>10</v>
      </c>
      <c r="G9534" t="s">
        <v>77</v>
      </c>
      <c r="H9534" t="s">
        <v>266</v>
      </c>
      <c r="I9534" t="s">
        <v>79</v>
      </c>
      <c r="J9534">
        <v>1</v>
      </c>
      <c r="K9534">
        <v>10140</v>
      </c>
      <c r="L9534" t="str">
        <f>IFERROR(INDEX(play_attribution!$B$2:$B$328,MATCH(A9534,play_attribution!$A$2:$A$328,0)),"")</f>
        <v/>
      </c>
      <c r="M9534" t="str">
        <f>VLOOKUP(H9534,seller_roster!$A$2:$B$85,2,FALSE)</f>
        <v>Dakota Vega</v>
      </c>
      <c r="N9534" t="str">
        <f>VLOOKUP(C9534,accounts!$A$2:$F$9615,2,FALSE)</f>
        <v>Retail Multi-Location</v>
      </c>
      <c r="O9534" t="str">
        <f>VLOOKUP(C9534,accounts!$A$2:$F$9615,3,FALSE)</f>
        <v>$2.5M-$5M</v>
      </c>
      <c r="P9534" t="str">
        <f>VLOOKUP(C9534,accounts!$A$2:$F$9615,5,FALSE)</f>
        <v>West</v>
      </c>
      <c r="Q9534" t="b">
        <f t="shared" si="150"/>
        <v>1</v>
      </c>
      <c r="R9534" t="e">
        <f>INDEX(removed_duplicate_rows!$A$5:$A$39,MATCH(wins!A9534,removed_duplicate_rows!$A$5:$A$39,0))</f>
        <v>#N/A</v>
      </c>
    </row>
    <row r="9535" spans="1:18" ht="15.75" customHeight="1" x14ac:dyDescent="0.2">
      <c r="A9535" t="s">
        <v>28744</v>
      </c>
      <c r="B9535" t="s">
        <v>28745</v>
      </c>
      <c r="C9535" t="s">
        <v>28746</v>
      </c>
      <c r="D9535" s="10">
        <v>46214</v>
      </c>
      <c r="E9535" t="s">
        <v>25291</v>
      </c>
      <c r="F9535">
        <v>10</v>
      </c>
      <c r="G9535" t="s">
        <v>77</v>
      </c>
      <c r="H9535" t="s">
        <v>173</v>
      </c>
      <c r="I9535" t="s">
        <v>79</v>
      </c>
      <c r="J9535">
        <v>1</v>
      </c>
      <c r="K9535">
        <v>6174</v>
      </c>
      <c r="L9535" t="str">
        <f>IFERROR(INDEX(play_attribution!$B$2:$B$328,MATCH(A9535,play_attribution!$A$2:$A$328,0)),"")</f>
        <v/>
      </c>
      <c r="M9535" t="str">
        <f>VLOOKUP(H9535,seller_roster!$A$2:$B$85,2,FALSE)</f>
        <v>Pia Reyes</v>
      </c>
      <c r="N9535" t="str">
        <f>VLOOKUP(C9535,accounts!$A$2:$F$9615,2,FALSE)</f>
        <v>Hospitality Group</v>
      </c>
      <c r="O9535" t="str">
        <f>VLOOKUP(C9535,accounts!$A$2:$F$9615,3,FALSE)</f>
        <v>$5M-$10M</v>
      </c>
      <c r="P9535" t="str">
        <f>VLOOKUP(C9535,accounts!$A$2:$F$9615,5,FALSE)</f>
        <v>West</v>
      </c>
      <c r="Q9535" t="b">
        <f t="shared" si="150"/>
        <v>1</v>
      </c>
      <c r="R9535" t="e">
        <f>INDEX(removed_duplicate_rows!$A$5:$A$39,MATCH(wins!A9535,removed_duplicate_rows!$A$5:$A$39,0))</f>
        <v>#N/A</v>
      </c>
    </row>
    <row r="9536" spans="1:18" ht="15.75" customHeight="1" x14ac:dyDescent="0.2">
      <c r="A9536" t="s">
        <v>28747</v>
      </c>
      <c r="B9536" t="s">
        <v>28748</v>
      </c>
      <c r="C9536" t="s">
        <v>28749</v>
      </c>
      <c r="D9536" s="10">
        <v>46214</v>
      </c>
      <c r="E9536" t="s">
        <v>25291</v>
      </c>
      <c r="F9536">
        <v>10</v>
      </c>
      <c r="G9536" t="s">
        <v>77</v>
      </c>
      <c r="H9536" t="s">
        <v>140</v>
      </c>
      <c r="I9536" t="s">
        <v>55</v>
      </c>
      <c r="J9536">
        <v>1</v>
      </c>
      <c r="K9536">
        <v>8358</v>
      </c>
      <c r="L9536" t="str">
        <f>IFERROR(INDEX(play_attribution!$B$2:$B$328,MATCH(A9536,play_attribution!$A$2:$A$328,0)),"")</f>
        <v>P1</v>
      </c>
      <c r="M9536" t="str">
        <f>VLOOKUP(H9536,seller_roster!$A$2:$B$85,2,FALSE)</f>
        <v>Lane Lindqvist</v>
      </c>
      <c r="N9536" t="str">
        <f>VLOOKUP(C9536,accounts!$A$2:$F$9615,2,FALSE)</f>
        <v>Professional Services</v>
      </c>
      <c r="O9536" t="str">
        <f>VLOOKUP(C9536,accounts!$A$2:$F$9615,3,FALSE)</f>
        <v>$2.5M-$5M</v>
      </c>
      <c r="P9536" t="str">
        <f>VLOOKUP(C9536,accounts!$A$2:$F$9615,5,FALSE)</f>
        <v>Central</v>
      </c>
      <c r="Q9536" t="b">
        <f t="shared" si="150"/>
        <v>0</v>
      </c>
      <c r="R9536" t="e">
        <f>INDEX(removed_duplicate_rows!$A$5:$A$39,MATCH(wins!A9536,removed_duplicate_rows!$A$5:$A$39,0))</f>
        <v>#N/A</v>
      </c>
    </row>
    <row r="9537" spans="1:18" ht="15.75" customHeight="1" x14ac:dyDescent="0.2">
      <c r="A9537" t="s">
        <v>28750</v>
      </c>
      <c r="B9537" t="s">
        <v>28751</v>
      </c>
      <c r="C9537" t="s">
        <v>28752</v>
      </c>
      <c r="D9537" s="10">
        <v>46214</v>
      </c>
      <c r="E9537" t="s">
        <v>25291</v>
      </c>
      <c r="F9537">
        <v>10</v>
      </c>
      <c r="G9537" t="s">
        <v>77</v>
      </c>
      <c r="H9537" t="s">
        <v>103</v>
      </c>
      <c r="I9537" t="s">
        <v>55</v>
      </c>
      <c r="J9537">
        <v>1</v>
      </c>
      <c r="K9537">
        <v>12491</v>
      </c>
      <c r="L9537" t="str">
        <f>IFERROR(INDEX(play_attribution!$B$2:$B$328,MATCH(A9537,play_attribution!$A$2:$A$328,0)),"")</f>
        <v>P1</v>
      </c>
      <c r="M9537" t="str">
        <f>VLOOKUP(H9537,seller_roster!$A$2:$B$85,2,FALSE)</f>
        <v>Jax Reyes</v>
      </c>
      <c r="N9537" t="str">
        <f>VLOOKUP(C9537,accounts!$A$2:$F$9615,2,FALSE)</f>
        <v>Field Services</v>
      </c>
      <c r="O9537" t="str">
        <f>VLOOKUP(C9537,accounts!$A$2:$F$9615,3,FALSE)</f>
        <v>$2.5M-$5M</v>
      </c>
      <c r="P9537" t="str">
        <f>VLOOKUP(C9537,accounts!$A$2:$F$9615,5,FALSE)</f>
        <v>East</v>
      </c>
      <c r="Q9537" t="b">
        <f t="shared" si="150"/>
        <v>0</v>
      </c>
      <c r="R9537" t="e">
        <f>INDEX(removed_duplicate_rows!$A$5:$A$39,MATCH(wins!A9537,removed_duplicate_rows!$A$5:$A$39,0))</f>
        <v>#N/A</v>
      </c>
    </row>
    <row r="9538" spans="1:18" ht="15.75" customHeight="1" x14ac:dyDescent="0.2">
      <c r="A9538" t="s">
        <v>28753</v>
      </c>
      <c r="B9538" t="s">
        <v>28754</v>
      </c>
      <c r="C9538" t="s">
        <v>28755</v>
      </c>
      <c r="D9538" s="10">
        <v>46214</v>
      </c>
      <c r="E9538" t="s">
        <v>25291</v>
      </c>
      <c r="F9538">
        <v>10</v>
      </c>
      <c r="G9538" t="s">
        <v>77</v>
      </c>
      <c r="H9538" t="s">
        <v>191</v>
      </c>
      <c r="I9538" t="s">
        <v>79</v>
      </c>
      <c r="J9538">
        <v>1</v>
      </c>
      <c r="K9538">
        <v>4704</v>
      </c>
      <c r="L9538" t="str">
        <f>IFERROR(INDEX(play_attribution!$B$2:$B$328,MATCH(A9538,play_attribution!$A$2:$A$328,0)),"")</f>
        <v/>
      </c>
      <c r="M9538" t="str">
        <f>VLOOKUP(H9538,seller_roster!$A$2:$B$85,2,FALSE)</f>
        <v>Blake Lindqvist</v>
      </c>
      <c r="N9538" t="str">
        <f>VLOOKUP(C9538,accounts!$A$2:$F$9615,2,FALSE)</f>
        <v>Wholesale &amp; Distribution</v>
      </c>
      <c r="O9538" t="str">
        <f>VLOOKUP(C9538,accounts!$A$2:$F$9615,3,FALSE)</f>
        <v>&gt;$10M</v>
      </c>
      <c r="P9538" t="str">
        <f>VLOOKUP(C9538,accounts!$A$2:$F$9615,5,FALSE)</f>
        <v>West</v>
      </c>
      <c r="Q9538" t="b">
        <f t="shared" si="150"/>
        <v>1</v>
      </c>
      <c r="R9538" t="e">
        <f>INDEX(removed_duplicate_rows!$A$5:$A$39,MATCH(wins!A9538,removed_duplicate_rows!$A$5:$A$39,0))</f>
        <v>#N/A</v>
      </c>
    </row>
    <row r="9539" spans="1:18" ht="15.75" customHeight="1" x14ac:dyDescent="0.2">
      <c r="A9539" t="s">
        <v>28756</v>
      </c>
      <c r="B9539" t="s">
        <v>28757</v>
      </c>
      <c r="C9539" t="s">
        <v>28758</v>
      </c>
      <c r="D9539" s="10">
        <v>46214</v>
      </c>
      <c r="E9539" t="s">
        <v>25291</v>
      </c>
      <c r="F9539">
        <v>10</v>
      </c>
      <c r="G9539" t="s">
        <v>77</v>
      </c>
      <c r="H9539" t="s">
        <v>191</v>
      </c>
      <c r="I9539" t="s">
        <v>79</v>
      </c>
      <c r="J9539">
        <v>1</v>
      </c>
      <c r="K9539">
        <v>5982</v>
      </c>
      <c r="L9539" t="str">
        <f>IFERROR(INDEX(play_attribution!$B$2:$B$328,MATCH(A9539,play_attribution!$A$2:$A$328,0)),"")</f>
        <v/>
      </c>
      <c r="M9539" t="str">
        <f>VLOOKUP(H9539,seller_roster!$A$2:$B$85,2,FALSE)</f>
        <v>Blake Lindqvist</v>
      </c>
      <c r="N9539" t="str">
        <f>VLOOKUP(C9539,accounts!$A$2:$F$9615,2,FALSE)</f>
        <v>Wholesale &amp; Distribution</v>
      </c>
      <c r="O9539" t="str">
        <f>VLOOKUP(C9539,accounts!$A$2:$F$9615,3,FALSE)</f>
        <v>$1M-$2.5M</v>
      </c>
      <c r="P9539" t="str">
        <f>VLOOKUP(C9539,accounts!$A$2:$F$9615,5,FALSE)</f>
        <v>Central</v>
      </c>
      <c r="Q9539" t="b">
        <f t="shared" si="150"/>
        <v>1</v>
      </c>
      <c r="R9539" t="e">
        <f>INDEX(removed_duplicate_rows!$A$5:$A$39,MATCH(wins!A9539,removed_duplicate_rows!$A$5:$A$39,0))</f>
        <v>#N/A</v>
      </c>
    </row>
    <row r="9540" spans="1:18" ht="15.75" customHeight="1" x14ac:dyDescent="0.2">
      <c r="A9540" t="s">
        <v>28759</v>
      </c>
      <c r="B9540" t="s">
        <v>28760</v>
      </c>
      <c r="C9540" t="s">
        <v>28761</v>
      </c>
      <c r="D9540" s="10">
        <v>46214</v>
      </c>
      <c r="E9540" t="s">
        <v>25291</v>
      </c>
      <c r="F9540">
        <v>10</v>
      </c>
      <c r="G9540" t="s">
        <v>77</v>
      </c>
      <c r="H9540" t="s">
        <v>214</v>
      </c>
      <c r="I9540" t="s">
        <v>79</v>
      </c>
      <c r="J9540">
        <v>1</v>
      </c>
      <c r="K9540">
        <v>11668</v>
      </c>
      <c r="L9540" t="str">
        <f>IFERROR(INDEX(play_attribution!$B$2:$B$328,MATCH(A9540,play_attribution!$A$2:$A$328,0)),"")</f>
        <v/>
      </c>
      <c r="M9540" t="str">
        <f>VLOOKUP(H9540,seller_roster!$A$2:$B$85,2,FALSE)</f>
        <v>Rhea Abadi</v>
      </c>
      <c r="N9540" t="str">
        <f>VLOOKUP(C9540,accounts!$A$2:$F$9615,2,FALSE)</f>
        <v>Hospitality Group</v>
      </c>
      <c r="O9540" t="str">
        <f>VLOOKUP(C9540,accounts!$A$2:$F$9615,3,FALSE)</f>
        <v>$1M-$2.5M</v>
      </c>
      <c r="P9540" t="str">
        <f>VLOOKUP(C9540,accounts!$A$2:$F$9615,5,FALSE)</f>
        <v>Central</v>
      </c>
      <c r="Q9540" t="b">
        <f t="shared" si="150"/>
        <v>1</v>
      </c>
      <c r="R9540" t="e">
        <f>INDEX(removed_duplicate_rows!$A$5:$A$39,MATCH(wins!A9540,removed_duplicate_rows!$A$5:$A$39,0))</f>
        <v>#N/A</v>
      </c>
    </row>
    <row r="9541" spans="1:18" ht="15.75" customHeight="1" x14ac:dyDescent="0.2">
      <c r="A9541" t="s">
        <v>28762</v>
      </c>
      <c r="B9541" t="s">
        <v>28763</v>
      </c>
      <c r="C9541" t="s">
        <v>28764</v>
      </c>
      <c r="D9541" s="10">
        <v>46214</v>
      </c>
      <c r="E9541" t="s">
        <v>25291</v>
      </c>
      <c r="F9541">
        <v>10</v>
      </c>
      <c r="G9541" t="s">
        <v>77</v>
      </c>
      <c r="H9541" t="s">
        <v>173</v>
      </c>
      <c r="I9541" t="s">
        <v>79</v>
      </c>
      <c r="J9541">
        <v>1</v>
      </c>
      <c r="K9541">
        <v>5966</v>
      </c>
      <c r="L9541" t="str">
        <f>IFERROR(INDEX(play_attribution!$B$2:$B$328,MATCH(A9541,play_attribution!$A$2:$A$328,0)),"")</f>
        <v/>
      </c>
      <c r="M9541" t="str">
        <f>VLOOKUP(H9541,seller_roster!$A$2:$B$85,2,FALSE)</f>
        <v>Pia Reyes</v>
      </c>
      <c r="N9541" t="str">
        <f>VLOOKUP(C9541,accounts!$A$2:$F$9615,2,FALSE)</f>
        <v>Wholesale &amp; Distribution</v>
      </c>
      <c r="O9541" t="str">
        <f>VLOOKUP(C9541,accounts!$A$2:$F$9615,3,FALSE)</f>
        <v>$2.5M-$5M</v>
      </c>
      <c r="P9541" t="str">
        <f>VLOOKUP(C9541,accounts!$A$2:$F$9615,5,FALSE)</f>
        <v>West</v>
      </c>
      <c r="Q9541" t="b">
        <f t="shared" si="150"/>
        <v>1</v>
      </c>
      <c r="R9541" t="e">
        <f>INDEX(removed_duplicate_rows!$A$5:$A$39,MATCH(wins!A9541,removed_duplicate_rows!$A$5:$A$39,0))</f>
        <v>#N/A</v>
      </c>
    </row>
    <row r="9542" spans="1:18" ht="15.75" customHeight="1" x14ac:dyDescent="0.2">
      <c r="A9542" t="s">
        <v>28765</v>
      </c>
      <c r="B9542" t="s">
        <v>28766</v>
      </c>
      <c r="C9542" t="s">
        <v>28767</v>
      </c>
      <c r="D9542" s="10">
        <v>46214</v>
      </c>
      <c r="E9542" t="s">
        <v>25291</v>
      </c>
      <c r="F9542">
        <v>10</v>
      </c>
      <c r="G9542" t="s">
        <v>77</v>
      </c>
      <c r="H9542" t="s">
        <v>103</v>
      </c>
      <c r="I9542" t="s">
        <v>79</v>
      </c>
      <c r="J9542">
        <v>1</v>
      </c>
      <c r="K9542">
        <v>5949</v>
      </c>
      <c r="L9542" t="str">
        <f>IFERROR(INDEX(play_attribution!$B$2:$B$328,MATCH(A9542,play_attribution!$A$2:$A$328,0)),"")</f>
        <v/>
      </c>
      <c r="M9542" t="str">
        <f>VLOOKUP(H9542,seller_roster!$A$2:$B$85,2,FALSE)</f>
        <v>Jax Reyes</v>
      </c>
      <c r="N9542" t="str">
        <f>VLOOKUP(C9542,accounts!$A$2:$F$9615,2,FALSE)</f>
        <v>Healthcare Services</v>
      </c>
      <c r="O9542" t="str">
        <f>VLOOKUP(C9542,accounts!$A$2:$F$9615,3,FALSE)</f>
        <v>$5M-$10M</v>
      </c>
      <c r="P9542" t="str">
        <f>VLOOKUP(C9542,accounts!$A$2:$F$9615,5,FALSE)</f>
        <v>East</v>
      </c>
      <c r="Q9542" t="b">
        <f t="shared" si="150"/>
        <v>1</v>
      </c>
      <c r="R9542" t="e">
        <f>INDEX(removed_duplicate_rows!$A$5:$A$39,MATCH(wins!A9542,removed_duplicate_rows!$A$5:$A$39,0))</f>
        <v>#N/A</v>
      </c>
    </row>
    <row r="9543" spans="1:18" ht="15.75" customHeight="1" x14ac:dyDescent="0.2">
      <c r="A9543" t="s">
        <v>28768</v>
      </c>
      <c r="B9543" t="s">
        <v>28769</v>
      </c>
      <c r="C9543" t="s">
        <v>28770</v>
      </c>
      <c r="D9543" s="10">
        <v>46214</v>
      </c>
      <c r="E9543" t="s">
        <v>25291</v>
      </c>
      <c r="F9543">
        <v>10</v>
      </c>
      <c r="G9543" t="s">
        <v>77</v>
      </c>
      <c r="H9543" t="s">
        <v>87</v>
      </c>
      <c r="I9543" t="s">
        <v>79</v>
      </c>
      <c r="J9543">
        <v>1</v>
      </c>
      <c r="K9543">
        <v>10718</v>
      </c>
      <c r="L9543" t="str">
        <f>IFERROR(INDEX(play_attribution!$B$2:$B$328,MATCH(A9543,play_attribution!$A$2:$A$328,0)),"")</f>
        <v/>
      </c>
      <c r="M9543" t="str">
        <f>VLOOKUP(H9543,seller_roster!$A$2:$B$85,2,FALSE)</f>
        <v>Harper Tran</v>
      </c>
      <c r="N9543" t="str">
        <f>VLOOKUP(C9543,accounts!$A$2:$F$9615,2,FALSE)</f>
        <v>Field Services</v>
      </c>
      <c r="O9543" t="str">
        <f>VLOOKUP(C9543,accounts!$A$2:$F$9615,3,FALSE)</f>
        <v>$5M-$10M</v>
      </c>
      <c r="P9543" t="str">
        <f>VLOOKUP(C9543,accounts!$A$2:$F$9615,5,FALSE)</f>
        <v>Central</v>
      </c>
      <c r="Q9543" t="b">
        <f t="shared" si="150"/>
        <v>1</v>
      </c>
      <c r="R9543" t="e">
        <f>INDEX(removed_duplicate_rows!$A$5:$A$39,MATCH(wins!A9543,removed_duplicate_rows!$A$5:$A$39,0))</f>
        <v>#N/A</v>
      </c>
    </row>
    <row r="9544" spans="1:18" ht="15.75" customHeight="1" x14ac:dyDescent="0.2">
      <c r="A9544" t="s">
        <v>28771</v>
      </c>
      <c r="B9544" t="s">
        <v>28772</v>
      </c>
      <c r="C9544" t="s">
        <v>28773</v>
      </c>
      <c r="D9544" s="10">
        <v>46214</v>
      </c>
      <c r="E9544" t="s">
        <v>25291</v>
      </c>
      <c r="F9544">
        <v>10</v>
      </c>
      <c r="G9544" t="s">
        <v>77</v>
      </c>
      <c r="H9544" t="s">
        <v>83</v>
      </c>
      <c r="I9544" t="s">
        <v>79</v>
      </c>
      <c r="J9544">
        <v>1</v>
      </c>
      <c r="K9544">
        <v>6896</v>
      </c>
      <c r="L9544" t="str">
        <f>IFERROR(INDEX(play_attribution!$B$2:$B$328,MATCH(A9544,play_attribution!$A$2:$A$328,0)),"")</f>
        <v/>
      </c>
      <c r="M9544" t="str">
        <f>VLOOKUP(H9544,seller_roster!$A$2:$B$85,2,FALSE)</f>
        <v>Sage Ruiz</v>
      </c>
      <c r="N9544" t="str">
        <f>VLOOKUP(C9544,accounts!$A$2:$F$9615,2,FALSE)</f>
        <v>Healthcare Services</v>
      </c>
      <c r="O9544" t="str">
        <f>VLOOKUP(C9544,accounts!$A$2:$F$9615,3,FALSE)</f>
        <v>$5M-$10M</v>
      </c>
      <c r="P9544" t="str">
        <f>VLOOKUP(C9544,accounts!$A$2:$F$9615,5,FALSE)</f>
        <v>Central</v>
      </c>
      <c r="Q9544" t="b">
        <f t="shared" si="150"/>
        <v>1</v>
      </c>
      <c r="R9544" t="e">
        <f>INDEX(removed_duplicate_rows!$A$5:$A$39,MATCH(wins!A9544,removed_duplicate_rows!$A$5:$A$39,0))</f>
        <v>#N/A</v>
      </c>
    </row>
    <row r="9545" spans="1:18" ht="15.75" customHeight="1" x14ac:dyDescent="0.2">
      <c r="A9545" t="s">
        <v>28774</v>
      </c>
      <c r="B9545" t="s">
        <v>28775</v>
      </c>
      <c r="C9545" t="s">
        <v>28776</v>
      </c>
      <c r="D9545" s="10">
        <v>46214</v>
      </c>
      <c r="E9545" t="s">
        <v>25291</v>
      </c>
      <c r="F9545">
        <v>10</v>
      </c>
      <c r="G9545" t="s">
        <v>77</v>
      </c>
      <c r="H9545" t="s">
        <v>118</v>
      </c>
      <c r="I9545" t="s">
        <v>79</v>
      </c>
      <c r="J9545">
        <v>1</v>
      </c>
      <c r="K9545">
        <v>4499</v>
      </c>
      <c r="L9545" t="str">
        <f>IFERROR(INDEX(play_attribution!$B$2:$B$328,MATCH(A9545,play_attribution!$A$2:$A$328,0)),"")</f>
        <v/>
      </c>
      <c r="M9545" t="str">
        <f>VLOOKUP(H9545,seller_roster!$A$2:$B$85,2,FALSE)</f>
        <v>Val Reyes</v>
      </c>
      <c r="N9545" t="str">
        <f>VLOOKUP(C9545,accounts!$A$2:$F$9615,2,FALSE)</f>
        <v>Hospitality Group</v>
      </c>
      <c r="O9545" t="str">
        <f>VLOOKUP(C9545,accounts!$A$2:$F$9615,3,FALSE)</f>
        <v>$2.5M-$5M</v>
      </c>
      <c r="P9545" t="str">
        <f>VLOOKUP(C9545,accounts!$A$2:$F$9615,5,FALSE)</f>
        <v>West</v>
      </c>
      <c r="Q9545" t="b">
        <f t="shared" si="150"/>
        <v>1</v>
      </c>
      <c r="R9545" t="e">
        <f>INDEX(removed_duplicate_rows!$A$5:$A$39,MATCH(wins!A9545,removed_duplicate_rows!$A$5:$A$39,0))</f>
        <v>#N/A</v>
      </c>
    </row>
    <row r="9546" spans="1:18" ht="15.75" customHeight="1" x14ac:dyDescent="0.2">
      <c r="A9546" t="s">
        <v>28777</v>
      </c>
      <c r="B9546" t="s">
        <v>28778</v>
      </c>
      <c r="C9546" t="s">
        <v>28779</v>
      </c>
      <c r="D9546" s="10">
        <v>46214</v>
      </c>
      <c r="E9546" t="s">
        <v>25291</v>
      </c>
      <c r="F9546">
        <v>10</v>
      </c>
      <c r="G9546" t="s">
        <v>77</v>
      </c>
      <c r="H9546" t="s">
        <v>1230</v>
      </c>
      <c r="I9546" t="s">
        <v>55</v>
      </c>
      <c r="J9546">
        <v>1</v>
      </c>
      <c r="K9546">
        <v>11512</v>
      </c>
      <c r="L9546" t="str">
        <f>IFERROR(INDEX(play_attribution!$B$2:$B$328,MATCH(A9546,play_attribution!$A$2:$A$328,0)),"")</f>
        <v/>
      </c>
      <c r="M9546" t="str">
        <f>VLOOKUP(H9546,seller_roster!$A$2:$B$85,2,FALSE)</f>
        <v>Lennon Doyle</v>
      </c>
      <c r="N9546" t="str">
        <f>VLOOKUP(C9546,accounts!$A$2:$F$9615,2,FALSE)</f>
        <v>Nonprofit</v>
      </c>
      <c r="O9546" t="str">
        <f>VLOOKUP(C9546,accounts!$A$2:$F$9615,3,FALSE)</f>
        <v>$5M-$10M</v>
      </c>
      <c r="P9546" t="str">
        <f>VLOOKUP(C9546,accounts!$A$2:$F$9615,5,FALSE)</f>
        <v>East</v>
      </c>
      <c r="Q9546" t="b">
        <f t="shared" si="150"/>
        <v>1</v>
      </c>
      <c r="R9546" t="e">
        <f>INDEX(removed_duplicate_rows!$A$5:$A$39,MATCH(wins!A9546,removed_duplicate_rows!$A$5:$A$39,0))</f>
        <v>#N/A</v>
      </c>
    </row>
    <row r="9547" spans="1:18" ht="15.75" customHeight="1" x14ac:dyDescent="0.2">
      <c r="A9547" t="s">
        <v>28780</v>
      </c>
      <c r="B9547" t="s">
        <v>28781</v>
      </c>
      <c r="C9547" t="s">
        <v>28782</v>
      </c>
      <c r="D9547" s="10">
        <v>46214</v>
      </c>
      <c r="E9547" t="s">
        <v>25291</v>
      </c>
      <c r="F9547">
        <v>10</v>
      </c>
      <c r="G9547" t="s">
        <v>77</v>
      </c>
      <c r="H9547" t="s">
        <v>91</v>
      </c>
      <c r="I9547" t="s">
        <v>79</v>
      </c>
      <c r="J9547">
        <v>1</v>
      </c>
      <c r="K9547">
        <v>7564</v>
      </c>
      <c r="L9547" t="str">
        <f>IFERROR(INDEX(play_attribution!$B$2:$B$328,MATCH(A9547,play_attribution!$A$2:$A$328,0)),"")</f>
        <v/>
      </c>
      <c r="M9547" t="str">
        <f>VLOOKUP(H9547,seller_roster!$A$2:$B$85,2,FALSE)</f>
        <v>Kira Sorensen</v>
      </c>
      <c r="N9547" t="str">
        <f>VLOOKUP(C9547,accounts!$A$2:$F$9615,2,FALSE)</f>
        <v>Field Services</v>
      </c>
      <c r="O9547" t="str">
        <f>VLOOKUP(C9547,accounts!$A$2:$F$9615,3,FALSE)</f>
        <v>$2.5M-$5M</v>
      </c>
      <c r="P9547" t="str">
        <f>VLOOKUP(C9547,accounts!$A$2:$F$9615,5,FALSE)</f>
        <v>West</v>
      </c>
      <c r="Q9547" t="b">
        <f t="shared" si="150"/>
        <v>1</v>
      </c>
      <c r="R9547" t="e">
        <f>INDEX(removed_duplicate_rows!$A$5:$A$39,MATCH(wins!A9547,removed_duplicate_rows!$A$5:$A$39,0))</f>
        <v>#N/A</v>
      </c>
    </row>
    <row r="9548" spans="1:18" ht="15.75" customHeight="1" x14ac:dyDescent="0.2">
      <c r="A9548" t="s">
        <v>28783</v>
      </c>
      <c r="B9548" t="s">
        <v>28784</v>
      </c>
      <c r="C9548" t="s">
        <v>28785</v>
      </c>
      <c r="D9548" s="10">
        <v>46214</v>
      </c>
      <c r="E9548" t="s">
        <v>25291</v>
      </c>
      <c r="F9548">
        <v>10</v>
      </c>
      <c r="G9548" t="s">
        <v>77</v>
      </c>
      <c r="H9548" t="s">
        <v>210</v>
      </c>
      <c r="I9548" t="s">
        <v>79</v>
      </c>
      <c r="J9548">
        <v>1</v>
      </c>
      <c r="K9548">
        <v>9013</v>
      </c>
      <c r="L9548" t="str">
        <f>IFERROR(INDEX(play_attribution!$B$2:$B$328,MATCH(A9548,play_attribution!$A$2:$A$328,0)),"")</f>
        <v/>
      </c>
      <c r="M9548" t="str">
        <f>VLOOKUP(H9548,seller_roster!$A$2:$B$85,2,FALSE)</f>
        <v>Emerson Reyes</v>
      </c>
      <c r="N9548" t="str">
        <f>VLOOKUP(C9548,accounts!$A$2:$F$9615,2,FALSE)</f>
        <v>Healthcare Services</v>
      </c>
      <c r="O9548" t="str">
        <f>VLOOKUP(C9548,accounts!$A$2:$F$9615,3,FALSE)</f>
        <v>&lt;$1M</v>
      </c>
      <c r="P9548" t="str">
        <f>VLOOKUP(C9548,accounts!$A$2:$F$9615,5,FALSE)</f>
        <v>Central</v>
      </c>
      <c r="Q9548" t="b">
        <f t="shared" si="150"/>
        <v>1</v>
      </c>
      <c r="R9548" t="e">
        <f>INDEX(removed_duplicate_rows!$A$5:$A$39,MATCH(wins!A9548,removed_duplicate_rows!$A$5:$A$39,0))</f>
        <v>#N/A</v>
      </c>
    </row>
    <row r="9549" spans="1:18" ht="15.75" customHeight="1" x14ac:dyDescent="0.2">
      <c r="A9549" t="s">
        <v>28786</v>
      </c>
      <c r="B9549" t="s">
        <v>28787</v>
      </c>
      <c r="C9549" t="s">
        <v>28788</v>
      </c>
      <c r="D9549" s="10">
        <v>46214</v>
      </c>
      <c r="E9549" t="s">
        <v>25291</v>
      </c>
      <c r="F9549">
        <v>10</v>
      </c>
      <c r="G9549" t="s">
        <v>77</v>
      </c>
      <c r="H9549" t="s">
        <v>83</v>
      </c>
      <c r="I9549" t="s">
        <v>79</v>
      </c>
      <c r="J9549">
        <v>1</v>
      </c>
      <c r="K9549">
        <v>6838</v>
      </c>
      <c r="L9549" t="str">
        <f>IFERROR(INDEX(play_attribution!$B$2:$B$328,MATCH(A9549,play_attribution!$A$2:$A$328,0)),"")</f>
        <v/>
      </c>
      <c r="M9549" t="str">
        <f>VLOOKUP(H9549,seller_roster!$A$2:$B$85,2,FALSE)</f>
        <v>Sage Ruiz</v>
      </c>
      <c r="N9549" t="str">
        <f>VLOOKUP(C9549,accounts!$A$2:$F$9615,2,FALSE)</f>
        <v>Wholesale &amp; Distribution</v>
      </c>
      <c r="O9549" t="str">
        <f>VLOOKUP(C9549,accounts!$A$2:$F$9615,3,FALSE)</f>
        <v>$2.5M-$5M</v>
      </c>
      <c r="P9549" t="str">
        <f>VLOOKUP(C9549,accounts!$A$2:$F$9615,5,FALSE)</f>
        <v>West</v>
      </c>
      <c r="Q9549" t="b">
        <f t="shared" si="150"/>
        <v>1</v>
      </c>
      <c r="R9549" t="e">
        <f>INDEX(removed_duplicate_rows!$A$5:$A$39,MATCH(wins!A9549,removed_duplicate_rows!$A$5:$A$39,0))</f>
        <v>#N/A</v>
      </c>
    </row>
    <row r="9550" spans="1:18" ht="15.75" customHeight="1" x14ac:dyDescent="0.2">
      <c r="A9550" t="s">
        <v>28789</v>
      </c>
      <c r="B9550" t="s">
        <v>28790</v>
      </c>
      <c r="C9550" t="s">
        <v>28791</v>
      </c>
      <c r="D9550" s="10">
        <v>46214</v>
      </c>
      <c r="E9550" t="s">
        <v>25291</v>
      </c>
      <c r="F9550">
        <v>10</v>
      </c>
      <c r="G9550" t="s">
        <v>273</v>
      </c>
      <c r="H9550" t="s">
        <v>285</v>
      </c>
      <c r="I9550" t="s">
        <v>79</v>
      </c>
      <c r="J9550">
        <v>1</v>
      </c>
      <c r="K9550">
        <v>5648</v>
      </c>
      <c r="L9550" t="str">
        <f>IFERROR(INDEX(play_attribution!$B$2:$B$328,MATCH(A9550,play_attribution!$A$2:$A$328,0)),"")</f>
        <v>P2</v>
      </c>
      <c r="M9550" t="str">
        <f>VLOOKUP(H9550,seller_roster!$A$2:$B$85,2,FALSE)</f>
        <v>Bryn Lindqvist</v>
      </c>
      <c r="N9550" t="str">
        <f>VLOOKUP(C9550,accounts!$A$2:$F$9615,2,FALSE)</f>
        <v>Retail Multi-Location</v>
      </c>
      <c r="O9550" t="str">
        <f>VLOOKUP(C9550,accounts!$A$2:$F$9615,3,FALSE)</f>
        <v>$1M-$2.5M</v>
      </c>
      <c r="P9550" t="str">
        <f>VLOOKUP(C9550,accounts!$A$2:$F$9615,5,FALSE)</f>
        <v>East</v>
      </c>
      <c r="Q9550" t="b">
        <f t="shared" si="150"/>
        <v>0</v>
      </c>
      <c r="R9550" t="e">
        <f>INDEX(removed_duplicate_rows!$A$5:$A$39,MATCH(wins!A9550,removed_duplicate_rows!$A$5:$A$39,0))</f>
        <v>#N/A</v>
      </c>
    </row>
    <row r="9551" spans="1:18" ht="15.75" customHeight="1" x14ac:dyDescent="0.2">
      <c r="A9551" t="s">
        <v>28792</v>
      </c>
      <c r="B9551" t="s">
        <v>28793</v>
      </c>
      <c r="C9551" t="s">
        <v>28794</v>
      </c>
      <c r="D9551" s="10">
        <v>46214</v>
      </c>
      <c r="E9551" t="s">
        <v>25291</v>
      </c>
      <c r="F9551">
        <v>10</v>
      </c>
      <c r="G9551" t="s">
        <v>273</v>
      </c>
      <c r="H9551" t="s">
        <v>680</v>
      </c>
      <c r="I9551" t="s">
        <v>79</v>
      </c>
      <c r="J9551">
        <v>1</v>
      </c>
      <c r="K9551">
        <v>4067</v>
      </c>
      <c r="L9551" t="str">
        <f>IFERROR(INDEX(play_attribution!$B$2:$B$328,MATCH(A9551,play_attribution!$A$2:$A$328,0)),"")</f>
        <v>P2</v>
      </c>
      <c r="M9551" t="str">
        <f>VLOOKUP(H9551,seller_roster!$A$2:$B$85,2,FALSE)</f>
        <v>Tatum Ruiz</v>
      </c>
      <c r="N9551" t="str">
        <f>VLOOKUP(C9551,accounts!$A$2:$F$9615,2,FALSE)</f>
        <v>Construction</v>
      </c>
      <c r="O9551" t="str">
        <f>VLOOKUP(C9551,accounts!$A$2:$F$9615,3,FALSE)</f>
        <v>$5M-$10M</v>
      </c>
      <c r="P9551" t="str">
        <f>VLOOKUP(C9551,accounts!$A$2:$F$9615,5,FALSE)</f>
        <v>Central</v>
      </c>
      <c r="Q9551" t="b">
        <f t="shared" si="150"/>
        <v>0</v>
      </c>
      <c r="R9551" t="e">
        <f>INDEX(removed_duplicate_rows!$A$5:$A$39,MATCH(wins!A9551,removed_duplicate_rows!$A$5:$A$39,0))</f>
        <v>#N/A</v>
      </c>
    </row>
    <row r="9552" spans="1:18" ht="15.75" customHeight="1" x14ac:dyDescent="0.2">
      <c r="A9552" t="s">
        <v>28795</v>
      </c>
      <c r="B9552" t="s">
        <v>28796</v>
      </c>
      <c r="C9552" t="s">
        <v>28797</v>
      </c>
      <c r="D9552" s="10">
        <v>46214</v>
      </c>
      <c r="E9552" t="s">
        <v>25291</v>
      </c>
      <c r="F9552">
        <v>10</v>
      </c>
      <c r="G9552" t="s">
        <v>273</v>
      </c>
      <c r="H9552" t="s">
        <v>319</v>
      </c>
      <c r="I9552" t="s">
        <v>79</v>
      </c>
      <c r="J9552">
        <v>1</v>
      </c>
      <c r="K9552">
        <v>5573</v>
      </c>
      <c r="L9552" t="str">
        <f>IFERROR(INDEX(play_attribution!$B$2:$B$328,MATCH(A9552,play_attribution!$A$2:$A$328,0)),"")</f>
        <v>P2</v>
      </c>
      <c r="M9552" t="str">
        <f>VLOOKUP(H9552,seller_roster!$A$2:$B$85,2,FALSE)</f>
        <v>Nia Kowalski</v>
      </c>
      <c r="N9552" t="str">
        <f>VLOOKUP(C9552,accounts!$A$2:$F$9615,2,FALSE)</f>
        <v>Construction</v>
      </c>
      <c r="O9552" t="str">
        <f>VLOOKUP(C9552,accounts!$A$2:$F$9615,3,FALSE)</f>
        <v>&lt;$1M</v>
      </c>
      <c r="P9552" t="str">
        <f>VLOOKUP(C9552,accounts!$A$2:$F$9615,5,FALSE)</f>
        <v>Central</v>
      </c>
      <c r="Q9552" t="b">
        <f t="shared" si="150"/>
        <v>0</v>
      </c>
      <c r="R9552" t="e">
        <f>INDEX(removed_duplicate_rows!$A$5:$A$39,MATCH(wins!A9552,removed_duplicate_rows!$A$5:$A$39,0))</f>
        <v>#N/A</v>
      </c>
    </row>
    <row r="9553" spans="1:18" ht="15.75" customHeight="1" x14ac:dyDescent="0.2">
      <c r="A9553" t="s">
        <v>28798</v>
      </c>
      <c r="B9553" t="s">
        <v>28799</v>
      </c>
      <c r="C9553" t="s">
        <v>28800</v>
      </c>
      <c r="D9553" s="10">
        <v>46214</v>
      </c>
      <c r="E9553" t="s">
        <v>25291</v>
      </c>
      <c r="F9553">
        <v>10</v>
      </c>
      <c r="G9553" t="s">
        <v>273</v>
      </c>
      <c r="H9553" t="s">
        <v>293</v>
      </c>
      <c r="I9553" t="s">
        <v>79</v>
      </c>
      <c r="J9553">
        <v>1</v>
      </c>
      <c r="K9553">
        <v>7798</v>
      </c>
      <c r="L9553" t="str">
        <f>IFERROR(INDEX(play_attribution!$B$2:$B$328,MATCH(A9553,play_attribution!$A$2:$A$328,0)),"")</f>
        <v>P2</v>
      </c>
      <c r="M9553" t="str">
        <f>VLOOKUP(H9553,seller_roster!$A$2:$B$85,2,FALSE)</f>
        <v>Hayden Sorensen</v>
      </c>
      <c r="N9553" t="str">
        <f>VLOOKUP(C9553,accounts!$A$2:$F$9615,2,FALSE)</f>
        <v>Retail Multi-Location</v>
      </c>
      <c r="O9553" t="str">
        <f>VLOOKUP(C9553,accounts!$A$2:$F$9615,3,FALSE)</f>
        <v>$1M-$2.5M</v>
      </c>
      <c r="P9553" t="str">
        <f>VLOOKUP(C9553,accounts!$A$2:$F$9615,5,FALSE)</f>
        <v>West</v>
      </c>
      <c r="Q9553" t="b">
        <f t="shared" si="150"/>
        <v>0</v>
      </c>
      <c r="R9553" t="e">
        <f>INDEX(removed_duplicate_rows!$A$5:$A$39,MATCH(wins!A9553,removed_duplicate_rows!$A$5:$A$39,0))</f>
        <v>#N/A</v>
      </c>
    </row>
    <row r="9554" spans="1:18" ht="15.75" customHeight="1" x14ac:dyDescent="0.2">
      <c r="A9554" t="s">
        <v>28801</v>
      </c>
      <c r="B9554" t="s">
        <v>28802</v>
      </c>
      <c r="C9554" t="s">
        <v>28803</v>
      </c>
      <c r="D9554" s="10">
        <v>46214</v>
      </c>
      <c r="E9554" t="s">
        <v>25291</v>
      </c>
      <c r="F9554">
        <v>10</v>
      </c>
      <c r="G9554" t="s">
        <v>273</v>
      </c>
      <c r="H9554" t="s">
        <v>308</v>
      </c>
      <c r="I9554" t="s">
        <v>55</v>
      </c>
      <c r="J9554">
        <v>1</v>
      </c>
      <c r="K9554">
        <v>9029</v>
      </c>
      <c r="L9554" t="str">
        <f>IFERROR(INDEX(play_attribution!$B$2:$B$328,MATCH(A9554,play_attribution!$A$2:$A$328,0)),"")</f>
        <v>P2</v>
      </c>
      <c r="M9554" t="str">
        <f>VLOOKUP(H9554,seller_roster!$A$2:$B$85,2,FALSE)</f>
        <v>Blake Ruiz</v>
      </c>
      <c r="N9554" t="str">
        <f>VLOOKUP(C9554,accounts!$A$2:$F$9615,2,FALSE)</f>
        <v>Logistics</v>
      </c>
      <c r="O9554" t="str">
        <f>VLOOKUP(C9554,accounts!$A$2:$F$9615,3,FALSE)</f>
        <v>$1M-$2.5M</v>
      </c>
      <c r="P9554" t="str">
        <f>VLOOKUP(C9554,accounts!$A$2:$F$9615,5,FALSE)</f>
        <v>Central</v>
      </c>
      <c r="Q9554" t="b">
        <f t="shared" si="150"/>
        <v>0</v>
      </c>
      <c r="R9554" t="e">
        <f>INDEX(removed_duplicate_rows!$A$5:$A$39,MATCH(wins!A9554,removed_duplicate_rows!$A$5:$A$39,0))</f>
        <v>#N/A</v>
      </c>
    </row>
    <row r="9555" spans="1:18" ht="15.75" customHeight="1" x14ac:dyDescent="0.2">
      <c r="A9555" t="s">
        <v>28804</v>
      </c>
      <c r="B9555" t="s">
        <v>28805</v>
      </c>
      <c r="C9555" t="s">
        <v>28806</v>
      </c>
      <c r="D9555" s="10">
        <v>46214</v>
      </c>
      <c r="E9555" t="s">
        <v>25291</v>
      </c>
      <c r="F9555">
        <v>10</v>
      </c>
      <c r="G9555" t="s">
        <v>273</v>
      </c>
      <c r="H9555" t="s">
        <v>357</v>
      </c>
      <c r="I9555" t="s">
        <v>79</v>
      </c>
      <c r="J9555">
        <v>1</v>
      </c>
      <c r="K9555">
        <v>7506</v>
      </c>
      <c r="L9555" t="str">
        <f>IFERROR(INDEX(play_attribution!$B$2:$B$328,MATCH(A9555,play_attribution!$A$2:$A$328,0)),"")</f>
        <v>P2</v>
      </c>
      <c r="M9555" t="str">
        <f>VLOOKUP(H9555,seller_roster!$A$2:$B$85,2,FALSE)</f>
        <v>Hollis Abadi</v>
      </c>
      <c r="N9555" t="str">
        <f>VLOOKUP(C9555,accounts!$A$2:$F$9615,2,FALSE)</f>
        <v>Field Services</v>
      </c>
      <c r="O9555" t="str">
        <f>VLOOKUP(C9555,accounts!$A$2:$F$9615,3,FALSE)</f>
        <v>$1M-$2.5M</v>
      </c>
      <c r="P9555" t="str">
        <f>VLOOKUP(C9555,accounts!$A$2:$F$9615,5,FALSE)</f>
        <v>Central</v>
      </c>
      <c r="Q9555" t="b">
        <f t="shared" si="150"/>
        <v>0</v>
      </c>
      <c r="R9555" t="e">
        <f>INDEX(removed_duplicate_rows!$A$5:$A$39,MATCH(wins!A9555,removed_duplicate_rows!$A$5:$A$39,0))</f>
        <v>#N/A</v>
      </c>
    </row>
    <row r="9556" spans="1:18" ht="15.75" customHeight="1" x14ac:dyDescent="0.2">
      <c r="A9556" t="s">
        <v>28807</v>
      </c>
      <c r="B9556" t="s">
        <v>28808</v>
      </c>
      <c r="C9556" t="s">
        <v>28809</v>
      </c>
      <c r="D9556" s="10">
        <v>46214</v>
      </c>
      <c r="E9556" t="s">
        <v>25291</v>
      </c>
      <c r="F9556">
        <v>10</v>
      </c>
      <c r="G9556" t="s">
        <v>273</v>
      </c>
      <c r="H9556" t="s">
        <v>344</v>
      </c>
      <c r="I9556" t="s">
        <v>55</v>
      </c>
      <c r="J9556">
        <v>1</v>
      </c>
      <c r="K9556">
        <v>5117</v>
      </c>
      <c r="L9556" t="str">
        <f>IFERROR(INDEX(play_attribution!$B$2:$B$328,MATCH(A9556,play_attribution!$A$2:$A$328,0)),"")</f>
        <v>P2</v>
      </c>
      <c r="M9556" t="str">
        <f>VLOOKUP(H9556,seller_roster!$A$2:$B$85,2,FALSE)</f>
        <v>Wren Kowalski</v>
      </c>
      <c r="N9556" t="str">
        <f>VLOOKUP(C9556,accounts!$A$2:$F$9615,2,FALSE)</f>
        <v>Logistics</v>
      </c>
      <c r="O9556" t="str">
        <f>VLOOKUP(C9556,accounts!$A$2:$F$9615,3,FALSE)</f>
        <v>$1M-$2.5M</v>
      </c>
      <c r="P9556" t="str">
        <f>VLOOKUP(C9556,accounts!$A$2:$F$9615,5,FALSE)</f>
        <v>West</v>
      </c>
      <c r="Q9556" t="b">
        <f t="shared" si="150"/>
        <v>0</v>
      </c>
      <c r="R9556" t="e">
        <f>INDEX(removed_duplicate_rows!$A$5:$A$39,MATCH(wins!A9556,removed_duplicate_rows!$A$5:$A$39,0))</f>
        <v>#N/A</v>
      </c>
    </row>
    <row r="9557" spans="1:18" ht="15.75" customHeight="1" x14ac:dyDescent="0.2">
      <c r="A9557" t="s">
        <v>28810</v>
      </c>
      <c r="B9557" t="s">
        <v>28811</v>
      </c>
      <c r="C9557" t="s">
        <v>28812</v>
      </c>
      <c r="D9557" s="10">
        <v>46214</v>
      </c>
      <c r="E9557" t="s">
        <v>25291</v>
      </c>
      <c r="F9557">
        <v>10</v>
      </c>
      <c r="G9557" t="s">
        <v>273</v>
      </c>
      <c r="H9557" t="s">
        <v>337</v>
      </c>
      <c r="I9557" t="s">
        <v>79</v>
      </c>
      <c r="J9557">
        <v>1</v>
      </c>
      <c r="K9557">
        <v>5168</v>
      </c>
      <c r="L9557" t="str">
        <f>IFERROR(INDEX(play_attribution!$B$2:$B$328,MATCH(A9557,play_attribution!$A$2:$A$328,0)),"")</f>
        <v>P2</v>
      </c>
      <c r="M9557" t="str">
        <f>VLOOKUP(H9557,seller_roster!$A$2:$B$85,2,FALSE)</f>
        <v>Flor Bianchi</v>
      </c>
      <c r="N9557" t="str">
        <f>VLOOKUP(C9557,accounts!$A$2:$F$9615,2,FALSE)</f>
        <v>Field Services</v>
      </c>
      <c r="O9557" t="str">
        <f>VLOOKUP(C9557,accounts!$A$2:$F$9615,3,FALSE)</f>
        <v>$2.5M-$5M</v>
      </c>
      <c r="P9557" t="str">
        <f>VLOOKUP(C9557,accounts!$A$2:$F$9615,5,FALSE)</f>
        <v>West</v>
      </c>
      <c r="Q9557" t="b">
        <f t="shared" si="150"/>
        <v>0</v>
      </c>
      <c r="R9557" t="e">
        <f>INDEX(removed_duplicate_rows!$A$5:$A$39,MATCH(wins!A9557,removed_duplicate_rows!$A$5:$A$39,0))</f>
        <v>#N/A</v>
      </c>
    </row>
    <row r="9558" spans="1:18" ht="15.75" customHeight="1" x14ac:dyDescent="0.2">
      <c r="A9558" t="s">
        <v>28813</v>
      </c>
      <c r="B9558" t="s">
        <v>28814</v>
      </c>
      <c r="C9558" t="s">
        <v>28815</v>
      </c>
      <c r="D9558" s="10">
        <v>46214</v>
      </c>
      <c r="E9558" t="s">
        <v>25291</v>
      </c>
      <c r="F9558">
        <v>10</v>
      </c>
      <c r="G9558" t="s">
        <v>273</v>
      </c>
      <c r="H9558" t="s">
        <v>274</v>
      </c>
      <c r="I9558" t="s">
        <v>79</v>
      </c>
      <c r="J9558">
        <v>1</v>
      </c>
      <c r="K9558">
        <v>4893</v>
      </c>
      <c r="L9558" t="str">
        <f>IFERROR(INDEX(play_attribution!$B$2:$B$328,MATCH(A9558,play_attribution!$A$2:$A$328,0)),"")</f>
        <v>P2</v>
      </c>
      <c r="M9558" t="str">
        <f>VLOOKUP(H9558,seller_roster!$A$2:$B$85,2,FALSE)</f>
        <v>Shiloh Petrov</v>
      </c>
      <c r="N9558" t="str">
        <f>VLOOKUP(C9558,accounts!$A$2:$F$9615,2,FALSE)</f>
        <v>Construction</v>
      </c>
      <c r="O9558" t="str">
        <f>VLOOKUP(C9558,accounts!$A$2:$F$9615,3,FALSE)</f>
        <v>&lt;$1M</v>
      </c>
      <c r="P9558" t="str">
        <f>VLOOKUP(C9558,accounts!$A$2:$F$9615,5,FALSE)</f>
        <v>East</v>
      </c>
      <c r="Q9558" t="b">
        <f t="shared" si="150"/>
        <v>0</v>
      </c>
      <c r="R9558" t="e">
        <f>INDEX(removed_duplicate_rows!$A$5:$A$39,MATCH(wins!A9558,removed_duplicate_rows!$A$5:$A$39,0))</f>
        <v>#N/A</v>
      </c>
    </row>
    <row r="9559" spans="1:18" ht="15.75" customHeight="1" x14ac:dyDescent="0.2">
      <c r="A9559" t="s">
        <v>28816</v>
      </c>
      <c r="B9559" t="s">
        <v>28817</v>
      </c>
      <c r="C9559" t="s">
        <v>28818</v>
      </c>
      <c r="D9559" s="10">
        <v>46214</v>
      </c>
      <c r="E9559" t="s">
        <v>25291</v>
      </c>
      <c r="F9559">
        <v>10</v>
      </c>
      <c r="G9559" t="s">
        <v>273</v>
      </c>
      <c r="H9559" t="s">
        <v>717</v>
      </c>
      <c r="I9559" t="s">
        <v>55</v>
      </c>
      <c r="J9559">
        <v>1</v>
      </c>
      <c r="K9559">
        <v>7659</v>
      </c>
      <c r="L9559" t="str">
        <f>IFERROR(INDEX(play_attribution!$B$2:$B$328,MATCH(A9559,play_attribution!$A$2:$A$328,0)),"")</f>
        <v>P2</v>
      </c>
      <c r="M9559" t="str">
        <f>VLOOKUP(H9559,seller_roster!$A$2:$B$85,2,FALSE)</f>
        <v>Corey Novak</v>
      </c>
      <c r="N9559" t="str">
        <f>VLOOKUP(C9559,accounts!$A$2:$F$9615,2,FALSE)</f>
        <v>Healthcare Services</v>
      </c>
      <c r="O9559" t="str">
        <f>VLOOKUP(C9559,accounts!$A$2:$F$9615,3,FALSE)</f>
        <v>$2.5M-$5M</v>
      </c>
      <c r="P9559" t="str">
        <f>VLOOKUP(C9559,accounts!$A$2:$F$9615,5,FALSE)</f>
        <v>East</v>
      </c>
      <c r="Q9559" t="b">
        <f t="shared" si="150"/>
        <v>0</v>
      </c>
      <c r="R9559" t="e">
        <f>INDEX(removed_duplicate_rows!$A$5:$A$39,MATCH(wins!A9559,removed_duplicate_rows!$A$5:$A$39,0))</f>
        <v>#N/A</v>
      </c>
    </row>
    <row r="9560" spans="1:18" ht="15.75" customHeight="1" x14ac:dyDescent="0.2">
      <c r="A9560" t="s">
        <v>28819</v>
      </c>
      <c r="B9560" t="s">
        <v>28820</v>
      </c>
      <c r="C9560" t="s">
        <v>28821</v>
      </c>
      <c r="D9560" s="10">
        <v>46214</v>
      </c>
      <c r="E9560" t="s">
        <v>25291</v>
      </c>
      <c r="F9560">
        <v>10</v>
      </c>
      <c r="G9560" t="s">
        <v>273</v>
      </c>
      <c r="H9560" t="s">
        <v>312</v>
      </c>
      <c r="I9560" t="s">
        <v>79</v>
      </c>
      <c r="J9560">
        <v>1</v>
      </c>
      <c r="K9560">
        <v>9151</v>
      </c>
      <c r="L9560" t="str">
        <f>IFERROR(INDEX(play_attribution!$B$2:$B$328,MATCH(A9560,play_attribution!$A$2:$A$328,0)),"")</f>
        <v>P2</v>
      </c>
      <c r="M9560" t="str">
        <f>VLOOKUP(H9560,seller_roster!$A$2:$B$85,2,FALSE)</f>
        <v>Tatum Osei</v>
      </c>
      <c r="N9560" t="str">
        <f>VLOOKUP(C9560,accounts!$A$2:$F$9615,2,FALSE)</f>
        <v>Healthcare Services</v>
      </c>
      <c r="O9560" t="str">
        <f>VLOOKUP(C9560,accounts!$A$2:$F$9615,3,FALSE)</f>
        <v>$5M-$10M</v>
      </c>
      <c r="P9560" t="str">
        <f>VLOOKUP(C9560,accounts!$A$2:$F$9615,5,FALSE)</f>
        <v>Central</v>
      </c>
      <c r="Q9560" t="b">
        <f t="shared" si="150"/>
        <v>0</v>
      </c>
      <c r="R9560" t="e">
        <f>INDEX(removed_duplicate_rows!$A$5:$A$39,MATCH(wins!A9560,removed_duplicate_rows!$A$5:$A$39,0))</f>
        <v>#N/A</v>
      </c>
    </row>
    <row r="9561" spans="1:18" ht="15.75" customHeight="1" x14ac:dyDescent="0.2">
      <c r="A9561" t="s">
        <v>28822</v>
      </c>
      <c r="B9561" t="s">
        <v>28823</v>
      </c>
      <c r="C9561" t="s">
        <v>28824</v>
      </c>
      <c r="D9561" s="10">
        <v>46214</v>
      </c>
      <c r="E9561" t="s">
        <v>25291</v>
      </c>
      <c r="F9561">
        <v>10</v>
      </c>
      <c r="G9561" t="s">
        <v>273</v>
      </c>
      <c r="H9561" t="s">
        <v>25125</v>
      </c>
      <c r="I9561" t="s">
        <v>79</v>
      </c>
      <c r="J9561">
        <v>1</v>
      </c>
      <c r="K9561">
        <v>4846</v>
      </c>
      <c r="L9561" t="str">
        <f>IFERROR(INDEX(play_attribution!$B$2:$B$328,MATCH(A9561,play_attribution!$A$2:$A$328,0)),"")</f>
        <v>P2</v>
      </c>
      <c r="M9561" t="str">
        <f>VLOOKUP(H9561,seller_roster!$A$2:$B$85,2,FALSE)</f>
        <v>Lennon Okafor</v>
      </c>
      <c r="N9561" t="str">
        <f>VLOOKUP(C9561,accounts!$A$2:$F$9615,2,FALSE)</f>
        <v>Logistics</v>
      </c>
      <c r="O9561" t="str">
        <f>VLOOKUP(C9561,accounts!$A$2:$F$9615,3,FALSE)</f>
        <v>$2.5M-$5M</v>
      </c>
      <c r="P9561" t="str">
        <f>VLOOKUP(C9561,accounts!$A$2:$F$9615,5,FALSE)</f>
        <v>East</v>
      </c>
      <c r="Q9561" t="b">
        <f t="shared" si="150"/>
        <v>0</v>
      </c>
      <c r="R9561" t="e">
        <f>INDEX(removed_duplicate_rows!$A$5:$A$39,MATCH(wins!A9561,removed_duplicate_rows!$A$5:$A$39,0))</f>
        <v>#N/A</v>
      </c>
    </row>
    <row r="9562" spans="1:18" ht="15.75" customHeight="1" x14ac:dyDescent="0.2">
      <c r="A9562" t="s">
        <v>28825</v>
      </c>
      <c r="B9562" t="s">
        <v>28826</v>
      </c>
      <c r="C9562" t="s">
        <v>28827</v>
      </c>
      <c r="D9562" s="10">
        <v>46214</v>
      </c>
      <c r="E9562" t="s">
        <v>25291</v>
      </c>
      <c r="F9562">
        <v>10</v>
      </c>
      <c r="G9562" t="s">
        <v>273</v>
      </c>
      <c r="H9562" t="s">
        <v>357</v>
      </c>
      <c r="I9562" t="s">
        <v>79</v>
      </c>
      <c r="J9562">
        <v>1</v>
      </c>
      <c r="K9562">
        <v>9404</v>
      </c>
      <c r="L9562" t="str">
        <f>IFERROR(INDEX(play_attribution!$B$2:$B$328,MATCH(A9562,play_attribution!$A$2:$A$328,0)),"")</f>
        <v>P5</v>
      </c>
      <c r="M9562" t="str">
        <f>VLOOKUP(H9562,seller_roster!$A$2:$B$85,2,FALSE)</f>
        <v>Hollis Abadi</v>
      </c>
      <c r="N9562" t="str">
        <f>VLOOKUP(C9562,accounts!$A$2:$F$9615,2,FALSE)</f>
        <v>Wholesale &amp; Distribution</v>
      </c>
      <c r="O9562" t="str">
        <f>VLOOKUP(C9562,accounts!$A$2:$F$9615,3,FALSE)</f>
        <v>$2.5M-$5M</v>
      </c>
      <c r="P9562" t="str">
        <f>VLOOKUP(C9562,accounts!$A$2:$F$9615,5,FALSE)</f>
        <v>East</v>
      </c>
      <c r="Q9562" t="b">
        <f t="shared" si="150"/>
        <v>0</v>
      </c>
      <c r="R9562" t="e">
        <f>INDEX(removed_duplicate_rows!$A$5:$A$39,MATCH(wins!A9562,removed_duplicate_rows!$A$5:$A$39,0))</f>
        <v>#N/A</v>
      </c>
    </row>
    <row r="9563" spans="1:18" ht="15.75" customHeight="1" x14ac:dyDescent="0.2">
      <c r="A9563" t="s">
        <v>28828</v>
      </c>
      <c r="B9563" t="s">
        <v>28829</v>
      </c>
      <c r="C9563" t="s">
        <v>28830</v>
      </c>
      <c r="D9563" s="10">
        <v>46214</v>
      </c>
      <c r="E9563" t="s">
        <v>25291</v>
      </c>
      <c r="F9563">
        <v>10</v>
      </c>
      <c r="G9563" t="s">
        <v>273</v>
      </c>
      <c r="H9563" t="s">
        <v>319</v>
      </c>
      <c r="I9563" t="s">
        <v>79</v>
      </c>
      <c r="J9563">
        <v>1</v>
      </c>
      <c r="K9563">
        <v>5795</v>
      </c>
      <c r="L9563" t="str">
        <f>IFERROR(INDEX(play_attribution!$B$2:$B$328,MATCH(A9563,play_attribution!$A$2:$A$328,0)),"")</f>
        <v>P5</v>
      </c>
      <c r="M9563" t="str">
        <f>VLOOKUP(H9563,seller_roster!$A$2:$B$85,2,FALSE)</f>
        <v>Nia Kowalski</v>
      </c>
      <c r="N9563" t="str">
        <f>VLOOKUP(C9563,accounts!$A$2:$F$9615,2,FALSE)</f>
        <v>Wholesale &amp; Distribution</v>
      </c>
      <c r="O9563" t="str">
        <f>VLOOKUP(C9563,accounts!$A$2:$F$9615,3,FALSE)</f>
        <v>$2.5M-$5M</v>
      </c>
      <c r="P9563" t="str">
        <f>VLOOKUP(C9563,accounts!$A$2:$F$9615,5,FALSE)</f>
        <v>East</v>
      </c>
      <c r="Q9563" t="b">
        <f t="shared" si="150"/>
        <v>0</v>
      </c>
      <c r="R9563" t="e">
        <f>INDEX(removed_duplicate_rows!$A$5:$A$39,MATCH(wins!A9563,removed_duplicate_rows!$A$5:$A$39,0))</f>
        <v>#N/A</v>
      </c>
    </row>
    <row r="9564" spans="1:18" ht="15.75" customHeight="1" x14ac:dyDescent="0.2">
      <c r="A9564" t="s">
        <v>28831</v>
      </c>
      <c r="B9564" t="s">
        <v>28832</v>
      </c>
      <c r="C9564" t="s">
        <v>28833</v>
      </c>
      <c r="D9564" s="10">
        <v>46214</v>
      </c>
      <c r="E9564" t="s">
        <v>25291</v>
      </c>
      <c r="F9564">
        <v>10</v>
      </c>
      <c r="G9564" t="s">
        <v>273</v>
      </c>
      <c r="H9564" t="s">
        <v>312</v>
      </c>
      <c r="I9564" t="s">
        <v>79</v>
      </c>
      <c r="J9564">
        <v>1</v>
      </c>
      <c r="K9564">
        <v>11659</v>
      </c>
      <c r="L9564" t="str">
        <f>IFERROR(INDEX(play_attribution!$B$2:$B$328,MATCH(A9564,play_attribution!$A$2:$A$328,0)),"")</f>
        <v/>
      </c>
      <c r="M9564" t="str">
        <f>VLOOKUP(H9564,seller_roster!$A$2:$B$85,2,FALSE)</f>
        <v>Tatum Osei</v>
      </c>
      <c r="N9564" t="str">
        <f>VLOOKUP(C9564,accounts!$A$2:$F$9615,2,FALSE)</f>
        <v>Retail Multi-Location</v>
      </c>
      <c r="O9564" t="str">
        <f>VLOOKUP(C9564,accounts!$A$2:$F$9615,3,FALSE)</f>
        <v>$2.5M-$5M</v>
      </c>
      <c r="P9564" t="str">
        <f>VLOOKUP(C9564,accounts!$A$2:$F$9615,5,FALSE)</f>
        <v>East</v>
      </c>
      <c r="Q9564" t="b">
        <f t="shared" si="150"/>
        <v>1</v>
      </c>
      <c r="R9564" t="e">
        <f>INDEX(removed_duplicate_rows!$A$5:$A$39,MATCH(wins!A9564,removed_duplicate_rows!$A$5:$A$39,0))</f>
        <v>#N/A</v>
      </c>
    </row>
    <row r="9565" spans="1:18" ht="15.75" customHeight="1" x14ac:dyDescent="0.2">
      <c r="A9565" t="s">
        <v>28834</v>
      </c>
      <c r="B9565" t="s">
        <v>28835</v>
      </c>
      <c r="C9565" t="s">
        <v>28836</v>
      </c>
      <c r="D9565" s="10">
        <v>46214</v>
      </c>
      <c r="E9565" t="s">
        <v>25291</v>
      </c>
      <c r="F9565">
        <v>10</v>
      </c>
      <c r="G9565" t="s">
        <v>273</v>
      </c>
      <c r="H9565" t="s">
        <v>25868</v>
      </c>
      <c r="I9565" t="s">
        <v>79</v>
      </c>
      <c r="J9565">
        <v>1</v>
      </c>
      <c r="K9565">
        <v>8553</v>
      </c>
      <c r="L9565" t="str">
        <f>IFERROR(INDEX(play_attribution!$B$2:$B$328,MATCH(A9565,play_attribution!$A$2:$A$328,0)),"")</f>
        <v/>
      </c>
      <c r="M9565" t="str">
        <f>VLOOKUP(H9565,seller_roster!$A$2:$B$85,2,FALSE)</f>
        <v>Frankie Mbeki</v>
      </c>
      <c r="N9565" t="str">
        <f>VLOOKUP(C9565,accounts!$A$2:$F$9615,2,FALSE)</f>
        <v>Hospitality Group</v>
      </c>
      <c r="O9565" t="str">
        <f>VLOOKUP(C9565,accounts!$A$2:$F$9615,3,FALSE)</f>
        <v>$5M-$10M</v>
      </c>
      <c r="P9565" t="str">
        <f>VLOOKUP(C9565,accounts!$A$2:$F$9615,5,FALSE)</f>
        <v>East</v>
      </c>
      <c r="Q9565" t="b">
        <f t="shared" si="150"/>
        <v>1</v>
      </c>
      <c r="R9565" t="e">
        <f>INDEX(removed_duplicate_rows!$A$5:$A$39,MATCH(wins!A9565,removed_duplicate_rows!$A$5:$A$39,0))</f>
        <v>#N/A</v>
      </c>
    </row>
    <row r="9566" spans="1:18" ht="15.75" customHeight="1" x14ac:dyDescent="0.2">
      <c r="A9566" t="s">
        <v>28837</v>
      </c>
      <c r="B9566" t="s">
        <v>28838</v>
      </c>
      <c r="C9566" t="s">
        <v>28839</v>
      </c>
      <c r="D9566" s="10">
        <v>46214</v>
      </c>
      <c r="E9566" t="s">
        <v>25291</v>
      </c>
      <c r="F9566">
        <v>10</v>
      </c>
      <c r="G9566" t="s">
        <v>273</v>
      </c>
      <c r="H9566" t="s">
        <v>312</v>
      </c>
      <c r="I9566" t="s">
        <v>79</v>
      </c>
      <c r="J9566">
        <v>1</v>
      </c>
      <c r="K9566">
        <v>7033</v>
      </c>
      <c r="L9566" t="str">
        <f>IFERROR(INDEX(play_attribution!$B$2:$B$328,MATCH(A9566,play_attribution!$A$2:$A$328,0)),"")</f>
        <v/>
      </c>
      <c r="M9566" t="str">
        <f>VLOOKUP(H9566,seller_roster!$A$2:$B$85,2,FALSE)</f>
        <v>Tatum Osei</v>
      </c>
      <c r="N9566" t="str">
        <f>VLOOKUP(C9566,accounts!$A$2:$F$9615,2,FALSE)</f>
        <v>Hospitality Group</v>
      </c>
      <c r="O9566" t="str">
        <f>VLOOKUP(C9566,accounts!$A$2:$F$9615,3,FALSE)</f>
        <v>&gt;$10M</v>
      </c>
      <c r="P9566" t="str">
        <f>VLOOKUP(C9566,accounts!$A$2:$F$9615,5,FALSE)</f>
        <v>East</v>
      </c>
      <c r="Q9566" t="b">
        <f t="shared" si="150"/>
        <v>1</v>
      </c>
      <c r="R9566" t="e">
        <f>INDEX(removed_duplicate_rows!$A$5:$A$39,MATCH(wins!A9566,removed_duplicate_rows!$A$5:$A$39,0))</f>
        <v>#N/A</v>
      </c>
    </row>
    <row r="9567" spans="1:18" ht="15.75" customHeight="1" x14ac:dyDescent="0.2">
      <c r="A9567" t="s">
        <v>28840</v>
      </c>
      <c r="B9567" t="s">
        <v>28841</v>
      </c>
      <c r="C9567" t="s">
        <v>28842</v>
      </c>
      <c r="D9567" s="10">
        <v>46214</v>
      </c>
      <c r="E9567" t="s">
        <v>25291</v>
      </c>
      <c r="F9567">
        <v>10</v>
      </c>
      <c r="G9567" t="s">
        <v>273</v>
      </c>
      <c r="H9567" t="s">
        <v>319</v>
      </c>
      <c r="I9567" t="s">
        <v>55</v>
      </c>
      <c r="J9567">
        <v>1</v>
      </c>
      <c r="K9567">
        <v>15626</v>
      </c>
      <c r="L9567" t="str">
        <f>IFERROR(INDEX(play_attribution!$B$2:$B$328,MATCH(A9567,play_attribution!$A$2:$A$328,0)),"")</f>
        <v/>
      </c>
      <c r="M9567" t="str">
        <f>VLOOKUP(H9567,seller_roster!$A$2:$B$85,2,FALSE)</f>
        <v>Nia Kowalski</v>
      </c>
      <c r="N9567" t="str">
        <f>VLOOKUP(C9567,accounts!$A$2:$F$9615,2,FALSE)</f>
        <v>Construction</v>
      </c>
      <c r="O9567" t="str">
        <f>VLOOKUP(C9567,accounts!$A$2:$F$9615,3,FALSE)</f>
        <v>$2.5M-$5M</v>
      </c>
      <c r="P9567" t="str">
        <f>VLOOKUP(C9567,accounts!$A$2:$F$9615,5,FALSE)</f>
        <v>Central</v>
      </c>
      <c r="Q9567" t="b">
        <f t="shared" si="150"/>
        <v>1</v>
      </c>
      <c r="R9567" t="e">
        <f>INDEX(removed_duplicate_rows!$A$5:$A$39,MATCH(wins!A9567,removed_duplicate_rows!$A$5:$A$39,0))</f>
        <v>#N/A</v>
      </c>
    </row>
    <row r="9568" spans="1:18" ht="15.75" customHeight="1" x14ac:dyDescent="0.2">
      <c r="A9568" t="s">
        <v>28843</v>
      </c>
      <c r="B9568" t="s">
        <v>28844</v>
      </c>
      <c r="C9568" t="s">
        <v>28845</v>
      </c>
      <c r="D9568" s="10">
        <v>46214</v>
      </c>
      <c r="E9568" t="s">
        <v>25291</v>
      </c>
      <c r="F9568">
        <v>10</v>
      </c>
      <c r="G9568" t="s">
        <v>273</v>
      </c>
      <c r="H9568" t="s">
        <v>27040</v>
      </c>
      <c r="I9568" t="s">
        <v>79</v>
      </c>
      <c r="J9568">
        <v>1</v>
      </c>
      <c r="K9568">
        <v>10782</v>
      </c>
      <c r="L9568" t="str">
        <f>IFERROR(INDEX(play_attribution!$B$2:$B$328,MATCH(A9568,play_attribution!$A$2:$A$328,0)),"")</f>
        <v/>
      </c>
      <c r="M9568" t="str">
        <f>VLOOKUP(H9568,seller_roster!$A$2:$B$85,2,FALSE)</f>
        <v>Bellamy Ferro</v>
      </c>
      <c r="N9568" t="str">
        <f>VLOOKUP(C9568,accounts!$A$2:$F$9615,2,FALSE)</f>
        <v>Healthcare Services</v>
      </c>
      <c r="O9568" t="str">
        <f>VLOOKUP(C9568,accounts!$A$2:$F$9615,3,FALSE)</f>
        <v>$2.5M-$5M</v>
      </c>
      <c r="P9568" t="str">
        <f>VLOOKUP(C9568,accounts!$A$2:$F$9615,5,FALSE)</f>
        <v>Central</v>
      </c>
      <c r="Q9568" t="b">
        <f t="shared" ref="Q9568:Q9615" si="151">L9568=""</f>
        <v>1</v>
      </c>
      <c r="R9568" t="e">
        <f>INDEX(removed_duplicate_rows!$A$5:$A$39,MATCH(wins!A9568,removed_duplicate_rows!$A$5:$A$39,0))</f>
        <v>#N/A</v>
      </c>
    </row>
    <row r="9569" spans="1:18" ht="15.75" customHeight="1" x14ac:dyDescent="0.2">
      <c r="A9569" t="s">
        <v>28846</v>
      </c>
      <c r="B9569" t="s">
        <v>28847</v>
      </c>
      <c r="C9569" t="s">
        <v>28848</v>
      </c>
      <c r="D9569" s="10">
        <v>46214</v>
      </c>
      <c r="E9569" t="s">
        <v>25291</v>
      </c>
      <c r="F9569">
        <v>10</v>
      </c>
      <c r="G9569" t="s">
        <v>273</v>
      </c>
      <c r="H9569" t="s">
        <v>25868</v>
      </c>
      <c r="I9569" t="s">
        <v>79</v>
      </c>
      <c r="J9569">
        <v>1</v>
      </c>
      <c r="K9569">
        <v>7043</v>
      </c>
      <c r="L9569" t="str">
        <f>IFERROR(INDEX(play_attribution!$B$2:$B$328,MATCH(A9569,play_attribution!$A$2:$A$328,0)),"")</f>
        <v/>
      </c>
      <c r="M9569" t="str">
        <f>VLOOKUP(H9569,seller_roster!$A$2:$B$85,2,FALSE)</f>
        <v>Frankie Mbeki</v>
      </c>
      <c r="N9569" t="str">
        <f>VLOOKUP(C9569,accounts!$A$2:$F$9615,2,FALSE)</f>
        <v>Hospitality Group</v>
      </c>
      <c r="O9569" t="str">
        <f>VLOOKUP(C9569,accounts!$A$2:$F$9615,3,FALSE)</f>
        <v>$2.5M-$5M</v>
      </c>
      <c r="P9569" t="str">
        <f>VLOOKUP(C9569,accounts!$A$2:$F$9615,5,FALSE)</f>
        <v>East</v>
      </c>
      <c r="Q9569" t="b">
        <f t="shared" si="151"/>
        <v>1</v>
      </c>
      <c r="R9569" t="e">
        <f>INDEX(removed_duplicate_rows!$A$5:$A$39,MATCH(wins!A9569,removed_duplicate_rows!$A$5:$A$39,0))</f>
        <v>#N/A</v>
      </c>
    </row>
    <row r="9570" spans="1:18" ht="15.75" customHeight="1" x14ac:dyDescent="0.2">
      <c r="A9570" t="s">
        <v>28849</v>
      </c>
      <c r="B9570" t="s">
        <v>28850</v>
      </c>
      <c r="C9570" t="s">
        <v>28851</v>
      </c>
      <c r="D9570" s="10">
        <v>46214</v>
      </c>
      <c r="E9570" t="s">
        <v>25291</v>
      </c>
      <c r="F9570">
        <v>10</v>
      </c>
      <c r="G9570" t="s">
        <v>374</v>
      </c>
      <c r="H9570" t="s">
        <v>2183</v>
      </c>
      <c r="I9570" t="s">
        <v>55</v>
      </c>
      <c r="J9570">
        <v>1</v>
      </c>
      <c r="K9570">
        <v>5821</v>
      </c>
      <c r="L9570" t="str">
        <f>IFERROR(INDEX(play_attribution!$B$2:$B$328,MATCH(A9570,play_attribution!$A$2:$A$328,0)),"")</f>
        <v>P3</v>
      </c>
      <c r="M9570" t="str">
        <f>VLOOKUP(H9570,seller_roster!$A$2:$B$85,2,FALSE)</f>
        <v>Rowan Tran</v>
      </c>
      <c r="N9570" t="str">
        <f>VLOOKUP(C9570,accounts!$A$2:$F$9615,2,FALSE)</f>
        <v>Field Services</v>
      </c>
      <c r="O9570" t="str">
        <f>VLOOKUP(C9570,accounts!$A$2:$F$9615,3,FALSE)</f>
        <v>&lt;$1M</v>
      </c>
      <c r="P9570" t="str">
        <f>VLOOKUP(C9570,accounts!$A$2:$F$9615,5,FALSE)</f>
        <v>West</v>
      </c>
      <c r="Q9570" t="b">
        <f t="shared" si="151"/>
        <v>0</v>
      </c>
      <c r="R9570" t="e">
        <f>INDEX(removed_duplicate_rows!$A$5:$A$39,MATCH(wins!A9570,removed_duplicate_rows!$A$5:$A$39,0))</f>
        <v>#N/A</v>
      </c>
    </row>
    <row r="9571" spans="1:18" ht="15.75" customHeight="1" x14ac:dyDescent="0.2">
      <c r="A9571" t="s">
        <v>28852</v>
      </c>
      <c r="B9571" t="s">
        <v>28853</v>
      </c>
      <c r="C9571" t="s">
        <v>28854</v>
      </c>
      <c r="D9571" s="10">
        <v>46214</v>
      </c>
      <c r="E9571" t="s">
        <v>25291</v>
      </c>
      <c r="F9571">
        <v>10</v>
      </c>
      <c r="G9571" t="s">
        <v>374</v>
      </c>
      <c r="H9571" t="s">
        <v>783</v>
      </c>
      <c r="I9571" t="s">
        <v>55</v>
      </c>
      <c r="J9571">
        <v>1</v>
      </c>
      <c r="K9571">
        <v>4156</v>
      </c>
      <c r="L9571" t="str">
        <f>IFERROR(INDEX(play_attribution!$B$2:$B$328,MATCH(A9571,play_attribution!$A$2:$A$328,0)),"")</f>
        <v>P3</v>
      </c>
      <c r="M9571" t="str">
        <f>VLOOKUP(H9571,seller_roster!$A$2:$B$85,2,FALSE)</f>
        <v>Omar Tran</v>
      </c>
      <c r="N9571" t="str">
        <f>VLOOKUP(C9571,accounts!$A$2:$F$9615,2,FALSE)</f>
        <v>Nonprofit</v>
      </c>
      <c r="O9571" t="str">
        <f>VLOOKUP(C9571,accounts!$A$2:$F$9615,3,FALSE)</f>
        <v>&gt;$10M</v>
      </c>
      <c r="P9571" t="str">
        <f>VLOOKUP(C9571,accounts!$A$2:$F$9615,5,FALSE)</f>
        <v>East</v>
      </c>
      <c r="Q9571" t="b">
        <f t="shared" si="151"/>
        <v>0</v>
      </c>
      <c r="R9571" t="e">
        <f>INDEX(removed_duplicate_rows!$A$5:$A$39,MATCH(wins!A9571,removed_duplicate_rows!$A$5:$A$39,0))</f>
        <v>#N/A</v>
      </c>
    </row>
    <row r="9572" spans="1:18" ht="15.75" customHeight="1" x14ac:dyDescent="0.2">
      <c r="A9572" t="s">
        <v>28855</v>
      </c>
      <c r="B9572" t="s">
        <v>28856</v>
      </c>
      <c r="C9572" t="s">
        <v>28857</v>
      </c>
      <c r="D9572" s="10">
        <v>46214</v>
      </c>
      <c r="E9572" t="s">
        <v>25291</v>
      </c>
      <c r="F9572">
        <v>10</v>
      </c>
      <c r="G9572" t="s">
        <v>374</v>
      </c>
      <c r="H9572" t="s">
        <v>4096</v>
      </c>
      <c r="I9572" t="s">
        <v>55</v>
      </c>
      <c r="J9572">
        <v>1</v>
      </c>
      <c r="K9572">
        <v>5891</v>
      </c>
      <c r="L9572" t="str">
        <f>IFERROR(INDEX(play_attribution!$B$2:$B$328,MATCH(A9572,play_attribution!$A$2:$A$328,0)),"")</f>
        <v>P3</v>
      </c>
      <c r="M9572" t="str">
        <f>VLOOKUP(H9572,seller_roster!$A$2:$B$85,2,FALSE)</f>
        <v>Vesper Kim</v>
      </c>
      <c r="N9572" t="str">
        <f>VLOOKUP(C9572,accounts!$A$2:$F$9615,2,FALSE)</f>
        <v>Healthcare Services</v>
      </c>
      <c r="O9572" t="str">
        <f>VLOOKUP(C9572,accounts!$A$2:$F$9615,3,FALSE)</f>
        <v>$2.5M-$5M</v>
      </c>
      <c r="P9572" t="str">
        <f>VLOOKUP(C9572,accounts!$A$2:$F$9615,5,FALSE)</f>
        <v>East</v>
      </c>
      <c r="Q9572" t="b">
        <f t="shared" si="151"/>
        <v>0</v>
      </c>
      <c r="R9572" t="e">
        <f>INDEX(removed_duplicate_rows!$A$5:$A$39,MATCH(wins!A9572,removed_duplicate_rows!$A$5:$A$39,0))</f>
        <v>#N/A</v>
      </c>
    </row>
    <row r="9573" spans="1:18" ht="15.75" customHeight="1" x14ac:dyDescent="0.2">
      <c r="A9573" t="s">
        <v>28858</v>
      </c>
      <c r="B9573" t="s">
        <v>28859</v>
      </c>
      <c r="C9573" t="s">
        <v>28860</v>
      </c>
      <c r="D9573" s="10">
        <v>46214</v>
      </c>
      <c r="E9573" t="s">
        <v>25291</v>
      </c>
      <c r="F9573">
        <v>10</v>
      </c>
      <c r="G9573" t="s">
        <v>374</v>
      </c>
      <c r="H9573" t="s">
        <v>391</v>
      </c>
      <c r="I9573" t="s">
        <v>55</v>
      </c>
      <c r="J9573">
        <v>1</v>
      </c>
      <c r="K9573">
        <v>6140</v>
      </c>
      <c r="L9573" t="str">
        <f>IFERROR(INDEX(play_attribution!$B$2:$B$328,MATCH(A9573,play_attribution!$A$2:$A$328,0)),"")</f>
        <v>P3</v>
      </c>
      <c r="M9573" t="str">
        <f>VLOOKUP(H9573,seller_roster!$A$2:$B$85,2,FALSE)</f>
        <v>Sam Walsh</v>
      </c>
      <c r="N9573" t="str">
        <f>VLOOKUP(C9573,accounts!$A$2:$F$9615,2,FALSE)</f>
        <v>Logistics</v>
      </c>
      <c r="O9573" t="str">
        <f>VLOOKUP(C9573,accounts!$A$2:$F$9615,3,FALSE)</f>
        <v>$2.5M-$5M</v>
      </c>
      <c r="P9573" t="str">
        <f>VLOOKUP(C9573,accounts!$A$2:$F$9615,5,FALSE)</f>
        <v>Central</v>
      </c>
      <c r="Q9573" t="b">
        <f t="shared" si="151"/>
        <v>0</v>
      </c>
      <c r="R9573" t="e">
        <f>INDEX(removed_duplicate_rows!$A$5:$A$39,MATCH(wins!A9573,removed_duplicate_rows!$A$5:$A$39,0))</f>
        <v>#N/A</v>
      </c>
    </row>
    <row r="9574" spans="1:18" ht="15.75" customHeight="1" x14ac:dyDescent="0.2">
      <c r="A9574" t="s">
        <v>28861</v>
      </c>
      <c r="B9574" t="s">
        <v>28862</v>
      </c>
      <c r="C9574" t="s">
        <v>28863</v>
      </c>
      <c r="D9574" s="10">
        <v>46214</v>
      </c>
      <c r="E9574" t="s">
        <v>25291</v>
      </c>
      <c r="F9574">
        <v>10</v>
      </c>
      <c r="G9574" t="s">
        <v>374</v>
      </c>
      <c r="H9574" t="s">
        <v>4096</v>
      </c>
      <c r="I9574" t="s">
        <v>55</v>
      </c>
      <c r="J9574">
        <v>1</v>
      </c>
      <c r="K9574">
        <v>5196</v>
      </c>
      <c r="L9574" t="str">
        <f>IFERROR(INDEX(play_attribution!$B$2:$B$328,MATCH(A9574,play_attribution!$A$2:$A$328,0)),"")</f>
        <v>P3</v>
      </c>
      <c r="M9574" t="str">
        <f>VLOOKUP(H9574,seller_roster!$A$2:$B$85,2,FALSE)</f>
        <v>Vesper Kim</v>
      </c>
      <c r="N9574" t="str">
        <f>VLOOKUP(C9574,accounts!$A$2:$F$9615,2,FALSE)</f>
        <v>Professional Services</v>
      </c>
      <c r="O9574" t="str">
        <f>VLOOKUP(C9574,accounts!$A$2:$F$9615,3,FALSE)</f>
        <v>$2.5M-$5M</v>
      </c>
      <c r="P9574" t="str">
        <f>VLOOKUP(C9574,accounts!$A$2:$F$9615,5,FALSE)</f>
        <v>West</v>
      </c>
      <c r="Q9574" t="b">
        <f t="shared" si="151"/>
        <v>0</v>
      </c>
      <c r="R9574" t="e">
        <f>INDEX(removed_duplicate_rows!$A$5:$A$39,MATCH(wins!A9574,removed_duplicate_rows!$A$5:$A$39,0))</f>
        <v>#N/A</v>
      </c>
    </row>
    <row r="9575" spans="1:18" ht="15.75" customHeight="1" x14ac:dyDescent="0.2">
      <c r="A9575" t="s">
        <v>28864</v>
      </c>
      <c r="B9575" t="s">
        <v>28865</v>
      </c>
      <c r="C9575" t="s">
        <v>28866</v>
      </c>
      <c r="D9575" s="10">
        <v>46214</v>
      </c>
      <c r="E9575" t="s">
        <v>25291</v>
      </c>
      <c r="F9575">
        <v>10</v>
      </c>
      <c r="G9575" t="s">
        <v>374</v>
      </c>
      <c r="H9575" t="s">
        <v>2183</v>
      </c>
      <c r="I9575" t="s">
        <v>55</v>
      </c>
      <c r="J9575">
        <v>1</v>
      </c>
      <c r="K9575">
        <v>3787</v>
      </c>
      <c r="L9575" t="str">
        <f>IFERROR(INDEX(play_attribution!$B$2:$B$328,MATCH(A9575,play_attribution!$A$2:$A$328,0)),"")</f>
        <v>P3</v>
      </c>
      <c r="M9575" t="str">
        <f>VLOOKUP(H9575,seller_roster!$A$2:$B$85,2,FALSE)</f>
        <v>Rowan Tran</v>
      </c>
      <c r="N9575" t="str">
        <f>VLOOKUP(C9575,accounts!$A$2:$F$9615,2,FALSE)</f>
        <v>Retail Multi-Location</v>
      </c>
      <c r="O9575" t="str">
        <f>VLOOKUP(C9575,accounts!$A$2:$F$9615,3,FALSE)</f>
        <v>$2.5M-$5M</v>
      </c>
      <c r="P9575" t="str">
        <f>VLOOKUP(C9575,accounts!$A$2:$F$9615,5,FALSE)</f>
        <v>Central</v>
      </c>
      <c r="Q9575" t="b">
        <f t="shared" si="151"/>
        <v>0</v>
      </c>
      <c r="R9575" t="e">
        <f>INDEX(removed_duplicate_rows!$A$5:$A$39,MATCH(wins!A9575,removed_duplicate_rows!$A$5:$A$39,0))</f>
        <v>#N/A</v>
      </c>
    </row>
    <row r="9576" spans="1:18" ht="15.75" customHeight="1" x14ac:dyDescent="0.2">
      <c r="A9576" t="s">
        <v>28867</v>
      </c>
      <c r="B9576" t="s">
        <v>28868</v>
      </c>
      <c r="C9576" t="s">
        <v>28869</v>
      </c>
      <c r="D9576" s="10">
        <v>46214</v>
      </c>
      <c r="E9576" t="s">
        <v>25291</v>
      </c>
      <c r="F9576">
        <v>10</v>
      </c>
      <c r="G9576" t="s">
        <v>374</v>
      </c>
      <c r="H9576" t="s">
        <v>417</v>
      </c>
      <c r="I9576" t="s">
        <v>55</v>
      </c>
      <c r="J9576">
        <v>1</v>
      </c>
      <c r="K9576">
        <v>7909</v>
      </c>
      <c r="L9576" t="str">
        <f>IFERROR(INDEX(play_attribution!$B$2:$B$328,MATCH(A9576,play_attribution!$A$2:$A$328,0)),"")</f>
        <v>P3</v>
      </c>
      <c r="M9576" t="str">
        <f>VLOOKUP(H9576,seller_roster!$A$2:$B$85,2,FALSE)</f>
        <v>Bryn Reyes</v>
      </c>
      <c r="N9576" t="str">
        <f>VLOOKUP(C9576,accounts!$A$2:$F$9615,2,FALSE)</f>
        <v>Healthcare Services</v>
      </c>
      <c r="O9576" t="str">
        <f>VLOOKUP(C9576,accounts!$A$2:$F$9615,3,FALSE)</f>
        <v>$2.5M-$5M</v>
      </c>
      <c r="P9576" t="str">
        <f>VLOOKUP(C9576,accounts!$A$2:$F$9615,5,FALSE)</f>
        <v>East</v>
      </c>
      <c r="Q9576" t="b">
        <f t="shared" si="151"/>
        <v>0</v>
      </c>
      <c r="R9576" t="e">
        <f>INDEX(removed_duplicate_rows!$A$5:$A$39,MATCH(wins!A9576,removed_duplicate_rows!$A$5:$A$39,0))</f>
        <v>#N/A</v>
      </c>
    </row>
    <row r="9577" spans="1:18" ht="15.75" customHeight="1" x14ac:dyDescent="0.2">
      <c r="A9577" t="s">
        <v>28870</v>
      </c>
      <c r="B9577" t="s">
        <v>28871</v>
      </c>
      <c r="C9577" t="s">
        <v>28872</v>
      </c>
      <c r="D9577" s="10">
        <v>46214</v>
      </c>
      <c r="E9577" t="s">
        <v>25291</v>
      </c>
      <c r="F9577">
        <v>10</v>
      </c>
      <c r="G9577" t="s">
        <v>374</v>
      </c>
      <c r="H9577" t="s">
        <v>417</v>
      </c>
      <c r="I9577" t="s">
        <v>55</v>
      </c>
      <c r="J9577">
        <v>1</v>
      </c>
      <c r="K9577">
        <v>5778</v>
      </c>
      <c r="L9577" t="str">
        <f>IFERROR(INDEX(play_attribution!$B$2:$B$328,MATCH(A9577,play_attribution!$A$2:$A$328,0)),"")</f>
        <v>P3</v>
      </c>
      <c r="M9577" t="str">
        <f>VLOOKUP(H9577,seller_roster!$A$2:$B$85,2,FALSE)</f>
        <v>Bryn Reyes</v>
      </c>
      <c r="N9577" t="str">
        <f>VLOOKUP(C9577,accounts!$A$2:$F$9615,2,FALSE)</f>
        <v>Hospitality Group</v>
      </c>
      <c r="O9577" t="str">
        <f>VLOOKUP(C9577,accounts!$A$2:$F$9615,3,FALSE)</f>
        <v>$2.5M-$5M</v>
      </c>
      <c r="P9577" t="str">
        <f>VLOOKUP(C9577,accounts!$A$2:$F$9615,5,FALSE)</f>
        <v>Central</v>
      </c>
      <c r="Q9577" t="b">
        <f t="shared" si="151"/>
        <v>0</v>
      </c>
      <c r="R9577" t="e">
        <f>INDEX(removed_duplicate_rows!$A$5:$A$39,MATCH(wins!A9577,removed_duplicate_rows!$A$5:$A$39,0))</f>
        <v>#N/A</v>
      </c>
    </row>
    <row r="9578" spans="1:18" ht="15.75" customHeight="1" x14ac:dyDescent="0.2">
      <c r="A9578" t="s">
        <v>28873</v>
      </c>
      <c r="B9578" t="s">
        <v>28874</v>
      </c>
      <c r="C9578" t="s">
        <v>28875</v>
      </c>
      <c r="D9578" s="10">
        <v>46214</v>
      </c>
      <c r="E9578" t="s">
        <v>25291</v>
      </c>
      <c r="F9578">
        <v>10</v>
      </c>
      <c r="G9578" t="s">
        <v>374</v>
      </c>
      <c r="H9578" t="s">
        <v>413</v>
      </c>
      <c r="I9578" t="s">
        <v>55</v>
      </c>
      <c r="J9578">
        <v>1</v>
      </c>
      <c r="K9578">
        <v>6170</v>
      </c>
      <c r="L9578" t="str">
        <f>IFERROR(INDEX(play_attribution!$B$2:$B$328,MATCH(A9578,play_attribution!$A$2:$A$328,0)),"")</f>
        <v>P3</v>
      </c>
      <c r="M9578" t="str">
        <f>VLOOKUP(H9578,seller_roster!$A$2:$B$85,2,FALSE)</f>
        <v>Phoenix Doyle</v>
      </c>
      <c r="N9578" t="str">
        <f>VLOOKUP(C9578,accounts!$A$2:$F$9615,2,FALSE)</f>
        <v>Wholesale &amp; Distribution</v>
      </c>
      <c r="O9578" t="str">
        <f>VLOOKUP(C9578,accounts!$A$2:$F$9615,3,FALSE)</f>
        <v>$5M-$10M</v>
      </c>
      <c r="P9578" t="str">
        <f>VLOOKUP(C9578,accounts!$A$2:$F$9615,5,FALSE)</f>
        <v>East</v>
      </c>
      <c r="Q9578" t="b">
        <f t="shared" si="151"/>
        <v>0</v>
      </c>
      <c r="R9578" t="e">
        <f>INDEX(removed_duplicate_rows!$A$5:$A$39,MATCH(wins!A9578,removed_duplicate_rows!$A$5:$A$39,0))</f>
        <v>#N/A</v>
      </c>
    </row>
    <row r="9579" spans="1:18" ht="15.75" customHeight="1" x14ac:dyDescent="0.2">
      <c r="A9579" t="s">
        <v>28876</v>
      </c>
      <c r="B9579" t="s">
        <v>28877</v>
      </c>
      <c r="C9579" t="s">
        <v>28878</v>
      </c>
      <c r="D9579" s="10">
        <v>46214</v>
      </c>
      <c r="E9579" t="s">
        <v>25291</v>
      </c>
      <c r="F9579">
        <v>10</v>
      </c>
      <c r="G9579" t="s">
        <v>374</v>
      </c>
      <c r="H9579" t="s">
        <v>402</v>
      </c>
      <c r="I9579" t="s">
        <v>55</v>
      </c>
      <c r="J9579">
        <v>1</v>
      </c>
      <c r="K9579">
        <v>4301</v>
      </c>
      <c r="L9579" t="str">
        <f>IFERROR(INDEX(play_attribution!$B$2:$B$328,MATCH(A9579,play_attribution!$A$2:$A$328,0)),"")</f>
        <v>P3</v>
      </c>
      <c r="M9579" t="str">
        <f>VLOOKUP(H9579,seller_roster!$A$2:$B$85,2,FALSE)</f>
        <v>Frankie Vega</v>
      </c>
      <c r="N9579" t="str">
        <f>VLOOKUP(C9579,accounts!$A$2:$F$9615,2,FALSE)</f>
        <v>Field Services</v>
      </c>
      <c r="O9579" t="str">
        <f>VLOOKUP(C9579,accounts!$A$2:$F$9615,3,FALSE)</f>
        <v>$2.5M-$5M</v>
      </c>
      <c r="P9579" t="str">
        <f>VLOOKUP(C9579,accounts!$A$2:$F$9615,5,FALSE)</f>
        <v>West</v>
      </c>
      <c r="Q9579" t="b">
        <f t="shared" si="151"/>
        <v>0</v>
      </c>
      <c r="R9579" t="e">
        <f>INDEX(removed_duplicate_rows!$A$5:$A$39,MATCH(wins!A9579,removed_duplicate_rows!$A$5:$A$39,0))</f>
        <v>#N/A</v>
      </c>
    </row>
    <row r="9580" spans="1:18" ht="15.75" customHeight="1" x14ac:dyDescent="0.2">
      <c r="A9580" t="s">
        <v>28879</v>
      </c>
      <c r="B9580" t="s">
        <v>28880</v>
      </c>
      <c r="C9580" t="s">
        <v>28881</v>
      </c>
      <c r="D9580" s="10">
        <v>46214</v>
      </c>
      <c r="E9580" t="s">
        <v>25291</v>
      </c>
      <c r="F9580">
        <v>10</v>
      </c>
      <c r="G9580" t="s">
        <v>374</v>
      </c>
      <c r="H9580" t="s">
        <v>402</v>
      </c>
      <c r="I9580" t="s">
        <v>55</v>
      </c>
      <c r="J9580">
        <v>1</v>
      </c>
      <c r="K9580">
        <v>6001</v>
      </c>
      <c r="L9580" t="str">
        <f>IFERROR(INDEX(play_attribution!$B$2:$B$328,MATCH(A9580,play_attribution!$A$2:$A$328,0)),"")</f>
        <v>P3</v>
      </c>
      <c r="M9580" t="str">
        <f>VLOOKUP(H9580,seller_roster!$A$2:$B$85,2,FALSE)</f>
        <v>Frankie Vega</v>
      </c>
      <c r="N9580" t="str">
        <f>VLOOKUP(C9580,accounts!$A$2:$F$9615,2,FALSE)</f>
        <v>Wholesale &amp; Distribution</v>
      </c>
      <c r="O9580" t="str">
        <f>VLOOKUP(C9580,accounts!$A$2:$F$9615,3,FALSE)</f>
        <v>$2.5M-$5M</v>
      </c>
      <c r="P9580" t="str">
        <f>VLOOKUP(C9580,accounts!$A$2:$F$9615,5,FALSE)</f>
        <v>West</v>
      </c>
      <c r="Q9580" t="b">
        <f t="shared" si="151"/>
        <v>0</v>
      </c>
      <c r="R9580" t="e">
        <f>INDEX(removed_duplicate_rows!$A$5:$A$39,MATCH(wins!A9580,removed_duplicate_rows!$A$5:$A$39,0))</f>
        <v>#N/A</v>
      </c>
    </row>
    <row r="9581" spans="1:18" x14ac:dyDescent="0.2">
      <c r="A9581" t="s">
        <v>28882</v>
      </c>
      <c r="B9581" t="s">
        <v>28883</v>
      </c>
      <c r="C9581" t="s">
        <v>28884</v>
      </c>
      <c r="D9581" s="10">
        <v>46214</v>
      </c>
      <c r="E9581" t="s">
        <v>25291</v>
      </c>
      <c r="F9581">
        <v>10</v>
      </c>
      <c r="G9581" t="s">
        <v>374</v>
      </c>
      <c r="H9581" t="s">
        <v>832</v>
      </c>
      <c r="I9581" t="s">
        <v>55</v>
      </c>
      <c r="J9581">
        <v>1</v>
      </c>
      <c r="K9581">
        <v>3807</v>
      </c>
      <c r="L9581" t="str">
        <f>IFERROR(INDEX(play_attribution!$B$2:$B$328,MATCH(A9581,play_attribution!$A$2:$A$328,0)),"")</f>
        <v/>
      </c>
      <c r="M9581" t="str">
        <f>VLOOKUP(H9581,seller_roster!$A$2:$B$85,2,FALSE)</f>
        <v>Noel Nkemelu</v>
      </c>
      <c r="N9581" t="str">
        <f>VLOOKUP(C9581,accounts!$A$2:$F$9615,2,FALSE)</f>
        <v>Retail Multi-Location</v>
      </c>
      <c r="O9581" t="str">
        <f>VLOOKUP(C9581,accounts!$A$2:$F$9615,3,FALSE)</f>
        <v>$5M-$10M</v>
      </c>
      <c r="P9581" t="str">
        <f>VLOOKUP(C9581,accounts!$A$2:$F$9615,5,FALSE)</f>
        <v>East</v>
      </c>
      <c r="Q9581" t="b">
        <f t="shared" si="151"/>
        <v>1</v>
      </c>
      <c r="R9581" t="e">
        <f>INDEX(removed_duplicate_rows!$A$5:$A$39,MATCH(wins!A9581,removed_duplicate_rows!$A$5:$A$39,0))</f>
        <v>#N/A</v>
      </c>
    </row>
    <row r="9582" spans="1:18" x14ac:dyDescent="0.2">
      <c r="A9582" t="s">
        <v>28885</v>
      </c>
      <c r="B9582" t="s">
        <v>28886</v>
      </c>
      <c r="C9582" t="s">
        <v>28887</v>
      </c>
      <c r="D9582" s="10">
        <v>46214</v>
      </c>
      <c r="E9582" t="s">
        <v>25291</v>
      </c>
      <c r="F9582">
        <v>10</v>
      </c>
      <c r="G9582" t="s">
        <v>374</v>
      </c>
      <c r="H9582" t="s">
        <v>375</v>
      </c>
      <c r="I9582" t="s">
        <v>55</v>
      </c>
      <c r="J9582">
        <v>1</v>
      </c>
      <c r="K9582">
        <v>9704</v>
      </c>
      <c r="L9582" t="str">
        <f>IFERROR(INDEX(play_attribution!$B$2:$B$328,MATCH(A9582,play_attribution!$A$2:$A$328,0)),"")</f>
        <v/>
      </c>
      <c r="M9582" t="str">
        <f>VLOOKUP(H9582,seller_roster!$A$2:$B$85,2,FALSE)</f>
        <v>Sol Lindqvist</v>
      </c>
      <c r="N9582" t="str">
        <f>VLOOKUP(C9582,accounts!$A$2:$F$9615,2,FALSE)</f>
        <v>Hospitality Group</v>
      </c>
      <c r="O9582" t="str">
        <f>VLOOKUP(C9582,accounts!$A$2:$F$9615,3,FALSE)</f>
        <v>$5M-$10M</v>
      </c>
      <c r="P9582" t="str">
        <f>VLOOKUP(C9582,accounts!$A$2:$F$9615,5,FALSE)</f>
        <v>West</v>
      </c>
      <c r="Q9582" t="b">
        <f t="shared" si="151"/>
        <v>1</v>
      </c>
      <c r="R9582" t="e">
        <f>INDEX(removed_duplicate_rows!$A$5:$A$39,MATCH(wins!A9582,removed_duplicate_rows!$A$5:$A$39,0))</f>
        <v>#N/A</v>
      </c>
    </row>
    <row r="9583" spans="1:18" x14ac:dyDescent="0.2">
      <c r="A9583" t="s">
        <v>28888</v>
      </c>
      <c r="B9583" t="s">
        <v>28889</v>
      </c>
      <c r="C9583" t="s">
        <v>28890</v>
      </c>
      <c r="D9583" s="10">
        <v>46214</v>
      </c>
      <c r="E9583" t="s">
        <v>25291</v>
      </c>
      <c r="F9583">
        <v>10</v>
      </c>
      <c r="G9583" t="s">
        <v>374</v>
      </c>
      <c r="H9583" t="s">
        <v>417</v>
      </c>
      <c r="I9583" t="s">
        <v>55</v>
      </c>
      <c r="J9583">
        <v>1</v>
      </c>
      <c r="K9583">
        <v>5766</v>
      </c>
      <c r="L9583" t="str">
        <f>IFERROR(INDEX(play_attribution!$B$2:$B$328,MATCH(A9583,play_attribution!$A$2:$A$328,0)),"")</f>
        <v/>
      </c>
      <c r="M9583" t="str">
        <f>VLOOKUP(H9583,seller_roster!$A$2:$B$85,2,FALSE)</f>
        <v>Bryn Reyes</v>
      </c>
      <c r="N9583" t="str">
        <f>VLOOKUP(C9583,accounts!$A$2:$F$9615,2,FALSE)</f>
        <v>Logistics</v>
      </c>
      <c r="O9583" t="str">
        <f>VLOOKUP(C9583,accounts!$A$2:$F$9615,3,FALSE)</f>
        <v>$2.5M-$5M</v>
      </c>
      <c r="P9583" t="str">
        <f>VLOOKUP(C9583,accounts!$A$2:$F$9615,5,FALSE)</f>
        <v>West</v>
      </c>
      <c r="Q9583" t="b">
        <f t="shared" si="151"/>
        <v>1</v>
      </c>
      <c r="R9583" t="e">
        <f>INDEX(removed_duplicate_rows!$A$5:$A$39,MATCH(wins!A9583,removed_duplicate_rows!$A$5:$A$39,0))</f>
        <v>#N/A</v>
      </c>
    </row>
    <row r="9584" spans="1:18" x14ac:dyDescent="0.2">
      <c r="A9584" t="s">
        <v>28891</v>
      </c>
      <c r="B9584" t="s">
        <v>28892</v>
      </c>
      <c r="C9584" t="s">
        <v>28893</v>
      </c>
      <c r="D9584" s="10">
        <v>46214</v>
      </c>
      <c r="E9584" t="s">
        <v>25291</v>
      </c>
      <c r="F9584">
        <v>10</v>
      </c>
      <c r="G9584" t="s">
        <v>374</v>
      </c>
      <c r="H9584" t="s">
        <v>1123</v>
      </c>
      <c r="I9584" t="s">
        <v>55</v>
      </c>
      <c r="J9584">
        <v>1</v>
      </c>
      <c r="K9584">
        <v>5641</v>
      </c>
      <c r="L9584" t="str">
        <f>IFERROR(INDEX(play_attribution!$B$2:$B$328,MATCH(A9584,play_attribution!$A$2:$A$328,0)),"")</f>
        <v/>
      </c>
      <c r="M9584" t="str">
        <f>VLOOKUP(H9584,seller_roster!$A$2:$B$85,2,FALSE)</f>
        <v>Peyton Silva</v>
      </c>
      <c r="N9584" t="str">
        <f>VLOOKUP(C9584,accounts!$A$2:$F$9615,2,FALSE)</f>
        <v>Logistics</v>
      </c>
      <c r="O9584" t="str">
        <f>VLOOKUP(C9584,accounts!$A$2:$F$9615,3,FALSE)</f>
        <v>$2.5M-$5M</v>
      </c>
      <c r="P9584" t="str">
        <f>VLOOKUP(C9584,accounts!$A$2:$F$9615,5,FALSE)</f>
        <v>West</v>
      </c>
      <c r="Q9584" t="b">
        <f t="shared" si="151"/>
        <v>1</v>
      </c>
      <c r="R9584" t="e">
        <f>INDEX(removed_duplicate_rows!$A$5:$A$39,MATCH(wins!A9584,removed_duplicate_rows!$A$5:$A$39,0))</f>
        <v>#N/A</v>
      </c>
    </row>
    <row r="9585" spans="1:18" x14ac:dyDescent="0.2">
      <c r="A9585" t="s">
        <v>28894</v>
      </c>
      <c r="B9585" t="s">
        <v>28895</v>
      </c>
      <c r="C9585" t="s">
        <v>28896</v>
      </c>
      <c r="D9585" s="10">
        <v>46214</v>
      </c>
      <c r="E9585" t="s">
        <v>25291</v>
      </c>
      <c r="F9585">
        <v>10</v>
      </c>
      <c r="G9585" t="s">
        <v>374</v>
      </c>
      <c r="H9585" t="s">
        <v>4096</v>
      </c>
      <c r="I9585" t="s">
        <v>55</v>
      </c>
      <c r="J9585">
        <v>1</v>
      </c>
      <c r="K9585">
        <v>9200</v>
      </c>
      <c r="L9585" t="str">
        <f>IFERROR(INDEX(play_attribution!$B$2:$B$328,MATCH(A9585,play_attribution!$A$2:$A$328,0)),"")</f>
        <v/>
      </c>
      <c r="M9585" t="str">
        <f>VLOOKUP(H9585,seller_roster!$A$2:$B$85,2,FALSE)</f>
        <v>Vesper Kim</v>
      </c>
      <c r="N9585" t="str">
        <f>VLOOKUP(C9585,accounts!$A$2:$F$9615,2,FALSE)</f>
        <v>Wholesale &amp; Distribution</v>
      </c>
      <c r="O9585" t="str">
        <f>VLOOKUP(C9585,accounts!$A$2:$F$9615,3,FALSE)</f>
        <v>$2.5M-$5M</v>
      </c>
      <c r="P9585" t="str">
        <f>VLOOKUP(C9585,accounts!$A$2:$F$9615,5,FALSE)</f>
        <v>West</v>
      </c>
      <c r="Q9585" t="b">
        <f t="shared" si="151"/>
        <v>1</v>
      </c>
      <c r="R9585" t="e">
        <f>INDEX(removed_duplicate_rows!$A$5:$A$39,MATCH(wins!A9585,removed_duplicate_rows!$A$5:$A$39,0))</f>
        <v>#N/A</v>
      </c>
    </row>
    <row r="9586" spans="1:18" x14ac:dyDescent="0.2">
      <c r="A9586" t="s">
        <v>28897</v>
      </c>
      <c r="B9586" t="s">
        <v>28898</v>
      </c>
      <c r="C9586" t="s">
        <v>28899</v>
      </c>
      <c r="D9586" s="10">
        <v>46214</v>
      </c>
      <c r="E9586" t="s">
        <v>25291</v>
      </c>
      <c r="F9586">
        <v>10</v>
      </c>
      <c r="G9586" t="s">
        <v>374</v>
      </c>
      <c r="H9586" t="s">
        <v>387</v>
      </c>
      <c r="I9586" t="s">
        <v>55</v>
      </c>
      <c r="J9586">
        <v>1</v>
      </c>
      <c r="K9586">
        <v>3800</v>
      </c>
      <c r="L9586" t="str">
        <f>IFERROR(INDEX(play_attribution!$B$2:$B$328,MATCH(A9586,play_attribution!$A$2:$A$328,0)),"")</f>
        <v/>
      </c>
      <c r="M9586" t="str">
        <f>VLOOKUP(H9586,seller_roster!$A$2:$B$85,2,FALSE)</f>
        <v>Ray Kim</v>
      </c>
      <c r="N9586" t="str">
        <f>VLOOKUP(C9586,accounts!$A$2:$F$9615,2,FALSE)</f>
        <v>Wholesale &amp; Distribution</v>
      </c>
      <c r="O9586" t="str">
        <f>VLOOKUP(C9586,accounts!$A$2:$F$9615,3,FALSE)</f>
        <v>$2.5M-$5M</v>
      </c>
      <c r="P9586" t="str">
        <f>VLOOKUP(C9586,accounts!$A$2:$F$9615,5,FALSE)</f>
        <v>West</v>
      </c>
      <c r="Q9586" t="b">
        <f t="shared" si="151"/>
        <v>1</v>
      </c>
      <c r="R9586" t="e">
        <f>INDEX(removed_duplicate_rows!$A$5:$A$39,MATCH(wins!A9586,removed_duplicate_rows!$A$5:$A$39,0))</f>
        <v>#N/A</v>
      </c>
    </row>
    <row r="9587" spans="1:18" x14ac:dyDescent="0.2">
      <c r="A9587" t="s">
        <v>28900</v>
      </c>
      <c r="B9587" t="s">
        <v>28901</v>
      </c>
      <c r="C9587" t="s">
        <v>28902</v>
      </c>
      <c r="D9587" s="10">
        <v>46214</v>
      </c>
      <c r="E9587" t="s">
        <v>25291</v>
      </c>
      <c r="F9587">
        <v>10</v>
      </c>
      <c r="G9587" t="s">
        <v>374</v>
      </c>
      <c r="H9587" t="s">
        <v>27852</v>
      </c>
      <c r="I9587" t="s">
        <v>55</v>
      </c>
      <c r="J9587">
        <v>1</v>
      </c>
      <c r="K9587">
        <v>8861</v>
      </c>
      <c r="L9587" t="str">
        <f>IFERROR(INDEX(play_attribution!$B$2:$B$328,MATCH(A9587,play_attribution!$A$2:$A$328,0)),"")</f>
        <v/>
      </c>
      <c r="M9587" t="str">
        <f>VLOOKUP(H9587,seller_roster!$A$2:$B$85,2,FALSE)</f>
        <v>Ellis Walsh</v>
      </c>
      <c r="N9587" t="str">
        <f>VLOOKUP(C9587,accounts!$A$2:$F$9615,2,FALSE)</f>
        <v>Manufacturing</v>
      </c>
      <c r="O9587" t="str">
        <f>VLOOKUP(C9587,accounts!$A$2:$F$9615,3,FALSE)</f>
        <v>$5M-$10M</v>
      </c>
      <c r="P9587" t="str">
        <f>VLOOKUP(C9587,accounts!$A$2:$F$9615,5,FALSE)</f>
        <v>East</v>
      </c>
      <c r="Q9587" t="b">
        <f t="shared" si="151"/>
        <v>1</v>
      </c>
      <c r="R9587" t="e">
        <f>INDEX(removed_duplicate_rows!$A$5:$A$39,MATCH(wins!A9587,removed_duplicate_rows!$A$5:$A$39,0))</f>
        <v>#N/A</v>
      </c>
    </row>
    <row r="9588" spans="1:18" x14ac:dyDescent="0.2">
      <c r="A9588" t="s">
        <v>28903</v>
      </c>
      <c r="B9588" t="s">
        <v>28904</v>
      </c>
      <c r="C9588" t="s">
        <v>28905</v>
      </c>
      <c r="D9588" s="10">
        <v>46214</v>
      </c>
      <c r="E9588" t="s">
        <v>25291</v>
      </c>
      <c r="F9588">
        <v>10</v>
      </c>
      <c r="G9588" t="s">
        <v>374</v>
      </c>
      <c r="H9588" t="s">
        <v>4096</v>
      </c>
      <c r="I9588" t="s">
        <v>55</v>
      </c>
      <c r="J9588">
        <v>1</v>
      </c>
      <c r="K9588">
        <v>4308</v>
      </c>
      <c r="L9588" t="str">
        <f>IFERROR(INDEX(play_attribution!$B$2:$B$328,MATCH(A9588,play_attribution!$A$2:$A$328,0)),"")</f>
        <v/>
      </c>
      <c r="M9588" t="str">
        <f>VLOOKUP(H9588,seller_roster!$A$2:$B$85,2,FALSE)</f>
        <v>Vesper Kim</v>
      </c>
      <c r="N9588" t="str">
        <f>VLOOKUP(C9588,accounts!$A$2:$F$9615,2,FALSE)</f>
        <v>Professional Services</v>
      </c>
      <c r="O9588" t="str">
        <f>VLOOKUP(C9588,accounts!$A$2:$F$9615,3,FALSE)</f>
        <v>&lt;$1M</v>
      </c>
      <c r="P9588" t="str">
        <f>VLOOKUP(C9588,accounts!$A$2:$F$9615,5,FALSE)</f>
        <v>East</v>
      </c>
      <c r="Q9588" t="b">
        <f t="shared" si="151"/>
        <v>1</v>
      </c>
      <c r="R9588" t="e">
        <f>INDEX(removed_duplicate_rows!$A$5:$A$39,MATCH(wins!A9588,removed_duplicate_rows!$A$5:$A$39,0))</f>
        <v>#N/A</v>
      </c>
    </row>
    <row r="9589" spans="1:18" x14ac:dyDescent="0.2">
      <c r="A9589" t="s">
        <v>28906</v>
      </c>
      <c r="B9589" t="s">
        <v>28907</v>
      </c>
      <c r="C9589" t="s">
        <v>28908</v>
      </c>
      <c r="D9589" s="10">
        <v>46214</v>
      </c>
      <c r="E9589" t="s">
        <v>25291</v>
      </c>
      <c r="F9589">
        <v>10</v>
      </c>
      <c r="G9589" t="s">
        <v>374</v>
      </c>
      <c r="H9589" t="s">
        <v>1123</v>
      </c>
      <c r="I9589" t="s">
        <v>55</v>
      </c>
      <c r="J9589">
        <v>1</v>
      </c>
      <c r="K9589">
        <v>6420</v>
      </c>
      <c r="L9589" t="str">
        <f>IFERROR(INDEX(play_attribution!$B$2:$B$328,MATCH(A9589,play_attribution!$A$2:$A$328,0)),"")</f>
        <v/>
      </c>
      <c r="M9589" t="str">
        <f>VLOOKUP(H9589,seller_roster!$A$2:$B$85,2,FALSE)</f>
        <v>Peyton Silva</v>
      </c>
      <c r="N9589" t="str">
        <f>VLOOKUP(C9589,accounts!$A$2:$F$9615,2,FALSE)</f>
        <v>Hospitality Group</v>
      </c>
      <c r="O9589" t="str">
        <f>VLOOKUP(C9589,accounts!$A$2:$F$9615,3,FALSE)</f>
        <v>$1M-$2.5M</v>
      </c>
      <c r="P9589" t="str">
        <f>VLOOKUP(C9589,accounts!$A$2:$F$9615,5,FALSE)</f>
        <v>East</v>
      </c>
      <c r="Q9589" t="b">
        <f t="shared" si="151"/>
        <v>1</v>
      </c>
      <c r="R9589" t="e">
        <f>INDEX(removed_duplicate_rows!$A$5:$A$39,MATCH(wins!A9589,removed_duplicate_rows!$A$5:$A$39,0))</f>
        <v>#N/A</v>
      </c>
    </row>
    <row r="9590" spans="1:18" x14ac:dyDescent="0.2">
      <c r="A9590" t="s">
        <v>28909</v>
      </c>
      <c r="B9590" t="s">
        <v>28910</v>
      </c>
      <c r="C9590" t="s">
        <v>28911</v>
      </c>
      <c r="D9590" s="10">
        <v>46214</v>
      </c>
      <c r="E9590" t="s">
        <v>25291</v>
      </c>
      <c r="F9590">
        <v>10</v>
      </c>
      <c r="G9590" t="s">
        <v>374</v>
      </c>
      <c r="H9590" t="s">
        <v>1843</v>
      </c>
      <c r="I9590" t="s">
        <v>55</v>
      </c>
      <c r="J9590">
        <v>1</v>
      </c>
      <c r="K9590">
        <v>6291</v>
      </c>
      <c r="L9590" t="str">
        <f>IFERROR(INDEX(play_attribution!$B$2:$B$328,MATCH(A9590,play_attribution!$A$2:$A$328,0)),"")</f>
        <v/>
      </c>
      <c r="M9590" t="str">
        <f>VLOOKUP(H9590,seller_roster!$A$2:$B$85,2,FALSE)</f>
        <v>Quinn Mbeki</v>
      </c>
      <c r="N9590" t="str">
        <f>VLOOKUP(C9590,accounts!$A$2:$F$9615,2,FALSE)</f>
        <v>Wholesale &amp; Distribution</v>
      </c>
      <c r="O9590" t="str">
        <f>VLOOKUP(C9590,accounts!$A$2:$F$9615,3,FALSE)</f>
        <v>$2.5M-$5M</v>
      </c>
      <c r="P9590" t="str">
        <f>VLOOKUP(C9590,accounts!$A$2:$F$9615,5,FALSE)</f>
        <v>West</v>
      </c>
      <c r="Q9590" t="b">
        <f t="shared" si="151"/>
        <v>1</v>
      </c>
      <c r="R9590" t="e">
        <f>INDEX(removed_duplicate_rows!$A$5:$A$39,MATCH(wins!A9590,removed_duplicate_rows!$A$5:$A$39,0))</f>
        <v>#N/A</v>
      </c>
    </row>
    <row r="9591" spans="1:18" x14ac:dyDescent="0.2">
      <c r="A9591" t="s">
        <v>28912</v>
      </c>
      <c r="B9591" t="s">
        <v>28913</v>
      </c>
      <c r="C9591" t="s">
        <v>28914</v>
      </c>
      <c r="D9591" s="10">
        <v>46214</v>
      </c>
      <c r="E9591" t="s">
        <v>25291</v>
      </c>
      <c r="F9591">
        <v>10</v>
      </c>
      <c r="G9591" t="s">
        <v>374</v>
      </c>
      <c r="H9591" t="s">
        <v>1843</v>
      </c>
      <c r="I9591" t="s">
        <v>55</v>
      </c>
      <c r="J9591">
        <v>1</v>
      </c>
      <c r="K9591">
        <v>6003</v>
      </c>
      <c r="L9591" t="str">
        <f>IFERROR(INDEX(play_attribution!$B$2:$B$328,MATCH(A9591,play_attribution!$A$2:$A$328,0)),"")</f>
        <v/>
      </c>
      <c r="M9591" t="str">
        <f>VLOOKUP(H9591,seller_roster!$A$2:$B$85,2,FALSE)</f>
        <v>Quinn Mbeki</v>
      </c>
      <c r="N9591" t="str">
        <f>VLOOKUP(C9591,accounts!$A$2:$F$9615,2,FALSE)</f>
        <v>Nonprofit</v>
      </c>
      <c r="O9591" t="str">
        <f>VLOOKUP(C9591,accounts!$A$2:$F$9615,3,FALSE)</f>
        <v>$2.5M-$5M</v>
      </c>
      <c r="P9591" t="str">
        <f>VLOOKUP(C9591,accounts!$A$2:$F$9615,5,FALSE)</f>
        <v>West</v>
      </c>
      <c r="Q9591" t="b">
        <f t="shared" si="151"/>
        <v>1</v>
      </c>
      <c r="R9591" t="e">
        <f>INDEX(removed_duplicate_rows!$A$5:$A$39,MATCH(wins!A9591,removed_duplicate_rows!$A$5:$A$39,0))</f>
        <v>#N/A</v>
      </c>
    </row>
    <row r="9592" spans="1:18" x14ac:dyDescent="0.2">
      <c r="A9592" t="s">
        <v>28915</v>
      </c>
      <c r="B9592" t="s">
        <v>28916</v>
      </c>
      <c r="C9592" t="s">
        <v>28917</v>
      </c>
      <c r="D9592" s="10">
        <v>46214</v>
      </c>
      <c r="E9592" t="s">
        <v>25291</v>
      </c>
      <c r="F9592">
        <v>10</v>
      </c>
      <c r="G9592" t="s">
        <v>374</v>
      </c>
      <c r="H9592" t="s">
        <v>375</v>
      </c>
      <c r="I9592" t="s">
        <v>55</v>
      </c>
      <c r="J9592">
        <v>1</v>
      </c>
      <c r="K9592">
        <v>3648</v>
      </c>
      <c r="L9592" t="str">
        <f>IFERROR(INDEX(play_attribution!$B$2:$B$328,MATCH(A9592,play_attribution!$A$2:$A$328,0)),"")</f>
        <v/>
      </c>
      <c r="M9592" t="str">
        <f>VLOOKUP(H9592,seller_roster!$A$2:$B$85,2,FALSE)</f>
        <v>Sol Lindqvist</v>
      </c>
      <c r="N9592" t="str">
        <f>VLOOKUP(C9592,accounts!$A$2:$F$9615,2,FALSE)</f>
        <v>Manufacturing</v>
      </c>
      <c r="O9592" t="str">
        <f>VLOOKUP(C9592,accounts!$A$2:$F$9615,3,FALSE)</f>
        <v>$2.5M-$5M</v>
      </c>
      <c r="P9592" t="str">
        <f>VLOOKUP(C9592,accounts!$A$2:$F$9615,5,FALSE)</f>
        <v>West</v>
      </c>
      <c r="Q9592" t="b">
        <f t="shared" si="151"/>
        <v>1</v>
      </c>
      <c r="R9592" t="e">
        <f>INDEX(removed_duplicate_rows!$A$5:$A$39,MATCH(wins!A9592,removed_duplicate_rows!$A$5:$A$39,0))</f>
        <v>#N/A</v>
      </c>
    </row>
    <row r="9593" spans="1:18" x14ac:dyDescent="0.2">
      <c r="A9593" t="s">
        <v>28918</v>
      </c>
      <c r="B9593" t="s">
        <v>28919</v>
      </c>
      <c r="C9593" t="s">
        <v>28920</v>
      </c>
      <c r="D9593" s="10">
        <v>46214</v>
      </c>
      <c r="E9593" t="s">
        <v>25291</v>
      </c>
      <c r="F9593">
        <v>10</v>
      </c>
      <c r="G9593" t="s">
        <v>374</v>
      </c>
      <c r="H9593" t="s">
        <v>27852</v>
      </c>
      <c r="I9593" t="s">
        <v>55</v>
      </c>
      <c r="J9593">
        <v>1</v>
      </c>
      <c r="K9593">
        <v>8457</v>
      </c>
      <c r="L9593" t="str">
        <f>IFERROR(INDEX(play_attribution!$B$2:$B$328,MATCH(A9593,play_attribution!$A$2:$A$328,0)),"")</f>
        <v/>
      </c>
      <c r="M9593" t="str">
        <f>VLOOKUP(H9593,seller_roster!$A$2:$B$85,2,FALSE)</f>
        <v>Ellis Walsh</v>
      </c>
      <c r="N9593" t="str">
        <f>VLOOKUP(C9593,accounts!$A$2:$F$9615,2,FALSE)</f>
        <v>Nonprofit</v>
      </c>
      <c r="O9593" t="str">
        <f>VLOOKUP(C9593,accounts!$A$2:$F$9615,3,FALSE)</f>
        <v>$2.5M-$5M</v>
      </c>
      <c r="P9593" t="str">
        <f>VLOOKUP(C9593,accounts!$A$2:$F$9615,5,FALSE)</f>
        <v>Central</v>
      </c>
      <c r="Q9593" t="b">
        <f t="shared" si="151"/>
        <v>1</v>
      </c>
      <c r="R9593" t="e">
        <f>INDEX(removed_duplicate_rows!$A$5:$A$39,MATCH(wins!A9593,removed_duplicate_rows!$A$5:$A$39,0))</f>
        <v>#N/A</v>
      </c>
    </row>
    <row r="9594" spans="1:18" x14ac:dyDescent="0.2">
      <c r="A9594" t="s">
        <v>28921</v>
      </c>
      <c r="B9594" t="s">
        <v>28922</v>
      </c>
      <c r="C9594" t="s">
        <v>28923</v>
      </c>
      <c r="D9594" s="10">
        <v>46214</v>
      </c>
      <c r="E9594" t="s">
        <v>25291</v>
      </c>
      <c r="F9594">
        <v>10</v>
      </c>
      <c r="G9594" t="s">
        <v>374</v>
      </c>
      <c r="H9594" t="s">
        <v>1123</v>
      </c>
      <c r="I9594" t="s">
        <v>55</v>
      </c>
      <c r="J9594">
        <v>1</v>
      </c>
      <c r="K9594">
        <v>4843</v>
      </c>
      <c r="L9594" t="str">
        <f>IFERROR(INDEX(play_attribution!$B$2:$B$328,MATCH(A9594,play_attribution!$A$2:$A$328,0)),"")</f>
        <v/>
      </c>
      <c r="M9594" t="str">
        <f>VLOOKUP(H9594,seller_roster!$A$2:$B$85,2,FALSE)</f>
        <v>Peyton Silva</v>
      </c>
      <c r="N9594" t="str">
        <f>VLOOKUP(C9594,accounts!$A$2:$F$9615,2,FALSE)</f>
        <v>Hospitality Group</v>
      </c>
      <c r="O9594" t="str">
        <f>VLOOKUP(C9594,accounts!$A$2:$F$9615,3,FALSE)</f>
        <v>$5M-$10M</v>
      </c>
      <c r="P9594" t="str">
        <f>VLOOKUP(C9594,accounts!$A$2:$F$9615,5,FALSE)</f>
        <v>West</v>
      </c>
      <c r="Q9594" t="b">
        <f t="shared" si="151"/>
        <v>1</v>
      </c>
      <c r="R9594" t="e">
        <f>INDEX(removed_duplicate_rows!$A$5:$A$39,MATCH(wins!A9594,removed_duplicate_rows!$A$5:$A$39,0))</f>
        <v>#N/A</v>
      </c>
    </row>
    <row r="9595" spans="1:18" x14ac:dyDescent="0.2">
      <c r="A9595" t="s">
        <v>28924</v>
      </c>
      <c r="B9595" t="s">
        <v>28925</v>
      </c>
      <c r="C9595" t="s">
        <v>28926</v>
      </c>
      <c r="D9595" s="10">
        <v>46214</v>
      </c>
      <c r="E9595" t="s">
        <v>25291</v>
      </c>
      <c r="F9595">
        <v>10</v>
      </c>
      <c r="G9595" t="s">
        <v>374</v>
      </c>
      <c r="H9595" t="s">
        <v>4096</v>
      </c>
      <c r="I9595" t="s">
        <v>55</v>
      </c>
      <c r="J9595">
        <v>1</v>
      </c>
      <c r="K9595">
        <v>5739</v>
      </c>
      <c r="L9595" t="str">
        <f>IFERROR(INDEX(play_attribution!$B$2:$B$328,MATCH(A9595,play_attribution!$A$2:$A$328,0)),"")</f>
        <v/>
      </c>
      <c r="M9595" t="str">
        <f>VLOOKUP(H9595,seller_roster!$A$2:$B$85,2,FALSE)</f>
        <v>Vesper Kim</v>
      </c>
      <c r="N9595" t="str">
        <f>VLOOKUP(C9595,accounts!$A$2:$F$9615,2,FALSE)</f>
        <v>Wholesale &amp; Distribution</v>
      </c>
      <c r="O9595" t="str">
        <f>VLOOKUP(C9595,accounts!$A$2:$F$9615,3,FALSE)</f>
        <v>$2.5M-$5M</v>
      </c>
      <c r="P9595" t="str">
        <f>VLOOKUP(C9595,accounts!$A$2:$F$9615,5,FALSE)</f>
        <v>East</v>
      </c>
      <c r="Q9595" t="b">
        <f t="shared" si="151"/>
        <v>1</v>
      </c>
      <c r="R9595" t="e">
        <f>INDEX(removed_duplicate_rows!$A$5:$A$39,MATCH(wins!A9595,removed_duplicate_rows!$A$5:$A$39,0))</f>
        <v>#N/A</v>
      </c>
    </row>
    <row r="9596" spans="1:18" x14ac:dyDescent="0.2">
      <c r="A9596" t="s">
        <v>28927</v>
      </c>
      <c r="B9596" t="s">
        <v>28928</v>
      </c>
      <c r="C9596" t="s">
        <v>28929</v>
      </c>
      <c r="D9596" s="10">
        <v>46214</v>
      </c>
      <c r="E9596" t="s">
        <v>25291</v>
      </c>
      <c r="F9596">
        <v>10</v>
      </c>
      <c r="G9596" t="s">
        <v>374</v>
      </c>
      <c r="H9596" t="s">
        <v>2183</v>
      </c>
      <c r="I9596" t="s">
        <v>55</v>
      </c>
      <c r="J9596">
        <v>1</v>
      </c>
      <c r="K9596">
        <v>5697</v>
      </c>
      <c r="L9596" t="str">
        <f>IFERROR(INDEX(play_attribution!$B$2:$B$328,MATCH(A9596,play_attribution!$A$2:$A$328,0)),"")</f>
        <v/>
      </c>
      <c r="M9596" t="str">
        <f>VLOOKUP(H9596,seller_roster!$A$2:$B$85,2,FALSE)</f>
        <v>Rowan Tran</v>
      </c>
      <c r="N9596" t="str">
        <f>VLOOKUP(C9596,accounts!$A$2:$F$9615,2,FALSE)</f>
        <v>Field Services</v>
      </c>
      <c r="O9596" t="str">
        <f>VLOOKUP(C9596,accounts!$A$2:$F$9615,3,FALSE)</f>
        <v>$2.5M-$5M</v>
      </c>
      <c r="P9596" t="str">
        <f>VLOOKUP(C9596,accounts!$A$2:$F$9615,5,FALSE)</f>
        <v>Central</v>
      </c>
      <c r="Q9596" t="b">
        <f t="shared" si="151"/>
        <v>1</v>
      </c>
      <c r="R9596" t="e">
        <f>INDEX(removed_duplicate_rows!$A$5:$A$39,MATCH(wins!A9596,removed_duplicate_rows!$A$5:$A$39,0))</f>
        <v>#N/A</v>
      </c>
    </row>
    <row r="9597" spans="1:18" x14ac:dyDescent="0.2">
      <c r="A9597" t="s">
        <v>28930</v>
      </c>
      <c r="B9597" t="s">
        <v>28931</v>
      </c>
      <c r="C9597" t="s">
        <v>28932</v>
      </c>
      <c r="D9597" s="10">
        <v>46214</v>
      </c>
      <c r="E9597" t="s">
        <v>25291</v>
      </c>
      <c r="F9597">
        <v>10</v>
      </c>
      <c r="G9597" t="s">
        <v>374</v>
      </c>
      <c r="H9597" t="s">
        <v>449</v>
      </c>
      <c r="I9597" t="s">
        <v>55</v>
      </c>
      <c r="J9597">
        <v>1</v>
      </c>
      <c r="K9597">
        <v>4970</v>
      </c>
      <c r="L9597" t="str">
        <f>IFERROR(INDEX(play_attribution!$B$2:$B$328,MATCH(A9597,play_attribution!$A$2:$A$328,0)),"")</f>
        <v/>
      </c>
      <c r="M9597" t="str">
        <f>VLOOKUP(H9597,seller_roster!$A$2:$B$85,2,FALSE)</f>
        <v>Hayden Okafor</v>
      </c>
      <c r="N9597" t="str">
        <f>VLOOKUP(C9597,accounts!$A$2:$F$9615,2,FALSE)</f>
        <v>Hospitality Group</v>
      </c>
      <c r="O9597" t="str">
        <f>VLOOKUP(C9597,accounts!$A$2:$F$9615,3,FALSE)</f>
        <v>$2.5M-$5M</v>
      </c>
      <c r="P9597" t="str">
        <f>VLOOKUP(C9597,accounts!$A$2:$F$9615,5,FALSE)</f>
        <v>East</v>
      </c>
      <c r="Q9597" t="b">
        <f t="shared" si="151"/>
        <v>1</v>
      </c>
      <c r="R9597" t="e">
        <f>INDEX(removed_duplicate_rows!$A$5:$A$39,MATCH(wins!A9597,removed_duplicate_rows!$A$5:$A$39,0))</f>
        <v>#N/A</v>
      </c>
    </row>
    <row r="9598" spans="1:18" x14ac:dyDescent="0.2">
      <c r="A9598" t="s">
        <v>28933</v>
      </c>
      <c r="B9598" t="s">
        <v>28934</v>
      </c>
      <c r="C9598" t="s">
        <v>28935</v>
      </c>
      <c r="D9598" s="10">
        <v>46214</v>
      </c>
      <c r="E9598" t="s">
        <v>25291</v>
      </c>
      <c r="F9598">
        <v>10</v>
      </c>
      <c r="G9598" t="s">
        <v>374</v>
      </c>
      <c r="H9598" t="s">
        <v>1843</v>
      </c>
      <c r="I9598" t="s">
        <v>55</v>
      </c>
      <c r="J9598">
        <v>1</v>
      </c>
      <c r="K9598">
        <v>7011</v>
      </c>
      <c r="L9598" t="str">
        <f>IFERROR(INDEX(play_attribution!$B$2:$B$328,MATCH(A9598,play_attribution!$A$2:$A$328,0)),"")</f>
        <v/>
      </c>
      <c r="M9598" t="str">
        <f>VLOOKUP(H9598,seller_roster!$A$2:$B$85,2,FALSE)</f>
        <v>Quinn Mbeki</v>
      </c>
      <c r="N9598" t="str">
        <f>VLOOKUP(C9598,accounts!$A$2:$F$9615,2,FALSE)</f>
        <v>Logistics</v>
      </c>
      <c r="O9598" t="str">
        <f>VLOOKUP(C9598,accounts!$A$2:$F$9615,3,FALSE)</f>
        <v>$2.5M-$5M</v>
      </c>
      <c r="P9598" t="str">
        <f>VLOOKUP(C9598,accounts!$A$2:$F$9615,5,FALSE)</f>
        <v>Central</v>
      </c>
      <c r="Q9598" t="b">
        <f t="shared" si="151"/>
        <v>1</v>
      </c>
      <c r="R9598" t="e">
        <f>INDEX(removed_duplicate_rows!$A$5:$A$39,MATCH(wins!A9598,removed_duplicate_rows!$A$5:$A$39,0))</f>
        <v>#N/A</v>
      </c>
    </row>
    <row r="9599" spans="1:18" x14ac:dyDescent="0.2">
      <c r="A9599" t="s">
        <v>28936</v>
      </c>
      <c r="B9599" t="s">
        <v>28937</v>
      </c>
      <c r="C9599" t="s">
        <v>28938</v>
      </c>
      <c r="D9599" s="10">
        <v>46214</v>
      </c>
      <c r="E9599" t="s">
        <v>25291</v>
      </c>
      <c r="F9599">
        <v>10</v>
      </c>
      <c r="G9599" t="s">
        <v>374</v>
      </c>
      <c r="H9599" t="s">
        <v>427</v>
      </c>
      <c r="I9599" t="s">
        <v>55</v>
      </c>
      <c r="J9599">
        <v>1</v>
      </c>
      <c r="K9599">
        <v>4792</v>
      </c>
      <c r="L9599" t="str">
        <f>IFERROR(INDEX(play_attribution!$B$2:$B$328,MATCH(A9599,play_attribution!$A$2:$A$328,0)),"")</f>
        <v/>
      </c>
      <c r="M9599" t="str">
        <f>VLOOKUP(H9599,seller_roster!$A$2:$B$85,2,FALSE)</f>
        <v>Peyton Moreau</v>
      </c>
      <c r="N9599" t="str">
        <f>VLOOKUP(C9599,accounts!$A$2:$F$9615,2,FALSE)</f>
        <v>Retail Multi-Location</v>
      </c>
      <c r="O9599" t="str">
        <f>VLOOKUP(C9599,accounts!$A$2:$F$9615,3,FALSE)</f>
        <v>$1M-$2.5M</v>
      </c>
      <c r="P9599" t="str">
        <f>VLOOKUP(C9599,accounts!$A$2:$F$9615,5,FALSE)</f>
        <v>East</v>
      </c>
      <c r="Q9599" t="b">
        <f t="shared" si="151"/>
        <v>1</v>
      </c>
      <c r="R9599" t="e">
        <f>INDEX(removed_duplicate_rows!$A$5:$A$39,MATCH(wins!A9599,removed_duplicate_rows!$A$5:$A$39,0))</f>
        <v>#N/A</v>
      </c>
    </row>
    <row r="9600" spans="1:18" x14ac:dyDescent="0.2">
      <c r="A9600" t="s">
        <v>28939</v>
      </c>
      <c r="B9600" t="s">
        <v>28940</v>
      </c>
      <c r="C9600" t="s">
        <v>28941</v>
      </c>
      <c r="D9600" s="10">
        <v>46214</v>
      </c>
      <c r="E9600" t="s">
        <v>25291</v>
      </c>
      <c r="F9600">
        <v>10</v>
      </c>
      <c r="G9600" t="s">
        <v>374</v>
      </c>
      <c r="H9600" t="s">
        <v>391</v>
      </c>
      <c r="I9600" t="s">
        <v>55</v>
      </c>
      <c r="J9600">
        <v>1</v>
      </c>
      <c r="K9600">
        <v>4753</v>
      </c>
      <c r="L9600" t="str">
        <f>IFERROR(INDEX(play_attribution!$B$2:$B$328,MATCH(A9600,play_attribution!$A$2:$A$328,0)),"")</f>
        <v/>
      </c>
      <c r="M9600" t="str">
        <f>VLOOKUP(H9600,seller_roster!$A$2:$B$85,2,FALSE)</f>
        <v>Sam Walsh</v>
      </c>
      <c r="N9600" t="str">
        <f>VLOOKUP(C9600,accounts!$A$2:$F$9615,2,FALSE)</f>
        <v>Wholesale &amp; Distribution</v>
      </c>
      <c r="O9600" t="str">
        <f>VLOOKUP(C9600,accounts!$A$2:$F$9615,3,FALSE)</f>
        <v>$2.5M-$5M</v>
      </c>
      <c r="P9600" t="str">
        <f>VLOOKUP(C9600,accounts!$A$2:$F$9615,5,FALSE)</f>
        <v>East</v>
      </c>
      <c r="Q9600" t="b">
        <f t="shared" si="151"/>
        <v>1</v>
      </c>
      <c r="R9600" t="e">
        <f>INDEX(removed_duplicate_rows!$A$5:$A$39,MATCH(wins!A9600,removed_duplicate_rows!$A$5:$A$39,0))</f>
        <v>#N/A</v>
      </c>
    </row>
    <row r="9601" spans="1:18" x14ac:dyDescent="0.2">
      <c r="A9601" t="s">
        <v>28942</v>
      </c>
      <c r="B9601" t="s">
        <v>28943</v>
      </c>
      <c r="C9601" t="s">
        <v>28944</v>
      </c>
      <c r="D9601" s="10">
        <v>46214</v>
      </c>
      <c r="E9601" t="s">
        <v>25291</v>
      </c>
      <c r="F9601">
        <v>10</v>
      </c>
      <c r="G9601" t="s">
        <v>374</v>
      </c>
      <c r="H9601" t="s">
        <v>387</v>
      </c>
      <c r="I9601" t="s">
        <v>55</v>
      </c>
      <c r="J9601">
        <v>1</v>
      </c>
      <c r="K9601">
        <v>6072</v>
      </c>
      <c r="L9601" t="str">
        <f>IFERROR(INDEX(play_attribution!$B$2:$B$328,MATCH(A9601,play_attribution!$A$2:$A$328,0)),"")</f>
        <v/>
      </c>
      <c r="M9601" t="str">
        <f>VLOOKUP(H9601,seller_roster!$A$2:$B$85,2,FALSE)</f>
        <v>Ray Kim</v>
      </c>
      <c r="N9601" t="str">
        <f>VLOOKUP(C9601,accounts!$A$2:$F$9615,2,FALSE)</f>
        <v>Manufacturing</v>
      </c>
      <c r="O9601" t="str">
        <f>VLOOKUP(C9601,accounts!$A$2:$F$9615,3,FALSE)</f>
        <v>$2.5M-$5M</v>
      </c>
      <c r="P9601" t="str">
        <f>VLOOKUP(C9601,accounts!$A$2:$F$9615,5,FALSE)</f>
        <v>Central</v>
      </c>
      <c r="Q9601" t="b">
        <f t="shared" si="151"/>
        <v>1</v>
      </c>
      <c r="R9601" t="e">
        <f>INDEX(removed_duplicate_rows!$A$5:$A$39,MATCH(wins!A9601,removed_duplicate_rows!$A$5:$A$39,0))</f>
        <v>#N/A</v>
      </c>
    </row>
    <row r="9602" spans="1:18" x14ac:dyDescent="0.2">
      <c r="A9602" t="s">
        <v>28945</v>
      </c>
      <c r="B9602" t="s">
        <v>28946</v>
      </c>
      <c r="C9602" t="s">
        <v>28947</v>
      </c>
      <c r="D9602" s="10">
        <v>46214</v>
      </c>
      <c r="E9602" t="s">
        <v>25291</v>
      </c>
      <c r="F9602">
        <v>10</v>
      </c>
      <c r="G9602" t="s">
        <v>374</v>
      </c>
      <c r="H9602" t="s">
        <v>832</v>
      </c>
      <c r="I9602" t="s">
        <v>55</v>
      </c>
      <c r="J9602">
        <v>1</v>
      </c>
      <c r="K9602">
        <v>4775</v>
      </c>
      <c r="L9602" t="str">
        <f>IFERROR(INDEX(play_attribution!$B$2:$B$328,MATCH(A9602,play_attribution!$A$2:$A$328,0)),"")</f>
        <v/>
      </c>
      <c r="M9602" t="str">
        <f>VLOOKUP(H9602,seller_roster!$A$2:$B$85,2,FALSE)</f>
        <v>Noel Nkemelu</v>
      </c>
      <c r="N9602" t="str">
        <f>VLOOKUP(C9602,accounts!$A$2:$F$9615,2,FALSE)</f>
        <v>Field Services</v>
      </c>
      <c r="O9602" t="str">
        <f>VLOOKUP(C9602,accounts!$A$2:$F$9615,3,FALSE)</f>
        <v>$5M-$10M</v>
      </c>
      <c r="P9602" t="str">
        <f>VLOOKUP(C9602,accounts!$A$2:$F$9615,5,FALSE)</f>
        <v>West</v>
      </c>
      <c r="Q9602" t="b">
        <f t="shared" si="151"/>
        <v>1</v>
      </c>
      <c r="R9602" t="e">
        <f>INDEX(removed_duplicate_rows!$A$5:$A$39,MATCH(wins!A9602,removed_duplicate_rows!$A$5:$A$39,0))</f>
        <v>#N/A</v>
      </c>
    </row>
    <row r="9603" spans="1:18" x14ac:dyDescent="0.2">
      <c r="A9603" t="s">
        <v>28948</v>
      </c>
      <c r="B9603" t="s">
        <v>28949</v>
      </c>
      <c r="C9603" t="s">
        <v>28950</v>
      </c>
      <c r="D9603" s="10">
        <v>46214</v>
      </c>
      <c r="E9603" t="s">
        <v>25291</v>
      </c>
      <c r="F9603">
        <v>10</v>
      </c>
      <c r="G9603" t="s">
        <v>374</v>
      </c>
      <c r="H9603" t="s">
        <v>4096</v>
      </c>
      <c r="I9603" t="s">
        <v>55</v>
      </c>
      <c r="J9603">
        <v>1</v>
      </c>
      <c r="K9603">
        <v>7311</v>
      </c>
      <c r="L9603" t="str">
        <f>IFERROR(INDEX(play_attribution!$B$2:$B$328,MATCH(A9603,play_attribution!$A$2:$A$328,0)),"")</f>
        <v/>
      </c>
      <c r="M9603" t="str">
        <f>VLOOKUP(H9603,seller_roster!$A$2:$B$85,2,FALSE)</f>
        <v>Vesper Kim</v>
      </c>
      <c r="N9603" t="str">
        <f>VLOOKUP(C9603,accounts!$A$2:$F$9615,2,FALSE)</f>
        <v>Field Services</v>
      </c>
      <c r="O9603" t="str">
        <f>VLOOKUP(C9603,accounts!$A$2:$F$9615,3,FALSE)</f>
        <v>$5M-$10M</v>
      </c>
      <c r="P9603" t="str">
        <f>VLOOKUP(C9603,accounts!$A$2:$F$9615,5,FALSE)</f>
        <v>West</v>
      </c>
      <c r="Q9603" t="b">
        <f t="shared" si="151"/>
        <v>1</v>
      </c>
      <c r="R9603" t="e">
        <f>INDEX(removed_duplicate_rows!$A$5:$A$39,MATCH(wins!A9603,removed_duplicate_rows!$A$5:$A$39,0))</f>
        <v>#N/A</v>
      </c>
    </row>
    <row r="9604" spans="1:18" x14ac:dyDescent="0.2">
      <c r="A9604" t="s">
        <v>28951</v>
      </c>
      <c r="B9604" t="s">
        <v>28952</v>
      </c>
      <c r="C9604" t="s">
        <v>28953</v>
      </c>
      <c r="D9604" s="10">
        <v>46214</v>
      </c>
      <c r="E9604" t="s">
        <v>25291</v>
      </c>
      <c r="F9604">
        <v>10</v>
      </c>
      <c r="G9604" t="s">
        <v>374</v>
      </c>
      <c r="H9604" t="s">
        <v>398</v>
      </c>
      <c r="I9604" t="s">
        <v>55</v>
      </c>
      <c r="J9604">
        <v>1</v>
      </c>
      <c r="K9604">
        <v>6850</v>
      </c>
      <c r="L9604" t="str">
        <f>IFERROR(INDEX(play_attribution!$B$2:$B$328,MATCH(A9604,play_attribution!$A$2:$A$328,0)),"")</f>
        <v/>
      </c>
      <c r="M9604" t="str">
        <f>VLOOKUP(H9604,seller_roster!$A$2:$B$85,2,FALSE)</f>
        <v>Rowan Kim</v>
      </c>
      <c r="N9604" t="str">
        <f>VLOOKUP(C9604,accounts!$A$2:$F$9615,2,FALSE)</f>
        <v>Manufacturing</v>
      </c>
      <c r="O9604" t="str">
        <f>VLOOKUP(C9604,accounts!$A$2:$F$9615,3,FALSE)</f>
        <v>&lt;$1M</v>
      </c>
      <c r="P9604" t="str">
        <f>VLOOKUP(C9604,accounts!$A$2:$F$9615,5,FALSE)</f>
        <v>West</v>
      </c>
      <c r="Q9604" t="b">
        <f t="shared" si="151"/>
        <v>1</v>
      </c>
      <c r="R9604" t="e">
        <f>INDEX(removed_duplicate_rows!$A$5:$A$39,MATCH(wins!A9604,removed_duplicate_rows!$A$5:$A$39,0))</f>
        <v>#N/A</v>
      </c>
    </row>
    <row r="9605" spans="1:18" x14ac:dyDescent="0.2">
      <c r="A9605" t="s">
        <v>28954</v>
      </c>
      <c r="B9605" t="s">
        <v>28955</v>
      </c>
      <c r="C9605" t="s">
        <v>28956</v>
      </c>
      <c r="D9605" s="10">
        <v>46214</v>
      </c>
      <c r="E9605" t="s">
        <v>25291</v>
      </c>
      <c r="F9605">
        <v>10</v>
      </c>
      <c r="G9605" t="s">
        <v>374</v>
      </c>
      <c r="H9605" t="s">
        <v>383</v>
      </c>
      <c r="I9605" t="s">
        <v>55</v>
      </c>
      <c r="J9605">
        <v>1</v>
      </c>
      <c r="K9605">
        <v>4869</v>
      </c>
      <c r="L9605" t="str">
        <f>IFERROR(INDEX(play_attribution!$B$2:$B$328,MATCH(A9605,play_attribution!$A$2:$A$328,0)),"")</f>
        <v/>
      </c>
      <c r="M9605" t="str">
        <f>VLOOKUP(H9605,seller_roster!$A$2:$B$85,2,FALSE)</f>
        <v>Flor Ruiz</v>
      </c>
      <c r="N9605" t="str">
        <f>VLOOKUP(C9605,accounts!$A$2:$F$9615,2,FALSE)</f>
        <v>Manufacturing</v>
      </c>
      <c r="O9605" t="str">
        <f>VLOOKUP(C9605,accounts!$A$2:$F$9615,3,FALSE)</f>
        <v>$5M-$10M</v>
      </c>
      <c r="P9605" t="str">
        <f>VLOOKUP(C9605,accounts!$A$2:$F$9615,5,FALSE)</f>
        <v>West</v>
      </c>
      <c r="Q9605" t="b">
        <f t="shared" si="151"/>
        <v>1</v>
      </c>
      <c r="R9605" t="e">
        <f>INDEX(removed_duplicate_rows!$A$5:$A$39,MATCH(wins!A9605,removed_duplicate_rows!$A$5:$A$39,0))</f>
        <v>#N/A</v>
      </c>
    </row>
    <row r="9606" spans="1:18" x14ac:dyDescent="0.2">
      <c r="A9606" t="s">
        <v>28957</v>
      </c>
      <c r="B9606" t="s">
        <v>28958</v>
      </c>
      <c r="C9606" t="s">
        <v>28959</v>
      </c>
      <c r="D9606" s="10">
        <v>46214</v>
      </c>
      <c r="E9606" t="s">
        <v>25291</v>
      </c>
      <c r="F9606">
        <v>10</v>
      </c>
      <c r="G9606" t="s">
        <v>374</v>
      </c>
      <c r="H9606" t="s">
        <v>375</v>
      </c>
      <c r="I9606" t="s">
        <v>55</v>
      </c>
      <c r="J9606">
        <v>1</v>
      </c>
      <c r="K9606">
        <v>6063</v>
      </c>
      <c r="L9606" t="str">
        <f>IFERROR(INDEX(play_attribution!$B$2:$B$328,MATCH(A9606,play_attribution!$A$2:$A$328,0)),"")</f>
        <v/>
      </c>
      <c r="M9606" t="str">
        <f>VLOOKUP(H9606,seller_roster!$A$2:$B$85,2,FALSE)</f>
        <v>Sol Lindqvist</v>
      </c>
      <c r="N9606" t="str">
        <f>VLOOKUP(C9606,accounts!$A$2:$F$9615,2,FALSE)</f>
        <v>Field Services</v>
      </c>
      <c r="O9606" t="str">
        <f>VLOOKUP(C9606,accounts!$A$2:$F$9615,3,FALSE)</f>
        <v>$5M-$10M</v>
      </c>
      <c r="P9606" t="str">
        <f>VLOOKUP(C9606,accounts!$A$2:$F$9615,5,FALSE)</f>
        <v>Central</v>
      </c>
      <c r="Q9606" t="b">
        <f t="shared" si="151"/>
        <v>1</v>
      </c>
      <c r="R9606" t="e">
        <f>INDEX(removed_duplicate_rows!$A$5:$A$39,MATCH(wins!A9606,removed_duplicate_rows!$A$5:$A$39,0))</f>
        <v>#N/A</v>
      </c>
    </row>
    <row r="9607" spans="1:18" x14ac:dyDescent="0.2">
      <c r="A9607" t="s">
        <v>28960</v>
      </c>
      <c r="B9607" t="s">
        <v>28961</v>
      </c>
      <c r="C9607" t="s">
        <v>28962</v>
      </c>
      <c r="D9607" s="10">
        <v>46214</v>
      </c>
      <c r="E9607" t="s">
        <v>25291</v>
      </c>
      <c r="F9607">
        <v>10</v>
      </c>
      <c r="G9607" t="s">
        <v>374</v>
      </c>
      <c r="H9607" t="s">
        <v>402</v>
      </c>
      <c r="I9607" t="s">
        <v>55</v>
      </c>
      <c r="J9607">
        <v>1</v>
      </c>
      <c r="K9607">
        <v>6170</v>
      </c>
      <c r="L9607" t="str">
        <f>IFERROR(INDEX(play_attribution!$B$2:$B$328,MATCH(A9607,play_attribution!$A$2:$A$328,0)),"")</f>
        <v/>
      </c>
      <c r="M9607" t="str">
        <f>VLOOKUP(H9607,seller_roster!$A$2:$B$85,2,FALSE)</f>
        <v>Frankie Vega</v>
      </c>
      <c r="N9607" t="str">
        <f>VLOOKUP(C9607,accounts!$A$2:$F$9615,2,FALSE)</f>
        <v>Professional Services</v>
      </c>
      <c r="O9607" t="str">
        <f>VLOOKUP(C9607,accounts!$A$2:$F$9615,3,FALSE)</f>
        <v>$2.5M-$5M</v>
      </c>
      <c r="P9607" t="str">
        <f>VLOOKUP(C9607,accounts!$A$2:$F$9615,5,FALSE)</f>
        <v>East</v>
      </c>
      <c r="Q9607" t="b">
        <f t="shared" si="151"/>
        <v>1</v>
      </c>
      <c r="R9607" t="e">
        <f>INDEX(removed_duplicate_rows!$A$5:$A$39,MATCH(wins!A9607,removed_duplicate_rows!$A$5:$A$39,0))</f>
        <v>#N/A</v>
      </c>
    </row>
    <row r="9608" spans="1:18" x14ac:dyDescent="0.2">
      <c r="A9608" t="s">
        <v>28963</v>
      </c>
      <c r="B9608" t="s">
        <v>28964</v>
      </c>
      <c r="C9608" t="s">
        <v>28965</v>
      </c>
      <c r="D9608" s="10">
        <v>46214</v>
      </c>
      <c r="E9608" t="s">
        <v>25291</v>
      </c>
      <c r="F9608">
        <v>10</v>
      </c>
      <c r="G9608" t="s">
        <v>374</v>
      </c>
      <c r="H9608" t="s">
        <v>27852</v>
      </c>
      <c r="I9608" t="s">
        <v>55</v>
      </c>
      <c r="J9608">
        <v>1</v>
      </c>
      <c r="K9608">
        <v>7168</v>
      </c>
      <c r="L9608" t="str">
        <f>IFERROR(INDEX(play_attribution!$B$2:$B$328,MATCH(A9608,play_attribution!$A$2:$A$328,0)),"")</f>
        <v/>
      </c>
      <c r="M9608" t="str">
        <f>VLOOKUP(H9608,seller_roster!$A$2:$B$85,2,FALSE)</f>
        <v>Ellis Walsh</v>
      </c>
      <c r="N9608" t="str">
        <f>VLOOKUP(C9608,accounts!$A$2:$F$9615,2,FALSE)</f>
        <v>Manufacturing</v>
      </c>
      <c r="O9608" t="str">
        <f>VLOOKUP(C9608,accounts!$A$2:$F$9615,3,FALSE)</f>
        <v>$5M-$10M</v>
      </c>
      <c r="P9608" t="str">
        <f>VLOOKUP(C9608,accounts!$A$2:$F$9615,5,FALSE)</f>
        <v>West</v>
      </c>
      <c r="Q9608" t="b">
        <f t="shared" si="151"/>
        <v>1</v>
      </c>
      <c r="R9608" t="e">
        <f>INDEX(removed_duplicate_rows!$A$5:$A$39,MATCH(wins!A9608,removed_duplicate_rows!$A$5:$A$39,0))</f>
        <v>#N/A</v>
      </c>
    </row>
    <row r="9609" spans="1:18" x14ac:dyDescent="0.2">
      <c r="A9609" t="s">
        <v>28966</v>
      </c>
      <c r="B9609" t="s">
        <v>28967</v>
      </c>
      <c r="C9609" t="s">
        <v>28968</v>
      </c>
      <c r="D9609" s="10">
        <v>46214</v>
      </c>
      <c r="E9609" t="s">
        <v>25291</v>
      </c>
      <c r="F9609">
        <v>10</v>
      </c>
      <c r="G9609" t="s">
        <v>374</v>
      </c>
      <c r="H9609" t="s">
        <v>383</v>
      </c>
      <c r="I9609" t="s">
        <v>55</v>
      </c>
      <c r="J9609">
        <v>1</v>
      </c>
      <c r="K9609">
        <v>4738</v>
      </c>
      <c r="L9609" t="str">
        <f>IFERROR(INDEX(play_attribution!$B$2:$B$328,MATCH(A9609,play_attribution!$A$2:$A$328,0)),"")</f>
        <v/>
      </c>
      <c r="M9609" t="str">
        <f>VLOOKUP(H9609,seller_roster!$A$2:$B$85,2,FALSE)</f>
        <v>Flor Ruiz</v>
      </c>
      <c r="N9609" t="str">
        <f>VLOOKUP(C9609,accounts!$A$2:$F$9615,2,FALSE)</f>
        <v>Construction</v>
      </c>
      <c r="O9609" t="str">
        <f>VLOOKUP(C9609,accounts!$A$2:$F$9615,3,FALSE)</f>
        <v>$2.5M-$5M</v>
      </c>
      <c r="P9609" t="str">
        <f>VLOOKUP(C9609,accounts!$A$2:$F$9615,5,FALSE)</f>
        <v>West</v>
      </c>
      <c r="Q9609" t="b">
        <f t="shared" si="151"/>
        <v>1</v>
      </c>
      <c r="R9609" t="e">
        <f>INDEX(removed_duplicate_rows!$A$5:$A$39,MATCH(wins!A9609,removed_duplicate_rows!$A$5:$A$39,0))</f>
        <v>#N/A</v>
      </c>
    </row>
    <row r="9610" spans="1:18" x14ac:dyDescent="0.2">
      <c r="A9610" t="s">
        <v>28969</v>
      </c>
      <c r="B9610" t="s">
        <v>28970</v>
      </c>
      <c r="C9610" t="s">
        <v>28971</v>
      </c>
      <c r="D9610" s="10">
        <v>46214</v>
      </c>
      <c r="E9610" t="s">
        <v>25291</v>
      </c>
      <c r="F9610">
        <v>10</v>
      </c>
      <c r="G9610" t="s">
        <v>374</v>
      </c>
      <c r="H9610" t="s">
        <v>27852</v>
      </c>
      <c r="I9610" t="s">
        <v>55</v>
      </c>
      <c r="J9610">
        <v>1</v>
      </c>
      <c r="K9610">
        <v>6138</v>
      </c>
      <c r="L9610" t="str">
        <f>IFERROR(INDEX(play_attribution!$B$2:$B$328,MATCH(A9610,play_attribution!$A$2:$A$328,0)),"")</f>
        <v/>
      </c>
      <c r="M9610" t="str">
        <f>VLOOKUP(H9610,seller_roster!$A$2:$B$85,2,FALSE)</f>
        <v>Ellis Walsh</v>
      </c>
      <c r="N9610" t="str">
        <f>VLOOKUP(C9610,accounts!$A$2:$F$9615,2,FALSE)</f>
        <v>Manufacturing</v>
      </c>
      <c r="O9610" t="str">
        <f>VLOOKUP(C9610,accounts!$A$2:$F$9615,3,FALSE)</f>
        <v>$5M-$10M</v>
      </c>
      <c r="P9610" t="str">
        <f>VLOOKUP(C9610,accounts!$A$2:$F$9615,5,FALSE)</f>
        <v>East</v>
      </c>
      <c r="Q9610" t="b">
        <f t="shared" si="151"/>
        <v>1</v>
      </c>
      <c r="R9610" t="e">
        <f>INDEX(removed_duplicate_rows!$A$5:$A$39,MATCH(wins!A9610,removed_duplicate_rows!$A$5:$A$39,0))</f>
        <v>#N/A</v>
      </c>
    </row>
    <row r="9611" spans="1:18" x14ac:dyDescent="0.2">
      <c r="A9611" t="s">
        <v>28972</v>
      </c>
      <c r="B9611" t="s">
        <v>28973</v>
      </c>
      <c r="C9611" t="s">
        <v>28974</v>
      </c>
      <c r="D9611" s="10">
        <v>46214</v>
      </c>
      <c r="E9611" t="s">
        <v>25291</v>
      </c>
      <c r="F9611">
        <v>10</v>
      </c>
      <c r="G9611" t="s">
        <v>374</v>
      </c>
      <c r="H9611" t="s">
        <v>375</v>
      </c>
      <c r="I9611" t="s">
        <v>55</v>
      </c>
      <c r="J9611">
        <v>1</v>
      </c>
      <c r="K9611">
        <v>7292</v>
      </c>
      <c r="L9611" t="str">
        <f>IFERROR(INDEX(play_attribution!$B$2:$B$328,MATCH(A9611,play_attribution!$A$2:$A$328,0)),"")</f>
        <v/>
      </c>
      <c r="M9611" t="str">
        <f>VLOOKUP(H9611,seller_roster!$A$2:$B$85,2,FALSE)</f>
        <v>Sol Lindqvist</v>
      </c>
      <c r="N9611" t="str">
        <f>VLOOKUP(C9611,accounts!$A$2:$F$9615,2,FALSE)</f>
        <v>Construction</v>
      </c>
      <c r="O9611" t="str">
        <f>VLOOKUP(C9611,accounts!$A$2:$F$9615,3,FALSE)</f>
        <v>&lt;$1M</v>
      </c>
      <c r="P9611" t="str">
        <f>VLOOKUP(C9611,accounts!$A$2:$F$9615,5,FALSE)</f>
        <v>East</v>
      </c>
      <c r="Q9611" t="b">
        <f t="shared" si="151"/>
        <v>1</v>
      </c>
      <c r="R9611" t="e">
        <f>INDEX(removed_duplicate_rows!$A$5:$A$39,MATCH(wins!A9611,removed_duplicate_rows!$A$5:$A$39,0))</f>
        <v>#N/A</v>
      </c>
    </row>
    <row r="9612" spans="1:18" x14ac:dyDescent="0.2">
      <c r="A9612" t="s">
        <v>28975</v>
      </c>
      <c r="B9612" t="s">
        <v>28976</v>
      </c>
      <c r="C9612" t="s">
        <v>28977</v>
      </c>
      <c r="D9612" s="10">
        <v>46214</v>
      </c>
      <c r="E9612" t="s">
        <v>25291</v>
      </c>
      <c r="F9612">
        <v>10</v>
      </c>
      <c r="G9612" t="s">
        <v>374</v>
      </c>
      <c r="H9612" t="s">
        <v>417</v>
      </c>
      <c r="I9612" t="s">
        <v>55</v>
      </c>
      <c r="J9612">
        <v>1</v>
      </c>
      <c r="K9612">
        <v>4691</v>
      </c>
      <c r="L9612" t="str">
        <f>IFERROR(INDEX(play_attribution!$B$2:$B$328,MATCH(A9612,play_attribution!$A$2:$A$328,0)),"")</f>
        <v/>
      </c>
      <c r="M9612" t="str">
        <f>VLOOKUP(H9612,seller_roster!$A$2:$B$85,2,FALSE)</f>
        <v>Bryn Reyes</v>
      </c>
      <c r="N9612" t="str">
        <f>VLOOKUP(C9612,accounts!$A$2:$F$9615,2,FALSE)</f>
        <v>Logistics</v>
      </c>
      <c r="O9612" t="str">
        <f>VLOOKUP(C9612,accounts!$A$2:$F$9615,3,FALSE)</f>
        <v>$5M-$10M</v>
      </c>
      <c r="P9612" t="str">
        <f>VLOOKUP(C9612,accounts!$A$2:$F$9615,5,FALSE)</f>
        <v>East</v>
      </c>
      <c r="Q9612" t="b">
        <f t="shared" si="151"/>
        <v>1</v>
      </c>
      <c r="R9612" t="e">
        <f>INDEX(removed_duplicate_rows!$A$5:$A$39,MATCH(wins!A9612,removed_duplicate_rows!$A$5:$A$39,0))</f>
        <v>#N/A</v>
      </c>
    </row>
    <row r="9613" spans="1:18" x14ac:dyDescent="0.2">
      <c r="A9613" t="s">
        <v>28978</v>
      </c>
      <c r="B9613" t="s">
        <v>28979</v>
      </c>
      <c r="C9613" t="s">
        <v>28980</v>
      </c>
      <c r="D9613" s="10">
        <v>46214</v>
      </c>
      <c r="E9613" t="s">
        <v>25291</v>
      </c>
      <c r="F9613">
        <v>10</v>
      </c>
      <c r="G9613" t="s">
        <v>374</v>
      </c>
      <c r="H9613" t="s">
        <v>387</v>
      </c>
      <c r="I9613" t="s">
        <v>55</v>
      </c>
      <c r="J9613">
        <v>1</v>
      </c>
      <c r="K9613">
        <v>6316</v>
      </c>
      <c r="L9613" t="str">
        <f>IFERROR(INDEX(play_attribution!$B$2:$B$328,MATCH(A9613,play_attribution!$A$2:$A$328,0)),"")</f>
        <v/>
      </c>
      <c r="M9613" t="str">
        <f>VLOOKUP(H9613,seller_roster!$A$2:$B$85,2,FALSE)</f>
        <v>Ray Kim</v>
      </c>
      <c r="N9613" t="str">
        <f>VLOOKUP(C9613,accounts!$A$2:$F$9615,2,FALSE)</f>
        <v>Wholesale &amp; Distribution</v>
      </c>
      <c r="O9613" t="str">
        <f>VLOOKUP(C9613,accounts!$A$2:$F$9615,3,FALSE)</f>
        <v>$5M-$10M</v>
      </c>
      <c r="P9613" t="str">
        <f>VLOOKUP(C9613,accounts!$A$2:$F$9615,5,FALSE)</f>
        <v>Central</v>
      </c>
      <c r="Q9613" t="b">
        <f t="shared" si="151"/>
        <v>1</v>
      </c>
      <c r="R9613" t="e">
        <f>INDEX(removed_duplicate_rows!$A$5:$A$39,MATCH(wins!A9613,removed_duplicate_rows!$A$5:$A$39,0))</f>
        <v>#N/A</v>
      </c>
    </row>
    <row r="9614" spans="1:18" x14ac:dyDescent="0.2">
      <c r="A9614" t="s">
        <v>28981</v>
      </c>
      <c r="B9614" t="s">
        <v>28982</v>
      </c>
      <c r="C9614" t="s">
        <v>28983</v>
      </c>
      <c r="D9614" s="10">
        <v>46214</v>
      </c>
      <c r="E9614" t="s">
        <v>25291</v>
      </c>
      <c r="F9614">
        <v>10</v>
      </c>
      <c r="G9614" t="s">
        <v>374</v>
      </c>
      <c r="H9614" t="s">
        <v>27852</v>
      </c>
      <c r="I9614" t="s">
        <v>55</v>
      </c>
      <c r="J9614">
        <v>1</v>
      </c>
      <c r="K9614">
        <v>9802</v>
      </c>
      <c r="L9614" t="str">
        <f>IFERROR(INDEX(play_attribution!$B$2:$B$328,MATCH(A9614,play_attribution!$A$2:$A$328,0)),"")</f>
        <v/>
      </c>
      <c r="M9614" t="str">
        <f>VLOOKUP(H9614,seller_roster!$A$2:$B$85,2,FALSE)</f>
        <v>Ellis Walsh</v>
      </c>
      <c r="N9614" t="str">
        <f>VLOOKUP(C9614,accounts!$A$2:$F$9615,2,FALSE)</f>
        <v>Retail Multi-Location</v>
      </c>
      <c r="O9614" t="str">
        <f>VLOOKUP(C9614,accounts!$A$2:$F$9615,3,FALSE)</f>
        <v>$2.5M-$5M</v>
      </c>
      <c r="P9614" t="str">
        <f>VLOOKUP(C9614,accounts!$A$2:$F$9615,5,FALSE)</f>
        <v>Central</v>
      </c>
      <c r="Q9614" t="b">
        <f t="shared" si="151"/>
        <v>1</v>
      </c>
      <c r="R9614" t="e">
        <f>INDEX(removed_duplicate_rows!$A$5:$A$39,MATCH(wins!A9614,removed_duplicate_rows!$A$5:$A$39,0))</f>
        <v>#N/A</v>
      </c>
    </row>
    <row r="9615" spans="1:18" x14ac:dyDescent="0.2">
      <c r="A9615" t="s">
        <v>28984</v>
      </c>
      <c r="B9615" t="s">
        <v>28985</v>
      </c>
      <c r="C9615" t="s">
        <v>28986</v>
      </c>
      <c r="D9615" s="10">
        <v>46214</v>
      </c>
      <c r="E9615" t="s">
        <v>25291</v>
      </c>
      <c r="F9615">
        <v>10</v>
      </c>
      <c r="G9615" t="s">
        <v>374</v>
      </c>
      <c r="H9615" t="s">
        <v>2183</v>
      </c>
      <c r="I9615" t="s">
        <v>55</v>
      </c>
      <c r="J9615">
        <v>1</v>
      </c>
      <c r="K9615">
        <v>4577</v>
      </c>
      <c r="L9615" t="str">
        <f>IFERROR(INDEX(play_attribution!$B$2:$B$328,MATCH(A9615,play_attribution!$A$2:$A$328,0)),"")</f>
        <v/>
      </c>
      <c r="M9615" t="str">
        <f>VLOOKUP(H9615,seller_roster!$A$2:$B$85,2,FALSE)</f>
        <v>Rowan Tran</v>
      </c>
      <c r="N9615" t="str">
        <f>VLOOKUP(C9615,accounts!$A$2:$F$9615,2,FALSE)</f>
        <v>Healthcare Services</v>
      </c>
      <c r="O9615" t="str">
        <f>VLOOKUP(C9615,accounts!$A$2:$F$9615,3,FALSE)</f>
        <v>$2.5M-$5M</v>
      </c>
      <c r="P9615" t="str">
        <f>VLOOKUP(C9615,accounts!$A$2:$F$9615,5,FALSE)</f>
        <v>Central</v>
      </c>
      <c r="Q9615" t="b">
        <f t="shared" si="151"/>
        <v>1</v>
      </c>
      <c r="R9615" t="e">
        <f>INDEX(removed_duplicate_rows!$A$5:$A$39,MATCH(wins!A9615,removed_duplicate_rows!$A$5:$A$39,0))</f>
        <v>#N/A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8"/>
  <sheetViews>
    <sheetView topLeftCell="A285" zoomScaleNormal="100" workbookViewId="0">
      <selection activeCell="A328" sqref="A328"/>
    </sheetView>
  </sheetViews>
  <sheetFormatPr baseColWidth="10" defaultColWidth="8.6640625" defaultRowHeight="16" x14ac:dyDescent="0.2"/>
  <cols>
    <col min="1" max="1" width="12" customWidth="1"/>
    <col min="2" max="2" width="10" customWidth="1"/>
  </cols>
  <sheetData>
    <row r="1" spans="1:2" ht="15.75" customHeight="1" x14ac:dyDescent="0.2">
      <c r="A1" s="1" t="s">
        <v>35</v>
      </c>
      <c r="B1" s="1" t="s">
        <v>46</v>
      </c>
    </row>
    <row r="2" spans="1:2" ht="15.75" customHeight="1" x14ac:dyDescent="0.2">
      <c r="A2" t="s">
        <v>25316</v>
      </c>
      <c r="B2" t="s">
        <v>28987</v>
      </c>
    </row>
    <row r="3" spans="1:2" ht="15.75" customHeight="1" x14ac:dyDescent="0.2">
      <c r="A3" t="s">
        <v>25352</v>
      </c>
      <c r="B3" t="s">
        <v>28987</v>
      </c>
    </row>
    <row r="4" spans="1:2" ht="15.75" customHeight="1" x14ac:dyDescent="0.2">
      <c r="A4" t="s">
        <v>25373</v>
      </c>
      <c r="B4" t="s">
        <v>28987</v>
      </c>
    </row>
    <row r="5" spans="1:2" ht="15.75" customHeight="1" x14ac:dyDescent="0.2">
      <c r="A5" t="s">
        <v>25376</v>
      </c>
      <c r="B5" t="s">
        <v>28987</v>
      </c>
    </row>
    <row r="6" spans="1:2" ht="15.75" customHeight="1" x14ac:dyDescent="0.2">
      <c r="A6" t="s">
        <v>25379</v>
      </c>
      <c r="B6" t="s">
        <v>28987</v>
      </c>
    </row>
    <row r="7" spans="1:2" ht="15.75" customHeight="1" x14ac:dyDescent="0.2">
      <c r="A7" t="s">
        <v>25409</v>
      </c>
      <c r="B7" t="s">
        <v>28987</v>
      </c>
    </row>
    <row r="8" spans="1:2" ht="15.75" customHeight="1" x14ac:dyDescent="0.2">
      <c r="A8" t="s">
        <v>25460</v>
      </c>
      <c r="B8" t="s">
        <v>28987</v>
      </c>
    </row>
    <row r="9" spans="1:2" ht="15.75" customHeight="1" x14ac:dyDescent="0.2">
      <c r="A9" t="s">
        <v>25532</v>
      </c>
      <c r="B9" t="s">
        <v>28988</v>
      </c>
    </row>
    <row r="10" spans="1:2" ht="15.75" customHeight="1" x14ac:dyDescent="0.2">
      <c r="A10" t="s">
        <v>25535</v>
      </c>
      <c r="B10" t="s">
        <v>28988</v>
      </c>
    </row>
    <row r="11" spans="1:2" ht="15.75" customHeight="1" x14ac:dyDescent="0.2">
      <c r="A11" t="s">
        <v>25538</v>
      </c>
      <c r="B11" t="s">
        <v>28988</v>
      </c>
    </row>
    <row r="12" spans="1:2" ht="15.75" customHeight="1" x14ac:dyDescent="0.2">
      <c r="A12" t="s">
        <v>25541</v>
      </c>
      <c r="B12" t="s">
        <v>28988</v>
      </c>
    </row>
    <row r="13" spans="1:2" ht="15.75" customHeight="1" x14ac:dyDescent="0.2">
      <c r="A13" t="s">
        <v>25544</v>
      </c>
      <c r="B13" t="s">
        <v>28988</v>
      </c>
    </row>
    <row r="14" spans="1:2" ht="15.75" customHeight="1" x14ac:dyDescent="0.2">
      <c r="A14" t="s">
        <v>25547</v>
      </c>
      <c r="B14" t="s">
        <v>28988</v>
      </c>
    </row>
    <row r="15" spans="1:2" ht="15.75" customHeight="1" x14ac:dyDescent="0.2">
      <c r="A15" t="s">
        <v>25550</v>
      </c>
      <c r="B15" t="s">
        <v>28988</v>
      </c>
    </row>
    <row r="16" spans="1:2" ht="15.75" customHeight="1" x14ac:dyDescent="0.2">
      <c r="A16" t="s">
        <v>25553</v>
      </c>
      <c r="B16" t="s">
        <v>28988</v>
      </c>
    </row>
    <row r="17" spans="1:2" ht="15.75" customHeight="1" x14ac:dyDescent="0.2">
      <c r="A17" t="s">
        <v>25556</v>
      </c>
      <c r="B17" t="s">
        <v>28988</v>
      </c>
    </row>
    <row r="18" spans="1:2" ht="15.75" customHeight="1" x14ac:dyDescent="0.2">
      <c r="A18" t="s">
        <v>25559</v>
      </c>
      <c r="B18" t="s">
        <v>28988</v>
      </c>
    </row>
    <row r="19" spans="1:2" ht="15.75" customHeight="1" x14ac:dyDescent="0.2">
      <c r="A19" t="s">
        <v>25562</v>
      </c>
      <c r="B19" t="s">
        <v>28988</v>
      </c>
    </row>
    <row r="20" spans="1:2" ht="15.75" customHeight="1" x14ac:dyDescent="0.2">
      <c r="A20" t="s">
        <v>25712</v>
      </c>
      <c r="B20" t="s">
        <v>28987</v>
      </c>
    </row>
    <row r="21" spans="1:2" ht="15.75" customHeight="1" x14ac:dyDescent="0.2">
      <c r="A21" t="s">
        <v>25742</v>
      </c>
      <c r="B21" t="s">
        <v>28987</v>
      </c>
    </row>
    <row r="22" spans="1:2" ht="15.75" customHeight="1" x14ac:dyDescent="0.2">
      <c r="A22" t="s">
        <v>25763</v>
      </c>
      <c r="B22" t="s">
        <v>28987</v>
      </c>
    </row>
    <row r="23" spans="1:2" ht="15.75" customHeight="1" x14ac:dyDescent="0.2">
      <c r="A23" t="s">
        <v>25772</v>
      </c>
      <c r="B23" t="s">
        <v>28987</v>
      </c>
    </row>
    <row r="24" spans="1:2" ht="15.75" customHeight="1" x14ac:dyDescent="0.2">
      <c r="A24" t="s">
        <v>25775</v>
      </c>
      <c r="B24" t="s">
        <v>28987</v>
      </c>
    </row>
    <row r="25" spans="1:2" ht="15.75" customHeight="1" x14ac:dyDescent="0.2">
      <c r="A25" t="s">
        <v>25781</v>
      </c>
      <c r="B25" t="s">
        <v>28987</v>
      </c>
    </row>
    <row r="26" spans="1:2" ht="15.75" customHeight="1" x14ac:dyDescent="0.2">
      <c r="A26" t="s">
        <v>25793</v>
      </c>
      <c r="B26" t="s">
        <v>28987</v>
      </c>
    </row>
    <row r="27" spans="1:2" ht="15.75" customHeight="1" x14ac:dyDescent="0.2">
      <c r="A27" t="s">
        <v>25802</v>
      </c>
      <c r="B27" t="s">
        <v>28987</v>
      </c>
    </row>
    <row r="28" spans="1:2" ht="15.75" customHeight="1" x14ac:dyDescent="0.2">
      <c r="A28" t="s">
        <v>25820</v>
      </c>
      <c r="B28" t="s">
        <v>28987</v>
      </c>
    </row>
    <row r="29" spans="1:2" ht="15.75" customHeight="1" x14ac:dyDescent="0.2">
      <c r="A29" t="s">
        <v>25841</v>
      </c>
      <c r="B29" t="s">
        <v>28987</v>
      </c>
    </row>
    <row r="30" spans="1:2" ht="15.75" customHeight="1" x14ac:dyDescent="0.2">
      <c r="A30" t="s">
        <v>25844</v>
      </c>
      <c r="B30" t="s">
        <v>28989</v>
      </c>
    </row>
    <row r="31" spans="1:2" ht="15.75" customHeight="1" x14ac:dyDescent="0.2">
      <c r="A31" t="s">
        <v>25847</v>
      </c>
      <c r="B31" t="s">
        <v>28989</v>
      </c>
    </row>
    <row r="32" spans="1:2" ht="15.75" customHeight="1" x14ac:dyDescent="0.2">
      <c r="A32" t="s">
        <v>25850</v>
      </c>
      <c r="B32" t="s">
        <v>28989</v>
      </c>
    </row>
    <row r="33" spans="1:2" ht="15.75" customHeight="1" x14ac:dyDescent="0.2">
      <c r="A33" t="s">
        <v>25853</v>
      </c>
      <c r="B33" t="s">
        <v>28989</v>
      </c>
    </row>
    <row r="34" spans="1:2" ht="15.75" customHeight="1" x14ac:dyDescent="0.2">
      <c r="A34" t="s">
        <v>25856</v>
      </c>
      <c r="B34" t="s">
        <v>28989</v>
      </c>
    </row>
    <row r="35" spans="1:2" ht="15.75" customHeight="1" x14ac:dyDescent="0.2">
      <c r="A35" t="s">
        <v>25859</v>
      </c>
      <c r="B35" t="s">
        <v>28989</v>
      </c>
    </row>
    <row r="36" spans="1:2" ht="15.75" customHeight="1" x14ac:dyDescent="0.2">
      <c r="A36" t="s">
        <v>25862</v>
      </c>
      <c r="B36" t="s">
        <v>28989</v>
      </c>
    </row>
    <row r="37" spans="1:2" ht="15.75" customHeight="1" x14ac:dyDescent="0.2">
      <c r="A37" t="s">
        <v>25865</v>
      </c>
      <c r="B37" t="s">
        <v>28989</v>
      </c>
    </row>
    <row r="38" spans="1:2" ht="15.75" customHeight="1" x14ac:dyDescent="0.2">
      <c r="A38" t="s">
        <v>25920</v>
      </c>
      <c r="B38" t="s">
        <v>28988</v>
      </c>
    </row>
    <row r="39" spans="1:2" ht="15.75" customHeight="1" x14ac:dyDescent="0.2">
      <c r="A39" t="s">
        <v>25923</v>
      </c>
      <c r="B39" t="s">
        <v>28988</v>
      </c>
    </row>
    <row r="40" spans="1:2" ht="15.75" customHeight="1" x14ac:dyDescent="0.2">
      <c r="A40" t="s">
        <v>25926</v>
      </c>
      <c r="B40" t="s">
        <v>28988</v>
      </c>
    </row>
    <row r="41" spans="1:2" ht="15.75" customHeight="1" x14ac:dyDescent="0.2">
      <c r="A41" t="s">
        <v>25929</v>
      </c>
      <c r="B41" t="s">
        <v>28988</v>
      </c>
    </row>
    <row r="42" spans="1:2" ht="15.75" customHeight="1" x14ac:dyDescent="0.2">
      <c r="A42" t="s">
        <v>25932</v>
      </c>
      <c r="B42" t="s">
        <v>28988</v>
      </c>
    </row>
    <row r="43" spans="1:2" ht="15.75" customHeight="1" x14ac:dyDescent="0.2">
      <c r="A43" t="s">
        <v>25935</v>
      </c>
      <c r="B43" t="s">
        <v>28988</v>
      </c>
    </row>
    <row r="44" spans="1:2" ht="15.75" customHeight="1" x14ac:dyDescent="0.2">
      <c r="A44" t="s">
        <v>25938</v>
      </c>
      <c r="B44" t="s">
        <v>28988</v>
      </c>
    </row>
    <row r="45" spans="1:2" ht="15.75" customHeight="1" x14ac:dyDescent="0.2">
      <c r="A45" t="s">
        <v>25941</v>
      </c>
      <c r="B45" t="s">
        <v>28988</v>
      </c>
    </row>
    <row r="46" spans="1:2" ht="15.75" customHeight="1" x14ac:dyDescent="0.2">
      <c r="A46" t="s">
        <v>25944</v>
      </c>
      <c r="B46" t="s">
        <v>28988</v>
      </c>
    </row>
    <row r="47" spans="1:2" ht="15.75" customHeight="1" x14ac:dyDescent="0.2">
      <c r="A47" t="s">
        <v>25947</v>
      </c>
      <c r="B47" t="s">
        <v>28988</v>
      </c>
    </row>
    <row r="48" spans="1:2" ht="15.75" customHeight="1" x14ac:dyDescent="0.2">
      <c r="A48" t="s">
        <v>25950</v>
      </c>
      <c r="B48" t="s">
        <v>28988</v>
      </c>
    </row>
    <row r="49" spans="1:2" ht="15.75" customHeight="1" x14ac:dyDescent="0.2">
      <c r="A49" t="s">
        <v>25953</v>
      </c>
      <c r="B49" t="s">
        <v>28988</v>
      </c>
    </row>
    <row r="50" spans="1:2" ht="15.75" customHeight="1" x14ac:dyDescent="0.2">
      <c r="A50" t="s">
        <v>25956</v>
      </c>
      <c r="B50" t="s">
        <v>28988</v>
      </c>
    </row>
    <row r="51" spans="1:2" ht="15.75" customHeight="1" x14ac:dyDescent="0.2">
      <c r="A51" t="s">
        <v>25959</v>
      </c>
      <c r="B51" t="s">
        <v>28988</v>
      </c>
    </row>
    <row r="52" spans="1:2" ht="15.75" customHeight="1" x14ac:dyDescent="0.2">
      <c r="A52" t="s">
        <v>25962</v>
      </c>
      <c r="B52" t="s">
        <v>28988</v>
      </c>
    </row>
    <row r="53" spans="1:2" ht="15.75" customHeight="1" x14ac:dyDescent="0.2">
      <c r="A53" t="s">
        <v>26064</v>
      </c>
      <c r="B53" t="s">
        <v>28987</v>
      </c>
    </row>
    <row r="54" spans="1:2" ht="15.75" customHeight="1" x14ac:dyDescent="0.2">
      <c r="A54" t="s">
        <v>26098</v>
      </c>
      <c r="B54" t="s">
        <v>28987</v>
      </c>
    </row>
    <row r="55" spans="1:2" ht="15.75" customHeight="1" x14ac:dyDescent="0.2">
      <c r="A55" t="s">
        <v>26116</v>
      </c>
      <c r="B55" t="s">
        <v>28987</v>
      </c>
    </row>
    <row r="56" spans="1:2" ht="15.75" customHeight="1" x14ac:dyDescent="0.2">
      <c r="A56" t="s">
        <v>26119</v>
      </c>
      <c r="B56" t="s">
        <v>28987</v>
      </c>
    </row>
    <row r="57" spans="1:2" ht="15.75" customHeight="1" x14ac:dyDescent="0.2">
      <c r="A57" t="s">
        <v>26140</v>
      </c>
      <c r="B57" t="s">
        <v>28987</v>
      </c>
    </row>
    <row r="58" spans="1:2" ht="15.75" customHeight="1" x14ac:dyDescent="0.2">
      <c r="A58" t="s">
        <v>26149</v>
      </c>
      <c r="B58" t="s">
        <v>28987</v>
      </c>
    </row>
    <row r="59" spans="1:2" ht="15.75" customHeight="1" x14ac:dyDescent="0.2">
      <c r="A59" t="s">
        <v>26185</v>
      </c>
      <c r="B59" t="s">
        <v>28987</v>
      </c>
    </row>
    <row r="60" spans="1:2" ht="15.75" customHeight="1" x14ac:dyDescent="0.2">
      <c r="A60" t="s">
        <v>26203</v>
      </c>
      <c r="B60" t="s">
        <v>28989</v>
      </c>
    </row>
    <row r="61" spans="1:2" ht="15.75" customHeight="1" x14ac:dyDescent="0.2">
      <c r="A61" t="s">
        <v>26206</v>
      </c>
      <c r="B61" t="s">
        <v>28989</v>
      </c>
    </row>
    <row r="62" spans="1:2" ht="15.75" customHeight="1" x14ac:dyDescent="0.2">
      <c r="A62" t="s">
        <v>26209</v>
      </c>
      <c r="B62" t="s">
        <v>28989</v>
      </c>
    </row>
    <row r="63" spans="1:2" ht="15.75" customHeight="1" x14ac:dyDescent="0.2">
      <c r="A63" t="s">
        <v>26212</v>
      </c>
      <c r="B63" t="s">
        <v>28989</v>
      </c>
    </row>
    <row r="64" spans="1:2" ht="15.75" customHeight="1" x14ac:dyDescent="0.2">
      <c r="A64" t="s">
        <v>26215</v>
      </c>
      <c r="B64" t="s">
        <v>28989</v>
      </c>
    </row>
    <row r="65" spans="1:2" ht="15.75" customHeight="1" x14ac:dyDescent="0.2">
      <c r="A65" t="s">
        <v>26218</v>
      </c>
      <c r="B65" t="s">
        <v>28989</v>
      </c>
    </row>
    <row r="66" spans="1:2" ht="15.75" customHeight="1" x14ac:dyDescent="0.2">
      <c r="A66" t="s">
        <v>26221</v>
      </c>
      <c r="B66" t="s">
        <v>28989</v>
      </c>
    </row>
    <row r="67" spans="1:2" ht="15.75" customHeight="1" x14ac:dyDescent="0.2">
      <c r="A67" t="s">
        <v>26224</v>
      </c>
      <c r="B67" t="s">
        <v>28989</v>
      </c>
    </row>
    <row r="68" spans="1:2" ht="15.75" customHeight="1" x14ac:dyDescent="0.2">
      <c r="A68" t="s">
        <v>26227</v>
      </c>
      <c r="B68" t="s">
        <v>28989</v>
      </c>
    </row>
    <row r="69" spans="1:2" ht="15.75" customHeight="1" x14ac:dyDescent="0.2">
      <c r="A69" t="s">
        <v>26230</v>
      </c>
      <c r="B69" t="s">
        <v>28989</v>
      </c>
    </row>
    <row r="70" spans="1:2" ht="15.75" customHeight="1" x14ac:dyDescent="0.2">
      <c r="A70" t="s">
        <v>26233</v>
      </c>
      <c r="B70" t="s">
        <v>28989</v>
      </c>
    </row>
    <row r="71" spans="1:2" ht="15.75" customHeight="1" x14ac:dyDescent="0.2">
      <c r="A71" t="s">
        <v>26043</v>
      </c>
      <c r="B71" t="s">
        <v>28990</v>
      </c>
    </row>
    <row r="72" spans="1:2" ht="15.75" customHeight="1" x14ac:dyDescent="0.2">
      <c r="A72" t="s">
        <v>26046</v>
      </c>
      <c r="B72" t="s">
        <v>28990</v>
      </c>
    </row>
    <row r="73" spans="1:2" ht="15.75" customHeight="1" x14ac:dyDescent="0.2">
      <c r="A73" t="s">
        <v>26266</v>
      </c>
      <c r="B73" t="s">
        <v>28988</v>
      </c>
    </row>
    <row r="74" spans="1:2" ht="15.75" customHeight="1" x14ac:dyDescent="0.2">
      <c r="A74" t="s">
        <v>26269</v>
      </c>
      <c r="B74" t="s">
        <v>28988</v>
      </c>
    </row>
    <row r="75" spans="1:2" ht="15.75" customHeight="1" x14ac:dyDescent="0.2">
      <c r="A75" t="s">
        <v>26272</v>
      </c>
      <c r="B75" t="s">
        <v>28988</v>
      </c>
    </row>
    <row r="76" spans="1:2" ht="15.75" customHeight="1" x14ac:dyDescent="0.2">
      <c r="A76" t="s">
        <v>26275</v>
      </c>
      <c r="B76" t="s">
        <v>28988</v>
      </c>
    </row>
    <row r="77" spans="1:2" ht="15.75" customHeight="1" x14ac:dyDescent="0.2">
      <c r="A77" t="s">
        <v>26278</v>
      </c>
      <c r="B77" t="s">
        <v>28988</v>
      </c>
    </row>
    <row r="78" spans="1:2" ht="15.75" customHeight="1" x14ac:dyDescent="0.2">
      <c r="A78" t="s">
        <v>26281</v>
      </c>
      <c r="B78" t="s">
        <v>28988</v>
      </c>
    </row>
    <row r="79" spans="1:2" ht="15.75" customHeight="1" x14ac:dyDescent="0.2">
      <c r="A79" t="s">
        <v>26284</v>
      </c>
      <c r="B79" t="s">
        <v>28988</v>
      </c>
    </row>
    <row r="80" spans="1:2" ht="15.75" customHeight="1" x14ac:dyDescent="0.2">
      <c r="A80" t="s">
        <v>26287</v>
      </c>
      <c r="B80" t="s">
        <v>28988</v>
      </c>
    </row>
    <row r="81" spans="1:2" ht="15.75" customHeight="1" x14ac:dyDescent="0.2">
      <c r="A81" t="s">
        <v>26290</v>
      </c>
      <c r="B81" t="s">
        <v>28988</v>
      </c>
    </row>
    <row r="82" spans="1:2" ht="15.75" customHeight="1" x14ac:dyDescent="0.2">
      <c r="A82" t="s">
        <v>26425</v>
      </c>
      <c r="B82" t="s">
        <v>28987</v>
      </c>
    </row>
    <row r="83" spans="1:2" ht="15.75" customHeight="1" x14ac:dyDescent="0.2">
      <c r="A83" t="s">
        <v>26473</v>
      </c>
      <c r="B83" t="s">
        <v>28987</v>
      </c>
    </row>
    <row r="84" spans="1:2" ht="15.75" customHeight="1" x14ac:dyDescent="0.2">
      <c r="A84" t="s">
        <v>26506</v>
      </c>
      <c r="B84" t="s">
        <v>28987</v>
      </c>
    </row>
    <row r="85" spans="1:2" ht="15.75" customHeight="1" x14ac:dyDescent="0.2">
      <c r="A85" t="s">
        <v>26512</v>
      </c>
      <c r="B85" t="s">
        <v>28987</v>
      </c>
    </row>
    <row r="86" spans="1:2" ht="15.75" customHeight="1" x14ac:dyDescent="0.2">
      <c r="A86" t="s">
        <v>26575</v>
      </c>
      <c r="B86" t="s">
        <v>28987</v>
      </c>
    </row>
    <row r="87" spans="1:2" ht="15.75" customHeight="1" x14ac:dyDescent="0.2">
      <c r="A87" t="s">
        <v>26590</v>
      </c>
      <c r="B87" t="s">
        <v>28989</v>
      </c>
    </row>
    <row r="88" spans="1:2" ht="15.75" customHeight="1" x14ac:dyDescent="0.2">
      <c r="A88" t="s">
        <v>26593</v>
      </c>
      <c r="B88" t="s">
        <v>28989</v>
      </c>
    </row>
    <row r="89" spans="1:2" ht="15.75" customHeight="1" x14ac:dyDescent="0.2">
      <c r="A89" t="s">
        <v>26596</v>
      </c>
      <c r="B89" t="s">
        <v>28989</v>
      </c>
    </row>
    <row r="90" spans="1:2" ht="15.75" customHeight="1" x14ac:dyDescent="0.2">
      <c r="A90" t="s">
        <v>26599</v>
      </c>
      <c r="B90" t="s">
        <v>28989</v>
      </c>
    </row>
    <row r="91" spans="1:2" ht="15.75" customHeight="1" x14ac:dyDescent="0.2">
      <c r="A91" t="s">
        <v>26602</v>
      </c>
      <c r="B91" t="s">
        <v>28989</v>
      </c>
    </row>
    <row r="92" spans="1:2" ht="15.75" customHeight="1" x14ac:dyDescent="0.2">
      <c r="A92" t="s">
        <v>26605</v>
      </c>
      <c r="B92" t="s">
        <v>28989</v>
      </c>
    </row>
    <row r="93" spans="1:2" ht="15.75" customHeight="1" x14ac:dyDescent="0.2">
      <c r="A93" t="s">
        <v>26608</v>
      </c>
      <c r="B93" t="s">
        <v>28989</v>
      </c>
    </row>
    <row r="94" spans="1:2" ht="15.75" customHeight="1" x14ac:dyDescent="0.2">
      <c r="A94" t="s">
        <v>26611</v>
      </c>
      <c r="B94" t="s">
        <v>28989</v>
      </c>
    </row>
    <row r="95" spans="1:2" ht="15.75" customHeight="1" x14ac:dyDescent="0.2">
      <c r="A95" t="s">
        <v>26614</v>
      </c>
      <c r="B95" t="s">
        <v>28989</v>
      </c>
    </row>
    <row r="96" spans="1:2" ht="15.75" customHeight="1" x14ac:dyDescent="0.2">
      <c r="A96" t="s">
        <v>26617</v>
      </c>
      <c r="B96" t="s">
        <v>28989</v>
      </c>
    </row>
    <row r="97" spans="1:2" ht="15.75" customHeight="1" x14ac:dyDescent="0.2">
      <c r="A97" t="s">
        <v>26620</v>
      </c>
      <c r="B97" t="s">
        <v>28989</v>
      </c>
    </row>
    <row r="98" spans="1:2" ht="15.75" customHeight="1" x14ac:dyDescent="0.2">
      <c r="A98" t="s">
        <v>26623</v>
      </c>
      <c r="B98" t="s">
        <v>28991</v>
      </c>
    </row>
    <row r="99" spans="1:2" ht="15.75" customHeight="1" x14ac:dyDescent="0.2">
      <c r="A99" t="s">
        <v>26626</v>
      </c>
      <c r="B99" t="s">
        <v>28991</v>
      </c>
    </row>
    <row r="100" spans="1:2" ht="15.75" customHeight="1" x14ac:dyDescent="0.2">
      <c r="A100" t="s">
        <v>26629</v>
      </c>
      <c r="B100" t="s">
        <v>28991</v>
      </c>
    </row>
    <row r="101" spans="1:2" ht="15.75" customHeight="1" x14ac:dyDescent="0.2">
      <c r="A101" t="s">
        <v>26410</v>
      </c>
      <c r="B101" t="s">
        <v>28990</v>
      </c>
    </row>
    <row r="102" spans="1:2" ht="15.75" customHeight="1" x14ac:dyDescent="0.2">
      <c r="A102" t="s">
        <v>26653</v>
      </c>
      <c r="B102" t="s">
        <v>28988</v>
      </c>
    </row>
    <row r="103" spans="1:2" ht="15.75" customHeight="1" x14ac:dyDescent="0.2">
      <c r="A103" t="s">
        <v>26656</v>
      </c>
      <c r="B103" t="s">
        <v>28988</v>
      </c>
    </row>
    <row r="104" spans="1:2" ht="15.75" customHeight="1" x14ac:dyDescent="0.2">
      <c r="A104" t="s">
        <v>26659</v>
      </c>
      <c r="B104" t="s">
        <v>28988</v>
      </c>
    </row>
    <row r="105" spans="1:2" ht="15.75" customHeight="1" x14ac:dyDescent="0.2">
      <c r="A105" t="s">
        <v>26662</v>
      </c>
      <c r="B105" t="s">
        <v>28988</v>
      </c>
    </row>
    <row r="106" spans="1:2" ht="15.75" customHeight="1" x14ac:dyDescent="0.2">
      <c r="A106" t="s">
        <v>26665</v>
      </c>
      <c r="B106" t="s">
        <v>28988</v>
      </c>
    </row>
    <row r="107" spans="1:2" ht="15.75" customHeight="1" x14ac:dyDescent="0.2">
      <c r="A107" t="s">
        <v>26668</v>
      </c>
      <c r="B107" t="s">
        <v>28988</v>
      </c>
    </row>
    <row r="108" spans="1:2" ht="15.75" customHeight="1" x14ac:dyDescent="0.2">
      <c r="A108" t="s">
        <v>26671</v>
      </c>
      <c r="B108" t="s">
        <v>28988</v>
      </c>
    </row>
    <row r="109" spans="1:2" ht="15.75" customHeight="1" x14ac:dyDescent="0.2">
      <c r="A109" t="s">
        <v>26674</v>
      </c>
      <c r="B109" t="s">
        <v>28988</v>
      </c>
    </row>
    <row r="110" spans="1:2" ht="15.75" customHeight="1" x14ac:dyDescent="0.2">
      <c r="A110" t="s">
        <v>26677</v>
      </c>
      <c r="B110" t="s">
        <v>28988</v>
      </c>
    </row>
    <row r="111" spans="1:2" ht="15.75" customHeight="1" x14ac:dyDescent="0.2">
      <c r="A111" t="s">
        <v>26680</v>
      </c>
      <c r="B111" t="s">
        <v>28988</v>
      </c>
    </row>
    <row r="112" spans="1:2" ht="15.75" customHeight="1" x14ac:dyDescent="0.2">
      <c r="A112" t="s">
        <v>26683</v>
      </c>
      <c r="B112" t="s">
        <v>28988</v>
      </c>
    </row>
    <row r="113" spans="1:2" ht="15.75" customHeight="1" x14ac:dyDescent="0.2">
      <c r="A113" t="s">
        <v>26812</v>
      </c>
      <c r="B113" t="s">
        <v>28992</v>
      </c>
    </row>
    <row r="114" spans="1:2" ht="15.75" customHeight="1" x14ac:dyDescent="0.2">
      <c r="A114" t="s">
        <v>26815</v>
      </c>
      <c r="B114" t="s">
        <v>28992</v>
      </c>
    </row>
    <row r="115" spans="1:2" ht="15.75" customHeight="1" x14ac:dyDescent="0.2">
      <c r="A115" t="s">
        <v>26818</v>
      </c>
      <c r="B115" t="s">
        <v>28992</v>
      </c>
    </row>
    <row r="116" spans="1:2" ht="15.75" customHeight="1" x14ac:dyDescent="0.2">
      <c r="A116" t="s">
        <v>26842</v>
      </c>
      <c r="B116" t="s">
        <v>28987</v>
      </c>
    </row>
    <row r="117" spans="1:2" ht="15.75" customHeight="1" x14ac:dyDescent="0.2">
      <c r="A117" t="s">
        <v>26899</v>
      </c>
      <c r="B117" t="s">
        <v>28987</v>
      </c>
    </row>
    <row r="118" spans="1:2" ht="15.75" customHeight="1" x14ac:dyDescent="0.2">
      <c r="A118" t="s">
        <v>26902</v>
      </c>
      <c r="B118" t="s">
        <v>28987</v>
      </c>
    </row>
    <row r="119" spans="1:2" ht="15.75" customHeight="1" x14ac:dyDescent="0.2">
      <c r="A119" t="s">
        <v>26929</v>
      </c>
      <c r="B119" t="s">
        <v>28987</v>
      </c>
    </row>
    <row r="120" spans="1:2" ht="15.75" customHeight="1" x14ac:dyDescent="0.2">
      <c r="A120" t="s">
        <v>26980</v>
      </c>
      <c r="B120" t="s">
        <v>28987</v>
      </c>
    </row>
    <row r="121" spans="1:2" ht="15.75" customHeight="1" x14ac:dyDescent="0.2">
      <c r="A121" t="s">
        <v>26986</v>
      </c>
      <c r="B121" t="s">
        <v>28989</v>
      </c>
    </row>
    <row r="122" spans="1:2" ht="15.75" customHeight="1" x14ac:dyDescent="0.2">
      <c r="A122" t="s">
        <v>26989</v>
      </c>
      <c r="B122" t="s">
        <v>28989</v>
      </c>
    </row>
    <row r="123" spans="1:2" ht="15.75" customHeight="1" x14ac:dyDescent="0.2">
      <c r="A123" t="s">
        <v>26992</v>
      </c>
      <c r="B123" t="s">
        <v>28989</v>
      </c>
    </row>
    <row r="124" spans="1:2" ht="15.75" customHeight="1" x14ac:dyDescent="0.2">
      <c r="A124" t="s">
        <v>26995</v>
      </c>
      <c r="B124" t="s">
        <v>28989</v>
      </c>
    </row>
    <row r="125" spans="1:2" ht="15.75" customHeight="1" x14ac:dyDescent="0.2">
      <c r="A125" t="s">
        <v>26998</v>
      </c>
      <c r="B125" t="s">
        <v>28989</v>
      </c>
    </row>
    <row r="126" spans="1:2" ht="15.75" customHeight="1" x14ac:dyDescent="0.2">
      <c r="A126" t="s">
        <v>27001</v>
      </c>
      <c r="B126" t="s">
        <v>28989</v>
      </c>
    </row>
    <row r="127" spans="1:2" ht="15.75" customHeight="1" x14ac:dyDescent="0.2">
      <c r="A127" t="s">
        <v>27004</v>
      </c>
      <c r="B127" t="s">
        <v>28989</v>
      </c>
    </row>
    <row r="128" spans="1:2" ht="15.75" customHeight="1" x14ac:dyDescent="0.2">
      <c r="A128" t="s">
        <v>27007</v>
      </c>
      <c r="B128" t="s">
        <v>28989</v>
      </c>
    </row>
    <row r="129" spans="1:2" ht="15.75" customHeight="1" x14ac:dyDescent="0.2">
      <c r="A129" t="s">
        <v>27010</v>
      </c>
      <c r="B129" t="s">
        <v>28989</v>
      </c>
    </row>
    <row r="130" spans="1:2" ht="15.75" customHeight="1" x14ac:dyDescent="0.2">
      <c r="A130" t="s">
        <v>27013</v>
      </c>
      <c r="B130" t="s">
        <v>28989</v>
      </c>
    </row>
    <row r="131" spans="1:2" ht="15.75" customHeight="1" x14ac:dyDescent="0.2">
      <c r="A131" t="s">
        <v>27016</v>
      </c>
      <c r="B131" t="s">
        <v>28989</v>
      </c>
    </row>
    <row r="132" spans="1:2" ht="15.75" customHeight="1" x14ac:dyDescent="0.2">
      <c r="A132" t="s">
        <v>27019</v>
      </c>
      <c r="B132" t="s">
        <v>28991</v>
      </c>
    </row>
    <row r="133" spans="1:2" ht="15.75" customHeight="1" x14ac:dyDescent="0.2">
      <c r="A133" t="s">
        <v>27022</v>
      </c>
      <c r="B133" t="s">
        <v>28991</v>
      </c>
    </row>
    <row r="134" spans="1:2" ht="15.75" customHeight="1" x14ac:dyDescent="0.2">
      <c r="A134" t="s">
        <v>26794</v>
      </c>
      <c r="B134" t="s">
        <v>28990</v>
      </c>
    </row>
    <row r="135" spans="1:2" ht="15.75" customHeight="1" x14ac:dyDescent="0.2">
      <c r="A135" t="s">
        <v>26797</v>
      </c>
      <c r="B135" t="s">
        <v>28990</v>
      </c>
    </row>
    <row r="136" spans="1:2" ht="15.75" customHeight="1" x14ac:dyDescent="0.2">
      <c r="A136" t="s">
        <v>27050</v>
      </c>
      <c r="B136" t="s">
        <v>28988</v>
      </c>
    </row>
    <row r="137" spans="1:2" ht="15.75" customHeight="1" x14ac:dyDescent="0.2">
      <c r="A137" t="s">
        <v>27053</v>
      </c>
      <c r="B137" t="s">
        <v>28988</v>
      </c>
    </row>
    <row r="138" spans="1:2" ht="15.75" customHeight="1" x14ac:dyDescent="0.2">
      <c r="A138" t="s">
        <v>27056</v>
      </c>
      <c r="B138" t="s">
        <v>28988</v>
      </c>
    </row>
    <row r="139" spans="1:2" ht="15.75" customHeight="1" x14ac:dyDescent="0.2">
      <c r="A139" t="s">
        <v>27059</v>
      </c>
      <c r="B139" t="s">
        <v>28988</v>
      </c>
    </row>
    <row r="140" spans="1:2" ht="15.75" customHeight="1" x14ac:dyDescent="0.2">
      <c r="A140" t="s">
        <v>27062</v>
      </c>
      <c r="B140" t="s">
        <v>28988</v>
      </c>
    </row>
    <row r="141" spans="1:2" ht="15.75" customHeight="1" x14ac:dyDescent="0.2">
      <c r="A141" t="s">
        <v>27065</v>
      </c>
      <c r="B141" t="s">
        <v>28988</v>
      </c>
    </row>
    <row r="142" spans="1:2" ht="15.75" customHeight="1" x14ac:dyDescent="0.2">
      <c r="A142" t="s">
        <v>27068</v>
      </c>
      <c r="B142" t="s">
        <v>28988</v>
      </c>
    </row>
    <row r="143" spans="1:2" ht="15.75" customHeight="1" x14ac:dyDescent="0.2">
      <c r="A143" t="s">
        <v>27071</v>
      </c>
      <c r="B143" t="s">
        <v>28988</v>
      </c>
    </row>
    <row r="144" spans="1:2" ht="15.75" customHeight="1" x14ac:dyDescent="0.2">
      <c r="A144" t="s">
        <v>27074</v>
      </c>
      <c r="B144" t="s">
        <v>28988</v>
      </c>
    </row>
    <row r="145" spans="1:2" ht="15.75" customHeight="1" x14ac:dyDescent="0.2">
      <c r="A145" t="s">
        <v>27077</v>
      </c>
      <c r="B145" t="s">
        <v>28988</v>
      </c>
    </row>
    <row r="146" spans="1:2" ht="15.75" customHeight="1" x14ac:dyDescent="0.2">
      <c r="A146" t="s">
        <v>27080</v>
      </c>
      <c r="B146" t="s">
        <v>28988</v>
      </c>
    </row>
    <row r="147" spans="1:2" ht="15.75" customHeight="1" x14ac:dyDescent="0.2">
      <c r="A147" t="s">
        <v>27083</v>
      </c>
      <c r="B147" t="s">
        <v>28988</v>
      </c>
    </row>
    <row r="148" spans="1:2" ht="15.75" customHeight="1" x14ac:dyDescent="0.2">
      <c r="A148" t="s">
        <v>27086</v>
      </c>
      <c r="B148" t="s">
        <v>28988</v>
      </c>
    </row>
    <row r="149" spans="1:2" ht="15.75" customHeight="1" x14ac:dyDescent="0.2">
      <c r="A149" t="s">
        <v>27188</v>
      </c>
      <c r="B149" t="s">
        <v>28992</v>
      </c>
    </row>
    <row r="150" spans="1:2" ht="15.75" customHeight="1" x14ac:dyDescent="0.2">
      <c r="A150" t="s">
        <v>27191</v>
      </c>
      <c r="B150" t="s">
        <v>28992</v>
      </c>
    </row>
    <row r="151" spans="1:2" ht="15.75" customHeight="1" x14ac:dyDescent="0.2">
      <c r="A151" t="s">
        <v>27194</v>
      </c>
      <c r="B151" t="s">
        <v>28992</v>
      </c>
    </row>
    <row r="152" spans="1:2" ht="15.75" customHeight="1" x14ac:dyDescent="0.2">
      <c r="A152" t="s">
        <v>27234</v>
      </c>
      <c r="B152" t="s">
        <v>28987</v>
      </c>
    </row>
    <row r="153" spans="1:2" ht="15.75" customHeight="1" x14ac:dyDescent="0.2">
      <c r="A153" t="s">
        <v>27282</v>
      </c>
      <c r="B153" t="s">
        <v>28987</v>
      </c>
    </row>
    <row r="154" spans="1:2" ht="15.75" customHeight="1" x14ac:dyDescent="0.2">
      <c r="A154" t="s">
        <v>27303</v>
      </c>
      <c r="B154" t="s">
        <v>28987</v>
      </c>
    </row>
    <row r="155" spans="1:2" ht="15.75" customHeight="1" x14ac:dyDescent="0.2">
      <c r="A155" t="s">
        <v>27348</v>
      </c>
      <c r="B155" t="s">
        <v>28987</v>
      </c>
    </row>
    <row r="156" spans="1:2" ht="15.75" customHeight="1" x14ac:dyDescent="0.2">
      <c r="A156" t="s">
        <v>27363</v>
      </c>
      <c r="B156" t="s">
        <v>28987</v>
      </c>
    </row>
    <row r="157" spans="1:2" ht="15.75" customHeight="1" x14ac:dyDescent="0.2">
      <c r="A157" t="s">
        <v>27372</v>
      </c>
      <c r="B157" t="s">
        <v>28987</v>
      </c>
    </row>
    <row r="158" spans="1:2" ht="15.75" customHeight="1" x14ac:dyDescent="0.2">
      <c r="A158" t="s">
        <v>27378</v>
      </c>
      <c r="B158" t="s">
        <v>28989</v>
      </c>
    </row>
    <row r="159" spans="1:2" ht="15.75" customHeight="1" x14ac:dyDescent="0.2">
      <c r="A159" t="s">
        <v>27381</v>
      </c>
      <c r="B159" t="s">
        <v>28989</v>
      </c>
    </row>
    <row r="160" spans="1:2" ht="15.75" customHeight="1" x14ac:dyDescent="0.2">
      <c r="A160" t="s">
        <v>27384</v>
      </c>
      <c r="B160" t="s">
        <v>28989</v>
      </c>
    </row>
    <row r="161" spans="1:2" ht="15.75" customHeight="1" x14ac:dyDescent="0.2">
      <c r="A161" t="s">
        <v>27387</v>
      </c>
      <c r="B161" t="s">
        <v>28989</v>
      </c>
    </row>
    <row r="162" spans="1:2" ht="15.75" customHeight="1" x14ac:dyDescent="0.2">
      <c r="A162" t="s">
        <v>27390</v>
      </c>
      <c r="B162" t="s">
        <v>28989</v>
      </c>
    </row>
    <row r="163" spans="1:2" ht="15.75" customHeight="1" x14ac:dyDescent="0.2">
      <c r="A163" t="s">
        <v>27393</v>
      </c>
      <c r="B163" t="s">
        <v>28989</v>
      </c>
    </row>
    <row r="164" spans="1:2" ht="15.75" customHeight="1" x14ac:dyDescent="0.2">
      <c r="A164" t="s">
        <v>27396</v>
      </c>
      <c r="B164" t="s">
        <v>28989</v>
      </c>
    </row>
    <row r="165" spans="1:2" ht="15.75" customHeight="1" x14ac:dyDescent="0.2">
      <c r="A165" t="s">
        <v>27399</v>
      </c>
      <c r="B165" t="s">
        <v>28989</v>
      </c>
    </row>
    <row r="166" spans="1:2" ht="15.75" customHeight="1" x14ac:dyDescent="0.2">
      <c r="A166" t="s">
        <v>27402</v>
      </c>
      <c r="B166" t="s">
        <v>28989</v>
      </c>
    </row>
    <row r="167" spans="1:2" ht="15.75" customHeight="1" x14ac:dyDescent="0.2">
      <c r="A167" t="s">
        <v>27405</v>
      </c>
      <c r="B167" t="s">
        <v>28989</v>
      </c>
    </row>
    <row r="168" spans="1:2" ht="15.75" customHeight="1" x14ac:dyDescent="0.2">
      <c r="A168" t="s">
        <v>27408</v>
      </c>
      <c r="B168" t="s">
        <v>28991</v>
      </c>
    </row>
    <row r="169" spans="1:2" ht="15.75" customHeight="1" x14ac:dyDescent="0.2">
      <c r="A169" t="s">
        <v>27411</v>
      </c>
      <c r="B169" t="s">
        <v>28991</v>
      </c>
    </row>
    <row r="170" spans="1:2" ht="15.75" customHeight="1" x14ac:dyDescent="0.2">
      <c r="A170" t="s">
        <v>27414</v>
      </c>
      <c r="B170" t="s">
        <v>28991</v>
      </c>
    </row>
    <row r="171" spans="1:2" ht="15.75" customHeight="1" x14ac:dyDescent="0.2">
      <c r="A171" t="s">
        <v>27170</v>
      </c>
      <c r="B171" t="s">
        <v>28990</v>
      </c>
    </row>
    <row r="172" spans="1:2" ht="15.75" customHeight="1" x14ac:dyDescent="0.2">
      <c r="A172" t="s">
        <v>27173</v>
      </c>
      <c r="B172" t="s">
        <v>28990</v>
      </c>
    </row>
    <row r="173" spans="1:2" ht="15.75" customHeight="1" x14ac:dyDescent="0.2">
      <c r="A173" t="s">
        <v>27435</v>
      </c>
      <c r="B173" t="s">
        <v>28988</v>
      </c>
    </row>
    <row r="174" spans="1:2" ht="15.75" customHeight="1" x14ac:dyDescent="0.2">
      <c r="A174" t="s">
        <v>27438</v>
      </c>
      <c r="B174" t="s">
        <v>28988</v>
      </c>
    </row>
    <row r="175" spans="1:2" ht="15.75" customHeight="1" x14ac:dyDescent="0.2">
      <c r="A175" t="s">
        <v>27441</v>
      </c>
      <c r="B175" t="s">
        <v>28988</v>
      </c>
    </row>
    <row r="176" spans="1:2" ht="15.75" customHeight="1" x14ac:dyDescent="0.2">
      <c r="A176" t="s">
        <v>27444</v>
      </c>
      <c r="B176" t="s">
        <v>28988</v>
      </c>
    </row>
    <row r="177" spans="1:2" ht="15.75" customHeight="1" x14ac:dyDescent="0.2">
      <c r="A177" t="s">
        <v>27447</v>
      </c>
      <c r="B177" t="s">
        <v>28988</v>
      </c>
    </row>
    <row r="178" spans="1:2" ht="15.75" customHeight="1" x14ac:dyDescent="0.2">
      <c r="A178" t="s">
        <v>27450</v>
      </c>
      <c r="B178" t="s">
        <v>28988</v>
      </c>
    </row>
    <row r="179" spans="1:2" ht="15.75" customHeight="1" x14ac:dyDescent="0.2">
      <c r="A179" t="s">
        <v>27453</v>
      </c>
      <c r="B179" t="s">
        <v>28988</v>
      </c>
    </row>
    <row r="180" spans="1:2" ht="15.75" customHeight="1" x14ac:dyDescent="0.2">
      <c r="A180" t="s">
        <v>27456</v>
      </c>
      <c r="B180" t="s">
        <v>28988</v>
      </c>
    </row>
    <row r="181" spans="1:2" ht="15.75" customHeight="1" x14ac:dyDescent="0.2">
      <c r="A181" t="s">
        <v>27459</v>
      </c>
      <c r="B181" t="s">
        <v>28988</v>
      </c>
    </row>
    <row r="182" spans="1:2" ht="15.75" customHeight="1" x14ac:dyDescent="0.2">
      <c r="A182" t="s">
        <v>27462</v>
      </c>
      <c r="B182" t="s">
        <v>28988</v>
      </c>
    </row>
    <row r="183" spans="1:2" ht="15.75" customHeight="1" x14ac:dyDescent="0.2">
      <c r="A183" t="s">
        <v>27465</v>
      </c>
      <c r="B183" t="s">
        <v>28988</v>
      </c>
    </row>
    <row r="184" spans="1:2" ht="15.75" customHeight="1" x14ac:dyDescent="0.2">
      <c r="A184" t="s">
        <v>27468</v>
      </c>
      <c r="B184" t="s">
        <v>28988</v>
      </c>
    </row>
    <row r="185" spans="1:2" ht="15.75" customHeight="1" x14ac:dyDescent="0.2">
      <c r="A185" t="s">
        <v>27471</v>
      </c>
      <c r="B185" t="s">
        <v>28988</v>
      </c>
    </row>
    <row r="186" spans="1:2" ht="15.75" customHeight="1" x14ac:dyDescent="0.2">
      <c r="A186" t="s">
        <v>27576</v>
      </c>
      <c r="B186" t="s">
        <v>28992</v>
      </c>
    </row>
    <row r="187" spans="1:2" ht="15.75" customHeight="1" x14ac:dyDescent="0.2">
      <c r="A187" t="s">
        <v>27579</v>
      </c>
      <c r="B187" t="s">
        <v>28992</v>
      </c>
    </row>
    <row r="188" spans="1:2" ht="15.75" customHeight="1" x14ac:dyDescent="0.2">
      <c r="A188" t="s">
        <v>27582</v>
      </c>
      <c r="B188" t="s">
        <v>28992</v>
      </c>
    </row>
    <row r="189" spans="1:2" ht="15.75" customHeight="1" x14ac:dyDescent="0.2">
      <c r="A189" t="s">
        <v>27588</v>
      </c>
      <c r="B189" t="s">
        <v>28987</v>
      </c>
    </row>
    <row r="190" spans="1:2" ht="15.75" customHeight="1" x14ac:dyDescent="0.2">
      <c r="A190" t="s">
        <v>27594</v>
      </c>
      <c r="B190" t="s">
        <v>28987</v>
      </c>
    </row>
    <row r="191" spans="1:2" ht="15.75" customHeight="1" x14ac:dyDescent="0.2">
      <c r="A191" t="s">
        <v>27597</v>
      </c>
      <c r="B191" t="s">
        <v>28987</v>
      </c>
    </row>
    <row r="192" spans="1:2" ht="15.75" customHeight="1" x14ac:dyDescent="0.2">
      <c r="A192" t="s">
        <v>27603</v>
      </c>
      <c r="B192" t="s">
        <v>28987</v>
      </c>
    </row>
    <row r="193" spans="1:2" ht="15.75" customHeight="1" x14ac:dyDescent="0.2">
      <c r="A193" t="s">
        <v>27621</v>
      </c>
      <c r="B193" t="s">
        <v>28987</v>
      </c>
    </row>
    <row r="194" spans="1:2" ht="15.75" customHeight="1" x14ac:dyDescent="0.2">
      <c r="A194" t="s">
        <v>27657</v>
      </c>
      <c r="B194" t="s">
        <v>28987</v>
      </c>
    </row>
    <row r="195" spans="1:2" ht="15.75" customHeight="1" x14ac:dyDescent="0.2">
      <c r="A195" t="s">
        <v>27675</v>
      </c>
      <c r="B195" t="s">
        <v>28987</v>
      </c>
    </row>
    <row r="196" spans="1:2" ht="15.75" customHeight="1" x14ac:dyDescent="0.2">
      <c r="A196" t="s">
        <v>27696</v>
      </c>
      <c r="B196" t="s">
        <v>28989</v>
      </c>
    </row>
    <row r="197" spans="1:2" ht="15.75" customHeight="1" x14ac:dyDescent="0.2">
      <c r="A197" t="s">
        <v>27699</v>
      </c>
      <c r="B197" t="s">
        <v>28989</v>
      </c>
    </row>
    <row r="198" spans="1:2" ht="15.75" customHeight="1" x14ac:dyDescent="0.2">
      <c r="A198" t="s">
        <v>27702</v>
      </c>
      <c r="B198" t="s">
        <v>28989</v>
      </c>
    </row>
    <row r="199" spans="1:2" ht="15.75" customHeight="1" x14ac:dyDescent="0.2">
      <c r="A199" t="s">
        <v>27705</v>
      </c>
      <c r="B199" t="s">
        <v>28989</v>
      </c>
    </row>
    <row r="200" spans="1:2" ht="15.75" customHeight="1" x14ac:dyDescent="0.2">
      <c r="A200" t="s">
        <v>27708</v>
      </c>
      <c r="B200" t="s">
        <v>28989</v>
      </c>
    </row>
    <row r="201" spans="1:2" ht="15.75" customHeight="1" x14ac:dyDescent="0.2">
      <c r="A201" t="s">
        <v>27711</v>
      </c>
      <c r="B201" t="s">
        <v>28989</v>
      </c>
    </row>
    <row r="202" spans="1:2" ht="15.75" customHeight="1" x14ac:dyDescent="0.2">
      <c r="A202" t="s">
        <v>27714</v>
      </c>
      <c r="B202" t="s">
        <v>28989</v>
      </c>
    </row>
    <row r="203" spans="1:2" ht="15.75" customHeight="1" x14ac:dyDescent="0.2">
      <c r="A203" t="s">
        <v>27717</v>
      </c>
      <c r="B203" t="s">
        <v>28989</v>
      </c>
    </row>
    <row r="204" spans="1:2" ht="15.75" customHeight="1" x14ac:dyDescent="0.2">
      <c r="A204" t="s">
        <v>27720</v>
      </c>
      <c r="B204" t="s">
        <v>28991</v>
      </c>
    </row>
    <row r="205" spans="1:2" ht="15.75" customHeight="1" x14ac:dyDescent="0.2">
      <c r="A205" t="s">
        <v>27723</v>
      </c>
      <c r="B205" t="s">
        <v>28991</v>
      </c>
    </row>
    <row r="206" spans="1:2" ht="15.75" customHeight="1" x14ac:dyDescent="0.2">
      <c r="A206" t="s">
        <v>27561</v>
      </c>
      <c r="B206" t="s">
        <v>28990</v>
      </c>
    </row>
    <row r="207" spans="1:2" ht="15.75" customHeight="1" x14ac:dyDescent="0.2">
      <c r="A207" t="s">
        <v>27765</v>
      </c>
      <c r="B207" t="s">
        <v>28988</v>
      </c>
    </row>
    <row r="208" spans="1:2" ht="15.75" customHeight="1" x14ac:dyDescent="0.2">
      <c r="A208" t="s">
        <v>27768</v>
      </c>
      <c r="B208" t="s">
        <v>28988</v>
      </c>
    </row>
    <row r="209" spans="1:2" ht="15.75" customHeight="1" x14ac:dyDescent="0.2">
      <c r="A209" t="s">
        <v>27771</v>
      </c>
      <c r="B209" t="s">
        <v>28988</v>
      </c>
    </row>
    <row r="210" spans="1:2" ht="15.75" customHeight="1" x14ac:dyDescent="0.2">
      <c r="A210" t="s">
        <v>27774</v>
      </c>
      <c r="B210" t="s">
        <v>28988</v>
      </c>
    </row>
    <row r="211" spans="1:2" ht="15.75" customHeight="1" x14ac:dyDescent="0.2">
      <c r="A211" t="s">
        <v>27777</v>
      </c>
      <c r="B211" t="s">
        <v>28988</v>
      </c>
    </row>
    <row r="212" spans="1:2" ht="15.75" customHeight="1" x14ac:dyDescent="0.2">
      <c r="A212" t="s">
        <v>27780</v>
      </c>
      <c r="B212" t="s">
        <v>28988</v>
      </c>
    </row>
    <row r="213" spans="1:2" ht="15.75" customHeight="1" x14ac:dyDescent="0.2">
      <c r="A213" t="s">
        <v>27783</v>
      </c>
      <c r="B213" t="s">
        <v>28988</v>
      </c>
    </row>
    <row r="214" spans="1:2" ht="15.75" customHeight="1" x14ac:dyDescent="0.2">
      <c r="A214" t="s">
        <v>27786</v>
      </c>
      <c r="B214" t="s">
        <v>28988</v>
      </c>
    </row>
    <row r="215" spans="1:2" ht="15.75" customHeight="1" x14ac:dyDescent="0.2">
      <c r="A215" t="s">
        <v>27789</v>
      </c>
      <c r="B215" t="s">
        <v>28988</v>
      </c>
    </row>
    <row r="216" spans="1:2" ht="15.75" customHeight="1" x14ac:dyDescent="0.2">
      <c r="A216" t="s">
        <v>27792</v>
      </c>
      <c r="B216" t="s">
        <v>28988</v>
      </c>
    </row>
    <row r="217" spans="1:2" ht="15.75" customHeight="1" x14ac:dyDescent="0.2">
      <c r="A217" t="s">
        <v>27795</v>
      </c>
      <c r="B217" t="s">
        <v>28988</v>
      </c>
    </row>
    <row r="218" spans="1:2" ht="15.75" customHeight="1" x14ac:dyDescent="0.2">
      <c r="A218" t="s">
        <v>27798</v>
      </c>
      <c r="B218" t="s">
        <v>28988</v>
      </c>
    </row>
    <row r="219" spans="1:2" ht="15.75" customHeight="1" x14ac:dyDescent="0.2">
      <c r="A219" t="s">
        <v>27801</v>
      </c>
      <c r="B219" t="s">
        <v>28988</v>
      </c>
    </row>
    <row r="220" spans="1:2" ht="15.75" customHeight="1" x14ac:dyDescent="0.2">
      <c r="A220" t="s">
        <v>27804</v>
      </c>
      <c r="B220" t="s">
        <v>28988</v>
      </c>
    </row>
    <row r="221" spans="1:2" ht="15.75" customHeight="1" x14ac:dyDescent="0.2">
      <c r="A221" t="s">
        <v>27922</v>
      </c>
      <c r="B221" t="s">
        <v>28992</v>
      </c>
    </row>
    <row r="222" spans="1:2" ht="15.75" customHeight="1" x14ac:dyDescent="0.2">
      <c r="A222" t="s">
        <v>27925</v>
      </c>
      <c r="B222" t="s">
        <v>28992</v>
      </c>
    </row>
    <row r="223" spans="1:2" ht="15.75" customHeight="1" x14ac:dyDescent="0.2">
      <c r="A223" t="s">
        <v>27928</v>
      </c>
      <c r="B223" t="s">
        <v>28992</v>
      </c>
    </row>
    <row r="224" spans="1:2" ht="15.75" customHeight="1" x14ac:dyDescent="0.2">
      <c r="A224" t="s">
        <v>28015</v>
      </c>
      <c r="B224" t="s">
        <v>28987</v>
      </c>
    </row>
    <row r="225" spans="1:2" ht="15.75" customHeight="1" x14ac:dyDescent="0.2">
      <c r="A225" t="s">
        <v>28051</v>
      </c>
      <c r="B225" t="s">
        <v>28987</v>
      </c>
    </row>
    <row r="226" spans="1:2" ht="15.75" customHeight="1" x14ac:dyDescent="0.2">
      <c r="A226" t="s">
        <v>28060</v>
      </c>
      <c r="B226" t="s">
        <v>28989</v>
      </c>
    </row>
    <row r="227" spans="1:2" ht="15.75" customHeight="1" x14ac:dyDescent="0.2">
      <c r="A227" t="s">
        <v>28063</v>
      </c>
      <c r="B227" t="s">
        <v>28989</v>
      </c>
    </row>
    <row r="228" spans="1:2" ht="15.75" customHeight="1" x14ac:dyDescent="0.2">
      <c r="A228" t="s">
        <v>28066</v>
      </c>
      <c r="B228" t="s">
        <v>28989</v>
      </c>
    </row>
    <row r="229" spans="1:2" ht="15.75" customHeight="1" x14ac:dyDescent="0.2">
      <c r="A229" t="s">
        <v>28069</v>
      </c>
      <c r="B229" t="s">
        <v>28989</v>
      </c>
    </row>
    <row r="230" spans="1:2" ht="15.75" customHeight="1" x14ac:dyDescent="0.2">
      <c r="A230" t="s">
        <v>28072</v>
      </c>
      <c r="B230" t="s">
        <v>28989</v>
      </c>
    </row>
    <row r="231" spans="1:2" ht="15.75" customHeight="1" x14ac:dyDescent="0.2">
      <c r="A231" t="s">
        <v>28075</v>
      </c>
      <c r="B231" t="s">
        <v>28989</v>
      </c>
    </row>
    <row r="232" spans="1:2" ht="15.75" customHeight="1" x14ac:dyDescent="0.2">
      <c r="A232" t="s">
        <v>28078</v>
      </c>
      <c r="B232" t="s">
        <v>28989</v>
      </c>
    </row>
    <row r="233" spans="1:2" ht="15.75" customHeight="1" x14ac:dyDescent="0.2">
      <c r="A233" t="s">
        <v>28081</v>
      </c>
      <c r="B233" t="s">
        <v>28989</v>
      </c>
    </row>
    <row r="234" spans="1:2" ht="15.75" customHeight="1" x14ac:dyDescent="0.2">
      <c r="A234" t="s">
        <v>28084</v>
      </c>
      <c r="B234" t="s">
        <v>28989</v>
      </c>
    </row>
    <row r="235" spans="1:2" ht="15.75" customHeight="1" x14ac:dyDescent="0.2">
      <c r="A235" t="s">
        <v>28087</v>
      </c>
      <c r="B235" t="s">
        <v>28989</v>
      </c>
    </row>
    <row r="236" spans="1:2" ht="15.75" customHeight="1" x14ac:dyDescent="0.2">
      <c r="A236" t="s">
        <v>28090</v>
      </c>
      <c r="B236" t="s">
        <v>28991</v>
      </c>
    </row>
    <row r="237" spans="1:2" ht="15.75" customHeight="1" x14ac:dyDescent="0.2">
      <c r="A237" t="s">
        <v>27904</v>
      </c>
      <c r="B237" t="s">
        <v>28990</v>
      </c>
    </row>
    <row r="238" spans="1:2" ht="15.75" customHeight="1" x14ac:dyDescent="0.2">
      <c r="A238" t="s">
        <v>27907</v>
      </c>
      <c r="B238" t="s">
        <v>28990</v>
      </c>
    </row>
    <row r="239" spans="1:2" ht="15.75" customHeight="1" x14ac:dyDescent="0.2">
      <c r="A239" t="s">
        <v>28126</v>
      </c>
      <c r="B239" t="s">
        <v>28988</v>
      </c>
    </row>
    <row r="240" spans="1:2" ht="15.75" customHeight="1" x14ac:dyDescent="0.2">
      <c r="A240" t="s">
        <v>28129</v>
      </c>
      <c r="B240" t="s">
        <v>28988</v>
      </c>
    </row>
    <row r="241" spans="1:2" ht="15.75" customHeight="1" x14ac:dyDescent="0.2">
      <c r="A241" t="s">
        <v>28132</v>
      </c>
      <c r="B241" t="s">
        <v>28988</v>
      </c>
    </row>
    <row r="242" spans="1:2" ht="15.75" customHeight="1" x14ac:dyDescent="0.2">
      <c r="A242" t="s">
        <v>28135</v>
      </c>
      <c r="B242" t="s">
        <v>28988</v>
      </c>
    </row>
    <row r="243" spans="1:2" ht="15.75" customHeight="1" x14ac:dyDescent="0.2">
      <c r="A243" t="s">
        <v>28138</v>
      </c>
      <c r="B243" t="s">
        <v>28988</v>
      </c>
    </row>
    <row r="244" spans="1:2" ht="15.75" customHeight="1" x14ac:dyDescent="0.2">
      <c r="A244" t="s">
        <v>28141</v>
      </c>
      <c r="B244" t="s">
        <v>28988</v>
      </c>
    </row>
    <row r="245" spans="1:2" ht="15.75" customHeight="1" x14ac:dyDescent="0.2">
      <c r="A245" t="s">
        <v>28144</v>
      </c>
      <c r="B245" t="s">
        <v>28988</v>
      </c>
    </row>
    <row r="246" spans="1:2" ht="15.75" customHeight="1" x14ac:dyDescent="0.2">
      <c r="A246" t="s">
        <v>28147</v>
      </c>
      <c r="B246" t="s">
        <v>28988</v>
      </c>
    </row>
    <row r="247" spans="1:2" ht="15.75" customHeight="1" x14ac:dyDescent="0.2">
      <c r="A247" t="s">
        <v>28150</v>
      </c>
      <c r="B247" t="s">
        <v>28988</v>
      </c>
    </row>
    <row r="248" spans="1:2" ht="15.75" customHeight="1" x14ac:dyDescent="0.2">
      <c r="A248" t="s">
        <v>28153</v>
      </c>
      <c r="B248" t="s">
        <v>28988</v>
      </c>
    </row>
    <row r="249" spans="1:2" ht="15.75" customHeight="1" x14ac:dyDescent="0.2">
      <c r="A249" t="s">
        <v>28156</v>
      </c>
      <c r="B249" t="s">
        <v>28988</v>
      </c>
    </row>
    <row r="250" spans="1:2" ht="15.75" customHeight="1" x14ac:dyDescent="0.2">
      <c r="A250" t="s">
        <v>28159</v>
      </c>
      <c r="B250" t="s">
        <v>28988</v>
      </c>
    </row>
    <row r="251" spans="1:2" ht="15.75" customHeight="1" x14ac:dyDescent="0.2">
      <c r="A251" t="s">
        <v>28162</v>
      </c>
      <c r="B251" t="s">
        <v>28988</v>
      </c>
    </row>
    <row r="252" spans="1:2" ht="15.75" customHeight="1" x14ac:dyDescent="0.2">
      <c r="A252" t="s">
        <v>28165</v>
      </c>
      <c r="B252" t="s">
        <v>28988</v>
      </c>
    </row>
    <row r="253" spans="1:2" ht="15.75" customHeight="1" x14ac:dyDescent="0.2">
      <c r="A253" t="s">
        <v>28264</v>
      </c>
      <c r="B253" t="s">
        <v>28992</v>
      </c>
    </row>
    <row r="254" spans="1:2" ht="15.75" customHeight="1" x14ac:dyDescent="0.2">
      <c r="A254" t="s">
        <v>28267</v>
      </c>
      <c r="B254" t="s">
        <v>28992</v>
      </c>
    </row>
    <row r="255" spans="1:2" ht="15.75" customHeight="1" x14ac:dyDescent="0.2">
      <c r="A255" t="s">
        <v>28270</v>
      </c>
      <c r="B255" t="s">
        <v>28992</v>
      </c>
    </row>
    <row r="256" spans="1:2" ht="15.75" customHeight="1" x14ac:dyDescent="0.2">
      <c r="A256" t="s">
        <v>28282</v>
      </c>
      <c r="B256" t="s">
        <v>28987</v>
      </c>
    </row>
    <row r="257" spans="1:2" ht="15.75" customHeight="1" x14ac:dyDescent="0.2">
      <c r="A257" t="s">
        <v>28306</v>
      </c>
      <c r="B257" t="s">
        <v>28987</v>
      </c>
    </row>
    <row r="258" spans="1:2" ht="15.75" customHeight="1" x14ac:dyDescent="0.2">
      <c r="A258" t="s">
        <v>28357</v>
      </c>
      <c r="B258" t="s">
        <v>28987</v>
      </c>
    </row>
    <row r="259" spans="1:2" ht="15.75" customHeight="1" x14ac:dyDescent="0.2">
      <c r="A259" t="s">
        <v>28360</v>
      </c>
      <c r="B259" t="s">
        <v>28987</v>
      </c>
    </row>
    <row r="260" spans="1:2" ht="15.75" customHeight="1" x14ac:dyDescent="0.2">
      <c r="A260" t="s">
        <v>28387</v>
      </c>
      <c r="B260" t="s">
        <v>28987</v>
      </c>
    </row>
    <row r="261" spans="1:2" ht="15.75" customHeight="1" x14ac:dyDescent="0.2">
      <c r="A261" t="s">
        <v>28390</v>
      </c>
      <c r="B261" t="s">
        <v>28987</v>
      </c>
    </row>
    <row r="262" spans="1:2" ht="15.75" customHeight="1" x14ac:dyDescent="0.2">
      <c r="A262" t="s">
        <v>28393</v>
      </c>
      <c r="B262" t="s">
        <v>28987</v>
      </c>
    </row>
    <row r="263" spans="1:2" ht="15.75" customHeight="1" x14ac:dyDescent="0.2">
      <c r="A263" t="s">
        <v>28402</v>
      </c>
      <c r="B263" t="s">
        <v>28987</v>
      </c>
    </row>
    <row r="264" spans="1:2" ht="15.75" customHeight="1" x14ac:dyDescent="0.2">
      <c r="A264" t="s">
        <v>28405</v>
      </c>
      <c r="B264" t="s">
        <v>28987</v>
      </c>
    </row>
    <row r="265" spans="1:2" ht="15.75" customHeight="1" x14ac:dyDescent="0.2">
      <c r="A265" t="s">
        <v>28432</v>
      </c>
      <c r="B265" t="s">
        <v>28989</v>
      </c>
    </row>
    <row r="266" spans="1:2" ht="15.75" customHeight="1" x14ac:dyDescent="0.2">
      <c r="A266" t="s">
        <v>28435</v>
      </c>
      <c r="B266" t="s">
        <v>28989</v>
      </c>
    </row>
    <row r="267" spans="1:2" ht="15.75" customHeight="1" x14ac:dyDescent="0.2">
      <c r="A267" t="s">
        <v>28438</v>
      </c>
      <c r="B267" t="s">
        <v>28989</v>
      </c>
    </row>
    <row r="268" spans="1:2" ht="15.75" customHeight="1" x14ac:dyDescent="0.2">
      <c r="A268" t="s">
        <v>28441</v>
      </c>
      <c r="B268" t="s">
        <v>28989</v>
      </c>
    </row>
    <row r="269" spans="1:2" ht="15.75" customHeight="1" x14ac:dyDescent="0.2">
      <c r="A269" t="s">
        <v>28444</v>
      </c>
      <c r="B269" t="s">
        <v>28989</v>
      </c>
    </row>
    <row r="270" spans="1:2" ht="15.75" customHeight="1" x14ac:dyDescent="0.2">
      <c r="A270" t="s">
        <v>28447</v>
      </c>
      <c r="B270" t="s">
        <v>28989</v>
      </c>
    </row>
    <row r="271" spans="1:2" ht="15.75" customHeight="1" x14ac:dyDescent="0.2">
      <c r="A271" t="s">
        <v>28450</v>
      </c>
      <c r="B271" t="s">
        <v>28989</v>
      </c>
    </row>
    <row r="272" spans="1:2" ht="15.75" customHeight="1" x14ac:dyDescent="0.2">
      <c r="A272" t="s">
        <v>28453</v>
      </c>
      <c r="B272" t="s">
        <v>28989</v>
      </c>
    </row>
    <row r="273" spans="1:2" ht="15.75" customHeight="1" x14ac:dyDescent="0.2">
      <c r="A273" t="s">
        <v>28456</v>
      </c>
      <c r="B273" t="s">
        <v>28989</v>
      </c>
    </row>
    <row r="274" spans="1:2" ht="15.75" customHeight="1" x14ac:dyDescent="0.2">
      <c r="A274" t="s">
        <v>28459</v>
      </c>
      <c r="B274" t="s">
        <v>28989</v>
      </c>
    </row>
    <row r="275" spans="1:2" ht="15.75" customHeight="1" x14ac:dyDescent="0.2">
      <c r="A275" t="s">
        <v>28462</v>
      </c>
      <c r="B275" t="s">
        <v>28989</v>
      </c>
    </row>
    <row r="276" spans="1:2" ht="15.75" customHeight="1" x14ac:dyDescent="0.2">
      <c r="A276" t="s">
        <v>28465</v>
      </c>
      <c r="B276" t="s">
        <v>28989</v>
      </c>
    </row>
    <row r="277" spans="1:2" ht="15.75" customHeight="1" x14ac:dyDescent="0.2">
      <c r="A277" t="s">
        <v>28468</v>
      </c>
      <c r="B277" t="s">
        <v>28991</v>
      </c>
    </row>
    <row r="278" spans="1:2" ht="15.75" customHeight="1" x14ac:dyDescent="0.2">
      <c r="A278" t="s">
        <v>28471</v>
      </c>
      <c r="B278" t="s">
        <v>28991</v>
      </c>
    </row>
    <row r="279" spans="1:2" ht="15.75" customHeight="1" x14ac:dyDescent="0.2">
      <c r="A279" t="s">
        <v>28246</v>
      </c>
      <c r="B279" t="s">
        <v>28990</v>
      </c>
    </row>
    <row r="280" spans="1:2" ht="15.75" customHeight="1" x14ac:dyDescent="0.2">
      <c r="A280" t="s">
        <v>28249</v>
      </c>
      <c r="B280" t="s">
        <v>28990</v>
      </c>
    </row>
    <row r="281" spans="1:2" ht="15.75" customHeight="1" x14ac:dyDescent="0.2">
      <c r="A281" t="s">
        <v>28486</v>
      </c>
      <c r="B281" t="s">
        <v>28988</v>
      </c>
    </row>
    <row r="282" spans="1:2" ht="15.75" customHeight="1" x14ac:dyDescent="0.2">
      <c r="A282" t="s">
        <v>28489</v>
      </c>
      <c r="B282" t="s">
        <v>28988</v>
      </c>
    </row>
    <row r="283" spans="1:2" ht="15.75" customHeight="1" x14ac:dyDescent="0.2">
      <c r="A283" t="s">
        <v>28492</v>
      </c>
      <c r="B283" t="s">
        <v>28988</v>
      </c>
    </row>
    <row r="284" spans="1:2" ht="15.75" customHeight="1" x14ac:dyDescent="0.2">
      <c r="A284" t="s">
        <v>28495</v>
      </c>
      <c r="B284" t="s">
        <v>28988</v>
      </c>
    </row>
    <row r="285" spans="1:2" ht="15.75" customHeight="1" x14ac:dyDescent="0.2">
      <c r="A285" t="s">
        <v>28498</v>
      </c>
      <c r="B285" t="s">
        <v>28988</v>
      </c>
    </row>
    <row r="286" spans="1:2" ht="15.75" customHeight="1" x14ac:dyDescent="0.2">
      <c r="A286" t="s">
        <v>28501</v>
      </c>
      <c r="B286" t="s">
        <v>28988</v>
      </c>
    </row>
    <row r="287" spans="1:2" ht="15.75" customHeight="1" x14ac:dyDescent="0.2">
      <c r="A287" t="s">
        <v>28504</v>
      </c>
      <c r="B287" t="s">
        <v>28988</v>
      </c>
    </row>
    <row r="288" spans="1:2" ht="15.75" customHeight="1" x14ac:dyDescent="0.2">
      <c r="A288" t="s">
        <v>28507</v>
      </c>
      <c r="B288" t="s">
        <v>28988</v>
      </c>
    </row>
    <row r="289" spans="1:2" ht="15.75" customHeight="1" x14ac:dyDescent="0.2">
      <c r="A289" t="s">
        <v>28510</v>
      </c>
      <c r="B289" t="s">
        <v>28988</v>
      </c>
    </row>
    <row r="290" spans="1:2" ht="15.75" customHeight="1" x14ac:dyDescent="0.2">
      <c r="A290" t="s">
        <v>28513</v>
      </c>
      <c r="B290" t="s">
        <v>28988</v>
      </c>
    </row>
    <row r="291" spans="1:2" ht="15.75" customHeight="1" x14ac:dyDescent="0.2">
      <c r="A291" t="s">
        <v>28516</v>
      </c>
      <c r="B291" t="s">
        <v>28988</v>
      </c>
    </row>
    <row r="292" spans="1:2" ht="15.75" customHeight="1" x14ac:dyDescent="0.2">
      <c r="A292" t="s">
        <v>28519</v>
      </c>
      <c r="B292" t="s">
        <v>28988</v>
      </c>
    </row>
    <row r="293" spans="1:2" ht="15.75" customHeight="1" x14ac:dyDescent="0.2">
      <c r="A293" t="s">
        <v>28522</v>
      </c>
      <c r="B293" t="s">
        <v>28988</v>
      </c>
    </row>
    <row r="294" spans="1:2" ht="15.75" customHeight="1" x14ac:dyDescent="0.2">
      <c r="A294" t="s">
        <v>28636</v>
      </c>
      <c r="B294" t="s">
        <v>28992</v>
      </c>
    </row>
    <row r="295" spans="1:2" ht="15.75" customHeight="1" x14ac:dyDescent="0.2">
      <c r="A295" t="s">
        <v>28639</v>
      </c>
      <c r="B295" t="s">
        <v>28992</v>
      </c>
    </row>
    <row r="296" spans="1:2" ht="15.75" customHeight="1" x14ac:dyDescent="0.2">
      <c r="A296" t="s">
        <v>28645</v>
      </c>
      <c r="B296" t="s">
        <v>28987</v>
      </c>
    </row>
    <row r="297" spans="1:2" ht="15.75" customHeight="1" x14ac:dyDescent="0.2">
      <c r="A297" t="s">
        <v>28687</v>
      </c>
      <c r="B297" t="s">
        <v>28987</v>
      </c>
    </row>
    <row r="298" spans="1:2" ht="15.75" customHeight="1" x14ac:dyDescent="0.2">
      <c r="A298" t="s">
        <v>28693</v>
      </c>
      <c r="B298" t="s">
        <v>28987</v>
      </c>
    </row>
    <row r="299" spans="1:2" ht="15.75" customHeight="1" x14ac:dyDescent="0.2">
      <c r="A299" t="s">
        <v>28699</v>
      </c>
      <c r="B299" t="s">
        <v>28987</v>
      </c>
    </row>
    <row r="300" spans="1:2" ht="15.75" customHeight="1" x14ac:dyDescent="0.2">
      <c r="A300" t="s">
        <v>28735</v>
      </c>
      <c r="B300" t="s">
        <v>28987</v>
      </c>
    </row>
    <row r="301" spans="1:2" ht="15.75" customHeight="1" x14ac:dyDescent="0.2">
      <c r="A301" t="s">
        <v>28747</v>
      </c>
      <c r="B301" t="s">
        <v>28987</v>
      </c>
    </row>
    <row r="302" spans="1:2" ht="15.75" customHeight="1" x14ac:dyDescent="0.2">
      <c r="A302" t="s">
        <v>28750</v>
      </c>
      <c r="B302" t="s">
        <v>28987</v>
      </c>
    </row>
    <row r="303" spans="1:2" ht="15.75" customHeight="1" x14ac:dyDescent="0.2">
      <c r="A303" t="s">
        <v>28789</v>
      </c>
      <c r="B303" t="s">
        <v>28989</v>
      </c>
    </row>
    <row r="304" spans="1:2" ht="15.75" customHeight="1" x14ac:dyDescent="0.2">
      <c r="A304" t="s">
        <v>28792</v>
      </c>
      <c r="B304" t="s">
        <v>28989</v>
      </c>
    </row>
    <row r="305" spans="1:2" ht="15.75" customHeight="1" x14ac:dyDescent="0.2">
      <c r="A305" t="s">
        <v>28795</v>
      </c>
      <c r="B305" t="s">
        <v>28989</v>
      </c>
    </row>
    <row r="306" spans="1:2" ht="15.75" customHeight="1" x14ac:dyDescent="0.2">
      <c r="A306" t="s">
        <v>28798</v>
      </c>
      <c r="B306" t="s">
        <v>28989</v>
      </c>
    </row>
    <row r="307" spans="1:2" ht="15.75" customHeight="1" x14ac:dyDescent="0.2">
      <c r="A307" t="s">
        <v>28801</v>
      </c>
      <c r="B307" t="s">
        <v>28989</v>
      </c>
    </row>
    <row r="308" spans="1:2" ht="15.75" customHeight="1" x14ac:dyDescent="0.2">
      <c r="A308" t="s">
        <v>28804</v>
      </c>
      <c r="B308" t="s">
        <v>28989</v>
      </c>
    </row>
    <row r="309" spans="1:2" ht="15.75" customHeight="1" x14ac:dyDescent="0.2">
      <c r="A309" t="s">
        <v>28807</v>
      </c>
      <c r="B309" t="s">
        <v>28989</v>
      </c>
    </row>
    <row r="310" spans="1:2" ht="15.75" customHeight="1" x14ac:dyDescent="0.2">
      <c r="A310" t="s">
        <v>28810</v>
      </c>
      <c r="B310" t="s">
        <v>28989</v>
      </c>
    </row>
    <row r="311" spans="1:2" ht="15.75" customHeight="1" x14ac:dyDescent="0.2">
      <c r="A311" t="s">
        <v>28813</v>
      </c>
      <c r="B311" t="s">
        <v>28989</v>
      </c>
    </row>
    <row r="312" spans="1:2" ht="15.75" customHeight="1" x14ac:dyDescent="0.2">
      <c r="A312" t="s">
        <v>28816</v>
      </c>
      <c r="B312" t="s">
        <v>28989</v>
      </c>
    </row>
    <row r="313" spans="1:2" ht="15.75" customHeight="1" x14ac:dyDescent="0.2">
      <c r="A313" t="s">
        <v>28819</v>
      </c>
      <c r="B313" t="s">
        <v>28989</v>
      </c>
    </row>
    <row r="314" spans="1:2" ht="15.75" customHeight="1" x14ac:dyDescent="0.2">
      <c r="A314" t="s">
        <v>28822</v>
      </c>
      <c r="B314" t="s">
        <v>28989</v>
      </c>
    </row>
    <row r="315" spans="1:2" ht="15.75" customHeight="1" x14ac:dyDescent="0.2">
      <c r="A315" t="s">
        <v>28825</v>
      </c>
      <c r="B315" t="s">
        <v>28991</v>
      </c>
    </row>
    <row r="316" spans="1:2" ht="15.75" customHeight="1" x14ac:dyDescent="0.2">
      <c r="A316" t="s">
        <v>28828</v>
      </c>
      <c r="B316" t="s">
        <v>28991</v>
      </c>
    </row>
    <row r="317" spans="1:2" ht="15.75" customHeight="1" x14ac:dyDescent="0.2">
      <c r="A317" t="s">
        <v>28615</v>
      </c>
      <c r="B317" t="s">
        <v>28990</v>
      </c>
    </row>
    <row r="318" spans="1:2" ht="15.75" customHeight="1" x14ac:dyDescent="0.2">
      <c r="A318" t="s">
        <v>28849</v>
      </c>
      <c r="B318" t="s">
        <v>28988</v>
      </c>
    </row>
    <row r="319" spans="1:2" ht="15.75" customHeight="1" x14ac:dyDescent="0.2">
      <c r="A319" t="s">
        <v>28852</v>
      </c>
      <c r="B319" t="s">
        <v>28988</v>
      </c>
    </row>
    <row r="320" spans="1:2" ht="15.75" customHeight="1" x14ac:dyDescent="0.2">
      <c r="A320" t="s">
        <v>28855</v>
      </c>
      <c r="B320" t="s">
        <v>28988</v>
      </c>
    </row>
    <row r="321" spans="1:2" ht="15.75" customHeight="1" x14ac:dyDescent="0.2">
      <c r="A321" t="s">
        <v>28858</v>
      </c>
      <c r="B321" t="s">
        <v>28988</v>
      </c>
    </row>
    <row r="322" spans="1:2" ht="15.75" customHeight="1" x14ac:dyDescent="0.2">
      <c r="A322" t="s">
        <v>28861</v>
      </c>
      <c r="B322" t="s">
        <v>28988</v>
      </c>
    </row>
    <row r="323" spans="1:2" ht="15.75" customHeight="1" x14ac:dyDescent="0.2">
      <c r="A323" t="s">
        <v>28864</v>
      </c>
      <c r="B323" t="s">
        <v>28988</v>
      </c>
    </row>
    <row r="324" spans="1:2" ht="15.75" customHeight="1" x14ac:dyDescent="0.2">
      <c r="A324" t="s">
        <v>28867</v>
      </c>
      <c r="B324" t="s">
        <v>28988</v>
      </c>
    </row>
    <row r="325" spans="1:2" ht="15.75" customHeight="1" x14ac:dyDescent="0.2">
      <c r="A325" t="s">
        <v>28870</v>
      </c>
      <c r="B325" t="s">
        <v>28988</v>
      </c>
    </row>
    <row r="326" spans="1:2" ht="15.75" customHeight="1" x14ac:dyDescent="0.2">
      <c r="A326" t="s">
        <v>28873</v>
      </c>
      <c r="B326" t="s">
        <v>28988</v>
      </c>
    </row>
    <row r="327" spans="1:2" ht="15.75" customHeight="1" x14ac:dyDescent="0.2">
      <c r="A327" t="s">
        <v>28876</v>
      </c>
      <c r="B327" t="s">
        <v>28988</v>
      </c>
    </row>
    <row r="328" spans="1:2" ht="15.75" customHeight="1" x14ac:dyDescent="0.2">
      <c r="A328" t="s">
        <v>28879</v>
      </c>
      <c r="B328" t="s">
        <v>28988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"/>
  <sheetViews>
    <sheetView zoomScaleNormal="100" workbookViewId="0">
      <selection activeCell="A2" sqref="A2:L2"/>
    </sheetView>
  </sheetViews>
  <sheetFormatPr baseColWidth="10" defaultColWidth="8.6640625" defaultRowHeight="16" x14ac:dyDescent="0.2"/>
  <cols>
    <col min="1" max="3" width="10" customWidth="1"/>
    <col min="4" max="5" width="12" customWidth="1"/>
    <col min="6" max="8" width="10" customWidth="1"/>
    <col min="9" max="9" width="14" customWidth="1"/>
    <col min="10" max="10" width="7" customWidth="1"/>
    <col min="11" max="11" width="10" customWidth="1"/>
    <col min="12" max="12" width="8" customWidth="1"/>
  </cols>
  <sheetData>
    <row r="1" spans="1:12" ht="15" customHeight="1" x14ac:dyDescent="0.2">
      <c r="A1" s="2" t="s">
        <v>28993</v>
      </c>
    </row>
    <row r="2" spans="1:12" ht="60" customHeight="1" x14ac:dyDescent="0.2">
      <c r="A2" s="9" t="s">
        <v>28994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4" spans="1:12" ht="15" customHeight="1" x14ac:dyDescent="0.2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44</v>
      </c>
      <c r="K4" s="3" t="s">
        <v>45</v>
      </c>
      <c r="L4" s="3" t="s">
        <v>46</v>
      </c>
    </row>
    <row r="5" spans="1:12" ht="15" customHeight="1" x14ac:dyDescent="0.2">
      <c r="A5" t="s">
        <v>28995</v>
      </c>
      <c r="B5" t="s">
        <v>28996</v>
      </c>
      <c r="C5" t="s">
        <v>21335</v>
      </c>
      <c r="D5" s="4">
        <v>46081</v>
      </c>
      <c r="E5" t="s">
        <v>19916</v>
      </c>
      <c r="F5">
        <v>4</v>
      </c>
      <c r="G5" t="s">
        <v>273</v>
      </c>
      <c r="H5" t="s">
        <v>289</v>
      </c>
      <c r="I5" t="s">
        <v>79</v>
      </c>
      <c r="J5">
        <v>1</v>
      </c>
      <c r="K5">
        <v>7663</v>
      </c>
      <c r="L5" t="str">
        <f>IFERROR(INDEX(play_attribution!$B$2:$B$328,MATCH(A7094,play_attribution!$A$2:$A$328,0)),"")</f>
        <v/>
      </c>
    </row>
    <row r="6" spans="1:12" ht="15" customHeight="1" x14ac:dyDescent="0.2">
      <c r="A6" t="s">
        <v>28997</v>
      </c>
      <c r="B6" t="s">
        <v>28998</v>
      </c>
      <c r="C6" t="s">
        <v>21401</v>
      </c>
      <c r="D6" s="4">
        <v>46081</v>
      </c>
      <c r="E6" t="s">
        <v>19916</v>
      </c>
      <c r="F6">
        <v>4</v>
      </c>
      <c r="G6" t="s">
        <v>273</v>
      </c>
      <c r="H6" t="s">
        <v>301</v>
      </c>
      <c r="I6" t="s">
        <v>79</v>
      </c>
      <c r="J6">
        <v>1</v>
      </c>
      <c r="K6">
        <v>12636</v>
      </c>
      <c r="L6" t="str">
        <f>IFERROR(INDEX(play_attribution!$B$2:$B$328,MATCH(A7095,play_attribution!$A$2:$A$328,0)),"")</f>
        <v/>
      </c>
    </row>
    <row r="7" spans="1:12" ht="15" customHeight="1" x14ac:dyDescent="0.2">
      <c r="A7" t="s">
        <v>28999</v>
      </c>
      <c r="B7" t="s">
        <v>29000</v>
      </c>
      <c r="C7" t="s">
        <v>21329</v>
      </c>
      <c r="D7" s="4">
        <v>46081</v>
      </c>
      <c r="E7" t="s">
        <v>19916</v>
      </c>
      <c r="F7">
        <v>4</v>
      </c>
      <c r="G7" t="s">
        <v>273</v>
      </c>
      <c r="H7" t="s">
        <v>357</v>
      </c>
      <c r="I7" t="s">
        <v>55</v>
      </c>
      <c r="J7">
        <v>1</v>
      </c>
      <c r="K7">
        <v>6029</v>
      </c>
      <c r="L7" t="str">
        <f>IFERROR(INDEX(play_attribution!$B$2:$B$328,MATCH(A7096,play_attribution!$A$2:$A$328,0)),"")</f>
        <v/>
      </c>
    </row>
    <row r="8" spans="1:12" ht="15" customHeight="1" x14ac:dyDescent="0.2">
      <c r="A8" t="s">
        <v>29001</v>
      </c>
      <c r="B8" t="s">
        <v>29002</v>
      </c>
      <c r="C8" t="s">
        <v>21398</v>
      </c>
      <c r="D8" s="4">
        <v>46081</v>
      </c>
      <c r="E8" t="s">
        <v>19916</v>
      </c>
      <c r="F8">
        <v>4</v>
      </c>
      <c r="G8" t="s">
        <v>273</v>
      </c>
      <c r="H8" t="s">
        <v>717</v>
      </c>
      <c r="I8" t="s">
        <v>55</v>
      </c>
      <c r="J8">
        <v>1</v>
      </c>
      <c r="K8">
        <v>6465</v>
      </c>
      <c r="L8" t="str">
        <f>IFERROR(INDEX(play_attribution!$B$2:$B$328,MATCH(A7097,play_attribution!$A$2:$A$328,0)),"")</f>
        <v/>
      </c>
    </row>
    <row r="9" spans="1:12" ht="15" customHeight="1" x14ac:dyDescent="0.2">
      <c r="A9" t="s">
        <v>29003</v>
      </c>
      <c r="B9" t="s">
        <v>29004</v>
      </c>
      <c r="C9" t="s">
        <v>21344</v>
      </c>
      <c r="D9" s="4">
        <v>46081</v>
      </c>
      <c r="E9" t="s">
        <v>19916</v>
      </c>
      <c r="F9">
        <v>4</v>
      </c>
      <c r="G9" t="s">
        <v>273</v>
      </c>
      <c r="H9" t="s">
        <v>293</v>
      </c>
      <c r="I9" t="s">
        <v>79</v>
      </c>
      <c r="J9">
        <v>1</v>
      </c>
      <c r="K9">
        <v>10640</v>
      </c>
      <c r="L9" t="str">
        <f>IFERROR(INDEX(play_attribution!$B$2:$B$328,MATCH(A7098,play_attribution!$A$2:$A$328,0)),"")</f>
        <v/>
      </c>
    </row>
    <row r="10" spans="1:12" ht="15" customHeight="1" x14ac:dyDescent="0.2">
      <c r="A10" t="s">
        <v>29005</v>
      </c>
      <c r="B10" t="s">
        <v>29006</v>
      </c>
      <c r="C10" t="s">
        <v>21383</v>
      </c>
      <c r="D10" s="4">
        <v>46081</v>
      </c>
      <c r="E10" t="s">
        <v>19916</v>
      </c>
      <c r="F10">
        <v>4</v>
      </c>
      <c r="G10" t="s">
        <v>273</v>
      </c>
      <c r="H10" t="s">
        <v>301</v>
      </c>
      <c r="I10" t="s">
        <v>79</v>
      </c>
      <c r="J10">
        <v>1</v>
      </c>
      <c r="K10">
        <v>7279</v>
      </c>
      <c r="L10" t="str">
        <f>IFERROR(INDEX(play_attribution!$B$2:$B$328,MATCH(A7099,play_attribution!$A$2:$A$328,0)),"")</f>
        <v/>
      </c>
    </row>
    <row r="11" spans="1:12" ht="15" customHeight="1" x14ac:dyDescent="0.2">
      <c r="A11" t="s">
        <v>29007</v>
      </c>
      <c r="B11" t="s">
        <v>29008</v>
      </c>
      <c r="C11" t="s">
        <v>21356</v>
      </c>
      <c r="D11" s="4">
        <v>46081</v>
      </c>
      <c r="E11" t="s">
        <v>19916</v>
      </c>
      <c r="F11">
        <v>4</v>
      </c>
      <c r="G11" t="s">
        <v>273</v>
      </c>
      <c r="H11" t="s">
        <v>337</v>
      </c>
      <c r="I11" t="s">
        <v>79</v>
      </c>
      <c r="J11">
        <v>1</v>
      </c>
      <c r="K11">
        <v>9778</v>
      </c>
      <c r="L11" t="str">
        <f>IFERROR(INDEX(play_attribution!$B$2:$B$328,MATCH(A7100,play_attribution!$A$2:$A$328,0)),"")</f>
        <v/>
      </c>
    </row>
    <row r="12" spans="1:12" ht="15" customHeight="1" x14ac:dyDescent="0.2">
      <c r="A12" t="s">
        <v>29009</v>
      </c>
      <c r="B12" t="s">
        <v>29010</v>
      </c>
      <c r="C12" t="s">
        <v>21332</v>
      </c>
      <c r="D12" s="4">
        <v>46081</v>
      </c>
      <c r="E12" t="s">
        <v>19916</v>
      </c>
      <c r="F12">
        <v>4</v>
      </c>
      <c r="G12" t="s">
        <v>273</v>
      </c>
      <c r="H12" t="s">
        <v>1098</v>
      </c>
      <c r="I12" t="s">
        <v>79</v>
      </c>
      <c r="J12">
        <v>1</v>
      </c>
      <c r="K12">
        <v>13057</v>
      </c>
      <c r="L12" t="str">
        <f>IFERROR(INDEX(play_attribution!$B$2:$B$328,MATCH(A7101,play_attribution!$A$2:$A$328,0)),"")</f>
        <v/>
      </c>
    </row>
    <row r="13" spans="1:12" ht="15" customHeight="1" x14ac:dyDescent="0.2">
      <c r="A13" t="s">
        <v>29011</v>
      </c>
      <c r="B13" t="s">
        <v>29012</v>
      </c>
      <c r="C13" t="s">
        <v>21326</v>
      </c>
      <c r="D13" s="4">
        <v>46081</v>
      </c>
      <c r="E13" t="s">
        <v>19916</v>
      </c>
      <c r="F13">
        <v>4</v>
      </c>
      <c r="G13" t="s">
        <v>273</v>
      </c>
      <c r="H13" t="s">
        <v>278</v>
      </c>
      <c r="I13" t="s">
        <v>79</v>
      </c>
      <c r="J13">
        <v>1</v>
      </c>
      <c r="K13">
        <v>10095</v>
      </c>
      <c r="L13" t="str">
        <f>IFERROR(INDEX(play_attribution!$B$2:$B$328,MATCH(A7102,play_attribution!$A$2:$A$328,0)),"")</f>
        <v/>
      </c>
    </row>
    <row r="14" spans="1:12" ht="15" customHeight="1" x14ac:dyDescent="0.2">
      <c r="A14" t="s">
        <v>29013</v>
      </c>
      <c r="B14" t="s">
        <v>29014</v>
      </c>
      <c r="C14" t="s">
        <v>21350</v>
      </c>
      <c r="D14" s="4">
        <v>46081</v>
      </c>
      <c r="E14" t="s">
        <v>19916</v>
      </c>
      <c r="F14">
        <v>4</v>
      </c>
      <c r="G14" t="s">
        <v>273</v>
      </c>
      <c r="H14" t="s">
        <v>755</v>
      </c>
      <c r="I14" t="s">
        <v>79</v>
      </c>
      <c r="J14">
        <v>1</v>
      </c>
      <c r="K14">
        <v>10472</v>
      </c>
      <c r="L14" t="str">
        <f>IFERROR(INDEX(play_attribution!$B$2:$B$328,MATCH(A7103,play_attribution!$A$2:$A$328,0)),"")</f>
        <v/>
      </c>
    </row>
    <row r="15" spans="1:12" ht="15" customHeight="1" x14ac:dyDescent="0.2">
      <c r="A15" t="s">
        <v>29015</v>
      </c>
      <c r="B15" t="s">
        <v>29016</v>
      </c>
      <c r="C15" t="s">
        <v>21347</v>
      </c>
      <c r="D15" s="4">
        <v>46081</v>
      </c>
      <c r="E15" t="s">
        <v>19916</v>
      </c>
      <c r="F15">
        <v>4</v>
      </c>
      <c r="G15" t="s">
        <v>273</v>
      </c>
      <c r="H15" t="s">
        <v>289</v>
      </c>
      <c r="I15" t="s">
        <v>79</v>
      </c>
      <c r="J15">
        <v>1</v>
      </c>
      <c r="K15">
        <v>6612</v>
      </c>
      <c r="L15" t="str">
        <f>IFERROR(INDEX(play_attribution!$B$2:$B$328,MATCH(A7104,play_attribution!$A$2:$A$328,0)),"")</f>
        <v/>
      </c>
    </row>
    <row r="16" spans="1:12" ht="15" customHeight="1" x14ac:dyDescent="0.2">
      <c r="A16" t="s">
        <v>29017</v>
      </c>
      <c r="B16" t="s">
        <v>29018</v>
      </c>
      <c r="C16" t="s">
        <v>21362</v>
      </c>
      <c r="D16" s="4">
        <v>46081</v>
      </c>
      <c r="E16" t="s">
        <v>19916</v>
      </c>
      <c r="F16">
        <v>4</v>
      </c>
      <c r="G16" t="s">
        <v>273</v>
      </c>
      <c r="H16" t="s">
        <v>289</v>
      </c>
      <c r="I16" t="s">
        <v>55</v>
      </c>
      <c r="J16">
        <v>1</v>
      </c>
      <c r="K16">
        <v>8437</v>
      </c>
      <c r="L16" t="str">
        <f>IFERROR(INDEX(play_attribution!$B$2:$B$328,MATCH(A7105,play_attribution!$A$2:$A$328,0)),"")</f>
        <v/>
      </c>
    </row>
    <row r="17" spans="1:12" ht="15" customHeight="1" x14ac:dyDescent="0.2">
      <c r="A17" t="s">
        <v>29019</v>
      </c>
      <c r="B17" t="s">
        <v>29020</v>
      </c>
      <c r="C17" t="s">
        <v>21338</v>
      </c>
      <c r="D17" s="4">
        <v>46081</v>
      </c>
      <c r="E17" t="s">
        <v>19916</v>
      </c>
      <c r="F17">
        <v>4</v>
      </c>
      <c r="G17" t="s">
        <v>273</v>
      </c>
      <c r="H17" t="s">
        <v>323</v>
      </c>
      <c r="I17" t="s">
        <v>79</v>
      </c>
      <c r="J17">
        <v>1</v>
      </c>
      <c r="K17">
        <v>11457</v>
      </c>
      <c r="L17" t="str">
        <f>IFERROR(INDEX(play_attribution!$B$2:$B$328,MATCH(A7106,play_attribution!$A$2:$A$328,0)),"")</f>
        <v/>
      </c>
    </row>
    <row r="18" spans="1:12" ht="15" customHeight="1" x14ac:dyDescent="0.2">
      <c r="A18" t="s">
        <v>29021</v>
      </c>
      <c r="B18" t="s">
        <v>29022</v>
      </c>
      <c r="C18" t="s">
        <v>21395</v>
      </c>
      <c r="D18" s="4">
        <v>46081</v>
      </c>
      <c r="E18" t="s">
        <v>19916</v>
      </c>
      <c r="F18">
        <v>4</v>
      </c>
      <c r="G18" t="s">
        <v>273</v>
      </c>
      <c r="H18" t="s">
        <v>285</v>
      </c>
      <c r="I18" t="s">
        <v>79</v>
      </c>
      <c r="J18">
        <v>1</v>
      </c>
      <c r="K18">
        <v>18270</v>
      </c>
      <c r="L18" t="str">
        <f>IFERROR(INDEX(play_attribution!$B$2:$B$328,MATCH(A7107,play_attribution!$A$2:$A$328,0)),"")</f>
        <v/>
      </c>
    </row>
    <row r="19" spans="1:12" ht="15" customHeight="1" x14ac:dyDescent="0.2">
      <c r="A19" t="s">
        <v>29023</v>
      </c>
      <c r="B19" t="s">
        <v>29024</v>
      </c>
      <c r="C19" t="s">
        <v>21353</v>
      </c>
      <c r="D19" s="4">
        <v>46081</v>
      </c>
      <c r="E19" t="s">
        <v>19916</v>
      </c>
      <c r="F19">
        <v>4</v>
      </c>
      <c r="G19" t="s">
        <v>273</v>
      </c>
      <c r="H19" t="s">
        <v>755</v>
      </c>
      <c r="I19" t="s">
        <v>79</v>
      </c>
      <c r="J19">
        <v>1</v>
      </c>
      <c r="K19">
        <v>9230</v>
      </c>
      <c r="L19" t="str">
        <f>IFERROR(INDEX(play_attribution!$B$2:$B$328,MATCH(A7108,play_attribution!$A$2:$A$328,0)),"")</f>
        <v/>
      </c>
    </row>
    <row r="20" spans="1:12" ht="15" customHeight="1" x14ac:dyDescent="0.2">
      <c r="A20" t="s">
        <v>29025</v>
      </c>
      <c r="B20" t="s">
        <v>29026</v>
      </c>
      <c r="C20" t="s">
        <v>21764</v>
      </c>
      <c r="D20" s="4">
        <v>46088</v>
      </c>
      <c r="E20" t="s">
        <v>19916</v>
      </c>
      <c r="F20">
        <v>5</v>
      </c>
      <c r="G20" t="s">
        <v>273</v>
      </c>
      <c r="H20" t="s">
        <v>274</v>
      </c>
      <c r="I20" t="s">
        <v>79</v>
      </c>
      <c r="J20">
        <v>1</v>
      </c>
      <c r="K20">
        <v>6906</v>
      </c>
      <c r="L20" t="str">
        <f>IFERROR(INDEX(play_attribution!$B$2:$B$328,MATCH(A7240,play_attribution!$A$2:$A$328,0)),"")</f>
        <v/>
      </c>
    </row>
    <row r="21" spans="1:12" ht="15" customHeight="1" x14ac:dyDescent="0.2">
      <c r="A21" t="s">
        <v>29027</v>
      </c>
      <c r="B21" t="s">
        <v>29028</v>
      </c>
      <c r="C21" t="s">
        <v>21752</v>
      </c>
      <c r="D21" s="4">
        <v>46088</v>
      </c>
      <c r="E21" t="s">
        <v>19916</v>
      </c>
      <c r="F21">
        <v>5</v>
      </c>
      <c r="G21" t="s">
        <v>273</v>
      </c>
      <c r="H21" t="s">
        <v>727</v>
      </c>
      <c r="I21" t="s">
        <v>79</v>
      </c>
      <c r="J21">
        <v>1</v>
      </c>
      <c r="K21">
        <v>8649</v>
      </c>
      <c r="L21" t="str">
        <f>IFERROR(INDEX(play_attribution!$B$2:$B$328,MATCH(A7241,play_attribution!$A$2:$A$328,0)),"")</f>
        <v/>
      </c>
    </row>
    <row r="22" spans="1:12" ht="15" customHeight="1" x14ac:dyDescent="0.2">
      <c r="A22" t="s">
        <v>29029</v>
      </c>
      <c r="B22" t="s">
        <v>29030</v>
      </c>
      <c r="C22" t="s">
        <v>21734</v>
      </c>
      <c r="D22" s="4">
        <v>46088</v>
      </c>
      <c r="E22" t="s">
        <v>19916</v>
      </c>
      <c r="F22">
        <v>5</v>
      </c>
      <c r="G22" t="s">
        <v>273</v>
      </c>
      <c r="H22" t="s">
        <v>1098</v>
      </c>
      <c r="I22" t="s">
        <v>79</v>
      </c>
      <c r="J22">
        <v>1</v>
      </c>
      <c r="K22">
        <v>11895</v>
      </c>
      <c r="L22" t="str">
        <f>IFERROR(INDEX(play_attribution!$B$2:$B$328,MATCH(A7242,play_attribution!$A$2:$A$328,0)),"")</f>
        <v/>
      </c>
    </row>
    <row r="23" spans="1:12" ht="15" customHeight="1" x14ac:dyDescent="0.2">
      <c r="A23" t="s">
        <v>29031</v>
      </c>
      <c r="B23" t="s">
        <v>29032</v>
      </c>
      <c r="C23" t="s">
        <v>21779</v>
      </c>
      <c r="D23" s="4">
        <v>46088</v>
      </c>
      <c r="E23" t="s">
        <v>19916</v>
      </c>
      <c r="F23">
        <v>5</v>
      </c>
      <c r="G23" t="s">
        <v>273</v>
      </c>
      <c r="H23" t="s">
        <v>717</v>
      </c>
      <c r="I23" t="s">
        <v>79</v>
      </c>
      <c r="J23">
        <v>1</v>
      </c>
      <c r="K23">
        <v>6202</v>
      </c>
      <c r="L23" t="str">
        <f>IFERROR(INDEX(play_attribution!$B$2:$B$328,MATCH(A7243,play_attribution!$A$2:$A$328,0)),"")</f>
        <v/>
      </c>
    </row>
    <row r="24" spans="1:12" ht="15" customHeight="1" x14ac:dyDescent="0.2">
      <c r="A24" t="s">
        <v>29033</v>
      </c>
      <c r="B24" t="s">
        <v>29034</v>
      </c>
      <c r="C24" t="s">
        <v>21749</v>
      </c>
      <c r="D24" s="4">
        <v>46088</v>
      </c>
      <c r="E24" t="s">
        <v>19916</v>
      </c>
      <c r="F24">
        <v>5</v>
      </c>
      <c r="G24" t="s">
        <v>273</v>
      </c>
      <c r="H24" t="s">
        <v>289</v>
      </c>
      <c r="I24" t="s">
        <v>55</v>
      </c>
      <c r="J24">
        <v>1</v>
      </c>
      <c r="K24">
        <v>15225</v>
      </c>
      <c r="L24" t="str">
        <f>IFERROR(INDEX(play_attribution!$B$2:$B$328,MATCH(A7244,play_attribution!$A$2:$A$328,0)),"")</f>
        <v/>
      </c>
    </row>
    <row r="25" spans="1:12" ht="15" customHeight="1" x14ac:dyDescent="0.2">
      <c r="A25" t="s">
        <v>29035</v>
      </c>
      <c r="B25" t="s">
        <v>29036</v>
      </c>
      <c r="C25" t="s">
        <v>21743</v>
      </c>
      <c r="D25" s="4">
        <v>46088</v>
      </c>
      <c r="E25" t="s">
        <v>19916</v>
      </c>
      <c r="F25">
        <v>5</v>
      </c>
      <c r="G25" t="s">
        <v>273</v>
      </c>
      <c r="H25" t="s">
        <v>312</v>
      </c>
      <c r="I25" t="s">
        <v>79</v>
      </c>
      <c r="J25">
        <v>1</v>
      </c>
      <c r="K25">
        <v>7507</v>
      </c>
      <c r="L25" t="str">
        <f>IFERROR(INDEX(play_attribution!$B$2:$B$328,MATCH(A7245,play_attribution!$A$2:$A$328,0)),"")</f>
        <v/>
      </c>
    </row>
    <row r="26" spans="1:12" ht="15" customHeight="1" x14ac:dyDescent="0.2">
      <c r="A26" t="s">
        <v>29037</v>
      </c>
      <c r="B26" t="s">
        <v>29038</v>
      </c>
      <c r="C26" t="s">
        <v>21770</v>
      </c>
      <c r="D26" s="4">
        <v>46088</v>
      </c>
      <c r="E26" t="s">
        <v>19916</v>
      </c>
      <c r="F26">
        <v>5</v>
      </c>
      <c r="G26" t="s">
        <v>273</v>
      </c>
      <c r="H26" t="s">
        <v>344</v>
      </c>
      <c r="I26" t="s">
        <v>55</v>
      </c>
      <c r="J26">
        <v>1</v>
      </c>
      <c r="K26">
        <v>9849</v>
      </c>
      <c r="L26" t="str">
        <f>IFERROR(INDEX(play_attribution!$B$2:$B$328,MATCH(A7246,play_attribution!$A$2:$A$328,0)),"")</f>
        <v/>
      </c>
    </row>
    <row r="27" spans="1:12" ht="15" customHeight="1" x14ac:dyDescent="0.2">
      <c r="A27" t="s">
        <v>29039</v>
      </c>
      <c r="B27" t="s">
        <v>29040</v>
      </c>
      <c r="C27" t="s">
        <v>21740</v>
      </c>
      <c r="D27" s="4">
        <v>46088</v>
      </c>
      <c r="E27" t="s">
        <v>19916</v>
      </c>
      <c r="F27">
        <v>5</v>
      </c>
      <c r="G27" t="s">
        <v>273</v>
      </c>
      <c r="H27" t="s">
        <v>717</v>
      </c>
      <c r="I27" t="s">
        <v>79</v>
      </c>
      <c r="J27">
        <v>1</v>
      </c>
      <c r="K27">
        <v>8625</v>
      </c>
      <c r="L27" t="str">
        <f>IFERROR(INDEX(play_attribution!$B$2:$B$328,MATCH(A7247,play_attribution!$A$2:$A$328,0)),"")</f>
        <v/>
      </c>
    </row>
    <row r="28" spans="1:12" ht="15" customHeight="1" x14ac:dyDescent="0.2">
      <c r="A28" t="s">
        <v>29041</v>
      </c>
      <c r="B28" t="s">
        <v>29042</v>
      </c>
      <c r="C28" t="s">
        <v>21758</v>
      </c>
      <c r="D28" s="4">
        <v>46088</v>
      </c>
      <c r="E28" t="s">
        <v>19916</v>
      </c>
      <c r="F28">
        <v>5</v>
      </c>
      <c r="G28" t="s">
        <v>273</v>
      </c>
      <c r="H28" t="s">
        <v>274</v>
      </c>
      <c r="I28" t="s">
        <v>55</v>
      </c>
      <c r="J28">
        <v>1</v>
      </c>
      <c r="K28">
        <v>13094</v>
      </c>
      <c r="L28" t="str">
        <f>IFERROR(INDEX(play_attribution!$B$2:$B$328,MATCH(A7248,play_attribution!$A$2:$A$328,0)),"")</f>
        <v/>
      </c>
    </row>
    <row r="29" spans="1:12" ht="15" customHeight="1" x14ac:dyDescent="0.2">
      <c r="A29" t="s">
        <v>29043</v>
      </c>
      <c r="B29" t="s">
        <v>29044</v>
      </c>
      <c r="C29" t="s">
        <v>22163</v>
      </c>
      <c r="D29" s="4">
        <v>46095</v>
      </c>
      <c r="E29" t="s">
        <v>19916</v>
      </c>
      <c r="F29">
        <v>6</v>
      </c>
      <c r="G29" t="s">
        <v>273</v>
      </c>
      <c r="H29" t="s">
        <v>727</v>
      </c>
      <c r="I29" t="s">
        <v>79</v>
      </c>
      <c r="J29">
        <v>1</v>
      </c>
      <c r="K29">
        <v>12265</v>
      </c>
      <c r="L29" t="str">
        <f>IFERROR(INDEX(play_attribution!$B$2:$B$328,MATCH(A7382,play_attribution!$A$2:$A$328,0)),"")</f>
        <v/>
      </c>
    </row>
    <row r="30" spans="1:12" ht="15" customHeight="1" x14ac:dyDescent="0.2">
      <c r="A30" t="s">
        <v>29045</v>
      </c>
      <c r="B30" t="s">
        <v>29046</v>
      </c>
      <c r="C30" t="s">
        <v>22157</v>
      </c>
      <c r="D30" s="4">
        <v>46095</v>
      </c>
      <c r="E30" t="s">
        <v>19916</v>
      </c>
      <c r="F30">
        <v>6</v>
      </c>
      <c r="G30" t="s">
        <v>273</v>
      </c>
      <c r="H30" t="s">
        <v>319</v>
      </c>
      <c r="I30" t="s">
        <v>79</v>
      </c>
      <c r="J30">
        <v>1</v>
      </c>
      <c r="K30">
        <v>8363</v>
      </c>
      <c r="L30" t="str">
        <f>IFERROR(INDEX(play_attribution!$B$2:$B$328,MATCH(A7383,play_attribution!$A$2:$A$328,0)),"")</f>
        <v/>
      </c>
    </row>
    <row r="31" spans="1:12" ht="15" customHeight="1" x14ac:dyDescent="0.2">
      <c r="A31" t="s">
        <v>29047</v>
      </c>
      <c r="B31" t="s">
        <v>29048</v>
      </c>
      <c r="C31" t="s">
        <v>22169</v>
      </c>
      <c r="D31" s="4">
        <v>46095</v>
      </c>
      <c r="E31" t="s">
        <v>19916</v>
      </c>
      <c r="F31">
        <v>6</v>
      </c>
      <c r="G31" t="s">
        <v>273</v>
      </c>
      <c r="H31" t="s">
        <v>337</v>
      </c>
      <c r="I31" t="s">
        <v>79</v>
      </c>
      <c r="J31">
        <v>1</v>
      </c>
      <c r="K31">
        <v>5882</v>
      </c>
      <c r="L31" t="str">
        <f>IFERROR(INDEX(play_attribution!$B$2:$B$328,MATCH(A7384,play_attribution!$A$2:$A$328,0)),"")</f>
        <v/>
      </c>
    </row>
    <row r="32" spans="1:12" ht="15" customHeight="1" x14ac:dyDescent="0.2">
      <c r="A32" t="s">
        <v>29049</v>
      </c>
      <c r="B32" t="s">
        <v>29050</v>
      </c>
      <c r="C32" t="s">
        <v>22139</v>
      </c>
      <c r="D32" s="4">
        <v>46095</v>
      </c>
      <c r="E32" t="s">
        <v>19916</v>
      </c>
      <c r="F32">
        <v>6</v>
      </c>
      <c r="G32" t="s">
        <v>273</v>
      </c>
      <c r="H32" t="s">
        <v>337</v>
      </c>
      <c r="I32" t="s">
        <v>79</v>
      </c>
      <c r="J32">
        <v>1</v>
      </c>
      <c r="K32">
        <v>8973</v>
      </c>
      <c r="L32" t="str">
        <f>IFERROR(INDEX(play_attribution!$B$2:$B$328,MATCH(A7385,play_attribution!$A$2:$A$328,0)),"")</f>
        <v/>
      </c>
    </row>
    <row r="33" spans="1:12" ht="15" customHeight="1" x14ac:dyDescent="0.2">
      <c r="A33" t="s">
        <v>29051</v>
      </c>
      <c r="B33" t="s">
        <v>29052</v>
      </c>
      <c r="C33" t="s">
        <v>22133</v>
      </c>
      <c r="D33" s="4">
        <v>46095</v>
      </c>
      <c r="E33" t="s">
        <v>19916</v>
      </c>
      <c r="F33">
        <v>6</v>
      </c>
      <c r="G33" t="s">
        <v>273</v>
      </c>
      <c r="H33" t="s">
        <v>357</v>
      </c>
      <c r="I33" t="s">
        <v>79</v>
      </c>
      <c r="J33">
        <v>1</v>
      </c>
      <c r="K33">
        <v>8406</v>
      </c>
      <c r="L33" t="str">
        <f>IFERROR(INDEX(play_attribution!$B$2:$B$328,MATCH(A7386,play_attribution!$A$2:$A$328,0)),"")</f>
        <v/>
      </c>
    </row>
    <row r="34" spans="1:12" ht="15" customHeight="1" x14ac:dyDescent="0.2">
      <c r="A34" t="s">
        <v>29053</v>
      </c>
      <c r="B34" t="s">
        <v>29054</v>
      </c>
      <c r="C34" t="s">
        <v>22166</v>
      </c>
      <c r="D34" s="4">
        <v>46095</v>
      </c>
      <c r="E34" t="s">
        <v>19916</v>
      </c>
      <c r="F34">
        <v>6</v>
      </c>
      <c r="G34" t="s">
        <v>273</v>
      </c>
      <c r="H34" t="s">
        <v>308</v>
      </c>
      <c r="I34" t="s">
        <v>79</v>
      </c>
      <c r="J34">
        <v>1</v>
      </c>
      <c r="K34">
        <v>13183</v>
      </c>
      <c r="L34" t="str">
        <f>IFERROR(INDEX(play_attribution!$B$2:$B$328,MATCH(A7387,play_attribution!$A$2:$A$328,0)),"")</f>
        <v/>
      </c>
    </row>
    <row r="35" spans="1:12" ht="15" customHeight="1" x14ac:dyDescent="0.2">
      <c r="A35" t="s">
        <v>29055</v>
      </c>
      <c r="B35" t="s">
        <v>29056</v>
      </c>
      <c r="C35" t="s">
        <v>22145</v>
      </c>
      <c r="D35" s="4">
        <v>46095</v>
      </c>
      <c r="E35" t="s">
        <v>19916</v>
      </c>
      <c r="F35">
        <v>6</v>
      </c>
      <c r="G35" t="s">
        <v>273</v>
      </c>
      <c r="H35" t="s">
        <v>367</v>
      </c>
      <c r="I35" t="s">
        <v>55</v>
      </c>
      <c r="J35">
        <v>1</v>
      </c>
      <c r="K35">
        <v>8260</v>
      </c>
      <c r="L35" t="str">
        <f>IFERROR(INDEX(play_attribution!$B$2:$B$328,MATCH(A7388,play_attribution!$A$2:$A$328,0)),"")</f>
        <v/>
      </c>
    </row>
    <row r="36" spans="1:12" ht="15" customHeight="1" x14ac:dyDescent="0.2">
      <c r="A36" t="s">
        <v>29057</v>
      </c>
      <c r="B36" t="s">
        <v>29058</v>
      </c>
      <c r="C36" t="s">
        <v>22130</v>
      </c>
      <c r="D36" s="4">
        <v>46095</v>
      </c>
      <c r="E36" t="s">
        <v>19916</v>
      </c>
      <c r="F36">
        <v>6</v>
      </c>
      <c r="G36" t="s">
        <v>273</v>
      </c>
      <c r="H36" t="s">
        <v>274</v>
      </c>
      <c r="I36" t="s">
        <v>79</v>
      </c>
      <c r="J36">
        <v>1</v>
      </c>
      <c r="K36">
        <v>7493</v>
      </c>
      <c r="L36" t="str">
        <f>IFERROR(INDEX(play_attribution!$B$2:$B$328,MATCH(A7389,play_attribution!$A$2:$A$328,0)),"")</f>
        <v/>
      </c>
    </row>
    <row r="37" spans="1:12" ht="15" customHeight="1" x14ac:dyDescent="0.2">
      <c r="A37" t="s">
        <v>29059</v>
      </c>
      <c r="B37" t="s">
        <v>29060</v>
      </c>
      <c r="C37" t="s">
        <v>22154</v>
      </c>
      <c r="D37" s="4">
        <v>46095</v>
      </c>
      <c r="E37" t="s">
        <v>19916</v>
      </c>
      <c r="F37">
        <v>6</v>
      </c>
      <c r="G37" t="s">
        <v>273</v>
      </c>
      <c r="H37" t="s">
        <v>337</v>
      </c>
      <c r="I37" t="s">
        <v>55</v>
      </c>
      <c r="J37">
        <v>1</v>
      </c>
      <c r="K37">
        <v>6360</v>
      </c>
      <c r="L37" t="str">
        <f>IFERROR(INDEX(play_attribution!$B$2:$B$328,MATCH(A7390,play_attribution!$A$2:$A$328,0)),"")</f>
        <v/>
      </c>
    </row>
    <row r="38" spans="1:12" ht="15" customHeight="1" x14ac:dyDescent="0.2">
      <c r="A38" t="s">
        <v>29061</v>
      </c>
      <c r="B38" t="s">
        <v>29062</v>
      </c>
      <c r="C38" t="s">
        <v>22148</v>
      </c>
      <c r="D38" s="4">
        <v>46095</v>
      </c>
      <c r="E38" t="s">
        <v>19916</v>
      </c>
      <c r="F38">
        <v>6</v>
      </c>
      <c r="G38" t="s">
        <v>273</v>
      </c>
      <c r="H38" t="s">
        <v>297</v>
      </c>
      <c r="I38" t="s">
        <v>55</v>
      </c>
      <c r="J38">
        <v>1</v>
      </c>
      <c r="K38">
        <v>8122</v>
      </c>
      <c r="L38" t="str">
        <f>IFERROR(INDEX(play_attribution!$B$2:$B$328,MATCH(A7391,play_attribution!$A$2:$A$328,0)),"")</f>
        <v/>
      </c>
    </row>
    <row r="39" spans="1:12" ht="15" customHeight="1" x14ac:dyDescent="0.2">
      <c r="A39" t="s">
        <v>29063</v>
      </c>
      <c r="B39" t="s">
        <v>29064</v>
      </c>
      <c r="C39" t="s">
        <v>22181</v>
      </c>
      <c r="D39" s="4">
        <v>46095</v>
      </c>
      <c r="E39" t="s">
        <v>19916</v>
      </c>
      <c r="F39">
        <v>6</v>
      </c>
      <c r="G39" t="s">
        <v>273</v>
      </c>
      <c r="H39" t="s">
        <v>670</v>
      </c>
      <c r="I39" t="s">
        <v>79</v>
      </c>
      <c r="J39">
        <v>1</v>
      </c>
      <c r="K39">
        <v>10002</v>
      </c>
      <c r="L39" t="str">
        <f>IFERROR(INDEX(play_attribution!$B$2:$B$328,MATCH(A7392,play_attribution!$A$2:$A$328,0)),"")</f>
        <v/>
      </c>
    </row>
  </sheetData>
  <mergeCells count="1"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5"/>
  <sheetViews>
    <sheetView workbookViewId="0"/>
  </sheetViews>
  <sheetFormatPr baseColWidth="10" defaultColWidth="8.83203125" defaultRowHeight="16" x14ac:dyDescent="0.2"/>
  <sheetData>
    <row r="1" spans="1:6" x14ac:dyDescent="0.2">
      <c r="A1" s="7" t="s">
        <v>42</v>
      </c>
      <c r="B1" s="7" t="s">
        <v>47</v>
      </c>
      <c r="C1" s="7" t="s">
        <v>41</v>
      </c>
      <c r="D1" s="7" t="s">
        <v>29065</v>
      </c>
      <c r="E1" s="7" t="s">
        <v>29066</v>
      </c>
      <c r="F1" s="7" t="s">
        <v>29067</v>
      </c>
    </row>
    <row r="2" spans="1:6" x14ac:dyDescent="0.2">
      <c r="A2" t="s">
        <v>173</v>
      </c>
      <c r="B2" t="s">
        <v>29068</v>
      </c>
      <c r="C2" t="s">
        <v>77</v>
      </c>
      <c r="D2" s="4">
        <v>45596</v>
      </c>
      <c r="F2">
        <v>2</v>
      </c>
    </row>
    <row r="3" spans="1:6" x14ac:dyDescent="0.2">
      <c r="A3" t="s">
        <v>133</v>
      </c>
      <c r="B3" t="s">
        <v>29069</v>
      </c>
      <c r="C3" t="s">
        <v>77</v>
      </c>
      <c r="D3" s="4">
        <v>45151</v>
      </c>
      <c r="F3">
        <v>2</v>
      </c>
    </row>
    <row r="4" spans="1:6" x14ac:dyDescent="0.2">
      <c r="A4" t="s">
        <v>266</v>
      </c>
      <c r="B4" t="s">
        <v>29070</v>
      </c>
      <c r="C4" t="s">
        <v>77</v>
      </c>
      <c r="D4" s="4">
        <v>45227</v>
      </c>
      <c r="F4">
        <v>2</v>
      </c>
    </row>
    <row r="5" spans="1:6" x14ac:dyDescent="0.2">
      <c r="A5" t="s">
        <v>155</v>
      </c>
      <c r="B5" t="s">
        <v>29071</v>
      </c>
      <c r="C5" t="s">
        <v>77</v>
      </c>
      <c r="D5" s="4">
        <v>44843</v>
      </c>
      <c r="F5">
        <v>2</v>
      </c>
    </row>
    <row r="6" spans="1:6" x14ac:dyDescent="0.2">
      <c r="A6" t="s">
        <v>114</v>
      </c>
      <c r="B6" t="s">
        <v>29072</v>
      </c>
      <c r="C6" t="s">
        <v>77</v>
      </c>
      <c r="D6" s="4">
        <v>45032</v>
      </c>
      <c r="F6">
        <v>2</v>
      </c>
    </row>
    <row r="7" spans="1:6" x14ac:dyDescent="0.2">
      <c r="A7" t="s">
        <v>214</v>
      </c>
      <c r="B7" t="s">
        <v>29073</v>
      </c>
      <c r="C7" t="s">
        <v>77</v>
      </c>
      <c r="D7" s="4">
        <v>44643</v>
      </c>
      <c r="F7">
        <v>2</v>
      </c>
    </row>
    <row r="8" spans="1:6" x14ac:dyDescent="0.2">
      <c r="A8" t="s">
        <v>618</v>
      </c>
      <c r="B8" t="s">
        <v>29074</v>
      </c>
      <c r="C8" t="s">
        <v>77</v>
      </c>
      <c r="D8" s="4">
        <v>44992</v>
      </c>
      <c r="F8">
        <v>2</v>
      </c>
    </row>
    <row r="9" spans="1:6" x14ac:dyDescent="0.2">
      <c r="A9" t="s">
        <v>191</v>
      </c>
      <c r="B9" t="s">
        <v>29075</v>
      </c>
      <c r="C9" t="s">
        <v>77</v>
      </c>
      <c r="D9" s="4">
        <v>45417</v>
      </c>
      <c r="F9">
        <v>2</v>
      </c>
    </row>
    <row r="10" spans="1:6" x14ac:dyDescent="0.2">
      <c r="A10" t="s">
        <v>210</v>
      </c>
      <c r="B10" t="s">
        <v>29076</v>
      </c>
      <c r="C10" t="s">
        <v>77</v>
      </c>
      <c r="D10" s="4">
        <v>45476</v>
      </c>
      <c r="F10">
        <v>2</v>
      </c>
    </row>
    <row r="11" spans="1:6" x14ac:dyDescent="0.2">
      <c r="A11" t="s">
        <v>527</v>
      </c>
      <c r="B11" t="s">
        <v>29077</v>
      </c>
      <c r="C11" t="s">
        <v>77</v>
      </c>
      <c r="D11" s="4">
        <v>45537</v>
      </c>
      <c r="F11">
        <v>2</v>
      </c>
    </row>
    <row r="12" spans="1:6" x14ac:dyDescent="0.2">
      <c r="A12" t="s">
        <v>118</v>
      </c>
      <c r="B12" t="s">
        <v>29078</v>
      </c>
      <c r="C12" t="s">
        <v>77</v>
      </c>
      <c r="D12" s="4">
        <v>45148</v>
      </c>
      <c r="F12">
        <v>2</v>
      </c>
    </row>
    <row r="13" spans="1:6" x14ac:dyDescent="0.2">
      <c r="A13" t="s">
        <v>78</v>
      </c>
      <c r="B13" t="s">
        <v>29079</v>
      </c>
      <c r="C13" t="s">
        <v>77</v>
      </c>
      <c r="D13" s="4">
        <v>45220</v>
      </c>
      <c r="F13">
        <v>2</v>
      </c>
    </row>
    <row r="14" spans="1:6" x14ac:dyDescent="0.2">
      <c r="A14" t="s">
        <v>169</v>
      </c>
      <c r="B14" t="s">
        <v>29080</v>
      </c>
      <c r="C14" t="s">
        <v>77</v>
      </c>
      <c r="D14" s="4">
        <v>45692</v>
      </c>
      <c r="F14">
        <v>2</v>
      </c>
    </row>
    <row r="15" spans="1:6" x14ac:dyDescent="0.2">
      <c r="A15" t="s">
        <v>177</v>
      </c>
      <c r="B15" t="s">
        <v>29081</v>
      </c>
      <c r="C15" t="s">
        <v>77</v>
      </c>
      <c r="D15" s="4">
        <v>45323</v>
      </c>
      <c r="F15">
        <v>2</v>
      </c>
    </row>
    <row r="16" spans="1:6" x14ac:dyDescent="0.2">
      <c r="A16" t="s">
        <v>91</v>
      </c>
      <c r="B16" t="s">
        <v>29082</v>
      </c>
      <c r="C16" t="s">
        <v>77</v>
      </c>
      <c r="D16" s="4">
        <v>45374</v>
      </c>
      <c r="F16">
        <v>2</v>
      </c>
    </row>
    <row r="17" spans="1:6" x14ac:dyDescent="0.2">
      <c r="A17" t="s">
        <v>107</v>
      </c>
      <c r="B17" t="s">
        <v>29083</v>
      </c>
      <c r="C17" t="s">
        <v>77</v>
      </c>
      <c r="D17" s="4">
        <v>44765</v>
      </c>
      <c r="F17">
        <v>2</v>
      </c>
    </row>
    <row r="18" spans="1:6" x14ac:dyDescent="0.2">
      <c r="A18" t="s">
        <v>184</v>
      </c>
      <c r="B18" t="s">
        <v>29084</v>
      </c>
      <c r="C18" t="s">
        <v>77</v>
      </c>
      <c r="D18" s="4">
        <v>45673</v>
      </c>
      <c r="F18">
        <v>2</v>
      </c>
    </row>
    <row r="19" spans="1:6" x14ac:dyDescent="0.2">
      <c r="A19" t="s">
        <v>103</v>
      </c>
      <c r="B19" t="s">
        <v>29085</v>
      </c>
      <c r="C19" t="s">
        <v>77</v>
      </c>
      <c r="D19" s="4">
        <v>45227</v>
      </c>
      <c r="F19">
        <v>2</v>
      </c>
    </row>
    <row r="20" spans="1:6" x14ac:dyDescent="0.2">
      <c r="A20" t="s">
        <v>159</v>
      </c>
      <c r="B20" t="s">
        <v>29086</v>
      </c>
      <c r="C20" t="s">
        <v>77</v>
      </c>
      <c r="D20" s="4">
        <v>44640</v>
      </c>
      <c r="F20">
        <v>2</v>
      </c>
    </row>
    <row r="21" spans="1:6" x14ac:dyDescent="0.2">
      <c r="A21" t="s">
        <v>147</v>
      </c>
      <c r="B21" t="s">
        <v>29087</v>
      </c>
      <c r="C21" t="s">
        <v>77</v>
      </c>
      <c r="D21" s="4">
        <v>44772</v>
      </c>
      <c r="F21">
        <v>2</v>
      </c>
    </row>
    <row r="22" spans="1:6" x14ac:dyDescent="0.2">
      <c r="A22" t="s">
        <v>140</v>
      </c>
      <c r="B22" t="s">
        <v>29088</v>
      </c>
      <c r="C22" t="s">
        <v>77</v>
      </c>
      <c r="D22" s="4">
        <v>45641</v>
      </c>
      <c r="F22">
        <v>2</v>
      </c>
    </row>
    <row r="23" spans="1:6" x14ac:dyDescent="0.2">
      <c r="A23" t="s">
        <v>83</v>
      </c>
      <c r="B23" t="s">
        <v>29089</v>
      </c>
      <c r="C23" t="s">
        <v>77</v>
      </c>
      <c r="D23" s="4">
        <v>45169</v>
      </c>
      <c r="F23">
        <v>2</v>
      </c>
    </row>
    <row r="24" spans="1:6" x14ac:dyDescent="0.2">
      <c r="A24" t="s">
        <v>95</v>
      </c>
      <c r="B24" t="s">
        <v>29090</v>
      </c>
      <c r="C24" t="s">
        <v>77</v>
      </c>
      <c r="D24" s="4">
        <v>45503</v>
      </c>
      <c r="F24">
        <v>2</v>
      </c>
    </row>
    <row r="25" spans="1:6" x14ac:dyDescent="0.2">
      <c r="A25" t="s">
        <v>99</v>
      </c>
      <c r="B25" t="s">
        <v>29091</v>
      </c>
      <c r="C25" t="s">
        <v>77</v>
      </c>
      <c r="D25" s="4">
        <v>44972</v>
      </c>
      <c r="F25">
        <v>2</v>
      </c>
    </row>
    <row r="26" spans="1:6" x14ac:dyDescent="0.2">
      <c r="A26" t="s">
        <v>87</v>
      </c>
      <c r="B26" t="s">
        <v>29092</v>
      </c>
      <c r="C26" t="s">
        <v>77</v>
      </c>
      <c r="D26" s="4">
        <v>44674</v>
      </c>
      <c r="F26">
        <v>2</v>
      </c>
    </row>
    <row r="27" spans="1:6" x14ac:dyDescent="0.2">
      <c r="A27" t="s">
        <v>1230</v>
      </c>
      <c r="B27" t="s">
        <v>29093</v>
      </c>
      <c r="C27" t="s">
        <v>77</v>
      </c>
      <c r="D27" s="4">
        <v>45716</v>
      </c>
      <c r="F27">
        <v>2</v>
      </c>
    </row>
    <row r="28" spans="1:6" x14ac:dyDescent="0.2">
      <c r="A28" t="s">
        <v>122</v>
      </c>
      <c r="B28" t="s">
        <v>29094</v>
      </c>
      <c r="C28" t="s">
        <v>77</v>
      </c>
      <c r="D28" s="4">
        <v>45696</v>
      </c>
      <c r="F28">
        <v>2</v>
      </c>
    </row>
    <row r="29" spans="1:6" x14ac:dyDescent="0.2">
      <c r="A29" t="s">
        <v>151</v>
      </c>
      <c r="B29" t="s">
        <v>29095</v>
      </c>
      <c r="C29" t="s">
        <v>77</v>
      </c>
      <c r="D29" s="4">
        <v>45185</v>
      </c>
      <c r="F29">
        <v>2</v>
      </c>
    </row>
    <row r="30" spans="1:6" x14ac:dyDescent="0.2">
      <c r="A30" t="s">
        <v>866</v>
      </c>
      <c r="B30" t="s">
        <v>29096</v>
      </c>
      <c r="C30" t="s">
        <v>77</v>
      </c>
      <c r="D30" s="4">
        <v>44907</v>
      </c>
      <c r="F30">
        <v>2</v>
      </c>
    </row>
    <row r="31" spans="1:6" x14ac:dyDescent="0.2">
      <c r="A31" t="s">
        <v>129</v>
      </c>
      <c r="B31" t="s">
        <v>29097</v>
      </c>
      <c r="C31" t="s">
        <v>77</v>
      </c>
      <c r="D31" s="4">
        <v>44804</v>
      </c>
      <c r="F31">
        <v>2</v>
      </c>
    </row>
    <row r="32" spans="1:6" x14ac:dyDescent="0.2">
      <c r="A32" t="s">
        <v>323</v>
      </c>
      <c r="B32" t="s">
        <v>29098</v>
      </c>
      <c r="C32" t="s">
        <v>273</v>
      </c>
      <c r="D32" s="4">
        <v>45417</v>
      </c>
      <c r="E32" s="4">
        <v>46088</v>
      </c>
      <c r="F32">
        <v>1.4</v>
      </c>
    </row>
    <row r="33" spans="1:6" x14ac:dyDescent="0.2">
      <c r="A33" t="s">
        <v>367</v>
      </c>
      <c r="B33" t="s">
        <v>29099</v>
      </c>
      <c r="C33" t="s">
        <v>273</v>
      </c>
      <c r="D33" s="4">
        <v>44870</v>
      </c>
      <c r="E33" s="4">
        <v>46116</v>
      </c>
      <c r="F33">
        <v>1.4</v>
      </c>
    </row>
    <row r="34" spans="1:6" x14ac:dyDescent="0.2">
      <c r="A34" t="s">
        <v>301</v>
      </c>
      <c r="B34" t="s">
        <v>29100</v>
      </c>
      <c r="C34" t="s">
        <v>273</v>
      </c>
      <c r="D34" s="4">
        <v>44790</v>
      </c>
      <c r="E34" s="4">
        <v>46144</v>
      </c>
      <c r="F34">
        <v>1.4</v>
      </c>
    </row>
    <row r="35" spans="1:6" x14ac:dyDescent="0.2">
      <c r="A35" t="s">
        <v>670</v>
      </c>
      <c r="B35" t="s">
        <v>29101</v>
      </c>
      <c r="C35" t="s">
        <v>273</v>
      </c>
      <c r="D35" s="4">
        <v>45222</v>
      </c>
      <c r="E35" s="4">
        <v>46172</v>
      </c>
      <c r="F35">
        <v>1.4</v>
      </c>
    </row>
    <row r="36" spans="1:6" x14ac:dyDescent="0.2">
      <c r="A36" t="s">
        <v>1098</v>
      </c>
      <c r="B36" t="s">
        <v>29102</v>
      </c>
      <c r="C36" t="s">
        <v>273</v>
      </c>
      <c r="D36" s="4">
        <v>45674</v>
      </c>
      <c r="E36" s="4">
        <v>46193</v>
      </c>
      <c r="F36">
        <v>1.4</v>
      </c>
    </row>
    <row r="37" spans="1:6" x14ac:dyDescent="0.2">
      <c r="A37" t="s">
        <v>308</v>
      </c>
      <c r="B37" t="s">
        <v>29103</v>
      </c>
      <c r="C37" t="s">
        <v>273</v>
      </c>
      <c r="D37" s="4">
        <v>45579</v>
      </c>
      <c r="F37">
        <v>1.4</v>
      </c>
    </row>
    <row r="38" spans="1:6" x14ac:dyDescent="0.2">
      <c r="A38" t="s">
        <v>755</v>
      </c>
      <c r="B38" t="s">
        <v>29104</v>
      </c>
      <c r="C38" t="s">
        <v>273</v>
      </c>
      <c r="D38" s="4">
        <v>44915</v>
      </c>
      <c r="F38">
        <v>1.4</v>
      </c>
    </row>
    <row r="39" spans="1:6" x14ac:dyDescent="0.2">
      <c r="A39" t="s">
        <v>319</v>
      </c>
      <c r="B39" t="s">
        <v>29105</v>
      </c>
      <c r="C39" t="s">
        <v>273</v>
      </c>
      <c r="D39" s="4">
        <v>44966</v>
      </c>
      <c r="F39">
        <v>1.4</v>
      </c>
    </row>
    <row r="40" spans="1:6" x14ac:dyDescent="0.2">
      <c r="A40" t="s">
        <v>278</v>
      </c>
      <c r="B40" t="s">
        <v>29106</v>
      </c>
      <c r="C40" t="s">
        <v>273</v>
      </c>
      <c r="D40" s="4">
        <v>45133</v>
      </c>
      <c r="F40">
        <v>1.4</v>
      </c>
    </row>
    <row r="41" spans="1:6" x14ac:dyDescent="0.2">
      <c r="A41" t="s">
        <v>289</v>
      </c>
      <c r="B41" t="s">
        <v>29107</v>
      </c>
      <c r="C41" t="s">
        <v>273</v>
      </c>
      <c r="D41" s="4">
        <v>45647</v>
      </c>
      <c r="F41">
        <v>1.4</v>
      </c>
    </row>
    <row r="42" spans="1:6" x14ac:dyDescent="0.2">
      <c r="A42" t="s">
        <v>312</v>
      </c>
      <c r="B42" t="s">
        <v>29108</v>
      </c>
      <c r="C42" t="s">
        <v>273</v>
      </c>
      <c r="D42" s="4">
        <v>45460</v>
      </c>
      <c r="F42">
        <v>1.4</v>
      </c>
    </row>
    <row r="43" spans="1:6" x14ac:dyDescent="0.2">
      <c r="A43" t="s">
        <v>297</v>
      </c>
      <c r="B43" t="s">
        <v>29109</v>
      </c>
      <c r="C43" t="s">
        <v>273</v>
      </c>
      <c r="D43" s="4">
        <v>44850</v>
      </c>
      <c r="F43">
        <v>1.4</v>
      </c>
    </row>
    <row r="44" spans="1:6" x14ac:dyDescent="0.2">
      <c r="A44" t="s">
        <v>337</v>
      </c>
      <c r="B44" t="s">
        <v>29110</v>
      </c>
      <c r="C44" t="s">
        <v>273</v>
      </c>
      <c r="D44" s="4">
        <v>45355</v>
      </c>
      <c r="F44">
        <v>1.4</v>
      </c>
    </row>
    <row r="45" spans="1:6" x14ac:dyDescent="0.2">
      <c r="A45" t="s">
        <v>293</v>
      </c>
      <c r="B45" t="s">
        <v>29111</v>
      </c>
      <c r="C45" t="s">
        <v>273</v>
      </c>
      <c r="D45" s="4">
        <v>45662</v>
      </c>
      <c r="F45">
        <v>1.4</v>
      </c>
    </row>
    <row r="46" spans="1:6" x14ac:dyDescent="0.2">
      <c r="A46" t="s">
        <v>680</v>
      </c>
      <c r="B46" t="s">
        <v>29112</v>
      </c>
      <c r="C46" t="s">
        <v>273</v>
      </c>
      <c r="D46" s="4">
        <v>44567</v>
      </c>
      <c r="F46">
        <v>1.4</v>
      </c>
    </row>
    <row r="47" spans="1:6" x14ac:dyDescent="0.2">
      <c r="A47" t="s">
        <v>357</v>
      </c>
      <c r="B47" t="s">
        <v>29113</v>
      </c>
      <c r="C47" t="s">
        <v>273</v>
      </c>
      <c r="D47" s="4">
        <v>45436</v>
      </c>
      <c r="F47">
        <v>1.4</v>
      </c>
    </row>
    <row r="48" spans="1:6" x14ac:dyDescent="0.2">
      <c r="A48" t="s">
        <v>327</v>
      </c>
      <c r="B48" t="s">
        <v>29114</v>
      </c>
      <c r="C48" t="s">
        <v>273</v>
      </c>
      <c r="D48" s="4">
        <v>45659</v>
      </c>
      <c r="F48">
        <v>1.4</v>
      </c>
    </row>
    <row r="49" spans="1:6" x14ac:dyDescent="0.2">
      <c r="A49" t="s">
        <v>717</v>
      </c>
      <c r="B49" t="s">
        <v>29115</v>
      </c>
      <c r="C49" t="s">
        <v>273</v>
      </c>
      <c r="D49" s="4">
        <v>45680</v>
      </c>
      <c r="F49">
        <v>1.4</v>
      </c>
    </row>
    <row r="50" spans="1:6" x14ac:dyDescent="0.2">
      <c r="A50" t="s">
        <v>344</v>
      </c>
      <c r="B50" t="s">
        <v>29116</v>
      </c>
      <c r="C50" t="s">
        <v>273</v>
      </c>
      <c r="D50" s="4">
        <v>44575</v>
      </c>
      <c r="F50">
        <v>1.4</v>
      </c>
    </row>
    <row r="51" spans="1:6" x14ac:dyDescent="0.2">
      <c r="A51" t="s">
        <v>727</v>
      </c>
      <c r="B51" t="s">
        <v>29117</v>
      </c>
      <c r="C51" t="s">
        <v>273</v>
      </c>
      <c r="D51" s="4">
        <v>45702</v>
      </c>
      <c r="F51">
        <v>1.4</v>
      </c>
    </row>
    <row r="52" spans="1:6" x14ac:dyDescent="0.2">
      <c r="A52" t="s">
        <v>285</v>
      </c>
      <c r="B52" t="s">
        <v>29118</v>
      </c>
      <c r="C52" t="s">
        <v>273</v>
      </c>
      <c r="D52" s="4">
        <v>44832</v>
      </c>
      <c r="F52">
        <v>1.4</v>
      </c>
    </row>
    <row r="53" spans="1:6" x14ac:dyDescent="0.2">
      <c r="A53" t="s">
        <v>274</v>
      </c>
      <c r="B53" t="s">
        <v>29119</v>
      </c>
      <c r="C53" t="s">
        <v>273</v>
      </c>
      <c r="D53" s="4">
        <v>44754</v>
      </c>
      <c r="F53">
        <v>1.4</v>
      </c>
    </row>
    <row r="54" spans="1:6" x14ac:dyDescent="0.2">
      <c r="A54" t="s">
        <v>495</v>
      </c>
      <c r="B54" t="s">
        <v>29120</v>
      </c>
      <c r="C54" t="s">
        <v>53</v>
      </c>
      <c r="D54" s="4">
        <v>45448</v>
      </c>
      <c r="F54">
        <v>0.8</v>
      </c>
    </row>
    <row r="55" spans="1:6" x14ac:dyDescent="0.2">
      <c r="A55" t="s">
        <v>69</v>
      </c>
      <c r="B55" t="s">
        <v>29121</v>
      </c>
      <c r="C55" t="s">
        <v>53</v>
      </c>
      <c r="D55" s="4">
        <v>45404</v>
      </c>
      <c r="F55">
        <v>0.8</v>
      </c>
    </row>
    <row r="56" spans="1:6" x14ac:dyDescent="0.2">
      <c r="A56" t="s">
        <v>3729</v>
      </c>
      <c r="B56" t="s">
        <v>29122</v>
      </c>
      <c r="C56" t="s">
        <v>53</v>
      </c>
      <c r="D56" s="4">
        <v>45752</v>
      </c>
      <c r="F56">
        <v>0.8</v>
      </c>
    </row>
    <row r="57" spans="1:6" x14ac:dyDescent="0.2">
      <c r="A57" t="s">
        <v>73</v>
      </c>
      <c r="B57" t="s">
        <v>29123</v>
      </c>
      <c r="C57" t="s">
        <v>53</v>
      </c>
      <c r="D57" s="4">
        <v>44849</v>
      </c>
      <c r="F57">
        <v>0.8</v>
      </c>
    </row>
    <row r="58" spans="1:6" x14ac:dyDescent="0.2">
      <c r="A58" t="s">
        <v>65</v>
      </c>
      <c r="B58" t="s">
        <v>29124</v>
      </c>
      <c r="C58" t="s">
        <v>53</v>
      </c>
      <c r="D58" s="4">
        <v>45526</v>
      </c>
      <c r="F58">
        <v>0.8</v>
      </c>
    </row>
    <row r="59" spans="1:6" x14ac:dyDescent="0.2">
      <c r="A59" t="s">
        <v>1208</v>
      </c>
      <c r="B59" t="s">
        <v>29125</v>
      </c>
      <c r="C59" t="s">
        <v>53</v>
      </c>
      <c r="D59" s="4">
        <v>45298</v>
      </c>
      <c r="F59">
        <v>0.8</v>
      </c>
    </row>
    <row r="60" spans="1:6" x14ac:dyDescent="0.2">
      <c r="A60" t="s">
        <v>505</v>
      </c>
      <c r="B60" t="s">
        <v>29126</v>
      </c>
      <c r="C60" t="s">
        <v>53</v>
      </c>
      <c r="D60" s="4">
        <v>44682</v>
      </c>
      <c r="F60">
        <v>0.8</v>
      </c>
    </row>
    <row r="61" spans="1:6" x14ac:dyDescent="0.2">
      <c r="A61" t="s">
        <v>54</v>
      </c>
      <c r="B61" t="s">
        <v>29127</v>
      </c>
      <c r="C61" t="s">
        <v>53</v>
      </c>
      <c r="D61" s="4">
        <v>44868</v>
      </c>
      <c r="F61">
        <v>0.8</v>
      </c>
    </row>
    <row r="62" spans="1:6" x14ac:dyDescent="0.2">
      <c r="A62" t="s">
        <v>375</v>
      </c>
      <c r="B62" t="s">
        <v>29128</v>
      </c>
      <c r="C62" t="s">
        <v>374</v>
      </c>
      <c r="D62" s="4">
        <v>45447</v>
      </c>
      <c r="F62">
        <v>2.2000000000000002</v>
      </c>
    </row>
    <row r="63" spans="1:6" x14ac:dyDescent="0.2">
      <c r="A63" t="s">
        <v>427</v>
      </c>
      <c r="B63" t="s">
        <v>29129</v>
      </c>
      <c r="C63" t="s">
        <v>374</v>
      </c>
      <c r="D63" s="4">
        <v>45115</v>
      </c>
      <c r="F63">
        <v>2.2000000000000002</v>
      </c>
    </row>
    <row r="64" spans="1:6" x14ac:dyDescent="0.2">
      <c r="A64" t="s">
        <v>4096</v>
      </c>
      <c r="B64" t="s">
        <v>29130</v>
      </c>
      <c r="C64" t="s">
        <v>374</v>
      </c>
      <c r="D64" s="4">
        <v>45760</v>
      </c>
      <c r="F64">
        <v>2.2000000000000002</v>
      </c>
    </row>
    <row r="65" spans="1:6" x14ac:dyDescent="0.2">
      <c r="A65" t="s">
        <v>402</v>
      </c>
      <c r="B65" t="s">
        <v>29131</v>
      </c>
      <c r="C65" t="s">
        <v>374</v>
      </c>
      <c r="D65" s="4">
        <v>45033</v>
      </c>
      <c r="F65">
        <v>2.2000000000000002</v>
      </c>
    </row>
    <row r="66" spans="1:6" x14ac:dyDescent="0.2">
      <c r="A66" t="s">
        <v>2183</v>
      </c>
      <c r="B66" t="s">
        <v>29132</v>
      </c>
      <c r="C66" t="s">
        <v>374</v>
      </c>
      <c r="D66" s="4">
        <v>45731</v>
      </c>
      <c r="F66">
        <v>2.2000000000000002</v>
      </c>
    </row>
    <row r="67" spans="1:6" x14ac:dyDescent="0.2">
      <c r="A67" t="s">
        <v>379</v>
      </c>
      <c r="B67" t="s">
        <v>29133</v>
      </c>
      <c r="C67" t="s">
        <v>374</v>
      </c>
      <c r="D67" s="4">
        <v>44639</v>
      </c>
      <c r="F67">
        <v>2.2000000000000002</v>
      </c>
    </row>
    <row r="68" spans="1:6" x14ac:dyDescent="0.2">
      <c r="A68" t="s">
        <v>832</v>
      </c>
      <c r="B68" t="s">
        <v>29134</v>
      </c>
      <c r="C68" t="s">
        <v>374</v>
      </c>
      <c r="D68" s="4">
        <v>45201</v>
      </c>
      <c r="F68">
        <v>2.2000000000000002</v>
      </c>
    </row>
    <row r="69" spans="1:6" x14ac:dyDescent="0.2">
      <c r="A69" t="s">
        <v>383</v>
      </c>
      <c r="B69" t="s">
        <v>29135</v>
      </c>
      <c r="C69" t="s">
        <v>374</v>
      </c>
      <c r="D69" s="4">
        <v>45313</v>
      </c>
      <c r="F69">
        <v>2.2000000000000002</v>
      </c>
    </row>
    <row r="70" spans="1:6" x14ac:dyDescent="0.2">
      <c r="A70" t="s">
        <v>1843</v>
      </c>
      <c r="B70" t="s">
        <v>29136</v>
      </c>
      <c r="C70" t="s">
        <v>374</v>
      </c>
      <c r="D70" s="4">
        <v>45720</v>
      </c>
      <c r="F70">
        <v>2.2000000000000002</v>
      </c>
    </row>
    <row r="71" spans="1:6" x14ac:dyDescent="0.2">
      <c r="A71" t="s">
        <v>409</v>
      </c>
      <c r="B71" t="s">
        <v>29137</v>
      </c>
      <c r="C71" t="s">
        <v>374</v>
      </c>
      <c r="D71" s="4">
        <v>45373</v>
      </c>
      <c r="F71">
        <v>2.2000000000000002</v>
      </c>
    </row>
    <row r="72" spans="1:6" x14ac:dyDescent="0.2">
      <c r="A72" t="s">
        <v>417</v>
      </c>
      <c r="B72" t="s">
        <v>29138</v>
      </c>
      <c r="C72" t="s">
        <v>374</v>
      </c>
      <c r="D72" s="4">
        <v>45205</v>
      </c>
      <c r="F72">
        <v>2.2000000000000002</v>
      </c>
    </row>
    <row r="73" spans="1:6" x14ac:dyDescent="0.2">
      <c r="A73" t="s">
        <v>783</v>
      </c>
      <c r="B73" t="s">
        <v>29139</v>
      </c>
      <c r="C73" t="s">
        <v>374</v>
      </c>
      <c r="D73" s="4">
        <v>45617</v>
      </c>
      <c r="F73">
        <v>2.2000000000000002</v>
      </c>
    </row>
    <row r="74" spans="1:6" x14ac:dyDescent="0.2">
      <c r="A74" t="s">
        <v>387</v>
      </c>
      <c r="B74" t="s">
        <v>29140</v>
      </c>
      <c r="C74" t="s">
        <v>374</v>
      </c>
      <c r="D74" s="4">
        <v>45055</v>
      </c>
      <c r="F74">
        <v>2.2000000000000002</v>
      </c>
    </row>
    <row r="75" spans="1:6" x14ac:dyDescent="0.2">
      <c r="A75" t="s">
        <v>398</v>
      </c>
      <c r="B75" t="s">
        <v>29141</v>
      </c>
      <c r="C75" t="s">
        <v>374</v>
      </c>
      <c r="D75" s="4">
        <v>45417</v>
      </c>
      <c r="F75">
        <v>2.2000000000000002</v>
      </c>
    </row>
    <row r="76" spans="1:6" x14ac:dyDescent="0.2">
      <c r="A76" t="s">
        <v>449</v>
      </c>
      <c r="B76" t="s">
        <v>29142</v>
      </c>
      <c r="C76" t="s">
        <v>374</v>
      </c>
      <c r="D76" s="4">
        <v>44927</v>
      </c>
      <c r="F76">
        <v>2.2000000000000002</v>
      </c>
    </row>
    <row r="77" spans="1:6" x14ac:dyDescent="0.2">
      <c r="A77" t="s">
        <v>391</v>
      </c>
      <c r="B77" t="s">
        <v>29143</v>
      </c>
      <c r="C77" t="s">
        <v>374</v>
      </c>
      <c r="D77" s="4">
        <v>44791</v>
      </c>
      <c r="F77">
        <v>2.2000000000000002</v>
      </c>
    </row>
    <row r="78" spans="1:6" x14ac:dyDescent="0.2">
      <c r="A78" t="s">
        <v>413</v>
      </c>
      <c r="B78" t="s">
        <v>29144</v>
      </c>
      <c r="C78" t="s">
        <v>374</v>
      </c>
      <c r="D78" s="4">
        <v>45436</v>
      </c>
      <c r="F78">
        <v>2.2000000000000002</v>
      </c>
    </row>
    <row r="79" spans="1:6" x14ac:dyDescent="0.2">
      <c r="A79" t="s">
        <v>1123</v>
      </c>
      <c r="B79" t="s">
        <v>29145</v>
      </c>
      <c r="C79" t="s">
        <v>374</v>
      </c>
      <c r="D79" s="4">
        <v>45306</v>
      </c>
      <c r="F79">
        <v>2.2000000000000002</v>
      </c>
    </row>
    <row r="80" spans="1:6" x14ac:dyDescent="0.2">
      <c r="A80" t="s">
        <v>25125</v>
      </c>
      <c r="B80" t="s">
        <v>29146</v>
      </c>
      <c r="C80" t="s">
        <v>273</v>
      </c>
      <c r="D80" s="4">
        <v>46132</v>
      </c>
      <c r="F80">
        <v>1.4</v>
      </c>
    </row>
    <row r="81" spans="1:6" x14ac:dyDescent="0.2">
      <c r="A81" t="s">
        <v>25868</v>
      </c>
      <c r="B81" t="s">
        <v>29147</v>
      </c>
      <c r="C81" t="s">
        <v>273</v>
      </c>
      <c r="D81" s="4">
        <v>46153</v>
      </c>
      <c r="F81">
        <v>1.4</v>
      </c>
    </row>
    <row r="82" spans="1:6" x14ac:dyDescent="0.2">
      <c r="A82" t="s">
        <v>27040</v>
      </c>
      <c r="B82" t="s">
        <v>29148</v>
      </c>
      <c r="C82" t="s">
        <v>273</v>
      </c>
      <c r="D82" s="4">
        <v>46174</v>
      </c>
      <c r="F82">
        <v>1.4</v>
      </c>
    </row>
    <row r="83" spans="1:6" x14ac:dyDescent="0.2">
      <c r="A83" t="s">
        <v>26070</v>
      </c>
      <c r="B83" t="s">
        <v>29149</v>
      </c>
      <c r="C83" t="s">
        <v>77</v>
      </c>
      <c r="D83" s="4">
        <v>46160</v>
      </c>
      <c r="F83">
        <v>2</v>
      </c>
    </row>
    <row r="84" spans="1:6" x14ac:dyDescent="0.2">
      <c r="A84" t="s">
        <v>27209</v>
      </c>
      <c r="B84" t="s">
        <v>29150</v>
      </c>
      <c r="C84" t="s">
        <v>77</v>
      </c>
      <c r="D84" s="4">
        <v>46181</v>
      </c>
      <c r="F84">
        <v>2</v>
      </c>
    </row>
    <row r="85" spans="1:6" x14ac:dyDescent="0.2">
      <c r="A85" t="s">
        <v>27852</v>
      </c>
      <c r="B85" t="s">
        <v>29151</v>
      </c>
      <c r="C85" t="s">
        <v>374</v>
      </c>
      <c r="D85" s="4">
        <v>46188</v>
      </c>
      <c r="F85">
        <v>2.2000000000000002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615"/>
  <sheetViews>
    <sheetView workbookViewId="0"/>
  </sheetViews>
  <sheetFormatPr baseColWidth="10" defaultColWidth="8.83203125" defaultRowHeight="16" x14ac:dyDescent="0.2"/>
  <sheetData>
    <row r="1" spans="1:6" x14ac:dyDescent="0.2">
      <c r="A1" s="7" t="s">
        <v>37</v>
      </c>
      <c r="B1" s="7" t="s">
        <v>1</v>
      </c>
      <c r="C1" s="7" t="s">
        <v>25</v>
      </c>
      <c r="D1" s="7" t="s">
        <v>29152</v>
      </c>
      <c r="E1" s="7" t="s">
        <v>31</v>
      </c>
      <c r="F1" s="7" t="s">
        <v>29153</v>
      </c>
    </row>
    <row r="2" spans="1:6" x14ac:dyDescent="0.2">
      <c r="A2" t="s">
        <v>76</v>
      </c>
      <c r="B2" t="s">
        <v>17</v>
      </c>
      <c r="C2" t="s">
        <v>26</v>
      </c>
      <c r="D2">
        <v>50</v>
      </c>
      <c r="E2" t="s">
        <v>33</v>
      </c>
      <c r="F2" t="s">
        <v>29154</v>
      </c>
    </row>
    <row r="3" spans="1:6" x14ac:dyDescent="0.2">
      <c r="A3" t="s">
        <v>82</v>
      </c>
      <c r="B3" t="s">
        <v>21</v>
      </c>
      <c r="C3" t="s">
        <v>27</v>
      </c>
      <c r="D3">
        <v>114</v>
      </c>
      <c r="E3" t="s">
        <v>34</v>
      </c>
      <c r="F3" t="s">
        <v>29155</v>
      </c>
    </row>
    <row r="4" spans="1:6" x14ac:dyDescent="0.2">
      <c r="A4" t="s">
        <v>86</v>
      </c>
      <c r="B4" t="s">
        <v>21</v>
      </c>
      <c r="C4" t="s">
        <v>26</v>
      </c>
      <c r="D4">
        <v>53</v>
      </c>
      <c r="E4" t="s">
        <v>32</v>
      </c>
      <c r="F4" t="s">
        <v>29154</v>
      </c>
    </row>
    <row r="5" spans="1:6" x14ac:dyDescent="0.2">
      <c r="A5" t="s">
        <v>90</v>
      </c>
      <c r="B5" t="s">
        <v>21</v>
      </c>
      <c r="C5" t="s">
        <v>26</v>
      </c>
      <c r="D5">
        <v>49</v>
      </c>
      <c r="E5" t="s">
        <v>33</v>
      </c>
      <c r="F5" t="s">
        <v>29154</v>
      </c>
    </row>
    <row r="6" spans="1:6" x14ac:dyDescent="0.2">
      <c r="A6" t="s">
        <v>94</v>
      </c>
      <c r="B6" t="s">
        <v>24</v>
      </c>
      <c r="C6" t="s">
        <v>27</v>
      </c>
      <c r="D6">
        <v>60</v>
      </c>
      <c r="E6" t="s">
        <v>32</v>
      </c>
      <c r="F6" t="s">
        <v>29156</v>
      </c>
    </row>
    <row r="7" spans="1:6" x14ac:dyDescent="0.2">
      <c r="A7" t="s">
        <v>98</v>
      </c>
      <c r="B7" t="s">
        <v>23</v>
      </c>
      <c r="C7" t="s">
        <v>27</v>
      </c>
      <c r="D7">
        <v>92</v>
      </c>
      <c r="E7" t="s">
        <v>32</v>
      </c>
      <c r="F7" t="s">
        <v>29157</v>
      </c>
    </row>
    <row r="8" spans="1:6" x14ac:dyDescent="0.2">
      <c r="A8" t="s">
        <v>102</v>
      </c>
      <c r="B8" t="s">
        <v>23</v>
      </c>
      <c r="C8" t="s">
        <v>26</v>
      </c>
      <c r="D8">
        <v>33</v>
      </c>
      <c r="E8" t="s">
        <v>33</v>
      </c>
      <c r="F8" t="s">
        <v>29157</v>
      </c>
    </row>
    <row r="9" spans="1:6" x14ac:dyDescent="0.2">
      <c r="A9" t="s">
        <v>106</v>
      </c>
      <c r="B9" t="s">
        <v>16</v>
      </c>
      <c r="C9" t="s">
        <v>27</v>
      </c>
      <c r="D9">
        <v>117</v>
      </c>
      <c r="E9" t="s">
        <v>33</v>
      </c>
      <c r="F9" t="s">
        <v>29157</v>
      </c>
    </row>
    <row r="10" spans="1:6" x14ac:dyDescent="0.2">
      <c r="A10" t="s">
        <v>110</v>
      </c>
      <c r="B10" t="s">
        <v>21</v>
      </c>
      <c r="C10" t="s">
        <v>29</v>
      </c>
      <c r="D10">
        <v>22</v>
      </c>
      <c r="E10" t="s">
        <v>32</v>
      </c>
      <c r="F10" t="s">
        <v>29156</v>
      </c>
    </row>
    <row r="11" spans="1:6" x14ac:dyDescent="0.2">
      <c r="A11" t="s">
        <v>113</v>
      </c>
      <c r="B11" t="s">
        <v>19</v>
      </c>
      <c r="C11" t="s">
        <v>26</v>
      </c>
      <c r="D11">
        <v>28</v>
      </c>
      <c r="E11" t="s">
        <v>32</v>
      </c>
      <c r="F11" t="s">
        <v>29154</v>
      </c>
    </row>
    <row r="12" spans="1:6" x14ac:dyDescent="0.2">
      <c r="A12" t="s">
        <v>117</v>
      </c>
      <c r="B12" t="s">
        <v>19</v>
      </c>
      <c r="C12" t="s">
        <v>26</v>
      </c>
      <c r="D12">
        <v>55</v>
      </c>
      <c r="E12" t="s">
        <v>33</v>
      </c>
      <c r="F12" t="s">
        <v>29156</v>
      </c>
    </row>
    <row r="13" spans="1:6" x14ac:dyDescent="0.2">
      <c r="A13" t="s">
        <v>121</v>
      </c>
      <c r="B13" t="s">
        <v>15</v>
      </c>
      <c r="C13" t="s">
        <v>26</v>
      </c>
      <c r="D13">
        <v>30</v>
      </c>
      <c r="E13" t="s">
        <v>33</v>
      </c>
      <c r="F13" t="s">
        <v>29157</v>
      </c>
    </row>
    <row r="14" spans="1:6" x14ac:dyDescent="0.2">
      <c r="A14" t="s">
        <v>125</v>
      </c>
      <c r="B14" t="s">
        <v>17</v>
      </c>
      <c r="C14" t="s">
        <v>26</v>
      </c>
      <c r="D14">
        <v>58</v>
      </c>
      <c r="E14" t="s">
        <v>32</v>
      </c>
      <c r="F14" t="s">
        <v>29156</v>
      </c>
    </row>
    <row r="15" spans="1:6" x14ac:dyDescent="0.2">
      <c r="A15" t="s">
        <v>128</v>
      </c>
      <c r="B15" t="s">
        <v>23</v>
      </c>
      <c r="C15" t="s">
        <v>27</v>
      </c>
      <c r="D15">
        <v>70</v>
      </c>
      <c r="E15" t="s">
        <v>32</v>
      </c>
      <c r="F15" t="s">
        <v>29154</v>
      </c>
    </row>
    <row r="16" spans="1:6" x14ac:dyDescent="0.2">
      <c r="A16" t="s">
        <v>132</v>
      </c>
      <c r="B16" t="s">
        <v>22</v>
      </c>
      <c r="C16" t="s">
        <v>26</v>
      </c>
      <c r="D16">
        <v>49</v>
      </c>
      <c r="E16" t="s">
        <v>33</v>
      </c>
      <c r="F16" t="s">
        <v>29157</v>
      </c>
    </row>
    <row r="17" spans="1:6" x14ac:dyDescent="0.2">
      <c r="A17" t="s">
        <v>136</v>
      </c>
      <c r="B17" t="s">
        <v>23</v>
      </c>
      <c r="C17" t="s">
        <v>28</v>
      </c>
      <c r="D17">
        <v>149</v>
      </c>
      <c r="E17" t="s">
        <v>33</v>
      </c>
      <c r="F17" t="s">
        <v>29157</v>
      </c>
    </row>
    <row r="18" spans="1:6" x14ac:dyDescent="0.2">
      <c r="A18" t="s">
        <v>139</v>
      </c>
      <c r="B18" t="s">
        <v>16</v>
      </c>
      <c r="C18" t="s">
        <v>26</v>
      </c>
      <c r="D18">
        <v>25</v>
      </c>
      <c r="E18" t="s">
        <v>33</v>
      </c>
      <c r="F18" t="s">
        <v>29154</v>
      </c>
    </row>
    <row r="19" spans="1:6" x14ac:dyDescent="0.2">
      <c r="A19" t="s">
        <v>143</v>
      </c>
      <c r="B19" t="s">
        <v>17</v>
      </c>
      <c r="C19" t="s">
        <v>28</v>
      </c>
      <c r="D19">
        <v>185</v>
      </c>
      <c r="E19" t="s">
        <v>34</v>
      </c>
      <c r="F19" t="s">
        <v>29156</v>
      </c>
    </row>
    <row r="20" spans="1:6" x14ac:dyDescent="0.2">
      <c r="A20" t="s">
        <v>146</v>
      </c>
      <c r="B20" t="s">
        <v>18</v>
      </c>
      <c r="C20" t="s">
        <v>26</v>
      </c>
      <c r="D20">
        <v>35</v>
      </c>
      <c r="E20" t="s">
        <v>34</v>
      </c>
      <c r="F20" t="s">
        <v>29156</v>
      </c>
    </row>
    <row r="21" spans="1:6" x14ac:dyDescent="0.2">
      <c r="A21" t="s">
        <v>150</v>
      </c>
      <c r="B21" t="s">
        <v>23</v>
      </c>
      <c r="C21" t="s">
        <v>27</v>
      </c>
      <c r="D21">
        <v>63</v>
      </c>
      <c r="E21" t="s">
        <v>34</v>
      </c>
      <c r="F21" t="s">
        <v>29156</v>
      </c>
    </row>
    <row r="22" spans="1:6" x14ac:dyDescent="0.2">
      <c r="A22" t="s">
        <v>154</v>
      </c>
      <c r="B22" t="s">
        <v>15</v>
      </c>
      <c r="C22" t="s">
        <v>26</v>
      </c>
      <c r="D22">
        <v>27</v>
      </c>
      <c r="E22" t="s">
        <v>32</v>
      </c>
      <c r="F22" t="s">
        <v>29157</v>
      </c>
    </row>
    <row r="23" spans="1:6" x14ac:dyDescent="0.2">
      <c r="A23" t="s">
        <v>158</v>
      </c>
      <c r="B23" t="s">
        <v>22</v>
      </c>
      <c r="C23" t="s">
        <v>27</v>
      </c>
      <c r="D23">
        <v>49</v>
      </c>
      <c r="E23" t="s">
        <v>32</v>
      </c>
      <c r="F23" t="s">
        <v>29154</v>
      </c>
    </row>
    <row r="24" spans="1:6" x14ac:dyDescent="0.2">
      <c r="A24" t="s">
        <v>162</v>
      </c>
      <c r="B24" t="s">
        <v>18</v>
      </c>
      <c r="C24" t="s">
        <v>26</v>
      </c>
      <c r="D24">
        <v>43</v>
      </c>
      <c r="E24" t="s">
        <v>32</v>
      </c>
      <c r="F24" t="s">
        <v>29154</v>
      </c>
    </row>
    <row r="25" spans="1:6" x14ac:dyDescent="0.2">
      <c r="A25" t="s">
        <v>165</v>
      </c>
      <c r="B25" t="s">
        <v>24</v>
      </c>
      <c r="C25" t="s">
        <v>26</v>
      </c>
      <c r="D25">
        <v>39</v>
      </c>
      <c r="E25" t="s">
        <v>34</v>
      </c>
      <c r="F25" t="s">
        <v>29156</v>
      </c>
    </row>
    <row r="26" spans="1:6" x14ac:dyDescent="0.2">
      <c r="A26" t="s">
        <v>168</v>
      </c>
      <c r="B26" t="s">
        <v>23</v>
      </c>
      <c r="C26" t="s">
        <v>26</v>
      </c>
      <c r="D26">
        <v>26</v>
      </c>
      <c r="E26" t="s">
        <v>33</v>
      </c>
      <c r="F26" t="s">
        <v>29157</v>
      </c>
    </row>
    <row r="27" spans="1:6" x14ac:dyDescent="0.2">
      <c r="A27" t="s">
        <v>172</v>
      </c>
      <c r="B27" t="s">
        <v>21</v>
      </c>
      <c r="C27" t="s">
        <v>27</v>
      </c>
      <c r="D27">
        <v>96</v>
      </c>
      <c r="E27" t="s">
        <v>32</v>
      </c>
      <c r="F27" t="s">
        <v>29156</v>
      </c>
    </row>
    <row r="28" spans="1:6" x14ac:dyDescent="0.2">
      <c r="A28" t="s">
        <v>176</v>
      </c>
      <c r="B28" t="s">
        <v>19</v>
      </c>
      <c r="C28" t="s">
        <v>26</v>
      </c>
      <c r="D28">
        <v>23</v>
      </c>
      <c r="E28" t="s">
        <v>32</v>
      </c>
      <c r="F28" t="s">
        <v>29157</v>
      </c>
    </row>
    <row r="29" spans="1:6" x14ac:dyDescent="0.2">
      <c r="A29" t="s">
        <v>180</v>
      </c>
      <c r="B29" t="s">
        <v>15</v>
      </c>
      <c r="C29" t="s">
        <v>26</v>
      </c>
      <c r="D29">
        <v>45</v>
      </c>
      <c r="E29" t="s">
        <v>33</v>
      </c>
      <c r="F29" t="s">
        <v>29157</v>
      </c>
    </row>
    <row r="30" spans="1:6" x14ac:dyDescent="0.2">
      <c r="A30" t="s">
        <v>183</v>
      </c>
      <c r="B30" t="s">
        <v>23</v>
      </c>
      <c r="C30" t="s">
        <v>27</v>
      </c>
      <c r="D30">
        <v>105</v>
      </c>
      <c r="E30" t="s">
        <v>34</v>
      </c>
      <c r="F30" t="s">
        <v>29156</v>
      </c>
    </row>
    <row r="31" spans="1:6" x14ac:dyDescent="0.2">
      <c r="A31" t="s">
        <v>187</v>
      </c>
      <c r="B31" t="s">
        <v>21</v>
      </c>
      <c r="C31" t="s">
        <v>27</v>
      </c>
      <c r="D31">
        <v>47</v>
      </c>
      <c r="E31" t="s">
        <v>32</v>
      </c>
      <c r="F31" t="s">
        <v>29157</v>
      </c>
    </row>
    <row r="32" spans="1:6" x14ac:dyDescent="0.2">
      <c r="A32" t="s">
        <v>190</v>
      </c>
      <c r="B32" t="s">
        <v>15</v>
      </c>
      <c r="C32" t="s">
        <v>27</v>
      </c>
      <c r="D32">
        <v>76</v>
      </c>
      <c r="E32" t="s">
        <v>32</v>
      </c>
      <c r="F32" t="s">
        <v>29156</v>
      </c>
    </row>
    <row r="33" spans="1:6" x14ac:dyDescent="0.2">
      <c r="A33" t="s">
        <v>194</v>
      </c>
      <c r="B33" t="s">
        <v>17</v>
      </c>
      <c r="C33" t="s">
        <v>27</v>
      </c>
      <c r="D33">
        <v>89</v>
      </c>
      <c r="E33" t="s">
        <v>33</v>
      </c>
      <c r="F33" t="s">
        <v>29154</v>
      </c>
    </row>
    <row r="34" spans="1:6" x14ac:dyDescent="0.2">
      <c r="A34" t="s">
        <v>197</v>
      </c>
      <c r="B34" t="s">
        <v>15</v>
      </c>
      <c r="C34" t="s">
        <v>27</v>
      </c>
      <c r="D34">
        <v>119</v>
      </c>
      <c r="E34" t="s">
        <v>32</v>
      </c>
      <c r="F34" t="s">
        <v>29155</v>
      </c>
    </row>
    <row r="35" spans="1:6" x14ac:dyDescent="0.2">
      <c r="A35" t="s">
        <v>200</v>
      </c>
      <c r="B35" t="s">
        <v>20</v>
      </c>
      <c r="C35" t="s">
        <v>26</v>
      </c>
      <c r="D35">
        <v>22</v>
      </c>
      <c r="E35" t="s">
        <v>34</v>
      </c>
      <c r="F35" t="s">
        <v>29154</v>
      </c>
    </row>
    <row r="36" spans="1:6" x14ac:dyDescent="0.2">
      <c r="A36" t="s">
        <v>203</v>
      </c>
      <c r="B36" t="s">
        <v>20</v>
      </c>
      <c r="C36" t="s">
        <v>27</v>
      </c>
      <c r="D36">
        <v>117</v>
      </c>
      <c r="E36" t="s">
        <v>34</v>
      </c>
      <c r="F36" t="s">
        <v>29155</v>
      </c>
    </row>
    <row r="37" spans="1:6" x14ac:dyDescent="0.2">
      <c r="A37" t="s">
        <v>206</v>
      </c>
      <c r="B37" t="s">
        <v>15</v>
      </c>
      <c r="C37" t="s">
        <v>27</v>
      </c>
      <c r="D37">
        <v>101</v>
      </c>
      <c r="E37" t="s">
        <v>33</v>
      </c>
      <c r="F37" t="s">
        <v>29157</v>
      </c>
    </row>
    <row r="38" spans="1:6" x14ac:dyDescent="0.2">
      <c r="A38" t="s">
        <v>209</v>
      </c>
      <c r="B38" t="s">
        <v>16</v>
      </c>
      <c r="C38" t="s">
        <v>26</v>
      </c>
      <c r="D38">
        <v>50</v>
      </c>
      <c r="E38" t="s">
        <v>33</v>
      </c>
      <c r="F38" t="s">
        <v>29156</v>
      </c>
    </row>
    <row r="39" spans="1:6" x14ac:dyDescent="0.2">
      <c r="A39" t="s">
        <v>213</v>
      </c>
      <c r="B39" t="s">
        <v>23</v>
      </c>
      <c r="C39" t="s">
        <v>27</v>
      </c>
      <c r="D39">
        <v>78</v>
      </c>
      <c r="E39" t="s">
        <v>34</v>
      </c>
      <c r="F39" t="s">
        <v>29155</v>
      </c>
    </row>
    <row r="40" spans="1:6" x14ac:dyDescent="0.2">
      <c r="A40" t="s">
        <v>217</v>
      </c>
      <c r="B40" t="s">
        <v>19</v>
      </c>
      <c r="C40" t="s">
        <v>26</v>
      </c>
      <c r="D40">
        <v>57</v>
      </c>
      <c r="E40" t="s">
        <v>33</v>
      </c>
      <c r="F40" t="s">
        <v>29156</v>
      </c>
    </row>
    <row r="41" spans="1:6" x14ac:dyDescent="0.2">
      <c r="A41" t="s">
        <v>220</v>
      </c>
      <c r="B41" t="s">
        <v>21</v>
      </c>
      <c r="C41" t="s">
        <v>26</v>
      </c>
      <c r="D41">
        <v>44</v>
      </c>
      <c r="E41" t="s">
        <v>32</v>
      </c>
      <c r="F41" t="s">
        <v>29156</v>
      </c>
    </row>
    <row r="42" spans="1:6" x14ac:dyDescent="0.2">
      <c r="A42" t="s">
        <v>223</v>
      </c>
      <c r="B42" t="s">
        <v>23</v>
      </c>
      <c r="C42" t="s">
        <v>26</v>
      </c>
      <c r="D42">
        <v>21</v>
      </c>
      <c r="E42" t="s">
        <v>32</v>
      </c>
      <c r="F42" t="s">
        <v>29155</v>
      </c>
    </row>
    <row r="43" spans="1:6" x14ac:dyDescent="0.2">
      <c r="A43" t="s">
        <v>226</v>
      </c>
      <c r="B43" t="s">
        <v>18</v>
      </c>
      <c r="C43" t="s">
        <v>26</v>
      </c>
      <c r="D43">
        <v>29</v>
      </c>
      <c r="E43" t="s">
        <v>33</v>
      </c>
      <c r="F43" t="s">
        <v>29155</v>
      </c>
    </row>
    <row r="44" spans="1:6" x14ac:dyDescent="0.2">
      <c r="A44" t="s">
        <v>229</v>
      </c>
      <c r="B44" t="s">
        <v>16</v>
      </c>
      <c r="C44" t="s">
        <v>28</v>
      </c>
      <c r="D44">
        <v>303</v>
      </c>
      <c r="E44" t="s">
        <v>34</v>
      </c>
      <c r="F44" t="s">
        <v>29157</v>
      </c>
    </row>
    <row r="45" spans="1:6" x14ac:dyDescent="0.2">
      <c r="A45" t="s">
        <v>232</v>
      </c>
      <c r="B45" t="s">
        <v>20</v>
      </c>
      <c r="C45" t="s">
        <v>29</v>
      </c>
      <c r="D45">
        <v>16</v>
      </c>
      <c r="E45" t="s">
        <v>34</v>
      </c>
      <c r="F45" t="s">
        <v>29155</v>
      </c>
    </row>
    <row r="46" spans="1:6" x14ac:dyDescent="0.2">
      <c r="A46" t="s">
        <v>235</v>
      </c>
      <c r="B46" t="s">
        <v>20</v>
      </c>
      <c r="C46" t="s">
        <v>27</v>
      </c>
      <c r="D46">
        <v>113</v>
      </c>
      <c r="E46" t="s">
        <v>32</v>
      </c>
      <c r="F46" t="s">
        <v>29157</v>
      </c>
    </row>
    <row r="47" spans="1:6" x14ac:dyDescent="0.2">
      <c r="A47" t="s">
        <v>238</v>
      </c>
      <c r="B47" t="s">
        <v>19</v>
      </c>
      <c r="C47" t="s">
        <v>28</v>
      </c>
      <c r="D47">
        <v>306</v>
      </c>
      <c r="E47" t="s">
        <v>32</v>
      </c>
      <c r="F47" t="s">
        <v>29157</v>
      </c>
    </row>
    <row r="48" spans="1:6" x14ac:dyDescent="0.2">
      <c r="A48" t="s">
        <v>241</v>
      </c>
      <c r="B48" t="s">
        <v>16</v>
      </c>
      <c r="C48" t="s">
        <v>26</v>
      </c>
      <c r="D48">
        <v>40</v>
      </c>
      <c r="E48" t="s">
        <v>33</v>
      </c>
      <c r="F48" t="s">
        <v>29155</v>
      </c>
    </row>
    <row r="49" spans="1:6" x14ac:dyDescent="0.2">
      <c r="A49" t="s">
        <v>244</v>
      </c>
      <c r="B49" t="s">
        <v>18</v>
      </c>
      <c r="C49" t="s">
        <v>28</v>
      </c>
      <c r="D49">
        <v>224</v>
      </c>
      <c r="E49" t="s">
        <v>32</v>
      </c>
      <c r="F49" t="s">
        <v>29156</v>
      </c>
    </row>
    <row r="50" spans="1:6" x14ac:dyDescent="0.2">
      <c r="A50" t="s">
        <v>247</v>
      </c>
      <c r="B50" t="s">
        <v>20</v>
      </c>
      <c r="C50" t="s">
        <v>26</v>
      </c>
      <c r="D50">
        <v>33</v>
      </c>
      <c r="E50" t="s">
        <v>34</v>
      </c>
      <c r="F50" t="s">
        <v>29157</v>
      </c>
    </row>
    <row r="51" spans="1:6" x14ac:dyDescent="0.2">
      <c r="A51" t="s">
        <v>250</v>
      </c>
      <c r="B51" t="s">
        <v>16</v>
      </c>
      <c r="C51" t="s">
        <v>29</v>
      </c>
      <c r="D51">
        <v>18</v>
      </c>
      <c r="E51" t="s">
        <v>32</v>
      </c>
      <c r="F51" t="s">
        <v>29157</v>
      </c>
    </row>
    <row r="52" spans="1:6" x14ac:dyDescent="0.2">
      <c r="A52" t="s">
        <v>253</v>
      </c>
      <c r="B52" t="s">
        <v>15</v>
      </c>
      <c r="C52" t="s">
        <v>29</v>
      </c>
      <c r="D52">
        <v>16</v>
      </c>
      <c r="E52" t="s">
        <v>33</v>
      </c>
      <c r="F52" t="s">
        <v>29157</v>
      </c>
    </row>
    <row r="53" spans="1:6" x14ac:dyDescent="0.2">
      <c r="A53" t="s">
        <v>256</v>
      </c>
      <c r="B53" t="s">
        <v>18</v>
      </c>
      <c r="C53" t="s">
        <v>30</v>
      </c>
      <c r="D53">
        <v>7</v>
      </c>
      <c r="E53" t="s">
        <v>33</v>
      </c>
      <c r="F53" t="s">
        <v>29154</v>
      </c>
    </row>
    <row r="54" spans="1:6" x14ac:dyDescent="0.2">
      <c r="A54" t="s">
        <v>259</v>
      </c>
      <c r="B54" t="s">
        <v>18</v>
      </c>
      <c r="C54" t="s">
        <v>28</v>
      </c>
      <c r="D54">
        <v>371</v>
      </c>
      <c r="E54" t="s">
        <v>34</v>
      </c>
      <c r="F54" t="s">
        <v>29156</v>
      </c>
    </row>
    <row r="55" spans="1:6" x14ac:dyDescent="0.2">
      <c r="A55" t="s">
        <v>262</v>
      </c>
      <c r="B55" t="s">
        <v>22</v>
      </c>
      <c r="C55" t="s">
        <v>28</v>
      </c>
      <c r="D55">
        <v>148</v>
      </c>
      <c r="E55" t="s">
        <v>32</v>
      </c>
      <c r="F55" t="s">
        <v>29155</v>
      </c>
    </row>
    <row r="56" spans="1:6" x14ac:dyDescent="0.2">
      <c r="A56" t="s">
        <v>265</v>
      </c>
      <c r="B56" t="s">
        <v>22</v>
      </c>
      <c r="C56" t="s">
        <v>29</v>
      </c>
      <c r="D56">
        <v>23</v>
      </c>
      <c r="E56" t="s">
        <v>32</v>
      </c>
      <c r="F56" t="s">
        <v>29157</v>
      </c>
    </row>
    <row r="57" spans="1:6" x14ac:dyDescent="0.2">
      <c r="A57" t="s">
        <v>269</v>
      </c>
      <c r="B57" t="s">
        <v>24</v>
      </c>
      <c r="C57" t="s">
        <v>29</v>
      </c>
      <c r="D57">
        <v>16</v>
      </c>
      <c r="E57" t="s">
        <v>32</v>
      </c>
      <c r="F57" t="s">
        <v>29157</v>
      </c>
    </row>
    <row r="58" spans="1:6" x14ac:dyDescent="0.2">
      <c r="A58" t="s">
        <v>272</v>
      </c>
      <c r="B58" t="s">
        <v>22</v>
      </c>
      <c r="C58" t="s">
        <v>27</v>
      </c>
      <c r="D58">
        <v>92</v>
      </c>
      <c r="E58" t="s">
        <v>32</v>
      </c>
      <c r="F58" t="s">
        <v>29156</v>
      </c>
    </row>
    <row r="59" spans="1:6" x14ac:dyDescent="0.2">
      <c r="A59" t="s">
        <v>277</v>
      </c>
      <c r="B59" t="s">
        <v>15</v>
      </c>
      <c r="C59" t="s">
        <v>27</v>
      </c>
      <c r="D59">
        <v>114</v>
      </c>
      <c r="E59" t="s">
        <v>34</v>
      </c>
      <c r="F59" t="s">
        <v>29156</v>
      </c>
    </row>
    <row r="60" spans="1:6" x14ac:dyDescent="0.2">
      <c r="A60" t="s">
        <v>281</v>
      </c>
      <c r="B60" t="s">
        <v>19</v>
      </c>
      <c r="C60" t="s">
        <v>30</v>
      </c>
      <c r="D60">
        <v>8</v>
      </c>
      <c r="E60" t="s">
        <v>33</v>
      </c>
      <c r="F60" t="s">
        <v>29156</v>
      </c>
    </row>
    <row r="61" spans="1:6" x14ac:dyDescent="0.2">
      <c r="A61" t="s">
        <v>284</v>
      </c>
      <c r="B61" t="s">
        <v>20</v>
      </c>
      <c r="C61" t="s">
        <v>26</v>
      </c>
      <c r="D61">
        <v>21</v>
      </c>
      <c r="E61" t="s">
        <v>33</v>
      </c>
      <c r="F61" t="s">
        <v>29156</v>
      </c>
    </row>
    <row r="62" spans="1:6" x14ac:dyDescent="0.2">
      <c r="A62" t="s">
        <v>288</v>
      </c>
      <c r="B62" t="s">
        <v>15</v>
      </c>
      <c r="C62" t="s">
        <v>27</v>
      </c>
      <c r="D62">
        <v>106</v>
      </c>
      <c r="E62" t="s">
        <v>32</v>
      </c>
      <c r="F62" t="s">
        <v>29155</v>
      </c>
    </row>
    <row r="63" spans="1:6" x14ac:dyDescent="0.2">
      <c r="A63" t="s">
        <v>292</v>
      </c>
      <c r="B63" t="s">
        <v>19</v>
      </c>
      <c r="C63" t="s">
        <v>26</v>
      </c>
      <c r="D63">
        <v>21</v>
      </c>
      <c r="E63" t="s">
        <v>34</v>
      </c>
      <c r="F63" t="s">
        <v>29154</v>
      </c>
    </row>
    <row r="64" spans="1:6" x14ac:dyDescent="0.2">
      <c r="A64" t="s">
        <v>296</v>
      </c>
      <c r="B64" t="s">
        <v>24</v>
      </c>
      <c r="C64" t="s">
        <v>27</v>
      </c>
      <c r="D64">
        <v>98</v>
      </c>
      <c r="E64" t="s">
        <v>32</v>
      </c>
      <c r="F64" t="s">
        <v>29157</v>
      </c>
    </row>
    <row r="65" spans="1:6" x14ac:dyDescent="0.2">
      <c r="A65" t="s">
        <v>300</v>
      </c>
      <c r="B65" t="s">
        <v>21</v>
      </c>
      <c r="C65" t="s">
        <v>26</v>
      </c>
      <c r="D65">
        <v>57</v>
      </c>
      <c r="E65" t="s">
        <v>33</v>
      </c>
      <c r="F65" t="s">
        <v>29157</v>
      </c>
    </row>
    <row r="66" spans="1:6" x14ac:dyDescent="0.2">
      <c r="A66" t="s">
        <v>304</v>
      </c>
      <c r="B66" t="s">
        <v>22</v>
      </c>
      <c r="C66" t="s">
        <v>26</v>
      </c>
      <c r="D66">
        <v>32</v>
      </c>
      <c r="E66" t="s">
        <v>32</v>
      </c>
      <c r="F66" t="s">
        <v>29154</v>
      </c>
    </row>
    <row r="67" spans="1:6" x14ac:dyDescent="0.2">
      <c r="A67" t="s">
        <v>307</v>
      </c>
      <c r="B67" t="s">
        <v>18</v>
      </c>
      <c r="C67" t="s">
        <v>26</v>
      </c>
      <c r="D67">
        <v>34</v>
      </c>
      <c r="E67" t="s">
        <v>33</v>
      </c>
      <c r="F67" t="s">
        <v>29154</v>
      </c>
    </row>
    <row r="68" spans="1:6" x14ac:dyDescent="0.2">
      <c r="A68" t="s">
        <v>311</v>
      </c>
      <c r="B68" t="s">
        <v>21</v>
      </c>
      <c r="C68" t="s">
        <v>26</v>
      </c>
      <c r="D68">
        <v>57</v>
      </c>
      <c r="E68" t="s">
        <v>34</v>
      </c>
      <c r="F68" t="s">
        <v>29154</v>
      </c>
    </row>
    <row r="69" spans="1:6" x14ac:dyDescent="0.2">
      <c r="A69" t="s">
        <v>315</v>
      </c>
      <c r="B69" t="s">
        <v>21</v>
      </c>
      <c r="C69" t="s">
        <v>27</v>
      </c>
      <c r="D69">
        <v>90</v>
      </c>
      <c r="E69" t="s">
        <v>32</v>
      </c>
      <c r="F69" t="s">
        <v>29156</v>
      </c>
    </row>
    <row r="70" spans="1:6" x14ac:dyDescent="0.2">
      <c r="A70" t="s">
        <v>318</v>
      </c>
      <c r="B70" t="s">
        <v>20</v>
      </c>
      <c r="C70" t="s">
        <v>26</v>
      </c>
      <c r="D70">
        <v>25</v>
      </c>
      <c r="E70" t="s">
        <v>33</v>
      </c>
      <c r="F70" t="s">
        <v>29157</v>
      </c>
    </row>
    <row r="71" spans="1:6" x14ac:dyDescent="0.2">
      <c r="A71" t="s">
        <v>322</v>
      </c>
      <c r="B71" t="s">
        <v>16</v>
      </c>
      <c r="C71" t="s">
        <v>28</v>
      </c>
      <c r="D71">
        <v>399</v>
      </c>
      <c r="E71" t="s">
        <v>34</v>
      </c>
      <c r="F71" t="s">
        <v>29156</v>
      </c>
    </row>
    <row r="72" spans="1:6" x14ac:dyDescent="0.2">
      <c r="A72" t="s">
        <v>326</v>
      </c>
      <c r="B72" t="s">
        <v>16</v>
      </c>
      <c r="C72" t="s">
        <v>26</v>
      </c>
      <c r="D72">
        <v>54</v>
      </c>
      <c r="E72" t="s">
        <v>32</v>
      </c>
      <c r="F72" t="s">
        <v>29155</v>
      </c>
    </row>
    <row r="73" spans="1:6" x14ac:dyDescent="0.2">
      <c r="A73" t="s">
        <v>330</v>
      </c>
      <c r="B73" t="s">
        <v>15</v>
      </c>
      <c r="C73" t="s">
        <v>26</v>
      </c>
      <c r="D73">
        <v>55</v>
      </c>
      <c r="E73" t="s">
        <v>34</v>
      </c>
      <c r="F73" t="s">
        <v>29157</v>
      </c>
    </row>
    <row r="74" spans="1:6" x14ac:dyDescent="0.2">
      <c r="A74" t="s">
        <v>333</v>
      </c>
      <c r="B74" t="s">
        <v>17</v>
      </c>
      <c r="C74" t="s">
        <v>28</v>
      </c>
      <c r="D74">
        <v>324</v>
      </c>
      <c r="E74" t="s">
        <v>32</v>
      </c>
      <c r="F74" t="s">
        <v>29157</v>
      </c>
    </row>
    <row r="75" spans="1:6" x14ac:dyDescent="0.2">
      <c r="A75" t="s">
        <v>336</v>
      </c>
      <c r="B75" t="s">
        <v>16</v>
      </c>
      <c r="C75" t="s">
        <v>26</v>
      </c>
      <c r="D75">
        <v>36</v>
      </c>
      <c r="E75" t="s">
        <v>34</v>
      </c>
      <c r="F75" t="s">
        <v>29154</v>
      </c>
    </row>
    <row r="76" spans="1:6" x14ac:dyDescent="0.2">
      <c r="A76" t="s">
        <v>340</v>
      </c>
      <c r="B76" t="s">
        <v>20</v>
      </c>
      <c r="C76" t="s">
        <v>27</v>
      </c>
      <c r="D76">
        <v>52</v>
      </c>
      <c r="E76" t="s">
        <v>32</v>
      </c>
      <c r="F76" t="s">
        <v>29156</v>
      </c>
    </row>
    <row r="77" spans="1:6" x14ac:dyDescent="0.2">
      <c r="A77" t="s">
        <v>343</v>
      </c>
      <c r="B77" t="s">
        <v>15</v>
      </c>
      <c r="C77" t="s">
        <v>28</v>
      </c>
      <c r="D77">
        <v>177</v>
      </c>
      <c r="E77" t="s">
        <v>34</v>
      </c>
      <c r="F77" t="s">
        <v>29156</v>
      </c>
    </row>
    <row r="78" spans="1:6" x14ac:dyDescent="0.2">
      <c r="A78" t="s">
        <v>347</v>
      </c>
      <c r="B78" t="s">
        <v>15</v>
      </c>
      <c r="C78" t="s">
        <v>27</v>
      </c>
      <c r="D78">
        <v>82</v>
      </c>
      <c r="E78" t="s">
        <v>32</v>
      </c>
      <c r="F78" t="s">
        <v>29157</v>
      </c>
    </row>
    <row r="79" spans="1:6" x14ac:dyDescent="0.2">
      <c r="A79" t="s">
        <v>350</v>
      </c>
      <c r="B79" t="s">
        <v>20</v>
      </c>
      <c r="C79" t="s">
        <v>27</v>
      </c>
      <c r="D79">
        <v>63</v>
      </c>
      <c r="E79" t="s">
        <v>32</v>
      </c>
      <c r="F79" t="s">
        <v>29156</v>
      </c>
    </row>
    <row r="80" spans="1:6" x14ac:dyDescent="0.2">
      <c r="A80" t="s">
        <v>353</v>
      </c>
      <c r="B80" t="s">
        <v>15</v>
      </c>
      <c r="C80" t="s">
        <v>27</v>
      </c>
      <c r="D80">
        <v>104</v>
      </c>
      <c r="E80" t="s">
        <v>34</v>
      </c>
      <c r="F80" t="s">
        <v>29157</v>
      </c>
    </row>
    <row r="81" spans="1:6" x14ac:dyDescent="0.2">
      <c r="A81" t="s">
        <v>356</v>
      </c>
      <c r="B81" t="s">
        <v>20</v>
      </c>
      <c r="C81" t="s">
        <v>26</v>
      </c>
      <c r="D81">
        <v>36</v>
      </c>
      <c r="E81" t="s">
        <v>33</v>
      </c>
      <c r="F81" t="s">
        <v>29155</v>
      </c>
    </row>
    <row r="82" spans="1:6" x14ac:dyDescent="0.2">
      <c r="A82" t="s">
        <v>360</v>
      </c>
      <c r="B82" t="s">
        <v>18</v>
      </c>
      <c r="C82" t="s">
        <v>27</v>
      </c>
      <c r="D82">
        <v>90</v>
      </c>
      <c r="E82" t="s">
        <v>34</v>
      </c>
      <c r="F82" t="s">
        <v>29154</v>
      </c>
    </row>
    <row r="83" spans="1:6" x14ac:dyDescent="0.2">
      <c r="A83" t="s">
        <v>363</v>
      </c>
      <c r="B83" t="s">
        <v>20</v>
      </c>
      <c r="C83" t="s">
        <v>26</v>
      </c>
      <c r="D83">
        <v>49</v>
      </c>
      <c r="E83" t="s">
        <v>33</v>
      </c>
      <c r="F83" t="s">
        <v>29155</v>
      </c>
    </row>
    <row r="84" spans="1:6" x14ac:dyDescent="0.2">
      <c r="A84" t="s">
        <v>366</v>
      </c>
      <c r="B84" t="s">
        <v>19</v>
      </c>
      <c r="C84" t="s">
        <v>27</v>
      </c>
      <c r="D84">
        <v>76</v>
      </c>
      <c r="E84" t="s">
        <v>33</v>
      </c>
      <c r="F84" t="s">
        <v>29155</v>
      </c>
    </row>
    <row r="85" spans="1:6" x14ac:dyDescent="0.2">
      <c r="A85" t="s">
        <v>370</v>
      </c>
      <c r="B85" t="s">
        <v>20</v>
      </c>
      <c r="C85" t="s">
        <v>26</v>
      </c>
      <c r="D85">
        <v>55</v>
      </c>
      <c r="E85" t="s">
        <v>32</v>
      </c>
      <c r="F85" t="s">
        <v>29156</v>
      </c>
    </row>
    <row r="86" spans="1:6" x14ac:dyDescent="0.2">
      <c r="A86" t="s">
        <v>51</v>
      </c>
      <c r="B86" t="s">
        <v>23</v>
      </c>
      <c r="C86" t="s">
        <v>27</v>
      </c>
      <c r="D86">
        <v>103</v>
      </c>
      <c r="E86" t="s">
        <v>33</v>
      </c>
      <c r="F86" t="s">
        <v>29156</v>
      </c>
    </row>
    <row r="87" spans="1:6" x14ac:dyDescent="0.2">
      <c r="A87" t="s">
        <v>58</v>
      </c>
      <c r="B87" t="s">
        <v>18</v>
      </c>
      <c r="C87" t="s">
        <v>27</v>
      </c>
      <c r="D87">
        <v>87</v>
      </c>
      <c r="E87" t="s">
        <v>32</v>
      </c>
      <c r="F87" t="s">
        <v>29156</v>
      </c>
    </row>
    <row r="88" spans="1:6" x14ac:dyDescent="0.2">
      <c r="A88" t="s">
        <v>61</v>
      </c>
      <c r="B88" t="s">
        <v>24</v>
      </c>
      <c r="C88" t="s">
        <v>26</v>
      </c>
      <c r="D88">
        <v>43</v>
      </c>
      <c r="E88" t="s">
        <v>32</v>
      </c>
      <c r="F88" t="s">
        <v>29156</v>
      </c>
    </row>
    <row r="89" spans="1:6" x14ac:dyDescent="0.2">
      <c r="A89" t="s">
        <v>64</v>
      </c>
      <c r="B89" t="s">
        <v>24</v>
      </c>
      <c r="C89" t="s">
        <v>27</v>
      </c>
      <c r="D89">
        <v>55</v>
      </c>
      <c r="E89" t="s">
        <v>32</v>
      </c>
      <c r="F89" t="s">
        <v>29154</v>
      </c>
    </row>
    <row r="90" spans="1:6" x14ac:dyDescent="0.2">
      <c r="A90" t="s">
        <v>68</v>
      </c>
      <c r="B90" t="s">
        <v>15</v>
      </c>
      <c r="C90" t="s">
        <v>29</v>
      </c>
      <c r="D90">
        <v>8</v>
      </c>
      <c r="E90" t="s">
        <v>33</v>
      </c>
      <c r="F90" t="s">
        <v>29157</v>
      </c>
    </row>
    <row r="91" spans="1:6" x14ac:dyDescent="0.2">
      <c r="A91" t="s">
        <v>72</v>
      </c>
      <c r="B91" t="s">
        <v>15</v>
      </c>
      <c r="C91" t="s">
        <v>27</v>
      </c>
      <c r="D91">
        <v>101</v>
      </c>
      <c r="E91" t="s">
        <v>32</v>
      </c>
      <c r="F91" t="s">
        <v>29156</v>
      </c>
    </row>
    <row r="92" spans="1:6" x14ac:dyDescent="0.2">
      <c r="A92" t="s">
        <v>373</v>
      </c>
      <c r="B92" t="s">
        <v>15</v>
      </c>
      <c r="C92" t="s">
        <v>26</v>
      </c>
      <c r="D92">
        <v>54</v>
      </c>
      <c r="E92" t="s">
        <v>34</v>
      </c>
      <c r="F92" t="s">
        <v>79</v>
      </c>
    </row>
    <row r="93" spans="1:6" x14ac:dyDescent="0.2">
      <c r="A93" t="s">
        <v>378</v>
      </c>
      <c r="B93" t="s">
        <v>21</v>
      </c>
      <c r="C93" t="s">
        <v>27</v>
      </c>
      <c r="D93">
        <v>71</v>
      </c>
      <c r="E93" t="s">
        <v>34</v>
      </c>
      <c r="F93" t="s">
        <v>79</v>
      </c>
    </row>
    <row r="94" spans="1:6" x14ac:dyDescent="0.2">
      <c r="A94" t="s">
        <v>382</v>
      </c>
      <c r="B94" t="s">
        <v>24</v>
      </c>
      <c r="C94" t="s">
        <v>26</v>
      </c>
      <c r="D94">
        <v>44</v>
      </c>
      <c r="E94" t="s">
        <v>33</v>
      </c>
      <c r="F94" t="s">
        <v>79</v>
      </c>
    </row>
    <row r="95" spans="1:6" x14ac:dyDescent="0.2">
      <c r="A95" t="s">
        <v>386</v>
      </c>
      <c r="B95" t="s">
        <v>22</v>
      </c>
      <c r="C95" t="s">
        <v>27</v>
      </c>
      <c r="D95">
        <v>91</v>
      </c>
      <c r="E95" t="s">
        <v>34</v>
      </c>
      <c r="F95" t="s">
        <v>79</v>
      </c>
    </row>
    <row r="96" spans="1:6" x14ac:dyDescent="0.2">
      <c r="A96" t="s">
        <v>390</v>
      </c>
      <c r="B96" t="s">
        <v>24</v>
      </c>
      <c r="C96" t="s">
        <v>26</v>
      </c>
      <c r="D96">
        <v>47</v>
      </c>
      <c r="E96" t="s">
        <v>33</v>
      </c>
      <c r="F96" t="s">
        <v>79</v>
      </c>
    </row>
    <row r="97" spans="1:6" x14ac:dyDescent="0.2">
      <c r="A97" t="s">
        <v>394</v>
      </c>
      <c r="B97" t="s">
        <v>18</v>
      </c>
      <c r="C97" t="s">
        <v>26</v>
      </c>
      <c r="D97">
        <v>29</v>
      </c>
      <c r="E97" t="s">
        <v>32</v>
      </c>
      <c r="F97" t="s">
        <v>29157</v>
      </c>
    </row>
    <row r="98" spans="1:6" x14ac:dyDescent="0.2">
      <c r="A98" t="s">
        <v>397</v>
      </c>
      <c r="B98" t="s">
        <v>21</v>
      </c>
      <c r="C98" t="s">
        <v>27</v>
      </c>
      <c r="D98">
        <v>99</v>
      </c>
      <c r="E98" t="s">
        <v>32</v>
      </c>
      <c r="F98" t="s">
        <v>29157</v>
      </c>
    </row>
    <row r="99" spans="1:6" x14ac:dyDescent="0.2">
      <c r="A99" t="s">
        <v>401</v>
      </c>
      <c r="B99" t="s">
        <v>15</v>
      </c>
      <c r="C99" t="s">
        <v>27</v>
      </c>
      <c r="D99">
        <v>51</v>
      </c>
      <c r="E99" t="s">
        <v>34</v>
      </c>
      <c r="F99" t="s">
        <v>79</v>
      </c>
    </row>
    <row r="100" spans="1:6" x14ac:dyDescent="0.2">
      <c r="A100" t="s">
        <v>405</v>
      </c>
      <c r="B100" t="s">
        <v>21</v>
      </c>
      <c r="C100" t="s">
        <v>26</v>
      </c>
      <c r="D100">
        <v>22</v>
      </c>
      <c r="E100" t="s">
        <v>32</v>
      </c>
      <c r="F100" t="s">
        <v>79</v>
      </c>
    </row>
    <row r="101" spans="1:6" x14ac:dyDescent="0.2">
      <c r="A101" t="s">
        <v>408</v>
      </c>
      <c r="B101" t="s">
        <v>21</v>
      </c>
      <c r="C101" t="s">
        <v>27</v>
      </c>
      <c r="D101">
        <v>80</v>
      </c>
      <c r="E101" t="s">
        <v>34</v>
      </c>
      <c r="F101" t="s">
        <v>79</v>
      </c>
    </row>
    <row r="102" spans="1:6" x14ac:dyDescent="0.2">
      <c r="A102" t="s">
        <v>412</v>
      </c>
      <c r="B102" t="s">
        <v>21</v>
      </c>
      <c r="C102" t="s">
        <v>29</v>
      </c>
      <c r="D102">
        <v>18</v>
      </c>
      <c r="E102" t="s">
        <v>33</v>
      </c>
      <c r="F102" t="s">
        <v>79</v>
      </c>
    </row>
    <row r="103" spans="1:6" x14ac:dyDescent="0.2">
      <c r="A103" t="s">
        <v>416</v>
      </c>
      <c r="B103" t="s">
        <v>15</v>
      </c>
      <c r="C103" t="s">
        <v>29</v>
      </c>
      <c r="D103">
        <v>13</v>
      </c>
      <c r="E103" t="s">
        <v>34</v>
      </c>
      <c r="F103" t="s">
        <v>79</v>
      </c>
    </row>
    <row r="104" spans="1:6" x14ac:dyDescent="0.2">
      <c r="A104" t="s">
        <v>420</v>
      </c>
      <c r="B104" t="s">
        <v>23</v>
      </c>
      <c r="C104" t="s">
        <v>27</v>
      </c>
      <c r="D104">
        <v>89</v>
      </c>
      <c r="E104" t="s">
        <v>33</v>
      </c>
      <c r="F104" t="s">
        <v>79</v>
      </c>
    </row>
    <row r="105" spans="1:6" x14ac:dyDescent="0.2">
      <c r="A105" t="s">
        <v>423</v>
      </c>
      <c r="B105" t="s">
        <v>24</v>
      </c>
      <c r="C105" t="s">
        <v>28</v>
      </c>
      <c r="D105">
        <v>273</v>
      </c>
      <c r="E105" t="s">
        <v>32</v>
      </c>
      <c r="F105" t="s">
        <v>79</v>
      </c>
    </row>
    <row r="106" spans="1:6" x14ac:dyDescent="0.2">
      <c r="A106" t="s">
        <v>426</v>
      </c>
      <c r="B106" t="s">
        <v>23</v>
      </c>
      <c r="C106" t="s">
        <v>26</v>
      </c>
      <c r="D106">
        <v>24</v>
      </c>
      <c r="E106" t="s">
        <v>34</v>
      </c>
      <c r="F106" t="s">
        <v>29157</v>
      </c>
    </row>
    <row r="107" spans="1:6" x14ac:dyDescent="0.2">
      <c r="A107" t="s">
        <v>430</v>
      </c>
      <c r="B107" t="s">
        <v>16</v>
      </c>
      <c r="C107" t="s">
        <v>29</v>
      </c>
      <c r="D107">
        <v>16</v>
      </c>
      <c r="E107" t="s">
        <v>33</v>
      </c>
      <c r="F107" t="s">
        <v>29157</v>
      </c>
    </row>
    <row r="108" spans="1:6" x14ac:dyDescent="0.2">
      <c r="A108" t="s">
        <v>433</v>
      </c>
      <c r="B108" t="s">
        <v>15</v>
      </c>
      <c r="C108" t="s">
        <v>26</v>
      </c>
      <c r="D108">
        <v>49</v>
      </c>
      <c r="E108" t="s">
        <v>33</v>
      </c>
      <c r="F108" t="s">
        <v>29157</v>
      </c>
    </row>
    <row r="109" spans="1:6" x14ac:dyDescent="0.2">
      <c r="A109" t="s">
        <v>436</v>
      </c>
      <c r="B109" t="s">
        <v>22</v>
      </c>
      <c r="C109" t="s">
        <v>29</v>
      </c>
      <c r="D109">
        <v>15</v>
      </c>
      <c r="E109" t="s">
        <v>33</v>
      </c>
      <c r="F109" t="s">
        <v>79</v>
      </c>
    </row>
    <row r="110" spans="1:6" x14ac:dyDescent="0.2">
      <c r="A110" t="s">
        <v>439</v>
      </c>
      <c r="B110" t="s">
        <v>17</v>
      </c>
      <c r="C110" t="s">
        <v>26</v>
      </c>
      <c r="D110">
        <v>56</v>
      </c>
      <c r="E110" t="s">
        <v>33</v>
      </c>
      <c r="F110" t="s">
        <v>29157</v>
      </c>
    </row>
    <row r="111" spans="1:6" x14ac:dyDescent="0.2">
      <c r="A111" t="s">
        <v>442</v>
      </c>
      <c r="B111" t="s">
        <v>21</v>
      </c>
      <c r="C111" t="s">
        <v>27</v>
      </c>
      <c r="D111">
        <v>67</v>
      </c>
      <c r="E111" t="s">
        <v>32</v>
      </c>
      <c r="F111" t="s">
        <v>79</v>
      </c>
    </row>
    <row r="112" spans="1:6" x14ac:dyDescent="0.2">
      <c r="A112" t="s">
        <v>445</v>
      </c>
      <c r="B112" t="s">
        <v>20</v>
      </c>
      <c r="C112" t="s">
        <v>27</v>
      </c>
      <c r="D112">
        <v>111</v>
      </c>
      <c r="E112" t="s">
        <v>32</v>
      </c>
      <c r="F112" t="s">
        <v>29157</v>
      </c>
    </row>
    <row r="113" spans="1:6" x14ac:dyDescent="0.2">
      <c r="A113" t="s">
        <v>448</v>
      </c>
      <c r="B113" t="s">
        <v>23</v>
      </c>
      <c r="C113" t="s">
        <v>27</v>
      </c>
      <c r="D113">
        <v>52</v>
      </c>
      <c r="E113" t="s">
        <v>34</v>
      </c>
      <c r="F113" t="s">
        <v>79</v>
      </c>
    </row>
    <row r="114" spans="1:6" x14ac:dyDescent="0.2">
      <c r="A114" t="s">
        <v>452</v>
      </c>
      <c r="B114" t="s">
        <v>17</v>
      </c>
      <c r="C114" t="s">
        <v>30</v>
      </c>
      <c r="D114">
        <v>6</v>
      </c>
      <c r="E114" t="s">
        <v>34</v>
      </c>
      <c r="F114" t="s">
        <v>29157</v>
      </c>
    </row>
    <row r="115" spans="1:6" x14ac:dyDescent="0.2">
      <c r="A115" t="s">
        <v>455</v>
      </c>
      <c r="B115" t="s">
        <v>24</v>
      </c>
      <c r="C115" t="s">
        <v>28</v>
      </c>
      <c r="D115">
        <v>245</v>
      </c>
      <c r="E115" t="s">
        <v>34</v>
      </c>
      <c r="F115" t="s">
        <v>79</v>
      </c>
    </row>
    <row r="116" spans="1:6" x14ac:dyDescent="0.2">
      <c r="A116" t="s">
        <v>458</v>
      </c>
      <c r="B116" t="s">
        <v>24</v>
      </c>
      <c r="C116" t="s">
        <v>26</v>
      </c>
      <c r="D116">
        <v>55</v>
      </c>
      <c r="E116" t="s">
        <v>32</v>
      </c>
      <c r="F116" t="s">
        <v>79</v>
      </c>
    </row>
    <row r="117" spans="1:6" x14ac:dyDescent="0.2">
      <c r="A117" t="s">
        <v>461</v>
      </c>
      <c r="B117" t="s">
        <v>19</v>
      </c>
      <c r="C117" t="s">
        <v>27</v>
      </c>
      <c r="D117">
        <v>59</v>
      </c>
      <c r="E117" t="s">
        <v>34</v>
      </c>
      <c r="F117" t="s">
        <v>29157</v>
      </c>
    </row>
    <row r="118" spans="1:6" x14ac:dyDescent="0.2">
      <c r="A118" t="s">
        <v>464</v>
      </c>
      <c r="B118" t="s">
        <v>24</v>
      </c>
      <c r="C118" t="s">
        <v>28</v>
      </c>
      <c r="D118">
        <v>114</v>
      </c>
      <c r="E118" t="s">
        <v>34</v>
      </c>
      <c r="F118" t="s">
        <v>79</v>
      </c>
    </row>
    <row r="119" spans="1:6" x14ac:dyDescent="0.2">
      <c r="A119" t="s">
        <v>467</v>
      </c>
      <c r="B119" t="s">
        <v>18</v>
      </c>
      <c r="C119" t="s">
        <v>29</v>
      </c>
      <c r="D119">
        <v>21</v>
      </c>
      <c r="E119" t="s">
        <v>32</v>
      </c>
      <c r="F119" t="s">
        <v>29157</v>
      </c>
    </row>
    <row r="120" spans="1:6" x14ac:dyDescent="0.2">
      <c r="A120" t="s">
        <v>470</v>
      </c>
      <c r="B120" t="s">
        <v>23</v>
      </c>
      <c r="C120" t="s">
        <v>28</v>
      </c>
      <c r="D120">
        <v>354</v>
      </c>
      <c r="E120" t="s">
        <v>33</v>
      </c>
      <c r="F120" t="s">
        <v>29157</v>
      </c>
    </row>
    <row r="121" spans="1:6" x14ac:dyDescent="0.2">
      <c r="A121" t="s">
        <v>473</v>
      </c>
      <c r="B121" t="s">
        <v>20</v>
      </c>
      <c r="C121" t="s">
        <v>26</v>
      </c>
      <c r="D121">
        <v>22</v>
      </c>
      <c r="E121" t="s">
        <v>32</v>
      </c>
      <c r="F121" t="s">
        <v>79</v>
      </c>
    </row>
    <row r="122" spans="1:6" x14ac:dyDescent="0.2">
      <c r="A122" t="s">
        <v>476</v>
      </c>
      <c r="B122" t="s">
        <v>18</v>
      </c>
      <c r="C122" t="s">
        <v>26</v>
      </c>
      <c r="D122">
        <v>33</v>
      </c>
      <c r="E122" t="s">
        <v>34</v>
      </c>
      <c r="F122" t="s">
        <v>29157</v>
      </c>
    </row>
    <row r="123" spans="1:6" x14ac:dyDescent="0.2">
      <c r="A123" t="s">
        <v>479</v>
      </c>
      <c r="B123" t="s">
        <v>22</v>
      </c>
      <c r="C123" t="s">
        <v>27</v>
      </c>
      <c r="D123">
        <v>84</v>
      </c>
      <c r="E123" t="s">
        <v>34</v>
      </c>
      <c r="F123" t="s">
        <v>79</v>
      </c>
    </row>
    <row r="124" spans="1:6" x14ac:dyDescent="0.2">
      <c r="A124" t="s">
        <v>482</v>
      </c>
      <c r="B124" t="s">
        <v>22</v>
      </c>
      <c r="C124" t="s">
        <v>29</v>
      </c>
      <c r="D124">
        <v>16</v>
      </c>
      <c r="E124" t="s">
        <v>34</v>
      </c>
      <c r="F124" t="s">
        <v>79</v>
      </c>
    </row>
    <row r="125" spans="1:6" x14ac:dyDescent="0.2">
      <c r="A125" t="s">
        <v>485</v>
      </c>
      <c r="B125" t="s">
        <v>20</v>
      </c>
      <c r="C125" t="s">
        <v>26</v>
      </c>
      <c r="D125">
        <v>59</v>
      </c>
      <c r="E125" t="s">
        <v>33</v>
      </c>
      <c r="F125" t="s">
        <v>79</v>
      </c>
    </row>
    <row r="126" spans="1:6" x14ac:dyDescent="0.2">
      <c r="A126" t="s">
        <v>488</v>
      </c>
      <c r="B126" t="s">
        <v>19</v>
      </c>
      <c r="C126" t="s">
        <v>27</v>
      </c>
      <c r="D126">
        <v>101</v>
      </c>
      <c r="E126" t="s">
        <v>34</v>
      </c>
      <c r="F126" t="s">
        <v>79</v>
      </c>
    </row>
    <row r="127" spans="1:6" x14ac:dyDescent="0.2">
      <c r="A127" t="s">
        <v>491</v>
      </c>
      <c r="B127" t="s">
        <v>18</v>
      </c>
      <c r="C127" t="s">
        <v>29</v>
      </c>
      <c r="D127">
        <v>9</v>
      </c>
      <c r="E127" t="s">
        <v>32</v>
      </c>
      <c r="F127" t="s">
        <v>79</v>
      </c>
    </row>
    <row r="128" spans="1:6" x14ac:dyDescent="0.2">
      <c r="A128" t="s">
        <v>514</v>
      </c>
      <c r="B128" t="s">
        <v>15</v>
      </c>
      <c r="C128" t="s">
        <v>26</v>
      </c>
      <c r="D128">
        <v>45</v>
      </c>
      <c r="E128" t="s">
        <v>34</v>
      </c>
      <c r="F128" t="s">
        <v>29156</v>
      </c>
    </row>
    <row r="129" spans="1:6" x14ac:dyDescent="0.2">
      <c r="A129" t="s">
        <v>517</v>
      </c>
      <c r="B129" t="s">
        <v>16</v>
      </c>
      <c r="C129" t="s">
        <v>27</v>
      </c>
      <c r="D129">
        <v>83</v>
      </c>
      <c r="E129" t="s">
        <v>33</v>
      </c>
      <c r="F129" t="s">
        <v>29155</v>
      </c>
    </row>
    <row r="130" spans="1:6" x14ac:dyDescent="0.2">
      <c r="A130" t="s">
        <v>520</v>
      </c>
      <c r="B130" t="s">
        <v>24</v>
      </c>
      <c r="C130" t="s">
        <v>26</v>
      </c>
      <c r="D130">
        <v>58</v>
      </c>
      <c r="E130" t="s">
        <v>32</v>
      </c>
      <c r="F130" t="s">
        <v>29154</v>
      </c>
    </row>
    <row r="131" spans="1:6" x14ac:dyDescent="0.2">
      <c r="A131" t="s">
        <v>523</v>
      </c>
      <c r="B131" t="s">
        <v>19</v>
      </c>
      <c r="C131" t="s">
        <v>26</v>
      </c>
      <c r="D131">
        <v>20</v>
      </c>
      <c r="E131" t="s">
        <v>34</v>
      </c>
      <c r="F131" t="s">
        <v>29156</v>
      </c>
    </row>
    <row r="132" spans="1:6" x14ac:dyDescent="0.2">
      <c r="A132" t="s">
        <v>526</v>
      </c>
      <c r="B132" t="s">
        <v>17</v>
      </c>
      <c r="C132" t="s">
        <v>28</v>
      </c>
      <c r="D132">
        <v>129</v>
      </c>
      <c r="E132" t="s">
        <v>33</v>
      </c>
      <c r="F132" t="s">
        <v>29157</v>
      </c>
    </row>
    <row r="133" spans="1:6" x14ac:dyDescent="0.2">
      <c r="A133" t="s">
        <v>530</v>
      </c>
      <c r="B133" t="s">
        <v>19</v>
      </c>
      <c r="C133" t="s">
        <v>26</v>
      </c>
      <c r="D133">
        <v>34</v>
      </c>
      <c r="E133" t="s">
        <v>33</v>
      </c>
      <c r="F133" t="s">
        <v>29156</v>
      </c>
    </row>
    <row r="134" spans="1:6" x14ac:dyDescent="0.2">
      <c r="A134" t="s">
        <v>533</v>
      </c>
      <c r="B134" t="s">
        <v>19</v>
      </c>
      <c r="C134" t="s">
        <v>29</v>
      </c>
      <c r="D134">
        <v>21</v>
      </c>
      <c r="E134" t="s">
        <v>32</v>
      </c>
      <c r="F134" t="s">
        <v>29157</v>
      </c>
    </row>
    <row r="135" spans="1:6" x14ac:dyDescent="0.2">
      <c r="A135" t="s">
        <v>536</v>
      </c>
      <c r="B135" t="s">
        <v>19</v>
      </c>
      <c r="C135" t="s">
        <v>26</v>
      </c>
      <c r="D135">
        <v>53</v>
      </c>
      <c r="E135" t="s">
        <v>33</v>
      </c>
      <c r="F135" t="s">
        <v>29157</v>
      </c>
    </row>
    <row r="136" spans="1:6" x14ac:dyDescent="0.2">
      <c r="A136" t="s">
        <v>539</v>
      </c>
      <c r="B136" t="s">
        <v>18</v>
      </c>
      <c r="C136" t="s">
        <v>28</v>
      </c>
      <c r="D136">
        <v>121</v>
      </c>
      <c r="E136" t="s">
        <v>33</v>
      </c>
      <c r="F136" t="s">
        <v>29156</v>
      </c>
    </row>
    <row r="137" spans="1:6" x14ac:dyDescent="0.2">
      <c r="A137" t="s">
        <v>542</v>
      </c>
      <c r="B137" t="s">
        <v>23</v>
      </c>
      <c r="C137" t="s">
        <v>27</v>
      </c>
      <c r="D137">
        <v>89</v>
      </c>
      <c r="E137" t="s">
        <v>34</v>
      </c>
      <c r="F137" t="s">
        <v>29157</v>
      </c>
    </row>
    <row r="138" spans="1:6" x14ac:dyDescent="0.2">
      <c r="A138" t="s">
        <v>545</v>
      </c>
      <c r="B138" t="s">
        <v>22</v>
      </c>
      <c r="C138" t="s">
        <v>26</v>
      </c>
      <c r="D138">
        <v>29</v>
      </c>
      <c r="E138" t="s">
        <v>33</v>
      </c>
      <c r="F138" t="s">
        <v>29157</v>
      </c>
    </row>
    <row r="139" spans="1:6" x14ac:dyDescent="0.2">
      <c r="A139" t="s">
        <v>548</v>
      </c>
      <c r="B139" t="s">
        <v>15</v>
      </c>
      <c r="C139" t="s">
        <v>27</v>
      </c>
      <c r="D139">
        <v>116</v>
      </c>
      <c r="E139" t="s">
        <v>34</v>
      </c>
      <c r="F139" t="s">
        <v>29155</v>
      </c>
    </row>
    <row r="140" spans="1:6" x14ac:dyDescent="0.2">
      <c r="A140" t="s">
        <v>551</v>
      </c>
      <c r="B140" t="s">
        <v>15</v>
      </c>
      <c r="C140" t="s">
        <v>29</v>
      </c>
      <c r="D140">
        <v>17</v>
      </c>
      <c r="E140" t="s">
        <v>34</v>
      </c>
      <c r="F140" t="s">
        <v>29157</v>
      </c>
    </row>
    <row r="141" spans="1:6" x14ac:dyDescent="0.2">
      <c r="A141" t="s">
        <v>554</v>
      </c>
      <c r="B141" t="s">
        <v>19</v>
      </c>
      <c r="C141" t="s">
        <v>28</v>
      </c>
      <c r="D141">
        <v>374</v>
      </c>
      <c r="E141" t="s">
        <v>33</v>
      </c>
      <c r="F141" t="s">
        <v>29156</v>
      </c>
    </row>
    <row r="142" spans="1:6" x14ac:dyDescent="0.2">
      <c r="A142" t="s">
        <v>557</v>
      </c>
      <c r="B142" t="s">
        <v>18</v>
      </c>
      <c r="C142" t="s">
        <v>29</v>
      </c>
      <c r="D142">
        <v>14</v>
      </c>
      <c r="E142" t="s">
        <v>34</v>
      </c>
      <c r="F142" t="s">
        <v>29157</v>
      </c>
    </row>
    <row r="143" spans="1:6" x14ac:dyDescent="0.2">
      <c r="A143" t="s">
        <v>560</v>
      </c>
      <c r="B143" t="s">
        <v>18</v>
      </c>
      <c r="C143" t="s">
        <v>27</v>
      </c>
      <c r="D143">
        <v>70</v>
      </c>
      <c r="E143" t="s">
        <v>33</v>
      </c>
      <c r="F143" t="s">
        <v>29157</v>
      </c>
    </row>
    <row r="144" spans="1:6" x14ac:dyDescent="0.2">
      <c r="A144" t="s">
        <v>563</v>
      </c>
      <c r="B144" t="s">
        <v>21</v>
      </c>
      <c r="C144" t="s">
        <v>27</v>
      </c>
      <c r="D144">
        <v>50</v>
      </c>
      <c r="E144" t="s">
        <v>32</v>
      </c>
      <c r="F144" t="s">
        <v>29156</v>
      </c>
    </row>
    <row r="145" spans="1:6" x14ac:dyDescent="0.2">
      <c r="A145" t="s">
        <v>566</v>
      </c>
      <c r="B145" t="s">
        <v>19</v>
      </c>
      <c r="C145" t="s">
        <v>29</v>
      </c>
      <c r="D145">
        <v>20</v>
      </c>
      <c r="E145" t="s">
        <v>33</v>
      </c>
      <c r="F145" t="s">
        <v>29156</v>
      </c>
    </row>
    <row r="146" spans="1:6" x14ac:dyDescent="0.2">
      <c r="A146" t="s">
        <v>569</v>
      </c>
      <c r="B146" t="s">
        <v>22</v>
      </c>
      <c r="C146" t="s">
        <v>27</v>
      </c>
      <c r="D146">
        <v>100</v>
      </c>
      <c r="E146" t="s">
        <v>33</v>
      </c>
      <c r="F146" t="s">
        <v>29156</v>
      </c>
    </row>
    <row r="147" spans="1:6" x14ac:dyDescent="0.2">
      <c r="A147" t="s">
        <v>572</v>
      </c>
      <c r="B147" t="s">
        <v>18</v>
      </c>
      <c r="C147" t="s">
        <v>27</v>
      </c>
      <c r="D147">
        <v>59</v>
      </c>
      <c r="E147" t="s">
        <v>32</v>
      </c>
      <c r="F147" t="s">
        <v>29154</v>
      </c>
    </row>
    <row r="148" spans="1:6" x14ac:dyDescent="0.2">
      <c r="A148" t="s">
        <v>575</v>
      </c>
      <c r="B148" t="s">
        <v>21</v>
      </c>
      <c r="C148" t="s">
        <v>30</v>
      </c>
      <c r="D148">
        <v>4</v>
      </c>
      <c r="E148" t="s">
        <v>34</v>
      </c>
      <c r="F148" t="s">
        <v>29156</v>
      </c>
    </row>
    <row r="149" spans="1:6" x14ac:dyDescent="0.2">
      <c r="A149" t="s">
        <v>578</v>
      </c>
      <c r="B149" t="s">
        <v>23</v>
      </c>
      <c r="C149" t="s">
        <v>26</v>
      </c>
      <c r="D149">
        <v>50</v>
      </c>
      <c r="E149" t="s">
        <v>32</v>
      </c>
      <c r="F149" t="s">
        <v>29156</v>
      </c>
    </row>
    <row r="150" spans="1:6" x14ac:dyDescent="0.2">
      <c r="A150" t="s">
        <v>581</v>
      </c>
      <c r="B150" t="s">
        <v>24</v>
      </c>
      <c r="C150" t="s">
        <v>30</v>
      </c>
      <c r="D150">
        <v>5</v>
      </c>
      <c r="E150" t="s">
        <v>33</v>
      </c>
      <c r="F150" t="s">
        <v>29154</v>
      </c>
    </row>
    <row r="151" spans="1:6" x14ac:dyDescent="0.2">
      <c r="A151" t="s">
        <v>584</v>
      </c>
      <c r="B151" t="s">
        <v>21</v>
      </c>
      <c r="C151" t="s">
        <v>26</v>
      </c>
      <c r="D151">
        <v>26</v>
      </c>
      <c r="E151" t="s">
        <v>33</v>
      </c>
      <c r="F151" t="s">
        <v>29154</v>
      </c>
    </row>
    <row r="152" spans="1:6" x14ac:dyDescent="0.2">
      <c r="A152" t="s">
        <v>587</v>
      </c>
      <c r="B152" t="s">
        <v>17</v>
      </c>
      <c r="C152" t="s">
        <v>26</v>
      </c>
      <c r="D152">
        <v>49</v>
      </c>
      <c r="E152" t="s">
        <v>33</v>
      </c>
      <c r="F152" t="s">
        <v>29154</v>
      </c>
    </row>
    <row r="153" spans="1:6" x14ac:dyDescent="0.2">
      <c r="A153" t="s">
        <v>590</v>
      </c>
      <c r="B153" t="s">
        <v>21</v>
      </c>
      <c r="C153" t="s">
        <v>30</v>
      </c>
      <c r="D153">
        <v>7</v>
      </c>
      <c r="E153" t="s">
        <v>32</v>
      </c>
      <c r="F153" t="s">
        <v>29154</v>
      </c>
    </row>
    <row r="154" spans="1:6" x14ac:dyDescent="0.2">
      <c r="A154" t="s">
        <v>593</v>
      </c>
      <c r="B154" t="s">
        <v>22</v>
      </c>
      <c r="C154" t="s">
        <v>26</v>
      </c>
      <c r="D154">
        <v>24</v>
      </c>
      <c r="E154" t="s">
        <v>33</v>
      </c>
      <c r="F154" t="s">
        <v>29155</v>
      </c>
    </row>
    <row r="155" spans="1:6" x14ac:dyDescent="0.2">
      <c r="A155" t="s">
        <v>596</v>
      </c>
      <c r="B155" t="s">
        <v>22</v>
      </c>
      <c r="C155" t="s">
        <v>26</v>
      </c>
      <c r="D155">
        <v>38</v>
      </c>
      <c r="E155" t="s">
        <v>34</v>
      </c>
      <c r="F155" t="s">
        <v>29157</v>
      </c>
    </row>
    <row r="156" spans="1:6" x14ac:dyDescent="0.2">
      <c r="A156" t="s">
        <v>599</v>
      </c>
      <c r="B156" t="s">
        <v>20</v>
      </c>
      <c r="C156" t="s">
        <v>29</v>
      </c>
      <c r="D156">
        <v>15</v>
      </c>
      <c r="E156" t="s">
        <v>34</v>
      </c>
      <c r="F156" t="s">
        <v>29157</v>
      </c>
    </row>
    <row r="157" spans="1:6" x14ac:dyDescent="0.2">
      <c r="A157" t="s">
        <v>602</v>
      </c>
      <c r="B157" t="s">
        <v>24</v>
      </c>
      <c r="C157" t="s">
        <v>26</v>
      </c>
      <c r="D157">
        <v>35</v>
      </c>
      <c r="E157" t="s">
        <v>33</v>
      </c>
      <c r="F157" t="s">
        <v>29156</v>
      </c>
    </row>
    <row r="158" spans="1:6" x14ac:dyDescent="0.2">
      <c r="A158" t="s">
        <v>605</v>
      </c>
      <c r="B158" t="s">
        <v>24</v>
      </c>
      <c r="C158" t="s">
        <v>29</v>
      </c>
      <c r="D158">
        <v>8</v>
      </c>
      <c r="E158" t="s">
        <v>33</v>
      </c>
      <c r="F158" t="s">
        <v>29156</v>
      </c>
    </row>
    <row r="159" spans="1:6" x14ac:dyDescent="0.2">
      <c r="A159" t="s">
        <v>608</v>
      </c>
      <c r="B159" t="s">
        <v>19</v>
      </c>
      <c r="C159" t="s">
        <v>29</v>
      </c>
      <c r="D159">
        <v>15</v>
      </c>
      <c r="E159" t="s">
        <v>32</v>
      </c>
      <c r="F159" t="s">
        <v>29157</v>
      </c>
    </row>
    <row r="160" spans="1:6" x14ac:dyDescent="0.2">
      <c r="A160" t="s">
        <v>611</v>
      </c>
      <c r="B160" t="s">
        <v>15</v>
      </c>
      <c r="C160" t="s">
        <v>27</v>
      </c>
      <c r="D160">
        <v>85</v>
      </c>
      <c r="E160" t="s">
        <v>33</v>
      </c>
      <c r="F160" t="s">
        <v>29156</v>
      </c>
    </row>
    <row r="161" spans="1:6" x14ac:dyDescent="0.2">
      <c r="A161" t="s">
        <v>614</v>
      </c>
      <c r="B161" t="s">
        <v>16</v>
      </c>
      <c r="C161" t="s">
        <v>27</v>
      </c>
      <c r="D161">
        <v>81</v>
      </c>
      <c r="E161" t="s">
        <v>32</v>
      </c>
      <c r="F161" t="s">
        <v>29157</v>
      </c>
    </row>
    <row r="162" spans="1:6" x14ac:dyDescent="0.2">
      <c r="A162" t="s">
        <v>617</v>
      </c>
      <c r="B162" t="s">
        <v>22</v>
      </c>
      <c r="C162" t="s">
        <v>26</v>
      </c>
      <c r="D162">
        <v>35</v>
      </c>
      <c r="E162" t="s">
        <v>33</v>
      </c>
      <c r="F162" t="s">
        <v>29155</v>
      </c>
    </row>
    <row r="163" spans="1:6" x14ac:dyDescent="0.2">
      <c r="A163" t="s">
        <v>621</v>
      </c>
      <c r="B163" t="s">
        <v>23</v>
      </c>
      <c r="C163" t="s">
        <v>26</v>
      </c>
      <c r="D163">
        <v>32</v>
      </c>
      <c r="E163" t="s">
        <v>32</v>
      </c>
      <c r="F163" t="s">
        <v>29155</v>
      </c>
    </row>
    <row r="164" spans="1:6" x14ac:dyDescent="0.2">
      <c r="A164" t="s">
        <v>624</v>
      </c>
      <c r="B164" t="s">
        <v>16</v>
      </c>
      <c r="C164" t="s">
        <v>30</v>
      </c>
      <c r="D164">
        <v>7</v>
      </c>
      <c r="E164" t="s">
        <v>33</v>
      </c>
      <c r="F164" t="s">
        <v>29156</v>
      </c>
    </row>
    <row r="165" spans="1:6" x14ac:dyDescent="0.2">
      <c r="A165" t="s">
        <v>627</v>
      </c>
      <c r="B165" t="s">
        <v>17</v>
      </c>
      <c r="C165" t="s">
        <v>26</v>
      </c>
      <c r="D165">
        <v>47</v>
      </c>
      <c r="E165" t="s">
        <v>33</v>
      </c>
      <c r="F165" t="s">
        <v>29155</v>
      </c>
    </row>
    <row r="166" spans="1:6" x14ac:dyDescent="0.2">
      <c r="A166" t="s">
        <v>630</v>
      </c>
      <c r="B166" t="s">
        <v>21</v>
      </c>
      <c r="C166" t="s">
        <v>26</v>
      </c>
      <c r="D166">
        <v>44</v>
      </c>
      <c r="E166" t="s">
        <v>33</v>
      </c>
      <c r="F166" t="s">
        <v>29154</v>
      </c>
    </row>
    <row r="167" spans="1:6" x14ac:dyDescent="0.2">
      <c r="A167" t="s">
        <v>633</v>
      </c>
      <c r="B167" t="s">
        <v>21</v>
      </c>
      <c r="C167" t="s">
        <v>27</v>
      </c>
      <c r="D167">
        <v>101</v>
      </c>
      <c r="E167" t="s">
        <v>32</v>
      </c>
      <c r="F167" t="s">
        <v>29156</v>
      </c>
    </row>
    <row r="168" spans="1:6" x14ac:dyDescent="0.2">
      <c r="A168" t="s">
        <v>636</v>
      </c>
      <c r="B168" t="s">
        <v>18</v>
      </c>
      <c r="C168" t="s">
        <v>26</v>
      </c>
      <c r="D168">
        <v>28</v>
      </c>
      <c r="E168" t="s">
        <v>34</v>
      </c>
      <c r="F168" t="s">
        <v>29155</v>
      </c>
    </row>
    <row r="169" spans="1:6" x14ac:dyDescent="0.2">
      <c r="A169" t="s">
        <v>639</v>
      </c>
      <c r="B169" t="s">
        <v>24</v>
      </c>
      <c r="C169" t="s">
        <v>27</v>
      </c>
      <c r="D169">
        <v>55</v>
      </c>
      <c r="E169" t="s">
        <v>33</v>
      </c>
      <c r="F169" t="s">
        <v>29157</v>
      </c>
    </row>
    <row r="170" spans="1:6" x14ac:dyDescent="0.2">
      <c r="A170" t="s">
        <v>642</v>
      </c>
      <c r="B170" t="s">
        <v>21</v>
      </c>
      <c r="C170" t="s">
        <v>26</v>
      </c>
      <c r="D170">
        <v>32</v>
      </c>
      <c r="E170" t="s">
        <v>34</v>
      </c>
      <c r="F170" t="s">
        <v>29157</v>
      </c>
    </row>
    <row r="171" spans="1:6" x14ac:dyDescent="0.2">
      <c r="A171" t="s">
        <v>645</v>
      </c>
      <c r="B171" t="s">
        <v>18</v>
      </c>
      <c r="C171" t="s">
        <v>26</v>
      </c>
      <c r="D171">
        <v>46</v>
      </c>
      <c r="E171" t="s">
        <v>34</v>
      </c>
      <c r="F171" t="s">
        <v>29156</v>
      </c>
    </row>
    <row r="172" spans="1:6" x14ac:dyDescent="0.2">
      <c r="A172" t="s">
        <v>648</v>
      </c>
      <c r="B172" t="s">
        <v>17</v>
      </c>
      <c r="C172" t="s">
        <v>26</v>
      </c>
      <c r="D172">
        <v>29</v>
      </c>
      <c r="E172" t="s">
        <v>33</v>
      </c>
      <c r="F172" t="s">
        <v>29155</v>
      </c>
    </row>
    <row r="173" spans="1:6" x14ac:dyDescent="0.2">
      <c r="A173" t="s">
        <v>651</v>
      </c>
      <c r="B173" t="s">
        <v>17</v>
      </c>
      <c r="C173" t="s">
        <v>29</v>
      </c>
      <c r="D173">
        <v>14</v>
      </c>
      <c r="E173" t="s">
        <v>34</v>
      </c>
      <c r="F173" t="s">
        <v>29157</v>
      </c>
    </row>
    <row r="174" spans="1:6" x14ac:dyDescent="0.2">
      <c r="A174" t="s">
        <v>654</v>
      </c>
      <c r="B174" t="s">
        <v>20</v>
      </c>
      <c r="C174" t="s">
        <v>27</v>
      </c>
      <c r="D174">
        <v>82</v>
      </c>
      <c r="E174" t="s">
        <v>34</v>
      </c>
      <c r="F174" t="s">
        <v>29154</v>
      </c>
    </row>
    <row r="175" spans="1:6" x14ac:dyDescent="0.2">
      <c r="A175" t="s">
        <v>657</v>
      </c>
      <c r="B175" t="s">
        <v>16</v>
      </c>
      <c r="C175" t="s">
        <v>29</v>
      </c>
      <c r="D175">
        <v>19</v>
      </c>
      <c r="E175" t="s">
        <v>33</v>
      </c>
      <c r="F175" t="s">
        <v>29156</v>
      </c>
    </row>
    <row r="176" spans="1:6" x14ac:dyDescent="0.2">
      <c r="A176" t="s">
        <v>660</v>
      </c>
      <c r="B176" t="s">
        <v>21</v>
      </c>
      <c r="C176" t="s">
        <v>26</v>
      </c>
      <c r="D176">
        <v>53</v>
      </c>
      <c r="E176" t="s">
        <v>32</v>
      </c>
      <c r="F176" t="s">
        <v>29157</v>
      </c>
    </row>
    <row r="177" spans="1:6" x14ac:dyDescent="0.2">
      <c r="A177" t="s">
        <v>663</v>
      </c>
      <c r="B177" t="s">
        <v>19</v>
      </c>
      <c r="C177" t="s">
        <v>29</v>
      </c>
      <c r="D177">
        <v>12</v>
      </c>
      <c r="E177" t="s">
        <v>32</v>
      </c>
      <c r="F177" t="s">
        <v>29156</v>
      </c>
    </row>
    <row r="178" spans="1:6" x14ac:dyDescent="0.2">
      <c r="A178" t="s">
        <v>666</v>
      </c>
      <c r="B178" t="s">
        <v>19</v>
      </c>
      <c r="C178" t="s">
        <v>27</v>
      </c>
      <c r="D178">
        <v>57</v>
      </c>
      <c r="E178" t="s">
        <v>33</v>
      </c>
      <c r="F178" t="s">
        <v>29156</v>
      </c>
    </row>
    <row r="179" spans="1:6" x14ac:dyDescent="0.2">
      <c r="A179" t="s">
        <v>669</v>
      </c>
      <c r="B179" t="s">
        <v>17</v>
      </c>
      <c r="C179" t="s">
        <v>27</v>
      </c>
      <c r="D179">
        <v>51</v>
      </c>
      <c r="E179" t="s">
        <v>34</v>
      </c>
      <c r="F179" t="s">
        <v>29156</v>
      </c>
    </row>
    <row r="180" spans="1:6" x14ac:dyDescent="0.2">
      <c r="A180" t="s">
        <v>673</v>
      </c>
      <c r="B180" t="s">
        <v>15</v>
      </c>
      <c r="C180" t="s">
        <v>26</v>
      </c>
      <c r="D180">
        <v>57</v>
      </c>
      <c r="E180" t="s">
        <v>32</v>
      </c>
      <c r="F180" t="s">
        <v>29156</v>
      </c>
    </row>
    <row r="181" spans="1:6" x14ac:dyDescent="0.2">
      <c r="A181" t="s">
        <v>676</v>
      </c>
      <c r="B181" t="s">
        <v>24</v>
      </c>
      <c r="C181" t="s">
        <v>26</v>
      </c>
      <c r="D181">
        <v>36</v>
      </c>
      <c r="E181" t="s">
        <v>33</v>
      </c>
      <c r="F181" t="s">
        <v>29154</v>
      </c>
    </row>
    <row r="182" spans="1:6" x14ac:dyDescent="0.2">
      <c r="A182" t="s">
        <v>679</v>
      </c>
      <c r="B182" t="s">
        <v>17</v>
      </c>
      <c r="C182" t="s">
        <v>26</v>
      </c>
      <c r="D182">
        <v>24</v>
      </c>
      <c r="E182" t="s">
        <v>32</v>
      </c>
      <c r="F182" t="s">
        <v>29156</v>
      </c>
    </row>
    <row r="183" spans="1:6" x14ac:dyDescent="0.2">
      <c r="A183" t="s">
        <v>683</v>
      </c>
      <c r="B183" t="s">
        <v>18</v>
      </c>
      <c r="C183" t="s">
        <v>28</v>
      </c>
      <c r="D183">
        <v>280</v>
      </c>
      <c r="E183" t="s">
        <v>34</v>
      </c>
      <c r="F183" t="s">
        <v>29156</v>
      </c>
    </row>
    <row r="184" spans="1:6" x14ac:dyDescent="0.2">
      <c r="A184" t="s">
        <v>686</v>
      </c>
      <c r="B184" t="s">
        <v>17</v>
      </c>
      <c r="C184" t="s">
        <v>27</v>
      </c>
      <c r="D184">
        <v>58</v>
      </c>
      <c r="E184" t="s">
        <v>32</v>
      </c>
      <c r="F184" t="s">
        <v>29154</v>
      </c>
    </row>
    <row r="185" spans="1:6" x14ac:dyDescent="0.2">
      <c r="A185" t="s">
        <v>689</v>
      </c>
      <c r="B185" t="s">
        <v>16</v>
      </c>
      <c r="C185" t="s">
        <v>30</v>
      </c>
      <c r="D185">
        <v>3</v>
      </c>
      <c r="E185" t="s">
        <v>33</v>
      </c>
      <c r="F185" t="s">
        <v>29154</v>
      </c>
    </row>
    <row r="186" spans="1:6" x14ac:dyDescent="0.2">
      <c r="A186" t="s">
        <v>692</v>
      </c>
      <c r="B186" t="s">
        <v>22</v>
      </c>
      <c r="C186" t="s">
        <v>26</v>
      </c>
      <c r="D186">
        <v>49</v>
      </c>
      <c r="E186" t="s">
        <v>33</v>
      </c>
      <c r="F186" t="s">
        <v>29154</v>
      </c>
    </row>
    <row r="187" spans="1:6" x14ac:dyDescent="0.2">
      <c r="A187" t="s">
        <v>695</v>
      </c>
      <c r="B187" t="s">
        <v>17</v>
      </c>
      <c r="C187" t="s">
        <v>26</v>
      </c>
      <c r="D187">
        <v>30</v>
      </c>
      <c r="E187" t="s">
        <v>32</v>
      </c>
      <c r="F187" t="s">
        <v>29157</v>
      </c>
    </row>
    <row r="188" spans="1:6" x14ac:dyDescent="0.2">
      <c r="A188" t="s">
        <v>698</v>
      </c>
      <c r="B188" t="s">
        <v>16</v>
      </c>
      <c r="C188" t="s">
        <v>28</v>
      </c>
      <c r="D188">
        <v>152</v>
      </c>
      <c r="E188" t="s">
        <v>32</v>
      </c>
      <c r="F188" t="s">
        <v>29157</v>
      </c>
    </row>
    <row r="189" spans="1:6" x14ac:dyDescent="0.2">
      <c r="A189" t="s">
        <v>701</v>
      </c>
      <c r="B189" t="s">
        <v>24</v>
      </c>
      <c r="C189" t="s">
        <v>26</v>
      </c>
      <c r="D189">
        <v>48</v>
      </c>
      <c r="E189" t="s">
        <v>32</v>
      </c>
      <c r="F189" t="s">
        <v>29156</v>
      </c>
    </row>
    <row r="190" spans="1:6" x14ac:dyDescent="0.2">
      <c r="A190" t="s">
        <v>704</v>
      </c>
      <c r="B190" t="s">
        <v>22</v>
      </c>
      <c r="C190" t="s">
        <v>26</v>
      </c>
      <c r="D190">
        <v>38</v>
      </c>
      <c r="E190" t="s">
        <v>33</v>
      </c>
      <c r="F190" t="s">
        <v>29154</v>
      </c>
    </row>
    <row r="191" spans="1:6" x14ac:dyDescent="0.2">
      <c r="A191" t="s">
        <v>707</v>
      </c>
      <c r="B191" t="s">
        <v>23</v>
      </c>
      <c r="C191" t="s">
        <v>26</v>
      </c>
      <c r="D191">
        <v>25</v>
      </c>
      <c r="E191" t="s">
        <v>34</v>
      </c>
      <c r="F191" t="s">
        <v>29156</v>
      </c>
    </row>
    <row r="192" spans="1:6" x14ac:dyDescent="0.2">
      <c r="A192" t="s">
        <v>710</v>
      </c>
      <c r="B192" t="s">
        <v>23</v>
      </c>
      <c r="C192" t="s">
        <v>26</v>
      </c>
      <c r="D192">
        <v>32</v>
      </c>
      <c r="E192" t="s">
        <v>34</v>
      </c>
      <c r="F192" t="s">
        <v>29156</v>
      </c>
    </row>
    <row r="193" spans="1:6" x14ac:dyDescent="0.2">
      <c r="A193" t="s">
        <v>713</v>
      </c>
      <c r="B193" t="s">
        <v>19</v>
      </c>
      <c r="C193" t="s">
        <v>27</v>
      </c>
      <c r="D193">
        <v>80</v>
      </c>
      <c r="E193" t="s">
        <v>34</v>
      </c>
      <c r="F193" t="s">
        <v>29154</v>
      </c>
    </row>
    <row r="194" spans="1:6" x14ac:dyDescent="0.2">
      <c r="A194" t="s">
        <v>716</v>
      </c>
      <c r="B194" t="s">
        <v>18</v>
      </c>
      <c r="C194" t="s">
        <v>27</v>
      </c>
      <c r="D194">
        <v>87</v>
      </c>
      <c r="E194" t="s">
        <v>32</v>
      </c>
      <c r="F194" t="s">
        <v>29156</v>
      </c>
    </row>
    <row r="195" spans="1:6" x14ac:dyDescent="0.2">
      <c r="A195" t="s">
        <v>720</v>
      </c>
      <c r="B195" t="s">
        <v>22</v>
      </c>
      <c r="C195" t="s">
        <v>29</v>
      </c>
      <c r="D195">
        <v>12</v>
      </c>
      <c r="E195" t="s">
        <v>32</v>
      </c>
      <c r="F195" t="s">
        <v>29156</v>
      </c>
    </row>
    <row r="196" spans="1:6" x14ac:dyDescent="0.2">
      <c r="A196" t="s">
        <v>723</v>
      </c>
      <c r="B196" t="s">
        <v>22</v>
      </c>
      <c r="C196" t="s">
        <v>26</v>
      </c>
      <c r="D196">
        <v>28</v>
      </c>
      <c r="E196" t="s">
        <v>32</v>
      </c>
      <c r="F196" t="s">
        <v>29154</v>
      </c>
    </row>
    <row r="197" spans="1:6" x14ac:dyDescent="0.2">
      <c r="A197" t="s">
        <v>726</v>
      </c>
      <c r="B197" t="s">
        <v>22</v>
      </c>
      <c r="C197" t="s">
        <v>27</v>
      </c>
      <c r="D197">
        <v>89</v>
      </c>
      <c r="E197" t="s">
        <v>32</v>
      </c>
      <c r="F197" t="s">
        <v>29156</v>
      </c>
    </row>
    <row r="198" spans="1:6" x14ac:dyDescent="0.2">
      <c r="A198" t="s">
        <v>730</v>
      </c>
      <c r="B198" t="s">
        <v>19</v>
      </c>
      <c r="C198" t="s">
        <v>30</v>
      </c>
      <c r="D198">
        <v>4</v>
      </c>
      <c r="E198" t="s">
        <v>34</v>
      </c>
      <c r="F198" t="s">
        <v>29154</v>
      </c>
    </row>
    <row r="199" spans="1:6" x14ac:dyDescent="0.2">
      <c r="A199" t="s">
        <v>733</v>
      </c>
      <c r="B199" t="s">
        <v>19</v>
      </c>
      <c r="C199" t="s">
        <v>27</v>
      </c>
      <c r="D199">
        <v>60</v>
      </c>
      <c r="E199" t="s">
        <v>34</v>
      </c>
      <c r="F199" t="s">
        <v>29157</v>
      </c>
    </row>
    <row r="200" spans="1:6" x14ac:dyDescent="0.2">
      <c r="A200" t="s">
        <v>736</v>
      </c>
      <c r="B200" t="s">
        <v>17</v>
      </c>
      <c r="C200" t="s">
        <v>27</v>
      </c>
      <c r="D200">
        <v>76</v>
      </c>
      <c r="E200" t="s">
        <v>32</v>
      </c>
      <c r="F200" t="s">
        <v>29154</v>
      </c>
    </row>
    <row r="201" spans="1:6" x14ac:dyDescent="0.2">
      <c r="A201" t="s">
        <v>739</v>
      </c>
      <c r="B201" t="s">
        <v>23</v>
      </c>
      <c r="C201" t="s">
        <v>29</v>
      </c>
      <c r="D201">
        <v>13</v>
      </c>
      <c r="E201" t="s">
        <v>34</v>
      </c>
      <c r="F201" t="s">
        <v>29155</v>
      </c>
    </row>
    <row r="202" spans="1:6" x14ac:dyDescent="0.2">
      <c r="A202" t="s">
        <v>742</v>
      </c>
      <c r="B202" t="s">
        <v>17</v>
      </c>
      <c r="C202" t="s">
        <v>27</v>
      </c>
      <c r="D202">
        <v>108</v>
      </c>
      <c r="E202" t="s">
        <v>33</v>
      </c>
      <c r="F202" t="s">
        <v>29156</v>
      </c>
    </row>
    <row r="203" spans="1:6" x14ac:dyDescent="0.2">
      <c r="A203" t="s">
        <v>745</v>
      </c>
      <c r="B203" t="s">
        <v>16</v>
      </c>
      <c r="C203" t="s">
        <v>27</v>
      </c>
      <c r="D203">
        <v>110</v>
      </c>
      <c r="E203" t="s">
        <v>34</v>
      </c>
      <c r="F203" t="s">
        <v>29156</v>
      </c>
    </row>
    <row r="204" spans="1:6" x14ac:dyDescent="0.2">
      <c r="A204" t="s">
        <v>748</v>
      </c>
      <c r="B204" t="s">
        <v>17</v>
      </c>
      <c r="C204" t="s">
        <v>27</v>
      </c>
      <c r="D204">
        <v>82</v>
      </c>
      <c r="E204" t="s">
        <v>32</v>
      </c>
      <c r="F204" t="s">
        <v>29157</v>
      </c>
    </row>
    <row r="205" spans="1:6" x14ac:dyDescent="0.2">
      <c r="A205" t="s">
        <v>751</v>
      </c>
      <c r="B205" t="s">
        <v>23</v>
      </c>
      <c r="C205" t="s">
        <v>27</v>
      </c>
      <c r="D205">
        <v>74</v>
      </c>
      <c r="E205" t="s">
        <v>32</v>
      </c>
      <c r="F205" t="s">
        <v>29157</v>
      </c>
    </row>
    <row r="206" spans="1:6" x14ac:dyDescent="0.2">
      <c r="A206" t="s">
        <v>754</v>
      </c>
      <c r="B206" t="s">
        <v>21</v>
      </c>
      <c r="C206" t="s">
        <v>30</v>
      </c>
      <c r="D206">
        <v>8</v>
      </c>
      <c r="E206" t="s">
        <v>32</v>
      </c>
      <c r="F206" t="s">
        <v>29156</v>
      </c>
    </row>
    <row r="207" spans="1:6" x14ac:dyDescent="0.2">
      <c r="A207" t="s">
        <v>758</v>
      </c>
      <c r="B207" t="s">
        <v>17</v>
      </c>
      <c r="C207" t="s">
        <v>26</v>
      </c>
      <c r="D207">
        <v>48</v>
      </c>
      <c r="E207" t="s">
        <v>34</v>
      </c>
      <c r="F207" t="s">
        <v>29157</v>
      </c>
    </row>
    <row r="208" spans="1:6" x14ac:dyDescent="0.2">
      <c r="A208" t="s">
        <v>494</v>
      </c>
      <c r="B208" t="s">
        <v>16</v>
      </c>
      <c r="C208" t="s">
        <v>27</v>
      </c>
      <c r="D208">
        <v>87</v>
      </c>
      <c r="E208" t="s">
        <v>32</v>
      </c>
      <c r="F208" t="s">
        <v>29156</v>
      </c>
    </row>
    <row r="209" spans="1:6" x14ac:dyDescent="0.2">
      <c r="A209" t="s">
        <v>498</v>
      </c>
      <c r="B209" t="s">
        <v>16</v>
      </c>
      <c r="C209" t="s">
        <v>27</v>
      </c>
      <c r="D209">
        <v>118</v>
      </c>
      <c r="E209" t="s">
        <v>33</v>
      </c>
      <c r="F209" t="s">
        <v>29154</v>
      </c>
    </row>
    <row r="210" spans="1:6" x14ac:dyDescent="0.2">
      <c r="A210" t="s">
        <v>501</v>
      </c>
      <c r="B210" t="s">
        <v>18</v>
      </c>
      <c r="C210" t="s">
        <v>26</v>
      </c>
      <c r="D210">
        <v>33</v>
      </c>
      <c r="E210" t="s">
        <v>32</v>
      </c>
      <c r="F210" t="s">
        <v>29156</v>
      </c>
    </row>
    <row r="211" spans="1:6" x14ac:dyDescent="0.2">
      <c r="A211" t="s">
        <v>504</v>
      </c>
      <c r="B211" t="s">
        <v>22</v>
      </c>
      <c r="C211" t="s">
        <v>26</v>
      </c>
      <c r="D211">
        <v>54</v>
      </c>
      <c r="E211" t="s">
        <v>33</v>
      </c>
      <c r="F211" t="s">
        <v>29156</v>
      </c>
    </row>
    <row r="212" spans="1:6" x14ac:dyDescent="0.2">
      <c r="A212" t="s">
        <v>508</v>
      </c>
      <c r="B212" t="s">
        <v>18</v>
      </c>
      <c r="C212" t="s">
        <v>28</v>
      </c>
      <c r="D212">
        <v>390</v>
      </c>
      <c r="E212" t="s">
        <v>33</v>
      </c>
      <c r="F212" t="s">
        <v>29157</v>
      </c>
    </row>
    <row r="213" spans="1:6" x14ac:dyDescent="0.2">
      <c r="A213" t="s">
        <v>511</v>
      </c>
      <c r="B213" t="s">
        <v>18</v>
      </c>
      <c r="C213" t="s">
        <v>27</v>
      </c>
      <c r="D213">
        <v>115</v>
      </c>
      <c r="E213" t="s">
        <v>32</v>
      </c>
      <c r="F213" t="s">
        <v>29154</v>
      </c>
    </row>
    <row r="214" spans="1:6" x14ac:dyDescent="0.2">
      <c r="A214" t="s">
        <v>761</v>
      </c>
      <c r="B214" t="s">
        <v>20</v>
      </c>
      <c r="C214" t="s">
        <v>26</v>
      </c>
      <c r="D214">
        <v>36</v>
      </c>
      <c r="E214" t="s">
        <v>33</v>
      </c>
      <c r="F214" t="s">
        <v>79</v>
      </c>
    </row>
    <row r="215" spans="1:6" x14ac:dyDescent="0.2">
      <c r="A215" t="s">
        <v>764</v>
      </c>
      <c r="B215" t="s">
        <v>16</v>
      </c>
      <c r="C215" t="s">
        <v>27</v>
      </c>
      <c r="D215">
        <v>89</v>
      </c>
      <c r="E215" t="s">
        <v>33</v>
      </c>
      <c r="F215" t="s">
        <v>29157</v>
      </c>
    </row>
    <row r="216" spans="1:6" x14ac:dyDescent="0.2">
      <c r="A216" t="s">
        <v>767</v>
      </c>
      <c r="B216" t="s">
        <v>16</v>
      </c>
      <c r="C216" t="s">
        <v>27</v>
      </c>
      <c r="D216">
        <v>90</v>
      </c>
      <c r="E216" t="s">
        <v>32</v>
      </c>
      <c r="F216" t="s">
        <v>29157</v>
      </c>
    </row>
    <row r="217" spans="1:6" x14ac:dyDescent="0.2">
      <c r="A217" t="s">
        <v>770</v>
      </c>
      <c r="B217" t="s">
        <v>19</v>
      </c>
      <c r="C217" t="s">
        <v>26</v>
      </c>
      <c r="D217">
        <v>21</v>
      </c>
      <c r="E217" t="s">
        <v>34</v>
      </c>
      <c r="F217" t="s">
        <v>79</v>
      </c>
    </row>
    <row r="218" spans="1:6" x14ac:dyDescent="0.2">
      <c r="A218" t="s">
        <v>773</v>
      </c>
      <c r="B218" t="s">
        <v>20</v>
      </c>
      <c r="C218" t="s">
        <v>27</v>
      </c>
      <c r="D218">
        <v>67</v>
      </c>
      <c r="E218" t="s">
        <v>32</v>
      </c>
      <c r="F218" t="s">
        <v>29157</v>
      </c>
    </row>
    <row r="219" spans="1:6" x14ac:dyDescent="0.2">
      <c r="A219" t="s">
        <v>776</v>
      </c>
      <c r="B219" t="s">
        <v>18</v>
      </c>
      <c r="C219" t="s">
        <v>27</v>
      </c>
      <c r="D219">
        <v>68</v>
      </c>
      <c r="E219" t="s">
        <v>32</v>
      </c>
      <c r="F219" t="s">
        <v>79</v>
      </c>
    </row>
    <row r="220" spans="1:6" x14ac:dyDescent="0.2">
      <c r="A220" t="s">
        <v>779</v>
      </c>
      <c r="B220" t="s">
        <v>18</v>
      </c>
      <c r="C220" t="s">
        <v>28</v>
      </c>
      <c r="D220">
        <v>114</v>
      </c>
      <c r="E220" t="s">
        <v>33</v>
      </c>
      <c r="F220" t="s">
        <v>79</v>
      </c>
    </row>
    <row r="221" spans="1:6" x14ac:dyDescent="0.2">
      <c r="A221" t="s">
        <v>782</v>
      </c>
      <c r="B221" t="s">
        <v>16</v>
      </c>
      <c r="C221" t="s">
        <v>29</v>
      </c>
      <c r="D221">
        <v>8</v>
      </c>
      <c r="E221" t="s">
        <v>33</v>
      </c>
      <c r="F221" t="s">
        <v>79</v>
      </c>
    </row>
    <row r="222" spans="1:6" x14ac:dyDescent="0.2">
      <c r="A222" t="s">
        <v>786</v>
      </c>
      <c r="B222" t="s">
        <v>15</v>
      </c>
      <c r="C222" t="s">
        <v>30</v>
      </c>
      <c r="D222">
        <v>4</v>
      </c>
      <c r="E222" t="s">
        <v>32</v>
      </c>
      <c r="F222" t="s">
        <v>79</v>
      </c>
    </row>
    <row r="223" spans="1:6" x14ac:dyDescent="0.2">
      <c r="A223" t="s">
        <v>789</v>
      </c>
      <c r="B223" t="s">
        <v>17</v>
      </c>
      <c r="C223" t="s">
        <v>27</v>
      </c>
      <c r="D223">
        <v>59</v>
      </c>
      <c r="E223" t="s">
        <v>32</v>
      </c>
      <c r="F223" t="s">
        <v>79</v>
      </c>
    </row>
    <row r="224" spans="1:6" x14ac:dyDescent="0.2">
      <c r="A224" t="s">
        <v>792</v>
      </c>
      <c r="B224" t="s">
        <v>17</v>
      </c>
      <c r="C224" t="s">
        <v>26</v>
      </c>
      <c r="D224">
        <v>55</v>
      </c>
      <c r="E224" t="s">
        <v>32</v>
      </c>
      <c r="F224" t="s">
        <v>79</v>
      </c>
    </row>
    <row r="225" spans="1:6" x14ac:dyDescent="0.2">
      <c r="A225" t="s">
        <v>795</v>
      </c>
      <c r="B225" t="s">
        <v>24</v>
      </c>
      <c r="C225" t="s">
        <v>26</v>
      </c>
      <c r="D225">
        <v>40</v>
      </c>
      <c r="E225" t="s">
        <v>33</v>
      </c>
      <c r="F225" t="s">
        <v>79</v>
      </c>
    </row>
    <row r="226" spans="1:6" x14ac:dyDescent="0.2">
      <c r="A226" t="s">
        <v>798</v>
      </c>
      <c r="B226" t="s">
        <v>24</v>
      </c>
      <c r="C226" t="s">
        <v>27</v>
      </c>
      <c r="D226">
        <v>111</v>
      </c>
      <c r="E226" t="s">
        <v>34</v>
      </c>
      <c r="F226" t="s">
        <v>79</v>
      </c>
    </row>
    <row r="227" spans="1:6" x14ac:dyDescent="0.2">
      <c r="A227" t="s">
        <v>801</v>
      </c>
      <c r="B227" t="s">
        <v>21</v>
      </c>
      <c r="C227" t="s">
        <v>26</v>
      </c>
      <c r="D227">
        <v>54</v>
      </c>
      <c r="E227" t="s">
        <v>32</v>
      </c>
      <c r="F227" t="s">
        <v>29157</v>
      </c>
    </row>
    <row r="228" spans="1:6" x14ac:dyDescent="0.2">
      <c r="A228" t="s">
        <v>804</v>
      </c>
      <c r="B228" t="s">
        <v>21</v>
      </c>
      <c r="C228" t="s">
        <v>30</v>
      </c>
      <c r="D228">
        <v>8</v>
      </c>
      <c r="E228" t="s">
        <v>33</v>
      </c>
      <c r="F228" t="s">
        <v>29157</v>
      </c>
    </row>
    <row r="229" spans="1:6" x14ac:dyDescent="0.2">
      <c r="A229" t="s">
        <v>807</v>
      </c>
      <c r="B229" t="s">
        <v>23</v>
      </c>
      <c r="C229" t="s">
        <v>29</v>
      </c>
      <c r="D229">
        <v>12</v>
      </c>
      <c r="E229" t="s">
        <v>32</v>
      </c>
      <c r="F229" t="s">
        <v>79</v>
      </c>
    </row>
    <row r="230" spans="1:6" x14ac:dyDescent="0.2">
      <c r="A230" t="s">
        <v>810</v>
      </c>
      <c r="B230" t="s">
        <v>18</v>
      </c>
      <c r="C230" t="s">
        <v>26</v>
      </c>
      <c r="D230">
        <v>53</v>
      </c>
      <c r="E230" t="s">
        <v>32</v>
      </c>
      <c r="F230" t="s">
        <v>29157</v>
      </c>
    </row>
    <row r="231" spans="1:6" x14ac:dyDescent="0.2">
      <c r="A231" t="s">
        <v>813</v>
      </c>
      <c r="B231" t="s">
        <v>19</v>
      </c>
      <c r="C231" t="s">
        <v>27</v>
      </c>
      <c r="D231">
        <v>92</v>
      </c>
      <c r="E231" t="s">
        <v>32</v>
      </c>
      <c r="F231" t="s">
        <v>79</v>
      </c>
    </row>
    <row r="232" spans="1:6" x14ac:dyDescent="0.2">
      <c r="A232" t="s">
        <v>816</v>
      </c>
      <c r="B232" t="s">
        <v>18</v>
      </c>
      <c r="C232" t="s">
        <v>26</v>
      </c>
      <c r="D232">
        <v>21</v>
      </c>
      <c r="E232" t="s">
        <v>32</v>
      </c>
      <c r="F232" t="s">
        <v>29157</v>
      </c>
    </row>
    <row r="233" spans="1:6" x14ac:dyDescent="0.2">
      <c r="A233" t="s">
        <v>819</v>
      </c>
      <c r="B233" t="s">
        <v>17</v>
      </c>
      <c r="C233" t="s">
        <v>30</v>
      </c>
      <c r="D233">
        <v>3</v>
      </c>
      <c r="E233" t="s">
        <v>33</v>
      </c>
      <c r="F233" t="s">
        <v>79</v>
      </c>
    </row>
    <row r="234" spans="1:6" x14ac:dyDescent="0.2">
      <c r="A234" t="s">
        <v>822</v>
      </c>
      <c r="B234" t="s">
        <v>17</v>
      </c>
      <c r="C234" t="s">
        <v>27</v>
      </c>
      <c r="D234">
        <v>98</v>
      </c>
      <c r="E234" t="s">
        <v>34</v>
      </c>
      <c r="F234" t="s">
        <v>79</v>
      </c>
    </row>
    <row r="235" spans="1:6" x14ac:dyDescent="0.2">
      <c r="A235" t="s">
        <v>825</v>
      </c>
      <c r="B235" t="s">
        <v>20</v>
      </c>
      <c r="C235" t="s">
        <v>26</v>
      </c>
      <c r="D235">
        <v>52</v>
      </c>
      <c r="E235" t="s">
        <v>32</v>
      </c>
      <c r="F235" t="s">
        <v>79</v>
      </c>
    </row>
    <row r="236" spans="1:6" x14ac:dyDescent="0.2">
      <c r="A236" t="s">
        <v>828</v>
      </c>
      <c r="B236" t="s">
        <v>23</v>
      </c>
      <c r="C236" t="s">
        <v>29</v>
      </c>
      <c r="D236">
        <v>11</v>
      </c>
      <c r="E236" t="s">
        <v>34</v>
      </c>
      <c r="F236" t="s">
        <v>29157</v>
      </c>
    </row>
    <row r="237" spans="1:6" x14ac:dyDescent="0.2">
      <c r="A237" t="s">
        <v>831</v>
      </c>
      <c r="B237" t="s">
        <v>22</v>
      </c>
      <c r="C237" t="s">
        <v>27</v>
      </c>
      <c r="D237">
        <v>105</v>
      </c>
      <c r="E237" t="s">
        <v>32</v>
      </c>
      <c r="F237" t="s">
        <v>29157</v>
      </c>
    </row>
    <row r="238" spans="1:6" x14ac:dyDescent="0.2">
      <c r="A238" t="s">
        <v>835</v>
      </c>
      <c r="B238" t="s">
        <v>22</v>
      </c>
      <c r="C238" t="s">
        <v>27</v>
      </c>
      <c r="D238">
        <v>58</v>
      </c>
      <c r="E238" t="s">
        <v>32</v>
      </c>
      <c r="F238" t="s">
        <v>79</v>
      </c>
    </row>
    <row r="239" spans="1:6" x14ac:dyDescent="0.2">
      <c r="A239" t="s">
        <v>838</v>
      </c>
      <c r="B239" t="s">
        <v>21</v>
      </c>
      <c r="C239" t="s">
        <v>26</v>
      </c>
      <c r="D239">
        <v>22</v>
      </c>
      <c r="E239" t="s">
        <v>33</v>
      </c>
      <c r="F239" t="s">
        <v>29157</v>
      </c>
    </row>
    <row r="240" spans="1:6" x14ac:dyDescent="0.2">
      <c r="A240" t="s">
        <v>841</v>
      </c>
      <c r="B240" t="s">
        <v>22</v>
      </c>
      <c r="C240" t="s">
        <v>27</v>
      </c>
      <c r="D240">
        <v>95</v>
      </c>
      <c r="E240" t="s">
        <v>33</v>
      </c>
      <c r="F240" t="s">
        <v>79</v>
      </c>
    </row>
    <row r="241" spans="1:6" x14ac:dyDescent="0.2">
      <c r="A241" t="s">
        <v>859</v>
      </c>
      <c r="B241" t="s">
        <v>17</v>
      </c>
      <c r="C241" t="s">
        <v>27</v>
      </c>
      <c r="D241">
        <v>54</v>
      </c>
      <c r="E241" t="s">
        <v>32</v>
      </c>
      <c r="F241" t="s">
        <v>29154</v>
      </c>
    </row>
    <row r="242" spans="1:6" x14ac:dyDescent="0.2">
      <c r="A242" t="s">
        <v>862</v>
      </c>
      <c r="B242" t="s">
        <v>17</v>
      </c>
      <c r="C242" t="s">
        <v>26</v>
      </c>
      <c r="D242">
        <v>41</v>
      </c>
      <c r="E242" t="s">
        <v>32</v>
      </c>
      <c r="F242" t="s">
        <v>29157</v>
      </c>
    </row>
    <row r="243" spans="1:6" x14ac:dyDescent="0.2">
      <c r="A243" t="s">
        <v>865</v>
      </c>
      <c r="B243" t="s">
        <v>22</v>
      </c>
      <c r="C243" t="s">
        <v>30</v>
      </c>
      <c r="D243">
        <v>6</v>
      </c>
      <c r="E243" t="s">
        <v>33</v>
      </c>
      <c r="F243" t="s">
        <v>29156</v>
      </c>
    </row>
    <row r="244" spans="1:6" x14ac:dyDescent="0.2">
      <c r="A244" t="s">
        <v>869</v>
      </c>
      <c r="B244" t="s">
        <v>15</v>
      </c>
      <c r="C244" t="s">
        <v>27</v>
      </c>
      <c r="D244">
        <v>113</v>
      </c>
      <c r="E244" t="s">
        <v>34</v>
      </c>
      <c r="F244" t="s">
        <v>29154</v>
      </c>
    </row>
    <row r="245" spans="1:6" x14ac:dyDescent="0.2">
      <c r="A245" t="s">
        <v>872</v>
      </c>
      <c r="B245" t="s">
        <v>16</v>
      </c>
      <c r="C245" t="s">
        <v>27</v>
      </c>
      <c r="D245">
        <v>52</v>
      </c>
      <c r="E245" t="s">
        <v>32</v>
      </c>
      <c r="F245" t="s">
        <v>29156</v>
      </c>
    </row>
    <row r="246" spans="1:6" x14ac:dyDescent="0.2">
      <c r="A246" t="s">
        <v>875</v>
      </c>
      <c r="B246" t="s">
        <v>21</v>
      </c>
      <c r="C246" t="s">
        <v>26</v>
      </c>
      <c r="D246">
        <v>28</v>
      </c>
      <c r="E246" t="s">
        <v>32</v>
      </c>
      <c r="F246" t="s">
        <v>29154</v>
      </c>
    </row>
    <row r="247" spans="1:6" x14ac:dyDescent="0.2">
      <c r="A247" t="s">
        <v>878</v>
      </c>
      <c r="B247" t="s">
        <v>21</v>
      </c>
      <c r="C247" t="s">
        <v>30</v>
      </c>
      <c r="D247">
        <v>5</v>
      </c>
      <c r="E247" t="s">
        <v>34</v>
      </c>
      <c r="F247" t="s">
        <v>29157</v>
      </c>
    </row>
    <row r="248" spans="1:6" x14ac:dyDescent="0.2">
      <c r="A248" t="s">
        <v>881</v>
      </c>
      <c r="B248" t="s">
        <v>24</v>
      </c>
      <c r="C248" t="s">
        <v>27</v>
      </c>
      <c r="D248">
        <v>117</v>
      </c>
      <c r="E248" t="s">
        <v>34</v>
      </c>
      <c r="F248" t="s">
        <v>29154</v>
      </c>
    </row>
    <row r="249" spans="1:6" x14ac:dyDescent="0.2">
      <c r="A249" t="s">
        <v>884</v>
      </c>
      <c r="B249" t="s">
        <v>19</v>
      </c>
      <c r="C249" t="s">
        <v>27</v>
      </c>
      <c r="D249">
        <v>46</v>
      </c>
      <c r="E249" t="s">
        <v>33</v>
      </c>
      <c r="F249" t="s">
        <v>29157</v>
      </c>
    </row>
    <row r="250" spans="1:6" x14ac:dyDescent="0.2">
      <c r="A250" t="s">
        <v>887</v>
      </c>
      <c r="B250" t="s">
        <v>19</v>
      </c>
      <c r="C250" t="s">
        <v>26</v>
      </c>
      <c r="D250">
        <v>21</v>
      </c>
      <c r="E250" t="s">
        <v>32</v>
      </c>
      <c r="F250" t="s">
        <v>29156</v>
      </c>
    </row>
    <row r="251" spans="1:6" x14ac:dyDescent="0.2">
      <c r="A251" t="s">
        <v>890</v>
      </c>
      <c r="B251" t="s">
        <v>22</v>
      </c>
      <c r="C251" t="s">
        <v>26</v>
      </c>
      <c r="D251">
        <v>37</v>
      </c>
      <c r="E251" t="s">
        <v>33</v>
      </c>
      <c r="F251" t="s">
        <v>29155</v>
      </c>
    </row>
    <row r="252" spans="1:6" x14ac:dyDescent="0.2">
      <c r="A252" t="s">
        <v>893</v>
      </c>
      <c r="B252" t="s">
        <v>20</v>
      </c>
      <c r="C252" t="s">
        <v>26</v>
      </c>
      <c r="D252">
        <v>25</v>
      </c>
      <c r="E252" t="s">
        <v>33</v>
      </c>
      <c r="F252" t="s">
        <v>29154</v>
      </c>
    </row>
    <row r="253" spans="1:6" x14ac:dyDescent="0.2">
      <c r="A253" t="s">
        <v>896</v>
      </c>
      <c r="B253" t="s">
        <v>20</v>
      </c>
      <c r="C253" t="s">
        <v>28</v>
      </c>
      <c r="D253">
        <v>264</v>
      </c>
      <c r="E253" t="s">
        <v>34</v>
      </c>
      <c r="F253" t="s">
        <v>29156</v>
      </c>
    </row>
    <row r="254" spans="1:6" x14ac:dyDescent="0.2">
      <c r="A254" t="s">
        <v>899</v>
      </c>
      <c r="B254" t="s">
        <v>18</v>
      </c>
      <c r="C254" t="s">
        <v>27</v>
      </c>
      <c r="D254">
        <v>46</v>
      </c>
      <c r="E254" t="s">
        <v>34</v>
      </c>
      <c r="F254" t="s">
        <v>29156</v>
      </c>
    </row>
    <row r="255" spans="1:6" x14ac:dyDescent="0.2">
      <c r="A255" t="s">
        <v>902</v>
      </c>
      <c r="B255" t="s">
        <v>18</v>
      </c>
      <c r="C255" t="s">
        <v>30</v>
      </c>
      <c r="D255">
        <v>6</v>
      </c>
      <c r="E255" t="s">
        <v>32</v>
      </c>
      <c r="F255" t="s">
        <v>29155</v>
      </c>
    </row>
    <row r="256" spans="1:6" x14ac:dyDescent="0.2">
      <c r="A256" t="s">
        <v>905</v>
      </c>
      <c r="B256" t="s">
        <v>19</v>
      </c>
      <c r="C256" t="s">
        <v>26</v>
      </c>
      <c r="D256">
        <v>54</v>
      </c>
      <c r="E256" t="s">
        <v>33</v>
      </c>
      <c r="F256" t="s">
        <v>29157</v>
      </c>
    </row>
    <row r="257" spans="1:6" x14ac:dyDescent="0.2">
      <c r="A257" t="s">
        <v>908</v>
      </c>
      <c r="B257" t="s">
        <v>23</v>
      </c>
      <c r="C257" t="s">
        <v>27</v>
      </c>
      <c r="D257">
        <v>73</v>
      </c>
      <c r="E257" t="s">
        <v>33</v>
      </c>
      <c r="F257" t="s">
        <v>29156</v>
      </c>
    </row>
    <row r="258" spans="1:6" x14ac:dyDescent="0.2">
      <c r="A258" t="s">
        <v>911</v>
      </c>
      <c r="B258" t="s">
        <v>20</v>
      </c>
      <c r="C258" t="s">
        <v>27</v>
      </c>
      <c r="D258">
        <v>119</v>
      </c>
      <c r="E258" t="s">
        <v>34</v>
      </c>
      <c r="F258" t="s">
        <v>29157</v>
      </c>
    </row>
    <row r="259" spans="1:6" x14ac:dyDescent="0.2">
      <c r="A259" t="s">
        <v>914</v>
      </c>
      <c r="B259" t="s">
        <v>18</v>
      </c>
      <c r="C259" t="s">
        <v>28</v>
      </c>
      <c r="D259">
        <v>310</v>
      </c>
      <c r="E259" t="s">
        <v>33</v>
      </c>
      <c r="F259" t="s">
        <v>29156</v>
      </c>
    </row>
    <row r="260" spans="1:6" x14ac:dyDescent="0.2">
      <c r="A260" t="s">
        <v>917</v>
      </c>
      <c r="B260" t="s">
        <v>20</v>
      </c>
      <c r="C260" t="s">
        <v>27</v>
      </c>
      <c r="D260">
        <v>51</v>
      </c>
      <c r="E260" t="s">
        <v>32</v>
      </c>
      <c r="F260" t="s">
        <v>29154</v>
      </c>
    </row>
    <row r="261" spans="1:6" x14ac:dyDescent="0.2">
      <c r="A261" t="s">
        <v>920</v>
      </c>
      <c r="B261" t="s">
        <v>24</v>
      </c>
      <c r="C261" t="s">
        <v>26</v>
      </c>
      <c r="D261">
        <v>29</v>
      </c>
      <c r="E261" t="s">
        <v>34</v>
      </c>
      <c r="F261" t="s">
        <v>29157</v>
      </c>
    </row>
    <row r="262" spans="1:6" x14ac:dyDescent="0.2">
      <c r="A262" t="s">
        <v>923</v>
      </c>
      <c r="B262" t="s">
        <v>23</v>
      </c>
      <c r="C262" t="s">
        <v>29</v>
      </c>
      <c r="D262">
        <v>8</v>
      </c>
      <c r="E262" t="s">
        <v>32</v>
      </c>
      <c r="F262" t="s">
        <v>29154</v>
      </c>
    </row>
    <row r="263" spans="1:6" x14ac:dyDescent="0.2">
      <c r="A263" t="s">
        <v>926</v>
      </c>
      <c r="B263" t="s">
        <v>20</v>
      </c>
      <c r="C263" t="s">
        <v>26</v>
      </c>
      <c r="D263">
        <v>31</v>
      </c>
      <c r="E263" t="s">
        <v>33</v>
      </c>
      <c r="F263" t="s">
        <v>29157</v>
      </c>
    </row>
    <row r="264" spans="1:6" x14ac:dyDescent="0.2">
      <c r="A264" t="s">
        <v>929</v>
      </c>
      <c r="B264" t="s">
        <v>15</v>
      </c>
      <c r="C264" t="s">
        <v>26</v>
      </c>
      <c r="D264">
        <v>25</v>
      </c>
      <c r="E264" t="s">
        <v>32</v>
      </c>
      <c r="F264" t="s">
        <v>29156</v>
      </c>
    </row>
    <row r="265" spans="1:6" x14ac:dyDescent="0.2">
      <c r="A265" t="s">
        <v>932</v>
      </c>
      <c r="B265" t="s">
        <v>22</v>
      </c>
      <c r="C265" t="s">
        <v>27</v>
      </c>
      <c r="D265">
        <v>58</v>
      </c>
      <c r="E265" t="s">
        <v>32</v>
      </c>
      <c r="F265" t="s">
        <v>29157</v>
      </c>
    </row>
    <row r="266" spans="1:6" x14ac:dyDescent="0.2">
      <c r="A266" t="s">
        <v>935</v>
      </c>
      <c r="B266" t="s">
        <v>15</v>
      </c>
      <c r="C266" t="s">
        <v>29</v>
      </c>
      <c r="D266">
        <v>12</v>
      </c>
      <c r="E266" t="s">
        <v>32</v>
      </c>
      <c r="F266" t="s">
        <v>29154</v>
      </c>
    </row>
    <row r="267" spans="1:6" x14ac:dyDescent="0.2">
      <c r="A267" t="s">
        <v>938</v>
      </c>
      <c r="B267" t="s">
        <v>17</v>
      </c>
      <c r="C267" t="s">
        <v>26</v>
      </c>
      <c r="D267">
        <v>27</v>
      </c>
      <c r="E267" t="s">
        <v>34</v>
      </c>
      <c r="F267" t="s">
        <v>29157</v>
      </c>
    </row>
    <row r="268" spans="1:6" x14ac:dyDescent="0.2">
      <c r="A268" t="s">
        <v>941</v>
      </c>
      <c r="B268" t="s">
        <v>16</v>
      </c>
      <c r="C268" t="s">
        <v>26</v>
      </c>
      <c r="D268">
        <v>53</v>
      </c>
      <c r="E268" t="s">
        <v>33</v>
      </c>
      <c r="F268" t="s">
        <v>29154</v>
      </c>
    </row>
    <row r="269" spans="1:6" x14ac:dyDescent="0.2">
      <c r="A269" t="s">
        <v>944</v>
      </c>
      <c r="B269" t="s">
        <v>18</v>
      </c>
      <c r="C269" t="s">
        <v>27</v>
      </c>
      <c r="D269">
        <v>68</v>
      </c>
      <c r="E269" t="s">
        <v>34</v>
      </c>
      <c r="F269" t="s">
        <v>29155</v>
      </c>
    </row>
    <row r="270" spans="1:6" x14ac:dyDescent="0.2">
      <c r="A270" t="s">
        <v>947</v>
      </c>
      <c r="B270" t="s">
        <v>15</v>
      </c>
      <c r="C270" t="s">
        <v>26</v>
      </c>
      <c r="D270">
        <v>38</v>
      </c>
      <c r="E270" t="s">
        <v>34</v>
      </c>
      <c r="F270" t="s">
        <v>29156</v>
      </c>
    </row>
    <row r="271" spans="1:6" x14ac:dyDescent="0.2">
      <c r="A271" t="s">
        <v>950</v>
      </c>
      <c r="B271" t="s">
        <v>20</v>
      </c>
      <c r="C271" t="s">
        <v>26</v>
      </c>
      <c r="D271">
        <v>52</v>
      </c>
      <c r="E271" t="s">
        <v>32</v>
      </c>
      <c r="F271" t="s">
        <v>29156</v>
      </c>
    </row>
    <row r="272" spans="1:6" x14ac:dyDescent="0.2">
      <c r="A272" t="s">
        <v>953</v>
      </c>
      <c r="B272" t="s">
        <v>22</v>
      </c>
      <c r="C272" t="s">
        <v>27</v>
      </c>
      <c r="D272">
        <v>112</v>
      </c>
      <c r="E272" t="s">
        <v>32</v>
      </c>
      <c r="F272" t="s">
        <v>29157</v>
      </c>
    </row>
    <row r="273" spans="1:6" x14ac:dyDescent="0.2">
      <c r="A273" t="s">
        <v>956</v>
      </c>
      <c r="B273" t="s">
        <v>24</v>
      </c>
      <c r="C273" t="s">
        <v>26</v>
      </c>
      <c r="D273">
        <v>39</v>
      </c>
      <c r="E273" t="s">
        <v>32</v>
      </c>
      <c r="F273" t="s">
        <v>29157</v>
      </c>
    </row>
    <row r="274" spans="1:6" x14ac:dyDescent="0.2">
      <c r="A274" t="s">
        <v>959</v>
      </c>
      <c r="B274" t="s">
        <v>21</v>
      </c>
      <c r="C274" t="s">
        <v>27</v>
      </c>
      <c r="D274">
        <v>57</v>
      </c>
      <c r="E274" t="s">
        <v>34</v>
      </c>
      <c r="F274" t="s">
        <v>29157</v>
      </c>
    </row>
    <row r="275" spans="1:6" x14ac:dyDescent="0.2">
      <c r="A275" t="s">
        <v>962</v>
      </c>
      <c r="B275" t="s">
        <v>20</v>
      </c>
      <c r="C275" t="s">
        <v>26</v>
      </c>
      <c r="D275">
        <v>33</v>
      </c>
      <c r="E275" t="s">
        <v>32</v>
      </c>
      <c r="F275" t="s">
        <v>29156</v>
      </c>
    </row>
    <row r="276" spans="1:6" x14ac:dyDescent="0.2">
      <c r="A276" t="s">
        <v>965</v>
      </c>
      <c r="B276" t="s">
        <v>16</v>
      </c>
      <c r="C276" t="s">
        <v>27</v>
      </c>
      <c r="D276">
        <v>79</v>
      </c>
      <c r="E276" t="s">
        <v>32</v>
      </c>
      <c r="F276" t="s">
        <v>29157</v>
      </c>
    </row>
    <row r="277" spans="1:6" x14ac:dyDescent="0.2">
      <c r="A277" t="s">
        <v>968</v>
      </c>
      <c r="B277" t="s">
        <v>21</v>
      </c>
      <c r="C277" t="s">
        <v>26</v>
      </c>
      <c r="D277">
        <v>47</v>
      </c>
      <c r="E277" t="s">
        <v>32</v>
      </c>
      <c r="F277" t="s">
        <v>29156</v>
      </c>
    </row>
    <row r="278" spans="1:6" x14ac:dyDescent="0.2">
      <c r="A278" t="s">
        <v>971</v>
      </c>
      <c r="B278" t="s">
        <v>19</v>
      </c>
      <c r="C278" t="s">
        <v>27</v>
      </c>
      <c r="D278">
        <v>107</v>
      </c>
      <c r="E278" t="s">
        <v>33</v>
      </c>
      <c r="F278" t="s">
        <v>29156</v>
      </c>
    </row>
    <row r="279" spans="1:6" x14ac:dyDescent="0.2">
      <c r="A279" t="s">
        <v>974</v>
      </c>
      <c r="B279" t="s">
        <v>19</v>
      </c>
      <c r="C279" t="s">
        <v>27</v>
      </c>
      <c r="D279">
        <v>75</v>
      </c>
      <c r="E279" t="s">
        <v>34</v>
      </c>
      <c r="F279" t="s">
        <v>29156</v>
      </c>
    </row>
    <row r="280" spans="1:6" x14ac:dyDescent="0.2">
      <c r="A280" t="s">
        <v>977</v>
      </c>
      <c r="B280" t="s">
        <v>18</v>
      </c>
      <c r="C280" t="s">
        <v>27</v>
      </c>
      <c r="D280">
        <v>66</v>
      </c>
      <c r="E280" t="s">
        <v>33</v>
      </c>
      <c r="F280" t="s">
        <v>29157</v>
      </c>
    </row>
    <row r="281" spans="1:6" x14ac:dyDescent="0.2">
      <c r="A281" t="s">
        <v>980</v>
      </c>
      <c r="B281" t="s">
        <v>23</v>
      </c>
      <c r="C281" t="s">
        <v>26</v>
      </c>
      <c r="D281">
        <v>32</v>
      </c>
      <c r="E281" t="s">
        <v>34</v>
      </c>
      <c r="F281" t="s">
        <v>29154</v>
      </c>
    </row>
    <row r="282" spans="1:6" x14ac:dyDescent="0.2">
      <c r="A282" t="s">
        <v>983</v>
      </c>
      <c r="B282" t="s">
        <v>23</v>
      </c>
      <c r="C282" t="s">
        <v>26</v>
      </c>
      <c r="D282">
        <v>36</v>
      </c>
      <c r="E282" t="s">
        <v>33</v>
      </c>
      <c r="F282" t="s">
        <v>29154</v>
      </c>
    </row>
    <row r="283" spans="1:6" x14ac:dyDescent="0.2">
      <c r="A283" t="s">
        <v>986</v>
      </c>
      <c r="B283" t="s">
        <v>15</v>
      </c>
      <c r="C283" t="s">
        <v>30</v>
      </c>
      <c r="D283">
        <v>4</v>
      </c>
      <c r="E283" t="s">
        <v>33</v>
      </c>
      <c r="F283" t="s">
        <v>29156</v>
      </c>
    </row>
    <row r="284" spans="1:6" x14ac:dyDescent="0.2">
      <c r="A284" t="s">
        <v>989</v>
      </c>
      <c r="B284" t="s">
        <v>18</v>
      </c>
      <c r="C284" t="s">
        <v>28</v>
      </c>
      <c r="D284">
        <v>348</v>
      </c>
      <c r="E284" t="s">
        <v>33</v>
      </c>
      <c r="F284" t="s">
        <v>29155</v>
      </c>
    </row>
    <row r="285" spans="1:6" x14ac:dyDescent="0.2">
      <c r="A285" t="s">
        <v>992</v>
      </c>
      <c r="B285" t="s">
        <v>21</v>
      </c>
      <c r="C285" t="s">
        <v>27</v>
      </c>
      <c r="D285">
        <v>46</v>
      </c>
      <c r="E285" t="s">
        <v>34</v>
      </c>
      <c r="F285" t="s">
        <v>29155</v>
      </c>
    </row>
    <row r="286" spans="1:6" x14ac:dyDescent="0.2">
      <c r="A286" t="s">
        <v>995</v>
      </c>
      <c r="B286" t="s">
        <v>22</v>
      </c>
      <c r="C286" t="s">
        <v>30</v>
      </c>
      <c r="D286">
        <v>8</v>
      </c>
      <c r="E286" t="s">
        <v>33</v>
      </c>
      <c r="F286" t="s">
        <v>29157</v>
      </c>
    </row>
    <row r="287" spans="1:6" x14ac:dyDescent="0.2">
      <c r="A287" t="s">
        <v>998</v>
      </c>
      <c r="B287" t="s">
        <v>20</v>
      </c>
      <c r="C287" t="s">
        <v>29</v>
      </c>
      <c r="D287">
        <v>11</v>
      </c>
      <c r="E287" t="s">
        <v>32</v>
      </c>
      <c r="F287" t="s">
        <v>29157</v>
      </c>
    </row>
    <row r="288" spans="1:6" x14ac:dyDescent="0.2">
      <c r="A288" t="s">
        <v>1001</v>
      </c>
      <c r="B288" t="s">
        <v>20</v>
      </c>
      <c r="C288" t="s">
        <v>26</v>
      </c>
      <c r="D288">
        <v>47</v>
      </c>
      <c r="E288" t="s">
        <v>32</v>
      </c>
      <c r="F288" t="s">
        <v>29157</v>
      </c>
    </row>
    <row r="289" spans="1:6" x14ac:dyDescent="0.2">
      <c r="A289" t="s">
        <v>1004</v>
      </c>
      <c r="B289" t="s">
        <v>17</v>
      </c>
      <c r="C289" t="s">
        <v>27</v>
      </c>
      <c r="D289">
        <v>98</v>
      </c>
      <c r="E289" t="s">
        <v>32</v>
      </c>
      <c r="F289" t="s">
        <v>29156</v>
      </c>
    </row>
    <row r="290" spans="1:6" x14ac:dyDescent="0.2">
      <c r="A290" t="s">
        <v>1007</v>
      </c>
      <c r="B290" t="s">
        <v>24</v>
      </c>
      <c r="C290" t="s">
        <v>27</v>
      </c>
      <c r="D290">
        <v>113</v>
      </c>
      <c r="E290" t="s">
        <v>33</v>
      </c>
      <c r="F290" t="s">
        <v>29154</v>
      </c>
    </row>
    <row r="291" spans="1:6" x14ac:dyDescent="0.2">
      <c r="A291" t="s">
        <v>1010</v>
      </c>
      <c r="B291" t="s">
        <v>18</v>
      </c>
      <c r="C291" t="s">
        <v>27</v>
      </c>
      <c r="D291">
        <v>56</v>
      </c>
      <c r="E291" t="s">
        <v>33</v>
      </c>
      <c r="F291" t="s">
        <v>29156</v>
      </c>
    </row>
    <row r="292" spans="1:6" x14ac:dyDescent="0.2">
      <c r="A292" t="s">
        <v>1013</v>
      </c>
      <c r="B292" t="s">
        <v>16</v>
      </c>
      <c r="C292" t="s">
        <v>26</v>
      </c>
      <c r="D292">
        <v>26</v>
      </c>
      <c r="E292" t="s">
        <v>32</v>
      </c>
      <c r="F292" t="s">
        <v>29157</v>
      </c>
    </row>
    <row r="293" spans="1:6" x14ac:dyDescent="0.2">
      <c r="A293" t="s">
        <v>1016</v>
      </c>
      <c r="B293" t="s">
        <v>23</v>
      </c>
      <c r="C293" t="s">
        <v>26</v>
      </c>
      <c r="D293">
        <v>45</v>
      </c>
      <c r="E293" t="s">
        <v>33</v>
      </c>
      <c r="F293" t="s">
        <v>29157</v>
      </c>
    </row>
    <row r="294" spans="1:6" x14ac:dyDescent="0.2">
      <c r="A294" t="s">
        <v>1019</v>
      </c>
      <c r="B294" t="s">
        <v>16</v>
      </c>
      <c r="C294" t="s">
        <v>27</v>
      </c>
      <c r="D294">
        <v>95</v>
      </c>
      <c r="E294" t="s">
        <v>32</v>
      </c>
      <c r="F294" t="s">
        <v>29157</v>
      </c>
    </row>
    <row r="295" spans="1:6" x14ac:dyDescent="0.2">
      <c r="A295" t="s">
        <v>1022</v>
      </c>
      <c r="B295" t="s">
        <v>23</v>
      </c>
      <c r="C295" t="s">
        <v>26</v>
      </c>
      <c r="D295">
        <v>33</v>
      </c>
      <c r="E295" t="s">
        <v>32</v>
      </c>
      <c r="F295" t="s">
        <v>29155</v>
      </c>
    </row>
    <row r="296" spans="1:6" x14ac:dyDescent="0.2">
      <c r="A296" t="s">
        <v>1025</v>
      </c>
      <c r="B296" t="s">
        <v>17</v>
      </c>
      <c r="C296" t="s">
        <v>27</v>
      </c>
      <c r="D296">
        <v>113</v>
      </c>
      <c r="E296" t="s">
        <v>32</v>
      </c>
      <c r="F296" t="s">
        <v>29157</v>
      </c>
    </row>
    <row r="297" spans="1:6" x14ac:dyDescent="0.2">
      <c r="A297" t="s">
        <v>1028</v>
      </c>
      <c r="B297" t="s">
        <v>17</v>
      </c>
      <c r="C297" t="s">
        <v>26</v>
      </c>
      <c r="D297">
        <v>58</v>
      </c>
      <c r="E297" t="s">
        <v>33</v>
      </c>
      <c r="F297" t="s">
        <v>29157</v>
      </c>
    </row>
    <row r="298" spans="1:6" x14ac:dyDescent="0.2">
      <c r="A298" t="s">
        <v>1031</v>
      </c>
      <c r="B298" t="s">
        <v>21</v>
      </c>
      <c r="C298" t="s">
        <v>26</v>
      </c>
      <c r="D298">
        <v>24</v>
      </c>
      <c r="E298" t="s">
        <v>33</v>
      </c>
      <c r="F298" t="s">
        <v>29155</v>
      </c>
    </row>
    <row r="299" spans="1:6" x14ac:dyDescent="0.2">
      <c r="A299" t="s">
        <v>1034</v>
      </c>
      <c r="B299" t="s">
        <v>22</v>
      </c>
      <c r="C299" t="s">
        <v>26</v>
      </c>
      <c r="D299">
        <v>44</v>
      </c>
      <c r="E299" t="s">
        <v>33</v>
      </c>
      <c r="F299" t="s">
        <v>29156</v>
      </c>
    </row>
    <row r="300" spans="1:6" x14ac:dyDescent="0.2">
      <c r="A300" t="s">
        <v>1037</v>
      </c>
      <c r="B300" t="s">
        <v>16</v>
      </c>
      <c r="C300" t="s">
        <v>26</v>
      </c>
      <c r="D300">
        <v>23</v>
      </c>
      <c r="E300" t="s">
        <v>33</v>
      </c>
      <c r="F300" t="s">
        <v>29157</v>
      </c>
    </row>
    <row r="301" spans="1:6" x14ac:dyDescent="0.2">
      <c r="A301" t="s">
        <v>1040</v>
      </c>
      <c r="B301" t="s">
        <v>15</v>
      </c>
      <c r="C301" t="s">
        <v>27</v>
      </c>
      <c r="D301">
        <v>61</v>
      </c>
      <c r="E301" t="s">
        <v>33</v>
      </c>
      <c r="F301" t="s">
        <v>29156</v>
      </c>
    </row>
    <row r="302" spans="1:6" x14ac:dyDescent="0.2">
      <c r="A302" t="s">
        <v>1043</v>
      </c>
      <c r="B302" t="s">
        <v>24</v>
      </c>
      <c r="C302" t="s">
        <v>27</v>
      </c>
      <c r="D302">
        <v>71</v>
      </c>
      <c r="E302" t="s">
        <v>34</v>
      </c>
      <c r="F302" t="s">
        <v>29156</v>
      </c>
    </row>
    <row r="303" spans="1:6" x14ac:dyDescent="0.2">
      <c r="A303" t="s">
        <v>1046</v>
      </c>
      <c r="B303" t="s">
        <v>20</v>
      </c>
      <c r="C303" t="s">
        <v>26</v>
      </c>
      <c r="D303">
        <v>28</v>
      </c>
      <c r="E303" t="s">
        <v>34</v>
      </c>
      <c r="F303" t="s">
        <v>29154</v>
      </c>
    </row>
    <row r="304" spans="1:6" x14ac:dyDescent="0.2">
      <c r="A304" t="s">
        <v>1049</v>
      </c>
      <c r="B304" t="s">
        <v>18</v>
      </c>
      <c r="C304" t="s">
        <v>28</v>
      </c>
      <c r="D304">
        <v>388</v>
      </c>
      <c r="E304" t="s">
        <v>32</v>
      </c>
      <c r="F304" t="s">
        <v>29154</v>
      </c>
    </row>
    <row r="305" spans="1:6" x14ac:dyDescent="0.2">
      <c r="A305" t="s">
        <v>1052</v>
      </c>
      <c r="B305" t="s">
        <v>17</v>
      </c>
      <c r="C305" t="s">
        <v>29</v>
      </c>
      <c r="D305">
        <v>16</v>
      </c>
      <c r="E305" t="s">
        <v>34</v>
      </c>
      <c r="F305" t="s">
        <v>29157</v>
      </c>
    </row>
    <row r="306" spans="1:6" x14ac:dyDescent="0.2">
      <c r="A306" t="s">
        <v>1055</v>
      </c>
      <c r="B306" t="s">
        <v>22</v>
      </c>
      <c r="C306" t="s">
        <v>26</v>
      </c>
      <c r="D306">
        <v>51</v>
      </c>
      <c r="E306" t="s">
        <v>33</v>
      </c>
      <c r="F306" t="s">
        <v>29156</v>
      </c>
    </row>
    <row r="307" spans="1:6" x14ac:dyDescent="0.2">
      <c r="A307" t="s">
        <v>1058</v>
      </c>
      <c r="B307" t="s">
        <v>16</v>
      </c>
      <c r="C307" t="s">
        <v>27</v>
      </c>
      <c r="D307">
        <v>84</v>
      </c>
      <c r="E307" t="s">
        <v>32</v>
      </c>
      <c r="F307" t="s">
        <v>29154</v>
      </c>
    </row>
    <row r="308" spans="1:6" x14ac:dyDescent="0.2">
      <c r="A308" t="s">
        <v>1061</v>
      </c>
      <c r="B308" t="s">
        <v>19</v>
      </c>
      <c r="C308" t="s">
        <v>26</v>
      </c>
      <c r="D308">
        <v>46</v>
      </c>
      <c r="E308" t="s">
        <v>34</v>
      </c>
      <c r="F308" t="s">
        <v>29156</v>
      </c>
    </row>
    <row r="309" spans="1:6" x14ac:dyDescent="0.2">
      <c r="A309" t="s">
        <v>1064</v>
      </c>
      <c r="B309" t="s">
        <v>19</v>
      </c>
      <c r="C309" t="s">
        <v>26</v>
      </c>
      <c r="D309">
        <v>45</v>
      </c>
      <c r="E309" t="s">
        <v>32</v>
      </c>
      <c r="F309" t="s">
        <v>29155</v>
      </c>
    </row>
    <row r="310" spans="1:6" x14ac:dyDescent="0.2">
      <c r="A310" t="s">
        <v>1067</v>
      </c>
      <c r="B310" t="s">
        <v>17</v>
      </c>
      <c r="C310" t="s">
        <v>26</v>
      </c>
      <c r="D310">
        <v>20</v>
      </c>
      <c r="E310" t="s">
        <v>32</v>
      </c>
      <c r="F310" t="s">
        <v>29157</v>
      </c>
    </row>
    <row r="311" spans="1:6" x14ac:dyDescent="0.2">
      <c r="A311" t="s">
        <v>1070</v>
      </c>
      <c r="B311" t="s">
        <v>23</v>
      </c>
      <c r="C311" t="s">
        <v>26</v>
      </c>
      <c r="D311">
        <v>40</v>
      </c>
      <c r="E311" t="s">
        <v>33</v>
      </c>
      <c r="F311" t="s">
        <v>29155</v>
      </c>
    </row>
    <row r="312" spans="1:6" x14ac:dyDescent="0.2">
      <c r="A312" t="s">
        <v>1073</v>
      </c>
      <c r="B312" t="s">
        <v>20</v>
      </c>
      <c r="C312" t="s">
        <v>26</v>
      </c>
      <c r="D312">
        <v>45</v>
      </c>
      <c r="E312" t="s">
        <v>33</v>
      </c>
      <c r="F312" t="s">
        <v>29157</v>
      </c>
    </row>
    <row r="313" spans="1:6" x14ac:dyDescent="0.2">
      <c r="A313" t="s">
        <v>1076</v>
      </c>
      <c r="B313" t="s">
        <v>24</v>
      </c>
      <c r="C313" t="s">
        <v>26</v>
      </c>
      <c r="D313">
        <v>40</v>
      </c>
      <c r="E313" t="s">
        <v>33</v>
      </c>
      <c r="F313" t="s">
        <v>29155</v>
      </c>
    </row>
    <row r="314" spans="1:6" x14ac:dyDescent="0.2">
      <c r="A314" t="s">
        <v>1079</v>
      </c>
      <c r="B314" t="s">
        <v>21</v>
      </c>
      <c r="C314" t="s">
        <v>26</v>
      </c>
      <c r="D314">
        <v>22</v>
      </c>
      <c r="E314" t="s">
        <v>33</v>
      </c>
      <c r="F314" t="s">
        <v>29156</v>
      </c>
    </row>
    <row r="315" spans="1:6" x14ac:dyDescent="0.2">
      <c r="A315" t="s">
        <v>1082</v>
      </c>
      <c r="B315" t="s">
        <v>23</v>
      </c>
      <c r="C315" t="s">
        <v>27</v>
      </c>
      <c r="D315">
        <v>91</v>
      </c>
      <c r="E315" t="s">
        <v>32</v>
      </c>
      <c r="F315" t="s">
        <v>29156</v>
      </c>
    </row>
    <row r="316" spans="1:6" x14ac:dyDescent="0.2">
      <c r="A316" t="s">
        <v>1085</v>
      </c>
      <c r="B316" t="s">
        <v>21</v>
      </c>
      <c r="C316" t="s">
        <v>27</v>
      </c>
      <c r="D316">
        <v>107</v>
      </c>
      <c r="E316" t="s">
        <v>32</v>
      </c>
      <c r="F316" t="s">
        <v>29157</v>
      </c>
    </row>
    <row r="317" spans="1:6" x14ac:dyDescent="0.2">
      <c r="A317" t="s">
        <v>1088</v>
      </c>
      <c r="B317" t="s">
        <v>21</v>
      </c>
      <c r="C317" t="s">
        <v>29</v>
      </c>
      <c r="D317">
        <v>12</v>
      </c>
      <c r="E317" t="s">
        <v>32</v>
      </c>
      <c r="F317" t="s">
        <v>29156</v>
      </c>
    </row>
    <row r="318" spans="1:6" x14ac:dyDescent="0.2">
      <c r="A318" t="s">
        <v>1091</v>
      </c>
      <c r="B318" t="s">
        <v>19</v>
      </c>
      <c r="C318" t="s">
        <v>26</v>
      </c>
      <c r="D318">
        <v>43</v>
      </c>
      <c r="E318" t="s">
        <v>33</v>
      </c>
      <c r="F318" t="s">
        <v>29157</v>
      </c>
    </row>
    <row r="319" spans="1:6" x14ac:dyDescent="0.2">
      <c r="A319" t="s">
        <v>1094</v>
      </c>
      <c r="B319" t="s">
        <v>16</v>
      </c>
      <c r="C319" t="s">
        <v>27</v>
      </c>
      <c r="D319">
        <v>96</v>
      </c>
      <c r="E319" t="s">
        <v>33</v>
      </c>
      <c r="F319" t="s">
        <v>29157</v>
      </c>
    </row>
    <row r="320" spans="1:6" x14ac:dyDescent="0.2">
      <c r="A320" t="s">
        <v>1097</v>
      </c>
      <c r="B320" t="s">
        <v>18</v>
      </c>
      <c r="C320" t="s">
        <v>27</v>
      </c>
      <c r="D320">
        <v>81</v>
      </c>
      <c r="E320" t="s">
        <v>32</v>
      </c>
      <c r="F320" t="s">
        <v>29156</v>
      </c>
    </row>
    <row r="321" spans="1:6" x14ac:dyDescent="0.2">
      <c r="A321" t="s">
        <v>1101</v>
      </c>
      <c r="B321" t="s">
        <v>23</v>
      </c>
      <c r="C321" t="s">
        <v>27</v>
      </c>
      <c r="D321">
        <v>91</v>
      </c>
      <c r="E321" t="s">
        <v>32</v>
      </c>
      <c r="F321" t="s">
        <v>29155</v>
      </c>
    </row>
    <row r="322" spans="1:6" x14ac:dyDescent="0.2">
      <c r="A322" t="s">
        <v>844</v>
      </c>
      <c r="B322" t="s">
        <v>24</v>
      </c>
      <c r="C322" t="s">
        <v>27</v>
      </c>
      <c r="D322">
        <v>88</v>
      </c>
      <c r="E322" t="s">
        <v>34</v>
      </c>
      <c r="F322" t="s">
        <v>29156</v>
      </c>
    </row>
    <row r="323" spans="1:6" x14ac:dyDescent="0.2">
      <c r="A323" t="s">
        <v>847</v>
      </c>
      <c r="B323" t="s">
        <v>20</v>
      </c>
      <c r="C323" t="s">
        <v>26</v>
      </c>
      <c r="D323">
        <v>57</v>
      </c>
      <c r="E323" t="s">
        <v>34</v>
      </c>
      <c r="F323" t="s">
        <v>29157</v>
      </c>
    </row>
    <row r="324" spans="1:6" x14ac:dyDescent="0.2">
      <c r="A324" t="s">
        <v>850</v>
      </c>
      <c r="B324" t="s">
        <v>24</v>
      </c>
      <c r="C324" t="s">
        <v>26</v>
      </c>
      <c r="D324">
        <v>36</v>
      </c>
      <c r="E324" t="s">
        <v>33</v>
      </c>
      <c r="F324" t="s">
        <v>29156</v>
      </c>
    </row>
    <row r="325" spans="1:6" x14ac:dyDescent="0.2">
      <c r="A325" t="s">
        <v>853</v>
      </c>
      <c r="B325" t="s">
        <v>19</v>
      </c>
      <c r="C325" t="s">
        <v>27</v>
      </c>
      <c r="D325">
        <v>84</v>
      </c>
      <c r="E325" t="s">
        <v>34</v>
      </c>
      <c r="F325" t="s">
        <v>29157</v>
      </c>
    </row>
    <row r="326" spans="1:6" x14ac:dyDescent="0.2">
      <c r="A326" t="s">
        <v>856</v>
      </c>
      <c r="B326" t="s">
        <v>15</v>
      </c>
      <c r="C326" t="s">
        <v>27</v>
      </c>
      <c r="D326">
        <v>119</v>
      </c>
      <c r="E326" t="s">
        <v>32</v>
      </c>
      <c r="F326" t="s">
        <v>29155</v>
      </c>
    </row>
    <row r="327" spans="1:6" x14ac:dyDescent="0.2">
      <c r="A327" t="s">
        <v>1104</v>
      </c>
      <c r="B327" t="s">
        <v>15</v>
      </c>
      <c r="C327" t="s">
        <v>28</v>
      </c>
      <c r="D327">
        <v>326</v>
      </c>
      <c r="E327" t="s">
        <v>34</v>
      </c>
      <c r="F327" t="s">
        <v>79</v>
      </c>
    </row>
    <row r="328" spans="1:6" x14ac:dyDescent="0.2">
      <c r="A328" t="s">
        <v>1107</v>
      </c>
      <c r="B328" t="s">
        <v>16</v>
      </c>
      <c r="C328" t="s">
        <v>27</v>
      </c>
      <c r="D328">
        <v>86</v>
      </c>
      <c r="E328" t="s">
        <v>34</v>
      </c>
      <c r="F328" t="s">
        <v>79</v>
      </c>
    </row>
    <row r="329" spans="1:6" x14ac:dyDescent="0.2">
      <c r="A329" t="s">
        <v>1110</v>
      </c>
      <c r="B329" t="s">
        <v>17</v>
      </c>
      <c r="C329" t="s">
        <v>27</v>
      </c>
      <c r="D329">
        <v>119</v>
      </c>
      <c r="E329" t="s">
        <v>32</v>
      </c>
      <c r="F329" t="s">
        <v>79</v>
      </c>
    </row>
    <row r="330" spans="1:6" x14ac:dyDescent="0.2">
      <c r="A330" t="s">
        <v>1113</v>
      </c>
      <c r="B330" t="s">
        <v>22</v>
      </c>
      <c r="C330" t="s">
        <v>28</v>
      </c>
      <c r="D330">
        <v>252</v>
      </c>
      <c r="E330" t="s">
        <v>33</v>
      </c>
      <c r="F330" t="s">
        <v>79</v>
      </c>
    </row>
    <row r="331" spans="1:6" x14ac:dyDescent="0.2">
      <c r="A331" t="s">
        <v>1116</v>
      </c>
      <c r="B331" t="s">
        <v>24</v>
      </c>
      <c r="C331" t="s">
        <v>26</v>
      </c>
      <c r="D331">
        <v>35</v>
      </c>
      <c r="E331" t="s">
        <v>33</v>
      </c>
      <c r="F331" t="s">
        <v>29157</v>
      </c>
    </row>
    <row r="332" spans="1:6" x14ac:dyDescent="0.2">
      <c r="A332" t="s">
        <v>1119</v>
      </c>
      <c r="B332" t="s">
        <v>24</v>
      </c>
      <c r="C332" t="s">
        <v>30</v>
      </c>
      <c r="D332">
        <v>4</v>
      </c>
      <c r="E332" t="s">
        <v>32</v>
      </c>
      <c r="F332" t="s">
        <v>79</v>
      </c>
    </row>
    <row r="333" spans="1:6" x14ac:dyDescent="0.2">
      <c r="A333" t="s">
        <v>1122</v>
      </c>
      <c r="B333" t="s">
        <v>15</v>
      </c>
      <c r="C333" t="s">
        <v>27</v>
      </c>
      <c r="D333">
        <v>53</v>
      </c>
      <c r="E333" t="s">
        <v>33</v>
      </c>
      <c r="F333" t="s">
        <v>29157</v>
      </c>
    </row>
    <row r="334" spans="1:6" x14ac:dyDescent="0.2">
      <c r="A334" t="s">
        <v>1126</v>
      </c>
      <c r="B334" t="s">
        <v>23</v>
      </c>
      <c r="C334" t="s">
        <v>26</v>
      </c>
      <c r="D334">
        <v>33</v>
      </c>
      <c r="E334" t="s">
        <v>34</v>
      </c>
      <c r="F334" t="s">
        <v>29157</v>
      </c>
    </row>
    <row r="335" spans="1:6" x14ac:dyDescent="0.2">
      <c r="A335" t="s">
        <v>1129</v>
      </c>
      <c r="B335" t="s">
        <v>19</v>
      </c>
      <c r="C335" t="s">
        <v>27</v>
      </c>
      <c r="D335">
        <v>90</v>
      </c>
      <c r="E335" t="s">
        <v>32</v>
      </c>
      <c r="F335" t="s">
        <v>79</v>
      </c>
    </row>
    <row r="336" spans="1:6" x14ac:dyDescent="0.2">
      <c r="A336" t="s">
        <v>1132</v>
      </c>
      <c r="B336" t="s">
        <v>15</v>
      </c>
      <c r="C336" t="s">
        <v>26</v>
      </c>
      <c r="D336">
        <v>20</v>
      </c>
      <c r="E336" t="s">
        <v>34</v>
      </c>
      <c r="F336" t="s">
        <v>79</v>
      </c>
    </row>
    <row r="337" spans="1:6" x14ac:dyDescent="0.2">
      <c r="A337" t="s">
        <v>1135</v>
      </c>
      <c r="B337" t="s">
        <v>22</v>
      </c>
      <c r="C337" t="s">
        <v>30</v>
      </c>
      <c r="D337">
        <v>5</v>
      </c>
      <c r="E337" t="s">
        <v>33</v>
      </c>
      <c r="F337" t="s">
        <v>79</v>
      </c>
    </row>
    <row r="338" spans="1:6" x14ac:dyDescent="0.2">
      <c r="A338" t="s">
        <v>1138</v>
      </c>
      <c r="B338" t="s">
        <v>15</v>
      </c>
      <c r="C338" t="s">
        <v>26</v>
      </c>
      <c r="D338">
        <v>22</v>
      </c>
      <c r="E338" t="s">
        <v>32</v>
      </c>
      <c r="F338" t="s">
        <v>29157</v>
      </c>
    </row>
    <row r="339" spans="1:6" x14ac:dyDescent="0.2">
      <c r="A339" t="s">
        <v>1141</v>
      </c>
      <c r="B339" t="s">
        <v>20</v>
      </c>
      <c r="C339" t="s">
        <v>26</v>
      </c>
      <c r="D339">
        <v>41</v>
      </c>
      <c r="E339" t="s">
        <v>32</v>
      </c>
      <c r="F339" t="s">
        <v>29157</v>
      </c>
    </row>
    <row r="340" spans="1:6" x14ac:dyDescent="0.2">
      <c r="A340" t="s">
        <v>1144</v>
      </c>
      <c r="B340" t="s">
        <v>20</v>
      </c>
      <c r="C340" t="s">
        <v>26</v>
      </c>
      <c r="D340">
        <v>44</v>
      </c>
      <c r="E340" t="s">
        <v>33</v>
      </c>
      <c r="F340" t="s">
        <v>79</v>
      </c>
    </row>
    <row r="341" spans="1:6" x14ac:dyDescent="0.2">
      <c r="A341" t="s">
        <v>1147</v>
      </c>
      <c r="B341" t="s">
        <v>19</v>
      </c>
      <c r="C341" t="s">
        <v>26</v>
      </c>
      <c r="D341">
        <v>59</v>
      </c>
      <c r="E341" t="s">
        <v>32</v>
      </c>
      <c r="F341" t="s">
        <v>79</v>
      </c>
    </row>
    <row r="342" spans="1:6" x14ac:dyDescent="0.2">
      <c r="A342" t="s">
        <v>1150</v>
      </c>
      <c r="B342" t="s">
        <v>16</v>
      </c>
      <c r="C342" t="s">
        <v>28</v>
      </c>
      <c r="D342">
        <v>322</v>
      </c>
      <c r="E342" t="s">
        <v>33</v>
      </c>
      <c r="F342" t="s">
        <v>79</v>
      </c>
    </row>
    <row r="343" spans="1:6" x14ac:dyDescent="0.2">
      <c r="A343" t="s">
        <v>1153</v>
      </c>
      <c r="B343" t="s">
        <v>19</v>
      </c>
      <c r="C343" t="s">
        <v>26</v>
      </c>
      <c r="D343">
        <v>46</v>
      </c>
      <c r="E343" t="s">
        <v>33</v>
      </c>
      <c r="F343" t="s">
        <v>29157</v>
      </c>
    </row>
    <row r="344" spans="1:6" x14ac:dyDescent="0.2">
      <c r="A344" t="s">
        <v>1156</v>
      </c>
      <c r="B344" t="s">
        <v>21</v>
      </c>
      <c r="C344" t="s">
        <v>26</v>
      </c>
      <c r="D344">
        <v>25</v>
      </c>
      <c r="E344" t="s">
        <v>34</v>
      </c>
      <c r="F344" t="s">
        <v>29157</v>
      </c>
    </row>
    <row r="345" spans="1:6" x14ac:dyDescent="0.2">
      <c r="A345" t="s">
        <v>1159</v>
      </c>
      <c r="B345" t="s">
        <v>17</v>
      </c>
      <c r="C345" t="s">
        <v>30</v>
      </c>
      <c r="D345">
        <v>5</v>
      </c>
      <c r="E345" t="s">
        <v>34</v>
      </c>
      <c r="F345" t="s">
        <v>79</v>
      </c>
    </row>
    <row r="346" spans="1:6" x14ac:dyDescent="0.2">
      <c r="A346" t="s">
        <v>1162</v>
      </c>
      <c r="B346" t="s">
        <v>19</v>
      </c>
      <c r="C346" t="s">
        <v>29</v>
      </c>
      <c r="D346">
        <v>20</v>
      </c>
      <c r="E346" t="s">
        <v>34</v>
      </c>
      <c r="F346" t="s">
        <v>79</v>
      </c>
    </row>
    <row r="347" spans="1:6" x14ac:dyDescent="0.2">
      <c r="A347" t="s">
        <v>1165</v>
      </c>
      <c r="B347" t="s">
        <v>20</v>
      </c>
      <c r="C347" t="s">
        <v>27</v>
      </c>
      <c r="D347">
        <v>67</v>
      </c>
      <c r="E347" t="s">
        <v>33</v>
      </c>
      <c r="F347" t="s">
        <v>79</v>
      </c>
    </row>
    <row r="348" spans="1:6" x14ac:dyDescent="0.2">
      <c r="A348" t="s">
        <v>1168</v>
      </c>
      <c r="B348" t="s">
        <v>22</v>
      </c>
      <c r="C348" t="s">
        <v>27</v>
      </c>
      <c r="D348">
        <v>71</v>
      </c>
      <c r="E348" t="s">
        <v>32</v>
      </c>
      <c r="F348" t="s">
        <v>29157</v>
      </c>
    </row>
    <row r="349" spans="1:6" x14ac:dyDescent="0.2">
      <c r="A349" t="s">
        <v>1171</v>
      </c>
      <c r="B349" t="s">
        <v>19</v>
      </c>
      <c r="C349" t="s">
        <v>29</v>
      </c>
      <c r="D349">
        <v>20</v>
      </c>
      <c r="E349" t="s">
        <v>34</v>
      </c>
      <c r="F349" t="s">
        <v>79</v>
      </c>
    </row>
    <row r="350" spans="1:6" x14ac:dyDescent="0.2">
      <c r="A350" t="s">
        <v>1174</v>
      </c>
      <c r="B350" t="s">
        <v>21</v>
      </c>
      <c r="C350" t="s">
        <v>26</v>
      </c>
      <c r="D350">
        <v>57</v>
      </c>
      <c r="E350" t="s">
        <v>32</v>
      </c>
      <c r="F350" t="s">
        <v>79</v>
      </c>
    </row>
    <row r="351" spans="1:6" x14ac:dyDescent="0.2">
      <c r="A351" t="s">
        <v>1177</v>
      </c>
      <c r="B351" t="s">
        <v>22</v>
      </c>
      <c r="C351" t="s">
        <v>27</v>
      </c>
      <c r="D351">
        <v>77</v>
      </c>
      <c r="E351" t="s">
        <v>34</v>
      </c>
      <c r="F351" t="s">
        <v>79</v>
      </c>
    </row>
    <row r="352" spans="1:6" x14ac:dyDescent="0.2">
      <c r="A352" t="s">
        <v>1180</v>
      </c>
      <c r="B352" t="s">
        <v>17</v>
      </c>
      <c r="C352" t="s">
        <v>26</v>
      </c>
      <c r="D352">
        <v>37</v>
      </c>
      <c r="E352" t="s">
        <v>34</v>
      </c>
      <c r="F352" t="s">
        <v>29157</v>
      </c>
    </row>
    <row r="353" spans="1:6" x14ac:dyDescent="0.2">
      <c r="A353" t="s">
        <v>1183</v>
      </c>
      <c r="B353" t="s">
        <v>15</v>
      </c>
      <c r="C353" t="s">
        <v>26</v>
      </c>
      <c r="D353">
        <v>20</v>
      </c>
      <c r="E353" t="s">
        <v>34</v>
      </c>
      <c r="F353" t="s">
        <v>79</v>
      </c>
    </row>
    <row r="354" spans="1:6" x14ac:dyDescent="0.2">
      <c r="A354" t="s">
        <v>1186</v>
      </c>
      <c r="B354" t="s">
        <v>15</v>
      </c>
      <c r="C354" t="s">
        <v>26</v>
      </c>
      <c r="D354">
        <v>50</v>
      </c>
      <c r="E354" t="s">
        <v>32</v>
      </c>
      <c r="F354" t="s">
        <v>29157</v>
      </c>
    </row>
    <row r="355" spans="1:6" x14ac:dyDescent="0.2">
      <c r="A355" t="s">
        <v>1189</v>
      </c>
      <c r="B355" t="s">
        <v>21</v>
      </c>
      <c r="C355" t="s">
        <v>26</v>
      </c>
      <c r="D355">
        <v>34</v>
      </c>
      <c r="E355" t="s">
        <v>33</v>
      </c>
      <c r="F355" t="s">
        <v>79</v>
      </c>
    </row>
    <row r="356" spans="1:6" x14ac:dyDescent="0.2">
      <c r="A356" t="s">
        <v>1192</v>
      </c>
      <c r="B356" t="s">
        <v>24</v>
      </c>
      <c r="C356" t="s">
        <v>26</v>
      </c>
      <c r="D356">
        <v>33</v>
      </c>
      <c r="E356" t="s">
        <v>32</v>
      </c>
      <c r="F356" t="s">
        <v>79</v>
      </c>
    </row>
    <row r="357" spans="1:6" x14ac:dyDescent="0.2">
      <c r="A357" t="s">
        <v>1195</v>
      </c>
      <c r="B357" t="s">
        <v>17</v>
      </c>
      <c r="C357" t="s">
        <v>26</v>
      </c>
      <c r="D357">
        <v>27</v>
      </c>
      <c r="E357" t="s">
        <v>33</v>
      </c>
      <c r="F357" t="s">
        <v>29157</v>
      </c>
    </row>
    <row r="358" spans="1:6" x14ac:dyDescent="0.2">
      <c r="A358" t="s">
        <v>1198</v>
      </c>
      <c r="B358" t="s">
        <v>20</v>
      </c>
      <c r="C358" t="s">
        <v>26</v>
      </c>
      <c r="D358">
        <v>43</v>
      </c>
      <c r="E358" t="s">
        <v>33</v>
      </c>
      <c r="F358" t="s">
        <v>29157</v>
      </c>
    </row>
    <row r="359" spans="1:6" x14ac:dyDescent="0.2">
      <c r="A359" t="s">
        <v>1201</v>
      </c>
      <c r="B359" t="s">
        <v>23</v>
      </c>
      <c r="C359" t="s">
        <v>27</v>
      </c>
      <c r="D359">
        <v>101</v>
      </c>
      <c r="E359" t="s">
        <v>33</v>
      </c>
      <c r="F359" t="s">
        <v>79</v>
      </c>
    </row>
    <row r="360" spans="1:6" x14ac:dyDescent="0.2">
      <c r="A360" t="s">
        <v>1223</v>
      </c>
      <c r="B360" t="s">
        <v>23</v>
      </c>
      <c r="C360" t="s">
        <v>27</v>
      </c>
      <c r="D360">
        <v>68</v>
      </c>
      <c r="E360" t="s">
        <v>32</v>
      </c>
      <c r="F360" t="s">
        <v>29155</v>
      </c>
    </row>
    <row r="361" spans="1:6" x14ac:dyDescent="0.2">
      <c r="A361" t="s">
        <v>1226</v>
      </c>
      <c r="B361" t="s">
        <v>17</v>
      </c>
      <c r="C361" t="s">
        <v>26</v>
      </c>
      <c r="D361">
        <v>26</v>
      </c>
      <c r="E361" t="s">
        <v>33</v>
      </c>
      <c r="F361" t="s">
        <v>29156</v>
      </c>
    </row>
    <row r="362" spans="1:6" x14ac:dyDescent="0.2">
      <c r="A362" t="s">
        <v>1229</v>
      </c>
      <c r="B362" t="s">
        <v>16</v>
      </c>
      <c r="C362" t="s">
        <v>30</v>
      </c>
      <c r="D362">
        <v>3</v>
      </c>
      <c r="E362" t="s">
        <v>32</v>
      </c>
      <c r="F362" t="s">
        <v>29156</v>
      </c>
    </row>
    <row r="363" spans="1:6" x14ac:dyDescent="0.2">
      <c r="A363" t="s">
        <v>1233</v>
      </c>
      <c r="B363" t="s">
        <v>15</v>
      </c>
      <c r="C363" t="s">
        <v>27</v>
      </c>
      <c r="D363">
        <v>103</v>
      </c>
      <c r="E363" t="s">
        <v>32</v>
      </c>
      <c r="F363" t="s">
        <v>29154</v>
      </c>
    </row>
    <row r="364" spans="1:6" x14ac:dyDescent="0.2">
      <c r="A364" t="s">
        <v>1236</v>
      </c>
      <c r="B364" t="s">
        <v>21</v>
      </c>
      <c r="C364" t="s">
        <v>29</v>
      </c>
      <c r="D364">
        <v>10</v>
      </c>
      <c r="E364" t="s">
        <v>34</v>
      </c>
      <c r="F364" t="s">
        <v>29154</v>
      </c>
    </row>
    <row r="365" spans="1:6" x14ac:dyDescent="0.2">
      <c r="A365" t="s">
        <v>1239</v>
      </c>
      <c r="B365" t="s">
        <v>22</v>
      </c>
      <c r="C365" t="s">
        <v>27</v>
      </c>
      <c r="D365">
        <v>45</v>
      </c>
      <c r="E365" t="s">
        <v>33</v>
      </c>
      <c r="F365" t="s">
        <v>29157</v>
      </c>
    </row>
    <row r="366" spans="1:6" x14ac:dyDescent="0.2">
      <c r="A366" t="s">
        <v>1242</v>
      </c>
      <c r="B366" t="s">
        <v>20</v>
      </c>
      <c r="C366" t="s">
        <v>27</v>
      </c>
      <c r="D366">
        <v>73</v>
      </c>
      <c r="E366" t="s">
        <v>32</v>
      </c>
      <c r="F366" t="s">
        <v>29156</v>
      </c>
    </row>
    <row r="367" spans="1:6" x14ac:dyDescent="0.2">
      <c r="A367" t="s">
        <v>1245</v>
      </c>
      <c r="B367" t="s">
        <v>23</v>
      </c>
      <c r="C367" t="s">
        <v>26</v>
      </c>
      <c r="D367">
        <v>54</v>
      </c>
      <c r="E367" t="s">
        <v>34</v>
      </c>
      <c r="F367" t="s">
        <v>29157</v>
      </c>
    </row>
    <row r="368" spans="1:6" x14ac:dyDescent="0.2">
      <c r="A368" t="s">
        <v>1248</v>
      </c>
      <c r="B368" t="s">
        <v>15</v>
      </c>
      <c r="C368" t="s">
        <v>26</v>
      </c>
      <c r="D368">
        <v>56</v>
      </c>
      <c r="E368" t="s">
        <v>32</v>
      </c>
      <c r="F368" t="s">
        <v>29156</v>
      </c>
    </row>
    <row r="369" spans="1:6" x14ac:dyDescent="0.2">
      <c r="A369" t="s">
        <v>1251</v>
      </c>
      <c r="B369" t="s">
        <v>20</v>
      </c>
      <c r="C369" t="s">
        <v>29</v>
      </c>
      <c r="D369">
        <v>8</v>
      </c>
      <c r="E369" t="s">
        <v>33</v>
      </c>
      <c r="F369" t="s">
        <v>29156</v>
      </c>
    </row>
    <row r="370" spans="1:6" x14ac:dyDescent="0.2">
      <c r="A370" t="s">
        <v>1254</v>
      </c>
      <c r="B370" t="s">
        <v>19</v>
      </c>
      <c r="C370" t="s">
        <v>26</v>
      </c>
      <c r="D370">
        <v>51</v>
      </c>
      <c r="E370" t="s">
        <v>34</v>
      </c>
      <c r="F370" t="s">
        <v>29157</v>
      </c>
    </row>
    <row r="371" spans="1:6" x14ac:dyDescent="0.2">
      <c r="A371" t="s">
        <v>1257</v>
      </c>
      <c r="B371" t="s">
        <v>19</v>
      </c>
      <c r="C371" t="s">
        <v>26</v>
      </c>
      <c r="D371">
        <v>44</v>
      </c>
      <c r="E371" t="s">
        <v>33</v>
      </c>
      <c r="F371" t="s">
        <v>29155</v>
      </c>
    </row>
    <row r="372" spans="1:6" x14ac:dyDescent="0.2">
      <c r="A372" t="s">
        <v>1260</v>
      </c>
      <c r="B372" t="s">
        <v>20</v>
      </c>
      <c r="C372" t="s">
        <v>26</v>
      </c>
      <c r="D372">
        <v>52</v>
      </c>
      <c r="E372" t="s">
        <v>32</v>
      </c>
      <c r="F372" t="s">
        <v>29155</v>
      </c>
    </row>
    <row r="373" spans="1:6" x14ac:dyDescent="0.2">
      <c r="A373" t="s">
        <v>1263</v>
      </c>
      <c r="B373" t="s">
        <v>22</v>
      </c>
      <c r="C373" t="s">
        <v>26</v>
      </c>
      <c r="D373">
        <v>39</v>
      </c>
      <c r="E373" t="s">
        <v>34</v>
      </c>
      <c r="F373" t="s">
        <v>29154</v>
      </c>
    </row>
    <row r="374" spans="1:6" x14ac:dyDescent="0.2">
      <c r="A374" t="s">
        <v>1266</v>
      </c>
      <c r="B374" t="s">
        <v>16</v>
      </c>
      <c r="C374" t="s">
        <v>26</v>
      </c>
      <c r="D374">
        <v>50</v>
      </c>
      <c r="E374" t="s">
        <v>33</v>
      </c>
      <c r="F374" t="s">
        <v>29154</v>
      </c>
    </row>
    <row r="375" spans="1:6" x14ac:dyDescent="0.2">
      <c r="A375" t="s">
        <v>1269</v>
      </c>
      <c r="B375" t="s">
        <v>19</v>
      </c>
      <c r="C375" t="s">
        <v>27</v>
      </c>
      <c r="D375">
        <v>46</v>
      </c>
      <c r="E375" t="s">
        <v>34</v>
      </c>
      <c r="F375" t="s">
        <v>29157</v>
      </c>
    </row>
    <row r="376" spans="1:6" x14ac:dyDescent="0.2">
      <c r="A376" t="s">
        <v>1272</v>
      </c>
      <c r="B376" t="s">
        <v>19</v>
      </c>
      <c r="C376" t="s">
        <v>26</v>
      </c>
      <c r="D376">
        <v>37</v>
      </c>
      <c r="E376" t="s">
        <v>32</v>
      </c>
      <c r="F376" t="s">
        <v>29154</v>
      </c>
    </row>
    <row r="377" spans="1:6" x14ac:dyDescent="0.2">
      <c r="A377" t="s">
        <v>1275</v>
      </c>
      <c r="B377" t="s">
        <v>18</v>
      </c>
      <c r="C377" t="s">
        <v>27</v>
      </c>
      <c r="D377">
        <v>113</v>
      </c>
      <c r="E377" t="s">
        <v>32</v>
      </c>
      <c r="F377" t="s">
        <v>29157</v>
      </c>
    </row>
    <row r="378" spans="1:6" x14ac:dyDescent="0.2">
      <c r="A378" t="s">
        <v>1278</v>
      </c>
      <c r="B378" t="s">
        <v>15</v>
      </c>
      <c r="C378" t="s">
        <v>29</v>
      </c>
      <c r="D378">
        <v>23</v>
      </c>
      <c r="E378" t="s">
        <v>32</v>
      </c>
      <c r="F378" t="s">
        <v>29156</v>
      </c>
    </row>
    <row r="379" spans="1:6" x14ac:dyDescent="0.2">
      <c r="A379" t="s">
        <v>1281</v>
      </c>
      <c r="B379" t="s">
        <v>21</v>
      </c>
      <c r="C379" t="s">
        <v>26</v>
      </c>
      <c r="D379">
        <v>27</v>
      </c>
      <c r="E379" t="s">
        <v>34</v>
      </c>
      <c r="F379" t="s">
        <v>29157</v>
      </c>
    </row>
    <row r="380" spans="1:6" x14ac:dyDescent="0.2">
      <c r="A380" t="s">
        <v>1284</v>
      </c>
      <c r="B380" t="s">
        <v>23</v>
      </c>
      <c r="C380" t="s">
        <v>27</v>
      </c>
      <c r="D380">
        <v>119</v>
      </c>
      <c r="E380" t="s">
        <v>33</v>
      </c>
      <c r="F380" t="s">
        <v>29156</v>
      </c>
    </row>
    <row r="381" spans="1:6" x14ac:dyDescent="0.2">
      <c r="A381" t="s">
        <v>1287</v>
      </c>
      <c r="B381" t="s">
        <v>21</v>
      </c>
      <c r="C381" t="s">
        <v>29</v>
      </c>
      <c r="D381">
        <v>9</v>
      </c>
      <c r="E381" t="s">
        <v>34</v>
      </c>
      <c r="F381" t="s">
        <v>29156</v>
      </c>
    </row>
    <row r="382" spans="1:6" x14ac:dyDescent="0.2">
      <c r="A382" t="s">
        <v>1290</v>
      </c>
      <c r="B382" t="s">
        <v>22</v>
      </c>
      <c r="C382" t="s">
        <v>26</v>
      </c>
      <c r="D382">
        <v>40</v>
      </c>
      <c r="E382" t="s">
        <v>33</v>
      </c>
      <c r="F382" t="s">
        <v>29156</v>
      </c>
    </row>
    <row r="383" spans="1:6" x14ac:dyDescent="0.2">
      <c r="A383" t="s">
        <v>1293</v>
      </c>
      <c r="B383" t="s">
        <v>19</v>
      </c>
      <c r="C383" t="s">
        <v>26</v>
      </c>
      <c r="D383">
        <v>29</v>
      </c>
      <c r="E383" t="s">
        <v>34</v>
      </c>
      <c r="F383" t="s">
        <v>29154</v>
      </c>
    </row>
    <row r="384" spans="1:6" x14ac:dyDescent="0.2">
      <c r="A384" t="s">
        <v>1296</v>
      </c>
      <c r="B384" t="s">
        <v>20</v>
      </c>
      <c r="C384" t="s">
        <v>26</v>
      </c>
      <c r="D384">
        <v>23</v>
      </c>
      <c r="E384" t="s">
        <v>33</v>
      </c>
      <c r="F384" t="s">
        <v>29154</v>
      </c>
    </row>
    <row r="385" spans="1:6" x14ac:dyDescent="0.2">
      <c r="A385" t="s">
        <v>1299</v>
      </c>
      <c r="B385" t="s">
        <v>24</v>
      </c>
      <c r="C385" t="s">
        <v>26</v>
      </c>
      <c r="D385">
        <v>23</v>
      </c>
      <c r="E385" t="s">
        <v>32</v>
      </c>
      <c r="F385" t="s">
        <v>29155</v>
      </c>
    </row>
    <row r="386" spans="1:6" x14ac:dyDescent="0.2">
      <c r="A386" t="s">
        <v>1302</v>
      </c>
      <c r="B386" t="s">
        <v>19</v>
      </c>
      <c r="C386" t="s">
        <v>30</v>
      </c>
      <c r="D386">
        <v>5</v>
      </c>
      <c r="E386" t="s">
        <v>32</v>
      </c>
      <c r="F386" t="s">
        <v>29157</v>
      </c>
    </row>
    <row r="387" spans="1:6" x14ac:dyDescent="0.2">
      <c r="A387" t="s">
        <v>1305</v>
      </c>
      <c r="B387" t="s">
        <v>17</v>
      </c>
      <c r="C387" t="s">
        <v>30</v>
      </c>
      <c r="D387">
        <v>5</v>
      </c>
      <c r="E387" t="s">
        <v>33</v>
      </c>
      <c r="F387" t="s">
        <v>29154</v>
      </c>
    </row>
    <row r="388" spans="1:6" x14ac:dyDescent="0.2">
      <c r="A388" t="s">
        <v>1308</v>
      </c>
      <c r="B388" t="s">
        <v>20</v>
      </c>
      <c r="C388" t="s">
        <v>27</v>
      </c>
      <c r="D388">
        <v>65</v>
      </c>
      <c r="E388" t="s">
        <v>33</v>
      </c>
      <c r="F388" t="s">
        <v>29155</v>
      </c>
    </row>
    <row r="389" spans="1:6" x14ac:dyDescent="0.2">
      <c r="A389" t="s">
        <v>1311</v>
      </c>
      <c r="B389" t="s">
        <v>19</v>
      </c>
      <c r="C389" t="s">
        <v>30</v>
      </c>
      <c r="D389">
        <v>3</v>
      </c>
      <c r="E389" t="s">
        <v>34</v>
      </c>
      <c r="F389" t="s">
        <v>29155</v>
      </c>
    </row>
    <row r="390" spans="1:6" x14ac:dyDescent="0.2">
      <c r="A390" t="s">
        <v>1314</v>
      </c>
      <c r="B390" t="s">
        <v>15</v>
      </c>
      <c r="C390" t="s">
        <v>26</v>
      </c>
      <c r="D390">
        <v>31</v>
      </c>
      <c r="E390" t="s">
        <v>33</v>
      </c>
      <c r="F390" t="s">
        <v>29154</v>
      </c>
    </row>
    <row r="391" spans="1:6" x14ac:dyDescent="0.2">
      <c r="A391" t="s">
        <v>1317</v>
      </c>
      <c r="B391" t="s">
        <v>23</v>
      </c>
      <c r="C391" t="s">
        <v>27</v>
      </c>
      <c r="D391">
        <v>82</v>
      </c>
      <c r="E391" t="s">
        <v>32</v>
      </c>
      <c r="F391" t="s">
        <v>29155</v>
      </c>
    </row>
    <row r="392" spans="1:6" x14ac:dyDescent="0.2">
      <c r="A392" t="s">
        <v>1320</v>
      </c>
      <c r="B392" t="s">
        <v>24</v>
      </c>
      <c r="C392" t="s">
        <v>29</v>
      </c>
      <c r="D392">
        <v>17</v>
      </c>
      <c r="E392" t="s">
        <v>33</v>
      </c>
      <c r="F392" t="s">
        <v>29154</v>
      </c>
    </row>
    <row r="393" spans="1:6" x14ac:dyDescent="0.2">
      <c r="A393" t="s">
        <v>1323</v>
      </c>
      <c r="B393" t="s">
        <v>16</v>
      </c>
      <c r="C393" t="s">
        <v>28</v>
      </c>
      <c r="D393">
        <v>142</v>
      </c>
      <c r="E393" t="s">
        <v>32</v>
      </c>
      <c r="F393" t="s">
        <v>29154</v>
      </c>
    </row>
    <row r="394" spans="1:6" x14ac:dyDescent="0.2">
      <c r="A394" t="s">
        <v>1326</v>
      </c>
      <c r="B394" t="s">
        <v>17</v>
      </c>
      <c r="C394" t="s">
        <v>26</v>
      </c>
      <c r="D394">
        <v>59</v>
      </c>
      <c r="E394" t="s">
        <v>33</v>
      </c>
      <c r="F394" t="s">
        <v>29156</v>
      </c>
    </row>
    <row r="395" spans="1:6" x14ac:dyDescent="0.2">
      <c r="A395" t="s">
        <v>1329</v>
      </c>
      <c r="B395" t="s">
        <v>24</v>
      </c>
      <c r="C395" t="s">
        <v>26</v>
      </c>
      <c r="D395">
        <v>30</v>
      </c>
      <c r="E395" t="s">
        <v>34</v>
      </c>
      <c r="F395" t="s">
        <v>29154</v>
      </c>
    </row>
    <row r="396" spans="1:6" x14ac:dyDescent="0.2">
      <c r="A396" t="s">
        <v>1332</v>
      </c>
      <c r="B396" t="s">
        <v>20</v>
      </c>
      <c r="C396" t="s">
        <v>26</v>
      </c>
      <c r="D396">
        <v>47</v>
      </c>
      <c r="E396" t="s">
        <v>33</v>
      </c>
      <c r="F396" t="s">
        <v>29157</v>
      </c>
    </row>
    <row r="397" spans="1:6" x14ac:dyDescent="0.2">
      <c r="A397" t="s">
        <v>1335</v>
      </c>
      <c r="B397" t="s">
        <v>16</v>
      </c>
      <c r="C397" t="s">
        <v>29</v>
      </c>
      <c r="D397">
        <v>20</v>
      </c>
      <c r="E397" t="s">
        <v>34</v>
      </c>
      <c r="F397" t="s">
        <v>29157</v>
      </c>
    </row>
    <row r="398" spans="1:6" x14ac:dyDescent="0.2">
      <c r="A398" t="s">
        <v>1338</v>
      </c>
      <c r="B398" t="s">
        <v>23</v>
      </c>
      <c r="C398" t="s">
        <v>27</v>
      </c>
      <c r="D398">
        <v>98</v>
      </c>
      <c r="E398" t="s">
        <v>34</v>
      </c>
      <c r="F398" t="s">
        <v>29157</v>
      </c>
    </row>
    <row r="399" spans="1:6" x14ac:dyDescent="0.2">
      <c r="A399" t="s">
        <v>1341</v>
      </c>
      <c r="B399" t="s">
        <v>22</v>
      </c>
      <c r="C399" t="s">
        <v>26</v>
      </c>
      <c r="D399">
        <v>40</v>
      </c>
      <c r="E399" t="s">
        <v>32</v>
      </c>
      <c r="F399" t="s">
        <v>29156</v>
      </c>
    </row>
    <row r="400" spans="1:6" x14ac:dyDescent="0.2">
      <c r="A400" t="s">
        <v>1344</v>
      </c>
      <c r="B400" t="s">
        <v>15</v>
      </c>
      <c r="C400" t="s">
        <v>30</v>
      </c>
      <c r="D400">
        <v>4</v>
      </c>
      <c r="E400" t="s">
        <v>33</v>
      </c>
      <c r="F400" t="s">
        <v>29155</v>
      </c>
    </row>
    <row r="401" spans="1:6" x14ac:dyDescent="0.2">
      <c r="A401" t="s">
        <v>1347</v>
      </c>
      <c r="B401" t="s">
        <v>22</v>
      </c>
      <c r="C401" t="s">
        <v>30</v>
      </c>
      <c r="D401">
        <v>5</v>
      </c>
      <c r="E401" t="s">
        <v>34</v>
      </c>
      <c r="F401" t="s">
        <v>29156</v>
      </c>
    </row>
    <row r="402" spans="1:6" x14ac:dyDescent="0.2">
      <c r="A402" t="s">
        <v>1350</v>
      </c>
      <c r="B402" t="s">
        <v>15</v>
      </c>
      <c r="C402" t="s">
        <v>29</v>
      </c>
      <c r="D402">
        <v>20</v>
      </c>
      <c r="E402" t="s">
        <v>33</v>
      </c>
      <c r="F402" t="s">
        <v>29157</v>
      </c>
    </row>
    <row r="403" spans="1:6" x14ac:dyDescent="0.2">
      <c r="A403" t="s">
        <v>1353</v>
      </c>
      <c r="B403" t="s">
        <v>16</v>
      </c>
      <c r="C403" t="s">
        <v>26</v>
      </c>
      <c r="D403">
        <v>54</v>
      </c>
      <c r="E403" t="s">
        <v>33</v>
      </c>
      <c r="F403" t="s">
        <v>29156</v>
      </c>
    </row>
    <row r="404" spans="1:6" x14ac:dyDescent="0.2">
      <c r="A404" t="s">
        <v>1356</v>
      </c>
      <c r="B404" t="s">
        <v>17</v>
      </c>
      <c r="C404" t="s">
        <v>29</v>
      </c>
      <c r="D404">
        <v>15</v>
      </c>
      <c r="E404" t="s">
        <v>33</v>
      </c>
      <c r="F404" t="s">
        <v>29156</v>
      </c>
    </row>
    <row r="405" spans="1:6" x14ac:dyDescent="0.2">
      <c r="A405" t="s">
        <v>1359</v>
      </c>
      <c r="B405" t="s">
        <v>23</v>
      </c>
      <c r="C405" t="s">
        <v>27</v>
      </c>
      <c r="D405">
        <v>79</v>
      </c>
      <c r="E405" t="s">
        <v>32</v>
      </c>
      <c r="F405" t="s">
        <v>29154</v>
      </c>
    </row>
    <row r="406" spans="1:6" x14ac:dyDescent="0.2">
      <c r="A406" t="s">
        <v>1362</v>
      </c>
      <c r="B406" t="s">
        <v>20</v>
      </c>
      <c r="C406" t="s">
        <v>27</v>
      </c>
      <c r="D406">
        <v>95</v>
      </c>
      <c r="E406" t="s">
        <v>33</v>
      </c>
      <c r="F406" t="s">
        <v>29157</v>
      </c>
    </row>
    <row r="407" spans="1:6" x14ac:dyDescent="0.2">
      <c r="A407" t="s">
        <v>1365</v>
      </c>
      <c r="B407" t="s">
        <v>17</v>
      </c>
      <c r="C407" t="s">
        <v>26</v>
      </c>
      <c r="D407">
        <v>58</v>
      </c>
      <c r="E407" t="s">
        <v>32</v>
      </c>
      <c r="F407" t="s">
        <v>29156</v>
      </c>
    </row>
    <row r="408" spans="1:6" x14ac:dyDescent="0.2">
      <c r="A408" t="s">
        <v>1368</v>
      </c>
      <c r="B408" t="s">
        <v>17</v>
      </c>
      <c r="C408" t="s">
        <v>26</v>
      </c>
      <c r="D408">
        <v>40</v>
      </c>
      <c r="E408" t="s">
        <v>32</v>
      </c>
      <c r="F408" t="s">
        <v>29157</v>
      </c>
    </row>
    <row r="409" spans="1:6" x14ac:dyDescent="0.2">
      <c r="A409" t="s">
        <v>1371</v>
      </c>
      <c r="B409" t="s">
        <v>16</v>
      </c>
      <c r="C409" t="s">
        <v>26</v>
      </c>
      <c r="D409">
        <v>59</v>
      </c>
      <c r="E409" t="s">
        <v>33</v>
      </c>
      <c r="F409" t="s">
        <v>29155</v>
      </c>
    </row>
    <row r="410" spans="1:6" x14ac:dyDescent="0.2">
      <c r="A410" t="s">
        <v>1374</v>
      </c>
      <c r="B410" t="s">
        <v>18</v>
      </c>
      <c r="C410" t="s">
        <v>27</v>
      </c>
      <c r="D410">
        <v>74</v>
      </c>
      <c r="E410" t="s">
        <v>32</v>
      </c>
      <c r="F410" t="s">
        <v>29154</v>
      </c>
    </row>
    <row r="411" spans="1:6" x14ac:dyDescent="0.2">
      <c r="A411" t="s">
        <v>1377</v>
      </c>
      <c r="B411" t="s">
        <v>21</v>
      </c>
      <c r="C411" t="s">
        <v>26</v>
      </c>
      <c r="D411">
        <v>58</v>
      </c>
      <c r="E411" t="s">
        <v>32</v>
      </c>
      <c r="F411" t="s">
        <v>29154</v>
      </c>
    </row>
    <row r="412" spans="1:6" x14ac:dyDescent="0.2">
      <c r="A412" t="s">
        <v>1380</v>
      </c>
      <c r="B412" t="s">
        <v>23</v>
      </c>
      <c r="C412" t="s">
        <v>27</v>
      </c>
      <c r="D412">
        <v>101</v>
      </c>
      <c r="E412" t="s">
        <v>33</v>
      </c>
      <c r="F412" t="s">
        <v>29156</v>
      </c>
    </row>
    <row r="413" spans="1:6" x14ac:dyDescent="0.2">
      <c r="A413" t="s">
        <v>1383</v>
      </c>
      <c r="B413" t="s">
        <v>19</v>
      </c>
      <c r="C413" t="s">
        <v>29</v>
      </c>
      <c r="D413">
        <v>10</v>
      </c>
      <c r="E413" t="s">
        <v>33</v>
      </c>
      <c r="F413" t="s">
        <v>29156</v>
      </c>
    </row>
    <row r="414" spans="1:6" x14ac:dyDescent="0.2">
      <c r="A414" t="s">
        <v>1386</v>
      </c>
      <c r="B414" t="s">
        <v>21</v>
      </c>
      <c r="C414" t="s">
        <v>27</v>
      </c>
      <c r="D414">
        <v>45</v>
      </c>
      <c r="E414" t="s">
        <v>32</v>
      </c>
      <c r="F414" t="s">
        <v>29154</v>
      </c>
    </row>
    <row r="415" spans="1:6" x14ac:dyDescent="0.2">
      <c r="A415" t="s">
        <v>1389</v>
      </c>
      <c r="B415" t="s">
        <v>20</v>
      </c>
      <c r="C415" t="s">
        <v>27</v>
      </c>
      <c r="D415">
        <v>66</v>
      </c>
      <c r="E415" t="s">
        <v>33</v>
      </c>
      <c r="F415" t="s">
        <v>29157</v>
      </c>
    </row>
    <row r="416" spans="1:6" x14ac:dyDescent="0.2">
      <c r="A416" t="s">
        <v>1392</v>
      </c>
      <c r="B416" t="s">
        <v>19</v>
      </c>
      <c r="C416" t="s">
        <v>26</v>
      </c>
      <c r="D416">
        <v>48</v>
      </c>
      <c r="E416" t="s">
        <v>32</v>
      </c>
      <c r="F416" t="s">
        <v>29157</v>
      </c>
    </row>
    <row r="417" spans="1:6" x14ac:dyDescent="0.2">
      <c r="A417" t="s">
        <v>1395</v>
      </c>
      <c r="B417" t="s">
        <v>23</v>
      </c>
      <c r="C417" t="s">
        <v>26</v>
      </c>
      <c r="D417">
        <v>30</v>
      </c>
      <c r="E417" t="s">
        <v>32</v>
      </c>
      <c r="F417" t="s">
        <v>29154</v>
      </c>
    </row>
    <row r="418" spans="1:6" x14ac:dyDescent="0.2">
      <c r="A418" t="s">
        <v>1398</v>
      </c>
      <c r="B418" t="s">
        <v>22</v>
      </c>
      <c r="C418" t="s">
        <v>27</v>
      </c>
      <c r="D418">
        <v>112</v>
      </c>
      <c r="E418" t="s">
        <v>33</v>
      </c>
      <c r="F418" t="s">
        <v>29154</v>
      </c>
    </row>
    <row r="419" spans="1:6" x14ac:dyDescent="0.2">
      <c r="A419" t="s">
        <v>1401</v>
      </c>
      <c r="B419" t="s">
        <v>24</v>
      </c>
      <c r="C419" t="s">
        <v>27</v>
      </c>
      <c r="D419">
        <v>48</v>
      </c>
      <c r="E419" t="s">
        <v>33</v>
      </c>
      <c r="F419" t="s">
        <v>29156</v>
      </c>
    </row>
    <row r="420" spans="1:6" x14ac:dyDescent="0.2">
      <c r="A420" t="s">
        <v>1404</v>
      </c>
      <c r="B420" t="s">
        <v>16</v>
      </c>
      <c r="C420" t="s">
        <v>26</v>
      </c>
      <c r="D420">
        <v>58</v>
      </c>
      <c r="E420" t="s">
        <v>33</v>
      </c>
      <c r="F420" t="s">
        <v>29155</v>
      </c>
    </row>
    <row r="421" spans="1:6" x14ac:dyDescent="0.2">
      <c r="A421" t="s">
        <v>1407</v>
      </c>
      <c r="B421" t="s">
        <v>20</v>
      </c>
      <c r="C421" t="s">
        <v>29</v>
      </c>
      <c r="D421">
        <v>16</v>
      </c>
      <c r="E421" t="s">
        <v>32</v>
      </c>
      <c r="F421" t="s">
        <v>29155</v>
      </c>
    </row>
    <row r="422" spans="1:6" x14ac:dyDescent="0.2">
      <c r="A422" t="s">
        <v>1410</v>
      </c>
      <c r="B422" t="s">
        <v>22</v>
      </c>
      <c r="C422" t="s">
        <v>26</v>
      </c>
      <c r="D422">
        <v>46</v>
      </c>
      <c r="E422" t="s">
        <v>34</v>
      </c>
      <c r="F422" t="s">
        <v>29154</v>
      </c>
    </row>
    <row r="423" spans="1:6" x14ac:dyDescent="0.2">
      <c r="A423" t="s">
        <v>1413</v>
      </c>
      <c r="B423" t="s">
        <v>16</v>
      </c>
      <c r="C423" t="s">
        <v>26</v>
      </c>
      <c r="D423">
        <v>33</v>
      </c>
      <c r="E423" t="s">
        <v>32</v>
      </c>
      <c r="F423" t="s">
        <v>29155</v>
      </c>
    </row>
    <row r="424" spans="1:6" x14ac:dyDescent="0.2">
      <c r="A424" t="s">
        <v>1416</v>
      </c>
      <c r="B424" t="s">
        <v>19</v>
      </c>
      <c r="C424" t="s">
        <v>28</v>
      </c>
      <c r="D424">
        <v>392</v>
      </c>
      <c r="E424" t="s">
        <v>32</v>
      </c>
      <c r="F424" t="s">
        <v>29155</v>
      </c>
    </row>
    <row r="425" spans="1:6" x14ac:dyDescent="0.2">
      <c r="A425" t="s">
        <v>1419</v>
      </c>
      <c r="B425" t="s">
        <v>19</v>
      </c>
      <c r="C425" t="s">
        <v>28</v>
      </c>
      <c r="D425">
        <v>254</v>
      </c>
      <c r="E425" t="s">
        <v>33</v>
      </c>
      <c r="F425" t="s">
        <v>29156</v>
      </c>
    </row>
    <row r="426" spans="1:6" x14ac:dyDescent="0.2">
      <c r="A426" t="s">
        <v>1422</v>
      </c>
      <c r="B426" t="s">
        <v>16</v>
      </c>
      <c r="C426" t="s">
        <v>26</v>
      </c>
      <c r="D426">
        <v>22</v>
      </c>
      <c r="E426" t="s">
        <v>33</v>
      </c>
      <c r="F426" t="s">
        <v>29154</v>
      </c>
    </row>
    <row r="427" spans="1:6" x14ac:dyDescent="0.2">
      <c r="A427" t="s">
        <v>1425</v>
      </c>
      <c r="B427" t="s">
        <v>18</v>
      </c>
      <c r="C427" t="s">
        <v>27</v>
      </c>
      <c r="D427">
        <v>119</v>
      </c>
      <c r="E427" t="s">
        <v>34</v>
      </c>
      <c r="F427" t="s">
        <v>29154</v>
      </c>
    </row>
    <row r="428" spans="1:6" x14ac:dyDescent="0.2">
      <c r="A428" t="s">
        <v>1428</v>
      </c>
      <c r="B428" t="s">
        <v>24</v>
      </c>
      <c r="C428" t="s">
        <v>27</v>
      </c>
      <c r="D428">
        <v>78</v>
      </c>
      <c r="E428" t="s">
        <v>33</v>
      </c>
      <c r="F428" t="s">
        <v>29157</v>
      </c>
    </row>
    <row r="429" spans="1:6" x14ac:dyDescent="0.2">
      <c r="A429" t="s">
        <v>1431</v>
      </c>
      <c r="B429" t="s">
        <v>22</v>
      </c>
      <c r="C429" t="s">
        <v>27</v>
      </c>
      <c r="D429">
        <v>53</v>
      </c>
      <c r="E429" t="s">
        <v>32</v>
      </c>
      <c r="F429" t="s">
        <v>29157</v>
      </c>
    </row>
    <row r="430" spans="1:6" x14ac:dyDescent="0.2">
      <c r="A430" t="s">
        <v>1434</v>
      </c>
      <c r="B430" t="s">
        <v>18</v>
      </c>
      <c r="C430" t="s">
        <v>26</v>
      </c>
      <c r="D430">
        <v>56</v>
      </c>
      <c r="E430" t="s">
        <v>33</v>
      </c>
      <c r="F430" t="s">
        <v>29156</v>
      </c>
    </row>
    <row r="431" spans="1:6" x14ac:dyDescent="0.2">
      <c r="A431" t="s">
        <v>1437</v>
      </c>
      <c r="B431" t="s">
        <v>15</v>
      </c>
      <c r="C431" t="s">
        <v>26</v>
      </c>
      <c r="D431">
        <v>38</v>
      </c>
      <c r="E431" t="s">
        <v>33</v>
      </c>
      <c r="F431" t="s">
        <v>29157</v>
      </c>
    </row>
    <row r="432" spans="1:6" x14ac:dyDescent="0.2">
      <c r="A432" t="s">
        <v>1440</v>
      </c>
      <c r="B432" t="s">
        <v>19</v>
      </c>
      <c r="C432" t="s">
        <v>26</v>
      </c>
      <c r="D432">
        <v>31</v>
      </c>
      <c r="E432" t="s">
        <v>32</v>
      </c>
      <c r="F432" t="s">
        <v>29157</v>
      </c>
    </row>
    <row r="433" spans="1:6" x14ac:dyDescent="0.2">
      <c r="A433" t="s">
        <v>1443</v>
      </c>
      <c r="B433" t="s">
        <v>20</v>
      </c>
      <c r="C433" t="s">
        <v>27</v>
      </c>
      <c r="D433">
        <v>56</v>
      </c>
      <c r="E433" t="s">
        <v>33</v>
      </c>
      <c r="F433" t="s">
        <v>29156</v>
      </c>
    </row>
    <row r="434" spans="1:6" x14ac:dyDescent="0.2">
      <c r="A434" t="s">
        <v>1446</v>
      </c>
      <c r="B434" t="s">
        <v>22</v>
      </c>
      <c r="C434" t="s">
        <v>26</v>
      </c>
      <c r="D434">
        <v>36</v>
      </c>
      <c r="E434" t="s">
        <v>33</v>
      </c>
      <c r="F434" t="s">
        <v>29157</v>
      </c>
    </row>
    <row r="435" spans="1:6" x14ac:dyDescent="0.2">
      <c r="A435" t="s">
        <v>1449</v>
      </c>
      <c r="B435" t="s">
        <v>18</v>
      </c>
      <c r="C435" t="s">
        <v>28</v>
      </c>
      <c r="D435">
        <v>156</v>
      </c>
      <c r="E435" t="s">
        <v>32</v>
      </c>
      <c r="F435" t="s">
        <v>29157</v>
      </c>
    </row>
    <row r="436" spans="1:6" x14ac:dyDescent="0.2">
      <c r="A436" t="s">
        <v>1452</v>
      </c>
      <c r="B436" t="s">
        <v>24</v>
      </c>
      <c r="C436" t="s">
        <v>26</v>
      </c>
      <c r="D436">
        <v>39</v>
      </c>
      <c r="E436" t="s">
        <v>33</v>
      </c>
      <c r="F436" t="s">
        <v>29156</v>
      </c>
    </row>
    <row r="437" spans="1:6" x14ac:dyDescent="0.2">
      <c r="A437" t="s">
        <v>1455</v>
      </c>
      <c r="B437" t="s">
        <v>20</v>
      </c>
      <c r="C437" t="s">
        <v>26</v>
      </c>
      <c r="D437">
        <v>34</v>
      </c>
      <c r="E437" t="s">
        <v>33</v>
      </c>
      <c r="F437" t="s">
        <v>29157</v>
      </c>
    </row>
    <row r="438" spans="1:6" x14ac:dyDescent="0.2">
      <c r="A438" t="s">
        <v>1458</v>
      </c>
      <c r="B438" t="s">
        <v>16</v>
      </c>
      <c r="C438" t="s">
        <v>26</v>
      </c>
      <c r="D438">
        <v>44</v>
      </c>
      <c r="E438" t="s">
        <v>33</v>
      </c>
      <c r="F438" t="s">
        <v>29157</v>
      </c>
    </row>
    <row r="439" spans="1:6" x14ac:dyDescent="0.2">
      <c r="A439" t="s">
        <v>1461</v>
      </c>
      <c r="B439" t="s">
        <v>24</v>
      </c>
      <c r="C439" t="s">
        <v>28</v>
      </c>
      <c r="D439">
        <v>138</v>
      </c>
      <c r="E439" t="s">
        <v>34</v>
      </c>
      <c r="F439" t="s">
        <v>29157</v>
      </c>
    </row>
    <row r="440" spans="1:6" x14ac:dyDescent="0.2">
      <c r="A440" t="s">
        <v>1204</v>
      </c>
      <c r="B440" t="s">
        <v>22</v>
      </c>
      <c r="C440" t="s">
        <v>26</v>
      </c>
      <c r="D440">
        <v>54</v>
      </c>
      <c r="E440" t="s">
        <v>33</v>
      </c>
      <c r="F440" t="s">
        <v>29154</v>
      </c>
    </row>
    <row r="441" spans="1:6" x14ac:dyDescent="0.2">
      <c r="A441" t="s">
        <v>1207</v>
      </c>
      <c r="B441" t="s">
        <v>24</v>
      </c>
      <c r="C441" t="s">
        <v>26</v>
      </c>
      <c r="D441">
        <v>32</v>
      </c>
      <c r="E441" t="s">
        <v>33</v>
      </c>
      <c r="F441" t="s">
        <v>29154</v>
      </c>
    </row>
    <row r="442" spans="1:6" x14ac:dyDescent="0.2">
      <c r="A442" t="s">
        <v>1211</v>
      </c>
      <c r="B442" t="s">
        <v>18</v>
      </c>
      <c r="C442" t="s">
        <v>29</v>
      </c>
      <c r="D442">
        <v>8</v>
      </c>
      <c r="E442" t="s">
        <v>32</v>
      </c>
      <c r="F442" t="s">
        <v>29157</v>
      </c>
    </row>
    <row r="443" spans="1:6" x14ac:dyDescent="0.2">
      <c r="A443" t="s">
        <v>1214</v>
      </c>
      <c r="B443" t="s">
        <v>20</v>
      </c>
      <c r="C443" t="s">
        <v>27</v>
      </c>
      <c r="D443">
        <v>45</v>
      </c>
      <c r="E443" t="s">
        <v>32</v>
      </c>
      <c r="F443" t="s">
        <v>29156</v>
      </c>
    </row>
    <row r="444" spans="1:6" x14ac:dyDescent="0.2">
      <c r="A444" t="s">
        <v>1217</v>
      </c>
      <c r="B444" t="s">
        <v>20</v>
      </c>
      <c r="C444" t="s">
        <v>27</v>
      </c>
      <c r="D444">
        <v>116</v>
      </c>
      <c r="E444" t="s">
        <v>33</v>
      </c>
      <c r="F444" t="s">
        <v>29157</v>
      </c>
    </row>
    <row r="445" spans="1:6" x14ac:dyDescent="0.2">
      <c r="A445" t="s">
        <v>1220</v>
      </c>
      <c r="B445" t="s">
        <v>22</v>
      </c>
      <c r="C445" t="s">
        <v>28</v>
      </c>
      <c r="D445">
        <v>361</v>
      </c>
      <c r="E445" t="s">
        <v>32</v>
      </c>
      <c r="F445" t="s">
        <v>29156</v>
      </c>
    </row>
    <row r="446" spans="1:6" x14ac:dyDescent="0.2">
      <c r="A446" t="s">
        <v>1464</v>
      </c>
      <c r="B446" t="s">
        <v>17</v>
      </c>
      <c r="C446" t="s">
        <v>26</v>
      </c>
      <c r="D446">
        <v>42</v>
      </c>
      <c r="E446" t="s">
        <v>32</v>
      </c>
      <c r="F446" t="s">
        <v>79</v>
      </c>
    </row>
    <row r="447" spans="1:6" x14ac:dyDescent="0.2">
      <c r="A447" t="s">
        <v>1467</v>
      </c>
      <c r="B447" t="s">
        <v>23</v>
      </c>
      <c r="C447" t="s">
        <v>26</v>
      </c>
      <c r="D447">
        <v>23</v>
      </c>
      <c r="E447" t="s">
        <v>33</v>
      </c>
      <c r="F447" t="s">
        <v>29157</v>
      </c>
    </row>
    <row r="448" spans="1:6" x14ac:dyDescent="0.2">
      <c r="A448" t="s">
        <v>1470</v>
      </c>
      <c r="B448" t="s">
        <v>20</v>
      </c>
      <c r="C448" t="s">
        <v>26</v>
      </c>
      <c r="D448">
        <v>45</v>
      </c>
      <c r="E448" t="s">
        <v>33</v>
      </c>
      <c r="F448" t="s">
        <v>79</v>
      </c>
    </row>
    <row r="449" spans="1:6" x14ac:dyDescent="0.2">
      <c r="A449" t="s">
        <v>1473</v>
      </c>
      <c r="B449" t="s">
        <v>16</v>
      </c>
      <c r="C449" t="s">
        <v>26</v>
      </c>
      <c r="D449">
        <v>54</v>
      </c>
      <c r="E449" t="s">
        <v>34</v>
      </c>
      <c r="F449" t="s">
        <v>29157</v>
      </c>
    </row>
    <row r="450" spans="1:6" x14ac:dyDescent="0.2">
      <c r="A450" t="s">
        <v>1476</v>
      </c>
      <c r="B450" t="s">
        <v>17</v>
      </c>
      <c r="C450" t="s">
        <v>26</v>
      </c>
      <c r="D450">
        <v>53</v>
      </c>
      <c r="E450" t="s">
        <v>32</v>
      </c>
      <c r="F450" t="s">
        <v>79</v>
      </c>
    </row>
    <row r="451" spans="1:6" x14ac:dyDescent="0.2">
      <c r="A451" t="s">
        <v>1479</v>
      </c>
      <c r="B451" t="s">
        <v>22</v>
      </c>
      <c r="C451" t="s">
        <v>26</v>
      </c>
      <c r="D451">
        <v>23</v>
      </c>
      <c r="E451" t="s">
        <v>33</v>
      </c>
      <c r="F451" t="s">
        <v>29157</v>
      </c>
    </row>
    <row r="452" spans="1:6" x14ac:dyDescent="0.2">
      <c r="A452" t="s">
        <v>1482</v>
      </c>
      <c r="B452" t="s">
        <v>19</v>
      </c>
      <c r="C452" t="s">
        <v>26</v>
      </c>
      <c r="D452">
        <v>24</v>
      </c>
      <c r="E452" t="s">
        <v>34</v>
      </c>
      <c r="F452" t="s">
        <v>79</v>
      </c>
    </row>
    <row r="453" spans="1:6" x14ac:dyDescent="0.2">
      <c r="A453" t="s">
        <v>1485</v>
      </c>
      <c r="B453" t="s">
        <v>23</v>
      </c>
      <c r="C453" t="s">
        <v>26</v>
      </c>
      <c r="D453">
        <v>44</v>
      </c>
      <c r="E453" t="s">
        <v>32</v>
      </c>
      <c r="F453" t="s">
        <v>29157</v>
      </c>
    </row>
    <row r="454" spans="1:6" x14ac:dyDescent="0.2">
      <c r="A454" t="s">
        <v>1488</v>
      </c>
      <c r="B454" t="s">
        <v>15</v>
      </c>
      <c r="C454" t="s">
        <v>26</v>
      </c>
      <c r="D454">
        <v>45</v>
      </c>
      <c r="E454" t="s">
        <v>32</v>
      </c>
      <c r="F454" t="s">
        <v>79</v>
      </c>
    </row>
    <row r="455" spans="1:6" x14ac:dyDescent="0.2">
      <c r="A455" t="s">
        <v>1491</v>
      </c>
      <c r="B455" t="s">
        <v>16</v>
      </c>
      <c r="C455" t="s">
        <v>27</v>
      </c>
      <c r="D455">
        <v>48</v>
      </c>
      <c r="E455" t="s">
        <v>33</v>
      </c>
      <c r="F455" t="s">
        <v>79</v>
      </c>
    </row>
    <row r="456" spans="1:6" x14ac:dyDescent="0.2">
      <c r="A456" t="s">
        <v>1494</v>
      </c>
      <c r="B456" t="s">
        <v>24</v>
      </c>
      <c r="C456" t="s">
        <v>26</v>
      </c>
      <c r="D456">
        <v>53</v>
      </c>
      <c r="E456" t="s">
        <v>32</v>
      </c>
      <c r="F456" t="s">
        <v>79</v>
      </c>
    </row>
    <row r="457" spans="1:6" x14ac:dyDescent="0.2">
      <c r="A457" t="s">
        <v>1497</v>
      </c>
      <c r="B457" t="s">
        <v>15</v>
      </c>
      <c r="C457" t="s">
        <v>27</v>
      </c>
      <c r="D457">
        <v>96</v>
      </c>
      <c r="E457" t="s">
        <v>33</v>
      </c>
      <c r="F457" t="s">
        <v>29157</v>
      </c>
    </row>
    <row r="458" spans="1:6" x14ac:dyDescent="0.2">
      <c r="A458" t="s">
        <v>1500</v>
      </c>
      <c r="B458" t="s">
        <v>21</v>
      </c>
      <c r="C458" t="s">
        <v>26</v>
      </c>
      <c r="D458">
        <v>39</v>
      </c>
      <c r="E458" t="s">
        <v>33</v>
      </c>
      <c r="F458" t="s">
        <v>79</v>
      </c>
    </row>
    <row r="459" spans="1:6" x14ac:dyDescent="0.2">
      <c r="A459" t="s">
        <v>1503</v>
      </c>
      <c r="B459" t="s">
        <v>22</v>
      </c>
      <c r="C459" t="s">
        <v>26</v>
      </c>
      <c r="D459">
        <v>44</v>
      </c>
      <c r="E459" t="s">
        <v>34</v>
      </c>
      <c r="F459" t="s">
        <v>29157</v>
      </c>
    </row>
    <row r="460" spans="1:6" x14ac:dyDescent="0.2">
      <c r="A460" t="s">
        <v>1506</v>
      </c>
      <c r="B460" t="s">
        <v>23</v>
      </c>
      <c r="C460" t="s">
        <v>26</v>
      </c>
      <c r="D460">
        <v>35</v>
      </c>
      <c r="E460" t="s">
        <v>32</v>
      </c>
      <c r="F460" t="s">
        <v>79</v>
      </c>
    </row>
    <row r="461" spans="1:6" x14ac:dyDescent="0.2">
      <c r="A461" t="s">
        <v>1509</v>
      </c>
      <c r="B461" t="s">
        <v>23</v>
      </c>
      <c r="C461" t="s">
        <v>26</v>
      </c>
      <c r="D461">
        <v>36</v>
      </c>
      <c r="E461" t="s">
        <v>33</v>
      </c>
      <c r="F461" t="s">
        <v>29157</v>
      </c>
    </row>
    <row r="462" spans="1:6" x14ac:dyDescent="0.2">
      <c r="A462" t="s">
        <v>1512</v>
      </c>
      <c r="B462" t="s">
        <v>15</v>
      </c>
      <c r="C462" t="s">
        <v>26</v>
      </c>
      <c r="D462">
        <v>51</v>
      </c>
      <c r="E462" t="s">
        <v>32</v>
      </c>
      <c r="F462" t="s">
        <v>29157</v>
      </c>
    </row>
    <row r="463" spans="1:6" x14ac:dyDescent="0.2">
      <c r="A463" t="s">
        <v>1515</v>
      </c>
      <c r="B463" t="s">
        <v>20</v>
      </c>
      <c r="C463" t="s">
        <v>26</v>
      </c>
      <c r="D463">
        <v>56</v>
      </c>
      <c r="E463" t="s">
        <v>32</v>
      </c>
      <c r="F463" t="s">
        <v>29157</v>
      </c>
    </row>
    <row r="464" spans="1:6" x14ac:dyDescent="0.2">
      <c r="A464" t="s">
        <v>1518</v>
      </c>
      <c r="B464" t="s">
        <v>16</v>
      </c>
      <c r="C464" t="s">
        <v>26</v>
      </c>
      <c r="D464">
        <v>25</v>
      </c>
      <c r="E464" t="s">
        <v>32</v>
      </c>
      <c r="F464" t="s">
        <v>29157</v>
      </c>
    </row>
    <row r="465" spans="1:6" x14ac:dyDescent="0.2">
      <c r="A465" t="s">
        <v>1521</v>
      </c>
      <c r="B465" t="s">
        <v>18</v>
      </c>
      <c r="C465" t="s">
        <v>26</v>
      </c>
      <c r="D465">
        <v>31</v>
      </c>
      <c r="E465" t="s">
        <v>32</v>
      </c>
      <c r="F465" t="s">
        <v>29157</v>
      </c>
    </row>
    <row r="466" spans="1:6" x14ac:dyDescent="0.2">
      <c r="A466" t="s">
        <v>1524</v>
      </c>
      <c r="B466" t="s">
        <v>16</v>
      </c>
      <c r="C466" t="s">
        <v>26</v>
      </c>
      <c r="D466">
        <v>36</v>
      </c>
      <c r="E466" t="s">
        <v>34</v>
      </c>
      <c r="F466" t="s">
        <v>29157</v>
      </c>
    </row>
    <row r="467" spans="1:6" x14ac:dyDescent="0.2">
      <c r="A467" t="s">
        <v>1527</v>
      </c>
      <c r="B467" t="s">
        <v>15</v>
      </c>
      <c r="C467" t="s">
        <v>27</v>
      </c>
      <c r="D467">
        <v>90</v>
      </c>
      <c r="E467" t="s">
        <v>32</v>
      </c>
      <c r="F467" t="s">
        <v>29157</v>
      </c>
    </row>
    <row r="468" spans="1:6" x14ac:dyDescent="0.2">
      <c r="A468" t="s">
        <v>1530</v>
      </c>
      <c r="B468" t="s">
        <v>21</v>
      </c>
      <c r="C468" t="s">
        <v>27</v>
      </c>
      <c r="D468">
        <v>87</v>
      </c>
      <c r="E468" t="s">
        <v>34</v>
      </c>
      <c r="F468" t="s">
        <v>79</v>
      </c>
    </row>
    <row r="469" spans="1:6" x14ac:dyDescent="0.2">
      <c r="A469" t="s">
        <v>1533</v>
      </c>
      <c r="B469" t="s">
        <v>16</v>
      </c>
      <c r="C469" t="s">
        <v>27</v>
      </c>
      <c r="D469">
        <v>51</v>
      </c>
      <c r="E469" t="s">
        <v>32</v>
      </c>
      <c r="F469" t="s">
        <v>79</v>
      </c>
    </row>
    <row r="470" spans="1:6" x14ac:dyDescent="0.2">
      <c r="A470" t="s">
        <v>1536</v>
      </c>
      <c r="B470" t="s">
        <v>19</v>
      </c>
      <c r="C470" t="s">
        <v>28</v>
      </c>
      <c r="D470">
        <v>388</v>
      </c>
      <c r="E470" t="s">
        <v>33</v>
      </c>
      <c r="F470" t="s">
        <v>79</v>
      </c>
    </row>
    <row r="471" spans="1:6" x14ac:dyDescent="0.2">
      <c r="A471" t="s">
        <v>1539</v>
      </c>
      <c r="B471" t="s">
        <v>23</v>
      </c>
      <c r="C471" t="s">
        <v>26</v>
      </c>
      <c r="D471">
        <v>30</v>
      </c>
      <c r="E471" t="s">
        <v>34</v>
      </c>
      <c r="F471" t="s">
        <v>79</v>
      </c>
    </row>
    <row r="472" spans="1:6" x14ac:dyDescent="0.2">
      <c r="A472" t="s">
        <v>1542</v>
      </c>
      <c r="B472" t="s">
        <v>19</v>
      </c>
      <c r="C472" t="s">
        <v>27</v>
      </c>
      <c r="D472">
        <v>85</v>
      </c>
      <c r="E472" t="s">
        <v>34</v>
      </c>
      <c r="F472" t="s">
        <v>79</v>
      </c>
    </row>
    <row r="473" spans="1:6" x14ac:dyDescent="0.2">
      <c r="A473" t="s">
        <v>1545</v>
      </c>
      <c r="B473" t="s">
        <v>24</v>
      </c>
      <c r="C473" t="s">
        <v>26</v>
      </c>
      <c r="D473">
        <v>55</v>
      </c>
      <c r="E473" t="s">
        <v>34</v>
      </c>
      <c r="F473" t="s">
        <v>29157</v>
      </c>
    </row>
    <row r="474" spans="1:6" x14ac:dyDescent="0.2">
      <c r="A474" t="s">
        <v>1548</v>
      </c>
      <c r="B474" t="s">
        <v>22</v>
      </c>
      <c r="C474" t="s">
        <v>26</v>
      </c>
      <c r="D474">
        <v>27</v>
      </c>
      <c r="E474" t="s">
        <v>33</v>
      </c>
      <c r="F474" t="s">
        <v>79</v>
      </c>
    </row>
    <row r="475" spans="1:6" x14ac:dyDescent="0.2">
      <c r="A475" t="s">
        <v>1551</v>
      </c>
      <c r="B475" t="s">
        <v>18</v>
      </c>
      <c r="C475" t="s">
        <v>26</v>
      </c>
      <c r="D475">
        <v>27</v>
      </c>
      <c r="E475" t="s">
        <v>33</v>
      </c>
      <c r="F475" t="s">
        <v>79</v>
      </c>
    </row>
    <row r="476" spans="1:6" x14ac:dyDescent="0.2">
      <c r="A476" t="s">
        <v>1554</v>
      </c>
      <c r="B476" t="s">
        <v>16</v>
      </c>
      <c r="C476" t="s">
        <v>27</v>
      </c>
      <c r="D476">
        <v>115</v>
      </c>
      <c r="E476" t="s">
        <v>33</v>
      </c>
      <c r="F476" t="s">
        <v>29157</v>
      </c>
    </row>
    <row r="477" spans="1:6" x14ac:dyDescent="0.2">
      <c r="A477" t="s">
        <v>1557</v>
      </c>
      <c r="B477" t="s">
        <v>22</v>
      </c>
      <c r="C477" t="s">
        <v>27</v>
      </c>
      <c r="D477">
        <v>85</v>
      </c>
      <c r="E477" t="s">
        <v>32</v>
      </c>
      <c r="F477" t="s">
        <v>79</v>
      </c>
    </row>
    <row r="478" spans="1:6" x14ac:dyDescent="0.2">
      <c r="A478" t="s">
        <v>1560</v>
      </c>
      <c r="B478" t="s">
        <v>18</v>
      </c>
      <c r="C478" t="s">
        <v>26</v>
      </c>
      <c r="D478">
        <v>30</v>
      </c>
      <c r="E478" t="s">
        <v>33</v>
      </c>
      <c r="F478" t="s">
        <v>79</v>
      </c>
    </row>
    <row r="479" spans="1:6" x14ac:dyDescent="0.2">
      <c r="A479" t="s">
        <v>1563</v>
      </c>
      <c r="B479" t="s">
        <v>23</v>
      </c>
      <c r="C479" t="s">
        <v>26</v>
      </c>
      <c r="D479">
        <v>45</v>
      </c>
      <c r="E479" t="s">
        <v>32</v>
      </c>
      <c r="F479" t="s">
        <v>79</v>
      </c>
    </row>
    <row r="480" spans="1:6" x14ac:dyDescent="0.2">
      <c r="A480" t="s">
        <v>1584</v>
      </c>
      <c r="B480" t="s">
        <v>22</v>
      </c>
      <c r="C480" t="s">
        <v>26</v>
      </c>
      <c r="D480">
        <v>38</v>
      </c>
      <c r="E480" t="s">
        <v>32</v>
      </c>
      <c r="F480" t="s">
        <v>29157</v>
      </c>
    </row>
    <row r="481" spans="1:6" x14ac:dyDescent="0.2">
      <c r="A481" t="s">
        <v>1587</v>
      </c>
      <c r="B481" t="s">
        <v>16</v>
      </c>
      <c r="C481" t="s">
        <v>27</v>
      </c>
      <c r="D481">
        <v>107</v>
      </c>
      <c r="E481" t="s">
        <v>33</v>
      </c>
      <c r="F481" t="s">
        <v>29157</v>
      </c>
    </row>
    <row r="482" spans="1:6" x14ac:dyDescent="0.2">
      <c r="A482" t="s">
        <v>1590</v>
      </c>
      <c r="B482" t="s">
        <v>17</v>
      </c>
      <c r="C482" t="s">
        <v>28</v>
      </c>
      <c r="D482">
        <v>391</v>
      </c>
      <c r="E482" t="s">
        <v>32</v>
      </c>
      <c r="F482" t="s">
        <v>29157</v>
      </c>
    </row>
    <row r="483" spans="1:6" x14ac:dyDescent="0.2">
      <c r="A483" t="s">
        <v>1593</v>
      </c>
      <c r="B483" t="s">
        <v>23</v>
      </c>
      <c r="C483" t="s">
        <v>27</v>
      </c>
      <c r="D483">
        <v>76</v>
      </c>
      <c r="E483" t="s">
        <v>33</v>
      </c>
      <c r="F483" t="s">
        <v>29157</v>
      </c>
    </row>
    <row r="484" spans="1:6" x14ac:dyDescent="0.2">
      <c r="A484" t="s">
        <v>1596</v>
      </c>
      <c r="B484" t="s">
        <v>23</v>
      </c>
      <c r="C484" t="s">
        <v>27</v>
      </c>
      <c r="D484">
        <v>63</v>
      </c>
      <c r="E484" t="s">
        <v>32</v>
      </c>
      <c r="F484" t="s">
        <v>29157</v>
      </c>
    </row>
    <row r="485" spans="1:6" x14ac:dyDescent="0.2">
      <c r="A485" t="s">
        <v>1599</v>
      </c>
      <c r="B485" t="s">
        <v>16</v>
      </c>
      <c r="C485" t="s">
        <v>26</v>
      </c>
      <c r="D485">
        <v>42</v>
      </c>
      <c r="E485" t="s">
        <v>34</v>
      </c>
      <c r="F485" t="s">
        <v>29157</v>
      </c>
    </row>
    <row r="486" spans="1:6" x14ac:dyDescent="0.2">
      <c r="A486" t="s">
        <v>1602</v>
      </c>
      <c r="B486" t="s">
        <v>23</v>
      </c>
      <c r="C486" t="s">
        <v>30</v>
      </c>
      <c r="D486">
        <v>8</v>
      </c>
      <c r="E486" t="s">
        <v>33</v>
      </c>
      <c r="F486" t="s">
        <v>29156</v>
      </c>
    </row>
    <row r="487" spans="1:6" x14ac:dyDescent="0.2">
      <c r="A487" t="s">
        <v>1605</v>
      </c>
      <c r="B487" t="s">
        <v>22</v>
      </c>
      <c r="C487" t="s">
        <v>26</v>
      </c>
      <c r="D487">
        <v>28</v>
      </c>
      <c r="E487" t="s">
        <v>33</v>
      </c>
      <c r="F487" t="s">
        <v>29157</v>
      </c>
    </row>
    <row r="488" spans="1:6" x14ac:dyDescent="0.2">
      <c r="A488" t="s">
        <v>1608</v>
      </c>
      <c r="B488" t="s">
        <v>23</v>
      </c>
      <c r="C488" t="s">
        <v>27</v>
      </c>
      <c r="D488">
        <v>114</v>
      </c>
      <c r="E488" t="s">
        <v>32</v>
      </c>
      <c r="F488" t="s">
        <v>29156</v>
      </c>
    </row>
    <row r="489" spans="1:6" x14ac:dyDescent="0.2">
      <c r="A489" t="s">
        <v>1611</v>
      </c>
      <c r="B489" t="s">
        <v>15</v>
      </c>
      <c r="C489" t="s">
        <v>26</v>
      </c>
      <c r="D489">
        <v>37</v>
      </c>
      <c r="E489" t="s">
        <v>32</v>
      </c>
      <c r="F489" t="s">
        <v>29156</v>
      </c>
    </row>
    <row r="490" spans="1:6" x14ac:dyDescent="0.2">
      <c r="A490" t="s">
        <v>1614</v>
      </c>
      <c r="B490" t="s">
        <v>16</v>
      </c>
      <c r="C490" t="s">
        <v>30</v>
      </c>
      <c r="D490">
        <v>6</v>
      </c>
      <c r="E490" t="s">
        <v>32</v>
      </c>
      <c r="F490" t="s">
        <v>29157</v>
      </c>
    </row>
    <row r="491" spans="1:6" x14ac:dyDescent="0.2">
      <c r="A491" t="s">
        <v>1617</v>
      </c>
      <c r="B491" t="s">
        <v>15</v>
      </c>
      <c r="C491" t="s">
        <v>26</v>
      </c>
      <c r="D491">
        <v>24</v>
      </c>
      <c r="E491" t="s">
        <v>32</v>
      </c>
      <c r="F491" t="s">
        <v>29157</v>
      </c>
    </row>
    <row r="492" spans="1:6" x14ac:dyDescent="0.2">
      <c r="A492" t="s">
        <v>1620</v>
      </c>
      <c r="B492" t="s">
        <v>19</v>
      </c>
      <c r="C492" t="s">
        <v>26</v>
      </c>
      <c r="D492">
        <v>32</v>
      </c>
      <c r="E492" t="s">
        <v>32</v>
      </c>
      <c r="F492" t="s">
        <v>29154</v>
      </c>
    </row>
    <row r="493" spans="1:6" x14ac:dyDescent="0.2">
      <c r="A493" t="s">
        <v>1623</v>
      </c>
      <c r="B493" t="s">
        <v>23</v>
      </c>
      <c r="C493" t="s">
        <v>26</v>
      </c>
      <c r="D493">
        <v>36</v>
      </c>
      <c r="E493" t="s">
        <v>32</v>
      </c>
      <c r="F493" t="s">
        <v>29156</v>
      </c>
    </row>
    <row r="494" spans="1:6" x14ac:dyDescent="0.2">
      <c r="A494" t="s">
        <v>1626</v>
      </c>
      <c r="B494" t="s">
        <v>23</v>
      </c>
      <c r="C494" t="s">
        <v>26</v>
      </c>
      <c r="D494">
        <v>50</v>
      </c>
      <c r="E494" t="s">
        <v>32</v>
      </c>
      <c r="F494" t="s">
        <v>29156</v>
      </c>
    </row>
    <row r="495" spans="1:6" x14ac:dyDescent="0.2">
      <c r="A495" t="s">
        <v>1629</v>
      </c>
      <c r="B495" t="s">
        <v>23</v>
      </c>
      <c r="C495" t="s">
        <v>29</v>
      </c>
      <c r="D495">
        <v>22</v>
      </c>
      <c r="E495" t="s">
        <v>34</v>
      </c>
      <c r="F495" t="s">
        <v>29157</v>
      </c>
    </row>
    <row r="496" spans="1:6" x14ac:dyDescent="0.2">
      <c r="A496" t="s">
        <v>1632</v>
      </c>
      <c r="B496" t="s">
        <v>22</v>
      </c>
      <c r="C496" t="s">
        <v>30</v>
      </c>
      <c r="D496">
        <v>6</v>
      </c>
      <c r="E496" t="s">
        <v>32</v>
      </c>
      <c r="F496" t="s">
        <v>29157</v>
      </c>
    </row>
    <row r="497" spans="1:6" x14ac:dyDescent="0.2">
      <c r="A497" t="s">
        <v>1635</v>
      </c>
      <c r="B497" t="s">
        <v>15</v>
      </c>
      <c r="C497" t="s">
        <v>27</v>
      </c>
      <c r="D497">
        <v>94</v>
      </c>
      <c r="E497" t="s">
        <v>34</v>
      </c>
      <c r="F497" t="s">
        <v>29157</v>
      </c>
    </row>
    <row r="498" spans="1:6" x14ac:dyDescent="0.2">
      <c r="A498" t="s">
        <v>1638</v>
      </c>
      <c r="B498" t="s">
        <v>15</v>
      </c>
      <c r="C498" t="s">
        <v>30</v>
      </c>
      <c r="D498">
        <v>3</v>
      </c>
      <c r="E498" t="s">
        <v>34</v>
      </c>
      <c r="F498" t="s">
        <v>29154</v>
      </c>
    </row>
    <row r="499" spans="1:6" x14ac:dyDescent="0.2">
      <c r="A499" t="s">
        <v>1641</v>
      </c>
      <c r="B499" t="s">
        <v>19</v>
      </c>
      <c r="C499" t="s">
        <v>26</v>
      </c>
      <c r="D499">
        <v>45</v>
      </c>
      <c r="E499" t="s">
        <v>34</v>
      </c>
      <c r="F499" t="s">
        <v>29155</v>
      </c>
    </row>
    <row r="500" spans="1:6" x14ac:dyDescent="0.2">
      <c r="A500" t="s">
        <v>1644</v>
      </c>
      <c r="B500" t="s">
        <v>21</v>
      </c>
      <c r="C500" t="s">
        <v>27</v>
      </c>
      <c r="D500">
        <v>100</v>
      </c>
      <c r="E500" t="s">
        <v>34</v>
      </c>
      <c r="F500" t="s">
        <v>29156</v>
      </c>
    </row>
    <row r="501" spans="1:6" x14ac:dyDescent="0.2">
      <c r="A501" t="s">
        <v>1647</v>
      </c>
      <c r="B501" t="s">
        <v>19</v>
      </c>
      <c r="C501" t="s">
        <v>27</v>
      </c>
      <c r="D501">
        <v>56</v>
      </c>
      <c r="E501" t="s">
        <v>33</v>
      </c>
      <c r="F501" t="s">
        <v>29155</v>
      </c>
    </row>
    <row r="502" spans="1:6" x14ac:dyDescent="0.2">
      <c r="A502" t="s">
        <v>1650</v>
      </c>
      <c r="B502" t="s">
        <v>19</v>
      </c>
      <c r="C502" t="s">
        <v>26</v>
      </c>
      <c r="D502">
        <v>22</v>
      </c>
      <c r="E502" t="s">
        <v>34</v>
      </c>
      <c r="F502" t="s">
        <v>29154</v>
      </c>
    </row>
    <row r="503" spans="1:6" x14ac:dyDescent="0.2">
      <c r="A503" t="s">
        <v>1653</v>
      </c>
      <c r="B503" t="s">
        <v>21</v>
      </c>
      <c r="C503" t="s">
        <v>27</v>
      </c>
      <c r="D503">
        <v>84</v>
      </c>
      <c r="E503" t="s">
        <v>32</v>
      </c>
      <c r="F503" t="s">
        <v>29154</v>
      </c>
    </row>
    <row r="504" spans="1:6" x14ac:dyDescent="0.2">
      <c r="A504" t="s">
        <v>1656</v>
      </c>
      <c r="B504" t="s">
        <v>19</v>
      </c>
      <c r="C504" t="s">
        <v>28</v>
      </c>
      <c r="D504">
        <v>191</v>
      </c>
      <c r="E504" t="s">
        <v>34</v>
      </c>
      <c r="F504" t="s">
        <v>29154</v>
      </c>
    </row>
    <row r="505" spans="1:6" x14ac:dyDescent="0.2">
      <c r="A505" t="s">
        <v>1659</v>
      </c>
      <c r="B505" t="s">
        <v>23</v>
      </c>
      <c r="C505" t="s">
        <v>30</v>
      </c>
      <c r="D505">
        <v>5</v>
      </c>
      <c r="E505" t="s">
        <v>32</v>
      </c>
      <c r="F505" t="s">
        <v>29154</v>
      </c>
    </row>
    <row r="506" spans="1:6" x14ac:dyDescent="0.2">
      <c r="A506" t="s">
        <v>1662</v>
      </c>
      <c r="B506" t="s">
        <v>23</v>
      </c>
      <c r="C506" t="s">
        <v>28</v>
      </c>
      <c r="D506">
        <v>222</v>
      </c>
      <c r="E506" t="s">
        <v>34</v>
      </c>
      <c r="F506" t="s">
        <v>29156</v>
      </c>
    </row>
    <row r="507" spans="1:6" x14ac:dyDescent="0.2">
      <c r="A507" t="s">
        <v>1665</v>
      </c>
      <c r="B507" t="s">
        <v>20</v>
      </c>
      <c r="C507" t="s">
        <v>26</v>
      </c>
      <c r="D507">
        <v>30</v>
      </c>
      <c r="E507" t="s">
        <v>34</v>
      </c>
      <c r="F507" t="s">
        <v>29157</v>
      </c>
    </row>
    <row r="508" spans="1:6" x14ac:dyDescent="0.2">
      <c r="A508" t="s">
        <v>1668</v>
      </c>
      <c r="B508" t="s">
        <v>17</v>
      </c>
      <c r="C508" t="s">
        <v>29</v>
      </c>
      <c r="D508">
        <v>19</v>
      </c>
      <c r="E508" t="s">
        <v>34</v>
      </c>
      <c r="F508" t="s">
        <v>29154</v>
      </c>
    </row>
    <row r="509" spans="1:6" x14ac:dyDescent="0.2">
      <c r="A509" t="s">
        <v>1671</v>
      </c>
      <c r="B509" t="s">
        <v>15</v>
      </c>
      <c r="C509" t="s">
        <v>26</v>
      </c>
      <c r="D509">
        <v>46</v>
      </c>
      <c r="E509" t="s">
        <v>33</v>
      </c>
      <c r="F509" t="s">
        <v>29157</v>
      </c>
    </row>
    <row r="510" spans="1:6" x14ac:dyDescent="0.2">
      <c r="A510" t="s">
        <v>1674</v>
      </c>
      <c r="B510" t="s">
        <v>20</v>
      </c>
      <c r="C510" t="s">
        <v>26</v>
      </c>
      <c r="D510">
        <v>58</v>
      </c>
      <c r="E510" t="s">
        <v>34</v>
      </c>
      <c r="F510" t="s">
        <v>29157</v>
      </c>
    </row>
    <row r="511" spans="1:6" x14ac:dyDescent="0.2">
      <c r="A511" t="s">
        <v>1677</v>
      </c>
      <c r="B511" t="s">
        <v>20</v>
      </c>
      <c r="C511" t="s">
        <v>29</v>
      </c>
      <c r="D511">
        <v>8</v>
      </c>
      <c r="E511" t="s">
        <v>32</v>
      </c>
      <c r="F511" t="s">
        <v>29156</v>
      </c>
    </row>
    <row r="512" spans="1:6" x14ac:dyDescent="0.2">
      <c r="A512" t="s">
        <v>1680</v>
      </c>
      <c r="B512" t="s">
        <v>21</v>
      </c>
      <c r="C512" t="s">
        <v>26</v>
      </c>
      <c r="D512">
        <v>23</v>
      </c>
      <c r="E512" t="s">
        <v>32</v>
      </c>
      <c r="F512" t="s">
        <v>29157</v>
      </c>
    </row>
    <row r="513" spans="1:6" x14ac:dyDescent="0.2">
      <c r="A513" t="s">
        <v>1683</v>
      </c>
      <c r="B513" t="s">
        <v>21</v>
      </c>
      <c r="C513" t="s">
        <v>26</v>
      </c>
      <c r="D513">
        <v>42</v>
      </c>
      <c r="E513" t="s">
        <v>34</v>
      </c>
      <c r="F513" t="s">
        <v>29157</v>
      </c>
    </row>
    <row r="514" spans="1:6" x14ac:dyDescent="0.2">
      <c r="A514" t="s">
        <v>1686</v>
      </c>
      <c r="B514" t="s">
        <v>20</v>
      </c>
      <c r="C514" t="s">
        <v>26</v>
      </c>
      <c r="D514">
        <v>29</v>
      </c>
      <c r="E514" t="s">
        <v>32</v>
      </c>
      <c r="F514" t="s">
        <v>29157</v>
      </c>
    </row>
    <row r="515" spans="1:6" x14ac:dyDescent="0.2">
      <c r="A515" t="s">
        <v>1689</v>
      </c>
      <c r="B515" t="s">
        <v>19</v>
      </c>
      <c r="C515" t="s">
        <v>26</v>
      </c>
      <c r="D515">
        <v>20</v>
      </c>
      <c r="E515" t="s">
        <v>34</v>
      </c>
      <c r="F515" t="s">
        <v>29154</v>
      </c>
    </row>
    <row r="516" spans="1:6" x14ac:dyDescent="0.2">
      <c r="A516" t="s">
        <v>1692</v>
      </c>
      <c r="B516" t="s">
        <v>23</v>
      </c>
      <c r="C516" t="s">
        <v>30</v>
      </c>
      <c r="D516">
        <v>5</v>
      </c>
      <c r="E516" t="s">
        <v>32</v>
      </c>
      <c r="F516" t="s">
        <v>29157</v>
      </c>
    </row>
    <row r="517" spans="1:6" x14ac:dyDescent="0.2">
      <c r="A517" t="s">
        <v>1695</v>
      </c>
      <c r="B517" t="s">
        <v>16</v>
      </c>
      <c r="C517" t="s">
        <v>27</v>
      </c>
      <c r="D517">
        <v>118</v>
      </c>
      <c r="E517" t="s">
        <v>34</v>
      </c>
      <c r="F517" t="s">
        <v>29155</v>
      </c>
    </row>
    <row r="518" spans="1:6" x14ac:dyDescent="0.2">
      <c r="A518" t="s">
        <v>1698</v>
      </c>
      <c r="B518" t="s">
        <v>19</v>
      </c>
      <c r="C518" t="s">
        <v>26</v>
      </c>
      <c r="D518">
        <v>55</v>
      </c>
      <c r="E518" t="s">
        <v>32</v>
      </c>
      <c r="F518" t="s">
        <v>29154</v>
      </c>
    </row>
    <row r="519" spans="1:6" x14ac:dyDescent="0.2">
      <c r="A519" t="s">
        <v>1701</v>
      </c>
      <c r="B519" t="s">
        <v>24</v>
      </c>
      <c r="C519" t="s">
        <v>28</v>
      </c>
      <c r="D519">
        <v>170</v>
      </c>
      <c r="E519" t="s">
        <v>34</v>
      </c>
      <c r="F519" t="s">
        <v>29157</v>
      </c>
    </row>
    <row r="520" spans="1:6" x14ac:dyDescent="0.2">
      <c r="A520" t="s">
        <v>1704</v>
      </c>
      <c r="B520" t="s">
        <v>19</v>
      </c>
      <c r="C520" t="s">
        <v>27</v>
      </c>
      <c r="D520">
        <v>69</v>
      </c>
      <c r="E520" t="s">
        <v>34</v>
      </c>
      <c r="F520" t="s">
        <v>29155</v>
      </c>
    </row>
    <row r="521" spans="1:6" x14ac:dyDescent="0.2">
      <c r="A521" t="s">
        <v>1707</v>
      </c>
      <c r="B521" t="s">
        <v>18</v>
      </c>
      <c r="C521" t="s">
        <v>27</v>
      </c>
      <c r="D521">
        <v>118</v>
      </c>
      <c r="E521" t="s">
        <v>33</v>
      </c>
      <c r="F521" t="s">
        <v>29157</v>
      </c>
    </row>
    <row r="522" spans="1:6" x14ac:dyDescent="0.2">
      <c r="A522" t="s">
        <v>1710</v>
      </c>
      <c r="B522" t="s">
        <v>18</v>
      </c>
      <c r="C522" t="s">
        <v>27</v>
      </c>
      <c r="D522">
        <v>102</v>
      </c>
      <c r="E522" t="s">
        <v>32</v>
      </c>
      <c r="F522" t="s">
        <v>29156</v>
      </c>
    </row>
    <row r="523" spans="1:6" x14ac:dyDescent="0.2">
      <c r="A523" t="s">
        <v>1713</v>
      </c>
      <c r="B523" t="s">
        <v>18</v>
      </c>
      <c r="C523" t="s">
        <v>26</v>
      </c>
      <c r="D523">
        <v>28</v>
      </c>
      <c r="E523" t="s">
        <v>32</v>
      </c>
      <c r="F523" t="s">
        <v>29157</v>
      </c>
    </row>
    <row r="524" spans="1:6" x14ac:dyDescent="0.2">
      <c r="A524" t="s">
        <v>1716</v>
      </c>
      <c r="B524" t="s">
        <v>19</v>
      </c>
      <c r="C524" t="s">
        <v>26</v>
      </c>
      <c r="D524">
        <v>24</v>
      </c>
      <c r="E524" t="s">
        <v>32</v>
      </c>
      <c r="F524" t="s">
        <v>29157</v>
      </c>
    </row>
    <row r="525" spans="1:6" x14ac:dyDescent="0.2">
      <c r="A525" t="s">
        <v>1719</v>
      </c>
      <c r="B525" t="s">
        <v>23</v>
      </c>
      <c r="C525" t="s">
        <v>28</v>
      </c>
      <c r="D525">
        <v>141</v>
      </c>
      <c r="E525" t="s">
        <v>34</v>
      </c>
      <c r="F525" t="s">
        <v>29157</v>
      </c>
    </row>
    <row r="526" spans="1:6" x14ac:dyDescent="0.2">
      <c r="A526" t="s">
        <v>1722</v>
      </c>
      <c r="B526" t="s">
        <v>21</v>
      </c>
      <c r="C526" t="s">
        <v>27</v>
      </c>
      <c r="D526">
        <v>108</v>
      </c>
      <c r="E526" t="s">
        <v>32</v>
      </c>
      <c r="F526" t="s">
        <v>29156</v>
      </c>
    </row>
    <row r="527" spans="1:6" x14ac:dyDescent="0.2">
      <c r="A527" t="s">
        <v>1725</v>
      </c>
      <c r="B527" t="s">
        <v>23</v>
      </c>
      <c r="C527" t="s">
        <v>26</v>
      </c>
      <c r="D527">
        <v>30</v>
      </c>
      <c r="E527" t="s">
        <v>34</v>
      </c>
      <c r="F527" t="s">
        <v>29154</v>
      </c>
    </row>
    <row r="528" spans="1:6" x14ac:dyDescent="0.2">
      <c r="A528" t="s">
        <v>1728</v>
      </c>
      <c r="B528" t="s">
        <v>21</v>
      </c>
      <c r="C528" t="s">
        <v>26</v>
      </c>
      <c r="D528">
        <v>46</v>
      </c>
      <c r="E528" t="s">
        <v>33</v>
      </c>
      <c r="F528" t="s">
        <v>29156</v>
      </c>
    </row>
    <row r="529" spans="1:6" x14ac:dyDescent="0.2">
      <c r="A529" t="s">
        <v>1731</v>
      </c>
      <c r="B529" t="s">
        <v>17</v>
      </c>
      <c r="C529" t="s">
        <v>26</v>
      </c>
      <c r="D529">
        <v>53</v>
      </c>
      <c r="E529" t="s">
        <v>33</v>
      </c>
      <c r="F529" t="s">
        <v>29157</v>
      </c>
    </row>
    <row r="530" spans="1:6" x14ac:dyDescent="0.2">
      <c r="A530" t="s">
        <v>1734</v>
      </c>
      <c r="B530" t="s">
        <v>20</v>
      </c>
      <c r="C530" t="s">
        <v>27</v>
      </c>
      <c r="D530">
        <v>61</v>
      </c>
      <c r="E530" t="s">
        <v>32</v>
      </c>
      <c r="F530" t="s">
        <v>29156</v>
      </c>
    </row>
    <row r="531" spans="1:6" x14ac:dyDescent="0.2">
      <c r="A531" t="s">
        <v>1737</v>
      </c>
      <c r="B531" t="s">
        <v>24</v>
      </c>
      <c r="C531" t="s">
        <v>27</v>
      </c>
      <c r="D531">
        <v>62</v>
      </c>
      <c r="E531" t="s">
        <v>32</v>
      </c>
      <c r="F531" t="s">
        <v>29157</v>
      </c>
    </row>
    <row r="532" spans="1:6" x14ac:dyDescent="0.2">
      <c r="A532" t="s">
        <v>1740</v>
      </c>
      <c r="B532" t="s">
        <v>15</v>
      </c>
      <c r="C532" t="s">
        <v>26</v>
      </c>
      <c r="D532">
        <v>35</v>
      </c>
      <c r="E532" t="s">
        <v>32</v>
      </c>
      <c r="F532" t="s">
        <v>29157</v>
      </c>
    </row>
    <row r="533" spans="1:6" x14ac:dyDescent="0.2">
      <c r="A533" t="s">
        <v>1743</v>
      </c>
      <c r="B533" t="s">
        <v>17</v>
      </c>
      <c r="C533" t="s">
        <v>27</v>
      </c>
      <c r="D533">
        <v>71</v>
      </c>
      <c r="E533" t="s">
        <v>34</v>
      </c>
      <c r="F533" t="s">
        <v>29155</v>
      </c>
    </row>
    <row r="534" spans="1:6" x14ac:dyDescent="0.2">
      <c r="A534" t="s">
        <v>1746</v>
      </c>
      <c r="B534" t="s">
        <v>23</v>
      </c>
      <c r="C534" t="s">
        <v>26</v>
      </c>
      <c r="D534">
        <v>20</v>
      </c>
      <c r="E534" t="s">
        <v>34</v>
      </c>
      <c r="F534" t="s">
        <v>29156</v>
      </c>
    </row>
    <row r="535" spans="1:6" x14ac:dyDescent="0.2">
      <c r="A535" t="s">
        <v>1749</v>
      </c>
      <c r="B535" t="s">
        <v>23</v>
      </c>
      <c r="C535" t="s">
        <v>26</v>
      </c>
      <c r="D535">
        <v>50</v>
      </c>
      <c r="E535" t="s">
        <v>32</v>
      </c>
      <c r="F535" t="s">
        <v>29154</v>
      </c>
    </row>
    <row r="536" spans="1:6" x14ac:dyDescent="0.2">
      <c r="A536" t="s">
        <v>1752</v>
      </c>
      <c r="B536" t="s">
        <v>15</v>
      </c>
      <c r="C536" t="s">
        <v>26</v>
      </c>
      <c r="D536">
        <v>21</v>
      </c>
      <c r="E536" t="s">
        <v>32</v>
      </c>
      <c r="F536" t="s">
        <v>29156</v>
      </c>
    </row>
    <row r="537" spans="1:6" x14ac:dyDescent="0.2">
      <c r="A537" t="s">
        <v>1755</v>
      </c>
      <c r="B537" t="s">
        <v>22</v>
      </c>
      <c r="C537" t="s">
        <v>26</v>
      </c>
      <c r="D537">
        <v>31</v>
      </c>
      <c r="E537" t="s">
        <v>33</v>
      </c>
      <c r="F537" t="s">
        <v>29156</v>
      </c>
    </row>
    <row r="538" spans="1:6" x14ac:dyDescent="0.2">
      <c r="A538" t="s">
        <v>1758</v>
      </c>
      <c r="B538" t="s">
        <v>18</v>
      </c>
      <c r="C538" t="s">
        <v>26</v>
      </c>
      <c r="D538">
        <v>51</v>
      </c>
      <c r="E538" t="s">
        <v>33</v>
      </c>
      <c r="F538" t="s">
        <v>29154</v>
      </c>
    </row>
    <row r="539" spans="1:6" x14ac:dyDescent="0.2">
      <c r="A539" t="s">
        <v>1761</v>
      </c>
      <c r="B539" t="s">
        <v>17</v>
      </c>
      <c r="C539" t="s">
        <v>26</v>
      </c>
      <c r="D539">
        <v>54</v>
      </c>
      <c r="E539" t="s">
        <v>32</v>
      </c>
      <c r="F539" t="s">
        <v>29156</v>
      </c>
    </row>
    <row r="540" spans="1:6" x14ac:dyDescent="0.2">
      <c r="A540" t="s">
        <v>1764</v>
      </c>
      <c r="B540" t="s">
        <v>17</v>
      </c>
      <c r="C540" t="s">
        <v>27</v>
      </c>
      <c r="D540">
        <v>48</v>
      </c>
      <c r="E540" t="s">
        <v>33</v>
      </c>
      <c r="F540" t="s">
        <v>29157</v>
      </c>
    </row>
    <row r="541" spans="1:6" x14ac:dyDescent="0.2">
      <c r="A541" t="s">
        <v>1767</v>
      </c>
      <c r="B541" t="s">
        <v>23</v>
      </c>
      <c r="C541" t="s">
        <v>26</v>
      </c>
      <c r="D541">
        <v>52</v>
      </c>
      <c r="E541" t="s">
        <v>33</v>
      </c>
      <c r="F541" t="s">
        <v>29154</v>
      </c>
    </row>
    <row r="542" spans="1:6" x14ac:dyDescent="0.2">
      <c r="A542" t="s">
        <v>1770</v>
      </c>
      <c r="B542" t="s">
        <v>24</v>
      </c>
      <c r="C542" t="s">
        <v>26</v>
      </c>
      <c r="D542">
        <v>36</v>
      </c>
      <c r="E542" t="s">
        <v>34</v>
      </c>
      <c r="F542" t="s">
        <v>29156</v>
      </c>
    </row>
    <row r="543" spans="1:6" x14ac:dyDescent="0.2">
      <c r="A543" t="s">
        <v>1773</v>
      </c>
      <c r="B543" t="s">
        <v>24</v>
      </c>
      <c r="C543" t="s">
        <v>27</v>
      </c>
      <c r="D543">
        <v>58</v>
      </c>
      <c r="E543" t="s">
        <v>32</v>
      </c>
      <c r="F543" t="s">
        <v>29156</v>
      </c>
    </row>
    <row r="544" spans="1:6" x14ac:dyDescent="0.2">
      <c r="A544" t="s">
        <v>1776</v>
      </c>
      <c r="B544" t="s">
        <v>20</v>
      </c>
      <c r="C544" t="s">
        <v>27</v>
      </c>
      <c r="D544">
        <v>52</v>
      </c>
      <c r="E544" t="s">
        <v>32</v>
      </c>
      <c r="F544" t="s">
        <v>29157</v>
      </c>
    </row>
    <row r="545" spans="1:6" x14ac:dyDescent="0.2">
      <c r="A545" t="s">
        <v>1779</v>
      </c>
      <c r="B545" t="s">
        <v>21</v>
      </c>
      <c r="C545" t="s">
        <v>27</v>
      </c>
      <c r="D545">
        <v>92</v>
      </c>
      <c r="E545" t="s">
        <v>34</v>
      </c>
      <c r="F545" t="s">
        <v>29155</v>
      </c>
    </row>
    <row r="546" spans="1:6" x14ac:dyDescent="0.2">
      <c r="A546" t="s">
        <v>1782</v>
      </c>
      <c r="B546" t="s">
        <v>17</v>
      </c>
      <c r="C546" t="s">
        <v>26</v>
      </c>
      <c r="D546">
        <v>23</v>
      </c>
      <c r="E546" t="s">
        <v>33</v>
      </c>
      <c r="F546" t="s">
        <v>29157</v>
      </c>
    </row>
    <row r="547" spans="1:6" x14ac:dyDescent="0.2">
      <c r="A547" t="s">
        <v>1785</v>
      </c>
      <c r="B547" t="s">
        <v>18</v>
      </c>
      <c r="C547" t="s">
        <v>26</v>
      </c>
      <c r="D547">
        <v>32</v>
      </c>
      <c r="E547" t="s">
        <v>32</v>
      </c>
      <c r="F547" t="s">
        <v>29156</v>
      </c>
    </row>
    <row r="548" spans="1:6" x14ac:dyDescent="0.2">
      <c r="A548" t="s">
        <v>1788</v>
      </c>
      <c r="B548" t="s">
        <v>15</v>
      </c>
      <c r="C548" t="s">
        <v>28</v>
      </c>
      <c r="D548">
        <v>189</v>
      </c>
      <c r="E548" t="s">
        <v>33</v>
      </c>
      <c r="F548" t="s">
        <v>29154</v>
      </c>
    </row>
    <row r="549" spans="1:6" x14ac:dyDescent="0.2">
      <c r="A549" t="s">
        <v>1791</v>
      </c>
      <c r="B549" t="s">
        <v>17</v>
      </c>
      <c r="C549" t="s">
        <v>26</v>
      </c>
      <c r="D549">
        <v>48</v>
      </c>
      <c r="E549" t="s">
        <v>33</v>
      </c>
      <c r="F549" t="s">
        <v>29155</v>
      </c>
    </row>
    <row r="550" spans="1:6" x14ac:dyDescent="0.2">
      <c r="A550" t="s">
        <v>1794</v>
      </c>
      <c r="B550" t="s">
        <v>20</v>
      </c>
      <c r="C550" t="s">
        <v>27</v>
      </c>
      <c r="D550">
        <v>63</v>
      </c>
      <c r="E550" t="s">
        <v>32</v>
      </c>
      <c r="F550" t="s">
        <v>29157</v>
      </c>
    </row>
    <row r="551" spans="1:6" x14ac:dyDescent="0.2">
      <c r="A551" t="s">
        <v>1797</v>
      </c>
      <c r="B551" t="s">
        <v>23</v>
      </c>
      <c r="C551" t="s">
        <v>30</v>
      </c>
      <c r="D551">
        <v>5</v>
      </c>
      <c r="E551" t="s">
        <v>33</v>
      </c>
      <c r="F551" t="s">
        <v>29154</v>
      </c>
    </row>
    <row r="552" spans="1:6" x14ac:dyDescent="0.2">
      <c r="A552" t="s">
        <v>1800</v>
      </c>
      <c r="B552" t="s">
        <v>24</v>
      </c>
      <c r="C552" t="s">
        <v>26</v>
      </c>
      <c r="D552">
        <v>20</v>
      </c>
      <c r="E552" t="s">
        <v>33</v>
      </c>
      <c r="F552" t="s">
        <v>29157</v>
      </c>
    </row>
    <row r="553" spans="1:6" x14ac:dyDescent="0.2">
      <c r="A553" t="s">
        <v>1803</v>
      </c>
      <c r="B553" t="s">
        <v>19</v>
      </c>
      <c r="C553" t="s">
        <v>26</v>
      </c>
      <c r="D553">
        <v>45</v>
      </c>
      <c r="E553" t="s">
        <v>32</v>
      </c>
      <c r="F553" t="s">
        <v>29154</v>
      </c>
    </row>
    <row r="554" spans="1:6" x14ac:dyDescent="0.2">
      <c r="A554" t="s">
        <v>1806</v>
      </c>
      <c r="B554" t="s">
        <v>15</v>
      </c>
      <c r="C554" t="s">
        <v>29</v>
      </c>
      <c r="D554">
        <v>18</v>
      </c>
      <c r="E554" t="s">
        <v>34</v>
      </c>
      <c r="F554" t="s">
        <v>29156</v>
      </c>
    </row>
    <row r="555" spans="1:6" x14ac:dyDescent="0.2">
      <c r="A555" t="s">
        <v>1809</v>
      </c>
      <c r="B555" t="s">
        <v>20</v>
      </c>
      <c r="C555" t="s">
        <v>26</v>
      </c>
      <c r="D555">
        <v>29</v>
      </c>
      <c r="E555" t="s">
        <v>34</v>
      </c>
      <c r="F555" t="s">
        <v>29157</v>
      </c>
    </row>
    <row r="556" spans="1:6" x14ac:dyDescent="0.2">
      <c r="A556" t="s">
        <v>1812</v>
      </c>
      <c r="B556" t="s">
        <v>18</v>
      </c>
      <c r="C556" t="s">
        <v>26</v>
      </c>
      <c r="D556">
        <v>44</v>
      </c>
      <c r="E556" t="s">
        <v>32</v>
      </c>
      <c r="F556" t="s">
        <v>29156</v>
      </c>
    </row>
    <row r="557" spans="1:6" x14ac:dyDescent="0.2">
      <c r="A557" t="s">
        <v>1815</v>
      </c>
      <c r="B557" t="s">
        <v>16</v>
      </c>
      <c r="C557" t="s">
        <v>26</v>
      </c>
      <c r="D557">
        <v>28</v>
      </c>
      <c r="E557" t="s">
        <v>33</v>
      </c>
      <c r="F557" t="s">
        <v>29154</v>
      </c>
    </row>
    <row r="558" spans="1:6" x14ac:dyDescent="0.2">
      <c r="A558" t="s">
        <v>1818</v>
      </c>
      <c r="B558" t="s">
        <v>18</v>
      </c>
      <c r="C558" t="s">
        <v>27</v>
      </c>
      <c r="D558">
        <v>119</v>
      </c>
      <c r="E558" t="s">
        <v>32</v>
      </c>
      <c r="F558" t="s">
        <v>29156</v>
      </c>
    </row>
    <row r="559" spans="1:6" x14ac:dyDescent="0.2">
      <c r="A559" t="s">
        <v>1821</v>
      </c>
      <c r="B559" t="s">
        <v>18</v>
      </c>
      <c r="C559" t="s">
        <v>26</v>
      </c>
      <c r="D559">
        <v>41</v>
      </c>
      <c r="E559" t="s">
        <v>34</v>
      </c>
      <c r="F559" t="s">
        <v>29156</v>
      </c>
    </row>
    <row r="560" spans="1:6" x14ac:dyDescent="0.2">
      <c r="A560" t="s">
        <v>1824</v>
      </c>
      <c r="B560" t="s">
        <v>22</v>
      </c>
      <c r="C560" t="s">
        <v>26</v>
      </c>
      <c r="D560">
        <v>33</v>
      </c>
      <c r="E560" t="s">
        <v>34</v>
      </c>
      <c r="F560" t="s">
        <v>29154</v>
      </c>
    </row>
    <row r="561" spans="1:6" x14ac:dyDescent="0.2">
      <c r="A561" t="s">
        <v>1827</v>
      </c>
      <c r="B561" t="s">
        <v>22</v>
      </c>
      <c r="C561" t="s">
        <v>27</v>
      </c>
      <c r="D561">
        <v>76</v>
      </c>
      <c r="E561" t="s">
        <v>34</v>
      </c>
      <c r="F561" t="s">
        <v>29155</v>
      </c>
    </row>
    <row r="562" spans="1:6" x14ac:dyDescent="0.2">
      <c r="A562" t="s">
        <v>1830</v>
      </c>
      <c r="B562" t="s">
        <v>19</v>
      </c>
      <c r="C562" t="s">
        <v>26</v>
      </c>
      <c r="D562">
        <v>35</v>
      </c>
      <c r="E562" t="s">
        <v>34</v>
      </c>
      <c r="F562" t="s">
        <v>29157</v>
      </c>
    </row>
    <row r="563" spans="1:6" x14ac:dyDescent="0.2">
      <c r="A563" t="s">
        <v>1833</v>
      </c>
      <c r="B563" t="s">
        <v>16</v>
      </c>
      <c r="C563" t="s">
        <v>27</v>
      </c>
      <c r="D563">
        <v>74</v>
      </c>
      <c r="E563" t="s">
        <v>33</v>
      </c>
      <c r="F563" t="s">
        <v>29156</v>
      </c>
    </row>
    <row r="564" spans="1:6" x14ac:dyDescent="0.2">
      <c r="A564" t="s">
        <v>1836</v>
      </c>
      <c r="B564" t="s">
        <v>21</v>
      </c>
      <c r="C564" t="s">
        <v>28</v>
      </c>
      <c r="D564">
        <v>375</v>
      </c>
      <c r="E564" t="s">
        <v>32</v>
      </c>
      <c r="F564" t="s">
        <v>29156</v>
      </c>
    </row>
    <row r="565" spans="1:6" x14ac:dyDescent="0.2">
      <c r="A565" t="s">
        <v>1839</v>
      </c>
      <c r="B565" t="s">
        <v>23</v>
      </c>
      <c r="C565" t="s">
        <v>27</v>
      </c>
      <c r="D565">
        <v>77</v>
      </c>
      <c r="E565" t="s">
        <v>33</v>
      </c>
      <c r="F565" t="s">
        <v>29155</v>
      </c>
    </row>
    <row r="566" spans="1:6" x14ac:dyDescent="0.2">
      <c r="A566" t="s">
        <v>1566</v>
      </c>
      <c r="B566" t="s">
        <v>18</v>
      </c>
      <c r="C566" t="s">
        <v>26</v>
      </c>
      <c r="D566">
        <v>56</v>
      </c>
      <c r="E566" t="s">
        <v>34</v>
      </c>
      <c r="F566" t="s">
        <v>29156</v>
      </c>
    </row>
    <row r="567" spans="1:6" x14ac:dyDescent="0.2">
      <c r="A567" t="s">
        <v>1569</v>
      </c>
      <c r="B567" t="s">
        <v>15</v>
      </c>
      <c r="C567" t="s">
        <v>28</v>
      </c>
      <c r="D567">
        <v>291</v>
      </c>
      <c r="E567" t="s">
        <v>33</v>
      </c>
      <c r="F567" t="s">
        <v>29157</v>
      </c>
    </row>
    <row r="568" spans="1:6" x14ac:dyDescent="0.2">
      <c r="A568" t="s">
        <v>1572</v>
      </c>
      <c r="B568" t="s">
        <v>18</v>
      </c>
      <c r="C568" t="s">
        <v>26</v>
      </c>
      <c r="D568">
        <v>24</v>
      </c>
      <c r="E568" t="s">
        <v>32</v>
      </c>
      <c r="F568" t="s">
        <v>29154</v>
      </c>
    </row>
    <row r="569" spans="1:6" x14ac:dyDescent="0.2">
      <c r="A569" t="s">
        <v>1575</v>
      </c>
      <c r="B569" t="s">
        <v>24</v>
      </c>
      <c r="C569" t="s">
        <v>27</v>
      </c>
      <c r="D569">
        <v>62</v>
      </c>
      <c r="E569" t="s">
        <v>32</v>
      </c>
      <c r="F569" t="s">
        <v>29157</v>
      </c>
    </row>
    <row r="570" spans="1:6" x14ac:dyDescent="0.2">
      <c r="A570" t="s">
        <v>1578</v>
      </c>
      <c r="B570" t="s">
        <v>15</v>
      </c>
      <c r="C570" t="s">
        <v>27</v>
      </c>
      <c r="D570">
        <v>92</v>
      </c>
      <c r="E570" t="s">
        <v>34</v>
      </c>
      <c r="F570" t="s">
        <v>29155</v>
      </c>
    </row>
    <row r="571" spans="1:6" x14ac:dyDescent="0.2">
      <c r="A571" t="s">
        <v>1581</v>
      </c>
      <c r="B571" t="s">
        <v>18</v>
      </c>
      <c r="C571" t="s">
        <v>28</v>
      </c>
      <c r="D571">
        <v>321</v>
      </c>
      <c r="E571" t="s">
        <v>33</v>
      </c>
      <c r="F571" t="s">
        <v>29157</v>
      </c>
    </row>
    <row r="572" spans="1:6" x14ac:dyDescent="0.2">
      <c r="A572" t="s">
        <v>1842</v>
      </c>
      <c r="B572" t="s">
        <v>16</v>
      </c>
      <c r="C572" t="s">
        <v>26</v>
      </c>
      <c r="D572">
        <v>52</v>
      </c>
      <c r="E572" t="s">
        <v>33</v>
      </c>
      <c r="F572" t="s">
        <v>29157</v>
      </c>
    </row>
    <row r="573" spans="1:6" x14ac:dyDescent="0.2">
      <c r="A573" t="s">
        <v>1846</v>
      </c>
      <c r="B573" t="s">
        <v>22</v>
      </c>
      <c r="C573" t="s">
        <v>26</v>
      </c>
      <c r="D573">
        <v>38</v>
      </c>
      <c r="E573" t="s">
        <v>33</v>
      </c>
      <c r="F573" t="s">
        <v>29157</v>
      </c>
    </row>
    <row r="574" spans="1:6" x14ac:dyDescent="0.2">
      <c r="A574" t="s">
        <v>1849</v>
      </c>
      <c r="B574" t="s">
        <v>20</v>
      </c>
      <c r="C574" t="s">
        <v>26</v>
      </c>
      <c r="D574">
        <v>52</v>
      </c>
      <c r="E574" t="s">
        <v>33</v>
      </c>
      <c r="F574" t="s">
        <v>29157</v>
      </c>
    </row>
    <row r="575" spans="1:6" x14ac:dyDescent="0.2">
      <c r="A575" t="s">
        <v>1852</v>
      </c>
      <c r="B575" t="s">
        <v>21</v>
      </c>
      <c r="C575" t="s">
        <v>27</v>
      </c>
      <c r="D575">
        <v>55</v>
      </c>
      <c r="E575" t="s">
        <v>33</v>
      </c>
      <c r="F575" t="s">
        <v>29157</v>
      </c>
    </row>
    <row r="576" spans="1:6" x14ac:dyDescent="0.2">
      <c r="A576" t="s">
        <v>1855</v>
      </c>
      <c r="B576" t="s">
        <v>19</v>
      </c>
      <c r="C576" t="s">
        <v>28</v>
      </c>
      <c r="D576">
        <v>201</v>
      </c>
      <c r="E576" t="s">
        <v>32</v>
      </c>
      <c r="F576" t="s">
        <v>79</v>
      </c>
    </row>
    <row r="577" spans="1:6" x14ac:dyDescent="0.2">
      <c r="A577" t="s">
        <v>1858</v>
      </c>
      <c r="B577" t="s">
        <v>22</v>
      </c>
      <c r="C577" t="s">
        <v>26</v>
      </c>
      <c r="D577">
        <v>59</v>
      </c>
      <c r="E577" t="s">
        <v>32</v>
      </c>
      <c r="F577" t="s">
        <v>29157</v>
      </c>
    </row>
    <row r="578" spans="1:6" x14ac:dyDescent="0.2">
      <c r="A578" t="s">
        <v>1861</v>
      </c>
      <c r="B578" t="s">
        <v>16</v>
      </c>
      <c r="C578" t="s">
        <v>29</v>
      </c>
      <c r="D578">
        <v>8</v>
      </c>
      <c r="E578" t="s">
        <v>33</v>
      </c>
      <c r="F578" t="s">
        <v>79</v>
      </c>
    </row>
    <row r="579" spans="1:6" x14ac:dyDescent="0.2">
      <c r="A579" t="s">
        <v>1864</v>
      </c>
      <c r="B579" t="s">
        <v>19</v>
      </c>
      <c r="C579" t="s">
        <v>28</v>
      </c>
      <c r="D579">
        <v>398</v>
      </c>
      <c r="E579" t="s">
        <v>34</v>
      </c>
      <c r="F579" t="s">
        <v>79</v>
      </c>
    </row>
    <row r="580" spans="1:6" x14ac:dyDescent="0.2">
      <c r="A580" t="s">
        <v>1867</v>
      </c>
      <c r="B580" t="s">
        <v>16</v>
      </c>
      <c r="C580" t="s">
        <v>27</v>
      </c>
      <c r="D580">
        <v>76</v>
      </c>
      <c r="E580" t="s">
        <v>33</v>
      </c>
      <c r="F580" t="s">
        <v>79</v>
      </c>
    </row>
    <row r="581" spans="1:6" x14ac:dyDescent="0.2">
      <c r="A581" t="s">
        <v>1870</v>
      </c>
      <c r="B581" t="s">
        <v>23</v>
      </c>
      <c r="C581" t="s">
        <v>27</v>
      </c>
      <c r="D581">
        <v>60</v>
      </c>
      <c r="E581" t="s">
        <v>34</v>
      </c>
      <c r="F581" t="s">
        <v>79</v>
      </c>
    </row>
    <row r="582" spans="1:6" x14ac:dyDescent="0.2">
      <c r="A582" t="s">
        <v>1873</v>
      </c>
      <c r="B582" t="s">
        <v>20</v>
      </c>
      <c r="C582" t="s">
        <v>26</v>
      </c>
      <c r="D582">
        <v>38</v>
      </c>
      <c r="E582" t="s">
        <v>33</v>
      </c>
      <c r="F582" t="s">
        <v>79</v>
      </c>
    </row>
    <row r="583" spans="1:6" x14ac:dyDescent="0.2">
      <c r="A583" t="s">
        <v>1876</v>
      </c>
      <c r="B583" t="s">
        <v>19</v>
      </c>
      <c r="C583" t="s">
        <v>28</v>
      </c>
      <c r="D583">
        <v>153</v>
      </c>
      <c r="E583" t="s">
        <v>32</v>
      </c>
      <c r="F583" t="s">
        <v>79</v>
      </c>
    </row>
    <row r="584" spans="1:6" x14ac:dyDescent="0.2">
      <c r="A584" t="s">
        <v>1879</v>
      </c>
      <c r="B584" t="s">
        <v>19</v>
      </c>
      <c r="C584" t="s">
        <v>26</v>
      </c>
      <c r="D584">
        <v>37</v>
      </c>
      <c r="E584" t="s">
        <v>33</v>
      </c>
      <c r="F584" t="s">
        <v>29157</v>
      </c>
    </row>
    <row r="585" spans="1:6" x14ac:dyDescent="0.2">
      <c r="A585" t="s">
        <v>1882</v>
      </c>
      <c r="B585" t="s">
        <v>18</v>
      </c>
      <c r="C585" t="s">
        <v>27</v>
      </c>
      <c r="D585">
        <v>49</v>
      </c>
      <c r="E585" t="s">
        <v>32</v>
      </c>
      <c r="F585" t="s">
        <v>79</v>
      </c>
    </row>
    <row r="586" spans="1:6" x14ac:dyDescent="0.2">
      <c r="A586" t="s">
        <v>1885</v>
      </c>
      <c r="B586" t="s">
        <v>17</v>
      </c>
      <c r="C586" t="s">
        <v>29</v>
      </c>
      <c r="D586">
        <v>21</v>
      </c>
      <c r="E586" t="s">
        <v>34</v>
      </c>
      <c r="F586" t="s">
        <v>29157</v>
      </c>
    </row>
    <row r="587" spans="1:6" x14ac:dyDescent="0.2">
      <c r="A587" t="s">
        <v>1888</v>
      </c>
      <c r="B587" t="s">
        <v>23</v>
      </c>
      <c r="C587" t="s">
        <v>26</v>
      </c>
      <c r="D587">
        <v>34</v>
      </c>
      <c r="E587" t="s">
        <v>33</v>
      </c>
      <c r="F587" t="s">
        <v>79</v>
      </c>
    </row>
    <row r="588" spans="1:6" x14ac:dyDescent="0.2">
      <c r="A588" t="s">
        <v>1891</v>
      </c>
      <c r="B588" t="s">
        <v>16</v>
      </c>
      <c r="C588" t="s">
        <v>26</v>
      </c>
      <c r="D588">
        <v>46</v>
      </c>
      <c r="E588" t="s">
        <v>33</v>
      </c>
      <c r="F588" t="s">
        <v>29157</v>
      </c>
    </row>
    <row r="589" spans="1:6" x14ac:dyDescent="0.2">
      <c r="A589" t="s">
        <v>1894</v>
      </c>
      <c r="B589" t="s">
        <v>18</v>
      </c>
      <c r="C589" t="s">
        <v>26</v>
      </c>
      <c r="D589">
        <v>25</v>
      </c>
      <c r="E589" t="s">
        <v>32</v>
      </c>
      <c r="F589" t="s">
        <v>79</v>
      </c>
    </row>
    <row r="590" spans="1:6" x14ac:dyDescent="0.2">
      <c r="A590" t="s">
        <v>1897</v>
      </c>
      <c r="B590" t="s">
        <v>17</v>
      </c>
      <c r="C590" t="s">
        <v>29</v>
      </c>
      <c r="D590">
        <v>19</v>
      </c>
      <c r="E590" t="s">
        <v>32</v>
      </c>
      <c r="F590" t="s">
        <v>79</v>
      </c>
    </row>
    <row r="591" spans="1:6" x14ac:dyDescent="0.2">
      <c r="A591" t="s">
        <v>1900</v>
      </c>
      <c r="B591" t="s">
        <v>18</v>
      </c>
      <c r="C591" t="s">
        <v>26</v>
      </c>
      <c r="D591">
        <v>40</v>
      </c>
      <c r="E591" t="s">
        <v>33</v>
      </c>
      <c r="F591" t="s">
        <v>79</v>
      </c>
    </row>
    <row r="592" spans="1:6" x14ac:dyDescent="0.2">
      <c r="A592" t="s">
        <v>1903</v>
      </c>
      <c r="B592" t="s">
        <v>18</v>
      </c>
      <c r="C592" t="s">
        <v>26</v>
      </c>
      <c r="D592">
        <v>45</v>
      </c>
      <c r="E592" t="s">
        <v>33</v>
      </c>
      <c r="F592" t="s">
        <v>79</v>
      </c>
    </row>
    <row r="593" spans="1:6" x14ac:dyDescent="0.2">
      <c r="A593" t="s">
        <v>1906</v>
      </c>
      <c r="B593" t="s">
        <v>18</v>
      </c>
      <c r="C593" t="s">
        <v>26</v>
      </c>
      <c r="D593">
        <v>51</v>
      </c>
      <c r="E593" t="s">
        <v>32</v>
      </c>
      <c r="F593" t="s">
        <v>29157</v>
      </c>
    </row>
    <row r="594" spans="1:6" x14ac:dyDescent="0.2">
      <c r="A594" t="s">
        <v>1909</v>
      </c>
      <c r="B594" t="s">
        <v>20</v>
      </c>
      <c r="C594" t="s">
        <v>26</v>
      </c>
      <c r="D594">
        <v>43</v>
      </c>
      <c r="E594" t="s">
        <v>32</v>
      </c>
      <c r="F594" t="s">
        <v>79</v>
      </c>
    </row>
    <row r="595" spans="1:6" x14ac:dyDescent="0.2">
      <c r="A595" t="s">
        <v>1912</v>
      </c>
      <c r="B595" t="s">
        <v>16</v>
      </c>
      <c r="C595" t="s">
        <v>29</v>
      </c>
      <c r="D595">
        <v>18</v>
      </c>
      <c r="E595" t="s">
        <v>34</v>
      </c>
      <c r="F595" t="s">
        <v>29157</v>
      </c>
    </row>
    <row r="596" spans="1:6" x14ac:dyDescent="0.2">
      <c r="A596" t="s">
        <v>1915</v>
      </c>
      <c r="B596" t="s">
        <v>21</v>
      </c>
      <c r="C596" t="s">
        <v>27</v>
      </c>
      <c r="D596">
        <v>77</v>
      </c>
      <c r="E596" t="s">
        <v>32</v>
      </c>
      <c r="F596" t="s">
        <v>79</v>
      </c>
    </row>
    <row r="597" spans="1:6" x14ac:dyDescent="0.2">
      <c r="A597" t="s">
        <v>1918</v>
      </c>
      <c r="B597" t="s">
        <v>23</v>
      </c>
      <c r="C597" t="s">
        <v>27</v>
      </c>
      <c r="D597">
        <v>105</v>
      </c>
      <c r="E597" t="s">
        <v>33</v>
      </c>
      <c r="F597" t="s">
        <v>29157</v>
      </c>
    </row>
    <row r="598" spans="1:6" x14ac:dyDescent="0.2">
      <c r="A598" t="s">
        <v>1921</v>
      </c>
      <c r="B598" t="s">
        <v>15</v>
      </c>
      <c r="C598" t="s">
        <v>27</v>
      </c>
      <c r="D598">
        <v>116</v>
      </c>
      <c r="E598" t="s">
        <v>33</v>
      </c>
      <c r="F598" t="s">
        <v>29157</v>
      </c>
    </row>
    <row r="599" spans="1:6" x14ac:dyDescent="0.2">
      <c r="A599" t="s">
        <v>1924</v>
      </c>
      <c r="B599" t="s">
        <v>16</v>
      </c>
      <c r="C599" t="s">
        <v>27</v>
      </c>
      <c r="D599">
        <v>71</v>
      </c>
      <c r="E599" t="s">
        <v>32</v>
      </c>
      <c r="F599" t="s">
        <v>79</v>
      </c>
    </row>
    <row r="600" spans="1:6" x14ac:dyDescent="0.2">
      <c r="A600" t="s">
        <v>1927</v>
      </c>
      <c r="B600" t="s">
        <v>21</v>
      </c>
      <c r="C600" t="s">
        <v>28</v>
      </c>
      <c r="D600">
        <v>255</v>
      </c>
      <c r="E600" t="s">
        <v>32</v>
      </c>
      <c r="F600" t="s">
        <v>79</v>
      </c>
    </row>
    <row r="601" spans="1:6" x14ac:dyDescent="0.2">
      <c r="A601" t="s">
        <v>1930</v>
      </c>
      <c r="B601" t="s">
        <v>23</v>
      </c>
      <c r="C601" t="s">
        <v>26</v>
      </c>
      <c r="D601">
        <v>39</v>
      </c>
      <c r="E601" t="s">
        <v>32</v>
      </c>
      <c r="F601" t="s">
        <v>29157</v>
      </c>
    </row>
    <row r="602" spans="1:6" x14ac:dyDescent="0.2">
      <c r="A602" t="s">
        <v>1933</v>
      </c>
      <c r="B602" t="s">
        <v>20</v>
      </c>
      <c r="C602" t="s">
        <v>26</v>
      </c>
      <c r="D602">
        <v>26</v>
      </c>
      <c r="E602" t="s">
        <v>33</v>
      </c>
      <c r="F602" t="s">
        <v>29157</v>
      </c>
    </row>
    <row r="603" spans="1:6" x14ac:dyDescent="0.2">
      <c r="A603" t="s">
        <v>1936</v>
      </c>
      <c r="B603" t="s">
        <v>16</v>
      </c>
      <c r="C603" t="s">
        <v>29</v>
      </c>
      <c r="D603">
        <v>18</v>
      </c>
      <c r="E603" t="s">
        <v>33</v>
      </c>
      <c r="F603" t="s">
        <v>29157</v>
      </c>
    </row>
    <row r="604" spans="1:6" x14ac:dyDescent="0.2">
      <c r="A604" t="s">
        <v>1939</v>
      </c>
      <c r="B604" t="s">
        <v>16</v>
      </c>
      <c r="C604" t="s">
        <v>26</v>
      </c>
      <c r="D604">
        <v>23</v>
      </c>
      <c r="E604" t="s">
        <v>33</v>
      </c>
      <c r="F604" t="s">
        <v>79</v>
      </c>
    </row>
    <row r="605" spans="1:6" x14ac:dyDescent="0.2">
      <c r="A605" t="s">
        <v>1942</v>
      </c>
      <c r="B605" t="s">
        <v>19</v>
      </c>
      <c r="C605" t="s">
        <v>26</v>
      </c>
      <c r="D605">
        <v>49</v>
      </c>
      <c r="E605" t="s">
        <v>32</v>
      </c>
      <c r="F605" t="s">
        <v>29157</v>
      </c>
    </row>
    <row r="606" spans="1:6" x14ac:dyDescent="0.2">
      <c r="A606" t="s">
        <v>1963</v>
      </c>
      <c r="B606" t="s">
        <v>18</v>
      </c>
      <c r="C606" t="s">
        <v>26</v>
      </c>
      <c r="D606">
        <v>57</v>
      </c>
      <c r="E606" t="s">
        <v>34</v>
      </c>
      <c r="F606" t="s">
        <v>29154</v>
      </c>
    </row>
    <row r="607" spans="1:6" x14ac:dyDescent="0.2">
      <c r="A607" t="s">
        <v>1966</v>
      </c>
      <c r="B607" t="s">
        <v>19</v>
      </c>
      <c r="C607" t="s">
        <v>27</v>
      </c>
      <c r="D607">
        <v>78</v>
      </c>
      <c r="E607" t="s">
        <v>33</v>
      </c>
      <c r="F607" t="s">
        <v>29157</v>
      </c>
    </row>
    <row r="608" spans="1:6" x14ac:dyDescent="0.2">
      <c r="A608" t="s">
        <v>1969</v>
      </c>
      <c r="B608" t="s">
        <v>16</v>
      </c>
      <c r="C608" t="s">
        <v>27</v>
      </c>
      <c r="D608">
        <v>116</v>
      </c>
      <c r="E608" t="s">
        <v>32</v>
      </c>
      <c r="F608" t="s">
        <v>29157</v>
      </c>
    </row>
    <row r="609" spans="1:6" x14ac:dyDescent="0.2">
      <c r="A609" t="s">
        <v>1972</v>
      </c>
      <c r="B609" t="s">
        <v>19</v>
      </c>
      <c r="C609" t="s">
        <v>27</v>
      </c>
      <c r="D609">
        <v>113</v>
      </c>
      <c r="E609" t="s">
        <v>33</v>
      </c>
      <c r="F609" t="s">
        <v>29157</v>
      </c>
    </row>
    <row r="610" spans="1:6" x14ac:dyDescent="0.2">
      <c r="A610" t="s">
        <v>1975</v>
      </c>
      <c r="B610" t="s">
        <v>22</v>
      </c>
      <c r="C610" t="s">
        <v>27</v>
      </c>
      <c r="D610">
        <v>99</v>
      </c>
      <c r="E610" t="s">
        <v>32</v>
      </c>
      <c r="F610" t="s">
        <v>29156</v>
      </c>
    </row>
    <row r="611" spans="1:6" x14ac:dyDescent="0.2">
      <c r="A611" t="s">
        <v>1978</v>
      </c>
      <c r="B611" t="s">
        <v>23</v>
      </c>
      <c r="C611" t="s">
        <v>26</v>
      </c>
      <c r="D611">
        <v>45</v>
      </c>
      <c r="E611" t="s">
        <v>33</v>
      </c>
      <c r="F611" t="s">
        <v>29157</v>
      </c>
    </row>
    <row r="612" spans="1:6" x14ac:dyDescent="0.2">
      <c r="A612" t="s">
        <v>1981</v>
      </c>
      <c r="B612" t="s">
        <v>19</v>
      </c>
      <c r="C612" t="s">
        <v>29</v>
      </c>
      <c r="D612">
        <v>20</v>
      </c>
      <c r="E612" t="s">
        <v>32</v>
      </c>
      <c r="F612" t="s">
        <v>29156</v>
      </c>
    </row>
    <row r="613" spans="1:6" x14ac:dyDescent="0.2">
      <c r="A613" t="s">
        <v>1984</v>
      </c>
      <c r="B613" t="s">
        <v>24</v>
      </c>
      <c r="C613" t="s">
        <v>26</v>
      </c>
      <c r="D613">
        <v>54</v>
      </c>
      <c r="E613" t="s">
        <v>32</v>
      </c>
      <c r="F613" t="s">
        <v>29154</v>
      </c>
    </row>
    <row r="614" spans="1:6" x14ac:dyDescent="0.2">
      <c r="A614" t="s">
        <v>1987</v>
      </c>
      <c r="B614" t="s">
        <v>15</v>
      </c>
      <c r="C614" t="s">
        <v>29</v>
      </c>
      <c r="D614">
        <v>18</v>
      </c>
      <c r="E614" t="s">
        <v>32</v>
      </c>
      <c r="F614" t="s">
        <v>29156</v>
      </c>
    </row>
    <row r="615" spans="1:6" x14ac:dyDescent="0.2">
      <c r="A615" t="s">
        <v>1990</v>
      </c>
      <c r="B615" t="s">
        <v>20</v>
      </c>
      <c r="C615" t="s">
        <v>28</v>
      </c>
      <c r="D615">
        <v>315</v>
      </c>
      <c r="E615" t="s">
        <v>33</v>
      </c>
      <c r="F615" t="s">
        <v>29157</v>
      </c>
    </row>
    <row r="616" spans="1:6" x14ac:dyDescent="0.2">
      <c r="A616" t="s">
        <v>1993</v>
      </c>
      <c r="B616" t="s">
        <v>18</v>
      </c>
      <c r="C616" t="s">
        <v>29</v>
      </c>
      <c r="D616">
        <v>10</v>
      </c>
      <c r="E616" t="s">
        <v>32</v>
      </c>
      <c r="F616" t="s">
        <v>29157</v>
      </c>
    </row>
    <row r="617" spans="1:6" x14ac:dyDescent="0.2">
      <c r="A617" t="s">
        <v>1996</v>
      </c>
      <c r="B617" t="s">
        <v>21</v>
      </c>
      <c r="C617" t="s">
        <v>28</v>
      </c>
      <c r="D617">
        <v>127</v>
      </c>
      <c r="E617" t="s">
        <v>34</v>
      </c>
      <c r="F617" t="s">
        <v>29157</v>
      </c>
    </row>
    <row r="618" spans="1:6" x14ac:dyDescent="0.2">
      <c r="A618" t="s">
        <v>1999</v>
      </c>
      <c r="B618" t="s">
        <v>21</v>
      </c>
      <c r="C618" t="s">
        <v>26</v>
      </c>
      <c r="D618">
        <v>54</v>
      </c>
      <c r="E618" t="s">
        <v>32</v>
      </c>
      <c r="F618" t="s">
        <v>29156</v>
      </c>
    </row>
    <row r="619" spans="1:6" x14ac:dyDescent="0.2">
      <c r="A619" t="s">
        <v>2002</v>
      </c>
      <c r="B619" t="s">
        <v>19</v>
      </c>
      <c r="C619" t="s">
        <v>26</v>
      </c>
      <c r="D619">
        <v>42</v>
      </c>
      <c r="E619" t="s">
        <v>33</v>
      </c>
      <c r="F619" t="s">
        <v>29156</v>
      </c>
    </row>
    <row r="620" spans="1:6" x14ac:dyDescent="0.2">
      <c r="A620" t="s">
        <v>2005</v>
      </c>
      <c r="B620" t="s">
        <v>23</v>
      </c>
      <c r="C620" t="s">
        <v>29</v>
      </c>
      <c r="D620">
        <v>16</v>
      </c>
      <c r="E620" t="s">
        <v>34</v>
      </c>
      <c r="F620" t="s">
        <v>29156</v>
      </c>
    </row>
    <row r="621" spans="1:6" x14ac:dyDescent="0.2">
      <c r="A621" t="s">
        <v>2008</v>
      </c>
      <c r="B621" t="s">
        <v>21</v>
      </c>
      <c r="C621" t="s">
        <v>26</v>
      </c>
      <c r="D621">
        <v>20</v>
      </c>
      <c r="E621" t="s">
        <v>32</v>
      </c>
      <c r="F621" t="s">
        <v>29156</v>
      </c>
    </row>
    <row r="622" spans="1:6" x14ac:dyDescent="0.2">
      <c r="A622" t="s">
        <v>2011</v>
      </c>
      <c r="B622" t="s">
        <v>22</v>
      </c>
      <c r="C622" t="s">
        <v>27</v>
      </c>
      <c r="D622">
        <v>100</v>
      </c>
      <c r="E622" t="s">
        <v>34</v>
      </c>
      <c r="F622" t="s">
        <v>29157</v>
      </c>
    </row>
    <row r="623" spans="1:6" x14ac:dyDescent="0.2">
      <c r="A623" t="s">
        <v>2014</v>
      </c>
      <c r="B623" t="s">
        <v>15</v>
      </c>
      <c r="C623" t="s">
        <v>28</v>
      </c>
      <c r="D623">
        <v>187</v>
      </c>
      <c r="E623" t="s">
        <v>34</v>
      </c>
      <c r="F623" t="s">
        <v>29156</v>
      </c>
    </row>
    <row r="624" spans="1:6" x14ac:dyDescent="0.2">
      <c r="A624" t="s">
        <v>2017</v>
      </c>
      <c r="B624" t="s">
        <v>16</v>
      </c>
      <c r="C624" t="s">
        <v>26</v>
      </c>
      <c r="D624">
        <v>23</v>
      </c>
      <c r="E624" t="s">
        <v>34</v>
      </c>
      <c r="F624" t="s">
        <v>29157</v>
      </c>
    </row>
    <row r="625" spans="1:6" x14ac:dyDescent="0.2">
      <c r="A625" t="s">
        <v>2020</v>
      </c>
      <c r="B625" t="s">
        <v>23</v>
      </c>
      <c r="C625" t="s">
        <v>26</v>
      </c>
      <c r="D625">
        <v>36</v>
      </c>
      <c r="E625" t="s">
        <v>34</v>
      </c>
      <c r="F625" t="s">
        <v>29157</v>
      </c>
    </row>
    <row r="626" spans="1:6" x14ac:dyDescent="0.2">
      <c r="A626" t="s">
        <v>2023</v>
      </c>
      <c r="B626" t="s">
        <v>17</v>
      </c>
      <c r="C626" t="s">
        <v>26</v>
      </c>
      <c r="D626">
        <v>40</v>
      </c>
      <c r="E626" t="s">
        <v>32</v>
      </c>
      <c r="F626" t="s">
        <v>29157</v>
      </c>
    </row>
    <row r="627" spans="1:6" x14ac:dyDescent="0.2">
      <c r="A627" t="s">
        <v>2026</v>
      </c>
      <c r="B627" t="s">
        <v>23</v>
      </c>
      <c r="C627" t="s">
        <v>29</v>
      </c>
      <c r="D627">
        <v>11</v>
      </c>
      <c r="E627" t="s">
        <v>34</v>
      </c>
      <c r="F627" t="s">
        <v>29156</v>
      </c>
    </row>
    <row r="628" spans="1:6" x14ac:dyDescent="0.2">
      <c r="A628" t="s">
        <v>2029</v>
      </c>
      <c r="B628" t="s">
        <v>24</v>
      </c>
      <c r="C628" t="s">
        <v>26</v>
      </c>
      <c r="D628">
        <v>20</v>
      </c>
      <c r="E628" t="s">
        <v>32</v>
      </c>
      <c r="F628" t="s">
        <v>29154</v>
      </c>
    </row>
    <row r="629" spans="1:6" x14ac:dyDescent="0.2">
      <c r="A629" t="s">
        <v>2032</v>
      </c>
      <c r="B629" t="s">
        <v>15</v>
      </c>
      <c r="C629" t="s">
        <v>27</v>
      </c>
      <c r="D629">
        <v>61</v>
      </c>
      <c r="E629" t="s">
        <v>32</v>
      </c>
      <c r="F629" t="s">
        <v>29157</v>
      </c>
    </row>
    <row r="630" spans="1:6" x14ac:dyDescent="0.2">
      <c r="A630" t="s">
        <v>2035</v>
      </c>
      <c r="B630" t="s">
        <v>24</v>
      </c>
      <c r="C630" t="s">
        <v>30</v>
      </c>
      <c r="D630">
        <v>4</v>
      </c>
      <c r="E630" t="s">
        <v>32</v>
      </c>
      <c r="F630" t="s">
        <v>29157</v>
      </c>
    </row>
    <row r="631" spans="1:6" x14ac:dyDescent="0.2">
      <c r="A631" t="s">
        <v>2038</v>
      </c>
      <c r="B631" t="s">
        <v>18</v>
      </c>
      <c r="C631" t="s">
        <v>26</v>
      </c>
      <c r="D631">
        <v>32</v>
      </c>
      <c r="E631" t="s">
        <v>34</v>
      </c>
      <c r="F631" t="s">
        <v>29157</v>
      </c>
    </row>
    <row r="632" spans="1:6" x14ac:dyDescent="0.2">
      <c r="A632" t="s">
        <v>2041</v>
      </c>
      <c r="B632" t="s">
        <v>17</v>
      </c>
      <c r="C632" t="s">
        <v>26</v>
      </c>
      <c r="D632">
        <v>40</v>
      </c>
      <c r="E632" t="s">
        <v>32</v>
      </c>
      <c r="F632" t="s">
        <v>29156</v>
      </c>
    </row>
    <row r="633" spans="1:6" x14ac:dyDescent="0.2">
      <c r="A633" t="s">
        <v>2044</v>
      </c>
      <c r="B633" t="s">
        <v>17</v>
      </c>
      <c r="C633" t="s">
        <v>27</v>
      </c>
      <c r="D633">
        <v>76</v>
      </c>
      <c r="E633" t="s">
        <v>34</v>
      </c>
      <c r="F633" t="s">
        <v>29156</v>
      </c>
    </row>
    <row r="634" spans="1:6" x14ac:dyDescent="0.2">
      <c r="A634" t="s">
        <v>2047</v>
      </c>
      <c r="B634" t="s">
        <v>23</v>
      </c>
      <c r="C634" t="s">
        <v>30</v>
      </c>
      <c r="D634">
        <v>3</v>
      </c>
      <c r="E634" t="s">
        <v>34</v>
      </c>
      <c r="F634" t="s">
        <v>29157</v>
      </c>
    </row>
    <row r="635" spans="1:6" x14ac:dyDescent="0.2">
      <c r="A635" t="s">
        <v>2050</v>
      </c>
      <c r="B635" t="s">
        <v>17</v>
      </c>
      <c r="C635" t="s">
        <v>27</v>
      </c>
      <c r="D635">
        <v>77</v>
      </c>
      <c r="E635" t="s">
        <v>32</v>
      </c>
      <c r="F635" t="s">
        <v>29154</v>
      </c>
    </row>
    <row r="636" spans="1:6" x14ac:dyDescent="0.2">
      <c r="A636" t="s">
        <v>2053</v>
      </c>
      <c r="B636" t="s">
        <v>24</v>
      </c>
      <c r="C636" t="s">
        <v>27</v>
      </c>
      <c r="D636">
        <v>94</v>
      </c>
      <c r="E636" t="s">
        <v>34</v>
      </c>
      <c r="F636" t="s">
        <v>29156</v>
      </c>
    </row>
    <row r="637" spans="1:6" x14ac:dyDescent="0.2">
      <c r="A637" t="s">
        <v>2056</v>
      </c>
      <c r="B637" t="s">
        <v>16</v>
      </c>
      <c r="C637" t="s">
        <v>29</v>
      </c>
      <c r="D637">
        <v>23</v>
      </c>
      <c r="E637" t="s">
        <v>32</v>
      </c>
      <c r="F637" t="s">
        <v>29156</v>
      </c>
    </row>
    <row r="638" spans="1:6" x14ac:dyDescent="0.2">
      <c r="A638" t="s">
        <v>2059</v>
      </c>
      <c r="B638" t="s">
        <v>19</v>
      </c>
      <c r="C638" t="s">
        <v>26</v>
      </c>
      <c r="D638">
        <v>31</v>
      </c>
      <c r="E638" t="s">
        <v>32</v>
      </c>
      <c r="F638" t="s">
        <v>29154</v>
      </c>
    </row>
    <row r="639" spans="1:6" x14ac:dyDescent="0.2">
      <c r="A639" t="s">
        <v>2062</v>
      </c>
      <c r="B639" t="s">
        <v>22</v>
      </c>
      <c r="C639" t="s">
        <v>26</v>
      </c>
      <c r="D639">
        <v>24</v>
      </c>
      <c r="E639" t="s">
        <v>33</v>
      </c>
      <c r="F639" t="s">
        <v>29157</v>
      </c>
    </row>
    <row r="640" spans="1:6" x14ac:dyDescent="0.2">
      <c r="A640" t="s">
        <v>2065</v>
      </c>
      <c r="B640" t="s">
        <v>20</v>
      </c>
      <c r="C640" t="s">
        <v>29</v>
      </c>
      <c r="D640">
        <v>8</v>
      </c>
      <c r="E640" t="s">
        <v>33</v>
      </c>
      <c r="F640" t="s">
        <v>29156</v>
      </c>
    </row>
    <row r="641" spans="1:6" x14ac:dyDescent="0.2">
      <c r="A641" t="s">
        <v>2068</v>
      </c>
      <c r="B641" t="s">
        <v>16</v>
      </c>
      <c r="C641" t="s">
        <v>26</v>
      </c>
      <c r="D641">
        <v>21</v>
      </c>
      <c r="E641" t="s">
        <v>32</v>
      </c>
      <c r="F641" t="s">
        <v>29157</v>
      </c>
    </row>
    <row r="642" spans="1:6" x14ac:dyDescent="0.2">
      <c r="A642" t="s">
        <v>2071</v>
      </c>
      <c r="B642" t="s">
        <v>20</v>
      </c>
      <c r="C642" t="s">
        <v>26</v>
      </c>
      <c r="D642">
        <v>55</v>
      </c>
      <c r="E642" t="s">
        <v>33</v>
      </c>
      <c r="F642" t="s">
        <v>29155</v>
      </c>
    </row>
    <row r="643" spans="1:6" x14ac:dyDescent="0.2">
      <c r="A643" t="s">
        <v>2074</v>
      </c>
      <c r="B643" t="s">
        <v>24</v>
      </c>
      <c r="C643" t="s">
        <v>26</v>
      </c>
      <c r="D643">
        <v>32</v>
      </c>
      <c r="E643" t="s">
        <v>32</v>
      </c>
      <c r="F643" t="s">
        <v>29156</v>
      </c>
    </row>
    <row r="644" spans="1:6" x14ac:dyDescent="0.2">
      <c r="A644" t="s">
        <v>2077</v>
      </c>
      <c r="B644" t="s">
        <v>21</v>
      </c>
      <c r="C644" t="s">
        <v>26</v>
      </c>
      <c r="D644">
        <v>52</v>
      </c>
      <c r="E644" t="s">
        <v>32</v>
      </c>
      <c r="F644" t="s">
        <v>29157</v>
      </c>
    </row>
    <row r="645" spans="1:6" x14ac:dyDescent="0.2">
      <c r="A645" t="s">
        <v>2080</v>
      </c>
      <c r="B645" t="s">
        <v>21</v>
      </c>
      <c r="C645" t="s">
        <v>29</v>
      </c>
      <c r="D645">
        <v>19</v>
      </c>
      <c r="E645" t="s">
        <v>32</v>
      </c>
      <c r="F645" t="s">
        <v>29157</v>
      </c>
    </row>
    <row r="646" spans="1:6" x14ac:dyDescent="0.2">
      <c r="A646" t="s">
        <v>2083</v>
      </c>
      <c r="B646" t="s">
        <v>23</v>
      </c>
      <c r="C646" t="s">
        <v>26</v>
      </c>
      <c r="D646">
        <v>56</v>
      </c>
      <c r="E646" t="s">
        <v>33</v>
      </c>
      <c r="F646" t="s">
        <v>29157</v>
      </c>
    </row>
    <row r="647" spans="1:6" x14ac:dyDescent="0.2">
      <c r="A647" t="s">
        <v>2086</v>
      </c>
      <c r="B647" t="s">
        <v>21</v>
      </c>
      <c r="C647" t="s">
        <v>28</v>
      </c>
      <c r="D647">
        <v>257</v>
      </c>
      <c r="E647" t="s">
        <v>32</v>
      </c>
      <c r="F647" t="s">
        <v>29154</v>
      </c>
    </row>
    <row r="648" spans="1:6" x14ac:dyDescent="0.2">
      <c r="A648" t="s">
        <v>2089</v>
      </c>
      <c r="B648" t="s">
        <v>21</v>
      </c>
      <c r="C648" t="s">
        <v>26</v>
      </c>
      <c r="D648">
        <v>56</v>
      </c>
      <c r="E648" t="s">
        <v>33</v>
      </c>
      <c r="F648" t="s">
        <v>29155</v>
      </c>
    </row>
    <row r="649" spans="1:6" x14ac:dyDescent="0.2">
      <c r="A649" t="s">
        <v>2092</v>
      </c>
      <c r="B649" t="s">
        <v>19</v>
      </c>
      <c r="C649" t="s">
        <v>26</v>
      </c>
      <c r="D649">
        <v>27</v>
      </c>
      <c r="E649" t="s">
        <v>32</v>
      </c>
      <c r="F649" t="s">
        <v>29154</v>
      </c>
    </row>
    <row r="650" spans="1:6" x14ac:dyDescent="0.2">
      <c r="A650" t="s">
        <v>2095</v>
      </c>
      <c r="B650" t="s">
        <v>21</v>
      </c>
      <c r="C650" t="s">
        <v>30</v>
      </c>
      <c r="D650">
        <v>7</v>
      </c>
      <c r="E650" t="s">
        <v>32</v>
      </c>
      <c r="F650" t="s">
        <v>29156</v>
      </c>
    </row>
    <row r="651" spans="1:6" x14ac:dyDescent="0.2">
      <c r="A651" t="s">
        <v>2098</v>
      </c>
      <c r="B651" t="s">
        <v>24</v>
      </c>
      <c r="C651" t="s">
        <v>26</v>
      </c>
      <c r="D651">
        <v>26</v>
      </c>
      <c r="E651" t="s">
        <v>33</v>
      </c>
      <c r="F651" t="s">
        <v>29157</v>
      </c>
    </row>
    <row r="652" spans="1:6" x14ac:dyDescent="0.2">
      <c r="A652" t="s">
        <v>2101</v>
      </c>
      <c r="B652" t="s">
        <v>18</v>
      </c>
      <c r="C652" t="s">
        <v>27</v>
      </c>
      <c r="D652">
        <v>88</v>
      </c>
      <c r="E652" t="s">
        <v>33</v>
      </c>
      <c r="F652" t="s">
        <v>29157</v>
      </c>
    </row>
    <row r="653" spans="1:6" x14ac:dyDescent="0.2">
      <c r="A653" t="s">
        <v>2104</v>
      </c>
      <c r="B653" t="s">
        <v>24</v>
      </c>
      <c r="C653" t="s">
        <v>27</v>
      </c>
      <c r="D653">
        <v>92</v>
      </c>
      <c r="E653" t="s">
        <v>32</v>
      </c>
      <c r="F653" t="s">
        <v>29154</v>
      </c>
    </row>
    <row r="654" spans="1:6" x14ac:dyDescent="0.2">
      <c r="A654" t="s">
        <v>2107</v>
      </c>
      <c r="B654" t="s">
        <v>22</v>
      </c>
      <c r="C654" t="s">
        <v>27</v>
      </c>
      <c r="D654">
        <v>107</v>
      </c>
      <c r="E654" t="s">
        <v>34</v>
      </c>
      <c r="F654" t="s">
        <v>29155</v>
      </c>
    </row>
    <row r="655" spans="1:6" x14ac:dyDescent="0.2">
      <c r="A655" t="s">
        <v>2110</v>
      </c>
      <c r="B655" t="s">
        <v>20</v>
      </c>
      <c r="C655" t="s">
        <v>27</v>
      </c>
      <c r="D655">
        <v>116</v>
      </c>
      <c r="E655" t="s">
        <v>32</v>
      </c>
      <c r="F655" t="s">
        <v>29156</v>
      </c>
    </row>
    <row r="656" spans="1:6" x14ac:dyDescent="0.2">
      <c r="A656" t="s">
        <v>2113</v>
      </c>
      <c r="B656" t="s">
        <v>17</v>
      </c>
      <c r="C656" t="s">
        <v>27</v>
      </c>
      <c r="D656">
        <v>78</v>
      </c>
      <c r="E656" t="s">
        <v>32</v>
      </c>
      <c r="F656" t="s">
        <v>29154</v>
      </c>
    </row>
    <row r="657" spans="1:6" x14ac:dyDescent="0.2">
      <c r="A657" t="s">
        <v>2116</v>
      </c>
      <c r="B657" t="s">
        <v>18</v>
      </c>
      <c r="C657" t="s">
        <v>27</v>
      </c>
      <c r="D657">
        <v>76</v>
      </c>
      <c r="E657" t="s">
        <v>32</v>
      </c>
      <c r="F657" t="s">
        <v>29157</v>
      </c>
    </row>
    <row r="658" spans="1:6" x14ac:dyDescent="0.2">
      <c r="A658" t="s">
        <v>2119</v>
      </c>
      <c r="B658" t="s">
        <v>20</v>
      </c>
      <c r="C658" t="s">
        <v>27</v>
      </c>
      <c r="D658">
        <v>72</v>
      </c>
      <c r="E658" t="s">
        <v>34</v>
      </c>
      <c r="F658" t="s">
        <v>29157</v>
      </c>
    </row>
    <row r="659" spans="1:6" x14ac:dyDescent="0.2">
      <c r="A659" t="s">
        <v>2122</v>
      </c>
      <c r="B659" t="s">
        <v>15</v>
      </c>
      <c r="C659" t="s">
        <v>26</v>
      </c>
      <c r="D659">
        <v>28</v>
      </c>
      <c r="E659" t="s">
        <v>33</v>
      </c>
      <c r="F659" t="s">
        <v>29154</v>
      </c>
    </row>
    <row r="660" spans="1:6" x14ac:dyDescent="0.2">
      <c r="A660" t="s">
        <v>2125</v>
      </c>
      <c r="B660" t="s">
        <v>19</v>
      </c>
      <c r="C660" t="s">
        <v>27</v>
      </c>
      <c r="D660">
        <v>107</v>
      </c>
      <c r="E660" t="s">
        <v>33</v>
      </c>
      <c r="F660" t="s">
        <v>29156</v>
      </c>
    </row>
    <row r="661" spans="1:6" x14ac:dyDescent="0.2">
      <c r="A661" t="s">
        <v>2128</v>
      </c>
      <c r="B661" t="s">
        <v>18</v>
      </c>
      <c r="C661" t="s">
        <v>27</v>
      </c>
      <c r="D661">
        <v>111</v>
      </c>
      <c r="E661" t="s">
        <v>32</v>
      </c>
      <c r="F661" t="s">
        <v>29157</v>
      </c>
    </row>
    <row r="662" spans="1:6" x14ac:dyDescent="0.2">
      <c r="A662" t="s">
        <v>2131</v>
      </c>
      <c r="B662" t="s">
        <v>19</v>
      </c>
      <c r="C662" t="s">
        <v>26</v>
      </c>
      <c r="D662">
        <v>58</v>
      </c>
      <c r="E662" t="s">
        <v>33</v>
      </c>
      <c r="F662" t="s">
        <v>29156</v>
      </c>
    </row>
    <row r="663" spans="1:6" x14ac:dyDescent="0.2">
      <c r="A663" t="s">
        <v>2134</v>
      </c>
      <c r="B663" t="s">
        <v>24</v>
      </c>
      <c r="C663" t="s">
        <v>27</v>
      </c>
      <c r="D663">
        <v>87</v>
      </c>
      <c r="E663" t="s">
        <v>33</v>
      </c>
      <c r="F663" t="s">
        <v>29157</v>
      </c>
    </row>
    <row r="664" spans="1:6" x14ac:dyDescent="0.2">
      <c r="A664" t="s">
        <v>2137</v>
      </c>
      <c r="B664" t="s">
        <v>20</v>
      </c>
      <c r="C664" t="s">
        <v>26</v>
      </c>
      <c r="D664">
        <v>32</v>
      </c>
      <c r="E664" t="s">
        <v>32</v>
      </c>
      <c r="F664" t="s">
        <v>29156</v>
      </c>
    </row>
    <row r="665" spans="1:6" x14ac:dyDescent="0.2">
      <c r="A665" t="s">
        <v>2140</v>
      </c>
      <c r="B665" t="s">
        <v>19</v>
      </c>
      <c r="C665" t="s">
        <v>28</v>
      </c>
      <c r="D665">
        <v>230</v>
      </c>
      <c r="E665" t="s">
        <v>32</v>
      </c>
      <c r="F665" t="s">
        <v>29157</v>
      </c>
    </row>
    <row r="666" spans="1:6" x14ac:dyDescent="0.2">
      <c r="A666" t="s">
        <v>2143</v>
      </c>
      <c r="B666" t="s">
        <v>18</v>
      </c>
      <c r="C666" t="s">
        <v>28</v>
      </c>
      <c r="D666">
        <v>393</v>
      </c>
      <c r="E666" t="s">
        <v>32</v>
      </c>
      <c r="F666" t="s">
        <v>29156</v>
      </c>
    </row>
    <row r="667" spans="1:6" x14ac:dyDescent="0.2">
      <c r="A667" t="s">
        <v>2146</v>
      </c>
      <c r="B667" t="s">
        <v>22</v>
      </c>
      <c r="C667" t="s">
        <v>30</v>
      </c>
      <c r="D667">
        <v>5</v>
      </c>
      <c r="E667" t="s">
        <v>33</v>
      </c>
      <c r="F667" t="s">
        <v>29155</v>
      </c>
    </row>
    <row r="668" spans="1:6" x14ac:dyDescent="0.2">
      <c r="A668" t="s">
        <v>2149</v>
      </c>
      <c r="B668" t="s">
        <v>16</v>
      </c>
      <c r="C668" t="s">
        <v>26</v>
      </c>
      <c r="D668">
        <v>59</v>
      </c>
      <c r="E668" t="s">
        <v>34</v>
      </c>
      <c r="F668" t="s">
        <v>29156</v>
      </c>
    </row>
    <row r="669" spans="1:6" x14ac:dyDescent="0.2">
      <c r="A669" t="s">
        <v>2152</v>
      </c>
      <c r="B669" t="s">
        <v>20</v>
      </c>
      <c r="C669" t="s">
        <v>26</v>
      </c>
      <c r="D669">
        <v>31</v>
      </c>
      <c r="E669" t="s">
        <v>33</v>
      </c>
      <c r="F669" t="s">
        <v>29157</v>
      </c>
    </row>
    <row r="670" spans="1:6" x14ac:dyDescent="0.2">
      <c r="A670" t="s">
        <v>2155</v>
      </c>
      <c r="B670" t="s">
        <v>16</v>
      </c>
      <c r="C670" t="s">
        <v>27</v>
      </c>
      <c r="D670">
        <v>81</v>
      </c>
      <c r="E670" t="s">
        <v>33</v>
      </c>
      <c r="F670" t="s">
        <v>29156</v>
      </c>
    </row>
    <row r="671" spans="1:6" x14ac:dyDescent="0.2">
      <c r="A671" t="s">
        <v>2158</v>
      </c>
      <c r="B671" t="s">
        <v>17</v>
      </c>
      <c r="C671" t="s">
        <v>27</v>
      </c>
      <c r="D671">
        <v>47</v>
      </c>
      <c r="E671" t="s">
        <v>34</v>
      </c>
      <c r="F671" t="s">
        <v>29157</v>
      </c>
    </row>
    <row r="672" spans="1:6" x14ac:dyDescent="0.2">
      <c r="A672" t="s">
        <v>2161</v>
      </c>
      <c r="B672" t="s">
        <v>18</v>
      </c>
      <c r="C672" t="s">
        <v>26</v>
      </c>
      <c r="D672">
        <v>27</v>
      </c>
      <c r="E672" t="s">
        <v>33</v>
      </c>
      <c r="F672" t="s">
        <v>29157</v>
      </c>
    </row>
    <row r="673" spans="1:6" x14ac:dyDescent="0.2">
      <c r="A673" t="s">
        <v>2164</v>
      </c>
      <c r="B673" t="s">
        <v>24</v>
      </c>
      <c r="C673" t="s">
        <v>27</v>
      </c>
      <c r="D673">
        <v>68</v>
      </c>
      <c r="E673" t="s">
        <v>34</v>
      </c>
      <c r="F673" t="s">
        <v>29155</v>
      </c>
    </row>
    <row r="674" spans="1:6" x14ac:dyDescent="0.2">
      <c r="A674" t="s">
        <v>2167</v>
      </c>
      <c r="B674" t="s">
        <v>19</v>
      </c>
      <c r="C674" t="s">
        <v>26</v>
      </c>
      <c r="D674">
        <v>40</v>
      </c>
      <c r="E674" t="s">
        <v>33</v>
      </c>
      <c r="F674" t="s">
        <v>29156</v>
      </c>
    </row>
    <row r="675" spans="1:6" x14ac:dyDescent="0.2">
      <c r="A675" t="s">
        <v>2170</v>
      </c>
      <c r="B675" t="s">
        <v>22</v>
      </c>
      <c r="C675" t="s">
        <v>26</v>
      </c>
      <c r="D675">
        <v>23</v>
      </c>
      <c r="E675" t="s">
        <v>32</v>
      </c>
      <c r="F675" t="s">
        <v>29154</v>
      </c>
    </row>
    <row r="676" spans="1:6" x14ac:dyDescent="0.2">
      <c r="A676" t="s">
        <v>2173</v>
      </c>
      <c r="B676" t="s">
        <v>19</v>
      </c>
      <c r="C676" t="s">
        <v>26</v>
      </c>
      <c r="D676">
        <v>50</v>
      </c>
      <c r="E676" t="s">
        <v>34</v>
      </c>
      <c r="F676" t="s">
        <v>29156</v>
      </c>
    </row>
    <row r="677" spans="1:6" x14ac:dyDescent="0.2">
      <c r="A677" t="s">
        <v>2176</v>
      </c>
      <c r="B677" t="s">
        <v>21</v>
      </c>
      <c r="C677" t="s">
        <v>27</v>
      </c>
      <c r="D677">
        <v>115</v>
      </c>
      <c r="E677" t="s">
        <v>33</v>
      </c>
      <c r="F677" t="s">
        <v>29155</v>
      </c>
    </row>
    <row r="678" spans="1:6" x14ac:dyDescent="0.2">
      <c r="A678" t="s">
        <v>2179</v>
      </c>
      <c r="B678" t="s">
        <v>20</v>
      </c>
      <c r="C678" t="s">
        <v>27</v>
      </c>
      <c r="D678">
        <v>70</v>
      </c>
      <c r="E678" t="s">
        <v>34</v>
      </c>
      <c r="F678" t="s">
        <v>29154</v>
      </c>
    </row>
    <row r="679" spans="1:6" x14ac:dyDescent="0.2">
      <c r="A679" t="s">
        <v>1945</v>
      </c>
      <c r="B679" t="s">
        <v>18</v>
      </c>
      <c r="C679" t="s">
        <v>28</v>
      </c>
      <c r="D679">
        <v>388</v>
      </c>
      <c r="E679" t="s">
        <v>32</v>
      </c>
      <c r="F679" t="s">
        <v>29156</v>
      </c>
    </row>
    <row r="680" spans="1:6" x14ac:dyDescent="0.2">
      <c r="A680" t="s">
        <v>1948</v>
      </c>
      <c r="B680" t="s">
        <v>18</v>
      </c>
      <c r="C680" t="s">
        <v>27</v>
      </c>
      <c r="D680">
        <v>49</v>
      </c>
      <c r="E680" t="s">
        <v>32</v>
      </c>
      <c r="F680" t="s">
        <v>29156</v>
      </c>
    </row>
    <row r="681" spans="1:6" x14ac:dyDescent="0.2">
      <c r="A681" t="s">
        <v>1951</v>
      </c>
      <c r="B681" t="s">
        <v>20</v>
      </c>
      <c r="C681" t="s">
        <v>28</v>
      </c>
      <c r="D681">
        <v>137</v>
      </c>
      <c r="E681" t="s">
        <v>32</v>
      </c>
      <c r="F681" t="s">
        <v>29157</v>
      </c>
    </row>
    <row r="682" spans="1:6" x14ac:dyDescent="0.2">
      <c r="A682" t="s">
        <v>1954</v>
      </c>
      <c r="B682" t="s">
        <v>15</v>
      </c>
      <c r="C682" t="s">
        <v>26</v>
      </c>
      <c r="D682">
        <v>22</v>
      </c>
      <c r="E682" t="s">
        <v>32</v>
      </c>
      <c r="F682" t="s">
        <v>29157</v>
      </c>
    </row>
    <row r="683" spans="1:6" x14ac:dyDescent="0.2">
      <c r="A683" t="s">
        <v>1957</v>
      </c>
      <c r="B683" t="s">
        <v>16</v>
      </c>
      <c r="C683" t="s">
        <v>28</v>
      </c>
      <c r="D683">
        <v>366</v>
      </c>
      <c r="E683" t="s">
        <v>32</v>
      </c>
      <c r="F683" t="s">
        <v>29154</v>
      </c>
    </row>
    <row r="684" spans="1:6" x14ac:dyDescent="0.2">
      <c r="A684" t="s">
        <v>1960</v>
      </c>
      <c r="B684" t="s">
        <v>22</v>
      </c>
      <c r="C684" t="s">
        <v>26</v>
      </c>
      <c r="D684">
        <v>43</v>
      </c>
      <c r="E684" t="s">
        <v>33</v>
      </c>
      <c r="F684" t="s">
        <v>29154</v>
      </c>
    </row>
    <row r="685" spans="1:6" x14ac:dyDescent="0.2">
      <c r="A685" t="s">
        <v>2182</v>
      </c>
      <c r="B685" t="s">
        <v>17</v>
      </c>
      <c r="C685" t="s">
        <v>27</v>
      </c>
      <c r="D685">
        <v>49</v>
      </c>
      <c r="E685" t="s">
        <v>33</v>
      </c>
      <c r="F685" t="s">
        <v>79</v>
      </c>
    </row>
    <row r="686" spans="1:6" x14ac:dyDescent="0.2">
      <c r="A686" t="s">
        <v>2186</v>
      </c>
      <c r="B686" t="s">
        <v>16</v>
      </c>
      <c r="C686" t="s">
        <v>26</v>
      </c>
      <c r="D686">
        <v>40</v>
      </c>
      <c r="E686" t="s">
        <v>33</v>
      </c>
      <c r="F686" t="s">
        <v>79</v>
      </c>
    </row>
    <row r="687" spans="1:6" x14ac:dyDescent="0.2">
      <c r="A687" t="s">
        <v>2189</v>
      </c>
      <c r="B687" t="s">
        <v>17</v>
      </c>
      <c r="C687" t="s">
        <v>26</v>
      </c>
      <c r="D687">
        <v>24</v>
      </c>
      <c r="E687" t="s">
        <v>32</v>
      </c>
      <c r="F687" t="s">
        <v>29157</v>
      </c>
    </row>
    <row r="688" spans="1:6" x14ac:dyDescent="0.2">
      <c r="A688" t="s">
        <v>2192</v>
      </c>
      <c r="B688" t="s">
        <v>21</v>
      </c>
      <c r="C688" t="s">
        <v>27</v>
      </c>
      <c r="D688">
        <v>71</v>
      </c>
      <c r="E688" t="s">
        <v>32</v>
      </c>
      <c r="F688" t="s">
        <v>29157</v>
      </c>
    </row>
    <row r="689" spans="1:6" x14ac:dyDescent="0.2">
      <c r="A689" t="s">
        <v>2195</v>
      </c>
      <c r="B689" t="s">
        <v>16</v>
      </c>
      <c r="C689" t="s">
        <v>26</v>
      </c>
      <c r="D689">
        <v>32</v>
      </c>
      <c r="E689" t="s">
        <v>32</v>
      </c>
      <c r="F689" t="s">
        <v>79</v>
      </c>
    </row>
    <row r="690" spans="1:6" x14ac:dyDescent="0.2">
      <c r="A690" t="s">
        <v>2198</v>
      </c>
      <c r="B690" t="s">
        <v>24</v>
      </c>
      <c r="C690" t="s">
        <v>27</v>
      </c>
      <c r="D690">
        <v>81</v>
      </c>
      <c r="E690" t="s">
        <v>33</v>
      </c>
      <c r="F690" t="s">
        <v>29157</v>
      </c>
    </row>
    <row r="691" spans="1:6" x14ac:dyDescent="0.2">
      <c r="A691" t="s">
        <v>2201</v>
      </c>
      <c r="B691" t="s">
        <v>17</v>
      </c>
      <c r="C691" t="s">
        <v>27</v>
      </c>
      <c r="D691">
        <v>80</v>
      </c>
      <c r="E691" t="s">
        <v>34</v>
      </c>
      <c r="F691" t="s">
        <v>79</v>
      </c>
    </row>
    <row r="692" spans="1:6" x14ac:dyDescent="0.2">
      <c r="A692" t="s">
        <v>2204</v>
      </c>
      <c r="B692" t="s">
        <v>17</v>
      </c>
      <c r="C692" t="s">
        <v>26</v>
      </c>
      <c r="D692">
        <v>41</v>
      </c>
      <c r="E692" t="s">
        <v>33</v>
      </c>
      <c r="F692" t="s">
        <v>29157</v>
      </c>
    </row>
    <row r="693" spans="1:6" x14ac:dyDescent="0.2">
      <c r="A693" t="s">
        <v>2207</v>
      </c>
      <c r="B693" t="s">
        <v>18</v>
      </c>
      <c r="C693" t="s">
        <v>27</v>
      </c>
      <c r="D693">
        <v>86</v>
      </c>
      <c r="E693" t="s">
        <v>34</v>
      </c>
      <c r="F693" t="s">
        <v>79</v>
      </c>
    </row>
    <row r="694" spans="1:6" x14ac:dyDescent="0.2">
      <c r="A694" t="s">
        <v>2210</v>
      </c>
      <c r="B694" t="s">
        <v>21</v>
      </c>
      <c r="C694" t="s">
        <v>27</v>
      </c>
      <c r="D694">
        <v>91</v>
      </c>
      <c r="E694" t="s">
        <v>32</v>
      </c>
      <c r="F694" t="s">
        <v>29157</v>
      </c>
    </row>
    <row r="695" spans="1:6" x14ac:dyDescent="0.2">
      <c r="A695" t="s">
        <v>2213</v>
      </c>
      <c r="B695" t="s">
        <v>24</v>
      </c>
      <c r="C695" t="s">
        <v>26</v>
      </c>
      <c r="D695">
        <v>38</v>
      </c>
      <c r="E695" t="s">
        <v>32</v>
      </c>
      <c r="F695" t="s">
        <v>29157</v>
      </c>
    </row>
    <row r="696" spans="1:6" x14ac:dyDescent="0.2">
      <c r="A696" t="s">
        <v>2216</v>
      </c>
      <c r="B696" t="s">
        <v>18</v>
      </c>
      <c r="C696" t="s">
        <v>27</v>
      </c>
      <c r="D696">
        <v>112</v>
      </c>
      <c r="E696" t="s">
        <v>32</v>
      </c>
      <c r="F696" t="s">
        <v>79</v>
      </c>
    </row>
    <row r="697" spans="1:6" x14ac:dyDescent="0.2">
      <c r="A697" t="s">
        <v>2219</v>
      </c>
      <c r="B697" t="s">
        <v>16</v>
      </c>
      <c r="C697" t="s">
        <v>27</v>
      </c>
      <c r="D697">
        <v>52</v>
      </c>
      <c r="E697" t="s">
        <v>32</v>
      </c>
      <c r="F697" t="s">
        <v>29157</v>
      </c>
    </row>
    <row r="698" spans="1:6" x14ac:dyDescent="0.2">
      <c r="A698" t="s">
        <v>2222</v>
      </c>
      <c r="B698" t="s">
        <v>15</v>
      </c>
      <c r="C698" t="s">
        <v>30</v>
      </c>
      <c r="D698">
        <v>8</v>
      </c>
      <c r="E698" t="s">
        <v>32</v>
      </c>
      <c r="F698" t="s">
        <v>79</v>
      </c>
    </row>
    <row r="699" spans="1:6" x14ac:dyDescent="0.2">
      <c r="A699" t="s">
        <v>2225</v>
      </c>
      <c r="B699" t="s">
        <v>16</v>
      </c>
      <c r="C699" t="s">
        <v>27</v>
      </c>
      <c r="D699">
        <v>105</v>
      </c>
      <c r="E699" t="s">
        <v>33</v>
      </c>
      <c r="F699" t="s">
        <v>79</v>
      </c>
    </row>
    <row r="700" spans="1:6" x14ac:dyDescent="0.2">
      <c r="A700" t="s">
        <v>2228</v>
      </c>
      <c r="B700" t="s">
        <v>19</v>
      </c>
      <c r="C700" t="s">
        <v>27</v>
      </c>
      <c r="D700">
        <v>45</v>
      </c>
      <c r="E700" t="s">
        <v>34</v>
      </c>
      <c r="F700" t="s">
        <v>29157</v>
      </c>
    </row>
    <row r="701" spans="1:6" x14ac:dyDescent="0.2">
      <c r="A701" t="s">
        <v>2231</v>
      </c>
      <c r="B701" t="s">
        <v>16</v>
      </c>
      <c r="C701" t="s">
        <v>29</v>
      </c>
      <c r="D701">
        <v>13</v>
      </c>
      <c r="E701" t="s">
        <v>34</v>
      </c>
      <c r="F701" t="s">
        <v>79</v>
      </c>
    </row>
    <row r="702" spans="1:6" x14ac:dyDescent="0.2">
      <c r="A702" t="s">
        <v>2234</v>
      </c>
      <c r="B702" t="s">
        <v>21</v>
      </c>
      <c r="C702" t="s">
        <v>27</v>
      </c>
      <c r="D702">
        <v>88</v>
      </c>
      <c r="E702" t="s">
        <v>33</v>
      </c>
      <c r="F702" t="s">
        <v>79</v>
      </c>
    </row>
    <row r="703" spans="1:6" x14ac:dyDescent="0.2">
      <c r="A703" t="s">
        <v>2237</v>
      </c>
      <c r="B703" t="s">
        <v>23</v>
      </c>
      <c r="C703" t="s">
        <v>26</v>
      </c>
      <c r="D703">
        <v>27</v>
      </c>
      <c r="E703" t="s">
        <v>32</v>
      </c>
      <c r="F703" t="s">
        <v>79</v>
      </c>
    </row>
    <row r="704" spans="1:6" x14ac:dyDescent="0.2">
      <c r="A704" t="s">
        <v>2240</v>
      </c>
      <c r="B704" t="s">
        <v>23</v>
      </c>
      <c r="C704" t="s">
        <v>26</v>
      </c>
      <c r="D704">
        <v>35</v>
      </c>
      <c r="E704" t="s">
        <v>33</v>
      </c>
      <c r="F704" t="s">
        <v>79</v>
      </c>
    </row>
    <row r="705" spans="1:6" x14ac:dyDescent="0.2">
      <c r="A705" t="s">
        <v>2243</v>
      </c>
      <c r="B705" t="s">
        <v>16</v>
      </c>
      <c r="C705" t="s">
        <v>26</v>
      </c>
      <c r="D705">
        <v>39</v>
      </c>
      <c r="E705" t="s">
        <v>33</v>
      </c>
      <c r="F705" t="s">
        <v>29157</v>
      </c>
    </row>
    <row r="706" spans="1:6" x14ac:dyDescent="0.2">
      <c r="A706" t="s">
        <v>2246</v>
      </c>
      <c r="B706" t="s">
        <v>20</v>
      </c>
      <c r="C706" t="s">
        <v>27</v>
      </c>
      <c r="D706">
        <v>83</v>
      </c>
      <c r="E706" t="s">
        <v>32</v>
      </c>
      <c r="F706" t="s">
        <v>29157</v>
      </c>
    </row>
    <row r="707" spans="1:6" x14ac:dyDescent="0.2">
      <c r="A707" t="s">
        <v>2249</v>
      </c>
      <c r="B707" t="s">
        <v>22</v>
      </c>
      <c r="C707" t="s">
        <v>27</v>
      </c>
      <c r="D707">
        <v>70</v>
      </c>
      <c r="E707" t="s">
        <v>34</v>
      </c>
      <c r="F707" t="s">
        <v>79</v>
      </c>
    </row>
    <row r="708" spans="1:6" x14ac:dyDescent="0.2">
      <c r="A708" t="s">
        <v>2252</v>
      </c>
      <c r="B708" t="s">
        <v>19</v>
      </c>
      <c r="C708" t="s">
        <v>26</v>
      </c>
      <c r="D708">
        <v>53</v>
      </c>
      <c r="E708" t="s">
        <v>32</v>
      </c>
      <c r="F708" t="s">
        <v>79</v>
      </c>
    </row>
    <row r="709" spans="1:6" x14ac:dyDescent="0.2">
      <c r="A709" t="s">
        <v>2255</v>
      </c>
      <c r="B709" t="s">
        <v>24</v>
      </c>
      <c r="C709" t="s">
        <v>27</v>
      </c>
      <c r="D709">
        <v>52</v>
      </c>
      <c r="E709" t="s">
        <v>33</v>
      </c>
      <c r="F709" t="s">
        <v>79</v>
      </c>
    </row>
    <row r="710" spans="1:6" x14ac:dyDescent="0.2">
      <c r="A710" t="s">
        <v>2258</v>
      </c>
      <c r="B710" t="s">
        <v>15</v>
      </c>
      <c r="C710" t="s">
        <v>27</v>
      </c>
      <c r="D710">
        <v>68</v>
      </c>
      <c r="E710" t="s">
        <v>32</v>
      </c>
      <c r="F710" t="s">
        <v>79</v>
      </c>
    </row>
    <row r="711" spans="1:6" x14ac:dyDescent="0.2">
      <c r="A711" t="s">
        <v>2261</v>
      </c>
      <c r="B711" t="s">
        <v>24</v>
      </c>
      <c r="C711" t="s">
        <v>29</v>
      </c>
      <c r="D711">
        <v>11</v>
      </c>
      <c r="E711" t="s">
        <v>34</v>
      </c>
      <c r="F711" t="s">
        <v>79</v>
      </c>
    </row>
    <row r="712" spans="1:6" x14ac:dyDescent="0.2">
      <c r="A712" t="s">
        <v>2264</v>
      </c>
      <c r="B712" t="s">
        <v>20</v>
      </c>
      <c r="C712" t="s">
        <v>26</v>
      </c>
      <c r="D712">
        <v>39</v>
      </c>
      <c r="E712" t="s">
        <v>34</v>
      </c>
      <c r="F712" t="s">
        <v>29157</v>
      </c>
    </row>
    <row r="713" spans="1:6" x14ac:dyDescent="0.2">
      <c r="A713" t="s">
        <v>2267</v>
      </c>
      <c r="B713" t="s">
        <v>17</v>
      </c>
      <c r="C713" t="s">
        <v>27</v>
      </c>
      <c r="D713">
        <v>92</v>
      </c>
      <c r="E713" t="s">
        <v>33</v>
      </c>
      <c r="F713" t="s">
        <v>79</v>
      </c>
    </row>
    <row r="714" spans="1:6" x14ac:dyDescent="0.2">
      <c r="A714" t="s">
        <v>2270</v>
      </c>
      <c r="B714" t="s">
        <v>24</v>
      </c>
      <c r="C714" t="s">
        <v>26</v>
      </c>
      <c r="D714">
        <v>58</v>
      </c>
      <c r="E714" t="s">
        <v>34</v>
      </c>
      <c r="F714" t="s">
        <v>29157</v>
      </c>
    </row>
    <row r="715" spans="1:6" x14ac:dyDescent="0.2">
      <c r="A715" t="s">
        <v>2273</v>
      </c>
      <c r="B715" t="s">
        <v>23</v>
      </c>
      <c r="C715" t="s">
        <v>26</v>
      </c>
      <c r="D715">
        <v>57</v>
      </c>
      <c r="E715" t="s">
        <v>33</v>
      </c>
      <c r="F715" t="s">
        <v>79</v>
      </c>
    </row>
    <row r="716" spans="1:6" x14ac:dyDescent="0.2">
      <c r="A716" t="s">
        <v>2276</v>
      </c>
      <c r="B716" t="s">
        <v>20</v>
      </c>
      <c r="C716" t="s">
        <v>26</v>
      </c>
      <c r="D716">
        <v>44</v>
      </c>
      <c r="E716" t="s">
        <v>33</v>
      </c>
      <c r="F716" t="s">
        <v>79</v>
      </c>
    </row>
    <row r="717" spans="1:6" x14ac:dyDescent="0.2">
      <c r="A717" t="s">
        <v>2279</v>
      </c>
      <c r="B717" t="s">
        <v>21</v>
      </c>
      <c r="C717" t="s">
        <v>26</v>
      </c>
      <c r="D717">
        <v>28</v>
      </c>
      <c r="E717" t="s">
        <v>33</v>
      </c>
      <c r="F717" t="s">
        <v>79</v>
      </c>
    </row>
    <row r="718" spans="1:6" x14ac:dyDescent="0.2">
      <c r="A718" t="s">
        <v>2282</v>
      </c>
      <c r="B718" t="s">
        <v>21</v>
      </c>
      <c r="C718" t="s">
        <v>26</v>
      </c>
      <c r="D718">
        <v>51</v>
      </c>
      <c r="E718" t="s">
        <v>32</v>
      </c>
      <c r="F718" t="s">
        <v>79</v>
      </c>
    </row>
    <row r="719" spans="1:6" x14ac:dyDescent="0.2">
      <c r="A719" t="s">
        <v>2285</v>
      </c>
      <c r="B719" t="s">
        <v>17</v>
      </c>
      <c r="C719" t="s">
        <v>27</v>
      </c>
      <c r="D719">
        <v>48</v>
      </c>
      <c r="E719" t="s">
        <v>33</v>
      </c>
      <c r="F719" t="s">
        <v>79</v>
      </c>
    </row>
    <row r="720" spans="1:6" x14ac:dyDescent="0.2">
      <c r="A720" t="s">
        <v>2288</v>
      </c>
      <c r="B720" t="s">
        <v>15</v>
      </c>
      <c r="C720" t="s">
        <v>27</v>
      </c>
      <c r="D720">
        <v>71</v>
      </c>
      <c r="E720" t="s">
        <v>32</v>
      </c>
      <c r="F720" t="s">
        <v>79</v>
      </c>
    </row>
    <row r="721" spans="1:6" x14ac:dyDescent="0.2">
      <c r="A721" t="s">
        <v>2291</v>
      </c>
      <c r="B721" t="s">
        <v>23</v>
      </c>
      <c r="C721" t="s">
        <v>27</v>
      </c>
      <c r="D721">
        <v>69</v>
      </c>
      <c r="E721" t="s">
        <v>34</v>
      </c>
      <c r="F721" t="s">
        <v>79</v>
      </c>
    </row>
    <row r="722" spans="1:6" x14ac:dyDescent="0.2">
      <c r="A722" t="s">
        <v>2294</v>
      </c>
      <c r="B722" t="s">
        <v>20</v>
      </c>
      <c r="C722" t="s">
        <v>27</v>
      </c>
      <c r="D722">
        <v>58</v>
      </c>
      <c r="E722" t="s">
        <v>34</v>
      </c>
      <c r="F722" t="s">
        <v>79</v>
      </c>
    </row>
    <row r="723" spans="1:6" x14ac:dyDescent="0.2">
      <c r="A723" t="s">
        <v>2297</v>
      </c>
      <c r="B723" t="s">
        <v>22</v>
      </c>
      <c r="C723" t="s">
        <v>27</v>
      </c>
      <c r="D723">
        <v>62</v>
      </c>
      <c r="E723" t="s">
        <v>32</v>
      </c>
      <c r="F723" t="s">
        <v>29157</v>
      </c>
    </row>
    <row r="724" spans="1:6" x14ac:dyDescent="0.2">
      <c r="A724" t="s">
        <v>2300</v>
      </c>
      <c r="B724" t="s">
        <v>17</v>
      </c>
      <c r="C724" t="s">
        <v>30</v>
      </c>
      <c r="D724">
        <v>6</v>
      </c>
      <c r="E724" t="s">
        <v>32</v>
      </c>
      <c r="F724" t="s">
        <v>79</v>
      </c>
    </row>
    <row r="725" spans="1:6" x14ac:dyDescent="0.2">
      <c r="A725" t="s">
        <v>2321</v>
      </c>
      <c r="B725" t="s">
        <v>19</v>
      </c>
      <c r="C725" t="s">
        <v>26</v>
      </c>
      <c r="D725">
        <v>51</v>
      </c>
      <c r="E725" t="s">
        <v>32</v>
      </c>
      <c r="F725" t="s">
        <v>29157</v>
      </c>
    </row>
    <row r="726" spans="1:6" x14ac:dyDescent="0.2">
      <c r="A726" t="s">
        <v>2324</v>
      </c>
      <c r="B726" t="s">
        <v>20</v>
      </c>
      <c r="C726" t="s">
        <v>30</v>
      </c>
      <c r="D726">
        <v>8</v>
      </c>
      <c r="E726" t="s">
        <v>32</v>
      </c>
      <c r="F726" t="s">
        <v>29155</v>
      </c>
    </row>
    <row r="727" spans="1:6" x14ac:dyDescent="0.2">
      <c r="A727" t="s">
        <v>2327</v>
      </c>
      <c r="B727" t="s">
        <v>24</v>
      </c>
      <c r="C727" t="s">
        <v>27</v>
      </c>
      <c r="D727">
        <v>46</v>
      </c>
      <c r="E727" t="s">
        <v>33</v>
      </c>
      <c r="F727" t="s">
        <v>29154</v>
      </c>
    </row>
    <row r="728" spans="1:6" x14ac:dyDescent="0.2">
      <c r="A728" t="s">
        <v>2330</v>
      </c>
      <c r="B728" t="s">
        <v>19</v>
      </c>
      <c r="C728" t="s">
        <v>26</v>
      </c>
      <c r="D728">
        <v>53</v>
      </c>
      <c r="E728" t="s">
        <v>34</v>
      </c>
      <c r="F728" t="s">
        <v>29154</v>
      </c>
    </row>
    <row r="729" spans="1:6" x14ac:dyDescent="0.2">
      <c r="A729" t="s">
        <v>2333</v>
      </c>
      <c r="B729" t="s">
        <v>18</v>
      </c>
      <c r="C729" t="s">
        <v>26</v>
      </c>
      <c r="D729">
        <v>28</v>
      </c>
      <c r="E729" t="s">
        <v>33</v>
      </c>
      <c r="F729" t="s">
        <v>29157</v>
      </c>
    </row>
    <row r="730" spans="1:6" x14ac:dyDescent="0.2">
      <c r="A730" t="s">
        <v>2336</v>
      </c>
      <c r="B730" t="s">
        <v>18</v>
      </c>
      <c r="C730" t="s">
        <v>30</v>
      </c>
      <c r="D730">
        <v>7</v>
      </c>
      <c r="E730" t="s">
        <v>33</v>
      </c>
      <c r="F730" t="s">
        <v>29157</v>
      </c>
    </row>
    <row r="731" spans="1:6" x14ac:dyDescent="0.2">
      <c r="A731" t="s">
        <v>2339</v>
      </c>
      <c r="B731" t="s">
        <v>24</v>
      </c>
      <c r="C731" t="s">
        <v>27</v>
      </c>
      <c r="D731">
        <v>82</v>
      </c>
      <c r="E731" t="s">
        <v>32</v>
      </c>
      <c r="F731" t="s">
        <v>29154</v>
      </c>
    </row>
    <row r="732" spans="1:6" x14ac:dyDescent="0.2">
      <c r="A732" t="s">
        <v>2342</v>
      </c>
      <c r="B732" t="s">
        <v>17</v>
      </c>
      <c r="C732" t="s">
        <v>28</v>
      </c>
      <c r="D732">
        <v>204</v>
      </c>
      <c r="E732" t="s">
        <v>32</v>
      </c>
      <c r="F732" t="s">
        <v>29157</v>
      </c>
    </row>
    <row r="733" spans="1:6" x14ac:dyDescent="0.2">
      <c r="A733" t="s">
        <v>2345</v>
      </c>
      <c r="B733" t="s">
        <v>19</v>
      </c>
      <c r="C733" t="s">
        <v>26</v>
      </c>
      <c r="D733">
        <v>32</v>
      </c>
      <c r="E733" t="s">
        <v>33</v>
      </c>
      <c r="F733" t="s">
        <v>29154</v>
      </c>
    </row>
    <row r="734" spans="1:6" x14ac:dyDescent="0.2">
      <c r="A734" t="s">
        <v>2348</v>
      </c>
      <c r="B734" t="s">
        <v>18</v>
      </c>
      <c r="C734" t="s">
        <v>26</v>
      </c>
      <c r="D734">
        <v>39</v>
      </c>
      <c r="E734" t="s">
        <v>32</v>
      </c>
      <c r="F734" t="s">
        <v>29156</v>
      </c>
    </row>
    <row r="735" spans="1:6" x14ac:dyDescent="0.2">
      <c r="A735" t="s">
        <v>2351</v>
      </c>
      <c r="B735" t="s">
        <v>15</v>
      </c>
      <c r="C735" t="s">
        <v>27</v>
      </c>
      <c r="D735">
        <v>108</v>
      </c>
      <c r="E735" t="s">
        <v>34</v>
      </c>
      <c r="F735" t="s">
        <v>29156</v>
      </c>
    </row>
    <row r="736" spans="1:6" x14ac:dyDescent="0.2">
      <c r="A736" t="s">
        <v>2354</v>
      </c>
      <c r="B736" t="s">
        <v>15</v>
      </c>
      <c r="C736" t="s">
        <v>26</v>
      </c>
      <c r="D736">
        <v>40</v>
      </c>
      <c r="E736" t="s">
        <v>32</v>
      </c>
      <c r="F736" t="s">
        <v>29157</v>
      </c>
    </row>
    <row r="737" spans="1:6" x14ac:dyDescent="0.2">
      <c r="A737" t="s">
        <v>2357</v>
      </c>
      <c r="B737" t="s">
        <v>22</v>
      </c>
      <c r="C737" t="s">
        <v>27</v>
      </c>
      <c r="D737">
        <v>56</v>
      </c>
      <c r="E737" t="s">
        <v>32</v>
      </c>
      <c r="F737" t="s">
        <v>29156</v>
      </c>
    </row>
    <row r="738" spans="1:6" x14ac:dyDescent="0.2">
      <c r="A738" t="s">
        <v>2360</v>
      </c>
      <c r="B738" t="s">
        <v>15</v>
      </c>
      <c r="C738" t="s">
        <v>27</v>
      </c>
      <c r="D738">
        <v>113</v>
      </c>
      <c r="E738" t="s">
        <v>34</v>
      </c>
      <c r="F738" t="s">
        <v>29154</v>
      </c>
    </row>
    <row r="739" spans="1:6" x14ac:dyDescent="0.2">
      <c r="A739" t="s">
        <v>2363</v>
      </c>
      <c r="B739" t="s">
        <v>19</v>
      </c>
      <c r="C739" t="s">
        <v>28</v>
      </c>
      <c r="D739">
        <v>256</v>
      </c>
      <c r="E739" t="s">
        <v>34</v>
      </c>
      <c r="F739" t="s">
        <v>29155</v>
      </c>
    </row>
    <row r="740" spans="1:6" x14ac:dyDescent="0.2">
      <c r="A740" t="s">
        <v>2366</v>
      </c>
      <c r="B740" t="s">
        <v>20</v>
      </c>
      <c r="C740" t="s">
        <v>27</v>
      </c>
      <c r="D740">
        <v>118</v>
      </c>
      <c r="E740" t="s">
        <v>33</v>
      </c>
      <c r="F740" t="s">
        <v>29156</v>
      </c>
    </row>
    <row r="741" spans="1:6" x14ac:dyDescent="0.2">
      <c r="A741" t="s">
        <v>2369</v>
      </c>
      <c r="B741" t="s">
        <v>16</v>
      </c>
      <c r="C741" t="s">
        <v>26</v>
      </c>
      <c r="D741">
        <v>42</v>
      </c>
      <c r="E741" t="s">
        <v>32</v>
      </c>
      <c r="F741" t="s">
        <v>29157</v>
      </c>
    </row>
    <row r="742" spans="1:6" x14ac:dyDescent="0.2">
      <c r="A742" t="s">
        <v>2372</v>
      </c>
      <c r="B742" t="s">
        <v>17</v>
      </c>
      <c r="C742" t="s">
        <v>26</v>
      </c>
      <c r="D742">
        <v>34</v>
      </c>
      <c r="E742" t="s">
        <v>32</v>
      </c>
      <c r="F742" t="s">
        <v>29156</v>
      </c>
    </row>
    <row r="743" spans="1:6" x14ac:dyDescent="0.2">
      <c r="A743" t="s">
        <v>2375</v>
      </c>
      <c r="B743" t="s">
        <v>18</v>
      </c>
      <c r="C743" t="s">
        <v>26</v>
      </c>
      <c r="D743">
        <v>40</v>
      </c>
      <c r="E743" t="s">
        <v>34</v>
      </c>
      <c r="F743" t="s">
        <v>29156</v>
      </c>
    </row>
    <row r="744" spans="1:6" x14ac:dyDescent="0.2">
      <c r="A744" t="s">
        <v>2378</v>
      </c>
      <c r="B744" t="s">
        <v>18</v>
      </c>
      <c r="C744" t="s">
        <v>27</v>
      </c>
      <c r="D744">
        <v>72</v>
      </c>
      <c r="E744" t="s">
        <v>34</v>
      </c>
      <c r="F744" t="s">
        <v>29154</v>
      </c>
    </row>
    <row r="745" spans="1:6" x14ac:dyDescent="0.2">
      <c r="A745" t="s">
        <v>2381</v>
      </c>
      <c r="B745" t="s">
        <v>22</v>
      </c>
      <c r="C745" t="s">
        <v>27</v>
      </c>
      <c r="D745">
        <v>95</v>
      </c>
      <c r="E745" t="s">
        <v>32</v>
      </c>
      <c r="F745" t="s">
        <v>29156</v>
      </c>
    </row>
    <row r="746" spans="1:6" x14ac:dyDescent="0.2">
      <c r="A746" t="s">
        <v>2384</v>
      </c>
      <c r="B746" t="s">
        <v>16</v>
      </c>
      <c r="C746" t="s">
        <v>28</v>
      </c>
      <c r="D746">
        <v>366</v>
      </c>
      <c r="E746" t="s">
        <v>32</v>
      </c>
      <c r="F746" t="s">
        <v>29154</v>
      </c>
    </row>
    <row r="747" spans="1:6" x14ac:dyDescent="0.2">
      <c r="A747" t="s">
        <v>2387</v>
      </c>
      <c r="B747" t="s">
        <v>23</v>
      </c>
      <c r="C747" t="s">
        <v>26</v>
      </c>
      <c r="D747">
        <v>59</v>
      </c>
      <c r="E747" t="s">
        <v>33</v>
      </c>
      <c r="F747" t="s">
        <v>29154</v>
      </c>
    </row>
    <row r="748" spans="1:6" x14ac:dyDescent="0.2">
      <c r="A748" t="s">
        <v>2390</v>
      </c>
      <c r="B748" t="s">
        <v>22</v>
      </c>
      <c r="C748" t="s">
        <v>28</v>
      </c>
      <c r="D748">
        <v>226</v>
      </c>
      <c r="E748" t="s">
        <v>32</v>
      </c>
      <c r="F748" t="s">
        <v>29154</v>
      </c>
    </row>
    <row r="749" spans="1:6" x14ac:dyDescent="0.2">
      <c r="A749" t="s">
        <v>2393</v>
      </c>
      <c r="B749" t="s">
        <v>15</v>
      </c>
      <c r="C749" t="s">
        <v>26</v>
      </c>
      <c r="D749">
        <v>46</v>
      </c>
      <c r="E749" t="s">
        <v>32</v>
      </c>
      <c r="F749" t="s">
        <v>29154</v>
      </c>
    </row>
    <row r="750" spans="1:6" x14ac:dyDescent="0.2">
      <c r="A750" t="s">
        <v>2396</v>
      </c>
      <c r="B750" t="s">
        <v>19</v>
      </c>
      <c r="C750" t="s">
        <v>26</v>
      </c>
      <c r="D750">
        <v>20</v>
      </c>
      <c r="E750" t="s">
        <v>33</v>
      </c>
      <c r="F750" t="s">
        <v>29156</v>
      </c>
    </row>
    <row r="751" spans="1:6" x14ac:dyDescent="0.2">
      <c r="A751" t="s">
        <v>2399</v>
      </c>
      <c r="B751" t="s">
        <v>18</v>
      </c>
      <c r="C751" t="s">
        <v>30</v>
      </c>
      <c r="D751">
        <v>4</v>
      </c>
      <c r="E751" t="s">
        <v>32</v>
      </c>
      <c r="F751" t="s">
        <v>29155</v>
      </c>
    </row>
    <row r="752" spans="1:6" x14ac:dyDescent="0.2">
      <c r="A752" t="s">
        <v>2402</v>
      </c>
      <c r="B752" t="s">
        <v>16</v>
      </c>
      <c r="C752" t="s">
        <v>30</v>
      </c>
      <c r="D752">
        <v>6</v>
      </c>
      <c r="E752" t="s">
        <v>32</v>
      </c>
      <c r="F752" t="s">
        <v>29157</v>
      </c>
    </row>
    <row r="753" spans="1:6" x14ac:dyDescent="0.2">
      <c r="A753" t="s">
        <v>2405</v>
      </c>
      <c r="B753" t="s">
        <v>24</v>
      </c>
      <c r="C753" t="s">
        <v>26</v>
      </c>
      <c r="D753">
        <v>39</v>
      </c>
      <c r="E753" t="s">
        <v>33</v>
      </c>
      <c r="F753" t="s">
        <v>29157</v>
      </c>
    </row>
    <row r="754" spans="1:6" x14ac:dyDescent="0.2">
      <c r="A754" t="s">
        <v>2408</v>
      </c>
      <c r="B754" t="s">
        <v>24</v>
      </c>
      <c r="C754" t="s">
        <v>26</v>
      </c>
      <c r="D754">
        <v>36</v>
      </c>
      <c r="E754" t="s">
        <v>32</v>
      </c>
      <c r="F754" t="s">
        <v>29154</v>
      </c>
    </row>
    <row r="755" spans="1:6" x14ac:dyDescent="0.2">
      <c r="A755" t="s">
        <v>2411</v>
      </c>
      <c r="B755" t="s">
        <v>21</v>
      </c>
      <c r="C755" t="s">
        <v>26</v>
      </c>
      <c r="D755">
        <v>58</v>
      </c>
      <c r="E755" t="s">
        <v>32</v>
      </c>
      <c r="F755" t="s">
        <v>29154</v>
      </c>
    </row>
    <row r="756" spans="1:6" x14ac:dyDescent="0.2">
      <c r="A756" t="s">
        <v>2414</v>
      </c>
      <c r="B756" t="s">
        <v>16</v>
      </c>
      <c r="C756" t="s">
        <v>29</v>
      </c>
      <c r="D756">
        <v>19</v>
      </c>
      <c r="E756" t="s">
        <v>32</v>
      </c>
      <c r="F756" t="s">
        <v>29155</v>
      </c>
    </row>
    <row r="757" spans="1:6" x14ac:dyDescent="0.2">
      <c r="A757" t="s">
        <v>2417</v>
      </c>
      <c r="B757" t="s">
        <v>18</v>
      </c>
      <c r="C757" t="s">
        <v>27</v>
      </c>
      <c r="D757">
        <v>106</v>
      </c>
      <c r="E757" t="s">
        <v>32</v>
      </c>
      <c r="F757" t="s">
        <v>29157</v>
      </c>
    </row>
    <row r="758" spans="1:6" x14ac:dyDescent="0.2">
      <c r="A758" t="s">
        <v>2420</v>
      </c>
      <c r="B758" t="s">
        <v>24</v>
      </c>
      <c r="C758" t="s">
        <v>29</v>
      </c>
      <c r="D758">
        <v>19</v>
      </c>
      <c r="E758" t="s">
        <v>33</v>
      </c>
      <c r="F758" t="s">
        <v>29157</v>
      </c>
    </row>
    <row r="759" spans="1:6" x14ac:dyDescent="0.2">
      <c r="A759" t="s">
        <v>2423</v>
      </c>
      <c r="B759" t="s">
        <v>21</v>
      </c>
      <c r="C759" t="s">
        <v>26</v>
      </c>
      <c r="D759">
        <v>23</v>
      </c>
      <c r="E759" t="s">
        <v>32</v>
      </c>
      <c r="F759" t="s">
        <v>29157</v>
      </c>
    </row>
    <row r="760" spans="1:6" x14ac:dyDescent="0.2">
      <c r="A760" t="s">
        <v>2426</v>
      </c>
      <c r="B760" t="s">
        <v>22</v>
      </c>
      <c r="C760" t="s">
        <v>30</v>
      </c>
      <c r="D760">
        <v>6</v>
      </c>
      <c r="E760" t="s">
        <v>33</v>
      </c>
      <c r="F760" t="s">
        <v>29157</v>
      </c>
    </row>
    <row r="761" spans="1:6" x14ac:dyDescent="0.2">
      <c r="A761" t="s">
        <v>2429</v>
      </c>
      <c r="B761" t="s">
        <v>18</v>
      </c>
      <c r="C761" t="s">
        <v>26</v>
      </c>
      <c r="D761">
        <v>49</v>
      </c>
      <c r="E761" t="s">
        <v>32</v>
      </c>
      <c r="F761" t="s">
        <v>29155</v>
      </c>
    </row>
    <row r="762" spans="1:6" x14ac:dyDescent="0.2">
      <c r="A762" t="s">
        <v>2432</v>
      </c>
      <c r="B762" t="s">
        <v>19</v>
      </c>
      <c r="C762" t="s">
        <v>26</v>
      </c>
      <c r="D762">
        <v>36</v>
      </c>
      <c r="E762" t="s">
        <v>34</v>
      </c>
      <c r="F762" t="s">
        <v>29154</v>
      </c>
    </row>
    <row r="763" spans="1:6" x14ac:dyDescent="0.2">
      <c r="A763" t="s">
        <v>2435</v>
      </c>
      <c r="B763" t="s">
        <v>19</v>
      </c>
      <c r="C763" t="s">
        <v>30</v>
      </c>
      <c r="D763">
        <v>6</v>
      </c>
      <c r="E763" t="s">
        <v>33</v>
      </c>
      <c r="F763" t="s">
        <v>29154</v>
      </c>
    </row>
    <row r="764" spans="1:6" x14ac:dyDescent="0.2">
      <c r="A764" t="s">
        <v>2438</v>
      </c>
      <c r="B764" t="s">
        <v>18</v>
      </c>
      <c r="C764" t="s">
        <v>26</v>
      </c>
      <c r="D764">
        <v>53</v>
      </c>
      <c r="E764" t="s">
        <v>32</v>
      </c>
      <c r="F764" t="s">
        <v>29156</v>
      </c>
    </row>
    <row r="765" spans="1:6" x14ac:dyDescent="0.2">
      <c r="A765" t="s">
        <v>2441</v>
      </c>
      <c r="B765" t="s">
        <v>22</v>
      </c>
      <c r="C765" t="s">
        <v>27</v>
      </c>
      <c r="D765">
        <v>63</v>
      </c>
      <c r="E765" t="s">
        <v>32</v>
      </c>
      <c r="F765" t="s">
        <v>29155</v>
      </c>
    </row>
    <row r="766" spans="1:6" x14ac:dyDescent="0.2">
      <c r="A766" t="s">
        <v>2444</v>
      </c>
      <c r="B766" t="s">
        <v>23</v>
      </c>
      <c r="C766" t="s">
        <v>26</v>
      </c>
      <c r="D766">
        <v>53</v>
      </c>
      <c r="E766" t="s">
        <v>34</v>
      </c>
      <c r="F766" t="s">
        <v>29156</v>
      </c>
    </row>
    <row r="767" spans="1:6" x14ac:dyDescent="0.2">
      <c r="A767" t="s">
        <v>2447</v>
      </c>
      <c r="B767" t="s">
        <v>17</v>
      </c>
      <c r="C767" t="s">
        <v>26</v>
      </c>
      <c r="D767">
        <v>57</v>
      </c>
      <c r="E767" t="s">
        <v>34</v>
      </c>
      <c r="F767" t="s">
        <v>29156</v>
      </c>
    </row>
    <row r="768" spans="1:6" x14ac:dyDescent="0.2">
      <c r="A768" t="s">
        <v>2450</v>
      </c>
      <c r="B768" t="s">
        <v>20</v>
      </c>
      <c r="C768" t="s">
        <v>29</v>
      </c>
      <c r="D768">
        <v>10</v>
      </c>
      <c r="E768" t="s">
        <v>33</v>
      </c>
      <c r="F768" t="s">
        <v>29155</v>
      </c>
    </row>
    <row r="769" spans="1:6" x14ac:dyDescent="0.2">
      <c r="A769" t="s">
        <v>2453</v>
      </c>
      <c r="B769" t="s">
        <v>21</v>
      </c>
      <c r="C769" t="s">
        <v>26</v>
      </c>
      <c r="D769">
        <v>45</v>
      </c>
      <c r="E769" t="s">
        <v>32</v>
      </c>
      <c r="F769" t="s">
        <v>29156</v>
      </c>
    </row>
    <row r="770" spans="1:6" x14ac:dyDescent="0.2">
      <c r="A770" t="s">
        <v>2456</v>
      </c>
      <c r="B770" t="s">
        <v>15</v>
      </c>
      <c r="C770" t="s">
        <v>26</v>
      </c>
      <c r="D770">
        <v>28</v>
      </c>
      <c r="E770" t="s">
        <v>32</v>
      </c>
      <c r="F770" t="s">
        <v>29157</v>
      </c>
    </row>
    <row r="771" spans="1:6" x14ac:dyDescent="0.2">
      <c r="A771" t="s">
        <v>2459</v>
      </c>
      <c r="B771" t="s">
        <v>16</v>
      </c>
      <c r="C771" t="s">
        <v>27</v>
      </c>
      <c r="D771">
        <v>103</v>
      </c>
      <c r="E771" t="s">
        <v>32</v>
      </c>
      <c r="F771" t="s">
        <v>29157</v>
      </c>
    </row>
    <row r="772" spans="1:6" x14ac:dyDescent="0.2">
      <c r="A772" t="s">
        <v>2462</v>
      </c>
      <c r="B772" t="s">
        <v>22</v>
      </c>
      <c r="C772" t="s">
        <v>26</v>
      </c>
      <c r="D772">
        <v>25</v>
      </c>
      <c r="E772" t="s">
        <v>32</v>
      </c>
      <c r="F772" t="s">
        <v>29157</v>
      </c>
    </row>
    <row r="773" spans="1:6" x14ac:dyDescent="0.2">
      <c r="A773" t="s">
        <v>2465</v>
      </c>
      <c r="B773" t="s">
        <v>23</v>
      </c>
      <c r="C773" t="s">
        <v>28</v>
      </c>
      <c r="D773">
        <v>221</v>
      </c>
      <c r="E773" t="s">
        <v>32</v>
      </c>
      <c r="F773" t="s">
        <v>29157</v>
      </c>
    </row>
    <row r="774" spans="1:6" x14ac:dyDescent="0.2">
      <c r="A774" t="s">
        <v>2468</v>
      </c>
      <c r="B774" t="s">
        <v>16</v>
      </c>
      <c r="C774" t="s">
        <v>29</v>
      </c>
      <c r="D774">
        <v>12</v>
      </c>
      <c r="E774" t="s">
        <v>32</v>
      </c>
      <c r="F774" t="s">
        <v>29156</v>
      </c>
    </row>
    <row r="775" spans="1:6" x14ac:dyDescent="0.2">
      <c r="A775" t="s">
        <v>2471</v>
      </c>
      <c r="B775" t="s">
        <v>21</v>
      </c>
      <c r="C775" t="s">
        <v>29</v>
      </c>
      <c r="D775">
        <v>9</v>
      </c>
      <c r="E775" t="s">
        <v>33</v>
      </c>
      <c r="F775" t="s">
        <v>29156</v>
      </c>
    </row>
    <row r="776" spans="1:6" x14ac:dyDescent="0.2">
      <c r="A776" t="s">
        <v>2474</v>
      </c>
      <c r="B776" t="s">
        <v>20</v>
      </c>
      <c r="C776" t="s">
        <v>28</v>
      </c>
      <c r="D776">
        <v>126</v>
      </c>
      <c r="E776" t="s">
        <v>33</v>
      </c>
      <c r="F776" t="s">
        <v>29154</v>
      </c>
    </row>
    <row r="777" spans="1:6" x14ac:dyDescent="0.2">
      <c r="A777" t="s">
        <v>2477</v>
      </c>
      <c r="B777" t="s">
        <v>21</v>
      </c>
      <c r="C777" t="s">
        <v>27</v>
      </c>
      <c r="D777">
        <v>102</v>
      </c>
      <c r="E777" t="s">
        <v>32</v>
      </c>
      <c r="F777" t="s">
        <v>29154</v>
      </c>
    </row>
    <row r="778" spans="1:6" x14ac:dyDescent="0.2">
      <c r="A778" t="s">
        <v>2480</v>
      </c>
      <c r="B778" t="s">
        <v>19</v>
      </c>
      <c r="C778" t="s">
        <v>26</v>
      </c>
      <c r="D778">
        <v>34</v>
      </c>
      <c r="E778" t="s">
        <v>32</v>
      </c>
      <c r="F778" t="s">
        <v>29157</v>
      </c>
    </row>
    <row r="779" spans="1:6" x14ac:dyDescent="0.2">
      <c r="A779" t="s">
        <v>2483</v>
      </c>
      <c r="B779" t="s">
        <v>21</v>
      </c>
      <c r="C779" t="s">
        <v>27</v>
      </c>
      <c r="D779">
        <v>110</v>
      </c>
      <c r="E779" t="s">
        <v>33</v>
      </c>
      <c r="F779" t="s">
        <v>29157</v>
      </c>
    </row>
    <row r="780" spans="1:6" x14ac:dyDescent="0.2">
      <c r="A780" t="s">
        <v>2486</v>
      </c>
      <c r="B780" t="s">
        <v>23</v>
      </c>
      <c r="C780" t="s">
        <v>27</v>
      </c>
      <c r="D780">
        <v>111</v>
      </c>
      <c r="E780" t="s">
        <v>34</v>
      </c>
      <c r="F780" t="s">
        <v>29156</v>
      </c>
    </row>
    <row r="781" spans="1:6" x14ac:dyDescent="0.2">
      <c r="A781" t="s">
        <v>2489</v>
      </c>
      <c r="B781" t="s">
        <v>18</v>
      </c>
      <c r="C781" t="s">
        <v>26</v>
      </c>
      <c r="D781">
        <v>57</v>
      </c>
      <c r="E781" t="s">
        <v>34</v>
      </c>
      <c r="F781" t="s">
        <v>29154</v>
      </c>
    </row>
    <row r="782" spans="1:6" x14ac:dyDescent="0.2">
      <c r="A782" t="s">
        <v>2492</v>
      </c>
      <c r="B782" t="s">
        <v>17</v>
      </c>
      <c r="C782" t="s">
        <v>26</v>
      </c>
      <c r="D782">
        <v>49</v>
      </c>
      <c r="E782" t="s">
        <v>33</v>
      </c>
      <c r="F782" t="s">
        <v>29154</v>
      </c>
    </row>
    <row r="783" spans="1:6" x14ac:dyDescent="0.2">
      <c r="A783" t="s">
        <v>2495</v>
      </c>
      <c r="B783" t="s">
        <v>18</v>
      </c>
      <c r="C783" t="s">
        <v>27</v>
      </c>
      <c r="D783">
        <v>52</v>
      </c>
      <c r="E783" t="s">
        <v>32</v>
      </c>
      <c r="F783" t="s">
        <v>29157</v>
      </c>
    </row>
    <row r="784" spans="1:6" x14ac:dyDescent="0.2">
      <c r="A784" t="s">
        <v>2498</v>
      </c>
      <c r="B784" t="s">
        <v>24</v>
      </c>
      <c r="C784" t="s">
        <v>27</v>
      </c>
      <c r="D784">
        <v>65</v>
      </c>
      <c r="E784" t="s">
        <v>33</v>
      </c>
      <c r="F784" t="s">
        <v>29154</v>
      </c>
    </row>
    <row r="785" spans="1:6" x14ac:dyDescent="0.2">
      <c r="A785" t="s">
        <v>2501</v>
      </c>
      <c r="B785" t="s">
        <v>21</v>
      </c>
      <c r="C785" t="s">
        <v>27</v>
      </c>
      <c r="D785">
        <v>69</v>
      </c>
      <c r="E785" t="s">
        <v>34</v>
      </c>
      <c r="F785" t="s">
        <v>29157</v>
      </c>
    </row>
    <row r="786" spans="1:6" x14ac:dyDescent="0.2">
      <c r="A786" t="s">
        <v>2504</v>
      </c>
      <c r="B786" t="s">
        <v>19</v>
      </c>
      <c r="C786" t="s">
        <v>27</v>
      </c>
      <c r="D786">
        <v>54</v>
      </c>
      <c r="E786" t="s">
        <v>33</v>
      </c>
      <c r="F786" t="s">
        <v>29156</v>
      </c>
    </row>
    <row r="787" spans="1:6" x14ac:dyDescent="0.2">
      <c r="A787" t="s">
        <v>2507</v>
      </c>
      <c r="B787" t="s">
        <v>16</v>
      </c>
      <c r="C787" t="s">
        <v>26</v>
      </c>
      <c r="D787">
        <v>33</v>
      </c>
      <c r="E787" t="s">
        <v>33</v>
      </c>
      <c r="F787" t="s">
        <v>29154</v>
      </c>
    </row>
    <row r="788" spans="1:6" x14ac:dyDescent="0.2">
      <c r="A788" t="s">
        <v>2510</v>
      </c>
      <c r="B788" t="s">
        <v>20</v>
      </c>
      <c r="C788" t="s">
        <v>26</v>
      </c>
      <c r="D788">
        <v>54</v>
      </c>
      <c r="E788" t="s">
        <v>34</v>
      </c>
      <c r="F788" t="s">
        <v>29156</v>
      </c>
    </row>
    <row r="789" spans="1:6" x14ac:dyDescent="0.2">
      <c r="A789" t="s">
        <v>2513</v>
      </c>
      <c r="B789" t="s">
        <v>21</v>
      </c>
      <c r="C789" t="s">
        <v>26</v>
      </c>
      <c r="D789">
        <v>25</v>
      </c>
      <c r="E789" t="s">
        <v>34</v>
      </c>
      <c r="F789" t="s">
        <v>29156</v>
      </c>
    </row>
    <row r="790" spans="1:6" x14ac:dyDescent="0.2">
      <c r="A790" t="s">
        <v>2516</v>
      </c>
      <c r="B790" t="s">
        <v>17</v>
      </c>
      <c r="C790" t="s">
        <v>27</v>
      </c>
      <c r="D790">
        <v>106</v>
      </c>
      <c r="E790" t="s">
        <v>32</v>
      </c>
      <c r="F790" t="s">
        <v>29154</v>
      </c>
    </row>
    <row r="791" spans="1:6" x14ac:dyDescent="0.2">
      <c r="A791" t="s">
        <v>2519</v>
      </c>
      <c r="B791" t="s">
        <v>18</v>
      </c>
      <c r="C791" t="s">
        <v>28</v>
      </c>
      <c r="D791">
        <v>355</v>
      </c>
      <c r="E791" t="s">
        <v>34</v>
      </c>
      <c r="F791" t="s">
        <v>29154</v>
      </c>
    </row>
    <row r="792" spans="1:6" x14ac:dyDescent="0.2">
      <c r="A792" t="s">
        <v>2522</v>
      </c>
      <c r="B792" t="s">
        <v>15</v>
      </c>
      <c r="C792" t="s">
        <v>26</v>
      </c>
      <c r="D792">
        <v>48</v>
      </c>
      <c r="E792" t="s">
        <v>33</v>
      </c>
      <c r="F792" t="s">
        <v>29156</v>
      </c>
    </row>
    <row r="793" spans="1:6" x14ac:dyDescent="0.2">
      <c r="A793" t="s">
        <v>2525</v>
      </c>
      <c r="B793" t="s">
        <v>17</v>
      </c>
      <c r="C793" t="s">
        <v>27</v>
      </c>
      <c r="D793">
        <v>79</v>
      </c>
      <c r="E793" t="s">
        <v>34</v>
      </c>
      <c r="F793" t="s">
        <v>29157</v>
      </c>
    </row>
    <row r="794" spans="1:6" x14ac:dyDescent="0.2">
      <c r="A794" t="s">
        <v>2528</v>
      </c>
      <c r="B794" t="s">
        <v>16</v>
      </c>
      <c r="C794" t="s">
        <v>27</v>
      </c>
      <c r="D794">
        <v>118</v>
      </c>
      <c r="E794" t="s">
        <v>33</v>
      </c>
      <c r="F794" t="s">
        <v>29157</v>
      </c>
    </row>
    <row r="795" spans="1:6" x14ac:dyDescent="0.2">
      <c r="A795" t="s">
        <v>2531</v>
      </c>
      <c r="B795" t="s">
        <v>22</v>
      </c>
      <c r="C795" t="s">
        <v>28</v>
      </c>
      <c r="D795">
        <v>101</v>
      </c>
      <c r="E795" t="s">
        <v>32</v>
      </c>
      <c r="F795" t="s">
        <v>29157</v>
      </c>
    </row>
    <row r="796" spans="1:6" x14ac:dyDescent="0.2">
      <c r="A796" t="s">
        <v>2534</v>
      </c>
      <c r="B796" t="s">
        <v>19</v>
      </c>
      <c r="C796" t="s">
        <v>27</v>
      </c>
      <c r="D796">
        <v>46</v>
      </c>
      <c r="E796" t="s">
        <v>34</v>
      </c>
      <c r="F796" t="s">
        <v>29157</v>
      </c>
    </row>
    <row r="797" spans="1:6" x14ac:dyDescent="0.2">
      <c r="A797" t="s">
        <v>2537</v>
      </c>
      <c r="B797" t="s">
        <v>24</v>
      </c>
      <c r="C797" t="s">
        <v>27</v>
      </c>
      <c r="D797">
        <v>96</v>
      </c>
      <c r="E797" t="s">
        <v>34</v>
      </c>
      <c r="F797" t="s">
        <v>29154</v>
      </c>
    </row>
    <row r="798" spans="1:6" x14ac:dyDescent="0.2">
      <c r="A798" t="s">
        <v>2540</v>
      </c>
      <c r="B798" t="s">
        <v>15</v>
      </c>
      <c r="C798" t="s">
        <v>27</v>
      </c>
      <c r="D798">
        <v>113</v>
      </c>
      <c r="E798" t="s">
        <v>33</v>
      </c>
      <c r="F798" t="s">
        <v>29154</v>
      </c>
    </row>
    <row r="799" spans="1:6" x14ac:dyDescent="0.2">
      <c r="A799" t="s">
        <v>2543</v>
      </c>
      <c r="B799" t="s">
        <v>23</v>
      </c>
      <c r="C799" t="s">
        <v>26</v>
      </c>
      <c r="D799">
        <v>50</v>
      </c>
      <c r="E799" t="s">
        <v>34</v>
      </c>
      <c r="F799" t="s">
        <v>29155</v>
      </c>
    </row>
    <row r="800" spans="1:6" x14ac:dyDescent="0.2">
      <c r="A800" t="s">
        <v>2546</v>
      </c>
      <c r="B800" t="s">
        <v>17</v>
      </c>
      <c r="C800" t="s">
        <v>29</v>
      </c>
      <c r="D800">
        <v>14</v>
      </c>
      <c r="E800" t="s">
        <v>32</v>
      </c>
      <c r="F800" t="s">
        <v>29157</v>
      </c>
    </row>
    <row r="801" spans="1:6" x14ac:dyDescent="0.2">
      <c r="A801" t="s">
        <v>2549</v>
      </c>
      <c r="B801" t="s">
        <v>18</v>
      </c>
      <c r="C801" t="s">
        <v>29</v>
      </c>
      <c r="D801">
        <v>22</v>
      </c>
      <c r="E801" t="s">
        <v>32</v>
      </c>
      <c r="F801" t="s">
        <v>29154</v>
      </c>
    </row>
    <row r="802" spans="1:6" x14ac:dyDescent="0.2">
      <c r="A802" t="s">
        <v>2552</v>
      </c>
      <c r="B802" t="s">
        <v>22</v>
      </c>
      <c r="C802" t="s">
        <v>29</v>
      </c>
      <c r="D802">
        <v>15</v>
      </c>
      <c r="E802" t="s">
        <v>34</v>
      </c>
      <c r="F802" t="s">
        <v>29155</v>
      </c>
    </row>
    <row r="803" spans="1:6" x14ac:dyDescent="0.2">
      <c r="A803" t="s">
        <v>2555</v>
      </c>
      <c r="B803" t="s">
        <v>22</v>
      </c>
      <c r="C803" t="s">
        <v>27</v>
      </c>
      <c r="D803">
        <v>107</v>
      </c>
      <c r="E803" t="s">
        <v>33</v>
      </c>
      <c r="F803" t="s">
        <v>29157</v>
      </c>
    </row>
    <row r="804" spans="1:6" x14ac:dyDescent="0.2">
      <c r="A804" t="s">
        <v>2303</v>
      </c>
      <c r="B804" t="s">
        <v>19</v>
      </c>
      <c r="C804" t="s">
        <v>26</v>
      </c>
      <c r="D804">
        <v>27</v>
      </c>
      <c r="E804" t="s">
        <v>34</v>
      </c>
      <c r="F804" t="s">
        <v>29156</v>
      </c>
    </row>
    <row r="805" spans="1:6" x14ac:dyDescent="0.2">
      <c r="A805" t="s">
        <v>2306</v>
      </c>
      <c r="B805" t="s">
        <v>16</v>
      </c>
      <c r="C805" t="s">
        <v>27</v>
      </c>
      <c r="D805">
        <v>63</v>
      </c>
      <c r="E805" t="s">
        <v>33</v>
      </c>
      <c r="F805" t="s">
        <v>29155</v>
      </c>
    </row>
    <row r="806" spans="1:6" x14ac:dyDescent="0.2">
      <c r="A806" t="s">
        <v>2309</v>
      </c>
      <c r="B806" t="s">
        <v>21</v>
      </c>
      <c r="C806" t="s">
        <v>27</v>
      </c>
      <c r="D806">
        <v>93</v>
      </c>
      <c r="E806" t="s">
        <v>34</v>
      </c>
      <c r="F806" t="s">
        <v>29155</v>
      </c>
    </row>
    <row r="807" spans="1:6" x14ac:dyDescent="0.2">
      <c r="A807" t="s">
        <v>2312</v>
      </c>
      <c r="B807" t="s">
        <v>18</v>
      </c>
      <c r="C807" t="s">
        <v>26</v>
      </c>
      <c r="D807">
        <v>28</v>
      </c>
      <c r="E807" t="s">
        <v>33</v>
      </c>
      <c r="F807" t="s">
        <v>29156</v>
      </c>
    </row>
    <row r="808" spans="1:6" x14ac:dyDescent="0.2">
      <c r="A808" t="s">
        <v>2315</v>
      </c>
      <c r="B808" t="s">
        <v>16</v>
      </c>
      <c r="C808" t="s">
        <v>27</v>
      </c>
      <c r="D808">
        <v>92</v>
      </c>
      <c r="E808" t="s">
        <v>33</v>
      </c>
      <c r="F808" t="s">
        <v>29157</v>
      </c>
    </row>
    <row r="809" spans="1:6" x14ac:dyDescent="0.2">
      <c r="A809" t="s">
        <v>2318</v>
      </c>
      <c r="B809" t="s">
        <v>22</v>
      </c>
      <c r="C809" t="s">
        <v>28</v>
      </c>
      <c r="D809">
        <v>337</v>
      </c>
      <c r="E809" t="s">
        <v>34</v>
      </c>
      <c r="F809" t="s">
        <v>29155</v>
      </c>
    </row>
    <row r="810" spans="1:6" x14ac:dyDescent="0.2">
      <c r="A810" t="s">
        <v>2558</v>
      </c>
      <c r="B810" t="s">
        <v>22</v>
      </c>
      <c r="C810" t="s">
        <v>27</v>
      </c>
      <c r="D810">
        <v>117</v>
      </c>
      <c r="E810" t="s">
        <v>32</v>
      </c>
      <c r="F810" t="s">
        <v>29157</v>
      </c>
    </row>
    <row r="811" spans="1:6" x14ac:dyDescent="0.2">
      <c r="A811" t="s">
        <v>2561</v>
      </c>
      <c r="B811" t="s">
        <v>24</v>
      </c>
      <c r="C811" t="s">
        <v>26</v>
      </c>
      <c r="D811">
        <v>24</v>
      </c>
      <c r="E811" t="s">
        <v>34</v>
      </c>
      <c r="F811" t="s">
        <v>79</v>
      </c>
    </row>
    <row r="812" spans="1:6" x14ac:dyDescent="0.2">
      <c r="A812" t="s">
        <v>2564</v>
      </c>
      <c r="B812" t="s">
        <v>24</v>
      </c>
      <c r="C812" t="s">
        <v>26</v>
      </c>
      <c r="D812">
        <v>37</v>
      </c>
      <c r="E812" t="s">
        <v>33</v>
      </c>
      <c r="F812" t="s">
        <v>79</v>
      </c>
    </row>
    <row r="813" spans="1:6" x14ac:dyDescent="0.2">
      <c r="A813" t="s">
        <v>2567</v>
      </c>
      <c r="B813" t="s">
        <v>24</v>
      </c>
      <c r="C813" t="s">
        <v>26</v>
      </c>
      <c r="D813">
        <v>46</v>
      </c>
      <c r="E813" t="s">
        <v>32</v>
      </c>
      <c r="F813" t="s">
        <v>29157</v>
      </c>
    </row>
    <row r="814" spans="1:6" x14ac:dyDescent="0.2">
      <c r="A814" t="s">
        <v>2570</v>
      </c>
      <c r="B814" t="s">
        <v>16</v>
      </c>
      <c r="C814" t="s">
        <v>27</v>
      </c>
      <c r="D814">
        <v>85</v>
      </c>
      <c r="E814" t="s">
        <v>33</v>
      </c>
      <c r="F814" t="s">
        <v>29157</v>
      </c>
    </row>
    <row r="815" spans="1:6" x14ac:dyDescent="0.2">
      <c r="A815" t="s">
        <v>2573</v>
      </c>
      <c r="B815" t="s">
        <v>19</v>
      </c>
      <c r="C815" t="s">
        <v>27</v>
      </c>
      <c r="D815">
        <v>93</v>
      </c>
      <c r="E815" t="s">
        <v>33</v>
      </c>
      <c r="F815" t="s">
        <v>79</v>
      </c>
    </row>
    <row r="816" spans="1:6" x14ac:dyDescent="0.2">
      <c r="A816" t="s">
        <v>2576</v>
      </c>
      <c r="B816" t="s">
        <v>19</v>
      </c>
      <c r="C816" t="s">
        <v>28</v>
      </c>
      <c r="D816">
        <v>271</v>
      </c>
      <c r="E816" t="s">
        <v>33</v>
      </c>
      <c r="F816" t="s">
        <v>79</v>
      </c>
    </row>
    <row r="817" spans="1:6" x14ac:dyDescent="0.2">
      <c r="A817" t="s">
        <v>2579</v>
      </c>
      <c r="B817" t="s">
        <v>22</v>
      </c>
      <c r="C817" t="s">
        <v>26</v>
      </c>
      <c r="D817">
        <v>21</v>
      </c>
      <c r="E817" t="s">
        <v>32</v>
      </c>
      <c r="F817" t="s">
        <v>29157</v>
      </c>
    </row>
    <row r="818" spans="1:6" x14ac:dyDescent="0.2">
      <c r="A818" t="s">
        <v>2582</v>
      </c>
      <c r="B818" t="s">
        <v>24</v>
      </c>
      <c r="C818" t="s">
        <v>26</v>
      </c>
      <c r="D818">
        <v>20</v>
      </c>
      <c r="E818" t="s">
        <v>32</v>
      </c>
      <c r="F818" t="s">
        <v>29157</v>
      </c>
    </row>
    <row r="819" spans="1:6" x14ac:dyDescent="0.2">
      <c r="A819" t="s">
        <v>2585</v>
      </c>
      <c r="B819" t="s">
        <v>23</v>
      </c>
      <c r="C819" t="s">
        <v>27</v>
      </c>
      <c r="D819">
        <v>66</v>
      </c>
      <c r="E819" t="s">
        <v>32</v>
      </c>
      <c r="F819" t="s">
        <v>79</v>
      </c>
    </row>
    <row r="820" spans="1:6" x14ac:dyDescent="0.2">
      <c r="A820" t="s">
        <v>2588</v>
      </c>
      <c r="B820" t="s">
        <v>19</v>
      </c>
      <c r="C820" t="s">
        <v>26</v>
      </c>
      <c r="D820">
        <v>39</v>
      </c>
      <c r="E820" t="s">
        <v>33</v>
      </c>
      <c r="F820" t="s">
        <v>79</v>
      </c>
    </row>
    <row r="821" spans="1:6" x14ac:dyDescent="0.2">
      <c r="A821" t="s">
        <v>2591</v>
      </c>
      <c r="B821" t="s">
        <v>24</v>
      </c>
      <c r="C821" t="s">
        <v>29</v>
      </c>
      <c r="D821">
        <v>22</v>
      </c>
      <c r="E821" t="s">
        <v>33</v>
      </c>
      <c r="F821" t="s">
        <v>29157</v>
      </c>
    </row>
    <row r="822" spans="1:6" x14ac:dyDescent="0.2">
      <c r="A822" t="s">
        <v>2594</v>
      </c>
      <c r="B822" t="s">
        <v>22</v>
      </c>
      <c r="C822" t="s">
        <v>26</v>
      </c>
      <c r="D822">
        <v>41</v>
      </c>
      <c r="E822" t="s">
        <v>34</v>
      </c>
      <c r="F822" t="s">
        <v>29157</v>
      </c>
    </row>
    <row r="823" spans="1:6" x14ac:dyDescent="0.2">
      <c r="A823" t="s">
        <v>2597</v>
      </c>
      <c r="B823" t="s">
        <v>22</v>
      </c>
      <c r="C823" t="s">
        <v>27</v>
      </c>
      <c r="D823">
        <v>84</v>
      </c>
      <c r="E823" t="s">
        <v>32</v>
      </c>
      <c r="F823" t="s">
        <v>79</v>
      </c>
    </row>
    <row r="824" spans="1:6" x14ac:dyDescent="0.2">
      <c r="A824" t="s">
        <v>2600</v>
      </c>
      <c r="B824" t="s">
        <v>17</v>
      </c>
      <c r="C824" t="s">
        <v>27</v>
      </c>
      <c r="D824">
        <v>59</v>
      </c>
      <c r="E824" t="s">
        <v>32</v>
      </c>
      <c r="F824" t="s">
        <v>29157</v>
      </c>
    </row>
    <row r="825" spans="1:6" x14ac:dyDescent="0.2">
      <c r="A825" t="s">
        <v>2603</v>
      </c>
      <c r="B825" t="s">
        <v>16</v>
      </c>
      <c r="C825" t="s">
        <v>28</v>
      </c>
      <c r="D825">
        <v>376</v>
      </c>
      <c r="E825" t="s">
        <v>32</v>
      </c>
      <c r="F825" t="s">
        <v>29157</v>
      </c>
    </row>
    <row r="826" spans="1:6" x14ac:dyDescent="0.2">
      <c r="A826" t="s">
        <v>2606</v>
      </c>
      <c r="B826" t="s">
        <v>20</v>
      </c>
      <c r="C826" t="s">
        <v>26</v>
      </c>
      <c r="D826">
        <v>48</v>
      </c>
      <c r="E826" t="s">
        <v>33</v>
      </c>
      <c r="F826" t="s">
        <v>29157</v>
      </c>
    </row>
    <row r="827" spans="1:6" x14ac:dyDescent="0.2">
      <c r="A827" t="s">
        <v>2609</v>
      </c>
      <c r="B827" t="s">
        <v>16</v>
      </c>
      <c r="C827" t="s">
        <v>27</v>
      </c>
      <c r="D827">
        <v>103</v>
      </c>
      <c r="E827" t="s">
        <v>34</v>
      </c>
      <c r="F827" t="s">
        <v>29157</v>
      </c>
    </row>
    <row r="828" spans="1:6" x14ac:dyDescent="0.2">
      <c r="A828" t="s">
        <v>2612</v>
      </c>
      <c r="B828" t="s">
        <v>22</v>
      </c>
      <c r="C828" t="s">
        <v>26</v>
      </c>
      <c r="D828">
        <v>22</v>
      </c>
      <c r="E828" t="s">
        <v>34</v>
      </c>
      <c r="F828" t="s">
        <v>29157</v>
      </c>
    </row>
    <row r="829" spans="1:6" x14ac:dyDescent="0.2">
      <c r="A829" t="s">
        <v>2615</v>
      </c>
      <c r="B829" t="s">
        <v>16</v>
      </c>
      <c r="C829" t="s">
        <v>26</v>
      </c>
      <c r="D829">
        <v>43</v>
      </c>
      <c r="E829" t="s">
        <v>33</v>
      </c>
      <c r="F829" t="s">
        <v>79</v>
      </c>
    </row>
    <row r="830" spans="1:6" x14ac:dyDescent="0.2">
      <c r="A830" t="s">
        <v>2618</v>
      </c>
      <c r="B830" t="s">
        <v>24</v>
      </c>
      <c r="C830" t="s">
        <v>27</v>
      </c>
      <c r="D830">
        <v>52</v>
      </c>
      <c r="E830" t="s">
        <v>33</v>
      </c>
      <c r="F830" t="s">
        <v>79</v>
      </c>
    </row>
    <row r="831" spans="1:6" x14ac:dyDescent="0.2">
      <c r="A831" t="s">
        <v>2621</v>
      </c>
      <c r="B831" t="s">
        <v>17</v>
      </c>
      <c r="C831" t="s">
        <v>26</v>
      </c>
      <c r="D831">
        <v>55</v>
      </c>
      <c r="E831" t="s">
        <v>33</v>
      </c>
      <c r="F831" t="s">
        <v>79</v>
      </c>
    </row>
    <row r="832" spans="1:6" x14ac:dyDescent="0.2">
      <c r="A832" t="s">
        <v>2624</v>
      </c>
      <c r="B832" t="s">
        <v>20</v>
      </c>
      <c r="C832" t="s">
        <v>30</v>
      </c>
      <c r="D832">
        <v>4</v>
      </c>
      <c r="E832" t="s">
        <v>34</v>
      </c>
      <c r="F832" t="s">
        <v>29157</v>
      </c>
    </row>
    <row r="833" spans="1:6" x14ac:dyDescent="0.2">
      <c r="A833" t="s">
        <v>2627</v>
      </c>
      <c r="B833" t="s">
        <v>23</v>
      </c>
      <c r="C833" t="s">
        <v>29</v>
      </c>
      <c r="D833">
        <v>16</v>
      </c>
      <c r="E833" t="s">
        <v>33</v>
      </c>
      <c r="F833" t="s">
        <v>29157</v>
      </c>
    </row>
    <row r="834" spans="1:6" x14ac:dyDescent="0.2">
      <c r="A834" t="s">
        <v>2630</v>
      </c>
      <c r="B834" t="s">
        <v>18</v>
      </c>
      <c r="C834" t="s">
        <v>29</v>
      </c>
      <c r="D834">
        <v>11</v>
      </c>
      <c r="E834" t="s">
        <v>33</v>
      </c>
      <c r="F834" t="s">
        <v>29157</v>
      </c>
    </row>
    <row r="835" spans="1:6" x14ac:dyDescent="0.2">
      <c r="A835" t="s">
        <v>2633</v>
      </c>
      <c r="B835" t="s">
        <v>23</v>
      </c>
      <c r="C835" t="s">
        <v>26</v>
      </c>
      <c r="D835">
        <v>24</v>
      </c>
      <c r="E835" t="s">
        <v>32</v>
      </c>
      <c r="F835" t="s">
        <v>79</v>
      </c>
    </row>
    <row r="836" spans="1:6" x14ac:dyDescent="0.2">
      <c r="A836" t="s">
        <v>2636</v>
      </c>
      <c r="B836" t="s">
        <v>19</v>
      </c>
      <c r="C836" t="s">
        <v>26</v>
      </c>
      <c r="D836">
        <v>46</v>
      </c>
      <c r="E836" t="s">
        <v>33</v>
      </c>
      <c r="F836" t="s">
        <v>79</v>
      </c>
    </row>
    <row r="837" spans="1:6" x14ac:dyDescent="0.2">
      <c r="A837" t="s">
        <v>2639</v>
      </c>
      <c r="B837" t="s">
        <v>15</v>
      </c>
      <c r="C837" t="s">
        <v>26</v>
      </c>
      <c r="D837">
        <v>44</v>
      </c>
      <c r="E837" t="s">
        <v>33</v>
      </c>
      <c r="F837" t="s">
        <v>79</v>
      </c>
    </row>
    <row r="838" spans="1:6" x14ac:dyDescent="0.2">
      <c r="A838" t="s">
        <v>2642</v>
      </c>
      <c r="B838" t="s">
        <v>18</v>
      </c>
      <c r="C838" t="s">
        <v>26</v>
      </c>
      <c r="D838">
        <v>45</v>
      </c>
      <c r="E838" t="s">
        <v>32</v>
      </c>
      <c r="F838" t="s">
        <v>29157</v>
      </c>
    </row>
    <row r="839" spans="1:6" x14ac:dyDescent="0.2">
      <c r="A839" t="s">
        <v>2663</v>
      </c>
      <c r="B839" t="s">
        <v>20</v>
      </c>
      <c r="C839" t="s">
        <v>26</v>
      </c>
      <c r="D839">
        <v>35</v>
      </c>
      <c r="E839" t="s">
        <v>32</v>
      </c>
      <c r="F839" t="s">
        <v>29157</v>
      </c>
    </row>
    <row r="840" spans="1:6" x14ac:dyDescent="0.2">
      <c r="A840" t="s">
        <v>2666</v>
      </c>
      <c r="B840" t="s">
        <v>18</v>
      </c>
      <c r="C840" t="s">
        <v>27</v>
      </c>
      <c r="D840">
        <v>99</v>
      </c>
      <c r="E840" t="s">
        <v>33</v>
      </c>
      <c r="F840" t="s">
        <v>29157</v>
      </c>
    </row>
    <row r="841" spans="1:6" x14ac:dyDescent="0.2">
      <c r="A841" t="s">
        <v>2669</v>
      </c>
      <c r="B841" t="s">
        <v>23</v>
      </c>
      <c r="C841" t="s">
        <v>26</v>
      </c>
      <c r="D841">
        <v>40</v>
      </c>
      <c r="E841" t="s">
        <v>34</v>
      </c>
      <c r="F841" t="s">
        <v>29154</v>
      </c>
    </row>
    <row r="842" spans="1:6" x14ac:dyDescent="0.2">
      <c r="A842" t="s">
        <v>2672</v>
      </c>
      <c r="B842" t="s">
        <v>22</v>
      </c>
      <c r="C842" t="s">
        <v>27</v>
      </c>
      <c r="D842">
        <v>119</v>
      </c>
      <c r="E842" t="s">
        <v>33</v>
      </c>
      <c r="F842" t="s">
        <v>29154</v>
      </c>
    </row>
    <row r="843" spans="1:6" x14ac:dyDescent="0.2">
      <c r="A843" t="s">
        <v>2675</v>
      </c>
      <c r="B843" t="s">
        <v>18</v>
      </c>
      <c r="C843" t="s">
        <v>28</v>
      </c>
      <c r="D843">
        <v>310</v>
      </c>
      <c r="E843" t="s">
        <v>33</v>
      </c>
      <c r="F843" t="s">
        <v>29157</v>
      </c>
    </row>
    <row r="844" spans="1:6" x14ac:dyDescent="0.2">
      <c r="A844" t="s">
        <v>2678</v>
      </c>
      <c r="B844" t="s">
        <v>17</v>
      </c>
      <c r="C844" t="s">
        <v>26</v>
      </c>
      <c r="D844">
        <v>22</v>
      </c>
      <c r="E844" t="s">
        <v>32</v>
      </c>
      <c r="F844" t="s">
        <v>29157</v>
      </c>
    </row>
    <row r="845" spans="1:6" x14ac:dyDescent="0.2">
      <c r="A845" t="s">
        <v>2681</v>
      </c>
      <c r="B845" t="s">
        <v>19</v>
      </c>
      <c r="C845" t="s">
        <v>27</v>
      </c>
      <c r="D845">
        <v>76</v>
      </c>
      <c r="E845" t="s">
        <v>32</v>
      </c>
      <c r="F845" t="s">
        <v>29157</v>
      </c>
    </row>
    <row r="846" spans="1:6" x14ac:dyDescent="0.2">
      <c r="A846" t="s">
        <v>2684</v>
      </c>
      <c r="B846" t="s">
        <v>22</v>
      </c>
      <c r="C846" t="s">
        <v>27</v>
      </c>
      <c r="D846">
        <v>98</v>
      </c>
      <c r="E846" t="s">
        <v>32</v>
      </c>
      <c r="F846" t="s">
        <v>29157</v>
      </c>
    </row>
    <row r="847" spans="1:6" x14ac:dyDescent="0.2">
      <c r="A847" t="s">
        <v>2687</v>
      </c>
      <c r="B847" t="s">
        <v>15</v>
      </c>
      <c r="C847" t="s">
        <v>30</v>
      </c>
      <c r="D847">
        <v>5</v>
      </c>
      <c r="E847" t="s">
        <v>34</v>
      </c>
      <c r="F847" t="s">
        <v>29157</v>
      </c>
    </row>
    <row r="848" spans="1:6" x14ac:dyDescent="0.2">
      <c r="A848" t="s">
        <v>2690</v>
      </c>
      <c r="B848" t="s">
        <v>20</v>
      </c>
      <c r="C848" t="s">
        <v>26</v>
      </c>
      <c r="D848">
        <v>40</v>
      </c>
      <c r="E848" t="s">
        <v>34</v>
      </c>
      <c r="F848" t="s">
        <v>29154</v>
      </c>
    </row>
    <row r="849" spans="1:6" x14ac:dyDescent="0.2">
      <c r="A849" t="s">
        <v>2693</v>
      </c>
      <c r="B849" t="s">
        <v>15</v>
      </c>
      <c r="C849" t="s">
        <v>27</v>
      </c>
      <c r="D849">
        <v>78</v>
      </c>
      <c r="E849" t="s">
        <v>34</v>
      </c>
      <c r="F849" t="s">
        <v>29157</v>
      </c>
    </row>
    <row r="850" spans="1:6" x14ac:dyDescent="0.2">
      <c r="A850" t="s">
        <v>2696</v>
      </c>
      <c r="B850" t="s">
        <v>24</v>
      </c>
      <c r="C850" t="s">
        <v>26</v>
      </c>
      <c r="D850">
        <v>39</v>
      </c>
      <c r="E850" t="s">
        <v>34</v>
      </c>
      <c r="F850" t="s">
        <v>29157</v>
      </c>
    </row>
    <row r="851" spans="1:6" x14ac:dyDescent="0.2">
      <c r="A851" t="s">
        <v>2699</v>
      </c>
      <c r="B851" t="s">
        <v>16</v>
      </c>
      <c r="C851" t="s">
        <v>26</v>
      </c>
      <c r="D851">
        <v>20</v>
      </c>
      <c r="E851" t="s">
        <v>32</v>
      </c>
      <c r="F851" t="s">
        <v>29157</v>
      </c>
    </row>
    <row r="852" spans="1:6" x14ac:dyDescent="0.2">
      <c r="A852" t="s">
        <v>2702</v>
      </c>
      <c r="B852" t="s">
        <v>21</v>
      </c>
      <c r="C852" t="s">
        <v>28</v>
      </c>
      <c r="D852">
        <v>122</v>
      </c>
      <c r="E852" t="s">
        <v>34</v>
      </c>
      <c r="F852" t="s">
        <v>29157</v>
      </c>
    </row>
    <row r="853" spans="1:6" x14ac:dyDescent="0.2">
      <c r="A853" t="s">
        <v>2705</v>
      </c>
      <c r="B853" t="s">
        <v>20</v>
      </c>
      <c r="C853" t="s">
        <v>26</v>
      </c>
      <c r="D853">
        <v>31</v>
      </c>
      <c r="E853" t="s">
        <v>32</v>
      </c>
      <c r="F853" t="s">
        <v>29156</v>
      </c>
    </row>
    <row r="854" spans="1:6" x14ac:dyDescent="0.2">
      <c r="A854" t="s">
        <v>2708</v>
      </c>
      <c r="B854" t="s">
        <v>17</v>
      </c>
      <c r="C854" t="s">
        <v>29</v>
      </c>
      <c r="D854">
        <v>19</v>
      </c>
      <c r="E854" t="s">
        <v>34</v>
      </c>
      <c r="F854" t="s">
        <v>29156</v>
      </c>
    </row>
    <row r="855" spans="1:6" x14ac:dyDescent="0.2">
      <c r="A855" t="s">
        <v>2711</v>
      </c>
      <c r="B855" t="s">
        <v>22</v>
      </c>
      <c r="C855" t="s">
        <v>27</v>
      </c>
      <c r="D855">
        <v>96</v>
      </c>
      <c r="E855" t="s">
        <v>32</v>
      </c>
      <c r="F855" t="s">
        <v>29156</v>
      </c>
    </row>
    <row r="856" spans="1:6" x14ac:dyDescent="0.2">
      <c r="A856" t="s">
        <v>2714</v>
      </c>
      <c r="B856" t="s">
        <v>20</v>
      </c>
      <c r="C856" t="s">
        <v>26</v>
      </c>
      <c r="D856">
        <v>46</v>
      </c>
      <c r="E856" t="s">
        <v>32</v>
      </c>
      <c r="F856" t="s">
        <v>29154</v>
      </c>
    </row>
    <row r="857" spans="1:6" x14ac:dyDescent="0.2">
      <c r="A857" t="s">
        <v>2717</v>
      </c>
      <c r="B857" t="s">
        <v>23</v>
      </c>
      <c r="C857" t="s">
        <v>26</v>
      </c>
      <c r="D857">
        <v>52</v>
      </c>
      <c r="E857" t="s">
        <v>32</v>
      </c>
      <c r="F857" t="s">
        <v>29156</v>
      </c>
    </row>
    <row r="858" spans="1:6" x14ac:dyDescent="0.2">
      <c r="A858" t="s">
        <v>2720</v>
      </c>
      <c r="B858" t="s">
        <v>16</v>
      </c>
      <c r="C858" t="s">
        <v>26</v>
      </c>
      <c r="D858">
        <v>20</v>
      </c>
      <c r="E858" t="s">
        <v>33</v>
      </c>
      <c r="F858" t="s">
        <v>29154</v>
      </c>
    </row>
    <row r="859" spans="1:6" x14ac:dyDescent="0.2">
      <c r="A859" t="s">
        <v>2723</v>
      </c>
      <c r="B859" t="s">
        <v>16</v>
      </c>
      <c r="C859" t="s">
        <v>27</v>
      </c>
      <c r="D859">
        <v>75</v>
      </c>
      <c r="E859" t="s">
        <v>34</v>
      </c>
      <c r="F859" t="s">
        <v>29157</v>
      </c>
    </row>
    <row r="860" spans="1:6" x14ac:dyDescent="0.2">
      <c r="A860" t="s">
        <v>2726</v>
      </c>
      <c r="B860" t="s">
        <v>20</v>
      </c>
      <c r="C860" t="s">
        <v>26</v>
      </c>
      <c r="D860">
        <v>43</v>
      </c>
      <c r="E860" t="s">
        <v>34</v>
      </c>
      <c r="F860" t="s">
        <v>29157</v>
      </c>
    </row>
    <row r="861" spans="1:6" x14ac:dyDescent="0.2">
      <c r="A861" t="s">
        <v>2729</v>
      </c>
      <c r="B861" t="s">
        <v>21</v>
      </c>
      <c r="C861" t="s">
        <v>29</v>
      </c>
      <c r="D861">
        <v>17</v>
      </c>
      <c r="E861" t="s">
        <v>32</v>
      </c>
      <c r="F861" t="s">
        <v>29154</v>
      </c>
    </row>
    <row r="862" spans="1:6" x14ac:dyDescent="0.2">
      <c r="A862" t="s">
        <v>2732</v>
      </c>
      <c r="B862" t="s">
        <v>24</v>
      </c>
      <c r="C862" t="s">
        <v>26</v>
      </c>
      <c r="D862">
        <v>43</v>
      </c>
      <c r="E862" t="s">
        <v>34</v>
      </c>
      <c r="F862" t="s">
        <v>29156</v>
      </c>
    </row>
    <row r="863" spans="1:6" x14ac:dyDescent="0.2">
      <c r="A863" t="s">
        <v>2735</v>
      </c>
      <c r="B863" t="s">
        <v>24</v>
      </c>
      <c r="C863" t="s">
        <v>27</v>
      </c>
      <c r="D863">
        <v>100</v>
      </c>
      <c r="E863" t="s">
        <v>34</v>
      </c>
      <c r="F863" t="s">
        <v>29154</v>
      </c>
    </row>
    <row r="864" spans="1:6" x14ac:dyDescent="0.2">
      <c r="A864" t="s">
        <v>2738</v>
      </c>
      <c r="B864" t="s">
        <v>24</v>
      </c>
      <c r="C864" t="s">
        <v>27</v>
      </c>
      <c r="D864">
        <v>118</v>
      </c>
      <c r="E864" t="s">
        <v>33</v>
      </c>
      <c r="F864" t="s">
        <v>29157</v>
      </c>
    </row>
    <row r="865" spans="1:6" x14ac:dyDescent="0.2">
      <c r="A865" t="s">
        <v>2741</v>
      </c>
      <c r="B865" t="s">
        <v>16</v>
      </c>
      <c r="C865" t="s">
        <v>26</v>
      </c>
      <c r="D865">
        <v>41</v>
      </c>
      <c r="E865" t="s">
        <v>32</v>
      </c>
      <c r="F865" t="s">
        <v>29154</v>
      </c>
    </row>
    <row r="866" spans="1:6" x14ac:dyDescent="0.2">
      <c r="A866" t="s">
        <v>2744</v>
      </c>
      <c r="B866" t="s">
        <v>20</v>
      </c>
      <c r="C866" t="s">
        <v>30</v>
      </c>
      <c r="D866">
        <v>7</v>
      </c>
      <c r="E866" t="s">
        <v>33</v>
      </c>
      <c r="F866" t="s">
        <v>29157</v>
      </c>
    </row>
    <row r="867" spans="1:6" x14ac:dyDescent="0.2">
      <c r="A867" t="s">
        <v>2747</v>
      </c>
      <c r="B867" t="s">
        <v>16</v>
      </c>
      <c r="C867" t="s">
        <v>26</v>
      </c>
      <c r="D867">
        <v>25</v>
      </c>
      <c r="E867" t="s">
        <v>33</v>
      </c>
      <c r="F867" t="s">
        <v>29156</v>
      </c>
    </row>
    <row r="868" spans="1:6" x14ac:dyDescent="0.2">
      <c r="A868" t="s">
        <v>2750</v>
      </c>
      <c r="B868" t="s">
        <v>21</v>
      </c>
      <c r="C868" t="s">
        <v>29</v>
      </c>
      <c r="D868">
        <v>23</v>
      </c>
      <c r="E868" t="s">
        <v>33</v>
      </c>
      <c r="F868" t="s">
        <v>29155</v>
      </c>
    </row>
    <row r="869" spans="1:6" x14ac:dyDescent="0.2">
      <c r="A869" t="s">
        <v>2753</v>
      </c>
      <c r="B869" t="s">
        <v>22</v>
      </c>
      <c r="C869" t="s">
        <v>27</v>
      </c>
      <c r="D869">
        <v>100</v>
      </c>
      <c r="E869" t="s">
        <v>33</v>
      </c>
      <c r="F869" t="s">
        <v>29157</v>
      </c>
    </row>
    <row r="870" spans="1:6" x14ac:dyDescent="0.2">
      <c r="A870" t="s">
        <v>2756</v>
      </c>
      <c r="B870" t="s">
        <v>20</v>
      </c>
      <c r="C870" t="s">
        <v>27</v>
      </c>
      <c r="D870">
        <v>108</v>
      </c>
      <c r="E870" t="s">
        <v>34</v>
      </c>
      <c r="F870" t="s">
        <v>29156</v>
      </c>
    </row>
    <row r="871" spans="1:6" x14ac:dyDescent="0.2">
      <c r="A871" t="s">
        <v>2759</v>
      </c>
      <c r="B871" t="s">
        <v>24</v>
      </c>
      <c r="C871" t="s">
        <v>26</v>
      </c>
      <c r="D871">
        <v>54</v>
      </c>
      <c r="E871" t="s">
        <v>33</v>
      </c>
      <c r="F871" t="s">
        <v>29155</v>
      </c>
    </row>
    <row r="872" spans="1:6" x14ac:dyDescent="0.2">
      <c r="A872" t="s">
        <v>2762</v>
      </c>
      <c r="B872" t="s">
        <v>17</v>
      </c>
      <c r="C872" t="s">
        <v>29</v>
      </c>
      <c r="D872">
        <v>9</v>
      </c>
      <c r="E872" t="s">
        <v>33</v>
      </c>
      <c r="F872" t="s">
        <v>29154</v>
      </c>
    </row>
    <row r="873" spans="1:6" x14ac:dyDescent="0.2">
      <c r="A873" t="s">
        <v>2765</v>
      </c>
      <c r="B873" t="s">
        <v>15</v>
      </c>
      <c r="C873" t="s">
        <v>30</v>
      </c>
      <c r="D873">
        <v>6</v>
      </c>
      <c r="E873" t="s">
        <v>33</v>
      </c>
      <c r="F873" t="s">
        <v>29157</v>
      </c>
    </row>
    <row r="874" spans="1:6" x14ac:dyDescent="0.2">
      <c r="A874" t="s">
        <v>2768</v>
      </c>
      <c r="B874" t="s">
        <v>24</v>
      </c>
      <c r="C874" t="s">
        <v>27</v>
      </c>
      <c r="D874">
        <v>52</v>
      </c>
      <c r="E874" t="s">
        <v>32</v>
      </c>
      <c r="F874" t="s">
        <v>29156</v>
      </c>
    </row>
    <row r="875" spans="1:6" x14ac:dyDescent="0.2">
      <c r="A875" t="s">
        <v>2771</v>
      </c>
      <c r="B875" t="s">
        <v>21</v>
      </c>
      <c r="C875" t="s">
        <v>26</v>
      </c>
      <c r="D875">
        <v>51</v>
      </c>
      <c r="E875" t="s">
        <v>32</v>
      </c>
      <c r="F875" t="s">
        <v>29156</v>
      </c>
    </row>
    <row r="876" spans="1:6" x14ac:dyDescent="0.2">
      <c r="A876" t="s">
        <v>2774</v>
      </c>
      <c r="B876" t="s">
        <v>20</v>
      </c>
      <c r="C876" t="s">
        <v>27</v>
      </c>
      <c r="D876">
        <v>63</v>
      </c>
      <c r="E876" t="s">
        <v>32</v>
      </c>
      <c r="F876" t="s">
        <v>29157</v>
      </c>
    </row>
    <row r="877" spans="1:6" x14ac:dyDescent="0.2">
      <c r="A877" t="s">
        <v>2777</v>
      </c>
      <c r="B877" t="s">
        <v>21</v>
      </c>
      <c r="C877" t="s">
        <v>27</v>
      </c>
      <c r="D877">
        <v>114</v>
      </c>
      <c r="E877" t="s">
        <v>34</v>
      </c>
      <c r="F877" t="s">
        <v>29154</v>
      </c>
    </row>
    <row r="878" spans="1:6" x14ac:dyDescent="0.2">
      <c r="A878" t="s">
        <v>2780</v>
      </c>
      <c r="B878" t="s">
        <v>20</v>
      </c>
      <c r="C878" t="s">
        <v>26</v>
      </c>
      <c r="D878">
        <v>42</v>
      </c>
      <c r="E878" t="s">
        <v>33</v>
      </c>
      <c r="F878" t="s">
        <v>29157</v>
      </c>
    </row>
    <row r="879" spans="1:6" x14ac:dyDescent="0.2">
      <c r="A879" t="s">
        <v>2783</v>
      </c>
      <c r="B879" t="s">
        <v>16</v>
      </c>
      <c r="C879" t="s">
        <v>28</v>
      </c>
      <c r="D879">
        <v>271</v>
      </c>
      <c r="E879" t="s">
        <v>33</v>
      </c>
      <c r="F879" t="s">
        <v>29157</v>
      </c>
    </row>
    <row r="880" spans="1:6" x14ac:dyDescent="0.2">
      <c r="A880" t="s">
        <v>2786</v>
      </c>
      <c r="B880" t="s">
        <v>15</v>
      </c>
      <c r="C880" t="s">
        <v>30</v>
      </c>
      <c r="D880">
        <v>4</v>
      </c>
      <c r="E880" t="s">
        <v>34</v>
      </c>
      <c r="F880" t="s">
        <v>29157</v>
      </c>
    </row>
    <row r="881" spans="1:6" x14ac:dyDescent="0.2">
      <c r="A881" t="s">
        <v>2789</v>
      </c>
      <c r="B881" t="s">
        <v>22</v>
      </c>
      <c r="C881" t="s">
        <v>27</v>
      </c>
      <c r="D881">
        <v>50</v>
      </c>
      <c r="E881" t="s">
        <v>34</v>
      </c>
      <c r="F881" t="s">
        <v>29156</v>
      </c>
    </row>
    <row r="882" spans="1:6" x14ac:dyDescent="0.2">
      <c r="A882" t="s">
        <v>2792</v>
      </c>
      <c r="B882" t="s">
        <v>22</v>
      </c>
      <c r="C882" t="s">
        <v>26</v>
      </c>
      <c r="D882">
        <v>30</v>
      </c>
      <c r="E882" t="s">
        <v>34</v>
      </c>
      <c r="F882" t="s">
        <v>29156</v>
      </c>
    </row>
    <row r="883" spans="1:6" x14ac:dyDescent="0.2">
      <c r="A883" t="s">
        <v>2795</v>
      </c>
      <c r="B883" t="s">
        <v>18</v>
      </c>
      <c r="C883" t="s">
        <v>29</v>
      </c>
      <c r="D883">
        <v>13</v>
      </c>
      <c r="E883" t="s">
        <v>34</v>
      </c>
      <c r="F883" t="s">
        <v>29154</v>
      </c>
    </row>
    <row r="884" spans="1:6" x14ac:dyDescent="0.2">
      <c r="A884" t="s">
        <v>2798</v>
      </c>
      <c r="B884" t="s">
        <v>20</v>
      </c>
      <c r="C884" t="s">
        <v>26</v>
      </c>
      <c r="D884">
        <v>57</v>
      </c>
      <c r="E884" t="s">
        <v>34</v>
      </c>
      <c r="F884" t="s">
        <v>29157</v>
      </c>
    </row>
    <row r="885" spans="1:6" x14ac:dyDescent="0.2">
      <c r="A885" t="s">
        <v>2801</v>
      </c>
      <c r="B885" t="s">
        <v>22</v>
      </c>
      <c r="C885" t="s">
        <v>27</v>
      </c>
      <c r="D885">
        <v>62</v>
      </c>
      <c r="E885" t="s">
        <v>33</v>
      </c>
      <c r="F885" t="s">
        <v>29154</v>
      </c>
    </row>
    <row r="886" spans="1:6" x14ac:dyDescent="0.2">
      <c r="A886" t="s">
        <v>2804</v>
      </c>
      <c r="B886" t="s">
        <v>20</v>
      </c>
      <c r="C886" t="s">
        <v>26</v>
      </c>
      <c r="D886">
        <v>27</v>
      </c>
      <c r="E886" t="s">
        <v>34</v>
      </c>
      <c r="F886" t="s">
        <v>29156</v>
      </c>
    </row>
    <row r="887" spans="1:6" x14ac:dyDescent="0.2">
      <c r="A887" t="s">
        <v>2807</v>
      </c>
      <c r="B887" t="s">
        <v>23</v>
      </c>
      <c r="C887" t="s">
        <v>26</v>
      </c>
      <c r="D887">
        <v>44</v>
      </c>
      <c r="E887" t="s">
        <v>34</v>
      </c>
      <c r="F887" t="s">
        <v>29157</v>
      </c>
    </row>
    <row r="888" spans="1:6" x14ac:dyDescent="0.2">
      <c r="A888" t="s">
        <v>2810</v>
      </c>
      <c r="B888" t="s">
        <v>24</v>
      </c>
      <c r="C888" t="s">
        <v>30</v>
      </c>
      <c r="D888">
        <v>5</v>
      </c>
      <c r="E888" t="s">
        <v>33</v>
      </c>
      <c r="F888" t="s">
        <v>29156</v>
      </c>
    </row>
    <row r="889" spans="1:6" x14ac:dyDescent="0.2">
      <c r="A889" t="s">
        <v>2813</v>
      </c>
      <c r="B889" t="s">
        <v>24</v>
      </c>
      <c r="C889" t="s">
        <v>27</v>
      </c>
      <c r="D889">
        <v>109</v>
      </c>
      <c r="E889" t="s">
        <v>32</v>
      </c>
      <c r="F889" t="s">
        <v>29156</v>
      </c>
    </row>
    <row r="890" spans="1:6" x14ac:dyDescent="0.2">
      <c r="A890" t="s">
        <v>2816</v>
      </c>
      <c r="B890" t="s">
        <v>15</v>
      </c>
      <c r="C890" t="s">
        <v>26</v>
      </c>
      <c r="D890">
        <v>20</v>
      </c>
      <c r="E890" t="s">
        <v>32</v>
      </c>
      <c r="F890" t="s">
        <v>29155</v>
      </c>
    </row>
    <row r="891" spans="1:6" x14ac:dyDescent="0.2">
      <c r="A891" t="s">
        <v>2819</v>
      </c>
      <c r="B891" t="s">
        <v>17</v>
      </c>
      <c r="C891" t="s">
        <v>27</v>
      </c>
      <c r="D891">
        <v>46</v>
      </c>
      <c r="E891" t="s">
        <v>34</v>
      </c>
      <c r="F891" t="s">
        <v>29157</v>
      </c>
    </row>
    <row r="892" spans="1:6" x14ac:dyDescent="0.2">
      <c r="A892" t="s">
        <v>2822</v>
      </c>
      <c r="B892" t="s">
        <v>15</v>
      </c>
      <c r="C892" t="s">
        <v>29</v>
      </c>
      <c r="D892">
        <v>23</v>
      </c>
      <c r="E892" t="s">
        <v>33</v>
      </c>
      <c r="F892" t="s">
        <v>29155</v>
      </c>
    </row>
    <row r="893" spans="1:6" x14ac:dyDescent="0.2">
      <c r="A893" t="s">
        <v>2825</v>
      </c>
      <c r="B893" t="s">
        <v>23</v>
      </c>
      <c r="C893" t="s">
        <v>26</v>
      </c>
      <c r="D893">
        <v>39</v>
      </c>
      <c r="E893" t="s">
        <v>32</v>
      </c>
      <c r="F893" t="s">
        <v>29155</v>
      </c>
    </row>
    <row r="894" spans="1:6" x14ac:dyDescent="0.2">
      <c r="A894" t="s">
        <v>2828</v>
      </c>
      <c r="B894" t="s">
        <v>18</v>
      </c>
      <c r="C894" t="s">
        <v>26</v>
      </c>
      <c r="D894">
        <v>30</v>
      </c>
      <c r="E894" t="s">
        <v>32</v>
      </c>
      <c r="F894" t="s">
        <v>29156</v>
      </c>
    </row>
    <row r="895" spans="1:6" x14ac:dyDescent="0.2">
      <c r="A895" t="s">
        <v>2831</v>
      </c>
      <c r="B895" t="s">
        <v>21</v>
      </c>
      <c r="C895" t="s">
        <v>26</v>
      </c>
      <c r="D895">
        <v>48</v>
      </c>
      <c r="E895" t="s">
        <v>34</v>
      </c>
      <c r="F895" t="s">
        <v>29154</v>
      </c>
    </row>
    <row r="896" spans="1:6" x14ac:dyDescent="0.2">
      <c r="A896" t="s">
        <v>2834</v>
      </c>
      <c r="B896" t="s">
        <v>24</v>
      </c>
      <c r="C896" t="s">
        <v>27</v>
      </c>
      <c r="D896">
        <v>92</v>
      </c>
      <c r="E896" t="s">
        <v>32</v>
      </c>
      <c r="F896" t="s">
        <v>29157</v>
      </c>
    </row>
    <row r="897" spans="1:6" x14ac:dyDescent="0.2">
      <c r="A897" t="s">
        <v>2837</v>
      </c>
      <c r="B897" t="s">
        <v>17</v>
      </c>
      <c r="C897" t="s">
        <v>26</v>
      </c>
      <c r="D897">
        <v>53</v>
      </c>
      <c r="E897" t="s">
        <v>33</v>
      </c>
      <c r="F897" t="s">
        <v>29157</v>
      </c>
    </row>
    <row r="898" spans="1:6" x14ac:dyDescent="0.2">
      <c r="A898" t="s">
        <v>2840</v>
      </c>
      <c r="B898" t="s">
        <v>20</v>
      </c>
      <c r="C898" t="s">
        <v>27</v>
      </c>
      <c r="D898">
        <v>87</v>
      </c>
      <c r="E898" t="s">
        <v>33</v>
      </c>
      <c r="F898" t="s">
        <v>29156</v>
      </c>
    </row>
    <row r="899" spans="1:6" x14ac:dyDescent="0.2">
      <c r="A899" t="s">
        <v>2843</v>
      </c>
      <c r="B899" t="s">
        <v>20</v>
      </c>
      <c r="C899" t="s">
        <v>26</v>
      </c>
      <c r="D899">
        <v>20</v>
      </c>
      <c r="E899" t="s">
        <v>32</v>
      </c>
      <c r="F899" t="s">
        <v>29157</v>
      </c>
    </row>
    <row r="900" spans="1:6" x14ac:dyDescent="0.2">
      <c r="A900" t="s">
        <v>2846</v>
      </c>
      <c r="B900" t="s">
        <v>17</v>
      </c>
      <c r="C900" t="s">
        <v>27</v>
      </c>
      <c r="D900">
        <v>94</v>
      </c>
      <c r="E900" t="s">
        <v>32</v>
      </c>
      <c r="F900" t="s">
        <v>29157</v>
      </c>
    </row>
    <row r="901" spans="1:6" x14ac:dyDescent="0.2">
      <c r="A901" t="s">
        <v>2849</v>
      </c>
      <c r="B901" t="s">
        <v>16</v>
      </c>
      <c r="C901" t="s">
        <v>26</v>
      </c>
      <c r="D901">
        <v>49</v>
      </c>
      <c r="E901" t="s">
        <v>32</v>
      </c>
      <c r="F901" t="s">
        <v>29154</v>
      </c>
    </row>
    <row r="902" spans="1:6" x14ac:dyDescent="0.2">
      <c r="A902" t="s">
        <v>2852</v>
      </c>
      <c r="B902" t="s">
        <v>16</v>
      </c>
      <c r="C902" t="s">
        <v>26</v>
      </c>
      <c r="D902">
        <v>46</v>
      </c>
      <c r="E902" t="s">
        <v>33</v>
      </c>
      <c r="F902" t="s">
        <v>29156</v>
      </c>
    </row>
    <row r="903" spans="1:6" x14ac:dyDescent="0.2">
      <c r="A903" t="s">
        <v>2855</v>
      </c>
      <c r="B903" t="s">
        <v>16</v>
      </c>
      <c r="C903" t="s">
        <v>26</v>
      </c>
      <c r="D903">
        <v>53</v>
      </c>
      <c r="E903" t="s">
        <v>32</v>
      </c>
      <c r="F903" t="s">
        <v>29157</v>
      </c>
    </row>
    <row r="904" spans="1:6" x14ac:dyDescent="0.2">
      <c r="A904" t="s">
        <v>2858</v>
      </c>
      <c r="B904" t="s">
        <v>19</v>
      </c>
      <c r="C904" t="s">
        <v>26</v>
      </c>
      <c r="D904">
        <v>32</v>
      </c>
      <c r="E904" t="s">
        <v>33</v>
      </c>
      <c r="F904" t="s">
        <v>29156</v>
      </c>
    </row>
    <row r="905" spans="1:6" x14ac:dyDescent="0.2">
      <c r="A905" t="s">
        <v>2861</v>
      </c>
      <c r="B905" t="s">
        <v>17</v>
      </c>
      <c r="C905" t="s">
        <v>27</v>
      </c>
      <c r="D905">
        <v>85</v>
      </c>
      <c r="E905" t="s">
        <v>32</v>
      </c>
      <c r="F905" t="s">
        <v>29157</v>
      </c>
    </row>
    <row r="906" spans="1:6" x14ac:dyDescent="0.2">
      <c r="A906" t="s">
        <v>2864</v>
      </c>
      <c r="B906" t="s">
        <v>22</v>
      </c>
      <c r="C906" t="s">
        <v>26</v>
      </c>
      <c r="D906">
        <v>49</v>
      </c>
      <c r="E906" t="s">
        <v>32</v>
      </c>
      <c r="F906" t="s">
        <v>29157</v>
      </c>
    </row>
    <row r="907" spans="1:6" x14ac:dyDescent="0.2">
      <c r="A907" t="s">
        <v>2867</v>
      </c>
      <c r="B907" t="s">
        <v>22</v>
      </c>
      <c r="C907" t="s">
        <v>27</v>
      </c>
      <c r="D907">
        <v>61</v>
      </c>
      <c r="E907" t="s">
        <v>33</v>
      </c>
      <c r="F907" t="s">
        <v>29154</v>
      </c>
    </row>
    <row r="908" spans="1:6" x14ac:dyDescent="0.2">
      <c r="A908" t="s">
        <v>2870</v>
      </c>
      <c r="B908" t="s">
        <v>22</v>
      </c>
      <c r="C908" t="s">
        <v>27</v>
      </c>
      <c r="D908">
        <v>114</v>
      </c>
      <c r="E908" t="s">
        <v>32</v>
      </c>
      <c r="F908" t="s">
        <v>29157</v>
      </c>
    </row>
    <row r="909" spans="1:6" x14ac:dyDescent="0.2">
      <c r="A909" t="s">
        <v>2873</v>
      </c>
      <c r="B909" t="s">
        <v>16</v>
      </c>
      <c r="C909" t="s">
        <v>27</v>
      </c>
      <c r="D909">
        <v>117</v>
      </c>
      <c r="E909" t="s">
        <v>32</v>
      </c>
      <c r="F909" t="s">
        <v>29155</v>
      </c>
    </row>
    <row r="910" spans="1:6" x14ac:dyDescent="0.2">
      <c r="A910" t="s">
        <v>2876</v>
      </c>
      <c r="B910" t="s">
        <v>19</v>
      </c>
      <c r="C910" t="s">
        <v>27</v>
      </c>
      <c r="D910">
        <v>46</v>
      </c>
      <c r="E910" t="s">
        <v>34</v>
      </c>
      <c r="F910" t="s">
        <v>29156</v>
      </c>
    </row>
    <row r="911" spans="1:6" x14ac:dyDescent="0.2">
      <c r="A911" t="s">
        <v>2879</v>
      </c>
      <c r="B911" t="s">
        <v>17</v>
      </c>
      <c r="C911" t="s">
        <v>26</v>
      </c>
      <c r="D911">
        <v>57</v>
      </c>
      <c r="E911" t="s">
        <v>32</v>
      </c>
      <c r="F911" t="s">
        <v>29157</v>
      </c>
    </row>
    <row r="912" spans="1:6" x14ac:dyDescent="0.2">
      <c r="A912" t="s">
        <v>2882</v>
      </c>
      <c r="B912" t="s">
        <v>15</v>
      </c>
      <c r="C912" t="s">
        <v>26</v>
      </c>
      <c r="D912">
        <v>52</v>
      </c>
      <c r="E912" t="s">
        <v>32</v>
      </c>
      <c r="F912" t="s">
        <v>29157</v>
      </c>
    </row>
    <row r="913" spans="1:6" x14ac:dyDescent="0.2">
      <c r="A913" t="s">
        <v>2885</v>
      </c>
      <c r="B913" t="s">
        <v>21</v>
      </c>
      <c r="C913" t="s">
        <v>27</v>
      </c>
      <c r="D913">
        <v>78</v>
      </c>
      <c r="E913" t="s">
        <v>32</v>
      </c>
      <c r="F913" t="s">
        <v>29157</v>
      </c>
    </row>
    <row r="914" spans="1:6" x14ac:dyDescent="0.2">
      <c r="A914" t="s">
        <v>2888</v>
      </c>
      <c r="B914" t="s">
        <v>19</v>
      </c>
      <c r="C914" t="s">
        <v>29</v>
      </c>
      <c r="D914">
        <v>11</v>
      </c>
      <c r="E914" t="s">
        <v>32</v>
      </c>
      <c r="F914" t="s">
        <v>29157</v>
      </c>
    </row>
    <row r="915" spans="1:6" x14ac:dyDescent="0.2">
      <c r="A915" t="s">
        <v>2891</v>
      </c>
      <c r="B915" t="s">
        <v>20</v>
      </c>
      <c r="C915" t="s">
        <v>27</v>
      </c>
      <c r="D915">
        <v>63</v>
      </c>
      <c r="E915" t="s">
        <v>32</v>
      </c>
      <c r="F915" t="s">
        <v>29154</v>
      </c>
    </row>
    <row r="916" spans="1:6" x14ac:dyDescent="0.2">
      <c r="A916" t="s">
        <v>2894</v>
      </c>
      <c r="B916" t="s">
        <v>20</v>
      </c>
      <c r="C916" t="s">
        <v>28</v>
      </c>
      <c r="D916">
        <v>293</v>
      </c>
      <c r="E916" t="s">
        <v>32</v>
      </c>
      <c r="F916" t="s">
        <v>29154</v>
      </c>
    </row>
    <row r="917" spans="1:6" x14ac:dyDescent="0.2">
      <c r="A917" t="s">
        <v>2897</v>
      </c>
      <c r="B917" t="s">
        <v>16</v>
      </c>
      <c r="C917" t="s">
        <v>27</v>
      </c>
      <c r="D917">
        <v>103</v>
      </c>
      <c r="E917" t="s">
        <v>33</v>
      </c>
      <c r="F917" t="s">
        <v>29156</v>
      </c>
    </row>
    <row r="918" spans="1:6" x14ac:dyDescent="0.2">
      <c r="A918" t="s">
        <v>2900</v>
      </c>
      <c r="B918" t="s">
        <v>22</v>
      </c>
      <c r="C918" t="s">
        <v>26</v>
      </c>
      <c r="D918">
        <v>57</v>
      </c>
      <c r="E918" t="s">
        <v>32</v>
      </c>
      <c r="F918" t="s">
        <v>29157</v>
      </c>
    </row>
    <row r="919" spans="1:6" x14ac:dyDescent="0.2">
      <c r="A919" t="s">
        <v>2903</v>
      </c>
      <c r="B919" t="s">
        <v>19</v>
      </c>
      <c r="C919" t="s">
        <v>30</v>
      </c>
      <c r="D919">
        <v>5</v>
      </c>
      <c r="E919" t="s">
        <v>34</v>
      </c>
      <c r="F919" t="s">
        <v>29156</v>
      </c>
    </row>
    <row r="920" spans="1:6" x14ac:dyDescent="0.2">
      <c r="A920" t="s">
        <v>2906</v>
      </c>
      <c r="B920" t="s">
        <v>17</v>
      </c>
      <c r="C920" t="s">
        <v>29</v>
      </c>
      <c r="D920">
        <v>9</v>
      </c>
      <c r="E920" t="s">
        <v>33</v>
      </c>
      <c r="F920" t="s">
        <v>29157</v>
      </c>
    </row>
    <row r="921" spans="1:6" x14ac:dyDescent="0.2">
      <c r="A921" t="s">
        <v>2909</v>
      </c>
      <c r="B921" t="s">
        <v>23</v>
      </c>
      <c r="C921" t="s">
        <v>27</v>
      </c>
      <c r="D921">
        <v>58</v>
      </c>
      <c r="E921" t="s">
        <v>34</v>
      </c>
      <c r="F921" t="s">
        <v>29157</v>
      </c>
    </row>
    <row r="922" spans="1:6" x14ac:dyDescent="0.2">
      <c r="A922" t="s">
        <v>2912</v>
      </c>
      <c r="B922" t="s">
        <v>18</v>
      </c>
      <c r="C922" t="s">
        <v>27</v>
      </c>
      <c r="D922">
        <v>100</v>
      </c>
      <c r="E922" t="s">
        <v>34</v>
      </c>
      <c r="F922" t="s">
        <v>29156</v>
      </c>
    </row>
    <row r="923" spans="1:6" x14ac:dyDescent="0.2">
      <c r="A923" t="s">
        <v>2915</v>
      </c>
      <c r="B923" t="s">
        <v>24</v>
      </c>
      <c r="C923" t="s">
        <v>26</v>
      </c>
      <c r="D923">
        <v>25</v>
      </c>
      <c r="E923" t="s">
        <v>33</v>
      </c>
      <c r="F923" t="s">
        <v>29156</v>
      </c>
    </row>
    <row r="924" spans="1:6" x14ac:dyDescent="0.2">
      <c r="A924" t="s">
        <v>2645</v>
      </c>
      <c r="B924" t="s">
        <v>16</v>
      </c>
      <c r="C924" t="s">
        <v>28</v>
      </c>
      <c r="D924">
        <v>260</v>
      </c>
      <c r="E924" t="s">
        <v>33</v>
      </c>
      <c r="F924" t="s">
        <v>29156</v>
      </c>
    </row>
    <row r="925" spans="1:6" x14ac:dyDescent="0.2">
      <c r="A925" t="s">
        <v>2648</v>
      </c>
      <c r="B925" t="s">
        <v>17</v>
      </c>
      <c r="C925" t="s">
        <v>28</v>
      </c>
      <c r="D925">
        <v>278</v>
      </c>
      <c r="E925" t="s">
        <v>33</v>
      </c>
      <c r="F925" t="s">
        <v>29157</v>
      </c>
    </row>
    <row r="926" spans="1:6" x14ac:dyDescent="0.2">
      <c r="A926" t="s">
        <v>2651</v>
      </c>
      <c r="B926" t="s">
        <v>17</v>
      </c>
      <c r="C926" t="s">
        <v>27</v>
      </c>
      <c r="D926">
        <v>49</v>
      </c>
      <c r="E926" t="s">
        <v>33</v>
      </c>
      <c r="F926" t="s">
        <v>29155</v>
      </c>
    </row>
    <row r="927" spans="1:6" x14ac:dyDescent="0.2">
      <c r="A927" t="s">
        <v>2654</v>
      </c>
      <c r="B927" t="s">
        <v>15</v>
      </c>
      <c r="C927" t="s">
        <v>26</v>
      </c>
      <c r="D927">
        <v>36</v>
      </c>
      <c r="E927" t="s">
        <v>32</v>
      </c>
      <c r="F927" t="s">
        <v>29154</v>
      </c>
    </row>
    <row r="928" spans="1:6" x14ac:dyDescent="0.2">
      <c r="A928" t="s">
        <v>2657</v>
      </c>
      <c r="B928" t="s">
        <v>15</v>
      </c>
      <c r="C928" t="s">
        <v>27</v>
      </c>
      <c r="D928">
        <v>73</v>
      </c>
      <c r="E928" t="s">
        <v>34</v>
      </c>
      <c r="F928" t="s">
        <v>29157</v>
      </c>
    </row>
    <row r="929" spans="1:6" x14ac:dyDescent="0.2">
      <c r="A929" t="s">
        <v>2660</v>
      </c>
      <c r="B929" t="s">
        <v>24</v>
      </c>
      <c r="C929" t="s">
        <v>27</v>
      </c>
      <c r="D929">
        <v>72</v>
      </c>
      <c r="E929" t="s">
        <v>34</v>
      </c>
      <c r="F929" t="s">
        <v>29154</v>
      </c>
    </row>
    <row r="930" spans="1:6" x14ac:dyDescent="0.2">
      <c r="A930" t="s">
        <v>2918</v>
      </c>
      <c r="B930" t="s">
        <v>16</v>
      </c>
      <c r="C930" t="s">
        <v>26</v>
      </c>
      <c r="D930">
        <v>40</v>
      </c>
      <c r="E930" t="s">
        <v>32</v>
      </c>
      <c r="F930" t="s">
        <v>29157</v>
      </c>
    </row>
    <row r="931" spans="1:6" x14ac:dyDescent="0.2">
      <c r="A931" t="s">
        <v>2921</v>
      </c>
      <c r="B931" t="s">
        <v>23</v>
      </c>
      <c r="C931" t="s">
        <v>29</v>
      </c>
      <c r="D931">
        <v>22</v>
      </c>
      <c r="E931" t="s">
        <v>32</v>
      </c>
      <c r="F931" t="s">
        <v>79</v>
      </c>
    </row>
    <row r="932" spans="1:6" x14ac:dyDescent="0.2">
      <c r="A932" t="s">
        <v>2924</v>
      </c>
      <c r="B932" t="s">
        <v>23</v>
      </c>
      <c r="C932" t="s">
        <v>28</v>
      </c>
      <c r="D932">
        <v>119</v>
      </c>
      <c r="E932" t="s">
        <v>34</v>
      </c>
      <c r="F932" t="s">
        <v>29157</v>
      </c>
    </row>
    <row r="933" spans="1:6" x14ac:dyDescent="0.2">
      <c r="A933" t="s">
        <v>2927</v>
      </c>
      <c r="B933" t="s">
        <v>23</v>
      </c>
      <c r="C933" t="s">
        <v>26</v>
      </c>
      <c r="D933">
        <v>32</v>
      </c>
      <c r="E933" t="s">
        <v>34</v>
      </c>
      <c r="F933" t="s">
        <v>79</v>
      </c>
    </row>
    <row r="934" spans="1:6" x14ac:dyDescent="0.2">
      <c r="A934" t="s">
        <v>2930</v>
      </c>
      <c r="B934" t="s">
        <v>22</v>
      </c>
      <c r="C934" t="s">
        <v>27</v>
      </c>
      <c r="D934">
        <v>115</v>
      </c>
      <c r="E934" t="s">
        <v>34</v>
      </c>
      <c r="F934" t="s">
        <v>79</v>
      </c>
    </row>
    <row r="935" spans="1:6" x14ac:dyDescent="0.2">
      <c r="A935" t="s">
        <v>2933</v>
      </c>
      <c r="B935" t="s">
        <v>24</v>
      </c>
      <c r="C935" t="s">
        <v>27</v>
      </c>
      <c r="D935">
        <v>75</v>
      </c>
      <c r="E935" t="s">
        <v>32</v>
      </c>
      <c r="F935" t="s">
        <v>79</v>
      </c>
    </row>
    <row r="936" spans="1:6" x14ac:dyDescent="0.2">
      <c r="A936" t="s">
        <v>2936</v>
      </c>
      <c r="B936" t="s">
        <v>22</v>
      </c>
      <c r="C936" t="s">
        <v>26</v>
      </c>
      <c r="D936">
        <v>55</v>
      </c>
      <c r="E936" t="s">
        <v>32</v>
      </c>
      <c r="F936" t="s">
        <v>79</v>
      </c>
    </row>
    <row r="937" spans="1:6" x14ac:dyDescent="0.2">
      <c r="A937" t="s">
        <v>2939</v>
      </c>
      <c r="B937" t="s">
        <v>17</v>
      </c>
      <c r="C937" t="s">
        <v>29</v>
      </c>
      <c r="D937">
        <v>20</v>
      </c>
      <c r="E937" t="s">
        <v>32</v>
      </c>
      <c r="F937" t="s">
        <v>79</v>
      </c>
    </row>
    <row r="938" spans="1:6" x14ac:dyDescent="0.2">
      <c r="A938" t="s">
        <v>2942</v>
      </c>
      <c r="B938" t="s">
        <v>22</v>
      </c>
      <c r="C938" t="s">
        <v>27</v>
      </c>
      <c r="D938">
        <v>81</v>
      </c>
      <c r="E938" t="s">
        <v>34</v>
      </c>
      <c r="F938" t="s">
        <v>79</v>
      </c>
    </row>
    <row r="939" spans="1:6" x14ac:dyDescent="0.2">
      <c r="A939" t="s">
        <v>2945</v>
      </c>
      <c r="B939" t="s">
        <v>23</v>
      </c>
      <c r="C939" t="s">
        <v>26</v>
      </c>
      <c r="D939">
        <v>46</v>
      </c>
      <c r="E939" t="s">
        <v>32</v>
      </c>
      <c r="F939" t="s">
        <v>29157</v>
      </c>
    </row>
    <row r="940" spans="1:6" x14ac:dyDescent="0.2">
      <c r="A940" t="s">
        <v>2948</v>
      </c>
      <c r="B940" t="s">
        <v>22</v>
      </c>
      <c r="C940" t="s">
        <v>27</v>
      </c>
      <c r="D940">
        <v>84</v>
      </c>
      <c r="E940" t="s">
        <v>32</v>
      </c>
      <c r="F940" t="s">
        <v>79</v>
      </c>
    </row>
    <row r="941" spans="1:6" x14ac:dyDescent="0.2">
      <c r="A941" t="s">
        <v>2951</v>
      </c>
      <c r="B941" t="s">
        <v>22</v>
      </c>
      <c r="C941" t="s">
        <v>26</v>
      </c>
      <c r="D941">
        <v>26</v>
      </c>
      <c r="E941" t="s">
        <v>33</v>
      </c>
      <c r="F941" t="s">
        <v>79</v>
      </c>
    </row>
    <row r="942" spans="1:6" x14ac:dyDescent="0.2">
      <c r="A942" t="s">
        <v>2954</v>
      </c>
      <c r="B942" t="s">
        <v>18</v>
      </c>
      <c r="C942" t="s">
        <v>26</v>
      </c>
      <c r="D942">
        <v>36</v>
      </c>
      <c r="E942" t="s">
        <v>33</v>
      </c>
      <c r="F942" t="s">
        <v>79</v>
      </c>
    </row>
    <row r="943" spans="1:6" x14ac:dyDescent="0.2">
      <c r="A943" t="s">
        <v>2957</v>
      </c>
      <c r="B943" t="s">
        <v>21</v>
      </c>
      <c r="C943" t="s">
        <v>26</v>
      </c>
      <c r="D943">
        <v>39</v>
      </c>
      <c r="E943" t="s">
        <v>33</v>
      </c>
      <c r="F943" t="s">
        <v>79</v>
      </c>
    </row>
    <row r="944" spans="1:6" x14ac:dyDescent="0.2">
      <c r="A944" t="s">
        <v>2960</v>
      </c>
      <c r="B944" t="s">
        <v>21</v>
      </c>
      <c r="C944" t="s">
        <v>27</v>
      </c>
      <c r="D944">
        <v>98</v>
      </c>
      <c r="E944" t="s">
        <v>32</v>
      </c>
      <c r="F944" t="s">
        <v>29157</v>
      </c>
    </row>
    <row r="945" spans="1:6" x14ac:dyDescent="0.2">
      <c r="A945" t="s">
        <v>2963</v>
      </c>
      <c r="B945" t="s">
        <v>18</v>
      </c>
      <c r="C945" t="s">
        <v>26</v>
      </c>
      <c r="D945">
        <v>49</v>
      </c>
      <c r="E945" t="s">
        <v>32</v>
      </c>
      <c r="F945" t="s">
        <v>79</v>
      </c>
    </row>
    <row r="946" spans="1:6" x14ac:dyDescent="0.2">
      <c r="A946" t="s">
        <v>2966</v>
      </c>
      <c r="B946" t="s">
        <v>24</v>
      </c>
      <c r="C946" t="s">
        <v>26</v>
      </c>
      <c r="D946">
        <v>34</v>
      </c>
      <c r="E946" t="s">
        <v>34</v>
      </c>
      <c r="F946" t="s">
        <v>79</v>
      </c>
    </row>
    <row r="947" spans="1:6" x14ac:dyDescent="0.2">
      <c r="A947" t="s">
        <v>2969</v>
      </c>
      <c r="B947" t="s">
        <v>20</v>
      </c>
      <c r="C947" t="s">
        <v>26</v>
      </c>
      <c r="D947">
        <v>48</v>
      </c>
      <c r="E947" t="s">
        <v>33</v>
      </c>
      <c r="F947" t="s">
        <v>79</v>
      </c>
    </row>
    <row r="948" spans="1:6" x14ac:dyDescent="0.2">
      <c r="A948" t="s">
        <v>2972</v>
      </c>
      <c r="B948" t="s">
        <v>16</v>
      </c>
      <c r="C948" t="s">
        <v>26</v>
      </c>
      <c r="D948">
        <v>52</v>
      </c>
      <c r="E948" t="s">
        <v>32</v>
      </c>
      <c r="F948" t="s">
        <v>79</v>
      </c>
    </row>
    <row r="949" spans="1:6" x14ac:dyDescent="0.2">
      <c r="A949" t="s">
        <v>2975</v>
      </c>
      <c r="B949" t="s">
        <v>16</v>
      </c>
      <c r="C949" t="s">
        <v>26</v>
      </c>
      <c r="D949">
        <v>58</v>
      </c>
      <c r="E949" t="s">
        <v>34</v>
      </c>
      <c r="F949" t="s">
        <v>29157</v>
      </c>
    </row>
    <row r="950" spans="1:6" x14ac:dyDescent="0.2">
      <c r="A950" t="s">
        <v>2978</v>
      </c>
      <c r="B950" t="s">
        <v>24</v>
      </c>
      <c r="C950" t="s">
        <v>26</v>
      </c>
      <c r="D950">
        <v>34</v>
      </c>
      <c r="E950" t="s">
        <v>32</v>
      </c>
      <c r="F950" t="s">
        <v>79</v>
      </c>
    </row>
    <row r="951" spans="1:6" x14ac:dyDescent="0.2">
      <c r="A951" t="s">
        <v>2981</v>
      </c>
      <c r="B951" t="s">
        <v>17</v>
      </c>
      <c r="C951" t="s">
        <v>26</v>
      </c>
      <c r="D951">
        <v>37</v>
      </c>
      <c r="E951" t="s">
        <v>34</v>
      </c>
      <c r="F951" t="s">
        <v>79</v>
      </c>
    </row>
    <row r="952" spans="1:6" x14ac:dyDescent="0.2">
      <c r="A952" t="s">
        <v>2984</v>
      </c>
      <c r="B952" t="s">
        <v>17</v>
      </c>
      <c r="C952" t="s">
        <v>26</v>
      </c>
      <c r="D952">
        <v>34</v>
      </c>
      <c r="E952" t="s">
        <v>32</v>
      </c>
      <c r="F952" t="s">
        <v>79</v>
      </c>
    </row>
    <row r="953" spans="1:6" x14ac:dyDescent="0.2">
      <c r="A953" t="s">
        <v>2987</v>
      </c>
      <c r="B953" t="s">
        <v>18</v>
      </c>
      <c r="C953" t="s">
        <v>26</v>
      </c>
      <c r="D953">
        <v>33</v>
      </c>
      <c r="E953" t="s">
        <v>34</v>
      </c>
      <c r="F953" t="s">
        <v>79</v>
      </c>
    </row>
    <row r="954" spans="1:6" x14ac:dyDescent="0.2">
      <c r="A954" t="s">
        <v>2990</v>
      </c>
      <c r="B954" t="s">
        <v>21</v>
      </c>
      <c r="C954" t="s">
        <v>27</v>
      </c>
      <c r="D954">
        <v>93</v>
      </c>
      <c r="E954" t="s">
        <v>34</v>
      </c>
      <c r="F954" t="s">
        <v>79</v>
      </c>
    </row>
    <row r="955" spans="1:6" x14ac:dyDescent="0.2">
      <c r="A955" t="s">
        <v>2993</v>
      </c>
      <c r="B955" t="s">
        <v>20</v>
      </c>
      <c r="C955" t="s">
        <v>26</v>
      </c>
      <c r="D955">
        <v>33</v>
      </c>
      <c r="E955" t="s">
        <v>34</v>
      </c>
      <c r="F955" t="s">
        <v>29157</v>
      </c>
    </row>
    <row r="956" spans="1:6" x14ac:dyDescent="0.2">
      <c r="A956" t="s">
        <v>2996</v>
      </c>
      <c r="B956" t="s">
        <v>17</v>
      </c>
      <c r="C956" t="s">
        <v>26</v>
      </c>
      <c r="D956">
        <v>46</v>
      </c>
      <c r="E956" t="s">
        <v>32</v>
      </c>
      <c r="F956" t="s">
        <v>79</v>
      </c>
    </row>
    <row r="957" spans="1:6" x14ac:dyDescent="0.2">
      <c r="A957" t="s">
        <v>2999</v>
      </c>
      <c r="B957" t="s">
        <v>15</v>
      </c>
      <c r="C957" t="s">
        <v>30</v>
      </c>
      <c r="D957">
        <v>7</v>
      </c>
      <c r="E957" t="s">
        <v>33</v>
      </c>
      <c r="F957" t="s">
        <v>79</v>
      </c>
    </row>
    <row r="958" spans="1:6" x14ac:dyDescent="0.2">
      <c r="A958" t="s">
        <v>3002</v>
      </c>
      <c r="B958" t="s">
        <v>23</v>
      </c>
      <c r="C958" t="s">
        <v>30</v>
      </c>
      <c r="D958">
        <v>3</v>
      </c>
      <c r="E958" t="s">
        <v>34</v>
      </c>
      <c r="F958" t="s">
        <v>79</v>
      </c>
    </row>
    <row r="959" spans="1:6" x14ac:dyDescent="0.2">
      <c r="A959" t="s">
        <v>3005</v>
      </c>
      <c r="B959" t="s">
        <v>18</v>
      </c>
      <c r="C959" t="s">
        <v>26</v>
      </c>
      <c r="D959">
        <v>25</v>
      </c>
      <c r="E959" t="s">
        <v>34</v>
      </c>
      <c r="F959" t="s">
        <v>79</v>
      </c>
    </row>
    <row r="960" spans="1:6" x14ac:dyDescent="0.2">
      <c r="A960" t="s">
        <v>3008</v>
      </c>
      <c r="B960" t="s">
        <v>16</v>
      </c>
      <c r="C960" t="s">
        <v>26</v>
      </c>
      <c r="D960">
        <v>28</v>
      </c>
      <c r="E960" t="s">
        <v>34</v>
      </c>
      <c r="F960" t="s">
        <v>79</v>
      </c>
    </row>
    <row r="961" spans="1:6" x14ac:dyDescent="0.2">
      <c r="A961" t="s">
        <v>3029</v>
      </c>
      <c r="B961" t="s">
        <v>17</v>
      </c>
      <c r="C961" t="s">
        <v>29</v>
      </c>
      <c r="D961">
        <v>19</v>
      </c>
      <c r="E961" t="s">
        <v>32</v>
      </c>
      <c r="F961" t="s">
        <v>29155</v>
      </c>
    </row>
    <row r="962" spans="1:6" x14ac:dyDescent="0.2">
      <c r="A962" t="s">
        <v>3032</v>
      </c>
      <c r="B962" t="s">
        <v>15</v>
      </c>
      <c r="C962" t="s">
        <v>27</v>
      </c>
      <c r="D962">
        <v>97</v>
      </c>
      <c r="E962" t="s">
        <v>32</v>
      </c>
      <c r="F962" t="s">
        <v>29157</v>
      </c>
    </row>
    <row r="963" spans="1:6" x14ac:dyDescent="0.2">
      <c r="A963" t="s">
        <v>3035</v>
      </c>
      <c r="B963" t="s">
        <v>17</v>
      </c>
      <c r="C963" t="s">
        <v>29</v>
      </c>
      <c r="D963">
        <v>14</v>
      </c>
      <c r="E963" t="s">
        <v>32</v>
      </c>
      <c r="F963" t="s">
        <v>29157</v>
      </c>
    </row>
    <row r="964" spans="1:6" x14ac:dyDescent="0.2">
      <c r="A964" t="s">
        <v>3038</v>
      </c>
      <c r="B964" t="s">
        <v>21</v>
      </c>
      <c r="C964" t="s">
        <v>29</v>
      </c>
      <c r="D964">
        <v>8</v>
      </c>
      <c r="E964" t="s">
        <v>34</v>
      </c>
      <c r="F964" t="s">
        <v>29155</v>
      </c>
    </row>
    <row r="965" spans="1:6" x14ac:dyDescent="0.2">
      <c r="A965" t="s">
        <v>3041</v>
      </c>
      <c r="B965" t="s">
        <v>16</v>
      </c>
      <c r="C965" t="s">
        <v>27</v>
      </c>
      <c r="D965">
        <v>95</v>
      </c>
      <c r="E965" t="s">
        <v>33</v>
      </c>
      <c r="F965" t="s">
        <v>29156</v>
      </c>
    </row>
    <row r="966" spans="1:6" x14ac:dyDescent="0.2">
      <c r="A966" t="s">
        <v>3044</v>
      </c>
      <c r="B966" t="s">
        <v>15</v>
      </c>
      <c r="C966" t="s">
        <v>26</v>
      </c>
      <c r="D966">
        <v>23</v>
      </c>
      <c r="E966" t="s">
        <v>33</v>
      </c>
      <c r="F966" t="s">
        <v>29154</v>
      </c>
    </row>
    <row r="967" spans="1:6" x14ac:dyDescent="0.2">
      <c r="A967" t="s">
        <v>3047</v>
      </c>
      <c r="B967" t="s">
        <v>16</v>
      </c>
      <c r="C967" t="s">
        <v>30</v>
      </c>
      <c r="D967">
        <v>8</v>
      </c>
      <c r="E967" t="s">
        <v>32</v>
      </c>
      <c r="F967" t="s">
        <v>29154</v>
      </c>
    </row>
    <row r="968" spans="1:6" x14ac:dyDescent="0.2">
      <c r="A968" t="s">
        <v>3050</v>
      </c>
      <c r="B968" t="s">
        <v>21</v>
      </c>
      <c r="C968" t="s">
        <v>27</v>
      </c>
      <c r="D968">
        <v>74</v>
      </c>
      <c r="E968" t="s">
        <v>33</v>
      </c>
      <c r="F968" t="s">
        <v>29155</v>
      </c>
    </row>
    <row r="969" spans="1:6" x14ac:dyDescent="0.2">
      <c r="A969" t="s">
        <v>3053</v>
      </c>
      <c r="B969" t="s">
        <v>18</v>
      </c>
      <c r="C969" t="s">
        <v>27</v>
      </c>
      <c r="D969">
        <v>56</v>
      </c>
      <c r="E969" t="s">
        <v>32</v>
      </c>
      <c r="F969" t="s">
        <v>29157</v>
      </c>
    </row>
    <row r="970" spans="1:6" x14ac:dyDescent="0.2">
      <c r="A970" t="s">
        <v>3056</v>
      </c>
      <c r="B970" t="s">
        <v>20</v>
      </c>
      <c r="C970" t="s">
        <v>28</v>
      </c>
      <c r="D970">
        <v>149</v>
      </c>
      <c r="E970" t="s">
        <v>33</v>
      </c>
      <c r="F970" t="s">
        <v>29156</v>
      </c>
    </row>
    <row r="971" spans="1:6" x14ac:dyDescent="0.2">
      <c r="A971" t="s">
        <v>3059</v>
      </c>
      <c r="B971" t="s">
        <v>17</v>
      </c>
      <c r="C971" t="s">
        <v>27</v>
      </c>
      <c r="D971">
        <v>54</v>
      </c>
      <c r="E971" t="s">
        <v>33</v>
      </c>
      <c r="F971" t="s">
        <v>29154</v>
      </c>
    </row>
    <row r="972" spans="1:6" x14ac:dyDescent="0.2">
      <c r="A972" t="s">
        <v>3062</v>
      </c>
      <c r="B972" t="s">
        <v>16</v>
      </c>
      <c r="C972" t="s">
        <v>30</v>
      </c>
      <c r="D972">
        <v>4</v>
      </c>
      <c r="E972" t="s">
        <v>32</v>
      </c>
      <c r="F972" t="s">
        <v>29154</v>
      </c>
    </row>
    <row r="973" spans="1:6" x14ac:dyDescent="0.2">
      <c r="A973" t="s">
        <v>3065</v>
      </c>
      <c r="B973" t="s">
        <v>22</v>
      </c>
      <c r="C973" t="s">
        <v>30</v>
      </c>
      <c r="D973">
        <v>7</v>
      </c>
      <c r="E973" t="s">
        <v>32</v>
      </c>
      <c r="F973" t="s">
        <v>29156</v>
      </c>
    </row>
    <row r="974" spans="1:6" x14ac:dyDescent="0.2">
      <c r="A974" t="s">
        <v>3068</v>
      </c>
      <c r="B974" t="s">
        <v>24</v>
      </c>
      <c r="C974" t="s">
        <v>26</v>
      </c>
      <c r="D974">
        <v>45</v>
      </c>
      <c r="E974" t="s">
        <v>32</v>
      </c>
      <c r="F974" t="s">
        <v>29157</v>
      </c>
    </row>
    <row r="975" spans="1:6" x14ac:dyDescent="0.2">
      <c r="A975" t="s">
        <v>3071</v>
      </c>
      <c r="B975" t="s">
        <v>17</v>
      </c>
      <c r="C975" t="s">
        <v>26</v>
      </c>
      <c r="D975">
        <v>45</v>
      </c>
      <c r="E975" t="s">
        <v>32</v>
      </c>
      <c r="F975" t="s">
        <v>29156</v>
      </c>
    </row>
    <row r="976" spans="1:6" x14ac:dyDescent="0.2">
      <c r="A976" t="s">
        <v>3074</v>
      </c>
      <c r="B976" t="s">
        <v>19</v>
      </c>
      <c r="C976" t="s">
        <v>29</v>
      </c>
      <c r="D976">
        <v>21</v>
      </c>
      <c r="E976" t="s">
        <v>32</v>
      </c>
      <c r="F976" t="s">
        <v>29154</v>
      </c>
    </row>
    <row r="977" spans="1:6" x14ac:dyDescent="0.2">
      <c r="A977" t="s">
        <v>3077</v>
      </c>
      <c r="B977" t="s">
        <v>20</v>
      </c>
      <c r="C977" t="s">
        <v>26</v>
      </c>
      <c r="D977">
        <v>47</v>
      </c>
      <c r="E977" t="s">
        <v>32</v>
      </c>
      <c r="F977" t="s">
        <v>29157</v>
      </c>
    </row>
    <row r="978" spans="1:6" x14ac:dyDescent="0.2">
      <c r="A978" t="s">
        <v>3080</v>
      </c>
      <c r="B978" t="s">
        <v>23</v>
      </c>
      <c r="C978" t="s">
        <v>26</v>
      </c>
      <c r="D978">
        <v>22</v>
      </c>
      <c r="E978" t="s">
        <v>32</v>
      </c>
      <c r="F978" t="s">
        <v>29154</v>
      </c>
    </row>
    <row r="979" spans="1:6" x14ac:dyDescent="0.2">
      <c r="A979" t="s">
        <v>3083</v>
      </c>
      <c r="B979" t="s">
        <v>21</v>
      </c>
      <c r="C979" t="s">
        <v>28</v>
      </c>
      <c r="D979">
        <v>194</v>
      </c>
      <c r="E979" t="s">
        <v>33</v>
      </c>
      <c r="F979" t="s">
        <v>29155</v>
      </c>
    </row>
    <row r="980" spans="1:6" x14ac:dyDescent="0.2">
      <c r="A980" t="s">
        <v>3086</v>
      </c>
      <c r="B980" t="s">
        <v>24</v>
      </c>
      <c r="C980" t="s">
        <v>27</v>
      </c>
      <c r="D980">
        <v>119</v>
      </c>
      <c r="E980" t="s">
        <v>32</v>
      </c>
      <c r="F980" t="s">
        <v>29157</v>
      </c>
    </row>
    <row r="981" spans="1:6" x14ac:dyDescent="0.2">
      <c r="A981" t="s">
        <v>3089</v>
      </c>
      <c r="B981" t="s">
        <v>23</v>
      </c>
      <c r="C981" t="s">
        <v>26</v>
      </c>
      <c r="D981">
        <v>40</v>
      </c>
      <c r="E981" t="s">
        <v>32</v>
      </c>
      <c r="F981" t="s">
        <v>29157</v>
      </c>
    </row>
    <row r="982" spans="1:6" x14ac:dyDescent="0.2">
      <c r="A982" t="s">
        <v>3092</v>
      </c>
      <c r="B982" t="s">
        <v>19</v>
      </c>
      <c r="C982" t="s">
        <v>26</v>
      </c>
      <c r="D982">
        <v>48</v>
      </c>
      <c r="E982" t="s">
        <v>33</v>
      </c>
      <c r="F982" t="s">
        <v>29154</v>
      </c>
    </row>
    <row r="983" spans="1:6" x14ac:dyDescent="0.2">
      <c r="A983" t="s">
        <v>3095</v>
      </c>
      <c r="B983" t="s">
        <v>15</v>
      </c>
      <c r="C983" t="s">
        <v>27</v>
      </c>
      <c r="D983">
        <v>69</v>
      </c>
      <c r="E983" t="s">
        <v>33</v>
      </c>
      <c r="F983" t="s">
        <v>29157</v>
      </c>
    </row>
    <row r="984" spans="1:6" x14ac:dyDescent="0.2">
      <c r="A984" t="s">
        <v>3098</v>
      </c>
      <c r="B984" t="s">
        <v>19</v>
      </c>
      <c r="C984" t="s">
        <v>27</v>
      </c>
      <c r="D984">
        <v>74</v>
      </c>
      <c r="E984" t="s">
        <v>34</v>
      </c>
      <c r="F984" t="s">
        <v>29154</v>
      </c>
    </row>
    <row r="985" spans="1:6" x14ac:dyDescent="0.2">
      <c r="A985" t="s">
        <v>3101</v>
      </c>
      <c r="B985" t="s">
        <v>22</v>
      </c>
      <c r="C985" t="s">
        <v>27</v>
      </c>
      <c r="D985">
        <v>103</v>
      </c>
      <c r="E985" t="s">
        <v>32</v>
      </c>
      <c r="F985" t="s">
        <v>29156</v>
      </c>
    </row>
    <row r="986" spans="1:6" x14ac:dyDescent="0.2">
      <c r="A986" t="s">
        <v>3104</v>
      </c>
      <c r="B986" t="s">
        <v>23</v>
      </c>
      <c r="C986" t="s">
        <v>26</v>
      </c>
      <c r="D986">
        <v>35</v>
      </c>
      <c r="E986" t="s">
        <v>32</v>
      </c>
      <c r="F986" t="s">
        <v>29157</v>
      </c>
    </row>
    <row r="987" spans="1:6" x14ac:dyDescent="0.2">
      <c r="A987" t="s">
        <v>3107</v>
      </c>
      <c r="B987" t="s">
        <v>16</v>
      </c>
      <c r="C987" t="s">
        <v>26</v>
      </c>
      <c r="D987">
        <v>53</v>
      </c>
      <c r="E987" t="s">
        <v>32</v>
      </c>
      <c r="F987" t="s">
        <v>29156</v>
      </c>
    </row>
    <row r="988" spans="1:6" x14ac:dyDescent="0.2">
      <c r="A988" t="s">
        <v>3110</v>
      </c>
      <c r="B988" t="s">
        <v>19</v>
      </c>
      <c r="C988" t="s">
        <v>29</v>
      </c>
      <c r="D988">
        <v>9</v>
      </c>
      <c r="E988" t="s">
        <v>33</v>
      </c>
      <c r="F988" t="s">
        <v>29156</v>
      </c>
    </row>
    <row r="989" spans="1:6" x14ac:dyDescent="0.2">
      <c r="A989" t="s">
        <v>3113</v>
      </c>
      <c r="B989" t="s">
        <v>23</v>
      </c>
      <c r="C989" t="s">
        <v>26</v>
      </c>
      <c r="D989">
        <v>40</v>
      </c>
      <c r="E989" t="s">
        <v>34</v>
      </c>
      <c r="F989" t="s">
        <v>29156</v>
      </c>
    </row>
    <row r="990" spans="1:6" x14ac:dyDescent="0.2">
      <c r="A990" t="s">
        <v>3116</v>
      </c>
      <c r="B990" t="s">
        <v>23</v>
      </c>
      <c r="C990" t="s">
        <v>26</v>
      </c>
      <c r="D990">
        <v>39</v>
      </c>
      <c r="E990" t="s">
        <v>34</v>
      </c>
      <c r="F990" t="s">
        <v>29157</v>
      </c>
    </row>
    <row r="991" spans="1:6" x14ac:dyDescent="0.2">
      <c r="A991" t="s">
        <v>3119</v>
      </c>
      <c r="B991" t="s">
        <v>23</v>
      </c>
      <c r="C991" t="s">
        <v>27</v>
      </c>
      <c r="D991">
        <v>63</v>
      </c>
      <c r="E991" t="s">
        <v>34</v>
      </c>
      <c r="F991" t="s">
        <v>29156</v>
      </c>
    </row>
    <row r="992" spans="1:6" x14ac:dyDescent="0.2">
      <c r="A992" t="s">
        <v>3122</v>
      </c>
      <c r="B992" t="s">
        <v>17</v>
      </c>
      <c r="C992" t="s">
        <v>26</v>
      </c>
      <c r="D992">
        <v>52</v>
      </c>
      <c r="E992" t="s">
        <v>34</v>
      </c>
      <c r="F992" t="s">
        <v>29156</v>
      </c>
    </row>
    <row r="993" spans="1:6" x14ac:dyDescent="0.2">
      <c r="A993" t="s">
        <v>3125</v>
      </c>
      <c r="B993" t="s">
        <v>21</v>
      </c>
      <c r="C993" t="s">
        <v>28</v>
      </c>
      <c r="D993">
        <v>129</v>
      </c>
      <c r="E993" t="s">
        <v>32</v>
      </c>
      <c r="F993" t="s">
        <v>29157</v>
      </c>
    </row>
    <row r="994" spans="1:6" x14ac:dyDescent="0.2">
      <c r="A994" t="s">
        <v>3128</v>
      </c>
      <c r="B994" t="s">
        <v>23</v>
      </c>
      <c r="C994" t="s">
        <v>26</v>
      </c>
      <c r="D994">
        <v>31</v>
      </c>
      <c r="E994" t="s">
        <v>34</v>
      </c>
      <c r="F994" t="s">
        <v>29156</v>
      </c>
    </row>
    <row r="995" spans="1:6" x14ac:dyDescent="0.2">
      <c r="A995" t="s">
        <v>3131</v>
      </c>
      <c r="B995" t="s">
        <v>17</v>
      </c>
      <c r="C995" t="s">
        <v>26</v>
      </c>
      <c r="D995">
        <v>36</v>
      </c>
      <c r="E995" t="s">
        <v>32</v>
      </c>
      <c r="F995" t="s">
        <v>29155</v>
      </c>
    </row>
    <row r="996" spans="1:6" x14ac:dyDescent="0.2">
      <c r="A996" t="s">
        <v>3134</v>
      </c>
      <c r="B996" t="s">
        <v>24</v>
      </c>
      <c r="C996" t="s">
        <v>30</v>
      </c>
      <c r="D996">
        <v>8</v>
      </c>
      <c r="E996" t="s">
        <v>33</v>
      </c>
      <c r="F996" t="s">
        <v>29157</v>
      </c>
    </row>
    <row r="997" spans="1:6" x14ac:dyDescent="0.2">
      <c r="A997" t="s">
        <v>3137</v>
      </c>
      <c r="B997" t="s">
        <v>24</v>
      </c>
      <c r="C997" t="s">
        <v>27</v>
      </c>
      <c r="D997">
        <v>105</v>
      </c>
      <c r="E997" t="s">
        <v>34</v>
      </c>
      <c r="F997" t="s">
        <v>29156</v>
      </c>
    </row>
    <row r="998" spans="1:6" x14ac:dyDescent="0.2">
      <c r="A998" t="s">
        <v>3140</v>
      </c>
      <c r="B998" t="s">
        <v>15</v>
      </c>
      <c r="C998" t="s">
        <v>26</v>
      </c>
      <c r="D998">
        <v>27</v>
      </c>
      <c r="E998" t="s">
        <v>32</v>
      </c>
      <c r="F998" t="s">
        <v>29156</v>
      </c>
    </row>
    <row r="999" spans="1:6" x14ac:dyDescent="0.2">
      <c r="A999" t="s">
        <v>3143</v>
      </c>
      <c r="B999" t="s">
        <v>16</v>
      </c>
      <c r="C999" t="s">
        <v>26</v>
      </c>
      <c r="D999">
        <v>52</v>
      </c>
      <c r="E999" t="s">
        <v>32</v>
      </c>
      <c r="F999" t="s">
        <v>29157</v>
      </c>
    </row>
    <row r="1000" spans="1:6" x14ac:dyDescent="0.2">
      <c r="A1000" t="s">
        <v>3146</v>
      </c>
      <c r="B1000" t="s">
        <v>22</v>
      </c>
      <c r="C1000" t="s">
        <v>27</v>
      </c>
      <c r="D1000">
        <v>88</v>
      </c>
      <c r="E1000" t="s">
        <v>32</v>
      </c>
      <c r="F1000" t="s">
        <v>29157</v>
      </c>
    </row>
    <row r="1001" spans="1:6" x14ac:dyDescent="0.2">
      <c r="A1001" t="s">
        <v>3149</v>
      </c>
      <c r="B1001" t="s">
        <v>17</v>
      </c>
      <c r="C1001" t="s">
        <v>29</v>
      </c>
      <c r="D1001">
        <v>17</v>
      </c>
      <c r="E1001" t="s">
        <v>33</v>
      </c>
      <c r="F1001" t="s">
        <v>29154</v>
      </c>
    </row>
    <row r="1002" spans="1:6" x14ac:dyDescent="0.2">
      <c r="A1002" t="s">
        <v>3152</v>
      </c>
      <c r="B1002" t="s">
        <v>18</v>
      </c>
      <c r="C1002" t="s">
        <v>27</v>
      </c>
      <c r="D1002">
        <v>47</v>
      </c>
      <c r="E1002" t="s">
        <v>32</v>
      </c>
      <c r="F1002" t="s">
        <v>29157</v>
      </c>
    </row>
    <row r="1003" spans="1:6" x14ac:dyDescent="0.2">
      <c r="A1003" t="s">
        <v>3155</v>
      </c>
      <c r="B1003" t="s">
        <v>17</v>
      </c>
      <c r="C1003" t="s">
        <v>27</v>
      </c>
      <c r="D1003">
        <v>94</v>
      </c>
      <c r="E1003" t="s">
        <v>34</v>
      </c>
      <c r="F1003" t="s">
        <v>29155</v>
      </c>
    </row>
    <row r="1004" spans="1:6" x14ac:dyDescent="0.2">
      <c r="A1004" t="s">
        <v>3158</v>
      </c>
      <c r="B1004" t="s">
        <v>20</v>
      </c>
      <c r="C1004" t="s">
        <v>26</v>
      </c>
      <c r="D1004">
        <v>48</v>
      </c>
      <c r="E1004" t="s">
        <v>34</v>
      </c>
      <c r="F1004" t="s">
        <v>29156</v>
      </c>
    </row>
    <row r="1005" spans="1:6" x14ac:dyDescent="0.2">
      <c r="A1005" t="s">
        <v>3161</v>
      </c>
      <c r="B1005" t="s">
        <v>17</v>
      </c>
      <c r="C1005" t="s">
        <v>30</v>
      </c>
      <c r="D1005">
        <v>3</v>
      </c>
      <c r="E1005" t="s">
        <v>32</v>
      </c>
      <c r="F1005" t="s">
        <v>29155</v>
      </c>
    </row>
    <row r="1006" spans="1:6" x14ac:dyDescent="0.2">
      <c r="A1006" t="s">
        <v>3164</v>
      </c>
      <c r="B1006" t="s">
        <v>15</v>
      </c>
      <c r="C1006" t="s">
        <v>27</v>
      </c>
      <c r="D1006">
        <v>74</v>
      </c>
      <c r="E1006" t="s">
        <v>32</v>
      </c>
      <c r="F1006" t="s">
        <v>29154</v>
      </c>
    </row>
    <row r="1007" spans="1:6" x14ac:dyDescent="0.2">
      <c r="A1007" t="s">
        <v>3167</v>
      </c>
      <c r="B1007" t="s">
        <v>20</v>
      </c>
      <c r="C1007" t="s">
        <v>30</v>
      </c>
      <c r="D1007">
        <v>7</v>
      </c>
      <c r="E1007" t="s">
        <v>32</v>
      </c>
      <c r="F1007" t="s">
        <v>29157</v>
      </c>
    </row>
    <row r="1008" spans="1:6" x14ac:dyDescent="0.2">
      <c r="A1008" t="s">
        <v>3170</v>
      </c>
      <c r="B1008" t="s">
        <v>20</v>
      </c>
      <c r="C1008" t="s">
        <v>26</v>
      </c>
      <c r="D1008">
        <v>27</v>
      </c>
      <c r="E1008" t="s">
        <v>34</v>
      </c>
      <c r="F1008" t="s">
        <v>29157</v>
      </c>
    </row>
    <row r="1009" spans="1:6" x14ac:dyDescent="0.2">
      <c r="A1009" t="s">
        <v>3173</v>
      </c>
      <c r="B1009" t="s">
        <v>19</v>
      </c>
      <c r="C1009" t="s">
        <v>27</v>
      </c>
      <c r="D1009">
        <v>110</v>
      </c>
      <c r="E1009" t="s">
        <v>33</v>
      </c>
      <c r="F1009" t="s">
        <v>29157</v>
      </c>
    </row>
    <row r="1010" spans="1:6" x14ac:dyDescent="0.2">
      <c r="A1010" t="s">
        <v>3176</v>
      </c>
      <c r="B1010" t="s">
        <v>22</v>
      </c>
      <c r="C1010" t="s">
        <v>26</v>
      </c>
      <c r="D1010">
        <v>37</v>
      </c>
      <c r="E1010" t="s">
        <v>34</v>
      </c>
      <c r="F1010" t="s">
        <v>29156</v>
      </c>
    </row>
    <row r="1011" spans="1:6" x14ac:dyDescent="0.2">
      <c r="A1011" t="s">
        <v>3179</v>
      </c>
      <c r="B1011" t="s">
        <v>22</v>
      </c>
      <c r="C1011" t="s">
        <v>29</v>
      </c>
      <c r="D1011">
        <v>14</v>
      </c>
      <c r="E1011" t="s">
        <v>33</v>
      </c>
      <c r="F1011" t="s">
        <v>29155</v>
      </c>
    </row>
    <row r="1012" spans="1:6" x14ac:dyDescent="0.2">
      <c r="A1012" t="s">
        <v>3182</v>
      </c>
      <c r="B1012" t="s">
        <v>20</v>
      </c>
      <c r="C1012" t="s">
        <v>27</v>
      </c>
      <c r="D1012">
        <v>55</v>
      </c>
      <c r="E1012" t="s">
        <v>33</v>
      </c>
      <c r="F1012" t="s">
        <v>29156</v>
      </c>
    </row>
    <row r="1013" spans="1:6" x14ac:dyDescent="0.2">
      <c r="A1013" t="s">
        <v>3185</v>
      </c>
      <c r="B1013" t="s">
        <v>23</v>
      </c>
      <c r="C1013" t="s">
        <v>26</v>
      </c>
      <c r="D1013">
        <v>24</v>
      </c>
      <c r="E1013" t="s">
        <v>32</v>
      </c>
      <c r="F1013" t="s">
        <v>29157</v>
      </c>
    </row>
    <row r="1014" spans="1:6" x14ac:dyDescent="0.2">
      <c r="A1014" t="s">
        <v>3188</v>
      </c>
      <c r="B1014" t="s">
        <v>24</v>
      </c>
      <c r="C1014" t="s">
        <v>27</v>
      </c>
      <c r="D1014">
        <v>92</v>
      </c>
      <c r="E1014" t="s">
        <v>33</v>
      </c>
      <c r="F1014" t="s">
        <v>29156</v>
      </c>
    </row>
    <row r="1015" spans="1:6" x14ac:dyDescent="0.2">
      <c r="A1015" t="s">
        <v>3191</v>
      </c>
      <c r="B1015" t="s">
        <v>21</v>
      </c>
      <c r="C1015" t="s">
        <v>29</v>
      </c>
      <c r="D1015">
        <v>21</v>
      </c>
      <c r="E1015" t="s">
        <v>33</v>
      </c>
      <c r="F1015" t="s">
        <v>29154</v>
      </c>
    </row>
    <row r="1016" spans="1:6" x14ac:dyDescent="0.2">
      <c r="A1016" t="s">
        <v>3194</v>
      </c>
      <c r="B1016" t="s">
        <v>24</v>
      </c>
      <c r="C1016" t="s">
        <v>27</v>
      </c>
      <c r="D1016">
        <v>98</v>
      </c>
      <c r="E1016" t="s">
        <v>34</v>
      </c>
      <c r="F1016" t="s">
        <v>29155</v>
      </c>
    </row>
    <row r="1017" spans="1:6" x14ac:dyDescent="0.2">
      <c r="A1017" t="s">
        <v>3197</v>
      </c>
      <c r="B1017" t="s">
        <v>23</v>
      </c>
      <c r="C1017" t="s">
        <v>26</v>
      </c>
      <c r="D1017">
        <v>59</v>
      </c>
      <c r="E1017" t="s">
        <v>33</v>
      </c>
      <c r="F1017" t="s">
        <v>29154</v>
      </c>
    </row>
    <row r="1018" spans="1:6" x14ac:dyDescent="0.2">
      <c r="A1018" t="s">
        <v>3200</v>
      </c>
      <c r="B1018" t="s">
        <v>18</v>
      </c>
      <c r="C1018" t="s">
        <v>27</v>
      </c>
      <c r="D1018">
        <v>68</v>
      </c>
      <c r="E1018" t="s">
        <v>33</v>
      </c>
      <c r="F1018" t="s">
        <v>29154</v>
      </c>
    </row>
    <row r="1019" spans="1:6" x14ac:dyDescent="0.2">
      <c r="A1019" t="s">
        <v>3203</v>
      </c>
      <c r="B1019" t="s">
        <v>15</v>
      </c>
      <c r="C1019" t="s">
        <v>26</v>
      </c>
      <c r="D1019">
        <v>39</v>
      </c>
      <c r="E1019" t="s">
        <v>34</v>
      </c>
      <c r="F1019" t="s">
        <v>29157</v>
      </c>
    </row>
    <row r="1020" spans="1:6" x14ac:dyDescent="0.2">
      <c r="A1020" t="s">
        <v>3206</v>
      </c>
      <c r="B1020" t="s">
        <v>19</v>
      </c>
      <c r="C1020" t="s">
        <v>27</v>
      </c>
      <c r="D1020">
        <v>78</v>
      </c>
      <c r="E1020" t="s">
        <v>33</v>
      </c>
      <c r="F1020" t="s">
        <v>29156</v>
      </c>
    </row>
    <row r="1021" spans="1:6" x14ac:dyDescent="0.2">
      <c r="A1021" t="s">
        <v>3209</v>
      </c>
      <c r="B1021" t="s">
        <v>21</v>
      </c>
      <c r="C1021" t="s">
        <v>26</v>
      </c>
      <c r="D1021">
        <v>32</v>
      </c>
      <c r="E1021" t="s">
        <v>33</v>
      </c>
      <c r="F1021" t="s">
        <v>29154</v>
      </c>
    </row>
    <row r="1022" spans="1:6" x14ac:dyDescent="0.2">
      <c r="A1022" t="s">
        <v>3212</v>
      </c>
      <c r="B1022" t="s">
        <v>17</v>
      </c>
      <c r="C1022" t="s">
        <v>26</v>
      </c>
      <c r="D1022">
        <v>49</v>
      </c>
      <c r="E1022" t="s">
        <v>34</v>
      </c>
      <c r="F1022" t="s">
        <v>29154</v>
      </c>
    </row>
    <row r="1023" spans="1:6" x14ac:dyDescent="0.2">
      <c r="A1023" t="s">
        <v>3215</v>
      </c>
      <c r="B1023" t="s">
        <v>16</v>
      </c>
      <c r="C1023" t="s">
        <v>26</v>
      </c>
      <c r="D1023">
        <v>24</v>
      </c>
      <c r="E1023" t="s">
        <v>32</v>
      </c>
      <c r="F1023" t="s">
        <v>29154</v>
      </c>
    </row>
    <row r="1024" spans="1:6" x14ac:dyDescent="0.2">
      <c r="A1024" t="s">
        <v>3218</v>
      </c>
      <c r="B1024" t="s">
        <v>18</v>
      </c>
      <c r="C1024" t="s">
        <v>27</v>
      </c>
      <c r="D1024">
        <v>91</v>
      </c>
      <c r="E1024" t="s">
        <v>33</v>
      </c>
      <c r="F1024" t="s">
        <v>29156</v>
      </c>
    </row>
    <row r="1025" spans="1:6" x14ac:dyDescent="0.2">
      <c r="A1025" t="s">
        <v>3221</v>
      </c>
      <c r="B1025" t="s">
        <v>19</v>
      </c>
      <c r="C1025" t="s">
        <v>29</v>
      </c>
      <c r="D1025">
        <v>18</v>
      </c>
      <c r="E1025" t="s">
        <v>34</v>
      </c>
      <c r="F1025" t="s">
        <v>29157</v>
      </c>
    </row>
    <row r="1026" spans="1:6" x14ac:dyDescent="0.2">
      <c r="A1026" t="s">
        <v>3224</v>
      </c>
      <c r="B1026" t="s">
        <v>18</v>
      </c>
      <c r="C1026" t="s">
        <v>26</v>
      </c>
      <c r="D1026">
        <v>39</v>
      </c>
      <c r="E1026" t="s">
        <v>33</v>
      </c>
      <c r="F1026" t="s">
        <v>29154</v>
      </c>
    </row>
    <row r="1027" spans="1:6" x14ac:dyDescent="0.2">
      <c r="A1027" t="s">
        <v>3227</v>
      </c>
      <c r="B1027" t="s">
        <v>16</v>
      </c>
      <c r="C1027" t="s">
        <v>26</v>
      </c>
      <c r="D1027">
        <v>49</v>
      </c>
      <c r="E1027" t="s">
        <v>34</v>
      </c>
      <c r="F1027" t="s">
        <v>29155</v>
      </c>
    </row>
    <row r="1028" spans="1:6" x14ac:dyDescent="0.2">
      <c r="A1028" t="s">
        <v>3230</v>
      </c>
      <c r="B1028" t="s">
        <v>18</v>
      </c>
      <c r="C1028" t="s">
        <v>26</v>
      </c>
      <c r="D1028">
        <v>44</v>
      </c>
      <c r="E1028" t="s">
        <v>34</v>
      </c>
      <c r="F1028" t="s">
        <v>29157</v>
      </c>
    </row>
    <row r="1029" spans="1:6" x14ac:dyDescent="0.2">
      <c r="A1029" t="s">
        <v>3233</v>
      </c>
      <c r="B1029" t="s">
        <v>16</v>
      </c>
      <c r="C1029" t="s">
        <v>29</v>
      </c>
      <c r="D1029">
        <v>19</v>
      </c>
      <c r="E1029" t="s">
        <v>34</v>
      </c>
      <c r="F1029" t="s">
        <v>29156</v>
      </c>
    </row>
    <row r="1030" spans="1:6" x14ac:dyDescent="0.2">
      <c r="A1030" t="s">
        <v>3236</v>
      </c>
      <c r="B1030" t="s">
        <v>20</v>
      </c>
      <c r="C1030" t="s">
        <v>30</v>
      </c>
      <c r="D1030">
        <v>6</v>
      </c>
      <c r="E1030" t="s">
        <v>32</v>
      </c>
      <c r="F1030" t="s">
        <v>29154</v>
      </c>
    </row>
    <row r="1031" spans="1:6" x14ac:dyDescent="0.2">
      <c r="A1031" t="s">
        <v>3239</v>
      </c>
      <c r="B1031" t="s">
        <v>17</v>
      </c>
      <c r="C1031" t="s">
        <v>29</v>
      </c>
      <c r="D1031">
        <v>19</v>
      </c>
      <c r="E1031" t="s">
        <v>34</v>
      </c>
      <c r="F1031" t="s">
        <v>29155</v>
      </c>
    </row>
    <row r="1032" spans="1:6" x14ac:dyDescent="0.2">
      <c r="A1032" t="s">
        <v>3242</v>
      </c>
      <c r="B1032" t="s">
        <v>18</v>
      </c>
      <c r="C1032" t="s">
        <v>26</v>
      </c>
      <c r="D1032">
        <v>30</v>
      </c>
      <c r="E1032" t="s">
        <v>33</v>
      </c>
      <c r="F1032" t="s">
        <v>29157</v>
      </c>
    </row>
    <row r="1033" spans="1:6" x14ac:dyDescent="0.2">
      <c r="A1033" t="s">
        <v>3245</v>
      </c>
      <c r="B1033" t="s">
        <v>20</v>
      </c>
      <c r="C1033" t="s">
        <v>26</v>
      </c>
      <c r="D1033">
        <v>30</v>
      </c>
      <c r="E1033" t="s">
        <v>33</v>
      </c>
      <c r="F1033" t="s">
        <v>29156</v>
      </c>
    </row>
    <row r="1034" spans="1:6" x14ac:dyDescent="0.2">
      <c r="A1034" t="s">
        <v>3248</v>
      </c>
      <c r="B1034" t="s">
        <v>17</v>
      </c>
      <c r="C1034" t="s">
        <v>26</v>
      </c>
      <c r="D1034">
        <v>57</v>
      </c>
      <c r="E1034" t="s">
        <v>33</v>
      </c>
      <c r="F1034" t="s">
        <v>29156</v>
      </c>
    </row>
    <row r="1035" spans="1:6" x14ac:dyDescent="0.2">
      <c r="A1035" t="s">
        <v>3251</v>
      </c>
      <c r="B1035" t="s">
        <v>19</v>
      </c>
      <c r="C1035" t="s">
        <v>30</v>
      </c>
      <c r="D1035">
        <v>6</v>
      </c>
      <c r="E1035" t="s">
        <v>34</v>
      </c>
      <c r="F1035" t="s">
        <v>29154</v>
      </c>
    </row>
    <row r="1036" spans="1:6" x14ac:dyDescent="0.2">
      <c r="A1036" t="s">
        <v>3254</v>
      </c>
      <c r="B1036" t="s">
        <v>19</v>
      </c>
      <c r="C1036" t="s">
        <v>27</v>
      </c>
      <c r="D1036">
        <v>53</v>
      </c>
      <c r="E1036" t="s">
        <v>33</v>
      </c>
      <c r="F1036" t="s">
        <v>29157</v>
      </c>
    </row>
    <row r="1037" spans="1:6" x14ac:dyDescent="0.2">
      <c r="A1037" t="s">
        <v>3257</v>
      </c>
      <c r="B1037" t="s">
        <v>16</v>
      </c>
      <c r="C1037" t="s">
        <v>26</v>
      </c>
      <c r="D1037">
        <v>46</v>
      </c>
      <c r="E1037" t="s">
        <v>32</v>
      </c>
      <c r="F1037" t="s">
        <v>29157</v>
      </c>
    </row>
    <row r="1038" spans="1:6" x14ac:dyDescent="0.2">
      <c r="A1038" t="s">
        <v>3011</v>
      </c>
      <c r="B1038" t="s">
        <v>21</v>
      </c>
      <c r="C1038" t="s">
        <v>28</v>
      </c>
      <c r="D1038">
        <v>122</v>
      </c>
      <c r="E1038" t="s">
        <v>33</v>
      </c>
      <c r="F1038" t="s">
        <v>29157</v>
      </c>
    </row>
    <row r="1039" spans="1:6" x14ac:dyDescent="0.2">
      <c r="A1039" t="s">
        <v>3014</v>
      </c>
      <c r="B1039" t="s">
        <v>23</v>
      </c>
      <c r="C1039" t="s">
        <v>27</v>
      </c>
      <c r="D1039">
        <v>80</v>
      </c>
      <c r="E1039" t="s">
        <v>34</v>
      </c>
      <c r="F1039" t="s">
        <v>29157</v>
      </c>
    </row>
    <row r="1040" spans="1:6" x14ac:dyDescent="0.2">
      <c r="A1040" t="s">
        <v>3017</v>
      </c>
      <c r="B1040" t="s">
        <v>22</v>
      </c>
      <c r="C1040" t="s">
        <v>27</v>
      </c>
      <c r="D1040">
        <v>64</v>
      </c>
      <c r="E1040" t="s">
        <v>32</v>
      </c>
      <c r="F1040" t="s">
        <v>29156</v>
      </c>
    </row>
    <row r="1041" spans="1:6" x14ac:dyDescent="0.2">
      <c r="A1041" t="s">
        <v>3020</v>
      </c>
      <c r="B1041" t="s">
        <v>24</v>
      </c>
      <c r="C1041" t="s">
        <v>28</v>
      </c>
      <c r="D1041">
        <v>318</v>
      </c>
      <c r="E1041" t="s">
        <v>34</v>
      </c>
      <c r="F1041" t="s">
        <v>29157</v>
      </c>
    </row>
    <row r="1042" spans="1:6" x14ac:dyDescent="0.2">
      <c r="A1042" t="s">
        <v>3023</v>
      </c>
      <c r="B1042" t="s">
        <v>16</v>
      </c>
      <c r="C1042" t="s">
        <v>27</v>
      </c>
      <c r="D1042">
        <v>64</v>
      </c>
      <c r="E1042" t="s">
        <v>34</v>
      </c>
      <c r="F1042" t="s">
        <v>29154</v>
      </c>
    </row>
    <row r="1043" spans="1:6" x14ac:dyDescent="0.2">
      <c r="A1043" t="s">
        <v>3026</v>
      </c>
      <c r="B1043" t="s">
        <v>18</v>
      </c>
      <c r="C1043" t="s">
        <v>27</v>
      </c>
      <c r="D1043">
        <v>91</v>
      </c>
      <c r="E1043" t="s">
        <v>34</v>
      </c>
      <c r="F1043" t="s">
        <v>29157</v>
      </c>
    </row>
    <row r="1044" spans="1:6" x14ac:dyDescent="0.2">
      <c r="A1044" t="s">
        <v>3260</v>
      </c>
      <c r="B1044" t="s">
        <v>20</v>
      </c>
      <c r="C1044" t="s">
        <v>26</v>
      </c>
      <c r="D1044">
        <v>48</v>
      </c>
      <c r="E1044" t="s">
        <v>32</v>
      </c>
      <c r="F1044" t="s">
        <v>79</v>
      </c>
    </row>
    <row r="1045" spans="1:6" x14ac:dyDescent="0.2">
      <c r="A1045" t="s">
        <v>3263</v>
      </c>
      <c r="B1045" t="s">
        <v>24</v>
      </c>
      <c r="C1045" t="s">
        <v>26</v>
      </c>
      <c r="D1045">
        <v>37</v>
      </c>
      <c r="E1045" t="s">
        <v>33</v>
      </c>
      <c r="F1045" t="s">
        <v>79</v>
      </c>
    </row>
    <row r="1046" spans="1:6" x14ac:dyDescent="0.2">
      <c r="A1046" t="s">
        <v>3266</v>
      </c>
      <c r="B1046" t="s">
        <v>22</v>
      </c>
      <c r="C1046" t="s">
        <v>27</v>
      </c>
      <c r="D1046">
        <v>50</v>
      </c>
      <c r="E1046" t="s">
        <v>32</v>
      </c>
      <c r="F1046" t="s">
        <v>29157</v>
      </c>
    </row>
    <row r="1047" spans="1:6" x14ac:dyDescent="0.2">
      <c r="A1047" t="s">
        <v>3269</v>
      </c>
      <c r="B1047" t="s">
        <v>20</v>
      </c>
      <c r="C1047" t="s">
        <v>26</v>
      </c>
      <c r="D1047">
        <v>22</v>
      </c>
      <c r="E1047" t="s">
        <v>34</v>
      </c>
      <c r="F1047" t="s">
        <v>29157</v>
      </c>
    </row>
    <row r="1048" spans="1:6" x14ac:dyDescent="0.2">
      <c r="A1048" t="s">
        <v>3272</v>
      </c>
      <c r="B1048" t="s">
        <v>24</v>
      </c>
      <c r="C1048" t="s">
        <v>26</v>
      </c>
      <c r="D1048">
        <v>30</v>
      </c>
      <c r="E1048" t="s">
        <v>32</v>
      </c>
      <c r="F1048" t="s">
        <v>29157</v>
      </c>
    </row>
    <row r="1049" spans="1:6" x14ac:dyDescent="0.2">
      <c r="A1049" t="s">
        <v>3275</v>
      </c>
      <c r="B1049" t="s">
        <v>19</v>
      </c>
      <c r="C1049" t="s">
        <v>27</v>
      </c>
      <c r="D1049">
        <v>94</v>
      </c>
      <c r="E1049" t="s">
        <v>34</v>
      </c>
      <c r="F1049" t="s">
        <v>79</v>
      </c>
    </row>
    <row r="1050" spans="1:6" x14ac:dyDescent="0.2">
      <c r="A1050" t="s">
        <v>3278</v>
      </c>
      <c r="B1050" t="s">
        <v>22</v>
      </c>
      <c r="C1050" t="s">
        <v>27</v>
      </c>
      <c r="D1050">
        <v>110</v>
      </c>
      <c r="E1050" t="s">
        <v>33</v>
      </c>
      <c r="F1050" t="s">
        <v>79</v>
      </c>
    </row>
    <row r="1051" spans="1:6" x14ac:dyDescent="0.2">
      <c r="A1051" t="s">
        <v>3281</v>
      </c>
      <c r="B1051" t="s">
        <v>17</v>
      </c>
      <c r="C1051" t="s">
        <v>27</v>
      </c>
      <c r="D1051">
        <v>68</v>
      </c>
      <c r="E1051" t="s">
        <v>34</v>
      </c>
      <c r="F1051" t="s">
        <v>79</v>
      </c>
    </row>
    <row r="1052" spans="1:6" x14ac:dyDescent="0.2">
      <c r="A1052" t="s">
        <v>3284</v>
      </c>
      <c r="B1052" t="s">
        <v>21</v>
      </c>
      <c r="C1052" t="s">
        <v>27</v>
      </c>
      <c r="D1052">
        <v>76</v>
      </c>
      <c r="E1052" t="s">
        <v>34</v>
      </c>
      <c r="F1052" t="s">
        <v>79</v>
      </c>
    </row>
    <row r="1053" spans="1:6" x14ac:dyDescent="0.2">
      <c r="A1053" t="s">
        <v>3287</v>
      </c>
      <c r="B1053" t="s">
        <v>24</v>
      </c>
      <c r="C1053" t="s">
        <v>26</v>
      </c>
      <c r="D1053">
        <v>52</v>
      </c>
      <c r="E1053" t="s">
        <v>34</v>
      </c>
      <c r="F1053" t="s">
        <v>79</v>
      </c>
    </row>
    <row r="1054" spans="1:6" x14ac:dyDescent="0.2">
      <c r="A1054" t="s">
        <v>3290</v>
      </c>
      <c r="B1054" t="s">
        <v>24</v>
      </c>
      <c r="C1054" t="s">
        <v>26</v>
      </c>
      <c r="D1054">
        <v>57</v>
      </c>
      <c r="E1054" t="s">
        <v>34</v>
      </c>
      <c r="F1054" t="s">
        <v>79</v>
      </c>
    </row>
    <row r="1055" spans="1:6" x14ac:dyDescent="0.2">
      <c r="A1055" t="s">
        <v>3293</v>
      </c>
      <c r="B1055" t="s">
        <v>22</v>
      </c>
      <c r="C1055" t="s">
        <v>28</v>
      </c>
      <c r="D1055">
        <v>331</v>
      </c>
      <c r="E1055" t="s">
        <v>33</v>
      </c>
      <c r="F1055" t="s">
        <v>79</v>
      </c>
    </row>
    <row r="1056" spans="1:6" x14ac:dyDescent="0.2">
      <c r="A1056" t="s">
        <v>3296</v>
      </c>
      <c r="B1056" t="s">
        <v>23</v>
      </c>
      <c r="C1056" t="s">
        <v>27</v>
      </c>
      <c r="D1056">
        <v>57</v>
      </c>
      <c r="E1056" t="s">
        <v>34</v>
      </c>
      <c r="F1056" t="s">
        <v>29157</v>
      </c>
    </row>
    <row r="1057" spans="1:6" x14ac:dyDescent="0.2">
      <c r="A1057" t="s">
        <v>3299</v>
      </c>
      <c r="B1057" t="s">
        <v>15</v>
      </c>
      <c r="C1057" t="s">
        <v>28</v>
      </c>
      <c r="D1057">
        <v>303</v>
      </c>
      <c r="E1057" t="s">
        <v>33</v>
      </c>
      <c r="F1057" t="s">
        <v>79</v>
      </c>
    </row>
    <row r="1058" spans="1:6" x14ac:dyDescent="0.2">
      <c r="A1058" t="s">
        <v>3302</v>
      </c>
      <c r="B1058" t="s">
        <v>22</v>
      </c>
      <c r="C1058" t="s">
        <v>26</v>
      </c>
      <c r="D1058">
        <v>49</v>
      </c>
      <c r="E1058" t="s">
        <v>34</v>
      </c>
      <c r="F1058" t="s">
        <v>79</v>
      </c>
    </row>
    <row r="1059" spans="1:6" x14ac:dyDescent="0.2">
      <c r="A1059" t="s">
        <v>3305</v>
      </c>
      <c r="B1059" t="s">
        <v>21</v>
      </c>
      <c r="C1059" t="s">
        <v>27</v>
      </c>
      <c r="D1059">
        <v>70</v>
      </c>
      <c r="E1059" t="s">
        <v>33</v>
      </c>
      <c r="F1059" t="s">
        <v>79</v>
      </c>
    </row>
    <row r="1060" spans="1:6" x14ac:dyDescent="0.2">
      <c r="A1060" t="s">
        <v>3308</v>
      </c>
      <c r="B1060" t="s">
        <v>23</v>
      </c>
      <c r="C1060" t="s">
        <v>29</v>
      </c>
      <c r="D1060">
        <v>11</v>
      </c>
      <c r="E1060" t="s">
        <v>33</v>
      </c>
      <c r="F1060" t="s">
        <v>79</v>
      </c>
    </row>
    <row r="1061" spans="1:6" x14ac:dyDescent="0.2">
      <c r="A1061" t="s">
        <v>3311</v>
      </c>
      <c r="B1061" t="s">
        <v>20</v>
      </c>
      <c r="C1061" t="s">
        <v>27</v>
      </c>
      <c r="D1061">
        <v>93</v>
      </c>
      <c r="E1061" t="s">
        <v>32</v>
      </c>
      <c r="F1061" t="s">
        <v>29157</v>
      </c>
    </row>
    <row r="1062" spans="1:6" x14ac:dyDescent="0.2">
      <c r="A1062" t="s">
        <v>3314</v>
      </c>
      <c r="B1062" t="s">
        <v>22</v>
      </c>
      <c r="C1062" t="s">
        <v>27</v>
      </c>
      <c r="D1062">
        <v>92</v>
      </c>
      <c r="E1062" t="s">
        <v>32</v>
      </c>
      <c r="F1062" t="s">
        <v>79</v>
      </c>
    </row>
    <row r="1063" spans="1:6" x14ac:dyDescent="0.2">
      <c r="A1063" t="s">
        <v>3317</v>
      </c>
      <c r="B1063" t="s">
        <v>21</v>
      </c>
      <c r="C1063" t="s">
        <v>28</v>
      </c>
      <c r="D1063">
        <v>359</v>
      </c>
      <c r="E1063" t="s">
        <v>32</v>
      </c>
      <c r="F1063" t="s">
        <v>79</v>
      </c>
    </row>
    <row r="1064" spans="1:6" x14ac:dyDescent="0.2">
      <c r="A1064" t="s">
        <v>3320</v>
      </c>
      <c r="B1064" t="s">
        <v>23</v>
      </c>
      <c r="C1064" t="s">
        <v>26</v>
      </c>
      <c r="D1064">
        <v>51</v>
      </c>
      <c r="E1064" t="s">
        <v>32</v>
      </c>
      <c r="F1064" t="s">
        <v>79</v>
      </c>
    </row>
    <row r="1065" spans="1:6" x14ac:dyDescent="0.2">
      <c r="A1065" t="s">
        <v>3323</v>
      </c>
      <c r="B1065" t="s">
        <v>20</v>
      </c>
      <c r="C1065" t="s">
        <v>28</v>
      </c>
      <c r="D1065">
        <v>365</v>
      </c>
      <c r="E1065" t="s">
        <v>33</v>
      </c>
      <c r="F1065" t="s">
        <v>79</v>
      </c>
    </row>
    <row r="1066" spans="1:6" x14ac:dyDescent="0.2">
      <c r="A1066" t="s">
        <v>3326</v>
      </c>
      <c r="B1066" t="s">
        <v>17</v>
      </c>
      <c r="C1066" t="s">
        <v>30</v>
      </c>
      <c r="D1066">
        <v>4</v>
      </c>
      <c r="E1066" t="s">
        <v>33</v>
      </c>
      <c r="F1066" t="s">
        <v>29157</v>
      </c>
    </row>
    <row r="1067" spans="1:6" x14ac:dyDescent="0.2">
      <c r="A1067" t="s">
        <v>3329</v>
      </c>
      <c r="B1067" t="s">
        <v>19</v>
      </c>
      <c r="C1067" t="s">
        <v>26</v>
      </c>
      <c r="D1067">
        <v>42</v>
      </c>
      <c r="E1067" t="s">
        <v>34</v>
      </c>
      <c r="F1067" t="s">
        <v>29157</v>
      </c>
    </row>
    <row r="1068" spans="1:6" x14ac:dyDescent="0.2">
      <c r="A1068" t="s">
        <v>3332</v>
      </c>
      <c r="B1068" t="s">
        <v>17</v>
      </c>
      <c r="C1068" t="s">
        <v>27</v>
      </c>
      <c r="D1068">
        <v>51</v>
      </c>
      <c r="E1068" t="s">
        <v>33</v>
      </c>
      <c r="F1068" t="s">
        <v>79</v>
      </c>
    </row>
    <row r="1069" spans="1:6" x14ac:dyDescent="0.2">
      <c r="A1069" t="s">
        <v>3335</v>
      </c>
      <c r="B1069" t="s">
        <v>23</v>
      </c>
      <c r="C1069" t="s">
        <v>27</v>
      </c>
      <c r="D1069">
        <v>66</v>
      </c>
      <c r="E1069" t="s">
        <v>34</v>
      </c>
      <c r="F1069" t="s">
        <v>29157</v>
      </c>
    </row>
    <row r="1070" spans="1:6" x14ac:dyDescent="0.2">
      <c r="A1070" t="s">
        <v>3338</v>
      </c>
      <c r="B1070" t="s">
        <v>17</v>
      </c>
      <c r="C1070" t="s">
        <v>27</v>
      </c>
      <c r="D1070">
        <v>61</v>
      </c>
      <c r="E1070" t="s">
        <v>34</v>
      </c>
      <c r="F1070" t="s">
        <v>29157</v>
      </c>
    </row>
    <row r="1071" spans="1:6" x14ac:dyDescent="0.2">
      <c r="A1071" t="s">
        <v>3341</v>
      </c>
      <c r="B1071" t="s">
        <v>15</v>
      </c>
      <c r="C1071" t="s">
        <v>26</v>
      </c>
      <c r="D1071">
        <v>37</v>
      </c>
      <c r="E1071" t="s">
        <v>33</v>
      </c>
      <c r="F1071" t="s">
        <v>79</v>
      </c>
    </row>
    <row r="1072" spans="1:6" x14ac:dyDescent="0.2">
      <c r="A1072" t="s">
        <v>3344</v>
      </c>
      <c r="B1072" t="s">
        <v>21</v>
      </c>
      <c r="C1072" t="s">
        <v>27</v>
      </c>
      <c r="D1072">
        <v>92</v>
      </c>
      <c r="E1072" t="s">
        <v>32</v>
      </c>
      <c r="F1072" t="s">
        <v>79</v>
      </c>
    </row>
    <row r="1073" spans="1:6" x14ac:dyDescent="0.2">
      <c r="A1073" t="s">
        <v>3368</v>
      </c>
      <c r="B1073" t="s">
        <v>21</v>
      </c>
      <c r="C1073" t="s">
        <v>27</v>
      </c>
      <c r="D1073">
        <v>52</v>
      </c>
      <c r="E1073" t="s">
        <v>33</v>
      </c>
      <c r="F1073" t="s">
        <v>29156</v>
      </c>
    </row>
    <row r="1074" spans="1:6" x14ac:dyDescent="0.2">
      <c r="A1074" t="s">
        <v>3371</v>
      </c>
      <c r="B1074" t="s">
        <v>21</v>
      </c>
      <c r="C1074" t="s">
        <v>29</v>
      </c>
      <c r="D1074">
        <v>17</v>
      </c>
      <c r="E1074" t="s">
        <v>32</v>
      </c>
      <c r="F1074" t="s">
        <v>29157</v>
      </c>
    </row>
    <row r="1075" spans="1:6" x14ac:dyDescent="0.2">
      <c r="A1075" t="s">
        <v>3374</v>
      </c>
      <c r="B1075" t="s">
        <v>19</v>
      </c>
      <c r="C1075" t="s">
        <v>28</v>
      </c>
      <c r="D1075">
        <v>130</v>
      </c>
      <c r="E1075" t="s">
        <v>34</v>
      </c>
      <c r="F1075" t="s">
        <v>29154</v>
      </c>
    </row>
    <row r="1076" spans="1:6" x14ac:dyDescent="0.2">
      <c r="A1076" t="s">
        <v>3377</v>
      </c>
      <c r="B1076" t="s">
        <v>22</v>
      </c>
      <c r="C1076" t="s">
        <v>29</v>
      </c>
      <c r="D1076">
        <v>12</v>
      </c>
      <c r="E1076" t="s">
        <v>32</v>
      </c>
      <c r="F1076" t="s">
        <v>29154</v>
      </c>
    </row>
    <row r="1077" spans="1:6" x14ac:dyDescent="0.2">
      <c r="A1077" t="s">
        <v>3380</v>
      </c>
      <c r="B1077" t="s">
        <v>18</v>
      </c>
      <c r="C1077" t="s">
        <v>27</v>
      </c>
      <c r="D1077">
        <v>57</v>
      </c>
      <c r="E1077" t="s">
        <v>33</v>
      </c>
      <c r="F1077" t="s">
        <v>29157</v>
      </c>
    </row>
    <row r="1078" spans="1:6" x14ac:dyDescent="0.2">
      <c r="A1078" t="s">
        <v>3383</v>
      </c>
      <c r="B1078" t="s">
        <v>19</v>
      </c>
      <c r="C1078" t="s">
        <v>26</v>
      </c>
      <c r="D1078">
        <v>30</v>
      </c>
      <c r="E1078" t="s">
        <v>34</v>
      </c>
      <c r="F1078" t="s">
        <v>29154</v>
      </c>
    </row>
    <row r="1079" spans="1:6" x14ac:dyDescent="0.2">
      <c r="A1079" t="s">
        <v>3386</v>
      </c>
      <c r="B1079" t="s">
        <v>15</v>
      </c>
      <c r="C1079" t="s">
        <v>27</v>
      </c>
      <c r="D1079">
        <v>98</v>
      </c>
      <c r="E1079" t="s">
        <v>32</v>
      </c>
      <c r="F1079" t="s">
        <v>29156</v>
      </c>
    </row>
    <row r="1080" spans="1:6" x14ac:dyDescent="0.2">
      <c r="A1080" t="s">
        <v>3389</v>
      </c>
      <c r="B1080" t="s">
        <v>19</v>
      </c>
      <c r="C1080" t="s">
        <v>26</v>
      </c>
      <c r="D1080">
        <v>52</v>
      </c>
      <c r="E1080" t="s">
        <v>33</v>
      </c>
      <c r="F1080" t="s">
        <v>29156</v>
      </c>
    </row>
    <row r="1081" spans="1:6" x14ac:dyDescent="0.2">
      <c r="A1081" t="s">
        <v>3392</v>
      </c>
      <c r="B1081" t="s">
        <v>21</v>
      </c>
      <c r="C1081" t="s">
        <v>27</v>
      </c>
      <c r="D1081">
        <v>109</v>
      </c>
      <c r="E1081" t="s">
        <v>34</v>
      </c>
      <c r="F1081" t="s">
        <v>29154</v>
      </c>
    </row>
    <row r="1082" spans="1:6" x14ac:dyDescent="0.2">
      <c r="A1082" t="s">
        <v>3395</v>
      </c>
      <c r="B1082" t="s">
        <v>20</v>
      </c>
      <c r="C1082" t="s">
        <v>29</v>
      </c>
      <c r="D1082">
        <v>14</v>
      </c>
      <c r="E1082" t="s">
        <v>33</v>
      </c>
      <c r="F1082" t="s">
        <v>29154</v>
      </c>
    </row>
    <row r="1083" spans="1:6" x14ac:dyDescent="0.2">
      <c r="A1083" t="s">
        <v>3398</v>
      </c>
      <c r="B1083" t="s">
        <v>24</v>
      </c>
      <c r="C1083" t="s">
        <v>27</v>
      </c>
      <c r="D1083">
        <v>59</v>
      </c>
      <c r="E1083" t="s">
        <v>33</v>
      </c>
      <c r="F1083" t="s">
        <v>29155</v>
      </c>
    </row>
    <row r="1084" spans="1:6" x14ac:dyDescent="0.2">
      <c r="A1084" t="s">
        <v>3401</v>
      </c>
      <c r="B1084" t="s">
        <v>16</v>
      </c>
      <c r="C1084" t="s">
        <v>27</v>
      </c>
      <c r="D1084">
        <v>93</v>
      </c>
      <c r="E1084" t="s">
        <v>32</v>
      </c>
      <c r="F1084" t="s">
        <v>29154</v>
      </c>
    </row>
    <row r="1085" spans="1:6" x14ac:dyDescent="0.2">
      <c r="A1085" t="s">
        <v>3404</v>
      </c>
      <c r="B1085" t="s">
        <v>16</v>
      </c>
      <c r="C1085" t="s">
        <v>28</v>
      </c>
      <c r="D1085">
        <v>116</v>
      </c>
      <c r="E1085" t="s">
        <v>34</v>
      </c>
      <c r="F1085" t="s">
        <v>29154</v>
      </c>
    </row>
    <row r="1086" spans="1:6" x14ac:dyDescent="0.2">
      <c r="A1086" t="s">
        <v>3407</v>
      </c>
      <c r="B1086" t="s">
        <v>18</v>
      </c>
      <c r="C1086" t="s">
        <v>26</v>
      </c>
      <c r="D1086">
        <v>41</v>
      </c>
      <c r="E1086" t="s">
        <v>34</v>
      </c>
      <c r="F1086" t="s">
        <v>29156</v>
      </c>
    </row>
    <row r="1087" spans="1:6" x14ac:dyDescent="0.2">
      <c r="A1087" t="s">
        <v>3410</v>
      </c>
      <c r="B1087" t="s">
        <v>23</v>
      </c>
      <c r="C1087" t="s">
        <v>26</v>
      </c>
      <c r="D1087">
        <v>46</v>
      </c>
      <c r="E1087" t="s">
        <v>33</v>
      </c>
      <c r="F1087" t="s">
        <v>29157</v>
      </c>
    </row>
    <row r="1088" spans="1:6" x14ac:dyDescent="0.2">
      <c r="A1088" t="s">
        <v>3413</v>
      </c>
      <c r="B1088" t="s">
        <v>24</v>
      </c>
      <c r="C1088" t="s">
        <v>27</v>
      </c>
      <c r="D1088">
        <v>98</v>
      </c>
      <c r="E1088" t="s">
        <v>33</v>
      </c>
      <c r="F1088" t="s">
        <v>29156</v>
      </c>
    </row>
    <row r="1089" spans="1:6" x14ac:dyDescent="0.2">
      <c r="A1089" t="s">
        <v>3416</v>
      </c>
      <c r="B1089" t="s">
        <v>23</v>
      </c>
      <c r="C1089" t="s">
        <v>27</v>
      </c>
      <c r="D1089">
        <v>71</v>
      </c>
      <c r="E1089" t="s">
        <v>32</v>
      </c>
      <c r="F1089" t="s">
        <v>29156</v>
      </c>
    </row>
    <row r="1090" spans="1:6" x14ac:dyDescent="0.2">
      <c r="A1090" t="s">
        <v>3419</v>
      </c>
      <c r="B1090" t="s">
        <v>15</v>
      </c>
      <c r="C1090" t="s">
        <v>27</v>
      </c>
      <c r="D1090">
        <v>67</v>
      </c>
      <c r="E1090" t="s">
        <v>34</v>
      </c>
      <c r="F1090" t="s">
        <v>29154</v>
      </c>
    </row>
    <row r="1091" spans="1:6" x14ac:dyDescent="0.2">
      <c r="A1091" t="s">
        <v>3422</v>
      </c>
      <c r="B1091" t="s">
        <v>21</v>
      </c>
      <c r="C1091" t="s">
        <v>29</v>
      </c>
      <c r="D1091">
        <v>23</v>
      </c>
      <c r="E1091" t="s">
        <v>34</v>
      </c>
      <c r="F1091" t="s">
        <v>29156</v>
      </c>
    </row>
    <row r="1092" spans="1:6" x14ac:dyDescent="0.2">
      <c r="A1092" t="s">
        <v>3425</v>
      </c>
      <c r="B1092" t="s">
        <v>16</v>
      </c>
      <c r="C1092" t="s">
        <v>26</v>
      </c>
      <c r="D1092">
        <v>51</v>
      </c>
      <c r="E1092" t="s">
        <v>32</v>
      </c>
      <c r="F1092" t="s">
        <v>29156</v>
      </c>
    </row>
    <row r="1093" spans="1:6" x14ac:dyDescent="0.2">
      <c r="A1093" t="s">
        <v>3428</v>
      </c>
      <c r="B1093" t="s">
        <v>24</v>
      </c>
      <c r="C1093" t="s">
        <v>27</v>
      </c>
      <c r="D1093">
        <v>72</v>
      </c>
      <c r="E1093" t="s">
        <v>34</v>
      </c>
      <c r="F1093" t="s">
        <v>29156</v>
      </c>
    </row>
    <row r="1094" spans="1:6" x14ac:dyDescent="0.2">
      <c r="A1094" t="s">
        <v>3431</v>
      </c>
      <c r="B1094" t="s">
        <v>17</v>
      </c>
      <c r="C1094" t="s">
        <v>27</v>
      </c>
      <c r="D1094">
        <v>94</v>
      </c>
      <c r="E1094" t="s">
        <v>34</v>
      </c>
      <c r="F1094" t="s">
        <v>29154</v>
      </c>
    </row>
    <row r="1095" spans="1:6" x14ac:dyDescent="0.2">
      <c r="A1095" t="s">
        <v>3434</v>
      </c>
      <c r="B1095" t="s">
        <v>19</v>
      </c>
      <c r="C1095" t="s">
        <v>27</v>
      </c>
      <c r="D1095">
        <v>114</v>
      </c>
      <c r="E1095" t="s">
        <v>34</v>
      </c>
      <c r="F1095" t="s">
        <v>29155</v>
      </c>
    </row>
    <row r="1096" spans="1:6" x14ac:dyDescent="0.2">
      <c r="A1096" t="s">
        <v>3437</v>
      </c>
      <c r="B1096" t="s">
        <v>23</v>
      </c>
      <c r="C1096" t="s">
        <v>26</v>
      </c>
      <c r="D1096">
        <v>30</v>
      </c>
      <c r="E1096" t="s">
        <v>33</v>
      </c>
      <c r="F1096" t="s">
        <v>29156</v>
      </c>
    </row>
    <row r="1097" spans="1:6" x14ac:dyDescent="0.2">
      <c r="A1097" t="s">
        <v>3440</v>
      </c>
      <c r="B1097" t="s">
        <v>18</v>
      </c>
      <c r="C1097" t="s">
        <v>28</v>
      </c>
      <c r="D1097">
        <v>200</v>
      </c>
      <c r="E1097" t="s">
        <v>32</v>
      </c>
      <c r="F1097" t="s">
        <v>29156</v>
      </c>
    </row>
    <row r="1098" spans="1:6" x14ac:dyDescent="0.2">
      <c r="A1098" t="s">
        <v>3443</v>
      </c>
      <c r="B1098" t="s">
        <v>24</v>
      </c>
      <c r="C1098" t="s">
        <v>26</v>
      </c>
      <c r="D1098">
        <v>28</v>
      </c>
      <c r="E1098" t="s">
        <v>33</v>
      </c>
      <c r="F1098" t="s">
        <v>29156</v>
      </c>
    </row>
    <row r="1099" spans="1:6" x14ac:dyDescent="0.2">
      <c r="A1099" t="s">
        <v>3446</v>
      </c>
      <c r="B1099" t="s">
        <v>17</v>
      </c>
      <c r="C1099" t="s">
        <v>26</v>
      </c>
      <c r="D1099">
        <v>21</v>
      </c>
      <c r="E1099" t="s">
        <v>33</v>
      </c>
      <c r="F1099" t="s">
        <v>29154</v>
      </c>
    </row>
    <row r="1100" spans="1:6" x14ac:dyDescent="0.2">
      <c r="A1100" t="s">
        <v>3449</v>
      </c>
      <c r="B1100" t="s">
        <v>24</v>
      </c>
      <c r="C1100" t="s">
        <v>26</v>
      </c>
      <c r="D1100">
        <v>40</v>
      </c>
      <c r="E1100" t="s">
        <v>32</v>
      </c>
      <c r="F1100" t="s">
        <v>29154</v>
      </c>
    </row>
    <row r="1101" spans="1:6" x14ac:dyDescent="0.2">
      <c r="A1101" t="s">
        <v>3452</v>
      </c>
      <c r="B1101" t="s">
        <v>18</v>
      </c>
      <c r="C1101" t="s">
        <v>26</v>
      </c>
      <c r="D1101">
        <v>51</v>
      </c>
      <c r="E1101" t="s">
        <v>32</v>
      </c>
      <c r="F1101" t="s">
        <v>29157</v>
      </c>
    </row>
    <row r="1102" spans="1:6" x14ac:dyDescent="0.2">
      <c r="A1102" t="s">
        <v>3455</v>
      </c>
      <c r="B1102" t="s">
        <v>21</v>
      </c>
      <c r="C1102" t="s">
        <v>27</v>
      </c>
      <c r="D1102">
        <v>49</v>
      </c>
      <c r="E1102" t="s">
        <v>33</v>
      </c>
      <c r="F1102" t="s">
        <v>29157</v>
      </c>
    </row>
    <row r="1103" spans="1:6" x14ac:dyDescent="0.2">
      <c r="A1103" t="s">
        <v>3458</v>
      </c>
      <c r="B1103" t="s">
        <v>20</v>
      </c>
      <c r="C1103" t="s">
        <v>27</v>
      </c>
      <c r="D1103">
        <v>70</v>
      </c>
      <c r="E1103" t="s">
        <v>32</v>
      </c>
      <c r="F1103" t="s">
        <v>29157</v>
      </c>
    </row>
    <row r="1104" spans="1:6" x14ac:dyDescent="0.2">
      <c r="A1104" t="s">
        <v>3461</v>
      </c>
      <c r="B1104" t="s">
        <v>23</v>
      </c>
      <c r="C1104" t="s">
        <v>27</v>
      </c>
      <c r="D1104">
        <v>100</v>
      </c>
      <c r="E1104" t="s">
        <v>34</v>
      </c>
      <c r="F1104" t="s">
        <v>29157</v>
      </c>
    </row>
    <row r="1105" spans="1:6" x14ac:dyDescent="0.2">
      <c r="A1105" t="s">
        <v>3464</v>
      </c>
      <c r="B1105" t="s">
        <v>15</v>
      </c>
      <c r="C1105" t="s">
        <v>27</v>
      </c>
      <c r="D1105">
        <v>80</v>
      </c>
      <c r="E1105" t="s">
        <v>32</v>
      </c>
      <c r="F1105" t="s">
        <v>29157</v>
      </c>
    </row>
    <row r="1106" spans="1:6" x14ac:dyDescent="0.2">
      <c r="A1106" t="s">
        <v>3467</v>
      </c>
      <c r="B1106" t="s">
        <v>19</v>
      </c>
      <c r="C1106" t="s">
        <v>26</v>
      </c>
      <c r="D1106">
        <v>45</v>
      </c>
      <c r="E1106" t="s">
        <v>32</v>
      </c>
      <c r="F1106" t="s">
        <v>29157</v>
      </c>
    </row>
    <row r="1107" spans="1:6" x14ac:dyDescent="0.2">
      <c r="A1107" t="s">
        <v>3470</v>
      </c>
      <c r="B1107" t="s">
        <v>18</v>
      </c>
      <c r="C1107" t="s">
        <v>26</v>
      </c>
      <c r="D1107">
        <v>28</v>
      </c>
      <c r="E1107" t="s">
        <v>34</v>
      </c>
      <c r="F1107" t="s">
        <v>29157</v>
      </c>
    </row>
    <row r="1108" spans="1:6" x14ac:dyDescent="0.2">
      <c r="A1108" t="s">
        <v>3473</v>
      </c>
      <c r="B1108" t="s">
        <v>16</v>
      </c>
      <c r="C1108" t="s">
        <v>26</v>
      </c>
      <c r="D1108">
        <v>40</v>
      </c>
      <c r="E1108" t="s">
        <v>32</v>
      </c>
      <c r="F1108" t="s">
        <v>29156</v>
      </c>
    </row>
    <row r="1109" spans="1:6" x14ac:dyDescent="0.2">
      <c r="A1109" t="s">
        <v>3476</v>
      </c>
      <c r="B1109" t="s">
        <v>23</v>
      </c>
      <c r="C1109" t="s">
        <v>26</v>
      </c>
      <c r="D1109">
        <v>33</v>
      </c>
      <c r="E1109" t="s">
        <v>34</v>
      </c>
      <c r="F1109" t="s">
        <v>29154</v>
      </c>
    </row>
    <row r="1110" spans="1:6" x14ac:dyDescent="0.2">
      <c r="A1110" t="s">
        <v>3479</v>
      </c>
      <c r="B1110" t="s">
        <v>20</v>
      </c>
      <c r="C1110" t="s">
        <v>27</v>
      </c>
      <c r="D1110">
        <v>84</v>
      </c>
      <c r="E1110" t="s">
        <v>32</v>
      </c>
      <c r="F1110" t="s">
        <v>29156</v>
      </c>
    </row>
    <row r="1111" spans="1:6" x14ac:dyDescent="0.2">
      <c r="A1111" t="s">
        <v>3482</v>
      </c>
      <c r="B1111" t="s">
        <v>16</v>
      </c>
      <c r="C1111" t="s">
        <v>27</v>
      </c>
      <c r="D1111">
        <v>88</v>
      </c>
      <c r="E1111" t="s">
        <v>34</v>
      </c>
      <c r="F1111" t="s">
        <v>29155</v>
      </c>
    </row>
    <row r="1112" spans="1:6" x14ac:dyDescent="0.2">
      <c r="A1112" t="s">
        <v>3485</v>
      </c>
      <c r="B1112" t="s">
        <v>17</v>
      </c>
      <c r="C1112" t="s">
        <v>26</v>
      </c>
      <c r="D1112">
        <v>24</v>
      </c>
      <c r="E1112" t="s">
        <v>33</v>
      </c>
      <c r="F1112" t="s">
        <v>29156</v>
      </c>
    </row>
    <row r="1113" spans="1:6" x14ac:dyDescent="0.2">
      <c r="A1113" t="s">
        <v>3488</v>
      </c>
      <c r="B1113" t="s">
        <v>23</v>
      </c>
      <c r="C1113" t="s">
        <v>26</v>
      </c>
      <c r="D1113">
        <v>23</v>
      </c>
      <c r="E1113" t="s">
        <v>32</v>
      </c>
      <c r="F1113" t="s">
        <v>29156</v>
      </c>
    </row>
    <row r="1114" spans="1:6" x14ac:dyDescent="0.2">
      <c r="A1114" t="s">
        <v>3491</v>
      </c>
      <c r="B1114" t="s">
        <v>21</v>
      </c>
      <c r="C1114" t="s">
        <v>29</v>
      </c>
      <c r="D1114">
        <v>12</v>
      </c>
      <c r="E1114" t="s">
        <v>32</v>
      </c>
      <c r="F1114" t="s">
        <v>29156</v>
      </c>
    </row>
    <row r="1115" spans="1:6" x14ac:dyDescent="0.2">
      <c r="A1115" t="s">
        <v>3494</v>
      </c>
      <c r="B1115" t="s">
        <v>16</v>
      </c>
      <c r="C1115" t="s">
        <v>26</v>
      </c>
      <c r="D1115">
        <v>24</v>
      </c>
      <c r="E1115" t="s">
        <v>33</v>
      </c>
      <c r="F1115" t="s">
        <v>29156</v>
      </c>
    </row>
    <row r="1116" spans="1:6" x14ac:dyDescent="0.2">
      <c r="A1116" t="s">
        <v>3497</v>
      </c>
      <c r="B1116" t="s">
        <v>15</v>
      </c>
      <c r="C1116" t="s">
        <v>28</v>
      </c>
      <c r="D1116">
        <v>105</v>
      </c>
      <c r="E1116" t="s">
        <v>33</v>
      </c>
      <c r="F1116" t="s">
        <v>29157</v>
      </c>
    </row>
    <row r="1117" spans="1:6" x14ac:dyDescent="0.2">
      <c r="A1117" t="s">
        <v>3500</v>
      </c>
      <c r="B1117" t="s">
        <v>21</v>
      </c>
      <c r="C1117" t="s">
        <v>27</v>
      </c>
      <c r="D1117">
        <v>50</v>
      </c>
      <c r="E1117" t="s">
        <v>32</v>
      </c>
      <c r="F1117" t="s">
        <v>29154</v>
      </c>
    </row>
    <row r="1118" spans="1:6" x14ac:dyDescent="0.2">
      <c r="A1118" t="s">
        <v>3503</v>
      </c>
      <c r="B1118" t="s">
        <v>24</v>
      </c>
      <c r="C1118" t="s">
        <v>29</v>
      </c>
      <c r="D1118">
        <v>12</v>
      </c>
      <c r="E1118" t="s">
        <v>32</v>
      </c>
      <c r="F1118" t="s">
        <v>29155</v>
      </c>
    </row>
    <row r="1119" spans="1:6" x14ac:dyDescent="0.2">
      <c r="A1119" t="s">
        <v>3506</v>
      </c>
      <c r="B1119" t="s">
        <v>15</v>
      </c>
      <c r="C1119" t="s">
        <v>26</v>
      </c>
      <c r="D1119">
        <v>36</v>
      </c>
      <c r="E1119" t="s">
        <v>33</v>
      </c>
      <c r="F1119" t="s">
        <v>29157</v>
      </c>
    </row>
    <row r="1120" spans="1:6" x14ac:dyDescent="0.2">
      <c r="A1120" t="s">
        <v>3509</v>
      </c>
      <c r="B1120" t="s">
        <v>20</v>
      </c>
      <c r="C1120" t="s">
        <v>29</v>
      </c>
      <c r="D1120">
        <v>23</v>
      </c>
      <c r="E1120" t="s">
        <v>34</v>
      </c>
      <c r="F1120" t="s">
        <v>29157</v>
      </c>
    </row>
    <row r="1121" spans="1:6" x14ac:dyDescent="0.2">
      <c r="A1121" t="s">
        <v>3512</v>
      </c>
      <c r="B1121" t="s">
        <v>21</v>
      </c>
      <c r="C1121" t="s">
        <v>30</v>
      </c>
      <c r="D1121">
        <v>7</v>
      </c>
      <c r="E1121" t="s">
        <v>33</v>
      </c>
      <c r="F1121" t="s">
        <v>29157</v>
      </c>
    </row>
    <row r="1122" spans="1:6" x14ac:dyDescent="0.2">
      <c r="A1122" t="s">
        <v>3515</v>
      </c>
      <c r="B1122" t="s">
        <v>23</v>
      </c>
      <c r="C1122" t="s">
        <v>30</v>
      </c>
      <c r="D1122">
        <v>7</v>
      </c>
      <c r="E1122" t="s">
        <v>33</v>
      </c>
      <c r="F1122" t="s">
        <v>29156</v>
      </c>
    </row>
    <row r="1123" spans="1:6" x14ac:dyDescent="0.2">
      <c r="A1123" t="s">
        <v>3518</v>
      </c>
      <c r="B1123" t="s">
        <v>19</v>
      </c>
      <c r="C1123" t="s">
        <v>26</v>
      </c>
      <c r="D1123">
        <v>21</v>
      </c>
      <c r="E1123" t="s">
        <v>34</v>
      </c>
      <c r="F1123" t="s">
        <v>29154</v>
      </c>
    </row>
    <row r="1124" spans="1:6" x14ac:dyDescent="0.2">
      <c r="A1124" t="s">
        <v>3521</v>
      </c>
      <c r="B1124" t="s">
        <v>23</v>
      </c>
      <c r="C1124" t="s">
        <v>26</v>
      </c>
      <c r="D1124">
        <v>20</v>
      </c>
      <c r="E1124" t="s">
        <v>32</v>
      </c>
      <c r="F1124" t="s">
        <v>29154</v>
      </c>
    </row>
    <row r="1125" spans="1:6" x14ac:dyDescent="0.2">
      <c r="A1125" t="s">
        <v>3524</v>
      </c>
      <c r="B1125" t="s">
        <v>20</v>
      </c>
      <c r="C1125" t="s">
        <v>27</v>
      </c>
      <c r="D1125">
        <v>56</v>
      </c>
      <c r="E1125" t="s">
        <v>32</v>
      </c>
      <c r="F1125" t="s">
        <v>29155</v>
      </c>
    </row>
    <row r="1126" spans="1:6" x14ac:dyDescent="0.2">
      <c r="A1126" t="s">
        <v>3527</v>
      </c>
      <c r="B1126" t="s">
        <v>22</v>
      </c>
      <c r="C1126" t="s">
        <v>26</v>
      </c>
      <c r="D1126">
        <v>48</v>
      </c>
      <c r="E1126" t="s">
        <v>32</v>
      </c>
      <c r="F1126" t="s">
        <v>29154</v>
      </c>
    </row>
    <row r="1127" spans="1:6" x14ac:dyDescent="0.2">
      <c r="A1127" t="s">
        <v>3530</v>
      </c>
      <c r="B1127" t="s">
        <v>17</v>
      </c>
      <c r="C1127" t="s">
        <v>26</v>
      </c>
      <c r="D1127">
        <v>25</v>
      </c>
      <c r="E1127" t="s">
        <v>32</v>
      </c>
      <c r="F1127" t="s">
        <v>29154</v>
      </c>
    </row>
    <row r="1128" spans="1:6" x14ac:dyDescent="0.2">
      <c r="A1128" t="s">
        <v>3533</v>
      </c>
      <c r="B1128" t="s">
        <v>22</v>
      </c>
      <c r="C1128" t="s">
        <v>27</v>
      </c>
      <c r="D1128">
        <v>118</v>
      </c>
      <c r="E1128" t="s">
        <v>34</v>
      </c>
      <c r="F1128" t="s">
        <v>29157</v>
      </c>
    </row>
    <row r="1129" spans="1:6" x14ac:dyDescent="0.2">
      <c r="A1129" t="s">
        <v>3536</v>
      </c>
      <c r="B1129" t="s">
        <v>19</v>
      </c>
      <c r="C1129" t="s">
        <v>27</v>
      </c>
      <c r="D1129">
        <v>95</v>
      </c>
      <c r="E1129" t="s">
        <v>33</v>
      </c>
      <c r="F1129" t="s">
        <v>29155</v>
      </c>
    </row>
    <row r="1130" spans="1:6" x14ac:dyDescent="0.2">
      <c r="A1130" t="s">
        <v>3539</v>
      </c>
      <c r="B1130" t="s">
        <v>16</v>
      </c>
      <c r="C1130" t="s">
        <v>30</v>
      </c>
      <c r="D1130">
        <v>3</v>
      </c>
      <c r="E1130" t="s">
        <v>33</v>
      </c>
      <c r="F1130" t="s">
        <v>29154</v>
      </c>
    </row>
    <row r="1131" spans="1:6" x14ac:dyDescent="0.2">
      <c r="A1131" t="s">
        <v>3542</v>
      </c>
      <c r="B1131" t="s">
        <v>23</v>
      </c>
      <c r="C1131" t="s">
        <v>27</v>
      </c>
      <c r="D1131">
        <v>46</v>
      </c>
      <c r="E1131" t="s">
        <v>34</v>
      </c>
      <c r="F1131" t="s">
        <v>29154</v>
      </c>
    </row>
    <row r="1132" spans="1:6" x14ac:dyDescent="0.2">
      <c r="A1132" t="s">
        <v>3545</v>
      </c>
      <c r="B1132" t="s">
        <v>21</v>
      </c>
      <c r="C1132" t="s">
        <v>26</v>
      </c>
      <c r="D1132">
        <v>41</v>
      </c>
      <c r="E1132" t="s">
        <v>34</v>
      </c>
      <c r="F1132" t="s">
        <v>29156</v>
      </c>
    </row>
    <row r="1133" spans="1:6" x14ac:dyDescent="0.2">
      <c r="A1133" t="s">
        <v>3548</v>
      </c>
      <c r="B1133" t="s">
        <v>24</v>
      </c>
      <c r="C1133" t="s">
        <v>26</v>
      </c>
      <c r="D1133">
        <v>43</v>
      </c>
      <c r="E1133" t="s">
        <v>32</v>
      </c>
      <c r="F1133" t="s">
        <v>29154</v>
      </c>
    </row>
    <row r="1134" spans="1:6" x14ac:dyDescent="0.2">
      <c r="A1134" t="s">
        <v>3551</v>
      </c>
      <c r="B1134" t="s">
        <v>23</v>
      </c>
      <c r="C1134" t="s">
        <v>28</v>
      </c>
      <c r="D1134">
        <v>129</v>
      </c>
      <c r="E1134" t="s">
        <v>32</v>
      </c>
      <c r="F1134" t="s">
        <v>29155</v>
      </c>
    </row>
    <row r="1135" spans="1:6" x14ac:dyDescent="0.2">
      <c r="A1135" t="s">
        <v>3554</v>
      </c>
      <c r="B1135" t="s">
        <v>15</v>
      </c>
      <c r="C1135" t="s">
        <v>26</v>
      </c>
      <c r="D1135">
        <v>34</v>
      </c>
      <c r="E1135" t="s">
        <v>32</v>
      </c>
      <c r="F1135" t="s">
        <v>29157</v>
      </c>
    </row>
    <row r="1136" spans="1:6" x14ac:dyDescent="0.2">
      <c r="A1136" t="s">
        <v>3557</v>
      </c>
      <c r="B1136" t="s">
        <v>23</v>
      </c>
      <c r="C1136" t="s">
        <v>26</v>
      </c>
      <c r="D1136">
        <v>25</v>
      </c>
      <c r="E1136" t="s">
        <v>32</v>
      </c>
      <c r="F1136" t="s">
        <v>29154</v>
      </c>
    </row>
    <row r="1137" spans="1:6" x14ac:dyDescent="0.2">
      <c r="A1137" t="s">
        <v>3560</v>
      </c>
      <c r="B1137" t="s">
        <v>19</v>
      </c>
      <c r="C1137" t="s">
        <v>26</v>
      </c>
      <c r="D1137">
        <v>21</v>
      </c>
      <c r="E1137" t="s">
        <v>34</v>
      </c>
      <c r="F1137" t="s">
        <v>29157</v>
      </c>
    </row>
    <row r="1138" spans="1:6" x14ac:dyDescent="0.2">
      <c r="A1138" t="s">
        <v>3563</v>
      </c>
      <c r="B1138" t="s">
        <v>15</v>
      </c>
      <c r="C1138" t="s">
        <v>29</v>
      </c>
      <c r="D1138">
        <v>20</v>
      </c>
      <c r="E1138" t="s">
        <v>34</v>
      </c>
      <c r="F1138" t="s">
        <v>29154</v>
      </c>
    </row>
    <row r="1139" spans="1:6" x14ac:dyDescent="0.2">
      <c r="A1139" t="s">
        <v>3566</v>
      </c>
      <c r="B1139" t="s">
        <v>17</v>
      </c>
      <c r="C1139" t="s">
        <v>26</v>
      </c>
      <c r="D1139">
        <v>57</v>
      </c>
      <c r="E1139" t="s">
        <v>33</v>
      </c>
      <c r="F1139" t="s">
        <v>29154</v>
      </c>
    </row>
    <row r="1140" spans="1:6" x14ac:dyDescent="0.2">
      <c r="A1140" t="s">
        <v>3569</v>
      </c>
      <c r="B1140" t="s">
        <v>15</v>
      </c>
      <c r="C1140" t="s">
        <v>29</v>
      </c>
      <c r="D1140">
        <v>23</v>
      </c>
      <c r="E1140" t="s">
        <v>34</v>
      </c>
      <c r="F1140" t="s">
        <v>29157</v>
      </c>
    </row>
    <row r="1141" spans="1:6" x14ac:dyDescent="0.2">
      <c r="A1141" t="s">
        <v>3572</v>
      </c>
      <c r="B1141" t="s">
        <v>24</v>
      </c>
      <c r="C1141" t="s">
        <v>26</v>
      </c>
      <c r="D1141">
        <v>26</v>
      </c>
      <c r="E1141" t="s">
        <v>33</v>
      </c>
      <c r="F1141" t="s">
        <v>29157</v>
      </c>
    </row>
    <row r="1142" spans="1:6" x14ac:dyDescent="0.2">
      <c r="A1142" t="s">
        <v>3575</v>
      </c>
      <c r="B1142" t="s">
        <v>18</v>
      </c>
      <c r="C1142" t="s">
        <v>26</v>
      </c>
      <c r="D1142">
        <v>45</v>
      </c>
      <c r="E1142" t="s">
        <v>32</v>
      </c>
      <c r="F1142" t="s">
        <v>29156</v>
      </c>
    </row>
    <row r="1143" spans="1:6" x14ac:dyDescent="0.2">
      <c r="A1143" t="s">
        <v>3578</v>
      </c>
      <c r="B1143" t="s">
        <v>18</v>
      </c>
      <c r="C1143" t="s">
        <v>26</v>
      </c>
      <c r="D1143">
        <v>46</v>
      </c>
      <c r="E1143" t="s">
        <v>32</v>
      </c>
      <c r="F1143" t="s">
        <v>29157</v>
      </c>
    </row>
    <row r="1144" spans="1:6" x14ac:dyDescent="0.2">
      <c r="A1144" t="s">
        <v>3581</v>
      </c>
      <c r="B1144" t="s">
        <v>22</v>
      </c>
      <c r="C1144" t="s">
        <v>26</v>
      </c>
      <c r="D1144">
        <v>27</v>
      </c>
      <c r="E1144" t="s">
        <v>33</v>
      </c>
      <c r="F1144" t="s">
        <v>29157</v>
      </c>
    </row>
    <row r="1145" spans="1:6" x14ac:dyDescent="0.2">
      <c r="A1145" t="s">
        <v>3584</v>
      </c>
      <c r="B1145" t="s">
        <v>17</v>
      </c>
      <c r="C1145" t="s">
        <v>27</v>
      </c>
      <c r="D1145">
        <v>60</v>
      </c>
      <c r="E1145" t="s">
        <v>34</v>
      </c>
      <c r="F1145" t="s">
        <v>29156</v>
      </c>
    </row>
    <row r="1146" spans="1:6" x14ac:dyDescent="0.2">
      <c r="A1146" t="s">
        <v>3587</v>
      </c>
      <c r="B1146" t="s">
        <v>19</v>
      </c>
      <c r="C1146" t="s">
        <v>26</v>
      </c>
      <c r="D1146">
        <v>42</v>
      </c>
      <c r="E1146" t="s">
        <v>33</v>
      </c>
      <c r="F1146" t="s">
        <v>29157</v>
      </c>
    </row>
    <row r="1147" spans="1:6" x14ac:dyDescent="0.2">
      <c r="A1147" t="s">
        <v>3590</v>
      </c>
      <c r="B1147" t="s">
        <v>19</v>
      </c>
      <c r="C1147" t="s">
        <v>28</v>
      </c>
      <c r="D1147">
        <v>324</v>
      </c>
      <c r="E1147" t="s">
        <v>32</v>
      </c>
      <c r="F1147" t="s">
        <v>29155</v>
      </c>
    </row>
    <row r="1148" spans="1:6" x14ac:dyDescent="0.2">
      <c r="A1148" t="s">
        <v>3593</v>
      </c>
      <c r="B1148" t="s">
        <v>19</v>
      </c>
      <c r="C1148" t="s">
        <v>30</v>
      </c>
      <c r="D1148">
        <v>3</v>
      </c>
      <c r="E1148" t="s">
        <v>33</v>
      </c>
      <c r="F1148" t="s">
        <v>29156</v>
      </c>
    </row>
    <row r="1149" spans="1:6" x14ac:dyDescent="0.2">
      <c r="A1149" t="s">
        <v>3596</v>
      </c>
      <c r="B1149" t="s">
        <v>17</v>
      </c>
      <c r="C1149" t="s">
        <v>27</v>
      </c>
      <c r="D1149">
        <v>67</v>
      </c>
      <c r="E1149" t="s">
        <v>34</v>
      </c>
      <c r="F1149" t="s">
        <v>29157</v>
      </c>
    </row>
    <row r="1150" spans="1:6" x14ac:dyDescent="0.2">
      <c r="A1150" t="s">
        <v>3599</v>
      </c>
      <c r="B1150" t="s">
        <v>23</v>
      </c>
      <c r="C1150" t="s">
        <v>29</v>
      </c>
      <c r="D1150">
        <v>13</v>
      </c>
      <c r="E1150" t="s">
        <v>34</v>
      </c>
      <c r="F1150" t="s">
        <v>29156</v>
      </c>
    </row>
    <row r="1151" spans="1:6" x14ac:dyDescent="0.2">
      <c r="A1151" t="s">
        <v>3602</v>
      </c>
      <c r="B1151" t="s">
        <v>19</v>
      </c>
      <c r="C1151" t="s">
        <v>27</v>
      </c>
      <c r="D1151">
        <v>92</v>
      </c>
      <c r="E1151" t="s">
        <v>32</v>
      </c>
      <c r="F1151" t="s">
        <v>29156</v>
      </c>
    </row>
    <row r="1152" spans="1:6" x14ac:dyDescent="0.2">
      <c r="A1152" t="s">
        <v>3605</v>
      </c>
      <c r="B1152" t="s">
        <v>17</v>
      </c>
      <c r="C1152" t="s">
        <v>26</v>
      </c>
      <c r="D1152">
        <v>45</v>
      </c>
      <c r="E1152" t="s">
        <v>32</v>
      </c>
      <c r="F1152" t="s">
        <v>29155</v>
      </c>
    </row>
    <row r="1153" spans="1:6" x14ac:dyDescent="0.2">
      <c r="A1153" t="s">
        <v>3608</v>
      </c>
      <c r="B1153" t="s">
        <v>22</v>
      </c>
      <c r="C1153" t="s">
        <v>27</v>
      </c>
      <c r="D1153">
        <v>107</v>
      </c>
      <c r="E1153" t="s">
        <v>33</v>
      </c>
      <c r="F1153" t="s">
        <v>29156</v>
      </c>
    </row>
    <row r="1154" spans="1:6" x14ac:dyDescent="0.2">
      <c r="A1154" t="s">
        <v>3611</v>
      </c>
      <c r="B1154" t="s">
        <v>23</v>
      </c>
      <c r="C1154" t="s">
        <v>29</v>
      </c>
      <c r="D1154">
        <v>20</v>
      </c>
      <c r="E1154" t="s">
        <v>33</v>
      </c>
      <c r="F1154" t="s">
        <v>29157</v>
      </c>
    </row>
    <row r="1155" spans="1:6" x14ac:dyDescent="0.2">
      <c r="A1155" t="s">
        <v>3614</v>
      </c>
      <c r="B1155" t="s">
        <v>19</v>
      </c>
      <c r="C1155" t="s">
        <v>26</v>
      </c>
      <c r="D1155">
        <v>24</v>
      </c>
      <c r="E1155" t="s">
        <v>32</v>
      </c>
      <c r="F1155" t="s">
        <v>29154</v>
      </c>
    </row>
    <row r="1156" spans="1:6" x14ac:dyDescent="0.2">
      <c r="A1156" t="s">
        <v>3617</v>
      </c>
      <c r="B1156" t="s">
        <v>15</v>
      </c>
      <c r="C1156" t="s">
        <v>29</v>
      </c>
      <c r="D1156">
        <v>18</v>
      </c>
      <c r="E1156" t="s">
        <v>33</v>
      </c>
      <c r="F1156" t="s">
        <v>29157</v>
      </c>
    </row>
    <row r="1157" spans="1:6" x14ac:dyDescent="0.2">
      <c r="A1157" t="s">
        <v>3347</v>
      </c>
      <c r="B1157" t="s">
        <v>22</v>
      </c>
      <c r="C1157" t="s">
        <v>27</v>
      </c>
      <c r="D1157">
        <v>86</v>
      </c>
      <c r="E1157" t="s">
        <v>33</v>
      </c>
      <c r="F1157" t="s">
        <v>29154</v>
      </c>
    </row>
    <row r="1158" spans="1:6" x14ac:dyDescent="0.2">
      <c r="A1158" t="s">
        <v>3350</v>
      </c>
      <c r="B1158" t="s">
        <v>23</v>
      </c>
      <c r="C1158" t="s">
        <v>27</v>
      </c>
      <c r="D1158">
        <v>105</v>
      </c>
      <c r="E1158" t="s">
        <v>32</v>
      </c>
      <c r="F1158" t="s">
        <v>29154</v>
      </c>
    </row>
    <row r="1159" spans="1:6" x14ac:dyDescent="0.2">
      <c r="A1159" t="s">
        <v>3353</v>
      </c>
      <c r="B1159" t="s">
        <v>22</v>
      </c>
      <c r="C1159" t="s">
        <v>27</v>
      </c>
      <c r="D1159">
        <v>103</v>
      </c>
      <c r="E1159" t="s">
        <v>32</v>
      </c>
      <c r="F1159" t="s">
        <v>29155</v>
      </c>
    </row>
    <row r="1160" spans="1:6" x14ac:dyDescent="0.2">
      <c r="A1160" t="s">
        <v>3356</v>
      </c>
      <c r="B1160" t="s">
        <v>22</v>
      </c>
      <c r="C1160" t="s">
        <v>28</v>
      </c>
      <c r="D1160">
        <v>271</v>
      </c>
      <c r="E1160" t="s">
        <v>34</v>
      </c>
      <c r="F1160" t="s">
        <v>29155</v>
      </c>
    </row>
    <row r="1161" spans="1:6" x14ac:dyDescent="0.2">
      <c r="A1161" t="s">
        <v>3359</v>
      </c>
      <c r="B1161" t="s">
        <v>22</v>
      </c>
      <c r="C1161" t="s">
        <v>28</v>
      </c>
      <c r="D1161">
        <v>104</v>
      </c>
      <c r="E1161" t="s">
        <v>32</v>
      </c>
      <c r="F1161" t="s">
        <v>29154</v>
      </c>
    </row>
    <row r="1162" spans="1:6" x14ac:dyDescent="0.2">
      <c r="A1162" t="s">
        <v>3362</v>
      </c>
      <c r="B1162" t="s">
        <v>17</v>
      </c>
      <c r="C1162" t="s">
        <v>28</v>
      </c>
      <c r="D1162">
        <v>264</v>
      </c>
      <c r="E1162" t="s">
        <v>33</v>
      </c>
      <c r="F1162" t="s">
        <v>29154</v>
      </c>
    </row>
    <row r="1163" spans="1:6" x14ac:dyDescent="0.2">
      <c r="A1163" t="s">
        <v>3365</v>
      </c>
      <c r="B1163" t="s">
        <v>18</v>
      </c>
      <c r="C1163" t="s">
        <v>27</v>
      </c>
      <c r="D1163">
        <v>48</v>
      </c>
      <c r="E1163" t="s">
        <v>33</v>
      </c>
      <c r="F1163" t="s">
        <v>29155</v>
      </c>
    </row>
    <row r="1164" spans="1:6" x14ac:dyDescent="0.2">
      <c r="A1164" t="s">
        <v>3620</v>
      </c>
      <c r="B1164" t="s">
        <v>17</v>
      </c>
      <c r="C1164" t="s">
        <v>26</v>
      </c>
      <c r="D1164">
        <v>39</v>
      </c>
      <c r="E1164" t="s">
        <v>32</v>
      </c>
      <c r="F1164" t="s">
        <v>79</v>
      </c>
    </row>
    <row r="1165" spans="1:6" x14ac:dyDescent="0.2">
      <c r="A1165" t="s">
        <v>3623</v>
      </c>
      <c r="B1165" t="s">
        <v>24</v>
      </c>
      <c r="C1165" t="s">
        <v>26</v>
      </c>
      <c r="D1165">
        <v>35</v>
      </c>
      <c r="E1165" t="s">
        <v>32</v>
      </c>
      <c r="F1165" t="s">
        <v>79</v>
      </c>
    </row>
    <row r="1166" spans="1:6" x14ac:dyDescent="0.2">
      <c r="A1166" t="s">
        <v>3626</v>
      </c>
      <c r="B1166" t="s">
        <v>21</v>
      </c>
      <c r="C1166" t="s">
        <v>27</v>
      </c>
      <c r="D1166">
        <v>101</v>
      </c>
      <c r="E1166" t="s">
        <v>33</v>
      </c>
      <c r="F1166" t="s">
        <v>29157</v>
      </c>
    </row>
    <row r="1167" spans="1:6" x14ac:dyDescent="0.2">
      <c r="A1167" t="s">
        <v>3629</v>
      </c>
      <c r="B1167" t="s">
        <v>16</v>
      </c>
      <c r="C1167" t="s">
        <v>26</v>
      </c>
      <c r="D1167">
        <v>31</v>
      </c>
      <c r="E1167" t="s">
        <v>32</v>
      </c>
      <c r="F1167" t="s">
        <v>29157</v>
      </c>
    </row>
    <row r="1168" spans="1:6" x14ac:dyDescent="0.2">
      <c r="A1168" t="s">
        <v>3632</v>
      </c>
      <c r="B1168" t="s">
        <v>23</v>
      </c>
      <c r="C1168" t="s">
        <v>26</v>
      </c>
      <c r="D1168">
        <v>35</v>
      </c>
      <c r="E1168" t="s">
        <v>34</v>
      </c>
      <c r="F1168" t="s">
        <v>79</v>
      </c>
    </row>
    <row r="1169" spans="1:6" x14ac:dyDescent="0.2">
      <c r="A1169" t="s">
        <v>3635</v>
      </c>
      <c r="B1169" t="s">
        <v>22</v>
      </c>
      <c r="C1169" t="s">
        <v>27</v>
      </c>
      <c r="D1169">
        <v>109</v>
      </c>
      <c r="E1169" t="s">
        <v>34</v>
      </c>
      <c r="F1169" t="s">
        <v>29157</v>
      </c>
    </row>
    <row r="1170" spans="1:6" x14ac:dyDescent="0.2">
      <c r="A1170" t="s">
        <v>3638</v>
      </c>
      <c r="B1170" t="s">
        <v>21</v>
      </c>
      <c r="C1170" t="s">
        <v>27</v>
      </c>
      <c r="D1170">
        <v>64</v>
      </c>
      <c r="E1170" t="s">
        <v>34</v>
      </c>
      <c r="F1170" t="s">
        <v>79</v>
      </c>
    </row>
    <row r="1171" spans="1:6" x14ac:dyDescent="0.2">
      <c r="A1171" t="s">
        <v>3641</v>
      </c>
      <c r="B1171" t="s">
        <v>22</v>
      </c>
      <c r="C1171" t="s">
        <v>28</v>
      </c>
      <c r="D1171">
        <v>164</v>
      </c>
      <c r="E1171" t="s">
        <v>32</v>
      </c>
      <c r="F1171" t="s">
        <v>29157</v>
      </c>
    </row>
    <row r="1172" spans="1:6" x14ac:dyDescent="0.2">
      <c r="A1172" t="s">
        <v>3644</v>
      </c>
      <c r="B1172" t="s">
        <v>16</v>
      </c>
      <c r="C1172" t="s">
        <v>27</v>
      </c>
      <c r="D1172">
        <v>49</v>
      </c>
      <c r="E1172" t="s">
        <v>33</v>
      </c>
      <c r="F1172" t="s">
        <v>79</v>
      </c>
    </row>
    <row r="1173" spans="1:6" x14ac:dyDescent="0.2">
      <c r="A1173" t="s">
        <v>3647</v>
      </c>
      <c r="B1173" t="s">
        <v>18</v>
      </c>
      <c r="C1173" t="s">
        <v>27</v>
      </c>
      <c r="D1173">
        <v>110</v>
      </c>
      <c r="E1173" t="s">
        <v>33</v>
      </c>
      <c r="F1173" t="s">
        <v>79</v>
      </c>
    </row>
    <row r="1174" spans="1:6" x14ac:dyDescent="0.2">
      <c r="A1174" t="s">
        <v>3650</v>
      </c>
      <c r="B1174" t="s">
        <v>20</v>
      </c>
      <c r="C1174" t="s">
        <v>26</v>
      </c>
      <c r="D1174">
        <v>48</v>
      </c>
      <c r="E1174" t="s">
        <v>33</v>
      </c>
      <c r="F1174" t="s">
        <v>29157</v>
      </c>
    </row>
    <row r="1175" spans="1:6" x14ac:dyDescent="0.2">
      <c r="A1175" t="s">
        <v>3653</v>
      </c>
      <c r="B1175" t="s">
        <v>15</v>
      </c>
      <c r="C1175" t="s">
        <v>27</v>
      </c>
      <c r="D1175">
        <v>75</v>
      </c>
      <c r="E1175" t="s">
        <v>32</v>
      </c>
      <c r="F1175" t="s">
        <v>79</v>
      </c>
    </row>
    <row r="1176" spans="1:6" x14ac:dyDescent="0.2">
      <c r="A1176" t="s">
        <v>3656</v>
      </c>
      <c r="B1176" t="s">
        <v>23</v>
      </c>
      <c r="C1176" t="s">
        <v>27</v>
      </c>
      <c r="D1176">
        <v>55</v>
      </c>
      <c r="E1176" t="s">
        <v>32</v>
      </c>
      <c r="F1176" t="s">
        <v>79</v>
      </c>
    </row>
    <row r="1177" spans="1:6" x14ac:dyDescent="0.2">
      <c r="A1177" t="s">
        <v>3659</v>
      </c>
      <c r="B1177" t="s">
        <v>15</v>
      </c>
      <c r="C1177" t="s">
        <v>26</v>
      </c>
      <c r="D1177">
        <v>28</v>
      </c>
      <c r="E1177" t="s">
        <v>33</v>
      </c>
      <c r="F1177" t="s">
        <v>79</v>
      </c>
    </row>
    <row r="1178" spans="1:6" x14ac:dyDescent="0.2">
      <c r="A1178" t="s">
        <v>3662</v>
      </c>
      <c r="B1178" t="s">
        <v>18</v>
      </c>
      <c r="C1178" t="s">
        <v>26</v>
      </c>
      <c r="D1178">
        <v>52</v>
      </c>
      <c r="E1178" t="s">
        <v>32</v>
      </c>
      <c r="F1178" t="s">
        <v>29157</v>
      </c>
    </row>
    <row r="1179" spans="1:6" x14ac:dyDescent="0.2">
      <c r="A1179" t="s">
        <v>3665</v>
      </c>
      <c r="B1179" t="s">
        <v>21</v>
      </c>
      <c r="C1179" t="s">
        <v>29</v>
      </c>
      <c r="D1179">
        <v>8</v>
      </c>
      <c r="E1179" t="s">
        <v>32</v>
      </c>
      <c r="F1179" t="s">
        <v>29157</v>
      </c>
    </row>
    <row r="1180" spans="1:6" x14ac:dyDescent="0.2">
      <c r="A1180" t="s">
        <v>3668</v>
      </c>
      <c r="B1180" t="s">
        <v>18</v>
      </c>
      <c r="C1180" t="s">
        <v>26</v>
      </c>
      <c r="D1180">
        <v>50</v>
      </c>
      <c r="E1180" t="s">
        <v>32</v>
      </c>
      <c r="F1180" t="s">
        <v>29157</v>
      </c>
    </row>
    <row r="1181" spans="1:6" x14ac:dyDescent="0.2">
      <c r="A1181" t="s">
        <v>3671</v>
      </c>
      <c r="B1181" t="s">
        <v>24</v>
      </c>
      <c r="C1181" t="s">
        <v>28</v>
      </c>
      <c r="D1181">
        <v>294</v>
      </c>
      <c r="E1181" t="s">
        <v>33</v>
      </c>
      <c r="F1181" t="s">
        <v>79</v>
      </c>
    </row>
    <row r="1182" spans="1:6" x14ac:dyDescent="0.2">
      <c r="A1182" t="s">
        <v>3674</v>
      </c>
      <c r="B1182" t="s">
        <v>21</v>
      </c>
      <c r="C1182" t="s">
        <v>27</v>
      </c>
      <c r="D1182">
        <v>61</v>
      </c>
      <c r="E1182" t="s">
        <v>32</v>
      </c>
      <c r="F1182" t="s">
        <v>29157</v>
      </c>
    </row>
    <row r="1183" spans="1:6" x14ac:dyDescent="0.2">
      <c r="A1183" t="s">
        <v>3677</v>
      </c>
      <c r="B1183" t="s">
        <v>22</v>
      </c>
      <c r="C1183" t="s">
        <v>26</v>
      </c>
      <c r="D1183">
        <v>47</v>
      </c>
      <c r="E1183" t="s">
        <v>33</v>
      </c>
      <c r="F1183" t="s">
        <v>29157</v>
      </c>
    </row>
    <row r="1184" spans="1:6" x14ac:dyDescent="0.2">
      <c r="A1184" t="s">
        <v>3680</v>
      </c>
      <c r="B1184" t="s">
        <v>15</v>
      </c>
      <c r="C1184" t="s">
        <v>29</v>
      </c>
      <c r="D1184">
        <v>20</v>
      </c>
      <c r="E1184" t="s">
        <v>34</v>
      </c>
      <c r="F1184" t="s">
        <v>79</v>
      </c>
    </row>
    <row r="1185" spans="1:6" x14ac:dyDescent="0.2">
      <c r="A1185" t="s">
        <v>3683</v>
      </c>
      <c r="B1185" t="s">
        <v>18</v>
      </c>
      <c r="C1185" t="s">
        <v>27</v>
      </c>
      <c r="D1185">
        <v>105</v>
      </c>
      <c r="E1185" t="s">
        <v>33</v>
      </c>
      <c r="F1185" t="s">
        <v>79</v>
      </c>
    </row>
    <row r="1186" spans="1:6" x14ac:dyDescent="0.2">
      <c r="A1186" t="s">
        <v>3686</v>
      </c>
      <c r="B1186" t="s">
        <v>15</v>
      </c>
      <c r="C1186" t="s">
        <v>26</v>
      </c>
      <c r="D1186">
        <v>52</v>
      </c>
      <c r="E1186" t="s">
        <v>34</v>
      </c>
      <c r="F1186" t="s">
        <v>79</v>
      </c>
    </row>
    <row r="1187" spans="1:6" x14ac:dyDescent="0.2">
      <c r="A1187" t="s">
        <v>3689</v>
      </c>
      <c r="B1187" t="s">
        <v>23</v>
      </c>
      <c r="C1187" t="s">
        <v>26</v>
      </c>
      <c r="D1187">
        <v>36</v>
      </c>
      <c r="E1187" t="s">
        <v>32</v>
      </c>
      <c r="F1187" t="s">
        <v>29157</v>
      </c>
    </row>
    <row r="1188" spans="1:6" x14ac:dyDescent="0.2">
      <c r="A1188" t="s">
        <v>3692</v>
      </c>
      <c r="B1188" t="s">
        <v>15</v>
      </c>
      <c r="C1188" t="s">
        <v>26</v>
      </c>
      <c r="D1188">
        <v>57</v>
      </c>
      <c r="E1188" t="s">
        <v>33</v>
      </c>
      <c r="F1188" t="s">
        <v>29157</v>
      </c>
    </row>
    <row r="1189" spans="1:6" x14ac:dyDescent="0.2">
      <c r="A1189" t="s">
        <v>3695</v>
      </c>
      <c r="B1189" t="s">
        <v>23</v>
      </c>
      <c r="C1189" t="s">
        <v>29</v>
      </c>
      <c r="D1189">
        <v>8</v>
      </c>
      <c r="E1189" t="s">
        <v>32</v>
      </c>
      <c r="F1189" t="s">
        <v>79</v>
      </c>
    </row>
    <row r="1190" spans="1:6" x14ac:dyDescent="0.2">
      <c r="A1190" t="s">
        <v>3698</v>
      </c>
      <c r="B1190" t="s">
        <v>24</v>
      </c>
      <c r="C1190" t="s">
        <v>27</v>
      </c>
      <c r="D1190">
        <v>88</v>
      </c>
      <c r="E1190" t="s">
        <v>33</v>
      </c>
      <c r="F1190" t="s">
        <v>79</v>
      </c>
    </row>
    <row r="1191" spans="1:6" x14ac:dyDescent="0.2">
      <c r="A1191" t="s">
        <v>3701</v>
      </c>
      <c r="B1191" t="s">
        <v>18</v>
      </c>
      <c r="C1191" t="s">
        <v>26</v>
      </c>
      <c r="D1191">
        <v>32</v>
      </c>
      <c r="E1191" t="s">
        <v>33</v>
      </c>
      <c r="F1191" t="s">
        <v>29157</v>
      </c>
    </row>
    <row r="1192" spans="1:6" x14ac:dyDescent="0.2">
      <c r="A1192" t="s">
        <v>3704</v>
      </c>
      <c r="B1192" t="s">
        <v>19</v>
      </c>
      <c r="C1192" t="s">
        <v>26</v>
      </c>
      <c r="D1192">
        <v>24</v>
      </c>
      <c r="E1192" t="s">
        <v>32</v>
      </c>
      <c r="F1192" t="s">
        <v>79</v>
      </c>
    </row>
    <row r="1193" spans="1:6" x14ac:dyDescent="0.2">
      <c r="A1193" t="s">
        <v>3707</v>
      </c>
      <c r="B1193" t="s">
        <v>21</v>
      </c>
      <c r="C1193" t="s">
        <v>26</v>
      </c>
      <c r="D1193">
        <v>40</v>
      </c>
      <c r="E1193" t="s">
        <v>33</v>
      </c>
      <c r="F1193" t="s">
        <v>79</v>
      </c>
    </row>
    <row r="1194" spans="1:6" x14ac:dyDescent="0.2">
      <c r="A1194" t="s">
        <v>3710</v>
      </c>
      <c r="B1194" t="s">
        <v>16</v>
      </c>
      <c r="C1194" t="s">
        <v>27</v>
      </c>
      <c r="D1194">
        <v>69</v>
      </c>
      <c r="E1194" t="s">
        <v>33</v>
      </c>
      <c r="F1194" t="s">
        <v>79</v>
      </c>
    </row>
    <row r="1195" spans="1:6" x14ac:dyDescent="0.2">
      <c r="A1195" t="s">
        <v>3713</v>
      </c>
      <c r="B1195" t="s">
        <v>22</v>
      </c>
      <c r="C1195" t="s">
        <v>28</v>
      </c>
      <c r="D1195">
        <v>169</v>
      </c>
      <c r="E1195" t="s">
        <v>32</v>
      </c>
      <c r="F1195" t="s">
        <v>79</v>
      </c>
    </row>
    <row r="1196" spans="1:6" x14ac:dyDescent="0.2">
      <c r="A1196" t="s">
        <v>3735</v>
      </c>
      <c r="B1196" t="s">
        <v>20</v>
      </c>
      <c r="C1196" t="s">
        <v>27</v>
      </c>
      <c r="D1196">
        <v>73</v>
      </c>
      <c r="E1196" t="s">
        <v>34</v>
      </c>
      <c r="F1196" t="s">
        <v>29157</v>
      </c>
    </row>
    <row r="1197" spans="1:6" x14ac:dyDescent="0.2">
      <c r="A1197" t="s">
        <v>3738</v>
      </c>
      <c r="B1197" t="s">
        <v>21</v>
      </c>
      <c r="C1197" t="s">
        <v>26</v>
      </c>
      <c r="D1197">
        <v>23</v>
      </c>
      <c r="E1197" t="s">
        <v>33</v>
      </c>
      <c r="F1197" t="s">
        <v>29156</v>
      </c>
    </row>
    <row r="1198" spans="1:6" x14ac:dyDescent="0.2">
      <c r="A1198" t="s">
        <v>3741</v>
      </c>
      <c r="B1198" t="s">
        <v>19</v>
      </c>
      <c r="C1198" t="s">
        <v>28</v>
      </c>
      <c r="D1198">
        <v>380</v>
      </c>
      <c r="E1198" t="s">
        <v>33</v>
      </c>
      <c r="F1198" t="s">
        <v>29155</v>
      </c>
    </row>
    <row r="1199" spans="1:6" x14ac:dyDescent="0.2">
      <c r="A1199" t="s">
        <v>3744</v>
      </c>
      <c r="B1199" t="s">
        <v>18</v>
      </c>
      <c r="C1199" t="s">
        <v>29</v>
      </c>
      <c r="D1199">
        <v>19</v>
      </c>
      <c r="E1199" t="s">
        <v>32</v>
      </c>
      <c r="F1199" t="s">
        <v>29156</v>
      </c>
    </row>
    <row r="1200" spans="1:6" x14ac:dyDescent="0.2">
      <c r="A1200" t="s">
        <v>3747</v>
      </c>
      <c r="B1200" t="s">
        <v>22</v>
      </c>
      <c r="C1200" t="s">
        <v>29</v>
      </c>
      <c r="D1200">
        <v>23</v>
      </c>
      <c r="E1200" t="s">
        <v>32</v>
      </c>
      <c r="F1200" t="s">
        <v>29156</v>
      </c>
    </row>
    <row r="1201" spans="1:6" x14ac:dyDescent="0.2">
      <c r="A1201" t="s">
        <v>3750</v>
      </c>
      <c r="B1201" t="s">
        <v>19</v>
      </c>
      <c r="C1201" t="s">
        <v>28</v>
      </c>
      <c r="D1201">
        <v>215</v>
      </c>
      <c r="E1201" t="s">
        <v>32</v>
      </c>
      <c r="F1201" t="s">
        <v>29156</v>
      </c>
    </row>
    <row r="1202" spans="1:6" x14ac:dyDescent="0.2">
      <c r="A1202" t="s">
        <v>3753</v>
      </c>
      <c r="B1202" t="s">
        <v>18</v>
      </c>
      <c r="C1202" t="s">
        <v>29</v>
      </c>
      <c r="D1202">
        <v>17</v>
      </c>
      <c r="E1202" t="s">
        <v>33</v>
      </c>
      <c r="F1202" t="s">
        <v>29157</v>
      </c>
    </row>
    <row r="1203" spans="1:6" x14ac:dyDescent="0.2">
      <c r="A1203" t="s">
        <v>3756</v>
      </c>
      <c r="B1203" t="s">
        <v>20</v>
      </c>
      <c r="C1203" t="s">
        <v>26</v>
      </c>
      <c r="D1203">
        <v>34</v>
      </c>
      <c r="E1203" t="s">
        <v>34</v>
      </c>
      <c r="F1203" t="s">
        <v>29154</v>
      </c>
    </row>
    <row r="1204" spans="1:6" x14ac:dyDescent="0.2">
      <c r="A1204" t="s">
        <v>3759</v>
      </c>
      <c r="B1204" t="s">
        <v>24</v>
      </c>
      <c r="C1204" t="s">
        <v>26</v>
      </c>
      <c r="D1204">
        <v>43</v>
      </c>
      <c r="E1204" t="s">
        <v>33</v>
      </c>
      <c r="F1204" t="s">
        <v>29154</v>
      </c>
    </row>
    <row r="1205" spans="1:6" x14ac:dyDescent="0.2">
      <c r="A1205" t="s">
        <v>3762</v>
      </c>
      <c r="B1205" t="s">
        <v>21</v>
      </c>
      <c r="C1205" t="s">
        <v>29</v>
      </c>
      <c r="D1205">
        <v>12</v>
      </c>
      <c r="E1205" t="s">
        <v>32</v>
      </c>
      <c r="F1205" t="s">
        <v>29154</v>
      </c>
    </row>
    <row r="1206" spans="1:6" x14ac:dyDescent="0.2">
      <c r="A1206" t="s">
        <v>3765</v>
      </c>
      <c r="B1206" t="s">
        <v>16</v>
      </c>
      <c r="C1206" t="s">
        <v>27</v>
      </c>
      <c r="D1206">
        <v>62</v>
      </c>
      <c r="E1206" t="s">
        <v>33</v>
      </c>
      <c r="F1206" t="s">
        <v>29157</v>
      </c>
    </row>
    <row r="1207" spans="1:6" x14ac:dyDescent="0.2">
      <c r="A1207" t="s">
        <v>3768</v>
      </c>
      <c r="B1207" t="s">
        <v>24</v>
      </c>
      <c r="C1207" t="s">
        <v>27</v>
      </c>
      <c r="D1207">
        <v>47</v>
      </c>
      <c r="E1207" t="s">
        <v>34</v>
      </c>
      <c r="F1207" t="s">
        <v>29156</v>
      </c>
    </row>
    <row r="1208" spans="1:6" x14ac:dyDescent="0.2">
      <c r="A1208" t="s">
        <v>3771</v>
      </c>
      <c r="B1208" t="s">
        <v>20</v>
      </c>
      <c r="C1208" t="s">
        <v>27</v>
      </c>
      <c r="D1208">
        <v>50</v>
      </c>
      <c r="E1208" t="s">
        <v>33</v>
      </c>
      <c r="F1208" t="s">
        <v>29157</v>
      </c>
    </row>
    <row r="1209" spans="1:6" x14ac:dyDescent="0.2">
      <c r="A1209" t="s">
        <v>3774</v>
      </c>
      <c r="B1209" t="s">
        <v>18</v>
      </c>
      <c r="C1209" t="s">
        <v>28</v>
      </c>
      <c r="D1209">
        <v>249</v>
      </c>
      <c r="E1209" t="s">
        <v>34</v>
      </c>
      <c r="F1209" t="s">
        <v>29154</v>
      </c>
    </row>
    <row r="1210" spans="1:6" x14ac:dyDescent="0.2">
      <c r="A1210" t="s">
        <v>3777</v>
      </c>
      <c r="B1210" t="s">
        <v>20</v>
      </c>
      <c r="C1210" t="s">
        <v>27</v>
      </c>
      <c r="D1210">
        <v>114</v>
      </c>
      <c r="E1210" t="s">
        <v>34</v>
      </c>
      <c r="F1210" t="s">
        <v>29157</v>
      </c>
    </row>
    <row r="1211" spans="1:6" x14ac:dyDescent="0.2">
      <c r="A1211" t="s">
        <v>3780</v>
      </c>
      <c r="B1211" t="s">
        <v>18</v>
      </c>
      <c r="C1211" t="s">
        <v>30</v>
      </c>
      <c r="D1211">
        <v>5</v>
      </c>
      <c r="E1211" t="s">
        <v>34</v>
      </c>
      <c r="F1211" t="s">
        <v>29157</v>
      </c>
    </row>
    <row r="1212" spans="1:6" x14ac:dyDescent="0.2">
      <c r="A1212" t="s">
        <v>3783</v>
      </c>
      <c r="B1212" t="s">
        <v>15</v>
      </c>
      <c r="C1212" t="s">
        <v>29</v>
      </c>
      <c r="D1212">
        <v>20</v>
      </c>
      <c r="E1212" t="s">
        <v>32</v>
      </c>
      <c r="F1212" t="s">
        <v>29154</v>
      </c>
    </row>
    <row r="1213" spans="1:6" x14ac:dyDescent="0.2">
      <c r="A1213" t="s">
        <v>3786</v>
      </c>
      <c r="B1213" t="s">
        <v>15</v>
      </c>
      <c r="C1213" t="s">
        <v>29</v>
      </c>
      <c r="D1213">
        <v>17</v>
      </c>
      <c r="E1213" t="s">
        <v>32</v>
      </c>
      <c r="F1213" t="s">
        <v>29155</v>
      </c>
    </row>
    <row r="1214" spans="1:6" x14ac:dyDescent="0.2">
      <c r="A1214" t="s">
        <v>3789</v>
      </c>
      <c r="B1214" t="s">
        <v>22</v>
      </c>
      <c r="C1214" t="s">
        <v>26</v>
      </c>
      <c r="D1214">
        <v>46</v>
      </c>
      <c r="E1214" t="s">
        <v>33</v>
      </c>
      <c r="F1214" t="s">
        <v>29156</v>
      </c>
    </row>
    <row r="1215" spans="1:6" x14ac:dyDescent="0.2">
      <c r="A1215" t="s">
        <v>3792</v>
      </c>
      <c r="B1215" t="s">
        <v>16</v>
      </c>
      <c r="C1215" t="s">
        <v>26</v>
      </c>
      <c r="D1215">
        <v>22</v>
      </c>
      <c r="E1215" t="s">
        <v>34</v>
      </c>
      <c r="F1215" t="s">
        <v>29157</v>
      </c>
    </row>
    <row r="1216" spans="1:6" x14ac:dyDescent="0.2">
      <c r="A1216" t="s">
        <v>3795</v>
      </c>
      <c r="B1216" t="s">
        <v>15</v>
      </c>
      <c r="C1216" t="s">
        <v>27</v>
      </c>
      <c r="D1216">
        <v>91</v>
      </c>
      <c r="E1216" t="s">
        <v>32</v>
      </c>
      <c r="F1216" t="s">
        <v>29154</v>
      </c>
    </row>
    <row r="1217" spans="1:6" x14ac:dyDescent="0.2">
      <c r="A1217" t="s">
        <v>3798</v>
      </c>
      <c r="B1217" t="s">
        <v>19</v>
      </c>
      <c r="C1217" t="s">
        <v>27</v>
      </c>
      <c r="D1217">
        <v>66</v>
      </c>
      <c r="E1217" t="s">
        <v>34</v>
      </c>
      <c r="F1217" t="s">
        <v>29157</v>
      </c>
    </row>
    <row r="1218" spans="1:6" x14ac:dyDescent="0.2">
      <c r="A1218" t="s">
        <v>3801</v>
      </c>
      <c r="B1218" t="s">
        <v>22</v>
      </c>
      <c r="C1218" t="s">
        <v>26</v>
      </c>
      <c r="D1218">
        <v>57</v>
      </c>
      <c r="E1218" t="s">
        <v>32</v>
      </c>
      <c r="F1218" t="s">
        <v>29156</v>
      </c>
    </row>
    <row r="1219" spans="1:6" x14ac:dyDescent="0.2">
      <c r="A1219" t="s">
        <v>3804</v>
      </c>
      <c r="B1219" t="s">
        <v>24</v>
      </c>
      <c r="C1219" t="s">
        <v>28</v>
      </c>
      <c r="D1219">
        <v>128</v>
      </c>
      <c r="E1219" t="s">
        <v>34</v>
      </c>
      <c r="F1219" t="s">
        <v>29156</v>
      </c>
    </row>
    <row r="1220" spans="1:6" x14ac:dyDescent="0.2">
      <c r="A1220" t="s">
        <v>3807</v>
      </c>
      <c r="B1220" t="s">
        <v>24</v>
      </c>
      <c r="C1220" t="s">
        <v>26</v>
      </c>
      <c r="D1220">
        <v>40</v>
      </c>
      <c r="E1220" t="s">
        <v>32</v>
      </c>
      <c r="F1220" t="s">
        <v>29155</v>
      </c>
    </row>
    <row r="1221" spans="1:6" x14ac:dyDescent="0.2">
      <c r="A1221" t="s">
        <v>3810</v>
      </c>
      <c r="B1221" t="s">
        <v>17</v>
      </c>
      <c r="C1221" t="s">
        <v>27</v>
      </c>
      <c r="D1221">
        <v>56</v>
      </c>
      <c r="E1221" t="s">
        <v>34</v>
      </c>
      <c r="F1221" t="s">
        <v>29156</v>
      </c>
    </row>
    <row r="1222" spans="1:6" x14ac:dyDescent="0.2">
      <c r="A1222" t="s">
        <v>3813</v>
      </c>
      <c r="B1222" t="s">
        <v>19</v>
      </c>
      <c r="C1222" t="s">
        <v>26</v>
      </c>
      <c r="D1222">
        <v>52</v>
      </c>
      <c r="E1222" t="s">
        <v>34</v>
      </c>
      <c r="F1222" t="s">
        <v>29157</v>
      </c>
    </row>
    <row r="1223" spans="1:6" x14ac:dyDescent="0.2">
      <c r="A1223" t="s">
        <v>3816</v>
      </c>
      <c r="B1223" t="s">
        <v>22</v>
      </c>
      <c r="C1223" t="s">
        <v>26</v>
      </c>
      <c r="D1223">
        <v>55</v>
      </c>
      <c r="E1223" t="s">
        <v>32</v>
      </c>
      <c r="F1223" t="s">
        <v>29155</v>
      </c>
    </row>
    <row r="1224" spans="1:6" x14ac:dyDescent="0.2">
      <c r="A1224" t="s">
        <v>3819</v>
      </c>
      <c r="B1224" t="s">
        <v>22</v>
      </c>
      <c r="C1224" t="s">
        <v>26</v>
      </c>
      <c r="D1224">
        <v>23</v>
      </c>
      <c r="E1224" t="s">
        <v>32</v>
      </c>
      <c r="F1224" t="s">
        <v>29155</v>
      </c>
    </row>
    <row r="1225" spans="1:6" x14ac:dyDescent="0.2">
      <c r="A1225" t="s">
        <v>3822</v>
      </c>
      <c r="B1225" t="s">
        <v>16</v>
      </c>
      <c r="C1225" t="s">
        <v>26</v>
      </c>
      <c r="D1225">
        <v>55</v>
      </c>
      <c r="E1225" t="s">
        <v>32</v>
      </c>
      <c r="F1225" t="s">
        <v>29154</v>
      </c>
    </row>
    <row r="1226" spans="1:6" x14ac:dyDescent="0.2">
      <c r="A1226" t="s">
        <v>3825</v>
      </c>
      <c r="B1226" t="s">
        <v>18</v>
      </c>
      <c r="C1226" t="s">
        <v>27</v>
      </c>
      <c r="D1226">
        <v>83</v>
      </c>
      <c r="E1226" t="s">
        <v>34</v>
      </c>
      <c r="F1226" t="s">
        <v>29156</v>
      </c>
    </row>
    <row r="1227" spans="1:6" x14ac:dyDescent="0.2">
      <c r="A1227" t="s">
        <v>3828</v>
      </c>
      <c r="B1227" t="s">
        <v>20</v>
      </c>
      <c r="C1227" t="s">
        <v>26</v>
      </c>
      <c r="D1227">
        <v>32</v>
      </c>
      <c r="E1227" t="s">
        <v>32</v>
      </c>
      <c r="F1227" t="s">
        <v>29155</v>
      </c>
    </row>
    <row r="1228" spans="1:6" x14ac:dyDescent="0.2">
      <c r="A1228" t="s">
        <v>3831</v>
      </c>
      <c r="B1228" t="s">
        <v>22</v>
      </c>
      <c r="C1228" t="s">
        <v>29</v>
      </c>
      <c r="D1228">
        <v>14</v>
      </c>
      <c r="E1228" t="s">
        <v>32</v>
      </c>
      <c r="F1228" t="s">
        <v>29157</v>
      </c>
    </row>
    <row r="1229" spans="1:6" x14ac:dyDescent="0.2">
      <c r="A1229" t="s">
        <v>3834</v>
      </c>
      <c r="B1229" t="s">
        <v>17</v>
      </c>
      <c r="C1229" t="s">
        <v>26</v>
      </c>
      <c r="D1229">
        <v>21</v>
      </c>
      <c r="E1229" t="s">
        <v>34</v>
      </c>
      <c r="F1229" t="s">
        <v>29155</v>
      </c>
    </row>
    <row r="1230" spans="1:6" x14ac:dyDescent="0.2">
      <c r="A1230" t="s">
        <v>3837</v>
      </c>
      <c r="B1230" t="s">
        <v>20</v>
      </c>
      <c r="C1230" t="s">
        <v>27</v>
      </c>
      <c r="D1230">
        <v>48</v>
      </c>
      <c r="E1230" t="s">
        <v>32</v>
      </c>
      <c r="F1230" t="s">
        <v>29155</v>
      </c>
    </row>
    <row r="1231" spans="1:6" x14ac:dyDescent="0.2">
      <c r="A1231" t="s">
        <v>3840</v>
      </c>
      <c r="B1231" t="s">
        <v>18</v>
      </c>
      <c r="C1231" t="s">
        <v>27</v>
      </c>
      <c r="D1231">
        <v>118</v>
      </c>
      <c r="E1231" t="s">
        <v>34</v>
      </c>
      <c r="F1231" t="s">
        <v>29156</v>
      </c>
    </row>
    <row r="1232" spans="1:6" x14ac:dyDescent="0.2">
      <c r="A1232" t="s">
        <v>3843</v>
      </c>
      <c r="B1232" t="s">
        <v>16</v>
      </c>
      <c r="C1232" t="s">
        <v>27</v>
      </c>
      <c r="D1232">
        <v>78</v>
      </c>
      <c r="E1232" t="s">
        <v>32</v>
      </c>
      <c r="F1232" t="s">
        <v>29157</v>
      </c>
    </row>
    <row r="1233" spans="1:6" x14ac:dyDescent="0.2">
      <c r="A1233" t="s">
        <v>3846</v>
      </c>
      <c r="B1233" t="s">
        <v>21</v>
      </c>
      <c r="C1233" t="s">
        <v>26</v>
      </c>
      <c r="D1233">
        <v>31</v>
      </c>
      <c r="E1233" t="s">
        <v>34</v>
      </c>
      <c r="F1233" t="s">
        <v>29156</v>
      </c>
    </row>
    <row r="1234" spans="1:6" x14ac:dyDescent="0.2">
      <c r="A1234" t="s">
        <v>3849</v>
      </c>
      <c r="B1234" t="s">
        <v>18</v>
      </c>
      <c r="C1234" t="s">
        <v>26</v>
      </c>
      <c r="D1234">
        <v>23</v>
      </c>
      <c r="E1234" t="s">
        <v>32</v>
      </c>
      <c r="F1234" t="s">
        <v>29156</v>
      </c>
    </row>
    <row r="1235" spans="1:6" x14ac:dyDescent="0.2">
      <c r="A1235" t="s">
        <v>3852</v>
      </c>
      <c r="B1235" t="s">
        <v>16</v>
      </c>
      <c r="C1235" t="s">
        <v>26</v>
      </c>
      <c r="D1235">
        <v>22</v>
      </c>
      <c r="E1235" t="s">
        <v>33</v>
      </c>
      <c r="F1235" t="s">
        <v>29157</v>
      </c>
    </row>
    <row r="1236" spans="1:6" x14ac:dyDescent="0.2">
      <c r="A1236" t="s">
        <v>3855</v>
      </c>
      <c r="B1236" t="s">
        <v>17</v>
      </c>
      <c r="C1236" t="s">
        <v>26</v>
      </c>
      <c r="D1236">
        <v>48</v>
      </c>
      <c r="E1236" t="s">
        <v>34</v>
      </c>
      <c r="F1236" t="s">
        <v>29154</v>
      </c>
    </row>
    <row r="1237" spans="1:6" x14ac:dyDescent="0.2">
      <c r="A1237" t="s">
        <v>3858</v>
      </c>
      <c r="B1237" t="s">
        <v>17</v>
      </c>
      <c r="C1237" t="s">
        <v>27</v>
      </c>
      <c r="D1237">
        <v>98</v>
      </c>
      <c r="E1237" t="s">
        <v>34</v>
      </c>
      <c r="F1237" t="s">
        <v>29157</v>
      </c>
    </row>
    <row r="1238" spans="1:6" x14ac:dyDescent="0.2">
      <c r="A1238" t="s">
        <v>3861</v>
      </c>
      <c r="B1238" t="s">
        <v>21</v>
      </c>
      <c r="C1238" t="s">
        <v>27</v>
      </c>
      <c r="D1238">
        <v>98</v>
      </c>
      <c r="E1238" t="s">
        <v>33</v>
      </c>
      <c r="F1238" t="s">
        <v>29154</v>
      </c>
    </row>
    <row r="1239" spans="1:6" x14ac:dyDescent="0.2">
      <c r="A1239" t="s">
        <v>3864</v>
      </c>
      <c r="B1239" t="s">
        <v>20</v>
      </c>
      <c r="C1239" t="s">
        <v>26</v>
      </c>
      <c r="D1239">
        <v>21</v>
      </c>
      <c r="E1239" t="s">
        <v>33</v>
      </c>
      <c r="F1239" t="s">
        <v>29155</v>
      </c>
    </row>
    <row r="1240" spans="1:6" x14ac:dyDescent="0.2">
      <c r="A1240" t="s">
        <v>3867</v>
      </c>
      <c r="B1240" t="s">
        <v>24</v>
      </c>
      <c r="C1240" t="s">
        <v>26</v>
      </c>
      <c r="D1240">
        <v>36</v>
      </c>
      <c r="E1240" t="s">
        <v>34</v>
      </c>
      <c r="F1240" t="s">
        <v>29156</v>
      </c>
    </row>
    <row r="1241" spans="1:6" x14ac:dyDescent="0.2">
      <c r="A1241" t="s">
        <v>3870</v>
      </c>
      <c r="B1241" t="s">
        <v>15</v>
      </c>
      <c r="C1241" t="s">
        <v>26</v>
      </c>
      <c r="D1241">
        <v>37</v>
      </c>
      <c r="E1241" t="s">
        <v>32</v>
      </c>
      <c r="F1241" t="s">
        <v>29157</v>
      </c>
    </row>
    <row r="1242" spans="1:6" x14ac:dyDescent="0.2">
      <c r="A1242" t="s">
        <v>3873</v>
      </c>
      <c r="B1242" t="s">
        <v>17</v>
      </c>
      <c r="C1242" t="s">
        <v>26</v>
      </c>
      <c r="D1242">
        <v>49</v>
      </c>
      <c r="E1242" t="s">
        <v>34</v>
      </c>
      <c r="F1242" t="s">
        <v>29155</v>
      </c>
    </row>
    <row r="1243" spans="1:6" x14ac:dyDescent="0.2">
      <c r="A1243" t="s">
        <v>3876</v>
      </c>
      <c r="B1243" t="s">
        <v>17</v>
      </c>
      <c r="C1243" t="s">
        <v>26</v>
      </c>
      <c r="D1243">
        <v>40</v>
      </c>
      <c r="E1243" t="s">
        <v>34</v>
      </c>
      <c r="F1243" t="s">
        <v>29154</v>
      </c>
    </row>
    <row r="1244" spans="1:6" x14ac:dyDescent="0.2">
      <c r="A1244" t="s">
        <v>3879</v>
      </c>
      <c r="B1244" t="s">
        <v>16</v>
      </c>
      <c r="C1244" t="s">
        <v>26</v>
      </c>
      <c r="D1244">
        <v>58</v>
      </c>
      <c r="E1244" t="s">
        <v>33</v>
      </c>
      <c r="F1244" t="s">
        <v>29154</v>
      </c>
    </row>
    <row r="1245" spans="1:6" x14ac:dyDescent="0.2">
      <c r="A1245" t="s">
        <v>3882</v>
      </c>
      <c r="B1245" t="s">
        <v>17</v>
      </c>
      <c r="C1245" t="s">
        <v>26</v>
      </c>
      <c r="D1245">
        <v>40</v>
      </c>
      <c r="E1245" t="s">
        <v>34</v>
      </c>
      <c r="F1245" t="s">
        <v>29156</v>
      </c>
    </row>
    <row r="1246" spans="1:6" x14ac:dyDescent="0.2">
      <c r="A1246" t="s">
        <v>3885</v>
      </c>
      <c r="B1246" t="s">
        <v>16</v>
      </c>
      <c r="C1246" t="s">
        <v>26</v>
      </c>
      <c r="D1246">
        <v>51</v>
      </c>
      <c r="E1246" t="s">
        <v>33</v>
      </c>
      <c r="F1246" t="s">
        <v>29155</v>
      </c>
    </row>
    <row r="1247" spans="1:6" x14ac:dyDescent="0.2">
      <c r="A1247" t="s">
        <v>3888</v>
      </c>
      <c r="B1247" t="s">
        <v>16</v>
      </c>
      <c r="C1247" t="s">
        <v>28</v>
      </c>
      <c r="D1247">
        <v>335</v>
      </c>
      <c r="E1247" t="s">
        <v>33</v>
      </c>
      <c r="F1247" t="s">
        <v>29157</v>
      </c>
    </row>
    <row r="1248" spans="1:6" x14ac:dyDescent="0.2">
      <c r="A1248" t="s">
        <v>3891</v>
      </c>
      <c r="B1248" t="s">
        <v>17</v>
      </c>
      <c r="C1248" t="s">
        <v>27</v>
      </c>
      <c r="D1248">
        <v>66</v>
      </c>
      <c r="E1248" t="s">
        <v>32</v>
      </c>
      <c r="F1248" t="s">
        <v>29157</v>
      </c>
    </row>
    <row r="1249" spans="1:6" x14ac:dyDescent="0.2">
      <c r="A1249" t="s">
        <v>3894</v>
      </c>
      <c r="B1249" t="s">
        <v>23</v>
      </c>
      <c r="C1249" t="s">
        <v>29</v>
      </c>
      <c r="D1249">
        <v>11</v>
      </c>
      <c r="E1249" t="s">
        <v>34</v>
      </c>
      <c r="F1249" t="s">
        <v>29156</v>
      </c>
    </row>
    <row r="1250" spans="1:6" x14ac:dyDescent="0.2">
      <c r="A1250" t="s">
        <v>3897</v>
      </c>
      <c r="B1250" t="s">
        <v>20</v>
      </c>
      <c r="C1250" t="s">
        <v>26</v>
      </c>
      <c r="D1250">
        <v>25</v>
      </c>
      <c r="E1250" t="s">
        <v>33</v>
      </c>
      <c r="F1250" t="s">
        <v>29157</v>
      </c>
    </row>
    <row r="1251" spans="1:6" x14ac:dyDescent="0.2">
      <c r="A1251" t="s">
        <v>3900</v>
      </c>
      <c r="B1251" t="s">
        <v>23</v>
      </c>
      <c r="C1251" t="s">
        <v>27</v>
      </c>
      <c r="D1251">
        <v>88</v>
      </c>
      <c r="E1251" t="s">
        <v>34</v>
      </c>
      <c r="F1251" t="s">
        <v>29156</v>
      </c>
    </row>
    <row r="1252" spans="1:6" x14ac:dyDescent="0.2">
      <c r="A1252" t="s">
        <v>3903</v>
      </c>
      <c r="B1252" t="s">
        <v>20</v>
      </c>
      <c r="C1252" t="s">
        <v>29</v>
      </c>
      <c r="D1252">
        <v>19</v>
      </c>
      <c r="E1252" t="s">
        <v>34</v>
      </c>
      <c r="F1252" t="s">
        <v>29155</v>
      </c>
    </row>
    <row r="1253" spans="1:6" x14ac:dyDescent="0.2">
      <c r="A1253" t="s">
        <v>3906</v>
      </c>
      <c r="B1253" t="s">
        <v>15</v>
      </c>
      <c r="C1253" t="s">
        <v>27</v>
      </c>
      <c r="D1253">
        <v>56</v>
      </c>
      <c r="E1253" t="s">
        <v>32</v>
      </c>
      <c r="F1253" t="s">
        <v>29156</v>
      </c>
    </row>
    <row r="1254" spans="1:6" x14ac:dyDescent="0.2">
      <c r="A1254" t="s">
        <v>3909</v>
      </c>
      <c r="B1254" t="s">
        <v>17</v>
      </c>
      <c r="C1254" t="s">
        <v>26</v>
      </c>
      <c r="D1254">
        <v>58</v>
      </c>
      <c r="E1254" t="s">
        <v>33</v>
      </c>
      <c r="F1254" t="s">
        <v>29154</v>
      </c>
    </row>
    <row r="1255" spans="1:6" x14ac:dyDescent="0.2">
      <c r="A1255" t="s">
        <v>3912</v>
      </c>
      <c r="B1255" t="s">
        <v>15</v>
      </c>
      <c r="C1255" t="s">
        <v>29</v>
      </c>
      <c r="D1255">
        <v>17</v>
      </c>
      <c r="E1255" t="s">
        <v>33</v>
      </c>
      <c r="F1255" t="s">
        <v>29156</v>
      </c>
    </row>
    <row r="1256" spans="1:6" x14ac:dyDescent="0.2">
      <c r="A1256" t="s">
        <v>3915</v>
      </c>
      <c r="B1256" t="s">
        <v>18</v>
      </c>
      <c r="C1256" t="s">
        <v>26</v>
      </c>
      <c r="D1256">
        <v>45</v>
      </c>
      <c r="E1256" t="s">
        <v>34</v>
      </c>
      <c r="F1256" t="s">
        <v>29156</v>
      </c>
    </row>
    <row r="1257" spans="1:6" x14ac:dyDescent="0.2">
      <c r="A1257" t="s">
        <v>3918</v>
      </c>
      <c r="B1257" t="s">
        <v>24</v>
      </c>
      <c r="C1257" t="s">
        <v>26</v>
      </c>
      <c r="D1257">
        <v>45</v>
      </c>
      <c r="E1257" t="s">
        <v>32</v>
      </c>
      <c r="F1257" t="s">
        <v>29154</v>
      </c>
    </row>
    <row r="1258" spans="1:6" x14ac:dyDescent="0.2">
      <c r="A1258" t="s">
        <v>3921</v>
      </c>
      <c r="B1258" t="s">
        <v>20</v>
      </c>
      <c r="C1258" t="s">
        <v>27</v>
      </c>
      <c r="D1258">
        <v>85</v>
      </c>
      <c r="E1258" t="s">
        <v>32</v>
      </c>
      <c r="F1258" t="s">
        <v>29154</v>
      </c>
    </row>
    <row r="1259" spans="1:6" x14ac:dyDescent="0.2">
      <c r="A1259" t="s">
        <v>3924</v>
      </c>
      <c r="B1259" t="s">
        <v>24</v>
      </c>
      <c r="C1259" t="s">
        <v>26</v>
      </c>
      <c r="D1259">
        <v>34</v>
      </c>
      <c r="E1259" t="s">
        <v>34</v>
      </c>
      <c r="F1259" t="s">
        <v>29156</v>
      </c>
    </row>
    <row r="1260" spans="1:6" x14ac:dyDescent="0.2">
      <c r="A1260" t="s">
        <v>3927</v>
      </c>
      <c r="B1260" t="s">
        <v>19</v>
      </c>
      <c r="C1260" t="s">
        <v>27</v>
      </c>
      <c r="D1260">
        <v>88</v>
      </c>
      <c r="E1260" t="s">
        <v>33</v>
      </c>
      <c r="F1260" t="s">
        <v>29156</v>
      </c>
    </row>
    <row r="1261" spans="1:6" x14ac:dyDescent="0.2">
      <c r="A1261" t="s">
        <v>3930</v>
      </c>
      <c r="B1261" t="s">
        <v>20</v>
      </c>
      <c r="C1261" t="s">
        <v>26</v>
      </c>
      <c r="D1261">
        <v>35</v>
      </c>
      <c r="E1261" t="s">
        <v>32</v>
      </c>
      <c r="F1261" t="s">
        <v>29154</v>
      </c>
    </row>
    <row r="1262" spans="1:6" x14ac:dyDescent="0.2">
      <c r="A1262" t="s">
        <v>3933</v>
      </c>
      <c r="B1262" t="s">
        <v>18</v>
      </c>
      <c r="C1262" t="s">
        <v>26</v>
      </c>
      <c r="D1262">
        <v>20</v>
      </c>
      <c r="E1262" t="s">
        <v>32</v>
      </c>
      <c r="F1262" t="s">
        <v>29157</v>
      </c>
    </row>
    <row r="1263" spans="1:6" x14ac:dyDescent="0.2">
      <c r="A1263" t="s">
        <v>3936</v>
      </c>
      <c r="B1263" t="s">
        <v>23</v>
      </c>
      <c r="C1263" t="s">
        <v>27</v>
      </c>
      <c r="D1263">
        <v>72</v>
      </c>
      <c r="E1263" t="s">
        <v>34</v>
      </c>
      <c r="F1263" t="s">
        <v>29156</v>
      </c>
    </row>
    <row r="1264" spans="1:6" x14ac:dyDescent="0.2">
      <c r="A1264" t="s">
        <v>3939</v>
      </c>
      <c r="B1264" t="s">
        <v>19</v>
      </c>
      <c r="C1264" t="s">
        <v>27</v>
      </c>
      <c r="D1264">
        <v>53</v>
      </c>
      <c r="E1264" t="s">
        <v>32</v>
      </c>
      <c r="F1264" t="s">
        <v>29156</v>
      </c>
    </row>
    <row r="1265" spans="1:6" x14ac:dyDescent="0.2">
      <c r="A1265" t="s">
        <v>3942</v>
      </c>
      <c r="B1265" t="s">
        <v>19</v>
      </c>
      <c r="C1265" t="s">
        <v>29</v>
      </c>
      <c r="D1265">
        <v>17</v>
      </c>
      <c r="E1265" t="s">
        <v>33</v>
      </c>
      <c r="F1265" t="s">
        <v>29157</v>
      </c>
    </row>
    <row r="1266" spans="1:6" x14ac:dyDescent="0.2">
      <c r="A1266" t="s">
        <v>3945</v>
      </c>
      <c r="B1266" t="s">
        <v>19</v>
      </c>
      <c r="C1266" t="s">
        <v>26</v>
      </c>
      <c r="D1266">
        <v>37</v>
      </c>
      <c r="E1266" t="s">
        <v>33</v>
      </c>
      <c r="F1266" t="s">
        <v>29156</v>
      </c>
    </row>
    <row r="1267" spans="1:6" x14ac:dyDescent="0.2">
      <c r="A1267" t="s">
        <v>3948</v>
      </c>
      <c r="B1267" t="s">
        <v>24</v>
      </c>
      <c r="C1267" t="s">
        <v>29</v>
      </c>
      <c r="D1267">
        <v>9</v>
      </c>
      <c r="E1267" t="s">
        <v>32</v>
      </c>
      <c r="F1267" t="s">
        <v>29154</v>
      </c>
    </row>
    <row r="1268" spans="1:6" x14ac:dyDescent="0.2">
      <c r="A1268" t="s">
        <v>3951</v>
      </c>
      <c r="B1268" t="s">
        <v>21</v>
      </c>
      <c r="C1268" t="s">
        <v>30</v>
      </c>
      <c r="D1268">
        <v>3</v>
      </c>
      <c r="E1268" t="s">
        <v>32</v>
      </c>
      <c r="F1268" t="s">
        <v>29154</v>
      </c>
    </row>
    <row r="1269" spans="1:6" x14ac:dyDescent="0.2">
      <c r="A1269" t="s">
        <v>3954</v>
      </c>
      <c r="B1269" t="s">
        <v>19</v>
      </c>
      <c r="C1269" t="s">
        <v>27</v>
      </c>
      <c r="D1269">
        <v>79</v>
      </c>
      <c r="E1269" t="s">
        <v>32</v>
      </c>
      <c r="F1269" t="s">
        <v>29154</v>
      </c>
    </row>
    <row r="1270" spans="1:6" x14ac:dyDescent="0.2">
      <c r="A1270" t="s">
        <v>3957</v>
      </c>
      <c r="B1270" t="s">
        <v>22</v>
      </c>
      <c r="C1270" t="s">
        <v>26</v>
      </c>
      <c r="D1270">
        <v>55</v>
      </c>
      <c r="E1270" t="s">
        <v>33</v>
      </c>
      <c r="F1270" t="s">
        <v>29155</v>
      </c>
    </row>
    <row r="1271" spans="1:6" x14ac:dyDescent="0.2">
      <c r="A1271" t="s">
        <v>3960</v>
      </c>
      <c r="B1271" t="s">
        <v>20</v>
      </c>
      <c r="C1271" t="s">
        <v>28</v>
      </c>
      <c r="D1271">
        <v>396</v>
      </c>
      <c r="E1271" t="s">
        <v>33</v>
      </c>
      <c r="F1271" t="s">
        <v>29157</v>
      </c>
    </row>
    <row r="1272" spans="1:6" x14ac:dyDescent="0.2">
      <c r="A1272" t="s">
        <v>3963</v>
      </c>
      <c r="B1272" t="s">
        <v>23</v>
      </c>
      <c r="C1272" t="s">
        <v>27</v>
      </c>
      <c r="D1272">
        <v>57</v>
      </c>
      <c r="E1272" t="s">
        <v>32</v>
      </c>
      <c r="F1272" t="s">
        <v>29155</v>
      </c>
    </row>
    <row r="1273" spans="1:6" x14ac:dyDescent="0.2">
      <c r="A1273" t="s">
        <v>3966</v>
      </c>
      <c r="B1273" t="s">
        <v>18</v>
      </c>
      <c r="C1273" t="s">
        <v>26</v>
      </c>
      <c r="D1273">
        <v>40</v>
      </c>
      <c r="E1273" t="s">
        <v>33</v>
      </c>
      <c r="F1273" t="s">
        <v>29156</v>
      </c>
    </row>
    <row r="1274" spans="1:6" x14ac:dyDescent="0.2">
      <c r="A1274" t="s">
        <v>3969</v>
      </c>
      <c r="B1274" t="s">
        <v>20</v>
      </c>
      <c r="C1274" t="s">
        <v>26</v>
      </c>
      <c r="D1274">
        <v>30</v>
      </c>
      <c r="E1274" t="s">
        <v>32</v>
      </c>
      <c r="F1274" t="s">
        <v>29155</v>
      </c>
    </row>
    <row r="1275" spans="1:6" x14ac:dyDescent="0.2">
      <c r="A1275" t="s">
        <v>3972</v>
      </c>
      <c r="B1275" t="s">
        <v>20</v>
      </c>
      <c r="C1275" t="s">
        <v>26</v>
      </c>
      <c r="D1275">
        <v>26</v>
      </c>
      <c r="E1275" t="s">
        <v>32</v>
      </c>
      <c r="F1275" t="s">
        <v>29157</v>
      </c>
    </row>
    <row r="1276" spans="1:6" x14ac:dyDescent="0.2">
      <c r="A1276" t="s">
        <v>3975</v>
      </c>
      <c r="B1276" t="s">
        <v>24</v>
      </c>
      <c r="C1276" t="s">
        <v>27</v>
      </c>
      <c r="D1276">
        <v>63</v>
      </c>
      <c r="E1276" t="s">
        <v>32</v>
      </c>
      <c r="F1276" t="s">
        <v>29157</v>
      </c>
    </row>
    <row r="1277" spans="1:6" x14ac:dyDescent="0.2">
      <c r="A1277" t="s">
        <v>3978</v>
      </c>
      <c r="B1277" t="s">
        <v>23</v>
      </c>
      <c r="C1277" t="s">
        <v>27</v>
      </c>
      <c r="D1277">
        <v>87</v>
      </c>
      <c r="E1277" t="s">
        <v>32</v>
      </c>
      <c r="F1277" t="s">
        <v>29154</v>
      </c>
    </row>
    <row r="1278" spans="1:6" x14ac:dyDescent="0.2">
      <c r="A1278" t="s">
        <v>3981</v>
      </c>
      <c r="B1278" t="s">
        <v>18</v>
      </c>
      <c r="C1278" t="s">
        <v>27</v>
      </c>
      <c r="D1278">
        <v>67</v>
      </c>
      <c r="E1278" t="s">
        <v>32</v>
      </c>
      <c r="F1278" t="s">
        <v>29155</v>
      </c>
    </row>
    <row r="1279" spans="1:6" x14ac:dyDescent="0.2">
      <c r="A1279" t="s">
        <v>3984</v>
      </c>
      <c r="B1279" t="s">
        <v>21</v>
      </c>
      <c r="C1279" t="s">
        <v>29</v>
      </c>
      <c r="D1279">
        <v>19</v>
      </c>
      <c r="E1279" t="s">
        <v>33</v>
      </c>
      <c r="F1279" t="s">
        <v>29157</v>
      </c>
    </row>
    <row r="1280" spans="1:6" x14ac:dyDescent="0.2">
      <c r="A1280" t="s">
        <v>3987</v>
      </c>
      <c r="B1280" t="s">
        <v>15</v>
      </c>
      <c r="C1280" t="s">
        <v>26</v>
      </c>
      <c r="D1280">
        <v>31</v>
      </c>
      <c r="E1280" t="s">
        <v>32</v>
      </c>
      <c r="F1280" t="s">
        <v>29156</v>
      </c>
    </row>
    <row r="1281" spans="1:6" x14ac:dyDescent="0.2">
      <c r="A1281" t="s">
        <v>3990</v>
      </c>
      <c r="B1281" t="s">
        <v>24</v>
      </c>
      <c r="C1281" t="s">
        <v>26</v>
      </c>
      <c r="D1281">
        <v>32</v>
      </c>
      <c r="E1281" t="s">
        <v>32</v>
      </c>
      <c r="F1281" t="s">
        <v>29157</v>
      </c>
    </row>
    <row r="1282" spans="1:6" x14ac:dyDescent="0.2">
      <c r="A1282" t="s">
        <v>3993</v>
      </c>
      <c r="B1282" t="s">
        <v>16</v>
      </c>
      <c r="C1282" t="s">
        <v>26</v>
      </c>
      <c r="D1282">
        <v>49</v>
      </c>
      <c r="E1282" t="s">
        <v>33</v>
      </c>
      <c r="F1282" t="s">
        <v>29157</v>
      </c>
    </row>
    <row r="1283" spans="1:6" x14ac:dyDescent="0.2">
      <c r="A1283" t="s">
        <v>3996</v>
      </c>
      <c r="B1283" t="s">
        <v>18</v>
      </c>
      <c r="C1283" t="s">
        <v>27</v>
      </c>
      <c r="D1283">
        <v>64</v>
      </c>
      <c r="E1283" t="s">
        <v>34</v>
      </c>
      <c r="F1283" t="s">
        <v>29156</v>
      </c>
    </row>
    <row r="1284" spans="1:6" x14ac:dyDescent="0.2">
      <c r="A1284" t="s">
        <v>3999</v>
      </c>
      <c r="B1284" t="s">
        <v>21</v>
      </c>
      <c r="C1284" t="s">
        <v>27</v>
      </c>
      <c r="D1284">
        <v>67</v>
      </c>
      <c r="E1284" t="s">
        <v>34</v>
      </c>
      <c r="F1284" t="s">
        <v>29155</v>
      </c>
    </row>
    <row r="1285" spans="1:6" x14ac:dyDescent="0.2">
      <c r="A1285" t="s">
        <v>4002</v>
      </c>
      <c r="B1285" t="s">
        <v>23</v>
      </c>
      <c r="C1285" t="s">
        <v>27</v>
      </c>
      <c r="D1285">
        <v>99</v>
      </c>
      <c r="E1285" t="s">
        <v>34</v>
      </c>
      <c r="F1285" t="s">
        <v>29154</v>
      </c>
    </row>
    <row r="1286" spans="1:6" x14ac:dyDescent="0.2">
      <c r="A1286" t="s">
        <v>4005</v>
      </c>
      <c r="B1286" t="s">
        <v>16</v>
      </c>
      <c r="C1286" t="s">
        <v>26</v>
      </c>
      <c r="D1286">
        <v>39</v>
      </c>
      <c r="E1286" t="s">
        <v>33</v>
      </c>
      <c r="F1286" t="s">
        <v>29154</v>
      </c>
    </row>
    <row r="1287" spans="1:6" x14ac:dyDescent="0.2">
      <c r="A1287" t="s">
        <v>4008</v>
      </c>
      <c r="B1287" t="s">
        <v>23</v>
      </c>
      <c r="C1287" t="s">
        <v>26</v>
      </c>
      <c r="D1287">
        <v>29</v>
      </c>
      <c r="E1287" t="s">
        <v>32</v>
      </c>
      <c r="F1287" t="s">
        <v>29154</v>
      </c>
    </row>
    <row r="1288" spans="1:6" x14ac:dyDescent="0.2">
      <c r="A1288" t="s">
        <v>4011</v>
      </c>
      <c r="B1288" t="s">
        <v>21</v>
      </c>
      <c r="C1288" t="s">
        <v>27</v>
      </c>
      <c r="D1288">
        <v>66</v>
      </c>
      <c r="E1288" t="s">
        <v>34</v>
      </c>
      <c r="F1288" t="s">
        <v>29155</v>
      </c>
    </row>
    <row r="1289" spans="1:6" x14ac:dyDescent="0.2">
      <c r="A1289" t="s">
        <v>4014</v>
      </c>
      <c r="B1289" t="s">
        <v>19</v>
      </c>
      <c r="C1289" t="s">
        <v>29</v>
      </c>
      <c r="D1289">
        <v>9</v>
      </c>
      <c r="E1289" t="s">
        <v>32</v>
      </c>
      <c r="F1289" t="s">
        <v>29156</v>
      </c>
    </row>
    <row r="1290" spans="1:6" x14ac:dyDescent="0.2">
      <c r="A1290" t="s">
        <v>3716</v>
      </c>
      <c r="B1290" t="s">
        <v>22</v>
      </c>
      <c r="C1290" t="s">
        <v>27</v>
      </c>
      <c r="D1290">
        <v>53</v>
      </c>
      <c r="E1290" t="s">
        <v>33</v>
      </c>
      <c r="F1290" t="s">
        <v>29157</v>
      </c>
    </row>
    <row r="1291" spans="1:6" x14ac:dyDescent="0.2">
      <c r="A1291" t="s">
        <v>3719</v>
      </c>
      <c r="B1291" t="s">
        <v>20</v>
      </c>
      <c r="C1291" t="s">
        <v>26</v>
      </c>
      <c r="D1291">
        <v>40</v>
      </c>
      <c r="E1291" t="s">
        <v>34</v>
      </c>
      <c r="F1291" t="s">
        <v>29155</v>
      </c>
    </row>
    <row r="1292" spans="1:6" x14ac:dyDescent="0.2">
      <c r="A1292" t="s">
        <v>3722</v>
      </c>
      <c r="B1292" t="s">
        <v>15</v>
      </c>
      <c r="C1292" t="s">
        <v>27</v>
      </c>
      <c r="D1292">
        <v>108</v>
      </c>
      <c r="E1292" t="s">
        <v>32</v>
      </c>
      <c r="F1292" t="s">
        <v>29156</v>
      </c>
    </row>
    <row r="1293" spans="1:6" x14ac:dyDescent="0.2">
      <c r="A1293" t="s">
        <v>3725</v>
      </c>
      <c r="B1293" t="s">
        <v>24</v>
      </c>
      <c r="C1293" t="s">
        <v>26</v>
      </c>
      <c r="D1293">
        <v>38</v>
      </c>
      <c r="E1293" t="s">
        <v>32</v>
      </c>
      <c r="F1293" t="s">
        <v>29157</v>
      </c>
    </row>
    <row r="1294" spans="1:6" x14ac:dyDescent="0.2">
      <c r="A1294" t="s">
        <v>3728</v>
      </c>
      <c r="B1294" t="s">
        <v>21</v>
      </c>
      <c r="C1294" t="s">
        <v>26</v>
      </c>
      <c r="D1294">
        <v>46</v>
      </c>
      <c r="E1294" t="s">
        <v>33</v>
      </c>
      <c r="F1294" t="s">
        <v>29156</v>
      </c>
    </row>
    <row r="1295" spans="1:6" x14ac:dyDescent="0.2">
      <c r="A1295" t="s">
        <v>3732</v>
      </c>
      <c r="B1295" t="s">
        <v>16</v>
      </c>
      <c r="C1295" t="s">
        <v>28</v>
      </c>
      <c r="D1295">
        <v>156</v>
      </c>
      <c r="E1295" t="s">
        <v>34</v>
      </c>
      <c r="F1295" t="s">
        <v>29156</v>
      </c>
    </row>
    <row r="1296" spans="1:6" x14ac:dyDescent="0.2">
      <c r="A1296" t="s">
        <v>4017</v>
      </c>
      <c r="B1296" t="s">
        <v>19</v>
      </c>
      <c r="C1296" t="s">
        <v>26</v>
      </c>
      <c r="D1296">
        <v>45</v>
      </c>
      <c r="E1296" t="s">
        <v>32</v>
      </c>
      <c r="F1296" t="s">
        <v>79</v>
      </c>
    </row>
    <row r="1297" spans="1:6" x14ac:dyDescent="0.2">
      <c r="A1297" t="s">
        <v>4020</v>
      </c>
      <c r="B1297" t="s">
        <v>16</v>
      </c>
      <c r="C1297" t="s">
        <v>26</v>
      </c>
      <c r="D1297">
        <v>33</v>
      </c>
      <c r="E1297" t="s">
        <v>34</v>
      </c>
      <c r="F1297" t="s">
        <v>29157</v>
      </c>
    </row>
    <row r="1298" spans="1:6" x14ac:dyDescent="0.2">
      <c r="A1298" t="s">
        <v>4023</v>
      </c>
      <c r="B1298" t="s">
        <v>15</v>
      </c>
      <c r="C1298" t="s">
        <v>26</v>
      </c>
      <c r="D1298">
        <v>48</v>
      </c>
      <c r="E1298" t="s">
        <v>32</v>
      </c>
      <c r="F1298" t="s">
        <v>29157</v>
      </c>
    </row>
    <row r="1299" spans="1:6" x14ac:dyDescent="0.2">
      <c r="A1299" t="s">
        <v>4026</v>
      </c>
      <c r="B1299" t="s">
        <v>16</v>
      </c>
      <c r="C1299" t="s">
        <v>26</v>
      </c>
      <c r="D1299">
        <v>43</v>
      </c>
      <c r="E1299" t="s">
        <v>34</v>
      </c>
      <c r="F1299" t="s">
        <v>29157</v>
      </c>
    </row>
    <row r="1300" spans="1:6" x14ac:dyDescent="0.2">
      <c r="A1300" t="s">
        <v>4029</v>
      </c>
      <c r="B1300" t="s">
        <v>16</v>
      </c>
      <c r="C1300" t="s">
        <v>26</v>
      </c>
      <c r="D1300">
        <v>37</v>
      </c>
      <c r="E1300" t="s">
        <v>32</v>
      </c>
      <c r="F1300" t="s">
        <v>79</v>
      </c>
    </row>
    <row r="1301" spans="1:6" x14ac:dyDescent="0.2">
      <c r="A1301" t="s">
        <v>4032</v>
      </c>
      <c r="B1301" t="s">
        <v>23</v>
      </c>
      <c r="C1301" t="s">
        <v>27</v>
      </c>
      <c r="D1301">
        <v>54</v>
      </c>
      <c r="E1301" t="s">
        <v>33</v>
      </c>
      <c r="F1301" t="s">
        <v>29157</v>
      </c>
    </row>
    <row r="1302" spans="1:6" x14ac:dyDescent="0.2">
      <c r="A1302" t="s">
        <v>4035</v>
      </c>
      <c r="B1302" t="s">
        <v>23</v>
      </c>
      <c r="C1302" t="s">
        <v>26</v>
      </c>
      <c r="D1302">
        <v>21</v>
      </c>
      <c r="E1302" t="s">
        <v>32</v>
      </c>
      <c r="F1302" t="s">
        <v>79</v>
      </c>
    </row>
    <row r="1303" spans="1:6" x14ac:dyDescent="0.2">
      <c r="A1303" t="s">
        <v>4038</v>
      </c>
      <c r="B1303" t="s">
        <v>17</v>
      </c>
      <c r="C1303" t="s">
        <v>27</v>
      </c>
      <c r="D1303">
        <v>96</v>
      </c>
      <c r="E1303" t="s">
        <v>34</v>
      </c>
      <c r="F1303" t="s">
        <v>29157</v>
      </c>
    </row>
    <row r="1304" spans="1:6" x14ac:dyDescent="0.2">
      <c r="A1304" t="s">
        <v>4041</v>
      </c>
      <c r="B1304" t="s">
        <v>17</v>
      </c>
      <c r="C1304" t="s">
        <v>27</v>
      </c>
      <c r="D1304">
        <v>118</v>
      </c>
      <c r="E1304" t="s">
        <v>33</v>
      </c>
      <c r="F1304" t="s">
        <v>79</v>
      </c>
    </row>
    <row r="1305" spans="1:6" x14ac:dyDescent="0.2">
      <c r="A1305" t="s">
        <v>4044</v>
      </c>
      <c r="B1305" t="s">
        <v>15</v>
      </c>
      <c r="C1305" t="s">
        <v>26</v>
      </c>
      <c r="D1305">
        <v>40</v>
      </c>
      <c r="E1305" t="s">
        <v>33</v>
      </c>
      <c r="F1305" t="s">
        <v>79</v>
      </c>
    </row>
    <row r="1306" spans="1:6" x14ac:dyDescent="0.2">
      <c r="A1306" t="s">
        <v>4047</v>
      </c>
      <c r="B1306" t="s">
        <v>21</v>
      </c>
      <c r="C1306" t="s">
        <v>27</v>
      </c>
      <c r="D1306">
        <v>71</v>
      </c>
      <c r="E1306" t="s">
        <v>32</v>
      </c>
      <c r="F1306" t="s">
        <v>29157</v>
      </c>
    </row>
    <row r="1307" spans="1:6" x14ac:dyDescent="0.2">
      <c r="A1307" t="s">
        <v>4050</v>
      </c>
      <c r="B1307" t="s">
        <v>23</v>
      </c>
      <c r="C1307" t="s">
        <v>26</v>
      </c>
      <c r="D1307">
        <v>47</v>
      </c>
      <c r="E1307" t="s">
        <v>33</v>
      </c>
      <c r="F1307" t="s">
        <v>29157</v>
      </c>
    </row>
    <row r="1308" spans="1:6" x14ac:dyDescent="0.2">
      <c r="A1308" t="s">
        <v>4053</v>
      </c>
      <c r="B1308" t="s">
        <v>24</v>
      </c>
      <c r="C1308" t="s">
        <v>28</v>
      </c>
      <c r="D1308">
        <v>343</v>
      </c>
      <c r="E1308" t="s">
        <v>34</v>
      </c>
      <c r="F1308" t="s">
        <v>79</v>
      </c>
    </row>
    <row r="1309" spans="1:6" x14ac:dyDescent="0.2">
      <c r="A1309" t="s">
        <v>4056</v>
      </c>
      <c r="B1309" t="s">
        <v>17</v>
      </c>
      <c r="C1309" t="s">
        <v>26</v>
      </c>
      <c r="D1309">
        <v>58</v>
      </c>
      <c r="E1309" t="s">
        <v>33</v>
      </c>
      <c r="F1309" t="s">
        <v>29157</v>
      </c>
    </row>
    <row r="1310" spans="1:6" x14ac:dyDescent="0.2">
      <c r="A1310" t="s">
        <v>4059</v>
      </c>
      <c r="B1310" t="s">
        <v>15</v>
      </c>
      <c r="C1310" t="s">
        <v>27</v>
      </c>
      <c r="D1310">
        <v>112</v>
      </c>
      <c r="E1310" t="s">
        <v>32</v>
      </c>
      <c r="F1310" t="s">
        <v>79</v>
      </c>
    </row>
    <row r="1311" spans="1:6" x14ac:dyDescent="0.2">
      <c r="A1311" t="s">
        <v>4062</v>
      </c>
      <c r="B1311" t="s">
        <v>24</v>
      </c>
      <c r="C1311" t="s">
        <v>28</v>
      </c>
      <c r="D1311">
        <v>277</v>
      </c>
      <c r="E1311" t="s">
        <v>32</v>
      </c>
      <c r="F1311" t="s">
        <v>29157</v>
      </c>
    </row>
    <row r="1312" spans="1:6" x14ac:dyDescent="0.2">
      <c r="A1312" t="s">
        <v>4065</v>
      </c>
      <c r="B1312" t="s">
        <v>21</v>
      </c>
      <c r="C1312" t="s">
        <v>26</v>
      </c>
      <c r="D1312">
        <v>50</v>
      </c>
      <c r="E1312" t="s">
        <v>32</v>
      </c>
      <c r="F1312" t="s">
        <v>29157</v>
      </c>
    </row>
    <row r="1313" spans="1:6" x14ac:dyDescent="0.2">
      <c r="A1313" t="s">
        <v>4068</v>
      </c>
      <c r="B1313" t="s">
        <v>20</v>
      </c>
      <c r="C1313" t="s">
        <v>27</v>
      </c>
      <c r="D1313">
        <v>75</v>
      </c>
      <c r="E1313" t="s">
        <v>32</v>
      </c>
      <c r="F1313" t="s">
        <v>29157</v>
      </c>
    </row>
    <row r="1314" spans="1:6" x14ac:dyDescent="0.2">
      <c r="A1314" t="s">
        <v>4071</v>
      </c>
      <c r="B1314" t="s">
        <v>18</v>
      </c>
      <c r="C1314" t="s">
        <v>26</v>
      </c>
      <c r="D1314">
        <v>44</v>
      </c>
      <c r="E1314" t="s">
        <v>34</v>
      </c>
      <c r="F1314" t="s">
        <v>79</v>
      </c>
    </row>
    <row r="1315" spans="1:6" x14ac:dyDescent="0.2">
      <c r="A1315" t="s">
        <v>4074</v>
      </c>
      <c r="B1315" t="s">
        <v>20</v>
      </c>
      <c r="C1315" t="s">
        <v>26</v>
      </c>
      <c r="D1315">
        <v>26</v>
      </c>
      <c r="E1315" t="s">
        <v>34</v>
      </c>
      <c r="F1315" t="s">
        <v>79</v>
      </c>
    </row>
    <row r="1316" spans="1:6" x14ac:dyDescent="0.2">
      <c r="A1316" t="s">
        <v>4077</v>
      </c>
      <c r="B1316" t="s">
        <v>18</v>
      </c>
      <c r="C1316" t="s">
        <v>28</v>
      </c>
      <c r="D1316">
        <v>158</v>
      </c>
      <c r="E1316" t="s">
        <v>34</v>
      </c>
      <c r="F1316" t="s">
        <v>29157</v>
      </c>
    </row>
    <row r="1317" spans="1:6" x14ac:dyDescent="0.2">
      <c r="A1317" t="s">
        <v>4080</v>
      </c>
      <c r="B1317" t="s">
        <v>21</v>
      </c>
      <c r="C1317" t="s">
        <v>27</v>
      </c>
      <c r="D1317">
        <v>54</v>
      </c>
      <c r="E1317" t="s">
        <v>33</v>
      </c>
      <c r="F1317" t="s">
        <v>79</v>
      </c>
    </row>
    <row r="1318" spans="1:6" x14ac:dyDescent="0.2">
      <c r="A1318" t="s">
        <v>4083</v>
      </c>
      <c r="B1318" t="s">
        <v>17</v>
      </c>
      <c r="C1318" t="s">
        <v>27</v>
      </c>
      <c r="D1318">
        <v>56</v>
      </c>
      <c r="E1318" t="s">
        <v>34</v>
      </c>
      <c r="F1318" t="s">
        <v>79</v>
      </c>
    </row>
    <row r="1319" spans="1:6" x14ac:dyDescent="0.2">
      <c r="A1319" t="s">
        <v>4086</v>
      </c>
      <c r="B1319" t="s">
        <v>19</v>
      </c>
      <c r="C1319" t="s">
        <v>26</v>
      </c>
      <c r="D1319">
        <v>51</v>
      </c>
      <c r="E1319" t="s">
        <v>32</v>
      </c>
      <c r="F1319" t="s">
        <v>29157</v>
      </c>
    </row>
    <row r="1320" spans="1:6" x14ac:dyDescent="0.2">
      <c r="A1320" t="s">
        <v>4089</v>
      </c>
      <c r="B1320" t="s">
        <v>23</v>
      </c>
      <c r="C1320" t="s">
        <v>26</v>
      </c>
      <c r="D1320">
        <v>57</v>
      </c>
      <c r="E1320" t="s">
        <v>34</v>
      </c>
      <c r="F1320" t="s">
        <v>29157</v>
      </c>
    </row>
    <row r="1321" spans="1:6" x14ac:dyDescent="0.2">
      <c r="A1321" t="s">
        <v>4092</v>
      </c>
      <c r="B1321" t="s">
        <v>15</v>
      </c>
      <c r="C1321" t="s">
        <v>26</v>
      </c>
      <c r="D1321">
        <v>44</v>
      </c>
      <c r="E1321" t="s">
        <v>32</v>
      </c>
      <c r="F1321" t="s">
        <v>29157</v>
      </c>
    </row>
    <row r="1322" spans="1:6" x14ac:dyDescent="0.2">
      <c r="A1322" t="s">
        <v>4095</v>
      </c>
      <c r="B1322" t="s">
        <v>18</v>
      </c>
      <c r="C1322" t="s">
        <v>27</v>
      </c>
      <c r="D1322">
        <v>86</v>
      </c>
      <c r="E1322" t="s">
        <v>33</v>
      </c>
      <c r="F1322" t="s">
        <v>79</v>
      </c>
    </row>
    <row r="1323" spans="1:6" x14ac:dyDescent="0.2">
      <c r="A1323" t="s">
        <v>4099</v>
      </c>
      <c r="B1323" t="s">
        <v>23</v>
      </c>
      <c r="C1323" t="s">
        <v>30</v>
      </c>
      <c r="D1323">
        <v>6</v>
      </c>
      <c r="E1323" t="s">
        <v>33</v>
      </c>
      <c r="F1323" t="s">
        <v>79</v>
      </c>
    </row>
    <row r="1324" spans="1:6" x14ac:dyDescent="0.2">
      <c r="A1324" t="s">
        <v>4120</v>
      </c>
      <c r="B1324" t="s">
        <v>21</v>
      </c>
      <c r="C1324" t="s">
        <v>28</v>
      </c>
      <c r="D1324">
        <v>186</v>
      </c>
      <c r="E1324" t="s">
        <v>34</v>
      </c>
      <c r="F1324" t="s">
        <v>29156</v>
      </c>
    </row>
    <row r="1325" spans="1:6" x14ac:dyDescent="0.2">
      <c r="A1325" t="s">
        <v>4123</v>
      </c>
      <c r="B1325" t="s">
        <v>16</v>
      </c>
      <c r="C1325" t="s">
        <v>27</v>
      </c>
      <c r="D1325">
        <v>114</v>
      </c>
      <c r="E1325" t="s">
        <v>33</v>
      </c>
      <c r="F1325" t="s">
        <v>29156</v>
      </c>
    </row>
    <row r="1326" spans="1:6" x14ac:dyDescent="0.2">
      <c r="A1326" t="s">
        <v>4126</v>
      </c>
      <c r="B1326" t="s">
        <v>15</v>
      </c>
      <c r="C1326" t="s">
        <v>26</v>
      </c>
      <c r="D1326">
        <v>30</v>
      </c>
      <c r="E1326" t="s">
        <v>33</v>
      </c>
      <c r="F1326" t="s">
        <v>29156</v>
      </c>
    </row>
    <row r="1327" spans="1:6" x14ac:dyDescent="0.2">
      <c r="A1327" t="s">
        <v>4129</v>
      </c>
      <c r="B1327" t="s">
        <v>23</v>
      </c>
      <c r="C1327" t="s">
        <v>27</v>
      </c>
      <c r="D1327">
        <v>91</v>
      </c>
      <c r="E1327" t="s">
        <v>34</v>
      </c>
      <c r="F1327" t="s">
        <v>29154</v>
      </c>
    </row>
    <row r="1328" spans="1:6" x14ac:dyDescent="0.2">
      <c r="A1328" t="s">
        <v>4132</v>
      </c>
      <c r="B1328" t="s">
        <v>21</v>
      </c>
      <c r="C1328" t="s">
        <v>26</v>
      </c>
      <c r="D1328">
        <v>26</v>
      </c>
      <c r="E1328" t="s">
        <v>34</v>
      </c>
      <c r="F1328" t="s">
        <v>29154</v>
      </c>
    </row>
    <row r="1329" spans="1:6" x14ac:dyDescent="0.2">
      <c r="A1329" t="s">
        <v>4135</v>
      </c>
      <c r="B1329" t="s">
        <v>24</v>
      </c>
      <c r="C1329" t="s">
        <v>29</v>
      </c>
      <c r="D1329">
        <v>22</v>
      </c>
      <c r="E1329" t="s">
        <v>32</v>
      </c>
      <c r="F1329" t="s">
        <v>29155</v>
      </c>
    </row>
    <row r="1330" spans="1:6" x14ac:dyDescent="0.2">
      <c r="A1330" t="s">
        <v>4138</v>
      </c>
      <c r="B1330" t="s">
        <v>22</v>
      </c>
      <c r="C1330" t="s">
        <v>27</v>
      </c>
      <c r="D1330">
        <v>93</v>
      </c>
      <c r="E1330" t="s">
        <v>33</v>
      </c>
      <c r="F1330" t="s">
        <v>29157</v>
      </c>
    </row>
    <row r="1331" spans="1:6" x14ac:dyDescent="0.2">
      <c r="A1331" t="s">
        <v>4141</v>
      </c>
      <c r="B1331" t="s">
        <v>21</v>
      </c>
      <c r="C1331" t="s">
        <v>29</v>
      </c>
      <c r="D1331">
        <v>15</v>
      </c>
      <c r="E1331" t="s">
        <v>33</v>
      </c>
      <c r="F1331" t="s">
        <v>29155</v>
      </c>
    </row>
    <row r="1332" spans="1:6" x14ac:dyDescent="0.2">
      <c r="A1332" t="s">
        <v>4144</v>
      </c>
      <c r="B1332" t="s">
        <v>16</v>
      </c>
      <c r="C1332" t="s">
        <v>29</v>
      </c>
      <c r="D1332">
        <v>9</v>
      </c>
      <c r="E1332" t="s">
        <v>33</v>
      </c>
      <c r="F1332" t="s">
        <v>29156</v>
      </c>
    </row>
    <row r="1333" spans="1:6" x14ac:dyDescent="0.2">
      <c r="A1333" t="s">
        <v>4147</v>
      </c>
      <c r="B1333" t="s">
        <v>21</v>
      </c>
      <c r="C1333" t="s">
        <v>27</v>
      </c>
      <c r="D1333">
        <v>100</v>
      </c>
      <c r="E1333" t="s">
        <v>33</v>
      </c>
      <c r="F1333" t="s">
        <v>29156</v>
      </c>
    </row>
    <row r="1334" spans="1:6" x14ac:dyDescent="0.2">
      <c r="A1334" t="s">
        <v>4150</v>
      </c>
      <c r="B1334" t="s">
        <v>22</v>
      </c>
      <c r="C1334" t="s">
        <v>30</v>
      </c>
      <c r="D1334">
        <v>8</v>
      </c>
      <c r="E1334" t="s">
        <v>32</v>
      </c>
      <c r="F1334" t="s">
        <v>29154</v>
      </c>
    </row>
    <row r="1335" spans="1:6" x14ac:dyDescent="0.2">
      <c r="A1335" t="s">
        <v>4153</v>
      </c>
      <c r="B1335" t="s">
        <v>24</v>
      </c>
      <c r="C1335" t="s">
        <v>26</v>
      </c>
      <c r="D1335">
        <v>23</v>
      </c>
      <c r="E1335" t="s">
        <v>33</v>
      </c>
      <c r="F1335" t="s">
        <v>29157</v>
      </c>
    </row>
    <row r="1336" spans="1:6" x14ac:dyDescent="0.2">
      <c r="A1336" t="s">
        <v>4156</v>
      </c>
      <c r="B1336" t="s">
        <v>16</v>
      </c>
      <c r="C1336" t="s">
        <v>27</v>
      </c>
      <c r="D1336">
        <v>48</v>
      </c>
      <c r="E1336" t="s">
        <v>34</v>
      </c>
      <c r="F1336" t="s">
        <v>29157</v>
      </c>
    </row>
    <row r="1337" spans="1:6" x14ac:dyDescent="0.2">
      <c r="A1337" t="s">
        <v>4159</v>
      </c>
      <c r="B1337" t="s">
        <v>24</v>
      </c>
      <c r="C1337" t="s">
        <v>26</v>
      </c>
      <c r="D1337">
        <v>34</v>
      </c>
      <c r="E1337" t="s">
        <v>33</v>
      </c>
      <c r="F1337" t="s">
        <v>29154</v>
      </c>
    </row>
    <row r="1338" spans="1:6" x14ac:dyDescent="0.2">
      <c r="A1338" t="s">
        <v>4162</v>
      </c>
      <c r="B1338" t="s">
        <v>21</v>
      </c>
      <c r="C1338" t="s">
        <v>30</v>
      </c>
      <c r="D1338">
        <v>6</v>
      </c>
      <c r="E1338" t="s">
        <v>32</v>
      </c>
      <c r="F1338" t="s">
        <v>29156</v>
      </c>
    </row>
    <row r="1339" spans="1:6" x14ac:dyDescent="0.2">
      <c r="A1339" t="s">
        <v>4165</v>
      </c>
      <c r="B1339" t="s">
        <v>22</v>
      </c>
      <c r="C1339" t="s">
        <v>30</v>
      </c>
      <c r="D1339">
        <v>8</v>
      </c>
      <c r="E1339" t="s">
        <v>32</v>
      </c>
      <c r="F1339" t="s">
        <v>29157</v>
      </c>
    </row>
    <row r="1340" spans="1:6" x14ac:dyDescent="0.2">
      <c r="A1340" t="s">
        <v>4168</v>
      </c>
      <c r="B1340" t="s">
        <v>20</v>
      </c>
      <c r="C1340" t="s">
        <v>29</v>
      </c>
      <c r="D1340">
        <v>16</v>
      </c>
      <c r="E1340" t="s">
        <v>33</v>
      </c>
      <c r="F1340" t="s">
        <v>29157</v>
      </c>
    </row>
    <row r="1341" spans="1:6" x14ac:dyDescent="0.2">
      <c r="A1341" t="s">
        <v>4171</v>
      </c>
      <c r="B1341" t="s">
        <v>18</v>
      </c>
      <c r="C1341" t="s">
        <v>29</v>
      </c>
      <c r="D1341">
        <v>19</v>
      </c>
      <c r="E1341" t="s">
        <v>33</v>
      </c>
      <c r="F1341" t="s">
        <v>29157</v>
      </c>
    </row>
    <row r="1342" spans="1:6" x14ac:dyDescent="0.2">
      <c r="A1342" t="s">
        <v>4174</v>
      </c>
      <c r="B1342" t="s">
        <v>24</v>
      </c>
      <c r="C1342" t="s">
        <v>27</v>
      </c>
      <c r="D1342">
        <v>70</v>
      </c>
      <c r="E1342" t="s">
        <v>32</v>
      </c>
      <c r="F1342" t="s">
        <v>29154</v>
      </c>
    </row>
    <row r="1343" spans="1:6" x14ac:dyDescent="0.2">
      <c r="A1343" t="s">
        <v>4177</v>
      </c>
      <c r="B1343" t="s">
        <v>23</v>
      </c>
      <c r="C1343" t="s">
        <v>27</v>
      </c>
      <c r="D1343">
        <v>115</v>
      </c>
      <c r="E1343" t="s">
        <v>33</v>
      </c>
      <c r="F1343" t="s">
        <v>29157</v>
      </c>
    </row>
    <row r="1344" spans="1:6" x14ac:dyDescent="0.2">
      <c r="A1344" t="s">
        <v>4180</v>
      </c>
      <c r="B1344" t="s">
        <v>18</v>
      </c>
      <c r="C1344" t="s">
        <v>26</v>
      </c>
      <c r="D1344">
        <v>37</v>
      </c>
      <c r="E1344" t="s">
        <v>34</v>
      </c>
      <c r="F1344" t="s">
        <v>29154</v>
      </c>
    </row>
    <row r="1345" spans="1:6" x14ac:dyDescent="0.2">
      <c r="A1345" t="s">
        <v>4183</v>
      </c>
      <c r="B1345" t="s">
        <v>21</v>
      </c>
      <c r="C1345" t="s">
        <v>27</v>
      </c>
      <c r="D1345">
        <v>49</v>
      </c>
      <c r="E1345" t="s">
        <v>33</v>
      </c>
      <c r="F1345" t="s">
        <v>29156</v>
      </c>
    </row>
    <row r="1346" spans="1:6" x14ac:dyDescent="0.2">
      <c r="A1346" t="s">
        <v>4186</v>
      </c>
      <c r="B1346" t="s">
        <v>17</v>
      </c>
      <c r="C1346" t="s">
        <v>27</v>
      </c>
      <c r="D1346">
        <v>68</v>
      </c>
      <c r="E1346" t="s">
        <v>34</v>
      </c>
      <c r="F1346" t="s">
        <v>29155</v>
      </c>
    </row>
    <row r="1347" spans="1:6" x14ac:dyDescent="0.2">
      <c r="A1347" t="s">
        <v>4189</v>
      </c>
      <c r="B1347" t="s">
        <v>16</v>
      </c>
      <c r="C1347" t="s">
        <v>26</v>
      </c>
      <c r="D1347">
        <v>33</v>
      </c>
      <c r="E1347" t="s">
        <v>32</v>
      </c>
      <c r="F1347" t="s">
        <v>29154</v>
      </c>
    </row>
    <row r="1348" spans="1:6" x14ac:dyDescent="0.2">
      <c r="A1348" t="s">
        <v>4192</v>
      </c>
      <c r="B1348" t="s">
        <v>15</v>
      </c>
      <c r="C1348" t="s">
        <v>27</v>
      </c>
      <c r="D1348">
        <v>96</v>
      </c>
      <c r="E1348" t="s">
        <v>33</v>
      </c>
      <c r="F1348" t="s">
        <v>29154</v>
      </c>
    </row>
    <row r="1349" spans="1:6" x14ac:dyDescent="0.2">
      <c r="A1349" t="s">
        <v>4195</v>
      </c>
      <c r="B1349" t="s">
        <v>15</v>
      </c>
      <c r="C1349" t="s">
        <v>26</v>
      </c>
      <c r="D1349">
        <v>43</v>
      </c>
      <c r="E1349" t="s">
        <v>33</v>
      </c>
      <c r="F1349" t="s">
        <v>29156</v>
      </c>
    </row>
    <row r="1350" spans="1:6" x14ac:dyDescent="0.2">
      <c r="A1350" t="s">
        <v>4198</v>
      </c>
      <c r="B1350" t="s">
        <v>19</v>
      </c>
      <c r="C1350" t="s">
        <v>26</v>
      </c>
      <c r="D1350">
        <v>42</v>
      </c>
      <c r="E1350" t="s">
        <v>34</v>
      </c>
      <c r="F1350" t="s">
        <v>29156</v>
      </c>
    </row>
    <row r="1351" spans="1:6" x14ac:dyDescent="0.2">
      <c r="A1351" t="s">
        <v>4201</v>
      </c>
      <c r="B1351" t="s">
        <v>17</v>
      </c>
      <c r="C1351" t="s">
        <v>29</v>
      </c>
      <c r="D1351">
        <v>15</v>
      </c>
      <c r="E1351" t="s">
        <v>33</v>
      </c>
      <c r="F1351" t="s">
        <v>29157</v>
      </c>
    </row>
    <row r="1352" spans="1:6" x14ac:dyDescent="0.2">
      <c r="A1352" t="s">
        <v>4204</v>
      </c>
      <c r="B1352" t="s">
        <v>22</v>
      </c>
      <c r="C1352" t="s">
        <v>26</v>
      </c>
      <c r="D1352">
        <v>34</v>
      </c>
      <c r="E1352" t="s">
        <v>34</v>
      </c>
      <c r="F1352" t="s">
        <v>29156</v>
      </c>
    </row>
    <row r="1353" spans="1:6" x14ac:dyDescent="0.2">
      <c r="A1353" t="s">
        <v>4207</v>
      </c>
      <c r="B1353" t="s">
        <v>18</v>
      </c>
      <c r="C1353" t="s">
        <v>26</v>
      </c>
      <c r="D1353">
        <v>53</v>
      </c>
      <c r="E1353" t="s">
        <v>33</v>
      </c>
      <c r="F1353" t="s">
        <v>29156</v>
      </c>
    </row>
    <row r="1354" spans="1:6" x14ac:dyDescent="0.2">
      <c r="A1354" t="s">
        <v>4210</v>
      </c>
      <c r="B1354" t="s">
        <v>22</v>
      </c>
      <c r="C1354" t="s">
        <v>27</v>
      </c>
      <c r="D1354">
        <v>83</v>
      </c>
      <c r="E1354" t="s">
        <v>32</v>
      </c>
      <c r="F1354" t="s">
        <v>29156</v>
      </c>
    </row>
    <row r="1355" spans="1:6" x14ac:dyDescent="0.2">
      <c r="A1355" t="s">
        <v>4213</v>
      </c>
      <c r="B1355" t="s">
        <v>16</v>
      </c>
      <c r="C1355" t="s">
        <v>30</v>
      </c>
      <c r="D1355">
        <v>7</v>
      </c>
      <c r="E1355" t="s">
        <v>34</v>
      </c>
      <c r="F1355" t="s">
        <v>29157</v>
      </c>
    </row>
    <row r="1356" spans="1:6" x14ac:dyDescent="0.2">
      <c r="A1356" t="s">
        <v>4216</v>
      </c>
      <c r="B1356" t="s">
        <v>17</v>
      </c>
      <c r="C1356" t="s">
        <v>28</v>
      </c>
      <c r="D1356">
        <v>194</v>
      </c>
      <c r="E1356" t="s">
        <v>33</v>
      </c>
      <c r="F1356" t="s">
        <v>29157</v>
      </c>
    </row>
    <row r="1357" spans="1:6" x14ac:dyDescent="0.2">
      <c r="A1357" t="s">
        <v>4219</v>
      </c>
      <c r="B1357" t="s">
        <v>22</v>
      </c>
      <c r="C1357" t="s">
        <v>28</v>
      </c>
      <c r="D1357">
        <v>330</v>
      </c>
      <c r="E1357" t="s">
        <v>34</v>
      </c>
      <c r="F1357" t="s">
        <v>29154</v>
      </c>
    </row>
    <row r="1358" spans="1:6" x14ac:dyDescent="0.2">
      <c r="A1358" t="s">
        <v>4222</v>
      </c>
      <c r="B1358" t="s">
        <v>22</v>
      </c>
      <c r="C1358" t="s">
        <v>26</v>
      </c>
      <c r="D1358">
        <v>59</v>
      </c>
      <c r="E1358" t="s">
        <v>33</v>
      </c>
      <c r="F1358" t="s">
        <v>29154</v>
      </c>
    </row>
    <row r="1359" spans="1:6" x14ac:dyDescent="0.2">
      <c r="A1359" t="s">
        <v>4225</v>
      </c>
      <c r="B1359" t="s">
        <v>18</v>
      </c>
      <c r="C1359" t="s">
        <v>26</v>
      </c>
      <c r="D1359">
        <v>57</v>
      </c>
      <c r="E1359" t="s">
        <v>34</v>
      </c>
      <c r="F1359" t="s">
        <v>29154</v>
      </c>
    </row>
    <row r="1360" spans="1:6" x14ac:dyDescent="0.2">
      <c r="A1360" t="s">
        <v>4228</v>
      </c>
      <c r="B1360" t="s">
        <v>20</v>
      </c>
      <c r="C1360" t="s">
        <v>26</v>
      </c>
      <c r="D1360">
        <v>55</v>
      </c>
      <c r="E1360" t="s">
        <v>34</v>
      </c>
      <c r="F1360" t="s">
        <v>29156</v>
      </c>
    </row>
    <row r="1361" spans="1:6" x14ac:dyDescent="0.2">
      <c r="A1361" t="s">
        <v>4231</v>
      </c>
      <c r="B1361" t="s">
        <v>19</v>
      </c>
      <c r="C1361" t="s">
        <v>27</v>
      </c>
      <c r="D1361">
        <v>82</v>
      </c>
      <c r="E1361" t="s">
        <v>32</v>
      </c>
      <c r="F1361" t="s">
        <v>29157</v>
      </c>
    </row>
    <row r="1362" spans="1:6" x14ac:dyDescent="0.2">
      <c r="A1362" t="s">
        <v>4234</v>
      </c>
      <c r="B1362" t="s">
        <v>21</v>
      </c>
      <c r="C1362" t="s">
        <v>30</v>
      </c>
      <c r="D1362">
        <v>4</v>
      </c>
      <c r="E1362" t="s">
        <v>32</v>
      </c>
      <c r="F1362" t="s">
        <v>29154</v>
      </c>
    </row>
    <row r="1363" spans="1:6" x14ac:dyDescent="0.2">
      <c r="A1363" t="s">
        <v>4237</v>
      </c>
      <c r="B1363" t="s">
        <v>17</v>
      </c>
      <c r="C1363" t="s">
        <v>26</v>
      </c>
      <c r="D1363">
        <v>55</v>
      </c>
      <c r="E1363" t="s">
        <v>34</v>
      </c>
      <c r="F1363" t="s">
        <v>29156</v>
      </c>
    </row>
    <row r="1364" spans="1:6" x14ac:dyDescent="0.2">
      <c r="A1364" t="s">
        <v>4240</v>
      </c>
      <c r="B1364" t="s">
        <v>23</v>
      </c>
      <c r="C1364" t="s">
        <v>26</v>
      </c>
      <c r="D1364">
        <v>45</v>
      </c>
      <c r="E1364" t="s">
        <v>33</v>
      </c>
      <c r="F1364" t="s">
        <v>29156</v>
      </c>
    </row>
    <row r="1365" spans="1:6" x14ac:dyDescent="0.2">
      <c r="A1365" t="s">
        <v>4243</v>
      </c>
      <c r="B1365" t="s">
        <v>15</v>
      </c>
      <c r="C1365" t="s">
        <v>26</v>
      </c>
      <c r="D1365">
        <v>33</v>
      </c>
      <c r="E1365" t="s">
        <v>32</v>
      </c>
      <c r="F1365" t="s">
        <v>29154</v>
      </c>
    </row>
    <row r="1366" spans="1:6" x14ac:dyDescent="0.2">
      <c r="A1366" t="s">
        <v>4246</v>
      </c>
      <c r="B1366" t="s">
        <v>19</v>
      </c>
      <c r="C1366" t="s">
        <v>26</v>
      </c>
      <c r="D1366">
        <v>22</v>
      </c>
      <c r="E1366" t="s">
        <v>32</v>
      </c>
      <c r="F1366" t="s">
        <v>29157</v>
      </c>
    </row>
    <row r="1367" spans="1:6" x14ac:dyDescent="0.2">
      <c r="A1367" t="s">
        <v>4249</v>
      </c>
      <c r="B1367" t="s">
        <v>21</v>
      </c>
      <c r="C1367" t="s">
        <v>28</v>
      </c>
      <c r="D1367">
        <v>253</v>
      </c>
      <c r="E1367" t="s">
        <v>33</v>
      </c>
      <c r="F1367" t="s">
        <v>29154</v>
      </c>
    </row>
    <row r="1368" spans="1:6" x14ac:dyDescent="0.2">
      <c r="A1368" t="s">
        <v>4252</v>
      </c>
      <c r="B1368" t="s">
        <v>15</v>
      </c>
      <c r="C1368" t="s">
        <v>27</v>
      </c>
      <c r="D1368">
        <v>115</v>
      </c>
      <c r="E1368" t="s">
        <v>32</v>
      </c>
      <c r="F1368" t="s">
        <v>29157</v>
      </c>
    </row>
    <row r="1369" spans="1:6" x14ac:dyDescent="0.2">
      <c r="A1369" t="s">
        <v>4255</v>
      </c>
      <c r="B1369" t="s">
        <v>16</v>
      </c>
      <c r="C1369" t="s">
        <v>27</v>
      </c>
      <c r="D1369">
        <v>101</v>
      </c>
      <c r="E1369" t="s">
        <v>34</v>
      </c>
      <c r="F1369" t="s">
        <v>29157</v>
      </c>
    </row>
    <row r="1370" spans="1:6" x14ac:dyDescent="0.2">
      <c r="A1370" t="s">
        <v>4258</v>
      </c>
      <c r="B1370" t="s">
        <v>24</v>
      </c>
      <c r="C1370" t="s">
        <v>27</v>
      </c>
      <c r="D1370">
        <v>46</v>
      </c>
      <c r="E1370" t="s">
        <v>32</v>
      </c>
      <c r="F1370" t="s">
        <v>29157</v>
      </c>
    </row>
    <row r="1371" spans="1:6" x14ac:dyDescent="0.2">
      <c r="A1371" t="s">
        <v>4261</v>
      </c>
      <c r="B1371" t="s">
        <v>24</v>
      </c>
      <c r="C1371" t="s">
        <v>26</v>
      </c>
      <c r="D1371">
        <v>32</v>
      </c>
      <c r="E1371" t="s">
        <v>33</v>
      </c>
      <c r="F1371" t="s">
        <v>29156</v>
      </c>
    </row>
    <row r="1372" spans="1:6" x14ac:dyDescent="0.2">
      <c r="A1372" t="s">
        <v>4264</v>
      </c>
      <c r="B1372" t="s">
        <v>24</v>
      </c>
      <c r="C1372" t="s">
        <v>26</v>
      </c>
      <c r="D1372">
        <v>30</v>
      </c>
      <c r="E1372" t="s">
        <v>33</v>
      </c>
      <c r="F1372" t="s">
        <v>29157</v>
      </c>
    </row>
    <row r="1373" spans="1:6" x14ac:dyDescent="0.2">
      <c r="A1373" t="s">
        <v>4267</v>
      </c>
      <c r="B1373" t="s">
        <v>21</v>
      </c>
      <c r="C1373" t="s">
        <v>26</v>
      </c>
      <c r="D1373">
        <v>24</v>
      </c>
      <c r="E1373" t="s">
        <v>32</v>
      </c>
      <c r="F1373" t="s">
        <v>29155</v>
      </c>
    </row>
    <row r="1374" spans="1:6" x14ac:dyDescent="0.2">
      <c r="A1374" t="s">
        <v>4270</v>
      </c>
      <c r="B1374" t="s">
        <v>16</v>
      </c>
      <c r="C1374" t="s">
        <v>29</v>
      </c>
      <c r="D1374">
        <v>18</v>
      </c>
      <c r="E1374" t="s">
        <v>34</v>
      </c>
      <c r="F1374" t="s">
        <v>29154</v>
      </c>
    </row>
    <row r="1375" spans="1:6" x14ac:dyDescent="0.2">
      <c r="A1375" t="s">
        <v>4273</v>
      </c>
      <c r="B1375" t="s">
        <v>18</v>
      </c>
      <c r="C1375" t="s">
        <v>28</v>
      </c>
      <c r="D1375">
        <v>336</v>
      </c>
      <c r="E1375" t="s">
        <v>34</v>
      </c>
      <c r="F1375" t="s">
        <v>29157</v>
      </c>
    </row>
    <row r="1376" spans="1:6" x14ac:dyDescent="0.2">
      <c r="A1376" t="s">
        <v>4276</v>
      </c>
      <c r="B1376" t="s">
        <v>16</v>
      </c>
      <c r="C1376" t="s">
        <v>26</v>
      </c>
      <c r="D1376">
        <v>20</v>
      </c>
      <c r="E1376" t="s">
        <v>34</v>
      </c>
      <c r="F1376" t="s">
        <v>29156</v>
      </c>
    </row>
    <row r="1377" spans="1:6" x14ac:dyDescent="0.2">
      <c r="A1377" t="s">
        <v>4279</v>
      </c>
      <c r="B1377" t="s">
        <v>23</v>
      </c>
      <c r="C1377" t="s">
        <v>26</v>
      </c>
      <c r="D1377">
        <v>41</v>
      </c>
      <c r="E1377" t="s">
        <v>34</v>
      </c>
      <c r="F1377" t="s">
        <v>29154</v>
      </c>
    </row>
    <row r="1378" spans="1:6" x14ac:dyDescent="0.2">
      <c r="A1378" t="s">
        <v>4282</v>
      </c>
      <c r="B1378" t="s">
        <v>23</v>
      </c>
      <c r="C1378" t="s">
        <v>28</v>
      </c>
      <c r="D1378">
        <v>297</v>
      </c>
      <c r="E1378" t="s">
        <v>33</v>
      </c>
      <c r="F1378" t="s">
        <v>29155</v>
      </c>
    </row>
    <row r="1379" spans="1:6" x14ac:dyDescent="0.2">
      <c r="A1379" t="s">
        <v>4285</v>
      </c>
      <c r="B1379" t="s">
        <v>23</v>
      </c>
      <c r="C1379" t="s">
        <v>27</v>
      </c>
      <c r="D1379">
        <v>98</v>
      </c>
      <c r="E1379" t="s">
        <v>33</v>
      </c>
      <c r="F1379" t="s">
        <v>29157</v>
      </c>
    </row>
    <row r="1380" spans="1:6" x14ac:dyDescent="0.2">
      <c r="A1380" t="s">
        <v>4288</v>
      </c>
      <c r="B1380" t="s">
        <v>16</v>
      </c>
      <c r="C1380" t="s">
        <v>26</v>
      </c>
      <c r="D1380">
        <v>28</v>
      </c>
      <c r="E1380" t="s">
        <v>32</v>
      </c>
      <c r="F1380" t="s">
        <v>29156</v>
      </c>
    </row>
    <row r="1381" spans="1:6" x14ac:dyDescent="0.2">
      <c r="A1381" t="s">
        <v>4291</v>
      </c>
      <c r="B1381" t="s">
        <v>20</v>
      </c>
      <c r="C1381" t="s">
        <v>26</v>
      </c>
      <c r="D1381">
        <v>39</v>
      </c>
      <c r="E1381" t="s">
        <v>33</v>
      </c>
      <c r="F1381" t="s">
        <v>29156</v>
      </c>
    </row>
    <row r="1382" spans="1:6" x14ac:dyDescent="0.2">
      <c r="A1382" t="s">
        <v>4294</v>
      </c>
      <c r="B1382" t="s">
        <v>20</v>
      </c>
      <c r="C1382" t="s">
        <v>28</v>
      </c>
      <c r="D1382">
        <v>220</v>
      </c>
      <c r="E1382" t="s">
        <v>33</v>
      </c>
      <c r="F1382" t="s">
        <v>29156</v>
      </c>
    </row>
    <row r="1383" spans="1:6" x14ac:dyDescent="0.2">
      <c r="A1383" t="s">
        <v>4297</v>
      </c>
      <c r="B1383" t="s">
        <v>21</v>
      </c>
      <c r="C1383" t="s">
        <v>26</v>
      </c>
      <c r="D1383">
        <v>29</v>
      </c>
      <c r="E1383" t="s">
        <v>33</v>
      </c>
      <c r="F1383" t="s">
        <v>29154</v>
      </c>
    </row>
    <row r="1384" spans="1:6" x14ac:dyDescent="0.2">
      <c r="A1384" t="s">
        <v>4300</v>
      </c>
      <c r="B1384" t="s">
        <v>24</v>
      </c>
      <c r="C1384" t="s">
        <v>27</v>
      </c>
      <c r="D1384">
        <v>49</v>
      </c>
      <c r="E1384" t="s">
        <v>32</v>
      </c>
      <c r="F1384" t="s">
        <v>29157</v>
      </c>
    </row>
    <row r="1385" spans="1:6" x14ac:dyDescent="0.2">
      <c r="A1385" t="s">
        <v>4303</v>
      </c>
      <c r="B1385" t="s">
        <v>21</v>
      </c>
      <c r="C1385" t="s">
        <v>27</v>
      </c>
      <c r="D1385">
        <v>65</v>
      </c>
      <c r="E1385" t="s">
        <v>33</v>
      </c>
      <c r="F1385" t="s">
        <v>29157</v>
      </c>
    </row>
    <row r="1386" spans="1:6" x14ac:dyDescent="0.2">
      <c r="A1386" t="s">
        <v>4306</v>
      </c>
      <c r="B1386" t="s">
        <v>21</v>
      </c>
      <c r="C1386" t="s">
        <v>27</v>
      </c>
      <c r="D1386">
        <v>67</v>
      </c>
      <c r="E1386" t="s">
        <v>34</v>
      </c>
      <c r="F1386" t="s">
        <v>29155</v>
      </c>
    </row>
    <row r="1387" spans="1:6" x14ac:dyDescent="0.2">
      <c r="A1387" t="s">
        <v>4309</v>
      </c>
      <c r="B1387" t="s">
        <v>23</v>
      </c>
      <c r="C1387" t="s">
        <v>28</v>
      </c>
      <c r="D1387">
        <v>304</v>
      </c>
      <c r="E1387" t="s">
        <v>32</v>
      </c>
      <c r="F1387" t="s">
        <v>29154</v>
      </c>
    </row>
    <row r="1388" spans="1:6" x14ac:dyDescent="0.2">
      <c r="A1388" t="s">
        <v>4312</v>
      </c>
      <c r="B1388" t="s">
        <v>17</v>
      </c>
      <c r="C1388" t="s">
        <v>27</v>
      </c>
      <c r="D1388">
        <v>104</v>
      </c>
      <c r="E1388" t="s">
        <v>33</v>
      </c>
      <c r="F1388" t="s">
        <v>29157</v>
      </c>
    </row>
    <row r="1389" spans="1:6" x14ac:dyDescent="0.2">
      <c r="A1389" t="s">
        <v>4315</v>
      </c>
      <c r="B1389" t="s">
        <v>23</v>
      </c>
      <c r="C1389" t="s">
        <v>26</v>
      </c>
      <c r="D1389">
        <v>33</v>
      </c>
      <c r="E1389" t="s">
        <v>34</v>
      </c>
      <c r="F1389" t="s">
        <v>29155</v>
      </c>
    </row>
    <row r="1390" spans="1:6" x14ac:dyDescent="0.2">
      <c r="A1390" t="s">
        <v>4318</v>
      </c>
      <c r="B1390" t="s">
        <v>15</v>
      </c>
      <c r="C1390" t="s">
        <v>27</v>
      </c>
      <c r="D1390">
        <v>86</v>
      </c>
      <c r="E1390" t="s">
        <v>32</v>
      </c>
      <c r="F1390" t="s">
        <v>29156</v>
      </c>
    </row>
    <row r="1391" spans="1:6" x14ac:dyDescent="0.2">
      <c r="A1391" t="s">
        <v>4321</v>
      </c>
      <c r="B1391" t="s">
        <v>21</v>
      </c>
      <c r="C1391" t="s">
        <v>26</v>
      </c>
      <c r="D1391">
        <v>20</v>
      </c>
      <c r="E1391" t="s">
        <v>32</v>
      </c>
      <c r="F1391" t="s">
        <v>29154</v>
      </c>
    </row>
    <row r="1392" spans="1:6" x14ac:dyDescent="0.2">
      <c r="A1392" t="s">
        <v>4324</v>
      </c>
      <c r="B1392" t="s">
        <v>19</v>
      </c>
      <c r="C1392" t="s">
        <v>28</v>
      </c>
      <c r="D1392">
        <v>232</v>
      </c>
      <c r="E1392" t="s">
        <v>34</v>
      </c>
      <c r="F1392" t="s">
        <v>29154</v>
      </c>
    </row>
    <row r="1393" spans="1:6" x14ac:dyDescent="0.2">
      <c r="A1393" t="s">
        <v>4327</v>
      </c>
      <c r="B1393" t="s">
        <v>21</v>
      </c>
      <c r="C1393" t="s">
        <v>29</v>
      </c>
      <c r="D1393">
        <v>13</v>
      </c>
      <c r="E1393" t="s">
        <v>32</v>
      </c>
      <c r="F1393" t="s">
        <v>29157</v>
      </c>
    </row>
    <row r="1394" spans="1:6" x14ac:dyDescent="0.2">
      <c r="A1394" t="s">
        <v>4330</v>
      </c>
      <c r="B1394" t="s">
        <v>16</v>
      </c>
      <c r="C1394" t="s">
        <v>26</v>
      </c>
      <c r="D1394">
        <v>30</v>
      </c>
      <c r="E1394" t="s">
        <v>32</v>
      </c>
      <c r="F1394" t="s">
        <v>29157</v>
      </c>
    </row>
    <row r="1395" spans="1:6" x14ac:dyDescent="0.2">
      <c r="A1395" t="s">
        <v>4333</v>
      </c>
      <c r="B1395" t="s">
        <v>15</v>
      </c>
      <c r="C1395" t="s">
        <v>26</v>
      </c>
      <c r="D1395">
        <v>52</v>
      </c>
      <c r="E1395" t="s">
        <v>33</v>
      </c>
      <c r="F1395" t="s">
        <v>29154</v>
      </c>
    </row>
    <row r="1396" spans="1:6" x14ac:dyDescent="0.2">
      <c r="A1396" t="s">
        <v>4336</v>
      </c>
      <c r="B1396" t="s">
        <v>20</v>
      </c>
      <c r="C1396" t="s">
        <v>26</v>
      </c>
      <c r="D1396">
        <v>37</v>
      </c>
      <c r="E1396" t="s">
        <v>34</v>
      </c>
      <c r="F1396" t="s">
        <v>29155</v>
      </c>
    </row>
    <row r="1397" spans="1:6" x14ac:dyDescent="0.2">
      <c r="A1397" t="s">
        <v>4339</v>
      </c>
      <c r="B1397" t="s">
        <v>21</v>
      </c>
      <c r="C1397" t="s">
        <v>26</v>
      </c>
      <c r="D1397">
        <v>47</v>
      </c>
      <c r="E1397" t="s">
        <v>34</v>
      </c>
      <c r="F1397" t="s">
        <v>29154</v>
      </c>
    </row>
    <row r="1398" spans="1:6" x14ac:dyDescent="0.2">
      <c r="A1398" t="s">
        <v>4342</v>
      </c>
      <c r="B1398" t="s">
        <v>19</v>
      </c>
      <c r="C1398" t="s">
        <v>30</v>
      </c>
      <c r="D1398">
        <v>8</v>
      </c>
      <c r="E1398" t="s">
        <v>34</v>
      </c>
      <c r="F1398" t="s">
        <v>29156</v>
      </c>
    </row>
    <row r="1399" spans="1:6" x14ac:dyDescent="0.2">
      <c r="A1399" t="s">
        <v>4345</v>
      </c>
      <c r="B1399" t="s">
        <v>24</v>
      </c>
      <c r="C1399" t="s">
        <v>27</v>
      </c>
      <c r="D1399">
        <v>67</v>
      </c>
      <c r="E1399" t="s">
        <v>33</v>
      </c>
      <c r="F1399" t="s">
        <v>29155</v>
      </c>
    </row>
    <row r="1400" spans="1:6" x14ac:dyDescent="0.2">
      <c r="A1400" t="s">
        <v>4348</v>
      </c>
      <c r="B1400" t="s">
        <v>16</v>
      </c>
      <c r="C1400" t="s">
        <v>27</v>
      </c>
      <c r="D1400">
        <v>78</v>
      </c>
      <c r="E1400" t="s">
        <v>32</v>
      </c>
      <c r="F1400" t="s">
        <v>29155</v>
      </c>
    </row>
    <row r="1401" spans="1:6" x14ac:dyDescent="0.2">
      <c r="A1401" t="s">
        <v>4351</v>
      </c>
      <c r="B1401" t="s">
        <v>19</v>
      </c>
      <c r="C1401" t="s">
        <v>26</v>
      </c>
      <c r="D1401">
        <v>50</v>
      </c>
      <c r="E1401" t="s">
        <v>32</v>
      </c>
      <c r="F1401" t="s">
        <v>29157</v>
      </c>
    </row>
    <row r="1402" spans="1:6" x14ac:dyDescent="0.2">
      <c r="A1402" t="s">
        <v>4354</v>
      </c>
      <c r="B1402" t="s">
        <v>20</v>
      </c>
      <c r="C1402" t="s">
        <v>28</v>
      </c>
      <c r="D1402">
        <v>334</v>
      </c>
      <c r="E1402" t="s">
        <v>34</v>
      </c>
      <c r="F1402" t="s">
        <v>29154</v>
      </c>
    </row>
    <row r="1403" spans="1:6" x14ac:dyDescent="0.2">
      <c r="A1403" t="s">
        <v>4357</v>
      </c>
      <c r="B1403" t="s">
        <v>16</v>
      </c>
      <c r="C1403" t="s">
        <v>26</v>
      </c>
      <c r="D1403">
        <v>32</v>
      </c>
      <c r="E1403" t="s">
        <v>34</v>
      </c>
      <c r="F1403" t="s">
        <v>29157</v>
      </c>
    </row>
    <row r="1404" spans="1:6" x14ac:dyDescent="0.2">
      <c r="A1404" t="s">
        <v>4102</v>
      </c>
      <c r="B1404" t="s">
        <v>15</v>
      </c>
      <c r="C1404" t="s">
        <v>27</v>
      </c>
      <c r="D1404">
        <v>58</v>
      </c>
      <c r="E1404" t="s">
        <v>32</v>
      </c>
      <c r="F1404" t="s">
        <v>29156</v>
      </c>
    </row>
    <row r="1405" spans="1:6" x14ac:dyDescent="0.2">
      <c r="A1405" t="s">
        <v>4105</v>
      </c>
      <c r="B1405" t="s">
        <v>16</v>
      </c>
      <c r="C1405" t="s">
        <v>28</v>
      </c>
      <c r="D1405">
        <v>212</v>
      </c>
      <c r="E1405" t="s">
        <v>34</v>
      </c>
      <c r="F1405" t="s">
        <v>29157</v>
      </c>
    </row>
    <row r="1406" spans="1:6" x14ac:dyDescent="0.2">
      <c r="A1406" t="s">
        <v>4108</v>
      </c>
      <c r="B1406" t="s">
        <v>18</v>
      </c>
      <c r="C1406" t="s">
        <v>28</v>
      </c>
      <c r="D1406">
        <v>251</v>
      </c>
      <c r="E1406" t="s">
        <v>33</v>
      </c>
      <c r="F1406" t="s">
        <v>29157</v>
      </c>
    </row>
    <row r="1407" spans="1:6" x14ac:dyDescent="0.2">
      <c r="A1407" t="s">
        <v>4111</v>
      </c>
      <c r="B1407" t="s">
        <v>23</v>
      </c>
      <c r="C1407" t="s">
        <v>26</v>
      </c>
      <c r="D1407">
        <v>36</v>
      </c>
      <c r="E1407" t="s">
        <v>33</v>
      </c>
      <c r="F1407" t="s">
        <v>29157</v>
      </c>
    </row>
    <row r="1408" spans="1:6" x14ac:dyDescent="0.2">
      <c r="A1408" t="s">
        <v>4114</v>
      </c>
      <c r="B1408" t="s">
        <v>21</v>
      </c>
      <c r="C1408" t="s">
        <v>26</v>
      </c>
      <c r="D1408">
        <v>54</v>
      </c>
      <c r="E1408" t="s">
        <v>32</v>
      </c>
      <c r="F1408" t="s">
        <v>29157</v>
      </c>
    </row>
    <row r="1409" spans="1:6" x14ac:dyDescent="0.2">
      <c r="A1409" t="s">
        <v>4117</v>
      </c>
      <c r="B1409" t="s">
        <v>15</v>
      </c>
      <c r="C1409" t="s">
        <v>27</v>
      </c>
      <c r="D1409">
        <v>97</v>
      </c>
      <c r="E1409" t="s">
        <v>32</v>
      </c>
      <c r="F1409" t="s">
        <v>29157</v>
      </c>
    </row>
    <row r="1410" spans="1:6" x14ac:dyDescent="0.2">
      <c r="A1410" t="s">
        <v>4360</v>
      </c>
      <c r="B1410" t="s">
        <v>21</v>
      </c>
      <c r="C1410" t="s">
        <v>29</v>
      </c>
      <c r="D1410">
        <v>8</v>
      </c>
      <c r="E1410" t="s">
        <v>33</v>
      </c>
      <c r="F1410" t="s">
        <v>29157</v>
      </c>
    </row>
    <row r="1411" spans="1:6" x14ac:dyDescent="0.2">
      <c r="A1411" t="s">
        <v>4363</v>
      </c>
      <c r="B1411" t="s">
        <v>15</v>
      </c>
      <c r="C1411" t="s">
        <v>26</v>
      </c>
      <c r="D1411">
        <v>41</v>
      </c>
      <c r="E1411" t="s">
        <v>33</v>
      </c>
      <c r="F1411" t="s">
        <v>79</v>
      </c>
    </row>
    <row r="1412" spans="1:6" x14ac:dyDescent="0.2">
      <c r="A1412" t="s">
        <v>4366</v>
      </c>
      <c r="B1412" t="s">
        <v>18</v>
      </c>
      <c r="C1412" t="s">
        <v>29</v>
      </c>
      <c r="D1412">
        <v>16</v>
      </c>
      <c r="E1412" t="s">
        <v>34</v>
      </c>
      <c r="F1412" t="s">
        <v>29157</v>
      </c>
    </row>
    <row r="1413" spans="1:6" x14ac:dyDescent="0.2">
      <c r="A1413" t="s">
        <v>4369</v>
      </c>
      <c r="B1413" t="s">
        <v>21</v>
      </c>
      <c r="C1413" t="s">
        <v>26</v>
      </c>
      <c r="D1413">
        <v>58</v>
      </c>
      <c r="E1413" t="s">
        <v>32</v>
      </c>
      <c r="F1413" t="s">
        <v>79</v>
      </c>
    </row>
    <row r="1414" spans="1:6" x14ac:dyDescent="0.2">
      <c r="A1414" t="s">
        <v>4372</v>
      </c>
      <c r="B1414" t="s">
        <v>23</v>
      </c>
      <c r="C1414" t="s">
        <v>27</v>
      </c>
      <c r="D1414">
        <v>85</v>
      </c>
      <c r="E1414" t="s">
        <v>32</v>
      </c>
      <c r="F1414" t="s">
        <v>29157</v>
      </c>
    </row>
    <row r="1415" spans="1:6" x14ac:dyDescent="0.2">
      <c r="A1415" t="s">
        <v>4375</v>
      </c>
      <c r="B1415" t="s">
        <v>24</v>
      </c>
      <c r="C1415" t="s">
        <v>27</v>
      </c>
      <c r="D1415">
        <v>52</v>
      </c>
      <c r="E1415" t="s">
        <v>33</v>
      </c>
      <c r="F1415" t="s">
        <v>29157</v>
      </c>
    </row>
    <row r="1416" spans="1:6" x14ac:dyDescent="0.2">
      <c r="A1416" t="s">
        <v>4378</v>
      </c>
      <c r="B1416" t="s">
        <v>20</v>
      </c>
      <c r="C1416" t="s">
        <v>27</v>
      </c>
      <c r="D1416">
        <v>93</v>
      </c>
      <c r="E1416" t="s">
        <v>34</v>
      </c>
      <c r="F1416" t="s">
        <v>79</v>
      </c>
    </row>
    <row r="1417" spans="1:6" x14ac:dyDescent="0.2">
      <c r="A1417" t="s">
        <v>4381</v>
      </c>
      <c r="B1417" t="s">
        <v>19</v>
      </c>
      <c r="C1417" t="s">
        <v>26</v>
      </c>
      <c r="D1417">
        <v>57</v>
      </c>
      <c r="E1417" t="s">
        <v>34</v>
      </c>
      <c r="F1417" t="s">
        <v>79</v>
      </c>
    </row>
    <row r="1418" spans="1:6" x14ac:dyDescent="0.2">
      <c r="A1418" t="s">
        <v>4384</v>
      </c>
      <c r="B1418" t="s">
        <v>19</v>
      </c>
      <c r="C1418" t="s">
        <v>27</v>
      </c>
      <c r="D1418">
        <v>99</v>
      </c>
      <c r="E1418" t="s">
        <v>34</v>
      </c>
      <c r="F1418" t="s">
        <v>79</v>
      </c>
    </row>
    <row r="1419" spans="1:6" x14ac:dyDescent="0.2">
      <c r="A1419" t="s">
        <v>4387</v>
      </c>
      <c r="B1419" t="s">
        <v>20</v>
      </c>
      <c r="C1419" t="s">
        <v>27</v>
      </c>
      <c r="D1419">
        <v>60</v>
      </c>
      <c r="E1419" t="s">
        <v>32</v>
      </c>
      <c r="F1419" t="s">
        <v>79</v>
      </c>
    </row>
    <row r="1420" spans="1:6" x14ac:dyDescent="0.2">
      <c r="A1420" t="s">
        <v>4390</v>
      </c>
      <c r="B1420" t="s">
        <v>22</v>
      </c>
      <c r="C1420" t="s">
        <v>27</v>
      </c>
      <c r="D1420">
        <v>111</v>
      </c>
      <c r="E1420" t="s">
        <v>34</v>
      </c>
      <c r="F1420" t="s">
        <v>29157</v>
      </c>
    </row>
    <row r="1421" spans="1:6" x14ac:dyDescent="0.2">
      <c r="A1421" t="s">
        <v>4393</v>
      </c>
      <c r="B1421" t="s">
        <v>20</v>
      </c>
      <c r="C1421" t="s">
        <v>26</v>
      </c>
      <c r="D1421">
        <v>55</v>
      </c>
      <c r="E1421" t="s">
        <v>33</v>
      </c>
      <c r="F1421" t="s">
        <v>29157</v>
      </c>
    </row>
    <row r="1422" spans="1:6" x14ac:dyDescent="0.2">
      <c r="A1422" t="s">
        <v>4396</v>
      </c>
      <c r="B1422" t="s">
        <v>21</v>
      </c>
      <c r="C1422" t="s">
        <v>29</v>
      </c>
      <c r="D1422">
        <v>15</v>
      </c>
      <c r="E1422" t="s">
        <v>34</v>
      </c>
      <c r="F1422" t="s">
        <v>29157</v>
      </c>
    </row>
    <row r="1423" spans="1:6" x14ac:dyDescent="0.2">
      <c r="A1423" t="s">
        <v>4399</v>
      </c>
      <c r="B1423" t="s">
        <v>23</v>
      </c>
      <c r="C1423" t="s">
        <v>26</v>
      </c>
      <c r="D1423">
        <v>57</v>
      </c>
      <c r="E1423" t="s">
        <v>33</v>
      </c>
      <c r="F1423" t="s">
        <v>29157</v>
      </c>
    </row>
    <row r="1424" spans="1:6" x14ac:dyDescent="0.2">
      <c r="A1424" t="s">
        <v>4402</v>
      </c>
      <c r="B1424" t="s">
        <v>23</v>
      </c>
      <c r="C1424" t="s">
        <v>26</v>
      </c>
      <c r="D1424">
        <v>32</v>
      </c>
      <c r="E1424" t="s">
        <v>32</v>
      </c>
      <c r="F1424" t="s">
        <v>79</v>
      </c>
    </row>
    <row r="1425" spans="1:6" x14ac:dyDescent="0.2">
      <c r="A1425" t="s">
        <v>4405</v>
      </c>
      <c r="B1425" t="s">
        <v>22</v>
      </c>
      <c r="C1425" t="s">
        <v>26</v>
      </c>
      <c r="D1425">
        <v>27</v>
      </c>
      <c r="E1425" t="s">
        <v>33</v>
      </c>
      <c r="F1425" t="s">
        <v>79</v>
      </c>
    </row>
    <row r="1426" spans="1:6" x14ac:dyDescent="0.2">
      <c r="A1426" t="s">
        <v>4408</v>
      </c>
      <c r="B1426" t="s">
        <v>19</v>
      </c>
      <c r="C1426" t="s">
        <v>26</v>
      </c>
      <c r="D1426">
        <v>40</v>
      </c>
      <c r="E1426" t="s">
        <v>34</v>
      </c>
      <c r="F1426" t="s">
        <v>79</v>
      </c>
    </row>
    <row r="1427" spans="1:6" x14ac:dyDescent="0.2">
      <c r="A1427" t="s">
        <v>4411</v>
      </c>
      <c r="B1427" t="s">
        <v>23</v>
      </c>
      <c r="C1427" t="s">
        <v>26</v>
      </c>
      <c r="D1427">
        <v>36</v>
      </c>
      <c r="E1427" t="s">
        <v>32</v>
      </c>
      <c r="F1427" t="s">
        <v>79</v>
      </c>
    </row>
    <row r="1428" spans="1:6" x14ac:dyDescent="0.2">
      <c r="A1428" t="s">
        <v>4414</v>
      </c>
      <c r="B1428" t="s">
        <v>22</v>
      </c>
      <c r="C1428" t="s">
        <v>27</v>
      </c>
      <c r="D1428">
        <v>82</v>
      </c>
      <c r="E1428" t="s">
        <v>32</v>
      </c>
      <c r="F1428" t="s">
        <v>79</v>
      </c>
    </row>
    <row r="1429" spans="1:6" x14ac:dyDescent="0.2">
      <c r="A1429" t="s">
        <v>4417</v>
      </c>
      <c r="B1429" t="s">
        <v>18</v>
      </c>
      <c r="C1429" t="s">
        <v>26</v>
      </c>
      <c r="D1429">
        <v>56</v>
      </c>
      <c r="E1429" t="s">
        <v>32</v>
      </c>
      <c r="F1429" t="s">
        <v>79</v>
      </c>
    </row>
    <row r="1430" spans="1:6" x14ac:dyDescent="0.2">
      <c r="A1430" t="s">
        <v>4420</v>
      </c>
      <c r="B1430" t="s">
        <v>23</v>
      </c>
      <c r="C1430" t="s">
        <v>27</v>
      </c>
      <c r="D1430">
        <v>83</v>
      </c>
      <c r="E1430" t="s">
        <v>33</v>
      </c>
      <c r="F1430" t="s">
        <v>29157</v>
      </c>
    </row>
    <row r="1431" spans="1:6" x14ac:dyDescent="0.2">
      <c r="A1431" t="s">
        <v>4423</v>
      </c>
      <c r="B1431" t="s">
        <v>20</v>
      </c>
      <c r="C1431" t="s">
        <v>26</v>
      </c>
      <c r="D1431">
        <v>52</v>
      </c>
      <c r="E1431" t="s">
        <v>32</v>
      </c>
      <c r="F1431" t="s">
        <v>79</v>
      </c>
    </row>
    <row r="1432" spans="1:6" x14ac:dyDescent="0.2">
      <c r="A1432" t="s">
        <v>4426</v>
      </c>
      <c r="B1432" t="s">
        <v>20</v>
      </c>
      <c r="C1432" t="s">
        <v>26</v>
      </c>
      <c r="D1432">
        <v>30</v>
      </c>
      <c r="E1432" t="s">
        <v>33</v>
      </c>
      <c r="F1432" t="s">
        <v>79</v>
      </c>
    </row>
    <row r="1433" spans="1:6" x14ac:dyDescent="0.2">
      <c r="A1433" t="s">
        <v>4429</v>
      </c>
      <c r="B1433" t="s">
        <v>20</v>
      </c>
      <c r="C1433" t="s">
        <v>26</v>
      </c>
      <c r="D1433">
        <v>27</v>
      </c>
      <c r="E1433" t="s">
        <v>32</v>
      </c>
      <c r="F1433" t="s">
        <v>79</v>
      </c>
    </row>
    <row r="1434" spans="1:6" x14ac:dyDescent="0.2">
      <c r="A1434" t="s">
        <v>4432</v>
      </c>
      <c r="B1434" t="s">
        <v>18</v>
      </c>
      <c r="C1434" t="s">
        <v>26</v>
      </c>
      <c r="D1434">
        <v>55</v>
      </c>
      <c r="E1434" t="s">
        <v>33</v>
      </c>
      <c r="F1434" t="s">
        <v>79</v>
      </c>
    </row>
    <row r="1435" spans="1:6" x14ac:dyDescent="0.2">
      <c r="A1435" t="s">
        <v>4435</v>
      </c>
      <c r="B1435" t="s">
        <v>16</v>
      </c>
      <c r="C1435" t="s">
        <v>27</v>
      </c>
      <c r="D1435">
        <v>104</v>
      </c>
      <c r="E1435" t="s">
        <v>34</v>
      </c>
      <c r="F1435" t="s">
        <v>79</v>
      </c>
    </row>
    <row r="1436" spans="1:6" x14ac:dyDescent="0.2">
      <c r="A1436" t="s">
        <v>4438</v>
      </c>
      <c r="B1436" t="s">
        <v>23</v>
      </c>
      <c r="C1436" t="s">
        <v>26</v>
      </c>
      <c r="D1436">
        <v>26</v>
      </c>
      <c r="E1436" t="s">
        <v>33</v>
      </c>
      <c r="F1436" t="s">
        <v>29157</v>
      </c>
    </row>
    <row r="1437" spans="1:6" x14ac:dyDescent="0.2">
      <c r="A1437" t="s">
        <v>4441</v>
      </c>
      <c r="B1437" t="s">
        <v>22</v>
      </c>
      <c r="C1437" t="s">
        <v>26</v>
      </c>
      <c r="D1437">
        <v>55</v>
      </c>
      <c r="E1437" t="s">
        <v>32</v>
      </c>
      <c r="F1437" t="s">
        <v>79</v>
      </c>
    </row>
    <row r="1438" spans="1:6" x14ac:dyDescent="0.2">
      <c r="A1438" t="s">
        <v>4444</v>
      </c>
      <c r="B1438" t="s">
        <v>18</v>
      </c>
      <c r="C1438" t="s">
        <v>27</v>
      </c>
      <c r="D1438">
        <v>48</v>
      </c>
      <c r="E1438" t="s">
        <v>34</v>
      </c>
      <c r="F1438" t="s">
        <v>29157</v>
      </c>
    </row>
    <row r="1439" spans="1:6" x14ac:dyDescent="0.2">
      <c r="A1439" t="s">
        <v>4447</v>
      </c>
      <c r="B1439" t="s">
        <v>23</v>
      </c>
      <c r="C1439" t="s">
        <v>26</v>
      </c>
      <c r="D1439">
        <v>34</v>
      </c>
      <c r="E1439" t="s">
        <v>33</v>
      </c>
      <c r="F1439" t="s">
        <v>79</v>
      </c>
    </row>
    <row r="1440" spans="1:6" x14ac:dyDescent="0.2">
      <c r="A1440" t="s">
        <v>4450</v>
      </c>
      <c r="B1440" t="s">
        <v>21</v>
      </c>
      <c r="C1440" t="s">
        <v>30</v>
      </c>
      <c r="D1440">
        <v>4</v>
      </c>
      <c r="E1440" t="s">
        <v>33</v>
      </c>
      <c r="F1440" t="s">
        <v>29157</v>
      </c>
    </row>
    <row r="1441" spans="1:6" x14ac:dyDescent="0.2">
      <c r="A1441" t="s">
        <v>4453</v>
      </c>
      <c r="B1441" t="s">
        <v>20</v>
      </c>
      <c r="C1441" t="s">
        <v>26</v>
      </c>
      <c r="D1441">
        <v>58</v>
      </c>
      <c r="E1441" t="s">
        <v>33</v>
      </c>
      <c r="F1441" t="s">
        <v>79</v>
      </c>
    </row>
    <row r="1442" spans="1:6" x14ac:dyDescent="0.2">
      <c r="A1442" t="s">
        <v>4456</v>
      </c>
      <c r="B1442" t="s">
        <v>20</v>
      </c>
      <c r="C1442" t="s">
        <v>28</v>
      </c>
      <c r="D1442">
        <v>339</v>
      </c>
      <c r="E1442" t="s">
        <v>33</v>
      </c>
      <c r="F1442" t="s">
        <v>29157</v>
      </c>
    </row>
    <row r="1443" spans="1:6" x14ac:dyDescent="0.2">
      <c r="A1443" t="s">
        <v>4459</v>
      </c>
      <c r="B1443" t="s">
        <v>19</v>
      </c>
      <c r="C1443" t="s">
        <v>26</v>
      </c>
      <c r="D1443">
        <v>24</v>
      </c>
      <c r="E1443" t="s">
        <v>34</v>
      </c>
      <c r="F1443" t="s">
        <v>79</v>
      </c>
    </row>
    <row r="1444" spans="1:6" x14ac:dyDescent="0.2">
      <c r="A1444" t="s">
        <v>4462</v>
      </c>
      <c r="B1444" t="s">
        <v>23</v>
      </c>
      <c r="C1444" t="s">
        <v>26</v>
      </c>
      <c r="D1444">
        <v>57</v>
      </c>
      <c r="E1444" t="s">
        <v>34</v>
      </c>
      <c r="F1444" t="s">
        <v>79</v>
      </c>
    </row>
    <row r="1445" spans="1:6" x14ac:dyDescent="0.2">
      <c r="A1445" t="s">
        <v>4465</v>
      </c>
      <c r="B1445" t="s">
        <v>17</v>
      </c>
      <c r="C1445" t="s">
        <v>26</v>
      </c>
      <c r="D1445">
        <v>28</v>
      </c>
      <c r="E1445" t="s">
        <v>32</v>
      </c>
      <c r="F1445" t="s">
        <v>29157</v>
      </c>
    </row>
    <row r="1446" spans="1:6" x14ac:dyDescent="0.2">
      <c r="A1446" t="s">
        <v>4468</v>
      </c>
      <c r="B1446" t="s">
        <v>17</v>
      </c>
      <c r="C1446" t="s">
        <v>27</v>
      </c>
      <c r="D1446">
        <v>50</v>
      </c>
      <c r="E1446" t="s">
        <v>33</v>
      </c>
      <c r="F1446" t="s">
        <v>79</v>
      </c>
    </row>
    <row r="1447" spans="1:6" x14ac:dyDescent="0.2">
      <c r="A1447" t="s">
        <v>4489</v>
      </c>
      <c r="B1447" t="s">
        <v>16</v>
      </c>
      <c r="C1447" t="s">
        <v>29</v>
      </c>
      <c r="D1447">
        <v>13</v>
      </c>
      <c r="E1447" t="s">
        <v>32</v>
      </c>
      <c r="F1447" t="s">
        <v>29155</v>
      </c>
    </row>
    <row r="1448" spans="1:6" x14ac:dyDescent="0.2">
      <c r="A1448" t="s">
        <v>4492</v>
      </c>
      <c r="B1448" t="s">
        <v>16</v>
      </c>
      <c r="C1448" t="s">
        <v>27</v>
      </c>
      <c r="D1448">
        <v>86</v>
      </c>
      <c r="E1448" t="s">
        <v>32</v>
      </c>
      <c r="F1448" t="s">
        <v>29154</v>
      </c>
    </row>
    <row r="1449" spans="1:6" x14ac:dyDescent="0.2">
      <c r="A1449" t="s">
        <v>4495</v>
      </c>
      <c r="B1449" t="s">
        <v>15</v>
      </c>
      <c r="C1449" t="s">
        <v>28</v>
      </c>
      <c r="D1449">
        <v>122</v>
      </c>
      <c r="E1449" t="s">
        <v>34</v>
      </c>
      <c r="F1449" t="s">
        <v>29155</v>
      </c>
    </row>
    <row r="1450" spans="1:6" x14ac:dyDescent="0.2">
      <c r="A1450" t="s">
        <v>4498</v>
      </c>
      <c r="B1450" t="s">
        <v>21</v>
      </c>
      <c r="C1450" t="s">
        <v>28</v>
      </c>
      <c r="D1450">
        <v>178</v>
      </c>
      <c r="E1450" t="s">
        <v>33</v>
      </c>
      <c r="F1450" t="s">
        <v>29157</v>
      </c>
    </row>
    <row r="1451" spans="1:6" x14ac:dyDescent="0.2">
      <c r="A1451" t="s">
        <v>4501</v>
      </c>
      <c r="B1451" t="s">
        <v>21</v>
      </c>
      <c r="C1451" t="s">
        <v>26</v>
      </c>
      <c r="D1451">
        <v>28</v>
      </c>
      <c r="E1451" t="s">
        <v>34</v>
      </c>
      <c r="F1451" t="s">
        <v>29156</v>
      </c>
    </row>
    <row r="1452" spans="1:6" x14ac:dyDescent="0.2">
      <c r="A1452" t="s">
        <v>4504</v>
      </c>
      <c r="B1452" t="s">
        <v>16</v>
      </c>
      <c r="C1452" t="s">
        <v>26</v>
      </c>
      <c r="D1452">
        <v>35</v>
      </c>
      <c r="E1452" t="s">
        <v>34</v>
      </c>
      <c r="F1452" t="s">
        <v>29154</v>
      </c>
    </row>
    <row r="1453" spans="1:6" x14ac:dyDescent="0.2">
      <c r="A1453" t="s">
        <v>4507</v>
      </c>
      <c r="B1453" t="s">
        <v>18</v>
      </c>
      <c r="C1453" t="s">
        <v>27</v>
      </c>
      <c r="D1453">
        <v>89</v>
      </c>
      <c r="E1453" t="s">
        <v>34</v>
      </c>
      <c r="F1453" t="s">
        <v>29157</v>
      </c>
    </row>
    <row r="1454" spans="1:6" x14ac:dyDescent="0.2">
      <c r="A1454" t="s">
        <v>4510</v>
      </c>
      <c r="B1454" t="s">
        <v>22</v>
      </c>
      <c r="C1454" t="s">
        <v>26</v>
      </c>
      <c r="D1454">
        <v>59</v>
      </c>
      <c r="E1454" t="s">
        <v>32</v>
      </c>
      <c r="F1454" t="s">
        <v>29154</v>
      </c>
    </row>
    <row r="1455" spans="1:6" x14ac:dyDescent="0.2">
      <c r="A1455" t="s">
        <v>4513</v>
      </c>
      <c r="B1455" t="s">
        <v>23</v>
      </c>
      <c r="C1455" t="s">
        <v>26</v>
      </c>
      <c r="D1455">
        <v>55</v>
      </c>
      <c r="E1455" t="s">
        <v>32</v>
      </c>
      <c r="F1455" t="s">
        <v>29156</v>
      </c>
    </row>
    <row r="1456" spans="1:6" x14ac:dyDescent="0.2">
      <c r="A1456" t="s">
        <v>4516</v>
      </c>
      <c r="B1456" t="s">
        <v>15</v>
      </c>
      <c r="C1456" t="s">
        <v>26</v>
      </c>
      <c r="D1456">
        <v>59</v>
      </c>
      <c r="E1456" t="s">
        <v>32</v>
      </c>
      <c r="F1456" t="s">
        <v>29157</v>
      </c>
    </row>
    <row r="1457" spans="1:6" x14ac:dyDescent="0.2">
      <c r="A1457" t="s">
        <v>4519</v>
      </c>
      <c r="B1457" t="s">
        <v>24</v>
      </c>
      <c r="C1457" t="s">
        <v>30</v>
      </c>
      <c r="D1457">
        <v>8</v>
      </c>
      <c r="E1457" t="s">
        <v>33</v>
      </c>
      <c r="F1457" t="s">
        <v>29154</v>
      </c>
    </row>
    <row r="1458" spans="1:6" x14ac:dyDescent="0.2">
      <c r="A1458" t="s">
        <v>4522</v>
      </c>
      <c r="B1458" t="s">
        <v>20</v>
      </c>
      <c r="C1458" t="s">
        <v>26</v>
      </c>
      <c r="D1458">
        <v>51</v>
      </c>
      <c r="E1458" t="s">
        <v>33</v>
      </c>
      <c r="F1458" t="s">
        <v>29157</v>
      </c>
    </row>
    <row r="1459" spans="1:6" x14ac:dyDescent="0.2">
      <c r="A1459" t="s">
        <v>4525</v>
      </c>
      <c r="B1459" t="s">
        <v>19</v>
      </c>
      <c r="C1459" t="s">
        <v>27</v>
      </c>
      <c r="D1459">
        <v>119</v>
      </c>
      <c r="E1459" t="s">
        <v>33</v>
      </c>
      <c r="F1459" t="s">
        <v>29157</v>
      </c>
    </row>
    <row r="1460" spans="1:6" x14ac:dyDescent="0.2">
      <c r="A1460" t="s">
        <v>4528</v>
      </c>
      <c r="B1460" t="s">
        <v>16</v>
      </c>
      <c r="C1460" t="s">
        <v>26</v>
      </c>
      <c r="D1460">
        <v>49</v>
      </c>
      <c r="E1460" t="s">
        <v>32</v>
      </c>
      <c r="F1460" t="s">
        <v>29156</v>
      </c>
    </row>
    <row r="1461" spans="1:6" x14ac:dyDescent="0.2">
      <c r="A1461" t="s">
        <v>4531</v>
      </c>
      <c r="B1461" t="s">
        <v>15</v>
      </c>
      <c r="C1461" t="s">
        <v>27</v>
      </c>
      <c r="D1461">
        <v>74</v>
      </c>
      <c r="E1461" t="s">
        <v>34</v>
      </c>
      <c r="F1461" t="s">
        <v>29157</v>
      </c>
    </row>
    <row r="1462" spans="1:6" x14ac:dyDescent="0.2">
      <c r="A1462" t="s">
        <v>4534</v>
      </c>
      <c r="B1462" t="s">
        <v>18</v>
      </c>
      <c r="C1462" t="s">
        <v>26</v>
      </c>
      <c r="D1462">
        <v>58</v>
      </c>
      <c r="E1462" t="s">
        <v>32</v>
      </c>
      <c r="F1462" t="s">
        <v>29157</v>
      </c>
    </row>
    <row r="1463" spans="1:6" x14ac:dyDescent="0.2">
      <c r="A1463" t="s">
        <v>4537</v>
      </c>
      <c r="B1463" t="s">
        <v>16</v>
      </c>
      <c r="C1463" t="s">
        <v>26</v>
      </c>
      <c r="D1463">
        <v>57</v>
      </c>
      <c r="E1463" t="s">
        <v>32</v>
      </c>
      <c r="F1463" t="s">
        <v>29157</v>
      </c>
    </row>
    <row r="1464" spans="1:6" x14ac:dyDescent="0.2">
      <c r="A1464" t="s">
        <v>4540</v>
      </c>
      <c r="B1464" t="s">
        <v>16</v>
      </c>
      <c r="C1464" t="s">
        <v>26</v>
      </c>
      <c r="D1464">
        <v>24</v>
      </c>
      <c r="E1464" t="s">
        <v>32</v>
      </c>
      <c r="F1464" t="s">
        <v>29157</v>
      </c>
    </row>
    <row r="1465" spans="1:6" x14ac:dyDescent="0.2">
      <c r="A1465" t="s">
        <v>4543</v>
      </c>
      <c r="B1465" t="s">
        <v>24</v>
      </c>
      <c r="C1465" t="s">
        <v>26</v>
      </c>
      <c r="D1465">
        <v>46</v>
      </c>
      <c r="E1465" t="s">
        <v>33</v>
      </c>
      <c r="F1465" t="s">
        <v>29157</v>
      </c>
    </row>
    <row r="1466" spans="1:6" x14ac:dyDescent="0.2">
      <c r="A1466" t="s">
        <v>4546</v>
      </c>
      <c r="B1466" t="s">
        <v>24</v>
      </c>
      <c r="C1466" t="s">
        <v>26</v>
      </c>
      <c r="D1466">
        <v>30</v>
      </c>
      <c r="E1466" t="s">
        <v>33</v>
      </c>
      <c r="F1466" t="s">
        <v>29155</v>
      </c>
    </row>
    <row r="1467" spans="1:6" x14ac:dyDescent="0.2">
      <c r="A1467" t="s">
        <v>4549</v>
      </c>
      <c r="B1467" t="s">
        <v>18</v>
      </c>
      <c r="C1467" t="s">
        <v>30</v>
      </c>
      <c r="D1467">
        <v>8</v>
      </c>
      <c r="E1467" t="s">
        <v>32</v>
      </c>
      <c r="F1467" t="s">
        <v>29156</v>
      </c>
    </row>
    <row r="1468" spans="1:6" x14ac:dyDescent="0.2">
      <c r="A1468" t="s">
        <v>4552</v>
      </c>
      <c r="B1468" t="s">
        <v>23</v>
      </c>
      <c r="C1468" t="s">
        <v>26</v>
      </c>
      <c r="D1468">
        <v>57</v>
      </c>
      <c r="E1468" t="s">
        <v>32</v>
      </c>
      <c r="F1468" t="s">
        <v>29156</v>
      </c>
    </row>
    <row r="1469" spans="1:6" x14ac:dyDescent="0.2">
      <c r="A1469" t="s">
        <v>4555</v>
      </c>
      <c r="B1469" t="s">
        <v>15</v>
      </c>
      <c r="C1469" t="s">
        <v>30</v>
      </c>
      <c r="D1469">
        <v>8</v>
      </c>
      <c r="E1469" t="s">
        <v>32</v>
      </c>
      <c r="F1469" t="s">
        <v>29157</v>
      </c>
    </row>
    <row r="1470" spans="1:6" x14ac:dyDescent="0.2">
      <c r="A1470" t="s">
        <v>4558</v>
      </c>
      <c r="B1470" t="s">
        <v>23</v>
      </c>
      <c r="C1470" t="s">
        <v>30</v>
      </c>
      <c r="D1470">
        <v>6</v>
      </c>
      <c r="E1470" t="s">
        <v>33</v>
      </c>
      <c r="F1470" t="s">
        <v>29154</v>
      </c>
    </row>
    <row r="1471" spans="1:6" x14ac:dyDescent="0.2">
      <c r="A1471" t="s">
        <v>4561</v>
      </c>
      <c r="B1471" t="s">
        <v>20</v>
      </c>
      <c r="C1471" t="s">
        <v>30</v>
      </c>
      <c r="D1471">
        <v>3</v>
      </c>
      <c r="E1471" t="s">
        <v>33</v>
      </c>
      <c r="F1471" t="s">
        <v>29156</v>
      </c>
    </row>
    <row r="1472" spans="1:6" x14ac:dyDescent="0.2">
      <c r="A1472" t="s">
        <v>4564</v>
      </c>
      <c r="B1472" t="s">
        <v>18</v>
      </c>
      <c r="C1472" t="s">
        <v>27</v>
      </c>
      <c r="D1472">
        <v>110</v>
      </c>
      <c r="E1472" t="s">
        <v>33</v>
      </c>
      <c r="F1472" t="s">
        <v>29156</v>
      </c>
    </row>
    <row r="1473" spans="1:6" x14ac:dyDescent="0.2">
      <c r="A1473" t="s">
        <v>4567</v>
      </c>
      <c r="B1473" t="s">
        <v>15</v>
      </c>
      <c r="C1473" t="s">
        <v>26</v>
      </c>
      <c r="D1473">
        <v>57</v>
      </c>
      <c r="E1473" t="s">
        <v>34</v>
      </c>
      <c r="F1473" t="s">
        <v>29154</v>
      </c>
    </row>
    <row r="1474" spans="1:6" x14ac:dyDescent="0.2">
      <c r="A1474" t="s">
        <v>4570</v>
      </c>
      <c r="B1474" t="s">
        <v>21</v>
      </c>
      <c r="C1474" t="s">
        <v>30</v>
      </c>
      <c r="D1474">
        <v>7</v>
      </c>
      <c r="E1474" t="s">
        <v>33</v>
      </c>
      <c r="F1474" t="s">
        <v>29154</v>
      </c>
    </row>
    <row r="1475" spans="1:6" x14ac:dyDescent="0.2">
      <c r="A1475" t="s">
        <v>4573</v>
      </c>
      <c r="B1475" t="s">
        <v>19</v>
      </c>
      <c r="C1475" t="s">
        <v>26</v>
      </c>
      <c r="D1475">
        <v>47</v>
      </c>
      <c r="E1475" t="s">
        <v>34</v>
      </c>
      <c r="F1475" t="s">
        <v>29157</v>
      </c>
    </row>
    <row r="1476" spans="1:6" x14ac:dyDescent="0.2">
      <c r="A1476" t="s">
        <v>4576</v>
      </c>
      <c r="B1476" t="s">
        <v>22</v>
      </c>
      <c r="C1476" t="s">
        <v>30</v>
      </c>
      <c r="D1476">
        <v>8</v>
      </c>
      <c r="E1476" t="s">
        <v>32</v>
      </c>
      <c r="F1476" t="s">
        <v>29155</v>
      </c>
    </row>
    <row r="1477" spans="1:6" x14ac:dyDescent="0.2">
      <c r="A1477" t="s">
        <v>4579</v>
      </c>
      <c r="B1477" t="s">
        <v>24</v>
      </c>
      <c r="C1477" t="s">
        <v>27</v>
      </c>
      <c r="D1477">
        <v>111</v>
      </c>
      <c r="E1477" t="s">
        <v>32</v>
      </c>
      <c r="F1477" t="s">
        <v>29157</v>
      </c>
    </row>
    <row r="1478" spans="1:6" x14ac:dyDescent="0.2">
      <c r="A1478" t="s">
        <v>4582</v>
      </c>
      <c r="B1478" t="s">
        <v>17</v>
      </c>
      <c r="C1478" t="s">
        <v>27</v>
      </c>
      <c r="D1478">
        <v>74</v>
      </c>
      <c r="E1478" t="s">
        <v>33</v>
      </c>
      <c r="F1478" t="s">
        <v>29156</v>
      </c>
    </row>
    <row r="1479" spans="1:6" x14ac:dyDescent="0.2">
      <c r="A1479" t="s">
        <v>4585</v>
      </c>
      <c r="B1479" t="s">
        <v>17</v>
      </c>
      <c r="C1479" t="s">
        <v>27</v>
      </c>
      <c r="D1479">
        <v>96</v>
      </c>
      <c r="E1479" t="s">
        <v>32</v>
      </c>
      <c r="F1479" t="s">
        <v>29157</v>
      </c>
    </row>
    <row r="1480" spans="1:6" x14ac:dyDescent="0.2">
      <c r="A1480" t="s">
        <v>4588</v>
      </c>
      <c r="B1480" t="s">
        <v>22</v>
      </c>
      <c r="C1480" t="s">
        <v>29</v>
      </c>
      <c r="D1480">
        <v>12</v>
      </c>
      <c r="E1480" t="s">
        <v>33</v>
      </c>
      <c r="F1480" t="s">
        <v>29157</v>
      </c>
    </row>
    <row r="1481" spans="1:6" x14ac:dyDescent="0.2">
      <c r="A1481" t="s">
        <v>4591</v>
      </c>
      <c r="B1481" t="s">
        <v>21</v>
      </c>
      <c r="C1481" t="s">
        <v>26</v>
      </c>
      <c r="D1481">
        <v>48</v>
      </c>
      <c r="E1481" t="s">
        <v>32</v>
      </c>
      <c r="F1481" t="s">
        <v>29154</v>
      </c>
    </row>
    <row r="1482" spans="1:6" x14ac:dyDescent="0.2">
      <c r="A1482" t="s">
        <v>4594</v>
      </c>
      <c r="B1482" t="s">
        <v>24</v>
      </c>
      <c r="C1482" t="s">
        <v>29</v>
      </c>
      <c r="D1482">
        <v>20</v>
      </c>
      <c r="E1482" t="s">
        <v>32</v>
      </c>
      <c r="F1482" t="s">
        <v>29157</v>
      </c>
    </row>
    <row r="1483" spans="1:6" x14ac:dyDescent="0.2">
      <c r="A1483" t="s">
        <v>4597</v>
      </c>
      <c r="B1483" t="s">
        <v>22</v>
      </c>
      <c r="C1483" t="s">
        <v>27</v>
      </c>
      <c r="D1483">
        <v>68</v>
      </c>
      <c r="E1483" t="s">
        <v>33</v>
      </c>
      <c r="F1483" t="s">
        <v>29154</v>
      </c>
    </row>
    <row r="1484" spans="1:6" x14ac:dyDescent="0.2">
      <c r="A1484" t="s">
        <v>4600</v>
      </c>
      <c r="B1484" t="s">
        <v>23</v>
      </c>
      <c r="C1484" t="s">
        <v>26</v>
      </c>
      <c r="D1484">
        <v>21</v>
      </c>
      <c r="E1484" t="s">
        <v>32</v>
      </c>
      <c r="F1484" t="s">
        <v>29156</v>
      </c>
    </row>
    <row r="1485" spans="1:6" x14ac:dyDescent="0.2">
      <c r="A1485" t="s">
        <v>4603</v>
      </c>
      <c r="B1485" t="s">
        <v>15</v>
      </c>
      <c r="C1485" t="s">
        <v>26</v>
      </c>
      <c r="D1485">
        <v>34</v>
      </c>
      <c r="E1485" t="s">
        <v>32</v>
      </c>
      <c r="F1485" t="s">
        <v>29157</v>
      </c>
    </row>
    <row r="1486" spans="1:6" x14ac:dyDescent="0.2">
      <c r="A1486" t="s">
        <v>4606</v>
      </c>
      <c r="B1486" t="s">
        <v>20</v>
      </c>
      <c r="C1486" t="s">
        <v>26</v>
      </c>
      <c r="D1486">
        <v>42</v>
      </c>
      <c r="E1486" t="s">
        <v>34</v>
      </c>
      <c r="F1486" t="s">
        <v>29156</v>
      </c>
    </row>
    <row r="1487" spans="1:6" x14ac:dyDescent="0.2">
      <c r="A1487" t="s">
        <v>4609</v>
      </c>
      <c r="B1487" t="s">
        <v>23</v>
      </c>
      <c r="C1487" t="s">
        <v>26</v>
      </c>
      <c r="D1487">
        <v>43</v>
      </c>
      <c r="E1487" t="s">
        <v>33</v>
      </c>
      <c r="F1487" t="s">
        <v>29157</v>
      </c>
    </row>
    <row r="1488" spans="1:6" x14ac:dyDescent="0.2">
      <c r="A1488" t="s">
        <v>4612</v>
      </c>
      <c r="B1488" t="s">
        <v>23</v>
      </c>
      <c r="C1488" t="s">
        <v>27</v>
      </c>
      <c r="D1488">
        <v>61</v>
      </c>
      <c r="E1488" t="s">
        <v>34</v>
      </c>
      <c r="F1488" t="s">
        <v>29157</v>
      </c>
    </row>
    <row r="1489" spans="1:6" x14ac:dyDescent="0.2">
      <c r="A1489" t="s">
        <v>4615</v>
      </c>
      <c r="B1489" t="s">
        <v>21</v>
      </c>
      <c r="C1489" t="s">
        <v>27</v>
      </c>
      <c r="D1489">
        <v>50</v>
      </c>
      <c r="E1489" t="s">
        <v>32</v>
      </c>
      <c r="F1489" t="s">
        <v>29155</v>
      </c>
    </row>
    <row r="1490" spans="1:6" x14ac:dyDescent="0.2">
      <c r="A1490" t="s">
        <v>4618</v>
      </c>
      <c r="B1490" t="s">
        <v>20</v>
      </c>
      <c r="C1490" t="s">
        <v>26</v>
      </c>
      <c r="D1490">
        <v>36</v>
      </c>
      <c r="E1490" t="s">
        <v>33</v>
      </c>
      <c r="F1490" t="s">
        <v>29155</v>
      </c>
    </row>
    <row r="1491" spans="1:6" x14ac:dyDescent="0.2">
      <c r="A1491" t="s">
        <v>4621</v>
      </c>
      <c r="B1491" t="s">
        <v>17</v>
      </c>
      <c r="C1491" t="s">
        <v>26</v>
      </c>
      <c r="D1491">
        <v>56</v>
      </c>
      <c r="E1491" t="s">
        <v>33</v>
      </c>
      <c r="F1491" t="s">
        <v>29154</v>
      </c>
    </row>
    <row r="1492" spans="1:6" x14ac:dyDescent="0.2">
      <c r="A1492" t="s">
        <v>4624</v>
      </c>
      <c r="B1492" t="s">
        <v>21</v>
      </c>
      <c r="C1492" t="s">
        <v>26</v>
      </c>
      <c r="D1492">
        <v>27</v>
      </c>
      <c r="E1492" t="s">
        <v>34</v>
      </c>
      <c r="F1492" t="s">
        <v>29156</v>
      </c>
    </row>
    <row r="1493" spans="1:6" x14ac:dyDescent="0.2">
      <c r="A1493" t="s">
        <v>4627</v>
      </c>
      <c r="B1493" t="s">
        <v>19</v>
      </c>
      <c r="C1493" t="s">
        <v>26</v>
      </c>
      <c r="D1493">
        <v>40</v>
      </c>
      <c r="E1493" t="s">
        <v>32</v>
      </c>
      <c r="F1493" t="s">
        <v>29154</v>
      </c>
    </row>
    <row r="1494" spans="1:6" x14ac:dyDescent="0.2">
      <c r="A1494" t="s">
        <v>4630</v>
      </c>
      <c r="B1494" t="s">
        <v>20</v>
      </c>
      <c r="C1494" t="s">
        <v>26</v>
      </c>
      <c r="D1494">
        <v>44</v>
      </c>
      <c r="E1494" t="s">
        <v>34</v>
      </c>
      <c r="F1494" t="s">
        <v>29154</v>
      </c>
    </row>
    <row r="1495" spans="1:6" x14ac:dyDescent="0.2">
      <c r="A1495" t="s">
        <v>4633</v>
      </c>
      <c r="B1495" t="s">
        <v>20</v>
      </c>
      <c r="C1495" t="s">
        <v>29</v>
      </c>
      <c r="D1495">
        <v>23</v>
      </c>
      <c r="E1495" t="s">
        <v>32</v>
      </c>
      <c r="F1495" t="s">
        <v>29154</v>
      </c>
    </row>
    <row r="1496" spans="1:6" x14ac:dyDescent="0.2">
      <c r="A1496" t="s">
        <v>4636</v>
      </c>
      <c r="B1496" t="s">
        <v>19</v>
      </c>
      <c r="C1496" t="s">
        <v>27</v>
      </c>
      <c r="D1496">
        <v>76</v>
      </c>
      <c r="E1496" t="s">
        <v>34</v>
      </c>
      <c r="F1496" t="s">
        <v>29157</v>
      </c>
    </row>
    <row r="1497" spans="1:6" x14ac:dyDescent="0.2">
      <c r="A1497" t="s">
        <v>4639</v>
      </c>
      <c r="B1497" t="s">
        <v>23</v>
      </c>
      <c r="C1497" t="s">
        <v>26</v>
      </c>
      <c r="D1497">
        <v>48</v>
      </c>
      <c r="E1497" t="s">
        <v>33</v>
      </c>
      <c r="F1497" t="s">
        <v>29154</v>
      </c>
    </row>
    <row r="1498" spans="1:6" x14ac:dyDescent="0.2">
      <c r="A1498" t="s">
        <v>4642</v>
      </c>
      <c r="B1498" t="s">
        <v>16</v>
      </c>
      <c r="C1498" t="s">
        <v>26</v>
      </c>
      <c r="D1498">
        <v>41</v>
      </c>
      <c r="E1498" t="s">
        <v>32</v>
      </c>
      <c r="F1498" t="s">
        <v>29155</v>
      </c>
    </row>
    <row r="1499" spans="1:6" x14ac:dyDescent="0.2">
      <c r="A1499" t="s">
        <v>4645</v>
      </c>
      <c r="B1499" t="s">
        <v>16</v>
      </c>
      <c r="C1499" t="s">
        <v>29</v>
      </c>
      <c r="D1499">
        <v>15</v>
      </c>
      <c r="E1499" t="s">
        <v>32</v>
      </c>
      <c r="F1499" t="s">
        <v>29157</v>
      </c>
    </row>
    <row r="1500" spans="1:6" x14ac:dyDescent="0.2">
      <c r="A1500" t="s">
        <v>4648</v>
      </c>
      <c r="B1500" t="s">
        <v>17</v>
      </c>
      <c r="C1500" t="s">
        <v>26</v>
      </c>
      <c r="D1500">
        <v>31</v>
      </c>
      <c r="E1500" t="s">
        <v>34</v>
      </c>
      <c r="F1500" t="s">
        <v>29157</v>
      </c>
    </row>
    <row r="1501" spans="1:6" x14ac:dyDescent="0.2">
      <c r="A1501" t="s">
        <v>4651</v>
      </c>
      <c r="B1501" t="s">
        <v>20</v>
      </c>
      <c r="C1501" t="s">
        <v>27</v>
      </c>
      <c r="D1501">
        <v>65</v>
      </c>
      <c r="E1501" t="s">
        <v>34</v>
      </c>
      <c r="F1501" t="s">
        <v>29157</v>
      </c>
    </row>
    <row r="1502" spans="1:6" x14ac:dyDescent="0.2">
      <c r="A1502" t="s">
        <v>4654</v>
      </c>
      <c r="B1502" t="s">
        <v>24</v>
      </c>
      <c r="C1502" t="s">
        <v>27</v>
      </c>
      <c r="D1502">
        <v>96</v>
      </c>
      <c r="E1502" t="s">
        <v>32</v>
      </c>
      <c r="F1502" t="s">
        <v>29154</v>
      </c>
    </row>
    <row r="1503" spans="1:6" x14ac:dyDescent="0.2">
      <c r="A1503" t="s">
        <v>4657</v>
      </c>
      <c r="B1503" t="s">
        <v>18</v>
      </c>
      <c r="C1503" t="s">
        <v>26</v>
      </c>
      <c r="D1503">
        <v>32</v>
      </c>
      <c r="E1503" t="s">
        <v>32</v>
      </c>
      <c r="F1503" t="s">
        <v>29157</v>
      </c>
    </row>
    <row r="1504" spans="1:6" x14ac:dyDescent="0.2">
      <c r="A1504" t="s">
        <v>4660</v>
      </c>
      <c r="B1504" t="s">
        <v>19</v>
      </c>
      <c r="C1504" t="s">
        <v>26</v>
      </c>
      <c r="D1504">
        <v>24</v>
      </c>
      <c r="E1504" t="s">
        <v>33</v>
      </c>
      <c r="F1504" t="s">
        <v>29156</v>
      </c>
    </row>
    <row r="1505" spans="1:6" x14ac:dyDescent="0.2">
      <c r="A1505" t="s">
        <v>4663</v>
      </c>
      <c r="B1505" t="s">
        <v>20</v>
      </c>
      <c r="C1505" t="s">
        <v>27</v>
      </c>
      <c r="D1505">
        <v>91</v>
      </c>
      <c r="E1505" t="s">
        <v>34</v>
      </c>
      <c r="F1505" t="s">
        <v>29154</v>
      </c>
    </row>
    <row r="1506" spans="1:6" x14ac:dyDescent="0.2">
      <c r="A1506" t="s">
        <v>4666</v>
      </c>
      <c r="B1506" t="s">
        <v>21</v>
      </c>
      <c r="C1506" t="s">
        <v>26</v>
      </c>
      <c r="D1506">
        <v>47</v>
      </c>
      <c r="E1506" t="s">
        <v>32</v>
      </c>
      <c r="F1506" t="s">
        <v>29154</v>
      </c>
    </row>
    <row r="1507" spans="1:6" x14ac:dyDescent="0.2">
      <c r="A1507" t="s">
        <v>4669</v>
      </c>
      <c r="B1507" t="s">
        <v>19</v>
      </c>
      <c r="C1507" t="s">
        <v>27</v>
      </c>
      <c r="D1507">
        <v>49</v>
      </c>
      <c r="E1507" t="s">
        <v>32</v>
      </c>
      <c r="F1507" t="s">
        <v>29157</v>
      </c>
    </row>
    <row r="1508" spans="1:6" x14ac:dyDescent="0.2">
      <c r="A1508" t="s">
        <v>4672</v>
      </c>
      <c r="B1508" t="s">
        <v>16</v>
      </c>
      <c r="C1508" t="s">
        <v>26</v>
      </c>
      <c r="D1508">
        <v>23</v>
      </c>
      <c r="E1508" t="s">
        <v>34</v>
      </c>
      <c r="F1508" t="s">
        <v>29155</v>
      </c>
    </row>
    <row r="1509" spans="1:6" x14ac:dyDescent="0.2">
      <c r="A1509" t="s">
        <v>4675</v>
      </c>
      <c r="B1509" t="s">
        <v>20</v>
      </c>
      <c r="C1509" t="s">
        <v>26</v>
      </c>
      <c r="D1509">
        <v>44</v>
      </c>
      <c r="E1509" t="s">
        <v>34</v>
      </c>
      <c r="F1509" t="s">
        <v>29154</v>
      </c>
    </row>
    <row r="1510" spans="1:6" x14ac:dyDescent="0.2">
      <c r="A1510" t="s">
        <v>4678</v>
      </c>
      <c r="B1510" t="s">
        <v>22</v>
      </c>
      <c r="C1510" t="s">
        <v>30</v>
      </c>
      <c r="D1510">
        <v>4</v>
      </c>
      <c r="E1510" t="s">
        <v>33</v>
      </c>
      <c r="F1510" t="s">
        <v>29157</v>
      </c>
    </row>
    <row r="1511" spans="1:6" x14ac:dyDescent="0.2">
      <c r="A1511" t="s">
        <v>4681</v>
      </c>
      <c r="B1511" t="s">
        <v>24</v>
      </c>
      <c r="C1511" t="s">
        <v>29</v>
      </c>
      <c r="D1511">
        <v>16</v>
      </c>
      <c r="E1511" t="s">
        <v>34</v>
      </c>
      <c r="F1511" t="s">
        <v>29157</v>
      </c>
    </row>
    <row r="1512" spans="1:6" x14ac:dyDescent="0.2">
      <c r="A1512" t="s">
        <v>4684</v>
      </c>
      <c r="B1512" t="s">
        <v>24</v>
      </c>
      <c r="C1512" t="s">
        <v>28</v>
      </c>
      <c r="D1512">
        <v>359</v>
      </c>
      <c r="E1512" t="s">
        <v>32</v>
      </c>
      <c r="F1512" t="s">
        <v>29157</v>
      </c>
    </row>
    <row r="1513" spans="1:6" x14ac:dyDescent="0.2">
      <c r="A1513" t="s">
        <v>4687</v>
      </c>
      <c r="B1513" t="s">
        <v>19</v>
      </c>
      <c r="C1513" t="s">
        <v>26</v>
      </c>
      <c r="D1513">
        <v>46</v>
      </c>
      <c r="E1513" t="s">
        <v>33</v>
      </c>
      <c r="F1513" t="s">
        <v>29156</v>
      </c>
    </row>
    <row r="1514" spans="1:6" x14ac:dyDescent="0.2">
      <c r="A1514" t="s">
        <v>4690</v>
      </c>
      <c r="B1514" t="s">
        <v>20</v>
      </c>
      <c r="C1514" t="s">
        <v>26</v>
      </c>
      <c r="D1514">
        <v>57</v>
      </c>
      <c r="E1514" t="s">
        <v>34</v>
      </c>
      <c r="F1514" t="s">
        <v>29157</v>
      </c>
    </row>
    <row r="1515" spans="1:6" x14ac:dyDescent="0.2">
      <c r="A1515" t="s">
        <v>4693</v>
      </c>
      <c r="B1515" t="s">
        <v>16</v>
      </c>
      <c r="C1515" t="s">
        <v>26</v>
      </c>
      <c r="D1515">
        <v>39</v>
      </c>
      <c r="E1515" t="s">
        <v>32</v>
      </c>
      <c r="F1515" t="s">
        <v>29156</v>
      </c>
    </row>
    <row r="1516" spans="1:6" x14ac:dyDescent="0.2">
      <c r="A1516" t="s">
        <v>4696</v>
      </c>
      <c r="B1516" t="s">
        <v>21</v>
      </c>
      <c r="C1516" t="s">
        <v>26</v>
      </c>
      <c r="D1516">
        <v>54</v>
      </c>
      <c r="E1516" t="s">
        <v>34</v>
      </c>
      <c r="F1516" t="s">
        <v>29154</v>
      </c>
    </row>
    <row r="1517" spans="1:6" x14ac:dyDescent="0.2">
      <c r="A1517" t="s">
        <v>4699</v>
      </c>
      <c r="B1517" t="s">
        <v>15</v>
      </c>
      <c r="C1517" t="s">
        <v>27</v>
      </c>
      <c r="D1517">
        <v>46</v>
      </c>
      <c r="E1517" t="s">
        <v>34</v>
      </c>
      <c r="F1517" t="s">
        <v>29157</v>
      </c>
    </row>
    <row r="1518" spans="1:6" x14ac:dyDescent="0.2">
      <c r="A1518" t="s">
        <v>4702</v>
      </c>
      <c r="B1518" t="s">
        <v>21</v>
      </c>
      <c r="C1518" t="s">
        <v>30</v>
      </c>
      <c r="D1518">
        <v>3</v>
      </c>
      <c r="E1518" t="s">
        <v>33</v>
      </c>
      <c r="F1518" t="s">
        <v>29154</v>
      </c>
    </row>
    <row r="1519" spans="1:6" x14ac:dyDescent="0.2">
      <c r="A1519" t="s">
        <v>4705</v>
      </c>
      <c r="B1519" t="s">
        <v>16</v>
      </c>
      <c r="C1519" t="s">
        <v>28</v>
      </c>
      <c r="D1519">
        <v>315</v>
      </c>
      <c r="E1519" t="s">
        <v>34</v>
      </c>
      <c r="F1519" t="s">
        <v>29157</v>
      </c>
    </row>
    <row r="1520" spans="1:6" x14ac:dyDescent="0.2">
      <c r="A1520" t="s">
        <v>4708</v>
      </c>
      <c r="B1520" t="s">
        <v>15</v>
      </c>
      <c r="C1520" t="s">
        <v>26</v>
      </c>
      <c r="D1520">
        <v>20</v>
      </c>
      <c r="E1520" t="s">
        <v>33</v>
      </c>
      <c r="F1520" t="s">
        <v>29155</v>
      </c>
    </row>
    <row r="1521" spans="1:6" x14ac:dyDescent="0.2">
      <c r="A1521" t="s">
        <v>4711</v>
      </c>
      <c r="B1521" t="s">
        <v>24</v>
      </c>
      <c r="C1521" t="s">
        <v>26</v>
      </c>
      <c r="D1521">
        <v>47</v>
      </c>
      <c r="E1521" t="s">
        <v>34</v>
      </c>
      <c r="F1521" t="s">
        <v>29156</v>
      </c>
    </row>
    <row r="1522" spans="1:6" x14ac:dyDescent="0.2">
      <c r="A1522" t="s">
        <v>4714</v>
      </c>
      <c r="B1522" t="s">
        <v>16</v>
      </c>
      <c r="C1522" t="s">
        <v>26</v>
      </c>
      <c r="D1522">
        <v>58</v>
      </c>
      <c r="E1522" t="s">
        <v>33</v>
      </c>
      <c r="F1522" t="s">
        <v>29157</v>
      </c>
    </row>
    <row r="1523" spans="1:6" x14ac:dyDescent="0.2">
      <c r="A1523" t="s">
        <v>4717</v>
      </c>
      <c r="B1523" t="s">
        <v>15</v>
      </c>
      <c r="C1523" t="s">
        <v>28</v>
      </c>
      <c r="D1523">
        <v>300</v>
      </c>
      <c r="E1523" t="s">
        <v>34</v>
      </c>
      <c r="F1523" t="s">
        <v>29157</v>
      </c>
    </row>
    <row r="1524" spans="1:6" x14ac:dyDescent="0.2">
      <c r="A1524" t="s">
        <v>4720</v>
      </c>
      <c r="B1524" t="s">
        <v>16</v>
      </c>
      <c r="C1524" t="s">
        <v>27</v>
      </c>
      <c r="D1524">
        <v>75</v>
      </c>
      <c r="E1524" t="s">
        <v>33</v>
      </c>
      <c r="F1524" t="s">
        <v>29157</v>
      </c>
    </row>
    <row r="1525" spans="1:6" x14ac:dyDescent="0.2">
      <c r="A1525" t="s">
        <v>4723</v>
      </c>
      <c r="B1525" t="s">
        <v>17</v>
      </c>
      <c r="C1525" t="s">
        <v>27</v>
      </c>
      <c r="D1525">
        <v>109</v>
      </c>
      <c r="E1525" t="s">
        <v>33</v>
      </c>
      <c r="F1525" t="s">
        <v>29157</v>
      </c>
    </row>
    <row r="1526" spans="1:6" x14ac:dyDescent="0.2">
      <c r="A1526" t="s">
        <v>4726</v>
      </c>
      <c r="B1526" t="s">
        <v>16</v>
      </c>
      <c r="C1526" t="s">
        <v>26</v>
      </c>
      <c r="D1526">
        <v>22</v>
      </c>
      <c r="E1526" t="s">
        <v>34</v>
      </c>
      <c r="F1526" t="s">
        <v>29154</v>
      </c>
    </row>
    <row r="1527" spans="1:6" x14ac:dyDescent="0.2">
      <c r="A1527" t="s">
        <v>4729</v>
      </c>
      <c r="B1527" t="s">
        <v>20</v>
      </c>
      <c r="C1527" t="s">
        <v>27</v>
      </c>
      <c r="D1527">
        <v>62</v>
      </c>
      <c r="E1527" t="s">
        <v>33</v>
      </c>
      <c r="F1527" t="s">
        <v>29154</v>
      </c>
    </row>
    <row r="1528" spans="1:6" x14ac:dyDescent="0.2">
      <c r="A1528" t="s">
        <v>4732</v>
      </c>
      <c r="B1528" t="s">
        <v>24</v>
      </c>
      <c r="C1528" t="s">
        <v>26</v>
      </c>
      <c r="D1528">
        <v>47</v>
      </c>
      <c r="E1528" t="s">
        <v>32</v>
      </c>
      <c r="F1528" t="s">
        <v>29157</v>
      </c>
    </row>
    <row r="1529" spans="1:6" x14ac:dyDescent="0.2">
      <c r="A1529" t="s">
        <v>4735</v>
      </c>
      <c r="B1529" t="s">
        <v>22</v>
      </c>
      <c r="C1529" t="s">
        <v>26</v>
      </c>
      <c r="D1529">
        <v>51</v>
      </c>
      <c r="E1529" t="s">
        <v>34</v>
      </c>
      <c r="F1529" t="s">
        <v>29156</v>
      </c>
    </row>
    <row r="1530" spans="1:6" x14ac:dyDescent="0.2">
      <c r="A1530" t="s">
        <v>4738</v>
      </c>
      <c r="B1530" t="s">
        <v>21</v>
      </c>
      <c r="C1530" t="s">
        <v>30</v>
      </c>
      <c r="D1530">
        <v>4</v>
      </c>
      <c r="E1530" t="s">
        <v>32</v>
      </c>
      <c r="F1530" t="s">
        <v>29157</v>
      </c>
    </row>
    <row r="1531" spans="1:6" x14ac:dyDescent="0.2">
      <c r="A1531" t="s">
        <v>4741</v>
      </c>
      <c r="B1531" t="s">
        <v>16</v>
      </c>
      <c r="C1531" t="s">
        <v>30</v>
      </c>
      <c r="D1531">
        <v>5</v>
      </c>
      <c r="E1531" t="s">
        <v>33</v>
      </c>
      <c r="F1531" t="s">
        <v>29154</v>
      </c>
    </row>
    <row r="1532" spans="1:6" x14ac:dyDescent="0.2">
      <c r="A1532" t="s">
        <v>4471</v>
      </c>
      <c r="B1532" t="s">
        <v>24</v>
      </c>
      <c r="C1532" t="s">
        <v>26</v>
      </c>
      <c r="D1532">
        <v>58</v>
      </c>
      <c r="E1532" t="s">
        <v>32</v>
      </c>
      <c r="F1532" t="s">
        <v>29157</v>
      </c>
    </row>
    <row r="1533" spans="1:6" x14ac:dyDescent="0.2">
      <c r="A1533" t="s">
        <v>4474</v>
      </c>
      <c r="B1533" t="s">
        <v>16</v>
      </c>
      <c r="C1533" t="s">
        <v>27</v>
      </c>
      <c r="D1533">
        <v>72</v>
      </c>
      <c r="E1533" t="s">
        <v>34</v>
      </c>
      <c r="F1533" t="s">
        <v>29157</v>
      </c>
    </row>
    <row r="1534" spans="1:6" x14ac:dyDescent="0.2">
      <c r="A1534" t="s">
        <v>4477</v>
      </c>
      <c r="B1534" t="s">
        <v>23</v>
      </c>
      <c r="C1534" t="s">
        <v>27</v>
      </c>
      <c r="D1534">
        <v>54</v>
      </c>
      <c r="E1534" t="s">
        <v>34</v>
      </c>
      <c r="F1534" t="s">
        <v>29154</v>
      </c>
    </row>
    <row r="1535" spans="1:6" x14ac:dyDescent="0.2">
      <c r="A1535" t="s">
        <v>4480</v>
      </c>
      <c r="B1535" t="s">
        <v>24</v>
      </c>
      <c r="C1535" t="s">
        <v>28</v>
      </c>
      <c r="D1535">
        <v>309</v>
      </c>
      <c r="E1535" t="s">
        <v>34</v>
      </c>
      <c r="F1535" t="s">
        <v>29154</v>
      </c>
    </row>
    <row r="1536" spans="1:6" x14ac:dyDescent="0.2">
      <c r="A1536" t="s">
        <v>4483</v>
      </c>
      <c r="B1536" t="s">
        <v>23</v>
      </c>
      <c r="C1536" t="s">
        <v>27</v>
      </c>
      <c r="D1536">
        <v>113</v>
      </c>
      <c r="E1536" t="s">
        <v>32</v>
      </c>
      <c r="F1536" t="s">
        <v>29154</v>
      </c>
    </row>
    <row r="1537" spans="1:6" x14ac:dyDescent="0.2">
      <c r="A1537" t="s">
        <v>4486</v>
      </c>
      <c r="B1537" t="s">
        <v>21</v>
      </c>
      <c r="C1537" t="s">
        <v>27</v>
      </c>
      <c r="D1537">
        <v>88</v>
      </c>
      <c r="E1537" t="s">
        <v>34</v>
      </c>
      <c r="F1537" t="s">
        <v>29156</v>
      </c>
    </row>
    <row r="1538" spans="1:6" x14ac:dyDescent="0.2">
      <c r="A1538" t="s">
        <v>4744</v>
      </c>
      <c r="B1538" t="s">
        <v>19</v>
      </c>
      <c r="C1538" t="s">
        <v>27</v>
      </c>
      <c r="D1538">
        <v>112</v>
      </c>
      <c r="E1538" t="s">
        <v>33</v>
      </c>
      <c r="F1538" t="s">
        <v>29157</v>
      </c>
    </row>
    <row r="1539" spans="1:6" x14ac:dyDescent="0.2">
      <c r="A1539" t="s">
        <v>4747</v>
      </c>
      <c r="B1539" t="s">
        <v>23</v>
      </c>
      <c r="C1539" t="s">
        <v>27</v>
      </c>
      <c r="D1539">
        <v>87</v>
      </c>
      <c r="E1539" t="s">
        <v>33</v>
      </c>
      <c r="F1539" t="s">
        <v>29157</v>
      </c>
    </row>
    <row r="1540" spans="1:6" x14ac:dyDescent="0.2">
      <c r="A1540" t="s">
        <v>4750</v>
      </c>
      <c r="B1540" t="s">
        <v>15</v>
      </c>
      <c r="C1540" t="s">
        <v>30</v>
      </c>
      <c r="D1540">
        <v>4</v>
      </c>
      <c r="E1540" t="s">
        <v>32</v>
      </c>
      <c r="F1540" t="s">
        <v>79</v>
      </c>
    </row>
    <row r="1541" spans="1:6" x14ac:dyDescent="0.2">
      <c r="A1541" t="s">
        <v>4753</v>
      </c>
      <c r="B1541" t="s">
        <v>23</v>
      </c>
      <c r="C1541" t="s">
        <v>27</v>
      </c>
      <c r="D1541">
        <v>117</v>
      </c>
      <c r="E1541" t="s">
        <v>33</v>
      </c>
      <c r="F1541" t="s">
        <v>29157</v>
      </c>
    </row>
    <row r="1542" spans="1:6" x14ac:dyDescent="0.2">
      <c r="A1542" t="s">
        <v>4756</v>
      </c>
      <c r="B1542" t="s">
        <v>16</v>
      </c>
      <c r="C1542" t="s">
        <v>27</v>
      </c>
      <c r="D1542">
        <v>57</v>
      </c>
      <c r="E1542" t="s">
        <v>34</v>
      </c>
      <c r="F1542" t="s">
        <v>79</v>
      </c>
    </row>
    <row r="1543" spans="1:6" x14ac:dyDescent="0.2">
      <c r="A1543" t="s">
        <v>4759</v>
      </c>
      <c r="B1543" t="s">
        <v>21</v>
      </c>
      <c r="C1543" t="s">
        <v>27</v>
      </c>
      <c r="D1543">
        <v>73</v>
      </c>
      <c r="E1543" t="s">
        <v>32</v>
      </c>
      <c r="F1543" t="s">
        <v>29157</v>
      </c>
    </row>
    <row r="1544" spans="1:6" x14ac:dyDescent="0.2">
      <c r="A1544" t="s">
        <v>4762</v>
      </c>
      <c r="B1544" t="s">
        <v>15</v>
      </c>
      <c r="C1544" t="s">
        <v>29</v>
      </c>
      <c r="D1544">
        <v>23</v>
      </c>
      <c r="E1544" t="s">
        <v>32</v>
      </c>
      <c r="F1544" t="s">
        <v>29157</v>
      </c>
    </row>
    <row r="1545" spans="1:6" x14ac:dyDescent="0.2">
      <c r="A1545" t="s">
        <v>4765</v>
      </c>
      <c r="B1545" t="s">
        <v>16</v>
      </c>
      <c r="C1545" t="s">
        <v>27</v>
      </c>
      <c r="D1545">
        <v>93</v>
      </c>
      <c r="E1545" t="s">
        <v>32</v>
      </c>
      <c r="F1545" t="s">
        <v>29157</v>
      </c>
    </row>
    <row r="1546" spans="1:6" x14ac:dyDescent="0.2">
      <c r="A1546" t="s">
        <v>4768</v>
      </c>
      <c r="B1546" t="s">
        <v>24</v>
      </c>
      <c r="C1546" t="s">
        <v>27</v>
      </c>
      <c r="D1546">
        <v>107</v>
      </c>
      <c r="E1546" t="s">
        <v>32</v>
      </c>
      <c r="F1546" t="s">
        <v>79</v>
      </c>
    </row>
    <row r="1547" spans="1:6" x14ac:dyDescent="0.2">
      <c r="A1547" t="s">
        <v>4771</v>
      </c>
      <c r="B1547" t="s">
        <v>18</v>
      </c>
      <c r="C1547" t="s">
        <v>27</v>
      </c>
      <c r="D1547">
        <v>65</v>
      </c>
      <c r="E1547" t="s">
        <v>32</v>
      </c>
      <c r="F1547" t="s">
        <v>29157</v>
      </c>
    </row>
    <row r="1548" spans="1:6" x14ac:dyDescent="0.2">
      <c r="A1548" t="s">
        <v>4774</v>
      </c>
      <c r="B1548" t="s">
        <v>19</v>
      </c>
      <c r="C1548" t="s">
        <v>26</v>
      </c>
      <c r="D1548">
        <v>50</v>
      </c>
      <c r="E1548" t="s">
        <v>33</v>
      </c>
      <c r="F1548" t="s">
        <v>79</v>
      </c>
    </row>
    <row r="1549" spans="1:6" x14ac:dyDescent="0.2">
      <c r="A1549" t="s">
        <v>4777</v>
      </c>
      <c r="B1549" t="s">
        <v>23</v>
      </c>
      <c r="C1549" t="s">
        <v>26</v>
      </c>
      <c r="D1549">
        <v>20</v>
      </c>
      <c r="E1549" t="s">
        <v>32</v>
      </c>
      <c r="F1549" t="s">
        <v>29157</v>
      </c>
    </row>
    <row r="1550" spans="1:6" x14ac:dyDescent="0.2">
      <c r="A1550" t="s">
        <v>4780</v>
      </c>
      <c r="B1550" t="s">
        <v>23</v>
      </c>
      <c r="C1550" t="s">
        <v>27</v>
      </c>
      <c r="D1550">
        <v>102</v>
      </c>
      <c r="E1550" t="s">
        <v>33</v>
      </c>
      <c r="F1550" t="s">
        <v>29157</v>
      </c>
    </row>
    <row r="1551" spans="1:6" x14ac:dyDescent="0.2">
      <c r="A1551" t="s">
        <v>4783</v>
      </c>
      <c r="B1551" t="s">
        <v>21</v>
      </c>
      <c r="C1551" t="s">
        <v>30</v>
      </c>
      <c r="D1551">
        <v>5</v>
      </c>
      <c r="E1551" t="s">
        <v>33</v>
      </c>
      <c r="F1551" t="s">
        <v>79</v>
      </c>
    </row>
    <row r="1552" spans="1:6" x14ac:dyDescent="0.2">
      <c r="A1552" t="s">
        <v>4786</v>
      </c>
      <c r="B1552" t="s">
        <v>15</v>
      </c>
      <c r="C1552" t="s">
        <v>30</v>
      </c>
      <c r="D1552">
        <v>4</v>
      </c>
      <c r="E1552" t="s">
        <v>34</v>
      </c>
      <c r="F1552" t="s">
        <v>79</v>
      </c>
    </row>
    <row r="1553" spans="1:6" x14ac:dyDescent="0.2">
      <c r="A1553" t="s">
        <v>4789</v>
      </c>
      <c r="B1553" t="s">
        <v>17</v>
      </c>
      <c r="C1553" t="s">
        <v>29</v>
      </c>
      <c r="D1553">
        <v>16</v>
      </c>
      <c r="E1553" t="s">
        <v>32</v>
      </c>
      <c r="F1553" t="s">
        <v>29157</v>
      </c>
    </row>
    <row r="1554" spans="1:6" x14ac:dyDescent="0.2">
      <c r="A1554" t="s">
        <v>4792</v>
      </c>
      <c r="B1554" t="s">
        <v>15</v>
      </c>
      <c r="C1554" t="s">
        <v>27</v>
      </c>
      <c r="D1554">
        <v>113</v>
      </c>
      <c r="E1554" t="s">
        <v>32</v>
      </c>
      <c r="F1554" t="s">
        <v>29157</v>
      </c>
    </row>
    <row r="1555" spans="1:6" x14ac:dyDescent="0.2">
      <c r="A1555" t="s">
        <v>4795</v>
      </c>
      <c r="B1555" t="s">
        <v>18</v>
      </c>
      <c r="C1555" t="s">
        <v>26</v>
      </c>
      <c r="D1555">
        <v>51</v>
      </c>
      <c r="E1555" t="s">
        <v>34</v>
      </c>
      <c r="F1555" t="s">
        <v>79</v>
      </c>
    </row>
    <row r="1556" spans="1:6" x14ac:dyDescent="0.2">
      <c r="A1556" t="s">
        <v>4798</v>
      </c>
      <c r="B1556" t="s">
        <v>19</v>
      </c>
      <c r="C1556" t="s">
        <v>26</v>
      </c>
      <c r="D1556">
        <v>31</v>
      </c>
      <c r="E1556" t="s">
        <v>34</v>
      </c>
      <c r="F1556" t="s">
        <v>79</v>
      </c>
    </row>
    <row r="1557" spans="1:6" x14ac:dyDescent="0.2">
      <c r="A1557" t="s">
        <v>4801</v>
      </c>
      <c r="B1557" t="s">
        <v>19</v>
      </c>
      <c r="C1557" t="s">
        <v>27</v>
      </c>
      <c r="D1557">
        <v>107</v>
      </c>
      <c r="E1557" t="s">
        <v>33</v>
      </c>
      <c r="F1557" t="s">
        <v>29157</v>
      </c>
    </row>
    <row r="1558" spans="1:6" x14ac:dyDescent="0.2">
      <c r="A1558" t="s">
        <v>4804</v>
      </c>
      <c r="B1558" t="s">
        <v>20</v>
      </c>
      <c r="C1558" t="s">
        <v>29</v>
      </c>
      <c r="D1558">
        <v>11</v>
      </c>
      <c r="E1558" t="s">
        <v>32</v>
      </c>
      <c r="F1558" t="s">
        <v>79</v>
      </c>
    </row>
    <row r="1559" spans="1:6" x14ac:dyDescent="0.2">
      <c r="A1559" t="s">
        <v>4807</v>
      </c>
      <c r="B1559" t="s">
        <v>18</v>
      </c>
      <c r="C1559" t="s">
        <v>30</v>
      </c>
      <c r="D1559">
        <v>7</v>
      </c>
      <c r="E1559" t="s">
        <v>34</v>
      </c>
      <c r="F1559" t="s">
        <v>79</v>
      </c>
    </row>
    <row r="1560" spans="1:6" x14ac:dyDescent="0.2">
      <c r="A1560" t="s">
        <v>4810</v>
      </c>
      <c r="B1560" t="s">
        <v>23</v>
      </c>
      <c r="C1560" t="s">
        <v>28</v>
      </c>
      <c r="D1560">
        <v>123</v>
      </c>
      <c r="E1560" t="s">
        <v>32</v>
      </c>
      <c r="F1560" t="s">
        <v>79</v>
      </c>
    </row>
    <row r="1561" spans="1:6" x14ac:dyDescent="0.2">
      <c r="A1561" t="s">
        <v>4813</v>
      </c>
      <c r="B1561" t="s">
        <v>21</v>
      </c>
      <c r="C1561" t="s">
        <v>27</v>
      </c>
      <c r="D1561">
        <v>93</v>
      </c>
      <c r="E1561" t="s">
        <v>32</v>
      </c>
      <c r="F1561" t="s">
        <v>79</v>
      </c>
    </row>
    <row r="1562" spans="1:6" x14ac:dyDescent="0.2">
      <c r="A1562" t="s">
        <v>4816</v>
      </c>
      <c r="B1562" t="s">
        <v>16</v>
      </c>
      <c r="C1562" t="s">
        <v>26</v>
      </c>
      <c r="D1562">
        <v>33</v>
      </c>
      <c r="E1562" t="s">
        <v>32</v>
      </c>
      <c r="F1562" t="s">
        <v>29157</v>
      </c>
    </row>
    <row r="1563" spans="1:6" x14ac:dyDescent="0.2">
      <c r="A1563" t="s">
        <v>4819</v>
      </c>
      <c r="B1563" t="s">
        <v>19</v>
      </c>
      <c r="C1563" t="s">
        <v>26</v>
      </c>
      <c r="D1563">
        <v>42</v>
      </c>
      <c r="E1563" t="s">
        <v>33</v>
      </c>
      <c r="F1563" t="s">
        <v>29157</v>
      </c>
    </row>
    <row r="1564" spans="1:6" x14ac:dyDescent="0.2">
      <c r="A1564" t="s">
        <v>4822</v>
      </c>
      <c r="B1564" t="s">
        <v>19</v>
      </c>
      <c r="C1564" t="s">
        <v>27</v>
      </c>
      <c r="D1564">
        <v>106</v>
      </c>
      <c r="E1564" t="s">
        <v>32</v>
      </c>
      <c r="F1564" t="s">
        <v>79</v>
      </c>
    </row>
    <row r="1565" spans="1:6" x14ac:dyDescent="0.2">
      <c r="A1565" t="s">
        <v>4825</v>
      </c>
      <c r="B1565" t="s">
        <v>16</v>
      </c>
      <c r="C1565" t="s">
        <v>30</v>
      </c>
      <c r="D1565">
        <v>8</v>
      </c>
      <c r="E1565" t="s">
        <v>34</v>
      </c>
      <c r="F1565" t="s">
        <v>79</v>
      </c>
    </row>
    <row r="1566" spans="1:6" x14ac:dyDescent="0.2">
      <c r="A1566" t="s">
        <v>4828</v>
      </c>
      <c r="B1566" t="s">
        <v>20</v>
      </c>
      <c r="C1566" t="s">
        <v>30</v>
      </c>
      <c r="D1566">
        <v>4</v>
      </c>
      <c r="E1566" t="s">
        <v>33</v>
      </c>
      <c r="F1566" t="s">
        <v>29157</v>
      </c>
    </row>
    <row r="1567" spans="1:6" x14ac:dyDescent="0.2">
      <c r="A1567" t="s">
        <v>4853</v>
      </c>
      <c r="B1567" t="s">
        <v>24</v>
      </c>
      <c r="C1567" t="s">
        <v>26</v>
      </c>
      <c r="D1567">
        <v>39</v>
      </c>
      <c r="E1567" t="s">
        <v>34</v>
      </c>
      <c r="F1567" t="s">
        <v>29157</v>
      </c>
    </row>
    <row r="1568" spans="1:6" x14ac:dyDescent="0.2">
      <c r="A1568" t="s">
        <v>4856</v>
      </c>
      <c r="B1568" t="s">
        <v>15</v>
      </c>
      <c r="C1568" t="s">
        <v>28</v>
      </c>
      <c r="D1568">
        <v>326</v>
      </c>
      <c r="E1568" t="s">
        <v>34</v>
      </c>
      <c r="F1568" t="s">
        <v>29156</v>
      </c>
    </row>
    <row r="1569" spans="1:6" x14ac:dyDescent="0.2">
      <c r="A1569" t="s">
        <v>4859</v>
      </c>
      <c r="B1569" t="s">
        <v>24</v>
      </c>
      <c r="C1569" t="s">
        <v>30</v>
      </c>
      <c r="D1569">
        <v>5</v>
      </c>
      <c r="E1569" t="s">
        <v>33</v>
      </c>
      <c r="F1569" t="s">
        <v>29155</v>
      </c>
    </row>
    <row r="1570" spans="1:6" x14ac:dyDescent="0.2">
      <c r="A1570" t="s">
        <v>4862</v>
      </c>
      <c r="B1570" t="s">
        <v>16</v>
      </c>
      <c r="C1570" t="s">
        <v>26</v>
      </c>
      <c r="D1570">
        <v>23</v>
      </c>
      <c r="E1570" t="s">
        <v>32</v>
      </c>
      <c r="F1570" t="s">
        <v>29155</v>
      </c>
    </row>
    <row r="1571" spans="1:6" x14ac:dyDescent="0.2">
      <c r="A1571" t="s">
        <v>4865</v>
      </c>
      <c r="B1571" t="s">
        <v>17</v>
      </c>
      <c r="C1571" t="s">
        <v>26</v>
      </c>
      <c r="D1571">
        <v>37</v>
      </c>
      <c r="E1571" t="s">
        <v>32</v>
      </c>
      <c r="F1571" t="s">
        <v>29155</v>
      </c>
    </row>
    <row r="1572" spans="1:6" x14ac:dyDescent="0.2">
      <c r="A1572" t="s">
        <v>4868</v>
      </c>
      <c r="B1572" t="s">
        <v>23</v>
      </c>
      <c r="C1572" t="s">
        <v>27</v>
      </c>
      <c r="D1572">
        <v>82</v>
      </c>
      <c r="E1572" t="s">
        <v>32</v>
      </c>
      <c r="F1572" t="s">
        <v>29157</v>
      </c>
    </row>
    <row r="1573" spans="1:6" x14ac:dyDescent="0.2">
      <c r="A1573" t="s">
        <v>4871</v>
      </c>
      <c r="B1573" t="s">
        <v>15</v>
      </c>
      <c r="C1573" t="s">
        <v>26</v>
      </c>
      <c r="D1573">
        <v>47</v>
      </c>
      <c r="E1573" t="s">
        <v>32</v>
      </c>
      <c r="F1573" t="s">
        <v>29154</v>
      </c>
    </row>
    <row r="1574" spans="1:6" x14ac:dyDescent="0.2">
      <c r="A1574" t="s">
        <v>4874</v>
      </c>
      <c r="B1574" t="s">
        <v>20</v>
      </c>
      <c r="C1574" t="s">
        <v>26</v>
      </c>
      <c r="D1574">
        <v>45</v>
      </c>
      <c r="E1574" t="s">
        <v>32</v>
      </c>
      <c r="F1574" t="s">
        <v>29154</v>
      </c>
    </row>
    <row r="1575" spans="1:6" x14ac:dyDescent="0.2">
      <c r="A1575" t="s">
        <v>4877</v>
      </c>
      <c r="B1575" t="s">
        <v>22</v>
      </c>
      <c r="C1575" t="s">
        <v>26</v>
      </c>
      <c r="D1575">
        <v>40</v>
      </c>
      <c r="E1575" t="s">
        <v>34</v>
      </c>
      <c r="F1575" t="s">
        <v>29154</v>
      </c>
    </row>
    <row r="1576" spans="1:6" x14ac:dyDescent="0.2">
      <c r="A1576" t="s">
        <v>4880</v>
      </c>
      <c r="B1576" t="s">
        <v>23</v>
      </c>
      <c r="C1576" t="s">
        <v>26</v>
      </c>
      <c r="D1576">
        <v>21</v>
      </c>
      <c r="E1576" t="s">
        <v>32</v>
      </c>
      <c r="F1576" t="s">
        <v>29154</v>
      </c>
    </row>
    <row r="1577" spans="1:6" x14ac:dyDescent="0.2">
      <c r="A1577" t="s">
        <v>4883</v>
      </c>
      <c r="B1577" t="s">
        <v>21</v>
      </c>
      <c r="C1577" t="s">
        <v>27</v>
      </c>
      <c r="D1577">
        <v>91</v>
      </c>
      <c r="E1577" t="s">
        <v>33</v>
      </c>
      <c r="F1577" t="s">
        <v>29156</v>
      </c>
    </row>
    <row r="1578" spans="1:6" x14ac:dyDescent="0.2">
      <c r="A1578" t="s">
        <v>4886</v>
      </c>
      <c r="B1578" t="s">
        <v>17</v>
      </c>
      <c r="C1578" t="s">
        <v>26</v>
      </c>
      <c r="D1578">
        <v>57</v>
      </c>
      <c r="E1578" t="s">
        <v>32</v>
      </c>
      <c r="F1578" t="s">
        <v>29157</v>
      </c>
    </row>
    <row r="1579" spans="1:6" x14ac:dyDescent="0.2">
      <c r="A1579" t="s">
        <v>4889</v>
      </c>
      <c r="B1579" t="s">
        <v>21</v>
      </c>
      <c r="C1579" t="s">
        <v>26</v>
      </c>
      <c r="D1579">
        <v>43</v>
      </c>
      <c r="E1579" t="s">
        <v>33</v>
      </c>
      <c r="F1579" t="s">
        <v>29156</v>
      </c>
    </row>
    <row r="1580" spans="1:6" x14ac:dyDescent="0.2">
      <c r="A1580" t="s">
        <v>4892</v>
      </c>
      <c r="B1580" t="s">
        <v>20</v>
      </c>
      <c r="C1580" t="s">
        <v>26</v>
      </c>
      <c r="D1580">
        <v>34</v>
      </c>
      <c r="E1580" t="s">
        <v>32</v>
      </c>
      <c r="F1580" t="s">
        <v>29157</v>
      </c>
    </row>
    <row r="1581" spans="1:6" x14ac:dyDescent="0.2">
      <c r="A1581" t="s">
        <v>4895</v>
      </c>
      <c r="B1581" t="s">
        <v>23</v>
      </c>
      <c r="C1581" t="s">
        <v>29</v>
      </c>
      <c r="D1581">
        <v>10</v>
      </c>
      <c r="E1581" t="s">
        <v>32</v>
      </c>
      <c r="F1581" t="s">
        <v>29154</v>
      </c>
    </row>
    <row r="1582" spans="1:6" x14ac:dyDescent="0.2">
      <c r="A1582" t="s">
        <v>4898</v>
      </c>
      <c r="B1582" t="s">
        <v>19</v>
      </c>
      <c r="C1582" t="s">
        <v>27</v>
      </c>
      <c r="D1582">
        <v>108</v>
      </c>
      <c r="E1582" t="s">
        <v>34</v>
      </c>
      <c r="F1582" t="s">
        <v>29157</v>
      </c>
    </row>
    <row r="1583" spans="1:6" x14ac:dyDescent="0.2">
      <c r="A1583" t="s">
        <v>4901</v>
      </c>
      <c r="B1583" t="s">
        <v>18</v>
      </c>
      <c r="C1583" t="s">
        <v>26</v>
      </c>
      <c r="D1583">
        <v>58</v>
      </c>
      <c r="E1583" t="s">
        <v>32</v>
      </c>
      <c r="F1583" t="s">
        <v>29154</v>
      </c>
    </row>
    <row r="1584" spans="1:6" x14ac:dyDescent="0.2">
      <c r="A1584" t="s">
        <v>4904</v>
      </c>
      <c r="B1584" t="s">
        <v>15</v>
      </c>
      <c r="C1584" t="s">
        <v>26</v>
      </c>
      <c r="D1584">
        <v>55</v>
      </c>
      <c r="E1584" t="s">
        <v>34</v>
      </c>
      <c r="F1584" t="s">
        <v>29156</v>
      </c>
    </row>
    <row r="1585" spans="1:6" x14ac:dyDescent="0.2">
      <c r="A1585" t="s">
        <v>4907</v>
      </c>
      <c r="B1585" t="s">
        <v>20</v>
      </c>
      <c r="C1585" t="s">
        <v>28</v>
      </c>
      <c r="D1585">
        <v>286</v>
      </c>
      <c r="E1585" t="s">
        <v>32</v>
      </c>
      <c r="F1585" t="s">
        <v>29156</v>
      </c>
    </row>
    <row r="1586" spans="1:6" x14ac:dyDescent="0.2">
      <c r="A1586" t="s">
        <v>4910</v>
      </c>
      <c r="B1586" t="s">
        <v>15</v>
      </c>
      <c r="C1586" t="s">
        <v>26</v>
      </c>
      <c r="D1586">
        <v>40</v>
      </c>
      <c r="E1586" t="s">
        <v>32</v>
      </c>
      <c r="F1586" t="s">
        <v>29156</v>
      </c>
    </row>
    <row r="1587" spans="1:6" x14ac:dyDescent="0.2">
      <c r="A1587" t="s">
        <v>4913</v>
      </c>
      <c r="B1587" t="s">
        <v>16</v>
      </c>
      <c r="C1587" t="s">
        <v>26</v>
      </c>
      <c r="D1587">
        <v>55</v>
      </c>
      <c r="E1587" t="s">
        <v>33</v>
      </c>
      <c r="F1587" t="s">
        <v>29154</v>
      </c>
    </row>
    <row r="1588" spans="1:6" x14ac:dyDescent="0.2">
      <c r="A1588" t="s">
        <v>4916</v>
      </c>
      <c r="B1588" t="s">
        <v>19</v>
      </c>
      <c r="C1588" t="s">
        <v>28</v>
      </c>
      <c r="D1588">
        <v>387</v>
      </c>
      <c r="E1588" t="s">
        <v>34</v>
      </c>
      <c r="F1588" t="s">
        <v>29157</v>
      </c>
    </row>
    <row r="1589" spans="1:6" x14ac:dyDescent="0.2">
      <c r="A1589" t="s">
        <v>4919</v>
      </c>
      <c r="B1589" t="s">
        <v>17</v>
      </c>
      <c r="C1589" t="s">
        <v>27</v>
      </c>
      <c r="D1589">
        <v>46</v>
      </c>
      <c r="E1589" t="s">
        <v>32</v>
      </c>
      <c r="F1589" t="s">
        <v>29154</v>
      </c>
    </row>
    <row r="1590" spans="1:6" x14ac:dyDescent="0.2">
      <c r="A1590" t="s">
        <v>4922</v>
      </c>
      <c r="B1590" t="s">
        <v>23</v>
      </c>
      <c r="C1590" t="s">
        <v>29</v>
      </c>
      <c r="D1590">
        <v>14</v>
      </c>
      <c r="E1590" t="s">
        <v>33</v>
      </c>
      <c r="F1590" t="s">
        <v>29157</v>
      </c>
    </row>
    <row r="1591" spans="1:6" x14ac:dyDescent="0.2">
      <c r="A1591" t="s">
        <v>4925</v>
      </c>
      <c r="B1591" t="s">
        <v>15</v>
      </c>
      <c r="C1591" t="s">
        <v>27</v>
      </c>
      <c r="D1591">
        <v>51</v>
      </c>
      <c r="E1591" t="s">
        <v>34</v>
      </c>
      <c r="F1591" t="s">
        <v>29157</v>
      </c>
    </row>
    <row r="1592" spans="1:6" x14ac:dyDescent="0.2">
      <c r="A1592" t="s">
        <v>4928</v>
      </c>
      <c r="B1592" t="s">
        <v>20</v>
      </c>
      <c r="C1592" t="s">
        <v>26</v>
      </c>
      <c r="D1592">
        <v>47</v>
      </c>
      <c r="E1592" t="s">
        <v>32</v>
      </c>
      <c r="F1592" t="s">
        <v>29156</v>
      </c>
    </row>
    <row r="1593" spans="1:6" x14ac:dyDescent="0.2">
      <c r="A1593" t="s">
        <v>4931</v>
      </c>
      <c r="B1593" t="s">
        <v>17</v>
      </c>
      <c r="C1593" t="s">
        <v>27</v>
      </c>
      <c r="D1593">
        <v>69</v>
      </c>
      <c r="E1593" t="s">
        <v>32</v>
      </c>
      <c r="F1593" t="s">
        <v>29157</v>
      </c>
    </row>
    <row r="1594" spans="1:6" x14ac:dyDescent="0.2">
      <c r="A1594" t="s">
        <v>4934</v>
      </c>
      <c r="B1594" t="s">
        <v>22</v>
      </c>
      <c r="C1594" t="s">
        <v>27</v>
      </c>
      <c r="D1594">
        <v>76</v>
      </c>
      <c r="E1594" t="s">
        <v>32</v>
      </c>
      <c r="F1594" t="s">
        <v>29157</v>
      </c>
    </row>
    <row r="1595" spans="1:6" x14ac:dyDescent="0.2">
      <c r="A1595" t="s">
        <v>4937</v>
      </c>
      <c r="B1595" t="s">
        <v>24</v>
      </c>
      <c r="C1595" t="s">
        <v>26</v>
      </c>
      <c r="D1595">
        <v>56</v>
      </c>
      <c r="E1595" t="s">
        <v>32</v>
      </c>
      <c r="F1595" t="s">
        <v>29157</v>
      </c>
    </row>
    <row r="1596" spans="1:6" x14ac:dyDescent="0.2">
      <c r="A1596" t="s">
        <v>4940</v>
      </c>
      <c r="B1596" t="s">
        <v>23</v>
      </c>
      <c r="C1596" t="s">
        <v>27</v>
      </c>
      <c r="D1596">
        <v>100</v>
      </c>
      <c r="E1596" t="s">
        <v>32</v>
      </c>
      <c r="F1596" t="s">
        <v>29154</v>
      </c>
    </row>
    <row r="1597" spans="1:6" x14ac:dyDescent="0.2">
      <c r="A1597" t="s">
        <v>4943</v>
      </c>
      <c r="B1597" t="s">
        <v>24</v>
      </c>
      <c r="C1597" t="s">
        <v>29</v>
      </c>
      <c r="D1597">
        <v>21</v>
      </c>
      <c r="E1597" t="s">
        <v>34</v>
      </c>
      <c r="F1597" t="s">
        <v>29156</v>
      </c>
    </row>
    <row r="1598" spans="1:6" x14ac:dyDescent="0.2">
      <c r="A1598" t="s">
        <v>4946</v>
      </c>
      <c r="B1598" t="s">
        <v>17</v>
      </c>
      <c r="C1598" t="s">
        <v>26</v>
      </c>
      <c r="D1598">
        <v>43</v>
      </c>
      <c r="E1598" t="s">
        <v>32</v>
      </c>
      <c r="F1598" t="s">
        <v>29157</v>
      </c>
    </row>
    <row r="1599" spans="1:6" x14ac:dyDescent="0.2">
      <c r="A1599" t="s">
        <v>4949</v>
      </c>
      <c r="B1599" t="s">
        <v>20</v>
      </c>
      <c r="C1599" t="s">
        <v>26</v>
      </c>
      <c r="D1599">
        <v>51</v>
      </c>
      <c r="E1599" t="s">
        <v>33</v>
      </c>
      <c r="F1599" t="s">
        <v>29157</v>
      </c>
    </row>
    <row r="1600" spans="1:6" x14ac:dyDescent="0.2">
      <c r="A1600" t="s">
        <v>4952</v>
      </c>
      <c r="B1600" t="s">
        <v>19</v>
      </c>
      <c r="C1600" t="s">
        <v>26</v>
      </c>
      <c r="D1600">
        <v>29</v>
      </c>
      <c r="E1600" t="s">
        <v>34</v>
      </c>
      <c r="F1600" t="s">
        <v>29157</v>
      </c>
    </row>
    <row r="1601" spans="1:6" x14ac:dyDescent="0.2">
      <c r="A1601" t="s">
        <v>4955</v>
      </c>
      <c r="B1601" t="s">
        <v>18</v>
      </c>
      <c r="C1601" t="s">
        <v>26</v>
      </c>
      <c r="D1601">
        <v>39</v>
      </c>
      <c r="E1601" t="s">
        <v>34</v>
      </c>
      <c r="F1601" t="s">
        <v>29154</v>
      </c>
    </row>
    <row r="1602" spans="1:6" x14ac:dyDescent="0.2">
      <c r="A1602" t="s">
        <v>4958</v>
      </c>
      <c r="B1602" t="s">
        <v>15</v>
      </c>
      <c r="C1602" t="s">
        <v>26</v>
      </c>
      <c r="D1602">
        <v>27</v>
      </c>
      <c r="E1602" t="s">
        <v>33</v>
      </c>
      <c r="F1602" t="s">
        <v>29156</v>
      </c>
    </row>
    <row r="1603" spans="1:6" x14ac:dyDescent="0.2">
      <c r="A1603" t="s">
        <v>4961</v>
      </c>
      <c r="B1603" t="s">
        <v>21</v>
      </c>
      <c r="C1603" t="s">
        <v>28</v>
      </c>
      <c r="D1603">
        <v>218</v>
      </c>
      <c r="E1603" t="s">
        <v>33</v>
      </c>
      <c r="F1603" t="s">
        <v>29154</v>
      </c>
    </row>
    <row r="1604" spans="1:6" x14ac:dyDescent="0.2">
      <c r="A1604" t="s">
        <v>4964</v>
      </c>
      <c r="B1604" t="s">
        <v>23</v>
      </c>
      <c r="C1604" t="s">
        <v>27</v>
      </c>
      <c r="D1604">
        <v>107</v>
      </c>
      <c r="E1604" t="s">
        <v>34</v>
      </c>
      <c r="F1604" t="s">
        <v>29156</v>
      </c>
    </row>
    <row r="1605" spans="1:6" x14ac:dyDescent="0.2">
      <c r="A1605" t="s">
        <v>4967</v>
      </c>
      <c r="B1605" t="s">
        <v>19</v>
      </c>
      <c r="C1605" t="s">
        <v>30</v>
      </c>
      <c r="D1605">
        <v>7</v>
      </c>
      <c r="E1605" t="s">
        <v>34</v>
      </c>
      <c r="F1605" t="s">
        <v>29154</v>
      </c>
    </row>
    <row r="1606" spans="1:6" x14ac:dyDescent="0.2">
      <c r="A1606" t="s">
        <v>4970</v>
      </c>
      <c r="B1606" t="s">
        <v>17</v>
      </c>
      <c r="C1606" t="s">
        <v>27</v>
      </c>
      <c r="D1606">
        <v>80</v>
      </c>
      <c r="E1606" t="s">
        <v>33</v>
      </c>
      <c r="F1606" t="s">
        <v>29157</v>
      </c>
    </row>
    <row r="1607" spans="1:6" x14ac:dyDescent="0.2">
      <c r="A1607" t="s">
        <v>4973</v>
      </c>
      <c r="B1607" t="s">
        <v>21</v>
      </c>
      <c r="C1607" t="s">
        <v>27</v>
      </c>
      <c r="D1607">
        <v>70</v>
      </c>
      <c r="E1607" t="s">
        <v>34</v>
      </c>
      <c r="F1607" t="s">
        <v>29154</v>
      </c>
    </row>
    <row r="1608" spans="1:6" x14ac:dyDescent="0.2">
      <c r="A1608" t="s">
        <v>4976</v>
      </c>
      <c r="B1608" t="s">
        <v>18</v>
      </c>
      <c r="C1608" t="s">
        <v>28</v>
      </c>
      <c r="D1608">
        <v>247</v>
      </c>
      <c r="E1608" t="s">
        <v>33</v>
      </c>
      <c r="F1608" t="s">
        <v>29157</v>
      </c>
    </row>
    <row r="1609" spans="1:6" x14ac:dyDescent="0.2">
      <c r="A1609" t="s">
        <v>4979</v>
      </c>
      <c r="B1609" t="s">
        <v>20</v>
      </c>
      <c r="C1609" t="s">
        <v>26</v>
      </c>
      <c r="D1609">
        <v>30</v>
      </c>
      <c r="E1609" t="s">
        <v>34</v>
      </c>
      <c r="F1609" t="s">
        <v>29155</v>
      </c>
    </row>
    <row r="1610" spans="1:6" x14ac:dyDescent="0.2">
      <c r="A1610" t="s">
        <v>4982</v>
      </c>
      <c r="B1610" t="s">
        <v>17</v>
      </c>
      <c r="C1610" t="s">
        <v>26</v>
      </c>
      <c r="D1610">
        <v>50</v>
      </c>
      <c r="E1610" t="s">
        <v>32</v>
      </c>
      <c r="F1610" t="s">
        <v>29156</v>
      </c>
    </row>
    <row r="1611" spans="1:6" x14ac:dyDescent="0.2">
      <c r="A1611" t="s">
        <v>4985</v>
      </c>
      <c r="B1611" t="s">
        <v>24</v>
      </c>
      <c r="C1611" t="s">
        <v>26</v>
      </c>
      <c r="D1611">
        <v>42</v>
      </c>
      <c r="E1611" t="s">
        <v>33</v>
      </c>
      <c r="F1611" t="s">
        <v>29156</v>
      </c>
    </row>
    <row r="1612" spans="1:6" x14ac:dyDescent="0.2">
      <c r="A1612" t="s">
        <v>4988</v>
      </c>
      <c r="B1612" t="s">
        <v>23</v>
      </c>
      <c r="C1612" t="s">
        <v>26</v>
      </c>
      <c r="D1612">
        <v>44</v>
      </c>
      <c r="E1612" t="s">
        <v>34</v>
      </c>
      <c r="F1612" t="s">
        <v>29157</v>
      </c>
    </row>
    <row r="1613" spans="1:6" x14ac:dyDescent="0.2">
      <c r="A1613" t="s">
        <v>4991</v>
      </c>
      <c r="B1613" t="s">
        <v>21</v>
      </c>
      <c r="C1613" t="s">
        <v>29</v>
      </c>
      <c r="D1613">
        <v>21</v>
      </c>
      <c r="E1613" t="s">
        <v>34</v>
      </c>
      <c r="F1613" t="s">
        <v>29154</v>
      </c>
    </row>
    <row r="1614" spans="1:6" x14ac:dyDescent="0.2">
      <c r="A1614" t="s">
        <v>4994</v>
      </c>
      <c r="B1614" t="s">
        <v>22</v>
      </c>
      <c r="C1614" t="s">
        <v>27</v>
      </c>
      <c r="D1614">
        <v>93</v>
      </c>
      <c r="E1614" t="s">
        <v>32</v>
      </c>
      <c r="F1614" t="s">
        <v>29157</v>
      </c>
    </row>
    <row r="1615" spans="1:6" x14ac:dyDescent="0.2">
      <c r="A1615" t="s">
        <v>4997</v>
      </c>
      <c r="B1615" t="s">
        <v>24</v>
      </c>
      <c r="C1615" t="s">
        <v>26</v>
      </c>
      <c r="D1615">
        <v>29</v>
      </c>
      <c r="E1615" t="s">
        <v>32</v>
      </c>
      <c r="F1615" t="s">
        <v>29154</v>
      </c>
    </row>
    <row r="1616" spans="1:6" x14ac:dyDescent="0.2">
      <c r="A1616" t="s">
        <v>5000</v>
      </c>
      <c r="B1616" t="s">
        <v>21</v>
      </c>
      <c r="C1616" t="s">
        <v>26</v>
      </c>
      <c r="D1616">
        <v>26</v>
      </c>
      <c r="E1616" t="s">
        <v>32</v>
      </c>
      <c r="F1616" t="s">
        <v>29156</v>
      </c>
    </row>
    <row r="1617" spans="1:6" x14ac:dyDescent="0.2">
      <c r="A1617" t="s">
        <v>5003</v>
      </c>
      <c r="B1617" t="s">
        <v>15</v>
      </c>
      <c r="C1617" t="s">
        <v>27</v>
      </c>
      <c r="D1617">
        <v>70</v>
      </c>
      <c r="E1617" t="s">
        <v>32</v>
      </c>
      <c r="F1617" t="s">
        <v>29156</v>
      </c>
    </row>
    <row r="1618" spans="1:6" x14ac:dyDescent="0.2">
      <c r="A1618" t="s">
        <v>5006</v>
      </c>
      <c r="B1618" t="s">
        <v>17</v>
      </c>
      <c r="C1618" t="s">
        <v>28</v>
      </c>
      <c r="D1618">
        <v>331</v>
      </c>
      <c r="E1618" t="s">
        <v>32</v>
      </c>
      <c r="F1618" t="s">
        <v>29156</v>
      </c>
    </row>
    <row r="1619" spans="1:6" x14ac:dyDescent="0.2">
      <c r="A1619" t="s">
        <v>5009</v>
      </c>
      <c r="B1619" t="s">
        <v>15</v>
      </c>
      <c r="C1619" t="s">
        <v>26</v>
      </c>
      <c r="D1619">
        <v>38</v>
      </c>
      <c r="E1619" t="s">
        <v>32</v>
      </c>
      <c r="F1619" t="s">
        <v>29157</v>
      </c>
    </row>
    <row r="1620" spans="1:6" x14ac:dyDescent="0.2">
      <c r="A1620" t="s">
        <v>5012</v>
      </c>
      <c r="B1620" t="s">
        <v>21</v>
      </c>
      <c r="C1620" t="s">
        <v>26</v>
      </c>
      <c r="D1620">
        <v>41</v>
      </c>
      <c r="E1620" t="s">
        <v>32</v>
      </c>
      <c r="F1620" t="s">
        <v>29155</v>
      </c>
    </row>
    <row r="1621" spans="1:6" x14ac:dyDescent="0.2">
      <c r="A1621" t="s">
        <v>5015</v>
      </c>
      <c r="B1621" t="s">
        <v>20</v>
      </c>
      <c r="C1621" t="s">
        <v>27</v>
      </c>
      <c r="D1621">
        <v>55</v>
      </c>
      <c r="E1621" t="s">
        <v>33</v>
      </c>
      <c r="F1621" t="s">
        <v>29156</v>
      </c>
    </row>
    <row r="1622" spans="1:6" x14ac:dyDescent="0.2">
      <c r="A1622" t="s">
        <v>5018</v>
      </c>
      <c r="B1622" t="s">
        <v>21</v>
      </c>
      <c r="C1622" t="s">
        <v>30</v>
      </c>
      <c r="D1622">
        <v>4</v>
      </c>
      <c r="E1622" t="s">
        <v>32</v>
      </c>
      <c r="F1622" t="s">
        <v>29157</v>
      </c>
    </row>
    <row r="1623" spans="1:6" x14ac:dyDescent="0.2">
      <c r="A1623" t="s">
        <v>5021</v>
      </c>
      <c r="B1623" t="s">
        <v>19</v>
      </c>
      <c r="C1623" t="s">
        <v>29</v>
      </c>
      <c r="D1623">
        <v>11</v>
      </c>
      <c r="E1623" t="s">
        <v>32</v>
      </c>
      <c r="F1623" t="s">
        <v>29156</v>
      </c>
    </row>
    <row r="1624" spans="1:6" x14ac:dyDescent="0.2">
      <c r="A1624" t="s">
        <v>5024</v>
      </c>
      <c r="B1624" t="s">
        <v>16</v>
      </c>
      <c r="C1624" t="s">
        <v>29</v>
      </c>
      <c r="D1624">
        <v>13</v>
      </c>
      <c r="E1624" t="s">
        <v>33</v>
      </c>
      <c r="F1624" t="s">
        <v>29157</v>
      </c>
    </row>
    <row r="1625" spans="1:6" x14ac:dyDescent="0.2">
      <c r="A1625" t="s">
        <v>5027</v>
      </c>
      <c r="B1625" t="s">
        <v>24</v>
      </c>
      <c r="C1625" t="s">
        <v>27</v>
      </c>
      <c r="D1625">
        <v>49</v>
      </c>
      <c r="E1625" t="s">
        <v>32</v>
      </c>
      <c r="F1625" t="s">
        <v>29157</v>
      </c>
    </row>
    <row r="1626" spans="1:6" x14ac:dyDescent="0.2">
      <c r="A1626" t="s">
        <v>5030</v>
      </c>
      <c r="B1626" t="s">
        <v>17</v>
      </c>
      <c r="C1626" t="s">
        <v>26</v>
      </c>
      <c r="D1626">
        <v>55</v>
      </c>
      <c r="E1626" t="s">
        <v>33</v>
      </c>
      <c r="F1626" t="s">
        <v>29156</v>
      </c>
    </row>
    <row r="1627" spans="1:6" x14ac:dyDescent="0.2">
      <c r="A1627" t="s">
        <v>5033</v>
      </c>
      <c r="B1627" t="s">
        <v>20</v>
      </c>
      <c r="C1627" t="s">
        <v>26</v>
      </c>
      <c r="D1627">
        <v>49</v>
      </c>
      <c r="E1627" t="s">
        <v>33</v>
      </c>
      <c r="F1627" t="s">
        <v>29156</v>
      </c>
    </row>
    <row r="1628" spans="1:6" x14ac:dyDescent="0.2">
      <c r="A1628" t="s">
        <v>5036</v>
      </c>
      <c r="B1628" t="s">
        <v>17</v>
      </c>
      <c r="C1628" t="s">
        <v>28</v>
      </c>
      <c r="D1628">
        <v>186</v>
      </c>
      <c r="E1628" t="s">
        <v>34</v>
      </c>
      <c r="F1628" t="s">
        <v>29154</v>
      </c>
    </row>
    <row r="1629" spans="1:6" x14ac:dyDescent="0.2">
      <c r="A1629" t="s">
        <v>5039</v>
      </c>
      <c r="B1629" t="s">
        <v>20</v>
      </c>
      <c r="C1629" t="s">
        <v>30</v>
      </c>
      <c r="D1629">
        <v>6</v>
      </c>
      <c r="E1629" t="s">
        <v>32</v>
      </c>
      <c r="F1629" t="s">
        <v>29156</v>
      </c>
    </row>
    <row r="1630" spans="1:6" x14ac:dyDescent="0.2">
      <c r="A1630" t="s">
        <v>5042</v>
      </c>
      <c r="B1630" t="s">
        <v>15</v>
      </c>
      <c r="C1630" t="s">
        <v>26</v>
      </c>
      <c r="D1630">
        <v>50</v>
      </c>
      <c r="E1630" t="s">
        <v>32</v>
      </c>
      <c r="F1630" t="s">
        <v>29157</v>
      </c>
    </row>
    <row r="1631" spans="1:6" x14ac:dyDescent="0.2">
      <c r="A1631" t="s">
        <v>5045</v>
      </c>
      <c r="B1631" t="s">
        <v>23</v>
      </c>
      <c r="C1631" t="s">
        <v>27</v>
      </c>
      <c r="D1631">
        <v>51</v>
      </c>
      <c r="E1631" t="s">
        <v>32</v>
      </c>
      <c r="F1631" t="s">
        <v>29157</v>
      </c>
    </row>
    <row r="1632" spans="1:6" x14ac:dyDescent="0.2">
      <c r="A1632" t="s">
        <v>5048</v>
      </c>
      <c r="B1632" t="s">
        <v>23</v>
      </c>
      <c r="C1632" t="s">
        <v>27</v>
      </c>
      <c r="D1632">
        <v>101</v>
      </c>
      <c r="E1632" t="s">
        <v>34</v>
      </c>
      <c r="F1632" t="s">
        <v>29155</v>
      </c>
    </row>
    <row r="1633" spans="1:6" x14ac:dyDescent="0.2">
      <c r="A1633" t="s">
        <v>5051</v>
      </c>
      <c r="B1633" t="s">
        <v>20</v>
      </c>
      <c r="C1633" t="s">
        <v>26</v>
      </c>
      <c r="D1633">
        <v>59</v>
      </c>
      <c r="E1633" t="s">
        <v>32</v>
      </c>
      <c r="F1633" t="s">
        <v>29157</v>
      </c>
    </row>
    <row r="1634" spans="1:6" x14ac:dyDescent="0.2">
      <c r="A1634" t="s">
        <v>5054</v>
      </c>
      <c r="B1634" t="s">
        <v>18</v>
      </c>
      <c r="C1634" t="s">
        <v>26</v>
      </c>
      <c r="D1634">
        <v>31</v>
      </c>
      <c r="E1634" t="s">
        <v>32</v>
      </c>
      <c r="F1634" t="s">
        <v>29154</v>
      </c>
    </row>
    <row r="1635" spans="1:6" x14ac:dyDescent="0.2">
      <c r="A1635" t="s">
        <v>5057</v>
      </c>
      <c r="B1635" t="s">
        <v>18</v>
      </c>
      <c r="C1635" t="s">
        <v>27</v>
      </c>
      <c r="D1635">
        <v>77</v>
      </c>
      <c r="E1635" t="s">
        <v>33</v>
      </c>
      <c r="F1635" t="s">
        <v>29155</v>
      </c>
    </row>
    <row r="1636" spans="1:6" x14ac:dyDescent="0.2">
      <c r="A1636" t="s">
        <v>5060</v>
      </c>
      <c r="B1636" t="s">
        <v>16</v>
      </c>
      <c r="C1636" t="s">
        <v>26</v>
      </c>
      <c r="D1636">
        <v>35</v>
      </c>
      <c r="E1636" t="s">
        <v>33</v>
      </c>
      <c r="F1636" t="s">
        <v>29157</v>
      </c>
    </row>
    <row r="1637" spans="1:6" x14ac:dyDescent="0.2">
      <c r="A1637" t="s">
        <v>5063</v>
      </c>
      <c r="B1637" t="s">
        <v>16</v>
      </c>
      <c r="C1637" t="s">
        <v>26</v>
      </c>
      <c r="D1637">
        <v>22</v>
      </c>
      <c r="E1637" t="s">
        <v>34</v>
      </c>
      <c r="F1637" t="s">
        <v>29155</v>
      </c>
    </row>
    <row r="1638" spans="1:6" x14ac:dyDescent="0.2">
      <c r="A1638" t="s">
        <v>5066</v>
      </c>
      <c r="B1638" t="s">
        <v>20</v>
      </c>
      <c r="C1638" t="s">
        <v>26</v>
      </c>
      <c r="D1638">
        <v>33</v>
      </c>
      <c r="E1638" t="s">
        <v>32</v>
      </c>
      <c r="F1638" t="s">
        <v>29157</v>
      </c>
    </row>
    <row r="1639" spans="1:6" x14ac:dyDescent="0.2">
      <c r="A1639" t="s">
        <v>5069</v>
      </c>
      <c r="B1639" t="s">
        <v>23</v>
      </c>
      <c r="C1639" t="s">
        <v>30</v>
      </c>
      <c r="D1639">
        <v>8</v>
      </c>
      <c r="E1639" t="s">
        <v>32</v>
      </c>
      <c r="F1639" t="s">
        <v>29155</v>
      </c>
    </row>
    <row r="1640" spans="1:6" x14ac:dyDescent="0.2">
      <c r="A1640" t="s">
        <v>5072</v>
      </c>
      <c r="B1640" t="s">
        <v>15</v>
      </c>
      <c r="C1640" t="s">
        <v>26</v>
      </c>
      <c r="D1640">
        <v>57</v>
      </c>
      <c r="E1640" t="s">
        <v>33</v>
      </c>
      <c r="F1640" t="s">
        <v>29156</v>
      </c>
    </row>
    <row r="1641" spans="1:6" x14ac:dyDescent="0.2">
      <c r="A1641" t="s">
        <v>5075</v>
      </c>
      <c r="B1641" t="s">
        <v>22</v>
      </c>
      <c r="C1641" t="s">
        <v>27</v>
      </c>
      <c r="D1641">
        <v>104</v>
      </c>
      <c r="E1641" t="s">
        <v>34</v>
      </c>
      <c r="F1641" t="s">
        <v>29156</v>
      </c>
    </row>
    <row r="1642" spans="1:6" x14ac:dyDescent="0.2">
      <c r="A1642" t="s">
        <v>5078</v>
      </c>
      <c r="B1642" t="s">
        <v>15</v>
      </c>
      <c r="C1642" t="s">
        <v>26</v>
      </c>
      <c r="D1642">
        <v>49</v>
      </c>
      <c r="E1642" t="s">
        <v>32</v>
      </c>
      <c r="F1642" t="s">
        <v>29154</v>
      </c>
    </row>
    <row r="1643" spans="1:6" x14ac:dyDescent="0.2">
      <c r="A1643" t="s">
        <v>5081</v>
      </c>
      <c r="B1643" t="s">
        <v>24</v>
      </c>
      <c r="C1643" t="s">
        <v>26</v>
      </c>
      <c r="D1643">
        <v>55</v>
      </c>
      <c r="E1643" t="s">
        <v>32</v>
      </c>
      <c r="F1643" t="s">
        <v>29156</v>
      </c>
    </row>
    <row r="1644" spans="1:6" x14ac:dyDescent="0.2">
      <c r="A1644" t="s">
        <v>5084</v>
      </c>
      <c r="B1644" t="s">
        <v>16</v>
      </c>
      <c r="C1644" t="s">
        <v>26</v>
      </c>
      <c r="D1644">
        <v>40</v>
      </c>
      <c r="E1644" t="s">
        <v>33</v>
      </c>
      <c r="F1644" t="s">
        <v>29157</v>
      </c>
    </row>
    <row r="1645" spans="1:6" x14ac:dyDescent="0.2">
      <c r="A1645" t="s">
        <v>5087</v>
      </c>
      <c r="B1645" t="s">
        <v>23</v>
      </c>
      <c r="C1645" t="s">
        <v>26</v>
      </c>
      <c r="D1645">
        <v>51</v>
      </c>
      <c r="E1645" t="s">
        <v>33</v>
      </c>
      <c r="F1645" t="s">
        <v>29156</v>
      </c>
    </row>
    <row r="1646" spans="1:6" x14ac:dyDescent="0.2">
      <c r="A1646" t="s">
        <v>5090</v>
      </c>
      <c r="B1646" t="s">
        <v>24</v>
      </c>
      <c r="C1646" t="s">
        <v>28</v>
      </c>
      <c r="D1646">
        <v>262</v>
      </c>
      <c r="E1646" t="s">
        <v>34</v>
      </c>
      <c r="F1646" t="s">
        <v>29154</v>
      </c>
    </row>
    <row r="1647" spans="1:6" x14ac:dyDescent="0.2">
      <c r="A1647" t="s">
        <v>5093</v>
      </c>
      <c r="B1647" t="s">
        <v>17</v>
      </c>
      <c r="C1647" t="s">
        <v>27</v>
      </c>
      <c r="D1647">
        <v>71</v>
      </c>
      <c r="E1647" t="s">
        <v>33</v>
      </c>
      <c r="F1647" t="s">
        <v>29155</v>
      </c>
    </row>
    <row r="1648" spans="1:6" x14ac:dyDescent="0.2">
      <c r="A1648" t="s">
        <v>5096</v>
      </c>
      <c r="B1648" t="s">
        <v>16</v>
      </c>
      <c r="C1648" t="s">
        <v>27</v>
      </c>
      <c r="D1648">
        <v>64</v>
      </c>
      <c r="E1648" t="s">
        <v>33</v>
      </c>
      <c r="F1648" t="s">
        <v>29156</v>
      </c>
    </row>
    <row r="1649" spans="1:6" x14ac:dyDescent="0.2">
      <c r="A1649" t="s">
        <v>5099</v>
      </c>
      <c r="B1649" t="s">
        <v>18</v>
      </c>
      <c r="C1649" t="s">
        <v>26</v>
      </c>
      <c r="D1649">
        <v>22</v>
      </c>
      <c r="E1649" t="s">
        <v>34</v>
      </c>
      <c r="F1649" t="s">
        <v>29154</v>
      </c>
    </row>
    <row r="1650" spans="1:6" x14ac:dyDescent="0.2">
      <c r="A1650" t="s">
        <v>5102</v>
      </c>
      <c r="B1650" t="s">
        <v>18</v>
      </c>
      <c r="C1650" t="s">
        <v>26</v>
      </c>
      <c r="D1650">
        <v>35</v>
      </c>
      <c r="E1650" t="s">
        <v>32</v>
      </c>
      <c r="F1650" t="s">
        <v>29156</v>
      </c>
    </row>
    <row r="1651" spans="1:6" x14ac:dyDescent="0.2">
      <c r="A1651" t="s">
        <v>5105</v>
      </c>
      <c r="B1651" t="s">
        <v>24</v>
      </c>
      <c r="C1651" t="s">
        <v>26</v>
      </c>
      <c r="D1651">
        <v>42</v>
      </c>
      <c r="E1651" t="s">
        <v>34</v>
      </c>
      <c r="F1651" t="s">
        <v>29155</v>
      </c>
    </row>
    <row r="1652" spans="1:6" x14ac:dyDescent="0.2">
      <c r="A1652" t="s">
        <v>5108</v>
      </c>
      <c r="B1652" t="s">
        <v>22</v>
      </c>
      <c r="C1652" t="s">
        <v>26</v>
      </c>
      <c r="D1652">
        <v>25</v>
      </c>
      <c r="E1652" t="s">
        <v>33</v>
      </c>
      <c r="F1652" t="s">
        <v>29156</v>
      </c>
    </row>
    <row r="1653" spans="1:6" x14ac:dyDescent="0.2">
      <c r="A1653" t="s">
        <v>5111</v>
      </c>
      <c r="B1653" t="s">
        <v>18</v>
      </c>
      <c r="C1653" t="s">
        <v>26</v>
      </c>
      <c r="D1653">
        <v>22</v>
      </c>
      <c r="E1653" t="s">
        <v>34</v>
      </c>
      <c r="F1653" t="s">
        <v>29155</v>
      </c>
    </row>
    <row r="1654" spans="1:6" x14ac:dyDescent="0.2">
      <c r="A1654" t="s">
        <v>5114</v>
      </c>
      <c r="B1654" t="s">
        <v>17</v>
      </c>
      <c r="C1654" t="s">
        <v>27</v>
      </c>
      <c r="D1654">
        <v>59</v>
      </c>
      <c r="E1654" t="s">
        <v>32</v>
      </c>
      <c r="F1654" t="s">
        <v>29157</v>
      </c>
    </row>
    <row r="1655" spans="1:6" x14ac:dyDescent="0.2">
      <c r="A1655" t="s">
        <v>5117</v>
      </c>
      <c r="B1655" t="s">
        <v>20</v>
      </c>
      <c r="C1655" t="s">
        <v>28</v>
      </c>
      <c r="D1655">
        <v>144</v>
      </c>
      <c r="E1655" t="s">
        <v>33</v>
      </c>
      <c r="F1655" t="s">
        <v>29154</v>
      </c>
    </row>
    <row r="1656" spans="1:6" x14ac:dyDescent="0.2">
      <c r="A1656" t="s">
        <v>5120</v>
      </c>
      <c r="B1656" t="s">
        <v>15</v>
      </c>
      <c r="C1656" t="s">
        <v>27</v>
      </c>
      <c r="D1656">
        <v>101</v>
      </c>
      <c r="E1656" t="s">
        <v>34</v>
      </c>
      <c r="F1656" t="s">
        <v>29156</v>
      </c>
    </row>
    <row r="1657" spans="1:6" x14ac:dyDescent="0.2">
      <c r="A1657" t="s">
        <v>5123</v>
      </c>
      <c r="B1657" t="s">
        <v>24</v>
      </c>
      <c r="C1657" t="s">
        <v>27</v>
      </c>
      <c r="D1657">
        <v>95</v>
      </c>
      <c r="E1657" t="s">
        <v>33</v>
      </c>
      <c r="F1657" t="s">
        <v>29157</v>
      </c>
    </row>
    <row r="1658" spans="1:6" x14ac:dyDescent="0.2">
      <c r="A1658" t="s">
        <v>5126</v>
      </c>
      <c r="B1658" t="s">
        <v>17</v>
      </c>
      <c r="C1658" t="s">
        <v>27</v>
      </c>
      <c r="D1658">
        <v>91</v>
      </c>
      <c r="E1658" t="s">
        <v>33</v>
      </c>
      <c r="F1658" t="s">
        <v>29156</v>
      </c>
    </row>
    <row r="1659" spans="1:6" x14ac:dyDescent="0.2">
      <c r="A1659" t="s">
        <v>4831</v>
      </c>
      <c r="B1659" t="s">
        <v>24</v>
      </c>
      <c r="C1659" t="s">
        <v>28</v>
      </c>
      <c r="D1659">
        <v>364</v>
      </c>
      <c r="E1659" t="s">
        <v>34</v>
      </c>
      <c r="F1659" t="s">
        <v>29154</v>
      </c>
    </row>
    <row r="1660" spans="1:6" x14ac:dyDescent="0.2">
      <c r="A1660" t="s">
        <v>4835</v>
      </c>
      <c r="B1660" t="s">
        <v>19</v>
      </c>
      <c r="C1660" t="s">
        <v>27</v>
      </c>
      <c r="D1660">
        <v>50</v>
      </c>
      <c r="E1660" t="s">
        <v>32</v>
      </c>
      <c r="F1660" t="s">
        <v>29155</v>
      </c>
    </row>
    <row r="1661" spans="1:6" x14ac:dyDescent="0.2">
      <c r="A1661" t="s">
        <v>4838</v>
      </c>
      <c r="B1661" t="s">
        <v>15</v>
      </c>
      <c r="C1661" t="s">
        <v>26</v>
      </c>
      <c r="D1661">
        <v>54</v>
      </c>
      <c r="E1661" t="s">
        <v>32</v>
      </c>
      <c r="F1661" t="s">
        <v>29154</v>
      </c>
    </row>
    <row r="1662" spans="1:6" x14ac:dyDescent="0.2">
      <c r="A1662" t="s">
        <v>4841</v>
      </c>
      <c r="B1662" t="s">
        <v>16</v>
      </c>
      <c r="C1662" t="s">
        <v>26</v>
      </c>
      <c r="D1662">
        <v>20</v>
      </c>
      <c r="E1662" t="s">
        <v>34</v>
      </c>
      <c r="F1662" t="s">
        <v>29157</v>
      </c>
    </row>
    <row r="1663" spans="1:6" x14ac:dyDescent="0.2">
      <c r="A1663" t="s">
        <v>4844</v>
      </c>
      <c r="B1663" t="s">
        <v>15</v>
      </c>
      <c r="C1663" t="s">
        <v>27</v>
      </c>
      <c r="D1663">
        <v>65</v>
      </c>
      <c r="E1663" t="s">
        <v>32</v>
      </c>
      <c r="F1663" t="s">
        <v>29157</v>
      </c>
    </row>
    <row r="1664" spans="1:6" x14ac:dyDescent="0.2">
      <c r="A1664" t="s">
        <v>4847</v>
      </c>
      <c r="B1664" t="s">
        <v>22</v>
      </c>
      <c r="C1664" t="s">
        <v>27</v>
      </c>
      <c r="D1664">
        <v>70</v>
      </c>
      <c r="E1664" t="s">
        <v>32</v>
      </c>
      <c r="F1664" t="s">
        <v>29154</v>
      </c>
    </row>
    <row r="1665" spans="1:6" x14ac:dyDescent="0.2">
      <c r="A1665" t="s">
        <v>4850</v>
      </c>
      <c r="B1665" t="s">
        <v>21</v>
      </c>
      <c r="C1665" t="s">
        <v>30</v>
      </c>
      <c r="D1665">
        <v>4</v>
      </c>
      <c r="E1665" t="s">
        <v>32</v>
      </c>
      <c r="F1665" t="s">
        <v>29157</v>
      </c>
    </row>
    <row r="1666" spans="1:6" x14ac:dyDescent="0.2">
      <c r="A1666" t="s">
        <v>5129</v>
      </c>
      <c r="B1666" t="s">
        <v>19</v>
      </c>
      <c r="C1666" t="s">
        <v>27</v>
      </c>
      <c r="D1666">
        <v>65</v>
      </c>
      <c r="E1666" t="s">
        <v>34</v>
      </c>
      <c r="F1666" t="s">
        <v>79</v>
      </c>
    </row>
    <row r="1667" spans="1:6" x14ac:dyDescent="0.2">
      <c r="A1667" t="s">
        <v>5132</v>
      </c>
      <c r="B1667" t="s">
        <v>16</v>
      </c>
      <c r="C1667" t="s">
        <v>26</v>
      </c>
      <c r="D1667">
        <v>36</v>
      </c>
      <c r="E1667" t="s">
        <v>34</v>
      </c>
      <c r="F1667" t="s">
        <v>79</v>
      </c>
    </row>
    <row r="1668" spans="1:6" x14ac:dyDescent="0.2">
      <c r="A1668" t="s">
        <v>5135</v>
      </c>
      <c r="B1668" t="s">
        <v>22</v>
      </c>
      <c r="C1668" t="s">
        <v>27</v>
      </c>
      <c r="D1668">
        <v>93</v>
      </c>
      <c r="E1668" t="s">
        <v>34</v>
      </c>
      <c r="F1668" t="s">
        <v>79</v>
      </c>
    </row>
    <row r="1669" spans="1:6" x14ac:dyDescent="0.2">
      <c r="A1669" t="s">
        <v>5138</v>
      </c>
      <c r="B1669" t="s">
        <v>21</v>
      </c>
      <c r="C1669" t="s">
        <v>27</v>
      </c>
      <c r="D1669">
        <v>111</v>
      </c>
      <c r="E1669" t="s">
        <v>33</v>
      </c>
      <c r="F1669" t="s">
        <v>29157</v>
      </c>
    </row>
    <row r="1670" spans="1:6" x14ac:dyDescent="0.2">
      <c r="A1670" t="s">
        <v>5141</v>
      </c>
      <c r="B1670" t="s">
        <v>20</v>
      </c>
      <c r="C1670" t="s">
        <v>26</v>
      </c>
      <c r="D1670">
        <v>54</v>
      </c>
      <c r="E1670" t="s">
        <v>32</v>
      </c>
      <c r="F1670" t="s">
        <v>29157</v>
      </c>
    </row>
    <row r="1671" spans="1:6" x14ac:dyDescent="0.2">
      <c r="A1671" t="s">
        <v>5144</v>
      </c>
      <c r="B1671" t="s">
        <v>21</v>
      </c>
      <c r="C1671" t="s">
        <v>30</v>
      </c>
      <c r="D1671">
        <v>5</v>
      </c>
      <c r="E1671" t="s">
        <v>32</v>
      </c>
      <c r="F1671" t="s">
        <v>79</v>
      </c>
    </row>
    <row r="1672" spans="1:6" x14ac:dyDescent="0.2">
      <c r="A1672" t="s">
        <v>5147</v>
      </c>
      <c r="B1672" t="s">
        <v>22</v>
      </c>
      <c r="C1672" t="s">
        <v>26</v>
      </c>
      <c r="D1672">
        <v>36</v>
      </c>
      <c r="E1672" t="s">
        <v>34</v>
      </c>
      <c r="F1672" t="s">
        <v>29157</v>
      </c>
    </row>
    <row r="1673" spans="1:6" x14ac:dyDescent="0.2">
      <c r="A1673" t="s">
        <v>5150</v>
      </c>
      <c r="B1673" t="s">
        <v>24</v>
      </c>
      <c r="C1673" t="s">
        <v>27</v>
      </c>
      <c r="D1673">
        <v>95</v>
      </c>
      <c r="E1673" t="s">
        <v>33</v>
      </c>
      <c r="F1673" t="s">
        <v>29157</v>
      </c>
    </row>
    <row r="1674" spans="1:6" x14ac:dyDescent="0.2">
      <c r="A1674" t="s">
        <v>5153</v>
      </c>
      <c r="B1674" t="s">
        <v>23</v>
      </c>
      <c r="C1674" t="s">
        <v>30</v>
      </c>
      <c r="D1674">
        <v>6</v>
      </c>
      <c r="E1674" t="s">
        <v>32</v>
      </c>
      <c r="F1674" t="s">
        <v>79</v>
      </c>
    </row>
    <row r="1675" spans="1:6" x14ac:dyDescent="0.2">
      <c r="A1675" t="s">
        <v>5156</v>
      </c>
      <c r="B1675" t="s">
        <v>23</v>
      </c>
      <c r="C1675" t="s">
        <v>26</v>
      </c>
      <c r="D1675">
        <v>48</v>
      </c>
      <c r="E1675" t="s">
        <v>33</v>
      </c>
      <c r="F1675" t="s">
        <v>79</v>
      </c>
    </row>
    <row r="1676" spans="1:6" x14ac:dyDescent="0.2">
      <c r="A1676" t="s">
        <v>5159</v>
      </c>
      <c r="B1676" t="s">
        <v>21</v>
      </c>
      <c r="C1676" t="s">
        <v>29</v>
      </c>
      <c r="D1676">
        <v>13</v>
      </c>
      <c r="E1676" t="s">
        <v>33</v>
      </c>
      <c r="F1676" t="s">
        <v>79</v>
      </c>
    </row>
    <row r="1677" spans="1:6" x14ac:dyDescent="0.2">
      <c r="A1677" t="s">
        <v>5162</v>
      </c>
      <c r="B1677" t="s">
        <v>16</v>
      </c>
      <c r="C1677" t="s">
        <v>27</v>
      </c>
      <c r="D1677">
        <v>100</v>
      </c>
      <c r="E1677" t="s">
        <v>34</v>
      </c>
      <c r="F1677" t="s">
        <v>79</v>
      </c>
    </row>
    <row r="1678" spans="1:6" x14ac:dyDescent="0.2">
      <c r="A1678" t="s">
        <v>5165</v>
      </c>
      <c r="B1678" t="s">
        <v>16</v>
      </c>
      <c r="C1678" t="s">
        <v>27</v>
      </c>
      <c r="D1678">
        <v>85</v>
      </c>
      <c r="E1678" t="s">
        <v>34</v>
      </c>
      <c r="F1678" t="s">
        <v>79</v>
      </c>
    </row>
    <row r="1679" spans="1:6" x14ac:dyDescent="0.2">
      <c r="A1679" t="s">
        <v>5168</v>
      </c>
      <c r="B1679" t="s">
        <v>22</v>
      </c>
      <c r="C1679" t="s">
        <v>27</v>
      </c>
      <c r="D1679">
        <v>102</v>
      </c>
      <c r="E1679" t="s">
        <v>33</v>
      </c>
      <c r="F1679" t="s">
        <v>29157</v>
      </c>
    </row>
    <row r="1680" spans="1:6" x14ac:dyDescent="0.2">
      <c r="A1680" t="s">
        <v>5171</v>
      </c>
      <c r="B1680" t="s">
        <v>24</v>
      </c>
      <c r="C1680" t="s">
        <v>26</v>
      </c>
      <c r="D1680">
        <v>39</v>
      </c>
      <c r="E1680" t="s">
        <v>33</v>
      </c>
      <c r="F1680" t="s">
        <v>79</v>
      </c>
    </row>
    <row r="1681" spans="1:6" x14ac:dyDescent="0.2">
      <c r="A1681" t="s">
        <v>5174</v>
      </c>
      <c r="B1681" t="s">
        <v>20</v>
      </c>
      <c r="C1681" t="s">
        <v>26</v>
      </c>
      <c r="D1681">
        <v>30</v>
      </c>
      <c r="E1681" t="s">
        <v>32</v>
      </c>
      <c r="F1681" t="s">
        <v>29157</v>
      </c>
    </row>
    <row r="1682" spans="1:6" x14ac:dyDescent="0.2">
      <c r="A1682" t="s">
        <v>5177</v>
      </c>
      <c r="B1682" t="s">
        <v>20</v>
      </c>
      <c r="C1682" t="s">
        <v>26</v>
      </c>
      <c r="D1682">
        <v>38</v>
      </c>
      <c r="E1682" t="s">
        <v>33</v>
      </c>
      <c r="F1682" t="s">
        <v>79</v>
      </c>
    </row>
    <row r="1683" spans="1:6" x14ac:dyDescent="0.2">
      <c r="A1683" t="s">
        <v>5180</v>
      </c>
      <c r="B1683" t="s">
        <v>22</v>
      </c>
      <c r="C1683" t="s">
        <v>26</v>
      </c>
      <c r="D1683">
        <v>23</v>
      </c>
      <c r="E1683" t="s">
        <v>34</v>
      </c>
      <c r="F1683" t="s">
        <v>79</v>
      </c>
    </row>
    <row r="1684" spans="1:6" x14ac:dyDescent="0.2">
      <c r="A1684" t="s">
        <v>5183</v>
      </c>
      <c r="B1684" t="s">
        <v>17</v>
      </c>
      <c r="C1684" t="s">
        <v>27</v>
      </c>
      <c r="D1684">
        <v>52</v>
      </c>
      <c r="E1684" t="s">
        <v>34</v>
      </c>
      <c r="F1684" t="s">
        <v>29157</v>
      </c>
    </row>
    <row r="1685" spans="1:6" x14ac:dyDescent="0.2">
      <c r="A1685" t="s">
        <v>5186</v>
      </c>
      <c r="B1685" t="s">
        <v>15</v>
      </c>
      <c r="C1685" t="s">
        <v>27</v>
      </c>
      <c r="D1685">
        <v>89</v>
      </c>
      <c r="E1685" t="s">
        <v>33</v>
      </c>
      <c r="F1685" t="s">
        <v>29157</v>
      </c>
    </row>
    <row r="1686" spans="1:6" x14ac:dyDescent="0.2">
      <c r="A1686" t="s">
        <v>5189</v>
      </c>
      <c r="B1686" t="s">
        <v>22</v>
      </c>
      <c r="C1686" t="s">
        <v>26</v>
      </c>
      <c r="D1686">
        <v>29</v>
      </c>
      <c r="E1686" t="s">
        <v>33</v>
      </c>
      <c r="F1686" t="s">
        <v>79</v>
      </c>
    </row>
    <row r="1687" spans="1:6" x14ac:dyDescent="0.2">
      <c r="A1687" t="s">
        <v>5192</v>
      </c>
      <c r="B1687" t="s">
        <v>21</v>
      </c>
      <c r="C1687" t="s">
        <v>27</v>
      </c>
      <c r="D1687">
        <v>97</v>
      </c>
      <c r="E1687" t="s">
        <v>34</v>
      </c>
      <c r="F1687" t="s">
        <v>29157</v>
      </c>
    </row>
    <row r="1688" spans="1:6" x14ac:dyDescent="0.2">
      <c r="A1688" t="s">
        <v>5195</v>
      </c>
      <c r="B1688" t="s">
        <v>18</v>
      </c>
      <c r="C1688" t="s">
        <v>27</v>
      </c>
      <c r="D1688">
        <v>59</v>
      </c>
      <c r="E1688" t="s">
        <v>32</v>
      </c>
      <c r="F1688" t="s">
        <v>29157</v>
      </c>
    </row>
    <row r="1689" spans="1:6" x14ac:dyDescent="0.2">
      <c r="A1689" t="s">
        <v>5198</v>
      </c>
      <c r="B1689" t="s">
        <v>22</v>
      </c>
      <c r="C1689" t="s">
        <v>26</v>
      </c>
      <c r="D1689">
        <v>46</v>
      </c>
      <c r="E1689" t="s">
        <v>33</v>
      </c>
      <c r="F1689" t="s">
        <v>79</v>
      </c>
    </row>
    <row r="1690" spans="1:6" x14ac:dyDescent="0.2">
      <c r="A1690" t="s">
        <v>5201</v>
      </c>
      <c r="B1690" t="s">
        <v>19</v>
      </c>
      <c r="C1690" t="s">
        <v>29</v>
      </c>
      <c r="D1690">
        <v>11</v>
      </c>
      <c r="E1690" t="s">
        <v>32</v>
      </c>
      <c r="F1690" t="s">
        <v>29157</v>
      </c>
    </row>
    <row r="1691" spans="1:6" x14ac:dyDescent="0.2">
      <c r="A1691" t="s">
        <v>5204</v>
      </c>
      <c r="B1691" t="s">
        <v>16</v>
      </c>
      <c r="C1691" t="s">
        <v>27</v>
      </c>
      <c r="D1691">
        <v>67</v>
      </c>
      <c r="E1691" t="s">
        <v>32</v>
      </c>
      <c r="F1691" t="s">
        <v>79</v>
      </c>
    </row>
    <row r="1692" spans="1:6" x14ac:dyDescent="0.2">
      <c r="A1692" t="s">
        <v>5207</v>
      </c>
      <c r="B1692" t="s">
        <v>16</v>
      </c>
      <c r="C1692" t="s">
        <v>26</v>
      </c>
      <c r="D1692">
        <v>26</v>
      </c>
      <c r="E1692" t="s">
        <v>33</v>
      </c>
      <c r="F1692" t="s">
        <v>79</v>
      </c>
    </row>
    <row r="1693" spans="1:6" x14ac:dyDescent="0.2">
      <c r="A1693" t="s">
        <v>5210</v>
      </c>
      <c r="B1693" t="s">
        <v>18</v>
      </c>
      <c r="C1693" t="s">
        <v>27</v>
      </c>
      <c r="D1693">
        <v>90</v>
      </c>
      <c r="E1693" t="s">
        <v>34</v>
      </c>
      <c r="F1693" t="s">
        <v>79</v>
      </c>
    </row>
    <row r="1694" spans="1:6" x14ac:dyDescent="0.2">
      <c r="A1694" t="s">
        <v>5213</v>
      </c>
      <c r="B1694" t="s">
        <v>17</v>
      </c>
      <c r="C1694" t="s">
        <v>30</v>
      </c>
      <c r="D1694">
        <v>8</v>
      </c>
      <c r="E1694" t="s">
        <v>32</v>
      </c>
      <c r="F1694" t="s">
        <v>29157</v>
      </c>
    </row>
    <row r="1695" spans="1:6" x14ac:dyDescent="0.2">
      <c r="A1695" t="s">
        <v>5216</v>
      </c>
      <c r="B1695" t="s">
        <v>17</v>
      </c>
      <c r="C1695" t="s">
        <v>28</v>
      </c>
      <c r="D1695">
        <v>386</v>
      </c>
      <c r="E1695" t="s">
        <v>34</v>
      </c>
      <c r="F1695" t="s">
        <v>29157</v>
      </c>
    </row>
    <row r="1696" spans="1:6" x14ac:dyDescent="0.2">
      <c r="A1696" t="s">
        <v>5219</v>
      </c>
      <c r="B1696" t="s">
        <v>21</v>
      </c>
      <c r="C1696" t="s">
        <v>26</v>
      </c>
      <c r="D1696">
        <v>54</v>
      </c>
      <c r="E1696" t="s">
        <v>33</v>
      </c>
      <c r="F1696" t="s">
        <v>29157</v>
      </c>
    </row>
    <row r="1697" spans="1:6" x14ac:dyDescent="0.2">
      <c r="A1697" t="s">
        <v>5222</v>
      </c>
      <c r="B1697" t="s">
        <v>23</v>
      </c>
      <c r="C1697" t="s">
        <v>27</v>
      </c>
      <c r="D1697">
        <v>50</v>
      </c>
      <c r="E1697" t="s">
        <v>32</v>
      </c>
      <c r="F1697" t="s">
        <v>29157</v>
      </c>
    </row>
    <row r="1698" spans="1:6" x14ac:dyDescent="0.2">
      <c r="A1698" t="s">
        <v>5246</v>
      </c>
      <c r="B1698" t="s">
        <v>19</v>
      </c>
      <c r="C1698" t="s">
        <v>26</v>
      </c>
      <c r="D1698">
        <v>31</v>
      </c>
      <c r="E1698" t="s">
        <v>34</v>
      </c>
      <c r="F1698" t="s">
        <v>29156</v>
      </c>
    </row>
    <row r="1699" spans="1:6" x14ac:dyDescent="0.2">
      <c r="A1699" t="s">
        <v>5249</v>
      </c>
      <c r="B1699" t="s">
        <v>20</v>
      </c>
      <c r="C1699" t="s">
        <v>27</v>
      </c>
      <c r="D1699">
        <v>83</v>
      </c>
      <c r="E1699" t="s">
        <v>33</v>
      </c>
      <c r="F1699" t="s">
        <v>29157</v>
      </c>
    </row>
    <row r="1700" spans="1:6" x14ac:dyDescent="0.2">
      <c r="A1700" t="s">
        <v>5252</v>
      </c>
      <c r="B1700" t="s">
        <v>20</v>
      </c>
      <c r="C1700" t="s">
        <v>28</v>
      </c>
      <c r="D1700">
        <v>224</v>
      </c>
      <c r="E1700" t="s">
        <v>34</v>
      </c>
      <c r="F1700" t="s">
        <v>29154</v>
      </c>
    </row>
    <row r="1701" spans="1:6" x14ac:dyDescent="0.2">
      <c r="A1701" t="s">
        <v>5255</v>
      </c>
      <c r="B1701" t="s">
        <v>23</v>
      </c>
      <c r="C1701" t="s">
        <v>26</v>
      </c>
      <c r="D1701">
        <v>42</v>
      </c>
      <c r="E1701" t="s">
        <v>32</v>
      </c>
      <c r="F1701" t="s">
        <v>29156</v>
      </c>
    </row>
    <row r="1702" spans="1:6" x14ac:dyDescent="0.2">
      <c r="A1702" t="s">
        <v>5258</v>
      </c>
      <c r="B1702" t="s">
        <v>20</v>
      </c>
      <c r="C1702" t="s">
        <v>26</v>
      </c>
      <c r="D1702">
        <v>50</v>
      </c>
      <c r="E1702" t="s">
        <v>33</v>
      </c>
      <c r="F1702" t="s">
        <v>29154</v>
      </c>
    </row>
    <row r="1703" spans="1:6" x14ac:dyDescent="0.2">
      <c r="A1703" t="s">
        <v>5261</v>
      </c>
      <c r="B1703" t="s">
        <v>20</v>
      </c>
      <c r="C1703" t="s">
        <v>26</v>
      </c>
      <c r="D1703">
        <v>41</v>
      </c>
      <c r="E1703" t="s">
        <v>32</v>
      </c>
      <c r="F1703" t="s">
        <v>29154</v>
      </c>
    </row>
    <row r="1704" spans="1:6" x14ac:dyDescent="0.2">
      <c r="A1704" t="s">
        <v>5264</v>
      </c>
      <c r="B1704" t="s">
        <v>24</v>
      </c>
      <c r="C1704" t="s">
        <v>27</v>
      </c>
      <c r="D1704">
        <v>101</v>
      </c>
      <c r="E1704" t="s">
        <v>33</v>
      </c>
      <c r="F1704" t="s">
        <v>29155</v>
      </c>
    </row>
    <row r="1705" spans="1:6" x14ac:dyDescent="0.2">
      <c r="A1705" t="s">
        <v>5267</v>
      </c>
      <c r="B1705" t="s">
        <v>18</v>
      </c>
      <c r="C1705" t="s">
        <v>26</v>
      </c>
      <c r="D1705">
        <v>43</v>
      </c>
      <c r="E1705" t="s">
        <v>32</v>
      </c>
      <c r="F1705" t="s">
        <v>29157</v>
      </c>
    </row>
    <row r="1706" spans="1:6" x14ac:dyDescent="0.2">
      <c r="A1706" t="s">
        <v>5270</v>
      </c>
      <c r="B1706" t="s">
        <v>21</v>
      </c>
      <c r="C1706" t="s">
        <v>26</v>
      </c>
      <c r="D1706">
        <v>57</v>
      </c>
      <c r="E1706" t="s">
        <v>32</v>
      </c>
      <c r="F1706" t="s">
        <v>29155</v>
      </c>
    </row>
    <row r="1707" spans="1:6" x14ac:dyDescent="0.2">
      <c r="A1707" t="s">
        <v>5273</v>
      </c>
      <c r="B1707" t="s">
        <v>18</v>
      </c>
      <c r="C1707" t="s">
        <v>27</v>
      </c>
      <c r="D1707">
        <v>95</v>
      </c>
      <c r="E1707" t="s">
        <v>34</v>
      </c>
      <c r="F1707" t="s">
        <v>29156</v>
      </c>
    </row>
    <row r="1708" spans="1:6" x14ac:dyDescent="0.2">
      <c r="A1708" t="s">
        <v>5276</v>
      </c>
      <c r="B1708" t="s">
        <v>15</v>
      </c>
      <c r="C1708" t="s">
        <v>27</v>
      </c>
      <c r="D1708">
        <v>50</v>
      </c>
      <c r="E1708" t="s">
        <v>34</v>
      </c>
      <c r="F1708" t="s">
        <v>29156</v>
      </c>
    </row>
    <row r="1709" spans="1:6" x14ac:dyDescent="0.2">
      <c r="A1709" t="s">
        <v>5279</v>
      </c>
      <c r="B1709" t="s">
        <v>19</v>
      </c>
      <c r="C1709" t="s">
        <v>26</v>
      </c>
      <c r="D1709">
        <v>25</v>
      </c>
      <c r="E1709" t="s">
        <v>34</v>
      </c>
      <c r="F1709" t="s">
        <v>29156</v>
      </c>
    </row>
    <row r="1710" spans="1:6" x14ac:dyDescent="0.2">
      <c r="A1710" t="s">
        <v>5282</v>
      </c>
      <c r="B1710" t="s">
        <v>18</v>
      </c>
      <c r="C1710" t="s">
        <v>30</v>
      </c>
      <c r="D1710">
        <v>4</v>
      </c>
      <c r="E1710" t="s">
        <v>32</v>
      </c>
      <c r="F1710" t="s">
        <v>29156</v>
      </c>
    </row>
    <row r="1711" spans="1:6" x14ac:dyDescent="0.2">
      <c r="A1711" t="s">
        <v>5285</v>
      </c>
      <c r="B1711" t="s">
        <v>17</v>
      </c>
      <c r="C1711" t="s">
        <v>26</v>
      </c>
      <c r="D1711">
        <v>49</v>
      </c>
      <c r="E1711" t="s">
        <v>32</v>
      </c>
      <c r="F1711" t="s">
        <v>29157</v>
      </c>
    </row>
    <row r="1712" spans="1:6" x14ac:dyDescent="0.2">
      <c r="A1712" t="s">
        <v>5288</v>
      </c>
      <c r="B1712" t="s">
        <v>24</v>
      </c>
      <c r="C1712" t="s">
        <v>26</v>
      </c>
      <c r="D1712">
        <v>35</v>
      </c>
      <c r="E1712" t="s">
        <v>34</v>
      </c>
      <c r="F1712" t="s">
        <v>29156</v>
      </c>
    </row>
    <row r="1713" spans="1:6" x14ac:dyDescent="0.2">
      <c r="A1713" t="s">
        <v>5291</v>
      </c>
      <c r="B1713" t="s">
        <v>21</v>
      </c>
      <c r="C1713" t="s">
        <v>26</v>
      </c>
      <c r="D1713">
        <v>51</v>
      </c>
      <c r="E1713" t="s">
        <v>32</v>
      </c>
      <c r="F1713" t="s">
        <v>29154</v>
      </c>
    </row>
    <row r="1714" spans="1:6" x14ac:dyDescent="0.2">
      <c r="A1714" t="s">
        <v>5294</v>
      </c>
      <c r="B1714" t="s">
        <v>22</v>
      </c>
      <c r="C1714" t="s">
        <v>26</v>
      </c>
      <c r="D1714">
        <v>44</v>
      </c>
      <c r="E1714" t="s">
        <v>33</v>
      </c>
      <c r="F1714" t="s">
        <v>29156</v>
      </c>
    </row>
    <row r="1715" spans="1:6" x14ac:dyDescent="0.2">
      <c r="A1715" t="s">
        <v>5297</v>
      </c>
      <c r="B1715" t="s">
        <v>15</v>
      </c>
      <c r="C1715" t="s">
        <v>27</v>
      </c>
      <c r="D1715">
        <v>85</v>
      </c>
      <c r="E1715" t="s">
        <v>33</v>
      </c>
      <c r="F1715" t="s">
        <v>29157</v>
      </c>
    </row>
    <row r="1716" spans="1:6" x14ac:dyDescent="0.2">
      <c r="A1716" t="s">
        <v>5300</v>
      </c>
      <c r="B1716" t="s">
        <v>22</v>
      </c>
      <c r="C1716" t="s">
        <v>26</v>
      </c>
      <c r="D1716">
        <v>44</v>
      </c>
      <c r="E1716" t="s">
        <v>33</v>
      </c>
      <c r="F1716" t="s">
        <v>29156</v>
      </c>
    </row>
    <row r="1717" spans="1:6" x14ac:dyDescent="0.2">
      <c r="A1717" t="s">
        <v>5303</v>
      </c>
      <c r="B1717" t="s">
        <v>17</v>
      </c>
      <c r="C1717" t="s">
        <v>26</v>
      </c>
      <c r="D1717">
        <v>53</v>
      </c>
      <c r="E1717" t="s">
        <v>33</v>
      </c>
      <c r="F1717" t="s">
        <v>29157</v>
      </c>
    </row>
    <row r="1718" spans="1:6" x14ac:dyDescent="0.2">
      <c r="A1718" t="s">
        <v>5306</v>
      </c>
      <c r="B1718" t="s">
        <v>18</v>
      </c>
      <c r="C1718" t="s">
        <v>29</v>
      </c>
      <c r="D1718">
        <v>23</v>
      </c>
      <c r="E1718" t="s">
        <v>34</v>
      </c>
      <c r="F1718" t="s">
        <v>29154</v>
      </c>
    </row>
    <row r="1719" spans="1:6" x14ac:dyDescent="0.2">
      <c r="A1719" t="s">
        <v>5309</v>
      </c>
      <c r="B1719" t="s">
        <v>17</v>
      </c>
      <c r="C1719" t="s">
        <v>26</v>
      </c>
      <c r="D1719">
        <v>20</v>
      </c>
      <c r="E1719" t="s">
        <v>32</v>
      </c>
      <c r="F1719" t="s">
        <v>29155</v>
      </c>
    </row>
    <row r="1720" spans="1:6" x14ac:dyDescent="0.2">
      <c r="A1720" t="s">
        <v>5312</v>
      </c>
      <c r="B1720" t="s">
        <v>23</v>
      </c>
      <c r="C1720" t="s">
        <v>30</v>
      </c>
      <c r="D1720">
        <v>4</v>
      </c>
      <c r="E1720" t="s">
        <v>34</v>
      </c>
      <c r="F1720" t="s">
        <v>29157</v>
      </c>
    </row>
    <row r="1721" spans="1:6" x14ac:dyDescent="0.2">
      <c r="A1721" t="s">
        <v>5315</v>
      </c>
      <c r="B1721" t="s">
        <v>18</v>
      </c>
      <c r="C1721" t="s">
        <v>26</v>
      </c>
      <c r="D1721">
        <v>41</v>
      </c>
      <c r="E1721" t="s">
        <v>33</v>
      </c>
      <c r="F1721" t="s">
        <v>29154</v>
      </c>
    </row>
    <row r="1722" spans="1:6" x14ac:dyDescent="0.2">
      <c r="A1722" t="s">
        <v>5318</v>
      </c>
      <c r="B1722" t="s">
        <v>17</v>
      </c>
      <c r="C1722" t="s">
        <v>27</v>
      </c>
      <c r="D1722">
        <v>52</v>
      </c>
      <c r="E1722" t="s">
        <v>32</v>
      </c>
      <c r="F1722" t="s">
        <v>29154</v>
      </c>
    </row>
    <row r="1723" spans="1:6" x14ac:dyDescent="0.2">
      <c r="A1723" t="s">
        <v>5321</v>
      </c>
      <c r="B1723" t="s">
        <v>15</v>
      </c>
      <c r="C1723" t="s">
        <v>27</v>
      </c>
      <c r="D1723">
        <v>74</v>
      </c>
      <c r="E1723" t="s">
        <v>32</v>
      </c>
      <c r="F1723" t="s">
        <v>29157</v>
      </c>
    </row>
    <row r="1724" spans="1:6" x14ac:dyDescent="0.2">
      <c r="A1724" t="s">
        <v>5324</v>
      </c>
      <c r="B1724" t="s">
        <v>18</v>
      </c>
      <c r="C1724" t="s">
        <v>27</v>
      </c>
      <c r="D1724">
        <v>92</v>
      </c>
      <c r="E1724" t="s">
        <v>33</v>
      </c>
      <c r="F1724" t="s">
        <v>29154</v>
      </c>
    </row>
    <row r="1725" spans="1:6" x14ac:dyDescent="0.2">
      <c r="A1725" t="s">
        <v>5327</v>
      </c>
      <c r="B1725" t="s">
        <v>17</v>
      </c>
      <c r="C1725" t="s">
        <v>28</v>
      </c>
      <c r="D1725">
        <v>343</v>
      </c>
      <c r="E1725" t="s">
        <v>34</v>
      </c>
      <c r="F1725" t="s">
        <v>29156</v>
      </c>
    </row>
    <row r="1726" spans="1:6" x14ac:dyDescent="0.2">
      <c r="A1726" t="s">
        <v>5330</v>
      </c>
      <c r="B1726" t="s">
        <v>17</v>
      </c>
      <c r="C1726" t="s">
        <v>26</v>
      </c>
      <c r="D1726">
        <v>40</v>
      </c>
      <c r="E1726" t="s">
        <v>33</v>
      </c>
      <c r="F1726" t="s">
        <v>29156</v>
      </c>
    </row>
    <row r="1727" spans="1:6" x14ac:dyDescent="0.2">
      <c r="A1727" t="s">
        <v>5333</v>
      </c>
      <c r="B1727" t="s">
        <v>23</v>
      </c>
      <c r="C1727" t="s">
        <v>29</v>
      </c>
      <c r="D1727">
        <v>11</v>
      </c>
      <c r="E1727" t="s">
        <v>33</v>
      </c>
      <c r="F1727" t="s">
        <v>29155</v>
      </c>
    </row>
    <row r="1728" spans="1:6" x14ac:dyDescent="0.2">
      <c r="A1728" t="s">
        <v>5336</v>
      </c>
      <c r="B1728" t="s">
        <v>18</v>
      </c>
      <c r="C1728" t="s">
        <v>26</v>
      </c>
      <c r="D1728">
        <v>22</v>
      </c>
      <c r="E1728" t="s">
        <v>34</v>
      </c>
      <c r="F1728" t="s">
        <v>29154</v>
      </c>
    </row>
    <row r="1729" spans="1:6" x14ac:dyDescent="0.2">
      <c r="A1729" t="s">
        <v>5339</v>
      </c>
      <c r="B1729" t="s">
        <v>17</v>
      </c>
      <c r="C1729" t="s">
        <v>30</v>
      </c>
      <c r="D1729">
        <v>4</v>
      </c>
      <c r="E1729" t="s">
        <v>33</v>
      </c>
      <c r="F1729" t="s">
        <v>29156</v>
      </c>
    </row>
    <row r="1730" spans="1:6" x14ac:dyDescent="0.2">
      <c r="A1730" t="s">
        <v>5342</v>
      </c>
      <c r="B1730" t="s">
        <v>22</v>
      </c>
      <c r="C1730" t="s">
        <v>27</v>
      </c>
      <c r="D1730">
        <v>62</v>
      </c>
      <c r="E1730" t="s">
        <v>33</v>
      </c>
      <c r="F1730" t="s">
        <v>29155</v>
      </c>
    </row>
    <row r="1731" spans="1:6" x14ac:dyDescent="0.2">
      <c r="A1731" t="s">
        <v>5345</v>
      </c>
      <c r="B1731" t="s">
        <v>15</v>
      </c>
      <c r="C1731" t="s">
        <v>26</v>
      </c>
      <c r="D1731">
        <v>31</v>
      </c>
      <c r="E1731" t="s">
        <v>33</v>
      </c>
      <c r="F1731" t="s">
        <v>29157</v>
      </c>
    </row>
    <row r="1732" spans="1:6" x14ac:dyDescent="0.2">
      <c r="A1732" t="s">
        <v>5348</v>
      </c>
      <c r="B1732" t="s">
        <v>20</v>
      </c>
      <c r="C1732" t="s">
        <v>26</v>
      </c>
      <c r="D1732">
        <v>28</v>
      </c>
      <c r="E1732" t="s">
        <v>32</v>
      </c>
      <c r="F1732" t="s">
        <v>29157</v>
      </c>
    </row>
    <row r="1733" spans="1:6" x14ac:dyDescent="0.2">
      <c r="A1733" t="s">
        <v>5351</v>
      </c>
      <c r="B1733" t="s">
        <v>15</v>
      </c>
      <c r="C1733" t="s">
        <v>29</v>
      </c>
      <c r="D1733">
        <v>16</v>
      </c>
      <c r="E1733" t="s">
        <v>34</v>
      </c>
      <c r="F1733" t="s">
        <v>29156</v>
      </c>
    </row>
    <row r="1734" spans="1:6" x14ac:dyDescent="0.2">
      <c r="A1734" t="s">
        <v>5354</v>
      </c>
      <c r="B1734" t="s">
        <v>24</v>
      </c>
      <c r="C1734" t="s">
        <v>27</v>
      </c>
      <c r="D1734">
        <v>108</v>
      </c>
      <c r="E1734" t="s">
        <v>34</v>
      </c>
      <c r="F1734" t="s">
        <v>29156</v>
      </c>
    </row>
    <row r="1735" spans="1:6" x14ac:dyDescent="0.2">
      <c r="A1735" t="s">
        <v>5357</v>
      </c>
      <c r="B1735" t="s">
        <v>22</v>
      </c>
      <c r="C1735" t="s">
        <v>30</v>
      </c>
      <c r="D1735">
        <v>7</v>
      </c>
      <c r="E1735" t="s">
        <v>33</v>
      </c>
      <c r="F1735" t="s">
        <v>29157</v>
      </c>
    </row>
    <row r="1736" spans="1:6" x14ac:dyDescent="0.2">
      <c r="A1736" t="s">
        <v>5360</v>
      </c>
      <c r="B1736" t="s">
        <v>17</v>
      </c>
      <c r="C1736" t="s">
        <v>27</v>
      </c>
      <c r="D1736">
        <v>95</v>
      </c>
      <c r="E1736" t="s">
        <v>32</v>
      </c>
      <c r="F1736" t="s">
        <v>29157</v>
      </c>
    </row>
    <row r="1737" spans="1:6" x14ac:dyDescent="0.2">
      <c r="A1737" t="s">
        <v>5363</v>
      </c>
      <c r="B1737" t="s">
        <v>22</v>
      </c>
      <c r="C1737" t="s">
        <v>30</v>
      </c>
      <c r="D1737">
        <v>4</v>
      </c>
      <c r="E1737" t="s">
        <v>32</v>
      </c>
      <c r="F1737" t="s">
        <v>29154</v>
      </c>
    </row>
    <row r="1738" spans="1:6" x14ac:dyDescent="0.2">
      <c r="A1738" t="s">
        <v>5366</v>
      </c>
      <c r="B1738" t="s">
        <v>19</v>
      </c>
      <c r="C1738" t="s">
        <v>26</v>
      </c>
      <c r="D1738">
        <v>48</v>
      </c>
      <c r="E1738" t="s">
        <v>32</v>
      </c>
      <c r="F1738" t="s">
        <v>29154</v>
      </c>
    </row>
    <row r="1739" spans="1:6" x14ac:dyDescent="0.2">
      <c r="A1739" t="s">
        <v>5369</v>
      </c>
      <c r="B1739" t="s">
        <v>20</v>
      </c>
      <c r="C1739" t="s">
        <v>29</v>
      </c>
      <c r="D1739">
        <v>11</v>
      </c>
      <c r="E1739" t="s">
        <v>33</v>
      </c>
      <c r="F1739" t="s">
        <v>29154</v>
      </c>
    </row>
    <row r="1740" spans="1:6" x14ac:dyDescent="0.2">
      <c r="A1740" t="s">
        <v>5372</v>
      </c>
      <c r="B1740" t="s">
        <v>15</v>
      </c>
      <c r="C1740" t="s">
        <v>27</v>
      </c>
      <c r="D1740">
        <v>55</v>
      </c>
      <c r="E1740" t="s">
        <v>32</v>
      </c>
      <c r="F1740" t="s">
        <v>29157</v>
      </c>
    </row>
    <row r="1741" spans="1:6" x14ac:dyDescent="0.2">
      <c r="A1741" t="s">
        <v>5375</v>
      </c>
      <c r="B1741" t="s">
        <v>19</v>
      </c>
      <c r="C1741" t="s">
        <v>26</v>
      </c>
      <c r="D1741">
        <v>39</v>
      </c>
      <c r="E1741" t="s">
        <v>34</v>
      </c>
      <c r="F1741" t="s">
        <v>29156</v>
      </c>
    </row>
    <row r="1742" spans="1:6" x14ac:dyDescent="0.2">
      <c r="A1742" t="s">
        <v>5378</v>
      </c>
      <c r="B1742" t="s">
        <v>16</v>
      </c>
      <c r="C1742" t="s">
        <v>26</v>
      </c>
      <c r="D1742">
        <v>41</v>
      </c>
      <c r="E1742" t="s">
        <v>32</v>
      </c>
      <c r="F1742" t="s">
        <v>29157</v>
      </c>
    </row>
    <row r="1743" spans="1:6" x14ac:dyDescent="0.2">
      <c r="A1743" t="s">
        <v>5381</v>
      </c>
      <c r="B1743" t="s">
        <v>15</v>
      </c>
      <c r="C1743" t="s">
        <v>26</v>
      </c>
      <c r="D1743">
        <v>40</v>
      </c>
      <c r="E1743" t="s">
        <v>32</v>
      </c>
      <c r="F1743" t="s">
        <v>29156</v>
      </c>
    </row>
    <row r="1744" spans="1:6" x14ac:dyDescent="0.2">
      <c r="A1744" t="s">
        <v>5384</v>
      </c>
      <c r="B1744" t="s">
        <v>15</v>
      </c>
      <c r="C1744" t="s">
        <v>26</v>
      </c>
      <c r="D1744">
        <v>31</v>
      </c>
      <c r="E1744" t="s">
        <v>34</v>
      </c>
      <c r="F1744" t="s">
        <v>29156</v>
      </c>
    </row>
    <row r="1745" spans="1:6" x14ac:dyDescent="0.2">
      <c r="A1745" t="s">
        <v>5387</v>
      </c>
      <c r="B1745" t="s">
        <v>16</v>
      </c>
      <c r="C1745" t="s">
        <v>26</v>
      </c>
      <c r="D1745">
        <v>52</v>
      </c>
      <c r="E1745" t="s">
        <v>33</v>
      </c>
      <c r="F1745" t="s">
        <v>29157</v>
      </c>
    </row>
    <row r="1746" spans="1:6" x14ac:dyDescent="0.2">
      <c r="A1746" t="s">
        <v>5390</v>
      </c>
      <c r="B1746" t="s">
        <v>17</v>
      </c>
      <c r="C1746" t="s">
        <v>28</v>
      </c>
      <c r="D1746">
        <v>118</v>
      </c>
      <c r="E1746" t="s">
        <v>33</v>
      </c>
      <c r="F1746" t="s">
        <v>29157</v>
      </c>
    </row>
    <row r="1747" spans="1:6" x14ac:dyDescent="0.2">
      <c r="A1747" t="s">
        <v>5393</v>
      </c>
      <c r="B1747" t="s">
        <v>21</v>
      </c>
      <c r="C1747" t="s">
        <v>26</v>
      </c>
      <c r="D1747">
        <v>30</v>
      </c>
      <c r="E1747" t="s">
        <v>33</v>
      </c>
      <c r="F1747" t="s">
        <v>29157</v>
      </c>
    </row>
    <row r="1748" spans="1:6" x14ac:dyDescent="0.2">
      <c r="A1748" t="s">
        <v>5396</v>
      </c>
      <c r="B1748" t="s">
        <v>15</v>
      </c>
      <c r="C1748" t="s">
        <v>26</v>
      </c>
      <c r="D1748">
        <v>55</v>
      </c>
      <c r="E1748" t="s">
        <v>33</v>
      </c>
      <c r="F1748" t="s">
        <v>29157</v>
      </c>
    </row>
    <row r="1749" spans="1:6" x14ac:dyDescent="0.2">
      <c r="A1749" t="s">
        <v>5399</v>
      </c>
      <c r="B1749" t="s">
        <v>16</v>
      </c>
      <c r="C1749" t="s">
        <v>29</v>
      </c>
      <c r="D1749">
        <v>15</v>
      </c>
      <c r="E1749" t="s">
        <v>34</v>
      </c>
      <c r="F1749" t="s">
        <v>29154</v>
      </c>
    </row>
    <row r="1750" spans="1:6" x14ac:dyDescent="0.2">
      <c r="A1750" t="s">
        <v>5402</v>
      </c>
      <c r="B1750" t="s">
        <v>18</v>
      </c>
      <c r="C1750" t="s">
        <v>29</v>
      </c>
      <c r="D1750">
        <v>13</v>
      </c>
      <c r="E1750" t="s">
        <v>32</v>
      </c>
      <c r="F1750" t="s">
        <v>29157</v>
      </c>
    </row>
    <row r="1751" spans="1:6" x14ac:dyDescent="0.2">
      <c r="A1751" t="s">
        <v>5405</v>
      </c>
      <c r="B1751" t="s">
        <v>21</v>
      </c>
      <c r="C1751" t="s">
        <v>29</v>
      </c>
      <c r="D1751">
        <v>8</v>
      </c>
      <c r="E1751" t="s">
        <v>32</v>
      </c>
      <c r="F1751" t="s">
        <v>29154</v>
      </c>
    </row>
    <row r="1752" spans="1:6" x14ac:dyDescent="0.2">
      <c r="A1752" t="s">
        <v>5408</v>
      </c>
      <c r="B1752" t="s">
        <v>24</v>
      </c>
      <c r="C1752" t="s">
        <v>26</v>
      </c>
      <c r="D1752">
        <v>50</v>
      </c>
      <c r="E1752" t="s">
        <v>32</v>
      </c>
      <c r="F1752" t="s">
        <v>29156</v>
      </c>
    </row>
    <row r="1753" spans="1:6" x14ac:dyDescent="0.2">
      <c r="A1753" t="s">
        <v>5411</v>
      </c>
      <c r="B1753" t="s">
        <v>19</v>
      </c>
      <c r="C1753" t="s">
        <v>28</v>
      </c>
      <c r="D1753">
        <v>184</v>
      </c>
      <c r="E1753" t="s">
        <v>33</v>
      </c>
      <c r="F1753" t="s">
        <v>29154</v>
      </c>
    </row>
    <row r="1754" spans="1:6" x14ac:dyDescent="0.2">
      <c r="A1754" t="s">
        <v>5414</v>
      </c>
      <c r="B1754" t="s">
        <v>15</v>
      </c>
      <c r="C1754" t="s">
        <v>26</v>
      </c>
      <c r="D1754">
        <v>51</v>
      </c>
      <c r="E1754" t="s">
        <v>34</v>
      </c>
      <c r="F1754" t="s">
        <v>29157</v>
      </c>
    </row>
    <row r="1755" spans="1:6" x14ac:dyDescent="0.2">
      <c r="A1755" t="s">
        <v>5417</v>
      </c>
      <c r="B1755" t="s">
        <v>23</v>
      </c>
      <c r="C1755" t="s">
        <v>27</v>
      </c>
      <c r="D1755">
        <v>60</v>
      </c>
      <c r="E1755" t="s">
        <v>32</v>
      </c>
      <c r="F1755" t="s">
        <v>29156</v>
      </c>
    </row>
    <row r="1756" spans="1:6" x14ac:dyDescent="0.2">
      <c r="A1756" t="s">
        <v>5420</v>
      </c>
      <c r="B1756" t="s">
        <v>18</v>
      </c>
      <c r="C1756" t="s">
        <v>26</v>
      </c>
      <c r="D1756">
        <v>22</v>
      </c>
      <c r="E1756" t="s">
        <v>34</v>
      </c>
      <c r="F1756" t="s">
        <v>29156</v>
      </c>
    </row>
    <row r="1757" spans="1:6" x14ac:dyDescent="0.2">
      <c r="A1757" t="s">
        <v>5423</v>
      </c>
      <c r="B1757" t="s">
        <v>15</v>
      </c>
      <c r="C1757" t="s">
        <v>26</v>
      </c>
      <c r="D1757">
        <v>47</v>
      </c>
      <c r="E1757" t="s">
        <v>34</v>
      </c>
      <c r="F1757" t="s">
        <v>29156</v>
      </c>
    </row>
    <row r="1758" spans="1:6" x14ac:dyDescent="0.2">
      <c r="A1758" t="s">
        <v>5426</v>
      </c>
      <c r="B1758" t="s">
        <v>18</v>
      </c>
      <c r="C1758" t="s">
        <v>27</v>
      </c>
      <c r="D1758">
        <v>45</v>
      </c>
      <c r="E1758" t="s">
        <v>34</v>
      </c>
      <c r="F1758" t="s">
        <v>29156</v>
      </c>
    </row>
    <row r="1759" spans="1:6" x14ac:dyDescent="0.2">
      <c r="A1759" t="s">
        <v>5429</v>
      </c>
      <c r="B1759" t="s">
        <v>19</v>
      </c>
      <c r="C1759" t="s">
        <v>26</v>
      </c>
      <c r="D1759">
        <v>40</v>
      </c>
      <c r="E1759" t="s">
        <v>33</v>
      </c>
      <c r="F1759" t="s">
        <v>29157</v>
      </c>
    </row>
    <row r="1760" spans="1:6" x14ac:dyDescent="0.2">
      <c r="A1760" t="s">
        <v>5432</v>
      </c>
      <c r="B1760" t="s">
        <v>23</v>
      </c>
      <c r="C1760" t="s">
        <v>26</v>
      </c>
      <c r="D1760">
        <v>48</v>
      </c>
      <c r="E1760" t="s">
        <v>33</v>
      </c>
      <c r="F1760" t="s">
        <v>29154</v>
      </c>
    </row>
    <row r="1761" spans="1:6" x14ac:dyDescent="0.2">
      <c r="A1761" t="s">
        <v>5435</v>
      </c>
      <c r="B1761" t="s">
        <v>20</v>
      </c>
      <c r="C1761" t="s">
        <v>26</v>
      </c>
      <c r="D1761">
        <v>38</v>
      </c>
      <c r="E1761" t="s">
        <v>33</v>
      </c>
      <c r="F1761" t="s">
        <v>29157</v>
      </c>
    </row>
    <row r="1762" spans="1:6" x14ac:dyDescent="0.2">
      <c r="A1762" t="s">
        <v>5438</v>
      </c>
      <c r="B1762" t="s">
        <v>17</v>
      </c>
      <c r="C1762" t="s">
        <v>28</v>
      </c>
      <c r="D1762">
        <v>188</v>
      </c>
      <c r="E1762" t="s">
        <v>32</v>
      </c>
      <c r="F1762" t="s">
        <v>29154</v>
      </c>
    </row>
    <row r="1763" spans="1:6" x14ac:dyDescent="0.2">
      <c r="A1763" t="s">
        <v>5441</v>
      </c>
      <c r="B1763" t="s">
        <v>23</v>
      </c>
      <c r="C1763" t="s">
        <v>27</v>
      </c>
      <c r="D1763">
        <v>105</v>
      </c>
      <c r="E1763" t="s">
        <v>33</v>
      </c>
      <c r="F1763" t="s">
        <v>29154</v>
      </c>
    </row>
    <row r="1764" spans="1:6" x14ac:dyDescent="0.2">
      <c r="A1764" t="s">
        <v>5444</v>
      </c>
      <c r="B1764" t="s">
        <v>17</v>
      </c>
      <c r="C1764" t="s">
        <v>28</v>
      </c>
      <c r="D1764">
        <v>229</v>
      </c>
      <c r="E1764" t="s">
        <v>33</v>
      </c>
      <c r="F1764" t="s">
        <v>29155</v>
      </c>
    </row>
    <row r="1765" spans="1:6" x14ac:dyDescent="0.2">
      <c r="A1765" t="s">
        <v>5447</v>
      </c>
      <c r="B1765" t="s">
        <v>20</v>
      </c>
      <c r="C1765" t="s">
        <v>26</v>
      </c>
      <c r="D1765">
        <v>26</v>
      </c>
      <c r="E1765" t="s">
        <v>32</v>
      </c>
      <c r="F1765" t="s">
        <v>29157</v>
      </c>
    </row>
    <row r="1766" spans="1:6" x14ac:dyDescent="0.2">
      <c r="A1766" t="s">
        <v>5450</v>
      </c>
      <c r="B1766" t="s">
        <v>19</v>
      </c>
      <c r="C1766" t="s">
        <v>28</v>
      </c>
      <c r="D1766">
        <v>231</v>
      </c>
      <c r="E1766" t="s">
        <v>34</v>
      </c>
      <c r="F1766" t="s">
        <v>29157</v>
      </c>
    </row>
    <row r="1767" spans="1:6" x14ac:dyDescent="0.2">
      <c r="A1767" t="s">
        <v>5453</v>
      </c>
      <c r="B1767" t="s">
        <v>21</v>
      </c>
      <c r="C1767" t="s">
        <v>26</v>
      </c>
      <c r="D1767">
        <v>51</v>
      </c>
      <c r="E1767" t="s">
        <v>33</v>
      </c>
      <c r="F1767" t="s">
        <v>29157</v>
      </c>
    </row>
    <row r="1768" spans="1:6" x14ac:dyDescent="0.2">
      <c r="A1768" t="s">
        <v>5456</v>
      </c>
      <c r="B1768" t="s">
        <v>19</v>
      </c>
      <c r="C1768" t="s">
        <v>27</v>
      </c>
      <c r="D1768">
        <v>66</v>
      </c>
      <c r="E1768" t="s">
        <v>32</v>
      </c>
      <c r="F1768" t="s">
        <v>29156</v>
      </c>
    </row>
    <row r="1769" spans="1:6" x14ac:dyDescent="0.2">
      <c r="A1769" t="s">
        <v>5459</v>
      </c>
      <c r="B1769" t="s">
        <v>22</v>
      </c>
      <c r="C1769" t="s">
        <v>27</v>
      </c>
      <c r="D1769">
        <v>89</v>
      </c>
      <c r="E1769" t="s">
        <v>33</v>
      </c>
      <c r="F1769" t="s">
        <v>29157</v>
      </c>
    </row>
    <row r="1770" spans="1:6" x14ac:dyDescent="0.2">
      <c r="A1770" t="s">
        <v>5462</v>
      </c>
      <c r="B1770" t="s">
        <v>19</v>
      </c>
      <c r="C1770" t="s">
        <v>27</v>
      </c>
      <c r="D1770">
        <v>60</v>
      </c>
      <c r="E1770" t="s">
        <v>32</v>
      </c>
      <c r="F1770" t="s">
        <v>29157</v>
      </c>
    </row>
    <row r="1771" spans="1:6" x14ac:dyDescent="0.2">
      <c r="A1771" t="s">
        <v>5465</v>
      </c>
      <c r="B1771" t="s">
        <v>21</v>
      </c>
      <c r="C1771" t="s">
        <v>27</v>
      </c>
      <c r="D1771">
        <v>108</v>
      </c>
      <c r="E1771" t="s">
        <v>34</v>
      </c>
      <c r="F1771" t="s">
        <v>29156</v>
      </c>
    </row>
    <row r="1772" spans="1:6" x14ac:dyDescent="0.2">
      <c r="A1772" t="s">
        <v>5468</v>
      </c>
      <c r="B1772" t="s">
        <v>18</v>
      </c>
      <c r="C1772" t="s">
        <v>29</v>
      </c>
      <c r="D1772">
        <v>16</v>
      </c>
      <c r="E1772" t="s">
        <v>32</v>
      </c>
      <c r="F1772" t="s">
        <v>29156</v>
      </c>
    </row>
    <row r="1773" spans="1:6" x14ac:dyDescent="0.2">
      <c r="A1773" t="s">
        <v>5471</v>
      </c>
      <c r="B1773" t="s">
        <v>21</v>
      </c>
      <c r="C1773" t="s">
        <v>30</v>
      </c>
      <c r="D1773">
        <v>4</v>
      </c>
      <c r="E1773" t="s">
        <v>32</v>
      </c>
      <c r="F1773" t="s">
        <v>29154</v>
      </c>
    </row>
    <row r="1774" spans="1:6" x14ac:dyDescent="0.2">
      <c r="A1774" t="s">
        <v>5474</v>
      </c>
      <c r="B1774" t="s">
        <v>24</v>
      </c>
      <c r="C1774" t="s">
        <v>27</v>
      </c>
      <c r="D1774">
        <v>116</v>
      </c>
      <c r="E1774" t="s">
        <v>32</v>
      </c>
      <c r="F1774" t="s">
        <v>29155</v>
      </c>
    </row>
    <row r="1775" spans="1:6" x14ac:dyDescent="0.2">
      <c r="A1775" t="s">
        <v>5477</v>
      </c>
      <c r="B1775" t="s">
        <v>15</v>
      </c>
      <c r="C1775" t="s">
        <v>26</v>
      </c>
      <c r="D1775">
        <v>40</v>
      </c>
      <c r="E1775" t="s">
        <v>32</v>
      </c>
      <c r="F1775" t="s">
        <v>29154</v>
      </c>
    </row>
    <row r="1776" spans="1:6" x14ac:dyDescent="0.2">
      <c r="A1776" t="s">
        <v>5480</v>
      </c>
      <c r="B1776" t="s">
        <v>18</v>
      </c>
      <c r="C1776" t="s">
        <v>27</v>
      </c>
      <c r="D1776">
        <v>106</v>
      </c>
      <c r="E1776" t="s">
        <v>32</v>
      </c>
      <c r="F1776" t="s">
        <v>29154</v>
      </c>
    </row>
    <row r="1777" spans="1:6" x14ac:dyDescent="0.2">
      <c r="A1777" t="s">
        <v>5483</v>
      </c>
      <c r="B1777" t="s">
        <v>17</v>
      </c>
      <c r="C1777" t="s">
        <v>26</v>
      </c>
      <c r="D1777">
        <v>51</v>
      </c>
      <c r="E1777" t="s">
        <v>32</v>
      </c>
      <c r="F1777" t="s">
        <v>29156</v>
      </c>
    </row>
    <row r="1778" spans="1:6" x14ac:dyDescent="0.2">
      <c r="A1778" t="s">
        <v>5486</v>
      </c>
      <c r="B1778" t="s">
        <v>17</v>
      </c>
      <c r="C1778" t="s">
        <v>26</v>
      </c>
      <c r="D1778">
        <v>49</v>
      </c>
      <c r="E1778" t="s">
        <v>33</v>
      </c>
      <c r="F1778" t="s">
        <v>29156</v>
      </c>
    </row>
    <row r="1779" spans="1:6" x14ac:dyDescent="0.2">
      <c r="A1779" t="s">
        <v>5489</v>
      </c>
      <c r="B1779" t="s">
        <v>16</v>
      </c>
      <c r="C1779" t="s">
        <v>26</v>
      </c>
      <c r="D1779">
        <v>41</v>
      </c>
      <c r="E1779" t="s">
        <v>33</v>
      </c>
      <c r="F1779" t="s">
        <v>29157</v>
      </c>
    </row>
    <row r="1780" spans="1:6" x14ac:dyDescent="0.2">
      <c r="A1780" t="s">
        <v>5492</v>
      </c>
      <c r="B1780" t="s">
        <v>16</v>
      </c>
      <c r="C1780" t="s">
        <v>26</v>
      </c>
      <c r="D1780">
        <v>51</v>
      </c>
      <c r="E1780" t="s">
        <v>32</v>
      </c>
      <c r="F1780" t="s">
        <v>29157</v>
      </c>
    </row>
    <row r="1781" spans="1:6" x14ac:dyDescent="0.2">
      <c r="A1781" t="s">
        <v>5495</v>
      </c>
      <c r="B1781" t="s">
        <v>18</v>
      </c>
      <c r="C1781" t="s">
        <v>26</v>
      </c>
      <c r="D1781">
        <v>31</v>
      </c>
      <c r="E1781" t="s">
        <v>34</v>
      </c>
      <c r="F1781" t="s">
        <v>29157</v>
      </c>
    </row>
    <row r="1782" spans="1:6" x14ac:dyDescent="0.2">
      <c r="A1782" t="s">
        <v>5498</v>
      </c>
      <c r="B1782" t="s">
        <v>22</v>
      </c>
      <c r="C1782" t="s">
        <v>30</v>
      </c>
      <c r="D1782">
        <v>7</v>
      </c>
      <c r="E1782" t="s">
        <v>32</v>
      </c>
      <c r="F1782" t="s">
        <v>29156</v>
      </c>
    </row>
    <row r="1783" spans="1:6" x14ac:dyDescent="0.2">
      <c r="A1783" t="s">
        <v>5501</v>
      </c>
      <c r="B1783" t="s">
        <v>23</v>
      </c>
      <c r="C1783" t="s">
        <v>27</v>
      </c>
      <c r="D1783">
        <v>113</v>
      </c>
      <c r="E1783" t="s">
        <v>33</v>
      </c>
      <c r="F1783" t="s">
        <v>29156</v>
      </c>
    </row>
    <row r="1784" spans="1:6" x14ac:dyDescent="0.2">
      <c r="A1784" t="s">
        <v>5504</v>
      </c>
      <c r="B1784" t="s">
        <v>18</v>
      </c>
      <c r="C1784" t="s">
        <v>26</v>
      </c>
      <c r="D1784">
        <v>27</v>
      </c>
      <c r="E1784" t="s">
        <v>34</v>
      </c>
      <c r="F1784" t="s">
        <v>29157</v>
      </c>
    </row>
    <row r="1785" spans="1:6" x14ac:dyDescent="0.2">
      <c r="A1785" t="s">
        <v>5507</v>
      </c>
      <c r="B1785" t="s">
        <v>17</v>
      </c>
      <c r="C1785" t="s">
        <v>26</v>
      </c>
      <c r="D1785">
        <v>33</v>
      </c>
      <c r="E1785" t="s">
        <v>33</v>
      </c>
      <c r="F1785" t="s">
        <v>29155</v>
      </c>
    </row>
    <row r="1786" spans="1:6" x14ac:dyDescent="0.2">
      <c r="A1786" t="s">
        <v>5510</v>
      </c>
      <c r="B1786" t="s">
        <v>22</v>
      </c>
      <c r="C1786" t="s">
        <v>26</v>
      </c>
      <c r="D1786">
        <v>56</v>
      </c>
      <c r="E1786" t="s">
        <v>34</v>
      </c>
      <c r="F1786" t="s">
        <v>29157</v>
      </c>
    </row>
    <row r="1787" spans="1:6" x14ac:dyDescent="0.2">
      <c r="A1787" t="s">
        <v>5513</v>
      </c>
      <c r="B1787" t="s">
        <v>24</v>
      </c>
      <c r="C1787" t="s">
        <v>26</v>
      </c>
      <c r="D1787">
        <v>28</v>
      </c>
      <c r="E1787" t="s">
        <v>32</v>
      </c>
      <c r="F1787" t="s">
        <v>29155</v>
      </c>
    </row>
    <row r="1788" spans="1:6" x14ac:dyDescent="0.2">
      <c r="A1788" t="s">
        <v>5225</v>
      </c>
      <c r="B1788" t="s">
        <v>22</v>
      </c>
      <c r="C1788" t="s">
        <v>26</v>
      </c>
      <c r="D1788">
        <v>31</v>
      </c>
      <c r="E1788" t="s">
        <v>32</v>
      </c>
      <c r="F1788" t="s">
        <v>29154</v>
      </c>
    </row>
    <row r="1789" spans="1:6" x14ac:dyDescent="0.2">
      <c r="A1789" t="s">
        <v>5228</v>
      </c>
      <c r="B1789" t="s">
        <v>23</v>
      </c>
      <c r="C1789" t="s">
        <v>27</v>
      </c>
      <c r="D1789">
        <v>75</v>
      </c>
      <c r="E1789" t="s">
        <v>34</v>
      </c>
      <c r="F1789" t="s">
        <v>29154</v>
      </c>
    </row>
    <row r="1790" spans="1:6" x14ac:dyDescent="0.2">
      <c r="A1790" t="s">
        <v>5231</v>
      </c>
      <c r="B1790" t="s">
        <v>22</v>
      </c>
      <c r="C1790" t="s">
        <v>26</v>
      </c>
      <c r="D1790">
        <v>35</v>
      </c>
      <c r="E1790" t="s">
        <v>32</v>
      </c>
      <c r="F1790" t="s">
        <v>29157</v>
      </c>
    </row>
    <row r="1791" spans="1:6" x14ac:dyDescent="0.2">
      <c r="A1791" t="s">
        <v>5234</v>
      </c>
      <c r="B1791" t="s">
        <v>15</v>
      </c>
      <c r="C1791" t="s">
        <v>27</v>
      </c>
      <c r="D1791">
        <v>103</v>
      </c>
      <c r="E1791" t="s">
        <v>34</v>
      </c>
      <c r="F1791" t="s">
        <v>29156</v>
      </c>
    </row>
    <row r="1792" spans="1:6" x14ac:dyDescent="0.2">
      <c r="A1792" t="s">
        <v>5237</v>
      </c>
      <c r="B1792" t="s">
        <v>19</v>
      </c>
      <c r="C1792" t="s">
        <v>27</v>
      </c>
      <c r="D1792">
        <v>48</v>
      </c>
      <c r="E1792" t="s">
        <v>34</v>
      </c>
      <c r="F1792" t="s">
        <v>29156</v>
      </c>
    </row>
    <row r="1793" spans="1:6" x14ac:dyDescent="0.2">
      <c r="A1793" t="s">
        <v>5240</v>
      </c>
      <c r="B1793" t="s">
        <v>18</v>
      </c>
      <c r="C1793" t="s">
        <v>26</v>
      </c>
      <c r="D1793">
        <v>27</v>
      </c>
      <c r="E1793" t="s">
        <v>32</v>
      </c>
      <c r="F1793" t="s">
        <v>29154</v>
      </c>
    </row>
    <row r="1794" spans="1:6" x14ac:dyDescent="0.2">
      <c r="A1794" t="s">
        <v>5243</v>
      </c>
      <c r="B1794" t="s">
        <v>20</v>
      </c>
      <c r="C1794" t="s">
        <v>28</v>
      </c>
      <c r="D1794">
        <v>171</v>
      </c>
      <c r="E1794" t="s">
        <v>32</v>
      </c>
      <c r="F1794" t="s">
        <v>29157</v>
      </c>
    </row>
    <row r="1795" spans="1:6" x14ac:dyDescent="0.2">
      <c r="A1795" t="s">
        <v>5516</v>
      </c>
      <c r="B1795" t="s">
        <v>15</v>
      </c>
      <c r="C1795" t="s">
        <v>26</v>
      </c>
      <c r="D1795">
        <v>43</v>
      </c>
      <c r="E1795" t="s">
        <v>32</v>
      </c>
      <c r="F1795" t="s">
        <v>79</v>
      </c>
    </row>
    <row r="1796" spans="1:6" x14ac:dyDescent="0.2">
      <c r="A1796" t="s">
        <v>5519</v>
      </c>
      <c r="B1796" t="s">
        <v>23</v>
      </c>
      <c r="C1796" t="s">
        <v>27</v>
      </c>
      <c r="D1796">
        <v>90</v>
      </c>
      <c r="E1796" t="s">
        <v>34</v>
      </c>
      <c r="F1796" t="s">
        <v>79</v>
      </c>
    </row>
    <row r="1797" spans="1:6" x14ac:dyDescent="0.2">
      <c r="A1797" t="s">
        <v>5522</v>
      </c>
      <c r="B1797" t="s">
        <v>15</v>
      </c>
      <c r="C1797" t="s">
        <v>27</v>
      </c>
      <c r="D1797">
        <v>68</v>
      </c>
      <c r="E1797" t="s">
        <v>33</v>
      </c>
      <c r="F1797" t="s">
        <v>29157</v>
      </c>
    </row>
    <row r="1798" spans="1:6" x14ac:dyDescent="0.2">
      <c r="A1798" t="s">
        <v>5525</v>
      </c>
      <c r="B1798" t="s">
        <v>24</v>
      </c>
      <c r="C1798" t="s">
        <v>27</v>
      </c>
      <c r="D1798">
        <v>77</v>
      </c>
      <c r="E1798" t="s">
        <v>33</v>
      </c>
      <c r="F1798" t="s">
        <v>29157</v>
      </c>
    </row>
    <row r="1799" spans="1:6" x14ac:dyDescent="0.2">
      <c r="A1799" t="s">
        <v>5528</v>
      </c>
      <c r="B1799" t="s">
        <v>22</v>
      </c>
      <c r="C1799" t="s">
        <v>26</v>
      </c>
      <c r="D1799">
        <v>30</v>
      </c>
      <c r="E1799" t="s">
        <v>32</v>
      </c>
      <c r="F1799" t="s">
        <v>29157</v>
      </c>
    </row>
    <row r="1800" spans="1:6" x14ac:dyDescent="0.2">
      <c r="A1800" t="s">
        <v>5531</v>
      </c>
      <c r="B1800" t="s">
        <v>15</v>
      </c>
      <c r="C1800" t="s">
        <v>26</v>
      </c>
      <c r="D1800">
        <v>44</v>
      </c>
      <c r="E1800" t="s">
        <v>33</v>
      </c>
      <c r="F1800" t="s">
        <v>79</v>
      </c>
    </row>
    <row r="1801" spans="1:6" x14ac:dyDescent="0.2">
      <c r="A1801" t="s">
        <v>5534</v>
      </c>
      <c r="B1801" t="s">
        <v>18</v>
      </c>
      <c r="C1801" t="s">
        <v>26</v>
      </c>
      <c r="D1801">
        <v>48</v>
      </c>
      <c r="E1801" t="s">
        <v>32</v>
      </c>
      <c r="F1801" t="s">
        <v>29157</v>
      </c>
    </row>
    <row r="1802" spans="1:6" x14ac:dyDescent="0.2">
      <c r="A1802" t="s">
        <v>5537</v>
      </c>
      <c r="B1802" t="s">
        <v>21</v>
      </c>
      <c r="C1802" t="s">
        <v>30</v>
      </c>
      <c r="D1802">
        <v>7</v>
      </c>
      <c r="E1802" t="s">
        <v>34</v>
      </c>
      <c r="F1802" t="s">
        <v>29157</v>
      </c>
    </row>
    <row r="1803" spans="1:6" x14ac:dyDescent="0.2">
      <c r="A1803" t="s">
        <v>5540</v>
      </c>
      <c r="B1803" t="s">
        <v>20</v>
      </c>
      <c r="C1803" t="s">
        <v>26</v>
      </c>
      <c r="D1803">
        <v>52</v>
      </c>
      <c r="E1803" t="s">
        <v>33</v>
      </c>
      <c r="F1803" t="s">
        <v>29157</v>
      </c>
    </row>
    <row r="1804" spans="1:6" x14ac:dyDescent="0.2">
      <c r="A1804" t="s">
        <v>5543</v>
      </c>
      <c r="B1804" t="s">
        <v>23</v>
      </c>
      <c r="C1804" t="s">
        <v>26</v>
      </c>
      <c r="D1804">
        <v>38</v>
      </c>
      <c r="E1804" t="s">
        <v>33</v>
      </c>
      <c r="F1804" t="s">
        <v>79</v>
      </c>
    </row>
    <row r="1805" spans="1:6" x14ac:dyDescent="0.2">
      <c r="A1805" t="s">
        <v>5546</v>
      </c>
      <c r="B1805" t="s">
        <v>18</v>
      </c>
      <c r="C1805" t="s">
        <v>26</v>
      </c>
      <c r="D1805">
        <v>31</v>
      </c>
      <c r="E1805" t="s">
        <v>34</v>
      </c>
      <c r="F1805" t="s">
        <v>79</v>
      </c>
    </row>
    <row r="1806" spans="1:6" x14ac:dyDescent="0.2">
      <c r="A1806" t="s">
        <v>5549</v>
      </c>
      <c r="B1806" t="s">
        <v>16</v>
      </c>
      <c r="C1806" t="s">
        <v>28</v>
      </c>
      <c r="D1806">
        <v>175</v>
      </c>
      <c r="E1806" t="s">
        <v>33</v>
      </c>
      <c r="F1806" t="s">
        <v>79</v>
      </c>
    </row>
    <row r="1807" spans="1:6" x14ac:dyDescent="0.2">
      <c r="A1807" t="s">
        <v>5552</v>
      </c>
      <c r="B1807" t="s">
        <v>22</v>
      </c>
      <c r="C1807" t="s">
        <v>26</v>
      </c>
      <c r="D1807">
        <v>25</v>
      </c>
      <c r="E1807" t="s">
        <v>32</v>
      </c>
      <c r="F1807" t="s">
        <v>79</v>
      </c>
    </row>
    <row r="1808" spans="1:6" x14ac:dyDescent="0.2">
      <c r="A1808" t="s">
        <v>5555</v>
      </c>
      <c r="B1808" t="s">
        <v>16</v>
      </c>
      <c r="C1808" t="s">
        <v>30</v>
      </c>
      <c r="D1808">
        <v>3</v>
      </c>
      <c r="E1808" t="s">
        <v>34</v>
      </c>
      <c r="F1808" t="s">
        <v>29157</v>
      </c>
    </row>
    <row r="1809" spans="1:6" x14ac:dyDescent="0.2">
      <c r="A1809" t="s">
        <v>5558</v>
      </c>
      <c r="B1809" t="s">
        <v>23</v>
      </c>
      <c r="C1809" t="s">
        <v>29</v>
      </c>
      <c r="D1809">
        <v>16</v>
      </c>
      <c r="E1809" t="s">
        <v>32</v>
      </c>
      <c r="F1809" t="s">
        <v>29157</v>
      </c>
    </row>
    <row r="1810" spans="1:6" x14ac:dyDescent="0.2">
      <c r="A1810" t="s">
        <v>5561</v>
      </c>
      <c r="B1810" t="s">
        <v>16</v>
      </c>
      <c r="C1810" t="s">
        <v>27</v>
      </c>
      <c r="D1810">
        <v>115</v>
      </c>
      <c r="E1810" t="s">
        <v>32</v>
      </c>
      <c r="F1810" t="s">
        <v>79</v>
      </c>
    </row>
    <row r="1811" spans="1:6" x14ac:dyDescent="0.2">
      <c r="A1811" t="s">
        <v>5564</v>
      </c>
      <c r="B1811" t="s">
        <v>17</v>
      </c>
      <c r="C1811" t="s">
        <v>27</v>
      </c>
      <c r="D1811">
        <v>73</v>
      </c>
      <c r="E1811" t="s">
        <v>33</v>
      </c>
      <c r="F1811" t="s">
        <v>79</v>
      </c>
    </row>
    <row r="1812" spans="1:6" x14ac:dyDescent="0.2">
      <c r="A1812" t="s">
        <v>5567</v>
      </c>
      <c r="B1812" t="s">
        <v>17</v>
      </c>
      <c r="C1812" t="s">
        <v>30</v>
      </c>
      <c r="D1812">
        <v>8</v>
      </c>
      <c r="E1812" t="s">
        <v>33</v>
      </c>
      <c r="F1812" t="s">
        <v>29157</v>
      </c>
    </row>
    <row r="1813" spans="1:6" x14ac:dyDescent="0.2">
      <c r="A1813" t="s">
        <v>5570</v>
      </c>
      <c r="B1813" t="s">
        <v>15</v>
      </c>
      <c r="C1813" t="s">
        <v>27</v>
      </c>
      <c r="D1813">
        <v>91</v>
      </c>
      <c r="E1813" t="s">
        <v>32</v>
      </c>
      <c r="F1813" t="s">
        <v>79</v>
      </c>
    </row>
    <row r="1814" spans="1:6" x14ac:dyDescent="0.2">
      <c r="A1814" t="s">
        <v>5573</v>
      </c>
      <c r="B1814" t="s">
        <v>24</v>
      </c>
      <c r="C1814" t="s">
        <v>26</v>
      </c>
      <c r="D1814">
        <v>31</v>
      </c>
      <c r="E1814" t="s">
        <v>32</v>
      </c>
      <c r="F1814" t="s">
        <v>29157</v>
      </c>
    </row>
    <row r="1815" spans="1:6" x14ac:dyDescent="0.2">
      <c r="A1815" t="s">
        <v>5576</v>
      </c>
      <c r="B1815" t="s">
        <v>15</v>
      </c>
      <c r="C1815" t="s">
        <v>26</v>
      </c>
      <c r="D1815">
        <v>27</v>
      </c>
      <c r="E1815" t="s">
        <v>33</v>
      </c>
      <c r="F1815" t="s">
        <v>29157</v>
      </c>
    </row>
    <row r="1816" spans="1:6" x14ac:dyDescent="0.2">
      <c r="A1816" t="s">
        <v>5579</v>
      </c>
      <c r="B1816" t="s">
        <v>23</v>
      </c>
      <c r="C1816" t="s">
        <v>27</v>
      </c>
      <c r="D1816">
        <v>59</v>
      </c>
      <c r="E1816" t="s">
        <v>34</v>
      </c>
      <c r="F1816" t="s">
        <v>29157</v>
      </c>
    </row>
    <row r="1817" spans="1:6" x14ac:dyDescent="0.2">
      <c r="A1817" t="s">
        <v>5582</v>
      </c>
      <c r="B1817" t="s">
        <v>16</v>
      </c>
      <c r="C1817" t="s">
        <v>27</v>
      </c>
      <c r="D1817">
        <v>119</v>
      </c>
      <c r="E1817" t="s">
        <v>32</v>
      </c>
      <c r="F1817" t="s">
        <v>79</v>
      </c>
    </row>
    <row r="1818" spans="1:6" x14ac:dyDescent="0.2">
      <c r="A1818" t="s">
        <v>5585</v>
      </c>
      <c r="B1818" t="s">
        <v>23</v>
      </c>
      <c r="C1818" t="s">
        <v>27</v>
      </c>
      <c r="D1818">
        <v>57</v>
      </c>
      <c r="E1818" t="s">
        <v>33</v>
      </c>
      <c r="F1818" t="s">
        <v>79</v>
      </c>
    </row>
    <row r="1819" spans="1:6" x14ac:dyDescent="0.2">
      <c r="A1819" t="s">
        <v>5588</v>
      </c>
      <c r="B1819" t="s">
        <v>16</v>
      </c>
      <c r="C1819" t="s">
        <v>27</v>
      </c>
      <c r="D1819">
        <v>45</v>
      </c>
      <c r="E1819" t="s">
        <v>34</v>
      </c>
      <c r="F1819" t="s">
        <v>79</v>
      </c>
    </row>
    <row r="1820" spans="1:6" x14ac:dyDescent="0.2">
      <c r="A1820" t="s">
        <v>5591</v>
      </c>
      <c r="B1820" t="s">
        <v>18</v>
      </c>
      <c r="C1820" t="s">
        <v>26</v>
      </c>
      <c r="D1820">
        <v>43</v>
      </c>
      <c r="E1820" t="s">
        <v>34</v>
      </c>
      <c r="F1820" t="s">
        <v>29157</v>
      </c>
    </row>
    <row r="1821" spans="1:6" x14ac:dyDescent="0.2">
      <c r="A1821" t="s">
        <v>5594</v>
      </c>
      <c r="B1821" t="s">
        <v>21</v>
      </c>
      <c r="C1821" t="s">
        <v>26</v>
      </c>
      <c r="D1821">
        <v>23</v>
      </c>
      <c r="E1821" t="s">
        <v>33</v>
      </c>
      <c r="F1821" t="s">
        <v>79</v>
      </c>
    </row>
    <row r="1822" spans="1:6" x14ac:dyDescent="0.2">
      <c r="A1822" t="s">
        <v>5597</v>
      </c>
      <c r="B1822" t="s">
        <v>20</v>
      </c>
      <c r="C1822" t="s">
        <v>29</v>
      </c>
      <c r="D1822">
        <v>8</v>
      </c>
      <c r="E1822" t="s">
        <v>34</v>
      </c>
      <c r="F1822" t="s">
        <v>29157</v>
      </c>
    </row>
    <row r="1823" spans="1:6" x14ac:dyDescent="0.2">
      <c r="A1823" t="s">
        <v>5600</v>
      </c>
      <c r="B1823" t="s">
        <v>23</v>
      </c>
      <c r="C1823" t="s">
        <v>27</v>
      </c>
      <c r="D1823">
        <v>60</v>
      </c>
      <c r="E1823" t="s">
        <v>33</v>
      </c>
      <c r="F1823" t="s">
        <v>29157</v>
      </c>
    </row>
    <row r="1824" spans="1:6" x14ac:dyDescent="0.2">
      <c r="A1824" t="s">
        <v>5603</v>
      </c>
      <c r="B1824" t="s">
        <v>16</v>
      </c>
      <c r="C1824" t="s">
        <v>27</v>
      </c>
      <c r="D1824">
        <v>92</v>
      </c>
      <c r="E1824" t="s">
        <v>32</v>
      </c>
      <c r="F1824" t="s">
        <v>79</v>
      </c>
    </row>
    <row r="1825" spans="1:6" x14ac:dyDescent="0.2">
      <c r="A1825" t="s">
        <v>5606</v>
      </c>
      <c r="B1825" t="s">
        <v>23</v>
      </c>
      <c r="C1825" t="s">
        <v>26</v>
      </c>
      <c r="D1825">
        <v>26</v>
      </c>
      <c r="E1825" t="s">
        <v>33</v>
      </c>
      <c r="F1825" t="s">
        <v>79</v>
      </c>
    </row>
    <row r="1826" spans="1:6" x14ac:dyDescent="0.2">
      <c r="A1826" t="s">
        <v>5627</v>
      </c>
      <c r="B1826" t="s">
        <v>20</v>
      </c>
      <c r="C1826" t="s">
        <v>27</v>
      </c>
      <c r="D1826">
        <v>80</v>
      </c>
      <c r="E1826" t="s">
        <v>34</v>
      </c>
      <c r="F1826" t="s">
        <v>29154</v>
      </c>
    </row>
    <row r="1827" spans="1:6" x14ac:dyDescent="0.2">
      <c r="A1827" t="s">
        <v>5630</v>
      </c>
      <c r="B1827" t="s">
        <v>15</v>
      </c>
      <c r="C1827" t="s">
        <v>27</v>
      </c>
      <c r="D1827">
        <v>103</v>
      </c>
      <c r="E1827" t="s">
        <v>32</v>
      </c>
      <c r="F1827" t="s">
        <v>29157</v>
      </c>
    </row>
    <row r="1828" spans="1:6" x14ac:dyDescent="0.2">
      <c r="A1828" t="s">
        <v>5633</v>
      </c>
      <c r="B1828" t="s">
        <v>16</v>
      </c>
      <c r="C1828" t="s">
        <v>26</v>
      </c>
      <c r="D1828">
        <v>25</v>
      </c>
      <c r="E1828" t="s">
        <v>34</v>
      </c>
      <c r="F1828" t="s">
        <v>29156</v>
      </c>
    </row>
    <row r="1829" spans="1:6" x14ac:dyDescent="0.2">
      <c r="A1829" t="s">
        <v>5636</v>
      </c>
      <c r="B1829" t="s">
        <v>24</v>
      </c>
      <c r="C1829" t="s">
        <v>27</v>
      </c>
      <c r="D1829">
        <v>93</v>
      </c>
      <c r="E1829" t="s">
        <v>33</v>
      </c>
      <c r="F1829" t="s">
        <v>29154</v>
      </c>
    </row>
    <row r="1830" spans="1:6" x14ac:dyDescent="0.2">
      <c r="A1830" t="s">
        <v>5639</v>
      </c>
      <c r="B1830" t="s">
        <v>23</v>
      </c>
      <c r="C1830" t="s">
        <v>26</v>
      </c>
      <c r="D1830">
        <v>51</v>
      </c>
      <c r="E1830" t="s">
        <v>32</v>
      </c>
      <c r="F1830" t="s">
        <v>29157</v>
      </c>
    </row>
    <row r="1831" spans="1:6" x14ac:dyDescent="0.2">
      <c r="A1831" t="s">
        <v>5642</v>
      </c>
      <c r="B1831" t="s">
        <v>23</v>
      </c>
      <c r="C1831" t="s">
        <v>27</v>
      </c>
      <c r="D1831">
        <v>63</v>
      </c>
      <c r="E1831" t="s">
        <v>32</v>
      </c>
      <c r="F1831" t="s">
        <v>29154</v>
      </c>
    </row>
    <row r="1832" spans="1:6" x14ac:dyDescent="0.2">
      <c r="A1832" t="s">
        <v>5645</v>
      </c>
      <c r="B1832" t="s">
        <v>16</v>
      </c>
      <c r="C1832" t="s">
        <v>30</v>
      </c>
      <c r="D1832">
        <v>4</v>
      </c>
      <c r="E1832" t="s">
        <v>34</v>
      </c>
      <c r="F1832" t="s">
        <v>29154</v>
      </c>
    </row>
    <row r="1833" spans="1:6" x14ac:dyDescent="0.2">
      <c r="A1833" t="s">
        <v>5648</v>
      </c>
      <c r="B1833" t="s">
        <v>20</v>
      </c>
      <c r="C1833" t="s">
        <v>26</v>
      </c>
      <c r="D1833">
        <v>58</v>
      </c>
      <c r="E1833" t="s">
        <v>34</v>
      </c>
      <c r="F1833" t="s">
        <v>29154</v>
      </c>
    </row>
    <row r="1834" spans="1:6" x14ac:dyDescent="0.2">
      <c r="A1834" t="s">
        <v>5651</v>
      </c>
      <c r="B1834" t="s">
        <v>15</v>
      </c>
      <c r="C1834" t="s">
        <v>28</v>
      </c>
      <c r="D1834">
        <v>299</v>
      </c>
      <c r="E1834" t="s">
        <v>34</v>
      </c>
      <c r="F1834" t="s">
        <v>29157</v>
      </c>
    </row>
    <row r="1835" spans="1:6" x14ac:dyDescent="0.2">
      <c r="A1835" t="s">
        <v>5654</v>
      </c>
      <c r="B1835" t="s">
        <v>19</v>
      </c>
      <c r="C1835" t="s">
        <v>26</v>
      </c>
      <c r="D1835">
        <v>20</v>
      </c>
      <c r="E1835" t="s">
        <v>32</v>
      </c>
      <c r="F1835" t="s">
        <v>29157</v>
      </c>
    </row>
    <row r="1836" spans="1:6" x14ac:dyDescent="0.2">
      <c r="A1836" t="s">
        <v>5657</v>
      </c>
      <c r="B1836" t="s">
        <v>19</v>
      </c>
      <c r="C1836" t="s">
        <v>26</v>
      </c>
      <c r="D1836">
        <v>46</v>
      </c>
      <c r="E1836" t="s">
        <v>33</v>
      </c>
      <c r="F1836" t="s">
        <v>29156</v>
      </c>
    </row>
    <row r="1837" spans="1:6" x14ac:dyDescent="0.2">
      <c r="A1837" t="s">
        <v>5660</v>
      </c>
      <c r="B1837" t="s">
        <v>20</v>
      </c>
      <c r="C1837" t="s">
        <v>29</v>
      </c>
      <c r="D1837">
        <v>23</v>
      </c>
      <c r="E1837" t="s">
        <v>33</v>
      </c>
      <c r="F1837" t="s">
        <v>29155</v>
      </c>
    </row>
    <row r="1838" spans="1:6" x14ac:dyDescent="0.2">
      <c r="A1838" t="s">
        <v>5663</v>
      </c>
      <c r="B1838" t="s">
        <v>16</v>
      </c>
      <c r="C1838" t="s">
        <v>26</v>
      </c>
      <c r="D1838">
        <v>44</v>
      </c>
      <c r="E1838" t="s">
        <v>32</v>
      </c>
      <c r="F1838" t="s">
        <v>29157</v>
      </c>
    </row>
    <row r="1839" spans="1:6" x14ac:dyDescent="0.2">
      <c r="A1839" t="s">
        <v>5666</v>
      </c>
      <c r="B1839" t="s">
        <v>22</v>
      </c>
      <c r="C1839" t="s">
        <v>27</v>
      </c>
      <c r="D1839">
        <v>76</v>
      </c>
      <c r="E1839" t="s">
        <v>34</v>
      </c>
      <c r="F1839" t="s">
        <v>29156</v>
      </c>
    </row>
    <row r="1840" spans="1:6" x14ac:dyDescent="0.2">
      <c r="A1840" t="s">
        <v>5669</v>
      </c>
      <c r="B1840" t="s">
        <v>18</v>
      </c>
      <c r="C1840" t="s">
        <v>27</v>
      </c>
      <c r="D1840">
        <v>48</v>
      </c>
      <c r="E1840" t="s">
        <v>32</v>
      </c>
      <c r="F1840" t="s">
        <v>29154</v>
      </c>
    </row>
    <row r="1841" spans="1:6" x14ac:dyDescent="0.2">
      <c r="A1841" t="s">
        <v>5672</v>
      </c>
      <c r="B1841" t="s">
        <v>24</v>
      </c>
      <c r="C1841" t="s">
        <v>26</v>
      </c>
      <c r="D1841">
        <v>29</v>
      </c>
      <c r="E1841" t="s">
        <v>32</v>
      </c>
      <c r="F1841" t="s">
        <v>29157</v>
      </c>
    </row>
    <row r="1842" spans="1:6" x14ac:dyDescent="0.2">
      <c r="A1842" t="s">
        <v>5675</v>
      </c>
      <c r="B1842" t="s">
        <v>15</v>
      </c>
      <c r="C1842" t="s">
        <v>27</v>
      </c>
      <c r="D1842">
        <v>62</v>
      </c>
      <c r="E1842" t="s">
        <v>33</v>
      </c>
      <c r="F1842" t="s">
        <v>29154</v>
      </c>
    </row>
    <row r="1843" spans="1:6" x14ac:dyDescent="0.2">
      <c r="A1843" t="s">
        <v>5678</v>
      </c>
      <c r="B1843" t="s">
        <v>15</v>
      </c>
      <c r="C1843" t="s">
        <v>27</v>
      </c>
      <c r="D1843">
        <v>109</v>
      </c>
      <c r="E1843" t="s">
        <v>33</v>
      </c>
      <c r="F1843" t="s">
        <v>29157</v>
      </c>
    </row>
    <row r="1844" spans="1:6" x14ac:dyDescent="0.2">
      <c r="A1844" t="s">
        <v>5681</v>
      </c>
      <c r="B1844" t="s">
        <v>24</v>
      </c>
      <c r="C1844" t="s">
        <v>30</v>
      </c>
      <c r="D1844">
        <v>7</v>
      </c>
      <c r="E1844" t="s">
        <v>33</v>
      </c>
      <c r="F1844" t="s">
        <v>29154</v>
      </c>
    </row>
    <row r="1845" spans="1:6" x14ac:dyDescent="0.2">
      <c r="A1845" t="s">
        <v>5684</v>
      </c>
      <c r="B1845" t="s">
        <v>24</v>
      </c>
      <c r="C1845" t="s">
        <v>26</v>
      </c>
      <c r="D1845">
        <v>20</v>
      </c>
      <c r="E1845" t="s">
        <v>32</v>
      </c>
      <c r="F1845" t="s">
        <v>29156</v>
      </c>
    </row>
    <row r="1846" spans="1:6" x14ac:dyDescent="0.2">
      <c r="A1846" t="s">
        <v>5687</v>
      </c>
      <c r="B1846" t="s">
        <v>21</v>
      </c>
      <c r="C1846" t="s">
        <v>26</v>
      </c>
      <c r="D1846">
        <v>50</v>
      </c>
      <c r="E1846" t="s">
        <v>32</v>
      </c>
      <c r="F1846" t="s">
        <v>29157</v>
      </c>
    </row>
    <row r="1847" spans="1:6" x14ac:dyDescent="0.2">
      <c r="A1847" t="s">
        <v>5690</v>
      </c>
      <c r="B1847" t="s">
        <v>20</v>
      </c>
      <c r="C1847" t="s">
        <v>26</v>
      </c>
      <c r="D1847">
        <v>25</v>
      </c>
      <c r="E1847" t="s">
        <v>34</v>
      </c>
      <c r="F1847" t="s">
        <v>29154</v>
      </c>
    </row>
    <row r="1848" spans="1:6" x14ac:dyDescent="0.2">
      <c r="A1848" t="s">
        <v>5693</v>
      </c>
      <c r="B1848" t="s">
        <v>19</v>
      </c>
      <c r="C1848" t="s">
        <v>29</v>
      </c>
      <c r="D1848">
        <v>19</v>
      </c>
      <c r="E1848" t="s">
        <v>34</v>
      </c>
      <c r="F1848" t="s">
        <v>29156</v>
      </c>
    </row>
    <row r="1849" spans="1:6" x14ac:dyDescent="0.2">
      <c r="A1849" t="s">
        <v>5696</v>
      </c>
      <c r="B1849" t="s">
        <v>19</v>
      </c>
      <c r="C1849" t="s">
        <v>27</v>
      </c>
      <c r="D1849">
        <v>88</v>
      </c>
      <c r="E1849" t="s">
        <v>32</v>
      </c>
      <c r="F1849" t="s">
        <v>29156</v>
      </c>
    </row>
    <row r="1850" spans="1:6" x14ac:dyDescent="0.2">
      <c r="A1850" t="s">
        <v>5699</v>
      </c>
      <c r="B1850" t="s">
        <v>22</v>
      </c>
      <c r="C1850" t="s">
        <v>26</v>
      </c>
      <c r="D1850">
        <v>32</v>
      </c>
      <c r="E1850" t="s">
        <v>34</v>
      </c>
      <c r="F1850" t="s">
        <v>29157</v>
      </c>
    </row>
    <row r="1851" spans="1:6" x14ac:dyDescent="0.2">
      <c r="A1851" t="s">
        <v>5702</v>
      </c>
      <c r="B1851" t="s">
        <v>19</v>
      </c>
      <c r="C1851" t="s">
        <v>26</v>
      </c>
      <c r="D1851">
        <v>23</v>
      </c>
      <c r="E1851" t="s">
        <v>32</v>
      </c>
      <c r="F1851" t="s">
        <v>29156</v>
      </c>
    </row>
    <row r="1852" spans="1:6" x14ac:dyDescent="0.2">
      <c r="A1852" t="s">
        <v>5705</v>
      </c>
      <c r="B1852" t="s">
        <v>15</v>
      </c>
      <c r="C1852" t="s">
        <v>27</v>
      </c>
      <c r="D1852">
        <v>108</v>
      </c>
      <c r="E1852" t="s">
        <v>34</v>
      </c>
      <c r="F1852" t="s">
        <v>29154</v>
      </c>
    </row>
    <row r="1853" spans="1:6" x14ac:dyDescent="0.2">
      <c r="A1853" t="s">
        <v>5708</v>
      </c>
      <c r="B1853" t="s">
        <v>15</v>
      </c>
      <c r="C1853" t="s">
        <v>27</v>
      </c>
      <c r="D1853">
        <v>51</v>
      </c>
      <c r="E1853" t="s">
        <v>33</v>
      </c>
      <c r="F1853" t="s">
        <v>29157</v>
      </c>
    </row>
    <row r="1854" spans="1:6" x14ac:dyDescent="0.2">
      <c r="A1854" t="s">
        <v>5711</v>
      </c>
      <c r="B1854" t="s">
        <v>15</v>
      </c>
      <c r="C1854" t="s">
        <v>26</v>
      </c>
      <c r="D1854">
        <v>23</v>
      </c>
      <c r="E1854" t="s">
        <v>33</v>
      </c>
      <c r="F1854" t="s">
        <v>29157</v>
      </c>
    </row>
    <row r="1855" spans="1:6" x14ac:dyDescent="0.2">
      <c r="A1855" t="s">
        <v>5714</v>
      </c>
      <c r="B1855" t="s">
        <v>24</v>
      </c>
      <c r="C1855" t="s">
        <v>27</v>
      </c>
      <c r="D1855">
        <v>104</v>
      </c>
      <c r="E1855" t="s">
        <v>32</v>
      </c>
      <c r="F1855" t="s">
        <v>29154</v>
      </c>
    </row>
    <row r="1856" spans="1:6" x14ac:dyDescent="0.2">
      <c r="A1856" t="s">
        <v>5717</v>
      </c>
      <c r="B1856" t="s">
        <v>20</v>
      </c>
      <c r="C1856" t="s">
        <v>26</v>
      </c>
      <c r="D1856">
        <v>27</v>
      </c>
      <c r="E1856" t="s">
        <v>34</v>
      </c>
      <c r="F1856" t="s">
        <v>29155</v>
      </c>
    </row>
    <row r="1857" spans="1:6" x14ac:dyDescent="0.2">
      <c r="A1857" t="s">
        <v>5720</v>
      </c>
      <c r="B1857" t="s">
        <v>19</v>
      </c>
      <c r="C1857" t="s">
        <v>28</v>
      </c>
      <c r="D1857">
        <v>217</v>
      </c>
      <c r="E1857" t="s">
        <v>33</v>
      </c>
      <c r="F1857" t="s">
        <v>29157</v>
      </c>
    </row>
    <row r="1858" spans="1:6" x14ac:dyDescent="0.2">
      <c r="A1858" t="s">
        <v>5723</v>
      </c>
      <c r="B1858" t="s">
        <v>23</v>
      </c>
      <c r="C1858" t="s">
        <v>26</v>
      </c>
      <c r="D1858">
        <v>38</v>
      </c>
      <c r="E1858" t="s">
        <v>34</v>
      </c>
      <c r="F1858" t="s">
        <v>29154</v>
      </c>
    </row>
    <row r="1859" spans="1:6" x14ac:dyDescent="0.2">
      <c r="A1859" t="s">
        <v>5726</v>
      </c>
      <c r="B1859" t="s">
        <v>21</v>
      </c>
      <c r="C1859" t="s">
        <v>26</v>
      </c>
      <c r="D1859">
        <v>51</v>
      </c>
      <c r="E1859" t="s">
        <v>34</v>
      </c>
      <c r="F1859" t="s">
        <v>29156</v>
      </c>
    </row>
    <row r="1860" spans="1:6" x14ac:dyDescent="0.2">
      <c r="A1860" t="s">
        <v>5729</v>
      </c>
      <c r="B1860" t="s">
        <v>19</v>
      </c>
      <c r="C1860" t="s">
        <v>27</v>
      </c>
      <c r="D1860">
        <v>49</v>
      </c>
      <c r="E1860" t="s">
        <v>33</v>
      </c>
      <c r="F1860" t="s">
        <v>29156</v>
      </c>
    </row>
    <row r="1861" spans="1:6" x14ac:dyDescent="0.2">
      <c r="A1861" t="s">
        <v>5732</v>
      </c>
      <c r="B1861" t="s">
        <v>22</v>
      </c>
      <c r="C1861" t="s">
        <v>29</v>
      </c>
      <c r="D1861">
        <v>10</v>
      </c>
      <c r="E1861" t="s">
        <v>34</v>
      </c>
      <c r="F1861" t="s">
        <v>29157</v>
      </c>
    </row>
    <row r="1862" spans="1:6" x14ac:dyDescent="0.2">
      <c r="A1862" t="s">
        <v>5735</v>
      </c>
      <c r="B1862" t="s">
        <v>20</v>
      </c>
      <c r="C1862" t="s">
        <v>27</v>
      </c>
      <c r="D1862">
        <v>107</v>
      </c>
      <c r="E1862" t="s">
        <v>33</v>
      </c>
      <c r="F1862" t="s">
        <v>29157</v>
      </c>
    </row>
    <row r="1863" spans="1:6" x14ac:dyDescent="0.2">
      <c r="A1863" t="s">
        <v>5738</v>
      </c>
      <c r="B1863" t="s">
        <v>24</v>
      </c>
      <c r="C1863" t="s">
        <v>27</v>
      </c>
      <c r="D1863">
        <v>77</v>
      </c>
      <c r="E1863" t="s">
        <v>34</v>
      </c>
      <c r="F1863" t="s">
        <v>29156</v>
      </c>
    </row>
    <row r="1864" spans="1:6" x14ac:dyDescent="0.2">
      <c r="A1864" t="s">
        <v>5741</v>
      </c>
      <c r="B1864" t="s">
        <v>20</v>
      </c>
      <c r="C1864" t="s">
        <v>29</v>
      </c>
      <c r="D1864">
        <v>16</v>
      </c>
      <c r="E1864" t="s">
        <v>34</v>
      </c>
      <c r="F1864" t="s">
        <v>29156</v>
      </c>
    </row>
    <row r="1865" spans="1:6" x14ac:dyDescent="0.2">
      <c r="A1865" t="s">
        <v>5744</v>
      </c>
      <c r="B1865" t="s">
        <v>20</v>
      </c>
      <c r="C1865" t="s">
        <v>27</v>
      </c>
      <c r="D1865">
        <v>110</v>
      </c>
      <c r="E1865" t="s">
        <v>33</v>
      </c>
      <c r="F1865" t="s">
        <v>29156</v>
      </c>
    </row>
    <row r="1866" spans="1:6" x14ac:dyDescent="0.2">
      <c r="A1866" t="s">
        <v>5747</v>
      </c>
      <c r="B1866" t="s">
        <v>16</v>
      </c>
      <c r="C1866" t="s">
        <v>26</v>
      </c>
      <c r="D1866">
        <v>48</v>
      </c>
      <c r="E1866" t="s">
        <v>32</v>
      </c>
      <c r="F1866" t="s">
        <v>29157</v>
      </c>
    </row>
    <row r="1867" spans="1:6" x14ac:dyDescent="0.2">
      <c r="A1867" t="s">
        <v>5750</v>
      </c>
      <c r="B1867" t="s">
        <v>23</v>
      </c>
      <c r="C1867" t="s">
        <v>30</v>
      </c>
      <c r="D1867">
        <v>6</v>
      </c>
      <c r="E1867" t="s">
        <v>33</v>
      </c>
      <c r="F1867" t="s">
        <v>29155</v>
      </c>
    </row>
    <row r="1868" spans="1:6" x14ac:dyDescent="0.2">
      <c r="A1868" t="s">
        <v>5753</v>
      </c>
      <c r="B1868" t="s">
        <v>22</v>
      </c>
      <c r="C1868" t="s">
        <v>26</v>
      </c>
      <c r="D1868">
        <v>39</v>
      </c>
      <c r="E1868" t="s">
        <v>32</v>
      </c>
      <c r="F1868" t="s">
        <v>29156</v>
      </c>
    </row>
    <row r="1869" spans="1:6" x14ac:dyDescent="0.2">
      <c r="A1869" t="s">
        <v>5756</v>
      </c>
      <c r="B1869" t="s">
        <v>17</v>
      </c>
      <c r="C1869" t="s">
        <v>26</v>
      </c>
      <c r="D1869">
        <v>46</v>
      </c>
      <c r="E1869" t="s">
        <v>33</v>
      </c>
      <c r="F1869" t="s">
        <v>29156</v>
      </c>
    </row>
    <row r="1870" spans="1:6" x14ac:dyDescent="0.2">
      <c r="A1870" t="s">
        <v>5759</v>
      </c>
      <c r="B1870" t="s">
        <v>22</v>
      </c>
      <c r="C1870" t="s">
        <v>27</v>
      </c>
      <c r="D1870">
        <v>73</v>
      </c>
      <c r="E1870" t="s">
        <v>32</v>
      </c>
      <c r="F1870" t="s">
        <v>29154</v>
      </c>
    </row>
    <row r="1871" spans="1:6" x14ac:dyDescent="0.2">
      <c r="A1871" t="s">
        <v>5762</v>
      </c>
      <c r="B1871" t="s">
        <v>20</v>
      </c>
      <c r="C1871" t="s">
        <v>26</v>
      </c>
      <c r="D1871">
        <v>38</v>
      </c>
      <c r="E1871" t="s">
        <v>34</v>
      </c>
      <c r="F1871" t="s">
        <v>29157</v>
      </c>
    </row>
    <row r="1872" spans="1:6" x14ac:dyDescent="0.2">
      <c r="A1872" t="s">
        <v>5765</v>
      </c>
      <c r="B1872" t="s">
        <v>21</v>
      </c>
      <c r="C1872" t="s">
        <v>29</v>
      </c>
      <c r="D1872">
        <v>14</v>
      </c>
      <c r="E1872" t="s">
        <v>32</v>
      </c>
      <c r="F1872" t="s">
        <v>29154</v>
      </c>
    </row>
    <row r="1873" spans="1:6" x14ac:dyDescent="0.2">
      <c r="A1873" t="s">
        <v>5768</v>
      </c>
      <c r="B1873" t="s">
        <v>22</v>
      </c>
      <c r="C1873" t="s">
        <v>27</v>
      </c>
      <c r="D1873">
        <v>84</v>
      </c>
      <c r="E1873" t="s">
        <v>34</v>
      </c>
      <c r="F1873" t="s">
        <v>29155</v>
      </c>
    </row>
    <row r="1874" spans="1:6" x14ac:dyDescent="0.2">
      <c r="A1874" t="s">
        <v>5771</v>
      </c>
      <c r="B1874" t="s">
        <v>23</v>
      </c>
      <c r="C1874" t="s">
        <v>27</v>
      </c>
      <c r="D1874">
        <v>74</v>
      </c>
      <c r="E1874" t="s">
        <v>32</v>
      </c>
      <c r="F1874" t="s">
        <v>29157</v>
      </c>
    </row>
    <row r="1875" spans="1:6" x14ac:dyDescent="0.2">
      <c r="A1875" t="s">
        <v>5774</v>
      </c>
      <c r="B1875" t="s">
        <v>18</v>
      </c>
      <c r="C1875" t="s">
        <v>27</v>
      </c>
      <c r="D1875">
        <v>66</v>
      </c>
      <c r="E1875" t="s">
        <v>34</v>
      </c>
      <c r="F1875" t="s">
        <v>29157</v>
      </c>
    </row>
    <row r="1876" spans="1:6" x14ac:dyDescent="0.2">
      <c r="A1876" t="s">
        <v>5777</v>
      </c>
      <c r="B1876" t="s">
        <v>20</v>
      </c>
      <c r="C1876" t="s">
        <v>27</v>
      </c>
      <c r="D1876">
        <v>104</v>
      </c>
      <c r="E1876" t="s">
        <v>32</v>
      </c>
      <c r="F1876" t="s">
        <v>29156</v>
      </c>
    </row>
    <row r="1877" spans="1:6" x14ac:dyDescent="0.2">
      <c r="A1877" t="s">
        <v>5780</v>
      </c>
      <c r="B1877" t="s">
        <v>20</v>
      </c>
      <c r="C1877" t="s">
        <v>26</v>
      </c>
      <c r="D1877">
        <v>46</v>
      </c>
      <c r="E1877" t="s">
        <v>32</v>
      </c>
      <c r="F1877" t="s">
        <v>29157</v>
      </c>
    </row>
    <row r="1878" spans="1:6" x14ac:dyDescent="0.2">
      <c r="A1878" t="s">
        <v>5783</v>
      </c>
      <c r="B1878" t="s">
        <v>17</v>
      </c>
      <c r="C1878" t="s">
        <v>26</v>
      </c>
      <c r="D1878">
        <v>20</v>
      </c>
      <c r="E1878" t="s">
        <v>34</v>
      </c>
      <c r="F1878" t="s">
        <v>29155</v>
      </c>
    </row>
    <row r="1879" spans="1:6" x14ac:dyDescent="0.2">
      <c r="A1879" t="s">
        <v>5786</v>
      </c>
      <c r="B1879" t="s">
        <v>21</v>
      </c>
      <c r="C1879" t="s">
        <v>27</v>
      </c>
      <c r="D1879">
        <v>107</v>
      </c>
      <c r="E1879" t="s">
        <v>32</v>
      </c>
      <c r="F1879" t="s">
        <v>29157</v>
      </c>
    </row>
    <row r="1880" spans="1:6" x14ac:dyDescent="0.2">
      <c r="A1880" t="s">
        <v>5789</v>
      </c>
      <c r="B1880" t="s">
        <v>23</v>
      </c>
      <c r="C1880" t="s">
        <v>27</v>
      </c>
      <c r="D1880">
        <v>96</v>
      </c>
      <c r="E1880" t="s">
        <v>33</v>
      </c>
      <c r="F1880" t="s">
        <v>29157</v>
      </c>
    </row>
    <row r="1881" spans="1:6" x14ac:dyDescent="0.2">
      <c r="A1881" t="s">
        <v>5792</v>
      </c>
      <c r="B1881" t="s">
        <v>20</v>
      </c>
      <c r="C1881" t="s">
        <v>26</v>
      </c>
      <c r="D1881">
        <v>26</v>
      </c>
      <c r="E1881" t="s">
        <v>32</v>
      </c>
      <c r="F1881" t="s">
        <v>29157</v>
      </c>
    </row>
    <row r="1882" spans="1:6" x14ac:dyDescent="0.2">
      <c r="A1882" t="s">
        <v>5795</v>
      </c>
      <c r="B1882" t="s">
        <v>18</v>
      </c>
      <c r="C1882" t="s">
        <v>26</v>
      </c>
      <c r="D1882">
        <v>48</v>
      </c>
      <c r="E1882" t="s">
        <v>32</v>
      </c>
      <c r="F1882" t="s">
        <v>29157</v>
      </c>
    </row>
    <row r="1883" spans="1:6" x14ac:dyDescent="0.2">
      <c r="A1883" t="s">
        <v>5798</v>
      </c>
      <c r="B1883" t="s">
        <v>21</v>
      </c>
      <c r="C1883" t="s">
        <v>27</v>
      </c>
      <c r="D1883">
        <v>91</v>
      </c>
      <c r="E1883" t="s">
        <v>33</v>
      </c>
      <c r="F1883" t="s">
        <v>29155</v>
      </c>
    </row>
    <row r="1884" spans="1:6" x14ac:dyDescent="0.2">
      <c r="A1884" t="s">
        <v>5801</v>
      </c>
      <c r="B1884" t="s">
        <v>17</v>
      </c>
      <c r="C1884" t="s">
        <v>29</v>
      </c>
      <c r="D1884">
        <v>12</v>
      </c>
      <c r="E1884" t="s">
        <v>33</v>
      </c>
      <c r="F1884" t="s">
        <v>29156</v>
      </c>
    </row>
    <row r="1885" spans="1:6" x14ac:dyDescent="0.2">
      <c r="A1885" t="s">
        <v>5804</v>
      </c>
      <c r="B1885" t="s">
        <v>17</v>
      </c>
      <c r="C1885" t="s">
        <v>27</v>
      </c>
      <c r="D1885">
        <v>114</v>
      </c>
      <c r="E1885" t="s">
        <v>33</v>
      </c>
      <c r="F1885" t="s">
        <v>29157</v>
      </c>
    </row>
    <row r="1886" spans="1:6" x14ac:dyDescent="0.2">
      <c r="A1886" t="s">
        <v>5807</v>
      </c>
      <c r="B1886" t="s">
        <v>15</v>
      </c>
      <c r="C1886" t="s">
        <v>28</v>
      </c>
      <c r="D1886">
        <v>338</v>
      </c>
      <c r="E1886" t="s">
        <v>32</v>
      </c>
      <c r="F1886" t="s">
        <v>29154</v>
      </c>
    </row>
    <row r="1887" spans="1:6" x14ac:dyDescent="0.2">
      <c r="A1887" t="s">
        <v>5810</v>
      </c>
      <c r="B1887" t="s">
        <v>15</v>
      </c>
      <c r="C1887" t="s">
        <v>27</v>
      </c>
      <c r="D1887">
        <v>98</v>
      </c>
      <c r="E1887" t="s">
        <v>32</v>
      </c>
      <c r="F1887" t="s">
        <v>29157</v>
      </c>
    </row>
    <row r="1888" spans="1:6" x14ac:dyDescent="0.2">
      <c r="A1888" t="s">
        <v>5813</v>
      </c>
      <c r="B1888" t="s">
        <v>24</v>
      </c>
      <c r="C1888" t="s">
        <v>27</v>
      </c>
      <c r="D1888">
        <v>60</v>
      </c>
      <c r="E1888" t="s">
        <v>33</v>
      </c>
      <c r="F1888" t="s">
        <v>29156</v>
      </c>
    </row>
    <row r="1889" spans="1:6" x14ac:dyDescent="0.2">
      <c r="A1889" t="s">
        <v>5816</v>
      </c>
      <c r="B1889" t="s">
        <v>15</v>
      </c>
      <c r="C1889" t="s">
        <v>26</v>
      </c>
      <c r="D1889">
        <v>31</v>
      </c>
      <c r="E1889" t="s">
        <v>33</v>
      </c>
      <c r="F1889" t="s">
        <v>29155</v>
      </c>
    </row>
    <row r="1890" spans="1:6" x14ac:dyDescent="0.2">
      <c r="A1890" t="s">
        <v>5819</v>
      </c>
      <c r="B1890" t="s">
        <v>19</v>
      </c>
      <c r="C1890" t="s">
        <v>27</v>
      </c>
      <c r="D1890">
        <v>67</v>
      </c>
      <c r="E1890" t="s">
        <v>32</v>
      </c>
      <c r="F1890" t="s">
        <v>29157</v>
      </c>
    </row>
    <row r="1891" spans="1:6" x14ac:dyDescent="0.2">
      <c r="A1891" t="s">
        <v>5822</v>
      </c>
      <c r="B1891" t="s">
        <v>23</v>
      </c>
      <c r="C1891" t="s">
        <v>27</v>
      </c>
      <c r="D1891">
        <v>62</v>
      </c>
      <c r="E1891" t="s">
        <v>32</v>
      </c>
      <c r="F1891" t="s">
        <v>29155</v>
      </c>
    </row>
    <row r="1892" spans="1:6" x14ac:dyDescent="0.2">
      <c r="A1892" t="s">
        <v>5825</v>
      </c>
      <c r="B1892" t="s">
        <v>17</v>
      </c>
      <c r="C1892" t="s">
        <v>29</v>
      </c>
      <c r="D1892">
        <v>20</v>
      </c>
      <c r="E1892" t="s">
        <v>33</v>
      </c>
      <c r="F1892" t="s">
        <v>29156</v>
      </c>
    </row>
    <row r="1893" spans="1:6" x14ac:dyDescent="0.2">
      <c r="A1893" t="s">
        <v>5828</v>
      </c>
      <c r="B1893" t="s">
        <v>16</v>
      </c>
      <c r="C1893" t="s">
        <v>26</v>
      </c>
      <c r="D1893">
        <v>20</v>
      </c>
      <c r="E1893" t="s">
        <v>32</v>
      </c>
      <c r="F1893" t="s">
        <v>29154</v>
      </c>
    </row>
    <row r="1894" spans="1:6" x14ac:dyDescent="0.2">
      <c r="A1894" t="s">
        <v>5831</v>
      </c>
      <c r="B1894" t="s">
        <v>17</v>
      </c>
      <c r="C1894" t="s">
        <v>26</v>
      </c>
      <c r="D1894">
        <v>59</v>
      </c>
      <c r="E1894" t="s">
        <v>34</v>
      </c>
      <c r="F1894" t="s">
        <v>29156</v>
      </c>
    </row>
    <row r="1895" spans="1:6" x14ac:dyDescent="0.2">
      <c r="A1895" t="s">
        <v>5834</v>
      </c>
      <c r="B1895" t="s">
        <v>17</v>
      </c>
      <c r="C1895" t="s">
        <v>26</v>
      </c>
      <c r="D1895">
        <v>39</v>
      </c>
      <c r="E1895" t="s">
        <v>34</v>
      </c>
      <c r="F1895" t="s">
        <v>29157</v>
      </c>
    </row>
    <row r="1896" spans="1:6" x14ac:dyDescent="0.2">
      <c r="A1896" t="s">
        <v>5837</v>
      </c>
      <c r="B1896" t="s">
        <v>19</v>
      </c>
      <c r="C1896" t="s">
        <v>26</v>
      </c>
      <c r="D1896">
        <v>53</v>
      </c>
      <c r="E1896" t="s">
        <v>33</v>
      </c>
      <c r="F1896" t="s">
        <v>29157</v>
      </c>
    </row>
    <row r="1897" spans="1:6" x14ac:dyDescent="0.2">
      <c r="A1897" t="s">
        <v>5840</v>
      </c>
      <c r="B1897" t="s">
        <v>21</v>
      </c>
      <c r="C1897" t="s">
        <v>30</v>
      </c>
      <c r="D1897">
        <v>6</v>
      </c>
      <c r="E1897" t="s">
        <v>32</v>
      </c>
      <c r="F1897" t="s">
        <v>29156</v>
      </c>
    </row>
    <row r="1898" spans="1:6" x14ac:dyDescent="0.2">
      <c r="A1898" t="s">
        <v>5843</v>
      </c>
      <c r="B1898" t="s">
        <v>16</v>
      </c>
      <c r="C1898" t="s">
        <v>28</v>
      </c>
      <c r="D1898">
        <v>212</v>
      </c>
      <c r="E1898" t="s">
        <v>32</v>
      </c>
      <c r="F1898" t="s">
        <v>29157</v>
      </c>
    </row>
    <row r="1899" spans="1:6" x14ac:dyDescent="0.2">
      <c r="A1899" t="s">
        <v>5846</v>
      </c>
      <c r="B1899" t="s">
        <v>21</v>
      </c>
      <c r="C1899" t="s">
        <v>30</v>
      </c>
      <c r="D1899">
        <v>7</v>
      </c>
      <c r="E1899" t="s">
        <v>33</v>
      </c>
      <c r="F1899" t="s">
        <v>29157</v>
      </c>
    </row>
    <row r="1900" spans="1:6" x14ac:dyDescent="0.2">
      <c r="A1900" t="s">
        <v>5849</v>
      </c>
      <c r="B1900" t="s">
        <v>16</v>
      </c>
      <c r="C1900" t="s">
        <v>26</v>
      </c>
      <c r="D1900">
        <v>31</v>
      </c>
      <c r="E1900" t="s">
        <v>34</v>
      </c>
      <c r="F1900" t="s">
        <v>29157</v>
      </c>
    </row>
    <row r="1901" spans="1:6" x14ac:dyDescent="0.2">
      <c r="A1901" t="s">
        <v>5852</v>
      </c>
      <c r="B1901" t="s">
        <v>16</v>
      </c>
      <c r="C1901" t="s">
        <v>26</v>
      </c>
      <c r="D1901">
        <v>53</v>
      </c>
      <c r="E1901" t="s">
        <v>34</v>
      </c>
      <c r="F1901" t="s">
        <v>29157</v>
      </c>
    </row>
    <row r="1902" spans="1:6" x14ac:dyDescent="0.2">
      <c r="A1902" t="s">
        <v>5855</v>
      </c>
      <c r="B1902" t="s">
        <v>19</v>
      </c>
      <c r="C1902" t="s">
        <v>26</v>
      </c>
      <c r="D1902">
        <v>43</v>
      </c>
      <c r="E1902" t="s">
        <v>33</v>
      </c>
      <c r="F1902" t="s">
        <v>29154</v>
      </c>
    </row>
    <row r="1903" spans="1:6" x14ac:dyDescent="0.2">
      <c r="A1903" t="s">
        <v>5858</v>
      </c>
      <c r="B1903" t="s">
        <v>24</v>
      </c>
      <c r="C1903" t="s">
        <v>26</v>
      </c>
      <c r="D1903">
        <v>38</v>
      </c>
      <c r="E1903" t="s">
        <v>34</v>
      </c>
      <c r="F1903" t="s">
        <v>29156</v>
      </c>
    </row>
    <row r="1904" spans="1:6" x14ac:dyDescent="0.2">
      <c r="A1904" t="s">
        <v>5861</v>
      </c>
      <c r="B1904" t="s">
        <v>19</v>
      </c>
      <c r="C1904" t="s">
        <v>26</v>
      </c>
      <c r="D1904">
        <v>39</v>
      </c>
      <c r="E1904" t="s">
        <v>34</v>
      </c>
      <c r="F1904" t="s">
        <v>29155</v>
      </c>
    </row>
    <row r="1905" spans="1:6" x14ac:dyDescent="0.2">
      <c r="A1905" t="s">
        <v>5864</v>
      </c>
      <c r="B1905" t="s">
        <v>18</v>
      </c>
      <c r="C1905" t="s">
        <v>29</v>
      </c>
      <c r="D1905">
        <v>16</v>
      </c>
      <c r="E1905" t="s">
        <v>32</v>
      </c>
      <c r="F1905" t="s">
        <v>29157</v>
      </c>
    </row>
    <row r="1906" spans="1:6" x14ac:dyDescent="0.2">
      <c r="A1906" t="s">
        <v>5867</v>
      </c>
      <c r="B1906" t="s">
        <v>16</v>
      </c>
      <c r="C1906" t="s">
        <v>26</v>
      </c>
      <c r="D1906">
        <v>46</v>
      </c>
      <c r="E1906" t="s">
        <v>32</v>
      </c>
      <c r="F1906" t="s">
        <v>29156</v>
      </c>
    </row>
    <row r="1907" spans="1:6" x14ac:dyDescent="0.2">
      <c r="A1907" t="s">
        <v>5870</v>
      </c>
      <c r="B1907" t="s">
        <v>17</v>
      </c>
      <c r="C1907" t="s">
        <v>27</v>
      </c>
      <c r="D1907">
        <v>105</v>
      </c>
      <c r="E1907" t="s">
        <v>34</v>
      </c>
      <c r="F1907" t="s">
        <v>29156</v>
      </c>
    </row>
    <row r="1908" spans="1:6" x14ac:dyDescent="0.2">
      <c r="A1908" t="s">
        <v>5873</v>
      </c>
      <c r="B1908" t="s">
        <v>20</v>
      </c>
      <c r="C1908" t="s">
        <v>27</v>
      </c>
      <c r="D1908">
        <v>104</v>
      </c>
      <c r="E1908" t="s">
        <v>32</v>
      </c>
      <c r="F1908" t="s">
        <v>29157</v>
      </c>
    </row>
    <row r="1909" spans="1:6" x14ac:dyDescent="0.2">
      <c r="A1909" t="s">
        <v>5876</v>
      </c>
      <c r="B1909" t="s">
        <v>23</v>
      </c>
      <c r="C1909" t="s">
        <v>30</v>
      </c>
      <c r="D1909">
        <v>6</v>
      </c>
      <c r="E1909" t="s">
        <v>33</v>
      </c>
      <c r="F1909" t="s">
        <v>29157</v>
      </c>
    </row>
    <row r="1910" spans="1:6" x14ac:dyDescent="0.2">
      <c r="A1910" t="s">
        <v>5879</v>
      </c>
      <c r="B1910" t="s">
        <v>20</v>
      </c>
      <c r="C1910" t="s">
        <v>26</v>
      </c>
      <c r="D1910">
        <v>21</v>
      </c>
      <c r="E1910" t="s">
        <v>32</v>
      </c>
      <c r="F1910" t="s">
        <v>29156</v>
      </c>
    </row>
    <row r="1911" spans="1:6" x14ac:dyDescent="0.2">
      <c r="A1911" t="s">
        <v>5882</v>
      </c>
      <c r="B1911" t="s">
        <v>20</v>
      </c>
      <c r="C1911" t="s">
        <v>26</v>
      </c>
      <c r="D1911">
        <v>25</v>
      </c>
      <c r="E1911" t="s">
        <v>34</v>
      </c>
      <c r="F1911" t="s">
        <v>29155</v>
      </c>
    </row>
    <row r="1912" spans="1:6" x14ac:dyDescent="0.2">
      <c r="A1912" t="s">
        <v>5885</v>
      </c>
      <c r="B1912" t="s">
        <v>24</v>
      </c>
      <c r="C1912" t="s">
        <v>27</v>
      </c>
      <c r="D1912">
        <v>96</v>
      </c>
      <c r="E1912" t="s">
        <v>32</v>
      </c>
      <c r="F1912" t="s">
        <v>29157</v>
      </c>
    </row>
    <row r="1913" spans="1:6" x14ac:dyDescent="0.2">
      <c r="A1913" t="s">
        <v>5888</v>
      </c>
      <c r="B1913" t="s">
        <v>15</v>
      </c>
      <c r="C1913" t="s">
        <v>27</v>
      </c>
      <c r="D1913">
        <v>59</v>
      </c>
      <c r="E1913" t="s">
        <v>34</v>
      </c>
      <c r="F1913" t="s">
        <v>29154</v>
      </c>
    </row>
    <row r="1914" spans="1:6" x14ac:dyDescent="0.2">
      <c r="A1914" t="s">
        <v>5891</v>
      </c>
      <c r="B1914" t="s">
        <v>15</v>
      </c>
      <c r="C1914" t="s">
        <v>26</v>
      </c>
      <c r="D1914">
        <v>55</v>
      </c>
      <c r="E1914" t="s">
        <v>33</v>
      </c>
      <c r="F1914" t="s">
        <v>29155</v>
      </c>
    </row>
    <row r="1915" spans="1:6" x14ac:dyDescent="0.2">
      <c r="A1915" t="s">
        <v>5894</v>
      </c>
      <c r="B1915" t="s">
        <v>17</v>
      </c>
      <c r="C1915" t="s">
        <v>26</v>
      </c>
      <c r="D1915">
        <v>51</v>
      </c>
      <c r="E1915" t="s">
        <v>32</v>
      </c>
      <c r="F1915" t="s">
        <v>29156</v>
      </c>
    </row>
    <row r="1916" spans="1:6" x14ac:dyDescent="0.2">
      <c r="A1916" t="s">
        <v>5609</v>
      </c>
      <c r="B1916" t="s">
        <v>16</v>
      </c>
      <c r="C1916" t="s">
        <v>27</v>
      </c>
      <c r="D1916">
        <v>54</v>
      </c>
      <c r="E1916" t="s">
        <v>34</v>
      </c>
      <c r="F1916" t="s">
        <v>29154</v>
      </c>
    </row>
    <row r="1917" spans="1:6" x14ac:dyDescent="0.2">
      <c r="A1917" t="s">
        <v>5612</v>
      </c>
      <c r="B1917" t="s">
        <v>24</v>
      </c>
      <c r="C1917" t="s">
        <v>27</v>
      </c>
      <c r="D1917">
        <v>110</v>
      </c>
      <c r="E1917" t="s">
        <v>34</v>
      </c>
      <c r="F1917" t="s">
        <v>29157</v>
      </c>
    </row>
    <row r="1918" spans="1:6" x14ac:dyDescent="0.2">
      <c r="A1918" t="s">
        <v>5615</v>
      </c>
      <c r="B1918" t="s">
        <v>21</v>
      </c>
      <c r="C1918" t="s">
        <v>27</v>
      </c>
      <c r="D1918">
        <v>63</v>
      </c>
      <c r="E1918" t="s">
        <v>34</v>
      </c>
      <c r="F1918" t="s">
        <v>29156</v>
      </c>
    </row>
    <row r="1919" spans="1:6" x14ac:dyDescent="0.2">
      <c r="A1919" t="s">
        <v>5618</v>
      </c>
      <c r="B1919" t="s">
        <v>18</v>
      </c>
      <c r="C1919" t="s">
        <v>26</v>
      </c>
      <c r="D1919">
        <v>47</v>
      </c>
      <c r="E1919" t="s">
        <v>33</v>
      </c>
      <c r="F1919" t="s">
        <v>29156</v>
      </c>
    </row>
    <row r="1920" spans="1:6" x14ac:dyDescent="0.2">
      <c r="A1920" t="s">
        <v>5621</v>
      </c>
      <c r="B1920" t="s">
        <v>20</v>
      </c>
      <c r="C1920" t="s">
        <v>27</v>
      </c>
      <c r="D1920">
        <v>97</v>
      </c>
      <c r="E1920" t="s">
        <v>32</v>
      </c>
      <c r="F1920" t="s">
        <v>29156</v>
      </c>
    </row>
    <row r="1921" spans="1:6" x14ac:dyDescent="0.2">
      <c r="A1921" t="s">
        <v>5624</v>
      </c>
      <c r="B1921" t="s">
        <v>24</v>
      </c>
      <c r="C1921" t="s">
        <v>28</v>
      </c>
      <c r="D1921">
        <v>120</v>
      </c>
      <c r="E1921" t="s">
        <v>33</v>
      </c>
      <c r="F1921" t="s">
        <v>29157</v>
      </c>
    </row>
    <row r="1922" spans="1:6" x14ac:dyDescent="0.2">
      <c r="A1922" t="s">
        <v>5897</v>
      </c>
      <c r="B1922" t="s">
        <v>17</v>
      </c>
      <c r="C1922" t="s">
        <v>27</v>
      </c>
      <c r="D1922">
        <v>47</v>
      </c>
      <c r="E1922" t="s">
        <v>33</v>
      </c>
      <c r="F1922" t="s">
        <v>79</v>
      </c>
    </row>
    <row r="1923" spans="1:6" x14ac:dyDescent="0.2">
      <c r="A1923" t="s">
        <v>5900</v>
      </c>
      <c r="B1923" t="s">
        <v>15</v>
      </c>
      <c r="C1923" t="s">
        <v>26</v>
      </c>
      <c r="D1923">
        <v>58</v>
      </c>
      <c r="E1923" t="s">
        <v>32</v>
      </c>
      <c r="F1923" t="s">
        <v>79</v>
      </c>
    </row>
    <row r="1924" spans="1:6" x14ac:dyDescent="0.2">
      <c r="A1924" t="s">
        <v>5903</v>
      </c>
      <c r="B1924" t="s">
        <v>18</v>
      </c>
      <c r="C1924" t="s">
        <v>26</v>
      </c>
      <c r="D1924">
        <v>51</v>
      </c>
      <c r="E1924" t="s">
        <v>34</v>
      </c>
      <c r="F1924" t="s">
        <v>29157</v>
      </c>
    </row>
    <row r="1925" spans="1:6" x14ac:dyDescent="0.2">
      <c r="A1925" t="s">
        <v>5906</v>
      </c>
      <c r="B1925" t="s">
        <v>15</v>
      </c>
      <c r="C1925" t="s">
        <v>26</v>
      </c>
      <c r="D1925">
        <v>53</v>
      </c>
      <c r="E1925" t="s">
        <v>33</v>
      </c>
      <c r="F1925" t="s">
        <v>29157</v>
      </c>
    </row>
    <row r="1926" spans="1:6" x14ac:dyDescent="0.2">
      <c r="A1926" t="s">
        <v>5909</v>
      </c>
      <c r="B1926" t="s">
        <v>16</v>
      </c>
      <c r="C1926" t="s">
        <v>26</v>
      </c>
      <c r="D1926">
        <v>41</v>
      </c>
      <c r="E1926" t="s">
        <v>33</v>
      </c>
      <c r="F1926" t="s">
        <v>29157</v>
      </c>
    </row>
    <row r="1927" spans="1:6" x14ac:dyDescent="0.2">
      <c r="A1927" t="s">
        <v>5912</v>
      </c>
      <c r="B1927" t="s">
        <v>20</v>
      </c>
      <c r="C1927" t="s">
        <v>26</v>
      </c>
      <c r="D1927">
        <v>38</v>
      </c>
      <c r="E1927" t="s">
        <v>33</v>
      </c>
      <c r="F1927" t="s">
        <v>79</v>
      </c>
    </row>
    <row r="1928" spans="1:6" x14ac:dyDescent="0.2">
      <c r="A1928" t="s">
        <v>5915</v>
      </c>
      <c r="B1928" t="s">
        <v>23</v>
      </c>
      <c r="C1928" t="s">
        <v>26</v>
      </c>
      <c r="D1928">
        <v>25</v>
      </c>
      <c r="E1928" t="s">
        <v>32</v>
      </c>
      <c r="F1928" t="s">
        <v>29157</v>
      </c>
    </row>
    <row r="1929" spans="1:6" x14ac:dyDescent="0.2">
      <c r="A1929" t="s">
        <v>5918</v>
      </c>
      <c r="B1929" t="s">
        <v>18</v>
      </c>
      <c r="C1929" t="s">
        <v>27</v>
      </c>
      <c r="D1929">
        <v>46</v>
      </c>
      <c r="E1929" t="s">
        <v>34</v>
      </c>
      <c r="F1929" t="s">
        <v>79</v>
      </c>
    </row>
    <row r="1930" spans="1:6" x14ac:dyDescent="0.2">
      <c r="A1930" t="s">
        <v>5921</v>
      </c>
      <c r="B1930" t="s">
        <v>20</v>
      </c>
      <c r="C1930" t="s">
        <v>27</v>
      </c>
      <c r="D1930">
        <v>118</v>
      </c>
      <c r="E1930" t="s">
        <v>34</v>
      </c>
      <c r="F1930" t="s">
        <v>79</v>
      </c>
    </row>
    <row r="1931" spans="1:6" x14ac:dyDescent="0.2">
      <c r="A1931" t="s">
        <v>5924</v>
      </c>
      <c r="B1931" t="s">
        <v>23</v>
      </c>
      <c r="C1931" t="s">
        <v>27</v>
      </c>
      <c r="D1931">
        <v>111</v>
      </c>
      <c r="E1931" t="s">
        <v>34</v>
      </c>
      <c r="F1931" t="s">
        <v>29157</v>
      </c>
    </row>
    <row r="1932" spans="1:6" x14ac:dyDescent="0.2">
      <c r="A1932" t="s">
        <v>5927</v>
      </c>
      <c r="B1932" t="s">
        <v>22</v>
      </c>
      <c r="C1932" t="s">
        <v>26</v>
      </c>
      <c r="D1932">
        <v>41</v>
      </c>
      <c r="E1932" t="s">
        <v>33</v>
      </c>
      <c r="F1932" t="s">
        <v>29157</v>
      </c>
    </row>
    <row r="1933" spans="1:6" x14ac:dyDescent="0.2">
      <c r="A1933" t="s">
        <v>5930</v>
      </c>
      <c r="B1933" t="s">
        <v>15</v>
      </c>
      <c r="C1933" t="s">
        <v>26</v>
      </c>
      <c r="D1933">
        <v>30</v>
      </c>
      <c r="E1933" t="s">
        <v>32</v>
      </c>
      <c r="F1933" t="s">
        <v>29157</v>
      </c>
    </row>
    <row r="1934" spans="1:6" x14ac:dyDescent="0.2">
      <c r="A1934" t="s">
        <v>5933</v>
      </c>
      <c r="B1934" t="s">
        <v>24</v>
      </c>
      <c r="C1934" t="s">
        <v>26</v>
      </c>
      <c r="D1934">
        <v>58</v>
      </c>
      <c r="E1934" t="s">
        <v>32</v>
      </c>
      <c r="F1934" t="s">
        <v>29157</v>
      </c>
    </row>
    <row r="1935" spans="1:6" x14ac:dyDescent="0.2">
      <c r="A1935" t="s">
        <v>5936</v>
      </c>
      <c r="B1935" t="s">
        <v>17</v>
      </c>
      <c r="C1935" t="s">
        <v>26</v>
      </c>
      <c r="D1935">
        <v>40</v>
      </c>
      <c r="E1935" t="s">
        <v>33</v>
      </c>
      <c r="F1935" t="s">
        <v>29157</v>
      </c>
    </row>
    <row r="1936" spans="1:6" x14ac:dyDescent="0.2">
      <c r="A1936" t="s">
        <v>5939</v>
      </c>
      <c r="B1936" t="s">
        <v>17</v>
      </c>
      <c r="C1936" t="s">
        <v>26</v>
      </c>
      <c r="D1936">
        <v>24</v>
      </c>
      <c r="E1936" t="s">
        <v>32</v>
      </c>
      <c r="F1936" t="s">
        <v>29157</v>
      </c>
    </row>
    <row r="1937" spans="1:6" x14ac:dyDescent="0.2">
      <c r="A1937" t="s">
        <v>5942</v>
      </c>
      <c r="B1937" t="s">
        <v>17</v>
      </c>
      <c r="C1937" t="s">
        <v>27</v>
      </c>
      <c r="D1937">
        <v>58</v>
      </c>
      <c r="E1937" t="s">
        <v>33</v>
      </c>
      <c r="F1937" t="s">
        <v>79</v>
      </c>
    </row>
    <row r="1938" spans="1:6" x14ac:dyDescent="0.2">
      <c r="A1938" t="s">
        <v>5945</v>
      </c>
      <c r="B1938" t="s">
        <v>24</v>
      </c>
      <c r="C1938" t="s">
        <v>27</v>
      </c>
      <c r="D1938">
        <v>55</v>
      </c>
      <c r="E1938" t="s">
        <v>32</v>
      </c>
      <c r="F1938" t="s">
        <v>29157</v>
      </c>
    </row>
    <row r="1939" spans="1:6" x14ac:dyDescent="0.2">
      <c r="A1939" t="s">
        <v>5948</v>
      </c>
      <c r="B1939" t="s">
        <v>23</v>
      </c>
      <c r="C1939" t="s">
        <v>27</v>
      </c>
      <c r="D1939">
        <v>59</v>
      </c>
      <c r="E1939" t="s">
        <v>33</v>
      </c>
      <c r="F1939" t="s">
        <v>79</v>
      </c>
    </row>
    <row r="1940" spans="1:6" x14ac:dyDescent="0.2">
      <c r="A1940" t="s">
        <v>5951</v>
      </c>
      <c r="B1940" t="s">
        <v>16</v>
      </c>
      <c r="C1940" t="s">
        <v>26</v>
      </c>
      <c r="D1940">
        <v>24</v>
      </c>
      <c r="E1940" t="s">
        <v>33</v>
      </c>
      <c r="F1940" t="s">
        <v>29157</v>
      </c>
    </row>
    <row r="1941" spans="1:6" x14ac:dyDescent="0.2">
      <c r="A1941" t="s">
        <v>5954</v>
      </c>
      <c r="B1941" t="s">
        <v>24</v>
      </c>
      <c r="C1941" t="s">
        <v>26</v>
      </c>
      <c r="D1941">
        <v>57</v>
      </c>
      <c r="E1941" t="s">
        <v>33</v>
      </c>
      <c r="F1941" t="s">
        <v>79</v>
      </c>
    </row>
    <row r="1942" spans="1:6" x14ac:dyDescent="0.2">
      <c r="A1942" t="s">
        <v>5957</v>
      </c>
      <c r="B1942" t="s">
        <v>21</v>
      </c>
      <c r="C1942" t="s">
        <v>30</v>
      </c>
      <c r="D1942">
        <v>7</v>
      </c>
      <c r="E1942" t="s">
        <v>34</v>
      </c>
      <c r="F1942" t="s">
        <v>29157</v>
      </c>
    </row>
    <row r="1943" spans="1:6" x14ac:dyDescent="0.2">
      <c r="A1943" t="s">
        <v>5960</v>
      </c>
      <c r="B1943" t="s">
        <v>23</v>
      </c>
      <c r="C1943" t="s">
        <v>28</v>
      </c>
      <c r="D1943">
        <v>163</v>
      </c>
      <c r="E1943" t="s">
        <v>33</v>
      </c>
      <c r="F1943" t="s">
        <v>79</v>
      </c>
    </row>
    <row r="1944" spans="1:6" x14ac:dyDescent="0.2">
      <c r="A1944" t="s">
        <v>5963</v>
      </c>
      <c r="B1944" t="s">
        <v>21</v>
      </c>
      <c r="C1944" t="s">
        <v>27</v>
      </c>
      <c r="D1944">
        <v>117</v>
      </c>
      <c r="E1944" t="s">
        <v>33</v>
      </c>
      <c r="F1944" t="s">
        <v>79</v>
      </c>
    </row>
    <row r="1945" spans="1:6" x14ac:dyDescent="0.2">
      <c r="A1945" t="s">
        <v>5966</v>
      </c>
      <c r="B1945" t="s">
        <v>24</v>
      </c>
      <c r="C1945" t="s">
        <v>26</v>
      </c>
      <c r="D1945">
        <v>39</v>
      </c>
      <c r="E1945" t="s">
        <v>34</v>
      </c>
      <c r="F1945" t="s">
        <v>29157</v>
      </c>
    </row>
    <row r="1946" spans="1:6" x14ac:dyDescent="0.2">
      <c r="A1946" t="s">
        <v>5969</v>
      </c>
      <c r="B1946" t="s">
        <v>17</v>
      </c>
      <c r="C1946" t="s">
        <v>27</v>
      </c>
      <c r="D1946">
        <v>88</v>
      </c>
      <c r="E1946" t="s">
        <v>32</v>
      </c>
      <c r="F1946" t="s">
        <v>29157</v>
      </c>
    </row>
    <row r="1947" spans="1:6" x14ac:dyDescent="0.2">
      <c r="A1947" t="s">
        <v>5972</v>
      </c>
      <c r="B1947" t="s">
        <v>23</v>
      </c>
      <c r="C1947" t="s">
        <v>26</v>
      </c>
      <c r="D1947">
        <v>35</v>
      </c>
      <c r="E1947" t="s">
        <v>33</v>
      </c>
      <c r="F1947" t="s">
        <v>29157</v>
      </c>
    </row>
    <row r="1948" spans="1:6" x14ac:dyDescent="0.2">
      <c r="A1948" t="s">
        <v>5975</v>
      </c>
      <c r="B1948" t="s">
        <v>16</v>
      </c>
      <c r="C1948" t="s">
        <v>26</v>
      </c>
      <c r="D1948">
        <v>29</v>
      </c>
      <c r="E1948" t="s">
        <v>32</v>
      </c>
      <c r="F1948" t="s">
        <v>29157</v>
      </c>
    </row>
    <row r="1949" spans="1:6" x14ac:dyDescent="0.2">
      <c r="A1949" t="s">
        <v>5978</v>
      </c>
      <c r="B1949" t="s">
        <v>17</v>
      </c>
      <c r="C1949" t="s">
        <v>26</v>
      </c>
      <c r="D1949">
        <v>45</v>
      </c>
      <c r="E1949" t="s">
        <v>34</v>
      </c>
      <c r="F1949" t="s">
        <v>29157</v>
      </c>
    </row>
    <row r="1950" spans="1:6" x14ac:dyDescent="0.2">
      <c r="A1950" t="s">
        <v>5981</v>
      </c>
      <c r="B1950" t="s">
        <v>19</v>
      </c>
      <c r="C1950" t="s">
        <v>26</v>
      </c>
      <c r="D1950">
        <v>21</v>
      </c>
      <c r="E1950" t="s">
        <v>33</v>
      </c>
      <c r="F1950" t="s">
        <v>29157</v>
      </c>
    </row>
    <row r="1951" spans="1:6" x14ac:dyDescent="0.2">
      <c r="A1951" t="s">
        <v>5984</v>
      </c>
      <c r="B1951" t="s">
        <v>16</v>
      </c>
      <c r="C1951" t="s">
        <v>29</v>
      </c>
      <c r="D1951">
        <v>19</v>
      </c>
      <c r="E1951" t="s">
        <v>34</v>
      </c>
      <c r="F1951" t="s">
        <v>79</v>
      </c>
    </row>
    <row r="1952" spans="1:6" x14ac:dyDescent="0.2">
      <c r="A1952" t="s">
        <v>5987</v>
      </c>
      <c r="B1952" t="s">
        <v>18</v>
      </c>
      <c r="C1952" t="s">
        <v>26</v>
      </c>
      <c r="D1952">
        <v>54</v>
      </c>
      <c r="E1952" t="s">
        <v>33</v>
      </c>
      <c r="F1952" t="s">
        <v>79</v>
      </c>
    </row>
    <row r="1953" spans="1:6" x14ac:dyDescent="0.2">
      <c r="A1953" t="s">
        <v>5990</v>
      </c>
      <c r="B1953" t="s">
        <v>20</v>
      </c>
      <c r="C1953" t="s">
        <v>27</v>
      </c>
      <c r="D1953">
        <v>105</v>
      </c>
      <c r="E1953" t="s">
        <v>32</v>
      </c>
      <c r="F1953" t="s">
        <v>29157</v>
      </c>
    </row>
    <row r="1954" spans="1:6" x14ac:dyDescent="0.2">
      <c r="A1954" t="s">
        <v>5993</v>
      </c>
      <c r="B1954" t="s">
        <v>15</v>
      </c>
      <c r="C1954" t="s">
        <v>26</v>
      </c>
      <c r="D1954">
        <v>33</v>
      </c>
      <c r="E1954" t="s">
        <v>33</v>
      </c>
      <c r="F1954" t="s">
        <v>79</v>
      </c>
    </row>
    <row r="1955" spans="1:6" x14ac:dyDescent="0.2">
      <c r="A1955" t="s">
        <v>5996</v>
      </c>
      <c r="B1955" t="s">
        <v>21</v>
      </c>
      <c r="C1955" t="s">
        <v>27</v>
      </c>
      <c r="D1955">
        <v>89</v>
      </c>
      <c r="E1955" t="s">
        <v>32</v>
      </c>
      <c r="F1955" t="s">
        <v>79</v>
      </c>
    </row>
    <row r="1956" spans="1:6" x14ac:dyDescent="0.2">
      <c r="A1956" t="s">
        <v>5999</v>
      </c>
      <c r="B1956" t="s">
        <v>16</v>
      </c>
      <c r="C1956" t="s">
        <v>30</v>
      </c>
      <c r="D1956">
        <v>4</v>
      </c>
      <c r="E1956" t="s">
        <v>32</v>
      </c>
      <c r="F1956" t="s">
        <v>79</v>
      </c>
    </row>
    <row r="1957" spans="1:6" x14ac:dyDescent="0.2">
      <c r="A1957" t="s">
        <v>6002</v>
      </c>
      <c r="B1957" t="s">
        <v>17</v>
      </c>
      <c r="C1957" t="s">
        <v>26</v>
      </c>
      <c r="D1957">
        <v>23</v>
      </c>
      <c r="E1957" t="s">
        <v>33</v>
      </c>
      <c r="F1957" t="s">
        <v>79</v>
      </c>
    </row>
    <row r="1958" spans="1:6" x14ac:dyDescent="0.2">
      <c r="A1958" t="s">
        <v>6026</v>
      </c>
      <c r="B1958" t="s">
        <v>18</v>
      </c>
      <c r="C1958" t="s">
        <v>30</v>
      </c>
      <c r="D1958">
        <v>3</v>
      </c>
      <c r="E1958" t="s">
        <v>32</v>
      </c>
      <c r="F1958" t="s">
        <v>29157</v>
      </c>
    </row>
    <row r="1959" spans="1:6" x14ac:dyDescent="0.2">
      <c r="A1959" t="s">
        <v>6029</v>
      </c>
      <c r="B1959" t="s">
        <v>23</v>
      </c>
      <c r="C1959" t="s">
        <v>26</v>
      </c>
      <c r="D1959">
        <v>32</v>
      </c>
      <c r="E1959" t="s">
        <v>32</v>
      </c>
      <c r="F1959" t="s">
        <v>29157</v>
      </c>
    </row>
    <row r="1960" spans="1:6" x14ac:dyDescent="0.2">
      <c r="A1960" t="s">
        <v>6032</v>
      </c>
      <c r="B1960" t="s">
        <v>23</v>
      </c>
      <c r="C1960" t="s">
        <v>29</v>
      </c>
      <c r="D1960">
        <v>12</v>
      </c>
      <c r="E1960" t="s">
        <v>32</v>
      </c>
      <c r="F1960" t="s">
        <v>29156</v>
      </c>
    </row>
    <row r="1961" spans="1:6" x14ac:dyDescent="0.2">
      <c r="A1961" t="s">
        <v>6035</v>
      </c>
      <c r="B1961" t="s">
        <v>20</v>
      </c>
      <c r="C1961" t="s">
        <v>30</v>
      </c>
      <c r="D1961">
        <v>6</v>
      </c>
      <c r="E1961" t="s">
        <v>33</v>
      </c>
      <c r="F1961" t="s">
        <v>29154</v>
      </c>
    </row>
    <row r="1962" spans="1:6" x14ac:dyDescent="0.2">
      <c r="A1962" t="s">
        <v>6038</v>
      </c>
      <c r="B1962" t="s">
        <v>24</v>
      </c>
      <c r="C1962" t="s">
        <v>26</v>
      </c>
      <c r="D1962">
        <v>24</v>
      </c>
      <c r="E1962" t="s">
        <v>32</v>
      </c>
      <c r="F1962" t="s">
        <v>29157</v>
      </c>
    </row>
    <row r="1963" spans="1:6" x14ac:dyDescent="0.2">
      <c r="A1963" t="s">
        <v>6041</v>
      </c>
      <c r="B1963" t="s">
        <v>20</v>
      </c>
      <c r="C1963" t="s">
        <v>27</v>
      </c>
      <c r="D1963">
        <v>50</v>
      </c>
      <c r="E1963" t="s">
        <v>33</v>
      </c>
      <c r="F1963" t="s">
        <v>29155</v>
      </c>
    </row>
    <row r="1964" spans="1:6" x14ac:dyDescent="0.2">
      <c r="A1964" t="s">
        <v>6044</v>
      </c>
      <c r="B1964" t="s">
        <v>19</v>
      </c>
      <c r="C1964" t="s">
        <v>30</v>
      </c>
      <c r="D1964">
        <v>4</v>
      </c>
      <c r="E1964" t="s">
        <v>33</v>
      </c>
      <c r="F1964" t="s">
        <v>29157</v>
      </c>
    </row>
    <row r="1965" spans="1:6" x14ac:dyDescent="0.2">
      <c r="A1965" t="s">
        <v>6047</v>
      </c>
      <c r="B1965" t="s">
        <v>19</v>
      </c>
      <c r="C1965" t="s">
        <v>26</v>
      </c>
      <c r="D1965">
        <v>50</v>
      </c>
      <c r="E1965" t="s">
        <v>32</v>
      </c>
      <c r="F1965" t="s">
        <v>29154</v>
      </c>
    </row>
    <row r="1966" spans="1:6" x14ac:dyDescent="0.2">
      <c r="A1966" t="s">
        <v>6050</v>
      </c>
      <c r="B1966" t="s">
        <v>20</v>
      </c>
      <c r="C1966" t="s">
        <v>27</v>
      </c>
      <c r="D1966">
        <v>72</v>
      </c>
      <c r="E1966" t="s">
        <v>32</v>
      </c>
      <c r="F1966" t="s">
        <v>29156</v>
      </c>
    </row>
    <row r="1967" spans="1:6" x14ac:dyDescent="0.2">
      <c r="A1967" t="s">
        <v>6053</v>
      </c>
      <c r="B1967" t="s">
        <v>19</v>
      </c>
      <c r="C1967" t="s">
        <v>30</v>
      </c>
      <c r="D1967">
        <v>3</v>
      </c>
      <c r="E1967" t="s">
        <v>33</v>
      </c>
      <c r="F1967" t="s">
        <v>29157</v>
      </c>
    </row>
    <row r="1968" spans="1:6" x14ac:dyDescent="0.2">
      <c r="A1968" t="s">
        <v>6056</v>
      </c>
      <c r="B1968" t="s">
        <v>20</v>
      </c>
      <c r="C1968" t="s">
        <v>29</v>
      </c>
      <c r="D1968">
        <v>22</v>
      </c>
      <c r="E1968" t="s">
        <v>33</v>
      </c>
      <c r="F1968" t="s">
        <v>29157</v>
      </c>
    </row>
    <row r="1969" spans="1:6" x14ac:dyDescent="0.2">
      <c r="A1969" t="s">
        <v>6059</v>
      </c>
      <c r="B1969" t="s">
        <v>19</v>
      </c>
      <c r="C1969" t="s">
        <v>26</v>
      </c>
      <c r="D1969">
        <v>41</v>
      </c>
      <c r="E1969" t="s">
        <v>33</v>
      </c>
      <c r="F1969" t="s">
        <v>29154</v>
      </c>
    </row>
    <row r="1970" spans="1:6" x14ac:dyDescent="0.2">
      <c r="A1970" t="s">
        <v>6062</v>
      </c>
      <c r="B1970" t="s">
        <v>24</v>
      </c>
      <c r="C1970" t="s">
        <v>28</v>
      </c>
      <c r="D1970">
        <v>243</v>
      </c>
      <c r="E1970" t="s">
        <v>32</v>
      </c>
      <c r="F1970" t="s">
        <v>29156</v>
      </c>
    </row>
    <row r="1971" spans="1:6" x14ac:dyDescent="0.2">
      <c r="A1971" t="s">
        <v>6065</v>
      </c>
      <c r="B1971" t="s">
        <v>22</v>
      </c>
      <c r="C1971" t="s">
        <v>28</v>
      </c>
      <c r="D1971">
        <v>330</v>
      </c>
      <c r="E1971" t="s">
        <v>32</v>
      </c>
      <c r="F1971" t="s">
        <v>29156</v>
      </c>
    </row>
    <row r="1972" spans="1:6" x14ac:dyDescent="0.2">
      <c r="A1972" t="s">
        <v>6068</v>
      </c>
      <c r="B1972" t="s">
        <v>15</v>
      </c>
      <c r="C1972" t="s">
        <v>27</v>
      </c>
      <c r="D1972">
        <v>82</v>
      </c>
      <c r="E1972" t="s">
        <v>34</v>
      </c>
      <c r="F1972" t="s">
        <v>29157</v>
      </c>
    </row>
    <row r="1973" spans="1:6" x14ac:dyDescent="0.2">
      <c r="A1973" t="s">
        <v>6071</v>
      </c>
      <c r="B1973" t="s">
        <v>22</v>
      </c>
      <c r="C1973" t="s">
        <v>30</v>
      </c>
      <c r="D1973">
        <v>7</v>
      </c>
      <c r="E1973" t="s">
        <v>33</v>
      </c>
      <c r="F1973" t="s">
        <v>29156</v>
      </c>
    </row>
    <row r="1974" spans="1:6" x14ac:dyDescent="0.2">
      <c r="A1974" t="s">
        <v>6074</v>
      </c>
      <c r="B1974" t="s">
        <v>23</v>
      </c>
      <c r="C1974" t="s">
        <v>26</v>
      </c>
      <c r="D1974">
        <v>38</v>
      </c>
      <c r="E1974" t="s">
        <v>34</v>
      </c>
      <c r="F1974" t="s">
        <v>29155</v>
      </c>
    </row>
    <row r="1975" spans="1:6" x14ac:dyDescent="0.2">
      <c r="A1975" t="s">
        <v>6077</v>
      </c>
      <c r="B1975" t="s">
        <v>24</v>
      </c>
      <c r="C1975" t="s">
        <v>27</v>
      </c>
      <c r="D1975">
        <v>58</v>
      </c>
      <c r="E1975" t="s">
        <v>34</v>
      </c>
      <c r="F1975" t="s">
        <v>29154</v>
      </c>
    </row>
    <row r="1976" spans="1:6" x14ac:dyDescent="0.2">
      <c r="A1976" t="s">
        <v>6080</v>
      </c>
      <c r="B1976" t="s">
        <v>21</v>
      </c>
      <c r="C1976" t="s">
        <v>26</v>
      </c>
      <c r="D1976">
        <v>54</v>
      </c>
      <c r="E1976" t="s">
        <v>32</v>
      </c>
      <c r="F1976" t="s">
        <v>29156</v>
      </c>
    </row>
    <row r="1977" spans="1:6" x14ac:dyDescent="0.2">
      <c r="A1977" t="s">
        <v>6083</v>
      </c>
      <c r="B1977" t="s">
        <v>17</v>
      </c>
      <c r="C1977" t="s">
        <v>27</v>
      </c>
      <c r="D1977">
        <v>64</v>
      </c>
      <c r="E1977" t="s">
        <v>34</v>
      </c>
      <c r="F1977" t="s">
        <v>29154</v>
      </c>
    </row>
    <row r="1978" spans="1:6" x14ac:dyDescent="0.2">
      <c r="A1978" t="s">
        <v>6086</v>
      </c>
      <c r="B1978" t="s">
        <v>17</v>
      </c>
      <c r="C1978" t="s">
        <v>26</v>
      </c>
      <c r="D1978">
        <v>53</v>
      </c>
      <c r="E1978" t="s">
        <v>34</v>
      </c>
      <c r="F1978" t="s">
        <v>29156</v>
      </c>
    </row>
    <row r="1979" spans="1:6" x14ac:dyDescent="0.2">
      <c r="A1979" t="s">
        <v>6089</v>
      </c>
      <c r="B1979" t="s">
        <v>22</v>
      </c>
      <c r="C1979" t="s">
        <v>27</v>
      </c>
      <c r="D1979">
        <v>49</v>
      </c>
      <c r="E1979" t="s">
        <v>33</v>
      </c>
      <c r="F1979" t="s">
        <v>29155</v>
      </c>
    </row>
    <row r="1980" spans="1:6" x14ac:dyDescent="0.2">
      <c r="A1980" t="s">
        <v>6092</v>
      </c>
      <c r="B1980" t="s">
        <v>17</v>
      </c>
      <c r="C1980" t="s">
        <v>27</v>
      </c>
      <c r="D1980">
        <v>113</v>
      </c>
      <c r="E1980" t="s">
        <v>32</v>
      </c>
      <c r="F1980" t="s">
        <v>29154</v>
      </c>
    </row>
    <row r="1981" spans="1:6" x14ac:dyDescent="0.2">
      <c r="A1981" t="s">
        <v>6095</v>
      </c>
      <c r="B1981" t="s">
        <v>16</v>
      </c>
      <c r="C1981" t="s">
        <v>27</v>
      </c>
      <c r="D1981">
        <v>81</v>
      </c>
      <c r="E1981" t="s">
        <v>33</v>
      </c>
      <c r="F1981" t="s">
        <v>29156</v>
      </c>
    </row>
    <row r="1982" spans="1:6" x14ac:dyDescent="0.2">
      <c r="A1982" t="s">
        <v>6098</v>
      </c>
      <c r="B1982" t="s">
        <v>19</v>
      </c>
      <c r="C1982" t="s">
        <v>30</v>
      </c>
      <c r="D1982">
        <v>5</v>
      </c>
      <c r="E1982" t="s">
        <v>32</v>
      </c>
      <c r="F1982" t="s">
        <v>29156</v>
      </c>
    </row>
    <row r="1983" spans="1:6" x14ac:dyDescent="0.2">
      <c r="A1983" t="s">
        <v>6101</v>
      </c>
      <c r="B1983" t="s">
        <v>18</v>
      </c>
      <c r="C1983" t="s">
        <v>26</v>
      </c>
      <c r="D1983">
        <v>50</v>
      </c>
      <c r="E1983" t="s">
        <v>34</v>
      </c>
      <c r="F1983" t="s">
        <v>29157</v>
      </c>
    </row>
    <row r="1984" spans="1:6" x14ac:dyDescent="0.2">
      <c r="A1984" t="s">
        <v>6104</v>
      </c>
      <c r="B1984" t="s">
        <v>18</v>
      </c>
      <c r="C1984" t="s">
        <v>26</v>
      </c>
      <c r="D1984">
        <v>34</v>
      </c>
      <c r="E1984" t="s">
        <v>34</v>
      </c>
      <c r="F1984" t="s">
        <v>29156</v>
      </c>
    </row>
    <row r="1985" spans="1:6" x14ac:dyDescent="0.2">
      <c r="A1985" t="s">
        <v>6107</v>
      </c>
      <c r="B1985" t="s">
        <v>22</v>
      </c>
      <c r="C1985" t="s">
        <v>26</v>
      </c>
      <c r="D1985">
        <v>48</v>
      </c>
      <c r="E1985" t="s">
        <v>34</v>
      </c>
      <c r="F1985" t="s">
        <v>29154</v>
      </c>
    </row>
    <row r="1986" spans="1:6" x14ac:dyDescent="0.2">
      <c r="A1986" t="s">
        <v>6110</v>
      </c>
      <c r="B1986" t="s">
        <v>18</v>
      </c>
      <c r="C1986" t="s">
        <v>29</v>
      </c>
      <c r="D1986">
        <v>22</v>
      </c>
      <c r="E1986" t="s">
        <v>33</v>
      </c>
      <c r="F1986" t="s">
        <v>29155</v>
      </c>
    </row>
    <row r="1987" spans="1:6" x14ac:dyDescent="0.2">
      <c r="A1987" t="s">
        <v>6113</v>
      </c>
      <c r="B1987" t="s">
        <v>22</v>
      </c>
      <c r="C1987" t="s">
        <v>26</v>
      </c>
      <c r="D1987">
        <v>52</v>
      </c>
      <c r="E1987" t="s">
        <v>32</v>
      </c>
      <c r="F1987" t="s">
        <v>29155</v>
      </c>
    </row>
    <row r="1988" spans="1:6" x14ac:dyDescent="0.2">
      <c r="A1988" t="s">
        <v>6116</v>
      </c>
      <c r="B1988" t="s">
        <v>16</v>
      </c>
      <c r="C1988" t="s">
        <v>26</v>
      </c>
      <c r="D1988">
        <v>30</v>
      </c>
      <c r="E1988" t="s">
        <v>32</v>
      </c>
      <c r="F1988" t="s">
        <v>29157</v>
      </c>
    </row>
    <row r="1989" spans="1:6" x14ac:dyDescent="0.2">
      <c r="A1989" t="s">
        <v>6119</v>
      </c>
      <c r="B1989" t="s">
        <v>15</v>
      </c>
      <c r="C1989" t="s">
        <v>26</v>
      </c>
      <c r="D1989">
        <v>41</v>
      </c>
      <c r="E1989" t="s">
        <v>32</v>
      </c>
      <c r="F1989" t="s">
        <v>29157</v>
      </c>
    </row>
    <row r="1990" spans="1:6" x14ac:dyDescent="0.2">
      <c r="A1990" t="s">
        <v>6122</v>
      </c>
      <c r="B1990" t="s">
        <v>22</v>
      </c>
      <c r="C1990" t="s">
        <v>26</v>
      </c>
      <c r="D1990">
        <v>52</v>
      </c>
      <c r="E1990" t="s">
        <v>32</v>
      </c>
      <c r="F1990" t="s">
        <v>29155</v>
      </c>
    </row>
    <row r="1991" spans="1:6" x14ac:dyDescent="0.2">
      <c r="A1991" t="s">
        <v>6125</v>
      </c>
      <c r="B1991" t="s">
        <v>21</v>
      </c>
      <c r="C1991" t="s">
        <v>26</v>
      </c>
      <c r="D1991">
        <v>45</v>
      </c>
      <c r="E1991" t="s">
        <v>33</v>
      </c>
      <c r="F1991" t="s">
        <v>29155</v>
      </c>
    </row>
    <row r="1992" spans="1:6" x14ac:dyDescent="0.2">
      <c r="A1992" t="s">
        <v>6128</v>
      </c>
      <c r="B1992" t="s">
        <v>20</v>
      </c>
      <c r="C1992" t="s">
        <v>29</v>
      </c>
      <c r="D1992">
        <v>23</v>
      </c>
      <c r="E1992" t="s">
        <v>32</v>
      </c>
      <c r="F1992" t="s">
        <v>29156</v>
      </c>
    </row>
    <row r="1993" spans="1:6" x14ac:dyDescent="0.2">
      <c r="A1993" t="s">
        <v>6131</v>
      </c>
      <c r="B1993" t="s">
        <v>19</v>
      </c>
      <c r="C1993" t="s">
        <v>26</v>
      </c>
      <c r="D1993">
        <v>45</v>
      </c>
      <c r="E1993" t="s">
        <v>32</v>
      </c>
      <c r="F1993" t="s">
        <v>29154</v>
      </c>
    </row>
    <row r="1994" spans="1:6" x14ac:dyDescent="0.2">
      <c r="A1994" t="s">
        <v>6134</v>
      </c>
      <c r="B1994" t="s">
        <v>19</v>
      </c>
      <c r="C1994" t="s">
        <v>26</v>
      </c>
      <c r="D1994">
        <v>56</v>
      </c>
      <c r="E1994" t="s">
        <v>32</v>
      </c>
      <c r="F1994" t="s">
        <v>29157</v>
      </c>
    </row>
    <row r="1995" spans="1:6" x14ac:dyDescent="0.2">
      <c r="A1995" t="s">
        <v>6137</v>
      </c>
      <c r="B1995" t="s">
        <v>16</v>
      </c>
      <c r="C1995" t="s">
        <v>29</v>
      </c>
      <c r="D1995">
        <v>8</v>
      </c>
      <c r="E1995" t="s">
        <v>32</v>
      </c>
      <c r="F1995" t="s">
        <v>29157</v>
      </c>
    </row>
    <row r="1996" spans="1:6" x14ac:dyDescent="0.2">
      <c r="A1996" t="s">
        <v>6140</v>
      </c>
      <c r="B1996" t="s">
        <v>20</v>
      </c>
      <c r="C1996" t="s">
        <v>30</v>
      </c>
      <c r="D1996">
        <v>8</v>
      </c>
      <c r="E1996" t="s">
        <v>32</v>
      </c>
      <c r="F1996" t="s">
        <v>29156</v>
      </c>
    </row>
    <row r="1997" spans="1:6" x14ac:dyDescent="0.2">
      <c r="A1997" t="s">
        <v>6143</v>
      </c>
      <c r="B1997" t="s">
        <v>24</v>
      </c>
      <c r="C1997" t="s">
        <v>30</v>
      </c>
      <c r="D1997">
        <v>7</v>
      </c>
      <c r="E1997" t="s">
        <v>34</v>
      </c>
      <c r="F1997" t="s">
        <v>29156</v>
      </c>
    </row>
    <row r="1998" spans="1:6" x14ac:dyDescent="0.2">
      <c r="A1998" t="s">
        <v>6146</v>
      </c>
      <c r="B1998" t="s">
        <v>24</v>
      </c>
      <c r="C1998" t="s">
        <v>27</v>
      </c>
      <c r="D1998">
        <v>62</v>
      </c>
      <c r="E1998" t="s">
        <v>34</v>
      </c>
      <c r="F1998" t="s">
        <v>29156</v>
      </c>
    </row>
    <row r="1999" spans="1:6" x14ac:dyDescent="0.2">
      <c r="A1999" t="s">
        <v>6149</v>
      </c>
      <c r="B1999" t="s">
        <v>20</v>
      </c>
      <c r="C1999" t="s">
        <v>26</v>
      </c>
      <c r="D1999">
        <v>56</v>
      </c>
      <c r="E1999" t="s">
        <v>32</v>
      </c>
      <c r="F1999" t="s">
        <v>29157</v>
      </c>
    </row>
    <row r="2000" spans="1:6" x14ac:dyDescent="0.2">
      <c r="A2000" t="s">
        <v>6152</v>
      </c>
      <c r="B2000" t="s">
        <v>17</v>
      </c>
      <c r="C2000" t="s">
        <v>26</v>
      </c>
      <c r="D2000">
        <v>59</v>
      </c>
      <c r="E2000" t="s">
        <v>34</v>
      </c>
      <c r="F2000" t="s">
        <v>29157</v>
      </c>
    </row>
    <row r="2001" spans="1:6" x14ac:dyDescent="0.2">
      <c r="A2001" t="s">
        <v>6155</v>
      </c>
      <c r="B2001" t="s">
        <v>20</v>
      </c>
      <c r="C2001" t="s">
        <v>27</v>
      </c>
      <c r="D2001">
        <v>112</v>
      </c>
      <c r="E2001" t="s">
        <v>32</v>
      </c>
      <c r="F2001" t="s">
        <v>29154</v>
      </c>
    </row>
    <row r="2002" spans="1:6" x14ac:dyDescent="0.2">
      <c r="A2002" t="s">
        <v>6158</v>
      </c>
      <c r="B2002" t="s">
        <v>16</v>
      </c>
      <c r="C2002" t="s">
        <v>26</v>
      </c>
      <c r="D2002">
        <v>47</v>
      </c>
      <c r="E2002" t="s">
        <v>34</v>
      </c>
      <c r="F2002" t="s">
        <v>29157</v>
      </c>
    </row>
    <row r="2003" spans="1:6" x14ac:dyDescent="0.2">
      <c r="A2003" t="s">
        <v>6161</v>
      </c>
      <c r="B2003" t="s">
        <v>24</v>
      </c>
      <c r="C2003" t="s">
        <v>27</v>
      </c>
      <c r="D2003">
        <v>98</v>
      </c>
      <c r="E2003" t="s">
        <v>32</v>
      </c>
      <c r="F2003" t="s">
        <v>29155</v>
      </c>
    </row>
    <row r="2004" spans="1:6" x14ac:dyDescent="0.2">
      <c r="A2004" t="s">
        <v>6164</v>
      </c>
      <c r="B2004" t="s">
        <v>23</v>
      </c>
      <c r="C2004" t="s">
        <v>29</v>
      </c>
      <c r="D2004">
        <v>15</v>
      </c>
      <c r="E2004" t="s">
        <v>34</v>
      </c>
      <c r="F2004" t="s">
        <v>29156</v>
      </c>
    </row>
    <row r="2005" spans="1:6" x14ac:dyDescent="0.2">
      <c r="A2005" t="s">
        <v>6167</v>
      </c>
      <c r="B2005" t="s">
        <v>18</v>
      </c>
      <c r="C2005" t="s">
        <v>30</v>
      </c>
      <c r="D2005">
        <v>3</v>
      </c>
      <c r="E2005" t="s">
        <v>32</v>
      </c>
      <c r="F2005" t="s">
        <v>29157</v>
      </c>
    </row>
    <row r="2006" spans="1:6" x14ac:dyDescent="0.2">
      <c r="A2006" t="s">
        <v>6170</v>
      </c>
      <c r="B2006" t="s">
        <v>19</v>
      </c>
      <c r="C2006" t="s">
        <v>27</v>
      </c>
      <c r="D2006">
        <v>113</v>
      </c>
      <c r="E2006" t="s">
        <v>32</v>
      </c>
      <c r="F2006" t="s">
        <v>29157</v>
      </c>
    </row>
    <row r="2007" spans="1:6" x14ac:dyDescent="0.2">
      <c r="A2007" t="s">
        <v>6173</v>
      </c>
      <c r="B2007" t="s">
        <v>18</v>
      </c>
      <c r="C2007" t="s">
        <v>27</v>
      </c>
      <c r="D2007">
        <v>119</v>
      </c>
      <c r="E2007" t="s">
        <v>32</v>
      </c>
      <c r="F2007" t="s">
        <v>29154</v>
      </c>
    </row>
    <row r="2008" spans="1:6" x14ac:dyDescent="0.2">
      <c r="A2008" t="s">
        <v>6176</v>
      </c>
      <c r="B2008" t="s">
        <v>16</v>
      </c>
      <c r="C2008" t="s">
        <v>27</v>
      </c>
      <c r="D2008">
        <v>110</v>
      </c>
      <c r="E2008" t="s">
        <v>33</v>
      </c>
      <c r="F2008" t="s">
        <v>29157</v>
      </c>
    </row>
    <row r="2009" spans="1:6" x14ac:dyDescent="0.2">
      <c r="A2009" t="s">
        <v>6179</v>
      </c>
      <c r="B2009" t="s">
        <v>20</v>
      </c>
      <c r="C2009" t="s">
        <v>26</v>
      </c>
      <c r="D2009">
        <v>24</v>
      </c>
      <c r="E2009" t="s">
        <v>32</v>
      </c>
      <c r="F2009" t="s">
        <v>29156</v>
      </c>
    </row>
    <row r="2010" spans="1:6" x14ac:dyDescent="0.2">
      <c r="A2010" t="s">
        <v>6182</v>
      </c>
      <c r="B2010" t="s">
        <v>23</v>
      </c>
      <c r="C2010" t="s">
        <v>29</v>
      </c>
      <c r="D2010">
        <v>22</v>
      </c>
      <c r="E2010" t="s">
        <v>32</v>
      </c>
      <c r="F2010" t="s">
        <v>29154</v>
      </c>
    </row>
    <row r="2011" spans="1:6" x14ac:dyDescent="0.2">
      <c r="A2011" t="s">
        <v>6185</v>
      </c>
      <c r="B2011" t="s">
        <v>21</v>
      </c>
      <c r="C2011" t="s">
        <v>28</v>
      </c>
      <c r="D2011">
        <v>364</v>
      </c>
      <c r="E2011" t="s">
        <v>32</v>
      </c>
      <c r="F2011" t="s">
        <v>29155</v>
      </c>
    </row>
    <row r="2012" spans="1:6" x14ac:dyDescent="0.2">
      <c r="A2012" t="s">
        <v>6188</v>
      </c>
      <c r="B2012" t="s">
        <v>24</v>
      </c>
      <c r="C2012" t="s">
        <v>26</v>
      </c>
      <c r="D2012">
        <v>54</v>
      </c>
      <c r="E2012" t="s">
        <v>32</v>
      </c>
      <c r="F2012" t="s">
        <v>29154</v>
      </c>
    </row>
    <row r="2013" spans="1:6" x14ac:dyDescent="0.2">
      <c r="A2013" t="s">
        <v>6191</v>
      </c>
      <c r="B2013" t="s">
        <v>24</v>
      </c>
      <c r="C2013" t="s">
        <v>27</v>
      </c>
      <c r="D2013">
        <v>106</v>
      </c>
      <c r="E2013" t="s">
        <v>33</v>
      </c>
      <c r="F2013" t="s">
        <v>29157</v>
      </c>
    </row>
    <row r="2014" spans="1:6" x14ac:dyDescent="0.2">
      <c r="A2014" t="s">
        <v>6194</v>
      </c>
      <c r="B2014" t="s">
        <v>21</v>
      </c>
      <c r="C2014" t="s">
        <v>29</v>
      </c>
      <c r="D2014">
        <v>14</v>
      </c>
      <c r="E2014" t="s">
        <v>32</v>
      </c>
      <c r="F2014" t="s">
        <v>29154</v>
      </c>
    </row>
    <row r="2015" spans="1:6" x14ac:dyDescent="0.2">
      <c r="A2015" t="s">
        <v>6197</v>
      </c>
      <c r="B2015" t="s">
        <v>17</v>
      </c>
      <c r="C2015" t="s">
        <v>29</v>
      </c>
      <c r="D2015">
        <v>14</v>
      </c>
      <c r="E2015" t="s">
        <v>34</v>
      </c>
      <c r="F2015" t="s">
        <v>29155</v>
      </c>
    </row>
    <row r="2016" spans="1:6" x14ac:dyDescent="0.2">
      <c r="A2016" t="s">
        <v>6200</v>
      </c>
      <c r="B2016" t="s">
        <v>21</v>
      </c>
      <c r="C2016" t="s">
        <v>30</v>
      </c>
      <c r="D2016">
        <v>7</v>
      </c>
      <c r="E2016" t="s">
        <v>34</v>
      </c>
      <c r="F2016" t="s">
        <v>29154</v>
      </c>
    </row>
    <row r="2017" spans="1:6" x14ac:dyDescent="0.2">
      <c r="A2017" t="s">
        <v>6203</v>
      </c>
      <c r="B2017" t="s">
        <v>17</v>
      </c>
      <c r="C2017" t="s">
        <v>27</v>
      </c>
      <c r="D2017">
        <v>52</v>
      </c>
      <c r="E2017" t="s">
        <v>33</v>
      </c>
      <c r="F2017" t="s">
        <v>29157</v>
      </c>
    </row>
    <row r="2018" spans="1:6" x14ac:dyDescent="0.2">
      <c r="A2018" t="s">
        <v>6206</v>
      </c>
      <c r="B2018" t="s">
        <v>16</v>
      </c>
      <c r="C2018" t="s">
        <v>26</v>
      </c>
      <c r="D2018">
        <v>26</v>
      </c>
      <c r="E2018" t="s">
        <v>32</v>
      </c>
      <c r="F2018" t="s">
        <v>29157</v>
      </c>
    </row>
    <row r="2019" spans="1:6" x14ac:dyDescent="0.2">
      <c r="A2019" t="s">
        <v>6209</v>
      </c>
      <c r="B2019" t="s">
        <v>20</v>
      </c>
      <c r="C2019" t="s">
        <v>26</v>
      </c>
      <c r="D2019">
        <v>44</v>
      </c>
      <c r="E2019" t="s">
        <v>32</v>
      </c>
      <c r="F2019" t="s">
        <v>29157</v>
      </c>
    </row>
    <row r="2020" spans="1:6" x14ac:dyDescent="0.2">
      <c r="A2020" t="s">
        <v>6212</v>
      </c>
      <c r="B2020" t="s">
        <v>18</v>
      </c>
      <c r="C2020" t="s">
        <v>26</v>
      </c>
      <c r="D2020">
        <v>40</v>
      </c>
      <c r="E2020" t="s">
        <v>33</v>
      </c>
      <c r="F2020" t="s">
        <v>29154</v>
      </c>
    </row>
    <row r="2021" spans="1:6" x14ac:dyDescent="0.2">
      <c r="A2021" t="s">
        <v>6215</v>
      </c>
      <c r="B2021" t="s">
        <v>17</v>
      </c>
      <c r="C2021" t="s">
        <v>27</v>
      </c>
      <c r="D2021">
        <v>67</v>
      </c>
      <c r="E2021" t="s">
        <v>33</v>
      </c>
      <c r="F2021" t="s">
        <v>29156</v>
      </c>
    </row>
    <row r="2022" spans="1:6" x14ac:dyDescent="0.2">
      <c r="A2022" t="s">
        <v>6218</v>
      </c>
      <c r="B2022" t="s">
        <v>17</v>
      </c>
      <c r="C2022" t="s">
        <v>28</v>
      </c>
      <c r="D2022">
        <v>314</v>
      </c>
      <c r="E2022" t="s">
        <v>32</v>
      </c>
      <c r="F2022" t="s">
        <v>29156</v>
      </c>
    </row>
    <row r="2023" spans="1:6" x14ac:dyDescent="0.2">
      <c r="A2023" t="s">
        <v>6221</v>
      </c>
      <c r="B2023" t="s">
        <v>21</v>
      </c>
      <c r="C2023" t="s">
        <v>26</v>
      </c>
      <c r="D2023">
        <v>41</v>
      </c>
      <c r="E2023" t="s">
        <v>34</v>
      </c>
      <c r="F2023" t="s">
        <v>29154</v>
      </c>
    </row>
    <row r="2024" spans="1:6" x14ac:dyDescent="0.2">
      <c r="A2024" t="s">
        <v>6224</v>
      </c>
      <c r="B2024" t="s">
        <v>22</v>
      </c>
      <c r="C2024" t="s">
        <v>27</v>
      </c>
      <c r="D2024">
        <v>87</v>
      </c>
      <c r="E2024" t="s">
        <v>34</v>
      </c>
      <c r="F2024" t="s">
        <v>29154</v>
      </c>
    </row>
    <row r="2025" spans="1:6" x14ac:dyDescent="0.2">
      <c r="A2025" t="s">
        <v>6227</v>
      </c>
      <c r="B2025" t="s">
        <v>15</v>
      </c>
      <c r="C2025" t="s">
        <v>26</v>
      </c>
      <c r="D2025">
        <v>28</v>
      </c>
      <c r="E2025" t="s">
        <v>33</v>
      </c>
      <c r="F2025" t="s">
        <v>29155</v>
      </c>
    </row>
    <row r="2026" spans="1:6" x14ac:dyDescent="0.2">
      <c r="A2026" t="s">
        <v>6230</v>
      </c>
      <c r="B2026" t="s">
        <v>24</v>
      </c>
      <c r="C2026" t="s">
        <v>26</v>
      </c>
      <c r="D2026">
        <v>41</v>
      </c>
      <c r="E2026" t="s">
        <v>33</v>
      </c>
      <c r="F2026" t="s">
        <v>29154</v>
      </c>
    </row>
    <row r="2027" spans="1:6" x14ac:dyDescent="0.2">
      <c r="A2027" t="s">
        <v>6233</v>
      </c>
      <c r="B2027" t="s">
        <v>18</v>
      </c>
      <c r="C2027" t="s">
        <v>27</v>
      </c>
      <c r="D2027">
        <v>71</v>
      </c>
      <c r="E2027" t="s">
        <v>32</v>
      </c>
      <c r="F2027" t="s">
        <v>29156</v>
      </c>
    </row>
    <row r="2028" spans="1:6" x14ac:dyDescent="0.2">
      <c r="A2028" t="s">
        <v>6236</v>
      </c>
      <c r="B2028" t="s">
        <v>21</v>
      </c>
      <c r="C2028" t="s">
        <v>27</v>
      </c>
      <c r="D2028">
        <v>114</v>
      </c>
      <c r="E2028" t="s">
        <v>32</v>
      </c>
      <c r="F2028" t="s">
        <v>29157</v>
      </c>
    </row>
    <row r="2029" spans="1:6" x14ac:dyDescent="0.2">
      <c r="A2029" t="s">
        <v>6239</v>
      </c>
      <c r="B2029" t="s">
        <v>16</v>
      </c>
      <c r="C2029" t="s">
        <v>28</v>
      </c>
      <c r="D2029">
        <v>311</v>
      </c>
      <c r="E2029" t="s">
        <v>32</v>
      </c>
      <c r="F2029" t="s">
        <v>29157</v>
      </c>
    </row>
    <row r="2030" spans="1:6" x14ac:dyDescent="0.2">
      <c r="A2030" t="s">
        <v>6242</v>
      </c>
      <c r="B2030" t="s">
        <v>24</v>
      </c>
      <c r="C2030" t="s">
        <v>26</v>
      </c>
      <c r="D2030">
        <v>47</v>
      </c>
      <c r="E2030" t="s">
        <v>33</v>
      </c>
      <c r="F2030" t="s">
        <v>29156</v>
      </c>
    </row>
    <row r="2031" spans="1:6" x14ac:dyDescent="0.2">
      <c r="A2031" t="s">
        <v>6245</v>
      </c>
      <c r="B2031" t="s">
        <v>23</v>
      </c>
      <c r="C2031" t="s">
        <v>26</v>
      </c>
      <c r="D2031">
        <v>30</v>
      </c>
      <c r="E2031" t="s">
        <v>32</v>
      </c>
      <c r="F2031" t="s">
        <v>29154</v>
      </c>
    </row>
    <row r="2032" spans="1:6" x14ac:dyDescent="0.2">
      <c r="A2032" t="s">
        <v>6248</v>
      </c>
      <c r="B2032" t="s">
        <v>19</v>
      </c>
      <c r="C2032" t="s">
        <v>26</v>
      </c>
      <c r="D2032">
        <v>23</v>
      </c>
      <c r="E2032" t="s">
        <v>34</v>
      </c>
      <c r="F2032" t="s">
        <v>29155</v>
      </c>
    </row>
    <row r="2033" spans="1:6" x14ac:dyDescent="0.2">
      <c r="A2033" t="s">
        <v>6251</v>
      </c>
      <c r="B2033" t="s">
        <v>22</v>
      </c>
      <c r="C2033" t="s">
        <v>28</v>
      </c>
      <c r="D2033">
        <v>246</v>
      </c>
      <c r="E2033" t="s">
        <v>34</v>
      </c>
      <c r="F2033" t="s">
        <v>29157</v>
      </c>
    </row>
    <row r="2034" spans="1:6" x14ac:dyDescent="0.2">
      <c r="A2034" t="s">
        <v>6254</v>
      </c>
      <c r="B2034" t="s">
        <v>18</v>
      </c>
      <c r="C2034" t="s">
        <v>28</v>
      </c>
      <c r="D2034">
        <v>341</v>
      </c>
      <c r="E2034" t="s">
        <v>32</v>
      </c>
      <c r="F2034" t="s">
        <v>29157</v>
      </c>
    </row>
    <row r="2035" spans="1:6" x14ac:dyDescent="0.2">
      <c r="A2035" t="s">
        <v>6257</v>
      </c>
      <c r="B2035" t="s">
        <v>22</v>
      </c>
      <c r="C2035" t="s">
        <v>27</v>
      </c>
      <c r="D2035">
        <v>90</v>
      </c>
      <c r="E2035" t="s">
        <v>34</v>
      </c>
      <c r="F2035" t="s">
        <v>29157</v>
      </c>
    </row>
    <row r="2036" spans="1:6" x14ac:dyDescent="0.2">
      <c r="A2036" t="s">
        <v>6260</v>
      </c>
      <c r="B2036" t="s">
        <v>22</v>
      </c>
      <c r="C2036" t="s">
        <v>29</v>
      </c>
      <c r="D2036">
        <v>11</v>
      </c>
      <c r="E2036" t="s">
        <v>33</v>
      </c>
      <c r="F2036" t="s">
        <v>29154</v>
      </c>
    </row>
    <row r="2037" spans="1:6" x14ac:dyDescent="0.2">
      <c r="A2037" t="s">
        <v>6263</v>
      </c>
      <c r="B2037" t="s">
        <v>17</v>
      </c>
      <c r="C2037" t="s">
        <v>26</v>
      </c>
      <c r="D2037">
        <v>24</v>
      </c>
      <c r="E2037" t="s">
        <v>34</v>
      </c>
      <c r="F2037" t="s">
        <v>29157</v>
      </c>
    </row>
    <row r="2038" spans="1:6" x14ac:dyDescent="0.2">
      <c r="A2038" t="s">
        <v>6266</v>
      </c>
      <c r="B2038" t="s">
        <v>21</v>
      </c>
      <c r="C2038" t="s">
        <v>27</v>
      </c>
      <c r="D2038">
        <v>119</v>
      </c>
      <c r="E2038" t="s">
        <v>33</v>
      </c>
      <c r="F2038" t="s">
        <v>29157</v>
      </c>
    </row>
    <row r="2039" spans="1:6" x14ac:dyDescent="0.2">
      <c r="A2039" t="s">
        <v>6269</v>
      </c>
      <c r="B2039" t="s">
        <v>17</v>
      </c>
      <c r="C2039" t="s">
        <v>26</v>
      </c>
      <c r="D2039">
        <v>20</v>
      </c>
      <c r="E2039" t="s">
        <v>32</v>
      </c>
      <c r="F2039" t="s">
        <v>29154</v>
      </c>
    </row>
    <row r="2040" spans="1:6" x14ac:dyDescent="0.2">
      <c r="A2040" t="s">
        <v>6272</v>
      </c>
      <c r="B2040" t="s">
        <v>24</v>
      </c>
      <c r="C2040" t="s">
        <v>26</v>
      </c>
      <c r="D2040">
        <v>31</v>
      </c>
      <c r="E2040" t="s">
        <v>33</v>
      </c>
      <c r="F2040" t="s">
        <v>29154</v>
      </c>
    </row>
    <row r="2041" spans="1:6" x14ac:dyDescent="0.2">
      <c r="A2041" t="s">
        <v>6275</v>
      </c>
      <c r="B2041" t="s">
        <v>22</v>
      </c>
      <c r="C2041" t="s">
        <v>26</v>
      </c>
      <c r="D2041">
        <v>25</v>
      </c>
      <c r="E2041" t="s">
        <v>33</v>
      </c>
      <c r="F2041" t="s">
        <v>29157</v>
      </c>
    </row>
    <row r="2042" spans="1:6" x14ac:dyDescent="0.2">
      <c r="A2042" t="s">
        <v>6278</v>
      </c>
      <c r="B2042" t="s">
        <v>17</v>
      </c>
      <c r="C2042" t="s">
        <v>27</v>
      </c>
      <c r="D2042">
        <v>92</v>
      </c>
      <c r="E2042" t="s">
        <v>34</v>
      </c>
      <c r="F2042" t="s">
        <v>29156</v>
      </c>
    </row>
    <row r="2043" spans="1:6" x14ac:dyDescent="0.2">
      <c r="A2043" t="s">
        <v>6281</v>
      </c>
      <c r="B2043" t="s">
        <v>16</v>
      </c>
      <c r="C2043" t="s">
        <v>26</v>
      </c>
      <c r="D2043">
        <v>59</v>
      </c>
      <c r="E2043" t="s">
        <v>33</v>
      </c>
      <c r="F2043" t="s">
        <v>29157</v>
      </c>
    </row>
    <row r="2044" spans="1:6" x14ac:dyDescent="0.2">
      <c r="A2044" t="s">
        <v>6284</v>
      </c>
      <c r="B2044" t="s">
        <v>21</v>
      </c>
      <c r="C2044" t="s">
        <v>28</v>
      </c>
      <c r="D2044">
        <v>329</v>
      </c>
      <c r="E2044" t="s">
        <v>34</v>
      </c>
      <c r="F2044" t="s">
        <v>29154</v>
      </c>
    </row>
    <row r="2045" spans="1:6" x14ac:dyDescent="0.2">
      <c r="A2045" t="s">
        <v>6287</v>
      </c>
      <c r="B2045" t="s">
        <v>20</v>
      </c>
      <c r="C2045" t="s">
        <v>27</v>
      </c>
      <c r="D2045">
        <v>61</v>
      </c>
      <c r="E2045" t="s">
        <v>33</v>
      </c>
      <c r="F2045" t="s">
        <v>29156</v>
      </c>
    </row>
    <row r="2046" spans="1:6" x14ac:dyDescent="0.2">
      <c r="A2046" t="s">
        <v>6290</v>
      </c>
      <c r="B2046" t="s">
        <v>16</v>
      </c>
      <c r="C2046" t="s">
        <v>30</v>
      </c>
      <c r="D2046">
        <v>4</v>
      </c>
      <c r="E2046" t="s">
        <v>32</v>
      </c>
      <c r="F2046" t="s">
        <v>29154</v>
      </c>
    </row>
    <row r="2047" spans="1:6" x14ac:dyDescent="0.2">
      <c r="A2047" t="s">
        <v>6293</v>
      </c>
      <c r="B2047" t="s">
        <v>18</v>
      </c>
      <c r="C2047" t="s">
        <v>26</v>
      </c>
      <c r="D2047">
        <v>48</v>
      </c>
      <c r="E2047" t="s">
        <v>33</v>
      </c>
      <c r="F2047" t="s">
        <v>29154</v>
      </c>
    </row>
    <row r="2048" spans="1:6" x14ac:dyDescent="0.2">
      <c r="A2048" t="s">
        <v>6296</v>
      </c>
      <c r="B2048" t="s">
        <v>16</v>
      </c>
      <c r="C2048" t="s">
        <v>27</v>
      </c>
      <c r="D2048">
        <v>103</v>
      </c>
      <c r="E2048" t="s">
        <v>34</v>
      </c>
      <c r="F2048" t="s">
        <v>29157</v>
      </c>
    </row>
    <row r="2049" spans="1:6" x14ac:dyDescent="0.2">
      <c r="A2049" t="s">
        <v>6299</v>
      </c>
      <c r="B2049" t="s">
        <v>22</v>
      </c>
      <c r="C2049" t="s">
        <v>26</v>
      </c>
      <c r="D2049">
        <v>23</v>
      </c>
      <c r="E2049" t="s">
        <v>32</v>
      </c>
      <c r="F2049" t="s">
        <v>29156</v>
      </c>
    </row>
    <row r="2050" spans="1:6" x14ac:dyDescent="0.2">
      <c r="A2050" t="s">
        <v>6005</v>
      </c>
      <c r="B2050" t="s">
        <v>21</v>
      </c>
      <c r="C2050" t="s">
        <v>27</v>
      </c>
      <c r="D2050">
        <v>63</v>
      </c>
      <c r="E2050" t="s">
        <v>32</v>
      </c>
      <c r="F2050" t="s">
        <v>29156</v>
      </c>
    </row>
    <row r="2051" spans="1:6" x14ac:dyDescent="0.2">
      <c r="A2051" t="s">
        <v>6008</v>
      </c>
      <c r="B2051" t="s">
        <v>16</v>
      </c>
      <c r="C2051" t="s">
        <v>26</v>
      </c>
      <c r="D2051">
        <v>48</v>
      </c>
      <c r="E2051" t="s">
        <v>33</v>
      </c>
      <c r="F2051" t="s">
        <v>29154</v>
      </c>
    </row>
    <row r="2052" spans="1:6" x14ac:dyDescent="0.2">
      <c r="A2052" t="s">
        <v>6011</v>
      </c>
      <c r="B2052" t="s">
        <v>18</v>
      </c>
      <c r="C2052" t="s">
        <v>26</v>
      </c>
      <c r="D2052">
        <v>34</v>
      </c>
      <c r="E2052" t="s">
        <v>34</v>
      </c>
      <c r="F2052" t="s">
        <v>29157</v>
      </c>
    </row>
    <row r="2053" spans="1:6" x14ac:dyDescent="0.2">
      <c r="A2053" t="s">
        <v>6014</v>
      </c>
      <c r="B2053" t="s">
        <v>15</v>
      </c>
      <c r="C2053" t="s">
        <v>27</v>
      </c>
      <c r="D2053">
        <v>73</v>
      </c>
      <c r="E2053" t="s">
        <v>33</v>
      </c>
      <c r="F2053" t="s">
        <v>29157</v>
      </c>
    </row>
    <row r="2054" spans="1:6" x14ac:dyDescent="0.2">
      <c r="A2054" t="s">
        <v>6017</v>
      </c>
      <c r="B2054" t="s">
        <v>24</v>
      </c>
      <c r="C2054" t="s">
        <v>27</v>
      </c>
      <c r="D2054">
        <v>76</v>
      </c>
      <c r="E2054" t="s">
        <v>33</v>
      </c>
      <c r="F2054" t="s">
        <v>29156</v>
      </c>
    </row>
    <row r="2055" spans="1:6" x14ac:dyDescent="0.2">
      <c r="A2055" t="s">
        <v>6020</v>
      </c>
      <c r="B2055" t="s">
        <v>17</v>
      </c>
      <c r="C2055" t="s">
        <v>27</v>
      </c>
      <c r="D2055">
        <v>63</v>
      </c>
      <c r="E2055" t="s">
        <v>33</v>
      </c>
      <c r="F2055" t="s">
        <v>29157</v>
      </c>
    </row>
    <row r="2056" spans="1:6" x14ac:dyDescent="0.2">
      <c r="A2056" t="s">
        <v>6023</v>
      </c>
      <c r="B2056" t="s">
        <v>16</v>
      </c>
      <c r="C2056" t="s">
        <v>28</v>
      </c>
      <c r="D2056">
        <v>265</v>
      </c>
      <c r="E2056" t="s">
        <v>32</v>
      </c>
      <c r="F2056" t="s">
        <v>29154</v>
      </c>
    </row>
    <row r="2057" spans="1:6" x14ac:dyDescent="0.2">
      <c r="A2057" t="s">
        <v>6302</v>
      </c>
      <c r="B2057" t="s">
        <v>18</v>
      </c>
      <c r="C2057" t="s">
        <v>26</v>
      </c>
      <c r="D2057">
        <v>47</v>
      </c>
      <c r="E2057" t="s">
        <v>34</v>
      </c>
      <c r="F2057" t="s">
        <v>79</v>
      </c>
    </row>
    <row r="2058" spans="1:6" x14ac:dyDescent="0.2">
      <c r="A2058" t="s">
        <v>6305</v>
      </c>
      <c r="B2058" t="s">
        <v>16</v>
      </c>
      <c r="C2058" t="s">
        <v>27</v>
      </c>
      <c r="D2058">
        <v>114</v>
      </c>
      <c r="E2058" t="s">
        <v>33</v>
      </c>
      <c r="F2058" t="s">
        <v>79</v>
      </c>
    </row>
    <row r="2059" spans="1:6" x14ac:dyDescent="0.2">
      <c r="A2059" t="s">
        <v>6308</v>
      </c>
      <c r="B2059" t="s">
        <v>17</v>
      </c>
      <c r="C2059" t="s">
        <v>26</v>
      </c>
      <c r="D2059">
        <v>28</v>
      </c>
      <c r="E2059" t="s">
        <v>32</v>
      </c>
      <c r="F2059" t="s">
        <v>29157</v>
      </c>
    </row>
    <row r="2060" spans="1:6" x14ac:dyDescent="0.2">
      <c r="A2060" t="s">
        <v>6311</v>
      </c>
      <c r="B2060" t="s">
        <v>23</v>
      </c>
      <c r="C2060" t="s">
        <v>27</v>
      </c>
      <c r="D2060">
        <v>106</v>
      </c>
      <c r="E2060" t="s">
        <v>33</v>
      </c>
      <c r="F2060" t="s">
        <v>29157</v>
      </c>
    </row>
    <row r="2061" spans="1:6" x14ac:dyDescent="0.2">
      <c r="A2061" t="s">
        <v>6314</v>
      </c>
      <c r="B2061" t="s">
        <v>20</v>
      </c>
      <c r="C2061" t="s">
        <v>27</v>
      </c>
      <c r="D2061">
        <v>52</v>
      </c>
      <c r="E2061" t="s">
        <v>34</v>
      </c>
      <c r="F2061" t="s">
        <v>29157</v>
      </c>
    </row>
    <row r="2062" spans="1:6" x14ac:dyDescent="0.2">
      <c r="A2062" t="s">
        <v>6317</v>
      </c>
      <c r="B2062" t="s">
        <v>24</v>
      </c>
      <c r="C2062" t="s">
        <v>27</v>
      </c>
      <c r="D2062">
        <v>51</v>
      </c>
      <c r="E2062" t="s">
        <v>33</v>
      </c>
      <c r="F2062" t="s">
        <v>79</v>
      </c>
    </row>
    <row r="2063" spans="1:6" x14ac:dyDescent="0.2">
      <c r="A2063" t="s">
        <v>6320</v>
      </c>
      <c r="B2063" t="s">
        <v>18</v>
      </c>
      <c r="C2063" t="s">
        <v>26</v>
      </c>
      <c r="D2063">
        <v>56</v>
      </c>
      <c r="E2063" t="s">
        <v>32</v>
      </c>
      <c r="F2063" t="s">
        <v>29157</v>
      </c>
    </row>
    <row r="2064" spans="1:6" x14ac:dyDescent="0.2">
      <c r="A2064" t="s">
        <v>6323</v>
      </c>
      <c r="B2064" t="s">
        <v>18</v>
      </c>
      <c r="C2064" t="s">
        <v>26</v>
      </c>
      <c r="D2064">
        <v>42</v>
      </c>
      <c r="E2064" t="s">
        <v>32</v>
      </c>
      <c r="F2064" t="s">
        <v>29157</v>
      </c>
    </row>
    <row r="2065" spans="1:6" x14ac:dyDescent="0.2">
      <c r="A2065" t="s">
        <v>6326</v>
      </c>
      <c r="B2065" t="s">
        <v>18</v>
      </c>
      <c r="C2065" t="s">
        <v>29</v>
      </c>
      <c r="D2065">
        <v>18</v>
      </c>
      <c r="E2065" t="s">
        <v>34</v>
      </c>
      <c r="F2065" t="s">
        <v>79</v>
      </c>
    </row>
    <row r="2066" spans="1:6" x14ac:dyDescent="0.2">
      <c r="A2066" t="s">
        <v>6329</v>
      </c>
      <c r="B2066" t="s">
        <v>21</v>
      </c>
      <c r="C2066" t="s">
        <v>26</v>
      </c>
      <c r="D2066">
        <v>52</v>
      </c>
      <c r="E2066" t="s">
        <v>33</v>
      </c>
      <c r="F2066" t="s">
        <v>29157</v>
      </c>
    </row>
    <row r="2067" spans="1:6" x14ac:dyDescent="0.2">
      <c r="A2067" t="s">
        <v>6332</v>
      </c>
      <c r="B2067" t="s">
        <v>23</v>
      </c>
      <c r="C2067" t="s">
        <v>27</v>
      </c>
      <c r="D2067">
        <v>72</v>
      </c>
      <c r="E2067" t="s">
        <v>32</v>
      </c>
      <c r="F2067" t="s">
        <v>29157</v>
      </c>
    </row>
    <row r="2068" spans="1:6" x14ac:dyDescent="0.2">
      <c r="A2068" t="s">
        <v>6335</v>
      </c>
      <c r="B2068" t="s">
        <v>21</v>
      </c>
      <c r="C2068" t="s">
        <v>26</v>
      </c>
      <c r="D2068">
        <v>40</v>
      </c>
      <c r="E2068" t="s">
        <v>34</v>
      </c>
      <c r="F2068" t="s">
        <v>29157</v>
      </c>
    </row>
    <row r="2069" spans="1:6" x14ac:dyDescent="0.2">
      <c r="A2069" t="s">
        <v>6338</v>
      </c>
      <c r="B2069" t="s">
        <v>19</v>
      </c>
      <c r="C2069" t="s">
        <v>26</v>
      </c>
      <c r="D2069">
        <v>53</v>
      </c>
      <c r="E2069" t="s">
        <v>33</v>
      </c>
      <c r="F2069" t="s">
        <v>79</v>
      </c>
    </row>
    <row r="2070" spans="1:6" x14ac:dyDescent="0.2">
      <c r="A2070" t="s">
        <v>6341</v>
      </c>
      <c r="B2070" t="s">
        <v>15</v>
      </c>
      <c r="C2070" t="s">
        <v>26</v>
      </c>
      <c r="D2070">
        <v>44</v>
      </c>
      <c r="E2070" t="s">
        <v>32</v>
      </c>
      <c r="F2070" t="s">
        <v>79</v>
      </c>
    </row>
    <row r="2071" spans="1:6" x14ac:dyDescent="0.2">
      <c r="A2071" t="s">
        <v>6344</v>
      </c>
      <c r="B2071" t="s">
        <v>17</v>
      </c>
      <c r="C2071" t="s">
        <v>26</v>
      </c>
      <c r="D2071">
        <v>58</v>
      </c>
      <c r="E2071" t="s">
        <v>32</v>
      </c>
      <c r="F2071" t="s">
        <v>29157</v>
      </c>
    </row>
    <row r="2072" spans="1:6" x14ac:dyDescent="0.2">
      <c r="A2072" t="s">
        <v>6347</v>
      </c>
      <c r="B2072" t="s">
        <v>20</v>
      </c>
      <c r="C2072" t="s">
        <v>29</v>
      </c>
      <c r="D2072">
        <v>20</v>
      </c>
      <c r="E2072" t="s">
        <v>34</v>
      </c>
      <c r="F2072" t="s">
        <v>29157</v>
      </c>
    </row>
    <row r="2073" spans="1:6" x14ac:dyDescent="0.2">
      <c r="A2073" t="s">
        <v>6350</v>
      </c>
      <c r="B2073" t="s">
        <v>24</v>
      </c>
      <c r="C2073" t="s">
        <v>27</v>
      </c>
      <c r="D2073">
        <v>113</v>
      </c>
      <c r="E2073" t="s">
        <v>32</v>
      </c>
      <c r="F2073" t="s">
        <v>79</v>
      </c>
    </row>
    <row r="2074" spans="1:6" x14ac:dyDescent="0.2">
      <c r="A2074" t="s">
        <v>6353</v>
      </c>
      <c r="B2074" t="s">
        <v>17</v>
      </c>
      <c r="C2074" t="s">
        <v>27</v>
      </c>
      <c r="D2074">
        <v>92</v>
      </c>
      <c r="E2074" t="s">
        <v>32</v>
      </c>
      <c r="F2074" t="s">
        <v>79</v>
      </c>
    </row>
    <row r="2075" spans="1:6" x14ac:dyDescent="0.2">
      <c r="A2075" t="s">
        <v>6356</v>
      </c>
      <c r="B2075" t="s">
        <v>22</v>
      </c>
      <c r="C2075" t="s">
        <v>26</v>
      </c>
      <c r="D2075">
        <v>40</v>
      </c>
      <c r="E2075" t="s">
        <v>34</v>
      </c>
      <c r="F2075" t="s">
        <v>29157</v>
      </c>
    </row>
    <row r="2076" spans="1:6" x14ac:dyDescent="0.2">
      <c r="A2076" t="s">
        <v>6359</v>
      </c>
      <c r="B2076" t="s">
        <v>19</v>
      </c>
      <c r="C2076" t="s">
        <v>30</v>
      </c>
      <c r="D2076">
        <v>8</v>
      </c>
      <c r="E2076" t="s">
        <v>33</v>
      </c>
      <c r="F2076" t="s">
        <v>29157</v>
      </c>
    </row>
    <row r="2077" spans="1:6" x14ac:dyDescent="0.2">
      <c r="A2077" t="s">
        <v>6362</v>
      </c>
      <c r="B2077" t="s">
        <v>24</v>
      </c>
      <c r="C2077" t="s">
        <v>30</v>
      </c>
      <c r="D2077">
        <v>4</v>
      </c>
      <c r="E2077" t="s">
        <v>33</v>
      </c>
      <c r="F2077" t="s">
        <v>29157</v>
      </c>
    </row>
    <row r="2078" spans="1:6" x14ac:dyDescent="0.2">
      <c r="A2078" t="s">
        <v>6365</v>
      </c>
      <c r="B2078" t="s">
        <v>15</v>
      </c>
      <c r="C2078" t="s">
        <v>26</v>
      </c>
      <c r="D2078">
        <v>52</v>
      </c>
      <c r="E2078" t="s">
        <v>33</v>
      </c>
      <c r="F2078" t="s">
        <v>79</v>
      </c>
    </row>
    <row r="2079" spans="1:6" x14ac:dyDescent="0.2">
      <c r="A2079" t="s">
        <v>6368</v>
      </c>
      <c r="B2079" t="s">
        <v>24</v>
      </c>
      <c r="C2079" t="s">
        <v>26</v>
      </c>
      <c r="D2079">
        <v>45</v>
      </c>
      <c r="E2079" t="s">
        <v>33</v>
      </c>
      <c r="F2079" t="s">
        <v>29157</v>
      </c>
    </row>
    <row r="2080" spans="1:6" x14ac:dyDescent="0.2">
      <c r="A2080" t="s">
        <v>6371</v>
      </c>
      <c r="B2080" t="s">
        <v>17</v>
      </c>
      <c r="C2080" t="s">
        <v>27</v>
      </c>
      <c r="D2080">
        <v>69</v>
      </c>
      <c r="E2080" t="s">
        <v>32</v>
      </c>
      <c r="F2080" t="s">
        <v>29157</v>
      </c>
    </row>
    <row r="2081" spans="1:6" x14ac:dyDescent="0.2">
      <c r="A2081" t="s">
        <v>6374</v>
      </c>
      <c r="B2081" t="s">
        <v>15</v>
      </c>
      <c r="C2081" t="s">
        <v>27</v>
      </c>
      <c r="D2081">
        <v>98</v>
      </c>
      <c r="E2081" t="s">
        <v>34</v>
      </c>
      <c r="F2081" t="s">
        <v>29157</v>
      </c>
    </row>
    <row r="2082" spans="1:6" x14ac:dyDescent="0.2">
      <c r="A2082" t="s">
        <v>6377</v>
      </c>
      <c r="B2082" t="s">
        <v>23</v>
      </c>
      <c r="C2082" t="s">
        <v>27</v>
      </c>
      <c r="D2082">
        <v>94</v>
      </c>
      <c r="E2082" t="s">
        <v>34</v>
      </c>
      <c r="F2082" t="s">
        <v>29157</v>
      </c>
    </row>
    <row r="2083" spans="1:6" x14ac:dyDescent="0.2">
      <c r="A2083" t="s">
        <v>6380</v>
      </c>
      <c r="B2083" t="s">
        <v>22</v>
      </c>
      <c r="C2083" t="s">
        <v>28</v>
      </c>
      <c r="D2083">
        <v>383</v>
      </c>
      <c r="E2083" t="s">
        <v>33</v>
      </c>
      <c r="F2083" t="s">
        <v>79</v>
      </c>
    </row>
    <row r="2084" spans="1:6" x14ac:dyDescent="0.2">
      <c r="A2084" t="s">
        <v>6383</v>
      </c>
      <c r="B2084" t="s">
        <v>20</v>
      </c>
      <c r="C2084" t="s">
        <v>26</v>
      </c>
      <c r="D2084">
        <v>49</v>
      </c>
      <c r="E2084" t="s">
        <v>32</v>
      </c>
      <c r="F2084" t="s">
        <v>79</v>
      </c>
    </row>
    <row r="2085" spans="1:6" x14ac:dyDescent="0.2">
      <c r="A2085" t="s">
        <v>6386</v>
      </c>
      <c r="B2085" t="s">
        <v>24</v>
      </c>
      <c r="C2085" t="s">
        <v>26</v>
      </c>
      <c r="D2085">
        <v>39</v>
      </c>
      <c r="E2085" t="s">
        <v>34</v>
      </c>
      <c r="F2085" t="s">
        <v>79</v>
      </c>
    </row>
    <row r="2086" spans="1:6" x14ac:dyDescent="0.2">
      <c r="A2086" t="s">
        <v>6389</v>
      </c>
      <c r="B2086" t="s">
        <v>22</v>
      </c>
      <c r="C2086" t="s">
        <v>26</v>
      </c>
      <c r="D2086">
        <v>54</v>
      </c>
      <c r="E2086" t="s">
        <v>32</v>
      </c>
      <c r="F2086" t="s">
        <v>79</v>
      </c>
    </row>
    <row r="2087" spans="1:6" x14ac:dyDescent="0.2">
      <c r="A2087" t="s">
        <v>6392</v>
      </c>
      <c r="B2087" t="s">
        <v>17</v>
      </c>
      <c r="C2087" t="s">
        <v>27</v>
      </c>
      <c r="D2087">
        <v>47</v>
      </c>
      <c r="E2087" t="s">
        <v>33</v>
      </c>
      <c r="F2087" t="s">
        <v>29157</v>
      </c>
    </row>
    <row r="2088" spans="1:6" x14ac:dyDescent="0.2">
      <c r="A2088" t="s">
        <v>6395</v>
      </c>
      <c r="B2088" t="s">
        <v>20</v>
      </c>
      <c r="C2088" t="s">
        <v>28</v>
      </c>
      <c r="D2088">
        <v>399</v>
      </c>
      <c r="E2088" t="s">
        <v>32</v>
      </c>
      <c r="F2088" t="s">
        <v>29157</v>
      </c>
    </row>
    <row r="2089" spans="1:6" x14ac:dyDescent="0.2">
      <c r="A2089" t="s">
        <v>6398</v>
      </c>
      <c r="B2089" t="s">
        <v>23</v>
      </c>
      <c r="C2089" t="s">
        <v>27</v>
      </c>
      <c r="D2089">
        <v>109</v>
      </c>
      <c r="E2089" t="s">
        <v>32</v>
      </c>
      <c r="F2089" t="s">
        <v>79</v>
      </c>
    </row>
    <row r="2090" spans="1:6" x14ac:dyDescent="0.2">
      <c r="A2090" t="s">
        <v>6401</v>
      </c>
      <c r="B2090" t="s">
        <v>18</v>
      </c>
      <c r="C2090" t="s">
        <v>27</v>
      </c>
      <c r="D2090">
        <v>68</v>
      </c>
      <c r="E2090" t="s">
        <v>32</v>
      </c>
      <c r="F2090" t="s">
        <v>29157</v>
      </c>
    </row>
    <row r="2091" spans="1:6" x14ac:dyDescent="0.2">
      <c r="A2091" t="s">
        <v>6404</v>
      </c>
      <c r="B2091" t="s">
        <v>19</v>
      </c>
      <c r="C2091" t="s">
        <v>26</v>
      </c>
      <c r="D2091">
        <v>24</v>
      </c>
      <c r="E2091" t="s">
        <v>33</v>
      </c>
      <c r="F2091" t="s">
        <v>79</v>
      </c>
    </row>
    <row r="2092" spans="1:6" x14ac:dyDescent="0.2">
      <c r="A2092" t="s">
        <v>6422</v>
      </c>
      <c r="B2092" t="s">
        <v>17</v>
      </c>
      <c r="C2092" t="s">
        <v>30</v>
      </c>
      <c r="D2092">
        <v>8</v>
      </c>
      <c r="E2092" t="s">
        <v>32</v>
      </c>
      <c r="F2092" t="s">
        <v>29157</v>
      </c>
    </row>
    <row r="2093" spans="1:6" x14ac:dyDescent="0.2">
      <c r="A2093" t="s">
        <v>6425</v>
      </c>
      <c r="B2093" t="s">
        <v>17</v>
      </c>
      <c r="C2093" t="s">
        <v>27</v>
      </c>
      <c r="D2093">
        <v>119</v>
      </c>
      <c r="E2093" t="s">
        <v>34</v>
      </c>
      <c r="F2093" t="s">
        <v>29156</v>
      </c>
    </row>
    <row r="2094" spans="1:6" x14ac:dyDescent="0.2">
      <c r="A2094" t="s">
        <v>6428</v>
      </c>
      <c r="B2094" t="s">
        <v>22</v>
      </c>
      <c r="C2094" t="s">
        <v>27</v>
      </c>
      <c r="D2094">
        <v>116</v>
      </c>
      <c r="E2094" t="s">
        <v>33</v>
      </c>
      <c r="F2094" t="s">
        <v>29154</v>
      </c>
    </row>
    <row r="2095" spans="1:6" x14ac:dyDescent="0.2">
      <c r="A2095" t="s">
        <v>6431</v>
      </c>
      <c r="B2095" t="s">
        <v>15</v>
      </c>
      <c r="C2095" t="s">
        <v>27</v>
      </c>
      <c r="D2095">
        <v>48</v>
      </c>
      <c r="E2095" t="s">
        <v>33</v>
      </c>
      <c r="F2095" t="s">
        <v>29157</v>
      </c>
    </row>
    <row r="2096" spans="1:6" x14ac:dyDescent="0.2">
      <c r="A2096" t="s">
        <v>6434</v>
      </c>
      <c r="B2096" t="s">
        <v>20</v>
      </c>
      <c r="C2096" t="s">
        <v>26</v>
      </c>
      <c r="D2096">
        <v>21</v>
      </c>
      <c r="E2096" t="s">
        <v>34</v>
      </c>
      <c r="F2096" t="s">
        <v>29156</v>
      </c>
    </row>
    <row r="2097" spans="1:6" x14ac:dyDescent="0.2">
      <c r="A2097" t="s">
        <v>6437</v>
      </c>
      <c r="B2097" t="s">
        <v>16</v>
      </c>
      <c r="C2097" t="s">
        <v>26</v>
      </c>
      <c r="D2097">
        <v>46</v>
      </c>
      <c r="E2097" t="s">
        <v>34</v>
      </c>
      <c r="F2097" t="s">
        <v>29157</v>
      </c>
    </row>
    <row r="2098" spans="1:6" x14ac:dyDescent="0.2">
      <c r="A2098" t="s">
        <v>6440</v>
      </c>
      <c r="B2098" t="s">
        <v>21</v>
      </c>
      <c r="C2098" t="s">
        <v>26</v>
      </c>
      <c r="D2098">
        <v>20</v>
      </c>
      <c r="E2098" t="s">
        <v>34</v>
      </c>
      <c r="F2098" t="s">
        <v>29154</v>
      </c>
    </row>
    <row r="2099" spans="1:6" x14ac:dyDescent="0.2">
      <c r="A2099" t="s">
        <v>6443</v>
      </c>
      <c r="B2099" t="s">
        <v>20</v>
      </c>
      <c r="C2099" t="s">
        <v>27</v>
      </c>
      <c r="D2099">
        <v>87</v>
      </c>
      <c r="E2099" t="s">
        <v>34</v>
      </c>
      <c r="F2099" t="s">
        <v>29154</v>
      </c>
    </row>
    <row r="2100" spans="1:6" x14ac:dyDescent="0.2">
      <c r="A2100" t="s">
        <v>6446</v>
      </c>
      <c r="B2100" t="s">
        <v>16</v>
      </c>
      <c r="C2100" t="s">
        <v>27</v>
      </c>
      <c r="D2100">
        <v>99</v>
      </c>
      <c r="E2100" t="s">
        <v>34</v>
      </c>
      <c r="F2100" t="s">
        <v>29156</v>
      </c>
    </row>
    <row r="2101" spans="1:6" x14ac:dyDescent="0.2">
      <c r="A2101" t="s">
        <v>6449</v>
      </c>
      <c r="B2101" t="s">
        <v>19</v>
      </c>
      <c r="C2101" t="s">
        <v>27</v>
      </c>
      <c r="D2101">
        <v>105</v>
      </c>
      <c r="E2101" t="s">
        <v>32</v>
      </c>
      <c r="F2101" t="s">
        <v>29157</v>
      </c>
    </row>
    <row r="2102" spans="1:6" x14ac:dyDescent="0.2">
      <c r="A2102" t="s">
        <v>6452</v>
      </c>
      <c r="B2102" t="s">
        <v>19</v>
      </c>
      <c r="C2102" t="s">
        <v>26</v>
      </c>
      <c r="D2102">
        <v>28</v>
      </c>
      <c r="E2102" t="s">
        <v>32</v>
      </c>
      <c r="F2102" t="s">
        <v>29156</v>
      </c>
    </row>
    <row r="2103" spans="1:6" x14ac:dyDescent="0.2">
      <c r="A2103" t="s">
        <v>6455</v>
      </c>
      <c r="B2103" t="s">
        <v>18</v>
      </c>
      <c r="C2103" t="s">
        <v>26</v>
      </c>
      <c r="D2103">
        <v>58</v>
      </c>
      <c r="E2103" t="s">
        <v>34</v>
      </c>
      <c r="F2103" t="s">
        <v>29157</v>
      </c>
    </row>
    <row r="2104" spans="1:6" x14ac:dyDescent="0.2">
      <c r="A2104" t="s">
        <v>6458</v>
      </c>
      <c r="B2104" t="s">
        <v>21</v>
      </c>
      <c r="C2104" t="s">
        <v>26</v>
      </c>
      <c r="D2104">
        <v>38</v>
      </c>
      <c r="E2104" t="s">
        <v>33</v>
      </c>
      <c r="F2104" t="s">
        <v>29156</v>
      </c>
    </row>
    <row r="2105" spans="1:6" x14ac:dyDescent="0.2">
      <c r="A2105" t="s">
        <v>6461</v>
      </c>
      <c r="B2105" t="s">
        <v>21</v>
      </c>
      <c r="C2105" t="s">
        <v>30</v>
      </c>
      <c r="D2105">
        <v>4</v>
      </c>
      <c r="E2105" t="s">
        <v>34</v>
      </c>
      <c r="F2105" t="s">
        <v>29157</v>
      </c>
    </row>
    <row r="2106" spans="1:6" x14ac:dyDescent="0.2">
      <c r="A2106" t="s">
        <v>6464</v>
      </c>
      <c r="B2106" t="s">
        <v>21</v>
      </c>
      <c r="C2106" t="s">
        <v>26</v>
      </c>
      <c r="D2106">
        <v>30</v>
      </c>
      <c r="E2106" t="s">
        <v>33</v>
      </c>
      <c r="F2106" t="s">
        <v>29157</v>
      </c>
    </row>
    <row r="2107" spans="1:6" x14ac:dyDescent="0.2">
      <c r="A2107" t="s">
        <v>6467</v>
      </c>
      <c r="B2107" t="s">
        <v>18</v>
      </c>
      <c r="C2107" t="s">
        <v>26</v>
      </c>
      <c r="D2107">
        <v>32</v>
      </c>
      <c r="E2107" t="s">
        <v>32</v>
      </c>
      <c r="F2107" t="s">
        <v>29157</v>
      </c>
    </row>
    <row r="2108" spans="1:6" x14ac:dyDescent="0.2">
      <c r="A2108" t="s">
        <v>6470</v>
      </c>
      <c r="B2108" t="s">
        <v>15</v>
      </c>
      <c r="C2108" t="s">
        <v>27</v>
      </c>
      <c r="D2108">
        <v>114</v>
      </c>
      <c r="E2108" t="s">
        <v>34</v>
      </c>
      <c r="F2108" t="s">
        <v>29157</v>
      </c>
    </row>
    <row r="2109" spans="1:6" x14ac:dyDescent="0.2">
      <c r="A2109" t="s">
        <v>6473</v>
      </c>
      <c r="B2109" t="s">
        <v>24</v>
      </c>
      <c r="C2109" t="s">
        <v>26</v>
      </c>
      <c r="D2109">
        <v>44</v>
      </c>
      <c r="E2109" t="s">
        <v>34</v>
      </c>
      <c r="F2109" t="s">
        <v>29154</v>
      </c>
    </row>
    <row r="2110" spans="1:6" x14ac:dyDescent="0.2">
      <c r="A2110" t="s">
        <v>6476</v>
      </c>
      <c r="B2110" t="s">
        <v>19</v>
      </c>
      <c r="C2110" t="s">
        <v>29</v>
      </c>
      <c r="D2110">
        <v>23</v>
      </c>
      <c r="E2110" t="s">
        <v>34</v>
      </c>
      <c r="F2110" t="s">
        <v>29156</v>
      </c>
    </row>
    <row r="2111" spans="1:6" x14ac:dyDescent="0.2">
      <c r="A2111" t="s">
        <v>6479</v>
      </c>
      <c r="B2111" t="s">
        <v>20</v>
      </c>
      <c r="C2111" t="s">
        <v>26</v>
      </c>
      <c r="D2111">
        <v>33</v>
      </c>
      <c r="E2111" t="s">
        <v>32</v>
      </c>
      <c r="F2111" t="s">
        <v>29156</v>
      </c>
    </row>
    <row r="2112" spans="1:6" x14ac:dyDescent="0.2">
      <c r="A2112" t="s">
        <v>6482</v>
      </c>
      <c r="B2112" t="s">
        <v>24</v>
      </c>
      <c r="C2112" t="s">
        <v>26</v>
      </c>
      <c r="D2112">
        <v>39</v>
      </c>
      <c r="E2112" t="s">
        <v>33</v>
      </c>
      <c r="F2112" t="s">
        <v>29157</v>
      </c>
    </row>
    <row r="2113" spans="1:6" x14ac:dyDescent="0.2">
      <c r="A2113" t="s">
        <v>6485</v>
      </c>
      <c r="B2113" t="s">
        <v>16</v>
      </c>
      <c r="C2113" t="s">
        <v>26</v>
      </c>
      <c r="D2113">
        <v>45</v>
      </c>
      <c r="E2113" t="s">
        <v>32</v>
      </c>
      <c r="F2113" t="s">
        <v>29156</v>
      </c>
    </row>
    <row r="2114" spans="1:6" x14ac:dyDescent="0.2">
      <c r="A2114" t="s">
        <v>6488</v>
      </c>
      <c r="B2114" t="s">
        <v>18</v>
      </c>
      <c r="C2114" t="s">
        <v>26</v>
      </c>
      <c r="D2114">
        <v>45</v>
      </c>
      <c r="E2114" t="s">
        <v>33</v>
      </c>
      <c r="F2114" t="s">
        <v>29156</v>
      </c>
    </row>
    <row r="2115" spans="1:6" x14ac:dyDescent="0.2">
      <c r="A2115" t="s">
        <v>6491</v>
      </c>
      <c r="B2115" t="s">
        <v>21</v>
      </c>
      <c r="C2115" t="s">
        <v>27</v>
      </c>
      <c r="D2115">
        <v>86</v>
      </c>
      <c r="E2115" t="s">
        <v>32</v>
      </c>
      <c r="F2115" t="s">
        <v>29154</v>
      </c>
    </row>
    <row r="2116" spans="1:6" x14ac:dyDescent="0.2">
      <c r="A2116" t="s">
        <v>6494</v>
      </c>
      <c r="B2116" t="s">
        <v>22</v>
      </c>
      <c r="C2116" t="s">
        <v>26</v>
      </c>
      <c r="D2116">
        <v>51</v>
      </c>
      <c r="E2116" t="s">
        <v>32</v>
      </c>
      <c r="F2116" t="s">
        <v>29156</v>
      </c>
    </row>
    <row r="2117" spans="1:6" x14ac:dyDescent="0.2">
      <c r="A2117" t="s">
        <v>6497</v>
      </c>
      <c r="B2117" t="s">
        <v>19</v>
      </c>
      <c r="C2117" t="s">
        <v>27</v>
      </c>
      <c r="D2117">
        <v>70</v>
      </c>
      <c r="E2117" t="s">
        <v>32</v>
      </c>
      <c r="F2117" t="s">
        <v>29154</v>
      </c>
    </row>
    <row r="2118" spans="1:6" x14ac:dyDescent="0.2">
      <c r="A2118" t="s">
        <v>6500</v>
      </c>
      <c r="B2118" t="s">
        <v>17</v>
      </c>
      <c r="C2118" t="s">
        <v>29</v>
      </c>
      <c r="D2118">
        <v>12</v>
      </c>
      <c r="E2118" t="s">
        <v>32</v>
      </c>
      <c r="F2118" t="s">
        <v>29156</v>
      </c>
    </row>
    <row r="2119" spans="1:6" x14ac:dyDescent="0.2">
      <c r="A2119" t="s">
        <v>6503</v>
      </c>
      <c r="B2119" t="s">
        <v>23</v>
      </c>
      <c r="C2119" t="s">
        <v>26</v>
      </c>
      <c r="D2119">
        <v>46</v>
      </c>
      <c r="E2119" t="s">
        <v>32</v>
      </c>
      <c r="F2119" t="s">
        <v>29154</v>
      </c>
    </row>
    <row r="2120" spans="1:6" x14ac:dyDescent="0.2">
      <c r="A2120" t="s">
        <v>6506</v>
      </c>
      <c r="B2120" t="s">
        <v>18</v>
      </c>
      <c r="C2120" t="s">
        <v>26</v>
      </c>
      <c r="D2120">
        <v>36</v>
      </c>
      <c r="E2120" t="s">
        <v>33</v>
      </c>
      <c r="F2120" t="s">
        <v>29157</v>
      </c>
    </row>
    <row r="2121" spans="1:6" x14ac:dyDescent="0.2">
      <c r="A2121" t="s">
        <v>6509</v>
      </c>
      <c r="B2121" t="s">
        <v>24</v>
      </c>
      <c r="C2121" t="s">
        <v>26</v>
      </c>
      <c r="D2121">
        <v>28</v>
      </c>
      <c r="E2121" t="s">
        <v>32</v>
      </c>
      <c r="F2121" t="s">
        <v>29156</v>
      </c>
    </row>
    <row r="2122" spans="1:6" x14ac:dyDescent="0.2">
      <c r="A2122" t="s">
        <v>6512</v>
      </c>
      <c r="B2122" t="s">
        <v>18</v>
      </c>
      <c r="C2122" t="s">
        <v>26</v>
      </c>
      <c r="D2122">
        <v>34</v>
      </c>
      <c r="E2122" t="s">
        <v>34</v>
      </c>
      <c r="F2122" t="s">
        <v>29155</v>
      </c>
    </row>
    <row r="2123" spans="1:6" x14ac:dyDescent="0.2">
      <c r="A2123" t="s">
        <v>6515</v>
      </c>
      <c r="B2123" t="s">
        <v>23</v>
      </c>
      <c r="C2123" t="s">
        <v>27</v>
      </c>
      <c r="D2123">
        <v>45</v>
      </c>
      <c r="E2123" t="s">
        <v>33</v>
      </c>
      <c r="F2123" t="s">
        <v>29157</v>
      </c>
    </row>
    <row r="2124" spans="1:6" x14ac:dyDescent="0.2">
      <c r="A2124" t="s">
        <v>6518</v>
      </c>
      <c r="B2124" t="s">
        <v>19</v>
      </c>
      <c r="C2124" t="s">
        <v>27</v>
      </c>
      <c r="D2124">
        <v>47</v>
      </c>
      <c r="E2124" t="s">
        <v>33</v>
      </c>
      <c r="F2124" t="s">
        <v>29155</v>
      </c>
    </row>
    <row r="2125" spans="1:6" x14ac:dyDescent="0.2">
      <c r="A2125" t="s">
        <v>6521</v>
      </c>
      <c r="B2125" t="s">
        <v>20</v>
      </c>
      <c r="C2125" t="s">
        <v>29</v>
      </c>
      <c r="D2125">
        <v>16</v>
      </c>
      <c r="E2125" t="s">
        <v>33</v>
      </c>
      <c r="F2125" t="s">
        <v>29156</v>
      </c>
    </row>
    <row r="2126" spans="1:6" x14ac:dyDescent="0.2">
      <c r="A2126" t="s">
        <v>6524</v>
      </c>
      <c r="B2126" t="s">
        <v>24</v>
      </c>
      <c r="C2126" t="s">
        <v>27</v>
      </c>
      <c r="D2126">
        <v>74</v>
      </c>
      <c r="E2126" t="s">
        <v>32</v>
      </c>
      <c r="F2126" t="s">
        <v>29157</v>
      </c>
    </row>
    <row r="2127" spans="1:6" x14ac:dyDescent="0.2">
      <c r="A2127" t="s">
        <v>6527</v>
      </c>
      <c r="B2127" t="s">
        <v>22</v>
      </c>
      <c r="C2127" t="s">
        <v>26</v>
      </c>
      <c r="D2127">
        <v>25</v>
      </c>
      <c r="E2127" t="s">
        <v>34</v>
      </c>
      <c r="F2127" t="s">
        <v>29157</v>
      </c>
    </row>
    <row r="2128" spans="1:6" x14ac:dyDescent="0.2">
      <c r="A2128" t="s">
        <v>6530</v>
      </c>
      <c r="B2128" t="s">
        <v>19</v>
      </c>
      <c r="C2128" t="s">
        <v>27</v>
      </c>
      <c r="D2128">
        <v>62</v>
      </c>
      <c r="E2128" t="s">
        <v>32</v>
      </c>
      <c r="F2128" t="s">
        <v>29157</v>
      </c>
    </row>
    <row r="2129" spans="1:6" x14ac:dyDescent="0.2">
      <c r="A2129" t="s">
        <v>6533</v>
      </c>
      <c r="B2129" t="s">
        <v>16</v>
      </c>
      <c r="C2129" t="s">
        <v>26</v>
      </c>
      <c r="D2129">
        <v>28</v>
      </c>
      <c r="E2129" t="s">
        <v>32</v>
      </c>
      <c r="F2129" t="s">
        <v>29154</v>
      </c>
    </row>
    <row r="2130" spans="1:6" x14ac:dyDescent="0.2">
      <c r="A2130" t="s">
        <v>6536</v>
      </c>
      <c r="B2130" t="s">
        <v>17</v>
      </c>
      <c r="C2130" t="s">
        <v>26</v>
      </c>
      <c r="D2130">
        <v>22</v>
      </c>
      <c r="E2130" t="s">
        <v>33</v>
      </c>
      <c r="F2130" t="s">
        <v>29154</v>
      </c>
    </row>
    <row r="2131" spans="1:6" x14ac:dyDescent="0.2">
      <c r="A2131" t="s">
        <v>6539</v>
      </c>
      <c r="B2131" t="s">
        <v>16</v>
      </c>
      <c r="C2131" t="s">
        <v>26</v>
      </c>
      <c r="D2131">
        <v>42</v>
      </c>
      <c r="E2131" t="s">
        <v>32</v>
      </c>
      <c r="F2131" t="s">
        <v>29156</v>
      </c>
    </row>
    <row r="2132" spans="1:6" x14ac:dyDescent="0.2">
      <c r="A2132" t="s">
        <v>6542</v>
      </c>
      <c r="B2132" t="s">
        <v>16</v>
      </c>
      <c r="C2132" t="s">
        <v>27</v>
      </c>
      <c r="D2132">
        <v>70</v>
      </c>
      <c r="E2132" t="s">
        <v>33</v>
      </c>
      <c r="F2132" t="s">
        <v>29156</v>
      </c>
    </row>
    <row r="2133" spans="1:6" x14ac:dyDescent="0.2">
      <c r="A2133" t="s">
        <v>6545</v>
      </c>
      <c r="B2133" t="s">
        <v>22</v>
      </c>
      <c r="C2133" t="s">
        <v>27</v>
      </c>
      <c r="D2133">
        <v>94</v>
      </c>
      <c r="E2133" t="s">
        <v>32</v>
      </c>
      <c r="F2133" t="s">
        <v>29154</v>
      </c>
    </row>
    <row r="2134" spans="1:6" x14ac:dyDescent="0.2">
      <c r="A2134" t="s">
        <v>6548</v>
      </c>
      <c r="B2134" t="s">
        <v>20</v>
      </c>
      <c r="C2134" t="s">
        <v>26</v>
      </c>
      <c r="D2134">
        <v>45</v>
      </c>
      <c r="E2134" t="s">
        <v>34</v>
      </c>
      <c r="F2134" t="s">
        <v>29157</v>
      </c>
    </row>
    <row r="2135" spans="1:6" x14ac:dyDescent="0.2">
      <c r="A2135" t="s">
        <v>6551</v>
      </c>
      <c r="B2135" t="s">
        <v>22</v>
      </c>
      <c r="C2135" t="s">
        <v>29</v>
      </c>
      <c r="D2135">
        <v>9</v>
      </c>
      <c r="E2135" t="s">
        <v>32</v>
      </c>
      <c r="F2135" t="s">
        <v>29156</v>
      </c>
    </row>
    <row r="2136" spans="1:6" x14ac:dyDescent="0.2">
      <c r="A2136" t="s">
        <v>6554</v>
      </c>
      <c r="B2136" t="s">
        <v>21</v>
      </c>
      <c r="C2136" t="s">
        <v>26</v>
      </c>
      <c r="D2136">
        <v>25</v>
      </c>
      <c r="E2136" t="s">
        <v>32</v>
      </c>
      <c r="F2136" t="s">
        <v>29154</v>
      </c>
    </row>
    <row r="2137" spans="1:6" x14ac:dyDescent="0.2">
      <c r="A2137" t="s">
        <v>6557</v>
      </c>
      <c r="B2137" t="s">
        <v>17</v>
      </c>
      <c r="C2137" t="s">
        <v>29</v>
      </c>
      <c r="D2137">
        <v>18</v>
      </c>
      <c r="E2137" t="s">
        <v>34</v>
      </c>
      <c r="F2137" t="s">
        <v>29157</v>
      </c>
    </row>
    <row r="2138" spans="1:6" x14ac:dyDescent="0.2">
      <c r="A2138" t="s">
        <v>6560</v>
      </c>
      <c r="B2138" t="s">
        <v>17</v>
      </c>
      <c r="C2138" t="s">
        <v>27</v>
      </c>
      <c r="D2138">
        <v>60</v>
      </c>
      <c r="E2138" t="s">
        <v>34</v>
      </c>
      <c r="F2138" t="s">
        <v>29154</v>
      </c>
    </row>
    <row r="2139" spans="1:6" x14ac:dyDescent="0.2">
      <c r="A2139" t="s">
        <v>6563</v>
      </c>
      <c r="B2139" t="s">
        <v>18</v>
      </c>
      <c r="C2139" t="s">
        <v>27</v>
      </c>
      <c r="D2139">
        <v>74</v>
      </c>
      <c r="E2139" t="s">
        <v>33</v>
      </c>
      <c r="F2139" t="s">
        <v>29157</v>
      </c>
    </row>
    <row r="2140" spans="1:6" x14ac:dyDescent="0.2">
      <c r="A2140" t="s">
        <v>6566</v>
      </c>
      <c r="B2140" t="s">
        <v>18</v>
      </c>
      <c r="C2140" t="s">
        <v>26</v>
      </c>
      <c r="D2140">
        <v>35</v>
      </c>
      <c r="E2140" t="s">
        <v>33</v>
      </c>
      <c r="F2140" t="s">
        <v>29154</v>
      </c>
    </row>
    <row r="2141" spans="1:6" x14ac:dyDescent="0.2">
      <c r="A2141" t="s">
        <v>6569</v>
      </c>
      <c r="B2141" t="s">
        <v>17</v>
      </c>
      <c r="C2141" t="s">
        <v>30</v>
      </c>
      <c r="D2141">
        <v>5</v>
      </c>
      <c r="E2141" t="s">
        <v>32</v>
      </c>
      <c r="F2141" t="s">
        <v>29156</v>
      </c>
    </row>
    <row r="2142" spans="1:6" x14ac:dyDescent="0.2">
      <c r="A2142" t="s">
        <v>6572</v>
      </c>
      <c r="B2142" t="s">
        <v>15</v>
      </c>
      <c r="C2142" t="s">
        <v>27</v>
      </c>
      <c r="D2142">
        <v>110</v>
      </c>
      <c r="E2142" t="s">
        <v>33</v>
      </c>
      <c r="F2142" t="s">
        <v>29156</v>
      </c>
    </row>
    <row r="2143" spans="1:6" x14ac:dyDescent="0.2">
      <c r="A2143" t="s">
        <v>6575</v>
      </c>
      <c r="B2143" t="s">
        <v>15</v>
      </c>
      <c r="C2143" t="s">
        <v>27</v>
      </c>
      <c r="D2143">
        <v>92</v>
      </c>
      <c r="E2143" t="s">
        <v>33</v>
      </c>
      <c r="F2143" t="s">
        <v>29156</v>
      </c>
    </row>
    <row r="2144" spans="1:6" x14ac:dyDescent="0.2">
      <c r="A2144" t="s">
        <v>6578</v>
      </c>
      <c r="B2144" t="s">
        <v>16</v>
      </c>
      <c r="C2144" t="s">
        <v>27</v>
      </c>
      <c r="D2144">
        <v>84</v>
      </c>
      <c r="E2144" t="s">
        <v>33</v>
      </c>
      <c r="F2144" t="s">
        <v>29157</v>
      </c>
    </row>
    <row r="2145" spans="1:6" x14ac:dyDescent="0.2">
      <c r="A2145" t="s">
        <v>6581</v>
      </c>
      <c r="B2145" t="s">
        <v>22</v>
      </c>
      <c r="C2145" t="s">
        <v>27</v>
      </c>
      <c r="D2145">
        <v>91</v>
      </c>
      <c r="E2145" t="s">
        <v>33</v>
      </c>
      <c r="F2145" t="s">
        <v>29156</v>
      </c>
    </row>
    <row r="2146" spans="1:6" x14ac:dyDescent="0.2">
      <c r="A2146" t="s">
        <v>6584</v>
      </c>
      <c r="B2146" t="s">
        <v>16</v>
      </c>
      <c r="C2146" t="s">
        <v>27</v>
      </c>
      <c r="D2146">
        <v>95</v>
      </c>
      <c r="E2146" t="s">
        <v>32</v>
      </c>
      <c r="F2146" t="s">
        <v>29155</v>
      </c>
    </row>
    <row r="2147" spans="1:6" x14ac:dyDescent="0.2">
      <c r="A2147" t="s">
        <v>6587</v>
      </c>
      <c r="B2147" t="s">
        <v>16</v>
      </c>
      <c r="C2147" t="s">
        <v>28</v>
      </c>
      <c r="D2147">
        <v>127</v>
      </c>
      <c r="E2147" t="s">
        <v>32</v>
      </c>
      <c r="F2147" t="s">
        <v>29155</v>
      </c>
    </row>
    <row r="2148" spans="1:6" x14ac:dyDescent="0.2">
      <c r="A2148" t="s">
        <v>6590</v>
      </c>
      <c r="B2148" t="s">
        <v>17</v>
      </c>
      <c r="C2148" t="s">
        <v>30</v>
      </c>
      <c r="D2148">
        <v>5</v>
      </c>
      <c r="E2148" t="s">
        <v>33</v>
      </c>
      <c r="F2148" t="s">
        <v>29157</v>
      </c>
    </row>
    <row r="2149" spans="1:6" x14ac:dyDescent="0.2">
      <c r="A2149" t="s">
        <v>6593</v>
      </c>
      <c r="B2149" t="s">
        <v>20</v>
      </c>
      <c r="C2149" t="s">
        <v>28</v>
      </c>
      <c r="D2149">
        <v>353</v>
      </c>
      <c r="E2149" t="s">
        <v>33</v>
      </c>
      <c r="F2149" t="s">
        <v>29156</v>
      </c>
    </row>
    <row r="2150" spans="1:6" x14ac:dyDescent="0.2">
      <c r="A2150" t="s">
        <v>6596</v>
      </c>
      <c r="B2150" t="s">
        <v>17</v>
      </c>
      <c r="C2150" t="s">
        <v>26</v>
      </c>
      <c r="D2150">
        <v>34</v>
      </c>
      <c r="E2150" t="s">
        <v>33</v>
      </c>
      <c r="F2150" t="s">
        <v>29157</v>
      </c>
    </row>
    <row r="2151" spans="1:6" x14ac:dyDescent="0.2">
      <c r="A2151" t="s">
        <v>6599</v>
      </c>
      <c r="B2151" t="s">
        <v>21</v>
      </c>
      <c r="C2151" t="s">
        <v>30</v>
      </c>
      <c r="D2151">
        <v>4</v>
      </c>
      <c r="E2151" t="s">
        <v>34</v>
      </c>
      <c r="F2151" t="s">
        <v>29156</v>
      </c>
    </row>
    <row r="2152" spans="1:6" x14ac:dyDescent="0.2">
      <c r="A2152" t="s">
        <v>6602</v>
      </c>
      <c r="B2152" t="s">
        <v>23</v>
      </c>
      <c r="C2152" t="s">
        <v>26</v>
      </c>
      <c r="D2152">
        <v>55</v>
      </c>
      <c r="E2152" t="s">
        <v>33</v>
      </c>
      <c r="F2152" t="s">
        <v>29156</v>
      </c>
    </row>
    <row r="2153" spans="1:6" x14ac:dyDescent="0.2">
      <c r="A2153" t="s">
        <v>6605</v>
      </c>
      <c r="B2153" t="s">
        <v>24</v>
      </c>
      <c r="C2153" t="s">
        <v>29</v>
      </c>
      <c r="D2153">
        <v>9</v>
      </c>
      <c r="E2153" t="s">
        <v>33</v>
      </c>
      <c r="F2153" t="s">
        <v>29154</v>
      </c>
    </row>
    <row r="2154" spans="1:6" x14ac:dyDescent="0.2">
      <c r="A2154" t="s">
        <v>6608</v>
      </c>
      <c r="B2154" t="s">
        <v>24</v>
      </c>
      <c r="C2154" t="s">
        <v>26</v>
      </c>
      <c r="D2154">
        <v>47</v>
      </c>
      <c r="E2154" t="s">
        <v>32</v>
      </c>
      <c r="F2154" t="s">
        <v>29156</v>
      </c>
    </row>
    <row r="2155" spans="1:6" x14ac:dyDescent="0.2">
      <c r="A2155" t="s">
        <v>6611</v>
      </c>
      <c r="B2155" t="s">
        <v>23</v>
      </c>
      <c r="C2155" t="s">
        <v>27</v>
      </c>
      <c r="D2155">
        <v>107</v>
      </c>
      <c r="E2155" t="s">
        <v>32</v>
      </c>
      <c r="F2155" t="s">
        <v>29157</v>
      </c>
    </row>
    <row r="2156" spans="1:6" x14ac:dyDescent="0.2">
      <c r="A2156" t="s">
        <v>6614</v>
      </c>
      <c r="B2156" t="s">
        <v>17</v>
      </c>
      <c r="C2156" t="s">
        <v>28</v>
      </c>
      <c r="D2156">
        <v>282</v>
      </c>
      <c r="E2156" t="s">
        <v>32</v>
      </c>
      <c r="F2156" t="s">
        <v>29157</v>
      </c>
    </row>
    <row r="2157" spans="1:6" x14ac:dyDescent="0.2">
      <c r="A2157" t="s">
        <v>6617</v>
      </c>
      <c r="B2157" t="s">
        <v>18</v>
      </c>
      <c r="C2157" t="s">
        <v>27</v>
      </c>
      <c r="D2157">
        <v>119</v>
      </c>
      <c r="E2157" t="s">
        <v>34</v>
      </c>
      <c r="F2157" t="s">
        <v>29157</v>
      </c>
    </row>
    <row r="2158" spans="1:6" x14ac:dyDescent="0.2">
      <c r="A2158" t="s">
        <v>6620</v>
      </c>
      <c r="B2158" t="s">
        <v>24</v>
      </c>
      <c r="C2158" t="s">
        <v>29</v>
      </c>
      <c r="D2158">
        <v>19</v>
      </c>
      <c r="E2158" t="s">
        <v>32</v>
      </c>
      <c r="F2158" t="s">
        <v>29157</v>
      </c>
    </row>
    <row r="2159" spans="1:6" x14ac:dyDescent="0.2">
      <c r="A2159" t="s">
        <v>6623</v>
      </c>
      <c r="B2159" t="s">
        <v>17</v>
      </c>
      <c r="C2159" t="s">
        <v>27</v>
      </c>
      <c r="D2159">
        <v>116</v>
      </c>
      <c r="E2159" t="s">
        <v>32</v>
      </c>
      <c r="F2159" t="s">
        <v>29156</v>
      </c>
    </row>
    <row r="2160" spans="1:6" x14ac:dyDescent="0.2">
      <c r="A2160" t="s">
        <v>6626</v>
      </c>
      <c r="B2160" t="s">
        <v>15</v>
      </c>
      <c r="C2160" t="s">
        <v>28</v>
      </c>
      <c r="D2160">
        <v>226</v>
      </c>
      <c r="E2160" t="s">
        <v>32</v>
      </c>
      <c r="F2160" t="s">
        <v>29154</v>
      </c>
    </row>
    <row r="2161" spans="1:6" x14ac:dyDescent="0.2">
      <c r="A2161" t="s">
        <v>6629</v>
      </c>
      <c r="B2161" t="s">
        <v>23</v>
      </c>
      <c r="C2161" t="s">
        <v>30</v>
      </c>
      <c r="D2161">
        <v>5</v>
      </c>
      <c r="E2161" t="s">
        <v>32</v>
      </c>
      <c r="F2161" t="s">
        <v>29157</v>
      </c>
    </row>
    <row r="2162" spans="1:6" x14ac:dyDescent="0.2">
      <c r="A2162" t="s">
        <v>6632</v>
      </c>
      <c r="B2162" t="s">
        <v>23</v>
      </c>
      <c r="C2162" t="s">
        <v>28</v>
      </c>
      <c r="D2162">
        <v>230</v>
      </c>
      <c r="E2162" t="s">
        <v>33</v>
      </c>
      <c r="F2162" t="s">
        <v>29155</v>
      </c>
    </row>
    <row r="2163" spans="1:6" x14ac:dyDescent="0.2">
      <c r="A2163" t="s">
        <v>6635</v>
      </c>
      <c r="B2163" t="s">
        <v>21</v>
      </c>
      <c r="C2163" t="s">
        <v>26</v>
      </c>
      <c r="D2163">
        <v>37</v>
      </c>
      <c r="E2163" t="s">
        <v>34</v>
      </c>
      <c r="F2163" t="s">
        <v>29154</v>
      </c>
    </row>
    <row r="2164" spans="1:6" x14ac:dyDescent="0.2">
      <c r="A2164" t="s">
        <v>6638</v>
      </c>
      <c r="B2164" t="s">
        <v>21</v>
      </c>
      <c r="C2164" t="s">
        <v>26</v>
      </c>
      <c r="D2164">
        <v>31</v>
      </c>
      <c r="E2164" t="s">
        <v>34</v>
      </c>
      <c r="F2164" t="s">
        <v>29157</v>
      </c>
    </row>
    <row r="2165" spans="1:6" x14ac:dyDescent="0.2">
      <c r="A2165" t="s">
        <v>6641</v>
      </c>
      <c r="B2165" t="s">
        <v>17</v>
      </c>
      <c r="C2165" t="s">
        <v>26</v>
      </c>
      <c r="D2165">
        <v>58</v>
      </c>
      <c r="E2165" t="s">
        <v>32</v>
      </c>
      <c r="F2165" t="s">
        <v>29156</v>
      </c>
    </row>
    <row r="2166" spans="1:6" x14ac:dyDescent="0.2">
      <c r="A2166" t="s">
        <v>6644</v>
      </c>
      <c r="B2166" t="s">
        <v>16</v>
      </c>
      <c r="C2166" t="s">
        <v>27</v>
      </c>
      <c r="D2166">
        <v>78</v>
      </c>
      <c r="E2166" t="s">
        <v>33</v>
      </c>
      <c r="F2166" t="s">
        <v>29157</v>
      </c>
    </row>
    <row r="2167" spans="1:6" x14ac:dyDescent="0.2">
      <c r="A2167" t="s">
        <v>6647</v>
      </c>
      <c r="B2167" t="s">
        <v>23</v>
      </c>
      <c r="C2167" t="s">
        <v>26</v>
      </c>
      <c r="D2167">
        <v>29</v>
      </c>
      <c r="E2167" t="s">
        <v>34</v>
      </c>
      <c r="F2167" t="s">
        <v>29155</v>
      </c>
    </row>
    <row r="2168" spans="1:6" x14ac:dyDescent="0.2">
      <c r="A2168" t="s">
        <v>6650</v>
      </c>
      <c r="B2168" t="s">
        <v>23</v>
      </c>
      <c r="C2168" t="s">
        <v>29</v>
      </c>
      <c r="D2168">
        <v>18</v>
      </c>
      <c r="E2168" t="s">
        <v>32</v>
      </c>
      <c r="F2168" t="s">
        <v>29154</v>
      </c>
    </row>
    <row r="2169" spans="1:6" x14ac:dyDescent="0.2">
      <c r="A2169" t="s">
        <v>6653</v>
      </c>
      <c r="B2169" t="s">
        <v>16</v>
      </c>
      <c r="C2169" t="s">
        <v>30</v>
      </c>
      <c r="D2169">
        <v>3</v>
      </c>
      <c r="E2169" t="s">
        <v>34</v>
      </c>
      <c r="F2169" t="s">
        <v>29154</v>
      </c>
    </row>
    <row r="2170" spans="1:6" x14ac:dyDescent="0.2">
      <c r="A2170" t="s">
        <v>6656</v>
      </c>
      <c r="B2170" t="s">
        <v>23</v>
      </c>
      <c r="C2170" t="s">
        <v>29</v>
      </c>
      <c r="D2170">
        <v>8</v>
      </c>
      <c r="E2170" t="s">
        <v>34</v>
      </c>
      <c r="F2170" t="s">
        <v>29154</v>
      </c>
    </row>
    <row r="2171" spans="1:6" x14ac:dyDescent="0.2">
      <c r="A2171" t="s">
        <v>6659</v>
      </c>
      <c r="B2171" t="s">
        <v>23</v>
      </c>
      <c r="C2171" t="s">
        <v>29</v>
      </c>
      <c r="D2171">
        <v>19</v>
      </c>
      <c r="E2171" t="s">
        <v>33</v>
      </c>
      <c r="F2171" t="s">
        <v>29154</v>
      </c>
    </row>
    <row r="2172" spans="1:6" x14ac:dyDescent="0.2">
      <c r="A2172" t="s">
        <v>6662</v>
      </c>
      <c r="B2172" t="s">
        <v>22</v>
      </c>
      <c r="C2172" t="s">
        <v>27</v>
      </c>
      <c r="D2172">
        <v>115</v>
      </c>
      <c r="E2172" t="s">
        <v>32</v>
      </c>
      <c r="F2172" t="s">
        <v>29157</v>
      </c>
    </row>
    <row r="2173" spans="1:6" x14ac:dyDescent="0.2">
      <c r="A2173" t="s">
        <v>6665</v>
      </c>
      <c r="B2173" t="s">
        <v>15</v>
      </c>
      <c r="C2173" t="s">
        <v>27</v>
      </c>
      <c r="D2173">
        <v>66</v>
      </c>
      <c r="E2173" t="s">
        <v>32</v>
      </c>
      <c r="F2173" t="s">
        <v>29157</v>
      </c>
    </row>
    <row r="2174" spans="1:6" x14ac:dyDescent="0.2">
      <c r="A2174" t="s">
        <v>6668</v>
      </c>
      <c r="B2174" t="s">
        <v>21</v>
      </c>
      <c r="C2174" t="s">
        <v>30</v>
      </c>
      <c r="D2174">
        <v>5</v>
      </c>
      <c r="E2174" t="s">
        <v>32</v>
      </c>
      <c r="F2174" t="s">
        <v>29154</v>
      </c>
    </row>
    <row r="2175" spans="1:6" x14ac:dyDescent="0.2">
      <c r="A2175" t="s">
        <v>6671</v>
      </c>
      <c r="B2175" t="s">
        <v>16</v>
      </c>
      <c r="C2175" t="s">
        <v>26</v>
      </c>
      <c r="D2175">
        <v>55</v>
      </c>
      <c r="E2175" t="s">
        <v>32</v>
      </c>
      <c r="F2175" t="s">
        <v>29157</v>
      </c>
    </row>
    <row r="2176" spans="1:6" x14ac:dyDescent="0.2">
      <c r="A2176" t="s">
        <v>6674</v>
      </c>
      <c r="B2176" t="s">
        <v>24</v>
      </c>
      <c r="C2176" t="s">
        <v>26</v>
      </c>
      <c r="D2176">
        <v>29</v>
      </c>
      <c r="E2176" t="s">
        <v>32</v>
      </c>
      <c r="F2176" t="s">
        <v>29157</v>
      </c>
    </row>
    <row r="2177" spans="1:6" x14ac:dyDescent="0.2">
      <c r="A2177" t="s">
        <v>6677</v>
      </c>
      <c r="B2177" t="s">
        <v>16</v>
      </c>
      <c r="C2177" t="s">
        <v>26</v>
      </c>
      <c r="D2177">
        <v>31</v>
      </c>
      <c r="E2177" t="s">
        <v>32</v>
      </c>
      <c r="F2177" t="s">
        <v>29156</v>
      </c>
    </row>
    <row r="2178" spans="1:6" x14ac:dyDescent="0.2">
      <c r="A2178" t="s">
        <v>6680</v>
      </c>
      <c r="B2178" t="s">
        <v>18</v>
      </c>
      <c r="C2178" t="s">
        <v>28</v>
      </c>
      <c r="D2178">
        <v>244</v>
      </c>
      <c r="E2178" t="s">
        <v>32</v>
      </c>
      <c r="F2178" t="s">
        <v>29156</v>
      </c>
    </row>
    <row r="2179" spans="1:6" x14ac:dyDescent="0.2">
      <c r="A2179" t="s">
        <v>6683</v>
      </c>
      <c r="B2179" t="s">
        <v>19</v>
      </c>
      <c r="C2179" t="s">
        <v>27</v>
      </c>
      <c r="D2179">
        <v>70</v>
      </c>
      <c r="E2179" t="s">
        <v>32</v>
      </c>
      <c r="F2179" t="s">
        <v>29157</v>
      </c>
    </row>
    <row r="2180" spans="1:6" x14ac:dyDescent="0.2">
      <c r="A2180" t="s">
        <v>6686</v>
      </c>
      <c r="B2180" t="s">
        <v>16</v>
      </c>
      <c r="C2180" t="s">
        <v>27</v>
      </c>
      <c r="D2180">
        <v>90</v>
      </c>
      <c r="E2180" t="s">
        <v>32</v>
      </c>
      <c r="F2180" t="s">
        <v>29157</v>
      </c>
    </row>
    <row r="2181" spans="1:6" x14ac:dyDescent="0.2">
      <c r="A2181" t="s">
        <v>6407</v>
      </c>
      <c r="B2181" t="s">
        <v>21</v>
      </c>
      <c r="C2181" t="s">
        <v>28</v>
      </c>
      <c r="D2181">
        <v>113</v>
      </c>
      <c r="E2181" t="s">
        <v>34</v>
      </c>
      <c r="F2181" t="s">
        <v>29154</v>
      </c>
    </row>
    <row r="2182" spans="1:6" x14ac:dyDescent="0.2">
      <c r="A2182" t="s">
        <v>6410</v>
      </c>
      <c r="B2182" t="s">
        <v>22</v>
      </c>
      <c r="C2182" t="s">
        <v>27</v>
      </c>
      <c r="D2182">
        <v>88</v>
      </c>
      <c r="E2182" t="s">
        <v>32</v>
      </c>
      <c r="F2182" t="s">
        <v>29156</v>
      </c>
    </row>
    <row r="2183" spans="1:6" x14ac:dyDescent="0.2">
      <c r="A2183" t="s">
        <v>6413</v>
      </c>
      <c r="B2183" t="s">
        <v>21</v>
      </c>
      <c r="C2183" t="s">
        <v>26</v>
      </c>
      <c r="D2183">
        <v>28</v>
      </c>
      <c r="E2183" t="s">
        <v>32</v>
      </c>
      <c r="F2183" t="s">
        <v>29157</v>
      </c>
    </row>
    <row r="2184" spans="1:6" x14ac:dyDescent="0.2">
      <c r="A2184" t="s">
        <v>6416</v>
      </c>
      <c r="B2184" t="s">
        <v>23</v>
      </c>
      <c r="C2184" t="s">
        <v>28</v>
      </c>
      <c r="D2184">
        <v>319</v>
      </c>
      <c r="E2184" t="s">
        <v>32</v>
      </c>
      <c r="F2184" t="s">
        <v>29157</v>
      </c>
    </row>
    <row r="2185" spans="1:6" x14ac:dyDescent="0.2">
      <c r="A2185" t="s">
        <v>6419</v>
      </c>
      <c r="B2185" t="s">
        <v>23</v>
      </c>
      <c r="C2185" t="s">
        <v>27</v>
      </c>
      <c r="D2185">
        <v>87</v>
      </c>
      <c r="E2185" t="s">
        <v>32</v>
      </c>
      <c r="F2185" t="s">
        <v>29156</v>
      </c>
    </row>
    <row r="2186" spans="1:6" x14ac:dyDescent="0.2">
      <c r="A2186" t="s">
        <v>6689</v>
      </c>
      <c r="B2186" t="s">
        <v>17</v>
      </c>
      <c r="C2186" t="s">
        <v>30</v>
      </c>
      <c r="D2186">
        <v>4</v>
      </c>
      <c r="E2186" t="s">
        <v>33</v>
      </c>
      <c r="F2186" t="s">
        <v>29157</v>
      </c>
    </row>
    <row r="2187" spans="1:6" x14ac:dyDescent="0.2">
      <c r="A2187" t="s">
        <v>6692</v>
      </c>
      <c r="B2187" t="s">
        <v>18</v>
      </c>
      <c r="C2187" t="s">
        <v>29</v>
      </c>
      <c r="D2187">
        <v>18</v>
      </c>
      <c r="E2187" t="s">
        <v>34</v>
      </c>
      <c r="F2187" t="s">
        <v>29157</v>
      </c>
    </row>
    <row r="2188" spans="1:6" x14ac:dyDescent="0.2">
      <c r="A2188" t="s">
        <v>6695</v>
      </c>
      <c r="B2188" t="s">
        <v>16</v>
      </c>
      <c r="C2188" t="s">
        <v>27</v>
      </c>
      <c r="D2188">
        <v>73</v>
      </c>
      <c r="E2188" t="s">
        <v>34</v>
      </c>
      <c r="F2188" t="s">
        <v>79</v>
      </c>
    </row>
    <row r="2189" spans="1:6" x14ac:dyDescent="0.2">
      <c r="A2189" t="s">
        <v>6698</v>
      </c>
      <c r="B2189" t="s">
        <v>20</v>
      </c>
      <c r="C2189" t="s">
        <v>26</v>
      </c>
      <c r="D2189">
        <v>25</v>
      </c>
      <c r="E2189" t="s">
        <v>34</v>
      </c>
      <c r="F2189" t="s">
        <v>29157</v>
      </c>
    </row>
    <row r="2190" spans="1:6" x14ac:dyDescent="0.2">
      <c r="A2190" t="s">
        <v>6701</v>
      </c>
      <c r="B2190" t="s">
        <v>19</v>
      </c>
      <c r="C2190" t="s">
        <v>26</v>
      </c>
      <c r="D2190">
        <v>42</v>
      </c>
      <c r="E2190" t="s">
        <v>34</v>
      </c>
      <c r="F2190" t="s">
        <v>29157</v>
      </c>
    </row>
    <row r="2191" spans="1:6" x14ac:dyDescent="0.2">
      <c r="A2191" t="s">
        <v>6704</v>
      </c>
      <c r="B2191" t="s">
        <v>17</v>
      </c>
      <c r="C2191" t="s">
        <v>26</v>
      </c>
      <c r="D2191">
        <v>38</v>
      </c>
      <c r="E2191" t="s">
        <v>34</v>
      </c>
      <c r="F2191" t="s">
        <v>79</v>
      </c>
    </row>
    <row r="2192" spans="1:6" x14ac:dyDescent="0.2">
      <c r="A2192" t="s">
        <v>6707</v>
      </c>
      <c r="B2192" t="s">
        <v>16</v>
      </c>
      <c r="C2192" t="s">
        <v>27</v>
      </c>
      <c r="D2192">
        <v>49</v>
      </c>
      <c r="E2192" t="s">
        <v>34</v>
      </c>
      <c r="F2192" t="s">
        <v>79</v>
      </c>
    </row>
    <row r="2193" spans="1:6" x14ac:dyDescent="0.2">
      <c r="A2193" t="s">
        <v>6710</v>
      </c>
      <c r="B2193" t="s">
        <v>19</v>
      </c>
      <c r="C2193" t="s">
        <v>27</v>
      </c>
      <c r="D2193">
        <v>117</v>
      </c>
      <c r="E2193" t="s">
        <v>33</v>
      </c>
      <c r="F2193" t="s">
        <v>29157</v>
      </c>
    </row>
    <row r="2194" spans="1:6" x14ac:dyDescent="0.2">
      <c r="A2194" t="s">
        <v>6713</v>
      </c>
      <c r="B2194" t="s">
        <v>22</v>
      </c>
      <c r="C2194" t="s">
        <v>26</v>
      </c>
      <c r="D2194">
        <v>22</v>
      </c>
      <c r="E2194" t="s">
        <v>33</v>
      </c>
      <c r="F2194" t="s">
        <v>29157</v>
      </c>
    </row>
    <row r="2195" spans="1:6" x14ac:dyDescent="0.2">
      <c r="A2195" t="s">
        <v>6716</v>
      </c>
      <c r="B2195" t="s">
        <v>20</v>
      </c>
      <c r="C2195" t="s">
        <v>26</v>
      </c>
      <c r="D2195">
        <v>33</v>
      </c>
      <c r="E2195" t="s">
        <v>33</v>
      </c>
      <c r="F2195" t="s">
        <v>79</v>
      </c>
    </row>
    <row r="2196" spans="1:6" x14ac:dyDescent="0.2">
      <c r="A2196" t="s">
        <v>6719</v>
      </c>
      <c r="B2196" t="s">
        <v>20</v>
      </c>
      <c r="C2196" t="s">
        <v>26</v>
      </c>
      <c r="D2196">
        <v>38</v>
      </c>
      <c r="E2196" t="s">
        <v>33</v>
      </c>
      <c r="F2196" t="s">
        <v>79</v>
      </c>
    </row>
    <row r="2197" spans="1:6" x14ac:dyDescent="0.2">
      <c r="A2197" t="s">
        <v>6722</v>
      </c>
      <c r="B2197" t="s">
        <v>16</v>
      </c>
      <c r="C2197" t="s">
        <v>26</v>
      </c>
      <c r="D2197">
        <v>23</v>
      </c>
      <c r="E2197" t="s">
        <v>34</v>
      </c>
      <c r="F2197" t="s">
        <v>79</v>
      </c>
    </row>
    <row r="2198" spans="1:6" x14ac:dyDescent="0.2">
      <c r="A2198" t="s">
        <v>6725</v>
      </c>
      <c r="B2198" t="s">
        <v>16</v>
      </c>
      <c r="C2198" t="s">
        <v>27</v>
      </c>
      <c r="D2198">
        <v>107</v>
      </c>
      <c r="E2198" t="s">
        <v>33</v>
      </c>
      <c r="F2198" t="s">
        <v>79</v>
      </c>
    </row>
    <row r="2199" spans="1:6" x14ac:dyDescent="0.2">
      <c r="A2199" t="s">
        <v>6728</v>
      </c>
      <c r="B2199" t="s">
        <v>18</v>
      </c>
      <c r="C2199" t="s">
        <v>26</v>
      </c>
      <c r="D2199">
        <v>41</v>
      </c>
      <c r="E2199" t="s">
        <v>32</v>
      </c>
      <c r="F2199" t="s">
        <v>79</v>
      </c>
    </row>
    <row r="2200" spans="1:6" x14ac:dyDescent="0.2">
      <c r="A2200" t="s">
        <v>6731</v>
      </c>
      <c r="B2200" t="s">
        <v>19</v>
      </c>
      <c r="C2200" t="s">
        <v>26</v>
      </c>
      <c r="D2200">
        <v>57</v>
      </c>
      <c r="E2200" t="s">
        <v>32</v>
      </c>
      <c r="F2200" t="s">
        <v>79</v>
      </c>
    </row>
    <row r="2201" spans="1:6" x14ac:dyDescent="0.2">
      <c r="A2201" t="s">
        <v>6734</v>
      </c>
      <c r="B2201" t="s">
        <v>18</v>
      </c>
      <c r="C2201" t="s">
        <v>27</v>
      </c>
      <c r="D2201">
        <v>119</v>
      </c>
      <c r="E2201" t="s">
        <v>33</v>
      </c>
      <c r="F2201" t="s">
        <v>79</v>
      </c>
    </row>
    <row r="2202" spans="1:6" x14ac:dyDescent="0.2">
      <c r="A2202" t="s">
        <v>6737</v>
      </c>
      <c r="B2202" t="s">
        <v>16</v>
      </c>
      <c r="C2202" t="s">
        <v>26</v>
      </c>
      <c r="D2202">
        <v>45</v>
      </c>
      <c r="E2202" t="s">
        <v>33</v>
      </c>
      <c r="F2202" t="s">
        <v>79</v>
      </c>
    </row>
    <row r="2203" spans="1:6" x14ac:dyDescent="0.2">
      <c r="A2203" t="s">
        <v>6740</v>
      </c>
      <c r="B2203" t="s">
        <v>22</v>
      </c>
      <c r="C2203" t="s">
        <v>26</v>
      </c>
      <c r="D2203">
        <v>29</v>
      </c>
      <c r="E2203" t="s">
        <v>32</v>
      </c>
      <c r="F2203" t="s">
        <v>79</v>
      </c>
    </row>
    <row r="2204" spans="1:6" x14ac:dyDescent="0.2">
      <c r="A2204" t="s">
        <v>6743</v>
      </c>
      <c r="B2204" t="s">
        <v>20</v>
      </c>
      <c r="C2204" t="s">
        <v>26</v>
      </c>
      <c r="D2204">
        <v>20</v>
      </c>
      <c r="E2204" t="s">
        <v>33</v>
      </c>
      <c r="F2204" t="s">
        <v>79</v>
      </c>
    </row>
    <row r="2205" spans="1:6" x14ac:dyDescent="0.2">
      <c r="A2205" t="s">
        <v>6746</v>
      </c>
      <c r="B2205" t="s">
        <v>15</v>
      </c>
      <c r="C2205" t="s">
        <v>27</v>
      </c>
      <c r="D2205">
        <v>95</v>
      </c>
      <c r="E2205" t="s">
        <v>32</v>
      </c>
      <c r="F2205" t="s">
        <v>29157</v>
      </c>
    </row>
    <row r="2206" spans="1:6" x14ac:dyDescent="0.2">
      <c r="A2206" t="s">
        <v>6749</v>
      </c>
      <c r="B2206" t="s">
        <v>22</v>
      </c>
      <c r="C2206" t="s">
        <v>26</v>
      </c>
      <c r="D2206">
        <v>38</v>
      </c>
      <c r="E2206" t="s">
        <v>33</v>
      </c>
      <c r="F2206" t="s">
        <v>79</v>
      </c>
    </row>
    <row r="2207" spans="1:6" x14ac:dyDescent="0.2">
      <c r="A2207" t="s">
        <v>6752</v>
      </c>
      <c r="B2207" t="s">
        <v>17</v>
      </c>
      <c r="C2207" t="s">
        <v>27</v>
      </c>
      <c r="D2207">
        <v>93</v>
      </c>
      <c r="E2207" t="s">
        <v>33</v>
      </c>
      <c r="F2207" t="s">
        <v>79</v>
      </c>
    </row>
    <row r="2208" spans="1:6" x14ac:dyDescent="0.2">
      <c r="A2208" t="s">
        <v>6755</v>
      </c>
      <c r="B2208" t="s">
        <v>22</v>
      </c>
      <c r="C2208" t="s">
        <v>26</v>
      </c>
      <c r="D2208">
        <v>24</v>
      </c>
      <c r="E2208" t="s">
        <v>32</v>
      </c>
      <c r="F2208" t="s">
        <v>79</v>
      </c>
    </row>
    <row r="2209" spans="1:6" x14ac:dyDescent="0.2">
      <c r="A2209" t="s">
        <v>6758</v>
      </c>
      <c r="B2209" t="s">
        <v>16</v>
      </c>
      <c r="C2209" t="s">
        <v>26</v>
      </c>
      <c r="D2209">
        <v>27</v>
      </c>
      <c r="E2209" t="s">
        <v>33</v>
      </c>
      <c r="F2209" t="s">
        <v>29157</v>
      </c>
    </row>
    <row r="2210" spans="1:6" x14ac:dyDescent="0.2">
      <c r="A2210" t="s">
        <v>6761</v>
      </c>
      <c r="B2210" t="s">
        <v>16</v>
      </c>
      <c r="C2210" t="s">
        <v>29</v>
      </c>
      <c r="D2210">
        <v>22</v>
      </c>
      <c r="E2210" t="s">
        <v>34</v>
      </c>
      <c r="F2210" t="s">
        <v>79</v>
      </c>
    </row>
    <row r="2211" spans="1:6" x14ac:dyDescent="0.2">
      <c r="A2211" t="s">
        <v>6764</v>
      </c>
      <c r="B2211" t="s">
        <v>23</v>
      </c>
      <c r="C2211" t="s">
        <v>27</v>
      </c>
      <c r="D2211">
        <v>116</v>
      </c>
      <c r="E2211" t="s">
        <v>34</v>
      </c>
      <c r="F2211" t="s">
        <v>79</v>
      </c>
    </row>
    <row r="2212" spans="1:6" x14ac:dyDescent="0.2">
      <c r="A2212" t="s">
        <v>6767</v>
      </c>
      <c r="B2212" t="s">
        <v>24</v>
      </c>
      <c r="C2212" t="s">
        <v>26</v>
      </c>
      <c r="D2212">
        <v>27</v>
      </c>
      <c r="E2212" t="s">
        <v>32</v>
      </c>
      <c r="F2212" t="s">
        <v>79</v>
      </c>
    </row>
    <row r="2213" spans="1:6" x14ac:dyDescent="0.2">
      <c r="A2213" t="s">
        <v>6770</v>
      </c>
      <c r="B2213" t="s">
        <v>18</v>
      </c>
      <c r="C2213" t="s">
        <v>26</v>
      </c>
      <c r="D2213">
        <v>55</v>
      </c>
      <c r="E2213" t="s">
        <v>32</v>
      </c>
      <c r="F2213" t="s">
        <v>79</v>
      </c>
    </row>
    <row r="2214" spans="1:6" x14ac:dyDescent="0.2">
      <c r="A2214" t="s">
        <v>6773</v>
      </c>
      <c r="B2214" t="s">
        <v>16</v>
      </c>
      <c r="C2214" t="s">
        <v>27</v>
      </c>
      <c r="D2214">
        <v>90</v>
      </c>
      <c r="E2214" t="s">
        <v>34</v>
      </c>
      <c r="F2214" t="s">
        <v>29157</v>
      </c>
    </row>
    <row r="2215" spans="1:6" x14ac:dyDescent="0.2">
      <c r="A2215" t="s">
        <v>6776</v>
      </c>
      <c r="B2215" t="s">
        <v>22</v>
      </c>
      <c r="C2215" t="s">
        <v>27</v>
      </c>
      <c r="D2215">
        <v>60</v>
      </c>
      <c r="E2215" t="s">
        <v>33</v>
      </c>
      <c r="F2215" t="s">
        <v>29157</v>
      </c>
    </row>
    <row r="2216" spans="1:6" x14ac:dyDescent="0.2">
      <c r="A2216" t="s">
        <v>6779</v>
      </c>
      <c r="B2216" t="s">
        <v>18</v>
      </c>
      <c r="C2216" t="s">
        <v>26</v>
      </c>
      <c r="D2216">
        <v>43</v>
      </c>
      <c r="E2216" t="s">
        <v>32</v>
      </c>
      <c r="F2216" t="s">
        <v>29157</v>
      </c>
    </row>
    <row r="2217" spans="1:6" x14ac:dyDescent="0.2">
      <c r="A2217" t="s">
        <v>6782</v>
      </c>
      <c r="B2217" t="s">
        <v>19</v>
      </c>
      <c r="C2217" t="s">
        <v>29</v>
      </c>
      <c r="D2217">
        <v>9</v>
      </c>
      <c r="E2217" t="s">
        <v>33</v>
      </c>
      <c r="F2217" t="s">
        <v>29157</v>
      </c>
    </row>
    <row r="2218" spans="1:6" x14ac:dyDescent="0.2">
      <c r="A2218" t="s">
        <v>6785</v>
      </c>
      <c r="B2218" t="s">
        <v>18</v>
      </c>
      <c r="C2218" t="s">
        <v>27</v>
      </c>
      <c r="D2218">
        <v>86</v>
      </c>
      <c r="E2218" t="s">
        <v>33</v>
      </c>
      <c r="F2218" t="s">
        <v>79</v>
      </c>
    </row>
    <row r="2219" spans="1:6" x14ac:dyDescent="0.2">
      <c r="A2219" t="s">
        <v>6788</v>
      </c>
      <c r="B2219" t="s">
        <v>24</v>
      </c>
      <c r="C2219" t="s">
        <v>26</v>
      </c>
      <c r="D2219">
        <v>56</v>
      </c>
      <c r="E2219" t="s">
        <v>34</v>
      </c>
      <c r="F2219" t="s">
        <v>29157</v>
      </c>
    </row>
    <row r="2220" spans="1:6" x14ac:dyDescent="0.2">
      <c r="A2220" t="s">
        <v>6809</v>
      </c>
      <c r="B2220" t="s">
        <v>18</v>
      </c>
      <c r="C2220" t="s">
        <v>26</v>
      </c>
      <c r="D2220">
        <v>29</v>
      </c>
      <c r="E2220" t="s">
        <v>34</v>
      </c>
      <c r="F2220" t="s">
        <v>29156</v>
      </c>
    </row>
    <row r="2221" spans="1:6" x14ac:dyDescent="0.2">
      <c r="A2221" t="s">
        <v>6812</v>
      </c>
      <c r="B2221" t="s">
        <v>16</v>
      </c>
      <c r="C2221" t="s">
        <v>30</v>
      </c>
      <c r="D2221">
        <v>7</v>
      </c>
      <c r="E2221" t="s">
        <v>32</v>
      </c>
      <c r="F2221" t="s">
        <v>29154</v>
      </c>
    </row>
    <row r="2222" spans="1:6" x14ac:dyDescent="0.2">
      <c r="A2222" t="s">
        <v>6815</v>
      </c>
      <c r="B2222" t="s">
        <v>24</v>
      </c>
      <c r="C2222" t="s">
        <v>26</v>
      </c>
      <c r="D2222">
        <v>34</v>
      </c>
      <c r="E2222" t="s">
        <v>33</v>
      </c>
      <c r="F2222" t="s">
        <v>29155</v>
      </c>
    </row>
    <row r="2223" spans="1:6" x14ac:dyDescent="0.2">
      <c r="A2223" t="s">
        <v>6818</v>
      </c>
      <c r="B2223" t="s">
        <v>23</v>
      </c>
      <c r="C2223" t="s">
        <v>29</v>
      </c>
      <c r="D2223">
        <v>13</v>
      </c>
      <c r="E2223" t="s">
        <v>33</v>
      </c>
      <c r="F2223" t="s">
        <v>29157</v>
      </c>
    </row>
    <row r="2224" spans="1:6" x14ac:dyDescent="0.2">
      <c r="A2224" t="s">
        <v>6821</v>
      </c>
      <c r="B2224" t="s">
        <v>19</v>
      </c>
      <c r="C2224" t="s">
        <v>29</v>
      </c>
      <c r="D2224">
        <v>16</v>
      </c>
      <c r="E2224" t="s">
        <v>33</v>
      </c>
      <c r="F2224" t="s">
        <v>29155</v>
      </c>
    </row>
    <row r="2225" spans="1:6" x14ac:dyDescent="0.2">
      <c r="A2225" t="s">
        <v>6824</v>
      </c>
      <c r="B2225" t="s">
        <v>18</v>
      </c>
      <c r="C2225" t="s">
        <v>27</v>
      </c>
      <c r="D2225">
        <v>54</v>
      </c>
      <c r="E2225" t="s">
        <v>33</v>
      </c>
      <c r="F2225" t="s">
        <v>29154</v>
      </c>
    </row>
    <row r="2226" spans="1:6" x14ac:dyDescent="0.2">
      <c r="A2226" t="s">
        <v>6827</v>
      </c>
      <c r="B2226" t="s">
        <v>23</v>
      </c>
      <c r="C2226" t="s">
        <v>28</v>
      </c>
      <c r="D2226">
        <v>307</v>
      </c>
      <c r="E2226" t="s">
        <v>32</v>
      </c>
      <c r="F2226" t="s">
        <v>29154</v>
      </c>
    </row>
    <row r="2227" spans="1:6" x14ac:dyDescent="0.2">
      <c r="A2227" t="s">
        <v>6830</v>
      </c>
      <c r="B2227" t="s">
        <v>20</v>
      </c>
      <c r="C2227" t="s">
        <v>27</v>
      </c>
      <c r="D2227">
        <v>51</v>
      </c>
      <c r="E2227" t="s">
        <v>34</v>
      </c>
      <c r="F2227" t="s">
        <v>29156</v>
      </c>
    </row>
    <row r="2228" spans="1:6" x14ac:dyDescent="0.2">
      <c r="A2228" t="s">
        <v>6833</v>
      </c>
      <c r="B2228" t="s">
        <v>16</v>
      </c>
      <c r="C2228" t="s">
        <v>26</v>
      </c>
      <c r="D2228">
        <v>36</v>
      </c>
      <c r="E2228" t="s">
        <v>32</v>
      </c>
      <c r="F2228" t="s">
        <v>29157</v>
      </c>
    </row>
    <row r="2229" spans="1:6" x14ac:dyDescent="0.2">
      <c r="A2229" t="s">
        <v>6836</v>
      </c>
      <c r="B2229" t="s">
        <v>20</v>
      </c>
      <c r="C2229" t="s">
        <v>26</v>
      </c>
      <c r="D2229">
        <v>23</v>
      </c>
      <c r="E2229" t="s">
        <v>33</v>
      </c>
      <c r="F2229" t="s">
        <v>29154</v>
      </c>
    </row>
    <row r="2230" spans="1:6" x14ac:dyDescent="0.2">
      <c r="A2230" t="s">
        <v>6839</v>
      </c>
      <c r="B2230" t="s">
        <v>24</v>
      </c>
      <c r="C2230" t="s">
        <v>26</v>
      </c>
      <c r="D2230">
        <v>27</v>
      </c>
      <c r="E2230" t="s">
        <v>32</v>
      </c>
      <c r="F2230" t="s">
        <v>29156</v>
      </c>
    </row>
    <row r="2231" spans="1:6" x14ac:dyDescent="0.2">
      <c r="A2231" t="s">
        <v>6842</v>
      </c>
      <c r="B2231" t="s">
        <v>20</v>
      </c>
      <c r="C2231" t="s">
        <v>29</v>
      </c>
      <c r="D2231">
        <v>20</v>
      </c>
      <c r="E2231" t="s">
        <v>32</v>
      </c>
      <c r="F2231" t="s">
        <v>29155</v>
      </c>
    </row>
    <row r="2232" spans="1:6" x14ac:dyDescent="0.2">
      <c r="A2232" t="s">
        <v>6845</v>
      </c>
      <c r="B2232" t="s">
        <v>17</v>
      </c>
      <c r="C2232" t="s">
        <v>26</v>
      </c>
      <c r="D2232">
        <v>42</v>
      </c>
      <c r="E2232" t="s">
        <v>32</v>
      </c>
      <c r="F2232" t="s">
        <v>29157</v>
      </c>
    </row>
    <row r="2233" spans="1:6" x14ac:dyDescent="0.2">
      <c r="A2233" t="s">
        <v>6848</v>
      </c>
      <c r="B2233" t="s">
        <v>22</v>
      </c>
      <c r="C2233" t="s">
        <v>26</v>
      </c>
      <c r="D2233">
        <v>36</v>
      </c>
      <c r="E2233" t="s">
        <v>32</v>
      </c>
      <c r="F2233" t="s">
        <v>29156</v>
      </c>
    </row>
    <row r="2234" spans="1:6" x14ac:dyDescent="0.2">
      <c r="A2234" t="s">
        <v>6851</v>
      </c>
      <c r="B2234" t="s">
        <v>20</v>
      </c>
      <c r="C2234" t="s">
        <v>30</v>
      </c>
      <c r="D2234">
        <v>8</v>
      </c>
      <c r="E2234" t="s">
        <v>32</v>
      </c>
      <c r="F2234" t="s">
        <v>29157</v>
      </c>
    </row>
    <row r="2235" spans="1:6" x14ac:dyDescent="0.2">
      <c r="A2235" t="s">
        <v>6854</v>
      </c>
      <c r="B2235" t="s">
        <v>18</v>
      </c>
      <c r="C2235" t="s">
        <v>26</v>
      </c>
      <c r="D2235">
        <v>34</v>
      </c>
      <c r="E2235" t="s">
        <v>32</v>
      </c>
      <c r="F2235" t="s">
        <v>29154</v>
      </c>
    </row>
    <row r="2236" spans="1:6" x14ac:dyDescent="0.2">
      <c r="A2236" t="s">
        <v>6857</v>
      </c>
      <c r="B2236" t="s">
        <v>17</v>
      </c>
      <c r="C2236" t="s">
        <v>27</v>
      </c>
      <c r="D2236">
        <v>58</v>
      </c>
      <c r="E2236" t="s">
        <v>34</v>
      </c>
      <c r="F2236" t="s">
        <v>29154</v>
      </c>
    </row>
    <row r="2237" spans="1:6" x14ac:dyDescent="0.2">
      <c r="A2237" t="s">
        <v>6860</v>
      </c>
      <c r="B2237" t="s">
        <v>19</v>
      </c>
      <c r="C2237" t="s">
        <v>26</v>
      </c>
      <c r="D2237">
        <v>38</v>
      </c>
      <c r="E2237" t="s">
        <v>34</v>
      </c>
      <c r="F2237" t="s">
        <v>29156</v>
      </c>
    </row>
    <row r="2238" spans="1:6" x14ac:dyDescent="0.2">
      <c r="A2238" t="s">
        <v>6863</v>
      </c>
      <c r="B2238" t="s">
        <v>23</v>
      </c>
      <c r="C2238" t="s">
        <v>26</v>
      </c>
      <c r="D2238">
        <v>26</v>
      </c>
      <c r="E2238" t="s">
        <v>32</v>
      </c>
      <c r="F2238" t="s">
        <v>29157</v>
      </c>
    </row>
    <row r="2239" spans="1:6" x14ac:dyDescent="0.2">
      <c r="A2239" t="s">
        <v>6866</v>
      </c>
      <c r="B2239" t="s">
        <v>16</v>
      </c>
      <c r="C2239" t="s">
        <v>27</v>
      </c>
      <c r="D2239">
        <v>91</v>
      </c>
      <c r="E2239" t="s">
        <v>32</v>
      </c>
      <c r="F2239" t="s">
        <v>29157</v>
      </c>
    </row>
    <row r="2240" spans="1:6" x14ac:dyDescent="0.2">
      <c r="A2240" t="s">
        <v>6869</v>
      </c>
      <c r="B2240" t="s">
        <v>23</v>
      </c>
      <c r="C2240" t="s">
        <v>26</v>
      </c>
      <c r="D2240">
        <v>44</v>
      </c>
      <c r="E2240" t="s">
        <v>32</v>
      </c>
      <c r="F2240" t="s">
        <v>29157</v>
      </c>
    </row>
    <row r="2241" spans="1:6" x14ac:dyDescent="0.2">
      <c r="A2241" t="s">
        <v>6872</v>
      </c>
      <c r="B2241" t="s">
        <v>19</v>
      </c>
      <c r="C2241" t="s">
        <v>29</v>
      </c>
      <c r="D2241">
        <v>11</v>
      </c>
      <c r="E2241" t="s">
        <v>34</v>
      </c>
      <c r="F2241" t="s">
        <v>29157</v>
      </c>
    </row>
    <row r="2242" spans="1:6" x14ac:dyDescent="0.2">
      <c r="A2242" t="s">
        <v>6875</v>
      </c>
      <c r="B2242" t="s">
        <v>19</v>
      </c>
      <c r="C2242" t="s">
        <v>27</v>
      </c>
      <c r="D2242">
        <v>112</v>
      </c>
      <c r="E2242" t="s">
        <v>32</v>
      </c>
      <c r="F2242" t="s">
        <v>29157</v>
      </c>
    </row>
    <row r="2243" spans="1:6" x14ac:dyDescent="0.2">
      <c r="A2243" t="s">
        <v>6878</v>
      </c>
      <c r="B2243" t="s">
        <v>19</v>
      </c>
      <c r="C2243" t="s">
        <v>27</v>
      </c>
      <c r="D2243">
        <v>103</v>
      </c>
      <c r="E2243" t="s">
        <v>33</v>
      </c>
      <c r="F2243" t="s">
        <v>29155</v>
      </c>
    </row>
    <row r="2244" spans="1:6" x14ac:dyDescent="0.2">
      <c r="A2244" t="s">
        <v>6881</v>
      </c>
      <c r="B2244" t="s">
        <v>20</v>
      </c>
      <c r="C2244" t="s">
        <v>26</v>
      </c>
      <c r="D2244">
        <v>22</v>
      </c>
      <c r="E2244" t="s">
        <v>32</v>
      </c>
      <c r="F2244" t="s">
        <v>29154</v>
      </c>
    </row>
    <row r="2245" spans="1:6" x14ac:dyDescent="0.2">
      <c r="A2245" t="s">
        <v>6884</v>
      </c>
      <c r="B2245" t="s">
        <v>17</v>
      </c>
      <c r="C2245" t="s">
        <v>27</v>
      </c>
      <c r="D2245">
        <v>56</v>
      </c>
      <c r="E2245" t="s">
        <v>33</v>
      </c>
      <c r="F2245" t="s">
        <v>29157</v>
      </c>
    </row>
    <row r="2246" spans="1:6" x14ac:dyDescent="0.2">
      <c r="A2246" t="s">
        <v>6887</v>
      </c>
      <c r="B2246" t="s">
        <v>18</v>
      </c>
      <c r="C2246" t="s">
        <v>27</v>
      </c>
      <c r="D2246">
        <v>76</v>
      </c>
      <c r="E2246" t="s">
        <v>34</v>
      </c>
      <c r="F2246" t="s">
        <v>29156</v>
      </c>
    </row>
    <row r="2247" spans="1:6" x14ac:dyDescent="0.2">
      <c r="A2247" t="s">
        <v>6890</v>
      </c>
      <c r="B2247" t="s">
        <v>16</v>
      </c>
      <c r="C2247" t="s">
        <v>26</v>
      </c>
      <c r="D2247">
        <v>31</v>
      </c>
      <c r="E2247" t="s">
        <v>32</v>
      </c>
      <c r="F2247" t="s">
        <v>29156</v>
      </c>
    </row>
    <row r="2248" spans="1:6" x14ac:dyDescent="0.2">
      <c r="A2248" t="s">
        <v>6893</v>
      </c>
      <c r="B2248" t="s">
        <v>21</v>
      </c>
      <c r="C2248" t="s">
        <v>26</v>
      </c>
      <c r="D2248">
        <v>33</v>
      </c>
      <c r="E2248" t="s">
        <v>33</v>
      </c>
      <c r="F2248" t="s">
        <v>29157</v>
      </c>
    </row>
    <row r="2249" spans="1:6" x14ac:dyDescent="0.2">
      <c r="A2249" t="s">
        <v>6896</v>
      </c>
      <c r="B2249" t="s">
        <v>21</v>
      </c>
      <c r="C2249" t="s">
        <v>26</v>
      </c>
      <c r="D2249">
        <v>46</v>
      </c>
      <c r="E2249" t="s">
        <v>32</v>
      </c>
      <c r="F2249" t="s">
        <v>29157</v>
      </c>
    </row>
    <row r="2250" spans="1:6" x14ac:dyDescent="0.2">
      <c r="A2250" t="s">
        <v>6899</v>
      </c>
      <c r="B2250" t="s">
        <v>18</v>
      </c>
      <c r="C2250" t="s">
        <v>26</v>
      </c>
      <c r="D2250">
        <v>55</v>
      </c>
      <c r="E2250" t="s">
        <v>32</v>
      </c>
      <c r="F2250" t="s">
        <v>29156</v>
      </c>
    </row>
    <row r="2251" spans="1:6" x14ac:dyDescent="0.2">
      <c r="A2251" t="s">
        <v>6902</v>
      </c>
      <c r="B2251" t="s">
        <v>23</v>
      </c>
      <c r="C2251" t="s">
        <v>26</v>
      </c>
      <c r="D2251">
        <v>25</v>
      </c>
      <c r="E2251" t="s">
        <v>32</v>
      </c>
      <c r="F2251" t="s">
        <v>29157</v>
      </c>
    </row>
    <row r="2252" spans="1:6" x14ac:dyDescent="0.2">
      <c r="A2252" t="s">
        <v>6905</v>
      </c>
      <c r="B2252" t="s">
        <v>16</v>
      </c>
      <c r="C2252" t="s">
        <v>26</v>
      </c>
      <c r="D2252">
        <v>20</v>
      </c>
      <c r="E2252" t="s">
        <v>32</v>
      </c>
      <c r="F2252" t="s">
        <v>29154</v>
      </c>
    </row>
    <row r="2253" spans="1:6" x14ac:dyDescent="0.2">
      <c r="A2253" t="s">
        <v>6908</v>
      </c>
      <c r="B2253" t="s">
        <v>23</v>
      </c>
      <c r="C2253" t="s">
        <v>26</v>
      </c>
      <c r="D2253">
        <v>50</v>
      </c>
      <c r="E2253" t="s">
        <v>32</v>
      </c>
      <c r="F2253" t="s">
        <v>29157</v>
      </c>
    </row>
    <row r="2254" spans="1:6" x14ac:dyDescent="0.2">
      <c r="A2254" t="s">
        <v>6911</v>
      </c>
      <c r="B2254" t="s">
        <v>17</v>
      </c>
      <c r="C2254" t="s">
        <v>26</v>
      </c>
      <c r="D2254">
        <v>45</v>
      </c>
      <c r="E2254" t="s">
        <v>34</v>
      </c>
      <c r="F2254" t="s">
        <v>29154</v>
      </c>
    </row>
    <row r="2255" spans="1:6" x14ac:dyDescent="0.2">
      <c r="A2255" t="s">
        <v>6914</v>
      </c>
      <c r="B2255" t="s">
        <v>17</v>
      </c>
      <c r="C2255" t="s">
        <v>29</v>
      </c>
      <c r="D2255">
        <v>11</v>
      </c>
      <c r="E2255" t="s">
        <v>32</v>
      </c>
      <c r="F2255" t="s">
        <v>29156</v>
      </c>
    </row>
    <row r="2256" spans="1:6" x14ac:dyDescent="0.2">
      <c r="A2256" t="s">
        <v>6917</v>
      </c>
      <c r="B2256" t="s">
        <v>15</v>
      </c>
      <c r="C2256" t="s">
        <v>28</v>
      </c>
      <c r="D2256">
        <v>205</v>
      </c>
      <c r="E2256" t="s">
        <v>33</v>
      </c>
      <c r="F2256" t="s">
        <v>29156</v>
      </c>
    </row>
    <row r="2257" spans="1:6" x14ac:dyDescent="0.2">
      <c r="A2257" t="s">
        <v>6920</v>
      </c>
      <c r="B2257" t="s">
        <v>18</v>
      </c>
      <c r="C2257" t="s">
        <v>26</v>
      </c>
      <c r="D2257">
        <v>23</v>
      </c>
      <c r="E2257" t="s">
        <v>33</v>
      </c>
      <c r="F2257" t="s">
        <v>29154</v>
      </c>
    </row>
    <row r="2258" spans="1:6" x14ac:dyDescent="0.2">
      <c r="A2258" t="s">
        <v>6923</v>
      </c>
      <c r="B2258" t="s">
        <v>20</v>
      </c>
      <c r="C2258" t="s">
        <v>27</v>
      </c>
      <c r="D2258">
        <v>106</v>
      </c>
      <c r="E2258" t="s">
        <v>34</v>
      </c>
      <c r="F2258" t="s">
        <v>29157</v>
      </c>
    </row>
    <row r="2259" spans="1:6" x14ac:dyDescent="0.2">
      <c r="A2259" t="s">
        <v>6926</v>
      </c>
      <c r="B2259" t="s">
        <v>16</v>
      </c>
      <c r="C2259" t="s">
        <v>26</v>
      </c>
      <c r="D2259">
        <v>27</v>
      </c>
      <c r="E2259" t="s">
        <v>33</v>
      </c>
      <c r="F2259" t="s">
        <v>29157</v>
      </c>
    </row>
    <row r="2260" spans="1:6" x14ac:dyDescent="0.2">
      <c r="A2260" t="s">
        <v>6929</v>
      </c>
      <c r="B2260" t="s">
        <v>21</v>
      </c>
      <c r="C2260" t="s">
        <v>27</v>
      </c>
      <c r="D2260">
        <v>93</v>
      </c>
      <c r="E2260" t="s">
        <v>32</v>
      </c>
      <c r="F2260" t="s">
        <v>29157</v>
      </c>
    </row>
    <row r="2261" spans="1:6" x14ac:dyDescent="0.2">
      <c r="A2261" t="s">
        <v>6932</v>
      </c>
      <c r="B2261" t="s">
        <v>15</v>
      </c>
      <c r="C2261" t="s">
        <v>30</v>
      </c>
      <c r="D2261">
        <v>4</v>
      </c>
      <c r="E2261" t="s">
        <v>34</v>
      </c>
      <c r="F2261" t="s">
        <v>29157</v>
      </c>
    </row>
    <row r="2262" spans="1:6" x14ac:dyDescent="0.2">
      <c r="A2262" t="s">
        <v>6935</v>
      </c>
      <c r="B2262" t="s">
        <v>19</v>
      </c>
      <c r="C2262" t="s">
        <v>26</v>
      </c>
      <c r="D2262">
        <v>47</v>
      </c>
      <c r="E2262" t="s">
        <v>32</v>
      </c>
      <c r="F2262" t="s">
        <v>29155</v>
      </c>
    </row>
    <row r="2263" spans="1:6" x14ac:dyDescent="0.2">
      <c r="A2263" t="s">
        <v>6938</v>
      </c>
      <c r="B2263" t="s">
        <v>19</v>
      </c>
      <c r="C2263" t="s">
        <v>29</v>
      </c>
      <c r="D2263">
        <v>10</v>
      </c>
      <c r="E2263" t="s">
        <v>33</v>
      </c>
      <c r="F2263" t="s">
        <v>29156</v>
      </c>
    </row>
    <row r="2264" spans="1:6" x14ac:dyDescent="0.2">
      <c r="A2264" t="s">
        <v>6941</v>
      </c>
      <c r="B2264" t="s">
        <v>15</v>
      </c>
      <c r="C2264" t="s">
        <v>28</v>
      </c>
      <c r="D2264">
        <v>120</v>
      </c>
      <c r="E2264" t="s">
        <v>33</v>
      </c>
      <c r="F2264" t="s">
        <v>29157</v>
      </c>
    </row>
    <row r="2265" spans="1:6" x14ac:dyDescent="0.2">
      <c r="A2265" t="s">
        <v>6944</v>
      </c>
      <c r="B2265" t="s">
        <v>20</v>
      </c>
      <c r="C2265" t="s">
        <v>27</v>
      </c>
      <c r="D2265">
        <v>82</v>
      </c>
      <c r="E2265" t="s">
        <v>32</v>
      </c>
      <c r="F2265" t="s">
        <v>29156</v>
      </c>
    </row>
    <row r="2266" spans="1:6" x14ac:dyDescent="0.2">
      <c r="A2266" t="s">
        <v>6947</v>
      </c>
      <c r="B2266" t="s">
        <v>23</v>
      </c>
      <c r="C2266" t="s">
        <v>26</v>
      </c>
      <c r="D2266">
        <v>53</v>
      </c>
      <c r="E2266" t="s">
        <v>32</v>
      </c>
      <c r="F2266" t="s">
        <v>29154</v>
      </c>
    </row>
    <row r="2267" spans="1:6" x14ac:dyDescent="0.2">
      <c r="A2267" t="s">
        <v>6950</v>
      </c>
      <c r="B2267" t="s">
        <v>19</v>
      </c>
      <c r="C2267" t="s">
        <v>27</v>
      </c>
      <c r="D2267">
        <v>97</v>
      </c>
      <c r="E2267" t="s">
        <v>34</v>
      </c>
      <c r="F2267" t="s">
        <v>29157</v>
      </c>
    </row>
    <row r="2268" spans="1:6" x14ac:dyDescent="0.2">
      <c r="A2268" t="s">
        <v>6953</v>
      </c>
      <c r="B2268" t="s">
        <v>23</v>
      </c>
      <c r="C2268" t="s">
        <v>26</v>
      </c>
      <c r="D2268">
        <v>20</v>
      </c>
      <c r="E2268" t="s">
        <v>34</v>
      </c>
      <c r="F2268" t="s">
        <v>29154</v>
      </c>
    </row>
    <row r="2269" spans="1:6" x14ac:dyDescent="0.2">
      <c r="A2269" t="s">
        <v>6956</v>
      </c>
      <c r="B2269" t="s">
        <v>19</v>
      </c>
      <c r="C2269" t="s">
        <v>26</v>
      </c>
      <c r="D2269">
        <v>54</v>
      </c>
      <c r="E2269" t="s">
        <v>32</v>
      </c>
      <c r="F2269" t="s">
        <v>29154</v>
      </c>
    </row>
    <row r="2270" spans="1:6" x14ac:dyDescent="0.2">
      <c r="A2270" t="s">
        <v>6959</v>
      </c>
      <c r="B2270" t="s">
        <v>16</v>
      </c>
      <c r="C2270" t="s">
        <v>27</v>
      </c>
      <c r="D2270">
        <v>55</v>
      </c>
      <c r="E2270" t="s">
        <v>32</v>
      </c>
      <c r="F2270" t="s">
        <v>29156</v>
      </c>
    </row>
    <row r="2271" spans="1:6" x14ac:dyDescent="0.2">
      <c r="A2271" t="s">
        <v>6962</v>
      </c>
      <c r="B2271" t="s">
        <v>17</v>
      </c>
      <c r="C2271" t="s">
        <v>26</v>
      </c>
      <c r="D2271">
        <v>28</v>
      </c>
      <c r="E2271" t="s">
        <v>32</v>
      </c>
      <c r="F2271" t="s">
        <v>29156</v>
      </c>
    </row>
    <row r="2272" spans="1:6" x14ac:dyDescent="0.2">
      <c r="A2272" t="s">
        <v>6965</v>
      </c>
      <c r="B2272" t="s">
        <v>23</v>
      </c>
      <c r="C2272" t="s">
        <v>30</v>
      </c>
      <c r="D2272">
        <v>8</v>
      </c>
      <c r="E2272" t="s">
        <v>33</v>
      </c>
      <c r="F2272" t="s">
        <v>29156</v>
      </c>
    </row>
    <row r="2273" spans="1:6" x14ac:dyDescent="0.2">
      <c r="A2273" t="s">
        <v>6968</v>
      </c>
      <c r="B2273" t="s">
        <v>23</v>
      </c>
      <c r="C2273" t="s">
        <v>26</v>
      </c>
      <c r="D2273">
        <v>34</v>
      </c>
      <c r="E2273" t="s">
        <v>33</v>
      </c>
      <c r="F2273" t="s">
        <v>29155</v>
      </c>
    </row>
    <row r="2274" spans="1:6" x14ac:dyDescent="0.2">
      <c r="A2274" t="s">
        <v>6971</v>
      </c>
      <c r="B2274" t="s">
        <v>18</v>
      </c>
      <c r="C2274" t="s">
        <v>26</v>
      </c>
      <c r="D2274">
        <v>21</v>
      </c>
      <c r="E2274" t="s">
        <v>32</v>
      </c>
      <c r="F2274" t="s">
        <v>29157</v>
      </c>
    </row>
    <row r="2275" spans="1:6" x14ac:dyDescent="0.2">
      <c r="A2275" t="s">
        <v>6974</v>
      </c>
      <c r="B2275" t="s">
        <v>19</v>
      </c>
      <c r="C2275" t="s">
        <v>26</v>
      </c>
      <c r="D2275">
        <v>45</v>
      </c>
      <c r="E2275" t="s">
        <v>33</v>
      </c>
      <c r="F2275" t="s">
        <v>29156</v>
      </c>
    </row>
    <row r="2276" spans="1:6" x14ac:dyDescent="0.2">
      <c r="A2276" t="s">
        <v>6977</v>
      </c>
      <c r="B2276" t="s">
        <v>19</v>
      </c>
      <c r="C2276" t="s">
        <v>26</v>
      </c>
      <c r="D2276">
        <v>28</v>
      </c>
      <c r="E2276" t="s">
        <v>34</v>
      </c>
      <c r="F2276" t="s">
        <v>29155</v>
      </c>
    </row>
    <row r="2277" spans="1:6" x14ac:dyDescent="0.2">
      <c r="A2277" t="s">
        <v>6980</v>
      </c>
      <c r="B2277" t="s">
        <v>24</v>
      </c>
      <c r="C2277" t="s">
        <v>27</v>
      </c>
      <c r="D2277">
        <v>77</v>
      </c>
      <c r="E2277" t="s">
        <v>34</v>
      </c>
      <c r="F2277" t="s">
        <v>29157</v>
      </c>
    </row>
    <row r="2278" spans="1:6" x14ac:dyDescent="0.2">
      <c r="A2278" t="s">
        <v>6983</v>
      </c>
      <c r="B2278" t="s">
        <v>20</v>
      </c>
      <c r="C2278" t="s">
        <v>27</v>
      </c>
      <c r="D2278">
        <v>57</v>
      </c>
      <c r="E2278" t="s">
        <v>33</v>
      </c>
      <c r="F2278" t="s">
        <v>29156</v>
      </c>
    </row>
    <row r="2279" spans="1:6" x14ac:dyDescent="0.2">
      <c r="A2279" t="s">
        <v>6986</v>
      </c>
      <c r="B2279" t="s">
        <v>23</v>
      </c>
      <c r="C2279" t="s">
        <v>26</v>
      </c>
      <c r="D2279">
        <v>42</v>
      </c>
      <c r="E2279" t="s">
        <v>33</v>
      </c>
      <c r="F2279" t="s">
        <v>29157</v>
      </c>
    </row>
    <row r="2280" spans="1:6" x14ac:dyDescent="0.2">
      <c r="A2280" t="s">
        <v>6989</v>
      </c>
      <c r="B2280" t="s">
        <v>23</v>
      </c>
      <c r="C2280" t="s">
        <v>27</v>
      </c>
      <c r="D2280">
        <v>51</v>
      </c>
      <c r="E2280" t="s">
        <v>33</v>
      </c>
      <c r="F2280" t="s">
        <v>29156</v>
      </c>
    </row>
    <row r="2281" spans="1:6" x14ac:dyDescent="0.2">
      <c r="A2281" t="s">
        <v>6992</v>
      </c>
      <c r="B2281" t="s">
        <v>22</v>
      </c>
      <c r="C2281" t="s">
        <v>27</v>
      </c>
      <c r="D2281">
        <v>99</v>
      </c>
      <c r="E2281" t="s">
        <v>33</v>
      </c>
      <c r="F2281" t="s">
        <v>29154</v>
      </c>
    </row>
    <row r="2282" spans="1:6" x14ac:dyDescent="0.2">
      <c r="A2282" t="s">
        <v>6995</v>
      </c>
      <c r="B2282" t="s">
        <v>24</v>
      </c>
      <c r="C2282" t="s">
        <v>27</v>
      </c>
      <c r="D2282">
        <v>83</v>
      </c>
      <c r="E2282" t="s">
        <v>34</v>
      </c>
      <c r="F2282" t="s">
        <v>29154</v>
      </c>
    </row>
    <row r="2283" spans="1:6" x14ac:dyDescent="0.2">
      <c r="A2283" t="s">
        <v>6998</v>
      </c>
      <c r="B2283" t="s">
        <v>15</v>
      </c>
      <c r="C2283" t="s">
        <v>26</v>
      </c>
      <c r="D2283">
        <v>33</v>
      </c>
      <c r="E2283" t="s">
        <v>34</v>
      </c>
      <c r="F2283" t="s">
        <v>29156</v>
      </c>
    </row>
    <row r="2284" spans="1:6" x14ac:dyDescent="0.2">
      <c r="A2284" t="s">
        <v>7001</v>
      </c>
      <c r="B2284" t="s">
        <v>21</v>
      </c>
      <c r="C2284" t="s">
        <v>27</v>
      </c>
      <c r="D2284">
        <v>64</v>
      </c>
      <c r="E2284" t="s">
        <v>32</v>
      </c>
      <c r="F2284" t="s">
        <v>29157</v>
      </c>
    </row>
    <row r="2285" spans="1:6" x14ac:dyDescent="0.2">
      <c r="A2285" t="s">
        <v>7004</v>
      </c>
      <c r="B2285" t="s">
        <v>17</v>
      </c>
      <c r="C2285" t="s">
        <v>29</v>
      </c>
      <c r="D2285">
        <v>11</v>
      </c>
      <c r="E2285" t="s">
        <v>33</v>
      </c>
      <c r="F2285" t="s">
        <v>29154</v>
      </c>
    </row>
    <row r="2286" spans="1:6" x14ac:dyDescent="0.2">
      <c r="A2286" t="s">
        <v>7007</v>
      </c>
      <c r="B2286" t="s">
        <v>15</v>
      </c>
      <c r="C2286" t="s">
        <v>28</v>
      </c>
      <c r="D2286">
        <v>300</v>
      </c>
      <c r="E2286" t="s">
        <v>32</v>
      </c>
      <c r="F2286" t="s">
        <v>29156</v>
      </c>
    </row>
    <row r="2287" spans="1:6" x14ac:dyDescent="0.2">
      <c r="A2287" t="s">
        <v>7010</v>
      </c>
      <c r="B2287" t="s">
        <v>16</v>
      </c>
      <c r="C2287" t="s">
        <v>27</v>
      </c>
      <c r="D2287">
        <v>46</v>
      </c>
      <c r="E2287" t="s">
        <v>32</v>
      </c>
      <c r="F2287" t="s">
        <v>29156</v>
      </c>
    </row>
    <row r="2288" spans="1:6" x14ac:dyDescent="0.2">
      <c r="A2288" t="s">
        <v>7013</v>
      </c>
      <c r="B2288" t="s">
        <v>17</v>
      </c>
      <c r="C2288" t="s">
        <v>26</v>
      </c>
      <c r="D2288">
        <v>34</v>
      </c>
      <c r="E2288" t="s">
        <v>32</v>
      </c>
      <c r="F2288" t="s">
        <v>29157</v>
      </c>
    </row>
    <row r="2289" spans="1:6" x14ac:dyDescent="0.2">
      <c r="A2289" t="s">
        <v>7016</v>
      </c>
      <c r="B2289" t="s">
        <v>23</v>
      </c>
      <c r="C2289" t="s">
        <v>26</v>
      </c>
      <c r="D2289">
        <v>20</v>
      </c>
      <c r="E2289" t="s">
        <v>33</v>
      </c>
      <c r="F2289" t="s">
        <v>29157</v>
      </c>
    </row>
    <row r="2290" spans="1:6" x14ac:dyDescent="0.2">
      <c r="A2290" t="s">
        <v>7019</v>
      </c>
      <c r="B2290" t="s">
        <v>24</v>
      </c>
      <c r="C2290" t="s">
        <v>27</v>
      </c>
      <c r="D2290">
        <v>53</v>
      </c>
      <c r="E2290" t="s">
        <v>32</v>
      </c>
      <c r="F2290" t="s">
        <v>29154</v>
      </c>
    </row>
    <row r="2291" spans="1:6" x14ac:dyDescent="0.2">
      <c r="A2291" t="s">
        <v>7022</v>
      </c>
      <c r="B2291" t="s">
        <v>19</v>
      </c>
      <c r="C2291" t="s">
        <v>27</v>
      </c>
      <c r="D2291">
        <v>68</v>
      </c>
      <c r="E2291" t="s">
        <v>32</v>
      </c>
      <c r="F2291" t="s">
        <v>29155</v>
      </c>
    </row>
    <row r="2292" spans="1:6" x14ac:dyDescent="0.2">
      <c r="A2292" t="s">
        <v>7025</v>
      </c>
      <c r="B2292" t="s">
        <v>20</v>
      </c>
      <c r="C2292" t="s">
        <v>27</v>
      </c>
      <c r="D2292">
        <v>111</v>
      </c>
      <c r="E2292" t="s">
        <v>33</v>
      </c>
      <c r="F2292" t="s">
        <v>29157</v>
      </c>
    </row>
    <row r="2293" spans="1:6" x14ac:dyDescent="0.2">
      <c r="A2293" t="s">
        <v>7028</v>
      </c>
      <c r="B2293" t="s">
        <v>17</v>
      </c>
      <c r="C2293" t="s">
        <v>26</v>
      </c>
      <c r="D2293">
        <v>59</v>
      </c>
      <c r="E2293" t="s">
        <v>32</v>
      </c>
      <c r="F2293" t="s">
        <v>29154</v>
      </c>
    </row>
    <row r="2294" spans="1:6" x14ac:dyDescent="0.2">
      <c r="A2294" t="s">
        <v>7031</v>
      </c>
      <c r="B2294" t="s">
        <v>24</v>
      </c>
      <c r="C2294" t="s">
        <v>26</v>
      </c>
      <c r="D2294">
        <v>55</v>
      </c>
      <c r="E2294" t="s">
        <v>33</v>
      </c>
      <c r="F2294" t="s">
        <v>29157</v>
      </c>
    </row>
    <row r="2295" spans="1:6" x14ac:dyDescent="0.2">
      <c r="A2295" t="s">
        <v>6791</v>
      </c>
      <c r="B2295" t="s">
        <v>20</v>
      </c>
      <c r="C2295" t="s">
        <v>27</v>
      </c>
      <c r="D2295">
        <v>63</v>
      </c>
      <c r="E2295" t="s">
        <v>32</v>
      </c>
      <c r="F2295" t="s">
        <v>29157</v>
      </c>
    </row>
    <row r="2296" spans="1:6" x14ac:dyDescent="0.2">
      <c r="A2296" t="s">
        <v>6794</v>
      </c>
      <c r="B2296" t="s">
        <v>20</v>
      </c>
      <c r="C2296" t="s">
        <v>27</v>
      </c>
      <c r="D2296">
        <v>65</v>
      </c>
      <c r="E2296" t="s">
        <v>34</v>
      </c>
      <c r="F2296" t="s">
        <v>29157</v>
      </c>
    </row>
    <row r="2297" spans="1:6" x14ac:dyDescent="0.2">
      <c r="A2297" t="s">
        <v>6797</v>
      </c>
      <c r="B2297" t="s">
        <v>21</v>
      </c>
      <c r="C2297" t="s">
        <v>27</v>
      </c>
      <c r="D2297">
        <v>66</v>
      </c>
      <c r="E2297" t="s">
        <v>33</v>
      </c>
      <c r="F2297" t="s">
        <v>29156</v>
      </c>
    </row>
    <row r="2298" spans="1:6" x14ac:dyDescent="0.2">
      <c r="A2298" t="s">
        <v>6800</v>
      </c>
      <c r="B2298" t="s">
        <v>16</v>
      </c>
      <c r="C2298" t="s">
        <v>27</v>
      </c>
      <c r="D2298">
        <v>113</v>
      </c>
      <c r="E2298" t="s">
        <v>33</v>
      </c>
      <c r="F2298" t="s">
        <v>29155</v>
      </c>
    </row>
    <row r="2299" spans="1:6" x14ac:dyDescent="0.2">
      <c r="A2299" t="s">
        <v>6803</v>
      </c>
      <c r="B2299" t="s">
        <v>18</v>
      </c>
      <c r="C2299" t="s">
        <v>28</v>
      </c>
      <c r="D2299">
        <v>219</v>
      </c>
      <c r="E2299" t="s">
        <v>33</v>
      </c>
      <c r="F2299" t="s">
        <v>29157</v>
      </c>
    </row>
    <row r="2300" spans="1:6" x14ac:dyDescent="0.2">
      <c r="A2300" t="s">
        <v>6806</v>
      </c>
      <c r="B2300" t="s">
        <v>16</v>
      </c>
      <c r="C2300" t="s">
        <v>26</v>
      </c>
      <c r="D2300">
        <v>37</v>
      </c>
      <c r="E2300" t="s">
        <v>34</v>
      </c>
      <c r="F2300" t="s">
        <v>29156</v>
      </c>
    </row>
    <row r="2301" spans="1:6" x14ac:dyDescent="0.2">
      <c r="A2301" t="s">
        <v>7034</v>
      </c>
      <c r="B2301" t="s">
        <v>19</v>
      </c>
      <c r="C2301" t="s">
        <v>26</v>
      </c>
      <c r="D2301">
        <v>47</v>
      </c>
      <c r="E2301" t="s">
        <v>32</v>
      </c>
      <c r="F2301" t="s">
        <v>79</v>
      </c>
    </row>
    <row r="2302" spans="1:6" x14ac:dyDescent="0.2">
      <c r="A2302" t="s">
        <v>7037</v>
      </c>
      <c r="B2302" t="s">
        <v>18</v>
      </c>
      <c r="C2302" t="s">
        <v>27</v>
      </c>
      <c r="D2302">
        <v>79</v>
      </c>
      <c r="E2302" t="s">
        <v>32</v>
      </c>
      <c r="F2302" t="s">
        <v>29157</v>
      </c>
    </row>
    <row r="2303" spans="1:6" x14ac:dyDescent="0.2">
      <c r="A2303" t="s">
        <v>7040</v>
      </c>
      <c r="B2303" t="s">
        <v>19</v>
      </c>
      <c r="C2303" t="s">
        <v>27</v>
      </c>
      <c r="D2303">
        <v>86</v>
      </c>
      <c r="E2303" t="s">
        <v>32</v>
      </c>
      <c r="F2303" t="s">
        <v>79</v>
      </c>
    </row>
    <row r="2304" spans="1:6" x14ac:dyDescent="0.2">
      <c r="A2304" t="s">
        <v>7043</v>
      </c>
      <c r="B2304" t="s">
        <v>19</v>
      </c>
      <c r="C2304" t="s">
        <v>27</v>
      </c>
      <c r="D2304">
        <v>54</v>
      </c>
      <c r="E2304" t="s">
        <v>33</v>
      </c>
      <c r="F2304" t="s">
        <v>29157</v>
      </c>
    </row>
    <row r="2305" spans="1:6" x14ac:dyDescent="0.2">
      <c r="A2305" t="s">
        <v>7046</v>
      </c>
      <c r="B2305" t="s">
        <v>24</v>
      </c>
      <c r="C2305" t="s">
        <v>26</v>
      </c>
      <c r="D2305">
        <v>27</v>
      </c>
      <c r="E2305" t="s">
        <v>34</v>
      </c>
      <c r="F2305" t="s">
        <v>79</v>
      </c>
    </row>
    <row r="2306" spans="1:6" x14ac:dyDescent="0.2">
      <c r="A2306" t="s">
        <v>7049</v>
      </c>
      <c r="B2306" t="s">
        <v>17</v>
      </c>
      <c r="C2306" t="s">
        <v>26</v>
      </c>
      <c r="D2306">
        <v>58</v>
      </c>
      <c r="E2306" t="s">
        <v>33</v>
      </c>
      <c r="F2306" t="s">
        <v>29157</v>
      </c>
    </row>
    <row r="2307" spans="1:6" x14ac:dyDescent="0.2">
      <c r="A2307" t="s">
        <v>7052</v>
      </c>
      <c r="B2307" t="s">
        <v>22</v>
      </c>
      <c r="C2307" t="s">
        <v>26</v>
      </c>
      <c r="D2307">
        <v>21</v>
      </c>
      <c r="E2307" t="s">
        <v>33</v>
      </c>
      <c r="F2307" t="s">
        <v>29157</v>
      </c>
    </row>
    <row r="2308" spans="1:6" x14ac:dyDescent="0.2">
      <c r="A2308" t="s">
        <v>7055</v>
      </c>
      <c r="B2308" t="s">
        <v>23</v>
      </c>
      <c r="C2308" t="s">
        <v>27</v>
      </c>
      <c r="D2308">
        <v>93</v>
      </c>
      <c r="E2308" t="s">
        <v>32</v>
      </c>
      <c r="F2308" t="s">
        <v>79</v>
      </c>
    </row>
    <row r="2309" spans="1:6" x14ac:dyDescent="0.2">
      <c r="A2309" t="s">
        <v>7058</v>
      </c>
      <c r="B2309" t="s">
        <v>19</v>
      </c>
      <c r="C2309" t="s">
        <v>27</v>
      </c>
      <c r="D2309">
        <v>74</v>
      </c>
      <c r="E2309" t="s">
        <v>32</v>
      </c>
      <c r="F2309" t="s">
        <v>79</v>
      </c>
    </row>
    <row r="2310" spans="1:6" x14ac:dyDescent="0.2">
      <c r="A2310" t="s">
        <v>7061</v>
      </c>
      <c r="B2310" t="s">
        <v>19</v>
      </c>
      <c r="C2310" t="s">
        <v>27</v>
      </c>
      <c r="D2310">
        <v>101</v>
      </c>
      <c r="E2310" t="s">
        <v>33</v>
      </c>
      <c r="F2310" t="s">
        <v>79</v>
      </c>
    </row>
    <row r="2311" spans="1:6" x14ac:dyDescent="0.2">
      <c r="A2311" t="s">
        <v>7064</v>
      </c>
      <c r="B2311" t="s">
        <v>17</v>
      </c>
      <c r="C2311" t="s">
        <v>26</v>
      </c>
      <c r="D2311">
        <v>33</v>
      </c>
      <c r="E2311" t="s">
        <v>32</v>
      </c>
      <c r="F2311" t="s">
        <v>29157</v>
      </c>
    </row>
    <row r="2312" spans="1:6" x14ac:dyDescent="0.2">
      <c r="A2312" t="s">
        <v>7067</v>
      </c>
      <c r="B2312" t="s">
        <v>22</v>
      </c>
      <c r="C2312" t="s">
        <v>29</v>
      </c>
      <c r="D2312">
        <v>17</v>
      </c>
      <c r="E2312" t="s">
        <v>33</v>
      </c>
      <c r="F2312" t="s">
        <v>79</v>
      </c>
    </row>
    <row r="2313" spans="1:6" x14ac:dyDescent="0.2">
      <c r="A2313" t="s">
        <v>7070</v>
      </c>
      <c r="B2313" t="s">
        <v>17</v>
      </c>
      <c r="C2313" t="s">
        <v>26</v>
      </c>
      <c r="D2313">
        <v>35</v>
      </c>
      <c r="E2313" t="s">
        <v>32</v>
      </c>
      <c r="F2313" t="s">
        <v>79</v>
      </c>
    </row>
    <row r="2314" spans="1:6" x14ac:dyDescent="0.2">
      <c r="A2314" t="s">
        <v>7073</v>
      </c>
      <c r="B2314" t="s">
        <v>22</v>
      </c>
      <c r="C2314" t="s">
        <v>27</v>
      </c>
      <c r="D2314">
        <v>96</v>
      </c>
      <c r="E2314" t="s">
        <v>34</v>
      </c>
      <c r="F2314" t="s">
        <v>79</v>
      </c>
    </row>
    <row r="2315" spans="1:6" x14ac:dyDescent="0.2">
      <c r="A2315" t="s">
        <v>7076</v>
      </c>
      <c r="B2315" t="s">
        <v>19</v>
      </c>
      <c r="C2315" t="s">
        <v>27</v>
      </c>
      <c r="D2315">
        <v>106</v>
      </c>
      <c r="E2315" t="s">
        <v>33</v>
      </c>
      <c r="F2315" t="s">
        <v>79</v>
      </c>
    </row>
    <row r="2316" spans="1:6" x14ac:dyDescent="0.2">
      <c r="A2316" t="s">
        <v>7079</v>
      </c>
      <c r="B2316" t="s">
        <v>15</v>
      </c>
      <c r="C2316" t="s">
        <v>26</v>
      </c>
      <c r="D2316">
        <v>48</v>
      </c>
      <c r="E2316" t="s">
        <v>32</v>
      </c>
      <c r="F2316" t="s">
        <v>79</v>
      </c>
    </row>
    <row r="2317" spans="1:6" x14ac:dyDescent="0.2">
      <c r="A2317" t="s">
        <v>7082</v>
      </c>
      <c r="B2317" t="s">
        <v>15</v>
      </c>
      <c r="C2317" t="s">
        <v>29</v>
      </c>
      <c r="D2317">
        <v>23</v>
      </c>
      <c r="E2317" t="s">
        <v>33</v>
      </c>
      <c r="F2317" t="s">
        <v>79</v>
      </c>
    </row>
    <row r="2318" spans="1:6" x14ac:dyDescent="0.2">
      <c r="A2318" t="s">
        <v>7085</v>
      </c>
      <c r="B2318" t="s">
        <v>22</v>
      </c>
      <c r="C2318" t="s">
        <v>27</v>
      </c>
      <c r="D2318">
        <v>47</v>
      </c>
      <c r="E2318" t="s">
        <v>32</v>
      </c>
      <c r="F2318" t="s">
        <v>29157</v>
      </c>
    </row>
    <row r="2319" spans="1:6" x14ac:dyDescent="0.2">
      <c r="A2319" t="s">
        <v>7088</v>
      </c>
      <c r="B2319" t="s">
        <v>22</v>
      </c>
      <c r="C2319" t="s">
        <v>28</v>
      </c>
      <c r="D2319">
        <v>185</v>
      </c>
      <c r="E2319" t="s">
        <v>33</v>
      </c>
      <c r="F2319" t="s">
        <v>79</v>
      </c>
    </row>
    <row r="2320" spans="1:6" x14ac:dyDescent="0.2">
      <c r="A2320" t="s">
        <v>7091</v>
      </c>
      <c r="B2320" t="s">
        <v>17</v>
      </c>
      <c r="C2320" t="s">
        <v>26</v>
      </c>
      <c r="D2320">
        <v>40</v>
      </c>
      <c r="E2320" t="s">
        <v>33</v>
      </c>
      <c r="F2320" t="s">
        <v>29157</v>
      </c>
    </row>
    <row r="2321" spans="1:6" x14ac:dyDescent="0.2">
      <c r="A2321" t="s">
        <v>7094</v>
      </c>
      <c r="B2321" t="s">
        <v>24</v>
      </c>
      <c r="C2321" t="s">
        <v>26</v>
      </c>
      <c r="D2321">
        <v>28</v>
      </c>
      <c r="E2321" t="s">
        <v>32</v>
      </c>
      <c r="F2321" t="s">
        <v>79</v>
      </c>
    </row>
    <row r="2322" spans="1:6" x14ac:dyDescent="0.2">
      <c r="A2322" t="s">
        <v>7097</v>
      </c>
      <c r="B2322" t="s">
        <v>17</v>
      </c>
      <c r="C2322" t="s">
        <v>27</v>
      </c>
      <c r="D2322">
        <v>108</v>
      </c>
      <c r="E2322" t="s">
        <v>33</v>
      </c>
      <c r="F2322" t="s">
        <v>29157</v>
      </c>
    </row>
    <row r="2323" spans="1:6" x14ac:dyDescent="0.2">
      <c r="A2323" t="s">
        <v>7100</v>
      </c>
      <c r="B2323" t="s">
        <v>20</v>
      </c>
      <c r="C2323" t="s">
        <v>27</v>
      </c>
      <c r="D2323">
        <v>106</v>
      </c>
      <c r="E2323" t="s">
        <v>33</v>
      </c>
      <c r="F2323" t="s">
        <v>79</v>
      </c>
    </row>
    <row r="2324" spans="1:6" x14ac:dyDescent="0.2">
      <c r="A2324" t="s">
        <v>7103</v>
      </c>
      <c r="B2324" t="s">
        <v>21</v>
      </c>
      <c r="C2324" t="s">
        <v>27</v>
      </c>
      <c r="D2324">
        <v>110</v>
      </c>
      <c r="E2324" t="s">
        <v>34</v>
      </c>
      <c r="F2324" t="s">
        <v>79</v>
      </c>
    </row>
    <row r="2325" spans="1:6" x14ac:dyDescent="0.2">
      <c r="A2325" t="s">
        <v>7106</v>
      </c>
      <c r="B2325" t="s">
        <v>23</v>
      </c>
      <c r="C2325" t="s">
        <v>26</v>
      </c>
      <c r="D2325">
        <v>34</v>
      </c>
      <c r="E2325" t="s">
        <v>32</v>
      </c>
      <c r="F2325" t="s">
        <v>79</v>
      </c>
    </row>
    <row r="2326" spans="1:6" x14ac:dyDescent="0.2">
      <c r="A2326" t="s">
        <v>7109</v>
      </c>
      <c r="B2326" t="s">
        <v>21</v>
      </c>
      <c r="C2326" t="s">
        <v>26</v>
      </c>
      <c r="D2326">
        <v>34</v>
      </c>
      <c r="E2326" t="s">
        <v>34</v>
      </c>
      <c r="F2326" t="s">
        <v>29157</v>
      </c>
    </row>
    <row r="2327" spans="1:6" x14ac:dyDescent="0.2">
      <c r="A2327" t="s">
        <v>7112</v>
      </c>
      <c r="B2327" t="s">
        <v>17</v>
      </c>
      <c r="C2327" t="s">
        <v>27</v>
      </c>
      <c r="D2327">
        <v>108</v>
      </c>
      <c r="E2327" t="s">
        <v>33</v>
      </c>
      <c r="F2327" t="s">
        <v>29157</v>
      </c>
    </row>
    <row r="2328" spans="1:6" x14ac:dyDescent="0.2">
      <c r="A2328" t="s">
        <v>7115</v>
      </c>
      <c r="B2328" t="s">
        <v>21</v>
      </c>
      <c r="C2328" t="s">
        <v>30</v>
      </c>
      <c r="D2328">
        <v>3</v>
      </c>
      <c r="E2328" t="s">
        <v>33</v>
      </c>
      <c r="F2328" t="s">
        <v>29157</v>
      </c>
    </row>
    <row r="2329" spans="1:6" x14ac:dyDescent="0.2">
      <c r="A2329" t="s">
        <v>7118</v>
      </c>
      <c r="B2329" t="s">
        <v>24</v>
      </c>
      <c r="C2329" t="s">
        <v>27</v>
      </c>
      <c r="D2329">
        <v>111</v>
      </c>
      <c r="E2329" t="s">
        <v>34</v>
      </c>
      <c r="F2329" t="s">
        <v>79</v>
      </c>
    </row>
    <row r="2330" spans="1:6" x14ac:dyDescent="0.2">
      <c r="A2330" t="s">
        <v>7121</v>
      </c>
      <c r="B2330" t="s">
        <v>22</v>
      </c>
      <c r="C2330" t="s">
        <v>26</v>
      </c>
      <c r="D2330">
        <v>22</v>
      </c>
      <c r="E2330" t="s">
        <v>34</v>
      </c>
      <c r="F2330" t="s">
        <v>29157</v>
      </c>
    </row>
    <row r="2331" spans="1:6" x14ac:dyDescent="0.2">
      <c r="A2331" t="s">
        <v>7124</v>
      </c>
      <c r="B2331" t="s">
        <v>15</v>
      </c>
      <c r="C2331" t="s">
        <v>27</v>
      </c>
      <c r="D2331">
        <v>64</v>
      </c>
      <c r="E2331" t="s">
        <v>34</v>
      </c>
      <c r="F2331" t="s">
        <v>79</v>
      </c>
    </row>
    <row r="2332" spans="1:6" x14ac:dyDescent="0.2">
      <c r="A2332" t="s">
        <v>7127</v>
      </c>
      <c r="B2332" t="s">
        <v>23</v>
      </c>
      <c r="C2332" t="s">
        <v>26</v>
      </c>
      <c r="D2332">
        <v>58</v>
      </c>
      <c r="E2332" t="s">
        <v>32</v>
      </c>
      <c r="F2332" t="s">
        <v>79</v>
      </c>
    </row>
    <row r="2333" spans="1:6" x14ac:dyDescent="0.2">
      <c r="A2333" t="s">
        <v>7130</v>
      </c>
      <c r="B2333" t="s">
        <v>17</v>
      </c>
      <c r="C2333" t="s">
        <v>26</v>
      </c>
      <c r="D2333">
        <v>51</v>
      </c>
      <c r="E2333" t="s">
        <v>34</v>
      </c>
      <c r="F2333" t="s">
        <v>29157</v>
      </c>
    </row>
    <row r="2334" spans="1:6" x14ac:dyDescent="0.2">
      <c r="A2334" t="s">
        <v>7151</v>
      </c>
      <c r="B2334" t="s">
        <v>16</v>
      </c>
      <c r="C2334" t="s">
        <v>27</v>
      </c>
      <c r="D2334">
        <v>78</v>
      </c>
      <c r="E2334" t="s">
        <v>32</v>
      </c>
      <c r="F2334" t="s">
        <v>29155</v>
      </c>
    </row>
    <row r="2335" spans="1:6" x14ac:dyDescent="0.2">
      <c r="A2335" t="s">
        <v>7154</v>
      </c>
      <c r="B2335" t="s">
        <v>19</v>
      </c>
      <c r="C2335" t="s">
        <v>27</v>
      </c>
      <c r="D2335">
        <v>79</v>
      </c>
      <c r="E2335" t="s">
        <v>32</v>
      </c>
      <c r="F2335" t="s">
        <v>29157</v>
      </c>
    </row>
    <row r="2336" spans="1:6" x14ac:dyDescent="0.2">
      <c r="A2336" t="s">
        <v>7157</v>
      </c>
      <c r="B2336" t="s">
        <v>19</v>
      </c>
      <c r="C2336" t="s">
        <v>27</v>
      </c>
      <c r="D2336">
        <v>103</v>
      </c>
      <c r="E2336" t="s">
        <v>33</v>
      </c>
      <c r="F2336" t="s">
        <v>29157</v>
      </c>
    </row>
    <row r="2337" spans="1:6" x14ac:dyDescent="0.2">
      <c r="A2337" t="s">
        <v>7160</v>
      </c>
      <c r="B2337" t="s">
        <v>22</v>
      </c>
      <c r="C2337" t="s">
        <v>29</v>
      </c>
      <c r="D2337">
        <v>22</v>
      </c>
      <c r="E2337" t="s">
        <v>34</v>
      </c>
      <c r="F2337" t="s">
        <v>29154</v>
      </c>
    </row>
    <row r="2338" spans="1:6" x14ac:dyDescent="0.2">
      <c r="A2338" t="s">
        <v>7163</v>
      </c>
      <c r="B2338" t="s">
        <v>18</v>
      </c>
      <c r="C2338" t="s">
        <v>26</v>
      </c>
      <c r="D2338">
        <v>48</v>
      </c>
      <c r="E2338" t="s">
        <v>32</v>
      </c>
      <c r="F2338" t="s">
        <v>29156</v>
      </c>
    </row>
    <row r="2339" spans="1:6" x14ac:dyDescent="0.2">
      <c r="A2339" t="s">
        <v>7166</v>
      </c>
      <c r="B2339" t="s">
        <v>21</v>
      </c>
      <c r="C2339" t="s">
        <v>26</v>
      </c>
      <c r="D2339">
        <v>25</v>
      </c>
      <c r="E2339" t="s">
        <v>34</v>
      </c>
      <c r="F2339" t="s">
        <v>29157</v>
      </c>
    </row>
    <row r="2340" spans="1:6" x14ac:dyDescent="0.2">
      <c r="A2340" t="s">
        <v>7169</v>
      </c>
      <c r="B2340" t="s">
        <v>23</v>
      </c>
      <c r="C2340" t="s">
        <v>30</v>
      </c>
      <c r="D2340">
        <v>4</v>
      </c>
      <c r="E2340" t="s">
        <v>32</v>
      </c>
      <c r="F2340" t="s">
        <v>29154</v>
      </c>
    </row>
    <row r="2341" spans="1:6" x14ac:dyDescent="0.2">
      <c r="A2341" t="s">
        <v>7172</v>
      </c>
      <c r="B2341" t="s">
        <v>20</v>
      </c>
      <c r="C2341" t="s">
        <v>28</v>
      </c>
      <c r="D2341">
        <v>382</v>
      </c>
      <c r="E2341" t="s">
        <v>33</v>
      </c>
      <c r="F2341" t="s">
        <v>29156</v>
      </c>
    </row>
    <row r="2342" spans="1:6" x14ac:dyDescent="0.2">
      <c r="A2342" t="s">
        <v>7175</v>
      </c>
      <c r="B2342" t="s">
        <v>23</v>
      </c>
      <c r="C2342" t="s">
        <v>26</v>
      </c>
      <c r="D2342">
        <v>57</v>
      </c>
      <c r="E2342" t="s">
        <v>32</v>
      </c>
      <c r="F2342" t="s">
        <v>29157</v>
      </c>
    </row>
    <row r="2343" spans="1:6" x14ac:dyDescent="0.2">
      <c r="A2343" t="s">
        <v>7178</v>
      </c>
      <c r="B2343" t="s">
        <v>16</v>
      </c>
      <c r="C2343" t="s">
        <v>27</v>
      </c>
      <c r="D2343">
        <v>50</v>
      </c>
      <c r="E2343" t="s">
        <v>33</v>
      </c>
      <c r="F2343" t="s">
        <v>29155</v>
      </c>
    </row>
    <row r="2344" spans="1:6" x14ac:dyDescent="0.2">
      <c r="A2344" t="s">
        <v>7181</v>
      </c>
      <c r="B2344" t="s">
        <v>20</v>
      </c>
      <c r="C2344" t="s">
        <v>28</v>
      </c>
      <c r="D2344">
        <v>354</v>
      </c>
      <c r="E2344" t="s">
        <v>34</v>
      </c>
      <c r="F2344" t="s">
        <v>29155</v>
      </c>
    </row>
    <row r="2345" spans="1:6" x14ac:dyDescent="0.2">
      <c r="A2345" t="s">
        <v>7184</v>
      </c>
      <c r="B2345" t="s">
        <v>20</v>
      </c>
      <c r="C2345" t="s">
        <v>27</v>
      </c>
      <c r="D2345">
        <v>108</v>
      </c>
      <c r="E2345" t="s">
        <v>34</v>
      </c>
      <c r="F2345" t="s">
        <v>29154</v>
      </c>
    </row>
    <row r="2346" spans="1:6" x14ac:dyDescent="0.2">
      <c r="A2346" t="s">
        <v>7187</v>
      </c>
      <c r="B2346" t="s">
        <v>21</v>
      </c>
      <c r="C2346" t="s">
        <v>26</v>
      </c>
      <c r="D2346">
        <v>41</v>
      </c>
      <c r="E2346" t="s">
        <v>32</v>
      </c>
      <c r="F2346" t="s">
        <v>29157</v>
      </c>
    </row>
    <row r="2347" spans="1:6" x14ac:dyDescent="0.2">
      <c r="A2347" t="s">
        <v>7190</v>
      </c>
      <c r="B2347" t="s">
        <v>21</v>
      </c>
      <c r="C2347" t="s">
        <v>29</v>
      </c>
      <c r="D2347">
        <v>22</v>
      </c>
      <c r="E2347" t="s">
        <v>33</v>
      </c>
      <c r="F2347" t="s">
        <v>29156</v>
      </c>
    </row>
    <row r="2348" spans="1:6" x14ac:dyDescent="0.2">
      <c r="A2348" t="s">
        <v>7193</v>
      </c>
      <c r="B2348" t="s">
        <v>22</v>
      </c>
      <c r="C2348" t="s">
        <v>27</v>
      </c>
      <c r="D2348">
        <v>90</v>
      </c>
      <c r="E2348" t="s">
        <v>33</v>
      </c>
      <c r="F2348" t="s">
        <v>29155</v>
      </c>
    </row>
    <row r="2349" spans="1:6" x14ac:dyDescent="0.2">
      <c r="A2349" t="s">
        <v>7196</v>
      </c>
      <c r="B2349" t="s">
        <v>17</v>
      </c>
      <c r="C2349" t="s">
        <v>26</v>
      </c>
      <c r="D2349">
        <v>29</v>
      </c>
      <c r="E2349" t="s">
        <v>32</v>
      </c>
      <c r="F2349" t="s">
        <v>29157</v>
      </c>
    </row>
    <row r="2350" spans="1:6" x14ac:dyDescent="0.2">
      <c r="A2350" t="s">
        <v>7199</v>
      </c>
      <c r="B2350" t="s">
        <v>21</v>
      </c>
      <c r="C2350" t="s">
        <v>30</v>
      </c>
      <c r="D2350">
        <v>3</v>
      </c>
      <c r="E2350" t="s">
        <v>33</v>
      </c>
      <c r="F2350" t="s">
        <v>29156</v>
      </c>
    </row>
    <row r="2351" spans="1:6" x14ac:dyDescent="0.2">
      <c r="A2351" t="s">
        <v>7202</v>
      </c>
      <c r="B2351" t="s">
        <v>22</v>
      </c>
      <c r="C2351" t="s">
        <v>27</v>
      </c>
      <c r="D2351">
        <v>99</v>
      </c>
      <c r="E2351" t="s">
        <v>33</v>
      </c>
      <c r="F2351" t="s">
        <v>29157</v>
      </c>
    </row>
    <row r="2352" spans="1:6" x14ac:dyDescent="0.2">
      <c r="A2352" t="s">
        <v>7205</v>
      </c>
      <c r="B2352" t="s">
        <v>23</v>
      </c>
      <c r="C2352" t="s">
        <v>26</v>
      </c>
      <c r="D2352">
        <v>29</v>
      </c>
      <c r="E2352" t="s">
        <v>34</v>
      </c>
      <c r="F2352" t="s">
        <v>29157</v>
      </c>
    </row>
    <row r="2353" spans="1:6" x14ac:dyDescent="0.2">
      <c r="A2353" t="s">
        <v>7208</v>
      </c>
      <c r="B2353" t="s">
        <v>17</v>
      </c>
      <c r="C2353" t="s">
        <v>26</v>
      </c>
      <c r="D2353">
        <v>20</v>
      </c>
      <c r="E2353" t="s">
        <v>34</v>
      </c>
      <c r="F2353" t="s">
        <v>29157</v>
      </c>
    </row>
    <row r="2354" spans="1:6" x14ac:dyDescent="0.2">
      <c r="A2354" t="s">
        <v>7211</v>
      </c>
      <c r="B2354" t="s">
        <v>21</v>
      </c>
      <c r="C2354" t="s">
        <v>26</v>
      </c>
      <c r="D2354">
        <v>23</v>
      </c>
      <c r="E2354" t="s">
        <v>32</v>
      </c>
      <c r="F2354" t="s">
        <v>29156</v>
      </c>
    </row>
    <row r="2355" spans="1:6" x14ac:dyDescent="0.2">
      <c r="A2355" t="s">
        <v>7214</v>
      </c>
      <c r="B2355" t="s">
        <v>20</v>
      </c>
      <c r="C2355" t="s">
        <v>29</v>
      </c>
      <c r="D2355">
        <v>19</v>
      </c>
      <c r="E2355" t="s">
        <v>33</v>
      </c>
      <c r="F2355" t="s">
        <v>29157</v>
      </c>
    </row>
    <row r="2356" spans="1:6" x14ac:dyDescent="0.2">
      <c r="A2356" t="s">
        <v>7217</v>
      </c>
      <c r="B2356" t="s">
        <v>16</v>
      </c>
      <c r="C2356" t="s">
        <v>26</v>
      </c>
      <c r="D2356">
        <v>42</v>
      </c>
      <c r="E2356" t="s">
        <v>33</v>
      </c>
      <c r="F2356" t="s">
        <v>29154</v>
      </c>
    </row>
    <row r="2357" spans="1:6" x14ac:dyDescent="0.2">
      <c r="A2357" t="s">
        <v>7220</v>
      </c>
      <c r="B2357" t="s">
        <v>15</v>
      </c>
      <c r="C2357" t="s">
        <v>26</v>
      </c>
      <c r="D2357">
        <v>40</v>
      </c>
      <c r="E2357" t="s">
        <v>32</v>
      </c>
      <c r="F2357" t="s">
        <v>29155</v>
      </c>
    </row>
    <row r="2358" spans="1:6" x14ac:dyDescent="0.2">
      <c r="A2358" t="s">
        <v>7223</v>
      </c>
      <c r="B2358" t="s">
        <v>16</v>
      </c>
      <c r="C2358" t="s">
        <v>27</v>
      </c>
      <c r="D2358">
        <v>60</v>
      </c>
      <c r="E2358" t="s">
        <v>33</v>
      </c>
      <c r="F2358" t="s">
        <v>29156</v>
      </c>
    </row>
    <row r="2359" spans="1:6" x14ac:dyDescent="0.2">
      <c r="A2359" t="s">
        <v>7226</v>
      </c>
      <c r="B2359" t="s">
        <v>23</v>
      </c>
      <c r="C2359" t="s">
        <v>26</v>
      </c>
      <c r="D2359">
        <v>46</v>
      </c>
      <c r="E2359" t="s">
        <v>34</v>
      </c>
      <c r="F2359" t="s">
        <v>29157</v>
      </c>
    </row>
    <row r="2360" spans="1:6" x14ac:dyDescent="0.2">
      <c r="A2360" t="s">
        <v>7229</v>
      </c>
      <c r="B2360" t="s">
        <v>21</v>
      </c>
      <c r="C2360" t="s">
        <v>26</v>
      </c>
      <c r="D2360">
        <v>25</v>
      </c>
      <c r="E2360" t="s">
        <v>34</v>
      </c>
      <c r="F2360" t="s">
        <v>29155</v>
      </c>
    </row>
    <row r="2361" spans="1:6" x14ac:dyDescent="0.2">
      <c r="A2361" t="s">
        <v>7232</v>
      </c>
      <c r="B2361" t="s">
        <v>23</v>
      </c>
      <c r="C2361" t="s">
        <v>27</v>
      </c>
      <c r="D2361">
        <v>49</v>
      </c>
      <c r="E2361" t="s">
        <v>32</v>
      </c>
      <c r="F2361" t="s">
        <v>29155</v>
      </c>
    </row>
    <row r="2362" spans="1:6" x14ac:dyDescent="0.2">
      <c r="A2362" t="s">
        <v>7235</v>
      </c>
      <c r="B2362" t="s">
        <v>23</v>
      </c>
      <c r="C2362" t="s">
        <v>28</v>
      </c>
      <c r="D2362">
        <v>336</v>
      </c>
      <c r="E2362" t="s">
        <v>32</v>
      </c>
      <c r="F2362" t="s">
        <v>29155</v>
      </c>
    </row>
    <row r="2363" spans="1:6" x14ac:dyDescent="0.2">
      <c r="A2363" t="s">
        <v>7238</v>
      </c>
      <c r="B2363" t="s">
        <v>16</v>
      </c>
      <c r="C2363" t="s">
        <v>27</v>
      </c>
      <c r="D2363">
        <v>70</v>
      </c>
      <c r="E2363" t="s">
        <v>33</v>
      </c>
      <c r="F2363" t="s">
        <v>29157</v>
      </c>
    </row>
    <row r="2364" spans="1:6" x14ac:dyDescent="0.2">
      <c r="A2364" t="s">
        <v>7241</v>
      </c>
      <c r="B2364" t="s">
        <v>19</v>
      </c>
      <c r="C2364" t="s">
        <v>26</v>
      </c>
      <c r="D2364">
        <v>41</v>
      </c>
      <c r="E2364" t="s">
        <v>32</v>
      </c>
      <c r="F2364" t="s">
        <v>29154</v>
      </c>
    </row>
    <row r="2365" spans="1:6" x14ac:dyDescent="0.2">
      <c r="A2365" t="s">
        <v>7244</v>
      </c>
      <c r="B2365" t="s">
        <v>17</v>
      </c>
      <c r="C2365" t="s">
        <v>28</v>
      </c>
      <c r="D2365">
        <v>157</v>
      </c>
      <c r="E2365" t="s">
        <v>32</v>
      </c>
      <c r="F2365" t="s">
        <v>29154</v>
      </c>
    </row>
    <row r="2366" spans="1:6" x14ac:dyDescent="0.2">
      <c r="A2366" t="s">
        <v>7247</v>
      </c>
      <c r="B2366" t="s">
        <v>15</v>
      </c>
      <c r="C2366" t="s">
        <v>26</v>
      </c>
      <c r="D2366">
        <v>48</v>
      </c>
      <c r="E2366" t="s">
        <v>33</v>
      </c>
      <c r="F2366" t="s">
        <v>29157</v>
      </c>
    </row>
    <row r="2367" spans="1:6" x14ac:dyDescent="0.2">
      <c r="A2367" t="s">
        <v>7250</v>
      </c>
      <c r="B2367" t="s">
        <v>22</v>
      </c>
      <c r="C2367" t="s">
        <v>26</v>
      </c>
      <c r="D2367">
        <v>39</v>
      </c>
      <c r="E2367" t="s">
        <v>34</v>
      </c>
      <c r="F2367" t="s">
        <v>29157</v>
      </c>
    </row>
    <row r="2368" spans="1:6" x14ac:dyDescent="0.2">
      <c r="A2368" t="s">
        <v>7253</v>
      </c>
      <c r="B2368" t="s">
        <v>22</v>
      </c>
      <c r="C2368" t="s">
        <v>28</v>
      </c>
      <c r="D2368">
        <v>324</v>
      </c>
      <c r="E2368" t="s">
        <v>33</v>
      </c>
      <c r="F2368" t="s">
        <v>29156</v>
      </c>
    </row>
    <row r="2369" spans="1:6" x14ac:dyDescent="0.2">
      <c r="A2369" t="s">
        <v>7256</v>
      </c>
      <c r="B2369" t="s">
        <v>24</v>
      </c>
      <c r="C2369" t="s">
        <v>29</v>
      </c>
      <c r="D2369">
        <v>11</v>
      </c>
      <c r="E2369" t="s">
        <v>32</v>
      </c>
      <c r="F2369" t="s">
        <v>29157</v>
      </c>
    </row>
    <row r="2370" spans="1:6" x14ac:dyDescent="0.2">
      <c r="A2370" t="s">
        <v>7259</v>
      </c>
      <c r="B2370" t="s">
        <v>23</v>
      </c>
      <c r="C2370" t="s">
        <v>27</v>
      </c>
      <c r="D2370">
        <v>94</v>
      </c>
      <c r="E2370" t="s">
        <v>34</v>
      </c>
      <c r="F2370" t="s">
        <v>29154</v>
      </c>
    </row>
    <row r="2371" spans="1:6" x14ac:dyDescent="0.2">
      <c r="A2371" t="s">
        <v>7262</v>
      </c>
      <c r="B2371" t="s">
        <v>17</v>
      </c>
      <c r="C2371" t="s">
        <v>27</v>
      </c>
      <c r="D2371">
        <v>50</v>
      </c>
      <c r="E2371" t="s">
        <v>33</v>
      </c>
      <c r="F2371" t="s">
        <v>29156</v>
      </c>
    </row>
    <row r="2372" spans="1:6" x14ac:dyDescent="0.2">
      <c r="A2372" t="s">
        <v>7265</v>
      </c>
      <c r="B2372" t="s">
        <v>23</v>
      </c>
      <c r="C2372" t="s">
        <v>27</v>
      </c>
      <c r="D2372">
        <v>68</v>
      </c>
      <c r="E2372" t="s">
        <v>32</v>
      </c>
      <c r="F2372" t="s">
        <v>29154</v>
      </c>
    </row>
    <row r="2373" spans="1:6" x14ac:dyDescent="0.2">
      <c r="A2373" t="s">
        <v>7268</v>
      </c>
      <c r="B2373" t="s">
        <v>22</v>
      </c>
      <c r="C2373" t="s">
        <v>27</v>
      </c>
      <c r="D2373">
        <v>92</v>
      </c>
      <c r="E2373" t="s">
        <v>33</v>
      </c>
      <c r="F2373" t="s">
        <v>29156</v>
      </c>
    </row>
    <row r="2374" spans="1:6" x14ac:dyDescent="0.2">
      <c r="A2374" t="s">
        <v>7271</v>
      </c>
      <c r="B2374" t="s">
        <v>20</v>
      </c>
      <c r="C2374" t="s">
        <v>28</v>
      </c>
      <c r="D2374">
        <v>159</v>
      </c>
      <c r="E2374" t="s">
        <v>32</v>
      </c>
      <c r="F2374" t="s">
        <v>29156</v>
      </c>
    </row>
    <row r="2375" spans="1:6" x14ac:dyDescent="0.2">
      <c r="A2375" t="s">
        <v>7274</v>
      </c>
      <c r="B2375" t="s">
        <v>17</v>
      </c>
      <c r="C2375" t="s">
        <v>30</v>
      </c>
      <c r="D2375">
        <v>7</v>
      </c>
      <c r="E2375" t="s">
        <v>33</v>
      </c>
      <c r="F2375" t="s">
        <v>29156</v>
      </c>
    </row>
    <row r="2376" spans="1:6" x14ac:dyDescent="0.2">
      <c r="A2376" t="s">
        <v>7277</v>
      </c>
      <c r="B2376" t="s">
        <v>21</v>
      </c>
      <c r="C2376" t="s">
        <v>26</v>
      </c>
      <c r="D2376">
        <v>46</v>
      </c>
      <c r="E2376" t="s">
        <v>33</v>
      </c>
      <c r="F2376" t="s">
        <v>29154</v>
      </c>
    </row>
    <row r="2377" spans="1:6" x14ac:dyDescent="0.2">
      <c r="A2377" t="s">
        <v>7280</v>
      </c>
      <c r="B2377" t="s">
        <v>23</v>
      </c>
      <c r="C2377" t="s">
        <v>26</v>
      </c>
      <c r="D2377">
        <v>59</v>
      </c>
      <c r="E2377" t="s">
        <v>33</v>
      </c>
      <c r="F2377" t="s">
        <v>29156</v>
      </c>
    </row>
    <row r="2378" spans="1:6" x14ac:dyDescent="0.2">
      <c r="A2378" t="s">
        <v>7283</v>
      </c>
      <c r="B2378" t="s">
        <v>23</v>
      </c>
      <c r="C2378" t="s">
        <v>26</v>
      </c>
      <c r="D2378">
        <v>43</v>
      </c>
      <c r="E2378" t="s">
        <v>34</v>
      </c>
      <c r="F2378" t="s">
        <v>29154</v>
      </c>
    </row>
    <row r="2379" spans="1:6" x14ac:dyDescent="0.2">
      <c r="A2379" t="s">
        <v>7286</v>
      </c>
      <c r="B2379" t="s">
        <v>16</v>
      </c>
      <c r="C2379" t="s">
        <v>26</v>
      </c>
      <c r="D2379">
        <v>59</v>
      </c>
      <c r="E2379" t="s">
        <v>33</v>
      </c>
      <c r="F2379" t="s">
        <v>29157</v>
      </c>
    </row>
    <row r="2380" spans="1:6" x14ac:dyDescent="0.2">
      <c r="A2380" t="s">
        <v>7289</v>
      </c>
      <c r="B2380" t="s">
        <v>22</v>
      </c>
      <c r="C2380" t="s">
        <v>30</v>
      </c>
      <c r="D2380">
        <v>4</v>
      </c>
      <c r="E2380" t="s">
        <v>34</v>
      </c>
      <c r="F2380" t="s">
        <v>29156</v>
      </c>
    </row>
    <row r="2381" spans="1:6" x14ac:dyDescent="0.2">
      <c r="A2381" t="s">
        <v>7292</v>
      </c>
      <c r="B2381" t="s">
        <v>16</v>
      </c>
      <c r="C2381" t="s">
        <v>29</v>
      </c>
      <c r="D2381">
        <v>21</v>
      </c>
      <c r="E2381" t="s">
        <v>34</v>
      </c>
      <c r="F2381" t="s">
        <v>29154</v>
      </c>
    </row>
    <row r="2382" spans="1:6" x14ac:dyDescent="0.2">
      <c r="A2382" t="s">
        <v>7295</v>
      </c>
      <c r="B2382" t="s">
        <v>15</v>
      </c>
      <c r="C2382" t="s">
        <v>27</v>
      </c>
      <c r="D2382">
        <v>62</v>
      </c>
      <c r="E2382" t="s">
        <v>33</v>
      </c>
      <c r="F2382" t="s">
        <v>29156</v>
      </c>
    </row>
    <row r="2383" spans="1:6" x14ac:dyDescent="0.2">
      <c r="A2383" t="s">
        <v>7298</v>
      </c>
      <c r="B2383" t="s">
        <v>16</v>
      </c>
      <c r="C2383" t="s">
        <v>29</v>
      </c>
      <c r="D2383">
        <v>10</v>
      </c>
      <c r="E2383" t="s">
        <v>33</v>
      </c>
      <c r="F2383" t="s">
        <v>29157</v>
      </c>
    </row>
    <row r="2384" spans="1:6" x14ac:dyDescent="0.2">
      <c r="A2384" t="s">
        <v>7301</v>
      </c>
      <c r="B2384" t="s">
        <v>16</v>
      </c>
      <c r="C2384" t="s">
        <v>29</v>
      </c>
      <c r="D2384">
        <v>18</v>
      </c>
      <c r="E2384" t="s">
        <v>32</v>
      </c>
      <c r="F2384" t="s">
        <v>29154</v>
      </c>
    </row>
    <row r="2385" spans="1:6" x14ac:dyDescent="0.2">
      <c r="A2385" t="s">
        <v>7304</v>
      </c>
      <c r="B2385" t="s">
        <v>20</v>
      </c>
      <c r="C2385" t="s">
        <v>29</v>
      </c>
      <c r="D2385">
        <v>22</v>
      </c>
      <c r="E2385" t="s">
        <v>32</v>
      </c>
      <c r="F2385" t="s">
        <v>29154</v>
      </c>
    </row>
    <row r="2386" spans="1:6" x14ac:dyDescent="0.2">
      <c r="A2386" t="s">
        <v>7307</v>
      </c>
      <c r="B2386" t="s">
        <v>20</v>
      </c>
      <c r="C2386" t="s">
        <v>27</v>
      </c>
      <c r="D2386">
        <v>77</v>
      </c>
      <c r="E2386" t="s">
        <v>32</v>
      </c>
      <c r="F2386" t="s">
        <v>29157</v>
      </c>
    </row>
    <row r="2387" spans="1:6" x14ac:dyDescent="0.2">
      <c r="A2387" t="s">
        <v>7310</v>
      </c>
      <c r="B2387" t="s">
        <v>20</v>
      </c>
      <c r="C2387" t="s">
        <v>30</v>
      </c>
      <c r="D2387">
        <v>5</v>
      </c>
      <c r="E2387" t="s">
        <v>34</v>
      </c>
      <c r="F2387" t="s">
        <v>29155</v>
      </c>
    </row>
    <row r="2388" spans="1:6" x14ac:dyDescent="0.2">
      <c r="A2388" t="s">
        <v>7313</v>
      </c>
      <c r="B2388" t="s">
        <v>18</v>
      </c>
      <c r="C2388" t="s">
        <v>26</v>
      </c>
      <c r="D2388">
        <v>38</v>
      </c>
      <c r="E2388" t="s">
        <v>32</v>
      </c>
      <c r="F2388" t="s">
        <v>29157</v>
      </c>
    </row>
    <row r="2389" spans="1:6" x14ac:dyDescent="0.2">
      <c r="A2389" t="s">
        <v>7316</v>
      </c>
      <c r="B2389" t="s">
        <v>20</v>
      </c>
      <c r="C2389" t="s">
        <v>29</v>
      </c>
      <c r="D2389">
        <v>20</v>
      </c>
      <c r="E2389" t="s">
        <v>33</v>
      </c>
      <c r="F2389" t="s">
        <v>29157</v>
      </c>
    </row>
    <row r="2390" spans="1:6" x14ac:dyDescent="0.2">
      <c r="A2390" t="s">
        <v>7319</v>
      </c>
      <c r="B2390" t="s">
        <v>23</v>
      </c>
      <c r="C2390" t="s">
        <v>27</v>
      </c>
      <c r="D2390">
        <v>119</v>
      </c>
      <c r="E2390" t="s">
        <v>34</v>
      </c>
      <c r="F2390" t="s">
        <v>29154</v>
      </c>
    </row>
    <row r="2391" spans="1:6" x14ac:dyDescent="0.2">
      <c r="A2391" t="s">
        <v>7322</v>
      </c>
      <c r="B2391" t="s">
        <v>23</v>
      </c>
      <c r="C2391" t="s">
        <v>28</v>
      </c>
      <c r="D2391">
        <v>270</v>
      </c>
      <c r="E2391" t="s">
        <v>33</v>
      </c>
      <c r="F2391" t="s">
        <v>29154</v>
      </c>
    </row>
    <row r="2392" spans="1:6" x14ac:dyDescent="0.2">
      <c r="A2392" t="s">
        <v>7325</v>
      </c>
      <c r="B2392" t="s">
        <v>16</v>
      </c>
      <c r="C2392" t="s">
        <v>26</v>
      </c>
      <c r="D2392">
        <v>41</v>
      </c>
      <c r="E2392" t="s">
        <v>33</v>
      </c>
      <c r="F2392" t="s">
        <v>29157</v>
      </c>
    </row>
    <row r="2393" spans="1:6" x14ac:dyDescent="0.2">
      <c r="A2393" t="s">
        <v>7328</v>
      </c>
      <c r="B2393" t="s">
        <v>23</v>
      </c>
      <c r="C2393" t="s">
        <v>26</v>
      </c>
      <c r="D2393">
        <v>51</v>
      </c>
      <c r="E2393" t="s">
        <v>34</v>
      </c>
      <c r="F2393" t="s">
        <v>29154</v>
      </c>
    </row>
    <row r="2394" spans="1:6" x14ac:dyDescent="0.2">
      <c r="A2394" t="s">
        <v>7331</v>
      </c>
      <c r="B2394" t="s">
        <v>20</v>
      </c>
      <c r="C2394" t="s">
        <v>27</v>
      </c>
      <c r="D2394">
        <v>78</v>
      </c>
      <c r="E2394" t="s">
        <v>32</v>
      </c>
      <c r="F2394" t="s">
        <v>29155</v>
      </c>
    </row>
    <row r="2395" spans="1:6" x14ac:dyDescent="0.2">
      <c r="A2395" t="s">
        <v>7334</v>
      </c>
      <c r="B2395" t="s">
        <v>20</v>
      </c>
      <c r="C2395" t="s">
        <v>26</v>
      </c>
      <c r="D2395">
        <v>24</v>
      </c>
      <c r="E2395" t="s">
        <v>34</v>
      </c>
      <c r="F2395" t="s">
        <v>29157</v>
      </c>
    </row>
    <row r="2396" spans="1:6" x14ac:dyDescent="0.2">
      <c r="A2396" t="s">
        <v>7337</v>
      </c>
      <c r="B2396" t="s">
        <v>16</v>
      </c>
      <c r="C2396" t="s">
        <v>26</v>
      </c>
      <c r="D2396">
        <v>50</v>
      </c>
      <c r="E2396" t="s">
        <v>34</v>
      </c>
      <c r="F2396" t="s">
        <v>29155</v>
      </c>
    </row>
    <row r="2397" spans="1:6" x14ac:dyDescent="0.2">
      <c r="A2397" t="s">
        <v>7340</v>
      </c>
      <c r="B2397" t="s">
        <v>18</v>
      </c>
      <c r="C2397" t="s">
        <v>28</v>
      </c>
      <c r="D2397">
        <v>356</v>
      </c>
      <c r="E2397" t="s">
        <v>34</v>
      </c>
      <c r="F2397" t="s">
        <v>29157</v>
      </c>
    </row>
    <row r="2398" spans="1:6" x14ac:dyDescent="0.2">
      <c r="A2398" t="s">
        <v>7343</v>
      </c>
      <c r="B2398" t="s">
        <v>24</v>
      </c>
      <c r="C2398" t="s">
        <v>26</v>
      </c>
      <c r="D2398">
        <v>40</v>
      </c>
      <c r="E2398" t="s">
        <v>34</v>
      </c>
      <c r="F2398" t="s">
        <v>29157</v>
      </c>
    </row>
    <row r="2399" spans="1:6" x14ac:dyDescent="0.2">
      <c r="A2399" t="s">
        <v>7346</v>
      </c>
      <c r="B2399" t="s">
        <v>22</v>
      </c>
      <c r="C2399" t="s">
        <v>29</v>
      </c>
      <c r="D2399">
        <v>21</v>
      </c>
      <c r="E2399" t="s">
        <v>32</v>
      </c>
      <c r="F2399" t="s">
        <v>29154</v>
      </c>
    </row>
    <row r="2400" spans="1:6" x14ac:dyDescent="0.2">
      <c r="A2400" t="s">
        <v>7349</v>
      </c>
      <c r="B2400" t="s">
        <v>18</v>
      </c>
      <c r="C2400" t="s">
        <v>27</v>
      </c>
      <c r="D2400">
        <v>72</v>
      </c>
      <c r="E2400" t="s">
        <v>32</v>
      </c>
      <c r="F2400" t="s">
        <v>29157</v>
      </c>
    </row>
    <row r="2401" spans="1:6" x14ac:dyDescent="0.2">
      <c r="A2401" t="s">
        <v>7352</v>
      </c>
      <c r="B2401" t="s">
        <v>15</v>
      </c>
      <c r="C2401" t="s">
        <v>27</v>
      </c>
      <c r="D2401">
        <v>104</v>
      </c>
      <c r="E2401" t="s">
        <v>33</v>
      </c>
      <c r="F2401" t="s">
        <v>29156</v>
      </c>
    </row>
    <row r="2402" spans="1:6" x14ac:dyDescent="0.2">
      <c r="A2402" t="s">
        <v>7355</v>
      </c>
      <c r="B2402" t="s">
        <v>24</v>
      </c>
      <c r="C2402" t="s">
        <v>28</v>
      </c>
      <c r="D2402">
        <v>180</v>
      </c>
      <c r="E2402" t="s">
        <v>33</v>
      </c>
      <c r="F2402" t="s">
        <v>29154</v>
      </c>
    </row>
    <row r="2403" spans="1:6" x14ac:dyDescent="0.2">
      <c r="A2403" t="s">
        <v>7358</v>
      </c>
      <c r="B2403" t="s">
        <v>15</v>
      </c>
      <c r="C2403" t="s">
        <v>28</v>
      </c>
      <c r="D2403">
        <v>247</v>
      </c>
      <c r="E2403" t="s">
        <v>33</v>
      </c>
      <c r="F2403" t="s">
        <v>29157</v>
      </c>
    </row>
    <row r="2404" spans="1:6" x14ac:dyDescent="0.2">
      <c r="A2404" t="s">
        <v>7361</v>
      </c>
      <c r="B2404" t="s">
        <v>18</v>
      </c>
      <c r="C2404" t="s">
        <v>26</v>
      </c>
      <c r="D2404">
        <v>31</v>
      </c>
      <c r="E2404" t="s">
        <v>32</v>
      </c>
      <c r="F2404" t="s">
        <v>29154</v>
      </c>
    </row>
    <row r="2405" spans="1:6" x14ac:dyDescent="0.2">
      <c r="A2405" t="s">
        <v>7364</v>
      </c>
      <c r="B2405" t="s">
        <v>20</v>
      </c>
      <c r="C2405" t="s">
        <v>26</v>
      </c>
      <c r="D2405">
        <v>25</v>
      </c>
      <c r="E2405" t="s">
        <v>34</v>
      </c>
      <c r="F2405" t="s">
        <v>29156</v>
      </c>
    </row>
    <row r="2406" spans="1:6" x14ac:dyDescent="0.2">
      <c r="A2406" t="s">
        <v>7367</v>
      </c>
      <c r="B2406" t="s">
        <v>17</v>
      </c>
      <c r="C2406" t="s">
        <v>26</v>
      </c>
      <c r="D2406">
        <v>31</v>
      </c>
      <c r="E2406" t="s">
        <v>32</v>
      </c>
      <c r="F2406" t="s">
        <v>29157</v>
      </c>
    </row>
    <row r="2407" spans="1:6" x14ac:dyDescent="0.2">
      <c r="A2407" t="s">
        <v>7370</v>
      </c>
      <c r="B2407" t="s">
        <v>15</v>
      </c>
      <c r="C2407" t="s">
        <v>26</v>
      </c>
      <c r="D2407">
        <v>55</v>
      </c>
      <c r="E2407" t="s">
        <v>34</v>
      </c>
      <c r="F2407" t="s">
        <v>29154</v>
      </c>
    </row>
    <row r="2408" spans="1:6" x14ac:dyDescent="0.2">
      <c r="A2408" t="s">
        <v>7373</v>
      </c>
      <c r="B2408" t="s">
        <v>21</v>
      </c>
      <c r="C2408" t="s">
        <v>30</v>
      </c>
      <c r="D2408">
        <v>5</v>
      </c>
      <c r="E2408" t="s">
        <v>34</v>
      </c>
      <c r="F2408" t="s">
        <v>29154</v>
      </c>
    </row>
    <row r="2409" spans="1:6" x14ac:dyDescent="0.2">
      <c r="A2409" t="s">
        <v>7376</v>
      </c>
      <c r="B2409" t="s">
        <v>23</v>
      </c>
      <c r="C2409" t="s">
        <v>28</v>
      </c>
      <c r="D2409">
        <v>394</v>
      </c>
      <c r="E2409" t="s">
        <v>33</v>
      </c>
      <c r="F2409" t="s">
        <v>29155</v>
      </c>
    </row>
    <row r="2410" spans="1:6" x14ac:dyDescent="0.2">
      <c r="A2410" t="s">
        <v>7379</v>
      </c>
      <c r="B2410" t="s">
        <v>20</v>
      </c>
      <c r="C2410" t="s">
        <v>26</v>
      </c>
      <c r="D2410">
        <v>56</v>
      </c>
      <c r="E2410" t="s">
        <v>34</v>
      </c>
      <c r="F2410" t="s">
        <v>29157</v>
      </c>
    </row>
    <row r="2411" spans="1:6" x14ac:dyDescent="0.2">
      <c r="A2411" t="s">
        <v>7382</v>
      </c>
      <c r="B2411" t="s">
        <v>17</v>
      </c>
      <c r="C2411" t="s">
        <v>27</v>
      </c>
      <c r="D2411">
        <v>117</v>
      </c>
      <c r="E2411" t="s">
        <v>34</v>
      </c>
      <c r="F2411" t="s">
        <v>29157</v>
      </c>
    </row>
    <row r="2412" spans="1:6" x14ac:dyDescent="0.2">
      <c r="A2412" t="s">
        <v>7385</v>
      </c>
      <c r="B2412" t="s">
        <v>22</v>
      </c>
      <c r="C2412" t="s">
        <v>27</v>
      </c>
      <c r="D2412">
        <v>98</v>
      </c>
      <c r="E2412" t="s">
        <v>33</v>
      </c>
      <c r="F2412" t="s">
        <v>29154</v>
      </c>
    </row>
    <row r="2413" spans="1:6" x14ac:dyDescent="0.2">
      <c r="A2413" t="s">
        <v>7388</v>
      </c>
      <c r="B2413" t="s">
        <v>17</v>
      </c>
      <c r="C2413" t="s">
        <v>26</v>
      </c>
      <c r="D2413">
        <v>46</v>
      </c>
      <c r="E2413" t="s">
        <v>34</v>
      </c>
      <c r="F2413" t="s">
        <v>29156</v>
      </c>
    </row>
    <row r="2414" spans="1:6" x14ac:dyDescent="0.2">
      <c r="A2414" t="s">
        <v>7391</v>
      </c>
      <c r="B2414" t="s">
        <v>22</v>
      </c>
      <c r="C2414" t="s">
        <v>29</v>
      </c>
      <c r="D2414">
        <v>16</v>
      </c>
      <c r="E2414" t="s">
        <v>32</v>
      </c>
      <c r="F2414" t="s">
        <v>29156</v>
      </c>
    </row>
    <row r="2415" spans="1:6" x14ac:dyDescent="0.2">
      <c r="A2415" t="s">
        <v>7394</v>
      </c>
      <c r="B2415" t="s">
        <v>20</v>
      </c>
      <c r="C2415" t="s">
        <v>26</v>
      </c>
      <c r="D2415">
        <v>23</v>
      </c>
      <c r="E2415" t="s">
        <v>34</v>
      </c>
      <c r="F2415" t="s">
        <v>29154</v>
      </c>
    </row>
    <row r="2416" spans="1:6" x14ac:dyDescent="0.2">
      <c r="A2416" t="s">
        <v>7397</v>
      </c>
      <c r="B2416" t="s">
        <v>18</v>
      </c>
      <c r="C2416" t="s">
        <v>26</v>
      </c>
      <c r="D2416">
        <v>23</v>
      </c>
      <c r="E2416" t="s">
        <v>32</v>
      </c>
      <c r="F2416" t="s">
        <v>29157</v>
      </c>
    </row>
    <row r="2417" spans="1:6" x14ac:dyDescent="0.2">
      <c r="A2417" t="s">
        <v>7400</v>
      </c>
      <c r="B2417" t="s">
        <v>19</v>
      </c>
      <c r="C2417" t="s">
        <v>27</v>
      </c>
      <c r="D2417">
        <v>111</v>
      </c>
      <c r="E2417" t="s">
        <v>34</v>
      </c>
      <c r="F2417" t="s">
        <v>29157</v>
      </c>
    </row>
    <row r="2418" spans="1:6" x14ac:dyDescent="0.2">
      <c r="A2418" t="s">
        <v>7403</v>
      </c>
      <c r="B2418" t="s">
        <v>20</v>
      </c>
      <c r="C2418" t="s">
        <v>26</v>
      </c>
      <c r="D2418">
        <v>27</v>
      </c>
      <c r="E2418" t="s">
        <v>32</v>
      </c>
      <c r="F2418" t="s">
        <v>29157</v>
      </c>
    </row>
    <row r="2419" spans="1:6" x14ac:dyDescent="0.2">
      <c r="A2419" t="s">
        <v>7406</v>
      </c>
      <c r="B2419" t="s">
        <v>21</v>
      </c>
      <c r="C2419" t="s">
        <v>27</v>
      </c>
      <c r="D2419">
        <v>58</v>
      </c>
      <c r="E2419" t="s">
        <v>34</v>
      </c>
      <c r="F2419" t="s">
        <v>29154</v>
      </c>
    </row>
    <row r="2420" spans="1:6" x14ac:dyDescent="0.2">
      <c r="A2420" t="s">
        <v>7409</v>
      </c>
      <c r="B2420" t="s">
        <v>17</v>
      </c>
      <c r="C2420" t="s">
        <v>26</v>
      </c>
      <c r="D2420">
        <v>31</v>
      </c>
      <c r="E2420" t="s">
        <v>32</v>
      </c>
      <c r="F2420" t="s">
        <v>29154</v>
      </c>
    </row>
    <row r="2421" spans="1:6" x14ac:dyDescent="0.2">
      <c r="A2421" t="s">
        <v>7412</v>
      </c>
      <c r="B2421" t="s">
        <v>16</v>
      </c>
      <c r="C2421" t="s">
        <v>26</v>
      </c>
      <c r="D2421">
        <v>21</v>
      </c>
      <c r="E2421" t="s">
        <v>34</v>
      </c>
      <c r="F2421" t="s">
        <v>29154</v>
      </c>
    </row>
    <row r="2422" spans="1:6" x14ac:dyDescent="0.2">
      <c r="A2422" t="s">
        <v>7415</v>
      </c>
      <c r="B2422" t="s">
        <v>16</v>
      </c>
      <c r="C2422" t="s">
        <v>27</v>
      </c>
      <c r="D2422">
        <v>118</v>
      </c>
      <c r="E2422" t="s">
        <v>33</v>
      </c>
      <c r="F2422" t="s">
        <v>29157</v>
      </c>
    </row>
    <row r="2423" spans="1:6" x14ac:dyDescent="0.2">
      <c r="A2423" t="s">
        <v>7418</v>
      </c>
      <c r="B2423" t="s">
        <v>19</v>
      </c>
      <c r="C2423" t="s">
        <v>26</v>
      </c>
      <c r="D2423">
        <v>36</v>
      </c>
      <c r="E2423" t="s">
        <v>34</v>
      </c>
      <c r="F2423" t="s">
        <v>29156</v>
      </c>
    </row>
    <row r="2424" spans="1:6" x14ac:dyDescent="0.2">
      <c r="A2424" t="s">
        <v>7421</v>
      </c>
      <c r="B2424" t="s">
        <v>15</v>
      </c>
      <c r="C2424" t="s">
        <v>27</v>
      </c>
      <c r="D2424">
        <v>48</v>
      </c>
      <c r="E2424" t="s">
        <v>32</v>
      </c>
      <c r="F2424" t="s">
        <v>29154</v>
      </c>
    </row>
    <row r="2425" spans="1:6" x14ac:dyDescent="0.2">
      <c r="A2425" t="s">
        <v>7424</v>
      </c>
      <c r="B2425" t="s">
        <v>18</v>
      </c>
      <c r="C2425" t="s">
        <v>27</v>
      </c>
      <c r="D2425">
        <v>63</v>
      </c>
      <c r="E2425" t="s">
        <v>32</v>
      </c>
      <c r="F2425" t="s">
        <v>29154</v>
      </c>
    </row>
    <row r="2426" spans="1:6" x14ac:dyDescent="0.2">
      <c r="A2426" t="s">
        <v>7133</v>
      </c>
      <c r="B2426" t="s">
        <v>23</v>
      </c>
      <c r="C2426" t="s">
        <v>27</v>
      </c>
      <c r="D2426">
        <v>93</v>
      </c>
      <c r="E2426" t="s">
        <v>33</v>
      </c>
      <c r="F2426" t="s">
        <v>29156</v>
      </c>
    </row>
    <row r="2427" spans="1:6" x14ac:dyDescent="0.2">
      <c r="A2427" t="s">
        <v>7136</v>
      </c>
      <c r="B2427" t="s">
        <v>18</v>
      </c>
      <c r="C2427" t="s">
        <v>27</v>
      </c>
      <c r="D2427">
        <v>54</v>
      </c>
      <c r="E2427" t="s">
        <v>33</v>
      </c>
      <c r="F2427" t="s">
        <v>29154</v>
      </c>
    </row>
    <row r="2428" spans="1:6" x14ac:dyDescent="0.2">
      <c r="A2428" t="s">
        <v>7139</v>
      </c>
      <c r="B2428" t="s">
        <v>21</v>
      </c>
      <c r="C2428" t="s">
        <v>26</v>
      </c>
      <c r="D2428">
        <v>49</v>
      </c>
      <c r="E2428" t="s">
        <v>34</v>
      </c>
      <c r="F2428" t="s">
        <v>29157</v>
      </c>
    </row>
    <row r="2429" spans="1:6" x14ac:dyDescent="0.2">
      <c r="A2429" t="s">
        <v>7142</v>
      </c>
      <c r="B2429" t="s">
        <v>24</v>
      </c>
      <c r="C2429" t="s">
        <v>27</v>
      </c>
      <c r="D2429">
        <v>106</v>
      </c>
      <c r="E2429" t="s">
        <v>33</v>
      </c>
      <c r="F2429" t="s">
        <v>29157</v>
      </c>
    </row>
    <row r="2430" spans="1:6" x14ac:dyDescent="0.2">
      <c r="A2430" t="s">
        <v>7145</v>
      </c>
      <c r="B2430" t="s">
        <v>19</v>
      </c>
      <c r="C2430" t="s">
        <v>27</v>
      </c>
      <c r="D2430">
        <v>118</v>
      </c>
      <c r="E2430" t="s">
        <v>32</v>
      </c>
      <c r="F2430" t="s">
        <v>29155</v>
      </c>
    </row>
    <row r="2431" spans="1:6" x14ac:dyDescent="0.2">
      <c r="A2431" t="s">
        <v>7148</v>
      </c>
      <c r="B2431" t="s">
        <v>23</v>
      </c>
      <c r="C2431" t="s">
        <v>27</v>
      </c>
      <c r="D2431">
        <v>108</v>
      </c>
      <c r="E2431" t="s">
        <v>32</v>
      </c>
      <c r="F2431" t="s">
        <v>29155</v>
      </c>
    </row>
    <row r="2432" spans="1:6" x14ac:dyDescent="0.2">
      <c r="A2432" t="s">
        <v>7427</v>
      </c>
      <c r="B2432" t="s">
        <v>18</v>
      </c>
      <c r="C2432" t="s">
        <v>26</v>
      </c>
      <c r="D2432">
        <v>45</v>
      </c>
      <c r="E2432" t="s">
        <v>32</v>
      </c>
      <c r="F2432" t="s">
        <v>79</v>
      </c>
    </row>
    <row r="2433" spans="1:6" x14ac:dyDescent="0.2">
      <c r="A2433" t="s">
        <v>7430</v>
      </c>
      <c r="B2433" t="s">
        <v>18</v>
      </c>
      <c r="C2433" t="s">
        <v>28</v>
      </c>
      <c r="D2433">
        <v>314</v>
      </c>
      <c r="E2433" t="s">
        <v>33</v>
      </c>
      <c r="F2433" t="s">
        <v>29157</v>
      </c>
    </row>
    <row r="2434" spans="1:6" x14ac:dyDescent="0.2">
      <c r="A2434" t="s">
        <v>7433</v>
      </c>
      <c r="B2434" t="s">
        <v>22</v>
      </c>
      <c r="C2434" t="s">
        <v>26</v>
      </c>
      <c r="D2434">
        <v>58</v>
      </c>
      <c r="E2434" t="s">
        <v>34</v>
      </c>
      <c r="F2434" t="s">
        <v>79</v>
      </c>
    </row>
    <row r="2435" spans="1:6" x14ac:dyDescent="0.2">
      <c r="A2435" t="s">
        <v>7436</v>
      </c>
      <c r="B2435" t="s">
        <v>20</v>
      </c>
      <c r="C2435" t="s">
        <v>26</v>
      </c>
      <c r="D2435">
        <v>59</v>
      </c>
      <c r="E2435" t="s">
        <v>32</v>
      </c>
      <c r="F2435" t="s">
        <v>29157</v>
      </c>
    </row>
    <row r="2436" spans="1:6" x14ac:dyDescent="0.2">
      <c r="A2436" t="s">
        <v>7439</v>
      </c>
      <c r="B2436" t="s">
        <v>17</v>
      </c>
      <c r="C2436" t="s">
        <v>26</v>
      </c>
      <c r="D2436">
        <v>22</v>
      </c>
      <c r="E2436" t="s">
        <v>33</v>
      </c>
      <c r="F2436" t="s">
        <v>79</v>
      </c>
    </row>
    <row r="2437" spans="1:6" x14ac:dyDescent="0.2">
      <c r="A2437" t="s">
        <v>7442</v>
      </c>
      <c r="B2437" t="s">
        <v>19</v>
      </c>
      <c r="C2437" t="s">
        <v>26</v>
      </c>
      <c r="D2437">
        <v>57</v>
      </c>
      <c r="E2437" t="s">
        <v>32</v>
      </c>
      <c r="F2437" t="s">
        <v>29157</v>
      </c>
    </row>
    <row r="2438" spans="1:6" x14ac:dyDescent="0.2">
      <c r="A2438" t="s">
        <v>7445</v>
      </c>
      <c r="B2438" t="s">
        <v>20</v>
      </c>
      <c r="C2438" t="s">
        <v>28</v>
      </c>
      <c r="D2438">
        <v>107</v>
      </c>
      <c r="E2438" t="s">
        <v>32</v>
      </c>
      <c r="F2438" t="s">
        <v>79</v>
      </c>
    </row>
    <row r="2439" spans="1:6" x14ac:dyDescent="0.2">
      <c r="A2439" t="s">
        <v>7448</v>
      </c>
      <c r="B2439" t="s">
        <v>23</v>
      </c>
      <c r="C2439" t="s">
        <v>27</v>
      </c>
      <c r="D2439">
        <v>117</v>
      </c>
      <c r="E2439" t="s">
        <v>33</v>
      </c>
      <c r="F2439" t="s">
        <v>29157</v>
      </c>
    </row>
    <row r="2440" spans="1:6" x14ac:dyDescent="0.2">
      <c r="A2440" t="s">
        <v>7451</v>
      </c>
      <c r="B2440" t="s">
        <v>21</v>
      </c>
      <c r="C2440" t="s">
        <v>26</v>
      </c>
      <c r="D2440">
        <v>38</v>
      </c>
      <c r="E2440" t="s">
        <v>32</v>
      </c>
      <c r="F2440" t="s">
        <v>29157</v>
      </c>
    </row>
    <row r="2441" spans="1:6" x14ac:dyDescent="0.2">
      <c r="A2441" t="s">
        <v>7454</v>
      </c>
      <c r="B2441" t="s">
        <v>23</v>
      </c>
      <c r="C2441" t="s">
        <v>26</v>
      </c>
      <c r="D2441">
        <v>56</v>
      </c>
      <c r="E2441" t="s">
        <v>33</v>
      </c>
      <c r="F2441" t="s">
        <v>79</v>
      </c>
    </row>
    <row r="2442" spans="1:6" x14ac:dyDescent="0.2">
      <c r="A2442" t="s">
        <v>7457</v>
      </c>
      <c r="B2442" t="s">
        <v>19</v>
      </c>
      <c r="C2442" t="s">
        <v>27</v>
      </c>
      <c r="D2442">
        <v>113</v>
      </c>
      <c r="E2442" t="s">
        <v>34</v>
      </c>
      <c r="F2442" t="s">
        <v>79</v>
      </c>
    </row>
    <row r="2443" spans="1:6" x14ac:dyDescent="0.2">
      <c r="A2443" t="s">
        <v>7460</v>
      </c>
      <c r="B2443" t="s">
        <v>19</v>
      </c>
      <c r="C2443" t="s">
        <v>27</v>
      </c>
      <c r="D2443">
        <v>96</v>
      </c>
      <c r="E2443" t="s">
        <v>33</v>
      </c>
      <c r="F2443" t="s">
        <v>29157</v>
      </c>
    </row>
    <row r="2444" spans="1:6" x14ac:dyDescent="0.2">
      <c r="A2444" t="s">
        <v>7463</v>
      </c>
      <c r="B2444" t="s">
        <v>22</v>
      </c>
      <c r="C2444" t="s">
        <v>26</v>
      </c>
      <c r="D2444">
        <v>40</v>
      </c>
      <c r="E2444" t="s">
        <v>32</v>
      </c>
      <c r="F2444" t="s">
        <v>79</v>
      </c>
    </row>
    <row r="2445" spans="1:6" x14ac:dyDescent="0.2">
      <c r="A2445" t="s">
        <v>7466</v>
      </c>
      <c r="B2445" t="s">
        <v>21</v>
      </c>
      <c r="C2445" t="s">
        <v>26</v>
      </c>
      <c r="D2445">
        <v>32</v>
      </c>
      <c r="E2445" t="s">
        <v>32</v>
      </c>
      <c r="F2445" t="s">
        <v>29157</v>
      </c>
    </row>
    <row r="2446" spans="1:6" x14ac:dyDescent="0.2">
      <c r="A2446" t="s">
        <v>7469</v>
      </c>
      <c r="B2446" t="s">
        <v>17</v>
      </c>
      <c r="C2446" t="s">
        <v>26</v>
      </c>
      <c r="D2446">
        <v>45</v>
      </c>
      <c r="E2446" t="s">
        <v>34</v>
      </c>
      <c r="F2446" t="s">
        <v>79</v>
      </c>
    </row>
    <row r="2447" spans="1:6" x14ac:dyDescent="0.2">
      <c r="A2447" t="s">
        <v>7472</v>
      </c>
      <c r="B2447" t="s">
        <v>16</v>
      </c>
      <c r="C2447" t="s">
        <v>26</v>
      </c>
      <c r="D2447">
        <v>33</v>
      </c>
      <c r="E2447" t="s">
        <v>32</v>
      </c>
      <c r="F2447" t="s">
        <v>29157</v>
      </c>
    </row>
    <row r="2448" spans="1:6" x14ac:dyDescent="0.2">
      <c r="A2448" t="s">
        <v>7475</v>
      </c>
      <c r="B2448" t="s">
        <v>21</v>
      </c>
      <c r="C2448" t="s">
        <v>26</v>
      </c>
      <c r="D2448">
        <v>53</v>
      </c>
      <c r="E2448" t="s">
        <v>33</v>
      </c>
      <c r="F2448" t="s">
        <v>79</v>
      </c>
    </row>
    <row r="2449" spans="1:6" x14ac:dyDescent="0.2">
      <c r="A2449" t="s">
        <v>7478</v>
      </c>
      <c r="B2449" t="s">
        <v>15</v>
      </c>
      <c r="C2449" t="s">
        <v>28</v>
      </c>
      <c r="D2449">
        <v>221</v>
      </c>
      <c r="E2449" t="s">
        <v>34</v>
      </c>
      <c r="F2449" t="s">
        <v>79</v>
      </c>
    </row>
    <row r="2450" spans="1:6" x14ac:dyDescent="0.2">
      <c r="A2450" t="s">
        <v>7481</v>
      </c>
      <c r="B2450" t="s">
        <v>22</v>
      </c>
      <c r="C2450" t="s">
        <v>28</v>
      </c>
      <c r="D2450">
        <v>125</v>
      </c>
      <c r="E2450" t="s">
        <v>34</v>
      </c>
      <c r="F2450" t="s">
        <v>79</v>
      </c>
    </row>
    <row r="2451" spans="1:6" x14ac:dyDescent="0.2">
      <c r="A2451" t="s">
        <v>7484</v>
      </c>
      <c r="B2451" t="s">
        <v>21</v>
      </c>
      <c r="C2451" t="s">
        <v>26</v>
      </c>
      <c r="D2451">
        <v>58</v>
      </c>
      <c r="E2451" t="s">
        <v>33</v>
      </c>
      <c r="F2451" t="s">
        <v>29157</v>
      </c>
    </row>
    <row r="2452" spans="1:6" x14ac:dyDescent="0.2">
      <c r="A2452" t="s">
        <v>7487</v>
      </c>
      <c r="B2452" t="s">
        <v>22</v>
      </c>
      <c r="C2452" t="s">
        <v>26</v>
      </c>
      <c r="D2452">
        <v>38</v>
      </c>
      <c r="E2452" t="s">
        <v>32</v>
      </c>
      <c r="F2452" t="s">
        <v>29157</v>
      </c>
    </row>
    <row r="2453" spans="1:6" x14ac:dyDescent="0.2">
      <c r="A2453" t="s">
        <v>7490</v>
      </c>
      <c r="B2453" t="s">
        <v>21</v>
      </c>
      <c r="C2453" t="s">
        <v>27</v>
      </c>
      <c r="D2453">
        <v>116</v>
      </c>
      <c r="E2453" t="s">
        <v>33</v>
      </c>
      <c r="F2453" t="s">
        <v>29157</v>
      </c>
    </row>
    <row r="2454" spans="1:6" x14ac:dyDescent="0.2">
      <c r="A2454" t="s">
        <v>7493</v>
      </c>
      <c r="B2454" t="s">
        <v>15</v>
      </c>
      <c r="C2454" t="s">
        <v>26</v>
      </c>
      <c r="D2454">
        <v>35</v>
      </c>
      <c r="E2454" t="s">
        <v>33</v>
      </c>
      <c r="F2454" t="s">
        <v>29157</v>
      </c>
    </row>
    <row r="2455" spans="1:6" x14ac:dyDescent="0.2">
      <c r="A2455" t="s">
        <v>7496</v>
      </c>
      <c r="B2455" t="s">
        <v>22</v>
      </c>
      <c r="C2455" t="s">
        <v>27</v>
      </c>
      <c r="D2455">
        <v>53</v>
      </c>
      <c r="E2455" t="s">
        <v>32</v>
      </c>
      <c r="F2455" t="s">
        <v>29157</v>
      </c>
    </row>
    <row r="2456" spans="1:6" x14ac:dyDescent="0.2">
      <c r="A2456" t="s">
        <v>7499</v>
      </c>
      <c r="B2456" t="s">
        <v>19</v>
      </c>
      <c r="C2456" t="s">
        <v>27</v>
      </c>
      <c r="D2456">
        <v>53</v>
      </c>
      <c r="E2456" t="s">
        <v>33</v>
      </c>
      <c r="F2456" t="s">
        <v>79</v>
      </c>
    </row>
    <row r="2457" spans="1:6" x14ac:dyDescent="0.2">
      <c r="A2457" t="s">
        <v>7502</v>
      </c>
      <c r="B2457" t="s">
        <v>20</v>
      </c>
      <c r="C2457" t="s">
        <v>29</v>
      </c>
      <c r="D2457">
        <v>19</v>
      </c>
      <c r="E2457" t="s">
        <v>33</v>
      </c>
      <c r="F2457" t="s">
        <v>79</v>
      </c>
    </row>
    <row r="2458" spans="1:6" x14ac:dyDescent="0.2">
      <c r="A2458" t="s">
        <v>7505</v>
      </c>
      <c r="B2458" t="s">
        <v>23</v>
      </c>
      <c r="C2458" t="s">
        <v>27</v>
      </c>
      <c r="D2458">
        <v>91</v>
      </c>
      <c r="E2458" t="s">
        <v>33</v>
      </c>
      <c r="F2458" t="s">
        <v>79</v>
      </c>
    </row>
    <row r="2459" spans="1:6" x14ac:dyDescent="0.2">
      <c r="A2459" t="s">
        <v>7508</v>
      </c>
      <c r="B2459" t="s">
        <v>19</v>
      </c>
      <c r="C2459" t="s">
        <v>30</v>
      </c>
      <c r="D2459">
        <v>5</v>
      </c>
      <c r="E2459" t="s">
        <v>33</v>
      </c>
      <c r="F2459" t="s">
        <v>29157</v>
      </c>
    </row>
    <row r="2460" spans="1:6" x14ac:dyDescent="0.2">
      <c r="A2460" t="s">
        <v>7511</v>
      </c>
      <c r="B2460" t="s">
        <v>20</v>
      </c>
      <c r="C2460" t="s">
        <v>26</v>
      </c>
      <c r="D2460">
        <v>35</v>
      </c>
      <c r="E2460" t="s">
        <v>33</v>
      </c>
      <c r="F2460" t="s">
        <v>79</v>
      </c>
    </row>
    <row r="2461" spans="1:6" x14ac:dyDescent="0.2">
      <c r="A2461" t="s">
        <v>7514</v>
      </c>
      <c r="B2461" t="s">
        <v>22</v>
      </c>
      <c r="C2461" t="s">
        <v>29</v>
      </c>
      <c r="D2461">
        <v>8</v>
      </c>
      <c r="E2461" t="s">
        <v>34</v>
      </c>
      <c r="F2461" t="s">
        <v>29157</v>
      </c>
    </row>
    <row r="2462" spans="1:6" x14ac:dyDescent="0.2">
      <c r="A2462" t="s">
        <v>7517</v>
      </c>
      <c r="B2462" t="s">
        <v>18</v>
      </c>
      <c r="C2462" t="s">
        <v>28</v>
      </c>
      <c r="D2462">
        <v>189</v>
      </c>
      <c r="E2462" t="s">
        <v>32</v>
      </c>
      <c r="F2462" t="s">
        <v>79</v>
      </c>
    </row>
    <row r="2463" spans="1:6" x14ac:dyDescent="0.2">
      <c r="A2463" t="s">
        <v>7520</v>
      </c>
      <c r="B2463" t="s">
        <v>21</v>
      </c>
      <c r="C2463" t="s">
        <v>26</v>
      </c>
      <c r="D2463">
        <v>45</v>
      </c>
      <c r="E2463" t="s">
        <v>32</v>
      </c>
      <c r="F2463" t="s">
        <v>79</v>
      </c>
    </row>
    <row r="2464" spans="1:6" x14ac:dyDescent="0.2">
      <c r="A2464" t="s">
        <v>7523</v>
      </c>
      <c r="B2464" t="s">
        <v>16</v>
      </c>
      <c r="C2464" t="s">
        <v>27</v>
      </c>
      <c r="D2464">
        <v>115</v>
      </c>
      <c r="E2464" t="s">
        <v>33</v>
      </c>
      <c r="F2464" t="s">
        <v>79</v>
      </c>
    </row>
    <row r="2465" spans="1:6" x14ac:dyDescent="0.2">
      <c r="A2465" t="s">
        <v>7526</v>
      </c>
      <c r="B2465" t="s">
        <v>24</v>
      </c>
      <c r="C2465" t="s">
        <v>30</v>
      </c>
      <c r="D2465">
        <v>6</v>
      </c>
      <c r="E2465" t="s">
        <v>32</v>
      </c>
      <c r="F2465" t="s">
        <v>79</v>
      </c>
    </row>
    <row r="2466" spans="1:6" x14ac:dyDescent="0.2">
      <c r="A2466" t="s">
        <v>7529</v>
      </c>
      <c r="B2466" t="s">
        <v>21</v>
      </c>
      <c r="C2466" t="s">
        <v>27</v>
      </c>
      <c r="D2466">
        <v>85</v>
      </c>
      <c r="E2466" t="s">
        <v>33</v>
      </c>
      <c r="F2466" t="s">
        <v>79</v>
      </c>
    </row>
    <row r="2467" spans="1:6" x14ac:dyDescent="0.2">
      <c r="A2467" t="s">
        <v>7553</v>
      </c>
      <c r="B2467" t="s">
        <v>21</v>
      </c>
      <c r="C2467" t="s">
        <v>26</v>
      </c>
      <c r="D2467">
        <v>23</v>
      </c>
      <c r="E2467" t="s">
        <v>32</v>
      </c>
      <c r="F2467" t="s">
        <v>29157</v>
      </c>
    </row>
    <row r="2468" spans="1:6" x14ac:dyDescent="0.2">
      <c r="A2468" t="s">
        <v>7556</v>
      </c>
      <c r="B2468" t="s">
        <v>24</v>
      </c>
      <c r="C2468" t="s">
        <v>26</v>
      </c>
      <c r="D2468">
        <v>23</v>
      </c>
      <c r="E2468" t="s">
        <v>32</v>
      </c>
      <c r="F2468" t="s">
        <v>29155</v>
      </c>
    </row>
    <row r="2469" spans="1:6" x14ac:dyDescent="0.2">
      <c r="A2469" t="s">
        <v>7559</v>
      </c>
      <c r="B2469" t="s">
        <v>23</v>
      </c>
      <c r="C2469" t="s">
        <v>26</v>
      </c>
      <c r="D2469">
        <v>26</v>
      </c>
      <c r="E2469" t="s">
        <v>33</v>
      </c>
      <c r="F2469" t="s">
        <v>29154</v>
      </c>
    </row>
    <row r="2470" spans="1:6" x14ac:dyDescent="0.2">
      <c r="A2470" t="s">
        <v>7562</v>
      </c>
      <c r="B2470" t="s">
        <v>20</v>
      </c>
      <c r="C2470" t="s">
        <v>26</v>
      </c>
      <c r="D2470">
        <v>39</v>
      </c>
      <c r="E2470" t="s">
        <v>32</v>
      </c>
      <c r="F2470" t="s">
        <v>29157</v>
      </c>
    </row>
    <row r="2471" spans="1:6" x14ac:dyDescent="0.2">
      <c r="A2471" t="s">
        <v>7565</v>
      </c>
      <c r="B2471" t="s">
        <v>15</v>
      </c>
      <c r="C2471" t="s">
        <v>28</v>
      </c>
      <c r="D2471">
        <v>237</v>
      </c>
      <c r="E2471" t="s">
        <v>33</v>
      </c>
      <c r="F2471" t="s">
        <v>29156</v>
      </c>
    </row>
    <row r="2472" spans="1:6" x14ac:dyDescent="0.2">
      <c r="A2472" t="s">
        <v>7568</v>
      </c>
      <c r="B2472" t="s">
        <v>21</v>
      </c>
      <c r="C2472" t="s">
        <v>26</v>
      </c>
      <c r="D2472">
        <v>56</v>
      </c>
      <c r="E2472" t="s">
        <v>33</v>
      </c>
      <c r="F2472" t="s">
        <v>29154</v>
      </c>
    </row>
    <row r="2473" spans="1:6" x14ac:dyDescent="0.2">
      <c r="A2473" t="s">
        <v>7571</v>
      </c>
      <c r="B2473" t="s">
        <v>21</v>
      </c>
      <c r="C2473" t="s">
        <v>29</v>
      </c>
      <c r="D2473">
        <v>19</v>
      </c>
      <c r="E2473" t="s">
        <v>32</v>
      </c>
      <c r="F2473" t="s">
        <v>29157</v>
      </c>
    </row>
    <row r="2474" spans="1:6" x14ac:dyDescent="0.2">
      <c r="A2474" t="s">
        <v>7574</v>
      </c>
      <c r="B2474" t="s">
        <v>21</v>
      </c>
      <c r="C2474" t="s">
        <v>26</v>
      </c>
      <c r="D2474">
        <v>39</v>
      </c>
      <c r="E2474" t="s">
        <v>33</v>
      </c>
      <c r="F2474" t="s">
        <v>29156</v>
      </c>
    </row>
    <row r="2475" spans="1:6" x14ac:dyDescent="0.2">
      <c r="A2475" t="s">
        <v>7577</v>
      </c>
      <c r="B2475" t="s">
        <v>17</v>
      </c>
      <c r="C2475" t="s">
        <v>26</v>
      </c>
      <c r="D2475">
        <v>32</v>
      </c>
      <c r="E2475" t="s">
        <v>33</v>
      </c>
      <c r="F2475" t="s">
        <v>29157</v>
      </c>
    </row>
    <row r="2476" spans="1:6" x14ac:dyDescent="0.2">
      <c r="A2476" t="s">
        <v>7580</v>
      </c>
      <c r="B2476" t="s">
        <v>17</v>
      </c>
      <c r="C2476" t="s">
        <v>27</v>
      </c>
      <c r="D2476">
        <v>98</v>
      </c>
      <c r="E2476" t="s">
        <v>32</v>
      </c>
      <c r="F2476" t="s">
        <v>29156</v>
      </c>
    </row>
    <row r="2477" spans="1:6" x14ac:dyDescent="0.2">
      <c r="A2477" t="s">
        <v>7583</v>
      </c>
      <c r="B2477" t="s">
        <v>22</v>
      </c>
      <c r="C2477" t="s">
        <v>26</v>
      </c>
      <c r="D2477">
        <v>43</v>
      </c>
      <c r="E2477" t="s">
        <v>34</v>
      </c>
      <c r="F2477" t="s">
        <v>29157</v>
      </c>
    </row>
    <row r="2478" spans="1:6" x14ac:dyDescent="0.2">
      <c r="A2478" t="s">
        <v>7586</v>
      </c>
      <c r="B2478" t="s">
        <v>15</v>
      </c>
      <c r="C2478" t="s">
        <v>27</v>
      </c>
      <c r="D2478">
        <v>58</v>
      </c>
      <c r="E2478" t="s">
        <v>34</v>
      </c>
      <c r="F2478" t="s">
        <v>29154</v>
      </c>
    </row>
    <row r="2479" spans="1:6" x14ac:dyDescent="0.2">
      <c r="A2479" t="s">
        <v>7589</v>
      </c>
      <c r="B2479" t="s">
        <v>18</v>
      </c>
      <c r="C2479" t="s">
        <v>30</v>
      </c>
      <c r="D2479">
        <v>6</v>
      </c>
      <c r="E2479" t="s">
        <v>34</v>
      </c>
      <c r="F2479" t="s">
        <v>29156</v>
      </c>
    </row>
    <row r="2480" spans="1:6" x14ac:dyDescent="0.2">
      <c r="A2480" t="s">
        <v>7592</v>
      </c>
      <c r="B2480" t="s">
        <v>17</v>
      </c>
      <c r="C2480" t="s">
        <v>29</v>
      </c>
      <c r="D2480">
        <v>16</v>
      </c>
      <c r="E2480" t="s">
        <v>32</v>
      </c>
      <c r="F2480" t="s">
        <v>29155</v>
      </c>
    </row>
    <row r="2481" spans="1:6" x14ac:dyDescent="0.2">
      <c r="A2481" t="s">
        <v>7595</v>
      </c>
      <c r="B2481" t="s">
        <v>15</v>
      </c>
      <c r="C2481" t="s">
        <v>26</v>
      </c>
      <c r="D2481">
        <v>49</v>
      </c>
      <c r="E2481" t="s">
        <v>34</v>
      </c>
      <c r="F2481" t="s">
        <v>29156</v>
      </c>
    </row>
    <row r="2482" spans="1:6" x14ac:dyDescent="0.2">
      <c r="A2482" t="s">
        <v>7598</v>
      </c>
      <c r="B2482" t="s">
        <v>19</v>
      </c>
      <c r="C2482" t="s">
        <v>26</v>
      </c>
      <c r="D2482">
        <v>52</v>
      </c>
      <c r="E2482" t="s">
        <v>33</v>
      </c>
      <c r="F2482" t="s">
        <v>29157</v>
      </c>
    </row>
    <row r="2483" spans="1:6" x14ac:dyDescent="0.2">
      <c r="A2483" t="s">
        <v>7601</v>
      </c>
      <c r="B2483" t="s">
        <v>20</v>
      </c>
      <c r="C2483" t="s">
        <v>26</v>
      </c>
      <c r="D2483">
        <v>59</v>
      </c>
      <c r="E2483" t="s">
        <v>34</v>
      </c>
      <c r="F2483" t="s">
        <v>29155</v>
      </c>
    </row>
    <row r="2484" spans="1:6" x14ac:dyDescent="0.2">
      <c r="A2484" t="s">
        <v>7604</v>
      </c>
      <c r="B2484" t="s">
        <v>19</v>
      </c>
      <c r="C2484" t="s">
        <v>27</v>
      </c>
      <c r="D2484">
        <v>100</v>
      </c>
      <c r="E2484" t="s">
        <v>32</v>
      </c>
      <c r="F2484" t="s">
        <v>29156</v>
      </c>
    </row>
    <row r="2485" spans="1:6" x14ac:dyDescent="0.2">
      <c r="A2485" t="s">
        <v>7607</v>
      </c>
      <c r="B2485" t="s">
        <v>20</v>
      </c>
      <c r="C2485" t="s">
        <v>26</v>
      </c>
      <c r="D2485">
        <v>32</v>
      </c>
      <c r="E2485" t="s">
        <v>32</v>
      </c>
      <c r="F2485" t="s">
        <v>29155</v>
      </c>
    </row>
    <row r="2486" spans="1:6" x14ac:dyDescent="0.2">
      <c r="A2486" t="s">
        <v>7610</v>
      </c>
      <c r="B2486" t="s">
        <v>19</v>
      </c>
      <c r="C2486" t="s">
        <v>27</v>
      </c>
      <c r="D2486">
        <v>86</v>
      </c>
      <c r="E2486" t="s">
        <v>33</v>
      </c>
      <c r="F2486" t="s">
        <v>29154</v>
      </c>
    </row>
    <row r="2487" spans="1:6" x14ac:dyDescent="0.2">
      <c r="A2487" t="s">
        <v>7613</v>
      </c>
      <c r="B2487" t="s">
        <v>16</v>
      </c>
      <c r="C2487" t="s">
        <v>26</v>
      </c>
      <c r="D2487">
        <v>55</v>
      </c>
      <c r="E2487" t="s">
        <v>34</v>
      </c>
      <c r="F2487" t="s">
        <v>29157</v>
      </c>
    </row>
    <row r="2488" spans="1:6" x14ac:dyDescent="0.2">
      <c r="A2488" t="s">
        <v>7616</v>
      </c>
      <c r="B2488" t="s">
        <v>23</v>
      </c>
      <c r="C2488" t="s">
        <v>26</v>
      </c>
      <c r="D2488">
        <v>29</v>
      </c>
      <c r="E2488" t="s">
        <v>33</v>
      </c>
      <c r="F2488" t="s">
        <v>29157</v>
      </c>
    </row>
    <row r="2489" spans="1:6" x14ac:dyDescent="0.2">
      <c r="A2489" t="s">
        <v>7619</v>
      </c>
      <c r="B2489" t="s">
        <v>23</v>
      </c>
      <c r="C2489" t="s">
        <v>26</v>
      </c>
      <c r="D2489">
        <v>39</v>
      </c>
      <c r="E2489" t="s">
        <v>34</v>
      </c>
      <c r="F2489" t="s">
        <v>29154</v>
      </c>
    </row>
    <row r="2490" spans="1:6" x14ac:dyDescent="0.2">
      <c r="A2490" t="s">
        <v>7622</v>
      </c>
      <c r="B2490" t="s">
        <v>17</v>
      </c>
      <c r="C2490" t="s">
        <v>30</v>
      </c>
      <c r="D2490">
        <v>8</v>
      </c>
      <c r="E2490" t="s">
        <v>33</v>
      </c>
      <c r="F2490" t="s">
        <v>29156</v>
      </c>
    </row>
    <row r="2491" spans="1:6" x14ac:dyDescent="0.2">
      <c r="A2491" t="s">
        <v>7625</v>
      </c>
      <c r="B2491" t="s">
        <v>18</v>
      </c>
      <c r="C2491" t="s">
        <v>26</v>
      </c>
      <c r="D2491">
        <v>25</v>
      </c>
      <c r="E2491" t="s">
        <v>33</v>
      </c>
      <c r="F2491" t="s">
        <v>29155</v>
      </c>
    </row>
    <row r="2492" spans="1:6" x14ac:dyDescent="0.2">
      <c r="A2492" t="s">
        <v>7628</v>
      </c>
      <c r="B2492" t="s">
        <v>21</v>
      </c>
      <c r="C2492" t="s">
        <v>26</v>
      </c>
      <c r="D2492">
        <v>23</v>
      </c>
      <c r="E2492" t="s">
        <v>32</v>
      </c>
      <c r="F2492" t="s">
        <v>29157</v>
      </c>
    </row>
    <row r="2493" spans="1:6" x14ac:dyDescent="0.2">
      <c r="A2493" t="s">
        <v>7631</v>
      </c>
      <c r="B2493" t="s">
        <v>22</v>
      </c>
      <c r="C2493" t="s">
        <v>29</v>
      </c>
      <c r="D2493">
        <v>16</v>
      </c>
      <c r="E2493" t="s">
        <v>34</v>
      </c>
      <c r="F2493" t="s">
        <v>29157</v>
      </c>
    </row>
    <row r="2494" spans="1:6" x14ac:dyDescent="0.2">
      <c r="A2494" t="s">
        <v>7634</v>
      </c>
      <c r="B2494" t="s">
        <v>16</v>
      </c>
      <c r="C2494" t="s">
        <v>26</v>
      </c>
      <c r="D2494">
        <v>38</v>
      </c>
      <c r="E2494" t="s">
        <v>32</v>
      </c>
      <c r="F2494" t="s">
        <v>29156</v>
      </c>
    </row>
    <row r="2495" spans="1:6" x14ac:dyDescent="0.2">
      <c r="A2495" t="s">
        <v>7637</v>
      </c>
      <c r="B2495" t="s">
        <v>23</v>
      </c>
      <c r="C2495" t="s">
        <v>27</v>
      </c>
      <c r="D2495">
        <v>94</v>
      </c>
      <c r="E2495" t="s">
        <v>33</v>
      </c>
      <c r="F2495" t="s">
        <v>29157</v>
      </c>
    </row>
    <row r="2496" spans="1:6" x14ac:dyDescent="0.2">
      <c r="A2496" t="s">
        <v>7640</v>
      </c>
      <c r="B2496" t="s">
        <v>23</v>
      </c>
      <c r="C2496" t="s">
        <v>26</v>
      </c>
      <c r="D2496">
        <v>56</v>
      </c>
      <c r="E2496" t="s">
        <v>33</v>
      </c>
      <c r="F2496" t="s">
        <v>29156</v>
      </c>
    </row>
    <row r="2497" spans="1:6" x14ac:dyDescent="0.2">
      <c r="A2497" t="s">
        <v>7643</v>
      </c>
      <c r="B2497" t="s">
        <v>18</v>
      </c>
      <c r="C2497" t="s">
        <v>26</v>
      </c>
      <c r="D2497">
        <v>46</v>
      </c>
      <c r="E2497" t="s">
        <v>34</v>
      </c>
      <c r="F2497" t="s">
        <v>29154</v>
      </c>
    </row>
    <row r="2498" spans="1:6" x14ac:dyDescent="0.2">
      <c r="A2498" t="s">
        <v>7646</v>
      </c>
      <c r="B2498" t="s">
        <v>17</v>
      </c>
      <c r="C2498" t="s">
        <v>27</v>
      </c>
      <c r="D2498">
        <v>84</v>
      </c>
      <c r="E2498" t="s">
        <v>32</v>
      </c>
      <c r="F2498" t="s">
        <v>29157</v>
      </c>
    </row>
    <row r="2499" spans="1:6" x14ac:dyDescent="0.2">
      <c r="A2499" t="s">
        <v>7649</v>
      </c>
      <c r="B2499" t="s">
        <v>15</v>
      </c>
      <c r="C2499" t="s">
        <v>26</v>
      </c>
      <c r="D2499">
        <v>20</v>
      </c>
      <c r="E2499" t="s">
        <v>32</v>
      </c>
      <c r="F2499" t="s">
        <v>29154</v>
      </c>
    </row>
    <row r="2500" spans="1:6" x14ac:dyDescent="0.2">
      <c r="A2500" t="s">
        <v>7652</v>
      </c>
      <c r="B2500" t="s">
        <v>21</v>
      </c>
      <c r="C2500" t="s">
        <v>26</v>
      </c>
      <c r="D2500">
        <v>24</v>
      </c>
      <c r="E2500" t="s">
        <v>32</v>
      </c>
      <c r="F2500" t="s">
        <v>29157</v>
      </c>
    </row>
    <row r="2501" spans="1:6" x14ac:dyDescent="0.2">
      <c r="A2501" t="s">
        <v>7655</v>
      </c>
      <c r="B2501" t="s">
        <v>18</v>
      </c>
      <c r="C2501" t="s">
        <v>26</v>
      </c>
      <c r="D2501">
        <v>40</v>
      </c>
      <c r="E2501" t="s">
        <v>32</v>
      </c>
      <c r="F2501" t="s">
        <v>29154</v>
      </c>
    </row>
    <row r="2502" spans="1:6" x14ac:dyDescent="0.2">
      <c r="A2502" t="s">
        <v>7658</v>
      </c>
      <c r="B2502" t="s">
        <v>18</v>
      </c>
      <c r="C2502" t="s">
        <v>26</v>
      </c>
      <c r="D2502">
        <v>51</v>
      </c>
      <c r="E2502" t="s">
        <v>32</v>
      </c>
      <c r="F2502" t="s">
        <v>29154</v>
      </c>
    </row>
    <row r="2503" spans="1:6" x14ac:dyDescent="0.2">
      <c r="A2503" t="s">
        <v>7661</v>
      </c>
      <c r="B2503" t="s">
        <v>18</v>
      </c>
      <c r="C2503" t="s">
        <v>29</v>
      </c>
      <c r="D2503">
        <v>10</v>
      </c>
      <c r="E2503" t="s">
        <v>32</v>
      </c>
      <c r="F2503" t="s">
        <v>29157</v>
      </c>
    </row>
    <row r="2504" spans="1:6" x14ac:dyDescent="0.2">
      <c r="A2504" t="s">
        <v>7664</v>
      </c>
      <c r="B2504" t="s">
        <v>20</v>
      </c>
      <c r="C2504" t="s">
        <v>26</v>
      </c>
      <c r="D2504">
        <v>59</v>
      </c>
      <c r="E2504" t="s">
        <v>32</v>
      </c>
      <c r="F2504" t="s">
        <v>29157</v>
      </c>
    </row>
    <row r="2505" spans="1:6" x14ac:dyDescent="0.2">
      <c r="A2505" t="s">
        <v>7667</v>
      </c>
      <c r="B2505" t="s">
        <v>23</v>
      </c>
      <c r="C2505" t="s">
        <v>26</v>
      </c>
      <c r="D2505">
        <v>27</v>
      </c>
      <c r="E2505" t="s">
        <v>34</v>
      </c>
      <c r="F2505" t="s">
        <v>29156</v>
      </c>
    </row>
    <row r="2506" spans="1:6" x14ac:dyDescent="0.2">
      <c r="A2506" t="s">
        <v>7670</v>
      </c>
      <c r="B2506" t="s">
        <v>19</v>
      </c>
      <c r="C2506" t="s">
        <v>27</v>
      </c>
      <c r="D2506">
        <v>101</v>
      </c>
      <c r="E2506" t="s">
        <v>32</v>
      </c>
      <c r="F2506" t="s">
        <v>29154</v>
      </c>
    </row>
    <row r="2507" spans="1:6" x14ac:dyDescent="0.2">
      <c r="A2507" t="s">
        <v>7673</v>
      </c>
      <c r="B2507" t="s">
        <v>19</v>
      </c>
      <c r="C2507" t="s">
        <v>29</v>
      </c>
      <c r="D2507">
        <v>17</v>
      </c>
      <c r="E2507" t="s">
        <v>33</v>
      </c>
      <c r="F2507" t="s">
        <v>29156</v>
      </c>
    </row>
    <row r="2508" spans="1:6" x14ac:dyDescent="0.2">
      <c r="A2508" t="s">
        <v>7676</v>
      </c>
      <c r="B2508" t="s">
        <v>18</v>
      </c>
      <c r="C2508" t="s">
        <v>29</v>
      </c>
      <c r="D2508">
        <v>15</v>
      </c>
      <c r="E2508" t="s">
        <v>34</v>
      </c>
      <c r="F2508" t="s">
        <v>29156</v>
      </c>
    </row>
    <row r="2509" spans="1:6" x14ac:dyDescent="0.2">
      <c r="A2509" t="s">
        <v>7679</v>
      </c>
      <c r="B2509" t="s">
        <v>23</v>
      </c>
      <c r="C2509" t="s">
        <v>27</v>
      </c>
      <c r="D2509">
        <v>68</v>
      </c>
      <c r="E2509" t="s">
        <v>33</v>
      </c>
      <c r="F2509" t="s">
        <v>29154</v>
      </c>
    </row>
    <row r="2510" spans="1:6" x14ac:dyDescent="0.2">
      <c r="A2510" t="s">
        <v>7682</v>
      </c>
      <c r="B2510" t="s">
        <v>20</v>
      </c>
      <c r="C2510" t="s">
        <v>27</v>
      </c>
      <c r="D2510">
        <v>92</v>
      </c>
      <c r="E2510" t="s">
        <v>32</v>
      </c>
      <c r="F2510" t="s">
        <v>29154</v>
      </c>
    </row>
    <row r="2511" spans="1:6" x14ac:dyDescent="0.2">
      <c r="A2511" t="s">
        <v>7685</v>
      </c>
      <c r="B2511" t="s">
        <v>20</v>
      </c>
      <c r="C2511" t="s">
        <v>28</v>
      </c>
      <c r="D2511">
        <v>351</v>
      </c>
      <c r="E2511" t="s">
        <v>33</v>
      </c>
      <c r="F2511" t="s">
        <v>29154</v>
      </c>
    </row>
    <row r="2512" spans="1:6" x14ac:dyDescent="0.2">
      <c r="A2512" t="s">
        <v>7688</v>
      </c>
      <c r="B2512" t="s">
        <v>23</v>
      </c>
      <c r="C2512" t="s">
        <v>27</v>
      </c>
      <c r="D2512">
        <v>91</v>
      </c>
      <c r="E2512" t="s">
        <v>33</v>
      </c>
      <c r="F2512" t="s">
        <v>29155</v>
      </c>
    </row>
    <row r="2513" spans="1:6" x14ac:dyDescent="0.2">
      <c r="A2513" t="s">
        <v>7691</v>
      </c>
      <c r="B2513" t="s">
        <v>16</v>
      </c>
      <c r="C2513" t="s">
        <v>26</v>
      </c>
      <c r="D2513">
        <v>47</v>
      </c>
      <c r="E2513" t="s">
        <v>32</v>
      </c>
      <c r="F2513" t="s">
        <v>29154</v>
      </c>
    </row>
    <row r="2514" spans="1:6" x14ac:dyDescent="0.2">
      <c r="A2514" t="s">
        <v>7694</v>
      </c>
      <c r="B2514" t="s">
        <v>19</v>
      </c>
      <c r="C2514" t="s">
        <v>29</v>
      </c>
      <c r="D2514">
        <v>16</v>
      </c>
      <c r="E2514" t="s">
        <v>34</v>
      </c>
      <c r="F2514" t="s">
        <v>29156</v>
      </c>
    </row>
    <row r="2515" spans="1:6" x14ac:dyDescent="0.2">
      <c r="A2515" t="s">
        <v>7697</v>
      </c>
      <c r="B2515" t="s">
        <v>17</v>
      </c>
      <c r="C2515" t="s">
        <v>26</v>
      </c>
      <c r="D2515">
        <v>44</v>
      </c>
      <c r="E2515" t="s">
        <v>33</v>
      </c>
      <c r="F2515" t="s">
        <v>29157</v>
      </c>
    </row>
    <row r="2516" spans="1:6" x14ac:dyDescent="0.2">
      <c r="A2516" t="s">
        <v>7700</v>
      </c>
      <c r="B2516" t="s">
        <v>24</v>
      </c>
      <c r="C2516" t="s">
        <v>30</v>
      </c>
      <c r="D2516">
        <v>7</v>
      </c>
      <c r="E2516" t="s">
        <v>33</v>
      </c>
      <c r="F2516" t="s">
        <v>29154</v>
      </c>
    </row>
    <row r="2517" spans="1:6" x14ac:dyDescent="0.2">
      <c r="A2517" t="s">
        <v>7703</v>
      </c>
      <c r="B2517" t="s">
        <v>23</v>
      </c>
      <c r="C2517" t="s">
        <v>26</v>
      </c>
      <c r="D2517">
        <v>42</v>
      </c>
      <c r="E2517" t="s">
        <v>32</v>
      </c>
      <c r="F2517" t="s">
        <v>29156</v>
      </c>
    </row>
    <row r="2518" spans="1:6" x14ac:dyDescent="0.2">
      <c r="A2518" t="s">
        <v>7706</v>
      </c>
      <c r="B2518" t="s">
        <v>24</v>
      </c>
      <c r="C2518" t="s">
        <v>26</v>
      </c>
      <c r="D2518">
        <v>46</v>
      </c>
      <c r="E2518" t="s">
        <v>32</v>
      </c>
      <c r="F2518" t="s">
        <v>29156</v>
      </c>
    </row>
    <row r="2519" spans="1:6" x14ac:dyDescent="0.2">
      <c r="A2519" t="s">
        <v>7709</v>
      </c>
      <c r="B2519" t="s">
        <v>16</v>
      </c>
      <c r="C2519" t="s">
        <v>26</v>
      </c>
      <c r="D2519">
        <v>58</v>
      </c>
      <c r="E2519" t="s">
        <v>33</v>
      </c>
      <c r="F2519" t="s">
        <v>29157</v>
      </c>
    </row>
    <row r="2520" spans="1:6" x14ac:dyDescent="0.2">
      <c r="A2520" t="s">
        <v>7712</v>
      </c>
      <c r="B2520" t="s">
        <v>18</v>
      </c>
      <c r="C2520" t="s">
        <v>30</v>
      </c>
      <c r="D2520">
        <v>6</v>
      </c>
      <c r="E2520" t="s">
        <v>32</v>
      </c>
      <c r="F2520" t="s">
        <v>29154</v>
      </c>
    </row>
    <row r="2521" spans="1:6" x14ac:dyDescent="0.2">
      <c r="A2521" t="s">
        <v>7715</v>
      </c>
      <c r="B2521" t="s">
        <v>22</v>
      </c>
      <c r="C2521" t="s">
        <v>26</v>
      </c>
      <c r="D2521">
        <v>21</v>
      </c>
      <c r="E2521" t="s">
        <v>33</v>
      </c>
      <c r="F2521" t="s">
        <v>29154</v>
      </c>
    </row>
    <row r="2522" spans="1:6" x14ac:dyDescent="0.2">
      <c r="A2522" t="s">
        <v>7718</v>
      </c>
      <c r="B2522" t="s">
        <v>19</v>
      </c>
      <c r="C2522" t="s">
        <v>28</v>
      </c>
      <c r="D2522">
        <v>394</v>
      </c>
      <c r="E2522" t="s">
        <v>33</v>
      </c>
      <c r="F2522" t="s">
        <v>29154</v>
      </c>
    </row>
    <row r="2523" spans="1:6" x14ac:dyDescent="0.2">
      <c r="A2523" t="s">
        <v>7721</v>
      </c>
      <c r="B2523" t="s">
        <v>22</v>
      </c>
      <c r="C2523" t="s">
        <v>26</v>
      </c>
      <c r="D2523">
        <v>56</v>
      </c>
      <c r="E2523" t="s">
        <v>33</v>
      </c>
      <c r="F2523" t="s">
        <v>29157</v>
      </c>
    </row>
    <row r="2524" spans="1:6" x14ac:dyDescent="0.2">
      <c r="A2524" t="s">
        <v>7724</v>
      </c>
      <c r="B2524" t="s">
        <v>23</v>
      </c>
      <c r="C2524" t="s">
        <v>27</v>
      </c>
      <c r="D2524">
        <v>69</v>
      </c>
      <c r="E2524" t="s">
        <v>32</v>
      </c>
      <c r="F2524" t="s">
        <v>29157</v>
      </c>
    </row>
    <row r="2525" spans="1:6" x14ac:dyDescent="0.2">
      <c r="A2525" t="s">
        <v>7727</v>
      </c>
      <c r="B2525" t="s">
        <v>23</v>
      </c>
      <c r="C2525" t="s">
        <v>26</v>
      </c>
      <c r="D2525">
        <v>23</v>
      </c>
      <c r="E2525" t="s">
        <v>32</v>
      </c>
      <c r="F2525" t="s">
        <v>29156</v>
      </c>
    </row>
    <row r="2526" spans="1:6" x14ac:dyDescent="0.2">
      <c r="A2526" t="s">
        <v>7730</v>
      </c>
      <c r="B2526" t="s">
        <v>15</v>
      </c>
      <c r="C2526" t="s">
        <v>27</v>
      </c>
      <c r="D2526">
        <v>46</v>
      </c>
      <c r="E2526" t="s">
        <v>32</v>
      </c>
      <c r="F2526" t="s">
        <v>29157</v>
      </c>
    </row>
    <row r="2527" spans="1:6" x14ac:dyDescent="0.2">
      <c r="A2527" t="s">
        <v>7733</v>
      </c>
      <c r="B2527" t="s">
        <v>16</v>
      </c>
      <c r="C2527" t="s">
        <v>29</v>
      </c>
      <c r="D2527">
        <v>21</v>
      </c>
      <c r="E2527" t="s">
        <v>34</v>
      </c>
      <c r="F2527" t="s">
        <v>29155</v>
      </c>
    </row>
    <row r="2528" spans="1:6" x14ac:dyDescent="0.2">
      <c r="A2528" t="s">
        <v>7736</v>
      </c>
      <c r="B2528" t="s">
        <v>21</v>
      </c>
      <c r="C2528" t="s">
        <v>26</v>
      </c>
      <c r="D2528">
        <v>31</v>
      </c>
      <c r="E2528" t="s">
        <v>33</v>
      </c>
      <c r="F2528" t="s">
        <v>29156</v>
      </c>
    </row>
    <row r="2529" spans="1:6" x14ac:dyDescent="0.2">
      <c r="A2529" t="s">
        <v>7739</v>
      </c>
      <c r="B2529" t="s">
        <v>17</v>
      </c>
      <c r="C2529" t="s">
        <v>27</v>
      </c>
      <c r="D2529">
        <v>117</v>
      </c>
      <c r="E2529" t="s">
        <v>34</v>
      </c>
      <c r="F2529" t="s">
        <v>29154</v>
      </c>
    </row>
    <row r="2530" spans="1:6" x14ac:dyDescent="0.2">
      <c r="A2530" t="s">
        <v>7742</v>
      </c>
      <c r="B2530" t="s">
        <v>15</v>
      </c>
      <c r="C2530" t="s">
        <v>27</v>
      </c>
      <c r="D2530">
        <v>83</v>
      </c>
      <c r="E2530" t="s">
        <v>32</v>
      </c>
      <c r="F2530" t="s">
        <v>29156</v>
      </c>
    </row>
    <row r="2531" spans="1:6" x14ac:dyDescent="0.2">
      <c r="A2531" t="s">
        <v>7745</v>
      </c>
      <c r="B2531" t="s">
        <v>15</v>
      </c>
      <c r="C2531" t="s">
        <v>27</v>
      </c>
      <c r="D2531">
        <v>105</v>
      </c>
      <c r="E2531" t="s">
        <v>34</v>
      </c>
      <c r="F2531" t="s">
        <v>29156</v>
      </c>
    </row>
    <row r="2532" spans="1:6" x14ac:dyDescent="0.2">
      <c r="A2532" t="s">
        <v>7748</v>
      </c>
      <c r="B2532" t="s">
        <v>21</v>
      </c>
      <c r="C2532" t="s">
        <v>27</v>
      </c>
      <c r="D2532">
        <v>111</v>
      </c>
      <c r="E2532" t="s">
        <v>33</v>
      </c>
      <c r="F2532" t="s">
        <v>29157</v>
      </c>
    </row>
    <row r="2533" spans="1:6" x14ac:dyDescent="0.2">
      <c r="A2533" t="s">
        <v>7751</v>
      </c>
      <c r="B2533" t="s">
        <v>17</v>
      </c>
      <c r="C2533" t="s">
        <v>27</v>
      </c>
      <c r="D2533">
        <v>115</v>
      </c>
      <c r="E2533" t="s">
        <v>34</v>
      </c>
      <c r="F2533" t="s">
        <v>29156</v>
      </c>
    </row>
    <row r="2534" spans="1:6" x14ac:dyDescent="0.2">
      <c r="A2534" t="s">
        <v>7754</v>
      </c>
      <c r="B2534" t="s">
        <v>18</v>
      </c>
      <c r="C2534" t="s">
        <v>26</v>
      </c>
      <c r="D2534">
        <v>38</v>
      </c>
      <c r="E2534" t="s">
        <v>33</v>
      </c>
      <c r="F2534" t="s">
        <v>29156</v>
      </c>
    </row>
    <row r="2535" spans="1:6" x14ac:dyDescent="0.2">
      <c r="A2535" t="s">
        <v>7757</v>
      </c>
      <c r="B2535" t="s">
        <v>16</v>
      </c>
      <c r="C2535" t="s">
        <v>27</v>
      </c>
      <c r="D2535">
        <v>89</v>
      </c>
      <c r="E2535" t="s">
        <v>33</v>
      </c>
      <c r="F2535" t="s">
        <v>29154</v>
      </c>
    </row>
    <row r="2536" spans="1:6" x14ac:dyDescent="0.2">
      <c r="A2536" t="s">
        <v>7760</v>
      </c>
      <c r="B2536" t="s">
        <v>17</v>
      </c>
      <c r="C2536" t="s">
        <v>27</v>
      </c>
      <c r="D2536">
        <v>83</v>
      </c>
      <c r="E2536" t="s">
        <v>32</v>
      </c>
      <c r="F2536" t="s">
        <v>29157</v>
      </c>
    </row>
    <row r="2537" spans="1:6" x14ac:dyDescent="0.2">
      <c r="A2537" t="s">
        <v>7763</v>
      </c>
      <c r="B2537" t="s">
        <v>20</v>
      </c>
      <c r="C2537" t="s">
        <v>26</v>
      </c>
      <c r="D2537">
        <v>37</v>
      </c>
      <c r="E2537" t="s">
        <v>33</v>
      </c>
      <c r="F2537" t="s">
        <v>29154</v>
      </c>
    </row>
    <row r="2538" spans="1:6" x14ac:dyDescent="0.2">
      <c r="A2538" t="s">
        <v>7766</v>
      </c>
      <c r="B2538" t="s">
        <v>15</v>
      </c>
      <c r="C2538" t="s">
        <v>27</v>
      </c>
      <c r="D2538">
        <v>72</v>
      </c>
      <c r="E2538" t="s">
        <v>33</v>
      </c>
      <c r="F2538" t="s">
        <v>29157</v>
      </c>
    </row>
    <row r="2539" spans="1:6" x14ac:dyDescent="0.2">
      <c r="A2539" t="s">
        <v>7769</v>
      </c>
      <c r="B2539" t="s">
        <v>20</v>
      </c>
      <c r="C2539" t="s">
        <v>27</v>
      </c>
      <c r="D2539">
        <v>50</v>
      </c>
      <c r="E2539" t="s">
        <v>33</v>
      </c>
      <c r="F2539" t="s">
        <v>29156</v>
      </c>
    </row>
    <row r="2540" spans="1:6" x14ac:dyDescent="0.2">
      <c r="A2540" t="s">
        <v>7772</v>
      </c>
      <c r="B2540" t="s">
        <v>17</v>
      </c>
      <c r="C2540" t="s">
        <v>26</v>
      </c>
      <c r="D2540">
        <v>22</v>
      </c>
      <c r="E2540" t="s">
        <v>34</v>
      </c>
      <c r="F2540" t="s">
        <v>29154</v>
      </c>
    </row>
    <row r="2541" spans="1:6" x14ac:dyDescent="0.2">
      <c r="A2541" t="s">
        <v>7775</v>
      </c>
      <c r="B2541" t="s">
        <v>17</v>
      </c>
      <c r="C2541" t="s">
        <v>27</v>
      </c>
      <c r="D2541">
        <v>85</v>
      </c>
      <c r="E2541" t="s">
        <v>34</v>
      </c>
      <c r="F2541" t="s">
        <v>29157</v>
      </c>
    </row>
    <row r="2542" spans="1:6" x14ac:dyDescent="0.2">
      <c r="A2542" t="s">
        <v>7778</v>
      </c>
      <c r="B2542" t="s">
        <v>21</v>
      </c>
      <c r="C2542" t="s">
        <v>27</v>
      </c>
      <c r="D2542">
        <v>84</v>
      </c>
      <c r="E2542" t="s">
        <v>32</v>
      </c>
      <c r="F2542" t="s">
        <v>29157</v>
      </c>
    </row>
    <row r="2543" spans="1:6" x14ac:dyDescent="0.2">
      <c r="A2543" t="s">
        <v>7781</v>
      </c>
      <c r="B2543" t="s">
        <v>16</v>
      </c>
      <c r="C2543" t="s">
        <v>29</v>
      </c>
      <c r="D2543">
        <v>10</v>
      </c>
      <c r="E2543" t="s">
        <v>34</v>
      </c>
      <c r="F2543" t="s">
        <v>29154</v>
      </c>
    </row>
    <row r="2544" spans="1:6" x14ac:dyDescent="0.2">
      <c r="A2544" t="s">
        <v>7784</v>
      </c>
      <c r="B2544" t="s">
        <v>22</v>
      </c>
      <c r="C2544" t="s">
        <v>26</v>
      </c>
      <c r="D2544">
        <v>41</v>
      </c>
      <c r="E2544" t="s">
        <v>32</v>
      </c>
      <c r="F2544" t="s">
        <v>29156</v>
      </c>
    </row>
    <row r="2545" spans="1:6" x14ac:dyDescent="0.2">
      <c r="A2545" t="s">
        <v>7532</v>
      </c>
      <c r="B2545" t="s">
        <v>23</v>
      </c>
      <c r="C2545" t="s">
        <v>27</v>
      </c>
      <c r="D2545">
        <v>97</v>
      </c>
      <c r="E2545" t="s">
        <v>34</v>
      </c>
      <c r="F2545" t="s">
        <v>29157</v>
      </c>
    </row>
    <row r="2546" spans="1:6" x14ac:dyDescent="0.2">
      <c r="A2546" t="s">
        <v>7535</v>
      </c>
      <c r="B2546" t="s">
        <v>16</v>
      </c>
      <c r="C2546" t="s">
        <v>26</v>
      </c>
      <c r="D2546">
        <v>37</v>
      </c>
      <c r="E2546" t="s">
        <v>33</v>
      </c>
      <c r="F2546" t="s">
        <v>29157</v>
      </c>
    </row>
    <row r="2547" spans="1:6" x14ac:dyDescent="0.2">
      <c r="A2547" t="s">
        <v>7538</v>
      </c>
      <c r="B2547" t="s">
        <v>15</v>
      </c>
      <c r="C2547" t="s">
        <v>27</v>
      </c>
      <c r="D2547">
        <v>48</v>
      </c>
      <c r="E2547" t="s">
        <v>34</v>
      </c>
      <c r="F2547" t="s">
        <v>29157</v>
      </c>
    </row>
    <row r="2548" spans="1:6" x14ac:dyDescent="0.2">
      <c r="A2548" t="s">
        <v>7541</v>
      </c>
      <c r="B2548" t="s">
        <v>15</v>
      </c>
      <c r="C2548" t="s">
        <v>27</v>
      </c>
      <c r="D2548">
        <v>46</v>
      </c>
      <c r="E2548" t="s">
        <v>32</v>
      </c>
      <c r="F2548" t="s">
        <v>29156</v>
      </c>
    </row>
    <row r="2549" spans="1:6" x14ac:dyDescent="0.2">
      <c r="A2549" t="s">
        <v>7544</v>
      </c>
      <c r="B2549" t="s">
        <v>17</v>
      </c>
      <c r="C2549" t="s">
        <v>27</v>
      </c>
      <c r="D2549">
        <v>85</v>
      </c>
      <c r="E2549" t="s">
        <v>34</v>
      </c>
      <c r="F2549" t="s">
        <v>29154</v>
      </c>
    </row>
    <row r="2550" spans="1:6" x14ac:dyDescent="0.2">
      <c r="A2550" t="s">
        <v>7547</v>
      </c>
      <c r="B2550" t="s">
        <v>15</v>
      </c>
      <c r="C2550" t="s">
        <v>27</v>
      </c>
      <c r="D2550">
        <v>58</v>
      </c>
      <c r="E2550" t="s">
        <v>34</v>
      </c>
      <c r="F2550" t="s">
        <v>29157</v>
      </c>
    </row>
    <row r="2551" spans="1:6" x14ac:dyDescent="0.2">
      <c r="A2551" t="s">
        <v>7550</v>
      </c>
      <c r="B2551" t="s">
        <v>23</v>
      </c>
      <c r="C2551" t="s">
        <v>27</v>
      </c>
      <c r="D2551">
        <v>85</v>
      </c>
      <c r="E2551" t="s">
        <v>32</v>
      </c>
      <c r="F2551" t="s">
        <v>29156</v>
      </c>
    </row>
    <row r="2552" spans="1:6" x14ac:dyDescent="0.2">
      <c r="A2552" t="s">
        <v>7787</v>
      </c>
      <c r="B2552" t="s">
        <v>20</v>
      </c>
      <c r="C2552" t="s">
        <v>26</v>
      </c>
      <c r="D2552">
        <v>34</v>
      </c>
      <c r="E2552" t="s">
        <v>34</v>
      </c>
      <c r="F2552" t="s">
        <v>79</v>
      </c>
    </row>
    <row r="2553" spans="1:6" x14ac:dyDescent="0.2">
      <c r="A2553" t="s">
        <v>7790</v>
      </c>
      <c r="B2553" t="s">
        <v>17</v>
      </c>
      <c r="C2553" t="s">
        <v>27</v>
      </c>
      <c r="D2553">
        <v>77</v>
      </c>
      <c r="E2553" t="s">
        <v>33</v>
      </c>
      <c r="F2553" t="s">
        <v>29157</v>
      </c>
    </row>
    <row r="2554" spans="1:6" x14ac:dyDescent="0.2">
      <c r="A2554" t="s">
        <v>7793</v>
      </c>
      <c r="B2554" t="s">
        <v>24</v>
      </c>
      <c r="C2554" t="s">
        <v>26</v>
      </c>
      <c r="D2554">
        <v>33</v>
      </c>
      <c r="E2554" t="s">
        <v>33</v>
      </c>
      <c r="F2554" t="s">
        <v>29157</v>
      </c>
    </row>
    <row r="2555" spans="1:6" x14ac:dyDescent="0.2">
      <c r="A2555" t="s">
        <v>7796</v>
      </c>
      <c r="B2555" t="s">
        <v>15</v>
      </c>
      <c r="C2555" t="s">
        <v>28</v>
      </c>
      <c r="D2555">
        <v>270</v>
      </c>
      <c r="E2555" t="s">
        <v>33</v>
      </c>
      <c r="F2555" t="s">
        <v>79</v>
      </c>
    </row>
    <row r="2556" spans="1:6" x14ac:dyDescent="0.2">
      <c r="A2556" t="s">
        <v>7799</v>
      </c>
      <c r="B2556" t="s">
        <v>22</v>
      </c>
      <c r="C2556" t="s">
        <v>27</v>
      </c>
      <c r="D2556">
        <v>71</v>
      </c>
      <c r="E2556" t="s">
        <v>32</v>
      </c>
      <c r="F2556" t="s">
        <v>79</v>
      </c>
    </row>
    <row r="2557" spans="1:6" x14ac:dyDescent="0.2">
      <c r="A2557" t="s">
        <v>7802</v>
      </c>
      <c r="B2557" t="s">
        <v>19</v>
      </c>
      <c r="C2557" t="s">
        <v>26</v>
      </c>
      <c r="D2557">
        <v>43</v>
      </c>
      <c r="E2557" t="s">
        <v>34</v>
      </c>
      <c r="F2557" t="s">
        <v>29157</v>
      </c>
    </row>
    <row r="2558" spans="1:6" x14ac:dyDescent="0.2">
      <c r="A2558" t="s">
        <v>7805</v>
      </c>
      <c r="B2558" t="s">
        <v>19</v>
      </c>
      <c r="C2558" t="s">
        <v>26</v>
      </c>
      <c r="D2558">
        <v>47</v>
      </c>
      <c r="E2558" t="s">
        <v>34</v>
      </c>
      <c r="F2558" t="s">
        <v>79</v>
      </c>
    </row>
    <row r="2559" spans="1:6" x14ac:dyDescent="0.2">
      <c r="A2559" t="s">
        <v>7808</v>
      </c>
      <c r="B2559" t="s">
        <v>16</v>
      </c>
      <c r="C2559" t="s">
        <v>27</v>
      </c>
      <c r="D2559">
        <v>77</v>
      </c>
      <c r="E2559" t="s">
        <v>34</v>
      </c>
      <c r="F2559" t="s">
        <v>29157</v>
      </c>
    </row>
    <row r="2560" spans="1:6" x14ac:dyDescent="0.2">
      <c r="A2560" t="s">
        <v>7811</v>
      </c>
      <c r="B2560" t="s">
        <v>21</v>
      </c>
      <c r="C2560" t="s">
        <v>26</v>
      </c>
      <c r="D2560">
        <v>25</v>
      </c>
      <c r="E2560" t="s">
        <v>32</v>
      </c>
      <c r="F2560" t="s">
        <v>79</v>
      </c>
    </row>
    <row r="2561" spans="1:6" x14ac:dyDescent="0.2">
      <c r="A2561" t="s">
        <v>7814</v>
      </c>
      <c r="B2561" t="s">
        <v>19</v>
      </c>
      <c r="C2561" t="s">
        <v>26</v>
      </c>
      <c r="D2561">
        <v>35</v>
      </c>
      <c r="E2561" t="s">
        <v>32</v>
      </c>
      <c r="F2561" t="s">
        <v>79</v>
      </c>
    </row>
    <row r="2562" spans="1:6" x14ac:dyDescent="0.2">
      <c r="A2562" t="s">
        <v>7817</v>
      </c>
      <c r="B2562" t="s">
        <v>18</v>
      </c>
      <c r="C2562" t="s">
        <v>27</v>
      </c>
      <c r="D2562">
        <v>60</v>
      </c>
      <c r="E2562" t="s">
        <v>32</v>
      </c>
      <c r="F2562" t="s">
        <v>79</v>
      </c>
    </row>
    <row r="2563" spans="1:6" x14ac:dyDescent="0.2">
      <c r="A2563" t="s">
        <v>7820</v>
      </c>
      <c r="B2563" t="s">
        <v>22</v>
      </c>
      <c r="C2563" t="s">
        <v>26</v>
      </c>
      <c r="D2563">
        <v>26</v>
      </c>
      <c r="E2563" t="s">
        <v>32</v>
      </c>
      <c r="F2563" t="s">
        <v>79</v>
      </c>
    </row>
    <row r="2564" spans="1:6" x14ac:dyDescent="0.2">
      <c r="A2564" t="s">
        <v>7823</v>
      </c>
      <c r="B2564" t="s">
        <v>19</v>
      </c>
      <c r="C2564" t="s">
        <v>27</v>
      </c>
      <c r="D2564">
        <v>99</v>
      </c>
      <c r="E2564" t="s">
        <v>32</v>
      </c>
      <c r="F2564" t="s">
        <v>79</v>
      </c>
    </row>
    <row r="2565" spans="1:6" x14ac:dyDescent="0.2">
      <c r="A2565" t="s">
        <v>7826</v>
      </c>
      <c r="B2565" t="s">
        <v>24</v>
      </c>
      <c r="C2565" t="s">
        <v>26</v>
      </c>
      <c r="D2565">
        <v>30</v>
      </c>
      <c r="E2565" t="s">
        <v>34</v>
      </c>
      <c r="F2565" t="s">
        <v>79</v>
      </c>
    </row>
    <row r="2566" spans="1:6" x14ac:dyDescent="0.2">
      <c r="A2566" t="s">
        <v>7829</v>
      </c>
      <c r="B2566" t="s">
        <v>15</v>
      </c>
      <c r="C2566" t="s">
        <v>27</v>
      </c>
      <c r="D2566">
        <v>56</v>
      </c>
      <c r="E2566" t="s">
        <v>34</v>
      </c>
      <c r="F2566" t="s">
        <v>29157</v>
      </c>
    </row>
    <row r="2567" spans="1:6" x14ac:dyDescent="0.2">
      <c r="A2567" t="s">
        <v>7832</v>
      </c>
      <c r="B2567" t="s">
        <v>16</v>
      </c>
      <c r="C2567" t="s">
        <v>26</v>
      </c>
      <c r="D2567">
        <v>20</v>
      </c>
      <c r="E2567" t="s">
        <v>33</v>
      </c>
      <c r="F2567" t="s">
        <v>29157</v>
      </c>
    </row>
    <row r="2568" spans="1:6" x14ac:dyDescent="0.2">
      <c r="A2568" t="s">
        <v>7835</v>
      </c>
      <c r="B2568" t="s">
        <v>24</v>
      </c>
      <c r="C2568" t="s">
        <v>26</v>
      </c>
      <c r="D2568">
        <v>35</v>
      </c>
      <c r="E2568" t="s">
        <v>33</v>
      </c>
      <c r="F2568" t="s">
        <v>79</v>
      </c>
    </row>
    <row r="2569" spans="1:6" x14ac:dyDescent="0.2">
      <c r="A2569" t="s">
        <v>7838</v>
      </c>
      <c r="B2569" t="s">
        <v>18</v>
      </c>
      <c r="C2569" t="s">
        <v>26</v>
      </c>
      <c r="D2569">
        <v>23</v>
      </c>
      <c r="E2569" t="s">
        <v>32</v>
      </c>
      <c r="F2569" t="s">
        <v>29157</v>
      </c>
    </row>
    <row r="2570" spans="1:6" x14ac:dyDescent="0.2">
      <c r="A2570" t="s">
        <v>7841</v>
      </c>
      <c r="B2570" t="s">
        <v>19</v>
      </c>
      <c r="C2570" t="s">
        <v>27</v>
      </c>
      <c r="D2570">
        <v>53</v>
      </c>
      <c r="E2570" t="s">
        <v>33</v>
      </c>
      <c r="F2570" t="s">
        <v>29157</v>
      </c>
    </row>
    <row r="2571" spans="1:6" x14ac:dyDescent="0.2">
      <c r="A2571" t="s">
        <v>7844</v>
      </c>
      <c r="B2571" t="s">
        <v>17</v>
      </c>
      <c r="C2571" t="s">
        <v>27</v>
      </c>
      <c r="D2571">
        <v>95</v>
      </c>
      <c r="E2571" t="s">
        <v>34</v>
      </c>
      <c r="F2571" t="s">
        <v>79</v>
      </c>
    </row>
    <row r="2572" spans="1:6" x14ac:dyDescent="0.2">
      <c r="A2572" t="s">
        <v>7847</v>
      </c>
      <c r="B2572" t="s">
        <v>16</v>
      </c>
      <c r="C2572" t="s">
        <v>28</v>
      </c>
      <c r="D2572">
        <v>105</v>
      </c>
      <c r="E2572" t="s">
        <v>34</v>
      </c>
      <c r="F2572" t="s">
        <v>79</v>
      </c>
    </row>
    <row r="2573" spans="1:6" x14ac:dyDescent="0.2">
      <c r="A2573" t="s">
        <v>7850</v>
      </c>
      <c r="B2573" t="s">
        <v>17</v>
      </c>
      <c r="C2573" t="s">
        <v>26</v>
      </c>
      <c r="D2573">
        <v>57</v>
      </c>
      <c r="E2573" t="s">
        <v>34</v>
      </c>
      <c r="F2573" t="s">
        <v>29157</v>
      </c>
    </row>
    <row r="2574" spans="1:6" x14ac:dyDescent="0.2">
      <c r="A2574" t="s">
        <v>7853</v>
      </c>
      <c r="B2574" t="s">
        <v>16</v>
      </c>
      <c r="C2574" t="s">
        <v>26</v>
      </c>
      <c r="D2574">
        <v>24</v>
      </c>
      <c r="E2574" t="s">
        <v>33</v>
      </c>
      <c r="F2574" t="s">
        <v>79</v>
      </c>
    </row>
    <row r="2575" spans="1:6" x14ac:dyDescent="0.2">
      <c r="A2575" t="s">
        <v>7856</v>
      </c>
      <c r="B2575" t="s">
        <v>20</v>
      </c>
      <c r="C2575" t="s">
        <v>26</v>
      </c>
      <c r="D2575">
        <v>42</v>
      </c>
      <c r="E2575" t="s">
        <v>32</v>
      </c>
      <c r="F2575" t="s">
        <v>29157</v>
      </c>
    </row>
    <row r="2576" spans="1:6" x14ac:dyDescent="0.2">
      <c r="A2576" t="s">
        <v>7859</v>
      </c>
      <c r="B2576" t="s">
        <v>18</v>
      </c>
      <c r="C2576" t="s">
        <v>27</v>
      </c>
      <c r="D2576">
        <v>52</v>
      </c>
      <c r="E2576" t="s">
        <v>34</v>
      </c>
      <c r="F2576" t="s">
        <v>29157</v>
      </c>
    </row>
    <row r="2577" spans="1:6" x14ac:dyDescent="0.2">
      <c r="A2577" t="s">
        <v>7862</v>
      </c>
      <c r="B2577" t="s">
        <v>19</v>
      </c>
      <c r="C2577" t="s">
        <v>27</v>
      </c>
      <c r="D2577">
        <v>75</v>
      </c>
      <c r="E2577" t="s">
        <v>33</v>
      </c>
      <c r="F2577" t="s">
        <v>79</v>
      </c>
    </row>
    <row r="2578" spans="1:6" x14ac:dyDescent="0.2">
      <c r="A2578" t="s">
        <v>7865</v>
      </c>
      <c r="B2578" t="s">
        <v>22</v>
      </c>
      <c r="C2578" t="s">
        <v>30</v>
      </c>
      <c r="D2578">
        <v>5</v>
      </c>
      <c r="E2578" t="s">
        <v>32</v>
      </c>
      <c r="F2578" t="s">
        <v>29157</v>
      </c>
    </row>
    <row r="2579" spans="1:6" x14ac:dyDescent="0.2">
      <c r="A2579" t="s">
        <v>7868</v>
      </c>
      <c r="B2579" t="s">
        <v>19</v>
      </c>
      <c r="C2579" t="s">
        <v>26</v>
      </c>
      <c r="D2579">
        <v>48</v>
      </c>
      <c r="E2579" t="s">
        <v>34</v>
      </c>
      <c r="F2579" t="s">
        <v>79</v>
      </c>
    </row>
    <row r="2580" spans="1:6" x14ac:dyDescent="0.2">
      <c r="A2580" t="s">
        <v>7871</v>
      </c>
      <c r="B2580" t="s">
        <v>24</v>
      </c>
      <c r="C2580" t="s">
        <v>26</v>
      </c>
      <c r="D2580">
        <v>28</v>
      </c>
      <c r="E2580" t="s">
        <v>33</v>
      </c>
      <c r="F2580" t="s">
        <v>29157</v>
      </c>
    </row>
    <row r="2581" spans="1:6" x14ac:dyDescent="0.2">
      <c r="A2581" t="s">
        <v>7874</v>
      </c>
      <c r="B2581" t="s">
        <v>23</v>
      </c>
      <c r="C2581" t="s">
        <v>27</v>
      </c>
      <c r="D2581">
        <v>105</v>
      </c>
      <c r="E2581" t="s">
        <v>32</v>
      </c>
      <c r="F2581" t="s">
        <v>29157</v>
      </c>
    </row>
    <row r="2582" spans="1:6" x14ac:dyDescent="0.2">
      <c r="A2582" t="s">
        <v>7877</v>
      </c>
      <c r="B2582" t="s">
        <v>15</v>
      </c>
      <c r="C2582" t="s">
        <v>26</v>
      </c>
      <c r="D2582">
        <v>59</v>
      </c>
      <c r="E2582" t="s">
        <v>32</v>
      </c>
      <c r="F2582" t="s">
        <v>29157</v>
      </c>
    </row>
    <row r="2583" spans="1:6" x14ac:dyDescent="0.2">
      <c r="A2583" t="s">
        <v>7880</v>
      </c>
      <c r="B2583" t="s">
        <v>23</v>
      </c>
      <c r="C2583" t="s">
        <v>26</v>
      </c>
      <c r="D2583">
        <v>56</v>
      </c>
      <c r="E2583" t="s">
        <v>34</v>
      </c>
      <c r="F2583" t="s">
        <v>79</v>
      </c>
    </row>
    <row r="2584" spans="1:6" x14ac:dyDescent="0.2">
      <c r="A2584" t="s">
        <v>7883</v>
      </c>
      <c r="B2584" t="s">
        <v>24</v>
      </c>
      <c r="C2584" t="s">
        <v>28</v>
      </c>
      <c r="D2584">
        <v>197</v>
      </c>
      <c r="E2584" t="s">
        <v>34</v>
      </c>
      <c r="F2584" t="s">
        <v>79</v>
      </c>
    </row>
    <row r="2585" spans="1:6" x14ac:dyDescent="0.2">
      <c r="A2585" t="s">
        <v>7886</v>
      </c>
      <c r="B2585" t="s">
        <v>17</v>
      </c>
      <c r="C2585" t="s">
        <v>29</v>
      </c>
      <c r="D2585">
        <v>16</v>
      </c>
      <c r="E2585" t="s">
        <v>32</v>
      </c>
      <c r="F2585" t="s">
        <v>79</v>
      </c>
    </row>
    <row r="2586" spans="1:6" x14ac:dyDescent="0.2">
      <c r="A2586" t="s">
        <v>7889</v>
      </c>
      <c r="B2586" t="s">
        <v>20</v>
      </c>
      <c r="C2586" t="s">
        <v>27</v>
      </c>
      <c r="D2586">
        <v>66</v>
      </c>
      <c r="E2586" t="s">
        <v>34</v>
      </c>
      <c r="F2586" t="s">
        <v>79</v>
      </c>
    </row>
    <row r="2587" spans="1:6" x14ac:dyDescent="0.2">
      <c r="A2587" t="s">
        <v>7892</v>
      </c>
      <c r="B2587" t="s">
        <v>20</v>
      </c>
      <c r="C2587" t="s">
        <v>26</v>
      </c>
      <c r="D2587">
        <v>54</v>
      </c>
      <c r="E2587" t="s">
        <v>33</v>
      </c>
      <c r="F2587" t="s">
        <v>79</v>
      </c>
    </row>
    <row r="2588" spans="1:6" x14ac:dyDescent="0.2">
      <c r="A2588" t="s">
        <v>7895</v>
      </c>
      <c r="B2588" t="s">
        <v>17</v>
      </c>
      <c r="C2588" t="s">
        <v>26</v>
      </c>
      <c r="D2588">
        <v>57</v>
      </c>
      <c r="E2588" t="s">
        <v>34</v>
      </c>
      <c r="F2588" t="s">
        <v>29157</v>
      </c>
    </row>
    <row r="2589" spans="1:6" x14ac:dyDescent="0.2">
      <c r="A2589" t="s">
        <v>7916</v>
      </c>
      <c r="B2589" t="s">
        <v>22</v>
      </c>
      <c r="C2589" t="s">
        <v>29</v>
      </c>
      <c r="D2589">
        <v>9</v>
      </c>
      <c r="E2589" t="s">
        <v>32</v>
      </c>
      <c r="F2589" t="s">
        <v>29154</v>
      </c>
    </row>
    <row r="2590" spans="1:6" x14ac:dyDescent="0.2">
      <c r="A2590" t="s">
        <v>7919</v>
      </c>
      <c r="B2590" t="s">
        <v>24</v>
      </c>
      <c r="C2590" t="s">
        <v>28</v>
      </c>
      <c r="D2590">
        <v>331</v>
      </c>
      <c r="E2590" t="s">
        <v>32</v>
      </c>
      <c r="F2590" t="s">
        <v>29157</v>
      </c>
    </row>
    <row r="2591" spans="1:6" x14ac:dyDescent="0.2">
      <c r="A2591" t="s">
        <v>7922</v>
      </c>
      <c r="B2591" t="s">
        <v>20</v>
      </c>
      <c r="C2591" t="s">
        <v>29</v>
      </c>
      <c r="D2591">
        <v>23</v>
      </c>
      <c r="E2591" t="s">
        <v>33</v>
      </c>
      <c r="F2591" t="s">
        <v>29154</v>
      </c>
    </row>
    <row r="2592" spans="1:6" x14ac:dyDescent="0.2">
      <c r="A2592" t="s">
        <v>7925</v>
      </c>
      <c r="B2592" t="s">
        <v>15</v>
      </c>
      <c r="C2592" t="s">
        <v>26</v>
      </c>
      <c r="D2592">
        <v>51</v>
      </c>
      <c r="E2592" t="s">
        <v>32</v>
      </c>
      <c r="F2592" t="s">
        <v>29156</v>
      </c>
    </row>
    <row r="2593" spans="1:6" x14ac:dyDescent="0.2">
      <c r="A2593" t="s">
        <v>7928</v>
      </c>
      <c r="B2593" t="s">
        <v>20</v>
      </c>
      <c r="C2593" t="s">
        <v>26</v>
      </c>
      <c r="D2593">
        <v>27</v>
      </c>
      <c r="E2593" t="s">
        <v>32</v>
      </c>
      <c r="F2593" t="s">
        <v>29154</v>
      </c>
    </row>
    <row r="2594" spans="1:6" x14ac:dyDescent="0.2">
      <c r="A2594" t="s">
        <v>7931</v>
      </c>
      <c r="B2594" t="s">
        <v>22</v>
      </c>
      <c r="C2594" t="s">
        <v>26</v>
      </c>
      <c r="D2594">
        <v>53</v>
      </c>
      <c r="E2594" t="s">
        <v>34</v>
      </c>
      <c r="F2594" t="s">
        <v>29155</v>
      </c>
    </row>
    <row r="2595" spans="1:6" x14ac:dyDescent="0.2">
      <c r="A2595" t="s">
        <v>7934</v>
      </c>
      <c r="B2595" t="s">
        <v>23</v>
      </c>
      <c r="C2595" t="s">
        <v>29</v>
      </c>
      <c r="D2595">
        <v>16</v>
      </c>
      <c r="E2595" t="s">
        <v>33</v>
      </c>
      <c r="F2595" t="s">
        <v>29154</v>
      </c>
    </row>
    <row r="2596" spans="1:6" x14ac:dyDescent="0.2">
      <c r="A2596" t="s">
        <v>7937</v>
      </c>
      <c r="B2596" t="s">
        <v>15</v>
      </c>
      <c r="C2596" t="s">
        <v>28</v>
      </c>
      <c r="D2596">
        <v>160</v>
      </c>
      <c r="E2596" t="s">
        <v>33</v>
      </c>
      <c r="F2596" t="s">
        <v>29156</v>
      </c>
    </row>
    <row r="2597" spans="1:6" x14ac:dyDescent="0.2">
      <c r="A2597" t="s">
        <v>7940</v>
      </c>
      <c r="B2597" t="s">
        <v>21</v>
      </c>
      <c r="C2597" t="s">
        <v>27</v>
      </c>
      <c r="D2597">
        <v>65</v>
      </c>
      <c r="E2597" t="s">
        <v>32</v>
      </c>
      <c r="F2597" t="s">
        <v>29157</v>
      </c>
    </row>
    <row r="2598" spans="1:6" x14ac:dyDescent="0.2">
      <c r="A2598" t="s">
        <v>7943</v>
      </c>
      <c r="B2598" t="s">
        <v>18</v>
      </c>
      <c r="C2598" t="s">
        <v>26</v>
      </c>
      <c r="D2598">
        <v>36</v>
      </c>
      <c r="E2598" t="s">
        <v>33</v>
      </c>
      <c r="F2598" t="s">
        <v>29155</v>
      </c>
    </row>
    <row r="2599" spans="1:6" x14ac:dyDescent="0.2">
      <c r="A2599" t="s">
        <v>7946</v>
      </c>
      <c r="B2599" t="s">
        <v>18</v>
      </c>
      <c r="C2599" t="s">
        <v>30</v>
      </c>
      <c r="D2599">
        <v>3</v>
      </c>
      <c r="E2599" t="s">
        <v>34</v>
      </c>
      <c r="F2599" t="s">
        <v>29157</v>
      </c>
    </row>
    <row r="2600" spans="1:6" x14ac:dyDescent="0.2">
      <c r="A2600" t="s">
        <v>7949</v>
      </c>
      <c r="B2600" t="s">
        <v>24</v>
      </c>
      <c r="C2600" t="s">
        <v>26</v>
      </c>
      <c r="D2600">
        <v>28</v>
      </c>
      <c r="E2600" t="s">
        <v>33</v>
      </c>
      <c r="F2600" t="s">
        <v>29156</v>
      </c>
    </row>
    <row r="2601" spans="1:6" x14ac:dyDescent="0.2">
      <c r="A2601" t="s">
        <v>7952</v>
      </c>
      <c r="B2601" t="s">
        <v>17</v>
      </c>
      <c r="C2601" t="s">
        <v>27</v>
      </c>
      <c r="D2601">
        <v>103</v>
      </c>
      <c r="E2601" t="s">
        <v>33</v>
      </c>
      <c r="F2601" t="s">
        <v>29154</v>
      </c>
    </row>
    <row r="2602" spans="1:6" x14ac:dyDescent="0.2">
      <c r="A2602" t="s">
        <v>7955</v>
      </c>
      <c r="B2602" t="s">
        <v>18</v>
      </c>
      <c r="C2602" t="s">
        <v>26</v>
      </c>
      <c r="D2602">
        <v>54</v>
      </c>
      <c r="E2602" t="s">
        <v>33</v>
      </c>
      <c r="F2602" t="s">
        <v>29154</v>
      </c>
    </row>
    <row r="2603" spans="1:6" x14ac:dyDescent="0.2">
      <c r="A2603" t="s">
        <v>7958</v>
      </c>
      <c r="B2603" t="s">
        <v>15</v>
      </c>
      <c r="C2603" t="s">
        <v>26</v>
      </c>
      <c r="D2603">
        <v>44</v>
      </c>
      <c r="E2603" t="s">
        <v>33</v>
      </c>
      <c r="F2603" t="s">
        <v>29156</v>
      </c>
    </row>
    <row r="2604" spans="1:6" x14ac:dyDescent="0.2">
      <c r="A2604" t="s">
        <v>7961</v>
      </c>
      <c r="B2604" t="s">
        <v>19</v>
      </c>
      <c r="C2604" t="s">
        <v>26</v>
      </c>
      <c r="D2604">
        <v>24</v>
      </c>
      <c r="E2604" t="s">
        <v>32</v>
      </c>
      <c r="F2604" t="s">
        <v>29156</v>
      </c>
    </row>
    <row r="2605" spans="1:6" x14ac:dyDescent="0.2">
      <c r="A2605" t="s">
        <v>7964</v>
      </c>
      <c r="B2605" t="s">
        <v>19</v>
      </c>
      <c r="C2605" t="s">
        <v>27</v>
      </c>
      <c r="D2605">
        <v>108</v>
      </c>
      <c r="E2605" t="s">
        <v>33</v>
      </c>
      <c r="F2605" t="s">
        <v>29156</v>
      </c>
    </row>
    <row r="2606" spans="1:6" x14ac:dyDescent="0.2">
      <c r="A2606" t="s">
        <v>7967</v>
      </c>
      <c r="B2606" t="s">
        <v>19</v>
      </c>
      <c r="C2606" t="s">
        <v>29</v>
      </c>
      <c r="D2606">
        <v>12</v>
      </c>
      <c r="E2606" t="s">
        <v>33</v>
      </c>
      <c r="F2606" t="s">
        <v>29154</v>
      </c>
    </row>
    <row r="2607" spans="1:6" x14ac:dyDescent="0.2">
      <c r="A2607" t="s">
        <v>7970</v>
      </c>
      <c r="B2607" t="s">
        <v>19</v>
      </c>
      <c r="C2607" t="s">
        <v>30</v>
      </c>
      <c r="D2607">
        <v>5</v>
      </c>
      <c r="E2607" t="s">
        <v>34</v>
      </c>
      <c r="F2607" t="s">
        <v>29157</v>
      </c>
    </row>
    <row r="2608" spans="1:6" x14ac:dyDescent="0.2">
      <c r="A2608" t="s">
        <v>7973</v>
      </c>
      <c r="B2608" t="s">
        <v>15</v>
      </c>
      <c r="C2608" t="s">
        <v>28</v>
      </c>
      <c r="D2608">
        <v>354</v>
      </c>
      <c r="E2608" t="s">
        <v>33</v>
      </c>
      <c r="F2608" t="s">
        <v>29156</v>
      </c>
    </row>
    <row r="2609" spans="1:6" x14ac:dyDescent="0.2">
      <c r="A2609" t="s">
        <v>7976</v>
      </c>
      <c r="B2609" t="s">
        <v>23</v>
      </c>
      <c r="C2609" t="s">
        <v>27</v>
      </c>
      <c r="D2609">
        <v>85</v>
      </c>
      <c r="E2609" t="s">
        <v>32</v>
      </c>
      <c r="F2609" t="s">
        <v>29157</v>
      </c>
    </row>
    <row r="2610" spans="1:6" x14ac:dyDescent="0.2">
      <c r="A2610" t="s">
        <v>7979</v>
      </c>
      <c r="B2610" t="s">
        <v>18</v>
      </c>
      <c r="C2610" t="s">
        <v>29</v>
      </c>
      <c r="D2610">
        <v>9</v>
      </c>
      <c r="E2610" t="s">
        <v>33</v>
      </c>
      <c r="F2610" t="s">
        <v>29156</v>
      </c>
    </row>
    <row r="2611" spans="1:6" x14ac:dyDescent="0.2">
      <c r="A2611" t="s">
        <v>7982</v>
      </c>
      <c r="B2611" t="s">
        <v>15</v>
      </c>
      <c r="C2611" t="s">
        <v>29</v>
      </c>
      <c r="D2611">
        <v>15</v>
      </c>
      <c r="E2611" t="s">
        <v>32</v>
      </c>
      <c r="F2611" t="s">
        <v>29157</v>
      </c>
    </row>
    <row r="2612" spans="1:6" x14ac:dyDescent="0.2">
      <c r="A2612" t="s">
        <v>7985</v>
      </c>
      <c r="B2612" t="s">
        <v>20</v>
      </c>
      <c r="C2612" t="s">
        <v>27</v>
      </c>
      <c r="D2612">
        <v>66</v>
      </c>
      <c r="E2612" t="s">
        <v>33</v>
      </c>
      <c r="F2612" t="s">
        <v>29156</v>
      </c>
    </row>
    <row r="2613" spans="1:6" x14ac:dyDescent="0.2">
      <c r="A2613" t="s">
        <v>7988</v>
      </c>
      <c r="B2613" t="s">
        <v>21</v>
      </c>
      <c r="C2613" t="s">
        <v>26</v>
      </c>
      <c r="D2613">
        <v>50</v>
      </c>
      <c r="E2613" t="s">
        <v>33</v>
      </c>
      <c r="F2613" t="s">
        <v>29154</v>
      </c>
    </row>
    <row r="2614" spans="1:6" x14ac:dyDescent="0.2">
      <c r="A2614" t="s">
        <v>7991</v>
      </c>
      <c r="B2614" t="s">
        <v>16</v>
      </c>
      <c r="C2614" t="s">
        <v>27</v>
      </c>
      <c r="D2614">
        <v>89</v>
      </c>
      <c r="E2614" t="s">
        <v>32</v>
      </c>
      <c r="F2614" t="s">
        <v>29156</v>
      </c>
    </row>
    <row r="2615" spans="1:6" x14ac:dyDescent="0.2">
      <c r="A2615" t="s">
        <v>7994</v>
      </c>
      <c r="B2615" t="s">
        <v>15</v>
      </c>
      <c r="C2615" t="s">
        <v>27</v>
      </c>
      <c r="D2615">
        <v>75</v>
      </c>
      <c r="E2615" t="s">
        <v>32</v>
      </c>
      <c r="F2615" t="s">
        <v>29157</v>
      </c>
    </row>
    <row r="2616" spans="1:6" x14ac:dyDescent="0.2">
      <c r="A2616" t="s">
        <v>7997</v>
      </c>
      <c r="B2616" t="s">
        <v>19</v>
      </c>
      <c r="C2616" t="s">
        <v>29</v>
      </c>
      <c r="D2616">
        <v>16</v>
      </c>
      <c r="E2616" t="s">
        <v>32</v>
      </c>
      <c r="F2616" t="s">
        <v>29157</v>
      </c>
    </row>
    <row r="2617" spans="1:6" x14ac:dyDescent="0.2">
      <c r="A2617" t="s">
        <v>8000</v>
      </c>
      <c r="B2617" t="s">
        <v>16</v>
      </c>
      <c r="C2617" t="s">
        <v>26</v>
      </c>
      <c r="D2617">
        <v>46</v>
      </c>
      <c r="E2617" t="s">
        <v>33</v>
      </c>
      <c r="F2617" t="s">
        <v>29154</v>
      </c>
    </row>
    <row r="2618" spans="1:6" x14ac:dyDescent="0.2">
      <c r="A2618" t="s">
        <v>8003</v>
      </c>
      <c r="B2618" t="s">
        <v>23</v>
      </c>
      <c r="C2618" t="s">
        <v>26</v>
      </c>
      <c r="D2618">
        <v>23</v>
      </c>
      <c r="E2618" t="s">
        <v>33</v>
      </c>
      <c r="F2618" t="s">
        <v>29154</v>
      </c>
    </row>
    <row r="2619" spans="1:6" x14ac:dyDescent="0.2">
      <c r="A2619" t="s">
        <v>8006</v>
      </c>
      <c r="B2619" t="s">
        <v>22</v>
      </c>
      <c r="C2619" t="s">
        <v>26</v>
      </c>
      <c r="D2619">
        <v>24</v>
      </c>
      <c r="E2619" t="s">
        <v>34</v>
      </c>
      <c r="F2619" t="s">
        <v>29157</v>
      </c>
    </row>
    <row r="2620" spans="1:6" x14ac:dyDescent="0.2">
      <c r="A2620" t="s">
        <v>8009</v>
      </c>
      <c r="B2620" t="s">
        <v>23</v>
      </c>
      <c r="C2620" t="s">
        <v>26</v>
      </c>
      <c r="D2620">
        <v>49</v>
      </c>
      <c r="E2620" t="s">
        <v>34</v>
      </c>
      <c r="F2620" t="s">
        <v>29157</v>
      </c>
    </row>
    <row r="2621" spans="1:6" x14ac:dyDescent="0.2">
      <c r="A2621" t="s">
        <v>8012</v>
      </c>
      <c r="B2621" t="s">
        <v>23</v>
      </c>
      <c r="C2621" t="s">
        <v>27</v>
      </c>
      <c r="D2621">
        <v>64</v>
      </c>
      <c r="E2621" t="s">
        <v>32</v>
      </c>
      <c r="F2621" t="s">
        <v>29156</v>
      </c>
    </row>
    <row r="2622" spans="1:6" x14ac:dyDescent="0.2">
      <c r="A2622" t="s">
        <v>8015</v>
      </c>
      <c r="B2622" t="s">
        <v>20</v>
      </c>
      <c r="C2622" t="s">
        <v>26</v>
      </c>
      <c r="D2622">
        <v>36</v>
      </c>
      <c r="E2622" t="s">
        <v>33</v>
      </c>
      <c r="F2622" t="s">
        <v>29154</v>
      </c>
    </row>
    <row r="2623" spans="1:6" x14ac:dyDescent="0.2">
      <c r="A2623" t="s">
        <v>8018</v>
      </c>
      <c r="B2623" t="s">
        <v>22</v>
      </c>
      <c r="C2623" t="s">
        <v>27</v>
      </c>
      <c r="D2623">
        <v>79</v>
      </c>
      <c r="E2623" t="s">
        <v>33</v>
      </c>
      <c r="F2623" t="s">
        <v>29156</v>
      </c>
    </row>
    <row r="2624" spans="1:6" x14ac:dyDescent="0.2">
      <c r="A2624" t="s">
        <v>8021</v>
      </c>
      <c r="B2624" t="s">
        <v>24</v>
      </c>
      <c r="C2624" t="s">
        <v>26</v>
      </c>
      <c r="D2624">
        <v>25</v>
      </c>
      <c r="E2624" t="s">
        <v>32</v>
      </c>
      <c r="F2624" t="s">
        <v>29156</v>
      </c>
    </row>
    <row r="2625" spans="1:6" x14ac:dyDescent="0.2">
      <c r="A2625" t="s">
        <v>8024</v>
      </c>
      <c r="B2625" t="s">
        <v>20</v>
      </c>
      <c r="C2625" t="s">
        <v>26</v>
      </c>
      <c r="D2625">
        <v>55</v>
      </c>
      <c r="E2625" t="s">
        <v>32</v>
      </c>
      <c r="F2625" t="s">
        <v>29157</v>
      </c>
    </row>
    <row r="2626" spans="1:6" x14ac:dyDescent="0.2">
      <c r="A2626" t="s">
        <v>8027</v>
      </c>
      <c r="B2626" t="s">
        <v>15</v>
      </c>
      <c r="C2626" t="s">
        <v>29</v>
      </c>
      <c r="D2626">
        <v>9</v>
      </c>
      <c r="E2626" t="s">
        <v>32</v>
      </c>
      <c r="F2626" t="s">
        <v>29154</v>
      </c>
    </row>
    <row r="2627" spans="1:6" x14ac:dyDescent="0.2">
      <c r="A2627" t="s">
        <v>8030</v>
      </c>
      <c r="B2627" t="s">
        <v>24</v>
      </c>
      <c r="C2627" t="s">
        <v>28</v>
      </c>
      <c r="D2627">
        <v>193</v>
      </c>
      <c r="E2627" t="s">
        <v>32</v>
      </c>
      <c r="F2627" t="s">
        <v>29157</v>
      </c>
    </row>
    <row r="2628" spans="1:6" x14ac:dyDescent="0.2">
      <c r="A2628" t="s">
        <v>8033</v>
      </c>
      <c r="B2628" t="s">
        <v>18</v>
      </c>
      <c r="C2628" t="s">
        <v>27</v>
      </c>
      <c r="D2628">
        <v>65</v>
      </c>
      <c r="E2628" t="s">
        <v>33</v>
      </c>
      <c r="F2628" t="s">
        <v>29156</v>
      </c>
    </row>
    <row r="2629" spans="1:6" x14ac:dyDescent="0.2">
      <c r="A2629" t="s">
        <v>8036</v>
      </c>
      <c r="B2629" t="s">
        <v>15</v>
      </c>
      <c r="C2629" t="s">
        <v>27</v>
      </c>
      <c r="D2629">
        <v>79</v>
      </c>
      <c r="E2629" t="s">
        <v>33</v>
      </c>
      <c r="F2629" t="s">
        <v>29154</v>
      </c>
    </row>
    <row r="2630" spans="1:6" x14ac:dyDescent="0.2">
      <c r="A2630" t="s">
        <v>8039</v>
      </c>
      <c r="B2630" t="s">
        <v>16</v>
      </c>
      <c r="C2630" t="s">
        <v>29</v>
      </c>
      <c r="D2630">
        <v>8</v>
      </c>
      <c r="E2630" t="s">
        <v>32</v>
      </c>
      <c r="F2630" t="s">
        <v>29154</v>
      </c>
    </row>
    <row r="2631" spans="1:6" x14ac:dyDescent="0.2">
      <c r="A2631" t="s">
        <v>8042</v>
      </c>
      <c r="B2631" t="s">
        <v>20</v>
      </c>
      <c r="C2631" t="s">
        <v>27</v>
      </c>
      <c r="D2631">
        <v>100</v>
      </c>
      <c r="E2631" t="s">
        <v>33</v>
      </c>
      <c r="F2631" t="s">
        <v>29156</v>
      </c>
    </row>
    <row r="2632" spans="1:6" x14ac:dyDescent="0.2">
      <c r="A2632" t="s">
        <v>8045</v>
      </c>
      <c r="B2632" t="s">
        <v>24</v>
      </c>
      <c r="C2632" t="s">
        <v>29</v>
      </c>
      <c r="D2632">
        <v>16</v>
      </c>
      <c r="E2632" t="s">
        <v>34</v>
      </c>
      <c r="F2632" t="s">
        <v>29156</v>
      </c>
    </row>
    <row r="2633" spans="1:6" x14ac:dyDescent="0.2">
      <c r="A2633" t="s">
        <v>8048</v>
      </c>
      <c r="B2633" t="s">
        <v>21</v>
      </c>
      <c r="C2633" t="s">
        <v>30</v>
      </c>
      <c r="D2633">
        <v>4</v>
      </c>
      <c r="E2633" t="s">
        <v>32</v>
      </c>
      <c r="F2633" t="s">
        <v>29154</v>
      </c>
    </row>
    <row r="2634" spans="1:6" x14ac:dyDescent="0.2">
      <c r="A2634" t="s">
        <v>8051</v>
      </c>
      <c r="B2634" t="s">
        <v>20</v>
      </c>
      <c r="C2634" t="s">
        <v>29</v>
      </c>
      <c r="D2634">
        <v>16</v>
      </c>
      <c r="E2634" t="s">
        <v>34</v>
      </c>
      <c r="F2634" t="s">
        <v>29155</v>
      </c>
    </row>
    <row r="2635" spans="1:6" x14ac:dyDescent="0.2">
      <c r="A2635" t="s">
        <v>8054</v>
      </c>
      <c r="B2635" t="s">
        <v>16</v>
      </c>
      <c r="C2635" t="s">
        <v>27</v>
      </c>
      <c r="D2635">
        <v>57</v>
      </c>
      <c r="E2635" t="s">
        <v>33</v>
      </c>
      <c r="F2635" t="s">
        <v>29156</v>
      </c>
    </row>
    <row r="2636" spans="1:6" x14ac:dyDescent="0.2">
      <c r="A2636" t="s">
        <v>8057</v>
      </c>
      <c r="B2636" t="s">
        <v>22</v>
      </c>
      <c r="C2636" t="s">
        <v>26</v>
      </c>
      <c r="D2636">
        <v>25</v>
      </c>
      <c r="E2636" t="s">
        <v>32</v>
      </c>
      <c r="F2636" t="s">
        <v>29157</v>
      </c>
    </row>
    <row r="2637" spans="1:6" x14ac:dyDescent="0.2">
      <c r="A2637" t="s">
        <v>8060</v>
      </c>
      <c r="B2637" t="s">
        <v>22</v>
      </c>
      <c r="C2637" t="s">
        <v>30</v>
      </c>
      <c r="D2637">
        <v>8</v>
      </c>
      <c r="E2637" t="s">
        <v>32</v>
      </c>
      <c r="F2637" t="s">
        <v>29156</v>
      </c>
    </row>
    <row r="2638" spans="1:6" x14ac:dyDescent="0.2">
      <c r="A2638" t="s">
        <v>8063</v>
      </c>
      <c r="B2638" t="s">
        <v>15</v>
      </c>
      <c r="C2638" t="s">
        <v>26</v>
      </c>
      <c r="D2638">
        <v>34</v>
      </c>
      <c r="E2638" t="s">
        <v>34</v>
      </c>
      <c r="F2638" t="s">
        <v>29156</v>
      </c>
    </row>
    <row r="2639" spans="1:6" x14ac:dyDescent="0.2">
      <c r="A2639" t="s">
        <v>8066</v>
      </c>
      <c r="B2639" t="s">
        <v>19</v>
      </c>
      <c r="C2639" t="s">
        <v>28</v>
      </c>
      <c r="D2639">
        <v>214</v>
      </c>
      <c r="E2639" t="s">
        <v>33</v>
      </c>
      <c r="F2639" t="s">
        <v>29157</v>
      </c>
    </row>
    <row r="2640" spans="1:6" x14ac:dyDescent="0.2">
      <c r="A2640" t="s">
        <v>8069</v>
      </c>
      <c r="B2640" t="s">
        <v>21</v>
      </c>
      <c r="C2640" t="s">
        <v>27</v>
      </c>
      <c r="D2640">
        <v>50</v>
      </c>
      <c r="E2640" t="s">
        <v>34</v>
      </c>
      <c r="F2640" t="s">
        <v>29154</v>
      </c>
    </row>
    <row r="2641" spans="1:6" x14ac:dyDescent="0.2">
      <c r="A2641" t="s">
        <v>8072</v>
      </c>
      <c r="B2641" t="s">
        <v>19</v>
      </c>
      <c r="C2641" t="s">
        <v>26</v>
      </c>
      <c r="D2641">
        <v>35</v>
      </c>
      <c r="E2641" t="s">
        <v>34</v>
      </c>
      <c r="F2641" t="s">
        <v>29157</v>
      </c>
    </row>
    <row r="2642" spans="1:6" x14ac:dyDescent="0.2">
      <c r="A2642" t="s">
        <v>8075</v>
      </c>
      <c r="B2642" t="s">
        <v>15</v>
      </c>
      <c r="C2642" t="s">
        <v>26</v>
      </c>
      <c r="D2642">
        <v>59</v>
      </c>
      <c r="E2642" t="s">
        <v>32</v>
      </c>
      <c r="F2642" t="s">
        <v>29157</v>
      </c>
    </row>
    <row r="2643" spans="1:6" x14ac:dyDescent="0.2">
      <c r="A2643" t="s">
        <v>8078</v>
      </c>
      <c r="B2643" t="s">
        <v>22</v>
      </c>
      <c r="C2643" t="s">
        <v>26</v>
      </c>
      <c r="D2643">
        <v>28</v>
      </c>
      <c r="E2643" t="s">
        <v>34</v>
      </c>
      <c r="F2643" t="s">
        <v>29157</v>
      </c>
    </row>
    <row r="2644" spans="1:6" x14ac:dyDescent="0.2">
      <c r="A2644" t="s">
        <v>8081</v>
      </c>
      <c r="B2644" t="s">
        <v>19</v>
      </c>
      <c r="C2644" t="s">
        <v>26</v>
      </c>
      <c r="D2644">
        <v>22</v>
      </c>
      <c r="E2644" t="s">
        <v>34</v>
      </c>
      <c r="F2644" t="s">
        <v>29156</v>
      </c>
    </row>
    <row r="2645" spans="1:6" x14ac:dyDescent="0.2">
      <c r="A2645" t="s">
        <v>8084</v>
      </c>
      <c r="B2645" t="s">
        <v>23</v>
      </c>
      <c r="C2645" t="s">
        <v>30</v>
      </c>
      <c r="D2645">
        <v>8</v>
      </c>
      <c r="E2645" t="s">
        <v>33</v>
      </c>
      <c r="F2645" t="s">
        <v>29154</v>
      </c>
    </row>
    <row r="2646" spans="1:6" x14ac:dyDescent="0.2">
      <c r="A2646" t="s">
        <v>8087</v>
      </c>
      <c r="B2646" t="s">
        <v>22</v>
      </c>
      <c r="C2646" t="s">
        <v>26</v>
      </c>
      <c r="D2646">
        <v>23</v>
      </c>
      <c r="E2646" t="s">
        <v>33</v>
      </c>
      <c r="F2646" t="s">
        <v>29154</v>
      </c>
    </row>
    <row r="2647" spans="1:6" x14ac:dyDescent="0.2">
      <c r="A2647" t="s">
        <v>8090</v>
      </c>
      <c r="B2647" t="s">
        <v>20</v>
      </c>
      <c r="C2647" t="s">
        <v>29</v>
      </c>
      <c r="D2647">
        <v>11</v>
      </c>
      <c r="E2647" t="s">
        <v>32</v>
      </c>
      <c r="F2647" t="s">
        <v>29154</v>
      </c>
    </row>
    <row r="2648" spans="1:6" x14ac:dyDescent="0.2">
      <c r="A2648" t="s">
        <v>8093</v>
      </c>
      <c r="B2648" t="s">
        <v>23</v>
      </c>
      <c r="C2648" t="s">
        <v>27</v>
      </c>
      <c r="D2648">
        <v>79</v>
      </c>
      <c r="E2648" t="s">
        <v>33</v>
      </c>
      <c r="F2648" t="s">
        <v>29157</v>
      </c>
    </row>
    <row r="2649" spans="1:6" x14ac:dyDescent="0.2">
      <c r="A2649" t="s">
        <v>8096</v>
      </c>
      <c r="B2649" t="s">
        <v>19</v>
      </c>
      <c r="C2649" t="s">
        <v>26</v>
      </c>
      <c r="D2649">
        <v>39</v>
      </c>
      <c r="E2649" t="s">
        <v>32</v>
      </c>
      <c r="F2649" t="s">
        <v>29157</v>
      </c>
    </row>
    <row r="2650" spans="1:6" x14ac:dyDescent="0.2">
      <c r="A2650" t="s">
        <v>8099</v>
      </c>
      <c r="B2650" t="s">
        <v>19</v>
      </c>
      <c r="C2650" t="s">
        <v>27</v>
      </c>
      <c r="D2650">
        <v>107</v>
      </c>
      <c r="E2650" t="s">
        <v>34</v>
      </c>
      <c r="F2650" t="s">
        <v>29157</v>
      </c>
    </row>
    <row r="2651" spans="1:6" x14ac:dyDescent="0.2">
      <c r="A2651" t="s">
        <v>8102</v>
      </c>
      <c r="B2651" t="s">
        <v>24</v>
      </c>
      <c r="C2651" t="s">
        <v>29</v>
      </c>
      <c r="D2651">
        <v>8</v>
      </c>
      <c r="E2651" t="s">
        <v>32</v>
      </c>
      <c r="F2651" t="s">
        <v>29157</v>
      </c>
    </row>
    <row r="2652" spans="1:6" x14ac:dyDescent="0.2">
      <c r="A2652" t="s">
        <v>8105</v>
      </c>
      <c r="B2652" t="s">
        <v>21</v>
      </c>
      <c r="C2652" t="s">
        <v>28</v>
      </c>
      <c r="D2652">
        <v>333</v>
      </c>
      <c r="E2652" t="s">
        <v>33</v>
      </c>
      <c r="F2652" t="s">
        <v>29157</v>
      </c>
    </row>
    <row r="2653" spans="1:6" x14ac:dyDescent="0.2">
      <c r="A2653" t="s">
        <v>8108</v>
      </c>
      <c r="B2653" t="s">
        <v>15</v>
      </c>
      <c r="C2653" t="s">
        <v>27</v>
      </c>
      <c r="D2653">
        <v>87</v>
      </c>
      <c r="E2653" t="s">
        <v>33</v>
      </c>
      <c r="F2653" t="s">
        <v>29157</v>
      </c>
    </row>
    <row r="2654" spans="1:6" x14ac:dyDescent="0.2">
      <c r="A2654" t="s">
        <v>8111</v>
      </c>
      <c r="B2654" t="s">
        <v>22</v>
      </c>
      <c r="C2654" t="s">
        <v>27</v>
      </c>
      <c r="D2654">
        <v>78</v>
      </c>
      <c r="E2654" t="s">
        <v>34</v>
      </c>
      <c r="F2654" t="s">
        <v>29157</v>
      </c>
    </row>
    <row r="2655" spans="1:6" x14ac:dyDescent="0.2">
      <c r="A2655" t="s">
        <v>8114</v>
      </c>
      <c r="B2655" t="s">
        <v>23</v>
      </c>
      <c r="C2655" t="s">
        <v>30</v>
      </c>
      <c r="D2655">
        <v>6</v>
      </c>
      <c r="E2655" t="s">
        <v>33</v>
      </c>
      <c r="F2655" t="s">
        <v>29157</v>
      </c>
    </row>
    <row r="2656" spans="1:6" x14ac:dyDescent="0.2">
      <c r="A2656" t="s">
        <v>8117</v>
      </c>
      <c r="B2656" t="s">
        <v>23</v>
      </c>
      <c r="C2656" t="s">
        <v>30</v>
      </c>
      <c r="D2656">
        <v>7</v>
      </c>
      <c r="E2656" t="s">
        <v>34</v>
      </c>
      <c r="F2656" t="s">
        <v>29154</v>
      </c>
    </row>
    <row r="2657" spans="1:6" x14ac:dyDescent="0.2">
      <c r="A2657" t="s">
        <v>8120</v>
      </c>
      <c r="B2657" t="s">
        <v>15</v>
      </c>
      <c r="C2657" t="s">
        <v>26</v>
      </c>
      <c r="D2657">
        <v>28</v>
      </c>
      <c r="E2657" t="s">
        <v>32</v>
      </c>
      <c r="F2657" t="s">
        <v>29154</v>
      </c>
    </row>
    <row r="2658" spans="1:6" x14ac:dyDescent="0.2">
      <c r="A2658" t="s">
        <v>8123</v>
      </c>
      <c r="B2658" t="s">
        <v>22</v>
      </c>
      <c r="C2658" t="s">
        <v>28</v>
      </c>
      <c r="D2658">
        <v>308</v>
      </c>
      <c r="E2658" t="s">
        <v>33</v>
      </c>
      <c r="F2658" t="s">
        <v>29156</v>
      </c>
    </row>
    <row r="2659" spans="1:6" x14ac:dyDescent="0.2">
      <c r="A2659" t="s">
        <v>8126</v>
      </c>
      <c r="B2659" t="s">
        <v>20</v>
      </c>
      <c r="C2659" t="s">
        <v>26</v>
      </c>
      <c r="D2659">
        <v>24</v>
      </c>
      <c r="E2659" t="s">
        <v>33</v>
      </c>
      <c r="F2659" t="s">
        <v>29157</v>
      </c>
    </row>
    <row r="2660" spans="1:6" x14ac:dyDescent="0.2">
      <c r="A2660" t="s">
        <v>8129</v>
      </c>
      <c r="B2660" t="s">
        <v>17</v>
      </c>
      <c r="C2660" t="s">
        <v>26</v>
      </c>
      <c r="D2660">
        <v>59</v>
      </c>
      <c r="E2660" t="s">
        <v>33</v>
      </c>
      <c r="F2660" t="s">
        <v>29156</v>
      </c>
    </row>
    <row r="2661" spans="1:6" x14ac:dyDescent="0.2">
      <c r="A2661" t="s">
        <v>8132</v>
      </c>
      <c r="B2661" t="s">
        <v>20</v>
      </c>
      <c r="C2661" t="s">
        <v>26</v>
      </c>
      <c r="D2661">
        <v>45</v>
      </c>
      <c r="E2661" t="s">
        <v>34</v>
      </c>
      <c r="F2661" t="s">
        <v>29154</v>
      </c>
    </row>
    <row r="2662" spans="1:6" x14ac:dyDescent="0.2">
      <c r="A2662" t="s">
        <v>8135</v>
      </c>
      <c r="B2662" t="s">
        <v>20</v>
      </c>
      <c r="C2662" t="s">
        <v>26</v>
      </c>
      <c r="D2662">
        <v>51</v>
      </c>
      <c r="E2662" t="s">
        <v>33</v>
      </c>
      <c r="F2662" t="s">
        <v>29155</v>
      </c>
    </row>
    <row r="2663" spans="1:6" x14ac:dyDescent="0.2">
      <c r="A2663" t="s">
        <v>8138</v>
      </c>
      <c r="B2663" t="s">
        <v>23</v>
      </c>
      <c r="C2663" t="s">
        <v>26</v>
      </c>
      <c r="D2663">
        <v>56</v>
      </c>
      <c r="E2663" t="s">
        <v>33</v>
      </c>
      <c r="F2663" t="s">
        <v>29156</v>
      </c>
    </row>
    <row r="2664" spans="1:6" x14ac:dyDescent="0.2">
      <c r="A2664" t="s">
        <v>8141</v>
      </c>
      <c r="B2664" t="s">
        <v>23</v>
      </c>
      <c r="C2664" t="s">
        <v>28</v>
      </c>
      <c r="D2664">
        <v>251</v>
      </c>
      <c r="E2664" t="s">
        <v>33</v>
      </c>
      <c r="F2664" t="s">
        <v>29154</v>
      </c>
    </row>
    <row r="2665" spans="1:6" x14ac:dyDescent="0.2">
      <c r="A2665" t="s">
        <v>8144</v>
      </c>
      <c r="B2665" t="s">
        <v>23</v>
      </c>
      <c r="C2665" t="s">
        <v>27</v>
      </c>
      <c r="D2665">
        <v>45</v>
      </c>
      <c r="E2665" t="s">
        <v>34</v>
      </c>
      <c r="F2665" t="s">
        <v>29154</v>
      </c>
    </row>
    <row r="2666" spans="1:6" x14ac:dyDescent="0.2">
      <c r="A2666" t="s">
        <v>8147</v>
      </c>
      <c r="B2666" t="s">
        <v>22</v>
      </c>
      <c r="C2666" t="s">
        <v>27</v>
      </c>
      <c r="D2666">
        <v>53</v>
      </c>
      <c r="E2666" t="s">
        <v>33</v>
      </c>
      <c r="F2666" t="s">
        <v>29156</v>
      </c>
    </row>
    <row r="2667" spans="1:6" x14ac:dyDescent="0.2">
      <c r="A2667" t="s">
        <v>8150</v>
      </c>
      <c r="B2667" t="s">
        <v>17</v>
      </c>
      <c r="C2667" t="s">
        <v>26</v>
      </c>
      <c r="D2667">
        <v>43</v>
      </c>
      <c r="E2667" t="s">
        <v>32</v>
      </c>
      <c r="F2667" t="s">
        <v>29157</v>
      </c>
    </row>
    <row r="2668" spans="1:6" x14ac:dyDescent="0.2">
      <c r="A2668" t="s">
        <v>8153</v>
      </c>
      <c r="B2668" t="s">
        <v>22</v>
      </c>
      <c r="C2668" t="s">
        <v>26</v>
      </c>
      <c r="D2668">
        <v>28</v>
      </c>
      <c r="E2668" t="s">
        <v>34</v>
      </c>
      <c r="F2668" t="s">
        <v>29156</v>
      </c>
    </row>
    <row r="2669" spans="1:6" x14ac:dyDescent="0.2">
      <c r="A2669" t="s">
        <v>8156</v>
      </c>
      <c r="B2669" t="s">
        <v>16</v>
      </c>
      <c r="C2669" t="s">
        <v>26</v>
      </c>
      <c r="D2669">
        <v>25</v>
      </c>
      <c r="E2669" t="s">
        <v>32</v>
      </c>
      <c r="F2669" t="s">
        <v>29154</v>
      </c>
    </row>
    <row r="2670" spans="1:6" x14ac:dyDescent="0.2">
      <c r="A2670" t="s">
        <v>7898</v>
      </c>
      <c r="B2670" t="s">
        <v>22</v>
      </c>
      <c r="C2670" t="s">
        <v>26</v>
      </c>
      <c r="D2670">
        <v>25</v>
      </c>
      <c r="E2670" t="s">
        <v>33</v>
      </c>
      <c r="F2670" t="s">
        <v>29156</v>
      </c>
    </row>
    <row r="2671" spans="1:6" x14ac:dyDescent="0.2">
      <c r="A2671" t="s">
        <v>7901</v>
      </c>
      <c r="B2671" t="s">
        <v>20</v>
      </c>
      <c r="C2671" t="s">
        <v>27</v>
      </c>
      <c r="D2671">
        <v>65</v>
      </c>
      <c r="E2671" t="s">
        <v>33</v>
      </c>
      <c r="F2671" t="s">
        <v>29154</v>
      </c>
    </row>
    <row r="2672" spans="1:6" x14ac:dyDescent="0.2">
      <c r="A2672" t="s">
        <v>7904</v>
      </c>
      <c r="B2672" t="s">
        <v>15</v>
      </c>
      <c r="C2672" t="s">
        <v>27</v>
      </c>
      <c r="D2672">
        <v>50</v>
      </c>
      <c r="E2672" t="s">
        <v>32</v>
      </c>
      <c r="F2672" t="s">
        <v>29157</v>
      </c>
    </row>
    <row r="2673" spans="1:6" x14ac:dyDescent="0.2">
      <c r="A2673" t="s">
        <v>7907</v>
      </c>
      <c r="B2673" t="s">
        <v>15</v>
      </c>
      <c r="C2673" t="s">
        <v>27</v>
      </c>
      <c r="D2673">
        <v>99</v>
      </c>
      <c r="E2673" t="s">
        <v>34</v>
      </c>
      <c r="F2673" t="s">
        <v>29154</v>
      </c>
    </row>
    <row r="2674" spans="1:6" x14ac:dyDescent="0.2">
      <c r="A2674" t="s">
        <v>7910</v>
      </c>
      <c r="B2674" t="s">
        <v>24</v>
      </c>
      <c r="C2674" t="s">
        <v>27</v>
      </c>
      <c r="D2674">
        <v>117</v>
      </c>
      <c r="E2674" t="s">
        <v>33</v>
      </c>
      <c r="F2674" t="s">
        <v>29157</v>
      </c>
    </row>
    <row r="2675" spans="1:6" x14ac:dyDescent="0.2">
      <c r="A2675" t="s">
        <v>7913</v>
      </c>
      <c r="B2675" t="s">
        <v>20</v>
      </c>
      <c r="C2675" t="s">
        <v>28</v>
      </c>
      <c r="D2675">
        <v>214</v>
      </c>
      <c r="E2675" t="s">
        <v>33</v>
      </c>
      <c r="F2675" t="s">
        <v>29157</v>
      </c>
    </row>
    <row r="2676" spans="1:6" x14ac:dyDescent="0.2">
      <c r="A2676" t="s">
        <v>8159</v>
      </c>
      <c r="B2676" t="s">
        <v>17</v>
      </c>
      <c r="C2676" t="s">
        <v>26</v>
      </c>
      <c r="D2676">
        <v>47</v>
      </c>
      <c r="E2676" t="s">
        <v>33</v>
      </c>
      <c r="F2676" t="s">
        <v>29157</v>
      </c>
    </row>
    <row r="2677" spans="1:6" x14ac:dyDescent="0.2">
      <c r="A2677" t="s">
        <v>8162</v>
      </c>
      <c r="B2677" t="s">
        <v>16</v>
      </c>
      <c r="C2677" t="s">
        <v>26</v>
      </c>
      <c r="D2677">
        <v>20</v>
      </c>
      <c r="E2677" t="s">
        <v>33</v>
      </c>
      <c r="F2677" t="s">
        <v>29157</v>
      </c>
    </row>
    <row r="2678" spans="1:6" x14ac:dyDescent="0.2">
      <c r="A2678" t="s">
        <v>8165</v>
      </c>
      <c r="B2678" t="s">
        <v>24</v>
      </c>
      <c r="C2678" t="s">
        <v>29</v>
      </c>
      <c r="D2678">
        <v>18</v>
      </c>
      <c r="E2678" t="s">
        <v>33</v>
      </c>
      <c r="F2678" t="s">
        <v>29157</v>
      </c>
    </row>
    <row r="2679" spans="1:6" x14ac:dyDescent="0.2">
      <c r="A2679" t="s">
        <v>8168</v>
      </c>
      <c r="B2679" t="s">
        <v>18</v>
      </c>
      <c r="C2679" t="s">
        <v>26</v>
      </c>
      <c r="D2679">
        <v>55</v>
      </c>
      <c r="E2679" t="s">
        <v>33</v>
      </c>
      <c r="F2679" t="s">
        <v>79</v>
      </c>
    </row>
    <row r="2680" spans="1:6" x14ac:dyDescent="0.2">
      <c r="A2680" t="s">
        <v>8171</v>
      </c>
      <c r="B2680" t="s">
        <v>16</v>
      </c>
      <c r="C2680" t="s">
        <v>27</v>
      </c>
      <c r="D2680">
        <v>100</v>
      </c>
      <c r="E2680" t="s">
        <v>32</v>
      </c>
      <c r="F2680" t="s">
        <v>79</v>
      </c>
    </row>
    <row r="2681" spans="1:6" x14ac:dyDescent="0.2">
      <c r="A2681" t="s">
        <v>8174</v>
      </c>
      <c r="B2681" t="s">
        <v>19</v>
      </c>
      <c r="C2681" t="s">
        <v>27</v>
      </c>
      <c r="D2681">
        <v>51</v>
      </c>
      <c r="E2681" t="s">
        <v>34</v>
      </c>
      <c r="F2681" t="s">
        <v>79</v>
      </c>
    </row>
    <row r="2682" spans="1:6" x14ac:dyDescent="0.2">
      <c r="A2682" t="s">
        <v>8177</v>
      </c>
      <c r="B2682" t="s">
        <v>19</v>
      </c>
      <c r="C2682" t="s">
        <v>26</v>
      </c>
      <c r="D2682">
        <v>57</v>
      </c>
      <c r="E2682" t="s">
        <v>32</v>
      </c>
      <c r="F2682" t="s">
        <v>79</v>
      </c>
    </row>
    <row r="2683" spans="1:6" x14ac:dyDescent="0.2">
      <c r="A2683" t="s">
        <v>8180</v>
      </c>
      <c r="B2683" t="s">
        <v>24</v>
      </c>
      <c r="C2683" t="s">
        <v>26</v>
      </c>
      <c r="D2683">
        <v>39</v>
      </c>
      <c r="E2683" t="s">
        <v>33</v>
      </c>
      <c r="F2683" t="s">
        <v>29157</v>
      </c>
    </row>
    <row r="2684" spans="1:6" x14ac:dyDescent="0.2">
      <c r="A2684" t="s">
        <v>8183</v>
      </c>
      <c r="B2684" t="s">
        <v>21</v>
      </c>
      <c r="C2684" t="s">
        <v>27</v>
      </c>
      <c r="D2684">
        <v>80</v>
      </c>
      <c r="E2684" t="s">
        <v>34</v>
      </c>
      <c r="F2684" t="s">
        <v>79</v>
      </c>
    </row>
    <row r="2685" spans="1:6" x14ac:dyDescent="0.2">
      <c r="A2685" t="s">
        <v>8186</v>
      </c>
      <c r="B2685" t="s">
        <v>23</v>
      </c>
      <c r="C2685" t="s">
        <v>27</v>
      </c>
      <c r="D2685">
        <v>118</v>
      </c>
      <c r="E2685" t="s">
        <v>32</v>
      </c>
      <c r="F2685" t="s">
        <v>79</v>
      </c>
    </row>
    <row r="2686" spans="1:6" x14ac:dyDescent="0.2">
      <c r="A2686" t="s">
        <v>8189</v>
      </c>
      <c r="B2686" t="s">
        <v>21</v>
      </c>
      <c r="C2686" t="s">
        <v>29</v>
      </c>
      <c r="D2686">
        <v>20</v>
      </c>
      <c r="E2686" t="s">
        <v>34</v>
      </c>
      <c r="F2686" t="s">
        <v>29157</v>
      </c>
    </row>
    <row r="2687" spans="1:6" x14ac:dyDescent="0.2">
      <c r="A2687" t="s">
        <v>8192</v>
      </c>
      <c r="B2687" t="s">
        <v>24</v>
      </c>
      <c r="C2687" t="s">
        <v>29</v>
      </c>
      <c r="D2687">
        <v>15</v>
      </c>
      <c r="E2687" t="s">
        <v>32</v>
      </c>
      <c r="F2687" t="s">
        <v>79</v>
      </c>
    </row>
    <row r="2688" spans="1:6" x14ac:dyDescent="0.2">
      <c r="A2688" t="s">
        <v>8195</v>
      </c>
      <c r="B2688" t="s">
        <v>16</v>
      </c>
      <c r="C2688" t="s">
        <v>26</v>
      </c>
      <c r="D2688">
        <v>58</v>
      </c>
      <c r="E2688" t="s">
        <v>32</v>
      </c>
      <c r="F2688" t="s">
        <v>79</v>
      </c>
    </row>
    <row r="2689" spans="1:6" x14ac:dyDescent="0.2">
      <c r="A2689" t="s">
        <v>8198</v>
      </c>
      <c r="B2689" t="s">
        <v>16</v>
      </c>
      <c r="C2689" t="s">
        <v>26</v>
      </c>
      <c r="D2689">
        <v>33</v>
      </c>
      <c r="E2689" t="s">
        <v>33</v>
      </c>
      <c r="F2689" t="s">
        <v>79</v>
      </c>
    </row>
    <row r="2690" spans="1:6" x14ac:dyDescent="0.2">
      <c r="A2690" t="s">
        <v>8201</v>
      </c>
      <c r="B2690" t="s">
        <v>20</v>
      </c>
      <c r="C2690" t="s">
        <v>28</v>
      </c>
      <c r="D2690">
        <v>155</v>
      </c>
      <c r="E2690" t="s">
        <v>33</v>
      </c>
      <c r="F2690" t="s">
        <v>29157</v>
      </c>
    </row>
    <row r="2691" spans="1:6" x14ac:dyDescent="0.2">
      <c r="A2691" t="s">
        <v>8204</v>
      </c>
      <c r="B2691" t="s">
        <v>19</v>
      </c>
      <c r="C2691" t="s">
        <v>27</v>
      </c>
      <c r="D2691">
        <v>69</v>
      </c>
      <c r="E2691" t="s">
        <v>34</v>
      </c>
      <c r="F2691" t="s">
        <v>79</v>
      </c>
    </row>
    <row r="2692" spans="1:6" x14ac:dyDescent="0.2">
      <c r="A2692" t="s">
        <v>8207</v>
      </c>
      <c r="B2692" t="s">
        <v>16</v>
      </c>
      <c r="C2692" t="s">
        <v>26</v>
      </c>
      <c r="D2692">
        <v>51</v>
      </c>
      <c r="E2692" t="s">
        <v>34</v>
      </c>
      <c r="F2692" t="s">
        <v>79</v>
      </c>
    </row>
    <row r="2693" spans="1:6" x14ac:dyDescent="0.2">
      <c r="A2693" t="s">
        <v>8210</v>
      </c>
      <c r="B2693" t="s">
        <v>24</v>
      </c>
      <c r="C2693" t="s">
        <v>30</v>
      </c>
      <c r="D2693">
        <v>5</v>
      </c>
      <c r="E2693" t="s">
        <v>32</v>
      </c>
      <c r="F2693" t="s">
        <v>29157</v>
      </c>
    </row>
    <row r="2694" spans="1:6" x14ac:dyDescent="0.2">
      <c r="A2694" t="s">
        <v>8213</v>
      </c>
      <c r="B2694" t="s">
        <v>16</v>
      </c>
      <c r="C2694" t="s">
        <v>27</v>
      </c>
      <c r="D2694">
        <v>49</v>
      </c>
      <c r="E2694" t="s">
        <v>32</v>
      </c>
      <c r="F2694" t="s">
        <v>29157</v>
      </c>
    </row>
    <row r="2695" spans="1:6" x14ac:dyDescent="0.2">
      <c r="A2695" t="s">
        <v>8216</v>
      </c>
      <c r="B2695" t="s">
        <v>24</v>
      </c>
      <c r="C2695" t="s">
        <v>27</v>
      </c>
      <c r="D2695">
        <v>47</v>
      </c>
      <c r="E2695" t="s">
        <v>32</v>
      </c>
      <c r="F2695" t="s">
        <v>29157</v>
      </c>
    </row>
    <row r="2696" spans="1:6" x14ac:dyDescent="0.2">
      <c r="A2696" t="s">
        <v>8219</v>
      </c>
      <c r="B2696" t="s">
        <v>18</v>
      </c>
      <c r="C2696" t="s">
        <v>27</v>
      </c>
      <c r="D2696">
        <v>103</v>
      </c>
      <c r="E2696" t="s">
        <v>34</v>
      </c>
      <c r="F2696" t="s">
        <v>79</v>
      </c>
    </row>
    <row r="2697" spans="1:6" x14ac:dyDescent="0.2">
      <c r="A2697" t="s">
        <v>8222</v>
      </c>
      <c r="B2697" t="s">
        <v>15</v>
      </c>
      <c r="C2697" t="s">
        <v>27</v>
      </c>
      <c r="D2697">
        <v>75</v>
      </c>
      <c r="E2697" t="s">
        <v>32</v>
      </c>
      <c r="F2697" t="s">
        <v>29157</v>
      </c>
    </row>
    <row r="2698" spans="1:6" x14ac:dyDescent="0.2">
      <c r="A2698" t="s">
        <v>8225</v>
      </c>
      <c r="B2698" t="s">
        <v>22</v>
      </c>
      <c r="C2698" t="s">
        <v>27</v>
      </c>
      <c r="D2698">
        <v>72</v>
      </c>
      <c r="E2698" t="s">
        <v>34</v>
      </c>
      <c r="F2698" t="s">
        <v>29157</v>
      </c>
    </row>
    <row r="2699" spans="1:6" x14ac:dyDescent="0.2">
      <c r="A2699" t="s">
        <v>8228</v>
      </c>
      <c r="B2699" t="s">
        <v>18</v>
      </c>
      <c r="C2699" t="s">
        <v>28</v>
      </c>
      <c r="D2699">
        <v>113</v>
      </c>
      <c r="E2699" t="s">
        <v>33</v>
      </c>
      <c r="F2699" t="s">
        <v>79</v>
      </c>
    </row>
    <row r="2700" spans="1:6" x14ac:dyDescent="0.2">
      <c r="A2700" t="s">
        <v>8231</v>
      </c>
      <c r="B2700" t="s">
        <v>15</v>
      </c>
      <c r="C2700" t="s">
        <v>26</v>
      </c>
      <c r="D2700">
        <v>51</v>
      </c>
      <c r="E2700" t="s">
        <v>33</v>
      </c>
      <c r="F2700" t="s">
        <v>79</v>
      </c>
    </row>
    <row r="2701" spans="1:6" x14ac:dyDescent="0.2">
      <c r="A2701" t="s">
        <v>8234</v>
      </c>
      <c r="B2701" t="s">
        <v>21</v>
      </c>
      <c r="C2701" t="s">
        <v>26</v>
      </c>
      <c r="D2701">
        <v>40</v>
      </c>
      <c r="E2701" t="s">
        <v>32</v>
      </c>
      <c r="F2701" t="s">
        <v>79</v>
      </c>
    </row>
    <row r="2702" spans="1:6" x14ac:dyDescent="0.2">
      <c r="A2702" t="s">
        <v>8237</v>
      </c>
      <c r="B2702" t="s">
        <v>21</v>
      </c>
      <c r="C2702" t="s">
        <v>26</v>
      </c>
      <c r="D2702">
        <v>53</v>
      </c>
      <c r="E2702" t="s">
        <v>33</v>
      </c>
      <c r="F2702" t="s">
        <v>29157</v>
      </c>
    </row>
    <row r="2703" spans="1:6" x14ac:dyDescent="0.2">
      <c r="A2703" t="s">
        <v>8240</v>
      </c>
      <c r="B2703" t="s">
        <v>19</v>
      </c>
      <c r="C2703" t="s">
        <v>27</v>
      </c>
      <c r="D2703">
        <v>88</v>
      </c>
      <c r="E2703" t="s">
        <v>33</v>
      </c>
      <c r="F2703" t="s">
        <v>79</v>
      </c>
    </row>
    <row r="2704" spans="1:6" x14ac:dyDescent="0.2">
      <c r="A2704" t="s">
        <v>8243</v>
      </c>
      <c r="B2704" t="s">
        <v>15</v>
      </c>
      <c r="C2704" t="s">
        <v>27</v>
      </c>
      <c r="D2704">
        <v>99</v>
      </c>
      <c r="E2704" t="s">
        <v>32</v>
      </c>
      <c r="F2704" t="s">
        <v>79</v>
      </c>
    </row>
    <row r="2705" spans="1:6" x14ac:dyDescent="0.2">
      <c r="A2705" t="s">
        <v>8246</v>
      </c>
      <c r="B2705" t="s">
        <v>24</v>
      </c>
      <c r="C2705" t="s">
        <v>27</v>
      </c>
      <c r="D2705">
        <v>49</v>
      </c>
      <c r="E2705" t="s">
        <v>32</v>
      </c>
      <c r="F2705" t="s">
        <v>79</v>
      </c>
    </row>
    <row r="2706" spans="1:6" x14ac:dyDescent="0.2">
      <c r="A2706" t="s">
        <v>8249</v>
      </c>
      <c r="B2706" t="s">
        <v>16</v>
      </c>
      <c r="C2706" t="s">
        <v>26</v>
      </c>
      <c r="D2706">
        <v>52</v>
      </c>
      <c r="E2706" t="s">
        <v>33</v>
      </c>
      <c r="F2706" t="s">
        <v>79</v>
      </c>
    </row>
    <row r="2707" spans="1:6" x14ac:dyDescent="0.2">
      <c r="A2707" t="s">
        <v>8252</v>
      </c>
      <c r="B2707" t="s">
        <v>17</v>
      </c>
      <c r="C2707" t="s">
        <v>27</v>
      </c>
      <c r="D2707">
        <v>83</v>
      </c>
      <c r="E2707" t="s">
        <v>34</v>
      </c>
      <c r="F2707" t="s">
        <v>29157</v>
      </c>
    </row>
    <row r="2708" spans="1:6" x14ac:dyDescent="0.2">
      <c r="A2708" t="s">
        <v>8255</v>
      </c>
      <c r="B2708" t="s">
        <v>22</v>
      </c>
      <c r="C2708" t="s">
        <v>26</v>
      </c>
      <c r="D2708">
        <v>24</v>
      </c>
      <c r="E2708" t="s">
        <v>33</v>
      </c>
      <c r="F2708" t="s">
        <v>79</v>
      </c>
    </row>
    <row r="2709" spans="1:6" x14ac:dyDescent="0.2">
      <c r="A2709" t="s">
        <v>8258</v>
      </c>
      <c r="B2709" t="s">
        <v>22</v>
      </c>
      <c r="C2709" t="s">
        <v>26</v>
      </c>
      <c r="D2709">
        <v>37</v>
      </c>
      <c r="E2709" t="s">
        <v>33</v>
      </c>
      <c r="F2709" t="s">
        <v>79</v>
      </c>
    </row>
    <row r="2710" spans="1:6" x14ac:dyDescent="0.2">
      <c r="A2710" t="s">
        <v>8261</v>
      </c>
      <c r="B2710" t="s">
        <v>24</v>
      </c>
      <c r="C2710" t="s">
        <v>26</v>
      </c>
      <c r="D2710">
        <v>39</v>
      </c>
      <c r="E2710" t="s">
        <v>33</v>
      </c>
      <c r="F2710" t="s">
        <v>79</v>
      </c>
    </row>
    <row r="2711" spans="1:6" x14ac:dyDescent="0.2">
      <c r="A2711" t="s">
        <v>8264</v>
      </c>
      <c r="B2711" t="s">
        <v>22</v>
      </c>
      <c r="C2711" t="s">
        <v>26</v>
      </c>
      <c r="D2711">
        <v>52</v>
      </c>
      <c r="E2711" t="s">
        <v>34</v>
      </c>
      <c r="F2711" t="s">
        <v>29157</v>
      </c>
    </row>
    <row r="2712" spans="1:6" x14ac:dyDescent="0.2">
      <c r="A2712" t="s">
        <v>8267</v>
      </c>
      <c r="B2712" t="s">
        <v>20</v>
      </c>
      <c r="C2712" t="s">
        <v>27</v>
      </c>
      <c r="D2712">
        <v>89</v>
      </c>
      <c r="E2712" t="s">
        <v>34</v>
      </c>
      <c r="F2712" t="s">
        <v>79</v>
      </c>
    </row>
    <row r="2713" spans="1:6" x14ac:dyDescent="0.2">
      <c r="A2713" t="s">
        <v>8291</v>
      </c>
      <c r="B2713" t="s">
        <v>21</v>
      </c>
      <c r="C2713" t="s">
        <v>26</v>
      </c>
      <c r="D2713">
        <v>24</v>
      </c>
      <c r="E2713" t="s">
        <v>32</v>
      </c>
      <c r="F2713" t="s">
        <v>29155</v>
      </c>
    </row>
    <row r="2714" spans="1:6" x14ac:dyDescent="0.2">
      <c r="A2714" t="s">
        <v>8294</v>
      </c>
      <c r="B2714" t="s">
        <v>21</v>
      </c>
      <c r="C2714" t="s">
        <v>26</v>
      </c>
      <c r="D2714">
        <v>53</v>
      </c>
      <c r="E2714" t="s">
        <v>32</v>
      </c>
      <c r="F2714" t="s">
        <v>29157</v>
      </c>
    </row>
    <row r="2715" spans="1:6" x14ac:dyDescent="0.2">
      <c r="A2715" t="s">
        <v>8297</v>
      </c>
      <c r="B2715" t="s">
        <v>15</v>
      </c>
      <c r="C2715" t="s">
        <v>26</v>
      </c>
      <c r="D2715">
        <v>51</v>
      </c>
      <c r="E2715" t="s">
        <v>32</v>
      </c>
      <c r="F2715" t="s">
        <v>29157</v>
      </c>
    </row>
    <row r="2716" spans="1:6" x14ac:dyDescent="0.2">
      <c r="A2716" t="s">
        <v>8300</v>
      </c>
      <c r="B2716" t="s">
        <v>22</v>
      </c>
      <c r="C2716" t="s">
        <v>29</v>
      </c>
      <c r="D2716">
        <v>8</v>
      </c>
      <c r="E2716" t="s">
        <v>33</v>
      </c>
      <c r="F2716" t="s">
        <v>29156</v>
      </c>
    </row>
    <row r="2717" spans="1:6" x14ac:dyDescent="0.2">
      <c r="A2717" t="s">
        <v>8303</v>
      </c>
      <c r="B2717" t="s">
        <v>17</v>
      </c>
      <c r="C2717" t="s">
        <v>26</v>
      </c>
      <c r="D2717">
        <v>53</v>
      </c>
      <c r="E2717" t="s">
        <v>34</v>
      </c>
      <c r="F2717" t="s">
        <v>29157</v>
      </c>
    </row>
    <row r="2718" spans="1:6" x14ac:dyDescent="0.2">
      <c r="A2718" t="s">
        <v>8306</v>
      </c>
      <c r="B2718" t="s">
        <v>22</v>
      </c>
      <c r="C2718" t="s">
        <v>29</v>
      </c>
      <c r="D2718">
        <v>20</v>
      </c>
      <c r="E2718" t="s">
        <v>34</v>
      </c>
      <c r="F2718" t="s">
        <v>29157</v>
      </c>
    </row>
    <row r="2719" spans="1:6" x14ac:dyDescent="0.2">
      <c r="A2719" t="s">
        <v>8309</v>
      </c>
      <c r="B2719" t="s">
        <v>17</v>
      </c>
      <c r="C2719" t="s">
        <v>30</v>
      </c>
      <c r="D2719">
        <v>3</v>
      </c>
      <c r="E2719" t="s">
        <v>32</v>
      </c>
      <c r="F2719" t="s">
        <v>29156</v>
      </c>
    </row>
    <row r="2720" spans="1:6" x14ac:dyDescent="0.2">
      <c r="A2720" t="s">
        <v>8312</v>
      </c>
      <c r="B2720" t="s">
        <v>20</v>
      </c>
      <c r="C2720" t="s">
        <v>27</v>
      </c>
      <c r="D2720">
        <v>86</v>
      </c>
      <c r="E2720" t="s">
        <v>33</v>
      </c>
      <c r="F2720" t="s">
        <v>29157</v>
      </c>
    </row>
    <row r="2721" spans="1:6" x14ac:dyDescent="0.2">
      <c r="A2721" t="s">
        <v>8315</v>
      </c>
      <c r="B2721" t="s">
        <v>20</v>
      </c>
      <c r="C2721" t="s">
        <v>26</v>
      </c>
      <c r="D2721">
        <v>37</v>
      </c>
      <c r="E2721" t="s">
        <v>33</v>
      </c>
      <c r="F2721" t="s">
        <v>29157</v>
      </c>
    </row>
    <row r="2722" spans="1:6" x14ac:dyDescent="0.2">
      <c r="A2722" t="s">
        <v>8318</v>
      </c>
      <c r="B2722" t="s">
        <v>20</v>
      </c>
      <c r="C2722" t="s">
        <v>26</v>
      </c>
      <c r="D2722">
        <v>27</v>
      </c>
      <c r="E2722" t="s">
        <v>32</v>
      </c>
      <c r="F2722" t="s">
        <v>29157</v>
      </c>
    </row>
    <row r="2723" spans="1:6" x14ac:dyDescent="0.2">
      <c r="A2723" t="s">
        <v>8321</v>
      </c>
      <c r="B2723" t="s">
        <v>17</v>
      </c>
      <c r="C2723" t="s">
        <v>28</v>
      </c>
      <c r="D2723">
        <v>115</v>
      </c>
      <c r="E2723" t="s">
        <v>32</v>
      </c>
      <c r="F2723" t="s">
        <v>29157</v>
      </c>
    </row>
    <row r="2724" spans="1:6" x14ac:dyDescent="0.2">
      <c r="A2724" t="s">
        <v>8324</v>
      </c>
      <c r="B2724" t="s">
        <v>20</v>
      </c>
      <c r="C2724" t="s">
        <v>26</v>
      </c>
      <c r="D2724">
        <v>48</v>
      </c>
      <c r="E2724" t="s">
        <v>32</v>
      </c>
      <c r="F2724" t="s">
        <v>29156</v>
      </c>
    </row>
    <row r="2725" spans="1:6" x14ac:dyDescent="0.2">
      <c r="A2725" t="s">
        <v>8327</v>
      </c>
      <c r="B2725" t="s">
        <v>22</v>
      </c>
      <c r="C2725" t="s">
        <v>28</v>
      </c>
      <c r="D2725">
        <v>279</v>
      </c>
      <c r="E2725" t="s">
        <v>32</v>
      </c>
      <c r="F2725" t="s">
        <v>29157</v>
      </c>
    </row>
    <row r="2726" spans="1:6" x14ac:dyDescent="0.2">
      <c r="A2726" t="s">
        <v>8330</v>
      </c>
      <c r="B2726" t="s">
        <v>17</v>
      </c>
      <c r="C2726" t="s">
        <v>27</v>
      </c>
      <c r="D2726">
        <v>97</v>
      </c>
      <c r="E2726" t="s">
        <v>32</v>
      </c>
      <c r="F2726" t="s">
        <v>29157</v>
      </c>
    </row>
    <row r="2727" spans="1:6" x14ac:dyDescent="0.2">
      <c r="A2727" t="s">
        <v>8333</v>
      </c>
      <c r="B2727" t="s">
        <v>15</v>
      </c>
      <c r="C2727" t="s">
        <v>30</v>
      </c>
      <c r="D2727">
        <v>6</v>
      </c>
      <c r="E2727" t="s">
        <v>33</v>
      </c>
      <c r="F2727" t="s">
        <v>29156</v>
      </c>
    </row>
    <row r="2728" spans="1:6" x14ac:dyDescent="0.2">
      <c r="A2728" t="s">
        <v>8336</v>
      </c>
      <c r="B2728" t="s">
        <v>20</v>
      </c>
      <c r="C2728" t="s">
        <v>27</v>
      </c>
      <c r="D2728">
        <v>60</v>
      </c>
      <c r="E2728" t="s">
        <v>33</v>
      </c>
      <c r="F2728" t="s">
        <v>29154</v>
      </c>
    </row>
    <row r="2729" spans="1:6" x14ac:dyDescent="0.2">
      <c r="A2729" t="s">
        <v>8339</v>
      </c>
      <c r="B2729" t="s">
        <v>18</v>
      </c>
      <c r="C2729" t="s">
        <v>27</v>
      </c>
      <c r="D2729">
        <v>119</v>
      </c>
      <c r="E2729" t="s">
        <v>32</v>
      </c>
      <c r="F2729" t="s">
        <v>29156</v>
      </c>
    </row>
    <row r="2730" spans="1:6" x14ac:dyDescent="0.2">
      <c r="A2730" t="s">
        <v>8342</v>
      </c>
      <c r="B2730" t="s">
        <v>24</v>
      </c>
      <c r="C2730" t="s">
        <v>26</v>
      </c>
      <c r="D2730">
        <v>49</v>
      </c>
      <c r="E2730" t="s">
        <v>33</v>
      </c>
      <c r="F2730" t="s">
        <v>29156</v>
      </c>
    </row>
    <row r="2731" spans="1:6" x14ac:dyDescent="0.2">
      <c r="A2731" t="s">
        <v>8345</v>
      </c>
      <c r="B2731" t="s">
        <v>20</v>
      </c>
      <c r="C2731" t="s">
        <v>26</v>
      </c>
      <c r="D2731">
        <v>54</v>
      </c>
      <c r="E2731" t="s">
        <v>34</v>
      </c>
      <c r="F2731" t="s">
        <v>29156</v>
      </c>
    </row>
    <row r="2732" spans="1:6" x14ac:dyDescent="0.2">
      <c r="A2732" t="s">
        <v>8348</v>
      </c>
      <c r="B2732" t="s">
        <v>21</v>
      </c>
      <c r="C2732" t="s">
        <v>26</v>
      </c>
      <c r="D2732">
        <v>30</v>
      </c>
      <c r="E2732" t="s">
        <v>33</v>
      </c>
      <c r="F2732" t="s">
        <v>29156</v>
      </c>
    </row>
    <row r="2733" spans="1:6" x14ac:dyDescent="0.2">
      <c r="A2733" t="s">
        <v>8351</v>
      </c>
      <c r="B2733" t="s">
        <v>24</v>
      </c>
      <c r="C2733" t="s">
        <v>26</v>
      </c>
      <c r="D2733">
        <v>25</v>
      </c>
      <c r="E2733" t="s">
        <v>33</v>
      </c>
      <c r="F2733" t="s">
        <v>29156</v>
      </c>
    </row>
    <row r="2734" spans="1:6" x14ac:dyDescent="0.2">
      <c r="A2734" t="s">
        <v>8354</v>
      </c>
      <c r="B2734" t="s">
        <v>17</v>
      </c>
      <c r="C2734" t="s">
        <v>27</v>
      </c>
      <c r="D2734">
        <v>75</v>
      </c>
      <c r="E2734" t="s">
        <v>34</v>
      </c>
      <c r="F2734" t="s">
        <v>29156</v>
      </c>
    </row>
    <row r="2735" spans="1:6" x14ac:dyDescent="0.2">
      <c r="A2735" t="s">
        <v>8357</v>
      </c>
      <c r="B2735" t="s">
        <v>22</v>
      </c>
      <c r="C2735" t="s">
        <v>27</v>
      </c>
      <c r="D2735">
        <v>78</v>
      </c>
      <c r="E2735" t="s">
        <v>32</v>
      </c>
      <c r="F2735" t="s">
        <v>29156</v>
      </c>
    </row>
    <row r="2736" spans="1:6" x14ac:dyDescent="0.2">
      <c r="A2736" t="s">
        <v>8360</v>
      </c>
      <c r="B2736" t="s">
        <v>15</v>
      </c>
      <c r="C2736" t="s">
        <v>27</v>
      </c>
      <c r="D2736">
        <v>45</v>
      </c>
      <c r="E2736" t="s">
        <v>32</v>
      </c>
      <c r="F2736" t="s">
        <v>29157</v>
      </c>
    </row>
    <row r="2737" spans="1:6" x14ac:dyDescent="0.2">
      <c r="A2737" t="s">
        <v>8363</v>
      </c>
      <c r="B2737" t="s">
        <v>21</v>
      </c>
      <c r="C2737" t="s">
        <v>26</v>
      </c>
      <c r="D2737">
        <v>36</v>
      </c>
      <c r="E2737" t="s">
        <v>32</v>
      </c>
      <c r="F2737" t="s">
        <v>29156</v>
      </c>
    </row>
    <row r="2738" spans="1:6" x14ac:dyDescent="0.2">
      <c r="A2738" t="s">
        <v>8366</v>
      </c>
      <c r="B2738" t="s">
        <v>23</v>
      </c>
      <c r="C2738" t="s">
        <v>26</v>
      </c>
      <c r="D2738">
        <v>27</v>
      </c>
      <c r="E2738" t="s">
        <v>32</v>
      </c>
      <c r="F2738" t="s">
        <v>29157</v>
      </c>
    </row>
    <row r="2739" spans="1:6" x14ac:dyDescent="0.2">
      <c r="A2739" t="s">
        <v>8369</v>
      </c>
      <c r="B2739" t="s">
        <v>23</v>
      </c>
      <c r="C2739" t="s">
        <v>30</v>
      </c>
      <c r="D2739">
        <v>8</v>
      </c>
      <c r="E2739" t="s">
        <v>32</v>
      </c>
      <c r="F2739" t="s">
        <v>29156</v>
      </c>
    </row>
    <row r="2740" spans="1:6" x14ac:dyDescent="0.2">
      <c r="A2740" t="s">
        <v>8372</v>
      </c>
      <c r="B2740" t="s">
        <v>18</v>
      </c>
      <c r="C2740" t="s">
        <v>28</v>
      </c>
      <c r="D2740">
        <v>286</v>
      </c>
      <c r="E2740" t="s">
        <v>32</v>
      </c>
      <c r="F2740" t="s">
        <v>29154</v>
      </c>
    </row>
    <row r="2741" spans="1:6" x14ac:dyDescent="0.2">
      <c r="A2741" t="s">
        <v>8375</v>
      </c>
      <c r="B2741" t="s">
        <v>15</v>
      </c>
      <c r="C2741" t="s">
        <v>27</v>
      </c>
      <c r="D2741">
        <v>90</v>
      </c>
      <c r="E2741" t="s">
        <v>33</v>
      </c>
      <c r="F2741" t="s">
        <v>29155</v>
      </c>
    </row>
    <row r="2742" spans="1:6" x14ac:dyDescent="0.2">
      <c r="A2742" t="s">
        <v>8378</v>
      </c>
      <c r="B2742" t="s">
        <v>16</v>
      </c>
      <c r="C2742" t="s">
        <v>28</v>
      </c>
      <c r="D2742">
        <v>290</v>
      </c>
      <c r="E2742" t="s">
        <v>34</v>
      </c>
      <c r="F2742" t="s">
        <v>29157</v>
      </c>
    </row>
    <row r="2743" spans="1:6" x14ac:dyDescent="0.2">
      <c r="A2743" t="s">
        <v>8381</v>
      </c>
      <c r="B2743" t="s">
        <v>20</v>
      </c>
      <c r="C2743" t="s">
        <v>26</v>
      </c>
      <c r="D2743">
        <v>39</v>
      </c>
      <c r="E2743" t="s">
        <v>34</v>
      </c>
      <c r="F2743" t="s">
        <v>29154</v>
      </c>
    </row>
    <row r="2744" spans="1:6" x14ac:dyDescent="0.2">
      <c r="A2744" t="s">
        <v>8384</v>
      </c>
      <c r="B2744" t="s">
        <v>20</v>
      </c>
      <c r="C2744" t="s">
        <v>27</v>
      </c>
      <c r="D2744">
        <v>45</v>
      </c>
      <c r="E2744" t="s">
        <v>32</v>
      </c>
      <c r="F2744" t="s">
        <v>29154</v>
      </c>
    </row>
    <row r="2745" spans="1:6" x14ac:dyDescent="0.2">
      <c r="A2745" t="s">
        <v>8387</v>
      </c>
      <c r="B2745" t="s">
        <v>18</v>
      </c>
      <c r="C2745" t="s">
        <v>29</v>
      </c>
      <c r="D2745">
        <v>18</v>
      </c>
      <c r="E2745" t="s">
        <v>32</v>
      </c>
      <c r="F2745" t="s">
        <v>29155</v>
      </c>
    </row>
    <row r="2746" spans="1:6" x14ac:dyDescent="0.2">
      <c r="A2746" t="s">
        <v>8390</v>
      </c>
      <c r="B2746" t="s">
        <v>20</v>
      </c>
      <c r="C2746" t="s">
        <v>26</v>
      </c>
      <c r="D2746">
        <v>43</v>
      </c>
      <c r="E2746" t="s">
        <v>33</v>
      </c>
      <c r="F2746" t="s">
        <v>29157</v>
      </c>
    </row>
    <row r="2747" spans="1:6" x14ac:dyDescent="0.2">
      <c r="A2747" t="s">
        <v>8393</v>
      </c>
      <c r="B2747" t="s">
        <v>22</v>
      </c>
      <c r="C2747" t="s">
        <v>27</v>
      </c>
      <c r="D2747">
        <v>110</v>
      </c>
      <c r="E2747" t="s">
        <v>33</v>
      </c>
      <c r="F2747" t="s">
        <v>29154</v>
      </c>
    </row>
    <row r="2748" spans="1:6" x14ac:dyDescent="0.2">
      <c r="A2748" t="s">
        <v>8396</v>
      </c>
      <c r="B2748" t="s">
        <v>21</v>
      </c>
      <c r="C2748" t="s">
        <v>30</v>
      </c>
      <c r="D2748">
        <v>4</v>
      </c>
      <c r="E2748" t="s">
        <v>34</v>
      </c>
      <c r="F2748" t="s">
        <v>29157</v>
      </c>
    </row>
    <row r="2749" spans="1:6" x14ac:dyDescent="0.2">
      <c r="A2749" t="s">
        <v>8399</v>
      </c>
      <c r="B2749" t="s">
        <v>17</v>
      </c>
      <c r="C2749" t="s">
        <v>30</v>
      </c>
      <c r="D2749">
        <v>4</v>
      </c>
      <c r="E2749" t="s">
        <v>32</v>
      </c>
      <c r="F2749" t="s">
        <v>29154</v>
      </c>
    </row>
    <row r="2750" spans="1:6" x14ac:dyDescent="0.2">
      <c r="A2750" t="s">
        <v>8402</v>
      </c>
      <c r="B2750" t="s">
        <v>23</v>
      </c>
      <c r="C2750" t="s">
        <v>26</v>
      </c>
      <c r="D2750">
        <v>30</v>
      </c>
      <c r="E2750" t="s">
        <v>33</v>
      </c>
      <c r="F2750" t="s">
        <v>29156</v>
      </c>
    </row>
    <row r="2751" spans="1:6" x14ac:dyDescent="0.2">
      <c r="A2751" t="s">
        <v>8405</v>
      </c>
      <c r="B2751" t="s">
        <v>18</v>
      </c>
      <c r="C2751" t="s">
        <v>26</v>
      </c>
      <c r="D2751">
        <v>33</v>
      </c>
      <c r="E2751" t="s">
        <v>32</v>
      </c>
      <c r="F2751" t="s">
        <v>29154</v>
      </c>
    </row>
    <row r="2752" spans="1:6" x14ac:dyDescent="0.2">
      <c r="A2752" t="s">
        <v>8408</v>
      </c>
      <c r="B2752" t="s">
        <v>20</v>
      </c>
      <c r="C2752" t="s">
        <v>26</v>
      </c>
      <c r="D2752">
        <v>29</v>
      </c>
      <c r="E2752" t="s">
        <v>33</v>
      </c>
      <c r="F2752" t="s">
        <v>29156</v>
      </c>
    </row>
    <row r="2753" spans="1:6" x14ac:dyDescent="0.2">
      <c r="A2753" t="s">
        <v>8411</v>
      </c>
      <c r="B2753" t="s">
        <v>17</v>
      </c>
      <c r="C2753" t="s">
        <v>27</v>
      </c>
      <c r="D2753">
        <v>69</v>
      </c>
      <c r="E2753" t="s">
        <v>33</v>
      </c>
      <c r="F2753" t="s">
        <v>29156</v>
      </c>
    </row>
    <row r="2754" spans="1:6" x14ac:dyDescent="0.2">
      <c r="A2754" t="s">
        <v>8414</v>
      </c>
      <c r="B2754" t="s">
        <v>15</v>
      </c>
      <c r="C2754" t="s">
        <v>27</v>
      </c>
      <c r="D2754">
        <v>52</v>
      </c>
      <c r="E2754" t="s">
        <v>32</v>
      </c>
      <c r="F2754" t="s">
        <v>29154</v>
      </c>
    </row>
    <row r="2755" spans="1:6" x14ac:dyDescent="0.2">
      <c r="A2755" t="s">
        <v>8417</v>
      </c>
      <c r="B2755" t="s">
        <v>16</v>
      </c>
      <c r="C2755" t="s">
        <v>27</v>
      </c>
      <c r="D2755">
        <v>118</v>
      </c>
      <c r="E2755" t="s">
        <v>34</v>
      </c>
      <c r="F2755" t="s">
        <v>29156</v>
      </c>
    </row>
    <row r="2756" spans="1:6" x14ac:dyDescent="0.2">
      <c r="A2756" t="s">
        <v>8420</v>
      </c>
      <c r="B2756" t="s">
        <v>21</v>
      </c>
      <c r="C2756" t="s">
        <v>26</v>
      </c>
      <c r="D2756">
        <v>29</v>
      </c>
      <c r="E2756" t="s">
        <v>33</v>
      </c>
      <c r="F2756" t="s">
        <v>29154</v>
      </c>
    </row>
    <row r="2757" spans="1:6" x14ac:dyDescent="0.2">
      <c r="A2757" t="s">
        <v>8423</v>
      </c>
      <c r="B2757" t="s">
        <v>22</v>
      </c>
      <c r="C2757" t="s">
        <v>26</v>
      </c>
      <c r="D2757">
        <v>25</v>
      </c>
      <c r="E2757" t="s">
        <v>32</v>
      </c>
      <c r="F2757" t="s">
        <v>29157</v>
      </c>
    </row>
    <row r="2758" spans="1:6" x14ac:dyDescent="0.2">
      <c r="A2758" t="s">
        <v>8426</v>
      </c>
      <c r="B2758" t="s">
        <v>16</v>
      </c>
      <c r="C2758" t="s">
        <v>27</v>
      </c>
      <c r="D2758">
        <v>77</v>
      </c>
      <c r="E2758" t="s">
        <v>34</v>
      </c>
      <c r="F2758" t="s">
        <v>29156</v>
      </c>
    </row>
    <row r="2759" spans="1:6" x14ac:dyDescent="0.2">
      <c r="A2759" t="s">
        <v>8429</v>
      </c>
      <c r="B2759" t="s">
        <v>16</v>
      </c>
      <c r="C2759" t="s">
        <v>26</v>
      </c>
      <c r="D2759">
        <v>46</v>
      </c>
      <c r="E2759" t="s">
        <v>32</v>
      </c>
      <c r="F2759" t="s">
        <v>29157</v>
      </c>
    </row>
    <row r="2760" spans="1:6" x14ac:dyDescent="0.2">
      <c r="A2760" t="s">
        <v>8432</v>
      </c>
      <c r="B2760" t="s">
        <v>22</v>
      </c>
      <c r="C2760" t="s">
        <v>30</v>
      </c>
      <c r="D2760">
        <v>8</v>
      </c>
      <c r="E2760" t="s">
        <v>34</v>
      </c>
      <c r="F2760" t="s">
        <v>29157</v>
      </c>
    </row>
    <row r="2761" spans="1:6" x14ac:dyDescent="0.2">
      <c r="A2761" t="s">
        <v>8435</v>
      </c>
      <c r="B2761" t="s">
        <v>16</v>
      </c>
      <c r="C2761" t="s">
        <v>29</v>
      </c>
      <c r="D2761">
        <v>23</v>
      </c>
      <c r="E2761" t="s">
        <v>34</v>
      </c>
      <c r="F2761" t="s">
        <v>29155</v>
      </c>
    </row>
    <row r="2762" spans="1:6" x14ac:dyDescent="0.2">
      <c r="A2762" t="s">
        <v>8438</v>
      </c>
      <c r="B2762" t="s">
        <v>21</v>
      </c>
      <c r="C2762" t="s">
        <v>26</v>
      </c>
      <c r="D2762">
        <v>54</v>
      </c>
      <c r="E2762" t="s">
        <v>34</v>
      </c>
      <c r="F2762" t="s">
        <v>29154</v>
      </c>
    </row>
    <row r="2763" spans="1:6" x14ac:dyDescent="0.2">
      <c r="A2763" t="s">
        <v>8441</v>
      </c>
      <c r="B2763" t="s">
        <v>22</v>
      </c>
      <c r="C2763" t="s">
        <v>26</v>
      </c>
      <c r="D2763">
        <v>47</v>
      </c>
      <c r="E2763" t="s">
        <v>32</v>
      </c>
      <c r="F2763" t="s">
        <v>29156</v>
      </c>
    </row>
    <row r="2764" spans="1:6" x14ac:dyDescent="0.2">
      <c r="A2764" t="s">
        <v>8444</v>
      </c>
      <c r="B2764" t="s">
        <v>22</v>
      </c>
      <c r="C2764" t="s">
        <v>26</v>
      </c>
      <c r="D2764">
        <v>56</v>
      </c>
      <c r="E2764" t="s">
        <v>32</v>
      </c>
      <c r="F2764" t="s">
        <v>29154</v>
      </c>
    </row>
    <row r="2765" spans="1:6" x14ac:dyDescent="0.2">
      <c r="A2765" t="s">
        <v>8447</v>
      </c>
      <c r="B2765" t="s">
        <v>24</v>
      </c>
      <c r="C2765" t="s">
        <v>26</v>
      </c>
      <c r="D2765">
        <v>49</v>
      </c>
      <c r="E2765" t="s">
        <v>32</v>
      </c>
      <c r="F2765" t="s">
        <v>29157</v>
      </c>
    </row>
    <row r="2766" spans="1:6" x14ac:dyDescent="0.2">
      <c r="A2766" t="s">
        <v>8450</v>
      </c>
      <c r="B2766" t="s">
        <v>15</v>
      </c>
      <c r="C2766" t="s">
        <v>26</v>
      </c>
      <c r="D2766">
        <v>50</v>
      </c>
      <c r="E2766" t="s">
        <v>32</v>
      </c>
      <c r="F2766" t="s">
        <v>29155</v>
      </c>
    </row>
    <row r="2767" spans="1:6" x14ac:dyDescent="0.2">
      <c r="A2767" t="s">
        <v>8453</v>
      </c>
      <c r="B2767" t="s">
        <v>15</v>
      </c>
      <c r="C2767" t="s">
        <v>28</v>
      </c>
      <c r="D2767">
        <v>174</v>
      </c>
      <c r="E2767" t="s">
        <v>33</v>
      </c>
      <c r="F2767" t="s">
        <v>29157</v>
      </c>
    </row>
    <row r="2768" spans="1:6" x14ac:dyDescent="0.2">
      <c r="A2768" t="s">
        <v>8456</v>
      </c>
      <c r="B2768" t="s">
        <v>15</v>
      </c>
      <c r="C2768" t="s">
        <v>26</v>
      </c>
      <c r="D2768">
        <v>46</v>
      </c>
      <c r="E2768" t="s">
        <v>33</v>
      </c>
      <c r="F2768" t="s">
        <v>29156</v>
      </c>
    </row>
    <row r="2769" spans="1:6" x14ac:dyDescent="0.2">
      <c r="A2769" t="s">
        <v>8459</v>
      </c>
      <c r="B2769" t="s">
        <v>18</v>
      </c>
      <c r="C2769" t="s">
        <v>26</v>
      </c>
      <c r="D2769">
        <v>45</v>
      </c>
      <c r="E2769" t="s">
        <v>32</v>
      </c>
      <c r="F2769" t="s">
        <v>29156</v>
      </c>
    </row>
    <row r="2770" spans="1:6" x14ac:dyDescent="0.2">
      <c r="A2770" t="s">
        <v>8462</v>
      </c>
      <c r="B2770" t="s">
        <v>16</v>
      </c>
      <c r="C2770" t="s">
        <v>26</v>
      </c>
      <c r="D2770">
        <v>26</v>
      </c>
      <c r="E2770" t="s">
        <v>32</v>
      </c>
      <c r="F2770" t="s">
        <v>29155</v>
      </c>
    </row>
    <row r="2771" spans="1:6" x14ac:dyDescent="0.2">
      <c r="A2771" t="s">
        <v>8465</v>
      </c>
      <c r="B2771" t="s">
        <v>21</v>
      </c>
      <c r="C2771" t="s">
        <v>27</v>
      </c>
      <c r="D2771">
        <v>116</v>
      </c>
      <c r="E2771" t="s">
        <v>34</v>
      </c>
      <c r="F2771" t="s">
        <v>29155</v>
      </c>
    </row>
    <row r="2772" spans="1:6" x14ac:dyDescent="0.2">
      <c r="A2772" t="s">
        <v>8468</v>
      </c>
      <c r="B2772" t="s">
        <v>18</v>
      </c>
      <c r="C2772" t="s">
        <v>26</v>
      </c>
      <c r="D2772">
        <v>36</v>
      </c>
      <c r="E2772" t="s">
        <v>32</v>
      </c>
      <c r="F2772" t="s">
        <v>29157</v>
      </c>
    </row>
    <row r="2773" spans="1:6" x14ac:dyDescent="0.2">
      <c r="A2773" t="s">
        <v>8471</v>
      </c>
      <c r="B2773" t="s">
        <v>17</v>
      </c>
      <c r="C2773" t="s">
        <v>27</v>
      </c>
      <c r="D2773">
        <v>74</v>
      </c>
      <c r="E2773" t="s">
        <v>33</v>
      </c>
      <c r="F2773" t="s">
        <v>29156</v>
      </c>
    </row>
    <row r="2774" spans="1:6" x14ac:dyDescent="0.2">
      <c r="A2774" t="s">
        <v>8474</v>
      </c>
      <c r="B2774" t="s">
        <v>24</v>
      </c>
      <c r="C2774" t="s">
        <v>27</v>
      </c>
      <c r="D2774">
        <v>50</v>
      </c>
      <c r="E2774" t="s">
        <v>34</v>
      </c>
      <c r="F2774" t="s">
        <v>29157</v>
      </c>
    </row>
    <row r="2775" spans="1:6" x14ac:dyDescent="0.2">
      <c r="A2775" t="s">
        <v>8477</v>
      </c>
      <c r="B2775" t="s">
        <v>24</v>
      </c>
      <c r="C2775" t="s">
        <v>28</v>
      </c>
      <c r="D2775">
        <v>310</v>
      </c>
      <c r="E2775" t="s">
        <v>32</v>
      </c>
      <c r="F2775" t="s">
        <v>29154</v>
      </c>
    </row>
    <row r="2776" spans="1:6" x14ac:dyDescent="0.2">
      <c r="A2776" t="s">
        <v>8480</v>
      </c>
      <c r="B2776" t="s">
        <v>20</v>
      </c>
      <c r="C2776" t="s">
        <v>26</v>
      </c>
      <c r="D2776">
        <v>47</v>
      </c>
      <c r="E2776" t="s">
        <v>32</v>
      </c>
      <c r="F2776" t="s">
        <v>29157</v>
      </c>
    </row>
    <row r="2777" spans="1:6" x14ac:dyDescent="0.2">
      <c r="A2777" t="s">
        <v>8483</v>
      </c>
      <c r="B2777" t="s">
        <v>23</v>
      </c>
      <c r="C2777" t="s">
        <v>26</v>
      </c>
      <c r="D2777">
        <v>41</v>
      </c>
      <c r="E2777" t="s">
        <v>33</v>
      </c>
      <c r="F2777" t="s">
        <v>29157</v>
      </c>
    </row>
    <row r="2778" spans="1:6" x14ac:dyDescent="0.2">
      <c r="A2778" t="s">
        <v>8486</v>
      </c>
      <c r="B2778" t="s">
        <v>24</v>
      </c>
      <c r="C2778" t="s">
        <v>26</v>
      </c>
      <c r="D2778">
        <v>22</v>
      </c>
      <c r="E2778" t="s">
        <v>32</v>
      </c>
      <c r="F2778" t="s">
        <v>29155</v>
      </c>
    </row>
    <row r="2779" spans="1:6" x14ac:dyDescent="0.2">
      <c r="A2779" t="s">
        <v>8489</v>
      </c>
      <c r="B2779" t="s">
        <v>21</v>
      </c>
      <c r="C2779" t="s">
        <v>26</v>
      </c>
      <c r="D2779">
        <v>33</v>
      </c>
      <c r="E2779" t="s">
        <v>32</v>
      </c>
      <c r="F2779" t="s">
        <v>29156</v>
      </c>
    </row>
    <row r="2780" spans="1:6" x14ac:dyDescent="0.2">
      <c r="A2780" t="s">
        <v>8492</v>
      </c>
      <c r="B2780" t="s">
        <v>19</v>
      </c>
      <c r="C2780" t="s">
        <v>28</v>
      </c>
      <c r="D2780">
        <v>319</v>
      </c>
      <c r="E2780" t="s">
        <v>32</v>
      </c>
      <c r="F2780" t="s">
        <v>29156</v>
      </c>
    </row>
    <row r="2781" spans="1:6" x14ac:dyDescent="0.2">
      <c r="A2781" t="s">
        <v>8495</v>
      </c>
      <c r="B2781" t="s">
        <v>18</v>
      </c>
      <c r="C2781" t="s">
        <v>26</v>
      </c>
      <c r="D2781">
        <v>41</v>
      </c>
      <c r="E2781" t="s">
        <v>33</v>
      </c>
      <c r="F2781" t="s">
        <v>29157</v>
      </c>
    </row>
    <row r="2782" spans="1:6" x14ac:dyDescent="0.2">
      <c r="A2782" t="s">
        <v>8498</v>
      </c>
      <c r="B2782" t="s">
        <v>17</v>
      </c>
      <c r="C2782" t="s">
        <v>26</v>
      </c>
      <c r="D2782">
        <v>40</v>
      </c>
      <c r="E2782" t="s">
        <v>34</v>
      </c>
      <c r="F2782" t="s">
        <v>29155</v>
      </c>
    </row>
    <row r="2783" spans="1:6" x14ac:dyDescent="0.2">
      <c r="A2783" t="s">
        <v>8501</v>
      </c>
      <c r="B2783" t="s">
        <v>22</v>
      </c>
      <c r="C2783" t="s">
        <v>27</v>
      </c>
      <c r="D2783">
        <v>66</v>
      </c>
      <c r="E2783" t="s">
        <v>34</v>
      </c>
      <c r="F2783" t="s">
        <v>29157</v>
      </c>
    </row>
    <row r="2784" spans="1:6" x14ac:dyDescent="0.2">
      <c r="A2784" t="s">
        <v>8504</v>
      </c>
      <c r="B2784" t="s">
        <v>24</v>
      </c>
      <c r="C2784" t="s">
        <v>26</v>
      </c>
      <c r="D2784">
        <v>51</v>
      </c>
      <c r="E2784" t="s">
        <v>34</v>
      </c>
      <c r="F2784" t="s">
        <v>29154</v>
      </c>
    </row>
    <row r="2785" spans="1:6" x14ac:dyDescent="0.2">
      <c r="A2785" t="s">
        <v>8507</v>
      </c>
      <c r="B2785" t="s">
        <v>21</v>
      </c>
      <c r="C2785" t="s">
        <v>26</v>
      </c>
      <c r="D2785">
        <v>22</v>
      </c>
      <c r="E2785" t="s">
        <v>33</v>
      </c>
      <c r="F2785" t="s">
        <v>29156</v>
      </c>
    </row>
    <row r="2786" spans="1:6" x14ac:dyDescent="0.2">
      <c r="A2786" t="s">
        <v>8510</v>
      </c>
      <c r="B2786" t="s">
        <v>21</v>
      </c>
      <c r="C2786" t="s">
        <v>27</v>
      </c>
      <c r="D2786">
        <v>97</v>
      </c>
      <c r="E2786" t="s">
        <v>32</v>
      </c>
      <c r="F2786" t="s">
        <v>29154</v>
      </c>
    </row>
    <row r="2787" spans="1:6" x14ac:dyDescent="0.2">
      <c r="A2787" t="s">
        <v>8513</v>
      </c>
      <c r="B2787" t="s">
        <v>24</v>
      </c>
      <c r="C2787" t="s">
        <v>27</v>
      </c>
      <c r="D2787">
        <v>91</v>
      </c>
      <c r="E2787" t="s">
        <v>32</v>
      </c>
      <c r="F2787" t="s">
        <v>29154</v>
      </c>
    </row>
    <row r="2788" spans="1:6" x14ac:dyDescent="0.2">
      <c r="A2788" t="s">
        <v>8516</v>
      </c>
      <c r="B2788" t="s">
        <v>16</v>
      </c>
      <c r="C2788" t="s">
        <v>27</v>
      </c>
      <c r="D2788">
        <v>62</v>
      </c>
      <c r="E2788" t="s">
        <v>33</v>
      </c>
      <c r="F2788" t="s">
        <v>29156</v>
      </c>
    </row>
    <row r="2789" spans="1:6" x14ac:dyDescent="0.2">
      <c r="A2789" t="s">
        <v>8519</v>
      </c>
      <c r="B2789" t="s">
        <v>22</v>
      </c>
      <c r="C2789" t="s">
        <v>26</v>
      </c>
      <c r="D2789">
        <v>30</v>
      </c>
      <c r="E2789" t="s">
        <v>32</v>
      </c>
      <c r="F2789" t="s">
        <v>29156</v>
      </c>
    </row>
    <row r="2790" spans="1:6" x14ac:dyDescent="0.2">
      <c r="A2790" t="s">
        <v>8522</v>
      </c>
      <c r="B2790" t="s">
        <v>17</v>
      </c>
      <c r="C2790" t="s">
        <v>27</v>
      </c>
      <c r="D2790">
        <v>72</v>
      </c>
      <c r="E2790" t="s">
        <v>33</v>
      </c>
      <c r="F2790" t="s">
        <v>29156</v>
      </c>
    </row>
    <row r="2791" spans="1:6" x14ac:dyDescent="0.2">
      <c r="A2791" t="s">
        <v>8525</v>
      </c>
      <c r="B2791" t="s">
        <v>16</v>
      </c>
      <c r="C2791" t="s">
        <v>27</v>
      </c>
      <c r="D2791">
        <v>78</v>
      </c>
      <c r="E2791" t="s">
        <v>34</v>
      </c>
      <c r="F2791" t="s">
        <v>29156</v>
      </c>
    </row>
    <row r="2792" spans="1:6" x14ac:dyDescent="0.2">
      <c r="A2792" t="s">
        <v>8528</v>
      </c>
      <c r="B2792" t="s">
        <v>15</v>
      </c>
      <c r="C2792" t="s">
        <v>27</v>
      </c>
      <c r="D2792">
        <v>119</v>
      </c>
      <c r="E2792" t="s">
        <v>32</v>
      </c>
      <c r="F2792" t="s">
        <v>29156</v>
      </c>
    </row>
    <row r="2793" spans="1:6" x14ac:dyDescent="0.2">
      <c r="A2793" t="s">
        <v>8531</v>
      </c>
      <c r="B2793" t="s">
        <v>20</v>
      </c>
      <c r="C2793" t="s">
        <v>26</v>
      </c>
      <c r="D2793">
        <v>59</v>
      </c>
      <c r="E2793" t="s">
        <v>34</v>
      </c>
      <c r="F2793" t="s">
        <v>29157</v>
      </c>
    </row>
    <row r="2794" spans="1:6" x14ac:dyDescent="0.2">
      <c r="A2794" t="s">
        <v>8534</v>
      </c>
      <c r="B2794" t="s">
        <v>22</v>
      </c>
      <c r="C2794" t="s">
        <v>26</v>
      </c>
      <c r="D2794">
        <v>55</v>
      </c>
      <c r="E2794" t="s">
        <v>34</v>
      </c>
      <c r="F2794" t="s">
        <v>29154</v>
      </c>
    </row>
    <row r="2795" spans="1:6" x14ac:dyDescent="0.2">
      <c r="A2795" t="s">
        <v>8537</v>
      </c>
      <c r="B2795" t="s">
        <v>24</v>
      </c>
      <c r="C2795" t="s">
        <v>27</v>
      </c>
      <c r="D2795">
        <v>91</v>
      </c>
      <c r="E2795" t="s">
        <v>32</v>
      </c>
      <c r="F2795" t="s">
        <v>29154</v>
      </c>
    </row>
    <row r="2796" spans="1:6" x14ac:dyDescent="0.2">
      <c r="A2796" t="s">
        <v>8540</v>
      </c>
      <c r="B2796" t="s">
        <v>21</v>
      </c>
      <c r="C2796" t="s">
        <v>26</v>
      </c>
      <c r="D2796">
        <v>27</v>
      </c>
      <c r="E2796" t="s">
        <v>34</v>
      </c>
      <c r="F2796" t="s">
        <v>29157</v>
      </c>
    </row>
    <row r="2797" spans="1:6" x14ac:dyDescent="0.2">
      <c r="A2797" t="s">
        <v>8543</v>
      </c>
      <c r="B2797" t="s">
        <v>16</v>
      </c>
      <c r="C2797" t="s">
        <v>26</v>
      </c>
      <c r="D2797">
        <v>41</v>
      </c>
      <c r="E2797" t="s">
        <v>32</v>
      </c>
      <c r="F2797" t="s">
        <v>29156</v>
      </c>
    </row>
    <row r="2798" spans="1:6" x14ac:dyDescent="0.2">
      <c r="A2798" t="s">
        <v>8546</v>
      </c>
      <c r="B2798" t="s">
        <v>20</v>
      </c>
      <c r="C2798" t="s">
        <v>27</v>
      </c>
      <c r="D2798">
        <v>80</v>
      </c>
      <c r="E2798" t="s">
        <v>33</v>
      </c>
      <c r="F2798" t="s">
        <v>29156</v>
      </c>
    </row>
    <row r="2799" spans="1:6" x14ac:dyDescent="0.2">
      <c r="A2799" t="s">
        <v>8549</v>
      </c>
      <c r="B2799" t="s">
        <v>19</v>
      </c>
      <c r="C2799" t="s">
        <v>26</v>
      </c>
      <c r="D2799">
        <v>42</v>
      </c>
      <c r="E2799" t="s">
        <v>32</v>
      </c>
      <c r="F2799" t="s">
        <v>29154</v>
      </c>
    </row>
    <row r="2800" spans="1:6" x14ac:dyDescent="0.2">
      <c r="A2800" t="s">
        <v>8552</v>
      </c>
      <c r="B2800" t="s">
        <v>21</v>
      </c>
      <c r="C2800" t="s">
        <v>26</v>
      </c>
      <c r="D2800">
        <v>49</v>
      </c>
      <c r="E2800" t="s">
        <v>33</v>
      </c>
      <c r="F2800" t="s">
        <v>29156</v>
      </c>
    </row>
    <row r="2801" spans="1:6" x14ac:dyDescent="0.2">
      <c r="A2801" t="s">
        <v>8555</v>
      </c>
      <c r="B2801" t="s">
        <v>17</v>
      </c>
      <c r="C2801" t="s">
        <v>27</v>
      </c>
      <c r="D2801">
        <v>116</v>
      </c>
      <c r="E2801" t="s">
        <v>33</v>
      </c>
      <c r="F2801" t="s">
        <v>29154</v>
      </c>
    </row>
    <row r="2802" spans="1:6" x14ac:dyDescent="0.2">
      <c r="A2802" t="s">
        <v>8558</v>
      </c>
      <c r="B2802" t="s">
        <v>15</v>
      </c>
      <c r="C2802" t="s">
        <v>27</v>
      </c>
      <c r="D2802">
        <v>96</v>
      </c>
      <c r="E2802" t="s">
        <v>34</v>
      </c>
      <c r="F2802" t="s">
        <v>29157</v>
      </c>
    </row>
    <row r="2803" spans="1:6" x14ac:dyDescent="0.2">
      <c r="A2803" t="s">
        <v>8561</v>
      </c>
      <c r="B2803" t="s">
        <v>19</v>
      </c>
      <c r="C2803" t="s">
        <v>26</v>
      </c>
      <c r="D2803">
        <v>50</v>
      </c>
      <c r="E2803" t="s">
        <v>33</v>
      </c>
      <c r="F2803" t="s">
        <v>29155</v>
      </c>
    </row>
    <row r="2804" spans="1:6" x14ac:dyDescent="0.2">
      <c r="A2804" t="s">
        <v>8564</v>
      </c>
      <c r="B2804" t="s">
        <v>23</v>
      </c>
      <c r="C2804" t="s">
        <v>27</v>
      </c>
      <c r="D2804">
        <v>55</v>
      </c>
      <c r="E2804" t="s">
        <v>33</v>
      </c>
      <c r="F2804" t="s">
        <v>29154</v>
      </c>
    </row>
    <row r="2805" spans="1:6" x14ac:dyDescent="0.2">
      <c r="A2805" t="s">
        <v>8567</v>
      </c>
      <c r="B2805" t="s">
        <v>16</v>
      </c>
      <c r="C2805" t="s">
        <v>29</v>
      </c>
      <c r="D2805">
        <v>11</v>
      </c>
      <c r="E2805" t="s">
        <v>32</v>
      </c>
      <c r="F2805" t="s">
        <v>29156</v>
      </c>
    </row>
    <row r="2806" spans="1:6" x14ac:dyDescent="0.2">
      <c r="A2806" t="s">
        <v>8270</v>
      </c>
      <c r="B2806" t="s">
        <v>20</v>
      </c>
      <c r="C2806" t="s">
        <v>26</v>
      </c>
      <c r="D2806">
        <v>26</v>
      </c>
      <c r="E2806" t="s">
        <v>33</v>
      </c>
      <c r="F2806" t="s">
        <v>29156</v>
      </c>
    </row>
    <row r="2807" spans="1:6" x14ac:dyDescent="0.2">
      <c r="A2807" t="s">
        <v>8273</v>
      </c>
      <c r="B2807" t="s">
        <v>17</v>
      </c>
      <c r="C2807" t="s">
        <v>27</v>
      </c>
      <c r="D2807">
        <v>76</v>
      </c>
      <c r="E2807" t="s">
        <v>32</v>
      </c>
      <c r="F2807" t="s">
        <v>29156</v>
      </c>
    </row>
    <row r="2808" spans="1:6" x14ac:dyDescent="0.2">
      <c r="A2808" t="s">
        <v>8276</v>
      </c>
      <c r="B2808" t="s">
        <v>20</v>
      </c>
      <c r="C2808" t="s">
        <v>27</v>
      </c>
      <c r="D2808">
        <v>118</v>
      </c>
      <c r="E2808" t="s">
        <v>34</v>
      </c>
      <c r="F2808" t="s">
        <v>29157</v>
      </c>
    </row>
    <row r="2809" spans="1:6" x14ac:dyDescent="0.2">
      <c r="A2809" t="s">
        <v>8279</v>
      </c>
      <c r="B2809" t="s">
        <v>18</v>
      </c>
      <c r="C2809" t="s">
        <v>26</v>
      </c>
      <c r="D2809">
        <v>27</v>
      </c>
      <c r="E2809" t="s">
        <v>32</v>
      </c>
      <c r="F2809" t="s">
        <v>29154</v>
      </c>
    </row>
    <row r="2810" spans="1:6" x14ac:dyDescent="0.2">
      <c r="A2810" t="s">
        <v>8282</v>
      </c>
      <c r="B2810" t="s">
        <v>19</v>
      </c>
      <c r="C2810" t="s">
        <v>27</v>
      </c>
      <c r="D2810">
        <v>46</v>
      </c>
      <c r="E2810" t="s">
        <v>34</v>
      </c>
      <c r="F2810" t="s">
        <v>29154</v>
      </c>
    </row>
    <row r="2811" spans="1:6" x14ac:dyDescent="0.2">
      <c r="A2811" t="s">
        <v>8285</v>
      </c>
      <c r="B2811" t="s">
        <v>21</v>
      </c>
      <c r="C2811" t="s">
        <v>27</v>
      </c>
      <c r="D2811">
        <v>117</v>
      </c>
      <c r="E2811" t="s">
        <v>32</v>
      </c>
      <c r="F2811" t="s">
        <v>29157</v>
      </c>
    </row>
    <row r="2812" spans="1:6" x14ac:dyDescent="0.2">
      <c r="A2812" t="s">
        <v>8288</v>
      </c>
      <c r="B2812" t="s">
        <v>23</v>
      </c>
      <c r="C2812" t="s">
        <v>27</v>
      </c>
      <c r="D2812">
        <v>56</v>
      </c>
      <c r="E2812" t="s">
        <v>32</v>
      </c>
      <c r="F2812" t="s">
        <v>29156</v>
      </c>
    </row>
    <row r="2813" spans="1:6" x14ac:dyDescent="0.2">
      <c r="A2813" t="s">
        <v>8570</v>
      </c>
      <c r="B2813" t="s">
        <v>15</v>
      </c>
      <c r="C2813" t="s">
        <v>26</v>
      </c>
      <c r="D2813">
        <v>34</v>
      </c>
      <c r="E2813" t="s">
        <v>34</v>
      </c>
      <c r="F2813" t="s">
        <v>29157</v>
      </c>
    </row>
    <row r="2814" spans="1:6" x14ac:dyDescent="0.2">
      <c r="A2814" t="s">
        <v>8573</v>
      </c>
      <c r="B2814" t="s">
        <v>23</v>
      </c>
      <c r="C2814" t="s">
        <v>27</v>
      </c>
      <c r="D2814">
        <v>89</v>
      </c>
      <c r="E2814" t="s">
        <v>32</v>
      </c>
      <c r="F2814" t="s">
        <v>79</v>
      </c>
    </row>
    <row r="2815" spans="1:6" x14ac:dyDescent="0.2">
      <c r="A2815" t="s">
        <v>8576</v>
      </c>
      <c r="B2815" t="s">
        <v>16</v>
      </c>
      <c r="C2815" t="s">
        <v>26</v>
      </c>
      <c r="D2815">
        <v>59</v>
      </c>
      <c r="E2815" t="s">
        <v>32</v>
      </c>
      <c r="F2815" t="s">
        <v>79</v>
      </c>
    </row>
    <row r="2816" spans="1:6" x14ac:dyDescent="0.2">
      <c r="A2816" t="s">
        <v>8579</v>
      </c>
      <c r="B2816" t="s">
        <v>23</v>
      </c>
      <c r="C2816" t="s">
        <v>30</v>
      </c>
      <c r="D2816">
        <v>3</v>
      </c>
      <c r="E2816" t="s">
        <v>34</v>
      </c>
      <c r="F2816" t="s">
        <v>79</v>
      </c>
    </row>
    <row r="2817" spans="1:6" x14ac:dyDescent="0.2">
      <c r="A2817" t="s">
        <v>8582</v>
      </c>
      <c r="B2817" t="s">
        <v>17</v>
      </c>
      <c r="C2817" t="s">
        <v>26</v>
      </c>
      <c r="D2817">
        <v>50</v>
      </c>
      <c r="E2817" t="s">
        <v>33</v>
      </c>
      <c r="F2817" t="s">
        <v>29157</v>
      </c>
    </row>
    <row r="2818" spans="1:6" x14ac:dyDescent="0.2">
      <c r="A2818" t="s">
        <v>8585</v>
      </c>
      <c r="B2818" t="s">
        <v>19</v>
      </c>
      <c r="C2818" t="s">
        <v>27</v>
      </c>
      <c r="D2818">
        <v>106</v>
      </c>
      <c r="E2818" t="s">
        <v>32</v>
      </c>
      <c r="F2818" t="s">
        <v>29157</v>
      </c>
    </row>
    <row r="2819" spans="1:6" x14ac:dyDescent="0.2">
      <c r="A2819" t="s">
        <v>8588</v>
      </c>
      <c r="B2819" t="s">
        <v>22</v>
      </c>
      <c r="C2819" t="s">
        <v>26</v>
      </c>
      <c r="D2819">
        <v>51</v>
      </c>
      <c r="E2819" t="s">
        <v>32</v>
      </c>
      <c r="F2819" t="s">
        <v>29157</v>
      </c>
    </row>
    <row r="2820" spans="1:6" x14ac:dyDescent="0.2">
      <c r="A2820" t="s">
        <v>8591</v>
      </c>
      <c r="B2820" t="s">
        <v>16</v>
      </c>
      <c r="C2820" t="s">
        <v>27</v>
      </c>
      <c r="D2820">
        <v>55</v>
      </c>
      <c r="E2820" t="s">
        <v>32</v>
      </c>
      <c r="F2820" t="s">
        <v>79</v>
      </c>
    </row>
    <row r="2821" spans="1:6" x14ac:dyDescent="0.2">
      <c r="A2821" t="s">
        <v>8594</v>
      </c>
      <c r="B2821" t="s">
        <v>18</v>
      </c>
      <c r="C2821" t="s">
        <v>26</v>
      </c>
      <c r="D2821">
        <v>37</v>
      </c>
      <c r="E2821" t="s">
        <v>32</v>
      </c>
      <c r="F2821" t="s">
        <v>29157</v>
      </c>
    </row>
    <row r="2822" spans="1:6" x14ac:dyDescent="0.2">
      <c r="A2822" t="s">
        <v>8597</v>
      </c>
      <c r="B2822" t="s">
        <v>16</v>
      </c>
      <c r="C2822" t="s">
        <v>29</v>
      </c>
      <c r="D2822">
        <v>10</v>
      </c>
      <c r="E2822" t="s">
        <v>32</v>
      </c>
      <c r="F2822" t="s">
        <v>29157</v>
      </c>
    </row>
    <row r="2823" spans="1:6" x14ac:dyDescent="0.2">
      <c r="A2823" t="s">
        <v>8600</v>
      </c>
      <c r="B2823" t="s">
        <v>22</v>
      </c>
      <c r="C2823" t="s">
        <v>28</v>
      </c>
      <c r="D2823">
        <v>169</v>
      </c>
      <c r="E2823" t="s">
        <v>33</v>
      </c>
      <c r="F2823" t="s">
        <v>79</v>
      </c>
    </row>
    <row r="2824" spans="1:6" x14ac:dyDescent="0.2">
      <c r="A2824" t="s">
        <v>8603</v>
      </c>
      <c r="B2824" t="s">
        <v>24</v>
      </c>
      <c r="C2824" t="s">
        <v>28</v>
      </c>
      <c r="D2824">
        <v>317</v>
      </c>
      <c r="E2824" t="s">
        <v>34</v>
      </c>
      <c r="F2824" t="s">
        <v>79</v>
      </c>
    </row>
    <row r="2825" spans="1:6" x14ac:dyDescent="0.2">
      <c r="A2825" t="s">
        <v>8606</v>
      </c>
      <c r="B2825" t="s">
        <v>24</v>
      </c>
      <c r="C2825" t="s">
        <v>26</v>
      </c>
      <c r="D2825">
        <v>39</v>
      </c>
      <c r="E2825" t="s">
        <v>33</v>
      </c>
      <c r="F2825" t="s">
        <v>29157</v>
      </c>
    </row>
    <row r="2826" spans="1:6" x14ac:dyDescent="0.2">
      <c r="A2826" t="s">
        <v>8609</v>
      </c>
      <c r="B2826" t="s">
        <v>24</v>
      </c>
      <c r="C2826" t="s">
        <v>26</v>
      </c>
      <c r="D2826">
        <v>41</v>
      </c>
      <c r="E2826" t="s">
        <v>34</v>
      </c>
      <c r="F2826" t="s">
        <v>79</v>
      </c>
    </row>
    <row r="2827" spans="1:6" x14ac:dyDescent="0.2">
      <c r="A2827" t="s">
        <v>8612</v>
      </c>
      <c r="B2827" t="s">
        <v>24</v>
      </c>
      <c r="C2827" t="s">
        <v>29</v>
      </c>
      <c r="D2827">
        <v>22</v>
      </c>
      <c r="E2827" t="s">
        <v>34</v>
      </c>
      <c r="F2827" t="s">
        <v>79</v>
      </c>
    </row>
    <row r="2828" spans="1:6" x14ac:dyDescent="0.2">
      <c r="A2828" t="s">
        <v>8615</v>
      </c>
      <c r="B2828" t="s">
        <v>17</v>
      </c>
      <c r="C2828" t="s">
        <v>26</v>
      </c>
      <c r="D2828">
        <v>31</v>
      </c>
      <c r="E2828" t="s">
        <v>33</v>
      </c>
      <c r="F2828" t="s">
        <v>79</v>
      </c>
    </row>
    <row r="2829" spans="1:6" x14ac:dyDescent="0.2">
      <c r="A2829" t="s">
        <v>8618</v>
      </c>
      <c r="B2829" t="s">
        <v>21</v>
      </c>
      <c r="C2829" t="s">
        <v>27</v>
      </c>
      <c r="D2829">
        <v>70</v>
      </c>
      <c r="E2829" t="s">
        <v>33</v>
      </c>
      <c r="F2829" t="s">
        <v>79</v>
      </c>
    </row>
    <row r="2830" spans="1:6" x14ac:dyDescent="0.2">
      <c r="A2830" t="s">
        <v>8621</v>
      </c>
      <c r="B2830" t="s">
        <v>18</v>
      </c>
      <c r="C2830" t="s">
        <v>26</v>
      </c>
      <c r="D2830">
        <v>33</v>
      </c>
      <c r="E2830" t="s">
        <v>33</v>
      </c>
      <c r="F2830" t="s">
        <v>29157</v>
      </c>
    </row>
    <row r="2831" spans="1:6" x14ac:dyDescent="0.2">
      <c r="A2831" t="s">
        <v>8624</v>
      </c>
      <c r="B2831" t="s">
        <v>19</v>
      </c>
      <c r="C2831" t="s">
        <v>26</v>
      </c>
      <c r="D2831">
        <v>25</v>
      </c>
      <c r="E2831" t="s">
        <v>33</v>
      </c>
      <c r="F2831" t="s">
        <v>79</v>
      </c>
    </row>
    <row r="2832" spans="1:6" x14ac:dyDescent="0.2">
      <c r="A2832" t="s">
        <v>8627</v>
      </c>
      <c r="B2832" t="s">
        <v>24</v>
      </c>
      <c r="C2832" t="s">
        <v>26</v>
      </c>
      <c r="D2832">
        <v>37</v>
      </c>
      <c r="E2832" t="s">
        <v>34</v>
      </c>
      <c r="F2832" t="s">
        <v>79</v>
      </c>
    </row>
    <row r="2833" spans="1:6" x14ac:dyDescent="0.2">
      <c r="A2833" t="s">
        <v>8630</v>
      </c>
      <c r="B2833" t="s">
        <v>20</v>
      </c>
      <c r="C2833" t="s">
        <v>30</v>
      </c>
      <c r="D2833">
        <v>8</v>
      </c>
      <c r="E2833" t="s">
        <v>34</v>
      </c>
      <c r="F2833" t="s">
        <v>79</v>
      </c>
    </row>
    <row r="2834" spans="1:6" x14ac:dyDescent="0.2">
      <c r="A2834" t="s">
        <v>8633</v>
      </c>
      <c r="B2834" t="s">
        <v>16</v>
      </c>
      <c r="C2834" t="s">
        <v>30</v>
      </c>
      <c r="D2834">
        <v>4</v>
      </c>
      <c r="E2834" t="s">
        <v>32</v>
      </c>
      <c r="F2834" t="s">
        <v>29157</v>
      </c>
    </row>
    <row r="2835" spans="1:6" x14ac:dyDescent="0.2">
      <c r="A2835" t="s">
        <v>8636</v>
      </c>
      <c r="B2835" t="s">
        <v>21</v>
      </c>
      <c r="C2835" t="s">
        <v>26</v>
      </c>
      <c r="D2835">
        <v>26</v>
      </c>
      <c r="E2835" t="s">
        <v>34</v>
      </c>
      <c r="F2835" t="s">
        <v>29157</v>
      </c>
    </row>
    <row r="2836" spans="1:6" x14ac:dyDescent="0.2">
      <c r="A2836" t="s">
        <v>8639</v>
      </c>
      <c r="B2836" t="s">
        <v>15</v>
      </c>
      <c r="C2836" t="s">
        <v>27</v>
      </c>
      <c r="D2836">
        <v>68</v>
      </c>
      <c r="E2836" t="s">
        <v>33</v>
      </c>
      <c r="F2836" t="s">
        <v>29157</v>
      </c>
    </row>
    <row r="2837" spans="1:6" x14ac:dyDescent="0.2">
      <c r="A2837" t="s">
        <v>8642</v>
      </c>
      <c r="B2837" t="s">
        <v>18</v>
      </c>
      <c r="C2837" t="s">
        <v>29</v>
      </c>
      <c r="D2837">
        <v>22</v>
      </c>
      <c r="E2837" t="s">
        <v>33</v>
      </c>
      <c r="F2837" t="s">
        <v>79</v>
      </c>
    </row>
    <row r="2838" spans="1:6" x14ac:dyDescent="0.2">
      <c r="A2838" t="s">
        <v>8645</v>
      </c>
      <c r="B2838" t="s">
        <v>20</v>
      </c>
      <c r="C2838" t="s">
        <v>26</v>
      </c>
      <c r="D2838">
        <v>28</v>
      </c>
      <c r="E2838" t="s">
        <v>33</v>
      </c>
      <c r="F2838" t="s">
        <v>29157</v>
      </c>
    </row>
    <row r="2839" spans="1:6" x14ac:dyDescent="0.2">
      <c r="A2839" t="s">
        <v>8648</v>
      </c>
      <c r="B2839" t="s">
        <v>21</v>
      </c>
      <c r="C2839" t="s">
        <v>27</v>
      </c>
      <c r="D2839">
        <v>73</v>
      </c>
      <c r="E2839" t="s">
        <v>33</v>
      </c>
      <c r="F2839" t="s">
        <v>79</v>
      </c>
    </row>
    <row r="2840" spans="1:6" x14ac:dyDescent="0.2">
      <c r="A2840" t="s">
        <v>8651</v>
      </c>
      <c r="B2840" t="s">
        <v>21</v>
      </c>
      <c r="C2840" t="s">
        <v>27</v>
      </c>
      <c r="D2840">
        <v>64</v>
      </c>
      <c r="E2840" t="s">
        <v>33</v>
      </c>
      <c r="F2840" t="s">
        <v>29157</v>
      </c>
    </row>
    <row r="2841" spans="1:6" x14ac:dyDescent="0.2">
      <c r="A2841" t="s">
        <v>8672</v>
      </c>
      <c r="B2841" t="s">
        <v>19</v>
      </c>
      <c r="C2841" t="s">
        <v>30</v>
      </c>
      <c r="D2841">
        <v>5</v>
      </c>
      <c r="E2841" t="s">
        <v>33</v>
      </c>
      <c r="F2841" t="s">
        <v>29157</v>
      </c>
    </row>
    <row r="2842" spans="1:6" x14ac:dyDescent="0.2">
      <c r="A2842" t="s">
        <v>8675</v>
      </c>
      <c r="B2842" t="s">
        <v>22</v>
      </c>
      <c r="C2842" t="s">
        <v>29</v>
      </c>
      <c r="D2842">
        <v>23</v>
      </c>
      <c r="E2842" t="s">
        <v>34</v>
      </c>
      <c r="F2842" t="s">
        <v>29155</v>
      </c>
    </row>
    <row r="2843" spans="1:6" x14ac:dyDescent="0.2">
      <c r="A2843" t="s">
        <v>8678</v>
      </c>
      <c r="B2843" t="s">
        <v>16</v>
      </c>
      <c r="C2843" t="s">
        <v>26</v>
      </c>
      <c r="D2843">
        <v>35</v>
      </c>
      <c r="E2843" t="s">
        <v>33</v>
      </c>
      <c r="F2843" t="s">
        <v>29155</v>
      </c>
    </row>
    <row r="2844" spans="1:6" x14ac:dyDescent="0.2">
      <c r="A2844" t="s">
        <v>8681</v>
      </c>
      <c r="B2844" t="s">
        <v>15</v>
      </c>
      <c r="C2844" t="s">
        <v>29</v>
      </c>
      <c r="D2844">
        <v>11</v>
      </c>
      <c r="E2844" t="s">
        <v>33</v>
      </c>
      <c r="F2844" t="s">
        <v>29154</v>
      </c>
    </row>
    <row r="2845" spans="1:6" x14ac:dyDescent="0.2">
      <c r="A2845" t="s">
        <v>8684</v>
      </c>
      <c r="B2845" t="s">
        <v>15</v>
      </c>
      <c r="C2845" t="s">
        <v>28</v>
      </c>
      <c r="D2845">
        <v>315</v>
      </c>
      <c r="E2845" t="s">
        <v>33</v>
      </c>
      <c r="F2845" t="s">
        <v>29157</v>
      </c>
    </row>
    <row r="2846" spans="1:6" x14ac:dyDescent="0.2">
      <c r="A2846" t="s">
        <v>8687</v>
      </c>
      <c r="B2846" t="s">
        <v>15</v>
      </c>
      <c r="C2846" t="s">
        <v>28</v>
      </c>
      <c r="D2846">
        <v>181</v>
      </c>
      <c r="E2846" t="s">
        <v>34</v>
      </c>
      <c r="F2846" t="s">
        <v>29154</v>
      </c>
    </row>
    <row r="2847" spans="1:6" x14ac:dyDescent="0.2">
      <c r="A2847" t="s">
        <v>8690</v>
      </c>
      <c r="B2847" t="s">
        <v>22</v>
      </c>
      <c r="C2847" t="s">
        <v>29</v>
      </c>
      <c r="D2847">
        <v>10</v>
      </c>
      <c r="E2847" t="s">
        <v>32</v>
      </c>
      <c r="F2847" t="s">
        <v>29157</v>
      </c>
    </row>
    <row r="2848" spans="1:6" x14ac:dyDescent="0.2">
      <c r="A2848" t="s">
        <v>8693</v>
      </c>
      <c r="B2848" t="s">
        <v>21</v>
      </c>
      <c r="C2848" t="s">
        <v>30</v>
      </c>
      <c r="D2848">
        <v>6</v>
      </c>
      <c r="E2848" t="s">
        <v>33</v>
      </c>
      <c r="F2848" t="s">
        <v>29154</v>
      </c>
    </row>
    <row r="2849" spans="1:6" x14ac:dyDescent="0.2">
      <c r="A2849" t="s">
        <v>8696</v>
      </c>
      <c r="B2849" t="s">
        <v>18</v>
      </c>
      <c r="C2849" t="s">
        <v>28</v>
      </c>
      <c r="D2849">
        <v>248</v>
      </c>
      <c r="E2849" t="s">
        <v>34</v>
      </c>
      <c r="F2849" t="s">
        <v>29157</v>
      </c>
    </row>
    <row r="2850" spans="1:6" x14ac:dyDescent="0.2">
      <c r="A2850" t="s">
        <v>8699</v>
      </c>
      <c r="B2850" t="s">
        <v>21</v>
      </c>
      <c r="C2850" t="s">
        <v>30</v>
      </c>
      <c r="D2850">
        <v>8</v>
      </c>
      <c r="E2850" t="s">
        <v>34</v>
      </c>
      <c r="F2850" t="s">
        <v>29157</v>
      </c>
    </row>
    <row r="2851" spans="1:6" x14ac:dyDescent="0.2">
      <c r="A2851" t="s">
        <v>8702</v>
      </c>
      <c r="B2851" t="s">
        <v>18</v>
      </c>
      <c r="C2851" t="s">
        <v>26</v>
      </c>
      <c r="D2851">
        <v>54</v>
      </c>
      <c r="E2851" t="s">
        <v>32</v>
      </c>
      <c r="F2851" t="s">
        <v>29156</v>
      </c>
    </row>
    <row r="2852" spans="1:6" x14ac:dyDescent="0.2">
      <c r="A2852" t="s">
        <v>8705</v>
      </c>
      <c r="B2852" t="s">
        <v>22</v>
      </c>
      <c r="C2852" t="s">
        <v>26</v>
      </c>
      <c r="D2852">
        <v>31</v>
      </c>
      <c r="E2852" t="s">
        <v>34</v>
      </c>
      <c r="F2852" t="s">
        <v>29156</v>
      </c>
    </row>
    <row r="2853" spans="1:6" x14ac:dyDescent="0.2">
      <c r="A2853" t="s">
        <v>8708</v>
      </c>
      <c r="B2853" t="s">
        <v>17</v>
      </c>
      <c r="C2853" t="s">
        <v>26</v>
      </c>
      <c r="D2853">
        <v>57</v>
      </c>
      <c r="E2853" t="s">
        <v>34</v>
      </c>
      <c r="F2853" t="s">
        <v>29154</v>
      </c>
    </row>
    <row r="2854" spans="1:6" x14ac:dyDescent="0.2">
      <c r="A2854" t="s">
        <v>8711</v>
      </c>
      <c r="B2854" t="s">
        <v>21</v>
      </c>
      <c r="C2854" t="s">
        <v>27</v>
      </c>
      <c r="D2854">
        <v>109</v>
      </c>
      <c r="E2854" t="s">
        <v>32</v>
      </c>
      <c r="F2854" t="s">
        <v>29155</v>
      </c>
    </row>
    <row r="2855" spans="1:6" x14ac:dyDescent="0.2">
      <c r="A2855" t="s">
        <v>8714</v>
      </c>
      <c r="B2855" t="s">
        <v>18</v>
      </c>
      <c r="C2855" t="s">
        <v>26</v>
      </c>
      <c r="D2855">
        <v>48</v>
      </c>
      <c r="E2855" t="s">
        <v>32</v>
      </c>
      <c r="F2855" t="s">
        <v>29157</v>
      </c>
    </row>
    <row r="2856" spans="1:6" x14ac:dyDescent="0.2">
      <c r="A2856" t="s">
        <v>8717</v>
      </c>
      <c r="B2856" t="s">
        <v>19</v>
      </c>
      <c r="C2856" t="s">
        <v>26</v>
      </c>
      <c r="D2856">
        <v>27</v>
      </c>
      <c r="E2856" t="s">
        <v>32</v>
      </c>
      <c r="F2856" t="s">
        <v>29154</v>
      </c>
    </row>
    <row r="2857" spans="1:6" x14ac:dyDescent="0.2">
      <c r="A2857" t="s">
        <v>8720</v>
      </c>
      <c r="B2857" t="s">
        <v>17</v>
      </c>
      <c r="C2857" t="s">
        <v>27</v>
      </c>
      <c r="D2857">
        <v>79</v>
      </c>
      <c r="E2857" t="s">
        <v>34</v>
      </c>
      <c r="F2857" t="s">
        <v>29156</v>
      </c>
    </row>
    <row r="2858" spans="1:6" x14ac:dyDescent="0.2">
      <c r="A2858" t="s">
        <v>8723</v>
      </c>
      <c r="B2858" t="s">
        <v>17</v>
      </c>
      <c r="C2858" t="s">
        <v>26</v>
      </c>
      <c r="D2858">
        <v>54</v>
      </c>
      <c r="E2858" t="s">
        <v>33</v>
      </c>
      <c r="F2858" t="s">
        <v>29154</v>
      </c>
    </row>
    <row r="2859" spans="1:6" x14ac:dyDescent="0.2">
      <c r="A2859" t="s">
        <v>8726</v>
      </c>
      <c r="B2859" t="s">
        <v>22</v>
      </c>
      <c r="C2859" t="s">
        <v>26</v>
      </c>
      <c r="D2859">
        <v>53</v>
      </c>
      <c r="E2859" t="s">
        <v>32</v>
      </c>
      <c r="F2859" t="s">
        <v>29157</v>
      </c>
    </row>
    <row r="2860" spans="1:6" x14ac:dyDescent="0.2">
      <c r="A2860" t="s">
        <v>8729</v>
      </c>
      <c r="B2860" t="s">
        <v>24</v>
      </c>
      <c r="C2860" t="s">
        <v>26</v>
      </c>
      <c r="D2860">
        <v>39</v>
      </c>
      <c r="E2860" t="s">
        <v>34</v>
      </c>
      <c r="F2860" t="s">
        <v>29156</v>
      </c>
    </row>
    <row r="2861" spans="1:6" x14ac:dyDescent="0.2">
      <c r="A2861" t="s">
        <v>8732</v>
      </c>
      <c r="B2861" t="s">
        <v>16</v>
      </c>
      <c r="C2861" t="s">
        <v>26</v>
      </c>
      <c r="D2861">
        <v>58</v>
      </c>
      <c r="E2861" t="s">
        <v>32</v>
      </c>
      <c r="F2861" t="s">
        <v>29156</v>
      </c>
    </row>
    <row r="2862" spans="1:6" x14ac:dyDescent="0.2">
      <c r="A2862" t="s">
        <v>8735</v>
      </c>
      <c r="B2862" t="s">
        <v>15</v>
      </c>
      <c r="C2862" t="s">
        <v>29</v>
      </c>
      <c r="D2862">
        <v>18</v>
      </c>
      <c r="E2862" t="s">
        <v>33</v>
      </c>
      <c r="F2862" t="s">
        <v>29155</v>
      </c>
    </row>
    <row r="2863" spans="1:6" x14ac:dyDescent="0.2">
      <c r="A2863" t="s">
        <v>8738</v>
      </c>
      <c r="B2863" t="s">
        <v>21</v>
      </c>
      <c r="C2863" t="s">
        <v>26</v>
      </c>
      <c r="D2863">
        <v>25</v>
      </c>
      <c r="E2863" t="s">
        <v>33</v>
      </c>
      <c r="F2863" t="s">
        <v>29154</v>
      </c>
    </row>
    <row r="2864" spans="1:6" x14ac:dyDescent="0.2">
      <c r="A2864" t="s">
        <v>8741</v>
      </c>
      <c r="B2864" t="s">
        <v>17</v>
      </c>
      <c r="C2864" t="s">
        <v>27</v>
      </c>
      <c r="D2864">
        <v>104</v>
      </c>
      <c r="E2864" t="s">
        <v>33</v>
      </c>
      <c r="F2864" t="s">
        <v>29157</v>
      </c>
    </row>
    <row r="2865" spans="1:6" x14ac:dyDescent="0.2">
      <c r="A2865" t="s">
        <v>8744</v>
      </c>
      <c r="B2865" t="s">
        <v>19</v>
      </c>
      <c r="C2865" t="s">
        <v>29</v>
      </c>
      <c r="D2865">
        <v>18</v>
      </c>
      <c r="E2865" t="s">
        <v>33</v>
      </c>
      <c r="F2865" t="s">
        <v>29154</v>
      </c>
    </row>
    <row r="2866" spans="1:6" x14ac:dyDescent="0.2">
      <c r="A2866" t="s">
        <v>8747</v>
      </c>
      <c r="B2866" t="s">
        <v>23</v>
      </c>
      <c r="C2866" t="s">
        <v>26</v>
      </c>
      <c r="D2866">
        <v>53</v>
      </c>
      <c r="E2866" t="s">
        <v>32</v>
      </c>
      <c r="F2866" t="s">
        <v>29156</v>
      </c>
    </row>
    <row r="2867" spans="1:6" x14ac:dyDescent="0.2">
      <c r="A2867" t="s">
        <v>8750</v>
      </c>
      <c r="B2867" t="s">
        <v>19</v>
      </c>
      <c r="C2867" t="s">
        <v>27</v>
      </c>
      <c r="D2867">
        <v>49</v>
      </c>
      <c r="E2867" t="s">
        <v>32</v>
      </c>
      <c r="F2867" t="s">
        <v>29157</v>
      </c>
    </row>
    <row r="2868" spans="1:6" x14ac:dyDescent="0.2">
      <c r="A2868" t="s">
        <v>8753</v>
      </c>
      <c r="B2868" t="s">
        <v>18</v>
      </c>
      <c r="C2868" t="s">
        <v>28</v>
      </c>
      <c r="D2868">
        <v>238</v>
      </c>
      <c r="E2868" t="s">
        <v>32</v>
      </c>
      <c r="F2868" t="s">
        <v>29154</v>
      </c>
    </row>
    <row r="2869" spans="1:6" x14ac:dyDescent="0.2">
      <c r="A2869" t="s">
        <v>8756</v>
      </c>
      <c r="B2869" t="s">
        <v>17</v>
      </c>
      <c r="C2869" t="s">
        <v>26</v>
      </c>
      <c r="D2869">
        <v>27</v>
      </c>
      <c r="E2869" t="s">
        <v>32</v>
      </c>
      <c r="F2869" t="s">
        <v>29154</v>
      </c>
    </row>
    <row r="2870" spans="1:6" x14ac:dyDescent="0.2">
      <c r="A2870" t="s">
        <v>8759</v>
      </c>
      <c r="B2870" t="s">
        <v>15</v>
      </c>
      <c r="C2870" t="s">
        <v>29</v>
      </c>
      <c r="D2870">
        <v>16</v>
      </c>
      <c r="E2870" t="s">
        <v>32</v>
      </c>
      <c r="F2870" t="s">
        <v>29155</v>
      </c>
    </row>
    <row r="2871" spans="1:6" x14ac:dyDescent="0.2">
      <c r="A2871" t="s">
        <v>8762</v>
      </c>
      <c r="B2871" t="s">
        <v>18</v>
      </c>
      <c r="C2871" t="s">
        <v>27</v>
      </c>
      <c r="D2871">
        <v>104</v>
      </c>
      <c r="E2871" t="s">
        <v>32</v>
      </c>
      <c r="F2871" t="s">
        <v>29154</v>
      </c>
    </row>
    <row r="2872" spans="1:6" x14ac:dyDescent="0.2">
      <c r="A2872" t="s">
        <v>8765</v>
      </c>
      <c r="B2872" t="s">
        <v>23</v>
      </c>
      <c r="C2872" t="s">
        <v>29</v>
      </c>
      <c r="D2872">
        <v>23</v>
      </c>
      <c r="E2872" t="s">
        <v>32</v>
      </c>
      <c r="F2872" t="s">
        <v>29154</v>
      </c>
    </row>
    <row r="2873" spans="1:6" x14ac:dyDescent="0.2">
      <c r="A2873" t="s">
        <v>8768</v>
      </c>
      <c r="B2873" t="s">
        <v>19</v>
      </c>
      <c r="C2873" t="s">
        <v>29</v>
      </c>
      <c r="D2873">
        <v>13</v>
      </c>
      <c r="E2873" t="s">
        <v>32</v>
      </c>
      <c r="F2873" t="s">
        <v>29157</v>
      </c>
    </row>
    <row r="2874" spans="1:6" x14ac:dyDescent="0.2">
      <c r="A2874" t="s">
        <v>8771</v>
      </c>
      <c r="B2874" t="s">
        <v>24</v>
      </c>
      <c r="C2874" t="s">
        <v>27</v>
      </c>
      <c r="D2874">
        <v>61</v>
      </c>
      <c r="E2874" t="s">
        <v>32</v>
      </c>
      <c r="F2874" t="s">
        <v>29154</v>
      </c>
    </row>
    <row r="2875" spans="1:6" x14ac:dyDescent="0.2">
      <c r="A2875" t="s">
        <v>8774</v>
      </c>
      <c r="B2875" t="s">
        <v>21</v>
      </c>
      <c r="C2875" t="s">
        <v>26</v>
      </c>
      <c r="D2875">
        <v>34</v>
      </c>
      <c r="E2875" t="s">
        <v>34</v>
      </c>
      <c r="F2875" t="s">
        <v>29156</v>
      </c>
    </row>
    <row r="2876" spans="1:6" x14ac:dyDescent="0.2">
      <c r="A2876" t="s">
        <v>8777</v>
      </c>
      <c r="B2876" t="s">
        <v>22</v>
      </c>
      <c r="C2876" t="s">
        <v>30</v>
      </c>
      <c r="D2876">
        <v>5</v>
      </c>
      <c r="E2876" t="s">
        <v>32</v>
      </c>
      <c r="F2876" t="s">
        <v>29157</v>
      </c>
    </row>
    <row r="2877" spans="1:6" x14ac:dyDescent="0.2">
      <c r="A2877" t="s">
        <v>8780</v>
      </c>
      <c r="B2877" t="s">
        <v>18</v>
      </c>
      <c r="C2877" t="s">
        <v>26</v>
      </c>
      <c r="D2877">
        <v>39</v>
      </c>
      <c r="E2877" t="s">
        <v>32</v>
      </c>
      <c r="F2877" t="s">
        <v>29157</v>
      </c>
    </row>
    <row r="2878" spans="1:6" x14ac:dyDescent="0.2">
      <c r="A2878" t="s">
        <v>8783</v>
      </c>
      <c r="B2878" t="s">
        <v>19</v>
      </c>
      <c r="C2878" t="s">
        <v>26</v>
      </c>
      <c r="D2878">
        <v>22</v>
      </c>
      <c r="E2878" t="s">
        <v>32</v>
      </c>
      <c r="F2878" t="s">
        <v>29155</v>
      </c>
    </row>
    <row r="2879" spans="1:6" x14ac:dyDescent="0.2">
      <c r="A2879" t="s">
        <v>8786</v>
      </c>
      <c r="B2879" t="s">
        <v>22</v>
      </c>
      <c r="C2879" t="s">
        <v>29</v>
      </c>
      <c r="D2879">
        <v>12</v>
      </c>
      <c r="E2879" t="s">
        <v>32</v>
      </c>
      <c r="F2879" t="s">
        <v>29155</v>
      </c>
    </row>
    <row r="2880" spans="1:6" x14ac:dyDescent="0.2">
      <c r="A2880" t="s">
        <v>8789</v>
      </c>
      <c r="B2880" t="s">
        <v>16</v>
      </c>
      <c r="C2880" t="s">
        <v>26</v>
      </c>
      <c r="D2880">
        <v>24</v>
      </c>
      <c r="E2880" t="s">
        <v>34</v>
      </c>
      <c r="F2880" t="s">
        <v>29157</v>
      </c>
    </row>
    <row r="2881" spans="1:6" x14ac:dyDescent="0.2">
      <c r="A2881" t="s">
        <v>8792</v>
      </c>
      <c r="B2881" t="s">
        <v>23</v>
      </c>
      <c r="C2881" t="s">
        <v>28</v>
      </c>
      <c r="D2881">
        <v>132</v>
      </c>
      <c r="E2881" t="s">
        <v>33</v>
      </c>
      <c r="F2881" t="s">
        <v>29156</v>
      </c>
    </row>
    <row r="2882" spans="1:6" x14ac:dyDescent="0.2">
      <c r="A2882" t="s">
        <v>8795</v>
      </c>
      <c r="B2882" t="s">
        <v>20</v>
      </c>
      <c r="C2882" t="s">
        <v>26</v>
      </c>
      <c r="D2882">
        <v>40</v>
      </c>
      <c r="E2882" t="s">
        <v>34</v>
      </c>
      <c r="F2882" t="s">
        <v>29154</v>
      </c>
    </row>
    <row r="2883" spans="1:6" x14ac:dyDescent="0.2">
      <c r="A2883" t="s">
        <v>8798</v>
      </c>
      <c r="B2883" t="s">
        <v>19</v>
      </c>
      <c r="C2883" t="s">
        <v>27</v>
      </c>
      <c r="D2883">
        <v>79</v>
      </c>
      <c r="E2883" t="s">
        <v>32</v>
      </c>
      <c r="F2883" t="s">
        <v>29154</v>
      </c>
    </row>
    <row r="2884" spans="1:6" x14ac:dyDescent="0.2">
      <c r="A2884" t="s">
        <v>8801</v>
      </c>
      <c r="B2884" t="s">
        <v>15</v>
      </c>
      <c r="C2884" t="s">
        <v>27</v>
      </c>
      <c r="D2884">
        <v>52</v>
      </c>
      <c r="E2884" t="s">
        <v>32</v>
      </c>
      <c r="F2884" t="s">
        <v>29157</v>
      </c>
    </row>
    <row r="2885" spans="1:6" x14ac:dyDescent="0.2">
      <c r="A2885" t="s">
        <v>8804</v>
      </c>
      <c r="B2885" t="s">
        <v>24</v>
      </c>
      <c r="C2885" t="s">
        <v>29</v>
      </c>
      <c r="D2885">
        <v>13</v>
      </c>
      <c r="E2885" t="s">
        <v>33</v>
      </c>
      <c r="F2885" t="s">
        <v>29156</v>
      </c>
    </row>
    <row r="2886" spans="1:6" x14ac:dyDescent="0.2">
      <c r="A2886" t="s">
        <v>8807</v>
      </c>
      <c r="B2886" t="s">
        <v>21</v>
      </c>
      <c r="C2886" t="s">
        <v>27</v>
      </c>
      <c r="D2886">
        <v>47</v>
      </c>
      <c r="E2886" t="s">
        <v>33</v>
      </c>
      <c r="F2886" t="s">
        <v>29156</v>
      </c>
    </row>
    <row r="2887" spans="1:6" x14ac:dyDescent="0.2">
      <c r="A2887" t="s">
        <v>8810</v>
      </c>
      <c r="B2887" t="s">
        <v>15</v>
      </c>
      <c r="C2887" t="s">
        <v>28</v>
      </c>
      <c r="D2887">
        <v>262</v>
      </c>
      <c r="E2887" t="s">
        <v>32</v>
      </c>
      <c r="F2887" t="s">
        <v>29157</v>
      </c>
    </row>
    <row r="2888" spans="1:6" x14ac:dyDescent="0.2">
      <c r="A2888" t="s">
        <v>8813</v>
      </c>
      <c r="B2888" t="s">
        <v>23</v>
      </c>
      <c r="C2888" t="s">
        <v>26</v>
      </c>
      <c r="D2888">
        <v>24</v>
      </c>
      <c r="E2888" t="s">
        <v>34</v>
      </c>
      <c r="F2888" t="s">
        <v>29154</v>
      </c>
    </row>
    <row r="2889" spans="1:6" x14ac:dyDescent="0.2">
      <c r="A2889" t="s">
        <v>8816</v>
      </c>
      <c r="B2889" t="s">
        <v>19</v>
      </c>
      <c r="C2889" t="s">
        <v>27</v>
      </c>
      <c r="D2889">
        <v>93</v>
      </c>
      <c r="E2889" t="s">
        <v>34</v>
      </c>
      <c r="F2889" t="s">
        <v>29157</v>
      </c>
    </row>
    <row r="2890" spans="1:6" x14ac:dyDescent="0.2">
      <c r="A2890" t="s">
        <v>8819</v>
      </c>
      <c r="B2890" t="s">
        <v>18</v>
      </c>
      <c r="C2890" t="s">
        <v>26</v>
      </c>
      <c r="D2890">
        <v>50</v>
      </c>
      <c r="E2890" t="s">
        <v>32</v>
      </c>
      <c r="F2890" t="s">
        <v>29157</v>
      </c>
    </row>
    <row r="2891" spans="1:6" x14ac:dyDescent="0.2">
      <c r="A2891" t="s">
        <v>8822</v>
      </c>
      <c r="B2891" t="s">
        <v>19</v>
      </c>
      <c r="C2891" t="s">
        <v>27</v>
      </c>
      <c r="D2891">
        <v>82</v>
      </c>
      <c r="E2891" t="s">
        <v>33</v>
      </c>
      <c r="F2891" t="s">
        <v>29157</v>
      </c>
    </row>
    <row r="2892" spans="1:6" x14ac:dyDescent="0.2">
      <c r="A2892" t="s">
        <v>8825</v>
      </c>
      <c r="B2892" t="s">
        <v>19</v>
      </c>
      <c r="C2892" t="s">
        <v>26</v>
      </c>
      <c r="D2892">
        <v>49</v>
      </c>
      <c r="E2892" t="s">
        <v>33</v>
      </c>
      <c r="F2892" t="s">
        <v>29155</v>
      </c>
    </row>
    <row r="2893" spans="1:6" x14ac:dyDescent="0.2">
      <c r="A2893" t="s">
        <v>8828</v>
      </c>
      <c r="B2893" t="s">
        <v>17</v>
      </c>
      <c r="C2893" t="s">
        <v>26</v>
      </c>
      <c r="D2893">
        <v>48</v>
      </c>
      <c r="E2893" t="s">
        <v>33</v>
      </c>
      <c r="F2893" t="s">
        <v>29154</v>
      </c>
    </row>
    <row r="2894" spans="1:6" x14ac:dyDescent="0.2">
      <c r="A2894" t="s">
        <v>8831</v>
      </c>
      <c r="B2894" t="s">
        <v>16</v>
      </c>
      <c r="C2894" t="s">
        <v>26</v>
      </c>
      <c r="D2894">
        <v>30</v>
      </c>
      <c r="E2894" t="s">
        <v>34</v>
      </c>
      <c r="F2894" t="s">
        <v>29157</v>
      </c>
    </row>
    <row r="2895" spans="1:6" x14ac:dyDescent="0.2">
      <c r="A2895" t="s">
        <v>8834</v>
      </c>
      <c r="B2895" t="s">
        <v>19</v>
      </c>
      <c r="C2895" t="s">
        <v>29</v>
      </c>
      <c r="D2895">
        <v>16</v>
      </c>
      <c r="E2895" t="s">
        <v>33</v>
      </c>
      <c r="F2895" t="s">
        <v>29157</v>
      </c>
    </row>
    <row r="2896" spans="1:6" x14ac:dyDescent="0.2">
      <c r="A2896" t="s">
        <v>8837</v>
      </c>
      <c r="B2896" t="s">
        <v>20</v>
      </c>
      <c r="C2896" t="s">
        <v>27</v>
      </c>
      <c r="D2896">
        <v>55</v>
      </c>
      <c r="E2896" t="s">
        <v>34</v>
      </c>
      <c r="F2896" t="s">
        <v>29154</v>
      </c>
    </row>
    <row r="2897" spans="1:6" x14ac:dyDescent="0.2">
      <c r="A2897" t="s">
        <v>8840</v>
      </c>
      <c r="B2897" t="s">
        <v>18</v>
      </c>
      <c r="C2897" t="s">
        <v>26</v>
      </c>
      <c r="D2897">
        <v>36</v>
      </c>
      <c r="E2897" t="s">
        <v>34</v>
      </c>
      <c r="F2897" t="s">
        <v>29156</v>
      </c>
    </row>
    <row r="2898" spans="1:6" x14ac:dyDescent="0.2">
      <c r="A2898" t="s">
        <v>8843</v>
      </c>
      <c r="B2898" t="s">
        <v>24</v>
      </c>
      <c r="C2898" t="s">
        <v>26</v>
      </c>
      <c r="D2898">
        <v>52</v>
      </c>
      <c r="E2898" t="s">
        <v>32</v>
      </c>
      <c r="F2898" t="s">
        <v>29155</v>
      </c>
    </row>
    <row r="2899" spans="1:6" x14ac:dyDescent="0.2">
      <c r="A2899" t="s">
        <v>8846</v>
      </c>
      <c r="B2899" t="s">
        <v>22</v>
      </c>
      <c r="C2899" t="s">
        <v>27</v>
      </c>
      <c r="D2899">
        <v>110</v>
      </c>
      <c r="E2899" t="s">
        <v>32</v>
      </c>
      <c r="F2899" t="s">
        <v>29154</v>
      </c>
    </row>
    <row r="2900" spans="1:6" x14ac:dyDescent="0.2">
      <c r="A2900" t="s">
        <v>8849</v>
      </c>
      <c r="B2900" t="s">
        <v>22</v>
      </c>
      <c r="C2900" t="s">
        <v>26</v>
      </c>
      <c r="D2900">
        <v>39</v>
      </c>
      <c r="E2900" t="s">
        <v>32</v>
      </c>
      <c r="F2900" t="s">
        <v>29156</v>
      </c>
    </row>
    <row r="2901" spans="1:6" x14ac:dyDescent="0.2">
      <c r="A2901" t="s">
        <v>8852</v>
      </c>
      <c r="B2901" t="s">
        <v>19</v>
      </c>
      <c r="C2901" t="s">
        <v>28</v>
      </c>
      <c r="D2901">
        <v>113</v>
      </c>
      <c r="E2901" t="s">
        <v>33</v>
      </c>
      <c r="F2901" t="s">
        <v>29154</v>
      </c>
    </row>
    <row r="2902" spans="1:6" x14ac:dyDescent="0.2">
      <c r="A2902" t="s">
        <v>8855</v>
      </c>
      <c r="B2902" t="s">
        <v>24</v>
      </c>
      <c r="C2902" t="s">
        <v>26</v>
      </c>
      <c r="D2902">
        <v>48</v>
      </c>
      <c r="E2902" t="s">
        <v>34</v>
      </c>
      <c r="F2902" t="s">
        <v>29154</v>
      </c>
    </row>
    <row r="2903" spans="1:6" x14ac:dyDescent="0.2">
      <c r="A2903" t="s">
        <v>8858</v>
      </c>
      <c r="B2903" t="s">
        <v>15</v>
      </c>
      <c r="C2903" t="s">
        <v>27</v>
      </c>
      <c r="D2903">
        <v>96</v>
      </c>
      <c r="E2903" t="s">
        <v>32</v>
      </c>
      <c r="F2903" t="s">
        <v>29157</v>
      </c>
    </row>
    <row r="2904" spans="1:6" x14ac:dyDescent="0.2">
      <c r="A2904" t="s">
        <v>8861</v>
      </c>
      <c r="B2904" t="s">
        <v>15</v>
      </c>
      <c r="C2904" t="s">
        <v>26</v>
      </c>
      <c r="D2904">
        <v>59</v>
      </c>
      <c r="E2904" t="s">
        <v>34</v>
      </c>
      <c r="F2904" t="s">
        <v>29154</v>
      </c>
    </row>
    <row r="2905" spans="1:6" x14ac:dyDescent="0.2">
      <c r="A2905" t="s">
        <v>8864</v>
      </c>
      <c r="B2905" t="s">
        <v>19</v>
      </c>
      <c r="C2905" t="s">
        <v>26</v>
      </c>
      <c r="D2905">
        <v>33</v>
      </c>
      <c r="E2905" t="s">
        <v>33</v>
      </c>
      <c r="F2905" t="s">
        <v>29154</v>
      </c>
    </row>
    <row r="2906" spans="1:6" x14ac:dyDescent="0.2">
      <c r="A2906" t="s">
        <v>8867</v>
      </c>
      <c r="B2906" t="s">
        <v>16</v>
      </c>
      <c r="C2906" t="s">
        <v>27</v>
      </c>
      <c r="D2906">
        <v>67</v>
      </c>
      <c r="E2906" t="s">
        <v>34</v>
      </c>
      <c r="F2906" t="s">
        <v>29154</v>
      </c>
    </row>
    <row r="2907" spans="1:6" x14ac:dyDescent="0.2">
      <c r="A2907" t="s">
        <v>8870</v>
      </c>
      <c r="B2907" t="s">
        <v>18</v>
      </c>
      <c r="C2907" t="s">
        <v>27</v>
      </c>
      <c r="D2907">
        <v>82</v>
      </c>
      <c r="E2907" t="s">
        <v>32</v>
      </c>
      <c r="F2907" t="s">
        <v>29157</v>
      </c>
    </row>
    <row r="2908" spans="1:6" x14ac:dyDescent="0.2">
      <c r="A2908" t="s">
        <v>8873</v>
      </c>
      <c r="B2908" t="s">
        <v>20</v>
      </c>
      <c r="C2908" t="s">
        <v>27</v>
      </c>
      <c r="D2908">
        <v>69</v>
      </c>
      <c r="E2908" t="s">
        <v>33</v>
      </c>
      <c r="F2908" t="s">
        <v>29155</v>
      </c>
    </row>
    <row r="2909" spans="1:6" x14ac:dyDescent="0.2">
      <c r="A2909" t="s">
        <v>8876</v>
      </c>
      <c r="B2909" t="s">
        <v>16</v>
      </c>
      <c r="C2909" t="s">
        <v>27</v>
      </c>
      <c r="D2909">
        <v>102</v>
      </c>
      <c r="E2909" t="s">
        <v>32</v>
      </c>
      <c r="F2909" t="s">
        <v>29155</v>
      </c>
    </row>
    <row r="2910" spans="1:6" x14ac:dyDescent="0.2">
      <c r="A2910" t="s">
        <v>8879</v>
      </c>
      <c r="B2910" t="s">
        <v>17</v>
      </c>
      <c r="C2910" t="s">
        <v>26</v>
      </c>
      <c r="D2910">
        <v>24</v>
      </c>
      <c r="E2910" t="s">
        <v>32</v>
      </c>
      <c r="F2910" t="s">
        <v>29155</v>
      </c>
    </row>
    <row r="2911" spans="1:6" x14ac:dyDescent="0.2">
      <c r="A2911" t="s">
        <v>8882</v>
      </c>
      <c r="B2911" t="s">
        <v>22</v>
      </c>
      <c r="C2911" t="s">
        <v>26</v>
      </c>
      <c r="D2911">
        <v>50</v>
      </c>
      <c r="E2911" t="s">
        <v>32</v>
      </c>
      <c r="F2911" t="s">
        <v>29154</v>
      </c>
    </row>
    <row r="2912" spans="1:6" x14ac:dyDescent="0.2">
      <c r="A2912" t="s">
        <v>8885</v>
      </c>
      <c r="B2912" t="s">
        <v>16</v>
      </c>
      <c r="C2912" t="s">
        <v>26</v>
      </c>
      <c r="D2912">
        <v>52</v>
      </c>
      <c r="E2912" t="s">
        <v>32</v>
      </c>
      <c r="F2912" t="s">
        <v>29157</v>
      </c>
    </row>
    <row r="2913" spans="1:6" x14ac:dyDescent="0.2">
      <c r="A2913" t="s">
        <v>8888</v>
      </c>
      <c r="B2913" t="s">
        <v>17</v>
      </c>
      <c r="C2913" t="s">
        <v>28</v>
      </c>
      <c r="D2913">
        <v>229</v>
      </c>
      <c r="E2913" t="s">
        <v>32</v>
      </c>
      <c r="F2913" t="s">
        <v>29155</v>
      </c>
    </row>
    <row r="2914" spans="1:6" x14ac:dyDescent="0.2">
      <c r="A2914" t="s">
        <v>8891</v>
      </c>
      <c r="B2914" t="s">
        <v>22</v>
      </c>
      <c r="C2914" t="s">
        <v>26</v>
      </c>
      <c r="D2914">
        <v>29</v>
      </c>
      <c r="E2914" t="s">
        <v>32</v>
      </c>
      <c r="F2914" t="s">
        <v>29157</v>
      </c>
    </row>
    <row r="2915" spans="1:6" x14ac:dyDescent="0.2">
      <c r="A2915" t="s">
        <v>8894</v>
      </c>
      <c r="B2915" t="s">
        <v>21</v>
      </c>
      <c r="C2915" t="s">
        <v>27</v>
      </c>
      <c r="D2915">
        <v>109</v>
      </c>
      <c r="E2915" t="s">
        <v>34</v>
      </c>
      <c r="F2915" t="s">
        <v>29156</v>
      </c>
    </row>
    <row r="2916" spans="1:6" x14ac:dyDescent="0.2">
      <c r="A2916" t="s">
        <v>8897</v>
      </c>
      <c r="B2916" t="s">
        <v>23</v>
      </c>
      <c r="C2916" t="s">
        <v>27</v>
      </c>
      <c r="D2916">
        <v>64</v>
      </c>
      <c r="E2916" t="s">
        <v>33</v>
      </c>
      <c r="F2916" t="s">
        <v>29157</v>
      </c>
    </row>
    <row r="2917" spans="1:6" x14ac:dyDescent="0.2">
      <c r="A2917" t="s">
        <v>8900</v>
      </c>
      <c r="B2917" t="s">
        <v>20</v>
      </c>
      <c r="C2917" t="s">
        <v>26</v>
      </c>
      <c r="D2917">
        <v>23</v>
      </c>
      <c r="E2917" t="s">
        <v>32</v>
      </c>
      <c r="F2917" t="s">
        <v>29154</v>
      </c>
    </row>
    <row r="2918" spans="1:6" x14ac:dyDescent="0.2">
      <c r="A2918" t="s">
        <v>8903</v>
      </c>
      <c r="B2918" t="s">
        <v>23</v>
      </c>
      <c r="C2918" t="s">
        <v>27</v>
      </c>
      <c r="D2918">
        <v>78</v>
      </c>
      <c r="E2918" t="s">
        <v>32</v>
      </c>
      <c r="F2918" t="s">
        <v>29156</v>
      </c>
    </row>
    <row r="2919" spans="1:6" x14ac:dyDescent="0.2">
      <c r="A2919" t="s">
        <v>8906</v>
      </c>
      <c r="B2919" t="s">
        <v>16</v>
      </c>
      <c r="C2919" t="s">
        <v>26</v>
      </c>
      <c r="D2919">
        <v>22</v>
      </c>
      <c r="E2919" t="s">
        <v>33</v>
      </c>
      <c r="F2919" t="s">
        <v>29157</v>
      </c>
    </row>
    <row r="2920" spans="1:6" x14ac:dyDescent="0.2">
      <c r="A2920" t="s">
        <v>8909</v>
      </c>
      <c r="B2920" t="s">
        <v>19</v>
      </c>
      <c r="C2920" t="s">
        <v>30</v>
      </c>
      <c r="D2920">
        <v>6</v>
      </c>
      <c r="E2920" t="s">
        <v>32</v>
      </c>
      <c r="F2920" t="s">
        <v>29155</v>
      </c>
    </row>
    <row r="2921" spans="1:6" x14ac:dyDescent="0.2">
      <c r="A2921" t="s">
        <v>8912</v>
      </c>
      <c r="B2921" t="s">
        <v>21</v>
      </c>
      <c r="C2921" t="s">
        <v>26</v>
      </c>
      <c r="D2921">
        <v>42</v>
      </c>
      <c r="E2921" t="s">
        <v>33</v>
      </c>
      <c r="F2921" t="s">
        <v>29157</v>
      </c>
    </row>
    <row r="2922" spans="1:6" x14ac:dyDescent="0.2">
      <c r="A2922" t="s">
        <v>8915</v>
      </c>
      <c r="B2922" t="s">
        <v>16</v>
      </c>
      <c r="C2922" t="s">
        <v>27</v>
      </c>
      <c r="D2922">
        <v>53</v>
      </c>
      <c r="E2922" t="s">
        <v>33</v>
      </c>
      <c r="F2922" t="s">
        <v>29155</v>
      </c>
    </row>
    <row r="2923" spans="1:6" x14ac:dyDescent="0.2">
      <c r="A2923" t="s">
        <v>8918</v>
      </c>
      <c r="B2923" t="s">
        <v>17</v>
      </c>
      <c r="C2923" t="s">
        <v>26</v>
      </c>
      <c r="D2923">
        <v>36</v>
      </c>
      <c r="E2923" t="s">
        <v>33</v>
      </c>
      <c r="F2923" t="s">
        <v>29157</v>
      </c>
    </row>
    <row r="2924" spans="1:6" x14ac:dyDescent="0.2">
      <c r="A2924" t="s">
        <v>8921</v>
      </c>
      <c r="B2924" t="s">
        <v>20</v>
      </c>
      <c r="C2924" t="s">
        <v>27</v>
      </c>
      <c r="D2924">
        <v>113</v>
      </c>
      <c r="E2924" t="s">
        <v>32</v>
      </c>
      <c r="F2924" t="s">
        <v>29156</v>
      </c>
    </row>
    <row r="2925" spans="1:6" x14ac:dyDescent="0.2">
      <c r="A2925" t="s">
        <v>8654</v>
      </c>
      <c r="B2925" t="s">
        <v>21</v>
      </c>
      <c r="C2925" t="s">
        <v>26</v>
      </c>
      <c r="D2925">
        <v>53</v>
      </c>
      <c r="E2925" t="s">
        <v>33</v>
      </c>
      <c r="F2925" t="s">
        <v>29154</v>
      </c>
    </row>
    <row r="2926" spans="1:6" x14ac:dyDescent="0.2">
      <c r="A2926" t="s">
        <v>8657</v>
      </c>
      <c r="B2926" t="s">
        <v>24</v>
      </c>
      <c r="C2926" t="s">
        <v>27</v>
      </c>
      <c r="D2926">
        <v>103</v>
      </c>
      <c r="E2926" t="s">
        <v>34</v>
      </c>
      <c r="F2926" t="s">
        <v>29157</v>
      </c>
    </row>
    <row r="2927" spans="1:6" x14ac:dyDescent="0.2">
      <c r="A2927" t="s">
        <v>8660</v>
      </c>
      <c r="B2927" t="s">
        <v>19</v>
      </c>
      <c r="C2927" t="s">
        <v>27</v>
      </c>
      <c r="D2927">
        <v>109</v>
      </c>
      <c r="E2927" t="s">
        <v>32</v>
      </c>
      <c r="F2927" t="s">
        <v>29156</v>
      </c>
    </row>
    <row r="2928" spans="1:6" x14ac:dyDescent="0.2">
      <c r="A2928" t="s">
        <v>8663</v>
      </c>
      <c r="B2928" t="s">
        <v>19</v>
      </c>
      <c r="C2928" t="s">
        <v>28</v>
      </c>
      <c r="D2928">
        <v>158</v>
      </c>
      <c r="E2928" t="s">
        <v>34</v>
      </c>
      <c r="F2928" t="s">
        <v>29154</v>
      </c>
    </row>
    <row r="2929" spans="1:6" x14ac:dyDescent="0.2">
      <c r="A2929" t="s">
        <v>8666</v>
      </c>
      <c r="B2929" t="s">
        <v>16</v>
      </c>
      <c r="C2929" t="s">
        <v>27</v>
      </c>
      <c r="D2929">
        <v>119</v>
      </c>
      <c r="E2929" t="s">
        <v>32</v>
      </c>
      <c r="F2929" t="s">
        <v>29154</v>
      </c>
    </row>
    <row r="2930" spans="1:6" x14ac:dyDescent="0.2">
      <c r="A2930" t="s">
        <v>8669</v>
      </c>
      <c r="B2930" t="s">
        <v>23</v>
      </c>
      <c r="C2930" t="s">
        <v>28</v>
      </c>
      <c r="D2930">
        <v>389</v>
      </c>
      <c r="E2930" t="s">
        <v>32</v>
      </c>
      <c r="F2930" t="s">
        <v>29156</v>
      </c>
    </row>
    <row r="2931" spans="1:6" x14ac:dyDescent="0.2">
      <c r="A2931" t="s">
        <v>8924</v>
      </c>
      <c r="B2931" t="s">
        <v>17</v>
      </c>
      <c r="C2931" t="s">
        <v>30</v>
      </c>
      <c r="D2931">
        <v>5</v>
      </c>
      <c r="E2931" t="s">
        <v>33</v>
      </c>
      <c r="F2931" t="s">
        <v>29157</v>
      </c>
    </row>
    <row r="2932" spans="1:6" x14ac:dyDescent="0.2">
      <c r="A2932" t="s">
        <v>8927</v>
      </c>
      <c r="B2932" t="s">
        <v>23</v>
      </c>
      <c r="C2932" t="s">
        <v>26</v>
      </c>
      <c r="D2932">
        <v>53</v>
      </c>
      <c r="E2932" t="s">
        <v>32</v>
      </c>
      <c r="F2932" t="s">
        <v>29157</v>
      </c>
    </row>
    <row r="2933" spans="1:6" x14ac:dyDescent="0.2">
      <c r="A2933" t="s">
        <v>8930</v>
      </c>
      <c r="B2933" t="s">
        <v>18</v>
      </c>
      <c r="C2933" t="s">
        <v>26</v>
      </c>
      <c r="D2933">
        <v>58</v>
      </c>
      <c r="E2933" t="s">
        <v>33</v>
      </c>
      <c r="F2933" t="s">
        <v>79</v>
      </c>
    </row>
    <row r="2934" spans="1:6" x14ac:dyDescent="0.2">
      <c r="A2934" t="s">
        <v>8933</v>
      </c>
      <c r="B2934" t="s">
        <v>19</v>
      </c>
      <c r="C2934" t="s">
        <v>26</v>
      </c>
      <c r="D2934">
        <v>51</v>
      </c>
      <c r="E2934" t="s">
        <v>33</v>
      </c>
      <c r="F2934" t="s">
        <v>29157</v>
      </c>
    </row>
    <row r="2935" spans="1:6" x14ac:dyDescent="0.2">
      <c r="A2935" t="s">
        <v>8936</v>
      </c>
      <c r="B2935" t="s">
        <v>23</v>
      </c>
      <c r="C2935" t="s">
        <v>26</v>
      </c>
      <c r="D2935">
        <v>31</v>
      </c>
      <c r="E2935" t="s">
        <v>34</v>
      </c>
      <c r="F2935" t="s">
        <v>79</v>
      </c>
    </row>
    <row r="2936" spans="1:6" x14ac:dyDescent="0.2">
      <c r="A2936" t="s">
        <v>8939</v>
      </c>
      <c r="B2936" t="s">
        <v>23</v>
      </c>
      <c r="C2936" t="s">
        <v>26</v>
      </c>
      <c r="D2936">
        <v>42</v>
      </c>
      <c r="E2936" t="s">
        <v>32</v>
      </c>
      <c r="F2936" t="s">
        <v>29157</v>
      </c>
    </row>
    <row r="2937" spans="1:6" x14ac:dyDescent="0.2">
      <c r="A2937" t="s">
        <v>8942</v>
      </c>
      <c r="B2937" t="s">
        <v>21</v>
      </c>
      <c r="C2937" t="s">
        <v>26</v>
      </c>
      <c r="D2937">
        <v>57</v>
      </c>
      <c r="E2937" t="s">
        <v>32</v>
      </c>
      <c r="F2937" t="s">
        <v>79</v>
      </c>
    </row>
    <row r="2938" spans="1:6" x14ac:dyDescent="0.2">
      <c r="A2938" t="s">
        <v>8945</v>
      </c>
      <c r="B2938" t="s">
        <v>20</v>
      </c>
      <c r="C2938" t="s">
        <v>26</v>
      </c>
      <c r="D2938">
        <v>48</v>
      </c>
      <c r="E2938" t="s">
        <v>32</v>
      </c>
      <c r="F2938" t="s">
        <v>79</v>
      </c>
    </row>
    <row r="2939" spans="1:6" x14ac:dyDescent="0.2">
      <c r="A2939" t="s">
        <v>8948</v>
      </c>
      <c r="B2939" t="s">
        <v>23</v>
      </c>
      <c r="C2939" t="s">
        <v>27</v>
      </c>
      <c r="D2939">
        <v>65</v>
      </c>
      <c r="E2939" t="s">
        <v>33</v>
      </c>
      <c r="F2939" t="s">
        <v>29157</v>
      </c>
    </row>
    <row r="2940" spans="1:6" x14ac:dyDescent="0.2">
      <c r="A2940" t="s">
        <v>8951</v>
      </c>
      <c r="B2940" t="s">
        <v>22</v>
      </c>
      <c r="C2940" t="s">
        <v>26</v>
      </c>
      <c r="D2940">
        <v>39</v>
      </c>
      <c r="E2940" t="s">
        <v>33</v>
      </c>
      <c r="F2940" t="s">
        <v>79</v>
      </c>
    </row>
    <row r="2941" spans="1:6" x14ac:dyDescent="0.2">
      <c r="A2941" t="s">
        <v>8954</v>
      </c>
      <c r="B2941" t="s">
        <v>24</v>
      </c>
      <c r="C2941" t="s">
        <v>26</v>
      </c>
      <c r="D2941">
        <v>45</v>
      </c>
      <c r="E2941" t="s">
        <v>33</v>
      </c>
      <c r="F2941" t="s">
        <v>79</v>
      </c>
    </row>
    <row r="2942" spans="1:6" x14ac:dyDescent="0.2">
      <c r="A2942" t="s">
        <v>8957</v>
      </c>
      <c r="B2942" t="s">
        <v>17</v>
      </c>
      <c r="C2942" t="s">
        <v>26</v>
      </c>
      <c r="D2942">
        <v>23</v>
      </c>
      <c r="E2942" t="s">
        <v>33</v>
      </c>
      <c r="F2942" t="s">
        <v>79</v>
      </c>
    </row>
    <row r="2943" spans="1:6" x14ac:dyDescent="0.2">
      <c r="A2943" t="s">
        <v>8960</v>
      </c>
      <c r="B2943" t="s">
        <v>16</v>
      </c>
      <c r="C2943" t="s">
        <v>26</v>
      </c>
      <c r="D2943">
        <v>41</v>
      </c>
      <c r="E2943" t="s">
        <v>34</v>
      </c>
      <c r="F2943" t="s">
        <v>79</v>
      </c>
    </row>
    <row r="2944" spans="1:6" x14ac:dyDescent="0.2">
      <c r="A2944" t="s">
        <v>8963</v>
      </c>
      <c r="B2944" t="s">
        <v>24</v>
      </c>
      <c r="C2944" t="s">
        <v>30</v>
      </c>
      <c r="D2944">
        <v>4</v>
      </c>
      <c r="E2944" t="s">
        <v>32</v>
      </c>
      <c r="F2944" t="s">
        <v>29157</v>
      </c>
    </row>
    <row r="2945" spans="1:6" x14ac:dyDescent="0.2">
      <c r="A2945" t="s">
        <v>8966</v>
      </c>
      <c r="B2945" t="s">
        <v>22</v>
      </c>
      <c r="C2945" t="s">
        <v>29</v>
      </c>
      <c r="D2945">
        <v>20</v>
      </c>
      <c r="E2945" t="s">
        <v>34</v>
      </c>
      <c r="F2945" t="s">
        <v>29157</v>
      </c>
    </row>
    <row r="2946" spans="1:6" x14ac:dyDescent="0.2">
      <c r="A2946" t="s">
        <v>8969</v>
      </c>
      <c r="B2946" t="s">
        <v>21</v>
      </c>
      <c r="C2946" t="s">
        <v>26</v>
      </c>
      <c r="D2946">
        <v>36</v>
      </c>
      <c r="E2946" t="s">
        <v>32</v>
      </c>
      <c r="F2946" t="s">
        <v>29157</v>
      </c>
    </row>
    <row r="2947" spans="1:6" x14ac:dyDescent="0.2">
      <c r="A2947" t="s">
        <v>8972</v>
      </c>
      <c r="B2947" t="s">
        <v>23</v>
      </c>
      <c r="C2947" t="s">
        <v>26</v>
      </c>
      <c r="D2947">
        <v>33</v>
      </c>
      <c r="E2947" t="s">
        <v>33</v>
      </c>
      <c r="F2947" t="s">
        <v>79</v>
      </c>
    </row>
    <row r="2948" spans="1:6" x14ac:dyDescent="0.2">
      <c r="A2948" t="s">
        <v>8975</v>
      </c>
      <c r="B2948" t="s">
        <v>18</v>
      </c>
      <c r="C2948" t="s">
        <v>26</v>
      </c>
      <c r="D2948">
        <v>34</v>
      </c>
      <c r="E2948" t="s">
        <v>33</v>
      </c>
      <c r="F2948" t="s">
        <v>29157</v>
      </c>
    </row>
    <row r="2949" spans="1:6" x14ac:dyDescent="0.2">
      <c r="A2949" t="s">
        <v>8978</v>
      </c>
      <c r="B2949" t="s">
        <v>23</v>
      </c>
      <c r="C2949" t="s">
        <v>26</v>
      </c>
      <c r="D2949">
        <v>41</v>
      </c>
      <c r="E2949" t="s">
        <v>32</v>
      </c>
      <c r="F2949" t="s">
        <v>79</v>
      </c>
    </row>
    <row r="2950" spans="1:6" x14ac:dyDescent="0.2">
      <c r="A2950" t="s">
        <v>8981</v>
      </c>
      <c r="B2950" t="s">
        <v>23</v>
      </c>
      <c r="C2950" t="s">
        <v>27</v>
      </c>
      <c r="D2950">
        <v>66</v>
      </c>
      <c r="E2950" t="s">
        <v>33</v>
      </c>
      <c r="F2950" t="s">
        <v>29157</v>
      </c>
    </row>
    <row r="2951" spans="1:6" x14ac:dyDescent="0.2">
      <c r="A2951" t="s">
        <v>8984</v>
      </c>
      <c r="B2951" t="s">
        <v>22</v>
      </c>
      <c r="C2951" t="s">
        <v>26</v>
      </c>
      <c r="D2951">
        <v>53</v>
      </c>
      <c r="E2951" t="s">
        <v>32</v>
      </c>
      <c r="F2951" t="s">
        <v>29157</v>
      </c>
    </row>
    <row r="2952" spans="1:6" x14ac:dyDescent="0.2">
      <c r="A2952" t="s">
        <v>8987</v>
      </c>
      <c r="B2952" t="s">
        <v>24</v>
      </c>
      <c r="C2952" t="s">
        <v>28</v>
      </c>
      <c r="D2952">
        <v>337</v>
      </c>
      <c r="E2952" t="s">
        <v>32</v>
      </c>
      <c r="F2952" t="s">
        <v>79</v>
      </c>
    </row>
    <row r="2953" spans="1:6" x14ac:dyDescent="0.2">
      <c r="A2953" t="s">
        <v>8990</v>
      </c>
      <c r="B2953" t="s">
        <v>18</v>
      </c>
      <c r="C2953" t="s">
        <v>27</v>
      </c>
      <c r="D2953">
        <v>57</v>
      </c>
      <c r="E2953" t="s">
        <v>34</v>
      </c>
      <c r="F2953" t="s">
        <v>79</v>
      </c>
    </row>
    <row r="2954" spans="1:6" x14ac:dyDescent="0.2">
      <c r="A2954" t="s">
        <v>8993</v>
      </c>
      <c r="B2954" t="s">
        <v>21</v>
      </c>
      <c r="C2954" t="s">
        <v>28</v>
      </c>
      <c r="D2954">
        <v>321</v>
      </c>
      <c r="E2954" t="s">
        <v>34</v>
      </c>
      <c r="F2954" t="s">
        <v>79</v>
      </c>
    </row>
    <row r="2955" spans="1:6" x14ac:dyDescent="0.2">
      <c r="A2955" t="s">
        <v>8996</v>
      </c>
      <c r="B2955" t="s">
        <v>23</v>
      </c>
      <c r="C2955" t="s">
        <v>30</v>
      </c>
      <c r="D2955">
        <v>8</v>
      </c>
      <c r="E2955" t="s">
        <v>32</v>
      </c>
      <c r="F2955" t="s">
        <v>29157</v>
      </c>
    </row>
    <row r="2956" spans="1:6" x14ac:dyDescent="0.2">
      <c r="A2956" t="s">
        <v>8999</v>
      </c>
      <c r="B2956" t="s">
        <v>22</v>
      </c>
      <c r="C2956" t="s">
        <v>28</v>
      </c>
      <c r="D2956">
        <v>259</v>
      </c>
      <c r="E2956" t="s">
        <v>33</v>
      </c>
      <c r="F2956" t="s">
        <v>79</v>
      </c>
    </row>
    <row r="2957" spans="1:6" x14ac:dyDescent="0.2">
      <c r="A2957" t="s">
        <v>9002</v>
      </c>
      <c r="B2957" t="s">
        <v>21</v>
      </c>
      <c r="C2957" t="s">
        <v>27</v>
      </c>
      <c r="D2957">
        <v>71</v>
      </c>
      <c r="E2957" t="s">
        <v>33</v>
      </c>
      <c r="F2957" t="s">
        <v>79</v>
      </c>
    </row>
    <row r="2958" spans="1:6" x14ac:dyDescent="0.2">
      <c r="A2958" t="s">
        <v>9005</v>
      </c>
      <c r="B2958" t="s">
        <v>24</v>
      </c>
      <c r="C2958" t="s">
        <v>26</v>
      </c>
      <c r="D2958">
        <v>41</v>
      </c>
      <c r="E2958" t="s">
        <v>33</v>
      </c>
      <c r="F2958" t="s">
        <v>79</v>
      </c>
    </row>
    <row r="2959" spans="1:6" x14ac:dyDescent="0.2">
      <c r="A2959" t="s">
        <v>9008</v>
      </c>
      <c r="B2959" t="s">
        <v>20</v>
      </c>
      <c r="C2959" t="s">
        <v>26</v>
      </c>
      <c r="D2959">
        <v>59</v>
      </c>
      <c r="E2959" t="s">
        <v>32</v>
      </c>
      <c r="F2959" t="s">
        <v>29157</v>
      </c>
    </row>
    <row r="2960" spans="1:6" x14ac:dyDescent="0.2">
      <c r="A2960" t="s">
        <v>9011</v>
      </c>
      <c r="B2960" t="s">
        <v>19</v>
      </c>
      <c r="C2960" t="s">
        <v>27</v>
      </c>
      <c r="D2960">
        <v>61</v>
      </c>
      <c r="E2960" t="s">
        <v>34</v>
      </c>
      <c r="F2960" t="s">
        <v>29157</v>
      </c>
    </row>
    <row r="2961" spans="1:6" x14ac:dyDescent="0.2">
      <c r="A2961" t="s">
        <v>9035</v>
      </c>
      <c r="B2961" t="s">
        <v>19</v>
      </c>
      <c r="C2961" t="s">
        <v>26</v>
      </c>
      <c r="D2961">
        <v>56</v>
      </c>
      <c r="E2961" t="s">
        <v>33</v>
      </c>
      <c r="F2961" t="s">
        <v>29157</v>
      </c>
    </row>
    <row r="2962" spans="1:6" x14ac:dyDescent="0.2">
      <c r="A2962" t="s">
        <v>9038</v>
      </c>
      <c r="B2962" t="s">
        <v>23</v>
      </c>
      <c r="C2962" t="s">
        <v>30</v>
      </c>
      <c r="D2962">
        <v>3</v>
      </c>
      <c r="E2962" t="s">
        <v>33</v>
      </c>
      <c r="F2962" t="s">
        <v>29157</v>
      </c>
    </row>
    <row r="2963" spans="1:6" x14ac:dyDescent="0.2">
      <c r="A2963" t="s">
        <v>9041</v>
      </c>
      <c r="B2963" t="s">
        <v>16</v>
      </c>
      <c r="C2963" t="s">
        <v>26</v>
      </c>
      <c r="D2963">
        <v>22</v>
      </c>
      <c r="E2963" t="s">
        <v>33</v>
      </c>
      <c r="F2963" t="s">
        <v>29156</v>
      </c>
    </row>
    <row r="2964" spans="1:6" x14ac:dyDescent="0.2">
      <c r="A2964" t="s">
        <v>9044</v>
      </c>
      <c r="B2964" t="s">
        <v>19</v>
      </c>
      <c r="C2964" t="s">
        <v>27</v>
      </c>
      <c r="D2964">
        <v>59</v>
      </c>
      <c r="E2964" t="s">
        <v>34</v>
      </c>
      <c r="F2964" t="s">
        <v>29156</v>
      </c>
    </row>
    <row r="2965" spans="1:6" x14ac:dyDescent="0.2">
      <c r="A2965" t="s">
        <v>9047</v>
      </c>
      <c r="B2965" t="s">
        <v>24</v>
      </c>
      <c r="C2965" t="s">
        <v>26</v>
      </c>
      <c r="D2965">
        <v>34</v>
      </c>
      <c r="E2965" t="s">
        <v>34</v>
      </c>
      <c r="F2965" t="s">
        <v>29156</v>
      </c>
    </row>
    <row r="2966" spans="1:6" x14ac:dyDescent="0.2">
      <c r="A2966" t="s">
        <v>9050</v>
      </c>
      <c r="B2966" t="s">
        <v>16</v>
      </c>
      <c r="C2966" t="s">
        <v>27</v>
      </c>
      <c r="D2966">
        <v>88</v>
      </c>
      <c r="E2966" t="s">
        <v>32</v>
      </c>
      <c r="F2966" t="s">
        <v>29154</v>
      </c>
    </row>
    <row r="2967" spans="1:6" x14ac:dyDescent="0.2">
      <c r="A2967" t="s">
        <v>9053</v>
      </c>
      <c r="B2967" t="s">
        <v>24</v>
      </c>
      <c r="C2967" t="s">
        <v>26</v>
      </c>
      <c r="D2967">
        <v>23</v>
      </c>
      <c r="E2967" t="s">
        <v>33</v>
      </c>
      <c r="F2967" t="s">
        <v>29155</v>
      </c>
    </row>
    <row r="2968" spans="1:6" x14ac:dyDescent="0.2">
      <c r="A2968" t="s">
        <v>9056</v>
      </c>
      <c r="B2968" t="s">
        <v>22</v>
      </c>
      <c r="C2968" t="s">
        <v>26</v>
      </c>
      <c r="D2968">
        <v>39</v>
      </c>
      <c r="E2968" t="s">
        <v>32</v>
      </c>
      <c r="F2968" t="s">
        <v>29154</v>
      </c>
    </row>
    <row r="2969" spans="1:6" x14ac:dyDescent="0.2">
      <c r="A2969" t="s">
        <v>9059</v>
      </c>
      <c r="B2969" t="s">
        <v>19</v>
      </c>
      <c r="C2969" t="s">
        <v>26</v>
      </c>
      <c r="D2969">
        <v>30</v>
      </c>
      <c r="E2969" t="s">
        <v>34</v>
      </c>
      <c r="F2969" t="s">
        <v>29154</v>
      </c>
    </row>
    <row r="2970" spans="1:6" x14ac:dyDescent="0.2">
      <c r="A2970" t="s">
        <v>9062</v>
      </c>
      <c r="B2970" t="s">
        <v>22</v>
      </c>
      <c r="C2970" t="s">
        <v>27</v>
      </c>
      <c r="D2970">
        <v>69</v>
      </c>
      <c r="E2970" t="s">
        <v>32</v>
      </c>
      <c r="F2970" t="s">
        <v>29157</v>
      </c>
    </row>
    <row r="2971" spans="1:6" x14ac:dyDescent="0.2">
      <c r="A2971" t="s">
        <v>9065</v>
      </c>
      <c r="B2971" t="s">
        <v>17</v>
      </c>
      <c r="C2971" t="s">
        <v>29</v>
      </c>
      <c r="D2971">
        <v>17</v>
      </c>
      <c r="E2971" t="s">
        <v>32</v>
      </c>
      <c r="F2971" t="s">
        <v>29156</v>
      </c>
    </row>
    <row r="2972" spans="1:6" x14ac:dyDescent="0.2">
      <c r="A2972" t="s">
        <v>9068</v>
      </c>
      <c r="B2972" t="s">
        <v>17</v>
      </c>
      <c r="C2972" t="s">
        <v>27</v>
      </c>
      <c r="D2972">
        <v>70</v>
      </c>
      <c r="E2972" t="s">
        <v>33</v>
      </c>
      <c r="F2972" t="s">
        <v>29157</v>
      </c>
    </row>
    <row r="2973" spans="1:6" x14ac:dyDescent="0.2">
      <c r="A2973" t="s">
        <v>9071</v>
      </c>
      <c r="B2973" t="s">
        <v>21</v>
      </c>
      <c r="C2973" t="s">
        <v>29</v>
      </c>
      <c r="D2973">
        <v>17</v>
      </c>
      <c r="E2973" t="s">
        <v>32</v>
      </c>
      <c r="F2973" t="s">
        <v>29155</v>
      </c>
    </row>
    <row r="2974" spans="1:6" x14ac:dyDescent="0.2">
      <c r="A2974" t="s">
        <v>9074</v>
      </c>
      <c r="B2974" t="s">
        <v>19</v>
      </c>
      <c r="C2974" t="s">
        <v>27</v>
      </c>
      <c r="D2974">
        <v>91</v>
      </c>
      <c r="E2974" t="s">
        <v>34</v>
      </c>
      <c r="F2974" t="s">
        <v>29157</v>
      </c>
    </row>
    <row r="2975" spans="1:6" x14ac:dyDescent="0.2">
      <c r="A2975" t="s">
        <v>9077</v>
      </c>
      <c r="B2975" t="s">
        <v>17</v>
      </c>
      <c r="C2975" t="s">
        <v>29</v>
      </c>
      <c r="D2975">
        <v>22</v>
      </c>
      <c r="E2975" t="s">
        <v>33</v>
      </c>
      <c r="F2975" t="s">
        <v>29156</v>
      </c>
    </row>
    <row r="2976" spans="1:6" x14ac:dyDescent="0.2">
      <c r="A2976" t="s">
        <v>9080</v>
      </c>
      <c r="B2976" t="s">
        <v>23</v>
      </c>
      <c r="C2976" t="s">
        <v>26</v>
      </c>
      <c r="D2976">
        <v>33</v>
      </c>
      <c r="E2976" t="s">
        <v>32</v>
      </c>
      <c r="F2976" t="s">
        <v>29156</v>
      </c>
    </row>
    <row r="2977" spans="1:6" x14ac:dyDescent="0.2">
      <c r="A2977" t="s">
        <v>9083</v>
      </c>
      <c r="B2977" t="s">
        <v>16</v>
      </c>
      <c r="C2977" t="s">
        <v>30</v>
      </c>
      <c r="D2977">
        <v>4</v>
      </c>
      <c r="E2977" t="s">
        <v>34</v>
      </c>
      <c r="F2977" t="s">
        <v>29154</v>
      </c>
    </row>
    <row r="2978" spans="1:6" x14ac:dyDescent="0.2">
      <c r="A2978" t="s">
        <v>9086</v>
      </c>
      <c r="B2978" t="s">
        <v>18</v>
      </c>
      <c r="C2978" t="s">
        <v>29</v>
      </c>
      <c r="D2978">
        <v>11</v>
      </c>
      <c r="E2978" t="s">
        <v>34</v>
      </c>
      <c r="F2978" t="s">
        <v>29156</v>
      </c>
    </row>
    <row r="2979" spans="1:6" x14ac:dyDescent="0.2">
      <c r="A2979" t="s">
        <v>9089</v>
      </c>
      <c r="B2979" t="s">
        <v>21</v>
      </c>
      <c r="C2979" t="s">
        <v>26</v>
      </c>
      <c r="D2979">
        <v>56</v>
      </c>
      <c r="E2979" t="s">
        <v>33</v>
      </c>
      <c r="F2979" t="s">
        <v>29155</v>
      </c>
    </row>
    <row r="2980" spans="1:6" x14ac:dyDescent="0.2">
      <c r="A2980" t="s">
        <v>9092</v>
      </c>
      <c r="B2980" t="s">
        <v>21</v>
      </c>
      <c r="C2980" t="s">
        <v>27</v>
      </c>
      <c r="D2980">
        <v>67</v>
      </c>
      <c r="E2980" t="s">
        <v>33</v>
      </c>
      <c r="F2980" t="s">
        <v>29156</v>
      </c>
    </row>
    <row r="2981" spans="1:6" x14ac:dyDescent="0.2">
      <c r="A2981" t="s">
        <v>9095</v>
      </c>
      <c r="B2981" t="s">
        <v>19</v>
      </c>
      <c r="C2981" t="s">
        <v>26</v>
      </c>
      <c r="D2981">
        <v>38</v>
      </c>
      <c r="E2981" t="s">
        <v>32</v>
      </c>
      <c r="F2981" t="s">
        <v>29157</v>
      </c>
    </row>
    <row r="2982" spans="1:6" x14ac:dyDescent="0.2">
      <c r="A2982" t="s">
        <v>9098</v>
      </c>
      <c r="B2982" t="s">
        <v>24</v>
      </c>
      <c r="C2982" t="s">
        <v>26</v>
      </c>
      <c r="D2982">
        <v>44</v>
      </c>
      <c r="E2982" t="s">
        <v>32</v>
      </c>
      <c r="F2982" t="s">
        <v>29154</v>
      </c>
    </row>
    <row r="2983" spans="1:6" x14ac:dyDescent="0.2">
      <c r="A2983" t="s">
        <v>9101</v>
      </c>
      <c r="B2983" t="s">
        <v>21</v>
      </c>
      <c r="C2983" t="s">
        <v>26</v>
      </c>
      <c r="D2983">
        <v>30</v>
      </c>
      <c r="E2983" t="s">
        <v>33</v>
      </c>
      <c r="F2983" t="s">
        <v>29157</v>
      </c>
    </row>
    <row r="2984" spans="1:6" x14ac:dyDescent="0.2">
      <c r="A2984" t="s">
        <v>9104</v>
      </c>
      <c r="B2984" t="s">
        <v>24</v>
      </c>
      <c r="C2984" t="s">
        <v>26</v>
      </c>
      <c r="D2984">
        <v>56</v>
      </c>
      <c r="E2984" t="s">
        <v>33</v>
      </c>
      <c r="F2984" t="s">
        <v>29154</v>
      </c>
    </row>
    <row r="2985" spans="1:6" x14ac:dyDescent="0.2">
      <c r="A2985" t="s">
        <v>9107</v>
      </c>
      <c r="B2985" t="s">
        <v>21</v>
      </c>
      <c r="C2985" t="s">
        <v>26</v>
      </c>
      <c r="D2985">
        <v>59</v>
      </c>
      <c r="E2985" t="s">
        <v>34</v>
      </c>
      <c r="F2985" t="s">
        <v>29154</v>
      </c>
    </row>
    <row r="2986" spans="1:6" x14ac:dyDescent="0.2">
      <c r="A2986" t="s">
        <v>9110</v>
      </c>
      <c r="B2986" t="s">
        <v>17</v>
      </c>
      <c r="C2986" t="s">
        <v>26</v>
      </c>
      <c r="D2986">
        <v>29</v>
      </c>
      <c r="E2986" t="s">
        <v>34</v>
      </c>
      <c r="F2986" t="s">
        <v>29157</v>
      </c>
    </row>
    <row r="2987" spans="1:6" x14ac:dyDescent="0.2">
      <c r="A2987" t="s">
        <v>9113</v>
      </c>
      <c r="B2987" t="s">
        <v>16</v>
      </c>
      <c r="C2987" t="s">
        <v>26</v>
      </c>
      <c r="D2987">
        <v>29</v>
      </c>
      <c r="E2987" t="s">
        <v>33</v>
      </c>
      <c r="F2987" t="s">
        <v>29157</v>
      </c>
    </row>
    <row r="2988" spans="1:6" x14ac:dyDescent="0.2">
      <c r="A2988" t="s">
        <v>9116</v>
      </c>
      <c r="B2988" t="s">
        <v>23</v>
      </c>
      <c r="C2988" t="s">
        <v>27</v>
      </c>
      <c r="D2988">
        <v>97</v>
      </c>
      <c r="E2988" t="s">
        <v>34</v>
      </c>
      <c r="F2988" t="s">
        <v>29154</v>
      </c>
    </row>
    <row r="2989" spans="1:6" x14ac:dyDescent="0.2">
      <c r="A2989" t="s">
        <v>9119</v>
      </c>
      <c r="B2989" t="s">
        <v>21</v>
      </c>
      <c r="C2989" t="s">
        <v>26</v>
      </c>
      <c r="D2989">
        <v>34</v>
      </c>
      <c r="E2989" t="s">
        <v>32</v>
      </c>
      <c r="F2989" t="s">
        <v>29155</v>
      </c>
    </row>
    <row r="2990" spans="1:6" x14ac:dyDescent="0.2">
      <c r="A2990" t="s">
        <v>9122</v>
      </c>
      <c r="B2990" t="s">
        <v>16</v>
      </c>
      <c r="C2990" t="s">
        <v>27</v>
      </c>
      <c r="D2990">
        <v>68</v>
      </c>
      <c r="E2990" t="s">
        <v>33</v>
      </c>
      <c r="F2990" t="s">
        <v>29157</v>
      </c>
    </row>
    <row r="2991" spans="1:6" x14ac:dyDescent="0.2">
      <c r="A2991" t="s">
        <v>9125</v>
      </c>
      <c r="B2991" t="s">
        <v>16</v>
      </c>
      <c r="C2991" t="s">
        <v>28</v>
      </c>
      <c r="D2991">
        <v>169</v>
      </c>
      <c r="E2991" t="s">
        <v>32</v>
      </c>
      <c r="F2991" t="s">
        <v>29156</v>
      </c>
    </row>
    <row r="2992" spans="1:6" x14ac:dyDescent="0.2">
      <c r="A2992" t="s">
        <v>9128</v>
      </c>
      <c r="B2992" t="s">
        <v>16</v>
      </c>
      <c r="C2992" t="s">
        <v>26</v>
      </c>
      <c r="D2992">
        <v>37</v>
      </c>
      <c r="E2992" t="s">
        <v>32</v>
      </c>
      <c r="F2992" t="s">
        <v>29157</v>
      </c>
    </row>
    <row r="2993" spans="1:6" x14ac:dyDescent="0.2">
      <c r="A2993" t="s">
        <v>9131</v>
      </c>
      <c r="B2993" t="s">
        <v>17</v>
      </c>
      <c r="C2993" t="s">
        <v>26</v>
      </c>
      <c r="D2993">
        <v>23</v>
      </c>
      <c r="E2993" t="s">
        <v>34</v>
      </c>
      <c r="F2993" t="s">
        <v>29154</v>
      </c>
    </row>
    <row r="2994" spans="1:6" x14ac:dyDescent="0.2">
      <c r="A2994" t="s">
        <v>9134</v>
      </c>
      <c r="B2994" t="s">
        <v>24</v>
      </c>
      <c r="C2994" t="s">
        <v>29</v>
      </c>
      <c r="D2994">
        <v>17</v>
      </c>
      <c r="E2994" t="s">
        <v>32</v>
      </c>
      <c r="F2994" t="s">
        <v>29157</v>
      </c>
    </row>
    <row r="2995" spans="1:6" x14ac:dyDescent="0.2">
      <c r="A2995" t="s">
        <v>9137</v>
      </c>
      <c r="B2995" t="s">
        <v>19</v>
      </c>
      <c r="C2995" t="s">
        <v>26</v>
      </c>
      <c r="D2995">
        <v>27</v>
      </c>
      <c r="E2995" t="s">
        <v>33</v>
      </c>
      <c r="F2995" t="s">
        <v>29157</v>
      </c>
    </row>
    <row r="2996" spans="1:6" x14ac:dyDescent="0.2">
      <c r="A2996" t="s">
        <v>9140</v>
      </c>
      <c r="B2996" t="s">
        <v>22</v>
      </c>
      <c r="C2996" t="s">
        <v>29</v>
      </c>
      <c r="D2996">
        <v>23</v>
      </c>
      <c r="E2996" t="s">
        <v>32</v>
      </c>
      <c r="F2996" t="s">
        <v>29154</v>
      </c>
    </row>
    <row r="2997" spans="1:6" x14ac:dyDescent="0.2">
      <c r="A2997" t="s">
        <v>9143</v>
      </c>
      <c r="B2997" t="s">
        <v>18</v>
      </c>
      <c r="C2997" t="s">
        <v>26</v>
      </c>
      <c r="D2997">
        <v>53</v>
      </c>
      <c r="E2997" t="s">
        <v>34</v>
      </c>
      <c r="F2997" t="s">
        <v>29157</v>
      </c>
    </row>
    <row r="2998" spans="1:6" x14ac:dyDescent="0.2">
      <c r="A2998" t="s">
        <v>9146</v>
      </c>
      <c r="B2998" t="s">
        <v>23</v>
      </c>
      <c r="C2998" t="s">
        <v>26</v>
      </c>
      <c r="D2998">
        <v>52</v>
      </c>
      <c r="E2998" t="s">
        <v>33</v>
      </c>
      <c r="F2998" t="s">
        <v>29156</v>
      </c>
    </row>
    <row r="2999" spans="1:6" x14ac:dyDescent="0.2">
      <c r="A2999" t="s">
        <v>9149</v>
      </c>
      <c r="B2999" t="s">
        <v>21</v>
      </c>
      <c r="C2999" t="s">
        <v>26</v>
      </c>
      <c r="D2999">
        <v>24</v>
      </c>
      <c r="E2999" t="s">
        <v>33</v>
      </c>
      <c r="F2999" t="s">
        <v>29156</v>
      </c>
    </row>
    <row r="3000" spans="1:6" x14ac:dyDescent="0.2">
      <c r="A3000" t="s">
        <v>9152</v>
      </c>
      <c r="B3000" t="s">
        <v>17</v>
      </c>
      <c r="C3000" t="s">
        <v>29</v>
      </c>
      <c r="D3000">
        <v>13</v>
      </c>
      <c r="E3000" t="s">
        <v>33</v>
      </c>
      <c r="F3000" t="s">
        <v>29157</v>
      </c>
    </row>
    <row r="3001" spans="1:6" x14ac:dyDescent="0.2">
      <c r="A3001" t="s">
        <v>9155</v>
      </c>
      <c r="B3001" t="s">
        <v>19</v>
      </c>
      <c r="C3001" t="s">
        <v>26</v>
      </c>
      <c r="D3001">
        <v>56</v>
      </c>
      <c r="E3001" t="s">
        <v>34</v>
      </c>
      <c r="F3001" t="s">
        <v>29154</v>
      </c>
    </row>
    <row r="3002" spans="1:6" x14ac:dyDescent="0.2">
      <c r="A3002" t="s">
        <v>9158</v>
      </c>
      <c r="B3002" t="s">
        <v>24</v>
      </c>
      <c r="C3002" t="s">
        <v>27</v>
      </c>
      <c r="D3002">
        <v>111</v>
      </c>
      <c r="E3002" t="s">
        <v>33</v>
      </c>
      <c r="F3002" t="s">
        <v>29154</v>
      </c>
    </row>
    <row r="3003" spans="1:6" x14ac:dyDescent="0.2">
      <c r="A3003" t="s">
        <v>9161</v>
      </c>
      <c r="B3003" t="s">
        <v>22</v>
      </c>
      <c r="C3003" t="s">
        <v>27</v>
      </c>
      <c r="D3003">
        <v>50</v>
      </c>
      <c r="E3003" t="s">
        <v>32</v>
      </c>
      <c r="F3003" t="s">
        <v>29156</v>
      </c>
    </row>
    <row r="3004" spans="1:6" x14ac:dyDescent="0.2">
      <c r="A3004" t="s">
        <v>9164</v>
      </c>
      <c r="B3004" t="s">
        <v>21</v>
      </c>
      <c r="C3004" t="s">
        <v>27</v>
      </c>
      <c r="D3004">
        <v>61</v>
      </c>
      <c r="E3004" t="s">
        <v>32</v>
      </c>
      <c r="F3004" t="s">
        <v>29157</v>
      </c>
    </row>
    <row r="3005" spans="1:6" x14ac:dyDescent="0.2">
      <c r="A3005" t="s">
        <v>9167</v>
      </c>
      <c r="B3005" t="s">
        <v>23</v>
      </c>
      <c r="C3005" t="s">
        <v>26</v>
      </c>
      <c r="D3005">
        <v>59</v>
      </c>
      <c r="E3005" t="s">
        <v>32</v>
      </c>
      <c r="F3005" t="s">
        <v>29154</v>
      </c>
    </row>
    <row r="3006" spans="1:6" x14ac:dyDescent="0.2">
      <c r="A3006" t="s">
        <v>9170</v>
      </c>
      <c r="B3006" t="s">
        <v>17</v>
      </c>
      <c r="C3006" t="s">
        <v>28</v>
      </c>
      <c r="D3006">
        <v>176</v>
      </c>
      <c r="E3006" t="s">
        <v>33</v>
      </c>
      <c r="F3006" t="s">
        <v>29157</v>
      </c>
    </row>
    <row r="3007" spans="1:6" x14ac:dyDescent="0.2">
      <c r="A3007" t="s">
        <v>9173</v>
      </c>
      <c r="B3007" t="s">
        <v>21</v>
      </c>
      <c r="C3007" t="s">
        <v>26</v>
      </c>
      <c r="D3007">
        <v>42</v>
      </c>
      <c r="E3007" t="s">
        <v>34</v>
      </c>
      <c r="F3007" t="s">
        <v>29154</v>
      </c>
    </row>
    <row r="3008" spans="1:6" x14ac:dyDescent="0.2">
      <c r="A3008" t="s">
        <v>9176</v>
      </c>
      <c r="B3008" t="s">
        <v>15</v>
      </c>
      <c r="C3008" t="s">
        <v>29</v>
      </c>
      <c r="D3008">
        <v>20</v>
      </c>
      <c r="E3008" t="s">
        <v>33</v>
      </c>
      <c r="F3008" t="s">
        <v>29157</v>
      </c>
    </row>
    <row r="3009" spans="1:6" x14ac:dyDescent="0.2">
      <c r="A3009" t="s">
        <v>9179</v>
      </c>
      <c r="B3009" t="s">
        <v>15</v>
      </c>
      <c r="C3009" t="s">
        <v>30</v>
      </c>
      <c r="D3009">
        <v>7</v>
      </c>
      <c r="E3009" t="s">
        <v>32</v>
      </c>
      <c r="F3009" t="s">
        <v>29156</v>
      </c>
    </row>
    <row r="3010" spans="1:6" x14ac:dyDescent="0.2">
      <c r="A3010" t="s">
        <v>9182</v>
      </c>
      <c r="B3010" t="s">
        <v>21</v>
      </c>
      <c r="C3010" t="s">
        <v>29</v>
      </c>
      <c r="D3010">
        <v>16</v>
      </c>
      <c r="E3010" t="s">
        <v>32</v>
      </c>
      <c r="F3010" t="s">
        <v>29154</v>
      </c>
    </row>
    <row r="3011" spans="1:6" x14ac:dyDescent="0.2">
      <c r="A3011" t="s">
        <v>9185</v>
      </c>
      <c r="B3011" t="s">
        <v>18</v>
      </c>
      <c r="C3011" t="s">
        <v>26</v>
      </c>
      <c r="D3011">
        <v>32</v>
      </c>
      <c r="E3011" t="s">
        <v>32</v>
      </c>
      <c r="F3011" t="s">
        <v>29156</v>
      </c>
    </row>
    <row r="3012" spans="1:6" x14ac:dyDescent="0.2">
      <c r="A3012" t="s">
        <v>9188</v>
      </c>
      <c r="B3012" t="s">
        <v>24</v>
      </c>
      <c r="C3012" t="s">
        <v>29</v>
      </c>
      <c r="D3012">
        <v>11</v>
      </c>
      <c r="E3012" t="s">
        <v>32</v>
      </c>
      <c r="F3012" t="s">
        <v>29154</v>
      </c>
    </row>
    <row r="3013" spans="1:6" x14ac:dyDescent="0.2">
      <c r="A3013" t="s">
        <v>9191</v>
      </c>
      <c r="B3013" t="s">
        <v>20</v>
      </c>
      <c r="C3013" t="s">
        <v>26</v>
      </c>
      <c r="D3013">
        <v>26</v>
      </c>
      <c r="E3013" t="s">
        <v>34</v>
      </c>
      <c r="F3013" t="s">
        <v>29155</v>
      </c>
    </row>
    <row r="3014" spans="1:6" x14ac:dyDescent="0.2">
      <c r="A3014" t="s">
        <v>9194</v>
      </c>
      <c r="B3014" t="s">
        <v>23</v>
      </c>
      <c r="C3014" t="s">
        <v>26</v>
      </c>
      <c r="D3014">
        <v>35</v>
      </c>
      <c r="E3014" t="s">
        <v>33</v>
      </c>
      <c r="F3014" t="s">
        <v>29156</v>
      </c>
    </row>
    <row r="3015" spans="1:6" x14ac:dyDescent="0.2">
      <c r="A3015" t="s">
        <v>9197</v>
      </c>
      <c r="B3015" t="s">
        <v>19</v>
      </c>
      <c r="C3015" t="s">
        <v>26</v>
      </c>
      <c r="D3015">
        <v>48</v>
      </c>
      <c r="E3015" t="s">
        <v>33</v>
      </c>
      <c r="F3015" t="s">
        <v>29154</v>
      </c>
    </row>
    <row r="3016" spans="1:6" x14ac:dyDescent="0.2">
      <c r="A3016" t="s">
        <v>9200</v>
      </c>
      <c r="B3016" t="s">
        <v>20</v>
      </c>
      <c r="C3016" t="s">
        <v>27</v>
      </c>
      <c r="D3016">
        <v>56</v>
      </c>
      <c r="E3016" t="s">
        <v>32</v>
      </c>
      <c r="F3016" t="s">
        <v>29156</v>
      </c>
    </row>
    <row r="3017" spans="1:6" x14ac:dyDescent="0.2">
      <c r="A3017" t="s">
        <v>9203</v>
      </c>
      <c r="B3017" t="s">
        <v>24</v>
      </c>
      <c r="C3017" t="s">
        <v>26</v>
      </c>
      <c r="D3017">
        <v>52</v>
      </c>
      <c r="E3017" t="s">
        <v>33</v>
      </c>
      <c r="F3017" t="s">
        <v>29154</v>
      </c>
    </row>
    <row r="3018" spans="1:6" x14ac:dyDescent="0.2">
      <c r="A3018" t="s">
        <v>9206</v>
      </c>
      <c r="B3018" t="s">
        <v>24</v>
      </c>
      <c r="C3018" t="s">
        <v>27</v>
      </c>
      <c r="D3018">
        <v>57</v>
      </c>
      <c r="E3018" t="s">
        <v>33</v>
      </c>
      <c r="F3018" t="s">
        <v>29157</v>
      </c>
    </row>
    <row r="3019" spans="1:6" x14ac:dyDescent="0.2">
      <c r="A3019" t="s">
        <v>9209</v>
      </c>
      <c r="B3019" t="s">
        <v>20</v>
      </c>
      <c r="C3019" t="s">
        <v>26</v>
      </c>
      <c r="D3019">
        <v>41</v>
      </c>
      <c r="E3019" t="s">
        <v>34</v>
      </c>
      <c r="F3019" t="s">
        <v>29157</v>
      </c>
    </row>
    <row r="3020" spans="1:6" x14ac:dyDescent="0.2">
      <c r="A3020" t="s">
        <v>9212</v>
      </c>
      <c r="B3020" t="s">
        <v>16</v>
      </c>
      <c r="C3020" t="s">
        <v>26</v>
      </c>
      <c r="D3020">
        <v>43</v>
      </c>
      <c r="E3020" t="s">
        <v>32</v>
      </c>
      <c r="F3020" t="s">
        <v>29156</v>
      </c>
    </row>
    <row r="3021" spans="1:6" x14ac:dyDescent="0.2">
      <c r="A3021" t="s">
        <v>9215</v>
      </c>
      <c r="B3021" t="s">
        <v>15</v>
      </c>
      <c r="C3021" t="s">
        <v>26</v>
      </c>
      <c r="D3021">
        <v>44</v>
      </c>
      <c r="E3021" t="s">
        <v>32</v>
      </c>
      <c r="F3021" t="s">
        <v>29154</v>
      </c>
    </row>
    <row r="3022" spans="1:6" x14ac:dyDescent="0.2">
      <c r="A3022" t="s">
        <v>9218</v>
      </c>
      <c r="B3022" t="s">
        <v>22</v>
      </c>
      <c r="C3022" t="s">
        <v>27</v>
      </c>
      <c r="D3022">
        <v>111</v>
      </c>
      <c r="E3022" t="s">
        <v>33</v>
      </c>
      <c r="F3022" t="s">
        <v>29154</v>
      </c>
    </row>
    <row r="3023" spans="1:6" x14ac:dyDescent="0.2">
      <c r="A3023" t="s">
        <v>9221</v>
      </c>
      <c r="B3023" t="s">
        <v>21</v>
      </c>
      <c r="C3023" t="s">
        <v>28</v>
      </c>
      <c r="D3023">
        <v>388</v>
      </c>
      <c r="E3023" t="s">
        <v>34</v>
      </c>
      <c r="F3023" t="s">
        <v>29157</v>
      </c>
    </row>
    <row r="3024" spans="1:6" x14ac:dyDescent="0.2">
      <c r="A3024" t="s">
        <v>9224</v>
      </c>
      <c r="B3024" t="s">
        <v>21</v>
      </c>
      <c r="C3024" t="s">
        <v>27</v>
      </c>
      <c r="D3024">
        <v>78</v>
      </c>
      <c r="E3024" t="s">
        <v>32</v>
      </c>
      <c r="F3024" t="s">
        <v>29157</v>
      </c>
    </row>
    <row r="3025" spans="1:6" x14ac:dyDescent="0.2">
      <c r="A3025" t="s">
        <v>9227</v>
      </c>
      <c r="B3025" t="s">
        <v>16</v>
      </c>
      <c r="C3025" t="s">
        <v>26</v>
      </c>
      <c r="D3025">
        <v>23</v>
      </c>
      <c r="E3025" t="s">
        <v>33</v>
      </c>
      <c r="F3025" t="s">
        <v>29157</v>
      </c>
    </row>
    <row r="3026" spans="1:6" x14ac:dyDescent="0.2">
      <c r="A3026" t="s">
        <v>9230</v>
      </c>
      <c r="B3026" t="s">
        <v>19</v>
      </c>
      <c r="C3026" t="s">
        <v>26</v>
      </c>
      <c r="D3026">
        <v>26</v>
      </c>
      <c r="E3026" t="s">
        <v>34</v>
      </c>
      <c r="F3026" t="s">
        <v>29156</v>
      </c>
    </row>
    <row r="3027" spans="1:6" x14ac:dyDescent="0.2">
      <c r="A3027" t="s">
        <v>9233</v>
      </c>
      <c r="B3027" t="s">
        <v>17</v>
      </c>
      <c r="C3027" t="s">
        <v>26</v>
      </c>
      <c r="D3027">
        <v>56</v>
      </c>
      <c r="E3027" t="s">
        <v>33</v>
      </c>
      <c r="F3027" t="s">
        <v>29156</v>
      </c>
    </row>
    <row r="3028" spans="1:6" x14ac:dyDescent="0.2">
      <c r="A3028" t="s">
        <v>9236</v>
      </c>
      <c r="B3028" t="s">
        <v>15</v>
      </c>
      <c r="C3028" t="s">
        <v>26</v>
      </c>
      <c r="D3028">
        <v>48</v>
      </c>
      <c r="E3028" t="s">
        <v>33</v>
      </c>
      <c r="F3028" t="s">
        <v>29156</v>
      </c>
    </row>
    <row r="3029" spans="1:6" x14ac:dyDescent="0.2">
      <c r="A3029" t="s">
        <v>9239</v>
      </c>
      <c r="B3029" t="s">
        <v>15</v>
      </c>
      <c r="C3029" t="s">
        <v>27</v>
      </c>
      <c r="D3029">
        <v>57</v>
      </c>
      <c r="E3029" t="s">
        <v>34</v>
      </c>
      <c r="F3029" t="s">
        <v>29157</v>
      </c>
    </row>
    <row r="3030" spans="1:6" x14ac:dyDescent="0.2">
      <c r="A3030" t="s">
        <v>9242</v>
      </c>
      <c r="B3030" t="s">
        <v>22</v>
      </c>
      <c r="C3030" t="s">
        <v>27</v>
      </c>
      <c r="D3030">
        <v>52</v>
      </c>
      <c r="E3030" t="s">
        <v>33</v>
      </c>
      <c r="F3030" t="s">
        <v>29157</v>
      </c>
    </row>
    <row r="3031" spans="1:6" x14ac:dyDescent="0.2">
      <c r="A3031" t="s">
        <v>9245</v>
      </c>
      <c r="B3031" t="s">
        <v>19</v>
      </c>
      <c r="C3031" t="s">
        <v>28</v>
      </c>
      <c r="D3031">
        <v>258</v>
      </c>
      <c r="E3031" t="s">
        <v>33</v>
      </c>
      <c r="F3031" t="s">
        <v>29154</v>
      </c>
    </row>
    <row r="3032" spans="1:6" x14ac:dyDescent="0.2">
      <c r="A3032" t="s">
        <v>9248</v>
      </c>
      <c r="B3032" t="s">
        <v>22</v>
      </c>
      <c r="C3032" t="s">
        <v>30</v>
      </c>
      <c r="D3032">
        <v>4</v>
      </c>
      <c r="E3032" t="s">
        <v>33</v>
      </c>
      <c r="F3032" t="s">
        <v>29156</v>
      </c>
    </row>
    <row r="3033" spans="1:6" x14ac:dyDescent="0.2">
      <c r="A3033" t="s">
        <v>9251</v>
      </c>
      <c r="B3033" t="s">
        <v>19</v>
      </c>
      <c r="C3033" t="s">
        <v>26</v>
      </c>
      <c r="D3033">
        <v>21</v>
      </c>
      <c r="E3033" t="s">
        <v>33</v>
      </c>
      <c r="F3033" t="s">
        <v>29156</v>
      </c>
    </row>
    <row r="3034" spans="1:6" x14ac:dyDescent="0.2">
      <c r="A3034" t="s">
        <v>9254</v>
      </c>
      <c r="B3034" t="s">
        <v>15</v>
      </c>
      <c r="C3034" t="s">
        <v>27</v>
      </c>
      <c r="D3034">
        <v>68</v>
      </c>
      <c r="E3034" t="s">
        <v>33</v>
      </c>
      <c r="F3034" t="s">
        <v>29156</v>
      </c>
    </row>
    <row r="3035" spans="1:6" x14ac:dyDescent="0.2">
      <c r="A3035" t="s">
        <v>9257</v>
      </c>
      <c r="B3035" t="s">
        <v>22</v>
      </c>
      <c r="C3035" t="s">
        <v>28</v>
      </c>
      <c r="D3035">
        <v>299</v>
      </c>
      <c r="E3035" t="s">
        <v>33</v>
      </c>
      <c r="F3035" t="s">
        <v>29157</v>
      </c>
    </row>
    <row r="3036" spans="1:6" x14ac:dyDescent="0.2">
      <c r="A3036" t="s">
        <v>9260</v>
      </c>
      <c r="B3036" t="s">
        <v>19</v>
      </c>
      <c r="C3036" t="s">
        <v>27</v>
      </c>
      <c r="D3036">
        <v>118</v>
      </c>
      <c r="E3036" t="s">
        <v>34</v>
      </c>
      <c r="F3036" t="s">
        <v>29156</v>
      </c>
    </row>
    <row r="3037" spans="1:6" x14ac:dyDescent="0.2">
      <c r="A3037" t="s">
        <v>9263</v>
      </c>
      <c r="B3037" t="s">
        <v>21</v>
      </c>
      <c r="C3037" t="s">
        <v>27</v>
      </c>
      <c r="D3037">
        <v>66</v>
      </c>
      <c r="E3037" t="s">
        <v>32</v>
      </c>
      <c r="F3037" t="s">
        <v>29157</v>
      </c>
    </row>
    <row r="3038" spans="1:6" x14ac:dyDescent="0.2">
      <c r="A3038" t="s">
        <v>9266</v>
      </c>
      <c r="B3038" t="s">
        <v>24</v>
      </c>
      <c r="C3038" t="s">
        <v>27</v>
      </c>
      <c r="D3038">
        <v>70</v>
      </c>
      <c r="E3038" t="s">
        <v>34</v>
      </c>
      <c r="F3038" t="s">
        <v>29154</v>
      </c>
    </row>
    <row r="3039" spans="1:6" x14ac:dyDescent="0.2">
      <c r="A3039" t="s">
        <v>9269</v>
      </c>
      <c r="B3039" t="s">
        <v>18</v>
      </c>
      <c r="C3039" t="s">
        <v>26</v>
      </c>
      <c r="D3039">
        <v>51</v>
      </c>
      <c r="E3039" t="s">
        <v>32</v>
      </c>
      <c r="F3039" t="s">
        <v>29157</v>
      </c>
    </row>
    <row r="3040" spans="1:6" x14ac:dyDescent="0.2">
      <c r="A3040" t="s">
        <v>9272</v>
      </c>
      <c r="B3040" t="s">
        <v>18</v>
      </c>
      <c r="C3040" t="s">
        <v>27</v>
      </c>
      <c r="D3040">
        <v>100</v>
      </c>
      <c r="E3040" t="s">
        <v>34</v>
      </c>
      <c r="F3040" t="s">
        <v>29156</v>
      </c>
    </row>
    <row r="3041" spans="1:6" x14ac:dyDescent="0.2">
      <c r="A3041" t="s">
        <v>9275</v>
      </c>
      <c r="B3041" t="s">
        <v>23</v>
      </c>
      <c r="C3041" t="s">
        <v>26</v>
      </c>
      <c r="D3041">
        <v>36</v>
      </c>
      <c r="E3041" t="s">
        <v>34</v>
      </c>
      <c r="F3041" t="s">
        <v>29157</v>
      </c>
    </row>
    <row r="3042" spans="1:6" x14ac:dyDescent="0.2">
      <c r="A3042" t="s">
        <v>9278</v>
      </c>
      <c r="B3042" t="s">
        <v>24</v>
      </c>
      <c r="C3042" t="s">
        <v>27</v>
      </c>
      <c r="D3042">
        <v>53</v>
      </c>
      <c r="E3042" t="s">
        <v>33</v>
      </c>
      <c r="F3042" t="s">
        <v>29157</v>
      </c>
    </row>
    <row r="3043" spans="1:6" x14ac:dyDescent="0.2">
      <c r="A3043" t="s">
        <v>9281</v>
      </c>
      <c r="B3043" t="s">
        <v>19</v>
      </c>
      <c r="C3043" t="s">
        <v>26</v>
      </c>
      <c r="D3043">
        <v>24</v>
      </c>
      <c r="E3043" t="s">
        <v>32</v>
      </c>
      <c r="F3043" t="s">
        <v>29156</v>
      </c>
    </row>
    <row r="3044" spans="1:6" x14ac:dyDescent="0.2">
      <c r="A3044" t="s">
        <v>9284</v>
      </c>
      <c r="B3044" t="s">
        <v>20</v>
      </c>
      <c r="C3044" t="s">
        <v>26</v>
      </c>
      <c r="D3044">
        <v>23</v>
      </c>
      <c r="E3044" t="s">
        <v>32</v>
      </c>
      <c r="F3044" t="s">
        <v>29157</v>
      </c>
    </row>
    <row r="3045" spans="1:6" x14ac:dyDescent="0.2">
      <c r="A3045" t="s">
        <v>9287</v>
      </c>
      <c r="B3045" t="s">
        <v>20</v>
      </c>
      <c r="C3045" t="s">
        <v>26</v>
      </c>
      <c r="D3045">
        <v>32</v>
      </c>
      <c r="E3045" t="s">
        <v>32</v>
      </c>
      <c r="F3045" t="s">
        <v>29157</v>
      </c>
    </row>
    <row r="3046" spans="1:6" x14ac:dyDescent="0.2">
      <c r="A3046" t="s">
        <v>9014</v>
      </c>
      <c r="B3046" t="s">
        <v>17</v>
      </c>
      <c r="C3046" t="s">
        <v>27</v>
      </c>
      <c r="D3046">
        <v>118</v>
      </c>
      <c r="E3046" t="s">
        <v>32</v>
      </c>
      <c r="F3046" t="s">
        <v>29157</v>
      </c>
    </row>
    <row r="3047" spans="1:6" x14ac:dyDescent="0.2">
      <c r="A3047" t="s">
        <v>9017</v>
      </c>
      <c r="B3047" t="s">
        <v>18</v>
      </c>
      <c r="C3047" t="s">
        <v>26</v>
      </c>
      <c r="D3047">
        <v>55</v>
      </c>
      <c r="E3047" t="s">
        <v>33</v>
      </c>
      <c r="F3047" t="s">
        <v>29157</v>
      </c>
    </row>
    <row r="3048" spans="1:6" x14ac:dyDescent="0.2">
      <c r="A3048" t="s">
        <v>9020</v>
      </c>
      <c r="B3048" t="s">
        <v>22</v>
      </c>
      <c r="C3048" t="s">
        <v>26</v>
      </c>
      <c r="D3048">
        <v>33</v>
      </c>
      <c r="E3048" t="s">
        <v>34</v>
      </c>
      <c r="F3048" t="s">
        <v>29155</v>
      </c>
    </row>
    <row r="3049" spans="1:6" x14ac:dyDescent="0.2">
      <c r="A3049" t="s">
        <v>9023</v>
      </c>
      <c r="B3049" t="s">
        <v>15</v>
      </c>
      <c r="C3049" t="s">
        <v>27</v>
      </c>
      <c r="D3049">
        <v>118</v>
      </c>
      <c r="E3049" t="s">
        <v>32</v>
      </c>
      <c r="F3049" t="s">
        <v>29157</v>
      </c>
    </row>
    <row r="3050" spans="1:6" x14ac:dyDescent="0.2">
      <c r="A3050" t="s">
        <v>9026</v>
      </c>
      <c r="B3050" t="s">
        <v>16</v>
      </c>
      <c r="C3050" t="s">
        <v>27</v>
      </c>
      <c r="D3050">
        <v>97</v>
      </c>
      <c r="E3050" t="s">
        <v>33</v>
      </c>
      <c r="F3050" t="s">
        <v>29156</v>
      </c>
    </row>
    <row r="3051" spans="1:6" x14ac:dyDescent="0.2">
      <c r="A3051" t="s">
        <v>9029</v>
      </c>
      <c r="B3051" t="s">
        <v>21</v>
      </c>
      <c r="C3051" t="s">
        <v>26</v>
      </c>
      <c r="D3051">
        <v>54</v>
      </c>
      <c r="E3051" t="s">
        <v>33</v>
      </c>
      <c r="F3051" t="s">
        <v>29154</v>
      </c>
    </row>
    <row r="3052" spans="1:6" x14ac:dyDescent="0.2">
      <c r="A3052" t="s">
        <v>9032</v>
      </c>
      <c r="B3052" t="s">
        <v>20</v>
      </c>
      <c r="C3052" t="s">
        <v>28</v>
      </c>
      <c r="D3052">
        <v>159</v>
      </c>
      <c r="E3052" t="s">
        <v>33</v>
      </c>
      <c r="F3052" t="s">
        <v>29155</v>
      </c>
    </row>
    <row r="3053" spans="1:6" x14ac:dyDescent="0.2">
      <c r="A3053" t="s">
        <v>9290</v>
      </c>
      <c r="B3053" t="s">
        <v>19</v>
      </c>
      <c r="C3053" t="s">
        <v>26</v>
      </c>
      <c r="D3053">
        <v>21</v>
      </c>
      <c r="E3053" t="s">
        <v>33</v>
      </c>
      <c r="F3053" t="s">
        <v>79</v>
      </c>
    </row>
    <row r="3054" spans="1:6" x14ac:dyDescent="0.2">
      <c r="A3054" t="s">
        <v>9293</v>
      </c>
      <c r="B3054" t="s">
        <v>18</v>
      </c>
      <c r="C3054" t="s">
        <v>27</v>
      </c>
      <c r="D3054">
        <v>48</v>
      </c>
      <c r="E3054" t="s">
        <v>32</v>
      </c>
      <c r="F3054" t="s">
        <v>79</v>
      </c>
    </row>
    <row r="3055" spans="1:6" x14ac:dyDescent="0.2">
      <c r="A3055" t="s">
        <v>9296</v>
      </c>
      <c r="B3055" t="s">
        <v>16</v>
      </c>
      <c r="C3055" t="s">
        <v>27</v>
      </c>
      <c r="D3055">
        <v>113</v>
      </c>
      <c r="E3055" t="s">
        <v>32</v>
      </c>
      <c r="F3055" t="s">
        <v>79</v>
      </c>
    </row>
    <row r="3056" spans="1:6" x14ac:dyDescent="0.2">
      <c r="A3056" t="s">
        <v>9299</v>
      </c>
      <c r="B3056" t="s">
        <v>16</v>
      </c>
      <c r="C3056" t="s">
        <v>27</v>
      </c>
      <c r="D3056">
        <v>77</v>
      </c>
      <c r="E3056" t="s">
        <v>34</v>
      </c>
      <c r="F3056" t="s">
        <v>29157</v>
      </c>
    </row>
    <row r="3057" spans="1:6" x14ac:dyDescent="0.2">
      <c r="A3057" t="s">
        <v>9302</v>
      </c>
      <c r="B3057" t="s">
        <v>16</v>
      </c>
      <c r="C3057" t="s">
        <v>27</v>
      </c>
      <c r="D3057">
        <v>113</v>
      </c>
      <c r="E3057" t="s">
        <v>34</v>
      </c>
      <c r="F3057" t="s">
        <v>79</v>
      </c>
    </row>
    <row r="3058" spans="1:6" x14ac:dyDescent="0.2">
      <c r="A3058" t="s">
        <v>9305</v>
      </c>
      <c r="B3058" t="s">
        <v>22</v>
      </c>
      <c r="C3058" t="s">
        <v>26</v>
      </c>
      <c r="D3058">
        <v>47</v>
      </c>
      <c r="E3058" t="s">
        <v>34</v>
      </c>
      <c r="F3058" t="s">
        <v>79</v>
      </c>
    </row>
    <row r="3059" spans="1:6" x14ac:dyDescent="0.2">
      <c r="A3059" t="s">
        <v>9308</v>
      </c>
      <c r="B3059" t="s">
        <v>17</v>
      </c>
      <c r="C3059" t="s">
        <v>26</v>
      </c>
      <c r="D3059">
        <v>35</v>
      </c>
      <c r="E3059" t="s">
        <v>33</v>
      </c>
      <c r="F3059" t="s">
        <v>29157</v>
      </c>
    </row>
    <row r="3060" spans="1:6" x14ac:dyDescent="0.2">
      <c r="A3060" t="s">
        <v>9311</v>
      </c>
      <c r="B3060" t="s">
        <v>16</v>
      </c>
      <c r="C3060" t="s">
        <v>27</v>
      </c>
      <c r="D3060">
        <v>111</v>
      </c>
      <c r="E3060" t="s">
        <v>32</v>
      </c>
      <c r="F3060" t="s">
        <v>79</v>
      </c>
    </row>
    <row r="3061" spans="1:6" x14ac:dyDescent="0.2">
      <c r="A3061" t="s">
        <v>9314</v>
      </c>
      <c r="B3061" t="s">
        <v>24</v>
      </c>
      <c r="C3061" t="s">
        <v>26</v>
      </c>
      <c r="D3061">
        <v>21</v>
      </c>
      <c r="E3061" t="s">
        <v>34</v>
      </c>
      <c r="F3061" t="s">
        <v>79</v>
      </c>
    </row>
    <row r="3062" spans="1:6" x14ac:dyDescent="0.2">
      <c r="A3062" t="s">
        <v>9317</v>
      </c>
      <c r="B3062" t="s">
        <v>21</v>
      </c>
      <c r="C3062" t="s">
        <v>26</v>
      </c>
      <c r="D3062">
        <v>29</v>
      </c>
      <c r="E3062" t="s">
        <v>34</v>
      </c>
      <c r="F3062" t="s">
        <v>29157</v>
      </c>
    </row>
    <row r="3063" spans="1:6" x14ac:dyDescent="0.2">
      <c r="A3063" t="s">
        <v>9320</v>
      </c>
      <c r="B3063" t="s">
        <v>19</v>
      </c>
      <c r="C3063" t="s">
        <v>26</v>
      </c>
      <c r="D3063">
        <v>48</v>
      </c>
      <c r="E3063" t="s">
        <v>34</v>
      </c>
      <c r="F3063" t="s">
        <v>79</v>
      </c>
    </row>
    <row r="3064" spans="1:6" x14ac:dyDescent="0.2">
      <c r="A3064" t="s">
        <v>9323</v>
      </c>
      <c r="B3064" t="s">
        <v>22</v>
      </c>
      <c r="C3064" t="s">
        <v>28</v>
      </c>
      <c r="D3064">
        <v>112</v>
      </c>
      <c r="E3064" t="s">
        <v>33</v>
      </c>
      <c r="F3064" t="s">
        <v>79</v>
      </c>
    </row>
    <row r="3065" spans="1:6" x14ac:dyDescent="0.2">
      <c r="A3065" t="s">
        <v>9326</v>
      </c>
      <c r="B3065" t="s">
        <v>20</v>
      </c>
      <c r="C3065" t="s">
        <v>26</v>
      </c>
      <c r="D3065">
        <v>47</v>
      </c>
      <c r="E3065" t="s">
        <v>34</v>
      </c>
      <c r="F3065" t="s">
        <v>29157</v>
      </c>
    </row>
    <row r="3066" spans="1:6" x14ac:dyDescent="0.2">
      <c r="A3066" t="s">
        <v>9329</v>
      </c>
      <c r="B3066" t="s">
        <v>24</v>
      </c>
      <c r="C3066" t="s">
        <v>27</v>
      </c>
      <c r="D3066">
        <v>100</v>
      </c>
      <c r="E3066" t="s">
        <v>32</v>
      </c>
      <c r="F3066" t="s">
        <v>79</v>
      </c>
    </row>
    <row r="3067" spans="1:6" x14ac:dyDescent="0.2">
      <c r="A3067" t="s">
        <v>9332</v>
      </c>
      <c r="B3067" t="s">
        <v>22</v>
      </c>
      <c r="C3067" t="s">
        <v>27</v>
      </c>
      <c r="D3067">
        <v>114</v>
      </c>
      <c r="E3067" t="s">
        <v>33</v>
      </c>
      <c r="F3067" t="s">
        <v>29157</v>
      </c>
    </row>
    <row r="3068" spans="1:6" x14ac:dyDescent="0.2">
      <c r="A3068" t="s">
        <v>9335</v>
      </c>
      <c r="B3068" t="s">
        <v>20</v>
      </c>
      <c r="C3068" t="s">
        <v>27</v>
      </c>
      <c r="D3068">
        <v>102</v>
      </c>
      <c r="E3068" t="s">
        <v>32</v>
      </c>
      <c r="F3068" t="s">
        <v>79</v>
      </c>
    </row>
    <row r="3069" spans="1:6" x14ac:dyDescent="0.2">
      <c r="A3069" t="s">
        <v>9338</v>
      </c>
      <c r="B3069" t="s">
        <v>24</v>
      </c>
      <c r="C3069" t="s">
        <v>26</v>
      </c>
      <c r="D3069">
        <v>39</v>
      </c>
      <c r="E3069" t="s">
        <v>32</v>
      </c>
      <c r="F3069" t="s">
        <v>79</v>
      </c>
    </row>
    <row r="3070" spans="1:6" x14ac:dyDescent="0.2">
      <c r="A3070" t="s">
        <v>9341</v>
      </c>
      <c r="B3070" t="s">
        <v>23</v>
      </c>
      <c r="C3070" t="s">
        <v>27</v>
      </c>
      <c r="D3070">
        <v>104</v>
      </c>
      <c r="E3070" t="s">
        <v>32</v>
      </c>
      <c r="F3070" t="s">
        <v>79</v>
      </c>
    </row>
    <row r="3071" spans="1:6" x14ac:dyDescent="0.2">
      <c r="A3071" t="s">
        <v>9344</v>
      </c>
      <c r="B3071" t="s">
        <v>21</v>
      </c>
      <c r="C3071" t="s">
        <v>26</v>
      </c>
      <c r="D3071">
        <v>26</v>
      </c>
      <c r="E3071" t="s">
        <v>32</v>
      </c>
      <c r="F3071" t="s">
        <v>29157</v>
      </c>
    </row>
    <row r="3072" spans="1:6" x14ac:dyDescent="0.2">
      <c r="A3072" t="s">
        <v>9347</v>
      </c>
      <c r="B3072" t="s">
        <v>15</v>
      </c>
      <c r="C3072" t="s">
        <v>29</v>
      </c>
      <c r="D3072">
        <v>10</v>
      </c>
      <c r="E3072" t="s">
        <v>34</v>
      </c>
      <c r="F3072" t="s">
        <v>79</v>
      </c>
    </row>
    <row r="3073" spans="1:6" x14ac:dyDescent="0.2">
      <c r="A3073" t="s">
        <v>9350</v>
      </c>
      <c r="B3073" t="s">
        <v>15</v>
      </c>
      <c r="C3073" t="s">
        <v>26</v>
      </c>
      <c r="D3073">
        <v>52</v>
      </c>
      <c r="E3073" t="s">
        <v>32</v>
      </c>
      <c r="F3073" t="s">
        <v>79</v>
      </c>
    </row>
    <row r="3074" spans="1:6" x14ac:dyDescent="0.2">
      <c r="A3074" t="s">
        <v>9353</v>
      </c>
      <c r="B3074" t="s">
        <v>23</v>
      </c>
      <c r="C3074" t="s">
        <v>27</v>
      </c>
      <c r="D3074">
        <v>79</v>
      </c>
      <c r="E3074" t="s">
        <v>33</v>
      </c>
      <c r="F3074" t="s">
        <v>79</v>
      </c>
    </row>
    <row r="3075" spans="1:6" x14ac:dyDescent="0.2">
      <c r="A3075" t="s">
        <v>9356</v>
      </c>
      <c r="B3075" t="s">
        <v>19</v>
      </c>
      <c r="C3075" t="s">
        <v>27</v>
      </c>
      <c r="D3075">
        <v>85</v>
      </c>
      <c r="E3075" t="s">
        <v>33</v>
      </c>
      <c r="F3075" t="s">
        <v>79</v>
      </c>
    </row>
    <row r="3076" spans="1:6" x14ac:dyDescent="0.2">
      <c r="A3076" t="s">
        <v>9359</v>
      </c>
      <c r="B3076" t="s">
        <v>22</v>
      </c>
      <c r="C3076" t="s">
        <v>27</v>
      </c>
      <c r="D3076">
        <v>48</v>
      </c>
      <c r="E3076" t="s">
        <v>32</v>
      </c>
      <c r="F3076" t="s">
        <v>79</v>
      </c>
    </row>
    <row r="3077" spans="1:6" x14ac:dyDescent="0.2">
      <c r="A3077" t="s">
        <v>9362</v>
      </c>
      <c r="B3077" t="s">
        <v>17</v>
      </c>
      <c r="C3077" t="s">
        <v>27</v>
      </c>
      <c r="D3077">
        <v>97</v>
      </c>
      <c r="E3077" t="s">
        <v>34</v>
      </c>
      <c r="F3077" t="s">
        <v>29157</v>
      </c>
    </row>
    <row r="3078" spans="1:6" x14ac:dyDescent="0.2">
      <c r="A3078" t="s">
        <v>9365</v>
      </c>
      <c r="B3078" t="s">
        <v>22</v>
      </c>
      <c r="C3078" t="s">
        <v>29</v>
      </c>
      <c r="D3078">
        <v>22</v>
      </c>
      <c r="E3078" t="s">
        <v>32</v>
      </c>
      <c r="F3078" t="s">
        <v>29157</v>
      </c>
    </row>
    <row r="3079" spans="1:6" x14ac:dyDescent="0.2">
      <c r="A3079" t="s">
        <v>9368</v>
      </c>
      <c r="B3079" t="s">
        <v>15</v>
      </c>
      <c r="C3079" t="s">
        <v>29</v>
      </c>
      <c r="D3079">
        <v>22</v>
      </c>
      <c r="E3079" t="s">
        <v>32</v>
      </c>
      <c r="F3079" t="s">
        <v>79</v>
      </c>
    </row>
    <row r="3080" spans="1:6" x14ac:dyDescent="0.2">
      <c r="A3080" t="s">
        <v>9371</v>
      </c>
      <c r="B3080" t="s">
        <v>20</v>
      </c>
      <c r="C3080" t="s">
        <v>26</v>
      </c>
      <c r="D3080">
        <v>55</v>
      </c>
      <c r="E3080" t="s">
        <v>32</v>
      </c>
      <c r="F3080" t="s">
        <v>79</v>
      </c>
    </row>
    <row r="3081" spans="1:6" x14ac:dyDescent="0.2">
      <c r="A3081" t="s">
        <v>9374</v>
      </c>
      <c r="B3081" t="s">
        <v>20</v>
      </c>
      <c r="C3081" t="s">
        <v>26</v>
      </c>
      <c r="D3081">
        <v>39</v>
      </c>
      <c r="E3081" t="s">
        <v>33</v>
      </c>
      <c r="F3081" t="s">
        <v>29157</v>
      </c>
    </row>
    <row r="3082" spans="1:6" x14ac:dyDescent="0.2">
      <c r="A3082" t="s">
        <v>9377</v>
      </c>
      <c r="B3082" t="s">
        <v>20</v>
      </c>
      <c r="C3082" t="s">
        <v>26</v>
      </c>
      <c r="D3082">
        <v>36</v>
      </c>
      <c r="E3082" t="s">
        <v>32</v>
      </c>
      <c r="F3082" t="s">
        <v>79</v>
      </c>
    </row>
    <row r="3083" spans="1:6" x14ac:dyDescent="0.2">
      <c r="A3083" t="s">
        <v>9380</v>
      </c>
      <c r="B3083" t="s">
        <v>20</v>
      </c>
      <c r="C3083" t="s">
        <v>26</v>
      </c>
      <c r="D3083">
        <v>55</v>
      </c>
      <c r="E3083" t="s">
        <v>32</v>
      </c>
      <c r="F3083" t="s">
        <v>29157</v>
      </c>
    </row>
    <row r="3084" spans="1:6" x14ac:dyDescent="0.2">
      <c r="A3084" t="s">
        <v>9383</v>
      </c>
      <c r="B3084" t="s">
        <v>16</v>
      </c>
      <c r="C3084" t="s">
        <v>30</v>
      </c>
      <c r="D3084">
        <v>6</v>
      </c>
      <c r="E3084" t="s">
        <v>33</v>
      </c>
      <c r="F3084" t="s">
        <v>29157</v>
      </c>
    </row>
    <row r="3085" spans="1:6" x14ac:dyDescent="0.2">
      <c r="A3085" t="s">
        <v>9386</v>
      </c>
      <c r="B3085" t="s">
        <v>24</v>
      </c>
      <c r="C3085" t="s">
        <v>27</v>
      </c>
      <c r="D3085">
        <v>70</v>
      </c>
      <c r="E3085" t="s">
        <v>33</v>
      </c>
      <c r="F3085" t="s">
        <v>79</v>
      </c>
    </row>
    <row r="3086" spans="1:6" x14ac:dyDescent="0.2">
      <c r="A3086" t="s">
        <v>9389</v>
      </c>
      <c r="B3086" t="s">
        <v>17</v>
      </c>
      <c r="C3086" t="s">
        <v>30</v>
      </c>
      <c r="D3086">
        <v>3</v>
      </c>
      <c r="E3086" t="s">
        <v>32</v>
      </c>
      <c r="F3086" t="s">
        <v>79</v>
      </c>
    </row>
    <row r="3087" spans="1:6" x14ac:dyDescent="0.2">
      <c r="A3087" t="s">
        <v>9392</v>
      </c>
      <c r="B3087" t="s">
        <v>21</v>
      </c>
      <c r="C3087" t="s">
        <v>29</v>
      </c>
      <c r="D3087">
        <v>20</v>
      </c>
      <c r="E3087" t="s">
        <v>33</v>
      </c>
      <c r="F3087" t="s">
        <v>29157</v>
      </c>
    </row>
    <row r="3088" spans="1:6" x14ac:dyDescent="0.2">
      <c r="A3088" t="s">
        <v>9395</v>
      </c>
      <c r="B3088" t="s">
        <v>18</v>
      </c>
      <c r="C3088" t="s">
        <v>29</v>
      </c>
      <c r="D3088">
        <v>16</v>
      </c>
      <c r="E3088" t="s">
        <v>33</v>
      </c>
      <c r="F3088" t="s">
        <v>79</v>
      </c>
    </row>
    <row r="3089" spans="1:6" x14ac:dyDescent="0.2">
      <c r="A3089" t="s">
        <v>9398</v>
      </c>
      <c r="B3089" t="s">
        <v>20</v>
      </c>
      <c r="C3089" t="s">
        <v>26</v>
      </c>
      <c r="D3089">
        <v>30</v>
      </c>
      <c r="E3089" t="s">
        <v>32</v>
      </c>
      <c r="F3089" t="s">
        <v>79</v>
      </c>
    </row>
    <row r="3090" spans="1:6" x14ac:dyDescent="0.2">
      <c r="A3090" t="s">
        <v>9401</v>
      </c>
      <c r="B3090" t="s">
        <v>24</v>
      </c>
      <c r="C3090" t="s">
        <v>29</v>
      </c>
      <c r="D3090">
        <v>8</v>
      </c>
      <c r="E3090" t="s">
        <v>33</v>
      </c>
      <c r="F3090" t="s">
        <v>79</v>
      </c>
    </row>
    <row r="3091" spans="1:6" x14ac:dyDescent="0.2">
      <c r="A3091" t="s">
        <v>9404</v>
      </c>
      <c r="B3091" t="s">
        <v>16</v>
      </c>
      <c r="C3091" t="s">
        <v>27</v>
      </c>
      <c r="D3091">
        <v>75</v>
      </c>
      <c r="E3091" t="s">
        <v>34</v>
      </c>
      <c r="F3091" t="s">
        <v>79</v>
      </c>
    </row>
    <row r="3092" spans="1:6" x14ac:dyDescent="0.2">
      <c r="A3092" t="s">
        <v>9422</v>
      </c>
      <c r="B3092" t="s">
        <v>19</v>
      </c>
      <c r="C3092" t="s">
        <v>27</v>
      </c>
      <c r="D3092">
        <v>96</v>
      </c>
      <c r="E3092" t="s">
        <v>34</v>
      </c>
      <c r="F3092" t="s">
        <v>29156</v>
      </c>
    </row>
    <row r="3093" spans="1:6" x14ac:dyDescent="0.2">
      <c r="A3093" t="s">
        <v>9425</v>
      </c>
      <c r="B3093" t="s">
        <v>22</v>
      </c>
      <c r="C3093" t="s">
        <v>27</v>
      </c>
      <c r="D3093">
        <v>114</v>
      </c>
      <c r="E3093" t="s">
        <v>32</v>
      </c>
      <c r="F3093" t="s">
        <v>29155</v>
      </c>
    </row>
    <row r="3094" spans="1:6" x14ac:dyDescent="0.2">
      <c r="A3094" t="s">
        <v>9428</v>
      </c>
      <c r="B3094" t="s">
        <v>20</v>
      </c>
      <c r="C3094" t="s">
        <v>26</v>
      </c>
      <c r="D3094">
        <v>21</v>
      </c>
      <c r="E3094" t="s">
        <v>33</v>
      </c>
      <c r="F3094" t="s">
        <v>29157</v>
      </c>
    </row>
    <row r="3095" spans="1:6" x14ac:dyDescent="0.2">
      <c r="A3095" t="s">
        <v>9431</v>
      </c>
      <c r="B3095" t="s">
        <v>22</v>
      </c>
      <c r="C3095" t="s">
        <v>26</v>
      </c>
      <c r="D3095">
        <v>59</v>
      </c>
      <c r="E3095" t="s">
        <v>32</v>
      </c>
      <c r="F3095" t="s">
        <v>29157</v>
      </c>
    </row>
    <row r="3096" spans="1:6" x14ac:dyDescent="0.2">
      <c r="A3096" t="s">
        <v>9434</v>
      </c>
      <c r="B3096" t="s">
        <v>22</v>
      </c>
      <c r="C3096" t="s">
        <v>27</v>
      </c>
      <c r="D3096">
        <v>77</v>
      </c>
      <c r="E3096" t="s">
        <v>32</v>
      </c>
      <c r="F3096" t="s">
        <v>29155</v>
      </c>
    </row>
    <row r="3097" spans="1:6" x14ac:dyDescent="0.2">
      <c r="A3097" t="s">
        <v>9437</v>
      </c>
      <c r="B3097" t="s">
        <v>16</v>
      </c>
      <c r="C3097" t="s">
        <v>26</v>
      </c>
      <c r="D3097">
        <v>54</v>
      </c>
      <c r="E3097" t="s">
        <v>33</v>
      </c>
      <c r="F3097" t="s">
        <v>29157</v>
      </c>
    </row>
    <row r="3098" spans="1:6" x14ac:dyDescent="0.2">
      <c r="A3098" t="s">
        <v>9440</v>
      </c>
      <c r="B3098" t="s">
        <v>17</v>
      </c>
      <c r="C3098" t="s">
        <v>26</v>
      </c>
      <c r="D3098">
        <v>35</v>
      </c>
      <c r="E3098" t="s">
        <v>33</v>
      </c>
      <c r="F3098" t="s">
        <v>29156</v>
      </c>
    </row>
    <row r="3099" spans="1:6" x14ac:dyDescent="0.2">
      <c r="A3099" t="s">
        <v>9443</v>
      </c>
      <c r="B3099" t="s">
        <v>20</v>
      </c>
      <c r="C3099" t="s">
        <v>28</v>
      </c>
      <c r="D3099">
        <v>307</v>
      </c>
      <c r="E3099" t="s">
        <v>34</v>
      </c>
      <c r="F3099" t="s">
        <v>29156</v>
      </c>
    </row>
    <row r="3100" spans="1:6" x14ac:dyDescent="0.2">
      <c r="A3100" t="s">
        <v>9446</v>
      </c>
      <c r="B3100" t="s">
        <v>18</v>
      </c>
      <c r="C3100" t="s">
        <v>29</v>
      </c>
      <c r="D3100">
        <v>9</v>
      </c>
      <c r="E3100" t="s">
        <v>33</v>
      </c>
      <c r="F3100" t="s">
        <v>29156</v>
      </c>
    </row>
    <row r="3101" spans="1:6" x14ac:dyDescent="0.2">
      <c r="A3101" t="s">
        <v>9449</v>
      </c>
      <c r="B3101" t="s">
        <v>17</v>
      </c>
      <c r="C3101" t="s">
        <v>26</v>
      </c>
      <c r="D3101">
        <v>45</v>
      </c>
      <c r="E3101" t="s">
        <v>33</v>
      </c>
      <c r="F3101" t="s">
        <v>29157</v>
      </c>
    </row>
    <row r="3102" spans="1:6" x14ac:dyDescent="0.2">
      <c r="A3102" t="s">
        <v>9452</v>
      </c>
      <c r="B3102" t="s">
        <v>15</v>
      </c>
      <c r="C3102" t="s">
        <v>26</v>
      </c>
      <c r="D3102">
        <v>49</v>
      </c>
      <c r="E3102" t="s">
        <v>34</v>
      </c>
      <c r="F3102" t="s">
        <v>29154</v>
      </c>
    </row>
    <row r="3103" spans="1:6" x14ac:dyDescent="0.2">
      <c r="A3103" t="s">
        <v>9455</v>
      </c>
      <c r="B3103" t="s">
        <v>24</v>
      </c>
      <c r="C3103" t="s">
        <v>27</v>
      </c>
      <c r="D3103">
        <v>53</v>
      </c>
      <c r="E3103" t="s">
        <v>33</v>
      </c>
      <c r="F3103" t="s">
        <v>29154</v>
      </c>
    </row>
    <row r="3104" spans="1:6" x14ac:dyDescent="0.2">
      <c r="A3104" t="s">
        <v>9458</v>
      </c>
      <c r="B3104" t="s">
        <v>24</v>
      </c>
      <c r="C3104" t="s">
        <v>26</v>
      </c>
      <c r="D3104">
        <v>26</v>
      </c>
      <c r="E3104" t="s">
        <v>33</v>
      </c>
      <c r="F3104" t="s">
        <v>29155</v>
      </c>
    </row>
    <row r="3105" spans="1:6" x14ac:dyDescent="0.2">
      <c r="A3105" t="s">
        <v>9461</v>
      </c>
      <c r="B3105" t="s">
        <v>19</v>
      </c>
      <c r="C3105" t="s">
        <v>26</v>
      </c>
      <c r="D3105">
        <v>31</v>
      </c>
      <c r="E3105" t="s">
        <v>34</v>
      </c>
      <c r="F3105" t="s">
        <v>29156</v>
      </c>
    </row>
    <row r="3106" spans="1:6" x14ac:dyDescent="0.2">
      <c r="A3106" t="s">
        <v>9464</v>
      </c>
      <c r="B3106" t="s">
        <v>20</v>
      </c>
      <c r="C3106" t="s">
        <v>26</v>
      </c>
      <c r="D3106">
        <v>41</v>
      </c>
      <c r="E3106" t="s">
        <v>33</v>
      </c>
      <c r="F3106" t="s">
        <v>29157</v>
      </c>
    </row>
    <row r="3107" spans="1:6" x14ac:dyDescent="0.2">
      <c r="A3107" t="s">
        <v>9467</v>
      </c>
      <c r="B3107" t="s">
        <v>16</v>
      </c>
      <c r="C3107" t="s">
        <v>26</v>
      </c>
      <c r="D3107">
        <v>58</v>
      </c>
      <c r="E3107" t="s">
        <v>34</v>
      </c>
      <c r="F3107" t="s">
        <v>29155</v>
      </c>
    </row>
    <row r="3108" spans="1:6" x14ac:dyDescent="0.2">
      <c r="A3108" t="s">
        <v>9470</v>
      </c>
      <c r="B3108" t="s">
        <v>20</v>
      </c>
      <c r="C3108" t="s">
        <v>26</v>
      </c>
      <c r="D3108">
        <v>30</v>
      </c>
      <c r="E3108" t="s">
        <v>32</v>
      </c>
      <c r="F3108" t="s">
        <v>29157</v>
      </c>
    </row>
    <row r="3109" spans="1:6" x14ac:dyDescent="0.2">
      <c r="A3109" t="s">
        <v>9473</v>
      </c>
      <c r="B3109" t="s">
        <v>18</v>
      </c>
      <c r="C3109" t="s">
        <v>27</v>
      </c>
      <c r="D3109">
        <v>102</v>
      </c>
      <c r="E3109" t="s">
        <v>34</v>
      </c>
      <c r="F3109" t="s">
        <v>29157</v>
      </c>
    </row>
    <row r="3110" spans="1:6" x14ac:dyDescent="0.2">
      <c r="A3110" t="s">
        <v>9476</v>
      </c>
      <c r="B3110" t="s">
        <v>22</v>
      </c>
      <c r="C3110" t="s">
        <v>30</v>
      </c>
      <c r="D3110">
        <v>5</v>
      </c>
      <c r="E3110" t="s">
        <v>33</v>
      </c>
      <c r="F3110" t="s">
        <v>29154</v>
      </c>
    </row>
    <row r="3111" spans="1:6" x14ac:dyDescent="0.2">
      <c r="A3111" t="s">
        <v>9479</v>
      </c>
      <c r="B3111" t="s">
        <v>20</v>
      </c>
      <c r="C3111" t="s">
        <v>26</v>
      </c>
      <c r="D3111">
        <v>40</v>
      </c>
      <c r="E3111" t="s">
        <v>33</v>
      </c>
      <c r="F3111" t="s">
        <v>29155</v>
      </c>
    </row>
    <row r="3112" spans="1:6" x14ac:dyDescent="0.2">
      <c r="A3112" t="s">
        <v>9482</v>
      </c>
      <c r="B3112" t="s">
        <v>23</v>
      </c>
      <c r="C3112" t="s">
        <v>27</v>
      </c>
      <c r="D3112">
        <v>96</v>
      </c>
      <c r="E3112" t="s">
        <v>32</v>
      </c>
      <c r="F3112" t="s">
        <v>29157</v>
      </c>
    </row>
    <row r="3113" spans="1:6" x14ac:dyDescent="0.2">
      <c r="A3113" t="s">
        <v>9485</v>
      </c>
      <c r="B3113" t="s">
        <v>20</v>
      </c>
      <c r="C3113" t="s">
        <v>29</v>
      </c>
      <c r="D3113">
        <v>13</v>
      </c>
      <c r="E3113" t="s">
        <v>33</v>
      </c>
      <c r="F3113" t="s">
        <v>29157</v>
      </c>
    </row>
    <row r="3114" spans="1:6" x14ac:dyDescent="0.2">
      <c r="A3114" t="s">
        <v>9488</v>
      </c>
      <c r="B3114" t="s">
        <v>24</v>
      </c>
      <c r="C3114" t="s">
        <v>26</v>
      </c>
      <c r="D3114">
        <v>44</v>
      </c>
      <c r="E3114" t="s">
        <v>33</v>
      </c>
      <c r="F3114" t="s">
        <v>29156</v>
      </c>
    </row>
    <row r="3115" spans="1:6" x14ac:dyDescent="0.2">
      <c r="A3115" t="s">
        <v>9491</v>
      </c>
      <c r="B3115" t="s">
        <v>20</v>
      </c>
      <c r="C3115" t="s">
        <v>27</v>
      </c>
      <c r="D3115">
        <v>65</v>
      </c>
      <c r="E3115" t="s">
        <v>32</v>
      </c>
      <c r="F3115" t="s">
        <v>29154</v>
      </c>
    </row>
    <row r="3116" spans="1:6" x14ac:dyDescent="0.2">
      <c r="A3116" t="s">
        <v>9494</v>
      </c>
      <c r="B3116" t="s">
        <v>21</v>
      </c>
      <c r="C3116" t="s">
        <v>27</v>
      </c>
      <c r="D3116">
        <v>119</v>
      </c>
      <c r="E3116" t="s">
        <v>34</v>
      </c>
      <c r="F3116" t="s">
        <v>29157</v>
      </c>
    </row>
    <row r="3117" spans="1:6" x14ac:dyDescent="0.2">
      <c r="A3117" t="s">
        <v>9497</v>
      </c>
      <c r="B3117" t="s">
        <v>20</v>
      </c>
      <c r="C3117" t="s">
        <v>30</v>
      </c>
      <c r="D3117">
        <v>6</v>
      </c>
      <c r="E3117" t="s">
        <v>34</v>
      </c>
      <c r="F3117" t="s">
        <v>29154</v>
      </c>
    </row>
    <row r="3118" spans="1:6" x14ac:dyDescent="0.2">
      <c r="A3118" t="s">
        <v>9500</v>
      </c>
      <c r="B3118" t="s">
        <v>16</v>
      </c>
      <c r="C3118" t="s">
        <v>27</v>
      </c>
      <c r="D3118">
        <v>58</v>
      </c>
      <c r="E3118" t="s">
        <v>32</v>
      </c>
      <c r="F3118" t="s">
        <v>29157</v>
      </c>
    </row>
    <row r="3119" spans="1:6" x14ac:dyDescent="0.2">
      <c r="A3119" t="s">
        <v>9503</v>
      </c>
      <c r="B3119" t="s">
        <v>22</v>
      </c>
      <c r="C3119" t="s">
        <v>27</v>
      </c>
      <c r="D3119">
        <v>90</v>
      </c>
      <c r="E3119" t="s">
        <v>32</v>
      </c>
      <c r="F3119" t="s">
        <v>29157</v>
      </c>
    </row>
    <row r="3120" spans="1:6" x14ac:dyDescent="0.2">
      <c r="A3120" t="s">
        <v>9506</v>
      </c>
      <c r="B3120" t="s">
        <v>23</v>
      </c>
      <c r="C3120" t="s">
        <v>26</v>
      </c>
      <c r="D3120">
        <v>51</v>
      </c>
      <c r="E3120" t="s">
        <v>33</v>
      </c>
      <c r="F3120" t="s">
        <v>29157</v>
      </c>
    </row>
    <row r="3121" spans="1:6" x14ac:dyDescent="0.2">
      <c r="A3121" t="s">
        <v>9509</v>
      </c>
      <c r="B3121" t="s">
        <v>20</v>
      </c>
      <c r="C3121" t="s">
        <v>27</v>
      </c>
      <c r="D3121">
        <v>90</v>
      </c>
      <c r="E3121" t="s">
        <v>32</v>
      </c>
      <c r="F3121" t="s">
        <v>29154</v>
      </c>
    </row>
    <row r="3122" spans="1:6" x14ac:dyDescent="0.2">
      <c r="A3122" t="s">
        <v>9512</v>
      </c>
      <c r="B3122" t="s">
        <v>23</v>
      </c>
      <c r="C3122" t="s">
        <v>27</v>
      </c>
      <c r="D3122">
        <v>74</v>
      </c>
      <c r="E3122" t="s">
        <v>32</v>
      </c>
      <c r="F3122" t="s">
        <v>29157</v>
      </c>
    </row>
    <row r="3123" spans="1:6" x14ac:dyDescent="0.2">
      <c r="A3123" t="s">
        <v>9515</v>
      </c>
      <c r="B3123" t="s">
        <v>15</v>
      </c>
      <c r="C3123" t="s">
        <v>26</v>
      </c>
      <c r="D3123">
        <v>59</v>
      </c>
      <c r="E3123" t="s">
        <v>34</v>
      </c>
      <c r="F3123" t="s">
        <v>29154</v>
      </c>
    </row>
    <row r="3124" spans="1:6" x14ac:dyDescent="0.2">
      <c r="A3124" t="s">
        <v>9518</v>
      </c>
      <c r="B3124" t="s">
        <v>19</v>
      </c>
      <c r="C3124" t="s">
        <v>26</v>
      </c>
      <c r="D3124">
        <v>23</v>
      </c>
      <c r="E3124" t="s">
        <v>34</v>
      </c>
      <c r="F3124" t="s">
        <v>29157</v>
      </c>
    </row>
    <row r="3125" spans="1:6" x14ac:dyDescent="0.2">
      <c r="A3125" t="s">
        <v>9521</v>
      </c>
      <c r="B3125" t="s">
        <v>16</v>
      </c>
      <c r="C3125" t="s">
        <v>26</v>
      </c>
      <c r="D3125">
        <v>34</v>
      </c>
      <c r="E3125" t="s">
        <v>33</v>
      </c>
      <c r="F3125" t="s">
        <v>29156</v>
      </c>
    </row>
    <row r="3126" spans="1:6" x14ac:dyDescent="0.2">
      <c r="A3126" t="s">
        <v>9524</v>
      </c>
      <c r="B3126" t="s">
        <v>15</v>
      </c>
      <c r="C3126" t="s">
        <v>30</v>
      </c>
      <c r="D3126">
        <v>7</v>
      </c>
      <c r="E3126" t="s">
        <v>33</v>
      </c>
      <c r="F3126" t="s">
        <v>29154</v>
      </c>
    </row>
    <row r="3127" spans="1:6" x14ac:dyDescent="0.2">
      <c r="A3127" t="s">
        <v>9527</v>
      </c>
      <c r="B3127" t="s">
        <v>22</v>
      </c>
      <c r="C3127" t="s">
        <v>30</v>
      </c>
      <c r="D3127">
        <v>3</v>
      </c>
      <c r="E3127" t="s">
        <v>33</v>
      </c>
      <c r="F3127" t="s">
        <v>29156</v>
      </c>
    </row>
    <row r="3128" spans="1:6" x14ac:dyDescent="0.2">
      <c r="A3128" t="s">
        <v>9530</v>
      </c>
      <c r="B3128" t="s">
        <v>16</v>
      </c>
      <c r="C3128" t="s">
        <v>27</v>
      </c>
      <c r="D3128">
        <v>114</v>
      </c>
      <c r="E3128" t="s">
        <v>34</v>
      </c>
      <c r="F3128" t="s">
        <v>29156</v>
      </c>
    </row>
    <row r="3129" spans="1:6" x14ac:dyDescent="0.2">
      <c r="A3129" t="s">
        <v>9533</v>
      </c>
      <c r="B3129" t="s">
        <v>16</v>
      </c>
      <c r="C3129" t="s">
        <v>27</v>
      </c>
      <c r="D3129">
        <v>67</v>
      </c>
      <c r="E3129" t="s">
        <v>32</v>
      </c>
      <c r="F3129" t="s">
        <v>29155</v>
      </c>
    </row>
    <row r="3130" spans="1:6" x14ac:dyDescent="0.2">
      <c r="A3130" t="s">
        <v>9536</v>
      </c>
      <c r="B3130" t="s">
        <v>17</v>
      </c>
      <c r="C3130" t="s">
        <v>26</v>
      </c>
      <c r="D3130">
        <v>48</v>
      </c>
      <c r="E3130" t="s">
        <v>32</v>
      </c>
      <c r="F3130" t="s">
        <v>29156</v>
      </c>
    </row>
    <row r="3131" spans="1:6" x14ac:dyDescent="0.2">
      <c r="A3131" t="s">
        <v>9539</v>
      </c>
      <c r="B3131" t="s">
        <v>18</v>
      </c>
      <c r="C3131" t="s">
        <v>27</v>
      </c>
      <c r="D3131">
        <v>61</v>
      </c>
      <c r="E3131" t="s">
        <v>33</v>
      </c>
      <c r="F3131" t="s">
        <v>29156</v>
      </c>
    </row>
    <row r="3132" spans="1:6" x14ac:dyDescent="0.2">
      <c r="A3132" t="s">
        <v>9542</v>
      </c>
      <c r="B3132" t="s">
        <v>15</v>
      </c>
      <c r="C3132" t="s">
        <v>27</v>
      </c>
      <c r="D3132">
        <v>58</v>
      </c>
      <c r="E3132" t="s">
        <v>32</v>
      </c>
      <c r="F3132" t="s">
        <v>29154</v>
      </c>
    </row>
    <row r="3133" spans="1:6" x14ac:dyDescent="0.2">
      <c r="A3133" t="s">
        <v>9545</v>
      </c>
      <c r="B3133" t="s">
        <v>24</v>
      </c>
      <c r="C3133" t="s">
        <v>26</v>
      </c>
      <c r="D3133">
        <v>34</v>
      </c>
      <c r="E3133" t="s">
        <v>33</v>
      </c>
      <c r="F3133" t="s">
        <v>29156</v>
      </c>
    </row>
    <row r="3134" spans="1:6" x14ac:dyDescent="0.2">
      <c r="A3134" t="s">
        <v>9548</v>
      </c>
      <c r="B3134" t="s">
        <v>16</v>
      </c>
      <c r="C3134" t="s">
        <v>29</v>
      </c>
      <c r="D3134">
        <v>19</v>
      </c>
      <c r="E3134" t="s">
        <v>32</v>
      </c>
      <c r="F3134" t="s">
        <v>29154</v>
      </c>
    </row>
    <row r="3135" spans="1:6" x14ac:dyDescent="0.2">
      <c r="A3135" t="s">
        <v>9551</v>
      </c>
      <c r="B3135" t="s">
        <v>16</v>
      </c>
      <c r="C3135" t="s">
        <v>27</v>
      </c>
      <c r="D3135">
        <v>51</v>
      </c>
      <c r="E3135" t="s">
        <v>32</v>
      </c>
      <c r="F3135" t="s">
        <v>29156</v>
      </c>
    </row>
    <row r="3136" spans="1:6" x14ac:dyDescent="0.2">
      <c r="A3136" t="s">
        <v>9554</v>
      </c>
      <c r="B3136" t="s">
        <v>21</v>
      </c>
      <c r="C3136" t="s">
        <v>30</v>
      </c>
      <c r="D3136">
        <v>7</v>
      </c>
      <c r="E3136" t="s">
        <v>32</v>
      </c>
      <c r="F3136" t="s">
        <v>29157</v>
      </c>
    </row>
    <row r="3137" spans="1:6" x14ac:dyDescent="0.2">
      <c r="A3137" t="s">
        <v>9557</v>
      </c>
      <c r="B3137" t="s">
        <v>21</v>
      </c>
      <c r="C3137" t="s">
        <v>28</v>
      </c>
      <c r="D3137">
        <v>237</v>
      </c>
      <c r="E3137" t="s">
        <v>32</v>
      </c>
      <c r="F3137" t="s">
        <v>29154</v>
      </c>
    </row>
    <row r="3138" spans="1:6" x14ac:dyDescent="0.2">
      <c r="A3138" t="s">
        <v>9560</v>
      </c>
      <c r="B3138" t="s">
        <v>19</v>
      </c>
      <c r="C3138" t="s">
        <v>26</v>
      </c>
      <c r="D3138">
        <v>57</v>
      </c>
      <c r="E3138" t="s">
        <v>34</v>
      </c>
      <c r="F3138" t="s">
        <v>29155</v>
      </c>
    </row>
    <row r="3139" spans="1:6" x14ac:dyDescent="0.2">
      <c r="A3139" t="s">
        <v>9563</v>
      </c>
      <c r="B3139" t="s">
        <v>16</v>
      </c>
      <c r="C3139" t="s">
        <v>27</v>
      </c>
      <c r="D3139">
        <v>56</v>
      </c>
      <c r="E3139" t="s">
        <v>34</v>
      </c>
      <c r="F3139" t="s">
        <v>29157</v>
      </c>
    </row>
    <row r="3140" spans="1:6" x14ac:dyDescent="0.2">
      <c r="A3140" t="s">
        <v>9566</v>
      </c>
      <c r="B3140" t="s">
        <v>24</v>
      </c>
      <c r="C3140" t="s">
        <v>26</v>
      </c>
      <c r="D3140">
        <v>40</v>
      </c>
      <c r="E3140" t="s">
        <v>32</v>
      </c>
      <c r="F3140" t="s">
        <v>29157</v>
      </c>
    </row>
    <row r="3141" spans="1:6" x14ac:dyDescent="0.2">
      <c r="A3141" t="s">
        <v>9569</v>
      </c>
      <c r="B3141" t="s">
        <v>23</v>
      </c>
      <c r="C3141" t="s">
        <v>26</v>
      </c>
      <c r="D3141">
        <v>30</v>
      </c>
      <c r="E3141" t="s">
        <v>32</v>
      </c>
      <c r="F3141" t="s">
        <v>29157</v>
      </c>
    </row>
    <row r="3142" spans="1:6" x14ac:dyDescent="0.2">
      <c r="A3142" t="s">
        <v>9572</v>
      </c>
      <c r="B3142" t="s">
        <v>17</v>
      </c>
      <c r="C3142" t="s">
        <v>27</v>
      </c>
      <c r="D3142">
        <v>64</v>
      </c>
      <c r="E3142" t="s">
        <v>33</v>
      </c>
      <c r="F3142" t="s">
        <v>29154</v>
      </c>
    </row>
    <row r="3143" spans="1:6" x14ac:dyDescent="0.2">
      <c r="A3143" t="s">
        <v>9575</v>
      </c>
      <c r="B3143" t="s">
        <v>16</v>
      </c>
      <c r="C3143" t="s">
        <v>26</v>
      </c>
      <c r="D3143">
        <v>28</v>
      </c>
      <c r="E3143" t="s">
        <v>34</v>
      </c>
      <c r="F3143" t="s">
        <v>29156</v>
      </c>
    </row>
    <row r="3144" spans="1:6" x14ac:dyDescent="0.2">
      <c r="A3144" t="s">
        <v>9578</v>
      </c>
      <c r="B3144" t="s">
        <v>21</v>
      </c>
      <c r="C3144" t="s">
        <v>29</v>
      </c>
      <c r="D3144">
        <v>15</v>
      </c>
      <c r="E3144" t="s">
        <v>32</v>
      </c>
      <c r="F3144" t="s">
        <v>29154</v>
      </c>
    </row>
    <row r="3145" spans="1:6" x14ac:dyDescent="0.2">
      <c r="A3145" t="s">
        <v>9581</v>
      </c>
      <c r="B3145" t="s">
        <v>16</v>
      </c>
      <c r="C3145" t="s">
        <v>27</v>
      </c>
      <c r="D3145">
        <v>90</v>
      </c>
      <c r="E3145" t="s">
        <v>34</v>
      </c>
      <c r="F3145" t="s">
        <v>29155</v>
      </c>
    </row>
    <row r="3146" spans="1:6" x14ac:dyDescent="0.2">
      <c r="A3146" t="s">
        <v>9584</v>
      </c>
      <c r="B3146" t="s">
        <v>23</v>
      </c>
      <c r="C3146" t="s">
        <v>28</v>
      </c>
      <c r="D3146">
        <v>234</v>
      </c>
      <c r="E3146" t="s">
        <v>33</v>
      </c>
      <c r="F3146" t="s">
        <v>29157</v>
      </c>
    </row>
    <row r="3147" spans="1:6" x14ac:dyDescent="0.2">
      <c r="A3147" t="s">
        <v>9587</v>
      </c>
      <c r="B3147" t="s">
        <v>15</v>
      </c>
      <c r="C3147" t="s">
        <v>26</v>
      </c>
      <c r="D3147">
        <v>49</v>
      </c>
      <c r="E3147" t="s">
        <v>33</v>
      </c>
      <c r="F3147" t="s">
        <v>29156</v>
      </c>
    </row>
    <row r="3148" spans="1:6" x14ac:dyDescent="0.2">
      <c r="A3148" t="s">
        <v>9590</v>
      </c>
      <c r="B3148" t="s">
        <v>20</v>
      </c>
      <c r="C3148" t="s">
        <v>26</v>
      </c>
      <c r="D3148">
        <v>23</v>
      </c>
      <c r="E3148" t="s">
        <v>32</v>
      </c>
      <c r="F3148" t="s">
        <v>29155</v>
      </c>
    </row>
    <row r="3149" spans="1:6" x14ac:dyDescent="0.2">
      <c r="A3149" t="s">
        <v>9593</v>
      </c>
      <c r="B3149" t="s">
        <v>16</v>
      </c>
      <c r="C3149" t="s">
        <v>26</v>
      </c>
      <c r="D3149">
        <v>53</v>
      </c>
      <c r="E3149" t="s">
        <v>34</v>
      </c>
      <c r="F3149" t="s">
        <v>29154</v>
      </c>
    </row>
    <row r="3150" spans="1:6" x14ac:dyDescent="0.2">
      <c r="A3150" t="s">
        <v>9596</v>
      </c>
      <c r="B3150" t="s">
        <v>23</v>
      </c>
      <c r="C3150" t="s">
        <v>30</v>
      </c>
      <c r="D3150">
        <v>5</v>
      </c>
      <c r="E3150" t="s">
        <v>34</v>
      </c>
      <c r="F3150" t="s">
        <v>29156</v>
      </c>
    </row>
    <row r="3151" spans="1:6" x14ac:dyDescent="0.2">
      <c r="A3151" t="s">
        <v>9599</v>
      </c>
      <c r="B3151" t="s">
        <v>15</v>
      </c>
      <c r="C3151" t="s">
        <v>26</v>
      </c>
      <c r="D3151">
        <v>51</v>
      </c>
      <c r="E3151" t="s">
        <v>32</v>
      </c>
      <c r="F3151" t="s">
        <v>29154</v>
      </c>
    </row>
    <row r="3152" spans="1:6" x14ac:dyDescent="0.2">
      <c r="A3152" t="s">
        <v>9602</v>
      </c>
      <c r="B3152" t="s">
        <v>18</v>
      </c>
      <c r="C3152" t="s">
        <v>26</v>
      </c>
      <c r="D3152">
        <v>34</v>
      </c>
      <c r="E3152" t="s">
        <v>32</v>
      </c>
      <c r="F3152" t="s">
        <v>29156</v>
      </c>
    </row>
    <row r="3153" spans="1:6" x14ac:dyDescent="0.2">
      <c r="A3153" t="s">
        <v>9605</v>
      </c>
      <c r="B3153" t="s">
        <v>17</v>
      </c>
      <c r="C3153" t="s">
        <v>26</v>
      </c>
      <c r="D3153">
        <v>33</v>
      </c>
      <c r="E3153" t="s">
        <v>33</v>
      </c>
      <c r="F3153" t="s">
        <v>29157</v>
      </c>
    </row>
    <row r="3154" spans="1:6" x14ac:dyDescent="0.2">
      <c r="A3154" t="s">
        <v>9608</v>
      </c>
      <c r="B3154" t="s">
        <v>19</v>
      </c>
      <c r="C3154" t="s">
        <v>27</v>
      </c>
      <c r="D3154">
        <v>117</v>
      </c>
      <c r="E3154" t="s">
        <v>32</v>
      </c>
      <c r="F3154" t="s">
        <v>29157</v>
      </c>
    </row>
    <row r="3155" spans="1:6" x14ac:dyDescent="0.2">
      <c r="A3155" t="s">
        <v>9611</v>
      </c>
      <c r="B3155" t="s">
        <v>16</v>
      </c>
      <c r="C3155" t="s">
        <v>26</v>
      </c>
      <c r="D3155">
        <v>27</v>
      </c>
      <c r="E3155" t="s">
        <v>34</v>
      </c>
      <c r="F3155" t="s">
        <v>29156</v>
      </c>
    </row>
    <row r="3156" spans="1:6" x14ac:dyDescent="0.2">
      <c r="A3156" t="s">
        <v>9614</v>
      </c>
      <c r="B3156" t="s">
        <v>17</v>
      </c>
      <c r="C3156" t="s">
        <v>26</v>
      </c>
      <c r="D3156">
        <v>55</v>
      </c>
      <c r="E3156" t="s">
        <v>34</v>
      </c>
      <c r="F3156" t="s">
        <v>29155</v>
      </c>
    </row>
    <row r="3157" spans="1:6" x14ac:dyDescent="0.2">
      <c r="A3157" t="s">
        <v>9617</v>
      </c>
      <c r="B3157" t="s">
        <v>22</v>
      </c>
      <c r="C3157" t="s">
        <v>28</v>
      </c>
      <c r="D3157">
        <v>214</v>
      </c>
      <c r="E3157" t="s">
        <v>33</v>
      </c>
      <c r="F3157" t="s">
        <v>29155</v>
      </c>
    </row>
    <row r="3158" spans="1:6" x14ac:dyDescent="0.2">
      <c r="A3158" t="s">
        <v>9620</v>
      </c>
      <c r="B3158" t="s">
        <v>22</v>
      </c>
      <c r="C3158" t="s">
        <v>27</v>
      </c>
      <c r="D3158">
        <v>63</v>
      </c>
      <c r="E3158" t="s">
        <v>32</v>
      </c>
      <c r="F3158" t="s">
        <v>29154</v>
      </c>
    </row>
    <row r="3159" spans="1:6" x14ac:dyDescent="0.2">
      <c r="A3159" t="s">
        <v>9623</v>
      </c>
      <c r="B3159" t="s">
        <v>18</v>
      </c>
      <c r="C3159" t="s">
        <v>27</v>
      </c>
      <c r="D3159">
        <v>53</v>
      </c>
      <c r="E3159" t="s">
        <v>32</v>
      </c>
      <c r="F3159" t="s">
        <v>29154</v>
      </c>
    </row>
    <row r="3160" spans="1:6" x14ac:dyDescent="0.2">
      <c r="A3160" t="s">
        <v>9626</v>
      </c>
      <c r="B3160" t="s">
        <v>22</v>
      </c>
      <c r="C3160" t="s">
        <v>26</v>
      </c>
      <c r="D3160">
        <v>20</v>
      </c>
      <c r="E3160" t="s">
        <v>34</v>
      </c>
      <c r="F3160" t="s">
        <v>29157</v>
      </c>
    </row>
    <row r="3161" spans="1:6" x14ac:dyDescent="0.2">
      <c r="A3161" t="s">
        <v>9629</v>
      </c>
      <c r="B3161" t="s">
        <v>21</v>
      </c>
      <c r="C3161" t="s">
        <v>26</v>
      </c>
      <c r="D3161">
        <v>31</v>
      </c>
      <c r="E3161" t="s">
        <v>32</v>
      </c>
      <c r="F3161" t="s">
        <v>29157</v>
      </c>
    </row>
    <row r="3162" spans="1:6" x14ac:dyDescent="0.2">
      <c r="A3162" t="s">
        <v>9632</v>
      </c>
      <c r="B3162" t="s">
        <v>18</v>
      </c>
      <c r="C3162" t="s">
        <v>30</v>
      </c>
      <c r="D3162">
        <v>6</v>
      </c>
      <c r="E3162" t="s">
        <v>34</v>
      </c>
      <c r="F3162" t="s">
        <v>29157</v>
      </c>
    </row>
    <row r="3163" spans="1:6" x14ac:dyDescent="0.2">
      <c r="A3163" t="s">
        <v>9635</v>
      </c>
      <c r="B3163" t="s">
        <v>24</v>
      </c>
      <c r="C3163" t="s">
        <v>26</v>
      </c>
      <c r="D3163">
        <v>37</v>
      </c>
      <c r="E3163" t="s">
        <v>33</v>
      </c>
      <c r="F3163" t="s">
        <v>29155</v>
      </c>
    </row>
    <row r="3164" spans="1:6" x14ac:dyDescent="0.2">
      <c r="A3164" t="s">
        <v>9638</v>
      </c>
      <c r="B3164" t="s">
        <v>23</v>
      </c>
      <c r="C3164" t="s">
        <v>27</v>
      </c>
      <c r="D3164">
        <v>90</v>
      </c>
      <c r="E3164" t="s">
        <v>34</v>
      </c>
      <c r="F3164" t="s">
        <v>29156</v>
      </c>
    </row>
    <row r="3165" spans="1:6" x14ac:dyDescent="0.2">
      <c r="A3165" t="s">
        <v>9641</v>
      </c>
      <c r="B3165" t="s">
        <v>22</v>
      </c>
      <c r="C3165" t="s">
        <v>28</v>
      </c>
      <c r="D3165">
        <v>237</v>
      </c>
      <c r="E3165" t="s">
        <v>33</v>
      </c>
      <c r="F3165" t="s">
        <v>29157</v>
      </c>
    </row>
    <row r="3166" spans="1:6" x14ac:dyDescent="0.2">
      <c r="A3166" t="s">
        <v>9644</v>
      </c>
      <c r="B3166" t="s">
        <v>23</v>
      </c>
      <c r="C3166" t="s">
        <v>26</v>
      </c>
      <c r="D3166">
        <v>54</v>
      </c>
      <c r="E3166" t="s">
        <v>32</v>
      </c>
      <c r="F3166" t="s">
        <v>29156</v>
      </c>
    </row>
    <row r="3167" spans="1:6" x14ac:dyDescent="0.2">
      <c r="A3167" t="s">
        <v>9647</v>
      </c>
      <c r="B3167" t="s">
        <v>19</v>
      </c>
      <c r="C3167" t="s">
        <v>26</v>
      </c>
      <c r="D3167">
        <v>26</v>
      </c>
      <c r="E3167" t="s">
        <v>34</v>
      </c>
      <c r="F3167" t="s">
        <v>29156</v>
      </c>
    </row>
    <row r="3168" spans="1:6" x14ac:dyDescent="0.2">
      <c r="A3168" t="s">
        <v>9650</v>
      </c>
      <c r="B3168" t="s">
        <v>24</v>
      </c>
      <c r="C3168" t="s">
        <v>28</v>
      </c>
      <c r="D3168">
        <v>153</v>
      </c>
      <c r="E3168" t="s">
        <v>34</v>
      </c>
      <c r="F3168" t="s">
        <v>29155</v>
      </c>
    </row>
    <row r="3169" spans="1:6" x14ac:dyDescent="0.2">
      <c r="A3169" t="s">
        <v>9653</v>
      </c>
      <c r="B3169" t="s">
        <v>21</v>
      </c>
      <c r="C3169" t="s">
        <v>26</v>
      </c>
      <c r="D3169">
        <v>30</v>
      </c>
      <c r="E3169" t="s">
        <v>33</v>
      </c>
      <c r="F3169" t="s">
        <v>29154</v>
      </c>
    </row>
    <row r="3170" spans="1:6" x14ac:dyDescent="0.2">
      <c r="A3170" t="s">
        <v>9656</v>
      </c>
      <c r="B3170" t="s">
        <v>24</v>
      </c>
      <c r="C3170" t="s">
        <v>26</v>
      </c>
      <c r="D3170">
        <v>36</v>
      </c>
      <c r="E3170" t="s">
        <v>32</v>
      </c>
      <c r="F3170" t="s">
        <v>29155</v>
      </c>
    </row>
    <row r="3171" spans="1:6" x14ac:dyDescent="0.2">
      <c r="A3171" t="s">
        <v>9659</v>
      </c>
      <c r="B3171" t="s">
        <v>23</v>
      </c>
      <c r="C3171" t="s">
        <v>26</v>
      </c>
      <c r="D3171">
        <v>44</v>
      </c>
      <c r="E3171" t="s">
        <v>32</v>
      </c>
      <c r="F3171" t="s">
        <v>29157</v>
      </c>
    </row>
    <row r="3172" spans="1:6" x14ac:dyDescent="0.2">
      <c r="A3172" t="s">
        <v>9662</v>
      </c>
      <c r="B3172" t="s">
        <v>17</v>
      </c>
      <c r="C3172" t="s">
        <v>27</v>
      </c>
      <c r="D3172">
        <v>104</v>
      </c>
      <c r="E3172" t="s">
        <v>33</v>
      </c>
      <c r="F3172" t="s">
        <v>29156</v>
      </c>
    </row>
    <row r="3173" spans="1:6" x14ac:dyDescent="0.2">
      <c r="A3173" t="s">
        <v>9665</v>
      </c>
      <c r="B3173" t="s">
        <v>16</v>
      </c>
      <c r="C3173" t="s">
        <v>26</v>
      </c>
      <c r="D3173">
        <v>43</v>
      </c>
      <c r="E3173" t="s">
        <v>32</v>
      </c>
      <c r="F3173" t="s">
        <v>29156</v>
      </c>
    </row>
    <row r="3174" spans="1:6" x14ac:dyDescent="0.2">
      <c r="A3174" t="s">
        <v>9668</v>
      </c>
      <c r="B3174" t="s">
        <v>23</v>
      </c>
      <c r="C3174" t="s">
        <v>26</v>
      </c>
      <c r="D3174">
        <v>20</v>
      </c>
      <c r="E3174" t="s">
        <v>33</v>
      </c>
      <c r="F3174" t="s">
        <v>29154</v>
      </c>
    </row>
    <row r="3175" spans="1:6" x14ac:dyDescent="0.2">
      <c r="A3175" t="s">
        <v>9671</v>
      </c>
      <c r="B3175" t="s">
        <v>17</v>
      </c>
      <c r="C3175" t="s">
        <v>26</v>
      </c>
      <c r="D3175">
        <v>20</v>
      </c>
      <c r="E3175" t="s">
        <v>32</v>
      </c>
      <c r="F3175" t="s">
        <v>29156</v>
      </c>
    </row>
    <row r="3176" spans="1:6" x14ac:dyDescent="0.2">
      <c r="A3176" t="s">
        <v>9674</v>
      </c>
      <c r="B3176" t="s">
        <v>16</v>
      </c>
      <c r="C3176" t="s">
        <v>27</v>
      </c>
      <c r="D3176">
        <v>109</v>
      </c>
      <c r="E3176" t="s">
        <v>33</v>
      </c>
      <c r="F3176" t="s">
        <v>29156</v>
      </c>
    </row>
    <row r="3177" spans="1:6" x14ac:dyDescent="0.2">
      <c r="A3177" t="s">
        <v>9677</v>
      </c>
      <c r="B3177" t="s">
        <v>17</v>
      </c>
      <c r="C3177" t="s">
        <v>27</v>
      </c>
      <c r="D3177">
        <v>76</v>
      </c>
      <c r="E3177" t="s">
        <v>32</v>
      </c>
      <c r="F3177" t="s">
        <v>29154</v>
      </c>
    </row>
    <row r="3178" spans="1:6" x14ac:dyDescent="0.2">
      <c r="A3178" t="s">
        <v>9680</v>
      </c>
      <c r="B3178" t="s">
        <v>16</v>
      </c>
      <c r="C3178" t="s">
        <v>26</v>
      </c>
      <c r="D3178">
        <v>42</v>
      </c>
      <c r="E3178" t="s">
        <v>33</v>
      </c>
      <c r="F3178" t="s">
        <v>29154</v>
      </c>
    </row>
    <row r="3179" spans="1:6" x14ac:dyDescent="0.2">
      <c r="A3179" t="s">
        <v>9683</v>
      </c>
      <c r="B3179" t="s">
        <v>18</v>
      </c>
      <c r="C3179" t="s">
        <v>26</v>
      </c>
      <c r="D3179">
        <v>25</v>
      </c>
      <c r="E3179" t="s">
        <v>32</v>
      </c>
      <c r="F3179" t="s">
        <v>29154</v>
      </c>
    </row>
    <row r="3180" spans="1:6" x14ac:dyDescent="0.2">
      <c r="A3180" t="s">
        <v>9686</v>
      </c>
      <c r="B3180" t="s">
        <v>20</v>
      </c>
      <c r="C3180" t="s">
        <v>26</v>
      </c>
      <c r="D3180">
        <v>32</v>
      </c>
      <c r="E3180" t="s">
        <v>34</v>
      </c>
      <c r="F3180" t="s">
        <v>29154</v>
      </c>
    </row>
    <row r="3181" spans="1:6" x14ac:dyDescent="0.2">
      <c r="A3181" t="s">
        <v>9689</v>
      </c>
      <c r="B3181" t="s">
        <v>21</v>
      </c>
      <c r="C3181" t="s">
        <v>29</v>
      </c>
      <c r="D3181">
        <v>16</v>
      </c>
      <c r="E3181" t="s">
        <v>34</v>
      </c>
      <c r="F3181" t="s">
        <v>29155</v>
      </c>
    </row>
    <row r="3182" spans="1:6" x14ac:dyDescent="0.2">
      <c r="A3182" t="s">
        <v>9407</v>
      </c>
      <c r="B3182" t="s">
        <v>24</v>
      </c>
      <c r="C3182" t="s">
        <v>27</v>
      </c>
      <c r="D3182">
        <v>67</v>
      </c>
      <c r="E3182" t="s">
        <v>33</v>
      </c>
      <c r="F3182" t="s">
        <v>29154</v>
      </c>
    </row>
    <row r="3183" spans="1:6" x14ac:dyDescent="0.2">
      <c r="A3183" t="s">
        <v>9410</v>
      </c>
      <c r="B3183" t="s">
        <v>17</v>
      </c>
      <c r="C3183" t="s">
        <v>27</v>
      </c>
      <c r="D3183">
        <v>60</v>
      </c>
      <c r="E3183" t="s">
        <v>33</v>
      </c>
      <c r="F3183" t="s">
        <v>29156</v>
      </c>
    </row>
    <row r="3184" spans="1:6" x14ac:dyDescent="0.2">
      <c r="A3184" t="s">
        <v>9413</v>
      </c>
      <c r="B3184" t="s">
        <v>15</v>
      </c>
      <c r="C3184" t="s">
        <v>26</v>
      </c>
      <c r="D3184">
        <v>39</v>
      </c>
      <c r="E3184" t="s">
        <v>33</v>
      </c>
      <c r="F3184" t="s">
        <v>29155</v>
      </c>
    </row>
    <row r="3185" spans="1:6" x14ac:dyDescent="0.2">
      <c r="A3185" t="s">
        <v>9416</v>
      </c>
      <c r="B3185" t="s">
        <v>15</v>
      </c>
      <c r="C3185" t="s">
        <v>28</v>
      </c>
      <c r="D3185">
        <v>371</v>
      </c>
      <c r="E3185" t="s">
        <v>33</v>
      </c>
      <c r="F3185" t="s">
        <v>29155</v>
      </c>
    </row>
    <row r="3186" spans="1:6" x14ac:dyDescent="0.2">
      <c r="A3186" t="s">
        <v>9419</v>
      </c>
      <c r="B3186" t="s">
        <v>16</v>
      </c>
      <c r="C3186" t="s">
        <v>26</v>
      </c>
      <c r="D3186">
        <v>22</v>
      </c>
      <c r="E3186" t="s">
        <v>34</v>
      </c>
      <c r="F3186" t="s">
        <v>29154</v>
      </c>
    </row>
    <row r="3187" spans="1:6" x14ac:dyDescent="0.2">
      <c r="A3187" t="s">
        <v>9692</v>
      </c>
      <c r="B3187" t="s">
        <v>16</v>
      </c>
      <c r="C3187" t="s">
        <v>27</v>
      </c>
      <c r="D3187">
        <v>48</v>
      </c>
      <c r="E3187" t="s">
        <v>33</v>
      </c>
      <c r="F3187" t="s">
        <v>29157</v>
      </c>
    </row>
    <row r="3188" spans="1:6" x14ac:dyDescent="0.2">
      <c r="A3188" t="s">
        <v>9695</v>
      </c>
      <c r="B3188" t="s">
        <v>15</v>
      </c>
      <c r="C3188" t="s">
        <v>27</v>
      </c>
      <c r="D3188">
        <v>48</v>
      </c>
      <c r="E3188" t="s">
        <v>33</v>
      </c>
      <c r="F3188" t="s">
        <v>79</v>
      </c>
    </row>
    <row r="3189" spans="1:6" x14ac:dyDescent="0.2">
      <c r="A3189" t="s">
        <v>9698</v>
      </c>
      <c r="B3189" t="s">
        <v>15</v>
      </c>
      <c r="C3189" t="s">
        <v>27</v>
      </c>
      <c r="D3189">
        <v>66</v>
      </c>
      <c r="E3189" t="s">
        <v>32</v>
      </c>
      <c r="F3189" t="s">
        <v>29157</v>
      </c>
    </row>
    <row r="3190" spans="1:6" x14ac:dyDescent="0.2">
      <c r="A3190" t="s">
        <v>9701</v>
      </c>
      <c r="B3190" t="s">
        <v>22</v>
      </c>
      <c r="C3190" t="s">
        <v>26</v>
      </c>
      <c r="D3190">
        <v>48</v>
      </c>
      <c r="E3190" t="s">
        <v>33</v>
      </c>
      <c r="F3190" t="s">
        <v>79</v>
      </c>
    </row>
    <row r="3191" spans="1:6" x14ac:dyDescent="0.2">
      <c r="A3191" t="s">
        <v>9704</v>
      </c>
      <c r="B3191" t="s">
        <v>23</v>
      </c>
      <c r="C3191" t="s">
        <v>26</v>
      </c>
      <c r="D3191">
        <v>23</v>
      </c>
      <c r="E3191" t="s">
        <v>33</v>
      </c>
      <c r="F3191" t="s">
        <v>29157</v>
      </c>
    </row>
    <row r="3192" spans="1:6" x14ac:dyDescent="0.2">
      <c r="A3192" t="s">
        <v>9707</v>
      </c>
      <c r="B3192" t="s">
        <v>21</v>
      </c>
      <c r="C3192" t="s">
        <v>27</v>
      </c>
      <c r="D3192">
        <v>114</v>
      </c>
      <c r="E3192" t="s">
        <v>34</v>
      </c>
      <c r="F3192" t="s">
        <v>79</v>
      </c>
    </row>
    <row r="3193" spans="1:6" x14ac:dyDescent="0.2">
      <c r="A3193" t="s">
        <v>9710</v>
      </c>
      <c r="B3193" t="s">
        <v>22</v>
      </c>
      <c r="C3193" t="s">
        <v>26</v>
      </c>
      <c r="D3193">
        <v>27</v>
      </c>
      <c r="E3193" t="s">
        <v>34</v>
      </c>
      <c r="F3193" t="s">
        <v>79</v>
      </c>
    </row>
    <row r="3194" spans="1:6" x14ac:dyDescent="0.2">
      <c r="A3194" t="s">
        <v>9713</v>
      </c>
      <c r="B3194" t="s">
        <v>16</v>
      </c>
      <c r="C3194" t="s">
        <v>26</v>
      </c>
      <c r="D3194">
        <v>22</v>
      </c>
      <c r="E3194" t="s">
        <v>32</v>
      </c>
      <c r="F3194" t="s">
        <v>29157</v>
      </c>
    </row>
    <row r="3195" spans="1:6" x14ac:dyDescent="0.2">
      <c r="A3195" t="s">
        <v>9716</v>
      </c>
      <c r="B3195" t="s">
        <v>19</v>
      </c>
      <c r="C3195" t="s">
        <v>27</v>
      </c>
      <c r="D3195">
        <v>64</v>
      </c>
      <c r="E3195" t="s">
        <v>33</v>
      </c>
      <c r="F3195" t="s">
        <v>79</v>
      </c>
    </row>
    <row r="3196" spans="1:6" x14ac:dyDescent="0.2">
      <c r="A3196" t="s">
        <v>9719</v>
      </c>
      <c r="B3196" t="s">
        <v>16</v>
      </c>
      <c r="C3196" t="s">
        <v>26</v>
      </c>
      <c r="D3196">
        <v>43</v>
      </c>
      <c r="E3196" t="s">
        <v>32</v>
      </c>
      <c r="F3196" t="s">
        <v>79</v>
      </c>
    </row>
    <row r="3197" spans="1:6" x14ac:dyDescent="0.2">
      <c r="A3197" t="s">
        <v>9722</v>
      </c>
      <c r="B3197" t="s">
        <v>18</v>
      </c>
      <c r="C3197" t="s">
        <v>26</v>
      </c>
      <c r="D3197">
        <v>57</v>
      </c>
      <c r="E3197" t="s">
        <v>32</v>
      </c>
      <c r="F3197" t="s">
        <v>79</v>
      </c>
    </row>
    <row r="3198" spans="1:6" x14ac:dyDescent="0.2">
      <c r="A3198" t="s">
        <v>9725</v>
      </c>
      <c r="B3198" t="s">
        <v>22</v>
      </c>
      <c r="C3198" t="s">
        <v>26</v>
      </c>
      <c r="D3198">
        <v>48</v>
      </c>
      <c r="E3198" t="s">
        <v>32</v>
      </c>
      <c r="F3198" t="s">
        <v>29157</v>
      </c>
    </row>
    <row r="3199" spans="1:6" x14ac:dyDescent="0.2">
      <c r="A3199" t="s">
        <v>9728</v>
      </c>
      <c r="B3199" t="s">
        <v>20</v>
      </c>
      <c r="C3199" t="s">
        <v>26</v>
      </c>
      <c r="D3199">
        <v>49</v>
      </c>
      <c r="E3199" t="s">
        <v>32</v>
      </c>
      <c r="F3199" t="s">
        <v>29157</v>
      </c>
    </row>
    <row r="3200" spans="1:6" x14ac:dyDescent="0.2">
      <c r="A3200" t="s">
        <v>9731</v>
      </c>
      <c r="B3200" t="s">
        <v>15</v>
      </c>
      <c r="C3200" t="s">
        <v>26</v>
      </c>
      <c r="D3200">
        <v>52</v>
      </c>
      <c r="E3200" t="s">
        <v>33</v>
      </c>
      <c r="F3200" t="s">
        <v>79</v>
      </c>
    </row>
    <row r="3201" spans="1:6" x14ac:dyDescent="0.2">
      <c r="A3201" t="s">
        <v>9734</v>
      </c>
      <c r="B3201" t="s">
        <v>20</v>
      </c>
      <c r="C3201" t="s">
        <v>26</v>
      </c>
      <c r="D3201">
        <v>43</v>
      </c>
      <c r="E3201" t="s">
        <v>32</v>
      </c>
      <c r="F3201" t="s">
        <v>79</v>
      </c>
    </row>
    <row r="3202" spans="1:6" x14ac:dyDescent="0.2">
      <c r="A3202" t="s">
        <v>9737</v>
      </c>
      <c r="B3202" t="s">
        <v>18</v>
      </c>
      <c r="C3202" t="s">
        <v>27</v>
      </c>
      <c r="D3202">
        <v>74</v>
      </c>
      <c r="E3202" t="s">
        <v>32</v>
      </c>
      <c r="F3202" t="s">
        <v>29157</v>
      </c>
    </row>
    <row r="3203" spans="1:6" x14ac:dyDescent="0.2">
      <c r="A3203" t="s">
        <v>9740</v>
      </c>
      <c r="B3203" t="s">
        <v>21</v>
      </c>
      <c r="C3203" t="s">
        <v>30</v>
      </c>
      <c r="D3203">
        <v>5</v>
      </c>
      <c r="E3203" t="s">
        <v>32</v>
      </c>
      <c r="F3203" t="s">
        <v>79</v>
      </c>
    </row>
    <row r="3204" spans="1:6" x14ac:dyDescent="0.2">
      <c r="A3204" t="s">
        <v>9743</v>
      </c>
      <c r="B3204" t="s">
        <v>22</v>
      </c>
      <c r="C3204" t="s">
        <v>26</v>
      </c>
      <c r="D3204">
        <v>55</v>
      </c>
      <c r="E3204" t="s">
        <v>33</v>
      </c>
      <c r="F3204" t="s">
        <v>79</v>
      </c>
    </row>
    <row r="3205" spans="1:6" x14ac:dyDescent="0.2">
      <c r="A3205" t="s">
        <v>9746</v>
      </c>
      <c r="B3205" t="s">
        <v>18</v>
      </c>
      <c r="C3205" t="s">
        <v>26</v>
      </c>
      <c r="D3205">
        <v>56</v>
      </c>
      <c r="E3205" t="s">
        <v>33</v>
      </c>
      <c r="F3205" t="s">
        <v>29157</v>
      </c>
    </row>
    <row r="3206" spans="1:6" x14ac:dyDescent="0.2">
      <c r="A3206" t="s">
        <v>9749</v>
      </c>
      <c r="B3206" t="s">
        <v>20</v>
      </c>
      <c r="C3206" t="s">
        <v>26</v>
      </c>
      <c r="D3206">
        <v>43</v>
      </c>
      <c r="E3206" t="s">
        <v>34</v>
      </c>
      <c r="F3206" t="s">
        <v>29157</v>
      </c>
    </row>
    <row r="3207" spans="1:6" x14ac:dyDescent="0.2">
      <c r="A3207" t="s">
        <v>9752</v>
      </c>
      <c r="B3207" t="s">
        <v>16</v>
      </c>
      <c r="C3207" t="s">
        <v>26</v>
      </c>
      <c r="D3207">
        <v>22</v>
      </c>
      <c r="E3207" t="s">
        <v>33</v>
      </c>
      <c r="F3207" t="s">
        <v>79</v>
      </c>
    </row>
    <row r="3208" spans="1:6" x14ac:dyDescent="0.2">
      <c r="A3208" t="s">
        <v>9755</v>
      </c>
      <c r="B3208" t="s">
        <v>17</v>
      </c>
      <c r="C3208" t="s">
        <v>26</v>
      </c>
      <c r="D3208">
        <v>34</v>
      </c>
      <c r="E3208" t="s">
        <v>32</v>
      </c>
      <c r="F3208" t="s">
        <v>29157</v>
      </c>
    </row>
    <row r="3209" spans="1:6" x14ac:dyDescent="0.2">
      <c r="A3209" t="s">
        <v>9758</v>
      </c>
      <c r="B3209" t="s">
        <v>20</v>
      </c>
      <c r="C3209" t="s">
        <v>26</v>
      </c>
      <c r="D3209">
        <v>46</v>
      </c>
      <c r="E3209" t="s">
        <v>32</v>
      </c>
      <c r="F3209" t="s">
        <v>79</v>
      </c>
    </row>
    <row r="3210" spans="1:6" x14ac:dyDescent="0.2">
      <c r="A3210" t="s">
        <v>9761</v>
      </c>
      <c r="B3210" t="s">
        <v>17</v>
      </c>
      <c r="C3210" t="s">
        <v>26</v>
      </c>
      <c r="D3210">
        <v>57</v>
      </c>
      <c r="E3210" t="s">
        <v>32</v>
      </c>
      <c r="F3210" t="s">
        <v>79</v>
      </c>
    </row>
    <row r="3211" spans="1:6" x14ac:dyDescent="0.2">
      <c r="A3211" t="s">
        <v>9764</v>
      </c>
      <c r="B3211" t="s">
        <v>15</v>
      </c>
      <c r="C3211" t="s">
        <v>27</v>
      </c>
      <c r="D3211">
        <v>106</v>
      </c>
      <c r="E3211" t="s">
        <v>34</v>
      </c>
      <c r="F3211" t="s">
        <v>79</v>
      </c>
    </row>
    <row r="3212" spans="1:6" x14ac:dyDescent="0.2">
      <c r="A3212" t="s">
        <v>9767</v>
      </c>
      <c r="B3212" t="s">
        <v>21</v>
      </c>
      <c r="C3212" t="s">
        <v>27</v>
      </c>
      <c r="D3212">
        <v>48</v>
      </c>
      <c r="E3212" t="s">
        <v>34</v>
      </c>
      <c r="F3212" t="s">
        <v>79</v>
      </c>
    </row>
    <row r="3213" spans="1:6" x14ac:dyDescent="0.2">
      <c r="A3213" t="s">
        <v>9770</v>
      </c>
      <c r="B3213" t="s">
        <v>17</v>
      </c>
      <c r="C3213" t="s">
        <v>26</v>
      </c>
      <c r="D3213">
        <v>21</v>
      </c>
      <c r="E3213" t="s">
        <v>33</v>
      </c>
      <c r="F3213" t="s">
        <v>79</v>
      </c>
    </row>
    <row r="3214" spans="1:6" x14ac:dyDescent="0.2">
      <c r="A3214" t="s">
        <v>9773</v>
      </c>
      <c r="B3214" t="s">
        <v>22</v>
      </c>
      <c r="C3214" t="s">
        <v>27</v>
      </c>
      <c r="D3214">
        <v>55</v>
      </c>
      <c r="E3214" t="s">
        <v>32</v>
      </c>
      <c r="F3214" t="s">
        <v>79</v>
      </c>
    </row>
    <row r="3215" spans="1:6" x14ac:dyDescent="0.2">
      <c r="A3215" t="s">
        <v>9776</v>
      </c>
      <c r="B3215" t="s">
        <v>17</v>
      </c>
      <c r="C3215" t="s">
        <v>27</v>
      </c>
      <c r="D3215">
        <v>112</v>
      </c>
      <c r="E3215" t="s">
        <v>32</v>
      </c>
      <c r="F3215" t="s">
        <v>79</v>
      </c>
    </row>
    <row r="3216" spans="1:6" x14ac:dyDescent="0.2">
      <c r="A3216" t="s">
        <v>9779</v>
      </c>
      <c r="B3216" t="s">
        <v>23</v>
      </c>
      <c r="C3216" t="s">
        <v>27</v>
      </c>
      <c r="D3216">
        <v>55</v>
      </c>
      <c r="E3216" t="s">
        <v>32</v>
      </c>
      <c r="F3216" t="s">
        <v>79</v>
      </c>
    </row>
    <row r="3217" spans="1:6" x14ac:dyDescent="0.2">
      <c r="A3217" t="s">
        <v>9782</v>
      </c>
      <c r="B3217" t="s">
        <v>22</v>
      </c>
      <c r="C3217" t="s">
        <v>27</v>
      </c>
      <c r="D3217">
        <v>90</v>
      </c>
      <c r="E3217" t="s">
        <v>32</v>
      </c>
      <c r="F3217" t="s">
        <v>79</v>
      </c>
    </row>
    <row r="3218" spans="1:6" x14ac:dyDescent="0.2">
      <c r="A3218" t="s">
        <v>9785</v>
      </c>
      <c r="B3218" t="s">
        <v>21</v>
      </c>
      <c r="C3218" t="s">
        <v>30</v>
      </c>
      <c r="D3218">
        <v>5</v>
      </c>
      <c r="E3218" t="s">
        <v>32</v>
      </c>
      <c r="F3218" t="s">
        <v>29157</v>
      </c>
    </row>
    <row r="3219" spans="1:6" x14ac:dyDescent="0.2">
      <c r="A3219" t="s">
        <v>9807</v>
      </c>
      <c r="B3219" t="s">
        <v>18</v>
      </c>
      <c r="C3219" t="s">
        <v>29</v>
      </c>
      <c r="D3219">
        <v>13</v>
      </c>
      <c r="E3219" t="s">
        <v>32</v>
      </c>
      <c r="F3219" t="s">
        <v>29157</v>
      </c>
    </row>
    <row r="3220" spans="1:6" x14ac:dyDescent="0.2">
      <c r="A3220" t="s">
        <v>9810</v>
      </c>
      <c r="B3220" t="s">
        <v>19</v>
      </c>
      <c r="C3220" t="s">
        <v>28</v>
      </c>
      <c r="D3220">
        <v>187</v>
      </c>
      <c r="E3220" t="s">
        <v>34</v>
      </c>
      <c r="F3220" t="s">
        <v>29157</v>
      </c>
    </row>
    <row r="3221" spans="1:6" x14ac:dyDescent="0.2">
      <c r="A3221" t="s">
        <v>9813</v>
      </c>
      <c r="B3221" t="s">
        <v>17</v>
      </c>
      <c r="C3221" t="s">
        <v>29</v>
      </c>
      <c r="D3221">
        <v>14</v>
      </c>
      <c r="E3221" t="s">
        <v>33</v>
      </c>
      <c r="F3221" t="s">
        <v>29157</v>
      </c>
    </row>
    <row r="3222" spans="1:6" x14ac:dyDescent="0.2">
      <c r="A3222" t="s">
        <v>9816</v>
      </c>
      <c r="B3222" t="s">
        <v>19</v>
      </c>
      <c r="C3222" t="s">
        <v>26</v>
      </c>
      <c r="D3222">
        <v>57</v>
      </c>
      <c r="E3222" t="s">
        <v>32</v>
      </c>
      <c r="F3222" t="s">
        <v>29155</v>
      </c>
    </row>
    <row r="3223" spans="1:6" x14ac:dyDescent="0.2">
      <c r="A3223" t="s">
        <v>9819</v>
      </c>
      <c r="B3223" t="s">
        <v>23</v>
      </c>
      <c r="C3223" t="s">
        <v>27</v>
      </c>
      <c r="D3223">
        <v>45</v>
      </c>
      <c r="E3223" t="s">
        <v>34</v>
      </c>
      <c r="F3223" t="s">
        <v>29157</v>
      </c>
    </row>
    <row r="3224" spans="1:6" x14ac:dyDescent="0.2">
      <c r="A3224" t="s">
        <v>9822</v>
      </c>
      <c r="B3224" t="s">
        <v>23</v>
      </c>
      <c r="C3224" t="s">
        <v>27</v>
      </c>
      <c r="D3224">
        <v>74</v>
      </c>
      <c r="E3224" t="s">
        <v>34</v>
      </c>
      <c r="F3224" t="s">
        <v>29154</v>
      </c>
    </row>
    <row r="3225" spans="1:6" x14ac:dyDescent="0.2">
      <c r="A3225" t="s">
        <v>9825</v>
      </c>
      <c r="B3225" t="s">
        <v>19</v>
      </c>
      <c r="C3225" t="s">
        <v>26</v>
      </c>
      <c r="D3225">
        <v>56</v>
      </c>
      <c r="E3225" t="s">
        <v>32</v>
      </c>
      <c r="F3225" t="s">
        <v>29157</v>
      </c>
    </row>
    <row r="3226" spans="1:6" x14ac:dyDescent="0.2">
      <c r="A3226" t="s">
        <v>9828</v>
      </c>
      <c r="B3226" t="s">
        <v>21</v>
      </c>
      <c r="C3226" t="s">
        <v>26</v>
      </c>
      <c r="D3226">
        <v>54</v>
      </c>
      <c r="E3226" t="s">
        <v>32</v>
      </c>
      <c r="F3226" t="s">
        <v>29154</v>
      </c>
    </row>
    <row r="3227" spans="1:6" x14ac:dyDescent="0.2">
      <c r="A3227" t="s">
        <v>9831</v>
      </c>
      <c r="B3227" t="s">
        <v>24</v>
      </c>
      <c r="C3227" t="s">
        <v>26</v>
      </c>
      <c r="D3227">
        <v>31</v>
      </c>
      <c r="E3227" t="s">
        <v>34</v>
      </c>
      <c r="F3227" t="s">
        <v>29157</v>
      </c>
    </row>
    <row r="3228" spans="1:6" x14ac:dyDescent="0.2">
      <c r="A3228" t="s">
        <v>9834</v>
      </c>
      <c r="B3228" t="s">
        <v>20</v>
      </c>
      <c r="C3228" t="s">
        <v>26</v>
      </c>
      <c r="D3228">
        <v>51</v>
      </c>
      <c r="E3228" t="s">
        <v>33</v>
      </c>
      <c r="F3228" t="s">
        <v>29157</v>
      </c>
    </row>
    <row r="3229" spans="1:6" x14ac:dyDescent="0.2">
      <c r="A3229" t="s">
        <v>9837</v>
      </c>
      <c r="B3229" t="s">
        <v>24</v>
      </c>
      <c r="C3229" t="s">
        <v>26</v>
      </c>
      <c r="D3229">
        <v>33</v>
      </c>
      <c r="E3229" t="s">
        <v>34</v>
      </c>
      <c r="F3229" t="s">
        <v>29156</v>
      </c>
    </row>
    <row r="3230" spans="1:6" x14ac:dyDescent="0.2">
      <c r="A3230" t="s">
        <v>9840</v>
      </c>
      <c r="B3230" t="s">
        <v>24</v>
      </c>
      <c r="C3230" t="s">
        <v>27</v>
      </c>
      <c r="D3230">
        <v>55</v>
      </c>
      <c r="E3230" t="s">
        <v>32</v>
      </c>
      <c r="F3230" t="s">
        <v>29156</v>
      </c>
    </row>
    <row r="3231" spans="1:6" x14ac:dyDescent="0.2">
      <c r="A3231" t="s">
        <v>9843</v>
      </c>
      <c r="B3231" t="s">
        <v>19</v>
      </c>
      <c r="C3231" t="s">
        <v>27</v>
      </c>
      <c r="D3231">
        <v>48</v>
      </c>
      <c r="E3231" t="s">
        <v>34</v>
      </c>
      <c r="F3231" t="s">
        <v>29157</v>
      </c>
    </row>
    <row r="3232" spans="1:6" x14ac:dyDescent="0.2">
      <c r="A3232" t="s">
        <v>9846</v>
      </c>
      <c r="B3232" t="s">
        <v>15</v>
      </c>
      <c r="C3232" t="s">
        <v>26</v>
      </c>
      <c r="D3232">
        <v>31</v>
      </c>
      <c r="E3232" t="s">
        <v>34</v>
      </c>
      <c r="F3232" t="s">
        <v>29157</v>
      </c>
    </row>
    <row r="3233" spans="1:6" x14ac:dyDescent="0.2">
      <c r="A3233" t="s">
        <v>9849</v>
      </c>
      <c r="B3233" t="s">
        <v>22</v>
      </c>
      <c r="C3233" t="s">
        <v>27</v>
      </c>
      <c r="D3233">
        <v>89</v>
      </c>
      <c r="E3233" t="s">
        <v>33</v>
      </c>
      <c r="F3233" t="s">
        <v>29157</v>
      </c>
    </row>
    <row r="3234" spans="1:6" x14ac:dyDescent="0.2">
      <c r="A3234" t="s">
        <v>9852</v>
      </c>
      <c r="B3234" t="s">
        <v>20</v>
      </c>
      <c r="C3234" t="s">
        <v>28</v>
      </c>
      <c r="D3234">
        <v>147</v>
      </c>
      <c r="E3234" t="s">
        <v>34</v>
      </c>
      <c r="F3234" t="s">
        <v>29154</v>
      </c>
    </row>
    <row r="3235" spans="1:6" x14ac:dyDescent="0.2">
      <c r="A3235" t="s">
        <v>9855</v>
      </c>
      <c r="B3235" t="s">
        <v>17</v>
      </c>
      <c r="C3235" t="s">
        <v>27</v>
      </c>
      <c r="D3235">
        <v>66</v>
      </c>
      <c r="E3235" t="s">
        <v>33</v>
      </c>
      <c r="F3235" t="s">
        <v>29155</v>
      </c>
    </row>
    <row r="3236" spans="1:6" x14ac:dyDescent="0.2">
      <c r="A3236" t="s">
        <v>9858</v>
      </c>
      <c r="B3236" t="s">
        <v>23</v>
      </c>
      <c r="C3236" t="s">
        <v>27</v>
      </c>
      <c r="D3236">
        <v>88</v>
      </c>
      <c r="E3236" t="s">
        <v>32</v>
      </c>
      <c r="F3236" t="s">
        <v>29155</v>
      </c>
    </row>
    <row r="3237" spans="1:6" x14ac:dyDescent="0.2">
      <c r="A3237" t="s">
        <v>9861</v>
      </c>
      <c r="B3237" t="s">
        <v>17</v>
      </c>
      <c r="C3237" t="s">
        <v>26</v>
      </c>
      <c r="D3237">
        <v>32</v>
      </c>
      <c r="E3237" t="s">
        <v>33</v>
      </c>
      <c r="F3237" t="s">
        <v>29156</v>
      </c>
    </row>
    <row r="3238" spans="1:6" x14ac:dyDescent="0.2">
      <c r="A3238" t="s">
        <v>9864</v>
      </c>
      <c r="B3238" t="s">
        <v>18</v>
      </c>
      <c r="C3238" t="s">
        <v>27</v>
      </c>
      <c r="D3238">
        <v>77</v>
      </c>
      <c r="E3238" t="s">
        <v>33</v>
      </c>
      <c r="F3238" t="s">
        <v>29154</v>
      </c>
    </row>
    <row r="3239" spans="1:6" x14ac:dyDescent="0.2">
      <c r="A3239" t="s">
        <v>9867</v>
      </c>
      <c r="B3239" t="s">
        <v>15</v>
      </c>
      <c r="C3239" t="s">
        <v>29</v>
      </c>
      <c r="D3239">
        <v>11</v>
      </c>
      <c r="E3239" t="s">
        <v>33</v>
      </c>
      <c r="F3239" t="s">
        <v>29154</v>
      </c>
    </row>
    <row r="3240" spans="1:6" x14ac:dyDescent="0.2">
      <c r="A3240" t="s">
        <v>9870</v>
      </c>
      <c r="B3240" t="s">
        <v>15</v>
      </c>
      <c r="C3240" t="s">
        <v>26</v>
      </c>
      <c r="D3240">
        <v>42</v>
      </c>
      <c r="E3240" t="s">
        <v>32</v>
      </c>
      <c r="F3240" t="s">
        <v>29155</v>
      </c>
    </row>
    <row r="3241" spans="1:6" x14ac:dyDescent="0.2">
      <c r="A3241" t="s">
        <v>9873</v>
      </c>
      <c r="B3241" t="s">
        <v>18</v>
      </c>
      <c r="C3241" t="s">
        <v>26</v>
      </c>
      <c r="D3241">
        <v>26</v>
      </c>
      <c r="E3241" t="s">
        <v>33</v>
      </c>
      <c r="F3241" t="s">
        <v>29155</v>
      </c>
    </row>
    <row r="3242" spans="1:6" x14ac:dyDescent="0.2">
      <c r="A3242" t="s">
        <v>9876</v>
      </c>
      <c r="B3242" t="s">
        <v>16</v>
      </c>
      <c r="C3242" t="s">
        <v>27</v>
      </c>
      <c r="D3242">
        <v>48</v>
      </c>
      <c r="E3242" t="s">
        <v>32</v>
      </c>
      <c r="F3242" t="s">
        <v>29154</v>
      </c>
    </row>
    <row r="3243" spans="1:6" x14ac:dyDescent="0.2">
      <c r="A3243" t="s">
        <v>9879</v>
      </c>
      <c r="B3243" t="s">
        <v>20</v>
      </c>
      <c r="C3243" t="s">
        <v>27</v>
      </c>
      <c r="D3243">
        <v>80</v>
      </c>
      <c r="E3243" t="s">
        <v>33</v>
      </c>
      <c r="F3243" t="s">
        <v>29156</v>
      </c>
    </row>
    <row r="3244" spans="1:6" x14ac:dyDescent="0.2">
      <c r="A3244" t="s">
        <v>9882</v>
      </c>
      <c r="B3244" t="s">
        <v>22</v>
      </c>
      <c r="C3244" t="s">
        <v>26</v>
      </c>
      <c r="D3244">
        <v>48</v>
      </c>
      <c r="E3244" t="s">
        <v>32</v>
      </c>
      <c r="F3244" t="s">
        <v>29154</v>
      </c>
    </row>
    <row r="3245" spans="1:6" x14ac:dyDescent="0.2">
      <c r="A3245" t="s">
        <v>9885</v>
      </c>
      <c r="B3245" t="s">
        <v>24</v>
      </c>
      <c r="C3245" t="s">
        <v>27</v>
      </c>
      <c r="D3245">
        <v>109</v>
      </c>
      <c r="E3245" t="s">
        <v>33</v>
      </c>
      <c r="F3245" t="s">
        <v>29156</v>
      </c>
    </row>
    <row r="3246" spans="1:6" x14ac:dyDescent="0.2">
      <c r="A3246" t="s">
        <v>9888</v>
      </c>
      <c r="B3246" t="s">
        <v>18</v>
      </c>
      <c r="C3246" t="s">
        <v>26</v>
      </c>
      <c r="D3246">
        <v>46</v>
      </c>
      <c r="E3246" t="s">
        <v>33</v>
      </c>
      <c r="F3246" t="s">
        <v>29157</v>
      </c>
    </row>
    <row r="3247" spans="1:6" x14ac:dyDescent="0.2">
      <c r="A3247" t="s">
        <v>9891</v>
      </c>
      <c r="B3247" t="s">
        <v>15</v>
      </c>
      <c r="C3247" t="s">
        <v>27</v>
      </c>
      <c r="D3247">
        <v>96</v>
      </c>
      <c r="E3247" t="s">
        <v>32</v>
      </c>
      <c r="F3247" t="s">
        <v>29157</v>
      </c>
    </row>
    <row r="3248" spans="1:6" x14ac:dyDescent="0.2">
      <c r="A3248" t="s">
        <v>9894</v>
      </c>
      <c r="B3248" t="s">
        <v>16</v>
      </c>
      <c r="C3248" t="s">
        <v>27</v>
      </c>
      <c r="D3248">
        <v>109</v>
      </c>
      <c r="E3248" t="s">
        <v>33</v>
      </c>
      <c r="F3248" t="s">
        <v>29156</v>
      </c>
    </row>
    <row r="3249" spans="1:6" x14ac:dyDescent="0.2">
      <c r="A3249" t="s">
        <v>9897</v>
      </c>
      <c r="B3249" t="s">
        <v>18</v>
      </c>
      <c r="C3249" t="s">
        <v>26</v>
      </c>
      <c r="D3249">
        <v>43</v>
      </c>
      <c r="E3249" t="s">
        <v>32</v>
      </c>
      <c r="F3249" t="s">
        <v>29154</v>
      </c>
    </row>
    <row r="3250" spans="1:6" x14ac:dyDescent="0.2">
      <c r="A3250" t="s">
        <v>9900</v>
      </c>
      <c r="B3250" t="s">
        <v>16</v>
      </c>
      <c r="C3250" t="s">
        <v>27</v>
      </c>
      <c r="D3250">
        <v>54</v>
      </c>
      <c r="E3250" t="s">
        <v>34</v>
      </c>
      <c r="F3250" t="s">
        <v>29157</v>
      </c>
    </row>
    <row r="3251" spans="1:6" x14ac:dyDescent="0.2">
      <c r="A3251" t="s">
        <v>9903</v>
      </c>
      <c r="B3251" t="s">
        <v>20</v>
      </c>
      <c r="C3251" t="s">
        <v>26</v>
      </c>
      <c r="D3251">
        <v>46</v>
      </c>
      <c r="E3251" t="s">
        <v>32</v>
      </c>
      <c r="F3251" t="s">
        <v>29154</v>
      </c>
    </row>
    <row r="3252" spans="1:6" x14ac:dyDescent="0.2">
      <c r="A3252" t="s">
        <v>9906</v>
      </c>
      <c r="B3252" t="s">
        <v>16</v>
      </c>
      <c r="C3252" t="s">
        <v>27</v>
      </c>
      <c r="D3252">
        <v>65</v>
      </c>
      <c r="E3252" t="s">
        <v>34</v>
      </c>
      <c r="F3252" t="s">
        <v>29157</v>
      </c>
    </row>
    <row r="3253" spans="1:6" x14ac:dyDescent="0.2">
      <c r="A3253" t="s">
        <v>9909</v>
      </c>
      <c r="B3253" t="s">
        <v>21</v>
      </c>
      <c r="C3253" t="s">
        <v>26</v>
      </c>
      <c r="D3253">
        <v>42</v>
      </c>
      <c r="E3253" t="s">
        <v>32</v>
      </c>
      <c r="F3253" t="s">
        <v>29156</v>
      </c>
    </row>
    <row r="3254" spans="1:6" x14ac:dyDescent="0.2">
      <c r="A3254" t="s">
        <v>9912</v>
      </c>
      <c r="B3254" t="s">
        <v>20</v>
      </c>
      <c r="C3254" t="s">
        <v>30</v>
      </c>
      <c r="D3254">
        <v>6</v>
      </c>
      <c r="E3254" t="s">
        <v>32</v>
      </c>
      <c r="F3254" t="s">
        <v>29157</v>
      </c>
    </row>
    <row r="3255" spans="1:6" x14ac:dyDescent="0.2">
      <c r="A3255" t="s">
        <v>9915</v>
      </c>
      <c r="B3255" t="s">
        <v>24</v>
      </c>
      <c r="C3255" t="s">
        <v>26</v>
      </c>
      <c r="D3255">
        <v>50</v>
      </c>
      <c r="E3255" t="s">
        <v>32</v>
      </c>
      <c r="F3255" t="s">
        <v>29156</v>
      </c>
    </row>
    <row r="3256" spans="1:6" x14ac:dyDescent="0.2">
      <c r="A3256" t="s">
        <v>9918</v>
      </c>
      <c r="B3256" t="s">
        <v>17</v>
      </c>
      <c r="C3256" t="s">
        <v>26</v>
      </c>
      <c r="D3256">
        <v>47</v>
      </c>
      <c r="E3256" t="s">
        <v>32</v>
      </c>
      <c r="F3256" t="s">
        <v>29156</v>
      </c>
    </row>
    <row r="3257" spans="1:6" x14ac:dyDescent="0.2">
      <c r="A3257" t="s">
        <v>9921</v>
      </c>
      <c r="B3257" t="s">
        <v>18</v>
      </c>
      <c r="C3257" t="s">
        <v>26</v>
      </c>
      <c r="D3257">
        <v>42</v>
      </c>
      <c r="E3257" t="s">
        <v>32</v>
      </c>
      <c r="F3257" t="s">
        <v>29157</v>
      </c>
    </row>
    <row r="3258" spans="1:6" x14ac:dyDescent="0.2">
      <c r="A3258" t="s">
        <v>9924</v>
      </c>
      <c r="B3258" t="s">
        <v>20</v>
      </c>
      <c r="C3258" t="s">
        <v>26</v>
      </c>
      <c r="D3258">
        <v>57</v>
      </c>
      <c r="E3258" t="s">
        <v>34</v>
      </c>
      <c r="F3258" t="s">
        <v>29157</v>
      </c>
    </row>
    <row r="3259" spans="1:6" x14ac:dyDescent="0.2">
      <c r="A3259" t="s">
        <v>9927</v>
      </c>
      <c r="B3259" t="s">
        <v>19</v>
      </c>
      <c r="C3259" t="s">
        <v>26</v>
      </c>
      <c r="D3259">
        <v>30</v>
      </c>
      <c r="E3259" t="s">
        <v>33</v>
      </c>
      <c r="F3259" t="s">
        <v>29156</v>
      </c>
    </row>
    <row r="3260" spans="1:6" x14ac:dyDescent="0.2">
      <c r="A3260" t="s">
        <v>9930</v>
      </c>
      <c r="B3260" t="s">
        <v>19</v>
      </c>
      <c r="C3260" t="s">
        <v>27</v>
      </c>
      <c r="D3260">
        <v>108</v>
      </c>
      <c r="E3260" t="s">
        <v>34</v>
      </c>
      <c r="F3260" t="s">
        <v>29156</v>
      </c>
    </row>
    <row r="3261" spans="1:6" x14ac:dyDescent="0.2">
      <c r="A3261" t="s">
        <v>9933</v>
      </c>
      <c r="B3261" t="s">
        <v>21</v>
      </c>
      <c r="C3261" t="s">
        <v>27</v>
      </c>
      <c r="D3261">
        <v>118</v>
      </c>
      <c r="E3261" t="s">
        <v>34</v>
      </c>
      <c r="F3261" t="s">
        <v>29157</v>
      </c>
    </row>
    <row r="3262" spans="1:6" x14ac:dyDescent="0.2">
      <c r="A3262" t="s">
        <v>9936</v>
      </c>
      <c r="B3262" t="s">
        <v>18</v>
      </c>
      <c r="C3262" t="s">
        <v>26</v>
      </c>
      <c r="D3262">
        <v>54</v>
      </c>
      <c r="E3262" t="s">
        <v>34</v>
      </c>
      <c r="F3262" t="s">
        <v>29157</v>
      </c>
    </row>
    <row r="3263" spans="1:6" x14ac:dyDescent="0.2">
      <c r="A3263" t="s">
        <v>9939</v>
      </c>
      <c r="B3263" t="s">
        <v>17</v>
      </c>
      <c r="C3263" t="s">
        <v>26</v>
      </c>
      <c r="D3263">
        <v>55</v>
      </c>
      <c r="E3263" t="s">
        <v>34</v>
      </c>
      <c r="F3263" t="s">
        <v>29157</v>
      </c>
    </row>
    <row r="3264" spans="1:6" x14ac:dyDescent="0.2">
      <c r="A3264" t="s">
        <v>9942</v>
      </c>
      <c r="B3264" t="s">
        <v>19</v>
      </c>
      <c r="C3264" t="s">
        <v>26</v>
      </c>
      <c r="D3264">
        <v>32</v>
      </c>
      <c r="E3264" t="s">
        <v>32</v>
      </c>
      <c r="F3264" t="s">
        <v>29154</v>
      </c>
    </row>
    <row r="3265" spans="1:6" x14ac:dyDescent="0.2">
      <c r="A3265" t="s">
        <v>9945</v>
      </c>
      <c r="B3265" t="s">
        <v>15</v>
      </c>
      <c r="C3265" t="s">
        <v>27</v>
      </c>
      <c r="D3265">
        <v>64</v>
      </c>
      <c r="E3265" t="s">
        <v>34</v>
      </c>
      <c r="F3265" t="s">
        <v>29154</v>
      </c>
    </row>
    <row r="3266" spans="1:6" x14ac:dyDescent="0.2">
      <c r="A3266" t="s">
        <v>9948</v>
      </c>
      <c r="B3266" t="s">
        <v>19</v>
      </c>
      <c r="C3266" t="s">
        <v>27</v>
      </c>
      <c r="D3266">
        <v>80</v>
      </c>
      <c r="E3266" t="s">
        <v>32</v>
      </c>
      <c r="F3266" t="s">
        <v>29156</v>
      </c>
    </row>
    <row r="3267" spans="1:6" x14ac:dyDescent="0.2">
      <c r="A3267" t="s">
        <v>9951</v>
      </c>
      <c r="B3267" t="s">
        <v>23</v>
      </c>
      <c r="C3267" t="s">
        <v>26</v>
      </c>
      <c r="D3267">
        <v>32</v>
      </c>
      <c r="E3267" t="s">
        <v>33</v>
      </c>
      <c r="F3267" t="s">
        <v>29154</v>
      </c>
    </row>
    <row r="3268" spans="1:6" x14ac:dyDescent="0.2">
      <c r="A3268" t="s">
        <v>9954</v>
      </c>
      <c r="B3268" t="s">
        <v>24</v>
      </c>
      <c r="C3268" t="s">
        <v>29</v>
      </c>
      <c r="D3268">
        <v>16</v>
      </c>
      <c r="E3268" t="s">
        <v>32</v>
      </c>
      <c r="F3268" t="s">
        <v>29156</v>
      </c>
    </row>
    <row r="3269" spans="1:6" x14ac:dyDescent="0.2">
      <c r="A3269" t="s">
        <v>9957</v>
      </c>
      <c r="B3269" t="s">
        <v>16</v>
      </c>
      <c r="C3269" t="s">
        <v>29</v>
      </c>
      <c r="D3269">
        <v>19</v>
      </c>
      <c r="E3269" t="s">
        <v>32</v>
      </c>
      <c r="F3269" t="s">
        <v>29156</v>
      </c>
    </row>
    <row r="3270" spans="1:6" x14ac:dyDescent="0.2">
      <c r="A3270" t="s">
        <v>9960</v>
      </c>
      <c r="B3270" t="s">
        <v>20</v>
      </c>
      <c r="C3270" t="s">
        <v>30</v>
      </c>
      <c r="D3270">
        <v>5</v>
      </c>
      <c r="E3270" t="s">
        <v>33</v>
      </c>
      <c r="F3270" t="s">
        <v>29157</v>
      </c>
    </row>
    <row r="3271" spans="1:6" x14ac:dyDescent="0.2">
      <c r="A3271" t="s">
        <v>9963</v>
      </c>
      <c r="B3271" t="s">
        <v>17</v>
      </c>
      <c r="C3271" t="s">
        <v>27</v>
      </c>
      <c r="D3271">
        <v>100</v>
      </c>
      <c r="E3271" t="s">
        <v>34</v>
      </c>
      <c r="F3271" t="s">
        <v>29154</v>
      </c>
    </row>
    <row r="3272" spans="1:6" x14ac:dyDescent="0.2">
      <c r="A3272" t="s">
        <v>9966</v>
      </c>
      <c r="B3272" t="s">
        <v>20</v>
      </c>
      <c r="C3272" t="s">
        <v>26</v>
      </c>
      <c r="D3272">
        <v>20</v>
      </c>
      <c r="E3272" t="s">
        <v>34</v>
      </c>
      <c r="F3272" t="s">
        <v>29154</v>
      </c>
    </row>
    <row r="3273" spans="1:6" x14ac:dyDescent="0.2">
      <c r="A3273" t="s">
        <v>9969</v>
      </c>
      <c r="B3273" t="s">
        <v>18</v>
      </c>
      <c r="C3273" t="s">
        <v>26</v>
      </c>
      <c r="D3273">
        <v>49</v>
      </c>
      <c r="E3273" t="s">
        <v>34</v>
      </c>
      <c r="F3273" t="s">
        <v>29157</v>
      </c>
    </row>
    <row r="3274" spans="1:6" x14ac:dyDescent="0.2">
      <c r="A3274" t="s">
        <v>9972</v>
      </c>
      <c r="B3274" t="s">
        <v>15</v>
      </c>
      <c r="C3274" t="s">
        <v>26</v>
      </c>
      <c r="D3274">
        <v>57</v>
      </c>
      <c r="E3274" t="s">
        <v>32</v>
      </c>
      <c r="F3274" t="s">
        <v>29154</v>
      </c>
    </row>
    <row r="3275" spans="1:6" x14ac:dyDescent="0.2">
      <c r="A3275" t="s">
        <v>9975</v>
      </c>
      <c r="B3275" t="s">
        <v>22</v>
      </c>
      <c r="C3275" t="s">
        <v>26</v>
      </c>
      <c r="D3275">
        <v>50</v>
      </c>
      <c r="E3275" t="s">
        <v>33</v>
      </c>
      <c r="F3275" t="s">
        <v>29157</v>
      </c>
    </row>
    <row r="3276" spans="1:6" x14ac:dyDescent="0.2">
      <c r="A3276" t="s">
        <v>9978</v>
      </c>
      <c r="B3276" t="s">
        <v>19</v>
      </c>
      <c r="C3276" t="s">
        <v>27</v>
      </c>
      <c r="D3276">
        <v>68</v>
      </c>
      <c r="E3276" t="s">
        <v>33</v>
      </c>
      <c r="F3276" t="s">
        <v>29156</v>
      </c>
    </row>
    <row r="3277" spans="1:6" x14ac:dyDescent="0.2">
      <c r="A3277" t="s">
        <v>9981</v>
      </c>
      <c r="B3277" t="s">
        <v>19</v>
      </c>
      <c r="C3277" t="s">
        <v>26</v>
      </c>
      <c r="D3277">
        <v>53</v>
      </c>
      <c r="E3277" t="s">
        <v>32</v>
      </c>
      <c r="F3277" t="s">
        <v>29156</v>
      </c>
    </row>
    <row r="3278" spans="1:6" x14ac:dyDescent="0.2">
      <c r="A3278" t="s">
        <v>9984</v>
      </c>
      <c r="B3278" t="s">
        <v>17</v>
      </c>
      <c r="C3278" t="s">
        <v>26</v>
      </c>
      <c r="D3278">
        <v>22</v>
      </c>
      <c r="E3278" t="s">
        <v>34</v>
      </c>
      <c r="F3278" t="s">
        <v>29156</v>
      </c>
    </row>
    <row r="3279" spans="1:6" x14ac:dyDescent="0.2">
      <c r="A3279" t="s">
        <v>9987</v>
      </c>
      <c r="B3279" t="s">
        <v>24</v>
      </c>
      <c r="C3279" t="s">
        <v>27</v>
      </c>
      <c r="D3279">
        <v>119</v>
      </c>
      <c r="E3279" t="s">
        <v>32</v>
      </c>
      <c r="F3279" t="s">
        <v>29156</v>
      </c>
    </row>
    <row r="3280" spans="1:6" x14ac:dyDescent="0.2">
      <c r="A3280" t="s">
        <v>9990</v>
      </c>
      <c r="B3280" t="s">
        <v>23</v>
      </c>
      <c r="C3280" t="s">
        <v>26</v>
      </c>
      <c r="D3280">
        <v>22</v>
      </c>
      <c r="E3280" t="s">
        <v>32</v>
      </c>
      <c r="F3280" t="s">
        <v>29154</v>
      </c>
    </row>
    <row r="3281" spans="1:6" x14ac:dyDescent="0.2">
      <c r="A3281" t="s">
        <v>9993</v>
      </c>
      <c r="B3281" t="s">
        <v>22</v>
      </c>
      <c r="C3281" t="s">
        <v>29</v>
      </c>
      <c r="D3281">
        <v>18</v>
      </c>
      <c r="E3281" t="s">
        <v>33</v>
      </c>
      <c r="F3281" t="s">
        <v>29155</v>
      </c>
    </row>
    <row r="3282" spans="1:6" x14ac:dyDescent="0.2">
      <c r="A3282" t="s">
        <v>9996</v>
      </c>
      <c r="B3282" t="s">
        <v>16</v>
      </c>
      <c r="C3282" t="s">
        <v>29</v>
      </c>
      <c r="D3282">
        <v>16</v>
      </c>
      <c r="E3282" t="s">
        <v>33</v>
      </c>
      <c r="F3282" t="s">
        <v>29156</v>
      </c>
    </row>
    <row r="3283" spans="1:6" x14ac:dyDescent="0.2">
      <c r="A3283" t="s">
        <v>9999</v>
      </c>
      <c r="B3283" t="s">
        <v>21</v>
      </c>
      <c r="C3283" t="s">
        <v>29</v>
      </c>
      <c r="D3283">
        <v>17</v>
      </c>
      <c r="E3283" t="s">
        <v>32</v>
      </c>
      <c r="F3283" t="s">
        <v>29156</v>
      </c>
    </row>
    <row r="3284" spans="1:6" x14ac:dyDescent="0.2">
      <c r="A3284" t="s">
        <v>10002</v>
      </c>
      <c r="B3284" t="s">
        <v>23</v>
      </c>
      <c r="C3284" t="s">
        <v>27</v>
      </c>
      <c r="D3284">
        <v>83</v>
      </c>
      <c r="E3284" t="s">
        <v>32</v>
      </c>
      <c r="F3284" t="s">
        <v>29157</v>
      </c>
    </row>
    <row r="3285" spans="1:6" x14ac:dyDescent="0.2">
      <c r="A3285" t="s">
        <v>10005</v>
      </c>
      <c r="B3285" t="s">
        <v>23</v>
      </c>
      <c r="C3285" t="s">
        <v>27</v>
      </c>
      <c r="D3285">
        <v>111</v>
      </c>
      <c r="E3285" t="s">
        <v>33</v>
      </c>
      <c r="F3285" t="s">
        <v>29155</v>
      </c>
    </row>
    <row r="3286" spans="1:6" x14ac:dyDescent="0.2">
      <c r="A3286" t="s">
        <v>10008</v>
      </c>
      <c r="B3286" t="s">
        <v>22</v>
      </c>
      <c r="C3286" t="s">
        <v>26</v>
      </c>
      <c r="D3286">
        <v>33</v>
      </c>
      <c r="E3286" t="s">
        <v>33</v>
      </c>
      <c r="F3286" t="s">
        <v>29154</v>
      </c>
    </row>
    <row r="3287" spans="1:6" x14ac:dyDescent="0.2">
      <c r="A3287" t="s">
        <v>10011</v>
      </c>
      <c r="B3287" t="s">
        <v>15</v>
      </c>
      <c r="C3287" t="s">
        <v>26</v>
      </c>
      <c r="D3287">
        <v>44</v>
      </c>
      <c r="E3287" t="s">
        <v>33</v>
      </c>
      <c r="F3287" t="s">
        <v>29157</v>
      </c>
    </row>
    <row r="3288" spans="1:6" x14ac:dyDescent="0.2">
      <c r="A3288" t="s">
        <v>10014</v>
      </c>
      <c r="B3288" t="s">
        <v>17</v>
      </c>
      <c r="C3288" t="s">
        <v>27</v>
      </c>
      <c r="D3288">
        <v>115</v>
      </c>
      <c r="E3288" t="s">
        <v>32</v>
      </c>
      <c r="F3288" t="s">
        <v>29157</v>
      </c>
    </row>
    <row r="3289" spans="1:6" x14ac:dyDescent="0.2">
      <c r="A3289" t="s">
        <v>10017</v>
      </c>
      <c r="B3289" t="s">
        <v>21</v>
      </c>
      <c r="C3289" t="s">
        <v>26</v>
      </c>
      <c r="D3289">
        <v>36</v>
      </c>
      <c r="E3289" t="s">
        <v>34</v>
      </c>
      <c r="F3289" t="s">
        <v>29156</v>
      </c>
    </row>
    <row r="3290" spans="1:6" x14ac:dyDescent="0.2">
      <c r="A3290" t="s">
        <v>10020</v>
      </c>
      <c r="B3290" t="s">
        <v>22</v>
      </c>
      <c r="C3290" t="s">
        <v>27</v>
      </c>
      <c r="D3290">
        <v>83</v>
      </c>
      <c r="E3290" t="s">
        <v>34</v>
      </c>
      <c r="F3290" t="s">
        <v>29156</v>
      </c>
    </row>
    <row r="3291" spans="1:6" x14ac:dyDescent="0.2">
      <c r="A3291" t="s">
        <v>10023</v>
      </c>
      <c r="B3291" t="s">
        <v>15</v>
      </c>
      <c r="C3291" t="s">
        <v>26</v>
      </c>
      <c r="D3291">
        <v>46</v>
      </c>
      <c r="E3291" t="s">
        <v>32</v>
      </c>
      <c r="F3291" t="s">
        <v>29156</v>
      </c>
    </row>
    <row r="3292" spans="1:6" x14ac:dyDescent="0.2">
      <c r="A3292" t="s">
        <v>10026</v>
      </c>
      <c r="B3292" t="s">
        <v>15</v>
      </c>
      <c r="C3292" t="s">
        <v>26</v>
      </c>
      <c r="D3292">
        <v>56</v>
      </c>
      <c r="E3292" t="s">
        <v>34</v>
      </c>
      <c r="F3292" t="s">
        <v>29154</v>
      </c>
    </row>
    <row r="3293" spans="1:6" x14ac:dyDescent="0.2">
      <c r="A3293" t="s">
        <v>10029</v>
      </c>
      <c r="B3293" t="s">
        <v>19</v>
      </c>
      <c r="C3293" t="s">
        <v>27</v>
      </c>
      <c r="D3293">
        <v>117</v>
      </c>
      <c r="E3293" t="s">
        <v>33</v>
      </c>
      <c r="F3293" t="s">
        <v>29154</v>
      </c>
    </row>
    <row r="3294" spans="1:6" x14ac:dyDescent="0.2">
      <c r="A3294" t="s">
        <v>10032</v>
      </c>
      <c r="B3294" t="s">
        <v>24</v>
      </c>
      <c r="C3294" t="s">
        <v>30</v>
      </c>
      <c r="D3294">
        <v>6</v>
      </c>
      <c r="E3294" t="s">
        <v>32</v>
      </c>
      <c r="F3294" t="s">
        <v>29157</v>
      </c>
    </row>
    <row r="3295" spans="1:6" x14ac:dyDescent="0.2">
      <c r="A3295" t="s">
        <v>10035</v>
      </c>
      <c r="B3295" t="s">
        <v>17</v>
      </c>
      <c r="C3295" t="s">
        <v>26</v>
      </c>
      <c r="D3295">
        <v>48</v>
      </c>
      <c r="E3295" t="s">
        <v>33</v>
      </c>
      <c r="F3295" t="s">
        <v>29157</v>
      </c>
    </row>
    <row r="3296" spans="1:6" x14ac:dyDescent="0.2">
      <c r="A3296" t="s">
        <v>10038</v>
      </c>
      <c r="B3296" t="s">
        <v>16</v>
      </c>
      <c r="C3296" t="s">
        <v>26</v>
      </c>
      <c r="D3296">
        <v>39</v>
      </c>
      <c r="E3296" t="s">
        <v>33</v>
      </c>
      <c r="F3296" t="s">
        <v>29154</v>
      </c>
    </row>
    <row r="3297" spans="1:6" x14ac:dyDescent="0.2">
      <c r="A3297" t="s">
        <v>10041</v>
      </c>
      <c r="B3297" t="s">
        <v>18</v>
      </c>
      <c r="C3297" t="s">
        <v>26</v>
      </c>
      <c r="D3297">
        <v>41</v>
      </c>
      <c r="E3297" t="s">
        <v>34</v>
      </c>
      <c r="F3297" t="s">
        <v>29154</v>
      </c>
    </row>
    <row r="3298" spans="1:6" x14ac:dyDescent="0.2">
      <c r="A3298" t="s">
        <v>10044</v>
      </c>
      <c r="B3298" t="s">
        <v>17</v>
      </c>
      <c r="C3298" t="s">
        <v>26</v>
      </c>
      <c r="D3298">
        <v>38</v>
      </c>
      <c r="E3298" t="s">
        <v>32</v>
      </c>
      <c r="F3298" t="s">
        <v>29154</v>
      </c>
    </row>
    <row r="3299" spans="1:6" x14ac:dyDescent="0.2">
      <c r="A3299" t="s">
        <v>10047</v>
      </c>
      <c r="B3299" t="s">
        <v>20</v>
      </c>
      <c r="C3299" t="s">
        <v>26</v>
      </c>
      <c r="D3299">
        <v>59</v>
      </c>
      <c r="E3299" t="s">
        <v>34</v>
      </c>
      <c r="F3299" t="s">
        <v>29157</v>
      </c>
    </row>
    <row r="3300" spans="1:6" x14ac:dyDescent="0.2">
      <c r="A3300" t="s">
        <v>10050</v>
      </c>
      <c r="B3300" t="s">
        <v>16</v>
      </c>
      <c r="C3300" t="s">
        <v>27</v>
      </c>
      <c r="D3300">
        <v>92</v>
      </c>
      <c r="E3300" t="s">
        <v>32</v>
      </c>
      <c r="F3300" t="s">
        <v>29157</v>
      </c>
    </row>
    <row r="3301" spans="1:6" x14ac:dyDescent="0.2">
      <c r="A3301" t="s">
        <v>10053</v>
      </c>
      <c r="B3301" t="s">
        <v>23</v>
      </c>
      <c r="C3301" t="s">
        <v>27</v>
      </c>
      <c r="D3301">
        <v>55</v>
      </c>
      <c r="E3301" t="s">
        <v>32</v>
      </c>
      <c r="F3301" t="s">
        <v>29154</v>
      </c>
    </row>
    <row r="3302" spans="1:6" x14ac:dyDescent="0.2">
      <c r="A3302" t="s">
        <v>10056</v>
      </c>
      <c r="B3302" t="s">
        <v>19</v>
      </c>
      <c r="C3302" t="s">
        <v>26</v>
      </c>
      <c r="D3302">
        <v>52</v>
      </c>
      <c r="E3302" t="s">
        <v>33</v>
      </c>
      <c r="F3302" t="s">
        <v>29154</v>
      </c>
    </row>
    <row r="3303" spans="1:6" x14ac:dyDescent="0.2">
      <c r="A3303" t="s">
        <v>10059</v>
      </c>
      <c r="B3303" t="s">
        <v>18</v>
      </c>
      <c r="C3303" t="s">
        <v>26</v>
      </c>
      <c r="D3303">
        <v>55</v>
      </c>
      <c r="E3303" t="s">
        <v>32</v>
      </c>
      <c r="F3303" t="s">
        <v>29157</v>
      </c>
    </row>
    <row r="3304" spans="1:6" x14ac:dyDescent="0.2">
      <c r="A3304" t="s">
        <v>10062</v>
      </c>
      <c r="B3304" t="s">
        <v>20</v>
      </c>
      <c r="C3304" t="s">
        <v>27</v>
      </c>
      <c r="D3304">
        <v>93</v>
      </c>
      <c r="E3304" t="s">
        <v>33</v>
      </c>
      <c r="F3304" t="s">
        <v>29154</v>
      </c>
    </row>
    <row r="3305" spans="1:6" x14ac:dyDescent="0.2">
      <c r="A3305" t="s">
        <v>9788</v>
      </c>
      <c r="B3305" t="s">
        <v>19</v>
      </c>
      <c r="C3305" t="s">
        <v>28</v>
      </c>
      <c r="D3305">
        <v>373</v>
      </c>
      <c r="E3305" t="s">
        <v>34</v>
      </c>
      <c r="F3305" t="s">
        <v>29156</v>
      </c>
    </row>
    <row r="3306" spans="1:6" x14ac:dyDescent="0.2">
      <c r="A3306" t="s">
        <v>9792</v>
      </c>
      <c r="B3306" t="s">
        <v>24</v>
      </c>
      <c r="C3306" t="s">
        <v>28</v>
      </c>
      <c r="D3306">
        <v>384</v>
      </c>
      <c r="E3306" t="s">
        <v>32</v>
      </c>
      <c r="F3306" t="s">
        <v>29156</v>
      </c>
    </row>
    <row r="3307" spans="1:6" x14ac:dyDescent="0.2">
      <c r="A3307" t="s">
        <v>9795</v>
      </c>
      <c r="B3307" t="s">
        <v>23</v>
      </c>
      <c r="C3307" t="s">
        <v>27</v>
      </c>
      <c r="D3307">
        <v>101</v>
      </c>
      <c r="E3307" t="s">
        <v>32</v>
      </c>
      <c r="F3307" t="s">
        <v>29157</v>
      </c>
    </row>
    <row r="3308" spans="1:6" x14ac:dyDescent="0.2">
      <c r="A3308" t="s">
        <v>9798</v>
      </c>
      <c r="B3308" t="s">
        <v>18</v>
      </c>
      <c r="C3308" t="s">
        <v>27</v>
      </c>
      <c r="D3308">
        <v>82</v>
      </c>
      <c r="E3308" t="s">
        <v>34</v>
      </c>
      <c r="F3308" t="s">
        <v>29156</v>
      </c>
    </row>
    <row r="3309" spans="1:6" x14ac:dyDescent="0.2">
      <c r="A3309" t="s">
        <v>9801</v>
      </c>
      <c r="B3309" t="s">
        <v>24</v>
      </c>
      <c r="C3309" t="s">
        <v>28</v>
      </c>
      <c r="D3309">
        <v>221</v>
      </c>
      <c r="E3309" t="s">
        <v>32</v>
      </c>
      <c r="F3309" t="s">
        <v>29154</v>
      </c>
    </row>
    <row r="3310" spans="1:6" x14ac:dyDescent="0.2">
      <c r="A3310" t="s">
        <v>9804</v>
      </c>
      <c r="B3310" t="s">
        <v>24</v>
      </c>
      <c r="C3310" t="s">
        <v>30</v>
      </c>
      <c r="D3310">
        <v>7</v>
      </c>
      <c r="E3310" t="s">
        <v>34</v>
      </c>
      <c r="F3310" t="s">
        <v>29157</v>
      </c>
    </row>
    <row r="3311" spans="1:6" x14ac:dyDescent="0.2">
      <c r="A3311" t="s">
        <v>10065</v>
      </c>
      <c r="B3311" t="s">
        <v>18</v>
      </c>
      <c r="C3311" t="s">
        <v>28</v>
      </c>
      <c r="D3311">
        <v>110</v>
      </c>
      <c r="E3311" t="s">
        <v>33</v>
      </c>
      <c r="F3311" t="s">
        <v>29157</v>
      </c>
    </row>
    <row r="3312" spans="1:6" x14ac:dyDescent="0.2">
      <c r="A3312" t="s">
        <v>10068</v>
      </c>
      <c r="B3312" t="s">
        <v>18</v>
      </c>
      <c r="C3312" t="s">
        <v>27</v>
      </c>
      <c r="D3312">
        <v>102</v>
      </c>
      <c r="E3312" t="s">
        <v>33</v>
      </c>
      <c r="F3312" t="s">
        <v>79</v>
      </c>
    </row>
    <row r="3313" spans="1:6" x14ac:dyDescent="0.2">
      <c r="A3313" t="s">
        <v>10071</v>
      </c>
      <c r="B3313" t="s">
        <v>19</v>
      </c>
      <c r="C3313" t="s">
        <v>27</v>
      </c>
      <c r="D3313">
        <v>73</v>
      </c>
      <c r="E3313" t="s">
        <v>32</v>
      </c>
      <c r="F3313" t="s">
        <v>29157</v>
      </c>
    </row>
    <row r="3314" spans="1:6" x14ac:dyDescent="0.2">
      <c r="A3314" t="s">
        <v>10074</v>
      </c>
      <c r="B3314" t="s">
        <v>15</v>
      </c>
      <c r="C3314" t="s">
        <v>26</v>
      </c>
      <c r="D3314">
        <v>29</v>
      </c>
      <c r="E3314" t="s">
        <v>32</v>
      </c>
      <c r="F3314" t="s">
        <v>29157</v>
      </c>
    </row>
    <row r="3315" spans="1:6" x14ac:dyDescent="0.2">
      <c r="A3315" t="s">
        <v>10077</v>
      </c>
      <c r="B3315" t="s">
        <v>17</v>
      </c>
      <c r="C3315" t="s">
        <v>27</v>
      </c>
      <c r="D3315">
        <v>90</v>
      </c>
      <c r="E3315" t="s">
        <v>33</v>
      </c>
      <c r="F3315" t="s">
        <v>29157</v>
      </c>
    </row>
    <row r="3316" spans="1:6" x14ac:dyDescent="0.2">
      <c r="A3316" t="s">
        <v>10080</v>
      </c>
      <c r="B3316" t="s">
        <v>16</v>
      </c>
      <c r="C3316" t="s">
        <v>26</v>
      </c>
      <c r="D3316">
        <v>48</v>
      </c>
      <c r="E3316" t="s">
        <v>34</v>
      </c>
      <c r="F3316" t="s">
        <v>29157</v>
      </c>
    </row>
    <row r="3317" spans="1:6" x14ac:dyDescent="0.2">
      <c r="A3317" t="s">
        <v>10083</v>
      </c>
      <c r="B3317" t="s">
        <v>16</v>
      </c>
      <c r="C3317" t="s">
        <v>28</v>
      </c>
      <c r="D3317">
        <v>391</v>
      </c>
      <c r="E3317" t="s">
        <v>32</v>
      </c>
      <c r="F3317" t="s">
        <v>79</v>
      </c>
    </row>
    <row r="3318" spans="1:6" x14ac:dyDescent="0.2">
      <c r="A3318" t="s">
        <v>10086</v>
      </c>
      <c r="B3318" t="s">
        <v>21</v>
      </c>
      <c r="C3318" t="s">
        <v>29</v>
      </c>
      <c r="D3318">
        <v>22</v>
      </c>
      <c r="E3318" t="s">
        <v>34</v>
      </c>
      <c r="F3318" t="s">
        <v>29157</v>
      </c>
    </row>
    <row r="3319" spans="1:6" x14ac:dyDescent="0.2">
      <c r="A3319" t="s">
        <v>10089</v>
      </c>
      <c r="B3319" t="s">
        <v>18</v>
      </c>
      <c r="C3319" t="s">
        <v>28</v>
      </c>
      <c r="D3319">
        <v>162</v>
      </c>
      <c r="E3319" t="s">
        <v>32</v>
      </c>
      <c r="F3319" t="s">
        <v>29157</v>
      </c>
    </row>
    <row r="3320" spans="1:6" x14ac:dyDescent="0.2">
      <c r="A3320" t="s">
        <v>10092</v>
      </c>
      <c r="B3320" t="s">
        <v>21</v>
      </c>
      <c r="C3320" t="s">
        <v>26</v>
      </c>
      <c r="D3320">
        <v>54</v>
      </c>
      <c r="E3320" t="s">
        <v>33</v>
      </c>
      <c r="F3320" t="s">
        <v>29157</v>
      </c>
    </row>
    <row r="3321" spans="1:6" x14ac:dyDescent="0.2">
      <c r="A3321" t="s">
        <v>10095</v>
      </c>
      <c r="B3321" t="s">
        <v>22</v>
      </c>
      <c r="C3321" t="s">
        <v>26</v>
      </c>
      <c r="D3321">
        <v>22</v>
      </c>
      <c r="E3321" t="s">
        <v>32</v>
      </c>
      <c r="F3321" t="s">
        <v>79</v>
      </c>
    </row>
    <row r="3322" spans="1:6" x14ac:dyDescent="0.2">
      <c r="A3322" t="s">
        <v>10098</v>
      </c>
      <c r="B3322" t="s">
        <v>22</v>
      </c>
      <c r="C3322" t="s">
        <v>28</v>
      </c>
      <c r="D3322">
        <v>368</v>
      </c>
      <c r="E3322" t="s">
        <v>33</v>
      </c>
      <c r="F3322" t="s">
        <v>79</v>
      </c>
    </row>
    <row r="3323" spans="1:6" x14ac:dyDescent="0.2">
      <c r="A3323" t="s">
        <v>10101</v>
      </c>
      <c r="B3323" t="s">
        <v>16</v>
      </c>
      <c r="C3323" t="s">
        <v>27</v>
      </c>
      <c r="D3323">
        <v>104</v>
      </c>
      <c r="E3323" t="s">
        <v>34</v>
      </c>
      <c r="F3323" t="s">
        <v>79</v>
      </c>
    </row>
    <row r="3324" spans="1:6" x14ac:dyDescent="0.2">
      <c r="A3324" t="s">
        <v>10104</v>
      </c>
      <c r="B3324" t="s">
        <v>20</v>
      </c>
      <c r="C3324" t="s">
        <v>29</v>
      </c>
      <c r="D3324">
        <v>17</v>
      </c>
      <c r="E3324" t="s">
        <v>32</v>
      </c>
      <c r="F3324" t="s">
        <v>79</v>
      </c>
    </row>
    <row r="3325" spans="1:6" x14ac:dyDescent="0.2">
      <c r="A3325" t="s">
        <v>10107</v>
      </c>
      <c r="B3325" t="s">
        <v>17</v>
      </c>
      <c r="C3325" t="s">
        <v>29</v>
      </c>
      <c r="D3325">
        <v>22</v>
      </c>
      <c r="E3325" t="s">
        <v>33</v>
      </c>
      <c r="F3325" t="s">
        <v>79</v>
      </c>
    </row>
    <row r="3326" spans="1:6" x14ac:dyDescent="0.2">
      <c r="A3326" t="s">
        <v>10110</v>
      </c>
      <c r="B3326" t="s">
        <v>23</v>
      </c>
      <c r="C3326" t="s">
        <v>26</v>
      </c>
      <c r="D3326">
        <v>52</v>
      </c>
      <c r="E3326" t="s">
        <v>34</v>
      </c>
      <c r="F3326" t="s">
        <v>29157</v>
      </c>
    </row>
    <row r="3327" spans="1:6" x14ac:dyDescent="0.2">
      <c r="A3327" t="s">
        <v>10113</v>
      </c>
      <c r="B3327" t="s">
        <v>16</v>
      </c>
      <c r="C3327" t="s">
        <v>26</v>
      </c>
      <c r="D3327">
        <v>21</v>
      </c>
      <c r="E3327" t="s">
        <v>32</v>
      </c>
      <c r="F3327" t="s">
        <v>79</v>
      </c>
    </row>
    <row r="3328" spans="1:6" x14ac:dyDescent="0.2">
      <c r="A3328" t="s">
        <v>10116</v>
      </c>
      <c r="B3328" t="s">
        <v>21</v>
      </c>
      <c r="C3328" t="s">
        <v>27</v>
      </c>
      <c r="D3328">
        <v>101</v>
      </c>
      <c r="E3328" t="s">
        <v>33</v>
      </c>
      <c r="F3328" t="s">
        <v>79</v>
      </c>
    </row>
    <row r="3329" spans="1:6" x14ac:dyDescent="0.2">
      <c r="A3329" t="s">
        <v>10119</v>
      </c>
      <c r="B3329" t="s">
        <v>20</v>
      </c>
      <c r="C3329" t="s">
        <v>27</v>
      </c>
      <c r="D3329">
        <v>80</v>
      </c>
      <c r="E3329" t="s">
        <v>32</v>
      </c>
      <c r="F3329" t="s">
        <v>29157</v>
      </c>
    </row>
    <row r="3330" spans="1:6" x14ac:dyDescent="0.2">
      <c r="A3330" t="s">
        <v>10122</v>
      </c>
      <c r="B3330" t="s">
        <v>16</v>
      </c>
      <c r="C3330" t="s">
        <v>27</v>
      </c>
      <c r="D3330">
        <v>96</v>
      </c>
      <c r="E3330" t="s">
        <v>34</v>
      </c>
      <c r="F3330" t="s">
        <v>79</v>
      </c>
    </row>
    <row r="3331" spans="1:6" x14ac:dyDescent="0.2">
      <c r="A3331" t="s">
        <v>10125</v>
      </c>
      <c r="B3331" t="s">
        <v>19</v>
      </c>
      <c r="C3331" t="s">
        <v>27</v>
      </c>
      <c r="D3331">
        <v>111</v>
      </c>
      <c r="E3331" t="s">
        <v>34</v>
      </c>
      <c r="F3331" t="s">
        <v>29157</v>
      </c>
    </row>
    <row r="3332" spans="1:6" x14ac:dyDescent="0.2">
      <c r="A3332" t="s">
        <v>10128</v>
      </c>
      <c r="B3332" t="s">
        <v>18</v>
      </c>
      <c r="C3332" t="s">
        <v>26</v>
      </c>
      <c r="D3332">
        <v>30</v>
      </c>
      <c r="E3332" t="s">
        <v>33</v>
      </c>
      <c r="F3332" t="s">
        <v>79</v>
      </c>
    </row>
    <row r="3333" spans="1:6" x14ac:dyDescent="0.2">
      <c r="A3333" t="s">
        <v>10131</v>
      </c>
      <c r="B3333" t="s">
        <v>17</v>
      </c>
      <c r="C3333" t="s">
        <v>26</v>
      </c>
      <c r="D3333">
        <v>56</v>
      </c>
      <c r="E3333" t="s">
        <v>34</v>
      </c>
      <c r="F3333" t="s">
        <v>79</v>
      </c>
    </row>
    <row r="3334" spans="1:6" x14ac:dyDescent="0.2">
      <c r="A3334" t="s">
        <v>10134</v>
      </c>
      <c r="B3334" t="s">
        <v>15</v>
      </c>
      <c r="C3334" t="s">
        <v>27</v>
      </c>
      <c r="D3334">
        <v>66</v>
      </c>
      <c r="E3334" t="s">
        <v>32</v>
      </c>
      <c r="F3334" t="s">
        <v>29157</v>
      </c>
    </row>
    <row r="3335" spans="1:6" x14ac:dyDescent="0.2">
      <c r="A3335" t="s">
        <v>10137</v>
      </c>
      <c r="B3335" t="s">
        <v>23</v>
      </c>
      <c r="C3335" t="s">
        <v>27</v>
      </c>
      <c r="D3335">
        <v>56</v>
      </c>
      <c r="E3335" t="s">
        <v>32</v>
      </c>
      <c r="F3335" t="s">
        <v>79</v>
      </c>
    </row>
    <row r="3336" spans="1:6" x14ac:dyDescent="0.2">
      <c r="A3336" t="s">
        <v>10140</v>
      </c>
      <c r="B3336" t="s">
        <v>15</v>
      </c>
      <c r="C3336" t="s">
        <v>26</v>
      </c>
      <c r="D3336">
        <v>58</v>
      </c>
      <c r="E3336" t="s">
        <v>33</v>
      </c>
      <c r="F3336" t="s">
        <v>79</v>
      </c>
    </row>
    <row r="3337" spans="1:6" x14ac:dyDescent="0.2">
      <c r="A3337" t="s">
        <v>10143</v>
      </c>
      <c r="B3337" t="s">
        <v>20</v>
      </c>
      <c r="C3337" t="s">
        <v>28</v>
      </c>
      <c r="D3337">
        <v>126</v>
      </c>
      <c r="E3337" t="s">
        <v>33</v>
      </c>
      <c r="F3337" t="s">
        <v>79</v>
      </c>
    </row>
    <row r="3338" spans="1:6" x14ac:dyDescent="0.2">
      <c r="A3338" t="s">
        <v>10146</v>
      </c>
      <c r="B3338" t="s">
        <v>23</v>
      </c>
      <c r="C3338" t="s">
        <v>29</v>
      </c>
      <c r="D3338">
        <v>14</v>
      </c>
      <c r="E3338" t="s">
        <v>33</v>
      </c>
      <c r="F3338" t="s">
        <v>79</v>
      </c>
    </row>
    <row r="3339" spans="1:6" x14ac:dyDescent="0.2">
      <c r="A3339" t="s">
        <v>10149</v>
      </c>
      <c r="B3339" t="s">
        <v>15</v>
      </c>
      <c r="C3339" t="s">
        <v>30</v>
      </c>
      <c r="D3339">
        <v>6</v>
      </c>
      <c r="E3339" t="s">
        <v>32</v>
      </c>
      <c r="F3339" t="s">
        <v>29157</v>
      </c>
    </row>
    <row r="3340" spans="1:6" x14ac:dyDescent="0.2">
      <c r="A3340" t="s">
        <v>10152</v>
      </c>
      <c r="B3340" t="s">
        <v>24</v>
      </c>
      <c r="C3340" t="s">
        <v>29</v>
      </c>
      <c r="D3340">
        <v>18</v>
      </c>
      <c r="E3340" t="s">
        <v>34</v>
      </c>
      <c r="F3340" t="s">
        <v>29157</v>
      </c>
    </row>
    <row r="3341" spans="1:6" x14ac:dyDescent="0.2">
      <c r="A3341" t="s">
        <v>10155</v>
      </c>
      <c r="B3341" t="s">
        <v>15</v>
      </c>
      <c r="C3341" t="s">
        <v>27</v>
      </c>
      <c r="D3341">
        <v>106</v>
      </c>
      <c r="E3341" t="s">
        <v>33</v>
      </c>
      <c r="F3341" t="s">
        <v>29157</v>
      </c>
    </row>
    <row r="3342" spans="1:6" x14ac:dyDescent="0.2">
      <c r="A3342" t="s">
        <v>10158</v>
      </c>
      <c r="B3342" t="s">
        <v>23</v>
      </c>
      <c r="C3342" t="s">
        <v>26</v>
      </c>
      <c r="D3342">
        <v>31</v>
      </c>
      <c r="E3342" t="s">
        <v>34</v>
      </c>
      <c r="F3342" t="s">
        <v>29157</v>
      </c>
    </row>
    <row r="3343" spans="1:6" x14ac:dyDescent="0.2">
      <c r="A3343" t="s">
        <v>10161</v>
      </c>
      <c r="B3343" t="s">
        <v>15</v>
      </c>
      <c r="C3343" t="s">
        <v>27</v>
      </c>
      <c r="D3343">
        <v>58</v>
      </c>
      <c r="E3343" t="s">
        <v>33</v>
      </c>
      <c r="F3343" t="s">
        <v>79</v>
      </c>
    </row>
    <row r="3344" spans="1:6" x14ac:dyDescent="0.2">
      <c r="A3344" t="s">
        <v>10164</v>
      </c>
      <c r="B3344" t="s">
        <v>21</v>
      </c>
      <c r="C3344" t="s">
        <v>27</v>
      </c>
      <c r="D3344">
        <v>116</v>
      </c>
      <c r="E3344" t="s">
        <v>34</v>
      </c>
      <c r="F3344" t="s">
        <v>79</v>
      </c>
    </row>
    <row r="3345" spans="1:6" x14ac:dyDescent="0.2">
      <c r="A3345" t="s">
        <v>10167</v>
      </c>
      <c r="B3345" t="s">
        <v>21</v>
      </c>
      <c r="C3345" t="s">
        <v>26</v>
      </c>
      <c r="D3345">
        <v>55</v>
      </c>
      <c r="E3345" t="s">
        <v>32</v>
      </c>
      <c r="F3345" t="s">
        <v>79</v>
      </c>
    </row>
    <row r="3346" spans="1:6" x14ac:dyDescent="0.2">
      <c r="A3346" t="s">
        <v>10170</v>
      </c>
      <c r="B3346" t="s">
        <v>19</v>
      </c>
      <c r="C3346" t="s">
        <v>29</v>
      </c>
      <c r="D3346">
        <v>21</v>
      </c>
      <c r="E3346" t="s">
        <v>32</v>
      </c>
      <c r="F3346" t="s">
        <v>29157</v>
      </c>
    </row>
    <row r="3347" spans="1:6" x14ac:dyDescent="0.2">
      <c r="A3347" t="s">
        <v>10173</v>
      </c>
      <c r="B3347" t="s">
        <v>23</v>
      </c>
      <c r="C3347" t="s">
        <v>28</v>
      </c>
      <c r="D3347">
        <v>172</v>
      </c>
      <c r="E3347" t="s">
        <v>33</v>
      </c>
      <c r="F3347" t="s">
        <v>79</v>
      </c>
    </row>
    <row r="3348" spans="1:6" x14ac:dyDescent="0.2">
      <c r="A3348" t="s">
        <v>10194</v>
      </c>
      <c r="B3348" t="s">
        <v>23</v>
      </c>
      <c r="C3348" t="s">
        <v>26</v>
      </c>
      <c r="D3348">
        <v>45</v>
      </c>
      <c r="E3348" t="s">
        <v>34</v>
      </c>
      <c r="F3348" t="s">
        <v>29156</v>
      </c>
    </row>
    <row r="3349" spans="1:6" x14ac:dyDescent="0.2">
      <c r="A3349" t="s">
        <v>10197</v>
      </c>
      <c r="B3349" t="s">
        <v>19</v>
      </c>
      <c r="C3349" t="s">
        <v>27</v>
      </c>
      <c r="D3349">
        <v>80</v>
      </c>
      <c r="E3349" t="s">
        <v>34</v>
      </c>
      <c r="F3349" t="s">
        <v>29154</v>
      </c>
    </row>
    <row r="3350" spans="1:6" x14ac:dyDescent="0.2">
      <c r="A3350" t="s">
        <v>10200</v>
      </c>
      <c r="B3350" t="s">
        <v>24</v>
      </c>
      <c r="C3350" t="s">
        <v>27</v>
      </c>
      <c r="D3350">
        <v>118</v>
      </c>
      <c r="E3350" t="s">
        <v>32</v>
      </c>
      <c r="F3350" t="s">
        <v>29157</v>
      </c>
    </row>
    <row r="3351" spans="1:6" x14ac:dyDescent="0.2">
      <c r="A3351" t="s">
        <v>10203</v>
      </c>
      <c r="B3351" t="s">
        <v>17</v>
      </c>
      <c r="C3351" t="s">
        <v>26</v>
      </c>
      <c r="D3351">
        <v>37</v>
      </c>
      <c r="E3351" t="s">
        <v>32</v>
      </c>
      <c r="F3351" t="s">
        <v>29157</v>
      </c>
    </row>
    <row r="3352" spans="1:6" x14ac:dyDescent="0.2">
      <c r="A3352" t="s">
        <v>10206</v>
      </c>
      <c r="B3352" t="s">
        <v>19</v>
      </c>
      <c r="C3352" t="s">
        <v>26</v>
      </c>
      <c r="D3352">
        <v>45</v>
      </c>
      <c r="E3352" t="s">
        <v>34</v>
      </c>
      <c r="F3352" t="s">
        <v>29155</v>
      </c>
    </row>
    <row r="3353" spans="1:6" x14ac:dyDescent="0.2">
      <c r="A3353" t="s">
        <v>10209</v>
      </c>
      <c r="B3353" t="s">
        <v>15</v>
      </c>
      <c r="C3353" t="s">
        <v>27</v>
      </c>
      <c r="D3353">
        <v>109</v>
      </c>
      <c r="E3353" t="s">
        <v>33</v>
      </c>
      <c r="F3353" t="s">
        <v>29156</v>
      </c>
    </row>
    <row r="3354" spans="1:6" x14ac:dyDescent="0.2">
      <c r="A3354" t="s">
        <v>10212</v>
      </c>
      <c r="B3354" t="s">
        <v>20</v>
      </c>
      <c r="C3354" t="s">
        <v>27</v>
      </c>
      <c r="D3354">
        <v>87</v>
      </c>
      <c r="E3354" t="s">
        <v>32</v>
      </c>
      <c r="F3354" t="s">
        <v>29154</v>
      </c>
    </row>
    <row r="3355" spans="1:6" x14ac:dyDescent="0.2">
      <c r="A3355" t="s">
        <v>10215</v>
      </c>
      <c r="B3355" t="s">
        <v>19</v>
      </c>
      <c r="C3355" t="s">
        <v>26</v>
      </c>
      <c r="D3355">
        <v>58</v>
      </c>
      <c r="E3355" t="s">
        <v>33</v>
      </c>
      <c r="F3355" t="s">
        <v>29154</v>
      </c>
    </row>
    <row r="3356" spans="1:6" x14ac:dyDescent="0.2">
      <c r="A3356" t="s">
        <v>10218</v>
      </c>
      <c r="B3356" t="s">
        <v>18</v>
      </c>
      <c r="C3356" t="s">
        <v>27</v>
      </c>
      <c r="D3356">
        <v>63</v>
      </c>
      <c r="E3356" t="s">
        <v>33</v>
      </c>
      <c r="F3356" t="s">
        <v>29156</v>
      </c>
    </row>
    <row r="3357" spans="1:6" x14ac:dyDescent="0.2">
      <c r="A3357" t="s">
        <v>10221</v>
      </c>
      <c r="B3357" t="s">
        <v>19</v>
      </c>
      <c r="C3357" t="s">
        <v>26</v>
      </c>
      <c r="D3357">
        <v>39</v>
      </c>
      <c r="E3357" t="s">
        <v>33</v>
      </c>
      <c r="F3357" t="s">
        <v>29155</v>
      </c>
    </row>
    <row r="3358" spans="1:6" x14ac:dyDescent="0.2">
      <c r="A3358" t="s">
        <v>10224</v>
      </c>
      <c r="B3358" t="s">
        <v>22</v>
      </c>
      <c r="C3358" t="s">
        <v>27</v>
      </c>
      <c r="D3358">
        <v>55</v>
      </c>
      <c r="E3358" t="s">
        <v>33</v>
      </c>
      <c r="F3358" t="s">
        <v>29156</v>
      </c>
    </row>
    <row r="3359" spans="1:6" x14ac:dyDescent="0.2">
      <c r="A3359" t="s">
        <v>10227</v>
      </c>
      <c r="B3359" t="s">
        <v>22</v>
      </c>
      <c r="C3359" t="s">
        <v>26</v>
      </c>
      <c r="D3359">
        <v>21</v>
      </c>
      <c r="E3359" t="s">
        <v>33</v>
      </c>
      <c r="F3359" t="s">
        <v>29156</v>
      </c>
    </row>
    <row r="3360" spans="1:6" x14ac:dyDescent="0.2">
      <c r="A3360" t="s">
        <v>10230</v>
      </c>
      <c r="B3360" t="s">
        <v>22</v>
      </c>
      <c r="C3360" t="s">
        <v>30</v>
      </c>
      <c r="D3360">
        <v>4</v>
      </c>
      <c r="E3360" t="s">
        <v>32</v>
      </c>
      <c r="F3360" t="s">
        <v>29155</v>
      </c>
    </row>
    <row r="3361" spans="1:6" x14ac:dyDescent="0.2">
      <c r="A3361" t="s">
        <v>10233</v>
      </c>
      <c r="B3361" t="s">
        <v>21</v>
      </c>
      <c r="C3361" t="s">
        <v>26</v>
      </c>
      <c r="D3361">
        <v>44</v>
      </c>
      <c r="E3361" t="s">
        <v>32</v>
      </c>
      <c r="F3361" t="s">
        <v>29157</v>
      </c>
    </row>
    <row r="3362" spans="1:6" x14ac:dyDescent="0.2">
      <c r="A3362" t="s">
        <v>10236</v>
      </c>
      <c r="B3362" t="s">
        <v>22</v>
      </c>
      <c r="C3362" t="s">
        <v>26</v>
      </c>
      <c r="D3362">
        <v>37</v>
      </c>
      <c r="E3362" t="s">
        <v>33</v>
      </c>
      <c r="F3362" t="s">
        <v>29157</v>
      </c>
    </row>
    <row r="3363" spans="1:6" x14ac:dyDescent="0.2">
      <c r="A3363" t="s">
        <v>10239</v>
      </c>
      <c r="B3363" t="s">
        <v>15</v>
      </c>
      <c r="C3363" t="s">
        <v>30</v>
      </c>
      <c r="D3363">
        <v>6</v>
      </c>
      <c r="E3363" t="s">
        <v>32</v>
      </c>
      <c r="F3363" t="s">
        <v>29154</v>
      </c>
    </row>
    <row r="3364" spans="1:6" x14ac:dyDescent="0.2">
      <c r="A3364" t="s">
        <v>10242</v>
      </c>
      <c r="B3364" t="s">
        <v>19</v>
      </c>
      <c r="C3364" t="s">
        <v>29</v>
      </c>
      <c r="D3364">
        <v>17</v>
      </c>
      <c r="E3364" t="s">
        <v>34</v>
      </c>
      <c r="F3364" t="s">
        <v>29154</v>
      </c>
    </row>
    <row r="3365" spans="1:6" x14ac:dyDescent="0.2">
      <c r="A3365" t="s">
        <v>10245</v>
      </c>
      <c r="B3365" t="s">
        <v>20</v>
      </c>
      <c r="C3365" t="s">
        <v>26</v>
      </c>
      <c r="D3365">
        <v>34</v>
      </c>
      <c r="E3365" t="s">
        <v>34</v>
      </c>
      <c r="F3365" t="s">
        <v>29156</v>
      </c>
    </row>
    <row r="3366" spans="1:6" x14ac:dyDescent="0.2">
      <c r="A3366" t="s">
        <v>10248</v>
      </c>
      <c r="B3366" t="s">
        <v>18</v>
      </c>
      <c r="C3366" t="s">
        <v>26</v>
      </c>
      <c r="D3366">
        <v>40</v>
      </c>
      <c r="E3366" t="s">
        <v>32</v>
      </c>
      <c r="F3366" t="s">
        <v>29154</v>
      </c>
    </row>
    <row r="3367" spans="1:6" x14ac:dyDescent="0.2">
      <c r="A3367" t="s">
        <v>10251</v>
      </c>
      <c r="B3367" t="s">
        <v>16</v>
      </c>
      <c r="C3367" t="s">
        <v>27</v>
      </c>
      <c r="D3367">
        <v>65</v>
      </c>
      <c r="E3367" t="s">
        <v>32</v>
      </c>
      <c r="F3367" t="s">
        <v>29156</v>
      </c>
    </row>
    <row r="3368" spans="1:6" x14ac:dyDescent="0.2">
      <c r="A3368" t="s">
        <v>10254</v>
      </c>
      <c r="B3368" t="s">
        <v>24</v>
      </c>
      <c r="C3368" t="s">
        <v>26</v>
      </c>
      <c r="D3368">
        <v>49</v>
      </c>
      <c r="E3368" t="s">
        <v>32</v>
      </c>
      <c r="F3368" t="s">
        <v>29156</v>
      </c>
    </row>
    <row r="3369" spans="1:6" x14ac:dyDescent="0.2">
      <c r="A3369" t="s">
        <v>10257</v>
      </c>
      <c r="B3369" t="s">
        <v>18</v>
      </c>
      <c r="C3369" t="s">
        <v>26</v>
      </c>
      <c r="D3369">
        <v>45</v>
      </c>
      <c r="E3369" t="s">
        <v>34</v>
      </c>
      <c r="F3369" t="s">
        <v>29156</v>
      </c>
    </row>
    <row r="3370" spans="1:6" x14ac:dyDescent="0.2">
      <c r="A3370" t="s">
        <v>10260</v>
      </c>
      <c r="B3370" t="s">
        <v>16</v>
      </c>
      <c r="C3370" t="s">
        <v>26</v>
      </c>
      <c r="D3370">
        <v>29</v>
      </c>
      <c r="E3370" t="s">
        <v>33</v>
      </c>
      <c r="F3370" t="s">
        <v>29154</v>
      </c>
    </row>
    <row r="3371" spans="1:6" x14ac:dyDescent="0.2">
      <c r="A3371" t="s">
        <v>10263</v>
      </c>
      <c r="B3371" t="s">
        <v>24</v>
      </c>
      <c r="C3371" t="s">
        <v>27</v>
      </c>
      <c r="D3371">
        <v>58</v>
      </c>
      <c r="E3371" t="s">
        <v>32</v>
      </c>
      <c r="F3371" t="s">
        <v>29157</v>
      </c>
    </row>
    <row r="3372" spans="1:6" x14ac:dyDescent="0.2">
      <c r="A3372" t="s">
        <v>10266</v>
      </c>
      <c r="B3372" t="s">
        <v>20</v>
      </c>
      <c r="C3372" t="s">
        <v>27</v>
      </c>
      <c r="D3372">
        <v>81</v>
      </c>
      <c r="E3372" t="s">
        <v>34</v>
      </c>
      <c r="F3372" t="s">
        <v>29154</v>
      </c>
    </row>
    <row r="3373" spans="1:6" x14ac:dyDescent="0.2">
      <c r="A3373" t="s">
        <v>10269</v>
      </c>
      <c r="B3373" t="s">
        <v>15</v>
      </c>
      <c r="C3373" t="s">
        <v>26</v>
      </c>
      <c r="D3373">
        <v>50</v>
      </c>
      <c r="E3373" t="s">
        <v>33</v>
      </c>
      <c r="F3373" t="s">
        <v>29157</v>
      </c>
    </row>
    <row r="3374" spans="1:6" x14ac:dyDescent="0.2">
      <c r="A3374" t="s">
        <v>10272</v>
      </c>
      <c r="B3374" t="s">
        <v>23</v>
      </c>
      <c r="C3374" t="s">
        <v>28</v>
      </c>
      <c r="D3374">
        <v>298</v>
      </c>
      <c r="E3374" t="s">
        <v>33</v>
      </c>
      <c r="F3374" t="s">
        <v>29154</v>
      </c>
    </row>
    <row r="3375" spans="1:6" x14ac:dyDescent="0.2">
      <c r="A3375" t="s">
        <v>10275</v>
      </c>
      <c r="B3375" t="s">
        <v>22</v>
      </c>
      <c r="C3375" t="s">
        <v>27</v>
      </c>
      <c r="D3375">
        <v>65</v>
      </c>
      <c r="E3375" t="s">
        <v>33</v>
      </c>
      <c r="F3375" t="s">
        <v>29157</v>
      </c>
    </row>
    <row r="3376" spans="1:6" x14ac:dyDescent="0.2">
      <c r="A3376" t="s">
        <v>10278</v>
      </c>
      <c r="B3376" t="s">
        <v>18</v>
      </c>
      <c r="C3376" t="s">
        <v>30</v>
      </c>
      <c r="D3376">
        <v>8</v>
      </c>
      <c r="E3376" t="s">
        <v>32</v>
      </c>
      <c r="F3376" t="s">
        <v>29156</v>
      </c>
    </row>
    <row r="3377" spans="1:6" x14ac:dyDescent="0.2">
      <c r="A3377" t="s">
        <v>10281</v>
      </c>
      <c r="B3377" t="s">
        <v>23</v>
      </c>
      <c r="C3377" t="s">
        <v>26</v>
      </c>
      <c r="D3377">
        <v>58</v>
      </c>
      <c r="E3377" t="s">
        <v>32</v>
      </c>
      <c r="F3377" t="s">
        <v>29157</v>
      </c>
    </row>
    <row r="3378" spans="1:6" x14ac:dyDescent="0.2">
      <c r="A3378" t="s">
        <v>10284</v>
      </c>
      <c r="B3378" t="s">
        <v>18</v>
      </c>
      <c r="C3378" t="s">
        <v>27</v>
      </c>
      <c r="D3378">
        <v>92</v>
      </c>
      <c r="E3378" t="s">
        <v>33</v>
      </c>
      <c r="F3378" t="s">
        <v>29157</v>
      </c>
    </row>
    <row r="3379" spans="1:6" x14ac:dyDescent="0.2">
      <c r="A3379" t="s">
        <v>10287</v>
      </c>
      <c r="B3379" t="s">
        <v>22</v>
      </c>
      <c r="C3379" t="s">
        <v>29</v>
      </c>
      <c r="D3379">
        <v>17</v>
      </c>
      <c r="E3379" t="s">
        <v>33</v>
      </c>
      <c r="F3379" t="s">
        <v>29154</v>
      </c>
    </row>
    <row r="3380" spans="1:6" x14ac:dyDescent="0.2">
      <c r="A3380" t="s">
        <v>10290</v>
      </c>
      <c r="B3380" t="s">
        <v>18</v>
      </c>
      <c r="C3380" t="s">
        <v>27</v>
      </c>
      <c r="D3380">
        <v>58</v>
      </c>
      <c r="E3380" t="s">
        <v>34</v>
      </c>
      <c r="F3380" t="s">
        <v>29157</v>
      </c>
    </row>
    <row r="3381" spans="1:6" x14ac:dyDescent="0.2">
      <c r="A3381" t="s">
        <v>10293</v>
      </c>
      <c r="B3381" t="s">
        <v>19</v>
      </c>
      <c r="C3381" t="s">
        <v>27</v>
      </c>
      <c r="D3381">
        <v>89</v>
      </c>
      <c r="E3381" t="s">
        <v>33</v>
      </c>
      <c r="F3381" t="s">
        <v>29154</v>
      </c>
    </row>
    <row r="3382" spans="1:6" x14ac:dyDescent="0.2">
      <c r="A3382" t="s">
        <v>10296</v>
      </c>
      <c r="B3382" t="s">
        <v>15</v>
      </c>
      <c r="C3382" t="s">
        <v>29</v>
      </c>
      <c r="D3382">
        <v>8</v>
      </c>
      <c r="E3382" t="s">
        <v>33</v>
      </c>
      <c r="F3382" t="s">
        <v>29156</v>
      </c>
    </row>
    <row r="3383" spans="1:6" x14ac:dyDescent="0.2">
      <c r="A3383" t="s">
        <v>10299</v>
      </c>
      <c r="B3383" t="s">
        <v>24</v>
      </c>
      <c r="C3383" t="s">
        <v>27</v>
      </c>
      <c r="D3383">
        <v>61</v>
      </c>
      <c r="E3383" t="s">
        <v>34</v>
      </c>
      <c r="F3383" t="s">
        <v>29157</v>
      </c>
    </row>
    <row r="3384" spans="1:6" x14ac:dyDescent="0.2">
      <c r="A3384" t="s">
        <v>10302</v>
      </c>
      <c r="B3384" t="s">
        <v>17</v>
      </c>
      <c r="C3384" t="s">
        <v>27</v>
      </c>
      <c r="D3384">
        <v>66</v>
      </c>
      <c r="E3384" t="s">
        <v>34</v>
      </c>
      <c r="F3384" t="s">
        <v>29154</v>
      </c>
    </row>
    <row r="3385" spans="1:6" x14ac:dyDescent="0.2">
      <c r="A3385" t="s">
        <v>10305</v>
      </c>
      <c r="B3385" t="s">
        <v>20</v>
      </c>
      <c r="C3385" t="s">
        <v>26</v>
      </c>
      <c r="D3385">
        <v>50</v>
      </c>
      <c r="E3385" t="s">
        <v>34</v>
      </c>
      <c r="F3385" t="s">
        <v>29154</v>
      </c>
    </row>
    <row r="3386" spans="1:6" x14ac:dyDescent="0.2">
      <c r="A3386" t="s">
        <v>10308</v>
      </c>
      <c r="B3386" t="s">
        <v>23</v>
      </c>
      <c r="C3386" t="s">
        <v>26</v>
      </c>
      <c r="D3386">
        <v>52</v>
      </c>
      <c r="E3386" t="s">
        <v>34</v>
      </c>
      <c r="F3386" t="s">
        <v>29157</v>
      </c>
    </row>
    <row r="3387" spans="1:6" x14ac:dyDescent="0.2">
      <c r="A3387" t="s">
        <v>10311</v>
      </c>
      <c r="B3387" t="s">
        <v>15</v>
      </c>
      <c r="C3387" t="s">
        <v>26</v>
      </c>
      <c r="D3387">
        <v>37</v>
      </c>
      <c r="E3387" t="s">
        <v>33</v>
      </c>
      <c r="F3387" t="s">
        <v>29157</v>
      </c>
    </row>
    <row r="3388" spans="1:6" x14ac:dyDescent="0.2">
      <c r="A3388" t="s">
        <v>10314</v>
      </c>
      <c r="B3388" t="s">
        <v>22</v>
      </c>
      <c r="C3388" t="s">
        <v>26</v>
      </c>
      <c r="D3388">
        <v>26</v>
      </c>
      <c r="E3388" t="s">
        <v>32</v>
      </c>
      <c r="F3388" t="s">
        <v>29156</v>
      </c>
    </row>
    <row r="3389" spans="1:6" x14ac:dyDescent="0.2">
      <c r="A3389" t="s">
        <v>10317</v>
      </c>
      <c r="B3389" t="s">
        <v>20</v>
      </c>
      <c r="C3389" t="s">
        <v>26</v>
      </c>
      <c r="D3389">
        <v>30</v>
      </c>
      <c r="E3389" t="s">
        <v>32</v>
      </c>
      <c r="F3389" t="s">
        <v>29156</v>
      </c>
    </row>
    <row r="3390" spans="1:6" x14ac:dyDescent="0.2">
      <c r="A3390" t="s">
        <v>10320</v>
      </c>
      <c r="B3390" t="s">
        <v>22</v>
      </c>
      <c r="C3390" t="s">
        <v>27</v>
      </c>
      <c r="D3390">
        <v>80</v>
      </c>
      <c r="E3390" t="s">
        <v>32</v>
      </c>
      <c r="F3390" t="s">
        <v>29157</v>
      </c>
    </row>
    <row r="3391" spans="1:6" x14ac:dyDescent="0.2">
      <c r="A3391" t="s">
        <v>10323</v>
      </c>
      <c r="B3391" t="s">
        <v>17</v>
      </c>
      <c r="C3391" t="s">
        <v>27</v>
      </c>
      <c r="D3391">
        <v>93</v>
      </c>
      <c r="E3391" t="s">
        <v>32</v>
      </c>
      <c r="F3391" t="s">
        <v>29154</v>
      </c>
    </row>
    <row r="3392" spans="1:6" x14ac:dyDescent="0.2">
      <c r="A3392" t="s">
        <v>10326</v>
      </c>
      <c r="B3392" t="s">
        <v>20</v>
      </c>
      <c r="C3392" t="s">
        <v>27</v>
      </c>
      <c r="D3392">
        <v>81</v>
      </c>
      <c r="E3392" t="s">
        <v>34</v>
      </c>
      <c r="F3392" t="s">
        <v>29156</v>
      </c>
    </row>
    <row r="3393" spans="1:6" x14ac:dyDescent="0.2">
      <c r="A3393" t="s">
        <v>10329</v>
      </c>
      <c r="B3393" t="s">
        <v>22</v>
      </c>
      <c r="C3393" t="s">
        <v>27</v>
      </c>
      <c r="D3393">
        <v>62</v>
      </c>
      <c r="E3393" t="s">
        <v>32</v>
      </c>
      <c r="F3393" t="s">
        <v>29154</v>
      </c>
    </row>
    <row r="3394" spans="1:6" x14ac:dyDescent="0.2">
      <c r="A3394" t="s">
        <v>10332</v>
      </c>
      <c r="B3394" t="s">
        <v>22</v>
      </c>
      <c r="C3394" t="s">
        <v>29</v>
      </c>
      <c r="D3394">
        <v>15</v>
      </c>
      <c r="E3394" t="s">
        <v>33</v>
      </c>
      <c r="F3394" t="s">
        <v>29156</v>
      </c>
    </row>
    <row r="3395" spans="1:6" x14ac:dyDescent="0.2">
      <c r="A3395" t="s">
        <v>10335</v>
      </c>
      <c r="B3395" t="s">
        <v>23</v>
      </c>
      <c r="C3395" t="s">
        <v>30</v>
      </c>
      <c r="D3395">
        <v>4</v>
      </c>
      <c r="E3395" t="s">
        <v>33</v>
      </c>
      <c r="F3395" t="s">
        <v>29156</v>
      </c>
    </row>
    <row r="3396" spans="1:6" x14ac:dyDescent="0.2">
      <c r="A3396" t="s">
        <v>10338</v>
      </c>
      <c r="B3396" t="s">
        <v>24</v>
      </c>
      <c r="C3396" t="s">
        <v>27</v>
      </c>
      <c r="D3396">
        <v>48</v>
      </c>
      <c r="E3396" t="s">
        <v>33</v>
      </c>
      <c r="F3396" t="s">
        <v>29155</v>
      </c>
    </row>
    <row r="3397" spans="1:6" x14ac:dyDescent="0.2">
      <c r="A3397" t="s">
        <v>10341</v>
      </c>
      <c r="B3397" t="s">
        <v>24</v>
      </c>
      <c r="C3397" t="s">
        <v>27</v>
      </c>
      <c r="D3397">
        <v>111</v>
      </c>
      <c r="E3397" t="s">
        <v>32</v>
      </c>
      <c r="F3397" t="s">
        <v>29154</v>
      </c>
    </row>
    <row r="3398" spans="1:6" x14ac:dyDescent="0.2">
      <c r="A3398" t="s">
        <v>10344</v>
      </c>
      <c r="B3398" t="s">
        <v>21</v>
      </c>
      <c r="C3398" t="s">
        <v>26</v>
      </c>
      <c r="D3398">
        <v>35</v>
      </c>
      <c r="E3398" t="s">
        <v>33</v>
      </c>
      <c r="F3398" t="s">
        <v>29156</v>
      </c>
    </row>
    <row r="3399" spans="1:6" x14ac:dyDescent="0.2">
      <c r="A3399" t="s">
        <v>10347</v>
      </c>
      <c r="B3399" t="s">
        <v>24</v>
      </c>
      <c r="C3399" t="s">
        <v>26</v>
      </c>
      <c r="D3399">
        <v>58</v>
      </c>
      <c r="E3399" t="s">
        <v>34</v>
      </c>
      <c r="F3399" t="s">
        <v>29154</v>
      </c>
    </row>
    <row r="3400" spans="1:6" x14ac:dyDescent="0.2">
      <c r="A3400" t="s">
        <v>10350</v>
      </c>
      <c r="B3400" t="s">
        <v>22</v>
      </c>
      <c r="C3400" t="s">
        <v>26</v>
      </c>
      <c r="D3400">
        <v>38</v>
      </c>
      <c r="E3400" t="s">
        <v>32</v>
      </c>
      <c r="F3400" t="s">
        <v>29154</v>
      </c>
    </row>
    <row r="3401" spans="1:6" x14ac:dyDescent="0.2">
      <c r="A3401" t="s">
        <v>10353</v>
      </c>
      <c r="B3401" t="s">
        <v>23</v>
      </c>
      <c r="C3401" t="s">
        <v>26</v>
      </c>
      <c r="D3401">
        <v>49</v>
      </c>
      <c r="E3401" t="s">
        <v>32</v>
      </c>
      <c r="F3401" t="s">
        <v>29157</v>
      </c>
    </row>
    <row r="3402" spans="1:6" x14ac:dyDescent="0.2">
      <c r="A3402" t="s">
        <v>10356</v>
      </c>
      <c r="B3402" t="s">
        <v>16</v>
      </c>
      <c r="C3402" t="s">
        <v>27</v>
      </c>
      <c r="D3402">
        <v>108</v>
      </c>
      <c r="E3402" t="s">
        <v>34</v>
      </c>
      <c r="F3402" t="s">
        <v>29157</v>
      </c>
    </row>
    <row r="3403" spans="1:6" x14ac:dyDescent="0.2">
      <c r="A3403" t="s">
        <v>10359</v>
      </c>
      <c r="B3403" t="s">
        <v>17</v>
      </c>
      <c r="C3403" t="s">
        <v>27</v>
      </c>
      <c r="D3403">
        <v>59</v>
      </c>
      <c r="E3403" t="s">
        <v>32</v>
      </c>
      <c r="F3403" t="s">
        <v>29156</v>
      </c>
    </row>
    <row r="3404" spans="1:6" x14ac:dyDescent="0.2">
      <c r="A3404" t="s">
        <v>10362</v>
      </c>
      <c r="B3404" t="s">
        <v>16</v>
      </c>
      <c r="C3404" t="s">
        <v>27</v>
      </c>
      <c r="D3404">
        <v>63</v>
      </c>
      <c r="E3404" t="s">
        <v>34</v>
      </c>
      <c r="F3404" t="s">
        <v>29154</v>
      </c>
    </row>
    <row r="3405" spans="1:6" x14ac:dyDescent="0.2">
      <c r="A3405" t="s">
        <v>10365</v>
      </c>
      <c r="B3405" t="s">
        <v>17</v>
      </c>
      <c r="C3405" t="s">
        <v>29</v>
      </c>
      <c r="D3405">
        <v>15</v>
      </c>
      <c r="E3405" t="s">
        <v>33</v>
      </c>
      <c r="F3405" t="s">
        <v>29154</v>
      </c>
    </row>
    <row r="3406" spans="1:6" x14ac:dyDescent="0.2">
      <c r="A3406" t="s">
        <v>10368</v>
      </c>
      <c r="B3406" t="s">
        <v>24</v>
      </c>
      <c r="C3406" t="s">
        <v>26</v>
      </c>
      <c r="D3406">
        <v>51</v>
      </c>
      <c r="E3406" t="s">
        <v>33</v>
      </c>
      <c r="F3406" t="s">
        <v>29157</v>
      </c>
    </row>
    <row r="3407" spans="1:6" x14ac:dyDescent="0.2">
      <c r="A3407" t="s">
        <v>10371</v>
      </c>
      <c r="B3407" t="s">
        <v>17</v>
      </c>
      <c r="C3407" t="s">
        <v>26</v>
      </c>
      <c r="D3407">
        <v>50</v>
      </c>
      <c r="E3407" t="s">
        <v>32</v>
      </c>
      <c r="F3407" t="s">
        <v>29155</v>
      </c>
    </row>
    <row r="3408" spans="1:6" x14ac:dyDescent="0.2">
      <c r="A3408" t="s">
        <v>10374</v>
      </c>
      <c r="B3408" t="s">
        <v>24</v>
      </c>
      <c r="C3408" t="s">
        <v>26</v>
      </c>
      <c r="D3408">
        <v>59</v>
      </c>
      <c r="E3408" t="s">
        <v>34</v>
      </c>
      <c r="F3408" t="s">
        <v>29157</v>
      </c>
    </row>
    <row r="3409" spans="1:6" x14ac:dyDescent="0.2">
      <c r="A3409" t="s">
        <v>10377</v>
      </c>
      <c r="B3409" t="s">
        <v>17</v>
      </c>
      <c r="C3409" t="s">
        <v>29</v>
      </c>
      <c r="D3409">
        <v>18</v>
      </c>
      <c r="E3409" t="s">
        <v>34</v>
      </c>
      <c r="F3409" t="s">
        <v>29154</v>
      </c>
    </row>
    <row r="3410" spans="1:6" x14ac:dyDescent="0.2">
      <c r="A3410" t="s">
        <v>10380</v>
      </c>
      <c r="B3410" t="s">
        <v>23</v>
      </c>
      <c r="C3410" t="s">
        <v>26</v>
      </c>
      <c r="D3410">
        <v>57</v>
      </c>
      <c r="E3410" t="s">
        <v>32</v>
      </c>
      <c r="F3410" t="s">
        <v>29155</v>
      </c>
    </row>
    <row r="3411" spans="1:6" x14ac:dyDescent="0.2">
      <c r="A3411" t="s">
        <v>10383</v>
      </c>
      <c r="B3411" t="s">
        <v>21</v>
      </c>
      <c r="C3411" t="s">
        <v>27</v>
      </c>
      <c r="D3411">
        <v>116</v>
      </c>
      <c r="E3411" t="s">
        <v>34</v>
      </c>
      <c r="F3411" t="s">
        <v>29154</v>
      </c>
    </row>
    <row r="3412" spans="1:6" x14ac:dyDescent="0.2">
      <c r="A3412" t="s">
        <v>10386</v>
      </c>
      <c r="B3412" t="s">
        <v>15</v>
      </c>
      <c r="C3412" t="s">
        <v>26</v>
      </c>
      <c r="D3412">
        <v>20</v>
      </c>
      <c r="E3412" t="s">
        <v>32</v>
      </c>
      <c r="F3412" t="s">
        <v>29157</v>
      </c>
    </row>
    <row r="3413" spans="1:6" x14ac:dyDescent="0.2">
      <c r="A3413" t="s">
        <v>10389</v>
      </c>
      <c r="B3413" t="s">
        <v>22</v>
      </c>
      <c r="C3413" t="s">
        <v>27</v>
      </c>
      <c r="D3413">
        <v>112</v>
      </c>
      <c r="E3413" t="s">
        <v>34</v>
      </c>
      <c r="F3413" t="s">
        <v>29156</v>
      </c>
    </row>
    <row r="3414" spans="1:6" x14ac:dyDescent="0.2">
      <c r="A3414" t="s">
        <v>10392</v>
      </c>
      <c r="B3414" t="s">
        <v>19</v>
      </c>
      <c r="C3414" t="s">
        <v>26</v>
      </c>
      <c r="D3414">
        <v>22</v>
      </c>
      <c r="E3414" t="s">
        <v>34</v>
      </c>
      <c r="F3414" t="s">
        <v>29156</v>
      </c>
    </row>
    <row r="3415" spans="1:6" x14ac:dyDescent="0.2">
      <c r="A3415" t="s">
        <v>10395</v>
      </c>
      <c r="B3415" t="s">
        <v>18</v>
      </c>
      <c r="C3415" t="s">
        <v>26</v>
      </c>
      <c r="D3415">
        <v>36</v>
      </c>
      <c r="E3415" t="s">
        <v>32</v>
      </c>
      <c r="F3415" t="s">
        <v>29156</v>
      </c>
    </row>
    <row r="3416" spans="1:6" x14ac:dyDescent="0.2">
      <c r="A3416" t="s">
        <v>10398</v>
      </c>
      <c r="B3416" t="s">
        <v>22</v>
      </c>
      <c r="C3416" t="s">
        <v>30</v>
      </c>
      <c r="D3416">
        <v>8</v>
      </c>
      <c r="E3416" t="s">
        <v>33</v>
      </c>
      <c r="F3416" t="s">
        <v>29154</v>
      </c>
    </row>
    <row r="3417" spans="1:6" x14ac:dyDescent="0.2">
      <c r="A3417" t="s">
        <v>10401</v>
      </c>
      <c r="B3417" t="s">
        <v>21</v>
      </c>
      <c r="C3417" t="s">
        <v>26</v>
      </c>
      <c r="D3417">
        <v>39</v>
      </c>
      <c r="E3417" t="s">
        <v>33</v>
      </c>
      <c r="F3417" t="s">
        <v>29154</v>
      </c>
    </row>
    <row r="3418" spans="1:6" x14ac:dyDescent="0.2">
      <c r="A3418" t="s">
        <v>10404</v>
      </c>
      <c r="B3418" t="s">
        <v>20</v>
      </c>
      <c r="C3418" t="s">
        <v>26</v>
      </c>
      <c r="D3418">
        <v>32</v>
      </c>
      <c r="E3418" t="s">
        <v>33</v>
      </c>
      <c r="F3418" t="s">
        <v>29155</v>
      </c>
    </row>
    <row r="3419" spans="1:6" x14ac:dyDescent="0.2">
      <c r="A3419" t="s">
        <v>10407</v>
      </c>
      <c r="B3419" t="s">
        <v>22</v>
      </c>
      <c r="C3419" t="s">
        <v>27</v>
      </c>
      <c r="D3419">
        <v>103</v>
      </c>
      <c r="E3419" t="s">
        <v>33</v>
      </c>
      <c r="F3419" t="s">
        <v>29155</v>
      </c>
    </row>
    <row r="3420" spans="1:6" x14ac:dyDescent="0.2">
      <c r="A3420" t="s">
        <v>10410</v>
      </c>
      <c r="B3420" t="s">
        <v>22</v>
      </c>
      <c r="C3420" t="s">
        <v>27</v>
      </c>
      <c r="D3420">
        <v>78</v>
      </c>
      <c r="E3420" t="s">
        <v>32</v>
      </c>
      <c r="F3420" t="s">
        <v>29157</v>
      </c>
    </row>
    <row r="3421" spans="1:6" x14ac:dyDescent="0.2">
      <c r="A3421" t="s">
        <v>10413</v>
      </c>
      <c r="B3421" t="s">
        <v>16</v>
      </c>
      <c r="C3421" t="s">
        <v>27</v>
      </c>
      <c r="D3421">
        <v>76</v>
      </c>
      <c r="E3421" t="s">
        <v>32</v>
      </c>
      <c r="F3421" t="s">
        <v>29155</v>
      </c>
    </row>
    <row r="3422" spans="1:6" x14ac:dyDescent="0.2">
      <c r="A3422" t="s">
        <v>10416</v>
      </c>
      <c r="B3422" t="s">
        <v>18</v>
      </c>
      <c r="C3422" t="s">
        <v>26</v>
      </c>
      <c r="D3422">
        <v>54</v>
      </c>
      <c r="E3422" t="s">
        <v>32</v>
      </c>
      <c r="F3422" t="s">
        <v>29157</v>
      </c>
    </row>
    <row r="3423" spans="1:6" x14ac:dyDescent="0.2">
      <c r="A3423" t="s">
        <v>10419</v>
      </c>
      <c r="B3423" t="s">
        <v>22</v>
      </c>
      <c r="C3423" t="s">
        <v>30</v>
      </c>
      <c r="D3423">
        <v>3</v>
      </c>
      <c r="E3423" t="s">
        <v>34</v>
      </c>
      <c r="F3423" t="s">
        <v>29154</v>
      </c>
    </row>
    <row r="3424" spans="1:6" x14ac:dyDescent="0.2">
      <c r="A3424" t="s">
        <v>10422</v>
      </c>
      <c r="B3424" t="s">
        <v>15</v>
      </c>
      <c r="C3424" t="s">
        <v>26</v>
      </c>
      <c r="D3424">
        <v>51</v>
      </c>
      <c r="E3424" t="s">
        <v>34</v>
      </c>
      <c r="F3424" t="s">
        <v>29154</v>
      </c>
    </row>
    <row r="3425" spans="1:6" x14ac:dyDescent="0.2">
      <c r="A3425" t="s">
        <v>10425</v>
      </c>
      <c r="B3425" t="s">
        <v>20</v>
      </c>
      <c r="C3425" t="s">
        <v>27</v>
      </c>
      <c r="D3425">
        <v>106</v>
      </c>
      <c r="E3425" t="s">
        <v>32</v>
      </c>
      <c r="F3425" t="s">
        <v>29156</v>
      </c>
    </row>
    <row r="3426" spans="1:6" x14ac:dyDescent="0.2">
      <c r="A3426" t="s">
        <v>10428</v>
      </c>
      <c r="B3426" t="s">
        <v>24</v>
      </c>
      <c r="C3426" t="s">
        <v>28</v>
      </c>
      <c r="D3426">
        <v>239</v>
      </c>
      <c r="E3426" t="s">
        <v>33</v>
      </c>
      <c r="F3426" t="s">
        <v>29154</v>
      </c>
    </row>
    <row r="3427" spans="1:6" x14ac:dyDescent="0.2">
      <c r="A3427" t="s">
        <v>10431</v>
      </c>
      <c r="B3427" t="s">
        <v>21</v>
      </c>
      <c r="C3427" t="s">
        <v>27</v>
      </c>
      <c r="D3427">
        <v>91</v>
      </c>
      <c r="E3427" t="s">
        <v>33</v>
      </c>
      <c r="F3427" t="s">
        <v>29155</v>
      </c>
    </row>
    <row r="3428" spans="1:6" x14ac:dyDescent="0.2">
      <c r="A3428" t="s">
        <v>10434</v>
      </c>
      <c r="B3428" t="s">
        <v>19</v>
      </c>
      <c r="C3428" t="s">
        <v>26</v>
      </c>
      <c r="D3428">
        <v>57</v>
      </c>
      <c r="E3428" t="s">
        <v>34</v>
      </c>
      <c r="F3428" t="s">
        <v>29156</v>
      </c>
    </row>
    <row r="3429" spans="1:6" x14ac:dyDescent="0.2">
      <c r="A3429" t="s">
        <v>10437</v>
      </c>
      <c r="B3429" t="s">
        <v>23</v>
      </c>
      <c r="C3429" t="s">
        <v>27</v>
      </c>
      <c r="D3429">
        <v>45</v>
      </c>
      <c r="E3429" t="s">
        <v>33</v>
      </c>
      <c r="F3429" t="s">
        <v>29156</v>
      </c>
    </row>
    <row r="3430" spans="1:6" x14ac:dyDescent="0.2">
      <c r="A3430" t="s">
        <v>10440</v>
      </c>
      <c r="B3430" t="s">
        <v>19</v>
      </c>
      <c r="C3430" t="s">
        <v>26</v>
      </c>
      <c r="D3430">
        <v>53</v>
      </c>
      <c r="E3430" t="s">
        <v>34</v>
      </c>
      <c r="F3430" t="s">
        <v>29154</v>
      </c>
    </row>
    <row r="3431" spans="1:6" x14ac:dyDescent="0.2">
      <c r="A3431" t="s">
        <v>10443</v>
      </c>
      <c r="B3431" t="s">
        <v>23</v>
      </c>
      <c r="C3431" t="s">
        <v>27</v>
      </c>
      <c r="D3431">
        <v>65</v>
      </c>
      <c r="E3431" t="s">
        <v>34</v>
      </c>
      <c r="F3431" t="s">
        <v>29155</v>
      </c>
    </row>
    <row r="3432" spans="1:6" x14ac:dyDescent="0.2">
      <c r="A3432" t="s">
        <v>10446</v>
      </c>
      <c r="B3432" t="s">
        <v>23</v>
      </c>
      <c r="C3432" t="s">
        <v>28</v>
      </c>
      <c r="D3432">
        <v>109</v>
      </c>
      <c r="E3432" t="s">
        <v>33</v>
      </c>
      <c r="F3432" t="s">
        <v>29157</v>
      </c>
    </row>
    <row r="3433" spans="1:6" x14ac:dyDescent="0.2">
      <c r="A3433" t="s">
        <v>10449</v>
      </c>
      <c r="B3433" t="s">
        <v>18</v>
      </c>
      <c r="C3433" t="s">
        <v>28</v>
      </c>
      <c r="D3433">
        <v>158</v>
      </c>
      <c r="E3433" t="s">
        <v>34</v>
      </c>
      <c r="F3433" t="s">
        <v>29157</v>
      </c>
    </row>
    <row r="3434" spans="1:6" x14ac:dyDescent="0.2">
      <c r="A3434" t="s">
        <v>10452</v>
      </c>
      <c r="B3434" t="s">
        <v>19</v>
      </c>
      <c r="C3434" t="s">
        <v>26</v>
      </c>
      <c r="D3434">
        <v>27</v>
      </c>
      <c r="E3434" t="s">
        <v>32</v>
      </c>
      <c r="F3434" t="s">
        <v>29156</v>
      </c>
    </row>
    <row r="3435" spans="1:6" x14ac:dyDescent="0.2">
      <c r="A3435" t="s">
        <v>10455</v>
      </c>
      <c r="B3435" t="s">
        <v>17</v>
      </c>
      <c r="C3435" t="s">
        <v>26</v>
      </c>
      <c r="D3435">
        <v>48</v>
      </c>
      <c r="E3435" t="s">
        <v>32</v>
      </c>
      <c r="F3435" t="s">
        <v>29154</v>
      </c>
    </row>
    <row r="3436" spans="1:6" x14ac:dyDescent="0.2">
      <c r="A3436" t="s">
        <v>10458</v>
      </c>
      <c r="B3436" t="s">
        <v>15</v>
      </c>
      <c r="C3436" t="s">
        <v>26</v>
      </c>
      <c r="D3436">
        <v>34</v>
      </c>
      <c r="E3436" t="s">
        <v>34</v>
      </c>
      <c r="F3436" t="s">
        <v>29154</v>
      </c>
    </row>
    <row r="3437" spans="1:6" x14ac:dyDescent="0.2">
      <c r="A3437" t="s">
        <v>10461</v>
      </c>
      <c r="B3437" t="s">
        <v>15</v>
      </c>
      <c r="C3437" t="s">
        <v>26</v>
      </c>
      <c r="D3437">
        <v>32</v>
      </c>
      <c r="E3437" t="s">
        <v>33</v>
      </c>
      <c r="F3437" t="s">
        <v>29157</v>
      </c>
    </row>
    <row r="3438" spans="1:6" x14ac:dyDescent="0.2">
      <c r="A3438" t="s">
        <v>10464</v>
      </c>
      <c r="B3438" t="s">
        <v>19</v>
      </c>
      <c r="C3438" t="s">
        <v>26</v>
      </c>
      <c r="D3438">
        <v>43</v>
      </c>
      <c r="E3438" t="s">
        <v>33</v>
      </c>
      <c r="F3438" t="s">
        <v>29155</v>
      </c>
    </row>
    <row r="3439" spans="1:6" x14ac:dyDescent="0.2">
      <c r="A3439" t="s">
        <v>10467</v>
      </c>
      <c r="B3439" t="s">
        <v>17</v>
      </c>
      <c r="C3439" t="s">
        <v>26</v>
      </c>
      <c r="D3439">
        <v>41</v>
      </c>
      <c r="E3439" t="s">
        <v>34</v>
      </c>
      <c r="F3439" t="s">
        <v>29157</v>
      </c>
    </row>
    <row r="3440" spans="1:6" x14ac:dyDescent="0.2">
      <c r="A3440" t="s">
        <v>10176</v>
      </c>
      <c r="B3440" t="s">
        <v>17</v>
      </c>
      <c r="C3440" t="s">
        <v>28</v>
      </c>
      <c r="D3440">
        <v>344</v>
      </c>
      <c r="E3440" t="s">
        <v>32</v>
      </c>
      <c r="F3440" t="s">
        <v>29154</v>
      </c>
    </row>
    <row r="3441" spans="1:6" x14ac:dyDescent="0.2">
      <c r="A3441" t="s">
        <v>10179</v>
      </c>
      <c r="B3441" t="s">
        <v>19</v>
      </c>
      <c r="C3441" t="s">
        <v>26</v>
      </c>
      <c r="D3441">
        <v>22</v>
      </c>
      <c r="E3441" t="s">
        <v>34</v>
      </c>
      <c r="F3441" t="s">
        <v>29157</v>
      </c>
    </row>
    <row r="3442" spans="1:6" x14ac:dyDescent="0.2">
      <c r="A3442" t="s">
        <v>10182</v>
      </c>
      <c r="B3442" t="s">
        <v>24</v>
      </c>
      <c r="C3442" t="s">
        <v>27</v>
      </c>
      <c r="D3442">
        <v>94</v>
      </c>
      <c r="E3442" t="s">
        <v>34</v>
      </c>
      <c r="F3442" t="s">
        <v>29157</v>
      </c>
    </row>
    <row r="3443" spans="1:6" x14ac:dyDescent="0.2">
      <c r="A3443" t="s">
        <v>10185</v>
      </c>
      <c r="B3443" t="s">
        <v>19</v>
      </c>
      <c r="C3443" t="s">
        <v>27</v>
      </c>
      <c r="D3443">
        <v>103</v>
      </c>
      <c r="E3443" t="s">
        <v>32</v>
      </c>
      <c r="F3443" t="s">
        <v>29157</v>
      </c>
    </row>
    <row r="3444" spans="1:6" x14ac:dyDescent="0.2">
      <c r="A3444" t="s">
        <v>10188</v>
      </c>
      <c r="B3444" t="s">
        <v>22</v>
      </c>
      <c r="C3444" t="s">
        <v>26</v>
      </c>
      <c r="D3444">
        <v>50</v>
      </c>
      <c r="E3444" t="s">
        <v>32</v>
      </c>
      <c r="F3444" t="s">
        <v>29156</v>
      </c>
    </row>
    <row r="3445" spans="1:6" x14ac:dyDescent="0.2">
      <c r="A3445" t="s">
        <v>10191</v>
      </c>
      <c r="B3445" t="s">
        <v>24</v>
      </c>
      <c r="C3445" t="s">
        <v>26</v>
      </c>
      <c r="D3445">
        <v>52</v>
      </c>
      <c r="E3445" t="s">
        <v>34</v>
      </c>
      <c r="F3445" t="s">
        <v>29156</v>
      </c>
    </row>
    <row r="3446" spans="1:6" x14ac:dyDescent="0.2">
      <c r="A3446" t="s">
        <v>10470</v>
      </c>
      <c r="B3446" t="s">
        <v>15</v>
      </c>
      <c r="C3446" t="s">
        <v>26</v>
      </c>
      <c r="D3446">
        <v>35</v>
      </c>
      <c r="E3446" t="s">
        <v>33</v>
      </c>
      <c r="F3446" t="s">
        <v>79</v>
      </c>
    </row>
    <row r="3447" spans="1:6" x14ac:dyDescent="0.2">
      <c r="A3447" t="s">
        <v>10473</v>
      </c>
      <c r="B3447" t="s">
        <v>23</v>
      </c>
      <c r="C3447" t="s">
        <v>26</v>
      </c>
      <c r="D3447">
        <v>46</v>
      </c>
      <c r="E3447" t="s">
        <v>33</v>
      </c>
      <c r="F3447" t="s">
        <v>79</v>
      </c>
    </row>
    <row r="3448" spans="1:6" x14ac:dyDescent="0.2">
      <c r="A3448" t="s">
        <v>10476</v>
      </c>
      <c r="B3448" t="s">
        <v>21</v>
      </c>
      <c r="C3448" t="s">
        <v>29</v>
      </c>
      <c r="D3448">
        <v>21</v>
      </c>
      <c r="E3448" t="s">
        <v>34</v>
      </c>
      <c r="F3448" t="s">
        <v>29157</v>
      </c>
    </row>
    <row r="3449" spans="1:6" x14ac:dyDescent="0.2">
      <c r="A3449" t="s">
        <v>10479</v>
      </c>
      <c r="B3449" t="s">
        <v>24</v>
      </c>
      <c r="C3449" t="s">
        <v>26</v>
      </c>
      <c r="D3449">
        <v>29</v>
      </c>
      <c r="E3449" t="s">
        <v>33</v>
      </c>
      <c r="F3449" t="s">
        <v>79</v>
      </c>
    </row>
    <row r="3450" spans="1:6" x14ac:dyDescent="0.2">
      <c r="A3450" t="s">
        <v>10482</v>
      </c>
      <c r="B3450" t="s">
        <v>15</v>
      </c>
      <c r="C3450" t="s">
        <v>26</v>
      </c>
      <c r="D3450">
        <v>36</v>
      </c>
      <c r="E3450" t="s">
        <v>32</v>
      </c>
      <c r="F3450" t="s">
        <v>79</v>
      </c>
    </row>
    <row r="3451" spans="1:6" x14ac:dyDescent="0.2">
      <c r="A3451" t="s">
        <v>10485</v>
      </c>
      <c r="B3451" t="s">
        <v>17</v>
      </c>
      <c r="C3451" t="s">
        <v>27</v>
      </c>
      <c r="D3451">
        <v>65</v>
      </c>
      <c r="E3451" t="s">
        <v>32</v>
      </c>
      <c r="F3451" t="s">
        <v>79</v>
      </c>
    </row>
    <row r="3452" spans="1:6" x14ac:dyDescent="0.2">
      <c r="A3452" t="s">
        <v>10488</v>
      </c>
      <c r="B3452" t="s">
        <v>23</v>
      </c>
      <c r="C3452" t="s">
        <v>27</v>
      </c>
      <c r="D3452">
        <v>80</v>
      </c>
      <c r="E3452" t="s">
        <v>33</v>
      </c>
      <c r="F3452" t="s">
        <v>29157</v>
      </c>
    </row>
    <row r="3453" spans="1:6" x14ac:dyDescent="0.2">
      <c r="A3453" t="s">
        <v>10491</v>
      </c>
      <c r="B3453" t="s">
        <v>17</v>
      </c>
      <c r="C3453" t="s">
        <v>26</v>
      </c>
      <c r="D3453">
        <v>40</v>
      </c>
      <c r="E3453" t="s">
        <v>34</v>
      </c>
      <c r="F3453" t="s">
        <v>29157</v>
      </c>
    </row>
    <row r="3454" spans="1:6" x14ac:dyDescent="0.2">
      <c r="A3454" t="s">
        <v>10494</v>
      </c>
      <c r="B3454" t="s">
        <v>16</v>
      </c>
      <c r="C3454" t="s">
        <v>27</v>
      </c>
      <c r="D3454">
        <v>73</v>
      </c>
      <c r="E3454" t="s">
        <v>33</v>
      </c>
      <c r="F3454" t="s">
        <v>79</v>
      </c>
    </row>
    <row r="3455" spans="1:6" x14ac:dyDescent="0.2">
      <c r="A3455" t="s">
        <v>10497</v>
      </c>
      <c r="B3455" t="s">
        <v>23</v>
      </c>
      <c r="C3455" t="s">
        <v>27</v>
      </c>
      <c r="D3455">
        <v>112</v>
      </c>
      <c r="E3455" t="s">
        <v>33</v>
      </c>
      <c r="F3455" t="s">
        <v>79</v>
      </c>
    </row>
    <row r="3456" spans="1:6" x14ac:dyDescent="0.2">
      <c r="A3456" t="s">
        <v>10500</v>
      </c>
      <c r="B3456" t="s">
        <v>15</v>
      </c>
      <c r="C3456" t="s">
        <v>29</v>
      </c>
      <c r="D3456">
        <v>19</v>
      </c>
      <c r="E3456" t="s">
        <v>32</v>
      </c>
      <c r="F3456" t="s">
        <v>79</v>
      </c>
    </row>
    <row r="3457" spans="1:6" x14ac:dyDescent="0.2">
      <c r="A3457" t="s">
        <v>10503</v>
      </c>
      <c r="B3457" t="s">
        <v>20</v>
      </c>
      <c r="C3457" t="s">
        <v>29</v>
      </c>
      <c r="D3457">
        <v>14</v>
      </c>
      <c r="E3457" t="s">
        <v>33</v>
      </c>
      <c r="F3457" t="s">
        <v>79</v>
      </c>
    </row>
    <row r="3458" spans="1:6" x14ac:dyDescent="0.2">
      <c r="A3458" t="s">
        <v>10506</v>
      </c>
      <c r="B3458" t="s">
        <v>16</v>
      </c>
      <c r="C3458" t="s">
        <v>27</v>
      </c>
      <c r="D3458">
        <v>57</v>
      </c>
      <c r="E3458" t="s">
        <v>34</v>
      </c>
      <c r="F3458" t="s">
        <v>79</v>
      </c>
    </row>
    <row r="3459" spans="1:6" x14ac:dyDescent="0.2">
      <c r="A3459" t="s">
        <v>10509</v>
      </c>
      <c r="B3459" t="s">
        <v>21</v>
      </c>
      <c r="C3459" t="s">
        <v>30</v>
      </c>
      <c r="D3459">
        <v>4</v>
      </c>
      <c r="E3459" t="s">
        <v>34</v>
      </c>
      <c r="F3459" t="s">
        <v>79</v>
      </c>
    </row>
    <row r="3460" spans="1:6" x14ac:dyDescent="0.2">
      <c r="A3460" t="s">
        <v>10512</v>
      </c>
      <c r="B3460" t="s">
        <v>18</v>
      </c>
      <c r="C3460" t="s">
        <v>26</v>
      </c>
      <c r="D3460">
        <v>33</v>
      </c>
      <c r="E3460" t="s">
        <v>32</v>
      </c>
      <c r="F3460" t="s">
        <v>79</v>
      </c>
    </row>
    <row r="3461" spans="1:6" x14ac:dyDescent="0.2">
      <c r="A3461" t="s">
        <v>10515</v>
      </c>
      <c r="B3461" t="s">
        <v>22</v>
      </c>
      <c r="C3461" t="s">
        <v>26</v>
      </c>
      <c r="D3461">
        <v>50</v>
      </c>
      <c r="E3461" t="s">
        <v>33</v>
      </c>
      <c r="F3461" t="s">
        <v>79</v>
      </c>
    </row>
    <row r="3462" spans="1:6" x14ac:dyDescent="0.2">
      <c r="A3462" t="s">
        <v>10518</v>
      </c>
      <c r="B3462" t="s">
        <v>24</v>
      </c>
      <c r="C3462" t="s">
        <v>26</v>
      </c>
      <c r="D3462">
        <v>42</v>
      </c>
      <c r="E3462" t="s">
        <v>32</v>
      </c>
      <c r="F3462" t="s">
        <v>29157</v>
      </c>
    </row>
    <row r="3463" spans="1:6" x14ac:dyDescent="0.2">
      <c r="A3463" t="s">
        <v>10521</v>
      </c>
      <c r="B3463" t="s">
        <v>24</v>
      </c>
      <c r="C3463" t="s">
        <v>26</v>
      </c>
      <c r="D3463">
        <v>46</v>
      </c>
      <c r="E3463" t="s">
        <v>33</v>
      </c>
      <c r="F3463" t="s">
        <v>29157</v>
      </c>
    </row>
    <row r="3464" spans="1:6" x14ac:dyDescent="0.2">
      <c r="A3464" t="s">
        <v>10524</v>
      </c>
      <c r="B3464" t="s">
        <v>16</v>
      </c>
      <c r="C3464" t="s">
        <v>27</v>
      </c>
      <c r="D3464">
        <v>55</v>
      </c>
      <c r="E3464" t="s">
        <v>34</v>
      </c>
      <c r="F3464" t="s">
        <v>79</v>
      </c>
    </row>
    <row r="3465" spans="1:6" x14ac:dyDescent="0.2">
      <c r="A3465" t="s">
        <v>10527</v>
      </c>
      <c r="B3465" t="s">
        <v>17</v>
      </c>
      <c r="C3465" t="s">
        <v>26</v>
      </c>
      <c r="D3465">
        <v>41</v>
      </c>
      <c r="E3465" t="s">
        <v>34</v>
      </c>
      <c r="F3465" t="s">
        <v>79</v>
      </c>
    </row>
    <row r="3466" spans="1:6" x14ac:dyDescent="0.2">
      <c r="A3466" t="s">
        <v>10530</v>
      </c>
      <c r="B3466" t="s">
        <v>22</v>
      </c>
      <c r="C3466" t="s">
        <v>27</v>
      </c>
      <c r="D3466">
        <v>106</v>
      </c>
      <c r="E3466" t="s">
        <v>32</v>
      </c>
      <c r="F3466" t="s">
        <v>79</v>
      </c>
    </row>
    <row r="3467" spans="1:6" x14ac:dyDescent="0.2">
      <c r="A3467" t="s">
        <v>10533</v>
      </c>
      <c r="B3467" t="s">
        <v>22</v>
      </c>
      <c r="C3467" t="s">
        <v>27</v>
      </c>
      <c r="D3467">
        <v>48</v>
      </c>
      <c r="E3467" t="s">
        <v>33</v>
      </c>
      <c r="F3467" t="s">
        <v>79</v>
      </c>
    </row>
    <row r="3468" spans="1:6" x14ac:dyDescent="0.2">
      <c r="A3468" t="s">
        <v>10536</v>
      </c>
      <c r="B3468" t="s">
        <v>15</v>
      </c>
      <c r="C3468" t="s">
        <v>26</v>
      </c>
      <c r="D3468">
        <v>53</v>
      </c>
      <c r="E3468" t="s">
        <v>32</v>
      </c>
      <c r="F3468" t="s">
        <v>29157</v>
      </c>
    </row>
    <row r="3469" spans="1:6" x14ac:dyDescent="0.2">
      <c r="A3469" t="s">
        <v>10539</v>
      </c>
      <c r="B3469" t="s">
        <v>15</v>
      </c>
      <c r="C3469" t="s">
        <v>30</v>
      </c>
      <c r="D3469">
        <v>5</v>
      </c>
      <c r="E3469" t="s">
        <v>34</v>
      </c>
      <c r="F3469" t="s">
        <v>79</v>
      </c>
    </row>
    <row r="3470" spans="1:6" x14ac:dyDescent="0.2">
      <c r="A3470" t="s">
        <v>10542</v>
      </c>
      <c r="B3470" t="s">
        <v>22</v>
      </c>
      <c r="C3470" t="s">
        <v>26</v>
      </c>
      <c r="D3470">
        <v>51</v>
      </c>
      <c r="E3470" t="s">
        <v>34</v>
      </c>
      <c r="F3470" t="s">
        <v>79</v>
      </c>
    </row>
    <row r="3471" spans="1:6" x14ac:dyDescent="0.2">
      <c r="A3471" t="s">
        <v>10545</v>
      </c>
      <c r="B3471" t="s">
        <v>23</v>
      </c>
      <c r="C3471" t="s">
        <v>29</v>
      </c>
      <c r="D3471">
        <v>22</v>
      </c>
      <c r="E3471" t="s">
        <v>34</v>
      </c>
      <c r="F3471" t="s">
        <v>79</v>
      </c>
    </row>
    <row r="3472" spans="1:6" x14ac:dyDescent="0.2">
      <c r="A3472" t="s">
        <v>10548</v>
      </c>
      <c r="B3472" t="s">
        <v>24</v>
      </c>
      <c r="C3472" t="s">
        <v>27</v>
      </c>
      <c r="D3472">
        <v>84</v>
      </c>
      <c r="E3472" t="s">
        <v>33</v>
      </c>
      <c r="F3472" t="s">
        <v>79</v>
      </c>
    </row>
    <row r="3473" spans="1:6" x14ac:dyDescent="0.2">
      <c r="A3473" t="s">
        <v>10551</v>
      </c>
      <c r="B3473" t="s">
        <v>23</v>
      </c>
      <c r="C3473" t="s">
        <v>26</v>
      </c>
      <c r="D3473">
        <v>55</v>
      </c>
      <c r="E3473" t="s">
        <v>32</v>
      </c>
      <c r="F3473" t="s">
        <v>79</v>
      </c>
    </row>
    <row r="3474" spans="1:6" x14ac:dyDescent="0.2">
      <c r="A3474" t="s">
        <v>10554</v>
      </c>
      <c r="B3474" t="s">
        <v>19</v>
      </c>
      <c r="C3474" t="s">
        <v>28</v>
      </c>
      <c r="D3474">
        <v>280</v>
      </c>
      <c r="E3474" t="s">
        <v>34</v>
      </c>
      <c r="F3474" t="s">
        <v>29157</v>
      </c>
    </row>
    <row r="3475" spans="1:6" x14ac:dyDescent="0.2">
      <c r="A3475" t="s">
        <v>10557</v>
      </c>
      <c r="B3475" t="s">
        <v>22</v>
      </c>
      <c r="C3475" t="s">
        <v>27</v>
      </c>
      <c r="D3475">
        <v>60</v>
      </c>
      <c r="E3475" t="s">
        <v>34</v>
      </c>
      <c r="F3475" t="s">
        <v>79</v>
      </c>
    </row>
    <row r="3476" spans="1:6" x14ac:dyDescent="0.2">
      <c r="A3476" t="s">
        <v>10560</v>
      </c>
      <c r="B3476" t="s">
        <v>20</v>
      </c>
      <c r="C3476" t="s">
        <v>26</v>
      </c>
      <c r="D3476">
        <v>43</v>
      </c>
      <c r="E3476" t="s">
        <v>34</v>
      </c>
      <c r="F3476" t="s">
        <v>79</v>
      </c>
    </row>
    <row r="3477" spans="1:6" x14ac:dyDescent="0.2">
      <c r="A3477" t="s">
        <v>10563</v>
      </c>
      <c r="B3477" t="s">
        <v>22</v>
      </c>
      <c r="C3477" t="s">
        <v>26</v>
      </c>
      <c r="D3477">
        <v>25</v>
      </c>
      <c r="E3477" t="s">
        <v>32</v>
      </c>
      <c r="F3477" t="s">
        <v>29157</v>
      </c>
    </row>
    <row r="3478" spans="1:6" x14ac:dyDescent="0.2">
      <c r="A3478" t="s">
        <v>10566</v>
      </c>
      <c r="B3478" t="s">
        <v>20</v>
      </c>
      <c r="C3478" t="s">
        <v>27</v>
      </c>
      <c r="D3478">
        <v>69</v>
      </c>
      <c r="E3478" t="s">
        <v>33</v>
      </c>
      <c r="F3478" t="s">
        <v>79</v>
      </c>
    </row>
    <row r="3479" spans="1:6" x14ac:dyDescent="0.2">
      <c r="A3479" t="s">
        <v>10569</v>
      </c>
      <c r="B3479" t="s">
        <v>16</v>
      </c>
      <c r="C3479" t="s">
        <v>26</v>
      </c>
      <c r="D3479">
        <v>27</v>
      </c>
      <c r="E3479" t="s">
        <v>32</v>
      </c>
      <c r="F3479" t="s">
        <v>79</v>
      </c>
    </row>
    <row r="3480" spans="1:6" x14ac:dyDescent="0.2">
      <c r="A3480" t="s">
        <v>10572</v>
      </c>
      <c r="B3480" t="s">
        <v>23</v>
      </c>
      <c r="C3480" t="s">
        <v>26</v>
      </c>
      <c r="D3480">
        <v>23</v>
      </c>
      <c r="E3480" t="s">
        <v>32</v>
      </c>
      <c r="F3480" t="s">
        <v>79</v>
      </c>
    </row>
    <row r="3481" spans="1:6" x14ac:dyDescent="0.2">
      <c r="A3481" t="s">
        <v>10575</v>
      </c>
      <c r="B3481" t="s">
        <v>21</v>
      </c>
      <c r="C3481" t="s">
        <v>30</v>
      </c>
      <c r="D3481">
        <v>4</v>
      </c>
      <c r="E3481" t="s">
        <v>33</v>
      </c>
      <c r="F3481" t="s">
        <v>79</v>
      </c>
    </row>
    <row r="3482" spans="1:6" x14ac:dyDescent="0.2">
      <c r="A3482" t="s">
        <v>10578</v>
      </c>
      <c r="B3482" t="s">
        <v>15</v>
      </c>
      <c r="C3482" t="s">
        <v>26</v>
      </c>
      <c r="D3482">
        <v>28</v>
      </c>
      <c r="E3482" t="s">
        <v>34</v>
      </c>
      <c r="F3482" t="s">
        <v>29157</v>
      </c>
    </row>
    <row r="3483" spans="1:6" x14ac:dyDescent="0.2">
      <c r="A3483" t="s">
        <v>10602</v>
      </c>
      <c r="B3483" t="s">
        <v>20</v>
      </c>
      <c r="C3483" t="s">
        <v>27</v>
      </c>
      <c r="D3483">
        <v>65</v>
      </c>
      <c r="E3483" t="s">
        <v>34</v>
      </c>
      <c r="F3483" t="s">
        <v>29157</v>
      </c>
    </row>
    <row r="3484" spans="1:6" x14ac:dyDescent="0.2">
      <c r="A3484" t="s">
        <v>10605</v>
      </c>
      <c r="B3484" t="s">
        <v>17</v>
      </c>
      <c r="C3484" t="s">
        <v>26</v>
      </c>
      <c r="D3484">
        <v>49</v>
      </c>
      <c r="E3484" t="s">
        <v>33</v>
      </c>
      <c r="F3484" t="s">
        <v>29157</v>
      </c>
    </row>
    <row r="3485" spans="1:6" x14ac:dyDescent="0.2">
      <c r="A3485" t="s">
        <v>10608</v>
      </c>
      <c r="B3485" t="s">
        <v>15</v>
      </c>
      <c r="C3485" t="s">
        <v>26</v>
      </c>
      <c r="D3485">
        <v>41</v>
      </c>
      <c r="E3485" t="s">
        <v>34</v>
      </c>
      <c r="F3485" t="s">
        <v>29154</v>
      </c>
    </row>
    <row r="3486" spans="1:6" x14ac:dyDescent="0.2">
      <c r="A3486" t="s">
        <v>10611</v>
      </c>
      <c r="B3486" t="s">
        <v>23</v>
      </c>
      <c r="C3486" t="s">
        <v>29</v>
      </c>
      <c r="D3486">
        <v>21</v>
      </c>
      <c r="E3486" t="s">
        <v>34</v>
      </c>
      <c r="F3486" t="s">
        <v>29156</v>
      </c>
    </row>
    <row r="3487" spans="1:6" x14ac:dyDescent="0.2">
      <c r="A3487" t="s">
        <v>10614</v>
      </c>
      <c r="B3487" t="s">
        <v>20</v>
      </c>
      <c r="C3487" t="s">
        <v>26</v>
      </c>
      <c r="D3487">
        <v>26</v>
      </c>
      <c r="E3487" t="s">
        <v>34</v>
      </c>
      <c r="F3487" t="s">
        <v>29157</v>
      </c>
    </row>
    <row r="3488" spans="1:6" x14ac:dyDescent="0.2">
      <c r="A3488" t="s">
        <v>10617</v>
      </c>
      <c r="B3488" t="s">
        <v>15</v>
      </c>
      <c r="C3488" t="s">
        <v>28</v>
      </c>
      <c r="D3488">
        <v>320</v>
      </c>
      <c r="E3488" t="s">
        <v>32</v>
      </c>
      <c r="F3488" t="s">
        <v>29154</v>
      </c>
    </row>
    <row r="3489" spans="1:6" x14ac:dyDescent="0.2">
      <c r="A3489" t="s">
        <v>10620</v>
      </c>
      <c r="B3489" t="s">
        <v>19</v>
      </c>
      <c r="C3489" t="s">
        <v>27</v>
      </c>
      <c r="D3489">
        <v>80</v>
      </c>
      <c r="E3489" t="s">
        <v>32</v>
      </c>
      <c r="F3489" t="s">
        <v>29157</v>
      </c>
    </row>
    <row r="3490" spans="1:6" x14ac:dyDescent="0.2">
      <c r="A3490" t="s">
        <v>10623</v>
      </c>
      <c r="B3490" t="s">
        <v>18</v>
      </c>
      <c r="C3490" t="s">
        <v>28</v>
      </c>
      <c r="D3490">
        <v>266</v>
      </c>
      <c r="E3490" t="s">
        <v>32</v>
      </c>
      <c r="F3490" t="s">
        <v>29157</v>
      </c>
    </row>
    <row r="3491" spans="1:6" x14ac:dyDescent="0.2">
      <c r="A3491" t="s">
        <v>10626</v>
      </c>
      <c r="B3491" t="s">
        <v>16</v>
      </c>
      <c r="C3491" t="s">
        <v>26</v>
      </c>
      <c r="D3491">
        <v>51</v>
      </c>
      <c r="E3491" t="s">
        <v>33</v>
      </c>
      <c r="F3491" t="s">
        <v>29156</v>
      </c>
    </row>
    <row r="3492" spans="1:6" x14ac:dyDescent="0.2">
      <c r="A3492" t="s">
        <v>10629</v>
      </c>
      <c r="B3492" t="s">
        <v>23</v>
      </c>
      <c r="C3492" t="s">
        <v>29</v>
      </c>
      <c r="D3492">
        <v>19</v>
      </c>
      <c r="E3492" t="s">
        <v>33</v>
      </c>
      <c r="F3492" t="s">
        <v>29155</v>
      </c>
    </row>
    <row r="3493" spans="1:6" x14ac:dyDescent="0.2">
      <c r="A3493" t="s">
        <v>10632</v>
      </c>
      <c r="B3493" t="s">
        <v>24</v>
      </c>
      <c r="C3493" t="s">
        <v>27</v>
      </c>
      <c r="D3493">
        <v>85</v>
      </c>
      <c r="E3493" t="s">
        <v>33</v>
      </c>
      <c r="F3493" t="s">
        <v>29155</v>
      </c>
    </row>
    <row r="3494" spans="1:6" x14ac:dyDescent="0.2">
      <c r="A3494" t="s">
        <v>10635</v>
      </c>
      <c r="B3494" t="s">
        <v>19</v>
      </c>
      <c r="C3494" t="s">
        <v>27</v>
      </c>
      <c r="D3494">
        <v>60</v>
      </c>
      <c r="E3494" t="s">
        <v>33</v>
      </c>
      <c r="F3494" t="s">
        <v>29154</v>
      </c>
    </row>
    <row r="3495" spans="1:6" x14ac:dyDescent="0.2">
      <c r="A3495" t="s">
        <v>10638</v>
      </c>
      <c r="B3495" t="s">
        <v>22</v>
      </c>
      <c r="C3495" t="s">
        <v>26</v>
      </c>
      <c r="D3495">
        <v>23</v>
      </c>
      <c r="E3495" t="s">
        <v>32</v>
      </c>
      <c r="F3495" t="s">
        <v>29157</v>
      </c>
    </row>
    <row r="3496" spans="1:6" x14ac:dyDescent="0.2">
      <c r="A3496" t="s">
        <v>10641</v>
      </c>
      <c r="B3496" t="s">
        <v>15</v>
      </c>
      <c r="C3496" t="s">
        <v>26</v>
      </c>
      <c r="D3496">
        <v>49</v>
      </c>
      <c r="E3496" t="s">
        <v>32</v>
      </c>
      <c r="F3496" t="s">
        <v>29156</v>
      </c>
    </row>
    <row r="3497" spans="1:6" x14ac:dyDescent="0.2">
      <c r="A3497" t="s">
        <v>10644</v>
      </c>
      <c r="B3497" t="s">
        <v>18</v>
      </c>
      <c r="C3497" t="s">
        <v>29</v>
      </c>
      <c r="D3497">
        <v>16</v>
      </c>
      <c r="E3497" t="s">
        <v>33</v>
      </c>
      <c r="F3497" t="s">
        <v>29155</v>
      </c>
    </row>
    <row r="3498" spans="1:6" x14ac:dyDescent="0.2">
      <c r="A3498" t="s">
        <v>10647</v>
      </c>
      <c r="B3498" t="s">
        <v>20</v>
      </c>
      <c r="C3498" t="s">
        <v>27</v>
      </c>
      <c r="D3498">
        <v>61</v>
      </c>
      <c r="E3498" t="s">
        <v>32</v>
      </c>
      <c r="F3498" t="s">
        <v>29154</v>
      </c>
    </row>
    <row r="3499" spans="1:6" x14ac:dyDescent="0.2">
      <c r="A3499" t="s">
        <v>10650</v>
      </c>
      <c r="B3499" t="s">
        <v>20</v>
      </c>
      <c r="C3499" t="s">
        <v>27</v>
      </c>
      <c r="D3499">
        <v>90</v>
      </c>
      <c r="E3499" t="s">
        <v>33</v>
      </c>
      <c r="F3499" t="s">
        <v>29157</v>
      </c>
    </row>
    <row r="3500" spans="1:6" x14ac:dyDescent="0.2">
      <c r="A3500" t="s">
        <v>10653</v>
      </c>
      <c r="B3500" t="s">
        <v>16</v>
      </c>
      <c r="C3500" t="s">
        <v>29</v>
      </c>
      <c r="D3500">
        <v>20</v>
      </c>
      <c r="E3500" t="s">
        <v>33</v>
      </c>
      <c r="F3500" t="s">
        <v>29157</v>
      </c>
    </row>
    <row r="3501" spans="1:6" x14ac:dyDescent="0.2">
      <c r="A3501" t="s">
        <v>10656</v>
      </c>
      <c r="B3501" t="s">
        <v>17</v>
      </c>
      <c r="C3501" t="s">
        <v>26</v>
      </c>
      <c r="D3501">
        <v>25</v>
      </c>
      <c r="E3501" t="s">
        <v>33</v>
      </c>
      <c r="F3501" t="s">
        <v>29156</v>
      </c>
    </row>
    <row r="3502" spans="1:6" x14ac:dyDescent="0.2">
      <c r="A3502" t="s">
        <v>10659</v>
      </c>
      <c r="B3502" t="s">
        <v>24</v>
      </c>
      <c r="C3502" t="s">
        <v>26</v>
      </c>
      <c r="D3502">
        <v>48</v>
      </c>
      <c r="E3502" t="s">
        <v>33</v>
      </c>
      <c r="F3502" t="s">
        <v>29157</v>
      </c>
    </row>
    <row r="3503" spans="1:6" x14ac:dyDescent="0.2">
      <c r="A3503" t="s">
        <v>10662</v>
      </c>
      <c r="B3503" t="s">
        <v>17</v>
      </c>
      <c r="C3503" t="s">
        <v>26</v>
      </c>
      <c r="D3503">
        <v>21</v>
      </c>
      <c r="E3503" t="s">
        <v>33</v>
      </c>
      <c r="F3503" t="s">
        <v>29157</v>
      </c>
    </row>
    <row r="3504" spans="1:6" x14ac:dyDescent="0.2">
      <c r="A3504" t="s">
        <v>10665</v>
      </c>
      <c r="B3504" t="s">
        <v>17</v>
      </c>
      <c r="C3504" t="s">
        <v>26</v>
      </c>
      <c r="D3504">
        <v>50</v>
      </c>
      <c r="E3504" t="s">
        <v>33</v>
      </c>
      <c r="F3504" t="s">
        <v>29156</v>
      </c>
    </row>
    <row r="3505" spans="1:6" x14ac:dyDescent="0.2">
      <c r="A3505" t="s">
        <v>10668</v>
      </c>
      <c r="B3505" t="s">
        <v>18</v>
      </c>
      <c r="C3505" t="s">
        <v>27</v>
      </c>
      <c r="D3505">
        <v>69</v>
      </c>
      <c r="E3505" t="s">
        <v>32</v>
      </c>
      <c r="F3505" t="s">
        <v>29157</v>
      </c>
    </row>
    <row r="3506" spans="1:6" x14ac:dyDescent="0.2">
      <c r="A3506" t="s">
        <v>10671</v>
      </c>
      <c r="B3506" t="s">
        <v>16</v>
      </c>
      <c r="C3506" t="s">
        <v>28</v>
      </c>
      <c r="D3506">
        <v>341</v>
      </c>
      <c r="E3506" t="s">
        <v>33</v>
      </c>
      <c r="F3506" t="s">
        <v>29157</v>
      </c>
    </row>
    <row r="3507" spans="1:6" x14ac:dyDescent="0.2">
      <c r="A3507" t="s">
        <v>10674</v>
      </c>
      <c r="B3507" t="s">
        <v>22</v>
      </c>
      <c r="C3507" t="s">
        <v>27</v>
      </c>
      <c r="D3507">
        <v>80</v>
      </c>
      <c r="E3507" t="s">
        <v>33</v>
      </c>
      <c r="F3507" t="s">
        <v>29154</v>
      </c>
    </row>
    <row r="3508" spans="1:6" x14ac:dyDescent="0.2">
      <c r="A3508" t="s">
        <v>10677</v>
      </c>
      <c r="B3508" t="s">
        <v>24</v>
      </c>
      <c r="C3508" t="s">
        <v>26</v>
      </c>
      <c r="D3508">
        <v>37</v>
      </c>
      <c r="E3508" t="s">
        <v>32</v>
      </c>
      <c r="F3508" t="s">
        <v>29155</v>
      </c>
    </row>
    <row r="3509" spans="1:6" x14ac:dyDescent="0.2">
      <c r="A3509" t="s">
        <v>10680</v>
      </c>
      <c r="B3509" t="s">
        <v>16</v>
      </c>
      <c r="C3509" t="s">
        <v>26</v>
      </c>
      <c r="D3509">
        <v>56</v>
      </c>
      <c r="E3509" t="s">
        <v>34</v>
      </c>
      <c r="F3509" t="s">
        <v>29154</v>
      </c>
    </row>
    <row r="3510" spans="1:6" x14ac:dyDescent="0.2">
      <c r="A3510" t="s">
        <v>10683</v>
      </c>
      <c r="B3510" t="s">
        <v>15</v>
      </c>
      <c r="C3510" t="s">
        <v>26</v>
      </c>
      <c r="D3510">
        <v>45</v>
      </c>
      <c r="E3510" t="s">
        <v>34</v>
      </c>
      <c r="F3510" t="s">
        <v>29157</v>
      </c>
    </row>
    <row r="3511" spans="1:6" x14ac:dyDescent="0.2">
      <c r="A3511" t="s">
        <v>10686</v>
      </c>
      <c r="B3511" t="s">
        <v>23</v>
      </c>
      <c r="C3511" t="s">
        <v>28</v>
      </c>
      <c r="D3511">
        <v>369</v>
      </c>
      <c r="E3511" t="s">
        <v>33</v>
      </c>
      <c r="F3511" t="s">
        <v>29157</v>
      </c>
    </row>
    <row r="3512" spans="1:6" x14ac:dyDescent="0.2">
      <c r="A3512" t="s">
        <v>10689</v>
      </c>
      <c r="B3512" t="s">
        <v>20</v>
      </c>
      <c r="C3512" t="s">
        <v>29</v>
      </c>
      <c r="D3512">
        <v>17</v>
      </c>
      <c r="E3512" t="s">
        <v>34</v>
      </c>
      <c r="F3512" t="s">
        <v>29157</v>
      </c>
    </row>
    <row r="3513" spans="1:6" x14ac:dyDescent="0.2">
      <c r="A3513" t="s">
        <v>10692</v>
      </c>
      <c r="B3513" t="s">
        <v>19</v>
      </c>
      <c r="C3513" t="s">
        <v>26</v>
      </c>
      <c r="D3513">
        <v>37</v>
      </c>
      <c r="E3513" t="s">
        <v>33</v>
      </c>
      <c r="F3513" t="s">
        <v>29154</v>
      </c>
    </row>
    <row r="3514" spans="1:6" x14ac:dyDescent="0.2">
      <c r="A3514" t="s">
        <v>10695</v>
      </c>
      <c r="B3514" t="s">
        <v>20</v>
      </c>
      <c r="C3514" t="s">
        <v>26</v>
      </c>
      <c r="D3514">
        <v>55</v>
      </c>
      <c r="E3514" t="s">
        <v>33</v>
      </c>
      <c r="F3514" t="s">
        <v>29156</v>
      </c>
    </row>
    <row r="3515" spans="1:6" x14ac:dyDescent="0.2">
      <c r="A3515" t="s">
        <v>10698</v>
      </c>
      <c r="B3515" t="s">
        <v>23</v>
      </c>
      <c r="C3515" t="s">
        <v>26</v>
      </c>
      <c r="D3515">
        <v>38</v>
      </c>
      <c r="E3515" t="s">
        <v>33</v>
      </c>
      <c r="F3515" t="s">
        <v>29156</v>
      </c>
    </row>
    <row r="3516" spans="1:6" x14ac:dyDescent="0.2">
      <c r="A3516" t="s">
        <v>10701</v>
      </c>
      <c r="B3516" t="s">
        <v>24</v>
      </c>
      <c r="C3516" t="s">
        <v>26</v>
      </c>
      <c r="D3516">
        <v>31</v>
      </c>
      <c r="E3516" t="s">
        <v>33</v>
      </c>
      <c r="F3516" t="s">
        <v>29156</v>
      </c>
    </row>
    <row r="3517" spans="1:6" x14ac:dyDescent="0.2">
      <c r="A3517" t="s">
        <v>10704</v>
      </c>
      <c r="B3517" t="s">
        <v>24</v>
      </c>
      <c r="C3517" t="s">
        <v>27</v>
      </c>
      <c r="D3517">
        <v>54</v>
      </c>
      <c r="E3517" t="s">
        <v>34</v>
      </c>
      <c r="F3517" t="s">
        <v>29156</v>
      </c>
    </row>
    <row r="3518" spans="1:6" x14ac:dyDescent="0.2">
      <c r="A3518" t="s">
        <v>10707</v>
      </c>
      <c r="B3518" t="s">
        <v>16</v>
      </c>
      <c r="C3518" t="s">
        <v>27</v>
      </c>
      <c r="D3518">
        <v>109</v>
      </c>
      <c r="E3518" t="s">
        <v>33</v>
      </c>
      <c r="F3518" t="s">
        <v>29156</v>
      </c>
    </row>
    <row r="3519" spans="1:6" x14ac:dyDescent="0.2">
      <c r="A3519" t="s">
        <v>10710</v>
      </c>
      <c r="B3519" t="s">
        <v>15</v>
      </c>
      <c r="C3519" t="s">
        <v>27</v>
      </c>
      <c r="D3519">
        <v>60</v>
      </c>
      <c r="E3519" t="s">
        <v>32</v>
      </c>
      <c r="F3519" t="s">
        <v>29154</v>
      </c>
    </row>
    <row r="3520" spans="1:6" x14ac:dyDescent="0.2">
      <c r="A3520" t="s">
        <v>10713</v>
      </c>
      <c r="B3520" t="s">
        <v>22</v>
      </c>
      <c r="C3520" t="s">
        <v>28</v>
      </c>
      <c r="D3520">
        <v>332</v>
      </c>
      <c r="E3520" t="s">
        <v>32</v>
      </c>
      <c r="F3520" t="s">
        <v>29154</v>
      </c>
    </row>
    <row r="3521" spans="1:6" x14ac:dyDescent="0.2">
      <c r="A3521" t="s">
        <v>10716</v>
      </c>
      <c r="B3521" t="s">
        <v>17</v>
      </c>
      <c r="C3521" t="s">
        <v>26</v>
      </c>
      <c r="D3521">
        <v>39</v>
      </c>
      <c r="E3521" t="s">
        <v>34</v>
      </c>
      <c r="F3521" t="s">
        <v>29157</v>
      </c>
    </row>
    <row r="3522" spans="1:6" x14ac:dyDescent="0.2">
      <c r="A3522" t="s">
        <v>10719</v>
      </c>
      <c r="B3522" t="s">
        <v>16</v>
      </c>
      <c r="C3522" t="s">
        <v>28</v>
      </c>
      <c r="D3522">
        <v>298</v>
      </c>
      <c r="E3522" t="s">
        <v>33</v>
      </c>
      <c r="F3522" t="s">
        <v>29154</v>
      </c>
    </row>
    <row r="3523" spans="1:6" x14ac:dyDescent="0.2">
      <c r="A3523" t="s">
        <v>10722</v>
      </c>
      <c r="B3523" t="s">
        <v>22</v>
      </c>
      <c r="C3523" t="s">
        <v>26</v>
      </c>
      <c r="D3523">
        <v>49</v>
      </c>
      <c r="E3523" t="s">
        <v>32</v>
      </c>
      <c r="F3523" t="s">
        <v>29156</v>
      </c>
    </row>
    <row r="3524" spans="1:6" x14ac:dyDescent="0.2">
      <c r="A3524" t="s">
        <v>10725</v>
      </c>
      <c r="B3524" t="s">
        <v>17</v>
      </c>
      <c r="C3524" t="s">
        <v>28</v>
      </c>
      <c r="D3524">
        <v>330</v>
      </c>
      <c r="E3524" t="s">
        <v>32</v>
      </c>
      <c r="F3524" t="s">
        <v>29156</v>
      </c>
    </row>
    <row r="3525" spans="1:6" x14ac:dyDescent="0.2">
      <c r="A3525" t="s">
        <v>10728</v>
      </c>
      <c r="B3525" t="s">
        <v>21</v>
      </c>
      <c r="C3525" t="s">
        <v>30</v>
      </c>
      <c r="D3525">
        <v>6</v>
      </c>
      <c r="E3525" t="s">
        <v>33</v>
      </c>
      <c r="F3525" t="s">
        <v>29156</v>
      </c>
    </row>
    <row r="3526" spans="1:6" x14ac:dyDescent="0.2">
      <c r="A3526" t="s">
        <v>10731</v>
      </c>
      <c r="B3526" t="s">
        <v>20</v>
      </c>
      <c r="C3526" t="s">
        <v>27</v>
      </c>
      <c r="D3526">
        <v>54</v>
      </c>
      <c r="E3526" t="s">
        <v>33</v>
      </c>
      <c r="F3526" t="s">
        <v>29157</v>
      </c>
    </row>
    <row r="3527" spans="1:6" x14ac:dyDescent="0.2">
      <c r="A3527" t="s">
        <v>10734</v>
      </c>
      <c r="B3527" t="s">
        <v>20</v>
      </c>
      <c r="C3527" t="s">
        <v>29</v>
      </c>
      <c r="D3527">
        <v>16</v>
      </c>
      <c r="E3527" t="s">
        <v>32</v>
      </c>
      <c r="F3527" t="s">
        <v>29155</v>
      </c>
    </row>
    <row r="3528" spans="1:6" x14ac:dyDescent="0.2">
      <c r="A3528" t="s">
        <v>10737</v>
      </c>
      <c r="B3528" t="s">
        <v>17</v>
      </c>
      <c r="C3528" t="s">
        <v>27</v>
      </c>
      <c r="D3528">
        <v>85</v>
      </c>
      <c r="E3528" t="s">
        <v>32</v>
      </c>
      <c r="F3528" t="s">
        <v>29155</v>
      </c>
    </row>
    <row r="3529" spans="1:6" x14ac:dyDescent="0.2">
      <c r="A3529" t="s">
        <v>10740</v>
      </c>
      <c r="B3529" t="s">
        <v>19</v>
      </c>
      <c r="C3529" t="s">
        <v>26</v>
      </c>
      <c r="D3529">
        <v>48</v>
      </c>
      <c r="E3529" t="s">
        <v>32</v>
      </c>
      <c r="F3529" t="s">
        <v>29156</v>
      </c>
    </row>
    <row r="3530" spans="1:6" x14ac:dyDescent="0.2">
      <c r="A3530" t="s">
        <v>10743</v>
      </c>
      <c r="B3530" t="s">
        <v>17</v>
      </c>
      <c r="C3530" t="s">
        <v>26</v>
      </c>
      <c r="D3530">
        <v>42</v>
      </c>
      <c r="E3530" t="s">
        <v>32</v>
      </c>
      <c r="F3530" t="s">
        <v>29156</v>
      </c>
    </row>
    <row r="3531" spans="1:6" x14ac:dyDescent="0.2">
      <c r="A3531" t="s">
        <v>10746</v>
      </c>
      <c r="B3531" t="s">
        <v>20</v>
      </c>
      <c r="C3531" t="s">
        <v>28</v>
      </c>
      <c r="D3531">
        <v>314</v>
      </c>
      <c r="E3531" t="s">
        <v>32</v>
      </c>
      <c r="F3531" t="s">
        <v>29155</v>
      </c>
    </row>
    <row r="3532" spans="1:6" x14ac:dyDescent="0.2">
      <c r="A3532" t="s">
        <v>10749</v>
      </c>
      <c r="B3532" t="s">
        <v>15</v>
      </c>
      <c r="C3532" t="s">
        <v>26</v>
      </c>
      <c r="D3532">
        <v>21</v>
      </c>
      <c r="E3532" t="s">
        <v>33</v>
      </c>
      <c r="F3532" t="s">
        <v>29156</v>
      </c>
    </row>
    <row r="3533" spans="1:6" x14ac:dyDescent="0.2">
      <c r="A3533" t="s">
        <v>10752</v>
      </c>
      <c r="B3533" t="s">
        <v>22</v>
      </c>
      <c r="C3533" t="s">
        <v>27</v>
      </c>
      <c r="D3533">
        <v>60</v>
      </c>
      <c r="E3533" t="s">
        <v>34</v>
      </c>
      <c r="F3533" t="s">
        <v>29157</v>
      </c>
    </row>
    <row r="3534" spans="1:6" x14ac:dyDescent="0.2">
      <c r="A3534" t="s">
        <v>10755</v>
      </c>
      <c r="B3534" t="s">
        <v>16</v>
      </c>
      <c r="C3534" t="s">
        <v>27</v>
      </c>
      <c r="D3534">
        <v>54</v>
      </c>
      <c r="E3534" t="s">
        <v>33</v>
      </c>
      <c r="F3534" t="s">
        <v>29156</v>
      </c>
    </row>
    <row r="3535" spans="1:6" x14ac:dyDescent="0.2">
      <c r="A3535" t="s">
        <v>10758</v>
      </c>
      <c r="B3535" t="s">
        <v>23</v>
      </c>
      <c r="C3535" t="s">
        <v>26</v>
      </c>
      <c r="D3535">
        <v>32</v>
      </c>
      <c r="E3535" t="s">
        <v>34</v>
      </c>
      <c r="F3535" t="s">
        <v>29157</v>
      </c>
    </row>
    <row r="3536" spans="1:6" x14ac:dyDescent="0.2">
      <c r="A3536" t="s">
        <v>10761</v>
      </c>
      <c r="B3536" t="s">
        <v>24</v>
      </c>
      <c r="C3536" t="s">
        <v>29</v>
      </c>
      <c r="D3536">
        <v>21</v>
      </c>
      <c r="E3536" t="s">
        <v>33</v>
      </c>
      <c r="F3536" t="s">
        <v>29155</v>
      </c>
    </row>
    <row r="3537" spans="1:6" x14ac:dyDescent="0.2">
      <c r="A3537" t="s">
        <v>10764</v>
      </c>
      <c r="B3537" t="s">
        <v>20</v>
      </c>
      <c r="C3537" t="s">
        <v>26</v>
      </c>
      <c r="D3537">
        <v>49</v>
      </c>
      <c r="E3537" t="s">
        <v>34</v>
      </c>
      <c r="F3537" t="s">
        <v>29154</v>
      </c>
    </row>
    <row r="3538" spans="1:6" x14ac:dyDescent="0.2">
      <c r="A3538" t="s">
        <v>10767</v>
      </c>
      <c r="B3538" t="s">
        <v>17</v>
      </c>
      <c r="C3538" t="s">
        <v>27</v>
      </c>
      <c r="D3538">
        <v>113</v>
      </c>
      <c r="E3538" t="s">
        <v>32</v>
      </c>
      <c r="F3538" t="s">
        <v>29156</v>
      </c>
    </row>
    <row r="3539" spans="1:6" x14ac:dyDescent="0.2">
      <c r="A3539" t="s">
        <v>10770</v>
      </c>
      <c r="B3539" t="s">
        <v>21</v>
      </c>
      <c r="C3539" t="s">
        <v>26</v>
      </c>
      <c r="D3539">
        <v>54</v>
      </c>
      <c r="E3539" t="s">
        <v>32</v>
      </c>
      <c r="F3539" t="s">
        <v>29156</v>
      </c>
    </row>
    <row r="3540" spans="1:6" x14ac:dyDescent="0.2">
      <c r="A3540" t="s">
        <v>10773</v>
      </c>
      <c r="B3540" t="s">
        <v>21</v>
      </c>
      <c r="C3540" t="s">
        <v>26</v>
      </c>
      <c r="D3540">
        <v>44</v>
      </c>
      <c r="E3540" t="s">
        <v>32</v>
      </c>
      <c r="F3540" t="s">
        <v>29154</v>
      </c>
    </row>
    <row r="3541" spans="1:6" x14ac:dyDescent="0.2">
      <c r="A3541" t="s">
        <v>10776</v>
      </c>
      <c r="B3541" t="s">
        <v>15</v>
      </c>
      <c r="C3541" t="s">
        <v>28</v>
      </c>
      <c r="D3541">
        <v>129</v>
      </c>
      <c r="E3541" t="s">
        <v>32</v>
      </c>
      <c r="F3541" t="s">
        <v>29154</v>
      </c>
    </row>
    <row r="3542" spans="1:6" x14ac:dyDescent="0.2">
      <c r="A3542" t="s">
        <v>10779</v>
      </c>
      <c r="B3542" t="s">
        <v>19</v>
      </c>
      <c r="C3542" t="s">
        <v>27</v>
      </c>
      <c r="D3542">
        <v>86</v>
      </c>
      <c r="E3542" t="s">
        <v>33</v>
      </c>
      <c r="F3542" t="s">
        <v>29155</v>
      </c>
    </row>
    <row r="3543" spans="1:6" x14ac:dyDescent="0.2">
      <c r="A3543" t="s">
        <v>10782</v>
      </c>
      <c r="B3543" t="s">
        <v>20</v>
      </c>
      <c r="C3543" t="s">
        <v>26</v>
      </c>
      <c r="D3543">
        <v>53</v>
      </c>
      <c r="E3543" t="s">
        <v>33</v>
      </c>
      <c r="F3543" t="s">
        <v>29156</v>
      </c>
    </row>
    <row r="3544" spans="1:6" x14ac:dyDescent="0.2">
      <c r="A3544" t="s">
        <v>10785</v>
      </c>
      <c r="B3544" t="s">
        <v>23</v>
      </c>
      <c r="C3544" t="s">
        <v>26</v>
      </c>
      <c r="D3544">
        <v>28</v>
      </c>
      <c r="E3544" t="s">
        <v>33</v>
      </c>
      <c r="F3544" t="s">
        <v>29157</v>
      </c>
    </row>
    <row r="3545" spans="1:6" x14ac:dyDescent="0.2">
      <c r="A3545" t="s">
        <v>10788</v>
      </c>
      <c r="B3545" t="s">
        <v>24</v>
      </c>
      <c r="C3545" t="s">
        <v>27</v>
      </c>
      <c r="D3545">
        <v>83</v>
      </c>
      <c r="E3545" t="s">
        <v>33</v>
      </c>
      <c r="F3545" t="s">
        <v>29156</v>
      </c>
    </row>
    <row r="3546" spans="1:6" x14ac:dyDescent="0.2">
      <c r="A3546" t="s">
        <v>10791</v>
      </c>
      <c r="B3546" t="s">
        <v>24</v>
      </c>
      <c r="C3546" t="s">
        <v>27</v>
      </c>
      <c r="D3546">
        <v>81</v>
      </c>
      <c r="E3546" t="s">
        <v>32</v>
      </c>
      <c r="F3546" t="s">
        <v>29156</v>
      </c>
    </row>
    <row r="3547" spans="1:6" x14ac:dyDescent="0.2">
      <c r="A3547" t="s">
        <v>10794</v>
      </c>
      <c r="B3547" t="s">
        <v>21</v>
      </c>
      <c r="C3547" t="s">
        <v>26</v>
      </c>
      <c r="D3547">
        <v>59</v>
      </c>
      <c r="E3547" t="s">
        <v>34</v>
      </c>
      <c r="F3547" t="s">
        <v>29157</v>
      </c>
    </row>
    <row r="3548" spans="1:6" x14ac:dyDescent="0.2">
      <c r="A3548" t="s">
        <v>10797</v>
      </c>
      <c r="B3548" t="s">
        <v>24</v>
      </c>
      <c r="C3548" t="s">
        <v>27</v>
      </c>
      <c r="D3548">
        <v>69</v>
      </c>
      <c r="E3548" t="s">
        <v>33</v>
      </c>
      <c r="F3548" t="s">
        <v>29157</v>
      </c>
    </row>
    <row r="3549" spans="1:6" x14ac:dyDescent="0.2">
      <c r="A3549" t="s">
        <v>10800</v>
      </c>
      <c r="B3549" t="s">
        <v>15</v>
      </c>
      <c r="C3549" t="s">
        <v>26</v>
      </c>
      <c r="D3549">
        <v>42</v>
      </c>
      <c r="E3549" t="s">
        <v>32</v>
      </c>
      <c r="F3549" t="s">
        <v>29155</v>
      </c>
    </row>
    <row r="3550" spans="1:6" x14ac:dyDescent="0.2">
      <c r="A3550" t="s">
        <v>10803</v>
      </c>
      <c r="B3550" t="s">
        <v>15</v>
      </c>
      <c r="C3550" t="s">
        <v>27</v>
      </c>
      <c r="D3550">
        <v>51</v>
      </c>
      <c r="E3550" t="s">
        <v>33</v>
      </c>
      <c r="F3550" t="s">
        <v>29157</v>
      </c>
    </row>
    <row r="3551" spans="1:6" x14ac:dyDescent="0.2">
      <c r="A3551" t="s">
        <v>10806</v>
      </c>
      <c r="B3551" t="s">
        <v>16</v>
      </c>
      <c r="C3551" t="s">
        <v>26</v>
      </c>
      <c r="D3551">
        <v>35</v>
      </c>
      <c r="E3551" t="s">
        <v>33</v>
      </c>
      <c r="F3551" t="s">
        <v>29157</v>
      </c>
    </row>
    <row r="3552" spans="1:6" x14ac:dyDescent="0.2">
      <c r="A3552" t="s">
        <v>10809</v>
      </c>
      <c r="B3552" t="s">
        <v>15</v>
      </c>
      <c r="C3552" t="s">
        <v>27</v>
      </c>
      <c r="D3552">
        <v>77</v>
      </c>
      <c r="E3552" t="s">
        <v>33</v>
      </c>
      <c r="F3552" t="s">
        <v>29157</v>
      </c>
    </row>
    <row r="3553" spans="1:6" x14ac:dyDescent="0.2">
      <c r="A3553" t="s">
        <v>10812</v>
      </c>
      <c r="B3553" t="s">
        <v>20</v>
      </c>
      <c r="C3553" t="s">
        <v>26</v>
      </c>
      <c r="D3553">
        <v>48</v>
      </c>
      <c r="E3553" t="s">
        <v>33</v>
      </c>
      <c r="F3553" t="s">
        <v>29156</v>
      </c>
    </row>
    <row r="3554" spans="1:6" x14ac:dyDescent="0.2">
      <c r="A3554" t="s">
        <v>10815</v>
      </c>
      <c r="B3554" t="s">
        <v>23</v>
      </c>
      <c r="C3554" t="s">
        <v>27</v>
      </c>
      <c r="D3554">
        <v>62</v>
      </c>
      <c r="E3554" t="s">
        <v>33</v>
      </c>
      <c r="F3554" t="s">
        <v>29155</v>
      </c>
    </row>
    <row r="3555" spans="1:6" x14ac:dyDescent="0.2">
      <c r="A3555" t="s">
        <v>10818</v>
      </c>
      <c r="B3555" t="s">
        <v>16</v>
      </c>
      <c r="C3555" t="s">
        <v>26</v>
      </c>
      <c r="D3555">
        <v>23</v>
      </c>
      <c r="E3555" t="s">
        <v>32</v>
      </c>
      <c r="F3555" t="s">
        <v>29156</v>
      </c>
    </row>
    <row r="3556" spans="1:6" x14ac:dyDescent="0.2">
      <c r="A3556" t="s">
        <v>10821</v>
      </c>
      <c r="B3556" t="s">
        <v>24</v>
      </c>
      <c r="C3556" t="s">
        <v>26</v>
      </c>
      <c r="D3556">
        <v>22</v>
      </c>
      <c r="E3556" t="s">
        <v>33</v>
      </c>
      <c r="F3556" t="s">
        <v>29156</v>
      </c>
    </row>
    <row r="3557" spans="1:6" x14ac:dyDescent="0.2">
      <c r="A3557" t="s">
        <v>10824</v>
      </c>
      <c r="B3557" t="s">
        <v>18</v>
      </c>
      <c r="C3557" t="s">
        <v>29</v>
      </c>
      <c r="D3557">
        <v>13</v>
      </c>
      <c r="E3557" t="s">
        <v>32</v>
      </c>
      <c r="F3557" t="s">
        <v>29157</v>
      </c>
    </row>
    <row r="3558" spans="1:6" x14ac:dyDescent="0.2">
      <c r="A3558" t="s">
        <v>10827</v>
      </c>
      <c r="B3558" t="s">
        <v>24</v>
      </c>
      <c r="C3558" t="s">
        <v>27</v>
      </c>
      <c r="D3558">
        <v>83</v>
      </c>
      <c r="E3558" t="s">
        <v>33</v>
      </c>
      <c r="F3558" t="s">
        <v>29155</v>
      </c>
    </row>
    <row r="3559" spans="1:6" x14ac:dyDescent="0.2">
      <c r="A3559" t="s">
        <v>10830</v>
      </c>
      <c r="B3559" t="s">
        <v>21</v>
      </c>
      <c r="C3559" t="s">
        <v>26</v>
      </c>
      <c r="D3559">
        <v>22</v>
      </c>
      <c r="E3559" t="s">
        <v>32</v>
      </c>
      <c r="F3559" t="s">
        <v>29157</v>
      </c>
    </row>
    <row r="3560" spans="1:6" x14ac:dyDescent="0.2">
      <c r="A3560" t="s">
        <v>10833</v>
      </c>
      <c r="B3560" t="s">
        <v>16</v>
      </c>
      <c r="C3560" t="s">
        <v>26</v>
      </c>
      <c r="D3560">
        <v>59</v>
      </c>
      <c r="E3560" t="s">
        <v>34</v>
      </c>
      <c r="F3560" t="s">
        <v>29154</v>
      </c>
    </row>
    <row r="3561" spans="1:6" x14ac:dyDescent="0.2">
      <c r="A3561" t="s">
        <v>10836</v>
      </c>
      <c r="B3561" t="s">
        <v>22</v>
      </c>
      <c r="C3561" t="s">
        <v>27</v>
      </c>
      <c r="D3561">
        <v>48</v>
      </c>
      <c r="E3561" t="s">
        <v>33</v>
      </c>
      <c r="F3561" t="s">
        <v>29156</v>
      </c>
    </row>
    <row r="3562" spans="1:6" x14ac:dyDescent="0.2">
      <c r="A3562" t="s">
        <v>10839</v>
      </c>
      <c r="B3562" t="s">
        <v>19</v>
      </c>
      <c r="C3562" t="s">
        <v>26</v>
      </c>
      <c r="D3562">
        <v>43</v>
      </c>
      <c r="E3562" t="s">
        <v>33</v>
      </c>
      <c r="F3562" t="s">
        <v>29154</v>
      </c>
    </row>
    <row r="3563" spans="1:6" x14ac:dyDescent="0.2">
      <c r="A3563" t="s">
        <v>10842</v>
      </c>
      <c r="B3563" t="s">
        <v>15</v>
      </c>
      <c r="C3563" t="s">
        <v>27</v>
      </c>
      <c r="D3563">
        <v>80</v>
      </c>
      <c r="E3563" t="s">
        <v>32</v>
      </c>
      <c r="F3563" t="s">
        <v>29156</v>
      </c>
    </row>
    <row r="3564" spans="1:6" x14ac:dyDescent="0.2">
      <c r="A3564" t="s">
        <v>10845</v>
      </c>
      <c r="B3564" t="s">
        <v>15</v>
      </c>
      <c r="C3564" t="s">
        <v>29</v>
      </c>
      <c r="D3564">
        <v>20</v>
      </c>
      <c r="E3564" t="s">
        <v>33</v>
      </c>
      <c r="F3564" t="s">
        <v>29155</v>
      </c>
    </row>
    <row r="3565" spans="1:6" x14ac:dyDescent="0.2">
      <c r="A3565" t="s">
        <v>10848</v>
      </c>
      <c r="B3565" t="s">
        <v>22</v>
      </c>
      <c r="C3565" t="s">
        <v>28</v>
      </c>
      <c r="D3565">
        <v>262</v>
      </c>
      <c r="E3565" t="s">
        <v>32</v>
      </c>
      <c r="F3565" t="s">
        <v>29156</v>
      </c>
    </row>
    <row r="3566" spans="1:6" x14ac:dyDescent="0.2">
      <c r="A3566" t="s">
        <v>10851</v>
      </c>
      <c r="B3566" t="s">
        <v>24</v>
      </c>
      <c r="C3566" t="s">
        <v>26</v>
      </c>
      <c r="D3566">
        <v>29</v>
      </c>
      <c r="E3566" t="s">
        <v>32</v>
      </c>
      <c r="F3566" t="s">
        <v>29157</v>
      </c>
    </row>
    <row r="3567" spans="1:6" x14ac:dyDescent="0.2">
      <c r="A3567" t="s">
        <v>10854</v>
      </c>
      <c r="B3567" t="s">
        <v>22</v>
      </c>
      <c r="C3567" t="s">
        <v>26</v>
      </c>
      <c r="D3567">
        <v>25</v>
      </c>
      <c r="E3567" t="s">
        <v>32</v>
      </c>
      <c r="F3567" t="s">
        <v>29157</v>
      </c>
    </row>
    <row r="3568" spans="1:6" x14ac:dyDescent="0.2">
      <c r="A3568" t="s">
        <v>10857</v>
      </c>
      <c r="B3568" t="s">
        <v>24</v>
      </c>
      <c r="C3568" t="s">
        <v>29</v>
      </c>
      <c r="D3568">
        <v>8</v>
      </c>
      <c r="E3568" t="s">
        <v>32</v>
      </c>
      <c r="F3568" t="s">
        <v>29156</v>
      </c>
    </row>
    <row r="3569" spans="1:6" x14ac:dyDescent="0.2">
      <c r="A3569" t="s">
        <v>10860</v>
      </c>
      <c r="B3569" t="s">
        <v>15</v>
      </c>
      <c r="C3569" t="s">
        <v>30</v>
      </c>
      <c r="D3569">
        <v>8</v>
      </c>
      <c r="E3569" t="s">
        <v>33</v>
      </c>
      <c r="F3569" t="s">
        <v>29156</v>
      </c>
    </row>
    <row r="3570" spans="1:6" x14ac:dyDescent="0.2">
      <c r="A3570" t="s">
        <v>10863</v>
      </c>
      <c r="B3570" t="s">
        <v>16</v>
      </c>
      <c r="C3570" t="s">
        <v>26</v>
      </c>
      <c r="D3570">
        <v>24</v>
      </c>
      <c r="E3570" t="s">
        <v>33</v>
      </c>
      <c r="F3570" t="s">
        <v>29154</v>
      </c>
    </row>
    <row r="3571" spans="1:6" x14ac:dyDescent="0.2">
      <c r="A3571" t="s">
        <v>10866</v>
      </c>
      <c r="B3571" t="s">
        <v>24</v>
      </c>
      <c r="C3571" t="s">
        <v>30</v>
      </c>
      <c r="D3571">
        <v>3</v>
      </c>
      <c r="E3571" t="s">
        <v>33</v>
      </c>
      <c r="F3571" t="s">
        <v>29154</v>
      </c>
    </row>
    <row r="3572" spans="1:6" x14ac:dyDescent="0.2">
      <c r="A3572" t="s">
        <v>10581</v>
      </c>
      <c r="B3572" t="s">
        <v>23</v>
      </c>
      <c r="C3572" t="s">
        <v>28</v>
      </c>
      <c r="D3572">
        <v>390</v>
      </c>
      <c r="E3572" t="s">
        <v>34</v>
      </c>
      <c r="F3572" t="s">
        <v>29156</v>
      </c>
    </row>
    <row r="3573" spans="1:6" x14ac:dyDescent="0.2">
      <c r="A3573" t="s">
        <v>10584</v>
      </c>
      <c r="B3573" t="s">
        <v>18</v>
      </c>
      <c r="C3573" t="s">
        <v>28</v>
      </c>
      <c r="D3573">
        <v>199</v>
      </c>
      <c r="E3573" t="s">
        <v>33</v>
      </c>
      <c r="F3573" t="s">
        <v>29157</v>
      </c>
    </row>
    <row r="3574" spans="1:6" x14ac:dyDescent="0.2">
      <c r="A3574" t="s">
        <v>10587</v>
      </c>
      <c r="B3574" t="s">
        <v>18</v>
      </c>
      <c r="C3574" t="s">
        <v>27</v>
      </c>
      <c r="D3574">
        <v>116</v>
      </c>
      <c r="E3574" t="s">
        <v>32</v>
      </c>
      <c r="F3574" t="s">
        <v>29154</v>
      </c>
    </row>
    <row r="3575" spans="1:6" x14ac:dyDescent="0.2">
      <c r="A3575" t="s">
        <v>10590</v>
      </c>
      <c r="B3575" t="s">
        <v>15</v>
      </c>
      <c r="C3575" t="s">
        <v>27</v>
      </c>
      <c r="D3575">
        <v>49</v>
      </c>
      <c r="E3575" t="s">
        <v>32</v>
      </c>
      <c r="F3575" t="s">
        <v>29156</v>
      </c>
    </row>
    <row r="3576" spans="1:6" x14ac:dyDescent="0.2">
      <c r="A3576" t="s">
        <v>10593</v>
      </c>
      <c r="B3576" t="s">
        <v>20</v>
      </c>
      <c r="C3576" t="s">
        <v>28</v>
      </c>
      <c r="D3576">
        <v>164</v>
      </c>
      <c r="E3576" t="s">
        <v>32</v>
      </c>
      <c r="F3576" t="s">
        <v>29156</v>
      </c>
    </row>
    <row r="3577" spans="1:6" x14ac:dyDescent="0.2">
      <c r="A3577" t="s">
        <v>10596</v>
      </c>
      <c r="B3577" t="s">
        <v>17</v>
      </c>
      <c r="C3577" t="s">
        <v>26</v>
      </c>
      <c r="D3577">
        <v>46</v>
      </c>
      <c r="E3577" t="s">
        <v>33</v>
      </c>
      <c r="F3577" t="s">
        <v>29157</v>
      </c>
    </row>
    <row r="3578" spans="1:6" x14ac:dyDescent="0.2">
      <c r="A3578" t="s">
        <v>10599</v>
      </c>
      <c r="B3578" t="s">
        <v>21</v>
      </c>
      <c r="C3578" t="s">
        <v>28</v>
      </c>
      <c r="D3578">
        <v>238</v>
      </c>
      <c r="E3578" t="s">
        <v>32</v>
      </c>
      <c r="F3578" t="s">
        <v>29154</v>
      </c>
    </row>
    <row r="3579" spans="1:6" x14ac:dyDescent="0.2">
      <c r="A3579" t="s">
        <v>10869</v>
      </c>
      <c r="B3579" t="s">
        <v>24</v>
      </c>
      <c r="C3579" t="s">
        <v>26</v>
      </c>
      <c r="D3579">
        <v>20</v>
      </c>
      <c r="E3579" t="s">
        <v>33</v>
      </c>
      <c r="F3579" t="s">
        <v>79</v>
      </c>
    </row>
    <row r="3580" spans="1:6" x14ac:dyDescent="0.2">
      <c r="A3580" t="s">
        <v>10872</v>
      </c>
      <c r="B3580" t="s">
        <v>15</v>
      </c>
      <c r="C3580" t="s">
        <v>29</v>
      </c>
      <c r="D3580">
        <v>13</v>
      </c>
      <c r="E3580" t="s">
        <v>33</v>
      </c>
      <c r="F3580" t="s">
        <v>29157</v>
      </c>
    </row>
    <row r="3581" spans="1:6" x14ac:dyDescent="0.2">
      <c r="A3581" t="s">
        <v>10875</v>
      </c>
      <c r="B3581" t="s">
        <v>19</v>
      </c>
      <c r="C3581" t="s">
        <v>28</v>
      </c>
      <c r="D3581">
        <v>188</v>
      </c>
      <c r="E3581" t="s">
        <v>32</v>
      </c>
      <c r="F3581" t="s">
        <v>79</v>
      </c>
    </row>
    <row r="3582" spans="1:6" x14ac:dyDescent="0.2">
      <c r="A3582" t="s">
        <v>10878</v>
      </c>
      <c r="B3582" t="s">
        <v>22</v>
      </c>
      <c r="C3582" t="s">
        <v>26</v>
      </c>
      <c r="D3582">
        <v>23</v>
      </c>
      <c r="E3582" t="s">
        <v>32</v>
      </c>
      <c r="F3582" t="s">
        <v>79</v>
      </c>
    </row>
    <row r="3583" spans="1:6" x14ac:dyDescent="0.2">
      <c r="A3583" t="s">
        <v>10881</v>
      </c>
      <c r="B3583" t="s">
        <v>21</v>
      </c>
      <c r="C3583" t="s">
        <v>26</v>
      </c>
      <c r="D3583">
        <v>44</v>
      </c>
      <c r="E3583" t="s">
        <v>34</v>
      </c>
      <c r="F3583" t="s">
        <v>79</v>
      </c>
    </row>
    <row r="3584" spans="1:6" x14ac:dyDescent="0.2">
      <c r="A3584" t="s">
        <v>10884</v>
      </c>
      <c r="B3584" t="s">
        <v>16</v>
      </c>
      <c r="C3584" t="s">
        <v>30</v>
      </c>
      <c r="D3584">
        <v>8</v>
      </c>
      <c r="E3584" t="s">
        <v>33</v>
      </c>
      <c r="F3584" t="s">
        <v>79</v>
      </c>
    </row>
    <row r="3585" spans="1:6" x14ac:dyDescent="0.2">
      <c r="A3585" t="s">
        <v>10887</v>
      </c>
      <c r="B3585" t="s">
        <v>23</v>
      </c>
      <c r="C3585" t="s">
        <v>27</v>
      </c>
      <c r="D3585">
        <v>70</v>
      </c>
      <c r="E3585" t="s">
        <v>33</v>
      </c>
      <c r="F3585" t="s">
        <v>79</v>
      </c>
    </row>
    <row r="3586" spans="1:6" x14ac:dyDescent="0.2">
      <c r="A3586" t="s">
        <v>10890</v>
      </c>
      <c r="B3586" t="s">
        <v>16</v>
      </c>
      <c r="C3586" t="s">
        <v>27</v>
      </c>
      <c r="D3586">
        <v>97</v>
      </c>
      <c r="E3586" t="s">
        <v>33</v>
      </c>
      <c r="F3586" t="s">
        <v>79</v>
      </c>
    </row>
    <row r="3587" spans="1:6" x14ac:dyDescent="0.2">
      <c r="A3587" t="s">
        <v>10893</v>
      </c>
      <c r="B3587" t="s">
        <v>15</v>
      </c>
      <c r="C3587" t="s">
        <v>26</v>
      </c>
      <c r="D3587">
        <v>44</v>
      </c>
      <c r="E3587" t="s">
        <v>33</v>
      </c>
      <c r="F3587" t="s">
        <v>79</v>
      </c>
    </row>
    <row r="3588" spans="1:6" x14ac:dyDescent="0.2">
      <c r="A3588" t="s">
        <v>10896</v>
      </c>
      <c r="B3588" t="s">
        <v>20</v>
      </c>
      <c r="C3588" t="s">
        <v>26</v>
      </c>
      <c r="D3588">
        <v>52</v>
      </c>
      <c r="E3588" t="s">
        <v>33</v>
      </c>
      <c r="F3588" t="s">
        <v>79</v>
      </c>
    </row>
    <row r="3589" spans="1:6" x14ac:dyDescent="0.2">
      <c r="A3589" t="s">
        <v>10899</v>
      </c>
      <c r="B3589" t="s">
        <v>18</v>
      </c>
      <c r="C3589" t="s">
        <v>27</v>
      </c>
      <c r="D3589">
        <v>62</v>
      </c>
      <c r="E3589" t="s">
        <v>32</v>
      </c>
      <c r="F3589" t="s">
        <v>79</v>
      </c>
    </row>
    <row r="3590" spans="1:6" x14ac:dyDescent="0.2">
      <c r="A3590" t="s">
        <v>10902</v>
      </c>
      <c r="B3590" t="s">
        <v>22</v>
      </c>
      <c r="C3590" t="s">
        <v>28</v>
      </c>
      <c r="D3590">
        <v>350</v>
      </c>
      <c r="E3590" t="s">
        <v>32</v>
      </c>
      <c r="F3590" t="s">
        <v>29157</v>
      </c>
    </row>
    <row r="3591" spans="1:6" x14ac:dyDescent="0.2">
      <c r="A3591" t="s">
        <v>10905</v>
      </c>
      <c r="B3591" t="s">
        <v>21</v>
      </c>
      <c r="C3591" t="s">
        <v>26</v>
      </c>
      <c r="D3591">
        <v>44</v>
      </c>
      <c r="E3591" t="s">
        <v>32</v>
      </c>
      <c r="F3591" t="s">
        <v>79</v>
      </c>
    </row>
    <row r="3592" spans="1:6" x14ac:dyDescent="0.2">
      <c r="A3592" t="s">
        <v>10908</v>
      </c>
      <c r="B3592" t="s">
        <v>23</v>
      </c>
      <c r="C3592" t="s">
        <v>28</v>
      </c>
      <c r="D3592">
        <v>218</v>
      </c>
      <c r="E3592" t="s">
        <v>32</v>
      </c>
      <c r="F3592" t="s">
        <v>29157</v>
      </c>
    </row>
    <row r="3593" spans="1:6" x14ac:dyDescent="0.2">
      <c r="A3593" t="s">
        <v>10911</v>
      </c>
      <c r="B3593" t="s">
        <v>16</v>
      </c>
      <c r="C3593" t="s">
        <v>26</v>
      </c>
      <c r="D3593">
        <v>38</v>
      </c>
      <c r="E3593" t="s">
        <v>32</v>
      </c>
      <c r="F3593" t="s">
        <v>29157</v>
      </c>
    </row>
    <row r="3594" spans="1:6" x14ac:dyDescent="0.2">
      <c r="A3594" t="s">
        <v>10914</v>
      </c>
      <c r="B3594" t="s">
        <v>17</v>
      </c>
      <c r="C3594" t="s">
        <v>27</v>
      </c>
      <c r="D3594">
        <v>48</v>
      </c>
      <c r="E3594" t="s">
        <v>34</v>
      </c>
      <c r="F3594" t="s">
        <v>79</v>
      </c>
    </row>
    <row r="3595" spans="1:6" x14ac:dyDescent="0.2">
      <c r="A3595" t="s">
        <v>10917</v>
      </c>
      <c r="B3595" t="s">
        <v>16</v>
      </c>
      <c r="C3595" t="s">
        <v>30</v>
      </c>
      <c r="D3595">
        <v>7</v>
      </c>
      <c r="E3595" t="s">
        <v>34</v>
      </c>
      <c r="F3595" t="s">
        <v>29157</v>
      </c>
    </row>
    <row r="3596" spans="1:6" x14ac:dyDescent="0.2">
      <c r="A3596" t="s">
        <v>10920</v>
      </c>
      <c r="B3596" t="s">
        <v>17</v>
      </c>
      <c r="C3596" t="s">
        <v>27</v>
      </c>
      <c r="D3596">
        <v>58</v>
      </c>
      <c r="E3596" t="s">
        <v>33</v>
      </c>
      <c r="F3596" t="s">
        <v>79</v>
      </c>
    </row>
    <row r="3597" spans="1:6" x14ac:dyDescent="0.2">
      <c r="A3597" t="s">
        <v>10923</v>
      </c>
      <c r="B3597" t="s">
        <v>24</v>
      </c>
      <c r="C3597" t="s">
        <v>26</v>
      </c>
      <c r="D3597">
        <v>26</v>
      </c>
      <c r="E3597" t="s">
        <v>34</v>
      </c>
      <c r="F3597" t="s">
        <v>29157</v>
      </c>
    </row>
    <row r="3598" spans="1:6" x14ac:dyDescent="0.2">
      <c r="A3598" t="s">
        <v>10926</v>
      </c>
      <c r="B3598" t="s">
        <v>16</v>
      </c>
      <c r="C3598" t="s">
        <v>27</v>
      </c>
      <c r="D3598">
        <v>110</v>
      </c>
      <c r="E3598" t="s">
        <v>32</v>
      </c>
      <c r="F3598" t="s">
        <v>79</v>
      </c>
    </row>
    <row r="3599" spans="1:6" x14ac:dyDescent="0.2">
      <c r="A3599" t="s">
        <v>10929</v>
      </c>
      <c r="B3599" t="s">
        <v>24</v>
      </c>
      <c r="C3599" t="s">
        <v>27</v>
      </c>
      <c r="D3599">
        <v>56</v>
      </c>
      <c r="E3599" t="s">
        <v>32</v>
      </c>
      <c r="F3599" t="s">
        <v>79</v>
      </c>
    </row>
    <row r="3600" spans="1:6" x14ac:dyDescent="0.2">
      <c r="A3600" t="s">
        <v>10932</v>
      </c>
      <c r="B3600" t="s">
        <v>15</v>
      </c>
      <c r="C3600" t="s">
        <v>27</v>
      </c>
      <c r="D3600">
        <v>88</v>
      </c>
      <c r="E3600" t="s">
        <v>33</v>
      </c>
      <c r="F3600" t="s">
        <v>79</v>
      </c>
    </row>
    <row r="3601" spans="1:6" x14ac:dyDescent="0.2">
      <c r="A3601" t="s">
        <v>10935</v>
      </c>
      <c r="B3601" t="s">
        <v>22</v>
      </c>
      <c r="C3601" t="s">
        <v>27</v>
      </c>
      <c r="D3601">
        <v>107</v>
      </c>
      <c r="E3601" t="s">
        <v>33</v>
      </c>
      <c r="F3601" t="s">
        <v>79</v>
      </c>
    </row>
    <row r="3602" spans="1:6" x14ac:dyDescent="0.2">
      <c r="A3602" t="s">
        <v>10938</v>
      </c>
      <c r="B3602" t="s">
        <v>17</v>
      </c>
      <c r="C3602" t="s">
        <v>27</v>
      </c>
      <c r="D3602">
        <v>105</v>
      </c>
      <c r="E3602" t="s">
        <v>32</v>
      </c>
      <c r="F3602" t="s">
        <v>29157</v>
      </c>
    </row>
    <row r="3603" spans="1:6" x14ac:dyDescent="0.2">
      <c r="A3603" t="s">
        <v>10941</v>
      </c>
      <c r="B3603" t="s">
        <v>17</v>
      </c>
      <c r="C3603" t="s">
        <v>29</v>
      </c>
      <c r="D3603">
        <v>8</v>
      </c>
      <c r="E3603" t="s">
        <v>32</v>
      </c>
      <c r="F3603" t="s">
        <v>79</v>
      </c>
    </row>
    <row r="3604" spans="1:6" x14ac:dyDescent="0.2">
      <c r="A3604" t="s">
        <v>10944</v>
      </c>
      <c r="B3604" t="s">
        <v>23</v>
      </c>
      <c r="C3604" t="s">
        <v>26</v>
      </c>
      <c r="D3604">
        <v>56</v>
      </c>
      <c r="E3604" t="s">
        <v>32</v>
      </c>
      <c r="F3604" t="s">
        <v>79</v>
      </c>
    </row>
    <row r="3605" spans="1:6" x14ac:dyDescent="0.2">
      <c r="A3605" t="s">
        <v>10947</v>
      </c>
      <c r="B3605" t="s">
        <v>23</v>
      </c>
      <c r="C3605" t="s">
        <v>27</v>
      </c>
      <c r="D3605">
        <v>68</v>
      </c>
      <c r="E3605" t="s">
        <v>32</v>
      </c>
      <c r="F3605" t="s">
        <v>79</v>
      </c>
    </row>
    <row r="3606" spans="1:6" x14ac:dyDescent="0.2">
      <c r="A3606" t="s">
        <v>10950</v>
      </c>
      <c r="B3606" t="s">
        <v>16</v>
      </c>
      <c r="C3606" t="s">
        <v>26</v>
      </c>
      <c r="D3606">
        <v>43</v>
      </c>
      <c r="E3606" t="s">
        <v>32</v>
      </c>
      <c r="F3606" t="s">
        <v>29157</v>
      </c>
    </row>
    <row r="3607" spans="1:6" x14ac:dyDescent="0.2">
      <c r="A3607" t="s">
        <v>10953</v>
      </c>
      <c r="B3607" t="s">
        <v>21</v>
      </c>
      <c r="C3607" t="s">
        <v>29</v>
      </c>
      <c r="D3607">
        <v>22</v>
      </c>
      <c r="E3607" t="s">
        <v>32</v>
      </c>
      <c r="F3607" t="s">
        <v>79</v>
      </c>
    </row>
    <row r="3608" spans="1:6" x14ac:dyDescent="0.2">
      <c r="A3608" t="s">
        <v>10956</v>
      </c>
      <c r="B3608" t="s">
        <v>22</v>
      </c>
      <c r="C3608" t="s">
        <v>27</v>
      </c>
      <c r="D3608">
        <v>70</v>
      </c>
      <c r="E3608" t="s">
        <v>34</v>
      </c>
      <c r="F3608" t="s">
        <v>29157</v>
      </c>
    </row>
    <row r="3609" spans="1:6" x14ac:dyDescent="0.2">
      <c r="A3609" t="s">
        <v>10959</v>
      </c>
      <c r="B3609" t="s">
        <v>24</v>
      </c>
      <c r="C3609" t="s">
        <v>28</v>
      </c>
      <c r="D3609">
        <v>363</v>
      </c>
      <c r="E3609" t="s">
        <v>34</v>
      </c>
      <c r="F3609" t="s">
        <v>79</v>
      </c>
    </row>
    <row r="3610" spans="1:6" x14ac:dyDescent="0.2">
      <c r="A3610" t="s">
        <v>10962</v>
      </c>
      <c r="B3610" t="s">
        <v>17</v>
      </c>
      <c r="C3610" t="s">
        <v>26</v>
      </c>
      <c r="D3610">
        <v>21</v>
      </c>
      <c r="E3610" t="s">
        <v>33</v>
      </c>
      <c r="F3610" t="s">
        <v>79</v>
      </c>
    </row>
    <row r="3611" spans="1:6" x14ac:dyDescent="0.2">
      <c r="A3611" t="s">
        <v>10965</v>
      </c>
      <c r="B3611" t="s">
        <v>18</v>
      </c>
      <c r="C3611" t="s">
        <v>26</v>
      </c>
      <c r="D3611">
        <v>55</v>
      </c>
      <c r="E3611" t="s">
        <v>33</v>
      </c>
      <c r="F3611" t="s">
        <v>79</v>
      </c>
    </row>
    <row r="3612" spans="1:6" x14ac:dyDescent="0.2">
      <c r="A3612" t="s">
        <v>10968</v>
      </c>
      <c r="B3612" t="s">
        <v>16</v>
      </c>
      <c r="C3612" t="s">
        <v>26</v>
      </c>
      <c r="D3612">
        <v>30</v>
      </c>
      <c r="E3612" t="s">
        <v>32</v>
      </c>
      <c r="F3612" t="s">
        <v>79</v>
      </c>
    </row>
    <row r="3613" spans="1:6" x14ac:dyDescent="0.2">
      <c r="A3613" t="s">
        <v>10971</v>
      </c>
      <c r="B3613" t="s">
        <v>17</v>
      </c>
      <c r="C3613" t="s">
        <v>27</v>
      </c>
      <c r="D3613">
        <v>75</v>
      </c>
      <c r="E3613" t="s">
        <v>34</v>
      </c>
      <c r="F3613" t="s">
        <v>29157</v>
      </c>
    </row>
    <row r="3614" spans="1:6" x14ac:dyDescent="0.2">
      <c r="A3614" t="s">
        <v>10974</v>
      </c>
      <c r="B3614" t="s">
        <v>21</v>
      </c>
      <c r="C3614" t="s">
        <v>30</v>
      </c>
      <c r="D3614">
        <v>7</v>
      </c>
      <c r="E3614" t="s">
        <v>32</v>
      </c>
      <c r="F3614" t="s">
        <v>79</v>
      </c>
    </row>
    <row r="3615" spans="1:6" x14ac:dyDescent="0.2">
      <c r="A3615" t="s">
        <v>10977</v>
      </c>
      <c r="B3615" t="s">
        <v>20</v>
      </c>
      <c r="C3615" t="s">
        <v>27</v>
      </c>
      <c r="D3615">
        <v>52</v>
      </c>
      <c r="E3615" t="s">
        <v>33</v>
      </c>
      <c r="F3615" t="s">
        <v>29157</v>
      </c>
    </row>
    <row r="3616" spans="1:6" x14ac:dyDescent="0.2">
      <c r="A3616" t="s">
        <v>11004</v>
      </c>
      <c r="B3616" t="s">
        <v>22</v>
      </c>
      <c r="C3616" t="s">
        <v>26</v>
      </c>
      <c r="D3616">
        <v>38</v>
      </c>
      <c r="E3616" t="s">
        <v>34</v>
      </c>
      <c r="F3616" t="s">
        <v>29154</v>
      </c>
    </row>
    <row r="3617" spans="1:6" x14ac:dyDescent="0.2">
      <c r="A3617" t="s">
        <v>11007</v>
      </c>
      <c r="B3617" t="s">
        <v>16</v>
      </c>
      <c r="C3617" t="s">
        <v>27</v>
      </c>
      <c r="D3617">
        <v>103</v>
      </c>
      <c r="E3617" t="s">
        <v>33</v>
      </c>
      <c r="F3617" t="s">
        <v>29155</v>
      </c>
    </row>
    <row r="3618" spans="1:6" x14ac:dyDescent="0.2">
      <c r="A3618" t="s">
        <v>11010</v>
      </c>
      <c r="B3618" t="s">
        <v>20</v>
      </c>
      <c r="C3618" t="s">
        <v>27</v>
      </c>
      <c r="D3618">
        <v>87</v>
      </c>
      <c r="E3618" t="s">
        <v>33</v>
      </c>
      <c r="F3618" t="s">
        <v>29157</v>
      </c>
    </row>
    <row r="3619" spans="1:6" x14ac:dyDescent="0.2">
      <c r="A3619" t="s">
        <v>11013</v>
      </c>
      <c r="B3619" t="s">
        <v>18</v>
      </c>
      <c r="C3619" t="s">
        <v>29</v>
      </c>
      <c r="D3619">
        <v>23</v>
      </c>
      <c r="E3619" t="s">
        <v>34</v>
      </c>
      <c r="F3619" t="s">
        <v>29157</v>
      </c>
    </row>
    <row r="3620" spans="1:6" x14ac:dyDescent="0.2">
      <c r="A3620" t="s">
        <v>11016</v>
      </c>
      <c r="B3620" t="s">
        <v>22</v>
      </c>
      <c r="C3620" t="s">
        <v>29</v>
      </c>
      <c r="D3620">
        <v>15</v>
      </c>
      <c r="E3620" t="s">
        <v>32</v>
      </c>
      <c r="F3620" t="s">
        <v>29156</v>
      </c>
    </row>
    <row r="3621" spans="1:6" x14ac:dyDescent="0.2">
      <c r="A3621" t="s">
        <v>11019</v>
      </c>
      <c r="B3621" t="s">
        <v>21</v>
      </c>
      <c r="C3621" t="s">
        <v>27</v>
      </c>
      <c r="D3621">
        <v>80</v>
      </c>
      <c r="E3621" t="s">
        <v>34</v>
      </c>
      <c r="F3621" t="s">
        <v>29155</v>
      </c>
    </row>
    <row r="3622" spans="1:6" x14ac:dyDescent="0.2">
      <c r="A3622" t="s">
        <v>11022</v>
      </c>
      <c r="B3622" t="s">
        <v>22</v>
      </c>
      <c r="C3622" t="s">
        <v>27</v>
      </c>
      <c r="D3622">
        <v>87</v>
      </c>
      <c r="E3622" t="s">
        <v>32</v>
      </c>
      <c r="F3622" t="s">
        <v>29155</v>
      </c>
    </row>
    <row r="3623" spans="1:6" x14ac:dyDescent="0.2">
      <c r="A3623" t="s">
        <v>11025</v>
      </c>
      <c r="B3623" t="s">
        <v>16</v>
      </c>
      <c r="C3623" t="s">
        <v>26</v>
      </c>
      <c r="D3623">
        <v>55</v>
      </c>
      <c r="E3623" t="s">
        <v>33</v>
      </c>
      <c r="F3623" t="s">
        <v>29154</v>
      </c>
    </row>
    <row r="3624" spans="1:6" x14ac:dyDescent="0.2">
      <c r="A3624" t="s">
        <v>11028</v>
      </c>
      <c r="B3624" t="s">
        <v>23</v>
      </c>
      <c r="C3624" t="s">
        <v>29</v>
      </c>
      <c r="D3624">
        <v>23</v>
      </c>
      <c r="E3624" t="s">
        <v>32</v>
      </c>
      <c r="F3624" t="s">
        <v>29154</v>
      </c>
    </row>
    <row r="3625" spans="1:6" x14ac:dyDescent="0.2">
      <c r="A3625" t="s">
        <v>11031</v>
      </c>
      <c r="B3625" t="s">
        <v>16</v>
      </c>
      <c r="C3625" t="s">
        <v>29</v>
      </c>
      <c r="D3625">
        <v>23</v>
      </c>
      <c r="E3625" t="s">
        <v>32</v>
      </c>
      <c r="F3625" t="s">
        <v>29154</v>
      </c>
    </row>
    <row r="3626" spans="1:6" x14ac:dyDescent="0.2">
      <c r="A3626" t="s">
        <v>11034</v>
      </c>
      <c r="B3626" t="s">
        <v>24</v>
      </c>
      <c r="C3626" t="s">
        <v>29</v>
      </c>
      <c r="D3626">
        <v>18</v>
      </c>
      <c r="E3626" t="s">
        <v>32</v>
      </c>
      <c r="F3626" t="s">
        <v>29154</v>
      </c>
    </row>
    <row r="3627" spans="1:6" x14ac:dyDescent="0.2">
      <c r="A3627" t="s">
        <v>11037</v>
      </c>
      <c r="B3627" t="s">
        <v>20</v>
      </c>
      <c r="C3627" t="s">
        <v>27</v>
      </c>
      <c r="D3627">
        <v>52</v>
      </c>
      <c r="E3627" t="s">
        <v>34</v>
      </c>
      <c r="F3627" t="s">
        <v>29156</v>
      </c>
    </row>
    <row r="3628" spans="1:6" x14ac:dyDescent="0.2">
      <c r="A3628" t="s">
        <v>11040</v>
      </c>
      <c r="B3628" t="s">
        <v>17</v>
      </c>
      <c r="C3628" t="s">
        <v>29</v>
      </c>
      <c r="D3628">
        <v>14</v>
      </c>
      <c r="E3628" t="s">
        <v>33</v>
      </c>
      <c r="F3628" t="s">
        <v>29154</v>
      </c>
    </row>
    <row r="3629" spans="1:6" x14ac:dyDescent="0.2">
      <c r="A3629" t="s">
        <v>11043</v>
      </c>
      <c r="B3629" t="s">
        <v>24</v>
      </c>
      <c r="C3629" t="s">
        <v>27</v>
      </c>
      <c r="D3629">
        <v>90</v>
      </c>
      <c r="E3629" t="s">
        <v>32</v>
      </c>
      <c r="F3629" t="s">
        <v>29156</v>
      </c>
    </row>
    <row r="3630" spans="1:6" x14ac:dyDescent="0.2">
      <c r="A3630" t="s">
        <v>11046</v>
      </c>
      <c r="B3630" t="s">
        <v>23</v>
      </c>
      <c r="C3630" t="s">
        <v>27</v>
      </c>
      <c r="D3630">
        <v>88</v>
      </c>
      <c r="E3630" t="s">
        <v>34</v>
      </c>
      <c r="F3630" t="s">
        <v>29157</v>
      </c>
    </row>
    <row r="3631" spans="1:6" x14ac:dyDescent="0.2">
      <c r="A3631" t="s">
        <v>11049</v>
      </c>
      <c r="B3631" t="s">
        <v>21</v>
      </c>
      <c r="C3631" t="s">
        <v>26</v>
      </c>
      <c r="D3631">
        <v>36</v>
      </c>
      <c r="E3631" t="s">
        <v>33</v>
      </c>
      <c r="F3631" t="s">
        <v>29157</v>
      </c>
    </row>
    <row r="3632" spans="1:6" x14ac:dyDescent="0.2">
      <c r="A3632" t="s">
        <v>11052</v>
      </c>
      <c r="B3632" t="s">
        <v>16</v>
      </c>
      <c r="C3632" t="s">
        <v>26</v>
      </c>
      <c r="D3632">
        <v>55</v>
      </c>
      <c r="E3632" t="s">
        <v>32</v>
      </c>
      <c r="F3632" t="s">
        <v>29154</v>
      </c>
    </row>
    <row r="3633" spans="1:6" x14ac:dyDescent="0.2">
      <c r="A3633" t="s">
        <v>11055</v>
      </c>
      <c r="B3633" t="s">
        <v>19</v>
      </c>
      <c r="C3633" t="s">
        <v>29</v>
      </c>
      <c r="D3633">
        <v>9</v>
      </c>
      <c r="E3633" t="s">
        <v>34</v>
      </c>
      <c r="F3633" t="s">
        <v>29156</v>
      </c>
    </row>
    <row r="3634" spans="1:6" x14ac:dyDescent="0.2">
      <c r="A3634" t="s">
        <v>11058</v>
      </c>
      <c r="B3634" t="s">
        <v>22</v>
      </c>
      <c r="C3634" t="s">
        <v>27</v>
      </c>
      <c r="D3634">
        <v>111</v>
      </c>
      <c r="E3634" t="s">
        <v>33</v>
      </c>
      <c r="F3634" t="s">
        <v>29154</v>
      </c>
    </row>
    <row r="3635" spans="1:6" x14ac:dyDescent="0.2">
      <c r="A3635" t="s">
        <v>11061</v>
      </c>
      <c r="B3635" t="s">
        <v>24</v>
      </c>
      <c r="C3635" t="s">
        <v>27</v>
      </c>
      <c r="D3635">
        <v>107</v>
      </c>
      <c r="E3635" t="s">
        <v>32</v>
      </c>
      <c r="F3635" t="s">
        <v>29154</v>
      </c>
    </row>
    <row r="3636" spans="1:6" x14ac:dyDescent="0.2">
      <c r="A3636" t="s">
        <v>11064</v>
      </c>
      <c r="B3636" t="s">
        <v>16</v>
      </c>
      <c r="C3636" t="s">
        <v>26</v>
      </c>
      <c r="D3636">
        <v>58</v>
      </c>
      <c r="E3636" t="s">
        <v>34</v>
      </c>
      <c r="F3636" t="s">
        <v>29157</v>
      </c>
    </row>
    <row r="3637" spans="1:6" x14ac:dyDescent="0.2">
      <c r="A3637" t="s">
        <v>11067</v>
      </c>
      <c r="B3637" t="s">
        <v>19</v>
      </c>
      <c r="C3637" t="s">
        <v>26</v>
      </c>
      <c r="D3637">
        <v>42</v>
      </c>
      <c r="E3637" t="s">
        <v>33</v>
      </c>
      <c r="F3637" t="s">
        <v>29157</v>
      </c>
    </row>
    <row r="3638" spans="1:6" x14ac:dyDescent="0.2">
      <c r="A3638" t="s">
        <v>11070</v>
      </c>
      <c r="B3638" t="s">
        <v>20</v>
      </c>
      <c r="C3638" t="s">
        <v>26</v>
      </c>
      <c r="D3638">
        <v>40</v>
      </c>
      <c r="E3638" t="s">
        <v>32</v>
      </c>
      <c r="F3638" t="s">
        <v>29154</v>
      </c>
    </row>
    <row r="3639" spans="1:6" x14ac:dyDescent="0.2">
      <c r="A3639" t="s">
        <v>11073</v>
      </c>
      <c r="B3639" t="s">
        <v>15</v>
      </c>
      <c r="C3639" t="s">
        <v>27</v>
      </c>
      <c r="D3639">
        <v>49</v>
      </c>
      <c r="E3639" t="s">
        <v>32</v>
      </c>
      <c r="F3639" t="s">
        <v>29156</v>
      </c>
    </row>
    <row r="3640" spans="1:6" x14ac:dyDescent="0.2">
      <c r="A3640" t="s">
        <v>11076</v>
      </c>
      <c r="B3640" t="s">
        <v>19</v>
      </c>
      <c r="C3640" t="s">
        <v>26</v>
      </c>
      <c r="D3640">
        <v>44</v>
      </c>
      <c r="E3640" t="s">
        <v>33</v>
      </c>
      <c r="F3640" t="s">
        <v>29154</v>
      </c>
    </row>
    <row r="3641" spans="1:6" x14ac:dyDescent="0.2">
      <c r="A3641" t="s">
        <v>11079</v>
      </c>
      <c r="B3641" t="s">
        <v>19</v>
      </c>
      <c r="C3641" t="s">
        <v>26</v>
      </c>
      <c r="D3641">
        <v>53</v>
      </c>
      <c r="E3641" t="s">
        <v>33</v>
      </c>
      <c r="F3641" t="s">
        <v>29156</v>
      </c>
    </row>
    <row r="3642" spans="1:6" x14ac:dyDescent="0.2">
      <c r="A3642" t="s">
        <v>11082</v>
      </c>
      <c r="B3642" t="s">
        <v>20</v>
      </c>
      <c r="C3642" t="s">
        <v>28</v>
      </c>
      <c r="D3642">
        <v>229</v>
      </c>
      <c r="E3642" t="s">
        <v>34</v>
      </c>
      <c r="F3642" t="s">
        <v>29156</v>
      </c>
    </row>
    <row r="3643" spans="1:6" x14ac:dyDescent="0.2">
      <c r="A3643" t="s">
        <v>11085</v>
      </c>
      <c r="B3643" t="s">
        <v>23</v>
      </c>
      <c r="C3643" t="s">
        <v>30</v>
      </c>
      <c r="D3643">
        <v>3</v>
      </c>
      <c r="E3643" t="s">
        <v>33</v>
      </c>
      <c r="F3643" t="s">
        <v>29156</v>
      </c>
    </row>
    <row r="3644" spans="1:6" x14ac:dyDescent="0.2">
      <c r="A3644" t="s">
        <v>11088</v>
      </c>
      <c r="B3644" t="s">
        <v>23</v>
      </c>
      <c r="C3644" t="s">
        <v>27</v>
      </c>
      <c r="D3644">
        <v>109</v>
      </c>
      <c r="E3644" t="s">
        <v>32</v>
      </c>
      <c r="F3644" t="s">
        <v>29157</v>
      </c>
    </row>
    <row r="3645" spans="1:6" x14ac:dyDescent="0.2">
      <c r="A3645" t="s">
        <v>11091</v>
      </c>
      <c r="B3645" t="s">
        <v>21</v>
      </c>
      <c r="C3645" t="s">
        <v>26</v>
      </c>
      <c r="D3645">
        <v>37</v>
      </c>
      <c r="E3645" t="s">
        <v>32</v>
      </c>
      <c r="F3645" t="s">
        <v>29156</v>
      </c>
    </row>
    <row r="3646" spans="1:6" x14ac:dyDescent="0.2">
      <c r="A3646" t="s">
        <v>11094</v>
      </c>
      <c r="B3646" t="s">
        <v>22</v>
      </c>
      <c r="C3646" t="s">
        <v>27</v>
      </c>
      <c r="D3646">
        <v>71</v>
      </c>
      <c r="E3646" t="s">
        <v>34</v>
      </c>
      <c r="F3646" t="s">
        <v>29157</v>
      </c>
    </row>
    <row r="3647" spans="1:6" x14ac:dyDescent="0.2">
      <c r="A3647" t="s">
        <v>11097</v>
      </c>
      <c r="B3647" t="s">
        <v>18</v>
      </c>
      <c r="C3647" t="s">
        <v>29</v>
      </c>
      <c r="D3647">
        <v>8</v>
      </c>
      <c r="E3647" t="s">
        <v>32</v>
      </c>
      <c r="F3647" t="s">
        <v>29157</v>
      </c>
    </row>
    <row r="3648" spans="1:6" x14ac:dyDescent="0.2">
      <c r="A3648" t="s">
        <v>11100</v>
      </c>
      <c r="B3648" t="s">
        <v>18</v>
      </c>
      <c r="C3648" t="s">
        <v>26</v>
      </c>
      <c r="D3648">
        <v>28</v>
      </c>
      <c r="E3648" t="s">
        <v>34</v>
      </c>
      <c r="F3648" t="s">
        <v>29154</v>
      </c>
    </row>
    <row r="3649" spans="1:6" x14ac:dyDescent="0.2">
      <c r="A3649" t="s">
        <v>11103</v>
      </c>
      <c r="B3649" t="s">
        <v>19</v>
      </c>
      <c r="C3649" t="s">
        <v>29</v>
      </c>
      <c r="D3649">
        <v>14</v>
      </c>
      <c r="E3649" t="s">
        <v>32</v>
      </c>
      <c r="F3649" t="s">
        <v>29155</v>
      </c>
    </row>
    <row r="3650" spans="1:6" x14ac:dyDescent="0.2">
      <c r="A3650" t="s">
        <v>11106</v>
      </c>
      <c r="B3650" t="s">
        <v>19</v>
      </c>
      <c r="C3650" t="s">
        <v>26</v>
      </c>
      <c r="D3650">
        <v>29</v>
      </c>
      <c r="E3650" t="s">
        <v>34</v>
      </c>
      <c r="F3650" t="s">
        <v>29156</v>
      </c>
    </row>
    <row r="3651" spans="1:6" x14ac:dyDescent="0.2">
      <c r="A3651" t="s">
        <v>11109</v>
      </c>
      <c r="B3651" t="s">
        <v>22</v>
      </c>
      <c r="C3651" t="s">
        <v>27</v>
      </c>
      <c r="D3651">
        <v>82</v>
      </c>
      <c r="E3651" t="s">
        <v>32</v>
      </c>
      <c r="F3651" t="s">
        <v>29154</v>
      </c>
    </row>
    <row r="3652" spans="1:6" x14ac:dyDescent="0.2">
      <c r="A3652" t="s">
        <v>11112</v>
      </c>
      <c r="B3652" t="s">
        <v>23</v>
      </c>
      <c r="C3652" t="s">
        <v>30</v>
      </c>
      <c r="D3652">
        <v>6</v>
      </c>
      <c r="E3652" t="s">
        <v>34</v>
      </c>
      <c r="F3652" t="s">
        <v>29157</v>
      </c>
    </row>
    <row r="3653" spans="1:6" x14ac:dyDescent="0.2">
      <c r="A3653" t="s">
        <v>11115</v>
      </c>
      <c r="B3653" t="s">
        <v>16</v>
      </c>
      <c r="C3653" t="s">
        <v>26</v>
      </c>
      <c r="D3653">
        <v>42</v>
      </c>
      <c r="E3653" t="s">
        <v>32</v>
      </c>
      <c r="F3653" t="s">
        <v>29154</v>
      </c>
    </row>
    <row r="3654" spans="1:6" x14ac:dyDescent="0.2">
      <c r="A3654" t="s">
        <v>11118</v>
      </c>
      <c r="B3654" t="s">
        <v>15</v>
      </c>
      <c r="C3654" t="s">
        <v>26</v>
      </c>
      <c r="D3654">
        <v>38</v>
      </c>
      <c r="E3654" t="s">
        <v>32</v>
      </c>
      <c r="F3654" t="s">
        <v>29157</v>
      </c>
    </row>
    <row r="3655" spans="1:6" x14ac:dyDescent="0.2">
      <c r="A3655" t="s">
        <v>11121</v>
      </c>
      <c r="B3655" t="s">
        <v>21</v>
      </c>
      <c r="C3655" t="s">
        <v>28</v>
      </c>
      <c r="D3655">
        <v>362</v>
      </c>
      <c r="E3655" t="s">
        <v>34</v>
      </c>
      <c r="F3655" t="s">
        <v>29156</v>
      </c>
    </row>
    <row r="3656" spans="1:6" x14ac:dyDescent="0.2">
      <c r="A3656" t="s">
        <v>11124</v>
      </c>
      <c r="B3656" t="s">
        <v>22</v>
      </c>
      <c r="C3656" t="s">
        <v>27</v>
      </c>
      <c r="D3656">
        <v>54</v>
      </c>
      <c r="E3656" t="s">
        <v>33</v>
      </c>
      <c r="F3656" t="s">
        <v>29157</v>
      </c>
    </row>
    <row r="3657" spans="1:6" x14ac:dyDescent="0.2">
      <c r="A3657" t="s">
        <v>11127</v>
      </c>
      <c r="B3657" t="s">
        <v>15</v>
      </c>
      <c r="C3657" t="s">
        <v>30</v>
      </c>
      <c r="D3657">
        <v>5</v>
      </c>
      <c r="E3657" t="s">
        <v>34</v>
      </c>
      <c r="F3657" t="s">
        <v>29157</v>
      </c>
    </row>
    <row r="3658" spans="1:6" x14ac:dyDescent="0.2">
      <c r="A3658" t="s">
        <v>11130</v>
      </c>
      <c r="B3658" t="s">
        <v>22</v>
      </c>
      <c r="C3658" t="s">
        <v>26</v>
      </c>
      <c r="D3658">
        <v>48</v>
      </c>
      <c r="E3658" t="s">
        <v>33</v>
      </c>
      <c r="F3658" t="s">
        <v>29156</v>
      </c>
    </row>
    <row r="3659" spans="1:6" x14ac:dyDescent="0.2">
      <c r="A3659" t="s">
        <v>11133</v>
      </c>
      <c r="B3659" t="s">
        <v>23</v>
      </c>
      <c r="C3659" t="s">
        <v>27</v>
      </c>
      <c r="D3659">
        <v>80</v>
      </c>
      <c r="E3659" t="s">
        <v>32</v>
      </c>
      <c r="F3659" t="s">
        <v>29155</v>
      </c>
    </row>
    <row r="3660" spans="1:6" x14ac:dyDescent="0.2">
      <c r="A3660" t="s">
        <v>11136</v>
      </c>
      <c r="B3660" t="s">
        <v>20</v>
      </c>
      <c r="C3660" t="s">
        <v>26</v>
      </c>
      <c r="D3660">
        <v>26</v>
      </c>
      <c r="E3660" t="s">
        <v>33</v>
      </c>
      <c r="F3660" t="s">
        <v>29157</v>
      </c>
    </row>
    <row r="3661" spans="1:6" x14ac:dyDescent="0.2">
      <c r="A3661" t="s">
        <v>11139</v>
      </c>
      <c r="B3661" t="s">
        <v>19</v>
      </c>
      <c r="C3661" t="s">
        <v>26</v>
      </c>
      <c r="D3661">
        <v>23</v>
      </c>
      <c r="E3661" t="s">
        <v>33</v>
      </c>
      <c r="F3661" t="s">
        <v>29156</v>
      </c>
    </row>
    <row r="3662" spans="1:6" x14ac:dyDescent="0.2">
      <c r="A3662" t="s">
        <v>11142</v>
      </c>
      <c r="B3662" t="s">
        <v>22</v>
      </c>
      <c r="C3662" t="s">
        <v>30</v>
      </c>
      <c r="D3662">
        <v>4</v>
      </c>
      <c r="E3662" t="s">
        <v>34</v>
      </c>
      <c r="F3662" t="s">
        <v>29154</v>
      </c>
    </row>
    <row r="3663" spans="1:6" x14ac:dyDescent="0.2">
      <c r="A3663" t="s">
        <v>11145</v>
      </c>
      <c r="B3663" t="s">
        <v>24</v>
      </c>
      <c r="C3663" t="s">
        <v>26</v>
      </c>
      <c r="D3663">
        <v>26</v>
      </c>
      <c r="E3663" t="s">
        <v>33</v>
      </c>
      <c r="F3663" t="s">
        <v>29155</v>
      </c>
    </row>
    <row r="3664" spans="1:6" x14ac:dyDescent="0.2">
      <c r="A3664" t="s">
        <v>11148</v>
      </c>
      <c r="B3664" t="s">
        <v>19</v>
      </c>
      <c r="C3664" t="s">
        <v>26</v>
      </c>
      <c r="D3664">
        <v>55</v>
      </c>
      <c r="E3664" t="s">
        <v>33</v>
      </c>
      <c r="F3664" t="s">
        <v>29156</v>
      </c>
    </row>
    <row r="3665" spans="1:6" x14ac:dyDescent="0.2">
      <c r="A3665" t="s">
        <v>11151</v>
      </c>
      <c r="B3665" t="s">
        <v>21</v>
      </c>
      <c r="C3665" t="s">
        <v>30</v>
      </c>
      <c r="D3665">
        <v>6</v>
      </c>
      <c r="E3665" t="s">
        <v>32</v>
      </c>
      <c r="F3665" t="s">
        <v>29157</v>
      </c>
    </row>
    <row r="3666" spans="1:6" x14ac:dyDescent="0.2">
      <c r="A3666" t="s">
        <v>11154</v>
      </c>
      <c r="B3666" t="s">
        <v>24</v>
      </c>
      <c r="C3666" t="s">
        <v>27</v>
      </c>
      <c r="D3666">
        <v>77</v>
      </c>
      <c r="E3666" t="s">
        <v>32</v>
      </c>
      <c r="F3666" t="s">
        <v>29156</v>
      </c>
    </row>
    <row r="3667" spans="1:6" x14ac:dyDescent="0.2">
      <c r="A3667" t="s">
        <v>11157</v>
      </c>
      <c r="B3667" t="s">
        <v>20</v>
      </c>
      <c r="C3667" t="s">
        <v>29</v>
      </c>
      <c r="D3667">
        <v>19</v>
      </c>
      <c r="E3667" t="s">
        <v>33</v>
      </c>
      <c r="F3667" t="s">
        <v>29157</v>
      </c>
    </row>
    <row r="3668" spans="1:6" x14ac:dyDescent="0.2">
      <c r="A3668" t="s">
        <v>11160</v>
      </c>
      <c r="B3668" t="s">
        <v>22</v>
      </c>
      <c r="C3668" t="s">
        <v>28</v>
      </c>
      <c r="D3668">
        <v>307</v>
      </c>
      <c r="E3668" t="s">
        <v>33</v>
      </c>
      <c r="F3668" t="s">
        <v>29157</v>
      </c>
    </row>
    <row r="3669" spans="1:6" x14ac:dyDescent="0.2">
      <c r="A3669" t="s">
        <v>11163</v>
      </c>
      <c r="B3669" t="s">
        <v>20</v>
      </c>
      <c r="C3669" t="s">
        <v>27</v>
      </c>
      <c r="D3669">
        <v>110</v>
      </c>
      <c r="E3669" t="s">
        <v>34</v>
      </c>
      <c r="F3669" t="s">
        <v>29154</v>
      </c>
    </row>
    <row r="3670" spans="1:6" x14ac:dyDescent="0.2">
      <c r="A3670" t="s">
        <v>11166</v>
      </c>
      <c r="B3670" t="s">
        <v>24</v>
      </c>
      <c r="C3670" t="s">
        <v>26</v>
      </c>
      <c r="D3670">
        <v>39</v>
      </c>
      <c r="E3670" t="s">
        <v>32</v>
      </c>
      <c r="F3670" t="s">
        <v>29157</v>
      </c>
    </row>
    <row r="3671" spans="1:6" x14ac:dyDescent="0.2">
      <c r="A3671" t="s">
        <v>11169</v>
      </c>
      <c r="B3671" t="s">
        <v>20</v>
      </c>
      <c r="C3671" t="s">
        <v>28</v>
      </c>
      <c r="D3671">
        <v>151</v>
      </c>
      <c r="E3671" t="s">
        <v>32</v>
      </c>
      <c r="F3671" t="s">
        <v>29157</v>
      </c>
    </row>
    <row r="3672" spans="1:6" x14ac:dyDescent="0.2">
      <c r="A3672" t="s">
        <v>11172</v>
      </c>
      <c r="B3672" t="s">
        <v>15</v>
      </c>
      <c r="C3672" t="s">
        <v>29</v>
      </c>
      <c r="D3672">
        <v>22</v>
      </c>
      <c r="E3672" t="s">
        <v>32</v>
      </c>
      <c r="F3672" t="s">
        <v>29155</v>
      </c>
    </row>
    <row r="3673" spans="1:6" x14ac:dyDescent="0.2">
      <c r="A3673" t="s">
        <v>11175</v>
      </c>
      <c r="B3673" t="s">
        <v>22</v>
      </c>
      <c r="C3673" t="s">
        <v>26</v>
      </c>
      <c r="D3673">
        <v>39</v>
      </c>
      <c r="E3673" t="s">
        <v>32</v>
      </c>
      <c r="F3673" t="s">
        <v>29157</v>
      </c>
    </row>
    <row r="3674" spans="1:6" x14ac:dyDescent="0.2">
      <c r="A3674" t="s">
        <v>11178</v>
      </c>
      <c r="B3674" t="s">
        <v>20</v>
      </c>
      <c r="C3674" t="s">
        <v>26</v>
      </c>
      <c r="D3674">
        <v>58</v>
      </c>
      <c r="E3674" t="s">
        <v>34</v>
      </c>
      <c r="F3674" t="s">
        <v>29156</v>
      </c>
    </row>
    <row r="3675" spans="1:6" x14ac:dyDescent="0.2">
      <c r="A3675" t="s">
        <v>11181</v>
      </c>
      <c r="B3675" t="s">
        <v>23</v>
      </c>
      <c r="C3675" t="s">
        <v>27</v>
      </c>
      <c r="D3675">
        <v>87</v>
      </c>
      <c r="E3675" t="s">
        <v>32</v>
      </c>
      <c r="F3675" t="s">
        <v>29154</v>
      </c>
    </row>
    <row r="3676" spans="1:6" x14ac:dyDescent="0.2">
      <c r="A3676" t="s">
        <v>11184</v>
      </c>
      <c r="B3676" t="s">
        <v>20</v>
      </c>
      <c r="C3676" t="s">
        <v>27</v>
      </c>
      <c r="D3676">
        <v>97</v>
      </c>
      <c r="E3676" t="s">
        <v>34</v>
      </c>
      <c r="F3676" t="s">
        <v>29156</v>
      </c>
    </row>
    <row r="3677" spans="1:6" x14ac:dyDescent="0.2">
      <c r="A3677" t="s">
        <v>11187</v>
      </c>
      <c r="B3677" t="s">
        <v>16</v>
      </c>
      <c r="C3677" t="s">
        <v>26</v>
      </c>
      <c r="D3677">
        <v>46</v>
      </c>
      <c r="E3677" t="s">
        <v>34</v>
      </c>
      <c r="F3677" t="s">
        <v>29157</v>
      </c>
    </row>
    <row r="3678" spans="1:6" x14ac:dyDescent="0.2">
      <c r="A3678" t="s">
        <v>11190</v>
      </c>
      <c r="B3678" t="s">
        <v>15</v>
      </c>
      <c r="C3678" t="s">
        <v>26</v>
      </c>
      <c r="D3678">
        <v>28</v>
      </c>
      <c r="E3678" t="s">
        <v>32</v>
      </c>
      <c r="F3678" t="s">
        <v>29154</v>
      </c>
    </row>
    <row r="3679" spans="1:6" x14ac:dyDescent="0.2">
      <c r="A3679" t="s">
        <v>11193</v>
      </c>
      <c r="B3679" t="s">
        <v>23</v>
      </c>
      <c r="C3679" t="s">
        <v>26</v>
      </c>
      <c r="D3679">
        <v>29</v>
      </c>
      <c r="E3679" t="s">
        <v>33</v>
      </c>
      <c r="F3679" t="s">
        <v>29157</v>
      </c>
    </row>
    <row r="3680" spans="1:6" x14ac:dyDescent="0.2">
      <c r="A3680" t="s">
        <v>11196</v>
      </c>
      <c r="B3680" t="s">
        <v>16</v>
      </c>
      <c r="C3680" t="s">
        <v>27</v>
      </c>
      <c r="D3680">
        <v>118</v>
      </c>
      <c r="E3680" t="s">
        <v>33</v>
      </c>
      <c r="F3680" t="s">
        <v>29154</v>
      </c>
    </row>
    <row r="3681" spans="1:6" x14ac:dyDescent="0.2">
      <c r="A3681" t="s">
        <v>11199</v>
      </c>
      <c r="B3681" t="s">
        <v>19</v>
      </c>
      <c r="C3681" t="s">
        <v>26</v>
      </c>
      <c r="D3681">
        <v>59</v>
      </c>
      <c r="E3681" t="s">
        <v>32</v>
      </c>
      <c r="F3681" t="s">
        <v>29154</v>
      </c>
    </row>
    <row r="3682" spans="1:6" x14ac:dyDescent="0.2">
      <c r="A3682" t="s">
        <v>11202</v>
      </c>
      <c r="B3682" t="s">
        <v>18</v>
      </c>
      <c r="C3682" t="s">
        <v>30</v>
      </c>
      <c r="D3682">
        <v>6</v>
      </c>
      <c r="E3682" t="s">
        <v>32</v>
      </c>
      <c r="F3682" t="s">
        <v>29156</v>
      </c>
    </row>
    <row r="3683" spans="1:6" x14ac:dyDescent="0.2">
      <c r="A3683" t="s">
        <v>11205</v>
      </c>
      <c r="B3683" t="s">
        <v>19</v>
      </c>
      <c r="C3683" t="s">
        <v>27</v>
      </c>
      <c r="D3683">
        <v>68</v>
      </c>
      <c r="E3683" t="s">
        <v>34</v>
      </c>
      <c r="F3683" t="s">
        <v>29157</v>
      </c>
    </row>
    <row r="3684" spans="1:6" x14ac:dyDescent="0.2">
      <c r="A3684" t="s">
        <v>11208</v>
      </c>
      <c r="B3684" t="s">
        <v>15</v>
      </c>
      <c r="C3684" t="s">
        <v>26</v>
      </c>
      <c r="D3684">
        <v>52</v>
      </c>
      <c r="E3684" t="s">
        <v>32</v>
      </c>
      <c r="F3684" t="s">
        <v>29156</v>
      </c>
    </row>
    <row r="3685" spans="1:6" x14ac:dyDescent="0.2">
      <c r="A3685" t="s">
        <v>11211</v>
      </c>
      <c r="B3685" t="s">
        <v>20</v>
      </c>
      <c r="C3685" t="s">
        <v>27</v>
      </c>
      <c r="D3685">
        <v>79</v>
      </c>
      <c r="E3685" t="s">
        <v>32</v>
      </c>
      <c r="F3685" t="s">
        <v>29154</v>
      </c>
    </row>
    <row r="3686" spans="1:6" x14ac:dyDescent="0.2">
      <c r="A3686" t="s">
        <v>11214</v>
      </c>
      <c r="B3686" t="s">
        <v>21</v>
      </c>
      <c r="C3686" t="s">
        <v>28</v>
      </c>
      <c r="D3686">
        <v>104</v>
      </c>
      <c r="E3686" t="s">
        <v>32</v>
      </c>
      <c r="F3686" t="s">
        <v>29156</v>
      </c>
    </row>
    <row r="3687" spans="1:6" x14ac:dyDescent="0.2">
      <c r="A3687" t="s">
        <v>11217</v>
      </c>
      <c r="B3687" t="s">
        <v>20</v>
      </c>
      <c r="C3687" t="s">
        <v>26</v>
      </c>
      <c r="D3687">
        <v>22</v>
      </c>
      <c r="E3687" t="s">
        <v>32</v>
      </c>
      <c r="F3687" t="s">
        <v>29154</v>
      </c>
    </row>
    <row r="3688" spans="1:6" x14ac:dyDescent="0.2">
      <c r="A3688" t="s">
        <v>11220</v>
      </c>
      <c r="B3688" t="s">
        <v>15</v>
      </c>
      <c r="C3688" t="s">
        <v>30</v>
      </c>
      <c r="D3688">
        <v>5</v>
      </c>
      <c r="E3688" t="s">
        <v>33</v>
      </c>
      <c r="F3688" t="s">
        <v>29157</v>
      </c>
    </row>
    <row r="3689" spans="1:6" x14ac:dyDescent="0.2">
      <c r="A3689" t="s">
        <v>11223</v>
      </c>
      <c r="B3689" t="s">
        <v>23</v>
      </c>
      <c r="C3689" t="s">
        <v>26</v>
      </c>
      <c r="D3689">
        <v>57</v>
      </c>
      <c r="E3689" t="s">
        <v>34</v>
      </c>
      <c r="F3689" t="s">
        <v>29157</v>
      </c>
    </row>
    <row r="3690" spans="1:6" x14ac:dyDescent="0.2">
      <c r="A3690" t="s">
        <v>11226</v>
      </c>
      <c r="B3690" t="s">
        <v>18</v>
      </c>
      <c r="C3690" t="s">
        <v>27</v>
      </c>
      <c r="D3690">
        <v>107</v>
      </c>
      <c r="E3690" t="s">
        <v>32</v>
      </c>
      <c r="F3690" t="s">
        <v>29157</v>
      </c>
    </row>
    <row r="3691" spans="1:6" x14ac:dyDescent="0.2">
      <c r="A3691" t="s">
        <v>11229</v>
      </c>
      <c r="B3691" t="s">
        <v>21</v>
      </c>
      <c r="C3691" t="s">
        <v>26</v>
      </c>
      <c r="D3691">
        <v>36</v>
      </c>
      <c r="E3691" t="s">
        <v>32</v>
      </c>
      <c r="F3691" t="s">
        <v>29156</v>
      </c>
    </row>
    <row r="3692" spans="1:6" x14ac:dyDescent="0.2">
      <c r="A3692" t="s">
        <v>11232</v>
      </c>
      <c r="B3692" t="s">
        <v>19</v>
      </c>
      <c r="C3692" t="s">
        <v>27</v>
      </c>
      <c r="D3692">
        <v>99</v>
      </c>
      <c r="E3692" t="s">
        <v>33</v>
      </c>
      <c r="F3692" t="s">
        <v>29154</v>
      </c>
    </row>
    <row r="3693" spans="1:6" x14ac:dyDescent="0.2">
      <c r="A3693" t="s">
        <v>11235</v>
      </c>
      <c r="B3693" t="s">
        <v>15</v>
      </c>
      <c r="C3693" t="s">
        <v>27</v>
      </c>
      <c r="D3693">
        <v>69</v>
      </c>
      <c r="E3693" t="s">
        <v>33</v>
      </c>
      <c r="F3693" t="s">
        <v>29156</v>
      </c>
    </row>
    <row r="3694" spans="1:6" x14ac:dyDescent="0.2">
      <c r="A3694" t="s">
        <v>11238</v>
      </c>
      <c r="B3694" t="s">
        <v>19</v>
      </c>
      <c r="C3694" t="s">
        <v>26</v>
      </c>
      <c r="D3694">
        <v>26</v>
      </c>
      <c r="E3694" t="s">
        <v>32</v>
      </c>
      <c r="F3694" t="s">
        <v>29154</v>
      </c>
    </row>
    <row r="3695" spans="1:6" x14ac:dyDescent="0.2">
      <c r="A3695" t="s">
        <v>11241</v>
      </c>
      <c r="B3695" t="s">
        <v>24</v>
      </c>
      <c r="C3695" t="s">
        <v>27</v>
      </c>
      <c r="D3695">
        <v>51</v>
      </c>
      <c r="E3695" t="s">
        <v>33</v>
      </c>
      <c r="F3695" t="s">
        <v>29157</v>
      </c>
    </row>
    <row r="3696" spans="1:6" x14ac:dyDescent="0.2">
      <c r="A3696" t="s">
        <v>11244</v>
      </c>
      <c r="B3696" t="s">
        <v>21</v>
      </c>
      <c r="C3696" t="s">
        <v>28</v>
      </c>
      <c r="D3696">
        <v>387</v>
      </c>
      <c r="E3696" t="s">
        <v>33</v>
      </c>
      <c r="F3696" t="s">
        <v>29157</v>
      </c>
    </row>
    <row r="3697" spans="1:6" x14ac:dyDescent="0.2">
      <c r="A3697" t="s">
        <v>11247</v>
      </c>
      <c r="B3697" t="s">
        <v>24</v>
      </c>
      <c r="C3697" t="s">
        <v>28</v>
      </c>
      <c r="D3697">
        <v>296</v>
      </c>
      <c r="E3697" t="s">
        <v>33</v>
      </c>
      <c r="F3697" t="s">
        <v>29157</v>
      </c>
    </row>
    <row r="3698" spans="1:6" x14ac:dyDescent="0.2">
      <c r="A3698" t="s">
        <v>11250</v>
      </c>
      <c r="B3698" t="s">
        <v>17</v>
      </c>
      <c r="C3698" t="s">
        <v>27</v>
      </c>
      <c r="D3698">
        <v>75</v>
      </c>
      <c r="E3698" t="s">
        <v>34</v>
      </c>
      <c r="F3698" t="s">
        <v>29157</v>
      </c>
    </row>
    <row r="3699" spans="1:6" x14ac:dyDescent="0.2">
      <c r="A3699" t="s">
        <v>11253</v>
      </c>
      <c r="B3699" t="s">
        <v>16</v>
      </c>
      <c r="C3699" t="s">
        <v>26</v>
      </c>
      <c r="D3699">
        <v>44</v>
      </c>
      <c r="E3699" t="s">
        <v>33</v>
      </c>
      <c r="F3699" t="s">
        <v>29156</v>
      </c>
    </row>
    <row r="3700" spans="1:6" x14ac:dyDescent="0.2">
      <c r="A3700" t="s">
        <v>10980</v>
      </c>
      <c r="B3700" t="s">
        <v>18</v>
      </c>
      <c r="C3700" t="s">
        <v>28</v>
      </c>
      <c r="D3700">
        <v>373</v>
      </c>
      <c r="E3700" t="s">
        <v>34</v>
      </c>
      <c r="F3700" t="s">
        <v>29154</v>
      </c>
    </row>
    <row r="3701" spans="1:6" x14ac:dyDescent="0.2">
      <c r="A3701" t="s">
        <v>10983</v>
      </c>
      <c r="B3701" t="s">
        <v>20</v>
      </c>
      <c r="C3701" t="s">
        <v>27</v>
      </c>
      <c r="D3701">
        <v>76</v>
      </c>
      <c r="E3701" t="s">
        <v>34</v>
      </c>
      <c r="F3701" t="s">
        <v>29156</v>
      </c>
    </row>
    <row r="3702" spans="1:6" x14ac:dyDescent="0.2">
      <c r="A3702" t="s">
        <v>10986</v>
      </c>
      <c r="B3702" t="s">
        <v>18</v>
      </c>
      <c r="C3702" t="s">
        <v>28</v>
      </c>
      <c r="D3702">
        <v>300</v>
      </c>
      <c r="E3702" t="s">
        <v>34</v>
      </c>
      <c r="F3702" t="s">
        <v>29156</v>
      </c>
    </row>
    <row r="3703" spans="1:6" x14ac:dyDescent="0.2">
      <c r="A3703" t="s">
        <v>10989</v>
      </c>
      <c r="B3703" t="s">
        <v>17</v>
      </c>
      <c r="C3703" t="s">
        <v>26</v>
      </c>
      <c r="D3703">
        <v>59</v>
      </c>
      <c r="E3703" t="s">
        <v>32</v>
      </c>
      <c r="F3703" t="s">
        <v>29154</v>
      </c>
    </row>
    <row r="3704" spans="1:6" x14ac:dyDescent="0.2">
      <c r="A3704" t="s">
        <v>10992</v>
      </c>
      <c r="B3704" t="s">
        <v>21</v>
      </c>
      <c r="C3704" t="s">
        <v>27</v>
      </c>
      <c r="D3704">
        <v>50</v>
      </c>
      <c r="E3704" t="s">
        <v>32</v>
      </c>
      <c r="F3704" t="s">
        <v>29156</v>
      </c>
    </row>
    <row r="3705" spans="1:6" x14ac:dyDescent="0.2">
      <c r="A3705" t="s">
        <v>10995</v>
      </c>
      <c r="B3705" t="s">
        <v>18</v>
      </c>
      <c r="C3705" t="s">
        <v>27</v>
      </c>
      <c r="D3705">
        <v>54</v>
      </c>
      <c r="E3705" t="s">
        <v>33</v>
      </c>
      <c r="F3705" t="s">
        <v>29157</v>
      </c>
    </row>
    <row r="3706" spans="1:6" x14ac:dyDescent="0.2">
      <c r="A3706" t="s">
        <v>10998</v>
      </c>
      <c r="B3706" t="s">
        <v>16</v>
      </c>
      <c r="C3706" t="s">
        <v>26</v>
      </c>
      <c r="D3706">
        <v>22</v>
      </c>
      <c r="E3706" t="s">
        <v>34</v>
      </c>
      <c r="F3706" t="s">
        <v>29154</v>
      </c>
    </row>
    <row r="3707" spans="1:6" x14ac:dyDescent="0.2">
      <c r="A3707" t="s">
        <v>11001</v>
      </c>
      <c r="B3707" t="s">
        <v>23</v>
      </c>
      <c r="C3707" t="s">
        <v>27</v>
      </c>
      <c r="D3707">
        <v>72</v>
      </c>
      <c r="E3707" t="s">
        <v>33</v>
      </c>
      <c r="F3707" t="s">
        <v>29156</v>
      </c>
    </row>
    <row r="3708" spans="1:6" x14ac:dyDescent="0.2">
      <c r="A3708" t="s">
        <v>11256</v>
      </c>
      <c r="B3708" t="s">
        <v>21</v>
      </c>
      <c r="C3708" t="s">
        <v>26</v>
      </c>
      <c r="D3708">
        <v>46</v>
      </c>
      <c r="E3708" t="s">
        <v>32</v>
      </c>
      <c r="F3708" t="s">
        <v>79</v>
      </c>
    </row>
    <row r="3709" spans="1:6" x14ac:dyDescent="0.2">
      <c r="A3709" t="s">
        <v>11259</v>
      </c>
      <c r="B3709" t="s">
        <v>17</v>
      </c>
      <c r="C3709" t="s">
        <v>26</v>
      </c>
      <c r="D3709">
        <v>28</v>
      </c>
      <c r="E3709" t="s">
        <v>32</v>
      </c>
      <c r="F3709" t="s">
        <v>29157</v>
      </c>
    </row>
    <row r="3710" spans="1:6" x14ac:dyDescent="0.2">
      <c r="A3710" t="s">
        <v>11262</v>
      </c>
      <c r="B3710" t="s">
        <v>15</v>
      </c>
      <c r="C3710" t="s">
        <v>27</v>
      </c>
      <c r="D3710">
        <v>48</v>
      </c>
      <c r="E3710" t="s">
        <v>34</v>
      </c>
      <c r="F3710" t="s">
        <v>79</v>
      </c>
    </row>
    <row r="3711" spans="1:6" x14ac:dyDescent="0.2">
      <c r="A3711" t="s">
        <v>11265</v>
      </c>
      <c r="B3711" t="s">
        <v>23</v>
      </c>
      <c r="C3711" t="s">
        <v>26</v>
      </c>
      <c r="D3711">
        <v>25</v>
      </c>
      <c r="E3711" t="s">
        <v>33</v>
      </c>
      <c r="F3711" t="s">
        <v>79</v>
      </c>
    </row>
    <row r="3712" spans="1:6" x14ac:dyDescent="0.2">
      <c r="A3712" t="s">
        <v>11268</v>
      </c>
      <c r="B3712" t="s">
        <v>18</v>
      </c>
      <c r="C3712" t="s">
        <v>26</v>
      </c>
      <c r="D3712">
        <v>52</v>
      </c>
      <c r="E3712" t="s">
        <v>34</v>
      </c>
      <c r="F3712" t="s">
        <v>29157</v>
      </c>
    </row>
    <row r="3713" spans="1:6" x14ac:dyDescent="0.2">
      <c r="A3713" t="s">
        <v>11271</v>
      </c>
      <c r="B3713" t="s">
        <v>23</v>
      </c>
      <c r="C3713" t="s">
        <v>27</v>
      </c>
      <c r="D3713">
        <v>59</v>
      </c>
      <c r="E3713" t="s">
        <v>34</v>
      </c>
      <c r="F3713" t="s">
        <v>29157</v>
      </c>
    </row>
    <row r="3714" spans="1:6" x14ac:dyDescent="0.2">
      <c r="A3714" t="s">
        <v>11274</v>
      </c>
      <c r="B3714" t="s">
        <v>18</v>
      </c>
      <c r="C3714" t="s">
        <v>30</v>
      </c>
      <c r="D3714">
        <v>5</v>
      </c>
      <c r="E3714" t="s">
        <v>32</v>
      </c>
      <c r="F3714" t="s">
        <v>79</v>
      </c>
    </row>
    <row r="3715" spans="1:6" x14ac:dyDescent="0.2">
      <c r="A3715" t="s">
        <v>11277</v>
      </c>
      <c r="B3715" t="s">
        <v>17</v>
      </c>
      <c r="C3715" t="s">
        <v>26</v>
      </c>
      <c r="D3715">
        <v>35</v>
      </c>
      <c r="E3715" t="s">
        <v>33</v>
      </c>
      <c r="F3715" t="s">
        <v>29157</v>
      </c>
    </row>
    <row r="3716" spans="1:6" x14ac:dyDescent="0.2">
      <c r="A3716" t="s">
        <v>11280</v>
      </c>
      <c r="B3716" t="s">
        <v>18</v>
      </c>
      <c r="C3716" t="s">
        <v>26</v>
      </c>
      <c r="D3716">
        <v>50</v>
      </c>
      <c r="E3716" t="s">
        <v>33</v>
      </c>
      <c r="F3716" t="s">
        <v>29157</v>
      </c>
    </row>
    <row r="3717" spans="1:6" x14ac:dyDescent="0.2">
      <c r="A3717" t="s">
        <v>11283</v>
      </c>
      <c r="B3717" t="s">
        <v>18</v>
      </c>
      <c r="C3717" t="s">
        <v>26</v>
      </c>
      <c r="D3717">
        <v>39</v>
      </c>
      <c r="E3717" t="s">
        <v>33</v>
      </c>
      <c r="F3717" t="s">
        <v>79</v>
      </c>
    </row>
    <row r="3718" spans="1:6" x14ac:dyDescent="0.2">
      <c r="A3718" t="s">
        <v>11286</v>
      </c>
      <c r="B3718" t="s">
        <v>20</v>
      </c>
      <c r="C3718" t="s">
        <v>26</v>
      </c>
      <c r="D3718">
        <v>30</v>
      </c>
      <c r="E3718" t="s">
        <v>32</v>
      </c>
      <c r="F3718" t="s">
        <v>79</v>
      </c>
    </row>
    <row r="3719" spans="1:6" x14ac:dyDescent="0.2">
      <c r="A3719" t="s">
        <v>11289</v>
      </c>
      <c r="B3719" t="s">
        <v>22</v>
      </c>
      <c r="C3719" t="s">
        <v>27</v>
      </c>
      <c r="D3719">
        <v>48</v>
      </c>
      <c r="E3719" t="s">
        <v>33</v>
      </c>
      <c r="F3719" t="s">
        <v>79</v>
      </c>
    </row>
    <row r="3720" spans="1:6" x14ac:dyDescent="0.2">
      <c r="A3720" t="s">
        <v>11292</v>
      </c>
      <c r="B3720" t="s">
        <v>17</v>
      </c>
      <c r="C3720" t="s">
        <v>26</v>
      </c>
      <c r="D3720">
        <v>43</v>
      </c>
      <c r="E3720" t="s">
        <v>34</v>
      </c>
      <c r="F3720" t="s">
        <v>29157</v>
      </c>
    </row>
    <row r="3721" spans="1:6" x14ac:dyDescent="0.2">
      <c r="A3721" t="s">
        <v>11295</v>
      </c>
      <c r="B3721" t="s">
        <v>22</v>
      </c>
      <c r="C3721" t="s">
        <v>27</v>
      </c>
      <c r="D3721">
        <v>59</v>
      </c>
      <c r="E3721" t="s">
        <v>32</v>
      </c>
      <c r="F3721" t="s">
        <v>79</v>
      </c>
    </row>
    <row r="3722" spans="1:6" x14ac:dyDescent="0.2">
      <c r="A3722" t="s">
        <v>11298</v>
      </c>
      <c r="B3722" t="s">
        <v>22</v>
      </c>
      <c r="C3722" t="s">
        <v>27</v>
      </c>
      <c r="D3722">
        <v>63</v>
      </c>
      <c r="E3722" t="s">
        <v>33</v>
      </c>
      <c r="F3722" t="s">
        <v>79</v>
      </c>
    </row>
    <row r="3723" spans="1:6" x14ac:dyDescent="0.2">
      <c r="A3723" t="s">
        <v>11301</v>
      </c>
      <c r="B3723" t="s">
        <v>21</v>
      </c>
      <c r="C3723" t="s">
        <v>26</v>
      </c>
      <c r="D3723">
        <v>56</v>
      </c>
      <c r="E3723" t="s">
        <v>33</v>
      </c>
      <c r="F3723" t="s">
        <v>29157</v>
      </c>
    </row>
    <row r="3724" spans="1:6" x14ac:dyDescent="0.2">
      <c r="A3724" t="s">
        <v>11304</v>
      </c>
      <c r="B3724" t="s">
        <v>20</v>
      </c>
      <c r="C3724" t="s">
        <v>29</v>
      </c>
      <c r="D3724">
        <v>23</v>
      </c>
      <c r="E3724" t="s">
        <v>32</v>
      </c>
      <c r="F3724" t="s">
        <v>79</v>
      </c>
    </row>
    <row r="3725" spans="1:6" x14ac:dyDescent="0.2">
      <c r="A3725" t="s">
        <v>11307</v>
      </c>
      <c r="B3725" t="s">
        <v>15</v>
      </c>
      <c r="C3725" t="s">
        <v>29</v>
      </c>
      <c r="D3725">
        <v>12</v>
      </c>
      <c r="E3725" t="s">
        <v>32</v>
      </c>
      <c r="F3725" t="s">
        <v>79</v>
      </c>
    </row>
    <row r="3726" spans="1:6" x14ac:dyDescent="0.2">
      <c r="A3726" t="s">
        <v>11310</v>
      </c>
      <c r="B3726" t="s">
        <v>17</v>
      </c>
      <c r="C3726" t="s">
        <v>26</v>
      </c>
      <c r="D3726">
        <v>40</v>
      </c>
      <c r="E3726" t="s">
        <v>33</v>
      </c>
      <c r="F3726" t="s">
        <v>79</v>
      </c>
    </row>
    <row r="3727" spans="1:6" x14ac:dyDescent="0.2">
      <c r="A3727" t="s">
        <v>11313</v>
      </c>
      <c r="B3727" t="s">
        <v>21</v>
      </c>
      <c r="C3727" t="s">
        <v>26</v>
      </c>
      <c r="D3727">
        <v>54</v>
      </c>
      <c r="E3727" t="s">
        <v>32</v>
      </c>
      <c r="F3727" t="s">
        <v>79</v>
      </c>
    </row>
    <row r="3728" spans="1:6" x14ac:dyDescent="0.2">
      <c r="A3728" t="s">
        <v>11316</v>
      </c>
      <c r="B3728" t="s">
        <v>19</v>
      </c>
      <c r="C3728" t="s">
        <v>26</v>
      </c>
      <c r="D3728">
        <v>39</v>
      </c>
      <c r="E3728" t="s">
        <v>33</v>
      </c>
      <c r="F3728" t="s">
        <v>79</v>
      </c>
    </row>
    <row r="3729" spans="1:6" x14ac:dyDescent="0.2">
      <c r="A3729" t="s">
        <v>11319</v>
      </c>
      <c r="B3729" t="s">
        <v>18</v>
      </c>
      <c r="C3729" t="s">
        <v>27</v>
      </c>
      <c r="D3729">
        <v>92</v>
      </c>
      <c r="E3729" t="s">
        <v>33</v>
      </c>
      <c r="F3729" t="s">
        <v>29157</v>
      </c>
    </row>
    <row r="3730" spans="1:6" x14ac:dyDescent="0.2">
      <c r="A3730" t="s">
        <v>11322</v>
      </c>
      <c r="B3730" t="s">
        <v>19</v>
      </c>
      <c r="C3730" t="s">
        <v>27</v>
      </c>
      <c r="D3730">
        <v>118</v>
      </c>
      <c r="E3730" t="s">
        <v>32</v>
      </c>
      <c r="F3730" t="s">
        <v>29157</v>
      </c>
    </row>
    <row r="3731" spans="1:6" x14ac:dyDescent="0.2">
      <c r="A3731" t="s">
        <v>11325</v>
      </c>
      <c r="B3731" t="s">
        <v>16</v>
      </c>
      <c r="C3731" t="s">
        <v>26</v>
      </c>
      <c r="D3731">
        <v>53</v>
      </c>
      <c r="E3731" t="s">
        <v>33</v>
      </c>
      <c r="F3731" t="s">
        <v>79</v>
      </c>
    </row>
    <row r="3732" spans="1:6" x14ac:dyDescent="0.2">
      <c r="A3732" t="s">
        <v>11328</v>
      </c>
      <c r="B3732" t="s">
        <v>23</v>
      </c>
      <c r="C3732" t="s">
        <v>26</v>
      </c>
      <c r="D3732">
        <v>42</v>
      </c>
      <c r="E3732" t="s">
        <v>34</v>
      </c>
      <c r="F3732" t="s">
        <v>29157</v>
      </c>
    </row>
    <row r="3733" spans="1:6" x14ac:dyDescent="0.2">
      <c r="A3733" t="s">
        <v>11331</v>
      </c>
      <c r="B3733" t="s">
        <v>24</v>
      </c>
      <c r="C3733" t="s">
        <v>26</v>
      </c>
      <c r="D3733">
        <v>48</v>
      </c>
      <c r="E3733" t="s">
        <v>34</v>
      </c>
      <c r="F3733" t="s">
        <v>79</v>
      </c>
    </row>
    <row r="3734" spans="1:6" x14ac:dyDescent="0.2">
      <c r="A3734" t="s">
        <v>11334</v>
      </c>
      <c r="B3734" t="s">
        <v>21</v>
      </c>
      <c r="C3734" t="s">
        <v>27</v>
      </c>
      <c r="D3734">
        <v>113</v>
      </c>
      <c r="E3734" t="s">
        <v>34</v>
      </c>
      <c r="F3734" t="s">
        <v>79</v>
      </c>
    </row>
    <row r="3735" spans="1:6" x14ac:dyDescent="0.2">
      <c r="A3735" t="s">
        <v>11337</v>
      </c>
      <c r="B3735" t="s">
        <v>18</v>
      </c>
      <c r="C3735" t="s">
        <v>26</v>
      </c>
      <c r="D3735">
        <v>59</v>
      </c>
      <c r="E3735" t="s">
        <v>33</v>
      </c>
      <c r="F3735" t="s">
        <v>79</v>
      </c>
    </row>
    <row r="3736" spans="1:6" x14ac:dyDescent="0.2">
      <c r="A3736" t="s">
        <v>11340</v>
      </c>
      <c r="B3736" t="s">
        <v>22</v>
      </c>
      <c r="C3736" t="s">
        <v>27</v>
      </c>
      <c r="D3736">
        <v>79</v>
      </c>
      <c r="E3736" t="s">
        <v>34</v>
      </c>
      <c r="F3736" t="s">
        <v>29157</v>
      </c>
    </row>
    <row r="3737" spans="1:6" x14ac:dyDescent="0.2">
      <c r="A3737" t="s">
        <v>11343</v>
      </c>
      <c r="B3737" t="s">
        <v>15</v>
      </c>
      <c r="C3737" t="s">
        <v>27</v>
      </c>
      <c r="D3737">
        <v>53</v>
      </c>
      <c r="E3737" t="s">
        <v>32</v>
      </c>
      <c r="F3737" t="s">
        <v>29157</v>
      </c>
    </row>
    <row r="3738" spans="1:6" x14ac:dyDescent="0.2">
      <c r="A3738" t="s">
        <v>11346</v>
      </c>
      <c r="B3738" t="s">
        <v>18</v>
      </c>
      <c r="C3738" t="s">
        <v>26</v>
      </c>
      <c r="D3738">
        <v>44</v>
      </c>
      <c r="E3738" t="s">
        <v>32</v>
      </c>
      <c r="F3738" t="s">
        <v>29157</v>
      </c>
    </row>
    <row r="3739" spans="1:6" x14ac:dyDescent="0.2">
      <c r="A3739" t="s">
        <v>11349</v>
      </c>
      <c r="B3739" t="s">
        <v>17</v>
      </c>
      <c r="C3739" t="s">
        <v>28</v>
      </c>
      <c r="D3739">
        <v>328</v>
      </c>
      <c r="E3739" t="s">
        <v>33</v>
      </c>
      <c r="F3739" t="s">
        <v>29157</v>
      </c>
    </row>
    <row r="3740" spans="1:6" x14ac:dyDescent="0.2">
      <c r="A3740" t="s">
        <v>11352</v>
      </c>
      <c r="B3740" t="s">
        <v>20</v>
      </c>
      <c r="C3740" t="s">
        <v>26</v>
      </c>
      <c r="D3740">
        <v>56</v>
      </c>
      <c r="E3740" t="s">
        <v>34</v>
      </c>
      <c r="F3740" t="s">
        <v>79</v>
      </c>
    </row>
    <row r="3741" spans="1:6" x14ac:dyDescent="0.2">
      <c r="A3741" t="s">
        <v>11355</v>
      </c>
      <c r="B3741" t="s">
        <v>16</v>
      </c>
      <c r="C3741" t="s">
        <v>27</v>
      </c>
      <c r="D3741">
        <v>60</v>
      </c>
      <c r="E3741" t="s">
        <v>33</v>
      </c>
      <c r="F3741" t="s">
        <v>79</v>
      </c>
    </row>
    <row r="3742" spans="1:6" x14ac:dyDescent="0.2">
      <c r="A3742" t="s">
        <v>11358</v>
      </c>
      <c r="B3742" t="s">
        <v>17</v>
      </c>
      <c r="C3742" t="s">
        <v>27</v>
      </c>
      <c r="D3742">
        <v>100</v>
      </c>
      <c r="E3742" t="s">
        <v>32</v>
      </c>
      <c r="F3742" t="s">
        <v>79</v>
      </c>
    </row>
    <row r="3743" spans="1:6" x14ac:dyDescent="0.2">
      <c r="A3743" t="s">
        <v>11361</v>
      </c>
      <c r="B3743" t="s">
        <v>23</v>
      </c>
      <c r="C3743" t="s">
        <v>26</v>
      </c>
      <c r="D3743">
        <v>31</v>
      </c>
      <c r="E3743" t="s">
        <v>34</v>
      </c>
      <c r="F3743" t="s">
        <v>79</v>
      </c>
    </row>
    <row r="3744" spans="1:6" x14ac:dyDescent="0.2">
      <c r="A3744" t="s">
        <v>11364</v>
      </c>
      <c r="B3744" t="s">
        <v>16</v>
      </c>
      <c r="C3744" t="s">
        <v>27</v>
      </c>
      <c r="D3744">
        <v>48</v>
      </c>
      <c r="E3744" t="s">
        <v>34</v>
      </c>
      <c r="F3744" t="s">
        <v>79</v>
      </c>
    </row>
    <row r="3745" spans="1:6" x14ac:dyDescent="0.2">
      <c r="A3745" t="s">
        <v>11367</v>
      </c>
      <c r="B3745" t="s">
        <v>22</v>
      </c>
      <c r="C3745" t="s">
        <v>26</v>
      </c>
      <c r="D3745">
        <v>34</v>
      </c>
      <c r="E3745" t="s">
        <v>32</v>
      </c>
      <c r="F3745" t="s">
        <v>79</v>
      </c>
    </row>
    <row r="3746" spans="1:6" x14ac:dyDescent="0.2">
      <c r="A3746" t="s">
        <v>11370</v>
      </c>
      <c r="B3746" t="s">
        <v>16</v>
      </c>
      <c r="C3746" t="s">
        <v>26</v>
      </c>
      <c r="D3746">
        <v>28</v>
      </c>
      <c r="E3746" t="s">
        <v>32</v>
      </c>
      <c r="F3746" t="s">
        <v>29157</v>
      </c>
    </row>
    <row r="3747" spans="1:6" x14ac:dyDescent="0.2">
      <c r="A3747" t="s">
        <v>11391</v>
      </c>
      <c r="B3747" t="s">
        <v>20</v>
      </c>
      <c r="C3747" t="s">
        <v>27</v>
      </c>
      <c r="D3747">
        <v>111</v>
      </c>
      <c r="E3747" t="s">
        <v>33</v>
      </c>
      <c r="F3747" t="s">
        <v>29154</v>
      </c>
    </row>
    <row r="3748" spans="1:6" x14ac:dyDescent="0.2">
      <c r="A3748" t="s">
        <v>11394</v>
      </c>
      <c r="B3748" t="s">
        <v>19</v>
      </c>
      <c r="C3748" t="s">
        <v>27</v>
      </c>
      <c r="D3748">
        <v>47</v>
      </c>
      <c r="E3748" t="s">
        <v>34</v>
      </c>
      <c r="F3748" t="s">
        <v>29155</v>
      </c>
    </row>
    <row r="3749" spans="1:6" x14ac:dyDescent="0.2">
      <c r="A3749" t="s">
        <v>11397</v>
      </c>
      <c r="B3749" t="s">
        <v>17</v>
      </c>
      <c r="C3749" t="s">
        <v>30</v>
      </c>
      <c r="D3749">
        <v>4</v>
      </c>
      <c r="E3749" t="s">
        <v>34</v>
      </c>
      <c r="F3749" t="s">
        <v>29157</v>
      </c>
    </row>
    <row r="3750" spans="1:6" x14ac:dyDescent="0.2">
      <c r="A3750" t="s">
        <v>11400</v>
      </c>
      <c r="B3750" t="s">
        <v>16</v>
      </c>
      <c r="C3750" t="s">
        <v>27</v>
      </c>
      <c r="D3750">
        <v>52</v>
      </c>
      <c r="E3750" t="s">
        <v>34</v>
      </c>
      <c r="F3750" t="s">
        <v>29154</v>
      </c>
    </row>
    <row r="3751" spans="1:6" x14ac:dyDescent="0.2">
      <c r="A3751" t="s">
        <v>11403</v>
      </c>
      <c r="B3751" t="s">
        <v>22</v>
      </c>
      <c r="C3751" t="s">
        <v>27</v>
      </c>
      <c r="D3751">
        <v>114</v>
      </c>
      <c r="E3751" t="s">
        <v>32</v>
      </c>
      <c r="F3751" t="s">
        <v>29157</v>
      </c>
    </row>
    <row r="3752" spans="1:6" x14ac:dyDescent="0.2">
      <c r="A3752" t="s">
        <v>11406</v>
      </c>
      <c r="B3752" t="s">
        <v>16</v>
      </c>
      <c r="C3752" t="s">
        <v>27</v>
      </c>
      <c r="D3752">
        <v>104</v>
      </c>
      <c r="E3752" t="s">
        <v>33</v>
      </c>
      <c r="F3752" t="s">
        <v>29154</v>
      </c>
    </row>
    <row r="3753" spans="1:6" x14ac:dyDescent="0.2">
      <c r="A3753" t="s">
        <v>11409</v>
      </c>
      <c r="B3753" t="s">
        <v>22</v>
      </c>
      <c r="C3753" t="s">
        <v>26</v>
      </c>
      <c r="D3753">
        <v>37</v>
      </c>
      <c r="E3753" t="s">
        <v>34</v>
      </c>
      <c r="F3753" t="s">
        <v>29154</v>
      </c>
    </row>
    <row r="3754" spans="1:6" x14ac:dyDescent="0.2">
      <c r="A3754" t="s">
        <v>11412</v>
      </c>
      <c r="B3754" t="s">
        <v>19</v>
      </c>
      <c r="C3754" t="s">
        <v>29</v>
      </c>
      <c r="D3754">
        <v>14</v>
      </c>
      <c r="E3754" t="s">
        <v>32</v>
      </c>
      <c r="F3754" t="s">
        <v>29157</v>
      </c>
    </row>
    <row r="3755" spans="1:6" x14ac:dyDescent="0.2">
      <c r="A3755" t="s">
        <v>11415</v>
      </c>
      <c r="B3755" t="s">
        <v>17</v>
      </c>
      <c r="C3755" t="s">
        <v>26</v>
      </c>
      <c r="D3755">
        <v>28</v>
      </c>
      <c r="E3755" t="s">
        <v>33</v>
      </c>
      <c r="F3755" t="s">
        <v>29154</v>
      </c>
    </row>
    <row r="3756" spans="1:6" x14ac:dyDescent="0.2">
      <c r="A3756" t="s">
        <v>11418</v>
      </c>
      <c r="B3756" t="s">
        <v>17</v>
      </c>
      <c r="C3756" t="s">
        <v>27</v>
      </c>
      <c r="D3756">
        <v>78</v>
      </c>
      <c r="E3756" t="s">
        <v>34</v>
      </c>
      <c r="F3756" t="s">
        <v>29157</v>
      </c>
    </row>
    <row r="3757" spans="1:6" x14ac:dyDescent="0.2">
      <c r="A3757" t="s">
        <v>11421</v>
      </c>
      <c r="B3757" t="s">
        <v>19</v>
      </c>
      <c r="C3757" t="s">
        <v>27</v>
      </c>
      <c r="D3757">
        <v>99</v>
      </c>
      <c r="E3757" t="s">
        <v>34</v>
      </c>
      <c r="F3757" t="s">
        <v>29154</v>
      </c>
    </row>
    <row r="3758" spans="1:6" x14ac:dyDescent="0.2">
      <c r="A3758" t="s">
        <v>11424</v>
      </c>
      <c r="B3758" t="s">
        <v>21</v>
      </c>
      <c r="C3758" t="s">
        <v>29</v>
      </c>
      <c r="D3758">
        <v>22</v>
      </c>
      <c r="E3758" t="s">
        <v>33</v>
      </c>
      <c r="F3758" t="s">
        <v>29156</v>
      </c>
    </row>
    <row r="3759" spans="1:6" x14ac:dyDescent="0.2">
      <c r="A3759" t="s">
        <v>11427</v>
      </c>
      <c r="B3759" t="s">
        <v>21</v>
      </c>
      <c r="C3759" t="s">
        <v>29</v>
      </c>
      <c r="D3759">
        <v>12</v>
      </c>
      <c r="E3759" t="s">
        <v>32</v>
      </c>
      <c r="F3759" t="s">
        <v>29156</v>
      </c>
    </row>
    <row r="3760" spans="1:6" x14ac:dyDescent="0.2">
      <c r="A3760" t="s">
        <v>11430</v>
      </c>
      <c r="B3760" t="s">
        <v>21</v>
      </c>
      <c r="C3760" t="s">
        <v>26</v>
      </c>
      <c r="D3760">
        <v>35</v>
      </c>
      <c r="E3760" t="s">
        <v>32</v>
      </c>
      <c r="F3760" t="s">
        <v>29154</v>
      </c>
    </row>
    <row r="3761" spans="1:6" x14ac:dyDescent="0.2">
      <c r="A3761" t="s">
        <v>11433</v>
      </c>
      <c r="B3761" t="s">
        <v>19</v>
      </c>
      <c r="C3761" t="s">
        <v>27</v>
      </c>
      <c r="D3761">
        <v>97</v>
      </c>
      <c r="E3761" t="s">
        <v>33</v>
      </c>
      <c r="F3761" t="s">
        <v>29156</v>
      </c>
    </row>
    <row r="3762" spans="1:6" x14ac:dyDescent="0.2">
      <c r="A3762" t="s">
        <v>11436</v>
      </c>
      <c r="B3762" t="s">
        <v>22</v>
      </c>
      <c r="C3762" t="s">
        <v>26</v>
      </c>
      <c r="D3762">
        <v>44</v>
      </c>
      <c r="E3762" t="s">
        <v>34</v>
      </c>
      <c r="F3762" t="s">
        <v>29157</v>
      </c>
    </row>
    <row r="3763" spans="1:6" x14ac:dyDescent="0.2">
      <c r="A3763" t="s">
        <v>11439</v>
      </c>
      <c r="B3763" t="s">
        <v>22</v>
      </c>
      <c r="C3763" t="s">
        <v>26</v>
      </c>
      <c r="D3763">
        <v>25</v>
      </c>
      <c r="E3763" t="s">
        <v>32</v>
      </c>
      <c r="F3763" t="s">
        <v>29157</v>
      </c>
    </row>
    <row r="3764" spans="1:6" x14ac:dyDescent="0.2">
      <c r="A3764" t="s">
        <v>11442</v>
      </c>
      <c r="B3764" t="s">
        <v>18</v>
      </c>
      <c r="C3764" t="s">
        <v>26</v>
      </c>
      <c r="D3764">
        <v>37</v>
      </c>
      <c r="E3764" t="s">
        <v>33</v>
      </c>
      <c r="F3764" t="s">
        <v>29154</v>
      </c>
    </row>
    <row r="3765" spans="1:6" x14ac:dyDescent="0.2">
      <c r="A3765" t="s">
        <v>11445</v>
      </c>
      <c r="B3765" t="s">
        <v>16</v>
      </c>
      <c r="C3765" t="s">
        <v>26</v>
      </c>
      <c r="D3765">
        <v>25</v>
      </c>
      <c r="E3765" t="s">
        <v>34</v>
      </c>
      <c r="F3765" t="s">
        <v>29155</v>
      </c>
    </row>
    <row r="3766" spans="1:6" x14ac:dyDescent="0.2">
      <c r="A3766" t="s">
        <v>11448</v>
      </c>
      <c r="B3766" t="s">
        <v>21</v>
      </c>
      <c r="C3766" t="s">
        <v>26</v>
      </c>
      <c r="D3766">
        <v>36</v>
      </c>
      <c r="E3766" t="s">
        <v>34</v>
      </c>
      <c r="F3766" t="s">
        <v>29154</v>
      </c>
    </row>
    <row r="3767" spans="1:6" x14ac:dyDescent="0.2">
      <c r="A3767" t="s">
        <v>11451</v>
      </c>
      <c r="B3767" t="s">
        <v>19</v>
      </c>
      <c r="C3767" t="s">
        <v>26</v>
      </c>
      <c r="D3767">
        <v>33</v>
      </c>
      <c r="E3767" t="s">
        <v>34</v>
      </c>
      <c r="F3767" t="s">
        <v>29157</v>
      </c>
    </row>
    <row r="3768" spans="1:6" x14ac:dyDescent="0.2">
      <c r="A3768" t="s">
        <v>11454</v>
      </c>
      <c r="B3768" t="s">
        <v>20</v>
      </c>
      <c r="C3768" t="s">
        <v>26</v>
      </c>
      <c r="D3768">
        <v>47</v>
      </c>
      <c r="E3768" t="s">
        <v>34</v>
      </c>
      <c r="F3768" t="s">
        <v>29157</v>
      </c>
    </row>
    <row r="3769" spans="1:6" x14ac:dyDescent="0.2">
      <c r="A3769" t="s">
        <v>11457</v>
      </c>
      <c r="B3769" t="s">
        <v>17</v>
      </c>
      <c r="C3769" t="s">
        <v>30</v>
      </c>
      <c r="D3769">
        <v>6</v>
      </c>
      <c r="E3769" t="s">
        <v>32</v>
      </c>
      <c r="F3769" t="s">
        <v>29154</v>
      </c>
    </row>
    <row r="3770" spans="1:6" x14ac:dyDescent="0.2">
      <c r="A3770" t="s">
        <v>11460</v>
      </c>
      <c r="B3770" t="s">
        <v>18</v>
      </c>
      <c r="C3770" t="s">
        <v>28</v>
      </c>
      <c r="D3770">
        <v>385</v>
      </c>
      <c r="E3770" t="s">
        <v>32</v>
      </c>
      <c r="F3770" t="s">
        <v>29156</v>
      </c>
    </row>
    <row r="3771" spans="1:6" x14ac:dyDescent="0.2">
      <c r="A3771" t="s">
        <v>11463</v>
      </c>
      <c r="B3771" t="s">
        <v>19</v>
      </c>
      <c r="C3771" t="s">
        <v>29</v>
      </c>
      <c r="D3771">
        <v>15</v>
      </c>
      <c r="E3771" t="s">
        <v>34</v>
      </c>
      <c r="F3771" t="s">
        <v>29155</v>
      </c>
    </row>
    <row r="3772" spans="1:6" x14ac:dyDescent="0.2">
      <c r="A3772" t="s">
        <v>11466</v>
      </c>
      <c r="B3772" t="s">
        <v>20</v>
      </c>
      <c r="C3772" t="s">
        <v>27</v>
      </c>
      <c r="D3772">
        <v>70</v>
      </c>
      <c r="E3772" t="s">
        <v>33</v>
      </c>
      <c r="F3772" t="s">
        <v>29156</v>
      </c>
    </row>
    <row r="3773" spans="1:6" x14ac:dyDescent="0.2">
      <c r="A3773" t="s">
        <v>11469</v>
      </c>
      <c r="B3773" t="s">
        <v>15</v>
      </c>
      <c r="C3773" t="s">
        <v>30</v>
      </c>
      <c r="D3773">
        <v>6</v>
      </c>
      <c r="E3773" t="s">
        <v>32</v>
      </c>
      <c r="F3773" t="s">
        <v>29157</v>
      </c>
    </row>
    <row r="3774" spans="1:6" x14ac:dyDescent="0.2">
      <c r="A3774" t="s">
        <v>11472</v>
      </c>
      <c r="B3774" t="s">
        <v>23</v>
      </c>
      <c r="C3774" t="s">
        <v>26</v>
      </c>
      <c r="D3774">
        <v>54</v>
      </c>
      <c r="E3774" t="s">
        <v>33</v>
      </c>
      <c r="F3774" t="s">
        <v>29157</v>
      </c>
    </row>
    <row r="3775" spans="1:6" x14ac:dyDescent="0.2">
      <c r="A3775" t="s">
        <v>11475</v>
      </c>
      <c r="B3775" t="s">
        <v>20</v>
      </c>
      <c r="C3775" t="s">
        <v>27</v>
      </c>
      <c r="D3775">
        <v>104</v>
      </c>
      <c r="E3775" t="s">
        <v>34</v>
      </c>
      <c r="F3775" t="s">
        <v>29156</v>
      </c>
    </row>
    <row r="3776" spans="1:6" x14ac:dyDescent="0.2">
      <c r="A3776" t="s">
        <v>11478</v>
      </c>
      <c r="B3776" t="s">
        <v>20</v>
      </c>
      <c r="C3776" t="s">
        <v>26</v>
      </c>
      <c r="D3776">
        <v>53</v>
      </c>
      <c r="E3776" t="s">
        <v>32</v>
      </c>
      <c r="F3776" t="s">
        <v>29156</v>
      </c>
    </row>
    <row r="3777" spans="1:6" x14ac:dyDescent="0.2">
      <c r="A3777" t="s">
        <v>11481</v>
      </c>
      <c r="B3777" t="s">
        <v>15</v>
      </c>
      <c r="C3777" t="s">
        <v>26</v>
      </c>
      <c r="D3777">
        <v>22</v>
      </c>
      <c r="E3777" t="s">
        <v>32</v>
      </c>
      <c r="F3777" t="s">
        <v>29154</v>
      </c>
    </row>
    <row r="3778" spans="1:6" x14ac:dyDescent="0.2">
      <c r="A3778" t="s">
        <v>11484</v>
      </c>
      <c r="B3778" t="s">
        <v>24</v>
      </c>
      <c r="C3778" t="s">
        <v>29</v>
      </c>
      <c r="D3778">
        <v>12</v>
      </c>
      <c r="E3778" t="s">
        <v>34</v>
      </c>
      <c r="F3778" t="s">
        <v>29154</v>
      </c>
    </row>
    <row r="3779" spans="1:6" x14ac:dyDescent="0.2">
      <c r="A3779" t="s">
        <v>11487</v>
      </c>
      <c r="B3779" t="s">
        <v>17</v>
      </c>
      <c r="C3779" t="s">
        <v>26</v>
      </c>
      <c r="D3779">
        <v>32</v>
      </c>
      <c r="E3779" t="s">
        <v>32</v>
      </c>
      <c r="F3779" t="s">
        <v>29156</v>
      </c>
    </row>
    <row r="3780" spans="1:6" x14ac:dyDescent="0.2">
      <c r="A3780" t="s">
        <v>11490</v>
      </c>
      <c r="B3780" t="s">
        <v>16</v>
      </c>
      <c r="C3780" t="s">
        <v>26</v>
      </c>
      <c r="D3780">
        <v>31</v>
      </c>
      <c r="E3780" t="s">
        <v>34</v>
      </c>
      <c r="F3780" t="s">
        <v>29154</v>
      </c>
    </row>
    <row r="3781" spans="1:6" x14ac:dyDescent="0.2">
      <c r="A3781" t="s">
        <v>11493</v>
      </c>
      <c r="B3781" t="s">
        <v>17</v>
      </c>
      <c r="C3781" t="s">
        <v>27</v>
      </c>
      <c r="D3781">
        <v>117</v>
      </c>
      <c r="E3781" t="s">
        <v>34</v>
      </c>
      <c r="F3781" t="s">
        <v>29157</v>
      </c>
    </row>
    <row r="3782" spans="1:6" x14ac:dyDescent="0.2">
      <c r="A3782" t="s">
        <v>11496</v>
      </c>
      <c r="B3782" t="s">
        <v>16</v>
      </c>
      <c r="C3782" t="s">
        <v>26</v>
      </c>
      <c r="D3782">
        <v>47</v>
      </c>
      <c r="E3782" t="s">
        <v>34</v>
      </c>
      <c r="F3782" t="s">
        <v>29156</v>
      </c>
    </row>
    <row r="3783" spans="1:6" x14ac:dyDescent="0.2">
      <c r="A3783" t="s">
        <v>11499</v>
      </c>
      <c r="B3783" t="s">
        <v>17</v>
      </c>
      <c r="C3783" t="s">
        <v>28</v>
      </c>
      <c r="D3783">
        <v>212</v>
      </c>
      <c r="E3783" t="s">
        <v>33</v>
      </c>
      <c r="F3783" t="s">
        <v>29157</v>
      </c>
    </row>
    <row r="3784" spans="1:6" x14ac:dyDescent="0.2">
      <c r="A3784" t="s">
        <v>11502</v>
      </c>
      <c r="B3784" t="s">
        <v>23</v>
      </c>
      <c r="C3784" t="s">
        <v>27</v>
      </c>
      <c r="D3784">
        <v>68</v>
      </c>
      <c r="E3784" t="s">
        <v>32</v>
      </c>
      <c r="F3784" t="s">
        <v>29157</v>
      </c>
    </row>
    <row r="3785" spans="1:6" x14ac:dyDescent="0.2">
      <c r="A3785" t="s">
        <v>11505</v>
      </c>
      <c r="B3785" t="s">
        <v>16</v>
      </c>
      <c r="C3785" t="s">
        <v>30</v>
      </c>
      <c r="D3785">
        <v>5</v>
      </c>
      <c r="E3785" t="s">
        <v>32</v>
      </c>
      <c r="F3785" t="s">
        <v>29154</v>
      </c>
    </row>
    <row r="3786" spans="1:6" x14ac:dyDescent="0.2">
      <c r="A3786" t="s">
        <v>11508</v>
      </c>
      <c r="B3786" t="s">
        <v>16</v>
      </c>
      <c r="C3786" t="s">
        <v>29</v>
      </c>
      <c r="D3786">
        <v>11</v>
      </c>
      <c r="E3786" t="s">
        <v>33</v>
      </c>
      <c r="F3786" t="s">
        <v>29157</v>
      </c>
    </row>
    <row r="3787" spans="1:6" x14ac:dyDescent="0.2">
      <c r="A3787" t="s">
        <v>11511</v>
      </c>
      <c r="B3787" t="s">
        <v>16</v>
      </c>
      <c r="C3787" t="s">
        <v>27</v>
      </c>
      <c r="D3787">
        <v>48</v>
      </c>
      <c r="E3787" t="s">
        <v>32</v>
      </c>
      <c r="F3787" t="s">
        <v>29154</v>
      </c>
    </row>
    <row r="3788" spans="1:6" x14ac:dyDescent="0.2">
      <c r="A3788" t="s">
        <v>11514</v>
      </c>
      <c r="B3788" t="s">
        <v>20</v>
      </c>
      <c r="C3788" t="s">
        <v>26</v>
      </c>
      <c r="D3788">
        <v>41</v>
      </c>
      <c r="E3788" t="s">
        <v>33</v>
      </c>
      <c r="F3788" t="s">
        <v>29154</v>
      </c>
    </row>
    <row r="3789" spans="1:6" x14ac:dyDescent="0.2">
      <c r="A3789" t="s">
        <v>11517</v>
      </c>
      <c r="B3789" t="s">
        <v>21</v>
      </c>
      <c r="C3789" t="s">
        <v>27</v>
      </c>
      <c r="D3789">
        <v>72</v>
      </c>
      <c r="E3789" t="s">
        <v>34</v>
      </c>
      <c r="F3789" t="s">
        <v>29154</v>
      </c>
    </row>
    <row r="3790" spans="1:6" x14ac:dyDescent="0.2">
      <c r="A3790" t="s">
        <v>11520</v>
      </c>
      <c r="B3790" t="s">
        <v>23</v>
      </c>
      <c r="C3790" t="s">
        <v>26</v>
      </c>
      <c r="D3790">
        <v>40</v>
      </c>
      <c r="E3790" t="s">
        <v>34</v>
      </c>
      <c r="F3790" t="s">
        <v>29157</v>
      </c>
    </row>
    <row r="3791" spans="1:6" x14ac:dyDescent="0.2">
      <c r="A3791" t="s">
        <v>11523</v>
      </c>
      <c r="B3791" t="s">
        <v>18</v>
      </c>
      <c r="C3791" t="s">
        <v>27</v>
      </c>
      <c r="D3791">
        <v>66</v>
      </c>
      <c r="E3791" t="s">
        <v>33</v>
      </c>
      <c r="F3791" t="s">
        <v>29157</v>
      </c>
    </row>
    <row r="3792" spans="1:6" x14ac:dyDescent="0.2">
      <c r="A3792" t="s">
        <v>11526</v>
      </c>
      <c r="B3792" t="s">
        <v>24</v>
      </c>
      <c r="C3792" t="s">
        <v>26</v>
      </c>
      <c r="D3792">
        <v>31</v>
      </c>
      <c r="E3792" t="s">
        <v>32</v>
      </c>
      <c r="F3792" t="s">
        <v>29156</v>
      </c>
    </row>
    <row r="3793" spans="1:6" x14ac:dyDescent="0.2">
      <c r="A3793" t="s">
        <v>11529</v>
      </c>
      <c r="B3793" t="s">
        <v>17</v>
      </c>
      <c r="C3793" t="s">
        <v>27</v>
      </c>
      <c r="D3793">
        <v>108</v>
      </c>
      <c r="E3793" t="s">
        <v>34</v>
      </c>
      <c r="F3793" t="s">
        <v>29157</v>
      </c>
    </row>
    <row r="3794" spans="1:6" x14ac:dyDescent="0.2">
      <c r="A3794" t="s">
        <v>11532</v>
      </c>
      <c r="B3794" t="s">
        <v>23</v>
      </c>
      <c r="C3794" t="s">
        <v>26</v>
      </c>
      <c r="D3794">
        <v>45</v>
      </c>
      <c r="E3794" t="s">
        <v>32</v>
      </c>
      <c r="F3794" t="s">
        <v>29156</v>
      </c>
    </row>
    <row r="3795" spans="1:6" x14ac:dyDescent="0.2">
      <c r="A3795" t="s">
        <v>11535</v>
      </c>
      <c r="B3795" t="s">
        <v>21</v>
      </c>
      <c r="C3795" t="s">
        <v>27</v>
      </c>
      <c r="D3795">
        <v>103</v>
      </c>
      <c r="E3795" t="s">
        <v>32</v>
      </c>
      <c r="F3795" t="s">
        <v>29156</v>
      </c>
    </row>
    <row r="3796" spans="1:6" x14ac:dyDescent="0.2">
      <c r="A3796" t="s">
        <v>11538</v>
      </c>
      <c r="B3796" t="s">
        <v>15</v>
      </c>
      <c r="C3796" t="s">
        <v>29</v>
      </c>
      <c r="D3796">
        <v>21</v>
      </c>
      <c r="E3796" t="s">
        <v>33</v>
      </c>
      <c r="F3796" t="s">
        <v>29157</v>
      </c>
    </row>
    <row r="3797" spans="1:6" x14ac:dyDescent="0.2">
      <c r="A3797" t="s">
        <v>11541</v>
      </c>
      <c r="B3797" t="s">
        <v>21</v>
      </c>
      <c r="C3797" t="s">
        <v>26</v>
      </c>
      <c r="D3797">
        <v>20</v>
      </c>
      <c r="E3797" t="s">
        <v>33</v>
      </c>
      <c r="F3797" t="s">
        <v>29156</v>
      </c>
    </row>
    <row r="3798" spans="1:6" x14ac:dyDescent="0.2">
      <c r="A3798" t="s">
        <v>11544</v>
      </c>
      <c r="B3798" t="s">
        <v>19</v>
      </c>
      <c r="C3798" t="s">
        <v>26</v>
      </c>
      <c r="D3798">
        <v>34</v>
      </c>
      <c r="E3798" t="s">
        <v>32</v>
      </c>
      <c r="F3798" t="s">
        <v>29157</v>
      </c>
    </row>
    <row r="3799" spans="1:6" x14ac:dyDescent="0.2">
      <c r="A3799" t="s">
        <v>11547</v>
      </c>
      <c r="B3799" t="s">
        <v>18</v>
      </c>
      <c r="C3799" t="s">
        <v>27</v>
      </c>
      <c r="D3799">
        <v>96</v>
      </c>
      <c r="E3799" t="s">
        <v>33</v>
      </c>
      <c r="F3799" t="s">
        <v>29156</v>
      </c>
    </row>
    <row r="3800" spans="1:6" x14ac:dyDescent="0.2">
      <c r="A3800" t="s">
        <v>11550</v>
      </c>
      <c r="B3800" t="s">
        <v>15</v>
      </c>
      <c r="C3800" t="s">
        <v>29</v>
      </c>
      <c r="D3800">
        <v>9</v>
      </c>
      <c r="E3800" t="s">
        <v>34</v>
      </c>
      <c r="F3800" t="s">
        <v>29157</v>
      </c>
    </row>
    <row r="3801" spans="1:6" x14ac:dyDescent="0.2">
      <c r="A3801" t="s">
        <v>11553</v>
      </c>
      <c r="B3801" t="s">
        <v>17</v>
      </c>
      <c r="C3801" t="s">
        <v>26</v>
      </c>
      <c r="D3801">
        <v>59</v>
      </c>
      <c r="E3801" t="s">
        <v>33</v>
      </c>
      <c r="F3801" t="s">
        <v>29157</v>
      </c>
    </row>
    <row r="3802" spans="1:6" x14ac:dyDescent="0.2">
      <c r="A3802" t="s">
        <v>11556</v>
      </c>
      <c r="B3802" t="s">
        <v>22</v>
      </c>
      <c r="C3802" t="s">
        <v>27</v>
      </c>
      <c r="D3802">
        <v>80</v>
      </c>
      <c r="E3802" t="s">
        <v>34</v>
      </c>
      <c r="F3802" t="s">
        <v>29157</v>
      </c>
    </row>
    <row r="3803" spans="1:6" x14ac:dyDescent="0.2">
      <c r="A3803" t="s">
        <v>11559</v>
      </c>
      <c r="B3803" t="s">
        <v>17</v>
      </c>
      <c r="C3803" t="s">
        <v>26</v>
      </c>
      <c r="D3803">
        <v>55</v>
      </c>
      <c r="E3803" t="s">
        <v>34</v>
      </c>
      <c r="F3803" t="s">
        <v>29155</v>
      </c>
    </row>
    <row r="3804" spans="1:6" x14ac:dyDescent="0.2">
      <c r="A3804" t="s">
        <v>11562</v>
      </c>
      <c r="B3804" t="s">
        <v>17</v>
      </c>
      <c r="C3804" t="s">
        <v>27</v>
      </c>
      <c r="D3804">
        <v>99</v>
      </c>
      <c r="E3804" t="s">
        <v>34</v>
      </c>
      <c r="F3804" t="s">
        <v>29154</v>
      </c>
    </row>
    <row r="3805" spans="1:6" x14ac:dyDescent="0.2">
      <c r="A3805" t="s">
        <v>11565</v>
      </c>
      <c r="B3805" t="s">
        <v>21</v>
      </c>
      <c r="C3805" t="s">
        <v>27</v>
      </c>
      <c r="D3805">
        <v>93</v>
      </c>
      <c r="E3805" t="s">
        <v>33</v>
      </c>
      <c r="F3805" t="s">
        <v>29156</v>
      </c>
    </row>
    <row r="3806" spans="1:6" x14ac:dyDescent="0.2">
      <c r="A3806" t="s">
        <v>11568</v>
      </c>
      <c r="B3806" t="s">
        <v>16</v>
      </c>
      <c r="C3806" t="s">
        <v>26</v>
      </c>
      <c r="D3806">
        <v>27</v>
      </c>
      <c r="E3806" t="s">
        <v>34</v>
      </c>
      <c r="F3806" t="s">
        <v>29154</v>
      </c>
    </row>
    <row r="3807" spans="1:6" x14ac:dyDescent="0.2">
      <c r="A3807" t="s">
        <v>11571</v>
      </c>
      <c r="B3807" t="s">
        <v>21</v>
      </c>
      <c r="C3807" t="s">
        <v>27</v>
      </c>
      <c r="D3807">
        <v>114</v>
      </c>
      <c r="E3807" t="s">
        <v>32</v>
      </c>
      <c r="F3807" t="s">
        <v>29155</v>
      </c>
    </row>
    <row r="3808" spans="1:6" x14ac:dyDescent="0.2">
      <c r="A3808" t="s">
        <v>11574</v>
      </c>
      <c r="B3808" t="s">
        <v>15</v>
      </c>
      <c r="C3808" t="s">
        <v>27</v>
      </c>
      <c r="D3808">
        <v>81</v>
      </c>
      <c r="E3808" t="s">
        <v>32</v>
      </c>
      <c r="F3808" t="s">
        <v>29155</v>
      </c>
    </row>
    <row r="3809" spans="1:6" x14ac:dyDescent="0.2">
      <c r="A3809" t="s">
        <v>11577</v>
      </c>
      <c r="B3809" t="s">
        <v>16</v>
      </c>
      <c r="C3809" t="s">
        <v>27</v>
      </c>
      <c r="D3809">
        <v>46</v>
      </c>
      <c r="E3809" t="s">
        <v>32</v>
      </c>
      <c r="F3809" t="s">
        <v>29157</v>
      </c>
    </row>
    <row r="3810" spans="1:6" x14ac:dyDescent="0.2">
      <c r="A3810" t="s">
        <v>11580</v>
      </c>
      <c r="B3810" t="s">
        <v>24</v>
      </c>
      <c r="C3810" t="s">
        <v>27</v>
      </c>
      <c r="D3810">
        <v>118</v>
      </c>
      <c r="E3810" t="s">
        <v>32</v>
      </c>
      <c r="F3810" t="s">
        <v>29157</v>
      </c>
    </row>
    <row r="3811" spans="1:6" x14ac:dyDescent="0.2">
      <c r="A3811" t="s">
        <v>11583</v>
      </c>
      <c r="B3811" t="s">
        <v>16</v>
      </c>
      <c r="C3811" t="s">
        <v>26</v>
      </c>
      <c r="D3811">
        <v>43</v>
      </c>
      <c r="E3811" t="s">
        <v>34</v>
      </c>
      <c r="F3811" t="s">
        <v>29157</v>
      </c>
    </row>
    <row r="3812" spans="1:6" x14ac:dyDescent="0.2">
      <c r="A3812" t="s">
        <v>11586</v>
      </c>
      <c r="B3812" t="s">
        <v>22</v>
      </c>
      <c r="C3812" t="s">
        <v>26</v>
      </c>
      <c r="D3812">
        <v>45</v>
      </c>
      <c r="E3812" t="s">
        <v>33</v>
      </c>
      <c r="F3812" t="s">
        <v>29155</v>
      </c>
    </row>
    <row r="3813" spans="1:6" x14ac:dyDescent="0.2">
      <c r="A3813" t="s">
        <v>11589</v>
      </c>
      <c r="B3813" t="s">
        <v>23</v>
      </c>
      <c r="C3813" t="s">
        <v>26</v>
      </c>
      <c r="D3813">
        <v>35</v>
      </c>
      <c r="E3813" t="s">
        <v>34</v>
      </c>
      <c r="F3813" t="s">
        <v>29157</v>
      </c>
    </row>
    <row r="3814" spans="1:6" x14ac:dyDescent="0.2">
      <c r="A3814" t="s">
        <v>11592</v>
      </c>
      <c r="B3814" t="s">
        <v>15</v>
      </c>
      <c r="C3814" t="s">
        <v>27</v>
      </c>
      <c r="D3814">
        <v>95</v>
      </c>
      <c r="E3814" t="s">
        <v>32</v>
      </c>
      <c r="F3814" t="s">
        <v>29155</v>
      </c>
    </row>
    <row r="3815" spans="1:6" x14ac:dyDescent="0.2">
      <c r="A3815" t="s">
        <v>11595</v>
      </c>
      <c r="B3815" t="s">
        <v>16</v>
      </c>
      <c r="C3815" t="s">
        <v>26</v>
      </c>
      <c r="D3815">
        <v>42</v>
      </c>
      <c r="E3815" t="s">
        <v>33</v>
      </c>
      <c r="F3815" t="s">
        <v>29156</v>
      </c>
    </row>
    <row r="3816" spans="1:6" x14ac:dyDescent="0.2">
      <c r="A3816" t="s">
        <v>11598</v>
      </c>
      <c r="B3816" t="s">
        <v>21</v>
      </c>
      <c r="C3816" t="s">
        <v>27</v>
      </c>
      <c r="D3816">
        <v>68</v>
      </c>
      <c r="E3816" t="s">
        <v>33</v>
      </c>
      <c r="F3816" t="s">
        <v>29154</v>
      </c>
    </row>
    <row r="3817" spans="1:6" x14ac:dyDescent="0.2">
      <c r="A3817" t="s">
        <v>11601</v>
      </c>
      <c r="B3817" t="s">
        <v>22</v>
      </c>
      <c r="C3817" t="s">
        <v>26</v>
      </c>
      <c r="D3817">
        <v>39</v>
      </c>
      <c r="E3817" t="s">
        <v>32</v>
      </c>
      <c r="F3817" t="s">
        <v>29156</v>
      </c>
    </row>
    <row r="3818" spans="1:6" x14ac:dyDescent="0.2">
      <c r="A3818" t="s">
        <v>11604</v>
      </c>
      <c r="B3818" t="s">
        <v>23</v>
      </c>
      <c r="C3818" t="s">
        <v>26</v>
      </c>
      <c r="D3818">
        <v>41</v>
      </c>
      <c r="E3818" t="s">
        <v>33</v>
      </c>
      <c r="F3818" t="s">
        <v>29157</v>
      </c>
    </row>
    <row r="3819" spans="1:6" x14ac:dyDescent="0.2">
      <c r="A3819" t="s">
        <v>11607</v>
      </c>
      <c r="B3819" t="s">
        <v>17</v>
      </c>
      <c r="C3819" t="s">
        <v>26</v>
      </c>
      <c r="D3819">
        <v>49</v>
      </c>
      <c r="E3819" t="s">
        <v>32</v>
      </c>
      <c r="F3819" t="s">
        <v>29157</v>
      </c>
    </row>
    <row r="3820" spans="1:6" x14ac:dyDescent="0.2">
      <c r="A3820" t="s">
        <v>11610</v>
      </c>
      <c r="B3820" t="s">
        <v>15</v>
      </c>
      <c r="C3820" t="s">
        <v>27</v>
      </c>
      <c r="D3820">
        <v>55</v>
      </c>
      <c r="E3820" t="s">
        <v>32</v>
      </c>
      <c r="F3820" t="s">
        <v>29156</v>
      </c>
    </row>
    <row r="3821" spans="1:6" x14ac:dyDescent="0.2">
      <c r="A3821" t="s">
        <v>11613</v>
      </c>
      <c r="B3821" t="s">
        <v>24</v>
      </c>
      <c r="C3821" t="s">
        <v>26</v>
      </c>
      <c r="D3821">
        <v>27</v>
      </c>
      <c r="E3821" t="s">
        <v>33</v>
      </c>
      <c r="F3821" t="s">
        <v>29156</v>
      </c>
    </row>
    <row r="3822" spans="1:6" x14ac:dyDescent="0.2">
      <c r="A3822" t="s">
        <v>11616</v>
      </c>
      <c r="B3822" t="s">
        <v>21</v>
      </c>
      <c r="C3822" t="s">
        <v>29</v>
      </c>
      <c r="D3822">
        <v>20</v>
      </c>
      <c r="E3822" t="s">
        <v>34</v>
      </c>
      <c r="F3822" t="s">
        <v>29154</v>
      </c>
    </row>
    <row r="3823" spans="1:6" x14ac:dyDescent="0.2">
      <c r="A3823" t="s">
        <v>11619</v>
      </c>
      <c r="B3823" t="s">
        <v>18</v>
      </c>
      <c r="C3823" t="s">
        <v>26</v>
      </c>
      <c r="D3823">
        <v>59</v>
      </c>
      <c r="E3823" t="s">
        <v>32</v>
      </c>
      <c r="F3823" t="s">
        <v>29156</v>
      </c>
    </row>
    <row r="3824" spans="1:6" x14ac:dyDescent="0.2">
      <c r="A3824" t="s">
        <v>11622</v>
      </c>
      <c r="B3824" t="s">
        <v>19</v>
      </c>
      <c r="C3824" t="s">
        <v>27</v>
      </c>
      <c r="D3824">
        <v>74</v>
      </c>
      <c r="E3824" t="s">
        <v>33</v>
      </c>
      <c r="F3824" t="s">
        <v>29154</v>
      </c>
    </row>
    <row r="3825" spans="1:6" x14ac:dyDescent="0.2">
      <c r="A3825" t="s">
        <v>11625</v>
      </c>
      <c r="B3825" t="s">
        <v>20</v>
      </c>
      <c r="C3825" t="s">
        <v>30</v>
      </c>
      <c r="D3825">
        <v>7</v>
      </c>
      <c r="E3825" t="s">
        <v>34</v>
      </c>
      <c r="F3825" t="s">
        <v>29157</v>
      </c>
    </row>
    <row r="3826" spans="1:6" x14ac:dyDescent="0.2">
      <c r="A3826" t="s">
        <v>11628</v>
      </c>
      <c r="B3826" t="s">
        <v>17</v>
      </c>
      <c r="C3826" t="s">
        <v>28</v>
      </c>
      <c r="D3826">
        <v>145</v>
      </c>
      <c r="E3826" t="s">
        <v>34</v>
      </c>
      <c r="F3826" t="s">
        <v>29154</v>
      </c>
    </row>
    <row r="3827" spans="1:6" x14ac:dyDescent="0.2">
      <c r="A3827" t="s">
        <v>11631</v>
      </c>
      <c r="B3827" t="s">
        <v>23</v>
      </c>
      <c r="C3827" t="s">
        <v>26</v>
      </c>
      <c r="D3827">
        <v>55</v>
      </c>
      <c r="E3827" t="s">
        <v>32</v>
      </c>
      <c r="F3827" t="s">
        <v>29154</v>
      </c>
    </row>
    <row r="3828" spans="1:6" x14ac:dyDescent="0.2">
      <c r="A3828" t="s">
        <v>11634</v>
      </c>
      <c r="B3828" t="s">
        <v>19</v>
      </c>
      <c r="C3828" t="s">
        <v>26</v>
      </c>
      <c r="D3828">
        <v>43</v>
      </c>
      <c r="E3828" t="s">
        <v>32</v>
      </c>
      <c r="F3828" t="s">
        <v>29154</v>
      </c>
    </row>
    <row r="3829" spans="1:6" x14ac:dyDescent="0.2">
      <c r="A3829" t="s">
        <v>11637</v>
      </c>
      <c r="B3829" t="s">
        <v>20</v>
      </c>
      <c r="C3829" t="s">
        <v>26</v>
      </c>
      <c r="D3829">
        <v>32</v>
      </c>
      <c r="E3829" t="s">
        <v>32</v>
      </c>
      <c r="F3829" t="s">
        <v>29154</v>
      </c>
    </row>
    <row r="3830" spans="1:6" x14ac:dyDescent="0.2">
      <c r="A3830" t="s">
        <v>11640</v>
      </c>
      <c r="B3830" t="s">
        <v>22</v>
      </c>
      <c r="C3830" t="s">
        <v>26</v>
      </c>
      <c r="D3830">
        <v>20</v>
      </c>
      <c r="E3830" t="s">
        <v>32</v>
      </c>
      <c r="F3830" t="s">
        <v>29154</v>
      </c>
    </row>
    <row r="3831" spans="1:6" x14ac:dyDescent="0.2">
      <c r="A3831" t="s">
        <v>11643</v>
      </c>
      <c r="B3831" t="s">
        <v>17</v>
      </c>
      <c r="C3831" t="s">
        <v>26</v>
      </c>
      <c r="D3831">
        <v>55</v>
      </c>
      <c r="E3831" t="s">
        <v>32</v>
      </c>
      <c r="F3831" t="s">
        <v>29154</v>
      </c>
    </row>
    <row r="3832" spans="1:6" x14ac:dyDescent="0.2">
      <c r="A3832" t="s">
        <v>11646</v>
      </c>
      <c r="B3832" t="s">
        <v>23</v>
      </c>
      <c r="C3832" t="s">
        <v>26</v>
      </c>
      <c r="D3832">
        <v>57</v>
      </c>
      <c r="E3832" t="s">
        <v>33</v>
      </c>
      <c r="F3832" t="s">
        <v>29154</v>
      </c>
    </row>
    <row r="3833" spans="1:6" x14ac:dyDescent="0.2">
      <c r="A3833" t="s">
        <v>11649</v>
      </c>
      <c r="B3833" t="s">
        <v>17</v>
      </c>
      <c r="C3833" t="s">
        <v>28</v>
      </c>
      <c r="D3833">
        <v>199</v>
      </c>
      <c r="E3833" t="s">
        <v>33</v>
      </c>
      <c r="F3833" t="s">
        <v>29157</v>
      </c>
    </row>
    <row r="3834" spans="1:6" x14ac:dyDescent="0.2">
      <c r="A3834" t="s">
        <v>11652</v>
      </c>
      <c r="B3834" t="s">
        <v>18</v>
      </c>
      <c r="C3834" t="s">
        <v>26</v>
      </c>
      <c r="D3834">
        <v>37</v>
      </c>
      <c r="E3834" t="s">
        <v>33</v>
      </c>
      <c r="F3834" t="s">
        <v>29154</v>
      </c>
    </row>
    <row r="3835" spans="1:6" x14ac:dyDescent="0.2">
      <c r="A3835" t="s">
        <v>11655</v>
      </c>
      <c r="B3835" t="s">
        <v>18</v>
      </c>
      <c r="C3835" t="s">
        <v>26</v>
      </c>
      <c r="D3835">
        <v>32</v>
      </c>
      <c r="E3835" t="s">
        <v>34</v>
      </c>
      <c r="F3835" t="s">
        <v>29157</v>
      </c>
    </row>
    <row r="3836" spans="1:6" x14ac:dyDescent="0.2">
      <c r="A3836" t="s">
        <v>11658</v>
      </c>
      <c r="B3836" t="s">
        <v>24</v>
      </c>
      <c r="C3836" t="s">
        <v>27</v>
      </c>
      <c r="D3836">
        <v>97</v>
      </c>
      <c r="E3836" t="s">
        <v>33</v>
      </c>
      <c r="F3836" t="s">
        <v>29157</v>
      </c>
    </row>
    <row r="3837" spans="1:6" x14ac:dyDescent="0.2">
      <c r="A3837" t="s">
        <v>11373</v>
      </c>
      <c r="B3837" t="s">
        <v>22</v>
      </c>
      <c r="C3837" t="s">
        <v>27</v>
      </c>
      <c r="D3837">
        <v>107</v>
      </c>
      <c r="E3837" t="s">
        <v>34</v>
      </c>
      <c r="F3837" t="s">
        <v>29157</v>
      </c>
    </row>
    <row r="3838" spans="1:6" x14ac:dyDescent="0.2">
      <c r="A3838" t="s">
        <v>11376</v>
      </c>
      <c r="B3838" t="s">
        <v>20</v>
      </c>
      <c r="C3838" t="s">
        <v>27</v>
      </c>
      <c r="D3838">
        <v>116</v>
      </c>
      <c r="E3838" t="s">
        <v>32</v>
      </c>
      <c r="F3838" t="s">
        <v>29156</v>
      </c>
    </row>
    <row r="3839" spans="1:6" x14ac:dyDescent="0.2">
      <c r="A3839" t="s">
        <v>11379</v>
      </c>
      <c r="B3839" t="s">
        <v>21</v>
      </c>
      <c r="C3839" t="s">
        <v>27</v>
      </c>
      <c r="D3839">
        <v>62</v>
      </c>
      <c r="E3839" t="s">
        <v>32</v>
      </c>
      <c r="F3839" t="s">
        <v>29154</v>
      </c>
    </row>
    <row r="3840" spans="1:6" x14ac:dyDescent="0.2">
      <c r="A3840" t="s">
        <v>11382</v>
      </c>
      <c r="B3840" t="s">
        <v>15</v>
      </c>
      <c r="C3840" t="s">
        <v>26</v>
      </c>
      <c r="D3840">
        <v>35</v>
      </c>
      <c r="E3840" t="s">
        <v>33</v>
      </c>
      <c r="F3840" t="s">
        <v>29157</v>
      </c>
    </row>
    <row r="3841" spans="1:6" x14ac:dyDescent="0.2">
      <c r="A3841" t="s">
        <v>11385</v>
      </c>
      <c r="B3841" t="s">
        <v>21</v>
      </c>
      <c r="C3841" t="s">
        <v>28</v>
      </c>
      <c r="D3841">
        <v>179</v>
      </c>
      <c r="E3841" t="s">
        <v>32</v>
      </c>
      <c r="F3841" t="s">
        <v>29156</v>
      </c>
    </row>
    <row r="3842" spans="1:6" x14ac:dyDescent="0.2">
      <c r="A3842" t="s">
        <v>11388</v>
      </c>
      <c r="B3842" t="s">
        <v>22</v>
      </c>
      <c r="C3842" t="s">
        <v>27</v>
      </c>
      <c r="D3842">
        <v>101</v>
      </c>
      <c r="E3842" t="s">
        <v>33</v>
      </c>
      <c r="F3842" t="s">
        <v>29156</v>
      </c>
    </row>
    <row r="3843" spans="1:6" x14ac:dyDescent="0.2">
      <c r="A3843" t="s">
        <v>11661</v>
      </c>
      <c r="B3843" t="s">
        <v>16</v>
      </c>
      <c r="C3843" t="s">
        <v>26</v>
      </c>
      <c r="D3843">
        <v>20</v>
      </c>
      <c r="E3843" t="s">
        <v>32</v>
      </c>
      <c r="F3843" t="s">
        <v>29157</v>
      </c>
    </row>
    <row r="3844" spans="1:6" x14ac:dyDescent="0.2">
      <c r="A3844" t="s">
        <v>11664</v>
      </c>
      <c r="B3844" t="s">
        <v>18</v>
      </c>
      <c r="C3844" t="s">
        <v>29</v>
      </c>
      <c r="D3844">
        <v>17</v>
      </c>
      <c r="E3844" t="s">
        <v>32</v>
      </c>
      <c r="F3844" t="s">
        <v>79</v>
      </c>
    </row>
    <row r="3845" spans="1:6" x14ac:dyDescent="0.2">
      <c r="A3845" t="s">
        <v>11667</v>
      </c>
      <c r="B3845" t="s">
        <v>19</v>
      </c>
      <c r="C3845" t="s">
        <v>27</v>
      </c>
      <c r="D3845">
        <v>86</v>
      </c>
      <c r="E3845" t="s">
        <v>33</v>
      </c>
      <c r="F3845" t="s">
        <v>29157</v>
      </c>
    </row>
    <row r="3846" spans="1:6" x14ac:dyDescent="0.2">
      <c r="A3846" t="s">
        <v>11670</v>
      </c>
      <c r="B3846" t="s">
        <v>16</v>
      </c>
      <c r="C3846" t="s">
        <v>26</v>
      </c>
      <c r="D3846">
        <v>24</v>
      </c>
      <c r="E3846" t="s">
        <v>33</v>
      </c>
      <c r="F3846" t="s">
        <v>79</v>
      </c>
    </row>
    <row r="3847" spans="1:6" x14ac:dyDescent="0.2">
      <c r="A3847" t="s">
        <v>11673</v>
      </c>
      <c r="B3847" t="s">
        <v>21</v>
      </c>
      <c r="C3847" t="s">
        <v>26</v>
      </c>
      <c r="D3847">
        <v>20</v>
      </c>
      <c r="E3847" t="s">
        <v>33</v>
      </c>
      <c r="F3847" t="s">
        <v>79</v>
      </c>
    </row>
    <row r="3848" spans="1:6" x14ac:dyDescent="0.2">
      <c r="A3848" t="s">
        <v>11676</v>
      </c>
      <c r="B3848" t="s">
        <v>23</v>
      </c>
      <c r="C3848" t="s">
        <v>27</v>
      </c>
      <c r="D3848">
        <v>71</v>
      </c>
      <c r="E3848" t="s">
        <v>32</v>
      </c>
      <c r="F3848" t="s">
        <v>79</v>
      </c>
    </row>
    <row r="3849" spans="1:6" x14ac:dyDescent="0.2">
      <c r="A3849" t="s">
        <v>11679</v>
      </c>
      <c r="B3849" t="s">
        <v>20</v>
      </c>
      <c r="C3849" t="s">
        <v>26</v>
      </c>
      <c r="D3849">
        <v>56</v>
      </c>
      <c r="E3849" t="s">
        <v>34</v>
      </c>
      <c r="F3849" t="s">
        <v>79</v>
      </c>
    </row>
    <row r="3850" spans="1:6" x14ac:dyDescent="0.2">
      <c r="A3850" t="s">
        <v>11682</v>
      </c>
      <c r="B3850" t="s">
        <v>23</v>
      </c>
      <c r="C3850" t="s">
        <v>26</v>
      </c>
      <c r="D3850">
        <v>46</v>
      </c>
      <c r="E3850" t="s">
        <v>34</v>
      </c>
      <c r="F3850" t="s">
        <v>29157</v>
      </c>
    </row>
    <row r="3851" spans="1:6" x14ac:dyDescent="0.2">
      <c r="A3851" t="s">
        <v>11685</v>
      </c>
      <c r="B3851" t="s">
        <v>16</v>
      </c>
      <c r="C3851" t="s">
        <v>27</v>
      </c>
      <c r="D3851">
        <v>45</v>
      </c>
      <c r="E3851" t="s">
        <v>34</v>
      </c>
      <c r="F3851" t="s">
        <v>79</v>
      </c>
    </row>
    <row r="3852" spans="1:6" x14ac:dyDescent="0.2">
      <c r="A3852" t="s">
        <v>11688</v>
      </c>
      <c r="B3852" t="s">
        <v>23</v>
      </c>
      <c r="C3852" t="s">
        <v>26</v>
      </c>
      <c r="D3852">
        <v>35</v>
      </c>
      <c r="E3852" t="s">
        <v>33</v>
      </c>
      <c r="F3852" t="s">
        <v>79</v>
      </c>
    </row>
    <row r="3853" spans="1:6" x14ac:dyDescent="0.2">
      <c r="A3853" t="s">
        <v>11691</v>
      </c>
      <c r="B3853" t="s">
        <v>19</v>
      </c>
      <c r="C3853" t="s">
        <v>30</v>
      </c>
      <c r="D3853">
        <v>3</v>
      </c>
      <c r="E3853" t="s">
        <v>34</v>
      </c>
      <c r="F3853" t="s">
        <v>79</v>
      </c>
    </row>
    <row r="3854" spans="1:6" x14ac:dyDescent="0.2">
      <c r="A3854" t="s">
        <v>11694</v>
      </c>
      <c r="B3854" t="s">
        <v>16</v>
      </c>
      <c r="C3854" t="s">
        <v>26</v>
      </c>
      <c r="D3854">
        <v>54</v>
      </c>
      <c r="E3854" t="s">
        <v>33</v>
      </c>
      <c r="F3854" t="s">
        <v>79</v>
      </c>
    </row>
    <row r="3855" spans="1:6" x14ac:dyDescent="0.2">
      <c r="A3855" t="s">
        <v>11697</v>
      </c>
      <c r="B3855" t="s">
        <v>24</v>
      </c>
      <c r="C3855" t="s">
        <v>27</v>
      </c>
      <c r="D3855">
        <v>72</v>
      </c>
      <c r="E3855" t="s">
        <v>32</v>
      </c>
      <c r="F3855" t="s">
        <v>29157</v>
      </c>
    </row>
    <row r="3856" spans="1:6" x14ac:dyDescent="0.2">
      <c r="A3856" t="s">
        <v>11700</v>
      </c>
      <c r="B3856" t="s">
        <v>19</v>
      </c>
      <c r="C3856" t="s">
        <v>27</v>
      </c>
      <c r="D3856">
        <v>62</v>
      </c>
      <c r="E3856" t="s">
        <v>33</v>
      </c>
      <c r="F3856" t="s">
        <v>29157</v>
      </c>
    </row>
    <row r="3857" spans="1:6" x14ac:dyDescent="0.2">
      <c r="A3857" t="s">
        <v>11703</v>
      </c>
      <c r="B3857" t="s">
        <v>23</v>
      </c>
      <c r="C3857" t="s">
        <v>26</v>
      </c>
      <c r="D3857">
        <v>53</v>
      </c>
      <c r="E3857" t="s">
        <v>33</v>
      </c>
      <c r="F3857" t="s">
        <v>29157</v>
      </c>
    </row>
    <row r="3858" spans="1:6" x14ac:dyDescent="0.2">
      <c r="A3858" t="s">
        <v>11706</v>
      </c>
      <c r="B3858" t="s">
        <v>20</v>
      </c>
      <c r="C3858" t="s">
        <v>27</v>
      </c>
      <c r="D3858">
        <v>84</v>
      </c>
      <c r="E3858" t="s">
        <v>34</v>
      </c>
      <c r="F3858" t="s">
        <v>79</v>
      </c>
    </row>
    <row r="3859" spans="1:6" x14ac:dyDescent="0.2">
      <c r="A3859" t="s">
        <v>11709</v>
      </c>
      <c r="B3859" t="s">
        <v>15</v>
      </c>
      <c r="C3859" t="s">
        <v>27</v>
      </c>
      <c r="D3859">
        <v>108</v>
      </c>
      <c r="E3859" t="s">
        <v>32</v>
      </c>
      <c r="F3859" t="s">
        <v>79</v>
      </c>
    </row>
    <row r="3860" spans="1:6" x14ac:dyDescent="0.2">
      <c r="A3860" t="s">
        <v>11712</v>
      </c>
      <c r="B3860" t="s">
        <v>17</v>
      </c>
      <c r="C3860" t="s">
        <v>27</v>
      </c>
      <c r="D3860">
        <v>102</v>
      </c>
      <c r="E3860" t="s">
        <v>32</v>
      </c>
      <c r="F3860" t="s">
        <v>79</v>
      </c>
    </row>
    <row r="3861" spans="1:6" x14ac:dyDescent="0.2">
      <c r="A3861" t="s">
        <v>11715</v>
      </c>
      <c r="B3861" t="s">
        <v>21</v>
      </c>
      <c r="C3861" t="s">
        <v>26</v>
      </c>
      <c r="D3861">
        <v>26</v>
      </c>
      <c r="E3861" t="s">
        <v>32</v>
      </c>
      <c r="F3861" t="s">
        <v>79</v>
      </c>
    </row>
    <row r="3862" spans="1:6" x14ac:dyDescent="0.2">
      <c r="A3862" t="s">
        <v>11718</v>
      </c>
      <c r="B3862" t="s">
        <v>24</v>
      </c>
      <c r="C3862" t="s">
        <v>26</v>
      </c>
      <c r="D3862">
        <v>28</v>
      </c>
      <c r="E3862" t="s">
        <v>32</v>
      </c>
      <c r="F3862" t="s">
        <v>79</v>
      </c>
    </row>
    <row r="3863" spans="1:6" x14ac:dyDescent="0.2">
      <c r="A3863" t="s">
        <v>11721</v>
      </c>
      <c r="B3863" t="s">
        <v>21</v>
      </c>
      <c r="C3863" t="s">
        <v>29</v>
      </c>
      <c r="D3863">
        <v>18</v>
      </c>
      <c r="E3863" t="s">
        <v>32</v>
      </c>
      <c r="F3863" t="s">
        <v>29157</v>
      </c>
    </row>
    <row r="3864" spans="1:6" x14ac:dyDescent="0.2">
      <c r="A3864" t="s">
        <v>11724</v>
      </c>
      <c r="B3864" t="s">
        <v>24</v>
      </c>
      <c r="C3864" t="s">
        <v>30</v>
      </c>
      <c r="D3864">
        <v>6</v>
      </c>
      <c r="E3864" t="s">
        <v>32</v>
      </c>
      <c r="F3864" t="s">
        <v>79</v>
      </c>
    </row>
    <row r="3865" spans="1:6" x14ac:dyDescent="0.2">
      <c r="A3865" t="s">
        <v>11727</v>
      </c>
      <c r="B3865" t="s">
        <v>16</v>
      </c>
      <c r="C3865" t="s">
        <v>27</v>
      </c>
      <c r="D3865">
        <v>51</v>
      </c>
      <c r="E3865" t="s">
        <v>33</v>
      </c>
      <c r="F3865" t="s">
        <v>29157</v>
      </c>
    </row>
    <row r="3866" spans="1:6" x14ac:dyDescent="0.2">
      <c r="A3866" t="s">
        <v>11730</v>
      </c>
      <c r="B3866" t="s">
        <v>21</v>
      </c>
      <c r="C3866" t="s">
        <v>29</v>
      </c>
      <c r="D3866">
        <v>16</v>
      </c>
      <c r="E3866" t="s">
        <v>34</v>
      </c>
      <c r="F3866" t="s">
        <v>29157</v>
      </c>
    </row>
    <row r="3867" spans="1:6" x14ac:dyDescent="0.2">
      <c r="A3867" t="s">
        <v>11733</v>
      </c>
      <c r="B3867" t="s">
        <v>23</v>
      </c>
      <c r="C3867" t="s">
        <v>27</v>
      </c>
      <c r="D3867">
        <v>73</v>
      </c>
      <c r="E3867" t="s">
        <v>34</v>
      </c>
      <c r="F3867" t="s">
        <v>29157</v>
      </c>
    </row>
    <row r="3868" spans="1:6" x14ac:dyDescent="0.2">
      <c r="A3868" t="s">
        <v>11736</v>
      </c>
      <c r="B3868" t="s">
        <v>20</v>
      </c>
      <c r="C3868" t="s">
        <v>30</v>
      </c>
      <c r="D3868">
        <v>5</v>
      </c>
      <c r="E3868" t="s">
        <v>33</v>
      </c>
      <c r="F3868" t="s">
        <v>29157</v>
      </c>
    </row>
    <row r="3869" spans="1:6" x14ac:dyDescent="0.2">
      <c r="A3869" t="s">
        <v>11739</v>
      </c>
      <c r="B3869" t="s">
        <v>19</v>
      </c>
      <c r="C3869" t="s">
        <v>26</v>
      </c>
      <c r="D3869">
        <v>44</v>
      </c>
      <c r="E3869" t="s">
        <v>33</v>
      </c>
      <c r="F3869" t="s">
        <v>79</v>
      </c>
    </row>
    <row r="3870" spans="1:6" x14ac:dyDescent="0.2">
      <c r="A3870" t="s">
        <v>11742</v>
      </c>
      <c r="B3870" t="s">
        <v>24</v>
      </c>
      <c r="C3870" t="s">
        <v>26</v>
      </c>
      <c r="D3870">
        <v>35</v>
      </c>
      <c r="E3870" t="s">
        <v>32</v>
      </c>
      <c r="F3870" t="s">
        <v>79</v>
      </c>
    </row>
    <row r="3871" spans="1:6" x14ac:dyDescent="0.2">
      <c r="A3871" t="s">
        <v>11745</v>
      </c>
      <c r="B3871" t="s">
        <v>21</v>
      </c>
      <c r="C3871" t="s">
        <v>30</v>
      </c>
      <c r="D3871">
        <v>6</v>
      </c>
      <c r="E3871" t="s">
        <v>33</v>
      </c>
      <c r="F3871" t="s">
        <v>29157</v>
      </c>
    </row>
    <row r="3872" spans="1:6" x14ac:dyDescent="0.2">
      <c r="A3872" t="s">
        <v>11748</v>
      </c>
      <c r="B3872" t="s">
        <v>23</v>
      </c>
      <c r="C3872" t="s">
        <v>26</v>
      </c>
      <c r="D3872">
        <v>58</v>
      </c>
      <c r="E3872" t="s">
        <v>33</v>
      </c>
      <c r="F3872" t="s">
        <v>29157</v>
      </c>
    </row>
    <row r="3873" spans="1:6" x14ac:dyDescent="0.2">
      <c r="A3873" t="s">
        <v>11751</v>
      </c>
      <c r="B3873" t="s">
        <v>17</v>
      </c>
      <c r="C3873" t="s">
        <v>28</v>
      </c>
      <c r="D3873">
        <v>180</v>
      </c>
      <c r="E3873" t="s">
        <v>34</v>
      </c>
      <c r="F3873" t="s">
        <v>79</v>
      </c>
    </row>
    <row r="3874" spans="1:6" x14ac:dyDescent="0.2">
      <c r="A3874" t="s">
        <v>11754</v>
      </c>
      <c r="B3874" t="s">
        <v>15</v>
      </c>
      <c r="C3874" t="s">
        <v>26</v>
      </c>
      <c r="D3874">
        <v>58</v>
      </c>
      <c r="E3874" t="s">
        <v>32</v>
      </c>
      <c r="F3874" t="s">
        <v>79</v>
      </c>
    </row>
    <row r="3875" spans="1:6" x14ac:dyDescent="0.2">
      <c r="A3875" t="s">
        <v>11757</v>
      </c>
      <c r="B3875" t="s">
        <v>19</v>
      </c>
      <c r="C3875" t="s">
        <v>26</v>
      </c>
      <c r="D3875">
        <v>57</v>
      </c>
      <c r="E3875" t="s">
        <v>34</v>
      </c>
      <c r="F3875" t="s">
        <v>79</v>
      </c>
    </row>
    <row r="3876" spans="1:6" x14ac:dyDescent="0.2">
      <c r="A3876" t="s">
        <v>11760</v>
      </c>
      <c r="B3876" t="s">
        <v>24</v>
      </c>
      <c r="C3876" t="s">
        <v>29</v>
      </c>
      <c r="D3876">
        <v>12</v>
      </c>
      <c r="E3876" t="s">
        <v>33</v>
      </c>
      <c r="F3876" t="s">
        <v>29157</v>
      </c>
    </row>
    <row r="3877" spans="1:6" x14ac:dyDescent="0.2">
      <c r="A3877" t="s">
        <v>11763</v>
      </c>
      <c r="B3877" t="s">
        <v>17</v>
      </c>
      <c r="C3877" t="s">
        <v>28</v>
      </c>
      <c r="D3877">
        <v>347</v>
      </c>
      <c r="E3877" t="s">
        <v>34</v>
      </c>
      <c r="F3877" t="s">
        <v>79</v>
      </c>
    </row>
    <row r="3878" spans="1:6" x14ac:dyDescent="0.2">
      <c r="A3878" t="s">
        <v>11766</v>
      </c>
      <c r="B3878" t="s">
        <v>18</v>
      </c>
      <c r="C3878" t="s">
        <v>29</v>
      </c>
      <c r="D3878">
        <v>21</v>
      </c>
      <c r="E3878" t="s">
        <v>32</v>
      </c>
      <c r="F3878" t="s">
        <v>29157</v>
      </c>
    </row>
    <row r="3879" spans="1:6" x14ac:dyDescent="0.2">
      <c r="A3879" t="s">
        <v>11769</v>
      </c>
      <c r="B3879" t="s">
        <v>15</v>
      </c>
      <c r="C3879" t="s">
        <v>29</v>
      </c>
      <c r="D3879">
        <v>10</v>
      </c>
      <c r="E3879" t="s">
        <v>34</v>
      </c>
      <c r="F3879" t="s">
        <v>79</v>
      </c>
    </row>
    <row r="3880" spans="1:6" x14ac:dyDescent="0.2">
      <c r="A3880" t="s">
        <v>11772</v>
      </c>
      <c r="B3880" t="s">
        <v>19</v>
      </c>
      <c r="C3880" t="s">
        <v>28</v>
      </c>
      <c r="D3880">
        <v>336</v>
      </c>
      <c r="E3880" t="s">
        <v>34</v>
      </c>
      <c r="F3880" t="s">
        <v>79</v>
      </c>
    </row>
    <row r="3881" spans="1:6" x14ac:dyDescent="0.2">
      <c r="A3881" t="s">
        <v>11775</v>
      </c>
      <c r="B3881" t="s">
        <v>18</v>
      </c>
      <c r="C3881" t="s">
        <v>26</v>
      </c>
      <c r="D3881">
        <v>35</v>
      </c>
      <c r="E3881" t="s">
        <v>34</v>
      </c>
      <c r="F3881" t="s">
        <v>29157</v>
      </c>
    </row>
    <row r="3882" spans="1:6" x14ac:dyDescent="0.2">
      <c r="A3882" t="s">
        <v>11778</v>
      </c>
      <c r="B3882" t="s">
        <v>24</v>
      </c>
      <c r="C3882" t="s">
        <v>27</v>
      </c>
      <c r="D3882">
        <v>47</v>
      </c>
      <c r="E3882" t="s">
        <v>32</v>
      </c>
      <c r="F3882" t="s">
        <v>79</v>
      </c>
    </row>
    <row r="3883" spans="1:6" x14ac:dyDescent="0.2">
      <c r="A3883" t="s">
        <v>11781</v>
      </c>
      <c r="B3883" t="s">
        <v>23</v>
      </c>
      <c r="C3883" t="s">
        <v>27</v>
      </c>
      <c r="D3883">
        <v>94</v>
      </c>
      <c r="E3883" t="s">
        <v>33</v>
      </c>
      <c r="F3883" t="s">
        <v>79</v>
      </c>
    </row>
    <row r="3884" spans="1:6" x14ac:dyDescent="0.2">
      <c r="A3884" t="s">
        <v>11802</v>
      </c>
      <c r="B3884" t="s">
        <v>20</v>
      </c>
      <c r="C3884" t="s">
        <v>26</v>
      </c>
      <c r="D3884">
        <v>56</v>
      </c>
      <c r="E3884" t="s">
        <v>33</v>
      </c>
      <c r="F3884" t="s">
        <v>29157</v>
      </c>
    </row>
    <row r="3885" spans="1:6" x14ac:dyDescent="0.2">
      <c r="A3885" t="s">
        <v>11805</v>
      </c>
      <c r="B3885" t="s">
        <v>20</v>
      </c>
      <c r="C3885" t="s">
        <v>27</v>
      </c>
      <c r="D3885">
        <v>109</v>
      </c>
      <c r="E3885" t="s">
        <v>32</v>
      </c>
      <c r="F3885" t="s">
        <v>29157</v>
      </c>
    </row>
    <row r="3886" spans="1:6" x14ac:dyDescent="0.2">
      <c r="A3886" t="s">
        <v>11808</v>
      </c>
      <c r="B3886" t="s">
        <v>20</v>
      </c>
      <c r="C3886" t="s">
        <v>26</v>
      </c>
      <c r="D3886">
        <v>20</v>
      </c>
      <c r="E3886" t="s">
        <v>32</v>
      </c>
      <c r="F3886" t="s">
        <v>29156</v>
      </c>
    </row>
    <row r="3887" spans="1:6" x14ac:dyDescent="0.2">
      <c r="A3887" t="s">
        <v>11811</v>
      </c>
      <c r="B3887" t="s">
        <v>15</v>
      </c>
      <c r="C3887" t="s">
        <v>28</v>
      </c>
      <c r="D3887">
        <v>236</v>
      </c>
      <c r="E3887" t="s">
        <v>34</v>
      </c>
      <c r="F3887" t="s">
        <v>29154</v>
      </c>
    </row>
    <row r="3888" spans="1:6" x14ac:dyDescent="0.2">
      <c r="A3888" t="s">
        <v>11814</v>
      </c>
      <c r="B3888" t="s">
        <v>18</v>
      </c>
      <c r="C3888" t="s">
        <v>27</v>
      </c>
      <c r="D3888">
        <v>112</v>
      </c>
      <c r="E3888" t="s">
        <v>34</v>
      </c>
      <c r="F3888" t="s">
        <v>29156</v>
      </c>
    </row>
    <row r="3889" spans="1:6" x14ac:dyDescent="0.2">
      <c r="A3889" t="s">
        <v>11817</v>
      </c>
      <c r="B3889" t="s">
        <v>20</v>
      </c>
      <c r="C3889" t="s">
        <v>29</v>
      </c>
      <c r="D3889">
        <v>22</v>
      </c>
      <c r="E3889" t="s">
        <v>34</v>
      </c>
      <c r="F3889" t="s">
        <v>29155</v>
      </c>
    </row>
    <row r="3890" spans="1:6" x14ac:dyDescent="0.2">
      <c r="A3890" t="s">
        <v>11820</v>
      </c>
      <c r="B3890" t="s">
        <v>24</v>
      </c>
      <c r="C3890" t="s">
        <v>26</v>
      </c>
      <c r="D3890">
        <v>49</v>
      </c>
      <c r="E3890" t="s">
        <v>33</v>
      </c>
      <c r="F3890" t="s">
        <v>29155</v>
      </c>
    </row>
    <row r="3891" spans="1:6" x14ac:dyDescent="0.2">
      <c r="A3891" t="s">
        <v>11823</v>
      </c>
      <c r="B3891" t="s">
        <v>15</v>
      </c>
      <c r="C3891" t="s">
        <v>29</v>
      </c>
      <c r="D3891">
        <v>19</v>
      </c>
      <c r="E3891" t="s">
        <v>34</v>
      </c>
      <c r="F3891" t="s">
        <v>29157</v>
      </c>
    </row>
    <row r="3892" spans="1:6" x14ac:dyDescent="0.2">
      <c r="A3892" t="s">
        <v>11826</v>
      </c>
      <c r="B3892" t="s">
        <v>21</v>
      </c>
      <c r="C3892" t="s">
        <v>30</v>
      </c>
      <c r="D3892">
        <v>6</v>
      </c>
      <c r="E3892" t="s">
        <v>32</v>
      </c>
      <c r="F3892" t="s">
        <v>29154</v>
      </c>
    </row>
    <row r="3893" spans="1:6" x14ac:dyDescent="0.2">
      <c r="A3893" t="s">
        <v>11829</v>
      </c>
      <c r="B3893" t="s">
        <v>18</v>
      </c>
      <c r="C3893" t="s">
        <v>27</v>
      </c>
      <c r="D3893">
        <v>117</v>
      </c>
      <c r="E3893" t="s">
        <v>32</v>
      </c>
      <c r="F3893" t="s">
        <v>29156</v>
      </c>
    </row>
    <row r="3894" spans="1:6" x14ac:dyDescent="0.2">
      <c r="A3894" t="s">
        <v>11832</v>
      </c>
      <c r="B3894" t="s">
        <v>16</v>
      </c>
      <c r="C3894" t="s">
        <v>26</v>
      </c>
      <c r="D3894">
        <v>45</v>
      </c>
      <c r="E3894" t="s">
        <v>33</v>
      </c>
      <c r="F3894" t="s">
        <v>29157</v>
      </c>
    </row>
    <row r="3895" spans="1:6" x14ac:dyDescent="0.2">
      <c r="A3895" t="s">
        <v>11835</v>
      </c>
      <c r="B3895" t="s">
        <v>17</v>
      </c>
      <c r="C3895" t="s">
        <v>26</v>
      </c>
      <c r="D3895">
        <v>59</v>
      </c>
      <c r="E3895" t="s">
        <v>34</v>
      </c>
      <c r="F3895" t="s">
        <v>29154</v>
      </c>
    </row>
    <row r="3896" spans="1:6" x14ac:dyDescent="0.2">
      <c r="A3896" t="s">
        <v>11838</v>
      </c>
      <c r="B3896" t="s">
        <v>16</v>
      </c>
      <c r="C3896" t="s">
        <v>29</v>
      </c>
      <c r="D3896">
        <v>13</v>
      </c>
      <c r="E3896" t="s">
        <v>33</v>
      </c>
      <c r="F3896" t="s">
        <v>29157</v>
      </c>
    </row>
    <row r="3897" spans="1:6" x14ac:dyDescent="0.2">
      <c r="A3897" t="s">
        <v>11841</v>
      </c>
      <c r="B3897" t="s">
        <v>16</v>
      </c>
      <c r="C3897" t="s">
        <v>27</v>
      </c>
      <c r="D3897">
        <v>60</v>
      </c>
      <c r="E3897" t="s">
        <v>32</v>
      </c>
      <c r="F3897" t="s">
        <v>29154</v>
      </c>
    </row>
    <row r="3898" spans="1:6" x14ac:dyDescent="0.2">
      <c r="A3898" t="s">
        <v>11844</v>
      </c>
      <c r="B3898" t="s">
        <v>22</v>
      </c>
      <c r="C3898" t="s">
        <v>28</v>
      </c>
      <c r="D3898">
        <v>277</v>
      </c>
      <c r="E3898" t="s">
        <v>32</v>
      </c>
      <c r="F3898" t="s">
        <v>29156</v>
      </c>
    </row>
    <row r="3899" spans="1:6" x14ac:dyDescent="0.2">
      <c r="A3899" t="s">
        <v>11847</v>
      </c>
      <c r="B3899" t="s">
        <v>16</v>
      </c>
      <c r="C3899" t="s">
        <v>27</v>
      </c>
      <c r="D3899">
        <v>107</v>
      </c>
      <c r="E3899" t="s">
        <v>34</v>
      </c>
      <c r="F3899" t="s">
        <v>29157</v>
      </c>
    </row>
    <row r="3900" spans="1:6" x14ac:dyDescent="0.2">
      <c r="A3900" t="s">
        <v>11850</v>
      </c>
      <c r="B3900" t="s">
        <v>23</v>
      </c>
      <c r="C3900" t="s">
        <v>26</v>
      </c>
      <c r="D3900">
        <v>47</v>
      </c>
      <c r="E3900" t="s">
        <v>33</v>
      </c>
      <c r="F3900" t="s">
        <v>29154</v>
      </c>
    </row>
    <row r="3901" spans="1:6" x14ac:dyDescent="0.2">
      <c r="A3901" t="s">
        <v>11853</v>
      </c>
      <c r="B3901" t="s">
        <v>15</v>
      </c>
      <c r="C3901" t="s">
        <v>26</v>
      </c>
      <c r="D3901">
        <v>37</v>
      </c>
      <c r="E3901" t="s">
        <v>34</v>
      </c>
      <c r="F3901" t="s">
        <v>29157</v>
      </c>
    </row>
    <row r="3902" spans="1:6" x14ac:dyDescent="0.2">
      <c r="A3902" t="s">
        <v>11856</v>
      </c>
      <c r="B3902" t="s">
        <v>15</v>
      </c>
      <c r="C3902" t="s">
        <v>27</v>
      </c>
      <c r="D3902">
        <v>118</v>
      </c>
      <c r="E3902" t="s">
        <v>34</v>
      </c>
      <c r="F3902" t="s">
        <v>29156</v>
      </c>
    </row>
    <row r="3903" spans="1:6" x14ac:dyDescent="0.2">
      <c r="A3903" t="s">
        <v>11859</v>
      </c>
      <c r="B3903" t="s">
        <v>21</v>
      </c>
      <c r="C3903" t="s">
        <v>26</v>
      </c>
      <c r="D3903">
        <v>52</v>
      </c>
      <c r="E3903" t="s">
        <v>33</v>
      </c>
      <c r="F3903" t="s">
        <v>29154</v>
      </c>
    </row>
    <row r="3904" spans="1:6" x14ac:dyDescent="0.2">
      <c r="A3904" t="s">
        <v>11862</v>
      </c>
      <c r="B3904" t="s">
        <v>16</v>
      </c>
      <c r="C3904" t="s">
        <v>26</v>
      </c>
      <c r="D3904">
        <v>39</v>
      </c>
      <c r="E3904" t="s">
        <v>34</v>
      </c>
      <c r="F3904" t="s">
        <v>29154</v>
      </c>
    </row>
    <row r="3905" spans="1:6" x14ac:dyDescent="0.2">
      <c r="A3905" t="s">
        <v>11865</v>
      </c>
      <c r="B3905" t="s">
        <v>19</v>
      </c>
      <c r="C3905" t="s">
        <v>26</v>
      </c>
      <c r="D3905">
        <v>22</v>
      </c>
      <c r="E3905" t="s">
        <v>34</v>
      </c>
      <c r="F3905" t="s">
        <v>29155</v>
      </c>
    </row>
    <row r="3906" spans="1:6" x14ac:dyDescent="0.2">
      <c r="A3906" t="s">
        <v>11868</v>
      </c>
      <c r="B3906" t="s">
        <v>17</v>
      </c>
      <c r="C3906" t="s">
        <v>29</v>
      </c>
      <c r="D3906">
        <v>18</v>
      </c>
      <c r="E3906" t="s">
        <v>32</v>
      </c>
      <c r="F3906" t="s">
        <v>29157</v>
      </c>
    </row>
    <row r="3907" spans="1:6" x14ac:dyDescent="0.2">
      <c r="A3907" t="s">
        <v>11871</v>
      </c>
      <c r="B3907" t="s">
        <v>16</v>
      </c>
      <c r="C3907" t="s">
        <v>26</v>
      </c>
      <c r="D3907">
        <v>55</v>
      </c>
      <c r="E3907" t="s">
        <v>32</v>
      </c>
      <c r="F3907" t="s">
        <v>29156</v>
      </c>
    </row>
    <row r="3908" spans="1:6" x14ac:dyDescent="0.2">
      <c r="A3908" t="s">
        <v>11874</v>
      </c>
      <c r="B3908" t="s">
        <v>22</v>
      </c>
      <c r="C3908" t="s">
        <v>29</v>
      </c>
      <c r="D3908">
        <v>12</v>
      </c>
      <c r="E3908" t="s">
        <v>32</v>
      </c>
      <c r="F3908" t="s">
        <v>29154</v>
      </c>
    </row>
    <row r="3909" spans="1:6" x14ac:dyDescent="0.2">
      <c r="A3909" t="s">
        <v>11877</v>
      </c>
      <c r="B3909" t="s">
        <v>20</v>
      </c>
      <c r="C3909" t="s">
        <v>28</v>
      </c>
      <c r="D3909">
        <v>218</v>
      </c>
      <c r="E3909" t="s">
        <v>32</v>
      </c>
      <c r="F3909" t="s">
        <v>29155</v>
      </c>
    </row>
    <row r="3910" spans="1:6" x14ac:dyDescent="0.2">
      <c r="A3910" t="s">
        <v>11880</v>
      </c>
      <c r="B3910" t="s">
        <v>21</v>
      </c>
      <c r="C3910" t="s">
        <v>29</v>
      </c>
      <c r="D3910">
        <v>19</v>
      </c>
      <c r="E3910" t="s">
        <v>33</v>
      </c>
      <c r="F3910" t="s">
        <v>29156</v>
      </c>
    </row>
    <row r="3911" spans="1:6" x14ac:dyDescent="0.2">
      <c r="A3911" t="s">
        <v>11883</v>
      </c>
      <c r="B3911" t="s">
        <v>22</v>
      </c>
      <c r="C3911" t="s">
        <v>26</v>
      </c>
      <c r="D3911">
        <v>50</v>
      </c>
      <c r="E3911" t="s">
        <v>32</v>
      </c>
      <c r="F3911" t="s">
        <v>29157</v>
      </c>
    </row>
    <row r="3912" spans="1:6" x14ac:dyDescent="0.2">
      <c r="A3912" t="s">
        <v>11886</v>
      </c>
      <c r="B3912" t="s">
        <v>15</v>
      </c>
      <c r="C3912" t="s">
        <v>27</v>
      </c>
      <c r="D3912">
        <v>72</v>
      </c>
      <c r="E3912" t="s">
        <v>34</v>
      </c>
      <c r="F3912" t="s">
        <v>29156</v>
      </c>
    </row>
    <row r="3913" spans="1:6" x14ac:dyDescent="0.2">
      <c r="A3913" t="s">
        <v>11889</v>
      </c>
      <c r="B3913" t="s">
        <v>22</v>
      </c>
      <c r="C3913" t="s">
        <v>27</v>
      </c>
      <c r="D3913">
        <v>56</v>
      </c>
      <c r="E3913" t="s">
        <v>34</v>
      </c>
      <c r="F3913" t="s">
        <v>29154</v>
      </c>
    </row>
    <row r="3914" spans="1:6" x14ac:dyDescent="0.2">
      <c r="A3914" t="s">
        <v>11892</v>
      </c>
      <c r="B3914" t="s">
        <v>20</v>
      </c>
      <c r="C3914" t="s">
        <v>26</v>
      </c>
      <c r="D3914">
        <v>34</v>
      </c>
      <c r="E3914" t="s">
        <v>33</v>
      </c>
      <c r="F3914" t="s">
        <v>29157</v>
      </c>
    </row>
    <row r="3915" spans="1:6" x14ac:dyDescent="0.2">
      <c r="A3915" t="s">
        <v>11895</v>
      </c>
      <c r="B3915" t="s">
        <v>21</v>
      </c>
      <c r="C3915" t="s">
        <v>29</v>
      </c>
      <c r="D3915">
        <v>13</v>
      </c>
      <c r="E3915" t="s">
        <v>32</v>
      </c>
      <c r="F3915" t="s">
        <v>29157</v>
      </c>
    </row>
    <row r="3916" spans="1:6" x14ac:dyDescent="0.2">
      <c r="A3916" t="s">
        <v>11898</v>
      </c>
      <c r="B3916" t="s">
        <v>22</v>
      </c>
      <c r="C3916" t="s">
        <v>30</v>
      </c>
      <c r="D3916">
        <v>4</v>
      </c>
      <c r="E3916" t="s">
        <v>33</v>
      </c>
      <c r="F3916" t="s">
        <v>29155</v>
      </c>
    </row>
    <row r="3917" spans="1:6" x14ac:dyDescent="0.2">
      <c r="A3917" t="s">
        <v>11901</v>
      </c>
      <c r="B3917" t="s">
        <v>15</v>
      </c>
      <c r="C3917" t="s">
        <v>26</v>
      </c>
      <c r="D3917">
        <v>59</v>
      </c>
      <c r="E3917" t="s">
        <v>33</v>
      </c>
      <c r="F3917" t="s">
        <v>29157</v>
      </c>
    </row>
    <row r="3918" spans="1:6" x14ac:dyDescent="0.2">
      <c r="A3918" t="s">
        <v>11904</v>
      </c>
      <c r="B3918" t="s">
        <v>16</v>
      </c>
      <c r="C3918" t="s">
        <v>27</v>
      </c>
      <c r="D3918">
        <v>83</v>
      </c>
      <c r="E3918" t="s">
        <v>33</v>
      </c>
      <c r="F3918" t="s">
        <v>29157</v>
      </c>
    </row>
    <row r="3919" spans="1:6" x14ac:dyDescent="0.2">
      <c r="A3919" t="s">
        <v>11907</v>
      </c>
      <c r="B3919" t="s">
        <v>20</v>
      </c>
      <c r="C3919" t="s">
        <v>26</v>
      </c>
      <c r="D3919">
        <v>42</v>
      </c>
      <c r="E3919" t="s">
        <v>34</v>
      </c>
      <c r="F3919" t="s">
        <v>29157</v>
      </c>
    </row>
    <row r="3920" spans="1:6" x14ac:dyDescent="0.2">
      <c r="A3920" t="s">
        <v>11910</v>
      </c>
      <c r="B3920" t="s">
        <v>22</v>
      </c>
      <c r="C3920" t="s">
        <v>26</v>
      </c>
      <c r="D3920">
        <v>40</v>
      </c>
      <c r="E3920" t="s">
        <v>33</v>
      </c>
      <c r="F3920" t="s">
        <v>29156</v>
      </c>
    </row>
    <row r="3921" spans="1:6" x14ac:dyDescent="0.2">
      <c r="A3921" t="s">
        <v>11913</v>
      </c>
      <c r="B3921" t="s">
        <v>16</v>
      </c>
      <c r="C3921" t="s">
        <v>29</v>
      </c>
      <c r="D3921">
        <v>22</v>
      </c>
      <c r="E3921" t="s">
        <v>33</v>
      </c>
      <c r="F3921" t="s">
        <v>29155</v>
      </c>
    </row>
    <row r="3922" spans="1:6" x14ac:dyDescent="0.2">
      <c r="A3922" t="s">
        <v>11916</v>
      </c>
      <c r="B3922" t="s">
        <v>23</v>
      </c>
      <c r="C3922" t="s">
        <v>26</v>
      </c>
      <c r="D3922">
        <v>47</v>
      </c>
      <c r="E3922" t="s">
        <v>33</v>
      </c>
      <c r="F3922" t="s">
        <v>29154</v>
      </c>
    </row>
    <row r="3923" spans="1:6" x14ac:dyDescent="0.2">
      <c r="A3923" t="s">
        <v>11919</v>
      </c>
      <c r="B3923" t="s">
        <v>23</v>
      </c>
      <c r="C3923" t="s">
        <v>27</v>
      </c>
      <c r="D3923">
        <v>89</v>
      </c>
      <c r="E3923" t="s">
        <v>34</v>
      </c>
      <c r="F3923" t="s">
        <v>29157</v>
      </c>
    </row>
    <row r="3924" spans="1:6" x14ac:dyDescent="0.2">
      <c r="A3924" t="s">
        <v>11922</v>
      </c>
      <c r="B3924" t="s">
        <v>15</v>
      </c>
      <c r="C3924" t="s">
        <v>26</v>
      </c>
      <c r="D3924">
        <v>24</v>
      </c>
      <c r="E3924" t="s">
        <v>33</v>
      </c>
      <c r="F3924" t="s">
        <v>29156</v>
      </c>
    </row>
    <row r="3925" spans="1:6" x14ac:dyDescent="0.2">
      <c r="A3925" t="s">
        <v>11925</v>
      </c>
      <c r="B3925" t="s">
        <v>22</v>
      </c>
      <c r="C3925" t="s">
        <v>26</v>
      </c>
      <c r="D3925">
        <v>50</v>
      </c>
      <c r="E3925" t="s">
        <v>32</v>
      </c>
      <c r="F3925" t="s">
        <v>29154</v>
      </c>
    </row>
    <row r="3926" spans="1:6" x14ac:dyDescent="0.2">
      <c r="A3926" t="s">
        <v>11928</v>
      </c>
      <c r="B3926" t="s">
        <v>19</v>
      </c>
      <c r="C3926" t="s">
        <v>29</v>
      </c>
      <c r="D3926">
        <v>21</v>
      </c>
      <c r="E3926" t="s">
        <v>32</v>
      </c>
      <c r="F3926" t="s">
        <v>29156</v>
      </c>
    </row>
    <row r="3927" spans="1:6" x14ac:dyDescent="0.2">
      <c r="A3927" t="s">
        <v>11931</v>
      </c>
      <c r="B3927" t="s">
        <v>24</v>
      </c>
      <c r="C3927" t="s">
        <v>26</v>
      </c>
      <c r="D3927">
        <v>51</v>
      </c>
      <c r="E3927" t="s">
        <v>32</v>
      </c>
      <c r="F3927" t="s">
        <v>29156</v>
      </c>
    </row>
    <row r="3928" spans="1:6" x14ac:dyDescent="0.2">
      <c r="A3928" t="s">
        <v>11934</v>
      </c>
      <c r="B3928" t="s">
        <v>18</v>
      </c>
      <c r="C3928" t="s">
        <v>26</v>
      </c>
      <c r="D3928">
        <v>25</v>
      </c>
      <c r="E3928" t="s">
        <v>33</v>
      </c>
      <c r="F3928" t="s">
        <v>29156</v>
      </c>
    </row>
    <row r="3929" spans="1:6" x14ac:dyDescent="0.2">
      <c r="A3929" t="s">
        <v>11937</v>
      </c>
      <c r="B3929" t="s">
        <v>19</v>
      </c>
      <c r="C3929" t="s">
        <v>29</v>
      </c>
      <c r="D3929">
        <v>21</v>
      </c>
      <c r="E3929" t="s">
        <v>33</v>
      </c>
      <c r="F3929" t="s">
        <v>29157</v>
      </c>
    </row>
    <row r="3930" spans="1:6" x14ac:dyDescent="0.2">
      <c r="A3930" t="s">
        <v>11940</v>
      </c>
      <c r="B3930" t="s">
        <v>18</v>
      </c>
      <c r="C3930" t="s">
        <v>29</v>
      </c>
      <c r="D3930">
        <v>22</v>
      </c>
      <c r="E3930" t="s">
        <v>32</v>
      </c>
      <c r="F3930" t="s">
        <v>29156</v>
      </c>
    </row>
    <row r="3931" spans="1:6" x14ac:dyDescent="0.2">
      <c r="A3931" t="s">
        <v>11943</v>
      </c>
      <c r="B3931" t="s">
        <v>22</v>
      </c>
      <c r="C3931" t="s">
        <v>28</v>
      </c>
      <c r="D3931">
        <v>127</v>
      </c>
      <c r="E3931" t="s">
        <v>32</v>
      </c>
      <c r="F3931" t="s">
        <v>29156</v>
      </c>
    </row>
    <row r="3932" spans="1:6" x14ac:dyDescent="0.2">
      <c r="A3932" t="s">
        <v>11946</v>
      </c>
      <c r="B3932" t="s">
        <v>17</v>
      </c>
      <c r="C3932" t="s">
        <v>29</v>
      </c>
      <c r="D3932">
        <v>21</v>
      </c>
      <c r="E3932" t="s">
        <v>34</v>
      </c>
      <c r="F3932" t="s">
        <v>29157</v>
      </c>
    </row>
    <row r="3933" spans="1:6" x14ac:dyDescent="0.2">
      <c r="A3933" t="s">
        <v>11949</v>
      </c>
      <c r="B3933" t="s">
        <v>17</v>
      </c>
      <c r="C3933" t="s">
        <v>29</v>
      </c>
      <c r="D3933">
        <v>22</v>
      </c>
      <c r="E3933" t="s">
        <v>32</v>
      </c>
      <c r="F3933" t="s">
        <v>29156</v>
      </c>
    </row>
    <row r="3934" spans="1:6" x14ac:dyDescent="0.2">
      <c r="A3934" t="s">
        <v>11952</v>
      </c>
      <c r="B3934" t="s">
        <v>16</v>
      </c>
      <c r="C3934" t="s">
        <v>26</v>
      </c>
      <c r="D3934">
        <v>57</v>
      </c>
      <c r="E3934" t="s">
        <v>34</v>
      </c>
      <c r="F3934" t="s">
        <v>29154</v>
      </c>
    </row>
    <row r="3935" spans="1:6" x14ac:dyDescent="0.2">
      <c r="A3935" t="s">
        <v>11955</v>
      </c>
      <c r="B3935" t="s">
        <v>24</v>
      </c>
      <c r="C3935" t="s">
        <v>26</v>
      </c>
      <c r="D3935">
        <v>25</v>
      </c>
      <c r="E3935" t="s">
        <v>33</v>
      </c>
      <c r="F3935" t="s">
        <v>29157</v>
      </c>
    </row>
    <row r="3936" spans="1:6" x14ac:dyDescent="0.2">
      <c r="A3936" t="s">
        <v>11958</v>
      </c>
      <c r="B3936" t="s">
        <v>21</v>
      </c>
      <c r="C3936" t="s">
        <v>26</v>
      </c>
      <c r="D3936">
        <v>55</v>
      </c>
      <c r="E3936" t="s">
        <v>33</v>
      </c>
      <c r="F3936" t="s">
        <v>29156</v>
      </c>
    </row>
    <row r="3937" spans="1:6" x14ac:dyDescent="0.2">
      <c r="A3937" t="s">
        <v>11961</v>
      </c>
      <c r="B3937" t="s">
        <v>20</v>
      </c>
      <c r="C3937" t="s">
        <v>27</v>
      </c>
      <c r="D3937">
        <v>113</v>
      </c>
      <c r="E3937" t="s">
        <v>32</v>
      </c>
      <c r="F3937" t="s">
        <v>29157</v>
      </c>
    </row>
    <row r="3938" spans="1:6" x14ac:dyDescent="0.2">
      <c r="A3938" t="s">
        <v>11964</v>
      </c>
      <c r="B3938" t="s">
        <v>20</v>
      </c>
      <c r="C3938" t="s">
        <v>27</v>
      </c>
      <c r="D3938">
        <v>119</v>
      </c>
      <c r="E3938" t="s">
        <v>34</v>
      </c>
      <c r="F3938" t="s">
        <v>29157</v>
      </c>
    </row>
    <row r="3939" spans="1:6" x14ac:dyDescent="0.2">
      <c r="A3939" t="s">
        <v>11967</v>
      </c>
      <c r="B3939" t="s">
        <v>22</v>
      </c>
      <c r="C3939" t="s">
        <v>26</v>
      </c>
      <c r="D3939">
        <v>26</v>
      </c>
      <c r="E3939" t="s">
        <v>34</v>
      </c>
      <c r="F3939" t="s">
        <v>29154</v>
      </c>
    </row>
    <row r="3940" spans="1:6" x14ac:dyDescent="0.2">
      <c r="A3940" t="s">
        <v>11970</v>
      </c>
      <c r="B3940" t="s">
        <v>18</v>
      </c>
      <c r="C3940" t="s">
        <v>28</v>
      </c>
      <c r="D3940">
        <v>309</v>
      </c>
      <c r="E3940" t="s">
        <v>33</v>
      </c>
      <c r="F3940" t="s">
        <v>29157</v>
      </c>
    </row>
    <row r="3941" spans="1:6" x14ac:dyDescent="0.2">
      <c r="A3941" t="s">
        <v>11973</v>
      </c>
      <c r="B3941" t="s">
        <v>16</v>
      </c>
      <c r="C3941" t="s">
        <v>26</v>
      </c>
      <c r="D3941">
        <v>25</v>
      </c>
      <c r="E3941" t="s">
        <v>33</v>
      </c>
      <c r="F3941" t="s">
        <v>29156</v>
      </c>
    </row>
    <row r="3942" spans="1:6" x14ac:dyDescent="0.2">
      <c r="A3942" t="s">
        <v>11976</v>
      </c>
      <c r="B3942" t="s">
        <v>21</v>
      </c>
      <c r="C3942" t="s">
        <v>26</v>
      </c>
      <c r="D3942">
        <v>50</v>
      </c>
      <c r="E3942" t="s">
        <v>32</v>
      </c>
      <c r="F3942" t="s">
        <v>29157</v>
      </c>
    </row>
    <row r="3943" spans="1:6" x14ac:dyDescent="0.2">
      <c r="A3943" t="s">
        <v>11979</v>
      </c>
      <c r="B3943" t="s">
        <v>24</v>
      </c>
      <c r="C3943" t="s">
        <v>27</v>
      </c>
      <c r="D3943">
        <v>76</v>
      </c>
      <c r="E3943" t="s">
        <v>33</v>
      </c>
      <c r="F3943" t="s">
        <v>29156</v>
      </c>
    </row>
    <row r="3944" spans="1:6" x14ac:dyDescent="0.2">
      <c r="A3944" t="s">
        <v>11982</v>
      </c>
      <c r="B3944" t="s">
        <v>17</v>
      </c>
      <c r="C3944" t="s">
        <v>26</v>
      </c>
      <c r="D3944">
        <v>56</v>
      </c>
      <c r="E3944" t="s">
        <v>32</v>
      </c>
      <c r="F3944" t="s">
        <v>29157</v>
      </c>
    </row>
    <row r="3945" spans="1:6" x14ac:dyDescent="0.2">
      <c r="A3945" t="s">
        <v>11985</v>
      </c>
      <c r="B3945" t="s">
        <v>24</v>
      </c>
      <c r="C3945" t="s">
        <v>26</v>
      </c>
      <c r="D3945">
        <v>32</v>
      </c>
      <c r="E3945" t="s">
        <v>33</v>
      </c>
      <c r="F3945" t="s">
        <v>29155</v>
      </c>
    </row>
    <row r="3946" spans="1:6" x14ac:dyDescent="0.2">
      <c r="A3946" t="s">
        <v>11988</v>
      </c>
      <c r="B3946" t="s">
        <v>20</v>
      </c>
      <c r="C3946" t="s">
        <v>26</v>
      </c>
      <c r="D3946">
        <v>35</v>
      </c>
      <c r="E3946" t="s">
        <v>33</v>
      </c>
      <c r="F3946" t="s">
        <v>29156</v>
      </c>
    </row>
    <row r="3947" spans="1:6" x14ac:dyDescent="0.2">
      <c r="A3947" t="s">
        <v>11991</v>
      </c>
      <c r="B3947" t="s">
        <v>20</v>
      </c>
      <c r="C3947" t="s">
        <v>26</v>
      </c>
      <c r="D3947">
        <v>50</v>
      </c>
      <c r="E3947" t="s">
        <v>34</v>
      </c>
      <c r="F3947" t="s">
        <v>29155</v>
      </c>
    </row>
    <row r="3948" spans="1:6" x14ac:dyDescent="0.2">
      <c r="A3948" t="s">
        <v>11994</v>
      </c>
      <c r="B3948" t="s">
        <v>23</v>
      </c>
      <c r="C3948" t="s">
        <v>26</v>
      </c>
      <c r="D3948">
        <v>49</v>
      </c>
      <c r="E3948" t="s">
        <v>32</v>
      </c>
      <c r="F3948" t="s">
        <v>29156</v>
      </c>
    </row>
    <row r="3949" spans="1:6" x14ac:dyDescent="0.2">
      <c r="A3949" t="s">
        <v>11997</v>
      </c>
      <c r="B3949" t="s">
        <v>15</v>
      </c>
      <c r="C3949" t="s">
        <v>27</v>
      </c>
      <c r="D3949">
        <v>87</v>
      </c>
      <c r="E3949" t="s">
        <v>33</v>
      </c>
      <c r="F3949" t="s">
        <v>29157</v>
      </c>
    </row>
    <row r="3950" spans="1:6" x14ac:dyDescent="0.2">
      <c r="A3950" t="s">
        <v>12000</v>
      </c>
      <c r="B3950" t="s">
        <v>24</v>
      </c>
      <c r="C3950" t="s">
        <v>27</v>
      </c>
      <c r="D3950">
        <v>113</v>
      </c>
      <c r="E3950" t="s">
        <v>34</v>
      </c>
      <c r="F3950" t="s">
        <v>29157</v>
      </c>
    </row>
    <row r="3951" spans="1:6" x14ac:dyDescent="0.2">
      <c r="A3951" t="s">
        <v>12003</v>
      </c>
      <c r="B3951" t="s">
        <v>19</v>
      </c>
      <c r="C3951" t="s">
        <v>27</v>
      </c>
      <c r="D3951">
        <v>60</v>
      </c>
      <c r="E3951" t="s">
        <v>33</v>
      </c>
      <c r="F3951" t="s">
        <v>29157</v>
      </c>
    </row>
    <row r="3952" spans="1:6" x14ac:dyDescent="0.2">
      <c r="A3952" t="s">
        <v>12006</v>
      </c>
      <c r="B3952" t="s">
        <v>21</v>
      </c>
      <c r="C3952" t="s">
        <v>28</v>
      </c>
      <c r="D3952">
        <v>247</v>
      </c>
      <c r="E3952" t="s">
        <v>33</v>
      </c>
      <c r="F3952" t="s">
        <v>29156</v>
      </c>
    </row>
    <row r="3953" spans="1:6" x14ac:dyDescent="0.2">
      <c r="A3953" t="s">
        <v>12009</v>
      </c>
      <c r="B3953" t="s">
        <v>18</v>
      </c>
      <c r="C3953" t="s">
        <v>27</v>
      </c>
      <c r="D3953">
        <v>102</v>
      </c>
      <c r="E3953" t="s">
        <v>33</v>
      </c>
      <c r="F3953" t="s">
        <v>29157</v>
      </c>
    </row>
    <row r="3954" spans="1:6" x14ac:dyDescent="0.2">
      <c r="A3954" t="s">
        <v>12012</v>
      </c>
      <c r="B3954" t="s">
        <v>16</v>
      </c>
      <c r="C3954" t="s">
        <v>28</v>
      </c>
      <c r="D3954">
        <v>135</v>
      </c>
      <c r="E3954" t="s">
        <v>32</v>
      </c>
      <c r="F3954" t="s">
        <v>29155</v>
      </c>
    </row>
    <row r="3955" spans="1:6" x14ac:dyDescent="0.2">
      <c r="A3955" t="s">
        <v>12015</v>
      </c>
      <c r="B3955" t="s">
        <v>24</v>
      </c>
      <c r="C3955" t="s">
        <v>26</v>
      </c>
      <c r="D3955">
        <v>30</v>
      </c>
      <c r="E3955" t="s">
        <v>32</v>
      </c>
      <c r="F3955" t="s">
        <v>29156</v>
      </c>
    </row>
    <row r="3956" spans="1:6" x14ac:dyDescent="0.2">
      <c r="A3956" t="s">
        <v>12018</v>
      </c>
      <c r="B3956" t="s">
        <v>19</v>
      </c>
      <c r="C3956" t="s">
        <v>26</v>
      </c>
      <c r="D3956">
        <v>40</v>
      </c>
      <c r="E3956" t="s">
        <v>33</v>
      </c>
      <c r="F3956" t="s">
        <v>29157</v>
      </c>
    </row>
    <row r="3957" spans="1:6" x14ac:dyDescent="0.2">
      <c r="A3957" t="s">
        <v>12021</v>
      </c>
      <c r="B3957" t="s">
        <v>23</v>
      </c>
      <c r="C3957" t="s">
        <v>26</v>
      </c>
      <c r="D3957">
        <v>47</v>
      </c>
      <c r="E3957" t="s">
        <v>32</v>
      </c>
      <c r="F3957" t="s">
        <v>29156</v>
      </c>
    </row>
    <row r="3958" spans="1:6" x14ac:dyDescent="0.2">
      <c r="A3958" t="s">
        <v>12024</v>
      </c>
      <c r="B3958" t="s">
        <v>18</v>
      </c>
      <c r="C3958" t="s">
        <v>26</v>
      </c>
      <c r="D3958">
        <v>40</v>
      </c>
      <c r="E3958" t="s">
        <v>33</v>
      </c>
      <c r="F3958" t="s">
        <v>29157</v>
      </c>
    </row>
    <row r="3959" spans="1:6" x14ac:dyDescent="0.2">
      <c r="A3959" t="s">
        <v>12027</v>
      </c>
      <c r="B3959" t="s">
        <v>18</v>
      </c>
      <c r="C3959" t="s">
        <v>26</v>
      </c>
      <c r="D3959">
        <v>38</v>
      </c>
      <c r="E3959" t="s">
        <v>32</v>
      </c>
      <c r="F3959" t="s">
        <v>29157</v>
      </c>
    </row>
    <row r="3960" spans="1:6" x14ac:dyDescent="0.2">
      <c r="A3960" t="s">
        <v>12030</v>
      </c>
      <c r="B3960" t="s">
        <v>15</v>
      </c>
      <c r="C3960" t="s">
        <v>27</v>
      </c>
      <c r="D3960">
        <v>70</v>
      </c>
      <c r="E3960" t="s">
        <v>32</v>
      </c>
      <c r="F3960" t="s">
        <v>29157</v>
      </c>
    </row>
    <row r="3961" spans="1:6" x14ac:dyDescent="0.2">
      <c r="A3961" t="s">
        <v>11784</v>
      </c>
      <c r="B3961" t="s">
        <v>20</v>
      </c>
      <c r="C3961" t="s">
        <v>27</v>
      </c>
      <c r="D3961">
        <v>95</v>
      </c>
      <c r="E3961" t="s">
        <v>32</v>
      </c>
      <c r="F3961" t="s">
        <v>29155</v>
      </c>
    </row>
    <row r="3962" spans="1:6" x14ac:dyDescent="0.2">
      <c r="A3962" t="s">
        <v>11787</v>
      </c>
      <c r="B3962" t="s">
        <v>23</v>
      </c>
      <c r="C3962" t="s">
        <v>26</v>
      </c>
      <c r="D3962">
        <v>37</v>
      </c>
      <c r="E3962" t="s">
        <v>32</v>
      </c>
      <c r="F3962" t="s">
        <v>29157</v>
      </c>
    </row>
    <row r="3963" spans="1:6" x14ac:dyDescent="0.2">
      <c r="A3963" t="s">
        <v>11790</v>
      </c>
      <c r="B3963" t="s">
        <v>22</v>
      </c>
      <c r="C3963" t="s">
        <v>27</v>
      </c>
      <c r="D3963">
        <v>114</v>
      </c>
      <c r="E3963" t="s">
        <v>33</v>
      </c>
      <c r="F3963" t="s">
        <v>29157</v>
      </c>
    </row>
    <row r="3964" spans="1:6" x14ac:dyDescent="0.2">
      <c r="A3964" t="s">
        <v>11793</v>
      </c>
      <c r="B3964" t="s">
        <v>16</v>
      </c>
      <c r="C3964" t="s">
        <v>27</v>
      </c>
      <c r="D3964">
        <v>93</v>
      </c>
      <c r="E3964" t="s">
        <v>34</v>
      </c>
      <c r="F3964" t="s">
        <v>29157</v>
      </c>
    </row>
    <row r="3965" spans="1:6" x14ac:dyDescent="0.2">
      <c r="A3965" t="s">
        <v>11796</v>
      </c>
      <c r="B3965" t="s">
        <v>18</v>
      </c>
      <c r="C3965" t="s">
        <v>26</v>
      </c>
      <c r="D3965">
        <v>23</v>
      </c>
      <c r="E3965" t="s">
        <v>32</v>
      </c>
      <c r="F3965" t="s">
        <v>29157</v>
      </c>
    </row>
    <row r="3966" spans="1:6" x14ac:dyDescent="0.2">
      <c r="A3966" t="s">
        <v>11799</v>
      </c>
      <c r="B3966" t="s">
        <v>23</v>
      </c>
      <c r="C3966" t="s">
        <v>28</v>
      </c>
      <c r="D3966">
        <v>285</v>
      </c>
      <c r="E3966" t="s">
        <v>34</v>
      </c>
      <c r="F3966" t="s">
        <v>29155</v>
      </c>
    </row>
    <row r="3967" spans="1:6" x14ac:dyDescent="0.2">
      <c r="A3967" t="s">
        <v>12033</v>
      </c>
      <c r="B3967" t="s">
        <v>15</v>
      </c>
      <c r="C3967" t="s">
        <v>26</v>
      </c>
      <c r="D3967">
        <v>21</v>
      </c>
      <c r="E3967" t="s">
        <v>33</v>
      </c>
      <c r="F3967" t="s">
        <v>79</v>
      </c>
    </row>
    <row r="3968" spans="1:6" x14ac:dyDescent="0.2">
      <c r="A3968" t="s">
        <v>12036</v>
      </c>
      <c r="B3968" t="s">
        <v>17</v>
      </c>
      <c r="C3968" t="s">
        <v>30</v>
      </c>
      <c r="D3968">
        <v>6</v>
      </c>
      <c r="E3968" t="s">
        <v>33</v>
      </c>
      <c r="F3968" t="s">
        <v>79</v>
      </c>
    </row>
    <row r="3969" spans="1:6" x14ac:dyDescent="0.2">
      <c r="A3969" t="s">
        <v>12039</v>
      </c>
      <c r="B3969" t="s">
        <v>19</v>
      </c>
      <c r="C3969" t="s">
        <v>27</v>
      </c>
      <c r="D3969">
        <v>71</v>
      </c>
      <c r="E3969" t="s">
        <v>32</v>
      </c>
      <c r="F3969" t="s">
        <v>79</v>
      </c>
    </row>
    <row r="3970" spans="1:6" x14ac:dyDescent="0.2">
      <c r="A3970" t="s">
        <v>12042</v>
      </c>
      <c r="B3970" t="s">
        <v>15</v>
      </c>
      <c r="C3970" t="s">
        <v>30</v>
      </c>
      <c r="D3970">
        <v>8</v>
      </c>
      <c r="E3970" t="s">
        <v>34</v>
      </c>
      <c r="F3970" t="s">
        <v>79</v>
      </c>
    </row>
    <row r="3971" spans="1:6" x14ac:dyDescent="0.2">
      <c r="A3971" t="s">
        <v>12045</v>
      </c>
      <c r="B3971" t="s">
        <v>22</v>
      </c>
      <c r="C3971" t="s">
        <v>30</v>
      </c>
      <c r="D3971">
        <v>6</v>
      </c>
      <c r="E3971" t="s">
        <v>33</v>
      </c>
      <c r="F3971" t="s">
        <v>29157</v>
      </c>
    </row>
    <row r="3972" spans="1:6" x14ac:dyDescent="0.2">
      <c r="A3972" t="s">
        <v>12048</v>
      </c>
      <c r="B3972" t="s">
        <v>15</v>
      </c>
      <c r="C3972" t="s">
        <v>27</v>
      </c>
      <c r="D3972">
        <v>83</v>
      </c>
      <c r="E3972" t="s">
        <v>32</v>
      </c>
      <c r="F3972" t="s">
        <v>29157</v>
      </c>
    </row>
    <row r="3973" spans="1:6" x14ac:dyDescent="0.2">
      <c r="A3973" t="s">
        <v>12051</v>
      </c>
      <c r="B3973" t="s">
        <v>16</v>
      </c>
      <c r="C3973" t="s">
        <v>26</v>
      </c>
      <c r="D3973">
        <v>55</v>
      </c>
      <c r="E3973" t="s">
        <v>32</v>
      </c>
      <c r="F3973" t="s">
        <v>29157</v>
      </c>
    </row>
    <row r="3974" spans="1:6" x14ac:dyDescent="0.2">
      <c r="A3974" t="s">
        <v>12054</v>
      </c>
      <c r="B3974" t="s">
        <v>15</v>
      </c>
      <c r="C3974" t="s">
        <v>26</v>
      </c>
      <c r="D3974">
        <v>54</v>
      </c>
      <c r="E3974" t="s">
        <v>32</v>
      </c>
      <c r="F3974" t="s">
        <v>29157</v>
      </c>
    </row>
    <row r="3975" spans="1:6" x14ac:dyDescent="0.2">
      <c r="A3975" t="s">
        <v>12057</v>
      </c>
      <c r="B3975" t="s">
        <v>21</v>
      </c>
      <c r="C3975" t="s">
        <v>26</v>
      </c>
      <c r="D3975">
        <v>35</v>
      </c>
      <c r="E3975" t="s">
        <v>32</v>
      </c>
      <c r="F3975" t="s">
        <v>79</v>
      </c>
    </row>
    <row r="3976" spans="1:6" x14ac:dyDescent="0.2">
      <c r="A3976" t="s">
        <v>12060</v>
      </c>
      <c r="B3976" t="s">
        <v>16</v>
      </c>
      <c r="C3976" t="s">
        <v>27</v>
      </c>
      <c r="D3976">
        <v>86</v>
      </c>
      <c r="E3976" t="s">
        <v>32</v>
      </c>
      <c r="F3976" t="s">
        <v>29157</v>
      </c>
    </row>
    <row r="3977" spans="1:6" x14ac:dyDescent="0.2">
      <c r="A3977" t="s">
        <v>12063</v>
      </c>
      <c r="B3977" t="s">
        <v>20</v>
      </c>
      <c r="C3977" t="s">
        <v>27</v>
      </c>
      <c r="D3977">
        <v>67</v>
      </c>
      <c r="E3977" t="s">
        <v>34</v>
      </c>
      <c r="F3977" t="s">
        <v>79</v>
      </c>
    </row>
    <row r="3978" spans="1:6" x14ac:dyDescent="0.2">
      <c r="A3978" t="s">
        <v>12066</v>
      </c>
      <c r="B3978" t="s">
        <v>22</v>
      </c>
      <c r="C3978" t="s">
        <v>26</v>
      </c>
      <c r="D3978">
        <v>50</v>
      </c>
      <c r="E3978" t="s">
        <v>33</v>
      </c>
      <c r="F3978" t="s">
        <v>79</v>
      </c>
    </row>
    <row r="3979" spans="1:6" x14ac:dyDescent="0.2">
      <c r="A3979" t="s">
        <v>12069</v>
      </c>
      <c r="B3979" t="s">
        <v>23</v>
      </c>
      <c r="C3979" t="s">
        <v>26</v>
      </c>
      <c r="D3979">
        <v>30</v>
      </c>
      <c r="E3979" t="s">
        <v>32</v>
      </c>
      <c r="F3979" t="s">
        <v>79</v>
      </c>
    </row>
    <row r="3980" spans="1:6" x14ac:dyDescent="0.2">
      <c r="A3980" t="s">
        <v>12072</v>
      </c>
      <c r="B3980" t="s">
        <v>22</v>
      </c>
      <c r="C3980" t="s">
        <v>29</v>
      </c>
      <c r="D3980">
        <v>22</v>
      </c>
      <c r="E3980" t="s">
        <v>32</v>
      </c>
      <c r="F3980" t="s">
        <v>29157</v>
      </c>
    </row>
    <row r="3981" spans="1:6" x14ac:dyDescent="0.2">
      <c r="A3981" t="s">
        <v>12075</v>
      </c>
      <c r="B3981" t="s">
        <v>22</v>
      </c>
      <c r="C3981" t="s">
        <v>29</v>
      </c>
      <c r="D3981">
        <v>10</v>
      </c>
      <c r="E3981" t="s">
        <v>32</v>
      </c>
      <c r="F3981" t="s">
        <v>79</v>
      </c>
    </row>
    <row r="3982" spans="1:6" x14ac:dyDescent="0.2">
      <c r="A3982" t="s">
        <v>12078</v>
      </c>
      <c r="B3982" t="s">
        <v>21</v>
      </c>
      <c r="C3982" t="s">
        <v>29</v>
      </c>
      <c r="D3982">
        <v>9</v>
      </c>
      <c r="E3982" t="s">
        <v>33</v>
      </c>
      <c r="F3982" t="s">
        <v>29157</v>
      </c>
    </row>
    <row r="3983" spans="1:6" x14ac:dyDescent="0.2">
      <c r="A3983" t="s">
        <v>12081</v>
      </c>
      <c r="B3983" t="s">
        <v>16</v>
      </c>
      <c r="C3983" t="s">
        <v>27</v>
      </c>
      <c r="D3983">
        <v>77</v>
      </c>
      <c r="E3983" t="s">
        <v>34</v>
      </c>
      <c r="F3983" t="s">
        <v>79</v>
      </c>
    </row>
    <row r="3984" spans="1:6" x14ac:dyDescent="0.2">
      <c r="A3984" t="s">
        <v>12084</v>
      </c>
      <c r="B3984" t="s">
        <v>21</v>
      </c>
      <c r="C3984" t="s">
        <v>27</v>
      </c>
      <c r="D3984">
        <v>90</v>
      </c>
      <c r="E3984" t="s">
        <v>32</v>
      </c>
      <c r="F3984" t="s">
        <v>79</v>
      </c>
    </row>
    <row r="3985" spans="1:6" x14ac:dyDescent="0.2">
      <c r="A3985" t="s">
        <v>12087</v>
      </c>
      <c r="B3985" t="s">
        <v>19</v>
      </c>
      <c r="C3985" t="s">
        <v>27</v>
      </c>
      <c r="D3985">
        <v>64</v>
      </c>
      <c r="E3985" t="s">
        <v>34</v>
      </c>
      <c r="F3985" t="s">
        <v>29157</v>
      </c>
    </row>
    <row r="3986" spans="1:6" x14ac:dyDescent="0.2">
      <c r="A3986" t="s">
        <v>12090</v>
      </c>
      <c r="B3986" t="s">
        <v>16</v>
      </c>
      <c r="C3986" t="s">
        <v>30</v>
      </c>
      <c r="D3986">
        <v>7</v>
      </c>
      <c r="E3986" t="s">
        <v>32</v>
      </c>
      <c r="F3986" t="s">
        <v>79</v>
      </c>
    </row>
    <row r="3987" spans="1:6" x14ac:dyDescent="0.2">
      <c r="A3987" t="s">
        <v>12093</v>
      </c>
      <c r="B3987" t="s">
        <v>15</v>
      </c>
      <c r="C3987" t="s">
        <v>26</v>
      </c>
      <c r="D3987">
        <v>46</v>
      </c>
      <c r="E3987" t="s">
        <v>32</v>
      </c>
      <c r="F3987" t="s">
        <v>79</v>
      </c>
    </row>
    <row r="3988" spans="1:6" x14ac:dyDescent="0.2">
      <c r="A3988" t="s">
        <v>12096</v>
      </c>
      <c r="B3988" t="s">
        <v>19</v>
      </c>
      <c r="C3988" t="s">
        <v>30</v>
      </c>
      <c r="D3988">
        <v>4</v>
      </c>
      <c r="E3988" t="s">
        <v>34</v>
      </c>
      <c r="F3988" t="s">
        <v>29157</v>
      </c>
    </row>
    <row r="3989" spans="1:6" x14ac:dyDescent="0.2">
      <c r="A3989" t="s">
        <v>12099</v>
      </c>
      <c r="B3989" t="s">
        <v>15</v>
      </c>
      <c r="C3989" t="s">
        <v>28</v>
      </c>
      <c r="D3989">
        <v>257</v>
      </c>
      <c r="E3989" t="s">
        <v>33</v>
      </c>
      <c r="F3989" t="s">
        <v>79</v>
      </c>
    </row>
    <row r="3990" spans="1:6" x14ac:dyDescent="0.2">
      <c r="A3990" t="s">
        <v>12102</v>
      </c>
      <c r="B3990" t="s">
        <v>24</v>
      </c>
      <c r="C3990" t="s">
        <v>27</v>
      </c>
      <c r="D3990">
        <v>67</v>
      </c>
      <c r="E3990" t="s">
        <v>33</v>
      </c>
      <c r="F3990" t="s">
        <v>79</v>
      </c>
    </row>
    <row r="3991" spans="1:6" x14ac:dyDescent="0.2">
      <c r="A3991" t="s">
        <v>12105</v>
      </c>
      <c r="B3991" t="s">
        <v>17</v>
      </c>
      <c r="C3991" t="s">
        <v>27</v>
      </c>
      <c r="D3991">
        <v>50</v>
      </c>
      <c r="E3991" t="s">
        <v>33</v>
      </c>
      <c r="F3991" t="s">
        <v>29157</v>
      </c>
    </row>
    <row r="3992" spans="1:6" x14ac:dyDescent="0.2">
      <c r="A3992" t="s">
        <v>12108</v>
      </c>
      <c r="B3992" t="s">
        <v>21</v>
      </c>
      <c r="C3992" t="s">
        <v>27</v>
      </c>
      <c r="D3992">
        <v>62</v>
      </c>
      <c r="E3992" t="s">
        <v>32</v>
      </c>
      <c r="F3992" t="s">
        <v>79</v>
      </c>
    </row>
    <row r="3993" spans="1:6" x14ac:dyDescent="0.2">
      <c r="A3993" t="s">
        <v>12111</v>
      </c>
      <c r="B3993" t="s">
        <v>15</v>
      </c>
      <c r="C3993" t="s">
        <v>26</v>
      </c>
      <c r="D3993">
        <v>23</v>
      </c>
      <c r="E3993" t="s">
        <v>32</v>
      </c>
      <c r="F3993" t="s">
        <v>29157</v>
      </c>
    </row>
    <row r="3994" spans="1:6" x14ac:dyDescent="0.2">
      <c r="A3994" t="s">
        <v>12114</v>
      </c>
      <c r="B3994" t="s">
        <v>16</v>
      </c>
      <c r="C3994" t="s">
        <v>26</v>
      </c>
      <c r="D3994">
        <v>29</v>
      </c>
      <c r="E3994" t="s">
        <v>34</v>
      </c>
      <c r="F3994" t="s">
        <v>29157</v>
      </c>
    </row>
    <row r="3995" spans="1:6" x14ac:dyDescent="0.2">
      <c r="A3995" t="s">
        <v>12117</v>
      </c>
      <c r="B3995" t="s">
        <v>17</v>
      </c>
      <c r="C3995" t="s">
        <v>26</v>
      </c>
      <c r="D3995">
        <v>26</v>
      </c>
      <c r="E3995" t="s">
        <v>32</v>
      </c>
      <c r="F3995" t="s">
        <v>29157</v>
      </c>
    </row>
    <row r="3996" spans="1:6" x14ac:dyDescent="0.2">
      <c r="A3996" t="s">
        <v>12120</v>
      </c>
      <c r="B3996" t="s">
        <v>15</v>
      </c>
      <c r="C3996" t="s">
        <v>30</v>
      </c>
      <c r="D3996">
        <v>6</v>
      </c>
      <c r="E3996" t="s">
        <v>33</v>
      </c>
      <c r="F3996" t="s">
        <v>29157</v>
      </c>
    </row>
    <row r="3997" spans="1:6" x14ac:dyDescent="0.2">
      <c r="A3997" t="s">
        <v>12123</v>
      </c>
      <c r="B3997" t="s">
        <v>20</v>
      </c>
      <c r="C3997" t="s">
        <v>26</v>
      </c>
      <c r="D3997">
        <v>50</v>
      </c>
      <c r="E3997" t="s">
        <v>33</v>
      </c>
      <c r="F3997" t="s">
        <v>79</v>
      </c>
    </row>
    <row r="3998" spans="1:6" x14ac:dyDescent="0.2">
      <c r="A3998" t="s">
        <v>12126</v>
      </c>
      <c r="B3998" t="s">
        <v>23</v>
      </c>
      <c r="C3998" t="s">
        <v>26</v>
      </c>
      <c r="D3998">
        <v>38</v>
      </c>
      <c r="E3998" t="s">
        <v>33</v>
      </c>
      <c r="F3998" t="s">
        <v>79</v>
      </c>
    </row>
    <row r="3999" spans="1:6" x14ac:dyDescent="0.2">
      <c r="A3999" t="s">
        <v>12129</v>
      </c>
      <c r="B3999" t="s">
        <v>19</v>
      </c>
      <c r="C3999" t="s">
        <v>30</v>
      </c>
      <c r="D3999">
        <v>4</v>
      </c>
      <c r="E3999" t="s">
        <v>34</v>
      </c>
      <c r="F3999" t="s">
        <v>79</v>
      </c>
    </row>
    <row r="4000" spans="1:6" x14ac:dyDescent="0.2">
      <c r="A4000" t="s">
        <v>12132</v>
      </c>
      <c r="B4000" t="s">
        <v>24</v>
      </c>
      <c r="C4000" t="s">
        <v>30</v>
      </c>
      <c r="D4000">
        <v>5</v>
      </c>
      <c r="E4000" t="s">
        <v>32</v>
      </c>
      <c r="F4000" t="s">
        <v>79</v>
      </c>
    </row>
    <row r="4001" spans="1:6" x14ac:dyDescent="0.2">
      <c r="A4001" t="s">
        <v>12135</v>
      </c>
      <c r="B4001" t="s">
        <v>15</v>
      </c>
      <c r="C4001" t="s">
        <v>27</v>
      </c>
      <c r="D4001">
        <v>118</v>
      </c>
      <c r="E4001" t="s">
        <v>34</v>
      </c>
      <c r="F4001" t="s">
        <v>29157</v>
      </c>
    </row>
    <row r="4002" spans="1:6" x14ac:dyDescent="0.2">
      <c r="A4002" t="s">
        <v>12138</v>
      </c>
      <c r="B4002" t="s">
        <v>15</v>
      </c>
      <c r="C4002" t="s">
        <v>26</v>
      </c>
      <c r="D4002">
        <v>46</v>
      </c>
      <c r="E4002" t="s">
        <v>34</v>
      </c>
      <c r="F4002" t="s">
        <v>29157</v>
      </c>
    </row>
    <row r="4003" spans="1:6" x14ac:dyDescent="0.2">
      <c r="A4003" t="s">
        <v>12141</v>
      </c>
      <c r="B4003" t="s">
        <v>20</v>
      </c>
      <c r="C4003" t="s">
        <v>26</v>
      </c>
      <c r="D4003">
        <v>29</v>
      </c>
      <c r="E4003" t="s">
        <v>33</v>
      </c>
      <c r="F4003" t="s">
        <v>29157</v>
      </c>
    </row>
    <row r="4004" spans="1:6" x14ac:dyDescent="0.2">
      <c r="A4004" t="s">
        <v>12144</v>
      </c>
      <c r="B4004" t="s">
        <v>23</v>
      </c>
      <c r="C4004" t="s">
        <v>30</v>
      </c>
      <c r="D4004">
        <v>8</v>
      </c>
      <c r="E4004" t="s">
        <v>33</v>
      </c>
      <c r="F4004" t="s">
        <v>29157</v>
      </c>
    </row>
    <row r="4005" spans="1:6" x14ac:dyDescent="0.2">
      <c r="A4005" t="s">
        <v>12147</v>
      </c>
      <c r="B4005" t="s">
        <v>24</v>
      </c>
      <c r="C4005" t="s">
        <v>28</v>
      </c>
      <c r="D4005">
        <v>184</v>
      </c>
      <c r="E4005" t="s">
        <v>32</v>
      </c>
      <c r="F4005" t="s">
        <v>79</v>
      </c>
    </row>
    <row r="4006" spans="1:6" x14ac:dyDescent="0.2">
      <c r="A4006" t="s">
        <v>12150</v>
      </c>
      <c r="B4006" t="s">
        <v>23</v>
      </c>
      <c r="C4006" t="s">
        <v>26</v>
      </c>
      <c r="D4006">
        <v>55</v>
      </c>
      <c r="E4006" t="s">
        <v>33</v>
      </c>
      <c r="F4006" t="s">
        <v>29157</v>
      </c>
    </row>
    <row r="4007" spans="1:6" x14ac:dyDescent="0.2">
      <c r="A4007" t="s">
        <v>12153</v>
      </c>
      <c r="B4007" t="s">
        <v>24</v>
      </c>
      <c r="C4007" t="s">
        <v>27</v>
      </c>
      <c r="D4007">
        <v>76</v>
      </c>
      <c r="E4007" t="s">
        <v>34</v>
      </c>
      <c r="F4007" t="s">
        <v>79</v>
      </c>
    </row>
    <row r="4008" spans="1:6" x14ac:dyDescent="0.2">
      <c r="A4008" t="s">
        <v>12156</v>
      </c>
      <c r="B4008" t="s">
        <v>22</v>
      </c>
      <c r="C4008" t="s">
        <v>26</v>
      </c>
      <c r="D4008">
        <v>46</v>
      </c>
      <c r="E4008" t="s">
        <v>34</v>
      </c>
      <c r="F4008" t="s">
        <v>29157</v>
      </c>
    </row>
    <row r="4009" spans="1:6" x14ac:dyDescent="0.2">
      <c r="A4009" t="s">
        <v>12177</v>
      </c>
      <c r="B4009" t="s">
        <v>19</v>
      </c>
      <c r="C4009" t="s">
        <v>27</v>
      </c>
      <c r="D4009">
        <v>75</v>
      </c>
      <c r="E4009" t="s">
        <v>33</v>
      </c>
      <c r="F4009" t="s">
        <v>29154</v>
      </c>
    </row>
    <row r="4010" spans="1:6" x14ac:dyDescent="0.2">
      <c r="A4010" t="s">
        <v>12180</v>
      </c>
      <c r="B4010" t="s">
        <v>22</v>
      </c>
      <c r="C4010" t="s">
        <v>30</v>
      </c>
      <c r="D4010">
        <v>7</v>
      </c>
      <c r="E4010" t="s">
        <v>32</v>
      </c>
      <c r="F4010" t="s">
        <v>29157</v>
      </c>
    </row>
    <row r="4011" spans="1:6" x14ac:dyDescent="0.2">
      <c r="A4011" t="s">
        <v>12183</v>
      </c>
      <c r="B4011" t="s">
        <v>21</v>
      </c>
      <c r="C4011" t="s">
        <v>28</v>
      </c>
      <c r="D4011">
        <v>361</v>
      </c>
      <c r="E4011" t="s">
        <v>32</v>
      </c>
      <c r="F4011" t="s">
        <v>29157</v>
      </c>
    </row>
    <row r="4012" spans="1:6" x14ac:dyDescent="0.2">
      <c r="A4012" t="s">
        <v>12186</v>
      </c>
      <c r="B4012" t="s">
        <v>24</v>
      </c>
      <c r="C4012" t="s">
        <v>27</v>
      </c>
      <c r="D4012">
        <v>79</v>
      </c>
      <c r="E4012" t="s">
        <v>33</v>
      </c>
      <c r="F4012" t="s">
        <v>29157</v>
      </c>
    </row>
    <row r="4013" spans="1:6" x14ac:dyDescent="0.2">
      <c r="A4013" t="s">
        <v>12189</v>
      </c>
      <c r="B4013" t="s">
        <v>22</v>
      </c>
      <c r="C4013" t="s">
        <v>27</v>
      </c>
      <c r="D4013">
        <v>101</v>
      </c>
      <c r="E4013" t="s">
        <v>33</v>
      </c>
      <c r="F4013" t="s">
        <v>29157</v>
      </c>
    </row>
    <row r="4014" spans="1:6" x14ac:dyDescent="0.2">
      <c r="A4014" t="s">
        <v>12192</v>
      </c>
      <c r="B4014" t="s">
        <v>15</v>
      </c>
      <c r="C4014" t="s">
        <v>26</v>
      </c>
      <c r="D4014">
        <v>25</v>
      </c>
      <c r="E4014" t="s">
        <v>33</v>
      </c>
      <c r="F4014" t="s">
        <v>29154</v>
      </c>
    </row>
    <row r="4015" spans="1:6" x14ac:dyDescent="0.2">
      <c r="A4015" t="s">
        <v>12195</v>
      </c>
      <c r="B4015" t="s">
        <v>24</v>
      </c>
      <c r="C4015" t="s">
        <v>27</v>
      </c>
      <c r="D4015">
        <v>50</v>
      </c>
      <c r="E4015" t="s">
        <v>32</v>
      </c>
      <c r="F4015" t="s">
        <v>29154</v>
      </c>
    </row>
    <row r="4016" spans="1:6" x14ac:dyDescent="0.2">
      <c r="A4016" t="s">
        <v>12198</v>
      </c>
      <c r="B4016" t="s">
        <v>17</v>
      </c>
      <c r="C4016" t="s">
        <v>27</v>
      </c>
      <c r="D4016">
        <v>94</v>
      </c>
      <c r="E4016" t="s">
        <v>32</v>
      </c>
      <c r="F4016" t="s">
        <v>29155</v>
      </c>
    </row>
    <row r="4017" spans="1:6" x14ac:dyDescent="0.2">
      <c r="A4017" t="s">
        <v>12201</v>
      </c>
      <c r="B4017" t="s">
        <v>20</v>
      </c>
      <c r="C4017" t="s">
        <v>29</v>
      </c>
      <c r="D4017">
        <v>11</v>
      </c>
      <c r="E4017" t="s">
        <v>34</v>
      </c>
      <c r="F4017" t="s">
        <v>29155</v>
      </c>
    </row>
    <row r="4018" spans="1:6" x14ac:dyDescent="0.2">
      <c r="A4018" t="s">
        <v>12204</v>
      </c>
      <c r="B4018" t="s">
        <v>23</v>
      </c>
      <c r="C4018" t="s">
        <v>29</v>
      </c>
      <c r="D4018">
        <v>14</v>
      </c>
      <c r="E4018" t="s">
        <v>32</v>
      </c>
      <c r="F4018" t="s">
        <v>29156</v>
      </c>
    </row>
    <row r="4019" spans="1:6" x14ac:dyDescent="0.2">
      <c r="A4019" t="s">
        <v>12207</v>
      </c>
      <c r="B4019" t="s">
        <v>20</v>
      </c>
      <c r="C4019" t="s">
        <v>29</v>
      </c>
      <c r="D4019">
        <v>9</v>
      </c>
      <c r="E4019" t="s">
        <v>32</v>
      </c>
      <c r="F4019" t="s">
        <v>29157</v>
      </c>
    </row>
    <row r="4020" spans="1:6" x14ac:dyDescent="0.2">
      <c r="A4020" t="s">
        <v>12210</v>
      </c>
      <c r="B4020" t="s">
        <v>17</v>
      </c>
      <c r="C4020" t="s">
        <v>26</v>
      </c>
      <c r="D4020">
        <v>48</v>
      </c>
      <c r="E4020" t="s">
        <v>33</v>
      </c>
      <c r="F4020" t="s">
        <v>29157</v>
      </c>
    </row>
    <row r="4021" spans="1:6" x14ac:dyDescent="0.2">
      <c r="A4021" t="s">
        <v>12213</v>
      </c>
      <c r="B4021" t="s">
        <v>20</v>
      </c>
      <c r="C4021" t="s">
        <v>27</v>
      </c>
      <c r="D4021">
        <v>80</v>
      </c>
      <c r="E4021" t="s">
        <v>32</v>
      </c>
      <c r="F4021" t="s">
        <v>29154</v>
      </c>
    </row>
    <row r="4022" spans="1:6" x14ac:dyDescent="0.2">
      <c r="A4022" t="s">
        <v>12216</v>
      </c>
      <c r="B4022" t="s">
        <v>18</v>
      </c>
      <c r="C4022" t="s">
        <v>28</v>
      </c>
      <c r="D4022">
        <v>167</v>
      </c>
      <c r="E4022" t="s">
        <v>34</v>
      </c>
      <c r="F4022" t="s">
        <v>29157</v>
      </c>
    </row>
    <row r="4023" spans="1:6" x14ac:dyDescent="0.2">
      <c r="A4023" t="s">
        <v>12219</v>
      </c>
      <c r="B4023" t="s">
        <v>22</v>
      </c>
      <c r="C4023" t="s">
        <v>27</v>
      </c>
      <c r="D4023">
        <v>55</v>
      </c>
      <c r="E4023" t="s">
        <v>33</v>
      </c>
      <c r="F4023" t="s">
        <v>29155</v>
      </c>
    </row>
    <row r="4024" spans="1:6" x14ac:dyDescent="0.2">
      <c r="A4024" t="s">
        <v>12222</v>
      </c>
      <c r="B4024" t="s">
        <v>19</v>
      </c>
      <c r="C4024" t="s">
        <v>30</v>
      </c>
      <c r="D4024">
        <v>4</v>
      </c>
      <c r="E4024" t="s">
        <v>34</v>
      </c>
      <c r="F4024" t="s">
        <v>29157</v>
      </c>
    </row>
    <row r="4025" spans="1:6" x14ac:dyDescent="0.2">
      <c r="A4025" t="s">
        <v>12225</v>
      </c>
      <c r="B4025" t="s">
        <v>20</v>
      </c>
      <c r="C4025" t="s">
        <v>28</v>
      </c>
      <c r="D4025">
        <v>273</v>
      </c>
      <c r="E4025" t="s">
        <v>33</v>
      </c>
      <c r="F4025" t="s">
        <v>29154</v>
      </c>
    </row>
    <row r="4026" spans="1:6" x14ac:dyDescent="0.2">
      <c r="A4026" t="s">
        <v>12228</v>
      </c>
      <c r="B4026" t="s">
        <v>17</v>
      </c>
      <c r="C4026" t="s">
        <v>29</v>
      </c>
      <c r="D4026">
        <v>18</v>
      </c>
      <c r="E4026" t="s">
        <v>32</v>
      </c>
      <c r="F4026" t="s">
        <v>29154</v>
      </c>
    </row>
    <row r="4027" spans="1:6" x14ac:dyDescent="0.2">
      <c r="A4027" t="s">
        <v>12231</v>
      </c>
      <c r="B4027" t="s">
        <v>21</v>
      </c>
      <c r="C4027" t="s">
        <v>29</v>
      </c>
      <c r="D4027">
        <v>18</v>
      </c>
      <c r="E4027" t="s">
        <v>34</v>
      </c>
      <c r="F4027" t="s">
        <v>29154</v>
      </c>
    </row>
    <row r="4028" spans="1:6" x14ac:dyDescent="0.2">
      <c r="A4028" t="s">
        <v>12234</v>
      </c>
      <c r="B4028" t="s">
        <v>21</v>
      </c>
      <c r="C4028" t="s">
        <v>28</v>
      </c>
      <c r="D4028">
        <v>287</v>
      </c>
      <c r="E4028" t="s">
        <v>33</v>
      </c>
      <c r="F4028" t="s">
        <v>29154</v>
      </c>
    </row>
    <row r="4029" spans="1:6" x14ac:dyDescent="0.2">
      <c r="A4029" t="s">
        <v>12237</v>
      </c>
      <c r="B4029" t="s">
        <v>22</v>
      </c>
      <c r="C4029" t="s">
        <v>29</v>
      </c>
      <c r="D4029">
        <v>11</v>
      </c>
      <c r="E4029" t="s">
        <v>32</v>
      </c>
      <c r="F4029" t="s">
        <v>29155</v>
      </c>
    </row>
    <row r="4030" spans="1:6" x14ac:dyDescent="0.2">
      <c r="A4030" t="s">
        <v>12240</v>
      </c>
      <c r="B4030" t="s">
        <v>18</v>
      </c>
      <c r="C4030" t="s">
        <v>29</v>
      </c>
      <c r="D4030">
        <v>11</v>
      </c>
      <c r="E4030" t="s">
        <v>34</v>
      </c>
      <c r="F4030" t="s">
        <v>29156</v>
      </c>
    </row>
    <row r="4031" spans="1:6" x14ac:dyDescent="0.2">
      <c r="A4031" t="s">
        <v>12243</v>
      </c>
      <c r="B4031" t="s">
        <v>20</v>
      </c>
      <c r="C4031" t="s">
        <v>29</v>
      </c>
      <c r="D4031">
        <v>11</v>
      </c>
      <c r="E4031" t="s">
        <v>32</v>
      </c>
      <c r="F4031" t="s">
        <v>29154</v>
      </c>
    </row>
    <row r="4032" spans="1:6" x14ac:dyDescent="0.2">
      <c r="A4032" t="s">
        <v>12246</v>
      </c>
      <c r="B4032" t="s">
        <v>21</v>
      </c>
      <c r="C4032" t="s">
        <v>26</v>
      </c>
      <c r="D4032">
        <v>47</v>
      </c>
      <c r="E4032" t="s">
        <v>32</v>
      </c>
      <c r="F4032" t="s">
        <v>29155</v>
      </c>
    </row>
    <row r="4033" spans="1:6" x14ac:dyDescent="0.2">
      <c r="A4033" t="s">
        <v>12249</v>
      </c>
      <c r="B4033" t="s">
        <v>24</v>
      </c>
      <c r="C4033" t="s">
        <v>29</v>
      </c>
      <c r="D4033">
        <v>19</v>
      </c>
      <c r="E4033" t="s">
        <v>32</v>
      </c>
      <c r="F4033" t="s">
        <v>29156</v>
      </c>
    </row>
    <row r="4034" spans="1:6" x14ac:dyDescent="0.2">
      <c r="A4034" t="s">
        <v>12252</v>
      </c>
      <c r="B4034" t="s">
        <v>21</v>
      </c>
      <c r="C4034" t="s">
        <v>29</v>
      </c>
      <c r="D4034">
        <v>10</v>
      </c>
      <c r="E4034" t="s">
        <v>34</v>
      </c>
      <c r="F4034" t="s">
        <v>29154</v>
      </c>
    </row>
    <row r="4035" spans="1:6" x14ac:dyDescent="0.2">
      <c r="A4035" t="s">
        <v>12255</v>
      </c>
      <c r="B4035" t="s">
        <v>19</v>
      </c>
      <c r="C4035" t="s">
        <v>29</v>
      </c>
      <c r="D4035">
        <v>23</v>
      </c>
      <c r="E4035" t="s">
        <v>32</v>
      </c>
      <c r="F4035" t="s">
        <v>29156</v>
      </c>
    </row>
    <row r="4036" spans="1:6" x14ac:dyDescent="0.2">
      <c r="A4036" t="s">
        <v>12258</v>
      </c>
      <c r="B4036" t="s">
        <v>15</v>
      </c>
      <c r="C4036" t="s">
        <v>26</v>
      </c>
      <c r="D4036">
        <v>48</v>
      </c>
      <c r="E4036" t="s">
        <v>34</v>
      </c>
      <c r="F4036" t="s">
        <v>29156</v>
      </c>
    </row>
    <row r="4037" spans="1:6" x14ac:dyDescent="0.2">
      <c r="A4037" t="s">
        <v>12261</v>
      </c>
      <c r="B4037" t="s">
        <v>23</v>
      </c>
      <c r="C4037" t="s">
        <v>29</v>
      </c>
      <c r="D4037">
        <v>8</v>
      </c>
      <c r="E4037" t="s">
        <v>32</v>
      </c>
      <c r="F4037" t="s">
        <v>29154</v>
      </c>
    </row>
    <row r="4038" spans="1:6" x14ac:dyDescent="0.2">
      <c r="A4038" t="s">
        <v>12264</v>
      </c>
      <c r="B4038" t="s">
        <v>15</v>
      </c>
      <c r="C4038" t="s">
        <v>29</v>
      </c>
      <c r="D4038">
        <v>15</v>
      </c>
      <c r="E4038" t="s">
        <v>33</v>
      </c>
      <c r="F4038" t="s">
        <v>29157</v>
      </c>
    </row>
    <row r="4039" spans="1:6" x14ac:dyDescent="0.2">
      <c r="A4039" t="s">
        <v>12267</v>
      </c>
      <c r="B4039" t="s">
        <v>17</v>
      </c>
      <c r="C4039" t="s">
        <v>26</v>
      </c>
      <c r="D4039">
        <v>49</v>
      </c>
      <c r="E4039" t="s">
        <v>32</v>
      </c>
      <c r="F4039" t="s">
        <v>29157</v>
      </c>
    </row>
    <row r="4040" spans="1:6" x14ac:dyDescent="0.2">
      <c r="A4040" t="s">
        <v>12270</v>
      </c>
      <c r="B4040" t="s">
        <v>22</v>
      </c>
      <c r="C4040" t="s">
        <v>30</v>
      </c>
      <c r="D4040">
        <v>5</v>
      </c>
      <c r="E4040" t="s">
        <v>32</v>
      </c>
      <c r="F4040" t="s">
        <v>29157</v>
      </c>
    </row>
    <row r="4041" spans="1:6" x14ac:dyDescent="0.2">
      <c r="A4041" t="s">
        <v>12273</v>
      </c>
      <c r="B4041" t="s">
        <v>24</v>
      </c>
      <c r="C4041" t="s">
        <v>30</v>
      </c>
      <c r="D4041">
        <v>3</v>
      </c>
      <c r="E4041" t="s">
        <v>34</v>
      </c>
      <c r="F4041" t="s">
        <v>29156</v>
      </c>
    </row>
    <row r="4042" spans="1:6" x14ac:dyDescent="0.2">
      <c r="A4042" t="s">
        <v>12276</v>
      </c>
      <c r="B4042" t="s">
        <v>18</v>
      </c>
      <c r="C4042" t="s">
        <v>26</v>
      </c>
      <c r="D4042">
        <v>41</v>
      </c>
      <c r="E4042" t="s">
        <v>34</v>
      </c>
      <c r="F4042" t="s">
        <v>29156</v>
      </c>
    </row>
    <row r="4043" spans="1:6" x14ac:dyDescent="0.2">
      <c r="A4043" t="s">
        <v>12279</v>
      </c>
      <c r="B4043" t="s">
        <v>19</v>
      </c>
      <c r="C4043" t="s">
        <v>26</v>
      </c>
      <c r="D4043">
        <v>34</v>
      </c>
      <c r="E4043" t="s">
        <v>33</v>
      </c>
      <c r="F4043" t="s">
        <v>29157</v>
      </c>
    </row>
    <row r="4044" spans="1:6" x14ac:dyDescent="0.2">
      <c r="A4044" t="s">
        <v>12282</v>
      </c>
      <c r="B4044" t="s">
        <v>22</v>
      </c>
      <c r="C4044" t="s">
        <v>29</v>
      </c>
      <c r="D4044">
        <v>8</v>
      </c>
      <c r="E4044" t="s">
        <v>32</v>
      </c>
      <c r="F4044" t="s">
        <v>29156</v>
      </c>
    </row>
    <row r="4045" spans="1:6" x14ac:dyDescent="0.2">
      <c r="A4045" t="s">
        <v>12285</v>
      </c>
      <c r="B4045" t="s">
        <v>24</v>
      </c>
      <c r="C4045" t="s">
        <v>26</v>
      </c>
      <c r="D4045">
        <v>35</v>
      </c>
      <c r="E4045" t="s">
        <v>33</v>
      </c>
      <c r="F4045" t="s">
        <v>29154</v>
      </c>
    </row>
    <row r="4046" spans="1:6" x14ac:dyDescent="0.2">
      <c r="A4046" t="s">
        <v>12288</v>
      </c>
      <c r="B4046" t="s">
        <v>23</v>
      </c>
      <c r="C4046" t="s">
        <v>26</v>
      </c>
      <c r="D4046">
        <v>57</v>
      </c>
      <c r="E4046" t="s">
        <v>34</v>
      </c>
      <c r="F4046" t="s">
        <v>29155</v>
      </c>
    </row>
    <row r="4047" spans="1:6" x14ac:dyDescent="0.2">
      <c r="A4047" t="s">
        <v>12291</v>
      </c>
      <c r="B4047" t="s">
        <v>19</v>
      </c>
      <c r="C4047" t="s">
        <v>26</v>
      </c>
      <c r="D4047">
        <v>37</v>
      </c>
      <c r="E4047" t="s">
        <v>32</v>
      </c>
      <c r="F4047" t="s">
        <v>29154</v>
      </c>
    </row>
    <row r="4048" spans="1:6" x14ac:dyDescent="0.2">
      <c r="A4048" t="s">
        <v>12294</v>
      </c>
      <c r="B4048" t="s">
        <v>24</v>
      </c>
      <c r="C4048" t="s">
        <v>30</v>
      </c>
      <c r="D4048">
        <v>7</v>
      </c>
      <c r="E4048" t="s">
        <v>33</v>
      </c>
      <c r="F4048" t="s">
        <v>29156</v>
      </c>
    </row>
    <row r="4049" spans="1:6" x14ac:dyDescent="0.2">
      <c r="A4049" t="s">
        <v>12297</v>
      </c>
      <c r="B4049" t="s">
        <v>17</v>
      </c>
      <c r="C4049" t="s">
        <v>29</v>
      </c>
      <c r="D4049">
        <v>12</v>
      </c>
      <c r="E4049" t="s">
        <v>33</v>
      </c>
      <c r="F4049" t="s">
        <v>29157</v>
      </c>
    </row>
    <row r="4050" spans="1:6" x14ac:dyDescent="0.2">
      <c r="A4050" t="s">
        <v>12300</v>
      </c>
      <c r="B4050" t="s">
        <v>15</v>
      </c>
      <c r="C4050" t="s">
        <v>27</v>
      </c>
      <c r="D4050">
        <v>93</v>
      </c>
      <c r="E4050" t="s">
        <v>33</v>
      </c>
      <c r="F4050" t="s">
        <v>29156</v>
      </c>
    </row>
    <row r="4051" spans="1:6" x14ac:dyDescent="0.2">
      <c r="A4051" t="s">
        <v>12303</v>
      </c>
      <c r="B4051" t="s">
        <v>20</v>
      </c>
      <c r="C4051" t="s">
        <v>26</v>
      </c>
      <c r="D4051">
        <v>52</v>
      </c>
      <c r="E4051" t="s">
        <v>33</v>
      </c>
      <c r="F4051" t="s">
        <v>29157</v>
      </c>
    </row>
    <row r="4052" spans="1:6" x14ac:dyDescent="0.2">
      <c r="A4052" t="s">
        <v>12306</v>
      </c>
      <c r="B4052" t="s">
        <v>19</v>
      </c>
      <c r="C4052" t="s">
        <v>26</v>
      </c>
      <c r="D4052">
        <v>51</v>
      </c>
      <c r="E4052" t="s">
        <v>34</v>
      </c>
      <c r="F4052" t="s">
        <v>29157</v>
      </c>
    </row>
    <row r="4053" spans="1:6" x14ac:dyDescent="0.2">
      <c r="A4053" t="s">
        <v>12309</v>
      </c>
      <c r="B4053" t="s">
        <v>19</v>
      </c>
      <c r="C4053" t="s">
        <v>29</v>
      </c>
      <c r="D4053">
        <v>22</v>
      </c>
      <c r="E4053" t="s">
        <v>34</v>
      </c>
      <c r="F4053" t="s">
        <v>29155</v>
      </c>
    </row>
    <row r="4054" spans="1:6" x14ac:dyDescent="0.2">
      <c r="A4054" t="s">
        <v>12312</v>
      </c>
      <c r="B4054" t="s">
        <v>24</v>
      </c>
      <c r="C4054" t="s">
        <v>26</v>
      </c>
      <c r="D4054">
        <v>40</v>
      </c>
      <c r="E4054" t="s">
        <v>32</v>
      </c>
      <c r="F4054" t="s">
        <v>29157</v>
      </c>
    </row>
    <row r="4055" spans="1:6" x14ac:dyDescent="0.2">
      <c r="A4055" t="s">
        <v>12315</v>
      </c>
      <c r="B4055" t="s">
        <v>18</v>
      </c>
      <c r="C4055" t="s">
        <v>27</v>
      </c>
      <c r="D4055">
        <v>50</v>
      </c>
      <c r="E4055" t="s">
        <v>33</v>
      </c>
      <c r="F4055" t="s">
        <v>29157</v>
      </c>
    </row>
    <row r="4056" spans="1:6" x14ac:dyDescent="0.2">
      <c r="A4056" t="s">
        <v>12318</v>
      </c>
      <c r="B4056" t="s">
        <v>18</v>
      </c>
      <c r="C4056" t="s">
        <v>26</v>
      </c>
      <c r="D4056">
        <v>44</v>
      </c>
      <c r="E4056" t="s">
        <v>34</v>
      </c>
      <c r="F4056" t="s">
        <v>29154</v>
      </c>
    </row>
    <row r="4057" spans="1:6" x14ac:dyDescent="0.2">
      <c r="A4057" t="s">
        <v>12321</v>
      </c>
      <c r="B4057" t="s">
        <v>21</v>
      </c>
      <c r="C4057" t="s">
        <v>27</v>
      </c>
      <c r="D4057">
        <v>86</v>
      </c>
      <c r="E4057" t="s">
        <v>34</v>
      </c>
      <c r="F4057" t="s">
        <v>29155</v>
      </c>
    </row>
    <row r="4058" spans="1:6" x14ac:dyDescent="0.2">
      <c r="A4058" t="s">
        <v>12324</v>
      </c>
      <c r="B4058" t="s">
        <v>22</v>
      </c>
      <c r="C4058" t="s">
        <v>26</v>
      </c>
      <c r="D4058">
        <v>27</v>
      </c>
      <c r="E4058" t="s">
        <v>33</v>
      </c>
      <c r="F4058" t="s">
        <v>29155</v>
      </c>
    </row>
    <row r="4059" spans="1:6" x14ac:dyDescent="0.2">
      <c r="A4059" t="s">
        <v>12327</v>
      </c>
      <c r="B4059" t="s">
        <v>17</v>
      </c>
      <c r="C4059" t="s">
        <v>26</v>
      </c>
      <c r="D4059">
        <v>40</v>
      </c>
      <c r="E4059" t="s">
        <v>34</v>
      </c>
      <c r="F4059" t="s">
        <v>29155</v>
      </c>
    </row>
    <row r="4060" spans="1:6" x14ac:dyDescent="0.2">
      <c r="A4060" t="s">
        <v>12330</v>
      </c>
      <c r="B4060" t="s">
        <v>19</v>
      </c>
      <c r="C4060" t="s">
        <v>30</v>
      </c>
      <c r="D4060">
        <v>3</v>
      </c>
      <c r="E4060" t="s">
        <v>33</v>
      </c>
      <c r="F4060" t="s">
        <v>29157</v>
      </c>
    </row>
    <row r="4061" spans="1:6" x14ac:dyDescent="0.2">
      <c r="A4061" t="s">
        <v>12333</v>
      </c>
      <c r="B4061" t="s">
        <v>19</v>
      </c>
      <c r="C4061" t="s">
        <v>26</v>
      </c>
      <c r="D4061">
        <v>37</v>
      </c>
      <c r="E4061" t="s">
        <v>33</v>
      </c>
      <c r="F4061" t="s">
        <v>29156</v>
      </c>
    </row>
    <row r="4062" spans="1:6" x14ac:dyDescent="0.2">
      <c r="A4062" t="s">
        <v>12336</v>
      </c>
      <c r="B4062" t="s">
        <v>18</v>
      </c>
      <c r="C4062" t="s">
        <v>27</v>
      </c>
      <c r="D4062">
        <v>45</v>
      </c>
      <c r="E4062" t="s">
        <v>32</v>
      </c>
      <c r="F4062" t="s">
        <v>29157</v>
      </c>
    </row>
    <row r="4063" spans="1:6" x14ac:dyDescent="0.2">
      <c r="A4063" t="s">
        <v>12339</v>
      </c>
      <c r="B4063" t="s">
        <v>15</v>
      </c>
      <c r="C4063" t="s">
        <v>26</v>
      </c>
      <c r="D4063">
        <v>24</v>
      </c>
      <c r="E4063" t="s">
        <v>33</v>
      </c>
      <c r="F4063" t="s">
        <v>29154</v>
      </c>
    </row>
    <row r="4064" spans="1:6" x14ac:dyDescent="0.2">
      <c r="A4064" t="s">
        <v>12342</v>
      </c>
      <c r="B4064" t="s">
        <v>23</v>
      </c>
      <c r="C4064" t="s">
        <v>27</v>
      </c>
      <c r="D4064">
        <v>72</v>
      </c>
      <c r="E4064" t="s">
        <v>33</v>
      </c>
      <c r="F4064" t="s">
        <v>29156</v>
      </c>
    </row>
    <row r="4065" spans="1:6" x14ac:dyDescent="0.2">
      <c r="A4065" t="s">
        <v>12345</v>
      </c>
      <c r="B4065" t="s">
        <v>19</v>
      </c>
      <c r="C4065" t="s">
        <v>26</v>
      </c>
      <c r="D4065">
        <v>53</v>
      </c>
      <c r="E4065" t="s">
        <v>32</v>
      </c>
      <c r="F4065" t="s">
        <v>29157</v>
      </c>
    </row>
    <row r="4066" spans="1:6" x14ac:dyDescent="0.2">
      <c r="A4066" t="s">
        <v>12348</v>
      </c>
      <c r="B4066" t="s">
        <v>23</v>
      </c>
      <c r="C4066" t="s">
        <v>29</v>
      </c>
      <c r="D4066">
        <v>14</v>
      </c>
      <c r="E4066" t="s">
        <v>32</v>
      </c>
      <c r="F4066" t="s">
        <v>29156</v>
      </c>
    </row>
    <row r="4067" spans="1:6" x14ac:dyDescent="0.2">
      <c r="A4067" t="s">
        <v>12351</v>
      </c>
      <c r="B4067" t="s">
        <v>20</v>
      </c>
      <c r="C4067" t="s">
        <v>30</v>
      </c>
      <c r="D4067">
        <v>7</v>
      </c>
      <c r="E4067" t="s">
        <v>33</v>
      </c>
      <c r="F4067" t="s">
        <v>29155</v>
      </c>
    </row>
    <row r="4068" spans="1:6" x14ac:dyDescent="0.2">
      <c r="A4068" t="s">
        <v>12354</v>
      </c>
      <c r="B4068" t="s">
        <v>23</v>
      </c>
      <c r="C4068" t="s">
        <v>26</v>
      </c>
      <c r="D4068">
        <v>23</v>
      </c>
      <c r="E4068" t="s">
        <v>32</v>
      </c>
      <c r="F4068" t="s">
        <v>29157</v>
      </c>
    </row>
    <row r="4069" spans="1:6" x14ac:dyDescent="0.2">
      <c r="A4069" t="s">
        <v>12357</v>
      </c>
      <c r="B4069" t="s">
        <v>21</v>
      </c>
      <c r="C4069" t="s">
        <v>26</v>
      </c>
      <c r="D4069">
        <v>23</v>
      </c>
      <c r="E4069" t="s">
        <v>32</v>
      </c>
      <c r="F4069" t="s">
        <v>29157</v>
      </c>
    </row>
    <row r="4070" spans="1:6" x14ac:dyDescent="0.2">
      <c r="A4070" t="s">
        <v>12360</v>
      </c>
      <c r="B4070" t="s">
        <v>23</v>
      </c>
      <c r="C4070" t="s">
        <v>26</v>
      </c>
      <c r="D4070">
        <v>28</v>
      </c>
      <c r="E4070" t="s">
        <v>32</v>
      </c>
      <c r="F4070" t="s">
        <v>29157</v>
      </c>
    </row>
    <row r="4071" spans="1:6" x14ac:dyDescent="0.2">
      <c r="A4071" t="s">
        <v>12363</v>
      </c>
      <c r="B4071" t="s">
        <v>23</v>
      </c>
      <c r="C4071" t="s">
        <v>26</v>
      </c>
      <c r="D4071">
        <v>51</v>
      </c>
      <c r="E4071" t="s">
        <v>33</v>
      </c>
      <c r="F4071" t="s">
        <v>29156</v>
      </c>
    </row>
    <row r="4072" spans="1:6" x14ac:dyDescent="0.2">
      <c r="A4072" t="s">
        <v>12366</v>
      </c>
      <c r="B4072" t="s">
        <v>17</v>
      </c>
      <c r="C4072" t="s">
        <v>26</v>
      </c>
      <c r="D4072">
        <v>31</v>
      </c>
      <c r="E4072" t="s">
        <v>33</v>
      </c>
      <c r="F4072" t="s">
        <v>29155</v>
      </c>
    </row>
    <row r="4073" spans="1:6" x14ac:dyDescent="0.2">
      <c r="A4073" t="s">
        <v>12369</v>
      </c>
      <c r="B4073" t="s">
        <v>23</v>
      </c>
      <c r="C4073" t="s">
        <v>26</v>
      </c>
      <c r="D4073">
        <v>47</v>
      </c>
      <c r="E4073" t="s">
        <v>33</v>
      </c>
      <c r="F4073" t="s">
        <v>29156</v>
      </c>
    </row>
    <row r="4074" spans="1:6" x14ac:dyDescent="0.2">
      <c r="A4074" t="s">
        <v>12372</v>
      </c>
      <c r="B4074" t="s">
        <v>21</v>
      </c>
      <c r="C4074" t="s">
        <v>26</v>
      </c>
      <c r="D4074">
        <v>33</v>
      </c>
      <c r="E4074" t="s">
        <v>33</v>
      </c>
      <c r="F4074" t="s">
        <v>29154</v>
      </c>
    </row>
    <row r="4075" spans="1:6" x14ac:dyDescent="0.2">
      <c r="A4075" t="s">
        <v>12375</v>
      </c>
      <c r="B4075" t="s">
        <v>15</v>
      </c>
      <c r="C4075" t="s">
        <v>27</v>
      </c>
      <c r="D4075">
        <v>59</v>
      </c>
      <c r="E4075" t="s">
        <v>33</v>
      </c>
      <c r="F4075" t="s">
        <v>29154</v>
      </c>
    </row>
    <row r="4076" spans="1:6" x14ac:dyDescent="0.2">
      <c r="A4076" t="s">
        <v>12378</v>
      </c>
      <c r="B4076" t="s">
        <v>15</v>
      </c>
      <c r="C4076" t="s">
        <v>27</v>
      </c>
      <c r="D4076">
        <v>63</v>
      </c>
      <c r="E4076" t="s">
        <v>32</v>
      </c>
      <c r="F4076" t="s">
        <v>29156</v>
      </c>
    </row>
    <row r="4077" spans="1:6" x14ac:dyDescent="0.2">
      <c r="A4077" t="s">
        <v>12381</v>
      </c>
      <c r="B4077" t="s">
        <v>23</v>
      </c>
      <c r="C4077" t="s">
        <v>26</v>
      </c>
      <c r="D4077">
        <v>51</v>
      </c>
      <c r="E4077" t="s">
        <v>32</v>
      </c>
      <c r="F4077" t="s">
        <v>29156</v>
      </c>
    </row>
    <row r="4078" spans="1:6" x14ac:dyDescent="0.2">
      <c r="A4078" t="s">
        <v>12384</v>
      </c>
      <c r="B4078" t="s">
        <v>21</v>
      </c>
      <c r="C4078" t="s">
        <v>27</v>
      </c>
      <c r="D4078">
        <v>84</v>
      </c>
      <c r="E4078" t="s">
        <v>34</v>
      </c>
      <c r="F4078" t="s">
        <v>29155</v>
      </c>
    </row>
    <row r="4079" spans="1:6" x14ac:dyDescent="0.2">
      <c r="A4079" t="s">
        <v>12387</v>
      </c>
      <c r="B4079" t="s">
        <v>17</v>
      </c>
      <c r="C4079" t="s">
        <v>27</v>
      </c>
      <c r="D4079">
        <v>78</v>
      </c>
      <c r="E4079" t="s">
        <v>32</v>
      </c>
      <c r="F4079" t="s">
        <v>29156</v>
      </c>
    </row>
    <row r="4080" spans="1:6" x14ac:dyDescent="0.2">
      <c r="A4080" t="s">
        <v>12390</v>
      </c>
      <c r="B4080" t="s">
        <v>19</v>
      </c>
      <c r="C4080" t="s">
        <v>26</v>
      </c>
      <c r="D4080">
        <v>31</v>
      </c>
      <c r="E4080" t="s">
        <v>32</v>
      </c>
      <c r="F4080" t="s">
        <v>29157</v>
      </c>
    </row>
    <row r="4081" spans="1:6" x14ac:dyDescent="0.2">
      <c r="A4081" t="s">
        <v>12393</v>
      </c>
      <c r="B4081" t="s">
        <v>21</v>
      </c>
      <c r="C4081" t="s">
        <v>26</v>
      </c>
      <c r="D4081">
        <v>51</v>
      </c>
      <c r="E4081" t="s">
        <v>33</v>
      </c>
      <c r="F4081" t="s">
        <v>29157</v>
      </c>
    </row>
    <row r="4082" spans="1:6" x14ac:dyDescent="0.2">
      <c r="A4082" t="s">
        <v>12396</v>
      </c>
      <c r="B4082" t="s">
        <v>18</v>
      </c>
      <c r="C4082" t="s">
        <v>26</v>
      </c>
      <c r="D4082">
        <v>23</v>
      </c>
      <c r="E4082" t="s">
        <v>33</v>
      </c>
      <c r="F4082" t="s">
        <v>29156</v>
      </c>
    </row>
    <row r="4083" spans="1:6" x14ac:dyDescent="0.2">
      <c r="A4083" t="s">
        <v>12399</v>
      </c>
      <c r="B4083" t="s">
        <v>17</v>
      </c>
      <c r="C4083" t="s">
        <v>26</v>
      </c>
      <c r="D4083">
        <v>56</v>
      </c>
      <c r="E4083" t="s">
        <v>33</v>
      </c>
      <c r="F4083" t="s">
        <v>29156</v>
      </c>
    </row>
    <row r="4084" spans="1:6" x14ac:dyDescent="0.2">
      <c r="A4084" t="s">
        <v>12402</v>
      </c>
      <c r="B4084" t="s">
        <v>15</v>
      </c>
      <c r="C4084" t="s">
        <v>26</v>
      </c>
      <c r="D4084">
        <v>45</v>
      </c>
      <c r="E4084" t="s">
        <v>33</v>
      </c>
      <c r="F4084" t="s">
        <v>29157</v>
      </c>
    </row>
    <row r="4085" spans="1:6" x14ac:dyDescent="0.2">
      <c r="A4085" t="s">
        <v>12405</v>
      </c>
      <c r="B4085" t="s">
        <v>18</v>
      </c>
      <c r="C4085" t="s">
        <v>27</v>
      </c>
      <c r="D4085">
        <v>113</v>
      </c>
      <c r="E4085" t="s">
        <v>32</v>
      </c>
      <c r="F4085" t="s">
        <v>29157</v>
      </c>
    </row>
    <row r="4086" spans="1:6" x14ac:dyDescent="0.2">
      <c r="A4086" t="s">
        <v>12408</v>
      </c>
      <c r="B4086" t="s">
        <v>17</v>
      </c>
      <c r="C4086" t="s">
        <v>27</v>
      </c>
      <c r="D4086">
        <v>112</v>
      </c>
      <c r="E4086" t="s">
        <v>33</v>
      </c>
      <c r="F4086" t="s">
        <v>29157</v>
      </c>
    </row>
    <row r="4087" spans="1:6" x14ac:dyDescent="0.2">
      <c r="A4087" t="s">
        <v>12411</v>
      </c>
      <c r="B4087" t="s">
        <v>15</v>
      </c>
      <c r="C4087" t="s">
        <v>27</v>
      </c>
      <c r="D4087">
        <v>103</v>
      </c>
      <c r="E4087" t="s">
        <v>33</v>
      </c>
      <c r="F4087" t="s">
        <v>29157</v>
      </c>
    </row>
    <row r="4088" spans="1:6" x14ac:dyDescent="0.2">
      <c r="A4088" t="s">
        <v>12414</v>
      </c>
      <c r="B4088" t="s">
        <v>16</v>
      </c>
      <c r="C4088" t="s">
        <v>26</v>
      </c>
      <c r="D4088">
        <v>34</v>
      </c>
      <c r="E4088" t="s">
        <v>34</v>
      </c>
      <c r="F4088" t="s">
        <v>29156</v>
      </c>
    </row>
    <row r="4089" spans="1:6" x14ac:dyDescent="0.2">
      <c r="A4089" t="s">
        <v>12417</v>
      </c>
      <c r="B4089" t="s">
        <v>17</v>
      </c>
      <c r="C4089" t="s">
        <v>27</v>
      </c>
      <c r="D4089">
        <v>66</v>
      </c>
      <c r="E4089" t="s">
        <v>32</v>
      </c>
      <c r="F4089" t="s">
        <v>29157</v>
      </c>
    </row>
    <row r="4090" spans="1:6" x14ac:dyDescent="0.2">
      <c r="A4090" t="s">
        <v>12420</v>
      </c>
      <c r="B4090" t="s">
        <v>16</v>
      </c>
      <c r="C4090" t="s">
        <v>26</v>
      </c>
      <c r="D4090">
        <v>37</v>
      </c>
      <c r="E4090" t="s">
        <v>32</v>
      </c>
      <c r="F4090" t="s">
        <v>29156</v>
      </c>
    </row>
    <row r="4091" spans="1:6" x14ac:dyDescent="0.2">
      <c r="A4091" t="s">
        <v>12423</v>
      </c>
      <c r="B4091" t="s">
        <v>19</v>
      </c>
      <c r="C4091" t="s">
        <v>26</v>
      </c>
      <c r="D4091">
        <v>24</v>
      </c>
      <c r="E4091" t="s">
        <v>33</v>
      </c>
      <c r="F4091" t="s">
        <v>29156</v>
      </c>
    </row>
    <row r="4092" spans="1:6" x14ac:dyDescent="0.2">
      <c r="A4092" t="s">
        <v>12426</v>
      </c>
      <c r="B4092" t="s">
        <v>17</v>
      </c>
      <c r="C4092" t="s">
        <v>28</v>
      </c>
      <c r="D4092">
        <v>151</v>
      </c>
      <c r="E4092" t="s">
        <v>33</v>
      </c>
      <c r="F4092" t="s">
        <v>29155</v>
      </c>
    </row>
    <row r="4093" spans="1:6" x14ac:dyDescent="0.2">
      <c r="A4093" t="s">
        <v>12429</v>
      </c>
      <c r="B4093" t="s">
        <v>24</v>
      </c>
      <c r="C4093" t="s">
        <v>26</v>
      </c>
      <c r="D4093">
        <v>50</v>
      </c>
      <c r="E4093" t="s">
        <v>32</v>
      </c>
      <c r="F4093" t="s">
        <v>29157</v>
      </c>
    </row>
    <row r="4094" spans="1:6" x14ac:dyDescent="0.2">
      <c r="A4094" t="s">
        <v>12432</v>
      </c>
      <c r="B4094" t="s">
        <v>17</v>
      </c>
      <c r="C4094" t="s">
        <v>26</v>
      </c>
      <c r="D4094">
        <v>44</v>
      </c>
      <c r="E4094" t="s">
        <v>33</v>
      </c>
      <c r="F4094" t="s">
        <v>29156</v>
      </c>
    </row>
    <row r="4095" spans="1:6" x14ac:dyDescent="0.2">
      <c r="A4095" t="s">
        <v>12435</v>
      </c>
      <c r="B4095" t="s">
        <v>21</v>
      </c>
      <c r="C4095" t="s">
        <v>29</v>
      </c>
      <c r="D4095">
        <v>13</v>
      </c>
      <c r="E4095" t="s">
        <v>34</v>
      </c>
      <c r="F4095" t="s">
        <v>29157</v>
      </c>
    </row>
    <row r="4096" spans="1:6" x14ac:dyDescent="0.2">
      <c r="A4096" t="s">
        <v>12438</v>
      </c>
      <c r="B4096" t="s">
        <v>23</v>
      </c>
      <c r="C4096" t="s">
        <v>27</v>
      </c>
      <c r="D4096">
        <v>114</v>
      </c>
      <c r="E4096" t="s">
        <v>33</v>
      </c>
      <c r="F4096" t="s">
        <v>29156</v>
      </c>
    </row>
    <row r="4097" spans="1:6" x14ac:dyDescent="0.2">
      <c r="A4097" t="s">
        <v>12441</v>
      </c>
      <c r="B4097" t="s">
        <v>19</v>
      </c>
      <c r="C4097" t="s">
        <v>27</v>
      </c>
      <c r="D4097">
        <v>117</v>
      </c>
      <c r="E4097" t="s">
        <v>33</v>
      </c>
      <c r="F4097" t="s">
        <v>29156</v>
      </c>
    </row>
    <row r="4098" spans="1:6" x14ac:dyDescent="0.2">
      <c r="A4098" t="s">
        <v>12444</v>
      </c>
      <c r="B4098" t="s">
        <v>23</v>
      </c>
      <c r="C4098" t="s">
        <v>26</v>
      </c>
      <c r="D4098">
        <v>43</v>
      </c>
      <c r="E4098" t="s">
        <v>32</v>
      </c>
      <c r="F4098" t="s">
        <v>29155</v>
      </c>
    </row>
    <row r="4099" spans="1:6" x14ac:dyDescent="0.2">
      <c r="A4099" t="s">
        <v>12447</v>
      </c>
      <c r="B4099" t="s">
        <v>15</v>
      </c>
      <c r="C4099" t="s">
        <v>27</v>
      </c>
      <c r="D4099">
        <v>106</v>
      </c>
      <c r="E4099" t="s">
        <v>34</v>
      </c>
      <c r="F4099" t="s">
        <v>29155</v>
      </c>
    </row>
    <row r="4100" spans="1:6" x14ac:dyDescent="0.2">
      <c r="A4100" t="s">
        <v>12450</v>
      </c>
      <c r="B4100" t="s">
        <v>20</v>
      </c>
      <c r="C4100" t="s">
        <v>27</v>
      </c>
      <c r="D4100">
        <v>106</v>
      </c>
      <c r="E4100" t="s">
        <v>34</v>
      </c>
      <c r="F4100" t="s">
        <v>29156</v>
      </c>
    </row>
    <row r="4101" spans="1:6" x14ac:dyDescent="0.2">
      <c r="A4101" t="s">
        <v>12453</v>
      </c>
      <c r="B4101" t="s">
        <v>16</v>
      </c>
      <c r="C4101" t="s">
        <v>27</v>
      </c>
      <c r="D4101">
        <v>53</v>
      </c>
      <c r="E4101" t="s">
        <v>32</v>
      </c>
      <c r="F4101" t="s">
        <v>29154</v>
      </c>
    </row>
    <row r="4102" spans="1:6" x14ac:dyDescent="0.2">
      <c r="A4102" t="s">
        <v>12159</v>
      </c>
      <c r="B4102" t="s">
        <v>20</v>
      </c>
      <c r="C4102" t="s">
        <v>27</v>
      </c>
      <c r="D4102">
        <v>55</v>
      </c>
      <c r="E4102" t="s">
        <v>34</v>
      </c>
      <c r="F4102" t="s">
        <v>29154</v>
      </c>
    </row>
    <row r="4103" spans="1:6" x14ac:dyDescent="0.2">
      <c r="A4103" t="s">
        <v>12162</v>
      </c>
      <c r="B4103" t="s">
        <v>18</v>
      </c>
      <c r="C4103" t="s">
        <v>27</v>
      </c>
      <c r="D4103">
        <v>83</v>
      </c>
      <c r="E4103" t="s">
        <v>33</v>
      </c>
      <c r="F4103" t="s">
        <v>29154</v>
      </c>
    </row>
    <row r="4104" spans="1:6" x14ac:dyDescent="0.2">
      <c r="A4104" t="s">
        <v>12165</v>
      </c>
      <c r="B4104" t="s">
        <v>15</v>
      </c>
      <c r="C4104" t="s">
        <v>27</v>
      </c>
      <c r="D4104">
        <v>64</v>
      </c>
      <c r="E4104" t="s">
        <v>32</v>
      </c>
      <c r="F4104" t="s">
        <v>29157</v>
      </c>
    </row>
    <row r="4105" spans="1:6" x14ac:dyDescent="0.2">
      <c r="A4105" t="s">
        <v>12168</v>
      </c>
      <c r="B4105" t="s">
        <v>16</v>
      </c>
      <c r="C4105" t="s">
        <v>27</v>
      </c>
      <c r="D4105">
        <v>105</v>
      </c>
      <c r="E4105" t="s">
        <v>33</v>
      </c>
      <c r="F4105" t="s">
        <v>29156</v>
      </c>
    </row>
    <row r="4106" spans="1:6" x14ac:dyDescent="0.2">
      <c r="A4106" t="s">
        <v>12171</v>
      </c>
      <c r="B4106" t="s">
        <v>19</v>
      </c>
      <c r="C4106" t="s">
        <v>26</v>
      </c>
      <c r="D4106">
        <v>52</v>
      </c>
      <c r="E4106" t="s">
        <v>33</v>
      </c>
      <c r="F4106" t="s">
        <v>29156</v>
      </c>
    </row>
    <row r="4107" spans="1:6" x14ac:dyDescent="0.2">
      <c r="A4107" t="s">
        <v>12174</v>
      </c>
      <c r="B4107" t="s">
        <v>23</v>
      </c>
      <c r="C4107" t="s">
        <v>28</v>
      </c>
      <c r="D4107">
        <v>158</v>
      </c>
      <c r="E4107" t="s">
        <v>34</v>
      </c>
      <c r="F4107" t="s">
        <v>29157</v>
      </c>
    </row>
    <row r="4108" spans="1:6" x14ac:dyDescent="0.2">
      <c r="A4108" t="s">
        <v>12456</v>
      </c>
      <c r="B4108" t="s">
        <v>19</v>
      </c>
      <c r="C4108" t="s">
        <v>29</v>
      </c>
      <c r="D4108">
        <v>15</v>
      </c>
      <c r="E4108" t="s">
        <v>33</v>
      </c>
      <c r="F4108" t="s">
        <v>79</v>
      </c>
    </row>
    <row r="4109" spans="1:6" x14ac:dyDescent="0.2">
      <c r="A4109" t="s">
        <v>12459</v>
      </c>
      <c r="B4109" t="s">
        <v>19</v>
      </c>
      <c r="C4109" t="s">
        <v>26</v>
      </c>
      <c r="D4109">
        <v>51</v>
      </c>
      <c r="E4109" t="s">
        <v>33</v>
      </c>
      <c r="F4109" t="s">
        <v>79</v>
      </c>
    </row>
    <row r="4110" spans="1:6" x14ac:dyDescent="0.2">
      <c r="A4110" t="s">
        <v>12462</v>
      </c>
      <c r="B4110" t="s">
        <v>24</v>
      </c>
      <c r="C4110" t="s">
        <v>26</v>
      </c>
      <c r="D4110">
        <v>53</v>
      </c>
      <c r="E4110" t="s">
        <v>33</v>
      </c>
      <c r="F4110" t="s">
        <v>29157</v>
      </c>
    </row>
    <row r="4111" spans="1:6" x14ac:dyDescent="0.2">
      <c r="A4111" t="s">
        <v>12465</v>
      </c>
      <c r="B4111" t="s">
        <v>24</v>
      </c>
      <c r="C4111" t="s">
        <v>27</v>
      </c>
      <c r="D4111">
        <v>77</v>
      </c>
      <c r="E4111" t="s">
        <v>32</v>
      </c>
      <c r="F4111" t="s">
        <v>29157</v>
      </c>
    </row>
    <row r="4112" spans="1:6" x14ac:dyDescent="0.2">
      <c r="A4112" t="s">
        <v>12468</v>
      </c>
      <c r="B4112" t="s">
        <v>19</v>
      </c>
      <c r="C4112" t="s">
        <v>27</v>
      </c>
      <c r="D4112">
        <v>88</v>
      </c>
      <c r="E4112" t="s">
        <v>34</v>
      </c>
      <c r="F4112" t="s">
        <v>79</v>
      </c>
    </row>
    <row r="4113" spans="1:6" x14ac:dyDescent="0.2">
      <c r="A4113" t="s">
        <v>12471</v>
      </c>
      <c r="B4113" t="s">
        <v>15</v>
      </c>
      <c r="C4113" t="s">
        <v>26</v>
      </c>
      <c r="D4113">
        <v>28</v>
      </c>
      <c r="E4113" t="s">
        <v>33</v>
      </c>
      <c r="F4113" t="s">
        <v>29157</v>
      </c>
    </row>
    <row r="4114" spans="1:6" x14ac:dyDescent="0.2">
      <c r="A4114" t="s">
        <v>12474</v>
      </c>
      <c r="B4114" t="s">
        <v>20</v>
      </c>
      <c r="C4114" t="s">
        <v>27</v>
      </c>
      <c r="D4114">
        <v>110</v>
      </c>
      <c r="E4114" t="s">
        <v>34</v>
      </c>
      <c r="F4114" t="s">
        <v>79</v>
      </c>
    </row>
    <row r="4115" spans="1:6" x14ac:dyDescent="0.2">
      <c r="A4115" t="s">
        <v>12477</v>
      </c>
      <c r="B4115" t="s">
        <v>20</v>
      </c>
      <c r="C4115" t="s">
        <v>26</v>
      </c>
      <c r="D4115">
        <v>54</v>
      </c>
      <c r="E4115" t="s">
        <v>34</v>
      </c>
      <c r="F4115" t="s">
        <v>29157</v>
      </c>
    </row>
    <row r="4116" spans="1:6" x14ac:dyDescent="0.2">
      <c r="A4116" t="s">
        <v>12480</v>
      </c>
      <c r="B4116" t="s">
        <v>24</v>
      </c>
      <c r="C4116" t="s">
        <v>26</v>
      </c>
      <c r="D4116">
        <v>34</v>
      </c>
      <c r="E4116" t="s">
        <v>33</v>
      </c>
      <c r="F4116" t="s">
        <v>79</v>
      </c>
    </row>
    <row r="4117" spans="1:6" x14ac:dyDescent="0.2">
      <c r="A4117" t="s">
        <v>12483</v>
      </c>
      <c r="B4117" t="s">
        <v>21</v>
      </c>
      <c r="C4117" t="s">
        <v>27</v>
      </c>
      <c r="D4117">
        <v>103</v>
      </c>
      <c r="E4117" t="s">
        <v>33</v>
      </c>
      <c r="F4117" t="s">
        <v>79</v>
      </c>
    </row>
    <row r="4118" spans="1:6" x14ac:dyDescent="0.2">
      <c r="A4118" t="s">
        <v>12486</v>
      </c>
      <c r="B4118" t="s">
        <v>19</v>
      </c>
      <c r="C4118" t="s">
        <v>26</v>
      </c>
      <c r="D4118">
        <v>56</v>
      </c>
      <c r="E4118" t="s">
        <v>32</v>
      </c>
      <c r="F4118" t="s">
        <v>29157</v>
      </c>
    </row>
    <row r="4119" spans="1:6" x14ac:dyDescent="0.2">
      <c r="A4119" t="s">
        <v>12489</v>
      </c>
      <c r="B4119" t="s">
        <v>20</v>
      </c>
      <c r="C4119" t="s">
        <v>28</v>
      </c>
      <c r="D4119">
        <v>337</v>
      </c>
      <c r="E4119" t="s">
        <v>33</v>
      </c>
      <c r="F4119" t="s">
        <v>79</v>
      </c>
    </row>
    <row r="4120" spans="1:6" x14ac:dyDescent="0.2">
      <c r="A4120" t="s">
        <v>12492</v>
      </c>
      <c r="B4120" t="s">
        <v>18</v>
      </c>
      <c r="C4120" t="s">
        <v>27</v>
      </c>
      <c r="D4120">
        <v>50</v>
      </c>
      <c r="E4120" t="s">
        <v>32</v>
      </c>
      <c r="F4120" t="s">
        <v>79</v>
      </c>
    </row>
    <row r="4121" spans="1:6" x14ac:dyDescent="0.2">
      <c r="A4121" t="s">
        <v>12495</v>
      </c>
      <c r="B4121" t="s">
        <v>15</v>
      </c>
      <c r="C4121" t="s">
        <v>26</v>
      </c>
      <c r="D4121">
        <v>39</v>
      </c>
      <c r="E4121" t="s">
        <v>34</v>
      </c>
      <c r="F4121" t="s">
        <v>79</v>
      </c>
    </row>
    <row r="4122" spans="1:6" x14ac:dyDescent="0.2">
      <c r="A4122" t="s">
        <v>12498</v>
      </c>
      <c r="B4122" t="s">
        <v>15</v>
      </c>
      <c r="C4122" t="s">
        <v>27</v>
      </c>
      <c r="D4122">
        <v>117</v>
      </c>
      <c r="E4122" t="s">
        <v>32</v>
      </c>
      <c r="F4122" t="s">
        <v>29157</v>
      </c>
    </row>
    <row r="4123" spans="1:6" x14ac:dyDescent="0.2">
      <c r="A4123" t="s">
        <v>12501</v>
      </c>
      <c r="B4123" t="s">
        <v>17</v>
      </c>
      <c r="C4123" t="s">
        <v>27</v>
      </c>
      <c r="D4123">
        <v>79</v>
      </c>
      <c r="E4123" t="s">
        <v>32</v>
      </c>
      <c r="F4123" t="s">
        <v>29157</v>
      </c>
    </row>
    <row r="4124" spans="1:6" x14ac:dyDescent="0.2">
      <c r="A4124" t="s">
        <v>12504</v>
      </c>
      <c r="B4124" t="s">
        <v>22</v>
      </c>
      <c r="C4124" t="s">
        <v>26</v>
      </c>
      <c r="D4124">
        <v>57</v>
      </c>
      <c r="E4124" t="s">
        <v>33</v>
      </c>
      <c r="F4124" t="s">
        <v>29157</v>
      </c>
    </row>
    <row r="4125" spans="1:6" x14ac:dyDescent="0.2">
      <c r="A4125" t="s">
        <v>12507</v>
      </c>
      <c r="B4125" t="s">
        <v>16</v>
      </c>
      <c r="C4125" t="s">
        <v>26</v>
      </c>
      <c r="D4125">
        <v>56</v>
      </c>
      <c r="E4125" t="s">
        <v>34</v>
      </c>
      <c r="F4125" t="s">
        <v>79</v>
      </c>
    </row>
    <row r="4126" spans="1:6" x14ac:dyDescent="0.2">
      <c r="A4126" t="s">
        <v>12510</v>
      </c>
      <c r="B4126" t="s">
        <v>22</v>
      </c>
      <c r="C4126" t="s">
        <v>26</v>
      </c>
      <c r="D4126">
        <v>40</v>
      </c>
      <c r="E4126" t="s">
        <v>34</v>
      </c>
      <c r="F4126" t="s">
        <v>79</v>
      </c>
    </row>
    <row r="4127" spans="1:6" x14ac:dyDescent="0.2">
      <c r="A4127" t="s">
        <v>12513</v>
      </c>
      <c r="B4127" t="s">
        <v>24</v>
      </c>
      <c r="C4127" t="s">
        <v>26</v>
      </c>
      <c r="D4127">
        <v>29</v>
      </c>
      <c r="E4127" t="s">
        <v>32</v>
      </c>
      <c r="F4127" t="s">
        <v>79</v>
      </c>
    </row>
    <row r="4128" spans="1:6" x14ac:dyDescent="0.2">
      <c r="A4128" t="s">
        <v>12516</v>
      </c>
      <c r="B4128" t="s">
        <v>19</v>
      </c>
      <c r="C4128" t="s">
        <v>27</v>
      </c>
      <c r="D4128">
        <v>103</v>
      </c>
      <c r="E4128" t="s">
        <v>33</v>
      </c>
      <c r="F4128" t="s">
        <v>29157</v>
      </c>
    </row>
    <row r="4129" spans="1:6" x14ac:dyDescent="0.2">
      <c r="A4129" t="s">
        <v>12519</v>
      </c>
      <c r="B4129" t="s">
        <v>19</v>
      </c>
      <c r="C4129" t="s">
        <v>30</v>
      </c>
      <c r="D4129">
        <v>7</v>
      </c>
      <c r="E4129" t="s">
        <v>34</v>
      </c>
      <c r="F4129" t="s">
        <v>79</v>
      </c>
    </row>
    <row r="4130" spans="1:6" x14ac:dyDescent="0.2">
      <c r="A4130" t="s">
        <v>12522</v>
      </c>
      <c r="B4130" t="s">
        <v>22</v>
      </c>
      <c r="C4130" t="s">
        <v>26</v>
      </c>
      <c r="D4130">
        <v>28</v>
      </c>
      <c r="E4130" t="s">
        <v>34</v>
      </c>
      <c r="F4130" t="s">
        <v>79</v>
      </c>
    </row>
    <row r="4131" spans="1:6" x14ac:dyDescent="0.2">
      <c r="A4131" t="s">
        <v>12525</v>
      </c>
      <c r="B4131" t="s">
        <v>23</v>
      </c>
      <c r="C4131" t="s">
        <v>26</v>
      </c>
      <c r="D4131">
        <v>45</v>
      </c>
      <c r="E4131" t="s">
        <v>33</v>
      </c>
      <c r="F4131" t="s">
        <v>79</v>
      </c>
    </row>
    <row r="4132" spans="1:6" x14ac:dyDescent="0.2">
      <c r="A4132" t="s">
        <v>12528</v>
      </c>
      <c r="B4132" t="s">
        <v>19</v>
      </c>
      <c r="C4132" t="s">
        <v>30</v>
      </c>
      <c r="D4132">
        <v>8</v>
      </c>
      <c r="E4132" t="s">
        <v>32</v>
      </c>
      <c r="F4132" t="s">
        <v>29157</v>
      </c>
    </row>
    <row r="4133" spans="1:6" x14ac:dyDescent="0.2">
      <c r="A4133" t="s">
        <v>12531</v>
      </c>
      <c r="B4133" t="s">
        <v>17</v>
      </c>
      <c r="C4133" t="s">
        <v>27</v>
      </c>
      <c r="D4133">
        <v>47</v>
      </c>
      <c r="E4133" t="s">
        <v>33</v>
      </c>
      <c r="F4133" t="s">
        <v>79</v>
      </c>
    </row>
    <row r="4134" spans="1:6" x14ac:dyDescent="0.2">
      <c r="A4134" t="s">
        <v>12534</v>
      </c>
      <c r="B4134" t="s">
        <v>24</v>
      </c>
      <c r="C4134" t="s">
        <v>26</v>
      </c>
      <c r="D4134">
        <v>56</v>
      </c>
      <c r="E4134" t="s">
        <v>32</v>
      </c>
      <c r="F4134" t="s">
        <v>79</v>
      </c>
    </row>
    <row r="4135" spans="1:6" x14ac:dyDescent="0.2">
      <c r="A4135" t="s">
        <v>12537</v>
      </c>
      <c r="B4135" t="s">
        <v>17</v>
      </c>
      <c r="C4135" t="s">
        <v>26</v>
      </c>
      <c r="D4135">
        <v>53</v>
      </c>
      <c r="E4135" t="s">
        <v>33</v>
      </c>
      <c r="F4135" t="s">
        <v>29157</v>
      </c>
    </row>
    <row r="4136" spans="1:6" x14ac:dyDescent="0.2">
      <c r="A4136" t="s">
        <v>12540</v>
      </c>
      <c r="B4136" t="s">
        <v>15</v>
      </c>
      <c r="C4136" t="s">
        <v>26</v>
      </c>
      <c r="D4136">
        <v>46</v>
      </c>
      <c r="E4136" t="s">
        <v>32</v>
      </c>
      <c r="F4136" t="s">
        <v>79</v>
      </c>
    </row>
    <row r="4137" spans="1:6" x14ac:dyDescent="0.2">
      <c r="A4137" t="s">
        <v>12543</v>
      </c>
      <c r="B4137" t="s">
        <v>21</v>
      </c>
      <c r="C4137" t="s">
        <v>27</v>
      </c>
      <c r="D4137">
        <v>111</v>
      </c>
      <c r="E4137" t="s">
        <v>34</v>
      </c>
      <c r="F4137" t="s">
        <v>79</v>
      </c>
    </row>
    <row r="4138" spans="1:6" x14ac:dyDescent="0.2">
      <c r="A4138" t="s">
        <v>12546</v>
      </c>
      <c r="B4138" t="s">
        <v>15</v>
      </c>
      <c r="C4138" t="s">
        <v>27</v>
      </c>
      <c r="D4138">
        <v>110</v>
      </c>
      <c r="E4138" t="s">
        <v>33</v>
      </c>
      <c r="F4138" t="s">
        <v>79</v>
      </c>
    </row>
    <row r="4139" spans="1:6" x14ac:dyDescent="0.2">
      <c r="A4139" t="s">
        <v>12549</v>
      </c>
      <c r="B4139" t="s">
        <v>21</v>
      </c>
      <c r="C4139" t="s">
        <v>26</v>
      </c>
      <c r="D4139">
        <v>24</v>
      </c>
      <c r="E4139" t="s">
        <v>33</v>
      </c>
      <c r="F4139" t="s">
        <v>29157</v>
      </c>
    </row>
    <row r="4140" spans="1:6" x14ac:dyDescent="0.2">
      <c r="A4140" t="s">
        <v>12552</v>
      </c>
      <c r="B4140" t="s">
        <v>24</v>
      </c>
      <c r="C4140" t="s">
        <v>29</v>
      </c>
      <c r="D4140">
        <v>19</v>
      </c>
      <c r="E4140" t="s">
        <v>33</v>
      </c>
      <c r="F4140" t="s">
        <v>29157</v>
      </c>
    </row>
    <row r="4141" spans="1:6" x14ac:dyDescent="0.2">
      <c r="A4141" t="s">
        <v>12555</v>
      </c>
      <c r="B4141" t="s">
        <v>24</v>
      </c>
      <c r="C4141" t="s">
        <v>27</v>
      </c>
      <c r="D4141">
        <v>59</v>
      </c>
      <c r="E4141" t="s">
        <v>32</v>
      </c>
      <c r="F4141" t="s">
        <v>79</v>
      </c>
    </row>
    <row r="4142" spans="1:6" x14ac:dyDescent="0.2">
      <c r="A4142" t="s">
        <v>12558</v>
      </c>
      <c r="B4142" t="s">
        <v>18</v>
      </c>
      <c r="C4142" t="s">
        <v>26</v>
      </c>
      <c r="D4142">
        <v>51</v>
      </c>
      <c r="E4142" t="s">
        <v>34</v>
      </c>
      <c r="F4142" t="s">
        <v>29157</v>
      </c>
    </row>
    <row r="4143" spans="1:6" x14ac:dyDescent="0.2">
      <c r="A4143" t="s">
        <v>12582</v>
      </c>
      <c r="B4143" t="s">
        <v>21</v>
      </c>
      <c r="C4143" t="s">
        <v>27</v>
      </c>
      <c r="D4143">
        <v>105</v>
      </c>
      <c r="E4143" t="s">
        <v>32</v>
      </c>
      <c r="F4143" t="s">
        <v>29157</v>
      </c>
    </row>
    <row r="4144" spans="1:6" x14ac:dyDescent="0.2">
      <c r="A4144" t="s">
        <v>12585</v>
      </c>
      <c r="B4144" t="s">
        <v>24</v>
      </c>
      <c r="C4144" t="s">
        <v>26</v>
      </c>
      <c r="D4144">
        <v>34</v>
      </c>
      <c r="E4144" t="s">
        <v>32</v>
      </c>
      <c r="F4144" t="s">
        <v>29156</v>
      </c>
    </row>
    <row r="4145" spans="1:6" x14ac:dyDescent="0.2">
      <c r="A4145" t="s">
        <v>12588</v>
      </c>
      <c r="B4145" t="s">
        <v>17</v>
      </c>
      <c r="C4145" t="s">
        <v>26</v>
      </c>
      <c r="D4145">
        <v>39</v>
      </c>
      <c r="E4145" t="s">
        <v>32</v>
      </c>
      <c r="F4145" t="s">
        <v>29155</v>
      </c>
    </row>
    <row r="4146" spans="1:6" x14ac:dyDescent="0.2">
      <c r="A4146" t="s">
        <v>12591</v>
      </c>
      <c r="B4146" t="s">
        <v>16</v>
      </c>
      <c r="C4146" t="s">
        <v>30</v>
      </c>
      <c r="D4146">
        <v>6</v>
      </c>
      <c r="E4146" t="s">
        <v>33</v>
      </c>
      <c r="F4146" t="s">
        <v>29157</v>
      </c>
    </row>
    <row r="4147" spans="1:6" x14ac:dyDescent="0.2">
      <c r="A4147" t="s">
        <v>12594</v>
      </c>
      <c r="B4147" t="s">
        <v>15</v>
      </c>
      <c r="C4147" t="s">
        <v>28</v>
      </c>
      <c r="D4147">
        <v>111</v>
      </c>
      <c r="E4147" t="s">
        <v>32</v>
      </c>
      <c r="F4147" t="s">
        <v>29156</v>
      </c>
    </row>
    <row r="4148" spans="1:6" x14ac:dyDescent="0.2">
      <c r="A4148" t="s">
        <v>12597</v>
      </c>
      <c r="B4148" t="s">
        <v>17</v>
      </c>
      <c r="C4148" t="s">
        <v>26</v>
      </c>
      <c r="D4148">
        <v>42</v>
      </c>
      <c r="E4148" t="s">
        <v>34</v>
      </c>
      <c r="F4148" t="s">
        <v>29157</v>
      </c>
    </row>
    <row r="4149" spans="1:6" x14ac:dyDescent="0.2">
      <c r="A4149" t="s">
        <v>12600</v>
      </c>
      <c r="B4149" t="s">
        <v>16</v>
      </c>
      <c r="C4149" t="s">
        <v>29</v>
      </c>
      <c r="D4149">
        <v>11</v>
      </c>
      <c r="E4149" t="s">
        <v>34</v>
      </c>
      <c r="F4149" t="s">
        <v>29155</v>
      </c>
    </row>
    <row r="4150" spans="1:6" x14ac:dyDescent="0.2">
      <c r="A4150" t="s">
        <v>12603</v>
      </c>
      <c r="B4150" t="s">
        <v>24</v>
      </c>
      <c r="C4150" t="s">
        <v>26</v>
      </c>
      <c r="D4150">
        <v>25</v>
      </c>
      <c r="E4150" t="s">
        <v>33</v>
      </c>
      <c r="F4150" t="s">
        <v>29157</v>
      </c>
    </row>
    <row r="4151" spans="1:6" x14ac:dyDescent="0.2">
      <c r="A4151" t="s">
        <v>12606</v>
      </c>
      <c r="B4151" t="s">
        <v>24</v>
      </c>
      <c r="C4151" t="s">
        <v>29</v>
      </c>
      <c r="D4151">
        <v>9</v>
      </c>
      <c r="E4151" t="s">
        <v>33</v>
      </c>
      <c r="F4151" t="s">
        <v>29154</v>
      </c>
    </row>
    <row r="4152" spans="1:6" x14ac:dyDescent="0.2">
      <c r="A4152" t="s">
        <v>12609</v>
      </c>
      <c r="B4152" t="s">
        <v>16</v>
      </c>
      <c r="C4152" t="s">
        <v>27</v>
      </c>
      <c r="D4152">
        <v>72</v>
      </c>
      <c r="E4152" t="s">
        <v>32</v>
      </c>
      <c r="F4152" t="s">
        <v>29157</v>
      </c>
    </row>
    <row r="4153" spans="1:6" x14ac:dyDescent="0.2">
      <c r="A4153" t="s">
        <v>12612</v>
      </c>
      <c r="B4153" t="s">
        <v>22</v>
      </c>
      <c r="C4153" t="s">
        <v>26</v>
      </c>
      <c r="D4153">
        <v>43</v>
      </c>
      <c r="E4153" t="s">
        <v>33</v>
      </c>
      <c r="F4153" t="s">
        <v>29156</v>
      </c>
    </row>
    <row r="4154" spans="1:6" x14ac:dyDescent="0.2">
      <c r="A4154" t="s">
        <v>12615</v>
      </c>
      <c r="B4154" t="s">
        <v>18</v>
      </c>
      <c r="C4154" t="s">
        <v>26</v>
      </c>
      <c r="D4154">
        <v>58</v>
      </c>
      <c r="E4154" t="s">
        <v>33</v>
      </c>
      <c r="F4154" t="s">
        <v>29154</v>
      </c>
    </row>
    <row r="4155" spans="1:6" x14ac:dyDescent="0.2">
      <c r="A4155" t="s">
        <v>12618</v>
      </c>
      <c r="B4155" t="s">
        <v>17</v>
      </c>
      <c r="C4155" t="s">
        <v>27</v>
      </c>
      <c r="D4155">
        <v>93</v>
      </c>
      <c r="E4155" t="s">
        <v>33</v>
      </c>
      <c r="F4155" t="s">
        <v>29157</v>
      </c>
    </row>
    <row r="4156" spans="1:6" x14ac:dyDescent="0.2">
      <c r="A4156" t="s">
        <v>12621</v>
      </c>
      <c r="B4156" t="s">
        <v>19</v>
      </c>
      <c r="C4156" t="s">
        <v>26</v>
      </c>
      <c r="D4156">
        <v>38</v>
      </c>
      <c r="E4156" t="s">
        <v>34</v>
      </c>
      <c r="F4156" t="s">
        <v>29154</v>
      </c>
    </row>
    <row r="4157" spans="1:6" x14ac:dyDescent="0.2">
      <c r="A4157" t="s">
        <v>12624</v>
      </c>
      <c r="B4157" t="s">
        <v>24</v>
      </c>
      <c r="C4157" t="s">
        <v>30</v>
      </c>
      <c r="D4157">
        <v>4</v>
      </c>
      <c r="E4157" t="s">
        <v>32</v>
      </c>
      <c r="F4157" t="s">
        <v>29155</v>
      </c>
    </row>
    <row r="4158" spans="1:6" x14ac:dyDescent="0.2">
      <c r="A4158" t="s">
        <v>12627</v>
      </c>
      <c r="B4158" t="s">
        <v>18</v>
      </c>
      <c r="C4158" t="s">
        <v>26</v>
      </c>
      <c r="D4158">
        <v>51</v>
      </c>
      <c r="E4158" t="s">
        <v>33</v>
      </c>
      <c r="F4158" t="s">
        <v>29156</v>
      </c>
    </row>
    <row r="4159" spans="1:6" x14ac:dyDescent="0.2">
      <c r="A4159" t="s">
        <v>12630</v>
      </c>
      <c r="B4159" t="s">
        <v>23</v>
      </c>
      <c r="C4159" t="s">
        <v>29</v>
      </c>
      <c r="D4159">
        <v>18</v>
      </c>
      <c r="E4159" t="s">
        <v>32</v>
      </c>
      <c r="F4159" t="s">
        <v>29156</v>
      </c>
    </row>
    <row r="4160" spans="1:6" x14ac:dyDescent="0.2">
      <c r="A4160" t="s">
        <v>12633</v>
      </c>
      <c r="B4160" t="s">
        <v>21</v>
      </c>
      <c r="C4160" t="s">
        <v>26</v>
      </c>
      <c r="D4160">
        <v>30</v>
      </c>
      <c r="E4160" t="s">
        <v>33</v>
      </c>
      <c r="F4160" t="s">
        <v>29157</v>
      </c>
    </row>
    <row r="4161" spans="1:6" x14ac:dyDescent="0.2">
      <c r="A4161" t="s">
        <v>12636</v>
      </c>
      <c r="B4161" t="s">
        <v>18</v>
      </c>
      <c r="C4161" t="s">
        <v>30</v>
      </c>
      <c r="D4161">
        <v>6</v>
      </c>
      <c r="E4161" t="s">
        <v>33</v>
      </c>
      <c r="F4161" t="s">
        <v>29157</v>
      </c>
    </row>
    <row r="4162" spans="1:6" x14ac:dyDescent="0.2">
      <c r="A4162" t="s">
        <v>12639</v>
      </c>
      <c r="B4162" t="s">
        <v>15</v>
      </c>
      <c r="C4162" t="s">
        <v>30</v>
      </c>
      <c r="D4162">
        <v>5</v>
      </c>
      <c r="E4162" t="s">
        <v>34</v>
      </c>
      <c r="F4162" t="s">
        <v>29156</v>
      </c>
    </row>
    <row r="4163" spans="1:6" x14ac:dyDescent="0.2">
      <c r="A4163" t="s">
        <v>12642</v>
      </c>
      <c r="B4163" t="s">
        <v>21</v>
      </c>
      <c r="C4163" t="s">
        <v>26</v>
      </c>
      <c r="D4163">
        <v>22</v>
      </c>
      <c r="E4163" t="s">
        <v>33</v>
      </c>
      <c r="F4163" t="s">
        <v>29156</v>
      </c>
    </row>
    <row r="4164" spans="1:6" x14ac:dyDescent="0.2">
      <c r="A4164" t="s">
        <v>12645</v>
      </c>
      <c r="B4164" t="s">
        <v>22</v>
      </c>
      <c r="C4164" t="s">
        <v>26</v>
      </c>
      <c r="D4164">
        <v>58</v>
      </c>
      <c r="E4164" t="s">
        <v>34</v>
      </c>
      <c r="F4164" t="s">
        <v>29154</v>
      </c>
    </row>
    <row r="4165" spans="1:6" x14ac:dyDescent="0.2">
      <c r="A4165" t="s">
        <v>12648</v>
      </c>
      <c r="B4165" t="s">
        <v>23</v>
      </c>
      <c r="C4165" t="s">
        <v>26</v>
      </c>
      <c r="D4165">
        <v>34</v>
      </c>
      <c r="E4165" t="s">
        <v>33</v>
      </c>
      <c r="F4165" t="s">
        <v>29156</v>
      </c>
    </row>
    <row r="4166" spans="1:6" x14ac:dyDescent="0.2">
      <c r="A4166" t="s">
        <v>12651</v>
      </c>
      <c r="B4166" t="s">
        <v>18</v>
      </c>
      <c r="C4166" t="s">
        <v>30</v>
      </c>
      <c r="D4166">
        <v>6</v>
      </c>
      <c r="E4166" t="s">
        <v>32</v>
      </c>
      <c r="F4166" t="s">
        <v>29156</v>
      </c>
    </row>
    <row r="4167" spans="1:6" x14ac:dyDescent="0.2">
      <c r="A4167" t="s">
        <v>12654</v>
      </c>
      <c r="B4167" t="s">
        <v>19</v>
      </c>
      <c r="C4167" t="s">
        <v>29</v>
      </c>
      <c r="D4167">
        <v>19</v>
      </c>
      <c r="E4167" t="s">
        <v>32</v>
      </c>
      <c r="F4167" t="s">
        <v>29154</v>
      </c>
    </row>
    <row r="4168" spans="1:6" x14ac:dyDescent="0.2">
      <c r="A4168" t="s">
        <v>12657</v>
      </c>
      <c r="B4168" t="s">
        <v>15</v>
      </c>
      <c r="C4168" t="s">
        <v>27</v>
      </c>
      <c r="D4168">
        <v>62</v>
      </c>
      <c r="E4168" t="s">
        <v>33</v>
      </c>
      <c r="F4168" t="s">
        <v>29156</v>
      </c>
    </row>
    <row r="4169" spans="1:6" x14ac:dyDescent="0.2">
      <c r="A4169" t="s">
        <v>12660</v>
      </c>
      <c r="B4169" t="s">
        <v>23</v>
      </c>
      <c r="C4169" t="s">
        <v>26</v>
      </c>
      <c r="D4169">
        <v>47</v>
      </c>
      <c r="E4169" t="s">
        <v>33</v>
      </c>
      <c r="F4169" t="s">
        <v>29157</v>
      </c>
    </row>
    <row r="4170" spans="1:6" x14ac:dyDescent="0.2">
      <c r="A4170" t="s">
        <v>12663</v>
      </c>
      <c r="B4170" t="s">
        <v>17</v>
      </c>
      <c r="C4170" t="s">
        <v>26</v>
      </c>
      <c r="D4170">
        <v>34</v>
      </c>
      <c r="E4170" t="s">
        <v>34</v>
      </c>
      <c r="F4170" t="s">
        <v>29157</v>
      </c>
    </row>
    <row r="4171" spans="1:6" x14ac:dyDescent="0.2">
      <c r="A4171" t="s">
        <v>12666</v>
      </c>
      <c r="B4171" t="s">
        <v>15</v>
      </c>
      <c r="C4171" t="s">
        <v>27</v>
      </c>
      <c r="D4171">
        <v>97</v>
      </c>
      <c r="E4171" t="s">
        <v>33</v>
      </c>
      <c r="F4171" t="s">
        <v>29155</v>
      </c>
    </row>
    <row r="4172" spans="1:6" x14ac:dyDescent="0.2">
      <c r="A4172" t="s">
        <v>12669</v>
      </c>
      <c r="B4172" t="s">
        <v>20</v>
      </c>
      <c r="C4172" t="s">
        <v>27</v>
      </c>
      <c r="D4172">
        <v>58</v>
      </c>
      <c r="E4172" t="s">
        <v>32</v>
      </c>
      <c r="F4172" t="s">
        <v>29155</v>
      </c>
    </row>
    <row r="4173" spans="1:6" x14ac:dyDescent="0.2">
      <c r="A4173" t="s">
        <v>12672</v>
      </c>
      <c r="B4173" t="s">
        <v>18</v>
      </c>
      <c r="C4173" t="s">
        <v>26</v>
      </c>
      <c r="D4173">
        <v>51</v>
      </c>
      <c r="E4173" t="s">
        <v>34</v>
      </c>
      <c r="F4173" t="s">
        <v>29156</v>
      </c>
    </row>
    <row r="4174" spans="1:6" x14ac:dyDescent="0.2">
      <c r="A4174" t="s">
        <v>12675</v>
      </c>
      <c r="B4174" t="s">
        <v>17</v>
      </c>
      <c r="C4174" t="s">
        <v>26</v>
      </c>
      <c r="D4174">
        <v>36</v>
      </c>
      <c r="E4174" t="s">
        <v>33</v>
      </c>
      <c r="F4174" t="s">
        <v>29154</v>
      </c>
    </row>
    <row r="4175" spans="1:6" x14ac:dyDescent="0.2">
      <c r="A4175" t="s">
        <v>12678</v>
      </c>
      <c r="B4175" t="s">
        <v>16</v>
      </c>
      <c r="C4175" t="s">
        <v>27</v>
      </c>
      <c r="D4175">
        <v>51</v>
      </c>
      <c r="E4175" t="s">
        <v>32</v>
      </c>
      <c r="F4175" t="s">
        <v>29157</v>
      </c>
    </row>
    <row r="4176" spans="1:6" x14ac:dyDescent="0.2">
      <c r="A4176" t="s">
        <v>12681</v>
      </c>
      <c r="B4176" t="s">
        <v>22</v>
      </c>
      <c r="C4176" t="s">
        <v>27</v>
      </c>
      <c r="D4176">
        <v>116</v>
      </c>
      <c r="E4176" t="s">
        <v>33</v>
      </c>
      <c r="F4176" t="s">
        <v>29156</v>
      </c>
    </row>
    <row r="4177" spans="1:6" x14ac:dyDescent="0.2">
      <c r="A4177" t="s">
        <v>12684</v>
      </c>
      <c r="B4177" t="s">
        <v>18</v>
      </c>
      <c r="C4177" t="s">
        <v>30</v>
      </c>
      <c r="D4177">
        <v>7</v>
      </c>
      <c r="E4177" t="s">
        <v>32</v>
      </c>
      <c r="F4177" t="s">
        <v>29156</v>
      </c>
    </row>
    <row r="4178" spans="1:6" x14ac:dyDescent="0.2">
      <c r="A4178" t="s">
        <v>12687</v>
      </c>
      <c r="B4178" t="s">
        <v>19</v>
      </c>
      <c r="C4178" t="s">
        <v>26</v>
      </c>
      <c r="D4178">
        <v>26</v>
      </c>
      <c r="E4178" t="s">
        <v>32</v>
      </c>
      <c r="F4178" t="s">
        <v>29156</v>
      </c>
    </row>
    <row r="4179" spans="1:6" x14ac:dyDescent="0.2">
      <c r="A4179" t="s">
        <v>12690</v>
      </c>
      <c r="B4179" t="s">
        <v>15</v>
      </c>
      <c r="C4179" t="s">
        <v>26</v>
      </c>
      <c r="D4179">
        <v>38</v>
      </c>
      <c r="E4179" t="s">
        <v>33</v>
      </c>
      <c r="F4179" t="s">
        <v>29157</v>
      </c>
    </row>
    <row r="4180" spans="1:6" x14ac:dyDescent="0.2">
      <c r="A4180" t="s">
        <v>12693</v>
      </c>
      <c r="B4180" t="s">
        <v>16</v>
      </c>
      <c r="C4180" t="s">
        <v>28</v>
      </c>
      <c r="D4180">
        <v>320</v>
      </c>
      <c r="E4180" t="s">
        <v>32</v>
      </c>
      <c r="F4180" t="s">
        <v>29154</v>
      </c>
    </row>
    <row r="4181" spans="1:6" x14ac:dyDescent="0.2">
      <c r="A4181" t="s">
        <v>12696</v>
      </c>
      <c r="B4181" t="s">
        <v>24</v>
      </c>
      <c r="C4181" t="s">
        <v>27</v>
      </c>
      <c r="D4181">
        <v>102</v>
      </c>
      <c r="E4181" t="s">
        <v>32</v>
      </c>
      <c r="F4181" t="s">
        <v>29154</v>
      </c>
    </row>
    <row r="4182" spans="1:6" x14ac:dyDescent="0.2">
      <c r="A4182" t="s">
        <v>12699</v>
      </c>
      <c r="B4182" t="s">
        <v>24</v>
      </c>
      <c r="C4182" t="s">
        <v>28</v>
      </c>
      <c r="D4182">
        <v>351</v>
      </c>
      <c r="E4182" t="s">
        <v>32</v>
      </c>
      <c r="F4182" t="s">
        <v>29154</v>
      </c>
    </row>
    <row r="4183" spans="1:6" x14ac:dyDescent="0.2">
      <c r="A4183" t="s">
        <v>12702</v>
      </c>
      <c r="B4183" t="s">
        <v>15</v>
      </c>
      <c r="C4183" t="s">
        <v>26</v>
      </c>
      <c r="D4183">
        <v>44</v>
      </c>
      <c r="E4183" t="s">
        <v>33</v>
      </c>
      <c r="F4183" t="s">
        <v>29154</v>
      </c>
    </row>
    <row r="4184" spans="1:6" x14ac:dyDescent="0.2">
      <c r="A4184" t="s">
        <v>12705</v>
      </c>
      <c r="B4184" t="s">
        <v>23</v>
      </c>
      <c r="C4184" t="s">
        <v>26</v>
      </c>
      <c r="D4184">
        <v>28</v>
      </c>
      <c r="E4184" t="s">
        <v>32</v>
      </c>
      <c r="F4184" t="s">
        <v>29157</v>
      </c>
    </row>
    <row r="4185" spans="1:6" x14ac:dyDescent="0.2">
      <c r="A4185" t="s">
        <v>12708</v>
      </c>
      <c r="B4185" t="s">
        <v>15</v>
      </c>
      <c r="C4185" t="s">
        <v>26</v>
      </c>
      <c r="D4185">
        <v>41</v>
      </c>
      <c r="E4185" t="s">
        <v>34</v>
      </c>
      <c r="F4185" t="s">
        <v>29156</v>
      </c>
    </row>
    <row r="4186" spans="1:6" x14ac:dyDescent="0.2">
      <c r="A4186" t="s">
        <v>12711</v>
      </c>
      <c r="B4186" t="s">
        <v>24</v>
      </c>
      <c r="C4186" t="s">
        <v>30</v>
      </c>
      <c r="D4186">
        <v>3</v>
      </c>
      <c r="E4186" t="s">
        <v>34</v>
      </c>
      <c r="F4186" t="s">
        <v>29154</v>
      </c>
    </row>
    <row r="4187" spans="1:6" x14ac:dyDescent="0.2">
      <c r="A4187" t="s">
        <v>12714</v>
      </c>
      <c r="B4187" t="s">
        <v>22</v>
      </c>
      <c r="C4187" t="s">
        <v>29</v>
      </c>
      <c r="D4187">
        <v>23</v>
      </c>
      <c r="E4187" t="s">
        <v>33</v>
      </c>
      <c r="F4187" t="s">
        <v>29157</v>
      </c>
    </row>
    <row r="4188" spans="1:6" x14ac:dyDescent="0.2">
      <c r="A4188" t="s">
        <v>12717</v>
      </c>
      <c r="B4188" t="s">
        <v>18</v>
      </c>
      <c r="C4188" t="s">
        <v>27</v>
      </c>
      <c r="D4188">
        <v>110</v>
      </c>
      <c r="E4188" t="s">
        <v>33</v>
      </c>
      <c r="F4188" t="s">
        <v>29156</v>
      </c>
    </row>
    <row r="4189" spans="1:6" x14ac:dyDescent="0.2">
      <c r="A4189" t="s">
        <v>12720</v>
      </c>
      <c r="B4189" t="s">
        <v>15</v>
      </c>
      <c r="C4189" t="s">
        <v>26</v>
      </c>
      <c r="D4189">
        <v>31</v>
      </c>
      <c r="E4189" t="s">
        <v>34</v>
      </c>
      <c r="F4189" t="s">
        <v>29156</v>
      </c>
    </row>
    <row r="4190" spans="1:6" x14ac:dyDescent="0.2">
      <c r="A4190" t="s">
        <v>12723</v>
      </c>
      <c r="B4190" t="s">
        <v>18</v>
      </c>
      <c r="C4190" t="s">
        <v>27</v>
      </c>
      <c r="D4190">
        <v>118</v>
      </c>
      <c r="E4190" t="s">
        <v>34</v>
      </c>
      <c r="F4190" t="s">
        <v>29155</v>
      </c>
    </row>
    <row r="4191" spans="1:6" x14ac:dyDescent="0.2">
      <c r="A4191" t="s">
        <v>12726</v>
      </c>
      <c r="B4191" t="s">
        <v>18</v>
      </c>
      <c r="C4191" t="s">
        <v>26</v>
      </c>
      <c r="D4191">
        <v>41</v>
      </c>
      <c r="E4191" t="s">
        <v>32</v>
      </c>
      <c r="F4191" t="s">
        <v>29155</v>
      </c>
    </row>
    <row r="4192" spans="1:6" x14ac:dyDescent="0.2">
      <c r="A4192" t="s">
        <v>12729</v>
      </c>
      <c r="B4192" t="s">
        <v>19</v>
      </c>
      <c r="C4192" t="s">
        <v>26</v>
      </c>
      <c r="D4192">
        <v>32</v>
      </c>
      <c r="E4192" t="s">
        <v>33</v>
      </c>
      <c r="F4192" t="s">
        <v>29157</v>
      </c>
    </row>
    <row r="4193" spans="1:6" x14ac:dyDescent="0.2">
      <c r="A4193" t="s">
        <v>12732</v>
      </c>
      <c r="B4193" t="s">
        <v>20</v>
      </c>
      <c r="C4193" t="s">
        <v>30</v>
      </c>
      <c r="D4193">
        <v>3</v>
      </c>
      <c r="E4193" t="s">
        <v>32</v>
      </c>
      <c r="F4193" t="s">
        <v>29156</v>
      </c>
    </row>
    <row r="4194" spans="1:6" x14ac:dyDescent="0.2">
      <c r="A4194" t="s">
        <v>12735</v>
      </c>
      <c r="B4194" t="s">
        <v>20</v>
      </c>
      <c r="C4194" t="s">
        <v>30</v>
      </c>
      <c r="D4194">
        <v>4</v>
      </c>
      <c r="E4194" t="s">
        <v>34</v>
      </c>
      <c r="F4194" t="s">
        <v>29157</v>
      </c>
    </row>
    <row r="4195" spans="1:6" x14ac:dyDescent="0.2">
      <c r="A4195" t="s">
        <v>12738</v>
      </c>
      <c r="B4195" t="s">
        <v>16</v>
      </c>
      <c r="C4195" t="s">
        <v>26</v>
      </c>
      <c r="D4195">
        <v>56</v>
      </c>
      <c r="E4195" t="s">
        <v>34</v>
      </c>
      <c r="F4195" t="s">
        <v>29155</v>
      </c>
    </row>
    <row r="4196" spans="1:6" x14ac:dyDescent="0.2">
      <c r="A4196" t="s">
        <v>12741</v>
      </c>
      <c r="B4196" t="s">
        <v>17</v>
      </c>
      <c r="C4196" t="s">
        <v>28</v>
      </c>
      <c r="D4196">
        <v>396</v>
      </c>
      <c r="E4196" t="s">
        <v>33</v>
      </c>
      <c r="F4196" t="s">
        <v>29157</v>
      </c>
    </row>
    <row r="4197" spans="1:6" x14ac:dyDescent="0.2">
      <c r="A4197" t="s">
        <v>12744</v>
      </c>
      <c r="B4197" t="s">
        <v>17</v>
      </c>
      <c r="C4197" t="s">
        <v>27</v>
      </c>
      <c r="D4197">
        <v>79</v>
      </c>
      <c r="E4197" t="s">
        <v>34</v>
      </c>
      <c r="F4197" t="s">
        <v>29157</v>
      </c>
    </row>
    <row r="4198" spans="1:6" x14ac:dyDescent="0.2">
      <c r="A4198" t="s">
        <v>12747</v>
      </c>
      <c r="B4198" t="s">
        <v>22</v>
      </c>
      <c r="C4198" t="s">
        <v>26</v>
      </c>
      <c r="D4198">
        <v>30</v>
      </c>
      <c r="E4198" t="s">
        <v>33</v>
      </c>
      <c r="F4198" t="s">
        <v>29154</v>
      </c>
    </row>
    <row r="4199" spans="1:6" x14ac:dyDescent="0.2">
      <c r="A4199" t="s">
        <v>12750</v>
      </c>
      <c r="B4199" t="s">
        <v>15</v>
      </c>
      <c r="C4199" t="s">
        <v>27</v>
      </c>
      <c r="D4199">
        <v>88</v>
      </c>
      <c r="E4199" t="s">
        <v>32</v>
      </c>
      <c r="F4199" t="s">
        <v>29156</v>
      </c>
    </row>
    <row r="4200" spans="1:6" x14ac:dyDescent="0.2">
      <c r="A4200" t="s">
        <v>12753</v>
      </c>
      <c r="B4200" t="s">
        <v>15</v>
      </c>
      <c r="C4200" t="s">
        <v>26</v>
      </c>
      <c r="D4200">
        <v>27</v>
      </c>
      <c r="E4200" t="s">
        <v>33</v>
      </c>
      <c r="F4200" t="s">
        <v>29156</v>
      </c>
    </row>
    <row r="4201" spans="1:6" x14ac:dyDescent="0.2">
      <c r="A4201" t="s">
        <v>12756</v>
      </c>
      <c r="B4201" t="s">
        <v>16</v>
      </c>
      <c r="C4201" t="s">
        <v>26</v>
      </c>
      <c r="D4201">
        <v>24</v>
      </c>
      <c r="E4201" t="s">
        <v>32</v>
      </c>
      <c r="F4201" t="s">
        <v>29157</v>
      </c>
    </row>
    <row r="4202" spans="1:6" x14ac:dyDescent="0.2">
      <c r="A4202" t="s">
        <v>12759</v>
      </c>
      <c r="B4202" t="s">
        <v>23</v>
      </c>
      <c r="C4202" t="s">
        <v>28</v>
      </c>
      <c r="D4202">
        <v>303</v>
      </c>
      <c r="E4202" t="s">
        <v>33</v>
      </c>
      <c r="F4202" t="s">
        <v>29154</v>
      </c>
    </row>
    <row r="4203" spans="1:6" x14ac:dyDescent="0.2">
      <c r="A4203" t="s">
        <v>12762</v>
      </c>
      <c r="B4203" t="s">
        <v>24</v>
      </c>
      <c r="C4203" t="s">
        <v>30</v>
      </c>
      <c r="D4203">
        <v>4</v>
      </c>
      <c r="E4203" t="s">
        <v>34</v>
      </c>
      <c r="F4203" t="s">
        <v>29154</v>
      </c>
    </row>
    <row r="4204" spans="1:6" x14ac:dyDescent="0.2">
      <c r="A4204" t="s">
        <v>12765</v>
      </c>
      <c r="B4204" t="s">
        <v>20</v>
      </c>
      <c r="C4204" t="s">
        <v>26</v>
      </c>
      <c r="D4204">
        <v>34</v>
      </c>
      <c r="E4204" t="s">
        <v>32</v>
      </c>
      <c r="F4204" t="s">
        <v>29154</v>
      </c>
    </row>
    <row r="4205" spans="1:6" x14ac:dyDescent="0.2">
      <c r="A4205" t="s">
        <v>12768</v>
      </c>
      <c r="B4205" t="s">
        <v>24</v>
      </c>
      <c r="C4205" t="s">
        <v>29</v>
      </c>
      <c r="D4205">
        <v>14</v>
      </c>
      <c r="E4205" t="s">
        <v>32</v>
      </c>
      <c r="F4205" t="s">
        <v>29155</v>
      </c>
    </row>
    <row r="4206" spans="1:6" x14ac:dyDescent="0.2">
      <c r="A4206" t="s">
        <v>12771</v>
      </c>
      <c r="B4206" t="s">
        <v>18</v>
      </c>
      <c r="C4206" t="s">
        <v>26</v>
      </c>
      <c r="D4206">
        <v>51</v>
      </c>
      <c r="E4206" t="s">
        <v>33</v>
      </c>
      <c r="F4206" t="s">
        <v>29157</v>
      </c>
    </row>
    <row r="4207" spans="1:6" x14ac:dyDescent="0.2">
      <c r="A4207" t="s">
        <v>12774</v>
      </c>
      <c r="B4207" t="s">
        <v>23</v>
      </c>
      <c r="C4207" t="s">
        <v>28</v>
      </c>
      <c r="D4207">
        <v>388</v>
      </c>
      <c r="E4207" t="s">
        <v>33</v>
      </c>
      <c r="F4207" t="s">
        <v>29154</v>
      </c>
    </row>
    <row r="4208" spans="1:6" x14ac:dyDescent="0.2">
      <c r="A4208" t="s">
        <v>12777</v>
      </c>
      <c r="B4208" t="s">
        <v>18</v>
      </c>
      <c r="C4208" t="s">
        <v>26</v>
      </c>
      <c r="D4208">
        <v>31</v>
      </c>
      <c r="E4208" t="s">
        <v>34</v>
      </c>
      <c r="F4208" t="s">
        <v>29155</v>
      </c>
    </row>
    <row r="4209" spans="1:6" x14ac:dyDescent="0.2">
      <c r="A4209" t="s">
        <v>12780</v>
      </c>
      <c r="B4209" t="s">
        <v>19</v>
      </c>
      <c r="C4209" t="s">
        <v>26</v>
      </c>
      <c r="D4209">
        <v>42</v>
      </c>
      <c r="E4209" t="s">
        <v>34</v>
      </c>
      <c r="F4209" t="s">
        <v>29155</v>
      </c>
    </row>
    <row r="4210" spans="1:6" x14ac:dyDescent="0.2">
      <c r="A4210" t="s">
        <v>12783</v>
      </c>
      <c r="B4210" t="s">
        <v>21</v>
      </c>
      <c r="C4210" t="s">
        <v>26</v>
      </c>
      <c r="D4210">
        <v>50</v>
      </c>
      <c r="E4210" t="s">
        <v>34</v>
      </c>
      <c r="F4210" t="s">
        <v>29157</v>
      </c>
    </row>
    <row r="4211" spans="1:6" x14ac:dyDescent="0.2">
      <c r="A4211" t="s">
        <v>12786</v>
      </c>
      <c r="B4211" t="s">
        <v>20</v>
      </c>
      <c r="C4211" t="s">
        <v>27</v>
      </c>
      <c r="D4211">
        <v>88</v>
      </c>
      <c r="E4211" t="s">
        <v>32</v>
      </c>
      <c r="F4211" t="s">
        <v>29157</v>
      </c>
    </row>
    <row r="4212" spans="1:6" x14ac:dyDescent="0.2">
      <c r="A4212" t="s">
        <v>12789</v>
      </c>
      <c r="B4212" t="s">
        <v>24</v>
      </c>
      <c r="C4212" t="s">
        <v>27</v>
      </c>
      <c r="D4212">
        <v>102</v>
      </c>
      <c r="E4212" t="s">
        <v>32</v>
      </c>
      <c r="F4212" t="s">
        <v>29154</v>
      </c>
    </row>
    <row r="4213" spans="1:6" x14ac:dyDescent="0.2">
      <c r="A4213" t="s">
        <v>12792</v>
      </c>
      <c r="B4213" t="s">
        <v>16</v>
      </c>
      <c r="C4213" t="s">
        <v>27</v>
      </c>
      <c r="D4213">
        <v>69</v>
      </c>
      <c r="E4213" t="s">
        <v>33</v>
      </c>
      <c r="F4213" t="s">
        <v>29156</v>
      </c>
    </row>
    <row r="4214" spans="1:6" x14ac:dyDescent="0.2">
      <c r="A4214" t="s">
        <v>12795</v>
      </c>
      <c r="B4214" t="s">
        <v>24</v>
      </c>
      <c r="C4214" t="s">
        <v>26</v>
      </c>
      <c r="D4214">
        <v>35</v>
      </c>
      <c r="E4214" t="s">
        <v>33</v>
      </c>
      <c r="F4214" t="s">
        <v>29157</v>
      </c>
    </row>
    <row r="4215" spans="1:6" x14ac:dyDescent="0.2">
      <c r="A4215" t="s">
        <v>12798</v>
      </c>
      <c r="B4215" t="s">
        <v>19</v>
      </c>
      <c r="C4215" t="s">
        <v>27</v>
      </c>
      <c r="D4215">
        <v>80</v>
      </c>
      <c r="E4215" t="s">
        <v>34</v>
      </c>
      <c r="F4215" t="s">
        <v>29157</v>
      </c>
    </row>
    <row r="4216" spans="1:6" x14ac:dyDescent="0.2">
      <c r="A4216" t="s">
        <v>12801</v>
      </c>
      <c r="B4216" t="s">
        <v>17</v>
      </c>
      <c r="C4216" t="s">
        <v>26</v>
      </c>
      <c r="D4216">
        <v>39</v>
      </c>
      <c r="E4216" t="s">
        <v>33</v>
      </c>
      <c r="F4216" t="s">
        <v>29156</v>
      </c>
    </row>
    <row r="4217" spans="1:6" x14ac:dyDescent="0.2">
      <c r="A4217" t="s">
        <v>12804</v>
      </c>
      <c r="B4217" t="s">
        <v>24</v>
      </c>
      <c r="C4217" t="s">
        <v>26</v>
      </c>
      <c r="D4217">
        <v>43</v>
      </c>
      <c r="E4217" t="s">
        <v>33</v>
      </c>
      <c r="F4217" t="s">
        <v>29155</v>
      </c>
    </row>
    <row r="4218" spans="1:6" x14ac:dyDescent="0.2">
      <c r="A4218" t="s">
        <v>12807</v>
      </c>
      <c r="B4218" t="s">
        <v>22</v>
      </c>
      <c r="C4218" t="s">
        <v>26</v>
      </c>
      <c r="D4218">
        <v>44</v>
      </c>
      <c r="E4218" t="s">
        <v>34</v>
      </c>
      <c r="F4218" t="s">
        <v>29155</v>
      </c>
    </row>
    <row r="4219" spans="1:6" x14ac:dyDescent="0.2">
      <c r="A4219" t="s">
        <v>12810</v>
      </c>
      <c r="B4219" t="s">
        <v>22</v>
      </c>
      <c r="C4219" t="s">
        <v>29</v>
      </c>
      <c r="D4219">
        <v>12</v>
      </c>
      <c r="E4219" t="s">
        <v>34</v>
      </c>
      <c r="F4219" t="s">
        <v>29155</v>
      </c>
    </row>
    <row r="4220" spans="1:6" x14ac:dyDescent="0.2">
      <c r="A4220" t="s">
        <v>12813</v>
      </c>
      <c r="B4220" t="s">
        <v>24</v>
      </c>
      <c r="C4220" t="s">
        <v>26</v>
      </c>
      <c r="D4220">
        <v>44</v>
      </c>
      <c r="E4220" t="s">
        <v>32</v>
      </c>
      <c r="F4220" t="s">
        <v>29156</v>
      </c>
    </row>
    <row r="4221" spans="1:6" x14ac:dyDescent="0.2">
      <c r="A4221" t="s">
        <v>12816</v>
      </c>
      <c r="B4221" t="s">
        <v>22</v>
      </c>
      <c r="C4221" t="s">
        <v>27</v>
      </c>
      <c r="D4221">
        <v>102</v>
      </c>
      <c r="E4221" t="s">
        <v>33</v>
      </c>
      <c r="F4221" t="s">
        <v>29155</v>
      </c>
    </row>
    <row r="4222" spans="1:6" x14ac:dyDescent="0.2">
      <c r="A4222" t="s">
        <v>12819</v>
      </c>
      <c r="B4222" t="s">
        <v>18</v>
      </c>
      <c r="C4222" t="s">
        <v>26</v>
      </c>
      <c r="D4222">
        <v>26</v>
      </c>
      <c r="E4222" t="s">
        <v>34</v>
      </c>
      <c r="F4222" t="s">
        <v>29155</v>
      </c>
    </row>
    <row r="4223" spans="1:6" x14ac:dyDescent="0.2">
      <c r="A4223" t="s">
        <v>12822</v>
      </c>
      <c r="B4223" t="s">
        <v>24</v>
      </c>
      <c r="C4223" t="s">
        <v>26</v>
      </c>
      <c r="D4223">
        <v>33</v>
      </c>
      <c r="E4223" t="s">
        <v>33</v>
      </c>
      <c r="F4223" t="s">
        <v>29156</v>
      </c>
    </row>
    <row r="4224" spans="1:6" x14ac:dyDescent="0.2">
      <c r="A4224" t="s">
        <v>12561</v>
      </c>
      <c r="B4224" t="s">
        <v>22</v>
      </c>
      <c r="C4224" t="s">
        <v>27</v>
      </c>
      <c r="D4224">
        <v>73</v>
      </c>
      <c r="E4224" t="s">
        <v>33</v>
      </c>
      <c r="F4224" t="s">
        <v>29155</v>
      </c>
    </row>
    <row r="4225" spans="1:6" x14ac:dyDescent="0.2">
      <c r="A4225" t="s">
        <v>12564</v>
      </c>
      <c r="B4225" t="s">
        <v>23</v>
      </c>
      <c r="C4225" t="s">
        <v>26</v>
      </c>
      <c r="D4225">
        <v>50</v>
      </c>
      <c r="E4225" t="s">
        <v>34</v>
      </c>
      <c r="F4225" t="s">
        <v>29156</v>
      </c>
    </row>
    <row r="4226" spans="1:6" x14ac:dyDescent="0.2">
      <c r="A4226" t="s">
        <v>12567</v>
      </c>
      <c r="B4226" t="s">
        <v>23</v>
      </c>
      <c r="C4226" t="s">
        <v>26</v>
      </c>
      <c r="D4226">
        <v>23</v>
      </c>
      <c r="E4226" t="s">
        <v>34</v>
      </c>
      <c r="F4226" t="s">
        <v>29157</v>
      </c>
    </row>
    <row r="4227" spans="1:6" x14ac:dyDescent="0.2">
      <c r="A4227" t="s">
        <v>12570</v>
      </c>
      <c r="B4227" t="s">
        <v>20</v>
      </c>
      <c r="C4227" t="s">
        <v>27</v>
      </c>
      <c r="D4227">
        <v>47</v>
      </c>
      <c r="E4227" t="s">
        <v>33</v>
      </c>
      <c r="F4227" t="s">
        <v>29154</v>
      </c>
    </row>
    <row r="4228" spans="1:6" x14ac:dyDescent="0.2">
      <c r="A4228" t="s">
        <v>12573</v>
      </c>
      <c r="B4228" t="s">
        <v>17</v>
      </c>
      <c r="C4228" t="s">
        <v>27</v>
      </c>
      <c r="D4228">
        <v>103</v>
      </c>
      <c r="E4228" t="s">
        <v>33</v>
      </c>
      <c r="F4228" t="s">
        <v>29157</v>
      </c>
    </row>
    <row r="4229" spans="1:6" x14ac:dyDescent="0.2">
      <c r="A4229" t="s">
        <v>12576</v>
      </c>
      <c r="B4229" t="s">
        <v>15</v>
      </c>
      <c r="C4229" t="s">
        <v>26</v>
      </c>
      <c r="D4229">
        <v>57</v>
      </c>
      <c r="E4229" t="s">
        <v>32</v>
      </c>
      <c r="F4229" t="s">
        <v>29154</v>
      </c>
    </row>
    <row r="4230" spans="1:6" x14ac:dyDescent="0.2">
      <c r="A4230" t="s">
        <v>12579</v>
      </c>
      <c r="B4230" t="s">
        <v>17</v>
      </c>
      <c r="C4230" t="s">
        <v>27</v>
      </c>
      <c r="D4230">
        <v>83</v>
      </c>
      <c r="E4230" t="s">
        <v>34</v>
      </c>
      <c r="F4230" t="s">
        <v>29156</v>
      </c>
    </row>
    <row r="4231" spans="1:6" x14ac:dyDescent="0.2">
      <c r="A4231" t="s">
        <v>12825</v>
      </c>
      <c r="B4231" t="s">
        <v>20</v>
      </c>
      <c r="C4231" t="s">
        <v>27</v>
      </c>
      <c r="D4231">
        <v>57</v>
      </c>
      <c r="E4231" t="s">
        <v>33</v>
      </c>
      <c r="F4231" t="s">
        <v>29157</v>
      </c>
    </row>
    <row r="4232" spans="1:6" x14ac:dyDescent="0.2">
      <c r="A4232" t="s">
        <v>12828</v>
      </c>
      <c r="B4232" t="s">
        <v>22</v>
      </c>
      <c r="C4232" t="s">
        <v>26</v>
      </c>
      <c r="D4232">
        <v>48</v>
      </c>
      <c r="E4232" t="s">
        <v>34</v>
      </c>
      <c r="F4232" t="s">
        <v>79</v>
      </c>
    </row>
    <row r="4233" spans="1:6" x14ac:dyDescent="0.2">
      <c r="A4233" t="s">
        <v>12831</v>
      </c>
      <c r="B4233" t="s">
        <v>19</v>
      </c>
      <c r="C4233" t="s">
        <v>26</v>
      </c>
      <c r="D4233">
        <v>51</v>
      </c>
      <c r="E4233" t="s">
        <v>32</v>
      </c>
      <c r="F4233" t="s">
        <v>29157</v>
      </c>
    </row>
    <row r="4234" spans="1:6" x14ac:dyDescent="0.2">
      <c r="A4234" t="s">
        <v>12834</v>
      </c>
      <c r="B4234" t="s">
        <v>20</v>
      </c>
      <c r="C4234" t="s">
        <v>26</v>
      </c>
      <c r="D4234">
        <v>35</v>
      </c>
      <c r="E4234" t="s">
        <v>34</v>
      </c>
      <c r="F4234" t="s">
        <v>79</v>
      </c>
    </row>
    <row r="4235" spans="1:6" x14ac:dyDescent="0.2">
      <c r="A4235" t="s">
        <v>12837</v>
      </c>
      <c r="B4235" t="s">
        <v>22</v>
      </c>
      <c r="C4235" t="s">
        <v>26</v>
      </c>
      <c r="D4235">
        <v>29</v>
      </c>
      <c r="E4235" t="s">
        <v>34</v>
      </c>
      <c r="F4235" t="s">
        <v>29157</v>
      </c>
    </row>
    <row r="4236" spans="1:6" x14ac:dyDescent="0.2">
      <c r="A4236" t="s">
        <v>12840</v>
      </c>
      <c r="B4236" t="s">
        <v>19</v>
      </c>
      <c r="C4236" t="s">
        <v>26</v>
      </c>
      <c r="D4236">
        <v>39</v>
      </c>
      <c r="E4236" t="s">
        <v>32</v>
      </c>
      <c r="F4236" t="s">
        <v>29157</v>
      </c>
    </row>
    <row r="4237" spans="1:6" x14ac:dyDescent="0.2">
      <c r="A4237" t="s">
        <v>12843</v>
      </c>
      <c r="B4237" t="s">
        <v>15</v>
      </c>
      <c r="C4237" t="s">
        <v>26</v>
      </c>
      <c r="D4237">
        <v>42</v>
      </c>
      <c r="E4237" t="s">
        <v>33</v>
      </c>
      <c r="F4237" t="s">
        <v>29157</v>
      </c>
    </row>
    <row r="4238" spans="1:6" x14ac:dyDescent="0.2">
      <c r="A4238" t="s">
        <v>12846</v>
      </c>
      <c r="B4238" t="s">
        <v>19</v>
      </c>
      <c r="C4238" t="s">
        <v>27</v>
      </c>
      <c r="D4238">
        <v>85</v>
      </c>
      <c r="E4238" t="s">
        <v>34</v>
      </c>
      <c r="F4238" t="s">
        <v>29157</v>
      </c>
    </row>
    <row r="4239" spans="1:6" x14ac:dyDescent="0.2">
      <c r="A4239" t="s">
        <v>12849</v>
      </c>
      <c r="B4239" t="s">
        <v>22</v>
      </c>
      <c r="C4239" t="s">
        <v>26</v>
      </c>
      <c r="D4239">
        <v>35</v>
      </c>
      <c r="E4239" t="s">
        <v>32</v>
      </c>
      <c r="F4239" t="s">
        <v>29157</v>
      </c>
    </row>
    <row r="4240" spans="1:6" x14ac:dyDescent="0.2">
      <c r="A4240" t="s">
        <v>12852</v>
      </c>
      <c r="B4240" t="s">
        <v>19</v>
      </c>
      <c r="C4240" t="s">
        <v>27</v>
      </c>
      <c r="D4240">
        <v>51</v>
      </c>
      <c r="E4240" t="s">
        <v>33</v>
      </c>
      <c r="F4240" t="s">
        <v>79</v>
      </c>
    </row>
    <row r="4241" spans="1:6" x14ac:dyDescent="0.2">
      <c r="A4241" t="s">
        <v>12855</v>
      </c>
      <c r="B4241" t="s">
        <v>24</v>
      </c>
      <c r="C4241" t="s">
        <v>26</v>
      </c>
      <c r="D4241">
        <v>27</v>
      </c>
      <c r="E4241" t="s">
        <v>33</v>
      </c>
      <c r="F4241" t="s">
        <v>79</v>
      </c>
    </row>
    <row r="4242" spans="1:6" x14ac:dyDescent="0.2">
      <c r="A4242" t="s">
        <v>12858</v>
      </c>
      <c r="B4242" t="s">
        <v>18</v>
      </c>
      <c r="C4242" t="s">
        <v>27</v>
      </c>
      <c r="D4242">
        <v>63</v>
      </c>
      <c r="E4242" t="s">
        <v>33</v>
      </c>
      <c r="F4242" t="s">
        <v>29157</v>
      </c>
    </row>
    <row r="4243" spans="1:6" x14ac:dyDescent="0.2">
      <c r="A4243" t="s">
        <v>12861</v>
      </c>
      <c r="B4243" t="s">
        <v>18</v>
      </c>
      <c r="C4243" t="s">
        <v>30</v>
      </c>
      <c r="D4243">
        <v>3</v>
      </c>
      <c r="E4243" t="s">
        <v>34</v>
      </c>
      <c r="F4243" t="s">
        <v>29157</v>
      </c>
    </row>
    <row r="4244" spans="1:6" x14ac:dyDescent="0.2">
      <c r="A4244" t="s">
        <v>12864</v>
      </c>
      <c r="B4244" t="s">
        <v>18</v>
      </c>
      <c r="C4244" t="s">
        <v>26</v>
      </c>
      <c r="D4244">
        <v>36</v>
      </c>
      <c r="E4244" t="s">
        <v>33</v>
      </c>
      <c r="F4244" t="s">
        <v>79</v>
      </c>
    </row>
    <row r="4245" spans="1:6" x14ac:dyDescent="0.2">
      <c r="A4245" t="s">
        <v>12867</v>
      </c>
      <c r="B4245" t="s">
        <v>15</v>
      </c>
      <c r="C4245" t="s">
        <v>26</v>
      </c>
      <c r="D4245">
        <v>49</v>
      </c>
      <c r="E4245" t="s">
        <v>32</v>
      </c>
      <c r="F4245" t="s">
        <v>79</v>
      </c>
    </row>
    <row r="4246" spans="1:6" x14ac:dyDescent="0.2">
      <c r="A4246" t="s">
        <v>12870</v>
      </c>
      <c r="B4246" t="s">
        <v>23</v>
      </c>
      <c r="C4246" t="s">
        <v>27</v>
      </c>
      <c r="D4246">
        <v>72</v>
      </c>
      <c r="E4246" t="s">
        <v>32</v>
      </c>
      <c r="F4246" t="s">
        <v>79</v>
      </c>
    </row>
    <row r="4247" spans="1:6" x14ac:dyDescent="0.2">
      <c r="A4247" t="s">
        <v>12873</v>
      </c>
      <c r="B4247" t="s">
        <v>22</v>
      </c>
      <c r="C4247" t="s">
        <v>28</v>
      </c>
      <c r="D4247">
        <v>117</v>
      </c>
      <c r="E4247" t="s">
        <v>33</v>
      </c>
      <c r="F4247" t="s">
        <v>29157</v>
      </c>
    </row>
    <row r="4248" spans="1:6" x14ac:dyDescent="0.2">
      <c r="A4248" t="s">
        <v>12876</v>
      </c>
      <c r="B4248" t="s">
        <v>18</v>
      </c>
      <c r="C4248" t="s">
        <v>27</v>
      </c>
      <c r="D4248">
        <v>99</v>
      </c>
      <c r="E4248" t="s">
        <v>32</v>
      </c>
      <c r="F4248" t="s">
        <v>29157</v>
      </c>
    </row>
    <row r="4249" spans="1:6" x14ac:dyDescent="0.2">
      <c r="A4249" t="s">
        <v>12879</v>
      </c>
      <c r="B4249" t="s">
        <v>20</v>
      </c>
      <c r="C4249" t="s">
        <v>27</v>
      </c>
      <c r="D4249">
        <v>52</v>
      </c>
      <c r="E4249" t="s">
        <v>34</v>
      </c>
      <c r="F4249" t="s">
        <v>79</v>
      </c>
    </row>
    <row r="4250" spans="1:6" x14ac:dyDescent="0.2">
      <c r="A4250" t="s">
        <v>12882</v>
      </c>
      <c r="B4250" t="s">
        <v>15</v>
      </c>
      <c r="C4250" t="s">
        <v>27</v>
      </c>
      <c r="D4250">
        <v>106</v>
      </c>
      <c r="E4250" t="s">
        <v>32</v>
      </c>
      <c r="F4250" t="s">
        <v>29157</v>
      </c>
    </row>
    <row r="4251" spans="1:6" x14ac:dyDescent="0.2">
      <c r="A4251" t="s">
        <v>12885</v>
      </c>
      <c r="B4251" t="s">
        <v>21</v>
      </c>
      <c r="C4251" t="s">
        <v>29</v>
      </c>
      <c r="D4251">
        <v>8</v>
      </c>
      <c r="E4251" t="s">
        <v>33</v>
      </c>
      <c r="F4251" t="s">
        <v>79</v>
      </c>
    </row>
    <row r="4252" spans="1:6" x14ac:dyDescent="0.2">
      <c r="A4252" t="s">
        <v>12888</v>
      </c>
      <c r="B4252" t="s">
        <v>15</v>
      </c>
      <c r="C4252" t="s">
        <v>29</v>
      </c>
      <c r="D4252">
        <v>20</v>
      </c>
      <c r="E4252" t="s">
        <v>32</v>
      </c>
      <c r="F4252" t="s">
        <v>79</v>
      </c>
    </row>
    <row r="4253" spans="1:6" x14ac:dyDescent="0.2">
      <c r="A4253" t="s">
        <v>12891</v>
      </c>
      <c r="B4253" t="s">
        <v>21</v>
      </c>
      <c r="C4253" t="s">
        <v>29</v>
      </c>
      <c r="D4253">
        <v>10</v>
      </c>
      <c r="E4253" t="s">
        <v>32</v>
      </c>
      <c r="F4253" t="s">
        <v>79</v>
      </c>
    </row>
    <row r="4254" spans="1:6" x14ac:dyDescent="0.2">
      <c r="A4254" t="s">
        <v>12894</v>
      </c>
      <c r="B4254" t="s">
        <v>16</v>
      </c>
      <c r="C4254" t="s">
        <v>26</v>
      </c>
      <c r="D4254">
        <v>32</v>
      </c>
      <c r="E4254" t="s">
        <v>32</v>
      </c>
      <c r="F4254" t="s">
        <v>79</v>
      </c>
    </row>
    <row r="4255" spans="1:6" x14ac:dyDescent="0.2">
      <c r="A4255" t="s">
        <v>12897</v>
      </c>
      <c r="B4255" t="s">
        <v>15</v>
      </c>
      <c r="C4255" t="s">
        <v>27</v>
      </c>
      <c r="D4255">
        <v>53</v>
      </c>
      <c r="E4255" t="s">
        <v>32</v>
      </c>
      <c r="F4255" t="s">
        <v>79</v>
      </c>
    </row>
    <row r="4256" spans="1:6" x14ac:dyDescent="0.2">
      <c r="A4256" t="s">
        <v>12900</v>
      </c>
      <c r="B4256" t="s">
        <v>21</v>
      </c>
      <c r="C4256" t="s">
        <v>27</v>
      </c>
      <c r="D4256">
        <v>49</v>
      </c>
      <c r="E4256" t="s">
        <v>33</v>
      </c>
      <c r="F4256" t="s">
        <v>79</v>
      </c>
    </row>
    <row r="4257" spans="1:6" x14ac:dyDescent="0.2">
      <c r="A4257" t="s">
        <v>12903</v>
      </c>
      <c r="B4257" t="s">
        <v>23</v>
      </c>
      <c r="C4257" t="s">
        <v>26</v>
      </c>
      <c r="D4257">
        <v>44</v>
      </c>
      <c r="E4257" t="s">
        <v>32</v>
      </c>
      <c r="F4257" t="s">
        <v>79</v>
      </c>
    </row>
    <row r="4258" spans="1:6" x14ac:dyDescent="0.2">
      <c r="A4258" t="s">
        <v>12906</v>
      </c>
      <c r="B4258" t="s">
        <v>19</v>
      </c>
      <c r="C4258" t="s">
        <v>29</v>
      </c>
      <c r="D4258">
        <v>19</v>
      </c>
      <c r="E4258" t="s">
        <v>33</v>
      </c>
      <c r="F4258" t="s">
        <v>79</v>
      </c>
    </row>
    <row r="4259" spans="1:6" x14ac:dyDescent="0.2">
      <c r="A4259" t="s">
        <v>12909</v>
      </c>
      <c r="B4259" t="s">
        <v>24</v>
      </c>
      <c r="C4259" t="s">
        <v>26</v>
      </c>
      <c r="D4259">
        <v>49</v>
      </c>
      <c r="E4259" t="s">
        <v>33</v>
      </c>
      <c r="F4259" t="s">
        <v>79</v>
      </c>
    </row>
    <row r="4260" spans="1:6" x14ac:dyDescent="0.2">
      <c r="A4260" t="s">
        <v>12912</v>
      </c>
      <c r="B4260" t="s">
        <v>19</v>
      </c>
      <c r="C4260" t="s">
        <v>27</v>
      </c>
      <c r="D4260">
        <v>61</v>
      </c>
      <c r="E4260" t="s">
        <v>32</v>
      </c>
      <c r="F4260" t="s">
        <v>29157</v>
      </c>
    </row>
    <row r="4261" spans="1:6" x14ac:dyDescent="0.2">
      <c r="A4261" t="s">
        <v>12915</v>
      </c>
      <c r="B4261" t="s">
        <v>24</v>
      </c>
      <c r="C4261" t="s">
        <v>27</v>
      </c>
      <c r="D4261">
        <v>81</v>
      </c>
      <c r="E4261" t="s">
        <v>34</v>
      </c>
      <c r="F4261" t="s">
        <v>79</v>
      </c>
    </row>
    <row r="4262" spans="1:6" x14ac:dyDescent="0.2">
      <c r="A4262" t="s">
        <v>12918</v>
      </c>
      <c r="B4262" t="s">
        <v>19</v>
      </c>
      <c r="C4262" t="s">
        <v>26</v>
      </c>
      <c r="D4262">
        <v>36</v>
      </c>
      <c r="E4262" t="s">
        <v>34</v>
      </c>
      <c r="F4262" t="s">
        <v>79</v>
      </c>
    </row>
    <row r="4263" spans="1:6" x14ac:dyDescent="0.2">
      <c r="A4263" t="s">
        <v>12921</v>
      </c>
      <c r="B4263" t="s">
        <v>24</v>
      </c>
      <c r="C4263" t="s">
        <v>29</v>
      </c>
      <c r="D4263">
        <v>14</v>
      </c>
      <c r="E4263" t="s">
        <v>33</v>
      </c>
      <c r="F4263" t="s">
        <v>79</v>
      </c>
    </row>
    <row r="4264" spans="1:6" x14ac:dyDescent="0.2">
      <c r="A4264" t="s">
        <v>12924</v>
      </c>
      <c r="B4264" t="s">
        <v>23</v>
      </c>
      <c r="C4264" t="s">
        <v>27</v>
      </c>
      <c r="D4264">
        <v>64</v>
      </c>
      <c r="E4264" t="s">
        <v>32</v>
      </c>
      <c r="F4264" t="s">
        <v>29157</v>
      </c>
    </row>
    <row r="4265" spans="1:6" x14ac:dyDescent="0.2">
      <c r="A4265" t="s">
        <v>12927</v>
      </c>
      <c r="B4265" t="s">
        <v>21</v>
      </c>
      <c r="C4265" t="s">
        <v>29</v>
      </c>
      <c r="D4265">
        <v>15</v>
      </c>
      <c r="E4265" t="s">
        <v>34</v>
      </c>
      <c r="F4265" t="s">
        <v>79</v>
      </c>
    </row>
    <row r="4266" spans="1:6" x14ac:dyDescent="0.2">
      <c r="A4266" t="s">
        <v>12930</v>
      </c>
      <c r="B4266" t="s">
        <v>18</v>
      </c>
      <c r="C4266" t="s">
        <v>26</v>
      </c>
      <c r="D4266">
        <v>33</v>
      </c>
      <c r="E4266" t="s">
        <v>33</v>
      </c>
      <c r="F4266" t="s">
        <v>29157</v>
      </c>
    </row>
    <row r="4267" spans="1:6" x14ac:dyDescent="0.2">
      <c r="A4267" t="s">
        <v>12951</v>
      </c>
      <c r="B4267" t="s">
        <v>21</v>
      </c>
      <c r="C4267" t="s">
        <v>27</v>
      </c>
      <c r="D4267">
        <v>105</v>
      </c>
      <c r="E4267" t="s">
        <v>34</v>
      </c>
      <c r="F4267" t="s">
        <v>29154</v>
      </c>
    </row>
    <row r="4268" spans="1:6" x14ac:dyDescent="0.2">
      <c r="A4268" t="s">
        <v>12954</v>
      </c>
      <c r="B4268" t="s">
        <v>21</v>
      </c>
      <c r="C4268" t="s">
        <v>29</v>
      </c>
      <c r="D4268">
        <v>20</v>
      </c>
      <c r="E4268" t="s">
        <v>33</v>
      </c>
      <c r="F4268" t="s">
        <v>29155</v>
      </c>
    </row>
    <row r="4269" spans="1:6" x14ac:dyDescent="0.2">
      <c r="A4269" t="s">
        <v>12957</v>
      </c>
      <c r="B4269" t="s">
        <v>23</v>
      </c>
      <c r="C4269" t="s">
        <v>29</v>
      </c>
      <c r="D4269">
        <v>15</v>
      </c>
      <c r="E4269" t="s">
        <v>33</v>
      </c>
      <c r="F4269" t="s">
        <v>29155</v>
      </c>
    </row>
    <row r="4270" spans="1:6" x14ac:dyDescent="0.2">
      <c r="A4270" t="s">
        <v>12960</v>
      </c>
      <c r="B4270" t="s">
        <v>21</v>
      </c>
      <c r="C4270" t="s">
        <v>26</v>
      </c>
      <c r="D4270">
        <v>59</v>
      </c>
      <c r="E4270" t="s">
        <v>33</v>
      </c>
      <c r="F4270" t="s">
        <v>29156</v>
      </c>
    </row>
    <row r="4271" spans="1:6" x14ac:dyDescent="0.2">
      <c r="A4271" t="s">
        <v>12963</v>
      </c>
      <c r="B4271" t="s">
        <v>24</v>
      </c>
      <c r="C4271" t="s">
        <v>29</v>
      </c>
      <c r="D4271">
        <v>15</v>
      </c>
      <c r="E4271" t="s">
        <v>34</v>
      </c>
      <c r="F4271" t="s">
        <v>29157</v>
      </c>
    </row>
    <row r="4272" spans="1:6" x14ac:dyDescent="0.2">
      <c r="A4272" t="s">
        <v>12966</v>
      </c>
      <c r="B4272" t="s">
        <v>24</v>
      </c>
      <c r="C4272" t="s">
        <v>27</v>
      </c>
      <c r="D4272">
        <v>81</v>
      </c>
      <c r="E4272" t="s">
        <v>33</v>
      </c>
      <c r="F4272" t="s">
        <v>29154</v>
      </c>
    </row>
    <row r="4273" spans="1:6" x14ac:dyDescent="0.2">
      <c r="A4273" t="s">
        <v>12969</v>
      </c>
      <c r="B4273" t="s">
        <v>17</v>
      </c>
      <c r="C4273" t="s">
        <v>26</v>
      </c>
      <c r="D4273">
        <v>34</v>
      </c>
      <c r="E4273" t="s">
        <v>32</v>
      </c>
      <c r="F4273" t="s">
        <v>29156</v>
      </c>
    </row>
    <row r="4274" spans="1:6" x14ac:dyDescent="0.2">
      <c r="A4274" t="s">
        <v>12972</v>
      </c>
      <c r="B4274" t="s">
        <v>18</v>
      </c>
      <c r="C4274" t="s">
        <v>26</v>
      </c>
      <c r="D4274">
        <v>30</v>
      </c>
      <c r="E4274" t="s">
        <v>34</v>
      </c>
      <c r="F4274" t="s">
        <v>29154</v>
      </c>
    </row>
    <row r="4275" spans="1:6" x14ac:dyDescent="0.2">
      <c r="A4275" t="s">
        <v>12975</v>
      </c>
      <c r="B4275" t="s">
        <v>20</v>
      </c>
      <c r="C4275" t="s">
        <v>27</v>
      </c>
      <c r="D4275">
        <v>110</v>
      </c>
      <c r="E4275" t="s">
        <v>32</v>
      </c>
      <c r="F4275" t="s">
        <v>29156</v>
      </c>
    </row>
    <row r="4276" spans="1:6" x14ac:dyDescent="0.2">
      <c r="A4276" t="s">
        <v>12978</v>
      </c>
      <c r="B4276" t="s">
        <v>18</v>
      </c>
      <c r="C4276" t="s">
        <v>26</v>
      </c>
      <c r="D4276">
        <v>39</v>
      </c>
      <c r="E4276" t="s">
        <v>34</v>
      </c>
      <c r="F4276" t="s">
        <v>29156</v>
      </c>
    </row>
    <row r="4277" spans="1:6" x14ac:dyDescent="0.2">
      <c r="A4277" t="s">
        <v>12981</v>
      </c>
      <c r="B4277" t="s">
        <v>19</v>
      </c>
      <c r="C4277" t="s">
        <v>26</v>
      </c>
      <c r="D4277">
        <v>35</v>
      </c>
      <c r="E4277" t="s">
        <v>33</v>
      </c>
      <c r="F4277" t="s">
        <v>29157</v>
      </c>
    </row>
    <row r="4278" spans="1:6" x14ac:dyDescent="0.2">
      <c r="A4278" t="s">
        <v>12984</v>
      </c>
      <c r="B4278" t="s">
        <v>21</v>
      </c>
      <c r="C4278" t="s">
        <v>30</v>
      </c>
      <c r="D4278">
        <v>3</v>
      </c>
      <c r="E4278" t="s">
        <v>33</v>
      </c>
      <c r="F4278" t="s">
        <v>29154</v>
      </c>
    </row>
    <row r="4279" spans="1:6" x14ac:dyDescent="0.2">
      <c r="A4279" t="s">
        <v>12987</v>
      </c>
      <c r="B4279" t="s">
        <v>21</v>
      </c>
      <c r="C4279" t="s">
        <v>26</v>
      </c>
      <c r="D4279">
        <v>58</v>
      </c>
      <c r="E4279" t="s">
        <v>33</v>
      </c>
      <c r="F4279" t="s">
        <v>29154</v>
      </c>
    </row>
    <row r="4280" spans="1:6" x14ac:dyDescent="0.2">
      <c r="A4280" t="s">
        <v>12990</v>
      </c>
      <c r="B4280" t="s">
        <v>24</v>
      </c>
      <c r="C4280" t="s">
        <v>27</v>
      </c>
      <c r="D4280">
        <v>97</v>
      </c>
      <c r="E4280" t="s">
        <v>32</v>
      </c>
      <c r="F4280" t="s">
        <v>29157</v>
      </c>
    </row>
    <row r="4281" spans="1:6" x14ac:dyDescent="0.2">
      <c r="A4281" t="s">
        <v>12993</v>
      </c>
      <c r="B4281" t="s">
        <v>24</v>
      </c>
      <c r="C4281" t="s">
        <v>26</v>
      </c>
      <c r="D4281">
        <v>21</v>
      </c>
      <c r="E4281" t="s">
        <v>32</v>
      </c>
      <c r="F4281" t="s">
        <v>29155</v>
      </c>
    </row>
    <row r="4282" spans="1:6" x14ac:dyDescent="0.2">
      <c r="A4282" t="s">
        <v>12996</v>
      </c>
      <c r="B4282" t="s">
        <v>20</v>
      </c>
      <c r="C4282" t="s">
        <v>26</v>
      </c>
      <c r="D4282">
        <v>56</v>
      </c>
      <c r="E4282" t="s">
        <v>34</v>
      </c>
      <c r="F4282" t="s">
        <v>29156</v>
      </c>
    </row>
    <row r="4283" spans="1:6" x14ac:dyDescent="0.2">
      <c r="A4283" t="s">
        <v>12999</v>
      </c>
      <c r="B4283" t="s">
        <v>24</v>
      </c>
      <c r="C4283" t="s">
        <v>26</v>
      </c>
      <c r="D4283">
        <v>23</v>
      </c>
      <c r="E4283" t="s">
        <v>32</v>
      </c>
      <c r="F4283" t="s">
        <v>29156</v>
      </c>
    </row>
    <row r="4284" spans="1:6" x14ac:dyDescent="0.2">
      <c r="A4284" t="s">
        <v>13002</v>
      </c>
      <c r="B4284" t="s">
        <v>17</v>
      </c>
      <c r="C4284" t="s">
        <v>29</v>
      </c>
      <c r="D4284">
        <v>17</v>
      </c>
      <c r="E4284" t="s">
        <v>33</v>
      </c>
      <c r="F4284" t="s">
        <v>29157</v>
      </c>
    </row>
    <row r="4285" spans="1:6" x14ac:dyDescent="0.2">
      <c r="A4285" t="s">
        <v>13005</v>
      </c>
      <c r="B4285" t="s">
        <v>23</v>
      </c>
      <c r="C4285" t="s">
        <v>26</v>
      </c>
      <c r="D4285">
        <v>23</v>
      </c>
      <c r="E4285" t="s">
        <v>34</v>
      </c>
      <c r="F4285" t="s">
        <v>29157</v>
      </c>
    </row>
    <row r="4286" spans="1:6" x14ac:dyDescent="0.2">
      <c r="A4286" t="s">
        <v>13008</v>
      </c>
      <c r="B4286" t="s">
        <v>18</v>
      </c>
      <c r="C4286" t="s">
        <v>27</v>
      </c>
      <c r="D4286">
        <v>59</v>
      </c>
      <c r="E4286" t="s">
        <v>34</v>
      </c>
      <c r="F4286" t="s">
        <v>29154</v>
      </c>
    </row>
    <row r="4287" spans="1:6" x14ac:dyDescent="0.2">
      <c r="A4287" t="s">
        <v>13011</v>
      </c>
      <c r="B4287" t="s">
        <v>22</v>
      </c>
      <c r="C4287" t="s">
        <v>26</v>
      </c>
      <c r="D4287">
        <v>35</v>
      </c>
      <c r="E4287" t="s">
        <v>32</v>
      </c>
      <c r="F4287" t="s">
        <v>29157</v>
      </c>
    </row>
    <row r="4288" spans="1:6" x14ac:dyDescent="0.2">
      <c r="A4288" t="s">
        <v>13014</v>
      </c>
      <c r="B4288" t="s">
        <v>23</v>
      </c>
      <c r="C4288" t="s">
        <v>26</v>
      </c>
      <c r="D4288">
        <v>53</v>
      </c>
      <c r="E4288" t="s">
        <v>34</v>
      </c>
      <c r="F4288" t="s">
        <v>29156</v>
      </c>
    </row>
    <row r="4289" spans="1:6" x14ac:dyDescent="0.2">
      <c r="A4289" t="s">
        <v>13017</v>
      </c>
      <c r="B4289" t="s">
        <v>24</v>
      </c>
      <c r="C4289" t="s">
        <v>26</v>
      </c>
      <c r="D4289">
        <v>30</v>
      </c>
      <c r="E4289" t="s">
        <v>33</v>
      </c>
      <c r="F4289" t="s">
        <v>29156</v>
      </c>
    </row>
    <row r="4290" spans="1:6" x14ac:dyDescent="0.2">
      <c r="A4290" t="s">
        <v>13020</v>
      </c>
      <c r="B4290" t="s">
        <v>20</v>
      </c>
      <c r="C4290" t="s">
        <v>27</v>
      </c>
      <c r="D4290">
        <v>60</v>
      </c>
      <c r="E4290" t="s">
        <v>32</v>
      </c>
      <c r="F4290" t="s">
        <v>29155</v>
      </c>
    </row>
    <row r="4291" spans="1:6" x14ac:dyDescent="0.2">
      <c r="A4291" t="s">
        <v>13023</v>
      </c>
      <c r="B4291" t="s">
        <v>15</v>
      </c>
      <c r="C4291" t="s">
        <v>27</v>
      </c>
      <c r="D4291">
        <v>55</v>
      </c>
      <c r="E4291" t="s">
        <v>33</v>
      </c>
      <c r="F4291" t="s">
        <v>29157</v>
      </c>
    </row>
    <row r="4292" spans="1:6" x14ac:dyDescent="0.2">
      <c r="A4292" t="s">
        <v>13026</v>
      </c>
      <c r="B4292" t="s">
        <v>23</v>
      </c>
      <c r="C4292" t="s">
        <v>27</v>
      </c>
      <c r="D4292">
        <v>79</v>
      </c>
      <c r="E4292" t="s">
        <v>33</v>
      </c>
      <c r="F4292" t="s">
        <v>29157</v>
      </c>
    </row>
    <row r="4293" spans="1:6" x14ac:dyDescent="0.2">
      <c r="A4293" t="s">
        <v>13029</v>
      </c>
      <c r="B4293" t="s">
        <v>21</v>
      </c>
      <c r="C4293" t="s">
        <v>26</v>
      </c>
      <c r="D4293">
        <v>45</v>
      </c>
      <c r="E4293" t="s">
        <v>32</v>
      </c>
      <c r="F4293" t="s">
        <v>29157</v>
      </c>
    </row>
    <row r="4294" spans="1:6" x14ac:dyDescent="0.2">
      <c r="A4294" t="s">
        <v>13032</v>
      </c>
      <c r="B4294" t="s">
        <v>15</v>
      </c>
      <c r="C4294" t="s">
        <v>29</v>
      </c>
      <c r="D4294">
        <v>18</v>
      </c>
      <c r="E4294" t="s">
        <v>33</v>
      </c>
      <c r="F4294" t="s">
        <v>29156</v>
      </c>
    </row>
    <row r="4295" spans="1:6" x14ac:dyDescent="0.2">
      <c r="A4295" t="s">
        <v>13035</v>
      </c>
      <c r="B4295" t="s">
        <v>24</v>
      </c>
      <c r="C4295" t="s">
        <v>26</v>
      </c>
      <c r="D4295">
        <v>40</v>
      </c>
      <c r="E4295" t="s">
        <v>34</v>
      </c>
      <c r="F4295" t="s">
        <v>29157</v>
      </c>
    </row>
    <row r="4296" spans="1:6" x14ac:dyDescent="0.2">
      <c r="A4296" t="s">
        <v>13038</v>
      </c>
      <c r="B4296" t="s">
        <v>20</v>
      </c>
      <c r="C4296" t="s">
        <v>27</v>
      </c>
      <c r="D4296">
        <v>75</v>
      </c>
      <c r="E4296" t="s">
        <v>32</v>
      </c>
      <c r="F4296" t="s">
        <v>29157</v>
      </c>
    </row>
    <row r="4297" spans="1:6" x14ac:dyDescent="0.2">
      <c r="A4297" t="s">
        <v>13041</v>
      </c>
      <c r="B4297" t="s">
        <v>21</v>
      </c>
      <c r="C4297" t="s">
        <v>26</v>
      </c>
      <c r="D4297">
        <v>49</v>
      </c>
      <c r="E4297" t="s">
        <v>34</v>
      </c>
      <c r="F4297" t="s">
        <v>29157</v>
      </c>
    </row>
    <row r="4298" spans="1:6" x14ac:dyDescent="0.2">
      <c r="A4298" t="s">
        <v>13044</v>
      </c>
      <c r="B4298" t="s">
        <v>19</v>
      </c>
      <c r="C4298" t="s">
        <v>26</v>
      </c>
      <c r="D4298">
        <v>24</v>
      </c>
      <c r="E4298" t="s">
        <v>34</v>
      </c>
      <c r="F4298" t="s">
        <v>29154</v>
      </c>
    </row>
    <row r="4299" spans="1:6" x14ac:dyDescent="0.2">
      <c r="A4299" t="s">
        <v>13047</v>
      </c>
      <c r="B4299" t="s">
        <v>18</v>
      </c>
      <c r="C4299" t="s">
        <v>29</v>
      </c>
      <c r="D4299">
        <v>14</v>
      </c>
      <c r="E4299" t="s">
        <v>34</v>
      </c>
      <c r="F4299" t="s">
        <v>29156</v>
      </c>
    </row>
    <row r="4300" spans="1:6" x14ac:dyDescent="0.2">
      <c r="A4300" t="s">
        <v>13050</v>
      </c>
      <c r="B4300" t="s">
        <v>21</v>
      </c>
      <c r="C4300" t="s">
        <v>27</v>
      </c>
      <c r="D4300">
        <v>51</v>
      </c>
      <c r="E4300" t="s">
        <v>32</v>
      </c>
      <c r="F4300" t="s">
        <v>29155</v>
      </c>
    </row>
    <row r="4301" spans="1:6" x14ac:dyDescent="0.2">
      <c r="A4301" t="s">
        <v>13053</v>
      </c>
      <c r="B4301" t="s">
        <v>23</v>
      </c>
      <c r="C4301" t="s">
        <v>29</v>
      </c>
      <c r="D4301">
        <v>10</v>
      </c>
      <c r="E4301" t="s">
        <v>32</v>
      </c>
      <c r="F4301" t="s">
        <v>29156</v>
      </c>
    </row>
    <row r="4302" spans="1:6" x14ac:dyDescent="0.2">
      <c r="A4302" t="s">
        <v>13056</v>
      </c>
      <c r="B4302" t="s">
        <v>21</v>
      </c>
      <c r="C4302" t="s">
        <v>26</v>
      </c>
      <c r="D4302">
        <v>57</v>
      </c>
      <c r="E4302" t="s">
        <v>32</v>
      </c>
      <c r="F4302" t="s">
        <v>29154</v>
      </c>
    </row>
    <row r="4303" spans="1:6" x14ac:dyDescent="0.2">
      <c r="A4303" t="s">
        <v>13059</v>
      </c>
      <c r="B4303" t="s">
        <v>17</v>
      </c>
      <c r="C4303" t="s">
        <v>26</v>
      </c>
      <c r="D4303">
        <v>57</v>
      </c>
      <c r="E4303" t="s">
        <v>32</v>
      </c>
      <c r="F4303" t="s">
        <v>29156</v>
      </c>
    </row>
    <row r="4304" spans="1:6" x14ac:dyDescent="0.2">
      <c r="A4304" t="s">
        <v>13062</v>
      </c>
      <c r="B4304" t="s">
        <v>21</v>
      </c>
      <c r="C4304" t="s">
        <v>27</v>
      </c>
      <c r="D4304">
        <v>114</v>
      </c>
      <c r="E4304" t="s">
        <v>34</v>
      </c>
      <c r="F4304" t="s">
        <v>29156</v>
      </c>
    </row>
    <row r="4305" spans="1:6" x14ac:dyDescent="0.2">
      <c r="A4305" t="s">
        <v>13065</v>
      </c>
      <c r="B4305" t="s">
        <v>23</v>
      </c>
      <c r="C4305" t="s">
        <v>27</v>
      </c>
      <c r="D4305">
        <v>50</v>
      </c>
      <c r="E4305" t="s">
        <v>32</v>
      </c>
      <c r="F4305" t="s">
        <v>29157</v>
      </c>
    </row>
    <row r="4306" spans="1:6" x14ac:dyDescent="0.2">
      <c r="A4306" t="s">
        <v>13068</v>
      </c>
      <c r="B4306" t="s">
        <v>23</v>
      </c>
      <c r="C4306" t="s">
        <v>26</v>
      </c>
      <c r="D4306">
        <v>37</v>
      </c>
      <c r="E4306" t="s">
        <v>33</v>
      </c>
      <c r="F4306" t="s">
        <v>29155</v>
      </c>
    </row>
    <row r="4307" spans="1:6" x14ac:dyDescent="0.2">
      <c r="A4307" t="s">
        <v>13071</v>
      </c>
      <c r="B4307" t="s">
        <v>21</v>
      </c>
      <c r="C4307" t="s">
        <v>26</v>
      </c>
      <c r="D4307">
        <v>58</v>
      </c>
      <c r="E4307" t="s">
        <v>33</v>
      </c>
      <c r="F4307" t="s">
        <v>29156</v>
      </c>
    </row>
    <row r="4308" spans="1:6" x14ac:dyDescent="0.2">
      <c r="A4308" t="s">
        <v>13074</v>
      </c>
      <c r="B4308" t="s">
        <v>21</v>
      </c>
      <c r="C4308" t="s">
        <v>27</v>
      </c>
      <c r="D4308">
        <v>96</v>
      </c>
      <c r="E4308" t="s">
        <v>33</v>
      </c>
      <c r="F4308" t="s">
        <v>29155</v>
      </c>
    </row>
    <row r="4309" spans="1:6" x14ac:dyDescent="0.2">
      <c r="A4309" t="s">
        <v>13077</v>
      </c>
      <c r="B4309" t="s">
        <v>24</v>
      </c>
      <c r="C4309" t="s">
        <v>26</v>
      </c>
      <c r="D4309">
        <v>28</v>
      </c>
      <c r="E4309" t="s">
        <v>33</v>
      </c>
      <c r="F4309" t="s">
        <v>29155</v>
      </c>
    </row>
    <row r="4310" spans="1:6" x14ac:dyDescent="0.2">
      <c r="A4310" t="s">
        <v>13080</v>
      </c>
      <c r="B4310" t="s">
        <v>22</v>
      </c>
      <c r="C4310" t="s">
        <v>29</v>
      </c>
      <c r="D4310">
        <v>16</v>
      </c>
      <c r="E4310" t="s">
        <v>34</v>
      </c>
      <c r="F4310" t="s">
        <v>29156</v>
      </c>
    </row>
    <row r="4311" spans="1:6" x14ac:dyDescent="0.2">
      <c r="A4311" t="s">
        <v>13083</v>
      </c>
      <c r="B4311" t="s">
        <v>21</v>
      </c>
      <c r="C4311" t="s">
        <v>28</v>
      </c>
      <c r="D4311">
        <v>124</v>
      </c>
      <c r="E4311" t="s">
        <v>32</v>
      </c>
      <c r="F4311" t="s">
        <v>29156</v>
      </c>
    </row>
    <row r="4312" spans="1:6" x14ac:dyDescent="0.2">
      <c r="A4312" t="s">
        <v>13086</v>
      </c>
      <c r="B4312" t="s">
        <v>23</v>
      </c>
      <c r="C4312" t="s">
        <v>28</v>
      </c>
      <c r="D4312">
        <v>252</v>
      </c>
      <c r="E4312" t="s">
        <v>33</v>
      </c>
      <c r="F4312" t="s">
        <v>29156</v>
      </c>
    </row>
    <row r="4313" spans="1:6" x14ac:dyDescent="0.2">
      <c r="A4313" t="s">
        <v>13089</v>
      </c>
      <c r="B4313" t="s">
        <v>22</v>
      </c>
      <c r="C4313" t="s">
        <v>27</v>
      </c>
      <c r="D4313">
        <v>105</v>
      </c>
      <c r="E4313" t="s">
        <v>34</v>
      </c>
      <c r="F4313" t="s">
        <v>29157</v>
      </c>
    </row>
    <row r="4314" spans="1:6" x14ac:dyDescent="0.2">
      <c r="A4314" t="s">
        <v>13092</v>
      </c>
      <c r="B4314" t="s">
        <v>19</v>
      </c>
      <c r="C4314" t="s">
        <v>26</v>
      </c>
      <c r="D4314">
        <v>56</v>
      </c>
      <c r="E4314" t="s">
        <v>32</v>
      </c>
      <c r="F4314" t="s">
        <v>29154</v>
      </c>
    </row>
    <row r="4315" spans="1:6" x14ac:dyDescent="0.2">
      <c r="A4315" t="s">
        <v>13095</v>
      </c>
      <c r="B4315" t="s">
        <v>24</v>
      </c>
      <c r="C4315" t="s">
        <v>26</v>
      </c>
      <c r="D4315">
        <v>31</v>
      </c>
      <c r="E4315" t="s">
        <v>32</v>
      </c>
      <c r="F4315" t="s">
        <v>29154</v>
      </c>
    </row>
    <row r="4316" spans="1:6" x14ac:dyDescent="0.2">
      <c r="A4316" t="s">
        <v>13098</v>
      </c>
      <c r="B4316" t="s">
        <v>17</v>
      </c>
      <c r="C4316" t="s">
        <v>27</v>
      </c>
      <c r="D4316">
        <v>118</v>
      </c>
      <c r="E4316" t="s">
        <v>32</v>
      </c>
      <c r="F4316" t="s">
        <v>29157</v>
      </c>
    </row>
    <row r="4317" spans="1:6" x14ac:dyDescent="0.2">
      <c r="A4317" t="s">
        <v>13101</v>
      </c>
      <c r="B4317" t="s">
        <v>24</v>
      </c>
      <c r="C4317" t="s">
        <v>26</v>
      </c>
      <c r="D4317">
        <v>44</v>
      </c>
      <c r="E4317" t="s">
        <v>32</v>
      </c>
      <c r="F4317" t="s">
        <v>29157</v>
      </c>
    </row>
    <row r="4318" spans="1:6" x14ac:dyDescent="0.2">
      <c r="A4318" t="s">
        <v>13104</v>
      </c>
      <c r="B4318" t="s">
        <v>16</v>
      </c>
      <c r="C4318" t="s">
        <v>26</v>
      </c>
      <c r="D4318">
        <v>44</v>
      </c>
      <c r="E4318" t="s">
        <v>34</v>
      </c>
      <c r="F4318" t="s">
        <v>29157</v>
      </c>
    </row>
    <row r="4319" spans="1:6" x14ac:dyDescent="0.2">
      <c r="A4319" t="s">
        <v>13107</v>
      </c>
      <c r="B4319" t="s">
        <v>24</v>
      </c>
      <c r="C4319" t="s">
        <v>26</v>
      </c>
      <c r="D4319">
        <v>37</v>
      </c>
      <c r="E4319" t="s">
        <v>34</v>
      </c>
      <c r="F4319" t="s">
        <v>29157</v>
      </c>
    </row>
    <row r="4320" spans="1:6" x14ac:dyDescent="0.2">
      <c r="A4320" t="s">
        <v>13110</v>
      </c>
      <c r="B4320" t="s">
        <v>20</v>
      </c>
      <c r="C4320" t="s">
        <v>30</v>
      </c>
      <c r="D4320">
        <v>8</v>
      </c>
      <c r="E4320" t="s">
        <v>32</v>
      </c>
      <c r="F4320" t="s">
        <v>29154</v>
      </c>
    </row>
    <row r="4321" spans="1:6" x14ac:dyDescent="0.2">
      <c r="A4321" t="s">
        <v>13113</v>
      </c>
      <c r="B4321" t="s">
        <v>18</v>
      </c>
      <c r="C4321" t="s">
        <v>26</v>
      </c>
      <c r="D4321">
        <v>42</v>
      </c>
      <c r="E4321" t="s">
        <v>32</v>
      </c>
      <c r="F4321" t="s">
        <v>29156</v>
      </c>
    </row>
    <row r="4322" spans="1:6" x14ac:dyDescent="0.2">
      <c r="A4322" t="s">
        <v>13116</v>
      </c>
      <c r="B4322" t="s">
        <v>22</v>
      </c>
      <c r="C4322" t="s">
        <v>26</v>
      </c>
      <c r="D4322">
        <v>36</v>
      </c>
      <c r="E4322" t="s">
        <v>32</v>
      </c>
      <c r="F4322" t="s">
        <v>29156</v>
      </c>
    </row>
    <row r="4323" spans="1:6" x14ac:dyDescent="0.2">
      <c r="A4323" t="s">
        <v>13119</v>
      </c>
      <c r="B4323" t="s">
        <v>23</v>
      </c>
      <c r="C4323" t="s">
        <v>27</v>
      </c>
      <c r="D4323">
        <v>61</v>
      </c>
      <c r="E4323" t="s">
        <v>33</v>
      </c>
      <c r="F4323" t="s">
        <v>29157</v>
      </c>
    </row>
    <row r="4324" spans="1:6" x14ac:dyDescent="0.2">
      <c r="A4324" t="s">
        <v>13122</v>
      </c>
      <c r="B4324" t="s">
        <v>15</v>
      </c>
      <c r="C4324" t="s">
        <v>27</v>
      </c>
      <c r="D4324">
        <v>117</v>
      </c>
      <c r="E4324" t="s">
        <v>32</v>
      </c>
      <c r="F4324" t="s">
        <v>29157</v>
      </c>
    </row>
    <row r="4325" spans="1:6" x14ac:dyDescent="0.2">
      <c r="A4325" t="s">
        <v>13125</v>
      </c>
      <c r="B4325" t="s">
        <v>19</v>
      </c>
      <c r="C4325" t="s">
        <v>27</v>
      </c>
      <c r="D4325">
        <v>45</v>
      </c>
      <c r="E4325" t="s">
        <v>33</v>
      </c>
      <c r="F4325" t="s">
        <v>29154</v>
      </c>
    </row>
    <row r="4326" spans="1:6" x14ac:dyDescent="0.2">
      <c r="A4326" t="s">
        <v>13128</v>
      </c>
      <c r="B4326" t="s">
        <v>18</v>
      </c>
      <c r="C4326" t="s">
        <v>26</v>
      </c>
      <c r="D4326">
        <v>43</v>
      </c>
      <c r="E4326" t="s">
        <v>33</v>
      </c>
      <c r="F4326" t="s">
        <v>29157</v>
      </c>
    </row>
    <row r="4327" spans="1:6" x14ac:dyDescent="0.2">
      <c r="A4327" t="s">
        <v>13131</v>
      </c>
      <c r="B4327" t="s">
        <v>23</v>
      </c>
      <c r="C4327" t="s">
        <v>26</v>
      </c>
      <c r="D4327">
        <v>41</v>
      </c>
      <c r="E4327" t="s">
        <v>34</v>
      </c>
      <c r="F4327" t="s">
        <v>29156</v>
      </c>
    </row>
    <row r="4328" spans="1:6" x14ac:dyDescent="0.2">
      <c r="A4328" t="s">
        <v>13134</v>
      </c>
      <c r="B4328" t="s">
        <v>17</v>
      </c>
      <c r="C4328" t="s">
        <v>26</v>
      </c>
      <c r="D4328">
        <v>46</v>
      </c>
      <c r="E4328" t="s">
        <v>32</v>
      </c>
      <c r="F4328" t="s">
        <v>29155</v>
      </c>
    </row>
    <row r="4329" spans="1:6" x14ac:dyDescent="0.2">
      <c r="A4329" t="s">
        <v>13137</v>
      </c>
      <c r="B4329" t="s">
        <v>22</v>
      </c>
      <c r="C4329" t="s">
        <v>27</v>
      </c>
      <c r="D4329">
        <v>60</v>
      </c>
      <c r="E4329" t="s">
        <v>34</v>
      </c>
      <c r="F4329" t="s">
        <v>29156</v>
      </c>
    </row>
    <row r="4330" spans="1:6" x14ac:dyDescent="0.2">
      <c r="A4330" t="s">
        <v>13140</v>
      </c>
      <c r="B4330" t="s">
        <v>23</v>
      </c>
      <c r="C4330" t="s">
        <v>29</v>
      </c>
      <c r="D4330">
        <v>9</v>
      </c>
      <c r="E4330" t="s">
        <v>33</v>
      </c>
      <c r="F4330" t="s">
        <v>29155</v>
      </c>
    </row>
    <row r="4331" spans="1:6" x14ac:dyDescent="0.2">
      <c r="A4331" t="s">
        <v>13143</v>
      </c>
      <c r="B4331" t="s">
        <v>17</v>
      </c>
      <c r="C4331" t="s">
        <v>26</v>
      </c>
      <c r="D4331">
        <v>34</v>
      </c>
      <c r="E4331" t="s">
        <v>33</v>
      </c>
      <c r="F4331" t="s">
        <v>29155</v>
      </c>
    </row>
    <row r="4332" spans="1:6" x14ac:dyDescent="0.2">
      <c r="A4332" t="s">
        <v>13146</v>
      </c>
      <c r="B4332" t="s">
        <v>15</v>
      </c>
      <c r="C4332" t="s">
        <v>26</v>
      </c>
      <c r="D4332">
        <v>41</v>
      </c>
      <c r="E4332" t="s">
        <v>33</v>
      </c>
      <c r="F4332" t="s">
        <v>29155</v>
      </c>
    </row>
    <row r="4333" spans="1:6" x14ac:dyDescent="0.2">
      <c r="A4333" t="s">
        <v>13149</v>
      </c>
      <c r="B4333" t="s">
        <v>17</v>
      </c>
      <c r="C4333" t="s">
        <v>26</v>
      </c>
      <c r="D4333">
        <v>21</v>
      </c>
      <c r="E4333" t="s">
        <v>33</v>
      </c>
      <c r="F4333" t="s">
        <v>29157</v>
      </c>
    </row>
    <row r="4334" spans="1:6" x14ac:dyDescent="0.2">
      <c r="A4334" t="s">
        <v>13152</v>
      </c>
      <c r="B4334" t="s">
        <v>22</v>
      </c>
      <c r="C4334" t="s">
        <v>26</v>
      </c>
      <c r="D4334">
        <v>29</v>
      </c>
      <c r="E4334" t="s">
        <v>33</v>
      </c>
      <c r="F4334" t="s">
        <v>29154</v>
      </c>
    </row>
    <row r="4335" spans="1:6" x14ac:dyDescent="0.2">
      <c r="A4335" t="s">
        <v>13155</v>
      </c>
      <c r="B4335" t="s">
        <v>15</v>
      </c>
      <c r="C4335" t="s">
        <v>26</v>
      </c>
      <c r="D4335">
        <v>22</v>
      </c>
      <c r="E4335" t="s">
        <v>34</v>
      </c>
      <c r="F4335" t="s">
        <v>29157</v>
      </c>
    </row>
    <row r="4336" spans="1:6" x14ac:dyDescent="0.2">
      <c r="A4336" t="s">
        <v>13158</v>
      </c>
      <c r="B4336" t="s">
        <v>16</v>
      </c>
      <c r="C4336" t="s">
        <v>26</v>
      </c>
      <c r="D4336">
        <v>24</v>
      </c>
      <c r="E4336" t="s">
        <v>33</v>
      </c>
      <c r="F4336" t="s">
        <v>29156</v>
      </c>
    </row>
    <row r="4337" spans="1:6" x14ac:dyDescent="0.2">
      <c r="A4337" t="s">
        <v>13161</v>
      </c>
      <c r="B4337" t="s">
        <v>18</v>
      </c>
      <c r="C4337" t="s">
        <v>28</v>
      </c>
      <c r="D4337">
        <v>395</v>
      </c>
      <c r="E4337" t="s">
        <v>33</v>
      </c>
      <c r="F4337" t="s">
        <v>29155</v>
      </c>
    </row>
    <row r="4338" spans="1:6" x14ac:dyDescent="0.2">
      <c r="A4338" t="s">
        <v>13164</v>
      </c>
      <c r="B4338" t="s">
        <v>19</v>
      </c>
      <c r="C4338" t="s">
        <v>27</v>
      </c>
      <c r="D4338">
        <v>54</v>
      </c>
      <c r="E4338" t="s">
        <v>33</v>
      </c>
      <c r="F4338" t="s">
        <v>29157</v>
      </c>
    </row>
    <row r="4339" spans="1:6" x14ac:dyDescent="0.2">
      <c r="A4339" t="s">
        <v>12933</v>
      </c>
      <c r="B4339" t="s">
        <v>23</v>
      </c>
      <c r="C4339" t="s">
        <v>27</v>
      </c>
      <c r="D4339">
        <v>98</v>
      </c>
      <c r="E4339" t="s">
        <v>32</v>
      </c>
      <c r="F4339" t="s">
        <v>29157</v>
      </c>
    </row>
    <row r="4340" spans="1:6" x14ac:dyDescent="0.2">
      <c r="A4340" t="s">
        <v>12936</v>
      </c>
      <c r="B4340" t="s">
        <v>16</v>
      </c>
      <c r="C4340" t="s">
        <v>27</v>
      </c>
      <c r="D4340">
        <v>77</v>
      </c>
      <c r="E4340" t="s">
        <v>33</v>
      </c>
      <c r="F4340" t="s">
        <v>29154</v>
      </c>
    </row>
    <row r="4341" spans="1:6" x14ac:dyDescent="0.2">
      <c r="A4341" t="s">
        <v>12939</v>
      </c>
      <c r="B4341" t="s">
        <v>16</v>
      </c>
      <c r="C4341" t="s">
        <v>27</v>
      </c>
      <c r="D4341">
        <v>63</v>
      </c>
      <c r="E4341" t="s">
        <v>32</v>
      </c>
      <c r="F4341" t="s">
        <v>29154</v>
      </c>
    </row>
    <row r="4342" spans="1:6" x14ac:dyDescent="0.2">
      <c r="A4342" t="s">
        <v>12942</v>
      </c>
      <c r="B4342" t="s">
        <v>23</v>
      </c>
      <c r="C4342" t="s">
        <v>27</v>
      </c>
      <c r="D4342">
        <v>108</v>
      </c>
      <c r="E4342" t="s">
        <v>32</v>
      </c>
      <c r="F4342" t="s">
        <v>29154</v>
      </c>
    </row>
    <row r="4343" spans="1:6" x14ac:dyDescent="0.2">
      <c r="A4343" t="s">
        <v>12945</v>
      </c>
      <c r="B4343" t="s">
        <v>16</v>
      </c>
      <c r="C4343" t="s">
        <v>27</v>
      </c>
      <c r="D4343">
        <v>55</v>
      </c>
      <c r="E4343" t="s">
        <v>32</v>
      </c>
      <c r="F4343" t="s">
        <v>29155</v>
      </c>
    </row>
    <row r="4344" spans="1:6" x14ac:dyDescent="0.2">
      <c r="A4344" t="s">
        <v>12948</v>
      </c>
      <c r="B4344" t="s">
        <v>16</v>
      </c>
      <c r="C4344" t="s">
        <v>27</v>
      </c>
      <c r="D4344">
        <v>86</v>
      </c>
      <c r="E4344" t="s">
        <v>32</v>
      </c>
      <c r="F4344" t="s">
        <v>29154</v>
      </c>
    </row>
    <row r="4345" spans="1:6" x14ac:dyDescent="0.2">
      <c r="A4345" t="s">
        <v>13167</v>
      </c>
      <c r="B4345" t="s">
        <v>20</v>
      </c>
      <c r="C4345" t="s">
        <v>26</v>
      </c>
      <c r="D4345">
        <v>57</v>
      </c>
      <c r="E4345" t="s">
        <v>34</v>
      </c>
      <c r="F4345" t="s">
        <v>29157</v>
      </c>
    </row>
    <row r="4346" spans="1:6" x14ac:dyDescent="0.2">
      <c r="A4346" t="s">
        <v>13170</v>
      </c>
      <c r="B4346" t="s">
        <v>22</v>
      </c>
      <c r="C4346" t="s">
        <v>27</v>
      </c>
      <c r="D4346">
        <v>58</v>
      </c>
      <c r="E4346" t="s">
        <v>34</v>
      </c>
      <c r="F4346" t="s">
        <v>79</v>
      </c>
    </row>
    <row r="4347" spans="1:6" x14ac:dyDescent="0.2">
      <c r="A4347" t="s">
        <v>13173</v>
      </c>
      <c r="B4347" t="s">
        <v>15</v>
      </c>
      <c r="C4347" t="s">
        <v>26</v>
      </c>
      <c r="D4347">
        <v>54</v>
      </c>
      <c r="E4347" t="s">
        <v>34</v>
      </c>
      <c r="F4347" t="s">
        <v>79</v>
      </c>
    </row>
    <row r="4348" spans="1:6" x14ac:dyDescent="0.2">
      <c r="A4348" t="s">
        <v>13176</v>
      </c>
      <c r="B4348" t="s">
        <v>21</v>
      </c>
      <c r="C4348" t="s">
        <v>26</v>
      </c>
      <c r="D4348">
        <v>49</v>
      </c>
      <c r="E4348" t="s">
        <v>33</v>
      </c>
      <c r="F4348" t="s">
        <v>29157</v>
      </c>
    </row>
    <row r="4349" spans="1:6" x14ac:dyDescent="0.2">
      <c r="A4349" t="s">
        <v>13179</v>
      </c>
      <c r="B4349" t="s">
        <v>20</v>
      </c>
      <c r="C4349" t="s">
        <v>26</v>
      </c>
      <c r="D4349">
        <v>48</v>
      </c>
      <c r="E4349" t="s">
        <v>33</v>
      </c>
      <c r="F4349" t="s">
        <v>79</v>
      </c>
    </row>
    <row r="4350" spans="1:6" x14ac:dyDescent="0.2">
      <c r="A4350" t="s">
        <v>13182</v>
      </c>
      <c r="B4350" t="s">
        <v>18</v>
      </c>
      <c r="C4350" t="s">
        <v>26</v>
      </c>
      <c r="D4350">
        <v>37</v>
      </c>
      <c r="E4350" t="s">
        <v>33</v>
      </c>
      <c r="F4350" t="s">
        <v>29157</v>
      </c>
    </row>
    <row r="4351" spans="1:6" x14ac:dyDescent="0.2">
      <c r="A4351" t="s">
        <v>13185</v>
      </c>
      <c r="B4351" t="s">
        <v>15</v>
      </c>
      <c r="C4351" t="s">
        <v>29</v>
      </c>
      <c r="D4351">
        <v>21</v>
      </c>
      <c r="E4351" t="s">
        <v>34</v>
      </c>
      <c r="F4351" t="s">
        <v>79</v>
      </c>
    </row>
    <row r="4352" spans="1:6" x14ac:dyDescent="0.2">
      <c r="A4352" t="s">
        <v>13188</v>
      </c>
      <c r="B4352" t="s">
        <v>17</v>
      </c>
      <c r="C4352" t="s">
        <v>26</v>
      </c>
      <c r="D4352">
        <v>29</v>
      </c>
      <c r="E4352" t="s">
        <v>34</v>
      </c>
      <c r="F4352" t="s">
        <v>29157</v>
      </c>
    </row>
    <row r="4353" spans="1:6" x14ac:dyDescent="0.2">
      <c r="A4353" t="s">
        <v>13191</v>
      </c>
      <c r="B4353" t="s">
        <v>21</v>
      </c>
      <c r="C4353" t="s">
        <v>27</v>
      </c>
      <c r="D4353">
        <v>105</v>
      </c>
      <c r="E4353" t="s">
        <v>34</v>
      </c>
      <c r="F4353" t="s">
        <v>79</v>
      </c>
    </row>
    <row r="4354" spans="1:6" x14ac:dyDescent="0.2">
      <c r="A4354" t="s">
        <v>13194</v>
      </c>
      <c r="B4354" t="s">
        <v>22</v>
      </c>
      <c r="C4354" t="s">
        <v>26</v>
      </c>
      <c r="D4354">
        <v>47</v>
      </c>
      <c r="E4354" t="s">
        <v>34</v>
      </c>
      <c r="F4354" t="s">
        <v>29157</v>
      </c>
    </row>
    <row r="4355" spans="1:6" x14ac:dyDescent="0.2">
      <c r="A4355" t="s">
        <v>13197</v>
      </c>
      <c r="B4355" t="s">
        <v>23</v>
      </c>
      <c r="C4355" t="s">
        <v>27</v>
      </c>
      <c r="D4355">
        <v>102</v>
      </c>
      <c r="E4355" t="s">
        <v>33</v>
      </c>
      <c r="F4355" t="s">
        <v>79</v>
      </c>
    </row>
    <row r="4356" spans="1:6" x14ac:dyDescent="0.2">
      <c r="A4356" t="s">
        <v>13200</v>
      </c>
      <c r="B4356" t="s">
        <v>20</v>
      </c>
      <c r="C4356" t="s">
        <v>28</v>
      </c>
      <c r="D4356">
        <v>351</v>
      </c>
      <c r="E4356" t="s">
        <v>32</v>
      </c>
      <c r="F4356" t="s">
        <v>29157</v>
      </c>
    </row>
    <row r="4357" spans="1:6" x14ac:dyDescent="0.2">
      <c r="A4357" t="s">
        <v>13203</v>
      </c>
      <c r="B4357" t="s">
        <v>19</v>
      </c>
      <c r="C4357" t="s">
        <v>26</v>
      </c>
      <c r="D4357">
        <v>58</v>
      </c>
      <c r="E4357" t="s">
        <v>32</v>
      </c>
      <c r="F4357" t="s">
        <v>29157</v>
      </c>
    </row>
    <row r="4358" spans="1:6" x14ac:dyDescent="0.2">
      <c r="A4358" t="s">
        <v>13206</v>
      </c>
      <c r="B4358" t="s">
        <v>24</v>
      </c>
      <c r="C4358" t="s">
        <v>26</v>
      </c>
      <c r="D4358">
        <v>59</v>
      </c>
      <c r="E4358" t="s">
        <v>32</v>
      </c>
      <c r="F4358" t="s">
        <v>29157</v>
      </c>
    </row>
    <row r="4359" spans="1:6" x14ac:dyDescent="0.2">
      <c r="A4359" t="s">
        <v>13209</v>
      </c>
      <c r="B4359" t="s">
        <v>24</v>
      </c>
      <c r="C4359" t="s">
        <v>26</v>
      </c>
      <c r="D4359">
        <v>55</v>
      </c>
      <c r="E4359" t="s">
        <v>32</v>
      </c>
      <c r="F4359" t="s">
        <v>29157</v>
      </c>
    </row>
    <row r="4360" spans="1:6" x14ac:dyDescent="0.2">
      <c r="A4360" t="s">
        <v>13212</v>
      </c>
      <c r="B4360" t="s">
        <v>20</v>
      </c>
      <c r="C4360" t="s">
        <v>26</v>
      </c>
      <c r="D4360">
        <v>31</v>
      </c>
      <c r="E4360" t="s">
        <v>32</v>
      </c>
      <c r="F4360" t="s">
        <v>29157</v>
      </c>
    </row>
    <row r="4361" spans="1:6" x14ac:dyDescent="0.2">
      <c r="A4361" t="s">
        <v>13215</v>
      </c>
      <c r="B4361" t="s">
        <v>17</v>
      </c>
      <c r="C4361" t="s">
        <v>27</v>
      </c>
      <c r="D4361">
        <v>55</v>
      </c>
      <c r="E4361" t="s">
        <v>32</v>
      </c>
      <c r="F4361" t="s">
        <v>79</v>
      </c>
    </row>
    <row r="4362" spans="1:6" x14ac:dyDescent="0.2">
      <c r="A4362" t="s">
        <v>13218</v>
      </c>
      <c r="B4362" t="s">
        <v>22</v>
      </c>
      <c r="C4362" t="s">
        <v>30</v>
      </c>
      <c r="D4362">
        <v>6</v>
      </c>
      <c r="E4362" t="s">
        <v>32</v>
      </c>
      <c r="F4362" t="s">
        <v>29157</v>
      </c>
    </row>
    <row r="4363" spans="1:6" x14ac:dyDescent="0.2">
      <c r="A4363" t="s">
        <v>13221</v>
      </c>
      <c r="B4363" t="s">
        <v>16</v>
      </c>
      <c r="C4363" t="s">
        <v>27</v>
      </c>
      <c r="D4363">
        <v>69</v>
      </c>
      <c r="E4363" t="s">
        <v>32</v>
      </c>
      <c r="F4363" t="s">
        <v>29157</v>
      </c>
    </row>
    <row r="4364" spans="1:6" x14ac:dyDescent="0.2">
      <c r="A4364" t="s">
        <v>13224</v>
      </c>
      <c r="B4364" t="s">
        <v>24</v>
      </c>
      <c r="C4364" t="s">
        <v>26</v>
      </c>
      <c r="D4364">
        <v>26</v>
      </c>
      <c r="E4364" t="s">
        <v>33</v>
      </c>
      <c r="F4364" t="s">
        <v>79</v>
      </c>
    </row>
    <row r="4365" spans="1:6" x14ac:dyDescent="0.2">
      <c r="A4365" t="s">
        <v>13227</v>
      </c>
      <c r="B4365" t="s">
        <v>21</v>
      </c>
      <c r="C4365" t="s">
        <v>27</v>
      </c>
      <c r="D4365">
        <v>67</v>
      </c>
      <c r="E4365" t="s">
        <v>33</v>
      </c>
      <c r="F4365" t="s">
        <v>29157</v>
      </c>
    </row>
    <row r="4366" spans="1:6" x14ac:dyDescent="0.2">
      <c r="A4366" t="s">
        <v>13230</v>
      </c>
      <c r="B4366" t="s">
        <v>15</v>
      </c>
      <c r="C4366" t="s">
        <v>26</v>
      </c>
      <c r="D4366">
        <v>31</v>
      </c>
      <c r="E4366" t="s">
        <v>32</v>
      </c>
      <c r="F4366" t="s">
        <v>79</v>
      </c>
    </row>
    <row r="4367" spans="1:6" x14ac:dyDescent="0.2">
      <c r="A4367" t="s">
        <v>13233</v>
      </c>
      <c r="B4367" t="s">
        <v>20</v>
      </c>
      <c r="C4367" t="s">
        <v>26</v>
      </c>
      <c r="D4367">
        <v>59</v>
      </c>
      <c r="E4367" t="s">
        <v>34</v>
      </c>
      <c r="F4367" t="s">
        <v>29157</v>
      </c>
    </row>
    <row r="4368" spans="1:6" x14ac:dyDescent="0.2">
      <c r="A4368" t="s">
        <v>13236</v>
      </c>
      <c r="B4368" t="s">
        <v>23</v>
      </c>
      <c r="C4368" t="s">
        <v>26</v>
      </c>
      <c r="D4368">
        <v>52</v>
      </c>
      <c r="E4368" t="s">
        <v>34</v>
      </c>
      <c r="F4368" t="s">
        <v>79</v>
      </c>
    </row>
    <row r="4369" spans="1:6" x14ac:dyDescent="0.2">
      <c r="A4369" t="s">
        <v>13239</v>
      </c>
      <c r="B4369" t="s">
        <v>18</v>
      </c>
      <c r="C4369" t="s">
        <v>26</v>
      </c>
      <c r="D4369">
        <v>38</v>
      </c>
      <c r="E4369" t="s">
        <v>34</v>
      </c>
      <c r="F4369" t="s">
        <v>29157</v>
      </c>
    </row>
    <row r="4370" spans="1:6" x14ac:dyDescent="0.2">
      <c r="A4370" t="s">
        <v>13242</v>
      </c>
      <c r="B4370" t="s">
        <v>19</v>
      </c>
      <c r="C4370" t="s">
        <v>27</v>
      </c>
      <c r="D4370">
        <v>50</v>
      </c>
      <c r="E4370" t="s">
        <v>32</v>
      </c>
      <c r="F4370" t="s">
        <v>29157</v>
      </c>
    </row>
    <row r="4371" spans="1:6" x14ac:dyDescent="0.2">
      <c r="A4371" t="s">
        <v>13245</v>
      </c>
      <c r="B4371" t="s">
        <v>15</v>
      </c>
      <c r="C4371" t="s">
        <v>26</v>
      </c>
      <c r="D4371">
        <v>55</v>
      </c>
      <c r="E4371" t="s">
        <v>32</v>
      </c>
      <c r="F4371" t="s">
        <v>79</v>
      </c>
    </row>
    <row r="4372" spans="1:6" x14ac:dyDescent="0.2">
      <c r="A4372" t="s">
        <v>13248</v>
      </c>
      <c r="B4372" t="s">
        <v>15</v>
      </c>
      <c r="C4372" t="s">
        <v>27</v>
      </c>
      <c r="D4372">
        <v>115</v>
      </c>
      <c r="E4372" t="s">
        <v>34</v>
      </c>
      <c r="F4372" t="s">
        <v>79</v>
      </c>
    </row>
    <row r="4373" spans="1:6" x14ac:dyDescent="0.2">
      <c r="A4373" t="s">
        <v>13251</v>
      </c>
      <c r="B4373" t="s">
        <v>23</v>
      </c>
      <c r="C4373" t="s">
        <v>27</v>
      </c>
      <c r="D4373">
        <v>119</v>
      </c>
      <c r="E4373" t="s">
        <v>33</v>
      </c>
      <c r="F4373" t="s">
        <v>79</v>
      </c>
    </row>
    <row r="4374" spans="1:6" x14ac:dyDescent="0.2">
      <c r="A4374" t="s">
        <v>13254</v>
      </c>
      <c r="B4374" t="s">
        <v>16</v>
      </c>
      <c r="C4374" t="s">
        <v>27</v>
      </c>
      <c r="D4374">
        <v>70</v>
      </c>
      <c r="E4374" t="s">
        <v>34</v>
      </c>
      <c r="F4374" t="s">
        <v>79</v>
      </c>
    </row>
    <row r="4375" spans="1:6" x14ac:dyDescent="0.2">
      <c r="A4375" t="s">
        <v>13257</v>
      </c>
      <c r="B4375" t="s">
        <v>18</v>
      </c>
      <c r="C4375" t="s">
        <v>26</v>
      </c>
      <c r="D4375">
        <v>52</v>
      </c>
      <c r="E4375" t="s">
        <v>32</v>
      </c>
      <c r="F4375" t="s">
        <v>29157</v>
      </c>
    </row>
    <row r="4376" spans="1:6" x14ac:dyDescent="0.2">
      <c r="A4376" t="s">
        <v>13260</v>
      </c>
      <c r="B4376" t="s">
        <v>15</v>
      </c>
      <c r="C4376" t="s">
        <v>27</v>
      </c>
      <c r="D4376">
        <v>109</v>
      </c>
      <c r="E4376" t="s">
        <v>34</v>
      </c>
      <c r="F4376" t="s">
        <v>29157</v>
      </c>
    </row>
    <row r="4377" spans="1:6" x14ac:dyDescent="0.2">
      <c r="A4377" t="s">
        <v>13263</v>
      </c>
      <c r="B4377" t="s">
        <v>22</v>
      </c>
      <c r="C4377" t="s">
        <v>27</v>
      </c>
      <c r="D4377">
        <v>66</v>
      </c>
      <c r="E4377" t="s">
        <v>32</v>
      </c>
      <c r="F4377" t="s">
        <v>79</v>
      </c>
    </row>
    <row r="4378" spans="1:6" x14ac:dyDescent="0.2">
      <c r="A4378" t="s">
        <v>13266</v>
      </c>
      <c r="B4378" t="s">
        <v>17</v>
      </c>
      <c r="C4378" t="s">
        <v>27</v>
      </c>
      <c r="D4378">
        <v>53</v>
      </c>
      <c r="E4378" t="s">
        <v>34</v>
      </c>
      <c r="F4378" t="s">
        <v>79</v>
      </c>
    </row>
    <row r="4379" spans="1:6" x14ac:dyDescent="0.2">
      <c r="A4379" t="s">
        <v>13269</v>
      </c>
      <c r="B4379" t="s">
        <v>24</v>
      </c>
      <c r="C4379" t="s">
        <v>26</v>
      </c>
      <c r="D4379">
        <v>54</v>
      </c>
      <c r="E4379" t="s">
        <v>34</v>
      </c>
      <c r="F4379" t="s">
        <v>79</v>
      </c>
    </row>
    <row r="4380" spans="1:6" x14ac:dyDescent="0.2">
      <c r="A4380" t="s">
        <v>13272</v>
      </c>
      <c r="B4380" t="s">
        <v>24</v>
      </c>
      <c r="C4380" t="s">
        <v>26</v>
      </c>
      <c r="D4380">
        <v>28</v>
      </c>
      <c r="E4380" t="s">
        <v>34</v>
      </c>
      <c r="F4380" t="s">
        <v>29157</v>
      </c>
    </row>
    <row r="4381" spans="1:6" x14ac:dyDescent="0.2">
      <c r="A4381" t="s">
        <v>13275</v>
      </c>
      <c r="B4381" t="s">
        <v>24</v>
      </c>
      <c r="C4381" t="s">
        <v>26</v>
      </c>
      <c r="D4381">
        <v>31</v>
      </c>
      <c r="E4381" t="s">
        <v>33</v>
      </c>
      <c r="F4381" t="s">
        <v>79</v>
      </c>
    </row>
    <row r="4382" spans="1:6" x14ac:dyDescent="0.2">
      <c r="A4382" t="s">
        <v>13278</v>
      </c>
      <c r="B4382" t="s">
        <v>19</v>
      </c>
      <c r="C4382" t="s">
        <v>26</v>
      </c>
      <c r="D4382">
        <v>36</v>
      </c>
      <c r="E4382" t="s">
        <v>33</v>
      </c>
      <c r="F4382" t="s">
        <v>79</v>
      </c>
    </row>
    <row r="4383" spans="1:6" x14ac:dyDescent="0.2">
      <c r="A4383" t="s">
        <v>13281</v>
      </c>
      <c r="B4383" t="s">
        <v>22</v>
      </c>
      <c r="C4383" t="s">
        <v>30</v>
      </c>
      <c r="D4383">
        <v>6</v>
      </c>
      <c r="E4383" t="s">
        <v>34</v>
      </c>
      <c r="F4383" t="s">
        <v>79</v>
      </c>
    </row>
    <row r="4384" spans="1:6" x14ac:dyDescent="0.2">
      <c r="A4384" t="s">
        <v>13305</v>
      </c>
      <c r="B4384" t="s">
        <v>22</v>
      </c>
      <c r="C4384" t="s">
        <v>30</v>
      </c>
      <c r="D4384">
        <v>6</v>
      </c>
      <c r="E4384" t="s">
        <v>33</v>
      </c>
      <c r="F4384" t="s">
        <v>29156</v>
      </c>
    </row>
    <row r="4385" spans="1:6" x14ac:dyDescent="0.2">
      <c r="A4385" t="s">
        <v>13308</v>
      </c>
      <c r="B4385" t="s">
        <v>20</v>
      </c>
      <c r="C4385" t="s">
        <v>27</v>
      </c>
      <c r="D4385">
        <v>66</v>
      </c>
      <c r="E4385" t="s">
        <v>33</v>
      </c>
      <c r="F4385" t="s">
        <v>29157</v>
      </c>
    </row>
    <row r="4386" spans="1:6" x14ac:dyDescent="0.2">
      <c r="A4386" t="s">
        <v>13311</v>
      </c>
      <c r="B4386" t="s">
        <v>21</v>
      </c>
      <c r="C4386" t="s">
        <v>29</v>
      </c>
      <c r="D4386">
        <v>16</v>
      </c>
      <c r="E4386" t="s">
        <v>33</v>
      </c>
      <c r="F4386" t="s">
        <v>29154</v>
      </c>
    </row>
    <row r="4387" spans="1:6" x14ac:dyDescent="0.2">
      <c r="A4387" t="s">
        <v>13314</v>
      </c>
      <c r="B4387" t="s">
        <v>21</v>
      </c>
      <c r="C4387" t="s">
        <v>27</v>
      </c>
      <c r="D4387">
        <v>91</v>
      </c>
      <c r="E4387" t="s">
        <v>32</v>
      </c>
      <c r="F4387" t="s">
        <v>29157</v>
      </c>
    </row>
    <row r="4388" spans="1:6" x14ac:dyDescent="0.2">
      <c r="A4388" t="s">
        <v>13317</v>
      </c>
      <c r="B4388" t="s">
        <v>16</v>
      </c>
      <c r="C4388" t="s">
        <v>29</v>
      </c>
      <c r="D4388">
        <v>14</v>
      </c>
      <c r="E4388" t="s">
        <v>33</v>
      </c>
      <c r="F4388" t="s">
        <v>29154</v>
      </c>
    </row>
    <row r="4389" spans="1:6" x14ac:dyDescent="0.2">
      <c r="A4389" t="s">
        <v>13320</v>
      </c>
      <c r="B4389" t="s">
        <v>19</v>
      </c>
      <c r="C4389" t="s">
        <v>26</v>
      </c>
      <c r="D4389">
        <v>53</v>
      </c>
      <c r="E4389" t="s">
        <v>32</v>
      </c>
      <c r="F4389" t="s">
        <v>29156</v>
      </c>
    </row>
    <row r="4390" spans="1:6" x14ac:dyDescent="0.2">
      <c r="A4390" t="s">
        <v>13323</v>
      </c>
      <c r="B4390" t="s">
        <v>21</v>
      </c>
      <c r="C4390" t="s">
        <v>27</v>
      </c>
      <c r="D4390">
        <v>71</v>
      </c>
      <c r="E4390" t="s">
        <v>33</v>
      </c>
      <c r="F4390" t="s">
        <v>29154</v>
      </c>
    </row>
    <row r="4391" spans="1:6" x14ac:dyDescent="0.2">
      <c r="A4391" t="s">
        <v>13326</v>
      </c>
      <c r="B4391" t="s">
        <v>18</v>
      </c>
      <c r="C4391" t="s">
        <v>28</v>
      </c>
      <c r="D4391">
        <v>128</v>
      </c>
      <c r="E4391" t="s">
        <v>34</v>
      </c>
      <c r="F4391" t="s">
        <v>29154</v>
      </c>
    </row>
    <row r="4392" spans="1:6" x14ac:dyDescent="0.2">
      <c r="A4392" t="s">
        <v>13329</v>
      </c>
      <c r="B4392" t="s">
        <v>16</v>
      </c>
      <c r="C4392" t="s">
        <v>29</v>
      </c>
      <c r="D4392">
        <v>21</v>
      </c>
      <c r="E4392" t="s">
        <v>34</v>
      </c>
      <c r="F4392" t="s">
        <v>29156</v>
      </c>
    </row>
    <row r="4393" spans="1:6" x14ac:dyDescent="0.2">
      <c r="A4393" t="s">
        <v>13332</v>
      </c>
      <c r="B4393" t="s">
        <v>15</v>
      </c>
      <c r="C4393" t="s">
        <v>26</v>
      </c>
      <c r="D4393">
        <v>45</v>
      </c>
      <c r="E4393" t="s">
        <v>34</v>
      </c>
      <c r="F4393" t="s">
        <v>29154</v>
      </c>
    </row>
    <row r="4394" spans="1:6" x14ac:dyDescent="0.2">
      <c r="A4394" t="s">
        <v>13335</v>
      </c>
      <c r="B4394" t="s">
        <v>21</v>
      </c>
      <c r="C4394" t="s">
        <v>26</v>
      </c>
      <c r="D4394">
        <v>24</v>
      </c>
      <c r="E4394" t="s">
        <v>34</v>
      </c>
      <c r="F4394" t="s">
        <v>29157</v>
      </c>
    </row>
    <row r="4395" spans="1:6" x14ac:dyDescent="0.2">
      <c r="A4395" t="s">
        <v>13338</v>
      </c>
      <c r="B4395" t="s">
        <v>15</v>
      </c>
      <c r="C4395" t="s">
        <v>28</v>
      </c>
      <c r="D4395">
        <v>382</v>
      </c>
      <c r="E4395" t="s">
        <v>32</v>
      </c>
      <c r="F4395" t="s">
        <v>29156</v>
      </c>
    </row>
    <row r="4396" spans="1:6" x14ac:dyDescent="0.2">
      <c r="A4396" t="s">
        <v>13341</v>
      </c>
      <c r="B4396" t="s">
        <v>17</v>
      </c>
      <c r="C4396" t="s">
        <v>28</v>
      </c>
      <c r="D4396">
        <v>326</v>
      </c>
      <c r="E4396" t="s">
        <v>34</v>
      </c>
      <c r="F4396" t="s">
        <v>29157</v>
      </c>
    </row>
    <row r="4397" spans="1:6" x14ac:dyDescent="0.2">
      <c r="A4397" t="s">
        <v>13344</v>
      </c>
      <c r="B4397" t="s">
        <v>18</v>
      </c>
      <c r="C4397" t="s">
        <v>26</v>
      </c>
      <c r="D4397">
        <v>20</v>
      </c>
      <c r="E4397" t="s">
        <v>34</v>
      </c>
      <c r="F4397" t="s">
        <v>29155</v>
      </c>
    </row>
    <row r="4398" spans="1:6" x14ac:dyDescent="0.2">
      <c r="A4398" t="s">
        <v>13347</v>
      </c>
      <c r="B4398" t="s">
        <v>19</v>
      </c>
      <c r="C4398" t="s">
        <v>28</v>
      </c>
      <c r="D4398">
        <v>184</v>
      </c>
      <c r="E4398" t="s">
        <v>32</v>
      </c>
      <c r="F4398" t="s">
        <v>29157</v>
      </c>
    </row>
    <row r="4399" spans="1:6" x14ac:dyDescent="0.2">
      <c r="A4399" t="s">
        <v>13350</v>
      </c>
      <c r="B4399" t="s">
        <v>22</v>
      </c>
      <c r="C4399" t="s">
        <v>27</v>
      </c>
      <c r="D4399">
        <v>108</v>
      </c>
      <c r="E4399" t="s">
        <v>33</v>
      </c>
      <c r="F4399" t="s">
        <v>29156</v>
      </c>
    </row>
    <row r="4400" spans="1:6" x14ac:dyDescent="0.2">
      <c r="A4400" t="s">
        <v>13353</v>
      </c>
      <c r="B4400" t="s">
        <v>23</v>
      </c>
      <c r="C4400" t="s">
        <v>26</v>
      </c>
      <c r="D4400">
        <v>41</v>
      </c>
      <c r="E4400" t="s">
        <v>34</v>
      </c>
      <c r="F4400" t="s">
        <v>29157</v>
      </c>
    </row>
    <row r="4401" spans="1:6" x14ac:dyDescent="0.2">
      <c r="A4401" t="s">
        <v>13356</v>
      </c>
      <c r="B4401" t="s">
        <v>20</v>
      </c>
      <c r="C4401" t="s">
        <v>26</v>
      </c>
      <c r="D4401">
        <v>26</v>
      </c>
      <c r="E4401" t="s">
        <v>33</v>
      </c>
      <c r="F4401" t="s">
        <v>29156</v>
      </c>
    </row>
    <row r="4402" spans="1:6" x14ac:dyDescent="0.2">
      <c r="A4402" t="s">
        <v>13359</v>
      </c>
      <c r="B4402" t="s">
        <v>16</v>
      </c>
      <c r="C4402" t="s">
        <v>26</v>
      </c>
      <c r="D4402">
        <v>28</v>
      </c>
      <c r="E4402" t="s">
        <v>34</v>
      </c>
      <c r="F4402" t="s">
        <v>29154</v>
      </c>
    </row>
    <row r="4403" spans="1:6" x14ac:dyDescent="0.2">
      <c r="A4403" t="s">
        <v>13362</v>
      </c>
      <c r="B4403" t="s">
        <v>19</v>
      </c>
      <c r="C4403" t="s">
        <v>30</v>
      </c>
      <c r="D4403">
        <v>4</v>
      </c>
      <c r="E4403" t="s">
        <v>33</v>
      </c>
      <c r="F4403" t="s">
        <v>29155</v>
      </c>
    </row>
    <row r="4404" spans="1:6" x14ac:dyDescent="0.2">
      <c r="A4404" t="s">
        <v>13365</v>
      </c>
      <c r="B4404" t="s">
        <v>20</v>
      </c>
      <c r="C4404" t="s">
        <v>26</v>
      </c>
      <c r="D4404">
        <v>36</v>
      </c>
      <c r="E4404" t="s">
        <v>33</v>
      </c>
      <c r="F4404" t="s">
        <v>29156</v>
      </c>
    </row>
    <row r="4405" spans="1:6" x14ac:dyDescent="0.2">
      <c r="A4405" t="s">
        <v>13368</v>
      </c>
      <c r="B4405" t="s">
        <v>16</v>
      </c>
      <c r="C4405" t="s">
        <v>29</v>
      </c>
      <c r="D4405">
        <v>22</v>
      </c>
      <c r="E4405" t="s">
        <v>34</v>
      </c>
      <c r="F4405" t="s">
        <v>29157</v>
      </c>
    </row>
    <row r="4406" spans="1:6" x14ac:dyDescent="0.2">
      <c r="A4406" t="s">
        <v>13371</v>
      </c>
      <c r="B4406" t="s">
        <v>19</v>
      </c>
      <c r="C4406" t="s">
        <v>27</v>
      </c>
      <c r="D4406">
        <v>63</v>
      </c>
      <c r="E4406" t="s">
        <v>34</v>
      </c>
      <c r="F4406" t="s">
        <v>29154</v>
      </c>
    </row>
    <row r="4407" spans="1:6" x14ac:dyDescent="0.2">
      <c r="A4407" t="s">
        <v>13374</v>
      </c>
      <c r="B4407" t="s">
        <v>21</v>
      </c>
      <c r="C4407" t="s">
        <v>26</v>
      </c>
      <c r="D4407">
        <v>33</v>
      </c>
      <c r="E4407" t="s">
        <v>32</v>
      </c>
      <c r="F4407" t="s">
        <v>29157</v>
      </c>
    </row>
    <row r="4408" spans="1:6" x14ac:dyDescent="0.2">
      <c r="A4408" t="s">
        <v>13377</v>
      </c>
      <c r="B4408" t="s">
        <v>15</v>
      </c>
      <c r="C4408" t="s">
        <v>28</v>
      </c>
      <c r="D4408">
        <v>337</v>
      </c>
      <c r="E4408" t="s">
        <v>32</v>
      </c>
      <c r="F4408" t="s">
        <v>29155</v>
      </c>
    </row>
    <row r="4409" spans="1:6" x14ac:dyDescent="0.2">
      <c r="A4409" t="s">
        <v>13380</v>
      </c>
      <c r="B4409" t="s">
        <v>22</v>
      </c>
      <c r="C4409" t="s">
        <v>27</v>
      </c>
      <c r="D4409">
        <v>119</v>
      </c>
      <c r="E4409" t="s">
        <v>32</v>
      </c>
      <c r="F4409" t="s">
        <v>29157</v>
      </c>
    </row>
    <row r="4410" spans="1:6" x14ac:dyDescent="0.2">
      <c r="A4410" t="s">
        <v>13383</v>
      </c>
      <c r="B4410" t="s">
        <v>20</v>
      </c>
      <c r="C4410" t="s">
        <v>29</v>
      </c>
      <c r="D4410">
        <v>21</v>
      </c>
      <c r="E4410" t="s">
        <v>33</v>
      </c>
      <c r="F4410" t="s">
        <v>29155</v>
      </c>
    </row>
    <row r="4411" spans="1:6" x14ac:dyDescent="0.2">
      <c r="A4411" t="s">
        <v>13386</v>
      </c>
      <c r="B4411" t="s">
        <v>18</v>
      </c>
      <c r="C4411" t="s">
        <v>29</v>
      </c>
      <c r="D4411">
        <v>15</v>
      </c>
      <c r="E4411" t="s">
        <v>34</v>
      </c>
      <c r="F4411" t="s">
        <v>29154</v>
      </c>
    </row>
    <row r="4412" spans="1:6" x14ac:dyDescent="0.2">
      <c r="A4412" t="s">
        <v>13389</v>
      </c>
      <c r="B4412" t="s">
        <v>24</v>
      </c>
      <c r="C4412" t="s">
        <v>29</v>
      </c>
      <c r="D4412">
        <v>23</v>
      </c>
      <c r="E4412" t="s">
        <v>32</v>
      </c>
      <c r="F4412" t="s">
        <v>29154</v>
      </c>
    </row>
    <row r="4413" spans="1:6" x14ac:dyDescent="0.2">
      <c r="A4413" t="s">
        <v>13392</v>
      </c>
      <c r="B4413" t="s">
        <v>15</v>
      </c>
      <c r="C4413" t="s">
        <v>26</v>
      </c>
      <c r="D4413">
        <v>35</v>
      </c>
      <c r="E4413" t="s">
        <v>32</v>
      </c>
      <c r="F4413" t="s">
        <v>29157</v>
      </c>
    </row>
    <row r="4414" spans="1:6" x14ac:dyDescent="0.2">
      <c r="A4414" t="s">
        <v>13395</v>
      </c>
      <c r="B4414" t="s">
        <v>21</v>
      </c>
      <c r="C4414" t="s">
        <v>28</v>
      </c>
      <c r="D4414">
        <v>275</v>
      </c>
      <c r="E4414" t="s">
        <v>33</v>
      </c>
      <c r="F4414" t="s">
        <v>29157</v>
      </c>
    </row>
    <row r="4415" spans="1:6" x14ac:dyDescent="0.2">
      <c r="A4415" t="s">
        <v>13398</v>
      </c>
      <c r="B4415" t="s">
        <v>19</v>
      </c>
      <c r="C4415" t="s">
        <v>29</v>
      </c>
      <c r="D4415">
        <v>17</v>
      </c>
      <c r="E4415" t="s">
        <v>33</v>
      </c>
      <c r="F4415" t="s">
        <v>29155</v>
      </c>
    </row>
    <row r="4416" spans="1:6" x14ac:dyDescent="0.2">
      <c r="A4416" t="s">
        <v>13401</v>
      </c>
      <c r="B4416" t="s">
        <v>19</v>
      </c>
      <c r="C4416" t="s">
        <v>26</v>
      </c>
      <c r="D4416">
        <v>44</v>
      </c>
      <c r="E4416" t="s">
        <v>32</v>
      </c>
      <c r="F4416" t="s">
        <v>29155</v>
      </c>
    </row>
    <row r="4417" spans="1:6" x14ac:dyDescent="0.2">
      <c r="A4417" t="s">
        <v>13404</v>
      </c>
      <c r="B4417" t="s">
        <v>18</v>
      </c>
      <c r="C4417" t="s">
        <v>30</v>
      </c>
      <c r="D4417">
        <v>8</v>
      </c>
      <c r="E4417" t="s">
        <v>33</v>
      </c>
      <c r="F4417" t="s">
        <v>29156</v>
      </c>
    </row>
    <row r="4418" spans="1:6" x14ac:dyDescent="0.2">
      <c r="A4418" t="s">
        <v>13407</v>
      </c>
      <c r="B4418" t="s">
        <v>22</v>
      </c>
      <c r="C4418" t="s">
        <v>26</v>
      </c>
      <c r="D4418">
        <v>34</v>
      </c>
      <c r="E4418" t="s">
        <v>32</v>
      </c>
      <c r="F4418" t="s">
        <v>29156</v>
      </c>
    </row>
    <row r="4419" spans="1:6" x14ac:dyDescent="0.2">
      <c r="A4419" t="s">
        <v>13410</v>
      </c>
      <c r="B4419" t="s">
        <v>20</v>
      </c>
      <c r="C4419" t="s">
        <v>27</v>
      </c>
      <c r="D4419">
        <v>113</v>
      </c>
      <c r="E4419" t="s">
        <v>32</v>
      </c>
      <c r="F4419" t="s">
        <v>29154</v>
      </c>
    </row>
    <row r="4420" spans="1:6" x14ac:dyDescent="0.2">
      <c r="A4420" t="s">
        <v>13413</v>
      </c>
      <c r="B4420" t="s">
        <v>16</v>
      </c>
      <c r="C4420" t="s">
        <v>26</v>
      </c>
      <c r="D4420">
        <v>58</v>
      </c>
      <c r="E4420" t="s">
        <v>33</v>
      </c>
      <c r="F4420" t="s">
        <v>29156</v>
      </c>
    </row>
    <row r="4421" spans="1:6" x14ac:dyDescent="0.2">
      <c r="A4421" t="s">
        <v>13416</v>
      </c>
      <c r="B4421" t="s">
        <v>23</v>
      </c>
      <c r="C4421" t="s">
        <v>27</v>
      </c>
      <c r="D4421">
        <v>100</v>
      </c>
      <c r="E4421" t="s">
        <v>33</v>
      </c>
      <c r="F4421" t="s">
        <v>29155</v>
      </c>
    </row>
    <row r="4422" spans="1:6" x14ac:dyDescent="0.2">
      <c r="A4422" t="s">
        <v>13419</v>
      </c>
      <c r="B4422" t="s">
        <v>21</v>
      </c>
      <c r="C4422" t="s">
        <v>29</v>
      </c>
      <c r="D4422">
        <v>12</v>
      </c>
      <c r="E4422" t="s">
        <v>34</v>
      </c>
      <c r="F4422" t="s">
        <v>29157</v>
      </c>
    </row>
    <row r="4423" spans="1:6" x14ac:dyDescent="0.2">
      <c r="A4423" t="s">
        <v>13422</v>
      </c>
      <c r="B4423" t="s">
        <v>23</v>
      </c>
      <c r="C4423" t="s">
        <v>26</v>
      </c>
      <c r="D4423">
        <v>20</v>
      </c>
      <c r="E4423" t="s">
        <v>32</v>
      </c>
      <c r="F4423" t="s">
        <v>29157</v>
      </c>
    </row>
    <row r="4424" spans="1:6" x14ac:dyDescent="0.2">
      <c r="A4424" t="s">
        <v>13425</v>
      </c>
      <c r="B4424" t="s">
        <v>23</v>
      </c>
      <c r="C4424" t="s">
        <v>28</v>
      </c>
      <c r="D4424">
        <v>356</v>
      </c>
      <c r="E4424" t="s">
        <v>33</v>
      </c>
      <c r="F4424" t="s">
        <v>29157</v>
      </c>
    </row>
    <row r="4425" spans="1:6" x14ac:dyDescent="0.2">
      <c r="A4425" t="s">
        <v>13428</v>
      </c>
      <c r="B4425" t="s">
        <v>15</v>
      </c>
      <c r="C4425" t="s">
        <v>27</v>
      </c>
      <c r="D4425">
        <v>68</v>
      </c>
      <c r="E4425" t="s">
        <v>34</v>
      </c>
      <c r="F4425" t="s">
        <v>29157</v>
      </c>
    </row>
    <row r="4426" spans="1:6" x14ac:dyDescent="0.2">
      <c r="A4426" t="s">
        <v>13431</v>
      </c>
      <c r="B4426" t="s">
        <v>24</v>
      </c>
      <c r="C4426" t="s">
        <v>27</v>
      </c>
      <c r="D4426">
        <v>103</v>
      </c>
      <c r="E4426" t="s">
        <v>34</v>
      </c>
      <c r="F4426" t="s">
        <v>29157</v>
      </c>
    </row>
    <row r="4427" spans="1:6" x14ac:dyDescent="0.2">
      <c r="A4427" t="s">
        <v>13434</v>
      </c>
      <c r="B4427" t="s">
        <v>23</v>
      </c>
      <c r="C4427" t="s">
        <v>26</v>
      </c>
      <c r="D4427">
        <v>39</v>
      </c>
      <c r="E4427" t="s">
        <v>32</v>
      </c>
      <c r="F4427" t="s">
        <v>29154</v>
      </c>
    </row>
    <row r="4428" spans="1:6" x14ac:dyDescent="0.2">
      <c r="A4428" t="s">
        <v>13437</v>
      </c>
      <c r="B4428" t="s">
        <v>24</v>
      </c>
      <c r="C4428" t="s">
        <v>26</v>
      </c>
      <c r="D4428">
        <v>41</v>
      </c>
      <c r="E4428" t="s">
        <v>32</v>
      </c>
      <c r="F4428" t="s">
        <v>29157</v>
      </c>
    </row>
    <row r="4429" spans="1:6" x14ac:dyDescent="0.2">
      <c r="A4429" t="s">
        <v>13440</v>
      </c>
      <c r="B4429" t="s">
        <v>16</v>
      </c>
      <c r="C4429" t="s">
        <v>29</v>
      </c>
      <c r="D4429">
        <v>13</v>
      </c>
      <c r="E4429" t="s">
        <v>34</v>
      </c>
      <c r="F4429" t="s">
        <v>29156</v>
      </c>
    </row>
    <row r="4430" spans="1:6" x14ac:dyDescent="0.2">
      <c r="A4430" t="s">
        <v>13443</v>
      </c>
      <c r="B4430" t="s">
        <v>15</v>
      </c>
      <c r="C4430" t="s">
        <v>30</v>
      </c>
      <c r="D4430">
        <v>3</v>
      </c>
      <c r="E4430" t="s">
        <v>32</v>
      </c>
      <c r="F4430" t="s">
        <v>29157</v>
      </c>
    </row>
    <row r="4431" spans="1:6" x14ac:dyDescent="0.2">
      <c r="A4431" t="s">
        <v>13446</v>
      </c>
      <c r="B4431" t="s">
        <v>23</v>
      </c>
      <c r="C4431" t="s">
        <v>26</v>
      </c>
      <c r="D4431">
        <v>27</v>
      </c>
      <c r="E4431" t="s">
        <v>32</v>
      </c>
      <c r="F4431" t="s">
        <v>29156</v>
      </c>
    </row>
    <row r="4432" spans="1:6" x14ac:dyDescent="0.2">
      <c r="A4432" t="s">
        <v>13449</v>
      </c>
      <c r="B4432" t="s">
        <v>21</v>
      </c>
      <c r="C4432" t="s">
        <v>26</v>
      </c>
      <c r="D4432">
        <v>42</v>
      </c>
      <c r="E4432" t="s">
        <v>34</v>
      </c>
      <c r="F4432" t="s">
        <v>29156</v>
      </c>
    </row>
    <row r="4433" spans="1:6" x14ac:dyDescent="0.2">
      <c r="A4433" t="s">
        <v>13452</v>
      </c>
      <c r="B4433" t="s">
        <v>24</v>
      </c>
      <c r="C4433" t="s">
        <v>26</v>
      </c>
      <c r="D4433">
        <v>40</v>
      </c>
      <c r="E4433" t="s">
        <v>32</v>
      </c>
      <c r="F4433" t="s">
        <v>29157</v>
      </c>
    </row>
    <row r="4434" spans="1:6" x14ac:dyDescent="0.2">
      <c r="A4434" t="s">
        <v>13455</v>
      </c>
      <c r="B4434" t="s">
        <v>17</v>
      </c>
      <c r="C4434" t="s">
        <v>26</v>
      </c>
      <c r="D4434">
        <v>26</v>
      </c>
      <c r="E4434" t="s">
        <v>34</v>
      </c>
      <c r="F4434" t="s">
        <v>29156</v>
      </c>
    </row>
    <row r="4435" spans="1:6" x14ac:dyDescent="0.2">
      <c r="A4435" t="s">
        <v>13458</v>
      </c>
      <c r="B4435" t="s">
        <v>24</v>
      </c>
      <c r="C4435" t="s">
        <v>26</v>
      </c>
      <c r="D4435">
        <v>27</v>
      </c>
      <c r="E4435" t="s">
        <v>34</v>
      </c>
      <c r="F4435" t="s">
        <v>29155</v>
      </c>
    </row>
    <row r="4436" spans="1:6" x14ac:dyDescent="0.2">
      <c r="A4436" t="s">
        <v>13461</v>
      </c>
      <c r="B4436" t="s">
        <v>24</v>
      </c>
      <c r="C4436" t="s">
        <v>28</v>
      </c>
      <c r="D4436">
        <v>289</v>
      </c>
      <c r="E4436" t="s">
        <v>33</v>
      </c>
      <c r="F4436" t="s">
        <v>29157</v>
      </c>
    </row>
    <row r="4437" spans="1:6" x14ac:dyDescent="0.2">
      <c r="A4437" t="s">
        <v>13464</v>
      </c>
      <c r="B4437" t="s">
        <v>21</v>
      </c>
      <c r="C4437" t="s">
        <v>26</v>
      </c>
      <c r="D4437">
        <v>57</v>
      </c>
      <c r="E4437" t="s">
        <v>32</v>
      </c>
      <c r="F4437" t="s">
        <v>29156</v>
      </c>
    </row>
    <row r="4438" spans="1:6" x14ac:dyDescent="0.2">
      <c r="A4438" t="s">
        <v>13467</v>
      </c>
      <c r="B4438" t="s">
        <v>24</v>
      </c>
      <c r="C4438" t="s">
        <v>27</v>
      </c>
      <c r="D4438">
        <v>81</v>
      </c>
      <c r="E4438" t="s">
        <v>34</v>
      </c>
      <c r="F4438" t="s">
        <v>29156</v>
      </c>
    </row>
    <row r="4439" spans="1:6" x14ac:dyDescent="0.2">
      <c r="A4439" t="s">
        <v>13470</v>
      </c>
      <c r="B4439" t="s">
        <v>15</v>
      </c>
      <c r="C4439" t="s">
        <v>27</v>
      </c>
      <c r="D4439">
        <v>68</v>
      </c>
      <c r="E4439" t="s">
        <v>33</v>
      </c>
      <c r="F4439" t="s">
        <v>29154</v>
      </c>
    </row>
    <row r="4440" spans="1:6" x14ac:dyDescent="0.2">
      <c r="A4440" t="s">
        <v>13473</v>
      </c>
      <c r="B4440" t="s">
        <v>16</v>
      </c>
      <c r="C4440" t="s">
        <v>27</v>
      </c>
      <c r="D4440">
        <v>67</v>
      </c>
      <c r="E4440" t="s">
        <v>34</v>
      </c>
      <c r="F4440" t="s">
        <v>29156</v>
      </c>
    </row>
    <row r="4441" spans="1:6" x14ac:dyDescent="0.2">
      <c r="A4441" t="s">
        <v>13476</v>
      </c>
      <c r="B4441" t="s">
        <v>21</v>
      </c>
      <c r="C4441" t="s">
        <v>30</v>
      </c>
      <c r="D4441">
        <v>3</v>
      </c>
      <c r="E4441" t="s">
        <v>32</v>
      </c>
      <c r="F4441" t="s">
        <v>29156</v>
      </c>
    </row>
    <row r="4442" spans="1:6" x14ac:dyDescent="0.2">
      <c r="A4442" t="s">
        <v>13479</v>
      </c>
      <c r="B4442" t="s">
        <v>21</v>
      </c>
      <c r="C4442" t="s">
        <v>27</v>
      </c>
      <c r="D4442">
        <v>115</v>
      </c>
      <c r="E4442" t="s">
        <v>34</v>
      </c>
      <c r="F4442" t="s">
        <v>29156</v>
      </c>
    </row>
    <row r="4443" spans="1:6" x14ac:dyDescent="0.2">
      <c r="A4443" t="s">
        <v>13482</v>
      </c>
      <c r="B4443" t="s">
        <v>15</v>
      </c>
      <c r="C4443" t="s">
        <v>26</v>
      </c>
      <c r="D4443">
        <v>35</v>
      </c>
      <c r="E4443" t="s">
        <v>34</v>
      </c>
      <c r="F4443" t="s">
        <v>29157</v>
      </c>
    </row>
    <row r="4444" spans="1:6" x14ac:dyDescent="0.2">
      <c r="A4444" t="s">
        <v>13485</v>
      </c>
      <c r="B4444" t="s">
        <v>16</v>
      </c>
      <c r="C4444" t="s">
        <v>26</v>
      </c>
      <c r="D4444">
        <v>27</v>
      </c>
      <c r="E4444" t="s">
        <v>34</v>
      </c>
      <c r="F4444" t="s">
        <v>29157</v>
      </c>
    </row>
    <row r="4445" spans="1:6" x14ac:dyDescent="0.2">
      <c r="A4445" t="s">
        <v>13488</v>
      </c>
      <c r="B4445" t="s">
        <v>21</v>
      </c>
      <c r="C4445" t="s">
        <v>28</v>
      </c>
      <c r="D4445">
        <v>149</v>
      </c>
      <c r="E4445" t="s">
        <v>33</v>
      </c>
      <c r="F4445" t="s">
        <v>29157</v>
      </c>
    </row>
    <row r="4446" spans="1:6" x14ac:dyDescent="0.2">
      <c r="A4446" t="s">
        <v>13491</v>
      </c>
      <c r="B4446" t="s">
        <v>17</v>
      </c>
      <c r="C4446" t="s">
        <v>26</v>
      </c>
      <c r="D4446">
        <v>35</v>
      </c>
      <c r="E4446" t="s">
        <v>33</v>
      </c>
      <c r="F4446" t="s">
        <v>29156</v>
      </c>
    </row>
    <row r="4447" spans="1:6" x14ac:dyDescent="0.2">
      <c r="A4447" t="s">
        <v>13494</v>
      </c>
      <c r="B4447" t="s">
        <v>18</v>
      </c>
      <c r="C4447" t="s">
        <v>29</v>
      </c>
      <c r="D4447">
        <v>14</v>
      </c>
      <c r="E4447" t="s">
        <v>33</v>
      </c>
      <c r="F4447" t="s">
        <v>29156</v>
      </c>
    </row>
    <row r="4448" spans="1:6" x14ac:dyDescent="0.2">
      <c r="A4448" t="s">
        <v>13497</v>
      </c>
      <c r="B4448" t="s">
        <v>18</v>
      </c>
      <c r="C4448" t="s">
        <v>30</v>
      </c>
      <c r="D4448">
        <v>8</v>
      </c>
      <c r="E4448" t="s">
        <v>32</v>
      </c>
      <c r="F4448" t="s">
        <v>29157</v>
      </c>
    </row>
    <row r="4449" spans="1:6" x14ac:dyDescent="0.2">
      <c r="A4449" t="s">
        <v>13500</v>
      </c>
      <c r="B4449" t="s">
        <v>19</v>
      </c>
      <c r="C4449" t="s">
        <v>27</v>
      </c>
      <c r="D4449">
        <v>113</v>
      </c>
      <c r="E4449" t="s">
        <v>34</v>
      </c>
      <c r="F4449" t="s">
        <v>29154</v>
      </c>
    </row>
    <row r="4450" spans="1:6" x14ac:dyDescent="0.2">
      <c r="A4450" t="s">
        <v>13503</v>
      </c>
      <c r="B4450" t="s">
        <v>18</v>
      </c>
      <c r="C4450" t="s">
        <v>28</v>
      </c>
      <c r="D4450">
        <v>369</v>
      </c>
      <c r="E4450" t="s">
        <v>34</v>
      </c>
      <c r="F4450" t="s">
        <v>29154</v>
      </c>
    </row>
    <row r="4451" spans="1:6" x14ac:dyDescent="0.2">
      <c r="A4451" t="s">
        <v>13506</v>
      </c>
      <c r="B4451" t="s">
        <v>19</v>
      </c>
      <c r="C4451" t="s">
        <v>26</v>
      </c>
      <c r="D4451">
        <v>42</v>
      </c>
      <c r="E4451" t="s">
        <v>33</v>
      </c>
      <c r="F4451" t="s">
        <v>29156</v>
      </c>
    </row>
    <row r="4452" spans="1:6" x14ac:dyDescent="0.2">
      <c r="A4452" t="s">
        <v>13509</v>
      </c>
      <c r="B4452" t="s">
        <v>20</v>
      </c>
      <c r="C4452" t="s">
        <v>26</v>
      </c>
      <c r="D4452">
        <v>35</v>
      </c>
      <c r="E4452" t="s">
        <v>32</v>
      </c>
      <c r="F4452" t="s">
        <v>29154</v>
      </c>
    </row>
    <row r="4453" spans="1:6" x14ac:dyDescent="0.2">
      <c r="A4453" t="s">
        <v>13512</v>
      </c>
      <c r="B4453" t="s">
        <v>20</v>
      </c>
      <c r="C4453" t="s">
        <v>26</v>
      </c>
      <c r="D4453">
        <v>30</v>
      </c>
      <c r="E4453" t="s">
        <v>33</v>
      </c>
      <c r="F4453" t="s">
        <v>29157</v>
      </c>
    </row>
    <row r="4454" spans="1:6" x14ac:dyDescent="0.2">
      <c r="A4454" t="s">
        <v>13515</v>
      </c>
      <c r="B4454" t="s">
        <v>19</v>
      </c>
      <c r="C4454" t="s">
        <v>29</v>
      </c>
      <c r="D4454">
        <v>12</v>
      </c>
      <c r="E4454" t="s">
        <v>33</v>
      </c>
      <c r="F4454" t="s">
        <v>29156</v>
      </c>
    </row>
    <row r="4455" spans="1:6" x14ac:dyDescent="0.2">
      <c r="A4455" t="s">
        <v>13518</v>
      </c>
      <c r="B4455" t="s">
        <v>22</v>
      </c>
      <c r="C4455" t="s">
        <v>30</v>
      </c>
      <c r="D4455">
        <v>3</v>
      </c>
      <c r="E4455" t="s">
        <v>33</v>
      </c>
      <c r="F4455" t="s">
        <v>29154</v>
      </c>
    </row>
    <row r="4456" spans="1:6" x14ac:dyDescent="0.2">
      <c r="A4456" t="s">
        <v>13521</v>
      </c>
      <c r="B4456" t="s">
        <v>17</v>
      </c>
      <c r="C4456" t="s">
        <v>27</v>
      </c>
      <c r="D4456">
        <v>78</v>
      </c>
      <c r="E4456" t="s">
        <v>34</v>
      </c>
      <c r="F4456" t="s">
        <v>29156</v>
      </c>
    </row>
    <row r="4457" spans="1:6" x14ac:dyDescent="0.2">
      <c r="A4457" t="s">
        <v>13524</v>
      </c>
      <c r="B4457" t="s">
        <v>22</v>
      </c>
      <c r="C4457" t="s">
        <v>26</v>
      </c>
      <c r="D4457">
        <v>31</v>
      </c>
      <c r="E4457" t="s">
        <v>33</v>
      </c>
      <c r="F4457" t="s">
        <v>29155</v>
      </c>
    </row>
    <row r="4458" spans="1:6" x14ac:dyDescent="0.2">
      <c r="A4458" t="s">
        <v>13527</v>
      </c>
      <c r="B4458" t="s">
        <v>16</v>
      </c>
      <c r="C4458" t="s">
        <v>26</v>
      </c>
      <c r="D4458">
        <v>37</v>
      </c>
      <c r="E4458" t="s">
        <v>33</v>
      </c>
      <c r="F4458" t="s">
        <v>29157</v>
      </c>
    </row>
    <row r="4459" spans="1:6" x14ac:dyDescent="0.2">
      <c r="A4459" t="s">
        <v>13530</v>
      </c>
      <c r="B4459" t="s">
        <v>21</v>
      </c>
      <c r="C4459" t="s">
        <v>27</v>
      </c>
      <c r="D4459">
        <v>115</v>
      </c>
      <c r="E4459" t="s">
        <v>32</v>
      </c>
      <c r="F4459" t="s">
        <v>29154</v>
      </c>
    </row>
    <row r="4460" spans="1:6" x14ac:dyDescent="0.2">
      <c r="A4460" t="s">
        <v>13533</v>
      </c>
      <c r="B4460" t="s">
        <v>23</v>
      </c>
      <c r="C4460" t="s">
        <v>26</v>
      </c>
      <c r="D4460">
        <v>39</v>
      </c>
      <c r="E4460" t="s">
        <v>33</v>
      </c>
      <c r="F4460" t="s">
        <v>29156</v>
      </c>
    </row>
    <row r="4461" spans="1:6" x14ac:dyDescent="0.2">
      <c r="A4461" t="s">
        <v>13536</v>
      </c>
      <c r="B4461" t="s">
        <v>24</v>
      </c>
      <c r="C4461" t="s">
        <v>29</v>
      </c>
      <c r="D4461">
        <v>15</v>
      </c>
      <c r="E4461" t="s">
        <v>32</v>
      </c>
      <c r="F4461" t="s">
        <v>29157</v>
      </c>
    </row>
    <row r="4462" spans="1:6" x14ac:dyDescent="0.2">
      <c r="A4462" t="s">
        <v>13539</v>
      </c>
      <c r="B4462" t="s">
        <v>21</v>
      </c>
      <c r="C4462" t="s">
        <v>26</v>
      </c>
      <c r="D4462">
        <v>31</v>
      </c>
      <c r="E4462" t="s">
        <v>32</v>
      </c>
      <c r="F4462" t="s">
        <v>29157</v>
      </c>
    </row>
    <row r="4463" spans="1:6" x14ac:dyDescent="0.2">
      <c r="A4463" t="s">
        <v>13284</v>
      </c>
      <c r="B4463" t="s">
        <v>19</v>
      </c>
      <c r="C4463" t="s">
        <v>26</v>
      </c>
      <c r="D4463">
        <v>54</v>
      </c>
      <c r="E4463" t="s">
        <v>33</v>
      </c>
      <c r="F4463" t="s">
        <v>29157</v>
      </c>
    </row>
    <row r="4464" spans="1:6" x14ac:dyDescent="0.2">
      <c r="A4464" t="s">
        <v>13287</v>
      </c>
      <c r="B4464" t="s">
        <v>19</v>
      </c>
      <c r="C4464" t="s">
        <v>28</v>
      </c>
      <c r="D4464">
        <v>386</v>
      </c>
      <c r="E4464" t="s">
        <v>32</v>
      </c>
      <c r="F4464" t="s">
        <v>29157</v>
      </c>
    </row>
    <row r="4465" spans="1:6" x14ac:dyDescent="0.2">
      <c r="A4465" t="s">
        <v>13290</v>
      </c>
      <c r="B4465" t="s">
        <v>15</v>
      </c>
      <c r="C4465" t="s">
        <v>27</v>
      </c>
      <c r="D4465">
        <v>92</v>
      </c>
      <c r="E4465" t="s">
        <v>34</v>
      </c>
      <c r="F4465" t="s">
        <v>29157</v>
      </c>
    </row>
    <row r="4466" spans="1:6" x14ac:dyDescent="0.2">
      <c r="A4466" t="s">
        <v>13293</v>
      </c>
      <c r="B4466" t="s">
        <v>19</v>
      </c>
      <c r="C4466" t="s">
        <v>26</v>
      </c>
      <c r="D4466">
        <v>30</v>
      </c>
      <c r="E4466" t="s">
        <v>32</v>
      </c>
      <c r="F4466" t="s">
        <v>29155</v>
      </c>
    </row>
    <row r="4467" spans="1:6" x14ac:dyDescent="0.2">
      <c r="A4467" t="s">
        <v>13296</v>
      </c>
      <c r="B4467" t="s">
        <v>16</v>
      </c>
      <c r="C4467" t="s">
        <v>26</v>
      </c>
      <c r="D4467">
        <v>58</v>
      </c>
      <c r="E4467" t="s">
        <v>32</v>
      </c>
      <c r="F4467" t="s">
        <v>29157</v>
      </c>
    </row>
    <row r="4468" spans="1:6" x14ac:dyDescent="0.2">
      <c r="A4468" t="s">
        <v>13299</v>
      </c>
      <c r="B4468" t="s">
        <v>22</v>
      </c>
      <c r="C4468" t="s">
        <v>28</v>
      </c>
      <c r="D4468">
        <v>380</v>
      </c>
      <c r="E4468" t="s">
        <v>34</v>
      </c>
      <c r="F4468" t="s">
        <v>29157</v>
      </c>
    </row>
    <row r="4469" spans="1:6" x14ac:dyDescent="0.2">
      <c r="A4469" t="s">
        <v>13302</v>
      </c>
      <c r="B4469" t="s">
        <v>21</v>
      </c>
      <c r="C4469" t="s">
        <v>27</v>
      </c>
      <c r="D4469">
        <v>74</v>
      </c>
      <c r="E4469" t="s">
        <v>34</v>
      </c>
      <c r="F4469" t="s">
        <v>29156</v>
      </c>
    </row>
    <row r="4470" spans="1:6" x14ac:dyDescent="0.2">
      <c r="A4470" t="s">
        <v>13542</v>
      </c>
      <c r="B4470" t="s">
        <v>24</v>
      </c>
      <c r="C4470" t="s">
        <v>27</v>
      </c>
      <c r="D4470">
        <v>64</v>
      </c>
      <c r="E4470" t="s">
        <v>32</v>
      </c>
      <c r="F4470" t="s">
        <v>29157</v>
      </c>
    </row>
    <row r="4471" spans="1:6" x14ac:dyDescent="0.2">
      <c r="A4471" t="s">
        <v>13545</v>
      </c>
      <c r="B4471" t="s">
        <v>20</v>
      </c>
      <c r="C4471" t="s">
        <v>26</v>
      </c>
      <c r="D4471">
        <v>24</v>
      </c>
      <c r="E4471" t="s">
        <v>33</v>
      </c>
      <c r="F4471" t="s">
        <v>79</v>
      </c>
    </row>
    <row r="4472" spans="1:6" x14ac:dyDescent="0.2">
      <c r="A4472" t="s">
        <v>13548</v>
      </c>
      <c r="B4472" t="s">
        <v>16</v>
      </c>
      <c r="C4472" t="s">
        <v>29</v>
      </c>
      <c r="D4472">
        <v>21</v>
      </c>
      <c r="E4472" t="s">
        <v>32</v>
      </c>
      <c r="F4472" t="s">
        <v>79</v>
      </c>
    </row>
    <row r="4473" spans="1:6" x14ac:dyDescent="0.2">
      <c r="A4473" t="s">
        <v>13551</v>
      </c>
      <c r="B4473" t="s">
        <v>17</v>
      </c>
      <c r="C4473" t="s">
        <v>29</v>
      </c>
      <c r="D4473">
        <v>22</v>
      </c>
      <c r="E4473" t="s">
        <v>34</v>
      </c>
      <c r="F4473" t="s">
        <v>29157</v>
      </c>
    </row>
    <row r="4474" spans="1:6" x14ac:dyDescent="0.2">
      <c r="A4474" t="s">
        <v>13554</v>
      </c>
      <c r="B4474" t="s">
        <v>20</v>
      </c>
      <c r="C4474" t="s">
        <v>27</v>
      </c>
      <c r="D4474">
        <v>46</v>
      </c>
      <c r="E4474" t="s">
        <v>33</v>
      </c>
      <c r="F4474" t="s">
        <v>29157</v>
      </c>
    </row>
    <row r="4475" spans="1:6" x14ac:dyDescent="0.2">
      <c r="A4475" t="s">
        <v>13557</v>
      </c>
      <c r="B4475" t="s">
        <v>19</v>
      </c>
      <c r="C4475" t="s">
        <v>27</v>
      </c>
      <c r="D4475">
        <v>117</v>
      </c>
      <c r="E4475" t="s">
        <v>34</v>
      </c>
      <c r="F4475" t="s">
        <v>79</v>
      </c>
    </row>
    <row r="4476" spans="1:6" x14ac:dyDescent="0.2">
      <c r="A4476" t="s">
        <v>13560</v>
      </c>
      <c r="B4476" t="s">
        <v>23</v>
      </c>
      <c r="C4476" t="s">
        <v>27</v>
      </c>
      <c r="D4476">
        <v>74</v>
      </c>
      <c r="E4476" t="s">
        <v>34</v>
      </c>
      <c r="F4476" t="s">
        <v>79</v>
      </c>
    </row>
    <row r="4477" spans="1:6" x14ac:dyDescent="0.2">
      <c r="A4477" t="s">
        <v>13563</v>
      </c>
      <c r="B4477" t="s">
        <v>21</v>
      </c>
      <c r="C4477" t="s">
        <v>26</v>
      </c>
      <c r="D4477">
        <v>35</v>
      </c>
      <c r="E4477" t="s">
        <v>34</v>
      </c>
      <c r="F4477" t="s">
        <v>29157</v>
      </c>
    </row>
    <row r="4478" spans="1:6" x14ac:dyDescent="0.2">
      <c r="A4478" t="s">
        <v>13566</v>
      </c>
      <c r="B4478" t="s">
        <v>22</v>
      </c>
      <c r="C4478" t="s">
        <v>26</v>
      </c>
      <c r="D4478">
        <v>46</v>
      </c>
      <c r="E4478" t="s">
        <v>32</v>
      </c>
      <c r="F4478" t="s">
        <v>29157</v>
      </c>
    </row>
    <row r="4479" spans="1:6" x14ac:dyDescent="0.2">
      <c r="A4479" t="s">
        <v>13569</v>
      </c>
      <c r="B4479" t="s">
        <v>22</v>
      </c>
      <c r="C4479" t="s">
        <v>29</v>
      </c>
      <c r="D4479">
        <v>18</v>
      </c>
      <c r="E4479" t="s">
        <v>34</v>
      </c>
      <c r="F4479" t="s">
        <v>29157</v>
      </c>
    </row>
    <row r="4480" spans="1:6" x14ac:dyDescent="0.2">
      <c r="A4480" t="s">
        <v>13572</v>
      </c>
      <c r="B4480" t="s">
        <v>15</v>
      </c>
      <c r="C4480" t="s">
        <v>28</v>
      </c>
      <c r="D4480">
        <v>153</v>
      </c>
      <c r="E4480" t="s">
        <v>34</v>
      </c>
      <c r="F4480" t="s">
        <v>29157</v>
      </c>
    </row>
    <row r="4481" spans="1:6" x14ac:dyDescent="0.2">
      <c r="A4481" t="s">
        <v>13575</v>
      </c>
      <c r="B4481" t="s">
        <v>17</v>
      </c>
      <c r="C4481" t="s">
        <v>26</v>
      </c>
      <c r="D4481">
        <v>57</v>
      </c>
      <c r="E4481" t="s">
        <v>34</v>
      </c>
      <c r="F4481" t="s">
        <v>79</v>
      </c>
    </row>
    <row r="4482" spans="1:6" x14ac:dyDescent="0.2">
      <c r="A4482" t="s">
        <v>13578</v>
      </c>
      <c r="B4482" t="s">
        <v>20</v>
      </c>
      <c r="C4482" t="s">
        <v>29</v>
      </c>
      <c r="D4482">
        <v>20</v>
      </c>
      <c r="E4482" t="s">
        <v>33</v>
      </c>
      <c r="F4482" t="s">
        <v>79</v>
      </c>
    </row>
    <row r="4483" spans="1:6" x14ac:dyDescent="0.2">
      <c r="A4483" t="s">
        <v>13581</v>
      </c>
      <c r="B4483" t="s">
        <v>24</v>
      </c>
      <c r="C4483" t="s">
        <v>26</v>
      </c>
      <c r="D4483">
        <v>57</v>
      </c>
      <c r="E4483" t="s">
        <v>34</v>
      </c>
      <c r="F4483" t="s">
        <v>29157</v>
      </c>
    </row>
    <row r="4484" spans="1:6" x14ac:dyDescent="0.2">
      <c r="A4484" t="s">
        <v>13584</v>
      </c>
      <c r="B4484" t="s">
        <v>22</v>
      </c>
      <c r="C4484" t="s">
        <v>26</v>
      </c>
      <c r="D4484">
        <v>26</v>
      </c>
      <c r="E4484" t="s">
        <v>33</v>
      </c>
      <c r="F4484" t="s">
        <v>79</v>
      </c>
    </row>
    <row r="4485" spans="1:6" x14ac:dyDescent="0.2">
      <c r="A4485" t="s">
        <v>13587</v>
      </c>
      <c r="B4485" t="s">
        <v>15</v>
      </c>
      <c r="C4485" t="s">
        <v>26</v>
      </c>
      <c r="D4485">
        <v>22</v>
      </c>
      <c r="E4485" t="s">
        <v>33</v>
      </c>
      <c r="F4485" t="s">
        <v>79</v>
      </c>
    </row>
    <row r="4486" spans="1:6" x14ac:dyDescent="0.2">
      <c r="A4486" t="s">
        <v>13590</v>
      </c>
      <c r="B4486" t="s">
        <v>22</v>
      </c>
      <c r="C4486" t="s">
        <v>28</v>
      </c>
      <c r="D4486">
        <v>285</v>
      </c>
      <c r="E4486" t="s">
        <v>34</v>
      </c>
      <c r="F4486" t="s">
        <v>29157</v>
      </c>
    </row>
    <row r="4487" spans="1:6" x14ac:dyDescent="0.2">
      <c r="A4487" t="s">
        <v>13593</v>
      </c>
      <c r="B4487" t="s">
        <v>19</v>
      </c>
      <c r="C4487" t="s">
        <v>26</v>
      </c>
      <c r="D4487">
        <v>28</v>
      </c>
      <c r="E4487" t="s">
        <v>33</v>
      </c>
      <c r="F4487" t="s">
        <v>29157</v>
      </c>
    </row>
    <row r="4488" spans="1:6" x14ac:dyDescent="0.2">
      <c r="A4488" t="s">
        <v>13596</v>
      </c>
      <c r="B4488" t="s">
        <v>21</v>
      </c>
      <c r="C4488" t="s">
        <v>29</v>
      </c>
      <c r="D4488">
        <v>16</v>
      </c>
      <c r="E4488" t="s">
        <v>33</v>
      </c>
      <c r="F4488" t="s">
        <v>79</v>
      </c>
    </row>
    <row r="4489" spans="1:6" x14ac:dyDescent="0.2">
      <c r="A4489" t="s">
        <v>13599</v>
      </c>
      <c r="B4489" t="s">
        <v>15</v>
      </c>
      <c r="C4489" t="s">
        <v>26</v>
      </c>
      <c r="D4489">
        <v>23</v>
      </c>
      <c r="E4489" t="s">
        <v>34</v>
      </c>
      <c r="F4489" t="s">
        <v>79</v>
      </c>
    </row>
    <row r="4490" spans="1:6" x14ac:dyDescent="0.2">
      <c r="A4490" t="s">
        <v>13602</v>
      </c>
      <c r="B4490" t="s">
        <v>16</v>
      </c>
      <c r="C4490" t="s">
        <v>26</v>
      </c>
      <c r="D4490">
        <v>28</v>
      </c>
      <c r="E4490" t="s">
        <v>32</v>
      </c>
      <c r="F4490" t="s">
        <v>29157</v>
      </c>
    </row>
    <row r="4491" spans="1:6" x14ac:dyDescent="0.2">
      <c r="A4491" t="s">
        <v>13605</v>
      </c>
      <c r="B4491" t="s">
        <v>18</v>
      </c>
      <c r="C4491" t="s">
        <v>26</v>
      </c>
      <c r="D4491">
        <v>54</v>
      </c>
      <c r="E4491" t="s">
        <v>32</v>
      </c>
      <c r="F4491" t="s">
        <v>79</v>
      </c>
    </row>
    <row r="4492" spans="1:6" x14ac:dyDescent="0.2">
      <c r="A4492" t="s">
        <v>13608</v>
      </c>
      <c r="B4492" t="s">
        <v>17</v>
      </c>
      <c r="C4492" t="s">
        <v>26</v>
      </c>
      <c r="D4492">
        <v>20</v>
      </c>
      <c r="E4492" t="s">
        <v>32</v>
      </c>
      <c r="F4492" t="s">
        <v>29157</v>
      </c>
    </row>
    <row r="4493" spans="1:6" x14ac:dyDescent="0.2">
      <c r="A4493" t="s">
        <v>13611</v>
      </c>
      <c r="B4493" t="s">
        <v>18</v>
      </c>
      <c r="C4493" t="s">
        <v>26</v>
      </c>
      <c r="D4493">
        <v>39</v>
      </c>
      <c r="E4493" t="s">
        <v>32</v>
      </c>
      <c r="F4493" t="s">
        <v>29157</v>
      </c>
    </row>
    <row r="4494" spans="1:6" x14ac:dyDescent="0.2">
      <c r="A4494" t="s">
        <v>13614</v>
      </c>
      <c r="B4494" t="s">
        <v>22</v>
      </c>
      <c r="C4494" t="s">
        <v>27</v>
      </c>
      <c r="D4494">
        <v>63</v>
      </c>
      <c r="E4494" t="s">
        <v>32</v>
      </c>
      <c r="F4494" t="s">
        <v>29157</v>
      </c>
    </row>
    <row r="4495" spans="1:6" x14ac:dyDescent="0.2">
      <c r="A4495" t="s">
        <v>13617</v>
      </c>
      <c r="B4495" t="s">
        <v>21</v>
      </c>
      <c r="C4495" t="s">
        <v>27</v>
      </c>
      <c r="D4495">
        <v>71</v>
      </c>
      <c r="E4495" t="s">
        <v>32</v>
      </c>
      <c r="F4495" t="s">
        <v>79</v>
      </c>
    </row>
    <row r="4496" spans="1:6" x14ac:dyDescent="0.2">
      <c r="A4496" t="s">
        <v>13620</v>
      </c>
      <c r="B4496" t="s">
        <v>20</v>
      </c>
      <c r="C4496" t="s">
        <v>27</v>
      </c>
      <c r="D4496">
        <v>106</v>
      </c>
      <c r="E4496" t="s">
        <v>34</v>
      </c>
      <c r="F4496" t="s">
        <v>79</v>
      </c>
    </row>
    <row r="4497" spans="1:6" x14ac:dyDescent="0.2">
      <c r="A4497" t="s">
        <v>13623</v>
      </c>
      <c r="B4497" t="s">
        <v>16</v>
      </c>
      <c r="C4497" t="s">
        <v>26</v>
      </c>
      <c r="D4497">
        <v>52</v>
      </c>
      <c r="E4497" t="s">
        <v>33</v>
      </c>
      <c r="F4497" t="s">
        <v>29157</v>
      </c>
    </row>
    <row r="4498" spans="1:6" x14ac:dyDescent="0.2">
      <c r="A4498" t="s">
        <v>13626</v>
      </c>
      <c r="B4498" t="s">
        <v>20</v>
      </c>
      <c r="C4498" t="s">
        <v>27</v>
      </c>
      <c r="D4498">
        <v>64</v>
      </c>
      <c r="E4498" t="s">
        <v>33</v>
      </c>
      <c r="F4498" t="s">
        <v>79</v>
      </c>
    </row>
    <row r="4499" spans="1:6" x14ac:dyDescent="0.2">
      <c r="A4499" t="s">
        <v>13629</v>
      </c>
      <c r="B4499" t="s">
        <v>22</v>
      </c>
      <c r="C4499" t="s">
        <v>29</v>
      </c>
      <c r="D4499">
        <v>19</v>
      </c>
      <c r="E4499" t="s">
        <v>34</v>
      </c>
      <c r="F4499" t="s">
        <v>79</v>
      </c>
    </row>
    <row r="4500" spans="1:6" x14ac:dyDescent="0.2">
      <c r="A4500" t="s">
        <v>13632</v>
      </c>
      <c r="B4500" t="s">
        <v>23</v>
      </c>
      <c r="C4500" t="s">
        <v>30</v>
      </c>
      <c r="D4500">
        <v>7</v>
      </c>
      <c r="E4500" t="s">
        <v>34</v>
      </c>
      <c r="F4500" t="s">
        <v>79</v>
      </c>
    </row>
    <row r="4501" spans="1:6" x14ac:dyDescent="0.2">
      <c r="A4501" t="s">
        <v>13635</v>
      </c>
      <c r="B4501" t="s">
        <v>24</v>
      </c>
      <c r="C4501" t="s">
        <v>26</v>
      </c>
      <c r="D4501">
        <v>31</v>
      </c>
      <c r="E4501" t="s">
        <v>34</v>
      </c>
      <c r="F4501" t="s">
        <v>29157</v>
      </c>
    </row>
    <row r="4502" spans="1:6" x14ac:dyDescent="0.2">
      <c r="A4502" t="s">
        <v>13638</v>
      </c>
      <c r="B4502" t="s">
        <v>24</v>
      </c>
      <c r="C4502" t="s">
        <v>26</v>
      </c>
      <c r="D4502">
        <v>59</v>
      </c>
      <c r="E4502" t="s">
        <v>33</v>
      </c>
      <c r="F4502" t="s">
        <v>79</v>
      </c>
    </row>
    <row r="4503" spans="1:6" x14ac:dyDescent="0.2">
      <c r="A4503" t="s">
        <v>13641</v>
      </c>
      <c r="B4503" t="s">
        <v>16</v>
      </c>
      <c r="C4503" t="s">
        <v>26</v>
      </c>
      <c r="D4503">
        <v>52</v>
      </c>
      <c r="E4503" t="s">
        <v>32</v>
      </c>
      <c r="F4503" t="s">
        <v>29157</v>
      </c>
    </row>
    <row r="4504" spans="1:6" x14ac:dyDescent="0.2">
      <c r="A4504" t="s">
        <v>13665</v>
      </c>
      <c r="B4504" t="s">
        <v>19</v>
      </c>
      <c r="C4504" t="s">
        <v>27</v>
      </c>
      <c r="D4504">
        <v>102</v>
      </c>
      <c r="E4504" t="s">
        <v>33</v>
      </c>
      <c r="F4504" t="s">
        <v>29157</v>
      </c>
    </row>
    <row r="4505" spans="1:6" x14ac:dyDescent="0.2">
      <c r="A4505" t="s">
        <v>13668</v>
      </c>
      <c r="B4505" t="s">
        <v>18</v>
      </c>
      <c r="C4505" t="s">
        <v>26</v>
      </c>
      <c r="D4505">
        <v>36</v>
      </c>
      <c r="E4505" t="s">
        <v>32</v>
      </c>
      <c r="F4505" t="s">
        <v>29154</v>
      </c>
    </row>
    <row r="4506" spans="1:6" x14ac:dyDescent="0.2">
      <c r="A4506" t="s">
        <v>13671</v>
      </c>
      <c r="B4506" t="s">
        <v>18</v>
      </c>
      <c r="C4506" t="s">
        <v>29</v>
      </c>
      <c r="D4506">
        <v>18</v>
      </c>
      <c r="E4506" t="s">
        <v>34</v>
      </c>
      <c r="F4506" t="s">
        <v>29154</v>
      </c>
    </row>
    <row r="4507" spans="1:6" x14ac:dyDescent="0.2">
      <c r="A4507" t="s">
        <v>13674</v>
      </c>
      <c r="B4507" t="s">
        <v>23</v>
      </c>
      <c r="C4507" t="s">
        <v>29</v>
      </c>
      <c r="D4507">
        <v>22</v>
      </c>
      <c r="E4507" t="s">
        <v>32</v>
      </c>
      <c r="F4507" t="s">
        <v>29156</v>
      </c>
    </row>
    <row r="4508" spans="1:6" x14ac:dyDescent="0.2">
      <c r="A4508" t="s">
        <v>13677</v>
      </c>
      <c r="B4508" t="s">
        <v>18</v>
      </c>
      <c r="C4508" t="s">
        <v>26</v>
      </c>
      <c r="D4508">
        <v>52</v>
      </c>
      <c r="E4508" t="s">
        <v>32</v>
      </c>
      <c r="F4508" t="s">
        <v>29157</v>
      </c>
    </row>
    <row r="4509" spans="1:6" x14ac:dyDescent="0.2">
      <c r="A4509" t="s">
        <v>13680</v>
      </c>
      <c r="B4509" t="s">
        <v>17</v>
      </c>
      <c r="C4509" t="s">
        <v>27</v>
      </c>
      <c r="D4509">
        <v>71</v>
      </c>
      <c r="E4509" t="s">
        <v>33</v>
      </c>
      <c r="F4509" t="s">
        <v>29154</v>
      </c>
    </row>
    <row r="4510" spans="1:6" x14ac:dyDescent="0.2">
      <c r="A4510" t="s">
        <v>13683</v>
      </c>
      <c r="B4510" t="s">
        <v>24</v>
      </c>
      <c r="C4510" t="s">
        <v>30</v>
      </c>
      <c r="D4510">
        <v>4</v>
      </c>
      <c r="E4510" t="s">
        <v>32</v>
      </c>
      <c r="F4510" t="s">
        <v>29157</v>
      </c>
    </row>
    <row r="4511" spans="1:6" x14ac:dyDescent="0.2">
      <c r="A4511" t="s">
        <v>13686</v>
      </c>
      <c r="B4511" t="s">
        <v>22</v>
      </c>
      <c r="C4511" t="s">
        <v>27</v>
      </c>
      <c r="D4511">
        <v>94</v>
      </c>
      <c r="E4511" t="s">
        <v>34</v>
      </c>
      <c r="F4511" t="s">
        <v>29156</v>
      </c>
    </row>
    <row r="4512" spans="1:6" x14ac:dyDescent="0.2">
      <c r="A4512" t="s">
        <v>13689</v>
      </c>
      <c r="B4512" t="s">
        <v>17</v>
      </c>
      <c r="C4512" t="s">
        <v>28</v>
      </c>
      <c r="D4512">
        <v>193</v>
      </c>
      <c r="E4512" t="s">
        <v>34</v>
      </c>
      <c r="F4512" t="s">
        <v>29156</v>
      </c>
    </row>
    <row r="4513" spans="1:6" x14ac:dyDescent="0.2">
      <c r="A4513" t="s">
        <v>13692</v>
      </c>
      <c r="B4513" t="s">
        <v>22</v>
      </c>
      <c r="C4513" t="s">
        <v>30</v>
      </c>
      <c r="D4513">
        <v>4</v>
      </c>
      <c r="E4513" t="s">
        <v>32</v>
      </c>
      <c r="F4513" t="s">
        <v>29157</v>
      </c>
    </row>
    <row r="4514" spans="1:6" x14ac:dyDescent="0.2">
      <c r="A4514" t="s">
        <v>13695</v>
      </c>
      <c r="B4514" t="s">
        <v>22</v>
      </c>
      <c r="C4514" t="s">
        <v>26</v>
      </c>
      <c r="D4514">
        <v>51</v>
      </c>
      <c r="E4514" t="s">
        <v>34</v>
      </c>
      <c r="F4514" t="s">
        <v>29154</v>
      </c>
    </row>
    <row r="4515" spans="1:6" x14ac:dyDescent="0.2">
      <c r="A4515" t="s">
        <v>13698</v>
      </c>
      <c r="B4515" t="s">
        <v>24</v>
      </c>
      <c r="C4515" t="s">
        <v>26</v>
      </c>
      <c r="D4515">
        <v>58</v>
      </c>
      <c r="E4515" t="s">
        <v>34</v>
      </c>
      <c r="F4515" t="s">
        <v>29157</v>
      </c>
    </row>
    <row r="4516" spans="1:6" x14ac:dyDescent="0.2">
      <c r="A4516" t="s">
        <v>13701</v>
      </c>
      <c r="B4516" t="s">
        <v>20</v>
      </c>
      <c r="C4516" t="s">
        <v>26</v>
      </c>
      <c r="D4516">
        <v>33</v>
      </c>
      <c r="E4516" t="s">
        <v>33</v>
      </c>
      <c r="F4516" t="s">
        <v>29156</v>
      </c>
    </row>
    <row r="4517" spans="1:6" x14ac:dyDescent="0.2">
      <c r="A4517" t="s">
        <v>13704</v>
      </c>
      <c r="B4517" t="s">
        <v>19</v>
      </c>
      <c r="C4517" t="s">
        <v>29</v>
      </c>
      <c r="D4517">
        <v>16</v>
      </c>
      <c r="E4517" t="s">
        <v>33</v>
      </c>
      <c r="F4517" t="s">
        <v>29157</v>
      </c>
    </row>
    <row r="4518" spans="1:6" x14ac:dyDescent="0.2">
      <c r="A4518" t="s">
        <v>13707</v>
      </c>
      <c r="B4518" t="s">
        <v>20</v>
      </c>
      <c r="C4518" t="s">
        <v>26</v>
      </c>
      <c r="D4518">
        <v>36</v>
      </c>
      <c r="E4518" t="s">
        <v>33</v>
      </c>
      <c r="F4518" t="s">
        <v>29156</v>
      </c>
    </row>
    <row r="4519" spans="1:6" x14ac:dyDescent="0.2">
      <c r="A4519" t="s">
        <v>13710</v>
      </c>
      <c r="B4519" t="s">
        <v>20</v>
      </c>
      <c r="C4519" t="s">
        <v>26</v>
      </c>
      <c r="D4519">
        <v>48</v>
      </c>
      <c r="E4519" t="s">
        <v>32</v>
      </c>
      <c r="F4519" t="s">
        <v>29157</v>
      </c>
    </row>
    <row r="4520" spans="1:6" x14ac:dyDescent="0.2">
      <c r="A4520" t="s">
        <v>13713</v>
      </c>
      <c r="B4520" t="s">
        <v>19</v>
      </c>
      <c r="C4520" t="s">
        <v>27</v>
      </c>
      <c r="D4520">
        <v>93</v>
      </c>
      <c r="E4520" t="s">
        <v>34</v>
      </c>
      <c r="F4520" t="s">
        <v>29156</v>
      </c>
    </row>
    <row r="4521" spans="1:6" x14ac:dyDescent="0.2">
      <c r="A4521" t="s">
        <v>13716</v>
      </c>
      <c r="B4521" t="s">
        <v>16</v>
      </c>
      <c r="C4521" t="s">
        <v>27</v>
      </c>
      <c r="D4521">
        <v>67</v>
      </c>
      <c r="E4521" t="s">
        <v>32</v>
      </c>
      <c r="F4521" t="s">
        <v>29156</v>
      </c>
    </row>
    <row r="4522" spans="1:6" x14ac:dyDescent="0.2">
      <c r="A4522" t="s">
        <v>13719</v>
      </c>
      <c r="B4522" t="s">
        <v>16</v>
      </c>
      <c r="C4522" t="s">
        <v>29</v>
      </c>
      <c r="D4522">
        <v>17</v>
      </c>
      <c r="E4522" t="s">
        <v>34</v>
      </c>
      <c r="F4522" t="s">
        <v>29156</v>
      </c>
    </row>
    <row r="4523" spans="1:6" x14ac:dyDescent="0.2">
      <c r="A4523" t="s">
        <v>13722</v>
      </c>
      <c r="B4523" t="s">
        <v>22</v>
      </c>
      <c r="C4523" t="s">
        <v>26</v>
      </c>
      <c r="D4523">
        <v>35</v>
      </c>
      <c r="E4523" t="s">
        <v>33</v>
      </c>
      <c r="F4523" t="s">
        <v>29157</v>
      </c>
    </row>
    <row r="4524" spans="1:6" x14ac:dyDescent="0.2">
      <c r="A4524" t="s">
        <v>13725</v>
      </c>
      <c r="B4524" t="s">
        <v>22</v>
      </c>
      <c r="C4524" t="s">
        <v>26</v>
      </c>
      <c r="D4524">
        <v>51</v>
      </c>
      <c r="E4524" t="s">
        <v>33</v>
      </c>
      <c r="F4524" t="s">
        <v>29157</v>
      </c>
    </row>
    <row r="4525" spans="1:6" x14ac:dyDescent="0.2">
      <c r="A4525" t="s">
        <v>13728</v>
      </c>
      <c r="B4525" t="s">
        <v>18</v>
      </c>
      <c r="C4525" t="s">
        <v>29</v>
      </c>
      <c r="D4525">
        <v>19</v>
      </c>
      <c r="E4525" t="s">
        <v>34</v>
      </c>
      <c r="F4525" t="s">
        <v>29157</v>
      </c>
    </row>
    <row r="4526" spans="1:6" x14ac:dyDescent="0.2">
      <c r="A4526" t="s">
        <v>13731</v>
      </c>
      <c r="B4526" t="s">
        <v>21</v>
      </c>
      <c r="C4526" t="s">
        <v>27</v>
      </c>
      <c r="D4526">
        <v>92</v>
      </c>
      <c r="E4526" t="s">
        <v>32</v>
      </c>
      <c r="F4526" t="s">
        <v>29154</v>
      </c>
    </row>
    <row r="4527" spans="1:6" x14ac:dyDescent="0.2">
      <c r="A4527" t="s">
        <v>13734</v>
      </c>
      <c r="B4527" t="s">
        <v>16</v>
      </c>
      <c r="C4527" t="s">
        <v>27</v>
      </c>
      <c r="D4527">
        <v>112</v>
      </c>
      <c r="E4527" t="s">
        <v>34</v>
      </c>
      <c r="F4527" t="s">
        <v>29156</v>
      </c>
    </row>
    <row r="4528" spans="1:6" x14ac:dyDescent="0.2">
      <c r="A4528" t="s">
        <v>13737</v>
      </c>
      <c r="B4528" t="s">
        <v>15</v>
      </c>
      <c r="C4528" t="s">
        <v>27</v>
      </c>
      <c r="D4528">
        <v>98</v>
      </c>
      <c r="E4528" t="s">
        <v>32</v>
      </c>
      <c r="F4528" t="s">
        <v>29154</v>
      </c>
    </row>
    <row r="4529" spans="1:6" x14ac:dyDescent="0.2">
      <c r="A4529" t="s">
        <v>13740</v>
      </c>
      <c r="B4529" t="s">
        <v>24</v>
      </c>
      <c r="C4529" t="s">
        <v>26</v>
      </c>
      <c r="D4529">
        <v>42</v>
      </c>
      <c r="E4529" t="s">
        <v>34</v>
      </c>
      <c r="F4529" t="s">
        <v>29154</v>
      </c>
    </row>
    <row r="4530" spans="1:6" x14ac:dyDescent="0.2">
      <c r="A4530" t="s">
        <v>13743</v>
      </c>
      <c r="B4530" t="s">
        <v>24</v>
      </c>
      <c r="C4530" t="s">
        <v>26</v>
      </c>
      <c r="D4530">
        <v>50</v>
      </c>
      <c r="E4530" t="s">
        <v>34</v>
      </c>
      <c r="F4530" t="s">
        <v>29156</v>
      </c>
    </row>
    <row r="4531" spans="1:6" x14ac:dyDescent="0.2">
      <c r="A4531" t="s">
        <v>13746</v>
      </c>
      <c r="B4531" t="s">
        <v>24</v>
      </c>
      <c r="C4531" t="s">
        <v>30</v>
      </c>
      <c r="D4531">
        <v>7</v>
      </c>
      <c r="E4531" t="s">
        <v>32</v>
      </c>
      <c r="F4531" t="s">
        <v>29156</v>
      </c>
    </row>
    <row r="4532" spans="1:6" x14ac:dyDescent="0.2">
      <c r="A4532" t="s">
        <v>13749</v>
      </c>
      <c r="B4532" t="s">
        <v>17</v>
      </c>
      <c r="C4532" t="s">
        <v>28</v>
      </c>
      <c r="D4532">
        <v>284</v>
      </c>
      <c r="E4532" t="s">
        <v>32</v>
      </c>
      <c r="F4532" t="s">
        <v>29156</v>
      </c>
    </row>
    <row r="4533" spans="1:6" x14ac:dyDescent="0.2">
      <c r="A4533" t="s">
        <v>13752</v>
      </c>
      <c r="B4533" t="s">
        <v>21</v>
      </c>
      <c r="C4533" t="s">
        <v>27</v>
      </c>
      <c r="D4533">
        <v>58</v>
      </c>
      <c r="E4533" t="s">
        <v>34</v>
      </c>
      <c r="F4533" t="s">
        <v>29157</v>
      </c>
    </row>
    <row r="4534" spans="1:6" x14ac:dyDescent="0.2">
      <c r="A4534" t="s">
        <v>13755</v>
      </c>
      <c r="B4534" t="s">
        <v>22</v>
      </c>
      <c r="C4534" t="s">
        <v>27</v>
      </c>
      <c r="D4534">
        <v>107</v>
      </c>
      <c r="E4534" t="s">
        <v>32</v>
      </c>
      <c r="F4534" t="s">
        <v>29155</v>
      </c>
    </row>
    <row r="4535" spans="1:6" x14ac:dyDescent="0.2">
      <c r="A4535" t="s">
        <v>13758</v>
      </c>
      <c r="B4535" t="s">
        <v>18</v>
      </c>
      <c r="C4535" t="s">
        <v>28</v>
      </c>
      <c r="D4535">
        <v>243</v>
      </c>
      <c r="E4535" t="s">
        <v>33</v>
      </c>
      <c r="F4535" t="s">
        <v>29156</v>
      </c>
    </row>
    <row r="4536" spans="1:6" x14ac:dyDescent="0.2">
      <c r="A4536" t="s">
        <v>13761</v>
      </c>
      <c r="B4536" t="s">
        <v>22</v>
      </c>
      <c r="C4536" t="s">
        <v>27</v>
      </c>
      <c r="D4536">
        <v>57</v>
      </c>
      <c r="E4536" t="s">
        <v>33</v>
      </c>
      <c r="F4536" t="s">
        <v>29154</v>
      </c>
    </row>
    <row r="4537" spans="1:6" x14ac:dyDescent="0.2">
      <c r="A4537" t="s">
        <v>13764</v>
      </c>
      <c r="B4537" t="s">
        <v>23</v>
      </c>
      <c r="C4537" t="s">
        <v>29</v>
      </c>
      <c r="D4537">
        <v>14</v>
      </c>
      <c r="E4537" t="s">
        <v>33</v>
      </c>
      <c r="F4537" t="s">
        <v>29157</v>
      </c>
    </row>
    <row r="4538" spans="1:6" x14ac:dyDescent="0.2">
      <c r="A4538" t="s">
        <v>13767</v>
      </c>
      <c r="B4538" t="s">
        <v>17</v>
      </c>
      <c r="C4538" t="s">
        <v>29</v>
      </c>
      <c r="D4538">
        <v>18</v>
      </c>
      <c r="E4538" t="s">
        <v>32</v>
      </c>
      <c r="F4538" t="s">
        <v>29157</v>
      </c>
    </row>
    <row r="4539" spans="1:6" x14ac:dyDescent="0.2">
      <c r="A4539" t="s">
        <v>13770</v>
      </c>
      <c r="B4539" t="s">
        <v>19</v>
      </c>
      <c r="C4539" t="s">
        <v>27</v>
      </c>
      <c r="D4539">
        <v>50</v>
      </c>
      <c r="E4539" t="s">
        <v>33</v>
      </c>
      <c r="F4539" t="s">
        <v>29157</v>
      </c>
    </row>
    <row r="4540" spans="1:6" x14ac:dyDescent="0.2">
      <c r="A4540" t="s">
        <v>13773</v>
      </c>
      <c r="B4540" t="s">
        <v>20</v>
      </c>
      <c r="C4540" t="s">
        <v>26</v>
      </c>
      <c r="D4540">
        <v>55</v>
      </c>
      <c r="E4540" t="s">
        <v>33</v>
      </c>
      <c r="F4540" t="s">
        <v>29156</v>
      </c>
    </row>
    <row r="4541" spans="1:6" x14ac:dyDescent="0.2">
      <c r="A4541" t="s">
        <v>13776</v>
      </c>
      <c r="B4541" t="s">
        <v>19</v>
      </c>
      <c r="C4541" t="s">
        <v>27</v>
      </c>
      <c r="D4541">
        <v>85</v>
      </c>
      <c r="E4541" t="s">
        <v>33</v>
      </c>
      <c r="F4541" t="s">
        <v>29155</v>
      </c>
    </row>
    <row r="4542" spans="1:6" x14ac:dyDescent="0.2">
      <c r="A4542" t="s">
        <v>13779</v>
      </c>
      <c r="B4542" t="s">
        <v>22</v>
      </c>
      <c r="C4542" t="s">
        <v>26</v>
      </c>
      <c r="D4542">
        <v>51</v>
      </c>
      <c r="E4542" t="s">
        <v>32</v>
      </c>
      <c r="F4542" t="s">
        <v>29156</v>
      </c>
    </row>
    <row r="4543" spans="1:6" x14ac:dyDescent="0.2">
      <c r="A4543" t="s">
        <v>13782</v>
      </c>
      <c r="B4543" t="s">
        <v>22</v>
      </c>
      <c r="C4543" t="s">
        <v>26</v>
      </c>
      <c r="D4543">
        <v>21</v>
      </c>
      <c r="E4543" t="s">
        <v>34</v>
      </c>
      <c r="F4543" t="s">
        <v>29157</v>
      </c>
    </row>
    <row r="4544" spans="1:6" x14ac:dyDescent="0.2">
      <c r="A4544" t="s">
        <v>13785</v>
      </c>
      <c r="B4544" t="s">
        <v>17</v>
      </c>
      <c r="C4544" t="s">
        <v>30</v>
      </c>
      <c r="D4544">
        <v>4</v>
      </c>
      <c r="E4544" t="s">
        <v>34</v>
      </c>
      <c r="F4544" t="s">
        <v>29157</v>
      </c>
    </row>
    <row r="4545" spans="1:6" x14ac:dyDescent="0.2">
      <c r="A4545" t="s">
        <v>13788</v>
      </c>
      <c r="B4545" t="s">
        <v>24</v>
      </c>
      <c r="C4545" t="s">
        <v>26</v>
      </c>
      <c r="D4545">
        <v>37</v>
      </c>
      <c r="E4545" t="s">
        <v>32</v>
      </c>
      <c r="F4545" t="s">
        <v>29157</v>
      </c>
    </row>
    <row r="4546" spans="1:6" x14ac:dyDescent="0.2">
      <c r="A4546" t="s">
        <v>13791</v>
      </c>
      <c r="B4546" t="s">
        <v>21</v>
      </c>
      <c r="C4546" t="s">
        <v>29</v>
      </c>
      <c r="D4546">
        <v>8</v>
      </c>
      <c r="E4546" t="s">
        <v>34</v>
      </c>
      <c r="F4546" t="s">
        <v>29156</v>
      </c>
    </row>
    <row r="4547" spans="1:6" x14ac:dyDescent="0.2">
      <c r="A4547" t="s">
        <v>13794</v>
      </c>
      <c r="B4547" t="s">
        <v>20</v>
      </c>
      <c r="C4547" t="s">
        <v>30</v>
      </c>
      <c r="D4547">
        <v>7</v>
      </c>
      <c r="E4547" t="s">
        <v>33</v>
      </c>
      <c r="F4547" t="s">
        <v>29155</v>
      </c>
    </row>
    <row r="4548" spans="1:6" x14ac:dyDescent="0.2">
      <c r="A4548" t="s">
        <v>13797</v>
      </c>
      <c r="B4548" t="s">
        <v>22</v>
      </c>
      <c r="C4548" t="s">
        <v>27</v>
      </c>
      <c r="D4548">
        <v>69</v>
      </c>
      <c r="E4548" t="s">
        <v>33</v>
      </c>
      <c r="F4548" t="s">
        <v>29157</v>
      </c>
    </row>
    <row r="4549" spans="1:6" x14ac:dyDescent="0.2">
      <c r="A4549" t="s">
        <v>13800</v>
      </c>
      <c r="B4549" t="s">
        <v>16</v>
      </c>
      <c r="C4549" t="s">
        <v>27</v>
      </c>
      <c r="D4549">
        <v>84</v>
      </c>
      <c r="E4549" t="s">
        <v>32</v>
      </c>
      <c r="F4549" t="s">
        <v>29155</v>
      </c>
    </row>
    <row r="4550" spans="1:6" x14ac:dyDescent="0.2">
      <c r="A4550" t="s">
        <v>13803</v>
      </c>
      <c r="B4550" t="s">
        <v>20</v>
      </c>
      <c r="C4550" t="s">
        <v>30</v>
      </c>
      <c r="D4550">
        <v>5</v>
      </c>
      <c r="E4550" t="s">
        <v>33</v>
      </c>
      <c r="F4550" t="s">
        <v>29156</v>
      </c>
    </row>
    <row r="4551" spans="1:6" x14ac:dyDescent="0.2">
      <c r="A4551" t="s">
        <v>13806</v>
      </c>
      <c r="B4551" t="s">
        <v>23</v>
      </c>
      <c r="C4551" t="s">
        <v>28</v>
      </c>
      <c r="D4551">
        <v>284</v>
      </c>
      <c r="E4551" t="s">
        <v>34</v>
      </c>
      <c r="F4551" t="s">
        <v>29154</v>
      </c>
    </row>
    <row r="4552" spans="1:6" x14ac:dyDescent="0.2">
      <c r="A4552" t="s">
        <v>13809</v>
      </c>
      <c r="B4552" t="s">
        <v>17</v>
      </c>
      <c r="C4552" t="s">
        <v>29</v>
      </c>
      <c r="D4552">
        <v>13</v>
      </c>
      <c r="E4552" t="s">
        <v>32</v>
      </c>
      <c r="F4552" t="s">
        <v>29154</v>
      </c>
    </row>
    <row r="4553" spans="1:6" x14ac:dyDescent="0.2">
      <c r="A4553" t="s">
        <v>13812</v>
      </c>
      <c r="B4553" t="s">
        <v>24</v>
      </c>
      <c r="C4553" t="s">
        <v>30</v>
      </c>
      <c r="D4553">
        <v>6</v>
      </c>
      <c r="E4553" t="s">
        <v>34</v>
      </c>
      <c r="F4553" t="s">
        <v>29155</v>
      </c>
    </row>
    <row r="4554" spans="1:6" x14ac:dyDescent="0.2">
      <c r="A4554" t="s">
        <v>13815</v>
      </c>
      <c r="B4554" t="s">
        <v>24</v>
      </c>
      <c r="C4554" t="s">
        <v>26</v>
      </c>
      <c r="D4554">
        <v>42</v>
      </c>
      <c r="E4554" t="s">
        <v>34</v>
      </c>
      <c r="F4554" t="s">
        <v>29155</v>
      </c>
    </row>
    <row r="4555" spans="1:6" x14ac:dyDescent="0.2">
      <c r="A4555" t="s">
        <v>13818</v>
      </c>
      <c r="B4555" t="s">
        <v>22</v>
      </c>
      <c r="C4555" t="s">
        <v>29</v>
      </c>
      <c r="D4555">
        <v>10</v>
      </c>
      <c r="E4555" t="s">
        <v>32</v>
      </c>
      <c r="F4555" t="s">
        <v>29154</v>
      </c>
    </row>
    <row r="4556" spans="1:6" x14ac:dyDescent="0.2">
      <c r="A4556" t="s">
        <v>13821</v>
      </c>
      <c r="B4556" t="s">
        <v>17</v>
      </c>
      <c r="C4556" t="s">
        <v>26</v>
      </c>
      <c r="D4556">
        <v>37</v>
      </c>
      <c r="E4556" t="s">
        <v>34</v>
      </c>
      <c r="F4556" t="s">
        <v>29157</v>
      </c>
    </row>
    <row r="4557" spans="1:6" x14ac:dyDescent="0.2">
      <c r="A4557" t="s">
        <v>13824</v>
      </c>
      <c r="B4557" t="s">
        <v>21</v>
      </c>
      <c r="C4557" t="s">
        <v>26</v>
      </c>
      <c r="D4557">
        <v>59</v>
      </c>
      <c r="E4557" t="s">
        <v>32</v>
      </c>
      <c r="F4557" t="s">
        <v>29155</v>
      </c>
    </row>
    <row r="4558" spans="1:6" x14ac:dyDescent="0.2">
      <c r="A4558" t="s">
        <v>13827</v>
      </c>
      <c r="B4558" t="s">
        <v>19</v>
      </c>
      <c r="C4558" t="s">
        <v>30</v>
      </c>
      <c r="D4558">
        <v>4</v>
      </c>
      <c r="E4558" t="s">
        <v>34</v>
      </c>
      <c r="F4558" t="s">
        <v>29154</v>
      </c>
    </row>
    <row r="4559" spans="1:6" x14ac:dyDescent="0.2">
      <c r="A4559" t="s">
        <v>13830</v>
      </c>
      <c r="B4559" t="s">
        <v>19</v>
      </c>
      <c r="C4559" t="s">
        <v>26</v>
      </c>
      <c r="D4559">
        <v>40</v>
      </c>
      <c r="E4559" t="s">
        <v>34</v>
      </c>
      <c r="F4559" t="s">
        <v>29155</v>
      </c>
    </row>
    <row r="4560" spans="1:6" x14ac:dyDescent="0.2">
      <c r="A4560" t="s">
        <v>13833</v>
      </c>
      <c r="B4560" t="s">
        <v>15</v>
      </c>
      <c r="C4560" t="s">
        <v>27</v>
      </c>
      <c r="D4560">
        <v>77</v>
      </c>
      <c r="E4560" t="s">
        <v>32</v>
      </c>
      <c r="F4560" t="s">
        <v>29157</v>
      </c>
    </row>
    <row r="4561" spans="1:6" x14ac:dyDescent="0.2">
      <c r="A4561" t="s">
        <v>13836</v>
      </c>
      <c r="B4561" t="s">
        <v>22</v>
      </c>
      <c r="C4561" t="s">
        <v>28</v>
      </c>
      <c r="D4561">
        <v>349</v>
      </c>
      <c r="E4561" t="s">
        <v>32</v>
      </c>
      <c r="F4561" t="s">
        <v>29157</v>
      </c>
    </row>
    <row r="4562" spans="1:6" x14ac:dyDescent="0.2">
      <c r="A4562" t="s">
        <v>13839</v>
      </c>
      <c r="B4562" t="s">
        <v>15</v>
      </c>
      <c r="C4562" t="s">
        <v>26</v>
      </c>
      <c r="D4562">
        <v>31</v>
      </c>
      <c r="E4562" t="s">
        <v>33</v>
      </c>
      <c r="F4562" t="s">
        <v>29157</v>
      </c>
    </row>
    <row r="4563" spans="1:6" x14ac:dyDescent="0.2">
      <c r="A4563" t="s">
        <v>13842</v>
      </c>
      <c r="B4563" t="s">
        <v>24</v>
      </c>
      <c r="C4563" t="s">
        <v>28</v>
      </c>
      <c r="D4563">
        <v>264</v>
      </c>
      <c r="E4563" t="s">
        <v>32</v>
      </c>
      <c r="F4563" t="s">
        <v>29156</v>
      </c>
    </row>
    <row r="4564" spans="1:6" x14ac:dyDescent="0.2">
      <c r="A4564" t="s">
        <v>13845</v>
      </c>
      <c r="B4564" t="s">
        <v>21</v>
      </c>
      <c r="C4564" t="s">
        <v>26</v>
      </c>
      <c r="D4564">
        <v>46</v>
      </c>
      <c r="E4564" t="s">
        <v>34</v>
      </c>
      <c r="F4564" t="s">
        <v>29156</v>
      </c>
    </row>
    <row r="4565" spans="1:6" x14ac:dyDescent="0.2">
      <c r="A4565" t="s">
        <v>13848</v>
      </c>
      <c r="B4565" t="s">
        <v>21</v>
      </c>
      <c r="C4565" t="s">
        <v>27</v>
      </c>
      <c r="D4565">
        <v>70</v>
      </c>
      <c r="E4565" t="s">
        <v>33</v>
      </c>
      <c r="F4565" t="s">
        <v>29156</v>
      </c>
    </row>
    <row r="4566" spans="1:6" x14ac:dyDescent="0.2">
      <c r="A4566" t="s">
        <v>13851</v>
      </c>
      <c r="B4566" t="s">
        <v>17</v>
      </c>
      <c r="C4566" t="s">
        <v>26</v>
      </c>
      <c r="D4566">
        <v>24</v>
      </c>
      <c r="E4566" t="s">
        <v>32</v>
      </c>
      <c r="F4566" t="s">
        <v>29154</v>
      </c>
    </row>
    <row r="4567" spans="1:6" x14ac:dyDescent="0.2">
      <c r="A4567" t="s">
        <v>13854</v>
      </c>
      <c r="B4567" t="s">
        <v>24</v>
      </c>
      <c r="C4567" t="s">
        <v>26</v>
      </c>
      <c r="D4567">
        <v>35</v>
      </c>
      <c r="E4567" t="s">
        <v>32</v>
      </c>
      <c r="F4567" t="s">
        <v>29154</v>
      </c>
    </row>
    <row r="4568" spans="1:6" x14ac:dyDescent="0.2">
      <c r="A4568" t="s">
        <v>13857</v>
      </c>
      <c r="B4568" t="s">
        <v>24</v>
      </c>
      <c r="C4568" t="s">
        <v>27</v>
      </c>
      <c r="D4568">
        <v>79</v>
      </c>
      <c r="E4568" t="s">
        <v>32</v>
      </c>
      <c r="F4568" t="s">
        <v>29156</v>
      </c>
    </row>
    <row r="4569" spans="1:6" x14ac:dyDescent="0.2">
      <c r="A4569" t="s">
        <v>13860</v>
      </c>
      <c r="B4569" t="s">
        <v>18</v>
      </c>
      <c r="C4569" t="s">
        <v>26</v>
      </c>
      <c r="D4569">
        <v>26</v>
      </c>
      <c r="E4569" t="s">
        <v>33</v>
      </c>
      <c r="F4569" t="s">
        <v>29157</v>
      </c>
    </row>
    <row r="4570" spans="1:6" x14ac:dyDescent="0.2">
      <c r="A4570" t="s">
        <v>13863</v>
      </c>
      <c r="B4570" t="s">
        <v>21</v>
      </c>
      <c r="C4570" t="s">
        <v>26</v>
      </c>
      <c r="D4570">
        <v>48</v>
      </c>
      <c r="E4570" t="s">
        <v>32</v>
      </c>
      <c r="F4570" t="s">
        <v>29157</v>
      </c>
    </row>
    <row r="4571" spans="1:6" x14ac:dyDescent="0.2">
      <c r="A4571" t="s">
        <v>13866</v>
      </c>
      <c r="B4571" t="s">
        <v>17</v>
      </c>
      <c r="C4571" t="s">
        <v>28</v>
      </c>
      <c r="D4571">
        <v>327</v>
      </c>
      <c r="E4571" t="s">
        <v>34</v>
      </c>
      <c r="F4571" t="s">
        <v>29154</v>
      </c>
    </row>
    <row r="4572" spans="1:6" x14ac:dyDescent="0.2">
      <c r="A4572" t="s">
        <v>13869</v>
      </c>
      <c r="B4572" t="s">
        <v>17</v>
      </c>
      <c r="C4572" t="s">
        <v>26</v>
      </c>
      <c r="D4572">
        <v>40</v>
      </c>
      <c r="E4572" t="s">
        <v>32</v>
      </c>
      <c r="F4572" t="s">
        <v>29156</v>
      </c>
    </row>
    <row r="4573" spans="1:6" x14ac:dyDescent="0.2">
      <c r="A4573" t="s">
        <v>13872</v>
      </c>
      <c r="B4573" t="s">
        <v>20</v>
      </c>
      <c r="C4573" t="s">
        <v>27</v>
      </c>
      <c r="D4573">
        <v>104</v>
      </c>
      <c r="E4573" t="s">
        <v>33</v>
      </c>
      <c r="F4573" t="s">
        <v>29155</v>
      </c>
    </row>
    <row r="4574" spans="1:6" x14ac:dyDescent="0.2">
      <c r="A4574" t="s">
        <v>13875</v>
      </c>
      <c r="B4574" t="s">
        <v>16</v>
      </c>
      <c r="C4574" t="s">
        <v>26</v>
      </c>
      <c r="D4574">
        <v>50</v>
      </c>
      <c r="E4574" t="s">
        <v>32</v>
      </c>
      <c r="F4574" t="s">
        <v>29156</v>
      </c>
    </row>
    <row r="4575" spans="1:6" x14ac:dyDescent="0.2">
      <c r="A4575" t="s">
        <v>13878</v>
      </c>
      <c r="B4575" t="s">
        <v>19</v>
      </c>
      <c r="C4575" t="s">
        <v>27</v>
      </c>
      <c r="D4575">
        <v>105</v>
      </c>
      <c r="E4575" t="s">
        <v>32</v>
      </c>
      <c r="F4575" t="s">
        <v>29157</v>
      </c>
    </row>
    <row r="4576" spans="1:6" x14ac:dyDescent="0.2">
      <c r="A4576" t="s">
        <v>13881</v>
      </c>
      <c r="B4576" t="s">
        <v>16</v>
      </c>
      <c r="C4576" t="s">
        <v>26</v>
      </c>
      <c r="D4576">
        <v>51</v>
      </c>
      <c r="E4576" t="s">
        <v>32</v>
      </c>
      <c r="F4576" t="s">
        <v>29156</v>
      </c>
    </row>
    <row r="4577" spans="1:6" x14ac:dyDescent="0.2">
      <c r="A4577" t="s">
        <v>13884</v>
      </c>
      <c r="B4577" t="s">
        <v>20</v>
      </c>
      <c r="C4577" t="s">
        <v>28</v>
      </c>
      <c r="D4577">
        <v>276</v>
      </c>
      <c r="E4577" t="s">
        <v>33</v>
      </c>
      <c r="F4577" t="s">
        <v>29157</v>
      </c>
    </row>
    <row r="4578" spans="1:6" x14ac:dyDescent="0.2">
      <c r="A4578" t="s">
        <v>13887</v>
      </c>
      <c r="B4578" t="s">
        <v>20</v>
      </c>
      <c r="C4578" t="s">
        <v>27</v>
      </c>
      <c r="D4578">
        <v>90</v>
      </c>
      <c r="E4578" t="s">
        <v>33</v>
      </c>
      <c r="F4578" t="s">
        <v>29155</v>
      </c>
    </row>
    <row r="4579" spans="1:6" x14ac:dyDescent="0.2">
      <c r="A4579" t="s">
        <v>13890</v>
      </c>
      <c r="B4579" t="s">
        <v>18</v>
      </c>
      <c r="C4579" t="s">
        <v>26</v>
      </c>
      <c r="D4579">
        <v>38</v>
      </c>
      <c r="E4579" t="s">
        <v>32</v>
      </c>
      <c r="F4579" t="s">
        <v>29157</v>
      </c>
    </row>
    <row r="4580" spans="1:6" x14ac:dyDescent="0.2">
      <c r="A4580" t="s">
        <v>13893</v>
      </c>
      <c r="B4580" t="s">
        <v>15</v>
      </c>
      <c r="C4580" t="s">
        <v>30</v>
      </c>
      <c r="D4580">
        <v>4</v>
      </c>
      <c r="E4580" t="s">
        <v>32</v>
      </c>
      <c r="F4580" t="s">
        <v>29156</v>
      </c>
    </row>
    <row r="4581" spans="1:6" x14ac:dyDescent="0.2">
      <c r="A4581" t="s">
        <v>13896</v>
      </c>
      <c r="B4581" t="s">
        <v>24</v>
      </c>
      <c r="C4581" t="s">
        <v>26</v>
      </c>
      <c r="D4581">
        <v>52</v>
      </c>
      <c r="E4581" t="s">
        <v>34</v>
      </c>
      <c r="F4581" t="s">
        <v>29156</v>
      </c>
    </row>
    <row r="4582" spans="1:6" x14ac:dyDescent="0.2">
      <c r="A4582" t="s">
        <v>13899</v>
      </c>
      <c r="B4582" t="s">
        <v>24</v>
      </c>
      <c r="C4582" t="s">
        <v>27</v>
      </c>
      <c r="D4582">
        <v>99</v>
      </c>
      <c r="E4582" t="s">
        <v>32</v>
      </c>
      <c r="F4582" t="s">
        <v>29157</v>
      </c>
    </row>
    <row r="4583" spans="1:6" x14ac:dyDescent="0.2">
      <c r="A4583" t="s">
        <v>13902</v>
      </c>
      <c r="B4583" t="s">
        <v>21</v>
      </c>
      <c r="C4583" t="s">
        <v>27</v>
      </c>
      <c r="D4583">
        <v>66</v>
      </c>
      <c r="E4583" t="s">
        <v>34</v>
      </c>
      <c r="F4583" t="s">
        <v>29154</v>
      </c>
    </row>
    <row r="4584" spans="1:6" x14ac:dyDescent="0.2">
      <c r="A4584" t="s">
        <v>13905</v>
      </c>
      <c r="B4584" t="s">
        <v>23</v>
      </c>
      <c r="C4584" t="s">
        <v>29</v>
      </c>
      <c r="D4584">
        <v>13</v>
      </c>
      <c r="E4584" t="s">
        <v>34</v>
      </c>
      <c r="F4584" t="s">
        <v>29155</v>
      </c>
    </row>
    <row r="4585" spans="1:6" x14ac:dyDescent="0.2">
      <c r="A4585" t="s">
        <v>13908</v>
      </c>
      <c r="B4585" t="s">
        <v>20</v>
      </c>
      <c r="C4585" t="s">
        <v>26</v>
      </c>
      <c r="D4585">
        <v>23</v>
      </c>
      <c r="E4585" t="s">
        <v>33</v>
      </c>
      <c r="F4585" t="s">
        <v>29157</v>
      </c>
    </row>
    <row r="4586" spans="1:6" x14ac:dyDescent="0.2">
      <c r="A4586" t="s">
        <v>13911</v>
      </c>
      <c r="B4586" t="s">
        <v>17</v>
      </c>
      <c r="C4586" t="s">
        <v>26</v>
      </c>
      <c r="D4586">
        <v>20</v>
      </c>
      <c r="E4586" t="s">
        <v>33</v>
      </c>
      <c r="F4586" t="s">
        <v>29156</v>
      </c>
    </row>
    <row r="4587" spans="1:6" x14ac:dyDescent="0.2">
      <c r="A4587" t="s">
        <v>13914</v>
      </c>
      <c r="B4587" t="s">
        <v>17</v>
      </c>
      <c r="C4587" t="s">
        <v>26</v>
      </c>
      <c r="D4587">
        <v>28</v>
      </c>
      <c r="E4587" t="s">
        <v>34</v>
      </c>
      <c r="F4587" t="s">
        <v>29156</v>
      </c>
    </row>
    <row r="4588" spans="1:6" x14ac:dyDescent="0.2">
      <c r="A4588" t="s">
        <v>13917</v>
      </c>
      <c r="B4588" t="s">
        <v>15</v>
      </c>
      <c r="C4588" t="s">
        <v>26</v>
      </c>
      <c r="D4588">
        <v>56</v>
      </c>
      <c r="E4588" t="s">
        <v>34</v>
      </c>
      <c r="F4588" t="s">
        <v>29156</v>
      </c>
    </row>
    <row r="4589" spans="1:6" x14ac:dyDescent="0.2">
      <c r="A4589" t="s">
        <v>13920</v>
      </c>
      <c r="B4589" t="s">
        <v>16</v>
      </c>
      <c r="C4589" t="s">
        <v>26</v>
      </c>
      <c r="D4589">
        <v>49</v>
      </c>
      <c r="E4589" t="s">
        <v>32</v>
      </c>
      <c r="F4589" t="s">
        <v>29156</v>
      </c>
    </row>
    <row r="4590" spans="1:6" x14ac:dyDescent="0.2">
      <c r="A4590" t="s">
        <v>13923</v>
      </c>
      <c r="B4590" t="s">
        <v>16</v>
      </c>
      <c r="C4590" t="s">
        <v>26</v>
      </c>
      <c r="D4590">
        <v>49</v>
      </c>
      <c r="E4590" t="s">
        <v>33</v>
      </c>
      <c r="F4590" t="s">
        <v>29154</v>
      </c>
    </row>
    <row r="4591" spans="1:6" x14ac:dyDescent="0.2">
      <c r="A4591" t="s">
        <v>13926</v>
      </c>
      <c r="B4591" t="s">
        <v>21</v>
      </c>
      <c r="C4591" t="s">
        <v>29</v>
      </c>
      <c r="D4591">
        <v>14</v>
      </c>
      <c r="E4591" t="s">
        <v>32</v>
      </c>
      <c r="F4591" t="s">
        <v>29154</v>
      </c>
    </row>
    <row r="4592" spans="1:6" x14ac:dyDescent="0.2">
      <c r="A4592" t="s">
        <v>13929</v>
      </c>
      <c r="B4592" t="s">
        <v>21</v>
      </c>
      <c r="C4592" t="s">
        <v>29</v>
      </c>
      <c r="D4592">
        <v>9</v>
      </c>
      <c r="E4592" t="s">
        <v>33</v>
      </c>
      <c r="F4592" t="s">
        <v>29155</v>
      </c>
    </row>
    <row r="4593" spans="1:6" x14ac:dyDescent="0.2">
      <c r="A4593" t="s">
        <v>13932</v>
      </c>
      <c r="B4593" t="s">
        <v>16</v>
      </c>
      <c r="C4593" t="s">
        <v>26</v>
      </c>
      <c r="D4593">
        <v>20</v>
      </c>
      <c r="E4593" t="s">
        <v>34</v>
      </c>
      <c r="F4593" t="s">
        <v>29157</v>
      </c>
    </row>
    <row r="4594" spans="1:6" x14ac:dyDescent="0.2">
      <c r="A4594" t="s">
        <v>13935</v>
      </c>
      <c r="B4594" t="s">
        <v>18</v>
      </c>
      <c r="C4594" t="s">
        <v>26</v>
      </c>
      <c r="D4594">
        <v>45</v>
      </c>
      <c r="E4594" t="s">
        <v>32</v>
      </c>
      <c r="F4594" t="s">
        <v>29157</v>
      </c>
    </row>
    <row r="4595" spans="1:6" x14ac:dyDescent="0.2">
      <c r="A4595" t="s">
        <v>13644</v>
      </c>
      <c r="B4595" t="s">
        <v>15</v>
      </c>
      <c r="C4595" t="s">
        <v>26</v>
      </c>
      <c r="D4595">
        <v>24</v>
      </c>
      <c r="E4595" t="s">
        <v>33</v>
      </c>
      <c r="F4595" t="s">
        <v>29154</v>
      </c>
    </row>
    <row r="4596" spans="1:6" x14ac:dyDescent="0.2">
      <c r="A4596" t="s">
        <v>13647</v>
      </c>
      <c r="B4596" t="s">
        <v>23</v>
      </c>
      <c r="C4596" t="s">
        <v>27</v>
      </c>
      <c r="D4596">
        <v>70</v>
      </c>
      <c r="E4596" t="s">
        <v>33</v>
      </c>
      <c r="F4596" t="s">
        <v>29156</v>
      </c>
    </row>
    <row r="4597" spans="1:6" x14ac:dyDescent="0.2">
      <c r="A4597" t="s">
        <v>13650</v>
      </c>
      <c r="B4597" t="s">
        <v>19</v>
      </c>
      <c r="C4597" t="s">
        <v>27</v>
      </c>
      <c r="D4597">
        <v>53</v>
      </c>
      <c r="E4597" t="s">
        <v>34</v>
      </c>
      <c r="F4597" t="s">
        <v>29155</v>
      </c>
    </row>
    <row r="4598" spans="1:6" x14ac:dyDescent="0.2">
      <c r="A4598" t="s">
        <v>13653</v>
      </c>
      <c r="B4598" t="s">
        <v>22</v>
      </c>
      <c r="C4598" t="s">
        <v>27</v>
      </c>
      <c r="D4598">
        <v>86</v>
      </c>
      <c r="E4598" t="s">
        <v>32</v>
      </c>
      <c r="F4598" t="s">
        <v>29154</v>
      </c>
    </row>
    <row r="4599" spans="1:6" x14ac:dyDescent="0.2">
      <c r="A4599" t="s">
        <v>13656</v>
      </c>
      <c r="B4599" t="s">
        <v>22</v>
      </c>
      <c r="C4599" t="s">
        <v>28</v>
      </c>
      <c r="D4599">
        <v>369</v>
      </c>
      <c r="E4599" t="s">
        <v>33</v>
      </c>
      <c r="F4599" t="s">
        <v>29154</v>
      </c>
    </row>
    <row r="4600" spans="1:6" x14ac:dyDescent="0.2">
      <c r="A4600" t="s">
        <v>13659</v>
      </c>
      <c r="B4600" t="s">
        <v>20</v>
      </c>
      <c r="C4600" t="s">
        <v>28</v>
      </c>
      <c r="D4600">
        <v>134</v>
      </c>
      <c r="E4600" t="s">
        <v>33</v>
      </c>
      <c r="F4600" t="s">
        <v>29154</v>
      </c>
    </row>
    <row r="4601" spans="1:6" x14ac:dyDescent="0.2">
      <c r="A4601" t="s">
        <v>13662</v>
      </c>
      <c r="B4601" t="s">
        <v>23</v>
      </c>
      <c r="C4601" t="s">
        <v>28</v>
      </c>
      <c r="D4601">
        <v>230</v>
      </c>
      <c r="E4601" t="s">
        <v>33</v>
      </c>
      <c r="F4601" t="s">
        <v>29157</v>
      </c>
    </row>
    <row r="4602" spans="1:6" x14ac:dyDescent="0.2">
      <c r="A4602" t="s">
        <v>13938</v>
      </c>
      <c r="B4602" t="s">
        <v>21</v>
      </c>
      <c r="C4602" t="s">
        <v>26</v>
      </c>
      <c r="D4602">
        <v>52</v>
      </c>
      <c r="E4602" t="s">
        <v>32</v>
      </c>
      <c r="F4602" t="s">
        <v>29157</v>
      </c>
    </row>
    <row r="4603" spans="1:6" x14ac:dyDescent="0.2">
      <c r="A4603" t="s">
        <v>13941</v>
      </c>
      <c r="B4603" t="s">
        <v>18</v>
      </c>
      <c r="C4603" t="s">
        <v>30</v>
      </c>
      <c r="D4603">
        <v>6</v>
      </c>
      <c r="E4603" t="s">
        <v>32</v>
      </c>
      <c r="F4603" t="s">
        <v>79</v>
      </c>
    </row>
    <row r="4604" spans="1:6" x14ac:dyDescent="0.2">
      <c r="A4604" t="s">
        <v>13944</v>
      </c>
      <c r="B4604" t="s">
        <v>22</v>
      </c>
      <c r="C4604" t="s">
        <v>26</v>
      </c>
      <c r="D4604">
        <v>54</v>
      </c>
      <c r="E4604" t="s">
        <v>34</v>
      </c>
      <c r="F4604" t="s">
        <v>79</v>
      </c>
    </row>
    <row r="4605" spans="1:6" x14ac:dyDescent="0.2">
      <c r="A4605" t="s">
        <v>13947</v>
      </c>
      <c r="B4605" t="s">
        <v>18</v>
      </c>
      <c r="C4605" t="s">
        <v>28</v>
      </c>
      <c r="D4605">
        <v>126</v>
      </c>
      <c r="E4605" t="s">
        <v>34</v>
      </c>
      <c r="F4605" t="s">
        <v>79</v>
      </c>
    </row>
    <row r="4606" spans="1:6" x14ac:dyDescent="0.2">
      <c r="A4606" t="s">
        <v>13950</v>
      </c>
      <c r="B4606" t="s">
        <v>24</v>
      </c>
      <c r="C4606" t="s">
        <v>26</v>
      </c>
      <c r="D4606">
        <v>32</v>
      </c>
      <c r="E4606" t="s">
        <v>34</v>
      </c>
      <c r="F4606" t="s">
        <v>29157</v>
      </c>
    </row>
    <row r="4607" spans="1:6" x14ac:dyDescent="0.2">
      <c r="A4607" t="s">
        <v>13953</v>
      </c>
      <c r="B4607" t="s">
        <v>20</v>
      </c>
      <c r="C4607" t="s">
        <v>26</v>
      </c>
      <c r="D4607">
        <v>50</v>
      </c>
      <c r="E4607" t="s">
        <v>32</v>
      </c>
      <c r="F4607" t="s">
        <v>79</v>
      </c>
    </row>
    <row r="4608" spans="1:6" x14ac:dyDescent="0.2">
      <c r="A4608" t="s">
        <v>13956</v>
      </c>
      <c r="B4608" t="s">
        <v>24</v>
      </c>
      <c r="C4608" t="s">
        <v>26</v>
      </c>
      <c r="D4608">
        <v>37</v>
      </c>
      <c r="E4608" t="s">
        <v>33</v>
      </c>
      <c r="F4608" t="s">
        <v>79</v>
      </c>
    </row>
    <row r="4609" spans="1:6" x14ac:dyDescent="0.2">
      <c r="A4609" t="s">
        <v>13959</v>
      </c>
      <c r="B4609" t="s">
        <v>20</v>
      </c>
      <c r="C4609" t="s">
        <v>26</v>
      </c>
      <c r="D4609">
        <v>32</v>
      </c>
      <c r="E4609" t="s">
        <v>32</v>
      </c>
      <c r="F4609" t="s">
        <v>79</v>
      </c>
    </row>
    <row r="4610" spans="1:6" x14ac:dyDescent="0.2">
      <c r="A4610" t="s">
        <v>13962</v>
      </c>
      <c r="B4610" t="s">
        <v>15</v>
      </c>
      <c r="C4610" t="s">
        <v>26</v>
      </c>
      <c r="D4610">
        <v>45</v>
      </c>
      <c r="E4610" t="s">
        <v>34</v>
      </c>
      <c r="F4610" t="s">
        <v>29157</v>
      </c>
    </row>
    <row r="4611" spans="1:6" x14ac:dyDescent="0.2">
      <c r="A4611" t="s">
        <v>13965</v>
      </c>
      <c r="B4611" t="s">
        <v>18</v>
      </c>
      <c r="C4611" t="s">
        <v>26</v>
      </c>
      <c r="D4611">
        <v>29</v>
      </c>
      <c r="E4611" t="s">
        <v>32</v>
      </c>
      <c r="F4611" t="s">
        <v>79</v>
      </c>
    </row>
    <row r="4612" spans="1:6" x14ac:dyDescent="0.2">
      <c r="A4612" t="s">
        <v>13968</v>
      </c>
      <c r="B4612" t="s">
        <v>18</v>
      </c>
      <c r="C4612" t="s">
        <v>29</v>
      </c>
      <c r="D4612">
        <v>23</v>
      </c>
      <c r="E4612" t="s">
        <v>33</v>
      </c>
      <c r="F4612" t="s">
        <v>29157</v>
      </c>
    </row>
    <row r="4613" spans="1:6" x14ac:dyDescent="0.2">
      <c r="A4613" t="s">
        <v>13971</v>
      </c>
      <c r="B4613" t="s">
        <v>17</v>
      </c>
      <c r="C4613" t="s">
        <v>27</v>
      </c>
      <c r="D4613">
        <v>84</v>
      </c>
      <c r="E4613" t="s">
        <v>32</v>
      </c>
      <c r="F4613" t="s">
        <v>29157</v>
      </c>
    </row>
    <row r="4614" spans="1:6" x14ac:dyDescent="0.2">
      <c r="A4614" t="s">
        <v>13974</v>
      </c>
      <c r="B4614" t="s">
        <v>24</v>
      </c>
      <c r="C4614" t="s">
        <v>30</v>
      </c>
      <c r="D4614">
        <v>4</v>
      </c>
      <c r="E4614" t="s">
        <v>33</v>
      </c>
      <c r="F4614" t="s">
        <v>29157</v>
      </c>
    </row>
    <row r="4615" spans="1:6" x14ac:dyDescent="0.2">
      <c r="A4615" t="s">
        <v>13977</v>
      </c>
      <c r="B4615" t="s">
        <v>19</v>
      </c>
      <c r="C4615" t="s">
        <v>26</v>
      </c>
      <c r="D4615">
        <v>22</v>
      </c>
      <c r="E4615" t="s">
        <v>33</v>
      </c>
      <c r="F4615" t="s">
        <v>79</v>
      </c>
    </row>
    <row r="4616" spans="1:6" x14ac:dyDescent="0.2">
      <c r="A4616" t="s">
        <v>13980</v>
      </c>
      <c r="B4616" t="s">
        <v>22</v>
      </c>
      <c r="C4616" t="s">
        <v>26</v>
      </c>
      <c r="D4616">
        <v>30</v>
      </c>
      <c r="E4616" t="s">
        <v>33</v>
      </c>
      <c r="F4616" t="s">
        <v>29157</v>
      </c>
    </row>
    <row r="4617" spans="1:6" x14ac:dyDescent="0.2">
      <c r="A4617" t="s">
        <v>13983</v>
      </c>
      <c r="B4617" t="s">
        <v>19</v>
      </c>
      <c r="C4617" t="s">
        <v>29</v>
      </c>
      <c r="D4617">
        <v>10</v>
      </c>
      <c r="E4617" t="s">
        <v>33</v>
      </c>
      <c r="F4617" t="s">
        <v>79</v>
      </c>
    </row>
    <row r="4618" spans="1:6" x14ac:dyDescent="0.2">
      <c r="A4618" t="s">
        <v>13986</v>
      </c>
      <c r="B4618" t="s">
        <v>24</v>
      </c>
      <c r="C4618" t="s">
        <v>27</v>
      </c>
      <c r="D4618">
        <v>65</v>
      </c>
      <c r="E4618" t="s">
        <v>33</v>
      </c>
      <c r="F4618" t="s">
        <v>29157</v>
      </c>
    </row>
    <row r="4619" spans="1:6" x14ac:dyDescent="0.2">
      <c r="A4619" t="s">
        <v>13989</v>
      </c>
      <c r="B4619" t="s">
        <v>19</v>
      </c>
      <c r="C4619" t="s">
        <v>27</v>
      </c>
      <c r="D4619">
        <v>98</v>
      </c>
      <c r="E4619" t="s">
        <v>32</v>
      </c>
      <c r="F4619" t="s">
        <v>29157</v>
      </c>
    </row>
    <row r="4620" spans="1:6" x14ac:dyDescent="0.2">
      <c r="A4620" t="s">
        <v>13992</v>
      </c>
      <c r="B4620" t="s">
        <v>18</v>
      </c>
      <c r="C4620" t="s">
        <v>28</v>
      </c>
      <c r="D4620">
        <v>271</v>
      </c>
      <c r="E4620" t="s">
        <v>33</v>
      </c>
      <c r="F4620" t="s">
        <v>29157</v>
      </c>
    </row>
    <row r="4621" spans="1:6" x14ac:dyDescent="0.2">
      <c r="A4621" t="s">
        <v>13995</v>
      </c>
      <c r="B4621" t="s">
        <v>19</v>
      </c>
      <c r="C4621" t="s">
        <v>26</v>
      </c>
      <c r="D4621">
        <v>25</v>
      </c>
      <c r="E4621" t="s">
        <v>33</v>
      </c>
      <c r="F4621" t="s">
        <v>79</v>
      </c>
    </row>
    <row r="4622" spans="1:6" x14ac:dyDescent="0.2">
      <c r="A4622" t="s">
        <v>13998</v>
      </c>
      <c r="B4622" t="s">
        <v>20</v>
      </c>
      <c r="C4622" t="s">
        <v>26</v>
      </c>
      <c r="D4622">
        <v>36</v>
      </c>
      <c r="E4622" t="s">
        <v>34</v>
      </c>
      <c r="F4622" t="s">
        <v>29157</v>
      </c>
    </row>
    <row r="4623" spans="1:6" x14ac:dyDescent="0.2">
      <c r="A4623" t="s">
        <v>14001</v>
      </c>
      <c r="B4623" t="s">
        <v>19</v>
      </c>
      <c r="C4623" t="s">
        <v>29</v>
      </c>
      <c r="D4623">
        <v>9</v>
      </c>
      <c r="E4623" t="s">
        <v>34</v>
      </c>
      <c r="F4623" t="s">
        <v>79</v>
      </c>
    </row>
    <row r="4624" spans="1:6" x14ac:dyDescent="0.2">
      <c r="A4624" t="s">
        <v>14004</v>
      </c>
      <c r="B4624" t="s">
        <v>15</v>
      </c>
      <c r="C4624" t="s">
        <v>26</v>
      </c>
      <c r="D4624">
        <v>28</v>
      </c>
      <c r="E4624" t="s">
        <v>33</v>
      </c>
      <c r="F4624" t="s">
        <v>79</v>
      </c>
    </row>
    <row r="4625" spans="1:6" x14ac:dyDescent="0.2">
      <c r="A4625" t="s">
        <v>14007</v>
      </c>
      <c r="B4625" t="s">
        <v>15</v>
      </c>
      <c r="C4625" t="s">
        <v>26</v>
      </c>
      <c r="D4625">
        <v>38</v>
      </c>
      <c r="E4625" t="s">
        <v>32</v>
      </c>
      <c r="F4625" t="s">
        <v>79</v>
      </c>
    </row>
    <row r="4626" spans="1:6" x14ac:dyDescent="0.2">
      <c r="A4626" t="s">
        <v>14010</v>
      </c>
      <c r="B4626" t="s">
        <v>23</v>
      </c>
      <c r="C4626" t="s">
        <v>28</v>
      </c>
      <c r="D4626">
        <v>349</v>
      </c>
      <c r="E4626" t="s">
        <v>34</v>
      </c>
      <c r="F4626" t="s">
        <v>79</v>
      </c>
    </row>
    <row r="4627" spans="1:6" x14ac:dyDescent="0.2">
      <c r="A4627" t="s">
        <v>14013</v>
      </c>
      <c r="B4627" t="s">
        <v>19</v>
      </c>
      <c r="C4627" t="s">
        <v>26</v>
      </c>
      <c r="D4627">
        <v>28</v>
      </c>
      <c r="E4627" t="s">
        <v>32</v>
      </c>
      <c r="F4627" t="s">
        <v>79</v>
      </c>
    </row>
    <row r="4628" spans="1:6" x14ac:dyDescent="0.2">
      <c r="A4628" t="s">
        <v>14016</v>
      </c>
      <c r="B4628" t="s">
        <v>24</v>
      </c>
      <c r="C4628" t="s">
        <v>26</v>
      </c>
      <c r="D4628">
        <v>56</v>
      </c>
      <c r="E4628" t="s">
        <v>32</v>
      </c>
      <c r="F4628" t="s">
        <v>79</v>
      </c>
    </row>
    <row r="4629" spans="1:6" x14ac:dyDescent="0.2">
      <c r="A4629" t="s">
        <v>14019</v>
      </c>
      <c r="B4629" t="s">
        <v>17</v>
      </c>
      <c r="C4629" t="s">
        <v>27</v>
      </c>
      <c r="D4629">
        <v>57</v>
      </c>
      <c r="E4629" t="s">
        <v>33</v>
      </c>
      <c r="F4629" t="s">
        <v>29157</v>
      </c>
    </row>
    <row r="4630" spans="1:6" x14ac:dyDescent="0.2">
      <c r="A4630" t="s">
        <v>14022</v>
      </c>
      <c r="B4630" t="s">
        <v>24</v>
      </c>
      <c r="C4630" t="s">
        <v>27</v>
      </c>
      <c r="D4630">
        <v>64</v>
      </c>
      <c r="E4630" t="s">
        <v>32</v>
      </c>
      <c r="F4630" t="s">
        <v>29157</v>
      </c>
    </row>
    <row r="4631" spans="1:6" x14ac:dyDescent="0.2">
      <c r="A4631" t="s">
        <v>14025</v>
      </c>
      <c r="B4631" t="s">
        <v>24</v>
      </c>
      <c r="C4631" t="s">
        <v>27</v>
      </c>
      <c r="D4631">
        <v>108</v>
      </c>
      <c r="E4631" t="s">
        <v>33</v>
      </c>
      <c r="F4631" t="s">
        <v>79</v>
      </c>
    </row>
    <row r="4632" spans="1:6" x14ac:dyDescent="0.2">
      <c r="A4632" t="s">
        <v>14028</v>
      </c>
      <c r="B4632" t="s">
        <v>17</v>
      </c>
      <c r="C4632" t="s">
        <v>26</v>
      </c>
      <c r="D4632">
        <v>20</v>
      </c>
      <c r="E4632" t="s">
        <v>34</v>
      </c>
      <c r="F4632" t="s">
        <v>79</v>
      </c>
    </row>
    <row r="4633" spans="1:6" x14ac:dyDescent="0.2">
      <c r="A4633" t="s">
        <v>14031</v>
      </c>
      <c r="B4633" t="s">
        <v>16</v>
      </c>
      <c r="C4633" t="s">
        <v>26</v>
      </c>
      <c r="D4633">
        <v>20</v>
      </c>
      <c r="E4633" t="s">
        <v>32</v>
      </c>
      <c r="F4633" t="s">
        <v>29157</v>
      </c>
    </row>
    <row r="4634" spans="1:6" x14ac:dyDescent="0.2">
      <c r="A4634" t="s">
        <v>14034</v>
      </c>
      <c r="B4634" t="s">
        <v>18</v>
      </c>
      <c r="C4634" t="s">
        <v>30</v>
      </c>
      <c r="D4634">
        <v>3</v>
      </c>
      <c r="E4634" t="s">
        <v>34</v>
      </c>
      <c r="F4634" t="s">
        <v>79</v>
      </c>
    </row>
    <row r="4635" spans="1:6" x14ac:dyDescent="0.2">
      <c r="A4635" t="s">
        <v>14037</v>
      </c>
      <c r="B4635" t="s">
        <v>20</v>
      </c>
      <c r="C4635" t="s">
        <v>26</v>
      </c>
      <c r="D4635">
        <v>58</v>
      </c>
      <c r="E4635" t="s">
        <v>32</v>
      </c>
      <c r="F4635" t="s">
        <v>79</v>
      </c>
    </row>
    <row r="4636" spans="1:6" x14ac:dyDescent="0.2">
      <c r="A4636" t="s">
        <v>14040</v>
      </c>
      <c r="B4636" t="s">
        <v>21</v>
      </c>
      <c r="C4636" t="s">
        <v>29</v>
      </c>
      <c r="D4636">
        <v>20</v>
      </c>
      <c r="E4636" t="s">
        <v>32</v>
      </c>
      <c r="F4636" t="s">
        <v>79</v>
      </c>
    </row>
    <row r="4637" spans="1:6" x14ac:dyDescent="0.2">
      <c r="A4637" t="s">
        <v>14043</v>
      </c>
      <c r="B4637" t="s">
        <v>17</v>
      </c>
      <c r="C4637" t="s">
        <v>28</v>
      </c>
      <c r="D4637">
        <v>389</v>
      </c>
      <c r="E4637" t="s">
        <v>32</v>
      </c>
      <c r="F4637" t="s">
        <v>79</v>
      </c>
    </row>
    <row r="4638" spans="1:6" x14ac:dyDescent="0.2">
      <c r="A4638" t="s">
        <v>14046</v>
      </c>
      <c r="B4638" t="s">
        <v>22</v>
      </c>
      <c r="C4638" t="s">
        <v>27</v>
      </c>
      <c r="D4638">
        <v>92</v>
      </c>
      <c r="E4638" t="s">
        <v>33</v>
      </c>
      <c r="F4638" t="s">
        <v>29157</v>
      </c>
    </row>
    <row r="4639" spans="1:6" x14ac:dyDescent="0.2">
      <c r="A4639" t="s">
        <v>14067</v>
      </c>
      <c r="B4639" t="s">
        <v>21</v>
      </c>
      <c r="C4639" t="s">
        <v>26</v>
      </c>
      <c r="D4639">
        <v>29</v>
      </c>
      <c r="E4639" t="s">
        <v>33</v>
      </c>
      <c r="F4639" t="s">
        <v>29155</v>
      </c>
    </row>
    <row r="4640" spans="1:6" x14ac:dyDescent="0.2">
      <c r="A4640" t="s">
        <v>14070</v>
      </c>
      <c r="B4640" t="s">
        <v>20</v>
      </c>
      <c r="C4640" t="s">
        <v>27</v>
      </c>
      <c r="D4640">
        <v>46</v>
      </c>
      <c r="E4640" t="s">
        <v>33</v>
      </c>
      <c r="F4640" t="s">
        <v>29157</v>
      </c>
    </row>
    <row r="4641" spans="1:6" x14ac:dyDescent="0.2">
      <c r="A4641" t="s">
        <v>14073</v>
      </c>
      <c r="B4641" t="s">
        <v>16</v>
      </c>
      <c r="C4641" t="s">
        <v>27</v>
      </c>
      <c r="D4641">
        <v>75</v>
      </c>
      <c r="E4641" t="s">
        <v>34</v>
      </c>
      <c r="F4641" t="s">
        <v>29155</v>
      </c>
    </row>
    <row r="4642" spans="1:6" x14ac:dyDescent="0.2">
      <c r="A4642" t="s">
        <v>14076</v>
      </c>
      <c r="B4642" t="s">
        <v>21</v>
      </c>
      <c r="C4642" t="s">
        <v>29</v>
      </c>
      <c r="D4642">
        <v>16</v>
      </c>
      <c r="E4642" t="s">
        <v>32</v>
      </c>
      <c r="F4642" t="s">
        <v>29156</v>
      </c>
    </row>
    <row r="4643" spans="1:6" x14ac:dyDescent="0.2">
      <c r="A4643" t="s">
        <v>14079</v>
      </c>
      <c r="B4643" t="s">
        <v>24</v>
      </c>
      <c r="C4643" t="s">
        <v>29</v>
      </c>
      <c r="D4643">
        <v>9</v>
      </c>
      <c r="E4643" t="s">
        <v>32</v>
      </c>
      <c r="F4643" t="s">
        <v>29157</v>
      </c>
    </row>
    <row r="4644" spans="1:6" x14ac:dyDescent="0.2">
      <c r="A4644" t="s">
        <v>14082</v>
      </c>
      <c r="B4644" t="s">
        <v>19</v>
      </c>
      <c r="C4644" t="s">
        <v>29</v>
      </c>
      <c r="D4644">
        <v>9</v>
      </c>
      <c r="E4644" t="s">
        <v>33</v>
      </c>
      <c r="F4644" t="s">
        <v>29154</v>
      </c>
    </row>
    <row r="4645" spans="1:6" x14ac:dyDescent="0.2">
      <c r="A4645" t="s">
        <v>14085</v>
      </c>
      <c r="B4645" t="s">
        <v>24</v>
      </c>
      <c r="C4645" t="s">
        <v>26</v>
      </c>
      <c r="D4645">
        <v>40</v>
      </c>
      <c r="E4645" t="s">
        <v>33</v>
      </c>
      <c r="F4645" t="s">
        <v>29157</v>
      </c>
    </row>
    <row r="4646" spans="1:6" x14ac:dyDescent="0.2">
      <c r="A4646" t="s">
        <v>14088</v>
      </c>
      <c r="B4646" t="s">
        <v>18</v>
      </c>
      <c r="C4646" t="s">
        <v>26</v>
      </c>
      <c r="D4646">
        <v>56</v>
      </c>
      <c r="E4646" t="s">
        <v>34</v>
      </c>
      <c r="F4646" t="s">
        <v>29157</v>
      </c>
    </row>
    <row r="4647" spans="1:6" x14ac:dyDescent="0.2">
      <c r="A4647" t="s">
        <v>14091</v>
      </c>
      <c r="B4647" t="s">
        <v>21</v>
      </c>
      <c r="C4647" t="s">
        <v>28</v>
      </c>
      <c r="D4647">
        <v>185</v>
      </c>
      <c r="E4647" t="s">
        <v>32</v>
      </c>
      <c r="F4647" t="s">
        <v>29157</v>
      </c>
    </row>
    <row r="4648" spans="1:6" x14ac:dyDescent="0.2">
      <c r="A4648" t="s">
        <v>14094</v>
      </c>
      <c r="B4648" t="s">
        <v>16</v>
      </c>
      <c r="C4648" t="s">
        <v>26</v>
      </c>
      <c r="D4648">
        <v>21</v>
      </c>
      <c r="E4648" t="s">
        <v>32</v>
      </c>
      <c r="F4648" t="s">
        <v>29157</v>
      </c>
    </row>
    <row r="4649" spans="1:6" x14ac:dyDescent="0.2">
      <c r="A4649" t="s">
        <v>14097</v>
      </c>
      <c r="B4649" t="s">
        <v>20</v>
      </c>
      <c r="C4649" t="s">
        <v>27</v>
      </c>
      <c r="D4649">
        <v>68</v>
      </c>
      <c r="E4649" t="s">
        <v>32</v>
      </c>
      <c r="F4649" t="s">
        <v>29156</v>
      </c>
    </row>
    <row r="4650" spans="1:6" x14ac:dyDescent="0.2">
      <c r="A4650" t="s">
        <v>14100</v>
      </c>
      <c r="B4650" t="s">
        <v>24</v>
      </c>
      <c r="C4650" t="s">
        <v>30</v>
      </c>
      <c r="D4650">
        <v>6</v>
      </c>
      <c r="E4650" t="s">
        <v>33</v>
      </c>
      <c r="F4650" t="s">
        <v>29157</v>
      </c>
    </row>
    <row r="4651" spans="1:6" x14ac:dyDescent="0.2">
      <c r="A4651" t="s">
        <v>14103</v>
      </c>
      <c r="B4651" t="s">
        <v>16</v>
      </c>
      <c r="C4651" t="s">
        <v>26</v>
      </c>
      <c r="D4651">
        <v>44</v>
      </c>
      <c r="E4651" t="s">
        <v>33</v>
      </c>
      <c r="F4651" t="s">
        <v>29156</v>
      </c>
    </row>
    <row r="4652" spans="1:6" x14ac:dyDescent="0.2">
      <c r="A4652" t="s">
        <v>14106</v>
      </c>
      <c r="B4652" t="s">
        <v>18</v>
      </c>
      <c r="C4652" t="s">
        <v>26</v>
      </c>
      <c r="D4652">
        <v>33</v>
      </c>
      <c r="E4652" t="s">
        <v>33</v>
      </c>
      <c r="F4652" t="s">
        <v>29154</v>
      </c>
    </row>
    <row r="4653" spans="1:6" x14ac:dyDescent="0.2">
      <c r="A4653" t="s">
        <v>14109</v>
      </c>
      <c r="B4653" t="s">
        <v>21</v>
      </c>
      <c r="C4653" t="s">
        <v>30</v>
      </c>
      <c r="D4653">
        <v>3</v>
      </c>
      <c r="E4653" t="s">
        <v>34</v>
      </c>
      <c r="F4653" t="s">
        <v>29157</v>
      </c>
    </row>
    <row r="4654" spans="1:6" x14ac:dyDescent="0.2">
      <c r="A4654" t="s">
        <v>14112</v>
      </c>
      <c r="B4654" t="s">
        <v>15</v>
      </c>
      <c r="C4654" t="s">
        <v>29</v>
      </c>
      <c r="D4654">
        <v>10</v>
      </c>
      <c r="E4654" t="s">
        <v>33</v>
      </c>
      <c r="F4654" t="s">
        <v>29156</v>
      </c>
    </row>
    <row r="4655" spans="1:6" x14ac:dyDescent="0.2">
      <c r="A4655" t="s">
        <v>14115</v>
      </c>
      <c r="B4655" t="s">
        <v>23</v>
      </c>
      <c r="C4655" t="s">
        <v>30</v>
      </c>
      <c r="D4655">
        <v>8</v>
      </c>
      <c r="E4655" t="s">
        <v>32</v>
      </c>
      <c r="F4655" t="s">
        <v>29157</v>
      </c>
    </row>
    <row r="4656" spans="1:6" x14ac:dyDescent="0.2">
      <c r="A4656" t="s">
        <v>14118</v>
      </c>
      <c r="B4656" t="s">
        <v>18</v>
      </c>
      <c r="C4656" t="s">
        <v>29</v>
      </c>
      <c r="D4656">
        <v>20</v>
      </c>
      <c r="E4656" t="s">
        <v>33</v>
      </c>
      <c r="F4656" t="s">
        <v>29154</v>
      </c>
    </row>
    <row r="4657" spans="1:6" x14ac:dyDescent="0.2">
      <c r="A4657" t="s">
        <v>14121</v>
      </c>
      <c r="B4657" t="s">
        <v>20</v>
      </c>
      <c r="C4657" t="s">
        <v>29</v>
      </c>
      <c r="D4657">
        <v>14</v>
      </c>
      <c r="E4657" t="s">
        <v>32</v>
      </c>
      <c r="F4657" t="s">
        <v>29154</v>
      </c>
    </row>
    <row r="4658" spans="1:6" x14ac:dyDescent="0.2">
      <c r="A4658" t="s">
        <v>14124</v>
      </c>
      <c r="B4658" t="s">
        <v>19</v>
      </c>
      <c r="C4658" t="s">
        <v>27</v>
      </c>
      <c r="D4658">
        <v>46</v>
      </c>
      <c r="E4658" t="s">
        <v>33</v>
      </c>
      <c r="F4658" t="s">
        <v>29157</v>
      </c>
    </row>
    <row r="4659" spans="1:6" x14ac:dyDescent="0.2">
      <c r="A4659" t="s">
        <v>14127</v>
      </c>
      <c r="B4659" t="s">
        <v>16</v>
      </c>
      <c r="C4659" t="s">
        <v>26</v>
      </c>
      <c r="D4659">
        <v>38</v>
      </c>
      <c r="E4659" t="s">
        <v>33</v>
      </c>
      <c r="F4659" t="s">
        <v>29156</v>
      </c>
    </row>
    <row r="4660" spans="1:6" x14ac:dyDescent="0.2">
      <c r="A4660" t="s">
        <v>14130</v>
      </c>
      <c r="B4660" t="s">
        <v>15</v>
      </c>
      <c r="C4660" t="s">
        <v>26</v>
      </c>
      <c r="D4660">
        <v>59</v>
      </c>
      <c r="E4660" t="s">
        <v>33</v>
      </c>
      <c r="F4660" t="s">
        <v>29156</v>
      </c>
    </row>
    <row r="4661" spans="1:6" x14ac:dyDescent="0.2">
      <c r="A4661" t="s">
        <v>14133</v>
      </c>
      <c r="B4661" t="s">
        <v>24</v>
      </c>
      <c r="C4661" t="s">
        <v>27</v>
      </c>
      <c r="D4661">
        <v>101</v>
      </c>
      <c r="E4661" t="s">
        <v>32</v>
      </c>
      <c r="F4661" t="s">
        <v>29156</v>
      </c>
    </row>
    <row r="4662" spans="1:6" x14ac:dyDescent="0.2">
      <c r="A4662" t="s">
        <v>14136</v>
      </c>
      <c r="B4662" t="s">
        <v>24</v>
      </c>
      <c r="C4662" t="s">
        <v>27</v>
      </c>
      <c r="D4662">
        <v>114</v>
      </c>
      <c r="E4662" t="s">
        <v>32</v>
      </c>
      <c r="F4662" t="s">
        <v>29156</v>
      </c>
    </row>
    <row r="4663" spans="1:6" x14ac:dyDescent="0.2">
      <c r="A4663" t="s">
        <v>14139</v>
      </c>
      <c r="B4663" t="s">
        <v>15</v>
      </c>
      <c r="C4663" t="s">
        <v>26</v>
      </c>
      <c r="D4663">
        <v>25</v>
      </c>
      <c r="E4663" t="s">
        <v>32</v>
      </c>
      <c r="F4663" t="s">
        <v>29157</v>
      </c>
    </row>
    <row r="4664" spans="1:6" x14ac:dyDescent="0.2">
      <c r="A4664" t="s">
        <v>14142</v>
      </c>
      <c r="B4664" t="s">
        <v>22</v>
      </c>
      <c r="C4664" t="s">
        <v>26</v>
      </c>
      <c r="D4664">
        <v>44</v>
      </c>
      <c r="E4664" t="s">
        <v>34</v>
      </c>
      <c r="F4664" t="s">
        <v>29155</v>
      </c>
    </row>
    <row r="4665" spans="1:6" x14ac:dyDescent="0.2">
      <c r="A4665" t="s">
        <v>14145</v>
      </c>
      <c r="B4665" t="s">
        <v>15</v>
      </c>
      <c r="C4665" t="s">
        <v>30</v>
      </c>
      <c r="D4665">
        <v>4</v>
      </c>
      <c r="E4665" t="s">
        <v>32</v>
      </c>
      <c r="F4665" t="s">
        <v>29156</v>
      </c>
    </row>
    <row r="4666" spans="1:6" x14ac:dyDescent="0.2">
      <c r="A4666" t="s">
        <v>14148</v>
      </c>
      <c r="B4666" t="s">
        <v>15</v>
      </c>
      <c r="C4666" t="s">
        <v>27</v>
      </c>
      <c r="D4666">
        <v>96</v>
      </c>
      <c r="E4666" t="s">
        <v>33</v>
      </c>
      <c r="F4666" t="s">
        <v>29155</v>
      </c>
    </row>
    <row r="4667" spans="1:6" x14ac:dyDescent="0.2">
      <c r="A4667" t="s">
        <v>14151</v>
      </c>
      <c r="B4667" t="s">
        <v>20</v>
      </c>
      <c r="C4667" t="s">
        <v>26</v>
      </c>
      <c r="D4667">
        <v>36</v>
      </c>
      <c r="E4667" t="s">
        <v>32</v>
      </c>
      <c r="F4667" t="s">
        <v>29154</v>
      </c>
    </row>
    <row r="4668" spans="1:6" x14ac:dyDescent="0.2">
      <c r="A4668" t="s">
        <v>14154</v>
      </c>
      <c r="B4668" t="s">
        <v>17</v>
      </c>
      <c r="C4668" t="s">
        <v>26</v>
      </c>
      <c r="D4668">
        <v>39</v>
      </c>
      <c r="E4668" t="s">
        <v>32</v>
      </c>
      <c r="F4668" t="s">
        <v>29154</v>
      </c>
    </row>
    <row r="4669" spans="1:6" x14ac:dyDescent="0.2">
      <c r="A4669" t="s">
        <v>14157</v>
      </c>
      <c r="B4669" t="s">
        <v>20</v>
      </c>
      <c r="C4669" t="s">
        <v>29</v>
      </c>
      <c r="D4669">
        <v>20</v>
      </c>
      <c r="E4669" t="s">
        <v>34</v>
      </c>
      <c r="F4669" t="s">
        <v>29154</v>
      </c>
    </row>
    <row r="4670" spans="1:6" x14ac:dyDescent="0.2">
      <c r="A4670" t="s">
        <v>14160</v>
      </c>
      <c r="B4670" t="s">
        <v>19</v>
      </c>
      <c r="C4670" t="s">
        <v>27</v>
      </c>
      <c r="D4670">
        <v>95</v>
      </c>
      <c r="E4670" t="s">
        <v>34</v>
      </c>
      <c r="F4670" t="s">
        <v>29154</v>
      </c>
    </row>
    <row r="4671" spans="1:6" x14ac:dyDescent="0.2">
      <c r="A4671" t="s">
        <v>14163</v>
      </c>
      <c r="B4671" t="s">
        <v>16</v>
      </c>
      <c r="C4671" t="s">
        <v>27</v>
      </c>
      <c r="D4671">
        <v>117</v>
      </c>
      <c r="E4671" t="s">
        <v>33</v>
      </c>
      <c r="F4671" t="s">
        <v>29157</v>
      </c>
    </row>
    <row r="4672" spans="1:6" x14ac:dyDescent="0.2">
      <c r="A4672" t="s">
        <v>14166</v>
      </c>
      <c r="B4672" t="s">
        <v>19</v>
      </c>
      <c r="C4672" t="s">
        <v>28</v>
      </c>
      <c r="D4672">
        <v>257</v>
      </c>
      <c r="E4672" t="s">
        <v>32</v>
      </c>
      <c r="F4672" t="s">
        <v>29157</v>
      </c>
    </row>
    <row r="4673" spans="1:6" x14ac:dyDescent="0.2">
      <c r="A4673" t="s">
        <v>14169</v>
      </c>
      <c r="B4673" t="s">
        <v>17</v>
      </c>
      <c r="C4673" t="s">
        <v>29</v>
      </c>
      <c r="D4673">
        <v>16</v>
      </c>
      <c r="E4673" t="s">
        <v>32</v>
      </c>
      <c r="F4673" t="s">
        <v>29156</v>
      </c>
    </row>
    <row r="4674" spans="1:6" x14ac:dyDescent="0.2">
      <c r="A4674" t="s">
        <v>14172</v>
      </c>
      <c r="B4674" t="s">
        <v>18</v>
      </c>
      <c r="C4674" t="s">
        <v>27</v>
      </c>
      <c r="D4674">
        <v>93</v>
      </c>
      <c r="E4674" t="s">
        <v>32</v>
      </c>
      <c r="F4674" t="s">
        <v>29155</v>
      </c>
    </row>
    <row r="4675" spans="1:6" x14ac:dyDescent="0.2">
      <c r="A4675" t="s">
        <v>14175</v>
      </c>
      <c r="B4675" t="s">
        <v>18</v>
      </c>
      <c r="C4675" t="s">
        <v>29</v>
      </c>
      <c r="D4675">
        <v>23</v>
      </c>
      <c r="E4675" t="s">
        <v>33</v>
      </c>
      <c r="F4675" t="s">
        <v>29157</v>
      </c>
    </row>
    <row r="4676" spans="1:6" x14ac:dyDescent="0.2">
      <c r="A4676" t="s">
        <v>14178</v>
      </c>
      <c r="B4676" t="s">
        <v>17</v>
      </c>
      <c r="C4676" t="s">
        <v>26</v>
      </c>
      <c r="D4676">
        <v>58</v>
      </c>
      <c r="E4676" t="s">
        <v>33</v>
      </c>
      <c r="F4676" t="s">
        <v>29156</v>
      </c>
    </row>
    <row r="4677" spans="1:6" x14ac:dyDescent="0.2">
      <c r="A4677" t="s">
        <v>14181</v>
      </c>
      <c r="B4677" t="s">
        <v>23</v>
      </c>
      <c r="C4677" t="s">
        <v>30</v>
      </c>
      <c r="D4677">
        <v>7</v>
      </c>
      <c r="E4677" t="s">
        <v>33</v>
      </c>
      <c r="F4677" t="s">
        <v>29157</v>
      </c>
    </row>
    <row r="4678" spans="1:6" x14ac:dyDescent="0.2">
      <c r="A4678" t="s">
        <v>14184</v>
      </c>
      <c r="B4678" t="s">
        <v>16</v>
      </c>
      <c r="C4678" t="s">
        <v>27</v>
      </c>
      <c r="D4678">
        <v>90</v>
      </c>
      <c r="E4678" t="s">
        <v>32</v>
      </c>
      <c r="F4678" t="s">
        <v>29154</v>
      </c>
    </row>
    <row r="4679" spans="1:6" x14ac:dyDescent="0.2">
      <c r="A4679" t="s">
        <v>14187</v>
      </c>
      <c r="B4679" t="s">
        <v>22</v>
      </c>
      <c r="C4679" t="s">
        <v>27</v>
      </c>
      <c r="D4679">
        <v>81</v>
      </c>
      <c r="E4679" t="s">
        <v>34</v>
      </c>
      <c r="F4679" t="s">
        <v>29156</v>
      </c>
    </row>
    <row r="4680" spans="1:6" x14ac:dyDescent="0.2">
      <c r="A4680" t="s">
        <v>14190</v>
      </c>
      <c r="B4680" t="s">
        <v>24</v>
      </c>
      <c r="C4680" t="s">
        <v>28</v>
      </c>
      <c r="D4680">
        <v>142</v>
      </c>
      <c r="E4680" t="s">
        <v>34</v>
      </c>
      <c r="F4680" t="s">
        <v>29155</v>
      </c>
    </row>
    <row r="4681" spans="1:6" x14ac:dyDescent="0.2">
      <c r="A4681" t="s">
        <v>14193</v>
      </c>
      <c r="B4681" t="s">
        <v>20</v>
      </c>
      <c r="C4681" t="s">
        <v>27</v>
      </c>
      <c r="D4681">
        <v>46</v>
      </c>
      <c r="E4681" t="s">
        <v>33</v>
      </c>
      <c r="F4681" t="s">
        <v>29157</v>
      </c>
    </row>
    <row r="4682" spans="1:6" x14ac:dyDescent="0.2">
      <c r="A4682" t="s">
        <v>14196</v>
      </c>
      <c r="B4682" t="s">
        <v>15</v>
      </c>
      <c r="C4682" t="s">
        <v>26</v>
      </c>
      <c r="D4682">
        <v>34</v>
      </c>
      <c r="E4682" t="s">
        <v>33</v>
      </c>
      <c r="F4682" t="s">
        <v>29154</v>
      </c>
    </row>
    <row r="4683" spans="1:6" x14ac:dyDescent="0.2">
      <c r="A4683" t="s">
        <v>14199</v>
      </c>
      <c r="B4683" t="s">
        <v>20</v>
      </c>
      <c r="C4683" t="s">
        <v>27</v>
      </c>
      <c r="D4683">
        <v>66</v>
      </c>
      <c r="E4683" t="s">
        <v>33</v>
      </c>
      <c r="F4683" t="s">
        <v>29154</v>
      </c>
    </row>
    <row r="4684" spans="1:6" x14ac:dyDescent="0.2">
      <c r="A4684" t="s">
        <v>14202</v>
      </c>
      <c r="B4684" t="s">
        <v>16</v>
      </c>
      <c r="C4684" t="s">
        <v>27</v>
      </c>
      <c r="D4684">
        <v>79</v>
      </c>
      <c r="E4684" t="s">
        <v>34</v>
      </c>
      <c r="F4684" t="s">
        <v>29155</v>
      </c>
    </row>
    <row r="4685" spans="1:6" x14ac:dyDescent="0.2">
      <c r="A4685" t="s">
        <v>14205</v>
      </c>
      <c r="B4685" t="s">
        <v>24</v>
      </c>
      <c r="C4685" t="s">
        <v>29</v>
      </c>
      <c r="D4685">
        <v>20</v>
      </c>
      <c r="E4685" t="s">
        <v>34</v>
      </c>
      <c r="F4685" t="s">
        <v>29155</v>
      </c>
    </row>
    <row r="4686" spans="1:6" x14ac:dyDescent="0.2">
      <c r="A4686" t="s">
        <v>14208</v>
      </c>
      <c r="B4686" t="s">
        <v>16</v>
      </c>
      <c r="C4686" t="s">
        <v>27</v>
      </c>
      <c r="D4686">
        <v>115</v>
      </c>
      <c r="E4686" t="s">
        <v>33</v>
      </c>
      <c r="F4686" t="s">
        <v>29155</v>
      </c>
    </row>
    <row r="4687" spans="1:6" x14ac:dyDescent="0.2">
      <c r="A4687" t="s">
        <v>14211</v>
      </c>
      <c r="B4687" t="s">
        <v>23</v>
      </c>
      <c r="C4687" t="s">
        <v>28</v>
      </c>
      <c r="D4687">
        <v>313</v>
      </c>
      <c r="E4687" t="s">
        <v>32</v>
      </c>
      <c r="F4687" t="s">
        <v>29157</v>
      </c>
    </row>
    <row r="4688" spans="1:6" x14ac:dyDescent="0.2">
      <c r="A4688" t="s">
        <v>14214</v>
      </c>
      <c r="B4688" t="s">
        <v>23</v>
      </c>
      <c r="C4688" t="s">
        <v>27</v>
      </c>
      <c r="D4688">
        <v>83</v>
      </c>
      <c r="E4688" t="s">
        <v>33</v>
      </c>
      <c r="F4688" t="s">
        <v>29157</v>
      </c>
    </row>
    <row r="4689" spans="1:6" x14ac:dyDescent="0.2">
      <c r="A4689" t="s">
        <v>14217</v>
      </c>
      <c r="B4689" t="s">
        <v>16</v>
      </c>
      <c r="C4689" t="s">
        <v>26</v>
      </c>
      <c r="D4689">
        <v>29</v>
      </c>
      <c r="E4689" t="s">
        <v>32</v>
      </c>
      <c r="F4689" t="s">
        <v>29154</v>
      </c>
    </row>
    <row r="4690" spans="1:6" x14ac:dyDescent="0.2">
      <c r="A4690" t="s">
        <v>14220</v>
      </c>
      <c r="B4690" t="s">
        <v>18</v>
      </c>
      <c r="C4690" t="s">
        <v>27</v>
      </c>
      <c r="D4690">
        <v>117</v>
      </c>
      <c r="E4690" t="s">
        <v>34</v>
      </c>
      <c r="F4690" t="s">
        <v>29156</v>
      </c>
    </row>
    <row r="4691" spans="1:6" x14ac:dyDescent="0.2">
      <c r="A4691" t="s">
        <v>14223</v>
      </c>
      <c r="B4691" t="s">
        <v>24</v>
      </c>
      <c r="C4691" t="s">
        <v>26</v>
      </c>
      <c r="D4691">
        <v>41</v>
      </c>
      <c r="E4691" t="s">
        <v>33</v>
      </c>
      <c r="F4691" t="s">
        <v>29156</v>
      </c>
    </row>
    <row r="4692" spans="1:6" x14ac:dyDescent="0.2">
      <c r="A4692" t="s">
        <v>14226</v>
      </c>
      <c r="B4692" t="s">
        <v>24</v>
      </c>
      <c r="C4692" t="s">
        <v>26</v>
      </c>
      <c r="D4692">
        <v>54</v>
      </c>
      <c r="E4692" t="s">
        <v>34</v>
      </c>
      <c r="F4692" t="s">
        <v>29154</v>
      </c>
    </row>
    <row r="4693" spans="1:6" x14ac:dyDescent="0.2">
      <c r="A4693" t="s">
        <v>14229</v>
      </c>
      <c r="B4693" t="s">
        <v>17</v>
      </c>
      <c r="C4693" t="s">
        <v>29</v>
      </c>
      <c r="D4693">
        <v>21</v>
      </c>
      <c r="E4693" t="s">
        <v>32</v>
      </c>
      <c r="F4693" t="s">
        <v>29157</v>
      </c>
    </row>
    <row r="4694" spans="1:6" x14ac:dyDescent="0.2">
      <c r="A4694" t="s">
        <v>14232</v>
      </c>
      <c r="B4694" t="s">
        <v>15</v>
      </c>
      <c r="C4694" t="s">
        <v>29</v>
      </c>
      <c r="D4694">
        <v>19</v>
      </c>
      <c r="E4694" t="s">
        <v>33</v>
      </c>
      <c r="F4694" t="s">
        <v>29155</v>
      </c>
    </row>
    <row r="4695" spans="1:6" x14ac:dyDescent="0.2">
      <c r="A4695" t="s">
        <v>14235</v>
      </c>
      <c r="B4695" t="s">
        <v>20</v>
      </c>
      <c r="C4695" t="s">
        <v>28</v>
      </c>
      <c r="D4695">
        <v>189</v>
      </c>
      <c r="E4695" t="s">
        <v>33</v>
      </c>
      <c r="F4695" t="s">
        <v>29157</v>
      </c>
    </row>
    <row r="4696" spans="1:6" x14ac:dyDescent="0.2">
      <c r="A4696" t="s">
        <v>14238</v>
      </c>
      <c r="B4696" t="s">
        <v>22</v>
      </c>
      <c r="C4696" t="s">
        <v>26</v>
      </c>
      <c r="D4696">
        <v>43</v>
      </c>
      <c r="E4696" t="s">
        <v>32</v>
      </c>
      <c r="F4696" t="s">
        <v>29156</v>
      </c>
    </row>
    <row r="4697" spans="1:6" x14ac:dyDescent="0.2">
      <c r="A4697" t="s">
        <v>14241</v>
      </c>
      <c r="B4697" t="s">
        <v>18</v>
      </c>
      <c r="C4697" t="s">
        <v>26</v>
      </c>
      <c r="D4697">
        <v>37</v>
      </c>
      <c r="E4697" t="s">
        <v>33</v>
      </c>
      <c r="F4697" t="s">
        <v>29157</v>
      </c>
    </row>
    <row r="4698" spans="1:6" x14ac:dyDescent="0.2">
      <c r="A4698" t="s">
        <v>14244</v>
      </c>
      <c r="B4698" t="s">
        <v>19</v>
      </c>
      <c r="C4698" t="s">
        <v>26</v>
      </c>
      <c r="D4698">
        <v>44</v>
      </c>
      <c r="E4698" t="s">
        <v>34</v>
      </c>
      <c r="F4698" t="s">
        <v>29154</v>
      </c>
    </row>
    <row r="4699" spans="1:6" x14ac:dyDescent="0.2">
      <c r="A4699" t="s">
        <v>14247</v>
      </c>
      <c r="B4699" t="s">
        <v>17</v>
      </c>
      <c r="C4699" t="s">
        <v>26</v>
      </c>
      <c r="D4699">
        <v>21</v>
      </c>
      <c r="E4699" t="s">
        <v>34</v>
      </c>
      <c r="F4699" t="s">
        <v>29157</v>
      </c>
    </row>
    <row r="4700" spans="1:6" x14ac:dyDescent="0.2">
      <c r="A4700" t="s">
        <v>14250</v>
      </c>
      <c r="B4700" t="s">
        <v>24</v>
      </c>
      <c r="C4700" t="s">
        <v>26</v>
      </c>
      <c r="D4700">
        <v>38</v>
      </c>
      <c r="E4700" t="s">
        <v>32</v>
      </c>
      <c r="F4700" t="s">
        <v>29154</v>
      </c>
    </row>
    <row r="4701" spans="1:6" x14ac:dyDescent="0.2">
      <c r="A4701" t="s">
        <v>14253</v>
      </c>
      <c r="B4701" t="s">
        <v>19</v>
      </c>
      <c r="C4701" t="s">
        <v>27</v>
      </c>
      <c r="D4701">
        <v>83</v>
      </c>
      <c r="E4701" t="s">
        <v>32</v>
      </c>
      <c r="F4701" t="s">
        <v>29156</v>
      </c>
    </row>
    <row r="4702" spans="1:6" x14ac:dyDescent="0.2">
      <c r="A4702" t="s">
        <v>14256</v>
      </c>
      <c r="B4702" t="s">
        <v>21</v>
      </c>
      <c r="C4702" t="s">
        <v>26</v>
      </c>
      <c r="D4702">
        <v>42</v>
      </c>
      <c r="E4702" t="s">
        <v>34</v>
      </c>
      <c r="F4702" t="s">
        <v>29155</v>
      </c>
    </row>
    <row r="4703" spans="1:6" x14ac:dyDescent="0.2">
      <c r="A4703" t="s">
        <v>14259</v>
      </c>
      <c r="B4703" t="s">
        <v>21</v>
      </c>
      <c r="C4703" t="s">
        <v>28</v>
      </c>
      <c r="D4703">
        <v>383</v>
      </c>
      <c r="E4703" t="s">
        <v>33</v>
      </c>
      <c r="F4703" t="s">
        <v>29157</v>
      </c>
    </row>
    <row r="4704" spans="1:6" x14ac:dyDescent="0.2">
      <c r="A4704" t="s">
        <v>14262</v>
      </c>
      <c r="B4704" t="s">
        <v>17</v>
      </c>
      <c r="C4704" t="s">
        <v>27</v>
      </c>
      <c r="D4704">
        <v>116</v>
      </c>
      <c r="E4704" t="s">
        <v>34</v>
      </c>
      <c r="F4704" t="s">
        <v>29156</v>
      </c>
    </row>
    <row r="4705" spans="1:6" x14ac:dyDescent="0.2">
      <c r="A4705" t="s">
        <v>14265</v>
      </c>
      <c r="B4705" t="s">
        <v>21</v>
      </c>
      <c r="C4705" t="s">
        <v>30</v>
      </c>
      <c r="D4705">
        <v>5</v>
      </c>
      <c r="E4705" t="s">
        <v>34</v>
      </c>
      <c r="F4705" t="s">
        <v>29157</v>
      </c>
    </row>
    <row r="4706" spans="1:6" x14ac:dyDescent="0.2">
      <c r="A4706" t="s">
        <v>14268</v>
      </c>
      <c r="B4706" t="s">
        <v>20</v>
      </c>
      <c r="C4706" t="s">
        <v>26</v>
      </c>
      <c r="D4706">
        <v>44</v>
      </c>
      <c r="E4706" t="s">
        <v>32</v>
      </c>
      <c r="F4706" t="s">
        <v>29156</v>
      </c>
    </row>
    <row r="4707" spans="1:6" x14ac:dyDescent="0.2">
      <c r="A4707" t="s">
        <v>14271</v>
      </c>
      <c r="B4707" t="s">
        <v>17</v>
      </c>
      <c r="C4707" t="s">
        <v>27</v>
      </c>
      <c r="D4707">
        <v>99</v>
      </c>
      <c r="E4707" t="s">
        <v>34</v>
      </c>
      <c r="F4707" t="s">
        <v>29157</v>
      </c>
    </row>
    <row r="4708" spans="1:6" x14ac:dyDescent="0.2">
      <c r="A4708" t="s">
        <v>14274</v>
      </c>
      <c r="B4708" t="s">
        <v>21</v>
      </c>
      <c r="C4708" t="s">
        <v>28</v>
      </c>
      <c r="D4708">
        <v>247</v>
      </c>
      <c r="E4708" t="s">
        <v>32</v>
      </c>
      <c r="F4708" t="s">
        <v>29157</v>
      </c>
    </row>
    <row r="4709" spans="1:6" x14ac:dyDescent="0.2">
      <c r="A4709" t="s">
        <v>14277</v>
      </c>
      <c r="B4709" t="s">
        <v>17</v>
      </c>
      <c r="C4709" t="s">
        <v>27</v>
      </c>
      <c r="D4709">
        <v>56</v>
      </c>
      <c r="E4709" t="s">
        <v>32</v>
      </c>
      <c r="F4709" t="s">
        <v>29154</v>
      </c>
    </row>
    <row r="4710" spans="1:6" x14ac:dyDescent="0.2">
      <c r="A4710" t="s">
        <v>14280</v>
      </c>
      <c r="B4710" t="s">
        <v>24</v>
      </c>
      <c r="C4710" t="s">
        <v>29</v>
      </c>
      <c r="D4710">
        <v>21</v>
      </c>
      <c r="E4710" t="s">
        <v>34</v>
      </c>
      <c r="F4710" t="s">
        <v>29154</v>
      </c>
    </row>
    <row r="4711" spans="1:6" x14ac:dyDescent="0.2">
      <c r="A4711" t="s">
        <v>14283</v>
      </c>
      <c r="B4711" t="s">
        <v>16</v>
      </c>
      <c r="C4711" t="s">
        <v>27</v>
      </c>
      <c r="D4711">
        <v>90</v>
      </c>
      <c r="E4711" t="s">
        <v>32</v>
      </c>
      <c r="F4711" t="s">
        <v>29154</v>
      </c>
    </row>
    <row r="4712" spans="1:6" x14ac:dyDescent="0.2">
      <c r="A4712" t="s">
        <v>14286</v>
      </c>
      <c r="B4712" t="s">
        <v>20</v>
      </c>
      <c r="C4712" t="s">
        <v>27</v>
      </c>
      <c r="D4712">
        <v>67</v>
      </c>
      <c r="E4712" t="s">
        <v>33</v>
      </c>
      <c r="F4712" t="s">
        <v>29157</v>
      </c>
    </row>
    <row r="4713" spans="1:6" x14ac:dyDescent="0.2">
      <c r="A4713" t="s">
        <v>14289</v>
      </c>
      <c r="B4713" t="s">
        <v>16</v>
      </c>
      <c r="C4713" t="s">
        <v>27</v>
      </c>
      <c r="D4713">
        <v>63</v>
      </c>
      <c r="E4713" t="s">
        <v>33</v>
      </c>
      <c r="F4713" t="s">
        <v>29154</v>
      </c>
    </row>
    <row r="4714" spans="1:6" x14ac:dyDescent="0.2">
      <c r="A4714" t="s">
        <v>14292</v>
      </c>
      <c r="B4714" t="s">
        <v>24</v>
      </c>
      <c r="C4714" t="s">
        <v>27</v>
      </c>
      <c r="D4714">
        <v>47</v>
      </c>
      <c r="E4714" t="s">
        <v>32</v>
      </c>
      <c r="F4714" t="s">
        <v>29156</v>
      </c>
    </row>
    <row r="4715" spans="1:6" x14ac:dyDescent="0.2">
      <c r="A4715" t="s">
        <v>14295</v>
      </c>
      <c r="B4715" t="s">
        <v>20</v>
      </c>
      <c r="C4715" t="s">
        <v>27</v>
      </c>
      <c r="D4715">
        <v>95</v>
      </c>
      <c r="E4715" t="s">
        <v>33</v>
      </c>
      <c r="F4715" t="s">
        <v>29155</v>
      </c>
    </row>
    <row r="4716" spans="1:6" x14ac:dyDescent="0.2">
      <c r="A4716" t="s">
        <v>14298</v>
      </c>
      <c r="B4716" t="s">
        <v>15</v>
      </c>
      <c r="C4716" t="s">
        <v>26</v>
      </c>
      <c r="D4716">
        <v>28</v>
      </c>
      <c r="E4716" t="s">
        <v>33</v>
      </c>
      <c r="F4716" t="s">
        <v>29155</v>
      </c>
    </row>
    <row r="4717" spans="1:6" x14ac:dyDescent="0.2">
      <c r="A4717" t="s">
        <v>14301</v>
      </c>
      <c r="B4717" t="s">
        <v>24</v>
      </c>
      <c r="C4717" t="s">
        <v>27</v>
      </c>
      <c r="D4717">
        <v>80</v>
      </c>
      <c r="E4717" t="s">
        <v>33</v>
      </c>
      <c r="F4717" t="s">
        <v>29157</v>
      </c>
    </row>
    <row r="4718" spans="1:6" x14ac:dyDescent="0.2">
      <c r="A4718" t="s">
        <v>14304</v>
      </c>
      <c r="B4718" t="s">
        <v>17</v>
      </c>
      <c r="C4718" t="s">
        <v>27</v>
      </c>
      <c r="D4718">
        <v>54</v>
      </c>
      <c r="E4718" t="s">
        <v>32</v>
      </c>
      <c r="F4718" t="s">
        <v>29155</v>
      </c>
    </row>
    <row r="4719" spans="1:6" x14ac:dyDescent="0.2">
      <c r="A4719" t="s">
        <v>14307</v>
      </c>
      <c r="B4719" t="s">
        <v>24</v>
      </c>
      <c r="C4719" t="s">
        <v>26</v>
      </c>
      <c r="D4719">
        <v>43</v>
      </c>
      <c r="E4719" t="s">
        <v>32</v>
      </c>
      <c r="F4719" t="s">
        <v>29157</v>
      </c>
    </row>
    <row r="4720" spans="1:6" x14ac:dyDescent="0.2">
      <c r="A4720" t="s">
        <v>14310</v>
      </c>
      <c r="B4720" t="s">
        <v>22</v>
      </c>
      <c r="C4720" t="s">
        <v>27</v>
      </c>
      <c r="D4720">
        <v>78</v>
      </c>
      <c r="E4720" t="s">
        <v>34</v>
      </c>
      <c r="F4720" t="s">
        <v>29156</v>
      </c>
    </row>
    <row r="4721" spans="1:6" x14ac:dyDescent="0.2">
      <c r="A4721" t="s">
        <v>14313</v>
      </c>
      <c r="B4721" t="s">
        <v>21</v>
      </c>
      <c r="C4721" t="s">
        <v>26</v>
      </c>
      <c r="D4721">
        <v>51</v>
      </c>
      <c r="E4721" t="s">
        <v>32</v>
      </c>
      <c r="F4721" t="s">
        <v>29154</v>
      </c>
    </row>
    <row r="4722" spans="1:6" x14ac:dyDescent="0.2">
      <c r="A4722" t="s">
        <v>14316</v>
      </c>
      <c r="B4722" t="s">
        <v>15</v>
      </c>
      <c r="C4722" t="s">
        <v>26</v>
      </c>
      <c r="D4722">
        <v>23</v>
      </c>
      <c r="E4722" t="s">
        <v>33</v>
      </c>
      <c r="F4722" t="s">
        <v>29157</v>
      </c>
    </row>
    <row r="4723" spans="1:6" x14ac:dyDescent="0.2">
      <c r="A4723" t="s">
        <v>14319</v>
      </c>
      <c r="B4723" t="s">
        <v>22</v>
      </c>
      <c r="C4723" t="s">
        <v>26</v>
      </c>
      <c r="D4723">
        <v>58</v>
      </c>
      <c r="E4723" t="s">
        <v>33</v>
      </c>
      <c r="F4723" t="s">
        <v>29154</v>
      </c>
    </row>
    <row r="4724" spans="1:6" x14ac:dyDescent="0.2">
      <c r="A4724" t="s">
        <v>14322</v>
      </c>
      <c r="B4724" t="s">
        <v>15</v>
      </c>
      <c r="C4724" t="s">
        <v>27</v>
      </c>
      <c r="D4724">
        <v>52</v>
      </c>
      <c r="E4724" t="s">
        <v>33</v>
      </c>
      <c r="F4724" t="s">
        <v>29155</v>
      </c>
    </row>
    <row r="4725" spans="1:6" x14ac:dyDescent="0.2">
      <c r="A4725" t="s">
        <v>14325</v>
      </c>
      <c r="B4725" t="s">
        <v>23</v>
      </c>
      <c r="C4725" t="s">
        <v>27</v>
      </c>
      <c r="D4725">
        <v>66</v>
      </c>
      <c r="E4725" t="s">
        <v>32</v>
      </c>
      <c r="F4725" t="s">
        <v>29156</v>
      </c>
    </row>
    <row r="4726" spans="1:6" x14ac:dyDescent="0.2">
      <c r="A4726" t="s">
        <v>14328</v>
      </c>
      <c r="B4726" t="s">
        <v>22</v>
      </c>
      <c r="C4726" t="s">
        <v>26</v>
      </c>
      <c r="D4726">
        <v>52</v>
      </c>
      <c r="E4726" t="s">
        <v>33</v>
      </c>
      <c r="F4726" t="s">
        <v>29154</v>
      </c>
    </row>
    <row r="4727" spans="1:6" x14ac:dyDescent="0.2">
      <c r="A4727" t="s">
        <v>14331</v>
      </c>
      <c r="B4727" t="s">
        <v>18</v>
      </c>
      <c r="C4727" t="s">
        <v>26</v>
      </c>
      <c r="D4727">
        <v>31</v>
      </c>
      <c r="E4727" t="s">
        <v>32</v>
      </c>
      <c r="F4727" t="s">
        <v>29156</v>
      </c>
    </row>
    <row r="4728" spans="1:6" x14ac:dyDescent="0.2">
      <c r="A4728" t="s">
        <v>14334</v>
      </c>
      <c r="B4728" t="s">
        <v>15</v>
      </c>
      <c r="C4728" t="s">
        <v>26</v>
      </c>
      <c r="D4728">
        <v>28</v>
      </c>
      <c r="E4728" t="s">
        <v>33</v>
      </c>
      <c r="F4728" t="s">
        <v>29156</v>
      </c>
    </row>
    <row r="4729" spans="1:6" x14ac:dyDescent="0.2">
      <c r="A4729" t="s">
        <v>14337</v>
      </c>
      <c r="B4729" t="s">
        <v>21</v>
      </c>
      <c r="C4729" t="s">
        <v>26</v>
      </c>
      <c r="D4729">
        <v>40</v>
      </c>
      <c r="E4729" t="s">
        <v>32</v>
      </c>
      <c r="F4729" t="s">
        <v>29154</v>
      </c>
    </row>
    <row r="4730" spans="1:6" x14ac:dyDescent="0.2">
      <c r="A4730" t="s">
        <v>14340</v>
      </c>
      <c r="B4730" t="s">
        <v>17</v>
      </c>
      <c r="C4730" t="s">
        <v>28</v>
      </c>
      <c r="D4730">
        <v>239</v>
      </c>
      <c r="E4730" t="s">
        <v>32</v>
      </c>
      <c r="F4730" t="s">
        <v>29157</v>
      </c>
    </row>
    <row r="4731" spans="1:6" x14ac:dyDescent="0.2">
      <c r="A4731" t="s">
        <v>14343</v>
      </c>
      <c r="B4731" t="s">
        <v>19</v>
      </c>
      <c r="C4731" t="s">
        <v>27</v>
      </c>
      <c r="D4731">
        <v>64</v>
      </c>
      <c r="E4731" t="s">
        <v>32</v>
      </c>
      <c r="F4731" t="s">
        <v>29154</v>
      </c>
    </row>
    <row r="4732" spans="1:6" x14ac:dyDescent="0.2">
      <c r="A4732" t="s">
        <v>14346</v>
      </c>
      <c r="B4732" t="s">
        <v>24</v>
      </c>
      <c r="C4732" t="s">
        <v>27</v>
      </c>
      <c r="D4732">
        <v>54</v>
      </c>
      <c r="E4732" t="s">
        <v>32</v>
      </c>
      <c r="F4732" t="s">
        <v>29157</v>
      </c>
    </row>
    <row r="4733" spans="1:6" x14ac:dyDescent="0.2">
      <c r="A4733" t="s">
        <v>14349</v>
      </c>
      <c r="B4733" t="s">
        <v>24</v>
      </c>
      <c r="C4733" t="s">
        <v>28</v>
      </c>
      <c r="D4733">
        <v>144</v>
      </c>
      <c r="E4733" t="s">
        <v>32</v>
      </c>
      <c r="F4733" t="s">
        <v>29154</v>
      </c>
    </row>
    <row r="4734" spans="1:6" x14ac:dyDescent="0.2">
      <c r="A4734" t="s">
        <v>14049</v>
      </c>
      <c r="B4734" t="s">
        <v>18</v>
      </c>
      <c r="C4734" t="s">
        <v>28</v>
      </c>
      <c r="D4734">
        <v>327</v>
      </c>
      <c r="E4734" t="s">
        <v>34</v>
      </c>
      <c r="F4734" t="s">
        <v>29156</v>
      </c>
    </row>
    <row r="4735" spans="1:6" x14ac:dyDescent="0.2">
      <c r="A4735" t="s">
        <v>14052</v>
      </c>
      <c r="B4735" t="s">
        <v>23</v>
      </c>
      <c r="C4735" t="s">
        <v>27</v>
      </c>
      <c r="D4735">
        <v>95</v>
      </c>
      <c r="E4735" t="s">
        <v>33</v>
      </c>
      <c r="F4735" t="s">
        <v>29154</v>
      </c>
    </row>
    <row r="4736" spans="1:6" x14ac:dyDescent="0.2">
      <c r="A4736" t="s">
        <v>14055</v>
      </c>
      <c r="B4736" t="s">
        <v>19</v>
      </c>
      <c r="C4736" t="s">
        <v>26</v>
      </c>
      <c r="D4736">
        <v>50</v>
      </c>
      <c r="E4736" t="s">
        <v>32</v>
      </c>
      <c r="F4736" t="s">
        <v>29156</v>
      </c>
    </row>
    <row r="4737" spans="1:6" x14ac:dyDescent="0.2">
      <c r="A4737" t="s">
        <v>14058</v>
      </c>
      <c r="B4737" t="s">
        <v>24</v>
      </c>
      <c r="C4737" t="s">
        <v>27</v>
      </c>
      <c r="D4737">
        <v>70</v>
      </c>
      <c r="E4737" t="s">
        <v>33</v>
      </c>
      <c r="F4737" t="s">
        <v>29157</v>
      </c>
    </row>
    <row r="4738" spans="1:6" x14ac:dyDescent="0.2">
      <c r="A4738" t="s">
        <v>14061</v>
      </c>
      <c r="B4738" t="s">
        <v>23</v>
      </c>
      <c r="C4738" t="s">
        <v>27</v>
      </c>
      <c r="D4738">
        <v>110</v>
      </c>
      <c r="E4738" t="s">
        <v>32</v>
      </c>
      <c r="F4738" t="s">
        <v>29156</v>
      </c>
    </row>
    <row r="4739" spans="1:6" x14ac:dyDescent="0.2">
      <c r="A4739" t="s">
        <v>14064</v>
      </c>
      <c r="B4739" t="s">
        <v>17</v>
      </c>
      <c r="C4739" t="s">
        <v>26</v>
      </c>
      <c r="D4739">
        <v>35</v>
      </c>
      <c r="E4739" t="s">
        <v>33</v>
      </c>
      <c r="F4739" t="s">
        <v>29154</v>
      </c>
    </row>
    <row r="4740" spans="1:6" x14ac:dyDescent="0.2">
      <c r="A4740" t="s">
        <v>14352</v>
      </c>
      <c r="B4740" t="s">
        <v>24</v>
      </c>
      <c r="C4740" t="s">
        <v>26</v>
      </c>
      <c r="D4740">
        <v>20</v>
      </c>
      <c r="E4740" t="s">
        <v>33</v>
      </c>
      <c r="F4740" t="s">
        <v>29157</v>
      </c>
    </row>
    <row r="4741" spans="1:6" x14ac:dyDescent="0.2">
      <c r="A4741" t="s">
        <v>14355</v>
      </c>
      <c r="B4741" t="s">
        <v>21</v>
      </c>
      <c r="C4741" t="s">
        <v>26</v>
      </c>
      <c r="D4741">
        <v>37</v>
      </c>
      <c r="E4741" t="s">
        <v>34</v>
      </c>
      <c r="F4741" t="s">
        <v>29157</v>
      </c>
    </row>
    <row r="4742" spans="1:6" x14ac:dyDescent="0.2">
      <c r="A4742" t="s">
        <v>14358</v>
      </c>
      <c r="B4742" t="s">
        <v>19</v>
      </c>
      <c r="C4742" t="s">
        <v>27</v>
      </c>
      <c r="D4742">
        <v>87</v>
      </c>
      <c r="E4742" t="s">
        <v>33</v>
      </c>
      <c r="F4742" t="s">
        <v>29157</v>
      </c>
    </row>
    <row r="4743" spans="1:6" x14ac:dyDescent="0.2">
      <c r="A4743" t="s">
        <v>14361</v>
      </c>
      <c r="B4743" t="s">
        <v>24</v>
      </c>
      <c r="C4743" t="s">
        <v>27</v>
      </c>
      <c r="D4743">
        <v>73</v>
      </c>
      <c r="E4743" t="s">
        <v>33</v>
      </c>
      <c r="F4743" t="s">
        <v>79</v>
      </c>
    </row>
    <row r="4744" spans="1:6" x14ac:dyDescent="0.2">
      <c r="A4744" t="s">
        <v>14364</v>
      </c>
      <c r="B4744" t="s">
        <v>19</v>
      </c>
      <c r="C4744" t="s">
        <v>30</v>
      </c>
      <c r="D4744">
        <v>3</v>
      </c>
      <c r="E4744" t="s">
        <v>33</v>
      </c>
      <c r="F4744" t="s">
        <v>79</v>
      </c>
    </row>
    <row r="4745" spans="1:6" x14ac:dyDescent="0.2">
      <c r="A4745" t="s">
        <v>14367</v>
      </c>
      <c r="B4745" t="s">
        <v>19</v>
      </c>
      <c r="C4745" t="s">
        <v>27</v>
      </c>
      <c r="D4745">
        <v>65</v>
      </c>
      <c r="E4745" t="s">
        <v>32</v>
      </c>
      <c r="F4745" t="s">
        <v>79</v>
      </c>
    </row>
    <row r="4746" spans="1:6" x14ac:dyDescent="0.2">
      <c r="A4746" t="s">
        <v>14370</v>
      </c>
      <c r="B4746" t="s">
        <v>24</v>
      </c>
      <c r="C4746" t="s">
        <v>26</v>
      </c>
      <c r="D4746">
        <v>49</v>
      </c>
      <c r="E4746" t="s">
        <v>34</v>
      </c>
      <c r="F4746" t="s">
        <v>79</v>
      </c>
    </row>
    <row r="4747" spans="1:6" x14ac:dyDescent="0.2">
      <c r="A4747" t="s">
        <v>14373</v>
      </c>
      <c r="B4747" t="s">
        <v>24</v>
      </c>
      <c r="C4747" t="s">
        <v>26</v>
      </c>
      <c r="D4747">
        <v>40</v>
      </c>
      <c r="E4747" t="s">
        <v>32</v>
      </c>
      <c r="F4747" t="s">
        <v>79</v>
      </c>
    </row>
    <row r="4748" spans="1:6" x14ac:dyDescent="0.2">
      <c r="A4748" t="s">
        <v>14376</v>
      </c>
      <c r="B4748" t="s">
        <v>24</v>
      </c>
      <c r="C4748" t="s">
        <v>26</v>
      </c>
      <c r="D4748">
        <v>45</v>
      </c>
      <c r="E4748" t="s">
        <v>32</v>
      </c>
      <c r="F4748" t="s">
        <v>79</v>
      </c>
    </row>
    <row r="4749" spans="1:6" x14ac:dyDescent="0.2">
      <c r="A4749" t="s">
        <v>14379</v>
      </c>
      <c r="B4749" t="s">
        <v>19</v>
      </c>
      <c r="C4749" t="s">
        <v>26</v>
      </c>
      <c r="D4749">
        <v>22</v>
      </c>
      <c r="E4749" t="s">
        <v>33</v>
      </c>
      <c r="F4749" t="s">
        <v>29157</v>
      </c>
    </row>
    <row r="4750" spans="1:6" x14ac:dyDescent="0.2">
      <c r="A4750" t="s">
        <v>14382</v>
      </c>
      <c r="B4750" t="s">
        <v>16</v>
      </c>
      <c r="C4750" t="s">
        <v>27</v>
      </c>
      <c r="D4750">
        <v>91</v>
      </c>
      <c r="E4750" t="s">
        <v>33</v>
      </c>
      <c r="F4750" t="s">
        <v>79</v>
      </c>
    </row>
    <row r="4751" spans="1:6" x14ac:dyDescent="0.2">
      <c r="A4751" t="s">
        <v>14385</v>
      </c>
      <c r="B4751" t="s">
        <v>21</v>
      </c>
      <c r="C4751" t="s">
        <v>27</v>
      </c>
      <c r="D4751">
        <v>92</v>
      </c>
      <c r="E4751" t="s">
        <v>33</v>
      </c>
      <c r="F4751" t="s">
        <v>79</v>
      </c>
    </row>
    <row r="4752" spans="1:6" x14ac:dyDescent="0.2">
      <c r="A4752" t="s">
        <v>14388</v>
      </c>
      <c r="B4752" t="s">
        <v>23</v>
      </c>
      <c r="C4752" t="s">
        <v>26</v>
      </c>
      <c r="D4752">
        <v>42</v>
      </c>
      <c r="E4752" t="s">
        <v>33</v>
      </c>
      <c r="F4752" t="s">
        <v>29157</v>
      </c>
    </row>
    <row r="4753" spans="1:6" x14ac:dyDescent="0.2">
      <c r="A4753" t="s">
        <v>14391</v>
      </c>
      <c r="B4753" t="s">
        <v>23</v>
      </c>
      <c r="C4753" t="s">
        <v>30</v>
      </c>
      <c r="D4753">
        <v>7</v>
      </c>
      <c r="E4753" t="s">
        <v>33</v>
      </c>
      <c r="F4753" t="s">
        <v>79</v>
      </c>
    </row>
    <row r="4754" spans="1:6" x14ac:dyDescent="0.2">
      <c r="A4754" t="s">
        <v>14394</v>
      </c>
      <c r="B4754" t="s">
        <v>21</v>
      </c>
      <c r="C4754" t="s">
        <v>27</v>
      </c>
      <c r="D4754">
        <v>101</v>
      </c>
      <c r="E4754" t="s">
        <v>32</v>
      </c>
      <c r="F4754" t="s">
        <v>29157</v>
      </c>
    </row>
    <row r="4755" spans="1:6" x14ac:dyDescent="0.2">
      <c r="A4755" t="s">
        <v>14397</v>
      </c>
      <c r="B4755" t="s">
        <v>18</v>
      </c>
      <c r="C4755" t="s">
        <v>26</v>
      </c>
      <c r="D4755">
        <v>50</v>
      </c>
      <c r="E4755" t="s">
        <v>32</v>
      </c>
      <c r="F4755" t="s">
        <v>79</v>
      </c>
    </row>
    <row r="4756" spans="1:6" x14ac:dyDescent="0.2">
      <c r="A4756" t="s">
        <v>14400</v>
      </c>
      <c r="B4756" t="s">
        <v>15</v>
      </c>
      <c r="C4756" t="s">
        <v>26</v>
      </c>
      <c r="D4756">
        <v>28</v>
      </c>
      <c r="E4756" t="s">
        <v>32</v>
      </c>
      <c r="F4756" t="s">
        <v>79</v>
      </c>
    </row>
    <row r="4757" spans="1:6" x14ac:dyDescent="0.2">
      <c r="A4757" t="s">
        <v>14403</v>
      </c>
      <c r="B4757" t="s">
        <v>23</v>
      </c>
      <c r="C4757" t="s">
        <v>27</v>
      </c>
      <c r="D4757">
        <v>116</v>
      </c>
      <c r="E4757" t="s">
        <v>34</v>
      </c>
      <c r="F4757" t="s">
        <v>79</v>
      </c>
    </row>
    <row r="4758" spans="1:6" x14ac:dyDescent="0.2">
      <c r="A4758" t="s">
        <v>14406</v>
      </c>
      <c r="B4758" t="s">
        <v>20</v>
      </c>
      <c r="C4758" t="s">
        <v>27</v>
      </c>
      <c r="D4758">
        <v>99</v>
      </c>
      <c r="E4758" t="s">
        <v>33</v>
      </c>
      <c r="F4758" t="s">
        <v>79</v>
      </c>
    </row>
    <row r="4759" spans="1:6" x14ac:dyDescent="0.2">
      <c r="A4759" t="s">
        <v>14409</v>
      </c>
      <c r="B4759" t="s">
        <v>18</v>
      </c>
      <c r="C4759" t="s">
        <v>26</v>
      </c>
      <c r="D4759">
        <v>37</v>
      </c>
      <c r="E4759" t="s">
        <v>33</v>
      </c>
      <c r="F4759" t="s">
        <v>29157</v>
      </c>
    </row>
    <row r="4760" spans="1:6" x14ac:dyDescent="0.2">
      <c r="A4760" t="s">
        <v>14412</v>
      </c>
      <c r="B4760" t="s">
        <v>20</v>
      </c>
      <c r="C4760" t="s">
        <v>26</v>
      </c>
      <c r="D4760">
        <v>51</v>
      </c>
      <c r="E4760" t="s">
        <v>32</v>
      </c>
      <c r="F4760" t="s">
        <v>79</v>
      </c>
    </row>
    <row r="4761" spans="1:6" x14ac:dyDescent="0.2">
      <c r="A4761" t="s">
        <v>14415</v>
      </c>
      <c r="B4761" t="s">
        <v>23</v>
      </c>
      <c r="C4761" t="s">
        <v>27</v>
      </c>
      <c r="D4761">
        <v>99</v>
      </c>
      <c r="E4761" t="s">
        <v>32</v>
      </c>
      <c r="F4761" t="s">
        <v>79</v>
      </c>
    </row>
    <row r="4762" spans="1:6" x14ac:dyDescent="0.2">
      <c r="A4762" t="s">
        <v>14418</v>
      </c>
      <c r="B4762" t="s">
        <v>23</v>
      </c>
      <c r="C4762" t="s">
        <v>27</v>
      </c>
      <c r="D4762">
        <v>48</v>
      </c>
      <c r="E4762" t="s">
        <v>33</v>
      </c>
      <c r="F4762" t="s">
        <v>29157</v>
      </c>
    </row>
    <row r="4763" spans="1:6" x14ac:dyDescent="0.2">
      <c r="A4763" t="s">
        <v>14421</v>
      </c>
      <c r="B4763" t="s">
        <v>19</v>
      </c>
      <c r="C4763" t="s">
        <v>28</v>
      </c>
      <c r="D4763">
        <v>226</v>
      </c>
      <c r="E4763" t="s">
        <v>34</v>
      </c>
      <c r="F4763" t="s">
        <v>79</v>
      </c>
    </row>
    <row r="4764" spans="1:6" x14ac:dyDescent="0.2">
      <c r="A4764" t="s">
        <v>14424</v>
      </c>
      <c r="B4764" t="s">
        <v>16</v>
      </c>
      <c r="C4764" t="s">
        <v>26</v>
      </c>
      <c r="D4764">
        <v>26</v>
      </c>
      <c r="E4764" t="s">
        <v>33</v>
      </c>
      <c r="F4764" t="s">
        <v>79</v>
      </c>
    </row>
    <row r="4765" spans="1:6" x14ac:dyDescent="0.2">
      <c r="A4765" t="s">
        <v>14427</v>
      </c>
      <c r="B4765" t="s">
        <v>15</v>
      </c>
      <c r="C4765" t="s">
        <v>26</v>
      </c>
      <c r="D4765">
        <v>42</v>
      </c>
      <c r="E4765" t="s">
        <v>34</v>
      </c>
      <c r="F4765" t="s">
        <v>29157</v>
      </c>
    </row>
    <row r="4766" spans="1:6" x14ac:dyDescent="0.2">
      <c r="A4766" t="s">
        <v>14430</v>
      </c>
      <c r="B4766" t="s">
        <v>23</v>
      </c>
      <c r="C4766" t="s">
        <v>27</v>
      </c>
      <c r="D4766">
        <v>96</v>
      </c>
      <c r="E4766" t="s">
        <v>33</v>
      </c>
      <c r="F4766" t="s">
        <v>79</v>
      </c>
    </row>
    <row r="4767" spans="1:6" x14ac:dyDescent="0.2">
      <c r="A4767" t="s">
        <v>14433</v>
      </c>
      <c r="B4767" t="s">
        <v>16</v>
      </c>
      <c r="C4767" t="s">
        <v>30</v>
      </c>
      <c r="D4767">
        <v>8</v>
      </c>
      <c r="E4767" t="s">
        <v>33</v>
      </c>
      <c r="F4767" t="s">
        <v>79</v>
      </c>
    </row>
    <row r="4768" spans="1:6" x14ac:dyDescent="0.2">
      <c r="A4768" t="s">
        <v>14436</v>
      </c>
      <c r="B4768" t="s">
        <v>22</v>
      </c>
      <c r="C4768" t="s">
        <v>27</v>
      </c>
      <c r="D4768">
        <v>46</v>
      </c>
      <c r="E4768" t="s">
        <v>32</v>
      </c>
      <c r="F4768" t="s">
        <v>79</v>
      </c>
    </row>
    <row r="4769" spans="1:6" x14ac:dyDescent="0.2">
      <c r="A4769" t="s">
        <v>14439</v>
      </c>
      <c r="B4769" t="s">
        <v>20</v>
      </c>
      <c r="C4769" t="s">
        <v>26</v>
      </c>
      <c r="D4769">
        <v>33</v>
      </c>
      <c r="E4769" t="s">
        <v>34</v>
      </c>
      <c r="F4769" t="s">
        <v>79</v>
      </c>
    </row>
    <row r="4770" spans="1:6" x14ac:dyDescent="0.2">
      <c r="A4770" t="s">
        <v>14442</v>
      </c>
      <c r="B4770" t="s">
        <v>22</v>
      </c>
      <c r="C4770" t="s">
        <v>27</v>
      </c>
      <c r="D4770">
        <v>47</v>
      </c>
      <c r="E4770" t="s">
        <v>33</v>
      </c>
      <c r="F4770" t="s">
        <v>79</v>
      </c>
    </row>
    <row r="4771" spans="1:6" x14ac:dyDescent="0.2">
      <c r="A4771" t="s">
        <v>14445</v>
      </c>
      <c r="B4771" t="s">
        <v>17</v>
      </c>
      <c r="C4771" t="s">
        <v>27</v>
      </c>
      <c r="D4771">
        <v>107</v>
      </c>
      <c r="E4771" t="s">
        <v>34</v>
      </c>
      <c r="F4771" t="s">
        <v>79</v>
      </c>
    </row>
    <row r="4772" spans="1:6" x14ac:dyDescent="0.2">
      <c r="A4772" t="s">
        <v>14448</v>
      </c>
      <c r="B4772" t="s">
        <v>16</v>
      </c>
      <c r="C4772" t="s">
        <v>27</v>
      </c>
      <c r="D4772">
        <v>112</v>
      </c>
      <c r="E4772" t="s">
        <v>32</v>
      </c>
      <c r="F4772" t="s">
        <v>29157</v>
      </c>
    </row>
    <row r="4773" spans="1:6" x14ac:dyDescent="0.2">
      <c r="A4773" t="s">
        <v>14451</v>
      </c>
      <c r="B4773" t="s">
        <v>20</v>
      </c>
      <c r="C4773" t="s">
        <v>26</v>
      </c>
      <c r="D4773">
        <v>53</v>
      </c>
      <c r="E4773" t="s">
        <v>34</v>
      </c>
      <c r="F4773" t="s">
        <v>29157</v>
      </c>
    </row>
    <row r="4774" spans="1:6" x14ac:dyDescent="0.2">
      <c r="A4774" t="s">
        <v>14454</v>
      </c>
      <c r="B4774" t="s">
        <v>20</v>
      </c>
      <c r="C4774" t="s">
        <v>30</v>
      </c>
      <c r="D4774">
        <v>3</v>
      </c>
      <c r="E4774" t="s">
        <v>32</v>
      </c>
      <c r="F4774" t="s">
        <v>79</v>
      </c>
    </row>
    <row r="4775" spans="1:6" x14ac:dyDescent="0.2">
      <c r="A4775" t="s">
        <v>14457</v>
      </c>
      <c r="B4775" t="s">
        <v>15</v>
      </c>
      <c r="C4775" t="s">
        <v>26</v>
      </c>
      <c r="D4775">
        <v>38</v>
      </c>
      <c r="E4775" t="s">
        <v>33</v>
      </c>
      <c r="F4775" t="s">
        <v>79</v>
      </c>
    </row>
    <row r="4776" spans="1:6" x14ac:dyDescent="0.2">
      <c r="A4776" t="s">
        <v>14460</v>
      </c>
      <c r="B4776" t="s">
        <v>19</v>
      </c>
      <c r="C4776" t="s">
        <v>28</v>
      </c>
      <c r="D4776">
        <v>354</v>
      </c>
      <c r="E4776" t="s">
        <v>32</v>
      </c>
      <c r="F4776" t="s">
        <v>29157</v>
      </c>
    </row>
    <row r="4777" spans="1:6" x14ac:dyDescent="0.2">
      <c r="A4777" t="s">
        <v>14481</v>
      </c>
      <c r="B4777" t="s">
        <v>22</v>
      </c>
      <c r="C4777" t="s">
        <v>27</v>
      </c>
      <c r="D4777">
        <v>111</v>
      </c>
      <c r="E4777" t="s">
        <v>33</v>
      </c>
      <c r="F4777" t="s">
        <v>29154</v>
      </c>
    </row>
    <row r="4778" spans="1:6" x14ac:dyDescent="0.2">
      <c r="A4778" t="s">
        <v>14484</v>
      </c>
      <c r="B4778" t="s">
        <v>17</v>
      </c>
      <c r="C4778" t="s">
        <v>27</v>
      </c>
      <c r="D4778">
        <v>72</v>
      </c>
      <c r="E4778" t="s">
        <v>32</v>
      </c>
      <c r="F4778" t="s">
        <v>29155</v>
      </c>
    </row>
    <row r="4779" spans="1:6" x14ac:dyDescent="0.2">
      <c r="A4779" t="s">
        <v>14487</v>
      </c>
      <c r="B4779" t="s">
        <v>21</v>
      </c>
      <c r="C4779" t="s">
        <v>26</v>
      </c>
      <c r="D4779">
        <v>55</v>
      </c>
      <c r="E4779" t="s">
        <v>33</v>
      </c>
      <c r="F4779" t="s">
        <v>29157</v>
      </c>
    </row>
    <row r="4780" spans="1:6" x14ac:dyDescent="0.2">
      <c r="A4780" t="s">
        <v>14490</v>
      </c>
      <c r="B4780" t="s">
        <v>15</v>
      </c>
      <c r="C4780" t="s">
        <v>26</v>
      </c>
      <c r="D4780">
        <v>24</v>
      </c>
      <c r="E4780" t="s">
        <v>33</v>
      </c>
      <c r="F4780" t="s">
        <v>29156</v>
      </c>
    </row>
    <row r="4781" spans="1:6" x14ac:dyDescent="0.2">
      <c r="A4781" t="s">
        <v>14493</v>
      </c>
      <c r="B4781" t="s">
        <v>16</v>
      </c>
      <c r="C4781" t="s">
        <v>27</v>
      </c>
      <c r="D4781">
        <v>62</v>
      </c>
      <c r="E4781" t="s">
        <v>32</v>
      </c>
      <c r="F4781" t="s">
        <v>29156</v>
      </c>
    </row>
    <row r="4782" spans="1:6" x14ac:dyDescent="0.2">
      <c r="A4782" t="s">
        <v>14496</v>
      </c>
      <c r="B4782" t="s">
        <v>18</v>
      </c>
      <c r="C4782" t="s">
        <v>30</v>
      </c>
      <c r="D4782">
        <v>4</v>
      </c>
      <c r="E4782" t="s">
        <v>32</v>
      </c>
      <c r="F4782" t="s">
        <v>29155</v>
      </c>
    </row>
    <row r="4783" spans="1:6" x14ac:dyDescent="0.2">
      <c r="A4783" t="s">
        <v>14499</v>
      </c>
      <c r="B4783" t="s">
        <v>15</v>
      </c>
      <c r="C4783" t="s">
        <v>26</v>
      </c>
      <c r="D4783">
        <v>35</v>
      </c>
      <c r="E4783" t="s">
        <v>32</v>
      </c>
      <c r="F4783" t="s">
        <v>29157</v>
      </c>
    </row>
    <row r="4784" spans="1:6" x14ac:dyDescent="0.2">
      <c r="A4784" t="s">
        <v>14502</v>
      </c>
      <c r="B4784" t="s">
        <v>15</v>
      </c>
      <c r="C4784" t="s">
        <v>27</v>
      </c>
      <c r="D4784">
        <v>46</v>
      </c>
      <c r="E4784" t="s">
        <v>33</v>
      </c>
      <c r="F4784" t="s">
        <v>29155</v>
      </c>
    </row>
    <row r="4785" spans="1:6" x14ac:dyDescent="0.2">
      <c r="A4785" t="s">
        <v>14505</v>
      </c>
      <c r="B4785" t="s">
        <v>24</v>
      </c>
      <c r="C4785" t="s">
        <v>27</v>
      </c>
      <c r="D4785">
        <v>94</v>
      </c>
      <c r="E4785" t="s">
        <v>32</v>
      </c>
      <c r="F4785" t="s">
        <v>29154</v>
      </c>
    </row>
    <row r="4786" spans="1:6" x14ac:dyDescent="0.2">
      <c r="A4786" t="s">
        <v>14508</v>
      </c>
      <c r="B4786" t="s">
        <v>24</v>
      </c>
      <c r="C4786" t="s">
        <v>27</v>
      </c>
      <c r="D4786">
        <v>103</v>
      </c>
      <c r="E4786" t="s">
        <v>32</v>
      </c>
      <c r="F4786" t="s">
        <v>29155</v>
      </c>
    </row>
    <row r="4787" spans="1:6" x14ac:dyDescent="0.2">
      <c r="A4787" t="s">
        <v>14511</v>
      </c>
      <c r="B4787" t="s">
        <v>20</v>
      </c>
      <c r="C4787" t="s">
        <v>30</v>
      </c>
      <c r="D4787">
        <v>3</v>
      </c>
      <c r="E4787" t="s">
        <v>34</v>
      </c>
      <c r="F4787" t="s">
        <v>29156</v>
      </c>
    </row>
    <row r="4788" spans="1:6" x14ac:dyDescent="0.2">
      <c r="A4788" t="s">
        <v>14514</v>
      </c>
      <c r="B4788" t="s">
        <v>20</v>
      </c>
      <c r="C4788" t="s">
        <v>29</v>
      </c>
      <c r="D4788">
        <v>14</v>
      </c>
      <c r="E4788" t="s">
        <v>32</v>
      </c>
      <c r="F4788" t="s">
        <v>29157</v>
      </c>
    </row>
    <row r="4789" spans="1:6" x14ac:dyDescent="0.2">
      <c r="A4789" t="s">
        <v>14517</v>
      </c>
      <c r="B4789" t="s">
        <v>21</v>
      </c>
      <c r="C4789" t="s">
        <v>26</v>
      </c>
      <c r="D4789">
        <v>40</v>
      </c>
      <c r="E4789" t="s">
        <v>32</v>
      </c>
      <c r="F4789" t="s">
        <v>29154</v>
      </c>
    </row>
    <row r="4790" spans="1:6" x14ac:dyDescent="0.2">
      <c r="A4790" t="s">
        <v>14520</v>
      </c>
      <c r="B4790" t="s">
        <v>24</v>
      </c>
      <c r="C4790" t="s">
        <v>27</v>
      </c>
      <c r="D4790">
        <v>65</v>
      </c>
      <c r="E4790" t="s">
        <v>34</v>
      </c>
      <c r="F4790" t="s">
        <v>29154</v>
      </c>
    </row>
    <row r="4791" spans="1:6" x14ac:dyDescent="0.2">
      <c r="A4791" t="s">
        <v>14523</v>
      </c>
      <c r="B4791" t="s">
        <v>21</v>
      </c>
      <c r="C4791" t="s">
        <v>26</v>
      </c>
      <c r="D4791">
        <v>42</v>
      </c>
      <c r="E4791" t="s">
        <v>32</v>
      </c>
      <c r="F4791" t="s">
        <v>29156</v>
      </c>
    </row>
    <row r="4792" spans="1:6" x14ac:dyDescent="0.2">
      <c r="A4792" t="s">
        <v>14526</v>
      </c>
      <c r="B4792" t="s">
        <v>16</v>
      </c>
      <c r="C4792" t="s">
        <v>27</v>
      </c>
      <c r="D4792">
        <v>98</v>
      </c>
      <c r="E4792" t="s">
        <v>32</v>
      </c>
      <c r="F4792" t="s">
        <v>29156</v>
      </c>
    </row>
    <row r="4793" spans="1:6" x14ac:dyDescent="0.2">
      <c r="A4793" t="s">
        <v>14529</v>
      </c>
      <c r="B4793" t="s">
        <v>17</v>
      </c>
      <c r="C4793" t="s">
        <v>28</v>
      </c>
      <c r="D4793">
        <v>274</v>
      </c>
      <c r="E4793" t="s">
        <v>33</v>
      </c>
      <c r="F4793" t="s">
        <v>29157</v>
      </c>
    </row>
    <row r="4794" spans="1:6" x14ac:dyDescent="0.2">
      <c r="A4794" t="s">
        <v>14532</v>
      </c>
      <c r="B4794" t="s">
        <v>15</v>
      </c>
      <c r="C4794" t="s">
        <v>27</v>
      </c>
      <c r="D4794">
        <v>76</v>
      </c>
      <c r="E4794" t="s">
        <v>34</v>
      </c>
      <c r="F4794" t="s">
        <v>29155</v>
      </c>
    </row>
    <row r="4795" spans="1:6" x14ac:dyDescent="0.2">
      <c r="A4795" t="s">
        <v>14535</v>
      </c>
      <c r="B4795" t="s">
        <v>23</v>
      </c>
      <c r="C4795" t="s">
        <v>27</v>
      </c>
      <c r="D4795">
        <v>57</v>
      </c>
      <c r="E4795" t="s">
        <v>32</v>
      </c>
      <c r="F4795" t="s">
        <v>29156</v>
      </c>
    </row>
    <row r="4796" spans="1:6" x14ac:dyDescent="0.2">
      <c r="A4796" t="s">
        <v>14538</v>
      </c>
      <c r="B4796" t="s">
        <v>17</v>
      </c>
      <c r="C4796" t="s">
        <v>26</v>
      </c>
      <c r="D4796">
        <v>43</v>
      </c>
      <c r="E4796" t="s">
        <v>32</v>
      </c>
      <c r="F4796" t="s">
        <v>29157</v>
      </c>
    </row>
    <row r="4797" spans="1:6" x14ac:dyDescent="0.2">
      <c r="A4797" t="s">
        <v>14541</v>
      </c>
      <c r="B4797" t="s">
        <v>20</v>
      </c>
      <c r="C4797" t="s">
        <v>30</v>
      </c>
      <c r="D4797">
        <v>5</v>
      </c>
      <c r="E4797" t="s">
        <v>32</v>
      </c>
      <c r="F4797" t="s">
        <v>29157</v>
      </c>
    </row>
    <row r="4798" spans="1:6" x14ac:dyDescent="0.2">
      <c r="A4798" t="s">
        <v>14544</v>
      </c>
      <c r="B4798" t="s">
        <v>19</v>
      </c>
      <c r="C4798" t="s">
        <v>26</v>
      </c>
      <c r="D4798">
        <v>53</v>
      </c>
      <c r="E4798" t="s">
        <v>33</v>
      </c>
      <c r="F4798" t="s">
        <v>29156</v>
      </c>
    </row>
    <row r="4799" spans="1:6" x14ac:dyDescent="0.2">
      <c r="A4799" t="s">
        <v>14547</v>
      </c>
      <c r="B4799" t="s">
        <v>23</v>
      </c>
      <c r="C4799" t="s">
        <v>27</v>
      </c>
      <c r="D4799">
        <v>51</v>
      </c>
      <c r="E4799" t="s">
        <v>34</v>
      </c>
      <c r="F4799" t="s">
        <v>29154</v>
      </c>
    </row>
    <row r="4800" spans="1:6" x14ac:dyDescent="0.2">
      <c r="A4800" t="s">
        <v>14550</v>
      </c>
      <c r="B4800" t="s">
        <v>15</v>
      </c>
      <c r="C4800" t="s">
        <v>26</v>
      </c>
      <c r="D4800">
        <v>59</v>
      </c>
      <c r="E4800" t="s">
        <v>34</v>
      </c>
      <c r="F4800" t="s">
        <v>29156</v>
      </c>
    </row>
    <row r="4801" spans="1:6" x14ac:dyDescent="0.2">
      <c r="A4801" t="s">
        <v>14553</v>
      </c>
      <c r="B4801" t="s">
        <v>23</v>
      </c>
      <c r="C4801" t="s">
        <v>26</v>
      </c>
      <c r="D4801">
        <v>35</v>
      </c>
      <c r="E4801" t="s">
        <v>32</v>
      </c>
      <c r="F4801" t="s">
        <v>29157</v>
      </c>
    </row>
    <row r="4802" spans="1:6" x14ac:dyDescent="0.2">
      <c r="A4802" t="s">
        <v>14556</v>
      </c>
      <c r="B4802" t="s">
        <v>17</v>
      </c>
      <c r="C4802" t="s">
        <v>27</v>
      </c>
      <c r="D4802">
        <v>104</v>
      </c>
      <c r="E4802" t="s">
        <v>33</v>
      </c>
      <c r="F4802" t="s">
        <v>29157</v>
      </c>
    </row>
    <row r="4803" spans="1:6" x14ac:dyDescent="0.2">
      <c r="A4803" t="s">
        <v>14559</v>
      </c>
      <c r="B4803" t="s">
        <v>22</v>
      </c>
      <c r="C4803" t="s">
        <v>27</v>
      </c>
      <c r="D4803">
        <v>69</v>
      </c>
      <c r="E4803" t="s">
        <v>33</v>
      </c>
      <c r="F4803" t="s">
        <v>29154</v>
      </c>
    </row>
    <row r="4804" spans="1:6" x14ac:dyDescent="0.2">
      <c r="A4804" t="s">
        <v>14562</v>
      </c>
      <c r="B4804" t="s">
        <v>23</v>
      </c>
      <c r="C4804" t="s">
        <v>27</v>
      </c>
      <c r="D4804">
        <v>77</v>
      </c>
      <c r="E4804" t="s">
        <v>34</v>
      </c>
      <c r="F4804" t="s">
        <v>29156</v>
      </c>
    </row>
    <row r="4805" spans="1:6" x14ac:dyDescent="0.2">
      <c r="A4805" t="s">
        <v>14565</v>
      </c>
      <c r="B4805" t="s">
        <v>15</v>
      </c>
      <c r="C4805" t="s">
        <v>27</v>
      </c>
      <c r="D4805">
        <v>88</v>
      </c>
      <c r="E4805" t="s">
        <v>33</v>
      </c>
      <c r="F4805" t="s">
        <v>29157</v>
      </c>
    </row>
    <row r="4806" spans="1:6" x14ac:dyDescent="0.2">
      <c r="A4806" t="s">
        <v>14568</v>
      </c>
      <c r="B4806" t="s">
        <v>17</v>
      </c>
      <c r="C4806" t="s">
        <v>27</v>
      </c>
      <c r="D4806">
        <v>90</v>
      </c>
      <c r="E4806" t="s">
        <v>32</v>
      </c>
      <c r="F4806" t="s">
        <v>29154</v>
      </c>
    </row>
    <row r="4807" spans="1:6" x14ac:dyDescent="0.2">
      <c r="A4807" t="s">
        <v>14571</v>
      </c>
      <c r="B4807" t="s">
        <v>21</v>
      </c>
      <c r="C4807" t="s">
        <v>29</v>
      </c>
      <c r="D4807">
        <v>10</v>
      </c>
      <c r="E4807" t="s">
        <v>32</v>
      </c>
      <c r="F4807" t="s">
        <v>29157</v>
      </c>
    </row>
    <row r="4808" spans="1:6" x14ac:dyDescent="0.2">
      <c r="A4808" t="s">
        <v>14574</v>
      </c>
      <c r="B4808" t="s">
        <v>20</v>
      </c>
      <c r="C4808" t="s">
        <v>26</v>
      </c>
      <c r="D4808">
        <v>52</v>
      </c>
      <c r="E4808" t="s">
        <v>32</v>
      </c>
      <c r="F4808" t="s">
        <v>29157</v>
      </c>
    </row>
    <row r="4809" spans="1:6" x14ac:dyDescent="0.2">
      <c r="A4809" t="s">
        <v>14577</v>
      </c>
      <c r="B4809" t="s">
        <v>20</v>
      </c>
      <c r="C4809" t="s">
        <v>27</v>
      </c>
      <c r="D4809">
        <v>113</v>
      </c>
      <c r="E4809" t="s">
        <v>33</v>
      </c>
      <c r="F4809" t="s">
        <v>29157</v>
      </c>
    </row>
    <row r="4810" spans="1:6" x14ac:dyDescent="0.2">
      <c r="A4810" t="s">
        <v>14580</v>
      </c>
      <c r="B4810" t="s">
        <v>19</v>
      </c>
      <c r="C4810" t="s">
        <v>29</v>
      </c>
      <c r="D4810">
        <v>13</v>
      </c>
      <c r="E4810" t="s">
        <v>34</v>
      </c>
      <c r="F4810" t="s">
        <v>29156</v>
      </c>
    </row>
    <row r="4811" spans="1:6" x14ac:dyDescent="0.2">
      <c r="A4811" t="s">
        <v>14583</v>
      </c>
      <c r="B4811" t="s">
        <v>22</v>
      </c>
      <c r="C4811" t="s">
        <v>26</v>
      </c>
      <c r="D4811">
        <v>55</v>
      </c>
      <c r="E4811" t="s">
        <v>34</v>
      </c>
      <c r="F4811" t="s">
        <v>29154</v>
      </c>
    </row>
    <row r="4812" spans="1:6" x14ac:dyDescent="0.2">
      <c r="A4812" t="s">
        <v>14586</v>
      </c>
      <c r="B4812" t="s">
        <v>18</v>
      </c>
      <c r="C4812" t="s">
        <v>30</v>
      </c>
      <c r="D4812">
        <v>4</v>
      </c>
      <c r="E4812" t="s">
        <v>34</v>
      </c>
      <c r="F4812" t="s">
        <v>29157</v>
      </c>
    </row>
    <row r="4813" spans="1:6" x14ac:dyDescent="0.2">
      <c r="A4813" t="s">
        <v>14589</v>
      </c>
      <c r="B4813" t="s">
        <v>18</v>
      </c>
      <c r="C4813" t="s">
        <v>26</v>
      </c>
      <c r="D4813">
        <v>59</v>
      </c>
      <c r="E4813" t="s">
        <v>32</v>
      </c>
      <c r="F4813" t="s">
        <v>29157</v>
      </c>
    </row>
    <row r="4814" spans="1:6" x14ac:dyDescent="0.2">
      <c r="A4814" t="s">
        <v>14592</v>
      </c>
      <c r="B4814" t="s">
        <v>16</v>
      </c>
      <c r="C4814" t="s">
        <v>26</v>
      </c>
      <c r="D4814">
        <v>58</v>
      </c>
      <c r="E4814" t="s">
        <v>33</v>
      </c>
      <c r="F4814" t="s">
        <v>29157</v>
      </c>
    </row>
    <row r="4815" spans="1:6" x14ac:dyDescent="0.2">
      <c r="A4815" t="s">
        <v>14595</v>
      </c>
      <c r="B4815" t="s">
        <v>23</v>
      </c>
      <c r="C4815" t="s">
        <v>26</v>
      </c>
      <c r="D4815">
        <v>42</v>
      </c>
      <c r="E4815" t="s">
        <v>32</v>
      </c>
      <c r="F4815" t="s">
        <v>29155</v>
      </c>
    </row>
    <row r="4816" spans="1:6" x14ac:dyDescent="0.2">
      <c r="A4816" t="s">
        <v>14598</v>
      </c>
      <c r="B4816" t="s">
        <v>23</v>
      </c>
      <c r="C4816" t="s">
        <v>27</v>
      </c>
      <c r="D4816">
        <v>85</v>
      </c>
      <c r="E4816" t="s">
        <v>34</v>
      </c>
      <c r="F4816" t="s">
        <v>29156</v>
      </c>
    </row>
    <row r="4817" spans="1:6" x14ac:dyDescent="0.2">
      <c r="A4817" t="s">
        <v>14601</v>
      </c>
      <c r="B4817" t="s">
        <v>15</v>
      </c>
      <c r="C4817" t="s">
        <v>29</v>
      </c>
      <c r="D4817">
        <v>13</v>
      </c>
      <c r="E4817" t="s">
        <v>34</v>
      </c>
      <c r="F4817" t="s">
        <v>29157</v>
      </c>
    </row>
    <row r="4818" spans="1:6" x14ac:dyDescent="0.2">
      <c r="A4818" t="s">
        <v>14604</v>
      </c>
      <c r="B4818" t="s">
        <v>22</v>
      </c>
      <c r="C4818" t="s">
        <v>27</v>
      </c>
      <c r="D4818">
        <v>91</v>
      </c>
      <c r="E4818" t="s">
        <v>34</v>
      </c>
      <c r="F4818" t="s">
        <v>29157</v>
      </c>
    </row>
    <row r="4819" spans="1:6" x14ac:dyDescent="0.2">
      <c r="A4819" t="s">
        <v>14607</v>
      </c>
      <c r="B4819" t="s">
        <v>17</v>
      </c>
      <c r="C4819" t="s">
        <v>26</v>
      </c>
      <c r="D4819">
        <v>54</v>
      </c>
      <c r="E4819" t="s">
        <v>32</v>
      </c>
      <c r="F4819" t="s">
        <v>29156</v>
      </c>
    </row>
    <row r="4820" spans="1:6" x14ac:dyDescent="0.2">
      <c r="A4820" t="s">
        <v>14610</v>
      </c>
      <c r="B4820" t="s">
        <v>21</v>
      </c>
      <c r="C4820" t="s">
        <v>26</v>
      </c>
      <c r="D4820">
        <v>28</v>
      </c>
      <c r="E4820" t="s">
        <v>32</v>
      </c>
      <c r="F4820" t="s">
        <v>29156</v>
      </c>
    </row>
    <row r="4821" spans="1:6" x14ac:dyDescent="0.2">
      <c r="A4821" t="s">
        <v>14613</v>
      </c>
      <c r="B4821" t="s">
        <v>23</v>
      </c>
      <c r="C4821" t="s">
        <v>27</v>
      </c>
      <c r="D4821">
        <v>96</v>
      </c>
      <c r="E4821" t="s">
        <v>32</v>
      </c>
      <c r="F4821" t="s">
        <v>29157</v>
      </c>
    </row>
    <row r="4822" spans="1:6" x14ac:dyDescent="0.2">
      <c r="A4822" t="s">
        <v>14616</v>
      </c>
      <c r="B4822" t="s">
        <v>17</v>
      </c>
      <c r="C4822" t="s">
        <v>27</v>
      </c>
      <c r="D4822">
        <v>58</v>
      </c>
      <c r="E4822" t="s">
        <v>32</v>
      </c>
      <c r="F4822" t="s">
        <v>29154</v>
      </c>
    </row>
    <row r="4823" spans="1:6" x14ac:dyDescent="0.2">
      <c r="A4823" t="s">
        <v>14619</v>
      </c>
      <c r="B4823" t="s">
        <v>18</v>
      </c>
      <c r="C4823" t="s">
        <v>29</v>
      </c>
      <c r="D4823">
        <v>12</v>
      </c>
      <c r="E4823" t="s">
        <v>34</v>
      </c>
      <c r="F4823" t="s">
        <v>29154</v>
      </c>
    </row>
    <row r="4824" spans="1:6" x14ac:dyDescent="0.2">
      <c r="A4824" t="s">
        <v>14622</v>
      </c>
      <c r="B4824" t="s">
        <v>17</v>
      </c>
      <c r="C4824" t="s">
        <v>26</v>
      </c>
      <c r="D4824">
        <v>36</v>
      </c>
      <c r="E4824" t="s">
        <v>32</v>
      </c>
      <c r="F4824" t="s">
        <v>29156</v>
      </c>
    </row>
    <row r="4825" spans="1:6" x14ac:dyDescent="0.2">
      <c r="A4825" t="s">
        <v>14625</v>
      </c>
      <c r="B4825" t="s">
        <v>17</v>
      </c>
      <c r="C4825" t="s">
        <v>29</v>
      </c>
      <c r="D4825">
        <v>11</v>
      </c>
      <c r="E4825" t="s">
        <v>34</v>
      </c>
      <c r="F4825" t="s">
        <v>29154</v>
      </c>
    </row>
    <row r="4826" spans="1:6" x14ac:dyDescent="0.2">
      <c r="A4826" t="s">
        <v>14628</v>
      </c>
      <c r="B4826" t="s">
        <v>19</v>
      </c>
      <c r="C4826" t="s">
        <v>26</v>
      </c>
      <c r="D4826">
        <v>26</v>
      </c>
      <c r="E4826" t="s">
        <v>33</v>
      </c>
      <c r="F4826" t="s">
        <v>29157</v>
      </c>
    </row>
    <row r="4827" spans="1:6" x14ac:dyDescent="0.2">
      <c r="A4827" t="s">
        <v>14631</v>
      </c>
      <c r="B4827" t="s">
        <v>22</v>
      </c>
      <c r="C4827" t="s">
        <v>26</v>
      </c>
      <c r="D4827">
        <v>33</v>
      </c>
      <c r="E4827" t="s">
        <v>34</v>
      </c>
      <c r="F4827" t="s">
        <v>29157</v>
      </c>
    </row>
    <row r="4828" spans="1:6" x14ac:dyDescent="0.2">
      <c r="A4828" t="s">
        <v>14634</v>
      </c>
      <c r="B4828" t="s">
        <v>20</v>
      </c>
      <c r="C4828" t="s">
        <v>27</v>
      </c>
      <c r="D4828">
        <v>64</v>
      </c>
      <c r="E4828" t="s">
        <v>34</v>
      </c>
      <c r="F4828" t="s">
        <v>29154</v>
      </c>
    </row>
    <row r="4829" spans="1:6" x14ac:dyDescent="0.2">
      <c r="A4829" t="s">
        <v>14637</v>
      </c>
      <c r="B4829" t="s">
        <v>15</v>
      </c>
      <c r="C4829" t="s">
        <v>28</v>
      </c>
      <c r="D4829">
        <v>392</v>
      </c>
      <c r="E4829" t="s">
        <v>33</v>
      </c>
      <c r="F4829" t="s">
        <v>29155</v>
      </c>
    </row>
    <row r="4830" spans="1:6" x14ac:dyDescent="0.2">
      <c r="A4830" t="s">
        <v>14640</v>
      </c>
      <c r="B4830" t="s">
        <v>19</v>
      </c>
      <c r="C4830" t="s">
        <v>26</v>
      </c>
      <c r="D4830">
        <v>40</v>
      </c>
      <c r="E4830" t="s">
        <v>34</v>
      </c>
      <c r="F4830" t="s">
        <v>29156</v>
      </c>
    </row>
    <row r="4831" spans="1:6" x14ac:dyDescent="0.2">
      <c r="A4831" t="s">
        <v>14643</v>
      </c>
      <c r="B4831" t="s">
        <v>23</v>
      </c>
      <c r="C4831" t="s">
        <v>27</v>
      </c>
      <c r="D4831">
        <v>105</v>
      </c>
      <c r="E4831" t="s">
        <v>33</v>
      </c>
      <c r="F4831" t="s">
        <v>29155</v>
      </c>
    </row>
    <row r="4832" spans="1:6" x14ac:dyDescent="0.2">
      <c r="A4832" t="s">
        <v>14646</v>
      </c>
      <c r="B4832" t="s">
        <v>22</v>
      </c>
      <c r="C4832" t="s">
        <v>26</v>
      </c>
      <c r="D4832">
        <v>22</v>
      </c>
      <c r="E4832" t="s">
        <v>34</v>
      </c>
      <c r="F4832" t="s">
        <v>29157</v>
      </c>
    </row>
    <row r="4833" spans="1:6" x14ac:dyDescent="0.2">
      <c r="A4833" t="s">
        <v>14649</v>
      </c>
      <c r="B4833" t="s">
        <v>17</v>
      </c>
      <c r="C4833" t="s">
        <v>29</v>
      </c>
      <c r="D4833">
        <v>16</v>
      </c>
      <c r="E4833" t="s">
        <v>34</v>
      </c>
      <c r="F4833" t="s">
        <v>29154</v>
      </c>
    </row>
    <row r="4834" spans="1:6" x14ac:dyDescent="0.2">
      <c r="A4834" t="s">
        <v>14652</v>
      </c>
      <c r="B4834" t="s">
        <v>16</v>
      </c>
      <c r="C4834" t="s">
        <v>29</v>
      </c>
      <c r="D4834">
        <v>14</v>
      </c>
      <c r="E4834" t="s">
        <v>32</v>
      </c>
      <c r="F4834" t="s">
        <v>29156</v>
      </c>
    </row>
    <row r="4835" spans="1:6" x14ac:dyDescent="0.2">
      <c r="A4835" t="s">
        <v>14655</v>
      </c>
      <c r="B4835" t="s">
        <v>22</v>
      </c>
      <c r="C4835" t="s">
        <v>30</v>
      </c>
      <c r="D4835">
        <v>4</v>
      </c>
      <c r="E4835" t="s">
        <v>32</v>
      </c>
      <c r="F4835" t="s">
        <v>29157</v>
      </c>
    </row>
    <row r="4836" spans="1:6" x14ac:dyDescent="0.2">
      <c r="A4836" t="s">
        <v>14658</v>
      </c>
      <c r="B4836" t="s">
        <v>18</v>
      </c>
      <c r="C4836" t="s">
        <v>30</v>
      </c>
      <c r="D4836">
        <v>5</v>
      </c>
      <c r="E4836" t="s">
        <v>33</v>
      </c>
      <c r="F4836" t="s">
        <v>29155</v>
      </c>
    </row>
    <row r="4837" spans="1:6" x14ac:dyDescent="0.2">
      <c r="A4837" t="s">
        <v>14661</v>
      </c>
      <c r="B4837" t="s">
        <v>22</v>
      </c>
      <c r="C4837" t="s">
        <v>26</v>
      </c>
      <c r="D4837">
        <v>22</v>
      </c>
      <c r="E4837" t="s">
        <v>32</v>
      </c>
      <c r="F4837" t="s">
        <v>29157</v>
      </c>
    </row>
    <row r="4838" spans="1:6" x14ac:dyDescent="0.2">
      <c r="A4838" t="s">
        <v>14664</v>
      </c>
      <c r="B4838" t="s">
        <v>19</v>
      </c>
      <c r="C4838" t="s">
        <v>26</v>
      </c>
      <c r="D4838">
        <v>59</v>
      </c>
      <c r="E4838" t="s">
        <v>33</v>
      </c>
      <c r="F4838" t="s">
        <v>29154</v>
      </c>
    </row>
    <row r="4839" spans="1:6" x14ac:dyDescent="0.2">
      <c r="A4839" t="s">
        <v>14667</v>
      </c>
      <c r="B4839" t="s">
        <v>23</v>
      </c>
      <c r="C4839" t="s">
        <v>26</v>
      </c>
      <c r="D4839">
        <v>23</v>
      </c>
      <c r="E4839" t="s">
        <v>33</v>
      </c>
      <c r="F4839" t="s">
        <v>29154</v>
      </c>
    </row>
    <row r="4840" spans="1:6" x14ac:dyDescent="0.2">
      <c r="A4840" t="s">
        <v>14670</v>
      </c>
      <c r="B4840" t="s">
        <v>22</v>
      </c>
      <c r="C4840" t="s">
        <v>26</v>
      </c>
      <c r="D4840">
        <v>51</v>
      </c>
      <c r="E4840" t="s">
        <v>32</v>
      </c>
      <c r="F4840" t="s">
        <v>29154</v>
      </c>
    </row>
    <row r="4841" spans="1:6" x14ac:dyDescent="0.2">
      <c r="A4841" t="s">
        <v>14673</v>
      </c>
      <c r="B4841" t="s">
        <v>16</v>
      </c>
      <c r="C4841" t="s">
        <v>27</v>
      </c>
      <c r="D4841">
        <v>116</v>
      </c>
      <c r="E4841" t="s">
        <v>33</v>
      </c>
      <c r="F4841" t="s">
        <v>29157</v>
      </c>
    </row>
    <row r="4842" spans="1:6" x14ac:dyDescent="0.2">
      <c r="A4842" t="s">
        <v>14676</v>
      </c>
      <c r="B4842" t="s">
        <v>16</v>
      </c>
      <c r="C4842" t="s">
        <v>26</v>
      </c>
      <c r="D4842">
        <v>58</v>
      </c>
      <c r="E4842" t="s">
        <v>32</v>
      </c>
      <c r="F4842" t="s">
        <v>29156</v>
      </c>
    </row>
    <row r="4843" spans="1:6" x14ac:dyDescent="0.2">
      <c r="A4843" t="s">
        <v>14679</v>
      </c>
      <c r="B4843" t="s">
        <v>21</v>
      </c>
      <c r="C4843" t="s">
        <v>28</v>
      </c>
      <c r="D4843">
        <v>286</v>
      </c>
      <c r="E4843" t="s">
        <v>32</v>
      </c>
      <c r="F4843" t="s">
        <v>29156</v>
      </c>
    </row>
    <row r="4844" spans="1:6" x14ac:dyDescent="0.2">
      <c r="A4844" t="s">
        <v>14682</v>
      </c>
      <c r="B4844" t="s">
        <v>21</v>
      </c>
      <c r="C4844" t="s">
        <v>26</v>
      </c>
      <c r="D4844">
        <v>53</v>
      </c>
      <c r="E4844" t="s">
        <v>32</v>
      </c>
      <c r="F4844" t="s">
        <v>29157</v>
      </c>
    </row>
    <row r="4845" spans="1:6" x14ac:dyDescent="0.2">
      <c r="A4845" t="s">
        <v>14685</v>
      </c>
      <c r="B4845" t="s">
        <v>19</v>
      </c>
      <c r="C4845" t="s">
        <v>26</v>
      </c>
      <c r="D4845">
        <v>59</v>
      </c>
      <c r="E4845" t="s">
        <v>33</v>
      </c>
      <c r="F4845" t="s">
        <v>29157</v>
      </c>
    </row>
    <row r="4846" spans="1:6" x14ac:dyDescent="0.2">
      <c r="A4846" t="s">
        <v>14688</v>
      </c>
      <c r="B4846" t="s">
        <v>22</v>
      </c>
      <c r="C4846" t="s">
        <v>27</v>
      </c>
      <c r="D4846">
        <v>93</v>
      </c>
      <c r="E4846" t="s">
        <v>32</v>
      </c>
      <c r="F4846" t="s">
        <v>29156</v>
      </c>
    </row>
    <row r="4847" spans="1:6" x14ac:dyDescent="0.2">
      <c r="A4847" t="s">
        <v>14691</v>
      </c>
      <c r="B4847" t="s">
        <v>15</v>
      </c>
      <c r="C4847" t="s">
        <v>28</v>
      </c>
      <c r="D4847">
        <v>290</v>
      </c>
      <c r="E4847" t="s">
        <v>33</v>
      </c>
      <c r="F4847" t="s">
        <v>29154</v>
      </c>
    </row>
    <row r="4848" spans="1:6" x14ac:dyDescent="0.2">
      <c r="A4848" t="s">
        <v>14694</v>
      </c>
      <c r="B4848" t="s">
        <v>21</v>
      </c>
      <c r="C4848" t="s">
        <v>26</v>
      </c>
      <c r="D4848">
        <v>32</v>
      </c>
      <c r="E4848" t="s">
        <v>34</v>
      </c>
      <c r="F4848" t="s">
        <v>29157</v>
      </c>
    </row>
    <row r="4849" spans="1:6" x14ac:dyDescent="0.2">
      <c r="A4849" t="s">
        <v>14697</v>
      </c>
      <c r="B4849" t="s">
        <v>24</v>
      </c>
      <c r="C4849" t="s">
        <v>28</v>
      </c>
      <c r="D4849">
        <v>286</v>
      </c>
      <c r="E4849" t="s">
        <v>33</v>
      </c>
      <c r="F4849" t="s">
        <v>29157</v>
      </c>
    </row>
    <row r="4850" spans="1:6" x14ac:dyDescent="0.2">
      <c r="A4850" t="s">
        <v>14700</v>
      </c>
      <c r="B4850" t="s">
        <v>21</v>
      </c>
      <c r="C4850" t="s">
        <v>26</v>
      </c>
      <c r="D4850">
        <v>41</v>
      </c>
      <c r="E4850" t="s">
        <v>34</v>
      </c>
      <c r="F4850" t="s">
        <v>29156</v>
      </c>
    </row>
    <row r="4851" spans="1:6" x14ac:dyDescent="0.2">
      <c r="A4851" t="s">
        <v>14703</v>
      </c>
      <c r="B4851" t="s">
        <v>15</v>
      </c>
      <c r="C4851" t="s">
        <v>26</v>
      </c>
      <c r="D4851">
        <v>39</v>
      </c>
      <c r="E4851" t="s">
        <v>34</v>
      </c>
      <c r="F4851" t="s">
        <v>29156</v>
      </c>
    </row>
    <row r="4852" spans="1:6" x14ac:dyDescent="0.2">
      <c r="A4852" t="s">
        <v>14706</v>
      </c>
      <c r="B4852" t="s">
        <v>22</v>
      </c>
      <c r="C4852" t="s">
        <v>29</v>
      </c>
      <c r="D4852">
        <v>21</v>
      </c>
      <c r="E4852" t="s">
        <v>33</v>
      </c>
      <c r="F4852" t="s">
        <v>29157</v>
      </c>
    </row>
    <row r="4853" spans="1:6" x14ac:dyDescent="0.2">
      <c r="A4853" t="s">
        <v>14709</v>
      </c>
      <c r="B4853" t="s">
        <v>15</v>
      </c>
      <c r="C4853" t="s">
        <v>27</v>
      </c>
      <c r="D4853">
        <v>90</v>
      </c>
      <c r="E4853" t="s">
        <v>32</v>
      </c>
      <c r="F4853" t="s">
        <v>29156</v>
      </c>
    </row>
    <row r="4854" spans="1:6" x14ac:dyDescent="0.2">
      <c r="A4854" t="s">
        <v>14712</v>
      </c>
      <c r="B4854" t="s">
        <v>16</v>
      </c>
      <c r="C4854" t="s">
        <v>27</v>
      </c>
      <c r="D4854">
        <v>69</v>
      </c>
      <c r="E4854" t="s">
        <v>32</v>
      </c>
      <c r="F4854" t="s">
        <v>29157</v>
      </c>
    </row>
    <row r="4855" spans="1:6" x14ac:dyDescent="0.2">
      <c r="A4855" t="s">
        <v>14715</v>
      </c>
      <c r="B4855" t="s">
        <v>15</v>
      </c>
      <c r="C4855" t="s">
        <v>30</v>
      </c>
      <c r="D4855">
        <v>3</v>
      </c>
      <c r="E4855" t="s">
        <v>33</v>
      </c>
      <c r="F4855" t="s">
        <v>29157</v>
      </c>
    </row>
    <row r="4856" spans="1:6" x14ac:dyDescent="0.2">
      <c r="A4856" t="s">
        <v>14718</v>
      </c>
      <c r="B4856" t="s">
        <v>15</v>
      </c>
      <c r="C4856" t="s">
        <v>28</v>
      </c>
      <c r="D4856">
        <v>297</v>
      </c>
      <c r="E4856" t="s">
        <v>34</v>
      </c>
      <c r="F4856" t="s">
        <v>29154</v>
      </c>
    </row>
    <row r="4857" spans="1:6" x14ac:dyDescent="0.2">
      <c r="A4857" t="s">
        <v>14721</v>
      </c>
      <c r="B4857" t="s">
        <v>24</v>
      </c>
      <c r="C4857" t="s">
        <v>26</v>
      </c>
      <c r="D4857">
        <v>50</v>
      </c>
      <c r="E4857" t="s">
        <v>33</v>
      </c>
      <c r="F4857" t="s">
        <v>29157</v>
      </c>
    </row>
    <row r="4858" spans="1:6" x14ac:dyDescent="0.2">
      <c r="A4858" t="s">
        <v>14724</v>
      </c>
      <c r="B4858" t="s">
        <v>16</v>
      </c>
      <c r="C4858" t="s">
        <v>26</v>
      </c>
      <c r="D4858">
        <v>26</v>
      </c>
      <c r="E4858" t="s">
        <v>34</v>
      </c>
      <c r="F4858" t="s">
        <v>29157</v>
      </c>
    </row>
    <row r="4859" spans="1:6" x14ac:dyDescent="0.2">
      <c r="A4859" t="s">
        <v>14727</v>
      </c>
      <c r="B4859" t="s">
        <v>24</v>
      </c>
      <c r="C4859" t="s">
        <v>26</v>
      </c>
      <c r="D4859">
        <v>33</v>
      </c>
      <c r="E4859" t="s">
        <v>32</v>
      </c>
      <c r="F4859" t="s">
        <v>29154</v>
      </c>
    </row>
    <row r="4860" spans="1:6" x14ac:dyDescent="0.2">
      <c r="A4860" t="s">
        <v>14730</v>
      </c>
      <c r="B4860" t="s">
        <v>21</v>
      </c>
      <c r="C4860" t="s">
        <v>27</v>
      </c>
      <c r="D4860">
        <v>118</v>
      </c>
      <c r="E4860" t="s">
        <v>33</v>
      </c>
      <c r="F4860" t="s">
        <v>29154</v>
      </c>
    </row>
    <row r="4861" spans="1:6" x14ac:dyDescent="0.2">
      <c r="A4861" t="s">
        <v>14733</v>
      </c>
      <c r="B4861" t="s">
        <v>17</v>
      </c>
      <c r="C4861" t="s">
        <v>30</v>
      </c>
      <c r="D4861">
        <v>6</v>
      </c>
      <c r="E4861" t="s">
        <v>33</v>
      </c>
      <c r="F4861" t="s">
        <v>29157</v>
      </c>
    </row>
    <row r="4862" spans="1:6" x14ac:dyDescent="0.2">
      <c r="A4862" t="s">
        <v>14736</v>
      </c>
      <c r="B4862" t="s">
        <v>16</v>
      </c>
      <c r="C4862" t="s">
        <v>29</v>
      </c>
      <c r="D4862">
        <v>17</v>
      </c>
      <c r="E4862" t="s">
        <v>33</v>
      </c>
      <c r="F4862" t="s">
        <v>29156</v>
      </c>
    </row>
    <row r="4863" spans="1:6" x14ac:dyDescent="0.2">
      <c r="A4863" t="s">
        <v>14739</v>
      </c>
      <c r="B4863" t="s">
        <v>16</v>
      </c>
      <c r="C4863" t="s">
        <v>28</v>
      </c>
      <c r="D4863">
        <v>268</v>
      </c>
      <c r="E4863" t="s">
        <v>33</v>
      </c>
      <c r="F4863" t="s">
        <v>29157</v>
      </c>
    </row>
    <row r="4864" spans="1:6" x14ac:dyDescent="0.2">
      <c r="A4864" t="s">
        <v>14742</v>
      </c>
      <c r="B4864" t="s">
        <v>21</v>
      </c>
      <c r="C4864" t="s">
        <v>26</v>
      </c>
      <c r="D4864">
        <v>53</v>
      </c>
      <c r="E4864" t="s">
        <v>34</v>
      </c>
      <c r="F4864" t="s">
        <v>29157</v>
      </c>
    </row>
    <row r="4865" spans="1:6" x14ac:dyDescent="0.2">
      <c r="A4865" t="s">
        <v>14463</v>
      </c>
      <c r="B4865" t="s">
        <v>17</v>
      </c>
      <c r="C4865" t="s">
        <v>27</v>
      </c>
      <c r="D4865">
        <v>116</v>
      </c>
      <c r="E4865" t="s">
        <v>34</v>
      </c>
      <c r="F4865" t="s">
        <v>29155</v>
      </c>
    </row>
    <row r="4866" spans="1:6" x14ac:dyDescent="0.2">
      <c r="A4866" t="s">
        <v>14466</v>
      </c>
      <c r="B4866" t="s">
        <v>19</v>
      </c>
      <c r="C4866" t="s">
        <v>26</v>
      </c>
      <c r="D4866">
        <v>38</v>
      </c>
      <c r="E4866" t="s">
        <v>32</v>
      </c>
      <c r="F4866" t="s">
        <v>29156</v>
      </c>
    </row>
    <row r="4867" spans="1:6" x14ac:dyDescent="0.2">
      <c r="A4867" t="s">
        <v>14469</v>
      </c>
      <c r="B4867" t="s">
        <v>24</v>
      </c>
      <c r="C4867" t="s">
        <v>27</v>
      </c>
      <c r="D4867">
        <v>86</v>
      </c>
      <c r="E4867" t="s">
        <v>34</v>
      </c>
      <c r="F4867" t="s">
        <v>29156</v>
      </c>
    </row>
    <row r="4868" spans="1:6" x14ac:dyDescent="0.2">
      <c r="A4868" t="s">
        <v>14472</v>
      </c>
      <c r="B4868" t="s">
        <v>21</v>
      </c>
      <c r="C4868" t="s">
        <v>26</v>
      </c>
      <c r="D4868">
        <v>41</v>
      </c>
      <c r="E4868" t="s">
        <v>33</v>
      </c>
      <c r="F4868" t="s">
        <v>29154</v>
      </c>
    </row>
    <row r="4869" spans="1:6" x14ac:dyDescent="0.2">
      <c r="A4869" t="s">
        <v>14475</v>
      </c>
      <c r="B4869" t="s">
        <v>18</v>
      </c>
      <c r="C4869" t="s">
        <v>27</v>
      </c>
      <c r="D4869">
        <v>75</v>
      </c>
      <c r="E4869" t="s">
        <v>34</v>
      </c>
      <c r="F4869" t="s">
        <v>29156</v>
      </c>
    </row>
    <row r="4870" spans="1:6" x14ac:dyDescent="0.2">
      <c r="A4870" t="s">
        <v>14478</v>
      </c>
      <c r="B4870" t="s">
        <v>16</v>
      </c>
      <c r="C4870" t="s">
        <v>27</v>
      </c>
      <c r="D4870">
        <v>77</v>
      </c>
      <c r="E4870" t="s">
        <v>34</v>
      </c>
      <c r="F4870" t="s">
        <v>29156</v>
      </c>
    </row>
    <row r="4871" spans="1:6" x14ac:dyDescent="0.2">
      <c r="A4871" t="s">
        <v>14745</v>
      </c>
      <c r="B4871" t="s">
        <v>17</v>
      </c>
      <c r="C4871" t="s">
        <v>27</v>
      </c>
      <c r="D4871">
        <v>113</v>
      </c>
      <c r="E4871" t="s">
        <v>33</v>
      </c>
      <c r="F4871" t="s">
        <v>79</v>
      </c>
    </row>
    <row r="4872" spans="1:6" x14ac:dyDescent="0.2">
      <c r="A4872" t="s">
        <v>14748</v>
      </c>
      <c r="B4872" t="s">
        <v>19</v>
      </c>
      <c r="C4872" t="s">
        <v>29</v>
      </c>
      <c r="D4872">
        <v>9</v>
      </c>
      <c r="E4872" t="s">
        <v>33</v>
      </c>
      <c r="F4872" t="s">
        <v>79</v>
      </c>
    </row>
    <row r="4873" spans="1:6" x14ac:dyDescent="0.2">
      <c r="A4873" t="s">
        <v>14751</v>
      </c>
      <c r="B4873" t="s">
        <v>19</v>
      </c>
      <c r="C4873" t="s">
        <v>26</v>
      </c>
      <c r="D4873">
        <v>47</v>
      </c>
      <c r="E4873" t="s">
        <v>33</v>
      </c>
      <c r="F4873" t="s">
        <v>79</v>
      </c>
    </row>
    <row r="4874" spans="1:6" x14ac:dyDescent="0.2">
      <c r="A4874" t="s">
        <v>14754</v>
      </c>
      <c r="B4874" t="s">
        <v>23</v>
      </c>
      <c r="C4874" t="s">
        <v>26</v>
      </c>
      <c r="D4874">
        <v>36</v>
      </c>
      <c r="E4874" t="s">
        <v>33</v>
      </c>
      <c r="F4874" t="s">
        <v>79</v>
      </c>
    </row>
    <row r="4875" spans="1:6" x14ac:dyDescent="0.2">
      <c r="A4875" t="s">
        <v>14757</v>
      </c>
      <c r="B4875" t="s">
        <v>20</v>
      </c>
      <c r="C4875" t="s">
        <v>26</v>
      </c>
      <c r="D4875">
        <v>53</v>
      </c>
      <c r="E4875" t="s">
        <v>34</v>
      </c>
      <c r="F4875" t="s">
        <v>79</v>
      </c>
    </row>
    <row r="4876" spans="1:6" x14ac:dyDescent="0.2">
      <c r="A4876" t="s">
        <v>14760</v>
      </c>
      <c r="B4876" t="s">
        <v>15</v>
      </c>
      <c r="C4876" t="s">
        <v>26</v>
      </c>
      <c r="D4876">
        <v>47</v>
      </c>
      <c r="E4876" t="s">
        <v>33</v>
      </c>
      <c r="F4876" t="s">
        <v>29157</v>
      </c>
    </row>
    <row r="4877" spans="1:6" x14ac:dyDescent="0.2">
      <c r="A4877" t="s">
        <v>14763</v>
      </c>
      <c r="B4877" t="s">
        <v>16</v>
      </c>
      <c r="C4877" t="s">
        <v>26</v>
      </c>
      <c r="D4877">
        <v>44</v>
      </c>
      <c r="E4877" t="s">
        <v>32</v>
      </c>
      <c r="F4877" t="s">
        <v>79</v>
      </c>
    </row>
    <row r="4878" spans="1:6" x14ac:dyDescent="0.2">
      <c r="A4878" t="s">
        <v>14766</v>
      </c>
      <c r="B4878" t="s">
        <v>17</v>
      </c>
      <c r="C4878" t="s">
        <v>27</v>
      </c>
      <c r="D4878">
        <v>61</v>
      </c>
      <c r="E4878" t="s">
        <v>34</v>
      </c>
      <c r="F4878" t="s">
        <v>29157</v>
      </c>
    </row>
    <row r="4879" spans="1:6" x14ac:dyDescent="0.2">
      <c r="A4879" t="s">
        <v>14769</v>
      </c>
      <c r="B4879" t="s">
        <v>24</v>
      </c>
      <c r="C4879" t="s">
        <v>26</v>
      </c>
      <c r="D4879">
        <v>47</v>
      </c>
      <c r="E4879" t="s">
        <v>32</v>
      </c>
      <c r="F4879" t="s">
        <v>29157</v>
      </c>
    </row>
    <row r="4880" spans="1:6" x14ac:dyDescent="0.2">
      <c r="A4880" t="s">
        <v>14772</v>
      </c>
      <c r="B4880" t="s">
        <v>16</v>
      </c>
      <c r="C4880" t="s">
        <v>27</v>
      </c>
      <c r="D4880">
        <v>109</v>
      </c>
      <c r="E4880" t="s">
        <v>33</v>
      </c>
      <c r="F4880" t="s">
        <v>29157</v>
      </c>
    </row>
    <row r="4881" spans="1:6" x14ac:dyDescent="0.2">
      <c r="A4881" t="s">
        <v>14775</v>
      </c>
      <c r="B4881" t="s">
        <v>23</v>
      </c>
      <c r="C4881" t="s">
        <v>26</v>
      </c>
      <c r="D4881">
        <v>39</v>
      </c>
      <c r="E4881" t="s">
        <v>32</v>
      </c>
      <c r="F4881" t="s">
        <v>29157</v>
      </c>
    </row>
    <row r="4882" spans="1:6" x14ac:dyDescent="0.2">
      <c r="A4882" t="s">
        <v>14778</v>
      </c>
      <c r="B4882" t="s">
        <v>22</v>
      </c>
      <c r="C4882" t="s">
        <v>27</v>
      </c>
      <c r="D4882">
        <v>50</v>
      </c>
      <c r="E4882" t="s">
        <v>33</v>
      </c>
      <c r="F4882" t="s">
        <v>29157</v>
      </c>
    </row>
    <row r="4883" spans="1:6" x14ac:dyDescent="0.2">
      <c r="A4883" t="s">
        <v>14781</v>
      </c>
      <c r="B4883" t="s">
        <v>20</v>
      </c>
      <c r="C4883" t="s">
        <v>27</v>
      </c>
      <c r="D4883">
        <v>111</v>
      </c>
      <c r="E4883" t="s">
        <v>32</v>
      </c>
      <c r="F4883" t="s">
        <v>29157</v>
      </c>
    </row>
    <row r="4884" spans="1:6" x14ac:dyDescent="0.2">
      <c r="A4884" t="s">
        <v>14784</v>
      </c>
      <c r="B4884" t="s">
        <v>15</v>
      </c>
      <c r="C4884" t="s">
        <v>27</v>
      </c>
      <c r="D4884">
        <v>104</v>
      </c>
      <c r="E4884" t="s">
        <v>32</v>
      </c>
      <c r="F4884" t="s">
        <v>79</v>
      </c>
    </row>
    <row r="4885" spans="1:6" x14ac:dyDescent="0.2">
      <c r="A4885" t="s">
        <v>14787</v>
      </c>
      <c r="B4885" t="s">
        <v>21</v>
      </c>
      <c r="C4885" t="s">
        <v>26</v>
      </c>
      <c r="D4885">
        <v>53</v>
      </c>
      <c r="E4885" t="s">
        <v>33</v>
      </c>
      <c r="F4885" t="s">
        <v>29157</v>
      </c>
    </row>
    <row r="4886" spans="1:6" x14ac:dyDescent="0.2">
      <c r="A4886" t="s">
        <v>14790</v>
      </c>
      <c r="B4886" t="s">
        <v>15</v>
      </c>
      <c r="C4886" t="s">
        <v>29</v>
      </c>
      <c r="D4886">
        <v>11</v>
      </c>
      <c r="E4886" t="s">
        <v>32</v>
      </c>
      <c r="F4886" t="s">
        <v>29157</v>
      </c>
    </row>
    <row r="4887" spans="1:6" x14ac:dyDescent="0.2">
      <c r="A4887" t="s">
        <v>14793</v>
      </c>
      <c r="B4887" t="s">
        <v>18</v>
      </c>
      <c r="C4887" t="s">
        <v>26</v>
      </c>
      <c r="D4887">
        <v>50</v>
      </c>
      <c r="E4887" t="s">
        <v>34</v>
      </c>
      <c r="F4887" t="s">
        <v>79</v>
      </c>
    </row>
    <row r="4888" spans="1:6" x14ac:dyDescent="0.2">
      <c r="A4888" t="s">
        <v>14796</v>
      </c>
      <c r="B4888" t="s">
        <v>21</v>
      </c>
      <c r="C4888" t="s">
        <v>27</v>
      </c>
      <c r="D4888">
        <v>116</v>
      </c>
      <c r="E4888" t="s">
        <v>32</v>
      </c>
      <c r="F4888" t="s">
        <v>79</v>
      </c>
    </row>
    <row r="4889" spans="1:6" x14ac:dyDescent="0.2">
      <c r="A4889" t="s">
        <v>14799</v>
      </c>
      <c r="B4889" t="s">
        <v>17</v>
      </c>
      <c r="C4889" t="s">
        <v>26</v>
      </c>
      <c r="D4889">
        <v>21</v>
      </c>
      <c r="E4889" t="s">
        <v>33</v>
      </c>
      <c r="F4889" t="s">
        <v>29157</v>
      </c>
    </row>
    <row r="4890" spans="1:6" x14ac:dyDescent="0.2">
      <c r="A4890" t="s">
        <v>14802</v>
      </c>
      <c r="B4890" t="s">
        <v>15</v>
      </c>
      <c r="C4890" t="s">
        <v>26</v>
      </c>
      <c r="D4890">
        <v>37</v>
      </c>
      <c r="E4890" t="s">
        <v>32</v>
      </c>
      <c r="F4890" t="s">
        <v>79</v>
      </c>
    </row>
    <row r="4891" spans="1:6" x14ac:dyDescent="0.2">
      <c r="A4891" t="s">
        <v>14805</v>
      </c>
      <c r="B4891" t="s">
        <v>18</v>
      </c>
      <c r="C4891" t="s">
        <v>26</v>
      </c>
      <c r="D4891">
        <v>26</v>
      </c>
      <c r="E4891" t="s">
        <v>32</v>
      </c>
      <c r="F4891" t="s">
        <v>79</v>
      </c>
    </row>
    <row r="4892" spans="1:6" x14ac:dyDescent="0.2">
      <c r="A4892" t="s">
        <v>14808</v>
      </c>
      <c r="B4892" t="s">
        <v>17</v>
      </c>
      <c r="C4892" t="s">
        <v>26</v>
      </c>
      <c r="D4892">
        <v>43</v>
      </c>
      <c r="E4892" t="s">
        <v>34</v>
      </c>
      <c r="F4892" t="s">
        <v>79</v>
      </c>
    </row>
    <row r="4893" spans="1:6" x14ac:dyDescent="0.2">
      <c r="A4893" t="s">
        <v>14811</v>
      </c>
      <c r="B4893" t="s">
        <v>17</v>
      </c>
      <c r="C4893" t="s">
        <v>26</v>
      </c>
      <c r="D4893">
        <v>44</v>
      </c>
      <c r="E4893" t="s">
        <v>32</v>
      </c>
      <c r="F4893" t="s">
        <v>79</v>
      </c>
    </row>
    <row r="4894" spans="1:6" x14ac:dyDescent="0.2">
      <c r="A4894" t="s">
        <v>14814</v>
      </c>
      <c r="B4894" t="s">
        <v>17</v>
      </c>
      <c r="C4894" t="s">
        <v>28</v>
      </c>
      <c r="D4894">
        <v>132</v>
      </c>
      <c r="E4894" t="s">
        <v>32</v>
      </c>
      <c r="F4894" t="s">
        <v>79</v>
      </c>
    </row>
    <row r="4895" spans="1:6" x14ac:dyDescent="0.2">
      <c r="A4895" t="s">
        <v>14817</v>
      </c>
      <c r="B4895" t="s">
        <v>18</v>
      </c>
      <c r="C4895" t="s">
        <v>26</v>
      </c>
      <c r="D4895">
        <v>55</v>
      </c>
      <c r="E4895" t="s">
        <v>32</v>
      </c>
      <c r="F4895" t="s">
        <v>79</v>
      </c>
    </row>
    <row r="4896" spans="1:6" x14ac:dyDescent="0.2">
      <c r="A4896" t="s">
        <v>14820</v>
      </c>
      <c r="B4896" t="s">
        <v>19</v>
      </c>
      <c r="C4896" t="s">
        <v>27</v>
      </c>
      <c r="D4896">
        <v>53</v>
      </c>
      <c r="E4896" t="s">
        <v>33</v>
      </c>
      <c r="F4896" t="s">
        <v>29157</v>
      </c>
    </row>
    <row r="4897" spans="1:6" x14ac:dyDescent="0.2">
      <c r="A4897" t="s">
        <v>14823</v>
      </c>
      <c r="B4897" t="s">
        <v>17</v>
      </c>
      <c r="C4897" t="s">
        <v>26</v>
      </c>
      <c r="D4897">
        <v>38</v>
      </c>
      <c r="E4897" t="s">
        <v>33</v>
      </c>
      <c r="F4897" t="s">
        <v>29157</v>
      </c>
    </row>
    <row r="4898" spans="1:6" x14ac:dyDescent="0.2">
      <c r="A4898" t="s">
        <v>14826</v>
      </c>
      <c r="B4898" t="s">
        <v>23</v>
      </c>
      <c r="C4898" t="s">
        <v>28</v>
      </c>
      <c r="D4898">
        <v>272</v>
      </c>
      <c r="E4898" t="s">
        <v>33</v>
      </c>
      <c r="F4898" t="s">
        <v>29157</v>
      </c>
    </row>
    <row r="4899" spans="1:6" x14ac:dyDescent="0.2">
      <c r="A4899" t="s">
        <v>14829</v>
      </c>
      <c r="B4899" t="s">
        <v>16</v>
      </c>
      <c r="C4899" t="s">
        <v>26</v>
      </c>
      <c r="D4899">
        <v>41</v>
      </c>
      <c r="E4899" t="s">
        <v>34</v>
      </c>
      <c r="F4899" t="s">
        <v>79</v>
      </c>
    </row>
    <row r="4900" spans="1:6" x14ac:dyDescent="0.2">
      <c r="A4900" t="s">
        <v>14832</v>
      </c>
      <c r="B4900" t="s">
        <v>16</v>
      </c>
      <c r="C4900" t="s">
        <v>29</v>
      </c>
      <c r="D4900">
        <v>9</v>
      </c>
      <c r="E4900" t="s">
        <v>33</v>
      </c>
      <c r="F4900" t="s">
        <v>79</v>
      </c>
    </row>
    <row r="4901" spans="1:6" x14ac:dyDescent="0.2">
      <c r="A4901" t="s">
        <v>14835</v>
      </c>
      <c r="B4901" t="s">
        <v>18</v>
      </c>
      <c r="C4901" t="s">
        <v>26</v>
      </c>
      <c r="D4901">
        <v>46</v>
      </c>
      <c r="E4901" t="s">
        <v>33</v>
      </c>
      <c r="F4901" t="s">
        <v>79</v>
      </c>
    </row>
    <row r="4902" spans="1:6" x14ac:dyDescent="0.2">
      <c r="A4902" t="s">
        <v>14838</v>
      </c>
      <c r="B4902" t="s">
        <v>21</v>
      </c>
      <c r="C4902" t="s">
        <v>26</v>
      </c>
      <c r="D4902">
        <v>38</v>
      </c>
      <c r="E4902" t="s">
        <v>32</v>
      </c>
      <c r="F4902" t="s">
        <v>79</v>
      </c>
    </row>
    <row r="4903" spans="1:6" x14ac:dyDescent="0.2">
      <c r="A4903" t="s">
        <v>14841</v>
      </c>
      <c r="B4903" t="s">
        <v>24</v>
      </c>
      <c r="C4903" t="s">
        <v>27</v>
      </c>
      <c r="D4903">
        <v>65</v>
      </c>
      <c r="E4903" t="s">
        <v>33</v>
      </c>
      <c r="F4903" t="s">
        <v>79</v>
      </c>
    </row>
    <row r="4904" spans="1:6" x14ac:dyDescent="0.2">
      <c r="A4904" t="s">
        <v>14844</v>
      </c>
      <c r="B4904" t="s">
        <v>21</v>
      </c>
      <c r="C4904" t="s">
        <v>27</v>
      </c>
      <c r="D4904">
        <v>64</v>
      </c>
      <c r="E4904" t="s">
        <v>34</v>
      </c>
      <c r="F4904" t="s">
        <v>29157</v>
      </c>
    </row>
    <row r="4905" spans="1:6" x14ac:dyDescent="0.2">
      <c r="A4905" t="s">
        <v>14847</v>
      </c>
      <c r="B4905" t="s">
        <v>15</v>
      </c>
      <c r="C4905" t="s">
        <v>29</v>
      </c>
      <c r="D4905">
        <v>21</v>
      </c>
      <c r="E4905" t="s">
        <v>32</v>
      </c>
      <c r="F4905" t="s">
        <v>79</v>
      </c>
    </row>
    <row r="4906" spans="1:6" x14ac:dyDescent="0.2">
      <c r="A4906" t="s">
        <v>14850</v>
      </c>
      <c r="B4906" t="s">
        <v>21</v>
      </c>
      <c r="C4906" t="s">
        <v>29</v>
      </c>
      <c r="D4906">
        <v>22</v>
      </c>
      <c r="E4906" t="s">
        <v>33</v>
      </c>
      <c r="F4906" t="s">
        <v>29157</v>
      </c>
    </row>
    <row r="4907" spans="1:6" x14ac:dyDescent="0.2">
      <c r="A4907" t="s">
        <v>14872</v>
      </c>
      <c r="B4907" t="s">
        <v>22</v>
      </c>
      <c r="C4907" t="s">
        <v>29</v>
      </c>
      <c r="D4907">
        <v>21</v>
      </c>
      <c r="E4907" t="s">
        <v>33</v>
      </c>
      <c r="F4907" t="s">
        <v>29157</v>
      </c>
    </row>
    <row r="4908" spans="1:6" x14ac:dyDescent="0.2">
      <c r="A4908" t="s">
        <v>14875</v>
      </c>
      <c r="B4908" t="s">
        <v>16</v>
      </c>
      <c r="C4908" t="s">
        <v>26</v>
      </c>
      <c r="D4908">
        <v>25</v>
      </c>
      <c r="E4908" t="s">
        <v>34</v>
      </c>
      <c r="F4908" t="s">
        <v>29156</v>
      </c>
    </row>
    <row r="4909" spans="1:6" x14ac:dyDescent="0.2">
      <c r="A4909" t="s">
        <v>14878</v>
      </c>
      <c r="B4909" t="s">
        <v>20</v>
      </c>
      <c r="C4909" t="s">
        <v>29</v>
      </c>
      <c r="D4909">
        <v>17</v>
      </c>
      <c r="E4909" t="s">
        <v>33</v>
      </c>
      <c r="F4909" t="s">
        <v>29154</v>
      </c>
    </row>
    <row r="4910" spans="1:6" x14ac:dyDescent="0.2">
      <c r="A4910" t="s">
        <v>14881</v>
      </c>
      <c r="B4910" t="s">
        <v>23</v>
      </c>
      <c r="C4910" t="s">
        <v>29</v>
      </c>
      <c r="D4910">
        <v>23</v>
      </c>
      <c r="E4910" t="s">
        <v>33</v>
      </c>
      <c r="F4910" t="s">
        <v>29156</v>
      </c>
    </row>
    <row r="4911" spans="1:6" x14ac:dyDescent="0.2">
      <c r="A4911" t="s">
        <v>14884</v>
      </c>
      <c r="B4911" t="s">
        <v>19</v>
      </c>
      <c r="C4911" t="s">
        <v>27</v>
      </c>
      <c r="D4911">
        <v>62</v>
      </c>
      <c r="E4911" t="s">
        <v>34</v>
      </c>
      <c r="F4911" t="s">
        <v>29154</v>
      </c>
    </row>
    <row r="4912" spans="1:6" x14ac:dyDescent="0.2">
      <c r="A4912" t="s">
        <v>14887</v>
      </c>
      <c r="B4912" t="s">
        <v>18</v>
      </c>
      <c r="C4912" t="s">
        <v>28</v>
      </c>
      <c r="D4912">
        <v>272</v>
      </c>
      <c r="E4912" t="s">
        <v>33</v>
      </c>
      <c r="F4912" t="s">
        <v>29155</v>
      </c>
    </row>
    <row r="4913" spans="1:6" x14ac:dyDescent="0.2">
      <c r="A4913" t="s">
        <v>14890</v>
      </c>
      <c r="B4913" t="s">
        <v>17</v>
      </c>
      <c r="C4913" t="s">
        <v>26</v>
      </c>
      <c r="D4913">
        <v>22</v>
      </c>
      <c r="E4913" t="s">
        <v>33</v>
      </c>
      <c r="F4913" t="s">
        <v>29157</v>
      </c>
    </row>
    <row r="4914" spans="1:6" x14ac:dyDescent="0.2">
      <c r="A4914" t="s">
        <v>14893</v>
      </c>
      <c r="B4914" t="s">
        <v>15</v>
      </c>
      <c r="C4914" t="s">
        <v>27</v>
      </c>
      <c r="D4914">
        <v>97</v>
      </c>
      <c r="E4914" t="s">
        <v>32</v>
      </c>
      <c r="F4914" t="s">
        <v>29157</v>
      </c>
    </row>
    <row r="4915" spans="1:6" x14ac:dyDescent="0.2">
      <c r="A4915" t="s">
        <v>14896</v>
      </c>
      <c r="B4915" t="s">
        <v>17</v>
      </c>
      <c r="C4915" t="s">
        <v>29</v>
      </c>
      <c r="D4915">
        <v>14</v>
      </c>
      <c r="E4915" t="s">
        <v>34</v>
      </c>
      <c r="F4915" t="s">
        <v>29157</v>
      </c>
    </row>
    <row r="4916" spans="1:6" x14ac:dyDescent="0.2">
      <c r="A4916" t="s">
        <v>14899</v>
      </c>
      <c r="B4916" t="s">
        <v>16</v>
      </c>
      <c r="C4916" t="s">
        <v>29</v>
      </c>
      <c r="D4916">
        <v>13</v>
      </c>
      <c r="E4916" t="s">
        <v>32</v>
      </c>
      <c r="F4916" t="s">
        <v>29154</v>
      </c>
    </row>
    <row r="4917" spans="1:6" x14ac:dyDescent="0.2">
      <c r="A4917" t="s">
        <v>14902</v>
      </c>
      <c r="B4917" t="s">
        <v>17</v>
      </c>
      <c r="C4917" t="s">
        <v>26</v>
      </c>
      <c r="D4917">
        <v>42</v>
      </c>
      <c r="E4917" t="s">
        <v>32</v>
      </c>
      <c r="F4917" t="s">
        <v>29154</v>
      </c>
    </row>
    <row r="4918" spans="1:6" x14ac:dyDescent="0.2">
      <c r="A4918" t="s">
        <v>14905</v>
      </c>
      <c r="B4918" t="s">
        <v>15</v>
      </c>
      <c r="C4918" t="s">
        <v>26</v>
      </c>
      <c r="D4918">
        <v>20</v>
      </c>
      <c r="E4918" t="s">
        <v>32</v>
      </c>
      <c r="F4918" t="s">
        <v>29154</v>
      </c>
    </row>
    <row r="4919" spans="1:6" x14ac:dyDescent="0.2">
      <c r="A4919" t="s">
        <v>14908</v>
      </c>
      <c r="B4919" t="s">
        <v>24</v>
      </c>
      <c r="C4919" t="s">
        <v>26</v>
      </c>
      <c r="D4919">
        <v>36</v>
      </c>
      <c r="E4919" t="s">
        <v>33</v>
      </c>
      <c r="F4919" t="s">
        <v>29157</v>
      </c>
    </row>
    <row r="4920" spans="1:6" x14ac:dyDescent="0.2">
      <c r="A4920" t="s">
        <v>14911</v>
      </c>
      <c r="B4920" t="s">
        <v>22</v>
      </c>
      <c r="C4920" t="s">
        <v>30</v>
      </c>
      <c r="D4920">
        <v>4</v>
      </c>
      <c r="E4920" t="s">
        <v>32</v>
      </c>
      <c r="F4920" t="s">
        <v>29157</v>
      </c>
    </row>
    <row r="4921" spans="1:6" x14ac:dyDescent="0.2">
      <c r="A4921" t="s">
        <v>14914</v>
      </c>
      <c r="B4921" t="s">
        <v>20</v>
      </c>
      <c r="C4921" t="s">
        <v>27</v>
      </c>
      <c r="D4921">
        <v>69</v>
      </c>
      <c r="E4921" t="s">
        <v>32</v>
      </c>
      <c r="F4921" t="s">
        <v>29157</v>
      </c>
    </row>
    <row r="4922" spans="1:6" x14ac:dyDescent="0.2">
      <c r="A4922" t="s">
        <v>14917</v>
      </c>
      <c r="B4922" t="s">
        <v>23</v>
      </c>
      <c r="C4922" t="s">
        <v>27</v>
      </c>
      <c r="D4922">
        <v>116</v>
      </c>
      <c r="E4922" t="s">
        <v>33</v>
      </c>
      <c r="F4922" t="s">
        <v>29154</v>
      </c>
    </row>
    <row r="4923" spans="1:6" x14ac:dyDescent="0.2">
      <c r="A4923" t="s">
        <v>14920</v>
      </c>
      <c r="B4923" t="s">
        <v>16</v>
      </c>
      <c r="C4923" t="s">
        <v>26</v>
      </c>
      <c r="D4923">
        <v>34</v>
      </c>
      <c r="E4923" t="s">
        <v>33</v>
      </c>
      <c r="F4923" t="s">
        <v>29154</v>
      </c>
    </row>
    <row r="4924" spans="1:6" x14ac:dyDescent="0.2">
      <c r="A4924" t="s">
        <v>14923</v>
      </c>
      <c r="B4924" t="s">
        <v>24</v>
      </c>
      <c r="C4924" t="s">
        <v>26</v>
      </c>
      <c r="D4924">
        <v>49</v>
      </c>
      <c r="E4924" t="s">
        <v>34</v>
      </c>
      <c r="F4924" t="s">
        <v>29154</v>
      </c>
    </row>
    <row r="4925" spans="1:6" x14ac:dyDescent="0.2">
      <c r="A4925" t="s">
        <v>14926</v>
      </c>
      <c r="B4925" t="s">
        <v>18</v>
      </c>
      <c r="C4925" t="s">
        <v>27</v>
      </c>
      <c r="D4925">
        <v>46</v>
      </c>
      <c r="E4925" t="s">
        <v>32</v>
      </c>
      <c r="F4925" t="s">
        <v>29154</v>
      </c>
    </row>
    <row r="4926" spans="1:6" x14ac:dyDescent="0.2">
      <c r="A4926" t="s">
        <v>14929</v>
      </c>
      <c r="B4926" t="s">
        <v>15</v>
      </c>
      <c r="C4926" t="s">
        <v>30</v>
      </c>
      <c r="D4926">
        <v>4</v>
      </c>
      <c r="E4926" t="s">
        <v>34</v>
      </c>
      <c r="F4926" t="s">
        <v>29157</v>
      </c>
    </row>
    <row r="4927" spans="1:6" x14ac:dyDescent="0.2">
      <c r="A4927" t="s">
        <v>14932</v>
      </c>
      <c r="B4927" t="s">
        <v>19</v>
      </c>
      <c r="C4927" t="s">
        <v>27</v>
      </c>
      <c r="D4927">
        <v>109</v>
      </c>
      <c r="E4927" t="s">
        <v>33</v>
      </c>
      <c r="F4927" t="s">
        <v>29157</v>
      </c>
    </row>
    <row r="4928" spans="1:6" x14ac:dyDescent="0.2">
      <c r="A4928" t="s">
        <v>14935</v>
      </c>
      <c r="B4928" t="s">
        <v>20</v>
      </c>
      <c r="C4928" t="s">
        <v>27</v>
      </c>
      <c r="D4928">
        <v>78</v>
      </c>
      <c r="E4928" t="s">
        <v>33</v>
      </c>
      <c r="F4928" t="s">
        <v>29155</v>
      </c>
    </row>
    <row r="4929" spans="1:6" x14ac:dyDescent="0.2">
      <c r="A4929" t="s">
        <v>14938</v>
      </c>
      <c r="B4929" t="s">
        <v>18</v>
      </c>
      <c r="C4929" t="s">
        <v>27</v>
      </c>
      <c r="D4929">
        <v>109</v>
      </c>
      <c r="E4929" t="s">
        <v>34</v>
      </c>
      <c r="F4929" t="s">
        <v>29157</v>
      </c>
    </row>
    <row r="4930" spans="1:6" x14ac:dyDescent="0.2">
      <c r="A4930" t="s">
        <v>14941</v>
      </c>
      <c r="B4930" t="s">
        <v>24</v>
      </c>
      <c r="C4930" t="s">
        <v>26</v>
      </c>
      <c r="D4930">
        <v>28</v>
      </c>
      <c r="E4930" t="s">
        <v>33</v>
      </c>
      <c r="F4930" t="s">
        <v>29156</v>
      </c>
    </row>
    <row r="4931" spans="1:6" x14ac:dyDescent="0.2">
      <c r="A4931" t="s">
        <v>14944</v>
      </c>
      <c r="B4931" t="s">
        <v>24</v>
      </c>
      <c r="C4931" t="s">
        <v>26</v>
      </c>
      <c r="D4931">
        <v>52</v>
      </c>
      <c r="E4931" t="s">
        <v>33</v>
      </c>
      <c r="F4931" t="s">
        <v>29157</v>
      </c>
    </row>
    <row r="4932" spans="1:6" x14ac:dyDescent="0.2">
      <c r="A4932" t="s">
        <v>14947</v>
      </c>
      <c r="B4932" t="s">
        <v>20</v>
      </c>
      <c r="C4932" t="s">
        <v>26</v>
      </c>
      <c r="D4932">
        <v>25</v>
      </c>
      <c r="E4932" t="s">
        <v>32</v>
      </c>
      <c r="F4932" t="s">
        <v>29157</v>
      </c>
    </row>
    <row r="4933" spans="1:6" x14ac:dyDescent="0.2">
      <c r="A4933" t="s">
        <v>14950</v>
      </c>
      <c r="B4933" t="s">
        <v>17</v>
      </c>
      <c r="C4933" t="s">
        <v>29</v>
      </c>
      <c r="D4933">
        <v>19</v>
      </c>
      <c r="E4933" t="s">
        <v>32</v>
      </c>
      <c r="F4933" t="s">
        <v>29154</v>
      </c>
    </row>
    <row r="4934" spans="1:6" x14ac:dyDescent="0.2">
      <c r="A4934" t="s">
        <v>14953</v>
      </c>
      <c r="B4934" t="s">
        <v>22</v>
      </c>
      <c r="C4934" t="s">
        <v>26</v>
      </c>
      <c r="D4934">
        <v>25</v>
      </c>
      <c r="E4934" t="s">
        <v>33</v>
      </c>
      <c r="F4934" t="s">
        <v>29155</v>
      </c>
    </row>
    <row r="4935" spans="1:6" x14ac:dyDescent="0.2">
      <c r="A4935" t="s">
        <v>14956</v>
      </c>
      <c r="B4935" t="s">
        <v>17</v>
      </c>
      <c r="C4935" t="s">
        <v>27</v>
      </c>
      <c r="D4935">
        <v>87</v>
      </c>
      <c r="E4935" t="s">
        <v>34</v>
      </c>
      <c r="F4935" t="s">
        <v>29157</v>
      </c>
    </row>
    <row r="4936" spans="1:6" x14ac:dyDescent="0.2">
      <c r="A4936" t="s">
        <v>14959</v>
      </c>
      <c r="B4936" t="s">
        <v>17</v>
      </c>
      <c r="C4936" t="s">
        <v>28</v>
      </c>
      <c r="D4936">
        <v>299</v>
      </c>
      <c r="E4936" t="s">
        <v>34</v>
      </c>
      <c r="F4936" t="s">
        <v>29154</v>
      </c>
    </row>
    <row r="4937" spans="1:6" x14ac:dyDescent="0.2">
      <c r="A4937" t="s">
        <v>14962</v>
      </c>
      <c r="B4937" t="s">
        <v>16</v>
      </c>
      <c r="C4937" t="s">
        <v>28</v>
      </c>
      <c r="D4937">
        <v>369</v>
      </c>
      <c r="E4937" t="s">
        <v>32</v>
      </c>
      <c r="F4937" t="s">
        <v>29156</v>
      </c>
    </row>
    <row r="4938" spans="1:6" x14ac:dyDescent="0.2">
      <c r="A4938" t="s">
        <v>14965</v>
      </c>
      <c r="B4938" t="s">
        <v>18</v>
      </c>
      <c r="C4938" t="s">
        <v>30</v>
      </c>
      <c r="D4938">
        <v>7</v>
      </c>
      <c r="E4938" t="s">
        <v>32</v>
      </c>
      <c r="F4938" t="s">
        <v>29154</v>
      </c>
    </row>
    <row r="4939" spans="1:6" x14ac:dyDescent="0.2">
      <c r="A4939" t="s">
        <v>14968</v>
      </c>
      <c r="B4939" t="s">
        <v>21</v>
      </c>
      <c r="C4939" t="s">
        <v>30</v>
      </c>
      <c r="D4939">
        <v>3</v>
      </c>
      <c r="E4939" t="s">
        <v>34</v>
      </c>
      <c r="F4939" t="s">
        <v>29157</v>
      </c>
    </row>
    <row r="4940" spans="1:6" x14ac:dyDescent="0.2">
      <c r="A4940" t="s">
        <v>14971</v>
      </c>
      <c r="B4940" t="s">
        <v>21</v>
      </c>
      <c r="C4940" t="s">
        <v>27</v>
      </c>
      <c r="D4940">
        <v>96</v>
      </c>
      <c r="E4940" t="s">
        <v>32</v>
      </c>
      <c r="F4940" t="s">
        <v>29155</v>
      </c>
    </row>
    <row r="4941" spans="1:6" x14ac:dyDescent="0.2">
      <c r="A4941" t="s">
        <v>14974</v>
      </c>
      <c r="B4941" t="s">
        <v>16</v>
      </c>
      <c r="C4941" t="s">
        <v>27</v>
      </c>
      <c r="D4941">
        <v>119</v>
      </c>
      <c r="E4941" t="s">
        <v>32</v>
      </c>
      <c r="F4941" t="s">
        <v>29157</v>
      </c>
    </row>
    <row r="4942" spans="1:6" x14ac:dyDescent="0.2">
      <c r="A4942" t="s">
        <v>14977</v>
      </c>
      <c r="B4942" t="s">
        <v>23</v>
      </c>
      <c r="C4942" t="s">
        <v>26</v>
      </c>
      <c r="D4942">
        <v>55</v>
      </c>
      <c r="E4942" t="s">
        <v>32</v>
      </c>
      <c r="F4942" t="s">
        <v>29157</v>
      </c>
    </row>
    <row r="4943" spans="1:6" x14ac:dyDescent="0.2">
      <c r="A4943" t="s">
        <v>14980</v>
      </c>
      <c r="B4943" t="s">
        <v>20</v>
      </c>
      <c r="C4943" t="s">
        <v>29</v>
      </c>
      <c r="D4943">
        <v>10</v>
      </c>
      <c r="E4943" t="s">
        <v>33</v>
      </c>
      <c r="F4943" t="s">
        <v>29154</v>
      </c>
    </row>
    <row r="4944" spans="1:6" x14ac:dyDescent="0.2">
      <c r="A4944" t="s">
        <v>14983</v>
      </c>
      <c r="B4944" t="s">
        <v>17</v>
      </c>
      <c r="C4944" t="s">
        <v>26</v>
      </c>
      <c r="D4944">
        <v>35</v>
      </c>
      <c r="E4944" t="s">
        <v>32</v>
      </c>
      <c r="F4944" t="s">
        <v>29155</v>
      </c>
    </row>
    <row r="4945" spans="1:6" x14ac:dyDescent="0.2">
      <c r="A4945" t="s">
        <v>14986</v>
      </c>
      <c r="B4945" t="s">
        <v>15</v>
      </c>
      <c r="C4945" t="s">
        <v>26</v>
      </c>
      <c r="D4945">
        <v>35</v>
      </c>
      <c r="E4945" t="s">
        <v>34</v>
      </c>
      <c r="F4945" t="s">
        <v>29154</v>
      </c>
    </row>
    <row r="4946" spans="1:6" x14ac:dyDescent="0.2">
      <c r="A4946" t="s">
        <v>14989</v>
      </c>
      <c r="B4946" t="s">
        <v>17</v>
      </c>
      <c r="C4946" t="s">
        <v>26</v>
      </c>
      <c r="D4946">
        <v>50</v>
      </c>
      <c r="E4946" t="s">
        <v>32</v>
      </c>
      <c r="F4946" t="s">
        <v>29157</v>
      </c>
    </row>
    <row r="4947" spans="1:6" x14ac:dyDescent="0.2">
      <c r="A4947" t="s">
        <v>14992</v>
      </c>
      <c r="B4947" t="s">
        <v>15</v>
      </c>
      <c r="C4947" t="s">
        <v>30</v>
      </c>
      <c r="D4947">
        <v>5</v>
      </c>
      <c r="E4947" t="s">
        <v>32</v>
      </c>
      <c r="F4947" t="s">
        <v>29156</v>
      </c>
    </row>
    <row r="4948" spans="1:6" x14ac:dyDescent="0.2">
      <c r="A4948" t="s">
        <v>14995</v>
      </c>
      <c r="B4948" t="s">
        <v>21</v>
      </c>
      <c r="C4948" t="s">
        <v>27</v>
      </c>
      <c r="D4948">
        <v>108</v>
      </c>
      <c r="E4948" t="s">
        <v>33</v>
      </c>
      <c r="F4948" t="s">
        <v>29157</v>
      </c>
    </row>
    <row r="4949" spans="1:6" x14ac:dyDescent="0.2">
      <c r="A4949" t="s">
        <v>14998</v>
      </c>
      <c r="B4949" t="s">
        <v>23</v>
      </c>
      <c r="C4949" t="s">
        <v>26</v>
      </c>
      <c r="D4949">
        <v>57</v>
      </c>
      <c r="E4949" t="s">
        <v>33</v>
      </c>
      <c r="F4949" t="s">
        <v>29154</v>
      </c>
    </row>
    <row r="4950" spans="1:6" x14ac:dyDescent="0.2">
      <c r="A4950" t="s">
        <v>15001</v>
      </c>
      <c r="B4950" t="s">
        <v>17</v>
      </c>
      <c r="C4950" t="s">
        <v>29</v>
      </c>
      <c r="D4950">
        <v>8</v>
      </c>
      <c r="E4950" t="s">
        <v>34</v>
      </c>
      <c r="F4950" t="s">
        <v>29155</v>
      </c>
    </row>
    <row r="4951" spans="1:6" x14ac:dyDescent="0.2">
      <c r="A4951" t="s">
        <v>15004</v>
      </c>
      <c r="B4951" t="s">
        <v>15</v>
      </c>
      <c r="C4951" t="s">
        <v>27</v>
      </c>
      <c r="D4951">
        <v>114</v>
      </c>
      <c r="E4951" t="s">
        <v>34</v>
      </c>
      <c r="F4951" t="s">
        <v>29157</v>
      </c>
    </row>
    <row r="4952" spans="1:6" x14ac:dyDescent="0.2">
      <c r="A4952" t="s">
        <v>15007</v>
      </c>
      <c r="B4952" t="s">
        <v>24</v>
      </c>
      <c r="C4952" t="s">
        <v>27</v>
      </c>
      <c r="D4952">
        <v>69</v>
      </c>
      <c r="E4952" t="s">
        <v>32</v>
      </c>
      <c r="F4952" t="s">
        <v>29157</v>
      </c>
    </row>
    <row r="4953" spans="1:6" x14ac:dyDescent="0.2">
      <c r="A4953" t="s">
        <v>15010</v>
      </c>
      <c r="B4953" t="s">
        <v>19</v>
      </c>
      <c r="C4953" t="s">
        <v>27</v>
      </c>
      <c r="D4953">
        <v>99</v>
      </c>
      <c r="E4953" t="s">
        <v>33</v>
      </c>
      <c r="F4953" t="s">
        <v>29156</v>
      </c>
    </row>
    <row r="4954" spans="1:6" x14ac:dyDescent="0.2">
      <c r="A4954" t="s">
        <v>15013</v>
      </c>
      <c r="B4954" t="s">
        <v>18</v>
      </c>
      <c r="C4954" t="s">
        <v>26</v>
      </c>
      <c r="D4954">
        <v>23</v>
      </c>
      <c r="E4954" t="s">
        <v>32</v>
      </c>
      <c r="F4954" t="s">
        <v>29157</v>
      </c>
    </row>
    <row r="4955" spans="1:6" x14ac:dyDescent="0.2">
      <c r="A4955" t="s">
        <v>15016</v>
      </c>
      <c r="B4955" t="s">
        <v>18</v>
      </c>
      <c r="C4955" t="s">
        <v>27</v>
      </c>
      <c r="D4955">
        <v>72</v>
      </c>
      <c r="E4955" t="s">
        <v>34</v>
      </c>
      <c r="F4955" t="s">
        <v>29155</v>
      </c>
    </row>
    <row r="4956" spans="1:6" x14ac:dyDescent="0.2">
      <c r="A4956" t="s">
        <v>15019</v>
      </c>
      <c r="B4956" t="s">
        <v>19</v>
      </c>
      <c r="C4956" t="s">
        <v>26</v>
      </c>
      <c r="D4956">
        <v>58</v>
      </c>
      <c r="E4956" t="s">
        <v>34</v>
      </c>
      <c r="F4956" t="s">
        <v>29157</v>
      </c>
    </row>
    <row r="4957" spans="1:6" x14ac:dyDescent="0.2">
      <c r="A4957" t="s">
        <v>15022</v>
      </c>
      <c r="B4957" t="s">
        <v>21</v>
      </c>
      <c r="C4957" t="s">
        <v>28</v>
      </c>
      <c r="D4957">
        <v>223</v>
      </c>
      <c r="E4957" t="s">
        <v>32</v>
      </c>
      <c r="F4957" t="s">
        <v>29157</v>
      </c>
    </row>
    <row r="4958" spans="1:6" x14ac:dyDescent="0.2">
      <c r="A4958" t="s">
        <v>15025</v>
      </c>
      <c r="B4958" t="s">
        <v>21</v>
      </c>
      <c r="C4958" t="s">
        <v>26</v>
      </c>
      <c r="D4958">
        <v>42</v>
      </c>
      <c r="E4958" t="s">
        <v>34</v>
      </c>
      <c r="F4958" t="s">
        <v>29154</v>
      </c>
    </row>
    <row r="4959" spans="1:6" x14ac:dyDescent="0.2">
      <c r="A4959" t="s">
        <v>15028</v>
      </c>
      <c r="B4959" t="s">
        <v>15</v>
      </c>
      <c r="C4959" t="s">
        <v>26</v>
      </c>
      <c r="D4959">
        <v>33</v>
      </c>
      <c r="E4959" t="s">
        <v>33</v>
      </c>
      <c r="F4959" t="s">
        <v>29156</v>
      </c>
    </row>
    <row r="4960" spans="1:6" x14ac:dyDescent="0.2">
      <c r="A4960" t="s">
        <v>15031</v>
      </c>
      <c r="B4960" t="s">
        <v>17</v>
      </c>
      <c r="C4960" t="s">
        <v>26</v>
      </c>
      <c r="D4960">
        <v>33</v>
      </c>
      <c r="E4960" t="s">
        <v>33</v>
      </c>
      <c r="F4960" t="s">
        <v>29157</v>
      </c>
    </row>
    <row r="4961" spans="1:6" x14ac:dyDescent="0.2">
      <c r="A4961" t="s">
        <v>15034</v>
      </c>
      <c r="B4961" t="s">
        <v>17</v>
      </c>
      <c r="C4961" t="s">
        <v>26</v>
      </c>
      <c r="D4961">
        <v>57</v>
      </c>
      <c r="E4961" t="s">
        <v>32</v>
      </c>
      <c r="F4961" t="s">
        <v>29155</v>
      </c>
    </row>
    <row r="4962" spans="1:6" x14ac:dyDescent="0.2">
      <c r="A4962" t="s">
        <v>15037</v>
      </c>
      <c r="B4962" t="s">
        <v>21</v>
      </c>
      <c r="C4962" t="s">
        <v>27</v>
      </c>
      <c r="D4962">
        <v>95</v>
      </c>
      <c r="E4962" t="s">
        <v>34</v>
      </c>
      <c r="F4962" t="s">
        <v>29155</v>
      </c>
    </row>
    <row r="4963" spans="1:6" x14ac:dyDescent="0.2">
      <c r="A4963" t="s">
        <v>15040</v>
      </c>
      <c r="B4963" t="s">
        <v>19</v>
      </c>
      <c r="C4963" t="s">
        <v>27</v>
      </c>
      <c r="D4963">
        <v>50</v>
      </c>
      <c r="E4963" t="s">
        <v>32</v>
      </c>
      <c r="F4963" t="s">
        <v>29157</v>
      </c>
    </row>
    <row r="4964" spans="1:6" x14ac:dyDescent="0.2">
      <c r="A4964" t="s">
        <v>15043</v>
      </c>
      <c r="B4964" t="s">
        <v>20</v>
      </c>
      <c r="C4964" t="s">
        <v>27</v>
      </c>
      <c r="D4964">
        <v>56</v>
      </c>
      <c r="E4964" t="s">
        <v>33</v>
      </c>
      <c r="F4964" t="s">
        <v>29154</v>
      </c>
    </row>
    <row r="4965" spans="1:6" x14ac:dyDescent="0.2">
      <c r="A4965" t="s">
        <v>15046</v>
      </c>
      <c r="B4965" t="s">
        <v>23</v>
      </c>
      <c r="C4965" t="s">
        <v>26</v>
      </c>
      <c r="D4965">
        <v>47</v>
      </c>
      <c r="E4965" t="s">
        <v>33</v>
      </c>
      <c r="F4965" t="s">
        <v>29154</v>
      </c>
    </row>
    <row r="4966" spans="1:6" x14ac:dyDescent="0.2">
      <c r="A4966" t="s">
        <v>15049</v>
      </c>
      <c r="B4966" t="s">
        <v>22</v>
      </c>
      <c r="C4966" t="s">
        <v>26</v>
      </c>
      <c r="D4966">
        <v>55</v>
      </c>
      <c r="E4966" t="s">
        <v>34</v>
      </c>
      <c r="F4966" t="s">
        <v>29156</v>
      </c>
    </row>
    <row r="4967" spans="1:6" x14ac:dyDescent="0.2">
      <c r="A4967" t="s">
        <v>15052</v>
      </c>
      <c r="B4967" t="s">
        <v>22</v>
      </c>
      <c r="C4967" t="s">
        <v>26</v>
      </c>
      <c r="D4967">
        <v>21</v>
      </c>
      <c r="E4967" t="s">
        <v>32</v>
      </c>
      <c r="F4967" t="s">
        <v>29156</v>
      </c>
    </row>
    <row r="4968" spans="1:6" x14ac:dyDescent="0.2">
      <c r="A4968" t="s">
        <v>15055</v>
      </c>
      <c r="B4968" t="s">
        <v>17</v>
      </c>
      <c r="C4968" t="s">
        <v>26</v>
      </c>
      <c r="D4968">
        <v>41</v>
      </c>
      <c r="E4968" t="s">
        <v>33</v>
      </c>
      <c r="F4968" t="s">
        <v>29155</v>
      </c>
    </row>
    <row r="4969" spans="1:6" x14ac:dyDescent="0.2">
      <c r="A4969" t="s">
        <v>15058</v>
      </c>
      <c r="B4969" t="s">
        <v>17</v>
      </c>
      <c r="C4969" t="s">
        <v>27</v>
      </c>
      <c r="D4969">
        <v>84</v>
      </c>
      <c r="E4969" t="s">
        <v>33</v>
      </c>
      <c r="F4969" t="s">
        <v>29156</v>
      </c>
    </row>
    <row r="4970" spans="1:6" x14ac:dyDescent="0.2">
      <c r="A4970" t="s">
        <v>15061</v>
      </c>
      <c r="B4970" t="s">
        <v>21</v>
      </c>
      <c r="C4970" t="s">
        <v>26</v>
      </c>
      <c r="D4970">
        <v>30</v>
      </c>
      <c r="E4970" t="s">
        <v>32</v>
      </c>
      <c r="F4970" t="s">
        <v>29154</v>
      </c>
    </row>
    <row r="4971" spans="1:6" x14ac:dyDescent="0.2">
      <c r="A4971" t="s">
        <v>15064</v>
      </c>
      <c r="B4971" t="s">
        <v>15</v>
      </c>
      <c r="C4971" t="s">
        <v>27</v>
      </c>
      <c r="D4971">
        <v>97</v>
      </c>
      <c r="E4971" t="s">
        <v>33</v>
      </c>
      <c r="F4971" t="s">
        <v>29156</v>
      </c>
    </row>
    <row r="4972" spans="1:6" x14ac:dyDescent="0.2">
      <c r="A4972" t="s">
        <v>15067</v>
      </c>
      <c r="B4972" t="s">
        <v>18</v>
      </c>
      <c r="C4972" t="s">
        <v>27</v>
      </c>
      <c r="D4972">
        <v>69</v>
      </c>
      <c r="E4972" t="s">
        <v>32</v>
      </c>
      <c r="F4972" t="s">
        <v>29157</v>
      </c>
    </row>
    <row r="4973" spans="1:6" x14ac:dyDescent="0.2">
      <c r="A4973" t="s">
        <v>15070</v>
      </c>
      <c r="B4973" t="s">
        <v>15</v>
      </c>
      <c r="C4973" t="s">
        <v>27</v>
      </c>
      <c r="D4973">
        <v>74</v>
      </c>
      <c r="E4973" t="s">
        <v>32</v>
      </c>
      <c r="F4973" t="s">
        <v>29156</v>
      </c>
    </row>
    <row r="4974" spans="1:6" x14ac:dyDescent="0.2">
      <c r="A4974" t="s">
        <v>15073</v>
      </c>
      <c r="B4974" t="s">
        <v>21</v>
      </c>
      <c r="C4974" t="s">
        <v>26</v>
      </c>
      <c r="D4974">
        <v>22</v>
      </c>
      <c r="E4974" t="s">
        <v>32</v>
      </c>
      <c r="F4974" t="s">
        <v>29157</v>
      </c>
    </row>
    <row r="4975" spans="1:6" x14ac:dyDescent="0.2">
      <c r="A4975" t="s">
        <v>15076</v>
      </c>
      <c r="B4975" t="s">
        <v>24</v>
      </c>
      <c r="C4975" t="s">
        <v>27</v>
      </c>
      <c r="D4975">
        <v>106</v>
      </c>
      <c r="E4975" t="s">
        <v>33</v>
      </c>
      <c r="F4975" t="s">
        <v>29156</v>
      </c>
    </row>
    <row r="4976" spans="1:6" x14ac:dyDescent="0.2">
      <c r="A4976" t="s">
        <v>15079</v>
      </c>
      <c r="B4976" t="s">
        <v>20</v>
      </c>
      <c r="C4976" t="s">
        <v>26</v>
      </c>
      <c r="D4976">
        <v>20</v>
      </c>
      <c r="E4976" t="s">
        <v>34</v>
      </c>
      <c r="F4976" t="s">
        <v>29154</v>
      </c>
    </row>
    <row r="4977" spans="1:6" x14ac:dyDescent="0.2">
      <c r="A4977" t="s">
        <v>15082</v>
      </c>
      <c r="B4977" t="s">
        <v>22</v>
      </c>
      <c r="C4977" t="s">
        <v>26</v>
      </c>
      <c r="D4977">
        <v>32</v>
      </c>
      <c r="E4977" t="s">
        <v>32</v>
      </c>
      <c r="F4977" t="s">
        <v>29157</v>
      </c>
    </row>
    <row r="4978" spans="1:6" x14ac:dyDescent="0.2">
      <c r="A4978" t="s">
        <v>15085</v>
      </c>
      <c r="B4978" t="s">
        <v>19</v>
      </c>
      <c r="C4978" t="s">
        <v>27</v>
      </c>
      <c r="D4978">
        <v>97</v>
      </c>
      <c r="E4978" t="s">
        <v>33</v>
      </c>
      <c r="F4978" t="s">
        <v>29157</v>
      </c>
    </row>
    <row r="4979" spans="1:6" x14ac:dyDescent="0.2">
      <c r="A4979" t="s">
        <v>15088</v>
      </c>
      <c r="B4979" t="s">
        <v>16</v>
      </c>
      <c r="C4979" t="s">
        <v>26</v>
      </c>
      <c r="D4979">
        <v>35</v>
      </c>
      <c r="E4979" t="s">
        <v>34</v>
      </c>
      <c r="F4979" t="s">
        <v>29156</v>
      </c>
    </row>
    <row r="4980" spans="1:6" x14ac:dyDescent="0.2">
      <c r="A4980" t="s">
        <v>15091</v>
      </c>
      <c r="B4980" t="s">
        <v>18</v>
      </c>
      <c r="C4980" t="s">
        <v>26</v>
      </c>
      <c r="D4980">
        <v>24</v>
      </c>
      <c r="E4980" t="s">
        <v>33</v>
      </c>
      <c r="F4980" t="s">
        <v>29155</v>
      </c>
    </row>
    <row r="4981" spans="1:6" x14ac:dyDescent="0.2">
      <c r="A4981" t="s">
        <v>15094</v>
      </c>
      <c r="B4981" t="s">
        <v>17</v>
      </c>
      <c r="C4981" t="s">
        <v>27</v>
      </c>
      <c r="D4981">
        <v>47</v>
      </c>
      <c r="E4981" t="s">
        <v>34</v>
      </c>
      <c r="F4981" t="s">
        <v>29156</v>
      </c>
    </row>
    <row r="4982" spans="1:6" x14ac:dyDescent="0.2">
      <c r="A4982" t="s">
        <v>15097</v>
      </c>
      <c r="B4982" t="s">
        <v>16</v>
      </c>
      <c r="C4982" t="s">
        <v>26</v>
      </c>
      <c r="D4982">
        <v>26</v>
      </c>
      <c r="E4982" t="s">
        <v>32</v>
      </c>
      <c r="F4982" t="s">
        <v>29156</v>
      </c>
    </row>
    <row r="4983" spans="1:6" x14ac:dyDescent="0.2">
      <c r="A4983" t="s">
        <v>15100</v>
      </c>
      <c r="B4983" t="s">
        <v>22</v>
      </c>
      <c r="C4983" t="s">
        <v>26</v>
      </c>
      <c r="D4983">
        <v>40</v>
      </c>
      <c r="E4983" t="s">
        <v>34</v>
      </c>
      <c r="F4983" t="s">
        <v>29155</v>
      </c>
    </row>
    <row r="4984" spans="1:6" x14ac:dyDescent="0.2">
      <c r="A4984" t="s">
        <v>15103</v>
      </c>
      <c r="B4984" t="s">
        <v>17</v>
      </c>
      <c r="C4984" t="s">
        <v>26</v>
      </c>
      <c r="D4984">
        <v>25</v>
      </c>
      <c r="E4984" t="s">
        <v>32</v>
      </c>
      <c r="F4984" t="s">
        <v>29157</v>
      </c>
    </row>
    <row r="4985" spans="1:6" x14ac:dyDescent="0.2">
      <c r="A4985" t="s">
        <v>15106</v>
      </c>
      <c r="B4985" t="s">
        <v>22</v>
      </c>
      <c r="C4985" t="s">
        <v>27</v>
      </c>
      <c r="D4985">
        <v>90</v>
      </c>
      <c r="E4985" t="s">
        <v>32</v>
      </c>
      <c r="F4985" t="s">
        <v>29156</v>
      </c>
    </row>
    <row r="4986" spans="1:6" x14ac:dyDescent="0.2">
      <c r="A4986" t="s">
        <v>15109</v>
      </c>
      <c r="B4986" t="s">
        <v>23</v>
      </c>
      <c r="C4986" t="s">
        <v>27</v>
      </c>
      <c r="D4986">
        <v>89</v>
      </c>
      <c r="E4986" t="s">
        <v>32</v>
      </c>
      <c r="F4986" t="s">
        <v>29156</v>
      </c>
    </row>
    <row r="4987" spans="1:6" x14ac:dyDescent="0.2">
      <c r="A4987" t="s">
        <v>15112</v>
      </c>
      <c r="B4987" t="s">
        <v>24</v>
      </c>
      <c r="C4987" t="s">
        <v>26</v>
      </c>
      <c r="D4987">
        <v>38</v>
      </c>
      <c r="E4987" t="s">
        <v>32</v>
      </c>
      <c r="F4987" t="s">
        <v>29156</v>
      </c>
    </row>
    <row r="4988" spans="1:6" x14ac:dyDescent="0.2">
      <c r="A4988" t="s">
        <v>15115</v>
      </c>
      <c r="B4988" t="s">
        <v>19</v>
      </c>
      <c r="C4988" t="s">
        <v>29</v>
      </c>
      <c r="D4988">
        <v>16</v>
      </c>
      <c r="E4988" t="s">
        <v>32</v>
      </c>
      <c r="F4988" t="s">
        <v>29155</v>
      </c>
    </row>
    <row r="4989" spans="1:6" x14ac:dyDescent="0.2">
      <c r="A4989" t="s">
        <v>15118</v>
      </c>
      <c r="B4989" t="s">
        <v>16</v>
      </c>
      <c r="C4989" t="s">
        <v>27</v>
      </c>
      <c r="D4989">
        <v>102</v>
      </c>
      <c r="E4989" t="s">
        <v>33</v>
      </c>
      <c r="F4989" t="s">
        <v>29157</v>
      </c>
    </row>
    <row r="4990" spans="1:6" x14ac:dyDescent="0.2">
      <c r="A4990" t="s">
        <v>15121</v>
      </c>
      <c r="B4990" t="s">
        <v>17</v>
      </c>
      <c r="C4990" t="s">
        <v>27</v>
      </c>
      <c r="D4990">
        <v>97</v>
      </c>
      <c r="E4990" t="s">
        <v>33</v>
      </c>
      <c r="F4990" t="s">
        <v>29156</v>
      </c>
    </row>
    <row r="4991" spans="1:6" x14ac:dyDescent="0.2">
      <c r="A4991" t="s">
        <v>15124</v>
      </c>
      <c r="B4991" t="s">
        <v>22</v>
      </c>
      <c r="C4991" t="s">
        <v>26</v>
      </c>
      <c r="D4991">
        <v>34</v>
      </c>
      <c r="E4991" t="s">
        <v>33</v>
      </c>
      <c r="F4991" t="s">
        <v>29157</v>
      </c>
    </row>
    <row r="4992" spans="1:6" x14ac:dyDescent="0.2">
      <c r="A4992" t="s">
        <v>15127</v>
      </c>
      <c r="B4992" t="s">
        <v>22</v>
      </c>
      <c r="C4992" t="s">
        <v>26</v>
      </c>
      <c r="D4992">
        <v>20</v>
      </c>
      <c r="E4992" t="s">
        <v>32</v>
      </c>
      <c r="F4992" t="s">
        <v>29154</v>
      </c>
    </row>
    <row r="4993" spans="1:6" x14ac:dyDescent="0.2">
      <c r="A4993" t="s">
        <v>15130</v>
      </c>
      <c r="B4993" t="s">
        <v>23</v>
      </c>
      <c r="C4993" t="s">
        <v>27</v>
      </c>
      <c r="D4993">
        <v>46</v>
      </c>
      <c r="E4993" t="s">
        <v>33</v>
      </c>
      <c r="F4993" t="s">
        <v>29155</v>
      </c>
    </row>
    <row r="4994" spans="1:6" x14ac:dyDescent="0.2">
      <c r="A4994" t="s">
        <v>14853</v>
      </c>
      <c r="B4994" t="s">
        <v>24</v>
      </c>
      <c r="C4994" t="s">
        <v>27</v>
      </c>
      <c r="D4994">
        <v>85</v>
      </c>
      <c r="E4994" t="s">
        <v>33</v>
      </c>
      <c r="F4994" t="s">
        <v>29156</v>
      </c>
    </row>
    <row r="4995" spans="1:6" x14ac:dyDescent="0.2">
      <c r="A4995" t="s">
        <v>14857</v>
      </c>
      <c r="B4995" t="s">
        <v>17</v>
      </c>
      <c r="C4995" t="s">
        <v>27</v>
      </c>
      <c r="D4995">
        <v>54</v>
      </c>
      <c r="E4995" t="s">
        <v>34</v>
      </c>
      <c r="F4995" t="s">
        <v>29154</v>
      </c>
    </row>
    <row r="4996" spans="1:6" x14ac:dyDescent="0.2">
      <c r="A4996" t="s">
        <v>14860</v>
      </c>
      <c r="B4996" t="s">
        <v>23</v>
      </c>
      <c r="C4996" t="s">
        <v>27</v>
      </c>
      <c r="D4996">
        <v>50</v>
      </c>
      <c r="E4996" t="s">
        <v>32</v>
      </c>
      <c r="F4996" t="s">
        <v>29154</v>
      </c>
    </row>
    <row r="4997" spans="1:6" x14ac:dyDescent="0.2">
      <c r="A4997" t="s">
        <v>14863</v>
      </c>
      <c r="B4997" t="s">
        <v>17</v>
      </c>
      <c r="C4997" t="s">
        <v>27</v>
      </c>
      <c r="D4997">
        <v>100</v>
      </c>
      <c r="E4997" t="s">
        <v>33</v>
      </c>
      <c r="F4997" t="s">
        <v>29155</v>
      </c>
    </row>
    <row r="4998" spans="1:6" x14ac:dyDescent="0.2">
      <c r="A4998" t="s">
        <v>14866</v>
      </c>
      <c r="B4998" t="s">
        <v>22</v>
      </c>
      <c r="C4998" t="s">
        <v>27</v>
      </c>
      <c r="D4998">
        <v>84</v>
      </c>
      <c r="E4998" t="s">
        <v>33</v>
      </c>
      <c r="F4998" t="s">
        <v>29157</v>
      </c>
    </row>
    <row r="4999" spans="1:6" x14ac:dyDescent="0.2">
      <c r="A4999" t="s">
        <v>14869</v>
      </c>
      <c r="B4999" t="s">
        <v>15</v>
      </c>
      <c r="C4999" t="s">
        <v>26</v>
      </c>
      <c r="D4999">
        <v>57</v>
      </c>
      <c r="E4999" t="s">
        <v>34</v>
      </c>
      <c r="F4999" t="s">
        <v>29156</v>
      </c>
    </row>
    <row r="5000" spans="1:6" x14ac:dyDescent="0.2">
      <c r="A5000" t="s">
        <v>15133</v>
      </c>
      <c r="B5000" t="s">
        <v>19</v>
      </c>
      <c r="C5000" t="s">
        <v>26</v>
      </c>
      <c r="D5000">
        <v>20</v>
      </c>
      <c r="E5000" t="s">
        <v>33</v>
      </c>
      <c r="F5000" t="s">
        <v>79</v>
      </c>
    </row>
    <row r="5001" spans="1:6" x14ac:dyDescent="0.2">
      <c r="A5001" t="s">
        <v>15136</v>
      </c>
      <c r="B5001" t="s">
        <v>16</v>
      </c>
      <c r="C5001" t="s">
        <v>30</v>
      </c>
      <c r="D5001">
        <v>6</v>
      </c>
      <c r="E5001" t="s">
        <v>33</v>
      </c>
      <c r="F5001" t="s">
        <v>79</v>
      </c>
    </row>
    <row r="5002" spans="1:6" x14ac:dyDescent="0.2">
      <c r="A5002" t="s">
        <v>15139</v>
      </c>
      <c r="B5002" t="s">
        <v>18</v>
      </c>
      <c r="C5002" t="s">
        <v>27</v>
      </c>
      <c r="D5002">
        <v>117</v>
      </c>
      <c r="E5002" t="s">
        <v>33</v>
      </c>
      <c r="F5002" t="s">
        <v>79</v>
      </c>
    </row>
    <row r="5003" spans="1:6" x14ac:dyDescent="0.2">
      <c r="A5003" t="s">
        <v>15142</v>
      </c>
      <c r="B5003" t="s">
        <v>21</v>
      </c>
      <c r="C5003" t="s">
        <v>30</v>
      </c>
      <c r="D5003">
        <v>3</v>
      </c>
      <c r="E5003" t="s">
        <v>33</v>
      </c>
      <c r="F5003" t="s">
        <v>79</v>
      </c>
    </row>
    <row r="5004" spans="1:6" x14ac:dyDescent="0.2">
      <c r="A5004" t="s">
        <v>15145</v>
      </c>
      <c r="B5004" t="s">
        <v>20</v>
      </c>
      <c r="C5004" t="s">
        <v>26</v>
      </c>
      <c r="D5004">
        <v>28</v>
      </c>
      <c r="E5004" t="s">
        <v>33</v>
      </c>
      <c r="F5004" t="s">
        <v>79</v>
      </c>
    </row>
    <row r="5005" spans="1:6" x14ac:dyDescent="0.2">
      <c r="A5005" t="s">
        <v>15148</v>
      </c>
      <c r="B5005" t="s">
        <v>16</v>
      </c>
      <c r="C5005" t="s">
        <v>27</v>
      </c>
      <c r="D5005">
        <v>99</v>
      </c>
      <c r="E5005" t="s">
        <v>34</v>
      </c>
      <c r="F5005" t="s">
        <v>79</v>
      </c>
    </row>
    <row r="5006" spans="1:6" x14ac:dyDescent="0.2">
      <c r="A5006" t="s">
        <v>15151</v>
      </c>
      <c r="B5006" t="s">
        <v>16</v>
      </c>
      <c r="C5006" t="s">
        <v>30</v>
      </c>
      <c r="D5006">
        <v>7</v>
      </c>
      <c r="E5006" t="s">
        <v>32</v>
      </c>
      <c r="F5006" t="s">
        <v>29157</v>
      </c>
    </row>
    <row r="5007" spans="1:6" x14ac:dyDescent="0.2">
      <c r="A5007" t="s">
        <v>15154</v>
      </c>
      <c r="B5007" t="s">
        <v>24</v>
      </c>
      <c r="C5007" t="s">
        <v>26</v>
      </c>
      <c r="D5007">
        <v>52</v>
      </c>
      <c r="E5007" t="s">
        <v>32</v>
      </c>
      <c r="F5007" t="s">
        <v>79</v>
      </c>
    </row>
    <row r="5008" spans="1:6" x14ac:dyDescent="0.2">
      <c r="A5008" t="s">
        <v>15157</v>
      </c>
      <c r="B5008" t="s">
        <v>19</v>
      </c>
      <c r="C5008" t="s">
        <v>26</v>
      </c>
      <c r="D5008">
        <v>48</v>
      </c>
      <c r="E5008" t="s">
        <v>32</v>
      </c>
      <c r="F5008" t="s">
        <v>79</v>
      </c>
    </row>
    <row r="5009" spans="1:6" x14ac:dyDescent="0.2">
      <c r="A5009" t="s">
        <v>15160</v>
      </c>
      <c r="B5009" t="s">
        <v>21</v>
      </c>
      <c r="C5009" t="s">
        <v>30</v>
      </c>
      <c r="D5009">
        <v>8</v>
      </c>
      <c r="E5009" t="s">
        <v>32</v>
      </c>
      <c r="F5009" t="s">
        <v>79</v>
      </c>
    </row>
    <row r="5010" spans="1:6" x14ac:dyDescent="0.2">
      <c r="A5010" t="s">
        <v>15163</v>
      </c>
      <c r="B5010" t="s">
        <v>19</v>
      </c>
      <c r="C5010" t="s">
        <v>26</v>
      </c>
      <c r="D5010">
        <v>49</v>
      </c>
      <c r="E5010" t="s">
        <v>34</v>
      </c>
      <c r="F5010" t="s">
        <v>79</v>
      </c>
    </row>
    <row r="5011" spans="1:6" x14ac:dyDescent="0.2">
      <c r="A5011" t="s">
        <v>15166</v>
      </c>
      <c r="B5011" t="s">
        <v>15</v>
      </c>
      <c r="C5011" t="s">
        <v>26</v>
      </c>
      <c r="D5011">
        <v>51</v>
      </c>
      <c r="E5011" t="s">
        <v>34</v>
      </c>
      <c r="F5011" t="s">
        <v>79</v>
      </c>
    </row>
    <row r="5012" spans="1:6" x14ac:dyDescent="0.2">
      <c r="A5012" t="s">
        <v>15169</v>
      </c>
      <c r="B5012" t="s">
        <v>24</v>
      </c>
      <c r="C5012" t="s">
        <v>26</v>
      </c>
      <c r="D5012">
        <v>34</v>
      </c>
      <c r="E5012" t="s">
        <v>32</v>
      </c>
      <c r="F5012" t="s">
        <v>29157</v>
      </c>
    </row>
    <row r="5013" spans="1:6" x14ac:dyDescent="0.2">
      <c r="A5013" t="s">
        <v>15172</v>
      </c>
      <c r="B5013" t="s">
        <v>24</v>
      </c>
      <c r="C5013" t="s">
        <v>27</v>
      </c>
      <c r="D5013">
        <v>98</v>
      </c>
      <c r="E5013" t="s">
        <v>33</v>
      </c>
      <c r="F5013" t="s">
        <v>29157</v>
      </c>
    </row>
    <row r="5014" spans="1:6" x14ac:dyDescent="0.2">
      <c r="A5014" t="s">
        <v>15175</v>
      </c>
      <c r="B5014" t="s">
        <v>16</v>
      </c>
      <c r="C5014" t="s">
        <v>29</v>
      </c>
      <c r="D5014">
        <v>14</v>
      </c>
      <c r="E5014" t="s">
        <v>32</v>
      </c>
      <c r="F5014" t="s">
        <v>79</v>
      </c>
    </row>
    <row r="5015" spans="1:6" x14ac:dyDescent="0.2">
      <c r="A5015" t="s">
        <v>15178</v>
      </c>
      <c r="B5015" t="s">
        <v>15</v>
      </c>
      <c r="C5015" t="s">
        <v>27</v>
      </c>
      <c r="D5015">
        <v>66</v>
      </c>
      <c r="E5015" t="s">
        <v>32</v>
      </c>
      <c r="F5015" t="s">
        <v>29157</v>
      </c>
    </row>
    <row r="5016" spans="1:6" x14ac:dyDescent="0.2">
      <c r="A5016" t="s">
        <v>15181</v>
      </c>
      <c r="B5016" t="s">
        <v>20</v>
      </c>
      <c r="C5016" t="s">
        <v>26</v>
      </c>
      <c r="D5016">
        <v>31</v>
      </c>
      <c r="E5016" t="s">
        <v>33</v>
      </c>
      <c r="F5016" t="s">
        <v>29157</v>
      </c>
    </row>
    <row r="5017" spans="1:6" x14ac:dyDescent="0.2">
      <c r="A5017" t="s">
        <v>15184</v>
      </c>
      <c r="B5017" t="s">
        <v>18</v>
      </c>
      <c r="C5017" t="s">
        <v>26</v>
      </c>
      <c r="D5017">
        <v>36</v>
      </c>
      <c r="E5017" t="s">
        <v>32</v>
      </c>
      <c r="F5017" t="s">
        <v>79</v>
      </c>
    </row>
    <row r="5018" spans="1:6" x14ac:dyDescent="0.2">
      <c r="A5018" t="s">
        <v>15187</v>
      </c>
      <c r="B5018" t="s">
        <v>22</v>
      </c>
      <c r="C5018" t="s">
        <v>27</v>
      </c>
      <c r="D5018">
        <v>89</v>
      </c>
      <c r="E5018" t="s">
        <v>32</v>
      </c>
      <c r="F5018" t="s">
        <v>79</v>
      </c>
    </row>
    <row r="5019" spans="1:6" x14ac:dyDescent="0.2">
      <c r="A5019" t="s">
        <v>15190</v>
      </c>
      <c r="B5019" t="s">
        <v>21</v>
      </c>
      <c r="C5019" t="s">
        <v>27</v>
      </c>
      <c r="D5019">
        <v>83</v>
      </c>
      <c r="E5019" t="s">
        <v>33</v>
      </c>
      <c r="F5019" t="s">
        <v>29157</v>
      </c>
    </row>
    <row r="5020" spans="1:6" x14ac:dyDescent="0.2">
      <c r="A5020" t="s">
        <v>15193</v>
      </c>
      <c r="B5020" t="s">
        <v>18</v>
      </c>
      <c r="C5020" t="s">
        <v>27</v>
      </c>
      <c r="D5020">
        <v>57</v>
      </c>
      <c r="E5020" t="s">
        <v>34</v>
      </c>
      <c r="F5020" t="s">
        <v>79</v>
      </c>
    </row>
    <row r="5021" spans="1:6" x14ac:dyDescent="0.2">
      <c r="A5021" t="s">
        <v>15196</v>
      </c>
      <c r="B5021" t="s">
        <v>21</v>
      </c>
      <c r="C5021" t="s">
        <v>27</v>
      </c>
      <c r="D5021">
        <v>96</v>
      </c>
      <c r="E5021" t="s">
        <v>32</v>
      </c>
      <c r="F5021" t="s">
        <v>29157</v>
      </c>
    </row>
    <row r="5022" spans="1:6" x14ac:dyDescent="0.2">
      <c r="A5022" t="s">
        <v>15199</v>
      </c>
      <c r="B5022" t="s">
        <v>23</v>
      </c>
      <c r="C5022" t="s">
        <v>26</v>
      </c>
      <c r="D5022">
        <v>39</v>
      </c>
      <c r="E5022" t="s">
        <v>33</v>
      </c>
      <c r="F5022" t="s">
        <v>79</v>
      </c>
    </row>
    <row r="5023" spans="1:6" x14ac:dyDescent="0.2">
      <c r="A5023" t="s">
        <v>15202</v>
      </c>
      <c r="B5023" t="s">
        <v>20</v>
      </c>
      <c r="C5023" t="s">
        <v>26</v>
      </c>
      <c r="D5023">
        <v>32</v>
      </c>
      <c r="E5023" t="s">
        <v>32</v>
      </c>
      <c r="F5023" t="s">
        <v>79</v>
      </c>
    </row>
    <row r="5024" spans="1:6" x14ac:dyDescent="0.2">
      <c r="A5024" t="s">
        <v>15205</v>
      </c>
      <c r="B5024" t="s">
        <v>16</v>
      </c>
      <c r="C5024" t="s">
        <v>29</v>
      </c>
      <c r="D5024">
        <v>11</v>
      </c>
      <c r="E5024" t="s">
        <v>32</v>
      </c>
      <c r="F5024" t="s">
        <v>29157</v>
      </c>
    </row>
    <row r="5025" spans="1:6" x14ac:dyDescent="0.2">
      <c r="A5025" t="s">
        <v>15208</v>
      </c>
      <c r="B5025" t="s">
        <v>15</v>
      </c>
      <c r="C5025" t="s">
        <v>27</v>
      </c>
      <c r="D5025">
        <v>46</v>
      </c>
      <c r="E5025" t="s">
        <v>34</v>
      </c>
      <c r="F5025" t="s">
        <v>29157</v>
      </c>
    </row>
    <row r="5026" spans="1:6" x14ac:dyDescent="0.2">
      <c r="A5026" t="s">
        <v>15211</v>
      </c>
      <c r="B5026" t="s">
        <v>15</v>
      </c>
      <c r="C5026" t="s">
        <v>30</v>
      </c>
      <c r="D5026">
        <v>4</v>
      </c>
      <c r="E5026" t="s">
        <v>34</v>
      </c>
      <c r="F5026" t="s">
        <v>79</v>
      </c>
    </row>
    <row r="5027" spans="1:6" x14ac:dyDescent="0.2">
      <c r="A5027" t="s">
        <v>15214</v>
      </c>
      <c r="B5027" t="s">
        <v>19</v>
      </c>
      <c r="C5027" t="s">
        <v>30</v>
      </c>
      <c r="D5027">
        <v>3</v>
      </c>
      <c r="E5027" t="s">
        <v>32</v>
      </c>
      <c r="F5027" t="s">
        <v>79</v>
      </c>
    </row>
    <row r="5028" spans="1:6" x14ac:dyDescent="0.2">
      <c r="A5028" t="s">
        <v>15217</v>
      </c>
      <c r="B5028" t="s">
        <v>24</v>
      </c>
      <c r="C5028" t="s">
        <v>27</v>
      </c>
      <c r="D5028">
        <v>116</v>
      </c>
      <c r="E5028" t="s">
        <v>34</v>
      </c>
      <c r="F5028" t="s">
        <v>29157</v>
      </c>
    </row>
    <row r="5029" spans="1:6" x14ac:dyDescent="0.2">
      <c r="A5029" t="s">
        <v>15220</v>
      </c>
      <c r="B5029" t="s">
        <v>16</v>
      </c>
      <c r="C5029" t="s">
        <v>29</v>
      </c>
      <c r="D5029">
        <v>18</v>
      </c>
      <c r="E5029" t="s">
        <v>34</v>
      </c>
      <c r="F5029" t="s">
        <v>29157</v>
      </c>
    </row>
    <row r="5030" spans="1:6" x14ac:dyDescent="0.2">
      <c r="A5030" t="s">
        <v>15223</v>
      </c>
      <c r="B5030" t="s">
        <v>16</v>
      </c>
      <c r="C5030" t="s">
        <v>27</v>
      </c>
      <c r="D5030">
        <v>77</v>
      </c>
      <c r="E5030" t="s">
        <v>32</v>
      </c>
      <c r="F5030" t="s">
        <v>79</v>
      </c>
    </row>
    <row r="5031" spans="1:6" x14ac:dyDescent="0.2">
      <c r="A5031" t="s">
        <v>15226</v>
      </c>
      <c r="B5031" t="s">
        <v>19</v>
      </c>
      <c r="C5031" t="s">
        <v>26</v>
      </c>
      <c r="D5031">
        <v>48</v>
      </c>
      <c r="E5031" t="s">
        <v>33</v>
      </c>
      <c r="F5031" t="s">
        <v>79</v>
      </c>
    </row>
    <row r="5032" spans="1:6" x14ac:dyDescent="0.2">
      <c r="A5032" t="s">
        <v>15229</v>
      </c>
      <c r="B5032" t="s">
        <v>24</v>
      </c>
      <c r="C5032" t="s">
        <v>30</v>
      </c>
      <c r="D5032">
        <v>6</v>
      </c>
      <c r="E5032" t="s">
        <v>32</v>
      </c>
      <c r="F5032" t="s">
        <v>29157</v>
      </c>
    </row>
    <row r="5033" spans="1:6" x14ac:dyDescent="0.2">
      <c r="A5033" t="s">
        <v>15232</v>
      </c>
      <c r="B5033" t="s">
        <v>22</v>
      </c>
      <c r="C5033" t="s">
        <v>27</v>
      </c>
      <c r="D5033">
        <v>74</v>
      </c>
      <c r="E5033" t="s">
        <v>33</v>
      </c>
      <c r="F5033" t="s">
        <v>29157</v>
      </c>
    </row>
    <row r="5034" spans="1:6" x14ac:dyDescent="0.2">
      <c r="A5034" t="s">
        <v>15235</v>
      </c>
      <c r="B5034" t="s">
        <v>15</v>
      </c>
      <c r="C5034" t="s">
        <v>26</v>
      </c>
      <c r="D5034">
        <v>47</v>
      </c>
      <c r="E5034" t="s">
        <v>32</v>
      </c>
      <c r="F5034" t="s">
        <v>29157</v>
      </c>
    </row>
    <row r="5035" spans="1:6" x14ac:dyDescent="0.2">
      <c r="A5035" t="s">
        <v>15238</v>
      </c>
      <c r="B5035" t="s">
        <v>24</v>
      </c>
      <c r="C5035" t="s">
        <v>27</v>
      </c>
      <c r="D5035">
        <v>68</v>
      </c>
      <c r="E5035" t="s">
        <v>32</v>
      </c>
      <c r="F5035" t="s">
        <v>79</v>
      </c>
    </row>
    <row r="5036" spans="1:6" x14ac:dyDescent="0.2">
      <c r="A5036" t="s">
        <v>15241</v>
      </c>
      <c r="B5036" t="s">
        <v>15</v>
      </c>
      <c r="C5036" t="s">
        <v>26</v>
      </c>
      <c r="D5036">
        <v>23</v>
      </c>
      <c r="E5036" t="s">
        <v>33</v>
      </c>
      <c r="F5036" t="s">
        <v>29157</v>
      </c>
    </row>
    <row r="5037" spans="1:6" x14ac:dyDescent="0.2">
      <c r="A5037" t="s">
        <v>15244</v>
      </c>
      <c r="B5037" t="s">
        <v>15</v>
      </c>
      <c r="C5037" t="s">
        <v>26</v>
      </c>
      <c r="D5037">
        <v>32</v>
      </c>
      <c r="E5037" t="s">
        <v>33</v>
      </c>
      <c r="F5037" t="s">
        <v>79</v>
      </c>
    </row>
    <row r="5038" spans="1:6" x14ac:dyDescent="0.2">
      <c r="A5038" t="s">
        <v>15247</v>
      </c>
      <c r="B5038" t="s">
        <v>19</v>
      </c>
      <c r="C5038" t="s">
        <v>27</v>
      </c>
      <c r="D5038">
        <v>100</v>
      </c>
      <c r="E5038" t="s">
        <v>33</v>
      </c>
      <c r="F5038" t="s">
        <v>29157</v>
      </c>
    </row>
    <row r="5039" spans="1:6" x14ac:dyDescent="0.2">
      <c r="A5039" t="s">
        <v>15250</v>
      </c>
      <c r="B5039" t="s">
        <v>17</v>
      </c>
      <c r="C5039" t="s">
        <v>26</v>
      </c>
      <c r="D5039">
        <v>31</v>
      </c>
      <c r="E5039" t="s">
        <v>33</v>
      </c>
      <c r="F5039" t="s">
        <v>79</v>
      </c>
    </row>
    <row r="5040" spans="1:6" x14ac:dyDescent="0.2">
      <c r="A5040" t="s">
        <v>15253</v>
      </c>
      <c r="B5040" t="s">
        <v>24</v>
      </c>
      <c r="C5040" t="s">
        <v>29</v>
      </c>
      <c r="D5040">
        <v>23</v>
      </c>
      <c r="E5040" t="s">
        <v>34</v>
      </c>
      <c r="F5040" t="s">
        <v>79</v>
      </c>
    </row>
    <row r="5041" spans="1:6" x14ac:dyDescent="0.2">
      <c r="A5041" t="s">
        <v>15256</v>
      </c>
      <c r="B5041" t="s">
        <v>17</v>
      </c>
      <c r="C5041" t="s">
        <v>27</v>
      </c>
      <c r="D5041">
        <v>56</v>
      </c>
      <c r="E5041" t="s">
        <v>33</v>
      </c>
      <c r="F5041" t="s">
        <v>29157</v>
      </c>
    </row>
    <row r="5042" spans="1:6" x14ac:dyDescent="0.2">
      <c r="A5042" t="s">
        <v>15259</v>
      </c>
      <c r="B5042" t="s">
        <v>17</v>
      </c>
      <c r="C5042" t="s">
        <v>29</v>
      </c>
      <c r="D5042">
        <v>22</v>
      </c>
      <c r="E5042" t="s">
        <v>32</v>
      </c>
      <c r="F5042" t="s">
        <v>29157</v>
      </c>
    </row>
    <row r="5043" spans="1:6" x14ac:dyDescent="0.2">
      <c r="A5043" t="s">
        <v>15280</v>
      </c>
      <c r="B5043" t="s">
        <v>20</v>
      </c>
      <c r="C5043" t="s">
        <v>27</v>
      </c>
      <c r="D5043">
        <v>105</v>
      </c>
      <c r="E5043" t="s">
        <v>33</v>
      </c>
      <c r="F5043" t="s">
        <v>29157</v>
      </c>
    </row>
    <row r="5044" spans="1:6" x14ac:dyDescent="0.2">
      <c r="A5044" t="s">
        <v>15283</v>
      </c>
      <c r="B5044" t="s">
        <v>23</v>
      </c>
      <c r="C5044" t="s">
        <v>29</v>
      </c>
      <c r="D5044">
        <v>14</v>
      </c>
      <c r="E5044" t="s">
        <v>32</v>
      </c>
      <c r="F5044" t="s">
        <v>29156</v>
      </c>
    </row>
    <row r="5045" spans="1:6" x14ac:dyDescent="0.2">
      <c r="A5045" t="s">
        <v>15286</v>
      </c>
      <c r="B5045" t="s">
        <v>16</v>
      </c>
      <c r="C5045" t="s">
        <v>30</v>
      </c>
      <c r="D5045">
        <v>6</v>
      </c>
      <c r="E5045" t="s">
        <v>34</v>
      </c>
      <c r="F5045" t="s">
        <v>29157</v>
      </c>
    </row>
    <row r="5046" spans="1:6" x14ac:dyDescent="0.2">
      <c r="A5046" t="s">
        <v>15289</v>
      </c>
      <c r="B5046" t="s">
        <v>23</v>
      </c>
      <c r="C5046" t="s">
        <v>26</v>
      </c>
      <c r="D5046">
        <v>57</v>
      </c>
      <c r="E5046" t="s">
        <v>34</v>
      </c>
      <c r="F5046" t="s">
        <v>29157</v>
      </c>
    </row>
    <row r="5047" spans="1:6" x14ac:dyDescent="0.2">
      <c r="A5047" t="s">
        <v>15292</v>
      </c>
      <c r="B5047" t="s">
        <v>19</v>
      </c>
      <c r="C5047" t="s">
        <v>29</v>
      </c>
      <c r="D5047">
        <v>19</v>
      </c>
      <c r="E5047" t="s">
        <v>32</v>
      </c>
      <c r="F5047" t="s">
        <v>29155</v>
      </c>
    </row>
    <row r="5048" spans="1:6" x14ac:dyDescent="0.2">
      <c r="A5048" t="s">
        <v>15295</v>
      </c>
      <c r="B5048" t="s">
        <v>24</v>
      </c>
      <c r="C5048" t="s">
        <v>26</v>
      </c>
      <c r="D5048">
        <v>31</v>
      </c>
      <c r="E5048" t="s">
        <v>32</v>
      </c>
      <c r="F5048" t="s">
        <v>29156</v>
      </c>
    </row>
    <row r="5049" spans="1:6" x14ac:dyDescent="0.2">
      <c r="A5049" t="s">
        <v>15298</v>
      </c>
      <c r="B5049" t="s">
        <v>20</v>
      </c>
      <c r="C5049" t="s">
        <v>26</v>
      </c>
      <c r="D5049">
        <v>34</v>
      </c>
      <c r="E5049" t="s">
        <v>34</v>
      </c>
      <c r="F5049" t="s">
        <v>29155</v>
      </c>
    </row>
    <row r="5050" spans="1:6" x14ac:dyDescent="0.2">
      <c r="A5050" t="s">
        <v>15301</v>
      </c>
      <c r="B5050" t="s">
        <v>20</v>
      </c>
      <c r="C5050" t="s">
        <v>26</v>
      </c>
      <c r="D5050">
        <v>40</v>
      </c>
      <c r="E5050" t="s">
        <v>32</v>
      </c>
      <c r="F5050" t="s">
        <v>29154</v>
      </c>
    </row>
    <row r="5051" spans="1:6" x14ac:dyDescent="0.2">
      <c r="A5051" t="s">
        <v>15304</v>
      </c>
      <c r="B5051" t="s">
        <v>21</v>
      </c>
      <c r="C5051" t="s">
        <v>26</v>
      </c>
      <c r="D5051">
        <v>49</v>
      </c>
      <c r="E5051" t="s">
        <v>32</v>
      </c>
      <c r="F5051" t="s">
        <v>29157</v>
      </c>
    </row>
    <row r="5052" spans="1:6" x14ac:dyDescent="0.2">
      <c r="A5052" t="s">
        <v>15307</v>
      </c>
      <c r="B5052" t="s">
        <v>20</v>
      </c>
      <c r="C5052" t="s">
        <v>27</v>
      </c>
      <c r="D5052">
        <v>85</v>
      </c>
      <c r="E5052" t="s">
        <v>33</v>
      </c>
      <c r="F5052" t="s">
        <v>29155</v>
      </c>
    </row>
    <row r="5053" spans="1:6" x14ac:dyDescent="0.2">
      <c r="A5053" t="s">
        <v>15310</v>
      </c>
      <c r="B5053" t="s">
        <v>17</v>
      </c>
      <c r="C5053" t="s">
        <v>27</v>
      </c>
      <c r="D5053">
        <v>52</v>
      </c>
      <c r="E5053" t="s">
        <v>32</v>
      </c>
      <c r="F5053" t="s">
        <v>29155</v>
      </c>
    </row>
    <row r="5054" spans="1:6" x14ac:dyDescent="0.2">
      <c r="A5054" t="s">
        <v>15313</v>
      </c>
      <c r="B5054" t="s">
        <v>20</v>
      </c>
      <c r="C5054" t="s">
        <v>27</v>
      </c>
      <c r="D5054">
        <v>111</v>
      </c>
      <c r="E5054" t="s">
        <v>33</v>
      </c>
      <c r="F5054" t="s">
        <v>29155</v>
      </c>
    </row>
    <row r="5055" spans="1:6" x14ac:dyDescent="0.2">
      <c r="A5055" t="s">
        <v>15316</v>
      </c>
      <c r="B5055" t="s">
        <v>16</v>
      </c>
      <c r="C5055" t="s">
        <v>26</v>
      </c>
      <c r="D5055">
        <v>42</v>
      </c>
      <c r="E5055" t="s">
        <v>34</v>
      </c>
      <c r="F5055" t="s">
        <v>29156</v>
      </c>
    </row>
    <row r="5056" spans="1:6" x14ac:dyDescent="0.2">
      <c r="A5056" t="s">
        <v>15319</v>
      </c>
      <c r="B5056" t="s">
        <v>20</v>
      </c>
      <c r="C5056" t="s">
        <v>29</v>
      </c>
      <c r="D5056">
        <v>18</v>
      </c>
      <c r="E5056" t="s">
        <v>32</v>
      </c>
      <c r="F5056" t="s">
        <v>29154</v>
      </c>
    </row>
    <row r="5057" spans="1:6" x14ac:dyDescent="0.2">
      <c r="A5057" t="s">
        <v>15322</v>
      </c>
      <c r="B5057" t="s">
        <v>18</v>
      </c>
      <c r="C5057" t="s">
        <v>26</v>
      </c>
      <c r="D5057">
        <v>56</v>
      </c>
      <c r="E5057" t="s">
        <v>33</v>
      </c>
      <c r="F5057" t="s">
        <v>29157</v>
      </c>
    </row>
    <row r="5058" spans="1:6" x14ac:dyDescent="0.2">
      <c r="A5058" t="s">
        <v>15325</v>
      </c>
      <c r="B5058" t="s">
        <v>17</v>
      </c>
      <c r="C5058" t="s">
        <v>27</v>
      </c>
      <c r="D5058">
        <v>79</v>
      </c>
      <c r="E5058" t="s">
        <v>33</v>
      </c>
      <c r="F5058" t="s">
        <v>29157</v>
      </c>
    </row>
    <row r="5059" spans="1:6" x14ac:dyDescent="0.2">
      <c r="A5059" t="s">
        <v>15328</v>
      </c>
      <c r="B5059" t="s">
        <v>16</v>
      </c>
      <c r="C5059" t="s">
        <v>26</v>
      </c>
      <c r="D5059">
        <v>20</v>
      </c>
      <c r="E5059" t="s">
        <v>32</v>
      </c>
      <c r="F5059" t="s">
        <v>29155</v>
      </c>
    </row>
    <row r="5060" spans="1:6" x14ac:dyDescent="0.2">
      <c r="A5060" t="s">
        <v>15331</v>
      </c>
      <c r="B5060" t="s">
        <v>17</v>
      </c>
      <c r="C5060" t="s">
        <v>26</v>
      </c>
      <c r="D5060">
        <v>37</v>
      </c>
      <c r="E5060" t="s">
        <v>34</v>
      </c>
      <c r="F5060" t="s">
        <v>29155</v>
      </c>
    </row>
    <row r="5061" spans="1:6" x14ac:dyDescent="0.2">
      <c r="A5061" t="s">
        <v>15334</v>
      </c>
      <c r="B5061" t="s">
        <v>21</v>
      </c>
      <c r="C5061" t="s">
        <v>26</v>
      </c>
      <c r="D5061">
        <v>57</v>
      </c>
      <c r="E5061" t="s">
        <v>33</v>
      </c>
      <c r="F5061" t="s">
        <v>29154</v>
      </c>
    </row>
    <row r="5062" spans="1:6" x14ac:dyDescent="0.2">
      <c r="A5062" t="s">
        <v>15337</v>
      </c>
      <c r="B5062" t="s">
        <v>23</v>
      </c>
      <c r="C5062" t="s">
        <v>30</v>
      </c>
      <c r="D5062">
        <v>6</v>
      </c>
      <c r="E5062" t="s">
        <v>32</v>
      </c>
      <c r="F5062" t="s">
        <v>29157</v>
      </c>
    </row>
    <row r="5063" spans="1:6" x14ac:dyDescent="0.2">
      <c r="A5063" t="s">
        <v>15340</v>
      </c>
      <c r="B5063" t="s">
        <v>22</v>
      </c>
      <c r="C5063" t="s">
        <v>30</v>
      </c>
      <c r="D5063">
        <v>4</v>
      </c>
      <c r="E5063" t="s">
        <v>32</v>
      </c>
      <c r="F5063" t="s">
        <v>29157</v>
      </c>
    </row>
    <row r="5064" spans="1:6" x14ac:dyDescent="0.2">
      <c r="A5064" t="s">
        <v>15343</v>
      </c>
      <c r="B5064" t="s">
        <v>24</v>
      </c>
      <c r="C5064" t="s">
        <v>26</v>
      </c>
      <c r="D5064">
        <v>35</v>
      </c>
      <c r="E5064" t="s">
        <v>33</v>
      </c>
      <c r="F5064" t="s">
        <v>29156</v>
      </c>
    </row>
    <row r="5065" spans="1:6" x14ac:dyDescent="0.2">
      <c r="A5065" t="s">
        <v>15346</v>
      </c>
      <c r="B5065" t="s">
        <v>18</v>
      </c>
      <c r="C5065" t="s">
        <v>26</v>
      </c>
      <c r="D5065">
        <v>45</v>
      </c>
      <c r="E5065" t="s">
        <v>33</v>
      </c>
      <c r="F5065" t="s">
        <v>29157</v>
      </c>
    </row>
    <row r="5066" spans="1:6" x14ac:dyDescent="0.2">
      <c r="A5066" t="s">
        <v>15349</v>
      </c>
      <c r="B5066" t="s">
        <v>20</v>
      </c>
      <c r="C5066" t="s">
        <v>27</v>
      </c>
      <c r="D5066">
        <v>61</v>
      </c>
      <c r="E5066" t="s">
        <v>33</v>
      </c>
      <c r="F5066" t="s">
        <v>29154</v>
      </c>
    </row>
    <row r="5067" spans="1:6" x14ac:dyDescent="0.2">
      <c r="A5067" t="s">
        <v>15352</v>
      </c>
      <c r="B5067" t="s">
        <v>16</v>
      </c>
      <c r="C5067" t="s">
        <v>29</v>
      </c>
      <c r="D5067">
        <v>22</v>
      </c>
      <c r="E5067" t="s">
        <v>32</v>
      </c>
      <c r="F5067" t="s">
        <v>29154</v>
      </c>
    </row>
    <row r="5068" spans="1:6" x14ac:dyDescent="0.2">
      <c r="A5068" t="s">
        <v>15355</v>
      </c>
      <c r="B5068" t="s">
        <v>24</v>
      </c>
      <c r="C5068" t="s">
        <v>26</v>
      </c>
      <c r="D5068">
        <v>33</v>
      </c>
      <c r="E5068" t="s">
        <v>32</v>
      </c>
      <c r="F5068" t="s">
        <v>29157</v>
      </c>
    </row>
    <row r="5069" spans="1:6" x14ac:dyDescent="0.2">
      <c r="A5069" t="s">
        <v>15358</v>
      </c>
      <c r="B5069" t="s">
        <v>15</v>
      </c>
      <c r="C5069" t="s">
        <v>30</v>
      </c>
      <c r="D5069">
        <v>3</v>
      </c>
      <c r="E5069" t="s">
        <v>33</v>
      </c>
      <c r="F5069" t="s">
        <v>29154</v>
      </c>
    </row>
    <row r="5070" spans="1:6" x14ac:dyDescent="0.2">
      <c r="A5070" t="s">
        <v>15361</v>
      </c>
      <c r="B5070" t="s">
        <v>21</v>
      </c>
      <c r="C5070" t="s">
        <v>30</v>
      </c>
      <c r="D5070">
        <v>7</v>
      </c>
      <c r="E5070" t="s">
        <v>33</v>
      </c>
      <c r="F5070" t="s">
        <v>29157</v>
      </c>
    </row>
    <row r="5071" spans="1:6" x14ac:dyDescent="0.2">
      <c r="A5071" t="s">
        <v>15364</v>
      </c>
      <c r="B5071" t="s">
        <v>17</v>
      </c>
      <c r="C5071" t="s">
        <v>29</v>
      </c>
      <c r="D5071">
        <v>12</v>
      </c>
      <c r="E5071" t="s">
        <v>33</v>
      </c>
      <c r="F5071" t="s">
        <v>29157</v>
      </c>
    </row>
    <row r="5072" spans="1:6" x14ac:dyDescent="0.2">
      <c r="A5072" t="s">
        <v>15367</v>
      </c>
      <c r="B5072" t="s">
        <v>15</v>
      </c>
      <c r="C5072" t="s">
        <v>26</v>
      </c>
      <c r="D5072">
        <v>28</v>
      </c>
      <c r="E5072" t="s">
        <v>32</v>
      </c>
      <c r="F5072" t="s">
        <v>29157</v>
      </c>
    </row>
    <row r="5073" spans="1:6" x14ac:dyDescent="0.2">
      <c r="A5073" t="s">
        <v>15370</v>
      </c>
      <c r="B5073" t="s">
        <v>18</v>
      </c>
      <c r="C5073" t="s">
        <v>26</v>
      </c>
      <c r="D5073">
        <v>23</v>
      </c>
      <c r="E5073" t="s">
        <v>33</v>
      </c>
      <c r="F5073" t="s">
        <v>29157</v>
      </c>
    </row>
    <row r="5074" spans="1:6" x14ac:dyDescent="0.2">
      <c r="A5074" t="s">
        <v>15373</v>
      </c>
      <c r="B5074" t="s">
        <v>15</v>
      </c>
      <c r="C5074" t="s">
        <v>26</v>
      </c>
      <c r="D5074">
        <v>24</v>
      </c>
      <c r="E5074" t="s">
        <v>34</v>
      </c>
      <c r="F5074" t="s">
        <v>29154</v>
      </c>
    </row>
    <row r="5075" spans="1:6" x14ac:dyDescent="0.2">
      <c r="A5075" t="s">
        <v>15376</v>
      </c>
      <c r="B5075" t="s">
        <v>21</v>
      </c>
      <c r="C5075" t="s">
        <v>26</v>
      </c>
      <c r="D5075">
        <v>48</v>
      </c>
      <c r="E5075" t="s">
        <v>34</v>
      </c>
      <c r="F5075" t="s">
        <v>29156</v>
      </c>
    </row>
    <row r="5076" spans="1:6" x14ac:dyDescent="0.2">
      <c r="A5076" t="s">
        <v>15379</v>
      </c>
      <c r="B5076" t="s">
        <v>16</v>
      </c>
      <c r="C5076" t="s">
        <v>26</v>
      </c>
      <c r="D5076">
        <v>48</v>
      </c>
      <c r="E5076" t="s">
        <v>32</v>
      </c>
      <c r="F5076" t="s">
        <v>29156</v>
      </c>
    </row>
    <row r="5077" spans="1:6" x14ac:dyDescent="0.2">
      <c r="A5077" t="s">
        <v>15382</v>
      </c>
      <c r="B5077" t="s">
        <v>22</v>
      </c>
      <c r="C5077" t="s">
        <v>26</v>
      </c>
      <c r="D5077">
        <v>31</v>
      </c>
      <c r="E5077" t="s">
        <v>33</v>
      </c>
      <c r="F5077" t="s">
        <v>29157</v>
      </c>
    </row>
    <row r="5078" spans="1:6" x14ac:dyDescent="0.2">
      <c r="A5078" t="s">
        <v>15385</v>
      </c>
      <c r="B5078" t="s">
        <v>23</v>
      </c>
      <c r="C5078" t="s">
        <v>29</v>
      </c>
      <c r="D5078">
        <v>11</v>
      </c>
      <c r="E5078" t="s">
        <v>33</v>
      </c>
      <c r="F5078" t="s">
        <v>29157</v>
      </c>
    </row>
    <row r="5079" spans="1:6" x14ac:dyDescent="0.2">
      <c r="A5079" t="s">
        <v>15388</v>
      </c>
      <c r="B5079" t="s">
        <v>21</v>
      </c>
      <c r="C5079" t="s">
        <v>28</v>
      </c>
      <c r="D5079">
        <v>159</v>
      </c>
      <c r="E5079" t="s">
        <v>32</v>
      </c>
      <c r="F5079" t="s">
        <v>29157</v>
      </c>
    </row>
    <row r="5080" spans="1:6" x14ac:dyDescent="0.2">
      <c r="A5080" t="s">
        <v>15391</v>
      </c>
      <c r="B5080" t="s">
        <v>15</v>
      </c>
      <c r="C5080" t="s">
        <v>27</v>
      </c>
      <c r="D5080">
        <v>97</v>
      </c>
      <c r="E5080" t="s">
        <v>33</v>
      </c>
      <c r="F5080" t="s">
        <v>29155</v>
      </c>
    </row>
    <row r="5081" spans="1:6" x14ac:dyDescent="0.2">
      <c r="A5081" t="s">
        <v>15394</v>
      </c>
      <c r="B5081" t="s">
        <v>16</v>
      </c>
      <c r="C5081" t="s">
        <v>28</v>
      </c>
      <c r="D5081">
        <v>165</v>
      </c>
      <c r="E5081" t="s">
        <v>34</v>
      </c>
      <c r="F5081" t="s">
        <v>29157</v>
      </c>
    </row>
    <row r="5082" spans="1:6" x14ac:dyDescent="0.2">
      <c r="A5082" t="s">
        <v>15397</v>
      </c>
      <c r="B5082" t="s">
        <v>15</v>
      </c>
      <c r="C5082" t="s">
        <v>27</v>
      </c>
      <c r="D5082">
        <v>56</v>
      </c>
      <c r="E5082" t="s">
        <v>34</v>
      </c>
      <c r="F5082" t="s">
        <v>29156</v>
      </c>
    </row>
    <row r="5083" spans="1:6" x14ac:dyDescent="0.2">
      <c r="A5083" t="s">
        <v>15400</v>
      </c>
      <c r="B5083" t="s">
        <v>17</v>
      </c>
      <c r="C5083" t="s">
        <v>26</v>
      </c>
      <c r="D5083">
        <v>26</v>
      </c>
      <c r="E5083" t="s">
        <v>33</v>
      </c>
      <c r="F5083" t="s">
        <v>29157</v>
      </c>
    </row>
    <row r="5084" spans="1:6" x14ac:dyDescent="0.2">
      <c r="A5084" t="s">
        <v>15403</v>
      </c>
      <c r="B5084" t="s">
        <v>17</v>
      </c>
      <c r="C5084" t="s">
        <v>26</v>
      </c>
      <c r="D5084">
        <v>57</v>
      </c>
      <c r="E5084" t="s">
        <v>33</v>
      </c>
      <c r="F5084" t="s">
        <v>29154</v>
      </c>
    </row>
    <row r="5085" spans="1:6" x14ac:dyDescent="0.2">
      <c r="A5085" t="s">
        <v>15406</v>
      </c>
      <c r="B5085" t="s">
        <v>20</v>
      </c>
      <c r="C5085" t="s">
        <v>30</v>
      </c>
      <c r="D5085">
        <v>6</v>
      </c>
      <c r="E5085" t="s">
        <v>33</v>
      </c>
      <c r="F5085" t="s">
        <v>29157</v>
      </c>
    </row>
    <row r="5086" spans="1:6" x14ac:dyDescent="0.2">
      <c r="A5086" t="s">
        <v>15409</v>
      </c>
      <c r="B5086" t="s">
        <v>23</v>
      </c>
      <c r="C5086" t="s">
        <v>26</v>
      </c>
      <c r="D5086">
        <v>48</v>
      </c>
      <c r="E5086" t="s">
        <v>33</v>
      </c>
      <c r="F5086" t="s">
        <v>29155</v>
      </c>
    </row>
    <row r="5087" spans="1:6" x14ac:dyDescent="0.2">
      <c r="A5087" t="s">
        <v>15412</v>
      </c>
      <c r="B5087" t="s">
        <v>16</v>
      </c>
      <c r="C5087" t="s">
        <v>30</v>
      </c>
      <c r="D5087">
        <v>8</v>
      </c>
      <c r="E5087" t="s">
        <v>32</v>
      </c>
      <c r="F5087" t="s">
        <v>29156</v>
      </c>
    </row>
    <row r="5088" spans="1:6" x14ac:dyDescent="0.2">
      <c r="A5088" t="s">
        <v>15415</v>
      </c>
      <c r="B5088" t="s">
        <v>18</v>
      </c>
      <c r="C5088" t="s">
        <v>29</v>
      </c>
      <c r="D5088">
        <v>9</v>
      </c>
      <c r="E5088" t="s">
        <v>32</v>
      </c>
      <c r="F5088" t="s">
        <v>29155</v>
      </c>
    </row>
    <row r="5089" spans="1:6" x14ac:dyDescent="0.2">
      <c r="A5089" t="s">
        <v>15418</v>
      </c>
      <c r="B5089" t="s">
        <v>16</v>
      </c>
      <c r="C5089" t="s">
        <v>27</v>
      </c>
      <c r="D5089">
        <v>52</v>
      </c>
      <c r="E5089" t="s">
        <v>34</v>
      </c>
      <c r="F5089" t="s">
        <v>29156</v>
      </c>
    </row>
    <row r="5090" spans="1:6" x14ac:dyDescent="0.2">
      <c r="A5090" t="s">
        <v>15421</v>
      </c>
      <c r="B5090" t="s">
        <v>24</v>
      </c>
      <c r="C5090" t="s">
        <v>29</v>
      </c>
      <c r="D5090">
        <v>8</v>
      </c>
      <c r="E5090" t="s">
        <v>32</v>
      </c>
      <c r="F5090" t="s">
        <v>29156</v>
      </c>
    </row>
    <row r="5091" spans="1:6" x14ac:dyDescent="0.2">
      <c r="A5091" t="s">
        <v>15424</v>
      </c>
      <c r="B5091" t="s">
        <v>20</v>
      </c>
      <c r="C5091" t="s">
        <v>26</v>
      </c>
      <c r="D5091">
        <v>30</v>
      </c>
      <c r="E5091" t="s">
        <v>32</v>
      </c>
      <c r="F5091" t="s">
        <v>29157</v>
      </c>
    </row>
    <row r="5092" spans="1:6" x14ac:dyDescent="0.2">
      <c r="A5092" t="s">
        <v>15427</v>
      </c>
      <c r="B5092" t="s">
        <v>20</v>
      </c>
      <c r="C5092" t="s">
        <v>26</v>
      </c>
      <c r="D5092">
        <v>25</v>
      </c>
      <c r="E5092" t="s">
        <v>32</v>
      </c>
      <c r="F5092" t="s">
        <v>29154</v>
      </c>
    </row>
    <row r="5093" spans="1:6" x14ac:dyDescent="0.2">
      <c r="A5093" t="s">
        <v>15430</v>
      </c>
      <c r="B5093" t="s">
        <v>21</v>
      </c>
      <c r="C5093" t="s">
        <v>27</v>
      </c>
      <c r="D5093">
        <v>105</v>
      </c>
      <c r="E5093" t="s">
        <v>33</v>
      </c>
      <c r="F5093" t="s">
        <v>29156</v>
      </c>
    </row>
    <row r="5094" spans="1:6" x14ac:dyDescent="0.2">
      <c r="A5094" t="s">
        <v>15433</v>
      </c>
      <c r="B5094" t="s">
        <v>21</v>
      </c>
      <c r="C5094" t="s">
        <v>26</v>
      </c>
      <c r="D5094">
        <v>56</v>
      </c>
      <c r="E5094" t="s">
        <v>34</v>
      </c>
      <c r="F5094" t="s">
        <v>29154</v>
      </c>
    </row>
    <row r="5095" spans="1:6" x14ac:dyDescent="0.2">
      <c r="A5095" t="s">
        <v>15436</v>
      </c>
      <c r="B5095" t="s">
        <v>18</v>
      </c>
      <c r="C5095" t="s">
        <v>28</v>
      </c>
      <c r="D5095">
        <v>365</v>
      </c>
      <c r="E5095" t="s">
        <v>32</v>
      </c>
      <c r="F5095" t="s">
        <v>29157</v>
      </c>
    </row>
    <row r="5096" spans="1:6" x14ac:dyDescent="0.2">
      <c r="A5096" t="s">
        <v>15439</v>
      </c>
      <c r="B5096" t="s">
        <v>24</v>
      </c>
      <c r="C5096" t="s">
        <v>27</v>
      </c>
      <c r="D5096">
        <v>71</v>
      </c>
      <c r="E5096" t="s">
        <v>34</v>
      </c>
      <c r="F5096" t="s">
        <v>29154</v>
      </c>
    </row>
    <row r="5097" spans="1:6" x14ac:dyDescent="0.2">
      <c r="A5097" t="s">
        <v>15442</v>
      </c>
      <c r="B5097" t="s">
        <v>17</v>
      </c>
      <c r="C5097" t="s">
        <v>29</v>
      </c>
      <c r="D5097">
        <v>12</v>
      </c>
      <c r="E5097" t="s">
        <v>34</v>
      </c>
      <c r="F5097" t="s">
        <v>29157</v>
      </c>
    </row>
    <row r="5098" spans="1:6" x14ac:dyDescent="0.2">
      <c r="A5098" t="s">
        <v>15445</v>
      </c>
      <c r="B5098" t="s">
        <v>18</v>
      </c>
      <c r="C5098" t="s">
        <v>29</v>
      </c>
      <c r="D5098">
        <v>14</v>
      </c>
      <c r="E5098" t="s">
        <v>34</v>
      </c>
      <c r="F5098" t="s">
        <v>29156</v>
      </c>
    </row>
    <row r="5099" spans="1:6" x14ac:dyDescent="0.2">
      <c r="A5099" t="s">
        <v>15448</v>
      </c>
      <c r="B5099" t="s">
        <v>18</v>
      </c>
      <c r="C5099" t="s">
        <v>26</v>
      </c>
      <c r="D5099">
        <v>54</v>
      </c>
      <c r="E5099" t="s">
        <v>32</v>
      </c>
      <c r="F5099" t="s">
        <v>29156</v>
      </c>
    </row>
    <row r="5100" spans="1:6" x14ac:dyDescent="0.2">
      <c r="A5100" t="s">
        <v>15451</v>
      </c>
      <c r="B5100" t="s">
        <v>20</v>
      </c>
      <c r="C5100" t="s">
        <v>27</v>
      </c>
      <c r="D5100">
        <v>115</v>
      </c>
      <c r="E5100" t="s">
        <v>32</v>
      </c>
      <c r="F5100" t="s">
        <v>29157</v>
      </c>
    </row>
    <row r="5101" spans="1:6" x14ac:dyDescent="0.2">
      <c r="A5101" t="s">
        <v>15454</v>
      </c>
      <c r="B5101" t="s">
        <v>22</v>
      </c>
      <c r="C5101" t="s">
        <v>27</v>
      </c>
      <c r="D5101">
        <v>53</v>
      </c>
      <c r="E5101" t="s">
        <v>34</v>
      </c>
      <c r="F5101" t="s">
        <v>29154</v>
      </c>
    </row>
    <row r="5102" spans="1:6" x14ac:dyDescent="0.2">
      <c r="A5102" t="s">
        <v>15457</v>
      </c>
      <c r="B5102" t="s">
        <v>21</v>
      </c>
      <c r="C5102" t="s">
        <v>26</v>
      </c>
      <c r="D5102">
        <v>37</v>
      </c>
      <c r="E5102" t="s">
        <v>32</v>
      </c>
      <c r="F5102" t="s">
        <v>29154</v>
      </c>
    </row>
    <row r="5103" spans="1:6" x14ac:dyDescent="0.2">
      <c r="A5103" t="s">
        <v>15460</v>
      </c>
      <c r="B5103" t="s">
        <v>24</v>
      </c>
      <c r="C5103" t="s">
        <v>27</v>
      </c>
      <c r="D5103">
        <v>64</v>
      </c>
      <c r="E5103" t="s">
        <v>32</v>
      </c>
      <c r="F5103" t="s">
        <v>29157</v>
      </c>
    </row>
    <row r="5104" spans="1:6" x14ac:dyDescent="0.2">
      <c r="A5104" t="s">
        <v>15463</v>
      </c>
      <c r="B5104" t="s">
        <v>21</v>
      </c>
      <c r="C5104" t="s">
        <v>26</v>
      </c>
      <c r="D5104">
        <v>32</v>
      </c>
      <c r="E5104" t="s">
        <v>32</v>
      </c>
      <c r="F5104" t="s">
        <v>29156</v>
      </c>
    </row>
    <row r="5105" spans="1:6" x14ac:dyDescent="0.2">
      <c r="A5105" t="s">
        <v>15466</v>
      </c>
      <c r="B5105" t="s">
        <v>21</v>
      </c>
      <c r="C5105" t="s">
        <v>26</v>
      </c>
      <c r="D5105">
        <v>21</v>
      </c>
      <c r="E5105" t="s">
        <v>33</v>
      </c>
      <c r="F5105" t="s">
        <v>29157</v>
      </c>
    </row>
    <row r="5106" spans="1:6" x14ac:dyDescent="0.2">
      <c r="A5106" t="s">
        <v>15469</v>
      </c>
      <c r="B5106" t="s">
        <v>21</v>
      </c>
      <c r="C5106" t="s">
        <v>26</v>
      </c>
      <c r="D5106">
        <v>52</v>
      </c>
      <c r="E5106" t="s">
        <v>33</v>
      </c>
      <c r="F5106" t="s">
        <v>29157</v>
      </c>
    </row>
    <row r="5107" spans="1:6" x14ac:dyDescent="0.2">
      <c r="A5107" t="s">
        <v>15472</v>
      </c>
      <c r="B5107" t="s">
        <v>20</v>
      </c>
      <c r="C5107" t="s">
        <v>27</v>
      </c>
      <c r="D5107">
        <v>98</v>
      </c>
      <c r="E5107" t="s">
        <v>32</v>
      </c>
      <c r="F5107" t="s">
        <v>29156</v>
      </c>
    </row>
    <row r="5108" spans="1:6" x14ac:dyDescent="0.2">
      <c r="A5108" t="s">
        <v>15475</v>
      </c>
      <c r="B5108" t="s">
        <v>24</v>
      </c>
      <c r="C5108" t="s">
        <v>26</v>
      </c>
      <c r="D5108">
        <v>36</v>
      </c>
      <c r="E5108" t="s">
        <v>33</v>
      </c>
      <c r="F5108" t="s">
        <v>29156</v>
      </c>
    </row>
    <row r="5109" spans="1:6" x14ac:dyDescent="0.2">
      <c r="A5109" t="s">
        <v>15478</v>
      </c>
      <c r="B5109" t="s">
        <v>16</v>
      </c>
      <c r="C5109" t="s">
        <v>27</v>
      </c>
      <c r="D5109">
        <v>45</v>
      </c>
      <c r="E5109" t="s">
        <v>34</v>
      </c>
      <c r="F5109" t="s">
        <v>29157</v>
      </c>
    </row>
    <row r="5110" spans="1:6" x14ac:dyDescent="0.2">
      <c r="A5110" t="s">
        <v>15481</v>
      </c>
      <c r="B5110" t="s">
        <v>19</v>
      </c>
      <c r="C5110" t="s">
        <v>28</v>
      </c>
      <c r="D5110">
        <v>395</v>
      </c>
      <c r="E5110" t="s">
        <v>32</v>
      </c>
      <c r="F5110" t="s">
        <v>29156</v>
      </c>
    </row>
    <row r="5111" spans="1:6" x14ac:dyDescent="0.2">
      <c r="A5111" t="s">
        <v>15484</v>
      </c>
      <c r="B5111" t="s">
        <v>23</v>
      </c>
      <c r="C5111" t="s">
        <v>26</v>
      </c>
      <c r="D5111">
        <v>45</v>
      </c>
      <c r="E5111" t="s">
        <v>33</v>
      </c>
      <c r="F5111" t="s">
        <v>29156</v>
      </c>
    </row>
    <row r="5112" spans="1:6" x14ac:dyDescent="0.2">
      <c r="A5112" t="s">
        <v>15487</v>
      </c>
      <c r="B5112" t="s">
        <v>19</v>
      </c>
      <c r="C5112" t="s">
        <v>27</v>
      </c>
      <c r="D5112">
        <v>74</v>
      </c>
      <c r="E5112" t="s">
        <v>34</v>
      </c>
      <c r="F5112" t="s">
        <v>29156</v>
      </c>
    </row>
    <row r="5113" spans="1:6" x14ac:dyDescent="0.2">
      <c r="A5113" t="s">
        <v>15490</v>
      </c>
      <c r="B5113" t="s">
        <v>18</v>
      </c>
      <c r="C5113" t="s">
        <v>26</v>
      </c>
      <c r="D5113">
        <v>56</v>
      </c>
      <c r="E5113" t="s">
        <v>33</v>
      </c>
      <c r="F5113" t="s">
        <v>29154</v>
      </c>
    </row>
    <row r="5114" spans="1:6" x14ac:dyDescent="0.2">
      <c r="A5114" t="s">
        <v>15493</v>
      </c>
      <c r="B5114" t="s">
        <v>22</v>
      </c>
      <c r="C5114" t="s">
        <v>26</v>
      </c>
      <c r="D5114">
        <v>39</v>
      </c>
      <c r="E5114" t="s">
        <v>34</v>
      </c>
      <c r="F5114" t="s">
        <v>29157</v>
      </c>
    </row>
    <row r="5115" spans="1:6" x14ac:dyDescent="0.2">
      <c r="A5115" t="s">
        <v>15496</v>
      </c>
      <c r="B5115" t="s">
        <v>15</v>
      </c>
      <c r="C5115" t="s">
        <v>27</v>
      </c>
      <c r="D5115">
        <v>84</v>
      </c>
      <c r="E5115" t="s">
        <v>34</v>
      </c>
      <c r="F5115" t="s">
        <v>29154</v>
      </c>
    </row>
    <row r="5116" spans="1:6" x14ac:dyDescent="0.2">
      <c r="A5116" t="s">
        <v>15499</v>
      </c>
      <c r="B5116" t="s">
        <v>20</v>
      </c>
      <c r="C5116" t="s">
        <v>28</v>
      </c>
      <c r="D5116">
        <v>208</v>
      </c>
      <c r="E5116" t="s">
        <v>34</v>
      </c>
      <c r="F5116" t="s">
        <v>29157</v>
      </c>
    </row>
    <row r="5117" spans="1:6" x14ac:dyDescent="0.2">
      <c r="A5117" t="s">
        <v>15502</v>
      </c>
      <c r="B5117" t="s">
        <v>24</v>
      </c>
      <c r="C5117" t="s">
        <v>29</v>
      </c>
      <c r="D5117">
        <v>16</v>
      </c>
      <c r="E5117" t="s">
        <v>32</v>
      </c>
      <c r="F5117" t="s">
        <v>29156</v>
      </c>
    </row>
    <row r="5118" spans="1:6" x14ac:dyDescent="0.2">
      <c r="A5118" t="s">
        <v>15505</v>
      </c>
      <c r="B5118" t="s">
        <v>19</v>
      </c>
      <c r="C5118" t="s">
        <v>26</v>
      </c>
      <c r="D5118">
        <v>30</v>
      </c>
      <c r="E5118" t="s">
        <v>34</v>
      </c>
      <c r="F5118" t="s">
        <v>29154</v>
      </c>
    </row>
    <row r="5119" spans="1:6" x14ac:dyDescent="0.2">
      <c r="A5119" t="s">
        <v>15508</v>
      </c>
      <c r="B5119" t="s">
        <v>17</v>
      </c>
      <c r="C5119" t="s">
        <v>26</v>
      </c>
      <c r="D5119">
        <v>47</v>
      </c>
      <c r="E5119" t="s">
        <v>32</v>
      </c>
      <c r="F5119" t="s">
        <v>29154</v>
      </c>
    </row>
    <row r="5120" spans="1:6" x14ac:dyDescent="0.2">
      <c r="A5120" t="s">
        <v>15511</v>
      </c>
      <c r="B5120" t="s">
        <v>16</v>
      </c>
      <c r="C5120" t="s">
        <v>26</v>
      </c>
      <c r="D5120">
        <v>27</v>
      </c>
      <c r="E5120" t="s">
        <v>33</v>
      </c>
      <c r="F5120" t="s">
        <v>29157</v>
      </c>
    </row>
    <row r="5121" spans="1:6" x14ac:dyDescent="0.2">
      <c r="A5121" t="s">
        <v>15514</v>
      </c>
      <c r="B5121" t="s">
        <v>16</v>
      </c>
      <c r="C5121" t="s">
        <v>27</v>
      </c>
      <c r="D5121">
        <v>113</v>
      </c>
      <c r="E5121" t="s">
        <v>32</v>
      </c>
      <c r="F5121" t="s">
        <v>29157</v>
      </c>
    </row>
    <row r="5122" spans="1:6" x14ac:dyDescent="0.2">
      <c r="A5122" t="s">
        <v>15517</v>
      </c>
      <c r="B5122" t="s">
        <v>16</v>
      </c>
      <c r="C5122" t="s">
        <v>29</v>
      </c>
      <c r="D5122">
        <v>9</v>
      </c>
      <c r="E5122" t="s">
        <v>32</v>
      </c>
      <c r="F5122" t="s">
        <v>29154</v>
      </c>
    </row>
    <row r="5123" spans="1:6" x14ac:dyDescent="0.2">
      <c r="A5123" t="s">
        <v>15520</v>
      </c>
      <c r="B5123" t="s">
        <v>17</v>
      </c>
      <c r="C5123" t="s">
        <v>30</v>
      </c>
      <c r="D5123">
        <v>7</v>
      </c>
      <c r="E5123" t="s">
        <v>33</v>
      </c>
      <c r="F5123" t="s">
        <v>29157</v>
      </c>
    </row>
    <row r="5124" spans="1:6" x14ac:dyDescent="0.2">
      <c r="A5124" t="s">
        <v>15523</v>
      </c>
      <c r="B5124" t="s">
        <v>15</v>
      </c>
      <c r="C5124" t="s">
        <v>26</v>
      </c>
      <c r="D5124">
        <v>59</v>
      </c>
      <c r="E5124" t="s">
        <v>32</v>
      </c>
      <c r="F5124" t="s">
        <v>29157</v>
      </c>
    </row>
    <row r="5125" spans="1:6" x14ac:dyDescent="0.2">
      <c r="A5125" t="s">
        <v>15262</v>
      </c>
      <c r="B5125" t="s">
        <v>15</v>
      </c>
      <c r="C5125" t="s">
        <v>26</v>
      </c>
      <c r="D5125">
        <v>57</v>
      </c>
      <c r="E5125" t="s">
        <v>34</v>
      </c>
      <c r="F5125" t="s">
        <v>29154</v>
      </c>
    </row>
    <row r="5126" spans="1:6" x14ac:dyDescent="0.2">
      <c r="A5126" t="s">
        <v>15265</v>
      </c>
      <c r="B5126" t="s">
        <v>24</v>
      </c>
      <c r="C5126" t="s">
        <v>27</v>
      </c>
      <c r="D5126">
        <v>97</v>
      </c>
      <c r="E5126" t="s">
        <v>34</v>
      </c>
      <c r="F5126" t="s">
        <v>29156</v>
      </c>
    </row>
    <row r="5127" spans="1:6" x14ac:dyDescent="0.2">
      <c r="A5127" t="s">
        <v>15268</v>
      </c>
      <c r="B5127" t="s">
        <v>18</v>
      </c>
      <c r="C5127" t="s">
        <v>27</v>
      </c>
      <c r="D5127">
        <v>110</v>
      </c>
      <c r="E5127" t="s">
        <v>32</v>
      </c>
      <c r="F5127" t="s">
        <v>29156</v>
      </c>
    </row>
    <row r="5128" spans="1:6" x14ac:dyDescent="0.2">
      <c r="A5128" t="s">
        <v>15271</v>
      </c>
      <c r="B5128" t="s">
        <v>20</v>
      </c>
      <c r="C5128" t="s">
        <v>28</v>
      </c>
      <c r="D5128">
        <v>203</v>
      </c>
      <c r="E5128" t="s">
        <v>33</v>
      </c>
      <c r="F5128" t="s">
        <v>29157</v>
      </c>
    </row>
    <row r="5129" spans="1:6" x14ac:dyDescent="0.2">
      <c r="A5129" t="s">
        <v>15274</v>
      </c>
      <c r="B5129" t="s">
        <v>23</v>
      </c>
      <c r="C5129" t="s">
        <v>27</v>
      </c>
      <c r="D5129">
        <v>106</v>
      </c>
      <c r="E5129" t="s">
        <v>33</v>
      </c>
      <c r="F5129" t="s">
        <v>29156</v>
      </c>
    </row>
    <row r="5130" spans="1:6" x14ac:dyDescent="0.2">
      <c r="A5130" t="s">
        <v>15277</v>
      </c>
      <c r="B5130" t="s">
        <v>22</v>
      </c>
      <c r="C5130" t="s">
        <v>28</v>
      </c>
      <c r="D5130">
        <v>154</v>
      </c>
      <c r="E5130" t="s">
        <v>32</v>
      </c>
      <c r="F5130" t="s">
        <v>29157</v>
      </c>
    </row>
    <row r="5131" spans="1:6" x14ac:dyDescent="0.2">
      <c r="A5131" t="s">
        <v>15526</v>
      </c>
      <c r="B5131" t="s">
        <v>20</v>
      </c>
      <c r="C5131" t="s">
        <v>27</v>
      </c>
      <c r="D5131">
        <v>110</v>
      </c>
      <c r="E5131" t="s">
        <v>32</v>
      </c>
      <c r="F5131" t="s">
        <v>79</v>
      </c>
    </row>
    <row r="5132" spans="1:6" x14ac:dyDescent="0.2">
      <c r="A5132" t="s">
        <v>15529</v>
      </c>
      <c r="B5132" t="s">
        <v>22</v>
      </c>
      <c r="C5132" t="s">
        <v>29</v>
      </c>
      <c r="D5132">
        <v>9</v>
      </c>
      <c r="E5132" t="s">
        <v>33</v>
      </c>
      <c r="F5132" t="s">
        <v>79</v>
      </c>
    </row>
    <row r="5133" spans="1:6" x14ac:dyDescent="0.2">
      <c r="A5133" t="s">
        <v>15532</v>
      </c>
      <c r="B5133" t="s">
        <v>21</v>
      </c>
      <c r="C5133" t="s">
        <v>26</v>
      </c>
      <c r="D5133">
        <v>22</v>
      </c>
      <c r="E5133" t="s">
        <v>32</v>
      </c>
      <c r="F5133" t="s">
        <v>79</v>
      </c>
    </row>
    <row r="5134" spans="1:6" x14ac:dyDescent="0.2">
      <c r="A5134" t="s">
        <v>15535</v>
      </c>
      <c r="B5134" t="s">
        <v>24</v>
      </c>
      <c r="C5134" t="s">
        <v>29</v>
      </c>
      <c r="D5134">
        <v>12</v>
      </c>
      <c r="E5134" t="s">
        <v>33</v>
      </c>
      <c r="F5134" t="s">
        <v>79</v>
      </c>
    </row>
    <row r="5135" spans="1:6" x14ac:dyDescent="0.2">
      <c r="A5135" t="s">
        <v>15538</v>
      </c>
      <c r="B5135" t="s">
        <v>15</v>
      </c>
      <c r="C5135" t="s">
        <v>26</v>
      </c>
      <c r="D5135">
        <v>47</v>
      </c>
      <c r="E5135" t="s">
        <v>32</v>
      </c>
      <c r="F5135" t="s">
        <v>79</v>
      </c>
    </row>
    <row r="5136" spans="1:6" x14ac:dyDescent="0.2">
      <c r="A5136" t="s">
        <v>15541</v>
      </c>
      <c r="B5136" t="s">
        <v>16</v>
      </c>
      <c r="C5136" t="s">
        <v>27</v>
      </c>
      <c r="D5136">
        <v>107</v>
      </c>
      <c r="E5136" t="s">
        <v>32</v>
      </c>
      <c r="F5136" t="s">
        <v>29157</v>
      </c>
    </row>
    <row r="5137" spans="1:6" x14ac:dyDescent="0.2">
      <c r="A5137" t="s">
        <v>15544</v>
      </c>
      <c r="B5137" t="s">
        <v>23</v>
      </c>
      <c r="C5137" t="s">
        <v>27</v>
      </c>
      <c r="D5137">
        <v>64</v>
      </c>
      <c r="E5137" t="s">
        <v>32</v>
      </c>
      <c r="F5137" t="s">
        <v>29157</v>
      </c>
    </row>
    <row r="5138" spans="1:6" x14ac:dyDescent="0.2">
      <c r="A5138" t="s">
        <v>15547</v>
      </c>
      <c r="B5138" t="s">
        <v>17</v>
      </c>
      <c r="C5138" t="s">
        <v>26</v>
      </c>
      <c r="D5138">
        <v>59</v>
      </c>
      <c r="E5138" t="s">
        <v>33</v>
      </c>
      <c r="F5138" t="s">
        <v>29157</v>
      </c>
    </row>
    <row r="5139" spans="1:6" x14ac:dyDescent="0.2">
      <c r="A5139" t="s">
        <v>15550</v>
      </c>
      <c r="B5139" t="s">
        <v>17</v>
      </c>
      <c r="C5139" t="s">
        <v>26</v>
      </c>
      <c r="D5139">
        <v>54</v>
      </c>
      <c r="E5139" t="s">
        <v>32</v>
      </c>
      <c r="F5139" t="s">
        <v>29157</v>
      </c>
    </row>
    <row r="5140" spans="1:6" x14ac:dyDescent="0.2">
      <c r="A5140" t="s">
        <v>15553</v>
      </c>
      <c r="B5140" t="s">
        <v>15</v>
      </c>
      <c r="C5140" t="s">
        <v>27</v>
      </c>
      <c r="D5140">
        <v>77</v>
      </c>
      <c r="E5140" t="s">
        <v>32</v>
      </c>
      <c r="F5140" t="s">
        <v>79</v>
      </c>
    </row>
    <row r="5141" spans="1:6" x14ac:dyDescent="0.2">
      <c r="A5141" t="s">
        <v>15556</v>
      </c>
      <c r="B5141" t="s">
        <v>21</v>
      </c>
      <c r="C5141" t="s">
        <v>26</v>
      </c>
      <c r="D5141">
        <v>44</v>
      </c>
      <c r="E5141" t="s">
        <v>34</v>
      </c>
      <c r="F5141" t="s">
        <v>29157</v>
      </c>
    </row>
    <row r="5142" spans="1:6" x14ac:dyDescent="0.2">
      <c r="A5142" t="s">
        <v>15559</v>
      </c>
      <c r="B5142" t="s">
        <v>17</v>
      </c>
      <c r="C5142" t="s">
        <v>26</v>
      </c>
      <c r="D5142">
        <v>24</v>
      </c>
      <c r="E5142" t="s">
        <v>32</v>
      </c>
      <c r="F5142" t="s">
        <v>79</v>
      </c>
    </row>
    <row r="5143" spans="1:6" x14ac:dyDescent="0.2">
      <c r="A5143" t="s">
        <v>15562</v>
      </c>
      <c r="B5143" t="s">
        <v>15</v>
      </c>
      <c r="C5143" t="s">
        <v>27</v>
      </c>
      <c r="D5143">
        <v>74</v>
      </c>
      <c r="E5143" t="s">
        <v>33</v>
      </c>
      <c r="F5143" t="s">
        <v>79</v>
      </c>
    </row>
    <row r="5144" spans="1:6" x14ac:dyDescent="0.2">
      <c r="A5144" t="s">
        <v>15565</v>
      </c>
      <c r="B5144" t="s">
        <v>18</v>
      </c>
      <c r="C5144" t="s">
        <v>27</v>
      </c>
      <c r="D5144">
        <v>119</v>
      </c>
      <c r="E5144" t="s">
        <v>33</v>
      </c>
      <c r="F5144" t="s">
        <v>29157</v>
      </c>
    </row>
    <row r="5145" spans="1:6" x14ac:dyDescent="0.2">
      <c r="A5145" t="s">
        <v>15568</v>
      </c>
      <c r="B5145" t="s">
        <v>24</v>
      </c>
      <c r="C5145" t="s">
        <v>27</v>
      </c>
      <c r="D5145">
        <v>72</v>
      </c>
      <c r="E5145" t="s">
        <v>34</v>
      </c>
      <c r="F5145" t="s">
        <v>79</v>
      </c>
    </row>
    <row r="5146" spans="1:6" x14ac:dyDescent="0.2">
      <c r="A5146" t="s">
        <v>15571</v>
      </c>
      <c r="B5146" t="s">
        <v>15</v>
      </c>
      <c r="C5146" t="s">
        <v>26</v>
      </c>
      <c r="D5146">
        <v>43</v>
      </c>
      <c r="E5146" t="s">
        <v>34</v>
      </c>
      <c r="F5146" t="s">
        <v>79</v>
      </c>
    </row>
    <row r="5147" spans="1:6" x14ac:dyDescent="0.2">
      <c r="A5147" t="s">
        <v>15574</v>
      </c>
      <c r="B5147" t="s">
        <v>22</v>
      </c>
      <c r="C5147" t="s">
        <v>30</v>
      </c>
      <c r="D5147">
        <v>6</v>
      </c>
      <c r="E5147" t="s">
        <v>33</v>
      </c>
      <c r="F5147" t="s">
        <v>79</v>
      </c>
    </row>
    <row r="5148" spans="1:6" x14ac:dyDescent="0.2">
      <c r="A5148" t="s">
        <v>15577</v>
      </c>
      <c r="B5148" t="s">
        <v>20</v>
      </c>
      <c r="C5148" t="s">
        <v>26</v>
      </c>
      <c r="D5148">
        <v>23</v>
      </c>
      <c r="E5148" t="s">
        <v>33</v>
      </c>
      <c r="F5148" t="s">
        <v>79</v>
      </c>
    </row>
    <row r="5149" spans="1:6" x14ac:dyDescent="0.2">
      <c r="A5149" t="s">
        <v>15580</v>
      </c>
      <c r="B5149" t="s">
        <v>16</v>
      </c>
      <c r="C5149" t="s">
        <v>26</v>
      </c>
      <c r="D5149">
        <v>38</v>
      </c>
      <c r="E5149" t="s">
        <v>32</v>
      </c>
      <c r="F5149" t="s">
        <v>29157</v>
      </c>
    </row>
    <row r="5150" spans="1:6" x14ac:dyDescent="0.2">
      <c r="A5150" t="s">
        <v>15583</v>
      </c>
      <c r="B5150" t="s">
        <v>23</v>
      </c>
      <c r="C5150" t="s">
        <v>28</v>
      </c>
      <c r="D5150">
        <v>281</v>
      </c>
      <c r="E5150" t="s">
        <v>34</v>
      </c>
      <c r="F5150" t="s">
        <v>79</v>
      </c>
    </row>
    <row r="5151" spans="1:6" x14ac:dyDescent="0.2">
      <c r="A5151" t="s">
        <v>15586</v>
      </c>
      <c r="B5151" t="s">
        <v>17</v>
      </c>
      <c r="C5151" t="s">
        <v>28</v>
      </c>
      <c r="D5151">
        <v>349</v>
      </c>
      <c r="E5151" t="s">
        <v>32</v>
      </c>
      <c r="F5151" t="s">
        <v>79</v>
      </c>
    </row>
    <row r="5152" spans="1:6" x14ac:dyDescent="0.2">
      <c r="A5152" t="s">
        <v>15589</v>
      </c>
      <c r="B5152" t="s">
        <v>18</v>
      </c>
      <c r="C5152" t="s">
        <v>27</v>
      </c>
      <c r="D5152">
        <v>88</v>
      </c>
      <c r="E5152" t="s">
        <v>32</v>
      </c>
      <c r="F5152" t="s">
        <v>79</v>
      </c>
    </row>
    <row r="5153" spans="1:6" x14ac:dyDescent="0.2">
      <c r="A5153" t="s">
        <v>15592</v>
      </c>
      <c r="B5153" t="s">
        <v>23</v>
      </c>
      <c r="C5153" t="s">
        <v>27</v>
      </c>
      <c r="D5153">
        <v>51</v>
      </c>
      <c r="E5153" t="s">
        <v>33</v>
      </c>
      <c r="F5153" t="s">
        <v>79</v>
      </c>
    </row>
    <row r="5154" spans="1:6" x14ac:dyDescent="0.2">
      <c r="A5154" t="s">
        <v>15595</v>
      </c>
      <c r="B5154" t="s">
        <v>23</v>
      </c>
      <c r="C5154" t="s">
        <v>26</v>
      </c>
      <c r="D5154">
        <v>56</v>
      </c>
      <c r="E5154" t="s">
        <v>34</v>
      </c>
      <c r="F5154" t="s">
        <v>79</v>
      </c>
    </row>
    <row r="5155" spans="1:6" x14ac:dyDescent="0.2">
      <c r="A5155" t="s">
        <v>15598</v>
      </c>
      <c r="B5155" t="s">
        <v>16</v>
      </c>
      <c r="C5155" t="s">
        <v>29</v>
      </c>
      <c r="D5155">
        <v>19</v>
      </c>
      <c r="E5155" t="s">
        <v>33</v>
      </c>
      <c r="F5155" t="s">
        <v>79</v>
      </c>
    </row>
    <row r="5156" spans="1:6" x14ac:dyDescent="0.2">
      <c r="A5156" t="s">
        <v>15601</v>
      </c>
      <c r="B5156" t="s">
        <v>16</v>
      </c>
      <c r="C5156" t="s">
        <v>26</v>
      </c>
      <c r="D5156">
        <v>31</v>
      </c>
      <c r="E5156" t="s">
        <v>32</v>
      </c>
      <c r="F5156" t="s">
        <v>79</v>
      </c>
    </row>
    <row r="5157" spans="1:6" x14ac:dyDescent="0.2">
      <c r="A5157" t="s">
        <v>15604</v>
      </c>
      <c r="B5157" t="s">
        <v>23</v>
      </c>
      <c r="C5157" t="s">
        <v>27</v>
      </c>
      <c r="D5157">
        <v>104</v>
      </c>
      <c r="E5157" t="s">
        <v>32</v>
      </c>
      <c r="F5157" t="s">
        <v>79</v>
      </c>
    </row>
    <row r="5158" spans="1:6" x14ac:dyDescent="0.2">
      <c r="A5158" t="s">
        <v>15607</v>
      </c>
      <c r="B5158" t="s">
        <v>21</v>
      </c>
      <c r="C5158" t="s">
        <v>27</v>
      </c>
      <c r="D5158">
        <v>76</v>
      </c>
      <c r="E5158" t="s">
        <v>33</v>
      </c>
      <c r="F5158" t="s">
        <v>29157</v>
      </c>
    </row>
    <row r="5159" spans="1:6" x14ac:dyDescent="0.2">
      <c r="A5159" t="s">
        <v>15610</v>
      </c>
      <c r="B5159" t="s">
        <v>23</v>
      </c>
      <c r="C5159" t="s">
        <v>27</v>
      </c>
      <c r="D5159">
        <v>105</v>
      </c>
      <c r="E5159" t="s">
        <v>32</v>
      </c>
      <c r="F5159" t="s">
        <v>29157</v>
      </c>
    </row>
    <row r="5160" spans="1:6" x14ac:dyDescent="0.2">
      <c r="A5160" t="s">
        <v>15613</v>
      </c>
      <c r="B5160" t="s">
        <v>18</v>
      </c>
      <c r="C5160" t="s">
        <v>26</v>
      </c>
      <c r="D5160">
        <v>48</v>
      </c>
      <c r="E5160" t="s">
        <v>33</v>
      </c>
      <c r="F5160" t="s">
        <v>29157</v>
      </c>
    </row>
    <row r="5161" spans="1:6" x14ac:dyDescent="0.2">
      <c r="A5161" t="s">
        <v>15616</v>
      </c>
      <c r="B5161" t="s">
        <v>24</v>
      </c>
      <c r="C5161" t="s">
        <v>26</v>
      </c>
      <c r="D5161">
        <v>20</v>
      </c>
      <c r="E5161" t="s">
        <v>33</v>
      </c>
      <c r="F5161" t="s">
        <v>79</v>
      </c>
    </row>
    <row r="5162" spans="1:6" x14ac:dyDescent="0.2">
      <c r="A5162" t="s">
        <v>15619</v>
      </c>
      <c r="B5162" t="s">
        <v>19</v>
      </c>
      <c r="C5162" t="s">
        <v>27</v>
      </c>
      <c r="D5162">
        <v>111</v>
      </c>
      <c r="E5162" t="s">
        <v>34</v>
      </c>
      <c r="F5162" t="s">
        <v>29157</v>
      </c>
    </row>
    <row r="5163" spans="1:6" x14ac:dyDescent="0.2">
      <c r="A5163" t="s">
        <v>15622</v>
      </c>
      <c r="B5163" t="s">
        <v>21</v>
      </c>
      <c r="C5163" t="s">
        <v>26</v>
      </c>
      <c r="D5163">
        <v>30</v>
      </c>
      <c r="E5163" t="s">
        <v>32</v>
      </c>
      <c r="F5163" t="s">
        <v>79</v>
      </c>
    </row>
    <row r="5164" spans="1:6" x14ac:dyDescent="0.2">
      <c r="A5164" t="s">
        <v>15625</v>
      </c>
      <c r="B5164" t="s">
        <v>21</v>
      </c>
      <c r="C5164" t="s">
        <v>29</v>
      </c>
      <c r="D5164">
        <v>15</v>
      </c>
      <c r="E5164" t="s">
        <v>33</v>
      </c>
      <c r="F5164" t="s">
        <v>79</v>
      </c>
    </row>
    <row r="5165" spans="1:6" x14ac:dyDescent="0.2">
      <c r="A5165" t="s">
        <v>15628</v>
      </c>
      <c r="B5165" t="s">
        <v>22</v>
      </c>
      <c r="C5165" t="s">
        <v>27</v>
      </c>
      <c r="D5165">
        <v>72</v>
      </c>
      <c r="E5165" t="s">
        <v>32</v>
      </c>
      <c r="F5165" t="s">
        <v>29157</v>
      </c>
    </row>
    <row r="5166" spans="1:6" x14ac:dyDescent="0.2">
      <c r="A5166" t="s">
        <v>15631</v>
      </c>
      <c r="B5166" t="s">
        <v>22</v>
      </c>
      <c r="C5166" t="s">
        <v>26</v>
      </c>
      <c r="D5166">
        <v>59</v>
      </c>
      <c r="E5166" t="s">
        <v>32</v>
      </c>
      <c r="F5166" t="s">
        <v>29157</v>
      </c>
    </row>
    <row r="5167" spans="1:6" x14ac:dyDescent="0.2">
      <c r="A5167" t="s">
        <v>15634</v>
      </c>
      <c r="B5167" t="s">
        <v>17</v>
      </c>
      <c r="C5167" t="s">
        <v>26</v>
      </c>
      <c r="D5167">
        <v>56</v>
      </c>
      <c r="E5167" t="s">
        <v>33</v>
      </c>
      <c r="F5167" t="s">
        <v>79</v>
      </c>
    </row>
    <row r="5168" spans="1:6" x14ac:dyDescent="0.2">
      <c r="A5168" t="s">
        <v>15637</v>
      </c>
      <c r="B5168" t="s">
        <v>16</v>
      </c>
      <c r="C5168" t="s">
        <v>26</v>
      </c>
      <c r="D5168">
        <v>45</v>
      </c>
      <c r="E5168" t="s">
        <v>32</v>
      </c>
      <c r="F5168" t="s">
        <v>29157</v>
      </c>
    </row>
    <row r="5169" spans="1:6" x14ac:dyDescent="0.2">
      <c r="A5169" t="s">
        <v>15658</v>
      </c>
      <c r="B5169" t="s">
        <v>23</v>
      </c>
      <c r="C5169" t="s">
        <v>29</v>
      </c>
      <c r="D5169">
        <v>14</v>
      </c>
      <c r="E5169" t="s">
        <v>32</v>
      </c>
      <c r="F5169" t="s">
        <v>29155</v>
      </c>
    </row>
    <row r="5170" spans="1:6" x14ac:dyDescent="0.2">
      <c r="A5170" t="s">
        <v>15661</v>
      </c>
      <c r="B5170" t="s">
        <v>19</v>
      </c>
      <c r="C5170" t="s">
        <v>26</v>
      </c>
      <c r="D5170">
        <v>52</v>
      </c>
      <c r="E5170" t="s">
        <v>32</v>
      </c>
      <c r="F5170" t="s">
        <v>29157</v>
      </c>
    </row>
    <row r="5171" spans="1:6" x14ac:dyDescent="0.2">
      <c r="A5171" t="s">
        <v>15664</v>
      </c>
      <c r="B5171" t="s">
        <v>15</v>
      </c>
      <c r="C5171" t="s">
        <v>26</v>
      </c>
      <c r="D5171">
        <v>59</v>
      </c>
      <c r="E5171" t="s">
        <v>32</v>
      </c>
      <c r="F5171" t="s">
        <v>29155</v>
      </c>
    </row>
    <row r="5172" spans="1:6" x14ac:dyDescent="0.2">
      <c r="A5172" t="s">
        <v>15667</v>
      </c>
      <c r="B5172" t="s">
        <v>24</v>
      </c>
      <c r="C5172" t="s">
        <v>26</v>
      </c>
      <c r="D5172">
        <v>59</v>
      </c>
      <c r="E5172" t="s">
        <v>33</v>
      </c>
      <c r="F5172" t="s">
        <v>29154</v>
      </c>
    </row>
    <row r="5173" spans="1:6" x14ac:dyDescent="0.2">
      <c r="A5173" t="s">
        <v>15670</v>
      </c>
      <c r="B5173" t="s">
        <v>17</v>
      </c>
      <c r="C5173" t="s">
        <v>26</v>
      </c>
      <c r="D5173">
        <v>33</v>
      </c>
      <c r="E5173" t="s">
        <v>33</v>
      </c>
      <c r="F5173" t="s">
        <v>29154</v>
      </c>
    </row>
    <row r="5174" spans="1:6" x14ac:dyDescent="0.2">
      <c r="A5174" t="s">
        <v>15673</v>
      </c>
      <c r="B5174" t="s">
        <v>19</v>
      </c>
      <c r="C5174" t="s">
        <v>27</v>
      </c>
      <c r="D5174">
        <v>99</v>
      </c>
      <c r="E5174" t="s">
        <v>33</v>
      </c>
      <c r="F5174" t="s">
        <v>29157</v>
      </c>
    </row>
    <row r="5175" spans="1:6" x14ac:dyDescent="0.2">
      <c r="A5175" t="s">
        <v>15676</v>
      </c>
      <c r="B5175" t="s">
        <v>21</v>
      </c>
      <c r="C5175" t="s">
        <v>26</v>
      </c>
      <c r="D5175">
        <v>51</v>
      </c>
      <c r="E5175" t="s">
        <v>32</v>
      </c>
      <c r="F5175" t="s">
        <v>29155</v>
      </c>
    </row>
    <row r="5176" spans="1:6" x14ac:dyDescent="0.2">
      <c r="A5176" t="s">
        <v>15679</v>
      </c>
      <c r="B5176" t="s">
        <v>15</v>
      </c>
      <c r="C5176" t="s">
        <v>27</v>
      </c>
      <c r="D5176">
        <v>90</v>
      </c>
      <c r="E5176" t="s">
        <v>34</v>
      </c>
      <c r="F5176" t="s">
        <v>29154</v>
      </c>
    </row>
    <row r="5177" spans="1:6" x14ac:dyDescent="0.2">
      <c r="A5177" t="s">
        <v>15682</v>
      </c>
      <c r="B5177" t="s">
        <v>21</v>
      </c>
      <c r="C5177" t="s">
        <v>27</v>
      </c>
      <c r="D5177">
        <v>61</v>
      </c>
      <c r="E5177" t="s">
        <v>32</v>
      </c>
      <c r="F5177" t="s">
        <v>29156</v>
      </c>
    </row>
    <row r="5178" spans="1:6" x14ac:dyDescent="0.2">
      <c r="A5178" t="s">
        <v>15685</v>
      </c>
      <c r="B5178" t="s">
        <v>17</v>
      </c>
      <c r="C5178" t="s">
        <v>26</v>
      </c>
      <c r="D5178">
        <v>31</v>
      </c>
      <c r="E5178" t="s">
        <v>34</v>
      </c>
      <c r="F5178" t="s">
        <v>29157</v>
      </c>
    </row>
    <row r="5179" spans="1:6" x14ac:dyDescent="0.2">
      <c r="A5179" t="s">
        <v>15688</v>
      </c>
      <c r="B5179" t="s">
        <v>18</v>
      </c>
      <c r="C5179" t="s">
        <v>30</v>
      </c>
      <c r="D5179">
        <v>4</v>
      </c>
      <c r="E5179" t="s">
        <v>33</v>
      </c>
      <c r="F5179" t="s">
        <v>29157</v>
      </c>
    </row>
    <row r="5180" spans="1:6" x14ac:dyDescent="0.2">
      <c r="A5180" t="s">
        <v>15691</v>
      </c>
      <c r="B5180" t="s">
        <v>23</v>
      </c>
      <c r="C5180" t="s">
        <v>29</v>
      </c>
      <c r="D5180">
        <v>23</v>
      </c>
      <c r="E5180" t="s">
        <v>32</v>
      </c>
      <c r="F5180" t="s">
        <v>29157</v>
      </c>
    </row>
    <row r="5181" spans="1:6" x14ac:dyDescent="0.2">
      <c r="A5181" t="s">
        <v>15694</v>
      </c>
      <c r="B5181" t="s">
        <v>15</v>
      </c>
      <c r="C5181" t="s">
        <v>26</v>
      </c>
      <c r="D5181">
        <v>46</v>
      </c>
      <c r="E5181" t="s">
        <v>33</v>
      </c>
      <c r="F5181" t="s">
        <v>29157</v>
      </c>
    </row>
    <row r="5182" spans="1:6" x14ac:dyDescent="0.2">
      <c r="A5182" t="s">
        <v>15697</v>
      </c>
      <c r="B5182" t="s">
        <v>15</v>
      </c>
      <c r="C5182" t="s">
        <v>26</v>
      </c>
      <c r="D5182">
        <v>45</v>
      </c>
      <c r="E5182" t="s">
        <v>32</v>
      </c>
      <c r="F5182" t="s">
        <v>29157</v>
      </c>
    </row>
    <row r="5183" spans="1:6" x14ac:dyDescent="0.2">
      <c r="A5183" t="s">
        <v>15700</v>
      </c>
      <c r="B5183" t="s">
        <v>16</v>
      </c>
      <c r="C5183" t="s">
        <v>26</v>
      </c>
      <c r="D5183">
        <v>32</v>
      </c>
      <c r="E5183" t="s">
        <v>33</v>
      </c>
      <c r="F5183" t="s">
        <v>29157</v>
      </c>
    </row>
    <row r="5184" spans="1:6" x14ac:dyDescent="0.2">
      <c r="A5184" t="s">
        <v>15703</v>
      </c>
      <c r="B5184" t="s">
        <v>15</v>
      </c>
      <c r="C5184" t="s">
        <v>27</v>
      </c>
      <c r="D5184">
        <v>65</v>
      </c>
      <c r="E5184" t="s">
        <v>32</v>
      </c>
      <c r="F5184" t="s">
        <v>29156</v>
      </c>
    </row>
    <row r="5185" spans="1:6" x14ac:dyDescent="0.2">
      <c r="A5185" t="s">
        <v>15706</v>
      </c>
      <c r="B5185" t="s">
        <v>17</v>
      </c>
      <c r="C5185" t="s">
        <v>27</v>
      </c>
      <c r="D5185">
        <v>94</v>
      </c>
      <c r="E5185" t="s">
        <v>32</v>
      </c>
      <c r="F5185" t="s">
        <v>29157</v>
      </c>
    </row>
    <row r="5186" spans="1:6" x14ac:dyDescent="0.2">
      <c r="A5186" t="s">
        <v>15709</v>
      </c>
      <c r="B5186" t="s">
        <v>22</v>
      </c>
      <c r="C5186" t="s">
        <v>26</v>
      </c>
      <c r="D5186">
        <v>31</v>
      </c>
      <c r="E5186" t="s">
        <v>34</v>
      </c>
      <c r="F5186" t="s">
        <v>29157</v>
      </c>
    </row>
    <row r="5187" spans="1:6" x14ac:dyDescent="0.2">
      <c r="A5187" t="s">
        <v>15712</v>
      </c>
      <c r="B5187" t="s">
        <v>15</v>
      </c>
      <c r="C5187" t="s">
        <v>29</v>
      </c>
      <c r="D5187">
        <v>14</v>
      </c>
      <c r="E5187" t="s">
        <v>32</v>
      </c>
      <c r="F5187" t="s">
        <v>29157</v>
      </c>
    </row>
    <row r="5188" spans="1:6" x14ac:dyDescent="0.2">
      <c r="A5188" t="s">
        <v>15715</v>
      </c>
      <c r="B5188" t="s">
        <v>21</v>
      </c>
      <c r="C5188" t="s">
        <v>28</v>
      </c>
      <c r="D5188">
        <v>336</v>
      </c>
      <c r="E5188" t="s">
        <v>34</v>
      </c>
      <c r="F5188" t="s">
        <v>29157</v>
      </c>
    </row>
    <row r="5189" spans="1:6" x14ac:dyDescent="0.2">
      <c r="A5189" t="s">
        <v>15718</v>
      </c>
      <c r="B5189" t="s">
        <v>22</v>
      </c>
      <c r="C5189" t="s">
        <v>26</v>
      </c>
      <c r="D5189">
        <v>35</v>
      </c>
      <c r="E5189" t="s">
        <v>34</v>
      </c>
      <c r="F5189" t="s">
        <v>29154</v>
      </c>
    </row>
    <row r="5190" spans="1:6" x14ac:dyDescent="0.2">
      <c r="A5190" t="s">
        <v>15721</v>
      </c>
      <c r="B5190" t="s">
        <v>16</v>
      </c>
      <c r="C5190" t="s">
        <v>26</v>
      </c>
      <c r="D5190">
        <v>21</v>
      </c>
      <c r="E5190" t="s">
        <v>32</v>
      </c>
      <c r="F5190" t="s">
        <v>29157</v>
      </c>
    </row>
    <row r="5191" spans="1:6" x14ac:dyDescent="0.2">
      <c r="A5191" t="s">
        <v>15724</v>
      </c>
      <c r="B5191" t="s">
        <v>19</v>
      </c>
      <c r="C5191" t="s">
        <v>26</v>
      </c>
      <c r="D5191">
        <v>56</v>
      </c>
      <c r="E5191" t="s">
        <v>33</v>
      </c>
      <c r="F5191" t="s">
        <v>29154</v>
      </c>
    </row>
    <row r="5192" spans="1:6" x14ac:dyDescent="0.2">
      <c r="A5192" t="s">
        <v>15727</v>
      </c>
      <c r="B5192" t="s">
        <v>19</v>
      </c>
      <c r="C5192" t="s">
        <v>29</v>
      </c>
      <c r="D5192">
        <v>12</v>
      </c>
      <c r="E5192" t="s">
        <v>33</v>
      </c>
      <c r="F5192" t="s">
        <v>29157</v>
      </c>
    </row>
    <row r="5193" spans="1:6" x14ac:dyDescent="0.2">
      <c r="A5193" t="s">
        <v>15730</v>
      </c>
      <c r="B5193" t="s">
        <v>20</v>
      </c>
      <c r="C5193" t="s">
        <v>28</v>
      </c>
      <c r="D5193">
        <v>193</v>
      </c>
      <c r="E5193" t="s">
        <v>32</v>
      </c>
      <c r="F5193" t="s">
        <v>29154</v>
      </c>
    </row>
    <row r="5194" spans="1:6" x14ac:dyDescent="0.2">
      <c r="A5194" t="s">
        <v>15733</v>
      </c>
      <c r="B5194" t="s">
        <v>21</v>
      </c>
      <c r="C5194" t="s">
        <v>26</v>
      </c>
      <c r="D5194">
        <v>31</v>
      </c>
      <c r="E5194" t="s">
        <v>32</v>
      </c>
      <c r="F5194" t="s">
        <v>29156</v>
      </c>
    </row>
    <row r="5195" spans="1:6" x14ac:dyDescent="0.2">
      <c r="A5195" t="s">
        <v>15736</v>
      </c>
      <c r="B5195" t="s">
        <v>15</v>
      </c>
      <c r="C5195" t="s">
        <v>30</v>
      </c>
      <c r="D5195">
        <v>6</v>
      </c>
      <c r="E5195" t="s">
        <v>33</v>
      </c>
      <c r="F5195" t="s">
        <v>29154</v>
      </c>
    </row>
    <row r="5196" spans="1:6" x14ac:dyDescent="0.2">
      <c r="A5196" t="s">
        <v>15739</v>
      </c>
      <c r="B5196" t="s">
        <v>18</v>
      </c>
      <c r="C5196" t="s">
        <v>26</v>
      </c>
      <c r="D5196">
        <v>38</v>
      </c>
      <c r="E5196" t="s">
        <v>32</v>
      </c>
      <c r="F5196" t="s">
        <v>29156</v>
      </c>
    </row>
    <row r="5197" spans="1:6" x14ac:dyDescent="0.2">
      <c r="A5197" t="s">
        <v>15742</v>
      </c>
      <c r="B5197" t="s">
        <v>15</v>
      </c>
      <c r="C5197" t="s">
        <v>26</v>
      </c>
      <c r="D5197">
        <v>48</v>
      </c>
      <c r="E5197" t="s">
        <v>33</v>
      </c>
      <c r="F5197" t="s">
        <v>29156</v>
      </c>
    </row>
    <row r="5198" spans="1:6" x14ac:dyDescent="0.2">
      <c r="A5198" t="s">
        <v>15745</v>
      </c>
      <c r="B5198" t="s">
        <v>20</v>
      </c>
      <c r="C5198" t="s">
        <v>27</v>
      </c>
      <c r="D5198">
        <v>75</v>
      </c>
      <c r="E5198" t="s">
        <v>34</v>
      </c>
      <c r="F5198" t="s">
        <v>29157</v>
      </c>
    </row>
    <row r="5199" spans="1:6" x14ac:dyDescent="0.2">
      <c r="A5199" t="s">
        <v>15748</v>
      </c>
      <c r="B5199" t="s">
        <v>21</v>
      </c>
      <c r="C5199" t="s">
        <v>26</v>
      </c>
      <c r="D5199">
        <v>49</v>
      </c>
      <c r="E5199" t="s">
        <v>33</v>
      </c>
      <c r="F5199" t="s">
        <v>29157</v>
      </c>
    </row>
    <row r="5200" spans="1:6" x14ac:dyDescent="0.2">
      <c r="A5200" t="s">
        <v>15751</v>
      </c>
      <c r="B5200" t="s">
        <v>22</v>
      </c>
      <c r="C5200" t="s">
        <v>29</v>
      </c>
      <c r="D5200">
        <v>12</v>
      </c>
      <c r="E5200" t="s">
        <v>32</v>
      </c>
      <c r="F5200" t="s">
        <v>29157</v>
      </c>
    </row>
    <row r="5201" spans="1:6" x14ac:dyDescent="0.2">
      <c r="A5201" t="s">
        <v>15754</v>
      </c>
      <c r="B5201" t="s">
        <v>17</v>
      </c>
      <c r="C5201" t="s">
        <v>27</v>
      </c>
      <c r="D5201">
        <v>88</v>
      </c>
      <c r="E5201" t="s">
        <v>32</v>
      </c>
      <c r="F5201" t="s">
        <v>29156</v>
      </c>
    </row>
    <row r="5202" spans="1:6" x14ac:dyDescent="0.2">
      <c r="A5202" t="s">
        <v>15757</v>
      </c>
      <c r="B5202" t="s">
        <v>18</v>
      </c>
      <c r="C5202" t="s">
        <v>28</v>
      </c>
      <c r="D5202">
        <v>127</v>
      </c>
      <c r="E5202" t="s">
        <v>34</v>
      </c>
      <c r="F5202" t="s">
        <v>29157</v>
      </c>
    </row>
    <row r="5203" spans="1:6" x14ac:dyDescent="0.2">
      <c r="A5203" t="s">
        <v>15760</v>
      </c>
      <c r="B5203" t="s">
        <v>20</v>
      </c>
      <c r="C5203" t="s">
        <v>29</v>
      </c>
      <c r="D5203">
        <v>8</v>
      </c>
      <c r="E5203" t="s">
        <v>32</v>
      </c>
      <c r="F5203" t="s">
        <v>29154</v>
      </c>
    </row>
    <row r="5204" spans="1:6" x14ac:dyDescent="0.2">
      <c r="A5204" t="s">
        <v>15763</v>
      </c>
      <c r="B5204" t="s">
        <v>17</v>
      </c>
      <c r="C5204" t="s">
        <v>26</v>
      </c>
      <c r="D5204">
        <v>48</v>
      </c>
      <c r="E5204" t="s">
        <v>32</v>
      </c>
      <c r="F5204" t="s">
        <v>29154</v>
      </c>
    </row>
    <row r="5205" spans="1:6" x14ac:dyDescent="0.2">
      <c r="A5205" t="s">
        <v>15766</v>
      </c>
      <c r="B5205" t="s">
        <v>19</v>
      </c>
      <c r="C5205" t="s">
        <v>29</v>
      </c>
      <c r="D5205">
        <v>14</v>
      </c>
      <c r="E5205" t="s">
        <v>33</v>
      </c>
      <c r="F5205" t="s">
        <v>29154</v>
      </c>
    </row>
    <row r="5206" spans="1:6" x14ac:dyDescent="0.2">
      <c r="A5206" t="s">
        <v>15769</v>
      </c>
      <c r="B5206" t="s">
        <v>16</v>
      </c>
      <c r="C5206" t="s">
        <v>29</v>
      </c>
      <c r="D5206">
        <v>13</v>
      </c>
      <c r="E5206" t="s">
        <v>32</v>
      </c>
      <c r="F5206" t="s">
        <v>29157</v>
      </c>
    </row>
    <row r="5207" spans="1:6" x14ac:dyDescent="0.2">
      <c r="A5207" t="s">
        <v>15772</v>
      </c>
      <c r="B5207" t="s">
        <v>24</v>
      </c>
      <c r="C5207" t="s">
        <v>27</v>
      </c>
      <c r="D5207">
        <v>99</v>
      </c>
      <c r="E5207" t="s">
        <v>34</v>
      </c>
      <c r="F5207" t="s">
        <v>29157</v>
      </c>
    </row>
    <row r="5208" spans="1:6" x14ac:dyDescent="0.2">
      <c r="A5208" t="s">
        <v>15775</v>
      </c>
      <c r="B5208" t="s">
        <v>15</v>
      </c>
      <c r="C5208" t="s">
        <v>30</v>
      </c>
      <c r="D5208">
        <v>4</v>
      </c>
      <c r="E5208" t="s">
        <v>34</v>
      </c>
      <c r="F5208" t="s">
        <v>29154</v>
      </c>
    </row>
    <row r="5209" spans="1:6" x14ac:dyDescent="0.2">
      <c r="A5209" t="s">
        <v>15778</v>
      </c>
      <c r="B5209" t="s">
        <v>23</v>
      </c>
      <c r="C5209" t="s">
        <v>26</v>
      </c>
      <c r="D5209">
        <v>56</v>
      </c>
      <c r="E5209" t="s">
        <v>34</v>
      </c>
      <c r="F5209" t="s">
        <v>29157</v>
      </c>
    </row>
    <row r="5210" spans="1:6" x14ac:dyDescent="0.2">
      <c r="A5210" t="s">
        <v>15781</v>
      </c>
      <c r="B5210" t="s">
        <v>23</v>
      </c>
      <c r="C5210" t="s">
        <v>26</v>
      </c>
      <c r="D5210">
        <v>36</v>
      </c>
      <c r="E5210" t="s">
        <v>32</v>
      </c>
      <c r="F5210" t="s">
        <v>29156</v>
      </c>
    </row>
    <row r="5211" spans="1:6" x14ac:dyDescent="0.2">
      <c r="A5211" t="s">
        <v>15784</v>
      </c>
      <c r="B5211" t="s">
        <v>21</v>
      </c>
      <c r="C5211" t="s">
        <v>26</v>
      </c>
      <c r="D5211">
        <v>31</v>
      </c>
      <c r="E5211" t="s">
        <v>33</v>
      </c>
      <c r="F5211" t="s">
        <v>29154</v>
      </c>
    </row>
    <row r="5212" spans="1:6" x14ac:dyDescent="0.2">
      <c r="A5212" t="s">
        <v>15787</v>
      </c>
      <c r="B5212" t="s">
        <v>16</v>
      </c>
      <c r="C5212" t="s">
        <v>26</v>
      </c>
      <c r="D5212">
        <v>35</v>
      </c>
      <c r="E5212" t="s">
        <v>32</v>
      </c>
      <c r="F5212" t="s">
        <v>29154</v>
      </c>
    </row>
    <row r="5213" spans="1:6" x14ac:dyDescent="0.2">
      <c r="A5213" t="s">
        <v>15790</v>
      </c>
      <c r="B5213" t="s">
        <v>24</v>
      </c>
      <c r="C5213" t="s">
        <v>27</v>
      </c>
      <c r="D5213">
        <v>71</v>
      </c>
      <c r="E5213" t="s">
        <v>34</v>
      </c>
      <c r="F5213" t="s">
        <v>29154</v>
      </c>
    </row>
    <row r="5214" spans="1:6" x14ac:dyDescent="0.2">
      <c r="A5214" t="s">
        <v>15793</v>
      </c>
      <c r="B5214" t="s">
        <v>22</v>
      </c>
      <c r="C5214" t="s">
        <v>30</v>
      </c>
      <c r="D5214">
        <v>7</v>
      </c>
      <c r="E5214" t="s">
        <v>33</v>
      </c>
      <c r="F5214" t="s">
        <v>29156</v>
      </c>
    </row>
    <row r="5215" spans="1:6" x14ac:dyDescent="0.2">
      <c r="A5215" t="s">
        <v>15796</v>
      </c>
      <c r="B5215" t="s">
        <v>23</v>
      </c>
      <c r="C5215" t="s">
        <v>26</v>
      </c>
      <c r="D5215">
        <v>30</v>
      </c>
      <c r="E5215" t="s">
        <v>33</v>
      </c>
      <c r="F5215" t="s">
        <v>29154</v>
      </c>
    </row>
    <row r="5216" spans="1:6" x14ac:dyDescent="0.2">
      <c r="A5216" t="s">
        <v>15799</v>
      </c>
      <c r="B5216" t="s">
        <v>15</v>
      </c>
      <c r="C5216" t="s">
        <v>27</v>
      </c>
      <c r="D5216">
        <v>77</v>
      </c>
      <c r="E5216" t="s">
        <v>32</v>
      </c>
      <c r="F5216" t="s">
        <v>29156</v>
      </c>
    </row>
    <row r="5217" spans="1:6" x14ac:dyDescent="0.2">
      <c r="A5217" t="s">
        <v>15802</v>
      </c>
      <c r="B5217" t="s">
        <v>19</v>
      </c>
      <c r="C5217" t="s">
        <v>28</v>
      </c>
      <c r="D5217">
        <v>388</v>
      </c>
      <c r="E5217" t="s">
        <v>32</v>
      </c>
      <c r="F5217" t="s">
        <v>29156</v>
      </c>
    </row>
    <row r="5218" spans="1:6" x14ac:dyDescent="0.2">
      <c r="A5218" t="s">
        <v>15805</v>
      </c>
      <c r="B5218" t="s">
        <v>20</v>
      </c>
      <c r="C5218" t="s">
        <v>26</v>
      </c>
      <c r="D5218">
        <v>34</v>
      </c>
      <c r="E5218" t="s">
        <v>32</v>
      </c>
      <c r="F5218" t="s">
        <v>29157</v>
      </c>
    </row>
    <row r="5219" spans="1:6" x14ac:dyDescent="0.2">
      <c r="A5219" t="s">
        <v>15808</v>
      </c>
      <c r="B5219" t="s">
        <v>18</v>
      </c>
      <c r="C5219" t="s">
        <v>29</v>
      </c>
      <c r="D5219">
        <v>11</v>
      </c>
      <c r="E5219" t="s">
        <v>33</v>
      </c>
      <c r="F5219" t="s">
        <v>29156</v>
      </c>
    </row>
    <row r="5220" spans="1:6" x14ac:dyDescent="0.2">
      <c r="A5220" t="s">
        <v>15811</v>
      </c>
      <c r="B5220" t="s">
        <v>20</v>
      </c>
      <c r="C5220" t="s">
        <v>26</v>
      </c>
      <c r="D5220">
        <v>47</v>
      </c>
      <c r="E5220" t="s">
        <v>32</v>
      </c>
      <c r="F5220" t="s">
        <v>29157</v>
      </c>
    </row>
    <row r="5221" spans="1:6" x14ac:dyDescent="0.2">
      <c r="A5221" t="s">
        <v>15814</v>
      </c>
      <c r="B5221" t="s">
        <v>20</v>
      </c>
      <c r="C5221" t="s">
        <v>28</v>
      </c>
      <c r="D5221">
        <v>325</v>
      </c>
      <c r="E5221" t="s">
        <v>34</v>
      </c>
      <c r="F5221" t="s">
        <v>29157</v>
      </c>
    </row>
    <row r="5222" spans="1:6" x14ac:dyDescent="0.2">
      <c r="A5222" t="s">
        <v>15817</v>
      </c>
      <c r="B5222" t="s">
        <v>20</v>
      </c>
      <c r="C5222" t="s">
        <v>26</v>
      </c>
      <c r="D5222">
        <v>37</v>
      </c>
      <c r="E5222" t="s">
        <v>33</v>
      </c>
      <c r="F5222" t="s">
        <v>29157</v>
      </c>
    </row>
    <row r="5223" spans="1:6" x14ac:dyDescent="0.2">
      <c r="A5223" t="s">
        <v>15820</v>
      </c>
      <c r="B5223" t="s">
        <v>20</v>
      </c>
      <c r="C5223" t="s">
        <v>27</v>
      </c>
      <c r="D5223">
        <v>53</v>
      </c>
      <c r="E5223" t="s">
        <v>34</v>
      </c>
      <c r="F5223" t="s">
        <v>29156</v>
      </c>
    </row>
    <row r="5224" spans="1:6" x14ac:dyDescent="0.2">
      <c r="A5224" t="s">
        <v>15823</v>
      </c>
      <c r="B5224" t="s">
        <v>15</v>
      </c>
      <c r="C5224" t="s">
        <v>26</v>
      </c>
      <c r="D5224">
        <v>50</v>
      </c>
      <c r="E5224" t="s">
        <v>32</v>
      </c>
      <c r="F5224" t="s">
        <v>29156</v>
      </c>
    </row>
    <row r="5225" spans="1:6" x14ac:dyDescent="0.2">
      <c r="A5225" t="s">
        <v>15826</v>
      </c>
      <c r="B5225" t="s">
        <v>21</v>
      </c>
      <c r="C5225" t="s">
        <v>26</v>
      </c>
      <c r="D5225">
        <v>49</v>
      </c>
      <c r="E5225" t="s">
        <v>33</v>
      </c>
      <c r="F5225" t="s">
        <v>29154</v>
      </c>
    </row>
    <row r="5226" spans="1:6" x14ac:dyDescent="0.2">
      <c r="A5226" t="s">
        <v>15829</v>
      </c>
      <c r="B5226" t="s">
        <v>17</v>
      </c>
      <c r="C5226" t="s">
        <v>26</v>
      </c>
      <c r="D5226">
        <v>21</v>
      </c>
      <c r="E5226" t="s">
        <v>32</v>
      </c>
      <c r="F5226" t="s">
        <v>29157</v>
      </c>
    </row>
    <row r="5227" spans="1:6" x14ac:dyDescent="0.2">
      <c r="A5227" t="s">
        <v>15832</v>
      </c>
      <c r="B5227" t="s">
        <v>18</v>
      </c>
      <c r="C5227" t="s">
        <v>26</v>
      </c>
      <c r="D5227">
        <v>25</v>
      </c>
      <c r="E5227" t="s">
        <v>32</v>
      </c>
      <c r="F5227" t="s">
        <v>29154</v>
      </c>
    </row>
    <row r="5228" spans="1:6" x14ac:dyDescent="0.2">
      <c r="A5228" t="s">
        <v>15835</v>
      </c>
      <c r="B5228" t="s">
        <v>15</v>
      </c>
      <c r="C5228" t="s">
        <v>26</v>
      </c>
      <c r="D5228">
        <v>52</v>
      </c>
      <c r="E5228" t="s">
        <v>33</v>
      </c>
      <c r="F5228" t="s">
        <v>29157</v>
      </c>
    </row>
    <row r="5229" spans="1:6" x14ac:dyDescent="0.2">
      <c r="A5229" t="s">
        <v>15838</v>
      </c>
      <c r="B5229" t="s">
        <v>24</v>
      </c>
      <c r="C5229" t="s">
        <v>27</v>
      </c>
      <c r="D5229">
        <v>73</v>
      </c>
      <c r="E5229" t="s">
        <v>34</v>
      </c>
      <c r="F5229" t="s">
        <v>29154</v>
      </c>
    </row>
    <row r="5230" spans="1:6" x14ac:dyDescent="0.2">
      <c r="A5230" t="s">
        <v>15841</v>
      </c>
      <c r="B5230" t="s">
        <v>19</v>
      </c>
      <c r="C5230" t="s">
        <v>26</v>
      </c>
      <c r="D5230">
        <v>55</v>
      </c>
      <c r="E5230" t="s">
        <v>34</v>
      </c>
      <c r="F5230" t="s">
        <v>29157</v>
      </c>
    </row>
    <row r="5231" spans="1:6" x14ac:dyDescent="0.2">
      <c r="A5231" t="s">
        <v>15844</v>
      </c>
      <c r="B5231" t="s">
        <v>19</v>
      </c>
      <c r="C5231" t="s">
        <v>30</v>
      </c>
      <c r="D5231">
        <v>6</v>
      </c>
      <c r="E5231" t="s">
        <v>32</v>
      </c>
      <c r="F5231" t="s">
        <v>29156</v>
      </c>
    </row>
    <row r="5232" spans="1:6" x14ac:dyDescent="0.2">
      <c r="A5232" t="s">
        <v>15847</v>
      </c>
      <c r="B5232" t="s">
        <v>15</v>
      </c>
      <c r="C5232" t="s">
        <v>27</v>
      </c>
      <c r="D5232">
        <v>71</v>
      </c>
      <c r="E5232" t="s">
        <v>32</v>
      </c>
      <c r="F5232" t="s">
        <v>29157</v>
      </c>
    </row>
    <row r="5233" spans="1:6" x14ac:dyDescent="0.2">
      <c r="A5233" t="s">
        <v>15850</v>
      </c>
      <c r="B5233" t="s">
        <v>20</v>
      </c>
      <c r="C5233" t="s">
        <v>26</v>
      </c>
      <c r="D5233">
        <v>42</v>
      </c>
      <c r="E5233" t="s">
        <v>32</v>
      </c>
      <c r="F5233" t="s">
        <v>29156</v>
      </c>
    </row>
    <row r="5234" spans="1:6" x14ac:dyDescent="0.2">
      <c r="A5234" t="s">
        <v>15853</v>
      </c>
      <c r="B5234" t="s">
        <v>24</v>
      </c>
      <c r="C5234" t="s">
        <v>27</v>
      </c>
      <c r="D5234">
        <v>101</v>
      </c>
      <c r="E5234" t="s">
        <v>33</v>
      </c>
      <c r="F5234" t="s">
        <v>29154</v>
      </c>
    </row>
    <row r="5235" spans="1:6" x14ac:dyDescent="0.2">
      <c r="A5235" t="s">
        <v>15856</v>
      </c>
      <c r="B5235" t="s">
        <v>18</v>
      </c>
      <c r="C5235" t="s">
        <v>26</v>
      </c>
      <c r="D5235">
        <v>54</v>
      </c>
      <c r="E5235" t="s">
        <v>34</v>
      </c>
      <c r="F5235" t="s">
        <v>29156</v>
      </c>
    </row>
    <row r="5236" spans="1:6" x14ac:dyDescent="0.2">
      <c r="A5236" t="s">
        <v>15859</v>
      </c>
      <c r="B5236" t="s">
        <v>16</v>
      </c>
      <c r="C5236" t="s">
        <v>26</v>
      </c>
      <c r="D5236">
        <v>42</v>
      </c>
      <c r="E5236" t="s">
        <v>33</v>
      </c>
      <c r="F5236" t="s">
        <v>29156</v>
      </c>
    </row>
    <row r="5237" spans="1:6" x14ac:dyDescent="0.2">
      <c r="A5237" t="s">
        <v>15862</v>
      </c>
      <c r="B5237" t="s">
        <v>16</v>
      </c>
      <c r="C5237" t="s">
        <v>26</v>
      </c>
      <c r="D5237">
        <v>22</v>
      </c>
      <c r="E5237" t="s">
        <v>33</v>
      </c>
      <c r="F5237" t="s">
        <v>29156</v>
      </c>
    </row>
    <row r="5238" spans="1:6" x14ac:dyDescent="0.2">
      <c r="A5238" t="s">
        <v>15865</v>
      </c>
      <c r="B5238" t="s">
        <v>18</v>
      </c>
      <c r="C5238" t="s">
        <v>26</v>
      </c>
      <c r="D5238">
        <v>58</v>
      </c>
      <c r="E5238" t="s">
        <v>33</v>
      </c>
      <c r="F5238" t="s">
        <v>29155</v>
      </c>
    </row>
    <row r="5239" spans="1:6" x14ac:dyDescent="0.2">
      <c r="A5239" t="s">
        <v>15868</v>
      </c>
      <c r="B5239" t="s">
        <v>22</v>
      </c>
      <c r="C5239" t="s">
        <v>26</v>
      </c>
      <c r="D5239">
        <v>30</v>
      </c>
      <c r="E5239" t="s">
        <v>32</v>
      </c>
      <c r="F5239" t="s">
        <v>29156</v>
      </c>
    </row>
    <row r="5240" spans="1:6" x14ac:dyDescent="0.2">
      <c r="A5240" t="s">
        <v>15871</v>
      </c>
      <c r="B5240" t="s">
        <v>20</v>
      </c>
      <c r="C5240" t="s">
        <v>27</v>
      </c>
      <c r="D5240">
        <v>54</v>
      </c>
      <c r="E5240" t="s">
        <v>32</v>
      </c>
      <c r="F5240" t="s">
        <v>29155</v>
      </c>
    </row>
    <row r="5241" spans="1:6" x14ac:dyDescent="0.2">
      <c r="A5241" t="s">
        <v>15874</v>
      </c>
      <c r="B5241" t="s">
        <v>22</v>
      </c>
      <c r="C5241" t="s">
        <v>26</v>
      </c>
      <c r="D5241">
        <v>33</v>
      </c>
      <c r="E5241" t="s">
        <v>32</v>
      </c>
      <c r="F5241" t="s">
        <v>29154</v>
      </c>
    </row>
    <row r="5242" spans="1:6" x14ac:dyDescent="0.2">
      <c r="A5242" t="s">
        <v>15877</v>
      </c>
      <c r="B5242" t="s">
        <v>23</v>
      </c>
      <c r="C5242" t="s">
        <v>26</v>
      </c>
      <c r="D5242">
        <v>50</v>
      </c>
      <c r="E5242" t="s">
        <v>33</v>
      </c>
      <c r="F5242" t="s">
        <v>29156</v>
      </c>
    </row>
    <row r="5243" spans="1:6" x14ac:dyDescent="0.2">
      <c r="A5243" t="s">
        <v>15880</v>
      </c>
      <c r="B5243" t="s">
        <v>15</v>
      </c>
      <c r="C5243" t="s">
        <v>26</v>
      </c>
      <c r="D5243">
        <v>55</v>
      </c>
      <c r="E5243" t="s">
        <v>32</v>
      </c>
      <c r="F5243" t="s">
        <v>29157</v>
      </c>
    </row>
    <row r="5244" spans="1:6" x14ac:dyDescent="0.2">
      <c r="A5244" t="s">
        <v>15883</v>
      </c>
      <c r="B5244" t="s">
        <v>21</v>
      </c>
      <c r="C5244" t="s">
        <v>27</v>
      </c>
      <c r="D5244">
        <v>107</v>
      </c>
      <c r="E5244" t="s">
        <v>33</v>
      </c>
      <c r="F5244" t="s">
        <v>29156</v>
      </c>
    </row>
    <row r="5245" spans="1:6" x14ac:dyDescent="0.2">
      <c r="A5245" t="s">
        <v>15886</v>
      </c>
      <c r="B5245" t="s">
        <v>18</v>
      </c>
      <c r="C5245" t="s">
        <v>27</v>
      </c>
      <c r="D5245">
        <v>56</v>
      </c>
      <c r="E5245" t="s">
        <v>32</v>
      </c>
      <c r="F5245" t="s">
        <v>29154</v>
      </c>
    </row>
    <row r="5246" spans="1:6" x14ac:dyDescent="0.2">
      <c r="A5246" t="s">
        <v>15640</v>
      </c>
      <c r="B5246" t="s">
        <v>24</v>
      </c>
      <c r="C5246" t="s">
        <v>27</v>
      </c>
      <c r="D5246">
        <v>68</v>
      </c>
      <c r="E5246" t="s">
        <v>34</v>
      </c>
      <c r="F5246" t="s">
        <v>29156</v>
      </c>
    </row>
    <row r="5247" spans="1:6" x14ac:dyDescent="0.2">
      <c r="A5247" t="s">
        <v>15643</v>
      </c>
      <c r="B5247" t="s">
        <v>18</v>
      </c>
      <c r="C5247" t="s">
        <v>26</v>
      </c>
      <c r="D5247">
        <v>30</v>
      </c>
      <c r="E5247" t="s">
        <v>34</v>
      </c>
      <c r="F5247" t="s">
        <v>29156</v>
      </c>
    </row>
    <row r="5248" spans="1:6" x14ac:dyDescent="0.2">
      <c r="A5248" t="s">
        <v>15646</v>
      </c>
      <c r="B5248" t="s">
        <v>24</v>
      </c>
      <c r="C5248" t="s">
        <v>27</v>
      </c>
      <c r="D5248">
        <v>88</v>
      </c>
      <c r="E5248" t="s">
        <v>33</v>
      </c>
      <c r="F5248" t="s">
        <v>29156</v>
      </c>
    </row>
    <row r="5249" spans="1:6" x14ac:dyDescent="0.2">
      <c r="A5249" t="s">
        <v>15649</v>
      </c>
      <c r="B5249" t="s">
        <v>18</v>
      </c>
      <c r="C5249" t="s">
        <v>28</v>
      </c>
      <c r="D5249">
        <v>103</v>
      </c>
      <c r="E5249" t="s">
        <v>33</v>
      </c>
      <c r="F5249" t="s">
        <v>29154</v>
      </c>
    </row>
    <row r="5250" spans="1:6" x14ac:dyDescent="0.2">
      <c r="A5250" t="s">
        <v>15652</v>
      </c>
      <c r="B5250" t="s">
        <v>16</v>
      </c>
      <c r="C5250" t="s">
        <v>27</v>
      </c>
      <c r="D5250">
        <v>54</v>
      </c>
      <c r="E5250" t="s">
        <v>33</v>
      </c>
      <c r="F5250" t="s">
        <v>29155</v>
      </c>
    </row>
    <row r="5251" spans="1:6" x14ac:dyDescent="0.2">
      <c r="A5251" t="s">
        <v>15655</v>
      </c>
      <c r="B5251" t="s">
        <v>16</v>
      </c>
      <c r="C5251" t="s">
        <v>27</v>
      </c>
      <c r="D5251">
        <v>100</v>
      </c>
      <c r="E5251" t="s">
        <v>32</v>
      </c>
      <c r="F5251" t="s">
        <v>29157</v>
      </c>
    </row>
    <row r="5252" spans="1:6" x14ac:dyDescent="0.2">
      <c r="A5252" t="s">
        <v>15889</v>
      </c>
      <c r="B5252" t="s">
        <v>17</v>
      </c>
      <c r="C5252" t="s">
        <v>26</v>
      </c>
      <c r="D5252">
        <v>35</v>
      </c>
      <c r="E5252" t="s">
        <v>34</v>
      </c>
      <c r="F5252" t="s">
        <v>29157</v>
      </c>
    </row>
    <row r="5253" spans="1:6" x14ac:dyDescent="0.2">
      <c r="A5253" t="s">
        <v>15892</v>
      </c>
      <c r="B5253" t="s">
        <v>22</v>
      </c>
      <c r="C5253" t="s">
        <v>26</v>
      </c>
      <c r="D5253">
        <v>21</v>
      </c>
      <c r="E5253" t="s">
        <v>34</v>
      </c>
      <c r="F5253" t="s">
        <v>79</v>
      </c>
    </row>
    <row r="5254" spans="1:6" x14ac:dyDescent="0.2">
      <c r="A5254" t="s">
        <v>15895</v>
      </c>
      <c r="B5254" t="s">
        <v>15</v>
      </c>
      <c r="C5254" t="s">
        <v>30</v>
      </c>
      <c r="D5254">
        <v>5</v>
      </c>
      <c r="E5254" t="s">
        <v>33</v>
      </c>
      <c r="F5254" t="s">
        <v>79</v>
      </c>
    </row>
    <row r="5255" spans="1:6" x14ac:dyDescent="0.2">
      <c r="A5255" t="s">
        <v>15898</v>
      </c>
      <c r="B5255" t="s">
        <v>19</v>
      </c>
      <c r="C5255" t="s">
        <v>26</v>
      </c>
      <c r="D5255">
        <v>28</v>
      </c>
      <c r="E5255" t="s">
        <v>32</v>
      </c>
      <c r="F5255" t="s">
        <v>79</v>
      </c>
    </row>
    <row r="5256" spans="1:6" x14ac:dyDescent="0.2">
      <c r="A5256" t="s">
        <v>15901</v>
      </c>
      <c r="B5256" t="s">
        <v>24</v>
      </c>
      <c r="C5256" t="s">
        <v>27</v>
      </c>
      <c r="D5256">
        <v>95</v>
      </c>
      <c r="E5256" t="s">
        <v>32</v>
      </c>
      <c r="F5256" t="s">
        <v>29157</v>
      </c>
    </row>
    <row r="5257" spans="1:6" x14ac:dyDescent="0.2">
      <c r="A5257" t="s">
        <v>15904</v>
      </c>
      <c r="B5257" t="s">
        <v>19</v>
      </c>
      <c r="C5257" t="s">
        <v>27</v>
      </c>
      <c r="D5257">
        <v>111</v>
      </c>
      <c r="E5257" t="s">
        <v>33</v>
      </c>
      <c r="F5257" t="s">
        <v>79</v>
      </c>
    </row>
    <row r="5258" spans="1:6" x14ac:dyDescent="0.2">
      <c r="A5258" t="s">
        <v>15907</v>
      </c>
      <c r="B5258" t="s">
        <v>17</v>
      </c>
      <c r="C5258" t="s">
        <v>26</v>
      </c>
      <c r="D5258">
        <v>42</v>
      </c>
      <c r="E5258" t="s">
        <v>32</v>
      </c>
      <c r="F5258" t="s">
        <v>29157</v>
      </c>
    </row>
    <row r="5259" spans="1:6" x14ac:dyDescent="0.2">
      <c r="A5259" t="s">
        <v>15910</v>
      </c>
      <c r="B5259" t="s">
        <v>22</v>
      </c>
      <c r="C5259" t="s">
        <v>26</v>
      </c>
      <c r="D5259">
        <v>31</v>
      </c>
      <c r="E5259" t="s">
        <v>34</v>
      </c>
      <c r="F5259" t="s">
        <v>29157</v>
      </c>
    </row>
    <row r="5260" spans="1:6" x14ac:dyDescent="0.2">
      <c r="A5260" t="s">
        <v>15913</v>
      </c>
      <c r="B5260" t="s">
        <v>20</v>
      </c>
      <c r="C5260" t="s">
        <v>28</v>
      </c>
      <c r="D5260">
        <v>177</v>
      </c>
      <c r="E5260" t="s">
        <v>33</v>
      </c>
      <c r="F5260" t="s">
        <v>29157</v>
      </c>
    </row>
    <row r="5261" spans="1:6" x14ac:dyDescent="0.2">
      <c r="A5261" t="s">
        <v>15916</v>
      </c>
      <c r="B5261" t="s">
        <v>18</v>
      </c>
      <c r="C5261" t="s">
        <v>26</v>
      </c>
      <c r="D5261">
        <v>25</v>
      </c>
      <c r="E5261" t="s">
        <v>33</v>
      </c>
      <c r="F5261" t="s">
        <v>79</v>
      </c>
    </row>
    <row r="5262" spans="1:6" x14ac:dyDescent="0.2">
      <c r="A5262" t="s">
        <v>15919</v>
      </c>
      <c r="B5262" t="s">
        <v>20</v>
      </c>
      <c r="C5262" t="s">
        <v>27</v>
      </c>
      <c r="D5262">
        <v>70</v>
      </c>
      <c r="E5262" t="s">
        <v>33</v>
      </c>
      <c r="F5262" t="s">
        <v>29157</v>
      </c>
    </row>
    <row r="5263" spans="1:6" x14ac:dyDescent="0.2">
      <c r="A5263" t="s">
        <v>15922</v>
      </c>
      <c r="B5263" t="s">
        <v>23</v>
      </c>
      <c r="C5263" t="s">
        <v>26</v>
      </c>
      <c r="D5263">
        <v>22</v>
      </c>
      <c r="E5263" t="s">
        <v>32</v>
      </c>
      <c r="F5263" t="s">
        <v>29157</v>
      </c>
    </row>
    <row r="5264" spans="1:6" x14ac:dyDescent="0.2">
      <c r="A5264" t="s">
        <v>15925</v>
      </c>
      <c r="B5264" t="s">
        <v>23</v>
      </c>
      <c r="C5264" t="s">
        <v>27</v>
      </c>
      <c r="D5264">
        <v>74</v>
      </c>
      <c r="E5264" t="s">
        <v>33</v>
      </c>
      <c r="F5264" t="s">
        <v>79</v>
      </c>
    </row>
    <row r="5265" spans="1:6" x14ac:dyDescent="0.2">
      <c r="A5265" t="s">
        <v>15928</v>
      </c>
      <c r="B5265" t="s">
        <v>22</v>
      </c>
      <c r="C5265" t="s">
        <v>27</v>
      </c>
      <c r="D5265">
        <v>117</v>
      </c>
      <c r="E5265" t="s">
        <v>32</v>
      </c>
      <c r="F5265" t="s">
        <v>79</v>
      </c>
    </row>
    <row r="5266" spans="1:6" x14ac:dyDescent="0.2">
      <c r="A5266" t="s">
        <v>15931</v>
      </c>
      <c r="B5266" t="s">
        <v>24</v>
      </c>
      <c r="C5266" t="s">
        <v>26</v>
      </c>
      <c r="D5266">
        <v>44</v>
      </c>
      <c r="E5266" t="s">
        <v>32</v>
      </c>
      <c r="F5266" t="s">
        <v>29157</v>
      </c>
    </row>
    <row r="5267" spans="1:6" x14ac:dyDescent="0.2">
      <c r="A5267" t="s">
        <v>15934</v>
      </c>
      <c r="B5267" t="s">
        <v>22</v>
      </c>
      <c r="C5267" t="s">
        <v>27</v>
      </c>
      <c r="D5267">
        <v>53</v>
      </c>
      <c r="E5267" t="s">
        <v>33</v>
      </c>
      <c r="F5267" t="s">
        <v>79</v>
      </c>
    </row>
    <row r="5268" spans="1:6" x14ac:dyDescent="0.2">
      <c r="A5268" t="s">
        <v>15937</v>
      </c>
      <c r="B5268" t="s">
        <v>16</v>
      </c>
      <c r="C5268" t="s">
        <v>30</v>
      </c>
      <c r="D5268">
        <v>8</v>
      </c>
      <c r="E5268" t="s">
        <v>33</v>
      </c>
      <c r="F5268" t="s">
        <v>79</v>
      </c>
    </row>
    <row r="5269" spans="1:6" x14ac:dyDescent="0.2">
      <c r="A5269" t="s">
        <v>15940</v>
      </c>
      <c r="B5269" t="s">
        <v>21</v>
      </c>
      <c r="C5269" t="s">
        <v>27</v>
      </c>
      <c r="D5269">
        <v>119</v>
      </c>
      <c r="E5269" t="s">
        <v>34</v>
      </c>
      <c r="F5269" t="s">
        <v>79</v>
      </c>
    </row>
    <row r="5270" spans="1:6" x14ac:dyDescent="0.2">
      <c r="A5270" t="s">
        <v>15943</v>
      </c>
      <c r="B5270" t="s">
        <v>15</v>
      </c>
      <c r="C5270" t="s">
        <v>27</v>
      </c>
      <c r="D5270">
        <v>75</v>
      </c>
      <c r="E5270" t="s">
        <v>33</v>
      </c>
      <c r="F5270" t="s">
        <v>29157</v>
      </c>
    </row>
    <row r="5271" spans="1:6" x14ac:dyDescent="0.2">
      <c r="A5271" t="s">
        <v>15946</v>
      </c>
      <c r="B5271" t="s">
        <v>21</v>
      </c>
      <c r="C5271" t="s">
        <v>28</v>
      </c>
      <c r="D5271">
        <v>166</v>
      </c>
      <c r="E5271" t="s">
        <v>32</v>
      </c>
      <c r="F5271" t="s">
        <v>29157</v>
      </c>
    </row>
    <row r="5272" spans="1:6" x14ac:dyDescent="0.2">
      <c r="A5272" t="s">
        <v>15949</v>
      </c>
      <c r="B5272" t="s">
        <v>23</v>
      </c>
      <c r="C5272" t="s">
        <v>27</v>
      </c>
      <c r="D5272">
        <v>114</v>
      </c>
      <c r="E5272" t="s">
        <v>32</v>
      </c>
      <c r="F5272" t="s">
        <v>79</v>
      </c>
    </row>
    <row r="5273" spans="1:6" x14ac:dyDescent="0.2">
      <c r="A5273" t="s">
        <v>15952</v>
      </c>
      <c r="B5273" t="s">
        <v>15</v>
      </c>
      <c r="C5273" t="s">
        <v>27</v>
      </c>
      <c r="D5273">
        <v>82</v>
      </c>
      <c r="E5273" t="s">
        <v>32</v>
      </c>
      <c r="F5273" t="s">
        <v>79</v>
      </c>
    </row>
    <row r="5274" spans="1:6" x14ac:dyDescent="0.2">
      <c r="A5274" t="s">
        <v>15955</v>
      </c>
      <c r="B5274" t="s">
        <v>22</v>
      </c>
      <c r="C5274" t="s">
        <v>29</v>
      </c>
      <c r="D5274">
        <v>9</v>
      </c>
      <c r="E5274" t="s">
        <v>32</v>
      </c>
      <c r="F5274" t="s">
        <v>79</v>
      </c>
    </row>
    <row r="5275" spans="1:6" x14ac:dyDescent="0.2">
      <c r="A5275" t="s">
        <v>15958</v>
      </c>
      <c r="B5275" t="s">
        <v>16</v>
      </c>
      <c r="C5275" t="s">
        <v>26</v>
      </c>
      <c r="D5275">
        <v>39</v>
      </c>
      <c r="E5275" t="s">
        <v>32</v>
      </c>
      <c r="F5275" t="s">
        <v>29157</v>
      </c>
    </row>
    <row r="5276" spans="1:6" x14ac:dyDescent="0.2">
      <c r="A5276" t="s">
        <v>15961</v>
      </c>
      <c r="B5276" t="s">
        <v>21</v>
      </c>
      <c r="C5276" t="s">
        <v>28</v>
      </c>
      <c r="D5276">
        <v>113</v>
      </c>
      <c r="E5276" t="s">
        <v>34</v>
      </c>
      <c r="F5276" t="s">
        <v>79</v>
      </c>
    </row>
    <row r="5277" spans="1:6" x14ac:dyDescent="0.2">
      <c r="A5277" t="s">
        <v>15964</v>
      </c>
      <c r="B5277" t="s">
        <v>23</v>
      </c>
      <c r="C5277" t="s">
        <v>26</v>
      </c>
      <c r="D5277">
        <v>34</v>
      </c>
      <c r="E5277" t="s">
        <v>34</v>
      </c>
      <c r="F5277" t="s">
        <v>79</v>
      </c>
    </row>
    <row r="5278" spans="1:6" x14ac:dyDescent="0.2">
      <c r="A5278" t="s">
        <v>15967</v>
      </c>
      <c r="B5278" t="s">
        <v>17</v>
      </c>
      <c r="C5278" t="s">
        <v>27</v>
      </c>
      <c r="D5278">
        <v>96</v>
      </c>
      <c r="E5278" t="s">
        <v>32</v>
      </c>
      <c r="F5278" t="s">
        <v>79</v>
      </c>
    </row>
    <row r="5279" spans="1:6" x14ac:dyDescent="0.2">
      <c r="A5279" t="s">
        <v>15970</v>
      </c>
      <c r="B5279" t="s">
        <v>15</v>
      </c>
      <c r="C5279" t="s">
        <v>26</v>
      </c>
      <c r="D5279">
        <v>49</v>
      </c>
      <c r="E5279" t="s">
        <v>32</v>
      </c>
      <c r="F5279" t="s">
        <v>29157</v>
      </c>
    </row>
    <row r="5280" spans="1:6" x14ac:dyDescent="0.2">
      <c r="A5280" t="s">
        <v>15973</v>
      </c>
      <c r="B5280" t="s">
        <v>19</v>
      </c>
      <c r="C5280" t="s">
        <v>30</v>
      </c>
      <c r="D5280">
        <v>3</v>
      </c>
      <c r="E5280" t="s">
        <v>32</v>
      </c>
      <c r="F5280" t="s">
        <v>79</v>
      </c>
    </row>
    <row r="5281" spans="1:6" x14ac:dyDescent="0.2">
      <c r="A5281" t="s">
        <v>15976</v>
      </c>
      <c r="B5281" t="s">
        <v>21</v>
      </c>
      <c r="C5281" t="s">
        <v>26</v>
      </c>
      <c r="D5281">
        <v>42</v>
      </c>
      <c r="E5281" t="s">
        <v>33</v>
      </c>
      <c r="F5281" t="s">
        <v>29157</v>
      </c>
    </row>
    <row r="5282" spans="1:6" x14ac:dyDescent="0.2">
      <c r="A5282" t="s">
        <v>15979</v>
      </c>
      <c r="B5282" t="s">
        <v>20</v>
      </c>
      <c r="C5282" t="s">
        <v>27</v>
      </c>
      <c r="D5282">
        <v>107</v>
      </c>
      <c r="E5282" t="s">
        <v>34</v>
      </c>
      <c r="F5282" t="s">
        <v>79</v>
      </c>
    </row>
    <row r="5283" spans="1:6" x14ac:dyDescent="0.2">
      <c r="A5283" t="s">
        <v>15982</v>
      </c>
      <c r="B5283" t="s">
        <v>16</v>
      </c>
      <c r="C5283" t="s">
        <v>27</v>
      </c>
      <c r="D5283">
        <v>87</v>
      </c>
      <c r="E5283" t="s">
        <v>32</v>
      </c>
      <c r="F5283" t="s">
        <v>29157</v>
      </c>
    </row>
    <row r="5284" spans="1:6" x14ac:dyDescent="0.2">
      <c r="A5284" t="s">
        <v>15985</v>
      </c>
      <c r="B5284" t="s">
        <v>16</v>
      </c>
      <c r="C5284" t="s">
        <v>29</v>
      </c>
      <c r="D5284">
        <v>23</v>
      </c>
      <c r="E5284" t="s">
        <v>32</v>
      </c>
      <c r="F5284" t="s">
        <v>79</v>
      </c>
    </row>
    <row r="5285" spans="1:6" x14ac:dyDescent="0.2">
      <c r="A5285" t="s">
        <v>15988</v>
      </c>
      <c r="B5285" t="s">
        <v>21</v>
      </c>
      <c r="C5285" t="s">
        <v>27</v>
      </c>
      <c r="D5285">
        <v>58</v>
      </c>
      <c r="E5285" t="s">
        <v>34</v>
      </c>
      <c r="F5285" t="s">
        <v>79</v>
      </c>
    </row>
    <row r="5286" spans="1:6" x14ac:dyDescent="0.2">
      <c r="A5286" t="s">
        <v>15991</v>
      </c>
      <c r="B5286" t="s">
        <v>15</v>
      </c>
      <c r="C5286" t="s">
        <v>26</v>
      </c>
      <c r="D5286">
        <v>34</v>
      </c>
      <c r="E5286" t="s">
        <v>32</v>
      </c>
      <c r="F5286" t="s">
        <v>29157</v>
      </c>
    </row>
    <row r="5287" spans="1:6" x14ac:dyDescent="0.2">
      <c r="A5287" t="s">
        <v>15994</v>
      </c>
      <c r="B5287" t="s">
        <v>16</v>
      </c>
      <c r="C5287" t="s">
        <v>28</v>
      </c>
      <c r="D5287">
        <v>132</v>
      </c>
      <c r="E5287" t="s">
        <v>32</v>
      </c>
      <c r="F5287" t="s">
        <v>79</v>
      </c>
    </row>
    <row r="5288" spans="1:6" x14ac:dyDescent="0.2">
      <c r="A5288" t="s">
        <v>15997</v>
      </c>
      <c r="B5288" t="s">
        <v>20</v>
      </c>
      <c r="C5288" t="s">
        <v>30</v>
      </c>
      <c r="D5288">
        <v>3</v>
      </c>
      <c r="E5288" t="s">
        <v>33</v>
      </c>
      <c r="F5288" t="s">
        <v>79</v>
      </c>
    </row>
    <row r="5289" spans="1:6" x14ac:dyDescent="0.2">
      <c r="A5289" t="s">
        <v>16000</v>
      </c>
      <c r="B5289" t="s">
        <v>16</v>
      </c>
      <c r="C5289" t="s">
        <v>26</v>
      </c>
      <c r="D5289">
        <v>57</v>
      </c>
      <c r="E5289" t="s">
        <v>32</v>
      </c>
      <c r="F5289" t="s">
        <v>79</v>
      </c>
    </row>
    <row r="5290" spans="1:6" x14ac:dyDescent="0.2">
      <c r="A5290" t="s">
        <v>16003</v>
      </c>
      <c r="B5290" t="s">
        <v>17</v>
      </c>
      <c r="C5290" t="s">
        <v>26</v>
      </c>
      <c r="D5290">
        <v>43</v>
      </c>
      <c r="E5290" t="s">
        <v>33</v>
      </c>
      <c r="F5290" t="s">
        <v>79</v>
      </c>
    </row>
    <row r="5291" spans="1:6" x14ac:dyDescent="0.2">
      <c r="A5291" t="s">
        <v>16024</v>
      </c>
      <c r="B5291" t="s">
        <v>19</v>
      </c>
      <c r="C5291" t="s">
        <v>26</v>
      </c>
      <c r="D5291">
        <v>40</v>
      </c>
      <c r="E5291" t="s">
        <v>33</v>
      </c>
      <c r="F5291" t="s">
        <v>29157</v>
      </c>
    </row>
    <row r="5292" spans="1:6" x14ac:dyDescent="0.2">
      <c r="A5292" t="s">
        <v>16027</v>
      </c>
      <c r="B5292" t="s">
        <v>18</v>
      </c>
      <c r="C5292" t="s">
        <v>30</v>
      </c>
      <c r="D5292">
        <v>5</v>
      </c>
      <c r="E5292" t="s">
        <v>33</v>
      </c>
      <c r="F5292" t="s">
        <v>29155</v>
      </c>
    </row>
    <row r="5293" spans="1:6" x14ac:dyDescent="0.2">
      <c r="A5293" t="s">
        <v>16030</v>
      </c>
      <c r="B5293" t="s">
        <v>18</v>
      </c>
      <c r="C5293" t="s">
        <v>27</v>
      </c>
      <c r="D5293">
        <v>83</v>
      </c>
      <c r="E5293" t="s">
        <v>33</v>
      </c>
      <c r="F5293" t="s">
        <v>29157</v>
      </c>
    </row>
    <row r="5294" spans="1:6" x14ac:dyDescent="0.2">
      <c r="A5294" t="s">
        <v>16033</v>
      </c>
      <c r="B5294" t="s">
        <v>21</v>
      </c>
      <c r="C5294" t="s">
        <v>27</v>
      </c>
      <c r="D5294">
        <v>88</v>
      </c>
      <c r="E5294" t="s">
        <v>33</v>
      </c>
      <c r="F5294" t="s">
        <v>29156</v>
      </c>
    </row>
    <row r="5295" spans="1:6" x14ac:dyDescent="0.2">
      <c r="A5295" t="s">
        <v>16036</v>
      </c>
      <c r="B5295" t="s">
        <v>22</v>
      </c>
      <c r="C5295" t="s">
        <v>26</v>
      </c>
      <c r="D5295">
        <v>32</v>
      </c>
      <c r="E5295" t="s">
        <v>34</v>
      </c>
      <c r="F5295" t="s">
        <v>29157</v>
      </c>
    </row>
    <row r="5296" spans="1:6" x14ac:dyDescent="0.2">
      <c r="A5296" t="s">
        <v>16039</v>
      </c>
      <c r="B5296" t="s">
        <v>23</v>
      </c>
      <c r="C5296" t="s">
        <v>27</v>
      </c>
      <c r="D5296">
        <v>90</v>
      </c>
      <c r="E5296" t="s">
        <v>33</v>
      </c>
      <c r="F5296" t="s">
        <v>29156</v>
      </c>
    </row>
    <row r="5297" spans="1:6" x14ac:dyDescent="0.2">
      <c r="A5297" t="s">
        <v>16042</v>
      </c>
      <c r="B5297" t="s">
        <v>23</v>
      </c>
      <c r="C5297" t="s">
        <v>26</v>
      </c>
      <c r="D5297">
        <v>20</v>
      </c>
      <c r="E5297" t="s">
        <v>33</v>
      </c>
      <c r="F5297" t="s">
        <v>29156</v>
      </c>
    </row>
    <row r="5298" spans="1:6" x14ac:dyDescent="0.2">
      <c r="A5298" t="s">
        <v>16045</v>
      </c>
      <c r="B5298" t="s">
        <v>23</v>
      </c>
      <c r="C5298" t="s">
        <v>27</v>
      </c>
      <c r="D5298">
        <v>92</v>
      </c>
      <c r="E5298" t="s">
        <v>34</v>
      </c>
      <c r="F5298" t="s">
        <v>29156</v>
      </c>
    </row>
    <row r="5299" spans="1:6" x14ac:dyDescent="0.2">
      <c r="A5299" t="s">
        <v>16048</v>
      </c>
      <c r="B5299" t="s">
        <v>24</v>
      </c>
      <c r="C5299" t="s">
        <v>30</v>
      </c>
      <c r="D5299">
        <v>4</v>
      </c>
      <c r="E5299" t="s">
        <v>33</v>
      </c>
      <c r="F5299" t="s">
        <v>29154</v>
      </c>
    </row>
    <row r="5300" spans="1:6" x14ac:dyDescent="0.2">
      <c r="A5300" t="s">
        <v>16051</v>
      </c>
      <c r="B5300" t="s">
        <v>21</v>
      </c>
      <c r="C5300" t="s">
        <v>26</v>
      </c>
      <c r="D5300">
        <v>50</v>
      </c>
      <c r="E5300" t="s">
        <v>33</v>
      </c>
      <c r="F5300" t="s">
        <v>29154</v>
      </c>
    </row>
    <row r="5301" spans="1:6" x14ac:dyDescent="0.2">
      <c r="A5301" t="s">
        <v>16054</v>
      </c>
      <c r="B5301" t="s">
        <v>17</v>
      </c>
      <c r="C5301" t="s">
        <v>26</v>
      </c>
      <c r="D5301">
        <v>56</v>
      </c>
      <c r="E5301" t="s">
        <v>33</v>
      </c>
      <c r="F5301" t="s">
        <v>29157</v>
      </c>
    </row>
    <row r="5302" spans="1:6" x14ac:dyDescent="0.2">
      <c r="A5302" t="s">
        <v>16057</v>
      </c>
      <c r="B5302" t="s">
        <v>19</v>
      </c>
      <c r="C5302" t="s">
        <v>27</v>
      </c>
      <c r="D5302">
        <v>92</v>
      </c>
      <c r="E5302" t="s">
        <v>33</v>
      </c>
      <c r="F5302" t="s">
        <v>29154</v>
      </c>
    </row>
    <row r="5303" spans="1:6" x14ac:dyDescent="0.2">
      <c r="A5303" t="s">
        <v>16060</v>
      </c>
      <c r="B5303" t="s">
        <v>20</v>
      </c>
      <c r="C5303" t="s">
        <v>27</v>
      </c>
      <c r="D5303">
        <v>110</v>
      </c>
      <c r="E5303" t="s">
        <v>32</v>
      </c>
      <c r="F5303" t="s">
        <v>29157</v>
      </c>
    </row>
    <row r="5304" spans="1:6" x14ac:dyDescent="0.2">
      <c r="A5304" t="s">
        <v>16063</v>
      </c>
      <c r="B5304" t="s">
        <v>23</v>
      </c>
      <c r="C5304" t="s">
        <v>28</v>
      </c>
      <c r="D5304">
        <v>208</v>
      </c>
      <c r="E5304" t="s">
        <v>33</v>
      </c>
      <c r="F5304" t="s">
        <v>29155</v>
      </c>
    </row>
    <row r="5305" spans="1:6" x14ac:dyDescent="0.2">
      <c r="A5305" t="s">
        <v>16066</v>
      </c>
      <c r="B5305" t="s">
        <v>23</v>
      </c>
      <c r="C5305" t="s">
        <v>26</v>
      </c>
      <c r="D5305">
        <v>26</v>
      </c>
      <c r="E5305" t="s">
        <v>32</v>
      </c>
      <c r="F5305" t="s">
        <v>29155</v>
      </c>
    </row>
    <row r="5306" spans="1:6" x14ac:dyDescent="0.2">
      <c r="A5306" t="s">
        <v>16069</v>
      </c>
      <c r="B5306" t="s">
        <v>23</v>
      </c>
      <c r="C5306" t="s">
        <v>29</v>
      </c>
      <c r="D5306">
        <v>17</v>
      </c>
      <c r="E5306" t="s">
        <v>33</v>
      </c>
      <c r="F5306" t="s">
        <v>29157</v>
      </c>
    </row>
    <row r="5307" spans="1:6" x14ac:dyDescent="0.2">
      <c r="A5307" t="s">
        <v>16072</v>
      </c>
      <c r="B5307" t="s">
        <v>20</v>
      </c>
      <c r="C5307" t="s">
        <v>26</v>
      </c>
      <c r="D5307">
        <v>36</v>
      </c>
      <c r="E5307" t="s">
        <v>32</v>
      </c>
      <c r="F5307" t="s">
        <v>29156</v>
      </c>
    </row>
    <row r="5308" spans="1:6" x14ac:dyDescent="0.2">
      <c r="A5308" t="s">
        <v>16075</v>
      </c>
      <c r="B5308" t="s">
        <v>18</v>
      </c>
      <c r="C5308" t="s">
        <v>26</v>
      </c>
      <c r="D5308">
        <v>48</v>
      </c>
      <c r="E5308" t="s">
        <v>34</v>
      </c>
      <c r="F5308" t="s">
        <v>29156</v>
      </c>
    </row>
    <row r="5309" spans="1:6" x14ac:dyDescent="0.2">
      <c r="A5309" t="s">
        <v>16078</v>
      </c>
      <c r="B5309" t="s">
        <v>24</v>
      </c>
      <c r="C5309" t="s">
        <v>27</v>
      </c>
      <c r="D5309">
        <v>114</v>
      </c>
      <c r="E5309" t="s">
        <v>34</v>
      </c>
      <c r="F5309" t="s">
        <v>29155</v>
      </c>
    </row>
    <row r="5310" spans="1:6" x14ac:dyDescent="0.2">
      <c r="A5310" t="s">
        <v>16081</v>
      </c>
      <c r="B5310" t="s">
        <v>16</v>
      </c>
      <c r="C5310" t="s">
        <v>26</v>
      </c>
      <c r="D5310">
        <v>34</v>
      </c>
      <c r="E5310" t="s">
        <v>32</v>
      </c>
      <c r="F5310" t="s">
        <v>29154</v>
      </c>
    </row>
    <row r="5311" spans="1:6" x14ac:dyDescent="0.2">
      <c r="A5311" t="s">
        <v>16084</v>
      </c>
      <c r="B5311" t="s">
        <v>24</v>
      </c>
      <c r="C5311" t="s">
        <v>29</v>
      </c>
      <c r="D5311">
        <v>10</v>
      </c>
      <c r="E5311" t="s">
        <v>33</v>
      </c>
      <c r="F5311" t="s">
        <v>29156</v>
      </c>
    </row>
    <row r="5312" spans="1:6" x14ac:dyDescent="0.2">
      <c r="A5312" t="s">
        <v>16087</v>
      </c>
      <c r="B5312" t="s">
        <v>19</v>
      </c>
      <c r="C5312" t="s">
        <v>29</v>
      </c>
      <c r="D5312">
        <v>17</v>
      </c>
      <c r="E5312" t="s">
        <v>33</v>
      </c>
      <c r="F5312" t="s">
        <v>29154</v>
      </c>
    </row>
    <row r="5313" spans="1:6" x14ac:dyDescent="0.2">
      <c r="A5313" t="s">
        <v>16090</v>
      </c>
      <c r="B5313" t="s">
        <v>21</v>
      </c>
      <c r="C5313" t="s">
        <v>27</v>
      </c>
      <c r="D5313">
        <v>46</v>
      </c>
      <c r="E5313" t="s">
        <v>32</v>
      </c>
      <c r="F5313" t="s">
        <v>29154</v>
      </c>
    </row>
    <row r="5314" spans="1:6" x14ac:dyDescent="0.2">
      <c r="A5314" t="s">
        <v>16093</v>
      </c>
      <c r="B5314" t="s">
        <v>17</v>
      </c>
      <c r="C5314" t="s">
        <v>29</v>
      </c>
      <c r="D5314">
        <v>12</v>
      </c>
      <c r="E5314" t="s">
        <v>34</v>
      </c>
      <c r="F5314" t="s">
        <v>29157</v>
      </c>
    </row>
    <row r="5315" spans="1:6" x14ac:dyDescent="0.2">
      <c r="A5315" t="s">
        <v>16096</v>
      </c>
      <c r="B5315" t="s">
        <v>18</v>
      </c>
      <c r="C5315" t="s">
        <v>26</v>
      </c>
      <c r="D5315">
        <v>50</v>
      </c>
      <c r="E5315" t="s">
        <v>32</v>
      </c>
      <c r="F5315" t="s">
        <v>29156</v>
      </c>
    </row>
    <row r="5316" spans="1:6" x14ac:dyDescent="0.2">
      <c r="A5316" t="s">
        <v>16099</v>
      </c>
      <c r="B5316" t="s">
        <v>15</v>
      </c>
      <c r="C5316" t="s">
        <v>27</v>
      </c>
      <c r="D5316">
        <v>79</v>
      </c>
      <c r="E5316" t="s">
        <v>34</v>
      </c>
      <c r="F5316" t="s">
        <v>29156</v>
      </c>
    </row>
    <row r="5317" spans="1:6" x14ac:dyDescent="0.2">
      <c r="A5317" t="s">
        <v>16102</v>
      </c>
      <c r="B5317" t="s">
        <v>19</v>
      </c>
      <c r="C5317" t="s">
        <v>26</v>
      </c>
      <c r="D5317">
        <v>34</v>
      </c>
      <c r="E5317" t="s">
        <v>33</v>
      </c>
      <c r="F5317" t="s">
        <v>29157</v>
      </c>
    </row>
    <row r="5318" spans="1:6" x14ac:dyDescent="0.2">
      <c r="A5318" t="s">
        <v>16105</v>
      </c>
      <c r="B5318" t="s">
        <v>22</v>
      </c>
      <c r="C5318" t="s">
        <v>27</v>
      </c>
      <c r="D5318">
        <v>95</v>
      </c>
      <c r="E5318" t="s">
        <v>32</v>
      </c>
      <c r="F5318" t="s">
        <v>29157</v>
      </c>
    </row>
    <row r="5319" spans="1:6" x14ac:dyDescent="0.2">
      <c r="A5319" t="s">
        <v>16108</v>
      </c>
      <c r="B5319" t="s">
        <v>16</v>
      </c>
      <c r="C5319" t="s">
        <v>29</v>
      </c>
      <c r="D5319">
        <v>16</v>
      </c>
      <c r="E5319" t="s">
        <v>33</v>
      </c>
      <c r="F5319" t="s">
        <v>29156</v>
      </c>
    </row>
    <row r="5320" spans="1:6" x14ac:dyDescent="0.2">
      <c r="A5320" t="s">
        <v>16111</v>
      </c>
      <c r="B5320" t="s">
        <v>23</v>
      </c>
      <c r="C5320" t="s">
        <v>28</v>
      </c>
      <c r="D5320">
        <v>300</v>
      </c>
      <c r="E5320" t="s">
        <v>34</v>
      </c>
      <c r="F5320" t="s">
        <v>29155</v>
      </c>
    </row>
    <row r="5321" spans="1:6" x14ac:dyDescent="0.2">
      <c r="A5321" t="s">
        <v>16114</v>
      </c>
      <c r="B5321" t="s">
        <v>18</v>
      </c>
      <c r="C5321" t="s">
        <v>26</v>
      </c>
      <c r="D5321">
        <v>49</v>
      </c>
      <c r="E5321" t="s">
        <v>34</v>
      </c>
      <c r="F5321" t="s">
        <v>29154</v>
      </c>
    </row>
    <row r="5322" spans="1:6" x14ac:dyDescent="0.2">
      <c r="A5322" t="s">
        <v>16117</v>
      </c>
      <c r="B5322" t="s">
        <v>22</v>
      </c>
      <c r="C5322" t="s">
        <v>29</v>
      </c>
      <c r="D5322">
        <v>12</v>
      </c>
      <c r="E5322" t="s">
        <v>33</v>
      </c>
      <c r="F5322" t="s">
        <v>29157</v>
      </c>
    </row>
    <row r="5323" spans="1:6" x14ac:dyDescent="0.2">
      <c r="A5323" t="s">
        <v>16120</v>
      </c>
      <c r="B5323" t="s">
        <v>16</v>
      </c>
      <c r="C5323" t="s">
        <v>26</v>
      </c>
      <c r="D5323">
        <v>32</v>
      </c>
      <c r="E5323" t="s">
        <v>34</v>
      </c>
      <c r="F5323" t="s">
        <v>29156</v>
      </c>
    </row>
    <row r="5324" spans="1:6" x14ac:dyDescent="0.2">
      <c r="A5324" t="s">
        <v>16123</v>
      </c>
      <c r="B5324" t="s">
        <v>18</v>
      </c>
      <c r="C5324" t="s">
        <v>27</v>
      </c>
      <c r="D5324">
        <v>107</v>
      </c>
      <c r="E5324" t="s">
        <v>33</v>
      </c>
      <c r="F5324" t="s">
        <v>29157</v>
      </c>
    </row>
    <row r="5325" spans="1:6" x14ac:dyDescent="0.2">
      <c r="A5325" t="s">
        <v>16126</v>
      </c>
      <c r="B5325" t="s">
        <v>17</v>
      </c>
      <c r="C5325" t="s">
        <v>30</v>
      </c>
      <c r="D5325">
        <v>5</v>
      </c>
      <c r="E5325" t="s">
        <v>32</v>
      </c>
      <c r="F5325" t="s">
        <v>29156</v>
      </c>
    </row>
    <row r="5326" spans="1:6" x14ac:dyDescent="0.2">
      <c r="A5326" t="s">
        <v>16129</v>
      </c>
      <c r="B5326" t="s">
        <v>19</v>
      </c>
      <c r="C5326" t="s">
        <v>26</v>
      </c>
      <c r="D5326">
        <v>39</v>
      </c>
      <c r="E5326" t="s">
        <v>34</v>
      </c>
      <c r="F5326" t="s">
        <v>29154</v>
      </c>
    </row>
    <row r="5327" spans="1:6" x14ac:dyDescent="0.2">
      <c r="A5327" t="s">
        <v>16132</v>
      </c>
      <c r="B5327" t="s">
        <v>21</v>
      </c>
      <c r="C5327" t="s">
        <v>30</v>
      </c>
      <c r="D5327">
        <v>4</v>
      </c>
      <c r="E5327" t="s">
        <v>32</v>
      </c>
      <c r="F5327" t="s">
        <v>29156</v>
      </c>
    </row>
    <row r="5328" spans="1:6" x14ac:dyDescent="0.2">
      <c r="A5328" t="s">
        <v>16135</v>
      </c>
      <c r="B5328" t="s">
        <v>17</v>
      </c>
      <c r="C5328" t="s">
        <v>26</v>
      </c>
      <c r="D5328">
        <v>29</v>
      </c>
      <c r="E5328" t="s">
        <v>33</v>
      </c>
      <c r="F5328" t="s">
        <v>29155</v>
      </c>
    </row>
    <row r="5329" spans="1:6" x14ac:dyDescent="0.2">
      <c r="A5329" t="s">
        <v>16138</v>
      </c>
      <c r="B5329" t="s">
        <v>23</v>
      </c>
      <c r="C5329" t="s">
        <v>26</v>
      </c>
      <c r="D5329">
        <v>51</v>
      </c>
      <c r="E5329" t="s">
        <v>34</v>
      </c>
      <c r="F5329" t="s">
        <v>29157</v>
      </c>
    </row>
    <row r="5330" spans="1:6" x14ac:dyDescent="0.2">
      <c r="A5330" t="s">
        <v>16141</v>
      </c>
      <c r="B5330" t="s">
        <v>19</v>
      </c>
      <c r="C5330" t="s">
        <v>29</v>
      </c>
      <c r="D5330">
        <v>11</v>
      </c>
      <c r="E5330" t="s">
        <v>34</v>
      </c>
      <c r="F5330" t="s">
        <v>29157</v>
      </c>
    </row>
    <row r="5331" spans="1:6" x14ac:dyDescent="0.2">
      <c r="A5331" t="s">
        <v>16144</v>
      </c>
      <c r="B5331" t="s">
        <v>17</v>
      </c>
      <c r="C5331" t="s">
        <v>27</v>
      </c>
      <c r="D5331">
        <v>82</v>
      </c>
      <c r="E5331" t="s">
        <v>33</v>
      </c>
      <c r="F5331" t="s">
        <v>29156</v>
      </c>
    </row>
    <row r="5332" spans="1:6" x14ac:dyDescent="0.2">
      <c r="A5332" t="s">
        <v>16147</v>
      </c>
      <c r="B5332" t="s">
        <v>24</v>
      </c>
      <c r="C5332" t="s">
        <v>26</v>
      </c>
      <c r="D5332">
        <v>40</v>
      </c>
      <c r="E5332" t="s">
        <v>32</v>
      </c>
      <c r="F5332" t="s">
        <v>29156</v>
      </c>
    </row>
    <row r="5333" spans="1:6" x14ac:dyDescent="0.2">
      <c r="A5333" t="s">
        <v>16150</v>
      </c>
      <c r="B5333" t="s">
        <v>17</v>
      </c>
      <c r="C5333" t="s">
        <v>27</v>
      </c>
      <c r="D5333">
        <v>46</v>
      </c>
      <c r="E5333" t="s">
        <v>32</v>
      </c>
      <c r="F5333" t="s">
        <v>29157</v>
      </c>
    </row>
    <row r="5334" spans="1:6" x14ac:dyDescent="0.2">
      <c r="A5334" t="s">
        <v>16153</v>
      </c>
      <c r="B5334" t="s">
        <v>20</v>
      </c>
      <c r="C5334" t="s">
        <v>27</v>
      </c>
      <c r="D5334">
        <v>65</v>
      </c>
      <c r="E5334" t="s">
        <v>33</v>
      </c>
      <c r="F5334" t="s">
        <v>29154</v>
      </c>
    </row>
    <row r="5335" spans="1:6" x14ac:dyDescent="0.2">
      <c r="A5335" t="s">
        <v>16156</v>
      </c>
      <c r="B5335" t="s">
        <v>24</v>
      </c>
      <c r="C5335" t="s">
        <v>26</v>
      </c>
      <c r="D5335">
        <v>56</v>
      </c>
      <c r="E5335" t="s">
        <v>32</v>
      </c>
      <c r="F5335" t="s">
        <v>29154</v>
      </c>
    </row>
    <row r="5336" spans="1:6" x14ac:dyDescent="0.2">
      <c r="A5336" t="s">
        <v>16159</v>
      </c>
      <c r="B5336" t="s">
        <v>23</v>
      </c>
      <c r="C5336" t="s">
        <v>26</v>
      </c>
      <c r="D5336">
        <v>57</v>
      </c>
      <c r="E5336" t="s">
        <v>34</v>
      </c>
      <c r="F5336" t="s">
        <v>29154</v>
      </c>
    </row>
    <row r="5337" spans="1:6" x14ac:dyDescent="0.2">
      <c r="A5337" t="s">
        <v>16162</v>
      </c>
      <c r="B5337" t="s">
        <v>24</v>
      </c>
      <c r="C5337" t="s">
        <v>26</v>
      </c>
      <c r="D5337">
        <v>56</v>
      </c>
      <c r="E5337" t="s">
        <v>33</v>
      </c>
      <c r="F5337" t="s">
        <v>29157</v>
      </c>
    </row>
    <row r="5338" spans="1:6" x14ac:dyDescent="0.2">
      <c r="A5338" t="s">
        <v>16165</v>
      </c>
      <c r="B5338" t="s">
        <v>19</v>
      </c>
      <c r="C5338" t="s">
        <v>26</v>
      </c>
      <c r="D5338">
        <v>54</v>
      </c>
      <c r="E5338" t="s">
        <v>32</v>
      </c>
      <c r="F5338" t="s">
        <v>29157</v>
      </c>
    </row>
    <row r="5339" spans="1:6" x14ac:dyDescent="0.2">
      <c r="A5339" t="s">
        <v>16168</v>
      </c>
      <c r="B5339" t="s">
        <v>22</v>
      </c>
      <c r="C5339" t="s">
        <v>27</v>
      </c>
      <c r="D5339">
        <v>61</v>
      </c>
      <c r="E5339" t="s">
        <v>34</v>
      </c>
      <c r="F5339" t="s">
        <v>29157</v>
      </c>
    </row>
    <row r="5340" spans="1:6" x14ac:dyDescent="0.2">
      <c r="A5340" t="s">
        <v>16171</v>
      </c>
      <c r="B5340" t="s">
        <v>23</v>
      </c>
      <c r="C5340" t="s">
        <v>26</v>
      </c>
      <c r="D5340">
        <v>47</v>
      </c>
      <c r="E5340" t="s">
        <v>34</v>
      </c>
      <c r="F5340" t="s">
        <v>29156</v>
      </c>
    </row>
    <row r="5341" spans="1:6" x14ac:dyDescent="0.2">
      <c r="A5341" t="s">
        <v>16174</v>
      </c>
      <c r="B5341" t="s">
        <v>21</v>
      </c>
      <c r="C5341" t="s">
        <v>27</v>
      </c>
      <c r="D5341">
        <v>102</v>
      </c>
      <c r="E5341" t="s">
        <v>32</v>
      </c>
      <c r="F5341" t="s">
        <v>29157</v>
      </c>
    </row>
    <row r="5342" spans="1:6" x14ac:dyDescent="0.2">
      <c r="A5342" t="s">
        <v>16177</v>
      </c>
      <c r="B5342" t="s">
        <v>17</v>
      </c>
      <c r="C5342" t="s">
        <v>27</v>
      </c>
      <c r="D5342">
        <v>50</v>
      </c>
      <c r="E5342" t="s">
        <v>32</v>
      </c>
      <c r="F5342" t="s">
        <v>29154</v>
      </c>
    </row>
    <row r="5343" spans="1:6" x14ac:dyDescent="0.2">
      <c r="A5343" t="s">
        <v>16180</v>
      </c>
      <c r="B5343" t="s">
        <v>21</v>
      </c>
      <c r="C5343" t="s">
        <v>26</v>
      </c>
      <c r="D5343">
        <v>33</v>
      </c>
      <c r="E5343" t="s">
        <v>33</v>
      </c>
      <c r="F5343" t="s">
        <v>29157</v>
      </c>
    </row>
    <row r="5344" spans="1:6" x14ac:dyDescent="0.2">
      <c r="A5344" t="s">
        <v>16183</v>
      </c>
      <c r="B5344" t="s">
        <v>15</v>
      </c>
      <c r="C5344" t="s">
        <v>27</v>
      </c>
      <c r="D5344">
        <v>117</v>
      </c>
      <c r="E5344" t="s">
        <v>34</v>
      </c>
      <c r="F5344" t="s">
        <v>29155</v>
      </c>
    </row>
    <row r="5345" spans="1:6" x14ac:dyDescent="0.2">
      <c r="A5345" t="s">
        <v>16186</v>
      </c>
      <c r="B5345" t="s">
        <v>16</v>
      </c>
      <c r="C5345" t="s">
        <v>30</v>
      </c>
      <c r="D5345">
        <v>4</v>
      </c>
      <c r="E5345" t="s">
        <v>33</v>
      </c>
      <c r="F5345" t="s">
        <v>29157</v>
      </c>
    </row>
    <row r="5346" spans="1:6" x14ac:dyDescent="0.2">
      <c r="A5346" t="s">
        <v>16189</v>
      </c>
      <c r="B5346" t="s">
        <v>18</v>
      </c>
      <c r="C5346" t="s">
        <v>29</v>
      </c>
      <c r="D5346">
        <v>15</v>
      </c>
      <c r="E5346" t="s">
        <v>33</v>
      </c>
      <c r="F5346" t="s">
        <v>29154</v>
      </c>
    </row>
    <row r="5347" spans="1:6" x14ac:dyDescent="0.2">
      <c r="A5347" t="s">
        <v>16192</v>
      </c>
      <c r="B5347" t="s">
        <v>15</v>
      </c>
      <c r="C5347" t="s">
        <v>27</v>
      </c>
      <c r="D5347">
        <v>84</v>
      </c>
      <c r="E5347" t="s">
        <v>32</v>
      </c>
      <c r="F5347" t="s">
        <v>29156</v>
      </c>
    </row>
    <row r="5348" spans="1:6" x14ac:dyDescent="0.2">
      <c r="A5348" t="s">
        <v>16195</v>
      </c>
      <c r="B5348" t="s">
        <v>15</v>
      </c>
      <c r="C5348" t="s">
        <v>26</v>
      </c>
      <c r="D5348">
        <v>50</v>
      </c>
      <c r="E5348" t="s">
        <v>34</v>
      </c>
      <c r="F5348" t="s">
        <v>29157</v>
      </c>
    </row>
    <row r="5349" spans="1:6" x14ac:dyDescent="0.2">
      <c r="A5349" t="s">
        <v>16198</v>
      </c>
      <c r="B5349" t="s">
        <v>24</v>
      </c>
      <c r="C5349" t="s">
        <v>27</v>
      </c>
      <c r="D5349">
        <v>109</v>
      </c>
      <c r="E5349" t="s">
        <v>32</v>
      </c>
      <c r="F5349" t="s">
        <v>29156</v>
      </c>
    </row>
    <row r="5350" spans="1:6" x14ac:dyDescent="0.2">
      <c r="A5350" t="s">
        <v>16201</v>
      </c>
      <c r="B5350" t="s">
        <v>19</v>
      </c>
      <c r="C5350" t="s">
        <v>28</v>
      </c>
      <c r="D5350">
        <v>319</v>
      </c>
      <c r="E5350" t="s">
        <v>33</v>
      </c>
      <c r="F5350" t="s">
        <v>29157</v>
      </c>
    </row>
    <row r="5351" spans="1:6" x14ac:dyDescent="0.2">
      <c r="A5351" t="s">
        <v>16204</v>
      </c>
      <c r="B5351" t="s">
        <v>18</v>
      </c>
      <c r="C5351" t="s">
        <v>27</v>
      </c>
      <c r="D5351">
        <v>95</v>
      </c>
      <c r="E5351" t="s">
        <v>33</v>
      </c>
      <c r="F5351" t="s">
        <v>29157</v>
      </c>
    </row>
    <row r="5352" spans="1:6" x14ac:dyDescent="0.2">
      <c r="A5352" t="s">
        <v>16207</v>
      </c>
      <c r="B5352" t="s">
        <v>22</v>
      </c>
      <c r="C5352" t="s">
        <v>27</v>
      </c>
      <c r="D5352">
        <v>50</v>
      </c>
      <c r="E5352" t="s">
        <v>33</v>
      </c>
      <c r="F5352" t="s">
        <v>29154</v>
      </c>
    </row>
    <row r="5353" spans="1:6" x14ac:dyDescent="0.2">
      <c r="A5353" t="s">
        <v>16210</v>
      </c>
      <c r="B5353" t="s">
        <v>23</v>
      </c>
      <c r="C5353" t="s">
        <v>26</v>
      </c>
      <c r="D5353">
        <v>54</v>
      </c>
      <c r="E5353" t="s">
        <v>34</v>
      </c>
      <c r="F5353" t="s">
        <v>29154</v>
      </c>
    </row>
    <row r="5354" spans="1:6" x14ac:dyDescent="0.2">
      <c r="A5354" t="s">
        <v>16213</v>
      </c>
      <c r="B5354" t="s">
        <v>24</v>
      </c>
      <c r="C5354" t="s">
        <v>27</v>
      </c>
      <c r="D5354">
        <v>104</v>
      </c>
      <c r="E5354" t="s">
        <v>33</v>
      </c>
      <c r="F5354" t="s">
        <v>29157</v>
      </c>
    </row>
    <row r="5355" spans="1:6" x14ac:dyDescent="0.2">
      <c r="A5355" t="s">
        <v>16216</v>
      </c>
      <c r="B5355" t="s">
        <v>17</v>
      </c>
      <c r="C5355" t="s">
        <v>26</v>
      </c>
      <c r="D5355">
        <v>21</v>
      </c>
      <c r="E5355" t="s">
        <v>32</v>
      </c>
      <c r="F5355" t="s">
        <v>29156</v>
      </c>
    </row>
    <row r="5356" spans="1:6" x14ac:dyDescent="0.2">
      <c r="A5356" t="s">
        <v>16219</v>
      </c>
      <c r="B5356" t="s">
        <v>17</v>
      </c>
      <c r="C5356" t="s">
        <v>26</v>
      </c>
      <c r="D5356">
        <v>31</v>
      </c>
      <c r="E5356" t="s">
        <v>32</v>
      </c>
      <c r="F5356" t="s">
        <v>29156</v>
      </c>
    </row>
    <row r="5357" spans="1:6" x14ac:dyDescent="0.2">
      <c r="A5357" t="s">
        <v>16222</v>
      </c>
      <c r="B5357" t="s">
        <v>17</v>
      </c>
      <c r="C5357" t="s">
        <v>28</v>
      </c>
      <c r="D5357">
        <v>372</v>
      </c>
      <c r="E5357" t="s">
        <v>32</v>
      </c>
      <c r="F5357" t="s">
        <v>29157</v>
      </c>
    </row>
    <row r="5358" spans="1:6" x14ac:dyDescent="0.2">
      <c r="A5358" t="s">
        <v>16225</v>
      </c>
      <c r="B5358" t="s">
        <v>20</v>
      </c>
      <c r="C5358" t="s">
        <v>26</v>
      </c>
      <c r="D5358">
        <v>35</v>
      </c>
      <c r="E5358" t="s">
        <v>32</v>
      </c>
      <c r="F5358" t="s">
        <v>29157</v>
      </c>
    </row>
    <row r="5359" spans="1:6" x14ac:dyDescent="0.2">
      <c r="A5359" t="s">
        <v>16228</v>
      </c>
      <c r="B5359" t="s">
        <v>22</v>
      </c>
      <c r="C5359" t="s">
        <v>26</v>
      </c>
      <c r="D5359">
        <v>54</v>
      </c>
      <c r="E5359" t="s">
        <v>34</v>
      </c>
      <c r="F5359" t="s">
        <v>29154</v>
      </c>
    </row>
    <row r="5360" spans="1:6" x14ac:dyDescent="0.2">
      <c r="A5360" t="s">
        <v>16231</v>
      </c>
      <c r="B5360" t="s">
        <v>15</v>
      </c>
      <c r="C5360" t="s">
        <v>27</v>
      </c>
      <c r="D5360">
        <v>54</v>
      </c>
      <c r="E5360" t="s">
        <v>33</v>
      </c>
      <c r="F5360" t="s">
        <v>29157</v>
      </c>
    </row>
    <row r="5361" spans="1:6" x14ac:dyDescent="0.2">
      <c r="A5361" t="s">
        <v>16234</v>
      </c>
      <c r="B5361" t="s">
        <v>24</v>
      </c>
      <c r="C5361" t="s">
        <v>26</v>
      </c>
      <c r="D5361">
        <v>44</v>
      </c>
      <c r="E5361" t="s">
        <v>34</v>
      </c>
      <c r="F5361" t="s">
        <v>29154</v>
      </c>
    </row>
    <row r="5362" spans="1:6" x14ac:dyDescent="0.2">
      <c r="A5362" t="s">
        <v>16237</v>
      </c>
      <c r="B5362" t="s">
        <v>20</v>
      </c>
      <c r="C5362" t="s">
        <v>26</v>
      </c>
      <c r="D5362">
        <v>49</v>
      </c>
      <c r="E5362" t="s">
        <v>34</v>
      </c>
      <c r="F5362" t="s">
        <v>29154</v>
      </c>
    </row>
    <row r="5363" spans="1:6" x14ac:dyDescent="0.2">
      <c r="A5363" t="s">
        <v>16240</v>
      </c>
      <c r="B5363" t="s">
        <v>18</v>
      </c>
      <c r="C5363" t="s">
        <v>27</v>
      </c>
      <c r="D5363">
        <v>81</v>
      </c>
      <c r="E5363" t="s">
        <v>32</v>
      </c>
      <c r="F5363" t="s">
        <v>29154</v>
      </c>
    </row>
    <row r="5364" spans="1:6" x14ac:dyDescent="0.2">
      <c r="A5364" t="s">
        <v>16243</v>
      </c>
      <c r="B5364" t="s">
        <v>23</v>
      </c>
      <c r="C5364" t="s">
        <v>26</v>
      </c>
      <c r="D5364">
        <v>32</v>
      </c>
      <c r="E5364" t="s">
        <v>34</v>
      </c>
      <c r="F5364" t="s">
        <v>29154</v>
      </c>
    </row>
    <row r="5365" spans="1:6" x14ac:dyDescent="0.2">
      <c r="A5365" t="s">
        <v>16246</v>
      </c>
      <c r="B5365" t="s">
        <v>16</v>
      </c>
      <c r="C5365" t="s">
        <v>26</v>
      </c>
      <c r="D5365">
        <v>39</v>
      </c>
      <c r="E5365" t="s">
        <v>33</v>
      </c>
      <c r="F5365" t="s">
        <v>29157</v>
      </c>
    </row>
    <row r="5366" spans="1:6" x14ac:dyDescent="0.2">
      <c r="A5366" t="s">
        <v>16249</v>
      </c>
      <c r="B5366" t="s">
        <v>15</v>
      </c>
      <c r="C5366" t="s">
        <v>27</v>
      </c>
      <c r="D5366">
        <v>72</v>
      </c>
      <c r="E5366" t="s">
        <v>32</v>
      </c>
      <c r="F5366" t="s">
        <v>29157</v>
      </c>
    </row>
    <row r="5367" spans="1:6" x14ac:dyDescent="0.2">
      <c r="A5367" t="s">
        <v>16252</v>
      </c>
      <c r="B5367" t="s">
        <v>18</v>
      </c>
      <c r="C5367" t="s">
        <v>26</v>
      </c>
      <c r="D5367">
        <v>56</v>
      </c>
      <c r="E5367" t="s">
        <v>32</v>
      </c>
      <c r="F5367" t="s">
        <v>29156</v>
      </c>
    </row>
    <row r="5368" spans="1:6" x14ac:dyDescent="0.2">
      <c r="A5368" t="s">
        <v>16255</v>
      </c>
      <c r="B5368" t="s">
        <v>17</v>
      </c>
      <c r="C5368" t="s">
        <v>29</v>
      </c>
      <c r="D5368">
        <v>19</v>
      </c>
      <c r="E5368" t="s">
        <v>33</v>
      </c>
      <c r="F5368" t="s">
        <v>29157</v>
      </c>
    </row>
    <row r="5369" spans="1:6" x14ac:dyDescent="0.2">
      <c r="A5369" t="s">
        <v>16258</v>
      </c>
      <c r="B5369" t="s">
        <v>17</v>
      </c>
      <c r="C5369" t="s">
        <v>26</v>
      </c>
      <c r="D5369">
        <v>44</v>
      </c>
      <c r="E5369" t="s">
        <v>33</v>
      </c>
      <c r="F5369" t="s">
        <v>29154</v>
      </c>
    </row>
    <row r="5370" spans="1:6" x14ac:dyDescent="0.2">
      <c r="A5370" t="s">
        <v>16261</v>
      </c>
      <c r="B5370" t="s">
        <v>22</v>
      </c>
      <c r="C5370" t="s">
        <v>27</v>
      </c>
      <c r="D5370">
        <v>78</v>
      </c>
      <c r="E5370" t="s">
        <v>32</v>
      </c>
      <c r="F5370" t="s">
        <v>29154</v>
      </c>
    </row>
    <row r="5371" spans="1:6" x14ac:dyDescent="0.2">
      <c r="A5371" t="s">
        <v>16264</v>
      </c>
      <c r="B5371" t="s">
        <v>22</v>
      </c>
      <c r="C5371" t="s">
        <v>26</v>
      </c>
      <c r="D5371">
        <v>58</v>
      </c>
      <c r="E5371" t="s">
        <v>32</v>
      </c>
      <c r="F5371" t="s">
        <v>29156</v>
      </c>
    </row>
    <row r="5372" spans="1:6" x14ac:dyDescent="0.2">
      <c r="A5372" t="s">
        <v>16267</v>
      </c>
      <c r="B5372" t="s">
        <v>24</v>
      </c>
      <c r="C5372" t="s">
        <v>27</v>
      </c>
      <c r="D5372">
        <v>94</v>
      </c>
      <c r="E5372" t="s">
        <v>34</v>
      </c>
      <c r="F5372" t="s">
        <v>29157</v>
      </c>
    </row>
    <row r="5373" spans="1:6" x14ac:dyDescent="0.2">
      <c r="A5373" t="s">
        <v>16270</v>
      </c>
      <c r="B5373" t="s">
        <v>19</v>
      </c>
      <c r="C5373" t="s">
        <v>26</v>
      </c>
      <c r="D5373">
        <v>38</v>
      </c>
      <c r="E5373" t="s">
        <v>33</v>
      </c>
      <c r="F5373" t="s">
        <v>29157</v>
      </c>
    </row>
    <row r="5374" spans="1:6" x14ac:dyDescent="0.2">
      <c r="A5374" t="s">
        <v>16273</v>
      </c>
      <c r="B5374" t="s">
        <v>22</v>
      </c>
      <c r="C5374" t="s">
        <v>26</v>
      </c>
      <c r="D5374">
        <v>33</v>
      </c>
      <c r="E5374" t="s">
        <v>32</v>
      </c>
      <c r="F5374" t="s">
        <v>29154</v>
      </c>
    </row>
    <row r="5375" spans="1:6" x14ac:dyDescent="0.2">
      <c r="A5375" t="s">
        <v>16276</v>
      </c>
      <c r="B5375" t="s">
        <v>17</v>
      </c>
      <c r="C5375" t="s">
        <v>27</v>
      </c>
      <c r="D5375">
        <v>113</v>
      </c>
      <c r="E5375" t="s">
        <v>32</v>
      </c>
      <c r="F5375" t="s">
        <v>29156</v>
      </c>
    </row>
    <row r="5376" spans="1:6" x14ac:dyDescent="0.2">
      <c r="A5376" t="s">
        <v>16279</v>
      </c>
      <c r="B5376" t="s">
        <v>22</v>
      </c>
      <c r="C5376" t="s">
        <v>26</v>
      </c>
      <c r="D5376">
        <v>59</v>
      </c>
      <c r="E5376" t="s">
        <v>33</v>
      </c>
      <c r="F5376" t="s">
        <v>29157</v>
      </c>
    </row>
    <row r="5377" spans="1:6" x14ac:dyDescent="0.2">
      <c r="A5377" t="s">
        <v>16006</v>
      </c>
      <c r="B5377" t="s">
        <v>19</v>
      </c>
      <c r="C5377" t="s">
        <v>27</v>
      </c>
      <c r="D5377">
        <v>73</v>
      </c>
      <c r="E5377" t="s">
        <v>32</v>
      </c>
      <c r="F5377" t="s">
        <v>29154</v>
      </c>
    </row>
    <row r="5378" spans="1:6" x14ac:dyDescent="0.2">
      <c r="A5378" t="s">
        <v>16009</v>
      </c>
      <c r="B5378" t="s">
        <v>16</v>
      </c>
      <c r="C5378" t="s">
        <v>28</v>
      </c>
      <c r="D5378">
        <v>243</v>
      </c>
      <c r="E5378" t="s">
        <v>32</v>
      </c>
      <c r="F5378" t="s">
        <v>29156</v>
      </c>
    </row>
    <row r="5379" spans="1:6" x14ac:dyDescent="0.2">
      <c r="A5379" t="s">
        <v>16012</v>
      </c>
      <c r="B5379" t="s">
        <v>17</v>
      </c>
      <c r="C5379" t="s">
        <v>27</v>
      </c>
      <c r="D5379">
        <v>100</v>
      </c>
      <c r="E5379" t="s">
        <v>34</v>
      </c>
      <c r="F5379" t="s">
        <v>29157</v>
      </c>
    </row>
    <row r="5380" spans="1:6" x14ac:dyDescent="0.2">
      <c r="A5380" t="s">
        <v>16015</v>
      </c>
      <c r="B5380" t="s">
        <v>23</v>
      </c>
      <c r="C5380" t="s">
        <v>28</v>
      </c>
      <c r="D5380">
        <v>358</v>
      </c>
      <c r="E5380" t="s">
        <v>33</v>
      </c>
      <c r="F5380" t="s">
        <v>29156</v>
      </c>
    </row>
    <row r="5381" spans="1:6" x14ac:dyDescent="0.2">
      <c r="A5381" t="s">
        <v>16018</v>
      </c>
      <c r="B5381" t="s">
        <v>21</v>
      </c>
      <c r="C5381" t="s">
        <v>27</v>
      </c>
      <c r="D5381">
        <v>103</v>
      </c>
      <c r="E5381" t="s">
        <v>32</v>
      </c>
      <c r="F5381" t="s">
        <v>29155</v>
      </c>
    </row>
    <row r="5382" spans="1:6" x14ac:dyDescent="0.2">
      <c r="A5382" t="s">
        <v>16021</v>
      </c>
      <c r="B5382" t="s">
        <v>23</v>
      </c>
      <c r="C5382" t="s">
        <v>26</v>
      </c>
      <c r="D5382">
        <v>54</v>
      </c>
      <c r="E5382" t="s">
        <v>32</v>
      </c>
      <c r="F5382" t="s">
        <v>29156</v>
      </c>
    </row>
    <row r="5383" spans="1:6" x14ac:dyDescent="0.2">
      <c r="A5383" t="s">
        <v>16282</v>
      </c>
      <c r="B5383" t="s">
        <v>24</v>
      </c>
      <c r="C5383" t="s">
        <v>27</v>
      </c>
      <c r="D5383">
        <v>47</v>
      </c>
      <c r="E5383" t="s">
        <v>33</v>
      </c>
      <c r="F5383" t="s">
        <v>29157</v>
      </c>
    </row>
    <row r="5384" spans="1:6" x14ac:dyDescent="0.2">
      <c r="A5384" t="s">
        <v>16285</v>
      </c>
      <c r="B5384" t="s">
        <v>24</v>
      </c>
      <c r="C5384" t="s">
        <v>26</v>
      </c>
      <c r="D5384">
        <v>24</v>
      </c>
      <c r="E5384" t="s">
        <v>32</v>
      </c>
      <c r="F5384" t="s">
        <v>79</v>
      </c>
    </row>
    <row r="5385" spans="1:6" x14ac:dyDescent="0.2">
      <c r="A5385" t="s">
        <v>16288</v>
      </c>
      <c r="B5385" t="s">
        <v>16</v>
      </c>
      <c r="C5385" t="s">
        <v>27</v>
      </c>
      <c r="D5385">
        <v>102</v>
      </c>
      <c r="E5385" t="s">
        <v>33</v>
      </c>
      <c r="F5385" t="s">
        <v>79</v>
      </c>
    </row>
    <row r="5386" spans="1:6" x14ac:dyDescent="0.2">
      <c r="A5386" t="s">
        <v>16291</v>
      </c>
      <c r="B5386" t="s">
        <v>21</v>
      </c>
      <c r="C5386" t="s">
        <v>30</v>
      </c>
      <c r="D5386">
        <v>8</v>
      </c>
      <c r="E5386" t="s">
        <v>34</v>
      </c>
      <c r="F5386" t="s">
        <v>29157</v>
      </c>
    </row>
    <row r="5387" spans="1:6" x14ac:dyDescent="0.2">
      <c r="A5387" t="s">
        <v>16294</v>
      </c>
      <c r="B5387" t="s">
        <v>24</v>
      </c>
      <c r="C5387" t="s">
        <v>26</v>
      </c>
      <c r="D5387">
        <v>28</v>
      </c>
      <c r="E5387" t="s">
        <v>33</v>
      </c>
      <c r="F5387" t="s">
        <v>79</v>
      </c>
    </row>
    <row r="5388" spans="1:6" x14ac:dyDescent="0.2">
      <c r="A5388" t="s">
        <v>16297</v>
      </c>
      <c r="B5388" t="s">
        <v>16</v>
      </c>
      <c r="C5388" t="s">
        <v>27</v>
      </c>
      <c r="D5388">
        <v>84</v>
      </c>
      <c r="E5388" t="s">
        <v>32</v>
      </c>
      <c r="F5388" t="s">
        <v>29157</v>
      </c>
    </row>
    <row r="5389" spans="1:6" x14ac:dyDescent="0.2">
      <c r="A5389" t="s">
        <v>16300</v>
      </c>
      <c r="B5389" t="s">
        <v>20</v>
      </c>
      <c r="C5389" t="s">
        <v>27</v>
      </c>
      <c r="D5389">
        <v>100</v>
      </c>
      <c r="E5389" t="s">
        <v>34</v>
      </c>
      <c r="F5389" t="s">
        <v>29157</v>
      </c>
    </row>
    <row r="5390" spans="1:6" x14ac:dyDescent="0.2">
      <c r="A5390" t="s">
        <v>16303</v>
      </c>
      <c r="B5390" t="s">
        <v>16</v>
      </c>
      <c r="C5390" t="s">
        <v>26</v>
      </c>
      <c r="D5390">
        <v>42</v>
      </c>
      <c r="E5390" t="s">
        <v>33</v>
      </c>
      <c r="F5390" t="s">
        <v>79</v>
      </c>
    </row>
    <row r="5391" spans="1:6" x14ac:dyDescent="0.2">
      <c r="A5391" t="s">
        <v>16306</v>
      </c>
      <c r="B5391" t="s">
        <v>16</v>
      </c>
      <c r="C5391" t="s">
        <v>27</v>
      </c>
      <c r="D5391">
        <v>46</v>
      </c>
      <c r="E5391" t="s">
        <v>34</v>
      </c>
      <c r="F5391" t="s">
        <v>79</v>
      </c>
    </row>
    <row r="5392" spans="1:6" x14ac:dyDescent="0.2">
      <c r="A5392" t="s">
        <v>16309</v>
      </c>
      <c r="B5392" t="s">
        <v>23</v>
      </c>
      <c r="C5392" t="s">
        <v>27</v>
      </c>
      <c r="D5392">
        <v>57</v>
      </c>
      <c r="E5392" t="s">
        <v>33</v>
      </c>
      <c r="F5392" t="s">
        <v>79</v>
      </c>
    </row>
    <row r="5393" spans="1:6" x14ac:dyDescent="0.2">
      <c r="A5393" t="s">
        <v>16312</v>
      </c>
      <c r="B5393" t="s">
        <v>18</v>
      </c>
      <c r="C5393" t="s">
        <v>27</v>
      </c>
      <c r="D5393">
        <v>51</v>
      </c>
      <c r="E5393" t="s">
        <v>33</v>
      </c>
      <c r="F5393" t="s">
        <v>79</v>
      </c>
    </row>
    <row r="5394" spans="1:6" x14ac:dyDescent="0.2">
      <c r="A5394" t="s">
        <v>16315</v>
      </c>
      <c r="B5394" t="s">
        <v>22</v>
      </c>
      <c r="C5394" t="s">
        <v>26</v>
      </c>
      <c r="D5394">
        <v>59</v>
      </c>
      <c r="E5394" t="s">
        <v>32</v>
      </c>
      <c r="F5394" t="s">
        <v>79</v>
      </c>
    </row>
    <row r="5395" spans="1:6" x14ac:dyDescent="0.2">
      <c r="A5395" t="s">
        <v>16318</v>
      </c>
      <c r="B5395" t="s">
        <v>19</v>
      </c>
      <c r="C5395" t="s">
        <v>26</v>
      </c>
      <c r="D5395">
        <v>27</v>
      </c>
      <c r="E5395" t="s">
        <v>32</v>
      </c>
      <c r="F5395" t="s">
        <v>79</v>
      </c>
    </row>
    <row r="5396" spans="1:6" x14ac:dyDescent="0.2">
      <c r="A5396" t="s">
        <v>16321</v>
      </c>
      <c r="B5396" t="s">
        <v>20</v>
      </c>
      <c r="C5396" t="s">
        <v>28</v>
      </c>
      <c r="D5396">
        <v>229</v>
      </c>
      <c r="E5396" t="s">
        <v>34</v>
      </c>
      <c r="F5396" t="s">
        <v>29157</v>
      </c>
    </row>
    <row r="5397" spans="1:6" x14ac:dyDescent="0.2">
      <c r="A5397" t="s">
        <v>16324</v>
      </c>
      <c r="B5397" t="s">
        <v>23</v>
      </c>
      <c r="C5397" t="s">
        <v>26</v>
      </c>
      <c r="D5397">
        <v>29</v>
      </c>
      <c r="E5397" t="s">
        <v>33</v>
      </c>
      <c r="F5397" t="s">
        <v>79</v>
      </c>
    </row>
    <row r="5398" spans="1:6" x14ac:dyDescent="0.2">
      <c r="A5398" t="s">
        <v>16327</v>
      </c>
      <c r="B5398" t="s">
        <v>24</v>
      </c>
      <c r="C5398" t="s">
        <v>26</v>
      </c>
      <c r="D5398">
        <v>46</v>
      </c>
      <c r="E5398" t="s">
        <v>34</v>
      </c>
      <c r="F5398" t="s">
        <v>29157</v>
      </c>
    </row>
    <row r="5399" spans="1:6" x14ac:dyDescent="0.2">
      <c r="A5399" t="s">
        <v>16330</v>
      </c>
      <c r="B5399" t="s">
        <v>16</v>
      </c>
      <c r="C5399" t="s">
        <v>29</v>
      </c>
      <c r="D5399">
        <v>13</v>
      </c>
      <c r="E5399" t="s">
        <v>33</v>
      </c>
      <c r="F5399" t="s">
        <v>79</v>
      </c>
    </row>
    <row r="5400" spans="1:6" x14ac:dyDescent="0.2">
      <c r="A5400" t="s">
        <v>16333</v>
      </c>
      <c r="B5400" t="s">
        <v>22</v>
      </c>
      <c r="C5400" t="s">
        <v>27</v>
      </c>
      <c r="D5400">
        <v>84</v>
      </c>
      <c r="E5400" t="s">
        <v>33</v>
      </c>
      <c r="F5400" t="s">
        <v>79</v>
      </c>
    </row>
    <row r="5401" spans="1:6" x14ac:dyDescent="0.2">
      <c r="A5401" t="s">
        <v>16336</v>
      </c>
      <c r="B5401" t="s">
        <v>15</v>
      </c>
      <c r="C5401" t="s">
        <v>27</v>
      </c>
      <c r="D5401">
        <v>106</v>
      </c>
      <c r="E5401" t="s">
        <v>33</v>
      </c>
      <c r="F5401" t="s">
        <v>79</v>
      </c>
    </row>
    <row r="5402" spans="1:6" x14ac:dyDescent="0.2">
      <c r="A5402" t="s">
        <v>16339</v>
      </c>
      <c r="B5402" t="s">
        <v>17</v>
      </c>
      <c r="C5402" t="s">
        <v>26</v>
      </c>
      <c r="D5402">
        <v>22</v>
      </c>
      <c r="E5402" t="s">
        <v>34</v>
      </c>
      <c r="F5402" t="s">
        <v>79</v>
      </c>
    </row>
    <row r="5403" spans="1:6" x14ac:dyDescent="0.2">
      <c r="A5403" t="s">
        <v>16342</v>
      </c>
      <c r="B5403" t="s">
        <v>22</v>
      </c>
      <c r="C5403" t="s">
        <v>26</v>
      </c>
      <c r="D5403">
        <v>22</v>
      </c>
      <c r="E5403" t="s">
        <v>33</v>
      </c>
      <c r="F5403" t="s">
        <v>29157</v>
      </c>
    </row>
    <row r="5404" spans="1:6" x14ac:dyDescent="0.2">
      <c r="A5404" t="s">
        <v>16345</v>
      </c>
      <c r="B5404" t="s">
        <v>18</v>
      </c>
      <c r="C5404" t="s">
        <v>27</v>
      </c>
      <c r="D5404">
        <v>89</v>
      </c>
      <c r="E5404" t="s">
        <v>33</v>
      </c>
      <c r="F5404" t="s">
        <v>79</v>
      </c>
    </row>
    <row r="5405" spans="1:6" x14ac:dyDescent="0.2">
      <c r="A5405" t="s">
        <v>16348</v>
      </c>
      <c r="B5405" t="s">
        <v>23</v>
      </c>
      <c r="C5405" t="s">
        <v>29</v>
      </c>
      <c r="D5405">
        <v>17</v>
      </c>
      <c r="E5405" t="s">
        <v>32</v>
      </c>
      <c r="F5405" t="s">
        <v>79</v>
      </c>
    </row>
    <row r="5406" spans="1:6" x14ac:dyDescent="0.2">
      <c r="A5406" t="s">
        <v>16351</v>
      </c>
      <c r="B5406" t="s">
        <v>24</v>
      </c>
      <c r="C5406" t="s">
        <v>27</v>
      </c>
      <c r="D5406">
        <v>86</v>
      </c>
      <c r="E5406" t="s">
        <v>32</v>
      </c>
      <c r="F5406" t="s">
        <v>79</v>
      </c>
    </row>
    <row r="5407" spans="1:6" x14ac:dyDescent="0.2">
      <c r="A5407" t="s">
        <v>16354</v>
      </c>
      <c r="B5407" t="s">
        <v>15</v>
      </c>
      <c r="C5407" t="s">
        <v>26</v>
      </c>
      <c r="D5407">
        <v>46</v>
      </c>
      <c r="E5407" t="s">
        <v>34</v>
      </c>
      <c r="F5407" t="s">
        <v>29157</v>
      </c>
    </row>
    <row r="5408" spans="1:6" x14ac:dyDescent="0.2">
      <c r="A5408" t="s">
        <v>16357</v>
      </c>
      <c r="B5408" t="s">
        <v>24</v>
      </c>
      <c r="C5408" t="s">
        <v>27</v>
      </c>
      <c r="D5408">
        <v>106</v>
      </c>
      <c r="E5408" t="s">
        <v>33</v>
      </c>
      <c r="F5408" t="s">
        <v>79</v>
      </c>
    </row>
    <row r="5409" spans="1:6" x14ac:dyDescent="0.2">
      <c r="A5409" t="s">
        <v>16360</v>
      </c>
      <c r="B5409" t="s">
        <v>21</v>
      </c>
      <c r="C5409" t="s">
        <v>27</v>
      </c>
      <c r="D5409">
        <v>101</v>
      </c>
      <c r="E5409" t="s">
        <v>33</v>
      </c>
      <c r="F5409" t="s">
        <v>79</v>
      </c>
    </row>
    <row r="5410" spans="1:6" x14ac:dyDescent="0.2">
      <c r="A5410" t="s">
        <v>16363</v>
      </c>
      <c r="B5410" t="s">
        <v>23</v>
      </c>
      <c r="C5410" t="s">
        <v>27</v>
      </c>
      <c r="D5410">
        <v>50</v>
      </c>
      <c r="E5410" t="s">
        <v>32</v>
      </c>
      <c r="F5410" t="s">
        <v>29157</v>
      </c>
    </row>
    <row r="5411" spans="1:6" x14ac:dyDescent="0.2">
      <c r="A5411" t="s">
        <v>16366</v>
      </c>
      <c r="B5411" t="s">
        <v>20</v>
      </c>
      <c r="C5411" t="s">
        <v>27</v>
      </c>
      <c r="D5411">
        <v>51</v>
      </c>
      <c r="E5411" t="s">
        <v>33</v>
      </c>
      <c r="F5411" t="s">
        <v>79</v>
      </c>
    </row>
    <row r="5412" spans="1:6" x14ac:dyDescent="0.2">
      <c r="A5412" t="s">
        <v>16369</v>
      </c>
      <c r="B5412" t="s">
        <v>21</v>
      </c>
      <c r="C5412" t="s">
        <v>26</v>
      </c>
      <c r="D5412">
        <v>51</v>
      </c>
      <c r="E5412" t="s">
        <v>34</v>
      </c>
      <c r="F5412" t="s">
        <v>79</v>
      </c>
    </row>
    <row r="5413" spans="1:6" x14ac:dyDescent="0.2">
      <c r="A5413" t="s">
        <v>16372</v>
      </c>
      <c r="B5413" t="s">
        <v>23</v>
      </c>
      <c r="C5413" t="s">
        <v>27</v>
      </c>
      <c r="D5413">
        <v>93</v>
      </c>
      <c r="E5413" t="s">
        <v>34</v>
      </c>
      <c r="F5413" t="s">
        <v>79</v>
      </c>
    </row>
    <row r="5414" spans="1:6" x14ac:dyDescent="0.2">
      <c r="A5414" t="s">
        <v>16375</v>
      </c>
      <c r="B5414" t="s">
        <v>15</v>
      </c>
      <c r="C5414" t="s">
        <v>26</v>
      </c>
      <c r="D5414">
        <v>54</v>
      </c>
      <c r="E5414" t="s">
        <v>33</v>
      </c>
      <c r="F5414" t="s">
        <v>29157</v>
      </c>
    </row>
    <row r="5415" spans="1:6" x14ac:dyDescent="0.2">
      <c r="A5415" t="s">
        <v>16378</v>
      </c>
      <c r="B5415" t="s">
        <v>22</v>
      </c>
      <c r="C5415" t="s">
        <v>28</v>
      </c>
      <c r="D5415">
        <v>383</v>
      </c>
      <c r="E5415" t="s">
        <v>34</v>
      </c>
      <c r="F5415" t="s">
        <v>79</v>
      </c>
    </row>
    <row r="5416" spans="1:6" x14ac:dyDescent="0.2">
      <c r="A5416" t="s">
        <v>16381</v>
      </c>
      <c r="B5416" t="s">
        <v>20</v>
      </c>
      <c r="C5416" t="s">
        <v>27</v>
      </c>
      <c r="D5416">
        <v>93</v>
      </c>
      <c r="E5416" t="s">
        <v>33</v>
      </c>
      <c r="F5416" t="s">
        <v>29157</v>
      </c>
    </row>
    <row r="5417" spans="1:6" x14ac:dyDescent="0.2">
      <c r="A5417" t="s">
        <v>16384</v>
      </c>
      <c r="B5417" t="s">
        <v>20</v>
      </c>
      <c r="C5417" t="s">
        <v>27</v>
      </c>
      <c r="D5417">
        <v>83</v>
      </c>
      <c r="E5417" t="s">
        <v>32</v>
      </c>
      <c r="F5417" t="s">
        <v>29157</v>
      </c>
    </row>
    <row r="5418" spans="1:6" x14ac:dyDescent="0.2">
      <c r="A5418" t="s">
        <v>16387</v>
      </c>
      <c r="B5418" t="s">
        <v>19</v>
      </c>
      <c r="C5418" t="s">
        <v>26</v>
      </c>
      <c r="D5418">
        <v>28</v>
      </c>
      <c r="E5418" t="s">
        <v>32</v>
      </c>
      <c r="F5418" t="s">
        <v>29157</v>
      </c>
    </row>
    <row r="5419" spans="1:6" x14ac:dyDescent="0.2">
      <c r="A5419" t="s">
        <v>16390</v>
      </c>
      <c r="B5419" t="s">
        <v>15</v>
      </c>
      <c r="C5419" t="s">
        <v>26</v>
      </c>
      <c r="D5419">
        <v>59</v>
      </c>
      <c r="E5419" t="s">
        <v>32</v>
      </c>
      <c r="F5419" t="s">
        <v>79</v>
      </c>
    </row>
    <row r="5420" spans="1:6" x14ac:dyDescent="0.2">
      <c r="A5420" t="s">
        <v>16393</v>
      </c>
      <c r="B5420" t="s">
        <v>20</v>
      </c>
      <c r="C5420" t="s">
        <v>26</v>
      </c>
      <c r="D5420">
        <v>53</v>
      </c>
      <c r="E5420" t="s">
        <v>34</v>
      </c>
      <c r="F5420" t="s">
        <v>79</v>
      </c>
    </row>
    <row r="5421" spans="1:6" x14ac:dyDescent="0.2">
      <c r="A5421" t="s">
        <v>16396</v>
      </c>
      <c r="B5421" t="s">
        <v>21</v>
      </c>
      <c r="C5421" t="s">
        <v>30</v>
      </c>
      <c r="D5421">
        <v>8</v>
      </c>
      <c r="E5421" t="s">
        <v>33</v>
      </c>
      <c r="F5421" t="s">
        <v>29157</v>
      </c>
    </row>
    <row r="5422" spans="1:6" x14ac:dyDescent="0.2">
      <c r="A5422" t="s">
        <v>16399</v>
      </c>
      <c r="B5422" t="s">
        <v>18</v>
      </c>
      <c r="C5422" t="s">
        <v>27</v>
      </c>
      <c r="D5422">
        <v>74</v>
      </c>
      <c r="E5422" t="s">
        <v>32</v>
      </c>
      <c r="F5422" t="s">
        <v>79</v>
      </c>
    </row>
    <row r="5423" spans="1:6" x14ac:dyDescent="0.2">
      <c r="A5423" t="s">
        <v>16402</v>
      </c>
      <c r="B5423" t="s">
        <v>23</v>
      </c>
      <c r="C5423" t="s">
        <v>26</v>
      </c>
      <c r="D5423">
        <v>28</v>
      </c>
      <c r="E5423" t="s">
        <v>32</v>
      </c>
      <c r="F5423" t="s">
        <v>79</v>
      </c>
    </row>
    <row r="5424" spans="1:6" x14ac:dyDescent="0.2">
      <c r="A5424" t="s">
        <v>16426</v>
      </c>
      <c r="B5424" t="s">
        <v>21</v>
      </c>
      <c r="C5424" t="s">
        <v>26</v>
      </c>
      <c r="D5424">
        <v>59</v>
      </c>
      <c r="E5424" t="s">
        <v>34</v>
      </c>
      <c r="F5424" t="s">
        <v>29156</v>
      </c>
    </row>
    <row r="5425" spans="1:6" x14ac:dyDescent="0.2">
      <c r="A5425" t="s">
        <v>16429</v>
      </c>
      <c r="B5425" t="s">
        <v>19</v>
      </c>
      <c r="C5425" t="s">
        <v>27</v>
      </c>
      <c r="D5425">
        <v>90</v>
      </c>
      <c r="E5425" t="s">
        <v>32</v>
      </c>
      <c r="F5425" t="s">
        <v>29157</v>
      </c>
    </row>
    <row r="5426" spans="1:6" x14ac:dyDescent="0.2">
      <c r="A5426" t="s">
        <v>16432</v>
      </c>
      <c r="B5426" t="s">
        <v>15</v>
      </c>
      <c r="C5426" t="s">
        <v>27</v>
      </c>
      <c r="D5426">
        <v>77</v>
      </c>
      <c r="E5426" t="s">
        <v>32</v>
      </c>
      <c r="F5426" t="s">
        <v>29157</v>
      </c>
    </row>
    <row r="5427" spans="1:6" x14ac:dyDescent="0.2">
      <c r="A5427" t="s">
        <v>16435</v>
      </c>
      <c r="B5427" t="s">
        <v>24</v>
      </c>
      <c r="C5427" t="s">
        <v>27</v>
      </c>
      <c r="D5427">
        <v>109</v>
      </c>
      <c r="E5427" t="s">
        <v>32</v>
      </c>
      <c r="F5427" t="s">
        <v>29154</v>
      </c>
    </row>
    <row r="5428" spans="1:6" x14ac:dyDescent="0.2">
      <c r="A5428" t="s">
        <v>16438</v>
      </c>
      <c r="B5428" t="s">
        <v>21</v>
      </c>
      <c r="C5428" t="s">
        <v>29</v>
      </c>
      <c r="D5428">
        <v>22</v>
      </c>
      <c r="E5428" t="s">
        <v>34</v>
      </c>
      <c r="F5428" t="s">
        <v>29155</v>
      </c>
    </row>
    <row r="5429" spans="1:6" x14ac:dyDescent="0.2">
      <c r="A5429" t="s">
        <v>16441</v>
      </c>
      <c r="B5429" t="s">
        <v>15</v>
      </c>
      <c r="C5429" t="s">
        <v>30</v>
      </c>
      <c r="D5429">
        <v>7</v>
      </c>
      <c r="E5429" t="s">
        <v>34</v>
      </c>
      <c r="F5429" t="s">
        <v>29154</v>
      </c>
    </row>
    <row r="5430" spans="1:6" x14ac:dyDescent="0.2">
      <c r="A5430" t="s">
        <v>16444</v>
      </c>
      <c r="B5430" t="s">
        <v>24</v>
      </c>
      <c r="C5430" t="s">
        <v>26</v>
      </c>
      <c r="D5430">
        <v>22</v>
      </c>
      <c r="E5430" t="s">
        <v>34</v>
      </c>
      <c r="F5430" t="s">
        <v>29154</v>
      </c>
    </row>
    <row r="5431" spans="1:6" x14ac:dyDescent="0.2">
      <c r="A5431" t="s">
        <v>16447</v>
      </c>
      <c r="B5431" t="s">
        <v>16</v>
      </c>
      <c r="C5431" t="s">
        <v>30</v>
      </c>
      <c r="D5431">
        <v>6</v>
      </c>
      <c r="E5431" t="s">
        <v>34</v>
      </c>
      <c r="F5431" t="s">
        <v>29157</v>
      </c>
    </row>
    <row r="5432" spans="1:6" x14ac:dyDescent="0.2">
      <c r="A5432" t="s">
        <v>16450</v>
      </c>
      <c r="B5432" t="s">
        <v>18</v>
      </c>
      <c r="C5432" t="s">
        <v>29</v>
      </c>
      <c r="D5432">
        <v>16</v>
      </c>
      <c r="E5432" t="s">
        <v>33</v>
      </c>
      <c r="F5432" t="s">
        <v>29157</v>
      </c>
    </row>
    <row r="5433" spans="1:6" x14ac:dyDescent="0.2">
      <c r="A5433" t="s">
        <v>16453</v>
      </c>
      <c r="B5433" t="s">
        <v>15</v>
      </c>
      <c r="C5433" t="s">
        <v>26</v>
      </c>
      <c r="D5433">
        <v>46</v>
      </c>
      <c r="E5433" t="s">
        <v>32</v>
      </c>
      <c r="F5433" t="s">
        <v>29156</v>
      </c>
    </row>
    <row r="5434" spans="1:6" x14ac:dyDescent="0.2">
      <c r="A5434" t="s">
        <v>16456</v>
      </c>
      <c r="B5434" t="s">
        <v>21</v>
      </c>
      <c r="C5434" t="s">
        <v>26</v>
      </c>
      <c r="D5434">
        <v>49</v>
      </c>
      <c r="E5434" t="s">
        <v>32</v>
      </c>
      <c r="F5434" t="s">
        <v>29156</v>
      </c>
    </row>
    <row r="5435" spans="1:6" x14ac:dyDescent="0.2">
      <c r="A5435" t="s">
        <v>16459</v>
      </c>
      <c r="B5435" t="s">
        <v>16</v>
      </c>
      <c r="C5435" t="s">
        <v>27</v>
      </c>
      <c r="D5435">
        <v>91</v>
      </c>
      <c r="E5435" t="s">
        <v>33</v>
      </c>
      <c r="F5435" t="s">
        <v>29157</v>
      </c>
    </row>
    <row r="5436" spans="1:6" x14ac:dyDescent="0.2">
      <c r="A5436" t="s">
        <v>16462</v>
      </c>
      <c r="B5436" t="s">
        <v>22</v>
      </c>
      <c r="C5436" t="s">
        <v>27</v>
      </c>
      <c r="D5436">
        <v>53</v>
      </c>
      <c r="E5436" t="s">
        <v>33</v>
      </c>
      <c r="F5436" t="s">
        <v>29156</v>
      </c>
    </row>
    <row r="5437" spans="1:6" x14ac:dyDescent="0.2">
      <c r="A5437" t="s">
        <v>16465</v>
      </c>
      <c r="B5437" t="s">
        <v>16</v>
      </c>
      <c r="C5437" t="s">
        <v>26</v>
      </c>
      <c r="D5437">
        <v>27</v>
      </c>
      <c r="E5437" t="s">
        <v>33</v>
      </c>
      <c r="F5437" t="s">
        <v>29157</v>
      </c>
    </row>
    <row r="5438" spans="1:6" x14ac:dyDescent="0.2">
      <c r="A5438" t="s">
        <v>16468</v>
      </c>
      <c r="B5438" t="s">
        <v>16</v>
      </c>
      <c r="C5438" t="s">
        <v>27</v>
      </c>
      <c r="D5438">
        <v>91</v>
      </c>
      <c r="E5438" t="s">
        <v>32</v>
      </c>
      <c r="F5438" t="s">
        <v>29154</v>
      </c>
    </row>
    <row r="5439" spans="1:6" x14ac:dyDescent="0.2">
      <c r="A5439" t="s">
        <v>16471</v>
      </c>
      <c r="B5439" t="s">
        <v>21</v>
      </c>
      <c r="C5439" t="s">
        <v>27</v>
      </c>
      <c r="D5439">
        <v>54</v>
      </c>
      <c r="E5439" t="s">
        <v>32</v>
      </c>
      <c r="F5439" t="s">
        <v>29156</v>
      </c>
    </row>
    <row r="5440" spans="1:6" x14ac:dyDescent="0.2">
      <c r="A5440" t="s">
        <v>16474</v>
      </c>
      <c r="B5440" t="s">
        <v>21</v>
      </c>
      <c r="C5440" t="s">
        <v>26</v>
      </c>
      <c r="D5440">
        <v>23</v>
      </c>
      <c r="E5440" t="s">
        <v>33</v>
      </c>
      <c r="F5440" t="s">
        <v>29157</v>
      </c>
    </row>
    <row r="5441" spans="1:6" x14ac:dyDescent="0.2">
      <c r="A5441" t="s">
        <v>16477</v>
      </c>
      <c r="B5441" t="s">
        <v>23</v>
      </c>
      <c r="C5441" t="s">
        <v>28</v>
      </c>
      <c r="D5441">
        <v>257</v>
      </c>
      <c r="E5441" t="s">
        <v>32</v>
      </c>
      <c r="F5441" t="s">
        <v>29154</v>
      </c>
    </row>
    <row r="5442" spans="1:6" x14ac:dyDescent="0.2">
      <c r="A5442" t="s">
        <v>16480</v>
      </c>
      <c r="B5442" t="s">
        <v>20</v>
      </c>
      <c r="C5442" t="s">
        <v>26</v>
      </c>
      <c r="D5442">
        <v>25</v>
      </c>
      <c r="E5442" t="s">
        <v>33</v>
      </c>
      <c r="F5442" t="s">
        <v>29155</v>
      </c>
    </row>
    <row r="5443" spans="1:6" x14ac:dyDescent="0.2">
      <c r="A5443" t="s">
        <v>16483</v>
      </c>
      <c r="B5443" t="s">
        <v>23</v>
      </c>
      <c r="C5443" t="s">
        <v>26</v>
      </c>
      <c r="D5443">
        <v>39</v>
      </c>
      <c r="E5443" t="s">
        <v>33</v>
      </c>
      <c r="F5443" t="s">
        <v>29155</v>
      </c>
    </row>
    <row r="5444" spans="1:6" x14ac:dyDescent="0.2">
      <c r="A5444" t="s">
        <v>16486</v>
      </c>
      <c r="B5444" t="s">
        <v>19</v>
      </c>
      <c r="C5444" t="s">
        <v>26</v>
      </c>
      <c r="D5444">
        <v>56</v>
      </c>
      <c r="E5444" t="s">
        <v>33</v>
      </c>
      <c r="F5444" t="s">
        <v>29156</v>
      </c>
    </row>
    <row r="5445" spans="1:6" x14ac:dyDescent="0.2">
      <c r="A5445" t="s">
        <v>16489</v>
      </c>
      <c r="B5445" t="s">
        <v>17</v>
      </c>
      <c r="C5445" t="s">
        <v>26</v>
      </c>
      <c r="D5445">
        <v>44</v>
      </c>
      <c r="E5445" t="s">
        <v>34</v>
      </c>
      <c r="F5445" t="s">
        <v>29156</v>
      </c>
    </row>
    <row r="5446" spans="1:6" x14ac:dyDescent="0.2">
      <c r="A5446" t="s">
        <v>16492</v>
      </c>
      <c r="B5446" t="s">
        <v>21</v>
      </c>
      <c r="C5446" t="s">
        <v>26</v>
      </c>
      <c r="D5446">
        <v>32</v>
      </c>
      <c r="E5446" t="s">
        <v>32</v>
      </c>
      <c r="F5446" t="s">
        <v>29154</v>
      </c>
    </row>
    <row r="5447" spans="1:6" x14ac:dyDescent="0.2">
      <c r="A5447" t="s">
        <v>16495</v>
      </c>
      <c r="B5447" t="s">
        <v>16</v>
      </c>
      <c r="C5447" t="s">
        <v>30</v>
      </c>
      <c r="D5447">
        <v>5</v>
      </c>
      <c r="E5447" t="s">
        <v>33</v>
      </c>
      <c r="F5447" t="s">
        <v>29157</v>
      </c>
    </row>
    <row r="5448" spans="1:6" x14ac:dyDescent="0.2">
      <c r="A5448" t="s">
        <v>16498</v>
      </c>
      <c r="B5448" t="s">
        <v>23</v>
      </c>
      <c r="C5448" t="s">
        <v>27</v>
      </c>
      <c r="D5448">
        <v>110</v>
      </c>
      <c r="E5448" t="s">
        <v>32</v>
      </c>
      <c r="F5448" t="s">
        <v>29156</v>
      </c>
    </row>
    <row r="5449" spans="1:6" x14ac:dyDescent="0.2">
      <c r="A5449" t="s">
        <v>16501</v>
      </c>
      <c r="B5449" t="s">
        <v>23</v>
      </c>
      <c r="C5449" t="s">
        <v>26</v>
      </c>
      <c r="D5449">
        <v>38</v>
      </c>
      <c r="E5449" t="s">
        <v>33</v>
      </c>
      <c r="F5449" t="s">
        <v>29156</v>
      </c>
    </row>
    <row r="5450" spans="1:6" x14ac:dyDescent="0.2">
      <c r="A5450" t="s">
        <v>16504</v>
      </c>
      <c r="B5450" t="s">
        <v>20</v>
      </c>
      <c r="C5450" t="s">
        <v>27</v>
      </c>
      <c r="D5450">
        <v>87</v>
      </c>
      <c r="E5450" t="s">
        <v>33</v>
      </c>
      <c r="F5450" t="s">
        <v>29157</v>
      </c>
    </row>
    <row r="5451" spans="1:6" x14ac:dyDescent="0.2">
      <c r="A5451" t="s">
        <v>16507</v>
      </c>
      <c r="B5451" t="s">
        <v>24</v>
      </c>
      <c r="C5451" t="s">
        <v>27</v>
      </c>
      <c r="D5451">
        <v>83</v>
      </c>
      <c r="E5451" t="s">
        <v>32</v>
      </c>
      <c r="F5451" t="s">
        <v>29157</v>
      </c>
    </row>
    <row r="5452" spans="1:6" x14ac:dyDescent="0.2">
      <c r="A5452" t="s">
        <v>16510</v>
      </c>
      <c r="B5452" t="s">
        <v>18</v>
      </c>
      <c r="C5452" t="s">
        <v>26</v>
      </c>
      <c r="D5452">
        <v>36</v>
      </c>
      <c r="E5452" t="s">
        <v>33</v>
      </c>
      <c r="F5452" t="s">
        <v>29154</v>
      </c>
    </row>
    <row r="5453" spans="1:6" x14ac:dyDescent="0.2">
      <c r="A5453" t="s">
        <v>16513</v>
      </c>
      <c r="B5453" t="s">
        <v>16</v>
      </c>
      <c r="C5453" t="s">
        <v>26</v>
      </c>
      <c r="D5453">
        <v>27</v>
      </c>
      <c r="E5453" t="s">
        <v>34</v>
      </c>
      <c r="F5453" t="s">
        <v>29156</v>
      </c>
    </row>
    <row r="5454" spans="1:6" x14ac:dyDescent="0.2">
      <c r="A5454" t="s">
        <v>16516</v>
      </c>
      <c r="B5454" t="s">
        <v>20</v>
      </c>
      <c r="C5454" t="s">
        <v>29</v>
      </c>
      <c r="D5454">
        <v>12</v>
      </c>
      <c r="E5454" t="s">
        <v>33</v>
      </c>
      <c r="F5454" t="s">
        <v>29155</v>
      </c>
    </row>
    <row r="5455" spans="1:6" x14ac:dyDescent="0.2">
      <c r="A5455" t="s">
        <v>16519</v>
      </c>
      <c r="B5455" t="s">
        <v>24</v>
      </c>
      <c r="C5455" t="s">
        <v>26</v>
      </c>
      <c r="D5455">
        <v>30</v>
      </c>
      <c r="E5455" t="s">
        <v>34</v>
      </c>
      <c r="F5455" t="s">
        <v>29156</v>
      </c>
    </row>
    <row r="5456" spans="1:6" x14ac:dyDescent="0.2">
      <c r="A5456" t="s">
        <v>16522</v>
      </c>
      <c r="B5456" t="s">
        <v>15</v>
      </c>
      <c r="C5456" t="s">
        <v>26</v>
      </c>
      <c r="D5456">
        <v>36</v>
      </c>
      <c r="E5456" t="s">
        <v>32</v>
      </c>
      <c r="F5456" t="s">
        <v>29157</v>
      </c>
    </row>
    <row r="5457" spans="1:6" x14ac:dyDescent="0.2">
      <c r="A5457" t="s">
        <v>16525</v>
      </c>
      <c r="B5457" t="s">
        <v>21</v>
      </c>
      <c r="C5457" t="s">
        <v>27</v>
      </c>
      <c r="D5457">
        <v>74</v>
      </c>
      <c r="E5457" t="s">
        <v>32</v>
      </c>
      <c r="F5457" t="s">
        <v>29155</v>
      </c>
    </row>
    <row r="5458" spans="1:6" x14ac:dyDescent="0.2">
      <c r="A5458" t="s">
        <v>16528</v>
      </c>
      <c r="B5458" t="s">
        <v>23</v>
      </c>
      <c r="C5458" t="s">
        <v>26</v>
      </c>
      <c r="D5458">
        <v>24</v>
      </c>
      <c r="E5458" t="s">
        <v>33</v>
      </c>
      <c r="F5458" t="s">
        <v>29156</v>
      </c>
    </row>
    <row r="5459" spans="1:6" x14ac:dyDescent="0.2">
      <c r="A5459" t="s">
        <v>16531</v>
      </c>
      <c r="B5459" t="s">
        <v>23</v>
      </c>
      <c r="C5459" t="s">
        <v>26</v>
      </c>
      <c r="D5459">
        <v>42</v>
      </c>
      <c r="E5459" t="s">
        <v>32</v>
      </c>
      <c r="F5459" t="s">
        <v>29154</v>
      </c>
    </row>
    <row r="5460" spans="1:6" x14ac:dyDescent="0.2">
      <c r="A5460" t="s">
        <v>16534</v>
      </c>
      <c r="B5460" t="s">
        <v>21</v>
      </c>
      <c r="C5460" t="s">
        <v>28</v>
      </c>
      <c r="D5460">
        <v>224</v>
      </c>
      <c r="E5460" t="s">
        <v>34</v>
      </c>
      <c r="F5460" t="s">
        <v>29156</v>
      </c>
    </row>
    <row r="5461" spans="1:6" x14ac:dyDescent="0.2">
      <c r="A5461" t="s">
        <v>16537</v>
      </c>
      <c r="B5461" t="s">
        <v>19</v>
      </c>
      <c r="C5461" t="s">
        <v>26</v>
      </c>
      <c r="D5461">
        <v>24</v>
      </c>
      <c r="E5461" t="s">
        <v>32</v>
      </c>
      <c r="F5461" t="s">
        <v>29154</v>
      </c>
    </row>
    <row r="5462" spans="1:6" x14ac:dyDescent="0.2">
      <c r="A5462" t="s">
        <v>16540</v>
      </c>
      <c r="B5462" t="s">
        <v>18</v>
      </c>
      <c r="C5462" t="s">
        <v>26</v>
      </c>
      <c r="D5462">
        <v>20</v>
      </c>
      <c r="E5462" t="s">
        <v>32</v>
      </c>
      <c r="F5462" t="s">
        <v>29157</v>
      </c>
    </row>
    <row r="5463" spans="1:6" x14ac:dyDescent="0.2">
      <c r="A5463" t="s">
        <v>16543</v>
      </c>
      <c r="B5463" t="s">
        <v>15</v>
      </c>
      <c r="C5463" t="s">
        <v>26</v>
      </c>
      <c r="D5463">
        <v>50</v>
      </c>
      <c r="E5463" t="s">
        <v>34</v>
      </c>
      <c r="F5463" t="s">
        <v>29154</v>
      </c>
    </row>
    <row r="5464" spans="1:6" x14ac:dyDescent="0.2">
      <c r="A5464" t="s">
        <v>16546</v>
      </c>
      <c r="B5464" t="s">
        <v>15</v>
      </c>
      <c r="C5464" t="s">
        <v>26</v>
      </c>
      <c r="D5464">
        <v>30</v>
      </c>
      <c r="E5464" t="s">
        <v>32</v>
      </c>
      <c r="F5464" t="s">
        <v>29154</v>
      </c>
    </row>
    <row r="5465" spans="1:6" x14ac:dyDescent="0.2">
      <c r="A5465" t="s">
        <v>16549</v>
      </c>
      <c r="B5465" t="s">
        <v>17</v>
      </c>
      <c r="C5465" t="s">
        <v>27</v>
      </c>
      <c r="D5465">
        <v>48</v>
      </c>
      <c r="E5465" t="s">
        <v>34</v>
      </c>
      <c r="F5465" t="s">
        <v>29154</v>
      </c>
    </row>
    <row r="5466" spans="1:6" x14ac:dyDescent="0.2">
      <c r="A5466" t="s">
        <v>16552</v>
      </c>
      <c r="B5466" t="s">
        <v>16</v>
      </c>
      <c r="C5466" t="s">
        <v>29</v>
      </c>
      <c r="D5466">
        <v>10</v>
      </c>
      <c r="E5466" t="s">
        <v>34</v>
      </c>
      <c r="F5466" t="s">
        <v>29157</v>
      </c>
    </row>
    <row r="5467" spans="1:6" x14ac:dyDescent="0.2">
      <c r="A5467" t="s">
        <v>16555</v>
      </c>
      <c r="B5467" t="s">
        <v>23</v>
      </c>
      <c r="C5467" t="s">
        <v>27</v>
      </c>
      <c r="D5467">
        <v>70</v>
      </c>
      <c r="E5467" t="s">
        <v>32</v>
      </c>
      <c r="F5467" t="s">
        <v>29156</v>
      </c>
    </row>
    <row r="5468" spans="1:6" x14ac:dyDescent="0.2">
      <c r="A5468" t="s">
        <v>16558</v>
      </c>
      <c r="B5468" t="s">
        <v>21</v>
      </c>
      <c r="C5468" t="s">
        <v>27</v>
      </c>
      <c r="D5468">
        <v>107</v>
      </c>
      <c r="E5468" t="s">
        <v>32</v>
      </c>
      <c r="F5468" t="s">
        <v>29157</v>
      </c>
    </row>
    <row r="5469" spans="1:6" x14ac:dyDescent="0.2">
      <c r="A5469" t="s">
        <v>16561</v>
      </c>
      <c r="B5469" t="s">
        <v>23</v>
      </c>
      <c r="C5469" t="s">
        <v>27</v>
      </c>
      <c r="D5469">
        <v>67</v>
      </c>
      <c r="E5469" t="s">
        <v>32</v>
      </c>
      <c r="F5469" t="s">
        <v>29155</v>
      </c>
    </row>
    <row r="5470" spans="1:6" x14ac:dyDescent="0.2">
      <c r="A5470" t="s">
        <v>16564</v>
      </c>
      <c r="B5470" t="s">
        <v>16</v>
      </c>
      <c r="C5470" t="s">
        <v>27</v>
      </c>
      <c r="D5470">
        <v>57</v>
      </c>
      <c r="E5470" t="s">
        <v>33</v>
      </c>
      <c r="F5470" t="s">
        <v>29154</v>
      </c>
    </row>
    <row r="5471" spans="1:6" x14ac:dyDescent="0.2">
      <c r="A5471" t="s">
        <v>16567</v>
      </c>
      <c r="B5471" t="s">
        <v>20</v>
      </c>
      <c r="C5471" t="s">
        <v>30</v>
      </c>
      <c r="D5471">
        <v>5</v>
      </c>
      <c r="E5471" t="s">
        <v>33</v>
      </c>
      <c r="F5471" t="s">
        <v>29157</v>
      </c>
    </row>
    <row r="5472" spans="1:6" x14ac:dyDescent="0.2">
      <c r="A5472" t="s">
        <v>16570</v>
      </c>
      <c r="B5472" t="s">
        <v>18</v>
      </c>
      <c r="C5472" t="s">
        <v>26</v>
      </c>
      <c r="D5472">
        <v>31</v>
      </c>
      <c r="E5472" t="s">
        <v>33</v>
      </c>
      <c r="F5472" t="s">
        <v>29155</v>
      </c>
    </row>
    <row r="5473" spans="1:6" x14ac:dyDescent="0.2">
      <c r="A5473" t="s">
        <v>16573</v>
      </c>
      <c r="B5473" t="s">
        <v>24</v>
      </c>
      <c r="C5473" t="s">
        <v>27</v>
      </c>
      <c r="D5473">
        <v>72</v>
      </c>
      <c r="E5473" t="s">
        <v>32</v>
      </c>
      <c r="F5473" t="s">
        <v>29156</v>
      </c>
    </row>
    <row r="5474" spans="1:6" x14ac:dyDescent="0.2">
      <c r="A5474" t="s">
        <v>16576</v>
      </c>
      <c r="B5474" t="s">
        <v>20</v>
      </c>
      <c r="C5474" t="s">
        <v>26</v>
      </c>
      <c r="D5474">
        <v>31</v>
      </c>
      <c r="E5474" t="s">
        <v>32</v>
      </c>
      <c r="F5474" t="s">
        <v>29155</v>
      </c>
    </row>
    <row r="5475" spans="1:6" x14ac:dyDescent="0.2">
      <c r="A5475" t="s">
        <v>16579</v>
      </c>
      <c r="B5475" t="s">
        <v>22</v>
      </c>
      <c r="C5475" t="s">
        <v>27</v>
      </c>
      <c r="D5475">
        <v>99</v>
      </c>
      <c r="E5475" t="s">
        <v>33</v>
      </c>
      <c r="F5475" t="s">
        <v>29157</v>
      </c>
    </row>
    <row r="5476" spans="1:6" x14ac:dyDescent="0.2">
      <c r="A5476" t="s">
        <v>16582</v>
      </c>
      <c r="B5476" t="s">
        <v>21</v>
      </c>
      <c r="C5476" t="s">
        <v>29</v>
      </c>
      <c r="D5476">
        <v>18</v>
      </c>
      <c r="E5476" t="s">
        <v>33</v>
      </c>
      <c r="F5476" t="s">
        <v>29156</v>
      </c>
    </row>
    <row r="5477" spans="1:6" x14ac:dyDescent="0.2">
      <c r="A5477" t="s">
        <v>16585</v>
      </c>
      <c r="B5477" t="s">
        <v>17</v>
      </c>
      <c r="C5477" t="s">
        <v>26</v>
      </c>
      <c r="D5477">
        <v>28</v>
      </c>
      <c r="E5477" t="s">
        <v>34</v>
      </c>
      <c r="F5477" t="s">
        <v>29154</v>
      </c>
    </row>
    <row r="5478" spans="1:6" x14ac:dyDescent="0.2">
      <c r="A5478" t="s">
        <v>16588</v>
      </c>
      <c r="B5478" t="s">
        <v>22</v>
      </c>
      <c r="C5478" t="s">
        <v>26</v>
      </c>
      <c r="D5478">
        <v>31</v>
      </c>
      <c r="E5478" t="s">
        <v>33</v>
      </c>
      <c r="F5478" t="s">
        <v>29157</v>
      </c>
    </row>
    <row r="5479" spans="1:6" x14ac:dyDescent="0.2">
      <c r="A5479" t="s">
        <v>16591</v>
      </c>
      <c r="B5479" t="s">
        <v>24</v>
      </c>
      <c r="C5479" t="s">
        <v>26</v>
      </c>
      <c r="D5479">
        <v>55</v>
      </c>
      <c r="E5479" t="s">
        <v>32</v>
      </c>
      <c r="F5479" t="s">
        <v>29156</v>
      </c>
    </row>
    <row r="5480" spans="1:6" x14ac:dyDescent="0.2">
      <c r="A5480" t="s">
        <v>16594</v>
      </c>
      <c r="B5480" t="s">
        <v>21</v>
      </c>
      <c r="C5480" t="s">
        <v>27</v>
      </c>
      <c r="D5480">
        <v>97</v>
      </c>
      <c r="E5480" t="s">
        <v>32</v>
      </c>
      <c r="F5480" t="s">
        <v>29157</v>
      </c>
    </row>
    <row r="5481" spans="1:6" x14ac:dyDescent="0.2">
      <c r="A5481" t="s">
        <v>16597</v>
      </c>
      <c r="B5481" t="s">
        <v>22</v>
      </c>
      <c r="C5481" t="s">
        <v>30</v>
      </c>
      <c r="D5481">
        <v>6</v>
      </c>
      <c r="E5481" t="s">
        <v>32</v>
      </c>
      <c r="F5481" t="s">
        <v>29154</v>
      </c>
    </row>
    <row r="5482" spans="1:6" x14ac:dyDescent="0.2">
      <c r="A5482" t="s">
        <v>16600</v>
      </c>
      <c r="B5482" t="s">
        <v>18</v>
      </c>
      <c r="C5482" t="s">
        <v>27</v>
      </c>
      <c r="D5482">
        <v>60</v>
      </c>
      <c r="E5482" t="s">
        <v>32</v>
      </c>
      <c r="F5482" t="s">
        <v>29155</v>
      </c>
    </row>
    <row r="5483" spans="1:6" x14ac:dyDescent="0.2">
      <c r="A5483" t="s">
        <v>16603</v>
      </c>
      <c r="B5483" t="s">
        <v>23</v>
      </c>
      <c r="C5483" t="s">
        <v>27</v>
      </c>
      <c r="D5483">
        <v>104</v>
      </c>
      <c r="E5483" t="s">
        <v>32</v>
      </c>
      <c r="F5483" t="s">
        <v>29157</v>
      </c>
    </row>
    <row r="5484" spans="1:6" x14ac:dyDescent="0.2">
      <c r="A5484" t="s">
        <v>16606</v>
      </c>
      <c r="B5484" t="s">
        <v>24</v>
      </c>
      <c r="C5484" t="s">
        <v>30</v>
      </c>
      <c r="D5484">
        <v>8</v>
      </c>
      <c r="E5484" t="s">
        <v>33</v>
      </c>
      <c r="F5484" t="s">
        <v>29156</v>
      </c>
    </row>
    <row r="5485" spans="1:6" x14ac:dyDescent="0.2">
      <c r="A5485" t="s">
        <v>16609</v>
      </c>
      <c r="B5485" t="s">
        <v>22</v>
      </c>
      <c r="C5485" t="s">
        <v>26</v>
      </c>
      <c r="D5485">
        <v>35</v>
      </c>
      <c r="E5485" t="s">
        <v>34</v>
      </c>
      <c r="F5485" t="s">
        <v>29154</v>
      </c>
    </row>
    <row r="5486" spans="1:6" x14ac:dyDescent="0.2">
      <c r="A5486" t="s">
        <v>16612</v>
      </c>
      <c r="B5486" t="s">
        <v>20</v>
      </c>
      <c r="C5486" t="s">
        <v>26</v>
      </c>
      <c r="D5486">
        <v>53</v>
      </c>
      <c r="E5486" t="s">
        <v>34</v>
      </c>
      <c r="F5486" t="s">
        <v>29156</v>
      </c>
    </row>
    <row r="5487" spans="1:6" x14ac:dyDescent="0.2">
      <c r="A5487" t="s">
        <v>16615</v>
      </c>
      <c r="B5487" t="s">
        <v>23</v>
      </c>
      <c r="C5487" t="s">
        <v>27</v>
      </c>
      <c r="D5487">
        <v>118</v>
      </c>
      <c r="E5487" t="s">
        <v>33</v>
      </c>
      <c r="F5487" t="s">
        <v>29154</v>
      </c>
    </row>
    <row r="5488" spans="1:6" x14ac:dyDescent="0.2">
      <c r="A5488" t="s">
        <v>16618</v>
      </c>
      <c r="B5488" t="s">
        <v>16</v>
      </c>
      <c r="C5488" t="s">
        <v>28</v>
      </c>
      <c r="D5488">
        <v>193</v>
      </c>
      <c r="E5488" t="s">
        <v>33</v>
      </c>
      <c r="F5488" t="s">
        <v>29154</v>
      </c>
    </row>
    <row r="5489" spans="1:6" x14ac:dyDescent="0.2">
      <c r="A5489" t="s">
        <v>16621</v>
      </c>
      <c r="B5489" t="s">
        <v>22</v>
      </c>
      <c r="C5489" t="s">
        <v>27</v>
      </c>
      <c r="D5489">
        <v>52</v>
      </c>
      <c r="E5489" t="s">
        <v>33</v>
      </c>
      <c r="F5489" t="s">
        <v>29155</v>
      </c>
    </row>
    <row r="5490" spans="1:6" x14ac:dyDescent="0.2">
      <c r="A5490" t="s">
        <v>16624</v>
      </c>
      <c r="B5490" t="s">
        <v>20</v>
      </c>
      <c r="C5490" t="s">
        <v>26</v>
      </c>
      <c r="D5490">
        <v>28</v>
      </c>
      <c r="E5490" t="s">
        <v>32</v>
      </c>
      <c r="F5490" t="s">
        <v>29157</v>
      </c>
    </row>
    <row r="5491" spans="1:6" x14ac:dyDescent="0.2">
      <c r="A5491" t="s">
        <v>16627</v>
      </c>
      <c r="B5491" t="s">
        <v>24</v>
      </c>
      <c r="C5491" t="s">
        <v>27</v>
      </c>
      <c r="D5491">
        <v>103</v>
      </c>
      <c r="E5491" t="s">
        <v>32</v>
      </c>
      <c r="F5491" t="s">
        <v>29157</v>
      </c>
    </row>
    <row r="5492" spans="1:6" x14ac:dyDescent="0.2">
      <c r="A5492" t="s">
        <v>16630</v>
      </c>
      <c r="B5492" t="s">
        <v>15</v>
      </c>
      <c r="C5492" t="s">
        <v>26</v>
      </c>
      <c r="D5492">
        <v>26</v>
      </c>
      <c r="E5492" t="s">
        <v>34</v>
      </c>
      <c r="F5492" t="s">
        <v>29156</v>
      </c>
    </row>
    <row r="5493" spans="1:6" x14ac:dyDescent="0.2">
      <c r="A5493" t="s">
        <v>16633</v>
      </c>
      <c r="B5493" t="s">
        <v>19</v>
      </c>
      <c r="C5493" t="s">
        <v>26</v>
      </c>
      <c r="D5493">
        <v>27</v>
      </c>
      <c r="E5493" t="s">
        <v>32</v>
      </c>
      <c r="F5493" t="s">
        <v>29156</v>
      </c>
    </row>
    <row r="5494" spans="1:6" x14ac:dyDescent="0.2">
      <c r="A5494" t="s">
        <v>16636</v>
      </c>
      <c r="B5494" t="s">
        <v>21</v>
      </c>
      <c r="C5494" t="s">
        <v>26</v>
      </c>
      <c r="D5494">
        <v>39</v>
      </c>
      <c r="E5494" t="s">
        <v>33</v>
      </c>
      <c r="F5494" t="s">
        <v>29155</v>
      </c>
    </row>
    <row r="5495" spans="1:6" x14ac:dyDescent="0.2">
      <c r="A5495" t="s">
        <v>16639</v>
      </c>
      <c r="B5495" t="s">
        <v>20</v>
      </c>
      <c r="C5495" t="s">
        <v>27</v>
      </c>
      <c r="D5495">
        <v>92</v>
      </c>
      <c r="E5495" t="s">
        <v>33</v>
      </c>
      <c r="F5495" t="s">
        <v>29156</v>
      </c>
    </row>
    <row r="5496" spans="1:6" x14ac:dyDescent="0.2">
      <c r="A5496" t="s">
        <v>16642</v>
      </c>
      <c r="B5496" t="s">
        <v>21</v>
      </c>
      <c r="C5496" t="s">
        <v>26</v>
      </c>
      <c r="D5496">
        <v>21</v>
      </c>
      <c r="E5496" t="s">
        <v>33</v>
      </c>
      <c r="F5496" t="s">
        <v>29154</v>
      </c>
    </row>
    <row r="5497" spans="1:6" x14ac:dyDescent="0.2">
      <c r="A5497" t="s">
        <v>16645</v>
      </c>
      <c r="B5497" t="s">
        <v>20</v>
      </c>
      <c r="C5497" t="s">
        <v>26</v>
      </c>
      <c r="D5497">
        <v>59</v>
      </c>
      <c r="E5497" t="s">
        <v>34</v>
      </c>
      <c r="F5497" t="s">
        <v>29154</v>
      </c>
    </row>
    <row r="5498" spans="1:6" x14ac:dyDescent="0.2">
      <c r="A5498" t="s">
        <v>16648</v>
      </c>
      <c r="B5498" t="s">
        <v>15</v>
      </c>
      <c r="C5498" t="s">
        <v>26</v>
      </c>
      <c r="D5498">
        <v>53</v>
      </c>
      <c r="E5498" t="s">
        <v>34</v>
      </c>
      <c r="F5498" t="s">
        <v>29157</v>
      </c>
    </row>
    <row r="5499" spans="1:6" x14ac:dyDescent="0.2">
      <c r="A5499" t="s">
        <v>16651</v>
      </c>
      <c r="B5499" t="s">
        <v>18</v>
      </c>
      <c r="C5499" t="s">
        <v>26</v>
      </c>
      <c r="D5499">
        <v>33</v>
      </c>
      <c r="E5499" t="s">
        <v>33</v>
      </c>
      <c r="F5499" t="s">
        <v>29156</v>
      </c>
    </row>
    <row r="5500" spans="1:6" x14ac:dyDescent="0.2">
      <c r="A5500" t="s">
        <v>16654</v>
      </c>
      <c r="B5500" t="s">
        <v>21</v>
      </c>
      <c r="C5500" t="s">
        <v>28</v>
      </c>
      <c r="D5500">
        <v>308</v>
      </c>
      <c r="E5500" t="s">
        <v>33</v>
      </c>
      <c r="F5500" t="s">
        <v>29156</v>
      </c>
    </row>
    <row r="5501" spans="1:6" x14ac:dyDescent="0.2">
      <c r="A5501" t="s">
        <v>16657</v>
      </c>
      <c r="B5501" t="s">
        <v>20</v>
      </c>
      <c r="C5501" t="s">
        <v>26</v>
      </c>
      <c r="D5501">
        <v>48</v>
      </c>
      <c r="E5501" t="s">
        <v>34</v>
      </c>
      <c r="F5501" t="s">
        <v>29154</v>
      </c>
    </row>
    <row r="5502" spans="1:6" x14ac:dyDescent="0.2">
      <c r="A5502" t="s">
        <v>16660</v>
      </c>
      <c r="B5502" t="s">
        <v>22</v>
      </c>
      <c r="C5502" t="s">
        <v>26</v>
      </c>
      <c r="D5502">
        <v>49</v>
      </c>
      <c r="E5502" t="s">
        <v>32</v>
      </c>
      <c r="F5502" t="s">
        <v>29154</v>
      </c>
    </row>
    <row r="5503" spans="1:6" x14ac:dyDescent="0.2">
      <c r="A5503" t="s">
        <v>16663</v>
      </c>
      <c r="B5503" t="s">
        <v>23</v>
      </c>
      <c r="C5503" t="s">
        <v>27</v>
      </c>
      <c r="D5503">
        <v>87</v>
      </c>
      <c r="E5503" t="s">
        <v>33</v>
      </c>
      <c r="F5503" t="s">
        <v>29156</v>
      </c>
    </row>
    <row r="5504" spans="1:6" x14ac:dyDescent="0.2">
      <c r="A5504" t="s">
        <v>16666</v>
      </c>
      <c r="B5504" t="s">
        <v>15</v>
      </c>
      <c r="C5504" t="s">
        <v>28</v>
      </c>
      <c r="D5504">
        <v>341</v>
      </c>
      <c r="E5504" t="s">
        <v>34</v>
      </c>
      <c r="F5504" t="s">
        <v>29154</v>
      </c>
    </row>
    <row r="5505" spans="1:6" x14ac:dyDescent="0.2">
      <c r="A5505" t="s">
        <v>16669</v>
      </c>
      <c r="B5505" t="s">
        <v>16</v>
      </c>
      <c r="C5505" t="s">
        <v>27</v>
      </c>
      <c r="D5505">
        <v>71</v>
      </c>
      <c r="E5505" t="s">
        <v>33</v>
      </c>
      <c r="F5505" t="s">
        <v>29154</v>
      </c>
    </row>
    <row r="5506" spans="1:6" x14ac:dyDescent="0.2">
      <c r="A5506" t="s">
        <v>16672</v>
      </c>
      <c r="B5506" t="s">
        <v>18</v>
      </c>
      <c r="C5506" t="s">
        <v>27</v>
      </c>
      <c r="D5506">
        <v>75</v>
      </c>
      <c r="E5506" t="s">
        <v>34</v>
      </c>
      <c r="F5506" t="s">
        <v>29157</v>
      </c>
    </row>
    <row r="5507" spans="1:6" x14ac:dyDescent="0.2">
      <c r="A5507" t="s">
        <v>16675</v>
      </c>
      <c r="B5507" t="s">
        <v>23</v>
      </c>
      <c r="C5507" t="s">
        <v>29</v>
      </c>
      <c r="D5507">
        <v>8</v>
      </c>
      <c r="E5507" t="s">
        <v>32</v>
      </c>
      <c r="F5507" t="s">
        <v>29156</v>
      </c>
    </row>
    <row r="5508" spans="1:6" x14ac:dyDescent="0.2">
      <c r="A5508" t="s">
        <v>16678</v>
      </c>
      <c r="B5508" t="s">
        <v>19</v>
      </c>
      <c r="C5508" t="s">
        <v>26</v>
      </c>
      <c r="D5508">
        <v>23</v>
      </c>
      <c r="E5508" t="s">
        <v>34</v>
      </c>
      <c r="F5508" t="s">
        <v>29154</v>
      </c>
    </row>
    <row r="5509" spans="1:6" x14ac:dyDescent="0.2">
      <c r="A5509" t="s">
        <v>16681</v>
      </c>
      <c r="B5509" t="s">
        <v>16</v>
      </c>
      <c r="C5509" t="s">
        <v>26</v>
      </c>
      <c r="D5509">
        <v>24</v>
      </c>
      <c r="E5509" t="s">
        <v>32</v>
      </c>
      <c r="F5509" t="s">
        <v>29157</v>
      </c>
    </row>
    <row r="5510" spans="1:6" x14ac:dyDescent="0.2">
      <c r="A5510" t="s">
        <v>16684</v>
      </c>
      <c r="B5510" t="s">
        <v>16</v>
      </c>
      <c r="C5510" t="s">
        <v>28</v>
      </c>
      <c r="D5510">
        <v>308</v>
      </c>
      <c r="E5510" t="s">
        <v>33</v>
      </c>
      <c r="F5510" t="s">
        <v>29154</v>
      </c>
    </row>
    <row r="5511" spans="1:6" x14ac:dyDescent="0.2">
      <c r="A5511" t="s">
        <v>16687</v>
      </c>
      <c r="B5511" t="s">
        <v>17</v>
      </c>
      <c r="C5511" t="s">
        <v>26</v>
      </c>
      <c r="D5511">
        <v>22</v>
      </c>
      <c r="E5511" t="s">
        <v>33</v>
      </c>
      <c r="F5511" t="s">
        <v>29154</v>
      </c>
    </row>
    <row r="5512" spans="1:6" x14ac:dyDescent="0.2">
      <c r="A5512" t="s">
        <v>16690</v>
      </c>
      <c r="B5512" t="s">
        <v>22</v>
      </c>
      <c r="C5512" t="s">
        <v>26</v>
      </c>
      <c r="D5512">
        <v>35</v>
      </c>
      <c r="E5512" t="s">
        <v>33</v>
      </c>
      <c r="F5512" t="s">
        <v>29157</v>
      </c>
    </row>
    <row r="5513" spans="1:6" x14ac:dyDescent="0.2">
      <c r="A5513" t="s">
        <v>16693</v>
      </c>
      <c r="B5513" t="s">
        <v>21</v>
      </c>
      <c r="C5513" t="s">
        <v>26</v>
      </c>
      <c r="D5513">
        <v>20</v>
      </c>
      <c r="E5513" t="s">
        <v>32</v>
      </c>
      <c r="F5513" t="s">
        <v>29155</v>
      </c>
    </row>
    <row r="5514" spans="1:6" x14ac:dyDescent="0.2">
      <c r="A5514" t="s">
        <v>16405</v>
      </c>
      <c r="B5514" t="s">
        <v>19</v>
      </c>
      <c r="C5514" t="s">
        <v>26</v>
      </c>
      <c r="D5514">
        <v>26</v>
      </c>
      <c r="E5514" t="s">
        <v>33</v>
      </c>
      <c r="F5514" t="s">
        <v>29156</v>
      </c>
    </row>
    <row r="5515" spans="1:6" x14ac:dyDescent="0.2">
      <c r="A5515" t="s">
        <v>16408</v>
      </c>
      <c r="B5515" t="s">
        <v>24</v>
      </c>
      <c r="C5515" t="s">
        <v>27</v>
      </c>
      <c r="D5515">
        <v>114</v>
      </c>
      <c r="E5515" t="s">
        <v>32</v>
      </c>
      <c r="F5515" t="s">
        <v>29157</v>
      </c>
    </row>
    <row r="5516" spans="1:6" x14ac:dyDescent="0.2">
      <c r="A5516" t="s">
        <v>16411</v>
      </c>
      <c r="B5516" t="s">
        <v>17</v>
      </c>
      <c r="C5516" t="s">
        <v>28</v>
      </c>
      <c r="D5516">
        <v>199</v>
      </c>
      <c r="E5516" t="s">
        <v>34</v>
      </c>
      <c r="F5516" t="s">
        <v>29155</v>
      </c>
    </row>
    <row r="5517" spans="1:6" x14ac:dyDescent="0.2">
      <c r="A5517" t="s">
        <v>16414</v>
      </c>
      <c r="B5517" t="s">
        <v>22</v>
      </c>
      <c r="C5517" t="s">
        <v>26</v>
      </c>
      <c r="D5517">
        <v>20</v>
      </c>
      <c r="E5517" t="s">
        <v>33</v>
      </c>
      <c r="F5517" t="s">
        <v>29154</v>
      </c>
    </row>
    <row r="5518" spans="1:6" x14ac:dyDescent="0.2">
      <c r="A5518" t="s">
        <v>16417</v>
      </c>
      <c r="B5518" t="s">
        <v>23</v>
      </c>
      <c r="C5518" t="s">
        <v>27</v>
      </c>
      <c r="D5518">
        <v>50</v>
      </c>
      <c r="E5518" t="s">
        <v>32</v>
      </c>
      <c r="F5518" t="s">
        <v>29157</v>
      </c>
    </row>
    <row r="5519" spans="1:6" x14ac:dyDescent="0.2">
      <c r="A5519" t="s">
        <v>16420</v>
      </c>
      <c r="B5519" t="s">
        <v>23</v>
      </c>
      <c r="C5519" t="s">
        <v>28</v>
      </c>
      <c r="D5519">
        <v>197</v>
      </c>
      <c r="E5519" t="s">
        <v>33</v>
      </c>
      <c r="F5519" t="s">
        <v>29157</v>
      </c>
    </row>
    <row r="5520" spans="1:6" x14ac:dyDescent="0.2">
      <c r="A5520" t="s">
        <v>16423</v>
      </c>
      <c r="B5520" t="s">
        <v>19</v>
      </c>
      <c r="C5520" t="s">
        <v>27</v>
      </c>
      <c r="D5520">
        <v>117</v>
      </c>
      <c r="E5520" t="s">
        <v>32</v>
      </c>
      <c r="F5520" t="s">
        <v>29156</v>
      </c>
    </row>
    <row r="5521" spans="1:6" x14ac:dyDescent="0.2">
      <c r="A5521" t="s">
        <v>16696</v>
      </c>
      <c r="B5521" t="s">
        <v>19</v>
      </c>
      <c r="C5521" t="s">
        <v>26</v>
      </c>
      <c r="D5521">
        <v>21</v>
      </c>
      <c r="E5521" t="s">
        <v>33</v>
      </c>
      <c r="F5521" t="s">
        <v>29157</v>
      </c>
    </row>
    <row r="5522" spans="1:6" x14ac:dyDescent="0.2">
      <c r="A5522" t="s">
        <v>16699</v>
      </c>
      <c r="B5522" t="s">
        <v>22</v>
      </c>
      <c r="C5522" t="s">
        <v>26</v>
      </c>
      <c r="D5522">
        <v>26</v>
      </c>
      <c r="E5522" t="s">
        <v>34</v>
      </c>
      <c r="F5522" t="s">
        <v>29157</v>
      </c>
    </row>
    <row r="5523" spans="1:6" x14ac:dyDescent="0.2">
      <c r="A5523" t="s">
        <v>16702</v>
      </c>
      <c r="B5523" t="s">
        <v>22</v>
      </c>
      <c r="C5523" t="s">
        <v>27</v>
      </c>
      <c r="D5523">
        <v>86</v>
      </c>
      <c r="E5523" t="s">
        <v>32</v>
      </c>
      <c r="F5523" t="s">
        <v>79</v>
      </c>
    </row>
    <row r="5524" spans="1:6" x14ac:dyDescent="0.2">
      <c r="A5524" t="s">
        <v>16705</v>
      </c>
      <c r="B5524" t="s">
        <v>20</v>
      </c>
      <c r="C5524" t="s">
        <v>26</v>
      </c>
      <c r="D5524">
        <v>57</v>
      </c>
      <c r="E5524" t="s">
        <v>32</v>
      </c>
      <c r="F5524" t="s">
        <v>79</v>
      </c>
    </row>
    <row r="5525" spans="1:6" x14ac:dyDescent="0.2">
      <c r="A5525" t="s">
        <v>16708</v>
      </c>
      <c r="B5525" t="s">
        <v>22</v>
      </c>
      <c r="C5525" t="s">
        <v>30</v>
      </c>
      <c r="D5525">
        <v>4</v>
      </c>
      <c r="E5525" t="s">
        <v>33</v>
      </c>
      <c r="F5525" t="s">
        <v>79</v>
      </c>
    </row>
    <row r="5526" spans="1:6" x14ac:dyDescent="0.2">
      <c r="A5526" t="s">
        <v>16711</v>
      </c>
      <c r="B5526" t="s">
        <v>16</v>
      </c>
      <c r="C5526" t="s">
        <v>27</v>
      </c>
      <c r="D5526">
        <v>114</v>
      </c>
      <c r="E5526" t="s">
        <v>32</v>
      </c>
      <c r="F5526" t="s">
        <v>29157</v>
      </c>
    </row>
    <row r="5527" spans="1:6" x14ac:dyDescent="0.2">
      <c r="A5527" t="s">
        <v>16714</v>
      </c>
      <c r="B5527" t="s">
        <v>17</v>
      </c>
      <c r="C5527" t="s">
        <v>29</v>
      </c>
      <c r="D5527">
        <v>8</v>
      </c>
      <c r="E5527" t="s">
        <v>33</v>
      </c>
      <c r="F5527" t="s">
        <v>79</v>
      </c>
    </row>
    <row r="5528" spans="1:6" x14ac:dyDescent="0.2">
      <c r="A5528" t="s">
        <v>16717</v>
      </c>
      <c r="B5528" t="s">
        <v>20</v>
      </c>
      <c r="C5528" t="s">
        <v>27</v>
      </c>
      <c r="D5528">
        <v>116</v>
      </c>
      <c r="E5528" t="s">
        <v>33</v>
      </c>
      <c r="F5528" t="s">
        <v>79</v>
      </c>
    </row>
    <row r="5529" spans="1:6" x14ac:dyDescent="0.2">
      <c r="A5529" t="s">
        <v>16720</v>
      </c>
      <c r="B5529" t="s">
        <v>17</v>
      </c>
      <c r="C5529" t="s">
        <v>27</v>
      </c>
      <c r="D5529">
        <v>59</v>
      </c>
      <c r="E5529" t="s">
        <v>33</v>
      </c>
      <c r="F5529" t="s">
        <v>79</v>
      </c>
    </row>
    <row r="5530" spans="1:6" x14ac:dyDescent="0.2">
      <c r="A5530" t="s">
        <v>16723</v>
      </c>
      <c r="B5530" t="s">
        <v>24</v>
      </c>
      <c r="C5530" t="s">
        <v>26</v>
      </c>
      <c r="D5530">
        <v>24</v>
      </c>
      <c r="E5530" t="s">
        <v>32</v>
      </c>
      <c r="F5530" t="s">
        <v>29157</v>
      </c>
    </row>
    <row r="5531" spans="1:6" x14ac:dyDescent="0.2">
      <c r="A5531" t="s">
        <v>16726</v>
      </c>
      <c r="B5531" t="s">
        <v>21</v>
      </c>
      <c r="C5531" t="s">
        <v>27</v>
      </c>
      <c r="D5531">
        <v>92</v>
      </c>
      <c r="E5531" t="s">
        <v>32</v>
      </c>
      <c r="F5531" t="s">
        <v>79</v>
      </c>
    </row>
    <row r="5532" spans="1:6" x14ac:dyDescent="0.2">
      <c r="A5532" t="s">
        <v>16729</v>
      </c>
      <c r="B5532" t="s">
        <v>23</v>
      </c>
      <c r="C5532" t="s">
        <v>26</v>
      </c>
      <c r="D5532">
        <v>21</v>
      </c>
      <c r="E5532" t="s">
        <v>33</v>
      </c>
      <c r="F5532" t="s">
        <v>29157</v>
      </c>
    </row>
    <row r="5533" spans="1:6" x14ac:dyDescent="0.2">
      <c r="A5533" t="s">
        <v>16732</v>
      </c>
      <c r="B5533" t="s">
        <v>22</v>
      </c>
      <c r="C5533" t="s">
        <v>27</v>
      </c>
      <c r="D5533">
        <v>80</v>
      </c>
      <c r="E5533" t="s">
        <v>32</v>
      </c>
      <c r="F5533" t="s">
        <v>79</v>
      </c>
    </row>
    <row r="5534" spans="1:6" x14ac:dyDescent="0.2">
      <c r="A5534" t="s">
        <v>16735</v>
      </c>
      <c r="B5534" t="s">
        <v>20</v>
      </c>
      <c r="C5534" t="s">
        <v>26</v>
      </c>
      <c r="D5534">
        <v>34</v>
      </c>
      <c r="E5534" t="s">
        <v>34</v>
      </c>
      <c r="F5534" t="s">
        <v>29157</v>
      </c>
    </row>
    <row r="5535" spans="1:6" x14ac:dyDescent="0.2">
      <c r="A5535" t="s">
        <v>16738</v>
      </c>
      <c r="B5535" t="s">
        <v>20</v>
      </c>
      <c r="C5535" t="s">
        <v>29</v>
      </c>
      <c r="D5535">
        <v>10</v>
      </c>
      <c r="E5535" t="s">
        <v>33</v>
      </c>
      <c r="F5535" t="s">
        <v>29157</v>
      </c>
    </row>
    <row r="5536" spans="1:6" x14ac:dyDescent="0.2">
      <c r="A5536" t="s">
        <v>16741</v>
      </c>
      <c r="B5536" t="s">
        <v>24</v>
      </c>
      <c r="C5536" t="s">
        <v>26</v>
      </c>
      <c r="D5536">
        <v>35</v>
      </c>
      <c r="E5536" t="s">
        <v>33</v>
      </c>
      <c r="F5536" t="s">
        <v>29157</v>
      </c>
    </row>
    <row r="5537" spans="1:6" x14ac:dyDescent="0.2">
      <c r="A5537" t="s">
        <v>16744</v>
      </c>
      <c r="B5537" t="s">
        <v>20</v>
      </c>
      <c r="C5537" t="s">
        <v>28</v>
      </c>
      <c r="D5537">
        <v>218</v>
      </c>
      <c r="E5537" t="s">
        <v>33</v>
      </c>
      <c r="F5537" t="s">
        <v>79</v>
      </c>
    </row>
    <row r="5538" spans="1:6" x14ac:dyDescent="0.2">
      <c r="A5538" t="s">
        <v>16747</v>
      </c>
      <c r="B5538" t="s">
        <v>24</v>
      </c>
      <c r="C5538" t="s">
        <v>26</v>
      </c>
      <c r="D5538">
        <v>39</v>
      </c>
      <c r="E5538" t="s">
        <v>32</v>
      </c>
      <c r="F5538" t="s">
        <v>79</v>
      </c>
    </row>
    <row r="5539" spans="1:6" x14ac:dyDescent="0.2">
      <c r="A5539" t="s">
        <v>16750</v>
      </c>
      <c r="B5539" t="s">
        <v>17</v>
      </c>
      <c r="C5539" t="s">
        <v>26</v>
      </c>
      <c r="D5539">
        <v>35</v>
      </c>
      <c r="E5539" t="s">
        <v>34</v>
      </c>
      <c r="F5539" t="s">
        <v>79</v>
      </c>
    </row>
    <row r="5540" spans="1:6" x14ac:dyDescent="0.2">
      <c r="A5540" t="s">
        <v>16753</v>
      </c>
      <c r="B5540" t="s">
        <v>16</v>
      </c>
      <c r="C5540" t="s">
        <v>27</v>
      </c>
      <c r="D5540">
        <v>56</v>
      </c>
      <c r="E5540" t="s">
        <v>32</v>
      </c>
      <c r="F5540" t="s">
        <v>29157</v>
      </c>
    </row>
    <row r="5541" spans="1:6" x14ac:dyDescent="0.2">
      <c r="A5541" t="s">
        <v>16756</v>
      </c>
      <c r="B5541" t="s">
        <v>17</v>
      </c>
      <c r="C5541" t="s">
        <v>30</v>
      </c>
      <c r="D5541">
        <v>7</v>
      </c>
      <c r="E5541" t="s">
        <v>32</v>
      </c>
      <c r="F5541" t="s">
        <v>79</v>
      </c>
    </row>
    <row r="5542" spans="1:6" x14ac:dyDescent="0.2">
      <c r="A5542" t="s">
        <v>16759</v>
      </c>
      <c r="B5542" t="s">
        <v>23</v>
      </c>
      <c r="C5542" t="s">
        <v>27</v>
      </c>
      <c r="D5542">
        <v>65</v>
      </c>
      <c r="E5542" t="s">
        <v>32</v>
      </c>
      <c r="F5542" t="s">
        <v>79</v>
      </c>
    </row>
    <row r="5543" spans="1:6" x14ac:dyDescent="0.2">
      <c r="A5543" t="s">
        <v>16762</v>
      </c>
      <c r="B5543" t="s">
        <v>23</v>
      </c>
      <c r="C5543" t="s">
        <v>26</v>
      </c>
      <c r="D5543">
        <v>55</v>
      </c>
      <c r="E5543" t="s">
        <v>33</v>
      </c>
      <c r="F5543" t="s">
        <v>79</v>
      </c>
    </row>
    <row r="5544" spans="1:6" x14ac:dyDescent="0.2">
      <c r="A5544" t="s">
        <v>16765</v>
      </c>
      <c r="B5544" t="s">
        <v>18</v>
      </c>
      <c r="C5544" t="s">
        <v>26</v>
      </c>
      <c r="D5544">
        <v>50</v>
      </c>
      <c r="E5544" t="s">
        <v>33</v>
      </c>
      <c r="F5544" t="s">
        <v>79</v>
      </c>
    </row>
    <row r="5545" spans="1:6" x14ac:dyDescent="0.2">
      <c r="A5545" t="s">
        <v>16768</v>
      </c>
      <c r="B5545" t="s">
        <v>17</v>
      </c>
      <c r="C5545" t="s">
        <v>26</v>
      </c>
      <c r="D5545">
        <v>37</v>
      </c>
      <c r="E5545" t="s">
        <v>32</v>
      </c>
      <c r="F5545" t="s">
        <v>29157</v>
      </c>
    </row>
    <row r="5546" spans="1:6" x14ac:dyDescent="0.2">
      <c r="A5546" t="s">
        <v>16771</v>
      </c>
      <c r="B5546" t="s">
        <v>22</v>
      </c>
      <c r="C5546" t="s">
        <v>30</v>
      </c>
      <c r="D5546">
        <v>3</v>
      </c>
      <c r="E5546" t="s">
        <v>34</v>
      </c>
      <c r="F5546" t="s">
        <v>79</v>
      </c>
    </row>
    <row r="5547" spans="1:6" x14ac:dyDescent="0.2">
      <c r="A5547" t="s">
        <v>16774</v>
      </c>
      <c r="B5547" t="s">
        <v>15</v>
      </c>
      <c r="C5547" t="s">
        <v>28</v>
      </c>
      <c r="D5547">
        <v>312</v>
      </c>
      <c r="E5547" t="s">
        <v>34</v>
      </c>
      <c r="F5547" t="s">
        <v>29157</v>
      </c>
    </row>
    <row r="5548" spans="1:6" x14ac:dyDescent="0.2">
      <c r="A5548" t="s">
        <v>16777</v>
      </c>
      <c r="B5548" t="s">
        <v>15</v>
      </c>
      <c r="C5548" t="s">
        <v>28</v>
      </c>
      <c r="D5548">
        <v>339</v>
      </c>
      <c r="E5548" t="s">
        <v>32</v>
      </c>
      <c r="F5548" t="s">
        <v>29157</v>
      </c>
    </row>
    <row r="5549" spans="1:6" x14ac:dyDescent="0.2">
      <c r="A5549" t="s">
        <v>16780</v>
      </c>
      <c r="B5549" t="s">
        <v>21</v>
      </c>
      <c r="C5549" t="s">
        <v>26</v>
      </c>
      <c r="D5549">
        <v>37</v>
      </c>
      <c r="E5549" t="s">
        <v>33</v>
      </c>
      <c r="F5549" t="s">
        <v>29157</v>
      </c>
    </row>
    <row r="5550" spans="1:6" x14ac:dyDescent="0.2">
      <c r="A5550" t="s">
        <v>16783</v>
      </c>
      <c r="B5550" t="s">
        <v>16</v>
      </c>
      <c r="C5550" t="s">
        <v>29</v>
      </c>
      <c r="D5550">
        <v>13</v>
      </c>
      <c r="E5550" t="s">
        <v>34</v>
      </c>
      <c r="F5550" t="s">
        <v>79</v>
      </c>
    </row>
    <row r="5551" spans="1:6" x14ac:dyDescent="0.2">
      <c r="A5551" t="s">
        <v>16786</v>
      </c>
      <c r="B5551" t="s">
        <v>15</v>
      </c>
      <c r="C5551" t="s">
        <v>29</v>
      </c>
      <c r="D5551">
        <v>20</v>
      </c>
      <c r="E5551" t="s">
        <v>33</v>
      </c>
      <c r="F5551" t="s">
        <v>79</v>
      </c>
    </row>
    <row r="5552" spans="1:6" x14ac:dyDescent="0.2">
      <c r="A5552" t="s">
        <v>16789</v>
      </c>
      <c r="B5552" t="s">
        <v>15</v>
      </c>
      <c r="C5552" t="s">
        <v>27</v>
      </c>
      <c r="D5552">
        <v>73</v>
      </c>
      <c r="E5552" t="s">
        <v>33</v>
      </c>
      <c r="F5552" t="s">
        <v>79</v>
      </c>
    </row>
    <row r="5553" spans="1:6" x14ac:dyDescent="0.2">
      <c r="A5553" t="s">
        <v>16792</v>
      </c>
      <c r="B5553" t="s">
        <v>15</v>
      </c>
      <c r="C5553" t="s">
        <v>26</v>
      </c>
      <c r="D5553">
        <v>43</v>
      </c>
      <c r="E5553" t="s">
        <v>34</v>
      </c>
      <c r="F5553" t="s">
        <v>29157</v>
      </c>
    </row>
    <row r="5554" spans="1:6" x14ac:dyDescent="0.2">
      <c r="A5554" t="s">
        <v>16795</v>
      </c>
      <c r="B5554" t="s">
        <v>19</v>
      </c>
      <c r="C5554" t="s">
        <v>27</v>
      </c>
      <c r="D5554">
        <v>49</v>
      </c>
      <c r="E5554" t="s">
        <v>32</v>
      </c>
      <c r="F5554" t="s">
        <v>79</v>
      </c>
    </row>
    <row r="5555" spans="1:6" x14ac:dyDescent="0.2">
      <c r="A5555" t="s">
        <v>16798</v>
      </c>
      <c r="B5555" t="s">
        <v>18</v>
      </c>
      <c r="C5555" t="s">
        <v>26</v>
      </c>
      <c r="D5555">
        <v>21</v>
      </c>
      <c r="E5555" t="s">
        <v>32</v>
      </c>
      <c r="F5555" t="s">
        <v>29157</v>
      </c>
    </row>
    <row r="5556" spans="1:6" x14ac:dyDescent="0.2">
      <c r="A5556" t="s">
        <v>16801</v>
      </c>
      <c r="B5556" t="s">
        <v>15</v>
      </c>
      <c r="C5556" t="s">
        <v>27</v>
      </c>
      <c r="D5556">
        <v>113</v>
      </c>
      <c r="E5556" t="s">
        <v>33</v>
      </c>
      <c r="F5556" t="s">
        <v>79</v>
      </c>
    </row>
    <row r="5557" spans="1:6" x14ac:dyDescent="0.2">
      <c r="A5557" t="s">
        <v>16804</v>
      </c>
      <c r="B5557" t="s">
        <v>22</v>
      </c>
      <c r="C5557" t="s">
        <v>26</v>
      </c>
      <c r="D5557">
        <v>54</v>
      </c>
      <c r="E5557" t="s">
        <v>34</v>
      </c>
      <c r="F5557" t="s">
        <v>79</v>
      </c>
    </row>
    <row r="5558" spans="1:6" x14ac:dyDescent="0.2">
      <c r="A5558" t="s">
        <v>16807</v>
      </c>
      <c r="B5558" t="s">
        <v>20</v>
      </c>
      <c r="C5558" t="s">
        <v>27</v>
      </c>
      <c r="D5558">
        <v>98</v>
      </c>
      <c r="E5558" t="s">
        <v>32</v>
      </c>
      <c r="F5558" t="s">
        <v>79</v>
      </c>
    </row>
    <row r="5559" spans="1:6" x14ac:dyDescent="0.2">
      <c r="A5559" t="s">
        <v>16810</v>
      </c>
      <c r="B5559" t="s">
        <v>18</v>
      </c>
      <c r="C5559" t="s">
        <v>27</v>
      </c>
      <c r="D5559">
        <v>111</v>
      </c>
      <c r="E5559" t="s">
        <v>33</v>
      </c>
      <c r="F5559" t="s">
        <v>79</v>
      </c>
    </row>
    <row r="5560" spans="1:6" x14ac:dyDescent="0.2">
      <c r="A5560" t="s">
        <v>16813</v>
      </c>
      <c r="B5560" t="s">
        <v>19</v>
      </c>
      <c r="C5560" t="s">
        <v>26</v>
      </c>
      <c r="D5560">
        <v>57</v>
      </c>
      <c r="E5560" t="s">
        <v>33</v>
      </c>
      <c r="F5560" t="s">
        <v>79</v>
      </c>
    </row>
    <row r="5561" spans="1:6" x14ac:dyDescent="0.2">
      <c r="A5561" t="s">
        <v>16816</v>
      </c>
      <c r="B5561" t="s">
        <v>20</v>
      </c>
      <c r="C5561" t="s">
        <v>26</v>
      </c>
      <c r="D5561">
        <v>55</v>
      </c>
      <c r="E5561" t="s">
        <v>34</v>
      </c>
      <c r="F5561" t="s">
        <v>29157</v>
      </c>
    </row>
    <row r="5562" spans="1:6" x14ac:dyDescent="0.2">
      <c r="A5562" t="s">
        <v>16819</v>
      </c>
      <c r="B5562" t="s">
        <v>15</v>
      </c>
      <c r="C5562" t="s">
        <v>27</v>
      </c>
      <c r="D5562">
        <v>91</v>
      </c>
      <c r="E5562" t="s">
        <v>33</v>
      </c>
      <c r="F5562" t="s">
        <v>29157</v>
      </c>
    </row>
    <row r="5563" spans="1:6" x14ac:dyDescent="0.2">
      <c r="A5563" t="s">
        <v>16822</v>
      </c>
      <c r="B5563" t="s">
        <v>17</v>
      </c>
      <c r="C5563" t="s">
        <v>27</v>
      </c>
      <c r="D5563">
        <v>89</v>
      </c>
      <c r="E5563" t="s">
        <v>32</v>
      </c>
      <c r="F5563" t="s">
        <v>79</v>
      </c>
    </row>
    <row r="5564" spans="1:6" x14ac:dyDescent="0.2">
      <c r="A5564" t="s">
        <v>16825</v>
      </c>
      <c r="B5564" t="s">
        <v>23</v>
      </c>
      <c r="C5564" t="s">
        <v>28</v>
      </c>
      <c r="D5564">
        <v>278</v>
      </c>
      <c r="E5564" t="s">
        <v>33</v>
      </c>
      <c r="F5564" t="s">
        <v>79</v>
      </c>
    </row>
    <row r="5565" spans="1:6" x14ac:dyDescent="0.2">
      <c r="A5565" t="s">
        <v>16828</v>
      </c>
      <c r="B5565" t="s">
        <v>16</v>
      </c>
      <c r="C5565" t="s">
        <v>26</v>
      </c>
      <c r="D5565">
        <v>54</v>
      </c>
      <c r="E5565" t="s">
        <v>34</v>
      </c>
      <c r="F5565" t="s">
        <v>79</v>
      </c>
    </row>
    <row r="5566" spans="1:6" x14ac:dyDescent="0.2">
      <c r="A5566" t="s">
        <v>16849</v>
      </c>
      <c r="B5566" t="s">
        <v>18</v>
      </c>
      <c r="C5566" t="s">
        <v>26</v>
      </c>
      <c r="D5566">
        <v>51</v>
      </c>
      <c r="E5566" t="s">
        <v>34</v>
      </c>
      <c r="F5566" t="s">
        <v>29157</v>
      </c>
    </row>
    <row r="5567" spans="1:6" x14ac:dyDescent="0.2">
      <c r="A5567" t="s">
        <v>16852</v>
      </c>
      <c r="B5567" t="s">
        <v>22</v>
      </c>
      <c r="C5567" t="s">
        <v>29</v>
      </c>
      <c r="D5567">
        <v>8</v>
      </c>
      <c r="E5567" t="s">
        <v>33</v>
      </c>
      <c r="F5567" t="s">
        <v>29156</v>
      </c>
    </row>
    <row r="5568" spans="1:6" x14ac:dyDescent="0.2">
      <c r="A5568" t="s">
        <v>16855</v>
      </c>
      <c r="B5568" t="s">
        <v>16</v>
      </c>
      <c r="C5568" t="s">
        <v>27</v>
      </c>
      <c r="D5568">
        <v>47</v>
      </c>
      <c r="E5568" t="s">
        <v>34</v>
      </c>
      <c r="F5568" t="s">
        <v>29157</v>
      </c>
    </row>
    <row r="5569" spans="1:6" x14ac:dyDescent="0.2">
      <c r="A5569" t="s">
        <v>16858</v>
      </c>
      <c r="B5569" t="s">
        <v>16</v>
      </c>
      <c r="C5569" t="s">
        <v>26</v>
      </c>
      <c r="D5569">
        <v>54</v>
      </c>
      <c r="E5569" t="s">
        <v>34</v>
      </c>
      <c r="F5569" t="s">
        <v>29156</v>
      </c>
    </row>
    <row r="5570" spans="1:6" x14ac:dyDescent="0.2">
      <c r="A5570" t="s">
        <v>16861</v>
      </c>
      <c r="B5570" t="s">
        <v>17</v>
      </c>
      <c r="C5570" t="s">
        <v>26</v>
      </c>
      <c r="D5570">
        <v>59</v>
      </c>
      <c r="E5570" t="s">
        <v>32</v>
      </c>
      <c r="F5570" t="s">
        <v>29156</v>
      </c>
    </row>
    <row r="5571" spans="1:6" x14ac:dyDescent="0.2">
      <c r="A5571" t="s">
        <v>16864</v>
      </c>
      <c r="B5571" t="s">
        <v>16</v>
      </c>
      <c r="C5571" t="s">
        <v>26</v>
      </c>
      <c r="D5571">
        <v>57</v>
      </c>
      <c r="E5571" t="s">
        <v>33</v>
      </c>
      <c r="F5571" t="s">
        <v>29157</v>
      </c>
    </row>
    <row r="5572" spans="1:6" x14ac:dyDescent="0.2">
      <c r="A5572" t="s">
        <v>16867</v>
      </c>
      <c r="B5572" t="s">
        <v>23</v>
      </c>
      <c r="C5572" t="s">
        <v>29</v>
      </c>
      <c r="D5572">
        <v>16</v>
      </c>
      <c r="E5572" t="s">
        <v>33</v>
      </c>
      <c r="F5572" t="s">
        <v>29154</v>
      </c>
    </row>
    <row r="5573" spans="1:6" x14ac:dyDescent="0.2">
      <c r="A5573" t="s">
        <v>16870</v>
      </c>
      <c r="B5573" t="s">
        <v>21</v>
      </c>
      <c r="C5573" t="s">
        <v>28</v>
      </c>
      <c r="D5573">
        <v>398</v>
      </c>
      <c r="E5573" t="s">
        <v>32</v>
      </c>
      <c r="F5573" t="s">
        <v>29157</v>
      </c>
    </row>
    <row r="5574" spans="1:6" x14ac:dyDescent="0.2">
      <c r="A5574" t="s">
        <v>16873</v>
      </c>
      <c r="B5574" t="s">
        <v>21</v>
      </c>
      <c r="C5574" t="s">
        <v>26</v>
      </c>
      <c r="D5574">
        <v>31</v>
      </c>
      <c r="E5574" t="s">
        <v>32</v>
      </c>
      <c r="F5574" t="s">
        <v>29154</v>
      </c>
    </row>
    <row r="5575" spans="1:6" x14ac:dyDescent="0.2">
      <c r="A5575" t="s">
        <v>16876</v>
      </c>
      <c r="B5575" t="s">
        <v>20</v>
      </c>
      <c r="C5575" t="s">
        <v>26</v>
      </c>
      <c r="D5575">
        <v>54</v>
      </c>
      <c r="E5575" t="s">
        <v>32</v>
      </c>
      <c r="F5575" t="s">
        <v>29156</v>
      </c>
    </row>
    <row r="5576" spans="1:6" x14ac:dyDescent="0.2">
      <c r="A5576" t="s">
        <v>16879</v>
      </c>
      <c r="B5576" t="s">
        <v>20</v>
      </c>
      <c r="C5576" t="s">
        <v>26</v>
      </c>
      <c r="D5576">
        <v>47</v>
      </c>
      <c r="E5576" t="s">
        <v>34</v>
      </c>
      <c r="F5576" t="s">
        <v>29157</v>
      </c>
    </row>
    <row r="5577" spans="1:6" x14ac:dyDescent="0.2">
      <c r="A5577" t="s">
        <v>16882</v>
      </c>
      <c r="B5577" t="s">
        <v>16</v>
      </c>
      <c r="C5577" t="s">
        <v>26</v>
      </c>
      <c r="D5577">
        <v>33</v>
      </c>
      <c r="E5577" t="s">
        <v>34</v>
      </c>
      <c r="F5577" t="s">
        <v>29155</v>
      </c>
    </row>
    <row r="5578" spans="1:6" x14ac:dyDescent="0.2">
      <c r="A5578" t="s">
        <v>16885</v>
      </c>
      <c r="B5578" t="s">
        <v>23</v>
      </c>
      <c r="C5578" t="s">
        <v>27</v>
      </c>
      <c r="D5578">
        <v>57</v>
      </c>
      <c r="E5578" t="s">
        <v>34</v>
      </c>
      <c r="F5578" t="s">
        <v>29154</v>
      </c>
    </row>
    <row r="5579" spans="1:6" x14ac:dyDescent="0.2">
      <c r="A5579" t="s">
        <v>16888</v>
      </c>
      <c r="B5579" t="s">
        <v>15</v>
      </c>
      <c r="C5579" t="s">
        <v>28</v>
      </c>
      <c r="D5579">
        <v>190</v>
      </c>
      <c r="E5579" t="s">
        <v>34</v>
      </c>
      <c r="F5579" t="s">
        <v>29154</v>
      </c>
    </row>
    <row r="5580" spans="1:6" x14ac:dyDescent="0.2">
      <c r="A5580" t="s">
        <v>16891</v>
      </c>
      <c r="B5580" t="s">
        <v>18</v>
      </c>
      <c r="C5580" t="s">
        <v>29</v>
      </c>
      <c r="D5580">
        <v>22</v>
      </c>
      <c r="E5580" t="s">
        <v>33</v>
      </c>
      <c r="F5580" t="s">
        <v>29155</v>
      </c>
    </row>
    <row r="5581" spans="1:6" x14ac:dyDescent="0.2">
      <c r="A5581" t="s">
        <v>16894</v>
      </c>
      <c r="B5581" t="s">
        <v>19</v>
      </c>
      <c r="C5581" t="s">
        <v>27</v>
      </c>
      <c r="D5581">
        <v>75</v>
      </c>
      <c r="E5581" t="s">
        <v>33</v>
      </c>
      <c r="F5581" t="s">
        <v>29156</v>
      </c>
    </row>
    <row r="5582" spans="1:6" x14ac:dyDescent="0.2">
      <c r="A5582" t="s">
        <v>16897</v>
      </c>
      <c r="B5582" t="s">
        <v>23</v>
      </c>
      <c r="C5582" t="s">
        <v>26</v>
      </c>
      <c r="D5582">
        <v>46</v>
      </c>
      <c r="E5582" t="s">
        <v>32</v>
      </c>
      <c r="F5582" t="s">
        <v>29157</v>
      </c>
    </row>
    <row r="5583" spans="1:6" x14ac:dyDescent="0.2">
      <c r="A5583" t="s">
        <v>16900</v>
      </c>
      <c r="B5583" t="s">
        <v>22</v>
      </c>
      <c r="C5583" t="s">
        <v>27</v>
      </c>
      <c r="D5583">
        <v>106</v>
      </c>
      <c r="E5583" t="s">
        <v>33</v>
      </c>
      <c r="F5583" t="s">
        <v>29157</v>
      </c>
    </row>
    <row r="5584" spans="1:6" x14ac:dyDescent="0.2">
      <c r="A5584" t="s">
        <v>16903</v>
      </c>
      <c r="B5584" t="s">
        <v>17</v>
      </c>
      <c r="C5584" t="s">
        <v>28</v>
      </c>
      <c r="D5584">
        <v>161</v>
      </c>
      <c r="E5584" t="s">
        <v>33</v>
      </c>
      <c r="F5584" t="s">
        <v>29156</v>
      </c>
    </row>
    <row r="5585" spans="1:6" x14ac:dyDescent="0.2">
      <c r="A5585" t="s">
        <v>16906</v>
      </c>
      <c r="B5585" t="s">
        <v>23</v>
      </c>
      <c r="C5585" t="s">
        <v>27</v>
      </c>
      <c r="D5585">
        <v>94</v>
      </c>
      <c r="E5585" t="s">
        <v>34</v>
      </c>
      <c r="F5585" t="s">
        <v>29157</v>
      </c>
    </row>
    <row r="5586" spans="1:6" x14ac:dyDescent="0.2">
      <c r="A5586" t="s">
        <v>16909</v>
      </c>
      <c r="B5586" t="s">
        <v>17</v>
      </c>
      <c r="C5586" t="s">
        <v>27</v>
      </c>
      <c r="D5586">
        <v>46</v>
      </c>
      <c r="E5586" t="s">
        <v>32</v>
      </c>
      <c r="F5586" t="s">
        <v>29157</v>
      </c>
    </row>
    <row r="5587" spans="1:6" x14ac:dyDescent="0.2">
      <c r="A5587" t="s">
        <v>16912</v>
      </c>
      <c r="B5587" t="s">
        <v>20</v>
      </c>
      <c r="C5587" t="s">
        <v>26</v>
      </c>
      <c r="D5587">
        <v>26</v>
      </c>
      <c r="E5587" t="s">
        <v>33</v>
      </c>
      <c r="F5587" t="s">
        <v>29154</v>
      </c>
    </row>
    <row r="5588" spans="1:6" x14ac:dyDescent="0.2">
      <c r="A5588" t="s">
        <v>16915</v>
      </c>
      <c r="B5588" t="s">
        <v>23</v>
      </c>
      <c r="C5588" t="s">
        <v>29</v>
      </c>
      <c r="D5588">
        <v>14</v>
      </c>
      <c r="E5588" t="s">
        <v>32</v>
      </c>
      <c r="F5588" t="s">
        <v>29157</v>
      </c>
    </row>
    <row r="5589" spans="1:6" x14ac:dyDescent="0.2">
      <c r="A5589" t="s">
        <v>16918</v>
      </c>
      <c r="B5589" t="s">
        <v>21</v>
      </c>
      <c r="C5589" t="s">
        <v>28</v>
      </c>
      <c r="D5589">
        <v>296</v>
      </c>
      <c r="E5589" t="s">
        <v>32</v>
      </c>
      <c r="F5589" t="s">
        <v>29156</v>
      </c>
    </row>
    <row r="5590" spans="1:6" x14ac:dyDescent="0.2">
      <c r="A5590" t="s">
        <v>16921</v>
      </c>
      <c r="B5590" t="s">
        <v>21</v>
      </c>
      <c r="C5590" t="s">
        <v>26</v>
      </c>
      <c r="D5590">
        <v>31</v>
      </c>
      <c r="E5590" t="s">
        <v>34</v>
      </c>
      <c r="F5590" t="s">
        <v>29155</v>
      </c>
    </row>
    <row r="5591" spans="1:6" x14ac:dyDescent="0.2">
      <c r="A5591" t="s">
        <v>16924</v>
      </c>
      <c r="B5591" t="s">
        <v>22</v>
      </c>
      <c r="C5591" t="s">
        <v>29</v>
      </c>
      <c r="D5591">
        <v>12</v>
      </c>
      <c r="E5591" t="s">
        <v>32</v>
      </c>
      <c r="F5591" t="s">
        <v>29156</v>
      </c>
    </row>
    <row r="5592" spans="1:6" x14ac:dyDescent="0.2">
      <c r="A5592" t="s">
        <v>16927</v>
      </c>
      <c r="B5592" t="s">
        <v>19</v>
      </c>
      <c r="C5592" t="s">
        <v>26</v>
      </c>
      <c r="D5592">
        <v>46</v>
      </c>
      <c r="E5592" t="s">
        <v>32</v>
      </c>
      <c r="F5592" t="s">
        <v>29157</v>
      </c>
    </row>
    <row r="5593" spans="1:6" x14ac:dyDescent="0.2">
      <c r="A5593" t="s">
        <v>16930</v>
      </c>
      <c r="B5593" t="s">
        <v>24</v>
      </c>
      <c r="C5593" t="s">
        <v>26</v>
      </c>
      <c r="D5593">
        <v>35</v>
      </c>
      <c r="E5593" t="s">
        <v>33</v>
      </c>
      <c r="F5593" t="s">
        <v>29155</v>
      </c>
    </row>
    <row r="5594" spans="1:6" x14ac:dyDescent="0.2">
      <c r="A5594" t="s">
        <v>16933</v>
      </c>
      <c r="B5594" t="s">
        <v>24</v>
      </c>
      <c r="C5594" t="s">
        <v>26</v>
      </c>
      <c r="D5594">
        <v>38</v>
      </c>
      <c r="E5594" t="s">
        <v>34</v>
      </c>
      <c r="F5594" t="s">
        <v>29154</v>
      </c>
    </row>
    <row r="5595" spans="1:6" x14ac:dyDescent="0.2">
      <c r="A5595" t="s">
        <v>16936</v>
      </c>
      <c r="B5595" t="s">
        <v>15</v>
      </c>
      <c r="C5595" t="s">
        <v>29</v>
      </c>
      <c r="D5595">
        <v>18</v>
      </c>
      <c r="E5595" t="s">
        <v>34</v>
      </c>
      <c r="F5595" t="s">
        <v>29156</v>
      </c>
    </row>
    <row r="5596" spans="1:6" x14ac:dyDescent="0.2">
      <c r="A5596" t="s">
        <v>16939</v>
      </c>
      <c r="B5596" t="s">
        <v>22</v>
      </c>
      <c r="C5596" t="s">
        <v>26</v>
      </c>
      <c r="D5596">
        <v>35</v>
      </c>
      <c r="E5596" t="s">
        <v>34</v>
      </c>
      <c r="F5596" t="s">
        <v>29156</v>
      </c>
    </row>
    <row r="5597" spans="1:6" x14ac:dyDescent="0.2">
      <c r="A5597" t="s">
        <v>16942</v>
      </c>
      <c r="B5597" t="s">
        <v>18</v>
      </c>
      <c r="C5597" t="s">
        <v>26</v>
      </c>
      <c r="D5597">
        <v>34</v>
      </c>
      <c r="E5597" t="s">
        <v>32</v>
      </c>
      <c r="F5597" t="s">
        <v>29157</v>
      </c>
    </row>
    <row r="5598" spans="1:6" x14ac:dyDescent="0.2">
      <c r="A5598" t="s">
        <v>16945</v>
      </c>
      <c r="B5598" t="s">
        <v>15</v>
      </c>
      <c r="C5598" t="s">
        <v>27</v>
      </c>
      <c r="D5598">
        <v>62</v>
      </c>
      <c r="E5598" t="s">
        <v>32</v>
      </c>
      <c r="F5598" t="s">
        <v>29155</v>
      </c>
    </row>
    <row r="5599" spans="1:6" x14ac:dyDescent="0.2">
      <c r="A5599" t="s">
        <v>16948</v>
      </c>
      <c r="B5599" t="s">
        <v>23</v>
      </c>
      <c r="C5599" t="s">
        <v>27</v>
      </c>
      <c r="D5599">
        <v>102</v>
      </c>
      <c r="E5599" t="s">
        <v>32</v>
      </c>
      <c r="F5599" t="s">
        <v>29157</v>
      </c>
    </row>
    <row r="5600" spans="1:6" x14ac:dyDescent="0.2">
      <c r="A5600" t="s">
        <v>16951</v>
      </c>
      <c r="B5600" t="s">
        <v>21</v>
      </c>
      <c r="C5600" t="s">
        <v>28</v>
      </c>
      <c r="D5600">
        <v>240</v>
      </c>
      <c r="E5600" t="s">
        <v>33</v>
      </c>
      <c r="F5600" t="s">
        <v>29157</v>
      </c>
    </row>
    <row r="5601" spans="1:6" x14ac:dyDescent="0.2">
      <c r="A5601" t="s">
        <v>16954</v>
      </c>
      <c r="B5601" t="s">
        <v>20</v>
      </c>
      <c r="C5601" t="s">
        <v>27</v>
      </c>
      <c r="D5601">
        <v>59</v>
      </c>
      <c r="E5601" t="s">
        <v>33</v>
      </c>
      <c r="F5601" t="s">
        <v>29155</v>
      </c>
    </row>
    <row r="5602" spans="1:6" x14ac:dyDescent="0.2">
      <c r="A5602" t="s">
        <v>16957</v>
      </c>
      <c r="B5602" t="s">
        <v>18</v>
      </c>
      <c r="C5602" t="s">
        <v>26</v>
      </c>
      <c r="D5602">
        <v>30</v>
      </c>
      <c r="E5602" t="s">
        <v>34</v>
      </c>
      <c r="F5602" t="s">
        <v>29157</v>
      </c>
    </row>
    <row r="5603" spans="1:6" x14ac:dyDescent="0.2">
      <c r="A5603" t="s">
        <v>16960</v>
      </c>
      <c r="B5603" t="s">
        <v>20</v>
      </c>
      <c r="C5603" t="s">
        <v>27</v>
      </c>
      <c r="D5603">
        <v>115</v>
      </c>
      <c r="E5603" t="s">
        <v>32</v>
      </c>
      <c r="F5603" t="s">
        <v>29156</v>
      </c>
    </row>
    <row r="5604" spans="1:6" x14ac:dyDescent="0.2">
      <c r="A5604" t="s">
        <v>16963</v>
      </c>
      <c r="B5604" t="s">
        <v>20</v>
      </c>
      <c r="C5604" t="s">
        <v>26</v>
      </c>
      <c r="D5604">
        <v>30</v>
      </c>
      <c r="E5604" t="s">
        <v>33</v>
      </c>
      <c r="F5604" t="s">
        <v>29155</v>
      </c>
    </row>
    <row r="5605" spans="1:6" x14ac:dyDescent="0.2">
      <c r="A5605" t="s">
        <v>16966</v>
      </c>
      <c r="B5605" t="s">
        <v>15</v>
      </c>
      <c r="C5605" t="s">
        <v>26</v>
      </c>
      <c r="D5605">
        <v>47</v>
      </c>
      <c r="E5605" t="s">
        <v>33</v>
      </c>
      <c r="F5605" t="s">
        <v>29157</v>
      </c>
    </row>
    <row r="5606" spans="1:6" x14ac:dyDescent="0.2">
      <c r="A5606" t="s">
        <v>16969</v>
      </c>
      <c r="B5606" t="s">
        <v>17</v>
      </c>
      <c r="C5606" t="s">
        <v>26</v>
      </c>
      <c r="D5606">
        <v>29</v>
      </c>
      <c r="E5606" t="s">
        <v>33</v>
      </c>
      <c r="F5606" t="s">
        <v>29155</v>
      </c>
    </row>
    <row r="5607" spans="1:6" x14ac:dyDescent="0.2">
      <c r="A5607" t="s">
        <v>16972</v>
      </c>
      <c r="B5607" t="s">
        <v>21</v>
      </c>
      <c r="C5607" t="s">
        <v>27</v>
      </c>
      <c r="D5607">
        <v>59</v>
      </c>
      <c r="E5607" t="s">
        <v>33</v>
      </c>
      <c r="F5607" t="s">
        <v>29157</v>
      </c>
    </row>
    <row r="5608" spans="1:6" x14ac:dyDescent="0.2">
      <c r="A5608" t="s">
        <v>16975</v>
      </c>
      <c r="B5608" t="s">
        <v>22</v>
      </c>
      <c r="C5608" t="s">
        <v>26</v>
      </c>
      <c r="D5608">
        <v>39</v>
      </c>
      <c r="E5608" t="s">
        <v>32</v>
      </c>
      <c r="F5608" t="s">
        <v>29156</v>
      </c>
    </row>
    <row r="5609" spans="1:6" x14ac:dyDescent="0.2">
      <c r="A5609" t="s">
        <v>16978</v>
      </c>
      <c r="B5609" t="s">
        <v>22</v>
      </c>
      <c r="C5609" t="s">
        <v>30</v>
      </c>
      <c r="D5609">
        <v>3</v>
      </c>
      <c r="E5609" t="s">
        <v>32</v>
      </c>
      <c r="F5609" t="s">
        <v>29157</v>
      </c>
    </row>
    <row r="5610" spans="1:6" x14ac:dyDescent="0.2">
      <c r="A5610" t="s">
        <v>16981</v>
      </c>
      <c r="B5610" t="s">
        <v>22</v>
      </c>
      <c r="C5610" t="s">
        <v>29</v>
      </c>
      <c r="D5610">
        <v>22</v>
      </c>
      <c r="E5610" t="s">
        <v>32</v>
      </c>
      <c r="F5610" t="s">
        <v>29154</v>
      </c>
    </row>
    <row r="5611" spans="1:6" x14ac:dyDescent="0.2">
      <c r="A5611" t="s">
        <v>16984</v>
      </c>
      <c r="B5611" t="s">
        <v>21</v>
      </c>
      <c r="C5611" t="s">
        <v>26</v>
      </c>
      <c r="D5611">
        <v>45</v>
      </c>
      <c r="E5611" t="s">
        <v>33</v>
      </c>
      <c r="F5611" t="s">
        <v>29157</v>
      </c>
    </row>
    <row r="5612" spans="1:6" x14ac:dyDescent="0.2">
      <c r="A5612" t="s">
        <v>16987</v>
      </c>
      <c r="B5612" t="s">
        <v>16</v>
      </c>
      <c r="C5612" t="s">
        <v>26</v>
      </c>
      <c r="D5612">
        <v>39</v>
      </c>
      <c r="E5612" t="s">
        <v>33</v>
      </c>
      <c r="F5612" t="s">
        <v>29157</v>
      </c>
    </row>
    <row r="5613" spans="1:6" x14ac:dyDescent="0.2">
      <c r="A5613" t="s">
        <v>16990</v>
      </c>
      <c r="B5613" t="s">
        <v>20</v>
      </c>
      <c r="C5613" t="s">
        <v>27</v>
      </c>
      <c r="D5613">
        <v>101</v>
      </c>
      <c r="E5613" t="s">
        <v>33</v>
      </c>
      <c r="F5613" t="s">
        <v>29154</v>
      </c>
    </row>
    <row r="5614" spans="1:6" x14ac:dyDescent="0.2">
      <c r="A5614" t="s">
        <v>16993</v>
      </c>
      <c r="B5614" t="s">
        <v>15</v>
      </c>
      <c r="C5614" t="s">
        <v>27</v>
      </c>
      <c r="D5614">
        <v>102</v>
      </c>
      <c r="E5614" t="s">
        <v>32</v>
      </c>
      <c r="F5614" t="s">
        <v>29156</v>
      </c>
    </row>
    <row r="5615" spans="1:6" x14ac:dyDescent="0.2">
      <c r="A5615" t="s">
        <v>16996</v>
      </c>
      <c r="B5615" t="s">
        <v>19</v>
      </c>
      <c r="C5615" t="s">
        <v>26</v>
      </c>
      <c r="D5615">
        <v>42</v>
      </c>
      <c r="E5615" t="s">
        <v>32</v>
      </c>
      <c r="F5615" t="s">
        <v>29156</v>
      </c>
    </row>
    <row r="5616" spans="1:6" x14ac:dyDescent="0.2">
      <c r="A5616" t="s">
        <v>16999</v>
      </c>
      <c r="B5616" t="s">
        <v>18</v>
      </c>
      <c r="C5616" t="s">
        <v>29</v>
      </c>
      <c r="D5616">
        <v>9</v>
      </c>
      <c r="E5616" t="s">
        <v>33</v>
      </c>
      <c r="F5616" t="s">
        <v>29157</v>
      </c>
    </row>
    <row r="5617" spans="1:6" x14ac:dyDescent="0.2">
      <c r="A5617" t="s">
        <v>17002</v>
      </c>
      <c r="B5617" t="s">
        <v>17</v>
      </c>
      <c r="C5617" t="s">
        <v>27</v>
      </c>
      <c r="D5617">
        <v>91</v>
      </c>
      <c r="E5617" t="s">
        <v>32</v>
      </c>
      <c r="F5617" t="s">
        <v>29157</v>
      </c>
    </row>
    <row r="5618" spans="1:6" x14ac:dyDescent="0.2">
      <c r="A5618" t="s">
        <v>17005</v>
      </c>
      <c r="B5618" t="s">
        <v>17</v>
      </c>
      <c r="C5618" t="s">
        <v>30</v>
      </c>
      <c r="D5618">
        <v>7</v>
      </c>
      <c r="E5618" t="s">
        <v>32</v>
      </c>
      <c r="F5618" t="s">
        <v>29156</v>
      </c>
    </row>
    <row r="5619" spans="1:6" x14ac:dyDescent="0.2">
      <c r="A5619" t="s">
        <v>17008</v>
      </c>
      <c r="B5619" t="s">
        <v>19</v>
      </c>
      <c r="C5619" t="s">
        <v>29</v>
      </c>
      <c r="D5619">
        <v>12</v>
      </c>
      <c r="E5619" t="s">
        <v>32</v>
      </c>
      <c r="F5619" t="s">
        <v>29154</v>
      </c>
    </row>
    <row r="5620" spans="1:6" x14ac:dyDescent="0.2">
      <c r="A5620" t="s">
        <v>17011</v>
      </c>
      <c r="B5620" t="s">
        <v>19</v>
      </c>
      <c r="C5620" t="s">
        <v>26</v>
      </c>
      <c r="D5620">
        <v>21</v>
      </c>
      <c r="E5620" t="s">
        <v>34</v>
      </c>
      <c r="F5620" t="s">
        <v>29157</v>
      </c>
    </row>
    <row r="5621" spans="1:6" x14ac:dyDescent="0.2">
      <c r="A5621" t="s">
        <v>17014</v>
      </c>
      <c r="B5621" t="s">
        <v>19</v>
      </c>
      <c r="C5621" t="s">
        <v>27</v>
      </c>
      <c r="D5621">
        <v>111</v>
      </c>
      <c r="E5621" t="s">
        <v>33</v>
      </c>
      <c r="F5621" t="s">
        <v>29156</v>
      </c>
    </row>
    <row r="5622" spans="1:6" x14ac:dyDescent="0.2">
      <c r="A5622" t="s">
        <v>17017</v>
      </c>
      <c r="B5622" t="s">
        <v>22</v>
      </c>
      <c r="C5622" t="s">
        <v>27</v>
      </c>
      <c r="D5622">
        <v>60</v>
      </c>
      <c r="E5622" t="s">
        <v>32</v>
      </c>
      <c r="F5622" t="s">
        <v>29156</v>
      </c>
    </row>
    <row r="5623" spans="1:6" x14ac:dyDescent="0.2">
      <c r="A5623" t="s">
        <v>17020</v>
      </c>
      <c r="B5623" t="s">
        <v>22</v>
      </c>
      <c r="C5623" t="s">
        <v>27</v>
      </c>
      <c r="D5623">
        <v>92</v>
      </c>
      <c r="E5623" t="s">
        <v>33</v>
      </c>
      <c r="F5623" t="s">
        <v>29156</v>
      </c>
    </row>
    <row r="5624" spans="1:6" x14ac:dyDescent="0.2">
      <c r="A5624" t="s">
        <v>17023</v>
      </c>
      <c r="B5624" t="s">
        <v>18</v>
      </c>
      <c r="C5624" t="s">
        <v>26</v>
      </c>
      <c r="D5624">
        <v>57</v>
      </c>
      <c r="E5624" t="s">
        <v>32</v>
      </c>
      <c r="F5624" t="s">
        <v>29156</v>
      </c>
    </row>
    <row r="5625" spans="1:6" x14ac:dyDescent="0.2">
      <c r="A5625" t="s">
        <v>17026</v>
      </c>
      <c r="B5625" t="s">
        <v>21</v>
      </c>
      <c r="C5625" t="s">
        <v>26</v>
      </c>
      <c r="D5625">
        <v>53</v>
      </c>
      <c r="E5625" t="s">
        <v>32</v>
      </c>
      <c r="F5625" t="s">
        <v>29157</v>
      </c>
    </row>
    <row r="5626" spans="1:6" x14ac:dyDescent="0.2">
      <c r="A5626" t="s">
        <v>17029</v>
      </c>
      <c r="B5626" t="s">
        <v>21</v>
      </c>
      <c r="C5626" t="s">
        <v>27</v>
      </c>
      <c r="D5626">
        <v>107</v>
      </c>
      <c r="E5626" t="s">
        <v>32</v>
      </c>
      <c r="F5626" t="s">
        <v>29156</v>
      </c>
    </row>
    <row r="5627" spans="1:6" x14ac:dyDescent="0.2">
      <c r="A5627" t="s">
        <v>17032</v>
      </c>
      <c r="B5627" t="s">
        <v>17</v>
      </c>
      <c r="C5627" t="s">
        <v>27</v>
      </c>
      <c r="D5627">
        <v>47</v>
      </c>
      <c r="E5627" t="s">
        <v>32</v>
      </c>
      <c r="F5627" t="s">
        <v>29154</v>
      </c>
    </row>
    <row r="5628" spans="1:6" x14ac:dyDescent="0.2">
      <c r="A5628" t="s">
        <v>17035</v>
      </c>
      <c r="B5628" t="s">
        <v>15</v>
      </c>
      <c r="C5628" t="s">
        <v>27</v>
      </c>
      <c r="D5628">
        <v>110</v>
      </c>
      <c r="E5628" t="s">
        <v>32</v>
      </c>
      <c r="F5628" t="s">
        <v>29155</v>
      </c>
    </row>
    <row r="5629" spans="1:6" x14ac:dyDescent="0.2">
      <c r="A5629" t="s">
        <v>17038</v>
      </c>
      <c r="B5629" t="s">
        <v>24</v>
      </c>
      <c r="C5629" t="s">
        <v>30</v>
      </c>
      <c r="D5629">
        <v>6</v>
      </c>
      <c r="E5629" t="s">
        <v>32</v>
      </c>
      <c r="F5629" t="s">
        <v>29156</v>
      </c>
    </row>
    <row r="5630" spans="1:6" x14ac:dyDescent="0.2">
      <c r="A5630" t="s">
        <v>17041</v>
      </c>
      <c r="B5630" t="s">
        <v>15</v>
      </c>
      <c r="C5630" t="s">
        <v>28</v>
      </c>
      <c r="D5630">
        <v>181</v>
      </c>
      <c r="E5630" t="s">
        <v>34</v>
      </c>
      <c r="F5630" t="s">
        <v>29154</v>
      </c>
    </row>
    <row r="5631" spans="1:6" x14ac:dyDescent="0.2">
      <c r="A5631" t="s">
        <v>17044</v>
      </c>
      <c r="B5631" t="s">
        <v>20</v>
      </c>
      <c r="C5631" t="s">
        <v>28</v>
      </c>
      <c r="D5631">
        <v>315</v>
      </c>
      <c r="E5631" t="s">
        <v>34</v>
      </c>
      <c r="F5631" t="s">
        <v>29156</v>
      </c>
    </row>
    <row r="5632" spans="1:6" x14ac:dyDescent="0.2">
      <c r="A5632" t="s">
        <v>17047</v>
      </c>
      <c r="B5632" t="s">
        <v>19</v>
      </c>
      <c r="C5632" t="s">
        <v>27</v>
      </c>
      <c r="D5632">
        <v>99</v>
      </c>
      <c r="E5632" t="s">
        <v>33</v>
      </c>
      <c r="F5632" t="s">
        <v>29154</v>
      </c>
    </row>
    <row r="5633" spans="1:6" x14ac:dyDescent="0.2">
      <c r="A5633" t="s">
        <v>17050</v>
      </c>
      <c r="B5633" t="s">
        <v>24</v>
      </c>
      <c r="C5633" t="s">
        <v>26</v>
      </c>
      <c r="D5633">
        <v>54</v>
      </c>
      <c r="E5633" t="s">
        <v>32</v>
      </c>
      <c r="F5633" t="s">
        <v>29156</v>
      </c>
    </row>
    <row r="5634" spans="1:6" x14ac:dyDescent="0.2">
      <c r="A5634" t="s">
        <v>17053</v>
      </c>
      <c r="B5634" t="s">
        <v>20</v>
      </c>
      <c r="C5634" t="s">
        <v>27</v>
      </c>
      <c r="D5634">
        <v>102</v>
      </c>
      <c r="E5634" t="s">
        <v>34</v>
      </c>
      <c r="F5634" t="s">
        <v>29156</v>
      </c>
    </row>
    <row r="5635" spans="1:6" x14ac:dyDescent="0.2">
      <c r="A5635" t="s">
        <v>17056</v>
      </c>
      <c r="B5635" t="s">
        <v>24</v>
      </c>
      <c r="C5635" t="s">
        <v>26</v>
      </c>
      <c r="D5635">
        <v>49</v>
      </c>
      <c r="E5635" t="s">
        <v>33</v>
      </c>
      <c r="F5635" t="s">
        <v>29154</v>
      </c>
    </row>
    <row r="5636" spans="1:6" x14ac:dyDescent="0.2">
      <c r="A5636" t="s">
        <v>17059</v>
      </c>
      <c r="B5636" t="s">
        <v>23</v>
      </c>
      <c r="C5636" t="s">
        <v>27</v>
      </c>
      <c r="D5636">
        <v>102</v>
      </c>
      <c r="E5636" t="s">
        <v>33</v>
      </c>
      <c r="F5636" t="s">
        <v>29157</v>
      </c>
    </row>
    <row r="5637" spans="1:6" x14ac:dyDescent="0.2">
      <c r="A5637" t="s">
        <v>17062</v>
      </c>
      <c r="B5637" t="s">
        <v>23</v>
      </c>
      <c r="C5637" t="s">
        <v>27</v>
      </c>
      <c r="D5637">
        <v>119</v>
      </c>
      <c r="E5637" t="s">
        <v>33</v>
      </c>
      <c r="F5637" t="s">
        <v>29156</v>
      </c>
    </row>
    <row r="5638" spans="1:6" x14ac:dyDescent="0.2">
      <c r="A5638" t="s">
        <v>17065</v>
      </c>
      <c r="B5638" t="s">
        <v>24</v>
      </c>
      <c r="C5638" t="s">
        <v>26</v>
      </c>
      <c r="D5638">
        <v>25</v>
      </c>
      <c r="E5638" t="s">
        <v>32</v>
      </c>
      <c r="F5638" t="s">
        <v>29156</v>
      </c>
    </row>
    <row r="5639" spans="1:6" x14ac:dyDescent="0.2">
      <c r="A5639" t="s">
        <v>17068</v>
      </c>
      <c r="B5639" t="s">
        <v>19</v>
      </c>
      <c r="C5639" t="s">
        <v>27</v>
      </c>
      <c r="D5639">
        <v>73</v>
      </c>
      <c r="E5639" t="s">
        <v>32</v>
      </c>
      <c r="F5639" t="s">
        <v>29157</v>
      </c>
    </row>
    <row r="5640" spans="1:6" x14ac:dyDescent="0.2">
      <c r="A5640" t="s">
        <v>17071</v>
      </c>
      <c r="B5640" t="s">
        <v>16</v>
      </c>
      <c r="C5640" t="s">
        <v>26</v>
      </c>
      <c r="D5640">
        <v>34</v>
      </c>
      <c r="E5640" t="s">
        <v>34</v>
      </c>
      <c r="F5640" t="s">
        <v>29156</v>
      </c>
    </row>
    <row r="5641" spans="1:6" x14ac:dyDescent="0.2">
      <c r="A5641" t="s">
        <v>17074</v>
      </c>
      <c r="B5641" t="s">
        <v>18</v>
      </c>
      <c r="C5641" t="s">
        <v>27</v>
      </c>
      <c r="D5641">
        <v>113</v>
      </c>
      <c r="E5641" t="s">
        <v>32</v>
      </c>
      <c r="F5641" t="s">
        <v>29155</v>
      </c>
    </row>
    <row r="5642" spans="1:6" x14ac:dyDescent="0.2">
      <c r="A5642" t="s">
        <v>17077</v>
      </c>
      <c r="B5642" t="s">
        <v>16</v>
      </c>
      <c r="C5642" t="s">
        <v>27</v>
      </c>
      <c r="D5642">
        <v>99</v>
      </c>
      <c r="E5642" t="s">
        <v>32</v>
      </c>
      <c r="F5642" t="s">
        <v>29157</v>
      </c>
    </row>
    <row r="5643" spans="1:6" x14ac:dyDescent="0.2">
      <c r="A5643" t="s">
        <v>17080</v>
      </c>
      <c r="B5643" t="s">
        <v>22</v>
      </c>
      <c r="C5643" t="s">
        <v>27</v>
      </c>
      <c r="D5643">
        <v>102</v>
      </c>
      <c r="E5643" t="s">
        <v>34</v>
      </c>
      <c r="F5643" t="s">
        <v>29157</v>
      </c>
    </row>
    <row r="5644" spans="1:6" x14ac:dyDescent="0.2">
      <c r="A5644" t="s">
        <v>17083</v>
      </c>
      <c r="B5644" t="s">
        <v>23</v>
      </c>
      <c r="C5644" t="s">
        <v>29</v>
      </c>
      <c r="D5644">
        <v>13</v>
      </c>
      <c r="E5644" t="s">
        <v>33</v>
      </c>
      <c r="F5644" t="s">
        <v>29157</v>
      </c>
    </row>
    <row r="5645" spans="1:6" x14ac:dyDescent="0.2">
      <c r="A5645" t="s">
        <v>17086</v>
      </c>
      <c r="B5645" t="s">
        <v>24</v>
      </c>
      <c r="C5645" t="s">
        <v>27</v>
      </c>
      <c r="D5645">
        <v>92</v>
      </c>
      <c r="E5645" t="s">
        <v>34</v>
      </c>
      <c r="F5645" t="s">
        <v>29157</v>
      </c>
    </row>
    <row r="5646" spans="1:6" x14ac:dyDescent="0.2">
      <c r="A5646" t="s">
        <v>17089</v>
      </c>
      <c r="B5646" t="s">
        <v>23</v>
      </c>
      <c r="C5646" t="s">
        <v>27</v>
      </c>
      <c r="D5646">
        <v>73</v>
      </c>
      <c r="E5646" t="s">
        <v>32</v>
      </c>
      <c r="F5646" t="s">
        <v>29157</v>
      </c>
    </row>
    <row r="5647" spans="1:6" x14ac:dyDescent="0.2">
      <c r="A5647" t="s">
        <v>16831</v>
      </c>
      <c r="B5647" t="s">
        <v>17</v>
      </c>
      <c r="C5647" t="s">
        <v>27</v>
      </c>
      <c r="D5647">
        <v>89</v>
      </c>
      <c r="E5647" t="s">
        <v>33</v>
      </c>
      <c r="F5647" t="s">
        <v>29157</v>
      </c>
    </row>
    <row r="5648" spans="1:6" x14ac:dyDescent="0.2">
      <c r="A5648" t="s">
        <v>16834</v>
      </c>
      <c r="B5648" t="s">
        <v>17</v>
      </c>
      <c r="C5648" t="s">
        <v>27</v>
      </c>
      <c r="D5648">
        <v>108</v>
      </c>
      <c r="E5648" t="s">
        <v>33</v>
      </c>
      <c r="F5648" t="s">
        <v>29155</v>
      </c>
    </row>
    <row r="5649" spans="1:6" x14ac:dyDescent="0.2">
      <c r="A5649" t="s">
        <v>16837</v>
      </c>
      <c r="B5649" t="s">
        <v>18</v>
      </c>
      <c r="C5649" t="s">
        <v>26</v>
      </c>
      <c r="D5649">
        <v>26</v>
      </c>
      <c r="E5649" t="s">
        <v>33</v>
      </c>
      <c r="F5649" t="s">
        <v>29156</v>
      </c>
    </row>
    <row r="5650" spans="1:6" x14ac:dyDescent="0.2">
      <c r="A5650" t="s">
        <v>16840</v>
      </c>
      <c r="B5650" t="s">
        <v>15</v>
      </c>
      <c r="C5650" t="s">
        <v>28</v>
      </c>
      <c r="D5650">
        <v>247</v>
      </c>
      <c r="E5650" t="s">
        <v>34</v>
      </c>
      <c r="F5650" t="s">
        <v>29155</v>
      </c>
    </row>
    <row r="5651" spans="1:6" x14ac:dyDescent="0.2">
      <c r="A5651" t="s">
        <v>16843</v>
      </c>
      <c r="B5651" t="s">
        <v>21</v>
      </c>
      <c r="C5651" t="s">
        <v>27</v>
      </c>
      <c r="D5651">
        <v>108</v>
      </c>
      <c r="E5651" t="s">
        <v>33</v>
      </c>
      <c r="F5651" t="s">
        <v>29156</v>
      </c>
    </row>
    <row r="5652" spans="1:6" x14ac:dyDescent="0.2">
      <c r="A5652" t="s">
        <v>16846</v>
      </c>
      <c r="B5652" t="s">
        <v>20</v>
      </c>
      <c r="C5652" t="s">
        <v>27</v>
      </c>
      <c r="D5652">
        <v>81</v>
      </c>
      <c r="E5652" t="s">
        <v>32</v>
      </c>
      <c r="F5652" t="s">
        <v>29157</v>
      </c>
    </row>
    <row r="5653" spans="1:6" x14ac:dyDescent="0.2">
      <c r="A5653" t="s">
        <v>17092</v>
      </c>
      <c r="B5653" t="s">
        <v>23</v>
      </c>
      <c r="C5653" t="s">
        <v>26</v>
      </c>
      <c r="D5653">
        <v>33</v>
      </c>
      <c r="E5653" t="s">
        <v>32</v>
      </c>
      <c r="F5653" t="s">
        <v>79</v>
      </c>
    </row>
    <row r="5654" spans="1:6" x14ac:dyDescent="0.2">
      <c r="A5654" t="s">
        <v>17095</v>
      </c>
      <c r="B5654" t="s">
        <v>22</v>
      </c>
      <c r="C5654" t="s">
        <v>30</v>
      </c>
      <c r="D5654">
        <v>4</v>
      </c>
      <c r="E5654" t="s">
        <v>33</v>
      </c>
      <c r="F5654" t="s">
        <v>79</v>
      </c>
    </row>
    <row r="5655" spans="1:6" x14ac:dyDescent="0.2">
      <c r="A5655" t="s">
        <v>17098</v>
      </c>
      <c r="B5655" t="s">
        <v>24</v>
      </c>
      <c r="C5655" t="s">
        <v>26</v>
      </c>
      <c r="D5655">
        <v>35</v>
      </c>
      <c r="E5655" t="s">
        <v>32</v>
      </c>
      <c r="F5655" t="s">
        <v>79</v>
      </c>
    </row>
    <row r="5656" spans="1:6" x14ac:dyDescent="0.2">
      <c r="A5656" t="s">
        <v>17101</v>
      </c>
      <c r="B5656" t="s">
        <v>22</v>
      </c>
      <c r="C5656" t="s">
        <v>26</v>
      </c>
      <c r="D5656">
        <v>43</v>
      </c>
      <c r="E5656" t="s">
        <v>32</v>
      </c>
      <c r="F5656" t="s">
        <v>79</v>
      </c>
    </row>
    <row r="5657" spans="1:6" x14ac:dyDescent="0.2">
      <c r="A5657" t="s">
        <v>17104</v>
      </c>
      <c r="B5657" t="s">
        <v>21</v>
      </c>
      <c r="C5657" t="s">
        <v>27</v>
      </c>
      <c r="D5657">
        <v>67</v>
      </c>
      <c r="E5657" t="s">
        <v>33</v>
      </c>
      <c r="F5657" t="s">
        <v>29157</v>
      </c>
    </row>
    <row r="5658" spans="1:6" x14ac:dyDescent="0.2">
      <c r="A5658" t="s">
        <v>17107</v>
      </c>
      <c r="B5658" t="s">
        <v>17</v>
      </c>
      <c r="C5658" t="s">
        <v>27</v>
      </c>
      <c r="D5658">
        <v>80</v>
      </c>
      <c r="E5658" t="s">
        <v>34</v>
      </c>
      <c r="F5658" t="s">
        <v>79</v>
      </c>
    </row>
    <row r="5659" spans="1:6" x14ac:dyDescent="0.2">
      <c r="A5659" t="s">
        <v>17110</v>
      </c>
      <c r="B5659" t="s">
        <v>23</v>
      </c>
      <c r="C5659" t="s">
        <v>27</v>
      </c>
      <c r="D5659">
        <v>97</v>
      </c>
      <c r="E5659" t="s">
        <v>34</v>
      </c>
      <c r="F5659" t="s">
        <v>79</v>
      </c>
    </row>
    <row r="5660" spans="1:6" x14ac:dyDescent="0.2">
      <c r="A5660" t="s">
        <v>17113</v>
      </c>
      <c r="B5660" t="s">
        <v>16</v>
      </c>
      <c r="C5660" t="s">
        <v>26</v>
      </c>
      <c r="D5660">
        <v>35</v>
      </c>
      <c r="E5660" t="s">
        <v>33</v>
      </c>
      <c r="F5660" t="s">
        <v>79</v>
      </c>
    </row>
    <row r="5661" spans="1:6" x14ac:dyDescent="0.2">
      <c r="A5661" t="s">
        <v>17116</v>
      </c>
      <c r="B5661" t="s">
        <v>23</v>
      </c>
      <c r="C5661" t="s">
        <v>26</v>
      </c>
      <c r="D5661">
        <v>56</v>
      </c>
      <c r="E5661" t="s">
        <v>34</v>
      </c>
      <c r="F5661" t="s">
        <v>29157</v>
      </c>
    </row>
    <row r="5662" spans="1:6" x14ac:dyDescent="0.2">
      <c r="A5662" t="s">
        <v>17119</v>
      </c>
      <c r="B5662" t="s">
        <v>16</v>
      </c>
      <c r="C5662" t="s">
        <v>26</v>
      </c>
      <c r="D5662">
        <v>58</v>
      </c>
      <c r="E5662" t="s">
        <v>34</v>
      </c>
      <c r="F5662" t="s">
        <v>29157</v>
      </c>
    </row>
    <row r="5663" spans="1:6" x14ac:dyDescent="0.2">
      <c r="A5663" t="s">
        <v>17122</v>
      </c>
      <c r="B5663" t="s">
        <v>20</v>
      </c>
      <c r="C5663" t="s">
        <v>27</v>
      </c>
      <c r="D5663">
        <v>46</v>
      </c>
      <c r="E5663" t="s">
        <v>34</v>
      </c>
      <c r="F5663" t="s">
        <v>29157</v>
      </c>
    </row>
    <row r="5664" spans="1:6" x14ac:dyDescent="0.2">
      <c r="A5664" t="s">
        <v>17125</v>
      </c>
      <c r="B5664" t="s">
        <v>20</v>
      </c>
      <c r="C5664" t="s">
        <v>26</v>
      </c>
      <c r="D5664">
        <v>44</v>
      </c>
      <c r="E5664" t="s">
        <v>34</v>
      </c>
      <c r="F5664" t="s">
        <v>79</v>
      </c>
    </row>
    <row r="5665" spans="1:6" x14ac:dyDescent="0.2">
      <c r="A5665" t="s">
        <v>17128</v>
      </c>
      <c r="B5665" t="s">
        <v>19</v>
      </c>
      <c r="C5665" t="s">
        <v>26</v>
      </c>
      <c r="D5665">
        <v>35</v>
      </c>
      <c r="E5665" t="s">
        <v>33</v>
      </c>
      <c r="F5665" t="s">
        <v>29157</v>
      </c>
    </row>
    <row r="5666" spans="1:6" x14ac:dyDescent="0.2">
      <c r="A5666" t="s">
        <v>17131</v>
      </c>
      <c r="B5666" t="s">
        <v>20</v>
      </c>
      <c r="C5666" t="s">
        <v>30</v>
      </c>
      <c r="D5666">
        <v>6</v>
      </c>
      <c r="E5666" t="s">
        <v>33</v>
      </c>
      <c r="F5666" t="s">
        <v>79</v>
      </c>
    </row>
    <row r="5667" spans="1:6" x14ac:dyDescent="0.2">
      <c r="A5667" t="s">
        <v>17134</v>
      </c>
      <c r="B5667" t="s">
        <v>23</v>
      </c>
      <c r="C5667" t="s">
        <v>27</v>
      </c>
      <c r="D5667">
        <v>68</v>
      </c>
      <c r="E5667" t="s">
        <v>32</v>
      </c>
      <c r="F5667" t="s">
        <v>79</v>
      </c>
    </row>
    <row r="5668" spans="1:6" x14ac:dyDescent="0.2">
      <c r="A5668" t="s">
        <v>17137</v>
      </c>
      <c r="B5668" t="s">
        <v>15</v>
      </c>
      <c r="C5668" t="s">
        <v>27</v>
      </c>
      <c r="D5668">
        <v>97</v>
      </c>
      <c r="E5668" t="s">
        <v>34</v>
      </c>
      <c r="F5668" t="s">
        <v>79</v>
      </c>
    </row>
    <row r="5669" spans="1:6" x14ac:dyDescent="0.2">
      <c r="A5669" t="s">
        <v>17140</v>
      </c>
      <c r="B5669" t="s">
        <v>19</v>
      </c>
      <c r="C5669" t="s">
        <v>26</v>
      </c>
      <c r="D5669">
        <v>53</v>
      </c>
      <c r="E5669" t="s">
        <v>34</v>
      </c>
      <c r="F5669" t="s">
        <v>29157</v>
      </c>
    </row>
    <row r="5670" spans="1:6" x14ac:dyDescent="0.2">
      <c r="A5670" t="s">
        <v>17143</v>
      </c>
      <c r="B5670" t="s">
        <v>21</v>
      </c>
      <c r="C5670" t="s">
        <v>30</v>
      </c>
      <c r="D5670">
        <v>3</v>
      </c>
      <c r="E5670" t="s">
        <v>33</v>
      </c>
      <c r="F5670" t="s">
        <v>79</v>
      </c>
    </row>
    <row r="5671" spans="1:6" x14ac:dyDescent="0.2">
      <c r="A5671" t="s">
        <v>17146</v>
      </c>
      <c r="B5671" t="s">
        <v>22</v>
      </c>
      <c r="C5671" t="s">
        <v>26</v>
      </c>
      <c r="D5671">
        <v>58</v>
      </c>
      <c r="E5671" t="s">
        <v>32</v>
      </c>
      <c r="F5671" t="s">
        <v>79</v>
      </c>
    </row>
    <row r="5672" spans="1:6" x14ac:dyDescent="0.2">
      <c r="A5672" t="s">
        <v>17149</v>
      </c>
      <c r="B5672" t="s">
        <v>15</v>
      </c>
      <c r="C5672" t="s">
        <v>27</v>
      </c>
      <c r="D5672">
        <v>91</v>
      </c>
      <c r="E5672" t="s">
        <v>33</v>
      </c>
      <c r="F5672" t="s">
        <v>29157</v>
      </c>
    </row>
    <row r="5673" spans="1:6" x14ac:dyDescent="0.2">
      <c r="A5673" t="s">
        <v>17152</v>
      </c>
      <c r="B5673" t="s">
        <v>15</v>
      </c>
      <c r="C5673" t="s">
        <v>28</v>
      </c>
      <c r="D5673">
        <v>169</v>
      </c>
      <c r="E5673" t="s">
        <v>33</v>
      </c>
      <c r="F5673" t="s">
        <v>79</v>
      </c>
    </row>
    <row r="5674" spans="1:6" x14ac:dyDescent="0.2">
      <c r="A5674" t="s">
        <v>17155</v>
      </c>
      <c r="B5674" t="s">
        <v>17</v>
      </c>
      <c r="C5674" t="s">
        <v>26</v>
      </c>
      <c r="D5674">
        <v>55</v>
      </c>
      <c r="E5674" t="s">
        <v>32</v>
      </c>
      <c r="F5674" t="s">
        <v>29157</v>
      </c>
    </row>
    <row r="5675" spans="1:6" x14ac:dyDescent="0.2">
      <c r="A5675" t="s">
        <v>17158</v>
      </c>
      <c r="B5675" t="s">
        <v>19</v>
      </c>
      <c r="C5675" t="s">
        <v>26</v>
      </c>
      <c r="D5675">
        <v>36</v>
      </c>
      <c r="E5675" t="s">
        <v>33</v>
      </c>
      <c r="F5675" t="s">
        <v>79</v>
      </c>
    </row>
    <row r="5676" spans="1:6" x14ac:dyDescent="0.2">
      <c r="A5676" t="s">
        <v>17161</v>
      </c>
      <c r="B5676" t="s">
        <v>20</v>
      </c>
      <c r="C5676" t="s">
        <v>26</v>
      </c>
      <c r="D5676">
        <v>47</v>
      </c>
      <c r="E5676" t="s">
        <v>34</v>
      </c>
      <c r="F5676" t="s">
        <v>79</v>
      </c>
    </row>
    <row r="5677" spans="1:6" x14ac:dyDescent="0.2">
      <c r="A5677" t="s">
        <v>17164</v>
      </c>
      <c r="B5677" t="s">
        <v>17</v>
      </c>
      <c r="C5677" t="s">
        <v>27</v>
      </c>
      <c r="D5677">
        <v>80</v>
      </c>
      <c r="E5677" t="s">
        <v>34</v>
      </c>
      <c r="F5677" t="s">
        <v>79</v>
      </c>
    </row>
    <row r="5678" spans="1:6" x14ac:dyDescent="0.2">
      <c r="A5678" t="s">
        <v>17167</v>
      </c>
      <c r="B5678" t="s">
        <v>21</v>
      </c>
      <c r="C5678" t="s">
        <v>27</v>
      </c>
      <c r="D5678">
        <v>91</v>
      </c>
      <c r="E5678" t="s">
        <v>32</v>
      </c>
      <c r="F5678" t="s">
        <v>79</v>
      </c>
    </row>
    <row r="5679" spans="1:6" x14ac:dyDescent="0.2">
      <c r="A5679" t="s">
        <v>17170</v>
      </c>
      <c r="B5679" t="s">
        <v>15</v>
      </c>
      <c r="C5679" t="s">
        <v>27</v>
      </c>
      <c r="D5679">
        <v>47</v>
      </c>
      <c r="E5679" t="s">
        <v>34</v>
      </c>
      <c r="F5679" t="s">
        <v>29157</v>
      </c>
    </row>
    <row r="5680" spans="1:6" x14ac:dyDescent="0.2">
      <c r="A5680" t="s">
        <v>17173</v>
      </c>
      <c r="B5680" t="s">
        <v>15</v>
      </c>
      <c r="C5680" t="s">
        <v>26</v>
      </c>
      <c r="D5680">
        <v>39</v>
      </c>
      <c r="E5680" t="s">
        <v>33</v>
      </c>
      <c r="F5680" t="s">
        <v>79</v>
      </c>
    </row>
    <row r="5681" spans="1:6" x14ac:dyDescent="0.2">
      <c r="A5681" t="s">
        <v>17176</v>
      </c>
      <c r="B5681" t="s">
        <v>21</v>
      </c>
      <c r="C5681" t="s">
        <v>26</v>
      </c>
      <c r="D5681">
        <v>26</v>
      </c>
      <c r="E5681" t="s">
        <v>34</v>
      </c>
      <c r="F5681" t="s">
        <v>79</v>
      </c>
    </row>
    <row r="5682" spans="1:6" x14ac:dyDescent="0.2">
      <c r="A5682" t="s">
        <v>17179</v>
      </c>
      <c r="B5682" t="s">
        <v>23</v>
      </c>
      <c r="C5682" t="s">
        <v>27</v>
      </c>
      <c r="D5682">
        <v>65</v>
      </c>
      <c r="E5682" t="s">
        <v>32</v>
      </c>
      <c r="F5682" t="s">
        <v>79</v>
      </c>
    </row>
    <row r="5683" spans="1:6" x14ac:dyDescent="0.2">
      <c r="A5683" t="s">
        <v>17182</v>
      </c>
      <c r="B5683" t="s">
        <v>15</v>
      </c>
      <c r="C5683" t="s">
        <v>26</v>
      </c>
      <c r="D5683">
        <v>30</v>
      </c>
      <c r="E5683" t="s">
        <v>32</v>
      </c>
      <c r="F5683" t="s">
        <v>79</v>
      </c>
    </row>
    <row r="5684" spans="1:6" x14ac:dyDescent="0.2">
      <c r="A5684" t="s">
        <v>17185</v>
      </c>
      <c r="B5684" t="s">
        <v>18</v>
      </c>
      <c r="C5684" t="s">
        <v>27</v>
      </c>
      <c r="D5684">
        <v>68</v>
      </c>
      <c r="E5684" t="s">
        <v>33</v>
      </c>
      <c r="F5684" t="s">
        <v>79</v>
      </c>
    </row>
    <row r="5685" spans="1:6" x14ac:dyDescent="0.2">
      <c r="A5685" t="s">
        <v>17188</v>
      </c>
      <c r="B5685" t="s">
        <v>23</v>
      </c>
      <c r="C5685" t="s">
        <v>27</v>
      </c>
      <c r="D5685">
        <v>115</v>
      </c>
      <c r="E5685" t="s">
        <v>34</v>
      </c>
      <c r="F5685" t="s">
        <v>29157</v>
      </c>
    </row>
    <row r="5686" spans="1:6" x14ac:dyDescent="0.2">
      <c r="A5686" t="s">
        <v>17191</v>
      </c>
      <c r="B5686" t="s">
        <v>15</v>
      </c>
      <c r="C5686" t="s">
        <v>26</v>
      </c>
      <c r="D5686">
        <v>36</v>
      </c>
      <c r="E5686" t="s">
        <v>34</v>
      </c>
      <c r="F5686" t="s">
        <v>79</v>
      </c>
    </row>
    <row r="5687" spans="1:6" x14ac:dyDescent="0.2">
      <c r="A5687" t="s">
        <v>17194</v>
      </c>
      <c r="B5687" t="s">
        <v>18</v>
      </c>
      <c r="C5687" t="s">
        <v>27</v>
      </c>
      <c r="D5687">
        <v>117</v>
      </c>
      <c r="E5687" t="s">
        <v>33</v>
      </c>
      <c r="F5687" t="s">
        <v>79</v>
      </c>
    </row>
    <row r="5688" spans="1:6" x14ac:dyDescent="0.2">
      <c r="A5688" t="s">
        <v>17197</v>
      </c>
      <c r="B5688" t="s">
        <v>20</v>
      </c>
      <c r="C5688" t="s">
        <v>27</v>
      </c>
      <c r="D5688">
        <v>87</v>
      </c>
      <c r="E5688" t="s">
        <v>34</v>
      </c>
      <c r="F5688" t="s">
        <v>79</v>
      </c>
    </row>
    <row r="5689" spans="1:6" x14ac:dyDescent="0.2">
      <c r="A5689" t="s">
        <v>17200</v>
      </c>
      <c r="B5689" t="s">
        <v>16</v>
      </c>
      <c r="C5689" t="s">
        <v>26</v>
      </c>
      <c r="D5689">
        <v>50</v>
      </c>
      <c r="E5689" t="s">
        <v>33</v>
      </c>
      <c r="F5689" t="s">
        <v>79</v>
      </c>
    </row>
    <row r="5690" spans="1:6" x14ac:dyDescent="0.2">
      <c r="A5690" t="s">
        <v>17203</v>
      </c>
      <c r="B5690" t="s">
        <v>20</v>
      </c>
      <c r="C5690" t="s">
        <v>26</v>
      </c>
      <c r="D5690">
        <v>32</v>
      </c>
      <c r="E5690" t="s">
        <v>33</v>
      </c>
      <c r="F5690" t="s">
        <v>29157</v>
      </c>
    </row>
    <row r="5691" spans="1:6" x14ac:dyDescent="0.2">
      <c r="A5691" t="s">
        <v>17206</v>
      </c>
      <c r="B5691" t="s">
        <v>21</v>
      </c>
      <c r="C5691" t="s">
        <v>30</v>
      </c>
      <c r="D5691">
        <v>5</v>
      </c>
      <c r="E5691" t="s">
        <v>32</v>
      </c>
      <c r="F5691" t="s">
        <v>29157</v>
      </c>
    </row>
    <row r="5692" spans="1:6" x14ac:dyDescent="0.2">
      <c r="A5692" t="s">
        <v>17209</v>
      </c>
      <c r="B5692" t="s">
        <v>18</v>
      </c>
      <c r="C5692" t="s">
        <v>26</v>
      </c>
      <c r="D5692">
        <v>22</v>
      </c>
      <c r="E5692" t="s">
        <v>33</v>
      </c>
      <c r="F5692" t="s">
        <v>79</v>
      </c>
    </row>
    <row r="5693" spans="1:6" x14ac:dyDescent="0.2">
      <c r="A5693" t="s">
        <v>17230</v>
      </c>
      <c r="B5693" t="s">
        <v>22</v>
      </c>
      <c r="C5693" t="s">
        <v>27</v>
      </c>
      <c r="D5693">
        <v>113</v>
      </c>
      <c r="E5693" t="s">
        <v>32</v>
      </c>
      <c r="F5693" t="s">
        <v>29155</v>
      </c>
    </row>
    <row r="5694" spans="1:6" x14ac:dyDescent="0.2">
      <c r="A5694" t="s">
        <v>17233</v>
      </c>
      <c r="B5694" t="s">
        <v>17</v>
      </c>
      <c r="C5694" t="s">
        <v>26</v>
      </c>
      <c r="D5694">
        <v>53</v>
      </c>
      <c r="E5694" t="s">
        <v>33</v>
      </c>
      <c r="F5694" t="s">
        <v>29157</v>
      </c>
    </row>
    <row r="5695" spans="1:6" x14ac:dyDescent="0.2">
      <c r="A5695" t="s">
        <v>17236</v>
      </c>
      <c r="B5695" t="s">
        <v>20</v>
      </c>
      <c r="C5695" t="s">
        <v>27</v>
      </c>
      <c r="D5695">
        <v>100</v>
      </c>
      <c r="E5695" t="s">
        <v>32</v>
      </c>
      <c r="F5695" t="s">
        <v>29157</v>
      </c>
    </row>
    <row r="5696" spans="1:6" x14ac:dyDescent="0.2">
      <c r="A5696" t="s">
        <v>17239</v>
      </c>
      <c r="B5696" t="s">
        <v>16</v>
      </c>
      <c r="C5696" t="s">
        <v>30</v>
      </c>
      <c r="D5696">
        <v>3</v>
      </c>
      <c r="E5696" t="s">
        <v>32</v>
      </c>
      <c r="F5696" t="s">
        <v>29154</v>
      </c>
    </row>
    <row r="5697" spans="1:6" x14ac:dyDescent="0.2">
      <c r="A5697" t="s">
        <v>17242</v>
      </c>
      <c r="B5697" t="s">
        <v>22</v>
      </c>
      <c r="C5697" t="s">
        <v>29</v>
      </c>
      <c r="D5697">
        <v>16</v>
      </c>
      <c r="E5697" t="s">
        <v>34</v>
      </c>
      <c r="F5697" t="s">
        <v>29155</v>
      </c>
    </row>
    <row r="5698" spans="1:6" x14ac:dyDescent="0.2">
      <c r="A5698" t="s">
        <v>17245</v>
      </c>
      <c r="B5698" t="s">
        <v>19</v>
      </c>
      <c r="C5698" t="s">
        <v>26</v>
      </c>
      <c r="D5698">
        <v>41</v>
      </c>
      <c r="E5698" t="s">
        <v>32</v>
      </c>
      <c r="F5698" t="s">
        <v>29157</v>
      </c>
    </row>
    <row r="5699" spans="1:6" x14ac:dyDescent="0.2">
      <c r="A5699" t="s">
        <v>17248</v>
      </c>
      <c r="B5699" t="s">
        <v>18</v>
      </c>
      <c r="C5699" t="s">
        <v>26</v>
      </c>
      <c r="D5699">
        <v>26</v>
      </c>
      <c r="E5699" t="s">
        <v>32</v>
      </c>
      <c r="F5699" t="s">
        <v>29154</v>
      </c>
    </row>
    <row r="5700" spans="1:6" x14ac:dyDescent="0.2">
      <c r="A5700" t="s">
        <v>17251</v>
      </c>
      <c r="B5700" t="s">
        <v>23</v>
      </c>
      <c r="C5700" t="s">
        <v>26</v>
      </c>
      <c r="D5700">
        <v>35</v>
      </c>
      <c r="E5700" t="s">
        <v>34</v>
      </c>
      <c r="F5700" t="s">
        <v>29154</v>
      </c>
    </row>
    <row r="5701" spans="1:6" x14ac:dyDescent="0.2">
      <c r="A5701" t="s">
        <v>17254</v>
      </c>
      <c r="B5701" t="s">
        <v>17</v>
      </c>
      <c r="C5701" t="s">
        <v>26</v>
      </c>
      <c r="D5701">
        <v>38</v>
      </c>
      <c r="E5701" t="s">
        <v>32</v>
      </c>
      <c r="F5701" t="s">
        <v>29157</v>
      </c>
    </row>
    <row r="5702" spans="1:6" x14ac:dyDescent="0.2">
      <c r="A5702" t="s">
        <v>17257</v>
      </c>
      <c r="B5702" t="s">
        <v>17</v>
      </c>
      <c r="C5702" t="s">
        <v>26</v>
      </c>
      <c r="D5702">
        <v>47</v>
      </c>
      <c r="E5702" t="s">
        <v>34</v>
      </c>
      <c r="F5702" t="s">
        <v>29157</v>
      </c>
    </row>
    <row r="5703" spans="1:6" x14ac:dyDescent="0.2">
      <c r="A5703" t="s">
        <v>17260</v>
      </c>
      <c r="B5703" t="s">
        <v>16</v>
      </c>
      <c r="C5703" t="s">
        <v>26</v>
      </c>
      <c r="D5703">
        <v>45</v>
      </c>
      <c r="E5703" t="s">
        <v>34</v>
      </c>
      <c r="F5703" t="s">
        <v>29157</v>
      </c>
    </row>
    <row r="5704" spans="1:6" x14ac:dyDescent="0.2">
      <c r="A5704" t="s">
        <v>17263</v>
      </c>
      <c r="B5704" t="s">
        <v>22</v>
      </c>
      <c r="C5704" t="s">
        <v>29</v>
      </c>
      <c r="D5704">
        <v>15</v>
      </c>
      <c r="E5704" t="s">
        <v>33</v>
      </c>
      <c r="F5704" t="s">
        <v>29154</v>
      </c>
    </row>
    <row r="5705" spans="1:6" x14ac:dyDescent="0.2">
      <c r="A5705" t="s">
        <v>17266</v>
      </c>
      <c r="B5705" t="s">
        <v>19</v>
      </c>
      <c r="C5705" t="s">
        <v>26</v>
      </c>
      <c r="D5705">
        <v>42</v>
      </c>
      <c r="E5705" t="s">
        <v>34</v>
      </c>
      <c r="F5705" t="s">
        <v>29156</v>
      </c>
    </row>
    <row r="5706" spans="1:6" x14ac:dyDescent="0.2">
      <c r="A5706" t="s">
        <v>17269</v>
      </c>
      <c r="B5706" t="s">
        <v>19</v>
      </c>
      <c r="C5706" t="s">
        <v>30</v>
      </c>
      <c r="D5706">
        <v>7</v>
      </c>
      <c r="E5706" t="s">
        <v>33</v>
      </c>
      <c r="F5706" t="s">
        <v>29155</v>
      </c>
    </row>
    <row r="5707" spans="1:6" x14ac:dyDescent="0.2">
      <c r="A5707" t="s">
        <v>17272</v>
      </c>
      <c r="B5707" t="s">
        <v>21</v>
      </c>
      <c r="C5707" t="s">
        <v>26</v>
      </c>
      <c r="D5707">
        <v>35</v>
      </c>
      <c r="E5707" t="s">
        <v>33</v>
      </c>
      <c r="F5707" t="s">
        <v>29156</v>
      </c>
    </row>
    <row r="5708" spans="1:6" x14ac:dyDescent="0.2">
      <c r="A5708" t="s">
        <v>17275</v>
      </c>
      <c r="B5708" t="s">
        <v>19</v>
      </c>
      <c r="C5708" t="s">
        <v>28</v>
      </c>
      <c r="D5708">
        <v>367</v>
      </c>
      <c r="E5708" t="s">
        <v>32</v>
      </c>
      <c r="F5708" t="s">
        <v>29155</v>
      </c>
    </row>
    <row r="5709" spans="1:6" x14ac:dyDescent="0.2">
      <c r="A5709" t="s">
        <v>17278</v>
      </c>
      <c r="B5709" t="s">
        <v>17</v>
      </c>
      <c r="C5709" t="s">
        <v>27</v>
      </c>
      <c r="D5709">
        <v>73</v>
      </c>
      <c r="E5709" t="s">
        <v>33</v>
      </c>
      <c r="F5709" t="s">
        <v>29154</v>
      </c>
    </row>
    <row r="5710" spans="1:6" x14ac:dyDescent="0.2">
      <c r="A5710" t="s">
        <v>17281</v>
      </c>
      <c r="B5710" t="s">
        <v>20</v>
      </c>
      <c r="C5710" t="s">
        <v>28</v>
      </c>
      <c r="D5710">
        <v>207</v>
      </c>
      <c r="E5710" t="s">
        <v>32</v>
      </c>
      <c r="F5710" t="s">
        <v>29157</v>
      </c>
    </row>
    <row r="5711" spans="1:6" x14ac:dyDescent="0.2">
      <c r="A5711" t="s">
        <v>17284</v>
      </c>
      <c r="B5711" t="s">
        <v>19</v>
      </c>
      <c r="C5711" t="s">
        <v>29</v>
      </c>
      <c r="D5711">
        <v>18</v>
      </c>
      <c r="E5711" t="s">
        <v>34</v>
      </c>
      <c r="F5711" t="s">
        <v>29156</v>
      </c>
    </row>
    <row r="5712" spans="1:6" x14ac:dyDescent="0.2">
      <c r="A5712" t="s">
        <v>17287</v>
      </c>
      <c r="B5712" t="s">
        <v>23</v>
      </c>
      <c r="C5712" t="s">
        <v>26</v>
      </c>
      <c r="D5712">
        <v>31</v>
      </c>
      <c r="E5712" t="s">
        <v>33</v>
      </c>
      <c r="F5712" t="s">
        <v>29154</v>
      </c>
    </row>
    <row r="5713" spans="1:6" x14ac:dyDescent="0.2">
      <c r="A5713" t="s">
        <v>17290</v>
      </c>
      <c r="B5713" t="s">
        <v>16</v>
      </c>
      <c r="C5713" t="s">
        <v>29</v>
      </c>
      <c r="D5713">
        <v>11</v>
      </c>
      <c r="E5713" t="s">
        <v>33</v>
      </c>
      <c r="F5713" t="s">
        <v>29157</v>
      </c>
    </row>
    <row r="5714" spans="1:6" x14ac:dyDescent="0.2">
      <c r="A5714" t="s">
        <v>17293</v>
      </c>
      <c r="B5714" t="s">
        <v>23</v>
      </c>
      <c r="C5714" t="s">
        <v>27</v>
      </c>
      <c r="D5714">
        <v>70</v>
      </c>
      <c r="E5714" t="s">
        <v>34</v>
      </c>
      <c r="F5714" t="s">
        <v>29157</v>
      </c>
    </row>
    <row r="5715" spans="1:6" x14ac:dyDescent="0.2">
      <c r="A5715" t="s">
        <v>17296</v>
      </c>
      <c r="B5715" t="s">
        <v>16</v>
      </c>
      <c r="C5715" t="s">
        <v>28</v>
      </c>
      <c r="D5715">
        <v>335</v>
      </c>
      <c r="E5715" t="s">
        <v>32</v>
      </c>
      <c r="F5715" t="s">
        <v>29154</v>
      </c>
    </row>
    <row r="5716" spans="1:6" x14ac:dyDescent="0.2">
      <c r="A5716" t="s">
        <v>17299</v>
      </c>
      <c r="B5716" t="s">
        <v>18</v>
      </c>
      <c r="C5716" t="s">
        <v>26</v>
      </c>
      <c r="D5716">
        <v>20</v>
      </c>
      <c r="E5716" t="s">
        <v>33</v>
      </c>
      <c r="F5716" t="s">
        <v>29154</v>
      </c>
    </row>
    <row r="5717" spans="1:6" x14ac:dyDescent="0.2">
      <c r="A5717" t="s">
        <v>17302</v>
      </c>
      <c r="B5717" t="s">
        <v>21</v>
      </c>
      <c r="C5717" t="s">
        <v>29</v>
      </c>
      <c r="D5717">
        <v>9</v>
      </c>
      <c r="E5717" t="s">
        <v>34</v>
      </c>
      <c r="F5717" t="s">
        <v>29154</v>
      </c>
    </row>
    <row r="5718" spans="1:6" x14ac:dyDescent="0.2">
      <c r="A5718" t="s">
        <v>17305</v>
      </c>
      <c r="B5718" t="s">
        <v>21</v>
      </c>
      <c r="C5718" t="s">
        <v>26</v>
      </c>
      <c r="D5718">
        <v>30</v>
      </c>
      <c r="E5718" t="s">
        <v>33</v>
      </c>
      <c r="F5718" t="s">
        <v>29156</v>
      </c>
    </row>
    <row r="5719" spans="1:6" x14ac:dyDescent="0.2">
      <c r="A5719" t="s">
        <v>17308</v>
      </c>
      <c r="B5719" t="s">
        <v>18</v>
      </c>
      <c r="C5719" t="s">
        <v>26</v>
      </c>
      <c r="D5719">
        <v>45</v>
      </c>
      <c r="E5719" t="s">
        <v>33</v>
      </c>
      <c r="F5719" t="s">
        <v>29157</v>
      </c>
    </row>
    <row r="5720" spans="1:6" x14ac:dyDescent="0.2">
      <c r="A5720" t="s">
        <v>17311</v>
      </c>
      <c r="B5720" t="s">
        <v>23</v>
      </c>
      <c r="C5720" t="s">
        <v>26</v>
      </c>
      <c r="D5720">
        <v>24</v>
      </c>
      <c r="E5720" t="s">
        <v>33</v>
      </c>
      <c r="F5720" t="s">
        <v>29157</v>
      </c>
    </row>
    <row r="5721" spans="1:6" x14ac:dyDescent="0.2">
      <c r="A5721" t="s">
        <v>17314</v>
      </c>
      <c r="B5721" t="s">
        <v>20</v>
      </c>
      <c r="C5721" t="s">
        <v>29</v>
      </c>
      <c r="D5721">
        <v>16</v>
      </c>
      <c r="E5721" t="s">
        <v>32</v>
      </c>
      <c r="F5721" t="s">
        <v>29156</v>
      </c>
    </row>
    <row r="5722" spans="1:6" x14ac:dyDescent="0.2">
      <c r="A5722" t="s">
        <v>17317</v>
      </c>
      <c r="B5722" t="s">
        <v>20</v>
      </c>
      <c r="C5722" t="s">
        <v>26</v>
      </c>
      <c r="D5722">
        <v>33</v>
      </c>
      <c r="E5722" t="s">
        <v>34</v>
      </c>
      <c r="F5722" t="s">
        <v>29154</v>
      </c>
    </row>
    <row r="5723" spans="1:6" x14ac:dyDescent="0.2">
      <c r="A5723" t="s">
        <v>17320</v>
      </c>
      <c r="B5723" t="s">
        <v>18</v>
      </c>
      <c r="C5723" t="s">
        <v>26</v>
      </c>
      <c r="D5723">
        <v>20</v>
      </c>
      <c r="E5723" t="s">
        <v>32</v>
      </c>
      <c r="F5723" t="s">
        <v>29155</v>
      </c>
    </row>
    <row r="5724" spans="1:6" x14ac:dyDescent="0.2">
      <c r="A5724" t="s">
        <v>17323</v>
      </c>
      <c r="B5724" t="s">
        <v>24</v>
      </c>
      <c r="C5724" t="s">
        <v>26</v>
      </c>
      <c r="D5724">
        <v>47</v>
      </c>
      <c r="E5724" t="s">
        <v>32</v>
      </c>
      <c r="F5724" t="s">
        <v>29157</v>
      </c>
    </row>
    <row r="5725" spans="1:6" x14ac:dyDescent="0.2">
      <c r="A5725" t="s">
        <v>17326</v>
      </c>
      <c r="B5725" t="s">
        <v>20</v>
      </c>
      <c r="C5725" t="s">
        <v>29</v>
      </c>
      <c r="D5725">
        <v>16</v>
      </c>
      <c r="E5725" t="s">
        <v>33</v>
      </c>
      <c r="F5725" t="s">
        <v>29156</v>
      </c>
    </row>
    <row r="5726" spans="1:6" x14ac:dyDescent="0.2">
      <c r="A5726" t="s">
        <v>17329</v>
      </c>
      <c r="B5726" t="s">
        <v>20</v>
      </c>
      <c r="C5726" t="s">
        <v>27</v>
      </c>
      <c r="D5726">
        <v>91</v>
      </c>
      <c r="E5726" t="s">
        <v>32</v>
      </c>
      <c r="F5726" t="s">
        <v>29157</v>
      </c>
    </row>
    <row r="5727" spans="1:6" x14ac:dyDescent="0.2">
      <c r="A5727" t="s">
        <v>17332</v>
      </c>
      <c r="B5727" t="s">
        <v>20</v>
      </c>
      <c r="C5727" t="s">
        <v>30</v>
      </c>
      <c r="D5727">
        <v>8</v>
      </c>
      <c r="E5727" t="s">
        <v>33</v>
      </c>
      <c r="F5727" t="s">
        <v>29156</v>
      </c>
    </row>
    <row r="5728" spans="1:6" x14ac:dyDescent="0.2">
      <c r="A5728" t="s">
        <v>17335</v>
      </c>
      <c r="B5728" t="s">
        <v>17</v>
      </c>
      <c r="C5728" t="s">
        <v>26</v>
      </c>
      <c r="D5728">
        <v>59</v>
      </c>
      <c r="E5728" t="s">
        <v>33</v>
      </c>
      <c r="F5728" t="s">
        <v>29157</v>
      </c>
    </row>
    <row r="5729" spans="1:6" x14ac:dyDescent="0.2">
      <c r="A5729" t="s">
        <v>17338</v>
      </c>
      <c r="B5729" t="s">
        <v>15</v>
      </c>
      <c r="C5729" t="s">
        <v>30</v>
      </c>
      <c r="D5729">
        <v>7</v>
      </c>
      <c r="E5729" t="s">
        <v>32</v>
      </c>
      <c r="F5729" t="s">
        <v>29155</v>
      </c>
    </row>
    <row r="5730" spans="1:6" x14ac:dyDescent="0.2">
      <c r="A5730" t="s">
        <v>17341</v>
      </c>
      <c r="B5730" t="s">
        <v>15</v>
      </c>
      <c r="C5730" t="s">
        <v>26</v>
      </c>
      <c r="D5730">
        <v>20</v>
      </c>
      <c r="E5730" t="s">
        <v>33</v>
      </c>
      <c r="F5730" t="s">
        <v>29157</v>
      </c>
    </row>
    <row r="5731" spans="1:6" x14ac:dyDescent="0.2">
      <c r="A5731" t="s">
        <v>17344</v>
      </c>
      <c r="B5731" t="s">
        <v>19</v>
      </c>
      <c r="C5731" t="s">
        <v>26</v>
      </c>
      <c r="D5731">
        <v>25</v>
      </c>
      <c r="E5731" t="s">
        <v>34</v>
      </c>
      <c r="F5731" t="s">
        <v>29154</v>
      </c>
    </row>
    <row r="5732" spans="1:6" x14ac:dyDescent="0.2">
      <c r="A5732" t="s">
        <v>17347</v>
      </c>
      <c r="B5732" t="s">
        <v>24</v>
      </c>
      <c r="C5732" t="s">
        <v>26</v>
      </c>
      <c r="D5732">
        <v>56</v>
      </c>
      <c r="E5732" t="s">
        <v>32</v>
      </c>
      <c r="F5732" t="s">
        <v>29157</v>
      </c>
    </row>
    <row r="5733" spans="1:6" x14ac:dyDescent="0.2">
      <c r="A5733" t="s">
        <v>17350</v>
      </c>
      <c r="B5733" t="s">
        <v>24</v>
      </c>
      <c r="C5733" t="s">
        <v>27</v>
      </c>
      <c r="D5733">
        <v>105</v>
      </c>
      <c r="E5733" t="s">
        <v>32</v>
      </c>
      <c r="F5733" t="s">
        <v>29156</v>
      </c>
    </row>
    <row r="5734" spans="1:6" x14ac:dyDescent="0.2">
      <c r="A5734" t="s">
        <v>17353</v>
      </c>
      <c r="B5734" t="s">
        <v>20</v>
      </c>
      <c r="C5734" t="s">
        <v>26</v>
      </c>
      <c r="D5734">
        <v>56</v>
      </c>
      <c r="E5734" t="s">
        <v>32</v>
      </c>
      <c r="F5734" t="s">
        <v>29156</v>
      </c>
    </row>
    <row r="5735" spans="1:6" x14ac:dyDescent="0.2">
      <c r="A5735" t="s">
        <v>17356</v>
      </c>
      <c r="B5735" t="s">
        <v>15</v>
      </c>
      <c r="C5735" t="s">
        <v>27</v>
      </c>
      <c r="D5735">
        <v>110</v>
      </c>
      <c r="E5735" t="s">
        <v>32</v>
      </c>
      <c r="F5735" t="s">
        <v>29157</v>
      </c>
    </row>
    <row r="5736" spans="1:6" x14ac:dyDescent="0.2">
      <c r="A5736" t="s">
        <v>17359</v>
      </c>
      <c r="B5736" t="s">
        <v>17</v>
      </c>
      <c r="C5736" t="s">
        <v>26</v>
      </c>
      <c r="D5736">
        <v>55</v>
      </c>
      <c r="E5736" t="s">
        <v>34</v>
      </c>
      <c r="F5736" t="s">
        <v>29154</v>
      </c>
    </row>
    <row r="5737" spans="1:6" x14ac:dyDescent="0.2">
      <c r="A5737" t="s">
        <v>17362</v>
      </c>
      <c r="B5737" t="s">
        <v>21</v>
      </c>
      <c r="C5737" t="s">
        <v>30</v>
      </c>
      <c r="D5737">
        <v>3</v>
      </c>
      <c r="E5737" t="s">
        <v>33</v>
      </c>
      <c r="F5737" t="s">
        <v>29156</v>
      </c>
    </row>
    <row r="5738" spans="1:6" x14ac:dyDescent="0.2">
      <c r="A5738" t="s">
        <v>17365</v>
      </c>
      <c r="B5738" t="s">
        <v>22</v>
      </c>
      <c r="C5738" t="s">
        <v>28</v>
      </c>
      <c r="D5738">
        <v>268</v>
      </c>
      <c r="E5738" t="s">
        <v>34</v>
      </c>
      <c r="F5738" t="s">
        <v>29155</v>
      </c>
    </row>
    <row r="5739" spans="1:6" x14ac:dyDescent="0.2">
      <c r="A5739" t="s">
        <v>17368</v>
      </c>
      <c r="B5739" t="s">
        <v>22</v>
      </c>
      <c r="C5739" t="s">
        <v>27</v>
      </c>
      <c r="D5739">
        <v>48</v>
      </c>
      <c r="E5739" t="s">
        <v>34</v>
      </c>
      <c r="F5739" t="s">
        <v>29156</v>
      </c>
    </row>
    <row r="5740" spans="1:6" x14ac:dyDescent="0.2">
      <c r="A5740" t="s">
        <v>17371</v>
      </c>
      <c r="B5740" t="s">
        <v>20</v>
      </c>
      <c r="C5740" t="s">
        <v>27</v>
      </c>
      <c r="D5740">
        <v>56</v>
      </c>
      <c r="E5740" t="s">
        <v>32</v>
      </c>
      <c r="F5740" t="s">
        <v>29157</v>
      </c>
    </row>
    <row r="5741" spans="1:6" x14ac:dyDescent="0.2">
      <c r="A5741" t="s">
        <v>17374</v>
      </c>
      <c r="B5741" t="s">
        <v>17</v>
      </c>
      <c r="C5741" t="s">
        <v>27</v>
      </c>
      <c r="D5741">
        <v>63</v>
      </c>
      <c r="E5741" t="s">
        <v>33</v>
      </c>
      <c r="F5741" t="s">
        <v>29156</v>
      </c>
    </row>
    <row r="5742" spans="1:6" x14ac:dyDescent="0.2">
      <c r="A5742" t="s">
        <v>17377</v>
      </c>
      <c r="B5742" t="s">
        <v>16</v>
      </c>
      <c r="C5742" t="s">
        <v>29</v>
      </c>
      <c r="D5742">
        <v>19</v>
      </c>
      <c r="E5742" t="s">
        <v>32</v>
      </c>
      <c r="F5742" t="s">
        <v>29154</v>
      </c>
    </row>
    <row r="5743" spans="1:6" x14ac:dyDescent="0.2">
      <c r="A5743" t="s">
        <v>17380</v>
      </c>
      <c r="B5743" t="s">
        <v>19</v>
      </c>
      <c r="C5743" t="s">
        <v>29</v>
      </c>
      <c r="D5743">
        <v>23</v>
      </c>
      <c r="E5743" t="s">
        <v>33</v>
      </c>
      <c r="F5743" t="s">
        <v>29154</v>
      </c>
    </row>
    <row r="5744" spans="1:6" x14ac:dyDescent="0.2">
      <c r="A5744" t="s">
        <v>17383</v>
      </c>
      <c r="B5744" t="s">
        <v>17</v>
      </c>
      <c r="C5744" t="s">
        <v>26</v>
      </c>
      <c r="D5744">
        <v>33</v>
      </c>
      <c r="E5744" t="s">
        <v>33</v>
      </c>
      <c r="F5744" t="s">
        <v>29157</v>
      </c>
    </row>
    <row r="5745" spans="1:6" x14ac:dyDescent="0.2">
      <c r="A5745" t="s">
        <v>17386</v>
      </c>
      <c r="B5745" t="s">
        <v>19</v>
      </c>
      <c r="C5745" t="s">
        <v>28</v>
      </c>
      <c r="D5745">
        <v>177</v>
      </c>
      <c r="E5745" t="s">
        <v>34</v>
      </c>
      <c r="F5745" t="s">
        <v>29156</v>
      </c>
    </row>
    <row r="5746" spans="1:6" x14ac:dyDescent="0.2">
      <c r="A5746" t="s">
        <v>17389</v>
      </c>
      <c r="B5746" t="s">
        <v>22</v>
      </c>
      <c r="C5746" t="s">
        <v>27</v>
      </c>
      <c r="D5746">
        <v>49</v>
      </c>
      <c r="E5746" t="s">
        <v>33</v>
      </c>
      <c r="F5746" t="s">
        <v>29155</v>
      </c>
    </row>
    <row r="5747" spans="1:6" x14ac:dyDescent="0.2">
      <c r="A5747" t="s">
        <v>17392</v>
      </c>
      <c r="B5747" t="s">
        <v>16</v>
      </c>
      <c r="C5747" t="s">
        <v>26</v>
      </c>
      <c r="D5747">
        <v>50</v>
      </c>
      <c r="E5747" t="s">
        <v>32</v>
      </c>
      <c r="F5747" t="s">
        <v>29157</v>
      </c>
    </row>
    <row r="5748" spans="1:6" x14ac:dyDescent="0.2">
      <c r="A5748" t="s">
        <v>17395</v>
      </c>
      <c r="B5748" t="s">
        <v>24</v>
      </c>
      <c r="C5748" t="s">
        <v>26</v>
      </c>
      <c r="D5748">
        <v>29</v>
      </c>
      <c r="E5748" t="s">
        <v>34</v>
      </c>
      <c r="F5748" t="s">
        <v>29154</v>
      </c>
    </row>
    <row r="5749" spans="1:6" x14ac:dyDescent="0.2">
      <c r="A5749" t="s">
        <v>17398</v>
      </c>
      <c r="B5749" t="s">
        <v>20</v>
      </c>
      <c r="C5749" t="s">
        <v>26</v>
      </c>
      <c r="D5749">
        <v>41</v>
      </c>
      <c r="E5749" t="s">
        <v>32</v>
      </c>
      <c r="F5749" t="s">
        <v>29154</v>
      </c>
    </row>
    <row r="5750" spans="1:6" x14ac:dyDescent="0.2">
      <c r="A5750" t="s">
        <v>17401</v>
      </c>
      <c r="B5750" t="s">
        <v>24</v>
      </c>
      <c r="C5750" t="s">
        <v>29</v>
      </c>
      <c r="D5750">
        <v>16</v>
      </c>
      <c r="E5750" t="s">
        <v>32</v>
      </c>
      <c r="F5750" t="s">
        <v>29157</v>
      </c>
    </row>
    <row r="5751" spans="1:6" x14ac:dyDescent="0.2">
      <c r="A5751" t="s">
        <v>17404</v>
      </c>
      <c r="B5751" t="s">
        <v>20</v>
      </c>
      <c r="C5751" t="s">
        <v>27</v>
      </c>
      <c r="D5751">
        <v>55</v>
      </c>
      <c r="E5751" t="s">
        <v>32</v>
      </c>
      <c r="F5751" t="s">
        <v>29156</v>
      </c>
    </row>
    <row r="5752" spans="1:6" x14ac:dyDescent="0.2">
      <c r="A5752" t="s">
        <v>17407</v>
      </c>
      <c r="B5752" t="s">
        <v>17</v>
      </c>
      <c r="C5752" t="s">
        <v>26</v>
      </c>
      <c r="D5752">
        <v>56</v>
      </c>
      <c r="E5752" t="s">
        <v>33</v>
      </c>
      <c r="F5752" t="s">
        <v>29155</v>
      </c>
    </row>
    <row r="5753" spans="1:6" x14ac:dyDescent="0.2">
      <c r="A5753" t="s">
        <v>17410</v>
      </c>
      <c r="B5753" t="s">
        <v>17</v>
      </c>
      <c r="C5753" t="s">
        <v>29</v>
      </c>
      <c r="D5753">
        <v>9</v>
      </c>
      <c r="E5753" t="s">
        <v>32</v>
      </c>
      <c r="F5753" t="s">
        <v>29157</v>
      </c>
    </row>
    <row r="5754" spans="1:6" x14ac:dyDescent="0.2">
      <c r="A5754" t="s">
        <v>17413</v>
      </c>
      <c r="B5754" t="s">
        <v>18</v>
      </c>
      <c r="C5754" t="s">
        <v>26</v>
      </c>
      <c r="D5754">
        <v>49</v>
      </c>
      <c r="E5754" t="s">
        <v>32</v>
      </c>
      <c r="F5754" t="s">
        <v>29156</v>
      </c>
    </row>
    <row r="5755" spans="1:6" x14ac:dyDescent="0.2">
      <c r="A5755" t="s">
        <v>17416</v>
      </c>
      <c r="B5755" t="s">
        <v>24</v>
      </c>
      <c r="C5755" t="s">
        <v>29</v>
      </c>
      <c r="D5755">
        <v>17</v>
      </c>
      <c r="E5755" t="s">
        <v>33</v>
      </c>
      <c r="F5755" t="s">
        <v>29157</v>
      </c>
    </row>
    <row r="5756" spans="1:6" x14ac:dyDescent="0.2">
      <c r="A5756" t="s">
        <v>17419</v>
      </c>
      <c r="B5756" t="s">
        <v>19</v>
      </c>
      <c r="C5756" t="s">
        <v>26</v>
      </c>
      <c r="D5756">
        <v>40</v>
      </c>
      <c r="E5756" t="s">
        <v>33</v>
      </c>
      <c r="F5756" t="s">
        <v>29155</v>
      </c>
    </row>
    <row r="5757" spans="1:6" x14ac:dyDescent="0.2">
      <c r="A5757" t="s">
        <v>17422</v>
      </c>
      <c r="B5757" t="s">
        <v>15</v>
      </c>
      <c r="C5757" t="s">
        <v>30</v>
      </c>
      <c r="D5757">
        <v>6</v>
      </c>
      <c r="E5757" t="s">
        <v>33</v>
      </c>
      <c r="F5757" t="s">
        <v>29155</v>
      </c>
    </row>
    <row r="5758" spans="1:6" x14ac:dyDescent="0.2">
      <c r="A5758" t="s">
        <v>17425</v>
      </c>
      <c r="B5758" t="s">
        <v>20</v>
      </c>
      <c r="C5758" t="s">
        <v>29</v>
      </c>
      <c r="D5758">
        <v>10</v>
      </c>
      <c r="E5758" t="s">
        <v>32</v>
      </c>
      <c r="F5758" t="s">
        <v>29154</v>
      </c>
    </row>
    <row r="5759" spans="1:6" x14ac:dyDescent="0.2">
      <c r="A5759" t="s">
        <v>17428</v>
      </c>
      <c r="B5759" t="s">
        <v>19</v>
      </c>
      <c r="C5759" t="s">
        <v>26</v>
      </c>
      <c r="D5759">
        <v>33</v>
      </c>
      <c r="E5759" t="s">
        <v>32</v>
      </c>
      <c r="F5759" t="s">
        <v>29156</v>
      </c>
    </row>
    <row r="5760" spans="1:6" x14ac:dyDescent="0.2">
      <c r="A5760" t="s">
        <v>17431</v>
      </c>
      <c r="B5760" t="s">
        <v>21</v>
      </c>
      <c r="C5760" t="s">
        <v>27</v>
      </c>
      <c r="D5760">
        <v>67</v>
      </c>
      <c r="E5760" t="s">
        <v>33</v>
      </c>
      <c r="F5760" t="s">
        <v>29156</v>
      </c>
    </row>
    <row r="5761" spans="1:6" x14ac:dyDescent="0.2">
      <c r="A5761" t="s">
        <v>17434</v>
      </c>
      <c r="B5761" t="s">
        <v>17</v>
      </c>
      <c r="C5761" t="s">
        <v>26</v>
      </c>
      <c r="D5761">
        <v>21</v>
      </c>
      <c r="E5761" t="s">
        <v>33</v>
      </c>
      <c r="F5761" t="s">
        <v>29156</v>
      </c>
    </row>
    <row r="5762" spans="1:6" x14ac:dyDescent="0.2">
      <c r="A5762" t="s">
        <v>17437</v>
      </c>
      <c r="B5762" t="s">
        <v>19</v>
      </c>
      <c r="C5762" t="s">
        <v>27</v>
      </c>
      <c r="D5762">
        <v>68</v>
      </c>
      <c r="E5762" t="s">
        <v>34</v>
      </c>
      <c r="F5762" t="s">
        <v>29156</v>
      </c>
    </row>
    <row r="5763" spans="1:6" x14ac:dyDescent="0.2">
      <c r="A5763" t="s">
        <v>17440</v>
      </c>
      <c r="B5763" t="s">
        <v>15</v>
      </c>
      <c r="C5763" t="s">
        <v>29</v>
      </c>
      <c r="D5763">
        <v>11</v>
      </c>
      <c r="E5763" t="s">
        <v>33</v>
      </c>
      <c r="F5763" t="s">
        <v>29154</v>
      </c>
    </row>
    <row r="5764" spans="1:6" x14ac:dyDescent="0.2">
      <c r="A5764" t="s">
        <v>17443</v>
      </c>
      <c r="B5764" t="s">
        <v>18</v>
      </c>
      <c r="C5764" t="s">
        <v>27</v>
      </c>
      <c r="D5764">
        <v>65</v>
      </c>
      <c r="E5764" t="s">
        <v>32</v>
      </c>
      <c r="F5764" t="s">
        <v>29154</v>
      </c>
    </row>
    <row r="5765" spans="1:6" x14ac:dyDescent="0.2">
      <c r="A5765" t="s">
        <v>17446</v>
      </c>
      <c r="B5765" t="s">
        <v>15</v>
      </c>
      <c r="C5765" t="s">
        <v>26</v>
      </c>
      <c r="D5765">
        <v>46</v>
      </c>
      <c r="E5765" t="s">
        <v>33</v>
      </c>
      <c r="F5765" t="s">
        <v>29154</v>
      </c>
    </row>
    <row r="5766" spans="1:6" x14ac:dyDescent="0.2">
      <c r="A5766" t="s">
        <v>17449</v>
      </c>
      <c r="B5766" t="s">
        <v>22</v>
      </c>
      <c r="C5766" t="s">
        <v>29</v>
      </c>
      <c r="D5766">
        <v>11</v>
      </c>
      <c r="E5766" t="s">
        <v>32</v>
      </c>
      <c r="F5766" t="s">
        <v>29156</v>
      </c>
    </row>
    <row r="5767" spans="1:6" x14ac:dyDescent="0.2">
      <c r="A5767" t="s">
        <v>17452</v>
      </c>
      <c r="B5767" t="s">
        <v>23</v>
      </c>
      <c r="C5767" t="s">
        <v>26</v>
      </c>
      <c r="D5767">
        <v>56</v>
      </c>
      <c r="E5767" t="s">
        <v>34</v>
      </c>
      <c r="F5767" t="s">
        <v>29154</v>
      </c>
    </row>
    <row r="5768" spans="1:6" x14ac:dyDescent="0.2">
      <c r="A5768" t="s">
        <v>17455</v>
      </c>
      <c r="B5768" t="s">
        <v>20</v>
      </c>
      <c r="C5768" t="s">
        <v>27</v>
      </c>
      <c r="D5768">
        <v>112</v>
      </c>
      <c r="E5768" t="s">
        <v>32</v>
      </c>
      <c r="F5768" t="s">
        <v>29154</v>
      </c>
    </row>
    <row r="5769" spans="1:6" x14ac:dyDescent="0.2">
      <c r="A5769" t="s">
        <v>17458</v>
      </c>
      <c r="B5769" t="s">
        <v>18</v>
      </c>
      <c r="C5769" t="s">
        <v>27</v>
      </c>
      <c r="D5769">
        <v>82</v>
      </c>
      <c r="E5769" t="s">
        <v>32</v>
      </c>
      <c r="F5769" t="s">
        <v>29156</v>
      </c>
    </row>
    <row r="5770" spans="1:6" x14ac:dyDescent="0.2">
      <c r="A5770" t="s">
        <v>17461</v>
      </c>
      <c r="B5770" t="s">
        <v>18</v>
      </c>
      <c r="C5770" t="s">
        <v>26</v>
      </c>
      <c r="D5770">
        <v>23</v>
      </c>
      <c r="E5770" t="s">
        <v>34</v>
      </c>
      <c r="F5770" t="s">
        <v>29154</v>
      </c>
    </row>
    <row r="5771" spans="1:6" x14ac:dyDescent="0.2">
      <c r="A5771" t="s">
        <v>17464</v>
      </c>
      <c r="B5771" t="s">
        <v>21</v>
      </c>
      <c r="C5771" t="s">
        <v>27</v>
      </c>
      <c r="D5771">
        <v>72</v>
      </c>
      <c r="E5771" t="s">
        <v>32</v>
      </c>
      <c r="F5771" t="s">
        <v>29154</v>
      </c>
    </row>
    <row r="5772" spans="1:6" x14ac:dyDescent="0.2">
      <c r="A5772" t="s">
        <v>17467</v>
      </c>
      <c r="B5772" t="s">
        <v>24</v>
      </c>
      <c r="C5772" t="s">
        <v>30</v>
      </c>
      <c r="D5772">
        <v>5</v>
      </c>
      <c r="E5772" t="s">
        <v>32</v>
      </c>
      <c r="F5772" t="s">
        <v>29156</v>
      </c>
    </row>
    <row r="5773" spans="1:6" x14ac:dyDescent="0.2">
      <c r="A5773" t="s">
        <v>17470</v>
      </c>
      <c r="B5773" t="s">
        <v>19</v>
      </c>
      <c r="C5773" t="s">
        <v>26</v>
      </c>
      <c r="D5773">
        <v>24</v>
      </c>
      <c r="E5773" t="s">
        <v>33</v>
      </c>
      <c r="F5773" t="s">
        <v>29154</v>
      </c>
    </row>
    <row r="5774" spans="1:6" x14ac:dyDescent="0.2">
      <c r="A5774" t="s">
        <v>17473</v>
      </c>
      <c r="B5774" t="s">
        <v>19</v>
      </c>
      <c r="C5774" t="s">
        <v>26</v>
      </c>
      <c r="D5774">
        <v>37</v>
      </c>
      <c r="E5774" t="s">
        <v>34</v>
      </c>
      <c r="F5774" t="s">
        <v>29156</v>
      </c>
    </row>
    <row r="5775" spans="1:6" x14ac:dyDescent="0.2">
      <c r="A5775" t="s">
        <v>17476</v>
      </c>
      <c r="B5775" t="s">
        <v>23</v>
      </c>
      <c r="C5775" t="s">
        <v>28</v>
      </c>
      <c r="D5775">
        <v>244</v>
      </c>
      <c r="E5775" t="s">
        <v>32</v>
      </c>
      <c r="F5775" t="s">
        <v>29157</v>
      </c>
    </row>
    <row r="5776" spans="1:6" x14ac:dyDescent="0.2">
      <c r="A5776" t="s">
        <v>17479</v>
      </c>
      <c r="B5776" t="s">
        <v>21</v>
      </c>
      <c r="C5776" t="s">
        <v>28</v>
      </c>
      <c r="D5776">
        <v>313</v>
      </c>
      <c r="E5776" t="s">
        <v>32</v>
      </c>
      <c r="F5776" t="s">
        <v>29157</v>
      </c>
    </row>
    <row r="5777" spans="1:6" x14ac:dyDescent="0.2">
      <c r="A5777" t="s">
        <v>17212</v>
      </c>
      <c r="B5777" t="s">
        <v>21</v>
      </c>
      <c r="C5777" t="s">
        <v>27</v>
      </c>
      <c r="D5777">
        <v>58</v>
      </c>
      <c r="E5777" t="s">
        <v>32</v>
      </c>
      <c r="F5777" t="s">
        <v>29157</v>
      </c>
    </row>
    <row r="5778" spans="1:6" x14ac:dyDescent="0.2">
      <c r="A5778" t="s">
        <v>17215</v>
      </c>
      <c r="B5778" t="s">
        <v>20</v>
      </c>
      <c r="C5778" t="s">
        <v>28</v>
      </c>
      <c r="D5778">
        <v>210</v>
      </c>
      <c r="E5778" t="s">
        <v>32</v>
      </c>
      <c r="F5778" t="s">
        <v>29156</v>
      </c>
    </row>
    <row r="5779" spans="1:6" x14ac:dyDescent="0.2">
      <c r="A5779" t="s">
        <v>17218</v>
      </c>
      <c r="B5779" t="s">
        <v>18</v>
      </c>
      <c r="C5779" t="s">
        <v>27</v>
      </c>
      <c r="D5779">
        <v>116</v>
      </c>
      <c r="E5779" t="s">
        <v>32</v>
      </c>
      <c r="F5779" t="s">
        <v>29154</v>
      </c>
    </row>
    <row r="5780" spans="1:6" x14ac:dyDescent="0.2">
      <c r="A5780" t="s">
        <v>17221</v>
      </c>
      <c r="B5780" t="s">
        <v>22</v>
      </c>
      <c r="C5780" t="s">
        <v>28</v>
      </c>
      <c r="D5780">
        <v>392</v>
      </c>
      <c r="E5780" t="s">
        <v>32</v>
      </c>
      <c r="F5780" t="s">
        <v>29157</v>
      </c>
    </row>
    <row r="5781" spans="1:6" x14ac:dyDescent="0.2">
      <c r="A5781" t="s">
        <v>17224</v>
      </c>
      <c r="B5781" t="s">
        <v>23</v>
      </c>
      <c r="C5781" t="s">
        <v>28</v>
      </c>
      <c r="D5781">
        <v>103</v>
      </c>
      <c r="E5781" t="s">
        <v>33</v>
      </c>
      <c r="F5781" t="s">
        <v>29156</v>
      </c>
    </row>
    <row r="5782" spans="1:6" x14ac:dyDescent="0.2">
      <c r="A5782" t="s">
        <v>17227</v>
      </c>
      <c r="B5782" t="s">
        <v>22</v>
      </c>
      <c r="C5782" t="s">
        <v>26</v>
      </c>
      <c r="D5782">
        <v>45</v>
      </c>
      <c r="E5782" t="s">
        <v>33</v>
      </c>
      <c r="F5782" t="s">
        <v>29156</v>
      </c>
    </row>
    <row r="5783" spans="1:6" x14ac:dyDescent="0.2">
      <c r="A5783" t="s">
        <v>17482</v>
      </c>
      <c r="B5783" t="s">
        <v>17</v>
      </c>
      <c r="C5783" t="s">
        <v>27</v>
      </c>
      <c r="D5783">
        <v>91</v>
      </c>
      <c r="E5783" t="s">
        <v>33</v>
      </c>
      <c r="F5783" t="s">
        <v>29157</v>
      </c>
    </row>
    <row r="5784" spans="1:6" x14ac:dyDescent="0.2">
      <c r="A5784" t="s">
        <v>17485</v>
      </c>
      <c r="B5784" t="s">
        <v>24</v>
      </c>
      <c r="C5784" t="s">
        <v>28</v>
      </c>
      <c r="D5784">
        <v>254</v>
      </c>
      <c r="E5784" t="s">
        <v>33</v>
      </c>
      <c r="F5784" t="s">
        <v>79</v>
      </c>
    </row>
    <row r="5785" spans="1:6" x14ac:dyDescent="0.2">
      <c r="A5785" t="s">
        <v>17488</v>
      </c>
      <c r="B5785" t="s">
        <v>23</v>
      </c>
      <c r="C5785" t="s">
        <v>26</v>
      </c>
      <c r="D5785">
        <v>48</v>
      </c>
      <c r="E5785" t="s">
        <v>34</v>
      </c>
      <c r="F5785" t="s">
        <v>79</v>
      </c>
    </row>
    <row r="5786" spans="1:6" x14ac:dyDescent="0.2">
      <c r="A5786" t="s">
        <v>17491</v>
      </c>
      <c r="B5786" t="s">
        <v>18</v>
      </c>
      <c r="C5786" t="s">
        <v>29</v>
      </c>
      <c r="D5786">
        <v>20</v>
      </c>
      <c r="E5786" t="s">
        <v>34</v>
      </c>
      <c r="F5786" t="s">
        <v>29157</v>
      </c>
    </row>
    <row r="5787" spans="1:6" x14ac:dyDescent="0.2">
      <c r="A5787" t="s">
        <v>17494</v>
      </c>
      <c r="B5787" t="s">
        <v>24</v>
      </c>
      <c r="C5787" t="s">
        <v>26</v>
      </c>
      <c r="D5787">
        <v>50</v>
      </c>
      <c r="E5787" t="s">
        <v>32</v>
      </c>
      <c r="F5787" t="s">
        <v>79</v>
      </c>
    </row>
    <row r="5788" spans="1:6" x14ac:dyDescent="0.2">
      <c r="A5788" t="s">
        <v>17497</v>
      </c>
      <c r="B5788" t="s">
        <v>17</v>
      </c>
      <c r="C5788" t="s">
        <v>27</v>
      </c>
      <c r="D5788">
        <v>75</v>
      </c>
      <c r="E5788" t="s">
        <v>34</v>
      </c>
      <c r="F5788" t="s">
        <v>79</v>
      </c>
    </row>
    <row r="5789" spans="1:6" x14ac:dyDescent="0.2">
      <c r="A5789" t="s">
        <v>17500</v>
      </c>
      <c r="B5789" t="s">
        <v>19</v>
      </c>
      <c r="C5789" t="s">
        <v>26</v>
      </c>
      <c r="D5789">
        <v>25</v>
      </c>
      <c r="E5789" t="s">
        <v>32</v>
      </c>
      <c r="F5789" t="s">
        <v>79</v>
      </c>
    </row>
    <row r="5790" spans="1:6" x14ac:dyDescent="0.2">
      <c r="A5790" t="s">
        <v>17503</v>
      </c>
      <c r="B5790" t="s">
        <v>21</v>
      </c>
      <c r="C5790" t="s">
        <v>26</v>
      </c>
      <c r="D5790">
        <v>48</v>
      </c>
      <c r="E5790" t="s">
        <v>32</v>
      </c>
      <c r="F5790" t="s">
        <v>79</v>
      </c>
    </row>
    <row r="5791" spans="1:6" x14ac:dyDescent="0.2">
      <c r="A5791" t="s">
        <v>17506</v>
      </c>
      <c r="B5791" t="s">
        <v>19</v>
      </c>
      <c r="C5791" t="s">
        <v>27</v>
      </c>
      <c r="D5791">
        <v>110</v>
      </c>
      <c r="E5791" t="s">
        <v>33</v>
      </c>
      <c r="F5791" t="s">
        <v>79</v>
      </c>
    </row>
    <row r="5792" spans="1:6" x14ac:dyDescent="0.2">
      <c r="A5792" t="s">
        <v>17509</v>
      </c>
      <c r="B5792" t="s">
        <v>22</v>
      </c>
      <c r="C5792" t="s">
        <v>26</v>
      </c>
      <c r="D5792">
        <v>35</v>
      </c>
      <c r="E5792" t="s">
        <v>32</v>
      </c>
      <c r="F5792" t="s">
        <v>29157</v>
      </c>
    </row>
    <row r="5793" spans="1:6" x14ac:dyDescent="0.2">
      <c r="A5793" t="s">
        <v>17512</v>
      </c>
      <c r="B5793" t="s">
        <v>20</v>
      </c>
      <c r="C5793" t="s">
        <v>26</v>
      </c>
      <c r="D5793">
        <v>55</v>
      </c>
      <c r="E5793" t="s">
        <v>32</v>
      </c>
      <c r="F5793" t="s">
        <v>29157</v>
      </c>
    </row>
    <row r="5794" spans="1:6" x14ac:dyDescent="0.2">
      <c r="A5794" t="s">
        <v>17515</v>
      </c>
      <c r="B5794" t="s">
        <v>23</v>
      </c>
      <c r="C5794" t="s">
        <v>26</v>
      </c>
      <c r="D5794">
        <v>26</v>
      </c>
      <c r="E5794" t="s">
        <v>32</v>
      </c>
      <c r="F5794" t="s">
        <v>79</v>
      </c>
    </row>
    <row r="5795" spans="1:6" x14ac:dyDescent="0.2">
      <c r="A5795" t="s">
        <v>17518</v>
      </c>
      <c r="B5795" t="s">
        <v>20</v>
      </c>
      <c r="C5795" t="s">
        <v>26</v>
      </c>
      <c r="D5795">
        <v>28</v>
      </c>
      <c r="E5795" t="s">
        <v>34</v>
      </c>
      <c r="F5795" t="s">
        <v>79</v>
      </c>
    </row>
    <row r="5796" spans="1:6" x14ac:dyDescent="0.2">
      <c r="A5796" t="s">
        <v>17521</v>
      </c>
      <c r="B5796" t="s">
        <v>21</v>
      </c>
      <c r="C5796" t="s">
        <v>27</v>
      </c>
      <c r="D5796">
        <v>115</v>
      </c>
      <c r="E5796" t="s">
        <v>32</v>
      </c>
      <c r="F5796" t="s">
        <v>29157</v>
      </c>
    </row>
    <row r="5797" spans="1:6" x14ac:dyDescent="0.2">
      <c r="A5797" t="s">
        <v>17524</v>
      </c>
      <c r="B5797" t="s">
        <v>20</v>
      </c>
      <c r="C5797" t="s">
        <v>27</v>
      </c>
      <c r="D5797">
        <v>53</v>
      </c>
      <c r="E5797" t="s">
        <v>33</v>
      </c>
      <c r="F5797" t="s">
        <v>29157</v>
      </c>
    </row>
    <row r="5798" spans="1:6" x14ac:dyDescent="0.2">
      <c r="A5798" t="s">
        <v>17527</v>
      </c>
      <c r="B5798" t="s">
        <v>16</v>
      </c>
      <c r="C5798" t="s">
        <v>26</v>
      </c>
      <c r="D5798">
        <v>55</v>
      </c>
      <c r="E5798" t="s">
        <v>33</v>
      </c>
      <c r="F5798" t="s">
        <v>29157</v>
      </c>
    </row>
    <row r="5799" spans="1:6" x14ac:dyDescent="0.2">
      <c r="A5799" t="s">
        <v>17530</v>
      </c>
      <c r="B5799" t="s">
        <v>17</v>
      </c>
      <c r="C5799" t="s">
        <v>26</v>
      </c>
      <c r="D5799">
        <v>33</v>
      </c>
      <c r="E5799" t="s">
        <v>33</v>
      </c>
      <c r="F5799" t="s">
        <v>79</v>
      </c>
    </row>
    <row r="5800" spans="1:6" x14ac:dyDescent="0.2">
      <c r="A5800" t="s">
        <v>17533</v>
      </c>
      <c r="B5800" t="s">
        <v>23</v>
      </c>
      <c r="C5800" t="s">
        <v>26</v>
      </c>
      <c r="D5800">
        <v>25</v>
      </c>
      <c r="E5800" t="s">
        <v>33</v>
      </c>
      <c r="F5800" t="s">
        <v>79</v>
      </c>
    </row>
    <row r="5801" spans="1:6" x14ac:dyDescent="0.2">
      <c r="A5801" t="s">
        <v>17536</v>
      </c>
      <c r="B5801" t="s">
        <v>16</v>
      </c>
      <c r="C5801" t="s">
        <v>27</v>
      </c>
      <c r="D5801">
        <v>79</v>
      </c>
      <c r="E5801" t="s">
        <v>32</v>
      </c>
      <c r="F5801" t="s">
        <v>79</v>
      </c>
    </row>
    <row r="5802" spans="1:6" x14ac:dyDescent="0.2">
      <c r="A5802" t="s">
        <v>17539</v>
      </c>
      <c r="B5802" t="s">
        <v>21</v>
      </c>
      <c r="C5802" t="s">
        <v>27</v>
      </c>
      <c r="D5802">
        <v>94</v>
      </c>
      <c r="E5802" t="s">
        <v>33</v>
      </c>
      <c r="F5802" t="s">
        <v>29157</v>
      </c>
    </row>
    <row r="5803" spans="1:6" x14ac:dyDescent="0.2">
      <c r="A5803" t="s">
        <v>17542</v>
      </c>
      <c r="B5803" t="s">
        <v>23</v>
      </c>
      <c r="C5803" t="s">
        <v>29</v>
      </c>
      <c r="D5803">
        <v>22</v>
      </c>
      <c r="E5803" t="s">
        <v>33</v>
      </c>
      <c r="F5803" t="s">
        <v>79</v>
      </c>
    </row>
    <row r="5804" spans="1:6" x14ac:dyDescent="0.2">
      <c r="A5804" t="s">
        <v>17545</v>
      </c>
      <c r="B5804" t="s">
        <v>18</v>
      </c>
      <c r="C5804" t="s">
        <v>28</v>
      </c>
      <c r="D5804">
        <v>289</v>
      </c>
      <c r="E5804" t="s">
        <v>34</v>
      </c>
      <c r="F5804" t="s">
        <v>79</v>
      </c>
    </row>
    <row r="5805" spans="1:6" x14ac:dyDescent="0.2">
      <c r="A5805" t="s">
        <v>17548</v>
      </c>
      <c r="B5805" t="s">
        <v>16</v>
      </c>
      <c r="C5805" t="s">
        <v>27</v>
      </c>
      <c r="D5805">
        <v>114</v>
      </c>
      <c r="E5805" t="s">
        <v>32</v>
      </c>
      <c r="F5805" t="s">
        <v>79</v>
      </c>
    </row>
    <row r="5806" spans="1:6" x14ac:dyDescent="0.2">
      <c r="A5806" t="s">
        <v>17551</v>
      </c>
      <c r="B5806" t="s">
        <v>20</v>
      </c>
      <c r="C5806" t="s">
        <v>26</v>
      </c>
      <c r="D5806">
        <v>56</v>
      </c>
      <c r="E5806" t="s">
        <v>32</v>
      </c>
      <c r="F5806" t="s">
        <v>79</v>
      </c>
    </row>
    <row r="5807" spans="1:6" x14ac:dyDescent="0.2">
      <c r="A5807" t="s">
        <v>17554</v>
      </c>
      <c r="B5807" t="s">
        <v>23</v>
      </c>
      <c r="C5807" t="s">
        <v>27</v>
      </c>
      <c r="D5807">
        <v>51</v>
      </c>
      <c r="E5807" t="s">
        <v>33</v>
      </c>
      <c r="F5807" t="s">
        <v>79</v>
      </c>
    </row>
    <row r="5808" spans="1:6" x14ac:dyDescent="0.2">
      <c r="A5808" t="s">
        <v>17557</v>
      </c>
      <c r="B5808" t="s">
        <v>19</v>
      </c>
      <c r="C5808" t="s">
        <v>28</v>
      </c>
      <c r="D5808">
        <v>139</v>
      </c>
      <c r="E5808" t="s">
        <v>33</v>
      </c>
      <c r="F5808" t="s">
        <v>79</v>
      </c>
    </row>
    <row r="5809" spans="1:6" x14ac:dyDescent="0.2">
      <c r="A5809" t="s">
        <v>17560</v>
      </c>
      <c r="B5809" t="s">
        <v>23</v>
      </c>
      <c r="C5809" t="s">
        <v>26</v>
      </c>
      <c r="D5809">
        <v>27</v>
      </c>
      <c r="E5809" t="s">
        <v>33</v>
      </c>
      <c r="F5809" t="s">
        <v>79</v>
      </c>
    </row>
    <row r="5810" spans="1:6" x14ac:dyDescent="0.2">
      <c r="A5810" t="s">
        <v>17563</v>
      </c>
      <c r="B5810" t="s">
        <v>15</v>
      </c>
      <c r="C5810" t="s">
        <v>26</v>
      </c>
      <c r="D5810">
        <v>36</v>
      </c>
      <c r="E5810" t="s">
        <v>32</v>
      </c>
      <c r="F5810" t="s">
        <v>79</v>
      </c>
    </row>
    <row r="5811" spans="1:6" x14ac:dyDescent="0.2">
      <c r="A5811" t="s">
        <v>17566</v>
      </c>
      <c r="B5811" t="s">
        <v>19</v>
      </c>
      <c r="C5811" t="s">
        <v>26</v>
      </c>
      <c r="D5811">
        <v>51</v>
      </c>
      <c r="E5811" t="s">
        <v>33</v>
      </c>
      <c r="F5811" t="s">
        <v>29157</v>
      </c>
    </row>
    <row r="5812" spans="1:6" x14ac:dyDescent="0.2">
      <c r="A5812" t="s">
        <v>17569</v>
      </c>
      <c r="B5812" t="s">
        <v>22</v>
      </c>
      <c r="C5812" t="s">
        <v>26</v>
      </c>
      <c r="D5812">
        <v>47</v>
      </c>
      <c r="E5812" t="s">
        <v>32</v>
      </c>
      <c r="F5812" t="s">
        <v>79</v>
      </c>
    </row>
    <row r="5813" spans="1:6" x14ac:dyDescent="0.2">
      <c r="A5813" t="s">
        <v>17572</v>
      </c>
      <c r="B5813" t="s">
        <v>23</v>
      </c>
      <c r="C5813" t="s">
        <v>29</v>
      </c>
      <c r="D5813">
        <v>17</v>
      </c>
      <c r="E5813" t="s">
        <v>33</v>
      </c>
      <c r="F5813" t="s">
        <v>79</v>
      </c>
    </row>
    <row r="5814" spans="1:6" x14ac:dyDescent="0.2">
      <c r="A5814" t="s">
        <v>17575</v>
      </c>
      <c r="B5814" t="s">
        <v>23</v>
      </c>
      <c r="C5814" t="s">
        <v>28</v>
      </c>
      <c r="D5814">
        <v>278</v>
      </c>
      <c r="E5814" t="s">
        <v>32</v>
      </c>
      <c r="F5814" t="s">
        <v>29157</v>
      </c>
    </row>
    <row r="5815" spans="1:6" x14ac:dyDescent="0.2">
      <c r="A5815" t="s">
        <v>17578</v>
      </c>
      <c r="B5815" t="s">
        <v>19</v>
      </c>
      <c r="C5815" t="s">
        <v>27</v>
      </c>
      <c r="D5815">
        <v>90</v>
      </c>
      <c r="E5815" t="s">
        <v>33</v>
      </c>
      <c r="F5815" t="s">
        <v>79</v>
      </c>
    </row>
    <row r="5816" spans="1:6" x14ac:dyDescent="0.2">
      <c r="A5816" t="s">
        <v>17581</v>
      </c>
      <c r="B5816" t="s">
        <v>15</v>
      </c>
      <c r="C5816" t="s">
        <v>26</v>
      </c>
      <c r="D5816">
        <v>56</v>
      </c>
      <c r="E5816" t="s">
        <v>33</v>
      </c>
      <c r="F5816" t="s">
        <v>79</v>
      </c>
    </row>
    <row r="5817" spans="1:6" x14ac:dyDescent="0.2">
      <c r="A5817" t="s">
        <v>17584</v>
      </c>
      <c r="B5817" t="s">
        <v>17</v>
      </c>
      <c r="C5817" t="s">
        <v>27</v>
      </c>
      <c r="D5817">
        <v>110</v>
      </c>
      <c r="E5817" t="s">
        <v>34</v>
      </c>
      <c r="F5817" t="s">
        <v>79</v>
      </c>
    </row>
    <row r="5818" spans="1:6" x14ac:dyDescent="0.2">
      <c r="A5818" t="s">
        <v>17587</v>
      </c>
      <c r="B5818" t="s">
        <v>21</v>
      </c>
      <c r="C5818" t="s">
        <v>26</v>
      </c>
      <c r="D5818">
        <v>57</v>
      </c>
      <c r="E5818" t="s">
        <v>33</v>
      </c>
      <c r="F5818" t="s">
        <v>79</v>
      </c>
    </row>
    <row r="5819" spans="1:6" x14ac:dyDescent="0.2">
      <c r="A5819" t="s">
        <v>17590</v>
      </c>
      <c r="B5819" t="s">
        <v>18</v>
      </c>
      <c r="C5819" t="s">
        <v>26</v>
      </c>
      <c r="D5819">
        <v>42</v>
      </c>
      <c r="E5819" t="s">
        <v>34</v>
      </c>
      <c r="F5819" t="s">
        <v>79</v>
      </c>
    </row>
    <row r="5820" spans="1:6" x14ac:dyDescent="0.2">
      <c r="A5820" t="s">
        <v>17611</v>
      </c>
      <c r="B5820" t="s">
        <v>19</v>
      </c>
      <c r="C5820" t="s">
        <v>29</v>
      </c>
      <c r="D5820">
        <v>8</v>
      </c>
      <c r="E5820" t="s">
        <v>33</v>
      </c>
      <c r="F5820" t="s">
        <v>29156</v>
      </c>
    </row>
    <row r="5821" spans="1:6" x14ac:dyDescent="0.2">
      <c r="A5821" t="s">
        <v>17614</v>
      </c>
      <c r="B5821" t="s">
        <v>19</v>
      </c>
      <c r="C5821" t="s">
        <v>29</v>
      </c>
      <c r="D5821">
        <v>19</v>
      </c>
      <c r="E5821" t="s">
        <v>32</v>
      </c>
      <c r="F5821" t="s">
        <v>29157</v>
      </c>
    </row>
    <row r="5822" spans="1:6" x14ac:dyDescent="0.2">
      <c r="A5822" t="s">
        <v>17617</v>
      </c>
      <c r="B5822" t="s">
        <v>23</v>
      </c>
      <c r="C5822" t="s">
        <v>26</v>
      </c>
      <c r="D5822">
        <v>51</v>
      </c>
      <c r="E5822" t="s">
        <v>34</v>
      </c>
      <c r="F5822" t="s">
        <v>29154</v>
      </c>
    </row>
    <row r="5823" spans="1:6" x14ac:dyDescent="0.2">
      <c r="A5823" t="s">
        <v>17620</v>
      </c>
      <c r="B5823" t="s">
        <v>23</v>
      </c>
      <c r="C5823" t="s">
        <v>26</v>
      </c>
      <c r="D5823">
        <v>40</v>
      </c>
      <c r="E5823" t="s">
        <v>32</v>
      </c>
      <c r="F5823" t="s">
        <v>29157</v>
      </c>
    </row>
    <row r="5824" spans="1:6" x14ac:dyDescent="0.2">
      <c r="A5824" t="s">
        <v>17623</v>
      </c>
      <c r="B5824" t="s">
        <v>23</v>
      </c>
      <c r="C5824" t="s">
        <v>26</v>
      </c>
      <c r="D5824">
        <v>34</v>
      </c>
      <c r="E5824" t="s">
        <v>34</v>
      </c>
      <c r="F5824" t="s">
        <v>29154</v>
      </c>
    </row>
    <row r="5825" spans="1:6" x14ac:dyDescent="0.2">
      <c r="A5825" t="s">
        <v>17626</v>
      </c>
      <c r="B5825" t="s">
        <v>22</v>
      </c>
      <c r="C5825" t="s">
        <v>26</v>
      </c>
      <c r="D5825">
        <v>36</v>
      </c>
      <c r="E5825" t="s">
        <v>33</v>
      </c>
      <c r="F5825" t="s">
        <v>29157</v>
      </c>
    </row>
    <row r="5826" spans="1:6" x14ac:dyDescent="0.2">
      <c r="A5826" t="s">
        <v>17629</v>
      </c>
      <c r="B5826" t="s">
        <v>17</v>
      </c>
      <c r="C5826" t="s">
        <v>26</v>
      </c>
      <c r="D5826">
        <v>52</v>
      </c>
      <c r="E5826" t="s">
        <v>33</v>
      </c>
      <c r="F5826" t="s">
        <v>29157</v>
      </c>
    </row>
    <row r="5827" spans="1:6" x14ac:dyDescent="0.2">
      <c r="A5827" t="s">
        <v>17632</v>
      </c>
      <c r="B5827" t="s">
        <v>19</v>
      </c>
      <c r="C5827" t="s">
        <v>28</v>
      </c>
      <c r="D5827">
        <v>236</v>
      </c>
      <c r="E5827" t="s">
        <v>33</v>
      </c>
      <c r="F5827" t="s">
        <v>29157</v>
      </c>
    </row>
    <row r="5828" spans="1:6" x14ac:dyDescent="0.2">
      <c r="A5828" t="s">
        <v>17635</v>
      </c>
      <c r="B5828" t="s">
        <v>23</v>
      </c>
      <c r="C5828" t="s">
        <v>27</v>
      </c>
      <c r="D5828">
        <v>100</v>
      </c>
      <c r="E5828" t="s">
        <v>33</v>
      </c>
      <c r="F5828" t="s">
        <v>29154</v>
      </c>
    </row>
    <row r="5829" spans="1:6" x14ac:dyDescent="0.2">
      <c r="A5829" t="s">
        <v>17638</v>
      </c>
      <c r="B5829" t="s">
        <v>20</v>
      </c>
      <c r="C5829" t="s">
        <v>26</v>
      </c>
      <c r="D5829">
        <v>54</v>
      </c>
      <c r="E5829" t="s">
        <v>32</v>
      </c>
      <c r="F5829" t="s">
        <v>29157</v>
      </c>
    </row>
    <row r="5830" spans="1:6" x14ac:dyDescent="0.2">
      <c r="A5830" t="s">
        <v>17641</v>
      </c>
      <c r="B5830" t="s">
        <v>22</v>
      </c>
      <c r="C5830" t="s">
        <v>27</v>
      </c>
      <c r="D5830">
        <v>83</v>
      </c>
      <c r="E5830" t="s">
        <v>33</v>
      </c>
      <c r="F5830" t="s">
        <v>29155</v>
      </c>
    </row>
    <row r="5831" spans="1:6" x14ac:dyDescent="0.2">
      <c r="A5831" t="s">
        <v>17644</v>
      </c>
      <c r="B5831" t="s">
        <v>17</v>
      </c>
      <c r="C5831" t="s">
        <v>26</v>
      </c>
      <c r="D5831">
        <v>54</v>
      </c>
      <c r="E5831" t="s">
        <v>32</v>
      </c>
      <c r="F5831" t="s">
        <v>29155</v>
      </c>
    </row>
    <row r="5832" spans="1:6" x14ac:dyDescent="0.2">
      <c r="A5832" t="s">
        <v>17647</v>
      </c>
      <c r="B5832" t="s">
        <v>17</v>
      </c>
      <c r="C5832" t="s">
        <v>27</v>
      </c>
      <c r="D5832">
        <v>75</v>
      </c>
      <c r="E5832" t="s">
        <v>34</v>
      </c>
      <c r="F5832" t="s">
        <v>29156</v>
      </c>
    </row>
    <row r="5833" spans="1:6" x14ac:dyDescent="0.2">
      <c r="A5833" t="s">
        <v>17650</v>
      </c>
      <c r="B5833" t="s">
        <v>19</v>
      </c>
      <c r="C5833" t="s">
        <v>30</v>
      </c>
      <c r="D5833">
        <v>8</v>
      </c>
      <c r="E5833" t="s">
        <v>34</v>
      </c>
      <c r="F5833" t="s">
        <v>29155</v>
      </c>
    </row>
    <row r="5834" spans="1:6" x14ac:dyDescent="0.2">
      <c r="A5834" t="s">
        <v>17653</v>
      </c>
      <c r="B5834" t="s">
        <v>24</v>
      </c>
      <c r="C5834" t="s">
        <v>27</v>
      </c>
      <c r="D5834">
        <v>47</v>
      </c>
      <c r="E5834" t="s">
        <v>34</v>
      </c>
      <c r="F5834" t="s">
        <v>29154</v>
      </c>
    </row>
    <row r="5835" spans="1:6" x14ac:dyDescent="0.2">
      <c r="A5835" t="s">
        <v>17656</v>
      </c>
      <c r="B5835" t="s">
        <v>15</v>
      </c>
      <c r="C5835" t="s">
        <v>26</v>
      </c>
      <c r="D5835">
        <v>45</v>
      </c>
      <c r="E5835" t="s">
        <v>33</v>
      </c>
      <c r="F5835" t="s">
        <v>29156</v>
      </c>
    </row>
    <row r="5836" spans="1:6" x14ac:dyDescent="0.2">
      <c r="A5836" t="s">
        <v>17659</v>
      </c>
      <c r="B5836" t="s">
        <v>19</v>
      </c>
      <c r="C5836" t="s">
        <v>27</v>
      </c>
      <c r="D5836">
        <v>71</v>
      </c>
      <c r="E5836" t="s">
        <v>33</v>
      </c>
      <c r="F5836" t="s">
        <v>29156</v>
      </c>
    </row>
    <row r="5837" spans="1:6" x14ac:dyDescent="0.2">
      <c r="A5837" t="s">
        <v>17662</v>
      </c>
      <c r="B5837" t="s">
        <v>15</v>
      </c>
      <c r="C5837" t="s">
        <v>30</v>
      </c>
      <c r="D5837">
        <v>3</v>
      </c>
      <c r="E5837" t="s">
        <v>33</v>
      </c>
      <c r="F5837" t="s">
        <v>29154</v>
      </c>
    </row>
    <row r="5838" spans="1:6" x14ac:dyDescent="0.2">
      <c r="A5838" t="s">
        <v>17665</v>
      </c>
      <c r="B5838" t="s">
        <v>15</v>
      </c>
      <c r="C5838" t="s">
        <v>29</v>
      </c>
      <c r="D5838">
        <v>11</v>
      </c>
      <c r="E5838" t="s">
        <v>33</v>
      </c>
      <c r="F5838" t="s">
        <v>29156</v>
      </c>
    </row>
    <row r="5839" spans="1:6" x14ac:dyDescent="0.2">
      <c r="A5839" t="s">
        <v>17668</v>
      </c>
      <c r="B5839" t="s">
        <v>18</v>
      </c>
      <c r="C5839" t="s">
        <v>26</v>
      </c>
      <c r="D5839">
        <v>59</v>
      </c>
      <c r="E5839" t="s">
        <v>33</v>
      </c>
      <c r="F5839" t="s">
        <v>29154</v>
      </c>
    </row>
    <row r="5840" spans="1:6" x14ac:dyDescent="0.2">
      <c r="A5840" t="s">
        <v>17671</v>
      </c>
      <c r="B5840" t="s">
        <v>15</v>
      </c>
      <c r="C5840" t="s">
        <v>27</v>
      </c>
      <c r="D5840">
        <v>113</v>
      </c>
      <c r="E5840" t="s">
        <v>33</v>
      </c>
      <c r="F5840" t="s">
        <v>29156</v>
      </c>
    </row>
    <row r="5841" spans="1:6" x14ac:dyDescent="0.2">
      <c r="A5841" t="s">
        <v>17674</v>
      </c>
      <c r="B5841" t="s">
        <v>18</v>
      </c>
      <c r="C5841" t="s">
        <v>28</v>
      </c>
      <c r="D5841">
        <v>218</v>
      </c>
      <c r="E5841" t="s">
        <v>34</v>
      </c>
      <c r="F5841" t="s">
        <v>29156</v>
      </c>
    </row>
    <row r="5842" spans="1:6" x14ac:dyDescent="0.2">
      <c r="A5842" t="s">
        <v>17677</v>
      </c>
      <c r="B5842" t="s">
        <v>21</v>
      </c>
      <c r="C5842" t="s">
        <v>28</v>
      </c>
      <c r="D5842">
        <v>188</v>
      </c>
      <c r="E5842" t="s">
        <v>33</v>
      </c>
      <c r="F5842" t="s">
        <v>29157</v>
      </c>
    </row>
    <row r="5843" spans="1:6" x14ac:dyDescent="0.2">
      <c r="A5843" t="s">
        <v>17680</v>
      </c>
      <c r="B5843" t="s">
        <v>17</v>
      </c>
      <c r="C5843" t="s">
        <v>27</v>
      </c>
      <c r="D5843">
        <v>50</v>
      </c>
      <c r="E5843" t="s">
        <v>34</v>
      </c>
      <c r="F5843" t="s">
        <v>29156</v>
      </c>
    </row>
    <row r="5844" spans="1:6" x14ac:dyDescent="0.2">
      <c r="A5844" t="s">
        <v>17683</v>
      </c>
      <c r="B5844" t="s">
        <v>16</v>
      </c>
      <c r="C5844" t="s">
        <v>26</v>
      </c>
      <c r="D5844">
        <v>31</v>
      </c>
      <c r="E5844" t="s">
        <v>33</v>
      </c>
      <c r="F5844" t="s">
        <v>29155</v>
      </c>
    </row>
    <row r="5845" spans="1:6" x14ac:dyDescent="0.2">
      <c r="A5845" t="s">
        <v>17686</v>
      </c>
      <c r="B5845" t="s">
        <v>24</v>
      </c>
      <c r="C5845" t="s">
        <v>26</v>
      </c>
      <c r="D5845">
        <v>48</v>
      </c>
      <c r="E5845" t="s">
        <v>33</v>
      </c>
      <c r="F5845" t="s">
        <v>29157</v>
      </c>
    </row>
    <row r="5846" spans="1:6" x14ac:dyDescent="0.2">
      <c r="A5846" t="s">
        <v>17689</v>
      </c>
      <c r="B5846" t="s">
        <v>18</v>
      </c>
      <c r="C5846" t="s">
        <v>27</v>
      </c>
      <c r="D5846">
        <v>61</v>
      </c>
      <c r="E5846" t="s">
        <v>34</v>
      </c>
      <c r="F5846" t="s">
        <v>29156</v>
      </c>
    </row>
    <row r="5847" spans="1:6" x14ac:dyDescent="0.2">
      <c r="A5847" t="s">
        <v>17692</v>
      </c>
      <c r="B5847" t="s">
        <v>19</v>
      </c>
      <c r="C5847" t="s">
        <v>30</v>
      </c>
      <c r="D5847">
        <v>8</v>
      </c>
      <c r="E5847" t="s">
        <v>34</v>
      </c>
      <c r="F5847" t="s">
        <v>29157</v>
      </c>
    </row>
    <row r="5848" spans="1:6" x14ac:dyDescent="0.2">
      <c r="A5848" t="s">
        <v>17695</v>
      </c>
      <c r="B5848" t="s">
        <v>16</v>
      </c>
      <c r="C5848" t="s">
        <v>29</v>
      </c>
      <c r="D5848">
        <v>22</v>
      </c>
      <c r="E5848" t="s">
        <v>33</v>
      </c>
      <c r="F5848" t="s">
        <v>29156</v>
      </c>
    </row>
    <row r="5849" spans="1:6" x14ac:dyDescent="0.2">
      <c r="A5849" t="s">
        <v>17698</v>
      </c>
      <c r="B5849" t="s">
        <v>23</v>
      </c>
      <c r="C5849" t="s">
        <v>26</v>
      </c>
      <c r="D5849">
        <v>36</v>
      </c>
      <c r="E5849" t="s">
        <v>33</v>
      </c>
      <c r="F5849" t="s">
        <v>29154</v>
      </c>
    </row>
    <row r="5850" spans="1:6" x14ac:dyDescent="0.2">
      <c r="A5850" t="s">
        <v>17701</v>
      </c>
      <c r="B5850" t="s">
        <v>21</v>
      </c>
      <c r="C5850" t="s">
        <v>26</v>
      </c>
      <c r="D5850">
        <v>36</v>
      </c>
      <c r="E5850" t="s">
        <v>33</v>
      </c>
      <c r="F5850" t="s">
        <v>29156</v>
      </c>
    </row>
    <row r="5851" spans="1:6" x14ac:dyDescent="0.2">
      <c r="A5851" t="s">
        <v>17704</v>
      </c>
      <c r="B5851" t="s">
        <v>20</v>
      </c>
      <c r="C5851" t="s">
        <v>27</v>
      </c>
      <c r="D5851">
        <v>61</v>
      </c>
      <c r="E5851" t="s">
        <v>33</v>
      </c>
      <c r="F5851" t="s">
        <v>29157</v>
      </c>
    </row>
    <row r="5852" spans="1:6" x14ac:dyDescent="0.2">
      <c r="A5852" t="s">
        <v>17707</v>
      </c>
      <c r="B5852" t="s">
        <v>24</v>
      </c>
      <c r="C5852" t="s">
        <v>27</v>
      </c>
      <c r="D5852">
        <v>53</v>
      </c>
      <c r="E5852" t="s">
        <v>32</v>
      </c>
      <c r="F5852" t="s">
        <v>29157</v>
      </c>
    </row>
    <row r="5853" spans="1:6" x14ac:dyDescent="0.2">
      <c r="A5853" t="s">
        <v>17710</v>
      </c>
      <c r="B5853" t="s">
        <v>22</v>
      </c>
      <c r="C5853" t="s">
        <v>26</v>
      </c>
      <c r="D5853">
        <v>34</v>
      </c>
      <c r="E5853" t="s">
        <v>34</v>
      </c>
      <c r="F5853" t="s">
        <v>29154</v>
      </c>
    </row>
    <row r="5854" spans="1:6" x14ac:dyDescent="0.2">
      <c r="A5854" t="s">
        <v>17713</v>
      </c>
      <c r="B5854" t="s">
        <v>18</v>
      </c>
      <c r="C5854" t="s">
        <v>26</v>
      </c>
      <c r="D5854">
        <v>21</v>
      </c>
      <c r="E5854" t="s">
        <v>33</v>
      </c>
      <c r="F5854" t="s">
        <v>29154</v>
      </c>
    </row>
    <row r="5855" spans="1:6" x14ac:dyDescent="0.2">
      <c r="A5855" t="s">
        <v>17716</v>
      </c>
      <c r="B5855" t="s">
        <v>23</v>
      </c>
      <c r="C5855" t="s">
        <v>26</v>
      </c>
      <c r="D5855">
        <v>47</v>
      </c>
      <c r="E5855" t="s">
        <v>33</v>
      </c>
      <c r="F5855" t="s">
        <v>29156</v>
      </c>
    </row>
    <row r="5856" spans="1:6" x14ac:dyDescent="0.2">
      <c r="A5856" t="s">
        <v>17719</v>
      </c>
      <c r="B5856" t="s">
        <v>18</v>
      </c>
      <c r="C5856" t="s">
        <v>26</v>
      </c>
      <c r="D5856">
        <v>22</v>
      </c>
      <c r="E5856" t="s">
        <v>32</v>
      </c>
      <c r="F5856" t="s">
        <v>29154</v>
      </c>
    </row>
    <row r="5857" spans="1:6" x14ac:dyDescent="0.2">
      <c r="A5857" t="s">
        <v>17722</v>
      </c>
      <c r="B5857" t="s">
        <v>15</v>
      </c>
      <c r="C5857" t="s">
        <v>26</v>
      </c>
      <c r="D5857">
        <v>48</v>
      </c>
      <c r="E5857" t="s">
        <v>34</v>
      </c>
      <c r="F5857" t="s">
        <v>29154</v>
      </c>
    </row>
    <row r="5858" spans="1:6" x14ac:dyDescent="0.2">
      <c r="A5858" t="s">
        <v>17725</v>
      </c>
      <c r="B5858" t="s">
        <v>23</v>
      </c>
      <c r="C5858" t="s">
        <v>26</v>
      </c>
      <c r="D5858">
        <v>21</v>
      </c>
      <c r="E5858" t="s">
        <v>33</v>
      </c>
      <c r="F5858" t="s">
        <v>29157</v>
      </c>
    </row>
    <row r="5859" spans="1:6" x14ac:dyDescent="0.2">
      <c r="A5859" t="s">
        <v>17728</v>
      </c>
      <c r="B5859" t="s">
        <v>20</v>
      </c>
      <c r="C5859" t="s">
        <v>26</v>
      </c>
      <c r="D5859">
        <v>44</v>
      </c>
      <c r="E5859" t="s">
        <v>32</v>
      </c>
      <c r="F5859" t="s">
        <v>29156</v>
      </c>
    </row>
    <row r="5860" spans="1:6" x14ac:dyDescent="0.2">
      <c r="A5860" t="s">
        <v>17731</v>
      </c>
      <c r="B5860" t="s">
        <v>17</v>
      </c>
      <c r="C5860" t="s">
        <v>27</v>
      </c>
      <c r="D5860">
        <v>61</v>
      </c>
      <c r="E5860" t="s">
        <v>33</v>
      </c>
      <c r="F5860" t="s">
        <v>29156</v>
      </c>
    </row>
    <row r="5861" spans="1:6" x14ac:dyDescent="0.2">
      <c r="A5861" t="s">
        <v>17734</v>
      </c>
      <c r="B5861" t="s">
        <v>17</v>
      </c>
      <c r="C5861" t="s">
        <v>26</v>
      </c>
      <c r="D5861">
        <v>32</v>
      </c>
      <c r="E5861" t="s">
        <v>33</v>
      </c>
      <c r="F5861" t="s">
        <v>29157</v>
      </c>
    </row>
    <row r="5862" spans="1:6" x14ac:dyDescent="0.2">
      <c r="A5862" t="s">
        <v>17737</v>
      </c>
      <c r="B5862" t="s">
        <v>23</v>
      </c>
      <c r="C5862" t="s">
        <v>26</v>
      </c>
      <c r="D5862">
        <v>58</v>
      </c>
      <c r="E5862" t="s">
        <v>32</v>
      </c>
      <c r="F5862" t="s">
        <v>29157</v>
      </c>
    </row>
    <row r="5863" spans="1:6" x14ac:dyDescent="0.2">
      <c r="A5863" t="s">
        <v>17740</v>
      </c>
      <c r="B5863" t="s">
        <v>15</v>
      </c>
      <c r="C5863" t="s">
        <v>26</v>
      </c>
      <c r="D5863">
        <v>46</v>
      </c>
      <c r="E5863" t="s">
        <v>32</v>
      </c>
      <c r="F5863" t="s">
        <v>29154</v>
      </c>
    </row>
    <row r="5864" spans="1:6" x14ac:dyDescent="0.2">
      <c r="A5864" t="s">
        <v>17743</v>
      </c>
      <c r="B5864" t="s">
        <v>18</v>
      </c>
      <c r="C5864" t="s">
        <v>26</v>
      </c>
      <c r="D5864">
        <v>50</v>
      </c>
      <c r="E5864" t="s">
        <v>32</v>
      </c>
      <c r="F5864" t="s">
        <v>29156</v>
      </c>
    </row>
    <row r="5865" spans="1:6" x14ac:dyDescent="0.2">
      <c r="A5865" t="s">
        <v>17746</v>
      </c>
      <c r="B5865" t="s">
        <v>15</v>
      </c>
      <c r="C5865" t="s">
        <v>27</v>
      </c>
      <c r="D5865">
        <v>105</v>
      </c>
      <c r="E5865" t="s">
        <v>32</v>
      </c>
      <c r="F5865" t="s">
        <v>29157</v>
      </c>
    </row>
    <row r="5866" spans="1:6" x14ac:dyDescent="0.2">
      <c r="A5866" t="s">
        <v>17749</v>
      </c>
      <c r="B5866" t="s">
        <v>20</v>
      </c>
      <c r="C5866" t="s">
        <v>27</v>
      </c>
      <c r="D5866">
        <v>117</v>
      </c>
      <c r="E5866" t="s">
        <v>33</v>
      </c>
      <c r="F5866" t="s">
        <v>29156</v>
      </c>
    </row>
    <row r="5867" spans="1:6" x14ac:dyDescent="0.2">
      <c r="A5867" t="s">
        <v>17752</v>
      </c>
      <c r="B5867" t="s">
        <v>17</v>
      </c>
      <c r="C5867" t="s">
        <v>26</v>
      </c>
      <c r="D5867">
        <v>26</v>
      </c>
      <c r="E5867" t="s">
        <v>33</v>
      </c>
      <c r="F5867" t="s">
        <v>29156</v>
      </c>
    </row>
    <row r="5868" spans="1:6" x14ac:dyDescent="0.2">
      <c r="A5868" t="s">
        <v>17755</v>
      </c>
      <c r="B5868" t="s">
        <v>20</v>
      </c>
      <c r="C5868" t="s">
        <v>26</v>
      </c>
      <c r="D5868">
        <v>32</v>
      </c>
      <c r="E5868" t="s">
        <v>33</v>
      </c>
      <c r="F5868" t="s">
        <v>29156</v>
      </c>
    </row>
    <row r="5869" spans="1:6" x14ac:dyDescent="0.2">
      <c r="A5869" t="s">
        <v>17758</v>
      </c>
      <c r="B5869" t="s">
        <v>17</v>
      </c>
      <c r="C5869" t="s">
        <v>27</v>
      </c>
      <c r="D5869">
        <v>56</v>
      </c>
      <c r="E5869" t="s">
        <v>33</v>
      </c>
      <c r="F5869" t="s">
        <v>29157</v>
      </c>
    </row>
    <row r="5870" spans="1:6" x14ac:dyDescent="0.2">
      <c r="A5870" t="s">
        <v>17761</v>
      </c>
      <c r="B5870" t="s">
        <v>16</v>
      </c>
      <c r="C5870" t="s">
        <v>26</v>
      </c>
      <c r="D5870">
        <v>24</v>
      </c>
      <c r="E5870" t="s">
        <v>32</v>
      </c>
      <c r="F5870" t="s">
        <v>29156</v>
      </c>
    </row>
    <row r="5871" spans="1:6" x14ac:dyDescent="0.2">
      <c r="A5871" t="s">
        <v>17764</v>
      </c>
      <c r="B5871" t="s">
        <v>16</v>
      </c>
      <c r="C5871" t="s">
        <v>28</v>
      </c>
      <c r="D5871">
        <v>202</v>
      </c>
      <c r="E5871" t="s">
        <v>34</v>
      </c>
      <c r="F5871" t="s">
        <v>29156</v>
      </c>
    </row>
    <row r="5872" spans="1:6" x14ac:dyDescent="0.2">
      <c r="A5872" t="s">
        <v>17767</v>
      </c>
      <c r="B5872" t="s">
        <v>22</v>
      </c>
      <c r="C5872" t="s">
        <v>27</v>
      </c>
      <c r="D5872">
        <v>56</v>
      </c>
      <c r="E5872" t="s">
        <v>33</v>
      </c>
      <c r="F5872" t="s">
        <v>29154</v>
      </c>
    </row>
    <row r="5873" spans="1:6" x14ac:dyDescent="0.2">
      <c r="A5873" t="s">
        <v>17770</v>
      </c>
      <c r="B5873" t="s">
        <v>23</v>
      </c>
      <c r="C5873" t="s">
        <v>26</v>
      </c>
      <c r="D5873">
        <v>38</v>
      </c>
      <c r="E5873" t="s">
        <v>33</v>
      </c>
      <c r="F5873" t="s">
        <v>29155</v>
      </c>
    </row>
    <row r="5874" spans="1:6" x14ac:dyDescent="0.2">
      <c r="A5874" t="s">
        <v>17773</v>
      </c>
      <c r="B5874" t="s">
        <v>23</v>
      </c>
      <c r="C5874" t="s">
        <v>27</v>
      </c>
      <c r="D5874">
        <v>90</v>
      </c>
      <c r="E5874" t="s">
        <v>32</v>
      </c>
      <c r="F5874" t="s">
        <v>29157</v>
      </c>
    </row>
    <row r="5875" spans="1:6" x14ac:dyDescent="0.2">
      <c r="A5875" t="s">
        <v>17776</v>
      </c>
      <c r="B5875" t="s">
        <v>22</v>
      </c>
      <c r="C5875" t="s">
        <v>30</v>
      </c>
      <c r="D5875">
        <v>6</v>
      </c>
      <c r="E5875" t="s">
        <v>34</v>
      </c>
      <c r="F5875" t="s">
        <v>29154</v>
      </c>
    </row>
    <row r="5876" spans="1:6" x14ac:dyDescent="0.2">
      <c r="A5876" t="s">
        <v>17779</v>
      </c>
      <c r="B5876" t="s">
        <v>17</v>
      </c>
      <c r="C5876" t="s">
        <v>26</v>
      </c>
      <c r="D5876">
        <v>46</v>
      </c>
      <c r="E5876" t="s">
        <v>32</v>
      </c>
      <c r="F5876" t="s">
        <v>29154</v>
      </c>
    </row>
    <row r="5877" spans="1:6" x14ac:dyDescent="0.2">
      <c r="A5877" t="s">
        <v>17782</v>
      </c>
      <c r="B5877" t="s">
        <v>24</v>
      </c>
      <c r="C5877" t="s">
        <v>27</v>
      </c>
      <c r="D5877">
        <v>90</v>
      </c>
      <c r="E5877" t="s">
        <v>34</v>
      </c>
      <c r="F5877" t="s">
        <v>29156</v>
      </c>
    </row>
    <row r="5878" spans="1:6" x14ac:dyDescent="0.2">
      <c r="A5878" t="s">
        <v>17785</v>
      </c>
      <c r="B5878" t="s">
        <v>21</v>
      </c>
      <c r="C5878" t="s">
        <v>27</v>
      </c>
      <c r="D5878">
        <v>100</v>
      </c>
      <c r="E5878" t="s">
        <v>32</v>
      </c>
      <c r="F5878" t="s">
        <v>29157</v>
      </c>
    </row>
    <row r="5879" spans="1:6" x14ac:dyDescent="0.2">
      <c r="A5879" t="s">
        <v>17788</v>
      </c>
      <c r="B5879" t="s">
        <v>17</v>
      </c>
      <c r="C5879" t="s">
        <v>30</v>
      </c>
      <c r="D5879">
        <v>5</v>
      </c>
      <c r="E5879" t="s">
        <v>33</v>
      </c>
      <c r="F5879" t="s">
        <v>29154</v>
      </c>
    </row>
    <row r="5880" spans="1:6" x14ac:dyDescent="0.2">
      <c r="A5880" t="s">
        <v>17791</v>
      </c>
      <c r="B5880" t="s">
        <v>23</v>
      </c>
      <c r="C5880" t="s">
        <v>28</v>
      </c>
      <c r="D5880">
        <v>367</v>
      </c>
      <c r="E5880" t="s">
        <v>33</v>
      </c>
      <c r="F5880" t="s">
        <v>29157</v>
      </c>
    </row>
    <row r="5881" spans="1:6" x14ac:dyDescent="0.2">
      <c r="A5881" t="s">
        <v>17794</v>
      </c>
      <c r="B5881" t="s">
        <v>21</v>
      </c>
      <c r="C5881" t="s">
        <v>27</v>
      </c>
      <c r="D5881">
        <v>108</v>
      </c>
      <c r="E5881" t="s">
        <v>34</v>
      </c>
      <c r="F5881" t="s">
        <v>29154</v>
      </c>
    </row>
    <row r="5882" spans="1:6" x14ac:dyDescent="0.2">
      <c r="A5882" t="s">
        <v>17797</v>
      </c>
      <c r="B5882" t="s">
        <v>20</v>
      </c>
      <c r="C5882" t="s">
        <v>26</v>
      </c>
      <c r="D5882">
        <v>46</v>
      </c>
      <c r="E5882" t="s">
        <v>32</v>
      </c>
      <c r="F5882" t="s">
        <v>29157</v>
      </c>
    </row>
    <row r="5883" spans="1:6" x14ac:dyDescent="0.2">
      <c r="A5883" t="s">
        <v>17800</v>
      </c>
      <c r="B5883" t="s">
        <v>22</v>
      </c>
      <c r="C5883" t="s">
        <v>26</v>
      </c>
      <c r="D5883">
        <v>39</v>
      </c>
      <c r="E5883" t="s">
        <v>32</v>
      </c>
      <c r="F5883" t="s">
        <v>29154</v>
      </c>
    </row>
    <row r="5884" spans="1:6" x14ac:dyDescent="0.2">
      <c r="A5884" t="s">
        <v>17803</v>
      </c>
      <c r="B5884" t="s">
        <v>16</v>
      </c>
      <c r="C5884" t="s">
        <v>26</v>
      </c>
      <c r="D5884">
        <v>32</v>
      </c>
      <c r="E5884" t="s">
        <v>32</v>
      </c>
      <c r="F5884" t="s">
        <v>29157</v>
      </c>
    </row>
    <row r="5885" spans="1:6" x14ac:dyDescent="0.2">
      <c r="A5885" t="s">
        <v>17806</v>
      </c>
      <c r="B5885" t="s">
        <v>19</v>
      </c>
      <c r="C5885" t="s">
        <v>26</v>
      </c>
      <c r="D5885">
        <v>39</v>
      </c>
      <c r="E5885" t="s">
        <v>33</v>
      </c>
      <c r="F5885" t="s">
        <v>29156</v>
      </c>
    </row>
    <row r="5886" spans="1:6" x14ac:dyDescent="0.2">
      <c r="A5886" t="s">
        <v>17809</v>
      </c>
      <c r="B5886" t="s">
        <v>22</v>
      </c>
      <c r="C5886" t="s">
        <v>26</v>
      </c>
      <c r="D5886">
        <v>55</v>
      </c>
      <c r="E5886" t="s">
        <v>33</v>
      </c>
      <c r="F5886" t="s">
        <v>29157</v>
      </c>
    </row>
    <row r="5887" spans="1:6" x14ac:dyDescent="0.2">
      <c r="A5887" t="s">
        <v>17812</v>
      </c>
      <c r="B5887" t="s">
        <v>15</v>
      </c>
      <c r="C5887" t="s">
        <v>27</v>
      </c>
      <c r="D5887">
        <v>115</v>
      </c>
      <c r="E5887" t="s">
        <v>34</v>
      </c>
      <c r="F5887" t="s">
        <v>29154</v>
      </c>
    </row>
    <row r="5888" spans="1:6" x14ac:dyDescent="0.2">
      <c r="A5888" t="s">
        <v>17815</v>
      </c>
      <c r="B5888" t="s">
        <v>21</v>
      </c>
      <c r="C5888" t="s">
        <v>27</v>
      </c>
      <c r="D5888">
        <v>107</v>
      </c>
      <c r="E5888" t="s">
        <v>32</v>
      </c>
      <c r="F5888" t="s">
        <v>29154</v>
      </c>
    </row>
    <row r="5889" spans="1:6" x14ac:dyDescent="0.2">
      <c r="A5889" t="s">
        <v>17818</v>
      </c>
      <c r="B5889" t="s">
        <v>22</v>
      </c>
      <c r="C5889" t="s">
        <v>26</v>
      </c>
      <c r="D5889">
        <v>53</v>
      </c>
      <c r="E5889" t="s">
        <v>32</v>
      </c>
      <c r="F5889" t="s">
        <v>29155</v>
      </c>
    </row>
    <row r="5890" spans="1:6" x14ac:dyDescent="0.2">
      <c r="A5890" t="s">
        <v>17821</v>
      </c>
      <c r="B5890" t="s">
        <v>20</v>
      </c>
      <c r="C5890" t="s">
        <v>28</v>
      </c>
      <c r="D5890">
        <v>345</v>
      </c>
      <c r="E5890" t="s">
        <v>33</v>
      </c>
      <c r="F5890" t="s">
        <v>29156</v>
      </c>
    </row>
    <row r="5891" spans="1:6" x14ac:dyDescent="0.2">
      <c r="A5891" t="s">
        <v>17824</v>
      </c>
      <c r="B5891" t="s">
        <v>20</v>
      </c>
      <c r="C5891" t="s">
        <v>26</v>
      </c>
      <c r="D5891">
        <v>29</v>
      </c>
      <c r="E5891" t="s">
        <v>32</v>
      </c>
      <c r="F5891" t="s">
        <v>29157</v>
      </c>
    </row>
    <row r="5892" spans="1:6" x14ac:dyDescent="0.2">
      <c r="A5892" t="s">
        <v>17827</v>
      </c>
      <c r="B5892" t="s">
        <v>16</v>
      </c>
      <c r="C5892" t="s">
        <v>27</v>
      </c>
      <c r="D5892">
        <v>101</v>
      </c>
      <c r="E5892" t="s">
        <v>32</v>
      </c>
      <c r="F5892" t="s">
        <v>29155</v>
      </c>
    </row>
    <row r="5893" spans="1:6" x14ac:dyDescent="0.2">
      <c r="A5893" t="s">
        <v>17830</v>
      </c>
      <c r="B5893" t="s">
        <v>19</v>
      </c>
      <c r="C5893" t="s">
        <v>27</v>
      </c>
      <c r="D5893">
        <v>109</v>
      </c>
      <c r="E5893" t="s">
        <v>32</v>
      </c>
      <c r="F5893" t="s">
        <v>29157</v>
      </c>
    </row>
    <row r="5894" spans="1:6" x14ac:dyDescent="0.2">
      <c r="A5894" t="s">
        <v>17833</v>
      </c>
      <c r="B5894" t="s">
        <v>20</v>
      </c>
      <c r="C5894" t="s">
        <v>26</v>
      </c>
      <c r="D5894">
        <v>33</v>
      </c>
      <c r="E5894" t="s">
        <v>32</v>
      </c>
      <c r="F5894" t="s">
        <v>29156</v>
      </c>
    </row>
    <row r="5895" spans="1:6" x14ac:dyDescent="0.2">
      <c r="A5895" t="s">
        <v>17836</v>
      </c>
      <c r="B5895" t="s">
        <v>17</v>
      </c>
      <c r="C5895" t="s">
        <v>26</v>
      </c>
      <c r="D5895">
        <v>57</v>
      </c>
      <c r="E5895" t="s">
        <v>32</v>
      </c>
      <c r="F5895" t="s">
        <v>29154</v>
      </c>
    </row>
    <row r="5896" spans="1:6" x14ac:dyDescent="0.2">
      <c r="A5896" t="s">
        <v>17839</v>
      </c>
      <c r="B5896" t="s">
        <v>23</v>
      </c>
      <c r="C5896" t="s">
        <v>27</v>
      </c>
      <c r="D5896">
        <v>82</v>
      </c>
      <c r="E5896" t="s">
        <v>33</v>
      </c>
      <c r="F5896" t="s">
        <v>29156</v>
      </c>
    </row>
    <row r="5897" spans="1:6" x14ac:dyDescent="0.2">
      <c r="A5897" t="s">
        <v>17842</v>
      </c>
      <c r="B5897" t="s">
        <v>24</v>
      </c>
      <c r="C5897" t="s">
        <v>26</v>
      </c>
      <c r="D5897">
        <v>27</v>
      </c>
      <c r="E5897" t="s">
        <v>33</v>
      </c>
      <c r="F5897" t="s">
        <v>29155</v>
      </c>
    </row>
    <row r="5898" spans="1:6" x14ac:dyDescent="0.2">
      <c r="A5898" t="s">
        <v>17845</v>
      </c>
      <c r="B5898" t="s">
        <v>16</v>
      </c>
      <c r="C5898" t="s">
        <v>27</v>
      </c>
      <c r="D5898">
        <v>56</v>
      </c>
      <c r="E5898" t="s">
        <v>33</v>
      </c>
      <c r="F5898" t="s">
        <v>29156</v>
      </c>
    </row>
    <row r="5899" spans="1:6" x14ac:dyDescent="0.2">
      <c r="A5899" t="s">
        <v>17848</v>
      </c>
      <c r="B5899" t="s">
        <v>20</v>
      </c>
      <c r="C5899" t="s">
        <v>26</v>
      </c>
      <c r="D5899">
        <v>48</v>
      </c>
      <c r="E5899" t="s">
        <v>32</v>
      </c>
      <c r="F5899" t="s">
        <v>29157</v>
      </c>
    </row>
    <row r="5900" spans="1:6" x14ac:dyDescent="0.2">
      <c r="A5900" t="s">
        <v>17851</v>
      </c>
      <c r="B5900" t="s">
        <v>21</v>
      </c>
      <c r="C5900" t="s">
        <v>26</v>
      </c>
      <c r="D5900">
        <v>36</v>
      </c>
      <c r="E5900" t="s">
        <v>33</v>
      </c>
      <c r="F5900" t="s">
        <v>29157</v>
      </c>
    </row>
    <row r="5901" spans="1:6" x14ac:dyDescent="0.2">
      <c r="A5901" t="s">
        <v>17854</v>
      </c>
      <c r="B5901" t="s">
        <v>22</v>
      </c>
      <c r="C5901" t="s">
        <v>26</v>
      </c>
      <c r="D5901">
        <v>29</v>
      </c>
      <c r="E5901" t="s">
        <v>32</v>
      </c>
      <c r="F5901" t="s">
        <v>29156</v>
      </c>
    </row>
    <row r="5902" spans="1:6" x14ac:dyDescent="0.2">
      <c r="A5902" t="s">
        <v>17857</v>
      </c>
      <c r="B5902" t="s">
        <v>15</v>
      </c>
      <c r="C5902" t="s">
        <v>28</v>
      </c>
      <c r="D5902">
        <v>379</v>
      </c>
      <c r="E5902" t="s">
        <v>33</v>
      </c>
      <c r="F5902" t="s">
        <v>29155</v>
      </c>
    </row>
    <row r="5903" spans="1:6" x14ac:dyDescent="0.2">
      <c r="A5903" t="s">
        <v>17860</v>
      </c>
      <c r="B5903" t="s">
        <v>23</v>
      </c>
      <c r="C5903" t="s">
        <v>29</v>
      </c>
      <c r="D5903">
        <v>13</v>
      </c>
      <c r="E5903" t="s">
        <v>34</v>
      </c>
      <c r="F5903" t="s">
        <v>29157</v>
      </c>
    </row>
    <row r="5904" spans="1:6" x14ac:dyDescent="0.2">
      <c r="A5904" t="s">
        <v>17863</v>
      </c>
      <c r="B5904" t="s">
        <v>23</v>
      </c>
      <c r="C5904" t="s">
        <v>30</v>
      </c>
      <c r="D5904">
        <v>5</v>
      </c>
      <c r="E5904" t="s">
        <v>34</v>
      </c>
      <c r="F5904" t="s">
        <v>29154</v>
      </c>
    </row>
    <row r="5905" spans="1:6" x14ac:dyDescent="0.2">
      <c r="A5905" t="s">
        <v>17593</v>
      </c>
      <c r="B5905" t="s">
        <v>17</v>
      </c>
      <c r="C5905" t="s">
        <v>27</v>
      </c>
      <c r="D5905">
        <v>47</v>
      </c>
      <c r="E5905" t="s">
        <v>32</v>
      </c>
      <c r="F5905" t="s">
        <v>29157</v>
      </c>
    </row>
    <row r="5906" spans="1:6" x14ac:dyDescent="0.2">
      <c r="A5906" t="s">
        <v>17596</v>
      </c>
      <c r="B5906" t="s">
        <v>23</v>
      </c>
      <c r="C5906" t="s">
        <v>27</v>
      </c>
      <c r="D5906">
        <v>66</v>
      </c>
      <c r="E5906" t="s">
        <v>32</v>
      </c>
      <c r="F5906" t="s">
        <v>29154</v>
      </c>
    </row>
    <row r="5907" spans="1:6" x14ac:dyDescent="0.2">
      <c r="A5907" t="s">
        <v>17599</v>
      </c>
      <c r="B5907" t="s">
        <v>20</v>
      </c>
      <c r="C5907" t="s">
        <v>26</v>
      </c>
      <c r="D5907">
        <v>43</v>
      </c>
      <c r="E5907" t="s">
        <v>34</v>
      </c>
      <c r="F5907" t="s">
        <v>29156</v>
      </c>
    </row>
    <row r="5908" spans="1:6" x14ac:dyDescent="0.2">
      <c r="A5908" t="s">
        <v>17602</v>
      </c>
      <c r="B5908" t="s">
        <v>17</v>
      </c>
      <c r="C5908" t="s">
        <v>26</v>
      </c>
      <c r="D5908">
        <v>25</v>
      </c>
      <c r="E5908" t="s">
        <v>32</v>
      </c>
      <c r="F5908" t="s">
        <v>29156</v>
      </c>
    </row>
    <row r="5909" spans="1:6" x14ac:dyDescent="0.2">
      <c r="A5909" t="s">
        <v>17605</v>
      </c>
      <c r="B5909" t="s">
        <v>16</v>
      </c>
      <c r="C5909" t="s">
        <v>27</v>
      </c>
      <c r="D5909">
        <v>87</v>
      </c>
      <c r="E5909" t="s">
        <v>33</v>
      </c>
      <c r="F5909" t="s">
        <v>29154</v>
      </c>
    </row>
    <row r="5910" spans="1:6" x14ac:dyDescent="0.2">
      <c r="A5910" t="s">
        <v>17608</v>
      </c>
      <c r="B5910" t="s">
        <v>22</v>
      </c>
      <c r="C5910" t="s">
        <v>26</v>
      </c>
      <c r="D5910">
        <v>22</v>
      </c>
      <c r="E5910" t="s">
        <v>33</v>
      </c>
      <c r="F5910" t="s">
        <v>29154</v>
      </c>
    </row>
    <row r="5911" spans="1:6" x14ac:dyDescent="0.2">
      <c r="A5911" t="s">
        <v>17866</v>
      </c>
      <c r="B5911" t="s">
        <v>22</v>
      </c>
      <c r="C5911" t="s">
        <v>28</v>
      </c>
      <c r="D5911">
        <v>193</v>
      </c>
      <c r="E5911" t="s">
        <v>33</v>
      </c>
      <c r="F5911" t="s">
        <v>79</v>
      </c>
    </row>
    <row r="5912" spans="1:6" x14ac:dyDescent="0.2">
      <c r="A5912" t="s">
        <v>17869</v>
      </c>
      <c r="B5912" t="s">
        <v>20</v>
      </c>
      <c r="C5912" t="s">
        <v>27</v>
      </c>
      <c r="D5912">
        <v>62</v>
      </c>
      <c r="E5912" t="s">
        <v>32</v>
      </c>
      <c r="F5912" t="s">
        <v>79</v>
      </c>
    </row>
    <row r="5913" spans="1:6" x14ac:dyDescent="0.2">
      <c r="A5913" t="s">
        <v>17872</v>
      </c>
      <c r="B5913" t="s">
        <v>23</v>
      </c>
      <c r="C5913" t="s">
        <v>29</v>
      </c>
      <c r="D5913">
        <v>23</v>
      </c>
      <c r="E5913" t="s">
        <v>33</v>
      </c>
      <c r="F5913" t="s">
        <v>79</v>
      </c>
    </row>
    <row r="5914" spans="1:6" x14ac:dyDescent="0.2">
      <c r="A5914" t="s">
        <v>17875</v>
      </c>
      <c r="B5914" t="s">
        <v>15</v>
      </c>
      <c r="C5914" t="s">
        <v>26</v>
      </c>
      <c r="D5914">
        <v>45</v>
      </c>
      <c r="E5914" t="s">
        <v>33</v>
      </c>
      <c r="F5914" t="s">
        <v>79</v>
      </c>
    </row>
    <row r="5915" spans="1:6" x14ac:dyDescent="0.2">
      <c r="A5915" t="s">
        <v>17878</v>
      </c>
      <c r="B5915" t="s">
        <v>23</v>
      </c>
      <c r="C5915" t="s">
        <v>27</v>
      </c>
      <c r="D5915">
        <v>101</v>
      </c>
      <c r="E5915" t="s">
        <v>33</v>
      </c>
      <c r="F5915" t="s">
        <v>79</v>
      </c>
    </row>
    <row r="5916" spans="1:6" x14ac:dyDescent="0.2">
      <c r="A5916" t="s">
        <v>17881</v>
      </c>
      <c r="B5916" t="s">
        <v>20</v>
      </c>
      <c r="C5916" t="s">
        <v>26</v>
      </c>
      <c r="D5916">
        <v>25</v>
      </c>
      <c r="E5916" t="s">
        <v>32</v>
      </c>
      <c r="F5916" t="s">
        <v>79</v>
      </c>
    </row>
    <row r="5917" spans="1:6" x14ac:dyDescent="0.2">
      <c r="A5917" t="s">
        <v>17884</v>
      </c>
      <c r="B5917" t="s">
        <v>17</v>
      </c>
      <c r="C5917" t="s">
        <v>27</v>
      </c>
      <c r="D5917">
        <v>76</v>
      </c>
      <c r="E5917" t="s">
        <v>34</v>
      </c>
      <c r="F5917" t="s">
        <v>79</v>
      </c>
    </row>
    <row r="5918" spans="1:6" x14ac:dyDescent="0.2">
      <c r="A5918" t="s">
        <v>17887</v>
      </c>
      <c r="B5918" t="s">
        <v>16</v>
      </c>
      <c r="C5918" t="s">
        <v>27</v>
      </c>
      <c r="D5918">
        <v>51</v>
      </c>
      <c r="E5918" t="s">
        <v>34</v>
      </c>
      <c r="F5918" t="s">
        <v>29157</v>
      </c>
    </row>
    <row r="5919" spans="1:6" x14ac:dyDescent="0.2">
      <c r="A5919" t="s">
        <v>17890</v>
      </c>
      <c r="B5919" t="s">
        <v>20</v>
      </c>
      <c r="C5919" t="s">
        <v>26</v>
      </c>
      <c r="D5919">
        <v>40</v>
      </c>
      <c r="E5919" t="s">
        <v>34</v>
      </c>
      <c r="F5919" t="s">
        <v>79</v>
      </c>
    </row>
    <row r="5920" spans="1:6" x14ac:dyDescent="0.2">
      <c r="A5920" t="s">
        <v>17893</v>
      </c>
      <c r="B5920" t="s">
        <v>16</v>
      </c>
      <c r="C5920" t="s">
        <v>29</v>
      </c>
      <c r="D5920">
        <v>15</v>
      </c>
      <c r="E5920" t="s">
        <v>32</v>
      </c>
      <c r="F5920" t="s">
        <v>79</v>
      </c>
    </row>
    <row r="5921" spans="1:6" x14ac:dyDescent="0.2">
      <c r="A5921" t="s">
        <v>17896</v>
      </c>
      <c r="B5921" t="s">
        <v>17</v>
      </c>
      <c r="C5921" t="s">
        <v>29</v>
      </c>
      <c r="D5921">
        <v>16</v>
      </c>
      <c r="E5921" t="s">
        <v>32</v>
      </c>
      <c r="F5921" t="s">
        <v>79</v>
      </c>
    </row>
    <row r="5922" spans="1:6" x14ac:dyDescent="0.2">
      <c r="A5922" t="s">
        <v>17899</v>
      </c>
      <c r="B5922" t="s">
        <v>17</v>
      </c>
      <c r="C5922" t="s">
        <v>26</v>
      </c>
      <c r="D5922">
        <v>24</v>
      </c>
      <c r="E5922" t="s">
        <v>32</v>
      </c>
      <c r="F5922" t="s">
        <v>29157</v>
      </c>
    </row>
    <row r="5923" spans="1:6" x14ac:dyDescent="0.2">
      <c r="A5923" t="s">
        <v>17902</v>
      </c>
      <c r="B5923" t="s">
        <v>20</v>
      </c>
      <c r="C5923" t="s">
        <v>27</v>
      </c>
      <c r="D5923">
        <v>105</v>
      </c>
      <c r="E5923" t="s">
        <v>33</v>
      </c>
      <c r="F5923" t="s">
        <v>29157</v>
      </c>
    </row>
    <row r="5924" spans="1:6" x14ac:dyDescent="0.2">
      <c r="A5924" t="s">
        <v>17905</v>
      </c>
      <c r="B5924" t="s">
        <v>22</v>
      </c>
      <c r="C5924" t="s">
        <v>26</v>
      </c>
      <c r="D5924">
        <v>36</v>
      </c>
      <c r="E5924" t="s">
        <v>33</v>
      </c>
      <c r="F5924" t="s">
        <v>29157</v>
      </c>
    </row>
    <row r="5925" spans="1:6" x14ac:dyDescent="0.2">
      <c r="A5925" t="s">
        <v>17908</v>
      </c>
      <c r="B5925" t="s">
        <v>20</v>
      </c>
      <c r="C5925" t="s">
        <v>27</v>
      </c>
      <c r="D5925">
        <v>64</v>
      </c>
      <c r="E5925" t="s">
        <v>32</v>
      </c>
      <c r="F5925" t="s">
        <v>79</v>
      </c>
    </row>
    <row r="5926" spans="1:6" x14ac:dyDescent="0.2">
      <c r="A5926" t="s">
        <v>17911</v>
      </c>
      <c r="B5926" t="s">
        <v>15</v>
      </c>
      <c r="C5926" t="s">
        <v>27</v>
      </c>
      <c r="D5926">
        <v>57</v>
      </c>
      <c r="E5926" t="s">
        <v>34</v>
      </c>
      <c r="F5926" t="s">
        <v>79</v>
      </c>
    </row>
    <row r="5927" spans="1:6" x14ac:dyDescent="0.2">
      <c r="A5927" t="s">
        <v>17914</v>
      </c>
      <c r="B5927" t="s">
        <v>23</v>
      </c>
      <c r="C5927" t="s">
        <v>26</v>
      </c>
      <c r="D5927">
        <v>24</v>
      </c>
      <c r="E5927" t="s">
        <v>33</v>
      </c>
      <c r="F5927" t="s">
        <v>29157</v>
      </c>
    </row>
    <row r="5928" spans="1:6" x14ac:dyDescent="0.2">
      <c r="A5928" t="s">
        <v>17917</v>
      </c>
      <c r="B5928" t="s">
        <v>17</v>
      </c>
      <c r="C5928" t="s">
        <v>26</v>
      </c>
      <c r="D5928">
        <v>30</v>
      </c>
      <c r="E5928" t="s">
        <v>34</v>
      </c>
      <c r="F5928" t="s">
        <v>79</v>
      </c>
    </row>
    <row r="5929" spans="1:6" x14ac:dyDescent="0.2">
      <c r="A5929" t="s">
        <v>17920</v>
      </c>
      <c r="B5929" t="s">
        <v>17</v>
      </c>
      <c r="C5929" t="s">
        <v>29</v>
      </c>
      <c r="D5929">
        <v>8</v>
      </c>
      <c r="E5929" t="s">
        <v>34</v>
      </c>
      <c r="F5929" t="s">
        <v>79</v>
      </c>
    </row>
    <row r="5930" spans="1:6" x14ac:dyDescent="0.2">
      <c r="A5930" t="s">
        <v>17923</v>
      </c>
      <c r="B5930" t="s">
        <v>22</v>
      </c>
      <c r="C5930" t="s">
        <v>27</v>
      </c>
      <c r="D5930">
        <v>97</v>
      </c>
      <c r="E5930" t="s">
        <v>33</v>
      </c>
      <c r="F5930" t="s">
        <v>79</v>
      </c>
    </row>
    <row r="5931" spans="1:6" x14ac:dyDescent="0.2">
      <c r="A5931" t="s">
        <v>17926</v>
      </c>
      <c r="B5931" t="s">
        <v>19</v>
      </c>
      <c r="C5931" t="s">
        <v>26</v>
      </c>
      <c r="D5931">
        <v>51</v>
      </c>
      <c r="E5931" t="s">
        <v>32</v>
      </c>
      <c r="F5931" t="s">
        <v>79</v>
      </c>
    </row>
    <row r="5932" spans="1:6" x14ac:dyDescent="0.2">
      <c r="A5932" t="s">
        <v>17929</v>
      </c>
      <c r="B5932" t="s">
        <v>15</v>
      </c>
      <c r="C5932" t="s">
        <v>28</v>
      </c>
      <c r="D5932">
        <v>394</v>
      </c>
      <c r="E5932" t="s">
        <v>33</v>
      </c>
      <c r="F5932" t="s">
        <v>29157</v>
      </c>
    </row>
    <row r="5933" spans="1:6" x14ac:dyDescent="0.2">
      <c r="A5933" t="s">
        <v>17932</v>
      </c>
      <c r="B5933" t="s">
        <v>21</v>
      </c>
      <c r="C5933" t="s">
        <v>26</v>
      </c>
      <c r="D5933">
        <v>56</v>
      </c>
      <c r="E5933" t="s">
        <v>33</v>
      </c>
      <c r="F5933" t="s">
        <v>79</v>
      </c>
    </row>
    <row r="5934" spans="1:6" x14ac:dyDescent="0.2">
      <c r="A5934" t="s">
        <v>17935</v>
      </c>
      <c r="B5934" t="s">
        <v>16</v>
      </c>
      <c r="C5934" t="s">
        <v>27</v>
      </c>
      <c r="D5934">
        <v>60</v>
      </c>
      <c r="E5934" t="s">
        <v>34</v>
      </c>
      <c r="F5934" t="s">
        <v>79</v>
      </c>
    </row>
    <row r="5935" spans="1:6" x14ac:dyDescent="0.2">
      <c r="A5935" t="s">
        <v>17938</v>
      </c>
      <c r="B5935" t="s">
        <v>20</v>
      </c>
      <c r="C5935" t="s">
        <v>30</v>
      </c>
      <c r="D5935">
        <v>4</v>
      </c>
      <c r="E5935" t="s">
        <v>32</v>
      </c>
      <c r="F5935" t="s">
        <v>29157</v>
      </c>
    </row>
    <row r="5936" spans="1:6" x14ac:dyDescent="0.2">
      <c r="A5936" t="s">
        <v>17941</v>
      </c>
      <c r="B5936" t="s">
        <v>16</v>
      </c>
      <c r="C5936" t="s">
        <v>26</v>
      </c>
      <c r="D5936">
        <v>51</v>
      </c>
      <c r="E5936" t="s">
        <v>34</v>
      </c>
      <c r="F5936" t="s">
        <v>79</v>
      </c>
    </row>
    <row r="5937" spans="1:6" x14ac:dyDescent="0.2">
      <c r="A5937" t="s">
        <v>17944</v>
      </c>
      <c r="B5937" t="s">
        <v>18</v>
      </c>
      <c r="C5937" t="s">
        <v>28</v>
      </c>
      <c r="D5937">
        <v>216</v>
      </c>
      <c r="E5937" t="s">
        <v>34</v>
      </c>
      <c r="F5937" t="s">
        <v>79</v>
      </c>
    </row>
    <row r="5938" spans="1:6" x14ac:dyDescent="0.2">
      <c r="A5938" t="s">
        <v>17947</v>
      </c>
      <c r="B5938" t="s">
        <v>22</v>
      </c>
      <c r="C5938" t="s">
        <v>26</v>
      </c>
      <c r="D5938">
        <v>50</v>
      </c>
      <c r="E5938" t="s">
        <v>34</v>
      </c>
      <c r="F5938" t="s">
        <v>79</v>
      </c>
    </row>
    <row r="5939" spans="1:6" x14ac:dyDescent="0.2">
      <c r="A5939" t="s">
        <v>17950</v>
      </c>
      <c r="B5939" t="s">
        <v>16</v>
      </c>
      <c r="C5939" t="s">
        <v>29</v>
      </c>
      <c r="D5939">
        <v>14</v>
      </c>
      <c r="E5939" t="s">
        <v>34</v>
      </c>
      <c r="F5939" t="s">
        <v>29157</v>
      </c>
    </row>
    <row r="5940" spans="1:6" x14ac:dyDescent="0.2">
      <c r="A5940" t="s">
        <v>17953</v>
      </c>
      <c r="B5940" t="s">
        <v>22</v>
      </c>
      <c r="C5940" t="s">
        <v>26</v>
      </c>
      <c r="D5940">
        <v>54</v>
      </c>
      <c r="E5940" t="s">
        <v>34</v>
      </c>
      <c r="F5940" t="s">
        <v>29157</v>
      </c>
    </row>
    <row r="5941" spans="1:6" x14ac:dyDescent="0.2">
      <c r="A5941" t="s">
        <v>17956</v>
      </c>
      <c r="B5941" t="s">
        <v>23</v>
      </c>
      <c r="C5941" t="s">
        <v>26</v>
      </c>
      <c r="D5941">
        <v>22</v>
      </c>
      <c r="E5941" t="s">
        <v>33</v>
      </c>
      <c r="F5941" t="s">
        <v>29157</v>
      </c>
    </row>
    <row r="5942" spans="1:6" x14ac:dyDescent="0.2">
      <c r="A5942" t="s">
        <v>17959</v>
      </c>
      <c r="B5942" t="s">
        <v>18</v>
      </c>
      <c r="C5942" t="s">
        <v>27</v>
      </c>
      <c r="D5942">
        <v>90</v>
      </c>
      <c r="E5942" t="s">
        <v>32</v>
      </c>
      <c r="F5942" t="s">
        <v>79</v>
      </c>
    </row>
    <row r="5943" spans="1:6" x14ac:dyDescent="0.2">
      <c r="A5943" t="s">
        <v>17962</v>
      </c>
      <c r="B5943" t="s">
        <v>21</v>
      </c>
      <c r="C5943" t="s">
        <v>26</v>
      </c>
      <c r="D5943">
        <v>48</v>
      </c>
      <c r="E5943" t="s">
        <v>32</v>
      </c>
      <c r="F5943" t="s">
        <v>79</v>
      </c>
    </row>
    <row r="5944" spans="1:6" x14ac:dyDescent="0.2">
      <c r="A5944" t="s">
        <v>17965</v>
      </c>
      <c r="B5944" t="s">
        <v>22</v>
      </c>
      <c r="C5944" t="s">
        <v>26</v>
      </c>
      <c r="D5944">
        <v>52</v>
      </c>
      <c r="E5944" t="s">
        <v>32</v>
      </c>
      <c r="F5944" t="s">
        <v>79</v>
      </c>
    </row>
    <row r="5945" spans="1:6" x14ac:dyDescent="0.2">
      <c r="A5945" t="s">
        <v>17968</v>
      </c>
      <c r="B5945" t="s">
        <v>17</v>
      </c>
      <c r="C5945" t="s">
        <v>26</v>
      </c>
      <c r="D5945">
        <v>45</v>
      </c>
      <c r="E5945" t="s">
        <v>33</v>
      </c>
      <c r="F5945" t="s">
        <v>79</v>
      </c>
    </row>
    <row r="5946" spans="1:6" x14ac:dyDescent="0.2">
      <c r="A5946" t="s">
        <v>17971</v>
      </c>
      <c r="B5946" t="s">
        <v>22</v>
      </c>
      <c r="C5946" t="s">
        <v>27</v>
      </c>
      <c r="D5946">
        <v>70</v>
      </c>
      <c r="E5946" t="s">
        <v>34</v>
      </c>
      <c r="F5946" t="s">
        <v>79</v>
      </c>
    </row>
    <row r="5947" spans="1:6" x14ac:dyDescent="0.2">
      <c r="A5947" t="s">
        <v>17974</v>
      </c>
      <c r="B5947" t="s">
        <v>19</v>
      </c>
      <c r="C5947" t="s">
        <v>27</v>
      </c>
      <c r="D5947">
        <v>82</v>
      </c>
      <c r="E5947" t="s">
        <v>32</v>
      </c>
      <c r="F5947" t="s">
        <v>79</v>
      </c>
    </row>
    <row r="5948" spans="1:6" x14ac:dyDescent="0.2">
      <c r="A5948" t="s">
        <v>17977</v>
      </c>
      <c r="B5948" t="s">
        <v>23</v>
      </c>
      <c r="C5948" t="s">
        <v>29</v>
      </c>
      <c r="D5948">
        <v>13</v>
      </c>
      <c r="E5948" t="s">
        <v>33</v>
      </c>
      <c r="F5948" t="s">
        <v>79</v>
      </c>
    </row>
    <row r="5949" spans="1:6" x14ac:dyDescent="0.2">
      <c r="A5949" t="s">
        <v>17980</v>
      </c>
      <c r="B5949" t="s">
        <v>15</v>
      </c>
      <c r="C5949" t="s">
        <v>27</v>
      </c>
      <c r="D5949">
        <v>46</v>
      </c>
      <c r="E5949" t="s">
        <v>33</v>
      </c>
      <c r="F5949" t="s">
        <v>79</v>
      </c>
    </row>
    <row r="5950" spans="1:6" x14ac:dyDescent="0.2">
      <c r="A5950" t="s">
        <v>17983</v>
      </c>
      <c r="B5950" t="s">
        <v>18</v>
      </c>
      <c r="C5950" t="s">
        <v>27</v>
      </c>
      <c r="D5950">
        <v>81</v>
      </c>
      <c r="E5950" t="s">
        <v>33</v>
      </c>
      <c r="F5950" t="s">
        <v>29157</v>
      </c>
    </row>
    <row r="5951" spans="1:6" x14ac:dyDescent="0.2">
      <c r="A5951" t="s">
        <v>18007</v>
      </c>
      <c r="B5951" t="s">
        <v>16</v>
      </c>
      <c r="C5951" t="s">
        <v>29</v>
      </c>
      <c r="D5951">
        <v>22</v>
      </c>
      <c r="E5951" t="s">
        <v>34</v>
      </c>
      <c r="F5951" t="s">
        <v>29154</v>
      </c>
    </row>
    <row r="5952" spans="1:6" x14ac:dyDescent="0.2">
      <c r="A5952" t="s">
        <v>18010</v>
      </c>
      <c r="B5952" t="s">
        <v>16</v>
      </c>
      <c r="C5952" t="s">
        <v>26</v>
      </c>
      <c r="D5952">
        <v>26</v>
      </c>
      <c r="E5952" t="s">
        <v>33</v>
      </c>
      <c r="F5952" t="s">
        <v>29155</v>
      </c>
    </row>
    <row r="5953" spans="1:6" x14ac:dyDescent="0.2">
      <c r="A5953" t="s">
        <v>18013</v>
      </c>
      <c r="B5953" t="s">
        <v>24</v>
      </c>
      <c r="C5953" t="s">
        <v>26</v>
      </c>
      <c r="D5953">
        <v>50</v>
      </c>
      <c r="E5953" t="s">
        <v>32</v>
      </c>
      <c r="F5953" t="s">
        <v>29157</v>
      </c>
    </row>
    <row r="5954" spans="1:6" x14ac:dyDescent="0.2">
      <c r="A5954" t="s">
        <v>18016</v>
      </c>
      <c r="B5954" t="s">
        <v>22</v>
      </c>
      <c r="C5954" t="s">
        <v>27</v>
      </c>
      <c r="D5954">
        <v>106</v>
      </c>
      <c r="E5954" t="s">
        <v>32</v>
      </c>
      <c r="F5954" t="s">
        <v>29155</v>
      </c>
    </row>
    <row r="5955" spans="1:6" x14ac:dyDescent="0.2">
      <c r="A5955" t="s">
        <v>18019</v>
      </c>
      <c r="B5955" t="s">
        <v>19</v>
      </c>
      <c r="C5955" t="s">
        <v>26</v>
      </c>
      <c r="D5955">
        <v>54</v>
      </c>
      <c r="E5955" t="s">
        <v>32</v>
      </c>
      <c r="F5955" t="s">
        <v>29155</v>
      </c>
    </row>
    <row r="5956" spans="1:6" x14ac:dyDescent="0.2">
      <c r="A5956" t="s">
        <v>18022</v>
      </c>
      <c r="B5956" t="s">
        <v>22</v>
      </c>
      <c r="C5956" t="s">
        <v>26</v>
      </c>
      <c r="D5956">
        <v>28</v>
      </c>
      <c r="E5956" t="s">
        <v>33</v>
      </c>
      <c r="F5956" t="s">
        <v>29156</v>
      </c>
    </row>
    <row r="5957" spans="1:6" x14ac:dyDescent="0.2">
      <c r="A5957" t="s">
        <v>18025</v>
      </c>
      <c r="B5957" t="s">
        <v>21</v>
      </c>
      <c r="C5957" t="s">
        <v>26</v>
      </c>
      <c r="D5957">
        <v>55</v>
      </c>
      <c r="E5957" t="s">
        <v>32</v>
      </c>
      <c r="F5957" t="s">
        <v>29154</v>
      </c>
    </row>
    <row r="5958" spans="1:6" x14ac:dyDescent="0.2">
      <c r="A5958" t="s">
        <v>18028</v>
      </c>
      <c r="B5958" t="s">
        <v>20</v>
      </c>
      <c r="C5958" t="s">
        <v>26</v>
      </c>
      <c r="D5958">
        <v>47</v>
      </c>
      <c r="E5958" t="s">
        <v>33</v>
      </c>
      <c r="F5958" t="s">
        <v>29157</v>
      </c>
    </row>
    <row r="5959" spans="1:6" x14ac:dyDescent="0.2">
      <c r="A5959" t="s">
        <v>18031</v>
      </c>
      <c r="B5959" t="s">
        <v>23</v>
      </c>
      <c r="C5959" t="s">
        <v>27</v>
      </c>
      <c r="D5959">
        <v>83</v>
      </c>
      <c r="E5959" t="s">
        <v>33</v>
      </c>
      <c r="F5959" t="s">
        <v>29154</v>
      </c>
    </row>
    <row r="5960" spans="1:6" x14ac:dyDescent="0.2">
      <c r="A5960" t="s">
        <v>18034</v>
      </c>
      <c r="B5960" t="s">
        <v>21</v>
      </c>
      <c r="C5960" t="s">
        <v>27</v>
      </c>
      <c r="D5960">
        <v>85</v>
      </c>
      <c r="E5960" t="s">
        <v>33</v>
      </c>
      <c r="F5960" t="s">
        <v>29157</v>
      </c>
    </row>
    <row r="5961" spans="1:6" x14ac:dyDescent="0.2">
      <c r="A5961" t="s">
        <v>18037</v>
      </c>
      <c r="B5961" t="s">
        <v>15</v>
      </c>
      <c r="C5961" t="s">
        <v>28</v>
      </c>
      <c r="D5961">
        <v>212</v>
      </c>
      <c r="E5961" t="s">
        <v>32</v>
      </c>
      <c r="F5961" t="s">
        <v>29155</v>
      </c>
    </row>
    <row r="5962" spans="1:6" x14ac:dyDescent="0.2">
      <c r="A5962" t="s">
        <v>18040</v>
      </c>
      <c r="B5962" t="s">
        <v>23</v>
      </c>
      <c r="C5962" t="s">
        <v>28</v>
      </c>
      <c r="D5962">
        <v>216</v>
      </c>
      <c r="E5962" t="s">
        <v>33</v>
      </c>
      <c r="F5962" t="s">
        <v>29157</v>
      </c>
    </row>
    <row r="5963" spans="1:6" x14ac:dyDescent="0.2">
      <c r="A5963" t="s">
        <v>18043</v>
      </c>
      <c r="B5963" t="s">
        <v>21</v>
      </c>
      <c r="C5963" t="s">
        <v>28</v>
      </c>
      <c r="D5963">
        <v>135</v>
      </c>
      <c r="E5963" t="s">
        <v>33</v>
      </c>
      <c r="F5963" t="s">
        <v>29154</v>
      </c>
    </row>
    <row r="5964" spans="1:6" x14ac:dyDescent="0.2">
      <c r="A5964" t="s">
        <v>18046</v>
      </c>
      <c r="B5964" t="s">
        <v>21</v>
      </c>
      <c r="C5964" t="s">
        <v>29</v>
      </c>
      <c r="D5964">
        <v>18</v>
      </c>
      <c r="E5964" t="s">
        <v>34</v>
      </c>
      <c r="F5964" t="s">
        <v>29154</v>
      </c>
    </row>
    <row r="5965" spans="1:6" x14ac:dyDescent="0.2">
      <c r="A5965" t="s">
        <v>18049</v>
      </c>
      <c r="B5965" t="s">
        <v>23</v>
      </c>
      <c r="C5965" t="s">
        <v>26</v>
      </c>
      <c r="D5965">
        <v>33</v>
      </c>
      <c r="E5965" t="s">
        <v>33</v>
      </c>
      <c r="F5965" t="s">
        <v>29156</v>
      </c>
    </row>
    <row r="5966" spans="1:6" x14ac:dyDescent="0.2">
      <c r="A5966" t="s">
        <v>18052</v>
      </c>
      <c r="B5966" t="s">
        <v>17</v>
      </c>
      <c r="C5966" t="s">
        <v>27</v>
      </c>
      <c r="D5966">
        <v>65</v>
      </c>
      <c r="E5966" t="s">
        <v>32</v>
      </c>
      <c r="F5966" t="s">
        <v>29157</v>
      </c>
    </row>
    <row r="5967" spans="1:6" x14ac:dyDescent="0.2">
      <c r="A5967" t="s">
        <v>18055</v>
      </c>
      <c r="B5967" t="s">
        <v>20</v>
      </c>
      <c r="C5967" t="s">
        <v>27</v>
      </c>
      <c r="D5967">
        <v>60</v>
      </c>
      <c r="E5967" t="s">
        <v>32</v>
      </c>
      <c r="F5967" t="s">
        <v>29154</v>
      </c>
    </row>
    <row r="5968" spans="1:6" x14ac:dyDescent="0.2">
      <c r="A5968" t="s">
        <v>18058</v>
      </c>
      <c r="B5968" t="s">
        <v>22</v>
      </c>
      <c r="C5968" t="s">
        <v>26</v>
      </c>
      <c r="D5968">
        <v>55</v>
      </c>
      <c r="E5968" t="s">
        <v>32</v>
      </c>
      <c r="F5968" t="s">
        <v>29154</v>
      </c>
    </row>
    <row r="5969" spans="1:6" x14ac:dyDescent="0.2">
      <c r="A5969" t="s">
        <v>18061</v>
      </c>
      <c r="B5969" t="s">
        <v>17</v>
      </c>
      <c r="C5969" t="s">
        <v>26</v>
      </c>
      <c r="D5969">
        <v>26</v>
      </c>
      <c r="E5969" t="s">
        <v>33</v>
      </c>
      <c r="F5969" t="s">
        <v>29154</v>
      </c>
    </row>
    <row r="5970" spans="1:6" x14ac:dyDescent="0.2">
      <c r="A5970" t="s">
        <v>18064</v>
      </c>
      <c r="B5970" t="s">
        <v>24</v>
      </c>
      <c r="C5970" t="s">
        <v>27</v>
      </c>
      <c r="D5970">
        <v>45</v>
      </c>
      <c r="E5970" t="s">
        <v>34</v>
      </c>
      <c r="F5970" t="s">
        <v>29154</v>
      </c>
    </row>
    <row r="5971" spans="1:6" x14ac:dyDescent="0.2">
      <c r="A5971" t="s">
        <v>18067</v>
      </c>
      <c r="B5971" t="s">
        <v>17</v>
      </c>
      <c r="C5971" t="s">
        <v>26</v>
      </c>
      <c r="D5971">
        <v>47</v>
      </c>
      <c r="E5971" t="s">
        <v>33</v>
      </c>
      <c r="F5971" t="s">
        <v>29154</v>
      </c>
    </row>
    <row r="5972" spans="1:6" x14ac:dyDescent="0.2">
      <c r="A5972" t="s">
        <v>18070</v>
      </c>
      <c r="B5972" t="s">
        <v>15</v>
      </c>
      <c r="C5972" t="s">
        <v>26</v>
      </c>
      <c r="D5972">
        <v>54</v>
      </c>
      <c r="E5972" t="s">
        <v>32</v>
      </c>
      <c r="F5972" t="s">
        <v>29156</v>
      </c>
    </row>
    <row r="5973" spans="1:6" x14ac:dyDescent="0.2">
      <c r="A5973" t="s">
        <v>18073</v>
      </c>
      <c r="B5973" t="s">
        <v>17</v>
      </c>
      <c r="C5973" t="s">
        <v>30</v>
      </c>
      <c r="D5973">
        <v>5</v>
      </c>
      <c r="E5973" t="s">
        <v>32</v>
      </c>
      <c r="F5973" t="s">
        <v>29154</v>
      </c>
    </row>
    <row r="5974" spans="1:6" x14ac:dyDescent="0.2">
      <c r="A5974" t="s">
        <v>18076</v>
      </c>
      <c r="B5974" t="s">
        <v>15</v>
      </c>
      <c r="C5974" t="s">
        <v>28</v>
      </c>
      <c r="D5974">
        <v>248</v>
      </c>
      <c r="E5974" t="s">
        <v>32</v>
      </c>
      <c r="F5974" t="s">
        <v>29154</v>
      </c>
    </row>
    <row r="5975" spans="1:6" x14ac:dyDescent="0.2">
      <c r="A5975" t="s">
        <v>18079</v>
      </c>
      <c r="B5975" t="s">
        <v>17</v>
      </c>
      <c r="C5975" t="s">
        <v>29</v>
      </c>
      <c r="D5975">
        <v>12</v>
      </c>
      <c r="E5975" t="s">
        <v>33</v>
      </c>
      <c r="F5975" t="s">
        <v>29154</v>
      </c>
    </row>
    <row r="5976" spans="1:6" x14ac:dyDescent="0.2">
      <c r="A5976" t="s">
        <v>18082</v>
      </c>
      <c r="B5976" t="s">
        <v>19</v>
      </c>
      <c r="C5976" t="s">
        <v>26</v>
      </c>
      <c r="D5976">
        <v>36</v>
      </c>
      <c r="E5976" t="s">
        <v>33</v>
      </c>
      <c r="F5976" t="s">
        <v>29155</v>
      </c>
    </row>
    <row r="5977" spans="1:6" x14ac:dyDescent="0.2">
      <c r="A5977" t="s">
        <v>18085</v>
      </c>
      <c r="B5977" t="s">
        <v>15</v>
      </c>
      <c r="C5977" t="s">
        <v>30</v>
      </c>
      <c r="D5977">
        <v>8</v>
      </c>
      <c r="E5977" t="s">
        <v>33</v>
      </c>
      <c r="F5977" t="s">
        <v>29157</v>
      </c>
    </row>
    <row r="5978" spans="1:6" x14ac:dyDescent="0.2">
      <c r="A5978" t="s">
        <v>18088</v>
      </c>
      <c r="B5978" t="s">
        <v>23</v>
      </c>
      <c r="C5978" t="s">
        <v>26</v>
      </c>
      <c r="D5978">
        <v>45</v>
      </c>
      <c r="E5978" t="s">
        <v>32</v>
      </c>
      <c r="F5978" t="s">
        <v>29155</v>
      </c>
    </row>
    <row r="5979" spans="1:6" x14ac:dyDescent="0.2">
      <c r="A5979" t="s">
        <v>18091</v>
      </c>
      <c r="B5979" t="s">
        <v>23</v>
      </c>
      <c r="C5979" t="s">
        <v>27</v>
      </c>
      <c r="D5979">
        <v>61</v>
      </c>
      <c r="E5979" t="s">
        <v>34</v>
      </c>
      <c r="F5979" t="s">
        <v>29156</v>
      </c>
    </row>
    <row r="5980" spans="1:6" x14ac:dyDescent="0.2">
      <c r="A5980" t="s">
        <v>18094</v>
      </c>
      <c r="B5980" t="s">
        <v>19</v>
      </c>
      <c r="C5980" t="s">
        <v>27</v>
      </c>
      <c r="D5980">
        <v>105</v>
      </c>
      <c r="E5980" t="s">
        <v>34</v>
      </c>
      <c r="F5980" t="s">
        <v>29154</v>
      </c>
    </row>
    <row r="5981" spans="1:6" x14ac:dyDescent="0.2">
      <c r="A5981" t="s">
        <v>18097</v>
      </c>
      <c r="B5981" t="s">
        <v>20</v>
      </c>
      <c r="C5981" t="s">
        <v>30</v>
      </c>
      <c r="D5981">
        <v>7</v>
      </c>
      <c r="E5981" t="s">
        <v>32</v>
      </c>
      <c r="F5981" t="s">
        <v>29155</v>
      </c>
    </row>
    <row r="5982" spans="1:6" x14ac:dyDescent="0.2">
      <c r="A5982" t="s">
        <v>18100</v>
      </c>
      <c r="B5982" t="s">
        <v>23</v>
      </c>
      <c r="C5982" t="s">
        <v>26</v>
      </c>
      <c r="D5982">
        <v>23</v>
      </c>
      <c r="E5982" t="s">
        <v>33</v>
      </c>
      <c r="F5982" t="s">
        <v>29157</v>
      </c>
    </row>
    <row r="5983" spans="1:6" x14ac:dyDescent="0.2">
      <c r="A5983" t="s">
        <v>18103</v>
      </c>
      <c r="B5983" t="s">
        <v>23</v>
      </c>
      <c r="C5983" t="s">
        <v>26</v>
      </c>
      <c r="D5983">
        <v>59</v>
      </c>
      <c r="E5983" t="s">
        <v>32</v>
      </c>
      <c r="F5983" t="s">
        <v>29156</v>
      </c>
    </row>
    <row r="5984" spans="1:6" x14ac:dyDescent="0.2">
      <c r="A5984" t="s">
        <v>18106</v>
      </c>
      <c r="B5984" t="s">
        <v>24</v>
      </c>
      <c r="C5984" t="s">
        <v>27</v>
      </c>
      <c r="D5984">
        <v>80</v>
      </c>
      <c r="E5984" t="s">
        <v>33</v>
      </c>
      <c r="F5984" t="s">
        <v>29154</v>
      </c>
    </row>
    <row r="5985" spans="1:6" x14ac:dyDescent="0.2">
      <c r="A5985" t="s">
        <v>18109</v>
      </c>
      <c r="B5985" t="s">
        <v>17</v>
      </c>
      <c r="C5985" t="s">
        <v>27</v>
      </c>
      <c r="D5985">
        <v>50</v>
      </c>
      <c r="E5985" t="s">
        <v>32</v>
      </c>
      <c r="F5985" t="s">
        <v>29156</v>
      </c>
    </row>
    <row r="5986" spans="1:6" x14ac:dyDescent="0.2">
      <c r="A5986" t="s">
        <v>18112</v>
      </c>
      <c r="B5986" t="s">
        <v>16</v>
      </c>
      <c r="C5986" t="s">
        <v>26</v>
      </c>
      <c r="D5986">
        <v>40</v>
      </c>
      <c r="E5986" t="s">
        <v>34</v>
      </c>
      <c r="F5986" t="s">
        <v>29157</v>
      </c>
    </row>
    <row r="5987" spans="1:6" x14ac:dyDescent="0.2">
      <c r="A5987" t="s">
        <v>18115</v>
      </c>
      <c r="B5987" t="s">
        <v>15</v>
      </c>
      <c r="C5987" t="s">
        <v>26</v>
      </c>
      <c r="D5987">
        <v>25</v>
      </c>
      <c r="E5987" t="s">
        <v>34</v>
      </c>
      <c r="F5987" t="s">
        <v>29157</v>
      </c>
    </row>
    <row r="5988" spans="1:6" x14ac:dyDescent="0.2">
      <c r="A5988" t="s">
        <v>18118</v>
      </c>
      <c r="B5988" t="s">
        <v>21</v>
      </c>
      <c r="C5988" t="s">
        <v>28</v>
      </c>
      <c r="D5988">
        <v>158</v>
      </c>
      <c r="E5988" t="s">
        <v>34</v>
      </c>
      <c r="F5988" t="s">
        <v>29157</v>
      </c>
    </row>
    <row r="5989" spans="1:6" x14ac:dyDescent="0.2">
      <c r="A5989" t="s">
        <v>18121</v>
      </c>
      <c r="B5989" t="s">
        <v>23</v>
      </c>
      <c r="C5989" t="s">
        <v>29</v>
      </c>
      <c r="D5989">
        <v>21</v>
      </c>
      <c r="E5989" t="s">
        <v>33</v>
      </c>
      <c r="F5989" t="s">
        <v>29154</v>
      </c>
    </row>
    <row r="5990" spans="1:6" x14ac:dyDescent="0.2">
      <c r="A5990" t="s">
        <v>18124</v>
      </c>
      <c r="B5990" t="s">
        <v>24</v>
      </c>
      <c r="C5990" t="s">
        <v>28</v>
      </c>
      <c r="D5990">
        <v>201</v>
      </c>
      <c r="E5990" t="s">
        <v>33</v>
      </c>
      <c r="F5990" t="s">
        <v>29155</v>
      </c>
    </row>
    <row r="5991" spans="1:6" x14ac:dyDescent="0.2">
      <c r="A5991" t="s">
        <v>18127</v>
      </c>
      <c r="B5991" t="s">
        <v>15</v>
      </c>
      <c r="C5991" t="s">
        <v>29</v>
      </c>
      <c r="D5991">
        <v>22</v>
      </c>
      <c r="E5991" t="s">
        <v>34</v>
      </c>
      <c r="F5991" t="s">
        <v>29157</v>
      </c>
    </row>
    <row r="5992" spans="1:6" x14ac:dyDescent="0.2">
      <c r="A5992" t="s">
        <v>18130</v>
      </c>
      <c r="B5992" t="s">
        <v>24</v>
      </c>
      <c r="C5992" t="s">
        <v>26</v>
      </c>
      <c r="D5992">
        <v>35</v>
      </c>
      <c r="E5992" t="s">
        <v>32</v>
      </c>
      <c r="F5992" t="s">
        <v>29157</v>
      </c>
    </row>
    <row r="5993" spans="1:6" x14ac:dyDescent="0.2">
      <c r="A5993" t="s">
        <v>18133</v>
      </c>
      <c r="B5993" t="s">
        <v>23</v>
      </c>
      <c r="C5993" t="s">
        <v>26</v>
      </c>
      <c r="D5993">
        <v>47</v>
      </c>
      <c r="E5993" t="s">
        <v>32</v>
      </c>
      <c r="F5993" t="s">
        <v>29154</v>
      </c>
    </row>
    <row r="5994" spans="1:6" x14ac:dyDescent="0.2">
      <c r="A5994" t="s">
        <v>18136</v>
      </c>
      <c r="B5994" t="s">
        <v>24</v>
      </c>
      <c r="C5994" t="s">
        <v>26</v>
      </c>
      <c r="D5994">
        <v>42</v>
      </c>
      <c r="E5994" t="s">
        <v>32</v>
      </c>
      <c r="F5994" t="s">
        <v>29157</v>
      </c>
    </row>
    <row r="5995" spans="1:6" x14ac:dyDescent="0.2">
      <c r="A5995" t="s">
        <v>18139</v>
      </c>
      <c r="B5995" t="s">
        <v>24</v>
      </c>
      <c r="C5995" t="s">
        <v>27</v>
      </c>
      <c r="D5995">
        <v>54</v>
      </c>
      <c r="E5995" t="s">
        <v>33</v>
      </c>
      <c r="F5995" t="s">
        <v>29156</v>
      </c>
    </row>
    <row r="5996" spans="1:6" x14ac:dyDescent="0.2">
      <c r="A5996" t="s">
        <v>18142</v>
      </c>
      <c r="B5996" t="s">
        <v>24</v>
      </c>
      <c r="C5996" t="s">
        <v>27</v>
      </c>
      <c r="D5996">
        <v>85</v>
      </c>
      <c r="E5996" t="s">
        <v>33</v>
      </c>
      <c r="F5996" t="s">
        <v>29154</v>
      </c>
    </row>
    <row r="5997" spans="1:6" x14ac:dyDescent="0.2">
      <c r="A5997" t="s">
        <v>18145</v>
      </c>
      <c r="B5997" t="s">
        <v>19</v>
      </c>
      <c r="C5997" t="s">
        <v>29</v>
      </c>
      <c r="D5997">
        <v>19</v>
      </c>
      <c r="E5997" t="s">
        <v>33</v>
      </c>
      <c r="F5997" t="s">
        <v>29156</v>
      </c>
    </row>
    <row r="5998" spans="1:6" x14ac:dyDescent="0.2">
      <c r="A5998" t="s">
        <v>18148</v>
      </c>
      <c r="B5998" t="s">
        <v>18</v>
      </c>
      <c r="C5998" t="s">
        <v>26</v>
      </c>
      <c r="D5998">
        <v>35</v>
      </c>
      <c r="E5998" t="s">
        <v>34</v>
      </c>
      <c r="F5998" t="s">
        <v>29157</v>
      </c>
    </row>
    <row r="5999" spans="1:6" x14ac:dyDescent="0.2">
      <c r="A5999" t="s">
        <v>18151</v>
      </c>
      <c r="B5999" t="s">
        <v>21</v>
      </c>
      <c r="C5999" t="s">
        <v>27</v>
      </c>
      <c r="D5999">
        <v>58</v>
      </c>
      <c r="E5999" t="s">
        <v>34</v>
      </c>
      <c r="F5999" t="s">
        <v>29154</v>
      </c>
    </row>
    <row r="6000" spans="1:6" x14ac:dyDescent="0.2">
      <c r="A6000" t="s">
        <v>18154</v>
      </c>
      <c r="B6000" t="s">
        <v>20</v>
      </c>
      <c r="C6000" t="s">
        <v>28</v>
      </c>
      <c r="D6000">
        <v>329</v>
      </c>
      <c r="E6000" t="s">
        <v>34</v>
      </c>
      <c r="F6000" t="s">
        <v>29154</v>
      </c>
    </row>
    <row r="6001" spans="1:6" x14ac:dyDescent="0.2">
      <c r="A6001" t="s">
        <v>18157</v>
      </c>
      <c r="B6001" t="s">
        <v>24</v>
      </c>
      <c r="C6001" t="s">
        <v>27</v>
      </c>
      <c r="D6001">
        <v>63</v>
      </c>
      <c r="E6001" t="s">
        <v>32</v>
      </c>
      <c r="F6001" t="s">
        <v>29157</v>
      </c>
    </row>
    <row r="6002" spans="1:6" x14ac:dyDescent="0.2">
      <c r="A6002" t="s">
        <v>18160</v>
      </c>
      <c r="B6002" t="s">
        <v>23</v>
      </c>
      <c r="C6002" t="s">
        <v>27</v>
      </c>
      <c r="D6002">
        <v>68</v>
      </c>
      <c r="E6002" t="s">
        <v>33</v>
      </c>
      <c r="F6002" t="s">
        <v>29155</v>
      </c>
    </row>
    <row r="6003" spans="1:6" x14ac:dyDescent="0.2">
      <c r="A6003" t="s">
        <v>18163</v>
      </c>
      <c r="B6003" t="s">
        <v>15</v>
      </c>
      <c r="C6003" t="s">
        <v>26</v>
      </c>
      <c r="D6003">
        <v>24</v>
      </c>
      <c r="E6003" t="s">
        <v>33</v>
      </c>
      <c r="F6003" t="s">
        <v>29156</v>
      </c>
    </row>
    <row r="6004" spans="1:6" x14ac:dyDescent="0.2">
      <c r="A6004" t="s">
        <v>18166</v>
      </c>
      <c r="B6004" t="s">
        <v>24</v>
      </c>
      <c r="C6004" t="s">
        <v>28</v>
      </c>
      <c r="D6004">
        <v>114</v>
      </c>
      <c r="E6004" t="s">
        <v>33</v>
      </c>
      <c r="F6004" t="s">
        <v>29154</v>
      </c>
    </row>
    <row r="6005" spans="1:6" x14ac:dyDescent="0.2">
      <c r="A6005" t="s">
        <v>18169</v>
      </c>
      <c r="B6005" t="s">
        <v>15</v>
      </c>
      <c r="C6005" t="s">
        <v>26</v>
      </c>
      <c r="D6005">
        <v>35</v>
      </c>
      <c r="E6005" t="s">
        <v>33</v>
      </c>
      <c r="F6005" t="s">
        <v>29154</v>
      </c>
    </row>
    <row r="6006" spans="1:6" x14ac:dyDescent="0.2">
      <c r="A6006" t="s">
        <v>18172</v>
      </c>
      <c r="B6006" t="s">
        <v>18</v>
      </c>
      <c r="C6006" t="s">
        <v>27</v>
      </c>
      <c r="D6006">
        <v>80</v>
      </c>
      <c r="E6006" t="s">
        <v>32</v>
      </c>
      <c r="F6006" t="s">
        <v>29157</v>
      </c>
    </row>
    <row r="6007" spans="1:6" x14ac:dyDescent="0.2">
      <c r="A6007" t="s">
        <v>18175</v>
      </c>
      <c r="B6007" t="s">
        <v>17</v>
      </c>
      <c r="C6007" t="s">
        <v>26</v>
      </c>
      <c r="D6007">
        <v>49</v>
      </c>
      <c r="E6007" t="s">
        <v>33</v>
      </c>
      <c r="F6007" t="s">
        <v>29157</v>
      </c>
    </row>
    <row r="6008" spans="1:6" x14ac:dyDescent="0.2">
      <c r="A6008" t="s">
        <v>18178</v>
      </c>
      <c r="B6008" t="s">
        <v>23</v>
      </c>
      <c r="C6008" t="s">
        <v>26</v>
      </c>
      <c r="D6008">
        <v>49</v>
      </c>
      <c r="E6008" t="s">
        <v>33</v>
      </c>
      <c r="F6008" t="s">
        <v>29157</v>
      </c>
    </row>
    <row r="6009" spans="1:6" x14ac:dyDescent="0.2">
      <c r="A6009" t="s">
        <v>18181</v>
      </c>
      <c r="B6009" t="s">
        <v>23</v>
      </c>
      <c r="C6009" t="s">
        <v>29</v>
      </c>
      <c r="D6009">
        <v>9</v>
      </c>
      <c r="E6009" t="s">
        <v>33</v>
      </c>
      <c r="F6009" t="s">
        <v>29155</v>
      </c>
    </row>
    <row r="6010" spans="1:6" x14ac:dyDescent="0.2">
      <c r="A6010" t="s">
        <v>18184</v>
      </c>
      <c r="B6010" t="s">
        <v>21</v>
      </c>
      <c r="C6010" t="s">
        <v>27</v>
      </c>
      <c r="D6010">
        <v>97</v>
      </c>
      <c r="E6010" t="s">
        <v>34</v>
      </c>
      <c r="F6010" t="s">
        <v>29156</v>
      </c>
    </row>
    <row r="6011" spans="1:6" x14ac:dyDescent="0.2">
      <c r="A6011" t="s">
        <v>18187</v>
      </c>
      <c r="B6011" t="s">
        <v>22</v>
      </c>
      <c r="C6011" t="s">
        <v>26</v>
      </c>
      <c r="D6011">
        <v>52</v>
      </c>
      <c r="E6011" t="s">
        <v>32</v>
      </c>
      <c r="F6011" t="s">
        <v>29157</v>
      </c>
    </row>
    <row r="6012" spans="1:6" x14ac:dyDescent="0.2">
      <c r="A6012" t="s">
        <v>18190</v>
      </c>
      <c r="B6012" t="s">
        <v>21</v>
      </c>
      <c r="C6012" t="s">
        <v>26</v>
      </c>
      <c r="D6012">
        <v>22</v>
      </c>
      <c r="E6012" t="s">
        <v>33</v>
      </c>
      <c r="F6012" t="s">
        <v>29154</v>
      </c>
    </row>
    <row r="6013" spans="1:6" x14ac:dyDescent="0.2">
      <c r="A6013" t="s">
        <v>18193</v>
      </c>
      <c r="B6013" t="s">
        <v>19</v>
      </c>
      <c r="C6013" t="s">
        <v>30</v>
      </c>
      <c r="D6013">
        <v>5</v>
      </c>
      <c r="E6013" t="s">
        <v>34</v>
      </c>
      <c r="F6013" t="s">
        <v>29156</v>
      </c>
    </row>
    <row r="6014" spans="1:6" x14ac:dyDescent="0.2">
      <c r="A6014" t="s">
        <v>18196</v>
      </c>
      <c r="B6014" t="s">
        <v>23</v>
      </c>
      <c r="C6014" t="s">
        <v>27</v>
      </c>
      <c r="D6014">
        <v>47</v>
      </c>
      <c r="E6014" t="s">
        <v>32</v>
      </c>
      <c r="F6014" t="s">
        <v>29156</v>
      </c>
    </row>
    <row r="6015" spans="1:6" x14ac:dyDescent="0.2">
      <c r="A6015" t="s">
        <v>18199</v>
      </c>
      <c r="B6015" t="s">
        <v>18</v>
      </c>
      <c r="C6015" t="s">
        <v>26</v>
      </c>
      <c r="D6015">
        <v>36</v>
      </c>
      <c r="E6015" t="s">
        <v>32</v>
      </c>
      <c r="F6015" t="s">
        <v>29156</v>
      </c>
    </row>
    <row r="6016" spans="1:6" x14ac:dyDescent="0.2">
      <c r="A6016" t="s">
        <v>18202</v>
      </c>
      <c r="B6016" t="s">
        <v>22</v>
      </c>
      <c r="C6016" t="s">
        <v>26</v>
      </c>
      <c r="D6016">
        <v>49</v>
      </c>
      <c r="E6016" t="s">
        <v>33</v>
      </c>
      <c r="F6016" t="s">
        <v>29157</v>
      </c>
    </row>
    <row r="6017" spans="1:6" x14ac:dyDescent="0.2">
      <c r="A6017" t="s">
        <v>18205</v>
      </c>
      <c r="B6017" t="s">
        <v>15</v>
      </c>
      <c r="C6017" t="s">
        <v>30</v>
      </c>
      <c r="D6017">
        <v>5</v>
      </c>
      <c r="E6017" t="s">
        <v>34</v>
      </c>
      <c r="F6017" t="s">
        <v>29155</v>
      </c>
    </row>
    <row r="6018" spans="1:6" x14ac:dyDescent="0.2">
      <c r="A6018" t="s">
        <v>18208</v>
      </c>
      <c r="B6018" t="s">
        <v>24</v>
      </c>
      <c r="C6018" t="s">
        <v>27</v>
      </c>
      <c r="D6018">
        <v>79</v>
      </c>
      <c r="E6018" t="s">
        <v>34</v>
      </c>
      <c r="F6018" t="s">
        <v>29156</v>
      </c>
    </row>
    <row r="6019" spans="1:6" x14ac:dyDescent="0.2">
      <c r="A6019" t="s">
        <v>18211</v>
      </c>
      <c r="B6019" t="s">
        <v>15</v>
      </c>
      <c r="C6019" t="s">
        <v>26</v>
      </c>
      <c r="D6019">
        <v>55</v>
      </c>
      <c r="E6019" t="s">
        <v>33</v>
      </c>
      <c r="F6019" t="s">
        <v>29157</v>
      </c>
    </row>
    <row r="6020" spans="1:6" x14ac:dyDescent="0.2">
      <c r="A6020" t="s">
        <v>18214</v>
      </c>
      <c r="B6020" t="s">
        <v>18</v>
      </c>
      <c r="C6020" t="s">
        <v>27</v>
      </c>
      <c r="D6020">
        <v>60</v>
      </c>
      <c r="E6020" t="s">
        <v>32</v>
      </c>
      <c r="F6020" t="s">
        <v>29155</v>
      </c>
    </row>
    <row r="6021" spans="1:6" x14ac:dyDescent="0.2">
      <c r="A6021" t="s">
        <v>18217</v>
      </c>
      <c r="B6021" t="s">
        <v>17</v>
      </c>
      <c r="C6021" t="s">
        <v>27</v>
      </c>
      <c r="D6021">
        <v>76</v>
      </c>
      <c r="E6021" t="s">
        <v>32</v>
      </c>
      <c r="F6021" t="s">
        <v>29157</v>
      </c>
    </row>
    <row r="6022" spans="1:6" x14ac:dyDescent="0.2">
      <c r="A6022" t="s">
        <v>18220</v>
      </c>
      <c r="B6022" t="s">
        <v>24</v>
      </c>
      <c r="C6022" t="s">
        <v>27</v>
      </c>
      <c r="D6022">
        <v>52</v>
      </c>
      <c r="E6022" t="s">
        <v>32</v>
      </c>
      <c r="F6022" t="s">
        <v>29156</v>
      </c>
    </row>
    <row r="6023" spans="1:6" x14ac:dyDescent="0.2">
      <c r="A6023" t="s">
        <v>18223</v>
      </c>
      <c r="B6023" t="s">
        <v>19</v>
      </c>
      <c r="C6023" t="s">
        <v>27</v>
      </c>
      <c r="D6023">
        <v>84</v>
      </c>
      <c r="E6023" t="s">
        <v>32</v>
      </c>
      <c r="F6023" t="s">
        <v>29154</v>
      </c>
    </row>
    <row r="6024" spans="1:6" x14ac:dyDescent="0.2">
      <c r="A6024" t="s">
        <v>18226</v>
      </c>
      <c r="B6024" t="s">
        <v>15</v>
      </c>
      <c r="C6024" t="s">
        <v>26</v>
      </c>
      <c r="D6024">
        <v>46</v>
      </c>
      <c r="E6024" t="s">
        <v>32</v>
      </c>
      <c r="F6024" t="s">
        <v>29154</v>
      </c>
    </row>
    <row r="6025" spans="1:6" x14ac:dyDescent="0.2">
      <c r="A6025" t="s">
        <v>18229</v>
      </c>
      <c r="B6025" t="s">
        <v>18</v>
      </c>
      <c r="C6025" t="s">
        <v>27</v>
      </c>
      <c r="D6025">
        <v>110</v>
      </c>
      <c r="E6025" t="s">
        <v>34</v>
      </c>
      <c r="F6025" t="s">
        <v>29156</v>
      </c>
    </row>
    <row r="6026" spans="1:6" x14ac:dyDescent="0.2">
      <c r="A6026" t="s">
        <v>18232</v>
      </c>
      <c r="B6026" t="s">
        <v>20</v>
      </c>
      <c r="C6026" t="s">
        <v>26</v>
      </c>
      <c r="D6026">
        <v>33</v>
      </c>
      <c r="E6026" t="s">
        <v>34</v>
      </c>
      <c r="F6026" t="s">
        <v>29156</v>
      </c>
    </row>
    <row r="6027" spans="1:6" x14ac:dyDescent="0.2">
      <c r="A6027" t="s">
        <v>18235</v>
      </c>
      <c r="B6027" t="s">
        <v>15</v>
      </c>
      <c r="C6027" t="s">
        <v>26</v>
      </c>
      <c r="D6027">
        <v>21</v>
      </c>
      <c r="E6027" t="s">
        <v>34</v>
      </c>
      <c r="F6027" t="s">
        <v>29156</v>
      </c>
    </row>
    <row r="6028" spans="1:6" x14ac:dyDescent="0.2">
      <c r="A6028" t="s">
        <v>18238</v>
      </c>
      <c r="B6028" t="s">
        <v>16</v>
      </c>
      <c r="C6028" t="s">
        <v>28</v>
      </c>
      <c r="D6028">
        <v>194</v>
      </c>
      <c r="E6028" t="s">
        <v>32</v>
      </c>
      <c r="F6028" t="s">
        <v>29156</v>
      </c>
    </row>
    <row r="6029" spans="1:6" x14ac:dyDescent="0.2">
      <c r="A6029" t="s">
        <v>17986</v>
      </c>
      <c r="B6029" t="s">
        <v>19</v>
      </c>
      <c r="C6029" t="s">
        <v>28</v>
      </c>
      <c r="D6029">
        <v>276</v>
      </c>
      <c r="E6029" t="s">
        <v>32</v>
      </c>
      <c r="F6029" t="s">
        <v>29156</v>
      </c>
    </row>
    <row r="6030" spans="1:6" x14ac:dyDescent="0.2">
      <c r="A6030" t="s">
        <v>17989</v>
      </c>
      <c r="B6030" t="s">
        <v>15</v>
      </c>
      <c r="C6030" t="s">
        <v>28</v>
      </c>
      <c r="D6030">
        <v>337</v>
      </c>
      <c r="E6030" t="s">
        <v>32</v>
      </c>
      <c r="F6030" t="s">
        <v>29157</v>
      </c>
    </row>
    <row r="6031" spans="1:6" x14ac:dyDescent="0.2">
      <c r="A6031" t="s">
        <v>17992</v>
      </c>
      <c r="B6031" t="s">
        <v>21</v>
      </c>
      <c r="C6031" t="s">
        <v>28</v>
      </c>
      <c r="D6031">
        <v>114</v>
      </c>
      <c r="E6031" t="s">
        <v>33</v>
      </c>
      <c r="F6031" t="s">
        <v>29156</v>
      </c>
    </row>
    <row r="6032" spans="1:6" x14ac:dyDescent="0.2">
      <c r="A6032" t="s">
        <v>17995</v>
      </c>
      <c r="B6032" t="s">
        <v>17</v>
      </c>
      <c r="C6032" t="s">
        <v>27</v>
      </c>
      <c r="D6032">
        <v>70</v>
      </c>
      <c r="E6032" t="s">
        <v>32</v>
      </c>
      <c r="F6032" t="s">
        <v>29157</v>
      </c>
    </row>
    <row r="6033" spans="1:6" x14ac:dyDescent="0.2">
      <c r="A6033" t="s">
        <v>17998</v>
      </c>
      <c r="B6033" t="s">
        <v>16</v>
      </c>
      <c r="C6033" t="s">
        <v>27</v>
      </c>
      <c r="D6033">
        <v>75</v>
      </c>
      <c r="E6033" t="s">
        <v>33</v>
      </c>
      <c r="F6033" t="s">
        <v>29157</v>
      </c>
    </row>
    <row r="6034" spans="1:6" x14ac:dyDescent="0.2">
      <c r="A6034" t="s">
        <v>18001</v>
      </c>
      <c r="B6034" t="s">
        <v>16</v>
      </c>
      <c r="C6034" t="s">
        <v>28</v>
      </c>
      <c r="D6034">
        <v>203</v>
      </c>
      <c r="E6034" t="s">
        <v>32</v>
      </c>
      <c r="F6034" t="s">
        <v>29155</v>
      </c>
    </row>
    <row r="6035" spans="1:6" x14ac:dyDescent="0.2">
      <c r="A6035" t="s">
        <v>18004</v>
      </c>
      <c r="B6035" t="s">
        <v>19</v>
      </c>
      <c r="C6035" t="s">
        <v>27</v>
      </c>
      <c r="D6035">
        <v>69</v>
      </c>
      <c r="E6035" t="s">
        <v>32</v>
      </c>
      <c r="F6035" t="s">
        <v>29157</v>
      </c>
    </row>
    <row r="6036" spans="1:6" x14ac:dyDescent="0.2">
      <c r="A6036" t="s">
        <v>18241</v>
      </c>
      <c r="B6036" t="s">
        <v>17</v>
      </c>
      <c r="C6036" t="s">
        <v>27</v>
      </c>
      <c r="D6036">
        <v>76</v>
      </c>
      <c r="E6036" t="s">
        <v>32</v>
      </c>
      <c r="F6036" t="s">
        <v>79</v>
      </c>
    </row>
    <row r="6037" spans="1:6" x14ac:dyDescent="0.2">
      <c r="A6037" t="s">
        <v>18244</v>
      </c>
      <c r="B6037" t="s">
        <v>15</v>
      </c>
      <c r="C6037" t="s">
        <v>28</v>
      </c>
      <c r="D6037">
        <v>364</v>
      </c>
      <c r="E6037" t="s">
        <v>33</v>
      </c>
      <c r="F6037" t="s">
        <v>79</v>
      </c>
    </row>
    <row r="6038" spans="1:6" x14ac:dyDescent="0.2">
      <c r="A6038" t="s">
        <v>18247</v>
      </c>
      <c r="B6038" t="s">
        <v>22</v>
      </c>
      <c r="C6038" t="s">
        <v>27</v>
      </c>
      <c r="D6038">
        <v>94</v>
      </c>
      <c r="E6038" t="s">
        <v>34</v>
      </c>
      <c r="F6038" t="s">
        <v>29157</v>
      </c>
    </row>
    <row r="6039" spans="1:6" x14ac:dyDescent="0.2">
      <c r="A6039" t="s">
        <v>18250</v>
      </c>
      <c r="B6039" t="s">
        <v>19</v>
      </c>
      <c r="C6039" t="s">
        <v>26</v>
      </c>
      <c r="D6039">
        <v>27</v>
      </c>
      <c r="E6039" t="s">
        <v>32</v>
      </c>
      <c r="F6039" t="s">
        <v>79</v>
      </c>
    </row>
    <row r="6040" spans="1:6" x14ac:dyDescent="0.2">
      <c r="A6040" t="s">
        <v>18253</v>
      </c>
      <c r="B6040" t="s">
        <v>15</v>
      </c>
      <c r="C6040" t="s">
        <v>26</v>
      </c>
      <c r="D6040">
        <v>28</v>
      </c>
      <c r="E6040" t="s">
        <v>33</v>
      </c>
      <c r="F6040" t="s">
        <v>79</v>
      </c>
    </row>
    <row r="6041" spans="1:6" x14ac:dyDescent="0.2">
      <c r="A6041" t="s">
        <v>18256</v>
      </c>
      <c r="B6041" t="s">
        <v>15</v>
      </c>
      <c r="C6041" t="s">
        <v>29</v>
      </c>
      <c r="D6041">
        <v>11</v>
      </c>
      <c r="E6041" t="s">
        <v>33</v>
      </c>
      <c r="F6041" t="s">
        <v>79</v>
      </c>
    </row>
    <row r="6042" spans="1:6" x14ac:dyDescent="0.2">
      <c r="A6042" t="s">
        <v>18259</v>
      </c>
      <c r="B6042" t="s">
        <v>23</v>
      </c>
      <c r="C6042" t="s">
        <v>26</v>
      </c>
      <c r="D6042">
        <v>20</v>
      </c>
      <c r="E6042" t="s">
        <v>34</v>
      </c>
      <c r="F6042" t="s">
        <v>79</v>
      </c>
    </row>
    <row r="6043" spans="1:6" x14ac:dyDescent="0.2">
      <c r="A6043" t="s">
        <v>18262</v>
      </c>
      <c r="B6043" t="s">
        <v>19</v>
      </c>
      <c r="C6043" t="s">
        <v>27</v>
      </c>
      <c r="D6043">
        <v>63</v>
      </c>
      <c r="E6043" t="s">
        <v>34</v>
      </c>
      <c r="F6043" t="s">
        <v>79</v>
      </c>
    </row>
    <row r="6044" spans="1:6" x14ac:dyDescent="0.2">
      <c r="A6044" t="s">
        <v>18265</v>
      </c>
      <c r="B6044" t="s">
        <v>16</v>
      </c>
      <c r="C6044" t="s">
        <v>27</v>
      </c>
      <c r="D6044">
        <v>113</v>
      </c>
      <c r="E6044" t="s">
        <v>34</v>
      </c>
      <c r="F6044" t="s">
        <v>29157</v>
      </c>
    </row>
    <row r="6045" spans="1:6" x14ac:dyDescent="0.2">
      <c r="A6045" t="s">
        <v>18268</v>
      </c>
      <c r="B6045" t="s">
        <v>24</v>
      </c>
      <c r="C6045" t="s">
        <v>26</v>
      </c>
      <c r="D6045">
        <v>35</v>
      </c>
      <c r="E6045" t="s">
        <v>33</v>
      </c>
      <c r="F6045" t="s">
        <v>29157</v>
      </c>
    </row>
    <row r="6046" spans="1:6" x14ac:dyDescent="0.2">
      <c r="A6046" t="s">
        <v>18271</v>
      </c>
      <c r="B6046" t="s">
        <v>18</v>
      </c>
      <c r="C6046" t="s">
        <v>29</v>
      </c>
      <c r="D6046">
        <v>12</v>
      </c>
      <c r="E6046" t="s">
        <v>33</v>
      </c>
      <c r="F6046" t="s">
        <v>29157</v>
      </c>
    </row>
    <row r="6047" spans="1:6" x14ac:dyDescent="0.2">
      <c r="A6047" t="s">
        <v>18274</v>
      </c>
      <c r="B6047" t="s">
        <v>17</v>
      </c>
      <c r="C6047" t="s">
        <v>30</v>
      </c>
      <c r="D6047">
        <v>5</v>
      </c>
      <c r="E6047" t="s">
        <v>33</v>
      </c>
      <c r="F6047" t="s">
        <v>79</v>
      </c>
    </row>
    <row r="6048" spans="1:6" x14ac:dyDescent="0.2">
      <c r="A6048" t="s">
        <v>18277</v>
      </c>
      <c r="B6048" t="s">
        <v>15</v>
      </c>
      <c r="C6048" t="s">
        <v>26</v>
      </c>
      <c r="D6048">
        <v>32</v>
      </c>
      <c r="E6048" t="s">
        <v>32</v>
      </c>
      <c r="F6048" t="s">
        <v>79</v>
      </c>
    </row>
    <row r="6049" spans="1:6" x14ac:dyDescent="0.2">
      <c r="A6049" t="s">
        <v>18280</v>
      </c>
      <c r="B6049" t="s">
        <v>22</v>
      </c>
      <c r="C6049" t="s">
        <v>27</v>
      </c>
      <c r="D6049">
        <v>95</v>
      </c>
      <c r="E6049" t="s">
        <v>32</v>
      </c>
      <c r="F6049" t="s">
        <v>79</v>
      </c>
    </row>
    <row r="6050" spans="1:6" x14ac:dyDescent="0.2">
      <c r="A6050" t="s">
        <v>18283</v>
      </c>
      <c r="B6050" t="s">
        <v>15</v>
      </c>
      <c r="C6050" t="s">
        <v>26</v>
      </c>
      <c r="D6050">
        <v>58</v>
      </c>
      <c r="E6050" t="s">
        <v>33</v>
      </c>
      <c r="F6050" t="s">
        <v>29157</v>
      </c>
    </row>
    <row r="6051" spans="1:6" x14ac:dyDescent="0.2">
      <c r="A6051" t="s">
        <v>18286</v>
      </c>
      <c r="B6051" t="s">
        <v>19</v>
      </c>
      <c r="C6051" t="s">
        <v>26</v>
      </c>
      <c r="D6051">
        <v>41</v>
      </c>
      <c r="E6051" t="s">
        <v>33</v>
      </c>
      <c r="F6051" t="s">
        <v>79</v>
      </c>
    </row>
    <row r="6052" spans="1:6" x14ac:dyDescent="0.2">
      <c r="A6052" t="s">
        <v>18289</v>
      </c>
      <c r="B6052" t="s">
        <v>21</v>
      </c>
      <c r="C6052" t="s">
        <v>26</v>
      </c>
      <c r="D6052">
        <v>40</v>
      </c>
      <c r="E6052" t="s">
        <v>32</v>
      </c>
      <c r="F6052" t="s">
        <v>79</v>
      </c>
    </row>
    <row r="6053" spans="1:6" x14ac:dyDescent="0.2">
      <c r="A6053" t="s">
        <v>18292</v>
      </c>
      <c r="B6053" t="s">
        <v>18</v>
      </c>
      <c r="C6053" t="s">
        <v>26</v>
      </c>
      <c r="D6053">
        <v>30</v>
      </c>
      <c r="E6053" t="s">
        <v>32</v>
      </c>
      <c r="F6053" t="s">
        <v>29157</v>
      </c>
    </row>
    <row r="6054" spans="1:6" x14ac:dyDescent="0.2">
      <c r="A6054" t="s">
        <v>18295</v>
      </c>
      <c r="B6054" t="s">
        <v>15</v>
      </c>
      <c r="C6054" t="s">
        <v>27</v>
      </c>
      <c r="D6054">
        <v>66</v>
      </c>
      <c r="E6054" t="s">
        <v>33</v>
      </c>
      <c r="F6054" t="s">
        <v>29157</v>
      </c>
    </row>
    <row r="6055" spans="1:6" x14ac:dyDescent="0.2">
      <c r="A6055" t="s">
        <v>18298</v>
      </c>
      <c r="B6055" t="s">
        <v>20</v>
      </c>
      <c r="C6055" t="s">
        <v>28</v>
      </c>
      <c r="D6055">
        <v>286</v>
      </c>
      <c r="E6055" t="s">
        <v>32</v>
      </c>
      <c r="F6055" t="s">
        <v>79</v>
      </c>
    </row>
    <row r="6056" spans="1:6" x14ac:dyDescent="0.2">
      <c r="A6056" t="s">
        <v>18301</v>
      </c>
      <c r="B6056" t="s">
        <v>19</v>
      </c>
      <c r="C6056" t="s">
        <v>26</v>
      </c>
      <c r="D6056">
        <v>41</v>
      </c>
      <c r="E6056" t="s">
        <v>32</v>
      </c>
      <c r="F6056" t="s">
        <v>79</v>
      </c>
    </row>
    <row r="6057" spans="1:6" x14ac:dyDescent="0.2">
      <c r="A6057" t="s">
        <v>18304</v>
      </c>
      <c r="B6057" t="s">
        <v>19</v>
      </c>
      <c r="C6057" t="s">
        <v>27</v>
      </c>
      <c r="D6057">
        <v>113</v>
      </c>
      <c r="E6057" t="s">
        <v>32</v>
      </c>
      <c r="F6057" t="s">
        <v>79</v>
      </c>
    </row>
    <row r="6058" spans="1:6" x14ac:dyDescent="0.2">
      <c r="A6058" t="s">
        <v>18307</v>
      </c>
      <c r="B6058" t="s">
        <v>23</v>
      </c>
      <c r="C6058" t="s">
        <v>26</v>
      </c>
      <c r="D6058">
        <v>28</v>
      </c>
      <c r="E6058" t="s">
        <v>33</v>
      </c>
      <c r="F6058" t="s">
        <v>29157</v>
      </c>
    </row>
    <row r="6059" spans="1:6" x14ac:dyDescent="0.2">
      <c r="A6059" t="s">
        <v>18310</v>
      </c>
      <c r="B6059" t="s">
        <v>17</v>
      </c>
      <c r="C6059" t="s">
        <v>26</v>
      </c>
      <c r="D6059">
        <v>25</v>
      </c>
      <c r="E6059" t="s">
        <v>34</v>
      </c>
      <c r="F6059" t="s">
        <v>79</v>
      </c>
    </row>
    <row r="6060" spans="1:6" x14ac:dyDescent="0.2">
      <c r="A6060" t="s">
        <v>18313</v>
      </c>
      <c r="B6060" t="s">
        <v>20</v>
      </c>
      <c r="C6060" t="s">
        <v>26</v>
      </c>
      <c r="D6060">
        <v>36</v>
      </c>
      <c r="E6060" t="s">
        <v>34</v>
      </c>
      <c r="F6060" t="s">
        <v>79</v>
      </c>
    </row>
    <row r="6061" spans="1:6" x14ac:dyDescent="0.2">
      <c r="A6061" t="s">
        <v>18316</v>
      </c>
      <c r="B6061" t="s">
        <v>22</v>
      </c>
      <c r="C6061" t="s">
        <v>26</v>
      </c>
      <c r="D6061">
        <v>35</v>
      </c>
      <c r="E6061" t="s">
        <v>34</v>
      </c>
      <c r="F6061" t="s">
        <v>29157</v>
      </c>
    </row>
    <row r="6062" spans="1:6" x14ac:dyDescent="0.2">
      <c r="A6062" t="s">
        <v>18319</v>
      </c>
      <c r="B6062" t="s">
        <v>23</v>
      </c>
      <c r="C6062" t="s">
        <v>26</v>
      </c>
      <c r="D6062">
        <v>40</v>
      </c>
      <c r="E6062" t="s">
        <v>34</v>
      </c>
      <c r="F6062" t="s">
        <v>29157</v>
      </c>
    </row>
    <row r="6063" spans="1:6" x14ac:dyDescent="0.2">
      <c r="A6063" t="s">
        <v>18322</v>
      </c>
      <c r="B6063" t="s">
        <v>19</v>
      </c>
      <c r="C6063" t="s">
        <v>27</v>
      </c>
      <c r="D6063">
        <v>62</v>
      </c>
      <c r="E6063" t="s">
        <v>33</v>
      </c>
      <c r="F6063" t="s">
        <v>29157</v>
      </c>
    </row>
    <row r="6064" spans="1:6" x14ac:dyDescent="0.2">
      <c r="A6064" t="s">
        <v>18325</v>
      </c>
      <c r="B6064" t="s">
        <v>16</v>
      </c>
      <c r="C6064" t="s">
        <v>28</v>
      </c>
      <c r="D6064">
        <v>100</v>
      </c>
      <c r="E6064" t="s">
        <v>34</v>
      </c>
      <c r="F6064" t="s">
        <v>29157</v>
      </c>
    </row>
    <row r="6065" spans="1:6" x14ac:dyDescent="0.2">
      <c r="A6065" t="s">
        <v>18328</v>
      </c>
      <c r="B6065" t="s">
        <v>16</v>
      </c>
      <c r="C6065" t="s">
        <v>29</v>
      </c>
      <c r="D6065">
        <v>19</v>
      </c>
      <c r="E6065" t="s">
        <v>32</v>
      </c>
      <c r="F6065" t="s">
        <v>79</v>
      </c>
    </row>
    <row r="6066" spans="1:6" x14ac:dyDescent="0.2">
      <c r="A6066" t="s">
        <v>18331</v>
      </c>
      <c r="B6066" t="s">
        <v>15</v>
      </c>
      <c r="C6066" t="s">
        <v>26</v>
      </c>
      <c r="D6066">
        <v>23</v>
      </c>
      <c r="E6066" t="s">
        <v>34</v>
      </c>
      <c r="F6066" t="s">
        <v>79</v>
      </c>
    </row>
    <row r="6067" spans="1:6" x14ac:dyDescent="0.2">
      <c r="A6067" t="s">
        <v>18334</v>
      </c>
      <c r="B6067" t="s">
        <v>18</v>
      </c>
      <c r="C6067" t="s">
        <v>27</v>
      </c>
      <c r="D6067">
        <v>60</v>
      </c>
      <c r="E6067" t="s">
        <v>33</v>
      </c>
      <c r="F6067" t="s">
        <v>29157</v>
      </c>
    </row>
    <row r="6068" spans="1:6" x14ac:dyDescent="0.2">
      <c r="A6068" t="s">
        <v>18337</v>
      </c>
      <c r="B6068" t="s">
        <v>17</v>
      </c>
      <c r="C6068" t="s">
        <v>27</v>
      </c>
      <c r="D6068">
        <v>64</v>
      </c>
      <c r="E6068" t="s">
        <v>34</v>
      </c>
      <c r="F6068" t="s">
        <v>79</v>
      </c>
    </row>
    <row r="6069" spans="1:6" x14ac:dyDescent="0.2">
      <c r="A6069" t="s">
        <v>18340</v>
      </c>
      <c r="B6069" t="s">
        <v>16</v>
      </c>
      <c r="C6069" t="s">
        <v>27</v>
      </c>
      <c r="D6069">
        <v>94</v>
      </c>
      <c r="E6069" t="s">
        <v>32</v>
      </c>
      <c r="F6069" t="s">
        <v>29157</v>
      </c>
    </row>
    <row r="6070" spans="1:6" x14ac:dyDescent="0.2">
      <c r="A6070" t="s">
        <v>18343</v>
      </c>
      <c r="B6070" t="s">
        <v>20</v>
      </c>
      <c r="C6070" t="s">
        <v>26</v>
      </c>
      <c r="D6070">
        <v>47</v>
      </c>
      <c r="E6070" t="s">
        <v>32</v>
      </c>
      <c r="F6070" t="s">
        <v>29157</v>
      </c>
    </row>
    <row r="6071" spans="1:6" x14ac:dyDescent="0.2">
      <c r="A6071" t="s">
        <v>18364</v>
      </c>
      <c r="B6071" t="s">
        <v>21</v>
      </c>
      <c r="C6071" t="s">
        <v>27</v>
      </c>
      <c r="D6071">
        <v>92</v>
      </c>
      <c r="E6071" t="s">
        <v>32</v>
      </c>
      <c r="F6071" t="s">
        <v>29157</v>
      </c>
    </row>
    <row r="6072" spans="1:6" x14ac:dyDescent="0.2">
      <c r="A6072" t="s">
        <v>18367</v>
      </c>
      <c r="B6072" t="s">
        <v>21</v>
      </c>
      <c r="C6072" t="s">
        <v>27</v>
      </c>
      <c r="D6072">
        <v>55</v>
      </c>
      <c r="E6072" t="s">
        <v>32</v>
      </c>
      <c r="F6072" t="s">
        <v>29156</v>
      </c>
    </row>
    <row r="6073" spans="1:6" x14ac:dyDescent="0.2">
      <c r="A6073" t="s">
        <v>18370</v>
      </c>
      <c r="B6073" t="s">
        <v>19</v>
      </c>
      <c r="C6073" t="s">
        <v>27</v>
      </c>
      <c r="D6073">
        <v>102</v>
      </c>
      <c r="E6073" t="s">
        <v>33</v>
      </c>
      <c r="F6073" t="s">
        <v>29157</v>
      </c>
    </row>
    <row r="6074" spans="1:6" x14ac:dyDescent="0.2">
      <c r="A6074" t="s">
        <v>18373</v>
      </c>
      <c r="B6074" t="s">
        <v>19</v>
      </c>
      <c r="C6074" t="s">
        <v>26</v>
      </c>
      <c r="D6074">
        <v>51</v>
      </c>
      <c r="E6074" t="s">
        <v>33</v>
      </c>
      <c r="F6074" t="s">
        <v>29157</v>
      </c>
    </row>
    <row r="6075" spans="1:6" x14ac:dyDescent="0.2">
      <c r="A6075" t="s">
        <v>18376</v>
      </c>
      <c r="B6075" t="s">
        <v>19</v>
      </c>
      <c r="C6075" t="s">
        <v>27</v>
      </c>
      <c r="D6075">
        <v>99</v>
      </c>
      <c r="E6075" t="s">
        <v>32</v>
      </c>
      <c r="F6075" t="s">
        <v>29156</v>
      </c>
    </row>
    <row r="6076" spans="1:6" x14ac:dyDescent="0.2">
      <c r="A6076" t="s">
        <v>18379</v>
      </c>
      <c r="B6076" t="s">
        <v>16</v>
      </c>
      <c r="C6076" t="s">
        <v>26</v>
      </c>
      <c r="D6076">
        <v>38</v>
      </c>
      <c r="E6076" t="s">
        <v>32</v>
      </c>
      <c r="F6076" t="s">
        <v>29154</v>
      </c>
    </row>
    <row r="6077" spans="1:6" x14ac:dyDescent="0.2">
      <c r="A6077" t="s">
        <v>18382</v>
      </c>
      <c r="B6077" t="s">
        <v>16</v>
      </c>
      <c r="C6077" t="s">
        <v>26</v>
      </c>
      <c r="D6077">
        <v>29</v>
      </c>
      <c r="E6077" t="s">
        <v>33</v>
      </c>
      <c r="F6077" t="s">
        <v>29156</v>
      </c>
    </row>
    <row r="6078" spans="1:6" x14ac:dyDescent="0.2">
      <c r="A6078" t="s">
        <v>18385</v>
      </c>
      <c r="B6078" t="s">
        <v>16</v>
      </c>
      <c r="C6078" t="s">
        <v>27</v>
      </c>
      <c r="D6078">
        <v>70</v>
      </c>
      <c r="E6078" t="s">
        <v>34</v>
      </c>
      <c r="F6078" t="s">
        <v>29156</v>
      </c>
    </row>
    <row r="6079" spans="1:6" x14ac:dyDescent="0.2">
      <c r="A6079" t="s">
        <v>18388</v>
      </c>
      <c r="B6079" t="s">
        <v>20</v>
      </c>
      <c r="C6079" t="s">
        <v>26</v>
      </c>
      <c r="D6079">
        <v>29</v>
      </c>
      <c r="E6079" t="s">
        <v>32</v>
      </c>
      <c r="F6079" t="s">
        <v>29156</v>
      </c>
    </row>
    <row r="6080" spans="1:6" x14ac:dyDescent="0.2">
      <c r="A6080" t="s">
        <v>18391</v>
      </c>
      <c r="B6080" t="s">
        <v>24</v>
      </c>
      <c r="C6080" t="s">
        <v>30</v>
      </c>
      <c r="D6080">
        <v>8</v>
      </c>
      <c r="E6080" t="s">
        <v>33</v>
      </c>
      <c r="F6080" t="s">
        <v>29157</v>
      </c>
    </row>
    <row r="6081" spans="1:6" x14ac:dyDescent="0.2">
      <c r="A6081" t="s">
        <v>18394</v>
      </c>
      <c r="B6081" t="s">
        <v>24</v>
      </c>
      <c r="C6081" t="s">
        <v>29</v>
      </c>
      <c r="D6081">
        <v>10</v>
      </c>
      <c r="E6081" t="s">
        <v>32</v>
      </c>
      <c r="F6081" t="s">
        <v>29157</v>
      </c>
    </row>
    <row r="6082" spans="1:6" x14ac:dyDescent="0.2">
      <c r="A6082" t="s">
        <v>18397</v>
      </c>
      <c r="B6082" t="s">
        <v>18</v>
      </c>
      <c r="C6082" t="s">
        <v>29</v>
      </c>
      <c r="D6082">
        <v>11</v>
      </c>
      <c r="E6082" t="s">
        <v>33</v>
      </c>
      <c r="F6082" t="s">
        <v>29156</v>
      </c>
    </row>
    <row r="6083" spans="1:6" x14ac:dyDescent="0.2">
      <c r="A6083" t="s">
        <v>18400</v>
      </c>
      <c r="B6083" t="s">
        <v>18</v>
      </c>
      <c r="C6083" t="s">
        <v>29</v>
      </c>
      <c r="D6083">
        <v>18</v>
      </c>
      <c r="E6083" t="s">
        <v>32</v>
      </c>
      <c r="F6083" t="s">
        <v>29157</v>
      </c>
    </row>
    <row r="6084" spans="1:6" x14ac:dyDescent="0.2">
      <c r="A6084" t="s">
        <v>18403</v>
      </c>
      <c r="B6084" t="s">
        <v>24</v>
      </c>
      <c r="C6084" t="s">
        <v>26</v>
      </c>
      <c r="D6084">
        <v>59</v>
      </c>
      <c r="E6084" t="s">
        <v>33</v>
      </c>
      <c r="F6084" t="s">
        <v>29154</v>
      </c>
    </row>
    <row r="6085" spans="1:6" x14ac:dyDescent="0.2">
      <c r="A6085" t="s">
        <v>18406</v>
      </c>
      <c r="B6085" t="s">
        <v>23</v>
      </c>
      <c r="C6085" t="s">
        <v>26</v>
      </c>
      <c r="D6085">
        <v>21</v>
      </c>
      <c r="E6085" t="s">
        <v>34</v>
      </c>
      <c r="F6085" t="s">
        <v>29156</v>
      </c>
    </row>
    <row r="6086" spans="1:6" x14ac:dyDescent="0.2">
      <c r="A6086" t="s">
        <v>18409</v>
      </c>
      <c r="B6086" t="s">
        <v>16</v>
      </c>
      <c r="C6086" t="s">
        <v>26</v>
      </c>
      <c r="D6086">
        <v>27</v>
      </c>
      <c r="E6086" t="s">
        <v>33</v>
      </c>
      <c r="F6086" t="s">
        <v>29155</v>
      </c>
    </row>
    <row r="6087" spans="1:6" x14ac:dyDescent="0.2">
      <c r="A6087" t="s">
        <v>18412</v>
      </c>
      <c r="B6087" t="s">
        <v>18</v>
      </c>
      <c r="C6087" t="s">
        <v>29</v>
      </c>
      <c r="D6087">
        <v>10</v>
      </c>
      <c r="E6087" t="s">
        <v>33</v>
      </c>
      <c r="F6087" t="s">
        <v>29154</v>
      </c>
    </row>
    <row r="6088" spans="1:6" x14ac:dyDescent="0.2">
      <c r="A6088" t="s">
        <v>18415</v>
      </c>
      <c r="B6088" t="s">
        <v>22</v>
      </c>
      <c r="C6088" t="s">
        <v>27</v>
      </c>
      <c r="D6088">
        <v>55</v>
      </c>
      <c r="E6088" t="s">
        <v>32</v>
      </c>
      <c r="F6088" t="s">
        <v>29156</v>
      </c>
    </row>
    <row r="6089" spans="1:6" x14ac:dyDescent="0.2">
      <c r="A6089" t="s">
        <v>18418</v>
      </c>
      <c r="B6089" t="s">
        <v>15</v>
      </c>
      <c r="C6089" t="s">
        <v>26</v>
      </c>
      <c r="D6089">
        <v>42</v>
      </c>
      <c r="E6089" t="s">
        <v>34</v>
      </c>
      <c r="F6089" t="s">
        <v>29157</v>
      </c>
    </row>
    <row r="6090" spans="1:6" x14ac:dyDescent="0.2">
      <c r="A6090" t="s">
        <v>18421</v>
      </c>
      <c r="B6090" t="s">
        <v>24</v>
      </c>
      <c r="C6090" t="s">
        <v>30</v>
      </c>
      <c r="D6090">
        <v>6</v>
      </c>
      <c r="E6090" t="s">
        <v>33</v>
      </c>
      <c r="F6090" t="s">
        <v>29157</v>
      </c>
    </row>
    <row r="6091" spans="1:6" x14ac:dyDescent="0.2">
      <c r="A6091" t="s">
        <v>18424</v>
      </c>
      <c r="B6091" t="s">
        <v>23</v>
      </c>
      <c r="C6091" t="s">
        <v>26</v>
      </c>
      <c r="D6091">
        <v>39</v>
      </c>
      <c r="E6091" t="s">
        <v>32</v>
      </c>
      <c r="F6091" t="s">
        <v>29154</v>
      </c>
    </row>
    <row r="6092" spans="1:6" x14ac:dyDescent="0.2">
      <c r="A6092" t="s">
        <v>18427</v>
      </c>
      <c r="B6092" t="s">
        <v>15</v>
      </c>
      <c r="C6092" t="s">
        <v>27</v>
      </c>
      <c r="D6092">
        <v>57</v>
      </c>
      <c r="E6092" t="s">
        <v>34</v>
      </c>
      <c r="F6092" t="s">
        <v>29156</v>
      </c>
    </row>
    <row r="6093" spans="1:6" x14ac:dyDescent="0.2">
      <c r="A6093" t="s">
        <v>18430</v>
      </c>
      <c r="B6093" t="s">
        <v>20</v>
      </c>
      <c r="C6093" t="s">
        <v>26</v>
      </c>
      <c r="D6093">
        <v>44</v>
      </c>
      <c r="E6093" t="s">
        <v>32</v>
      </c>
      <c r="F6093" t="s">
        <v>29157</v>
      </c>
    </row>
    <row r="6094" spans="1:6" x14ac:dyDescent="0.2">
      <c r="A6094" t="s">
        <v>18433</v>
      </c>
      <c r="B6094" t="s">
        <v>20</v>
      </c>
      <c r="C6094" t="s">
        <v>26</v>
      </c>
      <c r="D6094">
        <v>26</v>
      </c>
      <c r="E6094" t="s">
        <v>34</v>
      </c>
      <c r="F6094" t="s">
        <v>29157</v>
      </c>
    </row>
    <row r="6095" spans="1:6" x14ac:dyDescent="0.2">
      <c r="A6095" t="s">
        <v>18436</v>
      </c>
      <c r="B6095" t="s">
        <v>18</v>
      </c>
      <c r="C6095" t="s">
        <v>27</v>
      </c>
      <c r="D6095">
        <v>58</v>
      </c>
      <c r="E6095" t="s">
        <v>33</v>
      </c>
      <c r="F6095" t="s">
        <v>29157</v>
      </c>
    </row>
    <row r="6096" spans="1:6" x14ac:dyDescent="0.2">
      <c r="A6096" t="s">
        <v>18439</v>
      </c>
      <c r="B6096" t="s">
        <v>23</v>
      </c>
      <c r="C6096" t="s">
        <v>26</v>
      </c>
      <c r="D6096">
        <v>59</v>
      </c>
      <c r="E6096" t="s">
        <v>34</v>
      </c>
      <c r="F6096" t="s">
        <v>29155</v>
      </c>
    </row>
    <row r="6097" spans="1:6" x14ac:dyDescent="0.2">
      <c r="A6097" t="s">
        <v>18442</v>
      </c>
      <c r="B6097" t="s">
        <v>17</v>
      </c>
      <c r="C6097" t="s">
        <v>26</v>
      </c>
      <c r="D6097">
        <v>21</v>
      </c>
      <c r="E6097" t="s">
        <v>32</v>
      </c>
      <c r="F6097" t="s">
        <v>29154</v>
      </c>
    </row>
    <row r="6098" spans="1:6" x14ac:dyDescent="0.2">
      <c r="A6098" t="s">
        <v>18445</v>
      </c>
      <c r="B6098" t="s">
        <v>20</v>
      </c>
      <c r="C6098" t="s">
        <v>27</v>
      </c>
      <c r="D6098">
        <v>93</v>
      </c>
      <c r="E6098" t="s">
        <v>34</v>
      </c>
      <c r="F6098" t="s">
        <v>29156</v>
      </c>
    </row>
    <row r="6099" spans="1:6" x14ac:dyDescent="0.2">
      <c r="A6099" t="s">
        <v>18448</v>
      </c>
      <c r="B6099" t="s">
        <v>16</v>
      </c>
      <c r="C6099" t="s">
        <v>26</v>
      </c>
      <c r="D6099">
        <v>30</v>
      </c>
      <c r="E6099" t="s">
        <v>32</v>
      </c>
      <c r="F6099" t="s">
        <v>29156</v>
      </c>
    </row>
    <row r="6100" spans="1:6" x14ac:dyDescent="0.2">
      <c r="A6100" t="s">
        <v>18451</v>
      </c>
      <c r="B6100" t="s">
        <v>15</v>
      </c>
      <c r="C6100" t="s">
        <v>29</v>
      </c>
      <c r="D6100">
        <v>10</v>
      </c>
      <c r="E6100" t="s">
        <v>34</v>
      </c>
      <c r="F6100" t="s">
        <v>29154</v>
      </c>
    </row>
    <row r="6101" spans="1:6" x14ac:dyDescent="0.2">
      <c r="A6101" t="s">
        <v>18454</v>
      </c>
      <c r="B6101" t="s">
        <v>23</v>
      </c>
      <c r="C6101" t="s">
        <v>26</v>
      </c>
      <c r="D6101">
        <v>52</v>
      </c>
      <c r="E6101" t="s">
        <v>33</v>
      </c>
      <c r="F6101" t="s">
        <v>29157</v>
      </c>
    </row>
    <row r="6102" spans="1:6" x14ac:dyDescent="0.2">
      <c r="A6102" t="s">
        <v>18457</v>
      </c>
      <c r="B6102" t="s">
        <v>18</v>
      </c>
      <c r="C6102" t="s">
        <v>28</v>
      </c>
      <c r="D6102">
        <v>222</v>
      </c>
      <c r="E6102" t="s">
        <v>34</v>
      </c>
      <c r="F6102" t="s">
        <v>29155</v>
      </c>
    </row>
    <row r="6103" spans="1:6" x14ac:dyDescent="0.2">
      <c r="A6103" t="s">
        <v>18460</v>
      </c>
      <c r="B6103" t="s">
        <v>15</v>
      </c>
      <c r="C6103" t="s">
        <v>26</v>
      </c>
      <c r="D6103">
        <v>48</v>
      </c>
      <c r="E6103" t="s">
        <v>33</v>
      </c>
      <c r="F6103" t="s">
        <v>29157</v>
      </c>
    </row>
    <row r="6104" spans="1:6" x14ac:dyDescent="0.2">
      <c r="A6104" t="s">
        <v>18463</v>
      </c>
      <c r="B6104" t="s">
        <v>19</v>
      </c>
      <c r="C6104" t="s">
        <v>26</v>
      </c>
      <c r="D6104">
        <v>52</v>
      </c>
      <c r="E6104" t="s">
        <v>32</v>
      </c>
      <c r="F6104" t="s">
        <v>29157</v>
      </c>
    </row>
    <row r="6105" spans="1:6" x14ac:dyDescent="0.2">
      <c r="A6105" t="s">
        <v>18466</v>
      </c>
      <c r="B6105" t="s">
        <v>20</v>
      </c>
      <c r="C6105" t="s">
        <v>26</v>
      </c>
      <c r="D6105">
        <v>48</v>
      </c>
      <c r="E6105" t="s">
        <v>34</v>
      </c>
      <c r="F6105" t="s">
        <v>29156</v>
      </c>
    </row>
    <row r="6106" spans="1:6" x14ac:dyDescent="0.2">
      <c r="A6106" t="s">
        <v>18469</v>
      </c>
      <c r="B6106" t="s">
        <v>15</v>
      </c>
      <c r="C6106" t="s">
        <v>29</v>
      </c>
      <c r="D6106">
        <v>15</v>
      </c>
      <c r="E6106" t="s">
        <v>34</v>
      </c>
      <c r="F6106" t="s">
        <v>29155</v>
      </c>
    </row>
    <row r="6107" spans="1:6" x14ac:dyDescent="0.2">
      <c r="A6107" t="s">
        <v>18472</v>
      </c>
      <c r="B6107" t="s">
        <v>17</v>
      </c>
      <c r="C6107" t="s">
        <v>26</v>
      </c>
      <c r="D6107">
        <v>56</v>
      </c>
      <c r="E6107" t="s">
        <v>32</v>
      </c>
      <c r="F6107" t="s">
        <v>29157</v>
      </c>
    </row>
    <row r="6108" spans="1:6" x14ac:dyDescent="0.2">
      <c r="A6108" t="s">
        <v>18475</v>
      </c>
      <c r="B6108" t="s">
        <v>20</v>
      </c>
      <c r="C6108" t="s">
        <v>27</v>
      </c>
      <c r="D6108">
        <v>87</v>
      </c>
      <c r="E6108" t="s">
        <v>34</v>
      </c>
      <c r="F6108" t="s">
        <v>29157</v>
      </c>
    </row>
    <row r="6109" spans="1:6" x14ac:dyDescent="0.2">
      <c r="A6109" t="s">
        <v>18478</v>
      </c>
      <c r="B6109" t="s">
        <v>18</v>
      </c>
      <c r="C6109" t="s">
        <v>27</v>
      </c>
      <c r="D6109">
        <v>101</v>
      </c>
      <c r="E6109" t="s">
        <v>32</v>
      </c>
      <c r="F6109" t="s">
        <v>29156</v>
      </c>
    </row>
    <row r="6110" spans="1:6" x14ac:dyDescent="0.2">
      <c r="A6110" t="s">
        <v>18481</v>
      </c>
      <c r="B6110" t="s">
        <v>23</v>
      </c>
      <c r="C6110" t="s">
        <v>29</v>
      </c>
      <c r="D6110">
        <v>23</v>
      </c>
      <c r="E6110" t="s">
        <v>34</v>
      </c>
      <c r="F6110" t="s">
        <v>29157</v>
      </c>
    </row>
    <row r="6111" spans="1:6" x14ac:dyDescent="0.2">
      <c r="A6111" t="s">
        <v>18484</v>
      </c>
      <c r="B6111" t="s">
        <v>22</v>
      </c>
      <c r="C6111" t="s">
        <v>27</v>
      </c>
      <c r="D6111">
        <v>113</v>
      </c>
      <c r="E6111" t="s">
        <v>32</v>
      </c>
      <c r="F6111" t="s">
        <v>29154</v>
      </c>
    </row>
    <row r="6112" spans="1:6" x14ac:dyDescent="0.2">
      <c r="A6112" t="s">
        <v>18487</v>
      </c>
      <c r="B6112" t="s">
        <v>24</v>
      </c>
      <c r="C6112" t="s">
        <v>26</v>
      </c>
      <c r="D6112">
        <v>20</v>
      </c>
      <c r="E6112" t="s">
        <v>34</v>
      </c>
      <c r="F6112" t="s">
        <v>29156</v>
      </c>
    </row>
    <row r="6113" spans="1:6" x14ac:dyDescent="0.2">
      <c r="A6113" t="s">
        <v>18490</v>
      </c>
      <c r="B6113" t="s">
        <v>16</v>
      </c>
      <c r="C6113" t="s">
        <v>29</v>
      </c>
      <c r="D6113">
        <v>20</v>
      </c>
      <c r="E6113" t="s">
        <v>33</v>
      </c>
      <c r="F6113" t="s">
        <v>29156</v>
      </c>
    </row>
    <row r="6114" spans="1:6" x14ac:dyDescent="0.2">
      <c r="A6114" t="s">
        <v>18493</v>
      </c>
      <c r="B6114" t="s">
        <v>21</v>
      </c>
      <c r="C6114" t="s">
        <v>27</v>
      </c>
      <c r="D6114">
        <v>110</v>
      </c>
      <c r="E6114" t="s">
        <v>32</v>
      </c>
      <c r="F6114" t="s">
        <v>29157</v>
      </c>
    </row>
    <row r="6115" spans="1:6" x14ac:dyDescent="0.2">
      <c r="A6115" t="s">
        <v>18496</v>
      </c>
      <c r="B6115" t="s">
        <v>22</v>
      </c>
      <c r="C6115" t="s">
        <v>27</v>
      </c>
      <c r="D6115">
        <v>54</v>
      </c>
      <c r="E6115" t="s">
        <v>33</v>
      </c>
      <c r="F6115" t="s">
        <v>29155</v>
      </c>
    </row>
    <row r="6116" spans="1:6" x14ac:dyDescent="0.2">
      <c r="A6116" t="s">
        <v>18499</v>
      </c>
      <c r="B6116" t="s">
        <v>24</v>
      </c>
      <c r="C6116" t="s">
        <v>28</v>
      </c>
      <c r="D6116">
        <v>171</v>
      </c>
      <c r="E6116" t="s">
        <v>32</v>
      </c>
      <c r="F6116" t="s">
        <v>29156</v>
      </c>
    </row>
    <row r="6117" spans="1:6" x14ac:dyDescent="0.2">
      <c r="A6117" t="s">
        <v>18502</v>
      </c>
      <c r="B6117" t="s">
        <v>15</v>
      </c>
      <c r="C6117" t="s">
        <v>26</v>
      </c>
      <c r="D6117">
        <v>36</v>
      </c>
      <c r="E6117" t="s">
        <v>33</v>
      </c>
      <c r="F6117" t="s">
        <v>29157</v>
      </c>
    </row>
    <row r="6118" spans="1:6" x14ac:dyDescent="0.2">
      <c r="A6118" t="s">
        <v>18505</v>
      </c>
      <c r="B6118" t="s">
        <v>17</v>
      </c>
      <c r="C6118" t="s">
        <v>27</v>
      </c>
      <c r="D6118">
        <v>71</v>
      </c>
      <c r="E6118" t="s">
        <v>33</v>
      </c>
      <c r="F6118" t="s">
        <v>29154</v>
      </c>
    </row>
    <row r="6119" spans="1:6" x14ac:dyDescent="0.2">
      <c r="A6119" t="s">
        <v>18508</v>
      </c>
      <c r="B6119" t="s">
        <v>16</v>
      </c>
      <c r="C6119" t="s">
        <v>26</v>
      </c>
      <c r="D6119">
        <v>29</v>
      </c>
      <c r="E6119" t="s">
        <v>32</v>
      </c>
      <c r="F6119" t="s">
        <v>29154</v>
      </c>
    </row>
    <row r="6120" spans="1:6" x14ac:dyDescent="0.2">
      <c r="A6120" t="s">
        <v>18511</v>
      </c>
      <c r="B6120" t="s">
        <v>23</v>
      </c>
      <c r="C6120" t="s">
        <v>27</v>
      </c>
      <c r="D6120">
        <v>67</v>
      </c>
      <c r="E6120" t="s">
        <v>34</v>
      </c>
      <c r="F6120" t="s">
        <v>29156</v>
      </c>
    </row>
    <row r="6121" spans="1:6" x14ac:dyDescent="0.2">
      <c r="A6121" t="s">
        <v>18514</v>
      </c>
      <c r="B6121" t="s">
        <v>22</v>
      </c>
      <c r="C6121" t="s">
        <v>28</v>
      </c>
      <c r="D6121">
        <v>290</v>
      </c>
      <c r="E6121" t="s">
        <v>32</v>
      </c>
      <c r="F6121" t="s">
        <v>29157</v>
      </c>
    </row>
    <row r="6122" spans="1:6" x14ac:dyDescent="0.2">
      <c r="A6122" t="s">
        <v>18517</v>
      </c>
      <c r="B6122" t="s">
        <v>24</v>
      </c>
      <c r="C6122" t="s">
        <v>26</v>
      </c>
      <c r="D6122">
        <v>44</v>
      </c>
      <c r="E6122" t="s">
        <v>32</v>
      </c>
      <c r="F6122" t="s">
        <v>29156</v>
      </c>
    </row>
    <row r="6123" spans="1:6" x14ac:dyDescent="0.2">
      <c r="A6123" t="s">
        <v>18520</v>
      </c>
      <c r="B6123" t="s">
        <v>23</v>
      </c>
      <c r="C6123" t="s">
        <v>26</v>
      </c>
      <c r="D6123">
        <v>24</v>
      </c>
      <c r="E6123" t="s">
        <v>34</v>
      </c>
      <c r="F6123" t="s">
        <v>29154</v>
      </c>
    </row>
    <row r="6124" spans="1:6" x14ac:dyDescent="0.2">
      <c r="A6124" t="s">
        <v>18523</v>
      </c>
      <c r="B6124" t="s">
        <v>16</v>
      </c>
      <c r="C6124" t="s">
        <v>26</v>
      </c>
      <c r="D6124">
        <v>45</v>
      </c>
      <c r="E6124" t="s">
        <v>32</v>
      </c>
      <c r="F6124" t="s">
        <v>29155</v>
      </c>
    </row>
    <row r="6125" spans="1:6" x14ac:dyDescent="0.2">
      <c r="A6125" t="s">
        <v>18526</v>
      </c>
      <c r="B6125" t="s">
        <v>16</v>
      </c>
      <c r="C6125" t="s">
        <v>26</v>
      </c>
      <c r="D6125">
        <v>39</v>
      </c>
      <c r="E6125" t="s">
        <v>32</v>
      </c>
      <c r="F6125" t="s">
        <v>29154</v>
      </c>
    </row>
    <row r="6126" spans="1:6" x14ac:dyDescent="0.2">
      <c r="A6126" t="s">
        <v>18529</v>
      </c>
      <c r="B6126" t="s">
        <v>24</v>
      </c>
      <c r="C6126" t="s">
        <v>30</v>
      </c>
      <c r="D6126">
        <v>3</v>
      </c>
      <c r="E6126" t="s">
        <v>34</v>
      </c>
      <c r="F6126" t="s">
        <v>29156</v>
      </c>
    </row>
    <row r="6127" spans="1:6" x14ac:dyDescent="0.2">
      <c r="A6127" t="s">
        <v>18532</v>
      </c>
      <c r="B6127" t="s">
        <v>21</v>
      </c>
      <c r="C6127" t="s">
        <v>26</v>
      </c>
      <c r="D6127">
        <v>46</v>
      </c>
      <c r="E6127" t="s">
        <v>32</v>
      </c>
      <c r="F6127" t="s">
        <v>29157</v>
      </c>
    </row>
    <row r="6128" spans="1:6" x14ac:dyDescent="0.2">
      <c r="A6128" t="s">
        <v>18535</v>
      </c>
      <c r="B6128" t="s">
        <v>16</v>
      </c>
      <c r="C6128" t="s">
        <v>30</v>
      </c>
      <c r="D6128">
        <v>3</v>
      </c>
      <c r="E6128" t="s">
        <v>33</v>
      </c>
      <c r="F6128" t="s">
        <v>29156</v>
      </c>
    </row>
    <row r="6129" spans="1:6" x14ac:dyDescent="0.2">
      <c r="A6129" t="s">
        <v>18538</v>
      </c>
      <c r="B6129" t="s">
        <v>16</v>
      </c>
      <c r="C6129" t="s">
        <v>30</v>
      </c>
      <c r="D6129">
        <v>7</v>
      </c>
      <c r="E6129" t="s">
        <v>34</v>
      </c>
      <c r="F6129" t="s">
        <v>29157</v>
      </c>
    </row>
    <row r="6130" spans="1:6" x14ac:dyDescent="0.2">
      <c r="A6130" t="s">
        <v>18541</v>
      </c>
      <c r="B6130" t="s">
        <v>19</v>
      </c>
      <c r="C6130" t="s">
        <v>26</v>
      </c>
      <c r="D6130">
        <v>25</v>
      </c>
      <c r="E6130" t="s">
        <v>34</v>
      </c>
      <c r="F6130" t="s">
        <v>29154</v>
      </c>
    </row>
    <row r="6131" spans="1:6" x14ac:dyDescent="0.2">
      <c r="A6131" t="s">
        <v>18544</v>
      </c>
      <c r="B6131" t="s">
        <v>18</v>
      </c>
      <c r="C6131" t="s">
        <v>26</v>
      </c>
      <c r="D6131">
        <v>57</v>
      </c>
      <c r="E6131" t="s">
        <v>33</v>
      </c>
      <c r="F6131" t="s">
        <v>29156</v>
      </c>
    </row>
    <row r="6132" spans="1:6" x14ac:dyDescent="0.2">
      <c r="A6132" t="s">
        <v>18547</v>
      </c>
      <c r="B6132" t="s">
        <v>24</v>
      </c>
      <c r="C6132" t="s">
        <v>26</v>
      </c>
      <c r="D6132">
        <v>34</v>
      </c>
      <c r="E6132" t="s">
        <v>34</v>
      </c>
      <c r="F6132" t="s">
        <v>29154</v>
      </c>
    </row>
    <row r="6133" spans="1:6" x14ac:dyDescent="0.2">
      <c r="A6133" t="s">
        <v>18550</v>
      </c>
      <c r="B6133" t="s">
        <v>21</v>
      </c>
      <c r="C6133" t="s">
        <v>27</v>
      </c>
      <c r="D6133">
        <v>46</v>
      </c>
      <c r="E6133" t="s">
        <v>32</v>
      </c>
      <c r="F6133" t="s">
        <v>29156</v>
      </c>
    </row>
    <row r="6134" spans="1:6" x14ac:dyDescent="0.2">
      <c r="A6134" t="s">
        <v>18553</v>
      </c>
      <c r="B6134" t="s">
        <v>17</v>
      </c>
      <c r="C6134" t="s">
        <v>26</v>
      </c>
      <c r="D6134">
        <v>39</v>
      </c>
      <c r="E6134" t="s">
        <v>33</v>
      </c>
      <c r="F6134" t="s">
        <v>29157</v>
      </c>
    </row>
    <row r="6135" spans="1:6" x14ac:dyDescent="0.2">
      <c r="A6135" t="s">
        <v>18556</v>
      </c>
      <c r="B6135" t="s">
        <v>21</v>
      </c>
      <c r="C6135" t="s">
        <v>26</v>
      </c>
      <c r="D6135">
        <v>56</v>
      </c>
      <c r="E6135" t="s">
        <v>33</v>
      </c>
      <c r="F6135" t="s">
        <v>29156</v>
      </c>
    </row>
    <row r="6136" spans="1:6" x14ac:dyDescent="0.2">
      <c r="A6136" t="s">
        <v>18559</v>
      </c>
      <c r="B6136" t="s">
        <v>16</v>
      </c>
      <c r="C6136" t="s">
        <v>29</v>
      </c>
      <c r="D6136">
        <v>13</v>
      </c>
      <c r="E6136" t="s">
        <v>32</v>
      </c>
      <c r="F6136" t="s">
        <v>29157</v>
      </c>
    </row>
    <row r="6137" spans="1:6" x14ac:dyDescent="0.2">
      <c r="A6137" t="s">
        <v>18562</v>
      </c>
      <c r="B6137" t="s">
        <v>17</v>
      </c>
      <c r="C6137" t="s">
        <v>27</v>
      </c>
      <c r="D6137">
        <v>88</v>
      </c>
      <c r="E6137" t="s">
        <v>32</v>
      </c>
      <c r="F6137" t="s">
        <v>29156</v>
      </c>
    </row>
    <row r="6138" spans="1:6" x14ac:dyDescent="0.2">
      <c r="A6138" t="s">
        <v>18565</v>
      </c>
      <c r="B6138" t="s">
        <v>15</v>
      </c>
      <c r="C6138" t="s">
        <v>27</v>
      </c>
      <c r="D6138">
        <v>105</v>
      </c>
      <c r="E6138" t="s">
        <v>32</v>
      </c>
      <c r="F6138" t="s">
        <v>29156</v>
      </c>
    </row>
    <row r="6139" spans="1:6" x14ac:dyDescent="0.2">
      <c r="A6139" t="s">
        <v>18568</v>
      </c>
      <c r="B6139" t="s">
        <v>20</v>
      </c>
      <c r="C6139" t="s">
        <v>26</v>
      </c>
      <c r="D6139">
        <v>47</v>
      </c>
      <c r="E6139" t="s">
        <v>32</v>
      </c>
      <c r="F6139" t="s">
        <v>29154</v>
      </c>
    </row>
    <row r="6140" spans="1:6" x14ac:dyDescent="0.2">
      <c r="A6140" t="s">
        <v>18571</v>
      </c>
      <c r="B6140" t="s">
        <v>19</v>
      </c>
      <c r="C6140" t="s">
        <v>27</v>
      </c>
      <c r="D6140">
        <v>67</v>
      </c>
      <c r="E6140" t="s">
        <v>32</v>
      </c>
      <c r="F6140" t="s">
        <v>29156</v>
      </c>
    </row>
    <row r="6141" spans="1:6" x14ac:dyDescent="0.2">
      <c r="A6141" t="s">
        <v>18574</v>
      </c>
      <c r="B6141" t="s">
        <v>19</v>
      </c>
      <c r="C6141" t="s">
        <v>26</v>
      </c>
      <c r="D6141">
        <v>33</v>
      </c>
      <c r="E6141" t="s">
        <v>33</v>
      </c>
      <c r="F6141" t="s">
        <v>29157</v>
      </c>
    </row>
    <row r="6142" spans="1:6" x14ac:dyDescent="0.2">
      <c r="A6142" t="s">
        <v>18577</v>
      </c>
      <c r="B6142" t="s">
        <v>18</v>
      </c>
      <c r="C6142" t="s">
        <v>28</v>
      </c>
      <c r="D6142">
        <v>180</v>
      </c>
      <c r="E6142" t="s">
        <v>33</v>
      </c>
      <c r="F6142" t="s">
        <v>29155</v>
      </c>
    </row>
    <row r="6143" spans="1:6" x14ac:dyDescent="0.2">
      <c r="A6143" t="s">
        <v>18580</v>
      </c>
      <c r="B6143" t="s">
        <v>23</v>
      </c>
      <c r="C6143" t="s">
        <v>29</v>
      </c>
      <c r="D6143">
        <v>10</v>
      </c>
      <c r="E6143" t="s">
        <v>34</v>
      </c>
      <c r="F6143" t="s">
        <v>29154</v>
      </c>
    </row>
    <row r="6144" spans="1:6" x14ac:dyDescent="0.2">
      <c r="A6144" t="s">
        <v>18583</v>
      </c>
      <c r="B6144" t="s">
        <v>18</v>
      </c>
      <c r="C6144" t="s">
        <v>26</v>
      </c>
      <c r="D6144">
        <v>38</v>
      </c>
      <c r="E6144" t="s">
        <v>33</v>
      </c>
      <c r="F6144" t="s">
        <v>29155</v>
      </c>
    </row>
    <row r="6145" spans="1:6" x14ac:dyDescent="0.2">
      <c r="A6145" t="s">
        <v>18586</v>
      </c>
      <c r="B6145" t="s">
        <v>17</v>
      </c>
      <c r="C6145" t="s">
        <v>26</v>
      </c>
      <c r="D6145">
        <v>48</v>
      </c>
      <c r="E6145" t="s">
        <v>32</v>
      </c>
      <c r="F6145" t="s">
        <v>29157</v>
      </c>
    </row>
    <row r="6146" spans="1:6" x14ac:dyDescent="0.2">
      <c r="A6146" t="s">
        <v>18589</v>
      </c>
      <c r="B6146" t="s">
        <v>24</v>
      </c>
      <c r="C6146" t="s">
        <v>27</v>
      </c>
      <c r="D6146">
        <v>76</v>
      </c>
      <c r="E6146" t="s">
        <v>32</v>
      </c>
      <c r="F6146" t="s">
        <v>29157</v>
      </c>
    </row>
    <row r="6147" spans="1:6" x14ac:dyDescent="0.2">
      <c r="A6147" t="s">
        <v>18592</v>
      </c>
      <c r="B6147" t="s">
        <v>23</v>
      </c>
      <c r="C6147" t="s">
        <v>27</v>
      </c>
      <c r="D6147">
        <v>117</v>
      </c>
      <c r="E6147" t="s">
        <v>34</v>
      </c>
      <c r="F6147" t="s">
        <v>29156</v>
      </c>
    </row>
    <row r="6148" spans="1:6" x14ac:dyDescent="0.2">
      <c r="A6148" t="s">
        <v>18595</v>
      </c>
      <c r="B6148" t="s">
        <v>17</v>
      </c>
      <c r="C6148" t="s">
        <v>27</v>
      </c>
      <c r="D6148">
        <v>76</v>
      </c>
      <c r="E6148" t="s">
        <v>32</v>
      </c>
      <c r="F6148" t="s">
        <v>29156</v>
      </c>
    </row>
    <row r="6149" spans="1:6" x14ac:dyDescent="0.2">
      <c r="A6149" t="s">
        <v>18598</v>
      </c>
      <c r="B6149" t="s">
        <v>22</v>
      </c>
      <c r="C6149" t="s">
        <v>26</v>
      </c>
      <c r="D6149">
        <v>42</v>
      </c>
      <c r="E6149" t="s">
        <v>32</v>
      </c>
      <c r="F6149" t="s">
        <v>29157</v>
      </c>
    </row>
    <row r="6150" spans="1:6" x14ac:dyDescent="0.2">
      <c r="A6150" t="s">
        <v>18601</v>
      </c>
      <c r="B6150" t="s">
        <v>16</v>
      </c>
      <c r="C6150" t="s">
        <v>29</v>
      </c>
      <c r="D6150">
        <v>12</v>
      </c>
      <c r="E6150" t="s">
        <v>34</v>
      </c>
      <c r="F6150" t="s">
        <v>29156</v>
      </c>
    </row>
    <row r="6151" spans="1:6" x14ac:dyDescent="0.2">
      <c r="A6151" t="s">
        <v>18604</v>
      </c>
      <c r="B6151" t="s">
        <v>17</v>
      </c>
      <c r="C6151" t="s">
        <v>27</v>
      </c>
      <c r="D6151">
        <v>85</v>
      </c>
      <c r="E6151" t="s">
        <v>32</v>
      </c>
      <c r="F6151" t="s">
        <v>29155</v>
      </c>
    </row>
    <row r="6152" spans="1:6" x14ac:dyDescent="0.2">
      <c r="A6152" t="s">
        <v>18607</v>
      </c>
      <c r="B6152" t="s">
        <v>22</v>
      </c>
      <c r="C6152" t="s">
        <v>26</v>
      </c>
      <c r="D6152">
        <v>39</v>
      </c>
      <c r="E6152" t="s">
        <v>32</v>
      </c>
      <c r="F6152" t="s">
        <v>29155</v>
      </c>
    </row>
    <row r="6153" spans="1:6" x14ac:dyDescent="0.2">
      <c r="A6153" t="s">
        <v>18610</v>
      </c>
      <c r="B6153" t="s">
        <v>18</v>
      </c>
      <c r="C6153" t="s">
        <v>30</v>
      </c>
      <c r="D6153">
        <v>8</v>
      </c>
      <c r="E6153" t="s">
        <v>32</v>
      </c>
      <c r="F6153" t="s">
        <v>29155</v>
      </c>
    </row>
    <row r="6154" spans="1:6" x14ac:dyDescent="0.2">
      <c r="A6154" t="s">
        <v>18613</v>
      </c>
      <c r="B6154" t="s">
        <v>20</v>
      </c>
      <c r="C6154" t="s">
        <v>26</v>
      </c>
      <c r="D6154">
        <v>24</v>
      </c>
      <c r="E6154" t="s">
        <v>33</v>
      </c>
      <c r="F6154" t="s">
        <v>29157</v>
      </c>
    </row>
    <row r="6155" spans="1:6" x14ac:dyDescent="0.2">
      <c r="A6155" t="s">
        <v>18616</v>
      </c>
      <c r="B6155" t="s">
        <v>18</v>
      </c>
      <c r="C6155" t="s">
        <v>26</v>
      </c>
      <c r="D6155">
        <v>30</v>
      </c>
      <c r="E6155" t="s">
        <v>33</v>
      </c>
      <c r="F6155" t="s">
        <v>29154</v>
      </c>
    </row>
    <row r="6156" spans="1:6" x14ac:dyDescent="0.2">
      <c r="A6156" t="s">
        <v>18619</v>
      </c>
      <c r="B6156" t="s">
        <v>19</v>
      </c>
      <c r="C6156" t="s">
        <v>28</v>
      </c>
      <c r="D6156">
        <v>288</v>
      </c>
      <c r="E6156" t="s">
        <v>34</v>
      </c>
      <c r="F6156" t="s">
        <v>29157</v>
      </c>
    </row>
    <row r="6157" spans="1:6" x14ac:dyDescent="0.2">
      <c r="A6157" t="s">
        <v>18346</v>
      </c>
      <c r="B6157" t="s">
        <v>21</v>
      </c>
      <c r="C6157" t="s">
        <v>27</v>
      </c>
      <c r="D6157">
        <v>112</v>
      </c>
      <c r="E6157" t="s">
        <v>32</v>
      </c>
      <c r="F6157" t="s">
        <v>29156</v>
      </c>
    </row>
    <row r="6158" spans="1:6" x14ac:dyDescent="0.2">
      <c r="A6158" t="s">
        <v>18349</v>
      </c>
      <c r="B6158" t="s">
        <v>15</v>
      </c>
      <c r="C6158" t="s">
        <v>28</v>
      </c>
      <c r="D6158">
        <v>109</v>
      </c>
      <c r="E6158" t="s">
        <v>32</v>
      </c>
      <c r="F6158" t="s">
        <v>29154</v>
      </c>
    </row>
    <row r="6159" spans="1:6" x14ac:dyDescent="0.2">
      <c r="A6159" t="s">
        <v>18352</v>
      </c>
      <c r="B6159" t="s">
        <v>24</v>
      </c>
      <c r="C6159" t="s">
        <v>27</v>
      </c>
      <c r="D6159">
        <v>108</v>
      </c>
      <c r="E6159" t="s">
        <v>32</v>
      </c>
      <c r="F6159" t="s">
        <v>29156</v>
      </c>
    </row>
    <row r="6160" spans="1:6" x14ac:dyDescent="0.2">
      <c r="A6160" t="s">
        <v>18355</v>
      </c>
      <c r="B6160" t="s">
        <v>16</v>
      </c>
      <c r="C6160" t="s">
        <v>27</v>
      </c>
      <c r="D6160">
        <v>88</v>
      </c>
      <c r="E6160" t="s">
        <v>34</v>
      </c>
      <c r="F6160" t="s">
        <v>29157</v>
      </c>
    </row>
    <row r="6161" spans="1:6" x14ac:dyDescent="0.2">
      <c r="A6161" t="s">
        <v>18358</v>
      </c>
      <c r="B6161" t="s">
        <v>18</v>
      </c>
      <c r="C6161" t="s">
        <v>27</v>
      </c>
      <c r="D6161">
        <v>47</v>
      </c>
      <c r="E6161" t="s">
        <v>34</v>
      </c>
      <c r="F6161" t="s">
        <v>29154</v>
      </c>
    </row>
    <row r="6162" spans="1:6" x14ac:dyDescent="0.2">
      <c r="A6162" t="s">
        <v>18361</v>
      </c>
      <c r="B6162" t="s">
        <v>16</v>
      </c>
      <c r="C6162" t="s">
        <v>28</v>
      </c>
      <c r="D6162">
        <v>272</v>
      </c>
      <c r="E6162" t="s">
        <v>33</v>
      </c>
      <c r="F6162" t="s">
        <v>29154</v>
      </c>
    </row>
    <row r="6163" spans="1:6" x14ac:dyDescent="0.2">
      <c r="A6163" t="s">
        <v>18622</v>
      </c>
      <c r="B6163" t="s">
        <v>15</v>
      </c>
      <c r="C6163" t="s">
        <v>26</v>
      </c>
      <c r="D6163">
        <v>38</v>
      </c>
      <c r="E6163" t="s">
        <v>33</v>
      </c>
      <c r="F6163" t="s">
        <v>79</v>
      </c>
    </row>
    <row r="6164" spans="1:6" x14ac:dyDescent="0.2">
      <c r="A6164" t="s">
        <v>18625</v>
      </c>
      <c r="B6164" t="s">
        <v>16</v>
      </c>
      <c r="C6164" t="s">
        <v>26</v>
      </c>
      <c r="D6164">
        <v>39</v>
      </c>
      <c r="E6164" t="s">
        <v>33</v>
      </c>
      <c r="F6164" t="s">
        <v>79</v>
      </c>
    </row>
    <row r="6165" spans="1:6" x14ac:dyDescent="0.2">
      <c r="A6165" t="s">
        <v>18628</v>
      </c>
      <c r="B6165" t="s">
        <v>16</v>
      </c>
      <c r="C6165" t="s">
        <v>29</v>
      </c>
      <c r="D6165">
        <v>22</v>
      </c>
      <c r="E6165" t="s">
        <v>32</v>
      </c>
      <c r="F6165" t="s">
        <v>29157</v>
      </c>
    </row>
    <row r="6166" spans="1:6" x14ac:dyDescent="0.2">
      <c r="A6166" t="s">
        <v>18631</v>
      </c>
      <c r="B6166" t="s">
        <v>16</v>
      </c>
      <c r="C6166" t="s">
        <v>27</v>
      </c>
      <c r="D6166">
        <v>72</v>
      </c>
      <c r="E6166" t="s">
        <v>34</v>
      </c>
      <c r="F6166" t="s">
        <v>29157</v>
      </c>
    </row>
    <row r="6167" spans="1:6" x14ac:dyDescent="0.2">
      <c r="A6167" t="s">
        <v>18634</v>
      </c>
      <c r="B6167" t="s">
        <v>19</v>
      </c>
      <c r="C6167" t="s">
        <v>27</v>
      </c>
      <c r="D6167">
        <v>62</v>
      </c>
      <c r="E6167" t="s">
        <v>32</v>
      </c>
      <c r="F6167" t="s">
        <v>29157</v>
      </c>
    </row>
    <row r="6168" spans="1:6" x14ac:dyDescent="0.2">
      <c r="A6168" t="s">
        <v>18637</v>
      </c>
      <c r="B6168" t="s">
        <v>20</v>
      </c>
      <c r="C6168" t="s">
        <v>26</v>
      </c>
      <c r="D6168">
        <v>47</v>
      </c>
      <c r="E6168" t="s">
        <v>34</v>
      </c>
      <c r="F6168" t="s">
        <v>79</v>
      </c>
    </row>
    <row r="6169" spans="1:6" x14ac:dyDescent="0.2">
      <c r="A6169" t="s">
        <v>18640</v>
      </c>
      <c r="B6169" t="s">
        <v>15</v>
      </c>
      <c r="C6169" t="s">
        <v>29</v>
      </c>
      <c r="D6169">
        <v>21</v>
      </c>
      <c r="E6169" t="s">
        <v>32</v>
      </c>
      <c r="F6169" t="s">
        <v>79</v>
      </c>
    </row>
    <row r="6170" spans="1:6" x14ac:dyDescent="0.2">
      <c r="A6170" t="s">
        <v>18643</v>
      </c>
      <c r="B6170" t="s">
        <v>24</v>
      </c>
      <c r="C6170" t="s">
        <v>26</v>
      </c>
      <c r="D6170">
        <v>27</v>
      </c>
      <c r="E6170" t="s">
        <v>33</v>
      </c>
      <c r="F6170" t="s">
        <v>79</v>
      </c>
    </row>
    <row r="6171" spans="1:6" x14ac:dyDescent="0.2">
      <c r="A6171" t="s">
        <v>18646</v>
      </c>
      <c r="B6171" t="s">
        <v>24</v>
      </c>
      <c r="C6171" t="s">
        <v>27</v>
      </c>
      <c r="D6171">
        <v>112</v>
      </c>
      <c r="E6171" t="s">
        <v>32</v>
      </c>
      <c r="F6171" t="s">
        <v>29157</v>
      </c>
    </row>
    <row r="6172" spans="1:6" x14ac:dyDescent="0.2">
      <c r="A6172" t="s">
        <v>18649</v>
      </c>
      <c r="B6172" t="s">
        <v>19</v>
      </c>
      <c r="C6172" t="s">
        <v>27</v>
      </c>
      <c r="D6172">
        <v>65</v>
      </c>
      <c r="E6172" t="s">
        <v>33</v>
      </c>
      <c r="F6172" t="s">
        <v>79</v>
      </c>
    </row>
    <row r="6173" spans="1:6" x14ac:dyDescent="0.2">
      <c r="A6173" t="s">
        <v>18652</v>
      </c>
      <c r="B6173" t="s">
        <v>17</v>
      </c>
      <c r="C6173" t="s">
        <v>30</v>
      </c>
      <c r="D6173">
        <v>8</v>
      </c>
      <c r="E6173" t="s">
        <v>32</v>
      </c>
      <c r="F6173" t="s">
        <v>79</v>
      </c>
    </row>
    <row r="6174" spans="1:6" x14ac:dyDescent="0.2">
      <c r="A6174" t="s">
        <v>18655</v>
      </c>
      <c r="B6174" t="s">
        <v>24</v>
      </c>
      <c r="C6174" t="s">
        <v>26</v>
      </c>
      <c r="D6174">
        <v>34</v>
      </c>
      <c r="E6174" t="s">
        <v>33</v>
      </c>
      <c r="F6174" t="s">
        <v>79</v>
      </c>
    </row>
    <row r="6175" spans="1:6" x14ac:dyDescent="0.2">
      <c r="A6175" t="s">
        <v>18658</v>
      </c>
      <c r="B6175" t="s">
        <v>21</v>
      </c>
      <c r="C6175" t="s">
        <v>30</v>
      </c>
      <c r="D6175">
        <v>3</v>
      </c>
      <c r="E6175" t="s">
        <v>33</v>
      </c>
      <c r="F6175" t="s">
        <v>29157</v>
      </c>
    </row>
    <row r="6176" spans="1:6" x14ac:dyDescent="0.2">
      <c r="A6176" t="s">
        <v>18661</v>
      </c>
      <c r="B6176" t="s">
        <v>17</v>
      </c>
      <c r="C6176" t="s">
        <v>27</v>
      </c>
      <c r="D6176">
        <v>117</v>
      </c>
      <c r="E6176" t="s">
        <v>32</v>
      </c>
      <c r="F6176" t="s">
        <v>79</v>
      </c>
    </row>
    <row r="6177" spans="1:6" x14ac:dyDescent="0.2">
      <c r="A6177" t="s">
        <v>18664</v>
      </c>
      <c r="B6177" t="s">
        <v>19</v>
      </c>
      <c r="C6177" t="s">
        <v>27</v>
      </c>
      <c r="D6177">
        <v>59</v>
      </c>
      <c r="E6177" t="s">
        <v>34</v>
      </c>
      <c r="F6177" t="s">
        <v>79</v>
      </c>
    </row>
    <row r="6178" spans="1:6" x14ac:dyDescent="0.2">
      <c r="A6178" t="s">
        <v>18667</v>
      </c>
      <c r="B6178" t="s">
        <v>18</v>
      </c>
      <c r="C6178" t="s">
        <v>27</v>
      </c>
      <c r="D6178">
        <v>119</v>
      </c>
      <c r="E6178" t="s">
        <v>32</v>
      </c>
      <c r="F6178" t="s">
        <v>29157</v>
      </c>
    </row>
    <row r="6179" spans="1:6" x14ac:dyDescent="0.2">
      <c r="A6179" t="s">
        <v>18670</v>
      </c>
      <c r="B6179" t="s">
        <v>18</v>
      </c>
      <c r="C6179" t="s">
        <v>26</v>
      </c>
      <c r="D6179">
        <v>24</v>
      </c>
      <c r="E6179" t="s">
        <v>33</v>
      </c>
      <c r="F6179" t="s">
        <v>29157</v>
      </c>
    </row>
    <row r="6180" spans="1:6" x14ac:dyDescent="0.2">
      <c r="A6180" t="s">
        <v>18673</v>
      </c>
      <c r="B6180" t="s">
        <v>21</v>
      </c>
      <c r="C6180" t="s">
        <v>26</v>
      </c>
      <c r="D6180">
        <v>45</v>
      </c>
      <c r="E6180" t="s">
        <v>34</v>
      </c>
      <c r="F6180" t="s">
        <v>79</v>
      </c>
    </row>
    <row r="6181" spans="1:6" x14ac:dyDescent="0.2">
      <c r="A6181" t="s">
        <v>18676</v>
      </c>
      <c r="B6181" t="s">
        <v>18</v>
      </c>
      <c r="C6181" t="s">
        <v>26</v>
      </c>
      <c r="D6181">
        <v>55</v>
      </c>
      <c r="E6181" t="s">
        <v>32</v>
      </c>
      <c r="F6181" t="s">
        <v>79</v>
      </c>
    </row>
    <row r="6182" spans="1:6" x14ac:dyDescent="0.2">
      <c r="A6182" t="s">
        <v>18679</v>
      </c>
      <c r="B6182" t="s">
        <v>22</v>
      </c>
      <c r="C6182" t="s">
        <v>27</v>
      </c>
      <c r="D6182">
        <v>99</v>
      </c>
      <c r="E6182" t="s">
        <v>32</v>
      </c>
      <c r="F6182" t="s">
        <v>29157</v>
      </c>
    </row>
    <row r="6183" spans="1:6" x14ac:dyDescent="0.2">
      <c r="A6183" t="s">
        <v>18682</v>
      </c>
      <c r="B6183" t="s">
        <v>18</v>
      </c>
      <c r="C6183" t="s">
        <v>27</v>
      </c>
      <c r="D6183">
        <v>114</v>
      </c>
      <c r="E6183" t="s">
        <v>33</v>
      </c>
      <c r="F6183" t="s">
        <v>79</v>
      </c>
    </row>
    <row r="6184" spans="1:6" x14ac:dyDescent="0.2">
      <c r="A6184" t="s">
        <v>18685</v>
      </c>
      <c r="B6184" t="s">
        <v>24</v>
      </c>
      <c r="C6184" t="s">
        <v>26</v>
      </c>
      <c r="D6184">
        <v>41</v>
      </c>
      <c r="E6184" t="s">
        <v>32</v>
      </c>
      <c r="F6184" t="s">
        <v>79</v>
      </c>
    </row>
    <row r="6185" spans="1:6" x14ac:dyDescent="0.2">
      <c r="A6185" t="s">
        <v>18688</v>
      </c>
      <c r="B6185" t="s">
        <v>24</v>
      </c>
      <c r="C6185" t="s">
        <v>26</v>
      </c>
      <c r="D6185">
        <v>53</v>
      </c>
      <c r="E6185" t="s">
        <v>34</v>
      </c>
      <c r="F6185" t="s">
        <v>29157</v>
      </c>
    </row>
    <row r="6186" spans="1:6" x14ac:dyDescent="0.2">
      <c r="A6186" t="s">
        <v>18691</v>
      </c>
      <c r="B6186" t="s">
        <v>17</v>
      </c>
      <c r="C6186" t="s">
        <v>28</v>
      </c>
      <c r="D6186">
        <v>389</v>
      </c>
      <c r="E6186" t="s">
        <v>32</v>
      </c>
      <c r="F6186" t="s">
        <v>79</v>
      </c>
    </row>
    <row r="6187" spans="1:6" x14ac:dyDescent="0.2">
      <c r="A6187" t="s">
        <v>18694</v>
      </c>
      <c r="B6187" t="s">
        <v>16</v>
      </c>
      <c r="C6187" t="s">
        <v>27</v>
      </c>
      <c r="D6187">
        <v>58</v>
      </c>
      <c r="E6187" t="s">
        <v>32</v>
      </c>
      <c r="F6187" t="s">
        <v>79</v>
      </c>
    </row>
    <row r="6188" spans="1:6" x14ac:dyDescent="0.2">
      <c r="A6188" t="s">
        <v>18697</v>
      </c>
      <c r="B6188" t="s">
        <v>19</v>
      </c>
      <c r="C6188" t="s">
        <v>27</v>
      </c>
      <c r="D6188">
        <v>45</v>
      </c>
      <c r="E6188" t="s">
        <v>32</v>
      </c>
      <c r="F6188" t="s">
        <v>79</v>
      </c>
    </row>
    <row r="6189" spans="1:6" x14ac:dyDescent="0.2">
      <c r="A6189" t="s">
        <v>18700</v>
      </c>
      <c r="B6189" t="s">
        <v>22</v>
      </c>
      <c r="C6189" t="s">
        <v>26</v>
      </c>
      <c r="D6189">
        <v>29</v>
      </c>
      <c r="E6189" t="s">
        <v>34</v>
      </c>
      <c r="F6189" t="s">
        <v>79</v>
      </c>
    </row>
    <row r="6190" spans="1:6" x14ac:dyDescent="0.2">
      <c r="A6190" t="s">
        <v>18703</v>
      </c>
      <c r="B6190" t="s">
        <v>16</v>
      </c>
      <c r="C6190" t="s">
        <v>26</v>
      </c>
      <c r="D6190">
        <v>39</v>
      </c>
      <c r="E6190" t="s">
        <v>32</v>
      </c>
      <c r="F6190" t="s">
        <v>29157</v>
      </c>
    </row>
    <row r="6191" spans="1:6" x14ac:dyDescent="0.2">
      <c r="A6191" t="s">
        <v>18706</v>
      </c>
      <c r="B6191" t="s">
        <v>15</v>
      </c>
      <c r="C6191" t="s">
        <v>26</v>
      </c>
      <c r="D6191">
        <v>26</v>
      </c>
      <c r="E6191" t="s">
        <v>33</v>
      </c>
      <c r="F6191" t="s">
        <v>79</v>
      </c>
    </row>
    <row r="6192" spans="1:6" x14ac:dyDescent="0.2">
      <c r="A6192" t="s">
        <v>18709</v>
      </c>
      <c r="B6192" t="s">
        <v>22</v>
      </c>
      <c r="C6192" t="s">
        <v>28</v>
      </c>
      <c r="D6192">
        <v>321</v>
      </c>
      <c r="E6192" t="s">
        <v>33</v>
      </c>
      <c r="F6192" t="s">
        <v>29157</v>
      </c>
    </row>
    <row r="6193" spans="1:6" x14ac:dyDescent="0.2">
      <c r="A6193" t="s">
        <v>18712</v>
      </c>
      <c r="B6193" t="s">
        <v>18</v>
      </c>
      <c r="C6193" t="s">
        <v>27</v>
      </c>
      <c r="D6193">
        <v>70</v>
      </c>
      <c r="E6193" t="s">
        <v>34</v>
      </c>
      <c r="F6193" t="s">
        <v>79</v>
      </c>
    </row>
    <row r="6194" spans="1:6" x14ac:dyDescent="0.2">
      <c r="A6194" t="s">
        <v>18715</v>
      </c>
      <c r="B6194" t="s">
        <v>21</v>
      </c>
      <c r="C6194" t="s">
        <v>26</v>
      </c>
      <c r="D6194">
        <v>48</v>
      </c>
      <c r="E6194" t="s">
        <v>32</v>
      </c>
      <c r="F6194" t="s">
        <v>79</v>
      </c>
    </row>
    <row r="6195" spans="1:6" x14ac:dyDescent="0.2">
      <c r="A6195" t="s">
        <v>18718</v>
      </c>
      <c r="B6195" t="s">
        <v>21</v>
      </c>
      <c r="C6195" t="s">
        <v>26</v>
      </c>
      <c r="D6195">
        <v>21</v>
      </c>
      <c r="E6195" t="s">
        <v>33</v>
      </c>
      <c r="F6195" t="s">
        <v>29157</v>
      </c>
    </row>
    <row r="6196" spans="1:6" x14ac:dyDescent="0.2">
      <c r="A6196" t="s">
        <v>18721</v>
      </c>
      <c r="B6196" t="s">
        <v>17</v>
      </c>
      <c r="C6196" t="s">
        <v>29</v>
      </c>
      <c r="D6196">
        <v>18</v>
      </c>
      <c r="E6196" t="s">
        <v>32</v>
      </c>
      <c r="F6196" t="s">
        <v>29157</v>
      </c>
    </row>
    <row r="6197" spans="1:6" x14ac:dyDescent="0.2">
      <c r="A6197" t="s">
        <v>18724</v>
      </c>
      <c r="B6197" t="s">
        <v>18</v>
      </c>
      <c r="C6197" t="s">
        <v>27</v>
      </c>
      <c r="D6197">
        <v>112</v>
      </c>
      <c r="E6197" t="s">
        <v>32</v>
      </c>
      <c r="F6197" t="s">
        <v>29157</v>
      </c>
    </row>
    <row r="6198" spans="1:6" x14ac:dyDescent="0.2">
      <c r="A6198" t="s">
        <v>18727</v>
      </c>
      <c r="B6198" t="s">
        <v>20</v>
      </c>
      <c r="C6198" t="s">
        <v>26</v>
      </c>
      <c r="D6198">
        <v>37</v>
      </c>
      <c r="E6198" t="s">
        <v>32</v>
      </c>
      <c r="F6198" t="s">
        <v>29157</v>
      </c>
    </row>
    <row r="6199" spans="1:6" x14ac:dyDescent="0.2">
      <c r="A6199" t="s">
        <v>18730</v>
      </c>
      <c r="B6199" t="s">
        <v>18</v>
      </c>
      <c r="C6199" t="s">
        <v>27</v>
      </c>
      <c r="D6199">
        <v>51</v>
      </c>
      <c r="E6199" t="s">
        <v>32</v>
      </c>
      <c r="F6199" t="s">
        <v>79</v>
      </c>
    </row>
    <row r="6200" spans="1:6" x14ac:dyDescent="0.2">
      <c r="A6200" t="s">
        <v>18733</v>
      </c>
      <c r="B6200" t="s">
        <v>15</v>
      </c>
      <c r="C6200" t="s">
        <v>27</v>
      </c>
      <c r="D6200">
        <v>97</v>
      </c>
      <c r="E6200" t="s">
        <v>34</v>
      </c>
      <c r="F6200" t="s">
        <v>29157</v>
      </c>
    </row>
    <row r="6201" spans="1:6" x14ac:dyDescent="0.2">
      <c r="A6201" t="s">
        <v>18736</v>
      </c>
      <c r="B6201" t="s">
        <v>24</v>
      </c>
      <c r="C6201" t="s">
        <v>26</v>
      </c>
      <c r="D6201">
        <v>21</v>
      </c>
      <c r="E6201" t="s">
        <v>33</v>
      </c>
      <c r="F6201" t="s">
        <v>79</v>
      </c>
    </row>
    <row r="6202" spans="1:6" x14ac:dyDescent="0.2">
      <c r="A6202" t="s">
        <v>18739</v>
      </c>
      <c r="B6202" t="s">
        <v>15</v>
      </c>
      <c r="C6202" t="s">
        <v>26</v>
      </c>
      <c r="D6202">
        <v>33</v>
      </c>
      <c r="E6202" t="s">
        <v>32</v>
      </c>
      <c r="F6202" t="s">
        <v>29157</v>
      </c>
    </row>
    <row r="6203" spans="1:6" x14ac:dyDescent="0.2">
      <c r="A6203" t="s">
        <v>18763</v>
      </c>
      <c r="B6203" t="s">
        <v>16</v>
      </c>
      <c r="C6203" t="s">
        <v>27</v>
      </c>
      <c r="D6203">
        <v>72</v>
      </c>
      <c r="E6203" t="s">
        <v>34</v>
      </c>
      <c r="F6203" t="s">
        <v>29154</v>
      </c>
    </row>
    <row r="6204" spans="1:6" x14ac:dyDescent="0.2">
      <c r="A6204" t="s">
        <v>18766</v>
      </c>
      <c r="B6204" t="s">
        <v>22</v>
      </c>
      <c r="C6204" t="s">
        <v>26</v>
      </c>
      <c r="D6204">
        <v>55</v>
      </c>
      <c r="E6204" t="s">
        <v>32</v>
      </c>
      <c r="F6204" t="s">
        <v>29154</v>
      </c>
    </row>
    <row r="6205" spans="1:6" x14ac:dyDescent="0.2">
      <c r="A6205" t="s">
        <v>18769</v>
      </c>
      <c r="B6205" t="s">
        <v>15</v>
      </c>
      <c r="C6205" t="s">
        <v>26</v>
      </c>
      <c r="D6205">
        <v>22</v>
      </c>
      <c r="E6205" t="s">
        <v>32</v>
      </c>
      <c r="F6205" t="s">
        <v>29156</v>
      </c>
    </row>
    <row r="6206" spans="1:6" x14ac:dyDescent="0.2">
      <c r="A6206" t="s">
        <v>18772</v>
      </c>
      <c r="B6206" t="s">
        <v>17</v>
      </c>
      <c r="C6206" t="s">
        <v>28</v>
      </c>
      <c r="D6206">
        <v>275</v>
      </c>
      <c r="E6206" t="s">
        <v>34</v>
      </c>
      <c r="F6206" t="s">
        <v>29157</v>
      </c>
    </row>
    <row r="6207" spans="1:6" x14ac:dyDescent="0.2">
      <c r="A6207" t="s">
        <v>18775</v>
      </c>
      <c r="B6207" t="s">
        <v>15</v>
      </c>
      <c r="C6207" t="s">
        <v>26</v>
      </c>
      <c r="D6207">
        <v>36</v>
      </c>
      <c r="E6207" t="s">
        <v>34</v>
      </c>
      <c r="F6207" t="s">
        <v>29157</v>
      </c>
    </row>
    <row r="6208" spans="1:6" x14ac:dyDescent="0.2">
      <c r="A6208" t="s">
        <v>18778</v>
      </c>
      <c r="B6208" t="s">
        <v>18</v>
      </c>
      <c r="C6208" t="s">
        <v>27</v>
      </c>
      <c r="D6208">
        <v>119</v>
      </c>
      <c r="E6208" t="s">
        <v>34</v>
      </c>
      <c r="F6208" t="s">
        <v>29157</v>
      </c>
    </row>
    <row r="6209" spans="1:6" x14ac:dyDescent="0.2">
      <c r="A6209" t="s">
        <v>18781</v>
      </c>
      <c r="B6209" t="s">
        <v>24</v>
      </c>
      <c r="C6209" t="s">
        <v>26</v>
      </c>
      <c r="D6209">
        <v>24</v>
      </c>
      <c r="E6209" t="s">
        <v>34</v>
      </c>
      <c r="F6209" t="s">
        <v>29157</v>
      </c>
    </row>
    <row r="6210" spans="1:6" x14ac:dyDescent="0.2">
      <c r="A6210" t="s">
        <v>18784</v>
      </c>
      <c r="B6210" t="s">
        <v>20</v>
      </c>
      <c r="C6210" t="s">
        <v>27</v>
      </c>
      <c r="D6210">
        <v>68</v>
      </c>
      <c r="E6210" t="s">
        <v>32</v>
      </c>
      <c r="F6210" t="s">
        <v>29157</v>
      </c>
    </row>
    <row r="6211" spans="1:6" x14ac:dyDescent="0.2">
      <c r="A6211" t="s">
        <v>18787</v>
      </c>
      <c r="B6211" t="s">
        <v>21</v>
      </c>
      <c r="C6211" t="s">
        <v>29</v>
      </c>
      <c r="D6211">
        <v>12</v>
      </c>
      <c r="E6211" t="s">
        <v>32</v>
      </c>
      <c r="F6211" t="s">
        <v>29154</v>
      </c>
    </row>
    <row r="6212" spans="1:6" x14ac:dyDescent="0.2">
      <c r="A6212" t="s">
        <v>18790</v>
      </c>
      <c r="B6212" t="s">
        <v>19</v>
      </c>
      <c r="C6212" t="s">
        <v>30</v>
      </c>
      <c r="D6212">
        <v>6</v>
      </c>
      <c r="E6212" t="s">
        <v>33</v>
      </c>
      <c r="F6212" t="s">
        <v>29155</v>
      </c>
    </row>
    <row r="6213" spans="1:6" x14ac:dyDescent="0.2">
      <c r="A6213" t="s">
        <v>18793</v>
      </c>
      <c r="B6213" t="s">
        <v>23</v>
      </c>
      <c r="C6213" t="s">
        <v>27</v>
      </c>
      <c r="D6213">
        <v>54</v>
      </c>
      <c r="E6213" t="s">
        <v>32</v>
      </c>
      <c r="F6213" t="s">
        <v>29157</v>
      </c>
    </row>
    <row r="6214" spans="1:6" x14ac:dyDescent="0.2">
      <c r="A6214" t="s">
        <v>18796</v>
      </c>
      <c r="B6214" t="s">
        <v>18</v>
      </c>
      <c r="C6214" t="s">
        <v>27</v>
      </c>
      <c r="D6214">
        <v>97</v>
      </c>
      <c r="E6214" t="s">
        <v>33</v>
      </c>
      <c r="F6214" t="s">
        <v>29154</v>
      </c>
    </row>
    <row r="6215" spans="1:6" x14ac:dyDescent="0.2">
      <c r="A6215" t="s">
        <v>18799</v>
      </c>
      <c r="B6215" t="s">
        <v>16</v>
      </c>
      <c r="C6215" t="s">
        <v>27</v>
      </c>
      <c r="D6215">
        <v>112</v>
      </c>
      <c r="E6215" t="s">
        <v>32</v>
      </c>
      <c r="F6215" t="s">
        <v>29154</v>
      </c>
    </row>
    <row r="6216" spans="1:6" x14ac:dyDescent="0.2">
      <c r="A6216" t="s">
        <v>18802</v>
      </c>
      <c r="B6216" t="s">
        <v>23</v>
      </c>
      <c r="C6216" t="s">
        <v>26</v>
      </c>
      <c r="D6216">
        <v>45</v>
      </c>
      <c r="E6216" t="s">
        <v>32</v>
      </c>
      <c r="F6216" t="s">
        <v>29154</v>
      </c>
    </row>
    <row r="6217" spans="1:6" x14ac:dyDescent="0.2">
      <c r="A6217" t="s">
        <v>18805</v>
      </c>
      <c r="B6217" t="s">
        <v>21</v>
      </c>
      <c r="C6217" t="s">
        <v>29</v>
      </c>
      <c r="D6217">
        <v>10</v>
      </c>
      <c r="E6217" t="s">
        <v>34</v>
      </c>
      <c r="F6217" t="s">
        <v>29155</v>
      </c>
    </row>
    <row r="6218" spans="1:6" x14ac:dyDescent="0.2">
      <c r="A6218" t="s">
        <v>18808</v>
      </c>
      <c r="B6218" t="s">
        <v>18</v>
      </c>
      <c r="C6218" t="s">
        <v>26</v>
      </c>
      <c r="D6218">
        <v>39</v>
      </c>
      <c r="E6218" t="s">
        <v>34</v>
      </c>
      <c r="F6218" t="s">
        <v>29156</v>
      </c>
    </row>
    <row r="6219" spans="1:6" x14ac:dyDescent="0.2">
      <c r="A6219" t="s">
        <v>18811</v>
      </c>
      <c r="B6219" t="s">
        <v>22</v>
      </c>
      <c r="C6219" t="s">
        <v>28</v>
      </c>
      <c r="D6219">
        <v>127</v>
      </c>
      <c r="E6219" t="s">
        <v>32</v>
      </c>
      <c r="F6219" t="s">
        <v>29156</v>
      </c>
    </row>
    <row r="6220" spans="1:6" x14ac:dyDescent="0.2">
      <c r="A6220" t="s">
        <v>18814</v>
      </c>
      <c r="B6220" t="s">
        <v>16</v>
      </c>
      <c r="C6220" t="s">
        <v>26</v>
      </c>
      <c r="D6220">
        <v>59</v>
      </c>
      <c r="E6220" t="s">
        <v>34</v>
      </c>
      <c r="F6220" t="s">
        <v>29157</v>
      </c>
    </row>
    <row r="6221" spans="1:6" x14ac:dyDescent="0.2">
      <c r="A6221" t="s">
        <v>18817</v>
      </c>
      <c r="B6221" t="s">
        <v>16</v>
      </c>
      <c r="C6221" t="s">
        <v>27</v>
      </c>
      <c r="D6221">
        <v>116</v>
      </c>
      <c r="E6221" t="s">
        <v>34</v>
      </c>
      <c r="F6221" t="s">
        <v>29157</v>
      </c>
    </row>
    <row r="6222" spans="1:6" x14ac:dyDescent="0.2">
      <c r="A6222" t="s">
        <v>18820</v>
      </c>
      <c r="B6222" t="s">
        <v>21</v>
      </c>
      <c r="C6222" t="s">
        <v>26</v>
      </c>
      <c r="D6222">
        <v>20</v>
      </c>
      <c r="E6222" t="s">
        <v>34</v>
      </c>
      <c r="F6222" t="s">
        <v>29154</v>
      </c>
    </row>
    <row r="6223" spans="1:6" x14ac:dyDescent="0.2">
      <c r="A6223" t="s">
        <v>18823</v>
      </c>
      <c r="B6223" t="s">
        <v>19</v>
      </c>
      <c r="C6223" t="s">
        <v>28</v>
      </c>
      <c r="D6223">
        <v>334</v>
      </c>
      <c r="E6223" t="s">
        <v>33</v>
      </c>
      <c r="F6223" t="s">
        <v>29154</v>
      </c>
    </row>
    <row r="6224" spans="1:6" x14ac:dyDescent="0.2">
      <c r="A6224" t="s">
        <v>18826</v>
      </c>
      <c r="B6224" t="s">
        <v>20</v>
      </c>
      <c r="C6224" t="s">
        <v>26</v>
      </c>
      <c r="D6224">
        <v>23</v>
      </c>
      <c r="E6224" t="s">
        <v>33</v>
      </c>
      <c r="F6224" t="s">
        <v>29154</v>
      </c>
    </row>
    <row r="6225" spans="1:6" x14ac:dyDescent="0.2">
      <c r="A6225" t="s">
        <v>18829</v>
      </c>
      <c r="B6225" t="s">
        <v>22</v>
      </c>
      <c r="C6225" t="s">
        <v>26</v>
      </c>
      <c r="D6225">
        <v>59</v>
      </c>
      <c r="E6225" t="s">
        <v>34</v>
      </c>
      <c r="F6225" t="s">
        <v>29154</v>
      </c>
    </row>
    <row r="6226" spans="1:6" x14ac:dyDescent="0.2">
      <c r="A6226" t="s">
        <v>18832</v>
      </c>
      <c r="B6226" t="s">
        <v>19</v>
      </c>
      <c r="C6226" t="s">
        <v>29</v>
      </c>
      <c r="D6226">
        <v>21</v>
      </c>
      <c r="E6226" t="s">
        <v>34</v>
      </c>
      <c r="F6226" t="s">
        <v>29154</v>
      </c>
    </row>
    <row r="6227" spans="1:6" x14ac:dyDescent="0.2">
      <c r="A6227" t="s">
        <v>18835</v>
      </c>
      <c r="B6227" t="s">
        <v>16</v>
      </c>
      <c r="C6227" t="s">
        <v>26</v>
      </c>
      <c r="D6227">
        <v>24</v>
      </c>
      <c r="E6227" t="s">
        <v>33</v>
      </c>
      <c r="F6227" t="s">
        <v>29157</v>
      </c>
    </row>
    <row r="6228" spans="1:6" x14ac:dyDescent="0.2">
      <c r="A6228" t="s">
        <v>18838</v>
      </c>
      <c r="B6228" t="s">
        <v>16</v>
      </c>
      <c r="C6228" t="s">
        <v>27</v>
      </c>
      <c r="D6228">
        <v>48</v>
      </c>
      <c r="E6228" t="s">
        <v>32</v>
      </c>
      <c r="F6228" t="s">
        <v>29155</v>
      </c>
    </row>
    <row r="6229" spans="1:6" x14ac:dyDescent="0.2">
      <c r="A6229" t="s">
        <v>18841</v>
      </c>
      <c r="B6229" t="s">
        <v>22</v>
      </c>
      <c r="C6229" t="s">
        <v>26</v>
      </c>
      <c r="D6229">
        <v>44</v>
      </c>
      <c r="E6229" t="s">
        <v>33</v>
      </c>
      <c r="F6229" t="s">
        <v>29155</v>
      </c>
    </row>
    <row r="6230" spans="1:6" x14ac:dyDescent="0.2">
      <c r="A6230" t="s">
        <v>18844</v>
      </c>
      <c r="B6230" t="s">
        <v>20</v>
      </c>
      <c r="C6230" t="s">
        <v>30</v>
      </c>
      <c r="D6230">
        <v>7</v>
      </c>
      <c r="E6230" t="s">
        <v>33</v>
      </c>
      <c r="F6230" t="s">
        <v>29154</v>
      </c>
    </row>
    <row r="6231" spans="1:6" x14ac:dyDescent="0.2">
      <c r="A6231" t="s">
        <v>18847</v>
      </c>
      <c r="B6231" t="s">
        <v>15</v>
      </c>
      <c r="C6231" t="s">
        <v>29</v>
      </c>
      <c r="D6231">
        <v>16</v>
      </c>
      <c r="E6231" t="s">
        <v>34</v>
      </c>
      <c r="F6231" t="s">
        <v>29157</v>
      </c>
    </row>
    <row r="6232" spans="1:6" x14ac:dyDescent="0.2">
      <c r="A6232" t="s">
        <v>18850</v>
      </c>
      <c r="B6232" t="s">
        <v>16</v>
      </c>
      <c r="C6232" t="s">
        <v>30</v>
      </c>
      <c r="D6232">
        <v>8</v>
      </c>
      <c r="E6232" t="s">
        <v>32</v>
      </c>
      <c r="F6232" t="s">
        <v>29157</v>
      </c>
    </row>
    <row r="6233" spans="1:6" x14ac:dyDescent="0.2">
      <c r="A6233" t="s">
        <v>18853</v>
      </c>
      <c r="B6233" t="s">
        <v>16</v>
      </c>
      <c r="C6233" t="s">
        <v>27</v>
      </c>
      <c r="D6233">
        <v>88</v>
      </c>
      <c r="E6233" t="s">
        <v>34</v>
      </c>
      <c r="F6233" t="s">
        <v>29157</v>
      </c>
    </row>
    <row r="6234" spans="1:6" x14ac:dyDescent="0.2">
      <c r="A6234" t="s">
        <v>18856</v>
      </c>
      <c r="B6234" t="s">
        <v>18</v>
      </c>
      <c r="C6234" t="s">
        <v>26</v>
      </c>
      <c r="D6234">
        <v>39</v>
      </c>
      <c r="E6234" t="s">
        <v>32</v>
      </c>
      <c r="F6234" t="s">
        <v>29157</v>
      </c>
    </row>
    <row r="6235" spans="1:6" x14ac:dyDescent="0.2">
      <c r="A6235" t="s">
        <v>18859</v>
      </c>
      <c r="B6235" t="s">
        <v>21</v>
      </c>
      <c r="C6235" t="s">
        <v>29</v>
      </c>
      <c r="D6235">
        <v>12</v>
      </c>
      <c r="E6235" t="s">
        <v>34</v>
      </c>
      <c r="F6235" t="s">
        <v>29157</v>
      </c>
    </row>
    <row r="6236" spans="1:6" x14ac:dyDescent="0.2">
      <c r="A6236" t="s">
        <v>18862</v>
      </c>
      <c r="B6236" t="s">
        <v>16</v>
      </c>
      <c r="C6236" t="s">
        <v>26</v>
      </c>
      <c r="D6236">
        <v>38</v>
      </c>
      <c r="E6236" t="s">
        <v>34</v>
      </c>
      <c r="F6236" t="s">
        <v>29154</v>
      </c>
    </row>
    <row r="6237" spans="1:6" x14ac:dyDescent="0.2">
      <c r="A6237" t="s">
        <v>18865</v>
      </c>
      <c r="B6237" t="s">
        <v>15</v>
      </c>
      <c r="C6237" t="s">
        <v>26</v>
      </c>
      <c r="D6237">
        <v>58</v>
      </c>
      <c r="E6237" t="s">
        <v>33</v>
      </c>
      <c r="F6237" t="s">
        <v>29156</v>
      </c>
    </row>
    <row r="6238" spans="1:6" x14ac:dyDescent="0.2">
      <c r="A6238" t="s">
        <v>18868</v>
      </c>
      <c r="B6238" t="s">
        <v>20</v>
      </c>
      <c r="C6238" t="s">
        <v>26</v>
      </c>
      <c r="D6238">
        <v>55</v>
      </c>
      <c r="E6238" t="s">
        <v>32</v>
      </c>
      <c r="F6238" t="s">
        <v>29156</v>
      </c>
    </row>
    <row r="6239" spans="1:6" x14ac:dyDescent="0.2">
      <c r="A6239" t="s">
        <v>18871</v>
      </c>
      <c r="B6239" t="s">
        <v>16</v>
      </c>
      <c r="C6239" t="s">
        <v>27</v>
      </c>
      <c r="D6239">
        <v>86</v>
      </c>
      <c r="E6239" t="s">
        <v>34</v>
      </c>
      <c r="F6239" t="s">
        <v>29157</v>
      </c>
    </row>
    <row r="6240" spans="1:6" x14ac:dyDescent="0.2">
      <c r="A6240" t="s">
        <v>18874</v>
      </c>
      <c r="B6240" t="s">
        <v>22</v>
      </c>
      <c r="C6240" t="s">
        <v>26</v>
      </c>
      <c r="D6240">
        <v>26</v>
      </c>
      <c r="E6240" t="s">
        <v>34</v>
      </c>
      <c r="F6240" t="s">
        <v>29156</v>
      </c>
    </row>
    <row r="6241" spans="1:6" x14ac:dyDescent="0.2">
      <c r="A6241" t="s">
        <v>18877</v>
      </c>
      <c r="B6241" t="s">
        <v>23</v>
      </c>
      <c r="C6241" t="s">
        <v>26</v>
      </c>
      <c r="D6241">
        <v>58</v>
      </c>
      <c r="E6241" t="s">
        <v>33</v>
      </c>
      <c r="F6241" t="s">
        <v>29154</v>
      </c>
    </row>
    <row r="6242" spans="1:6" x14ac:dyDescent="0.2">
      <c r="A6242" t="s">
        <v>18880</v>
      </c>
      <c r="B6242" t="s">
        <v>20</v>
      </c>
      <c r="C6242" t="s">
        <v>29</v>
      </c>
      <c r="D6242">
        <v>17</v>
      </c>
      <c r="E6242" t="s">
        <v>34</v>
      </c>
      <c r="F6242" t="s">
        <v>29155</v>
      </c>
    </row>
    <row r="6243" spans="1:6" x14ac:dyDescent="0.2">
      <c r="A6243" t="s">
        <v>18883</v>
      </c>
      <c r="B6243" t="s">
        <v>20</v>
      </c>
      <c r="C6243" t="s">
        <v>29</v>
      </c>
      <c r="D6243">
        <v>9</v>
      </c>
      <c r="E6243" t="s">
        <v>33</v>
      </c>
      <c r="F6243" t="s">
        <v>29157</v>
      </c>
    </row>
    <row r="6244" spans="1:6" x14ac:dyDescent="0.2">
      <c r="A6244" t="s">
        <v>18886</v>
      </c>
      <c r="B6244" t="s">
        <v>17</v>
      </c>
      <c r="C6244" t="s">
        <v>27</v>
      </c>
      <c r="D6244">
        <v>106</v>
      </c>
      <c r="E6244" t="s">
        <v>33</v>
      </c>
      <c r="F6244" t="s">
        <v>29157</v>
      </c>
    </row>
    <row r="6245" spans="1:6" x14ac:dyDescent="0.2">
      <c r="A6245" t="s">
        <v>18889</v>
      </c>
      <c r="B6245" t="s">
        <v>18</v>
      </c>
      <c r="C6245" t="s">
        <v>27</v>
      </c>
      <c r="D6245">
        <v>46</v>
      </c>
      <c r="E6245" t="s">
        <v>32</v>
      </c>
      <c r="F6245" t="s">
        <v>29157</v>
      </c>
    </row>
    <row r="6246" spans="1:6" x14ac:dyDescent="0.2">
      <c r="A6246" t="s">
        <v>18892</v>
      </c>
      <c r="B6246" t="s">
        <v>15</v>
      </c>
      <c r="C6246" t="s">
        <v>26</v>
      </c>
      <c r="D6246">
        <v>26</v>
      </c>
      <c r="E6246" t="s">
        <v>32</v>
      </c>
      <c r="F6246" t="s">
        <v>29154</v>
      </c>
    </row>
    <row r="6247" spans="1:6" x14ac:dyDescent="0.2">
      <c r="A6247" t="s">
        <v>18895</v>
      </c>
      <c r="B6247" t="s">
        <v>17</v>
      </c>
      <c r="C6247" t="s">
        <v>26</v>
      </c>
      <c r="D6247">
        <v>39</v>
      </c>
      <c r="E6247" t="s">
        <v>33</v>
      </c>
      <c r="F6247" t="s">
        <v>29155</v>
      </c>
    </row>
    <row r="6248" spans="1:6" x14ac:dyDescent="0.2">
      <c r="A6248" t="s">
        <v>18898</v>
      </c>
      <c r="B6248" t="s">
        <v>24</v>
      </c>
      <c r="C6248" t="s">
        <v>30</v>
      </c>
      <c r="D6248">
        <v>7</v>
      </c>
      <c r="E6248" t="s">
        <v>32</v>
      </c>
      <c r="F6248" t="s">
        <v>29156</v>
      </c>
    </row>
    <row r="6249" spans="1:6" x14ac:dyDescent="0.2">
      <c r="A6249" t="s">
        <v>18901</v>
      </c>
      <c r="B6249" t="s">
        <v>24</v>
      </c>
      <c r="C6249" t="s">
        <v>26</v>
      </c>
      <c r="D6249">
        <v>43</v>
      </c>
      <c r="E6249" t="s">
        <v>34</v>
      </c>
      <c r="F6249" t="s">
        <v>29157</v>
      </c>
    </row>
    <row r="6250" spans="1:6" x14ac:dyDescent="0.2">
      <c r="A6250" t="s">
        <v>18904</v>
      </c>
      <c r="B6250" t="s">
        <v>15</v>
      </c>
      <c r="C6250" t="s">
        <v>26</v>
      </c>
      <c r="D6250">
        <v>38</v>
      </c>
      <c r="E6250" t="s">
        <v>33</v>
      </c>
      <c r="F6250" t="s">
        <v>29156</v>
      </c>
    </row>
    <row r="6251" spans="1:6" x14ac:dyDescent="0.2">
      <c r="A6251" t="s">
        <v>18907</v>
      </c>
      <c r="B6251" t="s">
        <v>20</v>
      </c>
      <c r="C6251" t="s">
        <v>27</v>
      </c>
      <c r="D6251">
        <v>88</v>
      </c>
      <c r="E6251" t="s">
        <v>32</v>
      </c>
      <c r="F6251" t="s">
        <v>29156</v>
      </c>
    </row>
    <row r="6252" spans="1:6" x14ac:dyDescent="0.2">
      <c r="A6252" t="s">
        <v>18910</v>
      </c>
      <c r="B6252" t="s">
        <v>22</v>
      </c>
      <c r="C6252" t="s">
        <v>26</v>
      </c>
      <c r="D6252">
        <v>23</v>
      </c>
      <c r="E6252" t="s">
        <v>32</v>
      </c>
      <c r="F6252" t="s">
        <v>29154</v>
      </c>
    </row>
    <row r="6253" spans="1:6" x14ac:dyDescent="0.2">
      <c r="A6253" t="s">
        <v>18913</v>
      </c>
      <c r="B6253" t="s">
        <v>21</v>
      </c>
      <c r="C6253" t="s">
        <v>26</v>
      </c>
      <c r="D6253">
        <v>37</v>
      </c>
      <c r="E6253" t="s">
        <v>33</v>
      </c>
      <c r="F6253" t="s">
        <v>29154</v>
      </c>
    </row>
    <row r="6254" spans="1:6" x14ac:dyDescent="0.2">
      <c r="A6254" t="s">
        <v>18916</v>
      </c>
      <c r="B6254" t="s">
        <v>21</v>
      </c>
      <c r="C6254" t="s">
        <v>26</v>
      </c>
      <c r="D6254">
        <v>38</v>
      </c>
      <c r="E6254" t="s">
        <v>32</v>
      </c>
      <c r="F6254" t="s">
        <v>29157</v>
      </c>
    </row>
    <row r="6255" spans="1:6" x14ac:dyDescent="0.2">
      <c r="A6255" t="s">
        <v>18919</v>
      </c>
      <c r="B6255" t="s">
        <v>22</v>
      </c>
      <c r="C6255" t="s">
        <v>26</v>
      </c>
      <c r="D6255">
        <v>37</v>
      </c>
      <c r="E6255" t="s">
        <v>32</v>
      </c>
      <c r="F6255" t="s">
        <v>29154</v>
      </c>
    </row>
    <row r="6256" spans="1:6" x14ac:dyDescent="0.2">
      <c r="A6256" t="s">
        <v>18922</v>
      </c>
      <c r="B6256" t="s">
        <v>15</v>
      </c>
      <c r="C6256" t="s">
        <v>26</v>
      </c>
      <c r="D6256">
        <v>32</v>
      </c>
      <c r="E6256" t="s">
        <v>32</v>
      </c>
      <c r="F6256" t="s">
        <v>29157</v>
      </c>
    </row>
    <row r="6257" spans="1:6" x14ac:dyDescent="0.2">
      <c r="A6257" t="s">
        <v>18925</v>
      </c>
      <c r="B6257" t="s">
        <v>21</v>
      </c>
      <c r="C6257" t="s">
        <v>26</v>
      </c>
      <c r="D6257">
        <v>30</v>
      </c>
      <c r="E6257" t="s">
        <v>34</v>
      </c>
      <c r="F6257" t="s">
        <v>29156</v>
      </c>
    </row>
    <row r="6258" spans="1:6" x14ac:dyDescent="0.2">
      <c r="A6258" t="s">
        <v>18928</v>
      </c>
      <c r="B6258" t="s">
        <v>23</v>
      </c>
      <c r="C6258" t="s">
        <v>28</v>
      </c>
      <c r="D6258">
        <v>398</v>
      </c>
      <c r="E6258" t="s">
        <v>32</v>
      </c>
      <c r="F6258" t="s">
        <v>29157</v>
      </c>
    </row>
    <row r="6259" spans="1:6" x14ac:dyDescent="0.2">
      <c r="A6259" t="s">
        <v>18931</v>
      </c>
      <c r="B6259" t="s">
        <v>24</v>
      </c>
      <c r="C6259" t="s">
        <v>27</v>
      </c>
      <c r="D6259">
        <v>114</v>
      </c>
      <c r="E6259" t="s">
        <v>34</v>
      </c>
      <c r="F6259" t="s">
        <v>29157</v>
      </c>
    </row>
    <row r="6260" spans="1:6" x14ac:dyDescent="0.2">
      <c r="A6260" t="s">
        <v>18934</v>
      </c>
      <c r="B6260" t="s">
        <v>22</v>
      </c>
      <c r="C6260" t="s">
        <v>30</v>
      </c>
      <c r="D6260">
        <v>3</v>
      </c>
      <c r="E6260" t="s">
        <v>33</v>
      </c>
      <c r="F6260" t="s">
        <v>29157</v>
      </c>
    </row>
    <row r="6261" spans="1:6" x14ac:dyDescent="0.2">
      <c r="A6261" t="s">
        <v>18937</v>
      </c>
      <c r="B6261" t="s">
        <v>21</v>
      </c>
      <c r="C6261" t="s">
        <v>27</v>
      </c>
      <c r="D6261">
        <v>86</v>
      </c>
      <c r="E6261" t="s">
        <v>33</v>
      </c>
      <c r="F6261" t="s">
        <v>29157</v>
      </c>
    </row>
    <row r="6262" spans="1:6" x14ac:dyDescent="0.2">
      <c r="A6262" t="s">
        <v>18940</v>
      </c>
      <c r="B6262" t="s">
        <v>20</v>
      </c>
      <c r="C6262" t="s">
        <v>27</v>
      </c>
      <c r="D6262">
        <v>70</v>
      </c>
      <c r="E6262" t="s">
        <v>33</v>
      </c>
      <c r="F6262" t="s">
        <v>29157</v>
      </c>
    </row>
    <row r="6263" spans="1:6" x14ac:dyDescent="0.2">
      <c r="A6263" t="s">
        <v>18943</v>
      </c>
      <c r="B6263" t="s">
        <v>24</v>
      </c>
      <c r="C6263" t="s">
        <v>26</v>
      </c>
      <c r="D6263">
        <v>29</v>
      </c>
      <c r="E6263" t="s">
        <v>34</v>
      </c>
      <c r="F6263" t="s">
        <v>29157</v>
      </c>
    </row>
    <row r="6264" spans="1:6" x14ac:dyDescent="0.2">
      <c r="A6264" t="s">
        <v>18946</v>
      </c>
      <c r="B6264" t="s">
        <v>17</v>
      </c>
      <c r="C6264" t="s">
        <v>27</v>
      </c>
      <c r="D6264">
        <v>85</v>
      </c>
      <c r="E6264" t="s">
        <v>34</v>
      </c>
      <c r="F6264" t="s">
        <v>29154</v>
      </c>
    </row>
    <row r="6265" spans="1:6" x14ac:dyDescent="0.2">
      <c r="A6265" t="s">
        <v>18949</v>
      </c>
      <c r="B6265" t="s">
        <v>21</v>
      </c>
      <c r="C6265" t="s">
        <v>26</v>
      </c>
      <c r="D6265">
        <v>58</v>
      </c>
      <c r="E6265" t="s">
        <v>34</v>
      </c>
      <c r="F6265" t="s">
        <v>29154</v>
      </c>
    </row>
    <row r="6266" spans="1:6" x14ac:dyDescent="0.2">
      <c r="A6266" t="s">
        <v>18952</v>
      </c>
      <c r="B6266" t="s">
        <v>21</v>
      </c>
      <c r="C6266" t="s">
        <v>27</v>
      </c>
      <c r="D6266">
        <v>72</v>
      </c>
      <c r="E6266" t="s">
        <v>33</v>
      </c>
      <c r="F6266" t="s">
        <v>29155</v>
      </c>
    </row>
    <row r="6267" spans="1:6" x14ac:dyDescent="0.2">
      <c r="A6267" t="s">
        <v>18955</v>
      </c>
      <c r="B6267" t="s">
        <v>18</v>
      </c>
      <c r="C6267" t="s">
        <v>26</v>
      </c>
      <c r="D6267">
        <v>57</v>
      </c>
      <c r="E6267" t="s">
        <v>32</v>
      </c>
      <c r="F6267" t="s">
        <v>29156</v>
      </c>
    </row>
    <row r="6268" spans="1:6" x14ac:dyDescent="0.2">
      <c r="A6268" t="s">
        <v>18958</v>
      </c>
      <c r="B6268" t="s">
        <v>18</v>
      </c>
      <c r="C6268" t="s">
        <v>26</v>
      </c>
      <c r="D6268">
        <v>26</v>
      </c>
      <c r="E6268" t="s">
        <v>32</v>
      </c>
      <c r="F6268" t="s">
        <v>29154</v>
      </c>
    </row>
    <row r="6269" spans="1:6" x14ac:dyDescent="0.2">
      <c r="A6269" t="s">
        <v>18961</v>
      </c>
      <c r="B6269" t="s">
        <v>24</v>
      </c>
      <c r="C6269" t="s">
        <v>27</v>
      </c>
      <c r="D6269">
        <v>74</v>
      </c>
      <c r="E6269" t="s">
        <v>34</v>
      </c>
      <c r="F6269" t="s">
        <v>29154</v>
      </c>
    </row>
    <row r="6270" spans="1:6" x14ac:dyDescent="0.2">
      <c r="A6270" t="s">
        <v>18964</v>
      </c>
      <c r="B6270" t="s">
        <v>16</v>
      </c>
      <c r="C6270" t="s">
        <v>26</v>
      </c>
      <c r="D6270">
        <v>56</v>
      </c>
      <c r="E6270" t="s">
        <v>33</v>
      </c>
      <c r="F6270" t="s">
        <v>29157</v>
      </c>
    </row>
    <row r="6271" spans="1:6" x14ac:dyDescent="0.2">
      <c r="A6271" t="s">
        <v>18967</v>
      </c>
      <c r="B6271" t="s">
        <v>24</v>
      </c>
      <c r="C6271" t="s">
        <v>26</v>
      </c>
      <c r="D6271">
        <v>52</v>
      </c>
      <c r="E6271" t="s">
        <v>33</v>
      </c>
      <c r="F6271" t="s">
        <v>29155</v>
      </c>
    </row>
    <row r="6272" spans="1:6" x14ac:dyDescent="0.2">
      <c r="A6272" t="s">
        <v>18970</v>
      </c>
      <c r="B6272" t="s">
        <v>18</v>
      </c>
      <c r="C6272" t="s">
        <v>30</v>
      </c>
      <c r="D6272">
        <v>6</v>
      </c>
      <c r="E6272" t="s">
        <v>33</v>
      </c>
      <c r="F6272" t="s">
        <v>29156</v>
      </c>
    </row>
    <row r="6273" spans="1:6" x14ac:dyDescent="0.2">
      <c r="A6273" t="s">
        <v>18973</v>
      </c>
      <c r="B6273" t="s">
        <v>15</v>
      </c>
      <c r="C6273" t="s">
        <v>27</v>
      </c>
      <c r="D6273">
        <v>49</v>
      </c>
      <c r="E6273" t="s">
        <v>33</v>
      </c>
      <c r="F6273" t="s">
        <v>29157</v>
      </c>
    </row>
    <row r="6274" spans="1:6" x14ac:dyDescent="0.2">
      <c r="A6274" t="s">
        <v>18976</v>
      </c>
      <c r="B6274" t="s">
        <v>21</v>
      </c>
      <c r="C6274" t="s">
        <v>26</v>
      </c>
      <c r="D6274">
        <v>48</v>
      </c>
      <c r="E6274" t="s">
        <v>33</v>
      </c>
      <c r="F6274" t="s">
        <v>29157</v>
      </c>
    </row>
    <row r="6275" spans="1:6" x14ac:dyDescent="0.2">
      <c r="A6275" t="s">
        <v>18979</v>
      </c>
      <c r="B6275" t="s">
        <v>19</v>
      </c>
      <c r="C6275" t="s">
        <v>27</v>
      </c>
      <c r="D6275">
        <v>118</v>
      </c>
      <c r="E6275" t="s">
        <v>33</v>
      </c>
      <c r="F6275" t="s">
        <v>29157</v>
      </c>
    </row>
    <row r="6276" spans="1:6" x14ac:dyDescent="0.2">
      <c r="A6276" t="s">
        <v>18982</v>
      </c>
      <c r="B6276" t="s">
        <v>20</v>
      </c>
      <c r="C6276" t="s">
        <v>27</v>
      </c>
      <c r="D6276">
        <v>70</v>
      </c>
      <c r="E6276" t="s">
        <v>34</v>
      </c>
      <c r="F6276" t="s">
        <v>29154</v>
      </c>
    </row>
    <row r="6277" spans="1:6" x14ac:dyDescent="0.2">
      <c r="A6277" t="s">
        <v>18985</v>
      </c>
      <c r="B6277" t="s">
        <v>22</v>
      </c>
      <c r="C6277" t="s">
        <v>26</v>
      </c>
      <c r="D6277">
        <v>20</v>
      </c>
      <c r="E6277" t="s">
        <v>33</v>
      </c>
      <c r="F6277" t="s">
        <v>29156</v>
      </c>
    </row>
    <row r="6278" spans="1:6" x14ac:dyDescent="0.2">
      <c r="A6278" t="s">
        <v>18988</v>
      </c>
      <c r="B6278" t="s">
        <v>21</v>
      </c>
      <c r="C6278" t="s">
        <v>26</v>
      </c>
      <c r="D6278">
        <v>40</v>
      </c>
      <c r="E6278" t="s">
        <v>32</v>
      </c>
      <c r="F6278" t="s">
        <v>29154</v>
      </c>
    </row>
    <row r="6279" spans="1:6" x14ac:dyDescent="0.2">
      <c r="A6279" t="s">
        <v>18991</v>
      </c>
      <c r="B6279" t="s">
        <v>24</v>
      </c>
      <c r="C6279" t="s">
        <v>27</v>
      </c>
      <c r="D6279">
        <v>70</v>
      </c>
      <c r="E6279" t="s">
        <v>34</v>
      </c>
      <c r="F6279" t="s">
        <v>29156</v>
      </c>
    </row>
    <row r="6280" spans="1:6" x14ac:dyDescent="0.2">
      <c r="A6280" t="s">
        <v>18994</v>
      </c>
      <c r="B6280" t="s">
        <v>20</v>
      </c>
      <c r="C6280" t="s">
        <v>27</v>
      </c>
      <c r="D6280">
        <v>75</v>
      </c>
      <c r="E6280" t="s">
        <v>34</v>
      </c>
      <c r="F6280" t="s">
        <v>29157</v>
      </c>
    </row>
    <row r="6281" spans="1:6" x14ac:dyDescent="0.2">
      <c r="A6281" t="s">
        <v>18997</v>
      </c>
      <c r="B6281" t="s">
        <v>24</v>
      </c>
      <c r="C6281" t="s">
        <v>28</v>
      </c>
      <c r="D6281">
        <v>263</v>
      </c>
      <c r="E6281" t="s">
        <v>33</v>
      </c>
      <c r="F6281" t="s">
        <v>29157</v>
      </c>
    </row>
    <row r="6282" spans="1:6" x14ac:dyDescent="0.2">
      <c r="A6282" t="s">
        <v>19000</v>
      </c>
      <c r="B6282" t="s">
        <v>22</v>
      </c>
      <c r="C6282" t="s">
        <v>27</v>
      </c>
      <c r="D6282">
        <v>95</v>
      </c>
      <c r="E6282" t="s">
        <v>33</v>
      </c>
      <c r="F6282" t="s">
        <v>29157</v>
      </c>
    </row>
    <row r="6283" spans="1:6" x14ac:dyDescent="0.2">
      <c r="A6283" t="s">
        <v>19003</v>
      </c>
      <c r="B6283" t="s">
        <v>18</v>
      </c>
      <c r="C6283" t="s">
        <v>26</v>
      </c>
      <c r="D6283">
        <v>50</v>
      </c>
      <c r="E6283" t="s">
        <v>34</v>
      </c>
      <c r="F6283" t="s">
        <v>29156</v>
      </c>
    </row>
    <row r="6284" spans="1:6" x14ac:dyDescent="0.2">
      <c r="A6284" t="s">
        <v>19006</v>
      </c>
      <c r="B6284" t="s">
        <v>21</v>
      </c>
      <c r="C6284" t="s">
        <v>27</v>
      </c>
      <c r="D6284">
        <v>54</v>
      </c>
      <c r="E6284" t="s">
        <v>33</v>
      </c>
      <c r="F6284" t="s">
        <v>29157</v>
      </c>
    </row>
    <row r="6285" spans="1:6" x14ac:dyDescent="0.2">
      <c r="A6285" t="s">
        <v>19009</v>
      </c>
      <c r="B6285" t="s">
        <v>18</v>
      </c>
      <c r="C6285" t="s">
        <v>30</v>
      </c>
      <c r="D6285">
        <v>5</v>
      </c>
      <c r="E6285" t="s">
        <v>33</v>
      </c>
      <c r="F6285" t="s">
        <v>29155</v>
      </c>
    </row>
    <row r="6286" spans="1:6" x14ac:dyDescent="0.2">
      <c r="A6286" t="s">
        <v>19012</v>
      </c>
      <c r="B6286" t="s">
        <v>17</v>
      </c>
      <c r="C6286" t="s">
        <v>27</v>
      </c>
      <c r="D6286">
        <v>50</v>
      </c>
      <c r="E6286" t="s">
        <v>34</v>
      </c>
      <c r="F6286" t="s">
        <v>29156</v>
      </c>
    </row>
    <row r="6287" spans="1:6" x14ac:dyDescent="0.2">
      <c r="A6287" t="s">
        <v>18742</v>
      </c>
      <c r="B6287" t="s">
        <v>17</v>
      </c>
      <c r="C6287" t="s">
        <v>27</v>
      </c>
      <c r="D6287">
        <v>75</v>
      </c>
      <c r="E6287" t="s">
        <v>33</v>
      </c>
      <c r="F6287" t="s">
        <v>29157</v>
      </c>
    </row>
    <row r="6288" spans="1:6" x14ac:dyDescent="0.2">
      <c r="A6288" t="s">
        <v>18745</v>
      </c>
      <c r="B6288" t="s">
        <v>23</v>
      </c>
      <c r="C6288" t="s">
        <v>28</v>
      </c>
      <c r="D6288">
        <v>115</v>
      </c>
      <c r="E6288" t="s">
        <v>32</v>
      </c>
      <c r="F6288" t="s">
        <v>29154</v>
      </c>
    </row>
    <row r="6289" spans="1:6" x14ac:dyDescent="0.2">
      <c r="A6289" t="s">
        <v>18748</v>
      </c>
      <c r="B6289" t="s">
        <v>23</v>
      </c>
      <c r="C6289" t="s">
        <v>27</v>
      </c>
      <c r="D6289">
        <v>63</v>
      </c>
      <c r="E6289" t="s">
        <v>33</v>
      </c>
      <c r="F6289" t="s">
        <v>29157</v>
      </c>
    </row>
    <row r="6290" spans="1:6" x14ac:dyDescent="0.2">
      <c r="A6290" t="s">
        <v>18751</v>
      </c>
      <c r="B6290" t="s">
        <v>17</v>
      </c>
      <c r="C6290" t="s">
        <v>27</v>
      </c>
      <c r="D6290">
        <v>57</v>
      </c>
      <c r="E6290" t="s">
        <v>32</v>
      </c>
      <c r="F6290" t="s">
        <v>29156</v>
      </c>
    </row>
    <row r="6291" spans="1:6" x14ac:dyDescent="0.2">
      <c r="A6291" t="s">
        <v>18754</v>
      </c>
      <c r="B6291" t="s">
        <v>15</v>
      </c>
      <c r="C6291" t="s">
        <v>26</v>
      </c>
      <c r="D6291">
        <v>27</v>
      </c>
      <c r="E6291" t="s">
        <v>34</v>
      </c>
      <c r="F6291" t="s">
        <v>29157</v>
      </c>
    </row>
    <row r="6292" spans="1:6" x14ac:dyDescent="0.2">
      <c r="A6292" t="s">
        <v>18757</v>
      </c>
      <c r="B6292" t="s">
        <v>15</v>
      </c>
      <c r="C6292" t="s">
        <v>27</v>
      </c>
      <c r="D6292">
        <v>68</v>
      </c>
      <c r="E6292" t="s">
        <v>32</v>
      </c>
      <c r="F6292" t="s">
        <v>29156</v>
      </c>
    </row>
    <row r="6293" spans="1:6" x14ac:dyDescent="0.2">
      <c r="A6293" t="s">
        <v>18760</v>
      </c>
      <c r="B6293" t="s">
        <v>16</v>
      </c>
      <c r="C6293" t="s">
        <v>26</v>
      </c>
      <c r="D6293">
        <v>25</v>
      </c>
      <c r="E6293" t="s">
        <v>33</v>
      </c>
      <c r="F6293" t="s">
        <v>29154</v>
      </c>
    </row>
    <row r="6294" spans="1:6" x14ac:dyDescent="0.2">
      <c r="A6294" t="s">
        <v>19015</v>
      </c>
      <c r="B6294" t="s">
        <v>15</v>
      </c>
      <c r="C6294" t="s">
        <v>27</v>
      </c>
      <c r="D6294">
        <v>98</v>
      </c>
      <c r="E6294" t="s">
        <v>33</v>
      </c>
      <c r="F6294" t="s">
        <v>29157</v>
      </c>
    </row>
    <row r="6295" spans="1:6" x14ac:dyDescent="0.2">
      <c r="A6295" t="s">
        <v>19018</v>
      </c>
      <c r="B6295" t="s">
        <v>23</v>
      </c>
      <c r="C6295" t="s">
        <v>30</v>
      </c>
      <c r="D6295">
        <v>5</v>
      </c>
      <c r="E6295" t="s">
        <v>33</v>
      </c>
      <c r="F6295" t="s">
        <v>29157</v>
      </c>
    </row>
    <row r="6296" spans="1:6" x14ac:dyDescent="0.2">
      <c r="A6296" t="s">
        <v>19021</v>
      </c>
      <c r="B6296" t="s">
        <v>23</v>
      </c>
      <c r="C6296" t="s">
        <v>26</v>
      </c>
      <c r="D6296">
        <v>36</v>
      </c>
      <c r="E6296" t="s">
        <v>34</v>
      </c>
      <c r="F6296" t="s">
        <v>79</v>
      </c>
    </row>
    <row r="6297" spans="1:6" x14ac:dyDescent="0.2">
      <c r="A6297" t="s">
        <v>19024</v>
      </c>
      <c r="B6297" t="s">
        <v>21</v>
      </c>
      <c r="C6297" t="s">
        <v>26</v>
      </c>
      <c r="D6297">
        <v>52</v>
      </c>
      <c r="E6297" t="s">
        <v>33</v>
      </c>
      <c r="F6297" t="s">
        <v>29157</v>
      </c>
    </row>
    <row r="6298" spans="1:6" x14ac:dyDescent="0.2">
      <c r="A6298" t="s">
        <v>19027</v>
      </c>
      <c r="B6298" t="s">
        <v>17</v>
      </c>
      <c r="C6298" t="s">
        <v>26</v>
      </c>
      <c r="D6298">
        <v>49</v>
      </c>
      <c r="E6298" t="s">
        <v>32</v>
      </c>
      <c r="F6298" t="s">
        <v>29157</v>
      </c>
    </row>
    <row r="6299" spans="1:6" x14ac:dyDescent="0.2">
      <c r="A6299" t="s">
        <v>19030</v>
      </c>
      <c r="B6299" t="s">
        <v>23</v>
      </c>
      <c r="C6299" t="s">
        <v>26</v>
      </c>
      <c r="D6299">
        <v>56</v>
      </c>
      <c r="E6299" t="s">
        <v>32</v>
      </c>
      <c r="F6299" t="s">
        <v>79</v>
      </c>
    </row>
    <row r="6300" spans="1:6" x14ac:dyDescent="0.2">
      <c r="A6300" t="s">
        <v>19033</v>
      </c>
      <c r="B6300" t="s">
        <v>20</v>
      </c>
      <c r="C6300" t="s">
        <v>29</v>
      </c>
      <c r="D6300">
        <v>23</v>
      </c>
      <c r="E6300" t="s">
        <v>33</v>
      </c>
      <c r="F6300" t="s">
        <v>29157</v>
      </c>
    </row>
    <row r="6301" spans="1:6" x14ac:dyDescent="0.2">
      <c r="A6301" t="s">
        <v>19036</v>
      </c>
      <c r="B6301" t="s">
        <v>15</v>
      </c>
      <c r="C6301" t="s">
        <v>26</v>
      </c>
      <c r="D6301">
        <v>42</v>
      </c>
      <c r="E6301" t="s">
        <v>34</v>
      </c>
      <c r="F6301" t="s">
        <v>29157</v>
      </c>
    </row>
    <row r="6302" spans="1:6" x14ac:dyDescent="0.2">
      <c r="A6302" t="s">
        <v>19039</v>
      </c>
      <c r="B6302" t="s">
        <v>22</v>
      </c>
      <c r="C6302" t="s">
        <v>26</v>
      </c>
      <c r="D6302">
        <v>41</v>
      </c>
      <c r="E6302" t="s">
        <v>32</v>
      </c>
      <c r="F6302" t="s">
        <v>29157</v>
      </c>
    </row>
    <row r="6303" spans="1:6" x14ac:dyDescent="0.2">
      <c r="A6303" t="s">
        <v>19042</v>
      </c>
      <c r="B6303" t="s">
        <v>23</v>
      </c>
      <c r="C6303" t="s">
        <v>27</v>
      </c>
      <c r="D6303">
        <v>83</v>
      </c>
      <c r="E6303" t="s">
        <v>33</v>
      </c>
      <c r="F6303" t="s">
        <v>79</v>
      </c>
    </row>
    <row r="6304" spans="1:6" x14ac:dyDescent="0.2">
      <c r="A6304" t="s">
        <v>19045</v>
      </c>
      <c r="B6304" t="s">
        <v>20</v>
      </c>
      <c r="C6304" t="s">
        <v>26</v>
      </c>
      <c r="D6304">
        <v>57</v>
      </c>
      <c r="E6304" t="s">
        <v>33</v>
      </c>
      <c r="F6304" t="s">
        <v>79</v>
      </c>
    </row>
    <row r="6305" spans="1:6" x14ac:dyDescent="0.2">
      <c r="A6305" t="s">
        <v>19048</v>
      </c>
      <c r="B6305" t="s">
        <v>16</v>
      </c>
      <c r="C6305" t="s">
        <v>28</v>
      </c>
      <c r="D6305">
        <v>380</v>
      </c>
      <c r="E6305" t="s">
        <v>32</v>
      </c>
      <c r="F6305" t="s">
        <v>79</v>
      </c>
    </row>
    <row r="6306" spans="1:6" x14ac:dyDescent="0.2">
      <c r="A6306" t="s">
        <v>19051</v>
      </c>
      <c r="B6306" t="s">
        <v>16</v>
      </c>
      <c r="C6306" t="s">
        <v>27</v>
      </c>
      <c r="D6306">
        <v>116</v>
      </c>
      <c r="E6306" t="s">
        <v>33</v>
      </c>
      <c r="F6306" t="s">
        <v>29157</v>
      </c>
    </row>
    <row r="6307" spans="1:6" x14ac:dyDescent="0.2">
      <c r="A6307" t="s">
        <v>19054</v>
      </c>
      <c r="B6307" t="s">
        <v>17</v>
      </c>
      <c r="C6307" t="s">
        <v>27</v>
      </c>
      <c r="D6307">
        <v>111</v>
      </c>
      <c r="E6307" t="s">
        <v>32</v>
      </c>
      <c r="F6307" t="s">
        <v>79</v>
      </c>
    </row>
    <row r="6308" spans="1:6" x14ac:dyDescent="0.2">
      <c r="A6308" t="s">
        <v>19057</v>
      </c>
      <c r="B6308" t="s">
        <v>24</v>
      </c>
      <c r="C6308" t="s">
        <v>27</v>
      </c>
      <c r="D6308">
        <v>56</v>
      </c>
      <c r="E6308" t="s">
        <v>34</v>
      </c>
      <c r="F6308" t="s">
        <v>29157</v>
      </c>
    </row>
    <row r="6309" spans="1:6" x14ac:dyDescent="0.2">
      <c r="A6309" t="s">
        <v>19060</v>
      </c>
      <c r="B6309" t="s">
        <v>22</v>
      </c>
      <c r="C6309" t="s">
        <v>26</v>
      </c>
      <c r="D6309">
        <v>45</v>
      </c>
      <c r="E6309" t="s">
        <v>32</v>
      </c>
      <c r="F6309" t="s">
        <v>79</v>
      </c>
    </row>
    <row r="6310" spans="1:6" x14ac:dyDescent="0.2">
      <c r="A6310" t="s">
        <v>19063</v>
      </c>
      <c r="B6310" t="s">
        <v>24</v>
      </c>
      <c r="C6310" t="s">
        <v>26</v>
      </c>
      <c r="D6310">
        <v>46</v>
      </c>
      <c r="E6310" t="s">
        <v>32</v>
      </c>
      <c r="F6310" t="s">
        <v>29157</v>
      </c>
    </row>
    <row r="6311" spans="1:6" x14ac:dyDescent="0.2">
      <c r="A6311" t="s">
        <v>19066</v>
      </c>
      <c r="B6311" t="s">
        <v>15</v>
      </c>
      <c r="C6311" t="s">
        <v>26</v>
      </c>
      <c r="D6311">
        <v>59</v>
      </c>
      <c r="E6311" t="s">
        <v>32</v>
      </c>
      <c r="F6311" t="s">
        <v>29157</v>
      </c>
    </row>
    <row r="6312" spans="1:6" x14ac:dyDescent="0.2">
      <c r="A6312" t="s">
        <v>19069</v>
      </c>
      <c r="B6312" t="s">
        <v>19</v>
      </c>
      <c r="C6312" t="s">
        <v>27</v>
      </c>
      <c r="D6312">
        <v>75</v>
      </c>
      <c r="E6312" t="s">
        <v>32</v>
      </c>
      <c r="F6312" t="s">
        <v>29157</v>
      </c>
    </row>
    <row r="6313" spans="1:6" x14ac:dyDescent="0.2">
      <c r="A6313" t="s">
        <v>19072</v>
      </c>
      <c r="B6313" t="s">
        <v>18</v>
      </c>
      <c r="C6313" t="s">
        <v>26</v>
      </c>
      <c r="D6313">
        <v>41</v>
      </c>
      <c r="E6313" t="s">
        <v>33</v>
      </c>
      <c r="F6313" t="s">
        <v>79</v>
      </c>
    </row>
    <row r="6314" spans="1:6" x14ac:dyDescent="0.2">
      <c r="A6314" t="s">
        <v>19075</v>
      </c>
      <c r="B6314" t="s">
        <v>18</v>
      </c>
      <c r="C6314" t="s">
        <v>27</v>
      </c>
      <c r="D6314">
        <v>109</v>
      </c>
      <c r="E6314" t="s">
        <v>34</v>
      </c>
      <c r="F6314" t="s">
        <v>79</v>
      </c>
    </row>
    <row r="6315" spans="1:6" x14ac:dyDescent="0.2">
      <c r="A6315" t="s">
        <v>19078</v>
      </c>
      <c r="B6315" t="s">
        <v>15</v>
      </c>
      <c r="C6315" t="s">
        <v>27</v>
      </c>
      <c r="D6315">
        <v>95</v>
      </c>
      <c r="E6315" t="s">
        <v>32</v>
      </c>
      <c r="F6315" t="s">
        <v>29157</v>
      </c>
    </row>
    <row r="6316" spans="1:6" x14ac:dyDescent="0.2">
      <c r="A6316" t="s">
        <v>19081</v>
      </c>
      <c r="B6316" t="s">
        <v>20</v>
      </c>
      <c r="C6316" t="s">
        <v>27</v>
      </c>
      <c r="D6316">
        <v>84</v>
      </c>
      <c r="E6316" t="s">
        <v>32</v>
      </c>
      <c r="F6316" t="s">
        <v>29157</v>
      </c>
    </row>
    <row r="6317" spans="1:6" x14ac:dyDescent="0.2">
      <c r="A6317" t="s">
        <v>19084</v>
      </c>
      <c r="B6317" t="s">
        <v>22</v>
      </c>
      <c r="C6317" t="s">
        <v>30</v>
      </c>
      <c r="D6317">
        <v>8</v>
      </c>
      <c r="E6317" t="s">
        <v>33</v>
      </c>
      <c r="F6317" t="s">
        <v>79</v>
      </c>
    </row>
    <row r="6318" spans="1:6" x14ac:dyDescent="0.2">
      <c r="A6318" t="s">
        <v>19087</v>
      </c>
      <c r="B6318" t="s">
        <v>17</v>
      </c>
      <c r="C6318" t="s">
        <v>26</v>
      </c>
      <c r="D6318">
        <v>47</v>
      </c>
      <c r="E6318" t="s">
        <v>33</v>
      </c>
      <c r="F6318" t="s">
        <v>29157</v>
      </c>
    </row>
    <row r="6319" spans="1:6" x14ac:dyDescent="0.2">
      <c r="A6319" t="s">
        <v>19090</v>
      </c>
      <c r="B6319" t="s">
        <v>24</v>
      </c>
      <c r="C6319" t="s">
        <v>26</v>
      </c>
      <c r="D6319">
        <v>54</v>
      </c>
      <c r="E6319" t="s">
        <v>33</v>
      </c>
      <c r="F6319" t="s">
        <v>29157</v>
      </c>
    </row>
    <row r="6320" spans="1:6" x14ac:dyDescent="0.2">
      <c r="A6320" t="s">
        <v>19093</v>
      </c>
      <c r="B6320" t="s">
        <v>19</v>
      </c>
      <c r="C6320" t="s">
        <v>26</v>
      </c>
      <c r="D6320">
        <v>39</v>
      </c>
      <c r="E6320" t="s">
        <v>32</v>
      </c>
      <c r="F6320" t="s">
        <v>79</v>
      </c>
    </row>
    <row r="6321" spans="1:6" x14ac:dyDescent="0.2">
      <c r="A6321" t="s">
        <v>19096</v>
      </c>
      <c r="B6321" t="s">
        <v>18</v>
      </c>
      <c r="C6321" t="s">
        <v>30</v>
      </c>
      <c r="D6321">
        <v>8</v>
      </c>
      <c r="E6321" t="s">
        <v>33</v>
      </c>
      <c r="F6321" t="s">
        <v>79</v>
      </c>
    </row>
    <row r="6322" spans="1:6" x14ac:dyDescent="0.2">
      <c r="A6322" t="s">
        <v>19099</v>
      </c>
      <c r="B6322" t="s">
        <v>23</v>
      </c>
      <c r="C6322" t="s">
        <v>26</v>
      </c>
      <c r="D6322">
        <v>27</v>
      </c>
      <c r="E6322" t="s">
        <v>33</v>
      </c>
      <c r="F6322" t="s">
        <v>29157</v>
      </c>
    </row>
    <row r="6323" spans="1:6" x14ac:dyDescent="0.2">
      <c r="A6323" t="s">
        <v>19102</v>
      </c>
      <c r="B6323" t="s">
        <v>15</v>
      </c>
      <c r="C6323" t="s">
        <v>26</v>
      </c>
      <c r="D6323">
        <v>55</v>
      </c>
      <c r="E6323" t="s">
        <v>34</v>
      </c>
      <c r="F6323" t="s">
        <v>29157</v>
      </c>
    </row>
    <row r="6324" spans="1:6" x14ac:dyDescent="0.2">
      <c r="A6324" t="s">
        <v>19105</v>
      </c>
      <c r="B6324" t="s">
        <v>15</v>
      </c>
      <c r="C6324" t="s">
        <v>26</v>
      </c>
      <c r="D6324">
        <v>53</v>
      </c>
      <c r="E6324" t="s">
        <v>32</v>
      </c>
      <c r="F6324" t="s">
        <v>29157</v>
      </c>
    </row>
    <row r="6325" spans="1:6" x14ac:dyDescent="0.2">
      <c r="A6325" t="s">
        <v>19108</v>
      </c>
      <c r="B6325" t="s">
        <v>19</v>
      </c>
      <c r="C6325" t="s">
        <v>29</v>
      </c>
      <c r="D6325">
        <v>14</v>
      </c>
      <c r="E6325" t="s">
        <v>33</v>
      </c>
      <c r="F6325" t="s">
        <v>29157</v>
      </c>
    </row>
    <row r="6326" spans="1:6" x14ac:dyDescent="0.2">
      <c r="A6326" t="s">
        <v>19111</v>
      </c>
      <c r="B6326" t="s">
        <v>24</v>
      </c>
      <c r="C6326" t="s">
        <v>27</v>
      </c>
      <c r="D6326">
        <v>96</v>
      </c>
      <c r="E6326" t="s">
        <v>34</v>
      </c>
      <c r="F6326" t="s">
        <v>29157</v>
      </c>
    </row>
    <row r="6327" spans="1:6" x14ac:dyDescent="0.2">
      <c r="A6327" t="s">
        <v>19114</v>
      </c>
      <c r="B6327" t="s">
        <v>21</v>
      </c>
      <c r="C6327" t="s">
        <v>27</v>
      </c>
      <c r="D6327">
        <v>99</v>
      </c>
      <c r="E6327" t="s">
        <v>32</v>
      </c>
      <c r="F6327" t="s">
        <v>79</v>
      </c>
    </row>
    <row r="6328" spans="1:6" x14ac:dyDescent="0.2">
      <c r="A6328" t="s">
        <v>19117</v>
      </c>
      <c r="B6328" t="s">
        <v>19</v>
      </c>
      <c r="C6328" t="s">
        <v>26</v>
      </c>
      <c r="D6328">
        <v>28</v>
      </c>
      <c r="E6328" t="s">
        <v>33</v>
      </c>
      <c r="F6328" t="s">
        <v>79</v>
      </c>
    </row>
    <row r="6329" spans="1:6" x14ac:dyDescent="0.2">
      <c r="A6329" t="s">
        <v>19120</v>
      </c>
      <c r="B6329" t="s">
        <v>15</v>
      </c>
      <c r="C6329" t="s">
        <v>29</v>
      </c>
      <c r="D6329">
        <v>15</v>
      </c>
      <c r="E6329" t="s">
        <v>34</v>
      </c>
      <c r="F6329" t="s">
        <v>79</v>
      </c>
    </row>
    <row r="6330" spans="1:6" x14ac:dyDescent="0.2">
      <c r="A6330" t="s">
        <v>19123</v>
      </c>
      <c r="B6330" t="s">
        <v>17</v>
      </c>
      <c r="C6330" t="s">
        <v>28</v>
      </c>
      <c r="D6330">
        <v>294</v>
      </c>
      <c r="E6330" t="s">
        <v>32</v>
      </c>
      <c r="F6330" t="s">
        <v>79</v>
      </c>
    </row>
    <row r="6331" spans="1:6" x14ac:dyDescent="0.2">
      <c r="A6331" t="s">
        <v>19126</v>
      </c>
      <c r="B6331" t="s">
        <v>16</v>
      </c>
      <c r="C6331" t="s">
        <v>26</v>
      </c>
      <c r="D6331">
        <v>47</v>
      </c>
      <c r="E6331" t="s">
        <v>34</v>
      </c>
      <c r="F6331" t="s">
        <v>29157</v>
      </c>
    </row>
    <row r="6332" spans="1:6" x14ac:dyDescent="0.2">
      <c r="A6332" t="s">
        <v>19150</v>
      </c>
      <c r="B6332" t="s">
        <v>16</v>
      </c>
      <c r="C6332" t="s">
        <v>26</v>
      </c>
      <c r="D6332">
        <v>34</v>
      </c>
      <c r="E6332" t="s">
        <v>34</v>
      </c>
      <c r="F6332" t="s">
        <v>29156</v>
      </c>
    </row>
    <row r="6333" spans="1:6" x14ac:dyDescent="0.2">
      <c r="A6333" t="s">
        <v>19153</v>
      </c>
      <c r="B6333" t="s">
        <v>18</v>
      </c>
      <c r="C6333" t="s">
        <v>26</v>
      </c>
      <c r="D6333">
        <v>35</v>
      </c>
      <c r="E6333" t="s">
        <v>34</v>
      </c>
      <c r="F6333" t="s">
        <v>29157</v>
      </c>
    </row>
    <row r="6334" spans="1:6" x14ac:dyDescent="0.2">
      <c r="A6334" t="s">
        <v>19156</v>
      </c>
      <c r="B6334" t="s">
        <v>19</v>
      </c>
      <c r="C6334" t="s">
        <v>26</v>
      </c>
      <c r="D6334">
        <v>58</v>
      </c>
      <c r="E6334" t="s">
        <v>33</v>
      </c>
      <c r="F6334" t="s">
        <v>29156</v>
      </c>
    </row>
    <row r="6335" spans="1:6" x14ac:dyDescent="0.2">
      <c r="A6335" t="s">
        <v>19159</v>
      </c>
      <c r="B6335" t="s">
        <v>22</v>
      </c>
      <c r="C6335" t="s">
        <v>27</v>
      </c>
      <c r="D6335">
        <v>79</v>
      </c>
      <c r="E6335" t="s">
        <v>32</v>
      </c>
      <c r="F6335" t="s">
        <v>29155</v>
      </c>
    </row>
    <row r="6336" spans="1:6" x14ac:dyDescent="0.2">
      <c r="A6336" t="s">
        <v>19162</v>
      </c>
      <c r="B6336" t="s">
        <v>16</v>
      </c>
      <c r="C6336" t="s">
        <v>28</v>
      </c>
      <c r="D6336">
        <v>250</v>
      </c>
      <c r="E6336" t="s">
        <v>33</v>
      </c>
      <c r="F6336" t="s">
        <v>29157</v>
      </c>
    </row>
    <row r="6337" spans="1:6" x14ac:dyDescent="0.2">
      <c r="A6337" t="s">
        <v>19165</v>
      </c>
      <c r="B6337" t="s">
        <v>18</v>
      </c>
      <c r="C6337" t="s">
        <v>26</v>
      </c>
      <c r="D6337">
        <v>36</v>
      </c>
      <c r="E6337" t="s">
        <v>33</v>
      </c>
      <c r="F6337" t="s">
        <v>29157</v>
      </c>
    </row>
    <row r="6338" spans="1:6" x14ac:dyDescent="0.2">
      <c r="A6338" t="s">
        <v>19168</v>
      </c>
      <c r="B6338" t="s">
        <v>18</v>
      </c>
      <c r="C6338" t="s">
        <v>26</v>
      </c>
      <c r="D6338">
        <v>47</v>
      </c>
      <c r="E6338" t="s">
        <v>33</v>
      </c>
      <c r="F6338" t="s">
        <v>29157</v>
      </c>
    </row>
    <row r="6339" spans="1:6" x14ac:dyDescent="0.2">
      <c r="A6339" t="s">
        <v>19171</v>
      </c>
      <c r="B6339" t="s">
        <v>24</v>
      </c>
      <c r="C6339" t="s">
        <v>26</v>
      </c>
      <c r="D6339">
        <v>46</v>
      </c>
      <c r="E6339" t="s">
        <v>32</v>
      </c>
      <c r="F6339" t="s">
        <v>29155</v>
      </c>
    </row>
    <row r="6340" spans="1:6" x14ac:dyDescent="0.2">
      <c r="A6340" t="s">
        <v>19174</v>
      </c>
      <c r="B6340" t="s">
        <v>17</v>
      </c>
      <c r="C6340" t="s">
        <v>26</v>
      </c>
      <c r="D6340">
        <v>40</v>
      </c>
      <c r="E6340" t="s">
        <v>32</v>
      </c>
      <c r="F6340" t="s">
        <v>29155</v>
      </c>
    </row>
    <row r="6341" spans="1:6" x14ac:dyDescent="0.2">
      <c r="A6341" t="s">
        <v>19177</v>
      </c>
      <c r="B6341" t="s">
        <v>20</v>
      </c>
      <c r="C6341" t="s">
        <v>28</v>
      </c>
      <c r="D6341">
        <v>136</v>
      </c>
      <c r="E6341" t="s">
        <v>32</v>
      </c>
      <c r="F6341" t="s">
        <v>29154</v>
      </c>
    </row>
    <row r="6342" spans="1:6" x14ac:dyDescent="0.2">
      <c r="A6342" t="s">
        <v>19180</v>
      </c>
      <c r="B6342" t="s">
        <v>20</v>
      </c>
      <c r="C6342" t="s">
        <v>26</v>
      </c>
      <c r="D6342">
        <v>59</v>
      </c>
      <c r="E6342" t="s">
        <v>34</v>
      </c>
      <c r="F6342" t="s">
        <v>29157</v>
      </c>
    </row>
    <row r="6343" spans="1:6" x14ac:dyDescent="0.2">
      <c r="A6343" t="s">
        <v>19183</v>
      </c>
      <c r="B6343" t="s">
        <v>23</v>
      </c>
      <c r="C6343" t="s">
        <v>28</v>
      </c>
      <c r="D6343">
        <v>349</v>
      </c>
      <c r="E6343" t="s">
        <v>33</v>
      </c>
      <c r="F6343" t="s">
        <v>29157</v>
      </c>
    </row>
    <row r="6344" spans="1:6" x14ac:dyDescent="0.2">
      <c r="A6344" t="s">
        <v>19186</v>
      </c>
      <c r="B6344" t="s">
        <v>24</v>
      </c>
      <c r="C6344" t="s">
        <v>30</v>
      </c>
      <c r="D6344">
        <v>5</v>
      </c>
      <c r="E6344" t="s">
        <v>32</v>
      </c>
      <c r="F6344" t="s">
        <v>29157</v>
      </c>
    </row>
    <row r="6345" spans="1:6" x14ac:dyDescent="0.2">
      <c r="A6345" t="s">
        <v>19189</v>
      </c>
      <c r="B6345" t="s">
        <v>22</v>
      </c>
      <c r="C6345" t="s">
        <v>27</v>
      </c>
      <c r="D6345">
        <v>69</v>
      </c>
      <c r="E6345" t="s">
        <v>34</v>
      </c>
      <c r="F6345" t="s">
        <v>29155</v>
      </c>
    </row>
    <row r="6346" spans="1:6" x14ac:dyDescent="0.2">
      <c r="A6346" t="s">
        <v>19192</v>
      </c>
      <c r="B6346" t="s">
        <v>23</v>
      </c>
      <c r="C6346" t="s">
        <v>28</v>
      </c>
      <c r="D6346">
        <v>146</v>
      </c>
      <c r="E6346" t="s">
        <v>34</v>
      </c>
      <c r="F6346" t="s">
        <v>29155</v>
      </c>
    </row>
    <row r="6347" spans="1:6" x14ac:dyDescent="0.2">
      <c r="A6347" t="s">
        <v>19195</v>
      </c>
      <c r="B6347" t="s">
        <v>18</v>
      </c>
      <c r="C6347" t="s">
        <v>26</v>
      </c>
      <c r="D6347">
        <v>54</v>
      </c>
      <c r="E6347" t="s">
        <v>34</v>
      </c>
      <c r="F6347" t="s">
        <v>29157</v>
      </c>
    </row>
    <row r="6348" spans="1:6" x14ac:dyDescent="0.2">
      <c r="A6348" t="s">
        <v>19198</v>
      </c>
      <c r="B6348" t="s">
        <v>17</v>
      </c>
      <c r="C6348" t="s">
        <v>27</v>
      </c>
      <c r="D6348">
        <v>61</v>
      </c>
      <c r="E6348" t="s">
        <v>32</v>
      </c>
      <c r="F6348" t="s">
        <v>29157</v>
      </c>
    </row>
    <row r="6349" spans="1:6" x14ac:dyDescent="0.2">
      <c r="A6349" t="s">
        <v>19201</v>
      </c>
      <c r="B6349" t="s">
        <v>21</v>
      </c>
      <c r="C6349" t="s">
        <v>26</v>
      </c>
      <c r="D6349">
        <v>28</v>
      </c>
      <c r="E6349" t="s">
        <v>32</v>
      </c>
      <c r="F6349" t="s">
        <v>29156</v>
      </c>
    </row>
    <row r="6350" spans="1:6" x14ac:dyDescent="0.2">
      <c r="A6350" t="s">
        <v>19204</v>
      </c>
      <c r="B6350" t="s">
        <v>15</v>
      </c>
      <c r="C6350" t="s">
        <v>27</v>
      </c>
      <c r="D6350">
        <v>79</v>
      </c>
      <c r="E6350" t="s">
        <v>33</v>
      </c>
      <c r="F6350" t="s">
        <v>29157</v>
      </c>
    </row>
    <row r="6351" spans="1:6" x14ac:dyDescent="0.2">
      <c r="A6351" t="s">
        <v>19207</v>
      </c>
      <c r="B6351" t="s">
        <v>24</v>
      </c>
      <c r="C6351" t="s">
        <v>26</v>
      </c>
      <c r="D6351">
        <v>55</v>
      </c>
      <c r="E6351" t="s">
        <v>32</v>
      </c>
      <c r="F6351" t="s">
        <v>29156</v>
      </c>
    </row>
    <row r="6352" spans="1:6" x14ac:dyDescent="0.2">
      <c r="A6352" t="s">
        <v>19210</v>
      </c>
      <c r="B6352" t="s">
        <v>15</v>
      </c>
      <c r="C6352" t="s">
        <v>26</v>
      </c>
      <c r="D6352">
        <v>23</v>
      </c>
      <c r="E6352" t="s">
        <v>34</v>
      </c>
      <c r="F6352" t="s">
        <v>29157</v>
      </c>
    </row>
    <row r="6353" spans="1:6" x14ac:dyDescent="0.2">
      <c r="A6353" t="s">
        <v>19213</v>
      </c>
      <c r="B6353" t="s">
        <v>17</v>
      </c>
      <c r="C6353" t="s">
        <v>26</v>
      </c>
      <c r="D6353">
        <v>47</v>
      </c>
      <c r="E6353" t="s">
        <v>33</v>
      </c>
      <c r="F6353" t="s">
        <v>29154</v>
      </c>
    </row>
    <row r="6354" spans="1:6" x14ac:dyDescent="0.2">
      <c r="A6354" t="s">
        <v>19216</v>
      </c>
      <c r="B6354" t="s">
        <v>22</v>
      </c>
      <c r="C6354" t="s">
        <v>29</v>
      </c>
      <c r="D6354">
        <v>19</v>
      </c>
      <c r="E6354" t="s">
        <v>33</v>
      </c>
      <c r="F6354" t="s">
        <v>29157</v>
      </c>
    </row>
    <row r="6355" spans="1:6" x14ac:dyDescent="0.2">
      <c r="A6355" t="s">
        <v>19219</v>
      </c>
      <c r="B6355" t="s">
        <v>20</v>
      </c>
      <c r="C6355" t="s">
        <v>26</v>
      </c>
      <c r="D6355">
        <v>30</v>
      </c>
      <c r="E6355" t="s">
        <v>34</v>
      </c>
      <c r="F6355" t="s">
        <v>29154</v>
      </c>
    </row>
    <row r="6356" spans="1:6" x14ac:dyDescent="0.2">
      <c r="A6356" t="s">
        <v>19222</v>
      </c>
      <c r="B6356" t="s">
        <v>19</v>
      </c>
      <c r="C6356" t="s">
        <v>27</v>
      </c>
      <c r="D6356">
        <v>116</v>
      </c>
      <c r="E6356" t="s">
        <v>32</v>
      </c>
      <c r="F6356" t="s">
        <v>29157</v>
      </c>
    </row>
    <row r="6357" spans="1:6" x14ac:dyDescent="0.2">
      <c r="A6357" t="s">
        <v>19225</v>
      </c>
      <c r="B6357" t="s">
        <v>18</v>
      </c>
      <c r="C6357" t="s">
        <v>27</v>
      </c>
      <c r="D6357">
        <v>78</v>
      </c>
      <c r="E6357" t="s">
        <v>32</v>
      </c>
      <c r="F6357" t="s">
        <v>29156</v>
      </c>
    </row>
    <row r="6358" spans="1:6" x14ac:dyDescent="0.2">
      <c r="A6358" t="s">
        <v>19228</v>
      </c>
      <c r="B6358" t="s">
        <v>16</v>
      </c>
      <c r="C6358" t="s">
        <v>26</v>
      </c>
      <c r="D6358">
        <v>38</v>
      </c>
      <c r="E6358" t="s">
        <v>32</v>
      </c>
      <c r="F6358" t="s">
        <v>29156</v>
      </c>
    </row>
    <row r="6359" spans="1:6" x14ac:dyDescent="0.2">
      <c r="A6359" t="s">
        <v>19231</v>
      </c>
      <c r="B6359" t="s">
        <v>21</v>
      </c>
      <c r="C6359" t="s">
        <v>26</v>
      </c>
      <c r="D6359">
        <v>29</v>
      </c>
      <c r="E6359" t="s">
        <v>32</v>
      </c>
      <c r="F6359" t="s">
        <v>29157</v>
      </c>
    </row>
    <row r="6360" spans="1:6" x14ac:dyDescent="0.2">
      <c r="A6360" t="s">
        <v>19234</v>
      </c>
      <c r="B6360" t="s">
        <v>19</v>
      </c>
      <c r="C6360" t="s">
        <v>27</v>
      </c>
      <c r="D6360">
        <v>79</v>
      </c>
      <c r="E6360" t="s">
        <v>32</v>
      </c>
      <c r="F6360" t="s">
        <v>29154</v>
      </c>
    </row>
    <row r="6361" spans="1:6" x14ac:dyDescent="0.2">
      <c r="A6361" t="s">
        <v>19237</v>
      </c>
      <c r="B6361" t="s">
        <v>23</v>
      </c>
      <c r="C6361" t="s">
        <v>26</v>
      </c>
      <c r="D6361">
        <v>30</v>
      </c>
      <c r="E6361" t="s">
        <v>33</v>
      </c>
      <c r="F6361" t="s">
        <v>29154</v>
      </c>
    </row>
    <row r="6362" spans="1:6" x14ac:dyDescent="0.2">
      <c r="A6362" t="s">
        <v>19240</v>
      </c>
      <c r="B6362" t="s">
        <v>16</v>
      </c>
      <c r="C6362" t="s">
        <v>26</v>
      </c>
      <c r="D6362">
        <v>45</v>
      </c>
      <c r="E6362" t="s">
        <v>33</v>
      </c>
      <c r="F6362" t="s">
        <v>29154</v>
      </c>
    </row>
    <row r="6363" spans="1:6" x14ac:dyDescent="0.2">
      <c r="A6363" t="s">
        <v>19243</v>
      </c>
      <c r="B6363" t="s">
        <v>17</v>
      </c>
      <c r="C6363" t="s">
        <v>26</v>
      </c>
      <c r="D6363">
        <v>50</v>
      </c>
      <c r="E6363" t="s">
        <v>32</v>
      </c>
      <c r="F6363" t="s">
        <v>29155</v>
      </c>
    </row>
    <row r="6364" spans="1:6" x14ac:dyDescent="0.2">
      <c r="A6364" t="s">
        <v>19246</v>
      </c>
      <c r="B6364" t="s">
        <v>24</v>
      </c>
      <c r="C6364" t="s">
        <v>26</v>
      </c>
      <c r="D6364">
        <v>43</v>
      </c>
      <c r="E6364" t="s">
        <v>32</v>
      </c>
      <c r="F6364" t="s">
        <v>29157</v>
      </c>
    </row>
    <row r="6365" spans="1:6" x14ac:dyDescent="0.2">
      <c r="A6365" t="s">
        <v>19249</v>
      </c>
      <c r="B6365" t="s">
        <v>20</v>
      </c>
      <c r="C6365" t="s">
        <v>30</v>
      </c>
      <c r="D6365">
        <v>6</v>
      </c>
      <c r="E6365" t="s">
        <v>34</v>
      </c>
      <c r="F6365" t="s">
        <v>29154</v>
      </c>
    </row>
    <row r="6366" spans="1:6" x14ac:dyDescent="0.2">
      <c r="A6366" t="s">
        <v>19252</v>
      </c>
      <c r="B6366" t="s">
        <v>21</v>
      </c>
      <c r="C6366" t="s">
        <v>26</v>
      </c>
      <c r="D6366">
        <v>50</v>
      </c>
      <c r="E6366" t="s">
        <v>32</v>
      </c>
      <c r="F6366" t="s">
        <v>29155</v>
      </c>
    </row>
    <row r="6367" spans="1:6" x14ac:dyDescent="0.2">
      <c r="A6367" t="s">
        <v>19255</v>
      </c>
      <c r="B6367" t="s">
        <v>18</v>
      </c>
      <c r="C6367" t="s">
        <v>30</v>
      </c>
      <c r="D6367">
        <v>6</v>
      </c>
      <c r="E6367" t="s">
        <v>32</v>
      </c>
      <c r="F6367" t="s">
        <v>29157</v>
      </c>
    </row>
    <row r="6368" spans="1:6" x14ac:dyDescent="0.2">
      <c r="A6368" t="s">
        <v>19258</v>
      </c>
      <c r="B6368" t="s">
        <v>21</v>
      </c>
      <c r="C6368" t="s">
        <v>27</v>
      </c>
      <c r="D6368">
        <v>99</v>
      </c>
      <c r="E6368" t="s">
        <v>33</v>
      </c>
      <c r="F6368" t="s">
        <v>29157</v>
      </c>
    </row>
    <row r="6369" spans="1:6" x14ac:dyDescent="0.2">
      <c r="A6369" t="s">
        <v>19261</v>
      </c>
      <c r="B6369" t="s">
        <v>23</v>
      </c>
      <c r="C6369" t="s">
        <v>29</v>
      </c>
      <c r="D6369">
        <v>11</v>
      </c>
      <c r="E6369" t="s">
        <v>32</v>
      </c>
      <c r="F6369" t="s">
        <v>29157</v>
      </c>
    </row>
    <row r="6370" spans="1:6" x14ac:dyDescent="0.2">
      <c r="A6370" t="s">
        <v>19264</v>
      </c>
      <c r="B6370" t="s">
        <v>15</v>
      </c>
      <c r="C6370" t="s">
        <v>26</v>
      </c>
      <c r="D6370">
        <v>40</v>
      </c>
      <c r="E6370" t="s">
        <v>32</v>
      </c>
      <c r="F6370" t="s">
        <v>29157</v>
      </c>
    </row>
    <row r="6371" spans="1:6" x14ac:dyDescent="0.2">
      <c r="A6371" t="s">
        <v>19267</v>
      </c>
      <c r="B6371" t="s">
        <v>19</v>
      </c>
      <c r="C6371" t="s">
        <v>26</v>
      </c>
      <c r="D6371">
        <v>46</v>
      </c>
      <c r="E6371" t="s">
        <v>32</v>
      </c>
      <c r="F6371" t="s">
        <v>29156</v>
      </c>
    </row>
    <row r="6372" spans="1:6" x14ac:dyDescent="0.2">
      <c r="A6372" t="s">
        <v>19270</v>
      </c>
      <c r="B6372" t="s">
        <v>19</v>
      </c>
      <c r="C6372" t="s">
        <v>27</v>
      </c>
      <c r="D6372">
        <v>82</v>
      </c>
      <c r="E6372" t="s">
        <v>34</v>
      </c>
      <c r="F6372" t="s">
        <v>29157</v>
      </c>
    </row>
    <row r="6373" spans="1:6" x14ac:dyDescent="0.2">
      <c r="A6373" t="s">
        <v>19273</v>
      </c>
      <c r="B6373" t="s">
        <v>16</v>
      </c>
      <c r="C6373" t="s">
        <v>26</v>
      </c>
      <c r="D6373">
        <v>29</v>
      </c>
      <c r="E6373" t="s">
        <v>32</v>
      </c>
      <c r="F6373" t="s">
        <v>29156</v>
      </c>
    </row>
    <row r="6374" spans="1:6" x14ac:dyDescent="0.2">
      <c r="A6374" t="s">
        <v>19276</v>
      </c>
      <c r="B6374" t="s">
        <v>24</v>
      </c>
      <c r="C6374" t="s">
        <v>29</v>
      </c>
      <c r="D6374">
        <v>18</v>
      </c>
      <c r="E6374" t="s">
        <v>32</v>
      </c>
      <c r="F6374" t="s">
        <v>29157</v>
      </c>
    </row>
    <row r="6375" spans="1:6" x14ac:dyDescent="0.2">
      <c r="A6375" t="s">
        <v>19279</v>
      </c>
      <c r="B6375" t="s">
        <v>15</v>
      </c>
      <c r="C6375" t="s">
        <v>26</v>
      </c>
      <c r="D6375">
        <v>20</v>
      </c>
      <c r="E6375" t="s">
        <v>32</v>
      </c>
      <c r="F6375" t="s">
        <v>29154</v>
      </c>
    </row>
    <row r="6376" spans="1:6" x14ac:dyDescent="0.2">
      <c r="A6376" t="s">
        <v>19282</v>
      </c>
      <c r="B6376" t="s">
        <v>17</v>
      </c>
      <c r="C6376" t="s">
        <v>27</v>
      </c>
      <c r="D6376">
        <v>67</v>
      </c>
      <c r="E6376" t="s">
        <v>33</v>
      </c>
      <c r="F6376" t="s">
        <v>29156</v>
      </c>
    </row>
    <row r="6377" spans="1:6" x14ac:dyDescent="0.2">
      <c r="A6377" t="s">
        <v>19285</v>
      </c>
      <c r="B6377" t="s">
        <v>22</v>
      </c>
      <c r="C6377" t="s">
        <v>27</v>
      </c>
      <c r="D6377">
        <v>59</v>
      </c>
      <c r="E6377" t="s">
        <v>33</v>
      </c>
      <c r="F6377" t="s">
        <v>29156</v>
      </c>
    </row>
    <row r="6378" spans="1:6" x14ac:dyDescent="0.2">
      <c r="A6378" t="s">
        <v>19288</v>
      </c>
      <c r="B6378" t="s">
        <v>21</v>
      </c>
      <c r="C6378" t="s">
        <v>26</v>
      </c>
      <c r="D6378">
        <v>29</v>
      </c>
      <c r="E6378" t="s">
        <v>34</v>
      </c>
      <c r="F6378" t="s">
        <v>29155</v>
      </c>
    </row>
    <row r="6379" spans="1:6" x14ac:dyDescent="0.2">
      <c r="A6379" t="s">
        <v>19291</v>
      </c>
      <c r="B6379" t="s">
        <v>19</v>
      </c>
      <c r="C6379" t="s">
        <v>26</v>
      </c>
      <c r="D6379">
        <v>32</v>
      </c>
      <c r="E6379" t="s">
        <v>32</v>
      </c>
      <c r="F6379" t="s">
        <v>29157</v>
      </c>
    </row>
    <row r="6380" spans="1:6" x14ac:dyDescent="0.2">
      <c r="A6380" t="s">
        <v>19294</v>
      </c>
      <c r="B6380" t="s">
        <v>24</v>
      </c>
      <c r="C6380" t="s">
        <v>26</v>
      </c>
      <c r="D6380">
        <v>45</v>
      </c>
      <c r="E6380" t="s">
        <v>33</v>
      </c>
      <c r="F6380" t="s">
        <v>29157</v>
      </c>
    </row>
    <row r="6381" spans="1:6" x14ac:dyDescent="0.2">
      <c r="A6381" t="s">
        <v>19297</v>
      </c>
      <c r="B6381" t="s">
        <v>19</v>
      </c>
      <c r="C6381" t="s">
        <v>26</v>
      </c>
      <c r="D6381">
        <v>35</v>
      </c>
      <c r="E6381" t="s">
        <v>32</v>
      </c>
      <c r="F6381" t="s">
        <v>29156</v>
      </c>
    </row>
    <row r="6382" spans="1:6" x14ac:dyDescent="0.2">
      <c r="A6382" t="s">
        <v>19300</v>
      </c>
      <c r="B6382" t="s">
        <v>18</v>
      </c>
      <c r="C6382" t="s">
        <v>28</v>
      </c>
      <c r="D6382">
        <v>200</v>
      </c>
      <c r="E6382" t="s">
        <v>34</v>
      </c>
      <c r="F6382" t="s">
        <v>29154</v>
      </c>
    </row>
    <row r="6383" spans="1:6" x14ac:dyDescent="0.2">
      <c r="A6383" t="s">
        <v>19303</v>
      </c>
      <c r="B6383" t="s">
        <v>17</v>
      </c>
      <c r="C6383" t="s">
        <v>26</v>
      </c>
      <c r="D6383">
        <v>55</v>
      </c>
      <c r="E6383" t="s">
        <v>33</v>
      </c>
      <c r="F6383" t="s">
        <v>29156</v>
      </c>
    </row>
    <row r="6384" spans="1:6" x14ac:dyDescent="0.2">
      <c r="A6384" t="s">
        <v>19306</v>
      </c>
      <c r="B6384" t="s">
        <v>23</v>
      </c>
      <c r="C6384" t="s">
        <v>27</v>
      </c>
      <c r="D6384">
        <v>114</v>
      </c>
      <c r="E6384" t="s">
        <v>32</v>
      </c>
      <c r="F6384" t="s">
        <v>29157</v>
      </c>
    </row>
    <row r="6385" spans="1:6" x14ac:dyDescent="0.2">
      <c r="A6385" t="s">
        <v>19309</v>
      </c>
      <c r="B6385" t="s">
        <v>18</v>
      </c>
      <c r="C6385" t="s">
        <v>26</v>
      </c>
      <c r="D6385">
        <v>41</v>
      </c>
      <c r="E6385" t="s">
        <v>34</v>
      </c>
      <c r="F6385" t="s">
        <v>29157</v>
      </c>
    </row>
    <row r="6386" spans="1:6" x14ac:dyDescent="0.2">
      <c r="A6386" t="s">
        <v>19312</v>
      </c>
      <c r="B6386" t="s">
        <v>15</v>
      </c>
      <c r="C6386" t="s">
        <v>27</v>
      </c>
      <c r="D6386">
        <v>66</v>
      </c>
      <c r="E6386" t="s">
        <v>34</v>
      </c>
      <c r="F6386" t="s">
        <v>29156</v>
      </c>
    </row>
    <row r="6387" spans="1:6" x14ac:dyDescent="0.2">
      <c r="A6387" t="s">
        <v>19315</v>
      </c>
      <c r="B6387" t="s">
        <v>19</v>
      </c>
      <c r="C6387" t="s">
        <v>29</v>
      </c>
      <c r="D6387">
        <v>9</v>
      </c>
      <c r="E6387" t="s">
        <v>32</v>
      </c>
      <c r="F6387" t="s">
        <v>29157</v>
      </c>
    </row>
    <row r="6388" spans="1:6" x14ac:dyDescent="0.2">
      <c r="A6388" t="s">
        <v>19318</v>
      </c>
      <c r="B6388" t="s">
        <v>15</v>
      </c>
      <c r="C6388" t="s">
        <v>26</v>
      </c>
      <c r="D6388">
        <v>43</v>
      </c>
      <c r="E6388" t="s">
        <v>33</v>
      </c>
      <c r="F6388" t="s">
        <v>29156</v>
      </c>
    </row>
    <row r="6389" spans="1:6" x14ac:dyDescent="0.2">
      <c r="A6389" t="s">
        <v>19321</v>
      </c>
      <c r="B6389" t="s">
        <v>23</v>
      </c>
      <c r="C6389" t="s">
        <v>27</v>
      </c>
      <c r="D6389">
        <v>119</v>
      </c>
      <c r="E6389" t="s">
        <v>33</v>
      </c>
      <c r="F6389" t="s">
        <v>29157</v>
      </c>
    </row>
    <row r="6390" spans="1:6" x14ac:dyDescent="0.2">
      <c r="A6390" t="s">
        <v>19324</v>
      </c>
      <c r="B6390" t="s">
        <v>19</v>
      </c>
      <c r="C6390" t="s">
        <v>27</v>
      </c>
      <c r="D6390">
        <v>112</v>
      </c>
      <c r="E6390" t="s">
        <v>34</v>
      </c>
      <c r="F6390" t="s">
        <v>29155</v>
      </c>
    </row>
    <row r="6391" spans="1:6" x14ac:dyDescent="0.2">
      <c r="A6391" t="s">
        <v>19327</v>
      </c>
      <c r="B6391" t="s">
        <v>16</v>
      </c>
      <c r="C6391" t="s">
        <v>26</v>
      </c>
      <c r="D6391">
        <v>43</v>
      </c>
      <c r="E6391" t="s">
        <v>32</v>
      </c>
      <c r="F6391" t="s">
        <v>29155</v>
      </c>
    </row>
    <row r="6392" spans="1:6" x14ac:dyDescent="0.2">
      <c r="A6392" t="s">
        <v>19330</v>
      </c>
      <c r="B6392" t="s">
        <v>18</v>
      </c>
      <c r="C6392" t="s">
        <v>29</v>
      </c>
      <c r="D6392">
        <v>15</v>
      </c>
      <c r="E6392" t="s">
        <v>33</v>
      </c>
      <c r="F6392" t="s">
        <v>29157</v>
      </c>
    </row>
    <row r="6393" spans="1:6" x14ac:dyDescent="0.2">
      <c r="A6393" t="s">
        <v>19333</v>
      </c>
      <c r="B6393" t="s">
        <v>15</v>
      </c>
      <c r="C6393" t="s">
        <v>26</v>
      </c>
      <c r="D6393">
        <v>48</v>
      </c>
      <c r="E6393" t="s">
        <v>32</v>
      </c>
      <c r="F6393" t="s">
        <v>29154</v>
      </c>
    </row>
    <row r="6394" spans="1:6" x14ac:dyDescent="0.2">
      <c r="A6394" t="s">
        <v>19336</v>
      </c>
      <c r="B6394" t="s">
        <v>23</v>
      </c>
      <c r="C6394" t="s">
        <v>26</v>
      </c>
      <c r="D6394">
        <v>40</v>
      </c>
      <c r="E6394" t="s">
        <v>34</v>
      </c>
      <c r="F6394" t="s">
        <v>29157</v>
      </c>
    </row>
    <row r="6395" spans="1:6" x14ac:dyDescent="0.2">
      <c r="A6395" t="s">
        <v>19339</v>
      </c>
      <c r="B6395" t="s">
        <v>19</v>
      </c>
      <c r="C6395" t="s">
        <v>27</v>
      </c>
      <c r="D6395">
        <v>61</v>
      </c>
      <c r="E6395" t="s">
        <v>34</v>
      </c>
      <c r="F6395" t="s">
        <v>29156</v>
      </c>
    </row>
    <row r="6396" spans="1:6" x14ac:dyDescent="0.2">
      <c r="A6396" t="s">
        <v>19342</v>
      </c>
      <c r="B6396" t="s">
        <v>16</v>
      </c>
      <c r="C6396" t="s">
        <v>27</v>
      </c>
      <c r="D6396">
        <v>76</v>
      </c>
      <c r="E6396" t="s">
        <v>34</v>
      </c>
      <c r="F6396" t="s">
        <v>29154</v>
      </c>
    </row>
    <row r="6397" spans="1:6" x14ac:dyDescent="0.2">
      <c r="A6397" t="s">
        <v>19345</v>
      </c>
      <c r="B6397" t="s">
        <v>23</v>
      </c>
      <c r="C6397" t="s">
        <v>26</v>
      </c>
      <c r="D6397">
        <v>41</v>
      </c>
      <c r="E6397" t="s">
        <v>34</v>
      </c>
      <c r="F6397" t="s">
        <v>29157</v>
      </c>
    </row>
    <row r="6398" spans="1:6" x14ac:dyDescent="0.2">
      <c r="A6398" t="s">
        <v>19348</v>
      </c>
      <c r="B6398" t="s">
        <v>17</v>
      </c>
      <c r="C6398" t="s">
        <v>27</v>
      </c>
      <c r="D6398">
        <v>62</v>
      </c>
      <c r="E6398" t="s">
        <v>32</v>
      </c>
      <c r="F6398" t="s">
        <v>29156</v>
      </c>
    </row>
    <row r="6399" spans="1:6" x14ac:dyDescent="0.2">
      <c r="A6399" t="s">
        <v>19351</v>
      </c>
      <c r="B6399" t="s">
        <v>22</v>
      </c>
      <c r="C6399" t="s">
        <v>27</v>
      </c>
      <c r="D6399">
        <v>110</v>
      </c>
      <c r="E6399" t="s">
        <v>32</v>
      </c>
      <c r="F6399" t="s">
        <v>29157</v>
      </c>
    </row>
    <row r="6400" spans="1:6" x14ac:dyDescent="0.2">
      <c r="A6400" t="s">
        <v>19354</v>
      </c>
      <c r="B6400" t="s">
        <v>17</v>
      </c>
      <c r="C6400" t="s">
        <v>27</v>
      </c>
      <c r="D6400">
        <v>94</v>
      </c>
      <c r="E6400" t="s">
        <v>32</v>
      </c>
      <c r="F6400" t="s">
        <v>29155</v>
      </c>
    </row>
    <row r="6401" spans="1:6" x14ac:dyDescent="0.2">
      <c r="A6401" t="s">
        <v>19357</v>
      </c>
      <c r="B6401" t="s">
        <v>15</v>
      </c>
      <c r="C6401" t="s">
        <v>26</v>
      </c>
      <c r="D6401">
        <v>30</v>
      </c>
      <c r="E6401" t="s">
        <v>33</v>
      </c>
      <c r="F6401" t="s">
        <v>29156</v>
      </c>
    </row>
    <row r="6402" spans="1:6" x14ac:dyDescent="0.2">
      <c r="A6402" t="s">
        <v>19360</v>
      </c>
      <c r="B6402" t="s">
        <v>20</v>
      </c>
      <c r="C6402" t="s">
        <v>26</v>
      </c>
      <c r="D6402">
        <v>30</v>
      </c>
      <c r="E6402" t="s">
        <v>32</v>
      </c>
      <c r="F6402" t="s">
        <v>29155</v>
      </c>
    </row>
    <row r="6403" spans="1:6" x14ac:dyDescent="0.2">
      <c r="A6403" t="s">
        <v>19363</v>
      </c>
      <c r="B6403" t="s">
        <v>19</v>
      </c>
      <c r="C6403" t="s">
        <v>26</v>
      </c>
      <c r="D6403">
        <v>30</v>
      </c>
      <c r="E6403" t="s">
        <v>33</v>
      </c>
      <c r="F6403" t="s">
        <v>29154</v>
      </c>
    </row>
    <row r="6404" spans="1:6" x14ac:dyDescent="0.2">
      <c r="A6404" t="s">
        <v>19366</v>
      </c>
      <c r="B6404" t="s">
        <v>22</v>
      </c>
      <c r="C6404" t="s">
        <v>26</v>
      </c>
      <c r="D6404">
        <v>20</v>
      </c>
      <c r="E6404" t="s">
        <v>32</v>
      </c>
      <c r="F6404" t="s">
        <v>29157</v>
      </c>
    </row>
    <row r="6405" spans="1:6" x14ac:dyDescent="0.2">
      <c r="A6405" t="s">
        <v>19369</v>
      </c>
      <c r="B6405" t="s">
        <v>21</v>
      </c>
      <c r="C6405" t="s">
        <v>27</v>
      </c>
      <c r="D6405">
        <v>46</v>
      </c>
      <c r="E6405" t="s">
        <v>32</v>
      </c>
      <c r="F6405" t="s">
        <v>29156</v>
      </c>
    </row>
    <row r="6406" spans="1:6" x14ac:dyDescent="0.2">
      <c r="A6406" t="s">
        <v>19372</v>
      </c>
      <c r="B6406" t="s">
        <v>23</v>
      </c>
      <c r="C6406" t="s">
        <v>26</v>
      </c>
      <c r="D6406">
        <v>20</v>
      </c>
      <c r="E6406" t="s">
        <v>34</v>
      </c>
      <c r="F6406" t="s">
        <v>29154</v>
      </c>
    </row>
    <row r="6407" spans="1:6" x14ac:dyDescent="0.2">
      <c r="A6407" t="s">
        <v>19375</v>
      </c>
      <c r="B6407" t="s">
        <v>22</v>
      </c>
      <c r="C6407" t="s">
        <v>27</v>
      </c>
      <c r="D6407">
        <v>52</v>
      </c>
      <c r="E6407" t="s">
        <v>34</v>
      </c>
      <c r="F6407" t="s">
        <v>29157</v>
      </c>
    </row>
    <row r="6408" spans="1:6" x14ac:dyDescent="0.2">
      <c r="A6408" t="s">
        <v>19378</v>
      </c>
      <c r="B6408" t="s">
        <v>16</v>
      </c>
      <c r="C6408" t="s">
        <v>27</v>
      </c>
      <c r="D6408">
        <v>55</v>
      </c>
      <c r="E6408" t="s">
        <v>33</v>
      </c>
      <c r="F6408" t="s">
        <v>29155</v>
      </c>
    </row>
    <row r="6409" spans="1:6" x14ac:dyDescent="0.2">
      <c r="A6409" t="s">
        <v>19381</v>
      </c>
      <c r="B6409" t="s">
        <v>24</v>
      </c>
      <c r="C6409" t="s">
        <v>27</v>
      </c>
      <c r="D6409">
        <v>99</v>
      </c>
      <c r="E6409" t="s">
        <v>34</v>
      </c>
      <c r="F6409" t="s">
        <v>29154</v>
      </c>
    </row>
    <row r="6410" spans="1:6" x14ac:dyDescent="0.2">
      <c r="A6410" t="s">
        <v>19384</v>
      </c>
      <c r="B6410" t="s">
        <v>23</v>
      </c>
      <c r="C6410" t="s">
        <v>28</v>
      </c>
      <c r="D6410">
        <v>166</v>
      </c>
      <c r="E6410" t="s">
        <v>34</v>
      </c>
      <c r="F6410" t="s">
        <v>29154</v>
      </c>
    </row>
    <row r="6411" spans="1:6" x14ac:dyDescent="0.2">
      <c r="A6411" t="s">
        <v>19387</v>
      </c>
      <c r="B6411" t="s">
        <v>23</v>
      </c>
      <c r="C6411" t="s">
        <v>30</v>
      </c>
      <c r="D6411">
        <v>8</v>
      </c>
      <c r="E6411" t="s">
        <v>33</v>
      </c>
      <c r="F6411" t="s">
        <v>29157</v>
      </c>
    </row>
    <row r="6412" spans="1:6" x14ac:dyDescent="0.2">
      <c r="A6412" t="s">
        <v>19390</v>
      </c>
      <c r="B6412" t="s">
        <v>24</v>
      </c>
      <c r="C6412" t="s">
        <v>26</v>
      </c>
      <c r="D6412">
        <v>27</v>
      </c>
      <c r="E6412" t="s">
        <v>34</v>
      </c>
      <c r="F6412" t="s">
        <v>29154</v>
      </c>
    </row>
    <row r="6413" spans="1:6" x14ac:dyDescent="0.2">
      <c r="A6413" t="s">
        <v>19393</v>
      </c>
      <c r="B6413" t="s">
        <v>17</v>
      </c>
      <c r="C6413" t="s">
        <v>26</v>
      </c>
      <c r="D6413">
        <v>24</v>
      </c>
      <c r="E6413" t="s">
        <v>32</v>
      </c>
      <c r="F6413" t="s">
        <v>29156</v>
      </c>
    </row>
    <row r="6414" spans="1:6" x14ac:dyDescent="0.2">
      <c r="A6414" t="s">
        <v>19129</v>
      </c>
      <c r="B6414" t="s">
        <v>21</v>
      </c>
      <c r="C6414" t="s">
        <v>28</v>
      </c>
      <c r="D6414">
        <v>362</v>
      </c>
      <c r="E6414" t="s">
        <v>33</v>
      </c>
      <c r="F6414" t="s">
        <v>29157</v>
      </c>
    </row>
    <row r="6415" spans="1:6" x14ac:dyDescent="0.2">
      <c r="A6415" t="s">
        <v>19132</v>
      </c>
      <c r="B6415" t="s">
        <v>15</v>
      </c>
      <c r="C6415" t="s">
        <v>27</v>
      </c>
      <c r="D6415">
        <v>98</v>
      </c>
      <c r="E6415" t="s">
        <v>34</v>
      </c>
      <c r="F6415" t="s">
        <v>29157</v>
      </c>
    </row>
    <row r="6416" spans="1:6" x14ac:dyDescent="0.2">
      <c r="A6416" t="s">
        <v>19135</v>
      </c>
      <c r="B6416" t="s">
        <v>20</v>
      </c>
      <c r="C6416" t="s">
        <v>27</v>
      </c>
      <c r="D6416">
        <v>119</v>
      </c>
      <c r="E6416" t="s">
        <v>32</v>
      </c>
      <c r="F6416" t="s">
        <v>29156</v>
      </c>
    </row>
    <row r="6417" spans="1:6" x14ac:dyDescent="0.2">
      <c r="A6417" t="s">
        <v>19138</v>
      </c>
      <c r="B6417" t="s">
        <v>22</v>
      </c>
      <c r="C6417" t="s">
        <v>28</v>
      </c>
      <c r="D6417">
        <v>226</v>
      </c>
      <c r="E6417" t="s">
        <v>34</v>
      </c>
      <c r="F6417" t="s">
        <v>29154</v>
      </c>
    </row>
    <row r="6418" spans="1:6" x14ac:dyDescent="0.2">
      <c r="A6418" t="s">
        <v>19141</v>
      </c>
      <c r="B6418" t="s">
        <v>20</v>
      </c>
      <c r="C6418" t="s">
        <v>27</v>
      </c>
      <c r="D6418">
        <v>85</v>
      </c>
      <c r="E6418" t="s">
        <v>33</v>
      </c>
      <c r="F6418" t="s">
        <v>29154</v>
      </c>
    </row>
    <row r="6419" spans="1:6" x14ac:dyDescent="0.2">
      <c r="A6419" t="s">
        <v>19144</v>
      </c>
      <c r="B6419" t="s">
        <v>18</v>
      </c>
      <c r="C6419" t="s">
        <v>27</v>
      </c>
      <c r="D6419">
        <v>78</v>
      </c>
      <c r="E6419" t="s">
        <v>34</v>
      </c>
      <c r="F6419" t="s">
        <v>29156</v>
      </c>
    </row>
    <row r="6420" spans="1:6" x14ac:dyDescent="0.2">
      <c r="A6420" t="s">
        <v>19147</v>
      </c>
      <c r="B6420" t="s">
        <v>16</v>
      </c>
      <c r="C6420" t="s">
        <v>28</v>
      </c>
      <c r="D6420">
        <v>340</v>
      </c>
      <c r="E6420" t="s">
        <v>32</v>
      </c>
      <c r="F6420" t="s">
        <v>29157</v>
      </c>
    </row>
    <row r="6421" spans="1:6" x14ac:dyDescent="0.2">
      <c r="A6421" t="s">
        <v>19396</v>
      </c>
      <c r="B6421" t="s">
        <v>19</v>
      </c>
      <c r="C6421" t="s">
        <v>28</v>
      </c>
      <c r="D6421">
        <v>157</v>
      </c>
      <c r="E6421" t="s">
        <v>33</v>
      </c>
      <c r="F6421" t="s">
        <v>79</v>
      </c>
    </row>
    <row r="6422" spans="1:6" x14ac:dyDescent="0.2">
      <c r="A6422" t="s">
        <v>19399</v>
      </c>
      <c r="B6422" t="s">
        <v>15</v>
      </c>
      <c r="C6422" t="s">
        <v>27</v>
      </c>
      <c r="D6422">
        <v>70</v>
      </c>
      <c r="E6422" t="s">
        <v>33</v>
      </c>
      <c r="F6422" t="s">
        <v>29157</v>
      </c>
    </row>
    <row r="6423" spans="1:6" x14ac:dyDescent="0.2">
      <c r="A6423" t="s">
        <v>19402</v>
      </c>
      <c r="B6423" t="s">
        <v>17</v>
      </c>
      <c r="C6423" t="s">
        <v>27</v>
      </c>
      <c r="D6423">
        <v>67</v>
      </c>
      <c r="E6423" t="s">
        <v>34</v>
      </c>
      <c r="F6423" t="s">
        <v>79</v>
      </c>
    </row>
    <row r="6424" spans="1:6" x14ac:dyDescent="0.2">
      <c r="A6424" t="s">
        <v>19405</v>
      </c>
      <c r="B6424" t="s">
        <v>16</v>
      </c>
      <c r="C6424" t="s">
        <v>30</v>
      </c>
      <c r="D6424">
        <v>6</v>
      </c>
      <c r="E6424" t="s">
        <v>32</v>
      </c>
      <c r="F6424" t="s">
        <v>29157</v>
      </c>
    </row>
    <row r="6425" spans="1:6" x14ac:dyDescent="0.2">
      <c r="A6425" t="s">
        <v>19408</v>
      </c>
      <c r="B6425" t="s">
        <v>21</v>
      </c>
      <c r="C6425" t="s">
        <v>26</v>
      </c>
      <c r="D6425">
        <v>43</v>
      </c>
      <c r="E6425" t="s">
        <v>34</v>
      </c>
      <c r="F6425" t="s">
        <v>79</v>
      </c>
    </row>
    <row r="6426" spans="1:6" x14ac:dyDescent="0.2">
      <c r="A6426" t="s">
        <v>19411</v>
      </c>
      <c r="B6426" t="s">
        <v>16</v>
      </c>
      <c r="C6426" t="s">
        <v>27</v>
      </c>
      <c r="D6426">
        <v>94</v>
      </c>
      <c r="E6426" t="s">
        <v>34</v>
      </c>
      <c r="F6426" t="s">
        <v>29157</v>
      </c>
    </row>
    <row r="6427" spans="1:6" x14ac:dyDescent="0.2">
      <c r="A6427" t="s">
        <v>19414</v>
      </c>
      <c r="B6427" t="s">
        <v>22</v>
      </c>
      <c r="C6427" t="s">
        <v>26</v>
      </c>
      <c r="D6427">
        <v>42</v>
      </c>
      <c r="E6427" t="s">
        <v>32</v>
      </c>
      <c r="F6427" t="s">
        <v>29157</v>
      </c>
    </row>
    <row r="6428" spans="1:6" x14ac:dyDescent="0.2">
      <c r="A6428" t="s">
        <v>19417</v>
      </c>
      <c r="B6428" t="s">
        <v>20</v>
      </c>
      <c r="C6428" t="s">
        <v>29</v>
      </c>
      <c r="D6428">
        <v>8</v>
      </c>
      <c r="E6428" t="s">
        <v>33</v>
      </c>
      <c r="F6428" t="s">
        <v>79</v>
      </c>
    </row>
    <row r="6429" spans="1:6" x14ac:dyDescent="0.2">
      <c r="A6429" t="s">
        <v>19420</v>
      </c>
      <c r="B6429" t="s">
        <v>16</v>
      </c>
      <c r="C6429" t="s">
        <v>29</v>
      </c>
      <c r="D6429">
        <v>18</v>
      </c>
      <c r="E6429" t="s">
        <v>34</v>
      </c>
      <c r="F6429" t="s">
        <v>29157</v>
      </c>
    </row>
    <row r="6430" spans="1:6" x14ac:dyDescent="0.2">
      <c r="A6430" t="s">
        <v>19423</v>
      </c>
      <c r="B6430" t="s">
        <v>19</v>
      </c>
      <c r="C6430" t="s">
        <v>27</v>
      </c>
      <c r="D6430">
        <v>74</v>
      </c>
      <c r="E6430" t="s">
        <v>34</v>
      </c>
      <c r="F6430" t="s">
        <v>29157</v>
      </c>
    </row>
    <row r="6431" spans="1:6" x14ac:dyDescent="0.2">
      <c r="A6431" t="s">
        <v>19426</v>
      </c>
      <c r="B6431" t="s">
        <v>17</v>
      </c>
      <c r="C6431" t="s">
        <v>27</v>
      </c>
      <c r="D6431">
        <v>68</v>
      </c>
      <c r="E6431" t="s">
        <v>32</v>
      </c>
      <c r="F6431" t="s">
        <v>79</v>
      </c>
    </row>
    <row r="6432" spans="1:6" x14ac:dyDescent="0.2">
      <c r="A6432" t="s">
        <v>19429</v>
      </c>
      <c r="B6432" t="s">
        <v>24</v>
      </c>
      <c r="C6432" t="s">
        <v>26</v>
      </c>
      <c r="D6432">
        <v>44</v>
      </c>
      <c r="E6432" t="s">
        <v>32</v>
      </c>
      <c r="F6432" t="s">
        <v>29157</v>
      </c>
    </row>
    <row r="6433" spans="1:6" x14ac:dyDescent="0.2">
      <c r="A6433" t="s">
        <v>19432</v>
      </c>
      <c r="B6433" t="s">
        <v>21</v>
      </c>
      <c r="C6433" t="s">
        <v>26</v>
      </c>
      <c r="D6433">
        <v>41</v>
      </c>
      <c r="E6433" t="s">
        <v>33</v>
      </c>
      <c r="F6433" t="s">
        <v>29157</v>
      </c>
    </row>
    <row r="6434" spans="1:6" x14ac:dyDescent="0.2">
      <c r="A6434" t="s">
        <v>19435</v>
      </c>
      <c r="B6434" t="s">
        <v>18</v>
      </c>
      <c r="C6434" t="s">
        <v>26</v>
      </c>
      <c r="D6434">
        <v>52</v>
      </c>
      <c r="E6434" t="s">
        <v>34</v>
      </c>
      <c r="F6434" t="s">
        <v>79</v>
      </c>
    </row>
    <row r="6435" spans="1:6" x14ac:dyDescent="0.2">
      <c r="A6435" t="s">
        <v>19438</v>
      </c>
      <c r="B6435" t="s">
        <v>19</v>
      </c>
      <c r="C6435" t="s">
        <v>26</v>
      </c>
      <c r="D6435">
        <v>37</v>
      </c>
      <c r="E6435" t="s">
        <v>34</v>
      </c>
      <c r="F6435" t="s">
        <v>79</v>
      </c>
    </row>
    <row r="6436" spans="1:6" x14ac:dyDescent="0.2">
      <c r="A6436" t="s">
        <v>19441</v>
      </c>
      <c r="B6436" t="s">
        <v>24</v>
      </c>
      <c r="C6436" t="s">
        <v>26</v>
      </c>
      <c r="D6436">
        <v>46</v>
      </c>
      <c r="E6436" t="s">
        <v>32</v>
      </c>
      <c r="F6436" t="s">
        <v>79</v>
      </c>
    </row>
    <row r="6437" spans="1:6" x14ac:dyDescent="0.2">
      <c r="A6437" t="s">
        <v>19444</v>
      </c>
      <c r="B6437" t="s">
        <v>16</v>
      </c>
      <c r="C6437" t="s">
        <v>26</v>
      </c>
      <c r="D6437">
        <v>35</v>
      </c>
      <c r="E6437" t="s">
        <v>33</v>
      </c>
      <c r="F6437" t="s">
        <v>29157</v>
      </c>
    </row>
    <row r="6438" spans="1:6" x14ac:dyDescent="0.2">
      <c r="A6438" t="s">
        <v>19447</v>
      </c>
      <c r="B6438" t="s">
        <v>20</v>
      </c>
      <c r="C6438" t="s">
        <v>27</v>
      </c>
      <c r="D6438">
        <v>54</v>
      </c>
      <c r="E6438" t="s">
        <v>34</v>
      </c>
      <c r="F6438" t="s">
        <v>29157</v>
      </c>
    </row>
    <row r="6439" spans="1:6" x14ac:dyDescent="0.2">
      <c r="A6439" t="s">
        <v>19450</v>
      </c>
      <c r="B6439" t="s">
        <v>23</v>
      </c>
      <c r="C6439" t="s">
        <v>26</v>
      </c>
      <c r="D6439">
        <v>32</v>
      </c>
      <c r="E6439" t="s">
        <v>34</v>
      </c>
      <c r="F6439" t="s">
        <v>29157</v>
      </c>
    </row>
    <row r="6440" spans="1:6" x14ac:dyDescent="0.2">
      <c r="A6440" t="s">
        <v>19453</v>
      </c>
      <c r="B6440" t="s">
        <v>16</v>
      </c>
      <c r="C6440" t="s">
        <v>26</v>
      </c>
      <c r="D6440">
        <v>58</v>
      </c>
      <c r="E6440" t="s">
        <v>33</v>
      </c>
      <c r="F6440" t="s">
        <v>79</v>
      </c>
    </row>
    <row r="6441" spans="1:6" x14ac:dyDescent="0.2">
      <c r="A6441" t="s">
        <v>19456</v>
      </c>
      <c r="B6441" t="s">
        <v>23</v>
      </c>
      <c r="C6441" t="s">
        <v>27</v>
      </c>
      <c r="D6441">
        <v>108</v>
      </c>
      <c r="E6441" t="s">
        <v>33</v>
      </c>
      <c r="F6441" t="s">
        <v>29157</v>
      </c>
    </row>
    <row r="6442" spans="1:6" x14ac:dyDescent="0.2">
      <c r="A6442" t="s">
        <v>19459</v>
      </c>
      <c r="B6442" t="s">
        <v>21</v>
      </c>
      <c r="C6442" t="s">
        <v>27</v>
      </c>
      <c r="D6442">
        <v>110</v>
      </c>
      <c r="E6442" t="s">
        <v>33</v>
      </c>
      <c r="F6442" t="s">
        <v>29157</v>
      </c>
    </row>
    <row r="6443" spans="1:6" x14ac:dyDescent="0.2">
      <c r="A6443" t="s">
        <v>19462</v>
      </c>
      <c r="B6443" t="s">
        <v>16</v>
      </c>
      <c r="C6443" t="s">
        <v>26</v>
      </c>
      <c r="D6443">
        <v>27</v>
      </c>
      <c r="E6443" t="s">
        <v>33</v>
      </c>
      <c r="F6443" t="s">
        <v>29157</v>
      </c>
    </row>
    <row r="6444" spans="1:6" x14ac:dyDescent="0.2">
      <c r="A6444" t="s">
        <v>19465</v>
      </c>
      <c r="B6444" t="s">
        <v>19</v>
      </c>
      <c r="C6444" t="s">
        <v>26</v>
      </c>
      <c r="D6444">
        <v>53</v>
      </c>
      <c r="E6444" t="s">
        <v>34</v>
      </c>
      <c r="F6444" t="s">
        <v>79</v>
      </c>
    </row>
    <row r="6445" spans="1:6" x14ac:dyDescent="0.2">
      <c r="A6445" t="s">
        <v>19468</v>
      </c>
      <c r="B6445" t="s">
        <v>17</v>
      </c>
      <c r="C6445" t="s">
        <v>27</v>
      </c>
      <c r="D6445">
        <v>62</v>
      </c>
      <c r="E6445" t="s">
        <v>33</v>
      </c>
      <c r="F6445" t="s">
        <v>79</v>
      </c>
    </row>
    <row r="6446" spans="1:6" x14ac:dyDescent="0.2">
      <c r="A6446" t="s">
        <v>19471</v>
      </c>
      <c r="B6446" t="s">
        <v>24</v>
      </c>
      <c r="C6446" t="s">
        <v>27</v>
      </c>
      <c r="D6446">
        <v>93</v>
      </c>
      <c r="E6446" t="s">
        <v>34</v>
      </c>
      <c r="F6446" t="s">
        <v>79</v>
      </c>
    </row>
    <row r="6447" spans="1:6" x14ac:dyDescent="0.2">
      <c r="A6447" t="s">
        <v>19474</v>
      </c>
      <c r="B6447" t="s">
        <v>23</v>
      </c>
      <c r="C6447" t="s">
        <v>27</v>
      </c>
      <c r="D6447">
        <v>64</v>
      </c>
      <c r="E6447" t="s">
        <v>33</v>
      </c>
      <c r="F6447" t="s">
        <v>29157</v>
      </c>
    </row>
    <row r="6448" spans="1:6" x14ac:dyDescent="0.2">
      <c r="A6448" t="s">
        <v>19477</v>
      </c>
      <c r="B6448" t="s">
        <v>17</v>
      </c>
      <c r="C6448" t="s">
        <v>26</v>
      </c>
      <c r="D6448">
        <v>57</v>
      </c>
      <c r="E6448" t="s">
        <v>33</v>
      </c>
      <c r="F6448" t="s">
        <v>79</v>
      </c>
    </row>
    <row r="6449" spans="1:6" x14ac:dyDescent="0.2">
      <c r="A6449" t="s">
        <v>19480</v>
      </c>
      <c r="B6449" t="s">
        <v>24</v>
      </c>
      <c r="C6449" t="s">
        <v>27</v>
      </c>
      <c r="D6449">
        <v>88</v>
      </c>
      <c r="E6449" t="s">
        <v>33</v>
      </c>
      <c r="F6449" t="s">
        <v>29157</v>
      </c>
    </row>
    <row r="6450" spans="1:6" x14ac:dyDescent="0.2">
      <c r="A6450" t="s">
        <v>19483</v>
      </c>
      <c r="B6450" t="s">
        <v>20</v>
      </c>
      <c r="C6450" t="s">
        <v>26</v>
      </c>
      <c r="D6450">
        <v>48</v>
      </c>
      <c r="E6450" t="s">
        <v>32</v>
      </c>
      <c r="F6450" t="s">
        <v>79</v>
      </c>
    </row>
    <row r="6451" spans="1:6" x14ac:dyDescent="0.2">
      <c r="A6451" t="s">
        <v>19486</v>
      </c>
      <c r="B6451" t="s">
        <v>16</v>
      </c>
      <c r="C6451" t="s">
        <v>27</v>
      </c>
      <c r="D6451">
        <v>109</v>
      </c>
      <c r="E6451" t="s">
        <v>33</v>
      </c>
      <c r="F6451" t="s">
        <v>29157</v>
      </c>
    </row>
    <row r="6452" spans="1:6" x14ac:dyDescent="0.2">
      <c r="A6452" t="s">
        <v>19489</v>
      </c>
      <c r="B6452" t="s">
        <v>21</v>
      </c>
      <c r="C6452" t="s">
        <v>29</v>
      </c>
      <c r="D6452">
        <v>19</v>
      </c>
      <c r="E6452" t="s">
        <v>34</v>
      </c>
      <c r="F6452" t="s">
        <v>79</v>
      </c>
    </row>
    <row r="6453" spans="1:6" x14ac:dyDescent="0.2">
      <c r="A6453" t="s">
        <v>19492</v>
      </c>
      <c r="B6453" t="s">
        <v>23</v>
      </c>
      <c r="C6453" t="s">
        <v>27</v>
      </c>
      <c r="D6453">
        <v>75</v>
      </c>
      <c r="E6453" t="s">
        <v>33</v>
      </c>
      <c r="F6453" t="s">
        <v>79</v>
      </c>
    </row>
    <row r="6454" spans="1:6" x14ac:dyDescent="0.2">
      <c r="A6454" t="s">
        <v>19495</v>
      </c>
      <c r="B6454" t="s">
        <v>17</v>
      </c>
      <c r="C6454" t="s">
        <v>30</v>
      </c>
      <c r="D6454">
        <v>6</v>
      </c>
      <c r="E6454" t="s">
        <v>33</v>
      </c>
      <c r="F6454" t="s">
        <v>79</v>
      </c>
    </row>
    <row r="6455" spans="1:6" x14ac:dyDescent="0.2">
      <c r="A6455" t="s">
        <v>19498</v>
      </c>
      <c r="B6455" t="s">
        <v>21</v>
      </c>
      <c r="C6455" t="s">
        <v>28</v>
      </c>
      <c r="D6455">
        <v>324</v>
      </c>
      <c r="E6455" t="s">
        <v>33</v>
      </c>
      <c r="F6455" t="s">
        <v>29157</v>
      </c>
    </row>
    <row r="6456" spans="1:6" x14ac:dyDescent="0.2">
      <c r="A6456" t="s">
        <v>19501</v>
      </c>
      <c r="B6456" t="s">
        <v>17</v>
      </c>
      <c r="C6456" t="s">
        <v>26</v>
      </c>
      <c r="D6456">
        <v>32</v>
      </c>
      <c r="E6456" t="s">
        <v>32</v>
      </c>
      <c r="F6456" t="s">
        <v>79</v>
      </c>
    </row>
    <row r="6457" spans="1:6" x14ac:dyDescent="0.2">
      <c r="A6457" t="s">
        <v>19504</v>
      </c>
      <c r="B6457" t="s">
        <v>20</v>
      </c>
      <c r="C6457" t="s">
        <v>27</v>
      </c>
      <c r="D6457">
        <v>109</v>
      </c>
      <c r="E6457" t="s">
        <v>33</v>
      </c>
      <c r="F6457" t="s">
        <v>29157</v>
      </c>
    </row>
    <row r="6458" spans="1:6" x14ac:dyDescent="0.2">
      <c r="A6458" t="s">
        <v>19507</v>
      </c>
      <c r="B6458" t="s">
        <v>15</v>
      </c>
      <c r="C6458" t="s">
        <v>26</v>
      </c>
      <c r="D6458">
        <v>24</v>
      </c>
      <c r="E6458" t="s">
        <v>33</v>
      </c>
      <c r="F6458" t="s">
        <v>79</v>
      </c>
    </row>
    <row r="6459" spans="1:6" x14ac:dyDescent="0.2">
      <c r="A6459" t="s">
        <v>19510</v>
      </c>
      <c r="B6459" t="s">
        <v>15</v>
      </c>
      <c r="C6459" t="s">
        <v>26</v>
      </c>
      <c r="D6459">
        <v>24</v>
      </c>
      <c r="E6459" t="s">
        <v>32</v>
      </c>
      <c r="F6459" t="s">
        <v>29157</v>
      </c>
    </row>
    <row r="6460" spans="1:6" x14ac:dyDescent="0.2">
      <c r="A6460" t="s">
        <v>19513</v>
      </c>
      <c r="B6460" t="s">
        <v>23</v>
      </c>
      <c r="C6460" t="s">
        <v>30</v>
      </c>
      <c r="D6460">
        <v>3</v>
      </c>
      <c r="E6460" t="s">
        <v>32</v>
      </c>
      <c r="F6460" t="s">
        <v>79</v>
      </c>
    </row>
    <row r="6461" spans="1:6" x14ac:dyDescent="0.2">
      <c r="A6461" t="s">
        <v>19516</v>
      </c>
      <c r="B6461" t="s">
        <v>24</v>
      </c>
      <c r="C6461" t="s">
        <v>27</v>
      </c>
      <c r="D6461">
        <v>105</v>
      </c>
      <c r="E6461" t="s">
        <v>32</v>
      </c>
      <c r="F6461" t="s">
        <v>29157</v>
      </c>
    </row>
    <row r="6462" spans="1:6" x14ac:dyDescent="0.2">
      <c r="A6462" t="s">
        <v>19519</v>
      </c>
      <c r="B6462" t="s">
        <v>24</v>
      </c>
      <c r="C6462" t="s">
        <v>26</v>
      </c>
      <c r="D6462">
        <v>47</v>
      </c>
      <c r="E6462" t="s">
        <v>34</v>
      </c>
      <c r="F6462" t="s">
        <v>79</v>
      </c>
    </row>
    <row r="6463" spans="1:6" x14ac:dyDescent="0.2">
      <c r="A6463" t="s">
        <v>19522</v>
      </c>
      <c r="B6463" t="s">
        <v>20</v>
      </c>
      <c r="C6463" t="s">
        <v>27</v>
      </c>
      <c r="D6463">
        <v>68</v>
      </c>
      <c r="E6463" t="s">
        <v>32</v>
      </c>
      <c r="F6463" t="s">
        <v>29157</v>
      </c>
    </row>
    <row r="6464" spans="1:6" x14ac:dyDescent="0.2">
      <c r="A6464" t="s">
        <v>19525</v>
      </c>
      <c r="B6464" t="s">
        <v>22</v>
      </c>
      <c r="C6464" t="s">
        <v>26</v>
      </c>
      <c r="D6464">
        <v>30</v>
      </c>
      <c r="E6464" t="s">
        <v>32</v>
      </c>
      <c r="F6464" t="s">
        <v>79</v>
      </c>
    </row>
    <row r="6465" spans="1:6" x14ac:dyDescent="0.2">
      <c r="A6465" t="s">
        <v>19549</v>
      </c>
      <c r="B6465" t="s">
        <v>21</v>
      </c>
      <c r="C6465" t="s">
        <v>28</v>
      </c>
      <c r="D6465">
        <v>222</v>
      </c>
      <c r="E6465" t="s">
        <v>34</v>
      </c>
      <c r="F6465" t="s">
        <v>29157</v>
      </c>
    </row>
    <row r="6466" spans="1:6" x14ac:dyDescent="0.2">
      <c r="A6466" t="s">
        <v>19552</v>
      </c>
      <c r="B6466" t="s">
        <v>20</v>
      </c>
      <c r="C6466" t="s">
        <v>28</v>
      </c>
      <c r="D6466">
        <v>170</v>
      </c>
      <c r="E6466" t="s">
        <v>32</v>
      </c>
      <c r="F6466" t="s">
        <v>29157</v>
      </c>
    </row>
    <row r="6467" spans="1:6" x14ac:dyDescent="0.2">
      <c r="A6467" t="s">
        <v>19555</v>
      </c>
      <c r="B6467" t="s">
        <v>20</v>
      </c>
      <c r="C6467" t="s">
        <v>26</v>
      </c>
      <c r="D6467">
        <v>45</v>
      </c>
      <c r="E6467" t="s">
        <v>32</v>
      </c>
      <c r="F6467" t="s">
        <v>29156</v>
      </c>
    </row>
    <row r="6468" spans="1:6" x14ac:dyDescent="0.2">
      <c r="A6468" t="s">
        <v>19558</v>
      </c>
      <c r="B6468" t="s">
        <v>15</v>
      </c>
      <c r="C6468" t="s">
        <v>26</v>
      </c>
      <c r="D6468">
        <v>31</v>
      </c>
      <c r="E6468" t="s">
        <v>33</v>
      </c>
      <c r="F6468" t="s">
        <v>29154</v>
      </c>
    </row>
    <row r="6469" spans="1:6" x14ac:dyDescent="0.2">
      <c r="A6469" t="s">
        <v>19561</v>
      </c>
      <c r="B6469" t="s">
        <v>18</v>
      </c>
      <c r="C6469" t="s">
        <v>26</v>
      </c>
      <c r="D6469">
        <v>33</v>
      </c>
      <c r="E6469" t="s">
        <v>33</v>
      </c>
      <c r="F6469" t="s">
        <v>29157</v>
      </c>
    </row>
    <row r="6470" spans="1:6" x14ac:dyDescent="0.2">
      <c r="A6470" t="s">
        <v>19564</v>
      </c>
      <c r="B6470" t="s">
        <v>22</v>
      </c>
      <c r="C6470" t="s">
        <v>26</v>
      </c>
      <c r="D6470">
        <v>54</v>
      </c>
      <c r="E6470" t="s">
        <v>32</v>
      </c>
      <c r="F6470" t="s">
        <v>29157</v>
      </c>
    </row>
    <row r="6471" spans="1:6" x14ac:dyDescent="0.2">
      <c r="A6471" t="s">
        <v>19567</v>
      </c>
      <c r="B6471" t="s">
        <v>19</v>
      </c>
      <c r="C6471" t="s">
        <v>27</v>
      </c>
      <c r="D6471">
        <v>56</v>
      </c>
      <c r="E6471" t="s">
        <v>33</v>
      </c>
      <c r="F6471" t="s">
        <v>29156</v>
      </c>
    </row>
    <row r="6472" spans="1:6" x14ac:dyDescent="0.2">
      <c r="A6472" t="s">
        <v>19570</v>
      </c>
      <c r="B6472" t="s">
        <v>15</v>
      </c>
      <c r="C6472" t="s">
        <v>26</v>
      </c>
      <c r="D6472">
        <v>22</v>
      </c>
      <c r="E6472" t="s">
        <v>34</v>
      </c>
      <c r="F6472" t="s">
        <v>29156</v>
      </c>
    </row>
    <row r="6473" spans="1:6" x14ac:dyDescent="0.2">
      <c r="A6473" t="s">
        <v>19573</v>
      </c>
      <c r="B6473" t="s">
        <v>21</v>
      </c>
      <c r="C6473" t="s">
        <v>26</v>
      </c>
      <c r="D6473">
        <v>44</v>
      </c>
      <c r="E6473" t="s">
        <v>32</v>
      </c>
      <c r="F6473" t="s">
        <v>29155</v>
      </c>
    </row>
    <row r="6474" spans="1:6" x14ac:dyDescent="0.2">
      <c r="A6474" t="s">
        <v>19576</v>
      </c>
      <c r="B6474" t="s">
        <v>16</v>
      </c>
      <c r="C6474" t="s">
        <v>26</v>
      </c>
      <c r="D6474">
        <v>50</v>
      </c>
      <c r="E6474" t="s">
        <v>34</v>
      </c>
      <c r="F6474" t="s">
        <v>29155</v>
      </c>
    </row>
    <row r="6475" spans="1:6" x14ac:dyDescent="0.2">
      <c r="A6475" t="s">
        <v>19579</v>
      </c>
      <c r="B6475" t="s">
        <v>18</v>
      </c>
      <c r="C6475" t="s">
        <v>27</v>
      </c>
      <c r="D6475">
        <v>112</v>
      </c>
      <c r="E6475" t="s">
        <v>34</v>
      </c>
      <c r="F6475" t="s">
        <v>29156</v>
      </c>
    </row>
    <row r="6476" spans="1:6" x14ac:dyDescent="0.2">
      <c r="A6476" t="s">
        <v>19582</v>
      </c>
      <c r="B6476" t="s">
        <v>21</v>
      </c>
      <c r="C6476" t="s">
        <v>30</v>
      </c>
      <c r="D6476">
        <v>7</v>
      </c>
      <c r="E6476" t="s">
        <v>33</v>
      </c>
      <c r="F6476" t="s">
        <v>29157</v>
      </c>
    </row>
    <row r="6477" spans="1:6" x14ac:dyDescent="0.2">
      <c r="A6477" t="s">
        <v>19585</v>
      </c>
      <c r="B6477" t="s">
        <v>15</v>
      </c>
      <c r="C6477" t="s">
        <v>26</v>
      </c>
      <c r="D6477">
        <v>34</v>
      </c>
      <c r="E6477" t="s">
        <v>32</v>
      </c>
      <c r="F6477" t="s">
        <v>29157</v>
      </c>
    </row>
    <row r="6478" spans="1:6" x14ac:dyDescent="0.2">
      <c r="A6478" t="s">
        <v>19588</v>
      </c>
      <c r="B6478" t="s">
        <v>22</v>
      </c>
      <c r="C6478" t="s">
        <v>26</v>
      </c>
      <c r="D6478">
        <v>37</v>
      </c>
      <c r="E6478" t="s">
        <v>32</v>
      </c>
      <c r="F6478" t="s">
        <v>29155</v>
      </c>
    </row>
    <row r="6479" spans="1:6" x14ac:dyDescent="0.2">
      <c r="A6479" t="s">
        <v>19591</v>
      </c>
      <c r="B6479" t="s">
        <v>17</v>
      </c>
      <c r="C6479" t="s">
        <v>26</v>
      </c>
      <c r="D6479">
        <v>48</v>
      </c>
      <c r="E6479" t="s">
        <v>32</v>
      </c>
      <c r="F6479" t="s">
        <v>29156</v>
      </c>
    </row>
    <row r="6480" spans="1:6" x14ac:dyDescent="0.2">
      <c r="A6480" t="s">
        <v>19594</v>
      </c>
      <c r="B6480" t="s">
        <v>22</v>
      </c>
      <c r="C6480" t="s">
        <v>29</v>
      </c>
      <c r="D6480">
        <v>21</v>
      </c>
      <c r="E6480" t="s">
        <v>33</v>
      </c>
      <c r="F6480" t="s">
        <v>29157</v>
      </c>
    </row>
    <row r="6481" spans="1:6" x14ac:dyDescent="0.2">
      <c r="A6481" t="s">
        <v>19597</v>
      </c>
      <c r="B6481" t="s">
        <v>15</v>
      </c>
      <c r="C6481" t="s">
        <v>26</v>
      </c>
      <c r="D6481">
        <v>24</v>
      </c>
      <c r="E6481" t="s">
        <v>34</v>
      </c>
      <c r="F6481" t="s">
        <v>29157</v>
      </c>
    </row>
    <row r="6482" spans="1:6" x14ac:dyDescent="0.2">
      <c r="A6482" t="s">
        <v>19600</v>
      </c>
      <c r="B6482" t="s">
        <v>23</v>
      </c>
      <c r="C6482" t="s">
        <v>26</v>
      </c>
      <c r="D6482">
        <v>47</v>
      </c>
      <c r="E6482" t="s">
        <v>34</v>
      </c>
      <c r="F6482" t="s">
        <v>29157</v>
      </c>
    </row>
    <row r="6483" spans="1:6" x14ac:dyDescent="0.2">
      <c r="A6483" t="s">
        <v>19603</v>
      </c>
      <c r="B6483" t="s">
        <v>24</v>
      </c>
      <c r="C6483" t="s">
        <v>27</v>
      </c>
      <c r="D6483">
        <v>78</v>
      </c>
      <c r="E6483" t="s">
        <v>33</v>
      </c>
      <c r="F6483" t="s">
        <v>29155</v>
      </c>
    </row>
    <row r="6484" spans="1:6" x14ac:dyDescent="0.2">
      <c r="A6484" t="s">
        <v>19606</v>
      </c>
      <c r="B6484" t="s">
        <v>22</v>
      </c>
      <c r="C6484" t="s">
        <v>26</v>
      </c>
      <c r="D6484">
        <v>27</v>
      </c>
      <c r="E6484" t="s">
        <v>32</v>
      </c>
      <c r="F6484" t="s">
        <v>29157</v>
      </c>
    </row>
    <row r="6485" spans="1:6" x14ac:dyDescent="0.2">
      <c r="A6485" t="s">
        <v>19609</v>
      </c>
      <c r="B6485" t="s">
        <v>17</v>
      </c>
      <c r="C6485" t="s">
        <v>26</v>
      </c>
      <c r="D6485">
        <v>26</v>
      </c>
      <c r="E6485" t="s">
        <v>32</v>
      </c>
      <c r="F6485" t="s">
        <v>29154</v>
      </c>
    </row>
    <row r="6486" spans="1:6" x14ac:dyDescent="0.2">
      <c r="A6486" t="s">
        <v>19612</v>
      </c>
      <c r="B6486" t="s">
        <v>23</v>
      </c>
      <c r="C6486" t="s">
        <v>26</v>
      </c>
      <c r="D6486">
        <v>47</v>
      </c>
      <c r="E6486" t="s">
        <v>32</v>
      </c>
      <c r="F6486" t="s">
        <v>29154</v>
      </c>
    </row>
    <row r="6487" spans="1:6" x14ac:dyDescent="0.2">
      <c r="A6487" t="s">
        <v>19615</v>
      </c>
      <c r="B6487" t="s">
        <v>24</v>
      </c>
      <c r="C6487" t="s">
        <v>27</v>
      </c>
      <c r="D6487">
        <v>90</v>
      </c>
      <c r="E6487" t="s">
        <v>34</v>
      </c>
      <c r="F6487" t="s">
        <v>29157</v>
      </c>
    </row>
    <row r="6488" spans="1:6" x14ac:dyDescent="0.2">
      <c r="A6488" t="s">
        <v>19618</v>
      </c>
      <c r="B6488" t="s">
        <v>21</v>
      </c>
      <c r="C6488" t="s">
        <v>27</v>
      </c>
      <c r="D6488">
        <v>119</v>
      </c>
      <c r="E6488" t="s">
        <v>33</v>
      </c>
      <c r="F6488" t="s">
        <v>29156</v>
      </c>
    </row>
    <row r="6489" spans="1:6" x14ac:dyDescent="0.2">
      <c r="A6489" t="s">
        <v>19621</v>
      </c>
      <c r="B6489" t="s">
        <v>20</v>
      </c>
      <c r="C6489" t="s">
        <v>29</v>
      </c>
      <c r="D6489">
        <v>20</v>
      </c>
      <c r="E6489" t="s">
        <v>32</v>
      </c>
      <c r="F6489" t="s">
        <v>29157</v>
      </c>
    </row>
    <row r="6490" spans="1:6" x14ac:dyDescent="0.2">
      <c r="A6490" t="s">
        <v>19624</v>
      </c>
      <c r="B6490" t="s">
        <v>15</v>
      </c>
      <c r="C6490" t="s">
        <v>26</v>
      </c>
      <c r="D6490">
        <v>29</v>
      </c>
      <c r="E6490" t="s">
        <v>33</v>
      </c>
      <c r="F6490" t="s">
        <v>29154</v>
      </c>
    </row>
    <row r="6491" spans="1:6" x14ac:dyDescent="0.2">
      <c r="A6491" t="s">
        <v>19627</v>
      </c>
      <c r="B6491" t="s">
        <v>20</v>
      </c>
      <c r="C6491" t="s">
        <v>27</v>
      </c>
      <c r="D6491">
        <v>54</v>
      </c>
      <c r="E6491" t="s">
        <v>32</v>
      </c>
      <c r="F6491" t="s">
        <v>29157</v>
      </c>
    </row>
    <row r="6492" spans="1:6" x14ac:dyDescent="0.2">
      <c r="A6492" t="s">
        <v>19630</v>
      </c>
      <c r="B6492" t="s">
        <v>16</v>
      </c>
      <c r="C6492" t="s">
        <v>30</v>
      </c>
      <c r="D6492">
        <v>3</v>
      </c>
      <c r="E6492" t="s">
        <v>33</v>
      </c>
      <c r="F6492" t="s">
        <v>29157</v>
      </c>
    </row>
    <row r="6493" spans="1:6" x14ac:dyDescent="0.2">
      <c r="A6493" t="s">
        <v>19633</v>
      </c>
      <c r="B6493" t="s">
        <v>19</v>
      </c>
      <c r="C6493" t="s">
        <v>27</v>
      </c>
      <c r="D6493">
        <v>47</v>
      </c>
      <c r="E6493" t="s">
        <v>33</v>
      </c>
      <c r="F6493" t="s">
        <v>29154</v>
      </c>
    </row>
    <row r="6494" spans="1:6" x14ac:dyDescent="0.2">
      <c r="A6494" t="s">
        <v>19636</v>
      </c>
      <c r="B6494" t="s">
        <v>15</v>
      </c>
      <c r="C6494" t="s">
        <v>26</v>
      </c>
      <c r="D6494">
        <v>23</v>
      </c>
      <c r="E6494" t="s">
        <v>33</v>
      </c>
      <c r="F6494" t="s">
        <v>29157</v>
      </c>
    </row>
    <row r="6495" spans="1:6" x14ac:dyDescent="0.2">
      <c r="A6495" t="s">
        <v>19639</v>
      </c>
      <c r="B6495" t="s">
        <v>23</v>
      </c>
      <c r="C6495" t="s">
        <v>26</v>
      </c>
      <c r="D6495">
        <v>34</v>
      </c>
      <c r="E6495" t="s">
        <v>32</v>
      </c>
      <c r="F6495" t="s">
        <v>29154</v>
      </c>
    </row>
    <row r="6496" spans="1:6" x14ac:dyDescent="0.2">
      <c r="A6496" t="s">
        <v>19642</v>
      </c>
      <c r="B6496" t="s">
        <v>23</v>
      </c>
      <c r="C6496" t="s">
        <v>27</v>
      </c>
      <c r="D6496">
        <v>111</v>
      </c>
      <c r="E6496" t="s">
        <v>33</v>
      </c>
      <c r="F6496" t="s">
        <v>29157</v>
      </c>
    </row>
    <row r="6497" spans="1:6" x14ac:dyDescent="0.2">
      <c r="A6497" t="s">
        <v>19645</v>
      </c>
      <c r="B6497" t="s">
        <v>23</v>
      </c>
      <c r="C6497" t="s">
        <v>27</v>
      </c>
      <c r="D6497">
        <v>77</v>
      </c>
      <c r="E6497" t="s">
        <v>32</v>
      </c>
      <c r="F6497" t="s">
        <v>29157</v>
      </c>
    </row>
    <row r="6498" spans="1:6" x14ac:dyDescent="0.2">
      <c r="A6498" t="s">
        <v>19648</v>
      </c>
      <c r="B6498" t="s">
        <v>23</v>
      </c>
      <c r="C6498" t="s">
        <v>26</v>
      </c>
      <c r="D6498">
        <v>31</v>
      </c>
      <c r="E6498" t="s">
        <v>33</v>
      </c>
      <c r="F6498" t="s">
        <v>29156</v>
      </c>
    </row>
    <row r="6499" spans="1:6" x14ac:dyDescent="0.2">
      <c r="A6499" t="s">
        <v>19651</v>
      </c>
      <c r="B6499" t="s">
        <v>15</v>
      </c>
      <c r="C6499" t="s">
        <v>29</v>
      </c>
      <c r="D6499">
        <v>20</v>
      </c>
      <c r="E6499" t="s">
        <v>32</v>
      </c>
      <c r="F6499" t="s">
        <v>29157</v>
      </c>
    </row>
    <row r="6500" spans="1:6" x14ac:dyDescent="0.2">
      <c r="A6500" t="s">
        <v>19654</v>
      </c>
      <c r="B6500" t="s">
        <v>16</v>
      </c>
      <c r="C6500" t="s">
        <v>26</v>
      </c>
      <c r="D6500">
        <v>41</v>
      </c>
      <c r="E6500" t="s">
        <v>34</v>
      </c>
      <c r="F6500" t="s">
        <v>29154</v>
      </c>
    </row>
    <row r="6501" spans="1:6" x14ac:dyDescent="0.2">
      <c r="A6501" t="s">
        <v>19657</v>
      </c>
      <c r="B6501" t="s">
        <v>17</v>
      </c>
      <c r="C6501" t="s">
        <v>26</v>
      </c>
      <c r="D6501">
        <v>53</v>
      </c>
      <c r="E6501" t="s">
        <v>32</v>
      </c>
      <c r="F6501" t="s">
        <v>29156</v>
      </c>
    </row>
    <row r="6502" spans="1:6" x14ac:dyDescent="0.2">
      <c r="A6502" t="s">
        <v>19660</v>
      </c>
      <c r="B6502" t="s">
        <v>23</v>
      </c>
      <c r="C6502" t="s">
        <v>27</v>
      </c>
      <c r="D6502">
        <v>117</v>
      </c>
      <c r="E6502" t="s">
        <v>33</v>
      </c>
      <c r="F6502" t="s">
        <v>29157</v>
      </c>
    </row>
    <row r="6503" spans="1:6" x14ac:dyDescent="0.2">
      <c r="A6503" t="s">
        <v>19663</v>
      </c>
      <c r="B6503" t="s">
        <v>19</v>
      </c>
      <c r="C6503" t="s">
        <v>27</v>
      </c>
      <c r="D6503">
        <v>116</v>
      </c>
      <c r="E6503" t="s">
        <v>34</v>
      </c>
      <c r="F6503" t="s">
        <v>29157</v>
      </c>
    </row>
    <row r="6504" spans="1:6" x14ac:dyDescent="0.2">
      <c r="A6504" t="s">
        <v>19666</v>
      </c>
      <c r="B6504" t="s">
        <v>22</v>
      </c>
      <c r="C6504" t="s">
        <v>27</v>
      </c>
      <c r="D6504">
        <v>57</v>
      </c>
      <c r="E6504" t="s">
        <v>33</v>
      </c>
      <c r="F6504" t="s">
        <v>29154</v>
      </c>
    </row>
    <row r="6505" spans="1:6" x14ac:dyDescent="0.2">
      <c r="A6505" t="s">
        <v>19669</v>
      </c>
      <c r="B6505" t="s">
        <v>24</v>
      </c>
      <c r="C6505" t="s">
        <v>28</v>
      </c>
      <c r="D6505">
        <v>144</v>
      </c>
      <c r="E6505" t="s">
        <v>33</v>
      </c>
      <c r="F6505" t="s">
        <v>29156</v>
      </c>
    </row>
    <row r="6506" spans="1:6" x14ac:dyDescent="0.2">
      <c r="A6506" t="s">
        <v>19672</v>
      </c>
      <c r="B6506" t="s">
        <v>17</v>
      </c>
      <c r="C6506" t="s">
        <v>26</v>
      </c>
      <c r="D6506">
        <v>43</v>
      </c>
      <c r="E6506" t="s">
        <v>32</v>
      </c>
      <c r="F6506" t="s">
        <v>29157</v>
      </c>
    </row>
    <row r="6507" spans="1:6" x14ac:dyDescent="0.2">
      <c r="A6507" t="s">
        <v>19675</v>
      </c>
      <c r="B6507" t="s">
        <v>17</v>
      </c>
      <c r="C6507" t="s">
        <v>26</v>
      </c>
      <c r="D6507">
        <v>40</v>
      </c>
      <c r="E6507" t="s">
        <v>33</v>
      </c>
      <c r="F6507" t="s">
        <v>29155</v>
      </c>
    </row>
    <row r="6508" spans="1:6" x14ac:dyDescent="0.2">
      <c r="A6508" t="s">
        <v>19678</v>
      </c>
      <c r="B6508" t="s">
        <v>24</v>
      </c>
      <c r="C6508" t="s">
        <v>27</v>
      </c>
      <c r="D6508">
        <v>84</v>
      </c>
      <c r="E6508" t="s">
        <v>34</v>
      </c>
      <c r="F6508" t="s">
        <v>29156</v>
      </c>
    </row>
    <row r="6509" spans="1:6" x14ac:dyDescent="0.2">
      <c r="A6509" t="s">
        <v>19681</v>
      </c>
      <c r="B6509" t="s">
        <v>18</v>
      </c>
      <c r="C6509" t="s">
        <v>26</v>
      </c>
      <c r="D6509">
        <v>59</v>
      </c>
      <c r="E6509" t="s">
        <v>32</v>
      </c>
      <c r="F6509" t="s">
        <v>29154</v>
      </c>
    </row>
    <row r="6510" spans="1:6" x14ac:dyDescent="0.2">
      <c r="A6510" t="s">
        <v>19684</v>
      </c>
      <c r="B6510" t="s">
        <v>23</v>
      </c>
      <c r="C6510" t="s">
        <v>26</v>
      </c>
      <c r="D6510">
        <v>32</v>
      </c>
      <c r="E6510" t="s">
        <v>33</v>
      </c>
      <c r="F6510" t="s">
        <v>29155</v>
      </c>
    </row>
    <row r="6511" spans="1:6" x14ac:dyDescent="0.2">
      <c r="A6511" t="s">
        <v>19687</v>
      </c>
      <c r="B6511" t="s">
        <v>18</v>
      </c>
      <c r="C6511" t="s">
        <v>29</v>
      </c>
      <c r="D6511">
        <v>16</v>
      </c>
      <c r="E6511" t="s">
        <v>34</v>
      </c>
      <c r="F6511" t="s">
        <v>29156</v>
      </c>
    </row>
    <row r="6512" spans="1:6" x14ac:dyDescent="0.2">
      <c r="A6512" t="s">
        <v>19690</v>
      </c>
      <c r="B6512" t="s">
        <v>20</v>
      </c>
      <c r="C6512" t="s">
        <v>26</v>
      </c>
      <c r="D6512">
        <v>52</v>
      </c>
      <c r="E6512" t="s">
        <v>32</v>
      </c>
      <c r="F6512" t="s">
        <v>29154</v>
      </c>
    </row>
    <row r="6513" spans="1:6" x14ac:dyDescent="0.2">
      <c r="A6513" t="s">
        <v>19693</v>
      </c>
      <c r="B6513" t="s">
        <v>24</v>
      </c>
      <c r="C6513" t="s">
        <v>26</v>
      </c>
      <c r="D6513">
        <v>42</v>
      </c>
      <c r="E6513" t="s">
        <v>32</v>
      </c>
      <c r="F6513" t="s">
        <v>29156</v>
      </c>
    </row>
    <row r="6514" spans="1:6" x14ac:dyDescent="0.2">
      <c r="A6514" t="s">
        <v>19696</v>
      </c>
      <c r="B6514" t="s">
        <v>20</v>
      </c>
      <c r="C6514" t="s">
        <v>26</v>
      </c>
      <c r="D6514">
        <v>25</v>
      </c>
      <c r="E6514" t="s">
        <v>34</v>
      </c>
      <c r="F6514" t="s">
        <v>29154</v>
      </c>
    </row>
    <row r="6515" spans="1:6" x14ac:dyDescent="0.2">
      <c r="A6515" t="s">
        <v>19699</v>
      </c>
      <c r="B6515" t="s">
        <v>18</v>
      </c>
      <c r="C6515" t="s">
        <v>26</v>
      </c>
      <c r="D6515">
        <v>33</v>
      </c>
      <c r="E6515" t="s">
        <v>33</v>
      </c>
      <c r="F6515" t="s">
        <v>29156</v>
      </c>
    </row>
    <row r="6516" spans="1:6" x14ac:dyDescent="0.2">
      <c r="A6516" t="s">
        <v>19702</v>
      </c>
      <c r="B6516" t="s">
        <v>21</v>
      </c>
      <c r="C6516" t="s">
        <v>26</v>
      </c>
      <c r="D6516">
        <v>45</v>
      </c>
      <c r="E6516" t="s">
        <v>34</v>
      </c>
      <c r="F6516" t="s">
        <v>29157</v>
      </c>
    </row>
    <row r="6517" spans="1:6" x14ac:dyDescent="0.2">
      <c r="A6517" t="s">
        <v>19705</v>
      </c>
      <c r="B6517" t="s">
        <v>18</v>
      </c>
      <c r="C6517" t="s">
        <v>28</v>
      </c>
      <c r="D6517">
        <v>155</v>
      </c>
      <c r="E6517" t="s">
        <v>32</v>
      </c>
      <c r="F6517" t="s">
        <v>29156</v>
      </c>
    </row>
    <row r="6518" spans="1:6" x14ac:dyDescent="0.2">
      <c r="A6518" t="s">
        <v>19708</v>
      </c>
      <c r="B6518" t="s">
        <v>24</v>
      </c>
      <c r="C6518" t="s">
        <v>28</v>
      </c>
      <c r="D6518">
        <v>295</v>
      </c>
      <c r="E6518" t="s">
        <v>33</v>
      </c>
      <c r="F6518" t="s">
        <v>29155</v>
      </c>
    </row>
    <row r="6519" spans="1:6" x14ac:dyDescent="0.2">
      <c r="A6519" t="s">
        <v>19711</v>
      </c>
      <c r="B6519" t="s">
        <v>20</v>
      </c>
      <c r="C6519" t="s">
        <v>27</v>
      </c>
      <c r="D6519">
        <v>110</v>
      </c>
      <c r="E6519" t="s">
        <v>33</v>
      </c>
      <c r="F6519" t="s">
        <v>29157</v>
      </c>
    </row>
    <row r="6520" spans="1:6" x14ac:dyDescent="0.2">
      <c r="A6520" t="s">
        <v>19714</v>
      </c>
      <c r="B6520" t="s">
        <v>23</v>
      </c>
      <c r="C6520" t="s">
        <v>26</v>
      </c>
      <c r="D6520">
        <v>48</v>
      </c>
      <c r="E6520" t="s">
        <v>32</v>
      </c>
      <c r="F6520" t="s">
        <v>29157</v>
      </c>
    </row>
    <row r="6521" spans="1:6" x14ac:dyDescent="0.2">
      <c r="A6521" t="s">
        <v>19717</v>
      </c>
      <c r="B6521" t="s">
        <v>18</v>
      </c>
      <c r="C6521" t="s">
        <v>26</v>
      </c>
      <c r="D6521">
        <v>47</v>
      </c>
      <c r="E6521" t="s">
        <v>32</v>
      </c>
      <c r="F6521" t="s">
        <v>29154</v>
      </c>
    </row>
    <row r="6522" spans="1:6" x14ac:dyDescent="0.2">
      <c r="A6522" t="s">
        <v>19720</v>
      </c>
      <c r="B6522" t="s">
        <v>22</v>
      </c>
      <c r="C6522" t="s">
        <v>27</v>
      </c>
      <c r="D6522">
        <v>95</v>
      </c>
      <c r="E6522" t="s">
        <v>33</v>
      </c>
      <c r="F6522" t="s">
        <v>29154</v>
      </c>
    </row>
    <row r="6523" spans="1:6" x14ac:dyDescent="0.2">
      <c r="A6523" t="s">
        <v>19723</v>
      </c>
      <c r="B6523" t="s">
        <v>22</v>
      </c>
      <c r="C6523" t="s">
        <v>26</v>
      </c>
      <c r="D6523">
        <v>38</v>
      </c>
      <c r="E6523" t="s">
        <v>34</v>
      </c>
      <c r="F6523" t="s">
        <v>29154</v>
      </c>
    </row>
    <row r="6524" spans="1:6" x14ac:dyDescent="0.2">
      <c r="A6524" t="s">
        <v>19726</v>
      </c>
      <c r="B6524" t="s">
        <v>17</v>
      </c>
      <c r="C6524" t="s">
        <v>26</v>
      </c>
      <c r="D6524">
        <v>28</v>
      </c>
      <c r="E6524" t="s">
        <v>34</v>
      </c>
      <c r="F6524" t="s">
        <v>29156</v>
      </c>
    </row>
    <row r="6525" spans="1:6" x14ac:dyDescent="0.2">
      <c r="A6525" t="s">
        <v>19729</v>
      </c>
      <c r="B6525" t="s">
        <v>22</v>
      </c>
      <c r="C6525" t="s">
        <v>26</v>
      </c>
      <c r="D6525">
        <v>36</v>
      </c>
      <c r="E6525" t="s">
        <v>33</v>
      </c>
      <c r="F6525" t="s">
        <v>29155</v>
      </c>
    </row>
    <row r="6526" spans="1:6" x14ac:dyDescent="0.2">
      <c r="A6526" t="s">
        <v>19732</v>
      </c>
      <c r="B6526" t="s">
        <v>22</v>
      </c>
      <c r="C6526" t="s">
        <v>28</v>
      </c>
      <c r="D6526">
        <v>395</v>
      </c>
      <c r="E6526" t="s">
        <v>33</v>
      </c>
      <c r="F6526" t="s">
        <v>29157</v>
      </c>
    </row>
    <row r="6527" spans="1:6" x14ac:dyDescent="0.2">
      <c r="A6527" t="s">
        <v>19735</v>
      </c>
      <c r="B6527" t="s">
        <v>16</v>
      </c>
      <c r="C6527" t="s">
        <v>27</v>
      </c>
      <c r="D6527">
        <v>67</v>
      </c>
      <c r="E6527" t="s">
        <v>32</v>
      </c>
      <c r="F6527" t="s">
        <v>29156</v>
      </c>
    </row>
    <row r="6528" spans="1:6" x14ac:dyDescent="0.2">
      <c r="A6528" t="s">
        <v>19738</v>
      </c>
      <c r="B6528" t="s">
        <v>17</v>
      </c>
      <c r="C6528" t="s">
        <v>26</v>
      </c>
      <c r="D6528">
        <v>55</v>
      </c>
      <c r="E6528" t="s">
        <v>33</v>
      </c>
      <c r="F6528" t="s">
        <v>29155</v>
      </c>
    </row>
    <row r="6529" spans="1:6" x14ac:dyDescent="0.2">
      <c r="A6529" t="s">
        <v>19741</v>
      </c>
      <c r="B6529" t="s">
        <v>23</v>
      </c>
      <c r="C6529" t="s">
        <v>27</v>
      </c>
      <c r="D6529">
        <v>69</v>
      </c>
      <c r="E6529" t="s">
        <v>33</v>
      </c>
      <c r="F6529" t="s">
        <v>29157</v>
      </c>
    </row>
    <row r="6530" spans="1:6" x14ac:dyDescent="0.2">
      <c r="A6530" t="s">
        <v>19744</v>
      </c>
      <c r="B6530" t="s">
        <v>15</v>
      </c>
      <c r="C6530" t="s">
        <v>27</v>
      </c>
      <c r="D6530">
        <v>82</v>
      </c>
      <c r="E6530" t="s">
        <v>34</v>
      </c>
      <c r="F6530" t="s">
        <v>29155</v>
      </c>
    </row>
    <row r="6531" spans="1:6" x14ac:dyDescent="0.2">
      <c r="A6531" t="s">
        <v>19747</v>
      </c>
      <c r="B6531" t="s">
        <v>19</v>
      </c>
      <c r="C6531" t="s">
        <v>27</v>
      </c>
      <c r="D6531">
        <v>65</v>
      </c>
      <c r="E6531" t="s">
        <v>34</v>
      </c>
      <c r="F6531" t="s">
        <v>29155</v>
      </c>
    </row>
    <row r="6532" spans="1:6" x14ac:dyDescent="0.2">
      <c r="A6532" t="s">
        <v>19750</v>
      </c>
      <c r="B6532" t="s">
        <v>19</v>
      </c>
      <c r="C6532" t="s">
        <v>28</v>
      </c>
      <c r="D6532">
        <v>367</v>
      </c>
      <c r="E6532" t="s">
        <v>32</v>
      </c>
      <c r="F6532" t="s">
        <v>29156</v>
      </c>
    </row>
    <row r="6533" spans="1:6" x14ac:dyDescent="0.2">
      <c r="A6533" t="s">
        <v>19753</v>
      </c>
      <c r="B6533" t="s">
        <v>15</v>
      </c>
      <c r="C6533" t="s">
        <v>26</v>
      </c>
      <c r="D6533">
        <v>51</v>
      </c>
      <c r="E6533" t="s">
        <v>34</v>
      </c>
      <c r="F6533" t="s">
        <v>29157</v>
      </c>
    </row>
    <row r="6534" spans="1:6" x14ac:dyDescent="0.2">
      <c r="A6534" t="s">
        <v>19756</v>
      </c>
      <c r="B6534" t="s">
        <v>16</v>
      </c>
      <c r="C6534" t="s">
        <v>29</v>
      </c>
      <c r="D6534">
        <v>16</v>
      </c>
      <c r="E6534" t="s">
        <v>32</v>
      </c>
      <c r="F6534" t="s">
        <v>29157</v>
      </c>
    </row>
    <row r="6535" spans="1:6" x14ac:dyDescent="0.2">
      <c r="A6535" t="s">
        <v>19759</v>
      </c>
      <c r="B6535" t="s">
        <v>18</v>
      </c>
      <c r="C6535" t="s">
        <v>27</v>
      </c>
      <c r="D6535">
        <v>86</v>
      </c>
      <c r="E6535" t="s">
        <v>34</v>
      </c>
      <c r="F6535" t="s">
        <v>29154</v>
      </c>
    </row>
    <row r="6536" spans="1:6" x14ac:dyDescent="0.2">
      <c r="A6536" t="s">
        <v>19762</v>
      </c>
      <c r="B6536" t="s">
        <v>21</v>
      </c>
      <c r="C6536" t="s">
        <v>26</v>
      </c>
      <c r="D6536">
        <v>30</v>
      </c>
      <c r="E6536" t="s">
        <v>33</v>
      </c>
      <c r="F6536" t="s">
        <v>29155</v>
      </c>
    </row>
    <row r="6537" spans="1:6" x14ac:dyDescent="0.2">
      <c r="A6537" t="s">
        <v>19765</v>
      </c>
      <c r="B6537" t="s">
        <v>23</v>
      </c>
      <c r="C6537" t="s">
        <v>26</v>
      </c>
      <c r="D6537">
        <v>29</v>
      </c>
      <c r="E6537" t="s">
        <v>32</v>
      </c>
      <c r="F6537" t="s">
        <v>29154</v>
      </c>
    </row>
    <row r="6538" spans="1:6" x14ac:dyDescent="0.2">
      <c r="A6538" t="s">
        <v>19768</v>
      </c>
      <c r="B6538" t="s">
        <v>16</v>
      </c>
      <c r="C6538" t="s">
        <v>26</v>
      </c>
      <c r="D6538">
        <v>25</v>
      </c>
      <c r="E6538" t="s">
        <v>33</v>
      </c>
      <c r="F6538" t="s">
        <v>29154</v>
      </c>
    </row>
    <row r="6539" spans="1:6" x14ac:dyDescent="0.2">
      <c r="A6539" t="s">
        <v>19771</v>
      </c>
      <c r="B6539" t="s">
        <v>24</v>
      </c>
      <c r="C6539" t="s">
        <v>29</v>
      </c>
      <c r="D6539">
        <v>20</v>
      </c>
      <c r="E6539" t="s">
        <v>32</v>
      </c>
      <c r="F6539" t="s">
        <v>29157</v>
      </c>
    </row>
    <row r="6540" spans="1:6" x14ac:dyDescent="0.2">
      <c r="A6540" t="s">
        <v>19774</v>
      </c>
      <c r="B6540" t="s">
        <v>22</v>
      </c>
      <c r="C6540" t="s">
        <v>29</v>
      </c>
      <c r="D6540">
        <v>15</v>
      </c>
      <c r="E6540" t="s">
        <v>33</v>
      </c>
      <c r="F6540" t="s">
        <v>29154</v>
      </c>
    </row>
    <row r="6541" spans="1:6" x14ac:dyDescent="0.2">
      <c r="A6541" t="s">
        <v>19777</v>
      </c>
      <c r="B6541" t="s">
        <v>23</v>
      </c>
      <c r="C6541" t="s">
        <v>26</v>
      </c>
      <c r="D6541">
        <v>44</v>
      </c>
      <c r="E6541" t="s">
        <v>34</v>
      </c>
      <c r="F6541" t="s">
        <v>29157</v>
      </c>
    </row>
    <row r="6542" spans="1:6" x14ac:dyDescent="0.2">
      <c r="A6542" t="s">
        <v>19780</v>
      </c>
      <c r="B6542" t="s">
        <v>15</v>
      </c>
      <c r="C6542" t="s">
        <v>26</v>
      </c>
      <c r="D6542">
        <v>46</v>
      </c>
      <c r="E6542" t="s">
        <v>34</v>
      </c>
      <c r="F6542" t="s">
        <v>29157</v>
      </c>
    </row>
    <row r="6543" spans="1:6" x14ac:dyDescent="0.2">
      <c r="A6543" t="s">
        <v>19783</v>
      </c>
      <c r="B6543" t="s">
        <v>16</v>
      </c>
      <c r="C6543" t="s">
        <v>27</v>
      </c>
      <c r="D6543">
        <v>106</v>
      </c>
      <c r="E6543" t="s">
        <v>33</v>
      </c>
      <c r="F6543" t="s">
        <v>29157</v>
      </c>
    </row>
    <row r="6544" spans="1:6" x14ac:dyDescent="0.2">
      <c r="A6544" t="s">
        <v>19786</v>
      </c>
      <c r="B6544" t="s">
        <v>21</v>
      </c>
      <c r="C6544" t="s">
        <v>27</v>
      </c>
      <c r="D6544">
        <v>84</v>
      </c>
      <c r="E6544" t="s">
        <v>32</v>
      </c>
      <c r="F6544" t="s">
        <v>29155</v>
      </c>
    </row>
    <row r="6545" spans="1:6" x14ac:dyDescent="0.2">
      <c r="A6545" t="s">
        <v>19789</v>
      </c>
      <c r="B6545" t="s">
        <v>23</v>
      </c>
      <c r="C6545" t="s">
        <v>26</v>
      </c>
      <c r="D6545">
        <v>43</v>
      </c>
      <c r="E6545" t="s">
        <v>32</v>
      </c>
      <c r="F6545" t="s">
        <v>29157</v>
      </c>
    </row>
    <row r="6546" spans="1:6" x14ac:dyDescent="0.2">
      <c r="A6546" t="s">
        <v>19792</v>
      </c>
      <c r="B6546" t="s">
        <v>18</v>
      </c>
      <c r="C6546" t="s">
        <v>27</v>
      </c>
      <c r="D6546">
        <v>95</v>
      </c>
      <c r="E6546" t="s">
        <v>34</v>
      </c>
      <c r="F6546" t="s">
        <v>29157</v>
      </c>
    </row>
    <row r="6547" spans="1:6" x14ac:dyDescent="0.2">
      <c r="A6547" t="s">
        <v>19795</v>
      </c>
      <c r="B6547" t="s">
        <v>18</v>
      </c>
      <c r="C6547" t="s">
        <v>27</v>
      </c>
      <c r="D6547">
        <v>60</v>
      </c>
      <c r="E6547" t="s">
        <v>32</v>
      </c>
      <c r="F6547" t="s">
        <v>29154</v>
      </c>
    </row>
    <row r="6548" spans="1:6" x14ac:dyDescent="0.2">
      <c r="A6548" t="s">
        <v>19798</v>
      </c>
      <c r="B6548" t="s">
        <v>21</v>
      </c>
      <c r="C6548" t="s">
        <v>26</v>
      </c>
      <c r="D6548">
        <v>24</v>
      </c>
      <c r="E6548" t="s">
        <v>32</v>
      </c>
      <c r="F6548" t="s">
        <v>29155</v>
      </c>
    </row>
    <row r="6549" spans="1:6" x14ac:dyDescent="0.2">
      <c r="A6549" t="s">
        <v>19801</v>
      </c>
      <c r="B6549" t="s">
        <v>15</v>
      </c>
      <c r="C6549" t="s">
        <v>26</v>
      </c>
      <c r="D6549">
        <v>32</v>
      </c>
      <c r="E6549" t="s">
        <v>33</v>
      </c>
      <c r="F6549" t="s">
        <v>29154</v>
      </c>
    </row>
    <row r="6550" spans="1:6" x14ac:dyDescent="0.2">
      <c r="A6550" t="s">
        <v>19528</v>
      </c>
      <c r="B6550" t="s">
        <v>23</v>
      </c>
      <c r="C6550" t="s">
        <v>28</v>
      </c>
      <c r="D6550">
        <v>277</v>
      </c>
      <c r="E6550" t="s">
        <v>33</v>
      </c>
      <c r="F6550" t="s">
        <v>29157</v>
      </c>
    </row>
    <row r="6551" spans="1:6" x14ac:dyDescent="0.2">
      <c r="A6551" t="s">
        <v>19531</v>
      </c>
      <c r="B6551" t="s">
        <v>16</v>
      </c>
      <c r="C6551" t="s">
        <v>27</v>
      </c>
      <c r="D6551">
        <v>64</v>
      </c>
      <c r="E6551" t="s">
        <v>32</v>
      </c>
      <c r="F6551" t="s">
        <v>29154</v>
      </c>
    </row>
    <row r="6552" spans="1:6" x14ac:dyDescent="0.2">
      <c r="A6552" t="s">
        <v>19534</v>
      </c>
      <c r="B6552" t="s">
        <v>17</v>
      </c>
      <c r="C6552" t="s">
        <v>28</v>
      </c>
      <c r="D6552">
        <v>132</v>
      </c>
      <c r="E6552" t="s">
        <v>32</v>
      </c>
      <c r="F6552" t="s">
        <v>29157</v>
      </c>
    </row>
    <row r="6553" spans="1:6" x14ac:dyDescent="0.2">
      <c r="A6553" t="s">
        <v>19537</v>
      </c>
      <c r="B6553" t="s">
        <v>19</v>
      </c>
      <c r="C6553" t="s">
        <v>26</v>
      </c>
      <c r="D6553">
        <v>30</v>
      </c>
      <c r="E6553" t="s">
        <v>32</v>
      </c>
      <c r="F6553" t="s">
        <v>29155</v>
      </c>
    </row>
    <row r="6554" spans="1:6" x14ac:dyDescent="0.2">
      <c r="A6554" t="s">
        <v>19540</v>
      </c>
      <c r="B6554" t="s">
        <v>18</v>
      </c>
      <c r="C6554" t="s">
        <v>26</v>
      </c>
      <c r="D6554">
        <v>59</v>
      </c>
      <c r="E6554" t="s">
        <v>34</v>
      </c>
      <c r="F6554" t="s">
        <v>29154</v>
      </c>
    </row>
    <row r="6555" spans="1:6" x14ac:dyDescent="0.2">
      <c r="A6555" t="s">
        <v>19543</v>
      </c>
      <c r="B6555" t="s">
        <v>15</v>
      </c>
      <c r="C6555" t="s">
        <v>27</v>
      </c>
      <c r="D6555">
        <v>77</v>
      </c>
      <c r="E6555" t="s">
        <v>34</v>
      </c>
      <c r="F6555" t="s">
        <v>29155</v>
      </c>
    </row>
    <row r="6556" spans="1:6" x14ac:dyDescent="0.2">
      <c r="A6556" t="s">
        <v>19546</v>
      </c>
      <c r="B6556" t="s">
        <v>19</v>
      </c>
      <c r="C6556" t="s">
        <v>27</v>
      </c>
      <c r="D6556">
        <v>82</v>
      </c>
      <c r="E6556" t="s">
        <v>34</v>
      </c>
      <c r="F6556" t="s">
        <v>29157</v>
      </c>
    </row>
    <row r="6557" spans="1:6" x14ac:dyDescent="0.2">
      <c r="A6557" t="s">
        <v>19804</v>
      </c>
      <c r="B6557" t="s">
        <v>21</v>
      </c>
      <c r="C6557" t="s">
        <v>27</v>
      </c>
      <c r="D6557">
        <v>86</v>
      </c>
      <c r="E6557" t="s">
        <v>34</v>
      </c>
      <c r="F6557" t="s">
        <v>29157</v>
      </c>
    </row>
    <row r="6558" spans="1:6" x14ac:dyDescent="0.2">
      <c r="A6558" t="s">
        <v>19807</v>
      </c>
      <c r="B6558" t="s">
        <v>21</v>
      </c>
      <c r="C6558" t="s">
        <v>27</v>
      </c>
      <c r="D6558">
        <v>118</v>
      </c>
      <c r="E6558" t="s">
        <v>34</v>
      </c>
      <c r="F6558" t="s">
        <v>79</v>
      </c>
    </row>
    <row r="6559" spans="1:6" x14ac:dyDescent="0.2">
      <c r="A6559" t="s">
        <v>19810</v>
      </c>
      <c r="B6559" t="s">
        <v>18</v>
      </c>
      <c r="C6559" t="s">
        <v>27</v>
      </c>
      <c r="D6559">
        <v>67</v>
      </c>
      <c r="E6559" t="s">
        <v>34</v>
      </c>
      <c r="F6559" t="s">
        <v>29157</v>
      </c>
    </row>
    <row r="6560" spans="1:6" x14ac:dyDescent="0.2">
      <c r="A6560" t="s">
        <v>19813</v>
      </c>
      <c r="B6560" t="s">
        <v>22</v>
      </c>
      <c r="C6560" t="s">
        <v>26</v>
      </c>
      <c r="D6560">
        <v>30</v>
      </c>
      <c r="E6560" t="s">
        <v>34</v>
      </c>
      <c r="F6560" t="s">
        <v>79</v>
      </c>
    </row>
    <row r="6561" spans="1:6" x14ac:dyDescent="0.2">
      <c r="A6561" t="s">
        <v>19816</v>
      </c>
      <c r="B6561" t="s">
        <v>18</v>
      </c>
      <c r="C6561" t="s">
        <v>27</v>
      </c>
      <c r="D6561">
        <v>48</v>
      </c>
      <c r="E6561" t="s">
        <v>33</v>
      </c>
      <c r="F6561" t="s">
        <v>29157</v>
      </c>
    </row>
    <row r="6562" spans="1:6" x14ac:dyDescent="0.2">
      <c r="A6562" t="s">
        <v>19819</v>
      </c>
      <c r="B6562" t="s">
        <v>17</v>
      </c>
      <c r="C6562" t="s">
        <v>29</v>
      </c>
      <c r="D6562">
        <v>11</v>
      </c>
      <c r="E6562" t="s">
        <v>34</v>
      </c>
      <c r="F6562" t="s">
        <v>29157</v>
      </c>
    </row>
    <row r="6563" spans="1:6" x14ac:dyDescent="0.2">
      <c r="A6563" t="s">
        <v>19822</v>
      </c>
      <c r="B6563" t="s">
        <v>21</v>
      </c>
      <c r="C6563" t="s">
        <v>30</v>
      </c>
      <c r="D6563">
        <v>4</v>
      </c>
      <c r="E6563" t="s">
        <v>34</v>
      </c>
      <c r="F6563" t="s">
        <v>79</v>
      </c>
    </row>
    <row r="6564" spans="1:6" x14ac:dyDescent="0.2">
      <c r="A6564" t="s">
        <v>19825</v>
      </c>
      <c r="B6564" t="s">
        <v>23</v>
      </c>
      <c r="C6564" t="s">
        <v>26</v>
      </c>
      <c r="D6564">
        <v>57</v>
      </c>
      <c r="E6564" t="s">
        <v>33</v>
      </c>
      <c r="F6564" t="s">
        <v>79</v>
      </c>
    </row>
    <row r="6565" spans="1:6" x14ac:dyDescent="0.2">
      <c r="A6565" t="s">
        <v>19828</v>
      </c>
      <c r="B6565" t="s">
        <v>17</v>
      </c>
      <c r="C6565" t="s">
        <v>29</v>
      </c>
      <c r="D6565">
        <v>15</v>
      </c>
      <c r="E6565" t="s">
        <v>33</v>
      </c>
      <c r="F6565" t="s">
        <v>79</v>
      </c>
    </row>
    <row r="6566" spans="1:6" x14ac:dyDescent="0.2">
      <c r="A6566" t="s">
        <v>19831</v>
      </c>
      <c r="B6566" t="s">
        <v>20</v>
      </c>
      <c r="C6566" t="s">
        <v>27</v>
      </c>
      <c r="D6566">
        <v>105</v>
      </c>
      <c r="E6566" t="s">
        <v>34</v>
      </c>
      <c r="F6566" t="s">
        <v>79</v>
      </c>
    </row>
    <row r="6567" spans="1:6" x14ac:dyDescent="0.2">
      <c r="A6567" t="s">
        <v>19834</v>
      </c>
      <c r="B6567" t="s">
        <v>20</v>
      </c>
      <c r="C6567" t="s">
        <v>27</v>
      </c>
      <c r="D6567">
        <v>66</v>
      </c>
      <c r="E6567" t="s">
        <v>32</v>
      </c>
      <c r="F6567" t="s">
        <v>29157</v>
      </c>
    </row>
    <row r="6568" spans="1:6" x14ac:dyDescent="0.2">
      <c r="A6568" t="s">
        <v>19837</v>
      </c>
      <c r="B6568" t="s">
        <v>22</v>
      </c>
      <c r="C6568" t="s">
        <v>27</v>
      </c>
      <c r="D6568">
        <v>89</v>
      </c>
      <c r="E6568" t="s">
        <v>32</v>
      </c>
      <c r="F6568" t="s">
        <v>79</v>
      </c>
    </row>
    <row r="6569" spans="1:6" x14ac:dyDescent="0.2">
      <c r="A6569" t="s">
        <v>19840</v>
      </c>
      <c r="B6569" t="s">
        <v>18</v>
      </c>
      <c r="C6569" t="s">
        <v>27</v>
      </c>
      <c r="D6569">
        <v>49</v>
      </c>
      <c r="E6569" t="s">
        <v>32</v>
      </c>
      <c r="F6569" t="s">
        <v>29157</v>
      </c>
    </row>
    <row r="6570" spans="1:6" x14ac:dyDescent="0.2">
      <c r="A6570" t="s">
        <v>19843</v>
      </c>
      <c r="B6570" t="s">
        <v>24</v>
      </c>
      <c r="C6570" t="s">
        <v>28</v>
      </c>
      <c r="D6570">
        <v>309</v>
      </c>
      <c r="E6570" t="s">
        <v>32</v>
      </c>
      <c r="F6570" t="s">
        <v>29157</v>
      </c>
    </row>
    <row r="6571" spans="1:6" x14ac:dyDescent="0.2">
      <c r="A6571" t="s">
        <v>19846</v>
      </c>
      <c r="B6571" t="s">
        <v>22</v>
      </c>
      <c r="C6571" t="s">
        <v>26</v>
      </c>
      <c r="D6571">
        <v>21</v>
      </c>
      <c r="E6571" t="s">
        <v>34</v>
      </c>
      <c r="F6571" t="s">
        <v>79</v>
      </c>
    </row>
    <row r="6572" spans="1:6" x14ac:dyDescent="0.2">
      <c r="A6572" t="s">
        <v>19849</v>
      </c>
      <c r="B6572" t="s">
        <v>23</v>
      </c>
      <c r="C6572" t="s">
        <v>26</v>
      </c>
      <c r="D6572">
        <v>42</v>
      </c>
      <c r="E6572" t="s">
        <v>34</v>
      </c>
      <c r="F6572" t="s">
        <v>79</v>
      </c>
    </row>
    <row r="6573" spans="1:6" x14ac:dyDescent="0.2">
      <c r="A6573" t="s">
        <v>19852</v>
      </c>
      <c r="B6573" t="s">
        <v>21</v>
      </c>
      <c r="C6573" t="s">
        <v>27</v>
      </c>
      <c r="D6573">
        <v>102</v>
      </c>
      <c r="E6573" t="s">
        <v>33</v>
      </c>
      <c r="F6573" t="s">
        <v>79</v>
      </c>
    </row>
    <row r="6574" spans="1:6" x14ac:dyDescent="0.2">
      <c r="A6574" t="s">
        <v>19855</v>
      </c>
      <c r="B6574" t="s">
        <v>20</v>
      </c>
      <c r="C6574" t="s">
        <v>27</v>
      </c>
      <c r="D6574">
        <v>67</v>
      </c>
      <c r="E6574" t="s">
        <v>32</v>
      </c>
      <c r="F6574" t="s">
        <v>79</v>
      </c>
    </row>
    <row r="6575" spans="1:6" x14ac:dyDescent="0.2">
      <c r="A6575" t="s">
        <v>19858</v>
      </c>
      <c r="B6575" t="s">
        <v>20</v>
      </c>
      <c r="C6575" t="s">
        <v>30</v>
      </c>
      <c r="D6575">
        <v>7</v>
      </c>
      <c r="E6575" t="s">
        <v>32</v>
      </c>
      <c r="F6575" t="s">
        <v>29157</v>
      </c>
    </row>
    <row r="6576" spans="1:6" x14ac:dyDescent="0.2">
      <c r="A6576" t="s">
        <v>19861</v>
      </c>
      <c r="B6576" t="s">
        <v>17</v>
      </c>
      <c r="C6576" t="s">
        <v>28</v>
      </c>
      <c r="D6576">
        <v>231</v>
      </c>
      <c r="E6576" t="s">
        <v>32</v>
      </c>
      <c r="F6576" t="s">
        <v>29157</v>
      </c>
    </row>
    <row r="6577" spans="1:6" x14ac:dyDescent="0.2">
      <c r="A6577" t="s">
        <v>19864</v>
      </c>
      <c r="B6577" t="s">
        <v>23</v>
      </c>
      <c r="C6577" t="s">
        <v>26</v>
      </c>
      <c r="D6577">
        <v>24</v>
      </c>
      <c r="E6577" t="s">
        <v>33</v>
      </c>
      <c r="F6577" t="s">
        <v>79</v>
      </c>
    </row>
    <row r="6578" spans="1:6" x14ac:dyDescent="0.2">
      <c r="A6578" t="s">
        <v>19867</v>
      </c>
      <c r="B6578" t="s">
        <v>18</v>
      </c>
      <c r="C6578" t="s">
        <v>30</v>
      </c>
      <c r="D6578">
        <v>5</v>
      </c>
      <c r="E6578" t="s">
        <v>33</v>
      </c>
      <c r="F6578" t="s">
        <v>79</v>
      </c>
    </row>
    <row r="6579" spans="1:6" x14ac:dyDescent="0.2">
      <c r="A6579" t="s">
        <v>19870</v>
      </c>
      <c r="B6579" t="s">
        <v>21</v>
      </c>
      <c r="C6579" t="s">
        <v>26</v>
      </c>
      <c r="D6579">
        <v>24</v>
      </c>
      <c r="E6579" t="s">
        <v>34</v>
      </c>
      <c r="F6579" t="s">
        <v>79</v>
      </c>
    </row>
    <row r="6580" spans="1:6" x14ac:dyDescent="0.2">
      <c r="A6580" t="s">
        <v>19873</v>
      </c>
      <c r="B6580" t="s">
        <v>18</v>
      </c>
      <c r="C6580" t="s">
        <v>27</v>
      </c>
      <c r="D6580">
        <v>97</v>
      </c>
      <c r="E6580" t="s">
        <v>32</v>
      </c>
      <c r="F6580" t="s">
        <v>79</v>
      </c>
    </row>
    <row r="6581" spans="1:6" x14ac:dyDescent="0.2">
      <c r="A6581" t="s">
        <v>19876</v>
      </c>
      <c r="B6581" t="s">
        <v>17</v>
      </c>
      <c r="C6581" t="s">
        <v>26</v>
      </c>
      <c r="D6581">
        <v>24</v>
      </c>
      <c r="E6581" t="s">
        <v>32</v>
      </c>
      <c r="F6581" t="s">
        <v>79</v>
      </c>
    </row>
    <row r="6582" spans="1:6" x14ac:dyDescent="0.2">
      <c r="A6582" t="s">
        <v>19879</v>
      </c>
      <c r="B6582" t="s">
        <v>23</v>
      </c>
      <c r="C6582" t="s">
        <v>26</v>
      </c>
      <c r="D6582">
        <v>20</v>
      </c>
      <c r="E6582" t="s">
        <v>32</v>
      </c>
      <c r="F6582" t="s">
        <v>79</v>
      </c>
    </row>
    <row r="6583" spans="1:6" x14ac:dyDescent="0.2">
      <c r="A6583" t="s">
        <v>19882</v>
      </c>
      <c r="B6583" t="s">
        <v>16</v>
      </c>
      <c r="C6583" t="s">
        <v>26</v>
      </c>
      <c r="D6583">
        <v>42</v>
      </c>
      <c r="E6583" t="s">
        <v>32</v>
      </c>
      <c r="F6583" t="s">
        <v>79</v>
      </c>
    </row>
    <row r="6584" spans="1:6" x14ac:dyDescent="0.2">
      <c r="A6584" t="s">
        <v>19885</v>
      </c>
      <c r="B6584" t="s">
        <v>19</v>
      </c>
      <c r="C6584" t="s">
        <v>28</v>
      </c>
      <c r="D6584">
        <v>371</v>
      </c>
      <c r="E6584" t="s">
        <v>32</v>
      </c>
      <c r="F6584" t="s">
        <v>29157</v>
      </c>
    </row>
    <row r="6585" spans="1:6" x14ac:dyDescent="0.2">
      <c r="A6585" t="s">
        <v>19888</v>
      </c>
      <c r="B6585" t="s">
        <v>24</v>
      </c>
      <c r="C6585" t="s">
        <v>26</v>
      </c>
      <c r="D6585">
        <v>40</v>
      </c>
      <c r="E6585" t="s">
        <v>33</v>
      </c>
      <c r="F6585" t="s">
        <v>29157</v>
      </c>
    </row>
    <row r="6586" spans="1:6" x14ac:dyDescent="0.2">
      <c r="A6586" t="s">
        <v>19891</v>
      </c>
      <c r="B6586" t="s">
        <v>18</v>
      </c>
      <c r="C6586" t="s">
        <v>28</v>
      </c>
      <c r="D6586">
        <v>382</v>
      </c>
      <c r="E6586" t="s">
        <v>33</v>
      </c>
      <c r="F6586" t="s">
        <v>29157</v>
      </c>
    </row>
    <row r="6587" spans="1:6" x14ac:dyDescent="0.2">
      <c r="A6587" t="s">
        <v>19894</v>
      </c>
      <c r="B6587" t="s">
        <v>17</v>
      </c>
      <c r="C6587" t="s">
        <v>26</v>
      </c>
      <c r="D6587">
        <v>50</v>
      </c>
      <c r="E6587" t="s">
        <v>33</v>
      </c>
      <c r="F6587" t="s">
        <v>79</v>
      </c>
    </row>
    <row r="6588" spans="1:6" x14ac:dyDescent="0.2">
      <c r="A6588" t="s">
        <v>19897</v>
      </c>
      <c r="B6588" t="s">
        <v>18</v>
      </c>
      <c r="C6588" t="s">
        <v>29</v>
      </c>
      <c r="D6588">
        <v>11</v>
      </c>
      <c r="E6588" t="s">
        <v>34</v>
      </c>
      <c r="F6588" t="s">
        <v>29157</v>
      </c>
    </row>
    <row r="6589" spans="1:6" x14ac:dyDescent="0.2">
      <c r="A6589" t="s">
        <v>19900</v>
      </c>
      <c r="B6589" t="s">
        <v>20</v>
      </c>
      <c r="C6589" t="s">
        <v>30</v>
      </c>
      <c r="D6589">
        <v>5</v>
      </c>
      <c r="E6589" t="s">
        <v>32</v>
      </c>
      <c r="F6589" t="s">
        <v>79</v>
      </c>
    </row>
    <row r="6590" spans="1:6" x14ac:dyDescent="0.2">
      <c r="A6590" t="s">
        <v>19903</v>
      </c>
      <c r="B6590" t="s">
        <v>17</v>
      </c>
      <c r="C6590" t="s">
        <v>27</v>
      </c>
      <c r="D6590">
        <v>79</v>
      </c>
      <c r="E6590" t="s">
        <v>34</v>
      </c>
      <c r="F6590" t="s">
        <v>79</v>
      </c>
    </row>
    <row r="6591" spans="1:6" x14ac:dyDescent="0.2">
      <c r="A6591" t="s">
        <v>19906</v>
      </c>
      <c r="B6591" t="s">
        <v>20</v>
      </c>
      <c r="C6591" t="s">
        <v>26</v>
      </c>
      <c r="D6591">
        <v>37</v>
      </c>
      <c r="E6591" t="s">
        <v>33</v>
      </c>
      <c r="F6591" t="s">
        <v>79</v>
      </c>
    </row>
    <row r="6592" spans="1:6" x14ac:dyDescent="0.2">
      <c r="A6592" t="s">
        <v>19909</v>
      </c>
      <c r="B6592" t="s">
        <v>16</v>
      </c>
      <c r="C6592" t="s">
        <v>26</v>
      </c>
      <c r="D6592">
        <v>59</v>
      </c>
      <c r="E6592" t="s">
        <v>33</v>
      </c>
      <c r="F6592" t="s">
        <v>79</v>
      </c>
    </row>
    <row r="6593" spans="1:6" x14ac:dyDescent="0.2">
      <c r="A6593" t="s">
        <v>19912</v>
      </c>
      <c r="B6593" t="s">
        <v>16</v>
      </c>
      <c r="C6593" t="s">
        <v>27</v>
      </c>
      <c r="D6593">
        <v>80</v>
      </c>
      <c r="E6593" t="s">
        <v>32</v>
      </c>
      <c r="F6593" t="s">
        <v>79</v>
      </c>
    </row>
    <row r="6594" spans="1:6" x14ac:dyDescent="0.2">
      <c r="A6594" t="s">
        <v>19937</v>
      </c>
      <c r="B6594" t="s">
        <v>21</v>
      </c>
      <c r="C6594" t="s">
        <v>30</v>
      </c>
      <c r="D6594">
        <v>7</v>
      </c>
      <c r="E6594" t="s">
        <v>34</v>
      </c>
      <c r="F6594" t="s">
        <v>29157</v>
      </c>
    </row>
    <row r="6595" spans="1:6" x14ac:dyDescent="0.2">
      <c r="A6595" t="s">
        <v>19940</v>
      </c>
      <c r="B6595" t="s">
        <v>18</v>
      </c>
      <c r="C6595" t="s">
        <v>27</v>
      </c>
      <c r="D6595">
        <v>116</v>
      </c>
      <c r="E6595" t="s">
        <v>32</v>
      </c>
      <c r="F6595" t="s">
        <v>29154</v>
      </c>
    </row>
    <row r="6596" spans="1:6" x14ac:dyDescent="0.2">
      <c r="A6596" t="s">
        <v>19943</v>
      </c>
      <c r="B6596" t="s">
        <v>18</v>
      </c>
      <c r="C6596" t="s">
        <v>26</v>
      </c>
      <c r="D6596">
        <v>36</v>
      </c>
      <c r="E6596" t="s">
        <v>33</v>
      </c>
      <c r="F6596" t="s">
        <v>29157</v>
      </c>
    </row>
    <row r="6597" spans="1:6" x14ac:dyDescent="0.2">
      <c r="A6597" t="s">
        <v>19946</v>
      </c>
      <c r="B6597" t="s">
        <v>21</v>
      </c>
      <c r="C6597" t="s">
        <v>27</v>
      </c>
      <c r="D6597">
        <v>94</v>
      </c>
      <c r="E6597" t="s">
        <v>32</v>
      </c>
      <c r="F6597" t="s">
        <v>29157</v>
      </c>
    </row>
    <row r="6598" spans="1:6" x14ac:dyDescent="0.2">
      <c r="A6598" t="s">
        <v>19949</v>
      </c>
      <c r="B6598" t="s">
        <v>23</v>
      </c>
      <c r="C6598" t="s">
        <v>28</v>
      </c>
      <c r="D6598">
        <v>275</v>
      </c>
      <c r="E6598" t="s">
        <v>34</v>
      </c>
      <c r="F6598" t="s">
        <v>29154</v>
      </c>
    </row>
    <row r="6599" spans="1:6" x14ac:dyDescent="0.2">
      <c r="A6599" t="s">
        <v>19952</v>
      </c>
      <c r="B6599" t="s">
        <v>20</v>
      </c>
      <c r="C6599" t="s">
        <v>27</v>
      </c>
      <c r="D6599">
        <v>48</v>
      </c>
      <c r="E6599" t="s">
        <v>32</v>
      </c>
      <c r="F6599" t="s">
        <v>29156</v>
      </c>
    </row>
    <row r="6600" spans="1:6" x14ac:dyDescent="0.2">
      <c r="A6600" t="s">
        <v>19955</v>
      </c>
      <c r="B6600" t="s">
        <v>22</v>
      </c>
      <c r="C6600" t="s">
        <v>29</v>
      </c>
      <c r="D6600">
        <v>8</v>
      </c>
      <c r="E6600" t="s">
        <v>32</v>
      </c>
      <c r="F6600" t="s">
        <v>29156</v>
      </c>
    </row>
    <row r="6601" spans="1:6" x14ac:dyDescent="0.2">
      <c r="A6601" t="s">
        <v>19958</v>
      </c>
      <c r="B6601" t="s">
        <v>17</v>
      </c>
      <c r="C6601" t="s">
        <v>26</v>
      </c>
      <c r="D6601">
        <v>49</v>
      </c>
      <c r="E6601" t="s">
        <v>33</v>
      </c>
      <c r="F6601" t="s">
        <v>29157</v>
      </c>
    </row>
    <row r="6602" spans="1:6" x14ac:dyDescent="0.2">
      <c r="A6602" t="s">
        <v>19961</v>
      </c>
      <c r="B6602" t="s">
        <v>19</v>
      </c>
      <c r="C6602" t="s">
        <v>30</v>
      </c>
      <c r="D6602">
        <v>7</v>
      </c>
      <c r="E6602" t="s">
        <v>32</v>
      </c>
      <c r="F6602" t="s">
        <v>29155</v>
      </c>
    </row>
    <row r="6603" spans="1:6" x14ac:dyDescent="0.2">
      <c r="A6603" t="s">
        <v>19964</v>
      </c>
      <c r="B6603" t="s">
        <v>24</v>
      </c>
      <c r="C6603" t="s">
        <v>26</v>
      </c>
      <c r="D6603">
        <v>27</v>
      </c>
      <c r="E6603" t="s">
        <v>33</v>
      </c>
      <c r="F6603" t="s">
        <v>29156</v>
      </c>
    </row>
    <row r="6604" spans="1:6" x14ac:dyDescent="0.2">
      <c r="A6604" t="s">
        <v>19967</v>
      </c>
      <c r="B6604" t="s">
        <v>17</v>
      </c>
      <c r="C6604" t="s">
        <v>29</v>
      </c>
      <c r="D6604">
        <v>9</v>
      </c>
      <c r="E6604" t="s">
        <v>34</v>
      </c>
      <c r="F6604" t="s">
        <v>29157</v>
      </c>
    </row>
    <row r="6605" spans="1:6" x14ac:dyDescent="0.2">
      <c r="A6605" t="s">
        <v>19970</v>
      </c>
      <c r="B6605" t="s">
        <v>17</v>
      </c>
      <c r="C6605" t="s">
        <v>27</v>
      </c>
      <c r="D6605">
        <v>117</v>
      </c>
      <c r="E6605" t="s">
        <v>34</v>
      </c>
      <c r="F6605" t="s">
        <v>29157</v>
      </c>
    </row>
    <row r="6606" spans="1:6" x14ac:dyDescent="0.2">
      <c r="A6606" t="s">
        <v>19973</v>
      </c>
      <c r="B6606" t="s">
        <v>17</v>
      </c>
      <c r="C6606" t="s">
        <v>27</v>
      </c>
      <c r="D6606">
        <v>60</v>
      </c>
      <c r="E6606" t="s">
        <v>33</v>
      </c>
      <c r="F6606" t="s">
        <v>29157</v>
      </c>
    </row>
    <row r="6607" spans="1:6" x14ac:dyDescent="0.2">
      <c r="A6607" t="s">
        <v>19976</v>
      </c>
      <c r="B6607" t="s">
        <v>16</v>
      </c>
      <c r="C6607" t="s">
        <v>26</v>
      </c>
      <c r="D6607">
        <v>53</v>
      </c>
      <c r="E6607" t="s">
        <v>34</v>
      </c>
      <c r="F6607" t="s">
        <v>29156</v>
      </c>
    </row>
    <row r="6608" spans="1:6" x14ac:dyDescent="0.2">
      <c r="A6608" t="s">
        <v>19979</v>
      </c>
      <c r="B6608" t="s">
        <v>17</v>
      </c>
      <c r="C6608" t="s">
        <v>26</v>
      </c>
      <c r="D6608">
        <v>48</v>
      </c>
      <c r="E6608" t="s">
        <v>33</v>
      </c>
      <c r="F6608" t="s">
        <v>29156</v>
      </c>
    </row>
    <row r="6609" spans="1:6" x14ac:dyDescent="0.2">
      <c r="A6609" t="s">
        <v>19982</v>
      </c>
      <c r="B6609" t="s">
        <v>22</v>
      </c>
      <c r="C6609" t="s">
        <v>28</v>
      </c>
      <c r="D6609">
        <v>223</v>
      </c>
      <c r="E6609" t="s">
        <v>32</v>
      </c>
      <c r="F6609" t="s">
        <v>29157</v>
      </c>
    </row>
    <row r="6610" spans="1:6" x14ac:dyDescent="0.2">
      <c r="A6610" t="s">
        <v>19985</v>
      </c>
      <c r="B6610" t="s">
        <v>20</v>
      </c>
      <c r="C6610" t="s">
        <v>28</v>
      </c>
      <c r="D6610">
        <v>227</v>
      </c>
      <c r="E6610" t="s">
        <v>33</v>
      </c>
      <c r="F6610" t="s">
        <v>29154</v>
      </c>
    </row>
    <row r="6611" spans="1:6" x14ac:dyDescent="0.2">
      <c r="A6611" t="s">
        <v>19988</v>
      </c>
      <c r="B6611" t="s">
        <v>18</v>
      </c>
      <c r="C6611" t="s">
        <v>27</v>
      </c>
      <c r="D6611">
        <v>49</v>
      </c>
      <c r="E6611" t="s">
        <v>33</v>
      </c>
      <c r="F6611" t="s">
        <v>29156</v>
      </c>
    </row>
    <row r="6612" spans="1:6" x14ac:dyDescent="0.2">
      <c r="A6612" t="s">
        <v>19991</v>
      </c>
      <c r="B6612" t="s">
        <v>20</v>
      </c>
      <c r="C6612" t="s">
        <v>30</v>
      </c>
      <c r="D6612">
        <v>6</v>
      </c>
      <c r="E6612" t="s">
        <v>32</v>
      </c>
      <c r="F6612" t="s">
        <v>29157</v>
      </c>
    </row>
    <row r="6613" spans="1:6" x14ac:dyDescent="0.2">
      <c r="A6613" t="s">
        <v>19994</v>
      </c>
      <c r="B6613" t="s">
        <v>19</v>
      </c>
      <c r="C6613" t="s">
        <v>27</v>
      </c>
      <c r="D6613">
        <v>97</v>
      </c>
      <c r="E6613" t="s">
        <v>32</v>
      </c>
      <c r="F6613" t="s">
        <v>29156</v>
      </c>
    </row>
    <row r="6614" spans="1:6" x14ac:dyDescent="0.2">
      <c r="A6614" t="s">
        <v>19997</v>
      </c>
      <c r="B6614" t="s">
        <v>16</v>
      </c>
      <c r="C6614" t="s">
        <v>26</v>
      </c>
      <c r="D6614">
        <v>21</v>
      </c>
      <c r="E6614" t="s">
        <v>34</v>
      </c>
      <c r="F6614" t="s">
        <v>29156</v>
      </c>
    </row>
    <row r="6615" spans="1:6" x14ac:dyDescent="0.2">
      <c r="A6615" t="s">
        <v>20000</v>
      </c>
      <c r="B6615" t="s">
        <v>20</v>
      </c>
      <c r="C6615" t="s">
        <v>30</v>
      </c>
      <c r="D6615">
        <v>5</v>
      </c>
      <c r="E6615" t="s">
        <v>33</v>
      </c>
      <c r="F6615" t="s">
        <v>29156</v>
      </c>
    </row>
    <row r="6616" spans="1:6" x14ac:dyDescent="0.2">
      <c r="A6616" t="s">
        <v>20003</v>
      </c>
      <c r="B6616" t="s">
        <v>24</v>
      </c>
      <c r="C6616" t="s">
        <v>26</v>
      </c>
      <c r="D6616">
        <v>59</v>
      </c>
      <c r="E6616" t="s">
        <v>33</v>
      </c>
      <c r="F6616" t="s">
        <v>29154</v>
      </c>
    </row>
    <row r="6617" spans="1:6" x14ac:dyDescent="0.2">
      <c r="A6617" t="s">
        <v>20006</v>
      </c>
      <c r="B6617" t="s">
        <v>23</v>
      </c>
      <c r="C6617" t="s">
        <v>26</v>
      </c>
      <c r="D6617">
        <v>51</v>
      </c>
      <c r="E6617" t="s">
        <v>34</v>
      </c>
      <c r="F6617" t="s">
        <v>29154</v>
      </c>
    </row>
    <row r="6618" spans="1:6" x14ac:dyDescent="0.2">
      <c r="A6618" t="s">
        <v>20009</v>
      </c>
      <c r="B6618" t="s">
        <v>16</v>
      </c>
      <c r="C6618" t="s">
        <v>26</v>
      </c>
      <c r="D6618">
        <v>47</v>
      </c>
      <c r="E6618" t="s">
        <v>34</v>
      </c>
      <c r="F6618" t="s">
        <v>29155</v>
      </c>
    </row>
    <row r="6619" spans="1:6" x14ac:dyDescent="0.2">
      <c r="A6619" t="s">
        <v>20012</v>
      </c>
      <c r="B6619" t="s">
        <v>21</v>
      </c>
      <c r="C6619" t="s">
        <v>29</v>
      </c>
      <c r="D6619">
        <v>11</v>
      </c>
      <c r="E6619" t="s">
        <v>34</v>
      </c>
      <c r="F6619" t="s">
        <v>29156</v>
      </c>
    </row>
    <row r="6620" spans="1:6" x14ac:dyDescent="0.2">
      <c r="A6620" t="s">
        <v>20015</v>
      </c>
      <c r="B6620" t="s">
        <v>21</v>
      </c>
      <c r="C6620" t="s">
        <v>27</v>
      </c>
      <c r="D6620">
        <v>92</v>
      </c>
      <c r="E6620" t="s">
        <v>32</v>
      </c>
      <c r="F6620" t="s">
        <v>29157</v>
      </c>
    </row>
    <row r="6621" spans="1:6" x14ac:dyDescent="0.2">
      <c r="A6621" t="s">
        <v>20018</v>
      </c>
      <c r="B6621" t="s">
        <v>24</v>
      </c>
      <c r="C6621" t="s">
        <v>26</v>
      </c>
      <c r="D6621">
        <v>51</v>
      </c>
      <c r="E6621" t="s">
        <v>33</v>
      </c>
      <c r="F6621" t="s">
        <v>29154</v>
      </c>
    </row>
    <row r="6622" spans="1:6" x14ac:dyDescent="0.2">
      <c r="A6622" t="s">
        <v>20021</v>
      </c>
      <c r="B6622" t="s">
        <v>17</v>
      </c>
      <c r="C6622" t="s">
        <v>28</v>
      </c>
      <c r="D6622">
        <v>324</v>
      </c>
      <c r="E6622" t="s">
        <v>33</v>
      </c>
      <c r="F6622" t="s">
        <v>29156</v>
      </c>
    </row>
    <row r="6623" spans="1:6" x14ac:dyDescent="0.2">
      <c r="A6623" t="s">
        <v>20024</v>
      </c>
      <c r="B6623" t="s">
        <v>19</v>
      </c>
      <c r="C6623" t="s">
        <v>30</v>
      </c>
      <c r="D6623">
        <v>3</v>
      </c>
      <c r="E6623" t="s">
        <v>33</v>
      </c>
      <c r="F6623" t="s">
        <v>29156</v>
      </c>
    </row>
    <row r="6624" spans="1:6" x14ac:dyDescent="0.2">
      <c r="A6624" t="s">
        <v>20027</v>
      </c>
      <c r="B6624" t="s">
        <v>22</v>
      </c>
      <c r="C6624" t="s">
        <v>29</v>
      </c>
      <c r="D6624">
        <v>14</v>
      </c>
      <c r="E6624" t="s">
        <v>34</v>
      </c>
      <c r="F6624" t="s">
        <v>29156</v>
      </c>
    </row>
    <row r="6625" spans="1:6" x14ac:dyDescent="0.2">
      <c r="A6625" t="s">
        <v>20030</v>
      </c>
      <c r="B6625" t="s">
        <v>24</v>
      </c>
      <c r="C6625" t="s">
        <v>29</v>
      </c>
      <c r="D6625">
        <v>19</v>
      </c>
      <c r="E6625" t="s">
        <v>33</v>
      </c>
      <c r="F6625" t="s">
        <v>29154</v>
      </c>
    </row>
    <row r="6626" spans="1:6" x14ac:dyDescent="0.2">
      <c r="A6626" t="s">
        <v>20033</v>
      </c>
      <c r="B6626" t="s">
        <v>16</v>
      </c>
      <c r="C6626" t="s">
        <v>30</v>
      </c>
      <c r="D6626">
        <v>8</v>
      </c>
      <c r="E6626" t="s">
        <v>34</v>
      </c>
      <c r="F6626" t="s">
        <v>29154</v>
      </c>
    </row>
    <row r="6627" spans="1:6" x14ac:dyDescent="0.2">
      <c r="A6627" t="s">
        <v>20036</v>
      </c>
      <c r="B6627" t="s">
        <v>22</v>
      </c>
      <c r="C6627" t="s">
        <v>27</v>
      </c>
      <c r="D6627">
        <v>65</v>
      </c>
      <c r="E6627" t="s">
        <v>33</v>
      </c>
      <c r="F6627" t="s">
        <v>29156</v>
      </c>
    </row>
    <row r="6628" spans="1:6" x14ac:dyDescent="0.2">
      <c r="A6628" t="s">
        <v>20039</v>
      </c>
      <c r="B6628" t="s">
        <v>15</v>
      </c>
      <c r="C6628" t="s">
        <v>30</v>
      </c>
      <c r="D6628">
        <v>5</v>
      </c>
      <c r="E6628" t="s">
        <v>32</v>
      </c>
      <c r="F6628" t="s">
        <v>29155</v>
      </c>
    </row>
    <row r="6629" spans="1:6" x14ac:dyDescent="0.2">
      <c r="A6629" t="s">
        <v>20042</v>
      </c>
      <c r="B6629" t="s">
        <v>22</v>
      </c>
      <c r="C6629" t="s">
        <v>26</v>
      </c>
      <c r="D6629">
        <v>52</v>
      </c>
      <c r="E6629" t="s">
        <v>33</v>
      </c>
      <c r="F6629" t="s">
        <v>29157</v>
      </c>
    </row>
    <row r="6630" spans="1:6" x14ac:dyDescent="0.2">
      <c r="A6630" t="s">
        <v>20045</v>
      </c>
      <c r="B6630" t="s">
        <v>18</v>
      </c>
      <c r="C6630" t="s">
        <v>26</v>
      </c>
      <c r="D6630">
        <v>23</v>
      </c>
      <c r="E6630" t="s">
        <v>32</v>
      </c>
      <c r="F6630" t="s">
        <v>29156</v>
      </c>
    </row>
    <row r="6631" spans="1:6" x14ac:dyDescent="0.2">
      <c r="A6631" t="s">
        <v>20048</v>
      </c>
      <c r="B6631" t="s">
        <v>22</v>
      </c>
      <c r="C6631" t="s">
        <v>26</v>
      </c>
      <c r="D6631">
        <v>33</v>
      </c>
      <c r="E6631" t="s">
        <v>32</v>
      </c>
      <c r="F6631" t="s">
        <v>29157</v>
      </c>
    </row>
    <row r="6632" spans="1:6" x14ac:dyDescent="0.2">
      <c r="A6632" t="s">
        <v>20051</v>
      </c>
      <c r="B6632" t="s">
        <v>22</v>
      </c>
      <c r="C6632" t="s">
        <v>26</v>
      </c>
      <c r="D6632">
        <v>27</v>
      </c>
      <c r="E6632" t="s">
        <v>33</v>
      </c>
      <c r="F6632" t="s">
        <v>29154</v>
      </c>
    </row>
    <row r="6633" spans="1:6" x14ac:dyDescent="0.2">
      <c r="A6633" t="s">
        <v>20054</v>
      </c>
      <c r="B6633" t="s">
        <v>20</v>
      </c>
      <c r="C6633" t="s">
        <v>30</v>
      </c>
      <c r="D6633">
        <v>5</v>
      </c>
      <c r="E6633" t="s">
        <v>33</v>
      </c>
      <c r="F6633" t="s">
        <v>29157</v>
      </c>
    </row>
    <row r="6634" spans="1:6" x14ac:dyDescent="0.2">
      <c r="A6634" t="s">
        <v>20057</v>
      </c>
      <c r="B6634" t="s">
        <v>23</v>
      </c>
      <c r="C6634" t="s">
        <v>29</v>
      </c>
      <c r="D6634">
        <v>11</v>
      </c>
      <c r="E6634" t="s">
        <v>32</v>
      </c>
      <c r="F6634" t="s">
        <v>29156</v>
      </c>
    </row>
    <row r="6635" spans="1:6" x14ac:dyDescent="0.2">
      <c r="A6635" t="s">
        <v>20060</v>
      </c>
      <c r="B6635" t="s">
        <v>21</v>
      </c>
      <c r="C6635" t="s">
        <v>27</v>
      </c>
      <c r="D6635">
        <v>89</v>
      </c>
      <c r="E6635" t="s">
        <v>33</v>
      </c>
      <c r="F6635" t="s">
        <v>29157</v>
      </c>
    </row>
    <row r="6636" spans="1:6" x14ac:dyDescent="0.2">
      <c r="A6636" t="s">
        <v>20063</v>
      </c>
      <c r="B6636" t="s">
        <v>23</v>
      </c>
      <c r="C6636" t="s">
        <v>28</v>
      </c>
      <c r="D6636">
        <v>184</v>
      </c>
      <c r="E6636" t="s">
        <v>34</v>
      </c>
      <c r="F6636" t="s">
        <v>29156</v>
      </c>
    </row>
    <row r="6637" spans="1:6" x14ac:dyDescent="0.2">
      <c r="A6637" t="s">
        <v>20066</v>
      </c>
      <c r="B6637" t="s">
        <v>19</v>
      </c>
      <c r="C6637" t="s">
        <v>27</v>
      </c>
      <c r="D6637">
        <v>94</v>
      </c>
      <c r="E6637" t="s">
        <v>32</v>
      </c>
      <c r="F6637" t="s">
        <v>29156</v>
      </c>
    </row>
    <row r="6638" spans="1:6" x14ac:dyDescent="0.2">
      <c r="A6638" t="s">
        <v>20069</v>
      </c>
      <c r="B6638" t="s">
        <v>22</v>
      </c>
      <c r="C6638" t="s">
        <v>26</v>
      </c>
      <c r="D6638">
        <v>44</v>
      </c>
      <c r="E6638" t="s">
        <v>32</v>
      </c>
      <c r="F6638" t="s">
        <v>29155</v>
      </c>
    </row>
    <row r="6639" spans="1:6" x14ac:dyDescent="0.2">
      <c r="A6639" t="s">
        <v>20072</v>
      </c>
      <c r="B6639" t="s">
        <v>23</v>
      </c>
      <c r="C6639" t="s">
        <v>26</v>
      </c>
      <c r="D6639">
        <v>39</v>
      </c>
      <c r="E6639" t="s">
        <v>33</v>
      </c>
      <c r="F6639" t="s">
        <v>29155</v>
      </c>
    </row>
    <row r="6640" spans="1:6" x14ac:dyDescent="0.2">
      <c r="A6640" t="s">
        <v>20075</v>
      </c>
      <c r="B6640" t="s">
        <v>23</v>
      </c>
      <c r="C6640" t="s">
        <v>26</v>
      </c>
      <c r="D6640">
        <v>30</v>
      </c>
      <c r="E6640" t="s">
        <v>33</v>
      </c>
      <c r="F6640" t="s">
        <v>29156</v>
      </c>
    </row>
    <row r="6641" spans="1:6" x14ac:dyDescent="0.2">
      <c r="A6641" t="s">
        <v>20078</v>
      </c>
      <c r="B6641" t="s">
        <v>16</v>
      </c>
      <c r="C6641" t="s">
        <v>26</v>
      </c>
      <c r="D6641">
        <v>38</v>
      </c>
      <c r="E6641" t="s">
        <v>34</v>
      </c>
      <c r="F6641" t="s">
        <v>29157</v>
      </c>
    </row>
    <row r="6642" spans="1:6" x14ac:dyDescent="0.2">
      <c r="A6642" t="s">
        <v>20081</v>
      </c>
      <c r="B6642" t="s">
        <v>24</v>
      </c>
      <c r="C6642" t="s">
        <v>26</v>
      </c>
      <c r="D6642">
        <v>55</v>
      </c>
      <c r="E6642" t="s">
        <v>32</v>
      </c>
      <c r="F6642" t="s">
        <v>29155</v>
      </c>
    </row>
    <row r="6643" spans="1:6" x14ac:dyDescent="0.2">
      <c r="A6643" t="s">
        <v>20084</v>
      </c>
      <c r="B6643" t="s">
        <v>22</v>
      </c>
      <c r="C6643" t="s">
        <v>28</v>
      </c>
      <c r="D6643">
        <v>295</v>
      </c>
      <c r="E6643" t="s">
        <v>34</v>
      </c>
      <c r="F6643" t="s">
        <v>29157</v>
      </c>
    </row>
    <row r="6644" spans="1:6" x14ac:dyDescent="0.2">
      <c r="A6644" t="s">
        <v>20087</v>
      </c>
      <c r="B6644" t="s">
        <v>19</v>
      </c>
      <c r="C6644" t="s">
        <v>29</v>
      </c>
      <c r="D6644">
        <v>13</v>
      </c>
      <c r="E6644" t="s">
        <v>34</v>
      </c>
      <c r="F6644" t="s">
        <v>29157</v>
      </c>
    </row>
    <row r="6645" spans="1:6" x14ac:dyDescent="0.2">
      <c r="A6645" t="s">
        <v>20090</v>
      </c>
      <c r="B6645" t="s">
        <v>19</v>
      </c>
      <c r="C6645" t="s">
        <v>26</v>
      </c>
      <c r="D6645">
        <v>50</v>
      </c>
      <c r="E6645" t="s">
        <v>33</v>
      </c>
      <c r="F6645" t="s">
        <v>29156</v>
      </c>
    </row>
    <row r="6646" spans="1:6" x14ac:dyDescent="0.2">
      <c r="A6646" t="s">
        <v>20093</v>
      </c>
      <c r="B6646" t="s">
        <v>17</v>
      </c>
      <c r="C6646" t="s">
        <v>26</v>
      </c>
      <c r="D6646">
        <v>31</v>
      </c>
      <c r="E6646" t="s">
        <v>33</v>
      </c>
      <c r="F6646" t="s">
        <v>29154</v>
      </c>
    </row>
    <row r="6647" spans="1:6" x14ac:dyDescent="0.2">
      <c r="A6647" t="s">
        <v>20096</v>
      </c>
      <c r="B6647" t="s">
        <v>20</v>
      </c>
      <c r="C6647" t="s">
        <v>26</v>
      </c>
      <c r="D6647">
        <v>23</v>
      </c>
      <c r="E6647" t="s">
        <v>33</v>
      </c>
      <c r="F6647" t="s">
        <v>29154</v>
      </c>
    </row>
    <row r="6648" spans="1:6" x14ac:dyDescent="0.2">
      <c r="A6648" t="s">
        <v>20099</v>
      </c>
      <c r="B6648" t="s">
        <v>23</v>
      </c>
      <c r="C6648" t="s">
        <v>28</v>
      </c>
      <c r="D6648">
        <v>253</v>
      </c>
      <c r="E6648" t="s">
        <v>34</v>
      </c>
      <c r="F6648" t="s">
        <v>29157</v>
      </c>
    </row>
    <row r="6649" spans="1:6" x14ac:dyDescent="0.2">
      <c r="A6649" t="s">
        <v>20102</v>
      </c>
      <c r="B6649" t="s">
        <v>19</v>
      </c>
      <c r="C6649" t="s">
        <v>26</v>
      </c>
      <c r="D6649">
        <v>52</v>
      </c>
      <c r="E6649" t="s">
        <v>34</v>
      </c>
      <c r="F6649" t="s">
        <v>29156</v>
      </c>
    </row>
    <row r="6650" spans="1:6" x14ac:dyDescent="0.2">
      <c r="A6650" t="s">
        <v>20105</v>
      </c>
      <c r="B6650" t="s">
        <v>21</v>
      </c>
      <c r="C6650" t="s">
        <v>29</v>
      </c>
      <c r="D6650">
        <v>15</v>
      </c>
      <c r="E6650" t="s">
        <v>32</v>
      </c>
      <c r="F6650" t="s">
        <v>29156</v>
      </c>
    </row>
    <row r="6651" spans="1:6" x14ac:dyDescent="0.2">
      <c r="A6651" t="s">
        <v>20108</v>
      </c>
      <c r="B6651" t="s">
        <v>24</v>
      </c>
      <c r="C6651" t="s">
        <v>27</v>
      </c>
      <c r="D6651">
        <v>80</v>
      </c>
      <c r="E6651" t="s">
        <v>32</v>
      </c>
      <c r="F6651" t="s">
        <v>29154</v>
      </c>
    </row>
    <row r="6652" spans="1:6" x14ac:dyDescent="0.2">
      <c r="A6652" t="s">
        <v>20111</v>
      </c>
      <c r="B6652" t="s">
        <v>23</v>
      </c>
      <c r="C6652" t="s">
        <v>26</v>
      </c>
      <c r="D6652">
        <v>21</v>
      </c>
      <c r="E6652" t="s">
        <v>32</v>
      </c>
      <c r="F6652" t="s">
        <v>29156</v>
      </c>
    </row>
    <row r="6653" spans="1:6" x14ac:dyDescent="0.2">
      <c r="A6653" t="s">
        <v>20114</v>
      </c>
      <c r="B6653" t="s">
        <v>18</v>
      </c>
      <c r="C6653" t="s">
        <v>26</v>
      </c>
      <c r="D6653">
        <v>26</v>
      </c>
      <c r="E6653" t="s">
        <v>33</v>
      </c>
      <c r="F6653" t="s">
        <v>29157</v>
      </c>
    </row>
    <row r="6654" spans="1:6" x14ac:dyDescent="0.2">
      <c r="A6654" t="s">
        <v>20117</v>
      </c>
      <c r="B6654" t="s">
        <v>21</v>
      </c>
      <c r="C6654" t="s">
        <v>27</v>
      </c>
      <c r="D6654">
        <v>115</v>
      </c>
      <c r="E6654" t="s">
        <v>33</v>
      </c>
      <c r="F6654" t="s">
        <v>29156</v>
      </c>
    </row>
    <row r="6655" spans="1:6" x14ac:dyDescent="0.2">
      <c r="A6655" t="s">
        <v>20120</v>
      </c>
      <c r="B6655" t="s">
        <v>17</v>
      </c>
      <c r="C6655" t="s">
        <v>29</v>
      </c>
      <c r="D6655">
        <v>23</v>
      </c>
      <c r="E6655" t="s">
        <v>32</v>
      </c>
      <c r="F6655" t="s">
        <v>29156</v>
      </c>
    </row>
    <row r="6656" spans="1:6" x14ac:dyDescent="0.2">
      <c r="A6656" t="s">
        <v>20123</v>
      </c>
      <c r="B6656" t="s">
        <v>19</v>
      </c>
      <c r="C6656" t="s">
        <v>28</v>
      </c>
      <c r="D6656">
        <v>359</v>
      </c>
      <c r="E6656" t="s">
        <v>34</v>
      </c>
      <c r="F6656" t="s">
        <v>29157</v>
      </c>
    </row>
    <row r="6657" spans="1:6" x14ac:dyDescent="0.2">
      <c r="A6657" t="s">
        <v>20126</v>
      </c>
      <c r="B6657" t="s">
        <v>22</v>
      </c>
      <c r="C6657" t="s">
        <v>29</v>
      </c>
      <c r="D6657">
        <v>15</v>
      </c>
      <c r="E6657" t="s">
        <v>34</v>
      </c>
      <c r="F6657" t="s">
        <v>29154</v>
      </c>
    </row>
    <row r="6658" spans="1:6" x14ac:dyDescent="0.2">
      <c r="A6658" t="s">
        <v>20129</v>
      </c>
      <c r="B6658" t="s">
        <v>23</v>
      </c>
      <c r="C6658" t="s">
        <v>26</v>
      </c>
      <c r="D6658">
        <v>56</v>
      </c>
      <c r="E6658" t="s">
        <v>33</v>
      </c>
      <c r="F6658" t="s">
        <v>29157</v>
      </c>
    </row>
    <row r="6659" spans="1:6" x14ac:dyDescent="0.2">
      <c r="A6659" t="s">
        <v>20132</v>
      </c>
      <c r="B6659" t="s">
        <v>16</v>
      </c>
      <c r="C6659" t="s">
        <v>27</v>
      </c>
      <c r="D6659">
        <v>113</v>
      </c>
      <c r="E6659" t="s">
        <v>33</v>
      </c>
      <c r="F6659" t="s">
        <v>29157</v>
      </c>
    </row>
    <row r="6660" spans="1:6" x14ac:dyDescent="0.2">
      <c r="A6660" t="s">
        <v>20135</v>
      </c>
      <c r="B6660" t="s">
        <v>22</v>
      </c>
      <c r="C6660" t="s">
        <v>26</v>
      </c>
      <c r="D6660">
        <v>47</v>
      </c>
      <c r="E6660" t="s">
        <v>32</v>
      </c>
      <c r="F6660" t="s">
        <v>29156</v>
      </c>
    </row>
    <row r="6661" spans="1:6" x14ac:dyDescent="0.2">
      <c r="A6661" t="s">
        <v>20138</v>
      </c>
      <c r="B6661" t="s">
        <v>23</v>
      </c>
      <c r="C6661" t="s">
        <v>29</v>
      </c>
      <c r="D6661">
        <v>18</v>
      </c>
      <c r="E6661" t="s">
        <v>33</v>
      </c>
      <c r="F6661" t="s">
        <v>29157</v>
      </c>
    </row>
    <row r="6662" spans="1:6" x14ac:dyDescent="0.2">
      <c r="A6662" t="s">
        <v>20141</v>
      </c>
      <c r="B6662" t="s">
        <v>24</v>
      </c>
      <c r="C6662" t="s">
        <v>26</v>
      </c>
      <c r="D6662">
        <v>53</v>
      </c>
      <c r="E6662" t="s">
        <v>32</v>
      </c>
      <c r="F6662" t="s">
        <v>29154</v>
      </c>
    </row>
    <row r="6663" spans="1:6" x14ac:dyDescent="0.2">
      <c r="A6663" t="s">
        <v>20144</v>
      </c>
      <c r="B6663" t="s">
        <v>23</v>
      </c>
      <c r="C6663" t="s">
        <v>26</v>
      </c>
      <c r="D6663">
        <v>56</v>
      </c>
      <c r="E6663" t="s">
        <v>32</v>
      </c>
      <c r="F6663" t="s">
        <v>29155</v>
      </c>
    </row>
    <row r="6664" spans="1:6" x14ac:dyDescent="0.2">
      <c r="A6664" t="s">
        <v>20147</v>
      </c>
      <c r="B6664" t="s">
        <v>22</v>
      </c>
      <c r="C6664" t="s">
        <v>26</v>
      </c>
      <c r="D6664">
        <v>55</v>
      </c>
      <c r="E6664" t="s">
        <v>33</v>
      </c>
      <c r="F6664" t="s">
        <v>29154</v>
      </c>
    </row>
    <row r="6665" spans="1:6" x14ac:dyDescent="0.2">
      <c r="A6665" t="s">
        <v>20150</v>
      </c>
      <c r="B6665" t="s">
        <v>17</v>
      </c>
      <c r="C6665" t="s">
        <v>27</v>
      </c>
      <c r="D6665">
        <v>77</v>
      </c>
      <c r="E6665" t="s">
        <v>34</v>
      </c>
      <c r="F6665" t="s">
        <v>29155</v>
      </c>
    </row>
    <row r="6666" spans="1:6" x14ac:dyDescent="0.2">
      <c r="A6666" t="s">
        <v>20153</v>
      </c>
      <c r="B6666" t="s">
        <v>20</v>
      </c>
      <c r="C6666" t="s">
        <v>26</v>
      </c>
      <c r="D6666">
        <v>35</v>
      </c>
      <c r="E6666" t="s">
        <v>33</v>
      </c>
      <c r="F6666" t="s">
        <v>29156</v>
      </c>
    </row>
    <row r="6667" spans="1:6" x14ac:dyDescent="0.2">
      <c r="A6667" t="s">
        <v>20156</v>
      </c>
      <c r="B6667" t="s">
        <v>15</v>
      </c>
      <c r="C6667" t="s">
        <v>28</v>
      </c>
      <c r="D6667">
        <v>360</v>
      </c>
      <c r="E6667" t="s">
        <v>34</v>
      </c>
      <c r="F6667" t="s">
        <v>29156</v>
      </c>
    </row>
    <row r="6668" spans="1:6" x14ac:dyDescent="0.2">
      <c r="A6668" t="s">
        <v>20159</v>
      </c>
      <c r="B6668" t="s">
        <v>16</v>
      </c>
      <c r="C6668" t="s">
        <v>26</v>
      </c>
      <c r="D6668">
        <v>55</v>
      </c>
      <c r="E6668" t="s">
        <v>34</v>
      </c>
      <c r="F6668" t="s">
        <v>29154</v>
      </c>
    </row>
    <row r="6669" spans="1:6" x14ac:dyDescent="0.2">
      <c r="A6669" t="s">
        <v>20162</v>
      </c>
      <c r="B6669" t="s">
        <v>17</v>
      </c>
      <c r="C6669" t="s">
        <v>26</v>
      </c>
      <c r="D6669">
        <v>26</v>
      </c>
      <c r="E6669" t="s">
        <v>34</v>
      </c>
      <c r="F6669" t="s">
        <v>29156</v>
      </c>
    </row>
    <row r="6670" spans="1:6" x14ac:dyDescent="0.2">
      <c r="A6670" t="s">
        <v>20165</v>
      </c>
      <c r="B6670" t="s">
        <v>21</v>
      </c>
      <c r="C6670" t="s">
        <v>27</v>
      </c>
      <c r="D6670">
        <v>74</v>
      </c>
      <c r="E6670" t="s">
        <v>34</v>
      </c>
      <c r="F6670" t="s">
        <v>29154</v>
      </c>
    </row>
    <row r="6671" spans="1:6" x14ac:dyDescent="0.2">
      <c r="A6671" t="s">
        <v>20168</v>
      </c>
      <c r="B6671" t="s">
        <v>19</v>
      </c>
      <c r="C6671" t="s">
        <v>26</v>
      </c>
      <c r="D6671">
        <v>59</v>
      </c>
      <c r="E6671" t="s">
        <v>33</v>
      </c>
      <c r="F6671" t="s">
        <v>29154</v>
      </c>
    </row>
    <row r="6672" spans="1:6" x14ac:dyDescent="0.2">
      <c r="A6672" t="s">
        <v>20171</v>
      </c>
      <c r="B6672" t="s">
        <v>16</v>
      </c>
      <c r="C6672" t="s">
        <v>26</v>
      </c>
      <c r="D6672">
        <v>57</v>
      </c>
      <c r="E6672" t="s">
        <v>34</v>
      </c>
      <c r="F6672" t="s">
        <v>29155</v>
      </c>
    </row>
    <row r="6673" spans="1:6" x14ac:dyDescent="0.2">
      <c r="A6673" t="s">
        <v>20174</v>
      </c>
      <c r="B6673" t="s">
        <v>22</v>
      </c>
      <c r="C6673" t="s">
        <v>26</v>
      </c>
      <c r="D6673">
        <v>43</v>
      </c>
      <c r="E6673" t="s">
        <v>34</v>
      </c>
      <c r="F6673" t="s">
        <v>29155</v>
      </c>
    </row>
    <row r="6674" spans="1:6" x14ac:dyDescent="0.2">
      <c r="A6674" t="s">
        <v>20177</v>
      </c>
      <c r="B6674" t="s">
        <v>24</v>
      </c>
      <c r="C6674" t="s">
        <v>26</v>
      </c>
      <c r="D6674">
        <v>57</v>
      </c>
      <c r="E6674" t="s">
        <v>33</v>
      </c>
      <c r="F6674" t="s">
        <v>29154</v>
      </c>
    </row>
    <row r="6675" spans="1:6" x14ac:dyDescent="0.2">
      <c r="A6675" t="s">
        <v>20180</v>
      </c>
      <c r="B6675" t="s">
        <v>23</v>
      </c>
      <c r="C6675" t="s">
        <v>27</v>
      </c>
      <c r="D6675">
        <v>111</v>
      </c>
      <c r="E6675" t="s">
        <v>32</v>
      </c>
      <c r="F6675" t="s">
        <v>29156</v>
      </c>
    </row>
    <row r="6676" spans="1:6" x14ac:dyDescent="0.2">
      <c r="A6676" t="s">
        <v>20183</v>
      </c>
      <c r="B6676" t="s">
        <v>18</v>
      </c>
      <c r="C6676" t="s">
        <v>26</v>
      </c>
      <c r="D6676">
        <v>42</v>
      </c>
      <c r="E6676" t="s">
        <v>32</v>
      </c>
      <c r="F6676" t="s">
        <v>29157</v>
      </c>
    </row>
    <row r="6677" spans="1:6" x14ac:dyDescent="0.2">
      <c r="A6677" t="s">
        <v>20186</v>
      </c>
      <c r="B6677" t="s">
        <v>17</v>
      </c>
      <c r="C6677" t="s">
        <v>27</v>
      </c>
      <c r="D6677">
        <v>48</v>
      </c>
      <c r="E6677" t="s">
        <v>34</v>
      </c>
      <c r="F6677" t="s">
        <v>29157</v>
      </c>
    </row>
    <row r="6678" spans="1:6" x14ac:dyDescent="0.2">
      <c r="A6678" t="s">
        <v>20189</v>
      </c>
      <c r="B6678" t="s">
        <v>20</v>
      </c>
      <c r="C6678" t="s">
        <v>27</v>
      </c>
      <c r="D6678">
        <v>85</v>
      </c>
      <c r="E6678" t="s">
        <v>34</v>
      </c>
      <c r="F6678" t="s">
        <v>29156</v>
      </c>
    </row>
    <row r="6679" spans="1:6" x14ac:dyDescent="0.2">
      <c r="A6679" t="s">
        <v>19915</v>
      </c>
      <c r="B6679" t="s">
        <v>22</v>
      </c>
      <c r="C6679" t="s">
        <v>27</v>
      </c>
      <c r="D6679">
        <v>114</v>
      </c>
      <c r="E6679" t="s">
        <v>33</v>
      </c>
      <c r="F6679" t="s">
        <v>29154</v>
      </c>
    </row>
    <row r="6680" spans="1:6" x14ac:dyDescent="0.2">
      <c r="A6680" t="s">
        <v>19919</v>
      </c>
      <c r="B6680" t="s">
        <v>21</v>
      </c>
      <c r="C6680" t="s">
        <v>27</v>
      </c>
      <c r="D6680">
        <v>74</v>
      </c>
      <c r="E6680" t="s">
        <v>33</v>
      </c>
      <c r="F6680" t="s">
        <v>29157</v>
      </c>
    </row>
    <row r="6681" spans="1:6" x14ac:dyDescent="0.2">
      <c r="A6681" t="s">
        <v>19922</v>
      </c>
      <c r="B6681" t="s">
        <v>24</v>
      </c>
      <c r="C6681" t="s">
        <v>26</v>
      </c>
      <c r="D6681">
        <v>39</v>
      </c>
      <c r="E6681" t="s">
        <v>33</v>
      </c>
      <c r="F6681" t="s">
        <v>29157</v>
      </c>
    </row>
    <row r="6682" spans="1:6" x14ac:dyDescent="0.2">
      <c r="A6682" t="s">
        <v>19925</v>
      </c>
      <c r="B6682" t="s">
        <v>22</v>
      </c>
      <c r="C6682" t="s">
        <v>28</v>
      </c>
      <c r="D6682">
        <v>362</v>
      </c>
      <c r="E6682" t="s">
        <v>33</v>
      </c>
      <c r="F6682" t="s">
        <v>29156</v>
      </c>
    </row>
    <row r="6683" spans="1:6" x14ac:dyDescent="0.2">
      <c r="A6683" t="s">
        <v>19928</v>
      </c>
      <c r="B6683" t="s">
        <v>17</v>
      </c>
      <c r="C6683" t="s">
        <v>29</v>
      </c>
      <c r="D6683">
        <v>11</v>
      </c>
      <c r="E6683" t="s">
        <v>33</v>
      </c>
      <c r="F6683" t="s">
        <v>29156</v>
      </c>
    </row>
    <row r="6684" spans="1:6" x14ac:dyDescent="0.2">
      <c r="A6684" t="s">
        <v>19931</v>
      </c>
      <c r="B6684" t="s">
        <v>16</v>
      </c>
      <c r="C6684" t="s">
        <v>27</v>
      </c>
      <c r="D6684">
        <v>103</v>
      </c>
      <c r="E6684" t="s">
        <v>32</v>
      </c>
      <c r="F6684" t="s">
        <v>29154</v>
      </c>
    </row>
    <row r="6685" spans="1:6" x14ac:dyDescent="0.2">
      <c r="A6685" t="s">
        <v>19934</v>
      </c>
      <c r="B6685" t="s">
        <v>18</v>
      </c>
      <c r="C6685" t="s">
        <v>27</v>
      </c>
      <c r="D6685">
        <v>63</v>
      </c>
      <c r="E6685" t="s">
        <v>33</v>
      </c>
      <c r="F6685" t="s">
        <v>29157</v>
      </c>
    </row>
    <row r="6686" spans="1:6" x14ac:dyDescent="0.2">
      <c r="A6686" t="s">
        <v>20192</v>
      </c>
      <c r="B6686" t="s">
        <v>21</v>
      </c>
      <c r="C6686" t="s">
        <v>26</v>
      </c>
      <c r="D6686">
        <v>56</v>
      </c>
      <c r="E6686" t="s">
        <v>32</v>
      </c>
      <c r="F6686" t="s">
        <v>79</v>
      </c>
    </row>
    <row r="6687" spans="1:6" x14ac:dyDescent="0.2">
      <c r="A6687" t="s">
        <v>20195</v>
      </c>
      <c r="B6687" t="s">
        <v>24</v>
      </c>
      <c r="C6687" t="s">
        <v>26</v>
      </c>
      <c r="D6687">
        <v>52</v>
      </c>
      <c r="E6687" t="s">
        <v>33</v>
      </c>
      <c r="F6687" t="s">
        <v>29157</v>
      </c>
    </row>
    <row r="6688" spans="1:6" x14ac:dyDescent="0.2">
      <c r="A6688" t="s">
        <v>20198</v>
      </c>
      <c r="B6688" t="s">
        <v>18</v>
      </c>
      <c r="C6688" t="s">
        <v>27</v>
      </c>
      <c r="D6688">
        <v>71</v>
      </c>
      <c r="E6688" t="s">
        <v>34</v>
      </c>
      <c r="F6688" t="s">
        <v>29157</v>
      </c>
    </row>
    <row r="6689" spans="1:6" x14ac:dyDescent="0.2">
      <c r="A6689" t="s">
        <v>20201</v>
      </c>
      <c r="B6689" t="s">
        <v>17</v>
      </c>
      <c r="C6689" t="s">
        <v>27</v>
      </c>
      <c r="D6689">
        <v>98</v>
      </c>
      <c r="E6689" t="s">
        <v>34</v>
      </c>
      <c r="F6689" t="s">
        <v>79</v>
      </c>
    </row>
    <row r="6690" spans="1:6" x14ac:dyDescent="0.2">
      <c r="A6690" t="s">
        <v>20204</v>
      </c>
      <c r="B6690" t="s">
        <v>23</v>
      </c>
      <c r="C6690" t="s">
        <v>27</v>
      </c>
      <c r="D6690">
        <v>72</v>
      </c>
      <c r="E6690" t="s">
        <v>34</v>
      </c>
      <c r="F6690" t="s">
        <v>79</v>
      </c>
    </row>
    <row r="6691" spans="1:6" x14ac:dyDescent="0.2">
      <c r="A6691" t="s">
        <v>20207</v>
      </c>
      <c r="B6691" t="s">
        <v>23</v>
      </c>
      <c r="C6691" t="s">
        <v>27</v>
      </c>
      <c r="D6691">
        <v>86</v>
      </c>
      <c r="E6691" t="s">
        <v>34</v>
      </c>
      <c r="F6691" t="s">
        <v>29157</v>
      </c>
    </row>
    <row r="6692" spans="1:6" x14ac:dyDescent="0.2">
      <c r="A6692" t="s">
        <v>20210</v>
      </c>
      <c r="B6692" t="s">
        <v>15</v>
      </c>
      <c r="C6692" t="s">
        <v>26</v>
      </c>
      <c r="D6692">
        <v>36</v>
      </c>
      <c r="E6692" t="s">
        <v>33</v>
      </c>
      <c r="F6692" t="s">
        <v>79</v>
      </c>
    </row>
    <row r="6693" spans="1:6" x14ac:dyDescent="0.2">
      <c r="A6693" t="s">
        <v>20213</v>
      </c>
      <c r="B6693" t="s">
        <v>21</v>
      </c>
      <c r="C6693" t="s">
        <v>26</v>
      </c>
      <c r="D6693">
        <v>23</v>
      </c>
      <c r="E6693" t="s">
        <v>34</v>
      </c>
      <c r="F6693" t="s">
        <v>79</v>
      </c>
    </row>
    <row r="6694" spans="1:6" x14ac:dyDescent="0.2">
      <c r="A6694" t="s">
        <v>20216</v>
      </c>
      <c r="B6694" t="s">
        <v>24</v>
      </c>
      <c r="C6694" t="s">
        <v>26</v>
      </c>
      <c r="D6694">
        <v>22</v>
      </c>
      <c r="E6694" t="s">
        <v>33</v>
      </c>
      <c r="F6694" t="s">
        <v>79</v>
      </c>
    </row>
    <row r="6695" spans="1:6" x14ac:dyDescent="0.2">
      <c r="A6695" t="s">
        <v>20219</v>
      </c>
      <c r="B6695" t="s">
        <v>16</v>
      </c>
      <c r="C6695" t="s">
        <v>26</v>
      </c>
      <c r="D6695">
        <v>52</v>
      </c>
      <c r="E6695" t="s">
        <v>33</v>
      </c>
      <c r="F6695" t="s">
        <v>79</v>
      </c>
    </row>
    <row r="6696" spans="1:6" x14ac:dyDescent="0.2">
      <c r="A6696" t="s">
        <v>20222</v>
      </c>
      <c r="B6696" t="s">
        <v>16</v>
      </c>
      <c r="C6696" t="s">
        <v>28</v>
      </c>
      <c r="D6696">
        <v>196</v>
      </c>
      <c r="E6696" t="s">
        <v>33</v>
      </c>
      <c r="F6696" t="s">
        <v>79</v>
      </c>
    </row>
    <row r="6697" spans="1:6" x14ac:dyDescent="0.2">
      <c r="A6697" t="s">
        <v>20225</v>
      </c>
      <c r="B6697" t="s">
        <v>21</v>
      </c>
      <c r="C6697" t="s">
        <v>27</v>
      </c>
      <c r="D6697">
        <v>57</v>
      </c>
      <c r="E6697" t="s">
        <v>32</v>
      </c>
      <c r="F6697" t="s">
        <v>29157</v>
      </c>
    </row>
    <row r="6698" spans="1:6" x14ac:dyDescent="0.2">
      <c r="A6698" t="s">
        <v>20228</v>
      </c>
      <c r="B6698" t="s">
        <v>22</v>
      </c>
      <c r="C6698" t="s">
        <v>27</v>
      </c>
      <c r="D6698">
        <v>113</v>
      </c>
      <c r="E6698" t="s">
        <v>34</v>
      </c>
      <c r="F6698" t="s">
        <v>29157</v>
      </c>
    </row>
    <row r="6699" spans="1:6" x14ac:dyDescent="0.2">
      <c r="A6699" t="s">
        <v>20231</v>
      </c>
      <c r="B6699" t="s">
        <v>19</v>
      </c>
      <c r="C6699" t="s">
        <v>26</v>
      </c>
      <c r="D6699">
        <v>33</v>
      </c>
      <c r="E6699" t="s">
        <v>33</v>
      </c>
      <c r="F6699" t="s">
        <v>29157</v>
      </c>
    </row>
    <row r="6700" spans="1:6" x14ac:dyDescent="0.2">
      <c r="A6700" t="s">
        <v>20234</v>
      </c>
      <c r="B6700" t="s">
        <v>21</v>
      </c>
      <c r="C6700" t="s">
        <v>26</v>
      </c>
      <c r="D6700">
        <v>53</v>
      </c>
      <c r="E6700" t="s">
        <v>32</v>
      </c>
      <c r="F6700" t="s">
        <v>79</v>
      </c>
    </row>
    <row r="6701" spans="1:6" x14ac:dyDescent="0.2">
      <c r="A6701" t="s">
        <v>20237</v>
      </c>
      <c r="B6701" t="s">
        <v>24</v>
      </c>
      <c r="C6701" t="s">
        <v>26</v>
      </c>
      <c r="D6701">
        <v>32</v>
      </c>
      <c r="E6701" t="s">
        <v>33</v>
      </c>
      <c r="F6701" t="s">
        <v>29157</v>
      </c>
    </row>
    <row r="6702" spans="1:6" x14ac:dyDescent="0.2">
      <c r="A6702" t="s">
        <v>20240</v>
      </c>
      <c r="B6702" t="s">
        <v>21</v>
      </c>
      <c r="C6702" t="s">
        <v>27</v>
      </c>
      <c r="D6702">
        <v>110</v>
      </c>
      <c r="E6702" t="s">
        <v>33</v>
      </c>
      <c r="F6702" t="s">
        <v>29157</v>
      </c>
    </row>
    <row r="6703" spans="1:6" x14ac:dyDescent="0.2">
      <c r="A6703" t="s">
        <v>20243</v>
      </c>
      <c r="B6703" t="s">
        <v>23</v>
      </c>
      <c r="C6703" t="s">
        <v>27</v>
      </c>
      <c r="D6703">
        <v>69</v>
      </c>
      <c r="E6703" t="s">
        <v>33</v>
      </c>
      <c r="F6703" t="s">
        <v>29157</v>
      </c>
    </row>
    <row r="6704" spans="1:6" x14ac:dyDescent="0.2">
      <c r="A6704" t="s">
        <v>20246</v>
      </c>
      <c r="B6704" t="s">
        <v>22</v>
      </c>
      <c r="C6704" t="s">
        <v>26</v>
      </c>
      <c r="D6704">
        <v>34</v>
      </c>
      <c r="E6704" t="s">
        <v>32</v>
      </c>
      <c r="F6704" t="s">
        <v>29157</v>
      </c>
    </row>
    <row r="6705" spans="1:6" x14ac:dyDescent="0.2">
      <c r="A6705" t="s">
        <v>20249</v>
      </c>
      <c r="B6705" t="s">
        <v>16</v>
      </c>
      <c r="C6705" t="s">
        <v>27</v>
      </c>
      <c r="D6705">
        <v>59</v>
      </c>
      <c r="E6705" t="s">
        <v>32</v>
      </c>
      <c r="F6705" t="s">
        <v>79</v>
      </c>
    </row>
    <row r="6706" spans="1:6" x14ac:dyDescent="0.2">
      <c r="A6706" t="s">
        <v>20252</v>
      </c>
      <c r="B6706" t="s">
        <v>18</v>
      </c>
      <c r="C6706" t="s">
        <v>26</v>
      </c>
      <c r="D6706">
        <v>25</v>
      </c>
      <c r="E6706" t="s">
        <v>33</v>
      </c>
      <c r="F6706" t="s">
        <v>79</v>
      </c>
    </row>
    <row r="6707" spans="1:6" x14ac:dyDescent="0.2">
      <c r="A6707" t="s">
        <v>20255</v>
      </c>
      <c r="B6707" t="s">
        <v>15</v>
      </c>
      <c r="C6707" t="s">
        <v>26</v>
      </c>
      <c r="D6707">
        <v>36</v>
      </c>
      <c r="E6707" t="s">
        <v>32</v>
      </c>
      <c r="F6707" t="s">
        <v>79</v>
      </c>
    </row>
    <row r="6708" spans="1:6" x14ac:dyDescent="0.2">
      <c r="A6708" t="s">
        <v>20258</v>
      </c>
      <c r="B6708" t="s">
        <v>15</v>
      </c>
      <c r="C6708" t="s">
        <v>26</v>
      </c>
      <c r="D6708">
        <v>31</v>
      </c>
      <c r="E6708" t="s">
        <v>33</v>
      </c>
      <c r="F6708" t="s">
        <v>29157</v>
      </c>
    </row>
    <row r="6709" spans="1:6" x14ac:dyDescent="0.2">
      <c r="A6709" t="s">
        <v>20261</v>
      </c>
      <c r="B6709" t="s">
        <v>19</v>
      </c>
      <c r="C6709" t="s">
        <v>26</v>
      </c>
      <c r="D6709">
        <v>53</v>
      </c>
      <c r="E6709" t="s">
        <v>33</v>
      </c>
      <c r="F6709" t="s">
        <v>29157</v>
      </c>
    </row>
    <row r="6710" spans="1:6" x14ac:dyDescent="0.2">
      <c r="A6710" t="s">
        <v>20264</v>
      </c>
      <c r="B6710" t="s">
        <v>23</v>
      </c>
      <c r="C6710" t="s">
        <v>28</v>
      </c>
      <c r="D6710">
        <v>127</v>
      </c>
      <c r="E6710" t="s">
        <v>34</v>
      </c>
      <c r="F6710" t="s">
        <v>79</v>
      </c>
    </row>
    <row r="6711" spans="1:6" x14ac:dyDescent="0.2">
      <c r="A6711" t="s">
        <v>20267</v>
      </c>
      <c r="B6711" t="s">
        <v>19</v>
      </c>
      <c r="C6711" t="s">
        <v>26</v>
      </c>
      <c r="D6711">
        <v>23</v>
      </c>
      <c r="E6711" t="s">
        <v>32</v>
      </c>
      <c r="F6711" t="s">
        <v>79</v>
      </c>
    </row>
    <row r="6712" spans="1:6" x14ac:dyDescent="0.2">
      <c r="A6712" t="s">
        <v>20270</v>
      </c>
      <c r="B6712" t="s">
        <v>20</v>
      </c>
      <c r="C6712" t="s">
        <v>26</v>
      </c>
      <c r="D6712">
        <v>59</v>
      </c>
      <c r="E6712" t="s">
        <v>32</v>
      </c>
      <c r="F6712" t="s">
        <v>79</v>
      </c>
    </row>
    <row r="6713" spans="1:6" x14ac:dyDescent="0.2">
      <c r="A6713" t="s">
        <v>20273</v>
      </c>
      <c r="B6713" t="s">
        <v>22</v>
      </c>
      <c r="C6713" t="s">
        <v>27</v>
      </c>
      <c r="D6713">
        <v>54</v>
      </c>
      <c r="E6713" t="s">
        <v>32</v>
      </c>
      <c r="F6713" t="s">
        <v>79</v>
      </c>
    </row>
    <row r="6714" spans="1:6" x14ac:dyDescent="0.2">
      <c r="A6714" t="s">
        <v>20276</v>
      </c>
      <c r="B6714" t="s">
        <v>23</v>
      </c>
      <c r="C6714" t="s">
        <v>29</v>
      </c>
      <c r="D6714">
        <v>21</v>
      </c>
      <c r="E6714" t="s">
        <v>34</v>
      </c>
      <c r="F6714" t="s">
        <v>79</v>
      </c>
    </row>
    <row r="6715" spans="1:6" x14ac:dyDescent="0.2">
      <c r="A6715" t="s">
        <v>20279</v>
      </c>
      <c r="B6715" t="s">
        <v>21</v>
      </c>
      <c r="C6715" t="s">
        <v>29</v>
      </c>
      <c r="D6715">
        <v>12</v>
      </c>
      <c r="E6715" t="s">
        <v>33</v>
      </c>
      <c r="F6715" t="s">
        <v>79</v>
      </c>
    </row>
    <row r="6716" spans="1:6" x14ac:dyDescent="0.2">
      <c r="A6716" t="s">
        <v>20282</v>
      </c>
      <c r="B6716" t="s">
        <v>21</v>
      </c>
      <c r="C6716" t="s">
        <v>28</v>
      </c>
      <c r="D6716">
        <v>327</v>
      </c>
      <c r="E6716" t="s">
        <v>34</v>
      </c>
      <c r="F6716" t="s">
        <v>79</v>
      </c>
    </row>
    <row r="6717" spans="1:6" x14ac:dyDescent="0.2">
      <c r="A6717" t="s">
        <v>20285</v>
      </c>
      <c r="B6717" t="s">
        <v>20</v>
      </c>
      <c r="C6717" t="s">
        <v>28</v>
      </c>
      <c r="D6717">
        <v>338</v>
      </c>
      <c r="E6717" t="s">
        <v>34</v>
      </c>
      <c r="F6717" t="s">
        <v>79</v>
      </c>
    </row>
    <row r="6718" spans="1:6" x14ac:dyDescent="0.2">
      <c r="A6718" t="s">
        <v>20288</v>
      </c>
      <c r="B6718" t="s">
        <v>15</v>
      </c>
      <c r="C6718" t="s">
        <v>26</v>
      </c>
      <c r="D6718">
        <v>32</v>
      </c>
      <c r="E6718" t="s">
        <v>34</v>
      </c>
      <c r="F6718" t="s">
        <v>79</v>
      </c>
    </row>
    <row r="6719" spans="1:6" x14ac:dyDescent="0.2">
      <c r="A6719" t="s">
        <v>20291</v>
      </c>
      <c r="B6719" t="s">
        <v>22</v>
      </c>
      <c r="C6719" t="s">
        <v>26</v>
      </c>
      <c r="D6719">
        <v>47</v>
      </c>
      <c r="E6719" t="s">
        <v>32</v>
      </c>
      <c r="F6719" t="s">
        <v>79</v>
      </c>
    </row>
    <row r="6720" spans="1:6" x14ac:dyDescent="0.2">
      <c r="A6720" t="s">
        <v>20294</v>
      </c>
      <c r="B6720" t="s">
        <v>20</v>
      </c>
      <c r="C6720" t="s">
        <v>27</v>
      </c>
      <c r="D6720">
        <v>91</v>
      </c>
      <c r="E6720" t="s">
        <v>32</v>
      </c>
      <c r="F6720" t="s">
        <v>29157</v>
      </c>
    </row>
    <row r="6721" spans="1:6" x14ac:dyDescent="0.2">
      <c r="A6721" t="s">
        <v>20297</v>
      </c>
      <c r="B6721" t="s">
        <v>17</v>
      </c>
      <c r="C6721" t="s">
        <v>29</v>
      </c>
      <c r="D6721">
        <v>8</v>
      </c>
      <c r="E6721" t="s">
        <v>33</v>
      </c>
      <c r="F6721" t="s">
        <v>79</v>
      </c>
    </row>
    <row r="6722" spans="1:6" x14ac:dyDescent="0.2">
      <c r="A6722" t="s">
        <v>20300</v>
      </c>
      <c r="B6722" t="s">
        <v>24</v>
      </c>
      <c r="C6722" t="s">
        <v>26</v>
      </c>
      <c r="D6722">
        <v>58</v>
      </c>
      <c r="E6722" t="s">
        <v>34</v>
      </c>
      <c r="F6722" t="s">
        <v>79</v>
      </c>
    </row>
    <row r="6723" spans="1:6" x14ac:dyDescent="0.2">
      <c r="A6723" t="s">
        <v>20303</v>
      </c>
      <c r="B6723" t="s">
        <v>15</v>
      </c>
      <c r="C6723" t="s">
        <v>27</v>
      </c>
      <c r="D6723">
        <v>81</v>
      </c>
      <c r="E6723" t="s">
        <v>33</v>
      </c>
      <c r="F6723" t="s">
        <v>79</v>
      </c>
    </row>
    <row r="6724" spans="1:6" x14ac:dyDescent="0.2">
      <c r="A6724" t="s">
        <v>20306</v>
      </c>
      <c r="B6724" t="s">
        <v>24</v>
      </c>
      <c r="C6724" t="s">
        <v>27</v>
      </c>
      <c r="D6724">
        <v>116</v>
      </c>
      <c r="E6724" t="s">
        <v>32</v>
      </c>
      <c r="F6724" t="s">
        <v>79</v>
      </c>
    </row>
    <row r="6725" spans="1:6" x14ac:dyDescent="0.2">
      <c r="A6725" t="s">
        <v>20309</v>
      </c>
      <c r="B6725" t="s">
        <v>18</v>
      </c>
      <c r="C6725" t="s">
        <v>29</v>
      </c>
      <c r="D6725">
        <v>21</v>
      </c>
      <c r="E6725" t="s">
        <v>33</v>
      </c>
      <c r="F6725" t="s">
        <v>79</v>
      </c>
    </row>
    <row r="6726" spans="1:6" x14ac:dyDescent="0.2">
      <c r="A6726" t="s">
        <v>20312</v>
      </c>
      <c r="B6726" t="s">
        <v>22</v>
      </c>
      <c r="C6726" t="s">
        <v>26</v>
      </c>
      <c r="D6726">
        <v>33</v>
      </c>
      <c r="E6726" t="s">
        <v>32</v>
      </c>
      <c r="F6726" t="s">
        <v>79</v>
      </c>
    </row>
    <row r="6727" spans="1:6" x14ac:dyDescent="0.2">
      <c r="A6727" t="s">
        <v>20315</v>
      </c>
      <c r="B6727" t="s">
        <v>15</v>
      </c>
      <c r="C6727" t="s">
        <v>27</v>
      </c>
      <c r="D6727">
        <v>75</v>
      </c>
      <c r="E6727" t="s">
        <v>32</v>
      </c>
      <c r="F6727" t="s">
        <v>29157</v>
      </c>
    </row>
    <row r="6728" spans="1:6" x14ac:dyDescent="0.2">
      <c r="A6728" t="s">
        <v>20318</v>
      </c>
      <c r="B6728" t="s">
        <v>22</v>
      </c>
      <c r="C6728" t="s">
        <v>26</v>
      </c>
      <c r="D6728">
        <v>53</v>
      </c>
      <c r="E6728" t="s">
        <v>32</v>
      </c>
      <c r="F6728" t="s">
        <v>79</v>
      </c>
    </row>
    <row r="6729" spans="1:6" x14ac:dyDescent="0.2">
      <c r="A6729" t="s">
        <v>20321</v>
      </c>
      <c r="B6729" t="s">
        <v>19</v>
      </c>
      <c r="C6729" t="s">
        <v>26</v>
      </c>
      <c r="D6729">
        <v>33</v>
      </c>
      <c r="E6729" t="s">
        <v>34</v>
      </c>
      <c r="F6729" t="s">
        <v>29157</v>
      </c>
    </row>
    <row r="6730" spans="1:6" x14ac:dyDescent="0.2">
      <c r="A6730" t="s">
        <v>20324</v>
      </c>
      <c r="B6730" t="s">
        <v>23</v>
      </c>
      <c r="C6730" t="s">
        <v>26</v>
      </c>
      <c r="D6730">
        <v>27</v>
      </c>
      <c r="E6730" t="s">
        <v>33</v>
      </c>
      <c r="F6730" t="s">
        <v>79</v>
      </c>
    </row>
    <row r="6731" spans="1:6" x14ac:dyDescent="0.2">
      <c r="A6731" t="s">
        <v>20327</v>
      </c>
      <c r="B6731" t="s">
        <v>21</v>
      </c>
      <c r="C6731" t="s">
        <v>30</v>
      </c>
      <c r="D6731">
        <v>8</v>
      </c>
      <c r="E6731" t="s">
        <v>32</v>
      </c>
      <c r="F6731" t="s">
        <v>79</v>
      </c>
    </row>
    <row r="6732" spans="1:6" x14ac:dyDescent="0.2">
      <c r="A6732" t="s">
        <v>20330</v>
      </c>
      <c r="B6732" t="s">
        <v>20</v>
      </c>
      <c r="C6732" t="s">
        <v>26</v>
      </c>
      <c r="D6732">
        <v>50</v>
      </c>
      <c r="E6732" t="s">
        <v>33</v>
      </c>
      <c r="F6732" t="s">
        <v>79</v>
      </c>
    </row>
    <row r="6733" spans="1:6" x14ac:dyDescent="0.2">
      <c r="A6733" t="s">
        <v>20354</v>
      </c>
      <c r="B6733" t="s">
        <v>15</v>
      </c>
      <c r="C6733" t="s">
        <v>26</v>
      </c>
      <c r="D6733">
        <v>42</v>
      </c>
      <c r="E6733" t="s">
        <v>34</v>
      </c>
      <c r="F6733" t="s">
        <v>29156</v>
      </c>
    </row>
    <row r="6734" spans="1:6" x14ac:dyDescent="0.2">
      <c r="A6734" t="s">
        <v>20357</v>
      </c>
      <c r="B6734" t="s">
        <v>17</v>
      </c>
      <c r="C6734" t="s">
        <v>27</v>
      </c>
      <c r="D6734">
        <v>96</v>
      </c>
      <c r="E6734" t="s">
        <v>32</v>
      </c>
      <c r="F6734" t="s">
        <v>29154</v>
      </c>
    </row>
    <row r="6735" spans="1:6" x14ac:dyDescent="0.2">
      <c r="A6735" t="s">
        <v>20360</v>
      </c>
      <c r="B6735" t="s">
        <v>21</v>
      </c>
      <c r="C6735" t="s">
        <v>26</v>
      </c>
      <c r="D6735">
        <v>59</v>
      </c>
      <c r="E6735" t="s">
        <v>33</v>
      </c>
      <c r="F6735" t="s">
        <v>29156</v>
      </c>
    </row>
    <row r="6736" spans="1:6" x14ac:dyDescent="0.2">
      <c r="A6736" t="s">
        <v>20363</v>
      </c>
      <c r="B6736" t="s">
        <v>18</v>
      </c>
      <c r="C6736" t="s">
        <v>27</v>
      </c>
      <c r="D6736">
        <v>62</v>
      </c>
      <c r="E6736" t="s">
        <v>33</v>
      </c>
      <c r="F6736" t="s">
        <v>29154</v>
      </c>
    </row>
    <row r="6737" spans="1:6" x14ac:dyDescent="0.2">
      <c r="A6737" t="s">
        <v>20366</v>
      </c>
      <c r="B6737" t="s">
        <v>22</v>
      </c>
      <c r="C6737" t="s">
        <v>27</v>
      </c>
      <c r="D6737">
        <v>89</v>
      </c>
      <c r="E6737" t="s">
        <v>34</v>
      </c>
      <c r="F6737" t="s">
        <v>29157</v>
      </c>
    </row>
    <row r="6738" spans="1:6" x14ac:dyDescent="0.2">
      <c r="A6738" t="s">
        <v>20369</v>
      </c>
      <c r="B6738" t="s">
        <v>15</v>
      </c>
      <c r="C6738" t="s">
        <v>29</v>
      </c>
      <c r="D6738">
        <v>20</v>
      </c>
      <c r="E6738" t="s">
        <v>34</v>
      </c>
      <c r="F6738" t="s">
        <v>29154</v>
      </c>
    </row>
    <row r="6739" spans="1:6" x14ac:dyDescent="0.2">
      <c r="A6739" t="s">
        <v>20372</v>
      </c>
      <c r="B6739" t="s">
        <v>16</v>
      </c>
      <c r="C6739" t="s">
        <v>26</v>
      </c>
      <c r="D6739">
        <v>39</v>
      </c>
      <c r="E6739" t="s">
        <v>32</v>
      </c>
      <c r="F6739" t="s">
        <v>29154</v>
      </c>
    </row>
    <row r="6740" spans="1:6" x14ac:dyDescent="0.2">
      <c r="A6740" t="s">
        <v>20375</v>
      </c>
      <c r="B6740" t="s">
        <v>19</v>
      </c>
      <c r="C6740" t="s">
        <v>29</v>
      </c>
      <c r="D6740">
        <v>22</v>
      </c>
      <c r="E6740" t="s">
        <v>32</v>
      </c>
      <c r="F6740" t="s">
        <v>29157</v>
      </c>
    </row>
    <row r="6741" spans="1:6" x14ac:dyDescent="0.2">
      <c r="A6741" t="s">
        <v>20378</v>
      </c>
      <c r="B6741" t="s">
        <v>20</v>
      </c>
      <c r="C6741" t="s">
        <v>27</v>
      </c>
      <c r="D6741">
        <v>52</v>
      </c>
      <c r="E6741" t="s">
        <v>32</v>
      </c>
      <c r="F6741" t="s">
        <v>29155</v>
      </c>
    </row>
    <row r="6742" spans="1:6" x14ac:dyDescent="0.2">
      <c r="A6742" t="s">
        <v>20381</v>
      </c>
      <c r="B6742" t="s">
        <v>24</v>
      </c>
      <c r="C6742" t="s">
        <v>29</v>
      </c>
      <c r="D6742">
        <v>11</v>
      </c>
      <c r="E6742" t="s">
        <v>34</v>
      </c>
      <c r="F6742" t="s">
        <v>29157</v>
      </c>
    </row>
    <row r="6743" spans="1:6" x14ac:dyDescent="0.2">
      <c r="A6743" t="s">
        <v>20384</v>
      </c>
      <c r="B6743" t="s">
        <v>18</v>
      </c>
      <c r="C6743" t="s">
        <v>27</v>
      </c>
      <c r="D6743">
        <v>96</v>
      </c>
      <c r="E6743" t="s">
        <v>33</v>
      </c>
      <c r="F6743" t="s">
        <v>29156</v>
      </c>
    </row>
    <row r="6744" spans="1:6" x14ac:dyDescent="0.2">
      <c r="A6744" t="s">
        <v>20387</v>
      </c>
      <c r="B6744" t="s">
        <v>23</v>
      </c>
      <c r="C6744" t="s">
        <v>26</v>
      </c>
      <c r="D6744">
        <v>32</v>
      </c>
      <c r="E6744" t="s">
        <v>32</v>
      </c>
      <c r="F6744" t="s">
        <v>29156</v>
      </c>
    </row>
    <row r="6745" spans="1:6" x14ac:dyDescent="0.2">
      <c r="A6745" t="s">
        <v>20390</v>
      </c>
      <c r="B6745" t="s">
        <v>23</v>
      </c>
      <c r="C6745" t="s">
        <v>26</v>
      </c>
      <c r="D6745">
        <v>55</v>
      </c>
      <c r="E6745" t="s">
        <v>33</v>
      </c>
      <c r="F6745" t="s">
        <v>29157</v>
      </c>
    </row>
    <row r="6746" spans="1:6" x14ac:dyDescent="0.2">
      <c r="A6746" t="s">
        <v>20393</v>
      </c>
      <c r="B6746" t="s">
        <v>18</v>
      </c>
      <c r="C6746" t="s">
        <v>27</v>
      </c>
      <c r="D6746">
        <v>84</v>
      </c>
      <c r="E6746" t="s">
        <v>32</v>
      </c>
      <c r="F6746" t="s">
        <v>29157</v>
      </c>
    </row>
    <row r="6747" spans="1:6" x14ac:dyDescent="0.2">
      <c r="A6747" t="s">
        <v>20396</v>
      </c>
      <c r="B6747" t="s">
        <v>21</v>
      </c>
      <c r="C6747" t="s">
        <v>26</v>
      </c>
      <c r="D6747">
        <v>50</v>
      </c>
      <c r="E6747" t="s">
        <v>32</v>
      </c>
      <c r="F6747" t="s">
        <v>29155</v>
      </c>
    </row>
    <row r="6748" spans="1:6" x14ac:dyDescent="0.2">
      <c r="A6748" t="s">
        <v>20399</v>
      </c>
      <c r="B6748" t="s">
        <v>23</v>
      </c>
      <c r="C6748" t="s">
        <v>26</v>
      </c>
      <c r="D6748">
        <v>24</v>
      </c>
      <c r="E6748" t="s">
        <v>33</v>
      </c>
      <c r="F6748" t="s">
        <v>29156</v>
      </c>
    </row>
    <row r="6749" spans="1:6" x14ac:dyDescent="0.2">
      <c r="A6749" t="s">
        <v>20402</v>
      </c>
      <c r="B6749" t="s">
        <v>23</v>
      </c>
      <c r="C6749" t="s">
        <v>27</v>
      </c>
      <c r="D6749">
        <v>65</v>
      </c>
      <c r="E6749" t="s">
        <v>32</v>
      </c>
      <c r="F6749" t="s">
        <v>29154</v>
      </c>
    </row>
    <row r="6750" spans="1:6" x14ac:dyDescent="0.2">
      <c r="A6750" t="s">
        <v>20405</v>
      </c>
      <c r="B6750" t="s">
        <v>15</v>
      </c>
      <c r="C6750" t="s">
        <v>26</v>
      </c>
      <c r="D6750">
        <v>44</v>
      </c>
      <c r="E6750" t="s">
        <v>32</v>
      </c>
      <c r="F6750" t="s">
        <v>29157</v>
      </c>
    </row>
    <row r="6751" spans="1:6" x14ac:dyDescent="0.2">
      <c r="A6751" t="s">
        <v>20408</v>
      </c>
      <c r="B6751" t="s">
        <v>22</v>
      </c>
      <c r="C6751" t="s">
        <v>28</v>
      </c>
      <c r="D6751">
        <v>145</v>
      </c>
      <c r="E6751" t="s">
        <v>32</v>
      </c>
      <c r="F6751" t="s">
        <v>29154</v>
      </c>
    </row>
    <row r="6752" spans="1:6" x14ac:dyDescent="0.2">
      <c r="A6752" t="s">
        <v>20411</v>
      </c>
      <c r="B6752" t="s">
        <v>17</v>
      </c>
      <c r="C6752" t="s">
        <v>29</v>
      </c>
      <c r="D6752">
        <v>14</v>
      </c>
      <c r="E6752" t="s">
        <v>33</v>
      </c>
      <c r="F6752" t="s">
        <v>29155</v>
      </c>
    </row>
    <row r="6753" spans="1:6" x14ac:dyDescent="0.2">
      <c r="A6753" t="s">
        <v>20414</v>
      </c>
      <c r="B6753" t="s">
        <v>22</v>
      </c>
      <c r="C6753" t="s">
        <v>26</v>
      </c>
      <c r="D6753">
        <v>28</v>
      </c>
      <c r="E6753" t="s">
        <v>34</v>
      </c>
      <c r="F6753" t="s">
        <v>29157</v>
      </c>
    </row>
    <row r="6754" spans="1:6" x14ac:dyDescent="0.2">
      <c r="A6754" t="s">
        <v>20417</v>
      </c>
      <c r="B6754" t="s">
        <v>17</v>
      </c>
      <c r="C6754" t="s">
        <v>26</v>
      </c>
      <c r="D6754">
        <v>40</v>
      </c>
      <c r="E6754" t="s">
        <v>33</v>
      </c>
      <c r="F6754" t="s">
        <v>29157</v>
      </c>
    </row>
    <row r="6755" spans="1:6" x14ac:dyDescent="0.2">
      <c r="A6755" t="s">
        <v>20420</v>
      </c>
      <c r="B6755" t="s">
        <v>19</v>
      </c>
      <c r="C6755" t="s">
        <v>27</v>
      </c>
      <c r="D6755">
        <v>77</v>
      </c>
      <c r="E6755" t="s">
        <v>33</v>
      </c>
      <c r="F6755" t="s">
        <v>29154</v>
      </c>
    </row>
    <row r="6756" spans="1:6" x14ac:dyDescent="0.2">
      <c r="A6756" t="s">
        <v>20423</v>
      </c>
      <c r="B6756" t="s">
        <v>20</v>
      </c>
      <c r="C6756" t="s">
        <v>27</v>
      </c>
      <c r="D6756">
        <v>68</v>
      </c>
      <c r="E6756" t="s">
        <v>34</v>
      </c>
      <c r="F6756" t="s">
        <v>29155</v>
      </c>
    </row>
    <row r="6757" spans="1:6" x14ac:dyDescent="0.2">
      <c r="A6757" t="s">
        <v>20426</v>
      </c>
      <c r="B6757" t="s">
        <v>18</v>
      </c>
      <c r="C6757" t="s">
        <v>27</v>
      </c>
      <c r="D6757">
        <v>57</v>
      </c>
      <c r="E6757" t="s">
        <v>32</v>
      </c>
      <c r="F6757" t="s">
        <v>29155</v>
      </c>
    </row>
    <row r="6758" spans="1:6" x14ac:dyDescent="0.2">
      <c r="A6758" t="s">
        <v>20429</v>
      </c>
      <c r="B6758" t="s">
        <v>18</v>
      </c>
      <c r="C6758" t="s">
        <v>26</v>
      </c>
      <c r="D6758">
        <v>23</v>
      </c>
      <c r="E6758" t="s">
        <v>32</v>
      </c>
      <c r="F6758" t="s">
        <v>29157</v>
      </c>
    </row>
    <row r="6759" spans="1:6" x14ac:dyDescent="0.2">
      <c r="A6759" t="s">
        <v>20432</v>
      </c>
      <c r="B6759" t="s">
        <v>15</v>
      </c>
      <c r="C6759" t="s">
        <v>29</v>
      </c>
      <c r="D6759">
        <v>18</v>
      </c>
      <c r="E6759" t="s">
        <v>33</v>
      </c>
      <c r="F6759" t="s">
        <v>29155</v>
      </c>
    </row>
    <row r="6760" spans="1:6" x14ac:dyDescent="0.2">
      <c r="A6760" t="s">
        <v>20435</v>
      </c>
      <c r="B6760" t="s">
        <v>20</v>
      </c>
      <c r="C6760" t="s">
        <v>27</v>
      </c>
      <c r="D6760">
        <v>86</v>
      </c>
      <c r="E6760" t="s">
        <v>32</v>
      </c>
      <c r="F6760" t="s">
        <v>29156</v>
      </c>
    </row>
    <row r="6761" spans="1:6" x14ac:dyDescent="0.2">
      <c r="A6761" t="s">
        <v>20438</v>
      </c>
      <c r="B6761" t="s">
        <v>15</v>
      </c>
      <c r="C6761" t="s">
        <v>26</v>
      </c>
      <c r="D6761">
        <v>34</v>
      </c>
      <c r="E6761" t="s">
        <v>32</v>
      </c>
      <c r="F6761" t="s">
        <v>29156</v>
      </c>
    </row>
    <row r="6762" spans="1:6" x14ac:dyDescent="0.2">
      <c r="A6762" t="s">
        <v>20441</v>
      </c>
      <c r="B6762" t="s">
        <v>19</v>
      </c>
      <c r="C6762" t="s">
        <v>26</v>
      </c>
      <c r="D6762">
        <v>22</v>
      </c>
      <c r="E6762" t="s">
        <v>32</v>
      </c>
      <c r="F6762" t="s">
        <v>29155</v>
      </c>
    </row>
    <row r="6763" spans="1:6" x14ac:dyDescent="0.2">
      <c r="A6763" t="s">
        <v>20444</v>
      </c>
      <c r="B6763" t="s">
        <v>15</v>
      </c>
      <c r="C6763" t="s">
        <v>27</v>
      </c>
      <c r="D6763">
        <v>106</v>
      </c>
      <c r="E6763" t="s">
        <v>34</v>
      </c>
      <c r="F6763" t="s">
        <v>29155</v>
      </c>
    </row>
    <row r="6764" spans="1:6" x14ac:dyDescent="0.2">
      <c r="A6764" t="s">
        <v>20447</v>
      </c>
      <c r="B6764" t="s">
        <v>16</v>
      </c>
      <c r="C6764" t="s">
        <v>27</v>
      </c>
      <c r="D6764">
        <v>83</v>
      </c>
      <c r="E6764" t="s">
        <v>34</v>
      </c>
      <c r="F6764" t="s">
        <v>29157</v>
      </c>
    </row>
    <row r="6765" spans="1:6" x14ac:dyDescent="0.2">
      <c r="A6765" t="s">
        <v>20450</v>
      </c>
      <c r="B6765" t="s">
        <v>16</v>
      </c>
      <c r="C6765" t="s">
        <v>27</v>
      </c>
      <c r="D6765">
        <v>105</v>
      </c>
      <c r="E6765" t="s">
        <v>34</v>
      </c>
      <c r="F6765" t="s">
        <v>29156</v>
      </c>
    </row>
    <row r="6766" spans="1:6" x14ac:dyDescent="0.2">
      <c r="A6766" t="s">
        <v>20453</v>
      </c>
      <c r="B6766" t="s">
        <v>19</v>
      </c>
      <c r="C6766" t="s">
        <v>27</v>
      </c>
      <c r="D6766">
        <v>85</v>
      </c>
      <c r="E6766" t="s">
        <v>33</v>
      </c>
      <c r="F6766" t="s">
        <v>29156</v>
      </c>
    </row>
    <row r="6767" spans="1:6" x14ac:dyDescent="0.2">
      <c r="A6767" t="s">
        <v>20456</v>
      </c>
      <c r="B6767" t="s">
        <v>17</v>
      </c>
      <c r="C6767" t="s">
        <v>30</v>
      </c>
      <c r="D6767">
        <v>7</v>
      </c>
      <c r="E6767" t="s">
        <v>33</v>
      </c>
      <c r="F6767" t="s">
        <v>29157</v>
      </c>
    </row>
    <row r="6768" spans="1:6" x14ac:dyDescent="0.2">
      <c r="A6768" t="s">
        <v>20459</v>
      </c>
      <c r="B6768" t="s">
        <v>17</v>
      </c>
      <c r="C6768" t="s">
        <v>27</v>
      </c>
      <c r="D6768">
        <v>50</v>
      </c>
      <c r="E6768" t="s">
        <v>33</v>
      </c>
      <c r="F6768" t="s">
        <v>29154</v>
      </c>
    </row>
    <row r="6769" spans="1:6" x14ac:dyDescent="0.2">
      <c r="A6769" t="s">
        <v>20462</v>
      </c>
      <c r="B6769" t="s">
        <v>19</v>
      </c>
      <c r="C6769" t="s">
        <v>26</v>
      </c>
      <c r="D6769">
        <v>22</v>
      </c>
      <c r="E6769" t="s">
        <v>34</v>
      </c>
      <c r="F6769" t="s">
        <v>29157</v>
      </c>
    </row>
    <row r="6770" spans="1:6" x14ac:dyDescent="0.2">
      <c r="A6770" t="s">
        <v>20465</v>
      </c>
      <c r="B6770" t="s">
        <v>18</v>
      </c>
      <c r="C6770" t="s">
        <v>26</v>
      </c>
      <c r="D6770">
        <v>44</v>
      </c>
      <c r="E6770" t="s">
        <v>33</v>
      </c>
      <c r="F6770" t="s">
        <v>29154</v>
      </c>
    </row>
    <row r="6771" spans="1:6" x14ac:dyDescent="0.2">
      <c r="A6771" t="s">
        <v>20468</v>
      </c>
      <c r="B6771" t="s">
        <v>15</v>
      </c>
      <c r="C6771" t="s">
        <v>30</v>
      </c>
      <c r="D6771">
        <v>4</v>
      </c>
      <c r="E6771" t="s">
        <v>32</v>
      </c>
      <c r="F6771" t="s">
        <v>29157</v>
      </c>
    </row>
    <row r="6772" spans="1:6" x14ac:dyDescent="0.2">
      <c r="A6772" t="s">
        <v>20471</v>
      </c>
      <c r="B6772" t="s">
        <v>15</v>
      </c>
      <c r="C6772" t="s">
        <v>30</v>
      </c>
      <c r="D6772">
        <v>3</v>
      </c>
      <c r="E6772" t="s">
        <v>32</v>
      </c>
      <c r="F6772" t="s">
        <v>29157</v>
      </c>
    </row>
    <row r="6773" spans="1:6" x14ac:dyDescent="0.2">
      <c r="A6773" t="s">
        <v>20474</v>
      </c>
      <c r="B6773" t="s">
        <v>16</v>
      </c>
      <c r="C6773" t="s">
        <v>27</v>
      </c>
      <c r="D6773">
        <v>104</v>
      </c>
      <c r="E6773" t="s">
        <v>32</v>
      </c>
      <c r="F6773" t="s">
        <v>29154</v>
      </c>
    </row>
    <row r="6774" spans="1:6" x14ac:dyDescent="0.2">
      <c r="A6774" t="s">
        <v>20477</v>
      </c>
      <c r="B6774" t="s">
        <v>18</v>
      </c>
      <c r="C6774" t="s">
        <v>26</v>
      </c>
      <c r="D6774">
        <v>26</v>
      </c>
      <c r="E6774" t="s">
        <v>32</v>
      </c>
      <c r="F6774" t="s">
        <v>29154</v>
      </c>
    </row>
    <row r="6775" spans="1:6" x14ac:dyDescent="0.2">
      <c r="A6775" t="s">
        <v>20480</v>
      </c>
      <c r="B6775" t="s">
        <v>23</v>
      </c>
      <c r="C6775" t="s">
        <v>27</v>
      </c>
      <c r="D6775">
        <v>117</v>
      </c>
      <c r="E6775" t="s">
        <v>32</v>
      </c>
      <c r="F6775" t="s">
        <v>29156</v>
      </c>
    </row>
    <row r="6776" spans="1:6" x14ac:dyDescent="0.2">
      <c r="A6776" t="s">
        <v>20483</v>
      </c>
      <c r="B6776" t="s">
        <v>17</v>
      </c>
      <c r="C6776" t="s">
        <v>27</v>
      </c>
      <c r="D6776">
        <v>108</v>
      </c>
      <c r="E6776" t="s">
        <v>32</v>
      </c>
      <c r="F6776" t="s">
        <v>29156</v>
      </c>
    </row>
    <row r="6777" spans="1:6" x14ac:dyDescent="0.2">
      <c r="A6777" t="s">
        <v>20486</v>
      </c>
      <c r="B6777" t="s">
        <v>21</v>
      </c>
      <c r="C6777" t="s">
        <v>27</v>
      </c>
      <c r="D6777">
        <v>58</v>
      </c>
      <c r="E6777" t="s">
        <v>33</v>
      </c>
      <c r="F6777" t="s">
        <v>29157</v>
      </c>
    </row>
    <row r="6778" spans="1:6" x14ac:dyDescent="0.2">
      <c r="A6778" t="s">
        <v>20489</v>
      </c>
      <c r="B6778" t="s">
        <v>18</v>
      </c>
      <c r="C6778" t="s">
        <v>27</v>
      </c>
      <c r="D6778">
        <v>75</v>
      </c>
      <c r="E6778" t="s">
        <v>33</v>
      </c>
      <c r="F6778" t="s">
        <v>29156</v>
      </c>
    </row>
    <row r="6779" spans="1:6" x14ac:dyDescent="0.2">
      <c r="A6779" t="s">
        <v>20492</v>
      </c>
      <c r="B6779" t="s">
        <v>17</v>
      </c>
      <c r="C6779" t="s">
        <v>26</v>
      </c>
      <c r="D6779">
        <v>33</v>
      </c>
      <c r="E6779" t="s">
        <v>33</v>
      </c>
      <c r="F6779" t="s">
        <v>29157</v>
      </c>
    </row>
    <row r="6780" spans="1:6" x14ac:dyDescent="0.2">
      <c r="A6780" t="s">
        <v>20495</v>
      </c>
      <c r="B6780" t="s">
        <v>16</v>
      </c>
      <c r="C6780" t="s">
        <v>29</v>
      </c>
      <c r="D6780">
        <v>20</v>
      </c>
      <c r="E6780" t="s">
        <v>32</v>
      </c>
      <c r="F6780" t="s">
        <v>29156</v>
      </c>
    </row>
    <row r="6781" spans="1:6" x14ac:dyDescent="0.2">
      <c r="A6781" t="s">
        <v>20498</v>
      </c>
      <c r="B6781" t="s">
        <v>24</v>
      </c>
      <c r="C6781" t="s">
        <v>29</v>
      </c>
      <c r="D6781">
        <v>20</v>
      </c>
      <c r="E6781" t="s">
        <v>33</v>
      </c>
      <c r="F6781" t="s">
        <v>29156</v>
      </c>
    </row>
    <row r="6782" spans="1:6" x14ac:dyDescent="0.2">
      <c r="A6782" t="s">
        <v>20501</v>
      </c>
      <c r="B6782" t="s">
        <v>15</v>
      </c>
      <c r="C6782" t="s">
        <v>26</v>
      </c>
      <c r="D6782">
        <v>44</v>
      </c>
      <c r="E6782" t="s">
        <v>32</v>
      </c>
      <c r="F6782" t="s">
        <v>29154</v>
      </c>
    </row>
    <row r="6783" spans="1:6" x14ac:dyDescent="0.2">
      <c r="A6783" t="s">
        <v>20504</v>
      </c>
      <c r="B6783" t="s">
        <v>22</v>
      </c>
      <c r="C6783" t="s">
        <v>27</v>
      </c>
      <c r="D6783">
        <v>103</v>
      </c>
      <c r="E6783" t="s">
        <v>32</v>
      </c>
      <c r="F6783" t="s">
        <v>29157</v>
      </c>
    </row>
    <row r="6784" spans="1:6" x14ac:dyDescent="0.2">
      <c r="A6784" t="s">
        <v>20507</v>
      </c>
      <c r="B6784" t="s">
        <v>23</v>
      </c>
      <c r="C6784" t="s">
        <v>27</v>
      </c>
      <c r="D6784">
        <v>59</v>
      </c>
      <c r="E6784" t="s">
        <v>34</v>
      </c>
      <c r="F6784" t="s">
        <v>29155</v>
      </c>
    </row>
    <row r="6785" spans="1:6" x14ac:dyDescent="0.2">
      <c r="A6785" t="s">
        <v>20510</v>
      </c>
      <c r="B6785" t="s">
        <v>21</v>
      </c>
      <c r="C6785" t="s">
        <v>30</v>
      </c>
      <c r="D6785">
        <v>3</v>
      </c>
      <c r="E6785" t="s">
        <v>33</v>
      </c>
      <c r="F6785" t="s">
        <v>29155</v>
      </c>
    </row>
    <row r="6786" spans="1:6" x14ac:dyDescent="0.2">
      <c r="A6786" t="s">
        <v>20513</v>
      </c>
      <c r="B6786" t="s">
        <v>16</v>
      </c>
      <c r="C6786" t="s">
        <v>27</v>
      </c>
      <c r="D6786">
        <v>49</v>
      </c>
      <c r="E6786" t="s">
        <v>33</v>
      </c>
      <c r="F6786" t="s">
        <v>29156</v>
      </c>
    </row>
    <row r="6787" spans="1:6" x14ac:dyDescent="0.2">
      <c r="A6787" t="s">
        <v>20516</v>
      </c>
      <c r="B6787" t="s">
        <v>21</v>
      </c>
      <c r="C6787" t="s">
        <v>26</v>
      </c>
      <c r="D6787">
        <v>28</v>
      </c>
      <c r="E6787" t="s">
        <v>34</v>
      </c>
      <c r="F6787" t="s">
        <v>29154</v>
      </c>
    </row>
    <row r="6788" spans="1:6" x14ac:dyDescent="0.2">
      <c r="A6788" t="s">
        <v>20519</v>
      </c>
      <c r="B6788" t="s">
        <v>21</v>
      </c>
      <c r="C6788" t="s">
        <v>27</v>
      </c>
      <c r="D6788">
        <v>116</v>
      </c>
      <c r="E6788" t="s">
        <v>32</v>
      </c>
      <c r="F6788" t="s">
        <v>29157</v>
      </c>
    </row>
    <row r="6789" spans="1:6" x14ac:dyDescent="0.2">
      <c r="A6789" t="s">
        <v>20522</v>
      </c>
      <c r="B6789" t="s">
        <v>17</v>
      </c>
      <c r="C6789" t="s">
        <v>27</v>
      </c>
      <c r="D6789">
        <v>99</v>
      </c>
      <c r="E6789" t="s">
        <v>34</v>
      </c>
      <c r="F6789" t="s">
        <v>29157</v>
      </c>
    </row>
    <row r="6790" spans="1:6" x14ac:dyDescent="0.2">
      <c r="A6790" t="s">
        <v>20525</v>
      </c>
      <c r="B6790" t="s">
        <v>19</v>
      </c>
      <c r="C6790" t="s">
        <v>26</v>
      </c>
      <c r="D6790">
        <v>43</v>
      </c>
      <c r="E6790" t="s">
        <v>33</v>
      </c>
      <c r="F6790" t="s">
        <v>29154</v>
      </c>
    </row>
    <row r="6791" spans="1:6" x14ac:dyDescent="0.2">
      <c r="A6791" t="s">
        <v>20528</v>
      </c>
      <c r="B6791" t="s">
        <v>24</v>
      </c>
      <c r="C6791" t="s">
        <v>29</v>
      </c>
      <c r="D6791">
        <v>9</v>
      </c>
      <c r="E6791" t="s">
        <v>32</v>
      </c>
      <c r="F6791" t="s">
        <v>29155</v>
      </c>
    </row>
    <row r="6792" spans="1:6" x14ac:dyDescent="0.2">
      <c r="A6792" t="s">
        <v>20531</v>
      </c>
      <c r="B6792" t="s">
        <v>15</v>
      </c>
      <c r="C6792" t="s">
        <v>30</v>
      </c>
      <c r="D6792">
        <v>6</v>
      </c>
      <c r="E6792" t="s">
        <v>32</v>
      </c>
      <c r="F6792" t="s">
        <v>29155</v>
      </c>
    </row>
    <row r="6793" spans="1:6" x14ac:dyDescent="0.2">
      <c r="A6793" t="s">
        <v>20534</v>
      </c>
      <c r="B6793" t="s">
        <v>22</v>
      </c>
      <c r="C6793" t="s">
        <v>30</v>
      </c>
      <c r="D6793">
        <v>8</v>
      </c>
      <c r="E6793" t="s">
        <v>33</v>
      </c>
      <c r="F6793" t="s">
        <v>29157</v>
      </c>
    </row>
    <row r="6794" spans="1:6" x14ac:dyDescent="0.2">
      <c r="A6794" t="s">
        <v>20537</v>
      </c>
      <c r="B6794" t="s">
        <v>18</v>
      </c>
      <c r="C6794" t="s">
        <v>27</v>
      </c>
      <c r="D6794">
        <v>48</v>
      </c>
      <c r="E6794" t="s">
        <v>34</v>
      </c>
      <c r="F6794" t="s">
        <v>29157</v>
      </c>
    </row>
    <row r="6795" spans="1:6" x14ac:dyDescent="0.2">
      <c r="A6795" t="s">
        <v>20540</v>
      </c>
      <c r="B6795" t="s">
        <v>24</v>
      </c>
      <c r="C6795" t="s">
        <v>27</v>
      </c>
      <c r="D6795">
        <v>105</v>
      </c>
      <c r="E6795" t="s">
        <v>32</v>
      </c>
      <c r="F6795" t="s">
        <v>29157</v>
      </c>
    </row>
    <row r="6796" spans="1:6" x14ac:dyDescent="0.2">
      <c r="A6796" t="s">
        <v>20543</v>
      </c>
      <c r="B6796" t="s">
        <v>18</v>
      </c>
      <c r="C6796" t="s">
        <v>28</v>
      </c>
      <c r="D6796">
        <v>368</v>
      </c>
      <c r="E6796" t="s">
        <v>33</v>
      </c>
      <c r="F6796" t="s">
        <v>29156</v>
      </c>
    </row>
    <row r="6797" spans="1:6" x14ac:dyDescent="0.2">
      <c r="A6797" t="s">
        <v>20546</v>
      </c>
      <c r="B6797" t="s">
        <v>23</v>
      </c>
      <c r="C6797" t="s">
        <v>26</v>
      </c>
      <c r="D6797">
        <v>56</v>
      </c>
      <c r="E6797" t="s">
        <v>32</v>
      </c>
      <c r="F6797" t="s">
        <v>29156</v>
      </c>
    </row>
    <row r="6798" spans="1:6" x14ac:dyDescent="0.2">
      <c r="A6798" t="s">
        <v>20549</v>
      </c>
      <c r="B6798" t="s">
        <v>19</v>
      </c>
      <c r="C6798" t="s">
        <v>27</v>
      </c>
      <c r="D6798">
        <v>74</v>
      </c>
      <c r="E6798" t="s">
        <v>33</v>
      </c>
      <c r="F6798" t="s">
        <v>29154</v>
      </c>
    </row>
    <row r="6799" spans="1:6" x14ac:dyDescent="0.2">
      <c r="A6799" t="s">
        <v>20552</v>
      </c>
      <c r="B6799" t="s">
        <v>16</v>
      </c>
      <c r="C6799" t="s">
        <v>27</v>
      </c>
      <c r="D6799">
        <v>64</v>
      </c>
      <c r="E6799" t="s">
        <v>34</v>
      </c>
      <c r="F6799" t="s">
        <v>29157</v>
      </c>
    </row>
    <row r="6800" spans="1:6" x14ac:dyDescent="0.2">
      <c r="A6800" t="s">
        <v>20555</v>
      </c>
      <c r="B6800" t="s">
        <v>15</v>
      </c>
      <c r="C6800" t="s">
        <v>29</v>
      </c>
      <c r="D6800">
        <v>12</v>
      </c>
      <c r="E6800" t="s">
        <v>34</v>
      </c>
      <c r="F6800" t="s">
        <v>29157</v>
      </c>
    </row>
    <row r="6801" spans="1:6" x14ac:dyDescent="0.2">
      <c r="A6801" t="s">
        <v>20558</v>
      </c>
      <c r="B6801" t="s">
        <v>15</v>
      </c>
      <c r="C6801" t="s">
        <v>27</v>
      </c>
      <c r="D6801">
        <v>71</v>
      </c>
      <c r="E6801" t="s">
        <v>32</v>
      </c>
      <c r="F6801" t="s">
        <v>29155</v>
      </c>
    </row>
    <row r="6802" spans="1:6" x14ac:dyDescent="0.2">
      <c r="A6802" t="s">
        <v>20561</v>
      </c>
      <c r="B6802" t="s">
        <v>20</v>
      </c>
      <c r="C6802" t="s">
        <v>28</v>
      </c>
      <c r="D6802">
        <v>276</v>
      </c>
      <c r="E6802" t="s">
        <v>33</v>
      </c>
      <c r="F6802" t="s">
        <v>29157</v>
      </c>
    </row>
    <row r="6803" spans="1:6" x14ac:dyDescent="0.2">
      <c r="A6803" t="s">
        <v>20564</v>
      </c>
      <c r="B6803" t="s">
        <v>21</v>
      </c>
      <c r="C6803" t="s">
        <v>29</v>
      </c>
      <c r="D6803">
        <v>17</v>
      </c>
      <c r="E6803" t="s">
        <v>33</v>
      </c>
      <c r="F6803" t="s">
        <v>29157</v>
      </c>
    </row>
    <row r="6804" spans="1:6" x14ac:dyDescent="0.2">
      <c r="A6804" t="s">
        <v>20567</v>
      </c>
      <c r="B6804" t="s">
        <v>23</v>
      </c>
      <c r="C6804" t="s">
        <v>27</v>
      </c>
      <c r="D6804">
        <v>55</v>
      </c>
      <c r="E6804" t="s">
        <v>32</v>
      </c>
      <c r="F6804" t="s">
        <v>29157</v>
      </c>
    </row>
    <row r="6805" spans="1:6" x14ac:dyDescent="0.2">
      <c r="A6805" t="s">
        <v>20570</v>
      </c>
      <c r="B6805" t="s">
        <v>21</v>
      </c>
      <c r="C6805" t="s">
        <v>27</v>
      </c>
      <c r="D6805">
        <v>101</v>
      </c>
      <c r="E6805" t="s">
        <v>32</v>
      </c>
      <c r="F6805" t="s">
        <v>29154</v>
      </c>
    </row>
    <row r="6806" spans="1:6" x14ac:dyDescent="0.2">
      <c r="A6806" t="s">
        <v>20573</v>
      </c>
      <c r="B6806" t="s">
        <v>22</v>
      </c>
      <c r="C6806" t="s">
        <v>26</v>
      </c>
      <c r="D6806">
        <v>48</v>
      </c>
      <c r="E6806" t="s">
        <v>34</v>
      </c>
      <c r="F6806" t="s">
        <v>29154</v>
      </c>
    </row>
    <row r="6807" spans="1:6" x14ac:dyDescent="0.2">
      <c r="A6807" t="s">
        <v>20576</v>
      </c>
      <c r="B6807" t="s">
        <v>16</v>
      </c>
      <c r="C6807" t="s">
        <v>26</v>
      </c>
      <c r="D6807">
        <v>49</v>
      </c>
      <c r="E6807" t="s">
        <v>34</v>
      </c>
      <c r="F6807" t="s">
        <v>29156</v>
      </c>
    </row>
    <row r="6808" spans="1:6" x14ac:dyDescent="0.2">
      <c r="A6808" t="s">
        <v>20579</v>
      </c>
      <c r="B6808" t="s">
        <v>15</v>
      </c>
      <c r="C6808" t="s">
        <v>29</v>
      </c>
      <c r="D6808">
        <v>16</v>
      </c>
      <c r="E6808" t="s">
        <v>33</v>
      </c>
      <c r="F6808" t="s">
        <v>29155</v>
      </c>
    </row>
    <row r="6809" spans="1:6" x14ac:dyDescent="0.2">
      <c r="A6809" t="s">
        <v>20582</v>
      </c>
      <c r="B6809" t="s">
        <v>17</v>
      </c>
      <c r="C6809" t="s">
        <v>27</v>
      </c>
      <c r="D6809">
        <v>86</v>
      </c>
      <c r="E6809" t="s">
        <v>32</v>
      </c>
      <c r="F6809" t="s">
        <v>29155</v>
      </c>
    </row>
    <row r="6810" spans="1:6" x14ac:dyDescent="0.2">
      <c r="A6810" t="s">
        <v>20585</v>
      </c>
      <c r="B6810" t="s">
        <v>16</v>
      </c>
      <c r="C6810" t="s">
        <v>26</v>
      </c>
      <c r="D6810">
        <v>45</v>
      </c>
      <c r="E6810" t="s">
        <v>32</v>
      </c>
      <c r="F6810" t="s">
        <v>29155</v>
      </c>
    </row>
    <row r="6811" spans="1:6" x14ac:dyDescent="0.2">
      <c r="A6811" t="s">
        <v>20588</v>
      </c>
      <c r="B6811" t="s">
        <v>18</v>
      </c>
      <c r="C6811" t="s">
        <v>26</v>
      </c>
      <c r="D6811">
        <v>57</v>
      </c>
      <c r="E6811" t="s">
        <v>32</v>
      </c>
      <c r="F6811" t="s">
        <v>29155</v>
      </c>
    </row>
    <row r="6812" spans="1:6" x14ac:dyDescent="0.2">
      <c r="A6812" t="s">
        <v>20591</v>
      </c>
      <c r="B6812" t="s">
        <v>16</v>
      </c>
      <c r="C6812" t="s">
        <v>26</v>
      </c>
      <c r="D6812">
        <v>40</v>
      </c>
      <c r="E6812" t="s">
        <v>32</v>
      </c>
      <c r="F6812" t="s">
        <v>29154</v>
      </c>
    </row>
    <row r="6813" spans="1:6" x14ac:dyDescent="0.2">
      <c r="A6813" t="s">
        <v>20594</v>
      </c>
      <c r="B6813" t="s">
        <v>18</v>
      </c>
      <c r="C6813" t="s">
        <v>30</v>
      </c>
      <c r="D6813">
        <v>3</v>
      </c>
      <c r="E6813" t="s">
        <v>33</v>
      </c>
      <c r="F6813" t="s">
        <v>29154</v>
      </c>
    </row>
    <row r="6814" spans="1:6" x14ac:dyDescent="0.2">
      <c r="A6814" t="s">
        <v>20597</v>
      </c>
      <c r="B6814" t="s">
        <v>23</v>
      </c>
      <c r="C6814" t="s">
        <v>26</v>
      </c>
      <c r="D6814">
        <v>37</v>
      </c>
      <c r="E6814" t="s">
        <v>34</v>
      </c>
      <c r="F6814" t="s">
        <v>29156</v>
      </c>
    </row>
    <row r="6815" spans="1:6" x14ac:dyDescent="0.2">
      <c r="A6815" t="s">
        <v>20600</v>
      </c>
      <c r="B6815" t="s">
        <v>21</v>
      </c>
      <c r="C6815" t="s">
        <v>26</v>
      </c>
      <c r="D6815">
        <v>39</v>
      </c>
      <c r="E6815" t="s">
        <v>33</v>
      </c>
      <c r="F6815" t="s">
        <v>29154</v>
      </c>
    </row>
    <row r="6816" spans="1:6" x14ac:dyDescent="0.2">
      <c r="A6816" t="s">
        <v>20603</v>
      </c>
      <c r="B6816" t="s">
        <v>16</v>
      </c>
      <c r="C6816" t="s">
        <v>27</v>
      </c>
      <c r="D6816">
        <v>108</v>
      </c>
      <c r="E6816" t="s">
        <v>33</v>
      </c>
      <c r="F6816" t="s">
        <v>29155</v>
      </c>
    </row>
    <row r="6817" spans="1:6" x14ac:dyDescent="0.2">
      <c r="A6817" t="s">
        <v>20606</v>
      </c>
      <c r="B6817" t="s">
        <v>17</v>
      </c>
      <c r="C6817" t="s">
        <v>26</v>
      </c>
      <c r="D6817">
        <v>27</v>
      </c>
      <c r="E6817" t="s">
        <v>32</v>
      </c>
      <c r="F6817" t="s">
        <v>29154</v>
      </c>
    </row>
    <row r="6818" spans="1:6" x14ac:dyDescent="0.2">
      <c r="A6818" t="s">
        <v>20609</v>
      </c>
      <c r="B6818" t="s">
        <v>23</v>
      </c>
      <c r="C6818" t="s">
        <v>26</v>
      </c>
      <c r="D6818">
        <v>24</v>
      </c>
      <c r="E6818" t="s">
        <v>33</v>
      </c>
      <c r="F6818" t="s">
        <v>29157</v>
      </c>
    </row>
    <row r="6819" spans="1:6" x14ac:dyDescent="0.2">
      <c r="A6819" t="s">
        <v>20612</v>
      </c>
      <c r="B6819" t="s">
        <v>15</v>
      </c>
      <c r="C6819" t="s">
        <v>27</v>
      </c>
      <c r="D6819">
        <v>113</v>
      </c>
      <c r="E6819" t="s">
        <v>32</v>
      </c>
      <c r="F6819" t="s">
        <v>29156</v>
      </c>
    </row>
    <row r="6820" spans="1:6" x14ac:dyDescent="0.2">
      <c r="A6820" t="s">
        <v>20615</v>
      </c>
      <c r="B6820" t="s">
        <v>21</v>
      </c>
      <c r="C6820" t="s">
        <v>28</v>
      </c>
      <c r="D6820">
        <v>224</v>
      </c>
      <c r="E6820" t="s">
        <v>34</v>
      </c>
      <c r="F6820" t="s">
        <v>29154</v>
      </c>
    </row>
    <row r="6821" spans="1:6" x14ac:dyDescent="0.2">
      <c r="A6821" t="s">
        <v>20618</v>
      </c>
      <c r="B6821" t="s">
        <v>24</v>
      </c>
      <c r="C6821" t="s">
        <v>26</v>
      </c>
      <c r="D6821">
        <v>26</v>
      </c>
      <c r="E6821" t="s">
        <v>32</v>
      </c>
      <c r="F6821" t="s">
        <v>29154</v>
      </c>
    </row>
    <row r="6822" spans="1:6" x14ac:dyDescent="0.2">
      <c r="A6822" t="s">
        <v>20333</v>
      </c>
      <c r="B6822" t="s">
        <v>16</v>
      </c>
      <c r="C6822" t="s">
        <v>27</v>
      </c>
      <c r="D6822">
        <v>118</v>
      </c>
      <c r="E6822" t="s">
        <v>32</v>
      </c>
      <c r="F6822" t="s">
        <v>29157</v>
      </c>
    </row>
    <row r="6823" spans="1:6" x14ac:dyDescent="0.2">
      <c r="A6823" t="s">
        <v>20336</v>
      </c>
      <c r="B6823" t="s">
        <v>23</v>
      </c>
      <c r="C6823" t="s">
        <v>27</v>
      </c>
      <c r="D6823">
        <v>53</v>
      </c>
      <c r="E6823" t="s">
        <v>34</v>
      </c>
      <c r="F6823" t="s">
        <v>29157</v>
      </c>
    </row>
    <row r="6824" spans="1:6" x14ac:dyDescent="0.2">
      <c r="A6824" t="s">
        <v>20339</v>
      </c>
      <c r="B6824" t="s">
        <v>24</v>
      </c>
      <c r="C6824" t="s">
        <v>26</v>
      </c>
      <c r="D6824">
        <v>48</v>
      </c>
      <c r="E6824" t="s">
        <v>34</v>
      </c>
      <c r="F6824" t="s">
        <v>29156</v>
      </c>
    </row>
    <row r="6825" spans="1:6" x14ac:dyDescent="0.2">
      <c r="A6825" t="s">
        <v>20342</v>
      </c>
      <c r="B6825" t="s">
        <v>18</v>
      </c>
      <c r="C6825" t="s">
        <v>28</v>
      </c>
      <c r="D6825">
        <v>213</v>
      </c>
      <c r="E6825" t="s">
        <v>34</v>
      </c>
      <c r="F6825" t="s">
        <v>29157</v>
      </c>
    </row>
    <row r="6826" spans="1:6" x14ac:dyDescent="0.2">
      <c r="A6826" t="s">
        <v>20345</v>
      </c>
      <c r="B6826" t="s">
        <v>18</v>
      </c>
      <c r="C6826" t="s">
        <v>27</v>
      </c>
      <c r="D6826">
        <v>50</v>
      </c>
      <c r="E6826" t="s">
        <v>34</v>
      </c>
      <c r="F6826" t="s">
        <v>29157</v>
      </c>
    </row>
    <row r="6827" spans="1:6" x14ac:dyDescent="0.2">
      <c r="A6827" t="s">
        <v>20348</v>
      </c>
      <c r="B6827" t="s">
        <v>22</v>
      </c>
      <c r="C6827" t="s">
        <v>27</v>
      </c>
      <c r="D6827">
        <v>49</v>
      </c>
      <c r="E6827" t="s">
        <v>33</v>
      </c>
      <c r="F6827" t="s">
        <v>29157</v>
      </c>
    </row>
    <row r="6828" spans="1:6" x14ac:dyDescent="0.2">
      <c r="A6828" t="s">
        <v>20351</v>
      </c>
      <c r="B6828" t="s">
        <v>22</v>
      </c>
      <c r="C6828" t="s">
        <v>28</v>
      </c>
      <c r="D6828">
        <v>243</v>
      </c>
      <c r="E6828" t="s">
        <v>33</v>
      </c>
      <c r="F6828" t="s">
        <v>29155</v>
      </c>
    </row>
    <row r="6829" spans="1:6" x14ac:dyDescent="0.2">
      <c r="A6829" t="s">
        <v>20621</v>
      </c>
      <c r="B6829" t="s">
        <v>23</v>
      </c>
      <c r="C6829" t="s">
        <v>26</v>
      </c>
      <c r="D6829">
        <v>37</v>
      </c>
      <c r="E6829" t="s">
        <v>33</v>
      </c>
      <c r="F6829" t="s">
        <v>79</v>
      </c>
    </row>
    <row r="6830" spans="1:6" x14ac:dyDescent="0.2">
      <c r="A6830" t="s">
        <v>20624</v>
      </c>
      <c r="B6830" t="s">
        <v>24</v>
      </c>
      <c r="C6830" t="s">
        <v>27</v>
      </c>
      <c r="D6830">
        <v>62</v>
      </c>
      <c r="E6830" t="s">
        <v>33</v>
      </c>
      <c r="F6830" t="s">
        <v>79</v>
      </c>
    </row>
    <row r="6831" spans="1:6" x14ac:dyDescent="0.2">
      <c r="A6831" t="s">
        <v>20627</v>
      </c>
      <c r="B6831" t="s">
        <v>24</v>
      </c>
      <c r="C6831" t="s">
        <v>30</v>
      </c>
      <c r="D6831">
        <v>8</v>
      </c>
      <c r="E6831" t="s">
        <v>34</v>
      </c>
      <c r="F6831" t="s">
        <v>29157</v>
      </c>
    </row>
    <row r="6832" spans="1:6" x14ac:dyDescent="0.2">
      <c r="A6832" t="s">
        <v>20630</v>
      </c>
      <c r="B6832" t="s">
        <v>24</v>
      </c>
      <c r="C6832" t="s">
        <v>26</v>
      </c>
      <c r="D6832">
        <v>52</v>
      </c>
      <c r="E6832" t="s">
        <v>32</v>
      </c>
      <c r="F6832" t="s">
        <v>79</v>
      </c>
    </row>
    <row r="6833" spans="1:6" x14ac:dyDescent="0.2">
      <c r="A6833" t="s">
        <v>20633</v>
      </c>
      <c r="B6833" t="s">
        <v>23</v>
      </c>
      <c r="C6833" t="s">
        <v>27</v>
      </c>
      <c r="D6833">
        <v>66</v>
      </c>
      <c r="E6833" t="s">
        <v>32</v>
      </c>
      <c r="F6833" t="s">
        <v>79</v>
      </c>
    </row>
    <row r="6834" spans="1:6" x14ac:dyDescent="0.2">
      <c r="A6834" t="s">
        <v>20636</v>
      </c>
      <c r="B6834" t="s">
        <v>20</v>
      </c>
      <c r="C6834" t="s">
        <v>26</v>
      </c>
      <c r="D6834">
        <v>57</v>
      </c>
      <c r="E6834" t="s">
        <v>34</v>
      </c>
      <c r="F6834" t="s">
        <v>79</v>
      </c>
    </row>
    <row r="6835" spans="1:6" x14ac:dyDescent="0.2">
      <c r="A6835" t="s">
        <v>20639</v>
      </c>
      <c r="B6835" t="s">
        <v>18</v>
      </c>
      <c r="C6835" t="s">
        <v>27</v>
      </c>
      <c r="D6835">
        <v>99</v>
      </c>
      <c r="E6835" t="s">
        <v>32</v>
      </c>
      <c r="F6835" t="s">
        <v>29157</v>
      </c>
    </row>
    <row r="6836" spans="1:6" x14ac:dyDescent="0.2">
      <c r="A6836" t="s">
        <v>20642</v>
      </c>
      <c r="B6836" t="s">
        <v>19</v>
      </c>
      <c r="C6836" t="s">
        <v>27</v>
      </c>
      <c r="D6836">
        <v>56</v>
      </c>
      <c r="E6836" t="s">
        <v>32</v>
      </c>
      <c r="F6836" t="s">
        <v>79</v>
      </c>
    </row>
    <row r="6837" spans="1:6" x14ac:dyDescent="0.2">
      <c r="A6837" t="s">
        <v>20645</v>
      </c>
      <c r="B6837" t="s">
        <v>24</v>
      </c>
      <c r="C6837" t="s">
        <v>26</v>
      </c>
      <c r="D6837">
        <v>39</v>
      </c>
      <c r="E6837" t="s">
        <v>32</v>
      </c>
      <c r="F6837" t="s">
        <v>29157</v>
      </c>
    </row>
    <row r="6838" spans="1:6" x14ac:dyDescent="0.2">
      <c r="A6838" t="s">
        <v>20648</v>
      </c>
      <c r="B6838" t="s">
        <v>24</v>
      </c>
      <c r="C6838" t="s">
        <v>27</v>
      </c>
      <c r="D6838">
        <v>79</v>
      </c>
      <c r="E6838" t="s">
        <v>32</v>
      </c>
      <c r="F6838" t="s">
        <v>79</v>
      </c>
    </row>
    <row r="6839" spans="1:6" x14ac:dyDescent="0.2">
      <c r="A6839" t="s">
        <v>20651</v>
      </c>
      <c r="B6839" t="s">
        <v>17</v>
      </c>
      <c r="C6839" t="s">
        <v>29</v>
      </c>
      <c r="D6839">
        <v>20</v>
      </c>
      <c r="E6839" t="s">
        <v>33</v>
      </c>
      <c r="F6839" t="s">
        <v>29157</v>
      </c>
    </row>
    <row r="6840" spans="1:6" x14ac:dyDescent="0.2">
      <c r="A6840" t="s">
        <v>20654</v>
      </c>
      <c r="B6840" t="s">
        <v>18</v>
      </c>
      <c r="C6840" t="s">
        <v>27</v>
      </c>
      <c r="D6840">
        <v>78</v>
      </c>
      <c r="E6840" t="s">
        <v>32</v>
      </c>
      <c r="F6840" t="s">
        <v>79</v>
      </c>
    </row>
    <row r="6841" spans="1:6" x14ac:dyDescent="0.2">
      <c r="A6841" t="s">
        <v>20657</v>
      </c>
      <c r="B6841" t="s">
        <v>16</v>
      </c>
      <c r="C6841" t="s">
        <v>26</v>
      </c>
      <c r="D6841">
        <v>22</v>
      </c>
      <c r="E6841" t="s">
        <v>32</v>
      </c>
      <c r="F6841" t="s">
        <v>29157</v>
      </c>
    </row>
    <row r="6842" spans="1:6" x14ac:dyDescent="0.2">
      <c r="A6842" t="s">
        <v>20660</v>
      </c>
      <c r="B6842" t="s">
        <v>23</v>
      </c>
      <c r="C6842" t="s">
        <v>27</v>
      </c>
      <c r="D6842">
        <v>53</v>
      </c>
      <c r="E6842" t="s">
        <v>32</v>
      </c>
      <c r="F6842" t="s">
        <v>79</v>
      </c>
    </row>
    <row r="6843" spans="1:6" x14ac:dyDescent="0.2">
      <c r="A6843" t="s">
        <v>20663</v>
      </c>
      <c r="B6843" t="s">
        <v>23</v>
      </c>
      <c r="C6843" t="s">
        <v>27</v>
      </c>
      <c r="D6843">
        <v>80</v>
      </c>
      <c r="E6843" t="s">
        <v>32</v>
      </c>
      <c r="F6843" t="s">
        <v>29157</v>
      </c>
    </row>
    <row r="6844" spans="1:6" x14ac:dyDescent="0.2">
      <c r="A6844" t="s">
        <v>20666</v>
      </c>
      <c r="B6844" t="s">
        <v>20</v>
      </c>
      <c r="C6844" t="s">
        <v>26</v>
      </c>
      <c r="D6844">
        <v>54</v>
      </c>
      <c r="E6844" t="s">
        <v>33</v>
      </c>
      <c r="F6844" t="s">
        <v>79</v>
      </c>
    </row>
    <row r="6845" spans="1:6" x14ac:dyDescent="0.2">
      <c r="A6845" t="s">
        <v>20669</v>
      </c>
      <c r="B6845" t="s">
        <v>24</v>
      </c>
      <c r="C6845" t="s">
        <v>26</v>
      </c>
      <c r="D6845">
        <v>53</v>
      </c>
      <c r="E6845" t="s">
        <v>32</v>
      </c>
      <c r="F6845" t="s">
        <v>29157</v>
      </c>
    </row>
    <row r="6846" spans="1:6" x14ac:dyDescent="0.2">
      <c r="A6846" t="s">
        <v>20672</v>
      </c>
      <c r="B6846" t="s">
        <v>23</v>
      </c>
      <c r="C6846" t="s">
        <v>26</v>
      </c>
      <c r="D6846">
        <v>40</v>
      </c>
      <c r="E6846" t="s">
        <v>33</v>
      </c>
      <c r="F6846" t="s">
        <v>29157</v>
      </c>
    </row>
    <row r="6847" spans="1:6" x14ac:dyDescent="0.2">
      <c r="A6847" t="s">
        <v>20675</v>
      </c>
      <c r="B6847" t="s">
        <v>20</v>
      </c>
      <c r="C6847" t="s">
        <v>27</v>
      </c>
      <c r="D6847">
        <v>71</v>
      </c>
      <c r="E6847" t="s">
        <v>34</v>
      </c>
      <c r="F6847" t="s">
        <v>79</v>
      </c>
    </row>
    <row r="6848" spans="1:6" x14ac:dyDescent="0.2">
      <c r="A6848" t="s">
        <v>20678</v>
      </c>
      <c r="B6848" t="s">
        <v>21</v>
      </c>
      <c r="C6848" t="s">
        <v>29</v>
      </c>
      <c r="D6848">
        <v>11</v>
      </c>
      <c r="E6848" t="s">
        <v>33</v>
      </c>
      <c r="F6848" t="s">
        <v>79</v>
      </c>
    </row>
    <row r="6849" spans="1:6" x14ac:dyDescent="0.2">
      <c r="A6849" t="s">
        <v>20681</v>
      </c>
      <c r="B6849" t="s">
        <v>21</v>
      </c>
      <c r="C6849" t="s">
        <v>26</v>
      </c>
      <c r="D6849">
        <v>27</v>
      </c>
      <c r="E6849" t="s">
        <v>33</v>
      </c>
      <c r="F6849" t="s">
        <v>79</v>
      </c>
    </row>
    <row r="6850" spans="1:6" x14ac:dyDescent="0.2">
      <c r="A6850" t="s">
        <v>20684</v>
      </c>
      <c r="B6850" t="s">
        <v>19</v>
      </c>
      <c r="C6850" t="s">
        <v>26</v>
      </c>
      <c r="D6850">
        <v>50</v>
      </c>
      <c r="E6850" t="s">
        <v>34</v>
      </c>
      <c r="F6850" t="s">
        <v>79</v>
      </c>
    </row>
    <row r="6851" spans="1:6" x14ac:dyDescent="0.2">
      <c r="A6851" t="s">
        <v>20687</v>
      </c>
      <c r="B6851" t="s">
        <v>23</v>
      </c>
      <c r="C6851" t="s">
        <v>27</v>
      </c>
      <c r="D6851">
        <v>113</v>
      </c>
      <c r="E6851" t="s">
        <v>32</v>
      </c>
      <c r="F6851" t="s">
        <v>29157</v>
      </c>
    </row>
    <row r="6852" spans="1:6" x14ac:dyDescent="0.2">
      <c r="A6852" t="s">
        <v>20690</v>
      </c>
      <c r="B6852" t="s">
        <v>21</v>
      </c>
      <c r="C6852" t="s">
        <v>26</v>
      </c>
      <c r="D6852">
        <v>36</v>
      </c>
      <c r="E6852" t="s">
        <v>33</v>
      </c>
      <c r="F6852" t="s">
        <v>29157</v>
      </c>
    </row>
    <row r="6853" spans="1:6" x14ac:dyDescent="0.2">
      <c r="A6853" t="s">
        <v>20693</v>
      </c>
      <c r="B6853" t="s">
        <v>22</v>
      </c>
      <c r="C6853" t="s">
        <v>27</v>
      </c>
      <c r="D6853">
        <v>51</v>
      </c>
      <c r="E6853" t="s">
        <v>33</v>
      </c>
      <c r="F6853" t="s">
        <v>79</v>
      </c>
    </row>
    <row r="6854" spans="1:6" x14ac:dyDescent="0.2">
      <c r="A6854" t="s">
        <v>20696</v>
      </c>
      <c r="B6854" t="s">
        <v>24</v>
      </c>
      <c r="C6854" t="s">
        <v>26</v>
      </c>
      <c r="D6854">
        <v>58</v>
      </c>
      <c r="E6854" t="s">
        <v>34</v>
      </c>
      <c r="F6854" t="s">
        <v>79</v>
      </c>
    </row>
    <row r="6855" spans="1:6" x14ac:dyDescent="0.2">
      <c r="A6855" t="s">
        <v>20699</v>
      </c>
      <c r="B6855" t="s">
        <v>16</v>
      </c>
      <c r="C6855" t="s">
        <v>26</v>
      </c>
      <c r="D6855">
        <v>58</v>
      </c>
      <c r="E6855" t="s">
        <v>34</v>
      </c>
      <c r="F6855" t="s">
        <v>79</v>
      </c>
    </row>
    <row r="6856" spans="1:6" x14ac:dyDescent="0.2">
      <c r="A6856" t="s">
        <v>20702</v>
      </c>
      <c r="B6856" t="s">
        <v>21</v>
      </c>
      <c r="C6856" t="s">
        <v>27</v>
      </c>
      <c r="D6856">
        <v>47</v>
      </c>
      <c r="E6856" t="s">
        <v>34</v>
      </c>
      <c r="F6856" t="s">
        <v>29157</v>
      </c>
    </row>
    <row r="6857" spans="1:6" x14ac:dyDescent="0.2">
      <c r="A6857" t="s">
        <v>20705</v>
      </c>
      <c r="B6857" t="s">
        <v>21</v>
      </c>
      <c r="C6857" t="s">
        <v>26</v>
      </c>
      <c r="D6857">
        <v>57</v>
      </c>
      <c r="E6857" t="s">
        <v>33</v>
      </c>
      <c r="F6857" t="s">
        <v>79</v>
      </c>
    </row>
    <row r="6858" spans="1:6" x14ac:dyDescent="0.2">
      <c r="A6858" t="s">
        <v>20708</v>
      </c>
      <c r="B6858" t="s">
        <v>21</v>
      </c>
      <c r="C6858" t="s">
        <v>27</v>
      </c>
      <c r="D6858">
        <v>72</v>
      </c>
      <c r="E6858" t="s">
        <v>34</v>
      </c>
      <c r="F6858" t="s">
        <v>79</v>
      </c>
    </row>
    <row r="6859" spans="1:6" x14ac:dyDescent="0.2">
      <c r="A6859" t="s">
        <v>20711</v>
      </c>
      <c r="B6859" t="s">
        <v>23</v>
      </c>
      <c r="C6859" t="s">
        <v>30</v>
      </c>
      <c r="D6859">
        <v>7</v>
      </c>
      <c r="E6859" t="s">
        <v>33</v>
      </c>
      <c r="F6859" t="s">
        <v>79</v>
      </c>
    </row>
    <row r="6860" spans="1:6" x14ac:dyDescent="0.2">
      <c r="A6860" t="s">
        <v>20714</v>
      </c>
      <c r="B6860" t="s">
        <v>22</v>
      </c>
      <c r="C6860" t="s">
        <v>26</v>
      </c>
      <c r="D6860">
        <v>52</v>
      </c>
      <c r="E6860" t="s">
        <v>32</v>
      </c>
      <c r="F6860" t="s">
        <v>79</v>
      </c>
    </row>
    <row r="6861" spans="1:6" x14ac:dyDescent="0.2">
      <c r="A6861" t="s">
        <v>20717</v>
      </c>
      <c r="B6861" t="s">
        <v>17</v>
      </c>
      <c r="C6861" t="s">
        <v>27</v>
      </c>
      <c r="D6861">
        <v>97</v>
      </c>
      <c r="E6861" t="s">
        <v>34</v>
      </c>
      <c r="F6861" t="s">
        <v>29157</v>
      </c>
    </row>
    <row r="6862" spans="1:6" x14ac:dyDescent="0.2">
      <c r="A6862" t="s">
        <v>20720</v>
      </c>
      <c r="B6862" t="s">
        <v>19</v>
      </c>
      <c r="C6862" t="s">
        <v>29</v>
      </c>
      <c r="D6862">
        <v>9</v>
      </c>
      <c r="E6862" t="s">
        <v>32</v>
      </c>
      <c r="F6862" t="s">
        <v>29157</v>
      </c>
    </row>
    <row r="6863" spans="1:6" x14ac:dyDescent="0.2">
      <c r="A6863" t="s">
        <v>20723</v>
      </c>
      <c r="B6863" t="s">
        <v>15</v>
      </c>
      <c r="C6863" t="s">
        <v>26</v>
      </c>
      <c r="D6863">
        <v>58</v>
      </c>
      <c r="E6863" t="s">
        <v>33</v>
      </c>
      <c r="F6863" t="s">
        <v>79</v>
      </c>
    </row>
    <row r="6864" spans="1:6" x14ac:dyDescent="0.2">
      <c r="A6864" t="s">
        <v>20726</v>
      </c>
      <c r="B6864" t="s">
        <v>20</v>
      </c>
      <c r="C6864" t="s">
        <v>26</v>
      </c>
      <c r="D6864">
        <v>20</v>
      </c>
      <c r="E6864" t="s">
        <v>34</v>
      </c>
      <c r="F6864" t="s">
        <v>79</v>
      </c>
    </row>
    <row r="6865" spans="1:6" x14ac:dyDescent="0.2">
      <c r="A6865" t="s">
        <v>20729</v>
      </c>
      <c r="B6865" t="s">
        <v>18</v>
      </c>
      <c r="C6865" t="s">
        <v>27</v>
      </c>
      <c r="D6865">
        <v>109</v>
      </c>
      <c r="E6865" t="s">
        <v>33</v>
      </c>
      <c r="F6865" t="s">
        <v>29157</v>
      </c>
    </row>
    <row r="6866" spans="1:6" x14ac:dyDescent="0.2">
      <c r="A6866" t="s">
        <v>20732</v>
      </c>
      <c r="B6866" t="s">
        <v>23</v>
      </c>
      <c r="C6866" t="s">
        <v>26</v>
      </c>
      <c r="D6866">
        <v>32</v>
      </c>
      <c r="E6866" t="s">
        <v>33</v>
      </c>
      <c r="F6866" t="s">
        <v>79</v>
      </c>
    </row>
    <row r="6867" spans="1:6" x14ac:dyDescent="0.2">
      <c r="A6867" t="s">
        <v>20735</v>
      </c>
      <c r="B6867" t="s">
        <v>16</v>
      </c>
      <c r="C6867" t="s">
        <v>27</v>
      </c>
      <c r="D6867">
        <v>117</v>
      </c>
      <c r="E6867" t="s">
        <v>34</v>
      </c>
      <c r="F6867" t="s">
        <v>29157</v>
      </c>
    </row>
    <row r="6868" spans="1:6" x14ac:dyDescent="0.2">
      <c r="A6868" t="s">
        <v>20738</v>
      </c>
      <c r="B6868" t="s">
        <v>18</v>
      </c>
      <c r="C6868" t="s">
        <v>28</v>
      </c>
      <c r="D6868">
        <v>342</v>
      </c>
      <c r="E6868" t="s">
        <v>34</v>
      </c>
      <c r="F6868" t="s">
        <v>29157</v>
      </c>
    </row>
    <row r="6869" spans="1:6" x14ac:dyDescent="0.2">
      <c r="A6869" t="s">
        <v>20741</v>
      </c>
      <c r="B6869" t="s">
        <v>15</v>
      </c>
      <c r="C6869" t="s">
        <v>29</v>
      </c>
      <c r="D6869">
        <v>9</v>
      </c>
      <c r="E6869" t="s">
        <v>33</v>
      </c>
      <c r="F6869" t="s">
        <v>29157</v>
      </c>
    </row>
    <row r="6870" spans="1:6" x14ac:dyDescent="0.2">
      <c r="A6870" t="s">
        <v>20744</v>
      </c>
      <c r="B6870" t="s">
        <v>20</v>
      </c>
      <c r="C6870" t="s">
        <v>28</v>
      </c>
      <c r="D6870">
        <v>385</v>
      </c>
      <c r="E6870" t="s">
        <v>33</v>
      </c>
      <c r="F6870" t="s">
        <v>79</v>
      </c>
    </row>
    <row r="6871" spans="1:6" x14ac:dyDescent="0.2">
      <c r="A6871" t="s">
        <v>20765</v>
      </c>
      <c r="B6871" t="s">
        <v>18</v>
      </c>
      <c r="C6871" t="s">
        <v>30</v>
      </c>
      <c r="D6871">
        <v>6</v>
      </c>
      <c r="E6871" t="s">
        <v>32</v>
      </c>
      <c r="F6871" t="s">
        <v>29156</v>
      </c>
    </row>
    <row r="6872" spans="1:6" x14ac:dyDescent="0.2">
      <c r="A6872" t="s">
        <v>20768</v>
      </c>
      <c r="B6872" t="s">
        <v>21</v>
      </c>
      <c r="C6872" t="s">
        <v>26</v>
      </c>
      <c r="D6872">
        <v>56</v>
      </c>
      <c r="E6872" t="s">
        <v>33</v>
      </c>
      <c r="F6872" t="s">
        <v>29156</v>
      </c>
    </row>
    <row r="6873" spans="1:6" x14ac:dyDescent="0.2">
      <c r="A6873" t="s">
        <v>20771</v>
      </c>
      <c r="B6873" t="s">
        <v>17</v>
      </c>
      <c r="C6873" t="s">
        <v>26</v>
      </c>
      <c r="D6873">
        <v>43</v>
      </c>
      <c r="E6873" t="s">
        <v>34</v>
      </c>
      <c r="F6873" t="s">
        <v>29154</v>
      </c>
    </row>
    <row r="6874" spans="1:6" x14ac:dyDescent="0.2">
      <c r="A6874" t="s">
        <v>20774</v>
      </c>
      <c r="B6874" t="s">
        <v>20</v>
      </c>
      <c r="C6874" t="s">
        <v>29</v>
      </c>
      <c r="D6874">
        <v>13</v>
      </c>
      <c r="E6874" t="s">
        <v>33</v>
      </c>
      <c r="F6874" t="s">
        <v>29157</v>
      </c>
    </row>
    <row r="6875" spans="1:6" x14ac:dyDescent="0.2">
      <c r="A6875" t="s">
        <v>20777</v>
      </c>
      <c r="B6875" t="s">
        <v>20</v>
      </c>
      <c r="C6875" t="s">
        <v>29</v>
      </c>
      <c r="D6875">
        <v>10</v>
      </c>
      <c r="E6875" t="s">
        <v>32</v>
      </c>
      <c r="F6875" t="s">
        <v>29156</v>
      </c>
    </row>
    <row r="6876" spans="1:6" x14ac:dyDescent="0.2">
      <c r="A6876" t="s">
        <v>20780</v>
      </c>
      <c r="B6876" t="s">
        <v>23</v>
      </c>
      <c r="C6876" t="s">
        <v>28</v>
      </c>
      <c r="D6876">
        <v>269</v>
      </c>
      <c r="E6876" t="s">
        <v>32</v>
      </c>
      <c r="F6876" t="s">
        <v>29154</v>
      </c>
    </row>
    <row r="6877" spans="1:6" x14ac:dyDescent="0.2">
      <c r="A6877" t="s">
        <v>20783</v>
      </c>
      <c r="B6877" t="s">
        <v>18</v>
      </c>
      <c r="C6877" t="s">
        <v>30</v>
      </c>
      <c r="D6877">
        <v>5</v>
      </c>
      <c r="E6877" t="s">
        <v>33</v>
      </c>
      <c r="F6877" t="s">
        <v>29157</v>
      </c>
    </row>
    <row r="6878" spans="1:6" x14ac:dyDescent="0.2">
      <c r="A6878" t="s">
        <v>20786</v>
      </c>
      <c r="B6878" t="s">
        <v>22</v>
      </c>
      <c r="C6878" t="s">
        <v>26</v>
      </c>
      <c r="D6878">
        <v>41</v>
      </c>
      <c r="E6878" t="s">
        <v>33</v>
      </c>
      <c r="F6878" t="s">
        <v>29156</v>
      </c>
    </row>
    <row r="6879" spans="1:6" x14ac:dyDescent="0.2">
      <c r="A6879" t="s">
        <v>20789</v>
      </c>
      <c r="B6879" t="s">
        <v>17</v>
      </c>
      <c r="C6879" t="s">
        <v>27</v>
      </c>
      <c r="D6879">
        <v>115</v>
      </c>
      <c r="E6879" t="s">
        <v>34</v>
      </c>
      <c r="F6879" t="s">
        <v>29157</v>
      </c>
    </row>
    <row r="6880" spans="1:6" x14ac:dyDescent="0.2">
      <c r="A6880" t="s">
        <v>20792</v>
      </c>
      <c r="B6880" t="s">
        <v>17</v>
      </c>
      <c r="C6880" t="s">
        <v>26</v>
      </c>
      <c r="D6880">
        <v>37</v>
      </c>
      <c r="E6880" t="s">
        <v>33</v>
      </c>
      <c r="F6880" t="s">
        <v>29156</v>
      </c>
    </row>
    <row r="6881" spans="1:6" x14ac:dyDescent="0.2">
      <c r="A6881" t="s">
        <v>20795</v>
      </c>
      <c r="B6881" t="s">
        <v>22</v>
      </c>
      <c r="C6881" t="s">
        <v>27</v>
      </c>
      <c r="D6881">
        <v>90</v>
      </c>
      <c r="E6881" t="s">
        <v>34</v>
      </c>
      <c r="F6881" t="s">
        <v>29157</v>
      </c>
    </row>
    <row r="6882" spans="1:6" x14ac:dyDescent="0.2">
      <c r="A6882" t="s">
        <v>20798</v>
      </c>
      <c r="B6882" t="s">
        <v>15</v>
      </c>
      <c r="C6882" t="s">
        <v>27</v>
      </c>
      <c r="D6882">
        <v>115</v>
      </c>
      <c r="E6882" t="s">
        <v>32</v>
      </c>
      <c r="F6882" t="s">
        <v>29157</v>
      </c>
    </row>
    <row r="6883" spans="1:6" x14ac:dyDescent="0.2">
      <c r="A6883" t="s">
        <v>20801</v>
      </c>
      <c r="B6883" t="s">
        <v>15</v>
      </c>
      <c r="C6883" t="s">
        <v>26</v>
      </c>
      <c r="D6883">
        <v>36</v>
      </c>
      <c r="E6883" t="s">
        <v>32</v>
      </c>
      <c r="F6883" t="s">
        <v>29157</v>
      </c>
    </row>
    <row r="6884" spans="1:6" x14ac:dyDescent="0.2">
      <c r="A6884" t="s">
        <v>20804</v>
      </c>
      <c r="B6884" t="s">
        <v>20</v>
      </c>
      <c r="C6884" t="s">
        <v>27</v>
      </c>
      <c r="D6884">
        <v>63</v>
      </c>
      <c r="E6884" t="s">
        <v>33</v>
      </c>
      <c r="F6884" t="s">
        <v>29156</v>
      </c>
    </row>
    <row r="6885" spans="1:6" x14ac:dyDescent="0.2">
      <c r="A6885" t="s">
        <v>20807</v>
      </c>
      <c r="B6885" t="s">
        <v>23</v>
      </c>
      <c r="C6885" t="s">
        <v>27</v>
      </c>
      <c r="D6885">
        <v>94</v>
      </c>
      <c r="E6885" t="s">
        <v>33</v>
      </c>
      <c r="F6885" t="s">
        <v>29154</v>
      </c>
    </row>
    <row r="6886" spans="1:6" x14ac:dyDescent="0.2">
      <c r="A6886" t="s">
        <v>20810</v>
      </c>
      <c r="B6886" t="s">
        <v>24</v>
      </c>
      <c r="C6886" t="s">
        <v>29</v>
      </c>
      <c r="D6886">
        <v>23</v>
      </c>
      <c r="E6886" t="s">
        <v>33</v>
      </c>
      <c r="F6886" t="s">
        <v>29155</v>
      </c>
    </row>
    <row r="6887" spans="1:6" x14ac:dyDescent="0.2">
      <c r="A6887" t="s">
        <v>20813</v>
      </c>
      <c r="B6887" t="s">
        <v>22</v>
      </c>
      <c r="C6887" t="s">
        <v>29</v>
      </c>
      <c r="D6887">
        <v>21</v>
      </c>
      <c r="E6887" t="s">
        <v>33</v>
      </c>
      <c r="F6887" t="s">
        <v>29156</v>
      </c>
    </row>
    <row r="6888" spans="1:6" x14ac:dyDescent="0.2">
      <c r="A6888" t="s">
        <v>20816</v>
      </c>
      <c r="B6888" t="s">
        <v>17</v>
      </c>
      <c r="C6888" t="s">
        <v>26</v>
      </c>
      <c r="D6888">
        <v>22</v>
      </c>
      <c r="E6888" t="s">
        <v>32</v>
      </c>
      <c r="F6888" t="s">
        <v>29154</v>
      </c>
    </row>
    <row r="6889" spans="1:6" x14ac:dyDescent="0.2">
      <c r="A6889" t="s">
        <v>20819</v>
      </c>
      <c r="B6889" t="s">
        <v>15</v>
      </c>
      <c r="C6889" t="s">
        <v>27</v>
      </c>
      <c r="D6889">
        <v>109</v>
      </c>
      <c r="E6889" t="s">
        <v>34</v>
      </c>
      <c r="F6889" t="s">
        <v>29156</v>
      </c>
    </row>
    <row r="6890" spans="1:6" x14ac:dyDescent="0.2">
      <c r="A6890" t="s">
        <v>20822</v>
      </c>
      <c r="B6890" t="s">
        <v>18</v>
      </c>
      <c r="C6890" t="s">
        <v>28</v>
      </c>
      <c r="D6890">
        <v>113</v>
      </c>
      <c r="E6890" t="s">
        <v>34</v>
      </c>
      <c r="F6890" t="s">
        <v>29154</v>
      </c>
    </row>
    <row r="6891" spans="1:6" x14ac:dyDescent="0.2">
      <c r="A6891" t="s">
        <v>20825</v>
      </c>
      <c r="B6891" t="s">
        <v>24</v>
      </c>
      <c r="C6891" t="s">
        <v>27</v>
      </c>
      <c r="D6891">
        <v>63</v>
      </c>
      <c r="E6891" t="s">
        <v>33</v>
      </c>
      <c r="F6891" t="s">
        <v>29154</v>
      </c>
    </row>
    <row r="6892" spans="1:6" x14ac:dyDescent="0.2">
      <c r="A6892" t="s">
        <v>20828</v>
      </c>
      <c r="B6892" t="s">
        <v>15</v>
      </c>
      <c r="C6892" t="s">
        <v>29</v>
      </c>
      <c r="D6892">
        <v>9</v>
      </c>
      <c r="E6892" t="s">
        <v>33</v>
      </c>
      <c r="F6892" t="s">
        <v>29155</v>
      </c>
    </row>
    <row r="6893" spans="1:6" x14ac:dyDescent="0.2">
      <c r="A6893" t="s">
        <v>20831</v>
      </c>
      <c r="B6893" t="s">
        <v>24</v>
      </c>
      <c r="C6893" t="s">
        <v>26</v>
      </c>
      <c r="D6893">
        <v>22</v>
      </c>
      <c r="E6893" t="s">
        <v>32</v>
      </c>
      <c r="F6893" t="s">
        <v>29156</v>
      </c>
    </row>
    <row r="6894" spans="1:6" x14ac:dyDescent="0.2">
      <c r="A6894" t="s">
        <v>20834</v>
      </c>
      <c r="B6894" t="s">
        <v>15</v>
      </c>
      <c r="C6894" t="s">
        <v>27</v>
      </c>
      <c r="D6894">
        <v>93</v>
      </c>
      <c r="E6894" t="s">
        <v>34</v>
      </c>
      <c r="F6894" t="s">
        <v>29156</v>
      </c>
    </row>
    <row r="6895" spans="1:6" x14ac:dyDescent="0.2">
      <c r="A6895" t="s">
        <v>20837</v>
      </c>
      <c r="B6895" t="s">
        <v>20</v>
      </c>
      <c r="C6895" t="s">
        <v>26</v>
      </c>
      <c r="D6895">
        <v>24</v>
      </c>
      <c r="E6895" t="s">
        <v>32</v>
      </c>
      <c r="F6895" t="s">
        <v>29154</v>
      </c>
    </row>
    <row r="6896" spans="1:6" x14ac:dyDescent="0.2">
      <c r="A6896" t="s">
        <v>20840</v>
      </c>
      <c r="B6896" t="s">
        <v>18</v>
      </c>
      <c r="C6896" t="s">
        <v>26</v>
      </c>
      <c r="D6896">
        <v>31</v>
      </c>
      <c r="E6896" t="s">
        <v>32</v>
      </c>
      <c r="F6896" t="s">
        <v>29156</v>
      </c>
    </row>
    <row r="6897" spans="1:6" x14ac:dyDescent="0.2">
      <c r="A6897" t="s">
        <v>20843</v>
      </c>
      <c r="B6897" t="s">
        <v>18</v>
      </c>
      <c r="C6897" t="s">
        <v>26</v>
      </c>
      <c r="D6897">
        <v>54</v>
      </c>
      <c r="E6897" t="s">
        <v>33</v>
      </c>
      <c r="F6897" t="s">
        <v>29156</v>
      </c>
    </row>
    <row r="6898" spans="1:6" x14ac:dyDescent="0.2">
      <c r="A6898" t="s">
        <v>20846</v>
      </c>
      <c r="B6898" t="s">
        <v>24</v>
      </c>
      <c r="C6898" t="s">
        <v>27</v>
      </c>
      <c r="D6898">
        <v>109</v>
      </c>
      <c r="E6898" t="s">
        <v>34</v>
      </c>
      <c r="F6898" t="s">
        <v>29156</v>
      </c>
    </row>
    <row r="6899" spans="1:6" x14ac:dyDescent="0.2">
      <c r="A6899" t="s">
        <v>20849</v>
      </c>
      <c r="B6899" t="s">
        <v>19</v>
      </c>
      <c r="C6899" t="s">
        <v>26</v>
      </c>
      <c r="D6899">
        <v>30</v>
      </c>
      <c r="E6899" t="s">
        <v>33</v>
      </c>
      <c r="F6899" t="s">
        <v>29154</v>
      </c>
    </row>
    <row r="6900" spans="1:6" x14ac:dyDescent="0.2">
      <c r="A6900" t="s">
        <v>20852</v>
      </c>
      <c r="B6900" t="s">
        <v>21</v>
      </c>
      <c r="C6900" t="s">
        <v>26</v>
      </c>
      <c r="D6900">
        <v>53</v>
      </c>
      <c r="E6900" t="s">
        <v>34</v>
      </c>
      <c r="F6900" t="s">
        <v>29157</v>
      </c>
    </row>
    <row r="6901" spans="1:6" x14ac:dyDescent="0.2">
      <c r="A6901" t="s">
        <v>20855</v>
      </c>
      <c r="B6901" t="s">
        <v>17</v>
      </c>
      <c r="C6901" t="s">
        <v>30</v>
      </c>
      <c r="D6901">
        <v>7</v>
      </c>
      <c r="E6901" t="s">
        <v>33</v>
      </c>
      <c r="F6901" t="s">
        <v>29156</v>
      </c>
    </row>
    <row r="6902" spans="1:6" x14ac:dyDescent="0.2">
      <c r="A6902" t="s">
        <v>20858</v>
      </c>
      <c r="B6902" t="s">
        <v>20</v>
      </c>
      <c r="C6902" t="s">
        <v>27</v>
      </c>
      <c r="D6902">
        <v>72</v>
      </c>
      <c r="E6902" t="s">
        <v>32</v>
      </c>
      <c r="F6902" t="s">
        <v>29157</v>
      </c>
    </row>
    <row r="6903" spans="1:6" x14ac:dyDescent="0.2">
      <c r="A6903" t="s">
        <v>20861</v>
      </c>
      <c r="B6903" t="s">
        <v>22</v>
      </c>
      <c r="C6903" t="s">
        <v>27</v>
      </c>
      <c r="D6903">
        <v>71</v>
      </c>
      <c r="E6903" t="s">
        <v>33</v>
      </c>
      <c r="F6903" t="s">
        <v>29155</v>
      </c>
    </row>
    <row r="6904" spans="1:6" x14ac:dyDescent="0.2">
      <c r="A6904" t="s">
        <v>20864</v>
      </c>
      <c r="B6904" t="s">
        <v>19</v>
      </c>
      <c r="C6904" t="s">
        <v>26</v>
      </c>
      <c r="D6904">
        <v>56</v>
      </c>
      <c r="E6904" t="s">
        <v>32</v>
      </c>
      <c r="F6904" t="s">
        <v>29154</v>
      </c>
    </row>
    <row r="6905" spans="1:6" x14ac:dyDescent="0.2">
      <c r="A6905" t="s">
        <v>20867</v>
      </c>
      <c r="B6905" t="s">
        <v>15</v>
      </c>
      <c r="C6905" t="s">
        <v>26</v>
      </c>
      <c r="D6905">
        <v>23</v>
      </c>
      <c r="E6905" t="s">
        <v>34</v>
      </c>
      <c r="F6905" t="s">
        <v>29156</v>
      </c>
    </row>
    <row r="6906" spans="1:6" x14ac:dyDescent="0.2">
      <c r="A6906" t="s">
        <v>20870</v>
      </c>
      <c r="B6906" t="s">
        <v>24</v>
      </c>
      <c r="C6906" t="s">
        <v>26</v>
      </c>
      <c r="D6906">
        <v>37</v>
      </c>
      <c r="E6906" t="s">
        <v>33</v>
      </c>
      <c r="F6906" t="s">
        <v>29156</v>
      </c>
    </row>
    <row r="6907" spans="1:6" x14ac:dyDescent="0.2">
      <c r="A6907" t="s">
        <v>20873</v>
      </c>
      <c r="B6907" t="s">
        <v>21</v>
      </c>
      <c r="C6907" t="s">
        <v>29</v>
      </c>
      <c r="D6907">
        <v>12</v>
      </c>
      <c r="E6907" t="s">
        <v>32</v>
      </c>
      <c r="F6907" t="s">
        <v>29154</v>
      </c>
    </row>
    <row r="6908" spans="1:6" x14ac:dyDescent="0.2">
      <c r="A6908" t="s">
        <v>20876</v>
      </c>
      <c r="B6908" t="s">
        <v>18</v>
      </c>
      <c r="C6908" t="s">
        <v>30</v>
      </c>
      <c r="D6908">
        <v>3</v>
      </c>
      <c r="E6908" t="s">
        <v>33</v>
      </c>
      <c r="F6908" t="s">
        <v>29156</v>
      </c>
    </row>
    <row r="6909" spans="1:6" x14ac:dyDescent="0.2">
      <c r="A6909" t="s">
        <v>20879</v>
      </c>
      <c r="B6909" t="s">
        <v>24</v>
      </c>
      <c r="C6909" t="s">
        <v>26</v>
      </c>
      <c r="D6909">
        <v>36</v>
      </c>
      <c r="E6909" t="s">
        <v>32</v>
      </c>
      <c r="F6909" t="s">
        <v>29157</v>
      </c>
    </row>
    <row r="6910" spans="1:6" x14ac:dyDescent="0.2">
      <c r="A6910" t="s">
        <v>20882</v>
      </c>
      <c r="B6910" t="s">
        <v>19</v>
      </c>
      <c r="C6910" t="s">
        <v>27</v>
      </c>
      <c r="D6910">
        <v>102</v>
      </c>
      <c r="E6910" t="s">
        <v>34</v>
      </c>
      <c r="F6910" t="s">
        <v>29154</v>
      </c>
    </row>
    <row r="6911" spans="1:6" x14ac:dyDescent="0.2">
      <c r="A6911" t="s">
        <v>20885</v>
      </c>
      <c r="B6911" t="s">
        <v>20</v>
      </c>
      <c r="C6911" t="s">
        <v>26</v>
      </c>
      <c r="D6911">
        <v>42</v>
      </c>
      <c r="E6911" t="s">
        <v>32</v>
      </c>
      <c r="F6911" t="s">
        <v>29154</v>
      </c>
    </row>
    <row r="6912" spans="1:6" x14ac:dyDescent="0.2">
      <c r="A6912" t="s">
        <v>20888</v>
      </c>
      <c r="B6912" t="s">
        <v>24</v>
      </c>
      <c r="C6912" t="s">
        <v>27</v>
      </c>
      <c r="D6912">
        <v>102</v>
      </c>
      <c r="E6912" t="s">
        <v>32</v>
      </c>
      <c r="F6912" t="s">
        <v>29154</v>
      </c>
    </row>
    <row r="6913" spans="1:6" x14ac:dyDescent="0.2">
      <c r="A6913" t="s">
        <v>20891</v>
      </c>
      <c r="B6913" t="s">
        <v>19</v>
      </c>
      <c r="C6913" t="s">
        <v>26</v>
      </c>
      <c r="D6913">
        <v>27</v>
      </c>
      <c r="E6913" t="s">
        <v>33</v>
      </c>
      <c r="F6913" t="s">
        <v>29157</v>
      </c>
    </row>
    <row r="6914" spans="1:6" x14ac:dyDescent="0.2">
      <c r="A6914" t="s">
        <v>20894</v>
      </c>
      <c r="B6914" t="s">
        <v>19</v>
      </c>
      <c r="C6914" t="s">
        <v>27</v>
      </c>
      <c r="D6914">
        <v>50</v>
      </c>
      <c r="E6914" t="s">
        <v>32</v>
      </c>
      <c r="F6914" t="s">
        <v>29157</v>
      </c>
    </row>
    <row r="6915" spans="1:6" x14ac:dyDescent="0.2">
      <c r="A6915" t="s">
        <v>20897</v>
      </c>
      <c r="B6915" t="s">
        <v>17</v>
      </c>
      <c r="C6915" t="s">
        <v>28</v>
      </c>
      <c r="D6915">
        <v>220</v>
      </c>
      <c r="E6915" t="s">
        <v>32</v>
      </c>
      <c r="F6915" t="s">
        <v>29157</v>
      </c>
    </row>
    <row r="6916" spans="1:6" x14ac:dyDescent="0.2">
      <c r="A6916" t="s">
        <v>20900</v>
      </c>
      <c r="B6916" t="s">
        <v>20</v>
      </c>
      <c r="C6916" t="s">
        <v>26</v>
      </c>
      <c r="D6916">
        <v>54</v>
      </c>
      <c r="E6916" t="s">
        <v>34</v>
      </c>
      <c r="F6916" t="s">
        <v>29157</v>
      </c>
    </row>
    <row r="6917" spans="1:6" x14ac:dyDescent="0.2">
      <c r="A6917" t="s">
        <v>20903</v>
      </c>
      <c r="B6917" t="s">
        <v>19</v>
      </c>
      <c r="C6917" t="s">
        <v>27</v>
      </c>
      <c r="D6917">
        <v>50</v>
      </c>
      <c r="E6917" t="s">
        <v>33</v>
      </c>
      <c r="F6917" t="s">
        <v>29156</v>
      </c>
    </row>
    <row r="6918" spans="1:6" x14ac:dyDescent="0.2">
      <c r="A6918" t="s">
        <v>20906</v>
      </c>
      <c r="B6918" t="s">
        <v>17</v>
      </c>
      <c r="C6918" t="s">
        <v>26</v>
      </c>
      <c r="D6918">
        <v>43</v>
      </c>
      <c r="E6918" t="s">
        <v>33</v>
      </c>
      <c r="F6918" t="s">
        <v>29157</v>
      </c>
    </row>
    <row r="6919" spans="1:6" x14ac:dyDescent="0.2">
      <c r="A6919" t="s">
        <v>20909</v>
      </c>
      <c r="B6919" t="s">
        <v>20</v>
      </c>
      <c r="C6919" t="s">
        <v>28</v>
      </c>
      <c r="D6919">
        <v>110</v>
      </c>
      <c r="E6919" t="s">
        <v>32</v>
      </c>
      <c r="F6919" t="s">
        <v>29157</v>
      </c>
    </row>
    <row r="6920" spans="1:6" x14ac:dyDescent="0.2">
      <c r="A6920" t="s">
        <v>20912</v>
      </c>
      <c r="B6920" t="s">
        <v>22</v>
      </c>
      <c r="C6920" t="s">
        <v>30</v>
      </c>
      <c r="D6920">
        <v>5</v>
      </c>
      <c r="E6920" t="s">
        <v>34</v>
      </c>
      <c r="F6920" t="s">
        <v>29155</v>
      </c>
    </row>
    <row r="6921" spans="1:6" x14ac:dyDescent="0.2">
      <c r="A6921" t="s">
        <v>20915</v>
      </c>
      <c r="B6921" t="s">
        <v>24</v>
      </c>
      <c r="C6921" t="s">
        <v>29</v>
      </c>
      <c r="D6921">
        <v>16</v>
      </c>
      <c r="E6921" t="s">
        <v>33</v>
      </c>
      <c r="F6921" t="s">
        <v>29155</v>
      </c>
    </row>
    <row r="6922" spans="1:6" x14ac:dyDescent="0.2">
      <c r="A6922" t="s">
        <v>20918</v>
      </c>
      <c r="B6922" t="s">
        <v>19</v>
      </c>
      <c r="C6922" t="s">
        <v>27</v>
      </c>
      <c r="D6922">
        <v>77</v>
      </c>
      <c r="E6922" t="s">
        <v>33</v>
      </c>
      <c r="F6922" t="s">
        <v>29156</v>
      </c>
    </row>
    <row r="6923" spans="1:6" x14ac:dyDescent="0.2">
      <c r="A6923" t="s">
        <v>20921</v>
      </c>
      <c r="B6923" t="s">
        <v>19</v>
      </c>
      <c r="C6923" t="s">
        <v>26</v>
      </c>
      <c r="D6923">
        <v>46</v>
      </c>
      <c r="E6923" t="s">
        <v>33</v>
      </c>
      <c r="F6923" t="s">
        <v>29156</v>
      </c>
    </row>
    <row r="6924" spans="1:6" x14ac:dyDescent="0.2">
      <c r="A6924" t="s">
        <v>20924</v>
      </c>
      <c r="B6924" t="s">
        <v>19</v>
      </c>
      <c r="C6924" t="s">
        <v>26</v>
      </c>
      <c r="D6924">
        <v>35</v>
      </c>
      <c r="E6924" t="s">
        <v>34</v>
      </c>
      <c r="F6924" t="s">
        <v>29157</v>
      </c>
    </row>
    <row r="6925" spans="1:6" x14ac:dyDescent="0.2">
      <c r="A6925" t="s">
        <v>20927</v>
      </c>
      <c r="B6925" t="s">
        <v>18</v>
      </c>
      <c r="C6925" t="s">
        <v>28</v>
      </c>
      <c r="D6925">
        <v>377</v>
      </c>
      <c r="E6925" t="s">
        <v>32</v>
      </c>
      <c r="F6925" t="s">
        <v>29154</v>
      </c>
    </row>
    <row r="6926" spans="1:6" x14ac:dyDescent="0.2">
      <c r="A6926" t="s">
        <v>20930</v>
      </c>
      <c r="B6926" t="s">
        <v>15</v>
      </c>
      <c r="C6926" t="s">
        <v>27</v>
      </c>
      <c r="D6926">
        <v>50</v>
      </c>
      <c r="E6926" t="s">
        <v>32</v>
      </c>
      <c r="F6926" t="s">
        <v>29156</v>
      </c>
    </row>
    <row r="6927" spans="1:6" x14ac:dyDescent="0.2">
      <c r="A6927" t="s">
        <v>20933</v>
      </c>
      <c r="B6927" t="s">
        <v>24</v>
      </c>
      <c r="C6927" t="s">
        <v>28</v>
      </c>
      <c r="D6927">
        <v>105</v>
      </c>
      <c r="E6927" t="s">
        <v>33</v>
      </c>
      <c r="F6927" t="s">
        <v>29156</v>
      </c>
    </row>
    <row r="6928" spans="1:6" x14ac:dyDescent="0.2">
      <c r="A6928" t="s">
        <v>20936</v>
      </c>
      <c r="B6928" t="s">
        <v>24</v>
      </c>
      <c r="C6928" t="s">
        <v>26</v>
      </c>
      <c r="D6928">
        <v>38</v>
      </c>
      <c r="E6928" t="s">
        <v>32</v>
      </c>
      <c r="F6928" t="s">
        <v>29155</v>
      </c>
    </row>
    <row r="6929" spans="1:6" x14ac:dyDescent="0.2">
      <c r="A6929" t="s">
        <v>20939</v>
      </c>
      <c r="B6929" t="s">
        <v>17</v>
      </c>
      <c r="C6929" t="s">
        <v>26</v>
      </c>
      <c r="D6929">
        <v>23</v>
      </c>
      <c r="E6929" t="s">
        <v>34</v>
      </c>
      <c r="F6929" t="s">
        <v>29156</v>
      </c>
    </row>
    <row r="6930" spans="1:6" x14ac:dyDescent="0.2">
      <c r="A6930" t="s">
        <v>20942</v>
      </c>
      <c r="B6930" t="s">
        <v>19</v>
      </c>
      <c r="C6930" t="s">
        <v>26</v>
      </c>
      <c r="D6930">
        <v>39</v>
      </c>
      <c r="E6930" t="s">
        <v>34</v>
      </c>
      <c r="F6930" t="s">
        <v>29154</v>
      </c>
    </row>
    <row r="6931" spans="1:6" x14ac:dyDescent="0.2">
      <c r="A6931" t="s">
        <v>20945</v>
      </c>
      <c r="B6931" t="s">
        <v>19</v>
      </c>
      <c r="C6931" t="s">
        <v>27</v>
      </c>
      <c r="D6931">
        <v>87</v>
      </c>
      <c r="E6931" t="s">
        <v>34</v>
      </c>
      <c r="F6931" t="s">
        <v>29156</v>
      </c>
    </row>
    <row r="6932" spans="1:6" x14ac:dyDescent="0.2">
      <c r="A6932" t="s">
        <v>20948</v>
      </c>
      <c r="B6932" t="s">
        <v>24</v>
      </c>
      <c r="C6932" t="s">
        <v>27</v>
      </c>
      <c r="D6932">
        <v>100</v>
      </c>
      <c r="E6932" t="s">
        <v>34</v>
      </c>
      <c r="F6932" t="s">
        <v>29155</v>
      </c>
    </row>
    <row r="6933" spans="1:6" x14ac:dyDescent="0.2">
      <c r="A6933" t="s">
        <v>20951</v>
      </c>
      <c r="B6933" t="s">
        <v>17</v>
      </c>
      <c r="C6933" t="s">
        <v>28</v>
      </c>
      <c r="D6933">
        <v>391</v>
      </c>
      <c r="E6933" t="s">
        <v>34</v>
      </c>
      <c r="F6933" t="s">
        <v>29154</v>
      </c>
    </row>
    <row r="6934" spans="1:6" x14ac:dyDescent="0.2">
      <c r="A6934" t="s">
        <v>20954</v>
      </c>
      <c r="B6934" t="s">
        <v>16</v>
      </c>
      <c r="C6934" t="s">
        <v>26</v>
      </c>
      <c r="D6934">
        <v>37</v>
      </c>
      <c r="E6934" t="s">
        <v>33</v>
      </c>
      <c r="F6934" t="s">
        <v>29156</v>
      </c>
    </row>
    <row r="6935" spans="1:6" x14ac:dyDescent="0.2">
      <c r="A6935" t="s">
        <v>20957</v>
      </c>
      <c r="B6935" t="s">
        <v>16</v>
      </c>
      <c r="C6935" t="s">
        <v>26</v>
      </c>
      <c r="D6935">
        <v>47</v>
      </c>
      <c r="E6935" t="s">
        <v>33</v>
      </c>
      <c r="F6935" t="s">
        <v>29154</v>
      </c>
    </row>
    <row r="6936" spans="1:6" x14ac:dyDescent="0.2">
      <c r="A6936" t="s">
        <v>20960</v>
      </c>
      <c r="B6936" t="s">
        <v>16</v>
      </c>
      <c r="C6936" t="s">
        <v>26</v>
      </c>
      <c r="D6936">
        <v>57</v>
      </c>
      <c r="E6936" t="s">
        <v>33</v>
      </c>
      <c r="F6936" t="s">
        <v>29157</v>
      </c>
    </row>
    <row r="6937" spans="1:6" x14ac:dyDescent="0.2">
      <c r="A6937" t="s">
        <v>20963</v>
      </c>
      <c r="B6937" t="s">
        <v>16</v>
      </c>
      <c r="C6937" t="s">
        <v>27</v>
      </c>
      <c r="D6937">
        <v>72</v>
      </c>
      <c r="E6937" t="s">
        <v>32</v>
      </c>
      <c r="F6937" t="s">
        <v>29157</v>
      </c>
    </row>
    <row r="6938" spans="1:6" x14ac:dyDescent="0.2">
      <c r="A6938" t="s">
        <v>20966</v>
      </c>
      <c r="B6938" t="s">
        <v>19</v>
      </c>
      <c r="C6938" t="s">
        <v>27</v>
      </c>
      <c r="D6938">
        <v>63</v>
      </c>
      <c r="E6938" t="s">
        <v>33</v>
      </c>
      <c r="F6938" t="s">
        <v>29157</v>
      </c>
    </row>
    <row r="6939" spans="1:6" x14ac:dyDescent="0.2">
      <c r="A6939" t="s">
        <v>20969</v>
      </c>
      <c r="B6939" t="s">
        <v>17</v>
      </c>
      <c r="C6939" t="s">
        <v>27</v>
      </c>
      <c r="D6939">
        <v>60</v>
      </c>
      <c r="E6939" t="s">
        <v>34</v>
      </c>
      <c r="F6939" t="s">
        <v>29154</v>
      </c>
    </row>
    <row r="6940" spans="1:6" x14ac:dyDescent="0.2">
      <c r="A6940" t="s">
        <v>20972</v>
      </c>
      <c r="B6940" t="s">
        <v>15</v>
      </c>
      <c r="C6940" t="s">
        <v>26</v>
      </c>
      <c r="D6940">
        <v>23</v>
      </c>
      <c r="E6940" t="s">
        <v>32</v>
      </c>
      <c r="F6940" t="s">
        <v>29157</v>
      </c>
    </row>
    <row r="6941" spans="1:6" x14ac:dyDescent="0.2">
      <c r="A6941" t="s">
        <v>20975</v>
      </c>
      <c r="B6941" t="s">
        <v>15</v>
      </c>
      <c r="C6941" t="s">
        <v>27</v>
      </c>
      <c r="D6941">
        <v>50</v>
      </c>
      <c r="E6941" t="s">
        <v>33</v>
      </c>
      <c r="F6941" t="s">
        <v>29154</v>
      </c>
    </row>
    <row r="6942" spans="1:6" x14ac:dyDescent="0.2">
      <c r="A6942" t="s">
        <v>20978</v>
      </c>
      <c r="B6942" t="s">
        <v>16</v>
      </c>
      <c r="C6942" t="s">
        <v>27</v>
      </c>
      <c r="D6942">
        <v>50</v>
      </c>
      <c r="E6942" t="s">
        <v>33</v>
      </c>
      <c r="F6942" t="s">
        <v>29157</v>
      </c>
    </row>
    <row r="6943" spans="1:6" x14ac:dyDescent="0.2">
      <c r="A6943" t="s">
        <v>20981</v>
      </c>
      <c r="B6943" t="s">
        <v>18</v>
      </c>
      <c r="C6943" t="s">
        <v>26</v>
      </c>
      <c r="D6943">
        <v>39</v>
      </c>
      <c r="E6943" t="s">
        <v>33</v>
      </c>
      <c r="F6943" t="s">
        <v>29157</v>
      </c>
    </row>
    <row r="6944" spans="1:6" x14ac:dyDescent="0.2">
      <c r="A6944" t="s">
        <v>20984</v>
      </c>
      <c r="B6944" t="s">
        <v>23</v>
      </c>
      <c r="C6944" t="s">
        <v>26</v>
      </c>
      <c r="D6944">
        <v>48</v>
      </c>
      <c r="E6944" t="s">
        <v>32</v>
      </c>
      <c r="F6944" t="s">
        <v>29154</v>
      </c>
    </row>
    <row r="6945" spans="1:6" x14ac:dyDescent="0.2">
      <c r="A6945" t="s">
        <v>20987</v>
      </c>
      <c r="B6945" t="s">
        <v>21</v>
      </c>
      <c r="C6945" t="s">
        <v>27</v>
      </c>
      <c r="D6945">
        <v>74</v>
      </c>
      <c r="E6945" t="s">
        <v>32</v>
      </c>
      <c r="F6945" t="s">
        <v>29156</v>
      </c>
    </row>
    <row r="6946" spans="1:6" x14ac:dyDescent="0.2">
      <c r="A6946" t="s">
        <v>20990</v>
      </c>
      <c r="B6946" t="s">
        <v>19</v>
      </c>
      <c r="C6946" t="s">
        <v>29</v>
      </c>
      <c r="D6946">
        <v>19</v>
      </c>
      <c r="E6946" t="s">
        <v>32</v>
      </c>
      <c r="F6946" t="s">
        <v>29155</v>
      </c>
    </row>
    <row r="6947" spans="1:6" x14ac:dyDescent="0.2">
      <c r="A6947" t="s">
        <v>20993</v>
      </c>
      <c r="B6947" t="s">
        <v>20</v>
      </c>
      <c r="C6947" t="s">
        <v>26</v>
      </c>
      <c r="D6947">
        <v>26</v>
      </c>
      <c r="E6947" t="s">
        <v>33</v>
      </c>
      <c r="F6947" t="s">
        <v>29156</v>
      </c>
    </row>
    <row r="6948" spans="1:6" x14ac:dyDescent="0.2">
      <c r="A6948" t="s">
        <v>20996</v>
      </c>
      <c r="B6948" t="s">
        <v>15</v>
      </c>
      <c r="C6948" t="s">
        <v>26</v>
      </c>
      <c r="D6948">
        <v>23</v>
      </c>
      <c r="E6948" t="s">
        <v>34</v>
      </c>
      <c r="F6948" t="s">
        <v>29156</v>
      </c>
    </row>
    <row r="6949" spans="1:6" x14ac:dyDescent="0.2">
      <c r="A6949" t="s">
        <v>20999</v>
      </c>
      <c r="B6949" t="s">
        <v>18</v>
      </c>
      <c r="C6949" t="s">
        <v>27</v>
      </c>
      <c r="D6949">
        <v>60</v>
      </c>
      <c r="E6949" t="s">
        <v>33</v>
      </c>
      <c r="F6949" t="s">
        <v>29154</v>
      </c>
    </row>
    <row r="6950" spans="1:6" x14ac:dyDescent="0.2">
      <c r="A6950" t="s">
        <v>21002</v>
      </c>
      <c r="B6950" t="s">
        <v>21</v>
      </c>
      <c r="C6950" t="s">
        <v>30</v>
      </c>
      <c r="D6950">
        <v>8</v>
      </c>
      <c r="E6950" t="s">
        <v>34</v>
      </c>
      <c r="F6950" t="s">
        <v>29156</v>
      </c>
    </row>
    <row r="6951" spans="1:6" x14ac:dyDescent="0.2">
      <c r="A6951" t="s">
        <v>21005</v>
      </c>
      <c r="B6951" t="s">
        <v>18</v>
      </c>
      <c r="C6951" t="s">
        <v>27</v>
      </c>
      <c r="D6951">
        <v>119</v>
      </c>
      <c r="E6951" t="s">
        <v>32</v>
      </c>
      <c r="F6951" t="s">
        <v>29156</v>
      </c>
    </row>
    <row r="6952" spans="1:6" x14ac:dyDescent="0.2">
      <c r="A6952" t="s">
        <v>21008</v>
      </c>
      <c r="B6952" t="s">
        <v>22</v>
      </c>
      <c r="C6952" t="s">
        <v>29</v>
      </c>
      <c r="D6952">
        <v>19</v>
      </c>
      <c r="E6952" t="s">
        <v>34</v>
      </c>
      <c r="F6952" t="s">
        <v>29154</v>
      </c>
    </row>
    <row r="6953" spans="1:6" x14ac:dyDescent="0.2">
      <c r="A6953" t="s">
        <v>21011</v>
      </c>
      <c r="B6953" t="s">
        <v>21</v>
      </c>
      <c r="C6953" t="s">
        <v>26</v>
      </c>
      <c r="D6953">
        <v>38</v>
      </c>
      <c r="E6953" t="s">
        <v>33</v>
      </c>
      <c r="F6953" t="s">
        <v>29154</v>
      </c>
    </row>
    <row r="6954" spans="1:6" x14ac:dyDescent="0.2">
      <c r="A6954" t="s">
        <v>21014</v>
      </c>
      <c r="B6954" t="s">
        <v>21</v>
      </c>
      <c r="C6954" t="s">
        <v>26</v>
      </c>
      <c r="D6954">
        <v>22</v>
      </c>
      <c r="E6954" t="s">
        <v>34</v>
      </c>
      <c r="F6954" t="s">
        <v>29155</v>
      </c>
    </row>
    <row r="6955" spans="1:6" x14ac:dyDescent="0.2">
      <c r="A6955" t="s">
        <v>20747</v>
      </c>
      <c r="B6955" t="s">
        <v>16</v>
      </c>
      <c r="C6955" t="s">
        <v>27</v>
      </c>
      <c r="D6955">
        <v>92</v>
      </c>
      <c r="E6955" t="s">
        <v>32</v>
      </c>
      <c r="F6955" t="s">
        <v>29157</v>
      </c>
    </row>
    <row r="6956" spans="1:6" x14ac:dyDescent="0.2">
      <c r="A6956" t="s">
        <v>20750</v>
      </c>
      <c r="B6956" t="s">
        <v>16</v>
      </c>
      <c r="C6956" t="s">
        <v>27</v>
      </c>
      <c r="D6956">
        <v>85</v>
      </c>
      <c r="E6956" t="s">
        <v>34</v>
      </c>
      <c r="F6956" t="s">
        <v>29157</v>
      </c>
    </row>
    <row r="6957" spans="1:6" x14ac:dyDescent="0.2">
      <c r="A6957" t="s">
        <v>20753</v>
      </c>
      <c r="B6957" t="s">
        <v>15</v>
      </c>
      <c r="C6957" t="s">
        <v>28</v>
      </c>
      <c r="D6957">
        <v>223</v>
      </c>
      <c r="E6957" t="s">
        <v>32</v>
      </c>
      <c r="F6957" t="s">
        <v>29154</v>
      </c>
    </row>
    <row r="6958" spans="1:6" x14ac:dyDescent="0.2">
      <c r="A6958" t="s">
        <v>20756</v>
      </c>
      <c r="B6958" t="s">
        <v>17</v>
      </c>
      <c r="C6958" t="s">
        <v>26</v>
      </c>
      <c r="D6958">
        <v>33</v>
      </c>
      <c r="E6958" t="s">
        <v>34</v>
      </c>
      <c r="F6958" t="s">
        <v>29154</v>
      </c>
    </row>
    <row r="6959" spans="1:6" x14ac:dyDescent="0.2">
      <c r="A6959" t="s">
        <v>20759</v>
      </c>
      <c r="B6959" t="s">
        <v>19</v>
      </c>
      <c r="C6959" t="s">
        <v>27</v>
      </c>
      <c r="D6959">
        <v>111</v>
      </c>
      <c r="E6959" t="s">
        <v>33</v>
      </c>
      <c r="F6959" t="s">
        <v>29157</v>
      </c>
    </row>
    <row r="6960" spans="1:6" x14ac:dyDescent="0.2">
      <c r="A6960" t="s">
        <v>20762</v>
      </c>
      <c r="B6960" t="s">
        <v>15</v>
      </c>
      <c r="C6960" t="s">
        <v>26</v>
      </c>
      <c r="D6960">
        <v>57</v>
      </c>
      <c r="E6960" t="s">
        <v>34</v>
      </c>
      <c r="F6960" t="s">
        <v>29156</v>
      </c>
    </row>
    <row r="6961" spans="1:6" x14ac:dyDescent="0.2">
      <c r="A6961" t="s">
        <v>21017</v>
      </c>
      <c r="B6961" t="s">
        <v>20</v>
      </c>
      <c r="C6961" t="s">
        <v>26</v>
      </c>
      <c r="D6961">
        <v>49</v>
      </c>
      <c r="E6961" t="s">
        <v>32</v>
      </c>
      <c r="F6961" t="s">
        <v>79</v>
      </c>
    </row>
    <row r="6962" spans="1:6" x14ac:dyDescent="0.2">
      <c r="A6962" t="s">
        <v>21020</v>
      </c>
      <c r="B6962" t="s">
        <v>16</v>
      </c>
      <c r="C6962" t="s">
        <v>26</v>
      </c>
      <c r="D6962">
        <v>58</v>
      </c>
      <c r="E6962" t="s">
        <v>32</v>
      </c>
      <c r="F6962" t="s">
        <v>29157</v>
      </c>
    </row>
    <row r="6963" spans="1:6" x14ac:dyDescent="0.2">
      <c r="A6963" t="s">
        <v>21023</v>
      </c>
      <c r="B6963" t="s">
        <v>23</v>
      </c>
      <c r="C6963" t="s">
        <v>26</v>
      </c>
      <c r="D6963">
        <v>33</v>
      </c>
      <c r="E6963" t="s">
        <v>33</v>
      </c>
      <c r="F6963" t="s">
        <v>29157</v>
      </c>
    </row>
    <row r="6964" spans="1:6" x14ac:dyDescent="0.2">
      <c r="A6964" t="s">
        <v>21026</v>
      </c>
      <c r="B6964" t="s">
        <v>19</v>
      </c>
      <c r="C6964" t="s">
        <v>30</v>
      </c>
      <c r="D6964">
        <v>4</v>
      </c>
      <c r="E6964" t="s">
        <v>32</v>
      </c>
      <c r="F6964" t="s">
        <v>79</v>
      </c>
    </row>
    <row r="6965" spans="1:6" x14ac:dyDescent="0.2">
      <c r="A6965" t="s">
        <v>21029</v>
      </c>
      <c r="B6965" t="s">
        <v>19</v>
      </c>
      <c r="C6965" t="s">
        <v>26</v>
      </c>
      <c r="D6965">
        <v>32</v>
      </c>
      <c r="E6965" t="s">
        <v>33</v>
      </c>
      <c r="F6965" t="s">
        <v>79</v>
      </c>
    </row>
    <row r="6966" spans="1:6" x14ac:dyDescent="0.2">
      <c r="A6966" t="s">
        <v>21032</v>
      </c>
      <c r="B6966" t="s">
        <v>23</v>
      </c>
      <c r="C6966" t="s">
        <v>29</v>
      </c>
      <c r="D6966">
        <v>23</v>
      </c>
      <c r="E6966" t="s">
        <v>32</v>
      </c>
      <c r="F6966" t="s">
        <v>79</v>
      </c>
    </row>
    <row r="6967" spans="1:6" x14ac:dyDescent="0.2">
      <c r="A6967" t="s">
        <v>21035</v>
      </c>
      <c r="B6967" t="s">
        <v>21</v>
      </c>
      <c r="C6967" t="s">
        <v>27</v>
      </c>
      <c r="D6967">
        <v>113</v>
      </c>
      <c r="E6967" t="s">
        <v>34</v>
      </c>
      <c r="F6967" t="s">
        <v>79</v>
      </c>
    </row>
    <row r="6968" spans="1:6" x14ac:dyDescent="0.2">
      <c r="A6968" t="s">
        <v>21038</v>
      </c>
      <c r="B6968" t="s">
        <v>19</v>
      </c>
      <c r="C6968" t="s">
        <v>26</v>
      </c>
      <c r="D6968">
        <v>23</v>
      </c>
      <c r="E6968" t="s">
        <v>32</v>
      </c>
      <c r="F6968" t="s">
        <v>29157</v>
      </c>
    </row>
    <row r="6969" spans="1:6" x14ac:dyDescent="0.2">
      <c r="A6969" t="s">
        <v>21041</v>
      </c>
      <c r="B6969" t="s">
        <v>15</v>
      </c>
      <c r="C6969" t="s">
        <v>27</v>
      </c>
      <c r="D6969">
        <v>60</v>
      </c>
      <c r="E6969" t="s">
        <v>33</v>
      </c>
      <c r="F6969" t="s">
        <v>29157</v>
      </c>
    </row>
    <row r="6970" spans="1:6" x14ac:dyDescent="0.2">
      <c r="A6970" t="s">
        <v>21044</v>
      </c>
      <c r="B6970" t="s">
        <v>21</v>
      </c>
      <c r="C6970" t="s">
        <v>26</v>
      </c>
      <c r="D6970">
        <v>43</v>
      </c>
      <c r="E6970" t="s">
        <v>33</v>
      </c>
      <c r="F6970" t="s">
        <v>79</v>
      </c>
    </row>
    <row r="6971" spans="1:6" x14ac:dyDescent="0.2">
      <c r="A6971" t="s">
        <v>21047</v>
      </c>
      <c r="B6971" t="s">
        <v>15</v>
      </c>
      <c r="C6971" t="s">
        <v>28</v>
      </c>
      <c r="D6971">
        <v>268</v>
      </c>
      <c r="E6971" t="s">
        <v>32</v>
      </c>
      <c r="F6971" t="s">
        <v>29157</v>
      </c>
    </row>
    <row r="6972" spans="1:6" x14ac:dyDescent="0.2">
      <c r="A6972" t="s">
        <v>21050</v>
      </c>
      <c r="B6972" t="s">
        <v>18</v>
      </c>
      <c r="C6972" t="s">
        <v>29</v>
      </c>
      <c r="D6972">
        <v>18</v>
      </c>
      <c r="E6972" t="s">
        <v>33</v>
      </c>
      <c r="F6972" t="s">
        <v>79</v>
      </c>
    </row>
    <row r="6973" spans="1:6" x14ac:dyDescent="0.2">
      <c r="A6973" t="s">
        <v>21053</v>
      </c>
      <c r="B6973" t="s">
        <v>18</v>
      </c>
      <c r="C6973" t="s">
        <v>27</v>
      </c>
      <c r="D6973">
        <v>89</v>
      </c>
      <c r="E6973" t="s">
        <v>33</v>
      </c>
      <c r="F6973" t="s">
        <v>29157</v>
      </c>
    </row>
    <row r="6974" spans="1:6" x14ac:dyDescent="0.2">
      <c r="A6974" t="s">
        <v>21056</v>
      </c>
      <c r="B6974" t="s">
        <v>18</v>
      </c>
      <c r="C6974" t="s">
        <v>27</v>
      </c>
      <c r="D6974">
        <v>119</v>
      </c>
      <c r="E6974" t="s">
        <v>33</v>
      </c>
      <c r="F6974" t="s">
        <v>79</v>
      </c>
    </row>
    <row r="6975" spans="1:6" x14ac:dyDescent="0.2">
      <c r="A6975" t="s">
        <v>21059</v>
      </c>
      <c r="B6975" t="s">
        <v>16</v>
      </c>
      <c r="C6975" t="s">
        <v>27</v>
      </c>
      <c r="D6975">
        <v>80</v>
      </c>
      <c r="E6975" t="s">
        <v>34</v>
      </c>
      <c r="F6975" t="s">
        <v>29157</v>
      </c>
    </row>
    <row r="6976" spans="1:6" x14ac:dyDescent="0.2">
      <c r="A6976" t="s">
        <v>21062</v>
      </c>
      <c r="B6976" t="s">
        <v>23</v>
      </c>
      <c r="C6976" t="s">
        <v>27</v>
      </c>
      <c r="D6976">
        <v>54</v>
      </c>
      <c r="E6976" t="s">
        <v>32</v>
      </c>
      <c r="F6976" t="s">
        <v>79</v>
      </c>
    </row>
    <row r="6977" spans="1:6" x14ac:dyDescent="0.2">
      <c r="A6977" t="s">
        <v>21065</v>
      </c>
      <c r="B6977" t="s">
        <v>23</v>
      </c>
      <c r="C6977" t="s">
        <v>26</v>
      </c>
      <c r="D6977">
        <v>54</v>
      </c>
      <c r="E6977" t="s">
        <v>32</v>
      </c>
      <c r="F6977" t="s">
        <v>29157</v>
      </c>
    </row>
    <row r="6978" spans="1:6" x14ac:dyDescent="0.2">
      <c r="A6978" t="s">
        <v>21068</v>
      </c>
      <c r="B6978" t="s">
        <v>19</v>
      </c>
      <c r="C6978" t="s">
        <v>27</v>
      </c>
      <c r="D6978">
        <v>79</v>
      </c>
      <c r="E6978" t="s">
        <v>32</v>
      </c>
      <c r="F6978" t="s">
        <v>29157</v>
      </c>
    </row>
    <row r="6979" spans="1:6" x14ac:dyDescent="0.2">
      <c r="A6979" t="s">
        <v>21071</v>
      </c>
      <c r="B6979" t="s">
        <v>17</v>
      </c>
      <c r="C6979" t="s">
        <v>30</v>
      </c>
      <c r="D6979">
        <v>4</v>
      </c>
      <c r="E6979" t="s">
        <v>32</v>
      </c>
      <c r="F6979" t="s">
        <v>29157</v>
      </c>
    </row>
    <row r="6980" spans="1:6" x14ac:dyDescent="0.2">
      <c r="A6980" t="s">
        <v>21074</v>
      </c>
      <c r="B6980" t="s">
        <v>16</v>
      </c>
      <c r="C6980" t="s">
        <v>26</v>
      </c>
      <c r="D6980">
        <v>56</v>
      </c>
      <c r="E6980" t="s">
        <v>33</v>
      </c>
      <c r="F6980" t="s">
        <v>79</v>
      </c>
    </row>
    <row r="6981" spans="1:6" x14ac:dyDescent="0.2">
      <c r="A6981" t="s">
        <v>21077</v>
      </c>
      <c r="B6981" t="s">
        <v>17</v>
      </c>
      <c r="C6981" t="s">
        <v>26</v>
      </c>
      <c r="D6981">
        <v>59</v>
      </c>
      <c r="E6981" t="s">
        <v>32</v>
      </c>
      <c r="F6981" t="s">
        <v>29157</v>
      </c>
    </row>
    <row r="6982" spans="1:6" x14ac:dyDescent="0.2">
      <c r="A6982" t="s">
        <v>21080</v>
      </c>
      <c r="B6982" t="s">
        <v>20</v>
      </c>
      <c r="C6982" t="s">
        <v>30</v>
      </c>
      <c r="D6982">
        <v>4</v>
      </c>
      <c r="E6982" t="s">
        <v>32</v>
      </c>
      <c r="F6982" t="s">
        <v>79</v>
      </c>
    </row>
    <row r="6983" spans="1:6" x14ac:dyDescent="0.2">
      <c r="A6983" t="s">
        <v>21083</v>
      </c>
      <c r="B6983" t="s">
        <v>17</v>
      </c>
      <c r="C6983" t="s">
        <v>26</v>
      </c>
      <c r="D6983">
        <v>49</v>
      </c>
      <c r="E6983" t="s">
        <v>33</v>
      </c>
      <c r="F6983" t="s">
        <v>79</v>
      </c>
    </row>
    <row r="6984" spans="1:6" x14ac:dyDescent="0.2">
      <c r="A6984" t="s">
        <v>21086</v>
      </c>
      <c r="B6984" t="s">
        <v>19</v>
      </c>
      <c r="C6984" t="s">
        <v>27</v>
      </c>
      <c r="D6984">
        <v>81</v>
      </c>
      <c r="E6984" t="s">
        <v>33</v>
      </c>
      <c r="F6984" t="s">
        <v>29157</v>
      </c>
    </row>
    <row r="6985" spans="1:6" x14ac:dyDescent="0.2">
      <c r="A6985" t="s">
        <v>21089</v>
      </c>
      <c r="B6985" t="s">
        <v>21</v>
      </c>
      <c r="C6985" t="s">
        <v>26</v>
      </c>
      <c r="D6985">
        <v>49</v>
      </c>
      <c r="E6985" t="s">
        <v>34</v>
      </c>
      <c r="F6985" t="s">
        <v>79</v>
      </c>
    </row>
    <row r="6986" spans="1:6" x14ac:dyDescent="0.2">
      <c r="A6986" t="s">
        <v>21092</v>
      </c>
      <c r="B6986" t="s">
        <v>22</v>
      </c>
      <c r="C6986" t="s">
        <v>26</v>
      </c>
      <c r="D6986">
        <v>50</v>
      </c>
      <c r="E6986" t="s">
        <v>32</v>
      </c>
      <c r="F6986" t="s">
        <v>29157</v>
      </c>
    </row>
    <row r="6987" spans="1:6" x14ac:dyDescent="0.2">
      <c r="A6987" t="s">
        <v>21095</v>
      </c>
      <c r="B6987" t="s">
        <v>21</v>
      </c>
      <c r="C6987" t="s">
        <v>26</v>
      </c>
      <c r="D6987">
        <v>27</v>
      </c>
      <c r="E6987" t="s">
        <v>32</v>
      </c>
      <c r="F6987" t="s">
        <v>29157</v>
      </c>
    </row>
    <row r="6988" spans="1:6" x14ac:dyDescent="0.2">
      <c r="A6988" t="s">
        <v>21098</v>
      </c>
      <c r="B6988" t="s">
        <v>15</v>
      </c>
      <c r="C6988" t="s">
        <v>26</v>
      </c>
      <c r="D6988">
        <v>54</v>
      </c>
      <c r="E6988" t="s">
        <v>34</v>
      </c>
      <c r="F6988" t="s">
        <v>29157</v>
      </c>
    </row>
    <row r="6989" spans="1:6" x14ac:dyDescent="0.2">
      <c r="A6989" t="s">
        <v>21101</v>
      </c>
      <c r="B6989" t="s">
        <v>19</v>
      </c>
      <c r="C6989" t="s">
        <v>26</v>
      </c>
      <c r="D6989">
        <v>22</v>
      </c>
      <c r="E6989" t="s">
        <v>32</v>
      </c>
      <c r="F6989" t="s">
        <v>79</v>
      </c>
    </row>
    <row r="6990" spans="1:6" x14ac:dyDescent="0.2">
      <c r="A6990" t="s">
        <v>21104</v>
      </c>
      <c r="B6990" t="s">
        <v>19</v>
      </c>
      <c r="C6990" t="s">
        <v>27</v>
      </c>
      <c r="D6990">
        <v>100</v>
      </c>
      <c r="E6990" t="s">
        <v>33</v>
      </c>
      <c r="F6990" t="s">
        <v>79</v>
      </c>
    </row>
    <row r="6991" spans="1:6" x14ac:dyDescent="0.2">
      <c r="A6991" t="s">
        <v>21107</v>
      </c>
      <c r="B6991" t="s">
        <v>22</v>
      </c>
      <c r="C6991" t="s">
        <v>26</v>
      </c>
      <c r="D6991">
        <v>38</v>
      </c>
      <c r="E6991" t="s">
        <v>33</v>
      </c>
      <c r="F6991" t="s">
        <v>79</v>
      </c>
    </row>
    <row r="6992" spans="1:6" x14ac:dyDescent="0.2">
      <c r="A6992" t="s">
        <v>21110</v>
      </c>
      <c r="B6992" t="s">
        <v>20</v>
      </c>
      <c r="C6992" t="s">
        <v>27</v>
      </c>
      <c r="D6992">
        <v>50</v>
      </c>
      <c r="E6992" t="s">
        <v>32</v>
      </c>
      <c r="F6992" t="s">
        <v>79</v>
      </c>
    </row>
    <row r="6993" spans="1:6" x14ac:dyDescent="0.2">
      <c r="A6993" t="s">
        <v>21113</v>
      </c>
      <c r="B6993" t="s">
        <v>18</v>
      </c>
      <c r="C6993" t="s">
        <v>26</v>
      </c>
      <c r="D6993">
        <v>37</v>
      </c>
      <c r="E6993" t="s">
        <v>32</v>
      </c>
      <c r="F6993" t="s">
        <v>79</v>
      </c>
    </row>
    <row r="6994" spans="1:6" x14ac:dyDescent="0.2">
      <c r="A6994" t="s">
        <v>21116</v>
      </c>
      <c r="B6994" t="s">
        <v>18</v>
      </c>
      <c r="C6994" t="s">
        <v>27</v>
      </c>
      <c r="D6994">
        <v>69</v>
      </c>
      <c r="E6994" t="s">
        <v>34</v>
      </c>
      <c r="F6994" t="s">
        <v>79</v>
      </c>
    </row>
    <row r="6995" spans="1:6" x14ac:dyDescent="0.2">
      <c r="A6995" t="s">
        <v>21119</v>
      </c>
      <c r="B6995" t="s">
        <v>17</v>
      </c>
      <c r="C6995" t="s">
        <v>27</v>
      </c>
      <c r="D6995">
        <v>56</v>
      </c>
      <c r="E6995" t="s">
        <v>33</v>
      </c>
      <c r="F6995" t="s">
        <v>79</v>
      </c>
    </row>
    <row r="6996" spans="1:6" x14ac:dyDescent="0.2">
      <c r="A6996" t="s">
        <v>21122</v>
      </c>
      <c r="B6996" t="s">
        <v>23</v>
      </c>
      <c r="C6996" t="s">
        <v>30</v>
      </c>
      <c r="D6996">
        <v>6</v>
      </c>
      <c r="E6996" t="s">
        <v>32</v>
      </c>
      <c r="F6996" t="s">
        <v>79</v>
      </c>
    </row>
    <row r="6997" spans="1:6" x14ac:dyDescent="0.2">
      <c r="A6997" t="s">
        <v>21125</v>
      </c>
      <c r="B6997" t="s">
        <v>21</v>
      </c>
      <c r="C6997" t="s">
        <v>26</v>
      </c>
      <c r="D6997">
        <v>23</v>
      </c>
      <c r="E6997" t="s">
        <v>32</v>
      </c>
      <c r="F6997" t="s">
        <v>79</v>
      </c>
    </row>
    <row r="6998" spans="1:6" x14ac:dyDescent="0.2">
      <c r="A6998" t="s">
        <v>21128</v>
      </c>
      <c r="B6998" t="s">
        <v>17</v>
      </c>
      <c r="C6998" t="s">
        <v>26</v>
      </c>
      <c r="D6998">
        <v>58</v>
      </c>
      <c r="E6998" t="s">
        <v>32</v>
      </c>
      <c r="F6998" t="s">
        <v>29157</v>
      </c>
    </row>
    <row r="6999" spans="1:6" x14ac:dyDescent="0.2">
      <c r="A6999" t="s">
        <v>21131</v>
      </c>
      <c r="B6999" t="s">
        <v>16</v>
      </c>
      <c r="C6999" t="s">
        <v>26</v>
      </c>
      <c r="D6999">
        <v>36</v>
      </c>
      <c r="E6999" t="s">
        <v>32</v>
      </c>
      <c r="F6999" t="s">
        <v>29157</v>
      </c>
    </row>
    <row r="7000" spans="1:6" x14ac:dyDescent="0.2">
      <c r="A7000" t="s">
        <v>21134</v>
      </c>
      <c r="B7000" t="s">
        <v>17</v>
      </c>
      <c r="C7000" t="s">
        <v>26</v>
      </c>
      <c r="D7000">
        <v>44</v>
      </c>
      <c r="E7000" t="s">
        <v>33</v>
      </c>
      <c r="F7000" t="s">
        <v>79</v>
      </c>
    </row>
    <row r="7001" spans="1:6" x14ac:dyDescent="0.2">
      <c r="A7001" t="s">
        <v>21137</v>
      </c>
      <c r="B7001" t="s">
        <v>18</v>
      </c>
      <c r="C7001" t="s">
        <v>27</v>
      </c>
      <c r="D7001">
        <v>51</v>
      </c>
      <c r="E7001" t="s">
        <v>34</v>
      </c>
      <c r="F7001" t="s">
        <v>79</v>
      </c>
    </row>
    <row r="7002" spans="1:6" x14ac:dyDescent="0.2">
      <c r="A7002" t="s">
        <v>21140</v>
      </c>
      <c r="B7002" t="s">
        <v>24</v>
      </c>
      <c r="C7002" t="s">
        <v>26</v>
      </c>
      <c r="D7002">
        <v>37</v>
      </c>
      <c r="E7002" t="s">
        <v>33</v>
      </c>
      <c r="F7002" t="s">
        <v>79</v>
      </c>
    </row>
    <row r="7003" spans="1:6" x14ac:dyDescent="0.2">
      <c r="A7003" t="s">
        <v>21164</v>
      </c>
      <c r="B7003" t="s">
        <v>21</v>
      </c>
      <c r="C7003" t="s">
        <v>27</v>
      </c>
      <c r="D7003">
        <v>48</v>
      </c>
      <c r="E7003" t="s">
        <v>34</v>
      </c>
      <c r="F7003" t="s">
        <v>29154</v>
      </c>
    </row>
    <row r="7004" spans="1:6" x14ac:dyDescent="0.2">
      <c r="A7004" t="s">
        <v>21167</v>
      </c>
      <c r="B7004" t="s">
        <v>21</v>
      </c>
      <c r="C7004" t="s">
        <v>27</v>
      </c>
      <c r="D7004">
        <v>98</v>
      </c>
      <c r="E7004" t="s">
        <v>33</v>
      </c>
      <c r="F7004" t="s">
        <v>29156</v>
      </c>
    </row>
    <row r="7005" spans="1:6" x14ac:dyDescent="0.2">
      <c r="A7005" t="s">
        <v>21170</v>
      </c>
      <c r="B7005" t="s">
        <v>16</v>
      </c>
      <c r="C7005" t="s">
        <v>28</v>
      </c>
      <c r="D7005">
        <v>384</v>
      </c>
      <c r="E7005" t="s">
        <v>33</v>
      </c>
      <c r="F7005" t="s">
        <v>29157</v>
      </c>
    </row>
    <row r="7006" spans="1:6" x14ac:dyDescent="0.2">
      <c r="A7006" t="s">
        <v>21173</v>
      </c>
      <c r="B7006" t="s">
        <v>19</v>
      </c>
      <c r="C7006" t="s">
        <v>26</v>
      </c>
      <c r="D7006">
        <v>39</v>
      </c>
      <c r="E7006" t="s">
        <v>32</v>
      </c>
      <c r="F7006" t="s">
        <v>29155</v>
      </c>
    </row>
    <row r="7007" spans="1:6" x14ac:dyDescent="0.2">
      <c r="A7007" t="s">
        <v>21176</v>
      </c>
      <c r="B7007" t="s">
        <v>18</v>
      </c>
      <c r="C7007" t="s">
        <v>26</v>
      </c>
      <c r="D7007">
        <v>50</v>
      </c>
      <c r="E7007" t="s">
        <v>33</v>
      </c>
      <c r="F7007" t="s">
        <v>29157</v>
      </c>
    </row>
    <row r="7008" spans="1:6" x14ac:dyDescent="0.2">
      <c r="A7008" t="s">
        <v>21179</v>
      </c>
      <c r="B7008" t="s">
        <v>22</v>
      </c>
      <c r="C7008" t="s">
        <v>26</v>
      </c>
      <c r="D7008">
        <v>34</v>
      </c>
      <c r="E7008" t="s">
        <v>33</v>
      </c>
      <c r="F7008" t="s">
        <v>29155</v>
      </c>
    </row>
    <row r="7009" spans="1:6" x14ac:dyDescent="0.2">
      <c r="A7009" t="s">
        <v>21182</v>
      </c>
      <c r="B7009" t="s">
        <v>22</v>
      </c>
      <c r="C7009" t="s">
        <v>26</v>
      </c>
      <c r="D7009">
        <v>43</v>
      </c>
      <c r="E7009" t="s">
        <v>33</v>
      </c>
      <c r="F7009" t="s">
        <v>29157</v>
      </c>
    </row>
    <row r="7010" spans="1:6" x14ac:dyDescent="0.2">
      <c r="A7010" t="s">
        <v>21185</v>
      </c>
      <c r="B7010" t="s">
        <v>19</v>
      </c>
      <c r="C7010" t="s">
        <v>30</v>
      </c>
      <c r="D7010">
        <v>5</v>
      </c>
      <c r="E7010" t="s">
        <v>33</v>
      </c>
      <c r="F7010" t="s">
        <v>29156</v>
      </c>
    </row>
    <row r="7011" spans="1:6" x14ac:dyDescent="0.2">
      <c r="A7011" t="s">
        <v>21188</v>
      </c>
      <c r="B7011" t="s">
        <v>18</v>
      </c>
      <c r="C7011" t="s">
        <v>27</v>
      </c>
      <c r="D7011">
        <v>103</v>
      </c>
      <c r="E7011" t="s">
        <v>33</v>
      </c>
      <c r="F7011" t="s">
        <v>29156</v>
      </c>
    </row>
    <row r="7012" spans="1:6" x14ac:dyDescent="0.2">
      <c r="A7012" t="s">
        <v>21191</v>
      </c>
      <c r="B7012" t="s">
        <v>21</v>
      </c>
      <c r="C7012" t="s">
        <v>26</v>
      </c>
      <c r="D7012">
        <v>51</v>
      </c>
      <c r="E7012" t="s">
        <v>32</v>
      </c>
      <c r="F7012" t="s">
        <v>29157</v>
      </c>
    </row>
    <row r="7013" spans="1:6" x14ac:dyDescent="0.2">
      <c r="A7013" t="s">
        <v>21194</v>
      </c>
      <c r="B7013" t="s">
        <v>20</v>
      </c>
      <c r="C7013" t="s">
        <v>26</v>
      </c>
      <c r="D7013">
        <v>48</v>
      </c>
      <c r="E7013" t="s">
        <v>34</v>
      </c>
      <c r="F7013" t="s">
        <v>29156</v>
      </c>
    </row>
    <row r="7014" spans="1:6" x14ac:dyDescent="0.2">
      <c r="A7014" t="s">
        <v>21197</v>
      </c>
      <c r="B7014" t="s">
        <v>18</v>
      </c>
      <c r="C7014" t="s">
        <v>27</v>
      </c>
      <c r="D7014">
        <v>103</v>
      </c>
      <c r="E7014" t="s">
        <v>33</v>
      </c>
      <c r="F7014" t="s">
        <v>29154</v>
      </c>
    </row>
    <row r="7015" spans="1:6" x14ac:dyDescent="0.2">
      <c r="A7015" t="s">
        <v>21200</v>
      </c>
      <c r="B7015" t="s">
        <v>16</v>
      </c>
      <c r="C7015" t="s">
        <v>26</v>
      </c>
      <c r="D7015">
        <v>44</v>
      </c>
      <c r="E7015" t="s">
        <v>33</v>
      </c>
      <c r="F7015" t="s">
        <v>29154</v>
      </c>
    </row>
    <row r="7016" spans="1:6" x14ac:dyDescent="0.2">
      <c r="A7016" t="s">
        <v>21203</v>
      </c>
      <c r="B7016" t="s">
        <v>22</v>
      </c>
      <c r="C7016" t="s">
        <v>27</v>
      </c>
      <c r="D7016">
        <v>108</v>
      </c>
      <c r="E7016" t="s">
        <v>33</v>
      </c>
      <c r="F7016" t="s">
        <v>29156</v>
      </c>
    </row>
    <row r="7017" spans="1:6" x14ac:dyDescent="0.2">
      <c r="A7017" t="s">
        <v>21206</v>
      </c>
      <c r="B7017" t="s">
        <v>21</v>
      </c>
      <c r="C7017" t="s">
        <v>30</v>
      </c>
      <c r="D7017">
        <v>6</v>
      </c>
      <c r="E7017" t="s">
        <v>34</v>
      </c>
      <c r="F7017" t="s">
        <v>29154</v>
      </c>
    </row>
    <row r="7018" spans="1:6" x14ac:dyDescent="0.2">
      <c r="A7018" t="s">
        <v>21209</v>
      </c>
      <c r="B7018" t="s">
        <v>15</v>
      </c>
      <c r="C7018" t="s">
        <v>30</v>
      </c>
      <c r="D7018">
        <v>3</v>
      </c>
      <c r="E7018" t="s">
        <v>33</v>
      </c>
      <c r="F7018" t="s">
        <v>29156</v>
      </c>
    </row>
    <row r="7019" spans="1:6" x14ac:dyDescent="0.2">
      <c r="A7019" t="s">
        <v>21212</v>
      </c>
      <c r="B7019" t="s">
        <v>22</v>
      </c>
      <c r="C7019" t="s">
        <v>26</v>
      </c>
      <c r="D7019">
        <v>50</v>
      </c>
      <c r="E7019" t="s">
        <v>33</v>
      </c>
      <c r="F7019" t="s">
        <v>29156</v>
      </c>
    </row>
    <row r="7020" spans="1:6" x14ac:dyDescent="0.2">
      <c r="A7020" t="s">
        <v>21215</v>
      </c>
      <c r="B7020" t="s">
        <v>22</v>
      </c>
      <c r="C7020" t="s">
        <v>27</v>
      </c>
      <c r="D7020">
        <v>48</v>
      </c>
      <c r="E7020" t="s">
        <v>33</v>
      </c>
      <c r="F7020" t="s">
        <v>29157</v>
      </c>
    </row>
    <row r="7021" spans="1:6" x14ac:dyDescent="0.2">
      <c r="A7021" t="s">
        <v>21218</v>
      </c>
      <c r="B7021" t="s">
        <v>24</v>
      </c>
      <c r="C7021" t="s">
        <v>28</v>
      </c>
      <c r="D7021">
        <v>263</v>
      </c>
      <c r="E7021" t="s">
        <v>33</v>
      </c>
      <c r="F7021" t="s">
        <v>29157</v>
      </c>
    </row>
    <row r="7022" spans="1:6" x14ac:dyDescent="0.2">
      <c r="A7022" t="s">
        <v>21221</v>
      </c>
      <c r="B7022" t="s">
        <v>15</v>
      </c>
      <c r="C7022" t="s">
        <v>30</v>
      </c>
      <c r="D7022">
        <v>7</v>
      </c>
      <c r="E7022" t="s">
        <v>34</v>
      </c>
      <c r="F7022" t="s">
        <v>29154</v>
      </c>
    </row>
    <row r="7023" spans="1:6" x14ac:dyDescent="0.2">
      <c r="A7023" t="s">
        <v>21224</v>
      </c>
      <c r="B7023" t="s">
        <v>18</v>
      </c>
      <c r="C7023" t="s">
        <v>27</v>
      </c>
      <c r="D7023">
        <v>108</v>
      </c>
      <c r="E7023" t="s">
        <v>32</v>
      </c>
      <c r="F7023" t="s">
        <v>29156</v>
      </c>
    </row>
    <row r="7024" spans="1:6" x14ac:dyDescent="0.2">
      <c r="A7024" t="s">
        <v>21227</v>
      </c>
      <c r="B7024" t="s">
        <v>20</v>
      </c>
      <c r="C7024" t="s">
        <v>27</v>
      </c>
      <c r="D7024">
        <v>48</v>
      </c>
      <c r="E7024" t="s">
        <v>32</v>
      </c>
      <c r="F7024" t="s">
        <v>29157</v>
      </c>
    </row>
    <row r="7025" spans="1:6" x14ac:dyDescent="0.2">
      <c r="A7025" t="s">
        <v>21230</v>
      </c>
      <c r="B7025" t="s">
        <v>22</v>
      </c>
      <c r="C7025" t="s">
        <v>27</v>
      </c>
      <c r="D7025">
        <v>56</v>
      </c>
      <c r="E7025" t="s">
        <v>34</v>
      </c>
      <c r="F7025" t="s">
        <v>29154</v>
      </c>
    </row>
    <row r="7026" spans="1:6" x14ac:dyDescent="0.2">
      <c r="A7026" t="s">
        <v>21233</v>
      </c>
      <c r="B7026" t="s">
        <v>18</v>
      </c>
      <c r="C7026" t="s">
        <v>27</v>
      </c>
      <c r="D7026">
        <v>88</v>
      </c>
      <c r="E7026" t="s">
        <v>32</v>
      </c>
      <c r="F7026" t="s">
        <v>29157</v>
      </c>
    </row>
    <row r="7027" spans="1:6" x14ac:dyDescent="0.2">
      <c r="A7027" t="s">
        <v>21236</v>
      </c>
      <c r="B7027" t="s">
        <v>23</v>
      </c>
      <c r="C7027" t="s">
        <v>27</v>
      </c>
      <c r="D7027">
        <v>89</v>
      </c>
      <c r="E7027" t="s">
        <v>33</v>
      </c>
      <c r="F7027" t="s">
        <v>29154</v>
      </c>
    </row>
    <row r="7028" spans="1:6" x14ac:dyDescent="0.2">
      <c r="A7028" t="s">
        <v>21239</v>
      </c>
      <c r="B7028" t="s">
        <v>24</v>
      </c>
      <c r="C7028" t="s">
        <v>28</v>
      </c>
      <c r="D7028">
        <v>324</v>
      </c>
      <c r="E7028" t="s">
        <v>34</v>
      </c>
      <c r="F7028" t="s">
        <v>29156</v>
      </c>
    </row>
    <row r="7029" spans="1:6" x14ac:dyDescent="0.2">
      <c r="A7029" t="s">
        <v>21242</v>
      </c>
      <c r="B7029" t="s">
        <v>23</v>
      </c>
      <c r="C7029" t="s">
        <v>27</v>
      </c>
      <c r="D7029">
        <v>117</v>
      </c>
      <c r="E7029" t="s">
        <v>33</v>
      </c>
      <c r="F7029" t="s">
        <v>29156</v>
      </c>
    </row>
    <row r="7030" spans="1:6" x14ac:dyDescent="0.2">
      <c r="A7030" t="s">
        <v>21245</v>
      </c>
      <c r="B7030" t="s">
        <v>23</v>
      </c>
      <c r="C7030" t="s">
        <v>26</v>
      </c>
      <c r="D7030">
        <v>45</v>
      </c>
      <c r="E7030" t="s">
        <v>33</v>
      </c>
      <c r="F7030" t="s">
        <v>29156</v>
      </c>
    </row>
    <row r="7031" spans="1:6" x14ac:dyDescent="0.2">
      <c r="A7031" t="s">
        <v>21248</v>
      </c>
      <c r="B7031" t="s">
        <v>20</v>
      </c>
      <c r="C7031" t="s">
        <v>30</v>
      </c>
      <c r="D7031">
        <v>7</v>
      </c>
      <c r="E7031" t="s">
        <v>34</v>
      </c>
      <c r="F7031" t="s">
        <v>29154</v>
      </c>
    </row>
    <row r="7032" spans="1:6" x14ac:dyDescent="0.2">
      <c r="A7032" t="s">
        <v>21251</v>
      </c>
      <c r="B7032" t="s">
        <v>20</v>
      </c>
      <c r="C7032" t="s">
        <v>29</v>
      </c>
      <c r="D7032">
        <v>16</v>
      </c>
      <c r="E7032" t="s">
        <v>34</v>
      </c>
      <c r="F7032" t="s">
        <v>29156</v>
      </c>
    </row>
    <row r="7033" spans="1:6" x14ac:dyDescent="0.2">
      <c r="A7033" t="s">
        <v>21254</v>
      </c>
      <c r="B7033" t="s">
        <v>19</v>
      </c>
      <c r="C7033" t="s">
        <v>26</v>
      </c>
      <c r="D7033">
        <v>27</v>
      </c>
      <c r="E7033" t="s">
        <v>34</v>
      </c>
      <c r="F7033" t="s">
        <v>29155</v>
      </c>
    </row>
    <row r="7034" spans="1:6" x14ac:dyDescent="0.2">
      <c r="A7034" t="s">
        <v>21257</v>
      </c>
      <c r="B7034" t="s">
        <v>21</v>
      </c>
      <c r="C7034" t="s">
        <v>26</v>
      </c>
      <c r="D7034">
        <v>20</v>
      </c>
      <c r="E7034" t="s">
        <v>34</v>
      </c>
      <c r="F7034" t="s">
        <v>29154</v>
      </c>
    </row>
    <row r="7035" spans="1:6" x14ac:dyDescent="0.2">
      <c r="A7035" t="s">
        <v>21260</v>
      </c>
      <c r="B7035" t="s">
        <v>16</v>
      </c>
      <c r="C7035" t="s">
        <v>26</v>
      </c>
      <c r="D7035">
        <v>58</v>
      </c>
      <c r="E7035" t="s">
        <v>33</v>
      </c>
      <c r="F7035" t="s">
        <v>29157</v>
      </c>
    </row>
    <row r="7036" spans="1:6" x14ac:dyDescent="0.2">
      <c r="A7036" t="s">
        <v>21263</v>
      </c>
      <c r="B7036" t="s">
        <v>21</v>
      </c>
      <c r="C7036" t="s">
        <v>27</v>
      </c>
      <c r="D7036">
        <v>92</v>
      </c>
      <c r="E7036" t="s">
        <v>32</v>
      </c>
      <c r="F7036" t="s">
        <v>29157</v>
      </c>
    </row>
    <row r="7037" spans="1:6" x14ac:dyDescent="0.2">
      <c r="A7037" t="s">
        <v>21266</v>
      </c>
      <c r="B7037" t="s">
        <v>20</v>
      </c>
      <c r="C7037" t="s">
        <v>27</v>
      </c>
      <c r="D7037">
        <v>93</v>
      </c>
      <c r="E7037" t="s">
        <v>32</v>
      </c>
      <c r="F7037" t="s">
        <v>29156</v>
      </c>
    </row>
    <row r="7038" spans="1:6" x14ac:dyDescent="0.2">
      <c r="A7038" t="s">
        <v>21269</v>
      </c>
      <c r="B7038" t="s">
        <v>16</v>
      </c>
      <c r="C7038" t="s">
        <v>26</v>
      </c>
      <c r="D7038">
        <v>56</v>
      </c>
      <c r="E7038" t="s">
        <v>33</v>
      </c>
      <c r="F7038" t="s">
        <v>29155</v>
      </c>
    </row>
    <row r="7039" spans="1:6" x14ac:dyDescent="0.2">
      <c r="A7039" t="s">
        <v>21272</v>
      </c>
      <c r="B7039" t="s">
        <v>21</v>
      </c>
      <c r="C7039" t="s">
        <v>26</v>
      </c>
      <c r="D7039">
        <v>36</v>
      </c>
      <c r="E7039" t="s">
        <v>32</v>
      </c>
      <c r="F7039" t="s">
        <v>29156</v>
      </c>
    </row>
    <row r="7040" spans="1:6" x14ac:dyDescent="0.2">
      <c r="A7040" t="s">
        <v>21275</v>
      </c>
      <c r="B7040" t="s">
        <v>23</v>
      </c>
      <c r="C7040" t="s">
        <v>29</v>
      </c>
      <c r="D7040">
        <v>21</v>
      </c>
      <c r="E7040" t="s">
        <v>33</v>
      </c>
      <c r="F7040" t="s">
        <v>29156</v>
      </c>
    </row>
    <row r="7041" spans="1:6" x14ac:dyDescent="0.2">
      <c r="A7041" t="s">
        <v>21278</v>
      </c>
      <c r="B7041" t="s">
        <v>18</v>
      </c>
      <c r="C7041" t="s">
        <v>27</v>
      </c>
      <c r="D7041">
        <v>77</v>
      </c>
      <c r="E7041" t="s">
        <v>32</v>
      </c>
      <c r="F7041" t="s">
        <v>29155</v>
      </c>
    </row>
    <row r="7042" spans="1:6" x14ac:dyDescent="0.2">
      <c r="A7042" t="s">
        <v>21281</v>
      </c>
      <c r="B7042" t="s">
        <v>16</v>
      </c>
      <c r="C7042" t="s">
        <v>26</v>
      </c>
      <c r="D7042">
        <v>22</v>
      </c>
      <c r="E7042" t="s">
        <v>34</v>
      </c>
      <c r="F7042" t="s">
        <v>29154</v>
      </c>
    </row>
    <row r="7043" spans="1:6" x14ac:dyDescent="0.2">
      <c r="A7043" t="s">
        <v>21284</v>
      </c>
      <c r="B7043" t="s">
        <v>21</v>
      </c>
      <c r="C7043" t="s">
        <v>26</v>
      </c>
      <c r="D7043">
        <v>32</v>
      </c>
      <c r="E7043" t="s">
        <v>34</v>
      </c>
      <c r="F7043" t="s">
        <v>29154</v>
      </c>
    </row>
    <row r="7044" spans="1:6" x14ac:dyDescent="0.2">
      <c r="A7044" t="s">
        <v>21287</v>
      </c>
      <c r="B7044" t="s">
        <v>22</v>
      </c>
      <c r="C7044" t="s">
        <v>26</v>
      </c>
      <c r="D7044">
        <v>20</v>
      </c>
      <c r="E7044" t="s">
        <v>32</v>
      </c>
      <c r="F7044" t="s">
        <v>29157</v>
      </c>
    </row>
    <row r="7045" spans="1:6" x14ac:dyDescent="0.2">
      <c r="A7045" t="s">
        <v>21290</v>
      </c>
      <c r="B7045" t="s">
        <v>19</v>
      </c>
      <c r="C7045" t="s">
        <v>27</v>
      </c>
      <c r="D7045">
        <v>47</v>
      </c>
      <c r="E7045" t="s">
        <v>33</v>
      </c>
      <c r="F7045" t="s">
        <v>29155</v>
      </c>
    </row>
    <row r="7046" spans="1:6" x14ac:dyDescent="0.2">
      <c r="A7046" t="s">
        <v>21293</v>
      </c>
      <c r="B7046" t="s">
        <v>20</v>
      </c>
      <c r="C7046" t="s">
        <v>30</v>
      </c>
      <c r="D7046">
        <v>4</v>
      </c>
      <c r="E7046" t="s">
        <v>33</v>
      </c>
      <c r="F7046" t="s">
        <v>29157</v>
      </c>
    </row>
    <row r="7047" spans="1:6" x14ac:dyDescent="0.2">
      <c r="A7047" t="s">
        <v>21296</v>
      </c>
      <c r="B7047" t="s">
        <v>18</v>
      </c>
      <c r="C7047" t="s">
        <v>26</v>
      </c>
      <c r="D7047">
        <v>52</v>
      </c>
      <c r="E7047" t="s">
        <v>33</v>
      </c>
      <c r="F7047" t="s">
        <v>29155</v>
      </c>
    </row>
    <row r="7048" spans="1:6" x14ac:dyDescent="0.2">
      <c r="A7048" t="s">
        <v>21299</v>
      </c>
      <c r="B7048" t="s">
        <v>16</v>
      </c>
      <c r="C7048" t="s">
        <v>27</v>
      </c>
      <c r="D7048">
        <v>49</v>
      </c>
      <c r="E7048" t="s">
        <v>33</v>
      </c>
      <c r="F7048" t="s">
        <v>29154</v>
      </c>
    </row>
    <row r="7049" spans="1:6" x14ac:dyDescent="0.2">
      <c r="A7049" t="s">
        <v>21302</v>
      </c>
      <c r="B7049" t="s">
        <v>20</v>
      </c>
      <c r="C7049" t="s">
        <v>29</v>
      </c>
      <c r="D7049">
        <v>14</v>
      </c>
      <c r="E7049" t="s">
        <v>32</v>
      </c>
      <c r="F7049" t="s">
        <v>29154</v>
      </c>
    </row>
    <row r="7050" spans="1:6" x14ac:dyDescent="0.2">
      <c r="A7050" t="s">
        <v>21305</v>
      </c>
      <c r="B7050" t="s">
        <v>20</v>
      </c>
      <c r="C7050" t="s">
        <v>26</v>
      </c>
      <c r="D7050">
        <v>21</v>
      </c>
      <c r="E7050" t="s">
        <v>33</v>
      </c>
      <c r="F7050" t="s">
        <v>29156</v>
      </c>
    </row>
    <row r="7051" spans="1:6" x14ac:dyDescent="0.2">
      <c r="A7051" t="s">
        <v>21308</v>
      </c>
      <c r="B7051" t="s">
        <v>19</v>
      </c>
      <c r="C7051" t="s">
        <v>27</v>
      </c>
      <c r="D7051">
        <v>89</v>
      </c>
      <c r="E7051" t="s">
        <v>32</v>
      </c>
      <c r="F7051" t="s">
        <v>29155</v>
      </c>
    </row>
    <row r="7052" spans="1:6" x14ac:dyDescent="0.2">
      <c r="A7052" t="s">
        <v>21311</v>
      </c>
      <c r="B7052" t="s">
        <v>21</v>
      </c>
      <c r="C7052" t="s">
        <v>26</v>
      </c>
      <c r="D7052">
        <v>47</v>
      </c>
      <c r="E7052" t="s">
        <v>34</v>
      </c>
      <c r="F7052" t="s">
        <v>29156</v>
      </c>
    </row>
    <row r="7053" spans="1:6" x14ac:dyDescent="0.2">
      <c r="A7053" t="s">
        <v>21314</v>
      </c>
      <c r="B7053" t="s">
        <v>22</v>
      </c>
      <c r="C7053" t="s">
        <v>27</v>
      </c>
      <c r="D7053">
        <v>109</v>
      </c>
      <c r="E7053" t="s">
        <v>32</v>
      </c>
      <c r="F7053" t="s">
        <v>29157</v>
      </c>
    </row>
    <row r="7054" spans="1:6" x14ac:dyDescent="0.2">
      <c r="A7054" t="s">
        <v>21317</v>
      </c>
      <c r="B7054" t="s">
        <v>19</v>
      </c>
      <c r="C7054" t="s">
        <v>26</v>
      </c>
      <c r="D7054">
        <v>38</v>
      </c>
      <c r="E7054" t="s">
        <v>32</v>
      </c>
      <c r="F7054" t="s">
        <v>29156</v>
      </c>
    </row>
    <row r="7055" spans="1:6" x14ac:dyDescent="0.2">
      <c r="A7055" t="s">
        <v>21320</v>
      </c>
      <c r="B7055" t="s">
        <v>19</v>
      </c>
      <c r="C7055" t="s">
        <v>27</v>
      </c>
      <c r="D7055">
        <v>90</v>
      </c>
      <c r="E7055" t="s">
        <v>32</v>
      </c>
      <c r="F7055" t="s">
        <v>29157</v>
      </c>
    </row>
    <row r="7056" spans="1:6" x14ac:dyDescent="0.2">
      <c r="A7056" t="s">
        <v>21323</v>
      </c>
      <c r="B7056" t="s">
        <v>22</v>
      </c>
      <c r="C7056" t="s">
        <v>26</v>
      </c>
      <c r="D7056">
        <v>43</v>
      </c>
      <c r="E7056" t="s">
        <v>33</v>
      </c>
      <c r="F7056" t="s">
        <v>29157</v>
      </c>
    </row>
    <row r="7057" spans="1:6" x14ac:dyDescent="0.2">
      <c r="A7057" t="s">
        <v>21326</v>
      </c>
      <c r="B7057" t="s">
        <v>22</v>
      </c>
      <c r="C7057" t="s">
        <v>27</v>
      </c>
      <c r="D7057">
        <v>62</v>
      </c>
      <c r="E7057" t="s">
        <v>32</v>
      </c>
      <c r="F7057" t="s">
        <v>29155</v>
      </c>
    </row>
    <row r="7058" spans="1:6" x14ac:dyDescent="0.2">
      <c r="A7058" t="s">
        <v>21329</v>
      </c>
      <c r="B7058" t="s">
        <v>18</v>
      </c>
      <c r="C7058" t="s">
        <v>27</v>
      </c>
      <c r="D7058">
        <v>108</v>
      </c>
      <c r="E7058" t="s">
        <v>33</v>
      </c>
      <c r="F7058" t="s">
        <v>29157</v>
      </c>
    </row>
    <row r="7059" spans="1:6" x14ac:dyDescent="0.2">
      <c r="A7059" t="s">
        <v>21332</v>
      </c>
      <c r="B7059" t="s">
        <v>22</v>
      </c>
      <c r="C7059" t="s">
        <v>27</v>
      </c>
      <c r="D7059">
        <v>77</v>
      </c>
      <c r="E7059" t="s">
        <v>33</v>
      </c>
      <c r="F7059" t="s">
        <v>29157</v>
      </c>
    </row>
    <row r="7060" spans="1:6" x14ac:dyDescent="0.2">
      <c r="A7060" t="s">
        <v>21335</v>
      </c>
      <c r="B7060" t="s">
        <v>18</v>
      </c>
      <c r="C7060" t="s">
        <v>27</v>
      </c>
      <c r="D7060">
        <v>51</v>
      </c>
      <c r="E7060" t="s">
        <v>33</v>
      </c>
      <c r="F7060" t="s">
        <v>29154</v>
      </c>
    </row>
    <row r="7061" spans="1:6" x14ac:dyDescent="0.2">
      <c r="A7061" t="s">
        <v>21338</v>
      </c>
      <c r="B7061" t="s">
        <v>19</v>
      </c>
      <c r="C7061" t="s">
        <v>27</v>
      </c>
      <c r="D7061">
        <v>53</v>
      </c>
      <c r="E7061" t="s">
        <v>32</v>
      </c>
      <c r="F7061" t="s">
        <v>29156</v>
      </c>
    </row>
    <row r="7062" spans="1:6" x14ac:dyDescent="0.2">
      <c r="A7062" t="s">
        <v>21341</v>
      </c>
      <c r="B7062" t="s">
        <v>23</v>
      </c>
      <c r="C7062" t="s">
        <v>26</v>
      </c>
      <c r="D7062">
        <v>49</v>
      </c>
      <c r="E7062" t="s">
        <v>32</v>
      </c>
      <c r="F7062" t="s">
        <v>29156</v>
      </c>
    </row>
    <row r="7063" spans="1:6" x14ac:dyDescent="0.2">
      <c r="A7063" t="s">
        <v>21344</v>
      </c>
      <c r="B7063" t="s">
        <v>16</v>
      </c>
      <c r="C7063" t="s">
        <v>30</v>
      </c>
      <c r="D7063">
        <v>7</v>
      </c>
      <c r="E7063" t="s">
        <v>32</v>
      </c>
      <c r="F7063" t="s">
        <v>29154</v>
      </c>
    </row>
    <row r="7064" spans="1:6" x14ac:dyDescent="0.2">
      <c r="A7064" t="s">
        <v>21347</v>
      </c>
      <c r="B7064" t="s">
        <v>23</v>
      </c>
      <c r="C7064" t="s">
        <v>26</v>
      </c>
      <c r="D7064">
        <v>50</v>
      </c>
      <c r="E7064" t="s">
        <v>32</v>
      </c>
      <c r="F7064" t="s">
        <v>29154</v>
      </c>
    </row>
    <row r="7065" spans="1:6" x14ac:dyDescent="0.2">
      <c r="A7065" t="s">
        <v>21350</v>
      </c>
      <c r="B7065" t="s">
        <v>19</v>
      </c>
      <c r="C7065" t="s">
        <v>27</v>
      </c>
      <c r="D7065">
        <v>97</v>
      </c>
      <c r="E7065" t="s">
        <v>33</v>
      </c>
      <c r="F7065" t="s">
        <v>29157</v>
      </c>
    </row>
    <row r="7066" spans="1:6" x14ac:dyDescent="0.2">
      <c r="A7066" t="s">
        <v>21353</v>
      </c>
      <c r="B7066" t="s">
        <v>16</v>
      </c>
      <c r="C7066" t="s">
        <v>26</v>
      </c>
      <c r="D7066">
        <v>40</v>
      </c>
      <c r="E7066" t="s">
        <v>34</v>
      </c>
      <c r="F7066" t="s">
        <v>29154</v>
      </c>
    </row>
    <row r="7067" spans="1:6" x14ac:dyDescent="0.2">
      <c r="A7067" t="s">
        <v>21356</v>
      </c>
      <c r="B7067" t="s">
        <v>15</v>
      </c>
      <c r="C7067" t="s">
        <v>26</v>
      </c>
      <c r="D7067">
        <v>50</v>
      </c>
      <c r="E7067" t="s">
        <v>32</v>
      </c>
      <c r="F7067" t="s">
        <v>29156</v>
      </c>
    </row>
    <row r="7068" spans="1:6" x14ac:dyDescent="0.2">
      <c r="A7068" t="s">
        <v>21359</v>
      </c>
      <c r="B7068" t="s">
        <v>18</v>
      </c>
      <c r="C7068" t="s">
        <v>27</v>
      </c>
      <c r="D7068">
        <v>68</v>
      </c>
      <c r="E7068" t="s">
        <v>33</v>
      </c>
      <c r="F7068" t="s">
        <v>29155</v>
      </c>
    </row>
    <row r="7069" spans="1:6" x14ac:dyDescent="0.2">
      <c r="A7069" t="s">
        <v>21362</v>
      </c>
      <c r="B7069" t="s">
        <v>15</v>
      </c>
      <c r="C7069" t="s">
        <v>26</v>
      </c>
      <c r="D7069">
        <v>59</v>
      </c>
      <c r="E7069" t="s">
        <v>33</v>
      </c>
      <c r="F7069" t="s">
        <v>29157</v>
      </c>
    </row>
    <row r="7070" spans="1:6" x14ac:dyDescent="0.2">
      <c r="A7070" t="s">
        <v>21365</v>
      </c>
      <c r="B7070" t="s">
        <v>21</v>
      </c>
      <c r="C7070" t="s">
        <v>29</v>
      </c>
      <c r="D7070">
        <v>14</v>
      </c>
      <c r="E7070" t="s">
        <v>33</v>
      </c>
      <c r="F7070" t="s">
        <v>29155</v>
      </c>
    </row>
    <row r="7071" spans="1:6" x14ac:dyDescent="0.2">
      <c r="A7071" t="s">
        <v>21368</v>
      </c>
      <c r="B7071" t="s">
        <v>15</v>
      </c>
      <c r="C7071" t="s">
        <v>27</v>
      </c>
      <c r="D7071">
        <v>106</v>
      </c>
      <c r="E7071" t="s">
        <v>33</v>
      </c>
      <c r="F7071" t="s">
        <v>29157</v>
      </c>
    </row>
    <row r="7072" spans="1:6" x14ac:dyDescent="0.2">
      <c r="A7072" t="s">
        <v>21371</v>
      </c>
      <c r="B7072" t="s">
        <v>23</v>
      </c>
      <c r="C7072" t="s">
        <v>27</v>
      </c>
      <c r="D7072">
        <v>68</v>
      </c>
      <c r="E7072" t="s">
        <v>34</v>
      </c>
      <c r="F7072" t="s">
        <v>29157</v>
      </c>
    </row>
    <row r="7073" spans="1:6" x14ac:dyDescent="0.2">
      <c r="A7073" t="s">
        <v>21374</v>
      </c>
      <c r="B7073" t="s">
        <v>20</v>
      </c>
      <c r="C7073" t="s">
        <v>28</v>
      </c>
      <c r="D7073">
        <v>118</v>
      </c>
      <c r="E7073" t="s">
        <v>34</v>
      </c>
      <c r="F7073" t="s">
        <v>29157</v>
      </c>
    </row>
    <row r="7074" spans="1:6" x14ac:dyDescent="0.2">
      <c r="A7074" t="s">
        <v>21377</v>
      </c>
      <c r="B7074" t="s">
        <v>20</v>
      </c>
      <c r="C7074" t="s">
        <v>27</v>
      </c>
      <c r="D7074">
        <v>99</v>
      </c>
      <c r="E7074" t="s">
        <v>33</v>
      </c>
      <c r="F7074" t="s">
        <v>29154</v>
      </c>
    </row>
    <row r="7075" spans="1:6" x14ac:dyDescent="0.2">
      <c r="A7075" t="s">
        <v>21380</v>
      </c>
      <c r="B7075" t="s">
        <v>24</v>
      </c>
      <c r="C7075" t="s">
        <v>26</v>
      </c>
      <c r="D7075">
        <v>33</v>
      </c>
      <c r="E7075" t="s">
        <v>33</v>
      </c>
      <c r="F7075" t="s">
        <v>29157</v>
      </c>
    </row>
    <row r="7076" spans="1:6" x14ac:dyDescent="0.2">
      <c r="A7076" t="s">
        <v>21383</v>
      </c>
      <c r="B7076" t="s">
        <v>16</v>
      </c>
      <c r="C7076" t="s">
        <v>26</v>
      </c>
      <c r="D7076">
        <v>50</v>
      </c>
      <c r="E7076" t="s">
        <v>34</v>
      </c>
      <c r="F7076" t="s">
        <v>29156</v>
      </c>
    </row>
    <row r="7077" spans="1:6" x14ac:dyDescent="0.2">
      <c r="A7077" t="s">
        <v>21386</v>
      </c>
      <c r="B7077" t="s">
        <v>19</v>
      </c>
      <c r="C7077" t="s">
        <v>26</v>
      </c>
      <c r="D7077">
        <v>54</v>
      </c>
      <c r="E7077" t="s">
        <v>33</v>
      </c>
      <c r="F7077" t="s">
        <v>29157</v>
      </c>
    </row>
    <row r="7078" spans="1:6" x14ac:dyDescent="0.2">
      <c r="A7078" t="s">
        <v>21389</v>
      </c>
      <c r="B7078" t="s">
        <v>20</v>
      </c>
      <c r="C7078" t="s">
        <v>27</v>
      </c>
      <c r="D7078">
        <v>58</v>
      </c>
      <c r="E7078" t="s">
        <v>32</v>
      </c>
      <c r="F7078" t="s">
        <v>29157</v>
      </c>
    </row>
    <row r="7079" spans="1:6" x14ac:dyDescent="0.2">
      <c r="A7079" t="s">
        <v>21392</v>
      </c>
      <c r="B7079" t="s">
        <v>18</v>
      </c>
      <c r="C7079" t="s">
        <v>27</v>
      </c>
      <c r="D7079">
        <v>70</v>
      </c>
      <c r="E7079" t="s">
        <v>33</v>
      </c>
      <c r="F7079" t="s">
        <v>29155</v>
      </c>
    </row>
    <row r="7080" spans="1:6" x14ac:dyDescent="0.2">
      <c r="A7080" t="s">
        <v>21395</v>
      </c>
      <c r="B7080" t="s">
        <v>16</v>
      </c>
      <c r="C7080" t="s">
        <v>26</v>
      </c>
      <c r="D7080">
        <v>56</v>
      </c>
      <c r="E7080" t="s">
        <v>33</v>
      </c>
      <c r="F7080" t="s">
        <v>29157</v>
      </c>
    </row>
    <row r="7081" spans="1:6" x14ac:dyDescent="0.2">
      <c r="A7081" t="s">
        <v>21398</v>
      </c>
      <c r="B7081" t="s">
        <v>17</v>
      </c>
      <c r="C7081" t="s">
        <v>29</v>
      </c>
      <c r="D7081">
        <v>18</v>
      </c>
      <c r="E7081" t="s">
        <v>32</v>
      </c>
      <c r="F7081" t="s">
        <v>29157</v>
      </c>
    </row>
    <row r="7082" spans="1:6" x14ac:dyDescent="0.2">
      <c r="A7082" t="s">
        <v>21401</v>
      </c>
      <c r="B7082" t="s">
        <v>22</v>
      </c>
      <c r="C7082" t="s">
        <v>28</v>
      </c>
      <c r="D7082">
        <v>359</v>
      </c>
      <c r="E7082" t="s">
        <v>34</v>
      </c>
      <c r="F7082" t="s">
        <v>29154</v>
      </c>
    </row>
    <row r="7083" spans="1:6" x14ac:dyDescent="0.2">
      <c r="A7083" t="s">
        <v>21404</v>
      </c>
      <c r="B7083" t="s">
        <v>18</v>
      </c>
      <c r="C7083" t="s">
        <v>27</v>
      </c>
      <c r="D7083">
        <v>119</v>
      </c>
      <c r="E7083" t="s">
        <v>32</v>
      </c>
      <c r="F7083" t="s">
        <v>29154</v>
      </c>
    </row>
    <row r="7084" spans="1:6" x14ac:dyDescent="0.2">
      <c r="A7084" t="s">
        <v>21407</v>
      </c>
      <c r="B7084" t="s">
        <v>16</v>
      </c>
      <c r="C7084" t="s">
        <v>26</v>
      </c>
      <c r="D7084">
        <v>50</v>
      </c>
      <c r="E7084" t="s">
        <v>32</v>
      </c>
      <c r="F7084" t="s">
        <v>29157</v>
      </c>
    </row>
    <row r="7085" spans="1:6" x14ac:dyDescent="0.2">
      <c r="A7085" t="s">
        <v>21410</v>
      </c>
      <c r="B7085" t="s">
        <v>16</v>
      </c>
      <c r="C7085" t="s">
        <v>28</v>
      </c>
      <c r="D7085">
        <v>269</v>
      </c>
      <c r="E7085" t="s">
        <v>33</v>
      </c>
      <c r="F7085" t="s">
        <v>29154</v>
      </c>
    </row>
    <row r="7086" spans="1:6" x14ac:dyDescent="0.2">
      <c r="A7086" t="s">
        <v>21413</v>
      </c>
      <c r="B7086" t="s">
        <v>20</v>
      </c>
      <c r="C7086" t="s">
        <v>27</v>
      </c>
      <c r="D7086">
        <v>88</v>
      </c>
      <c r="E7086" t="s">
        <v>32</v>
      </c>
      <c r="F7086" t="s">
        <v>29157</v>
      </c>
    </row>
    <row r="7087" spans="1:6" x14ac:dyDescent="0.2">
      <c r="A7087" t="s">
        <v>21143</v>
      </c>
      <c r="B7087" t="s">
        <v>20</v>
      </c>
      <c r="C7087" t="s">
        <v>27</v>
      </c>
      <c r="D7087">
        <v>86</v>
      </c>
      <c r="E7087" t="s">
        <v>34</v>
      </c>
      <c r="F7087" t="s">
        <v>29157</v>
      </c>
    </row>
    <row r="7088" spans="1:6" x14ac:dyDescent="0.2">
      <c r="A7088" t="s">
        <v>21146</v>
      </c>
      <c r="B7088" t="s">
        <v>18</v>
      </c>
      <c r="C7088" t="s">
        <v>27</v>
      </c>
      <c r="D7088">
        <v>63</v>
      </c>
      <c r="E7088" t="s">
        <v>32</v>
      </c>
      <c r="F7088" t="s">
        <v>29157</v>
      </c>
    </row>
    <row r="7089" spans="1:6" x14ac:dyDescent="0.2">
      <c r="A7089" t="s">
        <v>21149</v>
      </c>
      <c r="B7089" t="s">
        <v>21</v>
      </c>
      <c r="C7089" t="s">
        <v>26</v>
      </c>
      <c r="D7089">
        <v>50</v>
      </c>
      <c r="E7089" t="s">
        <v>34</v>
      </c>
      <c r="F7089" t="s">
        <v>29154</v>
      </c>
    </row>
    <row r="7090" spans="1:6" x14ac:dyDescent="0.2">
      <c r="A7090" t="s">
        <v>21152</v>
      </c>
      <c r="B7090" t="s">
        <v>17</v>
      </c>
      <c r="C7090" t="s">
        <v>28</v>
      </c>
      <c r="D7090">
        <v>329</v>
      </c>
      <c r="E7090" t="s">
        <v>32</v>
      </c>
      <c r="F7090" t="s">
        <v>29154</v>
      </c>
    </row>
    <row r="7091" spans="1:6" x14ac:dyDescent="0.2">
      <c r="A7091" t="s">
        <v>21155</v>
      </c>
      <c r="B7091" t="s">
        <v>19</v>
      </c>
      <c r="C7091" t="s">
        <v>26</v>
      </c>
      <c r="D7091">
        <v>38</v>
      </c>
      <c r="E7091" t="s">
        <v>32</v>
      </c>
      <c r="F7091" t="s">
        <v>29157</v>
      </c>
    </row>
    <row r="7092" spans="1:6" x14ac:dyDescent="0.2">
      <c r="A7092" t="s">
        <v>21158</v>
      </c>
      <c r="B7092" t="s">
        <v>19</v>
      </c>
      <c r="C7092" t="s">
        <v>28</v>
      </c>
      <c r="D7092">
        <v>161</v>
      </c>
      <c r="E7092" t="s">
        <v>33</v>
      </c>
      <c r="F7092" t="s">
        <v>29154</v>
      </c>
    </row>
    <row r="7093" spans="1:6" x14ac:dyDescent="0.2">
      <c r="A7093" t="s">
        <v>21161</v>
      </c>
      <c r="B7093" t="s">
        <v>20</v>
      </c>
      <c r="C7093" t="s">
        <v>28</v>
      </c>
      <c r="D7093">
        <v>196</v>
      </c>
      <c r="E7093" t="s">
        <v>32</v>
      </c>
      <c r="F7093" t="s">
        <v>29154</v>
      </c>
    </row>
    <row r="7094" spans="1:6" x14ac:dyDescent="0.2">
      <c r="A7094" t="s">
        <v>21416</v>
      </c>
      <c r="B7094" t="s">
        <v>23</v>
      </c>
      <c r="C7094" t="s">
        <v>27</v>
      </c>
      <c r="D7094">
        <v>62</v>
      </c>
      <c r="E7094" t="s">
        <v>33</v>
      </c>
      <c r="F7094" t="s">
        <v>79</v>
      </c>
    </row>
    <row r="7095" spans="1:6" x14ac:dyDescent="0.2">
      <c r="A7095" t="s">
        <v>21419</v>
      </c>
      <c r="B7095" t="s">
        <v>24</v>
      </c>
      <c r="C7095" t="s">
        <v>27</v>
      </c>
      <c r="D7095">
        <v>100</v>
      </c>
      <c r="E7095" t="s">
        <v>32</v>
      </c>
      <c r="F7095" t="s">
        <v>29157</v>
      </c>
    </row>
    <row r="7096" spans="1:6" x14ac:dyDescent="0.2">
      <c r="A7096" t="s">
        <v>21422</v>
      </c>
      <c r="B7096" t="s">
        <v>22</v>
      </c>
      <c r="C7096" t="s">
        <v>26</v>
      </c>
      <c r="D7096">
        <v>48</v>
      </c>
      <c r="E7096" t="s">
        <v>33</v>
      </c>
      <c r="F7096" t="s">
        <v>29157</v>
      </c>
    </row>
    <row r="7097" spans="1:6" x14ac:dyDescent="0.2">
      <c r="A7097" t="s">
        <v>21425</v>
      </c>
      <c r="B7097" t="s">
        <v>20</v>
      </c>
      <c r="C7097" t="s">
        <v>26</v>
      </c>
      <c r="D7097">
        <v>44</v>
      </c>
      <c r="E7097" t="s">
        <v>34</v>
      </c>
      <c r="F7097" t="s">
        <v>79</v>
      </c>
    </row>
    <row r="7098" spans="1:6" x14ac:dyDescent="0.2">
      <c r="A7098" t="s">
        <v>21428</v>
      </c>
      <c r="B7098" t="s">
        <v>21</v>
      </c>
      <c r="C7098" t="s">
        <v>27</v>
      </c>
      <c r="D7098">
        <v>103</v>
      </c>
      <c r="E7098" t="s">
        <v>33</v>
      </c>
      <c r="F7098" t="s">
        <v>29157</v>
      </c>
    </row>
    <row r="7099" spans="1:6" x14ac:dyDescent="0.2">
      <c r="A7099" t="s">
        <v>21431</v>
      </c>
      <c r="B7099" t="s">
        <v>16</v>
      </c>
      <c r="C7099" t="s">
        <v>26</v>
      </c>
      <c r="D7099">
        <v>20</v>
      </c>
      <c r="E7099" t="s">
        <v>32</v>
      </c>
      <c r="F7099" t="s">
        <v>79</v>
      </c>
    </row>
    <row r="7100" spans="1:6" x14ac:dyDescent="0.2">
      <c r="A7100" t="s">
        <v>21434</v>
      </c>
      <c r="B7100" t="s">
        <v>16</v>
      </c>
      <c r="C7100" t="s">
        <v>29</v>
      </c>
      <c r="D7100">
        <v>8</v>
      </c>
      <c r="E7100" t="s">
        <v>34</v>
      </c>
      <c r="F7100" t="s">
        <v>79</v>
      </c>
    </row>
    <row r="7101" spans="1:6" x14ac:dyDescent="0.2">
      <c r="A7101" t="s">
        <v>21437</v>
      </c>
      <c r="B7101" t="s">
        <v>15</v>
      </c>
      <c r="C7101" t="s">
        <v>27</v>
      </c>
      <c r="D7101">
        <v>55</v>
      </c>
      <c r="E7101" t="s">
        <v>34</v>
      </c>
      <c r="F7101" t="s">
        <v>29157</v>
      </c>
    </row>
    <row r="7102" spans="1:6" x14ac:dyDescent="0.2">
      <c r="A7102" t="s">
        <v>21440</v>
      </c>
      <c r="B7102" t="s">
        <v>20</v>
      </c>
      <c r="C7102" t="s">
        <v>27</v>
      </c>
      <c r="D7102">
        <v>49</v>
      </c>
      <c r="E7102" t="s">
        <v>33</v>
      </c>
      <c r="F7102" t="s">
        <v>79</v>
      </c>
    </row>
    <row r="7103" spans="1:6" x14ac:dyDescent="0.2">
      <c r="A7103" t="s">
        <v>21443</v>
      </c>
      <c r="B7103" t="s">
        <v>15</v>
      </c>
      <c r="C7103" t="s">
        <v>26</v>
      </c>
      <c r="D7103">
        <v>24</v>
      </c>
      <c r="E7103" t="s">
        <v>33</v>
      </c>
      <c r="F7103" t="s">
        <v>79</v>
      </c>
    </row>
    <row r="7104" spans="1:6" x14ac:dyDescent="0.2">
      <c r="A7104" t="s">
        <v>21446</v>
      </c>
      <c r="B7104" t="s">
        <v>24</v>
      </c>
      <c r="C7104" t="s">
        <v>26</v>
      </c>
      <c r="D7104">
        <v>36</v>
      </c>
      <c r="E7104" t="s">
        <v>32</v>
      </c>
      <c r="F7104" t="s">
        <v>79</v>
      </c>
    </row>
    <row r="7105" spans="1:6" x14ac:dyDescent="0.2">
      <c r="A7105" t="s">
        <v>21449</v>
      </c>
      <c r="B7105" t="s">
        <v>19</v>
      </c>
      <c r="C7105" t="s">
        <v>26</v>
      </c>
      <c r="D7105">
        <v>35</v>
      </c>
      <c r="E7105" t="s">
        <v>32</v>
      </c>
      <c r="F7105" t="s">
        <v>29157</v>
      </c>
    </row>
    <row r="7106" spans="1:6" x14ac:dyDescent="0.2">
      <c r="A7106" t="s">
        <v>21452</v>
      </c>
      <c r="B7106" t="s">
        <v>15</v>
      </c>
      <c r="C7106" t="s">
        <v>26</v>
      </c>
      <c r="D7106">
        <v>36</v>
      </c>
      <c r="E7106" t="s">
        <v>33</v>
      </c>
      <c r="F7106" t="s">
        <v>29157</v>
      </c>
    </row>
    <row r="7107" spans="1:6" x14ac:dyDescent="0.2">
      <c r="A7107" t="s">
        <v>21455</v>
      </c>
      <c r="B7107" t="s">
        <v>16</v>
      </c>
      <c r="C7107" t="s">
        <v>27</v>
      </c>
      <c r="D7107">
        <v>60</v>
      </c>
      <c r="E7107" t="s">
        <v>33</v>
      </c>
      <c r="F7107" t="s">
        <v>79</v>
      </c>
    </row>
    <row r="7108" spans="1:6" x14ac:dyDescent="0.2">
      <c r="A7108" t="s">
        <v>21458</v>
      </c>
      <c r="B7108" t="s">
        <v>20</v>
      </c>
      <c r="C7108" t="s">
        <v>27</v>
      </c>
      <c r="D7108">
        <v>109</v>
      </c>
      <c r="E7108" t="s">
        <v>32</v>
      </c>
      <c r="F7108" t="s">
        <v>29157</v>
      </c>
    </row>
    <row r="7109" spans="1:6" x14ac:dyDescent="0.2">
      <c r="A7109" t="s">
        <v>21461</v>
      </c>
      <c r="B7109" t="s">
        <v>22</v>
      </c>
      <c r="C7109" t="s">
        <v>27</v>
      </c>
      <c r="D7109">
        <v>71</v>
      </c>
      <c r="E7109" t="s">
        <v>32</v>
      </c>
      <c r="F7109" t="s">
        <v>79</v>
      </c>
    </row>
    <row r="7110" spans="1:6" x14ac:dyDescent="0.2">
      <c r="A7110" t="s">
        <v>21464</v>
      </c>
      <c r="B7110" t="s">
        <v>16</v>
      </c>
      <c r="C7110" t="s">
        <v>27</v>
      </c>
      <c r="D7110">
        <v>112</v>
      </c>
      <c r="E7110" t="s">
        <v>32</v>
      </c>
      <c r="F7110" t="s">
        <v>79</v>
      </c>
    </row>
    <row r="7111" spans="1:6" x14ac:dyDescent="0.2">
      <c r="A7111" t="s">
        <v>21467</v>
      </c>
      <c r="B7111" t="s">
        <v>24</v>
      </c>
      <c r="C7111" t="s">
        <v>26</v>
      </c>
      <c r="D7111">
        <v>42</v>
      </c>
      <c r="E7111" t="s">
        <v>33</v>
      </c>
      <c r="F7111" t="s">
        <v>79</v>
      </c>
    </row>
    <row r="7112" spans="1:6" x14ac:dyDescent="0.2">
      <c r="A7112" t="s">
        <v>21470</v>
      </c>
      <c r="B7112" t="s">
        <v>23</v>
      </c>
      <c r="C7112" t="s">
        <v>27</v>
      </c>
      <c r="D7112">
        <v>71</v>
      </c>
      <c r="E7112" t="s">
        <v>34</v>
      </c>
      <c r="F7112" t="s">
        <v>79</v>
      </c>
    </row>
    <row r="7113" spans="1:6" x14ac:dyDescent="0.2">
      <c r="A7113" t="s">
        <v>21473</v>
      </c>
      <c r="B7113" t="s">
        <v>21</v>
      </c>
      <c r="C7113" t="s">
        <v>27</v>
      </c>
      <c r="D7113">
        <v>111</v>
      </c>
      <c r="E7113" t="s">
        <v>32</v>
      </c>
      <c r="F7113" t="s">
        <v>79</v>
      </c>
    </row>
    <row r="7114" spans="1:6" x14ac:dyDescent="0.2">
      <c r="A7114" t="s">
        <v>21476</v>
      </c>
      <c r="B7114" t="s">
        <v>23</v>
      </c>
      <c r="C7114" t="s">
        <v>27</v>
      </c>
      <c r="D7114">
        <v>82</v>
      </c>
      <c r="E7114" t="s">
        <v>32</v>
      </c>
      <c r="F7114" t="s">
        <v>79</v>
      </c>
    </row>
    <row r="7115" spans="1:6" x14ac:dyDescent="0.2">
      <c r="A7115" t="s">
        <v>21479</v>
      </c>
      <c r="B7115" t="s">
        <v>23</v>
      </c>
      <c r="C7115" t="s">
        <v>26</v>
      </c>
      <c r="D7115">
        <v>50</v>
      </c>
      <c r="E7115" t="s">
        <v>32</v>
      </c>
      <c r="F7115" t="s">
        <v>79</v>
      </c>
    </row>
    <row r="7116" spans="1:6" x14ac:dyDescent="0.2">
      <c r="A7116" t="s">
        <v>21482</v>
      </c>
      <c r="B7116" t="s">
        <v>22</v>
      </c>
      <c r="C7116" t="s">
        <v>26</v>
      </c>
      <c r="D7116">
        <v>52</v>
      </c>
      <c r="E7116" t="s">
        <v>33</v>
      </c>
      <c r="F7116" t="s">
        <v>29157</v>
      </c>
    </row>
    <row r="7117" spans="1:6" x14ac:dyDescent="0.2">
      <c r="A7117" t="s">
        <v>21485</v>
      </c>
      <c r="B7117" t="s">
        <v>24</v>
      </c>
      <c r="C7117" t="s">
        <v>27</v>
      </c>
      <c r="D7117">
        <v>79</v>
      </c>
      <c r="E7117" t="s">
        <v>33</v>
      </c>
      <c r="F7117" t="s">
        <v>29157</v>
      </c>
    </row>
    <row r="7118" spans="1:6" x14ac:dyDescent="0.2">
      <c r="A7118" t="s">
        <v>21488</v>
      </c>
      <c r="B7118" t="s">
        <v>16</v>
      </c>
      <c r="C7118" t="s">
        <v>26</v>
      </c>
      <c r="D7118">
        <v>37</v>
      </c>
      <c r="E7118" t="s">
        <v>32</v>
      </c>
      <c r="F7118" t="s">
        <v>29157</v>
      </c>
    </row>
    <row r="7119" spans="1:6" x14ac:dyDescent="0.2">
      <c r="A7119" t="s">
        <v>21491</v>
      </c>
      <c r="B7119" t="s">
        <v>20</v>
      </c>
      <c r="C7119" t="s">
        <v>26</v>
      </c>
      <c r="D7119">
        <v>26</v>
      </c>
      <c r="E7119" t="s">
        <v>34</v>
      </c>
      <c r="F7119" t="s">
        <v>29157</v>
      </c>
    </row>
    <row r="7120" spans="1:6" x14ac:dyDescent="0.2">
      <c r="A7120" t="s">
        <v>21494</v>
      </c>
      <c r="B7120" t="s">
        <v>19</v>
      </c>
      <c r="C7120" t="s">
        <v>26</v>
      </c>
      <c r="D7120">
        <v>42</v>
      </c>
      <c r="E7120" t="s">
        <v>32</v>
      </c>
      <c r="F7120" t="s">
        <v>29157</v>
      </c>
    </row>
    <row r="7121" spans="1:6" x14ac:dyDescent="0.2">
      <c r="A7121" t="s">
        <v>21497</v>
      </c>
      <c r="B7121" t="s">
        <v>19</v>
      </c>
      <c r="C7121" t="s">
        <v>26</v>
      </c>
      <c r="D7121">
        <v>34</v>
      </c>
      <c r="E7121" t="s">
        <v>33</v>
      </c>
      <c r="F7121" t="s">
        <v>29157</v>
      </c>
    </row>
    <row r="7122" spans="1:6" x14ac:dyDescent="0.2">
      <c r="A7122" t="s">
        <v>21500</v>
      </c>
      <c r="B7122" t="s">
        <v>21</v>
      </c>
      <c r="C7122" t="s">
        <v>28</v>
      </c>
      <c r="D7122">
        <v>273</v>
      </c>
      <c r="E7122" t="s">
        <v>32</v>
      </c>
      <c r="F7122" t="s">
        <v>29157</v>
      </c>
    </row>
    <row r="7123" spans="1:6" x14ac:dyDescent="0.2">
      <c r="A7123" t="s">
        <v>21503</v>
      </c>
      <c r="B7123" t="s">
        <v>19</v>
      </c>
      <c r="C7123" t="s">
        <v>29</v>
      </c>
      <c r="D7123">
        <v>11</v>
      </c>
      <c r="E7123" t="s">
        <v>32</v>
      </c>
      <c r="F7123" t="s">
        <v>79</v>
      </c>
    </row>
    <row r="7124" spans="1:6" x14ac:dyDescent="0.2">
      <c r="A7124" t="s">
        <v>21506</v>
      </c>
      <c r="B7124" t="s">
        <v>21</v>
      </c>
      <c r="C7124" t="s">
        <v>26</v>
      </c>
      <c r="D7124">
        <v>29</v>
      </c>
      <c r="E7124" t="s">
        <v>33</v>
      </c>
      <c r="F7124" t="s">
        <v>79</v>
      </c>
    </row>
    <row r="7125" spans="1:6" x14ac:dyDescent="0.2">
      <c r="A7125" t="s">
        <v>21509</v>
      </c>
      <c r="B7125" t="s">
        <v>24</v>
      </c>
      <c r="C7125" t="s">
        <v>26</v>
      </c>
      <c r="D7125">
        <v>52</v>
      </c>
      <c r="E7125" t="s">
        <v>32</v>
      </c>
      <c r="F7125" t="s">
        <v>29157</v>
      </c>
    </row>
    <row r="7126" spans="1:6" x14ac:dyDescent="0.2">
      <c r="A7126" t="s">
        <v>21512</v>
      </c>
      <c r="B7126" t="s">
        <v>15</v>
      </c>
      <c r="C7126" t="s">
        <v>27</v>
      </c>
      <c r="D7126">
        <v>57</v>
      </c>
      <c r="E7126" t="s">
        <v>33</v>
      </c>
      <c r="F7126" t="s">
        <v>79</v>
      </c>
    </row>
    <row r="7127" spans="1:6" x14ac:dyDescent="0.2">
      <c r="A7127" t="s">
        <v>21515</v>
      </c>
      <c r="B7127" t="s">
        <v>19</v>
      </c>
      <c r="C7127" t="s">
        <v>27</v>
      </c>
      <c r="D7127">
        <v>108</v>
      </c>
      <c r="E7127" t="s">
        <v>32</v>
      </c>
      <c r="F7127" t="s">
        <v>79</v>
      </c>
    </row>
    <row r="7128" spans="1:6" x14ac:dyDescent="0.2">
      <c r="A7128" t="s">
        <v>21518</v>
      </c>
      <c r="B7128" t="s">
        <v>20</v>
      </c>
      <c r="C7128" t="s">
        <v>26</v>
      </c>
      <c r="D7128">
        <v>30</v>
      </c>
      <c r="E7128" t="s">
        <v>34</v>
      </c>
      <c r="F7128" t="s">
        <v>79</v>
      </c>
    </row>
    <row r="7129" spans="1:6" x14ac:dyDescent="0.2">
      <c r="A7129" t="s">
        <v>21521</v>
      </c>
      <c r="B7129" t="s">
        <v>15</v>
      </c>
      <c r="C7129" t="s">
        <v>27</v>
      </c>
      <c r="D7129">
        <v>55</v>
      </c>
      <c r="E7129" t="s">
        <v>32</v>
      </c>
      <c r="F7129" t="s">
        <v>29157</v>
      </c>
    </row>
    <row r="7130" spans="1:6" x14ac:dyDescent="0.2">
      <c r="A7130" t="s">
        <v>21524</v>
      </c>
      <c r="B7130" t="s">
        <v>17</v>
      </c>
      <c r="C7130" t="s">
        <v>26</v>
      </c>
      <c r="D7130">
        <v>32</v>
      </c>
      <c r="E7130" t="s">
        <v>32</v>
      </c>
      <c r="F7130" t="s">
        <v>79</v>
      </c>
    </row>
    <row r="7131" spans="1:6" x14ac:dyDescent="0.2">
      <c r="A7131" t="s">
        <v>21527</v>
      </c>
      <c r="B7131" t="s">
        <v>24</v>
      </c>
      <c r="C7131" t="s">
        <v>27</v>
      </c>
      <c r="D7131">
        <v>85</v>
      </c>
      <c r="E7131" t="s">
        <v>33</v>
      </c>
      <c r="F7131" t="s">
        <v>29157</v>
      </c>
    </row>
    <row r="7132" spans="1:6" x14ac:dyDescent="0.2">
      <c r="A7132" t="s">
        <v>21530</v>
      </c>
      <c r="B7132" t="s">
        <v>22</v>
      </c>
      <c r="C7132" t="s">
        <v>27</v>
      </c>
      <c r="D7132">
        <v>93</v>
      </c>
      <c r="E7132" t="s">
        <v>33</v>
      </c>
      <c r="F7132" t="s">
        <v>79</v>
      </c>
    </row>
    <row r="7133" spans="1:6" x14ac:dyDescent="0.2">
      <c r="A7133" t="s">
        <v>21551</v>
      </c>
      <c r="B7133" t="s">
        <v>23</v>
      </c>
      <c r="C7133" t="s">
        <v>27</v>
      </c>
      <c r="D7133">
        <v>51</v>
      </c>
      <c r="E7133" t="s">
        <v>33</v>
      </c>
      <c r="F7133" t="s">
        <v>29157</v>
      </c>
    </row>
    <row r="7134" spans="1:6" x14ac:dyDescent="0.2">
      <c r="A7134" t="s">
        <v>21554</v>
      </c>
      <c r="B7134" t="s">
        <v>18</v>
      </c>
      <c r="C7134" t="s">
        <v>26</v>
      </c>
      <c r="D7134">
        <v>29</v>
      </c>
      <c r="E7134" t="s">
        <v>33</v>
      </c>
      <c r="F7134" t="s">
        <v>29156</v>
      </c>
    </row>
    <row r="7135" spans="1:6" x14ac:dyDescent="0.2">
      <c r="A7135" t="s">
        <v>21557</v>
      </c>
      <c r="B7135" t="s">
        <v>21</v>
      </c>
      <c r="C7135" t="s">
        <v>30</v>
      </c>
      <c r="D7135">
        <v>8</v>
      </c>
      <c r="E7135" t="s">
        <v>32</v>
      </c>
      <c r="F7135" t="s">
        <v>29156</v>
      </c>
    </row>
    <row r="7136" spans="1:6" x14ac:dyDescent="0.2">
      <c r="A7136" t="s">
        <v>21560</v>
      </c>
      <c r="B7136" t="s">
        <v>23</v>
      </c>
      <c r="C7136" t="s">
        <v>27</v>
      </c>
      <c r="D7136">
        <v>62</v>
      </c>
      <c r="E7136" t="s">
        <v>32</v>
      </c>
      <c r="F7136" t="s">
        <v>29156</v>
      </c>
    </row>
    <row r="7137" spans="1:6" x14ac:dyDescent="0.2">
      <c r="A7137" t="s">
        <v>21563</v>
      </c>
      <c r="B7137" t="s">
        <v>17</v>
      </c>
      <c r="C7137" t="s">
        <v>27</v>
      </c>
      <c r="D7137">
        <v>101</v>
      </c>
      <c r="E7137" t="s">
        <v>32</v>
      </c>
      <c r="F7137" t="s">
        <v>29156</v>
      </c>
    </row>
    <row r="7138" spans="1:6" x14ac:dyDescent="0.2">
      <c r="A7138" t="s">
        <v>21566</v>
      </c>
      <c r="B7138" t="s">
        <v>16</v>
      </c>
      <c r="C7138" t="s">
        <v>27</v>
      </c>
      <c r="D7138">
        <v>90</v>
      </c>
      <c r="E7138" t="s">
        <v>32</v>
      </c>
      <c r="F7138" t="s">
        <v>29157</v>
      </c>
    </row>
    <row r="7139" spans="1:6" x14ac:dyDescent="0.2">
      <c r="A7139" t="s">
        <v>21569</v>
      </c>
      <c r="B7139" t="s">
        <v>20</v>
      </c>
      <c r="C7139" t="s">
        <v>27</v>
      </c>
      <c r="D7139">
        <v>90</v>
      </c>
      <c r="E7139" t="s">
        <v>32</v>
      </c>
      <c r="F7139" t="s">
        <v>29154</v>
      </c>
    </row>
    <row r="7140" spans="1:6" x14ac:dyDescent="0.2">
      <c r="A7140" t="s">
        <v>21572</v>
      </c>
      <c r="B7140" t="s">
        <v>15</v>
      </c>
      <c r="C7140" t="s">
        <v>26</v>
      </c>
      <c r="D7140">
        <v>37</v>
      </c>
      <c r="E7140" t="s">
        <v>33</v>
      </c>
      <c r="F7140" t="s">
        <v>29155</v>
      </c>
    </row>
    <row r="7141" spans="1:6" x14ac:dyDescent="0.2">
      <c r="A7141" t="s">
        <v>21575</v>
      </c>
      <c r="B7141" t="s">
        <v>19</v>
      </c>
      <c r="C7141" t="s">
        <v>29</v>
      </c>
      <c r="D7141">
        <v>18</v>
      </c>
      <c r="E7141" t="s">
        <v>33</v>
      </c>
      <c r="F7141" t="s">
        <v>29154</v>
      </c>
    </row>
    <row r="7142" spans="1:6" x14ac:dyDescent="0.2">
      <c r="A7142" t="s">
        <v>21578</v>
      </c>
      <c r="B7142" t="s">
        <v>18</v>
      </c>
      <c r="C7142" t="s">
        <v>29</v>
      </c>
      <c r="D7142">
        <v>11</v>
      </c>
      <c r="E7142" t="s">
        <v>34</v>
      </c>
      <c r="F7142" t="s">
        <v>29156</v>
      </c>
    </row>
    <row r="7143" spans="1:6" x14ac:dyDescent="0.2">
      <c r="A7143" t="s">
        <v>21581</v>
      </c>
      <c r="B7143" t="s">
        <v>24</v>
      </c>
      <c r="C7143" t="s">
        <v>26</v>
      </c>
      <c r="D7143">
        <v>39</v>
      </c>
      <c r="E7143" t="s">
        <v>32</v>
      </c>
      <c r="F7143" t="s">
        <v>29157</v>
      </c>
    </row>
    <row r="7144" spans="1:6" x14ac:dyDescent="0.2">
      <c r="A7144" t="s">
        <v>21584</v>
      </c>
      <c r="B7144" t="s">
        <v>19</v>
      </c>
      <c r="C7144" t="s">
        <v>27</v>
      </c>
      <c r="D7144">
        <v>81</v>
      </c>
      <c r="E7144" t="s">
        <v>33</v>
      </c>
      <c r="F7144" t="s">
        <v>29154</v>
      </c>
    </row>
    <row r="7145" spans="1:6" x14ac:dyDescent="0.2">
      <c r="A7145" t="s">
        <v>21587</v>
      </c>
      <c r="B7145" t="s">
        <v>16</v>
      </c>
      <c r="C7145" t="s">
        <v>28</v>
      </c>
      <c r="D7145">
        <v>121</v>
      </c>
      <c r="E7145" t="s">
        <v>34</v>
      </c>
      <c r="F7145" t="s">
        <v>29157</v>
      </c>
    </row>
    <row r="7146" spans="1:6" x14ac:dyDescent="0.2">
      <c r="A7146" t="s">
        <v>21590</v>
      </c>
      <c r="B7146" t="s">
        <v>21</v>
      </c>
      <c r="C7146" t="s">
        <v>26</v>
      </c>
      <c r="D7146">
        <v>24</v>
      </c>
      <c r="E7146" t="s">
        <v>32</v>
      </c>
      <c r="F7146" t="s">
        <v>29154</v>
      </c>
    </row>
    <row r="7147" spans="1:6" x14ac:dyDescent="0.2">
      <c r="A7147" t="s">
        <v>21593</v>
      </c>
      <c r="B7147" t="s">
        <v>15</v>
      </c>
      <c r="C7147" t="s">
        <v>26</v>
      </c>
      <c r="D7147">
        <v>57</v>
      </c>
      <c r="E7147" t="s">
        <v>32</v>
      </c>
      <c r="F7147" t="s">
        <v>29154</v>
      </c>
    </row>
    <row r="7148" spans="1:6" x14ac:dyDescent="0.2">
      <c r="A7148" t="s">
        <v>21596</v>
      </c>
      <c r="B7148" t="s">
        <v>17</v>
      </c>
      <c r="C7148" t="s">
        <v>29</v>
      </c>
      <c r="D7148">
        <v>15</v>
      </c>
      <c r="E7148" t="s">
        <v>32</v>
      </c>
      <c r="F7148" t="s">
        <v>29154</v>
      </c>
    </row>
    <row r="7149" spans="1:6" x14ac:dyDescent="0.2">
      <c r="A7149" t="s">
        <v>21599</v>
      </c>
      <c r="B7149" t="s">
        <v>19</v>
      </c>
      <c r="C7149" t="s">
        <v>30</v>
      </c>
      <c r="D7149">
        <v>4</v>
      </c>
      <c r="E7149" t="s">
        <v>34</v>
      </c>
      <c r="F7149" t="s">
        <v>29157</v>
      </c>
    </row>
    <row r="7150" spans="1:6" x14ac:dyDescent="0.2">
      <c r="A7150" t="s">
        <v>21602</v>
      </c>
      <c r="B7150" t="s">
        <v>21</v>
      </c>
      <c r="C7150" t="s">
        <v>30</v>
      </c>
      <c r="D7150">
        <v>8</v>
      </c>
      <c r="E7150" t="s">
        <v>32</v>
      </c>
      <c r="F7150" t="s">
        <v>29154</v>
      </c>
    </row>
    <row r="7151" spans="1:6" x14ac:dyDescent="0.2">
      <c r="A7151" t="s">
        <v>21605</v>
      </c>
      <c r="B7151" t="s">
        <v>15</v>
      </c>
      <c r="C7151" t="s">
        <v>26</v>
      </c>
      <c r="D7151">
        <v>36</v>
      </c>
      <c r="E7151" t="s">
        <v>33</v>
      </c>
      <c r="F7151" t="s">
        <v>29155</v>
      </c>
    </row>
    <row r="7152" spans="1:6" x14ac:dyDescent="0.2">
      <c r="A7152" t="s">
        <v>21608</v>
      </c>
      <c r="B7152" t="s">
        <v>20</v>
      </c>
      <c r="C7152" t="s">
        <v>26</v>
      </c>
      <c r="D7152">
        <v>43</v>
      </c>
      <c r="E7152" t="s">
        <v>33</v>
      </c>
      <c r="F7152" t="s">
        <v>29155</v>
      </c>
    </row>
    <row r="7153" spans="1:6" x14ac:dyDescent="0.2">
      <c r="A7153" t="s">
        <v>21611</v>
      </c>
      <c r="B7153" t="s">
        <v>22</v>
      </c>
      <c r="C7153" t="s">
        <v>26</v>
      </c>
      <c r="D7153">
        <v>22</v>
      </c>
      <c r="E7153" t="s">
        <v>34</v>
      </c>
      <c r="F7153" t="s">
        <v>29156</v>
      </c>
    </row>
    <row r="7154" spans="1:6" x14ac:dyDescent="0.2">
      <c r="A7154" t="s">
        <v>21614</v>
      </c>
      <c r="B7154" t="s">
        <v>17</v>
      </c>
      <c r="C7154" t="s">
        <v>29</v>
      </c>
      <c r="D7154">
        <v>8</v>
      </c>
      <c r="E7154" t="s">
        <v>34</v>
      </c>
      <c r="F7154" t="s">
        <v>29155</v>
      </c>
    </row>
    <row r="7155" spans="1:6" x14ac:dyDescent="0.2">
      <c r="A7155" t="s">
        <v>21617</v>
      </c>
      <c r="B7155" t="s">
        <v>18</v>
      </c>
      <c r="C7155" t="s">
        <v>29</v>
      </c>
      <c r="D7155">
        <v>22</v>
      </c>
      <c r="E7155" t="s">
        <v>33</v>
      </c>
      <c r="F7155" t="s">
        <v>29156</v>
      </c>
    </row>
    <row r="7156" spans="1:6" x14ac:dyDescent="0.2">
      <c r="A7156" t="s">
        <v>21620</v>
      </c>
      <c r="B7156" t="s">
        <v>17</v>
      </c>
      <c r="C7156" t="s">
        <v>26</v>
      </c>
      <c r="D7156">
        <v>28</v>
      </c>
      <c r="E7156" t="s">
        <v>33</v>
      </c>
      <c r="F7156" t="s">
        <v>29157</v>
      </c>
    </row>
    <row r="7157" spans="1:6" x14ac:dyDescent="0.2">
      <c r="A7157" t="s">
        <v>21623</v>
      </c>
      <c r="B7157" t="s">
        <v>15</v>
      </c>
      <c r="C7157" t="s">
        <v>30</v>
      </c>
      <c r="D7157">
        <v>4</v>
      </c>
      <c r="E7157" t="s">
        <v>32</v>
      </c>
      <c r="F7157" t="s">
        <v>29157</v>
      </c>
    </row>
    <row r="7158" spans="1:6" x14ac:dyDescent="0.2">
      <c r="A7158" t="s">
        <v>21626</v>
      </c>
      <c r="B7158" t="s">
        <v>16</v>
      </c>
      <c r="C7158" t="s">
        <v>30</v>
      </c>
      <c r="D7158">
        <v>8</v>
      </c>
      <c r="E7158" t="s">
        <v>32</v>
      </c>
      <c r="F7158" t="s">
        <v>29154</v>
      </c>
    </row>
    <row r="7159" spans="1:6" x14ac:dyDescent="0.2">
      <c r="A7159" t="s">
        <v>21629</v>
      </c>
      <c r="B7159" t="s">
        <v>21</v>
      </c>
      <c r="C7159" t="s">
        <v>30</v>
      </c>
      <c r="D7159">
        <v>8</v>
      </c>
      <c r="E7159" t="s">
        <v>33</v>
      </c>
      <c r="F7159" t="s">
        <v>29156</v>
      </c>
    </row>
    <row r="7160" spans="1:6" x14ac:dyDescent="0.2">
      <c r="A7160" t="s">
        <v>21632</v>
      </c>
      <c r="B7160" t="s">
        <v>18</v>
      </c>
      <c r="C7160" t="s">
        <v>26</v>
      </c>
      <c r="D7160">
        <v>24</v>
      </c>
      <c r="E7160" t="s">
        <v>32</v>
      </c>
      <c r="F7160" t="s">
        <v>29157</v>
      </c>
    </row>
    <row r="7161" spans="1:6" x14ac:dyDescent="0.2">
      <c r="A7161" t="s">
        <v>21635</v>
      </c>
      <c r="B7161" t="s">
        <v>16</v>
      </c>
      <c r="C7161" t="s">
        <v>26</v>
      </c>
      <c r="D7161">
        <v>29</v>
      </c>
      <c r="E7161" t="s">
        <v>32</v>
      </c>
      <c r="F7161" t="s">
        <v>29154</v>
      </c>
    </row>
    <row r="7162" spans="1:6" x14ac:dyDescent="0.2">
      <c r="A7162" t="s">
        <v>21638</v>
      </c>
      <c r="B7162" t="s">
        <v>19</v>
      </c>
      <c r="C7162" t="s">
        <v>28</v>
      </c>
      <c r="D7162">
        <v>312</v>
      </c>
      <c r="E7162" t="s">
        <v>34</v>
      </c>
      <c r="F7162" t="s">
        <v>29157</v>
      </c>
    </row>
    <row r="7163" spans="1:6" x14ac:dyDescent="0.2">
      <c r="A7163" t="s">
        <v>21641</v>
      </c>
      <c r="B7163" t="s">
        <v>19</v>
      </c>
      <c r="C7163" t="s">
        <v>27</v>
      </c>
      <c r="D7163">
        <v>71</v>
      </c>
      <c r="E7163" t="s">
        <v>33</v>
      </c>
      <c r="F7163" t="s">
        <v>29157</v>
      </c>
    </row>
    <row r="7164" spans="1:6" x14ac:dyDescent="0.2">
      <c r="A7164" t="s">
        <v>21644</v>
      </c>
      <c r="B7164" t="s">
        <v>23</v>
      </c>
      <c r="C7164" t="s">
        <v>26</v>
      </c>
      <c r="D7164">
        <v>50</v>
      </c>
      <c r="E7164" t="s">
        <v>34</v>
      </c>
      <c r="F7164" t="s">
        <v>29155</v>
      </c>
    </row>
    <row r="7165" spans="1:6" x14ac:dyDescent="0.2">
      <c r="A7165" t="s">
        <v>21647</v>
      </c>
      <c r="B7165" t="s">
        <v>21</v>
      </c>
      <c r="C7165" t="s">
        <v>26</v>
      </c>
      <c r="D7165">
        <v>48</v>
      </c>
      <c r="E7165" t="s">
        <v>34</v>
      </c>
      <c r="F7165" t="s">
        <v>29156</v>
      </c>
    </row>
    <row r="7166" spans="1:6" x14ac:dyDescent="0.2">
      <c r="A7166" t="s">
        <v>21650</v>
      </c>
      <c r="B7166" t="s">
        <v>24</v>
      </c>
      <c r="C7166" t="s">
        <v>27</v>
      </c>
      <c r="D7166">
        <v>114</v>
      </c>
      <c r="E7166" t="s">
        <v>32</v>
      </c>
      <c r="F7166" t="s">
        <v>29154</v>
      </c>
    </row>
    <row r="7167" spans="1:6" x14ac:dyDescent="0.2">
      <c r="A7167" t="s">
        <v>21653</v>
      </c>
      <c r="B7167" t="s">
        <v>24</v>
      </c>
      <c r="C7167" t="s">
        <v>27</v>
      </c>
      <c r="D7167">
        <v>48</v>
      </c>
      <c r="E7167" t="s">
        <v>34</v>
      </c>
      <c r="F7167" t="s">
        <v>29157</v>
      </c>
    </row>
    <row r="7168" spans="1:6" x14ac:dyDescent="0.2">
      <c r="A7168" t="s">
        <v>21656</v>
      </c>
      <c r="B7168" t="s">
        <v>17</v>
      </c>
      <c r="C7168" t="s">
        <v>27</v>
      </c>
      <c r="D7168">
        <v>70</v>
      </c>
      <c r="E7168" t="s">
        <v>33</v>
      </c>
      <c r="F7168" t="s">
        <v>29157</v>
      </c>
    </row>
    <row r="7169" spans="1:6" x14ac:dyDescent="0.2">
      <c r="A7169" t="s">
        <v>21659</v>
      </c>
      <c r="B7169" t="s">
        <v>16</v>
      </c>
      <c r="C7169" t="s">
        <v>27</v>
      </c>
      <c r="D7169">
        <v>115</v>
      </c>
      <c r="E7169" t="s">
        <v>33</v>
      </c>
      <c r="F7169" t="s">
        <v>29156</v>
      </c>
    </row>
    <row r="7170" spans="1:6" x14ac:dyDescent="0.2">
      <c r="A7170" t="s">
        <v>21662</v>
      </c>
      <c r="B7170" t="s">
        <v>22</v>
      </c>
      <c r="C7170" t="s">
        <v>27</v>
      </c>
      <c r="D7170">
        <v>74</v>
      </c>
      <c r="E7170" t="s">
        <v>33</v>
      </c>
      <c r="F7170" t="s">
        <v>29154</v>
      </c>
    </row>
    <row r="7171" spans="1:6" x14ac:dyDescent="0.2">
      <c r="A7171" t="s">
        <v>21665</v>
      </c>
      <c r="B7171" t="s">
        <v>23</v>
      </c>
      <c r="C7171" t="s">
        <v>26</v>
      </c>
      <c r="D7171">
        <v>38</v>
      </c>
      <c r="E7171" t="s">
        <v>33</v>
      </c>
      <c r="F7171" t="s">
        <v>29156</v>
      </c>
    </row>
    <row r="7172" spans="1:6" x14ac:dyDescent="0.2">
      <c r="A7172" t="s">
        <v>21668</v>
      </c>
      <c r="B7172" t="s">
        <v>16</v>
      </c>
      <c r="C7172" t="s">
        <v>27</v>
      </c>
      <c r="D7172">
        <v>67</v>
      </c>
      <c r="E7172" t="s">
        <v>33</v>
      </c>
      <c r="F7172" t="s">
        <v>29157</v>
      </c>
    </row>
    <row r="7173" spans="1:6" x14ac:dyDescent="0.2">
      <c r="A7173" t="s">
        <v>21671</v>
      </c>
      <c r="B7173" t="s">
        <v>21</v>
      </c>
      <c r="C7173" t="s">
        <v>26</v>
      </c>
      <c r="D7173">
        <v>50</v>
      </c>
      <c r="E7173" t="s">
        <v>33</v>
      </c>
      <c r="F7173" t="s">
        <v>29156</v>
      </c>
    </row>
    <row r="7174" spans="1:6" x14ac:dyDescent="0.2">
      <c r="A7174" t="s">
        <v>21674</v>
      </c>
      <c r="B7174" t="s">
        <v>18</v>
      </c>
      <c r="C7174" t="s">
        <v>26</v>
      </c>
      <c r="D7174">
        <v>20</v>
      </c>
      <c r="E7174" t="s">
        <v>32</v>
      </c>
      <c r="F7174" t="s">
        <v>29154</v>
      </c>
    </row>
    <row r="7175" spans="1:6" x14ac:dyDescent="0.2">
      <c r="A7175" t="s">
        <v>21677</v>
      </c>
      <c r="B7175" t="s">
        <v>22</v>
      </c>
      <c r="C7175" t="s">
        <v>26</v>
      </c>
      <c r="D7175">
        <v>58</v>
      </c>
      <c r="E7175" t="s">
        <v>33</v>
      </c>
      <c r="F7175" t="s">
        <v>29157</v>
      </c>
    </row>
    <row r="7176" spans="1:6" x14ac:dyDescent="0.2">
      <c r="A7176" t="s">
        <v>21680</v>
      </c>
      <c r="B7176" t="s">
        <v>17</v>
      </c>
      <c r="C7176" t="s">
        <v>29</v>
      </c>
      <c r="D7176">
        <v>8</v>
      </c>
      <c r="E7176" t="s">
        <v>34</v>
      </c>
      <c r="F7176" t="s">
        <v>29155</v>
      </c>
    </row>
    <row r="7177" spans="1:6" x14ac:dyDescent="0.2">
      <c r="A7177" t="s">
        <v>21683</v>
      </c>
      <c r="B7177" t="s">
        <v>22</v>
      </c>
      <c r="C7177" t="s">
        <v>30</v>
      </c>
      <c r="D7177">
        <v>6</v>
      </c>
      <c r="E7177" t="s">
        <v>34</v>
      </c>
      <c r="F7177" t="s">
        <v>29156</v>
      </c>
    </row>
    <row r="7178" spans="1:6" x14ac:dyDescent="0.2">
      <c r="A7178" t="s">
        <v>21686</v>
      </c>
      <c r="B7178" t="s">
        <v>23</v>
      </c>
      <c r="C7178" t="s">
        <v>30</v>
      </c>
      <c r="D7178">
        <v>5</v>
      </c>
      <c r="E7178" t="s">
        <v>32</v>
      </c>
      <c r="F7178" t="s">
        <v>29156</v>
      </c>
    </row>
    <row r="7179" spans="1:6" x14ac:dyDescent="0.2">
      <c r="A7179" t="s">
        <v>21689</v>
      </c>
      <c r="B7179" t="s">
        <v>23</v>
      </c>
      <c r="C7179" t="s">
        <v>27</v>
      </c>
      <c r="D7179">
        <v>104</v>
      </c>
      <c r="E7179" t="s">
        <v>34</v>
      </c>
      <c r="F7179" t="s">
        <v>29156</v>
      </c>
    </row>
    <row r="7180" spans="1:6" x14ac:dyDescent="0.2">
      <c r="A7180" t="s">
        <v>21692</v>
      </c>
      <c r="B7180" t="s">
        <v>20</v>
      </c>
      <c r="C7180" t="s">
        <v>27</v>
      </c>
      <c r="D7180">
        <v>76</v>
      </c>
      <c r="E7180" t="s">
        <v>33</v>
      </c>
      <c r="F7180" t="s">
        <v>29154</v>
      </c>
    </row>
    <row r="7181" spans="1:6" x14ac:dyDescent="0.2">
      <c r="A7181" t="s">
        <v>21695</v>
      </c>
      <c r="B7181" t="s">
        <v>17</v>
      </c>
      <c r="C7181" t="s">
        <v>26</v>
      </c>
      <c r="D7181">
        <v>46</v>
      </c>
      <c r="E7181" t="s">
        <v>32</v>
      </c>
      <c r="F7181" t="s">
        <v>29154</v>
      </c>
    </row>
    <row r="7182" spans="1:6" x14ac:dyDescent="0.2">
      <c r="A7182" t="s">
        <v>21698</v>
      </c>
      <c r="B7182" t="s">
        <v>17</v>
      </c>
      <c r="C7182" t="s">
        <v>27</v>
      </c>
      <c r="D7182">
        <v>83</v>
      </c>
      <c r="E7182" t="s">
        <v>33</v>
      </c>
      <c r="F7182" t="s">
        <v>29157</v>
      </c>
    </row>
    <row r="7183" spans="1:6" x14ac:dyDescent="0.2">
      <c r="A7183" t="s">
        <v>21701</v>
      </c>
      <c r="B7183" t="s">
        <v>16</v>
      </c>
      <c r="C7183" t="s">
        <v>26</v>
      </c>
      <c r="D7183">
        <v>50</v>
      </c>
      <c r="E7183" t="s">
        <v>32</v>
      </c>
      <c r="F7183" t="s">
        <v>29156</v>
      </c>
    </row>
    <row r="7184" spans="1:6" x14ac:dyDescent="0.2">
      <c r="A7184" t="s">
        <v>21704</v>
      </c>
      <c r="B7184" t="s">
        <v>23</v>
      </c>
      <c r="C7184" t="s">
        <v>27</v>
      </c>
      <c r="D7184">
        <v>53</v>
      </c>
      <c r="E7184" t="s">
        <v>33</v>
      </c>
      <c r="F7184" t="s">
        <v>29157</v>
      </c>
    </row>
    <row r="7185" spans="1:6" x14ac:dyDescent="0.2">
      <c r="A7185" t="s">
        <v>21707</v>
      </c>
      <c r="B7185" t="s">
        <v>21</v>
      </c>
      <c r="C7185" t="s">
        <v>26</v>
      </c>
      <c r="D7185">
        <v>51</v>
      </c>
      <c r="E7185" t="s">
        <v>33</v>
      </c>
      <c r="F7185" t="s">
        <v>29156</v>
      </c>
    </row>
    <row r="7186" spans="1:6" x14ac:dyDescent="0.2">
      <c r="A7186" t="s">
        <v>21710</v>
      </c>
      <c r="B7186" t="s">
        <v>22</v>
      </c>
      <c r="C7186" t="s">
        <v>26</v>
      </c>
      <c r="D7186">
        <v>53</v>
      </c>
      <c r="E7186" t="s">
        <v>32</v>
      </c>
      <c r="F7186" t="s">
        <v>29155</v>
      </c>
    </row>
    <row r="7187" spans="1:6" x14ac:dyDescent="0.2">
      <c r="A7187" t="s">
        <v>21713</v>
      </c>
      <c r="B7187" t="s">
        <v>20</v>
      </c>
      <c r="C7187" t="s">
        <v>26</v>
      </c>
      <c r="D7187">
        <v>41</v>
      </c>
      <c r="E7187" t="s">
        <v>32</v>
      </c>
      <c r="F7187" t="s">
        <v>29156</v>
      </c>
    </row>
    <row r="7188" spans="1:6" x14ac:dyDescent="0.2">
      <c r="A7188" t="s">
        <v>21716</v>
      </c>
      <c r="B7188" t="s">
        <v>15</v>
      </c>
      <c r="C7188" t="s">
        <v>28</v>
      </c>
      <c r="D7188">
        <v>382</v>
      </c>
      <c r="E7188" t="s">
        <v>33</v>
      </c>
      <c r="F7188" t="s">
        <v>29156</v>
      </c>
    </row>
    <row r="7189" spans="1:6" x14ac:dyDescent="0.2">
      <c r="A7189" t="s">
        <v>21719</v>
      </c>
      <c r="B7189" t="s">
        <v>23</v>
      </c>
      <c r="C7189" t="s">
        <v>26</v>
      </c>
      <c r="D7189">
        <v>21</v>
      </c>
      <c r="E7189" t="s">
        <v>32</v>
      </c>
      <c r="F7189" t="s">
        <v>29157</v>
      </c>
    </row>
    <row r="7190" spans="1:6" x14ac:dyDescent="0.2">
      <c r="A7190" t="s">
        <v>21722</v>
      </c>
      <c r="B7190" t="s">
        <v>18</v>
      </c>
      <c r="C7190" t="s">
        <v>26</v>
      </c>
      <c r="D7190">
        <v>57</v>
      </c>
      <c r="E7190" t="s">
        <v>32</v>
      </c>
      <c r="F7190" t="s">
        <v>29156</v>
      </c>
    </row>
    <row r="7191" spans="1:6" x14ac:dyDescent="0.2">
      <c r="A7191" t="s">
        <v>21725</v>
      </c>
      <c r="B7191" t="s">
        <v>16</v>
      </c>
      <c r="C7191" t="s">
        <v>26</v>
      </c>
      <c r="D7191">
        <v>45</v>
      </c>
      <c r="E7191" t="s">
        <v>33</v>
      </c>
      <c r="F7191" t="s">
        <v>29156</v>
      </c>
    </row>
    <row r="7192" spans="1:6" x14ac:dyDescent="0.2">
      <c r="A7192" t="s">
        <v>21728</v>
      </c>
      <c r="B7192" t="s">
        <v>21</v>
      </c>
      <c r="C7192" t="s">
        <v>26</v>
      </c>
      <c r="D7192">
        <v>57</v>
      </c>
      <c r="E7192" t="s">
        <v>33</v>
      </c>
      <c r="F7192" t="s">
        <v>29157</v>
      </c>
    </row>
    <row r="7193" spans="1:6" x14ac:dyDescent="0.2">
      <c r="A7193" t="s">
        <v>21731</v>
      </c>
      <c r="B7193" t="s">
        <v>19</v>
      </c>
      <c r="C7193" t="s">
        <v>26</v>
      </c>
      <c r="D7193">
        <v>43</v>
      </c>
      <c r="E7193" t="s">
        <v>32</v>
      </c>
      <c r="F7193" t="s">
        <v>29154</v>
      </c>
    </row>
    <row r="7194" spans="1:6" x14ac:dyDescent="0.2">
      <c r="A7194" t="s">
        <v>21734</v>
      </c>
      <c r="B7194" t="s">
        <v>22</v>
      </c>
      <c r="C7194" t="s">
        <v>26</v>
      </c>
      <c r="D7194">
        <v>50</v>
      </c>
      <c r="E7194" t="s">
        <v>34</v>
      </c>
      <c r="F7194" t="s">
        <v>29157</v>
      </c>
    </row>
    <row r="7195" spans="1:6" x14ac:dyDescent="0.2">
      <c r="A7195" t="s">
        <v>21737</v>
      </c>
      <c r="B7195" t="s">
        <v>16</v>
      </c>
      <c r="C7195" t="s">
        <v>26</v>
      </c>
      <c r="D7195">
        <v>39</v>
      </c>
      <c r="E7195" t="s">
        <v>33</v>
      </c>
      <c r="F7195" t="s">
        <v>29154</v>
      </c>
    </row>
    <row r="7196" spans="1:6" x14ac:dyDescent="0.2">
      <c r="A7196" t="s">
        <v>21740</v>
      </c>
      <c r="B7196" t="s">
        <v>22</v>
      </c>
      <c r="C7196" t="s">
        <v>26</v>
      </c>
      <c r="D7196">
        <v>55</v>
      </c>
      <c r="E7196" t="s">
        <v>34</v>
      </c>
      <c r="F7196" t="s">
        <v>29155</v>
      </c>
    </row>
    <row r="7197" spans="1:6" x14ac:dyDescent="0.2">
      <c r="A7197" t="s">
        <v>21743</v>
      </c>
      <c r="B7197" t="s">
        <v>15</v>
      </c>
      <c r="C7197" t="s">
        <v>26</v>
      </c>
      <c r="D7197">
        <v>49</v>
      </c>
      <c r="E7197" t="s">
        <v>32</v>
      </c>
      <c r="F7197" t="s">
        <v>29154</v>
      </c>
    </row>
    <row r="7198" spans="1:6" x14ac:dyDescent="0.2">
      <c r="A7198" t="s">
        <v>21746</v>
      </c>
      <c r="B7198" t="s">
        <v>18</v>
      </c>
      <c r="C7198" t="s">
        <v>27</v>
      </c>
      <c r="D7198">
        <v>78</v>
      </c>
      <c r="E7198" t="s">
        <v>33</v>
      </c>
      <c r="F7198" t="s">
        <v>29154</v>
      </c>
    </row>
    <row r="7199" spans="1:6" x14ac:dyDescent="0.2">
      <c r="A7199" t="s">
        <v>21749</v>
      </c>
      <c r="B7199" t="s">
        <v>19</v>
      </c>
      <c r="C7199" t="s">
        <v>27</v>
      </c>
      <c r="D7199">
        <v>91</v>
      </c>
      <c r="E7199" t="s">
        <v>32</v>
      </c>
      <c r="F7199" t="s">
        <v>29157</v>
      </c>
    </row>
    <row r="7200" spans="1:6" x14ac:dyDescent="0.2">
      <c r="A7200" t="s">
        <v>21752</v>
      </c>
      <c r="B7200" t="s">
        <v>17</v>
      </c>
      <c r="C7200" t="s">
        <v>27</v>
      </c>
      <c r="D7200">
        <v>53</v>
      </c>
      <c r="E7200" t="s">
        <v>33</v>
      </c>
      <c r="F7200" t="s">
        <v>29154</v>
      </c>
    </row>
    <row r="7201" spans="1:6" x14ac:dyDescent="0.2">
      <c r="A7201" t="s">
        <v>21755</v>
      </c>
      <c r="B7201" t="s">
        <v>17</v>
      </c>
      <c r="C7201" t="s">
        <v>26</v>
      </c>
      <c r="D7201">
        <v>34</v>
      </c>
      <c r="E7201" t="s">
        <v>34</v>
      </c>
      <c r="F7201" t="s">
        <v>29155</v>
      </c>
    </row>
    <row r="7202" spans="1:6" x14ac:dyDescent="0.2">
      <c r="A7202" t="s">
        <v>21758</v>
      </c>
      <c r="B7202" t="s">
        <v>20</v>
      </c>
      <c r="C7202" t="s">
        <v>27</v>
      </c>
      <c r="D7202">
        <v>98</v>
      </c>
      <c r="E7202" t="s">
        <v>32</v>
      </c>
      <c r="F7202" t="s">
        <v>29154</v>
      </c>
    </row>
    <row r="7203" spans="1:6" x14ac:dyDescent="0.2">
      <c r="A7203" t="s">
        <v>21761</v>
      </c>
      <c r="B7203" t="s">
        <v>15</v>
      </c>
      <c r="C7203" t="s">
        <v>27</v>
      </c>
      <c r="D7203">
        <v>50</v>
      </c>
      <c r="E7203" t="s">
        <v>33</v>
      </c>
      <c r="F7203" t="s">
        <v>29155</v>
      </c>
    </row>
    <row r="7204" spans="1:6" x14ac:dyDescent="0.2">
      <c r="A7204" t="s">
        <v>21764</v>
      </c>
      <c r="B7204" t="s">
        <v>24</v>
      </c>
      <c r="C7204" t="s">
        <v>26</v>
      </c>
      <c r="D7204">
        <v>55</v>
      </c>
      <c r="E7204" t="s">
        <v>33</v>
      </c>
      <c r="F7204" t="s">
        <v>29157</v>
      </c>
    </row>
    <row r="7205" spans="1:6" x14ac:dyDescent="0.2">
      <c r="A7205" t="s">
        <v>21767</v>
      </c>
      <c r="B7205" t="s">
        <v>20</v>
      </c>
      <c r="C7205" t="s">
        <v>26</v>
      </c>
      <c r="D7205">
        <v>45</v>
      </c>
      <c r="E7205" t="s">
        <v>32</v>
      </c>
      <c r="F7205" t="s">
        <v>29156</v>
      </c>
    </row>
    <row r="7206" spans="1:6" x14ac:dyDescent="0.2">
      <c r="A7206" t="s">
        <v>21770</v>
      </c>
      <c r="B7206" t="s">
        <v>18</v>
      </c>
      <c r="C7206" t="s">
        <v>26</v>
      </c>
      <c r="D7206">
        <v>25</v>
      </c>
      <c r="E7206" t="s">
        <v>32</v>
      </c>
      <c r="F7206" t="s">
        <v>29155</v>
      </c>
    </row>
    <row r="7207" spans="1:6" x14ac:dyDescent="0.2">
      <c r="A7207" t="s">
        <v>21773</v>
      </c>
      <c r="B7207" t="s">
        <v>19</v>
      </c>
      <c r="C7207" t="s">
        <v>26</v>
      </c>
      <c r="D7207">
        <v>44</v>
      </c>
      <c r="E7207" t="s">
        <v>32</v>
      </c>
      <c r="F7207" t="s">
        <v>29156</v>
      </c>
    </row>
    <row r="7208" spans="1:6" x14ac:dyDescent="0.2">
      <c r="A7208" t="s">
        <v>21776</v>
      </c>
      <c r="B7208" t="s">
        <v>19</v>
      </c>
      <c r="C7208" t="s">
        <v>27</v>
      </c>
      <c r="D7208">
        <v>45</v>
      </c>
      <c r="E7208" t="s">
        <v>32</v>
      </c>
      <c r="F7208" t="s">
        <v>29157</v>
      </c>
    </row>
    <row r="7209" spans="1:6" x14ac:dyDescent="0.2">
      <c r="A7209" t="s">
        <v>21779</v>
      </c>
      <c r="B7209" t="s">
        <v>19</v>
      </c>
      <c r="C7209" t="s">
        <v>27</v>
      </c>
      <c r="D7209">
        <v>95</v>
      </c>
      <c r="E7209" t="s">
        <v>34</v>
      </c>
      <c r="F7209" t="s">
        <v>29156</v>
      </c>
    </row>
    <row r="7210" spans="1:6" x14ac:dyDescent="0.2">
      <c r="A7210" t="s">
        <v>21782</v>
      </c>
      <c r="B7210" t="s">
        <v>16</v>
      </c>
      <c r="C7210" t="s">
        <v>27</v>
      </c>
      <c r="D7210">
        <v>100</v>
      </c>
      <c r="E7210" t="s">
        <v>34</v>
      </c>
      <c r="F7210" t="s">
        <v>29154</v>
      </c>
    </row>
    <row r="7211" spans="1:6" x14ac:dyDescent="0.2">
      <c r="A7211" t="s">
        <v>21785</v>
      </c>
      <c r="B7211" t="s">
        <v>15</v>
      </c>
      <c r="C7211" t="s">
        <v>28</v>
      </c>
      <c r="D7211">
        <v>373</v>
      </c>
      <c r="E7211" t="s">
        <v>33</v>
      </c>
      <c r="F7211" t="s">
        <v>29156</v>
      </c>
    </row>
    <row r="7212" spans="1:6" x14ac:dyDescent="0.2">
      <c r="A7212" t="s">
        <v>21788</v>
      </c>
      <c r="B7212" t="s">
        <v>19</v>
      </c>
      <c r="C7212" t="s">
        <v>29</v>
      </c>
      <c r="D7212">
        <v>12</v>
      </c>
      <c r="E7212" t="s">
        <v>33</v>
      </c>
      <c r="F7212" t="s">
        <v>29154</v>
      </c>
    </row>
    <row r="7213" spans="1:6" x14ac:dyDescent="0.2">
      <c r="A7213" t="s">
        <v>21791</v>
      </c>
      <c r="B7213" t="s">
        <v>21</v>
      </c>
      <c r="C7213" t="s">
        <v>30</v>
      </c>
      <c r="D7213">
        <v>7</v>
      </c>
      <c r="E7213" t="s">
        <v>32</v>
      </c>
      <c r="F7213" t="s">
        <v>29156</v>
      </c>
    </row>
    <row r="7214" spans="1:6" x14ac:dyDescent="0.2">
      <c r="A7214" t="s">
        <v>21794</v>
      </c>
      <c r="B7214" t="s">
        <v>17</v>
      </c>
      <c r="C7214" t="s">
        <v>27</v>
      </c>
      <c r="D7214">
        <v>89</v>
      </c>
      <c r="E7214" t="s">
        <v>34</v>
      </c>
      <c r="F7214" t="s">
        <v>29154</v>
      </c>
    </row>
    <row r="7215" spans="1:6" x14ac:dyDescent="0.2">
      <c r="A7215" t="s">
        <v>21797</v>
      </c>
      <c r="B7215" t="s">
        <v>16</v>
      </c>
      <c r="C7215" t="s">
        <v>28</v>
      </c>
      <c r="D7215">
        <v>111</v>
      </c>
      <c r="E7215" t="s">
        <v>33</v>
      </c>
      <c r="F7215" t="s">
        <v>29156</v>
      </c>
    </row>
    <row r="7216" spans="1:6" x14ac:dyDescent="0.2">
      <c r="A7216" t="s">
        <v>21800</v>
      </c>
      <c r="B7216" t="s">
        <v>20</v>
      </c>
      <c r="C7216" t="s">
        <v>29</v>
      </c>
      <c r="D7216">
        <v>19</v>
      </c>
      <c r="E7216" t="s">
        <v>32</v>
      </c>
      <c r="F7216" t="s">
        <v>29154</v>
      </c>
    </row>
    <row r="7217" spans="1:6" x14ac:dyDescent="0.2">
      <c r="A7217" t="s">
        <v>21803</v>
      </c>
      <c r="B7217" t="s">
        <v>18</v>
      </c>
      <c r="C7217" t="s">
        <v>26</v>
      </c>
      <c r="D7217">
        <v>58</v>
      </c>
      <c r="E7217" t="s">
        <v>32</v>
      </c>
      <c r="F7217" t="s">
        <v>29156</v>
      </c>
    </row>
    <row r="7218" spans="1:6" x14ac:dyDescent="0.2">
      <c r="A7218" t="s">
        <v>21806</v>
      </c>
      <c r="B7218" t="s">
        <v>23</v>
      </c>
      <c r="C7218" t="s">
        <v>26</v>
      </c>
      <c r="D7218">
        <v>23</v>
      </c>
      <c r="E7218" t="s">
        <v>33</v>
      </c>
      <c r="F7218" t="s">
        <v>29157</v>
      </c>
    </row>
    <row r="7219" spans="1:6" x14ac:dyDescent="0.2">
      <c r="A7219" t="s">
        <v>21533</v>
      </c>
      <c r="B7219" t="s">
        <v>17</v>
      </c>
      <c r="C7219" t="s">
        <v>26</v>
      </c>
      <c r="D7219">
        <v>23</v>
      </c>
      <c r="E7219" t="s">
        <v>34</v>
      </c>
      <c r="F7219" t="s">
        <v>29157</v>
      </c>
    </row>
    <row r="7220" spans="1:6" x14ac:dyDescent="0.2">
      <c r="A7220" t="s">
        <v>21536</v>
      </c>
      <c r="B7220" t="s">
        <v>22</v>
      </c>
      <c r="C7220" t="s">
        <v>27</v>
      </c>
      <c r="D7220">
        <v>84</v>
      </c>
      <c r="E7220" t="s">
        <v>34</v>
      </c>
      <c r="F7220" t="s">
        <v>29157</v>
      </c>
    </row>
    <row r="7221" spans="1:6" x14ac:dyDescent="0.2">
      <c r="A7221" t="s">
        <v>21539</v>
      </c>
      <c r="B7221" t="s">
        <v>17</v>
      </c>
      <c r="C7221" t="s">
        <v>28</v>
      </c>
      <c r="D7221">
        <v>315</v>
      </c>
      <c r="E7221" t="s">
        <v>34</v>
      </c>
      <c r="F7221" t="s">
        <v>29156</v>
      </c>
    </row>
    <row r="7222" spans="1:6" x14ac:dyDescent="0.2">
      <c r="A7222" t="s">
        <v>21542</v>
      </c>
      <c r="B7222" t="s">
        <v>18</v>
      </c>
      <c r="C7222" t="s">
        <v>28</v>
      </c>
      <c r="D7222">
        <v>399</v>
      </c>
      <c r="E7222" t="s">
        <v>33</v>
      </c>
      <c r="F7222" t="s">
        <v>29156</v>
      </c>
    </row>
    <row r="7223" spans="1:6" x14ac:dyDescent="0.2">
      <c r="A7223" t="s">
        <v>21545</v>
      </c>
      <c r="B7223" t="s">
        <v>23</v>
      </c>
      <c r="C7223" t="s">
        <v>27</v>
      </c>
      <c r="D7223">
        <v>63</v>
      </c>
      <c r="E7223" t="s">
        <v>34</v>
      </c>
      <c r="F7223" t="s">
        <v>29156</v>
      </c>
    </row>
    <row r="7224" spans="1:6" x14ac:dyDescent="0.2">
      <c r="A7224" t="s">
        <v>21548</v>
      </c>
      <c r="B7224" t="s">
        <v>16</v>
      </c>
      <c r="C7224" t="s">
        <v>28</v>
      </c>
      <c r="D7224">
        <v>349</v>
      </c>
      <c r="E7224" t="s">
        <v>32</v>
      </c>
      <c r="F7224" t="s">
        <v>29154</v>
      </c>
    </row>
    <row r="7225" spans="1:6" x14ac:dyDescent="0.2">
      <c r="A7225" t="s">
        <v>21809</v>
      </c>
      <c r="B7225" t="s">
        <v>17</v>
      </c>
      <c r="C7225" t="s">
        <v>26</v>
      </c>
      <c r="D7225">
        <v>22</v>
      </c>
      <c r="E7225" t="s">
        <v>32</v>
      </c>
      <c r="F7225" t="s">
        <v>29157</v>
      </c>
    </row>
    <row r="7226" spans="1:6" x14ac:dyDescent="0.2">
      <c r="A7226" t="s">
        <v>21812</v>
      </c>
      <c r="B7226" t="s">
        <v>24</v>
      </c>
      <c r="C7226" t="s">
        <v>30</v>
      </c>
      <c r="D7226">
        <v>4</v>
      </c>
      <c r="E7226" t="s">
        <v>34</v>
      </c>
      <c r="F7226" t="s">
        <v>29157</v>
      </c>
    </row>
    <row r="7227" spans="1:6" x14ac:dyDescent="0.2">
      <c r="A7227" t="s">
        <v>21815</v>
      </c>
      <c r="B7227" t="s">
        <v>16</v>
      </c>
      <c r="C7227" t="s">
        <v>26</v>
      </c>
      <c r="D7227">
        <v>22</v>
      </c>
      <c r="E7227" t="s">
        <v>34</v>
      </c>
      <c r="F7227" t="s">
        <v>29157</v>
      </c>
    </row>
    <row r="7228" spans="1:6" x14ac:dyDescent="0.2">
      <c r="A7228" t="s">
        <v>21818</v>
      </c>
      <c r="B7228" t="s">
        <v>19</v>
      </c>
      <c r="C7228" t="s">
        <v>26</v>
      </c>
      <c r="D7228">
        <v>51</v>
      </c>
      <c r="E7228" t="s">
        <v>32</v>
      </c>
      <c r="F7228" t="s">
        <v>29157</v>
      </c>
    </row>
    <row r="7229" spans="1:6" x14ac:dyDescent="0.2">
      <c r="A7229" t="s">
        <v>21821</v>
      </c>
      <c r="B7229" t="s">
        <v>22</v>
      </c>
      <c r="C7229" t="s">
        <v>26</v>
      </c>
      <c r="D7229">
        <v>21</v>
      </c>
      <c r="E7229" t="s">
        <v>34</v>
      </c>
      <c r="F7229" t="s">
        <v>29157</v>
      </c>
    </row>
    <row r="7230" spans="1:6" x14ac:dyDescent="0.2">
      <c r="A7230" t="s">
        <v>21824</v>
      </c>
      <c r="B7230" t="s">
        <v>21</v>
      </c>
      <c r="C7230" t="s">
        <v>27</v>
      </c>
      <c r="D7230">
        <v>113</v>
      </c>
      <c r="E7230" t="s">
        <v>32</v>
      </c>
      <c r="F7230" t="s">
        <v>79</v>
      </c>
    </row>
    <row r="7231" spans="1:6" x14ac:dyDescent="0.2">
      <c r="A7231" t="s">
        <v>21827</v>
      </c>
      <c r="B7231" t="s">
        <v>15</v>
      </c>
      <c r="C7231" t="s">
        <v>26</v>
      </c>
      <c r="D7231">
        <v>57</v>
      </c>
      <c r="E7231" t="s">
        <v>34</v>
      </c>
      <c r="F7231" t="s">
        <v>79</v>
      </c>
    </row>
    <row r="7232" spans="1:6" x14ac:dyDescent="0.2">
      <c r="A7232" t="s">
        <v>21830</v>
      </c>
      <c r="B7232" t="s">
        <v>18</v>
      </c>
      <c r="C7232" t="s">
        <v>27</v>
      </c>
      <c r="D7232">
        <v>94</v>
      </c>
      <c r="E7232" t="s">
        <v>32</v>
      </c>
      <c r="F7232" t="s">
        <v>79</v>
      </c>
    </row>
    <row r="7233" spans="1:6" x14ac:dyDescent="0.2">
      <c r="A7233" t="s">
        <v>21833</v>
      </c>
      <c r="B7233" t="s">
        <v>15</v>
      </c>
      <c r="C7233" t="s">
        <v>29</v>
      </c>
      <c r="D7233">
        <v>20</v>
      </c>
      <c r="E7233" t="s">
        <v>33</v>
      </c>
      <c r="F7233" t="s">
        <v>79</v>
      </c>
    </row>
    <row r="7234" spans="1:6" x14ac:dyDescent="0.2">
      <c r="A7234" t="s">
        <v>21836</v>
      </c>
      <c r="B7234" t="s">
        <v>17</v>
      </c>
      <c r="C7234" t="s">
        <v>27</v>
      </c>
      <c r="D7234">
        <v>85</v>
      </c>
      <c r="E7234" t="s">
        <v>34</v>
      </c>
      <c r="F7234" t="s">
        <v>29157</v>
      </c>
    </row>
    <row r="7235" spans="1:6" x14ac:dyDescent="0.2">
      <c r="A7235" t="s">
        <v>21839</v>
      </c>
      <c r="B7235" t="s">
        <v>21</v>
      </c>
      <c r="C7235" t="s">
        <v>26</v>
      </c>
      <c r="D7235">
        <v>21</v>
      </c>
      <c r="E7235" t="s">
        <v>33</v>
      </c>
      <c r="F7235" t="s">
        <v>79</v>
      </c>
    </row>
    <row r="7236" spans="1:6" x14ac:dyDescent="0.2">
      <c r="A7236" t="s">
        <v>21842</v>
      </c>
      <c r="B7236" t="s">
        <v>22</v>
      </c>
      <c r="C7236" t="s">
        <v>27</v>
      </c>
      <c r="D7236">
        <v>109</v>
      </c>
      <c r="E7236" t="s">
        <v>34</v>
      </c>
      <c r="F7236" t="s">
        <v>29157</v>
      </c>
    </row>
    <row r="7237" spans="1:6" x14ac:dyDescent="0.2">
      <c r="A7237" t="s">
        <v>21845</v>
      </c>
      <c r="B7237" t="s">
        <v>17</v>
      </c>
      <c r="C7237" t="s">
        <v>26</v>
      </c>
      <c r="D7237">
        <v>52</v>
      </c>
      <c r="E7237" t="s">
        <v>34</v>
      </c>
      <c r="F7237" t="s">
        <v>79</v>
      </c>
    </row>
    <row r="7238" spans="1:6" x14ac:dyDescent="0.2">
      <c r="A7238" t="s">
        <v>21848</v>
      </c>
      <c r="B7238" t="s">
        <v>23</v>
      </c>
      <c r="C7238" t="s">
        <v>27</v>
      </c>
      <c r="D7238">
        <v>91</v>
      </c>
      <c r="E7238" t="s">
        <v>32</v>
      </c>
      <c r="F7238" t="s">
        <v>79</v>
      </c>
    </row>
    <row r="7239" spans="1:6" x14ac:dyDescent="0.2">
      <c r="A7239" t="s">
        <v>21851</v>
      </c>
      <c r="B7239" t="s">
        <v>16</v>
      </c>
      <c r="C7239" t="s">
        <v>26</v>
      </c>
      <c r="D7239">
        <v>34</v>
      </c>
      <c r="E7239" t="s">
        <v>32</v>
      </c>
      <c r="F7239" t="s">
        <v>79</v>
      </c>
    </row>
    <row r="7240" spans="1:6" x14ac:dyDescent="0.2">
      <c r="A7240" t="s">
        <v>21854</v>
      </c>
      <c r="B7240" t="s">
        <v>22</v>
      </c>
      <c r="C7240" t="s">
        <v>26</v>
      </c>
      <c r="D7240">
        <v>31</v>
      </c>
      <c r="E7240" t="s">
        <v>32</v>
      </c>
      <c r="F7240" t="s">
        <v>79</v>
      </c>
    </row>
    <row r="7241" spans="1:6" x14ac:dyDescent="0.2">
      <c r="A7241" t="s">
        <v>21857</v>
      </c>
      <c r="B7241" t="s">
        <v>23</v>
      </c>
      <c r="C7241" t="s">
        <v>26</v>
      </c>
      <c r="D7241">
        <v>35</v>
      </c>
      <c r="E7241" t="s">
        <v>33</v>
      </c>
      <c r="F7241" t="s">
        <v>79</v>
      </c>
    </row>
    <row r="7242" spans="1:6" x14ac:dyDescent="0.2">
      <c r="A7242" t="s">
        <v>21860</v>
      </c>
      <c r="B7242" t="s">
        <v>19</v>
      </c>
      <c r="C7242" t="s">
        <v>29</v>
      </c>
      <c r="D7242">
        <v>17</v>
      </c>
      <c r="E7242" t="s">
        <v>33</v>
      </c>
      <c r="F7242" t="s">
        <v>79</v>
      </c>
    </row>
    <row r="7243" spans="1:6" x14ac:dyDescent="0.2">
      <c r="A7243" t="s">
        <v>21863</v>
      </c>
      <c r="B7243" t="s">
        <v>22</v>
      </c>
      <c r="C7243" t="s">
        <v>27</v>
      </c>
      <c r="D7243">
        <v>57</v>
      </c>
      <c r="E7243" t="s">
        <v>33</v>
      </c>
      <c r="F7243" t="s">
        <v>79</v>
      </c>
    </row>
    <row r="7244" spans="1:6" x14ac:dyDescent="0.2">
      <c r="A7244" t="s">
        <v>21866</v>
      </c>
      <c r="B7244" t="s">
        <v>21</v>
      </c>
      <c r="C7244" t="s">
        <v>26</v>
      </c>
      <c r="D7244">
        <v>47</v>
      </c>
      <c r="E7244" t="s">
        <v>32</v>
      </c>
      <c r="F7244" t="s">
        <v>79</v>
      </c>
    </row>
    <row r="7245" spans="1:6" x14ac:dyDescent="0.2">
      <c r="A7245" t="s">
        <v>21869</v>
      </c>
      <c r="B7245" t="s">
        <v>20</v>
      </c>
      <c r="C7245" t="s">
        <v>27</v>
      </c>
      <c r="D7245">
        <v>65</v>
      </c>
      <c r="E7245" t="s">
        <v>32</v>
      </c>
      <c r="F7245" t="s">
        <v>79</v>
      </c>
    </row>
    <row r="7246" spans="1:6" x14ac:dyDescent="0.2">
      <c r="A7246" t="s">
        <v>21872</v>
      </c>
      <c r="B7246" t="s">
        <v>16</v>
      </c>
      <c r="C7246" t="s">
        <v>26</v>
      </c>
      <c r="D7246">
        <v>40</v>
      </c>
      <c r="E7246" t="s">
        <v>33</v>
      </c>
      <c r="F7246" t="s">
        <v>29157</v>
      </c>
    </row>
    <row r="7247" spans="1:6" x14ac:dyDescent="0.2">
      <c r="A7247" t="s">
        <v>21875</v>
      </c>
      <c r="B7247" t="s">
        <v>23</v>
      </c>
      <c r="C7247" t="s">
        <v>27</v>
      </c>
      <c r="D7247">
        <v>70</v>
      </c>
      <c r="E7247" t="s">
        <v>32</v>
      </c>
      <c r="F7247" t="s">
        <v>29157</v>
      </c>
    </row>
    <row r="7248" spans="1:6" x14ac:dyDescent="0.2">
      <c r="A7248" t="s">
        <v>21878</v>
      </c>
      <c r="B7248" t="s">
        <v>17</v>
      </c>
      <c r="C7248" t="s">
        <v>27</v>
      </c>
      <c r="D7248">
        <v>81</v>
      </c>
      <c r="E7248" t="s">
        <v>33</v>
      </c>
      <c r="F7248" t="s">
        <v>79</v>
      </c>
    </row>
    <row r="7249" spans="1:6" x14ac:dyDescent="0.2">
      <c r="A7249" t="s">
        <v>21881</v>
      </c>
      <c r="B7249" t="s">
        <v>19</v>
      </c>
      <c r="C7249" t="s">
        <v>26</v>
      </c>
      <c r="D7249">
        <v>33</v>
      </c>
      <c r="E7249" t="s">
        <v>32</v>
      </c>
      <c r="F7249" t="s">
        <v>29157</v>
      </c>
    </row>
    <row r="7250" spans="1:6" x14ac:dyDescent="0.2">
      <c r="A7250" t="s">
        <v>21884</v>
      </c>
      <c r="B7250" t="s">
        <v>20</v>
      </c>
      <c r="C7250" t="s">
        <v>27</v>
      </c>
      <c r="D7250">
        <v>80</v>
      </c>
      <c r="E7250" t="s">
        <v>34</v>
      </c>
      <c r="F7250" t="s">
        <v>29157</v>
      </c>
    </row>
    <row r="7251" spans="1:6" x14ac:dyDescent="0.2">
      <c r="A7251" t="s">
        <v>21887</v>
      </c>
      <c r="B7251" t="s">
        <v>18</v>
      </c>
      <c r="C7251" t="s">
        <v>26</v>
      </c>
      <c r="D7251">
        <v>50</v>
      </c>
      <c r="E7251" t="s">
        <v>32</v>
      </c>
      <c r="F7251" t="s">
        <v>79</v>
      </c>
    </row>
    <row r="7252" spans="1:6" x14ac:dyDescent="0.2">
      <c r="A7252" t="s">
        <v>21890</v>
      </c>
      <c r="B7252" t="s">
        <v>17</v>
      </c>
      <c r="C7252" t="s">
        <v>27</v>
      </c>
      <c r="D7252">
        <v>111</v>
      </c>
      <c r="E7252" t="s">
        <v>33</v>
      </c>
      <c r="F7252" t="s">
        <v>29157</v>
      </c>
    </row>
    <row r="7253" spans="1:6" x14ac:dyDescent="0.2">
      <c r="A7253" t="s">
        <v>21893</v>
      </c>
      <c r="B7253" t="s">
        <v>17</v>
      </c>
      <c r="C7253" t="s">
        <v>26</v>
      </c>
      <c r="D7253">
        <v>49</v>
      </c>
      <c r="E7253" t="s">
        <v>32</v>
      </c>
      <c r="F7253" t="s">
        <v>79</v>
      </c>
    </row>
    <row r="7254" spans="1:6" x14ac:dyDescent="0.2">
      <c r="A7254" t="s">
        <v>21896</v>
      </c>
      <c r="B7254" t="s">
        <v>21</v>
      </c>
      <c r="C7254" t="s">
        <v>27</v>
      </c>
      <c r="D7254">
        <v>78</v>
      </c>
      <c r="E7254" t="s">
        <v>34</v>
      </c>
      <c r="F7254" t="s">
        <v>29157</v>
      </c>
    </row>
    <row r="7255" spans="1:6" x14ac:dyDescent="0.2">
      <c r="A7255" t="s">
        <v>21899</v>
      </c>
      <c r="B7255" t="s">
        <v>15</v>
      </c>
      <c r="C7255" t="s">
        <v>28</v>
      </c>
      <c r="D7255">
        <v>248</v>
      </c>
      <c r="E7255" t="s">
        <v>34</v>
      </c>
      <c r="F7255" t="s">
        <v>29157</v>
      </c>
    </row>
    <row r="7256" spans="1:6" x14ac:dyDescent="0.2">
      <c r="A7256" t="s">
        <v>21902</v>
      </c>
      <c r="B7256" t="s">
        <v>16</v>
      </c>
      <c r="C7256" t="s">
        <v>26</v>
      </c>
      <c r="D7256">
        <v>35</v>
      </c>
      <c r="E7256" t="s">
        <v>33</v>
      </c>
      <c r="F7256" t="s">
        <v>29157</v>
      </c>
    </row>
    <row r="7257" spans="1:6" x14ac:dyDescent="0.2">
      <c r="A7257" t="s">
        <v>21905</v>
      </c>
      <c r="B7257" t="s">
        <v>22</v>
      </c>
      <c r="C7257" t="s">
        <v>28</v>
      </c>
      <c r="D7257">
        <v>306</v>
      </c>
      <c r="E7257" t="s">
        <v>32</v>
      </c>
      <c r="F7257" t="s">
        <v>79</v>
      </c>
    </row>
    <row r="7258" spans="1:6" x14ac:dyDescent="0.2">
      <c r="A7258" t="s">
        <v>21908</v>
      </c>
      <c r="B7258" t="s">
        <v>20</v>
      </c>
      <c r="C7258" t="s">
        <v>26</v>
      </c>
      <c r="D7258">
        <v>27</v>
      </c>
      <c r="E7258" t="s">
        <v>32</v>
      </c>
      <c r="F7258" t="s">
        <v>29157</v>
      </c>
    </row>
    <row r="7259" spans="1:6" x14ac:dyDescent="0.2">
      <c r="A7259" t="s">
        <v>21911</v>
      </c>
      <c r="B7259" t="s">
        <v>19</v>
      </c>
      <c r="C7259" t="s">
        <v>27</v>
      </c>
      <c r="D7259">
        <v>62</v>
      </c>
      <c r="E7259" t="s">
        <v>32</v>
      </c>
      <c r="F7259" t="s">
        <v>79</v>
      </c>
    </row>
    <row r="7260" spans="1:6" x14ac:dyDescent="0.2">
      <c r="A7260" t="s">
        <v>21914</v>
      </c>
      <c r="B7260" t="s">
        <v>17</v>
      </c>
      <c r="C7260" t="s">
        <v>26</v>
      </c>
      <c r="D7260">
        <v>58</v>
      </c>
      <c r="E7260" t="s">
        <v>32</v>
      </c>
      <c r="F7260" t="s">
        <v>79</v>
      </c>
    </row>
    <row r="7261" spans="1:6" x14ac:dyDescent="0.2">
      <c r="A7261" t="s">
        <v>21917</v>
      </c>
      <c r="B7261" t="s">
        <v>24</v>
      </c>
      <c r="C7261" t="s">
        <v>26</v>
      </c>
      <c r="D7261">
        <v>52</v>
      </c>
      <c r="E7261" t="s">
        <v>33</v>
      </c>
      <c r="F7261" t="s">
        <v>79</v>
      </c>
    </row>
    <row r="7262" spans="1:6" x14ac:dyDescent="0.2">
      <c r="A7262" t="s">
        <v>21920</v>
      </c>
      <c r="B7262" t="s">
        <v>20</v>
      </c>
      <c r="C7262" t="s">
        <v>27</v>
      </c>
      <c r="D7262">
        <v>45</v>
      </c>
      <c r="E7262" t="s">
        <v>34</v>
      </c>
      <c r="F7262" t="s">
        <v>79</v>
      </c>
    </row>
    <row r="7263" spans="1:6" x14ac:dyDescent="0.2">
      <c r="A7263" t="s">
        <v>21923</v>
      </c>
      <c r="B7263" t="s">
        <v>16</v>
      </c>
      <c r="C7263" t="s">
        <v>26</v>
      </c>
      <c r="D7263">
        <v>23</v>
      </c>
      <c r="E7263" t="s">
        <v>33</v>
      </c>
      <c r="F7263" t="s">
        <v>29157</v>
      </c>
    </row>
    <row r="7264" spans="1:6" x14ac:dyDescent="0.2">
      <c r="A7264" t="s">
        <v>21926</v>
      </c>
      <c r="B7264" t="s">
        <v>21</v>
      </c>
      <c r="C7264" t="s">
        <v>30</v>
      </c>
      <c r="D7264">
        <v>4</v>
      </c>
      <c r="E7264" t="s">
        <v>33</v>
      </c>
      <c r="F7264" t="s">
        <v>29157</v>
      </c>
    </row>
    <row r="7265" spans="1:6" x14ac:dyDescent="0.2">
      <c r="A7265" t="s">
        <v>21929</v>
      </c>
      <c r="B7265" t="s">
        <v>23</v>
      </c>
      <c r="C7265" t="s">
        <v>26</v>
      </c>
      <c r="D7265">
        <v>22</v>
      </c>
      <c r="E7265" t="s">
        <v>32</v>
      </c>
      <c r="F7265" t="s">
        <v>29157</v>
      </c>
    </row>
    <row r="7266" spans="1:6" x14ac:dyDescent="0.2">
      <c r="A7266" t="s">
        <v>21932</v>
      </c>
      <c r="B7266" t="s">
        <v>24</v>
      </c>
      <c r="C7266" t="s">
        <v>26</v>
      </c>
      <c r="D7266">
        <v>45</v>
      </c>
      <c r="E7266" t="s">
        <v>32</v>
      </c>
      <c r="F7266" t="s">
        <v>79</v>
      </c>
    </row>
    <row r="7267" spans="1:6" x14ac:dyDescent="0.2">
      <c r="A7267" t="s">
        <v>21935</v>
      </c>
      <c r="B7267" t="s">
        <v>15</v>
      </c>
      <c r="C7267" t="s">
        <v>27</v>
      </c>
      <c r="D7267">
        <v>79</v>
      </c>
      <c r="E7267" t="s">
        <v>34</v>
      </c>
      <c r="F7267" t="s">
        <v>29157</v>
      </c>
    </row>
    <row r="7268" spans="1:6" x14ac:dyDescent="0.2">
      <c r="A7268" t="s">
        <v>21938</v>
      </c>
      <c r="B7268" t="s">
        <v>20</v>
      </c>
      <c r="C7268" t="s">
        <v>29</v>
      </c>
      <c r="D7268">
        <v>9</v>
      </c>
      <c r="E7268" t="s">
        <v>34</v>
      </c>
      <c r="F7268" t="s">
        <v>79</v>
      </c>
    </row>
    <row r="7269" spans="1:6" x14ac:dyDescent="0.2">
      <c r="A7269" t="s">
        <v>21962</v>
      </c>
      <c r="B7269" t="s">
        <v>22</v>
      </c>
      <c r="C7269" t="s">
        <v>27</v>
      </c>
      <c r="D7269">
        <v>86</v>
      </c>
      <c r="E7269" t="s">
        <v>34</v>
      </c>
      <c r="F7269" t="s">
        <v>29156</v>
      </c>
    </row>
    <row r="7270" spans="1:6" x14ac:dyDescent="0.2">
      <c r="A7270" t="s">
        <v>21965</v>
      </c>
      <c r="B7270" t="s">
        <v>22</v>
      </c>
      <c r="C7270" t="s">
        <v>26</v>
      </c>
      <c r="D7270">
        <v>47</v>
      </c>
      <c r="E7270" t="s">
        <v>32</v>
      </c>
      <c r="F7270" t="s">
        <v>29157</v>
      </c>
    </row>
    <row r="7271" spans="1:6" x14ac:dyDescent="0.2">
      <c r="A7271" t="s">
        <v>21968</v>
      </c>
      <c r="B7271" t="s">
        <v>17</v>
      </c>
      <c r="C7271" t="s">
        <v>30</v>
      </c>
      <c r="D7271">
        <v>5</v>
      </c>
      <c r="E7271" t="s">
        <v>33</v>
      </c>
      <c r="F7271" t="s">
        <v>29156</v>
      </c>
    </row>
    <row r="7272" spans="1:6" x14ac:dyDescent="0.2">
      <c r="A7272" t="s">
        <v>21971</v>
      </c>
      <c r="B7272" t="s">
        <v>23</v>
      </c>
      <c r="C7272" t="s">
        <v>26</v>
      </c>
      <c r="D7272">
        <v>33</v>
      </c>
      <c r="E7272" t="s">
        <v>34</v>
      </c>
      <c r="F7272" t="s">
        <v>29156</v>
      </c>
    </row>
    <row r="7273" spans="1:6" x14ac:dyDescent="0.2">
      <c r="A7273" t="s">
        <v>21974</v>
      </c>
      <c r="B7273" t="s">
        <v>23</v>
      </c>
      <c r="C7273" t="s">
        <v>27</v>
      </c>
      <c r="D7273">
        <v>67</v>
      </c>
      <c r="E7273" t="s">
        <v>34</v>
      </c>
      <c r="F7273" t="s">
        <v>29154</v>
      </c>
    </row>
    <row r="7274" spans="1:6" x14ac:dyDescent="0.2">
      <c r="A7274" t="s">
        <v>21977</v>
      </c>
      <c r="B7274" t="s">
        <v>20</v>
      </c>
      <c r="C7274" t="s">
        <v>30</v>
      </c>
      <c r="D7274">
        <v>6</v>
      </c>
      <c r="E7274" t="s">
        <v>32</v>
      </c>
      <c r="F7274" t="s">
        <v>29157</v>
      </c>
    </row>
    <row r="7275" spans="1:6" x14ac:dyDescent="0.2">
      <c r="A7275" t="s">
        <v>21980</v>
      </c>
      <c r="B7275" t="s">
        <v>24</v>
      </c>
      <c r="C7275" t="s">
        <v>26</v>
      </c>
      <c r="D7275">
        <v>44</v>
      </c>
      <c r="E7275" t="s">
        <v>32</v>
      </c>
      <c r="F7275" t="s">
        <v>29156</v>
      </c>
    </row>
    <row r="7276" spans="1:6" x14ac:dyDescent="0.2">
      <c r="A7276" t="s">
        <v>21983</v>
      </c>
      <c r="B7276" t="s">
        <v>16</v>
      </c>
      <c r="C7276" t="s">
        <v>29</v>
      </c>
      <c r="D7276">
        <v>15</v>
      </c>
      <c r="E7276" t="s">
        <v>32</v>
      </c>
      <c r="F7276" t="s">
        <v>29157</v>
      </c>
    </row>
    <row r="7277" spans="1:6" x14ac:dyDescent="0.2">
      <c r="A7277" t="s">
        <v>21986</v>
      </c>
      <c r="B7277" t="s">
        <v>24</v>
      </c>
      <c r="C7277" t="s">
        <v>28</v>
      </c>
      <c r="D7277">
        <v>309</v>
      </c>
      <c r="E7277" t="s">
        <v>33</v>
      </c>
      <c r="F7277" t="s">
        <v>29154</v>
      </c>
    </row>
    <row r="7278" spans="1:6" x14ac:dyDescent="0.2">
      <c r="A7278" t="s">
        <v>21989</v>
      </c>
      <c r="B7278" t="s">
        <v>16</v>
      </c>
      <c r="C7278" t="s">
        <v>26</v>
      </c>
      <c r="D7278">
        <v>42</v>
      </c>
      <c r="E7278" t="s">
        <v>32</v>
      </c>
      <c r="F7278" t="s">
        <v>29154</v>
      </c>
    </row>
    <row r="7279" spans="1:6" x14ac:dyDescent="0.2">
      <c r="A7279" t="s">
        <v>21992</v>
      </c>
      <c r="B7279" t="s">
        <v>17</v>
      </c>
      <c r="C7279" t="s">
        <v>26</v>
      </c>
      <c r="D7279">
        <v>47</v>
      </c>
      <c r="E7279" t="s">
        <v>34</v>
      </c>
      <c r="F7279" t="s">
        <v>29157</v>
      </c>
    </row>
    <row r="7280" spans="1:6" x14ac:dyDescent="0.2">
      <c r="A7280" t="s">
        <v>21995</v>
      </c>
      <c r="B7280" t="s">
        <v>23</v>
      </c>
      <c r="C7280" t="s">
        <v>27</v>
      </c>
      <c r="D7280">
        <v>58</v>
      </c>
      <c r="E7280" t="s">
        <v>33</v>
      </c>
      <c r="F7280" t="s">
        <v>29155</v>
      </c>
    </row>
    <row r="7281" spans="1:6" x14ac:dyDescent="0.2">
      <c r="A7281" t="s">
        <v>21998</v>
      </c>
      <c r="B7281" t="s">
        <v>23</v>
      </c>
      <c r="C7281" t="s">
        <v>27</v>
      </c>
      <c r="D7281">
        <v>67</v>
      </c>
      <c r="E7281" t="s">
        <v>33</v>
      </c>
      <c r="F7281" t="s">
        <v>29154</v>
      </c>
    </row>
    <row r="7282" spans="1:6" x14ac:dyDescent="0.2">
      <c r="A7282" t="s">
        <v>22001</v>
      </c>
      <c r="B7282" t="s">
        <v>19</v>
      </c>
      <c r="C7282" t="s">
        <v>26</v>
      </c>
      <c r="D7282">
        <v>49</v>
      </c>
      <c r="E7282" t="s">
        <v>33</v>
      </c>
      <c r="F7282" t="s">
        <v>29157</v>
      </c>
    </row>
    <row r="7283" spans="1:6" x14ac:dyDescent="0.2">
      <c r="A7283" t="s">
        <v>22004</v>
      </c>
      <c r="B7283" t="s">
        <v>19</v>
      </c>
      <c r="C7283" t="s">
        <v>28</v>
      </c>
      <c r="D7283">
        <v>156</v>
      </c>
      <c r="E7283" t="s">
        <v>32</v>
      </c>
      <c r="F7283" t="s">
        <v>29154</v>
      </c>
    </row>
    <row r="7284" spans="1:6" x14ac:dyDescent="0.2">
      <c r="A7284" t="s">
        <v>22007</v>
      </c>
      <c r="B7284" t="s">
        <v>20</v>
      </c>
      <c r="C7284" t="s">
        <v>29</v>
      </c>
      <c r="D7284">
        <v>13</v>
      </c>
      <c r="E7284" t="s">
        <v>33</v>
      </c>
      <c r="F7284" t="s">
        <v>29157</v>
      </c>
    </row>
    <row r="7285" spans="1:6" x14ac:dyDescent="0.2">
      <c r="A7285" t="s">
        <v>22010</v>
      </c>
      <c r="B7285" t="s">
        <v>23</v>
      </c>
      <c r="C7285" t="s">
        <v>26</v>
      </c>
      <c r="D7285">
        <v>27</v>
      </c>
      <c r="E7285" t="s">
        <v>33</v>
      </c>
      <c r="F7285" t="s">
        <v>29154</v>
      </c>
    </row>
    <row r="7286" spans="1:6" x14ac:dyDescent="0.2">
      <c r="A7286" t="s">
        <v>22013</v>
      </c>
      <c r="B7286" t="s">
        <v>22</v>
      </c>
      <c r="C7286" t="s">
        <v>27</v>
      </c>
      <c r="D7286">
        <v>59</v>
      </c>
      <c r="E7286" t="s">
        <v>33</v>
      </c>
      <c r="F7286" t="s">
        <v>29154</v>
      </c>
    </row>
    <row r="7287" spans="1:6" x14ac:dyDescent="0.2">
      <c r="A7287" t="s">
        <v>22016</v>
      </c>
      <c r="B7287" t="s">
        <v>17</v>
      </c>
      <c r="C7287" t="s">
        <v>26</v>
      </c>
      <c r="D7287">
        <v>58</v>
      </c>
      <c r="E7287" t="s">
        <v>32</v>
      </c>
      <c r="F7287" t="s">
        <v>29156</v>
      </c>
    </row>
    <row r="7288" spans="1:6" x14ac:dyDescent="0.2">
      <c r="A7288" t="s">
        <v>22019</v>
      </c>
      <c r="B7288" t="s">
        <v>18</v>
      </c>
      <c r="C7288" t="s">
        <v>29</v>
      </c>
      <c r="D7288">
        <v>17</v>
      </c>
      <c r="E7288" t="s">
        <v>33</v>
      </c>
      <c r="F7288" t="s">
        <v>29156</v>
      </c>
    </row>
    <row r="7289" spans="1:6" x14ac:dyDescent="0.2">
      <c r="A7289" t="s">
        <v>22022</v>
      </c>
      <c r="B7289" t="s">
        <v>22</v>
      </c>
      <c r="C7289" t="s">
        <v>27</v>
      </c>
      <c r="D7289">
        <v>73</v>
      </c>
      <c r="E7289" t="s">
        <v>34</v>
      </c>
      <c r="F7289" t="s">
        <v>29157</v>
      </c>
    </row>
    <row r="7290" spans="1:6" x14ac:dyDescent="0.2">
      <c r="A7290" t="s">
        <v>22025</v>
      </c>
      <c r="B7290" t="s">
        <v>24</v>
      </c>
      <c r="C7290" t="s">
        <v>30</v>
      </c>
      <c r="D7290">
        <v>7</v>
      </c>
      <c r="E7290" t="s">
        <v>33</v>
      </c>
      <c r="F7290" t="s">
        <v>29157</v>
      </c>
    </row>
    <row r="7291" spans="1:6" x14ac:dyDescent="0.2">
      <c r="A7291" t="s">
        <v>22028</v>
      </c>
      <c r="B7291" t="s">
        <v>24</v>
      </c>
      <c r="C7291" t="s">
        <v>30</v>
      </c>
      <c r="D7291">
        <v>3</v>
      </c>
      <c r="E7291" t="s">
        <v>32</v>
      </c>
      <c r="F7291" t="s">
        <v>29154</v>
      </c>
    </row>
    <row r="7292" spans="1:6" x14ac:dyDescent="0.2">
      <c r="A7292" t="s">
        <v>22031</v>
      </c>
      <c r="B7292" t="s">
        <v>24</v>
      </c>
      <c r="C7292" t="s">
        <v>26</v>
      </c>
      <c r="D7292">
        <v>35</v>
      </c>
      <c r="E7292" t="s">
        <v>34</v>
      </c>
      <c r="F7292" t="s">
        <v>29154</v>
      </c>
    </row>
    <row r="7293" spans="1:6" x14ac:dyDescent="0.2">
      <c r="A7293" t="s">
        <v>22034</v>
      </c>
      <c r="B7293" t="s">
        <v>23</v>
      </c>
      <c r="C7293" t="s">
        <v>27</v>
      </c>
      <c r="D7293">
        <v>81</v>
      </c>
      <c r="E7293" t="s">
        <v>34</v>
      </c>
      <c r="F7293" t="s">
        <v>29154</v>
      </c>
    </row>
    <row r="7294" spans="1:6" x14ac:dyDescent="0.2">
      <c r="A7294" t="s">
        <v>22037</v>
      </c>
      <c r="B7294" t="s">
        <v>15</v>
      </c>
      <c r="C7294" t="s">
        <v>28</v>
      </c>
      <c r="D7294">
        <v>226</v>
      </c>
      <c r="E7294" t="s">
        <v>32</v>
      </c>
      <c r="F7294" t="s">
        <v>29156</v>
      </c>
    </row>
    <row r="7295" spans="1:6" x14ac:dyDescent="0.2">
      <c r="A7295" t="s">
        <v>22040</v>
      </c>
      <c r="B7295" t="s">
        <v>24</v>
      </c>
      <c r="C7295" t="s">
        <v>26</v>
      </c>
      <c r="D7295">
        <v>25</v>
      </c>
      <c r="E7295" t="s">
        <v>33</v>
      </c>
      <c r="F7295" t="s">
        <v>29156</v>
      </c>
    </row>
    <row r="7296" spans="1:6" x14ac:dyDescent="0.2">
      <c r="A7296" t="s">
        <v>22043</v>
      </c>
      <c r="B7296" t="s">
        <v>15</v>
      </c>
      <c r="C7296" t="s">
        <v>26</v>
      </c>
      <c r="D7296">
        <v>47</v>
      </c>
      <c r="E7296" t="s">
        <v>32</v>
      </c>
      <c r="F7296" t="s">
        <v>29156</v>
      </c>
    </row>
    <row r="7297" spans="1:6" x14ac:dyDescent="0.2">
      <c r="A7297" t="s">
        <v>22046</v>
      </c>
      <c r="B7297" t="s">
        <v>21</v>
      </c>
      <c r="C7297" t="s">
        <v>27</v>
      </c>
      <c r="D7297">
        <v>93</v>
      </c>
      <c r="E7297" t="s">
        <v>34</v>
      </c>
      <c r="F7297" t="s">
        <v>29157</v>
      </c>
    </row>
    <row r="7298" spans="1:6" x14ac:dyDescent="0.2">
      <c r="A7298" t="s">
        <v>22049</v>
      </c>
      <c r="B7298" t="s">
        <v>20</v>
      </c>
      <c r="C7298" t="s">
        <v>29</v>
      </c>
      <c r="D7298">
        <v>12</v>
      </c>
      <c r="E7298" t="s">
        <v>32</v>
      </c>
      <c r="F7298" t="s">
        <v>29156</v>
      </c>
    </row>
    <row r="7299" spans="1:6" x14ac:dyDescent="0.2">
      <c r="A7299" t="s">
        <v>22052</v>
      </c>
      <c r="B7299" t="s">
        <v>23</v>
      </c>
      <c r="C7299" t="s">
        <v>30</v>
      </c>
      <c r="D7299">
        <v>8</v>
      </c>
      <c r="E7299" t="s">
        <v>33</v>
      </c>
      <c r="F7299" t="s">
        <v>29154</v>
      </c>
    </row>
    <row r="7300" spans="1:6" x14ac:dyDescent="0.2">
      <c r="A7300" t="s">
        <v>22055</v>
      </c>
      <c r="B7300" t="s">
        <v>15</v>
      </c>
      <c r="C7300" t="s">
        <v>29</v>
      </c>
      <c r="D7300">
        <v>14</v>
      </c>
      <c r="E7300" t="s">
        <v>34</v>
      </c>
      <c r="F7300" t="s">
        <v>29156</v>
      </c>
    </row>
    <row r="7301" spans="1:6" x14ac:dyDescent="0.2">
      <c r="A7301" t="s">
        <v>22058</v>
      </c>
      <c r="B7301" t="s">
        <v>20</v>
      </c>
      <c r="C7301" t="s">
        <v>30</v>
      </c>
      <c r="D7301">
        <v>8</v>
      </c>
      <c r="E7301" t="s">
        <v>34</v>
      </c>
      <c r="F7301" t="s">
        <v>29154</v>
      </c>
    </row>
    <row r="7302" spans="1:6" x14ac:dyDescent="0.2">
      <c r="A7302" t="s">
        <v>22061</v>
      </c>
      <c r="B7302" t="s">
        <v>21</v>
      </c>
      <c r="C7302" t="s">
        <v>29</v>
      </c>
      <c r="D7302">
        <v>10</v>
      </c>
      <c r="E7302" t="s">
        <v>33</v>
      </c>
      <c r="F7302" t="s">
        <v>29156</v>
      </c>
    </row>
    <row r="7303" spans="1:6" x14ac:dyDescent="0.2">
      <c r="A7303" t="s">
        <v>22064</v>
      </c>
      <c r="B7303" t="s">
        <v>24</v>
      </c>
      <c r="C7303" t="s">
        <v>27</v>
      </c>
      <c r="D7303">
        <v>52</v>
      </c>
      <c r="E7303" t="s">
        <v>33</v>
      </c>
      <c r="F7303" t="s">
        <v>29156</v>
      </c>
    </row>
    <row r="7304" spans="1:6" x14ac:dyDescent="0.2">
      <c r="A7304" t="s">
        <v>22067</v>
      </c>
      <c r="B7304" t="s">
        <v>19</v>
      </c>
      <c r="C7304" t="s">
        <v>26</v>
      </c>
      <c r="D7304">
        <v>36</v>
      </c>
      <c r="E7304" t="s">
        <v>34</v>
      </c>
      <c r="F7304" t="s">
        <v>29157</v>
      </c>
    </row>
    <row r="7305" spans="1:6" x14ac:dyDescent="0.2">
      <c r="A7305" t="s">
        <v>22070</v>
      </c>
      <c r="B7305" t="s">
        <v>17</v>
      </c>
      <c r="C7305" t="s">
        <v>26</v>
      </c>
      <c r="D7305">
        <v>57</v>
      </c>
      <c r="E7305" t="s">
        <v>32</v>
      </c>
      <c r="F7305" t="s">
        <v>29154</v>
      </c>
    </row>
    <row r="7306" spans="1:6" x14ac:dyDescent="0.2">
      <c r="A7306" t="s">
        <v>22073</v>
      </c>
      <c r="B7306" t="s">
        <v>15</v>
      </c>
      <c r="C7306" t="s">
        <v>28</v>
      </c>
      <c r="D7306">
        <v>392</v>
      </c>
      <c r="E7306" t="s">
        <v>33</v>
      </c>
      <c r="F7306" t="s">
        <v>29156</v>
      </c>
    </row>
    <row r="7307" spans="1:6" x14ac:dyDescent="0.2">
      <c r="A7307" t="s">
        <v>22076</v>
      </c>
      <c r="B7307" t="s">
        <v>21</v>
      </c>
      <c r="C7307" t="s">
        <v>30</v>
      </c>
      <c r="D7307">
        <v>4</v>
      </c>
      <c r="E7307" t="s">
        <v>32</v>
      </c>
      <c r="F7307" t="s">
        <v>29157</v>
      </c>
    </row>
    <row r="7308" spans="1:6" x14ac:dyDescent="0.2">
      <c r="A7308" t="s">
        <v>22079</v>
      </c>
      <c r="B7308" t="s">
        <v>23</v>
      </c>
      <c r="C7308" t="s">
        <v>30</v>
      </c>
      <c r="D7308">
        <v>6</v>
      </c>
      <c r="E7308" t="s">
        <v>33</v>
      </c>
      <c r="F7308" t="s">
        <v>29155</v>
      </c>
    </row>
    <row r="7309" spans="1:6" x14ac:dyDescent="0.2">
      <c r="A7309" t="s">
        <v>22082</v>
      </c>
      <c r="B7309" t="s">
        <v>19</v>
      </c>
      <c r="C7309" t="s">
        <v>27</v>
      </c>
      <c r="D7309">
        <v>103</v>
      </c>
      <c r="E7309" t="s">
        <v>32</v>
      </c>
      <c r="F7309" t="s">
        <v>29156</v>
      </c>
    </row>
    <row r="7310" spans="1:6" x14ac:dyDescent="0.2">
      <c r="A7310" t="s">
        <v>22085</v>
      </c>
      <c r="B7310" t="s">
        <v>21</v>
      </c>
      <c r="C7310" t="s">
        <v>30</v>
      </c>
      <c r="D7310">
        <v>8</v>
      </c>
      <c r="E7310" t="s">
        <v>32</v>
      </c>
      <c r="F7310" t="s">
        <v>29156</v>
      </c>
    </row>
    <row r="7311" spans="1:6" x14ac:dyDescent="0.2">
      <c r="A7311" t="s">
        <v>22088</v>
      </c>
      <c r="B7311" t="s">
        <v>22</v>
      </c>
      <c r="C7311" t="s">
        <v>26</v>
      </c>
      <c r="D7311">
        <v>31</v>
      </c>
      <c r="E7311" t="s">
        <v>32</v>
      </c>
      <c r="F7311" t="s">
        <v>29154</v>
      </c>
    </row>
    <row r="7312" spans="1:6" x14ac:dyDescent="0.2">
      <c r="A7312" t="s">
        <v>22091</v>
      </c>
      <c r="B7312" t="s">
        <v>19</v>
      </c>
      <c r="C7312" t="s">
        <v>26</v>
      </c>
      <c r="D7312">
        <v>45</v>
      </c>
      <c r="E7312" t="s">
        <v>34</v>
      </c>
      <c r="F7312" t="s">
        <v>29155</v>
      </c>
    </row>
    <row r="7313" spans="1:6" x14ac:dyDescent="0.2">
      <c r="A7313" t="s">
        <v>22094</v>
      </c>
      <c r="B7313" t="s">
        <v>15</v>
      </c>
      <c r="C7313" t="s">
        <v>29</v>
      </c>
      <c r="D7313">
        <v>9</v>
      </c>
      <c r="E7313" t="s">
        <v>34</v>
      </c>
      <c r="F7313" t="s">
        <v>29156</v>
      </c>
    </row>
    <row r="7314" spans="1:6" x14ac:dyDescent="0.2">
      <c r="A7314" t="s">
        <v>22097</v>
      </c>
      <c r="B7314" t="s">
        <v>24</v>
      </c>
      <c r="C7314" t="s">
        <v>26</v>
      </c>
      <c r="D7314">
        <v>54</v>
      </c>
      <c r="E7314" t="s">
        <v>33</v>
      </c>
      <c r="F7314" t="s">
        <v>29157</v>
      </c>
    </row>
    <row r="7315" spans="1:6" x14ac:dyDescent="0.2">
      <c r="A7315" t="s">
        <v>22100</v>
      </c>
      <c r="B7315" t="s">
        <v>16</v>
      </c>
      <c r="C7315" t="s">
        <v>28</v>
      </c>
      <c r="D7315">
        <v>381</v>
      </c>
      <c r="E7315" t="s">
        <v>33</v>
      </c>
      <c r="F7315" t="s">
        <v>29156</v>
      </c>
    </row>
    <row r="7316" spans="1:6" x14ac:dyDescent="0.2">
      <c r="A7316" t="s">
        <v>22103</v>
      </c>
      <c r="B7316" t="s">
        <v>17</v>
      </c>
      <c r="C7316" t="s">
        <v>28</v>
      </c>
      <c r="D7316">
        <v>382</v>
      </c>
      <c r="E7316" t="s">
        <v>32</v>
      </c>
      <c r="F7316" t="s">
        <v>29156</v>
      </c>
    </row>
    <row r="7317" spans="1:6" x14ac:dyDescent="0.2">
      <c r="A7317" t="s">
        <v>22106</v>
      </c>
      <c r="B7317" t="s">
        <v>16</v>
      </c>
      <c r="C7317" t="s">
        <v>29</v>
      </c>
      <c r="D7317">
        <v>21</v>
      </c>
      <c r="E7317" t="s">
        <v>32</v>
      </c>
      <c r="F7317" t="s">
        <v>29156</v>
      </c>
    </row>
    <row r="7318" spans="1:6" x14ac:dyDescent="0.2">
      <c r="A7318" t="s">
        <v>22109</v>
      </c>
      <c r="B7318" t="s">
        <v>23</v>
      </c>
      <c r="C7318" t="s">
        <v>26</v>
      </c>
      <c r="D7318">
        <v>42</v>
      </c>
      <c r="E7318" t="s">
        <v>34</v>
      </c>
      <c r="F7318" t="s">
        <v>29156</v>
      </c>
    </row>
    <row r="7319" spans="1:6" x14ac:dyDescent="0.2">
      <c r="A7319" t="s">
        <v>22112</v>
      </c>
      <c r="B7319" t="s">
        <v>18</v>
      </c>
      <c r="C7319" t="s">
        <v>26</v>
      </c>
      <c r="D7319">
        <v>46</v>
      </c>
      <c r="E7319" t="s">
        <v>32</v>
      </c>
      <c r="F7319" t="s">
        <v>29157</v>
      </c>
    </row>
    <row r="7320" spans="1:6" x14ac:dyDescent="0.2">
      <c r="A7320" t="s">
        <v>22115</v>
      </c>
      <c r="B7320" t="s">
        <v>20</v>
      </c>
      <c r="C7320" t="s">
        <v>27</v>
      </c>
      <c r="D7320">
        <v>62</v>
      </c>
      <c r="E7320" t="s">
        <v>34</v>
      </c>
      <c r="F7320" t="s">
        <v>29156</v>
      </c>
    </row>
    <row r="7321" spans="1:6" x14ac:dyDescent="0.2">
      <c r="A7321" t="s">
        <v>22118</v>
      </c>
      <c r="B7321" t="s">
        <v>19</v>
      </c>
      <c r="C7321" t="s">
        <v>26</v>
      </c>
      <c r="D7321">
        <v>35</v>
      </c>
      <c r="E7321" t="s">
        <v>32</v>
      </c>
      <c r="F7321" t="s">
        <v>29156</v>
      </c>
    </row>
    <row r="7322" spans="1:6" x14ac:dyDescent="0.2">
      <c r="A7322" t="s">
        <v>22121</v>
      </c>
      <c r="B7322" t="s">
        <v>24</v>
      </c>
      <c r="C7322" t="s">
        <v>26</v>
      </c>
      <c r="D7322">
        <v>53</v>
      </c>
      <c r="E7322" t="s">
        <v>32</v>
      </c>
      <c r="F7322" t="s">
        <v>29157</v>
      </c>
    </row>
    <row r="7323" spans="1:6" x14ac:dyDescent="0.2">
      <c r="A7323" t="s">
        <v>22124</v>
      </c>
      <c r="B7323" t="s">
        <v>21</v>
      </c>
      <c r="C7323" t="s">
        <v>28</v>
      </c>
      <c r="D7323">
        <v>387</v>
      </c>
      <c r="E7323" t="s">
        <v>32</v>
      </c>
      <c r="F7323" t="s">
        <v>29156</v>
      </c>
    </row>
    <row r="7324" spans="1:6" x14ac:dyDescent="0.2">
      <c r="A7324" t="s">
        <v>22127</v>
      </c>
      <c r="B7324" t="s">
        <v>16</v>
      </c>
      <c r="C7324" t="s">
        <v>29</v>
      </c>
      <c r="D7324">
        <v>23</v>
      </c>
      <c r="E7324" t="s">
        <v>32</v>
      </c>
      <c r="F7324" t="s">
        <v>29155</v>
      </c>
    </row>
    <row r="7325" spans="1:6" x14ac:dyDescent="0.2">
      <c r="A7325" t="s">
        <v>22130</v>
      </c>
      <c r="B7325" t="s">
        <v>18</v>
      </c>
      <c r="C7325" t="s">
        <v>28</v>
      </c>
      <c r="D7325">
        <v>105</v>
      </c>
      <c r="E7325" t="s">
        <v>34</v>
      </c>
      <c r="F7325" t="s">
        <v>29156</v>
      </c>
    </row>
    <row r="7326" spans="1:6" x14ac:dyDescent="0.2">
      <c r="A7326" t="s">
        <v>22133</v>
      </c>
      <c r="B7326" t="s">
        <v>17</v>
      </c>
      <c r="C7326" t="s">
        <v>27</v>
      </c>
      <c r="D7326">
        <v>73</v>
      </c>
      <c r="E7326" t="s">
        <v>34</v>
      </c>
      <c r="F7326" t="s">
        <v>29155</v>
      </c>
    </row>
    <row r="7327" spans="1:6" x14ac:dyDescent="0.2">
      <c r="A7327" t="s">
        <v>22136</v>
      </c>
      <c r="B7327" t="s">
        <v>19</v>
      </c>
      <c r="C7327" t="s">
        <v>27</v>
      </c>
      <c r="D7327">
        <v>67</v>
      </c>
      <c r="E7327" t="s">
        <v>33</v>
      </c>
      <c r="F7327" t="s">
        <v>29154</v>
      </c>
    </row>
    <row r="7328" spans="1:6" x14ac:dyDescent="0.2">
      <c r="A7328" t="s">
        <v>22139</v>
      </c>
      <c r="B7328" t="s">
        <v>20</v>
      </c>
      <c r="C7328" t="s">
        <v>27</v>
      </c>
      <c r="D7328">
        <v>73</v>
      </c>
      <c r="E7328" t="s">
        <v>32</v>
      </c>
      <c r="F7328" t="s">
        <v>29155</v>
      </c>
    </row>
    <row r="7329" spans="1:6" x14ac:dyDescent="0.2">
      <c r="A7329" t="s">
        <v>22142</v>
      </c>
      <c r="B7329" t="s">
        <v>17</v>
      </c>
      <c r="C7329" t="s">
        <v>26</v>
      </c>
      <c r="D7329">
        <v>22</v>
      </c>
      <c r="E7329" t="s">
        <v>32</v>
      </c>
      <c r="F7329" t="s">
        <v>29154</v>
      </c>
    </row>
    <row r="7330" spans="1:6" x14ac:dyDescent="0.2">
      <c r="A7330" t="s">
        <v>22145</v>
      </c>
      <c r="B7330" t="s">
        <v>19</v>
      </c>
      <c r="C7330" t="s">
        <v>26</v>
      </c>
      <c r="D7330">
        <v>39</v>
      </c>
      <c r="E7330" t="s">
        <v>33</v>
      </c>
      <c r="F7330" t="s">
        <v>29157</v>
      </c>
    </row>
    <row r="7331" spans="1:6" x14ac:dyDescent="0.2">
      <c r="A7331" t="s">
        <v>22148</v>
      </c>
      <c r="B7331" t="s">
        <v>17</v>
      </c>
      <c r="C7331" t="s">
        <v>27</v>
      </c>
      <c r="D7331">
        <v>111</v>
      </c>
      <c r="E7331" t="s">
        <v>32</v>
      </c>
      <c r="F7331" t="s">
        <v>29155</v>
      </c>
    </row>
    <row r="7332" spans="1:6" x14ac:dyDescent="0.2">
      <c r="A7332" t="s">
        <v>22151</v>
      </c>
      <c r="B7332" t="s">
        <v>24</v>
      </c>
      <c r="C7332" t="s">
        <v>26</v>
      </c>
      <c r="D7332">
        <v>59</v>
      </c>
      <c r="E7332" t="s">
        <v>33</v>
      </c>
      <c r="F7332" t="s">
        <v>29156</v>
      </c>
    </row>
    <row r="7333" spans="1:6" x14ac:dyDescent="0.2">
      <c r="A7333" t="s">
        <v>22154</v>
      </c>
      <c r="B7333" t="s">
        <v>19</v>
      </c>
      <c r="C7333" t="s">
        <v>28</v>
      </c>
      <c r="D7333">
        <v>370</v>
      </c>
      <c r="E7333" t="s">
        <v>32</v>
      </c>
      <c r="F7333" t="s">
        <v>29156</v>
      </c>
    </row>
    <row r="7334" spans="1:6" x14ac:dyDescent="0.2">
      <c r="A7334" t="s">
        <v>22157</v>
      </c>
      <c r="B7334" t="s">
        <v>23</v>
      </c>
      <c r="C7334" t="s">
        <v>27</v>
      </c>
      <c r="D7334">
        <v>64</v>
      </c>
      <c r="E7334" t="s">
        <v>33</v>
      </c>
      <c r="F7334" t="s">
        <v>29157</v>
      </c>
    </row>
    <row r="7335" spans="1:6" x14ac:dyDescent="0.2">
      <c r="A7335" t="s">
        <v>22160</v>
      </c>
      <c r="B7335" t="s">
        <v>18</v>
      </c>
      <c r="C7335" t="s">
        <v>26</v>
      </c>
      <c r="D7335">
        <v>32</v>
      </c>
      <c r="E7335" t="s">
        <v>32</v>
      </c>
      <c r="F7335" t="s">
        <v>29157</v>
      </c>
    </row>
    <row r="7336" spans="1:6" x14ac:dyDescent="0.2">
      <c r="A7336" t="s">
        <v>22163</v>
      </c>
      <c r="B7336" t="s">
        <v>15</v>
      </c>
      <c r="C7336" t="s">
        <v>30</v>
      </c>
      <c r="D7336">
        <v>3</v>
      </c>
      <c r="E7336" t="s">
        <v>32</v>
      </c>
      <c r="F7336" t="s">
        <v>29156</v>
      </c>
    </row>
    <row r="7337" spans="1:6" x14ac:dyDescent="0.2">
      <c r="A7337" t="s">
        <v>22166</v>
      </c>
      <c r="B7337" t="s">
        <v>21</v>
      </c>
      <c r="C7337" t="s">
        <v>26</v>
      </c>
      <c r="D7337">
        <v>55</v>
      </c>
      <c r="E7337" t="s">
        <v>33</v>
      </c>
      <c r="F7337" t="s">
        <v>29156</v>
      </c>
    </row>
    <row r="7338" spans="1:6" x14ac:dyDescent="0.2">
      <c r="A7338" t="s">
        <v>22169</v>
      </c>
      <c r="B7338" t="s">
        <v>24</v>
      </c>
      <c r="C7338" t="s">
        <v>27</v>
      </c>
      <c r="D7338">
        <v>112</v>
      </c>
      <c r="E7338" t="s">
        <v>32</v>
      </c>
      <c r="F7338" t="s">
        <v>29156</v>
      </c>
    </row>
    <row r="7339" spans="1:6" x14ac:dyDescent="0.2">
      <c r="A7339" t="s">
        <v>22172</v>
      </c>
      <c r="B7339" t="s">
        <v>18</v>
      </c>
      <c r="C7339" t="s">
        <v>26</v>
      </c>
      <c r="D7339">
        <v>30</v>
      </c>
      <c r="E7339" t="s">
        <v>32</v>
      </c>
      <c r="F7339" t="s">
        <v>29156</v>
      </c>
    </row>
    <row r="7340" spans="1:6" x14ac:dyDescent="0.2">
      <c r="A7340" t="s">
        <v>22175</v>
      </c>
      <c r="B7340" t="s">
        <v>15</v>
      </c>
      <c r="C7340" t="s">
        <v>26</v>
      </c>
      <c r="D7340">
        <v>49</v>
      </c>
      <c r="E7340" t="s">
        <v>32</v>
      </c>
      <c r="F7340" t="s">
        <v>29155</v>
      </c>
    </row>
    <row r="7341" spans="1:6" x14ac:dyDescent="0.2">
      <c r="A7341" t="s">
        <v>22178</v>
      </c>
      <c r="B7341" t="s">
        <v>22</v>
      </c>
      <c r="C7341" t="s">
        <v>26</v>
      </c>
      <c r="D7341">
        <v>34</v>
      </c>
      <c r="E7341" t="s">
        <v>33</v>
      </c>
      <c r="F7341" t="s">
        <v>29154</v>
      </c>
    </row>
    <row r="7342" spans="1:6" x14ac:dyDescent="0.2">
      <c r="A7342" t="s">
        <v>22181</v>
      </c>
      <c r="B7342" t="s">
        <v>19</v>
      </c>
      <c r="C7342" t="s">
        <v>27</v>
      </c>
      <c r="D7342">
        <v>70</v>
      </c>
      <c r="E7342" t="s">
        <v>32</v>
      </c>
      <c r="F7342" t="s">
        <v>29154</v>
      </c>
    </row>
    <row r="7343" spans="1:6" x14ac:dyDescent="0.2">
      <c r="A7343" t="s">
        <v>22184</v>
      </c>
      <c r="B7343" t="s">
        <v>16</v>
      </c>
      <c r="C7343" t="s">
        <v>26</v>
      </c>
      <c r="D7343">
        <v>33</v>
      </c>
      <c r="E7343" t="s">
        <v>32</v>
      </c>
      <c r="F7343" t="s">
        <v>29157</v>
      </c>
    </row>
    <row r="7344" spans="1:6" x14ac:dyDescent="0.2">
      <c r="A7344" t="s">
        <v>22187</v>
      </c>
      <c r="B7344" t="s">
        <v>24</v>
      </c>
      <c r="C7344" t="s">
        <v>28</v>
      </c>
      <c r="D7344">
        <v>237</v>
      </c>
      <c r="E7344" t="s">
        <v>33</v>
      </c>
      <c r="F7344" t="s">
        <v>29154</v>
      </c>
    </row>
    <row r="7345" spans="1:6" x14ac:dyDescent="0.2">
      <c r="A7345" t="s">
        <v>22190</v>
      </c>
      <c r="B7345" t="s">
        <v>18</v>
      </c>
      <c r="C7345" t="s">
        <v>26</v>
      </c>
      <c r="D7345">
        <v>45</v>
      </c>
      <c r="E7345" t="s">
        <v>33</v>
      </c>
      <c r="F7345" t="s">
        <v>29156</v>
      </c>
    </row>
    <row r="7346" spans="1:6" x14ac:dyDescent="0.2">
      <c r="A7346" t="s">
        <v>22193</v>
      </c>
      <c r="B7346" t="s">
        <v>22</v>
      </c>
      <c r="C7346" t="s">
        <v>26</v>
      </c>
      <c r="D7346">
        <v>54</v>
      </c>
      <c r="E7346" t="s">
        <v>32</v>
      </c>
      <c r="F7346" t="s">
        <v>29157</v>
      </c>
    </row>
    <row r="7347" spans="1:6" x14ac:dyDescent="0.2">
      <c r="A7347" t="s">
        <v>22196</v>
      </c>
      <c r="B7347" t="s">
        <v>22</v>
      </c>
      <c r="C7347" t="s">
        <v>27</v>
      </c>
      <c r="D7347">
        <v>76</v>
      </c>
      <c r="E7347" t="s">
        <v>32</v>
      </c>
      <c r="F7347" t="s">
        <v>29155</v>
      </c>
    </row>
    <row r="7348" spans="1:6" x14ac:dyDescent="0.2">
      <c r="A7348" t="s">
        <v>22199</v>
      </c>
      <c r="B7348" t="s">
        <v>18</v>
      </c>
      <c r="C7348" t="s">
        <v>26</v>
      </c>
      <c r="D7348">
        <v>26</v>
      </c>
      <c r="E7348" t="s">
        <v>34</v>
      </c>
      <c r="F7348" t="s">
        <v>29156</v>
      </c>
    </row>
    <row r="7349" spans="1:6" x14ac:dyDescent="0.2">
      <c r="A7349" t="s">
        <v>22202</v>
      </c>
      <c r="B7349" t="s">
        <v>21</v>
      </c>
      <c r="C7349" t="s">
        <v>28</v>
      </c>
      <c r="D7349">
        <v>351</v>
      </c>
      <c r="E7349" t="s">
        <v>32</v>
      </c>
      <c r="F7349" t="s">
        <v>29156</v>
      </c>
    </row>
    <row r="7350" spans="1:6" x14ac:dyDescent="0.2">
      <c r="A7350" t="s">
        <v>22205</v>
      </c>
      <c r="B7350" t="s">
        <v>24</v>
      </c>
      <c r="C7350" t="s">
        <v>26</v>
      </c>
      <c r="D7350">
        <v>52</v>
      </c>
      <c r="E7350" t="s">
        <v>32</v>
      </c>
      <c r="F7350" t="s">
        <v>29157</v>
      </c>
    </row>
    <row r="7351" spans="1:6" x14ac:dyDescent="0.2">
      <c r="A7351" t="s">
        <v>21941</v>
      </c>
      <c r="B7351" t="s">
        <v>20</v>
      </c>
      <c r="C7351" t="s">
        <v>27</v>
      </c>
      <c r="D7351">
        <v>49</v>
      </c>
      <c r="E7351" t="s">
        <v>32</v>
      </c>
      <c r="F7351" t="s">
        <v>29157</v>
      </c>
    </row>
    <row r="7352" spans="1:6" x14ac:dyDescent="0.2">
      <c r="A7352" t="s">
        <v>21944</v>
      </c>
      <c r="B7352" t="s">
        <v>16</v>
      </c>
      <c r="C7352" t="s">
        <v>28</v>
      </c>
      <c r="D7352">
        <v>368</v>
      </c>
      <c r="E7352" t="s">
        <v>33</v>
      </c>
      <c r="F7352" t="s">
        <v>29154</v>
      </c>
    </row>
    <row r="7353" spans="1:6" x14ac:dyDescent="0.2">
      <c r="A7353" t="s">
        <v>21947</v>
      </c>
      <c r="B7353" t="s">
        <v>16</v>
      </c>
      <c r="C7353" t="s">
        <v>27</v>
      </c>
      <c r="D7353">
        <v>103</v>
      </c>
      <c r="E7353" t="s">
        <v>34</v>
      </c>
      <c r="F7353" t="s">
        <v>29154</v>
      </c>
    </row>
    <row r="7354" spans="1:6" x14ac:dyDescent="0.2">
      <c r="A7354" t="s">
        <v>21950</v>
      </c>
      <c r="B7354" t="s">
        <v>22</v>
      </c>
      <c r="C7354" t="s">
        <v>27</v>
      </c>
      <c r="D7354">
        <v>110</v>
      </c>
      <c r="E7354" t="s">
        <v>33</v>
      </c>
      <c r="F7354" t="s">
        <v>29156</v>
      </c>
    </row>
    <row r="7355" spans="1:6" x14ac:dyDescent="0.2">
      <c r="A7355" t="s">
        <v>21953</v>
      </c>
      <c r="B7355" t="s">
        <v>21</v>
      </c>
      <c r="C7355" t="s">
        <v>26</v>
      </c>
      <c r="D7355">
        <v>24</v>
      </c>
      <c r="E7355" t="s">
        <v>32</v>
      </c>
      <c r="F7355" t="s">
        <v>29157</v>
      </c>
    </row>
    <row r="7356" spans="1:6" x14ac:dyDescent="0.2">
      <c r="A7356" t="s">
        <v>21956</v>
      </c>
      <c r="B7356" t="s">
        <v>20</v>
      </c>
      <c r="C7356" t="s">
        <v>27</v>
      </c>
      <c r="D7356">
        <v>75</v>
      </c>
      <c r="E7356" t="s">
        <v>34</v>
      </c>
      <c r="F7356" t="s">
        <v>29156</v>
      </c>
    </row>
    <row r="7357" spans="1:6" x14ac:dyDescent="0.2">
      <c r="A7357" t="s">
        <v>21959</v>
      </c>
      <c r="B7357" t="s">
        <v>19</v>
      </c>
      <c r="C7357" t="s">
        <v>26</v>
      </c>
      <c r="D7357">
        <v>41</v>
      </c>
      <c r="E7357" t="s">
        <v>32</v>
      </c>
      <c r="F7357" t="s">
        <v>29157</v>
      </c>
    </row>
    <row r="7358" spans="1:6" x14ac:dyDescent="0.2">
      <c r="A7358" t="s">
        <v>22208</v>
      </c>
      <c r="B7358" t="s">
        <v>15</v>
      </c>
      <c r="C7358" t="s">
        <v>27</v>
      </c>
      <c r="D7358">
        <v>55</v>
      </c>
      <c r="E7358" t="s">
        <v>34</v>
      </c>
      <c r="F7358" t="s">
        <v>29157</v>
      </c>
    </row>
    <row r="7359" spans="1:6" x14ac:dyDescent="0.2">
      <c r="A7359" t="s">
        <v>22211</v>
      </c>
      <c r="B7359" t="s">
        <v>22</v>
      </c>
      <c r="C7359" t="s">
        <v>26</v>
      </c>
      <c r="D7359">
        <v>31</v>
      </c>
      <c r="E7359" t="s">
        <v>32</v>
      </c>
      <c r="F7359" t="s">
        <v>29157</v>
      </c>
    </row>
    <row r="7360" spans="1:6" x14ac:dyDescent="0.2">
      <c r="A7360" t="s">
        <v>22214</v>
      </c>
      <c r="B7360" t="s">
        <v>18</v>
      </c>
      <c r="C7360" t="s">
        <v>26</v>
      </c>
      <c r="D7360">
        <v>26</v>
      </c>
      <c r="E7360" t="s">
        <v>33</v>
      </c>
      <c r="F7360" t="s">
        <v>79</v>
      </c>
    </row>
    <row r="7361" spans="1:6" x14ac:dyDescent="0.2">
      <c r="A7361" t="s">
        <v>22217</v>
      </c>
      <c r="B7361" t="s">
        <v>23</v>
      </c>
      <c r="C7361" t="s">
        <v>26</v>
      </c>
      <c r="D7361">
        <v>45</v>
      </c>
      <c r="E7361" t="s">
        <v>32</v>
      </c>
      <c r="F7361" t="s">
        <v>29157</v>
      </c>
    </row>
    <row r="7362" spans="1:6" x14ac:dyDescent="0.2">
      <c r="A7362" t="s">
        <v>22220</v>
      </c>
      <c r="B7362" t="s">
        <v>15</v>
      </c>
      <c r="C7362" t="s">
        <v>28</v>
      </c>
      <c r="D7362">
        <v>217</v>
      </c>
      <c r="E7362" t="s">
        <v>33</v>
      </c>
      <c r="F7362" t="s">
        <v>29157</v>
      </c>
    </row>
    <row r="7363" spans="1:6" x14ac:dyDescent="0.2">
      <c r="A7363" t="s">
        <v>22223</v>
      </c>
      <c r="B7363" t="s">
        <v>18</v>
      </c>
      <c r="C7363" t="s">
        <v>27</v>
      </c>
      <c r="D7363">
        <v>100</v>
      </c>
      <c r="E7363" t="s">
        <v>33</v>
      </c>
      <c r="F7363" t="s">
        <v>79</v>
      </c>
    </row>
    <row r="7364" spans="1:6" x14ac:dyDescent="0.2">
      <c r="A7364" t="s">
        <v>22226</v>
      </c>
      <c r="B7364" t="s">
        <v>19</v>
      </c>
      <c r="C7364" t="s">
        <v>27</v>
      </c>
      <c r="D7364">
        <v>119</v>
      </c>
      <c r="E7364" t="s">
        <v>34</v>
      </c>
      <c r="F7364" t="s">
        <v>79</v>
      </c>
    </row>
    <row r="7365" spans="1:6" x14ac:dyDescent="0.2">
      <c r="A7365" t="s">
        <v>22229</v>
      </c>
      <c r="B7365" t="s">
        <v>19</v>
      </c>
      <c r="C7365" t="s">
        <v>26</v>
      </c>
      <c r="D7365">
        <v>30</v>
      </c>
      <c r="E7365" t="s">
        <v>33</v>
      </c>
      <c r="F7365" t="s">
        <v>79</v>
      </c>
    </row>
    <row r="7366" spans="1:6" x14ac:dyDescent="0.2">
      <c r="A7366" t="s">
        <v>22232</v>
      </c>
      <c r="B7366" t="s">
        <v>23</v>
      </c>
      <c r="C7366" t="s">
        <v>27</v>
      </c>
      <c r="D7366">
        <v>116</v>
      </c>
      <c r="E7366" t="s">
        <v>33</v>
      </c>
      <c r="F7366" t="s">
        <v>29157</v>
      </c>
    </row>
    <row r="7367" spans="1:6" x14ac:dyDescent="0.2">
      <c r="A7367" t="s">
        <v>22235</v>
      </c>
      <c r="B7367" t="s">
        <v>18</v>
      </c>
      <c r="C7367" t="s">
        <v>26</v>
      </c>
      <c r="D7367">
        <v>43</v>
      </c>
      <c r="E7367" t="s">
        <v>34</v>
      </c>
      <c r="F7367" t="s">
        <v>79</v>
      </c>
    </row>
    <row r="7368" spans="1:6" x14ac:dyDescent="0.2">
      <c r="A7368" t="s">
        <v>22238</v>
      </c>
      <c r="B7368" t="s">
        <v>16</v>
      </c>
      <c r="C7368" t="s">
        <v>27</v>
      </c>
      <c r="D7368">
        <v>94</v>
      </c>
      <c r="E7368" t="s">
        <v>33</v>
      </c>
      <c r="F7368" t="s">
        <v>79</v>
      </c>
    </row>
    <row r="7369" spans="1:6" x14ac:dyDescent="0.2">
      <c r="A7369" t="s">
        <v>22241</v>
      </c>
      <c r="B7369" t="s">
        <v>17</v>
      </c>
      <c r="C7369" t="s">
        <v>27</v>
      </c>
      <c r="D7369">
        <v>76</v>
      </c>
      <c r="E7369" t="s">
        <v>33</v>
      </c>
      <c r="F7369" t="s">
        <v>79</v>
      </c>
    </row>
    <row r="7370" spans="1:6" x14ac:dyDescent="0.2">
      <c r="A7370" t="s">
        <v>22244</v>
      </c>
      <c r="B7370" t="s">
        <v>17</v>
      </c>
      <c r="C7370" t="s">
        <v>28</v>
      </c>
      <c r="D7370">
        <v>315</v>
      </c>
      <c r="E7370" t="s">
        <v>33</v>
      </c>
      <c r="F7370" t="s">
        <v>29157</v>
      </c>
    </row>
    <row r="7371" spans="1:6" x14ac:dyDescent="0.2">
      <c r="A7371" t="s">
        <v>22247</v>
      </c>
      <c r="B7371" t="s">
        <v>15</v>
      </c>
      <c r="C7371" t="s">
        <v>27</v>
      </c>
      <c r="D7371">
        <v>76</v>
      </c>
      <c r="E7371" t="s">
        <v>32</v>
      </c>
      <c r="F7371" t="s">
        <v>29157</v>
      </c>
    </row>
    <row r="7372" spans="1:6" x14ac:dyDescent="0.2">
      <c r="A7372" t="s">
        <v>22250</v>
      </c>
      <c r="B7372" t="s">
        <v>21</v>
      </c>
      <c r="C7372" t="s">
        <v>26</v>
      </c>
      <c r="D7372">
        <v>35</v>
      </c>
      <c r="E7372" t="s">
        <v>33</v>
      </c>
      <c r="F7372" t="s">
        <v>79</v>
      </c>
    </row>
    <row r="7373" spans="1:6" x14ac:dyDescent="0.2">
      <c r="A7373" t="s">
        <v>22253</v>
      </c>
      <c r="B7373" t="s">
        <v>17</v>
      </c>
      <c r="C7373" t="s">
        <v>28</v>
      </c>
      <c r="D7373">
        <v>104</v>
      </c>
      <c r="E7373" t="s">
        <v>32</v>
      </c>
      <c r="F7373" t="s">
        <v>29157</v>
      </c>
    </row>
    <row r="7374" spans="1:6" x14ac:dyDescent="0.2">
      <c r="A7374" t="s">
        <v>22256</v>
      </c>
      <c r="B7374" t="s">
        <v>15</v>
      </c>
      <c r="C7374" t="s">
        <v>27</v>
      </c>
      <c r="D7374">
        <v>100</v>
      </c>
      <c r="E7374" t="s">
        <v>32</v>
      </c>
      <c r="F7374" t="s">
        <v>79</v>
      </c>
    </row>
    <row r="7375" spans="1:6" x14ac:dyDescent="0.2">
      <c r="A7375" t="s">
        <v>22259</v>
      </c>
      <c r="B7375" t="s">
        <v>19</v>
      </c>
      <c r="C7375" t="s">
        <v>28</v>
      </c>
      <c r="D7375">
        <v>276</v>
      </c>
      <c r="E7375" t="s">
        <v>34</v>
      </c>
      <c r="F7375" t="s">
        <v>79</v>
      </c>
    </row>
    <row r="7376" spans="1:6" x14ac:dyDescent="0.2">
      <c r="A7376" t="s">
        <v>22262</v>
      </c>
      <c r="B7376" t="s">
        <v>18</v>
      </c>
      <c r="C7376" t="s">
        <v>26</v>
      </c>
      <c r="D7376">
        <v>26</v>
      </c>
      <c r="E7376" t="s">
        <v>34</v>
      </c>
      <c r="F7376" t="s">
        <v>29157</v>
      </c>
    </row>
    <row r="7377" spans="1:6" x14ac:dyDescent="0.2">
      <c r="A7377" t="s">
        <v>22265</v>
      </c>
      <c r="B7377" t="s">
        <v>19</v>
      </c>
      <c r="C7377" t="s">
        <v>27</v>
      </c>
      <c r="D7377">
        <v>84</v>
      </c>
      <c r="E7377" t="s">
        <v>33</v>
      </c>
      <c r="F7377" t="s">
        <v>29157</v>
      </c>
    </row>
    <row r="7378" spans="1:6" x14ac:dyDescent="0.2">
      <c r="A7378" t="s">
        <v>22268</v>
      </c>
      <c r="B7378" t="s">
        <v>18</v>
      </c>
      <c r="C7378" t="s">
        <v>27</v>
      </c>
      <c r="D7378">
        <v>55</v>
      </c>
      <c r="E7378" t="s">
        <v>32</v>
      </c>
      <c r="F7378" t="s">
        <v>29157</v>
      </c>
    </row>
    <row r="7379" spans="1:6" x14ac:dyDescent="0.2">
      <c r="A7379" t="s">
        <v>22271</v>
      </c>
      <c r="B7379" t="s">
        <v>18</v>
      </c>
      <c r="C7379" t="s">
        <v>26</v>
      </c>
      <c r="D7379">
        <v>49</v>
      </c>
      <c r="E7379" t="s">
        <v>33</v>
      </c>
      <c r="F7379" t="s">
        <v>29157</v>
      </c>
    </row>
    <row r="7380" spans="1:6" x14ac:dyDescent="0.2">
      <c r="A7380" t="s">
        <v>22274</v>
      </c>
      <c r="B7380" t="s">
        <v>23</v>
      </c>
      <c r="C7380" t="s">
        <v>28</v>
      </c>
      <c r="D7380">
        <v>317</v>
      </c>
      <c r="E7380" t="s">
        <v>32</v>
      </c>
      <c r="F7380" t="s">
        <v>79</v>
      </c>
    </row>
    <row r="7381" spans="1:6" x14ac:dyDescent="0.2">
      <c r="A7381" t="s">
        <v>22277</v>
      </c>
      <c r="B7381" t="s">
        <v>16</v>
      </c>
      <c r="C7381" t="s">
        <v>26</v>
      </c>
      <c r="D7381">
        <v>37</v>
      </c>
      <c r="E7381" t="s">
        <v>32</v>
      </c>
      <c r="F7381" t="s">
        <v>79</v>
      </c>
    </row>
    <row r="7382" spans="1:6" x14ac:dyDescent="0.2">
      <c r="A7382" t="s">
        <v>22280</v>
      </c>
      <c r="B7382" t="s">
        <v>24</v>
      </c>
      <c r="C7382" t="s">
        <v>26</v>
      </c>
      <c r="D7382">
        <v>26</v>
      </c>
      <c r="E7382" t="s">
        <v>34</v>
      </c>
      <c r="F7382" t="s">
        <v>29157</v>
      </c>
    </row>
    <row r="7383" spans="1:6" x14ac:dyDescent="0.2">
      <c r="A7383" t="s">
        <v>22283</v>
      </c>
      <c r="B7383" t="s">
        <v>24</v>
      </c>
      <c r="C7383" t="s">
        <v>28</v>
      </c>
      <c r="D7383">
        <v>223</v>
      </c>
      <c r="E7383" t="s">
        <v>34</v>
      </c>
      <c r="F7383" t="s">
        <v>79</v>
      </c>
    </row>
    <row r="7384" spans="1:6" x14ac:dyDescent="0.2">
      <c r="A7384" t="s">
        <v>22286</v>
      </c>
      <c r="B7384" t="s">
        <v>22</v>
      </c>
      <c r="C7384" t="s">
        <v>26</v>
      </c>
      <c r="D7384">
        <v>55</v>
      </c>
      <c r="E7384" t="s">
        <v>32</v>
      </c>
      <c r="F7384" t="s">
        <v>79</v>
      </c>
    </row>
    <row r="7385" spans="1:6" x14ac:dyDescent="0.2">
      <c r="A7385" t="s">
        <v>22289</v>
      </c>
      <c r="B7385" t="s">
        <v>20</v>
      </c>
      <c r="C7385" t="s">
        <v>26</v>
      </c>
      <c r="D7385">
        <v>51</v>
      </c>
      <c r="E7385" t="s">
        <v>33</v>
      </c>
      <c r="F7385" t="s">
        <v>29157</v>
      </c>
    </row>
    <row r="7386" spans="1:6" x14ac:dyDescent="0.2">
      <c r="A7386" t="s">
        <v>22292</v>
      </c>
      <c r="B7386" t="s">
        <v>19</v>
      </c>
      <c r="C7386" t="s">
        <v>26</v>
      </c>
      <c r="D7386">
        <v>46</v>
      </c>
      <c r="E7386" t="s">
        <v>33</v>
      </c>
      <c r="F7386" t="s">
        <v>79</v>
      </c>
    </row>
    <row r="7387" spans="1:6" x14ac:dyDescent="0.2">
      <c r="A7387" t="s">
        <v>22295</v>
      </c>
      <c r="B7387" t="s">
        <v>17</v>
      </c>
      <c r="C7387" t="s">
        <v>26</v>
      </c>
      <c r="D7387">
        <v>35</v>
      </c>
      <c r="E7387" t="s">
        <v>33</v>
      </c>
      <c r="F7387" t="s">
        <v>29157</v>
      </c>
    </row>
    <row r="7388" spans="1:6" x14ac:dyDescent="0.2">
      <c r="A7388" t="s">
        <v>22298</v>
      </c>
      <c r="B7388" t="s">
        <v>16</v>
      </c>
      <c r="C7388" t="s">
        <v>30</v>
      </c>
      <c r="D7388">
        <v>5</v>
      </c>
      <c r="E7388" t="s">
        <v>32</v>
      </c>
      <c r="F7388" t="s">
        <v>79</v>
      </c>
    </row>
    <row r="7389" spans="1:6" x14ac:dyDescent="0.2">
      <c r="A7389" t="s">
        <v>22301</v>
      </c>
      <c r="B7389" t="s">
        <v>15</v>
      </c>
      <c r="C7389" t="s">
        <v>26</v>
      </c>
      <c r="D7389">
        <v>42</v>
      </c>
      <c r="E7389" t="s">
        <v>33</v>
      </c>
      <c r="F7389" t="s">
        <v>79</v>
      </c>
    </row>
    <row r="7390" spans="1:6" x14ac:dyDescent="0.2">
      <c r="A7390" t="s">
        <v>22304</v>
      </c>
      <c r="B7390" t="s">
        <v>20</v>
      </c>
      <c r="C7390" t="s">
        <v>26</v>
      </c>
      <c r="D7390">
        <v>34</v>
      </c>
      <c r="E7390" t="s">
        <v>33</v>
      </c>
      <c r="F7390" t="s">
        <v>79</v>
      </c>
    </row>
    <row r="7391" spans="1:6" x14ac:dyDescent="0.2">
      <c r="A7391" t="s">
        <v>22307</v>
      </c>
      <c r="B7391" t="s">
        <v>20</v>
      </c>
      <c r="C7391" t="s">
        <v>26</v>
      </c>
      <c r="D7391">
        <v>33</v>
      </c>
      <c r="E7391" t="s">
        <v>33</v>
      </c>
      <c r="F7391" t="s">
        <v>79</v>
      </c>
    </row>
    <row r="7392" spans="1:6" x14ac:dyDescent="0.2">
      <c r="A7392" t="s">
        <v>22310</v>
      </c>
      <c r="B7392" t="s">
        <v>17</v>
      </c>
      <c r="C7392" t="s">
        <v>26</v>
      </c>
      <c r="D7392">
        <v>31</v>
      </c>
      <c r="E7392" t="s">
        <v>32</v>
      </c>
      <c r="F7392" t="s">
        <v>29157</v>
      </c>
    </row>
    <row r="7393" spans="1:6" x14ac:dyDescent="0.2">
      <c r="A7393" t="s">
        <v>22313</v>
      </c>
      <c r="B7393" t="s">
        <v>19</v>
      </c>
      <c r="C7393" t="s">
        <v>27</v>
      </c>
      <c r="D7393">
        <v>90</v>
      </c>
      <c r="E7393" t="s">
        <v>34</v>
      </c>
      <c r="F7393" t="s">
        <v>79</v>
      </c>
    </row>
    <row r="7394" spans="1:6" x14ac:dyDescent="0.2">
      <c r="A7394" t="s">
        <v>22316</v>
      </c>
      <c r="B7394" t="s">
        <v>24</v>
      </c>
      <c r="C7394" t="s">
        <v>30</v>
      </c>
      <c r="D7394">
        <v>5</v>
      </c>
      <c r="E7394" t="s">
        <v>32</v>
      </c>
      <c r="F7394" t="s">
        <v>79</v>
      </c>
    </row>
    <row r="7395" spans="1:6" x14ac:dyDescent="0.2">
      <c r="A7395" t="s">
        <v>22319</v>
      </c>
      <c r="B7395" t="s">
        <v>18</v>
      </c>
      <c r="C7395" t="s">
        <v>27</v>
      </c>
      <c r="D7395">
        <v>114</v>
      </c>
      <c r="E7395" t="s">
        <v>33</v>
      </c>
      <c r="F7395" t="s">
        <v>29157</v>
      </c>
    </row>
    <row r="7396" spans="1:6" x14ac:dyDescent="0.2">
      <c r="A7396" t="s">
        <v>22343</v>
      </c>
      <c r="B7396" t="s">
        <v>24</v>
      </c>
      <c r="C7396" t="s">
        <v>26</v>
      </c>
      <c r="D7396">
        <v>28</v>
      </c>
      <c r="E7396" t="s">
        <v>34</v>
      </c>
      <c r="F7396" t="s">
        <v>29154</v>
      </c>
    </row>
    <row r="7397" spans="1:6" x14ac:dyDescent="0.2">
      <c r="A7397" t="s">
        <v>22346</v>
      </c>
      <c r="B7397" t="s">
        <v>18</v>
      </c>
      <c r="C7397" t="s">
        <v>26</v>
      </c>
      <c r="D7397">
        <v>50</v>
      </c>
      <c r="E7397" t="s">
        <v>34</v>
      </c>
      <c r="F7397" t="s">
        <v>29157</v>
      </c>
    </row>
    <row r="7398" spans="1:6" x14ac:dyDescent="0.2">
      <c r="A7398" t="s">
        <v>22349</v>
      </c>
      <c r="B7398" t="s">
        <v>20</v>
      </c>
      <c r="C7398" t="s">
        <v>26</v>
      </c>
      <c r="D7398">
        <v>27</v>
      </c>
      <c r="E7398" t="s">
        <v>32</v>
      </c>
      <c r="F7398" t="s">
        <v>29157</v>
      </c>
    </row>
    <row r="7399" spans="1:6" x14ac:dyDescent="0.2">
      <c r="A7399" t="s">
        <v>22352</v>
      </c>
      <c r="B7399" t="s">
        <v>22</v>
      </c>
      <c r="C7399" t="s">
        <v>27</v>
      </c>
      <c r="D7399">
        <v>69</v>
      </c>
      <c r="E7399" t="s">
        <v>34</v>
      </c>
      <c r="F7399" t="s">
        <v>29157</v>
      </c>
    </row>
    <row r="7400" spans="1:6" x14ac:dyDescent="0.2">
      <c r="A7400" t="s">
        <v>22355</v>
      </c>
      <c r="B7400" t="s">
        <v>15</v>
      </c>
      <c r="C7400" t="s">
        <v>26</v>
      </c>
      <c r="D7400">
        <v>46</v>
      </c>
      <c r="E7400" t="s">
        <v>34</v>
      </c>
      <c r="F7400" t="s">
        <v>29156</v>
      </c>
    </row>
    <row r="7401" spans="1:6" x14ac:dyDescent="0.2">
      <c r="A7401" t="s">
        <v>22358</v>
      </c>
      <c r="B7401" t="s">
        <v>23</v>
      </c>
      <c r="C7401" t="s">
        <v>26</v>
      </c>
      <c r="D7401">
        <v>24</v>
      </c>
      <c r="E7401" t="s">
        <v>33</v>
      </c>
      <c r="F7401" t="s">
        <v>29156</v>
      </c>
    </row>
    <row r="7402" spans="1:6" x14ac:dyDescent="0.2">
      <c r="A7402" t="s">
        <v>22361</v>
      </c>
      <c r="B7402" t="s">
        <v>23</v>
      </c>
      <c r="C7402" t="s">
        <v>27</v>
      </c>
      <c r="D7402">
        <v>64</v>
      </c>
      <c r="E7402" t="s">
        <v>34</v>
      </c>
      <c r="F7402" t="s">
        <v>29157</v>
      </c>
    </row>
    <row r="7403" spans="1:6" x14ac:dyDescent="0.2">
      <c r="A7403" t="s">
        <v>22364</v>
      </c>
      <c r="B7403" t="s">
        <v>17</v>
      </c>
      <c r="C7403" t="s">
        <v>26</v>
      </c>
      <c r="D7403">
        <v>48</v>
      </c>
      <c r="E7403" t="s">
        <v>32</v>
      </c>
      <c r="F7403" t="s">
        <v>29154</v>
      </c>
    </row>
    <row r="7404" spans="1:6" x14ac:dyDescent="0.2">
      <c r="A7404" t="s">
        <v>22367</v>
      </c>
      <c r="B7404" t="s">
        <v>15</v>
      </c>
      <c r="C7404" t="s">
        <v>27</v>
      </c>
      <c r="D7404">
        <v>53</v>
      </c>
      <c r="E7404" t="s">
        <v>32</v>
      </c>
      <c r="F7404" t="s">
        <v>29157</v>
      </c>
    </row>
    <row r="7405" spans="1:6" x14ac:dyDescent="0.2">
      <c r="A7405" t="s">
        <v>22370</v>
      </c>
      <c r="B7405" t="s">
        <v>22</v>
      </c>
      <c r="C7405" t="s">
        <v>30</v>
      </c>
      <c r="D7405">
        <v>3</v>
      </c>
      <c r="E7405" t="s">
        <v>32</v>
      </c>
      <c r="F7405" t="s">
        <v>29156</v>
      </c>
    </row>
    <row r="7406" spans="1:6" x14ac:dyDescent="0.2">
      <c r="A7406" t="s">
        <v>22373</v>
      </c>
      <c r="B7406" t="s">
        <v>18</v>
      </c>
      <c r="C7406" t="s">
        <v>26</v>
      </c>
      <c r="D7406">
        <v>36</v>
      </c>
      <c r="E7406" t="s">
        <v>33</v>
      </c>
      <c r="F7406" t="s">
        <v>29157</v>
      </c>
    </row>
    <row r="7407" spans="1:6" x14ac:dyDescent="0.2">
      <c r="A7407" t="s">
        <v>22376</v>
      </c>
      <c r="B7407" t="s">
        <v>22</v>
      </c>
      <c r="C7407" t="s">
        <v>26</v>
      </c>
      <c r="D7407">
        <v>59</v>
      </c>
      <c r="E7407" t="s">
        <v>34</v>
      </c>
      <c r="F7407" t="s">
        <v>29154</v>
      </c>
    </row>
    <row r="7408" spans="1:6" x14ac:dyDescent="0.2">
      <c r="A7408" t="s">
        <v>22379</v>
      </c>
      <c r="B7408" t="s">
        <v>17</v>
      </c>
      <c r="C7408" t="s">
        <v>26</v>
      </c>
      <c r="D7408">
        <v>54</v>
      </c>
      <c r="E7408" t="s">
        <v>33</v>
      </c>
      <c r="F7408" t="s">
        <v>29157</v>
      </c>
    </row>
    <row r="7409" spans="1:6" x14ac:dyDescent="0.2">
      <c r="A7409" t="s">
        <v>22382</v>
      </c>
      <c r="B7409" t="s">
        <v>17</v>
      </c>
      <c r="C7409" t="s">
        <v>29</v>
      </c>
      <c r="D7409">
        <v>22</v>
      </c>
      <c r="E7409" t="s">
        <v>32</v>
      </c>
      <c r="F7409" t="s">
        <v>29157</v>
      </c>
    </row>
    <row r="7410" spans="1:6" x14ac:dyDescent="0.2">
      <c r="A7410" t="s">
        <v>22385</v>
      </c>
      <c r="B7410" t="s">
        <v>24</v>
      </c>
      <c r="C7410" t="s">
        <v>27</v>
      </c>
      <c r="D7410">
        <v>105</v>
      </c>
      <c r="E7410" t="s">
        <v>32</v>
      </c>
      <c r="F7410" t="s">
        <v>29157</v>
      </c>
    </row>
    <row r="7411" spans="1:6" x14ac:dyDescent="0.2">
      <c r="A7411" t="s">
        <v>22388</v>
      </c>
      <c r="B7411" t="s">
        <v>21</v>
      </c>
      <c r="C7411" t="s">
        <v>26</v>
      </c>
      <c r="D7411">
        <v>49</v>
      </c>
      <c r="E7411" t="s">
        <v>33</v>
      </c>
      <c r="F7411" t="s">
        <v>29154</v>
      </c>
    </row>
    <row r="7412" spans="1:6" x14ac:dyDescent="0.2">
      <c r="A7412" t="s">
        <v>22391</v>
      </c>
      <c r="B7412" t="s">
        <v>15</v>
      </c>
      <c r="C7412" t="s">
        <v>27</v>
      </c>
      <c r="D7412">
        <v>96</v>
      </c>
      <c r="E7412" t="s">
        <v>32</v>
      </c>
      <c r="F7412" t="s">
        <v>29156</v>
      </c>
    </row>
    <row r="7413" spans="1:6" x14ac:dyDescent="0.2">
      <c r="A7413" t="s">
        <v>22394</v>
      </c>
      <c r="B7413" t="s">
        <v>24</v>
      </c>
      <c r="C7413" t="s">
        <v>29</v>
      </c>
      <c r="D7413">
        <v>20</v>
      </c>
      <c r="E7413" t="s">
        <v>33</v>
      </c>
      <c r="F7413" t="s">
        <v>29154</v>
      </c>
    </row>
    <row r="7414" spans="1:6" x14ac:dyDescent="0.2">
      <c r="A7414" t="s">
        <v>22397</v>
      </c>
      <c r="B7414" t="s">
        <v>22</v>
      </c>
      <c r="C7414" t="s">
        <v>30</v>
      </c>
      <c r="D7414">
        <v>5</v>
      </c>
      <c r="E7414" t="s">
        <v>34</v>
      </c>
      <c r="F7414" t="s">
        <v>29154</v>
      </c>
    </row>
    <row r="7415" spans="1:6" x14ac:dyDescent="0.2">
      <c r="A7415" t="s">
        <v>22400</v>
      </c>
      <c r="B7415" t="s">
        <v>16</v>
      </c>
      <c r="C7415" t="s">
        <v>26</v>
      </c>
      <c r="D7415">
        <v>43</v>
      </c>
      <c r="E7415" t="s">
        <v>33</v>
      </c>
      <c r="F7415" t="s">
        <v>29156</v>
      </c>
    </row>
    <row r="7416" spans="1:6" x14ac:dyDescent="0.2">
      <c r="A7416" t="s">
        <v>22403</v>
      </c>
      <c r="B7416" t="s">
        <v>16</v>
      </c>
      <c r="C7416" t="s">
        <v>29</v>
      </c>
      <c r="D7416">
        <v>21</v>
      </c>
      <c r="E7416" t="s">
        <v>33</v>
      </c>
      <c r="F7416" t="s">
        <v>29156</v>
      </c>
    </row>
    <row r="7417" spans="1:6" x14ac:dyDescent="0.2">
      <c r="A7417" t="s">
        <v>22406</v>
      </c>
      <c r="B7417" t="s">
        <v>18</v>
      </c>
      <c r="C7417" t="s">
        <v>26</v>
      </c>
      <c r="D7417">
        <v>49</v>
      </c>
      <c r="E7417" t="s">
        <v>33</v>
      </c>
      <c r="F7417" t="s">
        <v>29156</v>
      </c>
    </row>
    <row r="7418" spans="1:6" x14ac:dyDescent="0.2">
      <c r="A7418" t="s">
        <v>22409</v>
      </c>
      <c r="B7418" t="s">
        <v>23</v>
      </c>
      <c r="C7418" t="s">
        <v>27</v>
      </c>
      <c r="D7418">
        <v>101</v>
      </c>
      <c r="E7418" t="s">
        <v>32</v>
      </c>
      <c r="F7418" t="s">
        <v>29156</v>
      </c>
    </row>
    <row r="7419" spans="1:6" x14ac:dyDescent="0.2">
      <c r="A7419" t="s">
        <v>22412</v>
      </c>
      <c r="B7419" t="s">
        <v>17</v>
      </c>
      <c r="C7419" t="s">
        <v>27</v>
      </c>
      <c r="D7419">
        <v>49</v>
      </c>
      <c r="E7419" t="s">
        <v>32</v>
      </c>
      <c r="F7419" t="s">
        <v>29154</v>
      </c>
    </row>
    <row r="7420" spans="1:6" x14ac:dyDescent="0.2">
      <c r="A7420" t="s">
        <v>22415</v>
      </c>
      <c r="B7420" t="s">
        <v>22</v>
      </c>
      <c r="C7420" t="s">
        <v>26</v>
      </c>
      <c r="D7420">
        <v>23</v>
      </c>
      <c r="E7420" t="s">
        <v>33</v>
      </c>
      <c r="F7420" t="s">
        <v>29156</v>
      </c>
    </row>
    <row r="7421" spans="1:6" x14ac:dyDescent="0.2">
      <c r="A7421" t="s">
        <v>22418</v>
      </c>
      <c r="B7421" t="s">
        <v>20</v>
      </c>
      <c r="C7421" t="s">
        <v>27</v>
      </c>
      <c r="D7421">
        <v>51</v>
      </c>
      <c r="E7421" t="s">
        <v>32</v>
      </c>
      <c r="F7421" t="s">
        <v>29157</v>
      </c>
    </row>
    <row r="7422" spans="1:6" x14ac:dyDescent="0.2">
      <c r="A7422" t="s">
        <v>22421</v>
      </c>
      <c r="B7422" t="s">
        <v>18</v>
      </c>
      <c r="C7422" t="s">
        <v>26</v>
      </c>
      <c r="D7422">
        <v>34</v>
      </c>
      <c r="E7422" t="s">
        <v>33</v>
      </c>
      <c r="F7422" t="s">
        <v>29157</v>
      </c>
    </row>
    <row r="7423" spans="1:6" x14ac:dyDescent="0.2">
      <c r="A7423" t="s">
        <v>22424</v>
      </c>
      <c r="B7423" t="s">
        <v>21</v>
      </c>
      <c r="C7423" t="s">
        <v>27</v>
      </c>
      <c r="D7423">
        <v>107</v>
      </c>
      <c r="E7423" t="s">
        <v>34</v>
      </c>
      <c r="F7423" t="s">
        <v>29156</v>
      </c>
    </row>
    <row r="7424" spans="1:6" x14ac:dyDescent="0.2">
      <c r="A7424" t="s">
        <v>22427</v>
      </c>
      <c r="B7424" t="s">
        <v>17</v>
      </c>
      <c r="C7424" t="s">
        <v>30</v>
      </c>
      <c r="D7424">
        <v>8</v>
      </c>
      <c r="E7424" t="s">
        <v>34</v>
      </c>
      <c r="F7424" t="s">
        <v>29157</v>
      </c>
    </row>
    <row r="7425" spans="1:6" x14ac:dyDescent="0.2">
      <c r="A7425" t="s">
        <v>22430</v>
      </c>
      <c r="B7425" t="s">
        <v>19</v>
      </c>
      <c r="C7425" t="s">
        <v>26</v>
      </c>
      <c r="D7425">
        <v>23</v>
      </c>
      <c r="E7425" t="s">
        <v>32</v>
      </c>
      <c r="F7425" t="s">
        <v>29154</v>
      </c>
    </row>
    <row r="7426" spans="1:6" x14ac:dyDescent="0.2">
      <c r="A7426" t="s">
        <v>22433</v>
      </c>
      <c r="B7426" t="s">
        <v>15</v>
      </c>
      <c r="C7426" t="s">
        <v>29</v>
      </c>
      <c r="D7426">
        <v>21</v>
      </c>
      <c r="E7426" t="s">
        <v>33</v>
      </c>
      <c r="F7426" t="s">
        <v>29157</v>
      </c>
    </row>
    <row r="7427" spans="1:6" x14ac:dyDescent="0.2">
      <c r="A7427" t="s">
        <v>22436</v>
      </c>
      <c r="B7427" t="s">
        <v>16</v>
      </c>
      <c r="C7427" t="s">
        <v>26</v>
      </c>
      <c r="D7427">
        <v>33</v>
      </c>
      <c r="E7427" t="s">
        <v>32</v>
      </c>
      <c r="F7427" t="s">
        <v>29156</v>
      </c>
    </row>
    <row r="7428" spans="1:6" x14ac:dyDescent="0.2">
      <c r="A7428" t="s">
        <v>22439</v>
      </c>
      <c r="B7428" t="s">
        <v>17</v>
      </c>
      <c r="C7428" t="s">
        <v>26</v>
      </c>
      <c r="D7428">
        <v>55</v>
      </c>
      <c r="E7428" t="s">
        <v>33</v>
      </c>
      <c r="F7428" t="s">
        <v>29156</v>
      </c>
    </row>
    <row r="7429" spans="1:6" x14ac:dyDescent="0.2">
      <c r="A7429" t="s">
        <v>22442</v>
      </c>
      <c r="B7429" t="s">
        <v>23</v>
      </c>
      <c r="C7429" t="s">
        <v>27</v>
      </c>
      <c r="D7429">
        <v>112</v>
      </c>
      <c r="E7429" t="s">
        <v>32</v>
      </c>
      <c r="F7429" t="s">
        <v>29156</v>
      </c>
    </row>
    <row r="7430" spans="1:6" x14ac:dyDescent="0.2">
      <c r="A7430" t="s">
        <v>22445</v>
      </c>
      <c r="B7430" t="s">
        <v>17</v>
      </c>
      <c r="C7430" t="s">
        <v>26</v>
      </c>
      <c r="D7430">
        <v>27</v>
      </c>
      <c r="E7430" t="s">
        <v>33</v>
      </c>
      <c r="F7430" t="s">
        <v>29156</v>
      </c>
    </row>
    <row r="7431" spans="1:6" x14ac:dyDescent="0.2">
      <c r="A7431" t="s">
        <v>22448</v>
      </c>
      <c r="B7431" t="s">
        <v>16</v>
      </c>
      <c r="C7431" t="s">
        <v>27</v>
      </c>
      <c r="D7431">
        <v>83</v>
      </c>
      <c r="E7431" t="s">
        <v>32</v>
      </c>
      <c r="F7431" t="s">
        <v>29154</v>
      </c>
    </row>
    <row r="7432" spans="1:6" x14ac:dyDescent="0.2">
      <c r="A7432" t="s">
        <v>22451</v>
      </c>
      <c r="B7432" t="s">
        <v>16</v>
      </c>
      <c r="C7432" t="s">
        <v>27</v>
      </c>
      <c r="D7432">
        <v>75</v>
      </c>
      <c r="E7432" t="s">
        <v>33</v>
      </c>
      <c r="F7432" t="s">
        <v>29154</v>
      </c>
    </row>
    <row r="7433" spans="1:6" x14ac:dyDescent="0.2">
      <c r="A7433" t="s">
        <v>22454</v>
      </c>
      <c r="B7433" t="s">
        <v>24</v>
      </c>
      <c r="C7433" t="s">
        <v>27</v>
      </c>
      <c r="D7433">
        <v>77</v>
      </c>
      <c r="E7433" t="s">
        <v>32</v>
      </c>
      <c r="F7433" t="s">
        <v>29156</v>
      </c>
    </row>
    <row r="7434" spans="1:6" x14ac:dyDescent="0.2">
      <c r="A7434" t="s">
        <v>22457</v>
      </c>
      <c r="B7434" t="s">
        <v>24</v>
      </c>
      <c r="C7434" t="s">
        <v>28</v>
      </c>
      <c r="D7434">
        <v>185</v>
      </c>
      <c r="E7434" t="s">
        <v>33</v>
      </c>
      <c r="F7434" t="s">
        <v>29155</v>
      </c>
    </row>
    <row r="7435" spans="1:6" x14ac:dyDescent="0.2">
      <c r="A7435" t="s">
        <v>22460</v>
      </c>
      <c r="B7435" t="s">
        <v>22</v>
      </c>
      <c r="C7435" t="s">
        <v>26</v>
      </c>
      <c r="D7435">
        <v>39</v>
      </c>
      <c r="E7435" t="s">
        <v>33</v>
      </c>
      <c r="F7435" t="s">
        <v>29157</v>
      </c>
    </row>
    <row r="7436" spans="1:6" x14ac:dyDescent="0.2">
      <c r="A7436" t="s">
        <v>22463</v>
      </c>
      <c r="B7436" t="s">
        <v>16</v>
      </c>
      <c r="C7436" t="s">
        <v>26</v>
      </c>
      <c r="D7436">
        <v>30</v>
      </c>
      <c r="E7436" t="s">
        <v>33</v>
      </c>
      <c r="F7436" t="s">
        <v>29156</v>
      </c>
    </row>
    <row r="7437" spans="1:6" x14ac:dyDescent="0.2">
      <c r="A7437" t="s">
        <v>22466</v>
      </c>
      <c r="B7437" t="s">
        <v>19</v>
      </c>
      <c r="C7437" t="s">
        <v>27</v>
      </c>
      <c r="D7437">
        <v>54</v>
      </c>
      <c r="E7437" t="s">
        <v>33</v>
      </c>
      <c r="F7437" t="s">
        <v>29154</v>
      </c>
    </row>
    <row r="7438" spans="1:6" x14ac:dyDescent="0.2">
      <c r="A7438" t="s">
        <v>22469</v>
      </c>
      <c r="B7438" t="s">
        <v>18</v>
      </c>
      <c r="C7438" t="s">
        <v>26</v>
      </c>
      <c r="D7438">
        <v>53</v>
      </c>
      <c r="E7438" t="s">
        <v>32</v>
      </c>
      <c r="F7438" t="s">
        <v>29154</v>
      </c>
    </row>
    <row r="7439" spans="1:6" x14ac:dyDescent="0.2">
      <c r="A7439" t="s">
        <v>22472</v>
      </c>
      <c r="B7439" t="s">
        <v>21</v>
      </c>
      <c r="C7439" t="s">
        <v>27</v>
      </c>
      <c r="D7439">
        <v>48</v>
      </c>
      <c r="E7439" t="s">
        <v>32</v>
      </c>
      <c r="F7439" t="s">
        <v>29155</v>
      </c>
    </row>
    <row r="7440" spans="1:6" x14ac:dyDescent="0.2">
      <c r="A7440" t="s">
        <v>22475</v>
      </c>
      <c r="B7440" t="s">
        <v>20</v>
      </c>
      <c r="C7440" t="s">
        <v>26</v>
      </c>
      <c r="D7440">
        <v>47</v>
      </c>
      <c r="E7440" t="s">
        <v>34</v>
      </c>
      <c r="F7440" t="s">
        <v>29157</v>
      </c>
    </row>
    <row r="7441" spans="1:6" x14ac:dyDescent="0.2">
      <c r="A7441" t="s">
        <v>22478</v>
      </c>
      <c r="B7441" t="s">
        <v>24</v>
      </c>
      <c r="C7441" t="s">
        <v>26</v>
      </c>
      <c r="D7441">
        <v>49</v>
      </c>
      <c r="E7441" t="s">
        <v>32</v>
      </c>
      <c r="F7441" t="s">
        <v>29157</v>
      </c>
    </row>
    <row r="7442" spans="1:6" x14ac:dyDescent="0.2">
      <c r="A7442" t="s">
        <v>22481</v>
      </c>
      <c r="B7442" t="s">
        <v>17</v>
      </c>
      <c r="C7442" t="s">
        <v>29</v>
      </c>
      <c r="D7442">
        <v>10</v>
      </c>
      <c r="E7442" t="s">
        <v>33</v>
      </c>
      <c r="F7442" t="s">
        <v>29154</v>
      </c>
    </row>
    <row r="7443" spans="1:6" x14ac:dyDescent="0.2">
      <c r="A7443" t="s">
        <v>22484</v>
      </c>
      <c r="B7443" t="s">
        <v>19</v>
      </c>
      <c r="C7443" t="s">
        <v>29</v>
      </c>
      <c r="D7443">
        <v>16</v>
      </c>
      <c r="E7443" t="s">
        <v>32</v>
      </c>
      <c r="F7443" t="s">
        <v>29154</v>
      </c>
    </row>
    <row r="7444" spans="1:6" x14ac:dyDescent="0.2">
      <c r="A7444" t="s">
        <v>22487</v>
      </c>
      <c r="B7444" t="s">
        <v>23</v>
      </c>
      <c r="C7444" t="s">
        <v>26</v>
      </c>
      <c r="D7444">
        <v>24</v>
      </c>
      <c r="E7444" t="s">
        <v>33</v>
      </c>
      <c r="F7444" t="s">
        <v>29155</v>
      </c>
    </row>
    <row r="7445" spans="1:6" x14ac:dyDescent="0.2">
      <c r="A7445" t="s">
        <v>22490</v>
      </c>
      <c r="B7445" t="s">
        <v>20</v>
      </c>
      <c r="C7445" t="s">
        <v>26</v>
      </c>
      <c r="D7445">
        <v>23</v>
      </c>
      <c r="E7445" t="s">
        <v>33</v>
      </c>
      <c r="F7445" t="s">
        <v>29157</v>
      </c>
    </row>
    <row r="7446" spans="1:6" x14ac:dyDescent="0.2">
      <c r="A7446" t="s">
        <v>22493</v>
      </c>
      <c r="B7446" t="s">
        <v>19</v>
      </c>
      <c r="C7446" t="s">
        <v>26</v>
      </c>
      <c r="D7446">
        <v>41</v>
      </c>
      <c r="E7446" t="s">
        <v>32</v>
      </c>
      <c r="F7446" t="s">
        <v>29157</v>
      </c>
    </row>
    <row r="7447" spans="1:6" x14ac:dyDescent="0.2">
      <c r="A7447" t="s">
        <v>22496</v>
      </c>
      <c r="B7447" t="s">
        <v>24</v>
      </c>
      <c r="C7447" t="s">
        <v>26</v>
      </c>
      <c r="D7447">
        <v>36</v>
      </c>
      <c r="E7447" t="s">
        <v>32</v>
      </c>
      <c r="F7447" t="s">
        <v>29156</v>
      </c>
    </row>
    <row r="7448" spans="1:6" x14ac:dyDescent="0.2">
      <c r="A7448" t="s">
        <v>22499</v>
      </c>
      <c r="B7448" t="s">
        <v>22</v>
      </c>
      <c r="C7448" t="s">
        <v>26</v>
      </c>
      <c r="D7448">
        <v>32</v>
      </c>
      <c r="E7448" t="s">
        <v>32</v>
      </c>
      <c r="F7448" t="s">
        <v>29157</v>
      </c>
    </row>
    <row r="7449" spans="1:6" x14ac:dyDescent="0.2">
      <c r="A7449" t="s">
        <v>22502</v>
      </c>
      <c r="B7449" t="s">
        <v>17</v>
      </c>
      <c r="C7449" t="s">
        <v>27</v>
      </c>
      <c r="D7449">
        <v>112</v>
      </c>
      <c r="E7449" t="s">
        <v>32</v>
      </c>
      <c r="F7449" t="s">
        <v>29155</v>
      </c>
    </row>
    <row r="7450" spans="1:6" x14ac:dyDescent="0.2">
      <c r="A7450" t="s">
        <v>22505</v>
      </c>
      <c r="B7450" t="s">
        <v>19</v>
      </c>
      <c r="C7450" t="s">
        <v>26</v>
      </c>
      <c r="D7450">
        <v>35</v>
      </c>
      <c r="E7450" t="s">
        <v>32</v>
      </c>
      <c r="F7450" t="s">
        <v>29155</v>
      </c>
    </row>
    <row r="7451" spans="1:6" x14ac:dyDescent="0.2">
      <c r="A7451" t="s">
        <v>22508</v>
      </c>
      <c r="B7451" t="s">
        <v>23</v>
      </c>
      <c r="C7451" t="s">
        <v>26</v>
      </c>
      <c r="D7451">
        <v>50</v>
      </c>
      <c r="E7451" t="s">
        <v>34</v>
      </c>
      <c r="F7451" t="s">
        <v>29157</v>
      </c>
    </row>
    <row r="7452" spans="1:6" x14ac:dyDescent="0.2">
      <c r="A7452" t="s">
        <v>22511</v>
      </c>
      <c r="B7452" t="s">
        <v>16</v>
      </c>
      <c r="C7452" t="s">
        <v>27</v>
      </c>
      <c r="D7452">
        <v>107</v>
      </c>
      <c r="E7452" t="s">
        <v>33</v>
      </c>
      <c r="F7452" t="s">
        <v>29154</v>
      </c>
    </row>
    <row r="7453" spans="1:6" x14ac:dyDescent="0.2">
      <c r="A7453" t="s">
        <v>22514</v>
      </c>
      <c r="B7453" t="s">
        <v>22</v>
      </c>
      <c r="C7453" t="s">
        <v>26</v>
      </c>
      <c r="D7453">
        <v>41</v>
      </c>
      <c r="E7453" t="s">
        <v>34</v>
      </c>
      <c r="F7453" t="s">
        <v>29155</v>
      </c>
    </row>
    <row r="7454" spans="1:6" x14ac:dyDescent="0.2">
      <c r="A7454" t="s">
        <v>22517</v>
      </c>
      <c r="B7454" t="s">
        <v>22</v>
      </c>
      <c r="C7454" t="s">
        <v>30</v>
      </c>
      <c r="D7454">
        <v>7</v>
      </c>
      <c r="E7454" t="s">
        <v>33</v>
      </c>
      <c r="F7454" t="s">
        <v>29156</v>
      </c>
    </row>
    <row r="7455" spans="1:6" x14ac:dyDescent="0.2">
      <c r="A7455" t="s">
        <v>22520</v>
      </c>
      <c r="B7455" t="s">
        <v>15</v>
      </c>
      <c r="C7455" t="s">
        <v>27</v>
      </c>
      <c r="D7455">
        <v>55</v>
      </c>
      <c r="E7455" t="s">
        <v>33</v>
      </c>
      <c r="F7455" t="s">
        <v>29157</v>
      </c>
    </row>
    <row r="7456" spans="1:6" x14ac:dyDescent="0.2">
      <c r="A7456" t="s">
        <v>22523</v>
      </c>
      <c r="B7456" t="s">
        <v>19</v>
      </c>
      <c r="C7456" t="s">
        <v>28</v>
      </c>
      <c r="D7456">
        <v>391</v>
      </c>
      <c r="E7456" t="s">
        <v>33</v>
      </c>
      <c r="F7456" t="s">
        <v>29154</v>
      </c>
    </row>
    <row r="7457" spans="1:6" x14ac:dyDescent="0.2">
      <c r="A7457" t="s">
        <v>22526</v>
      </c>
      <c r="B7457" t="s">
        <v>22</v>
      </c>
      <c r="C7457" t="s">
        <v>28</v>
      </c>
      <c r="D7457">
        <v>240</v>
      </c>
      <c r="E7457" t="s">
        <v>33</v>
      </c>
      <c r="F7457" t="s">
        <v>29156</v>
      </c>
    </row>
    <row r="7458" spans="1:6" x14ac:dyDescent="0.2">
      <c r="A7458" t="s">
        <v>22529</v>
      </c>
      <c r="B7458" t="s">
        <v>20</v>
      </c>
      <c r="C7458" t="s">
        <v>26</v>
      </c>
      <c r="D7458">
        <v>42</v>
      </c>
      <c r="E7458" t="s">
        <v>32</v>
      </c>
      <c r="F7458" t="s">
        <v>29157</v>
      </c>
    </row>
    <row r="7459" spans="1:6" x14ac:dyDescent="0.2">
      <c r="A7459" t="s">
        <v>22532</v>
      </c>
      <c r="B7459" t="s">
        <v>23</v>
      </c>
      <c r="C7459" t="s">
        <v>26</v>
      </c>
      <c r="D7459">
        <v>51</v>
      </c>
      <c r="E7459" t="s">
        <v>32</v>
      </c>
      <c r="F7459" t="s">
        <v>29154</v>
      </c>
    </row>
    <row r="7460" spans="1:6" x14ac:dyDescent="0.2">
      <c r="A7460" t="s">
        <v>22535</v>
      </c>
      <c r="B7460" t="s">
        <v>18</v>
      </c>
      <c r="C7460" t="s">
        <v>30</v>
      </c>
      <c r="D7460">
        <v>3</v>
      </c>
      <c r="E7460" t="s">
        <v>33</v>
      </c>
      <c r="F7460" t="s">
        <v>29154</v>
      </c>
    </row>
    <row r="7461" spans="1:6" x14ac:dyDescent="0.2">
      <c r="A7461" t="s">
        <v>22538</v>
      </c>
      <c r="B7461" t="s">
        <v>16</v>
      </c>
      <c r="C7461" t="s">
        <v>27</v>
      </c>
      <c r="D7461">
        <v>93</v>
      </c>
      <c r="E7461" t="s">
        <v>32</v>
      </c>
      <c r="F7461" t="s">
        <v>29155</v>
      </c>
    </row>
    <row r="7462" spans="1:6" x14ac:dyDescent="0.2">
      <c r="A7462" t="s">
        <v>22541</v>
      </c>
      <c r="B7462" t="s">
        <v>24</v>
      </c>
      <c r="C7462" t="s">
        <v>26</v>
      </c>
      <c r="D7462">
        <v>26</v>
      </c>
      <c r="E7462" t="s">
        <v>33</v>
      </c>
      <c r="F7462" t="s">
        <v>29157</v>
      </c>
    </row>
    <row r="7463" spans="1:6" x14ac:dyDescent="0.2">
      <c r="A7463" t="s">
        <v>22544</v>
      </c>
      <c r="B7463" t="s">
        <v>15</v>
      </c>
      <c r="C7463" t="s">
        <v>28</v>
      </c>
      <c r="D7463">
        <v>192</v>
      </c>
      <c r="E7463" t="s">
        <v>34</v>
      </c>
      <c r="F7463" t="s">
        <v>29155</v>
      </c>
    </row>
    <row r="7464" spans="1:6" x14ac:dyDescent="0.2">
      <c r="A7464" t="s">
        <v>22547</v>
      </c>
      <c r="B7464" t="s">
        <v>22</v>
      </c>
      <c r="C7464" t="s">
        <v>27</v>
      </c>
      <c r="D7464">
        <v>47</v>
      </c>
      <c r="E7464" t="s">
        <v>32</v>
      </c>
      <c r="F7464" t="s">
        <v>29156</v>
      </c>
    </row>
    <row r="7465" spans="1:6" x14ac:dyDescent="0.2">
      <c r="A7465" t="s">
        <v>22550</v>
      </c>
      <c r="B7465" t="s">
        <v>17</v>
      </c>
      <c r="C7465" t="s">
        <v>26</v>
      </c>
      <c r="D7465">
        <v>30</v>
      </c>
      <c r="E7465" t="s">
        <v>32</v>
      </c>
      <c r="F7465" t="s">
        <v>29154</v>
      </c>
    </row>
    <row r="7466" spans="1:6" x14ac:dyDescent="0.2">
      <c r="A7466" t="s">
        <v>22553</v>
      </c>
      <c r="B7466" t="s">
        <v>21</v>
      </c>
      <c r="C7466" t="s">
        <v>26</v>
      </c>
      <c r="D7466">
        <v>37</v>
      </c>
      <c r="E7466" t="s">
        <v>33</v>
      </c>
      <c r="F7466" t="s">
        <v>29157</v>
      </c>
    </row>
    <row r="7467" spans="1:6" x14ac:dyDescent="0.2">
      <c r="A7467" t="s">
        <v>22556</v>
      </c>
      <c r="B7467" t="s">
        <v>17</v>
      </c>
      <c r="C7467" t="s">
        <v>27</v>
      </c>
      <c r="D7467">
        <v>112</v>
      </c>
      <c r="E7467" t="s">
        <v>32</v>
      </c>
      <c r="F7467" t="s">
        <v>29155</v>
      </c>
    </row>
    <row r="7468" spans="1:6" x14ac:dyDescent="0.2">
      <c r="A7468" t="s">
        <v>22559</v>
      </c>
      <c r="B7468" t="s">
        <v>16</v>
      </c>
      <c r="C7468" t="s">
        <v>27</v>
      </c>
      <c r="D7468">
        <v>78</v>
      </c>
      <c r="E7468" t="s">
        <v>33</v>
      </c>
      <c r="F7468" t="s">
        <v>29156</v>
      </c>
    </row>
    <row r="7469" spans="1:6" x14ac:dyDescent="0.2">
      <c r="A7469" t="s">
        <v>22562</v>
      </c>
      <c r="B7469" t="s">
        <v>17</v>
      </c>
      <c r="C7469" t="s">
        <v>28</v>
      </c>
      <c r="D7469">
        <v>274</v>
      </c>
      <c r="E7469" t="s">
        <v>32</v>
      </c>
      <c r="F7469" t="s">
        <v>29156</v>
      </c>
    </row>
    <row r="7470" spans="1:6" x14ac:dyDescent="0.2">
      <c r="A7470" t="s">
        <v>22565</v>
      </c>
      <c r="B7470" t="s">
        <v>21</v>
      </c>
      <c r="C7470" t="s">
        <v>28</v>
      </c>
      <c r="D7470">
        <v>384</v>
      </c>
      <c r="E7470" t="s">
        <v>33</v>
      </c>
      <c r="F7470" t="s">
        <v>29154</v>
      </c>
    </row>
    <row r="7471" spans="1:6" x14ac:dyDescent="0.2">
      <c r="A7471" t="s">
        <v>22568</v>
      </c>
      <c r="B7471" t="s">
        <v>18</v>
      </c>
      <c r="C7471" t="s">
        <v>28</v>
      </c>
      <c r="D7471">
        <v>115</v>
      </c>
      <c r="E7471" t="s">
        <v>32</v>
      </c>
      <c r="F7471" t="s">
        <v>29157</v>
      </c>
    </row>
    <row r="7472" spans="1:6" x14ac:dyDescent="0.2">
      <c r="A7472" t="s">
        <v>22571</v>
      </c>
      <c r="B7472" t="s">
        <v>17</v>
      </c>
      <c r="C7472" t="s">
        <v>26</v>
      </c>
      <c r="D7472">
        <v>31</v>
      </c>
      <c r="E7472" t="s">
        <v>34</v>
      </c>
      <c r="F7472" t="s">
        <v>29156</v>
      </c>
    </row>
    <row r="7473" spans="1:6" x14ac:dyDescent="0.2">
      <c r="A7473" t="s">
        <v>22574</v>
      </c>
      <c r="B7473" t="s">
        <v>24</v>
      </c>
      <c r="C7473" t="s">
        <v>26</v>
      </c>
      <c r="D7473">
        <v>21</v>
      </c>
      <c r="E7473" t="s">
        <v>33</v>
      </c>
      <c r="F7473" t="s">
        <v>29157</v>
      </c>
    </row>
    <row r="7474" spans="1:6" x14ac:dyDescent="0.2">
      <c r="A7474" t="s">
        <v>22577</v>
      </c>
      <c r="B7474" t="s">
        <v>22</v>
      </c>
      <c r="C7474" t="s">
        <v>26</v>
      </c>
      <c r="D7474">
        <v>42</v>
      </c>
      <c r="E7474" t="s">
        <v>34</v>
      </c>
      <c r="F7474" t="s">
        <v>29157</v>
      </c>
    </row>
    <row r="7475" spans="1:6" x14ac:dyDescent="0.2">
      <c r="A7475" t="s">
        <v>22580</v>
      </c>
      <c r="B7475" t="s">
        <v>17</v>
      </c>
      <c r="C7475" t="s">
        <v>26</v>
      </c>
      <c r="D7475">
        <v>38</v>
      </c>
      <c r="E7475" t="s">
        <v>34</v>
      </c>
      <c r="F7475" t="s">
        <v>29155</v>
      </c>
    </row>
    <row r="7476" spans="1:6" x14ac:dyDescent="0.2">
      <c r="A7476" t="s">
        <v>22583</v>
      </c>
      <c r="B7476" t="s">
        <v>15</v>
      </c>
      <c r="C7476" t="s">
        <v>27</v>
      </c>
      <c r="D7476">
        <v>106</v>
      </c>
      <c r="E7476" t="s">
        <v>32</v>
      </c>
      <c r="F7476" t="s">
        <v>29157</v>
      </c>
    </row>
    <row r="7477" spans="1:6" x14ac:dyDescent="0.2">
      <c r="A7477" t="s">
        <v>22586</v>
      </c>
      <c r="B7477" t="s">
        <v>18</v>
      </c>
      <c r="C7477" t="s">
        <v>27</v>
      </c>
      <c r="D7477">
        <v>111</v>
      </c>
      <c r="E7477" t="s">
        <v>33</v>
      </c>
      <c r="F7477" t="s">
        <v>29157</v>
      </c>
    </row>
    <row r="7478" spans="1:6" x14ac:dyDescent="0.2">
      <c r="A7478" t="s">
        <v>22589</v>
      </c>
      <c r="B7478" t="s">
        <v>16</v>
      </c>
      <c r="C7478" t="s">
        <v>28</v>
      </c>
      <c r="D7478">
        <v>207</v>
      </c>
      <c r="E7478" t="s">
        <v>34</v>
      </c>
      <c r="F7478" t="s">
        <v>29157</v>
      </c>
    </row>
    <row r="7479" spans="1:6" x14ac:dyDescent="0.2">
      <c r="A7479" t="s">
        <v>22592</v>
      </c>
      <c r="B7479" t="s">
        <v>21</v>
      </c>
      <c r="C7479" t="s">
        <v>26</v>
      </c>
      <c r="D7479">
        <v>43</v>
      </c>
      <c r="E7479" t="s">
        <v>32</v>
      </c>
      <c r="F7479" t="s">
        <v>29157</v>
      </c>
    </row>
    <row r="7480" spans="1:6" x14ac:dyDescent="0.2">
      <c r="A7480" t="s">
        <v>22595</v>
      </c>
      <c r="B7480" t="s">
        <v>23</v>
      </c>
      <c r="C7480" t="s">
        <v>26</v>
      </c>
      <c r="D7480">
        <v>49</v>
      </c>
      <c r="E7480" t="s">
        <v>33</v>
      </c>
      <c r="F7480" t="s">
        <v>29157</v>
      </c>
    </row>
    <row r="7481" spans="1:6" x14ac:dyDescent="0.2">
      <c r="A7481" t="s">
        <v>22598</v>
      </c>
      <c r="B7481" t="s">
        <v>19</v>
      </c>
      <c r="C7481" t="s">
        <v>27</v>
      </c>
      <c r="D7481">
        <v>65</v>
      </c>
      <c r="E7481" t="s">
        <v>34</v>
      </c>
      <c r="F7481" t="s">
        <v>29157</v>
      </c>
    </row>
    <row r="7482" spans="1:6" x14ac:dyDescent="0.2">
      <c r="A7482" t="s">
        <v>22601</v>
      </c>
      <c r="B7482" t="s">
        <v>20</v>
      </c>
      <c r="C7482" t="s">
        <v>26</v>
      </c>
      <c r="D7482">
        <v>20</v>
      </c>
      <c r="E7482" t="s">
        <v>32</v>
      </c>
      <c r="F7482" t="s">
        <v>29155</v>
      </c>
    </row>
    <row r="7483" spans="1:6" x14ac:dyDescent="0.2">
      <c r="A7483" t="s">
        <v>22604</v>
      </c>
      <c r="B7483" t="s">
        <v>17</v>
      </c>
      <c r="C7483" t="s">
        <v>27</v>
      </c>
      <c r="D7483">
        <v>55</v>
      </c>
      <c r="E7483" t="s">
        <v>32</v>
      </c>
      <c r="F7483" t="s">
        <v>29155</v>
      </c>
    </row>
    <row r="7484" spans="1:6" x14ac:dyDescent="0.2">
      <c r="A7484" t="s">
        <v>22607</v>
      </c>
      <c r="B7484" t="s">
        <v>23</v>
      </c>
      <c r="C7484" t="s">
        <v>26</v>
      </c>
      <c r="D7484">
        <v>52</v>
      </c>
      <c r="E7484" t="s">
        <v>34</v>
      </c>
      <c r="F7484" t="s">
        <v>29155</v>
      </c>
    </row>
    <row r="7485" spans="1:6" x14ac:dyDescent="0.2">
      <c r="A7485" t="s">
        <v>22610</v>
      </c>
      <c r="B7485" t="s">
        <v>21</v>
      </c>
      <c r="C7485" t="s">
        <v>27</v>
      </c>
      <c r="D7485">
        <v>116</v>
      </c>
      <c r="E7485" t="s">
        <v>34</v>
      </c>
      <c r="F7485" t="s">
        <v>29157</v>
      </c>
    </row>
    <row r="7486" spans="1:6" x14ac:dyDescent="0.2">
      <c r="A7486" t="s">
        <v>22613</v>
      </c>
      <c r="B7486" t="s">
        <v>19</v>
      </c>
      <c r="C7486" t="s">
        <v>27</v>
      </c>
      <c r="D7486">
        <v>90</v>
      </c>
      <c r="E7486" t="s">
        <v>32</v>
      </c>
      <c r="F7486" t="s">
        <v>29154</v>
      </c>
    </row>
    <row r="7487" spans="1:6" x14ac:dyDescent="0.2">
      <c r="A7487" t="s">
        <v>22616</v>
      </c>
      <c r="B7487" t="s">
        <v>15</v>
      </c>
      <c r="C7487" t="s">
        <v>27</v>
      </c>
      <c r="D7487">
        <v>68</v>
      </c>
      <c r="E7487" t="s">
        <v>32</v>
      </c>
      <c r="F7487" t="s">
        <v>29156</v>
      </c>
    </row>
    <row r="7488" spans="1:6" x14ac:dyDescent="0.2">
      <c r="A7488" t="s">
        <v>22322</v>
      </c>
      <c r="B7488" t="s">
        <v>17</v>
      </c>
      <c r="C7488" t="s">
        <v>27</v>
      </c>
      <c r="D7488">
        <v>55</v>
      </c>
      <c r="E7488" t="s">
        <v>33</v>
      </c>
      <c r="F7488" t="s">
        <v>29157</v>
      </c>
    </row>
    <row r="7489" spans="1:6" x14ac:dyDescent="0.2">
      <c r="A7489" t="s">
        <v>22325</v>
      </c>
      <c r="B7489" t="s">
        <v>24</v>
      </c>
      <c r="C7489" t="s">
        <v>27</v>
      </c>
      <c r="D7489">
        <v>47</v>
      </c>
      <c r="E7489" t="s">
        <v>34</v>
      </c>
      <c r="F7489" t="s">
        <v>29157</v>
      </c>
    </row>
    <row r="7490" spans="1:6" x14ac:dyDescent="0.2">
      <c r="A7490" t="s">
        <v>22328</v>
      </c>
      <c r="B7490" t="s">
        <v>15</v>
      </c>
      <c r="C7490" t="s">
        <v>27</v>
      </c>
      <c r="D7490">
        <v>93</v>
      </c>
      <c r="E7490" t="s">
        <v>34</v>
      </c>
      <c r="F7490" t="s">
        <v>29154</v>
      </c>
    </row>
    <row r="7491" spans="1:6" x14ac:dyDescent="0.2">
      <c r="A7491" t="s">
        <v>22331</v>
      </c>
      <c r="B7491" t="s">
        <v>16</v>
      </c>
      <c r="C7491" t="s">
        <v>27</v>
      </c>
      <c r="D7491">
        <v>54</v>
      </c>
      <c r="E7491" t="s">
        <v>32</v>
      </c>
      <c r="F7491" t="s">
        <v>29154</v>
      </c>
    </row>
    <row r="7492" spans="1:6" x14ac:dyDescent="0.2">
      <c r="A7492" t="s">
        <v>22334</v>
      </c>
      <c r="B7492" t="s">
        <v>15</v>
      </c>
      <c r="C7492" t="s">
        <v>27</v>
      </c>
      <c r="D7492">
        <v>81</v>
      </c>
      <c r="E7492" t="s">
        <v>34</v>
      </c>
      <c r="F7492" t="s">
        <v>29154</v>
      </c>
    </row>
    <row r="7493" spans="1:6" x14ac:dyDescent="0.2">
      <c r="A7493" t="s">
        <v>22337</v>
      </c>
      <c r="B7493" t="s">
        <v>22</v>
      </c>
      <c r="C7493" t="s">
        <v>27</v>
      </c>
      <c r="D7493">
        <v>58</v>
      </c>
      <c r="E7493" t="s">
        <v>33</v>
      </c>
      <c r="F7493" t="s">
        <v>29157</v>
      </c>
    </row>
    <row r="7494" spans="1:6" x14ac:dyDescent="0.2">
      <c r="A7494" t="s">
        <v>22340</v>
      </c>
      <c r="B7494" t="s">
        <v>17</v>
      </c>
      <c r="C7494" t="s">
        <v>26</v>
      </c>
      <c r="D7494">
        <v>30</v>
      </c>
      <c r="E7494" t="s">
        <v>33</v>
      </c>
      <c r="F7494" t="s">
        <v>29156</v>
      </c>
    </row>
    <row r="7495" spans="1:6" x14ac:dyDescent="0.2">
      <c r="A7495" t="s">
        <v>22619</v>
      </c>
      <c r="B7495" t="s">
        <v>15</v>
      </c>
      <c r="C7495" t="s">
        <v>26</v>
      </c>
      <c r="D7495">
        <v>53</v>
      </c>
      <c r="E7495" t="s">
        <v>34</v>
      </c>
      <c r="F7495" t="s">
        <v>79</v>
      </c>
    </row>
    <row r="7496" spans="1:6" x14ac:dyDescent="0.2">
      <c r="A7496" t="s">
        <v>22622</v>
      </c>
      <c r="B7496" t="s">
        <v>17</v>
      </c>
      <c r="C7496" t="s">
        <v>30</v>
      </c>
      <c r="D7496">
        <v>5</v>
      </c>
      <c r="E7496" t="s">
        <v>32</v>
      </c>
      <c r="F7496" t="s">
        <v>29157</v>
      </c>
    </row>
    <row r="7497" spans="1:6" x14ac:dyDescent="0.2">
      <c r="A7497" t="s">
        <v>22625</v>
      </c>
      <c r="B7497" t="s">
        <v>22</v>
      </c>
      <c r="C7497" t="s">
        <v>27</v>
      </c>
      <c r="D7497">
        <v>61</v>
      </c>
      <c r="E7497" t="s">
        <v>32</v>
      </c>
      <c r="F7497" t="s">
        <v>29157</v>
      </c>
    </row>
    <row r="7498" spans="1:6" x14ac:dyDescent="0.2">
      <c r="A7498" t="s">
        <v>22628</v>
      </c>
      <c r="B7498" t="s">
        <v>19</v>
      </c>
      <c r="C7498" t="s">
        <v>26</v>
      </c>
      <c r="D7498">
        <v>23</v>
      </c>
      <c r="E7498" t="s">
        <v>34</v>
      </c>
      <c r="F7498" t="s">
        <v>79</v>
      </c>
    </row>
    <row r="7499" spans="1:6" x14ac:dyDescent="0.2">
      <c r="A7499" t="s">
        <v>22631</v>
      </c>
      <c r="B7499" t="s">
        <v>24</v>
      </c>
      <c r="C7499" t="s">
        <v>28</v>
      </c>
      <c r="D7499">
        <v>177</v>
      </c>
      <c r="E7499" t="s">
        <v>34</v>
      </c>
      <c r="F7499" t="s">
        <v>79</v>
      </c>
    </row>
    <row r="7500" spans="1:6" x14ac:dyDescent="0.2">
      <c r="A7500" t="s">
        <v>22634</v>
      </c>
      <c r="B7500" t="s">
        <v>23</v>
      </c>
      <c r="C7500" t="s">
        <v>27</v>
      </c>
      <c r="D7500">
        <v>46</v>
      </c>
      <c r="E7500" t="s">
        <v>32</v>
      </c>
      <c r="F7500" t="s">
        <v>79</v>
      </c>
    </row>
    <row r="7501" spans="1:6" x14ac:dyDescent="0.2">
      <c r="A7501" t="s">
        <v>22637</v>
      </c>
      <c r="B7501" t="s">
        <v>20</v>
      </c>
      <c r="C7501" t="s">
        <v>26</v>
      </c>
      <c r="D7501">
        <v>51</v>
      </c>
      <c r="E7501" t="s">
        <v>32</v>
      </c>
      <c r="F7501" t="s">
        <v>29157</v>
      </c>
    </row>
    <row r="7502" spans="1:6" x14ac:dyDescent="0.2">
      <c r="A7502" t="s">
        <v>22640</v>
      </c>
      <c r="B7502" t="s">
        <v>19</v>
      </c>
      <c r="C7502" t="s">
        <v>27</v>
      </c>
      <c r="D7502">
        <v>85</v>
      </c>
      <c r="E7502" t="s">
        <v>32</v>
      </c>
      <c r="F7502" t="s">
        <v>29157</v>
      </c>
    </row>
    <row r="7503" spans="1:6" x14ac:dyDescent="0.2">
      <c r="A7503" t="s">
        <v>22643</v>
      </c>
      <c r="B7503" t="s">
        <v>24</v>
      </c>
      <c r="C7503" t="s">
        <v>26</v>
      </c>
      <c r="D7503">
        <v>43</v>
      </c>
      <c r="E7503" t="s">
        <v>33</v>
      </c>
      <c r="F7503" t="s">
        <v>79</v>
      </c>
    </row>
    <row r="7504" spans="1:6" x14ac:dyDescent="0.2">
      <c r="A7504" t="s">
        <v>22646</v>
      </c>
      <c r="B7504" t="s">
        <v>19</v>
      </c>
      <c r="C7504" t="s">
        <v>26</v>
      </c>
      <c r="D7504">
        <v>26</v>
      </c>
      <c r="E7504" t="s">
        <v>34</v>
      </c>
      <c r="F7504" t="s">
        <v>79</v>
      </c>
    </row>
    <row r="7505" spans="1:6" x14ac:dyDescent="0.2">
      <c r="A7505" t="s">
        <v>22649</v>
      </c>
      <c r="B7505" t="s">
        <v>24</v>
      </c>
      <c r="C7505" t="s">
        <v>27</v>
      </c>
      <c r="D7505">
        <v>77</v>
      </c>
      <c r="E7505" t="s">
        <v>32</v>
      </c>
      <c r="F7505" t="s">
        <v>29157</v>
      </c>
    </row>
    <row r="7506" spans="1:6" x14ac:dyDescent="0.2">
      <c r="A7506" t="s">
        <v>22652</v>
      </c>
      <c r="B7506" t="s">
        <v>22</v>
      </c>
      <c r="C7506" t="s">
        <v>27</v>
      </c>
      <c r="D7506">
        <v>66</v>
      </c>
      <c r="E7506" t="s">
        <v>32</v>
      </c>
      <c r="F7506" t="s">
        <v>79</v>
      </c>
    </row>
    <row r="7507" spans="1:6" x14ac:dyDescent="0.2">
      <c r="A7507" t="s">
        <v>22655</v>
      </c>
      <c r="B7507" t="s">
        <v>23</v>
      </c>
      <c r="C7507" t="s">
        <v>30</v>
      </c>
      <c r="D7507">
        <v>8</v>
      </c>
      <c r="E7507" t="s">
        <v>33</v>
      </c>
      <c r="F7507" t="s">
        <v>29157</v>
      </c>
    </row>
    <row r="7508" spans="1:6" x14ac:dyDescent="0.2">
      <c r="A7508" t="s">
        <v>22658</v>
      </c>
      <c r="B7508" t="s">
        <v>17</v>
      </c>
      <c r="C7508" t="s">
        <v>28</v>
      </c>
      <c r="D7508">
        <v>161</v>
      </c>
      <c r="E7508" t="s">
        <v>33</v>
      </c>
      <c r="F7508" t="s">
        <v>29157</v>
      </c>
    </row>
    <row r="7509" spans="1:6" x14ac:dyDescent="0.2">
      <c r="A7509" t="s">
        <v>22661</v>
      </c>
      <c r="B7509" t="s">
        <v>15</v>
      </c>
      <c r="C7509" t="s">
        <v>27</v>
      </c>
      <c r="D7509">
        <v>55</v>
      </c>
      <c r="E7509" t="s">
        <v>33</v>
      </c>
      <c r="F7509" t="s">
        <v>79</v>
      </c>
    </row>
    <row r="7510" spans="1:6" x14ac:dyDescent="0.2">
      <c r="A7510" t="s">
        <v>22664</v>
      </c>
      <c r="B7510" t="s">
        <v>20</v>
      </c>
      <c r="C7510" t="s">
        <v>27</v>
      </c>
      <c r="D7510">
        <v>75</v>
      </c>
      <c r="E7510" t="s">
        <v>33</v>
      </c>
      <c r="F7510" t="s">
        <v>29157</v>
      </c>
    </row>
    <row r="7511" spans="1:6" x14ac:dyDescent="0.2">
      <c r="A7511" t="s">
        <v>22667</v>
      </c>
      <c r="B7511" t="s">
        <v>24</v>
      </c>
      <c r="C7511" t="s">
        <v>29</v>
      </c>
      <c r="D7511">
        <v>21</v>
      </c>
      <c r="E7511" t="s">
        <v>32</v>
      </c>
      <c r="F7511" t="s">
        <v>29157</v>
      </c>
    </row>
    <row r="7512" spans="1:6" x14ac:dyDescent="0.2">
      <c r="A7512" t="s">
        <v>22670</v>
      </c>
      <c r="B7512" t="s">
        <v>22</v>
      </c>
      <c r="C7512" t="s">
        <v>26</v>
      </c>
      <c r="D7512">
        <v>31</v>
      </c>
      <c r="E7512" t="s">
        <v>34</v>
      </c>
      <c r="F7512" t="s">
        <v>29157</v>
      </c>
    </row>
    <row r="7513" spans="1:6" x14ac:dyDescent="0.2">
      <c r="A7513" t="s">
        <v>22673</v>
      </c>
      <c r="B7513" t="s">
        <v>16</v>
      </c>
      <c r="C7513" t="s">
        <v>26</v>
      </c>
      <c r="D7513">
        <v>29</v>
      </c>
      <c r="E7513" t="s">
        <v>32</v>
      </c>
      <c r="F7513" t="s">
        <v>29157</v>
      </c>
    </row>
    <row r="7514" spans="1:6" x14ac:dyDescent="0.2">
      <c r="A7514" t="s">
        <v>22676</v>
      </c>
      <c r="B7514" t="s">
        <v>16</v>
      </c>
      <c r="C7514" t="s">
        <v>26</v>
      </c>
      <c r="D7514">
        <v>55</v>
      </c>
      <c r="E7514" t="s">
        <v>32</v>
      </c>
      <c r="F7514" t="s">
        <v>29157</v>
      </c>
    </row>
    <row r="7515" spans="1:6" x14ac:dyDescent="0.2">
      <c r="A7515" t="s">
        <v>22679</v>
      </c>
      <c r="B7515" t="s">
        <v>21</v>
      </c>
      <c r="C7515" t="s">
        <v>27</v>
      </c>
      <c r="D7515">
        <v>90</v>
      </c>
      <c r="E7515" t="s">
        <v>32</v>
      </c>
      <c r="F7515" t="s">
        <v>29157</v>
      </c>
    </row>
    <row r="7516" spans="1:6" x14ac:dyDescent="0.2">
      <c r="A7516" t="s">
        <v>22682</v>
      </c>
      <c r="B7516" t="s">
        <v>21</v>
      </c>
      <c r="C7516" t="s">
        <v>28</v>
      </c>
      <c r="D7516">
        <v>263</v>
      </c>
      <c r="E7516" t="s">
        <v>34</v>
      </c>
      <c r="F7516" t="s">
        <v>29157</v>
      </c>
    </row>
    <row r="7517" spans="1:6" x14ac:dyDescent="0.2">
      <c r="A7517" t="s">
        <v>22685</v>
      </c>
      <c r="B7517" t="s">
        <v>15</v>
      </c>
      <c r="C7517" t="s">
        <v>26</v>
      </c>
      <c r="D7517">
        <v>34</v>
      </c>
      <c r="E7517" t="s">
        <v>33</v>
      </c>
      <c r="F7517" t="s">
        <v>29157</v>
      </c>
    </row>
    <row r="7518" spans="1:6" x14ac:dyDescent="0.2">
      <c r="A7518" t="s">
        <v>22688</v>
      </c>
      <c r="B7518" t="s">
        <v>19</v>
      </c>
      <c r="C7518" t="s">
        <v>26</v>
      </c>
      <c r="D7518">
        <v>32</v>
      </c>
      <c r="E7518" t="s">
        <v>32</v>
      </c>
      <c r="F7518" t="s">
        <v>79</v>
      </c>
    </row>
    <row r="7519" spans="1:6" x14ac:dyDescent="0.2">
      <c r="A7519" t="s">
        <v>22691</v>
      </c>
      <c r="B7519" t="s">
        <v>23</v>
      </c>
      <c r="C7519" t="s">
        <v>26</v>
      </c>
      <c r="D7519">
        <v>48</v>
      </c>
      <c r="E7519" t="s">
        <v>34</v>
      </c>
      <c r="F7519" t="s">
        <v>29157</v>
      </c>
    </row>
    <row r="7520" spans="1:6" x14ac:dyDescent="0.2">
      <c r="A7520" t="s">
        <v>22694</v>
      </c>
      <c r="B7520" t="s">
        <v>15</v>
      </c>
      <c r="C7520" t="s">
        <v>27</v>
      </c>
      <c r="D7520">
        <v>85</v>
      </c>
      <c r="E7520" t="s">
        <v>34</v>
      </c>
      <c r="F7520" t="s">
        <v>29157</v>
      </c>
    </row>
    <row r="7521" spans="1:6" x14ac:dyDescent="0.2">
      <c r="A7521" t="s">
        <v>22697</v>
      </c>
      <c r="B7521" t="s">
        <v>20</v>
      </c>
      <c r="C7521" t="s">
        <v>26</v>
      </c>
      <c r="D7521">
        <v>44</v>
      </c>
      <c r="E7521" t="s">
        <v>34</v>
      </c>
      <c r="F7521" t="s">
        <v>79</v>
      </c>
    </row>
    <row r="7522" spans="1:6" x14ac:dyDescent="0.2">
      <c r="A7522" t="s">
        <v>22700</v>
      </c>
      <c r="B7522" t="s">
        <v>18</v>
      </c>
      <c r="C7522" t="s">
        <v>29</v>
      </c>
      <c r="D7522">
        <v>20</v>
      </c>
      <c r="E7522" t="s">
        <v>32</v>
      </c>
      <c r="F7522" t="s">
        <v>29157</v>
      </c>
    </row>
    <row r="7523" spans="1:6" x14ac:dyDescent="0.2">
      <c r="A7523" t="s">
        <v>22703</v>
      </c>
      <c r="B7523" t="s">
        <v>17</v>
      </c>
      <c r="C7523" t="s">
        <v>27</v>
      </c>
      <c r="D7523">
        <v>97</v>
      </c>
      <c r="E7523" t="s">
        <v>34</v>
      </c>
      <c r="F7523" t="s">
        <v>79</v>
      </c>
    </row>
    <row r="7524" spans="1:6" x14ac:dyDescent="0.2">
      <c r="A7524" t="s">
        <v>22706</v>
      </c>
      <c r="B7524" t="s">
        <v>24</v>
      </c>
      <c r="C7524" t="s">
        <v>28</v>
      </c>
      <c r="D7524">
        <v>282</v>
      </c>
      <c r="E7524" t="s">
        <v>33</v>
      </c>
      <c r="F7524" t="s">
        <v>79</v>
      </c>
    </row>
    <row r="7525" spans="1:6" x14ac:dyDescent="0.2">
      <c r="A7525" t="s">
        <v>22709</v>
      </c>
      <c r="B7525" t="s">
        <v>19</v>
      </c>
      <c r="C7525" t="s">
        <v>26</v>
      </c>
      <c r="D7525">
        <v>20</v>
      </c>
      <c r="E7525" t="s">
        <v>33</v>
      </c>
      <c r="F7525" t="s">
        <v>79</v>
      </c>
    </row>
    <row r="7526" spans="1:6" x14ac:dyDescent="0.2">
      <c r="A7526" t="s">
        <v>22712</v>
      </c>
      <c r="B7526" t="s">
        <v>24</v>
      </c>
      <c r="C7526" t="s">
        <v>26</v>
      </c>
      <c r="D7526">
        <v>31</v>
      </c>
      <c r="E7526" t="s">
        <v>33</v>
      </c>
      <c r="F7526" t="s">
        <v>79</v>
      </c>
    </row>
    <row r="7527" spans="1:6" x14ac:dyDescent="0.2">
      <c r="A7527" t="s">
        <v>22715</v>
      </c>
      <c r="B7527" t="s">
        <v>23</v>
      </c>
      <c r="C7527" t="s">
        <v>26</v>
      </c>
      <c r="D7527">
        <v>59</v>
      </c>
      <c r="E7527" t="s">
        <v>32</v>
      </c>
      <c r="F7527" t="s">
        <v>79</v>
      </c>
    </row>
    <row r="7528" spans="1:6" x14ac:dyDescent="0.2">
      <c r="A7528" t="s">
        <v>22718</v>
      </c>
      <c r="B7528" t="s">
        <v>24</v>
      </c>
      <c r="C7528" t="s">
        <v>30</v>
      </c>
      <c r="D7528">
        <v>4</v>
      </c>
      <c r="E7528" t="s">
        <v>34</v>
      </c>
      <c r="F7528" t="s">
        <v>29157</v>
      </c>
    </row>
    <row r="7529" spans="1:6" x14ac:dyDescent="0.2">
      <c r="A7529" t="s">
        <v>22721</v>
      </c>
      <c r="B7529" t="s">
        <v>23</v>
      </c>
      <c r="C7529" t="s">
        <v>30</v>
      </c>
      <c r="D7529">
        <v>6</v>
      </c>
      <c r="E7529" t="s">
        <v>32</v>
      </c>
      <c r="F7529" t="s">
        <v>79</v>
      </c>
    </row>
    <row r="7530" spans="1:6" x14ac:dyDescent="0.2">
      <c r="A7530" t="s">
        <v>22724</v>
      </c>
      <c r="B7530" t="s">
        <v>21</v>
      </c>
      <c r="C7530" t="s">
        <v>26</v>
      </c>
      <c r="D7530">
        <v>24</v>
      </c>
      <c r="E7530" t="s">
        <v>33</v>
      </c>
      <c r="F7530" t="s">
        <v>79</v>
      </c>
    </row>
    <row r="7531" spans="1:6" x14ac:dyDescent="0.2">
      <c r="A7531" t="s">
        <v>22727</v>
      </c>
      <c r="B7531" t="s">
        <v>16</v>
      </c>
      <c r="C7531" t="s">
        <v>26</v>
      </c>
      <c r="D7531">
        <v>36</v>
      </c>
      <c r="E7531" t="s">
        <v>33</v>
      </c>
      <c r="F7531" t="s">
        <v>79</v>
      </c>
    </row>
    <row r="7532" spans="1:6" x14ac:dyDescent="0.2">
      <c r="A7532" t="s">
        <v>22730</v>
      </c>
      <c r="B7532" t="s">
        <v>15</v>
      </c>
      <c r="C7532" t="s">
        <v>30</v>
      </c>
      <c r="D7532">
        <v>7</v>
      </c>
      <c r="E7532" t="s">
        <v>33</v>
      </c>
      <c r="F7532" t="s">
        <v>79</v>
      </c>
    </row>
    <row r="7533" spans="1:6" x14ac:dyDescent="0.2">
      <c r="A7533" t="s">
        <v>22733</v>
      </c>
      <c r="B7533" t="s">
        <v>16</v>
      </c>
      <c r="C7533" t="s">
        <v>29</v>
      </c>
      <c r="D7533">
        <v>14</v>
      </c>
      <c r="E7533" t="s">
        <v>33</v>
      </c>
      <c r="F7533" t="s">
        <v>79</v>
      </c>
    </row>
    <row r="7534" spans="1:6" x14ac:dyDescent="0.2">
      <c r="A7534" t="s">
        <v>22736</v>
      </c>
      <c r="B7534" t="s">
        <v>19</v>
      </c>
      <c r="C7534" t="s">
        <v>27</v>
      </c>
      <c r="D7534">
        <v>50</v>
      </c>
      <c r="E7534" t="s">
        <v>34</v>
      </c>
      <c r="F7534" t="s">
        <v>79</v>
      </c>
    </row>
    <row r="7535" spans="1:6" x14ac:dyDescent="0.2">
      <c r="A7535" t="s">
        <v>22757</v>
      </c>
      <c r="B7535" t="s">
        <v>18</v>
      </c>
      <c r="C7535" t="s">
        <v>28</v>
      </c>
      <c r="D7535">
        <v>333</v>
      </c>
      <c r="E7535" t="s">
        <v>32</v>
      </c>
      <c r="F7535" t="s">
        <v>29154</v>
      </c>
    </row>
    <row r="7536" spans="1:6" x14ac:dyDescent="0.2">
      <c r="A7536" t="s">
        <v>22760</v>
      </c>
      <c r="B7536" t="s">
        <v>17</v>
      </c>
      <c r="C7536" t="s">
        <v>27</v>
      </c>
      <c r="D7536">
        <v>72</v>
      </c>
      <c r="E7536" t="s">
        <v>33</v>
      </c>
      <c r="F7536" t="s">
        <v>29156</v>
      </c>
    </row>
    <row r="7537" spans="1:6" x14ac:dyDescent="0.2">
      <c r="A7537" t="s">
        <v>22763</v>
      </c>
      <c r="B7537" t="s">
        <v>18</v>
      </c>
      <c r="C7537" t="s">
        <v>29</v>
      </c>
      <c r="D7537">
        <v>15</v>
      </c>
      <c r="E7537" t="s">
        <v>32</v>
      </c>
      <c r="F7537" t="s">
        <v>29155</v>
      </c>
    </row>
    <row r="7538" spans="1:6" x14ac:dyDescent="0.2">
      <c r="A7538" t="s">
        <v>22766</v>
      </c>
      <c r="B7538" t="s">
        <v>18</v>
      </c>
      <c r="C7538" t="s">
        <v>26</v>
      </c>
      <c r="D7538">
        <v>22</v>
      </c>
      <c r="E7538" t="s">
        <v>34</v>
      </c>
      <c r="F7538" t="s">
        <v>29154</v>
      </c>
    </row>
    <row r="7539" spans="1:6" x14ac:dyDescent="0.2">
      <c r="A7539" t="s">
        <v>22769</v>
      </c>
      <c r="B7539" t="s">
        <v>20</v>
      </c>
      <c r="C7539" t="s">
        <v>26</v>
      </c>
      <c r="D7539">
        <v>36</v>
      </c>
      <c r="E7539" t="s">
        <v>34</v>
      </c>
      <c r="F7539" t="s">
        <v>29157</v>
      </c>
    </row>
    <row r="7540" spans="1:6" x14ac:dyDescent="0.2">
      <c r="A7540" t="s">
        <v>22772</v>
      </c>
      <c r="B7540" t="s">
        <v>15</v>
      </c>
      <c r="C7540" t="s">
        <v>26</v>
      </c>
      <c r="D7540">
        <v>21</v>
      </c>
      <c r="E7540" t="s">
        <v>32</v>
      </c>
      <c r="F7540" t="s">
        <v>29157</v>
      </c>
    </row>
    <row r="7541" spans="1:6" x14ac:dyDescent="0.2">
      <c r="A7541" t="s">
        <v>22775</v>
      </c>
      <c r="B7541" t="s">
        <v>19</v>
      </c>
      <c r="C7541" t="s">
        <v>26</v>
      </c>
      <c r="D7541">
        <v>29</v>
      </c>
      <c r="E7541" t="s">
        <v>33</v>
      </c>
      <c r="F7541" t="s">
        <v>29155</v>
      </c>
    </row>
    <row r="7542" spans="1:6" x14ac:dyDescent="0.2">
      <c r="A7542" t="s">
        <v>22778</v>
      </c>
      <c r="B7542" t="s">
        <v>23</v>
      </c>
      <c r="C7542" t="s">
        <v>27</v>
      </c>
      <c r="D7542">
        <v>87</v>
      </c>
      <c r="E7542" t="s">
        <v>32</v>
      </c>
      <c r="F7542" t="s">
        <v>29156</v>
      </c>
    </row>
    <row r="7543" spans="1:6" x14ac:dyDescent="0.2">
      <c r="A7543" t="s">
        <v>22781</v>
      </c>
      <c r="B7543" t="s">
        <v>20</v>
      </c>
      <c r="C7543" t="s">
        <v>29</v>
      </c>
      <c r="D7543">
        <v>8</v>
      </c>
      <c r="E7543" t="s">
        <v>32</v>
      </c>
      <c r="F7543" t="s">
        <v>29156</v>
      </c>
    </row>
    <row r="7544" spans="1:6" x14ac:dyDescent="0.2">
      <c r="A7544" t="s">
        <v>22784</v>
      </c>
      <c r="B7544" t="s">
        <v>15</v>
      </c>
      <c r="C7544" t="s">
        <v>26</v>
      </c>
      <c r="D7544">
        <v>55</v>
      </c>
      <c r="E7544" t="s">
        <v>33</v>
      </c>
      <c r="F7544" t="s">
        <v>29155</v>
      </c>
    </row>
    <row r="7545" spans="1:6" x14ac:dyDescent="0.2">
      <c r="A7545" t="s">
        <v>22787</v>
      </c>
      <c r="B7545" t="s">
        <v>18</v>
      </c>
      <c r="C7545" t="s">
        <v>26</v>
      </c>
      <c r="D7545">
        <v>39</v>
      </c>
      <c r="E7545" t="s">
        <v>34</v>
      </c>
      <c r="F7545" t="s">
        <v>29155</v>
      </c>
    </row>
    <row r="7546" spans="1:6" x14ac:dyDescent="0.2">
      <c r="A7546" t="s">
        <v>22790</v>
      </c>
      <c r="B7546" t="s">
        <v>23</v>
      </c>
      <c r="C7546" t="s">
        <v>27</v>
      </c>
      <c r="D7546">
        <v>110</v>
      </c>
      <c r="E7546" t="s">
        <v>34</v>
      </c>
      <c r="F7546" t="s">
        <v>29154</v>
      </c>
    </row>
    <row r="7547" spans="1:6" x14ac:dyDescent="0.2">
      <c r="A7547" t="s">
        <v>22793</v>
      </c>
      <c r="B7547" t="s">
        <v>18</v>
      </c>
      <c r="C7547" t="s">
        <v>29</v>
      </c>
      <c r="D7547">
        <v>19</v>
      </c>
      <c r="E7547" t="s">
        <v>32</v>
      </c>
      <c r="F7547" t="s">
        <v>29156</v>
      </c>
    </row>
    <row r="7548" spans="1:6" x14ac:dyDescent="0.2">
      <c r="A7548" t="s">
        <v>22796</v>
      </c>
      <c r="B7548" t="s">
        <v>21</v>
      </c>
      <c r="C7548" t="s">
        <v>26</v>
      </c>
      <c r="D7548">
        <v>36</v>
      </c>
      <c r="E7548" t="s">
        <v>33</v>
      </c>
      <c r="F7548" t="s">
        <v>29154</v>
      </c>
    </row>
    <row r="7549" spans="1:6" x14ac:dyDescent="0.2">
      <c r="A7549" t="s">
        <v>22799</v>
      </c>
      <c r="B7549" t="s">
        <v>18</v>
      </c>
      <c r="C7549" t="s">
        <v>26</v>
      </c>
      <c r="D7549">
        <v>20</v>
      </c>
      <c r="E7549" t="s">
        <v>33</v>
      </c>
      <c r="F7549" t="s">
        <v>29157</v>
      </c>
    </row>
    <row r="7550" spans="1:6" x14ac:dyDescent="0.2">
      <c r="A7550" t="s">
        <v>22802</v>
      </c>
      <c r="B7550" t="s">
        <v>22</v>
      </c>
      <c r="C7550" t="s">
        <v>29</v>
      </c>
      <c r="D7550">
        <v>11</v>
      </c>
      <c r="E7550" t="s">
        <v>32</v>
      </c>
      <c r="F7550" t="s">
        <v>29156</v>
      </c>
    </row>
    <row r="7551" spans="1:6" x14ac:dyDescent="0.2">
      <c r="A7551" t="s">
        <v>22805</v>
      </c>
      <c r="B7551" t="s">
        <v>15</v>
      </c>
      <c r="C7551" t="s">
        <v>26</v>
      </c>
      <c r="D7551">
        <v>37</v>
      </c>
      <c r="E7551" t="s">
        <v>34</v>
      </c>
      <c r="F7551" t="s">
        <v>29154</v>
      </c>
    </row>
    <row r="7552" spans="1:6" x14ac:dyDescent="0.2">
      <c r="A7552" t="s">
        <v>22808</v>
      </c>
      <c r="B7552" t="s">
        <v>21</v>
      </c>
      <c r="C7552" t="s">
        <v>30</v>
      </c>
      <c r="D7552">
        <v>4</v>
      </c>
      <c r="E7552" t="s">
        <v>32</v>
      </c>
      <c r="F7552" t="s">
        <v>29156</v>
      </c>
    </row>
    <row r="7553" spans="1:6" x14ac:dyDescent="0.2">
      <c r="A7553" t="s">
        <v>22811</v>
      </c>
      <c r="B7553" t="s">
        <v>19</v>
      </c>
      <c r="C7553" t="s">
        <v>29</v>
      </c>
      <c r="D7553">
        <v>19</v>
      </c>
      <c r="E7553" t="s">
        <v>33</v>
      </c>
      <c r="F7553" t="s">
        <v>29154</v>
      </c>
    </row>
    <row r="7554" spans="1:6" x14ac:dyDescent="0.2">
      <c r="A7554" t="s">
        <v>22814</v>
      </c>
      <c r="B7554" t="s">
        <v>18</v>
      </c>
      <c r="C7554" t="s">
        <v>26</v>
      </c>
      <c r="D7554">
        <v>40</v>
      </c>
      <c r="E7554" t="s">
        <v>34</v>
      </c>
      <c r="F7554" t="s">
        <v>29154</v>
      </c>
    </row>
    <row r="7555" spans="1:6" x14ac:dyDescent="0.2">
      <c r="A7555" t="s">
        <v>22817</v>
      </c>
      <c r="B7555" t="s">
        <v>21</v>
      </c>
      <c r="C7555" t="s">
        <v>27</v>
      </c>
      <c r="D7555">
        <v>72</v>
      </c>
      <c r="E7555" t="s">
        <v>32</v>
      </c>
      <c r="F7555" t="s">
        <v>29157</v>
      </c>
    </row>
    <row r="7556" spans="1:6" x14ac:dyDescent="0.2">
      <c r="A7556" t="s">
        <v>22820</v>
      </c>
      <c r="B7556" t="s">
        <v>24</v>
      </c>
      <c r="C7556" t="s">
        <v>26</v>
      </c>
      <c r="D7556">
        <v>52</v>
      </c>
      <c r="E7556" t="s">
        <v>33</v>
      </c>
      <c r="F7556" t="s">
        <v>29156</v>
      </c>
    </row>
    <row r="7557" spans="1:6" x14ac:dyDescent="0.2">
      <c r="A7557" t="s">
        <v>22823</v>
      </c>
      <c r="B7557" t="s">
        <v>19</v>
      </c>
      <c r="C7557" t="s">
        <v>26</v>
      </c>
      <c r="D7557">
        <v>41</v>
      </c>
      <c r="E7557" t="s">
        <v>32</v>
      </c>
      <c r="F7557" t="s">
        <v>29156</v>
      </c>
    </row>
    <row r="7558" spans="1:6" x14ac:dyDescent="0.2">
      <c r="A7558" t="s">
        <v>22826</v>
      </c>
      <c r="B7558" t="s">
        <v>22</v>
      </c>
      <c r="C7558" t="s">
        <v>26</v>
      </c>
      <c r="D7558">
        <v>40</v>
      </c>
      <c r="E7558" t="s">
        <v>34</v>
      </c>
      <c r="F7558" t="s">
        <v>29156</v>
      </c>
    </row>
    <row r="7559" spans="1:6" x14ac:dyDescent="0.2">
      <c r="A7559" t="s">
        <v>22829</v>
      </c>
      <c r="B7559" t="s">
        <v>16</v>
      </c>
      <c r="C7559" t="s">
        <v>26</v>
      </c>
      <c r="D7559">
        <v>34</v>
      </c>
      <c r="E7559" t="s">
        <v>32</v>
      </c>
      <c r="F7559" t="s">
        <v>29155</v>
      </c>
    </row>
    <row r="7560" spans="1:6" x14ac:dyDescent="0.2">
      <c r="A7560" t="s">
        <v>22832</v>
      </c>
      <c r="B7560" t="s">
        <v>16</v>
      </c>
      <c r="C7560" t="s">
        <v>26</v>
      </c>
      <c r="D7560">
        <v>47</v>
      </c>
      <c r="E7560" t="s">
        <v>33</v>
      </c>
      <c r="F7560" t="s">
        <v>29157</v>
      </c>
    </row>
    <row r="7561" spans="1:6" x14ac:dyDescent="0.2">
      <c r="A7561" t="s">
        <v>22835</v>
      </c>
      <c r="B7561" t="s">
        <v>22</v>
      </c>
      <c r="C7561" t="s">
        <v>29</v>
      </c>
      <c r="D7561">
        <v>17</v>
      </c>
      <c r="E7561" t="s">
        <v>34</v>
      </c>
      <c r="F7561" t="s">
        <v>29156</v>
      </c>
    </row>
    <row r="7562" spans="1:6" x14ac:dyDescent="0.2">
      <c r="A7562" t="s">
        <v>22838</v>
      </c>
      <c r="B7562" t="s">
        <v>22</v>
      </c>
      <c r="C7562" t="s">
        <v>26</v>
      </c>
      <c r="D7562">
        <v>54</v>
      </c>
      <c r="E7562" t="s">
        <v>32</v>
      </c>
      <c r="F7562" t="s">
        <v>29156</v>
      </c>
    </row>
    <row r="7563" spans="1:6" x14ac:dyDescent="0.2">
      <c r="A7563" t="s">
        <v>22841</v>
      </c>
      <c r="B7563" t="s">
        <v>21</v>
      </c>
      <c r="C7563" t="s">
        <v>28</v>
      </c>
      <c r="D7563">
        <v>380</v>
      </c>
      <c r="E7563" t="s">
        <v>33</v>
      </c>
      <c r="F7563" t="s">
        <v>29157</v>
      </c>
    </row>
    <row r="7564" spans="1:6" x14ac:dyDescent="0.2">
      <c r="A7564" t="s">
        <v>22844</v>
      </c>
      <c r="B7564" t="s">
        <v>23</v>
      </c>
      <c r="C7564" t="s">
        <v>27</v>
      </c>
      <c r="D7564">
        <v>111</v>
      </c>
      <c r="E7564" t="s">
        <v>32</v>
      </c>
      <c r="F7564" t="s">
        <v>29156</v>
      </c>
    </row>
    <row r="7565" spans="1:6" x14ac:dyDescent="0.2">
      <c r="A7565" t="s">
        <v>22847</v>
      </c>
      <c r="B7565" t="s">
        <v>18</v>
      </c>
      <c r="C7565" t="s">
        <v>26</v>
      </c>
      <c r="D7565">
        <v>33</v>
      </c>
      <c r="E7565" t="s">
        <v>32</v>
      </c>
      <c r="F7565" t="s">
        <v>29157</v>
      </c>
    </row>
    <row r="7566" spans="1:6" x14ac:dyDescent="0.2">
      <c r="A7566" t="s">
        <v>22850</v>
      </c>
      <c r="B7566" t="s">
        <v>20</v>
      </c>
      <c r="C7566" t="s">
        <v>26</v>
      </c>
      <c r="D7566">
        <v>57</v>
      </c>
      <c r="E7566" t="s">
        <v>32</v>
      </c>
      <c r="F7566" t="s">
        <v>29156</v>
      </c>
    </row>
    <row r="7567" spans="1:6" x14ac:dyDescent="0.2">
      <c r="A7567" t="s">
        <v>22853</v>
      </c>
      <c r="B7567" t="s">
        <v>15</v>
      </c>
      <c r="C7567" t="s">
        <v>30</v>
      </c>
      <c r="D7567">
        <v>8</v>
      </c>
      <c r="E7567" t="s">
        <v>32</v>
      </c>
      <c r="F7567" t="s">
        <v>29157</v>
      </c>
    </row>
    <row r="7568" spans="1:6" x14ac:dyDescent="0.2">
      <c r="A7568" t="s">
        <v>22856</v>
      </c>
      <c r="B7568" t="s">
        <v>16</v>
      </c>
      <c r="C7568" t="s">
        <v>26</v>
      </c>
      <c r="D7568">
        <v>48</v>
      </c>
      <c r="E7568" t="s">
        <v>34</v>
      </c>
      <c r="F7568" t="s">
        <v>29157</v>
      </c>
    </row>
    <row r="7569" spans="1:6" x14ac:dyDescent="0.2">
      <c r="A7569" t="s">
        <v>22859</v>
      </c>
      <c r="B7569" t="s">
        <v>17</v>
      </c>
      <c r="C7569" t="s">
        <v>26</v>
      </c>
      <c r="D7569">
        <v>44</v>
      </c>
      <c r="E7569" t="s">
        <v>32</v>
      </c>
      <c r="F7569" t="s">
        <v>29155</v>
      </c>
    </row>
    <row r="7570" spans="1:6" x14ac:dyDescent="0.2">
      <c r="A7570" t="s">
        <v>22862</v>
      </c>
      <c r="B7570" t="s">
        <v>15</v>
      </c>
      <c r="C7570" t="s">
        <v>26</v>
      </c>
      <c r="D7570">
        <v>45</v>
      </c>
      <c r="E7570" t="s">
        <v>32</v>
      </c>
      <c r="F7570" t="s">
        <v>29156</v>
      </c>
    </row>
    <row r="7571" spans="1:6" x14ac:dyDescent="0.2">
      <c r="A7571" t="s">
        <v>22865</v>
      </c>
      <c r="B7571" t="s">
        <v>24</v>
      </c>
      <c r="C7571" t="s">
        <v>26</v>
      </c>
      <c r="D7571">
        <v>29</v>
      </c>
      <c r="E7571" t="s">
        <v>32</v>
      </c>
      <c r="F7571" t="s">
        <v>29154</v>
      </c>
    </row>
    <row r="7572" spans="1:6" x14ac:dyDescent="0.2">
      <c r="A7572" t="s">
        <v>22868</v>
      </c>
      <c r="B7572" t="s">
        <v>18</v>
      </c>
      <c r="C7572" t="s">
        <v>26</v>
      </c>
      <c r="D7572">
        <v>34</v>
      </c>
      <c r="E7572" t="s">
        <v>33</v>
      </c>
      <c r="F7572" t="s">
        <v>29156</v>
      </c>
    </row>
    <row r="7573" spans="1:6" x14ac:dyDescent="0.2">
      <c r="A7573" t="s">
        <v>22871</v>
      </c>
      <c r="B7573" t="s">
        <v>23</v>
      </c>
      <c r="C7573" t="s">
        <v>27</v>
      </c>
      <c r="D7573">
        <v>75</v>
      </c>
      <c r="E7573" t="s">
        <v>34</v>
      </c>
      <c r="F7573" t="s">
        <v>29154</v>
      </c>
    </row>
    <row r="7574" spans="1:6" x14ac:dyDescent="0.2">
      <c r="A7574" t="s">
        <v>22874</v>
      </c>
      <c r="B7574" t="s">
        <v>15</v>
      </c>
      <c r="C7574" t="s">
        <v>29</v>
      </c>
      <c r="D7574">
        <v>18</v>
      </c>
      <c r="E7574" t="s">
        <v>32</v>
      </c>
      <c r="F7574" t="s">
        <v>29155</v>
      </c>
    </row>
    <row r="7575" spans="1:6" x14ac:dyDescent="0.2">
      <c r="A7575" t="s">
        <v>22877</v>
      </c>
      <c r="B7575" t="s">
        <v>23</v>
      </c>
      <c r="C7575" t="s">
        <v>28</v>
      </c>
      <c r="D7575">
        <v>387</v>
      </c>
      <c r="E7575" t="s">
        <v>32</v>
      </c>
      <c r="F7575" t="s">
        <v>29154</v>
      </c>
    </row>
    <row r="7576" spans="1:6" x14ac:dyDescent="0.2">
      <c r="A7576" t="s">
        <v>22880</v>
      </c>
      <c r="B7576" t="s">
        <v>19</v>
      </c>
      <c r="C7576" t="s">
        <v>27</v>
      </c>
      <c r="D7576">
        <v>51</v>
      </c>
      <c r="E7576" t="s">
        <v>33</v>
      </c>
      <c r="F7576" t="s">
        <v>29155</v>
      </c>
    </row>
    <row r="7577" spans="1:6" x14ac:dyDescent="0.2">
      <c r="A7577" t="s">
        <v>22883</v>
      </c>
      <c r="B7577" t="s">
        <v>17</v>
      </c>
      <c r="C7577" t="s">
        <v>26</v>
      </c>
      <c r="D7577">
        <v>57</v>
      </c>
      <c r="E7577" t="s">
        <v>33</v>
      </c>
      <c r="F7577" t="s">
        <v>29156</v>
      </c>
    </row>
    <row r="7578" spans="1:6" x14ac:dyDescent="0.2">
      <c r="A7578" t="s">
        <v>22886</v>
      </c>
      <c r="B7578" t="s">
        <v>18</v>
      </c>
      <c r="C7578" t="s">
        <v>26</v>
      </c>
      <c r="D7578">
        <v>43</v>
      </c>
      <c r="E7578" t="s">
        <v>32</v>
      </c>
      <c r="F7578" t="s">
        <v>29157</v>
      </c>
    </row>
    <row r="7579" spans="1:6" x14ac:dyDescent="0.2">
      <c r="A7579" t="s">
        <v>22889</v>
      </c>
      <c r="B7579" t="s">
        <v>18</v>
      </c>
      <c r="C7579" t="s">
        <v>26</v>
      </c>
      <c r="D7579">
        <v>50</v>
      </c>
      <c r="E7579" t="s">
        <v>33</v>
      </c>
      <c r="F7579" t="s">
        <v>29154</v>
      </c>
    </row>
    <row r="7580" spans="1:6" x14ac:dyDescent="0.2">
      <c r="A7580" t="s">
        <v>22892</v>
      </c>
      <c r="B7580" t="s">
        <v>20</v>
      </c>
      <c r="C7580" t="s">
        <v>27</v>
      </c>
      <c r="D7580">
        <v>117</v>
      </c>
      <c r="E7580" t="s">
        <v>34</v>
      </c>
      <c r="F7580" t="s">
        <v>29156</v>
      </c>
    </row>
    <row r="7581" spans="1:6" x14ac:dyDescent="0.2">
      <c r="A7581" t="s">
        <v>22895</v>
      </c>
      <c r="B7581" t="s">
        <v>20</v>
      </c>
      <c r="C7581" t="s">
        <v>26</v>
      </c>
      <c r="D7581">
        <v>25</v>
      </c>
      <c r="E7581" t="s">
        <v>34</v>
      </c>
      <c r="F7581" t="s">
        <v>29156</v>
      </c>
    </row>
    <row r="7582" spans="1:6" x14ac:dyDescent="0.2">
      <c r="A7582" t="s">
        <v>22898</v>
      </c>
      <c r="B7582" t="s">
        <v>17</v>
      </c>
      <c r="C7582" t="s">
        <v>26</v>
      </c>
      <c r="D7582">
        <v>57</v>
      </c>
      <c r="E7582" t="s">
        <v>34</v>
      </c>
      <c r="F7582" t="s">
        <v>29156</v>
      </c>
    </row>
    <row r="7583" spans="1:6" x14ac:dyDescent="0.2">
      <c r="A7583" t="s">
        <v>22901</v>
      </c>
      <c r="B7583" t="s">
        <v>20</v>
      </c>
      <c r="C7583" t="s">
        <v>29</v>
      </c>
      <c r="D7583">
        <v>20</v>
      </c>
      <c r="E7583" t="s">
        <v>32</v>
      </c>
      <c r="F7583" t="s">
        <v>29155</v>
      </c>
    </row>
    <row r="7584" spans="1:6" x14ac:dyDescent="0.2">
      <c r="A7584" t="s">
        <v>22904</v>
      </c>
      <c r="B7584" t="s">
        <v>21</v>
      </c>
      <c r="C7584" t="s">
        <v>26</v>
      </c>
      <c r="D7584">
        <v>21</v>
      </c>
      <c r="E7584" t="s">
        <v>33</v>
      </c>
      <c r="F7584" t="s">
        <v>29155</v>
      </c>
    </row>
    <row r="7585" spans="1:6" x14ac:dyDescent="0.2">
      <c r="A7585" t="s">
        <v>22907</v>
      </c>
      <c r="B7585" t="s">
        <v>18</v>
      </c>
      <c r="C7585" t="s">
        <v>27</v>
      </c>
      <c r="D7585">
        <v>115</v>
      </c>
      <c r="E7585" t="s">
        <v>32</v>
      </c>
      <c r="F7585" t="s">
        <v>29155</v>
      </c>
    </row>
    <row r="7586" spans="1:6" x14ac:dyDescent="0.2">
      <c r="A7586" t="s">
        <v>22910</v>
      </c>
      <c r="B7586" t="s">
        <v>24</v>
      </c>
      <c r="C7586" t="s">
        <v>28</v>
      </c>
      <c r="D7586">
        <v>300</v>
      </c>
      <c r="E7586" t="s">
        <v>33</v>
      </c>
      <c r="F7586" t="s">
        <v>29154</v>
      </c>
    </row>
    <row r="7587" spans="1:6" x14ac:dyDescent="0.2">
      <c r="A7587" t="s">
        <v>22913</v>
      </c>
      <c r="B7587" t="s">
        <v>23</v>
      </c>
      <c r="C7587" t="s">
        <v>26</v>
      </c>
      <c r="D7587">
        <v>54</v>
      </c>
      <c r="E7587" t="s">
        <v>33</v>
      </c>
      <c r="F7587" t="s">
        <v>29157</v>
      </c>
    </row>
    <row r="7588" spans="1:6" x14ac:dyDescent="0.2">
      <c r="A7588" t="s">
        <v>22916</v>
      </c>
      <c r="B7588" t="s">
        <v>24</v>
      </c>
      <c r="C7588" t="s">
        <v>30</v>
      </c>
      <c r="D7588">
        <v>6</v>
      </c>
      <c r="E7588" t="s">
        <v>33</v>
      </c>
      <c r="F7588" t="s">
        <v>29154</v>
      </c>
    </row>
    <row r="7589" spans="1:6" x14ac:dyDescent="0.2">
      <c r="A7589" t="s">
        <v>22919</v>
      </c>
      <c r="B7589" t="s">
        <v>22</v>
      </c>
      <c r="C7589" t="s">
        <v>26</v>
      </c>
      <c r="D7589">
        <v>31</v>
      </c>
      <c r="E7589" t="s">
        <v>34</v>
      </c>
      <c r="F7589" t="s">
        <v>29157</v>
      </c>
    </row>
    <row r="7590" spans="1:6" x14ac:dyDescent="0.2">
      <c r="A7590" t="s">
        <v>22922</v>
      </c>
      <c r="B7590" t="s">
        <v>20</v>
      </c>
      <c r="C7590" t="s">
        <v>28</v>
      </c>
      <c r="D7590">
        <v>108</v>
      </c>
      <c r="E7590" t="s">
        <v>32</v>
      </c>
      <c r="F7590" t="s">
        <v>29157</v>
      </c>
    </row>
    <row r="7591" spans="1:6" x14ac:dyDescent="0.2">
      <c r="A7591" t="s">
        <v>22925</v>
      </c>
      <c r="B7591" t="s">
        <v>20</v>
      </c>
      <c r="C7591" t="s">
        <v>26</v>
      </c>
      <c r="D7591">
        <v>54</v>
      </c>
      <c r="E7591" t="s">
        <v>34</v>
      </c>
      <c r="F7591" t="s">
        <v>29156</v>
      </c>
    </row>
    <row r="7592" spans="1:6" x14ac:dyDescent="0.2">
      <c r="A7592" t="s">
        <v>22928</v>
      </c>
      <c r="B7592" t="s">
        <v>18</v>
      </c>
      <c r="C7592" t="s">
        <v>27</v>
      </c>
      <c r="D7592">
        <v>52</v>
      </c>
      <c r="E7592" t="s">
        <v>33</v>
      </c>
      <c r="F7592" t="s">
        <v>29156</v>
      </c>
    </row>
    <row r="7593" spans="1:6" x14ac:dyDescent="0.2">
      <c r="A7593" t="s">
        <v>22931</v>
      </c>
      <c r="B7593" t="s">
        <v>15</v>
      </c>
      <c r="C7593" t="s">
        <v>26</v>
      </c>
      <c r="D7593">
        <v>55</v>
      </c>
      <c r="E7593" t="s">
        <v>33</v>
      </c>
      <c r="F7593" t="s">
        <v>29157</v>
      </c>
    </row>
    <row r="7594" spans="1:6" x14ac:dyDescent="0.2">
      <c r="A7594" t="s">
        <v>22934</v>
      </c>
      <c r="B7594" t="s">
        <v>22</v>
      </c>
      <c r="C7594" t="s">
        <v>29</v>
      </c>
      <c r="D7594">
        <v>21</v>
      </c>
      <c r="E7594" t="s">
        <v>33</v>
      </c>
      <c r="F7594" t="s">
        <v>29155</v>
      </c>
    </row>
    <row r="7595" spans="1:6" x14ac:dyDescent="0.2">
      <c r="A7595" t="s">
        <v>22937</v>
      </c>
      <c r="B7595" t="s">
        <v>19</v>
      </c>
      <c r="C7595" t="s">
        <v>29</v>
      </c>
      <c r="D7595">
        <v>23</v>
      </c>
      <c r="E7595" t="s">
        <v>32</v>
      </c>
      <c r="F7595" t="s">
        <v>29156</v>
      </c>
    </row>
    <row r="7596" spans="1:6" x14ac:dyDescent="0.2">
      <c r="A7596" t="s">
        <v>22940</v>
      </c>
      <c r="B7596" t="s">
        <v>17</v>
      </c>
      <c r="C7596" t="s">
        <v>26</v>
      </c>
      <c r="D7596">
        <v>34</v>
      </c>
      <c r="E7596" t="s">
        <v>32</v>
      </c>
      <c r="F7596" t="s">
        <v>29154</v>
      </c>
    </row>
    <row r="7597" spans="1:6" x14ac:dyDescent="0.2">
      <c r="A7597" t="s">
        <v>22943</v>
      </c>
      <c r="B7597" t="s">
        <v>22</v>
      </c>
      <c r="C7597" t="s">
        <v>26</v>
      </c>
      <c r="D7597">
        <v>36</v>
      </c>
      <c r="E7597" t="s">
        <v>32</v>
      </c>
      <c r="F7597" t="s">
        <v>29157</v>
      </c>
    </row>
    <row r="7598" spans="1:6" x14ac:dyDescent="0.2">
      <c r="A7598" t="s">
        <v>22946</v>
      </c>
      <c r="B7598" t="s">
        <v>20</v>
      </c>
      <c r="C7598" t="s">
        <v>27</v>
      </c>
      <c r="D7598">
        <v>53</v>
      </c>
      <c r="E7598" t="s">
        <v>34</v>
      </c>
      <c r="F7598" t="s">
        <v>29157</v>
      </c>
    </row>
    <row r="7599" spans="1:6" x14ac:dyDescent="0.2">
      <c r="A7599" t="s">
        <v>22949</v>
      </c>
      <c r="B7599" t="s">
        <v>21</v>
      </c>
      <c r="C7599" t="s">
        <v>27</v>
      </c>
      <c r="D7599">
        <v>105</v>
      </c>
      <c r="E7599" t="s">
        <v>34</v>
      </c>
      <c r="F7599" t="s">
        <v>29154</v>
      </c>
    </row>
    <row r="7600" spans="1:6" x14ac:dyDescent="0.2">
      <c r="A7600" t="s">
        <v>22952</v>
      </c>
      <c r="B7600" t="s">
        <v>15</v>
      </c>
      <c r="C7600" t="s">
        <v>30</v>
      </c>
      <c r="D7600">
        <v>7</v>
      </c>
      <c r="E7600" t="s">
        <v>34</v>
      </c>
      <c r="F7600" t="s">
        <v>29157</v>
      </c>
    </row>
    <row r="7601" spans="1:6" x14ac:dyDescent="0.2">
      <c r="A7601" t="s">
        <v>22955</v>
      </c>
      <c r="B7601" t="s">
        <v>16</v>
      </c>
      <c r="C7601" t="s">
        <v>27</v>
      </c>
      <c r="D7601">
        <v>71</v>
      </c>
      <c r="E7601" t="s">
        <v>32</v>
      </c>
      <c r="F7601" t="s">
        <v>29155</v>
      </c>
    </row>
    <row r="7602" spans="1:6" x14ac:dyDescent="0.2">
      <c r="A7602" t="s">
        <v>22958</v>
      </c>
      <c r="B7602" t="s">
        <v>15</v>
      </c>
      <c r="C7602" t="s">
        <v>26</v>
      </c>
      <c r="D7602">
        <v>56</v>
      </c>
      <c r="E7602" t="s">
        <v>32</v>
      </c>
      <c r="F7602" t="s">
        <v>29157</v>
      </c>
    </row>
    <row r="7603" spans="1:6" x14ac:dyDescent="0.2">
      <c r="A7603" t="s">
        <v>22961</v>
      </c>
      <c r="B7603" t="s">
        <v>15</v>
      </c>
      <c r="C7603" t="s">
        <v>26</v>
      </c>
      <c r="D7603">
        <v>56</v>
      </c>
      <c r="E7603" t="s">
        <v>34</v>
      </c>
      <c r="F7603" t="s">
        <v>29157</v>
      </c>
    </row>
    <row r="7604" spans="1:6" x14ac:dyDescent="0.2">
      <c r="A7604" t="s">
        <v>22964</v>
      </c>
      <c r="B7604" t="s">
        <v>20</v>
      </c>
      <c r="C7604" t="s">
        <v>27</v>
      </c>
      <c r="D7604">
        <v>115</v>
      </c>
      <c r="E7604" t="s">
        <v>34</v>
      </c>
      <c r="F7604" t="s">
        <v>29157</v>
      </c>
    </row>
    <row r="7605" spans="1:6" x14ac:dyDescent="0.2">
      <c r="A7605" t="s">
        <v>22967</v>
      </c>
      <c r="B7605" t="s">
        <v>21</v>
      </c>
      <c r="C7605" t="s">
        <v>26</v>
      </c>
      <c r="D7605">
        <v>37</v>
      </c>
      <c r="E7605" t="s">
        <v>33</v>
      </c>
      <c r="F7605" t="s">
        <v>29157</v>
      </c>
    </row>
    <row r="7606" spans="1:6" x14ac:dyDescent="0.2">
      <c r="A7606" t="s">
        <v>22970</v>
      </c>
      <c r="B7606" t="s">
        <v>19</v>
      </c>
      <c r="C7606" t="s">
        <v>26</v>
      </c>
      <c r="D7606">
        <v>59</v>
      </c>
      <c r="E7606" t="s">
        <v>32</v>
      </c>
      <c r="F7606" t="s">
        <v>29154</v>
      </c>
    </row>
    <row r="7607" spans="1:6" x14ac:dyDescent="0.2">
      <c r="A7607" t="s">
        <v>22973</v>
      </c>
      <c r="B7607" t="s">
        <v>23</v>
      </c>
      <c r="C7607" t="s">
        <v>27</v>
      </c>
      <c r="D7607">
        <v>45</v>
      </c>
      <c r="E7607" t="s">
        <v>34</v>
      </c>
      <c r="F7607" t="s">
        <v>29157</v>
      </c>
    </row>
    <row r="7608" spans="1:6" x14ac:dyDescent="0.2">
      <c r="A7608" t="s">
        <v>22976</v>
      </c>
      <c r="B7608" t="s">
        <v>24</v>
      </c>
      <c r="C7608" t="s">
        <v>26</v>
      </c>
      <c r="D7608">
        <v>58</v>
      </c>
      <c r="E7608" t="s">
        <v>34</v>
      </c>
      <c r="F7608" t="s">
        <v>29156</v>
      </c>
    </row>
    <row r="7609" spans="1:6" x14ac:dyDescent="0.2">
      <c r="A7609" t="s">
        <v>22979</v>
      </c>
      <c r="B7609" t="s">
        <v>20</v>
      </c>
      <c r="C7609" t="s">
        <v>26</v>
      </c>
      <c r="D7609">
        <v>52</v>
      </c>
      <c r="E7609" t="s">
        <v>33</v>
      </c>
      <c r="F7609" t="s">
        <v>29154</v>
      </c>
    </row>
    <row r="7610" spans="1:6" x14ac:dyDescent="0.2">
      <c r="A7610" t="s">
        <v>22982</v>
      </c>
      <c r="B7610" t="s">
        <v>15</v>
      </c>
      <c r="C7610" t="s">
        <v>26</v>
      </c>
      <c r="D7610">
        <v>55</v>
      </c>
      <c r="E7610" t="s">
        <v>32</v>
      </c>
      <c r="F7610" t="s">
        <v>29157</v>
      </c>
    </row>
    <row r="7611" spans="1:6" x14ac:dyDescent="0.2">
      <c r="A7611" t="s">
        <v>22985</v>
      </c>
      <c r="B7611" t="s">
        <v>18</v>
      </c>
      <c r="C7611" t="s">
        <v>26</v>
      </c>
      <c r="D7611">
        <v>53</v>
      </c>
      <c r="E7611" t="s">
        <v>34</v>
      </c>
      <c r="F7611" t="s">
        <v>29154</v>
      </c>
    </row>
    <row r="7612" spans="1:6" x14ac:dyDescent="0.2">
      <c r="A7612" t="s">
        <v>22988</v>
      </c>
      <c r="B7612" t="s">
        <v>24</v>
      </c>
      <c r="C7612" t="s">
        <v>26</v>
      </c>
      <c r="D7612">
        <v>24</v>
      </c>
      <c r="E7612" t="s">
        <v>34</v>
      </c>
      <c r="F7612" t="s">
        <v>29156</v>
      </c>
    </row>
    <row r="7613" spans="1:6" x14ac:dyDescent="0.2">
      <c r="A7613" t="s">
        <v>22991</v>
      </c>
      <c r="B7613" t="s">
        <v>23</v>
      </c>
      <c r="C7613" t="s">
        <v>26</v>
      </c>
      <c r="D7613">
        <v>25</v>
      </c>
      <c r="E7613" t="s">
        <v>32</v>
      </c>
      <c r="F7613" t="s">
        <v>29157</v>
      </c>
    </row>
    <row r="7614" spans="1:6" x14ac:dyDescent="0.2">
      <c r="A7614" t="s">
        <v>22994</v>
      </c>
      <c r="B7614" t="s">
        <v>21</v>
      </c>
      <c r="C7614" t="s">
        <v>27</v>
      </c>
      <c r="D7614">
        <v>56</v>
      </c>
      <c r="E7614" t="s">
        <v>32</v>
      </c>
      <c r="F7614" t="s">
        <v>29155</v>
      </c>
    </row>
    <row r="7615" spans="1:6" x14ac:dyDescent="0.2">
      <c r="A7615" t="s">
        <v>22997</v>
      </c>
      <c r="B7615" t="s">
        <v>22</v>
      </c>
      <c r="C7615" t="s">
        <v>27</v>
      </c>
      <c r="D7615">
        <v>90</v>
      </c>
      <c r="E7615" t="s">
        <v>33</v>
      </c>
      <c r="F7615" t="s">
        <v>29156</v>
      </c>
    </row>
    <row r="7616" spans="1:6" x14ac:dyDescent="0.2">
      <c r="A7616" t="s">
        <v>23000</v>
      </c>
      <c r="B7616" t="s">
        <v>20</v>
      </c>
      <c r="C7616" t="s">
        <v>26</v>
      </c>
      <c r="D7616">
        <v>42</v>
      </c>
      <c r="E7616" t="s">
        <v>32</v>
      </c>
      <c r="F7616" t="s">
        <v>29156</v>
      </c>
    </row>
    <row r="7617" spans="1:6" x14ac:dyDescent="0.2">
      <c r="A7617" t="s">
        <v>23003</v>
      </c>
      <c r="B7617" t="s">
        <v>20</v>
      </c>
      <c r="C7617" t="s">
        <v>26</v>
      </c>
      <c r="D7617">
        <v>22</v>
      </c>
      <c r="E7617" t="s">
        <v>32</v>
      </c>
      <c r="F7617" t="s">
        <v>29157</v>
      </c>
    </row>
    <row r="7618" spans="1:6" x14ac:dyDescent="0.2">
      <c r="A7618" t="s">
        <v>23006</v>
      </c>
      <c r="B7618" t="s">
        <v>20</v>
      </c>
      <c r="C7618" t="s">
        <v>26</v>
      </c>
      <c r="D7618">
        <v>43</v>
      </c>
      <c r="E7618" t="s">
        <v>32</v>
      </c>
      <c r="F7618" t="s">
        <v>29157</v>
      </c>
    </row>
    <row r="7619" spans="1:6" x14ac:dyDescent="0.2">
      <c r="A7619" t="s">
        <v>23009</v>
      </c>
      <c r="B7619" t="s">
        <v>16</v>
      </c>
      <c r="C7619" t="s">
        <v>26</v>
      </c>
      <c r="D7619">
        <v>53</v>
      </c>
      <c r="E7619" t="s">
        <v>34</v>
      </c>
      <c r="F7619" t="s">
        <v>29156</v>
      </c>
    </row>
    <row r="7620" spans="1:6" x14ac:dyDescent="0.2">
      <c r="A7620" t="s">
        <v>23012</v>
      </c>
      <c r="B7620" t="s">
        <v>18</v>
      </c>
      <c r="C7620" t="s">
        <v>27</v>
      </c>
      <c r="D7620">
        <v>75</v>
      </c>
      <c r="E7620" t="s">
        <v>32</v>
      </c>
      <c r="F7620" t="s">
        <v>29156</v>
      </c>
    </row>
    <row r="7621" spans="1:6" x14ac:dyDescent="0.2">
      <c r="A7621" t="s">
        <v>23015</v>
      </c>
      <c r="B7621" t="s">
        <v>18</v>
      </c>
      <c r="C7621" t="s">
        <v>28</v>
      </c>
      <c r="D7621">
        <v>112</v>
      </c>
      <c r="E7621" t="s">
        <v>33</v>
      </c>
      <c r="F7621" t="s">
        <v>29156</v>
      </c>
    </row>
    <row r="7622" spans="1:6" x14ac:dyDescent="0.2">
      <c r="A7622" t="s">
        <v>23018</v>
      </c>
      <c r="B7622" t="s">
        <v>15</v>
      </c>
      <c r="C7622" t="s">
        <v>27</v>
      </c>
      <c r="D7622">
        <v>83</v>
      </c>
      <c r="E7622" t="s">
        <v>34</v>
      </c>
      <c r="F7622" t="s">
        <v>29156</v>
      </c>
    </row>
    <row r="7623" spans="1:6" x14ac:dyDescent="0.2">
      <c r="A7623" t="s">
        <v>23021</v>
      </c>
      <c r="B7623" t="s">
        <v>18</v>
      </c>
      <c r="C7623" t="s">
        <v>26</v>
      </c>
      <c r="D7623">
        <v>56</v>
      </c>
      <c r="E7623" t="s">
        <v>34</v>
      </c>
      <c r="F7623" t="s">
        <v>29154</v>
      </c>
    </row>
    <row r="7624" spans="1:6" x14ac:dyDescent="0.2">
      <c r="A7624" t="s">
        <v>23024</v>
      </c>
      <c r="B7624" t="s">
        <v>23</v>
      </c>
      <c r="C7624" t="s">
        <v>26</v>
      </c>
      <c r="D7624">
        <v>21</v>
      </c>
      <c r="E7624" t="s">
        <v>32</v>
      </c>
      <c r="F7624" t="s">
        <v>29157</v>
      </c>
    </row>
    <row r="7625" spans="1:6" x14ac:dyDescent="0.2">
      <c r="A7625" t="s">
        <v>23027</v>
      </c>
      <c r="B7625" t="s">
        <v>16</v>
      </c>
      <c r="C7625" t="s">
        <v>27</v>
      </c>
      <c r="D7625">
        <v>62</v>
      </c>
      <c r="E7625" t="s">
        <v>33</v>
      </c>
      <c r="F7625" t="s">
        <v>29156</v>
      </c>
    </row>
    <row r="7626" spans="1:6" x14ac:dyDescent="0.2">
      <c r="A7626" t="s">
        <v>22739</v>
      </c>
      <c r="B7626" t="s">
        <v>20</v>
      </c>
      <c r="C7626" t="s">
        <v>26</v>
      </c>
      <c r="D7626">
        <v>51</v>
      </c>
      <c r="E7626" t="s">
        <v>32</v>
      </c>
      <c r="F7626" t="s">
        <v>29157</v>
      </c>
    </row>
    <row r="7627" spans="1:6" x14ac:dyDescent="0.2">
      <c r="A7627" t="s">
        <v>22742</v>
      </c>
      <c r="B7627" t="s">
        <v>16</v>
      </c>
      <c r="C7627" t="s">
        <v>27</v>
      </c>
      <c r="D7627">
        <v>48</v>
      </c>
      <c r="E7627" t="s">
        <v>32</v>
      </c>
      <c r="F7627" t="s">
        <v>29157</v>
      </c>
    </row>
    <row r="7628" spans="1:6" x14ac:dyDescent="0.2">
      <c r="A7628" t="s">
        <v>22745</v>
      </c>
      <c r="B7628" t="s">
        <v>16</v>
      </c>
      <c r="C7628" t="s">
        <v>28</v>
      </c>
      <c r="D7628">
        <v>297</v>
      </c>
      <c r="E7628" t="s">
        <v>34</v>
      </c>
      <c r="F7628" t="s">
        <v>29156</v>
      </c>
    </row>
    <row r="7629" spans="1:6" x14ac:dyDescent="0.2">
      <c r="A7629" t="s">
        <v>22748</v>
      </c>
      <c r="B7629" t="s">
        <v>21</v>
      </c>
      <c r="C7629" t="s">
        <v>27</v>
      </c>
      <c r="D7629">
        <v>70</v>
      </c>
      <c r="E7629" t="s">
        <v>32</v>
      </c>
      <c r="F7629" t="s">
        <v>29157</v>
      </c>
    </row>
    <row r="7630" spans="1:6" x14ac:dyDescent="0.2">
      <c r="A7630" t="s">
        <v>22751</v>
      </c>
      <c r="B7630" t="s">
        <v>17</v>
      </c>
      <c r="C7630" t="s">
        <v>28</v>
      </c>
      <c r="D7630">
        <v>312</v>
      </c>
      <c r="E7630" t="s">
        <v>34</v>
      </c>
      <c r="F7630" t="s">
        <v>29154</v>
      </c>
    </row>
    <row r="7631" spans="1:6" x14ac:dyDescent="0.2">
      <c r="A7631" t="s">
        <v>22754</v>
      </c>
      <c r="B7631" t="s">
        <v>23</v>
      </c>
      <c r="C7631" t="s">
        <v>27</v>
      </c>
      <c r="D7631">
        <v>116</v>
      </c>
      <c r="E7631" t="s">
        <v>32</v>
      </c>
      <c r="F7631" t="s">
        <v>29156</v>
      </c>
    </row>
    <row r="7632" spans="1:6" x14ac:dyDescent="0.2">
      <c r="A7632" t="s">
        <v>23030</v>
      </c>
      <c r="B7632" t="s">
        <v>20</v>
      </c>
      <c r="C7632" t="s">
        <v>29</v>
      </c>
      <c r="D7632">
        <v>20</v>
      </c>
      <c r="E7632" t="s">
        <v>34</v>
      </c>
      <c r="F7632" t="s">
        <v>29157</v>
      </c>
    </row>
    <row r="7633" spans="1:6" x14ac:dyDescent="0.2">
      <c r="A7633" t="s">
        <v>23033</v>
      </c>
      <c r="B7633" t="s">
        <v>15</v>
      </c>
      <c r="C7633" t="s">
        <v>30</v>
      </c>
      <c r="D7633">
        <v>6</v>
      </c>
      <c r="E7633" t="s">
        <v>32</v>
      </c>
      <c r="F7633" t="s">
        <v>79</v>
      </c>
    </row>
    <row r="7634" spans="1:6" x14ac:dyDescent="0.2">
      <c r="A7634" t="s">
        <v>23036</v>
      </c>
      <c r="B7634" t="s">
        <v>20</v>
      </c>
      <c r="C7634" t="s">
        <v>27</v>
      </c>
      <c r="D7634">
        <v>88</v>
      </c>
      <c r="E7634" t="s">
        <v>33</v>
      </c>
      <c r="F7634" t="s">
        <v>79</v>
      </c>
    </row>
    <row r="7635" spans="1:6" x14ac:dyDescent="0.2">
      <c r="A7635" t="s">
        <v>23039</v>
      </c>
      <c r="B7635" t="s">
        <v>15</v>
      </c>
      <c r="C7635" t="s">
        <v>26</v>
      </c>
      <c r="D7635">
        <v>25</v>
      </c>
      <c r="E7635" t="s">
        <v>32</v>
      </c>
      <c r="F7635" t="s">
        <v>29157</v>
      </c>
    </row>
    <row r="7636" spans="1:6" x14ac:dyDescent="0.2">
      <c r="A7636" t="s">
        <v>23042</v>
      </c>
      <c r="B7636" t="s">
        <v>23</v>
      </c>
      <c r="C7636" t="s">
        <v>29</v>
      </c>
      <c r="D7636">
        <v>8</v>
      </c>
      <c r="E7636" t="s">
        <v>32</v>
      </c>
      <c r="F7636" t="s">
        <v>29157</v>
      </c>
    </row>
    <row r="7637" spans="1:6" x14ac:dyDescent="0.2">
      <c r="A7637" t="s">
        <v>23045</v>
      </c>
      <c r="B7637" t="s">
        <v>15</v>
      </c>
      <c r="C7637" t="s">
        <v>26</v>
      </c>
      <c r="D7637">
        <v>24</v>
      </c>
      <c r="E7637" t="s">
        <v>32</v>
      </c>
      <c r="F7637" t="s">
        <v>79</v>
      </c>
    </row>
    <row r="7638" spans="1:6" x14ac:dyDescent="0.2">
      <c r="A7638" t="s">
        <v>23048</v>
      </c>
      <c r="B7638" t="s">
        <v>17</v>
      </c>
      <c r="C7638" t="s">
        <v>26</v>
      </c>
      <c r="D7638">
        <v>25</v>
      </c>
      <c r="E7638" t="s">
        <v>32</v>
      </c>
      <c r="F7638" t="s">
        <v>79</v>
      </c>
    </row>
    <row r="7639" spans="1:6" x14ac:dyDescent="0.2">
      <c r="A7639" t="s">
        <v>23051</v>
      </c>
      <c r="B7639" t="s">
        <v>24</v>
      </c>
      <c r="C7639" t="s">
        <v>26</v>
      </c>
      <c r="D7639">
        <v>42</v>
      </c>
      <c r="E7639" t="s">
        <v>33</v>
      </c>
      <c r="F7639" t="s">
        <v>29157</v>
      </c>
    </row>
    <row r="7640" spans="1:6" x14ac:dyDescent="0.2">
      <c r="A7640" t="s">
        <v>23054</v>
      </c>
      <c r="B7640" t="s">
        <v>16</v>
      </c>
      <c r="C7640" t="s">
        <v>26</v>
      </c>
      <c r="D7640">
        <v>39</v>
      </c>
      <c r="E7640" t="s">
        <v>32</v>
      </c>
      <c r="F7640" t="s">
        <v>29157</v>
      </c>
    </row>
    <row r="7641" spans="1:6" x14ac:dyDescent="0.2">
      <c r="A7641" t="s">
        <v>23057</v>
      </c>
      <c r="B7641" t="s">
        <v>21</v>
      </c>
      <c r="C7641" t="s">
        <v>26</v>
      </c>
      <c r="D7641">
        <v>27</v>
      </c>
      <c r="E7641" t="s">
        <v>33</v>
      </c>
      <c r="F7641" t="s">
        <v>79</v>
      </c>
    </row>
    <row r="7642" spans="1:6" x14ac:dyDescent="0.2">
      <c r="A7642" t="s">
        <v>23060</v>
      </c>
      <c r="B7642" t="s">
        <v>17</v>
      </c>
      <c r="C7642" t="s">
        <v>27</v>
      </c>
      <c r="D7642">
        <v>86</v>
      </c>
      <c r="E7642" t="s">
        <v>32</v>
      </c>
      <c r="F7642" t="s">
        <v>29157</v>
      </c>
    </row>
    <row r="7643" spans="1:6" x14ac:dyDescent="0.2">
      <c r="A7643" t="s">
        <v>23063</v>
      </c>
      <c r="B7643" t="s">
        <v>23</v>
      </c>
      <c r="C7643" t="s">
        <v>26</v>
      </c>
      <c r="D7643">
        <v>40</v>
      </c>
      <c r="E7643" t="s">
        <v>32</v>
      </c>
      <c r="F7643" t="s">
        <v>79</v>
      </c>
    </row>
    <row r="7644" spans="1:6" x14ac:dyDescent="0.2">
      <c r="A7644" t="s">
        <v>23066</v>
      </c>
      <c r="B7644" t="s">
        <v>20</v>
      </c>
      <c r="C7644" t="s">
        <v>26</v>
      </c>
      <c r="D7644">
        <v>43</v>
      </c>
      <c r="E7644" t="s">
        <v>33</v>
      </c>
      <c r="F7644" t="s">
        <v>79</v>
      </c>
    </row>
    <row r="7645" spans="1:6" x14ac:dyDescent="0.2">
      <c r="A7645" t="s">
        <v>23069</v>
      </c>
      <c r="B7645" t="s">
        <v>23</v>
      </c>
      <c r="C7645" t="s">
        <v>26</v>
      </c>
      <c r="D7645">
        <v>26</v>
      </c>
      <c r="E7645" t="s">
        <v>34</v>
      </c>
      <c r="F7645" t="s">
        <v>79</v>
      </c>
    </row>
    <row r="7646" spans="1:6" x14ac:dyDescent="0.2">
      <c r="A7646" t="s">
        <v>23072</v>
      </c>
      <c r="B7646" t="s">
        <v>18</v>
      </c>
      <c r="C7646" t="s">
        <v>27</v>
      </c>
      <c r="D7646">
        <v>53</v>
      </c>
      <c r="E7646" t="s">
        <v>32</v>
      </c>
      <c r="F7646" t="s">
        <v>79</v>
      </c>
    </row>
    <row r="7647" spans="1:6" x14ac:dyDescent="0.2">
      <c r="A7647" t="s">
        <v>23075</v>
      </c>
      <c r="B7647" t="s">
        <v>23</v>
      </c>
      <c r="C7647" t="s">
        <v>27</v>
      </c>
      <c r="D7647">
        <v>97</v>
      </c>
      <c r="E7647" t="s">
        <v>32</v>
      </c>
      <c r="F7647" t="s">
        <v>29157</v>
      </c>
    </row>
    <row r="7648" spans="1:6" x14ac:dyDescent="0.2">
      <c r="A7648" t="s">
        <v>23078</v>
      </c>
      <c r="B7648" t="s">
        <v>17</v>
      </c>
      <c r="C7648" t="s">
        <v>26</v>
      </c>
      <c r="D7648">
        <v>31</v>
      </c>
      <c r="E7648" t="s">
        <v>33</v>
      </c>
      <c r="F7648" t="s">
        <v>79</v>
      </c>
    </row>
    <row r="7649" spans="1:6" x14ac:dyDescent="0.2">
      <c r="A7649" t="s">
        <v>23081</v>
      </c>
      <c r="B7649" t="s">
        <v>22</v>
      </c>
      <c r="C7649" t="s">
        <v>26</v>
      </c>
      <c r="D7649">
        <v>26</v>
      </c>
      <c r="E7649" t="s">
        <v>32</v>
      </c>
      <c r="F7649" t="s">
        <v>29157</v>
      </c>
    </row>
    <row r="7650" spans="1:6" x14ac:dyDescent="0.2">
      <c r="A7650" t="s">
        <v>23084</v>
      </c>
      <c r="B7650" t="s">
        <v>16</v>
      </c>
      <c r="C7650" t="s">
        <v>28</v>
      </c>
      <c r="D7650">
        <v>101</v>
      </c>
      <c r="E7650" t="s">
        <v>32</v>
      </c>
      <c r="F7650" t="s">
        <v>79</v>
      </c>
    </row>
    <row r="7651" spans="1:6" x14ac:dyDescent="0.2">
      <c r="A7651" t="s">
        <v>23087</v>
      </c>
      <c r="B7651" t="s">
        <v>16</v>
      </c>
      <c r="C7651" t="s">
        <v>30</v>
      </c>
      <c r="D7651">
        <v>7</v>
      </c>
      <c r="E7651" t="s">
        <v>32</v>
      </c>
      <c r="F7651" t="s">
        <v>79</v>
      </c>
    </row>
    <row r="7652" spans="1:6" x14ac:dyDescent="0.2">
      <c r="A7652" t="s">
        <v>23090</v>
      </c>
      <c r="B7652" t="s">
        <v>16</v>
      </c>
      <c r="C7652" t="s">
        <v>26</v>
      </c>
      <c r="D7652">
        <v>50</v>
      </c>
      <c r="E7652" t="s">
        <v>32</v>
      </c>
      <c r="F7652" t="s">
        <v>29157</v>
      </c>
    </row>
    <row r="7653" spans="1:6" x14ac:dyDescent="0.2">
      <c r="A7653" t="s">
        <v>23093</v>
      </c>
      <c r="B7653" t="s">
        <v>18</v>
      </c>
      <c r="C7653" t="s">
        <v>26</v>
      </c>
      <c r="D7653">
        <v>30</v>
      </c>
      <c r="E7653" t="s">
        <v>32</v>
      </c>
      <c r="F7653" t="s">
        <v>79</v>
      </c>
    </row>
    <row r="7654" spans="1:6" x14ac:dyDescent="0.2">
      <c r="A7654" t="s">
        <v>23096</v>
      </c>
      <c r="B7654" t="s">
        <v>17</v>
      </c>
      <c r="C7654" t="s">
        <v>26</v>
      </c>
      <c r="D7654">
        <v>44</v>
      </c>
      <c r="E7654" t="s">
        <v>33</v>
      </c>
      <c r="F7654" t="s">
        <v>29157</v>
      </c>
    </row>
    <row r="7655" spans="1:6" x14ac:dyDescent="0.2">
      <c r="A7655" t="s">
        <v>23099</v>
      </c>
      <c r="B7655" t="s">
        <v>24</v>
      </c>
      <c r="C7655" t="s">
        <v>26</v>
      </c>
      <c r="D7655">
        <v>43</v>
      </c>
      <c r="E7655" t="s">
        <v>34</v>
      </c>
      <c r="F7655" t="s">
        <v>79</v>
      </c>
    </row>
    <row r="7656" spans="1:6" x14ac:dyDescent="0.2">
      <c r="A7656" t="s">
        <v>23102</v>
      </c>
      <c r="B7656" t="s">
        <v>19</v>
      </c>
      <c r="C7656" t="s">
        <v>26</v>
      </c>
      <c r="D7656">
        <v>26</v>
      </c>
      <c r="E7656" t="s">
        <v>32</v>
      </c>
      <c r="F7656" t="s">
        <v>79</v>
      </c>
    </row>
    <row r="7657" spans="1:6" x14ac:dyDescent="0.2">
      <c r="A7657" t="s">
        <v>23105</v>
      </c>
      <c r="B7657" t="s">
        <v>23</v>
      </c>
      <c r="C7657" t="s">
        <v>26</v>
      </c>
      <c r="D7657">
        <v>28</v>
      </c>
      <c r="E7657" t="s">
        <v>32</v>
      </c>
      <c r="F7657" t="s">
        <v>79</v>
      </c>
    </row>
    <row r="7658" spans="1:6" x14ac:dyDescent="0.2">
      <c r="A7658" t="s">
        <v>23108</v>
      </c>
      <c r="B7658" t="s">
        <v>17</v>
      </c>
      <c r="C7658" t="s">
        <v>26</v>
      </c>
      <c r="D7658">
        <v>41</v>
      </c>
      <c r="E7658" t="s">
        <v>33</v>
      </c>
      <c r="F7658" t="s">
        <v>79</v>
      </c>
    </row>
    <row r="7659" spans="1:6" x14ac:dyDescent="0.2">
      <c r="A7659" t="s">
        <v>23111</v>
      </c>
      <c r="B7659" t="s">
        <v>20</v>
      </c>
      <c r="C7659" t="s">
        <v>27</v>
      </c>
      <c r="D7659">
        <v>59</v>
      </c>
      <c r="E7659" t="s">
        <v>34</v>
      </c>
      <c r="F7659" t="s">
        <v>29157</v>
      </c>
    </row>
    <row r="7660" spans="1:6" x14ac:dyDescent="0.2">
      <c r="A7660" t="s">
        <v>23114</v>
      </c>
      <c r="B7660" t="s">
        <v>23</v>
      </c>
      <c r="C7660" t="s">
        <v>26</v>
      </c>
      <c r="D7660">
        <v>20</v>
      </c>
      <c r="E7660" t="s">
        <v>34</v>
      </c>
      <c r="F7660" t="s">
        <v>79</v>
      </c>
    </row>
    <row r="7661" spans="1:6" x14ac:dyDescent="0.2">
      <c r="A7661" t="s">
        <v>23117</v>
      </c>
      <c r="B7661" t="s">
        <v>23</v>
      </c>
      <c r="C7661" t="s">
        <v>26</v>
      </c>
      <c r="D7661">
        <v>38</v>
      </c>
      <c r="E7661" t="s">
        <v>34</v>
      </c>
      <c r="F7661" t="s">
        <v>79</v>
      </c>
    </row>
    <row r="7662" spans="1:6" x14ac:dyDescent="0.2">
      <c r="A7662" t="s">
        <v>23120</v>
      </c>
      <c r="B7662" t="s">
        <v>22</v>
      </c>
      <c r="C7662" t="s">
        <v>26</v>
      </c>
      <c r="D7662">
        <v>34</v>
      </c>
      <c r="E7662" t="s">
        <v>33</v>
      </c>
      <c r="F7662" t="s">
        <v>79</v>
      </c>
    </row>
    <row r="7663" spans="1:6" x14ac:dyDescent="0.2">
      <c r="A7663" t="s">
        <v>23123</v>
      </c>
      <c r="B7663" t="s">
        <v>22</v>
      </c>
      <c r="C7663" t="s">
        <v>27</v>
      </c>
      <c r="D7663">
        <v>100</v>
      </c>
      <c r="E7663" t="s">
        <v>33</v>
      </c>
      <c r="F7663" t="s">
        <v>79</v>
      </c>
    </row>
    <row r="7664" spans="1:6" x14ac:dyDescent="0.2">
      <c r="A7664" t="s">
        <v>23126</v>
      </c>
      <c r="B7664" t="s">
        <v>17</v>
      </c>
      <c r="C7664" t="s">
        <v>27</v>
      </c>
      <c r="D7664">
        <v>109</v>
      </c>
      <c r="E7664" t="s">
        <v>34</v>
      </c>
      <c r="F7664" t="s">
        <v>29157</v>
      </c>
    </row>
    <row r="7665" spans="1:6" x14ac:dyDescent="0.2">
      <c r="A7665" t="s">
        <v>23129</v>
      </c>
      <c r="B7665" t="s">
        <v>17</v>
      </c>
      <c r="C7665" t="s">
        <v>27</v>
      </c>
      <c r="D7665">
        <v>72</v>
      </c>
      <c r="E7665" t="s">
        <v>32</v>
      </c>
      <c r="F7665" t="s">
        <v>29157</v>
      </c>
    </row>
    <row r="7666" spans="1:6" x14ac:dyDescent="0.2">
      <c r="A7666" t="s">
        <v>23132</v>
      </c>
      <c r="B7666" t="s">
        <v>22</v>
      </c>
      <c r="C7666" t="s">
        <v>29</v>
      </c>
      <c r="D7666">
        <v>9</v>
      </c>
      <c r="E7666" t="s">
        <v>33</v>
      </c>
      <c r="F7666" t="s">
        <v>29157</v>
      </c>
    </row>
    <row r="7667" spans="1:6" x14ac:dyDescent="0.2">
      <c r="A7667" t="s">
        <v>23135</v>
      </c>
      <c r="B7667" t="s">
        <v>22</v>
      </c>
      <c r="C7667" t="s">
        <v>26</v>
      </c>
      <c r="D7667">
        <v>28</v>
      </c>
      <c r="E7667" t="s">
        <v>33</v>
      </c>
      <c r="F7667" t="s">
        <v>79</v>
      </c>
    </row>
    <row r="7668" spans="1:6" x14ac:dyDescent="0.2">
      <c r="A7668" t="s">
        <v>23138</v>
      </c>
      <c r="B7668" t="s">
        <v>24</v>
      </c>
      <c r="C7668" t="s">
        <v>29</v>
      </c>
      <c r="D7668">
        <v>16</v>
      </c>
      <c r="E7668" t="s">
        <v>32</v>
      </c>
      <c r="F7668" t="s">
        <v>79</v>
      </c>
    </row>
    <row r="7669" spans="1:6" x14ac:dyDescent="0.2">
      <c r="A7669" t="s">
        <v>23141</v>
      </c>
      <c r="B7669" t="s">
        <v>22</v>
      </c>
      <c r="C7669" t="s">
        <v>27</v>
      </c>
      <c r="D7669">
        <v>94</v>
      </c>
      <c r="E7669" t="s">
        <v>33</v>
      </c>
      <c r="F7669" t="s">
        <v>79</v>
      </c>
    </row>
    <row r="7670" spans="1:6" x14ac:dyDescent="0.2">
      <c r="A7670" t="s">
        <v>23144</v>
      </c>
      <c r="B7670" t="s">
        <v>20</v>
      </c>
      <c r="C7670" t="s">
        <v>30</v>
      </c>
      <c r="D7670">
        <v>4</v>
      </c>
      <c r="E7670" t="s">
        <v>34</v>
      </c>
      <c r="F7670" t="s">
        <v>79</v>
      </c>
    </row>
    <row r="7671" spans="1:6" x14ac:dyDescent="0.2">
      <c r="A7671" t="s">
        <v>23147</v>
      </c>
      <c r="B7671" t="s">
        <v>16</v>
      </c>
      <c r="C7671" t="s">
        <v>26</v>
      </c>
      <c r="D7671">
        <v>47</v>
      </c>
      <c r="E7671" t="s">
        <v>33</v>
      </c>
      <c r="F7671" t="s">
        <v>79</v>
      </c>
    </row>
    <row r="7672" spans="1:6" x14ac:dyDescent="0.2">
      <c r="A7672" t="s">
        <v>23150</v>
      </c>
      <c r="B7672" t="s">
        <v>23</v>
      </c>
      <c r="C7672" t="s">
        <v>26</v>
      </c>
      <c r="D7672">
        <v>31</v>
      </c>
      <c r="E7672" t="s">
        <v>34</v>
      </c>
      <c r="F7672" t="s">
        <v>29157</v>
      </c>
    </row>
    <row r="7673" spans="1:6" x14ac:dyDescent="0.2">
      <c r="A7673" t="s">
        <v>23153</v>
      </c>
      <c r="B7673" t="s">
        <v>18</v>
      </c>
      <c r="C7673" t="s">
        <v>26</v>
      </c>
      <c r="D7673">
        <v>35</v>
      </c>
      <c r="E7673" t="s">
        <v>32</v>
      </c>
      <c r="F7673" t="s">
        <v>79</v>
      </c>
    </row>
    <row r="7674" spans="1:6" x14ac:dyDescent="0.2">
      <c r="A7674" t="s">
        <v>23156</v>
      </c>
      <c r="B7674" t="s">
        <v>17</v>
      </c>
      <c r="C7674" t="s">
        <v>29</v>
      </c>
      <c r="D7674">
        <v>12</v>
      </c>
      <c r="E7674" t="s">
        <v>34</v>
      </c>
      <c r="F7674" t="s">
        <v>29157</v>
      </c>
    </row>
    <row r="7675" spans="1:6" x14ac:dyDescent="0.2">
      <c r="A7675" t="s">
        <v>23159</v>
      </c>
      <c r="B7675" t="s">
        <v>20</v>
      </c>
      <c r="C7675" t="s">
        <v>26</v>
      </c>
      <c r="D7675">
        <v>56</v>
      </c>
      <c r="E7675" t="s">
        <v>33</v>
      </c>
      <c r="F7675" t="s">
        <v>29157</v>
      </c>
    </row>
    <row r="7676" spans="1:6" x14ac:dyDescent="0.2">
      <c r="A7676" t="s">
        <v>23183</v>
      </c>
      <c r="B7676" t="s">
        <v>15</v>
      </c>
      <c r="C7676" t="s">
        <v>27</v>
      </c>
      <c r="D7676">
        <v>105</v>
      </c>
      <c r="E7676" t="s">
        <v>32</v>
      </c>
      <c r="F7676" t="s">
        <v>29156</v>
      </c>
    </row>
    <row r="7677" spans="1:6" x14ac:dyDescent="0.2">
      <c r="A7677" t="s">
        <v>23186</v>
      </c>
      <c r="B7677" t="s">
        <v>16</v>
      </c>
      <c r="C7677" t="s">
        <v>27</v>
      </c>
      <c r="D7677">
        <v>110</v>
      </c>
      <c r="E7677" t="s">
        <v>32</v>
      </c>
      <c r="F7677" t="s">
        <v>29157</v>
      </c>
    </row>
    <row r="7678" spans="1:6" x14ac:dyDescent="0.2">
      <c r="A7678" t="s">
        <v>23189</v>
      </c>
      <c r="B7678" t="s">
        <v>18</v>
      </c>
      <c r="C7678" t="s">
        <v>26</v>
      </c>
      <c r="D7678">
        <v>48</v>
      </c>
      <c r="E7678" t="s">
        <v>32</v>
      </c>
      <c r="F7678" t="s">
        <v>29155</v>
      </c>
    </row>
    <row r="7679" spans="1:6" x14ac:dyDescent="0.2">
      <c r="A7679" t="s">
        <v>23192</v>
      </c>
      <c r="B7679" t="s">
        <v>19</v>
      </c>
      <c r="C7679" t="s">
        <v>27</v>
      </c>
      <c r="D7679">
        <v>92</v>
      </c>
      <c r="E7679" t="s">
        <v>33</v>
      </c>
      <c r="F7679" t="s">
        <v>29157</v>
      </c>
    </row>
    <row r="7680" spans="1:6" x14ac:dyDescent="0.2">
      <c r="A7680" t="s">
        <v>23195</v>
      </c>
      <c r="B7680" t="s">
        <v>23</v>
      </c>
      <c r="C7680" t="s">
        <v>26</v>
      </c>
      <c r="D7680">
        <v>59</v>
      </c>
      <c r="E7680" t="s">
        <v>32</v>
      </c>
      <c r="F7680" t="s">
        <v>29154</v>
      </c>
    </row>
    <row r="7681" spans="1:6" x14ac:dyDescent="0.2">
      <c r="A7681" t="s">
        <v>23198</v>
      </c>
      <c r="B7681" t="s">
        <v>23</v>
      </c>
      <c r="C7681" t="s">
        <v>26</v>
      </c>
      <c r="D7681">
        <v>20</v>
      </c>
      <c r="E7681" t="s">
        <v>33</v>
      </c>
      <c r="F7681" t="s">
        <v>29157</v>
      </c>
    </row>
    <row r="7682" spans="1:6" x14ac:dyDescent="0.2">
      <c r="A7682" t="s">
        <v>23201</v>
      </c>
      <c r="B7682" t="s">
        <v>16</v>
      </c>
      <c r="C7682" t="s">
        <v>27</v>
      </c>
      <c r="D7682">
        <v>103</v>
      </c>
      <c r="E7682" t="s">
        <v>32</v>
      </c>
      <c r="F7682" t="s">
        <v>29154</v>
      </c>
    </row>
    <row r="7683" spans="1:6" x14ac:dyDescent="0.2">
      <c r="A7683" t="s">
        <v>23204</v>
      </c>
      <c r="B7683" t="s">
        <v>20</v>
      </c>
      <c r="C7683" t="s">
        <v>26</v>
      </c>
      <c r="D7683">
        <v>46</v>
      </c>
      <c r="E7683" t="s">
        <v>34</v>
      </c>
      <c r="F7683" t="s">
        <v>29156</v>
      </c>
    </row>
    <row r="7684" spans="1:6" x14ac:dyDescent="0.2">
      <c r="A7684" t="s">
        <v>23207</v>
      </c>
      <c r="B7684" t="s">
        <v>15</v>
      </c>
      <c r="C7684" t="s">
        <v>27</v>
      </c>
      <c r="D7684">
        <v>61</v>
      </c>
      <c r="E7684" t="s">
        <v>34</v>
      </c>
      <c r="F7684" t="s">
        <v>29155</v>
      </c>
    </row>
    <row r="7685" spans="1:6" x14ac:dyDescent="0.2">
      <c r="A7685" t="s">
        <v>23210</v>
      </c>
      <c r="B7685" t="s">
        <v>20</v>
      </c>
      <c r="C7685" t="s">
        <v>26</v>
      </c>
      <c r="D7685">
        <v>55</v>
      </c>
      <c r="E7685" t="s">
        <v>32</v>
      </c>
      <c r="F7685" t="s">
        <v>29154</v>
      </c>
    </row>
    <row r="7686" spans="1:6" x14ac:dyDescent="0.2">
      <c r="A7686" t="s">
        <v>23213</v>
      </c>
      <c r="B7686" t="s">
        <v>17</v>
      </c>
      <c r="C7686" t="s">
        <v>29</v>
      </c>
      <c r="D7686">
        <v>8</v>
      </c>
      <c r="E7686" t="s">
        <v>32</v>
      </c>
      <c r="F7686" t="s">
        <v>29154</v>
      </c>
    </row>
    <row r="7687" spans="1:6" x14ac:dyDescent="0.2">
      <c r="A7687" t="s">
        <v>23216</v>
      </c>
      <c r="B7687" t="s">
        <v>15</v>
      </c>
      <c r="C7687" t="s">
        <v>28</v>
      </c>
      <c r="D7687">
        <v>286</v>
      </c>
      <c r="E7687" t="s">
        <v>32</v>
      </c>
      <c r="F7687" t="s">
        <v>29156</v>
      </c>
    </row>
    <row r="7688" spans="1:6" x14ac:dyDescent="0.2">
      <c r="A7688" t="s">
        <v>23219</v>
      </c>
      <c r="B7688" t="s">
        <v>16</v>
      </c>
      <c r="C7688" t="s">
        <v>26</v>
      </c>
      <c r="D7688">
        <v>23</v>
      </c>
      <c r="E7688" t="s">
        <v>34</v>
      </c>
      <c r="F7688" t="s">
        <v>29156</v>
      </c>
    </row>
    <row r="7689" spans="1:6" x14ac:dyDescent="0.2">
      <c r="A7689" t="s">
        <v>23222</v>
      </c>
      <c r="B7689" t="s">
        <v>20</v>
      </c>
      <c r="C7689" t="s">
        <v>27</v>
      </c>
      <c r="D7689">
        <v>47</v>
      </c>
      <c r="E7689" t="s">
        <v>33</v>
      </c>
      <c r="F7689" t="s">
        <v>29154</v>
      </c>
    </row>
    <row r="7690" spans="1:6" x14ac:dyDescent="0.2">
      <c r="A7690" t="s">
        <v>23225</v>
      </c>
      <c r="B7690" t="s">
        <v>23</v>
      </c>
      <c r="C7690" t="s">
        <v>26</v>
      </c>
      <c r="D7690">
        <v>43</v>
      </c>
      <c r="E7690" t="s">
        <v>32</v>
      </c>
      <c r="F7690" t="s">
        <v>29157</v>
      </c>
    </row>
    <row r="7691" spans="1:6" x14ac:dyDescent="0.2">
      <c r="A7691" t="s">
        <v>23228</v>
      </c>
      <c r="B7691" t="s">
        <v>19</v>
      </c>
      <c r="C7691" t="s">
        <v>28</v>
      </c>
      <c r="D7691">
        <v>354</v>
      </c>
      <c r="E7691" t="s">
        <v>33</v>
      </c>
      <c r="F7691" t="s">
        <v>29157</v>
      </c>
    </row>
    <row r="7692" spans="1:6" x14ac:dyDescent="0.2">
      <c r="A7692" t="s">
        <v>23231</v>
      </c>
      <c r="B7692" t="s">
        <v>18</v>
      </c>
      <c r="C7692" t="s">
        <v>26</v>
      </c>
      <c r="D7692">
        <v>50</v>
      </c>
      <c r="E7692" t="s">
        <v>34</v>
      </c>
      <c r="F7692" t="s">
        <v>29157</v>
      </c>
    </row>
    <row r="7693" spans="1:6" x14ac:dyDescent="0.2">
      <c r="A7693" t="s">
        <v>23234</v>
      </c>
      <c r="B7693" t="s">
        <v>24</v>
      </c>
      <c r="C7693" t="s">
        <v>30</v>
      </c>
      <c r="D7693">
        <v>4</v>
      </c>
      <c r="E7693" t="s">
        <v>32</v>
      </c>
      <c r="F7693" t="s">
        <v>29154</v>
      </c>
    </row>
    <row r="7694" spans="1:6" x14ac:dyDescent="0.2">
      <c r="A7694" t="s">
        <v>23237</v>
      </c>
      <c r="B7694" t="s">
        <v>17</v>
      </c>
      <c r="C7694" t="s">
        <v>29</v>
      </c>
      <c r="D7694">
        <v>12</v>
      </c>
      <c r="E7694" t="s">
        <v>32</v>
      </c>
      <c r="F7694" t="s">
        <v>29154</v>
      </c>
    </row>
    <row r="7695" spans="1:6" x14ac:dyDescent="0.2">
      <c r="A7695" t="s">
        <v>23240</v>
      </c>
      <c r="B7695" t="s">
        <v>17</v>
      </c>
      <c r="C7695" t="s">
        <v>27</v>
      </c>
      <c r="D7695">
        <v>102</v>
      </c>
      <c r="E7695" t="s">
        <v>33</v>
      </c>
      <c r="F7695" t="s">
        <v>29157</v>
      </c>
    </row>
    <row r="7696" spans="1:6" x14ac:dyDescent="0.2">
      <c r="A7696" t="s">
        <v>23243</v>
      </c>
      <c r="B7696" t="s">
        <v>20</v>
      </c>
      <c r="C7696" t="s">
        <v>26</v>
      </c>
      <c r="D7696">
        <v>59</v>
      </c>
      <c r="E7696" t="s">
        <v>32</v>
      </c>
      <c r="F7696" t="s">
        <v>29154</v>
      </c>
    </row>
    <row r="7697" spans="1:6" x14ac:dyDescent="0.2">
      <c r="A7697" t="s">
        <v>23246</v>
      </c>
      <c r="B7697" t="s">
        <v>15</v>
      </c>
      <c r="C7697" t="s">
        <v>28</v>
      </c>
      <c r="D7697">
        <v>333</v>
      </c>
      <c r="E7697" t="s">
        <v>32</v>
      </c>
      <c r="F7697" t="s">
        <v>29157</v>
      </c>
    </row>
    <row r="7698" spans="1:6" x14ac:dyDescent="0.2">
      <c r="A7698" t="s">
        <v>23249</v>
      </c>
      <c r="B7698" t="s">
        <v>15</v>
      </c>
      <c r="C7698" t="s">
        <v>26</v>
      </c>
      <c r="D7698">
        <v>51</v>
      </c>
      <c r="E7698" t="s">
        <v>33</v>
      </c>
      <c r="F7698" t="s">
        <v>29156</v>
      </c>
    </row>
    <row r="7699" spans="1:6" x14ac:dyDescent="0.2">
      <c r="A7699" t="s">
        <v>23252</v>
      </c>
      <c r="B7699" t="s">
        <v>17</v>
      </c>
      <c r="C7699" t="s">
        <v>30</v>
      </c>
      <c r="D7699">
        <v>3</v>
      </c>
      <c r="E7699" t="s">
        <v>33</v>
      </c>
      <c r="F7699" t="s">
        <v>29154</v>
      </c>
    </row>
    <row r="7700" spans="1:6" x14ac:dyDescent="0.2">
      <c r="A7700" t="s">
        <v>23255</v>
      </c>
      <c r="B7700" t="s">
        <v>16</v>
      </c>
      <c r="C7700" t="s">
        <v>30</v>
      </c>
      <c r="D7700">
        <v>6</v>
      </c>
      <c r="E7700" t="s">
        <v>33</v>
      </c>
      <c r="F7700" t="s">
        <v>29157</v>
      </c>
    </row>
    <row r="7701" spans="1:6" x14ac:dyDescent="0.2">
      <c r="A7701" t="s">
        <v>23258</v>
      </c>
      <c r="B7701" t="s">
        <v>15</v>
      </c>
      <c r="C7701" t="s">
        <v>26</v>
      </c>
      <c r="D7701">
        <v>57</v>
      </c>
      <c r="E7701" t="s">
        <v>33</v>
      </c>
      <c r="F7701" t="s">
        <v>29154</v>
      </c>
    </row>
    <row r="7702" spans="1:6" x14ac:dyDescent="0.2">
      <c r="A7702" t="s">
        <v>23261</v>
      </c>
      <c r="B7702" t="s">
        <v>15</v>
      </c>
      <c r="C7702" t="s">
        <v>26</v>
      </c>
      <c r="D7702">
        <v>41</v>
      </c>
      <c r="E7702" t="s">
        <v>32</v>
      </c>
      <c r="F7702" t="s">
        <v>29157</v>
      </c>
    </row>
    <row r="7703" spans="1:6" x14ac:dyDescent="0.2">
      <c r="A7703" t="s">
        <v>23264</v>
      </c>
      <c r="B7703" t="s">
        <v>17</v>
      </c>
      <c r="C7703" t="s">
        <v>26</v>
      </c>
      <c r="D7703">
        <v>56</v>
      </c>
      <c r="E7703" t="s">
        <v>34</v>
      </c>
      <c r="F7703" t="s">
        <v>29156</v>
      </c>
    </row>
    <row r="7704" spans="1:6" x14ac:dyDescent="0.2">
      <c r="A7704" t="s">
        <v>23267</v>
      </c>
      <c r="B7704" t="s">
        <v>21</v>
      </c>
      <c r="C7704" t="s">
        <v>26</v>
      </c>
      <c r="D7704">
        <v>44</v>
      </c>
      <c r="E7704" t="s">
        <v>34</v>
      </c>
      <c r="F7704" t="s">
        <v>29154</v>
      </c>
    </row>
    <row r="7705" spans="1:6" x14ac:dyDescent="0.2">
      <c r="A7705" t="s">
        <v>23270</v>
      </c>
      <c r="B7705" t="s">
        <v>22</v>
      </c>
      <c r="C7705" t="s">
        <v>29</v>
      </c>
      <c r="D7705">
        <v>15</v>
      </c>
      <c r="E7705" t="s">
        <v>32</v>
      </c>
      <c r="F7705" t="s">
        <v>29157</v>
      </c>
    </row>
    <row r="7706" spans="1:6" x14ac:dyDescent="0.2">
      <c r="A7706" t="s">
        <v>23273</v>
      </c>
      <c r="B7706" t="s">
        <v>18</v>
      </c>
      <c r="C7706" t="s">
        <v>30</v>
      </c>
      <c r="D7706">
        <v>6</v>
      </c>
      <c r="E7706" t="s">
        <v>32</v>
      </c>
      <c r="F7706" t="s">
        <v>29155</v>
      </c>
    </row>
    <row r="7707" spans="1:6" x14ac:dyDescent="0.2">
      <c r="A7707" t="s">
        <v>23276</v>
      </c>
      <c r="B7707" t="s">
        <v>22</v>
      </c>
      <c r="C7707" t="s">
        <v>30</v>
      </c>
      <c r="D7707">
        <v>6</v>
      </c>
      <c r="E7707" t="s">
        <v>32</v>
      </c>
      <c r="F7707" t="s">
        <v>29154</v>
      </c>
    </row>
    <row r="7708" spans="1:6" x14ac:dyDescent="0.2">
      <c r="A7708" t="s">
        <v>23279</v>
      </c>
      <c r="B7708" t="s">
        <v>21</v>
      </c>
      <c r="C7708" t="s">
        <v>29</v>
      </c>
      <c r="D7708">
        <v>10</v>
      </c>
      <c r="E7708" t="s">
        <v>34</v>
      </c>
      <c r="F7708" t="s">
        <v>29155</v>
      </c>
    </row>
    <row r="7709" spans="1:6" x14ac:dyDescent="0.2">
      <c r="A7709" t="s">
        <v>23282</v>
      </c>
      <c r="B7709" t="s">
        <v>20</v>
      </c>
      <c r="C7709" t="s">
        <v>28</v>
      </c>
      <c r="D7709">
        <v>320</v>
      </c>
      <c r="E7709" t="s">
        <v>34</v>
      </c>
      <c r="F7709" t="s">
        <v>29156</v>
      </c>
    </row>
    <row r="7710" spans="1:6" x14ac:dyDescent="0.2">
      <c r="A7710" t="s">
        <v>23285</v>
      </c>
      <c r="B7710" t="s">
        <v>23</v>
      </c>
      <c r="C7710" t="s">
        <v>26</v>
      </c>
      <c r="D7710">
        <v>35</v>
      </c>
      <c r="E7710" t="s">
        <v>32</v>
      </c>
      <c r="F7710" t="s">
        <v>29154</v>
      </c>
    </row>
    <row r="7711" spans="1:6" x14ac:dyDescent="0.2">
      <c r="A7711" t="s">
        <v>23288</v>
      </c>
      <c r="B7711" t="s">
        <v>20</v>
      </c>
      <c r="C7711" t="s">
        <v>26</v>
      </c>
      <c r="D7711">
        <v>54</v>
      </c>
      <c r="E7711" t="s">
        <v>32</v>
      </c>
      <c r="F7711" t="s">
        <v>29157</v>
      </c>
    </row>
    <row r="7712" spans="1:6" x14ac:dyDescent="0.2">
      <c r="A7712" t="s">
        <v>23291</v>
      </c>
      <c r="B7712" t="s">
        <v>18</v>
      </c>
      <c r="C7712" t="s">
        <v>26</v>
      </c>
      <c r="D7712">
        <v>23</v>
      </c>
      <c r="E7712" t="s">
        <v>32</v>
      </c>
      <c r="F7712" t="s">
        <v>29157</v>
      </c>
    </row>
    <row r="7713" spans="1:6" x14ac:dyDescent="0.2">
      <c r="A7713" t="s">
        <v>23294</v>
      </c>
      <c r="B7713" t="s">
        <v>21</v>
      </c>
      <c r="C7713" t="s">
        <v>26</v>
      </c>
      <c r="D7713">
        <v>40</v>
      </c>
      <c r="E7713" t="s">
        <v>33</v>
      </c>
      <c r="F7713" t="s">
        <v>29154</v>
      </c>
    </row>
    <row r="7714" spans="1:6" x14ac:dyDescent="0.2">
      <c r="A7714" t="s">
        <v>23297</v>
      </c>
      <c r="B7714" t="s">
        <v>17</v>
      </c>
      <c r="C7714" t="s">
        <v>26</v>
      </c>
      <c r="D7714">
        <v>41</v>
      </c>
      <c r="E7714" t="s">
        <v>34</v>
      </c>
      <c r="F7714" t="s">
        <v>29154</v>
      </c>
    </row>
    <row r="7715" spans="1:6" x14ac:dyDescent="0.2">
      <c r="A7715" t="s">
        <v>23300</v>
      </c>
      <c r="B7715" t="s">
        <v>18</v>
      </c>
      <c r="C7715" t="s">
        <v>27</v>
      </c>
      <c r="D7715">
        <v>45</v>
      </c>
      <c r="E7715" t="s">
        <v>33</v>
      </c>
      <c r="F7715" t="s">
        <v>29156</v>
      </c>
    </row>
    <row r="7716" spans="1:6" x14ac:dyDescent="0.2">
      <c r="A7716" t="s">
        <v>23303</v>
      </c>
      <c r="B7716" t="s">
        <v>20</v>
      </c>
      <c r="C7716" t="s">
        <v>27</v>
      </c>
      <c r="D7716">
        <v>86</v>
      </c>
      <c r="E7716" t="s">
        <v>33</v>
      </c>
      <c r="F7716" t="s">
        <v>29154</v>
      </c>
    </row>
    <row r="7717" spans="1:6" x14ac:dyDescent="0.2">
      <c r="A7717" t="s">
        <v>23306</v>
      </c>
      <c r="B7717" t="s">
        <v>17</v>
      </c>
      <c r="C7717" t="s">
        <v>30</v>
      </c>
      <c r="D7717">
        <v>6</v>
      </c>
      <c r="E7717" t="s">
        <v>34</v>
      </c>
      <c r="F7717" t="s">
        <v>29154</v>
      </c>
    </row>
    <row r="7718" spans="1:6" x14ac:dyDescent="0.2">
      <c r="A7718" t="s">
        <v>23309</v>
      </c>
      <c r="B7718" t="s">
        <v>20</v>
      </c>
      <c r="C7718" t="s">
        <v>27</v>
      </c>
      <c r="D7718">
        <v>86</v>
      </c>
      <c r="E7718" t="s">
        <v>34</v>
      </c>
      <c r="F7718" t="s">
        <v>29157</v>
      </c>
    </row>
    <row r="7719" spans="1:6" x14ac:dyDescent="0.2">
      <c r="A7719" t="s">
        <v>23312</v>
      </c>
      <c r="B7719" t="s">
        <v>21</v>
      </c>
      <c r="C7719" t="s">
        <v>26</v>
      </c>
      <c r="D7719">
        <v>57</v>
      </c>
      <c r="E7719" t="s">
        <v>34</v>
      </c>
      <c r="F7719" t="s">
        <v>29154</v>
      </c>
    </row>
    <row r="7720" spans="1:6" x14ac:dyDescent="0.2">
      <c r="A7720" t="s">
        <v>23315</v>
      </c>
      <c r="B7720" t="s">
        <v>18</v>
      </c>
      <c r="C7720" t="s">
        <v>26</v>
      </c>
      <c r="D7720">
        <v>32</v>
      </c>
      <c r="E7720" t="s">
        <v>32</v>
      </c>
      <c r="F7720" t="s">
        <v>29156</v>
      </c>
    </row>
    <row r="7721" spans="1:6" x14ac:dyDescent="0.2">
      <c r="A7721" t="s">
        <v>23318</v>
      </c>
      <c r="B7721" t="s">
        <v>22</v>
      </c>
      <c r="C7721" t="s">
        <v>27</v>
      </c>
      <c r="D7721">
        <v>110</v>
      </c>
      <c r="E7721" t="s">
        <v>34</v>
      </c>
      <c r="F7721" t="s">
        <v>29156</v>
      </c>
    </row>
    <row r="7722" spans="1:6" x14ac:dyDescent="0.2">
      <c r="A7722" t="s">
        <v>23321</v>
      </c>
      <c r="B7722" t="s">
        <v>16</v>
      </c>
      <c r="C7722" t="s">
        <v>26</v>
      </c>
      <c r="D7722">
        <v>27</v>
      </c>
      <c r="E7722" t="s">
        <v>33</v>
      </c>
      <c r="F7722" t="s">
        <v>29155</v>
      </c>
    </row>
    <row r="7723" spans="1:6" x14ac:dyDescent="0.2">
      <c r="A7723" t="s">
        <v>23324</v>
      </c>
      <c r="B7723" t="s">
        <v>21</v>
      </c>
      <c r="C7723" t="s">
        <v>26</v>
      </c>
      <c r="D7723">
        <v>52</v>
      </c>
      <c r="E7723" t="s">
        <v>33</v>
      </c>
      <c r="F7723" t="s">
        <v>29156</v>
      </c>
    </row>
    <row r="7724" spans="1:6" x14ac:dyDescent="0.2">
      <c r="A7724" t="s">
        <v>23327</v>
      </c>
      <c r="B7724" t="s">
        <v>16</v>
      </c>
      <c r="C7724" t="s">
        <v>26</v>
      </c>
      <c r="D7724">
        <v>33</v>
      </c>
      <c r="E7724" t="s">
        <v>33</v>
      </c>
      <c r="F7724" t="s">
        <v>29155</v>
      </c>
    </row>
    <row r="7725" spans="1:6" x14ac:dyDescent="0.2">
      <c r="A7725" t="s">
        <v>23330</v>
      </c>
      <c r="B7725" t="s">
        <v>22</v>
      </c>
      <c r="C7725" t="s">
        <v>29</v>
      </c>
      <c r="D7725">
        <v>18</v>
      </c>
      <c r="E7725" t="s">
        <v>32</v>
      </c>
      <c r="F7725" t="s">
        <v>29156</v>
      </c>
    </row>
    <row r="7726" spans="1:6" x14ac:dyDescent="0.2">
      <c r="A7726" t="s">
        <v>23333</v>
      </c>
      <c r="B7726" t="s">
        <v>16</v>
      </c>
      <c r="C7726" t="s">
        <v>28</v>
      </c>
      <c r="D7726">
        <v>180</v>
      </c>
      <c r="E7726" t="s">
        <v>32</v>
      </c>
      <c r="F7726" t="s">
        <v>29154</v>
      </c>
    </row>
    <row r="7727" spans="1:6" x14ac:dyDescent="0.2">
      <c r="A7727" t="s">
        <v>23336</v>
      </c>
      <c r="B7727" t="s">
        <v>19</v>
      </c>
      <c r="C7727" t="s">
        <v>26</v>
      </c>
      <c r="D7727">
        <v>24</v>
      </c>
      <c r="E7727" t="s">
        <v>34</v>
      </c>
      <c r="F7727" t="s">
        <v>29155</v>
      </c>
    </row>
    <row r="7728" spans="1:6" x14ac:dyDescent="0.2">
      <c r="A7728" t="s">
        <v>23339</v>
      </c>
      <c r="B7728" t="s">
        <v>23</v>
      </c>
      <c r="C7728" t="s">
        <v>27</v>
      </c>
      <c r="D7728">
        <v>101</v>
      </c>
      <c r="E7728" t="s">
        <v>32</v>
      </c>
      <c r="F7728" t="s">
        <v>29154</v>
      </c>
    </row>
    <row r="7729" spans="1:6" x14ac:dyDescent="0.2">
      <c r="A7729" t="s">
        <v>23342</v>
      </c>
      <c r="B7729" t="s">
        <v>15</v>
      </c>
      <c r="C7729" t="s">
        <v>28</v>
      </c>
      <c r="D7729">
        <v>196</v>
      </c>
      <c r="E7729" t="s">
        <v>34</v>
      </c>
      <c r="F7729" t="s">
        <v>29157</v>
      </c>
    </row>
    <row r="7730" spans="1:6" x14ac:dyDescent="0.2">
      <c r="A7730" t="s">
        <v>23345</v>
      </c>
      <c r="B7730" t="s">
        <v>16</v>
      </c>
      <c r="C7730" t="s">
        <v>26</v>
      </c>
      <c r="D7730">
        <v>58</v>
      </c>
      <c r="E7730" t="s">
        <v>33</v>
      </c>
      <c r="F7730" t="s">
        <v>29156</v>
      </c>
    </row>
    <row r="7731" spans="1:6" x14ac:dyDescent="0.2">
      <c r="A7731" t="s">
        <v>23348</v>
      </c>
      <c r="B7731" t="s">
        <v>17</v>
      </c>
      <c r="C7731" t="s">
        <v>28</v>
      </c>
      <c r="D7731">
        <v>285</v>
      </c>
      <c r="E7731" t="s">
        <v>33</v>
      </c>
      <c r="F7731" t="s">
        <v>29157</v>
      </c>
    </row>
    <row r="7732" spans="1:6" x14ac:dyDescent="0.2">
      <c r="A7732" t="s">
        <v>23351</v>
      </c>
      <c r="B7732" t="s">
        <v>15</v>
      </c>
      <c r="C7732" t="s">
        <v>26</v>
      </c>
      <c r="D7732">
        <v>27</v>
      </c>
      <c r="E7732" t="s">
        <v>33</v>
      </c>
      <c r="F7732" t="s">
        <v>29157</v>
      </c>
    </row>
    <row r="7733" spans="1:6" x14ac:dyDescent="0.2">
      <c r="A7733" t="s">
        <v>23354</v>
      </c>
      <c r="B7733" t="s">
        <v>15</v>
      </c>
      <c r="C7733" t="s">
        <v>28</v>
      </c>
      <c r="D7733">
        <v>276</v>
      </c>
      <c r="E7733" t="s">
        <v>34</v>
      </c>
      <c r="F7733" t="s">
        <v>29156</v>
      </c>
    </row>
    <row r="7734" spans="1:6" x14ac:dyDescent="0.2">
      <c r="A7734" t="s">
        <v>23357</v>
      </c>
      <c r="B7734" t="s">
        <v>22</v>
      </c>
      <c r="C7734" t="s">
        <v>29</v>
      </c>
      <c r="D7734">
        <v>9</v>
      </c>
      <c r="E7734" t="s">
        <v>33</v>
      </c>
      <c r="F7734" t="s">
        <v>29154</v>
      </c>
    </row>
    <row r="7735" spans="1:6" x14ac:dyDescent="0.2">
      <c r="A7735" t="s">
        <v>23360</v>
      </c>
      <c r="B7735" t="s">
        <v>18</v>
      </c>
      <c r="C7735" t="s">
        <v>27</v>
      </c>
      <c r="D7735">
        <v>52</v>
      </c>
      <c r="E7735" t="s">
        <v>32</v>
      </c>
      <c r="F7735" t="s">
        <v>29154</v>
      </c>
    </row>
    <row r="7736" spans="1:6" x14ac:dyDescent="0.2">
      <c r="A7736" t="s">
        <v>23363</v>
      </c>
      <c r="B7736" t="s">
        <v>20</v>
      </c>
      <c r="C7736" t="s">
        <v>27</v>
      </c>
      <c r="D7736">
        <v>108</v>
      </c>
      <c r="E7736" t="s">
        <v>33</v>
      </c>
      <c r="F7736" t="s">
        <v>29156</v>
      </c>
    </row>
    <row r="7737" spans="1:6" x14ac:dyDescent="0.2">
      <c r="A7737" t="s">
        <v>23366</v>
      </c>
      <c r="B7737" t="s">
        <v>17</v>
      </c>
      <c r="C7737" t="s">
        <v>26</v>
      </c>
      <c r="D7737">
        <v>58</v>
      </c>
      <c r="E7737" t="s">
        <v>32</v>
      </c>
      <c r="F7737" t="s">
        <v>29155</v>
      </c>
    </row>
    <row r="7738" spans="1:6" x14ac:dyDescent="0.2">
      <c r="A7738" t="s">
        <v>23369</v>
      </c>
      <c r="B7738" t="s">
        <v>19</v>
      </c>
      <c r="C7738" t="s">
        <v>28</v>
      </c>
      <c r="D7738">
        <v>298</v>
      </c>
      <c r="E7738" t="s">
        <v>33</v>
      </c>
      <c r="F7738" t="s">
        <v>29155</v>
      </c>
    </row>
    <row r="7739" spans="1:6" x14ac:dyDescent="0.2">
      <c r="A7739" t="s">
        <v>23372</v>
      </c>
      <c r="B7739" t="s">
        <v>18</v>
      </c>
      <c r="C7739" t="s">
        <v>26</v>
      </c>
      <c r="D7739">
        <v>32</v>
      </c>
      <c r="E7739" t="s">
        <v>34</v>
      </c>
      <c r="F7739" t="s">
        <v>29155</v>
      </c>
    </row>
    <row r="7740" spans="1:6" x14ac:dyDescent="0.2">
      <c r="A7740" t="s">
        <v>23375</v>
      </c>
      <c r="B7740" t="s">
        <v>22</v>
      </c>
      <c r="C7740" t="s">
        <v>26</v>
      </c>
      <c r="D7740">
        <v>44</v>
      </c>
      <c r="E7740" t="s">
        <v>32</v>
      </c>
      <c r="F7740" t="s">
        <v>29157</v>
      </c>
    </row>
    <row r="7741" spans="1:6" x14ac:dyDescent="0.2">
      <c r="A7741" t="s">
        <v>23378</v>
      </c>
      <c r="B7741" t="s">
        <v>16</v>
      </c>
      <c r="C7741" t="s">
        <v>26</v>
      </c>
      <c r="D7741">
        <v>35</v>
      </c>
      <c r="E7741" t="s">
        <v>34</v>
      </c>
      <c r="F7741" t="s">
        <v>29156</v>
      </c>
    </row>
    <row r="7742" spans="1:6" x14ac:dyDescent="0.2">
      <c r="A7742" t="s">
        <v>23381</v>
      </c>
      <c r="B7742" t="s">
        <v>18</v>
      </c>
      <c r="C7742" t="s">
        <v>27</v>
      </c>
      <c r="D7742">
        <v>49</v>
      </c>
      <c r="E7742" t="s">
        <v>34</v>
      </c>
      <c r="F7742" t="s">
        <v>29156</v>
      </c>
    </row>
    <row r="7743" spans="1:6" x14ac:dyDescent="0.2">
      <c r="A7743" t="s">
        <v>23384</v>
      </c>
      <c r="B7743" t="s">
        <v>23</v>
      </c>
      <c r="C7743" t="s">
        <v>26</v>
      </c>
      <c r="D7743">
        <v>26</v>
      </c>
      <c r="E7743" t="s">
        <v>32</v>
      </c>
      <c r="F7743" t="s">
        <v>29157</v>
      </c>
    </row>
    <row r="7744" spans="1:6" x14ac:dyDescent="0.2">
      <c r="A7744" t="s">
        <v>23387</v>
      </c>
      <c r="B7744" t="s">
        <v>23</v>
      </c>
      <c r="C7744" t="s">
        <v>27</v>
      </c>
      <c r="D7744">
        <v>79</v>
      </c>
      <c r="E7744" t="s">
        <v>33</v>
      </c>
      <c r="F7744" t="s">
        <v>29154</v>
      </c>
    </row>
    <row r="7745" spans="1:6" x14ac:dyDescent="0.2">
      <c r="A7745" t="s">
        <v>23390</v>
      </c>
      <c r="B7745" t="s">
        <v>15</v>
      </c>
      <c r="C7745" t="s">
        <v>26</v>
      </c>
      <c r="D7745">
        <v>34</v>
      </c>
      <c r="E7745" t="s">
        <v>33</v>
      </c>
      <c r="F7745" t="s">
        <v>29154</v>
      </c>
    </row>
    <row r="7746" spans="1:6" x14ac:dyDescent="0.2">
      <c r="A7746" t="s">
        <v>23393</v>
      </c>
      <c r="B7746" t="s">
        <v>22</v>
      </c>
      <c r="C7746" t="s">
        <v>27</v>
      </c>
      <c r="D7746">
        <v>117</v>
      </c>
      <c r="E7746" t="s">
        <v>33</v>
      </c>
      <c r="F7746" t="s">
        <v>29154</v>
      </c>
    </row>
    <row r="7747" spans="1:6" x14ac:dyDescent="0.2">
      <c r="A7747" t="s">
        <v>23396</v>
      </c>
      <c r="B7747" t="s">
        <v>17</v>
      </c>
      <c r="C7747" t="s">
        <v>28</v>
      </c>
      <c r="D7747">
        <v>375</v>
      </c>
      <c r="E7747" t="s">
        <v>32</v>
      </c>
      <c r="F7747" t="s">
        <v>29154</v>
      </c>
    </row>
    <row r="7748" spans="1:6" x14ac:dyDescent="0.2">
      <c r="A7748" t="s">
        <v>23399</v>
      </c>
      <c r="B7748" t="s">
        <v>20</v>
      </c>
      <c r="C7748" t="s">
        <v>26</v>
      </c>
      <c r="D7748">
        <v>26</v>
      </c>
      <c r="E7748" t="s">
        <v>34</v>
      </c>
      <c r="F7748" t="s">
        <v>29156</v>
      </c>
    </row>
    <row r="7749" spans="1:6" x14ac:dyDescent="0.2">
      <c r="A7749" t="s">
        <v>23402</v>
      </c>
      <c r="B7749" t="s">
        <v>24</v>
      </c>
      <c r="C7749" t="s">
        <v>29</v>
      </c>
      <c r="D7749">
        <v>18</v>
      </c>
      <c r="E7749" t="s">
        <v>34</v>
      </c>
      <c r="F7749" t="s">
        <v>29157</v>
      </c>
    </row>
    <row r="7750" spans="1:6" x14ac:dyDescent="0.2">
      <c r="A7750" t="s">
        <v>23405</v>
      </c>
      <c r="B7750" t="s">
        <v>15</v>
      </c>
      <c r="C7750" t="s">
        <v>27</v>
      </c>
      <c r="D7750">
        <v>94</v>
      </c>
      <c r="E7750" t="s">
        <v>33</v>
      </c>
      <c r="F7750" t="s">
        <v>29157</v>
      </c>
    </row>
    <row r="7751" spans="1:6" x14ac:dyDescent="0.2">
      <c r="A7751" t="s">
        <v>23408</v>
      </c>
      <c r="B7751" t="s">
        <v>15</v>
      </c>
      <c r="C7751" t="s">
        <v>26</v>
      </c>
      <c r="D7751">
        <v>52</v>
      </c>
      <c r="E7751" t="s">
        <v>33</v>
      </c>
      <c r="F7751" t="s">
        <v>29157</v>
      </c>
    </row>
    <row r="7752" spans="1:6" x14ac:dyDescent="0.2">
      <c r="A7752" t="s">
        <v>23411</v>
      </c>
      <c r="B7752" t="s">
        <v>17</v>
      </c>
      <c r="C7752" t="s">
        <v>28</v>
      </c>
      <c r="D7752">
        <v>164</v>
      </c>
      <c r="E7752" t="s">
        <v>34</v>
      </c>
      <c r="F7752" t="s">
        <v>29157</v>
      </c>
    </row>
    <row r="7753" spans="1:6" x14ac:dyDescent="0.2">
      <c r="A7753" t="s">
        <v>23414</v>
      </c>
      <c r="B7753" t="s">
        <v>22</v>
      </c>
      <c r="C7753" t="s">
        <v>26</v>
      </c>
      <c r="D7753">
        <v>24</v>
      </c>
      <c r="E7753" t="s">
        <v>33</v>
      </c>
      <c r="F7753" t="s">
        <v>29156</v>
      </c>
    </row>
    <row r="7754" spans="1:6" x14ac:dyDescent="0.2">
      <c r="A7754" t="s">
        <v>23417</v>
      </c>
      <c r="B7754" t="s">
        <v>19</v>
      </c>
      <c r="C7754" t="s">
        <v>26</v>
      </c>
      <c r="D7754">
        <v>23</v>
      </c>
      <c r="E7754" t="s">
        <v>32</v>
      </c>
      <c r="F7754" t="s">
        <v>29157</v>
      </c>
    </row>
    <row r="7755" spans="1:6" x14ac:dyDescent="0.2">
      <c r="A7755" t="s">
        <v>23420</v>
      </c>
      <c r="B7755" t="s">
        <v>24</v>
      </c>
      <c r="C7755" t="s">
        <v>26</v>
      </c>
      <c r="D7755">
        <v>58</v>
      </c>
      <c r="E7755" t="s">
        <v>33</v>
      </c>
      <c r="F7755" t="s">
        <v>29154</v>
      </c>
    </row>
    <row r="7756" spans="1:6" x14ac:dyDescent="0.2">
      <c r="A7756" t="s">
        <v>23423</v>
      </c>
      <c r="B7756" t="s">
        <v>21</v>
      </c>
      <c r="C7756" t="s">
        <v>27</v>
      </c>
      <c r="D7756">
        <v>53</v>
      </c>
      <c r="E7756" t="s">
        <v>32</v>
      </c>
      <c r="F7756" t="s">
        <v>29156</v>
      </c>
    </row>
    <row r="7757" spans="1:6" x14ac:dyDescent="0.2">
      <c r="A7757" t="s">
        <v>23426</v>
      </c>
      <c r="B7757" t="s">
        <v>24</v>
      </c>
      <c r="C7757" t="s">
        <v>27</v>
      </c>
      <c r="D7757">
        <v>80</v>
      </c>
      <c r="E7757" t="s">
        <v>32</v>
      </c>
      <c r="F7757" t="s">
        <v>29156</v>
      </c>
    </row>
    <row r="7758" spans="1:6" x14ac:dyDescent="0.2">
      <c r="A7758" t="s">
        <v>23429</v>
      </c>
      <c r="B7758" t="s">
        <v>17</v>
      </c>
      <c r="C7758" t="s">
        <v>28</v>
      </c>
      <c r="D7758">
        <v>174</v>
      </c>
      <c r="E7758" t="s">
        <v>34</v>
      </c>
      <c r="F7758" t="s">
        <v>29155</v>
      </c>
    </row>
    <row r="7759" spans="1:6" x14ac:dyDescent="0.2">
      <c r="A7759" t="s">
        <v>23432</v>
      </c>
      <c r="B7759" t="s">
        <v>19</v>
      </c>
      <c r="C7759" t="s">
        <v>26</v>
      </c>
      <c r="D7759">
        <v>50</v>
      </c>
      <c r="E7759" t="s">
        <v>34</v>
      </c>
      <c r="F7759" t="s">
        <v>29156</v>
      </c>
    </row>
    <row r="7760" spans="1:6" x14ac:dyDescent="0.2">
      <c r="A7760" t="s">
        <v>23162</v>
      </c>
      <c r="B7760" t="s">
        <v>16</v>
      </c>
      <c r="C7760" t="s">
        <v>26</v>
      </c>
      <c r="D7760">
        <v>20</v>
      </c>
      <c r="E7760" t="s">
        <v>33</v>
      </c>
      <c r="F7760" t="s">
        <v>29154</v>
      </c>
    </row>
    <row r="7761" spans="1:6" x14ac:dyDescent="0.2">
      <c r="A7761" t="s">
        <v>23165</v>
      </c>
      <c r="B7761" t="s">
        <v>24</v>
      </c>
      <c r="C7761" t="s">
        <v>28</v>
      </c>
      <c r="D7761">
        <v>203</v>
      </c>
      <c r="E7761" t="s">
        <v>33</v>
      </c>
      <c r="F7761" t="s">
        <v>29156</v>
      </c>
    </row>
    <row r="7762" spans="1:6" x14ac:dyDescent="0.2">
      <c r="A7762" t="s">
        <v>23168</v>
      </c>
      <c r="B7762" t="s">
        <v>21</v>
      </c>
      <c r="C7762" t="s">
        <v>27</v>
      </c>
      <c r="D7762">
        <v>119</v>
      </c>
      <c r="E7762" t="s">
        <v>32</v>
      </c>
      <c r="F7762" t="s">
        <v>29156</v>
      </c>
    </row>
    <row r="7763" spans="1:6" x14ac:dyDescent="0.2">
      <c r="A7763" t="s">
        <v>23171</v>
      </c>
      <c r="B7763" t="s">
        <v>22</v>
      </c>
      <c r="C7763" t="s">
        <v>28</v>
      </c>
      <c r="D7763">
        <v>226</v>
      </c>
      <c r="E7763" t="s">
        <v>34</v>
      </c>
      <c r="F7763" t="s">
        <v>29156</v>
      </c>
    </row>
    <row r="7764" spans="1:6" x14ac:dyDescent="0.2">
      <c r="A7764" t="s">
        <v>23174</v>
      </c>
      <c r="B7764" t="s">
        <v>15</v>
      </c>
      <c r="C7764" t="s">
        <v>28</v>
      </c>
      <c r="D7764">
        <v>100</v>
      </c>
      <c r="E7764" t="s">
        <v>32</v>
      </c>
      <c r="F7764" t="s">
        <v>29156</v>
      </c>
    </row>
    <row r="7765" spans="1:6" x14ac:dyDescent="0.2">
      <c r="A7765" t="s">
        <v>23177</v>
      </c>
      <c r="B7765" t="s">
        <v>21</v>
      </c>
      <c r="C7765" t="s">
        <v>27</v>
      </c>
      <c r="D7765">
        <v>45</v>
      </c>
      <c r="E7765" t="s">
        <v>32</v>
      </c>
      <c r="F7765" t="s">
        <v>29157</v>
      </c>
    </row>
    <row r="7766" spans="1:6" x14ac:dyDescent="0.2">
      <c r="A7766" t="s">
        <v>23180</v>
      </c>
      <c r="B7766" t="s">
        <v>20</v>
      </c>
      <c r="C7766" t="s">
        <v>28</v>
      </c>
      <c r="D7766">
        <v>204</v>
      </c>
      <c r="E7766" t="s">
        <v>34</v>
      </c>
      <c r="F7766" t="s">
        <v>29154</v>
      </c>
    </row>
    <row r="7767" spans="1:6" x14ac:dyDescent="0.2">
      <c r="A7767" t="s">
        <v>23435</v>
      </c>
      <c r="B7767" t="s">
        <v>24</v>
      </c>
      <c r="C7767" t="s">
        <v>26</v>
      </c>
      <c r="D7767">
        <v>42</v>
      </c>
      <c r="E7767" t="s">
        <v>34</v>
      </c>
      <c r="F7767" t="s">
        <v>79</v>
      </c>
    </row>
    <row r="7768" spans="1:6" x14ac:dyDescent="0.2">
      <c r="A7768" t="s">
        <v>23438</v>
      </c>
      <c r="B7768" t="s">
        <v>20</v>
      </c>
      <c r="C7768" t="s">
        <v>27</v>
      </c>
      <c r="D7768">
        <v>64</v>
      </c>
      <c r="E7768" t="s">
        <v>33</v>
      </c>
      <c r="F7768" t="s">
        <v>79</v>
      </c>
    </row>
    <row r="7769" spans="1:6" x14ac:dyDescent="0.2">
      <c r="A7769" t="s">
        <v>23441</v>
      </c>
      <c r="B7769" t="s">
        <v>21</v>
      </c>
      <c r="C7769" t="s">
        <v>27</v>
      </c>
      <c r="D7769">
        <v>60</v>
      </c>
      <c r="E7769" t="s">
        <v>33</v>
      </c>
      <c r="F7769" t="s">
        <v>79</v>
      </c>
    </row>
    <row r="7770" spans="1:6" x14ac:dyDescent="0.2">
      <c r="A7770" t="s">
        <v>23444</v>
      </c>
      <c r="B7770" t="s">
        <v>16</v>
      </c>
      <c r="C7770" t="s">
        <v>29</v>
      </c>
      <c r="D7770">
        <v>23</v>
      </c>
      <c r="E7770" t="s">
        <v>34</v>
      </c>
      <c r="F7770" t="s">
        <v>79</v>
      </c>
    </row>
    <row r="7771" spans="1:6" x14ac:dyDescent="0.2">
      <c r="A7771" t="s">
        <v>23447</v>
      </c>
      <c r="B7771" t="s">
        <v>23</v>
      </c>
      <c r="C7771" t="s">
        <v>29</v>
      </c>
      <c r="D7771">
        <v>15</v>
      </c>
      <c r="E7771" t="s">
        <v>34</v>
      </c>
      <c r="F7771" t="s">
        <v>79</v>
      </c>
    </row>
    <row r="7772" spans="1:6" x14ac:dyDescent="0.2">
      <c r="A7772" t="s">
        <v>23450</v>
      </c>
      <c r="B7772" t="s">
        <v>17</v>
      </c>
      <c r="C7772" t="s">
        <v>27</v>
      </c>
      <c r="D7772">
        <v>96</v>
      </c>
      <c r="E7772" t="s">
        <v>33</v>
      </c>
      <c r="F7772" t="s">
        <v>29157</v>
      </c>
    </row>
    <row r="7773" spans="1:6" x14ac:dyDescent="0.2">
      <c r="A7773" t="s">
        <v>23453</v>
      </c>
      <c r="B7773" t="s">
        <v>22</v>
      </c>
      <c r="C7773" t="s">
        <v>29</v>
      </c>
      <c r="D7773">
        <v>17</v>
      </c>
      <c r="E7773" t="s">
        <v>33</v>
      </c>
      <c r="F7773" t="s">
        <v>29157</v>
      </c>
    </row>
    <row r="7774" spans="1:6" x14ac:dyDescent="0.2">
      <c r="A7774" t="s">
        <v>23456</v>
      </c>
      <c r="B7774" t="s">
        <v>20</v>
      </c>
      <c r="C7774" t="s">
        <v>26</v>
      </c>
      <c r="D7774">
        <v>37</v>
      </c>
      <c r="E7774" t="s">
        <v>34</v>
      </c>
      <c r="F7774" t="s">
        <v>79</v>
      </c>
    </row>
    <row r="7775" spans="1:6" x14ac:dyDescent="0.2">
      <c r="A7775" t="s">
        <v>23459</v>
      </c>
      <c r="B7775" t="s">
        <v>16</v>
      </c>
      <c r="C7775" t="s">
        <v>29</v>
      </c>
      <c r="D7775">
        <v>16</v>
      </c>
      <c r="E7775" t="s">
        <v>33</v>
      </c>
      <c r="F7775" t="s">
        <v>79</v>
      </c>
    </row>
    <row r="7776" spans="1:6" x14ac:dyDescent="0.2">
      <c r="A7776" t="s">
        <v>23462</v>
      </c>
      <c r="B7776" t="s">
        <v>15</v>
      </c>
      <c r="C7776" t="s">
        <v>26</v>
      </c>
      <c r="D7776">
        <v>45</v>
      </c>
      <c r="E7776" t="s">
        <v>34</v>
      </c>
      <c r="F7776" t="s">
        <v>79</v>
      </c>
    </row>
    <row r="7777" spans="1:6" x14ac:dyDescent="0.2">
      <c r="A7777" t="s">
        <v>23465</v>
      </c>
      <c r="B7777" t="s">
        <v>20</v>
      </c>
      <c r="C7777" t="s">
        <v>30</v>
      </c>
      <c r="D7777">
        <v>7</v>
      </c>
      <c r="E7777" t="s">
        <v>32</v>
      </c>
      <c r="F7777" t="s">
        <v>79</v>
      </c>
    </row>
    <row r="7778" spans="1:6" x14ac:dyDescent="0.2">
      <c r="A7778" t="s">
        <v>23468</v>
      </c>
      <c r="B7778" t="s">
        <v>21</v>
      </c>
      <c r="C7778" t="s">
        <v>26</v>
      </c>
      <c r="D7778">
        <v>20</v>
      </c>
      <c r="E7778" t="s">
        <v>32</v>
      </c>
      <c r="F7778" t="s">
        <v>29157</v>
      </c>
    </row>
    <row r="7779" spans="1:6" x14ac:dyDescent="0.2">
      <c r="A7779" t="s">
        <v>23471</v>
      </c>
      <c r="B7779" t="s">
        <v>15</v>
      </c>
      <c r="C7779" t="s">
        <v>26</v>
      </c>
      <c r="D7779">
        <v>32</v>
      </c>
      <c r="E7779" t="s">
        <v>33</v>
      </c>
      <c r="F7779" t="s">
        <v>79</v>
      </c>
    </row>
    <row r="7780" spans="1:6" x14ac:dyDescent="0.2">
      <c r="A7780" t="s">
        <v>23474</v>
      </c>
      <c r="B7780" t="s">
        <v>23</v>
      </c>
      <c r="C7780" t="s">
        <v>27</v>
      </c>
      <c r="D7780">
        <v>59</v>
      </c>
      <c r="E7780" t="s">
        <v>33</v>
      </c>
      <c r="F7780" t="s">
        <v>29157</v>
      </c>
    </row>
    <row r="7781" spans="1:6" x14ac:dyDescent="0.2">
      <c r="A7781" t="s">
        <v>23477</v>
      </c>
      <c r="B7781" t="s">
        <v>20</v>
      </c>
      <c r="C7781" t="s">
        <v>26</v>
      </c>
      <c r="D7781">
        <v>56</v>
      </c>
      <c r="E7781" t="s">
        <v>32</v>
      </c>
      <c r="F7781" t="s">
        <v>79</v>
      </c>
    </row>
    <row r="7782" spans="1:6" x14ac:dyDescent="0.2">
      <c r="A7782" t="s">
        <v>23480</v>
      </c>
      <c r="B7782" t="s">
        <v>20</v>
      </c>
      <c r="C7782" t="s">
        <v>29</v>
      </c>
      <c r="D7782">
        <v>23</v>
      </c>
      <c r="E7782" t="s">
        <v>33</v>
      </c>
      <c r="F7782" t="s">
        <v>79</v>
      </c>
    </row>
    <row r="7783" spans="1:6" x14ac:dyDescent="0.2">
      <c r="A7783" t="s">
        <v>23483</v>
      </c>
      <c r="B7783" t="s">
        <v>21</v>
      </c>
      <c r="C7783" t="s">
        <v>27</v>
      </c>
      <c r="D7783">
        <v>52</v>
      </c>
      <c r="E7783" t="s">
        <v>34</v>
      </c>
      <c r="F7783" t="s">
        <v>79</v>
      </c>
    </row>
    <row r="7784" spans="1:6" x14ac:dyDescent="0.2">
      <c r="A7784" t="s">
        <v>23486</v>
      </c>
      <c r="B7784" t="s">
        <v>16</v>
      </c>
      <c r="C7784" t="s">
        <v>27</v>
      </c>
      <c r="D7784">
        <v>108</v>
      </c>
      <c r="E7784" t="s">
        <v>33</v>
      </c>
      <c r="F7784" t="s">
        <v>79</v>
      </c>
    </row>
    <row r="7785" spans="1:6" x14ac:dyDescent="0.2">
      <c r="A7785" t="s">
        <v>23489</v>
      </c>
      <c r="B7785" t="s">
        <v>22</v>
      </c>
      <c r="C7785" t="s">
        <v>26</v>
      </c>
      <c r="D7785">
        <v>44</v>
      </c>
      <c r="E7785" t="s">
        <v>33</v>
      </c>
      <c r="F7785" t="s">
        <v>79</v>
      </c>
    </row>
    <row r="7786" spans="1:6" x14ac:dyDescent="0.2">
      <c r="A7786" t="s">
        <v>23492</v>
      </c>
      <c r="B7786" t="s">
        <v>18</v>
      </c>
      <c r="C7786" t="s">
        <v>30</v>
      </c>
      <c r="D7786">
        <v>7</v>
      </c>
      <c r="E7786" t="s">
        <v>32</v>
      </c>
      <c r="F7786" t="s">
        <v>29157</v>
      </c>
    </row>
    <row r="7787" spans="1:6" x14ac:dyDescent="0.2">
      <c r="A7787" t="s">
        <v>23495</v>
      </c>
      <c r="B7787" t="s">
        <v>23</v>
      </c>
      <c r="C7787" t="s">
        <v>26</v>
      </c>
      <c r="D7787">
        <v>44</v>
      </c>
      <c r="E7787" t="s">
        <v>34</v>
      </c>
      <c r="F7787" t="s">
        <v>29157</v>
      </c>
    </row>
    <row r="7788" spans="1:6" x14ac:dyDescent="0.2">
      <c r="A7788" t="s">
        <v>23498</v>
      </c>
      <c r="B7788" t="s">
        <v>16</v>
      </c>
      <c r="C7788" t="s">
        <v>27</v>
      </c>
      <c r="D7788">
        <v>51</v>
      </c>
      <c r="E7788" t="s">
        <v>32</v>
      </c>
      <c r="F7788" t="s">
        <v>79</v>
      </c>
    </row>
    <row r="7789" spans="1:6" x14ac:dyDescent="0.2">
      <c r="A7789" t="s">
        <v>23501</v>
      </c>
      <c r="B7789" t="s">
        <v>18</v>
      </c>
      <c r="C7789" t="s">
        <v>27</v>
      </c>
      <c r="D7789">
        <v>87</v>
      </c>
      <c r="E7789" t="s">
        <v>32</v>
      </c>
      <c r="F7789" t="s">
        <v>29157</v>
      </c>
    </row>
    <row r="7790" spans="1:6" x14ac:dyDescent="0.2">
      <c r="A7790" t="s">
        <v>23504</v>
      </c>
      <c r="B7790" t="s">
        <v>17</v>
      </c>
      <c r="C7790" t="s">
        <v>26</v>
      </c>
      <c r="D7790">
        <v>32</v>
      </c>
      <c r="E7790" t="s">
        <v>34</v>
      </c>
      <c r="F7790" t="s">
        <v>79</v>
      </c>
    </row>
    <row r="7791" spans="1:6" x14ac:dyDescent="0.2">
      <c r="A7791" t="s">
        <v>23507</v>
      </c>
      <c r="B7791" t="s">
        <v>22</v>
      </c>
      <c r="C7791" t="s">
        <v>27</v>
      </c>
      <c r="D7791">
        <v>45</v>
      </c>
      <c r="E7791" t="s">
        <v>34</v>
      </c>
      <c r="F7791" t="s">
        <v>79</v>
      </c>
    </row>
    <row r="7792" spans="1:6" x14ac:dyDescent="0.2">
      <c r="A7792" t="s">
        <v>23510</v>
      </c>
      <c r="B7792" t="s">
        <v>21</v>
      </c>
      <c r="C7792" t="s">
        <v>26</v>
      </c>
      <c r="D7792">
        <v>26</v>
      </c>
      <c r="E7792" t="s">
        <v>32</v>
      </c>
      <c r="F7792" t="s">
        <v>29157</v>
      </c>
    </row>
    <row r="7793" spans="1:6" x14ac:dyDescent="0.2">
      <c r="A7793" t="s">
        <v>23513</v>
      </c>
      <c r="B7793" t="s">
        <v>16</v>
      </c>
      <c r="C7793" t="s">
        <v>27</v>
      </c>
      <c r="D7793">
        <v>92</v>
      </c>
      <c r="E7793" t="s">
        <v>34</v>
      </c>
      <c r="F7793" t="s">
        <v>79</v>
      </c>
    </row>
    <row r="7794" spans="1:6" x14ac:dyDescent="0.2">
      <c r="A7794" t="s">
        <v>23516</v>
      </c>
      <c r="B7794" t="s">
        <v>21</v>
      </c>
      <c r="C7794" t="s">
        <v>27</v>
      </c>
      <c r="D7794">
        <v>76</v>
      </c>
      <c r="E7794" t="s">
        <v>32</v>
      </c>
      <c r="F7794" t="s">
        <v>79</v>
      </c>
    </row>
    <row r="7795" spans="1:6" x14ac:dyDescent="0.2">
      <c r="A7795" t="s">
        <v>23519</v>
      </c>
      <c r="B7795" t="s">
        <v>18</v>
      </c>
      <c r="C7795" t="s">
        <v>27</v>
      </c>
      <c r="D7795">
        <v>89</v>
      </c>
      <c r="E7795" t="s">
        <v>32</v>
      </c>
      <c r="F7795" t="s">
        <v>79</v>
      </c>
    </row>
    <row r="7796" spans="1:6" x14ac:dyDescent="0.2">
      <c r="A7796" t="s">
        <v>23522</v>
      </c>
      <c r="B7796" t="s">
        <v>22</v>
      </c>
      <c r="C7796" t="s">
        <v>28</v>
      </c>
      <c r="D7796">
        <v>320</v>
      </c>
      <c r="E7796" t="s">
        <v>32</v>
      </c>
      <c r="F7796" t="s">
        <v>79</v>
      </c>
    </row>
    <row r="7797" spans="1:6" x14ac:dyDescent="0.2">
      <c r="A7797" t="s">
        <v>23525</v>
      </c>
      <c r="B7797" t="s">
        <v>22</v>
      </c>
      <c r="C7797" t="s">
        <v>26</v>
      </c>
      <c r="D7797">
        <v>45</v>
      </c>
      <c r="E7797" t="s">
        <v>32</v>
      </c>
      <c r="F7797" t="s">
        <v>79</v>
      </c>
    </row>
    <row r="7798" spans="1:6" x14ac:dyDescent="0.2">
      <c r="A7798" t="s">
        <v>23528</v>
      </c>
      <c r="B7798" t="s">
        <v>18</v>
      </c>
      <c r="C7798" t="s">
        <v>26</v>
      </c>
      <c r="D7798">
        <v>30</v>
      </c>
      <c r="E7798" t="s">
        <v>32</v>
      </c>
      <c r="F7798" t="s">
        <v>79</v>
      </c>
    </row>
    <row r="7799" spans="1:6" x14ac:dyDescent="0.2">
      <c r="A7799" t="s">
        <v>23531</v>
      </c>
      <c r="B7799" t="s">
        <v>20</v>
      </c>
      <c r="C7799" t="s">
        <v>27</v>
      </c>
      <c r="D7799">
        <v>102</v>
      </c>
      <c r="E7799" t="s">
        <v>32</v>
      </c>
      <c r="F7799" t="s">
        <v>29157</v>
      </c>
    </row>
    <row r="7800" spans="1:6" x14ac:dyDescent="0.2">
      <c r="A7800" t="s">
        <v>23534</v>
      </c>
      <c r="B7800" t="s">
        <v>17</v>
      </c>
      <c r="C7800" t="s">
        <v>27</v>
      </c>
      <c r="D7800">
        <v>65</v>
      </c>
      <c r="E7800" t="s">
        <v>32</v>
      </c>
      <c r="F7800" t="s">
        <v>79</v>
      </c>
    </row>
    <row r="7801" spans="1:6" x14ac:dyDescent="0.2">
      <c r="A7801" t="s">
        <v>23537</v>
      </c>
      <c r="B7801" t="s">
        <v>24</v>
      </c>
      <c r="C7801" t="s">
        <v>28</v>
      </c>
      <c r="D7801">
        <v>102</v>
      </c>
      <c r="E7801" t="s">
        <v>33</v>
      </c>
      <c r="F7801" t="s">
        <v>79</v>
      </c>
    </row>
    <row r="7802" spans="1:6" x14ac:dyDescent="0.2">
      <c r="A7802" t="s">
        <v>23540</v>
      </c>
      <c r="B7802" t="s">
        <v>17</v>
      </c>
      <c r="C7802" t="s">
        <v>27</v>
      </c>
      <c r="D7802">
        <v>45</v>
      </c>
      <c r="E7802" t="s">
        <v>32</v>
      </c>
      <c r="F7802" t="s">
        <v>79</v>
      </c>
    </row>
    <row r="7803" spans="1:6" x14ac:dyDescent="0.2">
      <c r="A7803" t="s">
        <v>23543</v>
      </c>
      <c r="B7803" t="s">
        <v>23</v>
      </c>
      <c r="C7803" t="s">
        <v>26</v>
      </c>
      <c r="D7803">
        <v>38</v>
      </c>
      <c r="E7803" t="s">
        <v>34</v>
      </c>
      <c r="F7803" t="s">
        <v>79</v>
      </c>
    </row>
    <row r="7804" spans="1:6" x14ac:dyDescent="0.2">
      <c r="A7804" t="s">
        <v>23546</v>
      </c>
      <c r="B7804" t="s">
        <v>22</v>
      </c>
      <c r="C7804" t="s">
        <v>29</v>
      </c>
      <c r="D7804">
        <v>11</v>
      </c>
      <c r="E7804" t="s">
        <v>34</v>
      </c>
      <c r="F7804" t="s">
        <v>79</v>
      </c>
    </row>
    <row r="7805" spans="1:6" x14ac:dyDescent="0.2">
      <c r="A7805" t="s">
        <v>23549</v>
      </c>
      <c r="B7805" t="s">
        <v>23</v>
      </c>
      <c r="C7805" t="s">
        <v>26</v>
      </c>
      <c r="D7805">
        <v>38</v>
      </c>
      <c r="E7805" t="s">
        <v>32</v>
      </c>
      <c r="F7805" t="s">
        <v>79</v>
      </c>
    </row>
    <row r="7806" spans="1:6" x14ac:dyDescent="0.2">
      <c r="A7806" t="s">
        <v>23552</v>
      </c>
      <c r="B7806" t="s">
        <v>22</v>
      </c>
      <c r="C7806" t="s">
        <v>26</v>
      </c>
      <c r="D7806">
        <v>51</v>
      </c>
      <c r="E7806" t="s">
        <v>33</v>
      </c>
      <c r="F7806" t="s">
        <v>79</v>
      </c>
    </row>
    <row r="7807" spans="1:6" x14ac:dyDescent="0.2">
      <c r="A7807" t="s">
        <v>23555</v>
      </c>
      <c r="B7807" t="s">
        <v>17</v>
      </c>
      <c r="C7807" t="s">
        <v>27</v>
      </c>
      <c r="D7807">
        <v>110</v>
      </c>
      <c r="E7807" t="s">
        <v>33</v>
      </c>
      <c r="F7807" t="s">
        <v>79</v>
      </c>
    </row>
    <row r="7808" spans="1:6" x14ac:dyDescent="0.2">
      <c r="A7808" t="s">
        <v>23558</v>
      </c>
      <c r="B7808" t="s">
        <v>21</v>
      </c>
      <c r="C7808" t="s">
        <v>27</v>
      </c>
      <c r="D7808">
        <v>114</v>
      </c>
      <c r="E7808" t="s">
        <v>34</v>
      </c>
      <c r="F7808" t="s">
        <v>79</v>
      </c>
    </row>
    <row r="7809" spans="1:6" x14ac:dyDescent="0.2">
      <c r="A7809" t="s">
        <v>23561</v>
      </c>
      <c r="B7809" t="s">
        <v>18</v>
      </c>
      <c r="C7809" t="s">
        <v>27</v>
      </c>
      <c r="D7809">
        <v>78</v>
      </c>
      <c r="E7809" t="s">
        <v>32</v>
      </c>
      <c r="F7809" t="s">
        <v>29157</v>
      </c>
    </row>
    <row r="7810" spans="1:6" x14ac:dyDescent="0.2">
      <c r="A7810" t="s">
        <v>23564</v>
      </c>
      <c r="B7810" t="s">
        <v>16</v>
      </c>
      <c r="C7810" t="s">
        <v>27</v>
      </c>
      <c r="D7810">
        <v>57</v>
      </c>
      <c r="E7810" t="s">
        <v>32</v>
      </c>
      <c r="F7810" t="s">
        <v>79</v>
      </c>
    </row>
    <row r="7811" spans="1:6" x14ac:dyDescent="0.2">
      <c r="A7811" t="s">
        <v>23567</v>
      </c>
      <c r="B7811" t="s">
        <v>21</v>
      </c>
      <c r="C7811" t="s">
        <v>27</v>
      </c>
      <c r="D7811">
        <v>113</v>
      </c>
      <c r="E7811" t="s">
        <v>32</v>
      </c>
      <c r="F7811" t="s">
        <v>29157</v>
      </c>
    </row>
    <row r="7812" spans="1:6" x14ac:dyDescent="0.2">
      <c r="A7812" t="s">
        <v>23570</v>
      </c>
      <c r="B7812" t="s">
        <v>23</v>
      </c>
      <c r="C7812" t="s">
        <v>26</v>
      </c>
      <c r="D7812">
        <v>57</v>
      </c>
      <c r="E7812" t="s">
        <v>32</v>
      </c>
      <c r="F7812" t="s">
        <v>79</v>
      </c>
    </row>
    <row r="7813" spans="1:6" x14ac:dyDescent="0.2">
      <c r="A7813" t="s">
        <v>23573</v>
      </c>
      <c r="B7813" t="s">
        <v>21</v>
      </c>
      <c r="C7813" t="s">
        <v>26</v>
      </c>
      <c r="D7813">
        <v>44</v>
      </c>
      <c r="E7813" t="s">
        <v>34</v>
      </c>
      <c r="F7813" t="s">
        <v>29157</v>
      </c>
    </row>
    <row r="7814" spans="1:6" x14ac:dyDescent="0.2">
      <c r="A7814" t="s">
        <v>23576</v>
      </c>
      <c r="B7814" t="s">
        <v>24</v>
      </c>
      <c r="C7814" t="s">
        <v>27</v>
      </c>
      <c r="D7814">
        <v>103</v>
      </c>
      <c r="E7814" t="s">
        <v>33</v>
      </c>
      <c r="F7814" t="s">
        <v>79</v>
      </c>
    </row>
    <row r="7815" spans="1:6" x14ac:dyDescent="0.2">
      <c r="A7815" t="s">
        <v>23600</v>
      </c>
      <c r="B7815" t="s">
        <v>19</v>
      </c>
      <c r="C7815" t="s">
        <v>27</v>
      </c>
      <c r="D7815">
        <v>68</v>
      </c>
      <c r="E7815" t="s">
        <v>34</v>
      </c>
      <c r="F7815" t="s">
        <v>29157</v>
      </c>
    </row>
    <row r="7816" spans="1:6" x14ac:dyDescent="0.2">
      <c r="A7816" t="s">
        <v>23603</v>
      </c>
      <c r="B7816" t="s">
        <v>17</v>
      </c>
      <c r="C7816" t="s">
        <v>27</v>
      </c>
      <c r="D7816">
        <v>114</v>
      </c>
      <c r="E7816" t="s">
        <v>32</v>
      </c>
      <c r="F7816" t="s">
        <v>29157</v>
      </c>
    </row>
    <row r="7817" spans="1:6" x14ac:dyDescent="0.2">
      <c r="A7817" t="s">
        <v>23606</v>
      </c>
      <c r="B7817" t="s">
        <v>16</v>
      </c>
      <c r="C7817" t="s">
        <v>27</v>
      </c>
      <c r="D7817">
        <v>111</v>
      </c>
      <c r="E7817" t="s">
        <v>32</v>
      </c>
      <c r="F7817" t="s">
        <v>29154</v>
      </c>
    </row>
    <row r="7818" spans="1:6" x14ac:dyDescent="0.2">
      <c r="A7818" t="s">
        <v>23609</v>
      </c>
      <c r="B7818" t="s">
        <v>21</v>
      </c>
      <c r="C7818" t="s">
        <v>27</v>
      </c>
      <c r="D7818">
        <v>72</v>
      </c>
      <c r="E7818" t="s">
        <v>33</v>
      </c>
      <c r="F7818" t="s">
        <v>29157</v>
      </c>
    </row>
    <row r="7819" spans="1:6" x14ac:dyDescent="0.2">
      <c r="A7819" t="s">
        <v>23612</v>
      </c>
      <c r="B7819" t="s">
        <v>23</v>
      </c>
      <c r="C7819" t="s">
        <v>26</v>
      </c>
      <c r="D7819">
        <v>21</v>
      </c>
      <c r="E7819" t="s">
        <v>34</v>
      </c>
      <c r="F7819" t="s">
        <v>29157</v>
      </c>
    </row>
    <row r="7820" spans="1:6" x14ac:dyDescent="0.2">
      <c r="A7820" t="s">
        <v>23615</v>
      </c>
      <c r="B7820" t="s">
        <v>15</v>
      </c>
      <c r="C7820" t="s">
        <v>26</v>
      </c>
      <c r="D7820">
        <v>49</v>
      </c>
      <c r="E7820" t="s">
        <v>33</v>
      </c>
      <c r="F7820" t="s">
        <v>29156</v>
      </c>
    </row>
    <row r="7821" spans="1:6" x14ac:dyDescent="0.2">
      <c r="A7821" t="s">
        <v>23618</v>
      </c>
      <c r="B7821" t="s">
        <v>24</v>
      </c>
      <c r="C7821" t="s">
        <v>28</v>
      </c>
      <c r="D7821">
        <v>227</v>
      </c>
      <c r="E7821" t="s">
        <v>33</v>
      </c>
      <c r="F7821" t="s">
        <v>29156</v>
      </c>
    </row>
    <row r="7822" spans="1:6" x14ac:dyDescent="0.2">
      <c r="A7822" t="s">
        <v>23621</v>
      </c>
      <c r="B7822" t="s">
        <v>16</v>
      </c>
      <c r="C7822" t="s">
        <v>26</v>
      </c>
      <c r="D7822">
        <v>31</v>
      </c>
      <c r="E7822" t="s">
        <v>32</v>
      </c>
      <c r="F7822" t="s">
        <v>29157</v>
      </c>
    </row>
    <row r="7823" spans="1:6" x14ac:dyDescent="0.2">
      <c r="A7823" t="s">
        <v>23624</v>
      </c>
      <c r="B7823" t="s">
        <v>18</v>
      </c>
      <c r="C7823" t="s">
        <v>28</v>
      </c>
      <c r="D7823">
        <v>215</v>
      </c>
      <c r="E7823" t="s">
        <v>32</v>
      </c>
      <c r="F7823" t="s">
        <v>29157</v>
      </c>
    </row>
    <row r="7824" spans="1:6" x14ac:dyDescent="0.2">
      <c r="A7824" t="s">
        <v>23627</v>
      </c>
      <c r="B7824" t="s">
        <v>16</v>
      </c>
      <c r="C7824" t="s">
        <v>26</v>
      </c>
      <c r="D7824">
        <v>37</v>
      </c>
      <c r="E7824" t="s">
        <v>34</v>
      </c>
      <c r="F7824" t="s">
        <v>29156</v>
      </c>
    </row>
    <row r="7825" spans="1:6" x14ac:dyDescent="0.2">
      <c r="A7825" t="s">
        <v>23630</v>
      </c>
      <c r="B7825" t="s">
        <v>15</v>
      </c>
      <c r="C7825" t="s">
        <v>27</v>
      </c>
      <c r="D7825">
        <v>47</v>
      </c>
      <c r="E7825" t="s">
        <v>32</v>
      </c>
      <c r="F7825" t="s">
        <v>29157</v>
      </c>
    </row>
    <row r="7826" spans="1:6" x14ac:dyDescent="0.2">
      <c r="A7826" t="s">
        <v>23633</v>
      </c>
      <c r="B7826" t="s">
        <v>20</v>
      </c>
      <c r="C7826" t="s">
        <v>26</v>
      </c>
      <c r="D7826">
        <v>51</v>
      </c>
      <c r="E7826" t="s">
        <v>33</v>
      </c>
      <c r="F7826" t="s">
        <v>29154</v>
      </c>
    </row>
    <row r="7827" spans="1:6" x14ac:dyDescent="0.2">
      <c r="A7827" t="s">
        <v>23636</v>
      </c>
      <c r="B7827" t="s">
        <v>21</v>
      </c>
      <c r="C7827" t="s">
        <v>26</v>
      </c>
      <c r="D7827">
        <v>52</v>
      </c>
      <c r="E7827" t="s">
        <v>32</v>
      </c>
      <c r="F7827" t="s">
        <v>29157</v>
      </c>
    </row>
    <row r="7828" spans="1:6" x14ac:dyDescent="0.2">
      <c r="A7828" t="s">
        <v>23639</v>
      </c>
      <c r="B7828" t="s">
        <v>22</v>
      </c>
      <c r="C7828" t="s">
        <v>27</v>
      </c>
      <c r="D7828">
        <v>107</v>
      </c>
      <c r="E7828" t="s">
        <v>32</v>
      </c>
      <c r="F7828" t="s">
        <v>29155</v>
      </c>
    </row>
    <row r="7829" spans="1:6" x14ac:dyDescent="0.2">
      <c r="A7829" t="s">
        <v>23642</v>
      </c>
      <c r="B7829" t="s">
        <v>15</v>
      </c>
      <c r="C7829" t="s">
        <v>27</v>
      </c>
      <c r="D7829">
        <v>97</v>
      </c>
      <c r="E7829" t="s">
        <v>32</v>
      </c>
      <c r="F7829" t="s">
        <v>29157</v>
      </c>
    </row>
    <row r="7830" spans="1:6" x14ac:dyDescent="0.2">
      <c r="A7830" t="s">
        <v>23645</v>
      </c>
      <c r="B7830" t="s">
        <v>15</v>
      </c>
      <c r="C7830" t="s">
        <v>26</v>
      </c>
      <c r="D7830">
        <v>23</v>
      </c>
      <c r="E7830" t="s">
        <v>34</v>
      </c>
      <c r="F7830" t="s">
        <v>29156</v>
      </c>
    </row>
    <row r="7831" spans="1:6" x14ac:dyDescent="0.2">
      <c r="A7831" t="s">
        <v>23648</v>
      </c>
      <c r="B7831" t="s">
        <v>23</v>
      </c>
      <c r="C7831" t="s">
        <v>27</v>
      </c>
      <c r="D7831">
        <v>60</v>
      </c>
      <c r="E7831" t="s">
        <v>34</v>
      </c>
      <c r="F7831" t="s">
        <v>29157</v>
      </c>
    </row>
    <row r="7832" spans="1:6" x14ac:dyDescent="0.2">
      <c r="A7832" t="s">
        <v>23651</v>
      </c>
      <c r="B7832" t="s">
        <v>20</v>
      </c>
      <c r="C7832" t="s">
        <v>26</v>
      </c>
      <c r="D7832">
        <v>21</v>
      </c>
      <c r="E7832" t="s">
        <v>33</v>
      </c>
      <c r="F7832" t="s">
        <v>29156</v>
      </c>
    </row>
    <row r="7833" spans="1:6" x14ac:dyDescent="0.2">
      <c r="A7833" t="s">
        <v>23654</v>
      </c>
      <c r="B7833" t="s">
        <v>20</v>
      </c>
      <c r="C7833" t="s">
        <v>29</v>
      </c>
      <c r="D7833">
        <v>15</v>
      </c>
      <c r="E7833" t="s">
        <v>34</v>
      </c>
      <c r="F7833" t="s">
        <v>29156</v>
      </c>
    </row>
    <row r="7834" spans="1:6" x14ac:dyDescent="0.2">
      <c r="A7834" t="s">
        <v>23657</v>
      </c>
      <c r="B7834" t="s">
        <v>18</v>
      </c>
      <c r="C7834" t="s">
        <v>26</v>
      </c>
      <c r="D7834">
        <v>56</v>
      </c>
      <c r="E7834" t="s">
        <v>32</v>
      </c>
      <c r="F7834" t="s">
        <v>29154</v>
      </c>
    </row>
    <row r="7835" spans="1:6" x14ac:dyDescent="0.2">
      <c r="A7835" t="s">
        <v>23660</v>
      </c>
      <c r="B7835" t="s">
        <v>19</v>
      </c>
      <c r="C7835" t="s">
        <v>26</v>
      </c>
      <c r="D7835">
        <v>54</v>
      </c>
      <c r="E7835" t="s">
        <v>34</v>
      </c>
      <c r="F7835" t="s">
        <v>29157</v>
      </c>
    </row>
    <row r="7836" spans="1:6" x14ac:dyDescent="0.2">
      <c r="A7836" t="s">
        <v>23663</v>
      </c>
      <c r="B7836" t="s">
        <v>18</v>
      </c>
      <c r="C7836" t="s">
        <v>28</v>
      </c>
      <c r="D7836">
        <v>246</v>
      </c>
      <c r="E7836" t="s">
        <v>34</v>
      </c>
      <c r="F7836" t="s">
        <v>29154</v>
      </c>
    </row>
    <row r="7837" spans="1:6" x14ac:dyDescent="0.2">
      <c r="A7837" t="s">
        <v>23666</v>
      </c>
      <c r="B7837" t="s">
        <v>20</v>
      </c>
      <c r="C7837" t="s">
        <v>26</v>
      </c>
      <c r="D7837">
        <v>20</v>
      </c>
      <c r="E7837" t="s">
        <v>33</v>
      </c>
      <c r="F7837" t="s">
        <v>29156</v>
      </c>
    </row>
    <row r="7838" spans="1:6" x14ac:dyDescent="0.2">
      <c r="A7838" t="s">
        <v>23669</v>
      </c>
      <c r="B7838" t="s">
        <v>23</v>
      </c>
      <c r="C7838" t="s">
        <v>26</v>
      </c>
      <c r="D7838">
        <v>42</v>
      </c>
      <c r="E7838" t="s">
        <v>34</v>
      </c>
      <c r="F7838" t="s">
        <v>29156</v>
      </c>
    </row>
    <row r="7839" spans="1:6" x14ac:dyDescent="0.2">
      <c r="A7839" t="s">
        <v>23672</v>
      </c>
      <c r="B7839" t="s">
        <v>24</v>
      </c>
      <c r="C7839" t="s">
        <v>29</v>
      </c>
      <c r="D7839">
        <v>20</v>
      </c>
      <c r="E7839" t="s">
        <v>34</v>
      </c>
      <c r="F7839" t="s">
        <v>29154</v>
      </c>
    </row>
    <row r="7840" spans="1:6" x14ac:dyDescent="0.2">
      <c r="A7840" t="s">
        <v>23675</v>
      </c>
      <c r="B7840" t="s">
        <v>22</v>
      </c>
      <c r="C7840" t="s">
        <v>26</v>
      </c>
      <c r="D7840">
        <v>51</v>
      </c>
      <c r="E7840" t="s">
        <v>32</v>
      </c>
      <c r="F7840" t="s">
        <v>29154</v>
      </c>
    </row>
    <row r="7841" spans="1:6" x14ac:dyDescent="0.2">
      <c r="A7841" t="s">
        <v>23678</v>
      </c>
      <c r="B7841" t="s">
        <v>23</v>
      </c>
      <c r="C7841" t="s">
        <v>29</v>
      </c>
      <c r="D7841">
        <v>14</v>
      </c>
      <c r="E7841" t="s">
        <v>32</v>
      </c>
      <c r="F7841" t="s">
        <v>29157</v>
      </c>
    </row>
    <row r="7842" spans="1:6" x14ac:dyDescent="0.2">
      <c r="A7842" t="s">
        <v>23681</v>
      </c>
      <c r="B7842" t="s">
        <v>15</v>
      </c>
      <c r="C7842" t="s">
        <v>26</v>
      </c>
      <c r="D7842">
        <v>24</v>
      </c>
      <c r="E7842" t="s">
        <v>32</v>
      </c>
      <c r="F7842" t="s">
        <v>29156</v>
      </c>
    </row>
    <row r="7843" spans="1:6" x14ac:dyDescent="0.2">
      <c r="A7843" t="s">
        <v>23684</v>
      </c>
      <c r="B7843" t="s">
        <v>24</v>
      </c>
      <c r="C7843" t="s">
        <v>27</v>
      </c>
      <c r="D7843">
        <v>84</v>
      </c>
      <c r="E7843" t="s">
        <v>32</v>
      </c>
      <c r="F7843" t="s">
        <v>29155</v>
      </c>
    </row>
    <row r="7844" spans="1:6" x14ac:dyDescent="0.2">
      <c r="A7844" t="s">
        <v>23687</v>
      </c>
      <c r="B7844" t="s">
        <v>19</v>
      </c>
      <c r="C7844" t="s">
        <v>27</v>
      </c>
      <c r="D7844">
        <v>61</v>
      </c>
      <c r="E7844" t="s">
        <v>33</v>
      </c>
      <c r="F7844" t="s">
        <v>29157</v>
      </c>
    </row>
    <row r="7845" spans="1:6" x14ac:dyDescent="0.2">
      <c r="A7845" t="s">
        <v>23690</v>
      </c>
      <c r="B7845" t="s">
        <v>19</v>
      </c>
      <c r="C7845" t="s">
        <v>29</v>
      </c>
      <c r="D7845">
        <v>22</v>
      </c>
      <c r="E7845" t="s">
        <v>34</v>
      </c>
      <c r="F7845" t="s">
        <v>29156</v>
      </c>
    </row>
    <row r="7846" spans="1:6" x14ac:dyDescent="0.2">
      <c r="A7846" t="s">
        <v>23693</v>
      </c>
      <c r="B7846" t="s">
        <v>19</v>
      </c>
      <c r="C7846" t="s">
        <v>27</v>
      </c>
      <c r="D7846">
        <v>116</v>
      </c>
      <c r="E7846" t="s">
        <v>34</v>
      </c>
      <c r="F7846" t="s">
        <v>29157</v>
      </c>
    </row>
    <row r="7847" spans="1:6" x14ac:dyDescent="0.2">
      <c r="A7847" t="s">
        <v>23696</v>
      </c>
      <c r="B7847" t="s">
        <v>19</v>
      </c>
      <c r="C7847" t="s">
        <v>26</v>
      </c>
      <c r="D7847">
        <v>29</v>
      </c>
      <c r="E7847" t="s">
        <v>34</v>
      </c>
      <c r="F7847" t="s">
        <v>29157</v>
      </c>
    </row>
    <row r="7848" spans="1:6" x14ac:dyDescent="0.2">
      <c r="A7848" t="s">
        <v>23699</v>
      </c>
      <c r="B7848" t="s">
        <v>15</v>
      </c>
      <c r="C7848" t="s">
        <v>29</v>
      </c>
      <c r="D7848">
        <v>8</v>
      </c>
      <c r="E7848" t="s">
        <v>32</v>
      </c>
      <c r="F7848" t="s">
        <v>29156</v>
      </c>
    </row>
    <row r="7849" spans="1:6" x14ac:dyDescent="0.2">
      <c r="A7849" t="s">
        <v>23702</v>
      </c>
      <c r="B7849" t="s">
        <v>17</v>
      </c>
      <c r="C7849" t="s">
        <v>26</v>
      </c>
      <c r="D7849">
        <v>20</v>
      </c>
      <c r="E7849" t="s">
        <v>32</v>
      </c>
      <c r="F7849" t="s">
        <v>29156</v>
      </c>
    </row>
    <row r="7850" spans="1:6" x14ac:dyDescent="0.2">
      <c r="A7850" t="s">
        <v>23705</v>
      </c>
      <c r="B7850" t="s">
        <v>19</v>
      </c>
      <c r="C7850" t="s">
        <v>26</v>
      </c>
      <c r="D7850">
        <v>52</v>
      </c>
      <c r="E7850" t="s">
        <v>34</v>
      </c>
      <c r="F7850" t="s">
        <v>29154</v>
      </c>
    </row>
    <row r="7851" spans="1:6" x14ac:dyDescent="0.2">
      <c r="A7851" t="s">
        <v>23708</v>
      </c>
      <c r="B7851" t="s">
        <v>18</v>
      </c>
      <c r="C7851" t="s">
        <v>26</v>
      </c>
      <c r="D7851">
        <v>36</v>
      </c>
      <c r="E7851" t="s">
        <v>33</v>
      </c>
      <c r="F7851" t="s">
        <v>29154</v>
      </c>
    </row>
    <row r="7852" spans="1:6" x14ac:dyDescent="0.2">
      <c r="A7852" t="s">
        <v>23711</v>
      </c>
      <c r="B7852" t="s">
        <v>15</v>
      </c>
      <c r="C7852" t="s">
        <v>26</v>
      </c>
      <c r="D7852">
        <v>23</v>
      </c>
      <c r="E7852" t="s">
        <v>33</v>
      </c>
      <c r="F7852" t="s">
        <v>29154</v>
      </c>
    </row>
    <row r="7853" spans="1:6" x14ac:dyDescent="0.2">
      <c r="A7853" t="s">
        <v>23714</v>
      </c>
      <c r="B7853" t="s">
        <v>21</v>
      </c>
      <c r="C7853" t="s">
        <v>27</v>
      </c>
      <c r="D7853">
        <v>110</v>
      </c>
      <c r="E7853" t="s">
        <v>32</v>
      </c>
      <c r="F7853" t="s">
        <v>29155</v>
      </c>
    </row>
    <row r="7854" spans="1:6" x14ac:dyDescent="0.2">
      <c r="A7854" t="s">
        <v>23717</v>
      </c>
      <c r="B7854" t="s">
        <v>16</v>
      </c>
      <c r="C7854" t="s">
        <v>26</v>
      </c>
      <c r="D7854">
        <v>54</v>
      </c>
      <c r="E7854" t="s">
        <v>33</v>
      </c>
      <c r="F7854" t="s">
        <v>29156</v>
      </c>
    </row>
    <row r="7855" spans="1:6" x14ac:dyDescent="0.2">
      <c r="A7855" t="s">
        <v>23720</v>
      </c>
      <c r="B7855" t="s">
        <v>15</v>
      </c>
      <c r="C7855" t="s">
        <v>27</v>
      </c>
      <c r="D7855">
        <v>111</v>
      </c>
      <c r="E7855" t="s">
        <v>33</v>
      </c>
      <c r="F7855" t="s">
        <v>29156</v>
      </c>
    </row>
    <row r="7856" spans="1:6" x14ac:dyDescent="0.2">
      <c r="A7856" t="s">
        <v>23723</v>
      </c>
      <c r="B7856" t="s">
        <v>19</v>
      </c>
      <c r="C7856" t="s">
        <v>27</v>
      </c>
      <c r="D7856">
        <v>73</v>
      </c>
      <c r="E7856" t="s">
        <v>32</v>
      </c>
      <c r="F7856" t="s">
        <v>29154</v>
      </c>
    </row>
    <row r="7857" spans="1:6" x14ac:dyDescent="0.2">
      <c r="A7857" t="s">
        <v>23726</v>
      </c>
      <c r="B7857" t="s">
        <v>18</v>
      </c>
      <c r="C7857" t="s">
        <v>26</v>
      </c>
      <c r="D7857">
        <v>26</v>
      </c>
      <c r="E7857" t="s">
        <v>32</v>
      </c>
      <c r="F7857" t="s">
        <v>29154</v>
      </c>
    </row>
    <row r="7858" spans="1:6" x14ac:dyDescent="0.2">
      <c r="A7858" t="s">
        <v>23729</v>
      </c>
      <c r="B7858" t="s">
        <v>16</v>
      </c>
      <c r="C7858" t="s">
        <v>26</v>
      </c>
      <c r="D7858">
        <v>56</v>
      </c>
      <c r="E7858" t="s">
        <v>32</v>
      </c>
      <c r="F7858" t="s">
        <v>29157</v>
      </c>
    </row>
    <row r="7859" spans="1:6" x14ac:dyDescent="0.2">
      <c r="A7859" t="s">
        <v>23732</v>
      </c>
      <c r="B7859" t="s">
        <v>21</v>
      </c>
      <c r="C7859" t="s">
        <v>26</v>
      </c>
      <c r="D7859">
        <v>32</v>
      </c>
      <c r="E7859" t="s">
        <v>33</v>
      </c>
      <c r="F7859" t="s">
        <v>29157</v>
      </c>
    </row>
    <row r="7860" spans="1:6" x14ac:dyDescent="0.2">
      <c r="A7860" t="s">
        <v>23735</v>
      </c>
      <c r="B7860" t="s">
        <v>19</v>
      </c>
      <c r="C7860" t="s">
        <v>27</v>
      </c>
      <c r="D7860">
        <v>45</v>
      </c>
      <c r="E7860" t="s">
        <v>34</v>
      </c>
      <c r="F7860" t="s">
        <v>29154</v>
      </c>
    </row>
    <row r="7861" spans="1:6" x14ac:dyDescent="0.2">
      <c r="A7861" t="s">
        <v>23738</v>
      </c>
      <c r="B7861" t="s">
        <v>19</v>
      </c>
      <c r="C7861" t="s">
        <v>26</v>
      </c>
      <c r="D7861">
        <v>36</v>
      </c>
      <c r="E7861" t="s">
        <v>32</v>
      </c>
      <c r="F7861" t="s">
        <v>29156</v>
      </c>
    </row>
    <row r="7862" spans="1:6" x14ac:dyDescent="0.2">
      <c r="A7862" t="s">
        <v>23741</v>
      </c>
      <c r="B7862" t="s">
        <v>19</v>
      </c>
      <c r="C7862" t="s">
        <v>26</v>
      </c>
      <c r="D7862">
        <v>23</v>
      </c>
      <c r="E7862" t="s">
        <v>32</v>
      </c>
      <c r="F7862" t="s">
        <v>29156</v>
      </c>
    </row>
    <row r="7863" spans="1:6" x14ac:dyDescent="0.2">
      <c r="A7863" t="s">
        <v>23744</v>
      </c>
      <c r="B7863" t="s">
        <v>20</v>
      </c>
      <c r="C7863" t="s">
        <v>26</v>
      </c>
      <c r="D7863">
        <v>58</v>
      </c>
      <c r="E7863" t="s">
        <v>32</v>
      </c>
      <c r="F7863" t="s">
        <v>29157</v>
      </c>
    </row>
    <row r="7864" spans="1:6" x14ac:dyDescent="0.2">
      <c r="A7864" t="s">
        <v>23747</v>
      </c>
      <c r="B7864" t="s">
        <v>21</v>
      </c>
      <c r="C7864" t="s">
        <v>26</v>
      </c>
      <c r="D7864">
        <v>28</v>
      </c>
      <c r="E7864" t="s">
        <v>33</v>
      </c>
      <c r="F7864" t="s">
        <v>29157</v>
      </c>
    </row>
    <row r="7865" spans="1:6" x14ac:dyDescent="0.2">
      <c r="A7865" t="s">
        <v>23750</v>
      </c>
      <c r="B7865" t="s">
        <v>24</v>
      </c>
      <c r="C7865" t="s">
        <v>30</v>
      </c>
      <c r="D7865">
        <v>7</v>
      </c>
      <c r="E7865" t="s">
        <v>34</v>
      </c>
      <c r="F7865" t="s">
        <v>29156</v>
      </c>
    </row>
    <row r="7866" spans="1:6" x14ac:dyDescent="0.2">
      <c r="A7866" t="s">
        <v>23753</v>
      </c>
      <c r="B7866" t="s">
        <v>17</v>
      </c>
      <c r="C7866" t="s">
        <v>30</v>
      </c>
      <c r="D7866">
        <v>6</v>
      </c>
      <c r="E7866" t="s">
        <v>34</v>
      </c>
      <c r="F7866" t="s">
        <v>29155</v>
      </c>
    </row>
    <row r="7867" spans="1:6" x14ac:dyDescent="0.2">
      <c r="A7867" t="s">
        <v>23756</v>
      </c>
      <c r="B7867" t="s">
        <v>17</v>
      </c>
      <c r="C7867" t="s">
        <v>26</v>
      </c>
      <c r="D7867">
        <v>34</v>
      </c>
      <c r="E7867" t="s">
        <v>33</v>
      </c>
      <c r="F7867" t="s">
        <v>29156</v>
      </c>
    </row>
    <row r="7868" spans="1:6" x14ac:dyDescent="0.2">
      <c r="A7868" t="s">
        <v>23759</v>
      </c>
      <c r="B7868" t="s">
        <v>22</v>
      </c>
      <c r="C7868" t="s">
        <v>29</v>
      </c>
      <c r="D7868">
        <v>13</v>
      </c>
      <c r="E7868" t="s">
        <v>34</v>
      </c>
      <c r="F7868" t="s">
        <v>29154</v>
      </c>
    </row>
    <row r="7869" spans="1:6" x14ac:dyDescent="0.2">
      <c r="A7869" t="s">
        <v>23762</v>
      </c>
      <c r="B7869" t="s">
        <v>23</v>
      </c>
      <c r="C7869" t="s">
        <v>26</v>
      </c>
      <c r="D7869">
        <v>59</v>
      </c>
      <c r="E7869" t="s">
        <v>33</v>
      </c>
      <c r="F7869" t="s">
        <v>29155</v>
      </c>
    </row>
    <row r="7870" spans="1:6" x14ac:dyDescent="0.2">
      <c r="A7870" t="s">
        <v>23765</v>
      </c>
      <c r="B7870" t="s">
        <v>20</v>
      </c>
      <c r="C7870" t="s">
        <v>26</v>
      </c>
      <c r="D7870">
        <v>41</v>
      </c>
      <c r="E7870" t="s">
        <v>33</v>
      </c>
      <c r="F7870" t="s">
        <v>29154</v>
      </c>
    </row>
    <row r="7871" spans="1:6" x14ac:dyDescent="0.2">
      <c r="A7871" t="s">
        <v>23768</v>
      </c>
      <c r="B7871" t="s">
        <v>22</v>
      </c>
      <c r="C7871" t="s">
        <v>26</v>
      </c>
      <c r="D7871">
        <v>51</v>
      </c>
      <c r="E7871" t="s">
        <v>32</v>
      </c>
      <c r="F7871" t="s">
        <v>29156</v>
      </c>
    </row>
    <row r="7872" spans="1:6" x14ac:dyDescent="0.2">
      <c r="A7872" t="s">
        <v>23771</v>
      </c>
      <c r="B7872" t="s">
        <v>24</v>
      </c>
      <c r="C7872" t="s">
        <v>28</v>
      </c>
      <c r="D7872">
        <v>339</v>
      </c>
      <c r="E7872" t="s">
        <v>33</v>
      </c>
      <c r="F7872" t="s">
        <v>29155</v>
      </c>
    </row>
    <row r="7873" spans="1:6" x14ac:dyDescent="0.2">
      <c r="A7873" t="s">
        <v>23774</v>
      </c>
      <c r="B7873" t="s">
        <v>24</v>
      </c>
      <c r="C7873" t="s">
        <v>26</v>
      </c>
      <c r="D7873">
        <v>42</v>
      </c>
      <c r="E7873" t="s">
        <v>34</v>
      </c>
      <c r="F7873" t="s">
        <v>29156</v>
      </c>
    </row>
    <row r="7874" spans="1:6" x14ac:dyDescent="0.2">
      <c r="A7874" t="s">
        <v>23777</v>
      </c>
      <c r="B7874" t="s">
        <v>15</v>
      </c>
      <c r="C7874" t="s">
        <v>26</v>
      </c>
      <c r="D7874">
        <v>24</v>
      </c>
      <c r="E7874" t="s">
        <v>32</v>
      </c>
      <c r="F7874" t="s">
        <v>29154</v>
      </c>
    </row>
    <row r="7875" spans="1:6" x14ac:dyDescent="0.2">
      <c r="A7875" t="s">
        <v>23780</v>
      </c>
      <c r="B7875" t="s">
        <v>17</v>
      </c>
      <c r="C7875" t="s">
        <v>26</v>
      </c>
      <c r="D7875">
        <v>32</v>
      </c>
      <c r="E7875" t="s">
        <v>33</v>
      </c>
      <c r="F7875" t="s">
        <v>29154</v>
      </c>
    </row>
    <row r="7876" spans="1:6" x14ac:dyDescent="0.2">
      <c r="A7876" t="s">
        <v>23783</v>
      </c>
      <c r="B7876" t="s">
        <v>16</v>
      </c>
      <c r="C7876" t="s">
        <v>26</v>
      </c>
      <c r="D7876">
        <v>27</v>
      </c>
      <c r="E7876" t="s">
        <v>32</v>
      </c>
      <c r="F7876" t="s">
        <v>29154</v>
      </c>
    </row>
    <row r="7877" spans="1:6" x14ac:dyDescent="0.2">
      <c r="A7877" t="s">
        <v>23786</v>
      </c>
      <c r="B7877" t="s">
        <v>16</v>
      </c>
      <c r="C7877" t="s">
        <v>26</v>
      </c>
      <c r="D7877">
        <v>41</v>
      </c>
      <c r="E7877" t="s">
        <v>32</v>
      </c>
      <c r="F7877" t="s">
        <v>29154</v>
      </c>
    </row>
    <row r="7878" spans="1:6" x14ac:dyDescent="0.2">
      <c r="A7878" t="s">
        <v>23789</v>
      </c>
      <c r="B7878" t="s">
        <v>17</v>
      </c>
      <c r="C7878" t="s">
        <v>29</v>
      </c>
      <c r="D7878">
        <v>21</v>
      </c>
      <c r="E7878" t="s">
        <v>33</v>
      </c>
      <c r="F7878" t="s">
        <v>29156</v>
      </c>
    </row>
    <row r="7879" spans="1:6" x14ac:dyDescent="0.2">
      <c r="A7879" t="s">
        <v>23792</v>
      </c>
      <c r="B7879" t="s">
        <v>19</v>
      </c>
      <c r="C7879" t="s">
        <v>27</v>
      </c>
      <c r="D7879">
        <v>77</v>
      </c>
      <c r="E7879" t="s">
        <v>33</v>
      </c>
      <c r="F7879" t="s">
        <v>29156</v>
      </c>
    </row>
    <row r="7880" spans="1:6" x14ac:dyDescent="0.2">
      <c r="A7880" t="s">
        <v>23795</v>
      </c>
      <c r="B7880" t="s">
        <v>23</v>
      </c>
      <c r="C7880" t="s">
        <v>26</v>
      </c>
      <c r="D7880">
        <v>29</v>
      </c>
      <c r="E7880" t="s">
        <v>32</v>
      </c>
      <c r="F7880" t="s">
        <v>29154</v>
      </c>
    </row>
    <row r="7881" spans="1:6" x14ac:dyDescent="0.2">
      <c r="A7881" t="s">
        <v>23798</v>
      </c>
      <c r="B7881" t="s">
        <v>15</v>
      </c>
      <c r="C7881" t="s">
        <v>28</v>
      </c>
      <c r="D7881">
        <v>128</v>
      </c>
      <c r="E7881" t="s">
        <v>34</v>
      </c>
      <c r="F7881" t="s">
        <v>29156</v>
      </c>
    </row>
    <row r="7882" spans="1:6" x14ac:dyDescent="0.2">
      <c r="A7882" t="s">
        <v>23801</v>
      </c>
      <c r="B7882" t="s">
        <v>15</v>
      </c>
      <c r="C7882" t="s">
        <v>26</v>
      </c>
      <c r="D7882">
        <v>55</v>
      </c>
      <c r="E7882" t="s">
        <v>32</v>
      </c>
      <c r="F7882" t="s">
        <v>29157</v>
      </c>
    </row>
    <row r="7883" spans="1:6" x14ac:dyDescent="0.2">
      <c r="A7883" t="s">
        <v>23804</v>
      </c>
      <c r="B7883" t="s">
        <v>15</v>
      </c>
      <c r="C7883" t="s">
        <v>26</v>
      </c>
      <c r="D7883">
        <v>26</v>
      </c>
      <c r="E7883" t="s">
        <v>32</v>
      </c>
      <c r="F7883" t="s">
        <v>29157</v>
      </c>
    </row>
    <row r="7884" spans="1:6" x14ac:dyDescent="0.2">
      <c r="A7884" t="s">
        <v>23807</v>
      </c>
      <c r="B7884" t="s">
        <v>15</v>
      </c>
      <c r="C7884" t="s">
        <v>26</v>
      </c>
      <c r="D7884">
        <v>24</v>
      </c>
      <c r="E7884" t="s">
        <v>33</v>
      </c>
      <c r="F7884" t="s">
        <v>29157</v>
      </c>
    </row>
    <row r="7885" spans="1:6" x14ac:dyDescent="0.2">
      <c r="A7885" t="s">
        <v>23810</v>
      </c>
      <c r="B7885" t="s">
        <v>20</v>
      </c>
      <c r="C7885" t="s">
        <v>27</v>
      </c>
      <c r="D7885">
        <v>74</v>
      </c>
      <c r="E7885" t="s">
        <v>33</v>
      </c>
      <c r="F7885" t="s">
        <v>29157</v>
      </c>
    </row>
    <row r="7886" spans="1:6" x14ac:dyDescent="0.2">
      <c r="A7886" t="s">
        <v>23813</v>
      </c>
      <c r="B7886" t="s">
        <v>24</v>
      </c>
      <c r="C7886" t="s">
        <v>27</v>
      </c>
      <c r="D7886">
        <v>106</v>
      </c>
      <c r="E7886" t="s">
        <v>34</v>
      </c>
      <c r="F7886" t="s">
        <v>29156</v>
      </c>
    </row>
    <row r="7887" spans="1:6" x14ac:dyDescent="0.2">
      <c r="A7887" t="s">
        <v>23816</v>
      </c>
      <c r="B7887" t="s">
        <v>19</v>
      </c>
      <c r="C7887" t="s">
        <v>26</v>
      </c>
      <c r="D7887">
        <v>20</v>
      </c>
      <c r="E7887" t="s">
        <v>33</v>
      </c>
      <c r="F7887" t="s">
        <v>29157</v>
      </c>
    </row>
    <row r="7888" spans="1:6" x14ac:dyDescent="0.2">
      <c r="A7888" t="s">
        <v>23819</v>
      </c>
      <c r="B7888" t="s">
        <v>19</v>
      </c>
      <c r="C7888" t="s">
        <v>26</v>
      </c>
      <c r="D7888">
        <v>29</v>
      </c>
      <c r="E7888" t="s">
        <v>33</v>
      </c>
      <c r="F7888" t="s">
        <v>29157</v>
      </c>
    </row>
    <row r="7889" spans="1:6" x14ac:dyDescent="0.2">
      <c r="A7889" t="s">
        <v>23822</v>
      </c>
      <c r="B7889" t="s">
        <v>15</v>
      </c>
      <c r="C7889" t="s">
        <v>26</v>
      </c>
      <c r="D7889">
        <v>30</v>
      </c>
      <c r="E7889" t="s">
        <v>32</v>
      </c>
      <c r="F7889" t="s">
        <v>29156</v>
      </c>
    </row>
    <row r="7890" spans="1:6" x14ac:dyDescent="0.2">
      <c r="A7890" t="s">
        <v>23825</v>
      </c>
      <c r="B7890" t="s">
        <v>20</v>
      </c>
      <c r="C7890" t="s">
        <v>28</v>
      </c>
      <c r="D7890">
        <v>243</v>
      </c>
      <c r="E7890" t="s">
        <v>32</v>
      </c>
      <c r="F7890" t="s">
        <v>29157</v>
      </c>
    </row>
    <row r="7891" spans="1:6" x14ac:dyDescent="0.2">
      <c r="A7891" t="s">
        <v>23828</v>
      </c>
      <c r="B7891" t="s">
        <v>20</v>
      </c>
      <c r="C7891" t="s">
        <v>29</v>
      </c>
      <c r="D7891">
        <v>8</v>
      </c>
      <c r="E7891" t="s">
        <v>34</v>
      </c>
      <c r="F7891" t="s">
        <v>29154</v>
      </c>
    </row>
    <row r="7892" spans="1:6" x14ac:dyDescent="0.2">
      <c r="A7892" t="s">
        <v>23831</v>
      </c>
      <c r="B7892" t="s">
        <v>15</v>
      </c>
      <c r="C7892" t="s">
        <v>30</v>
      </c>
      <c r="D7892">
        <v>5</v>
      </c>
      <c r="E7892" t="s">
        <v>33</v>
      </c>
      <c r="F7892" t="s">
        <v>29155</v>
      </c>
    </row>
    <row r="7893" spans="1:6" x14ac:dyDescent="0.2">
      <c r="A7893" t="s">
        <v>23834</v>
      </c>
      <c r="B7893" t="s">
        <v>19</v>
      </c>
      <c r="C7893" t="s">
        <v>26</v>
      </c>
      <c r="D7893">
        <v>36</v>
      </c>
      <c r="E7893" t="s">
        <v>33</v>
      </c>
      <c r="F7893" t="s">
        <v>29155</v>
      </c>
    </row>
    <row r="7894" spans="1:6" x14ac:dyDescent="0.2">
      <c r="A7894" t="s">
        <v>23837</v>
      </c>
      <c r="B7894" t="s">
        <v>22</v>
      </c>
      <c r="C7894" t="s">
        <v>27</v>
      </c>
      <c r="D7894">
        <v>72</v>
      </c>
      <c r="E7894" t="s">
        <v>32</v>
      </c>
      <c r="F7894" t="s">
        <v>29157</v>
      </c>
    </row>
    <row r="7895" spans="1:6" x14ac:dyDescent="0.2">
      <c r="A7895" t="s">
        <v>23840</v>
      </c>
      <c r="B7895" t="s">
        <v>20</v>
      </c>
      <c r="C7895" t="s">
        <v>26</v>
      </c>
      <c r="D7895">
        <v>31</v>
      </c>
      <c r="E7895" t="s">
        <v>34</v>
      </c>
      <c r="F7895" t="s">
        <v>29156</v>
      </c>
    </row>
    <row r="7896" spans="1:6" x14ac:dyDescent="0.2">
      <c r="A7896" t="s">
        <v>23843</v>
      </c>
      <c r="B7896" t="s">
        <v>15</v>
      </c>
      <c r="C7896" t="s">
        <v>29</v>
      </c>
      <c r="D7896">
        <v>11</v>
      </c>
      <c r="E7896" t="s">
        <v>33</v>
      </c>
      <c r="F7896" t="s">
        <v>29155</v>
      </c>
    </row>
    <row r="7897" spans="1:6" x14ac:dyDescent="0.2">
      <c r="A7897" t="s">
        <v>23846</v>
      </c>
      <c r="B7897" t="s">
        <v>21</v>
      </c>
      <c r="C7897" t="s">
        <v>26</v>
      </c>
      <c r="D7897">
        <v>58</v>
      </c>
      <c r="E7897" t="s">
        <v>33</v>
      </c>
      <c r="F7897" t="s">
        <v>29157</v>
      </c>
    </row>
    <row r="7898" spans="1:6" x14ac:dyDescent="0.2">
      <c r="A7898" t="s">
        <v>23849</v>
      </c>
      <c r="B7898" t="s">
        <v>17</v>
      </c>
      <c r="C7898" t="s">
        <v>27</v>
      </c>
      <c r="D7898">
        <v>91</v>
      </c>
      <c r="E7898" t="s">
        <v>32</v>
      </c>
      <c r="F7898" t="s">
        <v>29154</v>
      </c>
    </row>
    <row r="7899" spans="1:6" x14ac:dyDescent="0.2">
      <c r="A7899" t="s">
        <v>23579</v>
      </c>
      <c r="B7899" t="s">
        <v>17</v>
      </c>
      <c r="C7899" t="s">
        <v>26</v>
      </c>
      <c r="D7899">
        <v>32</v>
      </c>
      <c r="E7899" t="s">
        <v>33</v>
      </c>
      <c r="F7899" t="s">
        <v>29157</v>
      </c>
    </row>
    <row r="7900" spans="1:6" x14ac:dyDescent="0.2">
      <c r="A7900" t="s">
        <v>23582</v>
      </c>
      <c r="B7900" t="s">
        <v>21</v>
      </c>
      <c r="C7900" t="s">
        <v>28</v>
      </c>
      <c r="D7900">
        <v>301</v>
      </c>
      <c r="E7900" t="s">
        <v>32</v>
      </c>
      <c r="F7900" t="s">
        <v>29154</v>
      </c>
    </row>
    <row r="7901" spans="1:6" x14ac:dyDescent="0.2">
      <c r="A7901" t="s">
        <v>23585</v>
      </c>
      <c r="B7901" t="s">
        <v>22</v>
      </c>
      <c r="C7901" t="s">
        <v>28</v>
      </c>
      <c r="D7901">
        <v>304</v>
      </c>
      <c r="E7901" t="s">
        <v>34</v>
      </c>
      <c r="F7901" t="s">
        <v>29155</v>
      </c>
    </row>
    <row r="7902" spans="1:6" x14ac:dyDescent="0.2">
      <c r="A7902" t="s">
        <v>23588</v>
      </c>
      <c r="B7902" t="s">
        <v>15</v>
      </c>
      <c r="C7902" t="s">
        <v>26</v>
      </c>
      <c r="D7902">
        <v>20</v>
      </c>
      <c r="E7902" t="s">
        <v>32</v>
      </c>
      <c r="F7902" t="s">
        <v>29156</v>
      </c>
    </row>
    <row r="7903" spans="1:6" x14ac:dyDescent="0.2">
      <c r="A7903" t="s">
        <v>23591</v>
      </c>
      <c r="B7903" t="s">
        <v>16</v>
      </c>
      <c r="C7903" t="s">
        <v>27</v>
      </c>
      <c r="D7903">
        <v>61</v>
      </c>
      <c r="E7903" t="s">
        <v>32</v>
      </c>
      <c r="F7903" t="s">
        <v>29156</v>
      </c>
    </row>
    <row r="7904" spans="1:6" x14ac:dyDescent="0.2">
      <c r="A7904" t="s">
        <v>23594</v>
      </c>
      <c r="B7904" t="s">
        <v>23</v>
      </c>
      <c r="C7904" t="s">
        <v>27</v>
      </c>
      <c r="D7904">
        <v>56</v>
      </c>
      <c r="E7904" t="s">
        <v>32</v>
      </c>
      <c r="F7904" t="s">
        <v>29154</v>
      </c>
    </row>
    <row r="7905" spans="1:6" x14ac:dyDescent="0.2">
      <c r="A7905" t="s">
        <v>23597</v>
      </c>
      <c r="B7905" t="s">
        <v>24</v>
      </c>
      <c r="C7905" t="s">
        <v>28</v>
      </c>
      <c r="D7905">
        <v>211</v>
      </c>
      <c r="E7905" t="s">
        <v>32</v>
      </c>
      <c r="F7905" t="s">
        <v>29156</v>
      </c>
    </row>
    <row r="7906" spans="1:6" x14ac:dyDescent="0.2">
      <c r="A7906" t="s">
        <v>23852</v>
      </c>
      <c r="B7906" t="s">
        <v>15</v>
      </c>
      <c r="C7906" t="s">
        <v>29</v>
      </c>
      <c r="D7906">
        <v>14</v>
      </c>
      <c r="E7906" t="s">
        <v>34</v>
      </c>
      <c r="F7906" t="s">
        <v>79</v>
      </c>
    </row>
    <row r="7907" spans="1:6" x14ac:dyDescent="0.2">
      <c r="A7907" t="s">
        <v>23855</v>
      </c>
      <c r="B7907" t="s">
        <v>20</v>
      </c>
      <c r="C7907" t="s">
        <v>26</v>
      </c>
      <c r="D7907">
        <v>26</v>
      </c>
      <c r="E7907" t="s">
        <v>32</v>
      </c>
      <c r="F7907" t="s">
        <v>29157</v>
      </c>
    </row>
    <row r="7908" spans="1:6" x14ac:dyDescent="0.2">
      <c r="A7908" t="s">
        <v>23858</v>
      </c>
      <c r="B7908" t="s">
        <v>15</v>
      </c>
      <c r="C7908" t="s">
        <v>26</v>
      </c>
      <c r="D7908">
        <v>21</v>
      </c>
      <c r="E7908" t="s">
        <v>34</v>
      </c>
      <c r="F7908" t="s">
        <v>29157</v>
      </c>
    </row>
    <row r="7909" spans="1:6" x14ac:dyDescent="0.2">
      <c r="A7909" t="s">
        <v>23861</v>
      </c>
      <c r="B7909" t="s">
        <v>19</v>
      </c>
      <c r="C7909" t="s">
        <v>26</v>
      </c>
      <c r="D7909">
        <v>27</v>
      </c>
      <c r="E7909" t="s">
        <v>34</v>
      </c>
      <c r="F7909" t="s">
        <v>79</v>
      </c>
    </row>
    <row r="7910" spans="1:6" x14ac:dyDescent="0.2">
      <c r="A7910" t="s">
        <v>23864</v>
      </c>
      <c r="B7910" t="s">
        <v>17</v>
      </c>
      <c r="C7910" t="s">
        <v>26</v>
      </c>
      <c r="D7910">
        <v>28</v>
      </c>
      <c r="E7910" t="s">
        <v>33</v>
      </c>
      <c r="F7910" t="s">
        <v>29157</v>
      </c>
    </row>
    <row r="7911" spans="1:6" x14ac:dyDescent="0.2">
      <c r="A7911" t="s">
        <v>23867</v>
      </c>
      <c r="B7911" t="s">
        <v>16</v>
      </c>
      <c r="C7911" t="s">
        <v>30</v>
      </c>
      <c r="D7911">
        <v>3</v>
      </c>
      <c r="E7911" t="s">
        <v>32</v>
      </c>
      <c r="F7911" t="s">
        <v>29157</v>
      </c>
    </row>
    <row r="7912" spans="1:6" x14ac:dyDescent="0.2">
      <c r="A7912" t="s">
        <v>23870</v>
      </c>
      <c r="B7912" t="s">
        <v>24</v>
      </c>
      <c r="C7912" t="s">
        <v>30</v>
      </c>
      <c r="D7912">
        <v>8</v>
      </c>
      <c r="E7912" t="s">
        <v>32</v>
      </c>
      <c r="F7912" t="s">
        <v>79</v>
      </c>
    </row>
    <row r="7913" spans="1:6" x14ac:dyDescent="0.2">
      <c r="A7913" t="s">
        <v>23873</v>
      </c>
      <c r="B7913" t="s">
        <v>19</v>
      </c>
      <c r="C7913" t="s">
        <v>29</v>
      </c>
      <c r="D7913">
        <v>23</v>
      </c>
      <c r="E7913" t="s">
        <v>34</v>
      </c>
      <c r="F7913" t="s">
        <v>79</v>
      </c>
    </row>
    <row r="7914" spans="1:6" x14ac:dyDescent="0.2">
      <c r="A7914" t="s">
        <v>23876</v>
      </c>
      <c r="B7914" t="s">
        <v>17</v>
      </c>
      <c r="C7914" t="s">
        <v>26</v>
      </c>
      <c r="D7914">
        <v>27</v>
      </c>
      <c r="E7914" t="s">
        <v>33</v>
      </c>
      <c r="F7914" t="s">
        <v>29157</v>
      </c>
    </row>
    <row r="7915" spans="1:6" x14ac:dyDescent="0.2">
      <c r="A7915" t="s">
        <v>23879</v>
      </c>
      <c r="B7915" t="s">
        <v>22</v>
      </c>
      <c r="C7915" t="s">
        <v>27</v>
      </c>
      <c r="D7915">
        <v>116</v>
      </c>
      <c r="E7915" t="s">
        <v>33</v>
      </c>
      <c r="F7915" t="s">
        <v>29157</v>
      </c>
    </row>
    <row r="7916" spans="1:6" x14ac:dyDescent="0.2">
      <c r="A7916" t="s">
        <v>23882</v>
      </c>
      <c r="B7916" t="s">
        <v>24</v>
      </c>
      <c r="C7916" t="s">
        <v>27</v>
      </c>
      <c r="D7916">
        <v>92</v>
      </c>
      <c r="E7916" t="s">
        <v>32</v>
      </c>
      <c r="F7916" t="s">
        <v>29157</v>
      </c>
    </row>
    <row r="7917" spans="1:6" x14ac:dyDescent="0.2">
      <c r="A7917" t="s">
        <v>23885</v>
      </c>
      <c r="B7917" t="s">
        <v>15</v>
      </c>
      <c r="C7917" t="s">
        <v>29</v>
      </c>
      <c r="D7917">
        <v>11</v>
      </c>
      <c r="E7917" t="s">
        <v>32</v>
      </c>
      <c r="F7917" t="s">
        <v>79</v>
      </c>
    </row>
    <row r="7918" spans="1:6" x14ac:dyDescent="0.2">
      <c r="A7918" t="s">
        <v>23888</v>
      </c>
      <c r="B7918" t="s">
        <v>17</v>
      </c>
      <c r="C7918" t="s">
        <v>26</v>
      </c>
      <c r="D7918">
        <v>47</v>
      </c>
      <c r="E7918" t="s">
        <v>33</v>
      </c>
      <c r="F7918" t="s">
        <v>29157</v>
      </c>
    </row>
    <row r="7919" spans="1:6" x14ac:dyDescent="0.2">
      <c r="A7919" t="s">
        <v>23891</v>
      </c>
      <c r="B7919" t="s">
        <v>22</v>
      </c>
      <c r="C7919" t="s">
        <v>26</v>
      </c>
      <c r="D7919">
        <v>26</v>
      </c>
      <c r="E7919" t="s">
        <v>34</v>
      </c>
      <c r="F7919" t="s">
        <v>29157</v>
      </c>
    </row>
    <row r="7920" spans="1:6" x14ac:dyDescent="0.2">
      <c r="A7920" t="s">
        <v>23894</v>
      </c>
      <c r="B7920" t="s">
        <v>24</v>
      </c>
      <c r="C7920" t="s">
        <v>27</v>
      </c>
      <c r="D7920">
        <v>55</v>
      </c>
      <c r="E7920" t="s">
        <v>34</v>
      </c>
      <c r="F7920" t="s">
        <v>79</v>
      </c>
    </row>
    <row r="7921" spans="1:6" x14ac:dyDescent="0.2">
      <c r="A7921" t="s">
        <v>23897</v>
      </c>
      <c r="B7921" t="s">
        <v>21</v>
      </c>
      <c r="C7921" t="s">
        <v>26</v>
      </c>
      <c r="D7921">
        <v>49</v>
      </c>
      <c r="E7921" t="s">
        <v>32</v>
      </c>
      <c r="F7921" t="s">
        <v>79</v>
      </c>
    </row>
    <row r="7922" spans="1:6" x14ac:dyDescent="0.2">
      <c r="A7922" t="s">
        <v>23900</v>
      </c>
      <c r="B7922" t="s">
        <v>19</v>
      </c>
      <c r="C7922" t="s">
        <v>26</v>
      </c>
      <c r="D7922">
        <v>33</v>
      </c>
      <c r="E7922" t="s">
        <v>32</v>
      </c>
      <c r="F7922" t="s">
        <v>29157</v>
      </c>
    </row>
    <row r="7923" spans="1:6" x14ac:dyDescent="0.2">
      <c r="A7923" t="s">
        <v>23903</v>
      </c>
      <c r="B7923" t="s">
        <v>21</v>
      </c>
      <c r="C7923" t="s">
        <v>27</v>
      </c>
      <c r="D7923">
        <v>57</v>
      </c>
      <c r="E7923" t="s">
        <v>33</v>
      </c>
      <c r="F7923" t="s">
        <v>79</v>
      </c>
    </row>
    <row r="7924" spans="1:6" x14ac:dyDescent="0.2">
      <c r="A7924" t="s">
        <v>23906</v>
      </c>
      <c r="B7924" t="s">
        <v>18</v>
      </c>
      <c r="C7924" t="s">
        <v>27</v>
      </c>
      <c r="D7924">
        <v>111</v>
      </c>
      <c r="E7924" t="s">
        <v>33</v>
      </c>
      <c r="F7924" t="s">
        <v>29157</v>
      </c>
    </row>
    <row r="7925" spans="1:6" x14ac:dyDescent="0.2">
      <c r="A7925" t="s">
        <v>23909</v>
      </c>
      <c r="B7925" t="s">
        <v>24</v>
      </c>
      <c r="C7925" t="s">
        <v>26</v>
      </c>
      <c r="D7925">
        <v>26</v>
      </c>
      <c r="E7925" t="s">
        <v>34</v>
      </c>
      <c r="F7925" t="s">
        <v>79</v>
      </c>
    </row>
    <row r="7926" spans="1:6" x14ac:dyDescent="0.2">
      <c r="A7926" t="s">
        <v>23912</v>
      </c>
      <c r="B7926" t="s">
        <v>23</v>
      </c>
      <c r="C7926" t="s">
        <v>26</v>
      </c>
      <c r="D7926">
        <v>22</v>
      </c>
      <c r="E7926" t="s">
        <v>34</v>
      </c>
      <c r="F7926" t="s">
        <v>29157</v>
      </c>
    </row>
    <row r="7927" spans="1:6" x14ac:dyDescent="0.2">
      <c r="A7927" t="s">
        <v>23915</v>
      </c>
      <c r="B7927" t="s">
        <v>21</v>
      </c>
      <c r="C7927" t="s">
        <v>26</v>
      </c>
      <c r="D7927">
        <v>34</v>
      </c>
      <c r="E7927" t="s">
        <v>33</v>
      </c>
      <c r="F7927" t="s">
        <v>29157</v>
      </c>
    </row>
    <row r="7928" spans="1:6" x14ac:dyDescent="0.2">
      <c r="A7928" t="s">
        <v>23918</v>
      </c>
      <c r="B7928" t="s">
        <v>19</v>
      </c>
      <c r="C7928" t="s">
        <v>26</v>
      </c>
      <c r="D7928">
        <v>42</v>
      </c>
      <c r="E7928" t="s">
        <v>34</v>
      </c>
      <c r="F7928" t="s">
        <v>79</v>
      </c>
    </row>
    <row r="7929" spans="1:6" x14ac:dyDescent="0.2">
      <c r="A7929" t="s">
        <v>23921</v>
      </c>
      <c r="B7929" t="s">
        <v>21</v>
      </c>
      <c r="C7929" t="s">
        <v>29</v>
      </c>
      <c r="D7929">
        <v>11</v>
      </c>
      <c r="E7929" t="s">
        <v>33</v>
      </c>
      <c r="F7929" t="s">
        <v>29157</v>
      </c>
    </row>
    <row r="7930" spans="1:6" x14ac:dyDescent="0.2">
      <c r="A7930" t="s">
        <v>23924</v>
      </c>
      <c r="B7930" t="s">
        <v>17</v>
      </c>
      <c r="C7930" t="s">
        <v>27</v>
      </c>
      <c r="D7930">
        <v>73</v>
      </c>
      <c r="E7930" t="s">
        <v>33</v>
      </c>
      <c r="F7930" t="s">
        <v>29157</v>
      </c>
    </row>
    <row r="7931" spans="1:6" x14ac:dyDescent="0.2">
      <c r="A7931" t="s">
        <v>23927</v>
      </c>
      <c r="B7931" t="s">
        <v>17</v>
      </c>
      <c r="C7931" t="s">
        <v>26</v>
      </c>
      <c r="D7931">
        <v>59</v>
      </c>
      <c r="E7931" t="s">
        <v>32</v>
      </c>
      <c r="F7931" t="s">
        <v>29157</v>
      </c>
    </row>
    <row r="7932" spans="1:6" x14ac:dyDescent="0.2">
      <c r="A7932" t="s">
        <v>23930</v>
      </c>
      <c r="B7932" t="s">
        <v>20</v>
      </c>
      <c r="C7932" t="s">
        <v>26</v>
      </c>
      <c r="D7932">
        <v>40</v>
      </c>
      <c r="E7932" t="s">
        <v>33</v>
      </c>
      <c r="F7932" t="s">
        <v>79</v>
      </c>
    </row>
    <row r="7933" spans="1:6" x14ac:dyDescent="0.2">
      <c r="A7933" t="s">
        <v>23933</v>
      </c>
      <c r="B7933" t="s">
        <v>20</v>
      </c>
      <c r="C7933" t="s">
        <v>26</v>
      </c>
      <c r="D7933">
        <v>21</v>
      </c>
      <c r="E7933" t="s">
        <v>33</v>
      </c>
      <c r="F7933" t="s">
        <v>79</v>
      </c>
    </row>
    <row r="7934" spans="1:6" x14ac:dyDescent="0.2">
      <c r="A7934" t="s">
        <v>23936</v>
      </c>
      <c r="B7934" t="s">
        <v>23</v>
      </c>
      <c r="C7934" t="s">
        <v>26</v>
      </c>
      <c r="D7934">
        <v>39</v>
      </c>
      <c r="E7934" t="s">
        <v>33</v>
      </c>
      <c r="F7934" t="s">
        <v>79</v>
      </c>
    </row>
    <row r="7935" spans="1:6" x14ac:dyDescent="0.2">
      <c r="A7935" t="s">
        <v>23939</v>
      </c>
      <c r="B7935" t="s">
        <v>18</v>
      </c>
      <c r="C7935" t="s">
        <v>26</v>
      </c>
      <c r="D7935">
        <v>26</v>
      </c>
      <c r="E7935" t="s">
        <v>32</v>
      </c>
      <c r="F7935" t="s">
        <v>29157</v>
      </c>
    </row>
    <row r="7936" spans="1:6" x14ac:dyDescent="0.2">
      <c r="A7936" t="s">
        <v>23942</v>
      </c>
      <c r="B7936" t="s">
        <v>23</v>
      </c>
      <c r="C7936" t="s">
        <v>29</v>
      </c>
      <c r="D7936">
        <v>16</v>
      </c>
      <c r="E7936" t="s">
        <v>33</v>
      </c>
      <c r="F7936" t="s">
        <v>79</v>
      </c>
    </row>
    <row r="7937" spans="1:6" x14ac:dyDescent="0.2">
      <c r="A7937" t="s">
        <v>23945</v>
      </c>
      <c r="B7937" t="s">
        <v>24</v>
      </c>
      <c r="C7937" t="s">
        <v>26</v>
      </c>
      <c r="D7937">
        <v>27</v>
      </c>
      <c r="E7937" t="s">
        <v>33</v>
      </c>
      <c r="F7937" t="s">
        <v>29157</v>
      </c>
    </row>
    <row r="7938" spans="1:6" x14ac:dyDescent="0.2">
      <c r="A7938" t="s">
        <v>23948</v>
      </c>
      <c r="B7938" t="s">
        <v>24</v>
      </c>
      <c r="C7938" t="s">
        <v>26</v>
      </c>
      <c r="D7938">
        <v>29</v>
      </c>
      <c r="E7938" t="s">
        <v>34</v>
      </c>
      <c r="F7938" t="s">
        <v>29157</v>
      </c>
    </row>
    <row r="7939" spans="1:6" x14ac:dyDescent="0.2">
      <c r="A7939" t="s">
        <v>23951</v>
      </c>
      <c r="B7939" t="s">
        <v>20</v>
      </c>
      <c r="C7939" t="s">
        <v>29</v>
      </c>
      <c r="D7939">
        <v>11</v>
      </c>
      <c r="E7939" t="s">
        <v>33</v>
      </c>
      <c r="F7939" t="s">
        <v>29157</v>
      </c>
    </row>
    <row r="7940" spans="1:6" x14ac:dyDescent="0.2">
      <c r="A7940" t="s">
        <v>23954</v>
      </c>
      <c r="B7940" t="s">
        <v>16</v>
      </c>
      <c r="C7940" t="s">
        <v>26</v>
      </c>
      <c r="D7940">
        <v>31</v>
      </c>
      <c r="E7940" t="s">
        <v>32</v>
      </c>
      <c r="F7940" t="s">
        <v>79</v>
      </c>
    </row>
    <row r="7941" spans="1:6" x14ac:dyDescent="0.2">
      <c r="A7941" t="s">
        <v>23957</v>
      </c>
      <c r="B7941" t="s">
        <v>22</v>
      </c>
      <c r="C7941" t="s">
        <v>27</v>
      </c>
      <c r="D7941">
        <v>64</v>
      </c>
      <c r="E7941" t="s">
        <v>33</v>
      </c>
      <c r="F7941" t="s">
        <v>29157</v>
      </c>
    </row>
    <row r="7942" spans="1:6" x14ac:dyDescent="0.2">
      <c r="A7942" t="s">
        <v>23960</v>
      </c>
      <c r="B7942" t="s">
        <v>18</v>
      </c>
      <c r="C7942" t="s">
        <v>27</v>
      </c>
      <c r="D7942">
        <v>50</v>
      </c>
      <c r="E7942" t="s">
        <v>32</v>
      </c>
      <c r="F7942" t="s">
        <v>79</v>
      </c>
    </row>
    <row r="7943" spans="1:6" x14ac:dyDescent="0.2">
      <c r="A7943" t="s">
        <v>23963</v>
      </c>
      <c r="B7943" t="s">
        <v>15</v>
      </c>
      <c r="C7943" t="s">
        <v>27</v>
      </c>
      <c r="D7943">
        <v>98</v>
      </c>
      <c r="E7943" t="s">
        <v>33</v>
      </c>
      <c r="F7943" t="s">
        <v>29157</v>
      </c>
    </row>
    <row r="7944" spans="1:6" x14ac:dyDescent="0.2">
      <c r="A7944" t="s">
        <v>23966</v>
      </c>
      <c r="B7944" t="s">
        <v>18</v>
      </c>
      <c r="C7944" t="s">
        <v>29</v>
      </c>
      <c r="D7944">
        <v>17</v>
      </c>
      <c r="E7944" t="s">
        <v>34</v>
      </c>
      <c r="F7944" t="s">
        <v>29157</v>
      </c>
    </row>
    <row r="7945" spans="1:6" x14ac:dyDescent="0.2">
      <c r="A7945" t="s">
        <v>23969</v>
      </c>
      <c r="B7945" t="s">
        <v>22</v>
      </c>
      <c r="C7945" t="s">
        <v>27</v>
      </c>
      <c r="D7945">
        <v>57</v>
      </c>
      <c r="E7945" t="s">
        <v>34</v>
      </c>
      <c r="F7945" t="s">
        <v>79</v>
      </c>
    </row>
    <row r="7946" spans="1:6" x14ac:dyDescent="0.2">
      <c r="A7946" t="s">
        <v>23972</v>
      </c>
      <c r="B7946" t="s">
        <v>24</v>
      </c>
      <c r="C7946" t="s">
        <v>26</v>
      </c>
      <c r="D7946">
        <v>43</v>
      </c>
      <c r="E7946" t="s">
        <v>33</v>
      </c>
      <c r="F7946" t="s">
        <v>29157</v>
      </c>
    </row>
    <row r="7947" spans="1:6" x14ac:dyDescent="0.2">
      <c r="A7947" t="s">
        <v>23975</v>
      </c>
      <c r="B7947" t="s">
        <v>18</v>
      </c>
      <c r="C7947" t="s">
        <v>27</v>
      </c>
      <c r="D7947">
        <v>80</v>
      </c>
      <c r="E7947" t="s">
        <v>32</v>
      </c>
      <c r="F7947" t="s">
        <v>29157</v>
      </c>
    </row>
    <row r="7948" spans="1:6" x14ac:dyDescent="0.2">
      <c r="A7948" t="s">
        <v>23978</v>
      </c>
      <c r="B7948" t="s">
        <v>20</v>
      </c>
      <c r="C7948" t="s">
        <v>29</v>
      </c>
      <c r="D7948">
        <v>10</v>
      </c>
      <c r="E7948" t="s">
        <v>33</v>
      </c>
      <c r="F7948" t="s">
        <v>79</v>
      </c>
    </row>
    <row r="7949" spans="1:6" x14ac:dyDescent="0.2">
      <c r="A7949" t="s">
        <v>23981</v>
      </c>
      <c r="B7949" t="s">
        <v>15</v>
      </c>
      <c r="C7949" t="s">
        <v>26</v>
      </c>
      <c r="D7949">
        <v>29</v>
      </c>
      <c r="E7949" t="s">
        <v>33</v>
      </c>
      <c r="F7949" t="s">
        <v>29157</v>
      </c>
    </row>
    <row r="7950" spans="1:6" x14ac:dyDescent="0.2">
      <c r="A7950" t="s">
        <v>23984</v>
      </c>
      <c r="B7950" t="s">
        <v>22</v>
      </c>
      <c r="C7950" t="s">
        <v>27</v>
      </c>
      <c r="D7950">
        <v>102</v>
      </c>
      <c r="E7950" t="s">
        <v>34</v>
      </c>
      <c r="F7950" t="s">
        <v>79</v>
      </c>
    </row>
    <row r="7951" spans="1:6" x14ac:dyDescent="0.2">
      <c r="A7951" t="s">
        <v>23987</v>
      </c>
      <c r="B7951" t="s">
        <v>15</v>
      </c>
      <c r="C7951" t="s">
        <v>28</v>
      </c>
      <c r="D7951">
        <v>371</v>
      </c>
      <c r="E7951" t="s">
        <v>33</v>
      </c>
      <c r="F7951" t="s">
        <v>29157</v>
      </c>
    </row>
    <row r="7952" spans="1:6" x14ac:dyDescent="0.2">
      <c r="A7952" t="s">
        <v>23990</v>
      </c>
      <c r="B7952" t="s">
        <v>17</v>
      </c>
      <c r="C7952" t="s">
        <v>26</v>
      </c>
      <c r="D7952">
        <v>37</v>
      </c>
      <c r="E7952" t="s">
        <v>32</v>
      </c>
      <c r="F7952" t="s">
        <v>79</v>
      </c>
    </row>
    <row r="7953" spans="1:6" x14ac:dyDescent="0.2">
      <c r="A7953" t="s">
        <v>23993</v>
      </c>
      <c r="B7953" t="s">
        <v>16</v>
      </c>
      <c r="C7953" t="s">
        <v>26</v>
      </c>
      <c r="D7953">
        <v>27</v>
      </c>
      <c r="E7953" t="s">
        <v>32</v>
      </c>
      <c r="F7953" t="s">
        <v>29157</v>
      </c>
    </row>
    <row r="7954" spans="1:6" x14ac:dyDescent="0.2">
      <c r="A7954" t="s">
        <v>24011</v>
      </c>
      <c r="B7954" t="s">
        <v>18</v>
      </c>
      <c r="C7954" t="s">
        <v>26</v>
      </c>
      <c r="D7954">
        <v>55</v>
      </c>
      <c r="E7954" t="s">
        <v>34</v>
      </c>
      <c r="F7954" t="s">
        <v>29154</v>
      </c>
    </row>
    <row r="7955" spans="1:6" x14ac:dyDescent="0.2">
      <c r="A7955" t="s">
        <v>24014</v>
      </c>
      <c r="B7955" t="s">
        <v>23</v>
      </c>
      <c r="C7955" t="s">
        <v>29</v>
      </c>
      <c r="D7955">
        <v>12</v>
      </c>
      <c r="E7955" t="s">
        <v>33</v>
      </c>
      <c r="F7955" t="s">
        <v>29157</v>
      </c>
    </row>
    <row r="7956" spans="1:6" x14ac:dyDescent="0.2">
      <c r="A7956" t="s">
        <v>24017</v>
      </c>
      <c r="B7956" t="s">
        <v>15</v>
      </c>
      <c r="C7956" t="s">
        <v>27</v>
      </c>
      <c r="D7956">
        <v>82</v>
      </c>
      <c r="E7956" t="s">
        <v>34</v>
      </c>
      <c r="F7956" t="s">
        <v>29156</v>
      </c>
    </row>
    <row r="7957" spans="1:6" x14ac:dyDescent="0.2">
      <c r="A7957" t="s">
        <v>24020</v>
      </c>
      <c r="B7957" t="s">
        <v>20</v>
      </c>
      <c r="C7957" t="s">
        <v>27</v>
      </c>
      <c r="D7957">
        <v>69</v>
      </c>
      <c r="E7957" t="s">
        <v>33</v>
      </c>
      <c r="F7957" t="s">
        <v>29157</v>
      </c>
    </row>
    <row r="7958" spans="1:6" x14ac:dyDescent="0.2">
      <c r="A7958" t="s">
        <v>24023</v>
      </c>
      <c r="B7958" t="s">
        <v>19</v>
      </c>
      <c r="C7958" t="s">
        <v>27</v>
      </c>
      <c r="D7958">
        <v>104</v>
      </c>
      <c r="E7958" t="s">
        <v>33</v>
      </c>
      <c r="F7958" t="s">
        <v>29155</v>
      </c>
    </row>
    <row r="7959" spans="1:6" x14ac:dyDescent="0.2">
      <c r="A7959" t="s">
        <v>24026</v>
      </c>
      <c r="B7959" t="s">
        <v>18</v>
      </c>
      <c r="C7959" t="s">
        <v>27</v>
      </c>
      <c r="D7959">
        <v>56</v>
      </c>
      <c r="E7959" t="s">
        <v>32</v>
      </c>
      <c r="F7959" t="s">
        <v>29156</v>
      </c>
    </row>
    <row r="7960" spans="1:6" x14ac:dyDescent="0.2">
      <c r="A7960" t="s">
        <v>24029</v>
      </c>
      <c r="B7960" t="s">
        <v>24</v>
      </c>
      <c r="C7960" t="s">
        <v>26</v>
      </c>
      <c r="D7960">
        <v>51</v>
      </c>
      <c r="E7960" t="s">
        <v>32</v>
      </c>
      <c r="F7960" t="s">
        <v>29156</v>
      </c>
    </row>
    <row r="7961" spans="1:6" x14ac:dyDescent="0.2">
      <c r="A7961" t="s">
        <v>24032</v>
      </c>
      <c r="B7961" t="s">
        <v>22</v>
      </c>
      <c r="C7961" t="s">
        <v>27</v>
      </c>
      <c r="D7961">
        <v>119</v>
      </c>
      <c r="E7961" t="s">
        <v>34</v>
      </c>
      <c r="F7961" t="s">
        <v>29154</v>
      </c>
    </row>
    <row r="7962" spans="1:6" x14ac:dyDescent="0.2">
      <c r="A7962" t="s">
        <v>24035</v>
      </c>
      <c r="B7962" t="s">
        <v>22</v>
      </c>
      <c r="C7962" t="s">
        <v>26</v>
      </c>
      <c r="D7962">
        <v>28</v>
      </c>
      <c r="E7962" t="s">
        <v>32</v>
      </c>
      <c r="F7962" t="s">
        <v>29154</v>
      </c>
    </row>
    <row r="7963" spans="1:6" x14ac:dyDescent="0.2">
      <c r="A7963" t="s">
        <v>24038</v>
      </c>
      <c r="B7963" t="s">
        <v>20</v>
      </c>
      <c r="C7963" t="s">
        <v>27</v>
      </c>
      <c r="D7963">
        <v>90</v>
      </c>
      <c r="E7963" t="s">
        <v>32</v>
      </c>
      <c r="F7963" t="s">
        <v>29157</v>
      </c>
    </row>
    <row r="7964" spans="1:6" x14ac:dyDescent="0.2">
      <c r="A7964" t="s">
        <v>24041</v>
      </c>
      <c r="B7964" t="s">
        <v>22</v>
      </c>
      <c r="C7964" t="s">
        <v>30</v>
      </c>
      <c r="D7964">
        <v>4</v>
      </c>
      <c r="E7964" t="s">
        <v>33</v>
      </c>
      <c r="F7964" t="s">
        <v>29156</v>
      </c>
    </row>
    <row r="7965" spans="1:6" x14ac:dyDescent="0.2">
      <c r="A7965" t="s">
        <v>24044</v>
      </c>
      <c r="B7965" t="s">
        <v>15</v>
      </c>
      <c r="C7965" t="s">
        <v>26</v>
      </c>
      <c r="D7965">
        <v>26</v>
      </c>
      <c r="E7965" t="s">
        <v>34</v>
      </c>
      <c r="F7965" t="s">
        <v>29157</v>
      </c>
    </row>
    <row r="7966" spans="1:6" x14ac:dyDescent="0.2">
      <c r="A7966" t="s">
        <v>24047</v>
      </c>
      <c r="B7966" t="s">
        <v>23</v>
      </c>
      <c r="C7966" t="s">
        <v>27</v>
      </c>
      <c r="D7966">
        <v>77</v>
      </c>
      <c r="E7966" t="s">
        <v>33</v>
      </c>
      <c r="F7966" t="s">
        <v>29157</v>
      </c>
    </row>
    <row r="7967" spans="1:6" x14ac:dyDescent="0.2">
      <c r="A7967" t="s">
        <v>24050</v>
      </c>
      <c r="B7967" t="s">
        <v>16</v>
      </c>
      <c r="C7967" t="s">
        <v>26</v>
      </c>
      <c r="D7967">
        <v>41</v>
      </c>
      <c r="E7967" t="s">
        <v>34</v>
      </c>
      <c r="F7967" t="s">
        <v>29156</v>
      </c>
    </row>
    <row r="7968" spans="1:6" x14ac:dyDescent="0.2">
      <c r="A7968" t="s">
        <v>24053</v>
      </c>
      <c r="B7968" t="s">
        <v>21</v>
      </c>
      <c r="C7968" t="s">
        <v>26</v>
      </c>
      <c r="D7968">
        <v>51</v>
      </c>
      <c r="E7968" t="s">
        <v>34</v>
      </c>
      <c r="F7968" t="s">
        <v>29154</v>
      </c>
    </row>
    <row r="7969" spans="1:6" x14ac:dyDescent="0.2">
      <c r="A7969" t="s">
        <v>24056</v>
      </c>
      <c r="B7969" t="s">
        <v>19</v>
      </c>
      <c r="C7969" t="s">
        <v>28</v>
      </c>
      <c r="D7969">
        <v>387</v>
      </c>
      <c r="E7969" t="s">
        <v>32</v>
      </c>
      <c r="F7969" t="s">
        <v>29157</v>
      </c>
    </row>
    <row r="7970" spans="1:6" x14ac:dyDescent="0.2">
      <c r="A7970" t="s">
        <v>24059</v>
      </c>
      <c r="B7970" t="s">
        <v>19</v>
      </c>
      <c r="C7970" t="s">
        <v>26</v>
      </c>
      <c r="D7970">
        <v>31</v>
      </c>
      <c r="E7970" t="s">
        <v>33</v>
      </c>
      <c r="F7970" t="s">
        <v>29157</v>
      </c>
    </row>
    <row r="7971" spans="1:6" x14ac:dyDescent="0.2">
      <c r="A7971" t="s">
        <v>24062</v>
      </c>
      <c r="B7971" t="s">
        <v>23</v>
      </c>
      <c r="C7971" t="s">
        <v>26</v>
      </c>
      <c r="D7971">
        <v>39</v>
      </c>
      <c r="E7971" t="s">
        <v>32</v>
      </c>
      <c r="F7971" t="s">
        <v>29157</v>
      </c>
    </row>
    <row r="7972" spans="1:6" x14ac:dyDescent="0.2">
      <c r="A7972" t="s">
        <v>24065</v>
      </c>
      <c r="B7972" t="s">
        <v>15</v>
      </c>
      <c r="C7972" t="s">
        <v>26</v>
      </c>
      <c r="D7972">
        <v>55</v>
      </c>
      <c r="E7972" t="s">
        <v>34</v>
      </c>
      <c r="F7972" t="s">
        <v>29155</v>
      </c>
    </row>
    <row r="7973" spans="1:6" x14ac:dyDescent="0.2">
      <c r="A7973" t="s">
        <v>24068</v>
      </c>
      <c r="B7973" t="s">
        <v>18</v>
      </c>
      <c r="C7973" t="s">
        <v>26</v>
      </c>
      <c r="D7973">
        <v>48</v>
      </c>
      <c r="E7973" t="s">
        <v>32</v>
      </c>
      <c r="F7973" t="s">
        <v>29156</v>
      </c>
    </row>
    <row r="7974" spans="1:6" x14ac:dyDescent="0.2">
      <c r="A7974" t="s">
        <v>24071</v>
      </c>
      <c r="B7974" t="s">
        <v>21</v>
      </c>
      <c r="C7974" t="s">
        <v>26</v>
      </c>
      <c r="D7974">
        <v>27</v>
      </c>
      <c r="E7974" t="s">
        <v>32</v>
      </c>
      <c r="F7974" t="s">
        <v>29156</v>
      </c>
    </row>
    <row r="7975" spans="1:6" x14ac:dyDescent="0.2">
      <c r="A7975" t="s">
        <v>24074</v>
      </c>
      <c r="B7975" t="s">
        <v>17</v>
      </c>
      <c r="C7975" t="s">
        <v>26</v>
      </c>
      <c r="D7975">
        <v>24</v>
      </c>
      <c r="E7975" t="s">
        <v>34</v>
      </c>
      <c r="F7975" t="s">
        <v>29157</v>
      </c>
    </row>
    <row r="7976" spans="1:6" x14ac:dyDescent="0.2">
      <c r="A7976" t="s">
        <v>24077</v>
      </c>
      <c r="B7976" t="s">
        <v>24</v>
      </c>
      <c r="C7976" t="s">
        <v>27</v>
      </c>
      <c r="D7976">
        <v>74</v>
      </c>
      <c r="E7976" t="s">
        <v>34</v>
      </c>
      <c r="F7976" t="s">
        <v>29156</v>
      </c>
    </row>
    <row r="7977" spans="1:6" x14ac:dyDescent="0.2">
      <c r="A7977" t="s">
        <v>24080</v>
      </c>
      <c r="B7977" t="s">
        <v>19</v>
      </c>
      <c r="C7977" t="s">
        <v>26</v>
      </c>
      <c r="D7977">
        <v>52</v>
      </c>
      <c r="E7977" t="s">
        <v>33</v>
      </c>
      <c r="F7977" t="s">
        <v>29157</v>
      </c>
    </row>
    <row r="7978" spans="1:6" x14ac:dyDescent="0.2">
      <c r="A7978" t="s">
        <v>24083</v>
      </c>
      <c r="B7978" t="s">
        <v>23</v>
      </c>
      <c r="C7978" t="s">
        <v>27</v>
      </c>
      <c r="D7978">
        <v>48</v>
      </c>
      <c r="E7978" t="s">
        <v>32</v>
      </c>
      <c r="F7978" t="s">
        <v>29154</v>
      </c>
    </row>
    <row r="7979" spans="1:6" x14ac:dyDescent="0.2">
      <c r="A7979" t="s">
        <v>24086</v>
      </c>
      <c r="B7979" t="s">
        <v>24</v>
      </c>
      <c r="C7979" t="s">
        <v>27</v>
      </c>
      <c r="D7979">
        <v>93</v>
      </c>
      <c r="E7979" t="s">
        <v>32</v>
      </c>
      <c r="F7979" t="s">
        <v>29157</v>
      </c>
    </row>
    <row r="7980" spans="1:6" x14ac:dyDescent="0.2">
      <c r="A7980" t="s">
        <v>24089</v>
      </c>
      <c r="B7980" t="s">
        <v>22</v>
      </c>
      <c r="C7980" t="s">
        <v>30</v>
      </c>
      <c r="D7980">
        <v>7</v>
      </c>
      <c r="E7980" t="s">
        <v>32</v>
      </c>
      <c r="F7980" t="s">
        <v>29155</v>
      </c>
    </row>
    <row r="7981" spans="1:6" x14ac:dyDescent="0.2">
      <c r="A7981" t="s">
        <v>24092</v>
      </c>
      <c r="B7981" t="s">
        <v>19</v>
      </c>
      <c r="C7981" t="s">
        <v>27</v>
      </c>
      <c r="D7981">
        <v>82</v>
      </c>
      <c r="E7981" t="s">
        <v>33</v>
      </c>
      <c r="F7981" t="s">
        <v>29155</v>
      </c>
    </row>
    <row r="7982" spans="1:6" x14ac:dyDescent="0.2">
      <c r="A7982" t="s">
        <v>24095</v>
      </c>
      <c r="B7982" t="s">
        <v>16</v>
      </c>
      <c r="C7982" t="s">
        <v>28</v>
      </c>
      <c r="D7982">
        <v>351</v>
      </c>
      <c r="E7982" t="s">
        <v>34</v>
      </c>
      <c r="F7982" t="s">
        <v>29156</v>
      </c>
    </row>
    <row r="7983" spans="1:6" x14ac:dyDescent="0.2">
      <c r="A7983" t="s">
        <v>24098</v>
      </c>
      <c r="B7983" t="s">
        <v>16</v>
      </c>
      <c r="C7983" t="s">
        <v>26</v>
      </c>
      <c r="D7983">
        <v>43</v>
      </c>
      <c r="E7983" t="s">
        <v>34</v>
      </c>
      <c r="F7983" t="s">
        <v>29156</v>
      </c>
    </row>
    <row r="7984" spans="1:6" x14ac:dyDescent="0.2">
      <c r="A7984" t="s">
        <v>24101</v>
      </c>
      <c r="B7984" t="s">
        <v>21</v>
      </c>
      <c r="C7984" t="s">
        <v>27</v>
      </c>
      <c r="D7984">
        <v>117</v>
      </c>
      <c r="E7984" t="s">
        <v>34</v>
      </c>
      <c r="F7984" t="s">
        <v>29156</v>
      </c>
    </row>
    <row r="7985" spans="1:6" x14ac:dyDescent="0.2">
      <c r="A7985" t="s">
        <v>24104</v>
      </c>
      <c r="B7985" t="s">
        <v>21</v>
      </c>
      <c r="C7985" t="s">
        <v>27</v>
      </c>
      <c r="D7985">
        <v>78</v>
      </c>
      <c r="E7985" t="s">
        <v>33</v>
      </c>
      <c r="F7985" t="s">
        <v>29155</v>
      </c>
    </row>
    <row r="7986" spans="1:6" x14ac:dyDescent="0.2">
      <c r="A7986" t="s">
        <v>24107</v>
      </c>
      <c r="B7986" t="s">
        <v>19</v>
      </c>
      <c r="C7986" t="s">
        <v>27</v>
      </c>
      <c r="D7986">
        <v>80</v>
      </c>
      <c r="E7986" t="s">
        <v>32</v>
      </c>
      <c r="F7986" t="s">
        <v>29154</v>
      </c>
    </row>
    <row r="7987" spans="1:6" x14ac:dyDescent="0.2">
      <c r="A7987" t="s">
        <v>24110</v>
      </c>
      <c r="B7987" t="s">
        <v>23</v>
      </c>
      <c r="C7987" t="s">
        <v>29</v>
      </c>
      <c r="D7987">
        <v>13</v>
      </c>
      <c r="E7987" t="s">
        <v>34</v>
      </c>
      <c r="F7987" t="s">
        <v>29157</v>
      </c>
    </row>
    <row r="7988" spans="1:6" x14ac:dyDescent="0.2">
      <c r="A7988" t="s">
        <v>24113</v>
      </c>
      <c r="B7988" t="s">
        <v>23</v>
      </c>
      <c r="C7988" t="s">
        <v>30</v>
      </c>
      <c r="D7988">
        <v>5</v>
      </c>
      <c r="E7988" t="s">
        <v>32</v>
      </c>
      <c r="F7988" t="s">
        <v>29157</v>
      </c>
    </row>
    <row r="7989" spans="1:6" x14ac:dyDescent="0.2">
      <c r="A7989" t="s">
        <v>24116</v>
      </c>
      <c r="B7989" t="s">
        <v>18</v>
      </c>
      <c r="C7989" t="s">
        <v>29</v>
      </c>
      <c r="D7989">
        <v>15</v>
      </c>
      <c r="E7989" t="s">
        <v>32</v>
      </c>
      <c r="F7989" t="s">
        <v>29154</v>
      </c>
    </row>
    <row r="7990" spans="1:6" x14ac:dyDescent="0.2">
      <c r="A7990" t="s">
        <v>24119</v>
      </c>
      <c r="B7990" t="s">
        <v>18</v>
      </c>
      <c r="C7990" t="s">
        <v>29</v>
      </c>
      <c r="D7990">
        <v>19</v>
      </c>
      <c r="E7990" t="s">
        <v>34</v>
      </c>
      <c r="F7990" t="s">
        <v>29157</v>
      </c>
    </row>
    <row r="7991" spans="1:6" x14ac:dyDescent="0.2">
      <c r="A7991" t="s">
        <v>24122</v>
      </c>
      <c r="B7991" t="s">
        <v>19</v>
      </c>
      <c r="C7991" t="s">
        <v>26</v>
      </c>
      <c r="D7991">
        <v>42</v>
      </c>
      <c r="E7991" t="s">
        <v>32</v>
      </c>
      <c r="F7991" t="s">
        <v>29155</v>
      </c>
    </row>
    <row r="7992" spans="1:6" x14ac:dyDescent="0.2">
      <c r="A7992" t="s">
        <v>24125</v>
      </c>
      <c r="B7992" t="s">
        <v>17</v>
      </c>
      <c r="C7992" t="s">
        <v>26</v>
      </c>
      <c r="D7992">
        <v>30</v>
      </c>
      <c r="E7992" t="s">
        <v>33</v>
      </c>
      <c r="F7992" t="s">
        <v>29157</v>
      </c>
    </row>
    <row r="7993" spans="1:6" x14ac:dyDescent="0.2">
      <c r="A7993" t="s">
        <v>24128</v>
      </c>
      <c r="B7993" t="s">
        <v>19</v>
      </c>
      <c r="C7993" t="s">
        <v>26</v>
      </c>
      <c r="D7993">
        <v>29</v>
      </c>
      <c r="E7993" t="s">
        <v>32</v>
      </c>
      <c r="F7993" t="s">
        <v>29156</v>
      </c>
    </row>
    <row r="7994" spans="1:6" x14ac:dyDescent="0.2">
      <c r="A7994" t="s">
        <v>24131</v>
      </c>
      <c r="B7994" t="s">
        <v>16</v>
      </c>
      <c r="C7994" t="s">
        <v>26</v>
      </c>
      <c r="D7994">
        <v>46</v>
      </c>
      <c r="E7994" t="s">
        <v>33</v>
      </c>
      <c r="F7994" t="s">
        <v>29154</v>
      </c>
    </row>
    <row r="7995" spans="1:6" x14ac:dyDescent="0.2">
      <c r="A7995" t="s">
        <v>24134</v>
      </c>
      <c r="B7995" t="s">
        <v>16</v>
      </c>
      <c r="C7995" t="s">
        <v>28</v>
      </c>
      <c r="D7995">
        <v>262</v>
      </c>
      <c r="E7995" t="s">
        <v>34</v>
      </c>
      <c r="F7995" t="s">
        <v>29157</v>
      </c>
    </row>
    <row r="7996" spans="1:6" x14ac:dyDescent="0.2">
      <c r="A7996" t="s">
        <v>24137</v>
      </c>
      <c r="B7996" t="s">
        <v>19</v>
      </c>
      <c r="C7996" t="s">
        <v>26</v>
      </c>
      <c r="D7996">
        <v>30</v>
      </c>
      <c r="E7996" t="s">
        <v>32</v>
      </c>
      <c r="F7996" t="s">
        <v>29154</v>
      </c>
    </row>
    <row r="7997" spans="1:6" x14ac:dyDescent="0.2">
      <c r="A7997" t="s">
        <v>24140</v>
      </c>
      <c r="B7997" t="s">
        <v>24</v>
      </c>
      <c r="C7997" t="s">
        <v>28</v>
      </c>
      <c r="D7997">
        <v>298</v>
      </c>
      <c r="E7997" t="s">
        <v>32</v>
      </c>
      <c r="F7997" t="s">
        <v>29157</v>
      </c>
    </row>
    <row r="7998" spans="1:6" x14ac:dyDescent="0.2">
      <c r="A7998" t="s">
        <v>24143</v>
      </c>
      <c r="B7998" t="s">
        <v>18</v>
      </c>
      <c r="C7998" t="s">
        <v>29</v>
      </c>
      <c r="D7998">
        <v>22</v>
      </c>
      <c r="E7998" t="s">
        <v>32</v>
      </c>
      <c r="F7998" t="s">
        <v>29156</v>
      </c>
    </row>
    <row r="7999" spans="1:6" x14ac:dyDescent="0.2">
      <c r="A7999" t="s">
        <v>24146</v>
      </c>
      <c r="B7999" t="s">
        <v>15</v>
      </c>
      <c r="C7999" t="s">
        <v>27</v>
      </c>
      <c r="D7999">
        <v>85</v>
      </c>
      <c r="E7999" t="s">
        <v>32</v>
      </c>
      <c r="F7999" t="s">
        <v>29157</v>
      </c>
    </row>
    <row r="8000" spans="1:6" x14ac:dyDescent="0.2">
      <c r="A8000" t="s">
        <v>24149</v>
      </c>
      <c r="B8000" t="s">
        <v>17</v>
      </c>
      <c r="C8000" t="s">
        <v>26</v>
      </c>
      <c r="D8000">
        <v>41</v>
      </c>
      <c r="E8000" t="s">
        <v>32</v>
      </c>
      <c r="F8000" t="s">
        <v>29154</v>
      </c>
    </row>
    <row r="8001" spans="1:6" x14ac:dyDescent="0.2">
      <c r="A8001" t="s">
        <v>24152</v>
      </c>
      <c r="B8001" t="s">
        <v>20</v>
      </c>
      <c r="C8001" t="s">
        <v>26</v>
      </c>
      <c r="D8001">
        <v>22</v>
      </c>
      <c r="E8001" t="s">
        <v>33</v>
      </c>
      <c r="F8001" t="s">
        <v>29156</v>
      </c>
    </row>
    <row r="8002" spans="1:6" x14ac:dyDescent="0.2">
      <c r="A8002" t="s">
        <v>24155</v>
      </c>
      <c r="B8002" t="s">
        <v>17</v>
      </c>
      <c r="C8002" t="s">
        <v>26</v>
      </c>
      <c r="D8002">
        <v>40</v>
      </c>
      <c r="E8002" t="s">
        <v>34</v>
      </c>
      <c r="F8002" t="s">
        <v>29157</v>
      </c>
    </row>
    <row r="8003" spans="1:6" x14ac:dyDescent="0.2">
      <c r="A8003" t="s">
        <v>24158</v>
      </c>
      <c r="B8003" t="s">
        <v>23</v>
      </c>
      <c r="C8003" t="s">
        <v>30</v>
      </c>
      <c r="D8003">
        <v>3</v>
      </c>
      <c r="E8003" t="s">
        <v>33</v>
      </c>
      <c r="F8003" t="s">
        <v>29155</v>
      </c>
    </row>
    <row r="8004" spans="1:6" x14ac:dyDescent="0.2">
      <c r="A8004" t="s">
        <v>24161</v>
      </c>
      <c r="B8004" t="s">
        <v>19</v>
      </c>
      <c r="C8004" t="s">
        <v>27</v>
      </c>
      <c r="D8004">
        <v>66</v>
      </c>
      <c r="E8004" t="s">
        <v>33</v>
      </c>
      <c r="F8004" t="s">
        <v>29156</v>
      </c>
    </row>
    <row r="8005" spans="1:6" x14ac:dyDescent="0.2">
      <c r="A8005" t="s">
        <v>24164</v>
      </c>
      <c r="B8005" t="s">
        <v>16</v>
      </c>
      <c r="C8005" t="s">
        <v>26</v>
      </c>
      <c r="D8005">
        <v>34</v>
      </c>
      <c r="E8005" t="s">
        <v>34</v>
      </c>
      <c r="F8005" t="s">
        <v>29156</v>
      </c>
    </row>
    <row r="8006" spans="1:6" x14ac:dyDescent="0.2">
      <c r="A8006" t="s">
        <v>24167</v>
      </c>
      <c r="B8006" t="s">
        <v>16</v>
      </c>
      <c r="C8006" t="s">
        <v>26</v>
      </c>
      <c r="D8006">
        <v>30</v>
      </c>
      <c r="E8006" t="s">
        <v>33</v>
      </c>
      <c r="F8006" t="s">
        <v>29157</v>
      </c>
    </row>
    <row r="8007" spans="1:6" x14ac:dyDescent="0.2">
      <c r="A8007" t="s">
        <v>24170</v>
      </c>
      <c r="B8007" t="s">
        <v>17</v>
      </c>
      <c r="C8007" t="s">
        <v>26</v>
      </c>
      <c r="D8007">
        <v>59</v>
      </c>
      <c r="E8007" t="s">
        <v>33</v>
      </c>
      <c r="F8007" t="s">
        <v>29156</v>
      </c>
    </row>
    <row r="8008" spans="1:6" x14ac:dyDescent="0.2">
      <c r="A8008" t="s">
        <v>24173</v>
      </c>
      <c r="B8008" t="s">
        <v>23</v>
      </c>
      <c r="C8008" t="s">
        <v>27</v>
      </c>
      <c r="D8008">
        <v>57</v>
      </c>
      <c r="E8008" t="s">
        <v>32</v>
      </c>
      <c r="F8008" t="s">
        <v>29155</v>
      </c>
    </row>
    <row r="8009" spans="1:6" x14ac:dyDescent="0.2">
      <c r="A8009" t="s">
        <v>24176</v>
      </c>
      <c r="B8009" t="s">
        <v>21</v>
      </c>
      <c r="C8009" t="s">
        <v>28</v>
      </c>
      <c r="D8009">
        <v>226</v>
      </c>
      <c r="E8009" t="s">
        <v>32</v>
      </c>
      <c r="F8009" t="s">
        <v>29157</v>
      </c>
    </row>
    <row r="8010" spans="1:6" x14ac:dyDescent="0.2">
      <c r="A8010" t="s">
        <v>24179</v>
      </c>
      <c r="B8010" t="s">
        <v>22</v>
      </c>
      <c r="C8010" t="s">
        <v>26</v>
      </c>
      <c r="D8010">
        <v>24</v>
      </c>
      <c r="E8010" t="s">
        <v>32</v>
      </c>
      <c r="F8010" t="s">
        <v>29154</v>
      </c>
    </row>
    <row r="8011" spans="1:6" x14ac:dyDescent="0.2">
      <c r="A8011" t="s">
        <v>24182</v>
      </c>
      <c r="B8011" t="s">
        <v>21</v>
      </c>
      <c r="C8011" t="s">
        <v>30</v>
      </c>
      <c r="D8011">
        <v>5</v>
      </c>
      <c r="E8011" t="s">
        <v>33</v>
      </c>
      <c r="F8011" t="s">
        <v>29156</v>
      </c>
    </row>
    <row r="8012" spans="1:6" x14ac:dyDescent="0.2">
      <c r="A8012" t="s">
        <v>24185</v>
      </c>
      <c r="B8012" t="s">
        <v>18</v>
      </c>
      <c r="C8012" t="s">
        <v>27</v>
      </c>
      <c r="D8012">
        <v>89</v>
      </c>
      <c r="E8012" t="s">
        <v>33</v>
      </c>
      <c r="F8012" t="s">
        <v>29154</v>
      </c>
    </row>
    <row r="8013" spans="1:6" x14ac:dyDescent="0.2">
      <c r="A8013" t="s">
        <v>24188</v>
      </c>
      <c r="B8013" t="s">
        <v>24</v>
      </c>
      <c r="C8013" t="s">
        <v>27</v>
      </c>
      <c r="D8013">
        <v>58</v>
      </c>
      <c r="E8013" t="s">
        <v>32</v>
      </c>
      <c r="F8013" t="s">
        <v>29157</v>
      </c>
    </row>
    <row r="8014" spans="1:6" x14ac:dyDescent="0.2">
      <c r="A8014" t="s">
        <v>24191</v>
      </c>
      <c r="B8014" t="s">
        <v>24</v>
      </c>
      <c r="C8014" t="s">
        <v>26</v>
      </c>
      <c r="D8014">
        <v>58</v>
      </c>
      <c r="E8014" t="s">
        <v>32</v>
      </c>
      <c r="F8014" t="s">
        <v>29154</v>
      </c>
    </row>
    <row r="8015" spans="1:6" x14ac:dyDescent="0.2">
      <c r="A8015" t="s">
        <v>24194</v>
      </c>
      <c r="B8015" t="s">
        <v>15</v>
      </c>
      <c r="C8015" t="s">
        <v>30</v>
      </c>
      <c r="D8015">
        <v>7</v>
      </c>
      <c r="E8015" t="s">
        <v>33</v>
      </c>
      <c r="F8015" t="s">
        <v>29154</v>
      </c>
    </row>
    <row r="8016" spans="1:6" x14ac:dyDescent="0.2">
      <c r="A8016" t="s">
        <v>24197</v>
      </c>
      <c r="B8016" t="s">
        <v>20</v>
      </c>
      <c r="C8016" t="s">
        <v>27</v>
      </c>
      <c r="D8016">
        <v>46</v>
      </c>
      <c r="E8016" t="s">
        <v>34</v>
      </c>
      <c r="F8016" t="s">
        <v>29155</v>
      </c>
    </row>
    <row r="8017" spans="1:6" x14ac:dyDescent="0.2">
      <c r="A8017" t="s">
        <v>24200</v>
      </c>
      <c r="B8017" t="s">
        <v>23</v>
      </c>
      <c r="C8017" t="s">
        <v>26</v>
      </c>
      <c r="D8017">
        <v>55</v>
      </c>
      <c r="E8017" t="s">
        <v>32</v>
      </c>
      <c r="F8017" t="s">
        <v>29157</v>
      </c>
    </row>
    <row r="8018" spans="1:6" x14ac:dyDescent="0.2">
      <c r="A8018" t="s">
        <v>24203</v>
      </c>
      <c r="B8018" t="s">
        <v>23</v>
      </c>
      <c r="C8018" t="s">
        <v>30</v>
      </c>
      <c r="D8018">
        <v>6</v>
      </c>
      <c r="E8018" t="s">
        <v>33</v>
      </c>
      <c r="F8018" t="s">
        <v>29154</v>
      </c>
    </row>
    <row r="8019" spans="1:6" x14ac:dyDescent="0.2">
      <c r="A8019" t="s">
        <v>24206</v>
      </c>
      <c r="B8019" t="s">
        <v>15</v>
      </c>
      <c r="C8019" t="s">
        <v>27</v>
      </c>
      <c r="D8019">
        <v>105</v>
      </c>
      <c r="E8019" t="s">
        <v>32</v>
      </c>
      <c r="F8019" t="s">
        <v>29154</v>
      </c>
    </row>
    <row r="8020" spans="1:6" x14ac:dyDescent="0.2">
      <c r="A8020" t="s">
        <v>24209</v>
      </c>
      <c r="B8020" t="s">
        <v>19</v>
      </c>
      <c r="C8020" t="s">
        <v>27</v>
      </c>
      <c r="D8020">
        <v>108</v>
      </c>
      <c r="E8020" t="s">
        <v>33</v>
      </c>
      <c r="F8020" t="s">
        <v>29157</v>
      </c>
    </row>
    <row r="8021" spans="1:6" x14ac:dyDescent="0.2">
      <c r="A8021" t="s">
        <v>24212</v>
      </c>
      <c r="B8021" t="s">
        <v>18</v>
      </c>
      <c r="C8021" t="s">
        <v>27</v>
      </c>
      <c r="D8021">
        <v>59</v>
      </c>
      <c r="E8021" t="s">
        <v>33</v>
      </c>
      <c r="F8021" t="s">
        <v>29156</v>
      </c>
    </row>
    <row r="8022" spans="1:6" x14ac:dyDescent="0.2">
      <c r="A8022" t="s">
        <v>24215</v>
      </c>
      <c r="B8022" t="s">
        <v>21</v>
      </c>
      <c r="C8022" t="s">
        <v>26</v>
      </c>
      <c r="D8022">
        <v>36</v>
      </c>
      <c r="E8022" t="s">
        <v>34</v>
      </c>
      <c r="F8022" t="s">
        <v>29157</v>
      </c>
    </row>
    <row r="8023" spans="1:6" x14ac:dyDescent="0.2">
      <c r="A8023" t="s">
        <v>24218</v>
      </c>
      <c r="B8023" t="s">
        <v>16</v>
      </c>
      <c r="C8023" t="s">
        <v>27</v>
      </c>
      <c r="D8023">
        <v>115</v>
      </c>
      <c r="E8023" t="s">
        <v>32</v>
      </c>
      <c r="F8023" t="s">
        <v>29155</v>
      </c>
    </row>
    <row r="8024" spans="1:6" x14ac:dyDescent="0.2">
      <c r="A8024" t="s">
        <v>24221</v>
      </c>
      <c r="B8024" t="s">
        <v>19</v>
      </c>
      <c r="C8024" t="s">
        <v>29</v>
      </c>
      <c r="D8024">
        <v>15</v>
      </c>
      <c r="E8024" t="s">
        <v>33</v>
      </c>
      <c r="F8024" t="s">
        <v>29157</v>
      </c>
    </row>
    <row r="8025" spans="1:6" x14ac:dyDescent="0.2">
      <c r="A8025" t="s">
        <v>24224</v>
      </c>
      <c r="B8025" t="s">
        <v>21</v>
      </c>
      <c r="C8025" t="s">
        <v>26</v>
      </c>
      <c r="D8025">
        <v>49</v>
      </c>
      <c r="E8025" t="s">
        <v>33</v>
      </c>
      <c r="F8025" t="s">
        <v>29154</v>
      </c>
    </row>
    <row r="8026" spans="1:6" x14ac:dyDescent="0.2">
      <c r="A8026" t="s">
        <v>24227</v>
      </c>
      <c r="B8026" t="s">
        <v>20</v>
      </c>
      <c r="C8026" t="s">
        <v>26</v>
      </c>
      <c r="D8026">
        <v>47</v>
      </c>
      <c r="E8026" t="s">
        <v>32</v>
      </c>
      <c r="F8026" t="s">
        <v>29154</v>
      </c>
    </row>
    <row r="8027" spans="1:6" x14ac:dyDescent="0.2">
      <c r="A8027" t="s">
        <v>24230</v>
      </c>
      <c r="B8027" t="s">
        <v>21</v>
      </c>
      <c r="C8027" t="s">
        <v>29</v>
      </c>
      <c r="D8027">
        <v>10</v>
      </c>
      <c r="E8027" t="s">
        <v>32</v>
      </c>
      <c r="F8027" t="s">
        <v>29154</v>
      </c>
    </row>
    <row r="8028" spans="1:6" x14ac:dyDescent="0.2">
      <c r="A8028" t="s">
        <v>24233</v>
      </c>
      <c r="B8028" t="s">
        <v>21</v>
      </c>
      <c r="C8028" t="s">
        <v>29</v>
      </c>
      <c r="D8028">
        <v>17</v>
      </c>
      <c r="E8028" t="s">
        <v>34</v>
      </c>
      <c r="F8028" t="s">
        <v>29157</v>
      </c>
    </row>
    <row r="8029" spans="1:6" x14ac:dyDescent="0.2">
      <c r="A8029" t="s">
        <v>24236</v>
      </c>
      <c r="B8029" t="s">
        <v>22</v>
      </c>
      <c r="C8029" t="s">
        <v>27</v>
      </c>
      <c r="D8029">
        <v>110</v>
      </c>
      <c r="E8029" t="s">
        <v>32</v>
      </c>
      <c r="F8029" t="s">
        <v>29154</v>
      </c>
    </row>
    <row r="8030" spans="1:6" x14ac:dyDescent="0.2">
      <c r="A8030" t="s">
        <v>24239</v>
      </c>
      <c r="B8030" t="s">
        <v>16</v>
      </c>
      <c r="C8030" t="s">
        <v>26</v>
      </c>
      <c r="D8030">
        <v>48</v>
      </c>
      <c r="E8030" t="s">
        <v>32</v>
      </c>
      <c r="F8030" t="s">
        <v>29156</v>
      </c>
    </row>
    <row r="8031" spans="1:6" x14ac:dyDescent="0.2">
      <c r="A8031" t="s">
        <v>24242</v>
      </c>
      <c r="B8031" t="s">
        <v>17</v>
      </c>
      <c r="C8031" t="s">
        <v>26</v>
      </c>
      <c r="D8031">
        <v>49</v>
      </c>
      <c r="E8031" t="s">
        <v>33</v>
      </c>
      <c r="F8031" t="s">
        <v>29154</v>
      </c>
    </row>
    <row r="8032" spans="1:6" x14ac:dyDescent="0.2">
      <c r="A8032" t="s">
        <v>24245</v>
      </c>
      <c r="B8032" t="s">
        <v>19</v>
      </c>
      <c r="C8032" t="s">
        <v>28</v>
      </c>
      <c r="D8032">
        <v>193</v>
      </c>
      <c r="E8032" t="s">
        <v>33</v>
      </c>
      <c r="F8032" t="s">
        <v>29157</v>
      </c>
    </row>
    <row r="8033" spans="1:6" x14ac:dyDescent="0.2">
      <c r="A8033" t="s">
        <v>24248</v>
      </c>
      <c r="B8033" t="s">
        <v>16</v>
      </c>
      <c r="C8033" t="s">
        <v>29</v>
      </c>
      <c r="D8033">
        <v>23</v>
      </c>
      <c r="E8033" t="s">
        <v>34</v>
      </c>
      <c r="F8033" t="s">
        <v>29156</v>
      </c>
    </row>
    <row r="8034" spans="1:6" x14ac:dyDescent="0.2">
      <c r="A8034" t="s">
        <v>24251</v>
      </c>
      <c r="B8034" t="s">
        <v>17</v>
      </c>
      <c r="C8034" t="s">
        <v>27</v>
      </c>
      <c r="D8034">
        <v>47</v>
      </c>
      <c r="E8034" t="s">
        <v>33</v>
      </c>
      <c r="F8034" t="s">
        <v>29156</v>
      </c>
    </row>
    <row r="8035" spans="1:6" x14ac:dyDescent="0.2">
      <c r="A8035" t="s">
        <v>24254</v>
      </c>
      <c r="B8035" t="s">
        <v>18</v>
      </c>
      <c r="C8035" t="s">
        <v>27</v>
      </c>
      <c r="D8035">
        <v>86</v>
      </c>
      <c r="E8035" t="s">
        <v>32</v>
      </c>
      <c r="F8035" t="s">
        <v>29154</v>
      </c>
    </row>
    <row r="8036" spans="1:6" x14ac:dyDescent="0.2">
      <c r="A8036" t="s">
        <v>24257</v>
      </c>
      <c r="B8036" t="s">
        <v>15</v>
      </c>
      <c r="C8036" t="s">
        <v>27</v>
      </c>
      <c r="D8036">
        <v>84</v>
      </c>
      <c r="E8036" t="s">
        <v>34</v>
      </c>
      <c r="F8036" t="s">
        <v>29156</v>
      </c>
    </row>
    <row r="8037" spans="1:6" x14ac:dyDescent="0.2">
      <c r="A8037" t="s">
        <v>24260</v>
      </c>
      <c r="B8037" t="s">
        <v>15</v>
      </c>
      <c r="C8037" t="s">
        <v>28</v>
      </c>
      <c r="D8037">
        <v>194</v>
      </c>
      <c r="E8037" t="s">
        <v>33</v>
      </c>
      <c r="F8037" t="s">
        <v>29157</v>
      </c>
    </row>
    <row r="8038" spans="1:6" x14ac:dyDescent="0.2">
      <c r="A8038" t="s">
        <v>24263</v>
      </c>
      <c r="B8038" t="s">
        <v>23</v>
      </c>
      <c r="C8038" t="s">
        <v>26</v>
      </c>
      <c r="D8038">
        <v>24</v>
      </c>
      <c r="E8038" t="s">
        <v>33</v>
      </c>
      <c r="F8038" t="s">
        <v>29156</v>
      </c>
    </row>
    <row r="8039" spans="1:6" x14ac:dyDescent="0.2">
      <c r="A8039" t="s">
        <v>24266</v>
      </c>
      <c r="B8039" t="s">
        <v>22</v>
      </c>
      <c r="C8039" t="s">
        <v>27</v>
      </c>
      <c r="D8039">
        <v>76</v>
      </c>
      <c r="E8039" t="s">
        <v>34</v>
      </c>
      <c r="F8039" t="s">
        <v>29155</v>
      </c>
    </row>
    <row r="8040" spans="1:6" x14ac:dyDescent="0.2">
      <c r="A8040" t="s">
        <v>24269</v>
      </c>
      <c r="B8040" t="s">
        <v>23</v>
      </c>
      <c r="C8040" t="s">
        <v>27</v>
      </c>
      <c r="D8040">
        <v>56</v>
      </c>
      <c r="E8040" t="s">
        <v>32</v>
      </c>
      <c r="F8040" t="s">
        <v>29155</v>
      </c>
    </row>
    <row r="8041" spans="1:6" x14ac:dyDescent="0.2">
      <c r="A8041" t="s">
        <v>24272</v>
      </c>
      <c r="B8041" t="s">
        <v>16</v>
      </c>
      <c r="C8041" t="s">
        <v>26</v>
      </c>
      <c r="D8041">
        <v>24</v>
      </c>
      <c r="E8041" t="s">
        <v>34</v>
      </c>
      <c r="F8041" t="s">
        <v>29156</v>
      </c>
    </row>
    <row r="8042" spans="1:6" x14ac:dyDescent="0.2">
      <c r="A8042" t="s">
        <v>24275</v>
      </c>
      <c r="B8042" t="s">
        <v>15</v>
      </c>
      <c r="C8042" t="s">
        <v>26</v>
      </c>
      <c r="D8042">
        <v>25</v>
      </c>
      <c r="E8042" t="s">
        <v>32</v>
      </c>
      <c r="F8042" t="s">
        <v>29155</v>
      </c>
    </row>
    <row r="8043" spans="1:6" x14ac:dyDescent="0.2">
      <c r="A8043" t="s">
        <v>24278</v>
      </c>
      <c r="B8043" t="s">
        <v>22</v>
      </c>
      <c r="C8043" t="s">
        <v>26</v>
      </c>
      <c r="D8043">
        <v>43</v>
      </c>
      <c r="E8043" t="s">
        <v>33</v>
      </c>
      <c r="F8043" t="s">
        <v>29157</v>
      </c>
    </row>
    <row r="8044" spans="1:6" x14ac:dyDescent="0.2">
      <c r="A8044" t="s">
        <v>24281</v>
      </c>
      <c r="B8044" t="s">
        <v>16</v>
      </c>
      <c r="C8044" t="s">
        <v>26</v>
      </c>
      <c r="D8044">
        <v>43</v>
      </c>
      <c r="E8044" t="s">
        <v>33</v>
      </c>
      <c r="F8044" t="s">
        <v>29156</v>
      </c>
    </row>
    <row r="8045" spans="1:6" x14ac:dyDescent="0.2">
      <c r="A8045" t="s">
        <v>24284</v>
      </c>
      <c r="B8045" t="s">
        <v>20</v>
      </c>
      <c r="C8045" t="s">
        <v>27</v>
      </c>
      <c r="D8045">
        <v>80</v>
      </c>
      <c r="E8045" t="s">
        <v>34</v>
      </c>
      <c r="F8045" t="s">
        <v>29157</v>
      </c>
    </row>
    <row r="8046" spans="1:6" x14ac:dyDescent="0.2">
      <c r="A8046" t="s">
        <v>24287</v>
      </c>
      <c r="B8046" t="s">
        <v>18</v>
      </c>
      <c r="C8046" t="s">
        <v>27</v>
      </c>
      <c r="D8046">
        <v>48</v>
      </c>
      <c r="E8046" t="s">
        <v>32</v>
      </c>
      <c r="F8046" t="s">
        <v>29157</v>
      </c>
    </row>
    <row r="8047" spans="1:6" x14ac:dyDescent="0.2">
      <c r="A8047" t="s">
        <v>24290</v>
      </c>
      <c r="B8047" t="s">
        <v>21</v>
      </c>
      <c r="C8047" t="s">
        <v>28</v>
      </c>
      <c r="D8047">
        <v>237</v>
      </c>
      <c r="E8047" t="s">
        <v>34</v>
      </c>
      <c r="F8047" t="s">
        <v>29154</v>
      </c>
    </row>
    <row r="8048" spans="1:6" x14ac:dyDescent="0.2">
      <c r="A8048" t="s">
        <v>24293</v>
      </c>
      <c r="B8048" t="s">
        <v>23</v>
      </c>
      <c r="C8048" t="s">
        <v>26</v>
      </c>
      <c r="D8048">
        <v>56</v>
      </c>
      <c r="E8048" t="s">
        <v>32</v>
      </c>
      <c r="F8048" t="s">
        <v>29155</v>
      </c>
    </row>
    <row r="8049" spans="1:6" x14ac:dyDescent="0.2">
      <c r="A8049" t="s">
        <v>24296</v>
      </c>
      <c r="B8049" t="s">
        <v>24</v>
      </c>
      <c r="C8049" t="s">
        <v>26</v>
      </c>
      <c r="D8049">
        <v>43</v>
      </c>
      <c r="E8049" t="s">
        <v>32</v>
      </c>
      <c r="F8049" t="s">
        <v>29157</v>
      </c>
    </row>
    <row r="8050" spans="1:6" x14ac:dyDescent="0.2">
      <c r="A8050" t="s">
        <v>23996</v>
      </c>
      <c r="B8050" t="s">
        <v>19</v>
      </c>
      <c r="C8050" t="s">
        <v>28</v>
      </c>
      <c r="D8050">
        <v>132</v>
      </c>
      <c r="E8050" t="s">
        <v>32</v>
      </c>
      <c r="F8050" t="s">
        <v>29154</v>
      </c>
    </row>
    <row r="8051" spans="1:6" x14ac:dyDescent="0.2">
      <c r="A8051" t="s">
        <v>23999</v>
      </c>
      <c r="B8051" t="s">
        <v>23</v>
      </c>
      <c r="C8051" t="s">
        <v>28</v>
      </c>
      <c r="D8051">
        <v>148</v>
      </c>
      <c r="E8051" t="s">
        <v>32</v>
      </c>
      <c r="F8051" t="s">
        <v>29154</v>
      </c>
    </row>
    <row r="8052" spans="1:6" x14ac:dyDescent="0.2">
      <c r="A8052" t="s">
        <v>24002</v>
      </c>
      <c r="B8052" t="s">
        <v>18</v>
      </c>
      <c r="C8052" t="s">
        <v>28</v>
      </c>
      <c r="D8052">
        <v>353</v>
      </c>
      <c r="E8052" t="s">
        <v>33</v>
      </c>
      <c r="F8052" t="s">
        <v>29157</v>
      </c>
    </row>
    <row r="8053" spans="1:6" x14ac:dyDescent="0.2">
      <c r="A8053" t="s">
        <v>24005</v>
      </c>
      <c r="B8053" t="s">
        <v>17</v>
      </c>
      <c r="C8053" t="s">
        <v>27</v>
      </c>
      <c r="D8053">
        <v>74</v>
      </c>
      <c r="E8053" t="s">
        <v>32</v>
      </c>
      <c r="F8053" t="s">
        <v>29157</v>
      </c>
    </row>
    <row r="8054" spans="1:6" x14ac:dyDescent="0.2">
      <c r="A8054" t="s">
        <v>24008</v>
      </c>
      <c r="B8054" t="s">
        <v>19</v>
      </c>
      <c r="C8054" t="s">
        <v>27</v>
      </c>
      <c r="D8054">
        <v>61</v>
      </c>
      <c r="E8054" t="s">
        <v>33</v>
      </c>
      <c r="F8054" t="s">
        <v>29154</v>
      </c>
    </row>
    <row r="8055" spans="1:6" x14ac:dyDescent="0.2">
      <c r="A8055" t="s">
        <v>24299</v>
      </c>
      <c r="B8055" t="s">
        <v>19</v>
      </c>
      <c r="C8055" t="s">
        <v>27</v>
      </c>
      <c r="D8055">
        <v>65</v>
      </c>
      <c r="E8055" t="s">
        <v>33</v>
      </c>
      <c r="F8055" t="s">
        <v>79</v>
      </c>
    </row>
    <row r="8056" spans="1:6" x14ac:dyDescent="0.2">
      <c r="A8056" t="s">
        <v>24302</v>
      </c>
      <c r="B8056" t="s">
        <v>20</v>
      </c>
      <c r="C8056" t="s">
        <v>26</v>
      </c>
      <c r="D8056">
        <v>52</v>
      </c>
      <c r="E8056" t="s">
        <v>32</v>
      </c>
      <c r="F8056" t="s">
        <v>29157</v>
      </c>
    </row>
    <row r="8057" spans="1:6" x14ac:dyDescent="0.2">
      <c r="A8057" t="s">
        <v>24305</v>
      </c>
      <c r="B8057" t="s">
        <v>19</v>
      </c>
      <c r="C8057" t="s">
        <v>27</v>
      </c>
      <c r="D8057">
        <v>59</v>
      </c>
      <c r="E8057" t="s">
        <v>33</v>
      </c>
      <c r="F8057" t="s">
        <v>79</v>
      </c>
    </row>
    <row r="8058" spans="1:6" x14ac:dyDescent="0.2">
      <c r="A8058" t="s">
        <v>24308</v>
      </c>
      <c r="B8058" t="s">
        <v>19</v>
      </c>
      <c r="C8058" t="s">
        <v>27</v>
      </c>
      <c r="D8058">
        <v>95</v>
      </c>
      <c r="E8058" t="s">
        <v>33</v>
      </c>
      <c r="F8058" t="s">
        <v>79</v>
      </c>
    </row>
    <row r="8059" spans="1:6" x14ac:dyDescent="0.2">
      <c r="A8059" t="s">
        <v>24311</v>
      </c>
      <c r="B8059" t="s">
        <v>22</v>
      </c>
      <c r="C8059" t="s">
        <v>27</v>
      </c>
      <c r="D8059">
        <v>101</v>
      </c>
      <c r="E8059" t="s">
        <v>32</v>
      </c>
      <c r="F8059" t="s">
        <v>29157</v>
      </c>
    </row>
    <row r="8060" spans="1:6" x14ac:dyDescent="0.2">
      <c r="A8060" t="s">
        <v>24314</v>
      </c>
      <c r="B8060" t="s">
        <v>16</v>
      </c>
      <c r="C8060" t="s">
        <v>27</v>
      </c>
      <c r="D8060">
        <v>48</v>
      </c>
      <c r="E8060" t="s">
        <v>33</v>
      </c>
      <c r="F8060" t="s">
        <v>79</v>
      </c>
    </row>
    <row r="8061" spans="1:6" x14ac:dyDescent="0.2">
      <c r="A8061" t="s">
        <v>24317</v>
      </c>
      <c r="B8061" t="s">
        <v>24</v>
      </c>
      <c r="C8061" t="s">
        <v>27</v>
      </c>
      <c r="D8061">
        <v>50</v>
      </c>
      <c r="E8061" t="s">
        <v>33</v>
      </c>
      <c r="F8061" t="s">
        <v>79</v>
      </c>
    </row>
    <row r="8062" spans="1:6" x14ac:dyDescent="0.2">
      <c r="A8062" t="s">
        <v>24320</v>
      </c>
      <c r="B8062" t="s">
        <v>24</v>
      </c>
      <c r="C8062" t="s">
        <v>26</v>
      </c>
      <c r="D8062">
        <v>30</v>
      </c>
      <c r="E8062" t="s">
        <v>33</v>
      </c>
      <c r="F8062" t="s">
        <v>79</v>
      </c>
    </row>
    <row r="8063" spans="1:6" x14ac:dyDescent="0.2">
      <c r="A8063" t="s">
        <v>24323</v>
      </c>
      <c r="B8063" t="s">
        <v>18</v>
      </c>
      <c r="C8063" t="s">
        <v>26</v>
      </c>
      <c r="D8063">
        <v>41</v>
      </c>
      <c r="E8063" t="s">
        <v>34</v>
      </c>
      <c r="F8063" t="s">
        <v>29157</v>
      </c>
    </row>
    <row r="8064" spans="1:6" x14ac:dyDescent="0.2">
      <c r="A8064" t="s">
        <v>24326</v>
      </c>
      <c r="B8064" t="s">
        <v>23</v>
      </c>
      <c r="C8064" t="s">
        <v>27</v>
      </c>
      <c r="D8064">
        <v>109</v>
      </c>
      <c r="E8064" t="s">
        <v>32</v>
      </c>
      <c r="F8064" t="s">
        <v>79</v>
      </c>
    </row>
    <row r="8065" spans="1:6" x14ac:dyDescent="0.2">
      <c r="A8065" t="s">
        <v>24329</v>
      </c>
      <c r="B8065" t="s">
        <v>23</v>
      </c>
      <c r="C8065" t="s">
        <v>26</v>
      </c>
      <c r="D8065">
        <v>30</v>
      </c>
      <c r="E8065" t="s">
        <v>34</v>
      </c>
      <c r="F8065" t="s">
        <v>29157</v>
      </c>
    </row>
    <row r="8066" spans="1:6" x14ac:dyDescent="0.2">
      <c r="A8066" t="s">
        <v>24332</v>
      </c>
      <c r="B8066" t="s">
        <v>19</v>
      </c>
      <c r="C8066" t="s">
        <v>27</v>
      </c>
      <c r="D8066">
        <v>62</v>
      </c>
      <c r="E8066" t="s">
        <v>32</v>
      </c>
      <c r="F8066" t="s">
        <v>79</v>
      </c>
    </row>
    <row r="8067" spans="1:6" x14ac:dyDescent="0.2">
      <c r="A8067" t="s">
        <v>24335</v>
      </c>
      <c r="B8067" t="s">
        <v>23</v>
      </c>
      <c r="C8067" t="s">
        <v>29</v>
      </c>
      <c r="D8067">
        <v>10</v>
      </c>
      <c r="E8067" t="s">
        <v>34</v>
      </c>
      <c r="F8067" t="s">
        <v>29157</v>
      </c>
    </row>
    <row r="8068" spans="1:6" x14ac:dyDescent="0.2">
      <c r="A8068" t="s">
        <v>24338</v>
      </c>
      <c r="B8068" t="s">
        <v>16</v>
      </c>
      <c r="C8068" t="s">
        <v>27</v>
      </c>
      <c r="D8068">
        <v>88</v>
      </c>
      <c r="E8068" t="s">
        <v>34</v>
      </c>
      <c r="F8068" t="s">
        <v>79</v>
      </c>
    </row>
    <row r="8069" spans="1:6" x14ac:dyDescent="0.2">
      <c r="A8069" t="s">
        <v>24341</v>
      </c>
      <c r="B8069" t="s">
        <v>19</v>
      </c>
      <c r="C8069" t="s">
        <v>26</v>
      </c>
      <c r="D8069">
        <v>46</v>
      </c>
      <c r="E8069" t="s">
        <v>33</v>
      </c>
      <c r="F8069" t="s">
        <v>79</v>
      </c>
    </row>
    <row r="8070" spans="1:6" x14ac:dyDescent="0.2">
      <c r="A8070" t="s">
        <v>24344</v>
      </c>
      <c r="B8070" t="s">
        <v>19</v>
      </c>
      <c r="C8070" t="s">
        <v>26</v>
      </c>
      <c r="D8070">
        <v>28</v>
      </c>
      <c r="E8070" t="s">
        <v>32</v>
      </c>
      <c r="F8070" t="s">
        <v>79</v>
      </c>
    </row>
    <row r="8071" spans="1:6" x14ac:dyDescent="0.2">
      <c r="A8071" t="s">
        <v>24347</v>
      </c>
      <c r="B8071" t="s">
        <v>16</v>
      </c>
      <c r="C8071" t="s">
        <v>30</v>
      </c>
      <c r="D8071">
        <v>3</v>
      </c>
      <c r="E8071" t="s">
        <v>34</v>
      </c>
      <c r="F8071" t="s">
        <v>79</v>
      </c>
    </row>
    <row r="8072" spans="1:6" x14ac:dyDescent="0.2">
      <c r="A8072" t="s">
        <v>24350</v>
      </c>
      <c r="B8072" t="s">
        <v>15</v>
      </c>
      <c r="C8072" t="s">
        <v>27</v>
      </c>
      <c r="D8072">
        <v>65</v>
      </c>
      <c r="E8072" t="s">
        <v>32</v>
      </c>
      <c r="F8072" t="s">
        <v>79</v>
      </c>
    </row>
    <row r="8073" spans="1:6" x14ac:dyDescent="0.2">
      <c r="A8073" t="s">
        <v>24353</v>
      </c>
      <c r="B8073" t="s">
        <v>15</v>
      </c>
      <c r="C8073" t="s">
        <v>26</v>
      </c>
      <c r="D8073">
        <v>55</v>
      </c>
      <c r="E8073" t="s">
        <v>32</v>
      </c>
      <c r="F8073" t="s">
        <v>29157</v>
      </c>
    </row>
    <row r="8074" spans="1:6" x14ac:dyDescent="0.2">
      <c r="A8074" t="s">
        <v>24356</v>
      </c>
      <c r="B8074" t="s">
        <v>16</v>
      </c>
      <c r="C8074" t="s">
        <v>30</v>
      </c>
      <c r="D8074">
        <v>8</v>
      </c>
      <c r="E8074" t="s">
        <v>33</v>
      </c>
      <c r="F8074" t="s">
        <v>79</v>
      </c>
    </row>
    <row r="8075" spans="1:6" x14ac:dyDescent="0.2">
      <c r="A8075" t="s">
        <v>24359</v>
      </c>
      <c r="B8075" t="s">
        <v>15</v>
      </c>
      <c r="C8075" t="s">
        <v>27</v>
      </c>
      <c r="D8075">
        <v>59</v>
      </c>
      <c r="E8075" t="s">
        <v>32</v>
      </c>
      <c r="F8075" t="s">
        <v>79</v>
      </c>
    </row>
    <row r="8076" spans="1:6" x14ac:dyDescent="0.2">
      <c r="A8076" t="s">
        <v>24362</v>
      </c>
      <c r="B8076" t="s">
        <v>18</v>
      </c>
      <c r="C8076" t="s">
        <v>27</v>
      </c>
      <c r="D8076">
        <v>103</v>
      </c>
      <c r="E8076" t="s">
        <v>33</v>
      </c>
      <c r="F8076" t="s">
        <v>79</v>
      </c>
    </row>
    <row r="8077" spans="1:6" x14ac:dyDescent="0.2">
      <c r="A8077" t="s">
        <v>24365</v>
      </c>
      <c r="B8077" t="s">
        <v>24</v>
      </c>
      <c r="C8077" t="s">
        <v>27</v>
      </c>
      <c r="D8077">
        <v>70</v>
      </c>
      <c r="E8077" t="s">
        <v>34</v>
      </c>
      <c r="F8077" t="s">
        <v>79</v>
      </c>
    </row>
    <row r="8078" spans="1:6" x14ac:dyDescent="0.2">
      <c r="A8078" t="s">
        <v>24368</v>
      </c>
      <c r="B8078" t="s">
        <v>17</v>
      </c>
      <c r="C8078" t="s">
        <v>26</v>
      </c>
      <c r="D8078">
        <v>26</v>
      </c>
      <c r="E8078" t="s">
        <v>33</v>
      </c>
      <c r="F8078" t="s">
        <v>79</v>
      </c>
    </row>
    <row r="8079" spans="1:6" x14ac:dyDescent="0.2">
      <c r="A8079" t="s">
        <v>24371</v>
      </c>
      <c r="B8079" t="s">
        <v>22</v>
      </c>
      <c r="C8079" t="s">
        <v>27</v>
      </c>
      <c r="D8079">
        <v>100</v>
      </c>
      <c r="E8079" t="s">
        <v>32</v>
      </c>
      <c r="F8079" t="s">
        <v>29157</v>
      </c>
    </row>
    <row r="8080" spans="1:6" x14ac:dyDescent="0.2">
      <c r="A8080" t="s">
        <v>24374</v>
      </c>
      <c r="B8080" t="s">
        <v>22</v>
      </c>
      <c r="C8080" t="s">
        <v>28</v>
      </c>
      <c r="D8080">
        <v>292</v>
      </c>
      <c r="E8080" t="s">
        <v>33</v>
      </c>
      <c r="F8080" t="s">
        <v>29157</v>
      </c>
    </row>
    <row r="8081" spans="1:6" x14ac:dyDescent="0.2">
      <c r="A8081" t="s">
        <v>24377</v>
      </c>
      <c r="B8081" t="s">
        <v>15</v>
      </c>
      <c r="C8081" t="s">
        <v>26</v>
      </c>
      <c r="D8081">
        <v>29</v>
      </c>
      <c r="E8081" t="s">
        <v>34</v>
      </c>
      <c r="F8081" t="s">
        <v>79</v>
      </c>
    </row>
    <row r="8082" spans="1:6" x14ac:dyDescent="0.2">
      <c r="A8082" t="s">
        <v>24380</v>
      </c>
      <c r="B8082" t="s">
        <v>24</v>
      </c>
      <c r="C8082" t="s">
        <v>28</v>
      </c>
      <c r="D8082">
        <v>354</v>
      </c>
      <c r="E8082" t="s">
        <v>32</v>
      </c>
      <c r="F8082" t="s">
        <v>79</v>
      </c>
    </row>
    <row r="8083" spans="1:6" x14ac:dyDescent="0.2">
      <c r="A8083" t="s">
        <v>24383</v>
      </c>
      <c r="B8083" t="s">
        <v>17</v>
      </c>
      <c r="C8083" t="s">
        <v>26</v>
      </c>
      <c r="D8083">
        <v>48</v>
      </c>
      <c r="E8083" t="s">
        <v>33</v>
      </c>
      <c r="F8083" t="s">
        <v>79</v>
      </c>
    </row>
    <row r="8084" spans="1:6" x14ac:dyDescent="0.2">
      <c r="A8084" t="s">
        <v>24386</v>
      </c>
      <c r="B8084" t="s">
        <v>16</v>
      </c>
      <c r="C8084" t="s">
        <v>26</v>
      </c>
      <c r="D8084">
        <v>21</v>
      </c>
      <c r="E8084" t="s">
        <v>34</v>
      </c>
      <c r="F8084" t="s">
        <v>79</v>
      </c>
    </row>
    <row r="8085" spans="1:6" x14ac:dyDescent="0.2">
      <c r="A8085" t="s">
        <v>24389</v>
      </c>
      <c r="B8085" t="s">
        <v>15</v>
      </c>
      <c r="C8085" t="s">
        <v>28</v>
      </c>
      <c r="D8085">
        <v>171</v>
      </c>
      <c r="E8085" t="s">
        <v>32</v>
      </c>
      <c r="F8085" t="s">
        <v>79</v>
      </c>
    </row>
    <row r="8086" spans="1:6" x14ac:dyDescent="0.2">
      <c r="A8086" t="s">
        <v>24392</v>
      </c>
      <c r="B8086" t="s">
        <v>18</v>
      </c>
      <c r="C8086" t="s">
        <v>29</v>
      </c>
      <c r="D8086">
        <v>18</v>
      </c>
      <c r="E8086" t="s">
        <v>32</v>
      </c>
      <c r="F8086" t="s">
        <v>79</v>
      </c>
    </row>
    <row r="8087" spans="1:6" x14ac:dyDescent="0.2">
      <c r="A8087" t="s">
        <v>24395</v>
      </c>
      <c r="B8087" t="s">
        <v>21</v>
      </c>
      <c r="C8087" t="s">
        <v>26</v>
      </c>
      <c r="D8087">
        <v>26</v>
      </c>
      <c r="E8087" t="s">
        <v>34</v>
      </c>
      <c r="F8087" t="s">
        <v>29157</v>
      </c>
    </row>
    <row r="8088" spans="1:6" x14ac:dyDescent="0.2">
      <c r="A8088" t="s">
        <v>24398</v>
      </c>
      <c r="B8088" t="s">
        <v>21</v>
      </c>
      <c r="C8088" t="s">
        <v>26</v>
      </c>
      <c r="D8088">
        <v>32</v>
      </c>
      <c r="E8088" t="s">
        <v>34</v>
      </c>
      <c r="F8088" t="s">
        <v>79</v>
      </c>
    </row>
    <row r="8089" spans="1:6" x14ac:dyDescent="0.2">
      <c r="A8089" t="s">
        <v>24401</v>
      </c>
      <c r="B8089" t="s">
        <v>22</v>
      </c>
      <c r="C8089" t="s">
        <v>28</v>
      </c>
      <c r="D8089">
        <v>264</v>
      </c>
      <c r="E8089" t="s">
        <v>33</v>
      </c>
      <c r="F8089" t="s">
        <v>79</v>
      </c>
    </row>
    <row r="8090" spans="1:6" x14ac:dyDescent="0.2">
      <c r="A8090" t="s">
        <v>24404</v>
      </c>
      <c r="B8090" t="s">
        <v>15</v>
      </c>
      <c r="C8090" t="s">
        <v>27</v>
      </c>
      <c r="D8090">
        <v>81</v>
      </c>
      <c r="E8090" t="s">
        <v>33</v>
      </c>
      <c r="F8090" t="s">
        <v>29157</v>
      </c>
    </row>
    <row r="8091" spans="1:6" x14ac:dyDescent="0.2">
      <c r="A8091" t="s">
        <v>24407</v>
      </c>
      <c r="B8091" t="s">
        <v>15</v>
      </c>
      <c r="C8091" t="s">
        <v>27</v>
      </c>
      <c r="D8091">
        <v>79</v>
      </c>
      <c r="E8091" t="s">
        <v>33</v>
      </c>
      <c r="F8091" t="s">
        <v>29157</v>
      </c>
    </row>
    <row r="8092" spans="1:6" x14ac:dyDescent="0.2">
      <c r="A8092" t="s">
        <v>24410</v>
      </c>
      <c r="B8092" t="s">
        <v>18</v>
      </c>
      <c r="C8092" t="s">
        <v>28</v>
      </c>
      <c r="D8092">
        <v>281</v>
      </c>
      <c r="E8092" t="s">
        <v>34</v>
      </c>
      <c r="F8092" t="s">
        <v>79</v>
      </c>
    </row>
    <row r="8093" spans="1:6" x14ac:dyDescent="0.2">
      <c r="A8093" t="s">
        <v>24413</v>
      </c>
      <c r="B8093" t="s">
        <v>22</v>
      </c>
      <c r="C8093" t="s">
        <v>27</v>
      </c>
      <c r="D8093">
        <v>98</v>
      </c>
      <c r="E8093" t="s">
        <v>32</v>
      </c>
      <c r="F8093" t="s">
        <v>29157</v>
      </c>
    </row>
    <row r="8094" spans="1:6" x14ac:dyDescent="0.2">
      <c r="A8094" t="s">
        <v>24416</v>
      </c>
      <c r="B8094" t="s">
        <v>21</v>
      </c>
      <c r="C8094" t="s">
        <v>27</v>
      </c>
      <c r="D8094">
        <v>48</v>
      </c>
      <c r="E8094" t="s">
        <v>34</v>
      </c>
      <c r="F8094" t="s">
        <v>79</v>
      </c>
    </row>
    <row r="8095" spans="1:6" x14ac:dyDescent="0.2">
      <c r="A8095" t="s">
        <v>24419</v>
      </c>
      <c r="B8095" t="s">
        <v>23</v>
      </c>
      <c r="C8095" t="s">
        <v>29</v>
      </c>
      <c r="D8095">
        <v>22</v>
      </c>
      <c r="E8095" t="s">
        <v>32</v>
      </c>
      <c r="F8095" t="s">
        <v>79</v>
      </c>
    </row>
    <row r="8096" spans="1:6" x14ac:dyDescent="0.2">
      <c r="A8096" t="s">
        <v>24422</v>
      </c>
      <c r="B8096" t="s">
        <v>16</v>
      </c>
      <c r="C8096" t="s">
        <v>27</v>
      </c>
      <c r="D8096">
        <v>98</v>
      </c>
      <c r="E8096" t="s">
        <v>33</v>
      </c>
      <c r="F8096" t="s">
        <v>79</v>
      </c>
    </row>
    <row r="8097" spans="1:6" x14ac:dyDescent="0.2">
      <c r="A8097" t="s">
        <v>24425</v>
      </c>
      <c r="B8097" t="s">
        <v>23</v>
      </c>
      <c r="C8097" t="s">
        <v>30</v>
      </c>
      <c r="D8097">
        <v>8</v>
      </c>
      <c r="E8097" t="s">
        <v>34</v>
      </c>
      <c r="F8097" t="s">
        <v>29157</v>
      </c>
    </row>
    <row r="8098" spans="1:6" x14ac:dyDescent="0.2">
      <c r="A8098" t="s">
        <v>24428</v>
      </c>
      <c r="B8098" t="s">
        <v>20</v>
      </c>
      <c r="C8098" t="s">
        <v>26</v>
      </c>
      <c r="D8098">
        <v>42</v>
      </c>
      <c r="E8098" t="s">
        <v>33</v>
      </c>
      <c r="F8098" t="s">
        <v>29157</v>
      </c>
    </row>
    <row r="8099" spans="1:6" x14ac:dyDescent="0.2">
      <c r="A8099" t="s">
        <v>24431</v>
      </c>
      <c r="B8099" t="s">
        <v>15</v>
      </c>
      <c r="C8099" t="s">
        <v>27</v>
      </c>
      <c r="D8099">
        <v>71</v>
      </c>
      <c r="E8099" t="s">
        <v>32</v>
      </c>
      <c r="F8099" t="s">
        <v>79</v>
      </c>
    </row>
    <row r="8100" spans="1:6" x14ac:dyDescent="0.2">
      <c r="A8100" t="s">
        <v>24434</v>
      </c>
      <c r="B8100" t="s">
        <v>20</v>
      </c>
      <c r="C8100" t="s">
        <v>26</v>
      </c>
      <c r="D8100">
        <v>32</v>
      </c>
      <c r="E8100" t="s">
        <v>32</v>
      </c>
      <c r="F8100" t="s">
        <v>29157</v>
      </c>
    </row>
    <row r="8101" spans="1:6" x14ac:dyDescent="0.2">
      <c r="A8101" t="s">
        <v>24437</v>
      </c>
      <c r="B8101" t="s">
        <v>24</v>
      </c>
      <c r="C8101" t="s">
        <v>28</v>
      </c>
      <c r="D8101">
        <v>233</v>
      </c>
      <c r="E8101" t="s">
        <v>32</v>
      </c>
      <c r="F8101" t="s">
        <v>79</v>
      </c>
    </row>
    <row r="8102" spans="1:6" x14ac:dyDescent="0.2">
      <c r="A8102" t="s">
        <v>24461</v>
      </c>
      <c r="B8102" t="s">
        <v>24</v>
      </c>
      <c r="C8102" t="s">
        <v>27</v>
      </c>
      <c r="D8102">
        <v>86</v>
      </c>
      <c r="E8102" t="s">
        <v>34</v>
      </c>
      <c r="F8102" t="s">
        <v>29156</v>
      </c>
    </row>
    <row r="8103" spans="1:6" x14ac:dyDescent="0.2">
      <c r="A8103" t="s">
        <v>24464</v>
      </c>
      <c r="B8103" t="s">
        <v>17</v>
      </c>
      <c r="C8103" t="s">
        <v>29</v>
      </c>
      <c r="D8103">
        <v>15</v>
      </c>
      <c r="E8103" t="s">
        <v>34</v>
      </c>
      <c r="F8103" t="s">
        <v>29154</v>
      </c>
    </row>
    <row r="8104" spans="1:6" x14ac:dyDescent="0.2">
      <c r="A8104" t="s">
        <v>24467</v>
      </c>
      <c r="B8104" t="s">
        <v>19</v>
      </c>
      <c r="C8104" t="s">
        <v>27</v>
      </c>
      <c r="D8104">
        <v>84</v>
      </c>
      <c r="E8104" t="s">
        <v>32</v>
      </c>
      <c r="F8104" t="s">
        <v>29154</v>
      </c>
    </row>
    <row r="8105" spans="1:6" x14ac:dyDescent="0.2">
      <c r="A8105" t="s">
        <v>24470</v>
      </c>
      <c r="B8105" t="s">
        <v>19</v>
      </c>
      <c r="C8105" t="s">
        <v>27</v>
      </c>
      <c r="D8105">
        <v>75</v>
      </c>
      <c r="E8105" t="s">
        <v>32</v>
      </c>
      <c r="F8105" t="s">
        <v>29154</v>
      </c>
    </row>
    <row r="8106" spans="1:6" x14ac:dyDescent="0.2">
      <c r="A8106" t="s">
        <v>24473</v>
      </c>
      <c r="B8106" t="s">
        <v>22</v>
      </c>
      <c r="C8106" t="s">
        <v>26</v>
      </c>
      <c r="D8106">
        <v>48</v>
      </c>
      <c r="E8106" t="s">
        <v>33</v>
      </c>
      <c r="F8106" t="s">
        <v>29157</v>
      </c>
    </row>
    <row r="8107" spans="1:6" x14ac:dyDescent="0.2">
      <c r="A8107" t="s">
        <v>24476</v>
      </c>
      <c r="B8107" t="s">
        <v>20</v>
      </c>
      <c r="C8107" t="s">
        <v>26</v>
      </c>
      <c r="D8107">
        <v>24</v>
      </c>
      <c r="E8107" t="s">
        <v>34</v>
      </c>
      <c r="F8107" t="s">
        <v>29157</v>
      </c>
    </row>
    <row r="8108" spans="1:6" x14ac:dyDescent="0.2">
      <c r="A8108" t="s">
        <v>24479</v>
      </c>
      <c r="B8108" t="s">
        <v>19</v>
      </c>
      <c r="C8108" t="s">
        <v>27</v>
      </c>
      <c r="D8108">
        <v>85</v>
      </c>
      <c r="E8108" t="s">
        <v>34</v>
      </c>
      <c r="F8108" t="s">
        <v>29157</v>
      </c>
    </row>
    <row r="8109" spans="1:6" x14ac:dyDescent="0.2">
      <c r="A8109" t="s">
        <v>24482</v>
      </c>
      <c r="B8109" t="s">
        <v>19</v>
      </c>
      <c r="C8109" t="s">
        <v>27</v>
      </c>
      <c r="D8109">
        <v>74</v>
      </c>
      <c r="E8109" t="s">
        <v>33</v>
      </c>
      <c r="F8109" t="s">
        <v>29155</v>
      </c>
    </row>
    <row r="8110" spans="1:6" x14ac:dyDescent="0.2">
      <c r="A8110" t="s">
        <v>24485</v>
      </c>
      <c r="B8110" t="s">
        <v>16</v>
      </c>
      <c r="C8110" t="s">
        <v>26</v>
      </c>
      <c r="D8110">
        <v>37</v>
      </c>
      <c r="E8110" t="s">
        <v>33</v>
      </c>
      <c r="F8110" t="s">
        <v>29157</v>
      </c>
    </row>
    <row r="8111" spans="1:6" x14ac:dyDescent="0.2">
      <c r="A8111" t="s">
        <v>24488</v>
      </c>
      <c r="B8111" t="s">
        <v>21</v>
      </c>
      <c r="C8111" t="s">
        <v>29</v>
      </c>
      <c r="D8111">
        <v>18</v>
      </c>
      <c r="E8111" t="s">
        <v>34</v>
      </c>
      <c r="F8111" t="s">
        <v>29157</v>
      </c>
    </row>
    <row r="8112" spans="1:6" x14ac:dyDescent="0.2">
      <c r="A8112" t="s">
        <v>24491</v>
      </c>
      <c r="B8112" t="s">
        <v>24</v>
      </c>
      <c r="C8112" t="s">
        <v>27</v>
      </c>
      <c r="D8112">
        <v>51</v>
      </c>
      <c r="E8112" t="s">
        <v>34</v>
      </c>
      <c r="F8112" t="s">
        <v>29154</v>
      </c>
    </row>
    <row r="8113" spans="1:6" x14ac:dyDescent="0.2">
      <c r="A8113" t="s">
        <v>24494</v>
      </c>
      <c r="B8113" t="s">
        <v>18</v>
      </c>
      <c r="C8113" t="s">
        <v>26</v>
      </c>
      <c r="D8113">
        <v>49</v>
      </c>
      <c r="E8113" t="s">
        <v>33</v>
      </c>
      <c r="F8113" t="s">
        <v>29156</v>
      </c>
    </row>
    <row r="8114" spans="1:6" x14ac:dyDescent="0.2">
      <c r="A8114" t="s">
        <v>24497</v>
      </c>
      <c r="B8114" t="s">
        <v>18</v>
      </c>
      <c r="C8114" t="s">
        <v>26</v>
      </c>
      <c r="D8114">
        <v>35</v>
      </c>
      <c r="E8114" t="s">
        <v>33</v>
      </c>
      <c r="F8114" t="s">
        <v>29157</v>
      </c>
    </row>
    <row r="8115" spans="1:6" x14ac:dyDescent="0.2">
      <c r="A8115" t="s">
        <v>24500</v>
      </c>
      <c r="B8115" t="s">
        <v>23</v>
      </c>
      <c r="C8115" t="s">
        <v>27</v>
      </c>
      <c r="D8115">
        <v>63</v>
      </c>
      <c r="E8115" t="s">
        <v>32</v>
      </c>
      <c r="F8115" t="s">
        <v>29156</v>
      </c>
    </row>
    <row r="8116" spans="1:6" x14ac:dyDescent="0.2">
      <c r="A8116" t="s">
        <v>24503</v>
      </c>
      <c r="B8116" t="s">
        <v>21</v>
      </c>
      <c r="C8116" t="s">
        <v>30</v>
      </c>
      <c r="D8116">
        <v>4</v>
      </c>
      <c r="E8116" t="s">
        <v>33</v>
      </c>
      <c r="F8116" t="s">
        <v>29157</v>
      </c>
    </row>
    <row r="8117" spans="1:6" x14ac:dyDescent="0.2">
      <c r="A8117" t="s">
        <v>24506</v>
      </c>
      <c r="B8117" t="s">
        <v>16</v>
      </c>
      <c r="C8117" t="s">
        <v>26</v>
      </c>
      <c r="D8117">
        <v>34</v>
      </c>
      <c r="E8117" t="s">
        <v>33</v>
      </c>
      <c r="F8117" t="s">
        <v>29155</v>
      </c>
    </row>
    <row r="8118" spans="1:6" x14ac:dyDescent="0.2">
      <c r="A8118" t="s">
        <v>24509</v>
      </c>
      <c r="B8118" t="s">
        <v>21</v>
      </c>
      <c r="C8118" t="s">
        <v>27</v>
      </c>
      <c r="D8118">
        <v>93</v>
      </c>
      <c r="E8118" t="s">
        <v>32</v>
      </c>
      <c r="F8118" t="s">
        <v>29157</v>
      </c>
    </row>
    <row r="8119" spans="1:6" x14ac:dyDescent="0.2">
      <c r="A8119" t="s">
        <v>24512</v>
      </c>
      <c r="B8119" t="s">
        <v>22</v>
      </c>
      <c r="C8119" t="s">
        <v>29</v>
      </c>
      <c r="D8119">
        <v>21</v>
      </c>
      <c r="E8119" t="s">
        <v>33</v>
      </c>
      <c r="F8119" t="s">
        <v>29156</v>
      </c>
    </row>
    <row r="8120" spans="1:6" x14ac:dyDescent="0.2">
      <c r="A8120" t="s">
        <v>24515</v>
      </c>
      <c r="B8120" t="s">
        <v>23</v>
      </c>
      <c r="C8120" t="s">
        <v>26</v>
      </c>
      <c r="D8120">
        <v>45</v>
      </c>
      <c r="E8120" t="s">
        <v>32</v>
      </c>
      <c r="F8120" t="s">
        <v>29154</v>
      </c>
    </row>
    <row r="8121" spans="1:6" x14ac:dyDescent="0.2">
      <c r="A8121" t="s">
        <v>24518</v>
      </c>
      <c r="B8121" t="s">
        <v>15</v>
      </c>
      <c r="C8121" t="s">
        <v>27</v>
      </c>
      <c r="D8121">
        <v>50</v>
      </c>
      <c r="E8121" t="s">
        <v>33</v>
      </c>
      <c r="F8121" t="s">
        <v>29154</v>
      </c>
    </row>
    <row r="8122" spans="1:6" x14ac:dyDescent="0.2">
      <c r="A8122" t="s">
        <v>24521</v>
      </c>
      <c r="B8122" t="s">
        <v>16</v>
      </c>
      <c r="C8122" t="s">
        <v>30</v>
      </c>
      <c r="D8122">
        <v>3</v>
      </c>
      <c r="E8122" t="s">
        <v>33</v>
      </c>
      <c r="F8122" t="s">
        <v>29154</v>
      </c>
    </row>
    <row r="8123" spans="1:6" x14ac:dyDescent="0.2">
      <c r="A8123" t="s">
        <v>24524</v>
      </c>
      <c r="B8123" t="s">
        <v>19</v>
      </c>
      <c r="C8123" t="s">
        <v>26</v>
      </c>
      <c r="D8123">
        <v>42</v>
      </c>
      <c r="E8123" t="s">
        <v>33</v>
      </c>
      <c r="F8123" t="s">
        <v>29154</v>
      </c>
    </row>
    <row r="8124" spans="1:6" x14ac:dyDescent="0.2">
      <c r="A8124" t="s">
        <v>24527</v>
      </c>
      <c r="B8124" t="s">
        <v>20</v>
      </c>
      <c r="C8124" t="s">
        <v>27</v>
      </c>
      <c r="D8124">
        <v>67</v>
      </c>
      <c r="E8124" t="s">
        <v>33</v>
      </c>
      <c r="F8124" t="s">
        <v>29154</v>
      </c>
    </row>
    <row r="8125" spans="1:6" x14ac:dyDescent="0.2">
      <c r="A8125" t="s">
        <v>24530</v>
      </c>
      <c r="B8125" t="s">
        <v>21</v>
      </c>
      <c r="C8125" t="s">
        <v>26</v>
      </c>
      <c r="D8125">
        <v>41</v>
      </c>
      <c r="E8125" t="s">
        <v>32</v>
      </c>
      <c r="F8125" t="s">
        <v>29156</v>
      </c>
    </row>
    <row r="8126" spans="1:6" x14ac:dyDescent="0.2">
      <c r="A8126" t="s">
        <v>24533</v>
      </c>
      <c r="B8126" t="s">
        <v>19</v>
      </c>
      <c r="C8126" t="s">
        <v>27</v>
      </c>
      <c r="D8126">
        <v>113</v>
      </c>
      <c r="E8126" t="s">
        <v>32</v>
      </c>
      <c r="F8126" t="s">
        <v>29154</v>
      </c>
    </row>
    <row r="8127" spans="1:6" x14ac:dyDescent="0.2">
      <c r="A8127" t="s">
        <v>24536</v>
      </c>
      <c r="B8127" t="s">
        <v>22</v>
      </c>
      <c r="C8127" t="s">
        <v>27</v>
      </c>
      <c r="D8127">
        <v>79</v>
      </c>
      <c r="E8127" t="s">
        <v>34</v>
      </c>
      <c r="F8127" t="s">
        <v>29155</v>
      </c>
    </row>
    <row r="8128" spans="1:6" x14ac:dyDescent="0.2">
      <c r="A8128" t="s">
        <v>24539</v>
      </c>
      <c r="B8128" t="s">
        <v>17</v>
      </c>
      <c r="C8128" t="s">
        <v>26</v>
      </c>
      <c r="D8128">
        <v>22</v>
      </c>
      <c r="E8128" t="s">
        <v>32</v>
      </c>
      <c r="F8128" t="s">
        <v>29157</v>
      </c>
    </row>
    <row r="8129" spans="1:6" x14ac:dyDescent="0.2">
      <c r="A8129" t="s">
        <v>24542</v>
      </c>
      <c r="B8129" t="s">
        <v>16</v>
      </c>
      <c r="C8129" t="s">
        <v>26</v>
      </c>
      <c r="D8129">
        <v>26</v>
      </c>
      <c r="E8129" t="s">
        <v>33</v>
      </c>
      <c r="F8129" t="s">
        <v>29157</v>
      </c>
    </row>
    <row r="8130" spans="1:6" x14ac:dyDescent="0.2">
      <c r="A8130" t="s">
        <v>24545</v>
      </c>
      <c r="B8130" t="s">
        <v>20</v>
      </c>
      <c r="C8130" t="s">
        <v>26</v>
      </c>
      <c r="D8130">
        <v>29</v>
      </c>
      <c r="E8130" t="s">
        <v>34</v>
      </c>
      <c r="F8130" t="s">
        <v>29157</v>
      </c>
    </row>
    <row r="8131" spans="1:6" x14ac:dyDescent="0.2">
      <c r="A8131" t="s">
        <v>24548</v>
      </c>
      <c r="B8131" t="s">
        <v>24</v>
      </c>
      <c r="C8131" t="s">
        <v>26</v>
      </c>
      <c r="D8131">
        <v>35</v>
      </c>
      <c r="E8131" t="s">
        <v>33</v>
      </c>
      <c r="F8131" t="s">
        <v>29156</v>
      </c>
    </row>
    <row r="8132" spans="1:6" x14ac:dyDescent="0.2">
      <c r="A8132" t="s">
        <v>24551</v>
      </c>
      <c r="B8132" t="s">
        <v>18</v>
      </c>
      <c r="C8132" t="s">
        <v>28</v>
      </c>
      <c r="D8132">
        <v>315</v>
      </c>
      <c r="E8132" t="s">
        <v>33</v>
      </c>
      <c r="F8132" t="s">
        <v>29157</v>
      </c>
    </row>
    <row r="8133" spans="1:6" x14ac:dyDescent="0.2">
      <c r="A8133" t="s">
        <v>24554</v>
      </c>
      <c r="B8133" t="s">
        <v>17</v>
      </c>
      <c r="C8133" t="s">
        <v>26</v>
      </c>
      <c r="D8133">
        <v>30</v>
      </c>
      <c r="E8133" t="s">
        <v>34</v>
      </c>
      <c r="F8133" t="s">
        <v>29154</v>
      </c>
    </row>
    <row r="8134" spans="1:6" x14ac:dyDescent="0.2">
      <c r="A8134" t="s">
        <v>24557</v>
      </c>
      <c r="B8134" t="s">
        <v>20</v>
      </c>
      <c r="C8134" t="s">
        <v>27</v>
      </c>
      <c r="D8134">
        <v>56</v>
      </c>
      <c r="E8134" t="s">
        <v>32</v>
      </c>
      <c r="F8134" t="s">
        <v>29154</v>
      </c>
    </row>
    <row r="8135" spans="1:6" x14ac:dyDescent="0.2">
      <c r="A8135" t="s">
        <v>24560</v>
      </c>
      <c r="B8135" t="s">
        <v>19</v>
      </c>
      <c r="C8135" t="s">
        <v>26</v>
      </c>
      <c r="D8135">
        <v>32</v>
      </c>
      <c r="E8135" t="s">
        <v>33</v>
      </c>
      <c r="F8135" t="s">
        <v>29157</v>
      </c>
    </row>
    <row r="8136" spans="1:6" x14ac:dyDescent="0.2">
      <c r="A8136" t="s">
        <v>24563</v>
      </c>
      <c r="B8136" t="s">
        <v>20</v>
      </c>
      <c r="C8136" t="s">
        <v>26</v>
      </c>
      <c r="D8136">
        <v>36</v>
      </c>
      <c r="E8136" t="s">
        <v>32</v>
      </c>
      <c r="F8136" t="s">
        <v>29154</v>
      </c>
    </row>
    <row r="8137" spans="1:6" x14ac:dyDescent="0.2">
      <c r="A8137" t="s">
        <v>24566</v>
      </c>
      <c r="B8137" t="s">
        <v>24</v>
      </c>
      <c r="C8137" t="s">
        <v>26</v>
      </c>
      <c r="D8137">
        <v>48</v>
      </c>
      <c r="E8137" t="s">
        <v>33</v>
      </c>
      <c r="F8137" t="s">
        <v>29157</v>
      </c>
    </row>
    <row r="8138" spans="1:6" x14ac:dyDescent="0.2">
      <c r="A8138" t="s">
        <v>24569</v>
      </c>
      <c r="B8138" t="s">
        <v>20</v>
      </c>
      <c r="C8138" t="s">
        <v>27</v>
      </c>
      <c r="D8138">
        <v>65</v>
      </c>
      <c r="E8138" t="s">
        <v>33</v>
      </c>
      <c r="F8138" t="s">
        <v>29154</v>
      </c>
    </row>
    <row r="8139" spans="1:6" x14ac:dyDescent="0.2">
      <c r="A8139" t="s">
        <v>24572</v>
      </c>
      <c r="B8139" t="s">
        <v>17</v>
      </c>
      <c r="C8139" t="s">
        <v>26</v>
      </c>
      <c r="D8139">
        <v>25</v>
      </c>
      <c r="E8139" t="s">
        <v>32</v>
      </c>
      <c r="F8139" t="s">
        <v>29156</v>
      </c>
    </row>
    <row r="8140" spans="1:6" x14ac:dyDescent="0.2">
      <c r="A8140" t="s">
        <v>24575</v>
      </c>
      <c r="B8140" t="s">
        <v>17</v>
      </c>
      <c r="C8140" t="s">
        <v>26</v>
      </c>
      <c r="D8140">
        <v>23</v>
      </c>
      <c r="E8140" t="s">
        <v>33</v>
      </c>
      <c r="F8140" t="s">
        <v>29154</v>
      </c>
    </row>
    <row r="8141" spans="1:6" x14ac:dyDescent="0.2">
      <c r="A8141" t="s">
        <v>24578</v>
      </c>
      <c r="B8141" t="s">
        <v>15</v>
      </c>
      <c r="C8141" t="s">
        <v>26</v>
      </c>
      <c r="D8141">
        <v>22</v>
      </c>
      <c r="E8141" t="s">
        <v>32</v>
      </c>
      <c r="F8141" t="s">
        <v>29154</v>
      </c>
    </row>
    <row r="8142" spans="1:6" x14ac:dyDescent="0.2">
      <c r="A8142" t="s">
        <v>24581</v>
      </c>
      <c r="B8142" t="s">
        <v>23</v>
      </c>
      <c r="C8142" t="s">
        <v>26</v>
      </c>
      <c r="D8142">
        <v>56</v>
      </c>
      <c r="E8142" t="s">
        <v>34</v>
      </c>
      <c r="F8142" t="s">
        <v>29157</v>
      </c>
    </row>
    <row r="8143" spans="1:6" x14ac:dyDescent="0.2">
      <c r="A8143" t="s">
        <v>24584</v>
      </c>
      <c r="B8143" t="s">
        <v>21</v>
      </c>
      <c r="C8143" t="s">
        <v>26</v>
      </c>
      <c r="D8143">
        <v>22</v>
      </c>
      <c r="E8143" t="s">
        <v>32</v>
      </c>
      <c r="F8143" t="s">
        <v>29157</v>
      </c>
    </row>
    <row r="8144" spans="1:6" x14ac:dyDescent="0.2">
      <c r="A8144" t="s">
        <v>24587</v>
      </c>
      <c r="B8144" t="s">
        <v>18</v>
      </c>
      <c r="C8144" t="s">
        <v>27</v>
      </c>
      <c r="D8144">
        <v>51</v>
      </c>
      <c r="E8144" t="s">
        <v>33</v>
      </c>
      <c r="F8144" t="s">
        <v>29157</v>
      </c>
    </row>
    <row r="8145" spans="1:6" x14ac:dyDescent="0.2">
      <c r="A8145" t="s">
        <v>24590</v>
      </c>
      <c r="B8145" t="s">
        <v>19</v>
      </c>
      <c r="C8145" t="s">
        <v>27</v>
      </c>
      <c r="D8145">
        <v>75</v>
      </c>
      <c r="E8145" t="s">
        <v>33</v>
      </c>
      <c r="F8145" t="s">
        <v>29154</v>
      </c>
    </row>
    <row r="8146" spans="1:6" x14ac:dyDescent="0.2">
      <c r="A8146" t="s">
        <v>24593</v>
      </c>
      <c r="B8146" t="s">
        <v>20</v>
      </c>
      <c r="C8146" t="s">
        <v>27</v>
      </c>
      <c r="D8146">
        <v>101</v>
      </c>
      <c r="E8146" t="s">
        <v>34</v>
      </c>
      <c r="F8146" t="s">
        <v>29157</v>
      </c>
    </row>
    <row r="8147" spans="1:6" x14ac:dyDescent="0.2">
      <c r="A8147" t="s">
        <v>24596</v>
      </c>
      <c r="B8147" t="s">
        <v>15</v>
      </c>
      <c r="C8147" t="s">
        <v>26</v>
      </c>
      <c r="D8147">
        <v>26</v>
      </c>
      <c r="E8147" t="s">
        <v>34</v>
      </c>
      <c r="F8147" t="s">
        <v>29154</v>
      </c>
    </row>
    <row r="8148" spans="1:6" x14ac:dyDescent="0.2">
      <c r="A8148" t="s">
        <v>24599</v>
      </c>
      <c r="B8148" t="s">
        <v>24</v>
      </c>
      <c r="C8148" t="s">
        <v>27</v>
      </c>
      <c r="D8148">
        <v>53</v>
      </c>
      <c r="E8148" t="s">
        <v>32</v>
      </c>
      <c r="F8148" t="s">
        <v>29157</v>
      </c>
    </row>
    <row r="8149" spans="1:6" x14ac:dyDescent="0.2">
      <c r="A8149" t="s">
        <v>24602</v>
      </c>
      <c r="B8149" t="s">
        <v>16</v>
      </c>
      <c r="C8149" t="s">
        <v>26</v>
      </c>
      <c r="D8149">
        <v>53</v>
      </c>
      <c r="E8149" t="s">
        <v>32</v>
      </c>
      <c r="F8149" t="s">
        <v>29157</v>
      </c>
    </row>
    <row r="8150" spans="1:6" x14ac:dyDescent="0.2">
      <c r="A8150" t="s">
        <v>24605</v>
      </c>
      <c r="B8150" t="s">
        <v>24</v>
      </c>
      <c r="C8150" t="s">
        <v>26</v>
      </c>
      <c r="D8150">
        <v>55</v>
      </c>
      <c r="E8150" t="s">
        <v>32</v>
      </c>
      <c r="F8150" t="s">
        <v>29154</v>
      </c>
    </row>
    <row r="8151" spans="1:6" x14ac:dyDescent="0.2">
      <c r="A8151" t="s">
        <v>24608</v>
      </c>
      <c r="B8151" t="s">
        <v>22</v>
      </c>
      <c r="C8151" t="s">
        <v>27</v>
      </c>
      <c r="D8151">
        <v>107</v>
      </c>
      <c r="E8151" t="s">
        <v>33</v>
      </c>
      <c r="F8151" t="s">
        <v>29156</v>
      </c>
    </row>
    <row r="8152" spans="1:6" x14ac:dyDescent="0.2">
      <c r="A8152" t="s">
        <v>24611</v>
      </c>
      <c r="B8152" t="s">
        <v>16</v>
      </c>
      <c r="C8152" t="s">
        <v>26</v>
      </c>
      <c r="D8152">
        <v>27</v>
      </c>
      <c r="E8152" t="s">
        <v>32</v>
      </c>
      <c r="F8152" t="s">
        <v>29157</v>
      </c>
    </row>
    <row r="8153" spans="1:6" x14ac:dyDescent="0.2">
      <c r="A8153" t="s">
        <v>24614</v>
      </c>
      <c r="B8153" t="s">
        <v>16</v>
      </c>
      <c r="C8153" t="s">
        <v>27</v>
      </c>
      <c r="D8153">
        <v>54</v>
      </c>
      <c r="E8153" t="s">
        <v>34</v>
      </c>
      <c r="F8153" t="s">
        <v>29155</v>
      </c>
    </row>
    <row r="8154" spans="1:6" x14ac:dyDescent="0.2">
      <c r="A8154" t="s">
        <v>24617</v>
      </c>
      <c r="B8154" t="s">
        <v>15</v>
      </c>
      <c r="C8154" t="s">
        <v>28</v>
      </c>
      <c r="D8154">
        <v>192</v>
      </c>
      <c r="E8154" t="s">
        <v>33</v>
      </c>
      <c r="F8154" t="s">
        <v>29157</v>
      </c>
    </row>
    <row r="8155" spans="1:6" x14ac:dyDescent="0.2">
      <c r="A8155" t="s">
        <v>24620</v>
      </c>
      <c r="B8155" t="s">
        <v>19</v>
      </c>
      <c r="C8155" t="s">
        <v>29</v>
      </c>
      <c r="D8155">
        <v>13</v>
      </c>
      <c r="E8155" t="s">
        <v>34</v>
      </c>
      <c r="F8155" t="s">
        <v>29157</v>
      </c>
    </row>
    <row r="8156" spans="1:6" x14ac:dyDescent="0.2">
      <c r="A8156" t="s">
        <v>24623</v>
      </c>
      <c r="B8156" t="s">
        <v>24</v>
      </c>
      <c r="C8156" t="s">
        <v>28</v>
      </c>
      <c r="D8156">
        <v>374</v>
      </c>
      <c r="E8156" t="s">
        <v>32</v>
      </c>
      <c r="F8156" t="s">
        <v>29156</v>
      </c>
    </row>
    <row r="8157" spans="1:6" x14ac:dyDescent="0.2">
      <c r="A8157" t="s">
        <v>24626</v>
      </c>
      <c r="B8157" t="s">
        <v>16</v>
      </c>
      <c r="C8157" t="s">
        <v>28</v>
      </c>
      <c r="D8157">
        <v>143</v>
      </c>
      <c r="E8157" t="s">
        <v>32</v>
      </c>
      <c r="F8157" t="s">
        <v>29154</v>
      </c>
    </row>
    <row r="8158" spans="1:6" x14ac:dyDescent="0.2">
      <c r="A8158" t="s">
        <v>24629</v>
      </c>
      <c r="B8158" t="s">
        <v>23</v>
      </c>
      <c r="C8158" t="s">
        <v>29</v>
      </c>
      <c r="D8158">
        <v>16</v>
      </c>
      <c r="E8158" t="s">
        <v>34</v>
      </c>
      <c r="F8158" t="s">
        <v>29156</v>
      </c>
    </row>
    <row r="8159" spans="1:6" x14ac:dyDescent="0.2">
      <c r="A8159" t="s">
        <v>24632</v>
      </c>
      <c r="B8159" t="s">
        <v>17</v>
      </c>
      <c r="C8159" t="s">
        <v>26</v>
      </c>
      <c r="D8159">
        <v>54</v>
      </c>
      <c r="E8159" t="s">
        <v>32</v>
      </c>
      <c r="F8159" t="s">
        <v>29154</v>
      </c>
    </row>
    <row r="8160" spans="1:6" x14ac:dyDescent="0.2">
      <c r="A8160" t="s">
        <v>24635</v>
      </c>
      <c r="B8160" t="s">
        <v>22</v>
      </c>
      <c r="C8160" t="s">
        <v>28</v>
      </c>
      <c r="D8160">
        <v>154</v>
      </c>
      <c r="E8160" t="s">
        <v>33</v>
      </c>
      <c r="F8160" t="s">
        <v>29157</v>
      </c>
    </row>
    <row r="8161" spans="1:6" x14ac:dyDescent="0.2">
      <c r="A8161" t="s">
        <v>24638</v>
      </c>
      <c r="B8161" t="s">
        <v>22</v>
      </c>
      <c r="C8161" t="s">
        <v>27</v>
      </c>
      <c r="D8161">
        <v>63</v>
      </c>
      <c r="E8161" t="s">
        <v>32</v>
      </c>
      <c r="F8161" t="s">
        <v>29157</v>
      </c>
    </row>
    <row r="8162" spans="1:6" x14ac:dyDescent="0.2">
      <c r="A8162" t="s">
        <v>24641</v>
      </c>
      <c r="B8162" t="s">
        <v>19</v>
      </c>
      <c r="C8162" t="s">
        <v>26</v>
      </c>
      <c r="D8162">
        <v>24</v>
      </c>
      <c r="E8162" t="s">
        <v>33</v>
      </c>
      <c r="F8162" t="s">
        <v>29157</v>
      </c>
    </row>
    <row r="8163" spans="1:6" x14ac:dyDescent="0.2">
      <c r="A8163" t="s">
        <v>24644</v>
      </c>
      <c r="B8163" t="s">
        <v>16</v>
      </c>
      <c r="C8163" t="s">
        <v>26</v>
      </c>
      <c r="D8163">
        <v>21</v>
      </c>
      <c r="E8163" t="s">
        <v>32</v>
      </c>
      <c r="F8163" t="s">
        <v>29154</v>
      </c>
    </row>
    <row r="8164" spans="1:6" x14ac:dyDescent="0.2">
      <c r="A8164" t="s">
        <v>24647</v>
      </c>
      <c r="B8164" t="s">
        <v>20</v>
      </c>
      <c r="C8164" t="s">
        <v>28</v>
      </c>
      <c r="D8164">
        <v>157</v>
      </c>
      <c r="E8164" t="s">
        <v>32</v>
      </c>
      <c r="F8164" t="s">
        <v>29157</v>
      </c>
    </row>
    <row r="8165" spans="1:6" x14ac:dyDescent="0.2">
      <c r="A8165" t="s">
        <v>24650</v>
      </c>
      <c r="B8165" t="s">
        <v>22</v>
      </c>
      <c r="C8165" t="s">
        <v>27</v>
      </c>
      <c r="D8165">
        <v>114</v>
      </c>
      <c r="E8165" t="s">
        <v>34</v>
      </c>
      <c r="F8165" t="s">
        <v>29156</v>
      </c>
    </row>
    <row r="8166" spans="1:6" x14ac:dyDescent="0.2">
      <c r="A8166" t="s">
        <v>24653</v>
      </c>
      <c r="B8166" t="s">
        <v>18</v>
      </c>
      <c r="C8166" t="s">
        <v>28</v>
      </c>
      <c r="D8166">
        <v>374</v>
      </c>
      <c r="E8166" t="s">
        <v>32</v>
      </c>
      <c r="F8166" t="s">
        <v>29156</v>
      </c>
    </row>
    <row r="8167" spans="1:6" x14ac:dyDescent="0.2">
      <c r="A8167" t="s">
        <v>24656</v>
      </c>
      <c r="B8167" t="s">
        <v>19</v>
      </c>
      <c r="C8167" t="s">
        <v>26</v>
      </c>
      <c r="D8167">
        <v>54</v>
      </c>
      <c r="E8167" t="s">
        <v>32</v>
      </c>
      <c r="F8167" t="s">
        <v>29157</v>
      </c>
    </row>
    <row r="8168" spans="1:6" x14ac:dyDescent="0.2">
      <c r="A8168" t="s">
        <v>24659</v>
      </c>
      <c r="B8168" t="s">
        <v>17</v>
      </c>
      <c r="C8168" t="s">
        <v>28</v>
      </c>
      <c r="D8168">
        <v>390</v>
      </c>
      <c r="E8168" t="s">
        <v>34</v>
      </c>
      <c r="F8168" t="s">
        <v>29156</v>
      </c>
    </row>
    <row r="8169" spans="1:6" x14ac:dyDescent="0.2">
      <c r="A8169" t="s">
        <v>24662</v>
      </c>
      <c r="B8169" t="s">
        <v>21</v>
      </c>
      <c r="C8169" t="s">
        <v>27</v>
      </c>
      <c r="D8169">
        <v>82</v>
      </c>
      <c r="E8169" t="s">
        <v>33</v>
      </c>
      <c r="F8169" t="s">
        <v>29156</v>
      </c>
    </row>
    <row r="8170" spans="1:6" x14ac:dyDescent="0.2">
      <c r="A8170" t="s">
        <v>24665</v>
      </c>
      <c r="B8170" t="s">
        <v>17</v>
      </c>
      <c r="C8170" t="s">
        <v>27</v>
      </c>
      <c r="D8170">
        <v>97</v>
      </c>
      <c r="E8170" t="s">
        <v>33</v>
      </c>
      <c r="F8170" t="s">
        <v>29156</v>
      </c>
    </row>
    <row r="8171" spans="1:6" x14ac:dyDescent="0.2">
      <c r="A8171" t="s">
        <v>24668</v>
      </c>
      <c r="B8171" t="s">
        <v>21</v>
      </c>
      <c r="C8171" t="s">
        <v>26</v>
      </c>
      <c r="D8171">
        <v>29</v>
      </c>
      <c r="E8171" t="s">
        <v>33</v>
      </c>
      <c r="F8171" t="s">
        <v>29154</v>
      </c>
    </row>
    <row r="8172" spans="1:6" x14ac:dyDescent="0.2">
      <c r="A8172" t="s">
        <v>24671</v>
      </c>
      <c r="B8172" t="s">
        <v>23</v>
      </c>
      <c r="C8172" t="s">
        <v>26</v>
      </c>
      <c r="D8172">
        <v>40</v>
      </c>
      <c r="E8172" t="s">
        <v>32</v>
      </c>
      <c r="F8172" t="s">
        <v>29155</v>
      </c>
    </row>
    <row r="8173" spans="1:6" x14ac:dyDescent="0.2">
      <c r="A8173" t="s">
        <v>24674</v>
      </c>
      <c r="B8173" t="s">
        <v>23</v>
      </c>
      <c r="C8173" t="s">
        <v>26</v>
      </c>
      <c r="D8173">
        <v>44</v>
      </c>
      <c r="E8173" t="s">
        <v>34</v>
      </c>
      <c r="F8173" t="s">
        <v>29157</v>
      </c>
    </row>
    <row r="8174" spans="1:6" x14ac:dyDescent="0.2">
      <c r="A8174" t="s">
        <v>24677</v>
      </c>
      <c r="B8174" t="s">
        <v>15</v>
      </c>
      <c r="C8174" t="s">
        <v>27</v>
      </c>
      <c r="D8174">
        <v>75</v>
      </c>
      <c r="E8174" t="s">
        <v>33</v>
      </c>
      <c r="F8174" t="s">
        <v>29155</v>
      </c>
    </row>
    <row r="8175" spans="1:6" x14ac:dyDescent="0.2">
      <c r="A8175" t="s">
        <v>24680</v>
      </c>
      <c r="B8175" t="s">
        <v>21</v>
      </c>
      <c r="C8175" t="s">
        <v>29</v>
      </c>
      <c r="D8175">
        <v>17</v>
      </c>
      <c r="E8175" t="s">
        <v>32</v>
      </c>
      <c r="F8175" t="s">
        <v>29157</v>
      </c>
    </row>
    <row r="8176" spans="1:6" x14ac:dyDescent="0.2">
      <c r="A8176" t="s">
        <v>24683</v>
      </c>
      <c r="B8176" t="s">
        <v>17</v>
      </c>
      <c r="C8176" t="s">
        <v>27</v>
      </c>
      <c r="D8176">
        <v>113</v>
      </c>
      <c r="E8176" t="s">
        <v>34</v>
      </c>
      <c r="F8176" t="s">
        <v>29156</v>
      </c>
    </row>
    <row r="8177" spans="1:6" x14ac:dyDescent="0.2">
      <c r="A8177" t="s">
        <v>24686</v>
      </c>
      <c r="B8177" t="s">
        <v>22</v>
      </c>
      <c r="C8177" t="s">
        <v>28</v>
      </c>
      <c r="D8177">
        <v>346</v>
      </c>
      <c r="E8177" t="s">
        <v>32</v>
      </c>
      <c r="F8177" t="s">
        <v>29154</v>
      </c>
    </row>
    <row r="8178" spans="1:6" x14ac:dyDescent="0.2">
      <c r="A8178" t="s">
        <v>24689</v>
      </c>
      <c r="B8178" t="s">
        <v>16</v>
      </c>
      <c r="C8178" t="s">
        <v>27</v>
      </c>
      <c r="D8178">
        <v>113</v>
      </c>
      <c r="E8178" t="s">
        <v>33</v>
      </c>
      <c r="F8178" t="s">
        <v>29156</v>
      </c>
    </row>
    <row r="8179" spans="1:6" x14ac:dyDescent="0.2">
      <c r="A8179" t="s">
        <v>24692</v>
      </c>
      <c r="B8179" t="s">
        <v>19</v>
      </c>
      <c r="C8179" t="s">
        <v>28</v>
      </c>
      <c r="D8179">
        <v>123</v>
      </c>
      <c r="E8179" t="s">
        <v>33</v>
      </c>
      <c r="F8179" t="s">
        <v>29157</v>
      </c>
    </row>
    <row r="8180" spans="1:6" x14ac:dyDescent="0.2">
      <c r="A8180" t="s">
        <v>24695</v>
      </c>
      <c r="B8180" t="s">
        <v>24</v>
      </c>
      <c r="C8180" t="s">
        <v>27</v>
      </c>
      <c r="D8180">
        <v>106</v>
      </c>
      <c r="E8180" t="s">
        <v>32</v>
      </c>
      <c r="F8180" t="s">
        <v>29154</v>
      </c>
    </row>
    <row r="8181" spans="1:6" x14ac:dyDescent="0.2">
      <c r="A8181" t="s">
        <v>24698</v>
      </c>
      <c r="B8181" t="s">
        <v>18</v>
      </c>
      <c r="C8181" t="s">
        <v>26</v>
      </c>
      <c r="D8181">
        <v>29</v>
      </c>
      <c r="E8181" t="s">
        <v>34</v>
      </c>
      <c r="F8181" t="s">
        <v>29156</v>
      </c>
    </row>
    <row r="8182" spans="1:6" x14ac:dyDescent="0.2">
      <c r="A8182" t="s">
        <v>24701</v>
      </c>
      <c r="B8182" t="s">
        <v>17</v>
      </c>
      <c r="C8182" t="s">
        <v>30</v>
      </c>
      <c r="D8182">
        <v>8</v>
      </c>
      <c r="E8182" t="s">
        <v>34</v>
      </c>
      <c r="F8182" t="s">
        <v>29155</v>
      </c>
    </row>
    <row r="8183" spans="1:6" x14ac:dyDescent="0.2">
      <c r="A8183" t="s">
        <v>24704</v>
      </c>
      <c r="B8183" t="s">
        <v>15</v>
      </c>
      <c r="C8183" t="s">
        <v>26</v>
      </c>
      <c r="D8183">
        <v>50</v>
      </c>
      <c r="E8183" t="s">
        <v>33</v>
      </c>
      <c r="F8183" t="s">
        <v>29157</v>
      </c>
    </row>
    <row r="8184" spans="1:6" x14ac:dyDescent="0.2">
      <c r="A8184" t="s">
        <v>24707</v>
      </c>
      <c r="B8184" t="s">
        <v>15</v>
      </c>
      <c r="C8184" t="s">
        <v>27</v>
      </c>
      <c r="D8184">
        <v>65</v>
      </c>
      <c r="E8184" t="s">
        <v>32</v>
      </c>
      <c r="F8184" t="s">
        <v>29154</v>
      </c>
    </row>
    <row r="8185" spans="1:6" x14ac:dyDescent="0.2">
      <c r="A8185" t="s">
        <v>24710</v>
      </c>
      <c r="B8185" t="s">
        <v>23</v>
      </c>
      <c r="C8185" t="s">
        <v>27</v>
      </c>
      <c r="D8185">
        <v>73</v>
      </c>
      <c r="E8185" t="s">
        <v>34</v>
      </c>
      <c r="F8185" t="s">
        <v>29155</v>
      </c>
    </row>
    <row r="8186" spans="1:6" x14ac:dyDescent="0.2">
      <c r="A8186" t="s">
        <v>24713</v>
      </c>
      <c r="B8186" t="s">
        <v>16</v>
      </c>
      <c r="C8186" t="s">
        <v>27</v>
      </c>
      <c r="D8186">
        <v>90</v>
      </c>
      <c r="E8186" t="s">
        <v>34</v>
      </c>
      <c r="F8186" t="s">
        <v>29157</v>
      </c>
    </row>
    <row r="8187" spans="1:6" x14ac:dyDescent="0.2">
      <c r="A8187" t="s">
        <v>24716</v>
      </c>
      <c r="B8187" t="s">
        <v>20</v>
      </c>
      <c r="C8187" t="s">
        <v>27</v>
      </c>
      <c r="D8187">
        <v>73</v>
      </c>
      <c r="E8187" t="s">
        <v>32</v>
      </c>
      <c r="F8187" t="s">
        <v>29156</v>
      </c>
    </row>
    <row r="8188" spans="1:6" x14ac:dyDescent="0.2">
      <c r="A8188" t="s">
        <v>24719</v>
      </c>
      <c r="B8188" t="s">
        <v>19</v>
      </c>
      <c r="C8188" t="s">
        <v>30</v>
      </c>
      <c r="D8188">
        <v>7</v>
      </c>
      <c r="E8188" t="s">
        <v>32</v>
      </c>
      <c r="F8188" t="s">
        <v>29157</v>
      </c>
    </row>
    <row r="8189" spans="1:6" x14ac:dyDescent="0.2">
      <c r="A8189" t="s">
        <v>24722</v>
      </c>
      <c r="B8189" t="s">
        <v>21</v>
      </c>
      <c r="C8189" t="s">
        <v>26</v>
      </c>
      <c r="D8189">
        <v>43</v>
      </c>
      <c r="E8189" t="s">
        <v>33</v>
      </c>
      <c r="F8189" t="s">
        <v>29156</v>
      </c>
    </row>
    <row r="8190" spans="1:6" x14ac:dyDescent="0.2">
      <c r="A8190" t="s">
        <v>24725</v>
      </c>
      <c r="B8190" t="s">
        <v>20</v>
      </c>
      <c r="C8190" t="s">
        <v>26</v>
      </c>
      <c r="D8190">
        <v>39</v>
      </c>
      <c r="E8190" t="s">
        <v>32</v>
      </c>
      <c r="F8190" t="s">
        <v>29157</v>
      </c>
    </row>
    <row r="8191" spans="1:6" x14ac:dyDescent="0.2">
      <c r="A8191" t="s">
        <v>24728</v>
      </c>
      <c r="B8191" t="s">
        <v>18</v>
      </c>
      <c r="C8191" t="s">
        <v>28</v>
      </c>
      <c r="D8191">
        <v>383</v>
      </c>
      <c r="E8191" t="s">
        <v>33</v>
      </c>
      <c r="F8191" t="s">
        <v>29155</v>
      </c>
    </row>
    <row r="8192" spans="1:6" x14ac:dyDescent="0.2">
      <c r="A8192" t="s">
        <v>24731</v>
      </c>
      <c r="B8192" t="s">
        <v>19</v>
      </c>
      <c r="C8192" t="s">
        <v>26</v>
      </c>
      <c r="D8192">
        <v>56</v>
      </c>
      <c r="E8192" t="s">
        <v>34</v>
      </c>
      <c r="F8192" t="s">
        <v>29156</v>
      </c>
    </row>
    <row r="8193" spans="1:6" x14ac:dyDescent="0.2">
      <c r="A8193" t="s">
        <v>24734</v>
      </c>
      <c r="B8193" t="s">
        <v>17</v>
      </c>
      <c r="C8193" t="s">
        <v>29</v>
      </c>
      <c r="D8193">
        <v>9</v>
      </c>
      <c r="E8193" t="s">
        <v>32</v>
      </c>
      <c r="F8193" t="s">
        <v>29157</v>
      </c>
    </row>
    <row r="8194" spans="1:6" x14ac:dyDescent="0.2">
      <c r="A8194" t="s">
        <v>24737</v>
      </c>
      <c r="B8194" t="s">
        <v>23</v>
      </c>
      <c r="C8194" t="s">
        <v>27</v>
      </c>
      <c r="D8194">
        <v>83</v>
      </c>
      <c r="E8194" t="s">
        <v>32</v>
      </c>
      <c r="F8194" t="s">
        <v>29154</v>
      </c>
    </row>
    <row r="8195" spans="1:6" x14ac:dyDescent="0.2">
      <c r="A8195" t="s">
        <v>24740</v>
      </c>
      <c r="B8195" t="s">
        <v>19</v>
      </c>
      <c r="C8195" t="s">
        <v>27</v>
      </c>
      <c r="D8195">
        <v>113</v>
      </c>
      <c r="E8195" t="s">
        <v>32</v>
      </c>
      <c r="F8195" t="s">
        <v>29156</v>
      </c>
    </row>
    <row r="8196" spans="1:6" x14ac:dyDescent="0.2">
      <c r="A8196" t="s">
        <v>24440</v>
      </c>
      <c r="B8196" t="s">
        <v>18</v>
      </c>
      <c r="C8196" t="s">
        <v>28</v>
      </c>
      <c r="D8196">
        <v>325</v>
      </c>
      <c r="E8196" t="s">
        <v>33</v>
      </c>
      <c r="F8196" t="s">
        <v>29157</v>
      </c>
    </row>
    <row r="8197" spans="1:6" x14ac:dyDescent="0.2">
      <c r="A8197" t="s">
        <v>24443</v>
      </c>
      <c r="B8197" t="s">
        <v>23</v>
      </c>
      <c r="C8197" t="s">
        <v>29</v>
      </c>
      <c r="D8197">
        <v>18</v>
      </c>
      <c r="E8197" t="s">
        <v>33</v>
      </c>
      <c r="F8197" t="s">
        <v>29156</v>
      </c>
    </row>
    <row r="8198" spans="1:6" x14ac:dyDescent="0.2">
      <c r="A8198" t="s">
        <v>24446</v>
      </c>
      <c r="B8198" t="s">
        <v>24</v>
      </c>
      <c r="C8198" t="s">
        <v>30</v>
      </c>
      <c r="D8198">
        <v>7</v>
      </c>
      <c r="E8198" t="s">
        <v>34</v>
      </c>
      <c r="F8198" t="s">
        <v>29157</v>
      </c>
    </row>
    <row r="8199" spans="1:6" x14ac:dyDescent="0.2">
      <c r="A8199" t="s">
        <v>24449</v>
      </c>
      <c r="B8199" t="s">
        <v>24</v>
      </c>
      <c r="C8199" t="s">
        <v>26</v>
      </c>
      <c r="D8199">
        <v>31</v>
      </c>
      <c r="E8199" t="s">
        <v>34</v>
      </c>
      <c r="F8199" t="s">
        <v>29157</v>
      </c>
    </row>
    <row r="8200" spans="1:6" x14ac:dyDescent="0.2">
      <c r="A8200" t="s">
        <v>24452</v>
      </c>
      <c r="B8200" t="s">
        <v>19</v>
      </c>
      <c r="C8200" t="s">
        <v>27</v>
      </c>
      <c r="D8200">
        <v>75</v>
      </c>
      <c r="E8200" t="s">
        <v>32</v>
      </c>
      <c r="F8200" t="s">
        <v>29157</v>
      </c>
    </row>
    <row r="8201" spans="1:6" x14ac:dyDescent="0.2">
      <c r="A8201" t="s">
        <v>24455</v>
      </c>
      <c r="B8201" t="s">
        <v>18</v>
      </c>
      <c r="C8201" t="s">
        <v>27</v>
      </c>
      <c r="D8201">
        <v>106</v>
      </c>
      <c r="E8201" t="s">
        <v>33</v>
      </c>
      <c r="F8201" t="s">
        <v>29157</v>
      </c>
    </row>
    <row r="8202" spans="1:6" x14ac:dyDescent="0.2">
      <c r="A8202" t="s">
        <v>24458</v>
      </c>
      <c r="B8202" t="s">
        <v>18</v>
      </c>
      <c r="C8202" t="s">
        <v>27</v>
      </c>
      <c r="D8202">
        <v>81</v>
      </c>
      <c r="E8202" t="s">
        <v>32</v>
      </c>
      <c r="F8202" t="s">
        <v>29155</v>
      </c>
    </row>
    <row r="8203" spans="1:6" x14ac:dyDescent="0.2">
      <c r="A8203" t="s">
        <v>24743</v>
      </c>
      <c r="B8203" t="s">
        <v>24</v>
      </c>
      <c r="C8203" t="s">
        <v>27</v>
      </c>
      <c r="D8203">
        <v>100</v>
      </c>
      <c r="E8203" t="s">
        <v>32</v>
      </c>
      <c r="F8203" t="s">
        <v>79</v>
      </c>
    </row>
    <row r="8204" spans="1:6" x14ac:dyDescent="0.2">
      <c r="A8204" t="s">
        <v>24746</v>
      </c>
      <c r="B8204" t="s">
        <v>17</v>
      </c>
      <c r="C8204" t="s">
        <v>26</v>
      </c>
      <c r="D8204">
        <v>20</v>
      </c>
      <c r="E8204" t="s">
        <v>32</v>
      </c>
      <c r="F8204" t="s">
        <v>79</v>
      </c>
    </row>
    <row r="8205" spans="1:6" x14ac:dyDescent="0.2">
      <c r="A8205" t="s">
        <v>24749</v>
      </c>
      <c r="B8205" t="s">
        <v>23</v>
      </c>
      <c r="C8205" t="s">
        <v>27</v>
      </c>
      <c r="D8205">
        <v>101</v>
      </c>
      <c r="E8205" t="s">
        <v>33</v>
      </c>
      <c r="F8205" t="s">
        <v>29157</v>
      </c>
    </row>
    <row r="8206" spans="1:6" x14ac:dyDescent="0.2">
      <c r="A8206" t="s">
        <v>24752</v>
      </c>
      <c r="B8206" t="s">
        <v>22</v>
      </c>
      <c r="C8206" t="s">
        <v>27</v>
      </c>
      <c r="D8206">
        <v>48</v>
      </c>
      <c r="E8206" t="s">
        <v>32</v>
      </c>
      <c r="F8206" t="s">
        <v>79</v>
      </c>
    </row>
    <row r="8207" spans="1:6" x14ac:dyDescent="0.2">
      <c r="A8207" t="s">
        <v>24755</v>
      </c>
      <c r="B8207" t="s">
        <v>19</v>
      </c>
      <c r="C8207" t="s">
        <v>26</v>
      </c>
      <c r="D8207">
        <v>35</v>
      </c>
      <c r="E8207" t="s">
        <v>33</v>
      </c>
      <c r="F8207" t="s">
        <v>29157</v>
      </c>
    </row>
    <row r="8208" spans="1:6" x14ac:dyDescent="0.2">
      <c r="A8208" t="s">
        <v>24758</v>
      </c>
      <c r="B8208" t="s">
        <v>16</v>
      </c>
      <c r="C8208" t="s">
        <v>26</v>
      </c>
      <c r="D8208">
        <v>39</v>
      </c>
      <c r="E8208" t="s">
        <v>32</v>
      </c>
      <c r="F8208" t="s">
        <v>79</v>
      </c>
    </row>
    <row r="8209" spans="1:6" x14ac:dyDescent="0.2">
      <c r="A8209" t="s">
        <v>24761</v>
      </c>
      <c r="B8209" t="s">
        <v>15</v>
      </c>
      <c r="C8209" t="s">
        <v>27</v>
      </c>
      <c r="D8209">
        <v>47</v>
      </c>
      <c r="E8209" t="s">
        <v>34</v>
      </c>
      <c r="F8209" t="s">
        <v>79</v>
      </c>
    </row>
    <row r="8210" spans="1:6" x14ac:dyDescent="0.2">
      <c r="A8210" t="s">
        <v>24764</v>
      </c>
      <c r="B8210" t="s">
        <v>22</v>
      </c>
      <c r="C8210" t="s">
        <v>27</v>
      </c>
      <c r="D8210">
        <v>83</v>
      </c>
      <c r="E8210" t="s">
        <v>33</v>
      </c>
      <c r="F8210" t="s">
        <v>29157</v>
      </c>
    </row>
    <row r="8211" spans="1:6" x14ac:dyDescent="0.2">
      <c r="A8211" t="s">
        <v>24767</v>
      </c>
      <c r="B8211" t="s">
        <v>22</v>
      </c>
      <c r="C8211" t="s">
        <v>27</v>
      </c>
      <c r="D8211">
        <v>53</v>
      </c>
      <c r="E8211" t="s">
        <v>33</v>
      </c>
      <c r="F8211" t="s">
        <v>79</v>
      </c>
    </row>
    <row r="8212" spans="1:6" x14ac:dyDescent="0.2">
      <c r="A8212" t="s">
        <v>24770</v>
      </c>
      <c r="B8212" t="s">
        <v>24</v>
      </c>
      <c r="C8212" t="s">
        <v>26</v>
      </c>
      <c r="D8212">
        <v>26</v>
      </c>
      <c r="E8212" t="s">
        <v>32</v>
      </c>
      <c r="F8212" t="s">
        <v>79</v>
      </c>
    </row>
    <row r="8213" spans="1:6" x14ac:dyDescent="0.2">
      <c r="A8213" t="s">
        <v>24773</v>
      </c>
      <c r="B8213" t="s">
        <v>18</v>
      </c>
      <c r="C8213" t="s">
        <v>27</v>
      </c>
      <c r="D8213">
        <v>109</v>
      </c>
      <c r="E8213" t="s">
        <v>32</v>
      </c>
      <c r="F8213" t="s">
        <v>29157</v>
      </c>
    </row>
    <row r="8214" spans="1:6" x14ac:dyDescent="0.2">
      <c r="A8214" t="s">
        <v>24776</v>
      </c>
      <c r="B8214" t="s">
        <v>18</v>
      </c>
      <c r="C8214" t="s">
        <v>26</v>
      </c>
      <c r="D8214">
        <v>27</v>
      </c>
      <c r="E8214" t="s">
        <v>33</v>
      </c>
      <c r="F8214" t="s">
        <v>79</v>
      </c>
    </row>
    <row r="8215" spans="1:6" x14ac:dyDescent="0.2">
      <c r="A8215" t="s">
        <v>24779</v>
      </c>
      <c r="B8215" t="s">
        <v>18</v>
      </c>
      <c r="C8215" t="s">
        <v>27</v>
      </c>
      <c r="D8215">
        <v>75</v>
      </c>
      <c r="E8215" t="s">
        <v>33</v>
      </c>
      <c r="F8215" t="s">
        <v>79</v>
      </c>
    </row>
    <row r="8216" spans="1:6" x14ac:dyDescent="0.2">
      <c r="A8216" t="s">
        <v>24782</v>
      </c>
      <c r="B8216" t="s">
        <v>20</v>
      </c>
      <c r="C8216" t="s">
        <v>30</v>
      </c>
      <c r="D8216">
        <v>4</v>
      </c>
      <c r="E8216" t="s">
        <v>34</v>
      </c>
      <c r="F8216" t="s">
        <v>79</v>
      </c>
    </row>
    <row r="8217" spans="1:6" x14ac:dyDescent="0.2">
      <c r="A8217" t="s">
        <v>24785</v>
      </c>
      <c r="B8217" t="s">
        <v>23</v>
      </c>
      <c r="C8217" t="s">
        <v>27</v>
      </c>
      <c r="D8217">
        <v>62</v>
      </c>
      <c r="E8217" t="s">
        <v>33</v>
      </c>
      <c r="F8217" t="s">
        <v>29157</v>
      </c>
    </row>
    <row r="8218" spans="1:6" x14ac:dyDescent="0.2">
      <c r="A8218" t="s">
        <v>24788</v>
      </c>
      <c r="B8218" t="s">
        <v>23</v>
      </c>
      <c r="C8218" t="s">
        <v>27</v>
      </c>
      <c r="D8218">
        <v>83</v>
      </c>
      <c r="E8218" t="s">
        <v>33</v>
      </c>
      <c r="F8218" t="s">
        <v>79</v>
      </c>
    </row>
    <row r="8219" spans="1:6" x14ac:dyDescent="0.2">
      <c r="A8219" t="s">
        <v>24791</v>
      </c>
      <c r="B8219" t="s">
        <v>20</v>
      </c>
      <c r="C8219" t="s">
        <v>26</v>
      </c>
      <c r="D8219">
        <v>52</v>
      </c>
      <c r="E8219" t="s">
        <v>33</v>
      </c>
      <c r="F8219" t="s">
        <v>29157</v>
      </c>
    </row>
    <row r="8220" spans="1:6" x14ac:dyDescent="0.2">
      <c r="A8220" t="s">
        <v>24794</v>
      </c>
      <c r="B8220" t="s">
        <v>24</v>
      </c>
      <c r="C8220" t="s">
        <v>27</v>
      </c>
      <c r="D8220">
        <v>93</v>
      </c>
      <c r="E8220" t="s">
        <v>33</v>
      </c>
      <c r="F8220" t="s">
        <v>79</v>
      </c>
    </row>
    <row r="8221" spans="1:6" x14ac:dyDescent="0.2">
      <c r="A8221" t="s">
        <v>24797</v>
      </c>
      <c r="B8221" t="s">
        <v>18</v>
      </c>
      <c r="C8221" t="s">
        <v>30</v>
      </c>
      <c r="D8221">
        <v>5</v>
      </c>
      <c r="E8221" t="s">
        <v>33</v>
      </c>
      <c r="F8221" t="s">
        <v>29157</v>
      </c>
    </row>
    <row r="8222" spans="1:6" x14ac:dyDescent="0.2">
      <c r="A8222" t="s">
        <v>24800</v>
      </c>
      <c r="B8222" t="s">
        <v>22</v>
      </c>
      <c r="C8222" t="s">
        <v>26</v>
      </c>
      <c r="D8222">
        <v>40</v>
      </c>
      <c r="E8222" t="s">
        <v>33</v>
      </c>
      <c r="F8222" t="s">
        <v>79</v>
      </c>
    </row>
    <row r="8223" spans="1:6" x14ac:dyDescent="0.2">
      <c r="A8223" t="s">
        <v>24803</v>
      </c>
      <c r="B8223" t="s">
        <v>24</v>
      </c>
      <c r="C8223" t="s">
        <v>27</v>
      </c>
      <c r="D8223">
        <v>108</v>
      </c>
      <c r="E8223" t="s">
        <v>32</v>
      </c>
      <c r="F8223" t="s">
        <v>79</v>
      </c>
    </row>
    <row r="8224" spans="1:6" x14ac:dyDescent="0.2">
      <c r="A8224" t="s">
        <v>24806</v>
      </c>
      <c r="B8224" t="s">
        <v>23</v>
      </c>
      <c r="C8224" t="s">
        <v>26</v>
      </c>
      <c r="D8224">
        <v>57</v>
      </c>
      <c r="E8224" t="s">
        <v>33</v>
      </c>
      <c r="F8224" t="s">
        <v>79</v>
      </c>
    </row>
    <row r="8225" spans="1:6" x14ac:dyDescent="0.2">
      <c r="A8225" t="s">
        <v>24809</v>
      </c>
      <c r="B8225" t="s">
        <v>22</v>
      </c>
      <c r="C8225" t="s">
        <v>29</v>
      </c>
      <c r="D8225">
        <v>8</v>
      </c>
      <c r="E8225" t="s">
        <v>34</v>
      </c>
      <c r="F8225" t="s">
        <v>29157</v>
      </c>
    </row>
    <row r="8226" spans="1:6" x14ac:dyDescent="0.2">
      <c r="A8226" t="s">
        <v>24812</v>
      </c>
      <c r="B8226" t="s">
        <v>16</v>
      </c>
      <c r="C8226" t="s">
        <v>27</v>
      </c>
      <c r="D8226">
        <v>113</v>
      </c>
      <c r="E8226" t="s">
        <v>32</v>
      </c>
      <c r="F8226" t="s">
        <v>79</v>
      </c>
    </row>
    <row r="8227" spans="1:6" x14ac:dyDescent="0.2">
      <c r="A8227" t="s">
        <v>24815</v>
      </c>
      <c r="B8227" t="s">
        <v>20</v>
      </c>
      <c r="C8227" t="s">
        <v>27</v>
      </c>
      <c r="D8227">
        <v>104</v>
      </c>
      <c r="E8227" t="s">
        <v>32</v>
      </c>
      <c r="F8227" t="s">
        <v>79</v>
      </c>
    </row>
    <row r="8228" spans="1:6" x14ac:dyDescent="0.2">
      <c r="A8228" t="s">
        <v>24818</v>
      </c>
      <c r="B8228" t="s">
        <v>23</v>
      </c>
      <c r="C8228" t="s">
        <v>26</v>
      </c>
      <c r="D8228">
        <v>56</v>
      </c>
      <c r="E8228" t="s">
        <v>33</v>
      </c>
      <c r="F8228" t="s">
        <v>79</v>
      </c>
    </row>
    <row r="8229" spans="1:6" x14ac:dyDescent="0.2">
      <c r="A8229" t="s">
        <v>24821</v>
      </c>
      <c r="B8229" t="s">
        <v>21</v>
      </c>
      <c r="C8229" t="s">
        <v>28</v>
      </c>
      <c r="D8229">
        <v>137</v>
      </c>
      <c r="E8229" t="s">
        <v>33</v>
      </c>
      <c r="F8229" t="s">
        <v>29157</v>
      </c>
    </row>
    <row r="8230" spans="1:6" x14ac:dyDescent="0.2">
      <c r="A8230" t="s">
        <v>24824</v>
      </c>
      <c r="B8230" t="s">
        <v>15</v>
      </c>
      <c r="C8230" t="s">
        <v>27</v>
      </c>
      <c r="D8230">
        <v>93</v>
      </c>
      <c r="E8230" t="s">
        <v>33</v>
      </c>
      <c r="F8230" t="s">
        <v>79</v>
      </c>
    </row>
    <row r="8231" spans="1:6" x14ac:dyDescent="0.2">
      <c r="A8231" t="s">
        <v>24827</v>
      </c>
      <c r="B8231" t="s">
        <v>18</v>
      </c>
      <c r="C8231" t="s">
        <v>27</v>
      </c>
      <c r="D8231">
        <v>87</v>
      </c>
      <c r="E8231" t="s">
        <v>34</v>
      </c>
      <c r="F8231" t="s">
        <v>79</v>
      </c>
    </row>
    <row r="8232" spans="1:6" x14ac:dyDescent="0.2">
      <c r="A8232" t="s">
        <v>24830</v>
      </c>
      <c r="B8232" t="s">
        <v>18</v>
      </c>
      <c r="C8232" t="s">
        <v>26</v>
      </c>
      <c r="D8232">
        <v>23</v>
      </c>
      <c r="E8232" t="s">
        <v>32</v>
      </c>
      <c r="F8232" t="s">
        <v>79</v>
      </c>
    </row>
    <row r="8233" spans="1:6" x14ac:dyDescent="0.2">
      <c r="A8233" t="s">
        <v>24833</v>
      </c>
      <c r="B8233" t="s">
        <v>24</v>
      </c>
      <c r="C8233" t="s">
        <v>26</v>
      </c>
      <c r="D8233">
        <v>35</v>
      </c>
      <c r="E8233" t="s">
        <v>33</v>
      </c>
      <c r="F8233" t="s">
        <v>79</v>
      </c>
    </row>
    <row r="8234" spans="1:6" x14ac:dyDescent="0.2">
      <c r="A8234" t="s">
        <v>24836</v>
      </c>
      <c r="B8234" t="s">
        <v>17</v>
      </c>
      <c r="C8234" t="s">
        <v>26</v>
      </c>
      <c r="D8234">
        <v>54</v>
      </c>
      <c r="E8234" t="s">
        <v>34</v>
      </c>
      <c r="F8234" t="s">
        <v>79</v>
      </c>
    </row>
    <row r="8235" spans="1:6" x14ac:dyDescent="0.2">
      <c r="A8235" t="s">
        <v>24839</v>
      </c>
      <c r="B8235" t="s">
        <v>20</v>
      </c>
      <c r="C8235" t="s">
        <v>27</v>
      </c>
      <c r="D8235">
        <v>92</v>
      </c>
      <c r="E8235" t="s">
        <v>34</v>
      </c>
      <c r="F8235" t="s">
        <v>29157</v>
      </c>
    </row>
    <row r="8236" spans="1:6" x14ac:dyDescent="0.2">
      <c r="A8236" t="s">
        <v>24842</v>
      </c>
      <c r="B8236" t="s">
        <v>23</v>
      </c>
      <c r="C8236" t="s">
        <v>27</v>
      </c>
      <c r="D8236">
        <v>114</v>
      </c>
      <c r="E8236" t="s">
        <v>32</v>
      </c>
      <c r="F8236" t="s">
        <v>79</v>
      </c>
    </row>
    <row r="8237" spans="1:6" x14ac:dyDescent="0.2">
      <c r="A8237" t="s">
        <v>24845</v>
      </c>
      <c r="B8237" t="s">
        <v>20</v>
      </c>
      <c r="C8237" t="s">
        <v>26</v>
      </c>
      <c r="D8237">
        <v>54</v>
      </c>
      <c r="E8237" t="s">
        <v>33</v>
      </c>
      <c r="F8237" t="s">
        <v>79</v>
      </c>
    </row>
    <row r="8238" spans="1:6" x14ac:dyDescent="0.2">
      <c r="A8238" t="s">
        <v>24848</v>
      </c>
      <c r="B8238" t="s">
        <v>20</v>
      </c>
      <c r="C8238" t="s">
        <v>26</v>
      </c>
      <c r="D8238">
        <v>22</v>
      </c>
      <c r="E8238" t="s">
        <v>33</v>
      </c>
      <c r="F8238" t="s">
        <v>29157</v>
      </c>
    </row>
    <row r="8239" spans="1:6" x14ac:dyDescent="0.2">
      <c r="A8239" t="s">
        <v>24851</v>
      </c>
      <c r="B8239" t="s">
        <v>19</v>
      </c>
      <c r="C8239" t="s">
        <v>28</v>
      </c>
      <c r="D8239">
        <v>316</v>
      </c>
      <c r="E8239" t="s">
        <v>34</v>
      </c>
      <c r="F8239" t="s">
        <v>79</v>
      </c>
    </row>
    <row r="8240" spans="1:6" x14ac:dyDescent="0.2">
      <c r="A8240" t="s">
        <v>24854</v>
      </c>
      <c r="B8240" t="s">
        <v>18</v>
      </c>
      <c r="C8240" t="s">
        <v>26</v>
      </c>
      <c r="D8240">
        <v>31</v>
      </c>
      <c r="E8240" t="s">
        <v>32</v>
      </c>
      <c r="F8240" t="s">
        <v>79</v>
      </c>
    </row>
    <row r="8241" spans="1:6" x14ac:dyDescent="0.2">
      <c r="A8241" t="s">
        <v>24857</v>
      </c>
      <c r="B8241" t="s">
        <v>15</v>
      </c>
      <c r="C8241" t="s">
        <v>27</v>
      </c>
      <c r="D8241">
        <v>53</v>
      </c>
      <c r="E8241" t="s">
        <v>32</v>
      </c>
      <c r="F8241" t="s">
        <v>79</v>
      </c>
    </row>
    <row r="8242" spans="1:6" x14ac:dyDescent="0.2">
      <c r="A8242" t="s">
        <v>24860</v>
      </c>
      <c r="B8242" t="s">
        <v>20</v>
      </c>
      <c r="C8242" t="s">
        <v>27</v>
      </c>
      <c r="D8242">
        <v>93</v>
      </c>
      <c r="E8242" t="s">
        <v>33</v>
      </c>
      <c r="F8242" t="s">
        <v>29157</v>
      </c>
    </row>
    <row r="8243" spans="1:6" x14ac:dyDescent="0.2">
      <c r="A8243" t="s">
        <v>24863</v>
      </c>
      <c r="B8243" t="s">
        <v>20</v>
      </c>
      <c r="C8243" t="s">
        <v>26</v>
      </c>
      <c r="D8243">
        <v>55</v>
      </c>
      <c r="E8243" t="s">
        <v>33</v>
      </c>
      <c r="F8243" t="s">
        <v>29157</v>
      </c>
    </row>
    <row r="8244" spans="1:6" x14ac:dyDescent="0.2">
      <c r="A8244" t="s">
        <v>24866</v>
      </c>
      <c r="B8244" t="s">
        <v>17</v>
      </c>
      <c r="C8244" t="s">
        <v>27</v>
      </c>
      <c r="D8244">
        <v>113</v>
      </c>
      <c r="E8244" t="s">
        <v>34</v>
      </c>
      <c r="F8244" t="s">
        <v>79</v>
      </c>
    </row>
    <row r="8245" spans="1:6" x14ac:dyDescent="0.2">
      <c r="A8245" t="s">
        <v>24869</v>
      </c>
      <c r="B8245" t="s">
        <v>17</v>
      </c>
      <c r="C8245" t="s">
        <v>30</v>
      </c>
      <c r="D8245">
        <v>3</v>
      </c>
      <c r="E8245" t="s">
        <v>34</v>
      </c>
      <c r="F8245" t="s">
        <v>29157</v>
      </c>
    </row>
    <row r="8246" spans="1:6" x14ac:dyDescent="0.2">
      <c r="A8246" t="s">
        <v>24896</v>
      </c>
      <c r="B8246" t="s">
        <v>15</v>
      </c>
      <c r="C8246" t="s">
        <v>27</v>
      </c>
      <c r="D8246">
        <v>51</v>
      </c>
      <c r="E8246" t="s">
        <v>33</v>
      </c>
      <c r="F8246" t="s">
        <v>29156</v>
      </c>
    </row>
    <row r="8247" spans="1:6" x14ac:dyDescent="0.2">
      <c r="A8247" t="s">
        <v>24899</v>
      </c>
      <c r="B8247" t="s">
        <v>23</v>
      </c>
      <c r="C8247" t="s">
        <v>28</v>
      </c>
      <c r="D8247">
        <v>161</v>
      </c>
      <c r="E8247" t="s">
        <v>33</v>
      </c>
      <c r="F8247" t="s">
        <v>29157</v>
      </c>
    </row>
    <row r="8248" spans="1:6" x14ac:dyDescent="0.2">
      <c r="A8248" t="s">
        <v>24902</v>
      </c>
      <c r="B8248" t="s">
        <v>22</v>
      </c>
      <c r="C8248" t="s">
        <v>27</v>
      </c>
      <c r="D8248">
        <v>74</v>
      </c>
      <c r="E8248" t="s">
        <v>32</v>
      </c>
      <c r="F8248" t="s">
        <v>29156</v>
      </c>
    </row>
    <row r="8249" spans="1:6" x14ac:dyDescent="0.2">
      <c r="A8249" t="s">
        <v>24905</v>
      </c>
      <c r="B8249" t="s">
        <v>22</v>
      </c>
      <c r="C8249" t="s">
        <v>28</v>
      </c>
      <c r="D8249">
        <v>258</v>
      </c>
      <c r="E8249" t="s">
        <v>32</v>
      </c>
      <c r="F8249" t="s">
        <v>29157</v>
      </c>
    </row>
    <row r="8250" spans="1:6" x14ac:dyDescent="0.2">
      <c r="A8250" t="s">
        <v>24908</v>
      </c>
      <c r="B8250" t="s">
        <v>23</v>
      </c>
      <c r="C8250" t="s">
        <v>26</v>
      </c>
      <c r="D8250">
        <v>41</v>
      </c>
      <c r="E8250" t="s">
        <v>33</v>
      </c>
      <c r="F8250" t="s">
        <v>29155</v>
      </c>
    </row>
    <row r="8251" spans="1:6" x14ac:dyDescent="0.2">
      <c r="A8251" t="s">
        <v>24911</v>
      </c>
      <c r="B8251" t="s">
        <v>21</v>
      </c>
      <c r="C8251" t="s">
        <v>27</v>
      </c>
      <c r="D8251">
        <v>74</v>
      </c>
      <c r="E8251" t="s">
        <v>33</v>
      </c>
      <c r="F8251" t="s">
        <v>29154</v>
      </c>
    </row>
    <row r="8252" spans="1:6" x14ac:dyDescent="0.2">
      <c r="A8252" t="s">
        <v>24914</v>
      </c>
      <c r="B8252" t="s">
        <v>23</v>
      </c>
      <c r="C8252" t="s">
        <v>26</v>
      </c>
      <c r="D8252">
        <v>44</v>
      </c>
      <c r="E8252" t="s">
        <v>34</v>
      </c>
      <c r="F8252" t="s">
        <v>29154</v>
      </c>
    </row>
    <row r="8253" spans="1:6" x14ac:dyDescent="0.2">
      <c r="A8253" t="s">
        <v>24917</v>
      </c>
      <c r="B8253" t="s">
        <v>23</v>
      </c>
      <c r="C8253" t="s">
        <v>26</v>
      </c>
      <c r="D8253">
        <v>41</v>
      </c>
      <c r="E8253" t="s">
        <v>33</v>
      </c>
      <c r="F8253" t="s">
        <v>29157</v>
      </c>
    </row>
    <row r="8254" spans="1:6" x14ac:dyDescent="0.2">
      <c r="A8254" t="s">
        <v>24920</v>
      </c>
      <c r="B8254" t="s">
        <v>20</v>
      </c>
      <c r="C8254" t="s">
        <v>26</v>
      </c>
      <c r="D8254">
        <v>27</v>
      </c>
      <c r="E8254" t="s">
        <v>32</v>
      </c>
      <c r="F8254" t="s">
        <v>29154</v>
      </c>
    </row>
    <row r="8255" spans="1:6" x14ac:dyDescent="0.2">
      <c r="A8255" t="s">
        <v>24923</v>
      </c>
      <c r="B8255" t="s">
        <v>19</v>
      </c>
      <c r="C8255" t="s">
        <v>29</v>
      </c>
      <c r="D8255">
        <v>23</v>
      </c>
      <c r="E8255" t="s">
        <v>33</v>
      </c>
      <c r="F8255" t="s">
        <v>29155</v>
      </c>
    </row>
    <row r="8256" spans="1:6" x14ac:dyDescent="0.2">
      <c r="A8256" t="s">
        <v>24926</v>
      </c>
      <c r="B8256" t="s">
        <v>21</v>
      </c>
      <c r="C8256" t="s">
        <v>30</v>
      </c>
      <c r="D8256">
        <v>8</v>
      </c>
      <c r="E8256" t="s">
        <v>32</v>
      </c>
      <c r="F8256" t="s">
        <v>29157</v>
      </c>
    </row>
    <row r="8257" spans="1:6" x14ac:dyDescent="0.2">
      <c r="A8257" t="s">
        <v>24929</v>
      </c>
      <c r="B8257" t="s">
        <v>16</v>
      </c>
      <c r="C8257" t="s">
        <v>29</v>
      </c>
      <c r="D8257">
        <v>14</v>
      </c>
      <c r="E8257" t="s">
        <v>33</v>
      </c>
      <c r="F8257" t="s">
        <v>29154</v>
      </c>
    </row>
    <row r="8258" spans="1:6" x14ac:dyDescent="0.2">
      <c r="A8258" t="s">
        <v>24932</v>
      </c>
      <c r="B8258" t="s">
        <v>15</v>
      </c>
      <c r="C8258" t="s">
        <v>26</v>
      </c>
      <c r="D8258">
        <v>35</v>
      </c>
      <c r="E8258" t="s">
        <v>32</v>
      </c>
      <c r="F8258" t="s">
        <v>29156</v>
      </c>
    </row>
    <row r="8259" spans="1:6" x14ac:dyDescent="0.2">
      <c r="A8259" t="s">
        <v>24935</v>
      </c>
      <c r="B8259" t="s">
        <v>17</v>
      </c>
      <c r="C8259" t="s">
        <v>26</v>
      </c>
      <c r="D8259">
        <v>50</v>
      </c>
      <c r="E8259" t="s">
        <v>33</v>
      </c>
      <c r="F8259" t="s">
        <v>29157</v>
      </c>
    </row>
    <row r="8260" spans="1:6" x14ac:dyDescent="0.2">
      <c r="A8260" t="s">
        <v>24938</v>
      </c>
      <c r="B8260" t="s">
        <v>21</v>
      </c>
      <c r="C8260" t="s">
        <v>29</v>
      </c>
      <c r="D8260">
        <v>18</v>
      </c>
      <c r="E8260" t="s">
        <v>32</v>
      </c>
      <c r="F8260" t="s">
        <v>29154</v>
      </c>
    </row>
    <row r="8261" spans="1:6" x14ac:dyDescent="0.2">
      <c r="A8261" t="s">
        <v>24941</v>
      </c>
      <c r="B8261" t="s">
        <v>19</v>
      </c>
      <c r="C8261" t="s">
        <v>27</v>
      </c>
      <c r="D8261">
        <v>119</v>
      </c>
      <c r="E8261" t="s">
        <v>33</v>
      </c>
      <c r="F8261" t="s">
        <v>29154</v>
      </c>
    </row>
    <row r="8262" spans="1:6" x14ac:dyDescent="0.2">
      <c r="A8262" t="s">
        <v>24944</v>
      </c>
      <c r="B8262" t="s">
        <v>18</v>
      </c>
      <c r="C8262" t="s">
        <v>29</v>
      </c>
      <c r="D8262">
        <v>16</v>
      </c>
      <c r="E8262" t="s">
        <v>33</v>
      </c>
      <c r="F8262" t="s">
        <v>29156</v>
      </c>
    </row>
    <row r="8263" spans="1:6" x14ac:dyDescent="0.2">
      <c r="A8263" t="s">
        <v>24947</v>
      </c>
      <c r="B8263" t="s">
        <v>23</v>
      </c>
      <c r="C8263" t="s">
        <v>30</v>
      </c>
      <c r="D8263">
        <v>5</v>
      </c>
      <c r="E8263" t="s">
        <v>32</v>
      </c>
      <c r="F8263" t="s">
        <v>29157</v>
      </c>
    </row>
    <row r="8264" spans="1:6" x14ac:dyDescent="0.2">
      <c r="A8264" t="s">
        <v>24950</v>
      </c>
      <c r="B8264" t="s">
        <v>22</v>
      </c>
      <c r="C8264" t="s">
        <v>26</v>
      </c>
      <c r="D8264">
        <v>48</v>
      </c>
      <c r="E8264" t="s">
        <v>34</v>
      </c>
      <c r="F8264" t="s">
        <v>29156</v>
      </c>
    </row>
    <row r="8265" spans="1:6" x14ac:dyDescent="0.2">
      <c r="A8265" t="s">
        <v>24953</v>
      </c>
      <c r="B8265" t="s">
        <v>19</v>
      </c>
      <c r="C8265" t="s">
        <v>29</v>
      </c>
      <c r="D8265">
        <v>22</v>
      </c>
      <c r="E8265" t="s">
        <v>32</v>
      </c>
      <c r="F8265" t="s">
        <v>29155</v>
      </c>
    </row>
    <row r="8266" spans="1:6" x14ac:dyDescent="0.2">
      <c r="A8266" t="s">
        <v>24956</v>
      </c>
      <c r="B8266" t="s">
        <v>16</v>
      </c>
      <c r="C8266" t="s">
        <v>26</v>
      </c>
      <c r="D8266">
        <v>28</v>
      </c>
      <c r="E8266" t="s">
        <v>34</v>
      </c>
      <c r="F8266" t="s">
        <v>29157</v>
      </c>
    </row>
    <row r="8267" spans="1:6" x14ac:dyDescent="0.2">
      <c r="A8267" t="s">
        <v>24959</v>
      </c>
      <c r="B8267" t="s">
        <v>16</v>
      </c>
      <c r="C8267" t="s">
        <v>29</v>
      </c>
      <c r="D8267">
        <v>18</v>
      </c>
      <c r="E8267" t="s">
        <v>34</v>
      </c>
      <c r="F8267" t="s">
        <v>29155</v>
      </c>
    </row>
    <row r="8268" spans="1:6" x14ac:dyDescent="0.2">
      <c r="A8268" t="s">
        <v>24962</v>
      </c>
      <c r="B8268" t="s">
        <v>19</v>
      </c>
      <c r="C8268" t="s">
        <v>27</v>
      </c>
      <c r="D8268">
        <v>117</v>
      </c>
      <c r="E8268" t="s">
        <v>32</v>
      </c>
      <c r="F8268" t="s">
        <v>29157</v>
      </c>
    </row>
    <row r="8269" spans="1:6" x14ac:dyDescent="0.2">
      <c r="A8269" t="s">
        <v>24965</v>
      </c>
      <c r="B8269" t="s">
        <v>16</v>
      </c>
      <c r="C8269" t="s">
        <v>27</v>
      </c>
      <c r="D8269">
        <v>64</v>
      </c>
      <c r="E8269" t="s">
        <v>33</v>
      </c>
      <c r="F8269" t="s">
        <v>29155</v>
      </c>
    </row>
    <row r="8270" spans="1:6" x14ac:dyDescent="0.2">
      <c r="A8270" t="s">
        <v>24968</v>
      </c>
      <c r="B8270" t="s">
        <v>20</v>
      </c>
      <c r="C8270" t="s">
        <v>30</v>
      </c>
      <c r="D8270">
        <v>6</v>
      </c>
      <c r="E8270" t="s">
        <v>32</v>
      </c>
      <c r="F8270" t="s">
        <v>29155</v>
      </c>
    </row>
    <row r="8271" spans="1:6" x14ac:dyDescent="0.2">
      <c r="A8271" t="s">
        <v>24971</v>
      </c>
      <c r="B8271" t="s">
        <v>18</v>
      </c>
      <c r="C8271" t="s">
        <v>26</v>
      </c>
      <c r="D8271">
        <v>50</v>
      </c>
      <c r="E8271" t="s">
        <v>32</v>
      </c>
      <c r="F8271" t="s">
        <v>29157</v>
      </c>
    </row>
    <row r="8272" spans="1:6" x14ac:dyDescent="0.2">
      <c r="A8272" t="s">
        <v>24974</v>
      </c>
      <c r="B8272" t="s">
        <v>19</v>
      </c>
      <c r="C8272" t="s">
        <v>26</v>
      </c>
      <c r="D8272">
        <v>41</v>
      </c>
      <c r="E8272" t="s">
        <v>33</v>
      </c>
      <c r="F8272" t="s">
        <v>29157</v>
      </c>
    </row>
    <row r="8273" spans="1:6" x14ac:dyDescent="0.2">
      <c r="A8273" t="s">
        <v>24977</v>
      </c>
      <c r="B8273" t="s">
        <v>24</v>
      </c>
      <c r="C8273" t="s">
        <v>26</v>
      </c>
      <c r="D8273">
        <v>21</v>
      </c>
      <c r="E8273" t="s">
        <v>33</v>
      </c>
      <c r="F8273" t="s">
        <v>29154</v>
      </c>
    </row>
    <row r="8274" spans="1:6" x14ac:dyDescent="0.2">
      <c r="A8274" t="s">
        <v>24980</v>
      </c>
      <c r="B8274" t="s">
        <v>17</v>
      </c>
      <c r="C8274" t="s">
        <v>26</v>
      </c>
      <c r="D8274">
        <v>30</v>
      </c>
      <c r="E8274" t="s">
        <v>33</v>
      </c>
      <c r="F8274" t="s">
        <v>29154</v>
      </c>
    </row>
    <row r="8275" spans="1:6" x14ac:dyDescent="0.2">
      <c r="A8275" t="s">
        <v>24983</v>
      </c>
      <c r="B8275" t="s">
        <v>23</v>
      </c>
      <c r="C8275" t="s">
        <v>27</v>
      </c>
      <c r="D8275">
        <v>93</v>
      </c>
      <c r="E8275" t="s">
        <v>34</v>
      </c>
      <c r="F8275" t="s">
        <v>29157</v>
      </c>
    </row>
    <row r="8276" spans="1:6" x14ac:dyDescent="0.2">
      <c r="A8276" t="s">
        <v>24986</v>
      </c>
      <c r="B8276" t="s">
        <v>21</v>
      </c>
      <c r="C8276" t="s">
        <v>26</v>
      </c>
      <c r="D8276">
        <v>23</v>
      </c>
      <c r="E8276" t="s">
        <v>32</v>
      </c>
      <c r="F8276" t="s">
        <v>29157</v>
      </c>
    </row>
    <row r="8277" spans="1:6" x14ac:dyDescent="0.2">
      <c r="A8277" t="s">
        <v>24989</v>
      </c>
      <c r="B8277" t="s">
        <v>20</v>
      </c>
      <c r="C8277" t="s">
        <v>27</v>
      </c>
      <c r="D8277">
        <v>77</v>
      </c>
      <c r="E8277" t="s">
        <v>34</v>
      </c>
      <c r="F8277" t="s">
        <v>29157</v>
      </c>
    </row>
    <row r="8278" spans="1:6" x14ac:dyDescent="0.2">
      <c r="A8278" t="s">
        <v>24992</v>
      </c>
      <c r="B8278" t="s">
        <v>18</v>
      </c>
      <c r="C8278" t="s">
        <v>26</v>
      </c>
      <c r="D8278">
        <v>37</v>
      </c>
      <c r="E8278" t="s">
        <v>34</v>
      </c>
      <c r="F8278" t="s">
        <v>29157</v>
      </c>
    </row>
    <row r="8279" spans="1:6" x14ac:dyDescent="0.2">
      <c r="A8279" t="s">
        <v>24995</v>
      </c>
      <c r="B8279" t="s">
        <v>24</v>
      </c>
      <c r="C8279" t="s">
        <v>27</v>
      </c>
      <c r="D8279">
        <v>48</v>
      </c>
      <c r="E8279" t="s">
        <v>33</v>
      </c>
      <c r="F8279" t="s">
        <v>29157</v>
      </c>
    </row>
    <row r="8280" spans="1:6" x14ac:dyDescent="0.2">
      <c r="A8280" t="s">
        <v>24998</v>
      </c>
      <c r="B8280" t="s">
        <v>18</v>
      </c>
      <c r="C8280" t="s">
        <v>26</v>
      </c>
      <c r="D8280">
        <v>59</v>
      </c>
      <c r="E8280" t="s">
        <v>32</v>
      </c>
      <c r="F8280" t="s">
        <v>29154</v>
      </c>
    </row>
    <row r="8281" spans="1:6" x14ac:dyDescent="0.2">
      <c r="A8281" t="s">
        <v>25001</v>
      </c>
      <c r="B8281" t="s">
        <v>15</v>
      </c>
      <c r="C8281" t="s">
        <v>26</v>
      </c>
      <c r="D8281">
        <v>55</v>
      </c>
      <c r="E8281" t="s">
        <v>32</v>
      </c>
      <c r="F8281" t="s">
        <v>29156</v>
      </c>
    </row>
    <row r="8282" spans="1:6" x14ac:dyDescent="0.2">
      <c r="A8282" t="s">
        <v>25004</v>
      </c>
      <c r="B8282" t="s">
        <v>17</v>
      </c>
      <c r="C8282" t="s">
        <v>26</v>
      </c>
      <c r="D8282">
        <v>46</v>
      </c>
      <c r="E8282" t="s">
        <v>32</v>
      </c>
      <c r="F8282" t="s">
        <v>29156</v>
      </c>
    </row>
    <row r="8283" spans="1:6" x14ac:dyDescent="0.2">
      <c r="A8283" t="s">
        <v>25007</v>
      </c>
      <c r="B8283" t="s">
        <v>23</v>
      </c>
      <c r="C8283" t="s">
        <v>26</v>
      </c>
      <c r="D8283">
        <v>40</v>
      </c>
      <c r="E8283" t="s">
        <v>33</v>
      </c>
      <c r="F8283" t="s">
        <v>29154</v>
      </c>
    </row>
    <row r="8284" spans="1:6" x14ac:dyDescent="0.2">
      <c r="A8284" t="s">
        <v>25010</v>
      </c>
      <c r="B8284" t="s">
        <v>22</v>
      </c>
      <c r="C8284" t="s">
        <v>26</v>
      </c>
      <c r="D8284">
        <v>20</v>
      </c>
      <c r="E8284" t="s">
        <v>32</v>
      </c>
      <c r="F8284" t="s">
        <v>29154</v>
      </c>
    </row>
    <row r="8285" spans="1:6" x14ac:dyDescent="0.2">
      <c r="A8285" t="s">
        <v>25013</v>
      </c>
      <c r="B8285" t="s">
        <v>21</v>
      </c>
      <c r="C8285" t="s">
        <v>27</v>
      </c>
      <c r="D8285">
        <v>62</v>
      </c>
      <c r="E8285" t="s">
        <v>32</v>
      </c>
      <c r="F8285" t="s">
        <v>29157</v>
      </c>
    </row>
    <row r="8286" spans="1:6" x14ac:dyDescent="0.2">
      <c r="A8286" t="s">
        <v>25016</v>
      </c>
      <c r="B8286" t="s">
        <v>17</v>
      </c>
      <c r="C8286" t="s">
        <v>26</v>
      </c>
      <c r="D8286">
        <v>20</v>
      </c>
      <c r="E8286" t="s">
        <v>32</v>
      </c>
      <c r="F8286" t="s">
        <v>29157</v>
      </c>
    </row>
    <row r="8287" spans="1:6" x14ac:dyDescent="0.2">
      <c r="A8287" t="s">
        <v>25019</v>
      </c>
      <c r="B8287" t="s">
        <v>17</v>
      </c>
      <c r="C8287" t="s">
        <v>27</v>
      </c>
      <c r="D8287">
        <v>83</v>
      </c>
      <c r="E8287" t="s">
        <v>34</v>
      </c>
      <c r="F8287" t="s">
        <v>29157</v>
      </c>
    </row>
    <row r="8288" spans="1:6" x14ac:dyDescent="0.2">
      <c r="A8288" t="s">
        <v>25022</v>
      </c>
      <c r="B8288" t="s">
        <v>20</v>
      </c>
      <c r="C8288" t="s">
        <v>26</v>
      </c>
      <c r="D8288">
        <v>20</v>
      </c>
      <c r="E8288" t="s">
        <v>32</v>
      </c>
      <c r="F8288" t="s">
        <v>29157</v>
      </c>
    </row>
    <row r="8289" spans="1:6" x14ac:dyDescent="0.2">
      <c r="A8289" t="s">
        <v>25025</v>
      </c>
      <c r="B8289" t="s">
        <v>21</v>
      </c>
      <c r="C8289" t="s">
        <v>26</v>
      </c>
      <c r="D8289">
        <v>39</v>
      </c>
      <c r="E8289" t="s">
        <v>33</v>
      </c>
      <c r="F8289" t="s">
        <v>29157</v>
      </c>
    </row>
    <row r="8290" spans="1:6" x14ac:dyDescent="0.2">
      <c r="A8290" t="s">
        <v>25028</v>
      </c>
      <c r="B8290" t="s">
        <v>17</v>
      </c>
      <c r="C8290" t="s">
        <v>27</v>
      </c>
      <c r="D8290">
        <v>57</v>
      </c>
      <c r="E8290" t="s">
        <v>34</v>
      </c>
      <c r="F8290" t="s">
        <v>29157</v>
      </c>
    </row>
    <row r="8291" spans="1:6" x14ac:dyDescent="0.2">
      <c r="A8291" t="s">
        <v>25031</v>
      </c>
      <c r="B8291" t="s">
        <v>22</v>
      </c>
      <c r="C8291" t="s">
        <v>29</v>
      </c>
      <c r="D8291">
        <v>14</v>
      </c>
      <c r="E8291" t="s">
        <v>33</v>
      </c>
      <c r="F8291" t="s">
        <v>29156</v>
      </c>
    </row>
    <row r="8292" spans="1:6" x14ac:dyDescent="0.2">
      <c r="A8292" t="s">
        <v>25034</v>
      </c>
      <c r="B8292" t="s">
        <v>23</v>
      </c>
      <c r="C8292" t="s">
        <v>29</v>
      </c>
      <c r="D8292">
        <v>14</v>
      </c>
      <c r="E8292" t="s">
        <v>32</v>
      </c>
      <c r="F8292" t="s">
        <v>29157</v>
      </c>
    </row>
    <row r="8293" spans="1:6" x14ac:dyDescent="0.2">
      <c r="A8293" t="s">
        <v>25037</v>
      </c>
      <c r="B8293" t="s">
        <v>15</v>
      </c>
      <c r="C8293" t="s">
        <v>27</v>
      </c>
      <c r="D8293">
        <v>67</v>
      </c>
      <c r="E8293" t="s">
        <v>34</v>
      </c>
      <c r="F8293" t="s">
        <v>29157</v>
      </c>
    </row>
    <row r="8294" spans="1:6" x14ac:dyDescent="0.2">
      <c r="A8294" t="s">
        <v>25040</v>
      </c>
      <c r="B8294" t="s">
        <v>22</v>
      </c>
      <c r="C8294" t="s">
        <v>26</v>
      </c>
      <c r="D8294">
        <v>52</v>
      </c>
      <c r="E8294" t="s">
        <v>32</v>
      </c>
      <c r="F8294" t="s">
        <v>29157</v>
      </c>
    </row>
    <row r="8295" spans="1:6" x14ac:dyDescent="0.2">
      <c r="A8295" t="s">
        <v>25043</v>
      </c>
      <c r="B8295" t="s">
        <v>21</v>
      </c>
      <c r="C8295" t="s">
        <v>30</v>
      </c>
      <c r="D8295">
        <v>4</v>
      </c>
      <c r="E8295" t="s">
        <v>32</v>
      </c>
      <c r="F8295" t="s">
        <v>29156</v>
      </c>
    </row>
    <row r="8296" spans="1:6" x14ac:dyDescent="0.2">
      <c r="A8296" t="s">
        <v>25046</v>
      </c>
      <c r="B8296" t="s">
        <v>23</v>
      </c>
      <c r="C8296" t="s">
        <v>27</v>
      </c>
      <c r="D8296">
        <v>53</v>
      </c>
      <c r="E8296" t="s">
        <v>33</v>
      </c>
      <c r="F8296" t="s">
        <v>29156</v>
      </c>
    </row>
    <row r="8297" spans="1:6" x14ac:dyDescent="0.2">
      <c r="A8297" t="s">
        <v>25049</v>
      </c>
      <c r="B8297" t="s">
        <v>21</v>
      </c>
      <c r="C8297" t="s">
        <v>27</v>
      </c>
      <c r="D8297">
        <v>83</v>
      </c>
      <c r="E8297" t="s">
        <v>34</v>
      </c>
      <c r="F8297" t="s">
        <v>29157</v>
      </c>
    </row>
    <row r="8298" spans="1:6" x14ac:dyDescent="0.2">
      <c r="A8298" t="s">
        <v>25052</v>
      </c>
      <c r="B8298" t="s">
        <v>17</v>
      </c>
      <c r="C8298" t="s">
        <v>26</v>
      </c>
      <c r="D8298">
        <v>24</v>
      </c>
      <c r="E8298" t="s">
        <v>33</v>
      </c>
      <c r="F8298" t="s">
        <v>29157</v>
      </c>
    </row>
    <row r="8299" spans="1:6" x14ac:dyDescent="0.2">
      <c r="A8299" t="s">
        <v>25055</v>
      </c>
      <c r="B8299" t="s">
        <v>16</v>
      </c>
      <c r="C8299" t="s">
        <v>26</v>
      </c>
      <c r="D8299">
        <v>33</v>
      </c>
      <c r="E8299" t="s">
        <v>33</v>
      </c>
      <c r="F8299" t="s">
        <v>29154</v>
      </c>
    </row>
    <row r="8300" spans="1:6" x14ac:dyDescent="0.2">
      <c r="A8300" t="s">
        <v>25058</v>
      </c>
      <c r="B8300" t="s">
        <v>15</v>
      </c>
      <c r="C8300" t="s">
        <v>29</v>
      </c>
      <c r="D8300">
        <v>11</v>
      </c>
      <c r="E8300" t="s">
        <v>32</v>
      </c>
      <c r="F8300" t="s">
        <v>29157</v>
      </c>
    </row>
    <row r="8301" spans="1:6" x14ac:dyDescent="0.2">
      <c r="A8301" t="s">
        <v>25061</v>
      </c>
      <c r="B8301" t="s">
        <v>17</v>
      </c>
      <c r="C8301" t="s">
        <v>27</v>
      </c>
      <c r="D8301">
        <v>110</v>
      </c>
      <c r="E8301" t="s">
        <v>33</v>
      </c>
      <c r="F8301" t="s">
        <v>29156</v>
      </c>
    </row>
    <row r="8302" spans="1:6" x14ac:dyDescent="0.2">
      <c r="A8302" t="s">
        <v>25064</v>
      </c>
      <c r="B8302" t="s">
        <v>15</v>
      </c>
      <c r="C8302" t="s">
        <v>30</v>
      </c>
      <c r="D8302">
        <v>8</v>
      </c>
      <c r="E8302" t="s">
        <v>33</v>
      </c>
      <c r="F8302" t="s">
        <v>29154</v>
      </c>
    </row>
    <row r="8303" spans="1:6" x14ac:dyDescent="0.2">
      <c r="A8303" t="s">
        <v>25067</v>
      </c>
      <c r="B8303" t="s">
        <v>15</v>
      </c>
      <c r="C8303" t="s">
        <v>26</v>
      </c>
      <c r="D8303">
        <v>24</v>
      </c>
      <c r="E8303" t="s">
        <v>34</v>
      </c>
      <c r="F8303" t="s">
        <v>29157</v>
      </c>
    </row>
    <row r="8304" spans="1:6" x14ac:dyDescent="0.2">
      <c r="A8304" t="s">
        <v>25070</v>
      </c>
      <c r="B8304" t="s">
        <v>16</v>
      </c>
      <c r="C8304" t="s">
        <v>26</v>
      </c>
      <c r="D8304">
        <v>27</v>
      </c>
      <c r="E8304" t="s">
        <v>34</v>
      </c>
      <c r="F8304" t="s">
        <v>29156</v>
      </c>
    </row>
    <row r="8305" spans="1:6" x14ac:dyDescent="0.2">
      <c r="A8305" t="s">
        <v>25073</v>
      </c>
      <c r="B8305" t="s">
        <v>17</v>
      </c>
      <c r="C8305" t="s">
        <v>27</v>
      </c>
      <c r="D8305">
        <v>72</v>
      </c>
      <c r="E8305" t="s">
        <v>32</v>
      </c>
      <c r="F8305" t="s">
        <v>29156</v>
      </c>
    </row>
    <row r="8306" spans="1:6" x14ac:dyDescent="0.2">
      <c r="A8306" t="s">
        <v>25076</v>
      </c>
      <c r="B8306" t="s">
        <v>17</v>
      </c>
      <c r="C8306" t="s">
        <v>27</v>
      </c>
      <c r="D8306">
        <v>82</v>
      </c>
      <c r="E8306" t="s">
        <v>32</v>
      </c>
      <c r="F8306" t="s">
        <v>29157</v>
      </c>
    </row>
    <row r="8307" spans="1:6" x14ac:dyDescent="0.2">
      <c r="A8307" t="s">
        <v>25079</v>
      </c>
      <c r="B8307" t="s">
        <v>24</v>
      </c>
      <c r="C8307" t="s">
        <v>27</v>
      </c>
      <c r="D8307">
        <v>77</v>
      </c>
      <c r="E8307" t="s">
        <v>33</v>
      </c>
      <c r="F8307" t="s">
        <v>29157</v>
      </c>
    </row>
    <row r="8308" spans="1:6" x14ac:dyDescent="0.2">
      <c r="A8308" t="s">
        <v>25082</v>
      </c>
      <c r="B8308" t="s">
        <v>21</v>
      </c>
      <c r="C8308" t="s">
        <v>26</v>
      </c>
      <c r="D8308">
        <v>38</v>
      </c>
      <c r="E8308" t="s">
        <v>32</v>
      </c>
      <c r="F8308" t="s">
        <v>29157</v>
      </c>
    </row>
    <row r="8309" spans="1:6" x14ac:dyDescent="0.2">
      <c r="A8309" t="s">
        <v>25085</v>
      </c>
      <c r="B8309" t="s">
        <v>18</v>
      </c>
      <c r="C8309" t="s">
        <v>28</v>
      </c>
      <c r="D8309">
        <v>152</v>
      </c>
      <c r="E8309" t="s">
        <v>32</v>
      </c>
      <c r="F8309" t="s">
        <v>29154</v>
      </c>
    </row>
    <row r="8310" spans="1:6" x14ac:dyDescent="0.2">
      <c r="A8310" t="s">
        <v>25088</v>
      </c>
      <c r="B8310" t="s">
        <v>18</v>
      </c>
      <c r="C8310" t="s">
        <v>26</v>
      </c>
      <c r="D8310">
        <v>46</v>
      </c>
      <c r="E8310" t="s">
        <v>33</v>
      </c>
      <c r="F8310" t="s">
        <v>29155</v>
      </c>
    </row>
    <row r="8311" spans="1:6" x14ac:dyDescent="0.2">
      <c r="A8311" t="s">
        <v>25091</v>
      </c>
      <c r="B8311" t="s">
        <v>18</v>
      </c>
      <c r="C8311" t="s">
        <v>26</v>
      </c>
      <c r="D8311">
        <v>22</v>
      </c>
      <c r="E8311" t="s">
        <v>32</v>
      </c>
      <c r="F8311" t="s">
        <v>29157</v>
      </c>
    </row>
    <row r="8312" spans="1:6" x14ac:dyDescent="0.2">
      <c r="A8312" t="s">
        <v>25094</v>
      </c>
      <c r="B8312" t="s">
        <v>16</v>
      </c>
      <c r="C8312" t="s">
        <v>26</v>
      </c>
      <c r="D8312">
        <v>38</v>
      </c>
      <c r="E8312" t="s">
        <v>34</v>
      </c>
      <c r="F8312" t="s">
        <v>29155</v>
      </c>
    </row>
    <row r="8313" spans="1:6" x14ac:dyDescent="0.2">
      <c r="A8313" t="s">
        <v>25097</v>
      </c>
      <c r="B8313" t="s">
        <v>20</v>
      </c>
      <c r="C8313" t="s">
        <v>27</v>
      </c>
      <c r="D8313">
        <v>94</v>
      </c>
      <c r="E8313" t="s">
        <v>34</v>
      </c>
      <c r="F8313" t="s">
        <v>29154</v>
      </c>
    </row>
    <row r="8314" spans="1:6" x14ac:dyDescent="0.2">
      <c r="A8314" t="s">
        <v>25100</v>
      </c>
      <c r="B8314" t="s">
        <v>15</v>
      </c>
      <c r="C8314" t="s">
        <v>27</v>
      </c>
      <c r="D8314">
        <v>98</v>
      </c>
      <c r="E8314" t="s">
        <v>33</v>
      </c>
      <c r="F8314" t="s">
        <v>29155</v>
      </c>
    </row>
    <row r="8315" spans="1:6" x14ac:dyDescent="0.2">
      <c r="A8315" t="s">
        <v>25103</v>
      </c>
      <c r="B8315" t="s">
        <v>17</v>
      </c>
      <c r="C8315" t="s">
        <v>27</v>
      </c>
      <c r="D8315">
        <v>66</v>
      </c>
      <c r="E8315" t="s">
        <v>34</v>
      </c>
      <c r="F8315" t="s">
        <v>29155</v>
      </c>
    </row>
    <row r="8316" spans="1:6" x14ac:dyDescent="0.2">
      <c r="A8316" t="s">
        <v>25106</v>
      </c>
      <c r="B8316" t="s">
        <v>21</v>
      </c>
      <c r="C8316" t="s">
        <v>26</v>
      </c>
      <c r="D8316">
        <v>50</v>
      </c>
      <c r="E8316" t="s">
        <v>32</v>
      </c>
      <c r="F8316" t="s">
        <v>29156</v>
      </c>
    </row>
    <row r="8317" spans="1:6" x14ac:dyDescent="0.2">
      <c r="A8317" t="s">
        <v>25109</v>
      </c>
      <c r="B8317" t="s">
        <v>20</v>
      </c>
      <c r="C8317" t="s">
        <v>26</v>
      </c>
      <c r="D8317">
        <v>41</v>
      </c>
      <c r="E8317" t="s">
        <v>34</v>
      </c>
      <c r="F8317" t="s">
        <v>29157</v>
      </c>
    </row>
    <row r="8318" spans="1:6" x14ac:dyDescent="0.2">
      <c r="A8318" t="s">
        <v>25112</v>
      </c>
      <c r="B8318" t="s">
        <v>23</v>
      </c>
      <c r="C8318" t="s">
        <v>26</v>
      </c>
      <c r="D8318">
        <v>57</v>
      </c>
      <c r="E8318" t="s">
        <v>33</v>
      </c>
      <c r="F8318" t="s">
        <v>29156</v>
      </c>
    </row>
    <row r="8319" spans="1:6" x14ac:dyDescent="0.2">
      <c r="A8319" t="s">
        <v>25115</v>
      </c>
      <c r="B8319" t="s">
        <v>16</v>
      </c>
      <c r="C8319" t="s">
        <v>26</v>
      </c>
      <c r="D8319">
        <v>34</v>
      </c>
      <c r="E8319" t="s">
        <v>34</v>
      </c>
      <c r="F8319" t="s">
        <v>29156</v>
      </c>
    </row>
    <row r="8320" spans="1:6" x14ac:dyDescent="0.2">
      <c r="A8320" t="s">
        <v>25118</v>
      </c>
      <c r="B8320" t="s">
        <v>17</v>
      </c>
      <c r="C8320" t="s">
        <v>26</v>
      </c>
      <c r="D8320">
        <v>38</v>
      </c>
      <c r="E8320" t="s">
        <v>34</v>
      </c>
      <c r="F8320" t="s">
        <v>29154</v>
      </c>
    </row>
    <row r="8321" spans="1:6" x14ac:dyDescent="0.2">
      <c r="A8321" t="s">
        <v>25121</v>
      </c>
      <c r="B8321" t="s">
        <v>15</v>
      </c>
      <c r="C8321" t="s">
        <v>27</v>
      </c>
      <c r="D8321">
        <v>118</v>
      </c>
      <c r="E8321" t="s">
        <v>32</v>
      </c>
      <c r="F8321" t="s">
        <v>29157</v>
      </c>
    </row>
    <row r="8322" spans="1:6" x14ac:dyDescent="0.2">
      <c r="A8322" t="s">
        <v>25124</v>
      </c>
      <c r="B8322" t="s">
        <v>22</v>
      </c>
      <c r="C8322" t="s">
        <v>30</v>
      </c>
      <c r="D8322">
        <v>7</v>
      </c>
      <c r="E8322" t="s">
        <v>34</v>
      </c>
      <c r="F8322" t="s">
        <v>29157</v>
      </c>
    </row>
    <row r="8323" spans="1:6" x14ac:dyDescent="0.2">
      <c r="A8323" t="s">
        <v>25128</v>
      </c>
      <c r="B8323" t="s">
        <v>16</v>
      </c>
      <c r="C8323" t="s">
        <v>26</v>
      </c>
      <c r="D8323">
        <v>53</v>
      </c>
      <c r="E8323" t="s">
        <v>32</v>
      </c>
      <c r="F8323" t="s">
        <v>29156</v>
      </c>
    </row>
    <row r="8324" spans="1:6" x14ac:dyDescent="0.2">
      <c r="A8324" t="s">
        <v>25131</v>
      </c>
      <c r="B8324" t="s">
        <v>23</v>
      </c>
      <c r="C8324" t="s">
        <v>27</v>
      </c>
      <c r="D8324">
        <v>46</v>
      </c>
      <c r="E8324" t="s">
        <v>34</v>
      </c>
      <c r="F8324" t="s">
        <v>29157</v>
      </c>
    </row>
    <row r="8325" spans="1:6" x14ac:dyDescent="0.2">
      <c r="A8325" t="s">
        <v>25134</v>
      </c>
      <c r="B8325" t="s">
        <v>22</v>
      </c>
      <c r="C8325" t="s">
        <v>27</v>
      </c>
      <c r="D8325">
        <v>99</v>
      </c>
      <c r="E8325" t="s">
        <v>33</v>
      </c>
      <c r="F8325" t="s">
        <v>29157</v>
      </c>
    </row>
    <row r="8326" spans="1:6" x14ac:dyDescent="0.2">
      <c r="A8326" t="s">
        <v>25137</v>
      </c>
      <c r="B8326" t="s">
        <v>19</v>
      </c>
      <c r="C8326" t="s">
        <v>27</v>
      </c>
      <c r="D8326">
        <v>63</v>
      </c>
      <c r="E8326" t="s">
        <v>32</v>
      </c>
      <c r="F8326" t="s">
        <v>29155</v>
      </c>
    </row>
    <row r="8327" spans="1:6" x14ac:dyDescent="0.2">
      <c r="A8327" t="s">
        <v>25140</v>
      </c>
      <c r="B8327" t="s">
        <v>19</v>
      </c>
      <c r="C8327" t="s">
        <v>26</v>
      </c>
      <c r="D8327">
        <v>44</v>
      </c>
      <c r="E8327" t="s">
        <v>32</v>
      </c>
      <c r="F8327" t="s">
        <v>29156</v>
      </c>
    </row>
    <row r="8328" spans="1:6" x14ac:dyDescent="0.2">
      <c r="A8328" t="s">
        <v>25143</v>
      </c>
      <c r="B8328" t="s">
        <v>24</v>
      </c>
      <c r="C8328" t="s">
        <v>27</v>
      </c>
      <c r="D8328">
        <v>117</v>
      </c>
      <c r="E8328" t="s">
        <v>32</v>
      </c>
      <c r="F8328" t="s">
        <v>29157</v>
      </c>
    </row>
    <row r="8329" spans="1:6" x14ac:dyDescent="0.2">
      <c r="A8329" t="s">
        <v>25146</v>
      </c>
      <c r="B8329" t="s">
        <v>23</v>
      </c>
      <c r="C8329" t="s">
        <v>26</v>
      </c>
      <c r="D8329">
        <v>36</v>
      </c>
      <c r="E8329" t="s">
        <v>34</v>
      </c>
      <c r="F8329" t="s">
        <v>29154</v>
      </c>
    </row>
    <row r="8330" spans="1:6" x14ac:dyDescent="0.2">
      <c r="A8330" t="s">
        <v>25149</v>
      </c>
      <c r="B8330" t="s">
        <v>22</v>
      </c>
      <c r="C8330" t="s">
        <v>27</v>
      </c>
      <c r="D8330">
        <v>73</v>
      </c>
      <c r="E8330" t="s">
        <v>33</v>
      </c>
      <c r="F8330" t="s">
        <v>29154</v>
      </c>
    </row>
    <row r="8331" spans="1:6" x14ac:dyDescent="0.2">
      <c r="A8331" t="s">
        <v>25152</v>
      </c>
      <c r="B8331" t="s">
        <v>23</v>
      </c>
      <c r="C8331" t="s">
        <v>26</v>
      </c>
      <c r="D8331">
        <v>30</v>
      </c>
      <c r="E8331" t="s">
        <v>32</v>
      </c>
      <c r="F8331" t="s">
        <v>29154</v>
      </c>
    </row>
    <row r="8332" spans="1:6" x14ac:dyDescent="0.2">
      <c r="A8332" t="s">
        <v>25155</v>
      </c>
      <c r="B8332" t="s">
        <v>17</v>
      </c>
      <c r="C8332" t="s">
        <v>27</v>
      </c>
      <c r="D8332">
        <v>47</v>
      </c>
      <c r="E8332" t="s">
        <v>34</v>
      </c>
      <c r="F8332" t="s">
        <v>29156</v>
      </c>
    </row>
    <row r="8333" spans="1:6" x14ac:dyDescent="0.2">
      <c r="A8333" t="s">
        <v>25158</v>
      </c>
      <c r="B8333" t="s">
        <v>23</v>
      </c>
      <c r="C8333" t="s">
        <v>27</v>
      </c>
      <c r="D8333">
        <v>72</v>
      </c>
      <c r="E8333" t="s">
        <v>32</v>
      </c>
      <c r="F8333" t="s">
        <v>29157</v>
      </c>
    </row>
    <row r="8334" spans="1:6" x14ac:dyDescent="0.2">
      <c r="A8334" t="s">
        <v>25161</v>
      </c>
      <c r="B8334" t="s">
        <v>20</v>
      </c>
      <c r="C8334" t="s">
        <v>26</v>
      </c>
      <c r="D8334">
        <v>31</v>
      </c>
      <c r="E8334" t="s">
        <v>34</v>
      </c>
      <c r="F8334" t="s">
        <v>29154</v>
      </c>
    </row>
    <row r="8335" spans="1:6" x14ac:dyDescent="0.2">
      <c r="A8335" t="s">
        <v>24872</v>
      </c>
      <c r="B8335" t="s">
        <v>24</v>
      </c>
      <c r="C8335" t="s">
        <v>27</v>
      </c>
      <c r="D8335">
        <v>103</v>
      </c>
      <c r="E8335" t="s">
        <v>32</v>
      </c>
      <c r="F8335" t="s">
        <v>29156</v>
      </c>
    </row>
    <row r="8336" spans="1:6" x14ac:dyDescent="0.2">
      <c r="A8336" t="s">
        <v>24875</v>
      </c>
      <c r="B8336" t="s">
        <v>20</v>
      </c>
      <c r="C8336" t="s">
        <v>27</v>
      </c>
      <c r="D8336">
        <v>79</v>
      </c>
      <c r="E8336" t="s">
        <v>32</v>
      </c>
      <c r="F8336" t="s">
        <v>29157</v>
      </c>
    </row>
    <row r="8337" spans="1:6" x14ac:dyDescent="0.2">
      <c r="A8337" t="s">
        <v>24878</v>
      </c>
      <c r="B8337" t="s">
        <v>16</v>
      </c>
      <c r="C8337" t="s">
        <v>27</v>
      </c>
      <c r="D8337">
        <v>51</v>
      </c>
      <c r="E8337" t="s">
        <v>34</v>
      </c>
      <c r="F8337" t="s">
        <v>29157</v>
      </c>
    </row>
    <row r="8338" spans="1:6" x14ac:dyDescent="0.2">
      <c r="A8338" t="s">
        <v>24881</v>
      </c>
      <c r="B8338" t="s">
        <v>22</v>
      </c>
      <c r="C8338" t="s">
        <v>28</v>
      </c>
      <c r="D8338">
        <v>197</v>
      </c>
      <c r="E8338" t="s">
        <v>33</v>
      </c>
      <c r="F8338" t="s">
        <v>29154</v>
      </c>
    </row>
    <row r="8339" spans="1:6" x14ac:dyDescent="0.2">
      <c r="A8339" t="s">
        <v>24884</v>
      </c>
      <c r="B8339" t="s">
        <v>22</v>
      </c>
      <c r="C8339" t="s">
        <v>27</v>
      </c>
      <c r="D8339">
        <v>76</v>
      </c>
      <c r="E8339" t="s">
        <v>32</v>
      </c>
      <c r="F8339" t="s">
        <v>29157</v>
      </c>
    </row>
    <row r="8340" spans="1:6" x14ac:dyDescent="0.2">
      <c r="A8340" t="s">
        <v>24887</v>
      </c>
      <c r="B8340" t="s">
        <v>19</v>
      </c>
      <c r="C8340" t="s">
        <v>27</v>
      </c>
      <c r="D8340">
        <v>48</v>
      </c>
      <c r="E8340" t="s">
        <v>34</v>
      </c>
      <c r="F8340" t="s">
        <v>29157</v>
      </c>
    </row>
    <row r="8341" spans="1:6" x14ac:dyDescent="0.2">
      <c r="A8341" t="s">
        <v>24890</v>
      </c>
      <c r="B8341" t="s">
        <v>17</v>
      </c>
      <c r="C8341" t="s">
        <v>26</v>
      </c>
      <c r="D8341">
        <v>56</v>
      </c>
      <c r="E8341" t="s">
        <v>33</v>
      </c>
      <c r="F8341" t="s">
        <v>29154</v>
      </c>
    </row>
    <row r="8342" spans="1:6" x14ac:dyDescent="0.2">
      <c r="A8342" t="s">
        <v>24893</v>
      </c>
      <c r="B8342" t="s">
        <v>21</v>
      </c>
      <c r="C8342" t="s">
        <v>26</v>
      </c>
      <c r="D8342">
        <v>42</v>
      </c>
      <c r="E8342" t="s">
        <v>33</v>
      </c>
      <c r="F8342" t="s">
        <v>29154</v>
      </c>
    </row>
    <row r="8343" spans="1:6" x14ac:dyDescent="0.2">
      <c r="A8343" t="s">
        <v>25164</v>
      </c>
      <c r="B8343" t="s">
        <v>24</v>
      </c>
      <c r="C8343" t="s">
        <v>26</v>
      </c>
      <c r="D8343">
        <v>53</v>
      </c>
      <c r="E8343" t="s">
        <v>32</v>
      </c>
      <c r="F8343" t="s">
        <v>79</v>
      </c>
    </row>
    <row r="8344" spans="1:6" x14ac:dyDescent="0.2">
      <c r="A8344" t="s">
        <v>25167</v>
      </c>
      <c r="B8344" t="s">
        <v>19</v>
      </c>
      <c r="C8344" t="s">
        <v>27</v>
      </c>
      <c r="D8344">
        <v>46</v>
      </c>
      <c r="E8344" t="s">
        <v>33</v>
      </c>
      <c r="F8344" t="s">
        <v>79</v>
      </c>
    </row>
    <row r="8345" spans="1:6" x14ac:dyDescent="0.2">
      <c r="A8345" t="s">
        <v>25170</v>
      </c>
      <c r="B8345" t="s">
        <v>22</v>
      </c>
      <c r="C8345" t="s">
        <v>26</v>
      </c>
      <c r="D8345">
        <v>38</v>
      </c>
      <c r="E8345" t="s">
        <v>34</v>
      </c>
      <c r="F8345" t="s">
        <v>79</v>
      </c>
    </row>
    <row r="8346" spans="1:6" x14ac:dyDescent="0.2">
      <c r="A8346" t="s">
        <v>25173</v>
      </c>
      <c r="B8346" t="s">
        <v>20</v>
      </c>
      <c r="C8346" t="s">
        <v>27</v>
      </c>
      <c r="D8346">
        <v>108</v>
      </c>
      <c r="E8346" t="s">
        <v>33</v>
      </c>
      <c r="F8346" t="s">
        <v>29157</v>
      </c>
    </row>
    <row r="8347" spans="1:6" x14ac:dyDescent="0.2">
      <c r="A8347" t="s">
        <v>25176</v>
      </c>
      <c r="B8347" t="s">
        <v>19</v>
      </c>
      <c r="C8347" t="s">
        <v>26</v>
      </c>
      <c r="D8347">
        <v>24</v>
      </c>
      <c r="E8347" t="s">
        <v>33</v>
      </c>
      <c r="F8347" t="s">
        <v>79</v>
      </c>
    </row>
    <row r="8348" spans="1:6" x14ac:dyDescent="0.2">
      <c r="A8348" t="s">
        <v>25179</v>
      </c>
      <c r="B8348" t="s">
        <v>20</v>
      </c>
      <c r="C8348" t="s">
        <v>27</v>
      </c>
      <c r="D8348">
        <v>63</v>
      </c>
      <c r="E8348" t="s">
        <v>33</v>
      </c>
      <c r="F8348" t="s">
        <v>79</v>
      </c>
    </row>
    <row r="8349" spans="1:6" x14ac:dyDescent="0.2">
      <c r="A8349" t="s">
        <v>25182</v>
      </c>
      <c r="B8349" t="s">
        <v>24</v>
      </c>
      <c r="C8349" t="s">
        <v>27</v>
      </c>
      <c r="D8349">
        <v>85</v>
      </c>
      <c r="E8349" t="s">
        <v>32</v>
      </c>
      <c r="F8349" t="s">
        <v>79</v>
      </c>
    </row>
    <row r="8350" spans="1:6" x14ac:dyDescent="0.2">
      <c r="A8350" t="s">
        <v>25185</v>
      </c>
      <c r="B8350" t="s">
        <v>19</v>
      </c>
      <c r="C8350" t="s">
        <v>28</v>
      </c>
      <c r="D8350">
        <v>285</v>
      </c>
      <c r="E8350" t="s">
        <v>32</v>
      </c>
      <c r="F8350" t="s">
        <v>79</v>
      </c>
    </row>
    <row r="8351" spans="1:6" x14ac:dyDescent="0.2">
      <c r="A8351" t="s">
        <v>25188</v>
      </c>
      <c r="B8351" t="s">
        <v>21</v>
      </c>
      <c r="C8351" t="s">
        <v>26</v>
      </c>
      <c r="D8351">
        <v>56</v>
      </c>
      <c r="E8351" t="s">
        <v>33</v>
      </c>
      <c r="F8351" t="s">
        <v>79</v>
      </c>
    </row>
    <row r="8352" spans="1:6" x14ac:dyDescent="0.2">
      <c r="A8352" t="s">
        <v>25191</v>
      </c>
      <c r="B8352" t="s">
        <v>20</v>
      </c>
      <c r="C8352" t="s">
        <v>27</v>
      </c>
      <c r="D8352">
        <v>97</v>
      </c>
      <c r="E8352" t="s">
        <v>34</v>
      </c>
      <c r="F8352" t="s">
        <v>29157</v>
      </c>
    </row>
    <row r="8353" spans="1:6" x14ac:dyDescent="0.2">
      <c r="A8353" t="s">
        <v>25194</v>
      </c>
      <c r="B8353" t="s">
        <v>19</v>
      </c>
      <c r="C8353" t="s">
        <v>26</v>
      </c>
      <c r="D8353">
        <v>33</v>
      </c>
      <c r="E8353" t="s">
        <v>33</v>
      </c>
      <c r="F8353" t="s">
        <v>29157</v>
      </c>
    </row>
    <row r="8354" spans="1:6" x14ac:dyDescent="0.2">
      <c r="A8354" t="s">
        <v>25197</v>
      </c>
      <c r="B8354" t="s">
        <v>24</v>
      </c>
      <c r="C8354" t="s">
        <v>26</v>
      </c>
      <c r="D8354">
        <v>42</v>
      </c>
      <c r="E8354" t="s">
        <v>32</v>
      </c>
      <c r="F8354" t="s">
        <v>79</v>
      </c>
    </row>
    <row r="8355" spans="1:6" x14ac:dyDescent="0.2">
      <c r="A8355" t="s">
        <v>25200</v>
      </c>
      <c r="B8355" t="s">
        <v>16</v>
      </c>
      <c r="C8355" t="s">
        <v>27</v>
      </c>
      <c r="D8355">
        <v>114</v>
      </c>
      <c r="E8355" t="s">
        <v>32</v>
      </c>
      <c r="F8355" t="s">
        <v>79</v>
      </c>
    </row>
    <row r="8356" spans="1:6" x14ac:dyDescent="0.2">
      <c r="A8356" t="s">
        <v>25203</v>
      </c>
      <c r="B8356" t="s">
        <v>22</v>
      </c>
      <c r="C8356" t="s">
        <v>26</v>
      </c>
      <c r="D8356">
        <v>32</v>
      </c>
      <c r="E8356" t="s">
        <v>32</v>
      </c>
      <c r="F8356" t="s">
        <v>29157</v>
      </c>
    </row>
    <row r="8357" spans="1:6" x14ac:dyDescent="0.2">
      <c r="A8357" t="s">
        <v>25206</v>
      </c>
      <c r="B8357" t="s">
        <v>15</v>
      </c>
      <c r="C8357" t="s">
        <v>26</v>
      </c>
      <c r="D8357">
        <v>23</v>
      </c>
      <c r="E8357" t="s">
        <v>34</v>
      </c>
      <c r="F8357" t="s">
        <v>29157</v>
      </c>
    </row>
    <row r="8358" spans="1:6" x14ac:dyDescent="0.2">
      <c r="A8358" t="s">
        <v>25209</v>
      </c>
      <c r="B8358" t="s">
        <v>24</v>
      </c>
      <c r="C8358" t="s">
        <v>30</v>
      </c>
      <c r="D8358">
        <v>3</v>
      </c>
      <c r="E8358" t="s">
        <v>34</v>
      </c>
      <c r="F8358" t="s">
        <v>79</v>
      </c>
    </row>
    <row r="8359" spans="1:6" x14ac:dyDescent="0.2">
      <c r="A8359" t="s">
        <v>25212</v>
      </c>
      <c r="B8359" t="s">
        <v>24</v>
      </c>
      <c r="C8359" t="s">
        <v>27</v>
      </c>
      <c r="D8359">
        <v>70</v>
      </c>
      <c r="E8359" t="s">
        <v>33</v>
      </c>
      <c r="F8359" t="s">
        <v>79</v>
      </c>
    </row>
    <row r="8360" spans="1:6" x14ac:dyDescent="0.2">
      <c r="A8360" t="s">
        <v>25215</v>
      </c>
      <c r="B8360" t="s">
        <v>19</v>
      </c>
      <c r="C8360" t="s">
        <v>26</v>
      </c>
      <c r="D8360">
        <v>47</v>
      </c>
      <c r="E8360" t="s">
        <v>32</v>
      </c>
      <c r="F8360" t="s">
        <v>79</v>
      </c>
    </row>
    <row r="8361" spans="1:6" x14ac:dyDescent="0.2">
      <c r="A8361" t="s">
        <v>25218</v>
      </c>
      <c r="B8361" t="s">
        <v>17</v>
      </c>
      <c r="C8361" t="s">
        <v>27</v>
      </c>
      <c r="D8361">
        <v>118</v>
      </c>
      <c r="E8361" t="s">
        <v>34</v>
      </c>
      <c r="F8361" t="s">
        <v>29157</v>
      </c>
    </row>
    <row r="8362" spans="1:6" x14ac:dyDescent="0.2">
      <c r="A8362" t="s">
        <v>25221</v>
      </c>
      <c r="B8362" t="s">
        <v>24</v>
      </c>
      <c r="C8362" t="s">
        <v>26</v>
      </c>
      <c r="D8362">
        <v>29</v>
      </c>
      <c r="E8362" t="s">
        <v>33</v>
      </c>
      <c r="F8362" t="s">
        <v>79</v>
      </c>
    </row>
    <row r="8363" spans="1:6" x14ac:dyDescent="0.2">
      <c r="A8363" t="s">
        <v>25224</v>
      </c>
      <c r="B8363" t="s">
        <v>18</v>
      </c>
      <c r="C8363" t="s">
        <v>27</v>
      </c>
      <c r="D8363">
        <v>66</v>
      </c>
      <c r="E8363" t="s">
        <v>34</v>
      </c>
      <c r="F8363" t="s">
        <v>79</v>
      </c>
    </row>
    <row r="8364" spans="1:6" x14ac:dyDescent="0.2">
      <c r="A8364" t="s">
        <v>25227</v>
      </c>
      <c r="B8364" t="s">
        <v>19</v>
      </c>
      <c r="C8364" t="s">
        <v>27</v>
      </c>
      <c r="D8364">
        <v>88</v>
      </c>
      <c r="E8364" t="s">
        <v>33</v>
      </c>
      <c r="F8364" t="s">
        <v>79</v>
      </c>
    </row>
    <row r="8365" spans="1:6" x14ac:dyDescent="0.2">
      <c r="A8365" t="s">
        <v>25230</v>
      </c>
      <c r="B8365" t="s">
        <v>16</v>
      </c>
      <c r="C8365" t="s">
        <v>27</v>
      </c>
      <c r="D8365">
        <v>103</v>
      </c>
      <c r="E8365" t="s">
        <v>33</v>
      </c>
      <c r="F8365" t="s">
        <v>29157</v>
      </c>
    </row>
    <row r="8366" spans="1:6" x14ac:dyDescent="0.2">
      <c r="A8366" t="s">
        <v>25233</v>
      </c>
      <c r="B8366" t="s">
        <v>16</v>
      </c>
      <c r="C8366" t="s">
        <v>27</v>
      </c>
      <c r="D8366">
        <v>99</v>
      </c>
      <c r="E8366" t="s">
        <v>32</v>
      </c>
      <c r="F8366" t="s">
        <v>79</v>
      </c>
    </row>
    <row r="8367" spans="1:6" x14ac:dyDescent="0.2">
      <c r="A8367" t="s">
        <v>25236</v>
      </c>
      <c r="B8367" t="s">
        <v>24</v>
      </c>
      <c r="C8367" t="s">
        <v>26</v>
      </c>
      <c r="D8367">
        <v>25</v>
      </c>
      <c r="E8367" t="s">
        <v>33</v>
      </c>
      <c r="F8367" t="s">
        <v>79</v>
      </c>
    </row>
    <row r="8368" spans="1:6" x14ac:dyDescent="0.2">
      <c r="A8368" t="s">
        <v>25239</v>
      </c>
      <c r="B8368" t="s">
        <v>20</v>
      </c>
      <c r="C8368" t="s">
        <v>29</v>
      </c>
      <c r="D8368">
        <v>19</v>
      </c>
      <c r="E8368" t="s">
        <v>34</v>
      </c>
      <c r="F8368" t="s">
        <v>79</v>
      </c>
    </row>
    <row r="8369" spans="1:6" x14ac:dyDescent="0.2">
      <c r="A8369" t="s">
        <v>25242</v>
      </c>
      <c r="B8369" t="s">
        <v>18</v>
      </c>
      <c r="C8369" t="s">
        <v>27</v>
      </c>
      <c r="D8369">
        <v>79</v>
      </c>
      <c r="E8369" t="s">
        <v>32</v>
      </c>
      <c r="F8369" t="s">
        <v>29157</v>
      </c>
    </row>
    <row r="8370" spans="1:6" x14ac:dyDescent="0.2">
      <c r="A8370" t="s">
        <v>25245</v>
      </c>
      <c r="B8370" t="s">
        <v>19</v>
      </c>
      <c r="C8370" t="s">
        <v>26</v>
      </c>
      <c r="D8370">
        <v>55</v>
      </c>
      <c r="E8370" t="s">
        <v>32</v>
      </c>
      <c r="F8370" t="s">
        <v>79</v>
      </c>
    </row>
    <row r="8371" spans="1:6" x14ac:dyDescent="0.2">
      <c r="A8371" t="s">
        <v>25248</v>
      </c>
      <c r="B8371" t="s">
        <v>15</v>
      </c>
      <c r="C8371" t="s">
        <v>27</v>
      </c>
      <c r="D8371">
        <v>68</v>
      </c>
      <c r="E8371" t="s">
        <v>32</v>
      </c>
      <c r="F8371" t="s">
        <v>79</v>
      </c>
    </row>
    <row r="8372" spans="1:6" x14ac:dyDescent="0.2">
      <c r="A8372" t="s">
        <v>25251</v>
      </c>
      <c r="B8372" t="s">
        <v>22</v>
      </c>
      <c r="C8372" t="s">
        <v>26</v>
      </c>
      <c r="D8372">
        <v>41</v>
      </c>
      <c r="E8372" t="s">
        <v>32</v>
      </c>
      <c r="F8372" t="s">
        <v>29157</v>
      </c>
    </row>
    <row r="8373" spans="1:6" x14ac:dyDescent="0.2">
      <c r="A8373" t="s">
        <v>25254</v>
      </c>
      <c r="B8373" t="s">
        <v>18</v>
      </c>
      <c r="C8373" t="s">
        <v>26</v>
      </c>
      <c r="D8373">
        <v>49</v>
      </c>
      <c r="E8373" t="s">
        <v>32</v>
      </c>
      <c r="F8373" t="s">
        <v>79</v>
      </c>
    </row>
    <row r="8374" spans="1:6" x14ac:dyDescent="0.2">
      <c r="A8374" t="s">
        <v>25257</v>
      </c>
      <c r="B8374" t="s">
        <v>23</v>
      </c>
      <c r="C8374" t="s">
        <v>27</v>
      </c>
      <c r="D8374">
        <v>103</v>
      </c>
      <c r="E8374" t="s">
        <v>34</v>
      </c>
      <c r="F8374" t="s">
        <v>29157</v>
      </c>
    </row>
    <row r="8375" spans="1:6" x14ac:dyDescent="0.2">
      <c r="A8375" t="s">
        <v>25260</v>
      </c>
      <c r="B8375" t="s">
        <v>17</v>
      </c>
      <c r="C8375" t="s">
        <v>26</v>
      </c>
      <c r="D8375">
        <v>49</v>
      </c>
      <c r="E8375" t="s">
        <v>34</v>
      </c>
      <c r="F8375" t="s">
        <v>29157</v>
      </c>
    </row>
    <row r="8376" spans="1:6" x14ac:dyDescent="0.2">
      <c r="A8376" t="s">
        <v>25263</v>
      </c>
      <c r="B8376" t="s">
        <v>19</v>
      </c>
      <c r="C8376" t="s">
        <v>26</v>
      </c>
      <c r="D8376">
        <v>20</v>
      </c>
      <c r="E8376" t="s">
        <v>33</v>
      </c>
      <c r="F8376" t="s">
        <v>29157</v>
      </c>
    </row>
    <row r="8377" spans="1:6" x14ac:dyDescent="0.2">
      <c r="A8377" t="s">
        <v>25266</v>
      </c>
      <c r="B8377" t="s">
        <v>23</v>
      </c>
      <c r="C8377" t="s">
        <v>27</v>
      </c>
      <c r="D8377">
        <v>56</v>
      </c>
      <c r="E8377" t="s">
        <v>32</v>
      </c>
      <c r="F8377" t="s">
        <v>29157</v>
      </c>
    </row>
    <row r="8378" spans="1:6" x14ac:dyDescent="0.2">
      <c r="A8378" t="s">
        <v>25269</v>
      </c>
      <c r="B8378" t="s">
        <v>19</v>
      </c>
      <c r="C8378" t="s">
        <v>26</v>
      </c>
      <c r="D8378">
        <v>21</v>
      </c>
      <c r="E8378" t="s">
        <v>33</v>
      </c>
      <c r="F8378" t="s">
        <v>79</v>
      </c>
    </row>
    <row r="8379" spans="1:6" x14ac:dyDescent="0.2">
      <c r="A8379" t="s">
        <v>25272</v>
      </c>
      <c r="B8379" t="s">
        <v>18</v>
      </c>
      <c r="C8379" t="s">
        <v>26</v>
      </c>
      <c r="D8379">
        <v>39</v>
      </c>
      <c r="E8379" t="s">
        <v>32</v>
      </c>
      <c r="F8379" t="s">
        <v>79</v>
      </c>
    </row>
    <row r="8380" spans="1:6" x14ac:dyDescent="0.2">
      <c r="A8380" t="s">
        <v>25275</v>
      </c>
      <c r="B8380" t="s">
        <v>18</v>
      </c>
      <c r="C8380" t="s">
        <v>29</v>
      </c>
      <c r="D8380">
        <v>9</v>
      </c>
      <c r="E8380" t="s">
        <v>33</v>
      </c>
      <c r="F8380" t="s">
        <v>79</v>
      </c>
    </row>
    <row r="8381" spans="1:6" x14ac:dyDescent="0.2">
      <c r="A8381" t="s">
        <v>25278</v>
      </c>
      <c r="B8381" t="s">
        <v>17</v>
      </c>
      <c r="C8381" t="s">
        <v>26</v>
      </c>
      <c r="D8381">
        <v>27</v>
      </c>
      <c r="E8381" t="s">
        <v>34</v>
      </c>
      <c r="F8381" t="s">
        <v>29157</v>
      </c>
    </row>
    <row r="8382" spans="1:6" x14ac:dyDescent="0.2">
      <c r="A8382" t="s">
        <v>25281</v>
      </c>
      <c r="B8382" t="s">
        <v>20</v>
      </c>
      <c r="C8382" t="s">
        <v>26</v>
      </c>
      <c r="D8382">
        <v>22</v>
      </c>
      <c r="E8382" t="s">
        <v>34</v>
      </c>
      <c r="F8382" t="s">
        <v>29157</v>
      </c>
    </row>
    <row r="8383" spans="1:6" x14ac:dyDescent="0.2">
      <c r="A8383" t="s">
        <v>25284</v>
      </c>
      <c r="B8383" t="s">
        <v>20</v>
      </c>
      <c r="C8383" t="s">
        <v>26</v>
      </c>
      <c r="D8383">
        <v>56</v>
      </c>
      <c r="E8383" t="s">
        <v>32</v>
      </c>
      <c r="F8383" t="s">
        <v>79</v>
      </c>
    </row>
    <row r="8384" spans="1:6" x14ac:dyDescent="0.2">
      <c r="A8384" t="s">
        <v>25287</v>
      </c>
      <c r="B8384" t="s">
        <v>15</v>
      </c>
      <c r="C8384" t="s">
        <v>29</v>
      </c>
      <c r="D8384">
        <v>15</v>
      </c>
      <c r="E8384" t="s">
        <v>34</v>
      </c>
      <c r="F8384" t="s">
        <v>79</v>
      </c>
    </row>
    <row r="8385" spans="1:6" x14ac:dyDescent="0.2">
      <c r="A8385" t="s">
        <v>25306</v>
      </c>
      <c r="B8385" t="s">
        <v>22</v>
      </c>
      <c r="C8385" t="s">
        <v>26</v>
      </c>
      <c r="D8385">
        <v>33</v>
      </c>
      <c r="E8385" t="s">
        <v>32</v>
      </c>
      <c r="F8385" t="s">
        <v>29156</v>
      </c>
    </row>
    <row r="8386" spans="1:6" x14ac:dyDescent="0.2">
      <c r="A8386" t="s">
        <v>25309</v>
      </c>
      <c r="B8386" t="s">
        <v>23</v>
      </c>
      <c r="C8386" t="s">
        <v>26</v>
      </c>
      <c r="D8386">
        <v>44</v>
      </c>
      <c r="E8386" t="s">
        <v>33</v>
      </c>
      <c r="F8386" t="s">
        <v>29156</v>
      </c>
    </row>
    <row r="8387" spans="1:6" x14ac:dyDescent="0.2">
      <c r="A8387" t="s">
        <v>25312</v>
      </c>
      <c r="B8387" t="s">
        <v>15</v>
      </c>
      <c r="C8387" t="s">
        <v>27</v>
      </c>
      <c r="D8387">
        <v>113</v>
      </c>
      <c r="E8387" t="s">
        <v>33</v>
      </c>
      <c r="F8387" t="s">
        <v>29157</v>
      </c>
    </row>
    <row r="8388" spans="1:6" x14ac:dyDescent="0.2">
      <c r="A8388" t="s">
        <v>25315</v>
      </c>
      <c r="B8388" t="s">
        <v>21</v>
      </c>
      <c r="C8388" t="s">
        <v>27</v>
      </c>
      <c r="D8388">
        <v>108</v>
      </c>
      <c r="E8388" t="s">
        <v>33</v>
      </c>
      <c r="F8388" t="s">
        <v>29154</v>
      </c>
    </row>
    <row r="8389" spans="1:6" x14ac:dyDescent="0.2">
      <c r="A8389" t="s">
        <v>25318</v>
      </c>
      <c r="B8389" t="s">
        <v>23</v>
      </c>
      <c r="C8389" t="s">
        <v>29</v>
      </c>
      <c r="D8389">
        <v>8</v>
      </c>
      <c r="E8389" t="s">
        <v>34</v>
      </c>
      <c r="F8389" t="s">
        <v>29157</v>
      </c>
    </row>
    <row r="8390" spans="1:6" x14ac:dyDescent="0.2">
      <c r="A8390" t="s">
        <v>25321</v>
      </c>
      <c r="B8390" t="s">
        <v>20</v>
      </c>
      <c r="C8390" t="s">
        <v>29</v>
      </c>
      <c r="D8390">
        <v>17</v>
      </c>
      <c r="E8390" t="s">
        <v>33</v>
      </c>
      <c r="F8390" t="s">
        <v>29157</v>
      </c>
    </row>
    <row r="8391" spans="1:6" x14ac:dyDescent="0.2">
      <c r="A8391" t="s">
        <v>25324</v>
      </c>
      <c r="B8391" t="s">
        <v>19</v>
      </c>
      <c r="C8391" t="s">
        <v>27</v>
      </c>
      <c r="D8391">
        <v>108</v>
      </c>
      <c r="E8391" t="s">
        <v>34</v>
      </c>
      <c r="F8391" t="s">
        <v>29154</v>
      </c>
    </row>
    <row r="8392" spans="1:6" x14ac:dyDescent="0.2">
      <c r="A8392" t="s">
        <v>25327</v>
      </c>
      <c r="B8392" t="s">
        <v>21</v>
      </c>
      <c r="C8392" t="s">
        <v>26</v>
      </c>
      <c r="D8392">
        <v>59</v>
      </c>
      <c r="E8392" t="s">
        <v>34</v>
      </c>
      <c r="F8392" t="s">
        <v>29157</v>
      </c>
    </row>
    <row r="8393" spans="1:6" x14ac:dyDescent="0.2">
      <c r="A8393" t="s">
        <v>25330</v>
      </c>
      <c r="B8393" t="s">
        <v>22</v>
      </c>
      <c r="C8393" t="s">
        <v>26</v>
      </c>
      <c r="D8393">
        <v>51</v>
      </c>
      <c r="E8393" t="s">
        <v>33</v>
      </c>
      <c r="F8393" t="s">
        <v>29157</v>
      </c>
    </row>
    <row r="8394" spans="1:6" x14ac:dyDescent="0.2">
      <c r="A8394" t="s">
        <v>25333</v>
      </c>
      <c r="B8394" t="s">
        <v>16</v>
      </c>
      <c r="C8394" t="s">
        <v>26</v>
      </c>
      <c r="D8394">
        <v>52</v>
      </c>
      <c r="E8394" t="s">
        <v>33</v>
      </c>
      <c r="F8394" t="s">
        <v>29157</v>
      </c>
    </row>
    <row r="8395" spans="1:6" x14ac:dyDescent="0.2">
      <c r="A8395" t="s">
        <v>25336</v>
      </c>
      <c r="B8395" t="s">
        <v>18</v>
      </c>
      <c r="C8395" t="s">
        <v>26</v>
      </c>
      <c r="D8395">
        <v>56</v>
      </c>
      <c r="E8395" t="s">
        <v>34</v>
      </c>
      <c r="F8395" t="s">
        <v>29154</v>
      </c>
    </row>
    <row r="8396" spans="1:6" x14ac:dyDescent="0.2">
      <c r="A8396" t="s">
        <v>25339</v>
      </c>
      <c r="B8396" t="s">
        <v>22</v>
      </c>
      <c r="C8396" t="s">
        <v>26</v>
      </c>
      <c r="D8396">
        <v>23</v>
      </c>
      <c r="E8396" t="s">
        <v>33</v>
      </c>
      <c r="F8396" t="s">
        <v>29156</v>
      </c>
    </row>
    <row r="8397" spans="1:6" x14ac:dyDescent="0.2">
      <c r="A8397" t="s">
        <v>25342</v>
      </c>
      <c r="B8397" t="s">
        <v>21</v>
      </c>
      <c r="C8397" t="s">
        <v>28</v>
      </c>
      <c r="D8397">
        <v>397</v>
      </c>
      <c r="E8397" t="s">
        <v>34</v>
      </c>
      <c r="F8397" t="s">
        <v>29157</v>
      </c>
    </row>
    <row r="8398" spans="1:6" x14ac:dyDescent="0.2">
      <c r="A8398" t="s">
        <v>25345</v>
      </c>
      <c r="B8398" t="s">
        <v>18</v>
      </c>
      <c r="C8398" t="s">
        <v>29</v>
      </c>
      <c r="D8398">
        <v>17</v>
      </c>
      <c r="E8398" t="s">
        <v>33</v>
      </c>
      <c r="F8398" t="s">
        <v>29156</v>
      </c>
    </row>
    <row r="8399" spans="1:6" x14ac:dyDescent="0.2">
      <c r="A8399" t="s">
        <v>25348</v>
      </c>
      <c r="B8399" t="s">
        <v>22</v>
      </c>
      <c r="C8399" t="s">
        <v>27</v>
      </c>
      <c r="D8399">
        <v>63</v>
      </c>
      <c r="E8399" t="s">
        <v>32</v>
      </c>
      <c r="F8399" t="s">
        <v>29155</v>
      </c>
    </row>
    <row r="8400" spans="1:6" x14ac:dyDescent="0.2">
      <c r="A8400" t="s">
        <v>25351</v>
      </c>
      <c r="B8400" t="s">
        <v>16</v>
      </c>
      <c r="C8400" t="s">
        <v>27</v>
      </c>
      <c r="D8400">
        <v>54</v>
      </c>
      <c r="E8400" t="s">
        <v>32</v>
      </c>
      <c r="F8400" t="s">
        <v>29156</v>
      </c>
    </row>
    <row r="8401" spans="1:6" x14ac:dyDescent="0.2">
      <c r="A8401" t="s">
        <v>25354</v>
      </c>
      <c r="B8401" t="s">
        <v>16</v>
      </c>
      <c r="C8401" t="s">
        <v>30</v>
      </c>
      <c r="D8401">
        <v>3</v>
      </c>
      <c r="E8401" t="s">
        <v>32</v>
      </c>
      <c r="F8401" t="s">
        <v>29156</v>
      </c>
    </row>
    <row r="8402" spans="1:6" x14ac:dyDescent="0.2">
      <c r="A8402" t="s">
        <v>25357</v>
      </c>
      <c r="B8402" t="s">
        <v>20</v>
      </c>
      <c r="C8402" t="s">
        <v>27</v>
      </c>
      <c r="D8402">
        <v>110</v>
      </c>
      <c r="E8402" t="s">
        <v>33</v>
      </c>
      <c r="F8402" t="s">
        <v>29157</v>
      </c>
    </row>
    <row r="8403" spans="1:6" x14ac:dyDescent="0.2">
      <c r="A8403" t="s">
        <v>25360</v>
      </c>
      <c r="B8403" t="s">
        <v>15</v>
      </c>
      <c r="C8403" t="s">
        <v>26</v>
      </c>
      <c r="D8403">
        <v>21</v>
      </c>
      <c r="E8403" t="s">
        <v>34</v>
      </c>
      <c r="F8403" t="s">
        <v>29156</v>
      </c>
    </row>
    <row r="8404" spans="1:6" x14ac:dyDescent="0.2">
      <c r="A8404" t="s">
        <v>25363</v>
      </c>
      <c r="B8404" t="s">
        <v>23</v>
      </c>
      <c r="C8404" t="s">
        <v>26</v>
      </c>
      <c r="D8404">
        <v>27</v>
      </c>
      <c r="E8404" t="s">
        <v>32</v>
      </c>
      <c r="F8404" t="s">
        <v>29156</v>
      </c>
    </row>
    <row r="8405" spans="1:6" x14ac:dyDescent="0.2">
      <c r="A8405" t="s">
        <v>25366</v>
      </c>
      <c r="B8405" t="s">
        <v>18</v>
      </c>
      <c r="C8405" t="s">
        <v>29</v>
      </c>
      <c r="D8405">
        <v>15</v>
      </c>
      <c r="E8405" t="s">
        <v>34</v>
      </c>
      <c r="F8405" t="s">
        <v>29154</v>
      </c>
    </row>
    <row r="8406" spans="1:6" x14ac:dyDescent="0.2">
      <c r="A8406" t="s">
        <v>25369</v>
      </c>
      <c r="B8406" t="s">
        <v>24</v>
      </c>
      <c r="C8406" t="s">
        <v>26</v>
      </c>
      <c r="D8406">
        <v>26</v>
      </c>
      <c r="E8406" t="s">
        <v>33</v>
      </c>
      <c r="F8406" t="s">
        <v>29157</v>
      </c>
    </row>
    <row r="8407" spans="1:6" x14ac:dyDescent="0.2">
      <c r="A8407" t="s">
        <v>25372</v>
      </c>
      <c r="B8407" t="s">
        <v>23</v>
      </c>
      <c r="C8407" t="s">
        <v>27</v>
      </c>
      <c r="D8407">
        <v>58</v>
      </c>
      <c r="E8407" t="s">
        <v>32</v>
      </c>
      <c r="F8407" t="s">
        <v>29154</v>
      </c>
    </row>
    <row r="8408" spans="1:6" x14ac:dyDescent="0.2">
      <c r="A8408" t="s">
        <v>25375</v>
      </c>
      <c r="B8408" t="s">
        <v>22</v>
      </c>
      <c r="C8408" t="s">
        <v>26</v>
      </c>
      <c r="D8408">
        <v>53</v>
      </c>
      <c r="E8408" t="s">
        <v>33</v>
      </c>
      <c r="F8408" t="s">
        <v>29157</v>
      </c>
    </row>
    <row r="8409" spans="1:6" x14ac:dyDescent="0.2">
      <c r="A8409" t="s">
        <v>25378</v>
      </c>
      <c r="B8409" t="s">
        <v>21</v>
      </c>
      <c r="C8409" t="s">
        <v>26</v>
      </c>
      <c r="D8409">
        <v>50</v>
      </c>
      <c r="E8409" t="s">
        <v>33</v>
      </c>
      <c r="F8409" t="s">
        <v>29154</v>
      </c>
    </row>
    <row r="8410" spans="1:6" x14ac:dyDescent="0.2">
      <c r="A8410" t="s">
        <v>25381</v>
      </c>
      <c r="B8410" t="s">
        <v>21</v>
      </c>
      <c r="C8410" t="s">
        <v>27</v>
      </c>
      <c r="D8410">
        <v>81</v>
      </c>
      <c r="E8410" t="s">
        <v>34</v>
      </c>
      <c r="F8410" t="s">
        <v>29154</v>
      </c>
    </row>
    <row r="8411" spans="1:6" x14ac:dyDescent="0.2">
      <c r="A8411" t="s">
        <v>25384</v>
      </c>
      <c r="B8411" t="s">
        <v>19</v>
      </c>
      <c r="C8411" t="s">
        <v>26</v>
      </c>
      <c r="D8411">
        <v>20</v>
      </c>
      <c r="E8411" t="s">
        <v>33</v>
      </c>
      <c r="F8411" t="s">
        <v>29156</v>
      </c>
    </row>
    <row r="8412" spans="1:6" x14ac:dyDescent="0.2">
      <c r="A8412" t="s">
        <v>25387</v>
      </c>
      <c r="B8412" t="s">
        <v>20</v>
      </c>
      <c r="C8412" t="s">
        <v>26</v>
      </c>
      <c r="D8412">
        <v>59</v>
      </c>
      <c r="E8412" t="s">
        <v>33</v>
      </c>
      <c r="F8412" t="s">
        <v>29157</v>
      </c>
    </row>
    <row r="8413" spans="1:6" x14ac:dyDescent="0.2">
      <c r="A8413" t="s">
        <v>25390</v>
      </c>
      <c r="B8413" t="s">
        <v>17</v>
      </c>
      <c r="C8413" t="s">
        <v>26</v>
      </c>
      <c r="D8413">
        <v>40</v>
      </c>
      <c r="E8413" t="s">
        <v>32</v>
      </c>
      <c r="F8413" t="s">
        <v>29156</v>
      </c>
    </row>
    <row r="8414" spans="1:6" x14ac:dyDescent="0.2">
      <c r="A8414" t="s">
        <v>25393</v>
      </c>
      <c r="B8414" t="s">
        <v>19</v>
      </c>
      <c r="C8414" t="s">
        <v>29</v>
      </c>
      <c r="D8414">
        <v>23</v>
      </c>
      <c r="E8414" t="s">
        <v>32</v>
      </c>
      <c r="F8414" t="s">
        <v>29154</v>
      </c>
    </row>
    <row r="8415" spans="1:6" x14ac:dyDescent="0.2">
      <c r="A8415" t="s">
        <v>25396</v>
      </c>
      <c r="B8415" t="s">
        <v>20</v>
      </c>
      <c r="C8415" t="s">
        <v>26</v>
      </c>
      <c r="D8415">
        <v>54</v>
      </c>
      <c r="E8415" t="s">
        <v>33</v>
      </c>
      <c r="F8415" t="s">
        <v>29157</v>
      </c>
    </row>
    <row r="8416" spans="1:6" x14ac:dyDescent="0.2">
      <c r="A8416" t="s">
        <v>25399</v>
      </c>
      <c r="B8416" t="s">
        <v>15</v>
      </c>
      <c r="C8416" t="s">
        <v>27</v>
      </c>
      <c r="D8416">
        <v>112</v>
      </c>
      <c r="E8416" t="s">
        <v>32</v>
      </c>
      <c r="F8416" t="s">
        <v>29157</v>
      </c>
    </row>
    <row r="8417" spans="1:6" x14ac:dyDescent="0.2">
      <c r="A8417" t="s">
        <v>25402</v>
      </c>
      <c r="B8417" t="s">
        <v>17</v>
      </c>
      <c r="C8417" t="s">
        <v>26</v>
      </c>
      <c r="D8417">
        <v>30</v>
      </c>
      <c r="E8417" t="s">
        <v>34</v>
      </c>
      <c r="F8417" t="s">
        <v>29155</v>
      </c>
    </row>
    <row r="8418" spans="1:6" x14ac:dyDescent="0.2">
      <c r="A8418" t="s">
        <v>25405</v>
      </c>
      <c r="B8418" t="s">
        <v>18</v>
      </c>
      <c r="C8418" t="s">
        <v>26</v>
      </c>
      <c r="D8418">
        <v>25</v>
      </c>
      <c r="E8418" t="s">
        <v>33</v>
      </c>
      <c r="F8418" t="s">
        <v>29157</v>
      </c>
    </row>
    <row r="8419" spans="1:6" x14ac:dyDescent="0.2">
      <c r="A8419" t="s">
        <v>25408</v>
      </c>
      <c r="B8419" t="s">
        <v>22</v>
      </c>
      <c r="C8419" t="s">
        <v>27</v>
      </c>
      <c r="D8419">
        <v>84</v>
      </c>
      <c r="E8419" t="s">
        <v>34</v>
      </c>
      <c r="F8419" t="s">
        <v>29156</v>
      </c>
    </row>
    <row r="8420" spans="1:6" x14ac:dyDescent="0.2">
      <c r="A8420" t="s">
        <v>25411</v>
      </c>
      <c r="B8420" t="s">
        <v>15</v>
      </c>
      <c r="C8420" t="s">
        <v>26</v>
      </c>
      <c r="D8420">
        <v>49</v>
      </c>
      <c r="E8420" t="s">
        <v>33</v>
      </c>
      <c r="F8420" t="s">
        <v>29157</v>
      </c>
    </row>
    <row r="8421" spans="1:6" x14ac:dyDescent="0.2">
      <c r="A8421" t="s">
        <v>25414</v>
      </c>
      <c r="B8421" t="s">
        <v>16</v>
      </c>
      <c r="C8421" t="s">
        <v>29</v>
      </c>
      <c r="D8421">
        <v>23</v>
      </c>
      <c r="E8421" t="s">
        <v>33</v>
      </c>
      <c r="F8421" t="s">
        <v>29157</v>
      </c>
    </row>
    <row r="8422" spans="1:6" x14ac:dyDescent="0.2">
      <c r="A8422" t="s">
        <v>25417</v>
      </c>
      <c r="B8422" t="s">
        <v>16</v>
      </c>
      <c r="C8422" t="s">
        <v>26</v>
      </c>
      <c r="D8422">
        <v>53</v>
      </c>
      <c r="E8422" t="s">
        <v>32</v>
      </c>
      <c r="F8422" t="s">
        <v>29157</v>
      </c>
    </row>
    <row r="8423" spans="1:6" x14ac:dyDescent="0.2">
      <c r="A8423" t="s">
        <v>25420</v>
      </c>
      <c r="B8423" t="s">
        <v>19</v>
      </c>
      <c r="C8423" t="s">
        <v>28</v>
      </c>
      <c r="D8423">
        <v>322</v>
      </c>
      <c r="E8423" t="s">
        <v>32</v>
      </c>
      <c r="F8423" t="s">
        <v>29154</v>
      </c>
    </row>
    <row r="8424" spans="1:6" x14ac:dyDescent="0.2">
      <c r="A8424" t="s">
        <v>25423</v>
      </c>
      <c r="B8424" t="s">
        <v>21</v>
      </c>
      <c r="C8424" t="s">
        <v>26</v>
      </c>
      <c r="D8424">
        <v>33</v>
      </c>
      <c r="E8424" t="s">
        <v>32</v>
      </c>
      <c r="F8424" t="s">
        <v>29156</v>
      </c>
    </row>
    <row r="8425" spans="1:6" x14ac:dyDescent="0.2">
      <c r="A8425" t="s">
        <v>25426</v>
      </c>
      <c r="B8425" t="s">
        <v>16</v>
      </c>
      <c r="C8425" t="s">
        <v>29</v>
      </c>
      <c r="D8425">
        <v>23</v>
      </c>
      <c r="E8425" t="s">
        <v>33</v>
      </c>
      <c r="F8425" t="s">
        <v>29157</v>
      </c>
    </row>
    <row r="8426" spans="1:6" x14ac:dyDescent="0.2">
      <c r="A8426" t="s">
        <v>25429</v>
      </c>
      <c r="B8426" t="s">
        <v>24</v>
      </c>
      <c r="C8426" t="s">
        <v>27</v>
      </c>
      <c r="D8426">
        <v>74</v>
      </c>
      <c r="E8426" t="s">
        <v>34</v>
      </c>
      <c r="F8426" t="s">
        <v>29157</v>
      </c>
    </row>
    <row r="8427" spans="1:6" x14ac:dyDescent="0.2">
      <c r="A8427" t="s">
        <v>25432</v>
      </c>
      <c r="B8427" t="s">
        <v>21</v>
      </c>
      <c r="C8427" t="s">
        <v>26</v>
      </c>
      <c r="D8427">
        <v>41</v>
      </c>
      <c r="E8427" t="s">
        <v>32</v>
      </c>
      <c r="F8427" t="s">
        <v>29157</v>
      </c>
    </row>
    <row r="8428" spans="1:6" x14ac:dyDescent="0.2">
      <c r="A8428" t="s">
        <v>25435</v>
      </c>
      <c r="B8428" t="s">
        <v>24</v>
      </c>
      <c r="C8428" t="s">
        <v>27</v>
      </c>
      <c r="D8428">
        <v>108</v>
      </c>
      <c r="E8428" t="s">
        <v>34</v>
      </c>
      <c r="F8428" t="s">
        <v>29154</v>
      </c>
    </row>
    <row r="8429" spans="1:6" x14ac:dyDescent="0.2">
      <c r="A8429" t="s">
        <v>25438</v>
      </c>
      <c r="B8429" t="s">
        <v>21</v>
      </c>
      <c r="C8429" t="s">
        <v>26</v>
      </c>
      <c r="D8429">
        <v>32</v>
      </c>
      <c r="E8429" t="s">
        <v>32</v>
      </c>
      <c r="F8429" t="s">
        <v>29157</v>
      </c>
    </row>
    <row r="8430" spans="1:6" x14ac:dyDescent="0.2">
      <c r="A8430" t="s">
        <v>25441</v>
      </c>
      <c r="B8430" t="s">
        <v>24</v>
      </c>
      <c r="C8430" t="s">
        <v>27</v>
      </c>
      <c r="D8430">
        <v>78</v>
      </c>
      <c r="E8430" t="s">
        <v>33</v>
      </c>
      <c r="F8430" t="s">
        <v>29155</v>
      </c>
    </row>
    <row r="8431" spans="1:6" x14ac:dyDescent="0.2">
      <c r="A8431" t="s">
        <v>25444</v>
      </c>
      <c r="B8431" t="s">
        <v>24</v>
      </c>
      <c r="C8431" t="s">
        <v>29</v>
      </c>
      <c r="D8431">
        <v>8</v>
      </c>
      <c r="E8431" t="s">
        <v>34</v>
      </c>
      <c r="F8431" t="s">
        <v>29157</v>
      </c>
    </row>
    <row r="8432" spans="1:6" x14ac:dyDescent="0.2">
      <c r="A8432" t="s">
        <v>25447</v>
      </c>
      <c r="B8432" t="s">
        <v>20</v>
      </c>
      <c r="C8432" t="s">
        <v>26</v>
      </c>
      <c r="D8432">
        <v>24</v>
      </c>
      <c r="E8432" t="s">
        <v>32</v>
      </c>
      <c r="F8432" t="s">
        <v>29154</v>
      </c>
    </row>
    <row r="8433" spans="1:6" x14ac:dyDescent="0.2">
      <c r="A8433" t="s">
        <v>25450</v>
      </c>
      <c r="B8433" t="s">
        <v>18</v>
      </c>
      <c r="C8433" t="s">
        <v>26</v>
      </c>
      <c r="D8433">
        <v>50</v>
      </c>
      <c r="E8433" t="s">
        <v>33</v>
      </c>
      <c r="F8433" t="s">
        <v>29156</v>
      </c>
    </row>
    <row r="8434" spans="1:6" x14ac:dyDescent="0.2">
      <c r="A8434" t="s">
        <v>25453</v>
      </c>
      <c r="B8434" t="s">
        <v>20</v>
      </c>
      <c r="C8434" t="s">
        <v>26</v>
      </c>
      <c r="D8434">
        <v>53</v>
      </c>
      <c r="E8434" t="s">
        <v>34</v>
      </c>
      <c r="F8434" t="s">
        <v>29157</v>
      </c>
    </row>
    <row r="8435" spans="1:6" x14ac:dyDescent="0.2">
      <c r="A8435" t="s">
        <v>25456</v>
      </c>
      <c r="B8435" t="s">
        <v>16</v>
      </c>
      <c r="C8435" t="s">
        <v>27</v>
      </c>
      <c r="D8435">
        <v>63</v>
      </c>
      <c r="E8435" t="s">
        <v>32</v>
      </c>
      <c r="F8435" t="s">
        <v>29157</v>
      </c>
    </row>
    <row r="8436" spans="1:6" x14ac:dyDescent="0.2">
      <c r="A8436" t="s">
        <v>25459</v>
      </c>
      <c r="B8436" t="s">
        <v>16</v>
      </c>
      <c r="C8436" t="s">
        <v>26</v>
      </c>
      <c r="D8436">
        <v>47</v>
      </c>
      <c r="E8436" t="s">
        <v>33</v>
      </c>
      <c r="F8436" t="s">
        <v>29155</v>
      </c>
    </row>
    <row r="8437" spans="1:6" x14ac:dyDescent="0.2">
      <c r="A8437" t="s">
        <v>25462</v>
      </c>
      <c r="B8437" t="s">
        <v>20</v>
      </c>
      <c r="C8437" t="s">
        <v>28</v>
      </c>
      <c r="D8437">
        <v>259</v>
      </c>
      <c r="E8437" t="s">
        <v>34</v>
      </c>
      <c r="F8437" t="s">
        <v>29156</v>
      </c>
    </row>
    <row r="8438" spans="1:6" x14ac:dyDescent="0.2">
      <c r="A8438" t="s">
        <v>25465</v>
      </c>
      <c r="B8438" t="s">
        <v>20</v>
      </c>
      <c r="C8438" t="s">
        <v>26</v>
      </c>
      <c r="D8438">
        <v>57</v>
      </c>
      <c r="E8438" t="s">
        <v>32</v>
      </c>
      <c r="F8438" t="s">
        <v>29157</v>
      </c>
    </row>
    <row r="8439" spans="1:6" x14ac:dyDescent="0.2">
      <c r="A8439" t="s">
        <v>25468</v>
      </c>
      <c r="B8439" t="s">
        <v>15</v>
      </c>
      <c r="C8439" t="s">
        <v>27</v>
      </c>
      <c r="D8439">
        <v>56</v>
      </c>
      <c r="E8439" t="s">
        <v>32</v>
      </c>
      <c r="F8439" t="s">
        <v>29156</v>
      </c>
    </row>
    <row r="8440" spans="1:6" x14ac:dyDescent="0.2">
      <c r="A8440" t="s">
        <v>25471</v>
      </c>
      <c r="B8440" t="s">
        <v>22</v>
      </c>
      <c r="C8440" t="s">
        <v>26</v>
      </c>
      <c r="D8440">
        <v>36</v>
      </c>
      <c r="E8440" t="s">
        <v>33</v>
      </c>
      <c r="F8440" t="s">
        <v>29154</v>
      </c>
    </row>
    <row r="8441" spans="1:6" x14ac:dyDescent="0.2">
      <c r="A8441" t="s">
        <v>25474</v>
      </c>
      <c r="B8441" t="s">
        <v>21</v>
      </c>
      <c r="C8441" t="s">
        <v>26</v>
      </c>
      <c r="D8441">
        <v>26</v>
      </c>
      <c r="E8441" t="s">
        <v>34</v>
      </c>
      <c r="F8441" t="s">
        <v>29157</v>
      </c>
    </row>
    <row r="8442" spans="1:6" x14ac:dyDescent="0.2">
      <c r="A8442" t="s">
        <v>25477</v>
      </c>
      <c r="B8442" t="s">
        <v>23</v>
      </c>
      <c r="C8442" t="s">
        <v>28</v>
      </c>
      <c r="D8442">
        <v>323</v>
      </c>
      <c r="E8442" t="s">
        <v>32</v>
      </c>
      <c r="F8442" t="s">
        <v>29155</v>
      </c>
    </row>
    <row r="8443" spans="1:6" x14ac:dyDescent="0.2">
      <c r="A8443" t="s">
        <v>25480</v>
      </c>
      <c r="B8443" t="s">
        <v>20</v>
      </c>
      <c r="C8443" t="s">
        <v>26</v>
      </c>
      <c r="D8443">
        <v>20</v>
      </c>
      <c r="E8443" t="s">
        <v>34</v>
      </c>
      <c r="F8443" t="s">
        <v>29156</v>
      </c>
    </row>
    <row r="8444" spans="1:6" x14ac:dyDescent="0.2">
      <c r="A8444" t="s">
        <v>25483</v>
      </c>
      <c r="B8444" t="s">
        <v>22</v>
      </c>
      <c r="C8444" t="s">
        <v>29</v>
      </c>
      <c r="D8444">
        <v>17</v>
      </c>
      <c r="E8444" t="s">
        <v>33</v>
      </c>
      <c r="F8444" t="s">
        <v>29156</v>
      </c>
    </row>
    <row r="8445" spans="1:6" x14ac:dyDescent="0.2">
      <c r="A8445" t="s">
        <v>25486</v>
      </c>
      <c r="B8445" t="s">
        <v>15</v>
      </c>
      <c r="C8445" t="s">
        <v>26</v>
      </c>
      <c r="D8445">
        <v>27</v>
      </c>
      <c r="E8445" t="s">
        <v>32</v>
      </c>
      <c r="F8445" t="s">
        <v>29155</v>
      </c>
    </row>
    <row r="8446" spans="1:6" x14ac:dyDescent="0.2">
      <c r="A8446" t="s">
        <v>25489</v>
      </c>
      <c r="B8446" t="s">
        <v>18</v>
      </c>
      <c r="C8446" t="s">
        <v>27</v>
      </c>
      <c r="D8446">
        <v>95</v>
      </c>
      <c r="E8446" t="s">
        <v>32</v>
      </c>
      <c r="F8446" t="s">
        <v>29154</v>
      </c>
    </row>
    <row r="8447" spans="1:6" x14ac:dyDescent="0.2">
      <c r="A8447" t="s">
        <v>25492</v>
      </c>
      <c r="B8447" t="s">
        <v>16</v>
      </c>
      <c r="C8447" t="s">
        <v>26</v>
      </c>
      <c r="D8447">
        <v>53</v>
      </c>
      <c r="E8447" t="s">
        <v>33</v>
      </c>
      <c r="F8447" t="s">
        <v>29155</v>
      </c>
    </row>
    <row r="8448" spans="1:6" x14ac:dyDescent="0.2">
      <c r="A8448" t="s">
        <v>25495</v>
      </c>
      <c r="B8448" t="s">
        <v>19</v>
      </c>
      <c r="C8448" t="s">
        <v>26</v>
      </c>
      <c r="D8448">
        <v>51</v>
      </c>
      <c r="E8448" t="s">
        <v>33</v>
      </c>
      <c r="F8448" t="s">
        <v>29154</v>
      </c>
    </row>
    <row r="8449" spans="1:6" x14ac:dyDescent="0.2">
      <c r="A8449" t="s">
        <v>25498</v>
      </c>
      <c r="B8449" t="s">
        <v>16</v>
      </c>
      <c r="C8449" t="s">
        <v>26</v>
      </c>
      <c r="D8449">
        <v>28</v>
      </c>
      <c r="E8449" t="s">
        <v>32</v>
      </c>
      <c r="F8449" t="s">
        <v>29155</v>
      </c>
    </row>
    <row r="8450" spans="1:6" x14ac:dyDescent="0.2">
      <c r="A8450" t="s">
        <v>25501</v>
      </c>
      <c r="B8450" t="s">
        <v>15</v>
      </c>
      <c r="C8450" t="s">
        <v>29</v>
      </c>
      <c r="D8450">
        <v>22</v>
      </c>
      <c r="E8450" t="s">
        <v>33</v>
      </c>
      <c r="F8450" t="s">
        <v>29155</v>
      </c>
    </row>
    <row r="8451" spans="1:6" x14ac:dyDescent="0.2">
      <c r="A8451" t="s">
        <v>25504</v>
      </c>
      <c r="B8451" t="s">
        <v>16</v>
      </c>
      <c r="C8451" t="s">
        <v>27</v>
      </c>
      <c r="D8451">
        <v>81</v>
      </c>
      <c r="E8451" t="s">
        <v>34</v>
      </c>
      <c r="F8451" t="s">
        <v>29157</v>
      </c>
    </row>
    <row r="8452" spans="1:6" x14ac:dyDescent="0.2">
      <c r="A8452" t="s">
        <v>25507</v>
      </c>
      <c r="B8452" t="s">
        <v>20</v>
      </c>
      <c r="C8452" t="s">
        <v>27</v>
      </c>
      <c r="D8452">
        <v>49</v>
      </c>
      <c r="E8452" t="s">
        <v>32</v>
      </c>
      <c r="F8452" t="s">
        <v>29156</v>
      </c>
    </row>
    <row r="8453" spans="1:6" x14ac:dyDescent="0.2">
      <c r="A8453" t="s">
        <v>25510</v>
      </c>
      <c r="B8453" t="s">
        <v>21</v>
      </c>
      <c r="C8453" t="s">
        <v>27</v>
      </c>
      <c r="D8453">
        <v>75</v>
      </c>
      <c r="E8453" t="s">
        <v>33</v>
      </c>
      <c r="F8453" t="s">
        <v>29157</v>
      </c>
    </row>
    <row r="8454" spans="1:6" x14ac:dyDescent="0.2">
      <c r="A8454" t="s">
        <v>25513</v>
      </c>
      <c r="B8454" t="s">
        <v>24</v>
      </c>
      <c r="C8454" t="s">
        <v>26</v>
      </c>
      <c r="D8454">
        <v>43</v>
      </c>
      <c r="E8454" t="s">
        <v>33</v>
      </c>
      <c r="F8454" t="s">
        <v>29157</v>
      </c>
    </row>
    <row r="8455" spans="1:6" x14ac:dyDescent="0.2">
      <c r="A8455" t="s">
        <v>25516</v>
      </c>
      <c r="B8455" t="s">
        <v>15</v>
      </c>
      <c r="C8455" t="s">
        <v>29</v>
      </c>
      <c r="D8455">
        <v>23</v>
      </c>
      <c r="E8455" t="s">
        <v>32</v>
      </c>
      <c r="F8455" t="s">
        <v>29156</v>
      </c>
    </row>
    <row r="8456" spans="1:6" x14ac:dyDescent="0.2">
      <c r="A8456" t="s">
        <v>25519</v>
      </c>
      <c r="B8456" t="s">
        <v>16</v>
      </c>
      <c r="C8456" t="s">
        <v>26</v>
      </c>
      <c r="D8456">
        <v>50</v>
      </c>
      <c r="E8456" t="s">
        <v>32</v>
      </c>
      <c r="F8456" t="s">
        <v>29156</v>
      </c>
    </row>
    <row r="8457" spans="1:6" x14ac:dyDescent="0.2">
      <c r="A8457" t="s">
        <v>25522</v>
      </c>
      <c r="B8457" t="s">
        <v>23</v>
      </c>
      <c r="C8457" t="s">
        <v>27</v>
      </c>
      <c r="D8457">
        <v>72</v>
      </c>
      <c r="E8457" t="s">
        <v>32</v>
      </c>
      <c r="F8457" t="s">
        <v>29157</v>
      </c>
    </row>
    <row r="8458" spans="1:6" x14ac:dyDescent="0.2">
      <c r="A8458" t="s">
        <v>25525</v>
      </c>
      <c r="B8458" t="s">
        <v>20</v>
      </c>
      <c r="C8458" t="s">
        <v>27</v>
      </c>
      <c r="D8458">
        <v>81</v>
      </c>
      <c r="E8458" t="s">
        <v>33</v>
      </c>
      <c r="F8458" t="s">
        <v>29156</v>
      </c>
    </row>
    <row r="8459" spans="1:6" x14ac:dyDescent="0.2">
      <c r="A8459" t="s">
        <v>25528</v>
      </c>
      <c r="B8459" t="s">
        <v>22</v>
      </c>
      <c r="C8459" t="s">
        <v>29</v>
      </c>
      <c r="D8459">
        <v>22</v>
      </c>
      <c r="E8459" t="s">
        <v>34</v>
      </c>
      <c r="F8459" t="s">
        <v>29155</v>
      </c>
    </row>
    <row r="8460" spans="1:6" x14ac:dyDescent="0.2">
      <c r="A8460" t="s">
        <v>25531</v>
      </c>
      <c r="B8460" t="s">
        <v>21</v>
      </c>
      <c r="C8460" t="s">
        <v>26</v>
      </c>
      <c r="D8460">
        <v>20</v>
      </c>
      <c r="E8460" t="s">
        <v>33</v>
      </c>
      <c r="F8460" t="s">
        <v>29156</v>
      </c>
    </row>
    <row r="8461" spans="1:6" x14ac:dyDescent="0.2">
      <c r="A8461" t="s">
        <v>25290</v>
      </c>
      <c r="B8461" t="s">
        <v>15</v>
      </c>
      <c r="C8461" t="s">
        <v>27</v>
      </c>
      <c r="D8461">
        <v>116</v>
      </c>
      <c r="E8461" t="s">
        <v>32</v>
      </c>
      <c r="F8461" t="s">
        <v>29154</v>
      </c>
    </row>
    <row r="8462" spans="1:6" x14ac:dyDescent="0.2">
      <c r="A8462" t="s">
        <v>25294</v>
      </c>
      <c r="B8462" t="s">
        <v>21</v>
      </c>
      <c r="C8462" t="s">
        <v>27</v>
      </c>
      <c r="D8462">
        <v>71</v>
      </c>
      <c r="E8462" t="s">
        <v>32</v>
      </c>
      <c r="F8462" t="s">
        <v>29154</v>
      </c>
    </row>
    <row r="8463" spans="1:6" x14ac:dyDescent="0.2">
      <c r="A8463" t="s">
        <v>25297</v>
      </c>
      <c r="B8463" t="s">
        <v>16</v>
      </c>
      <c r="C8463" t="s">
        <v>28</v>
      </c>
      <c r="D8463">
        <v>115</v>
      </c>
      <c r="E8463" t="s">
        <v>33</v>
      </c>
      <c r="F8463" t="s">
        <v>29157</v>
      </c>
    </row>
    <row r="8464" spans="1:6" x14ac:dyDescent="0.2">
      <c r="A8464" t="s">
        <v>25300</v>
      </c>
      <c r="B8464" t="s">
        <v>20</v>
      </c>
      <c r="C8464" t="s">
        <v>27</v>
      </c>
      <c r="D8464">
        <v>114</v>
      </c>
      <c r="E8464" t="s">
        <v>32</v>
      </c>
      <c r="F8464" t="s">
        <v>29154</v>
      </c>
    </row>
    <row r="8465" spans="1:6" x14ac:dyDescent="0.2">
      <c r="A8465" t="s">
        <v>25303</v>
      </c>
      <c r="B8465" t="s">
        <v>23</v>
      </c>
      <c r="C8465" t="s">
        <v>28</v>
      </c>
      <c r="D8465">
        <v>289</v>
      </c>
      <c r="E8465" t="s">
        <v>33</v>
      </c>
      <c r="F8465" t="s">
        <v>29156</v>
      </c>
    </row>
    <row r="8466" spans="1:6" x14ac:dyDescent="0.2">
      <c r="A8466" t="s">
        <v>25534</v>
      </c>
      <c r="B8466" t="s">
        <v>21</v>
      </c>
      <c r="C8466" t="s">
        <v>27</v>
      </c>
      <c r="D8466">
        <v>70</v>
      </c>
      <c r="E8466" t="s">
        <v>33</v>
      </c>
      <c r="F8466" t="s">
        <v>29157</v>
      </c>
    </row>
    <row r="8467" spans="1:6" x14ac:dyDescent="0.2">
      <c r="A8467" t="s">
        <v>25537</v>
      </c>
      <c r="B8467" t="s">
        <v>19</v>
      </c>
      <c r="C8467" t="s">
        <v>28</v>
      </c>
      <c r="D8467">
        <v>361</v>
      </c>
      <c r="E8467" t="s">
        <v>32</v>
      </c>
      <c r="F8467" t="s">
        <v>79</v>
      </c>
    </row>
    <row r="8468" spans="1:6" x14ac:dyDescent="0.2">
      <c r="A8468" t="s">
        <v>25540</v>
      </c>
      <c r="B8468" t="s">
        <v>17</v>
      </c>
      <c r="C8468" t="s">
        <v>26</v>
      </c>
      <c r="D8468">
        <v>25</v>
      </c>
      <c r="E8468" t="s">
        <v>33</v>
      </c>
      <c r="F8468" t="s">
        <v>79</v>
      </c>
    </row>
    <row r="8469" spans="1:6" x14ac:dyDescent="0.2">
      <c r="A8469" t="s">
        <v>25543</v>
      </c>
      <c r="B8469" t="s">
        <v>22</v>
      </c>
      <c r="C8469" t="s">
        <v>26</v>
      </c>
      <c r="D8469">
        <v>27</v>
      </c>
      <c r="E8469" t="s">
        <v>33</v>
      </c>
      <c r="F8469" t="s">
        <v>79</v>
      </c>
    </row>
    <row r="8470" spans="1:6" x14ac:dyDescent="0.2">
      <c r="A8470" t="s">
        <v>25546</v>
      </c>
      <c r="B8470" t="s">
        <v>18</v>
      </c>
      <c r="C8470" t="s">
        <v>29</v>
      </c>
      <c r="D8470">
        <v>18</v>
      </c>
      <c r="E8470" t="s">
        <v>34</v>
      </c>
      <c r="F8470" t="s">
        <v>79</v>
      </c>
    </row>
    <row r="8471" spans="1:6" x14ac:dyDescent="0.2">
      <c r="A8471" t="s">
        <v>25549</v>
      </c>
      <c r="B8471" t="s">
        <v>17</v>
      </c>
      <c r="C8471" t="s">
        <v>26</v>
      </c>
      <c r="D8471">
        <v>47</v>
      </c>
      <c r="E8471" t="s">
        <v>34</v>
      </c>
      <c r="F8471" t="s">
        <v>79</v>
      </c>
    </row>
    <row r="8472" spans="1:6" x14ac:dyDescent="0.2">
      <c r="A8472" t="s">
        <v>25552</v>
      </c>
      <c r="B8472" t="s">
        <v>20</v>
      </c>
      <c r="C8472" t="s">
        <v>27</v>
      </c>
      <c r="D8472">
        <v>114</v>
      </c>
      <c r="E8472" t="s">
        <v>34</v>
      </c>
      <c r="F8472" t="s">
        <v>29157</v>
      </c>
    </row>
    <row r="8473" spans="1:6" x14ac:dyDescent="0.2">
      <c r="A8473" t="s">
        <v>25555</v>
      </c>
      <c r="B8473" t="s">
        <v>16</v>
      </c>
      <c r="C8473" t="s">
        <v>26</v>
      </c>
      <c r="D8473">
        <v>47</v>
      </c>
      <c r="E8473" t="s">
        <v>34</v>
      </c>
      <c r="F8473" t="s">
        <v>79</v>
      </c>
    </row>
    <row r="8474" spans="1:6" x14ac:dyDescent="0.2">
      <c r="A8474" t="s">
        <v>25558</v>
      </c>
      <c r="B8474" t="s">
        <v>17</v>
      </c>
      <c r="C8474" t="s">
        <v>26</v>
      </c>
      <c r="D8474">
        <v>35</v>
      </c>
      <c r="E8474" t="s">
        <v>32</v>
      </c>
      <c r="F8474" t="s">
        <v>79</v>
      </c>
    </row>
    <row r="8475" spans="1:6" x14ac:dyDescent="0.2">
      <c r="A8475" t="s">
        <v>25561</v>
      </c>
      <c r="B8475" t="s">
        <v>18</v>
      </c>
      <c r="C8475" t="s">
        <v>29</v>
      </c>
      <c r="D8475">
        <v>23</v>
      </c>
      <c r="E8475" t="s">
        <v>33</v>
      </c>
      <c r="F8475" t="s">
        <v>29157</v>
      </c>
    </row>
    <row r="8476" spans="1:6" x14ac:dyDescent="0.2">
      <c r="A8476" t="s">
        <v>25564</v>
      </c>
      <c r="B8476" t="s">
        <v>23</v>
      </c>
      <c r="C8476" t="s">
        <v>27</v>
      </c>
      <c r="D8476">
        <v>112</v>
      </c>
      <c r="E8476" t="s">
        <v>33</v>
      </c>
      <c r="F8476" t="s">
        <v>79</v>
      </c>
    </row>
    <row r="8477" spans="1:6" x14ac:dyDescent="0.2">
      <c r="A8477" t="s">
        <v>25567</v>
      </c>
      <c r="B8477" t="s">
        <v>18</v>
      </c>
      <c r="C8477" t="s">
        <v>27</v>
      </c>
      <c r="D8477">
        <v>107</v>
      </c>
      <c r="E8477" t="s">
        <v>32</v>
      </c>
      <c r="F8477" t="s">
        <v>79</v>
      </c>
    </row>
    <row r="8478" spans="1:6" x14ac:dyDescent="0.2">
      <c r="A8478" t="s">
        <v>25570</v>
      </c>
      <c r="B8478" t="s">
        <v>20</v>
      </c>
      <c r="C8478" t="s">
        <v>29</v>
      </c>
      <c r="D8478">
        <v>13</v>
      </c>
      <c r="E8478" t="s">
        <v>32</v>
      </c>
      <c r="F8478" t="s">
        <v>79</v>
      </c>
    </row>
    <row r="8479" spans="1:6" x14ac:dyDescent="0.2">
      <c r="A8479" t="s">
        <v>25573</v>
      </c>
      <c r="B8479" t="s">
        <v>24</v>
      </c>
      <c r="C8479" t="s">
        <v>26</v>
      </c>
      <c r="D8479">
        <v>37</v>
      </c>
      <c r="E8479" t="s">
        <v>34</v>
      </c>
      <c r="F8479" t="s">
        <v>79</v>
      </c>
    </row>
    <row r="8480" spans="1:6" x14ac:dyDescent="0.2">
      <c r="A8480" t="s">
        <v>25576</v>
      </c>
      <c r="B8480" t="s">
        <v>18</v>
      </c>
      <c r="C8480" t="s">
        <v>26</v>
      </c>
      <c r="D8480">
        <v>29</v>
      </c>
      <c r="E8480" t="s">
        <v>32</v>
      </c>
      <c r="F8480" t="s">
        <v>79</v>
      </c>
    </row>
    <row r="8481" spans="1:6" x14ac:dyDescent="0.2">
      <c r="A8481" t="s">
        <v>25579</v>
      </c>
      <c r="B8481" t="s">
        <v>16</v>
      </c>
      <c r="C8481" t="s">
        <v>26</v>
      </c>
      <c r="D8481">
        <v>41</v>
      </c>
      <c r="E8481" t="s">
        <v>33</v>
      </c>
      <c r="F8481" t="s">
        <v>79</v>
      </c>
    </row>
    <row r="8482" spans="1:6" x14ac:dyDescent="0.2">
      <c r="A8482" t="s">
        <v>25582</v>
      </c>
      <c r="B8482" t="s">
        <v>16</v>
      </c>
      <c r="C8482" t="s">
        <v>26</v>
      </c>
      <c r="D8482">
        <v>35</v>
      </c>
      <c r="E8482" t="s">
        <v>33</v>
      </c>
      <c r="F8482" t="s">
        <v>79</v>
      </c>
    </row>
    <row r="8483" spans="1:6" x14ac:dyDescent="0.2">
      <c r="A8483" t="s">
        <v>25585</v>
      </c>
      <c r="B8483" t="s">
        <v>18</v>
      </c>
      <c r="C8483" t="s">
        <v>29</v>
      </c>
      <c r="D8483">
        <v>18</v>
      </c>
      <c r="E8483" t="s">
        <v>33</v>
      </c>
      <c r="F8483" t="s">
        <v>29157</v>
      </c>
    </row>
    <row r="8484" spans="1:6" x14ac:dyDescent="0.2">
      <c r="A8484" t="s">
        <v>25588</v>
      </c>
      <c r="B8484" t="s">
        <v>15</v>
      </c>
      <c r="C8484" t="s">
        <v>26</v>
      </c>
      <c r="D8484">
        <v>41</v>
      </c>
      <c r="E8484" t="s">
        <v>32</v>
      </c>
      <c r="F8484" t="s">
        <v>79</v>
      </c>
    </row>
    <row r="8485" spans="1:6" x14ac:dyDescent="0.2">
      <c r="A8485" t="s">
        <v>25591</v>
      </c>
      <c r="B8485" t="s">
        <v>18</v>
      </c>
      <c r="C8485" t="s">
        <v>27</v>
      </c>
      <c r="D8485">
        <v>119</v>
      </c>
      <c r="E8485" t="s">
        <v>34</v>
      </c>
      <c r="F8485" t="s">
        <v>79</v>
      </c>
    </row>
    <row r="8486" spans="1:6" x14ac:dyDescent="0.2">
      <c r="A8486" t="s">
        <v>25594</v>
      </c>
      <c r="B8486" t="s">
        <v>20</v>
      </c>
      <c r="C8486" t="s">
        <v>26</v>
      </c>
      <c r="D8486">
        <v>53</v>
      </c>
      <c r="E8486" t="s">
        <v>33</v>
      </c>
      <c r="F8486" t="s">
        <v>79</v>
      </c>
    </row>
    <row r="8487" spans="1:6" x14ac:dyDescent="0.2">
      <c r="A8487" t="s">
        <v>25597</v>
      </c>
      <c r="B8487" t="s">
        <v>17</v>
      </c>
      <c r="C8487" t="s">
        <v>26</v>
      </c>
      <c r="D8487">
        <v>22</v>
      </c>
      <c r="E8487" t="s">
        <v>34</v>
      </c>
      <c r="F8487" t="s">
        <v>79</v>
      </c>
    </row>
    <row r="8488" spans="1:6" x14ac:dyDescent="0.2">
      <c r="A8488" t="s">
        <v>25600</v>
      </c>
      <c r="B8488" t="s">
        <v>20</v>
      </c>
      <c r="C8488" t="s">
        <v>26</v>
      </c>
      <c r="D8488">
        <v>44</v>
      </c>
      <c r="E8488" t="s">
        <v>33</v>
      </c>
      <c r="F8488" t="s">
        <v>79</v>
      </c>
    </row>
    <row r="8489" spans="1:6" x14ac:dyDescent="0.2">
      <c r="A8489" t="s">
        <v>25603</v>
      </c>
      <c r="B8489" t="s">
        <v>15</v>
      </c>
      <c r="C8489" t="s">
        <v>27</v>
      </c>
      <c r="D8489">
        <v>80</v>
      </c>
      <c r="E8489" t="s">
        <v>34</v>
      </c>
      <c r="F8489" t="s">
        <v>79</v>
      </c>
    </row>
    <row r="8490" spans="1:6" x14ac:dyDescent="0.2">
      <c r="A8490" t="s">
        <v>25606</v>
      </c>
      <c r="B8490" t="s">
        <v>21</v>
      </c>
      <c r="C8490" t="s">
        <v>26</v>
      </c>
      <c r="D8490">
        <v>29</v>
      </c>
      <c r="E8490" t="s">
        <v>32</v>
      </c>
      <c r="F8490" t="s">
        <v>79</v>
      </c>
    </row>
    <row r="8491" spans="1:6" x14ac:dyDescent="0.2">
      <c r="A8491" t="s">
        <v>25609</v>
      </c>
      <c r="B8491" t="s">
        <v>18</v>
      </c>
      <c r="C8491" t="s">
        <v>26</v>
      </c>
      <c r="D8491">
        <v>59</v>
      </c>
      <c r="E8491" t="s">
        <v>32</v>
      </c>
      <c r="F8491" t="s">
        <v>29157</v>
      </c>
    </row>
    <row r="8492" spans="1:6" x14ac:dyDescent="0.2">
      <c r="A8492" t="s">
        <v>25612</v>
      </c>
      <c r="B8492" t="s">
        <v>15</v>
      </c>
      <c r="C8492" t="s">
        <v>27</v>
      </c>
      <c r="D8492">
        <v>77</v>
      </c>
      <c r="E8492" t="s">
        <v>32</v>
      </c>
      <c r="F8492" t="s">
        <v>29157</v>
      </c>
    </row>
    <row r="8493" spans="1:6" x14ac:dyDescent="0.2">
      <c r="A8493" t="s">
        <v>25615</v>
      </c>
      <c r="B8493" t="s">
        <v>21</v>
      </c>
      <c r="C8493" t="s">
        <v>27</v>
      </c>
      <c r="D8493">
        <v>101</v>
      </c>
      <c r="E8493" t="s">
        <v>32</v>
      </c>
      <c r="F8493" t="s">
        <v>79</v>
      </c>
    </row>
    <row r="8494" spans="1:6" x14ac:dyDescent="0.2">
      <c r="A8494" t="s">
        <v>25618</v>
      </c>
      <c r="B8494" t="s">
        <v>22</v>
      </c>
      <c r="C8494" t="s">
        <v>27</v>
      </c>
      <c r="D8494">
        <v>108</v>
      </c>
      <c r="E8494" t="s">
        <v>34</v>
      </c>
      <c r="F8494" t="s">
        <v>79</v>
      </c>
    </row>
    <row r="8495" spans="1:6" x14ac:dyDescent="0.2">
      <c r="A8495" t="s">
        <v>25621</v>
      </c>
      <c r="B8495" t="s">
        <v>18</v>
      </c>
      <c r="C8495" t="s">
        <v>28</v>
      </c>
      <c r="D8495">
        <v>345</v>
      </c>
      <c r="E8495" t="s">
        <v>34</v>
      </c>
      <c r="F8495" t="s">
        <v>79</v>
      </c>
    </row>
    <row r="8496" spans="1:6" x14ac:dyDescent="0.2">
      <c r="A8496" t="s">
        <v>25624</v>
      </c>
      <c r="B8496" t="s">
        <v>22</v>
      </c>
      <c r="C8496" t="s">
        <v>26</v>
      </c>
      <c r="D8496">
        <v>37</v>
      </c>
      <c r="E8496" t="s">
        <v>32</v>
      </c>
      <c r="F8496" t="s">
        <v>79</v>
      </c>
    </row>
    <row r="8497" spans="1:6" x14ac:dyDescent="0.2">
      <c r="A8497" t="s">
        <v>25627</v>
      </c>
      <c r="B8497" t="s">
        <v>21</v>
      </c>
      <c r="C8497" t="s">
        <v>30</v>
      </c>
      <c r="D8497">
        <v>4</v>
      </c>
      <c r="E8497" t="s">
        <v>33</v>
      </c>
      <c r="F8497" t="s">
        <v>79</v>
      </c>
    </row>
    <row r="8498" spans="1:6" x14ac:dyDescent="0.2">
      <c r="A8498" t="s">
        <v>25630</v>
      </c>
      <c r="B8498" t="s">
        <v>23</v>
      </c>
      <c r="C8498" t="s">
        <v>27</v>
      </c>
      <c r="D8498">
        <v>108</v>
      </c>
      <c r="E8498" t="s">
        <v>32</v>
      </c>
      <c r="F8498" t="s">
        <v>79</v>
      </c>
    </row>
    <row r="8499" spans="1:6" x14ac:dyDescent="0.2">
      <c r="A8499" t="s">
        <v>25633</v>
      </c>
      <c r="B8499" t="s">
        <v>22</v>
      </c>
      <c r="C8499" t="s">
        <v>27</v>
      </c>
      <c r="D8499">
        <v>53</v>
      </c>
      <c r="E8499" t="s">
        <v>34</v>
      </c>
      <c r="F8499" t="s">
        <v>79</v>
      </c>
    </row>
    <row r="8500" spans="1:6" x14ac:dyDescent="0.2">
      <c r="A8500" t="s">
        <v>25636</v>
      </c>
      <c r="B8500" t="s">
        <v>24</v>
      </c>
      <c r="C8500" t="s">
        <v>29</v>
      </c>
      <c r="D8500">
        <v>17</v>
      </c>
      <c r="E8500" t="s">
        <v>32</v>
      </c>
      <c r="F8500" t="s">
        <v>79</v>
      </c>
    </row>
    <row r="8501" spans="1:6" x14ac:dyDescent="0.2">
      <c r="A8501" t="s">
        <v>25639</v>
      </c>
      <c r="B8501" t="s">
        <v>17</v>
      </c>
      <c r="C8501" t="s">
        <v>27</v>
      </c>
      <c r="D8501">
        <v>73</v>
      </c>
      <c r="E8501" t="s">
        <v>34</v>
      </c>
      <c r="F8501" t="s">
        <v>29157</v>
      </c>
    </row>
    <row r="8502" spans="1:6" x14ac:dyDescent="0.2">
      <c r="A8502" t="s">
        <v>25642</v>
      </c>
      <c r="B8502" t="s">
        <v>24</v>
      </c>
      <c r="C8502" t="s">
        <v>27</v>
      </c>
      <c r="D8502">
        <v>109</v>
      </c>
      <c r="E8502" t="s">
        <v>34</v>
      </c>
      <c r="F8502" t="s">
        <v>29157</v>
      </c>
    </row>
    <row r="8503" spans="1:6" x14ac:dyDescent="0.2">
      <c r="A8503" t="s">
        <v>25645</v>
      </c>
      <c r="B8503" t="s">
        <v>20</v>
      </c>
      <c r="C8503" t="s">
        <v>26</v>
      </c>
      <c r="D8503">
        <v>24</v>
      </c>
      <c r="E8503" t="s">
        <v>32</v>
      </c>
      <c r="F8503" t="s">
        <v>29157</v>
      </c>
    </row>
    <row r="8504" spans="1:6" x14ac:dyDescent="0.2">
      <c r="A8504" t="s">
        <v>25648</v>
      </c>
      <c r="B8504" t="s">
        <v>22</v>
      </c>
      <c r="C8504" t="s">
        <v>27</v>
      </c>
      <c r="D8504">
        <v>109</v>
      </c>
      <c r="E8504" t="s">
        <v>32</v>
      </c>
      <c r="F8504" t="s">
        <v>29157</v>
      </c>
    </row>
    <row r="8505" spans="1:6" x14ac:dyDescent="0.2">
      <c r="A8505" t="s">
        <v>25651</v>
      </c>
      <c r="B8505" t="s">
        <v>22</v>
      </c>
      <c r="C8505" t="s">
        <v>28</v>
      </c>
      <c r="D8505">
        <v>102</v>
      </c>
      <c r="E8505" t="s">
        <v>32</v>
      </c>
      <c r="F8505" t="s">
        <v>29157</v>
      </c>
    </row>
    <row r="8506" spans="1:6" x14ac:dyDescent="0.2">
      <c r="A8506" t="s">
        <v>25654</v>
      </c>
      <c r="B8506" t="s">
        <v>23</v>
      </c>
      <c r="C8506" t="s">
        <v>27</v>
      </c>
      <c r="D8506">
        <v>114</v>
      </c>
      <c r="E8506" t="s">
        <v>33</v>
      </c>
      <c r="F8506" t="s">
        <v>29157</v>
      </c>
    </row>
    <row r="8507" spans="1:6" x14ac:dyDescent="0.2">
      <c r="A8507" t="s">
        <v>25657</v>
      </c>
      <c r="B8507" t="s">
        <v>19</v>
      </c>
      <c r="C8507" t="s">
        <v>29</v>
      </c>
      <c r="D8507">
        <v>10</v>
      </c>
      <c r="E8507" t="s">
        <v>33</v>
      </c>
      <c r="F8507" t="s">
        <v>79</v>
      </c>
    </row>
    <row r="8508" spans="1:6" x14ac:dyDescent="0.2">
      <c r="A8508" t="s">
        <v>25678</v>
      </c>
      <c r="B8508" t="s">
        <v>17</v>
      </c>
      <c r="C8508" t="s">
        <v>26</v>
      </c>
      <c r="D8508">
        <v>30</v>
      </c>
      <c r="E8508" t="s">
        <v>32</v>
      </c>
      <c r="F8508" t="s">
        <v>29154</v>
      </c>
    </row>
    <row r="8509" spans="1:6" x14ac:dyDescent="0.2">
      <c r="A8509" t="s">
        <v>25681</v>
      </c>
      <c r="B8509" t="s">
        <v>17</v>
      </c>
      <c r="C8509" t="s">
        <v>27</v>
      </c>
      <c r="D8509">
        <v>51</v>
      </c>
      <c r="E8509" t="s">
        <v>32</v>
      </c>
      <c r="F8509" t="s">
        <v>29154</v>
      </c>
    </row>
    <row r="8510" spans="1:6" x14ac:dyDescent="0.2">
      <c r="A8510" t="s">
        <v>25684</v>
      </c>
      <c r="B8510" t="s">
        <v>21</v>
      </c>
      <c r="C8510" t="s">
        <v>27</v>
      </c>
      <c r="D8510">
        <v>88</v>
      </c>
      <c r="E8510" t="s">
        <v>34</v>
      </c>
      <c r="F8510" t="s">
        <v>29157</v>
      </c>
    </row>
    <row r="8511" spans="1:6" x14ac:dyDescent="0.2">
      <c r="A8511" t="s">
        <v>25687</v>
      </c>
      <c r="B8511" t="s">
        <v>19</v>
      </c>
      <c r="C8511" t="s">
        <v>27</v>
      </c>
      <c r="D8511">
        <v>113</v>
      </c>
      <c r="E8511" t="s">
        <v>32</v>
      </c>
      <c r="F8511" t="s">
        <v>29154</v>
      </c>
    </row>
    <row r="8512" spans="1:6" x14ac:dyDescent="0.2">
      <c r="A8512" t="s">
        <v>25690</v>
      </c>
      <c r="B8512" t="s">
        <v>16</v>
      </c>
      <c r="C8512" t="s">
        <v>26</v>
      </c>
      <c r="D8512">
        <v>28</v>
      </c>
      <c r="E8512" t="s">
        <v>33</v>
      </c>
      <c r="F8512" t="s">
        <v>29156</v>
      </c>
    </row>
    <row r="8513" spans="1:6" x14ac:dyDescent="0.2">
      <c r="A8513" t="s">
        <v>25693</v>
      </c>
      <c r="B8513" t="s">
        <v>23</v>
      </c>
      <c r="C8513" t="s">
        <v>26</v>
      </c>
      <c r="D8513">
        <v>43</v>
      </c>
      <c r="E8513" t="s">
        <v>33</v>
      </c>
      <c r="F8513" t="s">
        <v>29157</v>
      </c>
    </row>
    <row r="8514" spans="1:6" x14ac:dyDescent="0.2">
      <c r="A8514" t="s">
        <v>25696</v>
      </c>
      <c r="B8514" t="s">
        <v>20</v>
      </c>
      <c r="C8514" t="s">
        <v>29</v>
      </c>
      <c r="D8514">
        <v>21</v>
      </c>
      <c r="E8514" t="s">
        <v>32</v>
      </c>
      <c r="F8514" t="s">
        <v>29155</v>
      </c>
    </row>
    <row r="8515" spans="1:6" x14ac:dyDescent="0.2">
      <c r="A8515" t="s">
        <v>25699</v>
      </c>
      <c r="B8515" t="s">
        <v>20</v>
      </c>
      <c r="C8515" t="s">
        <v>29</v>
      </c>
      <c r="D8515">
        <v>15</v>
      </c>
      <c r="E8515" t="s">
        <v>34</v>
      </c>
      <c r="F8515" t="s">
        <v>29156</v>
      </c>
    </row>
    <row r="8516" spans="1:6" x14ac:dyDescent="0.2">
      <c r="A8516" t="s">
        <v>25702</v>
      </c>
      <c r="B8516" t="s">
        <v>22</v>
      </c>
      <c r="C8516" t="s">
        <v>29</v>
      </c>
      <c r="D8516">
        <v>23</v>
      </c>
      <c r="E8516" t="s">
        <v>34</v>
      </c>
      <c r="F8516" t="s">
        <v>29156</v>
      </c>
    </row>
    <row r="8517" spans="1:6" x14ac:dyDescent="0.2">
      <c r="A8517" t="s">
        <v>25705</v>
      </c>
      <c r="B8517" t="s">
        <v>17</v>
      </c>
      <c r="C8517" t="s">
        <v>29</v>
      </c>
      <c r="D8517">
        <v>14</v>
      </c>
      <c r="E8517" t="s">
        <v>32</v>
      </c>
      <c r="F8517" t="s">
        <v>29157</v>
      </c>
    </row>
    <row r="8518" spans="1:6" x14ac:dyDescent="0.2">
      <c r="A8518" t="s">
        <v>25708</v>
      </c>
      <c r="B8518" t="s">
        <v>17</v>
      </c>
      <c r="C8518" t="s">
        <v>27</v>
      </c>
      <c r="D8518">
        <v>74</v>
      </c>
      <c r="E8518" t="s">
        <v>33</v>
      </c>
      <c r="F8518" t="s">
        <v>29154</v>
      </c>
    </row>
    <row r="8519" spans="1:6" x14ac:dyDescent="0.2">
      <c r="A8519" t="s">
        <v>25711</v>
      </c>
      <c r="B8519" t="s">
        <v>23</v>
      </c>
      <c r="C8519" t="s">
        <v>29</v>
      </c>
      <c r="D8519">
        <v>14</v>
      </c>
      <c r="E8519" t="s">
        <v>32</v>
      </c>
      <c r="F8519" t="s">
        <v>29155</v>
      </c>
    </row>
    <row r="8520" spans="1:6" x14ac:dyDescent="0.2">
      <c r="A8520" t="s">
        <v>25714</v>
      </c>
      <c r="B8520" t="s">
        <v>23</v>
      </c>
      <c r="C8520" t="s">
        <v>26</v>
      </c>
      <c r="D8520">
        <v>49</v>
      </c>
      <c r="E8520" t="s">
        <v>32</v>
      </c>
      <c r="F8520" t="s">
        <v>29157</v>
      </c>
    </row>
    <row r="8521" spans="1:6" x14ac:dyDescent="0.2">
      <c r="A8521" t="s">
        <v>25717</v>
      </c>
      <c r="B8521" t="s">
        <v>22</v>
      </c>
      <c r="C8521" t="s">
        <v>26</v>
      </c>
      <c r="D8521">
        <v>22</v>
      </c>
      <c r="E8521" t="s">
        <v>32</v>
      </c>
      <c r="F8521" t="s">
        <v>29157</v>
      </c>
    </row>
    <row r="8522" spans="1:6" x14ac:dyDescent="0.2">
      <c r="A8522" t="s">
        <v>25720</v>
      </c>
      <c r="B8522" t="s">
        <v>24</v>
      </c>
      <c r="C8522" t="s">
        <v>26</v>
      </c>
      <c r="D8522">
        <v>38</v>
      </c>
      <c r="E8522" t="s">
        <v>33</v>
      </c>
      <c r="F8522" t="s">
        <v>29157</v>
      </c>
    </row>
    <row r="8523" spans="1:6" x14ac:dyDescent="0.2">
      <c r="A8523" t="s">
        <v>25723</v>
      </c>
      <c r="B8523" t="s">
        <v>24</v>
      </c>
      <c r="C8523" t="s">
        <v>27</v>
      </c>
      <c r="D8523">
        <v>113</v>
      </c>
      <c r="E8523" t="s">
        <v>32</v>
      </c>
      <c r="F8523" t="s">
        <v>29154</v>
      </c>
    </row>
    <row r="8524" spans="1:6" x14ac:dyDescent="0.2">
      <c r="A8524" t="s">
        <v>25726</v>
      </c>
      <c r="B8524" t="s">
        <v>17</v>
      </c>
      <c r="C8524" t="s">
        <v>26</v>
      </c>
      <c r="D8524">
        <v>51</v>
      </c>
      <c r="E8524" t="s">
        <v>34</v>
      </c>
      <c r="F8524" t="s">
        <v>29154</v>
      </c>
    </row>
    <row r="8525" spans="1:6" x14ac:dyDescent="0.2">
      <c r="A8525" t="s">
        <v>25729</v>
      </c>
      <c r="B8525" t="s">
        <v>21</v>
      </c>
      <c r="C8525" t="s">
        <v>29</v>
      </c>
      <c r="D8525">
        <v>22</v>
      </c>
      <c r="E8525" t="s">
        <v>34</v>
      </c>
      <c r="F8525" t="s">
        <v>29156</v>
      </c>
    </row>
    <row r="8526" spans="1:6" x14ac:dyDescent="0.2">
      <c r="A8526" t="s">
        <v>25732</v>
      </c>
      <c r="B8526" t="s">
        <v>19</v>
      </c>
      <c r="C8526" t="s">
        <v>27</v>
      </c>
      <c r="D8526">
        <v>110</v>
      </c>
      <c r="E8526" t="s">
        <v>34</v>
      </c>
      <c r="F8526" t="s">
        <v>29156</v>
      </c>
    </row>
    <row r="8527" spans="1:6" x14ac:dyDescent="0.2">
      <c r="A8527" t="s">
        <v>25735</v>
      </c>
      <c r="B8527" t="s">
        <v>16</v>
      </c>
      <c r="C8527" t="s">
        <v>27</v>
      </c>
      <c r="D8527">
        <v>102</v>
      </c>
      <c r="E8527" t="s">
        <v>32</v>
      </c>
      <c r="F8527" t="s">
        <v>29157</v>
      </c>
    </row>
    <row r="8528" spans="1:6" x14ac:dyDescent="0.2">
      <c r="A8528" t="s">
        <v>25738</v>
      </c>
      <c r="B8528" t="s">
        <v>15</v>
      </c>
      <c r="C8528" t="s">
        <v>26</v>
      </c>
      <c r="D8528">
        <v>47</v>
      </c>
      <c r="E8528" t="s">
        <v>32</v>
      </c>
      <c r="F8528" t="s">
        <v>29157</v>
      </c>
    </row>
    <row r="8529" spans="1:6" x14ac:dyDescent="0.2">
      <c r="A8529" t="s">
        <v>25741</v>
      </c>
      <c r="B8529" t="s">
        <v>16</v>
      </c>
      <c r="C8529" t="s">
        <v>26</v>
      </c>
      <c r="D8529">
        <v>44</v>
      </c>
      <c r="E8529" t="s">
        <v>34</v>
      </c>
      <c r="F8529" t="s">
        <v>29157</v>
      </c>
    </row>
    <row r="8530" spans="1:6" x14ac:dyDescent="0.2">
      <c r="A8530" t="s">
        <v>25744</v>
      </c>
      <c r="B8530" t="s">
        <v>23</v>
      </c>
      <c r="C8530" t="s">
        <v>26</v>
      </c>
      <c r="D8530">
        <v>49</v>
      </c>
      <c r="E8530" t="s">
        <v>32</v>
      </c>
      <c r="F8530" t="s">
        <v>29154</v>
      </c>
    </row>
    <row r="8531" spans="1:6" x14ac:dyDescent="0.2">
      <c r="A8531" t="s">
        <v>25747</v>
      </c>
      <c r="B8531" t="s">
        <v>15</v>
      </c>
      <c r="C8531" t="s">
        <v>26</v>
      </c>
      <c r="D8531">
        <v>28</v>
      </c>
      <c r="E8531" t="s">
        <v>34</v>
      </c>
      <c r="F8531" t="s">
        <v>29154</v>
      </c>
    </row>
    <row r="8532" spans="1:6" x14ac:dyDescent="0.2">
      <c r="A8532" t="s">
        <v>25750</v>
      </c>
      <c r="B8532" t="s">
        <v>16</v>
      </c>
      <c r="C8532" t="s">
        <v>26</v>
      </c>
      <c r="D8532">
        <v>49</v>
      </c>
      <c r="E8532" t="s">
        <v>34</v>
      </c>
      <c r="F8532" t="s">
        <v>29157</v>
      </c>
    </row>
    <row r="8533" spans="1:6" x14ac:dyDescent="0.2">
      <c r="A8533" t="s">
        <v>25753</v>
      </c>
      <c r="B8533" t="s">
        <v>16</v>
      </c>
      <c r="C8533" t="s">
        <v>29</v>
      </c>
      <c r="D8533">
        <v>17</v>
      </c>
      <c r="E8533" t="s">
        <v>33</v>
      </c>
      <c r="F8533" t="s">
        <v>29154</v>
      </c>
    </row>
    <row r="8534" spans="1:6" x14ac:dyDescent="0.2">
      <c r="A8534" t="s">
        <v>25756</v>
      </c>
      <c r="B8534" t="s">
        <v>16</v>
      </c>
      <c r="C8534" t="s">
        <v>27</v>
      </c>
      <c r="D8534">
        <v>87</v>
      </c>
      <c r="E8534" t="s">
        <v>33</v>
      </c>
      <c r="F8534" t="s">
        <v>29157</v>
      </c>
    </row>
    <row r="8535" spans="1:6" x14ac:dyDescent="0.2">
      <c r="A8535" t="s">
        <v>25759</v>
      </c>
      <c r="B8535" t="s">
        <v>19</v>
      </c>
      <c r="C8535" t="s">
        <v>27</v>
      </c>
      <c r="D8535">
        <v>92</v>
      </c>
      <c r="E8535" t="s">
        <v>34</v>
      </c>
      <c r="F8535" t="s">
        <v>29154</v>
      </c>
    </row>
    <row r="8536" spans="1:6" x14ac:dyDescent="0.2">
      <c r="A8536" t="s">
        <v>25762</v>
      </c>
      <c r="B8536" t="s">
        <v>15</v>
      </c>
      <c r="C8536" t="s">
        <v>27</v>
      </c>
      <c r="D8536">
        <v>118</v>
      </c>
      <c r="E8536" t="s">
        <v>32</v>
      </c>
      <c r="F8536" t="s">
        <v>29157</v>
      </c>
    </row>
    <row r="8537" spans="1:6" x14ac:dyDescent="0.2">
      <c r="A8537" t="s">
        <v>25765</v>
      </c>
      <c r="B8537" t="s">
        <v>17</v>
      </c>
      <c r="C8537" t="s">
        <v>29</v>
      </c>
      <c r="D8537">
        <v>20</v>
      </c>
      <c r="E8537" t="s">
        <v>33</v>
      </c>
      <c r="F8537" t="s">
        <v>29154</v>
      </c>
    </row>
    <row r="8538" spans="1:6" x14ac:dyDescent="0.2">
      <c r="A8538" t="s">
        <v>25768</v>
      </c>
      <c r="B8538" t="s">
        <v>23</v>
      </c>
      <c r="C8538" t="s">
        <v>26</v>
      </c>
      <c r="D8538">
        <v>26</v>
      </c>
      <c r="E8538" t="s">
        <v>32</v>
      </c>
      <c r="F8538" t="s">
        <v>29154</v>
      </c>
    </row>
    <row r="8539" spans="1:6" x14ac:dyDescent="0.2">
      <c r="A8539" t="s">
        <v>25771</v>
      </c>
      <c r="B8539" t="s">
        <v>19</v>
      </c>
      <c r="C8539" t="s">
        <v>27</v>
      </c>
      <c r="D8539">
        <v>52</v>
      </c>
      <c r="E8539" t="s">
        <v>34</v>
      </c>
      <c r="F8539" t="s">
        <v>29157</v>
      </c>
    </row>
    <row r="8540" spans="1:6" x14ac:dyDescent="0.2">
      <c r="A8540" t="s">
        <v>25774</v>
      </c>
      <c r="B8540" t="s">
        <v>21</v>
      </c>
      <c r="C8540" t="s">
        <v>27</v>
      </c>
      <c r="D8540">
        <v>51</v>
      </c>
      <c r="E8540" t="s">
        <v>32</v>
      </c>
      <c r="F8540" t="s">
        <v>29154</v>
      </c>
    </row>
    <row r="8541" spans="1:6" x14ac:dyDescent="0.2">
      <c r="A8541" t="s">
        <v>25777</v>
      </c>
      <c r="B8541" t="s">
        <v>22</v>
      </c>
      <c r="C8541" t="s">
        <v>29</v>
      </c>
      <c r="D8541">
        <v>20</v>
      </c>
      <c r="E8541" t="s">
        <v>33</v>
      </c>
      <c r="F8541" t="s">
        <v>29154</v>
      </c>
    </row>
    <row r="8542" spans="1:6" x14ac:dyDescent="0.2">
      <c r="A8542" t="s">
        <v>25780</v>
      </c>
      <c r="B8542" t="s">
        <v>22</v>
      </c>
      <c r="C8542" t="s">
        <v>27</v>
      </c>
      <c r="D8542">
        <v>71</v>
      </c>
      <c r="E8542" t="s">
        <v>33</v>
      </c>
      <c r="F8542" t="s">
        <v>29154</v>
      </c>
    </row>
    <row r="8543" spans="1:6" x14ac:dyDescent="0.2">
      <c r="A8543" t="s">
        <v>25783</v>
      </c>
      <c r="B8543" t="s">
        <v>15</v>
      </c>
      <c r="C8543" t="s">
        <v>27</v>
      </c>
      <c r="D8543">
        <v>104</v>
      </c>
      <c r="E8543" t="s">
        <v>34</v>
      </c>
      <c r="F8543" t="s">
        <v>29155</v>
      </c>
    </row>
    <row r="8544" spans="1:6" x14ac:dyDescent="0.2">
      <c r="A8544" t="s">
        <v>25786</v>
      </c>
      <c r="B8544" t="s">
        <v>21</v>
      </c>
      <c r="C8544" t="s">
        <v>27</v>
      </c>
      <c r="D8544">
        <v>46</v>
      </c>
      <c r="E8544" t="s">
        <v>33</v>
      </c>
      <c r="F8544" t="s">
        <v>29157</v>
      </c>
    </row>
    <row r="8545" spans="1:6" x14ac:dyDescent="0.2">
      <c r="A8545" t="s">
        <v>25789</v>
      </c>
      <c r="B8545" t="s">
        <v>23</v>
      </c>
      <c r="C8545" t="s">
        <v>26</v>
      </c>
      <c r="D8545">
        <v>49</v>
      </c>
      <c r="E8545" t="s">
        <v>32</v>
      </c>
      <c r="F8545" t="s">
        <v>29157</v>
      </c>
    </row>
    <row r="8546" spans="1:6" x14ac:dyDescent="0.2">
      <c r="A8546" t="s">
        <v>25792</v>
      </c>
      <c r="B8546" t="s">
        <v>21</v>
      </c>
      <c r="C8546" t="s">
        <v>26</v>
      </c>
      <c r="D8546">
        <v>26</v>
      </c>
      <c r="E8546" t="s">
        <v>32</v>
      </c>
      <c r="F8546" t="s">
        <v>29154</v>
      </c>
    </row>
    <row r="8547" spans="1:6" x14ac:dyDescent="0.2">
      <c r="A8547" t="s">
        <v>25795</v>
      </c>
      <c r="B8547" t="s">
        <v>21</v>
      </c>
      <c r="C8547" t="s">
        <v>30</v>
      </c>
      <c r="D8547">
        <v>8</v>
      </c>
      <c r="E8547" t="s">
        <v>34</v>
      </c>
      <c r="F8547" t="s">
        <v>29156</v>
      </c>
    </row>
    <row r="8548" spans="1:6" x14ac:dyDescent="0.2">
      <c r="A8548" t="s">
        <v>25798</v>
      </c>
      <c r="B8548" t="s">
        <v>24</v>
      </c>
      <c r="C8548" t="s">
        <v>29</v>
      </c>
      <c r="D8548">
        <v>15</v>
      </c>
      <c r="E8548" t="s">
        <v>33</v>
      </c>
      <c r="F8548" t="s">
        <v>29154</v>
      </c>
    </row>
    <row r="8549" spans="1:6" x14ac:dyDescent="0.2">
      <c r="A8549" t="s">
        <v>25801</v>
      </c>
      <c r="B8549" t="s">
        <v>21</v>
      </c>
      <c r="C8549" t="s">
        <v>27</v>
      </c>
      <c r="D8549">
        <v>46</v>
      </c>
      <c r="E8549" t="s">
        <v>33</v>
      </c>
      <c r="F8549" t="s">
        <v>29156</v>
      </c>
    </row>
    <row r="8550" spans="1:6" x14ac:dyDescent="0.2">
      <c r="A8550" t="s">
        <v>25804</v>
      </c>
      <c r="B8550" t="s">
        <v>19</v>
      </c>
      <c r="C8550" t="s">
        <v>30</v>
      </c>
      <c r="D8550">
        <v>3</v>
      </c>
      <c r="E8550" t="s">
        <v>33</v>
      </c>
      <c r="F8550" t="s">
        <v>29154</v>
      </c>
    </row>
    <row r="8551" spans="1:6" x14ac:dyDescent="0.2">
      <c r="A8551" t="s">
        <v>25807</v>
      </c>
      <c r="B8551" t="s">
        <v>24</v>
      </c>
      <c r="C8551" t="s">
        <v>26</v>
      </c>
      <c r="D8551">
        <v>35</v>
      </c>
      <c r="E8551" t="s">
        <v>34</v>
      </c>
      <c r="F8551" t="s">
        <v>29154</v>
      </c>
    </row>
    <row r="8552" spans="1:6" x14ac:dyDescent="0.2">
      <c r="A8552" t="s">
        <v>25810</v>
      </c>
      <c r="B8552" t="s">
        <v>20</v>
      </c>
      <c r="C8552" t="s">
        <v>30</v>
      </c>
      <c r="D8552">
        <v>5</v>
      </c>
      <c r="E8552" t="s">
        <v>34</v>
      </c>
      <c r="F8552" t="s">
        <v>29156</v>
      </c>
    </row>
    <row r="8553" spans="1:6" x14ac:dyDescent="0.2">
      <c r="A8553" t="s">
        <v>25813</v>
      </c>
      <c r="B8553" t="s">
        <v>21</v>
      </c>
      <c r="C8553" t="s">
        <v>26</v>
      </c>
      <c r="D8553">
        <v>38</v>
      </c>
      <c r="E8553" t="s">
        <v>33</v>
      </c>
      <c r="F8553" t="s">
        <v>29157</v>
      </c>
    </row>
    <row r="8554" spans="1:6" x14ac:dyDescent="0.2">
      <c r="A8554" t="s">
        <v>25816</v>
      </c>
      <c r="B8554" t="s">
        <v>19</v>
      </c>
      <c r="C8554" t="s">
        <v>30</v>
      </c>
      <c r="D8554">
        <v>3</v>
      </c>
      <c r="E8554" t="s">
        <v>34</v>
      </c>
      <c r="F8554" t="s">
        <v>29155</v>
      </c>
    </row>
    <row r="8555" spans="1:6" x14ac:dyDescent="0.2">
      <c r="A8555" t="s">
        <v>25819</v>
      </c>
      <c r="B8555" t="s">
        <v>18</v>
      </c>
      <c r="C8555" t="s">
        <v>26</v>
      </c>
      <c r="D8555">
        <v>22</v>
      </c>
      <c r="E8555" t="s">
        <v>32</v>
      </c>
      <c r="F8555" t="s">
        <v>29157</v>
      </c>
    </row>
    <row r="8556" spans="1:6" x14ac:dyDescent="0.2">
      <c r="A8556" t="s">
        <v>25822</v>
      </c>
      <c r="B8556" t="s">
        <v>17</v>
      </c>
      <c r="C8556" t="s">
        <v>26</v>
      </c>
      <c r="D8556">
        <v>35</v>
      </c>
      <c r="E8556" t="s">
        <v>32</v>
      </c>
      <c r="F8556" t="s">
        <v>29157</v>
      </c>
    </row>
    <row r="8557" spans="1:6" x14ac:dyDescent="0.2">
      <c r="A8557" t="s">
        <v>25825</v>
      </c>
      <c r="B8557" t="s">
        <v>21</v>
      </c>
      <c r="C8557" t="s">
        <v>27</v>
      </c>
      <c r="D8557">
        <v>48</v>
      </c>
      <c r="E8557" t="s">
        <v>34</v>
      </c>
      <c r="F8557" t="s">
        <v>29157</v>
      </c>
    </row>
    <row r="8558" spans="1:6" x14ac:dyDescent="0.2">
      <c r="A8558" t="s">
        <v>25828</v>
      </c>
      <c r="B8558" t="s">
        <v>16</v>
      </c>
      <c r="C8558" t="s">
        <v>26</v>
      </c>
      <c r="D8558">
        <v>37</v>
      </c>
      <c r="E8558" t="s">
        <v>32</v>
      </c>
      <c r="F8558" t="s">
        <v>29156</v>
      </c>
    </row>
    <row r="8559" spans="1:6" x14ac:dyDescent="0.2">
      <c r="A8559" t="s">
        <v>25831</v>
      </c>
      <c r="B8559" t="s">
        <v>15</v>
      </c>
      <c r="C8559" t="s">
        <v>26</v>
      </c>
      <c r="D8559">
        <v>56</v>
      </c>
      <c r="E8559" t="s">
        <v>33</v>
      </c>
      <c r="F8559" t="s">
        <v>29157</v>
      </c>
    </row>
    <row r="8560" spans="1:6" x14ac:dyDescent="0.2">
      <c r="A8560" t="s">
        <v>25834</v>
      </c>
      <c r="B8560" t="s">
        <v>19</v>
      </c>
      <c r="C8560" t="s">
        <v>26</v>
      </c>
      <c r="D8560">
        <v>25</v>
      </c>
      <c r="E8560" t="s">
        <v>33</v>
      </c>
      <c r="F8560" t="s">
        <v>29157</v>
      </c>
    </row>
    <row r="8561" spans="1:6" x14ac:dyDescent="0.2">
      <c r="A8561" t="s">
        <v>25837</v>
      </c>
      <c r="B8561" t="s">
        <v>18</v>
      </c>
      <c r="C8561" t="s">
        <v>27</v>
      </c>
      <c r="D8561">
        <v>112</v>
      </c>
      <c r="E8561" t="s">
        <v>32</v>
      </c>
      <c r="F8561" t="s">
        <v>29155</v>
      </c>
    </row>
    <row r="8562" spans="1:6" x14ac:dyDescent="0.2">
      <c r="A8562" t="s">
        <v>25840</v>
      </c>
      <c r="B8562" t="s">
        <v>15</v>
      </c>
      <c r="C8562" t="s">
        <v>27</v>
      </c>
      <c r="D8562">
        <v>73</v>
      </c>
      <c r="E8562" t="s">
        <v>32</v>
      </c>
      <c r="F8562" t="s">
        <v>29156</v>
      </c>
    </row>
    <row r="8563" spans="1:6" x14ac:dyDescent="0.2">
      <c r="A8563" t="s">
        <v>25843</v>
      </c>
      <c r="B8563" t="s">
        <v>20</v>
      </c>
      <c r="C8563" t="s">
        <v>29</v>
      </c>
      <c r="D8563">
        <v>14</v>
      </c>
      <c r="E8563" t="s">
        <v>33</v>
      </c>
      <c r="F8563" t="s">
        <v>29156</v>
      </c>
    </row>
    <row r="8564" spans="1:6" x14ac:dyDescent="0.2">
      <c r="A8564" t="s">
        <v>25846</v>
      </c>
      <c r="B8564" t="s">
        <v>22</v>
      </c>
      <c r="C8564" t="s">
        <v>28</v>
      </c>
      <c r="D8564">
        <v>175</v>
      </c>
      <c r="E8564" t="s">
        <v>33</v>
      </c>
      <c r="F8564" t="s">
        <v>29156</v>
      </c>
    </row>
    <row r="8565" spans="1:6" x14ac:dyDescent="0.2">
      <c r="A8565" t="s">
        <v>25849</v>
      </c>
      <c r="B8565" t="s">
        <v>23</v>
      </c>
      <c r="C8565" t="s">
        <v>29</v>
      </c>
      <c r="D8565">
        <v>19</v>
      </c>
      <c r="E8565" t="s">
        <v>32</v>
      </c>
      <c r="F8565" t="s">
        <v>29154</v>
      </c>
    </row>
    <row r="8566" spans="1:6" x14ac:dyDescent="0.2">
      <c r="A8566" t="s">
        <v>25852</v>
      </c>
      <c r="B8566" t="s">
        <v>22</v>
      </c>
      <c r="C8566" t="s">
        <v>26</v>
      </c>
      <c r="D8566">
        <v>28</v>
      </c>
      <c r="E8566" t="s">
        <v>32</v>
      </c>
      <c r="F8566" t="s">
        <v>29154</v>
      </c>
    </row>
    <row r="8567" spans="1:6" x14ac:dyDescent="0.2">
      <c r="A8567" t="s">
        <v>25855</v>
      </c>
      <c r="B8567" t="s">
        <v>19</v>
      </c>
      <c r="C8567" t="s">
        <v>27</v>
      </c>
      <c r="D8567">
        <v>48</v>
      </c>
      <c r="E8567" t="s">
        <v>33</v>
      </c>
      <c r="F8567" t="s">
        <v>29157</v>
      </c>
    </row>
    <row r="8568" spans="1:6" x14ac:dyDescent="0.2">
      <c r="A8568" t="s">
        <v>25858</v>
      </c>
      <c r="B8568" t="s">
        <v>19</v>
      </c>
      <c r="C8568" t="s">
        <v>26</v>
      </c>
      <c r="D8568">
        <v>27</v>
      </c>
      <c r="E8568" t="s">
        <v>33</v>
      </c>
      <c r="F8568" t="s">
        <v>29154</v>
      </c>
    </row>
    <row r="8569" spans="1:6" x14ac:dyDescent="0.2">
      <c r="A8569" t="s">
        <v>25861</v>
      </c>
      <c r="B8569" t="s">
        <v>17</v>
      </c>
      <c r="C8569" t="s">
        <v>29</v>
      </c>
      <c r="D8569">
        <v>10</v>
      </c>
      <c r="E8569" t="s">
        <v>32</v>
      </c>
      <c r="F8569" t="s">
        <v>29156</v>
      </c>
    </row>
    <row r="8570" spans="1:6" x14ac:dyDescent="0.2">
      <c r="A8570" t="s">
        <v>25864</v>
      </c>
      <c r="B8570" t="s">
        <v>19</v>
      </c>
      <c r="C8570" t="s">
        <v>29</v>
      </c>
      <c r="D8570">
        <v>18</v>
      </c>
      <c r="E8570" t="s">
        <v>33</v>
      </c>
      <c r="F8570" t="s">
        <v>29157</v>
      </c>
    </row>
    <row r="8571" spans="1:6" x14ac:dyDescent="0.2">
      <c r="A8571" t="s">
        <v>25867</v>
      </c>
      <c r="B8571" t="s">
        <v>19</v>
      </c>
      <c r="C8571" t="s">
        <v>26</v>
      </c>
      <c r="D8571">
        <v>41</v>
      </c>
      <c r="E8571" t="s">
        <v>33</v>
      </c>
      <c r="F8571" t="s">
        <v>29156</v>
      </c>
    </row>
    <row r="8572" spans="1:6" x14ac:dyDescent="0.2">
      <c r="A8572" t="s">
        <v>25871</v>
      </c>
      <c r="B8572" t="s">
        <v>24</v>
      </c>
      <c r="C8572" t="s">
        <v>27</v>
      </c>
      <c r="D8572">
        <v>62</v>
      </c>
      <c r="E8572" t="s">
        <v>33</v>
      </c>
      <c r="F8572" t="s">
        <v>29157</v>
      </c>
    </row>
    <row r="8573" spans="1:6" x14ac:dyDescent="0.2">
      <c r="A8573" t="s">
        <v>25874</v>
      </c>
      <c r="B8573" t="s">
        <v>24</v>
      </c>
      <c r="C8573" t="s">
        <v>27</v>
      </c>
      <c r="D8573">
        <v>45</v>
      </c>
      <c r="E8573" t="s">
        <v>32</v>
      </c>
      <c r="F8573" t="s">
        <v>29157</v>
      </c>
    </row>
    <row r="8574" spans="1:6" x14ac:dyDescent="0.2">
      <c r="A8574" t="s">
        <v>25877</v>
      </c>
      <c r="B8574" t="s">
        <v>18</v>
      </c>
      <c r="C8574" t="s">
        <v>27</v>
      </c>
      <c r="D8574">
        <v>101</v>
      </c>
      <c r="E8574" t="s">
        <v>34</v>
      </c>
      <c r="F8574" t="s">
        <v>29156</v>
      </c>
    </row>
    <row r="8575" spans="1:6" x14ac:dyDescent="0.2">
      <c r="A8575" t="s">
        <v>25880</v>
      </c>
      <c r="B8575" t="s">
        <v>20</v>
      </c>
      <c r="C8575" t="s">
        <v>27</v>
      </c>
      <c r="D8575">
        <v>59</v>
      </c>
      <c r="E8575" t="s">
        <v>32</v>
      </c>
      <c r="F8575" t="s">
        <v>29157</v>
      </c>
    </row>
    <row r="8576" spans="1:6" x14ac:dyDescent="0.2">
      <c r="A8576" t="s">
        <v>25883</v>
      </c>
      <c r="B8576" t="s">
        <v>15</v>
      </c>
      <c r="C8576" t="s">
        <v>27</v>
      </c>
      <c r="D8576">
        <v>63</v>
      </c>
      <c r="E8576" t="s">
        <v>32</v>
      </c>
      <c r="F8576" t="s">
        <v>29156</v>
      </c>
    </row>
    <row r="8577" spans="1:6" x14ac:dyDescent="0.2">
      <c r="A8577" t="s">
        <v>25886</v>
      </c>
      <c r="B8577" t="s">
        <v>23</v>
      </c>
      <c r="C8577" t="s">
        <v>27</v>
      </c>
      <c r="D8577">
        <v>80</v>
      </c>
      <c r="E8577" t="s">
        <v>34</v>
      </c>
      <c r="F8577" t="s">
        <v>29157</v>
      </c>
    </row>
    <row r="8578" spans="1:6" x14ac:dyDescent="0.2">
      <c r="A8578" t="s">
        <v>25889</v>
      </c>
      <c r="B8578" t="s">
        <v>20</v>
      </c>
      <c r="C8578" t="s">
        <v>29</v>
      </c>
      <c r="D8578">
        <v>8</v>
      </c>
      <c r="E8578" t="s">
        <v>32</v>
      </c>
      <c r="F8578" t="s">
        <v>29156</v>
      </c>
    </row>
    <row r="8579" spans="1:6" x14ac:dyDescent="0.2">
      <c r="A8579" t="s">
        <v>25892</v>
      </c>
      <c r="B8579" t="s">
        <v>17</v>
      </c>
      <c r="C8579" t="s">
        <v>30</v>
      </c>
      <c r="D8579">
        <v>6</v>
      </c>
      <c r="E8579" t="s">
        <v>34</v>
      </c>
      <c r="F8579" t="s">
        <v>29156</v>
      </c>
    </row>
    <row r="8580" spans="1:6" x14ac:dyDescent="0.2">
      <c r="A8580" t="s">
        <v>25895</v>
      </c>
      <c r="B8580" t="s">
        <v>20</v>
      </c>
      <c r="C8580" t="s">
        <v>26</v>
      </c>
      <c r="D8580">
        <v>33</v>
      </c>
      <c r="E8580" t="s">
        <v>33</v>
      </c>
      <c r="F8580" t="s">
        <v>29157</v>
      </c>
    </row>
    <row r="8581" spans="1:6" x14ac:dyDescent="0.2">
      <c r="A8581" t="s">
        <v>25898</v>
      </c>
      <c r="B8581" t="s">
        <v>22</v>
      </c>
      <c r="C8581" t="s">
        <v>26</v>
      </c>
      <c r="D8581">
        <v>54</v>
      </c>
      <c r="E8581" t="s">
        <v>34</v>
      </c>
      <c r="F8581" t="s">
        <v>29157</v>
      </c>
    </row>
    <row r="8582" spans="1:6" x14ac:dyDescent="0.2">
      <c r="A8582" t="s">
        <v>25901</v>
      </c>
      <c r="B8582" t="s">
        <v>20</v>
      </c>
      <c r="C8582" t="s">
        <v>30</v>
      </c>
      <c r="D8582">
        <v>8</v>
      </c>
      <c r="E8582" t="s">
        <v>34</v>
      </c>
      <c r="F8582" t="s">
        <v>29157</v>
      </c>
    </row>
    <row r="8583" spans="1:6" x14ac:dyDescent="0.2">
      <c r="A8583" t="s">
        <v>25904</v>
      </c>
      <c r="B8583" t="s">
        <v>19</v>
      </c>
      <c r="C8583" t="s">
        <v>26</v>
      </c>
      <c r="D8583">
        <v>44</v>
      </c>
      <c r="E8583" t="s">
        <v>33</v>
      </c>
      <c r="F8583" t="s">
        <v>29154</v>
      </c>
    </row>
    <row r="8584" spans="1:6" x14ac:dyDescent="0.2">
      <c r="A8584" t="s">
        <v>25907</v>
      </c>
      <c r="B8584" t="s">
        <v>20</v>
      </c>
      <c r="C8584" t="s">
        <v>30</v>
      </c>
      <c r="D8584">
        <v>7</v>
      </c>
      <c r="E8584" t="s">
        <v>34</v>
      </c>
      <c r="F8584" t="s">
        <v>29154</v>
      </c>
    </row>
    <row r="8585" spans="1:6" x14ac:dyDescent="0.2">
      <c r="A8585" t="s">
        <v>25910</v>
      </c>
      <c r="B8585" t="s">
        <v>17</v>
      </c>
      <c r="C8585" t="s">
        <v>27</v>
      </c>
      <c r="D8585">
        <v>98</v>
      </c>
      <c r="E8585" t="s">
        <v>33</v>
      </c>
      <c r="F8585" t="s">
        <v>29154</v>
      </c>
    </row>
    <row r="8586" spans="1:6" x14ac:dyDescent="0.2">
      <c r="A8586" t="s">
        <v>25913</v>
      </c>
      <c r="B8586" t="s">
        <v>16</v>
      </c>
      <c r="C8586" t="s">
        <v>27</v>
      </c>
      <c r="D8586">
        <v>64</v>
      </c>
      <c r="E8586" t="s">
        <v>34</v>
      </c>
      <c r="F8586" t="s">
        <v>29157</v>
      </c>
    </row>
    <row r="8587" spans="1:6" x14ac:dyDescent="0.2">
      <c r="A8587" t="s">
        <v>25916</v>
      </c>
      <c r="B8587" t="s">
        <v>16</v>
      </c>
      <c r="C8587" t="s">
        <v>26</v>
      </c>
      <c r="D8587">
        <v>55</v>
      </c>
      <c r="E8587" t="s">
        <v>32</v>
      </c>
      <c r="F8587" t="s">
        <v>29155</v>
      </c>
    </row>
    <row r="8588" spans="1:6" x14ac:dyDescent="0.2">
      <c r="A8588" t="s">
        <v>25919</v>
      </c>
      <c r="B8588" t="s">
        <v>15</v>
      </c>
      <c r="C8588" t="s">
        <v>27</v>
      </c>
      <c r="D8588">
        <v>78</v>
      </c>
      <c r="E8588" t="s">
        <v>32</v>
      </c>
      <c r="F8588" t="s">
        <v>29155</v>
      </c>
    </row>
    <row r="8589" spans="1:6" x14ac:dyDescent="0.2">
      <c r="A8589" t="s">
        <v>25660</v>
      </c>
      <c r="B8589" t="s">
        <v>21</v>
      </c>
      <c r="C8589" t="s">
        <v>28</v>
      </c>
      <c r="D8589">
        <v>370</v>
      </c>
      <c r="E8589" t="s">
        <v>34</v>
      </c>
      <c r="F8589" t="s">
        <v>29155</v>
      </c>
    </row>
    <row r="8590" spans="1:6" x14ac:dyDescent="0.2">
      <c r="A8590" t="s">
        <v>25663</v>
      </c>
      <c r="B8590" t="s">
        <v>22</v>
      </c>
      <c r="C8590" t="s">
        <v>28</v>
      </c>
      <c r="D8590">
        <v>186</v>
      </c>
      <c r="E8590" t="s">
        <v>32</v>
      </c>
      <c r="F8590" t="s">
        <v>29154</v>
      </c>
    </row>
    <row r="8591" spans="1:6" x14ac:dyDescent="0.2">
      <c r="A8591" t="s">
        <v>25666</v>
      </c>
      <c r="B8591" t="s">
        <v>22</v>
      </c>
      <c r="C8591" t="s">
        <v>26</v>
      </c>
      <c r="D8591">
        <v>54</v>
      </c>
      <c r="E8591" t="s">
        <v>32</v>
      </c>
      <c r="F8591" t="s">
        <v>29154</v>
      </c>
    </row>
    <row r="8592" spans="1:6" x14ac:dyDescent="0.2">
      <c r="A8592" t="s">
        <v>25669</v>
      </c>
      <c r="B8592" t="s">
        <v>17</v>
      </c>
      <c r="C8592" t="s">
        <v>28</v>
      </c>
      <c r="D8592">
        <v>133</v>
      </c>
      <c r="E8592" t="s">
        <v>34</v>
      </c>
      <c r="F8592" t="s">
        <v>29156</v>
      </c>
    </row>
    <row r="8593" spans="1:6" x14ac:dyDescent="0.2">
      <c r="A8593" t="s">
        <v>25672</v>
      </c>
      <c r="B8593" t="s">
        <v>24</v>
      </c>
      <c r="C8593" t="s">
        <v>28</v>
      </c>
      <c r="D8593">
        <v>296</v>
      </c>
      <c r="E8593" t="s">
        <v>32</v>
      </c>
      <c r="F8593" t="s">
        <v>29157</v>
      </c>
    </row>
    <row r="8594" spans="1:6" x14ac:dyDescent="0.2">
      <c r="A8594" t="s">
        <v>25675</v>
      </c>
      <c r="B8594" t="s">
        <v>22</v>
      </c>
      <c r="C8594" t="s">
        <v>26</v>
      </c>
      <c r="D8594">
        <v>45</v>
      </c>
      <c r="E8594" t="s">
        <v>34</v>
      </c>
      <c r="F8594" t="s">
        <v>29157</v>
      </c>
    </row>
    <row r="8595" spans="1:6" x14ac:dyDescent="0.2">
      <c r="A8595" t="s">
        <v>25922</v>
      </c>
      <c r="B8595" t="s">
        <v>21</v>
      </c>
      <c r="C8595" t="s">
        <v>26</v>
      </c>
      <c r="D8595">
        <v>48</v>
      </c>
      <c r="E8595" t="s">
        <v>32</v>
      </c>
      <c r="F8595" t="s">
        <v>29157</v>
      </c>
    </row>
    <row r="8596" spans="1:6" x14ac:dyDescent="0.2">
      <c r="A8596" t="s">
        <v>25925</v>
      </c>
      <c r="B8596" t="s">
        <v>18</v>
      </c>
      <c r="C8596" t="s">
        <v>27</v>
      </c>
      <c r="D8596">
        <v>56</v>
      </c>
      <c r="E8596" t="s">
        <v>32</v>
      </c>
      <c r="F8596" t="s">
        <v>79</v>
      </c>
    </row>
    <row r="8597" spans="1:6" x14ac:dyDescent="0.2">
      <c r="A8597" t="s">
        <v>25928</v>
      </c>
      <c r="B8597" t="s">
        <v>17</v>
      </c>
      <c r="C8597" t="s">
        <v>27</v>
      </c>
      <c r="D8597">
        <v>89</v>
      </c>
      <c r="E8597" t="s">
        <v>34</v>
      </c>
      <c r="F8597" t="s">
        <v>79</v>
      </c>
    </row>
    <row r="8598" spans="1:6" x14ac:dyDescent="0.2">
      <c r="A8598" t="s">
        <v>25931</v>
      </c>
      <c r="B8598" t="s">
        <v>23</v>
      </c>
      <c r="C8598" t="s">
        <v>28</v>
      </c>
      <c r="D8598">
        <v>173</v>
      </c>
      <c r="E8598" t="s">
        <v>33</v>
      </c>
      <c r="F8598" t="s">
        <v>79</v>
      </c>
    </row>
    <row r="8599" spans="1:6" x14ac:dyDescent="0.2">
      <c r="A8599" t="s">
        <v>25934</v>
      </c>
      <c r="B8599" t="s">
        <v>15</v>
      </c>
      <c r="C8599" t="s">
        <v>26</v>
      </c>
      <c r="D8599">
        <v>23</v>
      </c>
      <c r="E8599" t="s">
        <v>32</v>
      </c>
      <c r="F8599" t="s">
        <v>79</v>
      </c>
    </row>
    <row r="8600" spans="1:6" x14ac:dyDescent="0.2">
      <c r="A8600" t="s">
        <v>25937</v>
      </c>
      <c r="B8600" t="s">
        <v>18</v>
      </c>
      <c r="C8600" t="s">
        <v>26</v>
      </c>
      <c r="D8600">
        <v>55</v>
      </c>
      <c r="E8600" t="s">
        <v>32</v>
      </c>
      <c r="F8600" t="s">
        <v>79</v>
      </c>
    </row>
    <row r="8601" spans="1:6" x14ac:dyDescent="0.2">
      <c r="A8601" t="s">
        <v>25940</v>
      </c>
      <c r="B8601" t="s">
        <v>24</v>
      </c>
      <c r="C8601" t="s">
        <v>26</v>
      </c>
      <c r="D8601">
        <v>35</v>
      </c>
      <c r="E8601" t="s">
        <v>32</v>
      </c>
      <c r="F8601" t="s">
        <v>79</v>
      </c>
    </row>
    <row r="8602" spans="1:6" x14ac:dyDescent="0.2">
      <c r="A8602" t="s">
        <v>25943</v>
      </c>
      <c r="B8602" t="s">
        <v>20</v>
      </c>
      <c r="C8602" t="s">
        <v>28</v>
      </c>
      <c r="D8602">
        <v>328</v>
      </c>
      <c r="E8602" t="s">
        <v>33</v>
      </c>
      <c r="F8602" t="s">
        <v>29157</v>
      </c>
    </row>
    <row r="8603" spans="1:6" x14ac:dyDescent="0.2">
      <c r="A8603" t="s">
        <v>25946</v>
      </c>
      <c r="B8603" t="s">
        <v>17</v>
      </c>
      <c r="C8603" t="s">
        <v>26</v>
      </c>
      <c r="D8603">
        <v>30</v>
      </c>
      <c r="E8603" t="s">
        <v>33</v>
      </c>
      <c r="F8603" t="s">
        <v>79</v>
      </c>
    </row>
    <row r="8604" spans="1:6" x14ac:dyDescent="0.2">
      <c r="A8604" t="s">
        <v>25949</v>
      </c>
      <c r="B8604" t="s">
        <v>20</v>
      </c>
      <c r="C8604" t="s">
        <v>26</v>
      </c>
      <c r="D8604">
        <v>56</v>
      </c>
      <c r="E8604" t="s">
        <v>32</v>
      </c>
      <c r="F8604" t="s">
        <v>79</v>
      </c>
    </row>
    <row r="8605" spans="1:6" x14ac:dyDescent="0.2">
      <c r="A8605" t="s">
        <v>25952</v>
      </c>
      <c r="B8605" t="s">
        <v>16</v>
      </c>
      <c r="C8605" t="s">
        <v>26</v>
      </c>
      <c r="D8605">
        <v>28</v>
      </c>
      <c r="E8605" t="s">
        <v>33</v>
      </c>
      <c r="F8605" t="s">
        <v>29157</v>
      </c>
    </row>
    <row r="8606" spans="1:6" x14ac:dyDescent="0.2">
      <c r="A8606" t="s">
        <v>25955</v>
      </c>
      <c r="B8606" t="s">
        <v>16</v>
      </c>
      <c r="C8606" t="s">
        <v>26</v>
      </c>
      <c r="D8606">
        <v>21</v>
      </c>
      <c r="E8606" t="s">
        <v>33</v>
      </c>
      <c r="F8606" t="s">
        <v>79</v>
      </c>
    </row>
    <row r="8607" spans="1:6" x14ac:dyDescent="0.2">
      <c r="A8607" t="s">
        <v>25958</v>
      </c>
      <c r="B8607" t="s">
        <v>21</v>
      </c>
      <c r="C8607" t="s">
        <v>26</v>
      </c>
      <c r="D8607">
        <v>58</v>
      </c>
      <c r="E8607" t="s">
        <v>34</v>
      </c>
      <c r="F8607" t="s">
        <v>29157</v>
      </c>
    </row>
    <row r="8608" spans="1:6" x14ac:dyDescent="0.2">
      <c r="A8608" t="s">
        <v>25961</v>
      </c>
      <c r="B8608" t="s">
        <v>21</v>
      </c>
      <c r="C8608" t="s">
        <v>27</v>
      </c>
      <c r="D8608">
        <v>47</v>
      </c>
      <c r="E8608" t="s">
        <v>34</v>
      </c>
      <c r="F8608" t="s">
        <v>29157</v>
      </c>
    </row>
    <row r="8609" spans="1:6" x14ac:dyDescent="0.2">
      <c r="A8609" t="s">
        <v>25964</v>
      </c>
      <c r="B8609" t="s">
        <v>22</v>
      </c>
      <c r="C8609" t="s">
        <v>26</v>
      </c>
      <c r="D8609">
        <v>56</v>
      </c>
      <c r="E8609" t="s">
        <v>33</v>
      </c>
      <c r="F8609" t="s">
        <v>29157</v>
      </c>
    </row>
    <row r="8610" spans="1:6" x14ac:dyDescent="0.2">
      <c r="A8610" t="s">
        <v>25967</v>
      </c>
      <c r="B8610" t="s">
        <v>16</v>
      </c>
      <c r="C8610" t="s">
        <v>26</v>
      </c>
      <c r="D8610">
        <v>27</v>
      </c>
      <c r="E8610" t="s">
        <v>34</v>
      </c>
      <c r="F8610" t="s">
        <v>29157</v>
      </c>
    </row>
    <row r="8611" spans="1:6" x14ac:dyDescent="0.2">
      <c r="A8611" t="s">
        <v>25970</v>
      </c>
      <c r="B8611" t="s">
        <v>20</v>
      </c>
      <c r="C8611" t="s">
        <v>29</v>
      </c>
      <c r="D8611">
        <v>12</v>
      </c>
      <c r="E8611" t="s">
        <v>33</v>
      </c>
      <c r="F8611" t="s">
        <v>79</v>
      </c>
    </row>
    <row r="8612" spans="1:6" x14ac:dyDescent="0.2">
      <c r="A8612" t="s">
        <v>25973</v>
      </c>
      <c r="B8612" t="s">
        <v>18</v>
      </c>
      <c r="C8612" t="s">
        <v>27</v>
      </c>
      <c r="D8612">
        <v>99</v>
      </c>
      <c r="E8612" t="s">
        <v>32</v>
      </c>
      <c r="F8612" t="s">
        <v>29157</v>
      </c>
    </row>
    <row r="8613" spans="1:6" x14ac:dyDescent="0.2">
      <c r="A8613" t="s">
        <v>25976</v>
      </c>
      <c r="B8613" t="s">
        <v>23</v>
      </c>
      <c r="C8613" t="s">
        <v>26</v>
      </c>
      <c r="D8613">
        <v>45</v>
      </c>
      <c r="E8613" t="s">
        <v>33</v>
      </c>
      <c r="F8613" t="s">
        <v>79</v>
      </c>
    </row>
    <row r="8614" spans="1:6" x14ac:dyDescent="0.2">
      <c r="A8614" t="s">
        <v>25979</v>
      </c>
      <c r="B8614" t="s">
        <v>22</v>
      </c>
      <c r="C8614" t="s">
        <v>27</v>
      </c>
      <c r="D8614">
        <v>91</v>
      </c>
      <c r="E8614" t="s">
        <v>34</v>
      </c>
      <c r="F8614" t="s">
        <v>29157</v>
      </c>
    </row>
    <row r="8615" spans="1:6" x14ac:dyDescent="0.2">
      <c r="A8615" t="s">
        <v>25982</v>
      </c>
      <c r="B8615" t="s">
        <v>24</v>
      </c>
      <c r="C8615" t="s">
        <v>28</v>
      </c>
      <c r="D8615">
        <v>224</v>
      </c>
      <c r="E8615" t="s">
        <v>32</v>
      </c>
      <c r="F8615" t="s">
        <v>79</v>
      </c>
    </row>
    <row r="8616" spans="1:6" x14ac:dyDescent="0.2">
      <c r="A8616" t="s">
        <v>25985</v>
      </c>
      <c r="B8616" t="s">
        <v>24</v>
      </c>
      <c r="C8616" t="s">
        <v>27</v>
      </c>
      <c r="D8616">
        <v>114</v>
      </c>
      <c r="E8616" t="s">
        <v>32</v>
      </c>
      <c r="F8616" t="s">
        <v>29157</v>
      </c>
    </row>
    <row r="8617" spans="1:6" x14ac:dyDescent="0.2">
      <c r="A8617" t="s">
        <v>25988</v>
      </c>
      <c r="B8617" t="s">
        <v>22</v>
      </c>
      <c r="C8617" t="s">
        <v>26</v>
      </c>
      <c r="D8617">
        <v>43</v>
      </c>
      <c r="E8617" t="s">
        <v>32</v>
      </c>
      <c r="F8617" t="s">
        <v>79</v>
      </c>
    </row>
    <row r="8618" spans="1:6" x14ac:dyDescent="0.2">
      <c r="A8618" t="s">
        <v>25991</v>
      </c>
      <c r="B8618" t="s">
        <v>20</v>
      </c>
      <c r="C8618" t="s">
        <v>26</v>
      </c>
      <c r="D8618">
        <v>54</v>
      </c>
      <c r="E8618" t="s">
        <v>34</v>
      </c>
      <c r="F8618" t="s">
        <v>79</v>
      </c>
    </row>
    <row r="8619" spans="1:6" x14ac:dyDescent="0.2">
      <c r="A8619" t="s">
        <v>25994</v>
      </c>
      <c r="B8619" t="s">
        <v>22</v>
      </c>
      <c r="C8619" t="s">
        <v>26</v>
      </c>
      <c r="D8619">
        <v>34</v>
      </c>
      <c r="E8619" t="s">
        <v>32</v>
      </c>
      <c r="F8619" t="s">
        <v>79</v>
      </c>
    </row>
    <row r="8620" spans="1:6" x14ac:dyDescent="0.2">
      <c r="A8620" t="s">
        <v>25997</v>
      </c>
      <c r="B8620" t="s">
        <v>24</v>
      </c>
      <c r="C8620" t="s">
        <v>27</v>
      </c>
      <c r="D8620">
        <v>67</v>
      </c>
      <c r="E8620" t="s">
        <v>34</v>
      </c>
      <c r="F8620" t="s">
        <v>29157</v>
      </c>
    </row>
    <row r="8621" spans="1:6" x14ac:dyDescent="0.2">
      <c r="A8621" t="s">
        <v>26000</v>
      </c>
      <c r="B8621" t="s">
        <v>20</v>
      </c>
      <c r="C8621" t="s">
        <v>26</v>
      </c>
      <c r="D8621">
        <v>27</v>
      </c>
      <c r="E8621" t="s">
        <v>32</v>
      </c>
      <c r="F8621" t="s">
        <v>79</v>
      </c>
    </row>
    <row r="8622" spans="1:6" x14ac:dyDescent="0.2">
      <c r="A8622" t="s">
        <v>26003</v>
      </c>
      <c r="B8622" t="s">
        <v>19</v>
      </c>
      <c r="C8622" t="s">
        <v>28</v>
      </c>
      <c r="D8622">
        <v>196</v>
      </c>
      <c r="E8622" t="s">
        <v>34</v>
      </c>
      <c r="F8622" t="s">
        <v>29157</v>
      </c>
    </row>
    <row r="8623" spans="1:6" x14ac:dyDescent="0.2">
      <c r="A8623" t="s">
        <v>26006</v>
      </c>
      <c r="B8623" t="s">
        <v>21</v>
      </c>
      <c r="C8623" t="s">
        <v>26</v>
      </c>
      <c r="D8623">
        <v>55</v>
      </c>
      <c r="E8623" t="s">
        <v>32</v>
      </c>
      <c r="F8623" t="s">
        <v>29157</v>
      </c>
    </row>
    <row r="8624" spans="1:6" x14ac:dyDescent="0.2">
      <c r="A8624" t="s">
        <v>26009</v>
      </c>
      <c r="B8624" t="s">
        <v>17</v>
      </c>
      <c r="C8624" t="s">
        <v>30</v>
      </c>
      <c r="D8624">
        <v>3</v>
      </c>
      <c r="E8624" t="s">
        <v>33</v>
      </c>
      <c r="F8624" t="s">
        <v>79</v>
      </c>
    </row>
    <row r="8625" spans="1:6" x14ac:dyDescent="0.2">
      <c r="A8625" t="s">
        <v>26012</v>
      </c>
      <c r="B8625" t="s">
        <v>24</v>
      </c>
      <c r="C8625" t="s">
        <v>28</v>
      </c>
      <c r="D8625">
        <v>253</v>
      </c>
      <c r="E8625" t="s">
        <v>34</v>
      </c>
      <c r="F8625" t="s">
        <v>29157</v>
      </c>
    </row>
    <row r="8626" spans="1:6" x14ac:dyDescent="0.2">
      <c r="A8626" t="s">
        <v>26015</v>
      </c>
      <c r="B8626" t="s">
        <v>21</v>
      </c>
      <c r="C8626" t="s">
        <v>30</v>
      </c>
      <c r="D8626">
        <v>6</v>
      </c>
      <c r="E8626" t="s">
        <v>33</v>
      </c>
      <c r="F8626" t="s">
        <v>29157</v>
      </c>
    </row>
    <row r="8627" spans="1:6" x14ac:dyDescent="0.2">
      <c r="A8627" t="s">
        <v>26018</v>
      </c>
      <c r="B8627" t="s">
        <v>17</v>
      </c>
      <c r="C8627" t="s">
        <v>26</v>
      </c>
      <c r="D8627">
        <v>36</v>
      </c>
      <c r="E8627" t="s">
        <v>34</v>
      </c>
      <c r="F8627" t="s">
        <v>29157</v>
      </c>
    </row>
    <row r="8628" spans="1:6" x14ac:dyDescent="0.2">
      <c r="A8628" t="s">
        <v>26021</v>
      </c>
      <c r="B8628" t="s">
        <v>22</v>
      </c>
      <c r="C8628" t="s">
        <v>28</v>
      </c>
      <c r="D8628">
        <v>218</v>
      </c>
      <c r="E8628" t="s">
        <v>33</v>
      </c>
      <c r="F8628" t="s">
        <v>79</v>
      </c>
    </row>
    <row r="8629" spans="1:6" x14ac:dyDescent="0.2">
      <c r="A8629" t="s">
        <v>26024</v>
      </c>
      <c r="B8629" t="s">
        <v>18</v>
      </c>
      <c r="C8629" t="s">
        <v>29</v>
      </c>
      <c r="D8629">
        <v>17</v>
      </c>
      <c r="E8629" t="s">
        <v>32</v>
      </c>
      <c r="F8629" t="s">
        <v>29157</v>
      </c>
    </row>
    <row r="8630" spans="1:6" x14ac:dyDescent="0.2">
      <c r="A8630" t="s">
        <v>26027</v>
      </c>
      <c r="B8630" t="s">
        <v>23</v>
      </c>
      <c r="C8630" t="s">
        <v>26</v>
      </c>
      <c r="D8630">
        <v>57</v>
      </c>
      <c r="E8630" t="s">
        <v>34</v>
      </c>
      <c r="F8630" t="s">
        <v>79</v>
      </c>
    </row>
    <row r="8631" spans="1:6" x14ac:dyDescent="0.2">
      <c r="A8631" t="s">
        <v>26030</v>
      </c>
      <c r="B8631" t="s">
        <v>18</v>
      </c>
      <c r="C8631" t="s">
        <v>26</v>
      </c>
      <c r="D8631">
        <v>57</v>
      </c>
      <c r="E8631" t="s">
        <v>34</v>
      </c>
      <c r="F8631" t="s">
        <v>79</v>
      </c>
    </row>
    <row r="8632" spans="1:6" x14ac:dyDescent="0.2">
      <c r="A8632" t="s">
        <v>26033</v>
      </c>
      <c r="B8632" t="s">
        <v>24</v>
      </c>
      <c r="C8632" t="s">
        <v>29</v>
      </c>
      <c r="D8632">
        <v>22</v>
      </c>
      <c r="E8632" t="s">
        <v>33</v>
      </c>
      <c r="F8632" t="s">
        <v>29157</v>
      </c>
    </row>
    <row r="8633" spans="1:6" x14ac:dyDescent="0.2">
      <c r="A8633" t="s">
        <v>26036</v>
      </c>
      <c r="B8633" t="s">
        <v>20</v>
      </c>
      <c r="C8633" t="s">
        <v>27</v>
      </c>
      <c r="D8633">
        <v>61</v>
      </c>
      <c r="E8633" t="s">
        <v>34</v>
      </c>
      <c r="F8633" t="s">
        <v>79</v>
      </c>
    </row>
    <row r="8634" spans="1:6" x14ac:dyDescent="0.2">
      <c r="A8634" t="s">
        <v>26039</v>
      </c>
      <c r="B8634" t="s">
        <v>18</v>
      </c>
      <c r="C8634" t="s">
        <v>29</v>
      </c>
      <c r="D8634">
        <v>11</v>
      </c>
      <c r="E8634" t="s">
        <v>33</v>
      </c>
      <c r="F8634" t="s">
        <v>79</v>
      </c>
    </row>
    <row r="8635" spans="1:6" x14ac:dyDescent="0.2">
      <c r="A8635" t="s">
        <v>26042</v>
      </c>
      <c r="B8635" t="s">
        <v>15</v>
      </c>
      <c r="C8635" t="s">
        <v>27</v>
      </c>
      <c r="D8635">
        <v>107</v>
      </c>
      <c r="E8635" t="s">
        <v>34</v>
      </c>
      <c r="F8635" t="s">
        <v>79</v>
      </c>
    </row>
    <row r="8636" spans="1:6" x14ac:dyDescent="0.2">
      <c r="A8636" t="s">
        <v>26063</v>
      </c>
      <c r="B8636" t="s">
        <v>15</v>
      </c>
      <c r="C8636" t="s">
        <v>26</v>
      </c>
      <c r="D8636">
        <v>22</v>
      </c>
      <c r="E8636" t="s">
        <v>33</v>
      </c>
      <c r="F8636" t="s">
        <v>29156</v>
      </c>
    </row>
    <row r="8637" spans="1:6" x14ac:dyDescent="0.2">
      <c r="A8637" t="s">
        <v>26066</v>
      </c>
      <c r="B8637" t="s">
        <v>16</v>
      </c>
      <c r="C8637" t="s">
        <v>27</v>
      </c>
      <c r="D8637">
        <v>50</v>
      </c>
      <c r="E8637" t="s">
        <v>32</v>
      </c>
      <c r="F8637" t="s">
        <v>29155</v>
      </c>
    </row>
    <row r="8638" spans="1:6" x14ac:dyDescent="0.2">
      <c r="A8638" t="s">
        <v>26069</v>
      </c>
      <c r="B8638" t="s">
        <v>17</v>
      </c>
      <c r="C8638" t="s">
        <v>26</v>
      </c>
      <c r="D8638">
        <v>31</v>
      </c>
      <c r="E8638" t="s">
        <v>32</v>
      </c>
      <c r="F8638" t="s">
        <v>29157</v>
      </c>
    </row>
    <row r="8639" spans="1:6" x14ac:dyDescent="0.2">
      <c r="A8639" t="s">
        <v>26073</v>
      </c>
      <c r="B8639" t="s">
        <v>18</v>
      </c>
      <c r="C8639" t="s">
        <v>29</v>
      </c>
      <c r="D8639">
        <v>10</v>
      </c>
      <c r="E8639" t="s">
        <v>33</v>
      </c>
      <c r="F8639" t="s">
        <v>29157</v>
      </c>
    </row>
    <row r="8640" spans="1:6" x14ac:dyDescent="0.2">
      <c r="A8640" t="s">
        <v>26076</v>
      </c>
      <c r="B8640" t="s">
        <v>21</v>
      </c>
      <c r="C8640" t="s">
        <v>27</v>
      </c>
      <c r="D8640">
        <v>75</v>
      </c>
      <c r="E8640" t="s">
        <v>34</v>
      </c>
      <c r="F8640" t="s">
        <v>29154</v>
      </c>
    </row>
    <row r="8641" spans="1:6" x14ac:dyDescent="0.2">
      <c r="A8641" t="s">
        <v>26079</v>
      </c>
      <c r="B8641" t="s">
        <v>23</v>
      </c>
      <c r="C8641" t="s">
        <v>29</v>
      </c>
      <c r="D8641">
        <v>12</v>
      </c>
      <c r="E8641" t="s">
        <v>34</v>
      </c>
      <c r="F8641" t="s">
        <v>29156</v>
      </c>
    </row>
    <row r="8642" spans="1:6" x14ac:dyDescent="0.2">
      <c r="A8642" t="s">
        <v>26082</v>
      </c>
      <c r="B8642" t="s">
        <v>18</v>
      </c>
      <c r="C8642" t="s">
        <v>26</v>
      </c>
      <c r="D8642">
        <v>52</v>
      </c>
      <c r="E8642" t="s">
        <v>32</v>
      </c>
      <c r="F8642" t="s">
        <v>29156</v>
      </c>
    </row>
    <row r="8643" spans="1:6" x14ac:dyDescent="0.2">
      <c r="A8643" t="s">
        <v>26085</v>
      </c>
      <c r="B8643" t="s">
        <v>24</v>
      </c>
      <c r="C8643" t="s">
        <v>26</v>
      </c>
      <c r="D8643">
        <v>45</v>
      </c>
      <c r="E8643" t="s">
        <v>32</v>
      </c>
      <c r="F8643" t="s">
        <v>29157</v>
      </c>
    </row>
    <row r="8644" spans="1:6" x14ac:dyDescent="0.2">
      <c r="A8644" t="s">
        <v>26088</v>
      </c>
      <c r="B8644" t="s">
        <v>15</v>
      </c>
      <c r="C8644" t="s">
        <v>29</v>
      </c>
      <c r="D8644">
        <v>9</v>
      </c>
      <c r="E8644" t="s">
        <v>33</v>
      </c>
      <c r="F8644" t="s">
        <v>29154</v>
      </c>
    </row>
    <row r="8645" spans="1:6" x14ac:dyDescent="0.2">
      <c r="A8645" t="s">
        <v>26091</v>
      </c>
      <c r="B8645" t="s">
        <v>15</v>
      </c>
      <c r="C8645" t="s">
        <v>27</v>
      </c>
      <c r="D8645">
        <v>77</v>
      </c>
      <c r="E8645" t="s">
        <v>32</v>
      </c>
      <c r="F8645" t="s">
        <v>29157</v>
      </c>
    </row>
    <row r="8646" spans="1:6" x14ac:dyDescent="0.2">
      <c r="A8646" t="s">
        <v>26094</v>
      </c>
      <c r="B8646" t="s">
        <v>21</v>
      </c>
      <c r="C8646" t="s">
        <v>26</v>
      </c>
      <c r="D8646">
        <v>24</v>
      </c>
      <c r="E8646" t="s">
        <v>33</v>
      </c>
      <c r="F8646" t="s">
        <v>29156</v>
      </c>
    </row>
    <row r="8647" spans="1:6" x14ac:dyDescent="0.2">
      <c r="A8647" t="s">
        <v>26097</v>
      </c>
      <c r="B8647" t="s">
        <v>15</v>
      </c>
      <c r="C8647" t="s">
        <v>27</v>
      </c>
      <c r="D8647">
        <v>103</v>
      </c>
      <c r="E8647" t="s">
        <v>32</v>
      </c>
      <c r="F8647" t="s">
        <v>29156</v>
      </c>
    </row>
    <row r="8648" spans="1:6" x14ac:dyDescent="0.2">
      <c r="A8648" t="s">
        <v>26100</v>
      </c>
      <c r="B8648" t="s">
        <v>24</v>
      </c>
      <c r="C8648" t="s">
        <v>26</v>
      </c>
      <c r="D8648">
        <v>32</v>
      </c>
      <c r="E8648" t="s">
        <v>34</v>
      </c>
      <c r="F8648" t="s">
        <v>29157</v>
      </c>
    </row>
    <row r="8649" spans="1:6" x14ac:dyDescent="0.2">
      <c r="A8649" t="s">
        <v>26103</v>
      </c>
      <c r="B8649" t="s">
        <v>18</v>
      </c>
      <c r="C8649" t="s">
        <v>27</v>
      </c>
      <c r="D8649">
        <v>50</v>
      </c>
      <c r="E8649" t="s">
        <v>32</v>
      </c>
      <c r="F8649" t="s">
        <v>29157</v>
      </c>
    </row>
    <row r="8650" spans="1:6" x14ac:dyDescent="0.2">
      <c r="A8650" t="s">
        <v>26106</v>
      </c>
      <c r="B8650" t="s">
        <v>24</v>
      </c>
      <c r="C8650" t="s">
        <v>27</v>
      </c>
      <c r="D8650">
        <v>71</v>
      </c>
      <c r="E8650" t="s">
        <v>33</v>
      </c>
      <c r="F8650" t="s">
        <v>29155</v>
      </c>
    </row>
    <row r="8651" spans="1:6" x14ac:dyDescent="0.2">
      <c r="A8651" t="s">
        <v>26109</v>
      </c>
      <c r="B8651" t="s">
        <v>15</v>
      </c>
      <c r="C8651" t="s">
        <v>26</v>
      </c>
      <c r="D8651">
        <v>26</v>
      </c>
      <c r="E8651" t="s">
        <v>32</v>
      </c>
      <c r="F8651" t="s">
        <v>29157</v>
      </c>
    </row>
    <row r="8652" spans="1:6" x14ac:dyDescent="0.2">
      <c r="A8652" t="s">
        <v>26112</v>
      </c>
      <c r="B8652" t="s">
        <v>19</v>
      </c>
      <c r="C8652" t="s">
        <v>29</v>
      </c>
      <c r="D8652">
        <v>13</v>
      </c>
      <c r="E8652" t="s">
        <v>33</v>
      </c>
      <c r="F8652" t="s">
        <v>29157</v>
      </c>
    </row>
    <row r="8653" spans="1:6" x14ac:dyDescent="0.2">
      <c r="A8653" t="s">
        <v>26115</v>
      </c>
      <c r="B8653" t="s">
        <v>22</v>
      </c>
      <c r="C8653" t="s">
        <v>26</v>
      </c>
      <c r="D8653">
        <v>43</v>
      </c>
      <c r="E8653" t="s">
        <v>32</v>
      </c>
      <c r="F8653" t="s">
        <v>29155</v>
      </c>
    </row>
    <row r="8654" spans="1:6" x14ac:dyDescent="0.2">
      <c r="A8654" t="s">
        <v>26118</v>
      </c>
      <c r="B8654" t="s">
        <v>19</v>
      </c>
      <c r="C8654" t="s">
        <v>27</v>
      </c>
      <c r="D8654">
        <v>97</v>
      </c>
      <c r="E8654" t="s">
        <v>34</v>
      </c>
      <c r="F8654" t="s">
        <v>29157</v>
      </c>
    </row>
    <row r="8655" spans="1:6" x14ac:dyDescent="0.2">
      <c r="A8655" t="s">
        <v>26121</v>
      </c>
      <c r="B8655" t="s">
        <v>19</v>
      </c>
      <c r="C8655" t="s">
        <v>27</v>
      </c>
      <c r="D8655">
        <v>63</v>
      </c>
      <c r="E8655" t="s">
        <v>33</v>
      </c>
      <c r="F8655" t="s">
        <v>29154</v>
      </c>
    </row>
    <row r="8656" spans="1:6" x14ac:dyDescent="0.2">
      <c r="A8656" t="s">
        <v>26124</v>
      </c>
      <c r="B8656" t="s">
        <v>17</v>
      </c>
      <c r="C8656" t="s">
        <v>26</v>
      </c>
      <c r="D8656">
        <v>53</v>
      </c>
      <c r="E8656" t="s">
        <v>34</v>
      </c>
      <c r="F8656" t="s">
        <v>29157</v>
      </c>
    </row>
    <row r="8657" spans="1:6" x14ac:dyDescent="0.2">
      <c r="A8657" t="s">
        <v>26127</v>
      </c>
      <c r="B8657" t="s">
        <v>17</v>
      </c>
      <c r="C8657" t="s">
        <v>26</v>
      </c>
      <c r="D8657">
        <v>43</v>
      </c>
      <c r="E8657" t="s">
        <v>33</v>
      </c>
      <c r="F8657" t="s">
        <v>29154</v>
      </c>
    </row>
    <row r="8658" spans="1:6" x14ac:dyDescent="0.2">
      <c r="A8658" t="s">
        <v>26130</v>
      </c>
      <c r="B8658" t="s">
        <v>16</v>
      </c>
      <c r="C8658" t="s">
        <v>26</v>
      </c>
      <c r="D8658">
        <v>32</v>
      </c>
      <c r="E8658" t="s">
        <v>34</v>
      </c>
      <c r="F8658" t="s">
        <v>29154</v>
      </c>
    </row>
    <row r="8659" spans="1:6" x14ac:dyDescent="0.2">
      <c r="A8659" t="s">
        <v>26133</v>
      </c>
      <c r="B8659" t="s">
        <v>20</v>
      </c>
      <c r="C8659" t="s">
        <v>28</v>
      </c>
      <c r="D8659">
        <v>347</v>
      </c>
      <c r="E8659" t="s">
        <v>34</v>
      </c>
      <c r="F8659" t="s">
        <v>29154</v>
      </c>
    </row>
    <row r="8660" spans="1:6" x14ac:dyDescent="0.2">
      <c r="A8660" t="s">
        <v>26136</v>
      </c>
      <c r="B8660" t="s">
        <v>16</v>
      </c>
      <c r="C8660" t="s">
        <v>26</v>
      </c>
      <c r="D8660">
        <v>49</v>
      </c>
      <c r="E8660" t="s">
        <v>32</v>
      </c>
      <c r="F8660" t="s">
        <v>29157</v>
      </c>
    </row>
    <row r="8661" spans="1:6" x14ac:dyDescent="0.2">
      <c r="A8661" t="s">
        <v>26139</v>
      </c>
      <c r="B8661" t="s">
        <v>24</v>
      </c>
      <c r="C8661" t="s">
        <v>26</v>
      </c>
      <c r="D8661">
        <v>20</v>
      </c>
      <c r="E8661" t="s">
        <v>34</v>
      </c>
      <c r="F8661" t="s">
        <v>29156</v>
      </c>
    </row>
    <row r="8662" spans="1:6" x14ac:dyDescent="0.2">
      <c r="A8662" t="s">
        <v>26142</v>
      </c>
      <c r="B8662" t="s">
        <v>16</v>
      </c>
      <c r="C8662" t="s">
        <v>27</v>
      </c>
      <c r="D8662">
        <v>65</v>
      </c>
      <c r="E8662" t="s">
        <v>32</v>
      </c>
      <c r="F8662" t="s">
        <v>29155</v>
      </c>
    </row>
    <row r="8663" spans="1:6" x14ac:dyDescent="0.2">
      <c r="A8663" t="s">
        <v>26145</v>
      </c>
      <c r="B8663" t="s">
        <v>19</v>
      </c>
      <c r="C8663" t="s">
        <v>26</v>
      </c>
      <c r="D8663">
        <v>45</v>
      </c>
      <c r="E8663" t="s">
        <v>34</v>
      </c>
      <c r="F8663" t="s">
        <v>29154</v>
      </c>
    </row>
    <row r="8664" spans="1:6" x14ac:dyDescent="0.2">
      <c r="A8664" t="s">
        <v>26148</v>
      </c>
      <c r="B8664" t="s">
        <v>15</v>
      </c>
      <c r="C8664" t="s">
        <v>28</v>
      </c>
      <c r="D8664">
        <v>303</v>
      </c>
      <c r="E8664" t="s">
        <v>32</v>
      </c>
      <c r="F8664" t="s">
        <v>29154</v>
      </c>
    </row>
    <row r="8665" spans="1:6" x14ac:dyDescent="0.2">
      <c r="A8665" t="s">
        <v>26151</v>
      </c>
      <c r="B8665" t="s">
        <v>15</v>
      </c>
      <c r="C8665" t="s">
        <v>27</v>
      </c>
      <c r="D8665">
        <v>68</v>
      </c>
      <c r="E8665" t="s">
        <v>33</v>
      </c>
      <c r="F8665" t="s">
        <v>29157</v>
      </c>
    </row>
    <row r="8666" spans="1:6" x14ac:dyDescent="0.2">
      <c r="A8666" t="s">
        <v>26154</v>
      </c>
      <c r="B8666" t="s">
        <v>24</v>
      </c>
      <c r="C8666" t="s">
        <v>30</v>
      </c>
      <c r="D8666">
        <v>7</v>
      </c>
      <c r="E8666" t="s">
        <v>32</v>
      </c>
      <c r="F8666" t="s">
        <v>29154</v>
      </c>
    </row>
    <row r="8667" spans="1:6" x14ac:dyDescent="0.2">
      <c r="A8667" t="s">
        <v>26157</v>
      </c>
      <c r="B8667" t="s">
        <v>23</v>
      </c>
      <c r="C8667" t="s">
        <v>26</v>
      </c>
      <c r="D8667">
        <v>22</v>
      </c>
      <c r="E8667" t="s">
        <v>33</v>
      </c>
      <c r="F8667" t="s">
        <v>29156</v>
      </c>
    </row>
    <row r="8668" spans="1:6" x14ac:dyDescent="0.2">
      <c r="A8668" t="s">
        <v>26160</v>
      </c>
      <c r="B8668" t="s">
        <v>19</v>
      </c>
      <c r="C8668" t="s">
        <v>29</v>
      </c>
      <c r="D8668">
        <v>20</v>
      </c>
      <c r="E8668" t="s">
        <v>32</v>
      </c>
      <c r="F8668" t="s">
        <v>29155</v>
      </c>
    </row>
    <row r="8669" spans="1:6" x14ac:dyDescent="0.2">
      <c r="A8669" t="s">
        <v>26163</v>
      </c>
      <c r="B8669" t="s">
        <v>23</v>
      </c>
      <c r="C8669" t="s">
        <v>29</v>
      </c>
      <c r="D8669">
        <v>21</v>
      </c>
      <c r="E8669" t="s">
        <v>34</v>
      </c>
      <c r="F8669" t="s">
        <v>29157</v>
      </c>
    </row>
    <row r="8670" spans="1:6" x14ac:dyDescent="0.2">
      <c r="A8670" t="s">
        <v>26166</v>
      </c>
      <c r="B8670" t="s">
        <v>16</v>
      </c>
      <c r="C8670" t="s">
        <v>26</v>
      </c>
      <c r="D8670">
        <v>48</v>
      </c>
      <c r="E8670" t="s">
        <v>32</v>
      </c>
      <c r="F8670" t="s">
        <v>29156</v>
      </c>
    </row>
    <row r="8671" spans="1:6" x14ac:dyDescent="0.2">
      <c r="A8671" t="s">
        <v>26169</v>
      </c>
      <c r="B8671" t="s">
        <v>18</v>
      </c>
      <c r="C8671" t="s">
        <v>27</v>
      </c>
      <c r="D8671">
        <v>49</v>
      </c>
      <c r="E8671" t="s">
        <v>34</v>
      </c>
      <c r="F8671" t="s">
        <v>29155</v>
      </c>
    </row>
    <row r="8672" spans="1:6" x14ac:dyDescent="0.2">
      <c r="A8672" t="s">
        <v>26172</v>
      </c>
      <c r="B8672" t="s">
        <v>21</v>
      </c>
      <c r="C8672" t="s">
        <v>30</v>
      </c>
      <c r="D8672">
        <v>5</v>
      </c>
      <c r="E8672" t="s">
        <v>34</v>
      </c>
      <c r="F8672" t="s">
        <v>29157</v>
      </c>
    </row>
    <row r="8673" spans="1:6" x14ac:dyDescent="0.2">
      <c r="A8673" t="s">
        <v>26175</v>
      </c>
      <c r="B8673" t="s">
        <v>15</v>
      </c>
      <c r="C8673" t="s">
        <v>29</v>
      </c>
      <c r="D8673">
        <v>22</v>
      </c>
      <c r="E8673" t="s">
        <v>32</v>
      </c>
      <c r="F8673" t="s">
        <v>29156</v>
      </c>
    </row>
    <row r="8674" spans="1:6" x14ac:dyDescent="0.2">
      <c r="A8674" t="s">
        <v>26178</v>
      </c>
      <c r="B8674" t="s">
        <v>23</v>
      </c>
      <c r="C8674" t="s">
        <v>27</v>
      </c>
      <c r="D8674">
        <v>61</v>
      </c>
      <c r="E8674" t="s">
        <v>34</v>
      </c>
      <c r="F8674" t="s">
        <v>29154</v>
      </c>
    </row>
    <row r="8675" spans="1:6" x14ac:dyDescent="0.2">
      <c r="A8675" t="s">
        <v>26181</v>
      </c>
      <c r="B8675" t="s">
        <v>20</v>
      </c>
      <c r="C8675" t="s">
        <v>27</v>
      </c>
      <c r="D8675">
        <v>94</v>
      </c>
      <c r="E8675" t="s">
        <v>32</v>
      </c>
      <c r="F8675" t="s">
        <v>29154</v>
      </c>
    </row>
    <row r="8676" spans="1:6" x14ac:dyDescent="0.2">
      <c r="A8676" t="s">
        <v>26184</v>
      </c>
      <c r="B8676" t="s">
        <v>21</v>
      </c>
      <c r="C8676" t="s">
        <v>26</v>
      </c>
      <c r="D8676">
        <v>47</v>
      </c>
      <c r="E8676" t="s">
        <v>33</v>
      </c>
      <c r="F8676" t="s">
        <v>29154</v>
      </c>
    </row>
    <row r="8677" spans="1:6" x14ac:dyDescent="0.2">
      <c r="A8677" t="s">
        <v>26187</v>
      </c>
      <c r="B8677" t="s">
        <v>17</v>
      </c>
      <c r="C8677" t="s">
        <v>27</v>
      </c>
      <c r="D8677">
        <v>77</v>
      </c>
      <c r="E8677" t="s">
        <v>32</v>
      </c>
      <c r="F8677" t="s">
        <v>29154</v>
      </c>
    </row>
    <row r="8678" spans="1:6" x14ac:dyDescent="0.2">
      <c r="A8678" t="s">
        <v>26190</v>
      </c>
      <c r="B8678" t="s">
        <v>23</v>
      </c>
      <c r="C8678" t="s">
        <v>27</v>
      </c>
      <c r="D8678">
        <v>90</v>
      </c>
      <c r="E8678" t="s">
        <v>34</v>
      </c>
      <c r="F8678" t="s">
        <v>29154</v>
      </c>
    </row>
    <row r="8679" spans="1:6" x14ac:dyDescent="0.2">
      <c r="A8679" t="s">
        <v>26193</v>
      </c>
      <c r="B8679" t="s">
        <v>21</v>
      </c>
      <c r="C8679" t="s">
        <v>27</v>
      </c>
      <c r="D8679">
        <v>50</v>
      </c>
      <c r="E8679" t="s">
        <v>34</v>
      </c>
      <c r="F8679" t="s">
        <v>29154</v>
      </c>
    </row>
    <row r="8680" spans="1:6" x14ac:dyDescent="0.2">
      <c r="A8680" t="s">
        <v>26196</v>
      </c>
      <c r="B8680" t="s">
        <v>22</v>
      </c>
      <c r="C8680" t="s">
        <v>27</v>
      </c>
      <c r="D8680">
        <v>46</v>
      </c>
      <c r="E8680" t="s">
        <v>33</v>
      </c>
      <c r="F8680" t="s">
        <v>29156</v>
      </c>
    </row>
    <row r="8681" spans="1:6" x14ac:dyDescent="0.2">
      <c r="A8681" t="s">
        <v>26199</v>
      </c>
      <c r="B8681" t="s">
        <v>15</v>
      </c>
      <c r="C8681" t="s">
        <v>27</v>
      </c>
      <c r="D8681">
        <v>74</v>
      </c>
      <c r="E8681" t="s">
        <v>33</v>
      </c>
      <c r="F8681" t="s">
        <v>29156</v>
      </c>
    </row>
    <row r="8682" spans="1:6" x14ac:dyDescent="0.2">
      <c r="A8682" t="s">
        <v>26202</v>
      </c>
      <c r="B8682" t="s">
        <v>17</v>
      </c>
      <c r="C8682" t="s">
        <v>27</v>
      </c>
      <c r="D8682">
        <v>71</v>
      </c>
      <c r="E8682" t="s">
        <v>34</v>
      </c>
      <c r="F8682" t="s">
        <v>29154</v>
      </c>
    </row>
    <row r="8683" spans="1:6" x14ac:dyDescent="0.2">
      <c r="A8683" t="s">
        <v>26205</v>
      </c>
      <c r="B8683" t="s">
        <v>15</v>
      </c>
      <c r="C8683" t="s">
        <v>27</v>
      </c>
      <c r="D8683">
        <v>48</v>
      </c>
      <c r="E8683" t="s">
        <v>34</v>
      </c>
      <c r="F8683" t="s">
        <v>29157</v>
      </c>
    </row>
    <row r="8684" spans="1:6" x14ac:dyDescent="0.2">
      <c r="A8684" t="s">
        <v>26208</v>
      </c>
      <c r="B8684" t="s">
        <v>17</v>
      </c>
      <c r="C8684" t="s">
        <v>27</v>
      </c>
      <c r="D8684">
        <v>66</v>
      </c>
      <c r="E8684" t="s">
        <v>34</v>
      </c>
      <c r="F8684" t="s">
        <v>29157</v>
      </c>
    </row>
    <row r="8685" spans="1:6" x14ac:dyDescent="0.2">
      <c r="A8685" t="s">
        <v>26211</v>
      </c>
      <c r="B8685" t="s">
        <v>21</v>
      </c>
      <c r="C8685" t="s">
        <v>30</v>
      </c>
      <c r="D8685">
        <v>7</v>
      </c>
      <c r="E8685" t="s">
        <v>33</v>
      </c>
      <c r="F8685" t="s">
        <v>29154</v>
      </c>
    </row>
    <row r="8686" spans="1:6" x14ac:dyDescent="0.2">
      <c r="A8686" t="s">
        <v>26214</v>
      </c>
      <c r="B8686" t="s">
        <v>20</v>
      </c>
      <c r="C8686" t="s">
        <v>28</v>
      </c>
      <c r="D8686">
        <v>349</v>
      </c>
      <c r="E8686" t="s">
        <v>32</v>
      </c>
      <c r="F8686" t="s">
        <v>29156</v>
      </c>
    </row>
    <row r="8687" spans="1:6" x14ac:dyDescent="0.2">
      <c r="A8687" t="s">
        <v>26217</v>
      </c>
      <c r="B8687" t="s">
        <v>19</v>
      </c>
      <c r="C8687" t="s">
        <v>30</v>
      </c>
      <c r="D8687">
        <v>3</v>
      </c>
      <c r="E8687" t="s">
        <v>33</v>
      </c>
      <c r="F8687" t="s">
        <v>29156</v>
      </c>
    </row>
    <row r="8688" spans="1:6" x14ac:dyDescent="0.2">
      <c r="A8688" t="s">
        <v>26220</v>
      </c>
      <c r="B8688" t="s">
        <v>18</v>
      </c>
      <c r="C8688" t="s">
        <v>29</v>
      </c>
      <c r="D8688">
        <v>15</v>
      </c>
      <c r="E8688" t="s">
        <v>32</v>
      </c>
      <c r="F8688" t="s">
        <v>29157</v>
      </c>
    </row>
    <row r="8689" spans="1:6" x14ac:dyDescent="0.2">
      <c r="A8689" t="s">
        <v>26223</v>
      </c>
      <c r="B8689" t="s">
        <v>24</v>
      </c>
      <c r="C8689" t="s">
        <v>29</v>
      </c>
      <c r="D8689">
        <v>10</v>
      </c>
      <c r="E8689" t="s">
        <v>33</v>
      </c>
      <c r="F8689" t="s">
        <v>29155</v>
      </c>
    </row>
    <row r="8690" spans="1:6" x14ac:dyDescent="0.2">
      <c r="A8690" t="s">
        <v>26226</v>
      </c>
      <c r="B8690" t="s">
        <v>18</v>
      </c>
      <c r="C8690" t="s">
        <v>27</v>
      </c>
      <c r="D8690">
        <v>91</v>
      </c>
      <c r="E8690" t="s">
        <v>34</v>
      </c>
      <c r="F8690" t="s">
        <v>29155</v>
      </c>
    </row>
    <row r="8691" spans="1:6" x14ac:dyDescent="0.2">
      <c r="A8691" t="s">
        <v>26229</v>
      </c>
      <c r="B8691" t="s">
        <v>20</v>
      </c>
      <c r="C8691" t="s">
        <v>30</v>
      </c>
      <c r="D8691">
        <v>3</v>
      </c>
      <c r="E8691" t="s">
        <v>34</v>
      </c>
      <c r="F8691" t="s">
        <v>29155</v>
      </c>
    </row>
    <row r="8692" spans="1:6" x14ac:dyDescent="0.2">
      <c r="A8692" t="s">
        <v>26232</v>
      </c>
      <c r="B8692" t="s">
        <v>19</v>
      </c>
      <c r="C8692" t="s">
        <v>29</v>
      </c>
      <c r="D8692">
        <v>19</v>
      </c>
      <c r="E8692" t="s">
        <v>34</v>
      </c>
      <c r="F8692" t="s">
        <v>29154</v>
      </c>
    </row>
    <row r="8693" spans="1:6" x14ac:dyDescent="0.2">
      <c r="A8693" t="s">
        <v>26235</v>
      </c>
      <c r="B8693" t="s">
        <v>16</v>
      </c>
      <c r="C8693" t="s">
        <v>30</v>
      </c>
      <c r="D8693">
        <v>3</v>
      </c>
      <c r="E8693" t="s">
        <v>33</v>
      </c>
      <c r="F8693" t="s">
        <v>29156</v>
      </c>
    </row>
    <row r="8694" spans="1:6" x14ac:dyDescent="0.2">
      <c r="A8694" t="s">
        <v>26238</v>
      </c>
      <c r="B8694" t="s">
        <v>21</v>
      </c>
      <c r="C8694" t="s">
        <v>26</v>
      </c>
      <c r="D8694">
        <v>48</v>
      </c>
      <c r="E8694" t="s">
        <v>34</v>
      </c>
      <c r="F8694" t="s">
        <v>29156</v>
      </c>
    </row>
    <row r="8695" spans="1:6" x14ac:dyDescent="0.2">
      <c r="A8695" t="s">
        <v>26241</v>
      </c>
      <c r="B8695" t="s">
        <v>23</v>
      </c>
      <c r="C8695" t="s">
        <v>26</v>
      </c>
      <c r="D8695">
        <v>21</v>
      </c>
      <c r="E8695" t="s">
        <v>34</v>
      </c>
      <c r="F8695" t="s">
        <v>29157</v>
      </c>
    </row>
    <row r="8696" spans="1:6" x14ac:dyDescent="0.2">
      <c r="A8696" t="s">
        <v>26244</v>
      </c>
      <c r="B8696" t="s">
        <v>19</v>
      </c>
      <c r="C8696" t="s">
        <v>27</v>
      </c>
      <c r="D8696">
        <v>84</v>
      </c>
      <c r="E8696" t="s">
        <v>33</v>
      </c>
      <c r="F8696" t="s">
        <v>29157</v>
      </c>
    </row>
    <row r="8697" spans="1:6" x14ac:dyDescent="0.2">
      <c r="A8697" t="s">
        <v>26247</v>
      </c>
      <c r="B8697" t="s">
        <v>24</v>
      </c>
      <c r="C8697" t="s">
        <v>26</v>
      </c>
      <c r="D8697">
        <v>48</v>
      </c>
      <c r="E8697" t="s">
        <v>33</v>
      </c>
      <c r="F8697" t="s">
        <v>29157</v>
      </c>
    </row>
    <row r="8698" spans="1:6" x14ac:dyDescent="0.2">
      <c r="A8698" t="s">
        <v>26250</v>
      </c>
      <c r="B8698" t="s">
        <v>15</v>
      </c>
      <c r="C8698" t="s">
        <v>27</v>
      </c>
      <c r="D8698">
        <v>59</v>
      </c>
      <c r="E8698" t="s">
        <v>32</v>
      </c>
      <c r="F8698" t="s">
        <v>29157</v>
      </c>
    </row>
    <row r="8699" spans="1:6" x14ac:dyDescent="0.2">
      <c r="A8699" t="s">
        <v>26253</v>
      </c>
      <c r="B8699" t="s">
        <v>22</v>
      </c>
      <c r="C8699" t="s">
        <v>26</v>
      </c>
      <c r="D8699">
        <v>52</v>
      </c>
      <c r="E8699" t="s">
        <v>34</v>
      </c>
      <c r="F8699" t="s">
        <v>29157</v>
      </c>
    </row>
    <row r="8700" spans="1:6" x14ac:dyDescent="0.2">
      <c r="A8700" t="s">
        <v>26256</v>
      </c>
      <c r="B8700" t="s">
        <v>15</v>
      </c>
      <c r="C8700" t="s">
        <v>27</v>
      </c>
      <c r="D8700">
        <v>107</v>
      </c>
      <c r="E8700" t="s">
        <v>34</v>
      </c>
      <c r="F8700" t="s">
        <v>29156</v>
      </c>
    </row>
    <row r="8701" spans="1:6" x14ac:dyDescent="0.2">
      <c r="A8701" t="s">
        <v>26259</v>
      </c>
      <c r="B8701" t="s">
        <v>22</v>
      </c>
      <c r="C8701" t="s">
        <v>27</v>
      </c>
      <c r="D8701">
        <v>108</v>
      </c>
      <c r="E8701" t="s">
        <v>33</v>
      </c>
      <c r="F8701" t="s">
        <v>29156</v>
      </c>
    </row>
    <row r="8702" spans="1:6" x14ac:dyDescent="0.2">
      <c r="A8702" t="s">
        <v>26262</v>
      </c>
      <c r="B8702" t="s">
        <v>21</v>
      </c>
      <c r="C8702" t="s">
        <v>26</v>
      </c>
      <c r="D8702">
        <v>31</v>
      </c>
      <c r="E8702" t="s">
        <v>32</v>
      </c>
      <c r="F8702" t="s">
        <v>29156</v>
      </c>
    </row>
    <row r="8703" spans="1:6" x14ac:dyDescent="0.2">
      <c r="A8703" t="s">
        <v>26265</v>
      </c>
      <c r="B8703" t="s">
        <v>23</v>
      </c>
      <c r="C8703" t="s">
        <v>30</v>
      </c>
      <c r="D8703">
        <v>7</v>
      </c>
      <c r="E8703" t="s">
        <v>33</v>
      </c>
      <c r="F8703" t="s">
        <v>29155</v>
      </c>
    </row>
    <row r="8704" spans="1:6" x14ac:dyDescent="0.2">
      <c r="A8704" t="s">
        <v>26045</v>
      </c>
      <c r="B8704" t="s">
        <v>16</v>
      </c>
      <c r="C8704" t="s">
        <v>27</v>
      </c>
      <c r="D8704">
        <v>108</v>
      </c>
      <c r="E8704" t="s">
        <v>34</v>
      </c>
      <c r="F8704" t="s">
        <v>29157</v>
      </c>
    </row>
    <row r="8705" spans="1:6" x14ac:dyDescent="0.2">
      <c r="A8705" t="s">
        <v>26048</v>
      </c>
      <c r="B8705" t="s">
        <v>18</v>
      </c>
      <c r="C8705" t="s">
        <v>27</v>
      </c>
      <c r="D8705">
        <v>116</v>
      </c>
      <c r="E8705" t="s">
        <v>34</v>
      </c>
      <c r="F8705" t="s">
        <v>29156</v>
      </c>
    </row>
    <row r="8706" spans="1:6" x14ac:dyDescent="0.2">
      <c r="A8706" t="s">
        <v>26051</v>
      </c>
      <c r="B8706" t="s">
        <v>24</v>
      </c>
      <c r="C8706" t="s">
        <v>27</v>
      </c>
      <c r="D8706">
        <v>110</v>
      </c>
      <c r="E8706" t="s">
        <v>34</v>
      </c>
      <c r="F8706" t="s">
        <v>29155</v>
      </c>
    </row>
    <row r="8707" spans="1:6" x14ac:dyDescent="0.2">
      <c r="A8707" t="s">
        <v>26054</v>
      </c>
      <c r="B8707" t="s">
        <v>20</v>
      </c>
      <c r="C8707" t="s">
        <v>28</v>
      </c>
      <c r="D8707">
        <v>239</v>
      </c>
      <c r="E8707" t="s">
        <v>33</v>
      </c>
      <c r="F8707" t="s">
        <v>29154</v>
      </c>
    </row>
    <row r="8708" spans="1:6" x14ac:dyDescent="0.2">
      <c r="A8708" t="s">
        <v>26057</v>
      </c>
      <c r="B8708" t="s">
        <v>24</v>
      </c>
      <c r="C8708" t="s">
        <v>27</v>
      </c>
      <c r="D8708">
        <v>58</v>
      </c>
      <c r="E8708" t="s">
        <v>33</v>
      </c>
      <c r="F8708" t="s">
        <v>29156</v>
      </c>
    </row>
    <row r="8709" spans="1:6" x14ac:dyDescent="0.2">
      <c r="A8709" t="s">
        <v>26060</v>
      </c>
      <c r="B8709" t="s">
        <v>18</v>
      </c>
      <c r="C8709" t="s">
        <v>27</v>
      </c>
      <c r="D8709">
        <v>78</v>
      </c>
      <c r="E8709" t="s">
        <v>33</v>
      </c>
      <c r="F8709" t="s">
        <v>29154</v>
      </c>
    </row>
    <row r="8710" spans="1:6" x14ac:dyDescent="0.2">
      <c r="A8710" t="s">
        <v>26268</v>
      </c>
      <c r="B8710" t="s">
        <v>22</v>
      </c>
      <c r="C8710" t="s">
        <v>27</v>
      </c>
      <c r="D8710">
        <v>91</v>
      </c>
      <c r="E8710" t="s">
        <v>34</v>
      </c>
      <c r="F8710" t="s">
        <v>79</v>
      </c>
    </row>
    <row r="8711" spans="1:6" x14ac:dyDescent="0.2">
      <c r="A8711" t="s">
        <v>26271</v>
      </c>
      <c r="B8711" t="s">
        <v>23</v>
      </c>
      <c r="C8711" t="s">
        <v>27</v>
      </c>
      <c r="D8711">
        <v>74</v>
      </c>
      <c r="E8711" t="s">
        <v>34</v>
      </c>
      <c r="F8711" t="s">
        <v>79</v>
      </c>
    </row>
    <row r="8712" spans="1:6" x14ac:dyDescent="0.2">
      <c r="A8712" t="s">
        <v>26274</v>
      </c>
      <c r="B8712" t="s">
        <v>17</v>
      </c>
      <c r="C8712" t="s">
        <v>27</v>
      </c>
      <c r="D8712">
        <v>84</v>
      </c>
      <c r="E8712" t="s">
        <v>32</v>
      </c>
      <c r="F8712" t="s">
        <v>29157</v>
      </c>
    </row>
    <row r="8713" spans="1:6" x14ac:dyDescent="0.2">
      <c r="A8713" t="s">
        <v>26277</v>
      </c>
      <c r="B8713" t="s">
        <v>16</v>
      </c>
      <c r="C8713" t="s">
        <v>30</v>
      </c>
      <c r="D8713">
        <v>3</v>
      </c>
      <c r="E8713" t="s">
        <v>33</v>
      </c>
      <c r="F8713" t="s">
        <v>29157</v>
      </c>
    </row>
    <row r="8714" spans="1:6" x14ac:dyDescent="0.2">
      <c r="A8714" t="s">
        <v>26280</v>
      </c>
      <c r="B8714" t="s">
        <v>23</v>
      </c>
      <c r="C8714" t="s">
        <v>27</v>
      </c>
      <c r="D8714">
        <v>78</v>
      </c>
      <c r="E8714" t="s">
        <v>34</v>
      </c>
      <c r="F8714" t="s">
        <v>29157</v>
      </c>
    </row>
    <row r="8715" spans="1:6" x14ac:dyDescent="0.2">
      <c r="A8715" t="s">
        <v>26283</v>
      </c>
      <c r="B8715" t="s">
        <v>22</v>
      </c>
      <c r="C8715" t="s">
        <v>27</v>
      </c>
      <c r="D8715">
        <v>91</v>
      </c>
      <c r="E8715" t="s">
        <v>32</v>
      </c>
      <c r="F8715" t="s">
        <v>79</v>
      </c>
    </row>
    <row r="8716" spans="1:6" x14ac:dyDescent="0.2">
      <c r="A8716" t="s">
        <v>26286</v>
      </c>
      <c r="B8716" t="s">
        <v>15</v>
      </c>
      <c r="C8716" t="s">
        <v>26</v>
      </c>
      <c r="D8716">
        <v>54</v>
      </c>
      <c r="E8716" t="s">
        <v>32</v>
      </c>
      <c r="F8716" t="s">
        <v>29157</v>
      </c>
    </row>
    <row r="8717" spans="1:6" x14ac:dyDescent="0.2">
      <c r="A8717" t="s">
        <v>26289</v>
      </c>
      <c r="B8717" t="s">
        <v>23</v>
      </c>
      <c r="C8717" t="s">
        <v>27</v>
      </c>
      <c r="D8717">
        <v>90</v>
      </c>
      <c r="E8717" t="s">
        <v>32</v>
      </c>
      <c r="F8717" t="s">
        <v>79</v>
      </c>
    </row>
    <row r="8718" spans="1:6" x14ac:dyDescent="0.2">
      <c r="A8718" t="s">
        <v>26292</v>
      </c>
      <c r="B8718" t="s">
        <v>16</v>
      </c>
      <c r="C8718" t="s">
        <v>27</v>
      </c>
      <c r="D8718">
        <v>84</v>
      </c>
      <c r="E8718" t="s">
        <v>32</v>
      </c>
      <c r="F8718" t="s">
        <v>79</v>
      </c>
    </row>
    <row r="8719" spans="1:6" x14ac:dyDescent="0.2">
      <c r="A8719" t="s">
        <v>26295</v>
      </c>
      <c r="B8719" t="s">
        <v>19</v>
      </c>
      <c r="C8719" t="s">
        <v>26</v>
      </c>
      <c r="D8719">
        <v>52</v>
      </c>
      <c r="E8719" t="s">
        <v>32</v>
      </c>
      <c r="F8719" t="s">
        <v>79</v>
      </c>
    </row>
    <row r="8720" spans="1:6" x14ac:dyDescent="0.2">
      <c r="A8720" t="s">
        <v>26298</v>
      </c>
      <c r="B8720" t="s">
        <v>16</v>
      </c>
      <c r="C8720" t="s">
        <v>26</v>
      </c>
      <c r="D8720">
        <v>42</v>
      </c>
      <c r="E8720" t="s">
        <v>33</v>
      </c>
      <c r="F8720" t="s">
        <v>79</v>
      </c>
    </row>
    <row r="8721" spans="1:6" x14ac:dyDescent="0.2">
      <c r="A8721" t="s">
        <v>26301</v>
      </c>
      <c r="B8721" t="s">
        <v>18</v>
      </c>
      <c r="C8721" t="s">
        <v>26</v>
      </c>
      <c r="D8721">
        <v>20</v>
      </c>
      <c r="E8721" t="s">
        <v>32</v>
      </c>
      <c r="F8721" t="s">
        <v>79</v>
      </c>
    </row>
    <row r="8722" spans="1:6" x14ac:dyDescent="0.2">
      <c r="A8722" t="s">
        <v>26304</v>
      </c>
      <c r="B8722" t="s">
        <v>23</v>
      </c>
      <c r="C8722" t="s">
        <v>26</v>
      </c>
      <c r="D8722">
        <v>26</v>
      </c>
      <c r="E8722" t="s">
        <v>33</v>
      </c>
      <c r="F8722" t="s">
        <v>79</v>
      </c>
    </row>
    <row r="8723" spans="1:6" x14ac:dyDescent="0.2">
      <c r="A8723" t="s">
        <v>26307</v>
      </c>
      <c r="B8723" t="s">
        <v>22</v>
      </c>
      <c r="C8723" t="s">
        <v>26</v>
      </c>
      <c r="D8723">
        <v>48</v>
      </c>
      <c r="E8723" t="s">
        <v>33</v>
      </c>
      <c r="F8723" t="s">
        <v>79</v>
      </c>
    </row>
    <row r="8724" spans="1:6" x14ac:dyDescent="0.2">
      <c r="A8724" t="s">
        <v>26310</v>
      </c>
      <c r="B8724" t="s">
        <v>17</v>
      </c>
      <c r="C8724" t="s">
        <v>27</v>
      </c>
      <c r="D8724">
        <v>97</v>
      </c>
      <c r="E8724" t="s">
        <v>33</v>
      </c>
      <c r="F8724" t="s">
        <v>79</v>
      </c>
    </row>
    <row r="8725" spans="1:6" x14ac:dyDescent="0.2">
      <c r="A8725" t="s">
        <v>26313</v>
      </c>
      <c r="B8725" t="s">
        <v>22</v>
      </c>
      <c r="C8725" t="s">
        <v>27</v>
      </c>
      <c r="D8725">
        <v>65</v>
      </c>
      <c r="E8725" t="s">
        <v>33</v>
      </c>
      <c r="F8725" t="s">
        <v>79</v>
      </c>
    </row>
    <row r="8726" spans="1:6" x14ac:dyDescent="0.2">
      <c r="A8726" t="s">
        <v>26316</v>
      </c>
      <c r="B8726" t="s">
        <v>17</v>
      </c>
      <c r="C8726" t="s">
        <v>26</v>
      </c>
      <c r="D8726">
        <v>22</v>
      </c>
      <c r="E8726" t="s">
        <v>34</v>
      </c>
      <c r="F8726" t="s">
        <v>29157</v>
      </c>
    </row>
    <row r="8727" spans="1:6" x14ac:dyDescent="0.2">
      <c r="A8727" t="s">
        <v>26319</v>
      </c>
      <c r="B8727" t="s">
        <v>16</v>
      </c>
      <c r="C8727" t="s">
        <v>27</v>
      </c>
      <c r="D8727">
        <v>89</v>
      </c>
      <c r="E8727" t="s">
        <v>33</v>
      </c>
      <c r="F8727" t="s">
        <v>79</v>
      </c>
    </row>
    <row r="8728" spans="1:6" x14ac:dyDescent="0.2">
      <c r="A8728" t="s">
        <v>26322</v>
      </c>
      <c r="B8728" t="s">
        <v>18</v>
      </c>
      <c r="C8728" t="s">
        <v>27</v>
      </c>
      <c r="D8728">
        <v>98</v>
      </c>
      <c r="E8728" t="s">
        <v>34</v>
      </c>
      <c r="F8728" t="s">
        <v>29157</v>
      </c>
    </row>
    <row r="8729" spans="1:6" x14ac:dyDescent="0.2">
      <c r="A8729" t="s">
        <v>26325</v>
      </c>
      <c r="B8729" t="s">
        <v>19</v>
      </c>
      <c r="C8729" t="s">
        <v>27</v>
      </c>
      <c r="D8729">
        <v>72</v>
      </c>
      <c r="E8729" t="s">
        <v>33</v>
      </c>
      <c r="F8729" t="s">
        <v>79</v>
      </c>
    </row>
    <row r="8730" spans="1:6" x14ac:dyDescent="0.2">
      <c r="A8730" t="s">
        <v>26328</v>
      </c>
      <c r="B8730" t="s">
        <v>21</v>
      </c>
      <c r="C8730" t="s">
        <v>29</v>
      </c>
      <c r="D8730">
        <v>11</v>
      </c>
      <c r="E8730" t="s">
        <v>32</v>
      </c>
      <c r="F8730" t="s">
        <v>79</v>
      </c>
    </row>
    <row r="8731" spans="1:6" x14ac:dyDescent="0.2">
      <c r="A8731" t="s">
        <v>26331</v>
      </c>
      <c r="B8731" t="s">
        <v>16</v>
      </c>
      <c r="C8731" t="s">
        <v>29</v>
      </c>
      <c r="D8731">
        <v>11</v>
      </c>
      <c r="E8731" t="s">
        <v>32</v>
      </c>
      <c r="F8731" t="s">
        <v>29157</v>
      </c>
    </row>
    <row r="8732" spans="1:6" x14ac:dyDescent="0.2">
      <c r="A8732" t="s">
        <v>26334</v>
      </c>
      <c r="B8732" t="s">
        <v>18</v>
      </c>
      <c r="C8732" t="s">
        <v>26</v>
      </c>
      <c r="D8732">
        <v>30</v>
      </c>
      <c r="E8732" t="s">
        <v>33</v>
      </c>
      <c r="F8732" t="s">
        <v>29157</v>
      </c>
    </row>
    <row r="8733" spans="1:6" x14ac:dyDescent="0.2">
      <c r="A8733" t="s">
        <v>26337</v>
      </c>
      <c r="B8733" t="s">
        <v>18</v>
      </c>
      <c r="C8733" t="s">
        <v>27</v>
      </c>
      <c r="D8733">
        <v>107</v>
      </c>
      <c r="E8733" t="s">
        <v>33</v>
      </c>
      <c r="F8733" t="s">
        <v>79</v>
      </c>
    </row>
    <row r="8734" spans="1:6" x14ac:dyDescent="0.2">
      <c r="A8734" t="s">
        <v>26340</v>
      </c>
      <c r="B8734" t="s">
        <v>23</v>
      </c>
      <c r="C8734" t="s">
        <v>26</v>
      </c>
      <c r="D8734">
        <v>29</v>
      </c>
      <c r="E8734" t="s">
        <v>32</v>
      </c>
      <c r="F8734" t="s">
        <v>29157</v>
      </c>
    </row>
    <row r="8735" spans="1:6" x14ac:dyDescent="0.2">
      <c r="A8735" t="s">
        <v>26343</v>
      </c>
      <c r="B8735" t="s">
        <v>18</v>
      </c>
      <c r="C8735" t="s">
        <v>26</v>
      </c>
      <c r="D8735">
        <v>30</v>
      </c>
      <c r="E8735" t="s">
        <v>33</v>
      </c>
      <c r="F8735" t="s">
        <v>29157</v>
      </c>
    </row>
    <row r="8736" spans="1:6" x14ac:dyDescent="0.2">
      <c r="A8736" t="s">
        <v>26346</v>
      </c>
      <c r="B8736" t="s">
        <v>16</v>
      </c>
      <c r="C8736" t="s">
        <v>26</v>
      </c>
      <c r="D8736">
        <v>55</v>
      </c>
      <c r="E8736" t="s">
        <v>32</v>
      </c>
      <c r="F8736" t="s">
        <v>29157</v>
      </c>
    </row>
    <row r="8737" spans="1:6" x14ac:dyDescent="0.2">
      <c r="A8737" t="s">
        <v>26349</v>
      </c>
      <c r="B8737" t="s">
        <v>18</v>
      </c>
      <c r="C8737" t="s">
        <v>26</v>
      </c>
      <c r="D8737">
        <v>29</v>
      </c>
      <c r="E8737" t="s">
        <v>34</v>
      </c>
      <c r="F8737" t="s">
        <v>29157</v>
      </c>
    </row>
    <row r="8738" spans="1:6" x14ac:dyDescent="0.2">
      <c r="A8738" t="s">
        <v>26352</v>
      </c>
      <c r="B8738" t="s">
        <v>15</v>
      </c>
      <c r="C8738" t="s">
        <v>27</v>
      </c>
      <c r="D8738">
        <v>93</v>
      </c>
      <c r="E8738" t="s">
        <v>34</v>
      </c>
      <c r="F8738" t="s">
        <v>79</v>
      </c>
    </row>
    <row r="8739" spans="1:6" x14ac:dyDescent="0.2">
      <c r="A8739" t="s">
        <v>26355</v>
      </c>
      <c r="B8739" t="s">
        <v>18</v>
      </c>
      <c r="C8739" t="s">
        <v>26</v>
      </c>
      <c r="D8739">
        <v>29</v>
      </c>
      <c r="E8739" t="s">
        <v>32</v>
      </c>
      <c r="F8739" t="s">
        <v>79</v>
      </c>
    </row>
    <row r="8740" spans="1:6" x14ac:dyDescent="0.2">
      <c r="A8740" t="s">
        <v>26358</v>
      </c>
      <c r="B8740" t="s">
        <v>16</v>
      </c>
      <c r="C8740" t="s">
        <v>29</v>
      </c>
      <c r="D8740">
        <v>13</v>
      </c>
      <c r="E8740" t="s">
        <v>33</v>
      </c>
      <c r="F8740" t="s">
        <v>29157</v>
      </c>
    </row>
    <row r="8741" spans="1:6" x14ac:dyDescent="0.2">
      <c r="A8741" t="s">
        <v>26361</v>
      </c>
      <c r="B8741" t="s">
        <v>21</v>
      </c>
      <c r="C8741" t="s">
        <v>26</v>
      </c>
      <c r="D8741">
        <v>35</v>
      </c>
      <c r="E8741" t="s">
        <v>33</v>
      </c>
      <c r="F8741" t="s">
        <v>79</v>
      </c>
    </row>
    <row r="8742" spans="1:6" x14ac:dyDescent="0.2">
      <c r="A8742" t="s">
        <v>26364</v>
      </c>
      <c r="B8742" t="s">
        <v>17</v>
      </c>
      <c r="C8742" t="s">
        <v>26</v>
      </c>
      <c r="D8742">
        <v>41</v>
      </c>
      <c r="E8742" t="s">
        <v>33</v>
      </c>
      <c r="F8742" t="s">
        <v>79</v>
      </c>
    </row>
    <row r="8743" spans="1:6" x14ac:dyDescent="0.2">
      <c r="A8743" t="s">
        <v>26367</v>
      </c>
      <c r="B8743" t="s">
        <v>21</v>
      </c>
      <c r="C8743" t="s">
        <v>26</v>
      </c>
      <c r="D8743">
        <v>57</v>
      </c>
      <c r="E8743" t="s">
        <v>34</v>
      </c>
      <c r="F8743" t="s">
        <v>79</v>
      </c>
    </row>
    <row r="8744" spans="1:6" x14ac:dyDescent="0.2">
      <c r="A8744" t="s">
        <v>26370</v>
      </c>
      <c r="B8744" t="s">
        <v>21</v>
      </c>
      <c r="C8744" t="s">
        <v>27</v>
      </c>
      <c r="D8744">
        <v>46</v>
      </c>
      <c r="E8744" t="s">
        <v>34</v>
      </c>
      <c r="F8744" t="s">
        <v>79</v>
      </c>
    </row>
    <row r="8745" spans="1:6" x14ac:dyDescent="0.2">
      <c r="A8745" t="s">
        <v>26373</v>
      </c>
      <c r="B8745" t="s">
        <v>20</v>
      </c>
      <c r="C8745" t="s">
        <v>26</v>
      </c>
      <c r="D8745">
        <v>24</v>
      </c>
      <c r="E8745" t="s">
        <v>32</v>
      </c>
      <c r="F8745" t="s">
        <v>29157</v>
      </c>
    </row>
    <row r="8746" spans="1:6" x14ac:dyDescent="0.2">
      <c r="A8746" t="s">
        <v>26376</v>
      </c>
      <c r="B8746" t="s">
        <v>21</v>
      </c>
      <c r="C8746" t="s">
        <v>27</v>
      </c>
      <c r="D8746">
        <v>70</v>
      </c>
      <c r="E8746" t="s">
        <v>32</v>
      </c>
      <c r="F8746" t="s">
        <v>79</v>
      </c>
    </row>
    <row r="8747" spans="1:6" x14ac:dyDescent="0.2">
      <c r="A8747" t="s">
        <v>26379</v>
      </c>
      <c r="B8747" t="s">
        <v>22</v>
      </c>
      <c r="C8747" t="s">
        <v>28</v>
      </c>
      <c r="D8747">
        <v>156</v>
      </c>
      <c r="E8747" t="s">
        <v>33</v>
      </c>
      <c r="F8747" t="s">
        <v>79</v>
      </c>
    </row>
    <row r="8748" spans="1:6" x14ac:dyDescent="0.2">
      <c r="A8748" t="s">
        <v>26382</v>
      </c>
      <c r="B8748" t="s">
        <v>17</v>
      </c>
      <c r="C8748" t="s">
        <v>29</v>
      </c>
      <c r="D8748">
        <v>9</v>
      </c>
      <c r="E8748" t="s">
        <v>32</v>
      </c>
      <c r="F8748" t="s">
        <v>79</v>
      </c>
    </row>
    <row r="8749" spans="1:6" x14ac:dyDescent="0.2">
      <c r="A8749" t="s">
        <v>26385</v>
      </c>
      <c r="B8749" t="s">
        <v>23</v>
      </c>
      <c r="C8749" t="s">
        <v>26</v>
      </c>
      <c r="D8749">
        <v>47</v>
      </c>
      <c r="E8749" t="s">
        <v>34</v>
      </c>
      <c r="F8749" t="s">
        <v>29157</v>
      </c>
    </row>
    <row r="8750" spans="1:6" x14ac:dyDescent="0.2">
      <c r="A8750" t="s">
        <v>26388</v>
      </c>
      <c r="B8750" t="s">
        <v>20</v>
      </c>
      <c r="C8750" t="s">
        <v>27</v>
      </c>
      <c r="D8750">
        <v>83</v>
      </c>
      <c r="E8750" t="s">
        <v>32</v>
      </c>
      <c r="F8750" t="s">
        <v>29157</v>
      </c>
    </row>
    <row r="8751" spans="1:6" x14ac:dyDescent="0.2">
      <c r="A8751" t="s">
        <v>26391</v>
      </c>
      <c r="B8751" t="s">
        <v>22</v>
      </c>
      <c r="C8751" t="s">
        <v>27</v>
      </c>
      <c r="D8751">
        <v>69</v>
      </c>
      <c r="E8751" t="s">
        <v>32</v>
      </c>
      <c r="F8751" t="s">
        <v>79</v>
      </c>
    </row>
    <row r="8752" spans="1:6" x14ac:dyDescent="0.2">
      <c r="A8752" t="s">
        <v>26394</v>
      </c>
      <c r="B8752" t="s">
        <v>21</v>
      </c>
      <c r="C8752" t="s">
        <v>29</v>
      </c>
      <c r="D8752">
        <v>18</v>
      </c>
      <c r="E8752" t="s">
        <v>33</v>
      </c>
      <c r="F8752" t="s">
        <v>29157</v>
      </c>
    </row>
    <row r="8753" spans="1:6" x14ac:dyDescent="0.2">
      <c r="A8753" t="s">
        <v>26397</v>
      </c>
      <c r="B8753" t="s">
        <v>19</v>
      </c>
      <c r="C8753" t="s">
        <v>26</v>
      </c>
      <c r="D8753">
        <v>42</v>
      </c>
      <c r="E8753" t="s">
        <v>33</v>
      </c>
      <c r="F8753" t="s">
        <v>29157</v>
      </c>
    </row>
    <row r="8754" spans="1:6" x14ac:dyDescent="0.2">
      <c r="A8754" t="s">
        <v>26400</v>
      </c>
      <c r="B8754" t="s">
        <v>18</v>
      </c>
      <c r="C8754" t="s">
        <v>27</v>
      </c>
      <c r="D8754">
        <v>97</v>
      </c>
      <c r="E8754" t="s">
        <v>32</v>
      </c>
      <c r="F8754" t="s">
        <v>79</v>
      </c>
    </row>
    <row r="8755" spans="1:6" x14ac:dyDescent="0.2">
      <c r="A8755" t="s">
        <v>26403</v>
      </c>
      <c r="B8755" t="s">
        <v>18</v>
      </c>
      <c r="C8755" t="s">
        <v>29</v>
      </c>
      <c r="D8755">
        <v>20</v>
      </c>
      <c r="E8755" t="s">
        <v>34</v>
      </c>
      <c r="F8755" t="s">
        <v>79</v>
      </c>
    </row>
    <row r="8756" spans="1:6" x14ac:dyDescent="0.2">
      <c r="A8756" t="s">
        <v>26406</v>
      </c>
      <c r="B8756" t="s">
        <v>15</v>
      </c>
      <c r="C8756" t="s">
        <v>27</v>
      </c>
      <c r="D8756">
        <v>96</v>
      </c>
      <c r="E8756" t="s">
        <v>34</v>
      </c>
      <c r="F8756" t="s">
        <v>79</v>
      </c>
    </row>
    <row r="8757" spans="1:6" x14ac:dyDescent="0.2">
      <c r="A8757" t="s">
        <v>26409</v>
      </c>
      <c r="B8757" t="s">
        <v>21</v>
      </c>
      <c r="C8757" t="s">
        <v>26</v>
      </c>
      <c r="D8757">
        <v>55</v>
      </c>
      <c r="E8757" t="s">
        <v>33</v>
      </c>
      <c r="F8757" t="s">
        <v>29157</v>
      </c>
    </row>
    <row r="8758" spans="1:6" x14ac:dyDescent="0.2">
      <c r="A8758" t="s">
        <v>26427</v>
      </c>
      <c r="B8758" t="s">
        <v>24</v>
      </c>
      <c r="C8758" t="s">
        <v>28</v>
      </c>
      <c r="D8758">
        <v>296</v>
      </c>
      <c r="E8758" t="s">
        <v>32</v>
      </c>
      <c r="F8758" t="s">
        <v>29155</v>
      </c>
    </row>
    <row r="8759" spans="1:6" x14ac:dyDescent="0.2">
      <c r="A8759" t="s">
        <v>26430</v>
      </c>
      <c r="B8759" t="s">
        <v>19</v>
      </c>
      <c r="C8759" t="s">
        <v>26</v>
      </c>
      <c r="D8759">
        <v>30</v>
      </c>
      <c r="E8759" t="s">
        <v>34</v>
      </c>
      <c r="F8759" t="s">
        <v>29157</v>
      </c>
    </row>
    <row r="8760" spans="1:6" x14ac:dyDescent="0.2">
      <c r="A8760" t="s">
        <v>26433</v>
      </c>
      <c r="B8760" t="s">
        <v>21</v>
      </c>
      <c r="C8760" t="s">
        <v>26</v>
      </c>
      <c r="D8760">
        <v>31</v>
      </c>
      <c r="E8760" t="s">
        <v>32</v>
      </c>
      <c r="F8760" t="s">
        <v>29157</v>
      </c>
    </row>
    <row r="8761" spans="1:6" x14ac:dyDescent="0.2">
      <c r="A8761" t="s">
        <v>26436</v>
      </c>
      <c r="B8761" t="s">
        <v>19</v>
      </c>
      <c r="C8761" t="s">
        <v>26</v>
      </c>
      <c r="D8761">
        <v>56</v>
      </c>
      <c r="E8761" t="s">
        <v>34</v>
      </c>
      <c r="F8761" t="s">
        <v>29156</v>
      </c>
    </row>
    <row r="8762" spans="1:6" x14ac:dyDescent="0.2">
      <c r="A8762" t="s">
        <v>26439</v>
      </c>
      <c r="B8762" t="s">
        <v>19</v>
      </c>
      <c r="C8762" t="s">
        <v>26</v>
      </c>
      <c r="D8762">
        <v>28</v>
      </c>
      <c r="E8762" t="s">
        <v>33</v>
      </c>
      <c r="F8762" t="s">
        <v>29154</v>
      </c>
    </row>
    <row r="8763" spans="1:6" x14ac:dyDescent="0.2">
      <c r="A8763" t="s">
        <v>26442</v>
      </c>
      <c r="B8763" t="s">
        <v>18</v>
      </c>
      <c r="C8763" t="s">
        <v>26</v>
      </c>
      <c r="D8763">
        <v>36</v>
      </c>
      <c r="E8763" t="s">
        <v>32</v>
      </c>
      <c r="F8763" t="s">
        <v>29155</v>
      </c>
    </row>
    <row r="8764" spans="1:6" x14ac:dyDescent="0.2">
      <c r="A8764" t="s">
        <v>26445</v>
      </c>
      <c r="B8764" t="s">
        <v>19</v>
      </c>
      <c r="C8764" t="s">
        <v>28</v>
      </c>
      <c r="D8764">
        <v>212</v>
      </c>
      <c r="E8764" t="s">
        <v>32</v>
      </c>
      <c r="F8764" t="s">
        <v>29155</v>
      </c>
    </row>
    <row r="8765" spans="1:6" x14ac:dyDescent="0.2">
      <c r="A8765" t="s">
        <v>26448</v>
      </c>
      <c r="B8765" t="s">
        <v>15</v>
      </c>
      <c r="C8765" t="s">
        <v>26</v>
      </c>
      <c r="D8765">
        <v>35</v>
      </c>
      <c r="E8765" t="s">
        <v>32</v>
      </c>
      <c r="F8765" t="s">
        <v>29154</v>
      </c>
    </row>
    <row r="8766" spans="1:6" x14ac:dyDescent="0.2">
      <c r="A8766" t="s">
        <v>26451</v>
      </c>
      <c r="B8766" t="s">
        <v>22</v>
      </c>
      <c r="C8766" t="s">
        <v>26</v>
      </c>
      <c r="D8766">
        <v>38</v>
      </c>
      <c r="E8766" t="s">
        <v>34</v>
      </c>
      <c r="F8766" t="s">
        <v>29157</v>
      </c>
    </row>
    <row r="8767" spans="1:6" x14ac:dyDescent="0.2">
      <c r="A8767" t="s">
        <v>26454</v>
      </c>
      <c r="B8767" t="s">
        <v>17</v>
      </c>
      <c r="C8767" t="s">
        <v>26</v>
      </c>
      <c r="D8767">
        <v>23</v>
      </c>
      <c r="E8767" t="s">
        <v>33</v>
      </c>
      <c r="F8767" t="s">
        <v>29157</v>
      </c>
    </row>
    <row r="8768" spans="1:6" x14ac:dyDescent="0.2">
      <c r="A8768" t="s">
        <v>26457</v>
      </c>
      <c r="B8768" t="s">
        <v>22</v>
      </c>
      <c r="C8768" t="s">
        <v>29</v>
      </c>
      <c r="D8768">
        <v>14</v>
      </c>
      <c r="E8768" t="s">
        <v>33</v>
      </c>
      <c r="F8768" t="s">
        <v>29156</v>
      </c>
    </row>
    <row r="8769" spans="1:6" x14ac:dyDescent="0.2">
      <c r="A8769" t="s">
        <v>26460</v>
      </c>
      <c r="B8769" t="s">
        <v>20</v>
      </c>
      <c r="C8769" t="s">
        <v>26</v>
      </c>
      <c r="D8769">
        <v>59</v>
      </c>
      <c r="E8769" t="s">
        <v>34</v>
      </c>
      <c r="F8769" t="s">
        <v>29155</v>
      </c>
    </row>
    <row r="8770" spans="1:6" x14ac:dyDescent="0.2">
      <c r="A8770" t="s">
        <v>26463</v>
      </c>
      <c r="B8770" t="s">
        <v>24</v>
      </c>
      <c r="C8770" t="s">
        <v>27</v>
      </c>
      <c r="D8770">
        <v>67</v>
      </c>
      <c r="E8770" t="s">
        <v>34</v>
      </c>
      <c r="F8770" t="s">
        <v>29154</v>
      </c>
    </row>
    <row r="8771" spans="1:6" x14ac:dyDescent="0.2">
      <c r="A8771" t="s">
        <v>26466</v>
      </c>
      <c r="B8771" t="s">
        <v>24</v>
      </c>
      <c r="C8771" t="s">
        <v>27</v>
      </c>
      <c r="D8771">
        <v>66</v>
      </c>
      <c r="E8771" t="s">
        <v>33</v>
      </c>
      <c r="F8771" t="s">
        <v>29154</v>
      </c>
    </row>
    <row r="8772" spans="1:6" x14ac:dyDescent="0.2">
      <c r="A8772" t="s">
        <v>26469</v>
      </c>
      <c r="B8772" t="s">
        <v>17</v>
      </c>
      <c r="C8772" t="s">
        <v>30</v>
      </c>
      <c r="D8772">
        <v>8</v>
      </c>
      <c r="E8772" t="s">
        <v>32</v>
      </c>
      <c r="F8772" t="s">
        <v>29156</v>
      </c>
    </row>
    <row r="8773" spans="1:6" x14ac:dyDescent="0.2">
      <c r="A8773" t="s">
        <v>26472</v>
      </c>
      <c r="B8773" t="s">
        <v>16</v>
      </c>
      <c r="C8773" t="s">
        <v>29</v>
      </c>
      <c r="D8773">
        <v>18</v>
      </c>
      <c r="E8773" t="s">
        <v>34</v>
      </c>
      <c r="F8773" t="s">
        <v>29156</v>
      </c>
    </row>
    <row r="8774" spans="1:6" x14ac:dyDescent="0.2">
      <c r="A8774" t="s">
        <v>26475</v>
      </c>
      <c r="B8774" t="s">
        <v>24</v>
      </c>
      <c r="C8774" t="s">
        <v>27</v>
      </c>
      <c r="D8774">
        <v>64</v>
      </c>
      <c r="E8774" t="s">
        <v>32</v>
      </c>
      <c r="F8774" t="s">
        <v>29154</v>
      </c>
    </row>
    <row r="8775" spans="1:6" x14ac:dyDescent="0.2">
      <c r="A8775" t="s">
        <v>26478</v>
      </c>
      <c r="B8775" t="s">
        <v>19</v>
      </c>
      <c r="C8775" t="s">
        <v>27</v>
      </c>
      <c r="D8775">
        <v>108</v>
      </c>
      <c r="E8775" t="s">
        <v>32</v>
      </c>
      <c r="F8775" t="s">
        <v>29156</v>
      </c>
    </row>
    <row r="8776" spans="1:6" x14ac:dyDescent="0.2">
      <c r="A8776" t="s">
        <v>26481</v>
      </c>
      <c r="B8776" t="s">
        <v>24</v>
      </c>
      <c r="C8776" t="s">
        <v>26</v>
      </c>
      <c r="D8776">
        <v>50</v>
      </c>
      <c r="E8776" t="s">
        <v>33</v>
      </c>
      <c r="F8776" t="s">
        <v>29154</v>
      </c>
    </row>
    <row r="8777" spans="1:6" x14ac:dyDescent="0.2">
      <c r="A8777" t="s">
        <v>26484</v>
      </c>
      <c r="B8777" t="s">
        <v>21</v>
      </c>
      <c r="C8777" t="s">
        <v>27</v>
      </c>
      <c r="D8777">
        <v>66</v>
      </c>
      <c r="E8777" t="s">
        <v>32</v>
      </c>
      <c r="F8777" t="s">
        <v>29154</v>
      </c>
    </row>
    <row r="8778" spans="1:6" x14ac:dyDescent="0.2">
      <c r="A8778" t="s">
        <v>26487</v>
      </c>
      <c r="B8778" t="s">
        <v>16</v>
      </c>
      <c r="C8778" t="s">
        <v>26</v>
      </c>
      <c r="D8778">
        <v>26</v>
      </c>
      <c r="E8778" t="s">
        <v>34</v>
      </c>
      <c r="F8778" t="s">
        <v>29157</v>
      </c>
    </row>
    <row r="8779" spans="1:6" x14ac:dyDescent="0.2">
      <c r="A8779" t="s">
        <v>26490</v>
      </c>
      <c r="B8779" t="s">
        <v>18</v>
      </c>
      <c r="C8779" t="s">
        <v>26</v>
      </c>
      <c r="D8779">
        <v>38</v>
      </c>
      <c r="E8779" t="s">
        <v>32</v>
      </c>
      <c r="F8779" t="s">
        <v>29156</v>
      </c>
    </row>
    <row r="8780" spans="1:6" x14ac:dyDescent="0.2">
      <c r="A8780" t="s">
        <v>26493</v>
      </c>
      <c r="B8780" t="s">
        <v>20</v>
      </c>
      <c r="C8780" t="s">
        <v>26</v>
      </c>
      <c r="D8780">
        <v>53</v>
      </c>
      <c r="E8780" t="s">
        <v>32</v>
      </c>
      <c r="F8780" t="s">
        <v>29156</v>
      </c>
    </row>
    <row r="8781" spans="1:6" x14ac:dyDescent="0.2">
      <c r="A8781" t="s">
        <v>26496</v>
      </c>
      <c r="B8781" t="s">
        <v>16</v>
      </c>
      <c r="C8781" t="s">
        <v>27</v>
      </c>
      <c r="D8781">
        <v>62</v>
      </c>
      <c r="E8781" t="s">
        <v>32</v>
      </c>
      <c r="F8781" t="s">
        <v>29156</v>
      </c>
    </row>
    <row r="8782" spans="1:6" x14ac:dyDescent="0.2">
      <c r="A8782" t="s">
        <v>26499</v>
      </c>
      <c r="B8782" t="s">
        <v>18</v>
      </c>
      <c r="C8782" t="s">
        <v>26</v>
      </c>
      <c r="D8782">
        <v>34</v>
      </c>
      <c r="E8782" t="s">
        <v>32</v>
      </c>
      <c r="F8782" t="s">
        <v>29157</v>
      </c>
    </row>
    <row r="8783" spans="1:6" x14ac:dyDescent="0.2">
      <c r="A8783" t="s">
        <v>26502</v>
      </c>
      <c r="B8783" t="s">
        <v>17</v>
      </c>
      <c r="C8783" t="s">
        <v>27</v>
      </c>
      <c r="D8783">
        <v>52</v>
      </c>
      <c r="E8783" t="s">
        <v>32</v>
      </c>
      <c r="F8783" t="s">
        <v>29154</v>
      </c>
    </row>
    <row r="8784" spans="1:6" x14ac:dyDescent="0.2">
      <c r="A8784" t="s">
        <v>26505</v>
      </c>
      <c r="B8784" t="s">
        <v>24</v>
      </c>
      <c r="C8784" t="s">
        <v>26</v>
      </c>
      <c r="D8784">
        <v>43</v>
      </c>
      <c r="E8784" t="s">
        <v>32</v>
      </c>
      <c r="F8784" t="s">
        <v>29154</v>
      </c>
    </row>
    <row r="8785" spans="1:6" x14ac:dyDescent="0.2">
      <c r="A8785" t="s">
        <v>26508</v>
      </c>
      <c r="B8785" t="s">
        <v>16</v>
      </c>
      <c r="C8785" t="s">
        <v>27</v>
      </c>
      <c r="D8785">
        <v>74</v>
      </c>
      <c r="E8785" t="s">
        <v>32</v>
      </c>
      <c r="F8785" t="s">
        <v>29154</v>
      </c>
    </row>
    <row r="8786" spans="1:6" x14ac:dyDescent="0.2">
      <c r="A8786" t="s">
        <v>26511</v>
      </c>
      <c r="B8786" t="s">
        <v>22</v>
      </c>
      <c r="C8786" t="s">
        <v>28</v>
      </c>
      <c r="D8786">
        <v>197</v>
      </c>
      <c r="E8786" t="s">
        <v>33</v>
      </c>
      <c r="F8786" t="s">
        <v>29157</v>
      </c>
    </row>
    <row r="8787" spans="1:6" x14ac:dyDescent="0.2">
      <c r="A8787" t="s">
        <v>26514</v>
      </c>
      <c r="B8787" t="s">
        <v>16</v>
      </c>
      <c r="C8787" t="s">
        <v>27</v>
      </c>
      <c r="D8787">
        <v>71</v>
      </c>
      <c r="E8787" t="s">
        <v>33</v>
      </c>
      <c r="F8787" t="s">
        <v>29157</v>
      </c>
    </row>
    <row r="8788" spans="1:6" x14ac:dyDescent="0.2">
      <c r="A8788" t="s">
        <v>26517</v>
      </c>
      <c r="B8788" t="s">
        <v>20</v>
      </c>
      <c r="C8788" t="s">
        <v>27</v>
      </c>
      <c r="D8788">
        <v>99</v>
      </c>
      <c r="E8788" t="s">
        <v>32</v>
      </c>
      <c r="F8788" t="s">
        <v>29154</v>
      </c>
    </row>
    <row r="8789" spans="1:6" x14ac:dyDescent="0.2">
      <c r="A8789" t="s">
        <v>26520</v>
      </c>
      <c r="B8789" t="s">
        <v>22</v>
      </c>
      <c r="C8789" t="s">
        <v>30</v>
      </c>
      <c r="D8789">
        <v>3</v>
      </c>
      <c r="E8789" t="s">
        <v>34</v>
      </c>
      <c r="F8789" t="s">
        <v>29157</v>
      </c>
    </row>
    <row r="8790" spans="1:6" x14ac:dyDescent="0.2">
      <c r="A8790" t="s">
        <v>26523</v>
      </c>
      <c r="B8790" t="s">
        <v>22</v>
      </c>
      <c r="C8790" t="s">
        <v>28</v>
      </c>
      <c r="D8790">
        <v>110</v>
      </c>
      <c r="E8790" t="s">
        <v>32</v>
      </c>
      <c r="F8790" t="s">
        <v>29157</v>
      </c>
    </row>
    <row r="8791" spans="1:6" x14ac:dyDescent="0.2">
      <c r="A8791" t="s">
        <v>26526</v>
      </c>
      <c r="B8791" t="s">
        <v>21</v>
      </c>
      <c r="C8791" t="s">
        <v>28</v>
      </c>
      <c r="D8791">
        <v>209</v>
      </c>
      <c r="E8791" t="s">
        <v>32</v>
      </c>
      <c r="F8791" t="s">
        <v>29154</v>
      </c>
    </row>
    <row r="8792" spans="1:6" x14ac:dyDescent="0.2">
      <c r="A8792" t="s">
        <v>26529</v>
      </c>
      <c r="B8792" t="s">
        <v>16</v>
      </c>
      <c r="C8792" t="s">
        <v>27</v>
      </c>
      <c r="D8792">
        <v>52</v>
      </c>
      <c r="E8792" t="s">
        <v>32</v>
      </c>
      <c r="F8792" t="s">
        <v>29154</v>
      </c>
    </row>
    <row r="8793" spans="1:6" x14ac:dyDescent="0.2">
      <c r="A8793" t="s">
        <v>26532</v>
      </c>
      <c r="B8793" t="s">
        <v>15</v>
      </c>
      <c r="C8793" t="s">
        <v>27</v>
      </c>
      <c r="D8793">
        <v>98</v>
      </c>
      <c r="E8793" t="s">
        <v>33</v>
      </c>
      <c r="F8793" t="s">
        <v>29157</v>
      </c>
    </row>
    <row r="8794" spans="1:6" x14ac:dyDescent="0.2">
      <c r="A8794" t="s">
        <v>26535</v>
      </c>
      <c r="B8794" t="s">
        <v>18</v>
      </c>
      <c r="C8794" t="s">
        <v>26</v>
      </c>
      <c r="D8794">
        <v>45</v>
      </c>
      <c r="E8794" t="s">
        <v>32</v>
      </c>
      <c r="F8794" t="s">
        <v>29154</v>
      </c>
    </row>
    <row r="8795" spans="1:6" x14ac:dyDescent="0.2">
      <c r="A8795" t="s">
        <v>26538</v>
      </c>
      <c r="B8795" t="s">
        <v>22</v>
      </c>
      <c r="C8795" t="s">
        <v>29</v>
      </c>
      <c r="D8795">
        <v>10</v>
      </c>
      <c r="E8795" t="s">
        <v>33</v>
      </c>
      <c r="F8795" t="s">
        <v>29157</v>
      </c>
    </row>
    <row r="8796" spans="1:6" x14ac:dyDescent="0.2">
      <c r="A8796" t="s">
        <v>26541</v>
      </c>
      <c r="B8796" t="s">
        <v>15</v>
      </c>
      <c r="C8796" t="s">
        <v>27</v>
      </c>
      <c r="D8796">
        <v>55</v>
      </c>
      <c r="E8796" t="s">
        <v>33</v>
      </c>
      <c r="F8796" t="s">
        <v>29156</v>
      </c>
    </row>
    <row r="8797" spans="1:6" x14ac:dyDescent="0.2">
      <c r="A8797" t="s">
        <v>26544</v>
      </c>
      <c r="B8797" t="s">
        <v>24</v>
      </c>
      <c r="C8797" t="s">
        <v>26</v>
      </c>
      <c r="D8797">
        <v>42</v>
      </c>
      <c r="E8797" t="s">
        <v>34</v>
      </c>
      <c r="F8797" t="s">
        <v>29154</v>
      </c>
    </row>
    <row r="8798" spans="1:6" x14ac:dyDescent="0.2">
      <c r="A8798" t="s">
        <v>26547</v>
      </c>
      <c r="B8798" t="s">
        <v>24</v>
      </c>
      <c r="C8798" t="s">
        <v>30</v>
      </c>
      <c r="D8798">
        <v>4</v>
      </c>
      <c r="E8798" t="s">
        <v>33</v>
      </c>
      <c r="F8798" t="s">
        <v>29155</v>
      </c>
    </row>
    <row r="8799" spans="1:6" x14ac:dyDescent="0.2">
      <c r="A8799" t="s">
        <v>26550</v>
      </c>
      <c r="B8799" t="s">
        <v>20</v>
      </c>
      <c r="C8799" t="s">
        <v>26</v>
      </c>
      <c r="D8799">
        <v>28</v>
      </c>
      <c r="E8799" t="s">
        <v>34</v>
      </c>
      <c r="F8799" t="s">
        <v>29157</v>
      </c>
    </row>
    <row r="8800" spans="1:6" x14ac:dyDescent="0.2">
      <c r="A8800" t="s">
        <v>26553</v>
      </c>
      <c r="B8800" t="s">
        <v>16</v>
      </c>
      <c r="C8800" t="s">
        <v>29</v>
      </c>
      <c r="D8800">
        <v>18</v>
      </c>
      <c r="E8800" t="s">
        <v>32</v>
      </c>
      <c r="F8800" t="s">
        <v>29156</v>
      </c>
    </row>
    <row r="8801" spans="1:6" x14ac:dyDescent="0.2">
      <c r="A8801" t="s">
        <v>26556</v>
      </c>
      <c r="B8801" t="s">
        <v>23</v>
      </c>
      <c r="C8801" t="s">
        <v>30</v>
      </c>
      <c r="D8801">
        <v>3</v>
      </c>
      <c r="E8801" t="s">
        <v>34</v>
      </c>
      <c r="F8801" t="s">
        <v>29156</v>
      </c>
    </row>
    <row r="8802" spans="1:6" x14ac:dyDescent="0.2">
      <c r="A8802" t="s">
        <v>26559</v>
      </c>
      <c r="B8802" t="s">
        <v>22</v>
      </c>
      <c r="C8802" t="s">
        <v>27</v>
      </c>
      <c r="D8802">
        <v>97</v>
      </c>
      <c r="E8802" t="s">
        <v>33</v>
      </c>
      <c r="F8802" t="s">
        <v>29154</v>
      </c>
    </row>
    <row r="8803" spans="1:6" x14ac:dyDescent="0.2">
      <c r="A8803" t="s">
        <v>26562</v>
      </c>
      <c r="B8803" t="s">
        <v>21</v>
      </c>
      <c r="C8803" t="s">
        <v>26</v>
      </c>
      <c r="D8803">
        <v>20</v>
      </c>
      <c r="E8803" t="s">
        <v>34</v>
      </c>
      <c r="F8803" t="s">
        <v>29154</v>
      </c>
    </row>
    <row r="8804" spans="1:6" x14ac:dyDescent="0.2">
      <c r="A8804" t="s">
        <v>26565</v>
      </c>
      <c r="B8804" t="s">
        <v>23</v>
      </c>
      <c r="C8804" t="s">
        <v>26</v>
      </c>
      <c r="D8804">
        <v>27</v>
      </c>
      <c r="E8804" t="s">
        <v>32</v>
      </c>
      <c r="F8804" t="s">
        <v>29156</v>
      </c>
    </row>
    <row r="8805" spans="1:6" x14ac:dyDescent="0.2">
      <c r="A8805" t="s">
        <v>26568</v>
      </c>
      <c r="B8805" t="s">
        <v>22</v>
      </c>
      <c r="C8805" t="s">
        <v>28</v>
      </c>
      <c r="D8805">
        <v>184</v>
      </c>
      <c r="E8805" t="s">
        <v>33</v>
      </c>
      <c r="F8805" t="s">
        <v>29157</v>
      </c>
    </row>
    <row r="8806" spans="1:6" x14ac:dyDescent="0.2">
      <c r="A8806" t="s">
        <v>26571</v>
      </c>
      <c r="B8806" t="s">
        <v>19</v>
      </c>
      <c r="C8806" t="s">
        <v>26</v>
      </c>
      <c r="D8806">
        <v>23</v>
      </c>
      <c r="E8806" t="s">
        <v>33</v>
      </c>
      <c r="F8806" t="s">
        <v>29155</v>
      </c>
    </row>
    <row r="8807" spans="1:6" x14ac:dyDescent="0.2">
      <c r="A8807" t="s">
        <v>26574</v>
      </c>
      <c r="B8807" t="s">
        <v>19</v>
      </c>
      <c r="C8807" t="s">
        <v>27</v>
      </c>
      <c r="D8807">
        <v>68</v>
      </c>
      <c r="E8807" t="s">
        <v>34</v>
      </c>
      <c r="F8807" t="s">
        <v>29156</v>
      </c>
    </row>
    <row r="8808" spans="1:6" x14ac:dyDescent="0.2">
      <c r="A8808" t="s">
        <v>26577</v>
      </c>
      <c r="B8808" t="s">
        <v>16</v>
      </c>
      <c r="C8808" t="s">
        <v>26</v>
      </c>
      <c r="D8808">
        <v>58</v>
      </c>
      <c r="E8808" t="s">
        <v>33</v>
      </c>
      <c r="F8808" t="s">
        <v>29156</v>
      </c>
    </row>
    <row r="8809" spans="1:6" x14ac:dyDescent="0.2">
      <c r="A8809" t="s">
        <v>26580</v>
      </c>
      <c r="B8809" t="s">
        <v>17</v>
      </c>
      <c r="C8809" t="s">
        <v>28</v>
      </c>
      <c r="D8809">
        <v>369</v>
      </c>
      <c r="E8809" t="s">
        <v>32</v>
      </c>
      <c r="F8809" t="s">
        <v>29155</v>
      </c>
    </row>
    <row r="8810" spans="1:6" x14ac:dyDescent="0.2">
      <c r="A8810" t="s">
        <v>26583</v>
      </c>
      <c r="B8810" t="s">
        <v>17</v>
      </c>
      <c r="C8810" t="s">
        <v>27</v>
      </c>
      <c r="D8810">
        <v>70</v>
      </c>
      <c r="E8810" t="s">
        <v>32</v>
      </c>
      <c r="F8810" t="s">
        <v>29154</v>
      </c>
    </row>
    <row r="8811" spans="1:6" x14ac:dyDescent="0.2">
      <c r="A8811" t="s">
        <v>26586</v>
      </c>
      <c r="B8811" t="s">
        <v>18</v>
      </c>
      <c r="C8811" t="s">
        <v>26</v>
      </c>
      <c r="D8811">
        <v>31</v>
      </c>
      <c r="E8811" t="s">
        <v>33</v>
      </c>
      <c r="F8811" t="s">
        <v>29157</v>
      </c>
    </row>
    <row r="8812" spans="1:6" x14ac:dyDescent="0.2">
      <c r="A8812" t="s">
        <v>26589</v>
      </c>
      <c r="B8812" t="s">
        <v>21</v>
      </c>
      <c r="C8812" t="s">
        <v>27</v>
      </c>
      <c r="D8812">
        <v>53</v>
      </c>
      <c r="E8812" t="s">
        <v>32</v>
      </c>
      <c r="F8812" t="s">
        <v>29154</v>
      </c>
    </row>
    <row r="8813" spans="1:6" x14ac:dyDescent="0.2">
      <c r="A8813" t="s">
        <v>26592</v>
      </c>
      <c r="B8813" t="s">
        <v>19</v>
      </c>
      <c r="C8813" t="s">
        <v>27</v>
      </c>
      <c r="D8813">
        <v>90</v>
      </c>
      <c r="E8813" t="s">
        <v>33</v>
      </c>
      <c r="F8813" t="s">
        <v>29157</v>
      </c>
    </row>
    <row r="8814" spans="1:6" x14ac:dyDescent="0.2">
      <c r="A8814" t="s">
        <v>26595</v>
      </c>
      <c r="B8814" t="s">
        <v>21</v>
      </c>
      <c r="C8814" t="s">
        <v>30</v>
      </c>
      <c r="D8814">
        <v>5</v>
      </c>
      <c r="E8814" t="s">
        <v>34</v>
      </c>
      <c r="F8814" t="s">
        <v>29154</v>
      </c>
    </row>
    <row r="8815" spans="1:6" x14ac:dyDescent="0.2">
      <c r="A8815" t="s">
        <v>26598</v>
      </c>
      <c r="B8815" t="s">
        <v>22</v>
      </c>
      <c r="C8815" t="s">
        <v>26</v>
      </c>
      <c r="D8815">
        <v>52</v>
      </c>
      <c r="E8815" t="s">
        <v>34</v>
      </c>
      <c r="F8815" t="s">
        <v>29156</v>
      </c>
    </row>
    <row r="8816" spans="1:6" x14ac:dyDescent="0.2">
      <c r="A8816" t="s">
        <v>26601</v>
      </c>
      <c r="B8816" t="s">
        <v>17</v>
      </c>
      <c r="C8816" t="s">
        <v>28</v>
      </c>
      <c r="D8816">
        <v>355</v>
      </c>
      <c r="E8816" t="s">
        <v>32</v>
      </c>
      <c r="F8816" t="s">
        <v>29157</v>
      </c>
    </row>
    <row r="8817" spans="1:6" x14ac:dyDescent="0.2">
      <c r="A8817" t="s">
        <v>26604</v>
      </c>
      <c r="B8817" t="s">
        <v>19</v>
      </c>
      <c r="C8817" t="s">
        <v>27</v>
      </c>
      <c r="D8817">
        <v>110</v>
      </c>
      <c r="E8817" t="s">
        <v>32</v>
      </c>
      <c r="F8817" t="s">
        <v>29156</v>
      </c>
    </row>
    <row r="8818" spans="1:6" x14ac:dyDescent="0.2">
      <c r="A8818" t="s">
        <v>26607</v>
      </c>
      <c r="B8818" t="s">
        <v>19</v>
      </c>
      <c r="C8818" t="s">
        <v>27</v>
      </c>
      <c r="D8818">
        <v>82</v>
      </c>
      <c r="E8818" t="s">
        <v>34</v>
      </c>
      <c r="F8818" t="s">
        <v>29155</v>
      </c>
    </row>
    <row r="8819" spans="1:6" x14ac:dyDescent="0.2">
      <c r="A8819" t="s">
        <v>26610</v>
      </c>
      <c r="B8819" t="s">
        <v>23</v>
      </c>
      <c r="C8819" t="s">
        <v>27</v>
      </c>
      <c r="D8819">
        <v>62</v>
      </c>
      <c r="E8819" t="s">
        <v>33</v>
      </c>
      <c r="F8819" t="s">
        <v>29157</v>
      </c>
    </row>
    <row r="8820" spans="1:6" x14ac:dyDescent="0.2">
      <c r="A8820" t="s">
        <v>26613</v>
      </c>
      <c r="B8820" t="s">
        <v>17</v>
      </c>
      <c r="C8820" t="s">
        <v>26</v>
      </c>
      <c r="D8820">
        <v>59</v>
      </c>
      <c r="E8820" t="s">
        <v>34</v>
      </c>
      <c r="F8820" t="s">
        <v>29156</v>
      </c>
    </row>
    <row r="8821" spans="1:6" x14ac:dyDescent="0.2">
      <c r="A8821" t="s">
        <v>26616</v>
      </c>
      <c r="B8821" t="s">
        <v>23</v>
      </c>
      <c r="C8821" t="s">
        <v>30</v>
      </c>
      <c r="D8821">
        <v>6</v>
      </c>
      <c r="E8821" t="s">
        <v>32</v>
      </c>
      <c r="F8821" t="s">
        <v>29154</v>
      </c>
    </row>
    <row r="8822" spans="1:6" x14ac:dyDescent="0.2">
      <c r="A8822" t="s">
        <v>26619</v>
      </c>
      <c r="B8822" t="s">
        <v>23</v>
      </c>
      <c r="C8822" t="s">
        <v>27</v>
      </c>
      <c r="D8822">
        <v>115</v>
      </c>
      <c r="E8822" t="s">
        <v>33</v>
      </c>
      <c r="F8822" t="s">
        <v>29154</v>
      </c>
    </row>
    <row r="8823" spans="1:6" x14ac:dyDescent="0.2">
      <c r="A8823" t="s">
        <v>26622</v>
      </c>
      <c r="B8823" t="s">
        <v>20</v>
      </c>
      <c r="C8823" t="s">
        <v>28</v>
      </c>
      <c r="D8823">
        <v>206</v>
      </c>
      <c r="E8823" t="s">
        <v>32</v>
      </c>
      <c r="F8823" t="s">
        <v>29154</v>
      </c>
    </row>
    <row r="8824" spans="1:6" x14ac:dyDescent="0.2">
      <c r="A8824" t="s">
        <v>26625</v>
      </c>
      <c r="B8824" t="s">
        <v>21</v>
      </c>
      <c r="C8824" t="s">
        <v>26</v>
      </c>
      <c r="D8824">
        <v>58</v>
      </c>
      <c r="E8824" t="s">
        <v>33</v>
      </c>
      <c r="F8824" t="s">
        <v>29157</v>
      </c>
    </row>
    <row r="8825" spans="1:6" x14ac:dyDescent="0.2">
      <c r="A8825" t="s">
        <v>26628</v>
      </c>
      <c r="B8825" t="s">
        <v>15</v>
      </c>
      <c r="C8825" t="s">
        <v>26</v>
      </c>
      <c r="D8825">
        <v>44</v>
      </c>
      <c r="E8825" t="s">
        <v>32</v>
      </c>
      <c r="F8825" t="s">
        <v>29157</v>
      </c>
    </row>
    <row r="8826" spans="1:6" x14ac:dyDescent="0.2">
      <c r="A8826" t="s">
        <v>26631</v>
      </c>
      <c r="B8826" t="s">
        <v>19</v>
      </c>
      <c r="C8826" t="s">
        <v>26</v>
      </c>
      <c r="D8826">
        <v>41</v>
      </c>
      <c r="E8826" t="s">
        <v>34</v>
      </c>
      <c r="F8826" t="s">
        <v>29154</v>
      </c>
    </row>
    <row r="8827" spans="1:6" x14ac:dyDescent="0.2">
      <c r="A8827" t="s">
        <v>26634</v>
      </c>
      <c r="B8827" t="s">
        <v>21</v>
      </c>
      <c r="C8827" t="s">
        <v>28</v>
      </c>
      <c r="D8827">
        <v>246</v>
      </c>
      <c r="E8827" t="s">
        <v>32</v>
      </c>
      <c r="F8827" t="s">
        <v>29156</v>
      </c>
    </row>
    <row r="8828" spans="1:6" x14ac:dyDescent="0.2">
      <c r="A8828" t="s">
        <v>26637</v>
      </c>
      <c r="B8828" t="s">
        <v>15</v>
      </c>
      <c r="C8828" t="s">
        <v>27</v>
      </c>
      <c r="D8828">
        <v>118</v>
      </c>
      <c r="E8828" t="s">
        <v>33</v>
      </c>
      <c r="F8828" t="s">
        <v>29155</v>
      </c>
    </row>
    <row r="8829" spans="1:6" x14ac:dyDescent="0.2">
      <c r="A8829" t="s">
        <v>26640</v>
      </c>
      <c r="B8829" t="s">
        <v>19</v>
      </c>
      <c r="C8829" t="s">
        <v>27</v>
      </c>
      <c r="D8829">
        <v>60</v>
      </c>
      <c r="E8829" t="s">
        <v>32</v>
      </c>
      <c r="F8829" t="s">
        <v>29154</v>
      </c>
    </row>
    <row r="8830" spans="1:6" x14ac:dyDescent="0.2">
      <c r="A8830" t="s">
        <v>26643</v>
      </c>
      <c r="B8830" t="s">
        <v>24</v>
      </c>
      <c r="C8830" t="s">
        <v>27</v>
      </c>
      <c r="D8830">
        <v>69</v>
      </c>
      <c r="E8830" t="s">
        <v>33</v>
      </c>
      <c r="F8830" t="s">
        <v>29156</v>
      </c>
    </row>
    <row r="8831" spans="1:6" x14ac:dyDescent="0.2">
      <c r="A8831" t="s">
        <v>26646</v>
      </c>
      <c r="B8831" t="s">
        <v>19</v>
      </c>
      <c r="C8831" t="s">
        <v>26</v>
      </c>
      <c r="D8831">
        <v>57</v>
      </c>
      <c r="E8831" t="s">
        <v>32</v>
      </c>
      <c r="F8831" t="s">
        <v>29155</v>
      </c>
    </row>
    <row r="8832" spans="1:6" x14ac:dyDescent="0.2">
      <c r="A8832" t="s">
        <v>26649</v>
      </c>
      <c r="B8832" t="s">
        <v>20</v>
      </c>
      <c r="C8832" t="s">
        <v>29</v>
      </c>
      <c r="D8832">
        <v>8</v>
      </c>
      <c r="E8832" t="s">
        <v>32</v>
      </c>
      <c r="F8832" t="s">
        <v>29155</v>
      </c>
    </row>
    <row r="8833" spans="1:6" x14ac:dyDescent="0.2">
      <c r="A8833" t="s">
        <v>26652</v>
      </c>
      <c r="B8833" t="s">
        <v>16</v>
      </c>
      <c r="C8833" t="s">
        <v>27</v>
      </c>
      <c r="D8833">
        <v>108</v>
      </c>
      <c r="E8833" t="s">
        <v>33</v>
      </c>
      <c r="F8833" t="s">
        <v>29156</v>
      </c>
    </row>
    <row r="8834" spans="1:6" x14ac:dyDescent="0.2">
      <c r="A8834" t="s">
        <v>26412</v>
      </c>
      <c r="B8834" t="s">
        <v>16</v>
      </c>
      <c r="C8834" t="s">
        <v>27</v>
      </c>
      <c r="D8834">
        <v>106</v>
      </c>
      <c r="E8834" t="s">
        <v>34</v>
      </c>
      <c r="F8834" t="s">
        <v>29156</v>
      </c>
    </row>
    <row r="8835" spans="1:6" x14ac:dyDescent="0.2">
      <c r="A8835" t="s">
        <v>26415</v>
      </c>
      <c r="B8835" t="s">
        <v>20</v>
      </c>
      <c r="C8835" t="s">
        <v>26</v>
      </c>
      <c r="D8835">
        <v>47</v>
      </c>
      <c r="E8835" t="s">
        <v>33</v>
      </c>
      <c r="F8835" t="s">
        <v>29156</v>
      </c>
    </row>
    <row r="8836" spans="1:6" x14ac:dyDescent="0.2">
      <c r="A8836" t="s">
        <v>26418</v>
      </c>
      <c r="B8836" t="s">
        <v>22</v>
      </c>
      <c r="C8836" t="s">
        <v>27</v>
      </c>
      <c r="D8836">
        <v>82</v>
      </c>
      <c r="E8836" t="s">
        <v>33</v>
      </c>
      <c r="F8836" t="s">
        <v>29156</v>
      </c>
    </row>
    <row r="8837" spans="1:6" x14ac:dyDescent="0.2">
      <c r="A8837" t="s">
        <v>26421</v>
      </c>
      <c r="B8837" t="s">
        <v>16</v>
      </c>
      <c r="C8837" t="s">
        <v>26</v>
      </c>
      <c r="D8837">
        <v>27</v>
      </c>
      <c r="E8837" t="s">
        <v>33</v>
      </c>
      <c r="F8837" t="s">
        <v>29155</v>
      </c>
    </row>
    <row r="8838" spans="1:6" x14ac:dyDescent="0.2">
      <c r="A8838" t="s">
        <v>26424</v>
      </c>
      <c r="B8838" t="s">
        <v>24</v>
      </c>
      <c r="C8838" t="s">
        <v>28</v>
      </c>
      <c r="D8838">
        <v>287</v>
      </c>
      <c r="E8838" t="s">
        <v>32</v>
      </c>
      <c r="F8838" t="s">
        <v>29156</v>
      </c>
    </row>
    <row r="8839" spans="1:6" x14ac:dyDescent="0.2">
      <c r="A8839" t="s">
        <v>26655</v>
      </c>
      <c r="B8839" t="s">
        <v>18</v>
      </c>
      <c r="C8839" t="s">
        <v>27</v>
      </c>
      <c r="D8839">
        <v>114</v>
      </c>
      <c r="E8839" t="s">
        <v>34</v>
      </c>
      <c r="F8839" t="s">
        <v>29157</v>
      </c>
    </row>
    <row r="8840" spans="1:6" x14ac:dyDescent="0.2">
      <c r="A8840" t="s">
        <v>26658</v>
      </c>
      <c r="B8840" t="s">
        <v>19</v>
      </c>
      <c r="C8840" t="s">
        <v>30</v>
      </c>
      <c r="D8840">
        <v>3</v>
      </c>
      <c r="E8840" t="s">
        <v>32</v>
      </c>
      <c r="F8840" t="s">
        <v>79</v>
      </c>
    </row>
    <row r="8841" spans="1:6" x14ac:dyDescent="0.2">
      <c r="A8841" t="s">
        <v>26661</v>
      </c>
      <c r="B8841" t="s">
        <v>24</v>
      </c>
      <c r="C8841" t="s">
        <v>28</v>
      </c>
      <c r="D8841">
        <v>387</v>
      </c>
      <c r="E8841" t="s">
        <v>34</v>
      </c>
      <c r="F8841" t="s">
        <v>29157</v>
      </c>
    </row>
    <row r="8842" spans="1:6" x14ac:dyDescent="0.2">
      <c r="A8842" t="s">
        <v>26664</v>
      </c>
      <c r="B8842" t="s">
        <v>17</v>
      </c>
      <c r="C8842" t="s">
        <v>26</v>
      </c>
      <c r="D8842">
        <v>45</v>
      </c>
      <c r="E8842" t="s">
        <v>32</v>
      </c>
      <c r="F8842" t="s">
        <v>79</v>
      </c>
    </row>
    <row r="8843" spans="1:6" x14ac:dyDescent="0.2">
      <c r="A8843" t="s">
        <v>26667</v>
      </c>
      <c r="B8843" t="s">
        <v>22</v>
      </c>
      <c r="C8843" t="s">
        <v>27</v>
      </c>
      <c r="D8843">
        <v>77</v>
      </c>
      <c r="E8843" t="s">
        <v>33</v>
      </c>
      <c r="F8843" t="s">
        <v>79</v>
      </c>
    </row>
    <row r="8844" spans="1:6" x14ac:dyDescent="0.2">
      <c r="A8844" t="s">
        <v>26670</v>
      </c>
      <c r="B8844" t="s">
        <v>24</v>
      </c>
      <c r="C8844" t="s">
        <v>30</v>
      </c>
      <c r="D8844">
        <v>8</v>
      </c>
      <c r="E8844" t="s">
        <v>32</v>
      </c>
      <c r="F8844" t="s">
        <v>79</v>
      </c>
    </row>
    <row r="8845" spans="1:6" x14ac:dyDescent="0.2">
      <c r="A8845" t="s">
        <v>26673</v>
      </c>
      <c r="B8845" t="s">
        <v>18</v>
      </c>
      <c r="C8845" t="s">
        <v>26</v>
      </c>
      <c r="D8845">
        <v>33</v>
      </c>
      <c r="E8845" t="s">
        <v>32</v>
      </c>
      <c r="F8845" t="s">
        <v>79</v>
      </c>
    </row>
    <row r="8846" spans="1:6" x14ac:dyDescent="0.2">
      <c r="A8846" t="s">
        <v>26676</v>
      </c>
      <c r="B8846" t="s">
        <v>18</v>
      </c>
      <c r="C8846" t="s">
        <v>26</v>
      </c>
      <c r="D8846">
        <v>37</v>
      </c>
      <c r="E8846" t="s">
        <v>34</v>
      </c>
      <c r="F8846" t="s">
        <v>79</v>
      </c>
    </row>
    <row r="8847" spans="1:6" x14ac:dyDescent="0.2">
      <c r="A8847" t="s">
        <v>26679</v>
      </c>
      <c r="B8847" t="s">
        <v>24</v>
      </c>
      <c r="C8847" t="s">
        <v>27</v>
      </c>
      <c r="D8847">
        <v>70</v>
      </c>
      <c r="E8847" t="s">
        <v>33</v>
      </c>
      <c r="F8847" t="s">
        <v>79</v>
      </c>
    </row>
    <row r="8848" spans="1:6" x14ac:dyDescent="0.2">
      <c r="A8848" t="s">
        <v>26682</v>
      </c>
      <c r="B8848" t="s">
        <v>21</v>
      </c>
      <c r="C8848" t="s">
        <v>29</v>
      </c>
      <c r="D8848">
        <v>16</v>
      </c>
      <c r="E8848" t="s">
        <v>33</v>
      </c>
      <c r="F8848" t="s">
        <v>79</v>
      </c>
    </row>
    <row r="8849" spans="1:6" x14ac:dyDescent="0.2">
      <c r="A8849" t="s">
        <v>26685</v>
      </c>
      <c r="B8849" t="s">
        <v>23</v>
      </c>
      <c r="C8849" t="s">
        <v>27</v>
      </c>
      <c r="D8849">
        <v>56</v>
      </c>
      <c r="E8849" t="s">
        <v>33</v>
      </c>
      <c r="F8849" t="s">
        <v>79</v>
      </c>
    </row>
    <row r="8850" spans="1:6" x14ac:dyDescent="0.2">
      <c r="A8850" t="s">
        <v>26688</v>
      </c>
      <c r="B8850" t="s">
        <v>19</v>
      </c>
      <c r="C8850" t="s">
        <v>27</v>
      </c>
      <c r="D8850">
        <v>89</v>
      </c>
      <c r="E8850" t="s">
        <v>33</v>
      </c>
      <c r="F8850" t="s">
        <v>29157</v>
      </c>
    </row>
    <row r="8851" spans="1:6" x14ac:dyDescent="0.2">
      <c r="A8851" t="s">
        <v>26691</v>
      </c>
      <c r="B8851" t="s">
        <v>18</v>
      </c>
      <c r="C8851" t="s">
        <v>27</v>
      </c>
      <c r="D8851">
        <v>60</v>
      </c>
      <c r="E8851" t="s">
        <v>33</v>
      </c>
      <c r="F8851" t="s">
        <v>29157</v>
      </c>
    </row>
    <row r="8852" spans="1:6" x14ac:dyDescent="0.2">
      <c r="A8852" t="s">
        <v>26694</v>
      </c>
      <c r="B8852" t="s">
        <v>23</v>
      </c>
      <c r="C8852" t="s">
        <v>26</v>
      </c>
      <c r="D8852">
        <v>51</v>
      </c>
      <c r="E8852" t="s">
        <v>32</v>
      </c>
      <c r="F8852" t="s">
        <v>79</v>
      </c>
    </row>
    <row r="8853" spans="1:6" x14ac:dyDescent="0.2">
      <c r="A8853" t="s">
        <v>26697</v>
      </c>
      <c r="B8853" t="s">
        <v>16</v>
      </c>
      <c r="C8853" t="s">
        <v>26</v>
      </c>
      <c r="D8853">
        <v>53</v>
      </c>
      <c r="E8853" t="s">
        <v>32</v>
      </c>
      <c r="F8853" t="s">
        <v>79</v>
      </c>
    </row>
    <row r="8854" spans="1:6" x14ac:dyDescent="0.2">
      <c r="A8854" t="s">
        <v>26700</v>
      </c>
      <c r="B8854" t="s">
        <v>16</v>
      </c>
      <c r="C8854" t="s">
        <v>27</v>
      </c>
      <c r="D8854">
        <v>99</v>
      </c>
      <c r="E8854" t="s">
        <v>34</v>
      </c>
      <c r="F8854" t="s">
        <v>29157</v>
      </c>
    </row>
    <row r="8855" spans="1:6" x14ac:dyDescent="0.2">
      <c r="A8855" t="s">
        <v>26703</v>
      </c>
      <c r="B8855" t="s">
        <v>23</v>
      </c>
      <c r="C8855" t="s">
        <v>27</v>
      </c>
      <c r="D8855">
        <v>53</v>
      </c>
      <c r="E8855" t="s">
        <v>33</v>
      </c>
      <c r="F8855" t="s">
        <v>79</v>
      </c>
    </row>
    <row r="8856" spans="1:6" x14ac:dyDescent="0.2">
      <c r="A8856" t="s">
        <v>26706</v>
      </c>
      <c r="B8856" t="s">
        <v>15</v>
      </c>
      <c r="C8856" t="s">
        <v>27</v>
      </c>
      <c r="D8856">
        <v>54</v>
      </c>
      <c r="E8856" t="s">
        <v>32</v>
      </c>
      <c r="F8856" t="s">
        <v>79</v>
      </c>
    </row>
    <row r="8857" spans="1:6" x14ac:dyDescent="0.2">
      <c r="A8857" t="s">
        <v>26709</v>
      </c>
      <c r="B8857" t="s">
        <v>19</v>
      </c>
      <c r="C8857" t="s">
        <v>27</v>
      </c>
      <c r="D8857">
        <v>103</v>
      </c>
      <c r="E8857" t="s">
        <v>34</v>
      </c>
      <c r="F8857" t="s">
        <v>29157</v>
      </c>
    </row>
    <row r="8858" spans="1:6" x14ac:dyDescent="0.2">
      <c r="A8858" t="s">
        <v>26712</v>
      </c>
      <c r="B8858" t="s">
        <v>23</v>
      </c>
      <c r="C8858" t="s">
        <v>27</v>
      </c>
      <c r="D8858">
        <v>45</v>
      </c>
      <c r="E8858" t="s">
        <v>34</v>
      </c>
      <c r="F8858" t="s">
        <v>29157</v>
      </c>
    </row>
    <row r="8859" spans="1:6" x14ac:dyDescent="0.2">
      <c r="A8859" t="s">
        <v>26715</v>
      </c>
      <c r="B8859" t="s">
        <v>18</v>
      </c>
      <c r="C8859" t="s">
        <v>27</v>
      </c>
      <c r="D8859">
        <v>97</v>
      </c>
      <c r="E8859" t="s">
        <v>33</v>
      </c>
      <c r="F8859" t="s">
        <v>29157</v>
      </c>
    </row>
    <row r="8860" spans="1:6" x14ac:dyDescent="0.2">
      <c r="A8860" t="s">
        <v>26718</v>
      </c>
      <c r="B8860" t="s">
        <v>20</v>
      </c>
      <c r="C8860" t="s">
        <v>26</v>
      </c>
      <c r="D8860">
        <v>58</v>
      </c>
      <c r="E8860" t="s">
        <v>33</v>
      </c>
      <c r="F8860" t="s">
        <v>29157</v>
      </c>
    </row>
    <row r="8861" spans="1:6" x14ac:dyDescent="0.2">
      <c r="A8861" t="s">
        <v>26721</v>
      </c>
      <c r="B8861" t="s">
        <v>20</v>
      </c>
      <c r="C8861" t="s">
        <v>26</v>
      </c>
      <c r="D8861">
        <v>59</v>
      </c>
      <c r="E8861" t="s">
        <v>32</v>
      </c>
      <c r="F8861" t="s">
        <v>29157</v>
      </c>
    </row>
    <row r="8862" spans="1:6" x14ac:dyDescent="0.2">
      <c r="A8862" t="s">
        <v>26724</v>
      </c>
      <c r="B8862" t="s">
        <v>21</v>
      </c>
      <c r="C8862" t="s">
        <v>26</v>
      </c>
      <c r="D8862">
        <v>57</v>
      </c>
      <c r="E8862" t="s">
        <v>33</v>
      </c>
      <c r="F8862" t="s">
        <v>79</v>
      </c>
    </row>
    <row r="8863" spans="1:6" x14ac:dyDescent="0.2">
      <c r="A8863" t="s">
        <v>26727</v>
      </c>
      <c r="B8863" t="s">
        <v>18</v>
      </c>
      <c r="C8863" t="s">
        <v>26</v>
      </c>
      <c r="D8863">
        <v>29</v>
      </c>
      <c r="E8863" t="s">
        <v>33</v>
      </c>
      <c r="F8863" t="s">
        <v>79</v>
      </c>
    </row>
    <row r="8864" spans="1:6" x14ac:dyDescent="0.2">
      <c r="A8864" t="s">
        <v>26730</v>
      </c>
      <c r="B8864" t="s">
        <v>19</v>
      </c>
      <c r="C8864" t="s">
        <v>27</v>
      </c>
      <c r="D8864">
        <v>87</v>
      </c>
      <c r="E8864" t="s">
        <v>34</v>
      </c>
      <c r="F8864" t="s">
        <v>29157</v>
      </c>
    </row>
    <row r="8865" spans="1:6" x14ac:dyDescent="0.2">
      <c r="A8865" t="s">
        <v>26733</v>
      </c>
      <c r="B8865" t="s">
        <v>15</v>
      </c>
      <c r="C8865" t="s">
        <v>26</v>
      </c>
      <c r="D8865">
        <v>24</v>
      </c>
      <c r="E8865" t="s">
        <v>32</v>
      </c>
      <c r="F8865" t="s">
        <v>29157</v>
      </c>
    </row>
    <row r="8866" spans="1:6" x14ac:dyDescent="0.2">
      <c r="A8866" t="s">
        <v>26736</v>
      </c>
      <c r="B8866" t="s">
        <v>20</v>
      </c>
      <c r="C8866" t="s">
        <v>26</v>
      </c>
      <c r="D8866">
        <v>25</v>
      </c>
      <c r="E8866" t="s">
        <v>33</v>
      </c>
      <c r="F8866" t="s">
        <v>29157</v>
      </c>
    </row>
    <row r="8867" spans="1:6" x14ac:dyDescent="0.2">
      <c r="A8867" t="s">
        <v>26739</v>
      </c>
      <c r="B8867" t="s">
        <v>20</v>
      </c>
      <c r="C8867" t="s">
        <v>27</v>
      </c>
      <c r="D8867">
        <v>58</v>
      </c>
      <c r="E8867" t="s">
        <v>34</v>
      </c>
      <c r="F8867" t="s">
        <v>79</v>
      </c>
    </row>
    <row r="8868" spans="1:6" x14ac:dyDescent="0.2">
      <c r="A8868" t="s">
        <v>26742</v>
      </c>
      <c r="B8868" t="s">
        <v>23</v>
      </c>
      <c r="C8868" t="s">
        <v>26</v>
      </c>
      <c r="D8868">
        <v>36</v>
      </c>
      <c r="E8868" t="s">
        <v>34</v>
      </c>
      <c r="F8868" t="s">
        <v>79</v>
      </c>
    </row>
    <row r="8869" spans="1:6" x14ac:dyDescent="0.2">
      <c r="A8869" t="s">
        <v>26745</v>
      </c>
      <c r="B8869" t="s">
        <v>22</v>
      </c>
      <c r="C8869" t="s">
        <v>26</v>
      </c>
      <c r="D8869">
        <v>55</v>
      </c>
      <c r="E8869" t="s">
        <v>33</v>
      </c>
      <c r="F8869" t="s">
        <v>79</v>
      </c>
    </row>
    <row r="8870" spans="1:6" x14ac:dyDescent="0.2">
      <c r="A8870" t="s">
        <v>26748</v>
      </c>
      <c r="B8870" t="s">
        <v>23</v>
      </c>
      <c r="C8870" t="s">
        <v>28</v>
      </c>
      <c r="D8870">
        <v>233</v>
      </c>
      <c r="E8870" t="s">
        <v>33</v>
      </c>
      <c r="F8870" t="s">
        <v>29157</v>
      </c>
    </row>
    <row r="8871" spans="1:6" x14ac:dyDescent="0.2">
      <c r="A8871" t="s">
        <v>26751</v>
      </c>
      <c r="B8871" t="s">
        <v>23</v>
      </c>
      <c r="C8871" t="s">
        <v>26</v>
      </c>
      <c r="D8871">
        <v>30</v>
      </c>
      <c r="E8871" t="s">
        <v>33</v>
      </c>
      <c r="F8871" t="s">
        <v>29157</v>
      </c>
    </row>
    <row r="8872" spans="1:6" x14ac:dyDescent="0.2">
      <c r="A8872" t="s">
        <v>26754</v>
      </c>
      <c r="B8872" t="s">
        <v>24</v>
      </c>
      <c r="C8872" t="s">
        <v>26</v>
      </c>
      <c r="D8872">
        <v>27</v>
      </c>
      <c r="E8872" t="s">
        <v>32</v>
      </c>
      <c r="F8872" t="s">
        <v>29157</v>
      </c>
    </row>
    <row r="8873" spans="1:6" x14ac:dyDescent="0.2">
      <c r="A8873" t="s">
        <v>26757</v>
      </c>
      <c r="B8873" t="s">
        <v>18</v>
      </c>
      <c r="C8873" t="s">
        <v>26</v>
      </c>
      <c r="D8873">
        <v>56</v>
      </c>
      <c r="E8873" t="s">
        <v>34</v>
      </c>
      <c r="F8873" t="s">
        <v>29157</v>
      </c>
    </row>
    <row r="8874" spans="1:6" x14ac:dyDescent="0.2">
      <c r="A8874" t="s">
        <v>26760</v>
      </c>
      <c r="B8874" t="s">
        <v>20</v>
      </c>
      <c r="C8874" t="s">
        <v>26</v>
      </c>
      <c r="D8874">
        <v>38</v>
      </c>
      <c r="E8874" t="s">
        <v>33</v>
      </c>
      <c r="F8874" t="s">
        <v>79</v>
      </c>
    </row>
    <row r="8875" spans="1:6" x14ac:dyDescent="0.2">
      <c r="A8875" t="s">
        <v>26763</v>
      </c>
      <c r="B8875" t="s">
        <v>17</v>
      </c>
      <c r="C8875" t="s">
        <v>26</v>
      </c>
      <c r="D8875">
        <v>53</v>
      </c>
      <c r="E8875" t="s">
        <v>32</v>
      </c>
      <c r="F8875" t="s">
        <v>79</v>
      </c>
    </row>
    <row r="8876" spans="1:6" x14ac:dyDescent="0.2">
      <c r="A8876" t="s">
        <v>26766</v>
      </c>
      <c r="B8876" t="s">
        <v>17</v>
      </c>
      <c r="C8876" t="s">
        <v>28</v>
      </c>
      <c r="D8876">
        <v>383</v>
      </c>
      <c r="E8876" t="s">
        <v>32</v>
      </c>
      <c r="F8876" t="s">
        <v>29157</v>
      </c>
    </row>
    <row r="8877" spans="1:6" x14ac:dyDescent="0.2">
      <c r="A8877" t="s">
        <v>26769</v>
      </c>
      <c r="B8877" t="s">
        <v>22</v>
      </c>
      <c r="C8877" t="s">
        <v>27</v>
      </c>
      <c r="D8877">
        <v>112</v>
      </c>
      <c r="E8877" t="s">
        <v>33</v>
      </c>
      <c r="F8877" t="s">
        <v>29157</v>
      </c>
    </row>
    <row r="8878" spans="1:6" x14ac:dyDescent="0.2">
      <c r="A8878" t="s">
        <v>26772</v>
      </c>
      <c r="B8878" t="s">
        <v>17</v>
      </c>
      <c r="C8878" t="s">
        <v>26</v>
      </c>
      <c r="D8878">
        <v>34</v>
      </c>
      <c r="E8878" t="s">
        <v>34</v>
      </c>
      <c r="F8878" t="s">
        <v>29157</v>
      </c>
    </row>
    <row r="8879" spans="1:6" x14ac:dyDescent="0.2">
      <c r="A8879" t="s">
        <v>26775</v>
      </c>
      <c r="B8879" t="s">
        <v>20</v>
      </c>
      <c r="C8879" t="s">
        <v>29</v>
      </c>
      <c r="D8879">
        <v>15</v>
      </c>
      <c r="E8879" t="s">
        <v>32</v>
      </c>
      <c r="F8879" t="s">
        <v>79</v>
      </c>
    </row>
    <row r="8880" spans="1:6" x14ac:dyDescent="0.2">
      <c r="A8880" t="s">
        <v>26778</v>
      </c>
      <c r="B8880" t="s">
        <v>18</v>
      </c>
      <c r="C8880" t="s">
        <v>27</v>
      </c>
      <c r="D8880">
        <v>119</v>
      </c>
      <c r="E8880" t="s">
        <v>34</v>
      </c>
      <c r="F8880" t="s">
        <v>79</v>
      </c>
    </row>
    <row r="8881" spans="1:6" x14ac:dyDescent="0.2">
      <c r="A8881" t="s">
        <v>26781</v>
      </c>
      <c r="B8881" t="s">
        <v>21</v>
      </c>
      <c r="C8881" t="s">
        <v>26</v>
      </c>
      <c r="D8881">
        <v>23</v>
      </c>
      <c r="E8881" t="s">
        <v>33</v>
      </c>
      <c r="F8881" t="s">
        <v>79</v>
      </c>
    </row>
    <row r="8882" spans="1:6" x14ac:dyDescent="0.2">
      <c r="A8882" t="s">
        <v>26784</v>
      </c>
      <c r="B8882" t="s">
        <v>22</v>
      </c>
      <c r="C8882" t="s">
        <v>29</v>
      </c>
      <c r="D8882">
        <v>17</v>
      </c>
      <c r="E8882" t="s">
        <v>33</v>
      </c>
      <c r="F8882" t="s">
        <v>79</v>
      </c>
    </row>
    <row r="8883" spans="1:6" x14ac:dyDescent="0.2">
      <c r="A8883" t="s">
        <v>26787</v>
      </c>
      <c r="B8883" t="s">
        <v>23</v>
      </c>
      <c r="C8883" t="s">
        <v>26</v>
      </c>
      <c r="D8883">
        <v>58</v>
      </c>
      <c r="E8883" t="s">
        <v>33</v>
      </c>
      <c r="F8883" t="s">
        <v>79</v>
      </c>
    </row>
    <row r="8884" spans="1:6" x14ac:dyDescent="0.2">
      <c r="A8884" t="s">
        <v>26790</v>
      </c>
      <c r="B8884" t="s">
        <v>16</v>
      </c>
      <c r="C8884" t="s">
        <v>27</v>
      </c>
      <c r="D8884">
        <v>65</v>
      </c>
      <c r="E8884" t="s">
        <v>33</v>
      </c>
      <c r="F8884" t="s">
        <v>79</v>
      </c>
    </row>
    <row r="8885" spans="1:6" x14ac:dyDescent="0.2">
      <c r="A8885" t="s">
        <v>26793</v>
      </c>
      <c r="B8885" t="s">
        <v>21</v>
      </c>
      <c r="C8885" t="s">
        <v>26</v>
      </c>
      <c r="D8885">
        <v>20</v>
      </c>
      <c r="E8885" t="s">
        <v>34</v>
      </c>
      <c r="F8885" t="s">
        <v>79</v>
      </c>
    </row>
    <row r="8886" spans="1:6" x14ac:dyDescent="0.2">
      <c r="A8886" t="s">
        <v>26814</v>
      </c>
      <c r="B8886" t="s">
        <v>23</v>
      </c>
      <c r="C8886" t="s">
        <v>27</v>
      </c>
      <c r="D8886">
        <v>77</v>
      </c>
      <c r="E8886" t="s">
        <v>33</v>
      </c>
      <c r="F8886" t="s">
        <v>29157</v>
      </c>
    </row>
    <row r="8887" spans="1:6" x14ac:dyDescent="0.2">
      <c r="A8887" t="s">
        <v>26817</v>
      </c>
      <c r="B8887" t="s">
        <v>15</v>
      </c>
      <c r="C8887" t="s">
        <v>27</v>
      </c>
      <c r="D8887">
        <v>84</v>
      </c>
      <c r="E8887" t="s">
        <v>33</v>
      </c>
      <c r="F8887" t="s">
        <v>29154</v>
      </c>
    </row>
    <row r="8888" spans="1:6" x14ac:dyDescent="0.2">
      <c r="A8888" t="s">
        <v>26820</v>
      </c>
      <c r="B8888" t="s">
        <v>21</v>
      </c>
      <c r="C8888" t="s">
        <v>26</v>
      </c>
      <c r="D8888">
        <v>44</v>
      </c>
      <c r="E8888" t="s">
        <v>33</v>
      </c>
      <c r="F8888" t="s">
        <v>29157</v>
      </c>
    </row>
    <row r="8889" spans="1:6" x14ac:dyDescent="0.2">
      <c r="A8889" t="s">
        <v>26823</v>
      </c>
      <c r="B8889" t="s">
        <v>22</v>
      </c>
      <c r="C8889" t="s">
        <v>28</v>
      </c>
      <c r="D8889">
        <v>284</v>
      </c>
      <c r="E8889" t="s">
        <v>33</v>
      </c>
      <c r="F8889" t="s">
        <v>29154</v>
      </c>
    </row>
    <row r="8890" spans="1:6" x14ac:dyDescent="0.2">
      <c r="A8890" t="s">
        <v>26826</v>
      </c>
      <c r="B8890" t="s">
        <v>20</v>
      </c>
      <c r="C8890" t="s">
        <v>26</v>
      </c>
      <c r="D8890">
        <v>26</v>
      </c>
      <c r="E8890" t="s">
        <v>34</v>
      </c>
      <c r="F8890" t="s">
        <v>29157</v>
      </c>
    </row>
    <row r="8891" spans="1:6" x14ac:dyDescent="0.2">
      <c r="A8891" t="s">
        <v>26829</v>
      </c>
      <c r="B8891" t="s">
        <v>24</v>
      </c>
      <c r="C8891" t="s">
        <v>29</v>
      </c>
      <c r="D8891">
        <v>14</v>
      </c>
      <c r="E8891" t="s">
        <v>34</v>
      </c>
      <c r="F8891" t="s">
        <v>29156</v>
      </c>
    </row>
    <row r="8892" spans="1:6" x14ac:dyDescent="0.2">
      <c r="A8892" t="s">
        <v>26832</v>
      </c>
      <c r="B8892" t="s">
        <v>18</v>
      </c>
      <c r="C8892" t="s">
        <v>26</v>
      </c>
      <c r="D8892">
        <v>42</v>
      </c>
      <c r="E8892" t="s">
        <v>34</v>
      </c>
      <c r="F8892" t="s">
        <v>29155</v>
      </c>
    </row>
    <row r="8893" spans="1:6" x14ac:dyDescent="0.2">
      <c r="A8893" t="s">
        <v>26835</v>
      </c>
      <c r="B8893" t="s">
        <v>17</v>
      </c>
      <c r="C8893" t="s">
        <v>26</v>
      </c>
      <c r="D8893">
        <v>39</v>
      </c>
      <c r="E8893" t="s">
        <v>33</v>
      </c>
      <c r="F8893" t="s">
        <v>29154</v>
      </c>
    </row>
    <row r="8894" spans="1:6" x14ac:dyDescent="0.2">
      <c r="A8894" t="s">
        <v>26838</v>
      </c>
      <c r="B8894" t="s">
        <v>18</v>
      </c>
      <c r="C8894" t="s">
        <v>30</v>
      </c>
      <c r="D8894">
        <v>5</v>
      </c>
      <c r="E8894" t="s">
        <v>34</v>
      </c>
      <c r="F8894" t="s">
        <v>29156</v>
      </c>
    </row>
    <row r="8895" spans="1:6" x14ac:dyDescent="0.2">
      <c r="A8895" t="s">
        <v>26841</v>
      </c>
      <c r="B8895" t="s">
        <v>22</v>
      </c>
      <c r="C8895" t="s">
        <v>27</v>
      </c>
      <c r="D8895">
        <v>119</v>
      </c>
      <c r="E8895" t="s">
        <v>33</v>
      </c>
      <c r="F8895" t="s">
        <v>29154</v>
      </c>
    </row>
    <row r="8896" spans="1:6" x14ac:dyDescent="0.2">
      <c r="A8896" t="s">
        <v>26844</v>
      </c>
      <c r="B8896" t="s">
        <v>17</v>
      </c>
      <c r="C8896" t="s">
        <v>27</v>
      </c>
      <c r="D8896">
        <v>85</v>
      </c>
      <c r="E8896" t="s">
        <v>32</v>
      </c>
      <c r="F8896" t="s">
        <v>29156</v>
      </c>
    </row>
    <row r="8897" spans="1:6" x14ac:dyDescent="0.2">
      <c r="A8897" t="s">
        <v>26847</v>
      </c>
      <c r="B8897" t="s">
        <v>16</v>
      </c>
      <c r="C8897" t="s">
        <v>30</v>
      </c>
      <c r="D8897">
        <v>6</v>
      </c>
      <c r="E8897" t="s">
        <v>34</v>
      </c>
      <c r="F8897" t="s">
        <v>29157</v>
      </c>
    </row>
    <row r="8898" spans="1:6" x14ac:dyDescent="0.2">
      <c r="A8898" t="s">
        <v>26850</v>
      </c>
      <c r="B8898" t="s">
        <v>20</v>
      </c>
      <c r="C8898" t="s">
        <v>26</v>
      </c>
      <c r="D8898">
        <v>38</v>
      </c>
      <c r="E8898" t="s">
        <v>34</v>
      </c>
      <c r="F8898" t="s">
        <v>29155</v>
      </c>
    </row>
    <row r="8899" spans="1:6" x14ac:dyDescent="0.2">
      <c r="A8899" t="s">
        <v>26853</v>
      </c>
      <c r="B8899" t="s">
        <v>21</v>
      </c>
      <c r="C8899" t="s">
        <v>26</v>
      </c>
      <c r="D8899">
        <v>59</v>
      </c>
      <c r="E8899" t="s">
        <v>32</v>
      </c>
      <c r="F8899" t="s">
        <v>29156</v>
      </c>
    </row>
    <row r="8900" spans="1:6" x14ac:dyDescent="0.2">
      <c r="A8900" t="s">
        <v>26856</v>
      </c>
      <c r="B8900" t="s">
        <v>19</v>
      </c>
      <c r="C8900" t="s">
        <v>27</v>
      </c>
      <c r="D8900">
        <v>59</v>
      </c>
      <c r="E8900" t="s">
        <v>32</v>
      </c>
      <c r="F8900" t="s">
        <v>29156</v>
      </c>
    </row>
    <row r="8901" spans="1:6" x14ac:dyDescent="0.2">
      <c r="A8901" t="s">
        <v>26859</v>
      </c>
      <c r="B8901" t="s">
        <v>22</v>
      </c>
      <c r="C8901" t="s">
        <v>26</v>
      </c>
      <c r="D8901">
        <v>55</v>
      </c>
      <c r="E8901" t="s">
        <v>34</v>
      </c>
      <c r="F8901" t="s">
        <v>29157</v>
      </c>
    </row>
    <row r="8902" spans="1:6" x14ac:dyDescent="0.2">
      <c r="A8902" t="s">
        <v>26862</v>
      </c>
      <c r="B8902" t="s">
        <v>20</v>
      </c>
      <c r="C8902" t="s">
        <v>27</v>
      </c>
      <c r="D8902">
        <v>64</v>
      </c>
      <c r="E8902" t="s">
        <v>34</v>
      </c>
      <c r="F8902" t="s">
        <v>29156</v>
      </c>
    </row>
    <row r="8903" spans="1:6" x14ac:dyDescent="0.2">
      <c r="A8903" t="s">
        <v>26865</v>
      </c>
      <c r="B8903" t="s">
        <v>17</v>
      </c>
      <c r="C8903" t="s">
        <v>27</v>
      </c>
      <c r="D8903">
        <v>97</v>
      </c>
      <c r="E8903" t="s">
        <v>32</v>
      </c>
      <c r="F8903" t="s">
        <v>29157</v>
      </c>
    </row>
    <row r="8904" spans="1:6" x14ac:dyDescent="0.2">
      <c r="A8904" t="s">
        <v>26868</v>
      </c>
      <c r="B8904" t="s">
        <v>18</v>
      </c>
      <c r="C8904" t="s">
        <v>26</v>
      </c>
      <c r="D8904">
        <v>42</v>
      </c>
      <c r="E8904" t="s">
        <v>32</v>
      </c>
      <c r="F8904" t="s">
        <v>29154</v>
      </c>
    </row>
    <row r="8905" spans="1:6" x14ac:dyDescent="0.2">
      <c r="A8905" t="s">
        <v>26871</v>
      </c>
      <c r="B8905" t="s">
        <v>18</v>
      </c>
      <c r="C8905" t="s">
        <v>26</v>
      </c>
      <c r="D8905">
        <v>35</v>
      </c>
      <c r="E8905" t="s">
        <v>34</v>
      </c>
      <c r="F8905" t="s">
        <v>29154</v>
      </c>
    </row>
    <row r="8906" spans="1:6" x14ac:dyDescent="0.2">
      <c r="A8906" t="s">
        <v>26874</v>
      </c>
      <c r="B8906" t="s">
        <v>19</v>
      </c>
      <c r="C8906" t="s">
        <v>26</v>
      </c>
      <c r="D8906">
        <v>58</v>
      </c>
      <c r="E8906" t="s">
        <v>32</v>
      </c>
      <c r="F8906" t="s">
        <v>29156</v>
      </c>
    </row>
    <row r="8907" spans="1:6" x14ac:dyDescent="0.2">
      <c r="A8907" t="s">
        <v>26877</v>
      </c>
      <c r="B8907" t="s">
        <v>19</v>
      </c>
      <c r="C8907" t="s">
        <v>30</v>
      </c>
      <c r="D8907">
        <v>7</v>
      </c>
      <c r="E8907" t="s">
        <v>32</v>
      </c>
      <c r="F8907" t="s">
        <v>29157</v>
      </c>
    </row>
    <row r="8908" spans="1:6" x14ac:dyDescent="0.2">
      <c r="A8908" t="s">
        <v>26880</v>
      </c>
      <c r="B8908" t="s">
        <v>19</v>
      </c>
      <c r="C8908" t="s">
        <v>26</v>
      </c>
      <c r="D8908">
        <v>36</v>
      </c>
      <c r="E8908" t="s">
        <v>33</v>
      </c>
      <c r="F8908" t="s">
        <v>29154</v>
      </c>
    </row>
    <row r="8909" spans="1:6" x14ac:dyDescent="0.2">
      <c r="A8909" t="s">
        <v>26883</v>
      </c>
      <c r="B8909" t="s">
        <v>21</v>
      </c>
      <c r="C8909" t="s">
        <v>26</v>
      </c>
      <c r="D8909">
        <v>33</v>
      </c>
      <c r="E8909" t="s">
        <v>32</v>
      </c>
      <c r="F8909" t="s">
        <v>29155</v>
      </c>
    </row>
    <row r="8910" spans="1:6" x14ac:dyDescent="0.2">
      <c r="A8910" t="s">
        <v>26886</v>
      </c>
      <c r="B8910" t="s">
        <v>17</v>
      </c>
      <c r="C8910" t="s">
        <v>27</v>
      </c>
      <c r="D8910">
        <v>94</v>
      </c>
      <c r="E8910" t="s">
        <v>32</v>
      </c>
      <c r="F8910" t="s">
        <v>29157</v>
      </c>
    </row>
    <row r="8911" spans="1:6" x14ac:dyDescent="0.2">
      <c r="A8911" t="s">
        <v>26889</v>
      </c>
      <c r="B8911" t="s">
        <v>18</v>
      </c>
      <c r="C8911" t="s">
        <v>28</v>
      </c>
      <c r="D8911">
        <v>201</v>
      </c>
      <c r="E8911" t="s">
        <v>32</v>
      </c>
      <c r="F8911" t="s">
        <v>29154</v>
      </c>
    </row>
    <row r="8912" spans="1:6" x14ac:dyDescent="0.2">
      <c r="A8912" t="s">
        <v>26892</v>
      </c>
      <c r="B8912" t="s">
        <v>21</v>
      </c>
      <c r="C8912" t="s">
        <v>26</v>
      </c>
      <c r="D8912">
        <v>30</v>
      </c>
      <c r="E8912" t="s">
        <v>34</v>
      </c>
      <c r="F8912" t="s">
        <v>29157</v>
      </c>
    </row>
    <row r="8913" spans="1:6" x14ac:dyDescent="0.2">
      <c r="A8913" t="s">
        <v>26895</v>
      </c>
      <c r="B8913" t="s">
        <v>17</v>
      </c>
      <c r="C8913" t="s">
        <v>26</v>
      </c>
      <c r="D8913">
        <v>20</v>
      </c>
      <c r="E8913" t="s">
        <v>33</v>
      </c>
      <c r="F8913" t="s">
        <v>29156</v>
      </c>
    </row>
    <row r="8914" spans="1:6" x14ac:dyDescent="0.2">
      <c r="A8914" t="s">
        <v>26898</v>
      </c>
      <c r="B8914" t="s">
        <v>16</v>
      </c>
      <c r="C8914" t="s">
        <v>26</v>
      </c>
      <c r="D8914">
        <v>52</v>
      </c>
      <c r="E8914" t="s">
        <v>32</v>
      </c>
      <c r="F8914" t="s">
        <v>29157</v>
      </c>
    </row>
    <row r="8915" spans="1:6" x14ac:dyDescent="0.2">
      <c r="A8915" t="s">
        <v>26901</v>
      </c>
      <c r="B8915" t="s">
        <v>17</v>
      </c>
      <c r="C8915" t="s">
        <v>27</v>
      </c>
      <c r="D8915">
        <v>96</v>
      </c>
      <c r="E8915" t="s">
        <v>33</v>
      </c>
      <c r="F8915" t="s">
        <v>29157</v>
      </c>
    </row>
    <row r="8916" spans="1:6" x14ac:dyDescent="0.2">
      <c r="A8916" t="s">
        <v>26904</v>
      </c>
      <c r="B8916" t="s">
        <v>21</v>
      </c>
      <c r="C8916" t="s">
        <v>27</v>
      </c>
      <c r="D8916">
        <v>49</v>
      </c>
      <c r="E8916" t="s">
        <v>32</v>
      </c>
      <c r="F8916" t="s">
        <v>29156</v>
      </c>
    </row>
    <row r="8917" spans="1:6" x14ac:dyDescent="0.2">
      <c r="A8917" t="s">
        <v>26907</v>
      </c>
      <c r="B8917" t="s">
        <v>20</v>
      </c>
      <c r="C8917" t="s">
        <v>26</v>
      </c>
      <c r="D8917">
        <v>54</v>
      </c>
      <c r="E8917" t="s">
        <v>32</v>
      </c>
      <c r="F8917" t="s">
        <v>29154</v>
      </c>
    </row>
    <row r="8918" spans="1:6" x14ac:dyDescent="0.2">
      <c r="A8918" t="s">
        <v>26910</v>
      </c>
      <c r="B8918" t="s">
        <v>24</v>
      </c>
      <c r="C8918" t="s">
        <v>26</v>
      </c>
      <c r="D8918">
        <v>34</v>
      </c>
      <c r="E8918" t="s">
        <v>33</v>
      </c>
      <c r="F8918" t="s">
        <v>29156</v>
      </c>
    </row>
    <row r="8919" spans="1:6" x14ac:dyDescent="0.2">
      <c r="A8919" t="s">
        <v>26913</v>
      </c>
      <c r="B8919" t="s">
        <v>19</v>
      </c>
      <c r="C8919" t="s">
        <v>26</v>
      </c>
      <c r="D8919">
        <v>37</v>
      </c>
      <c r="E8919" t="s">
        <v>33</v>
      </c>
      <c r="F8919" t="s">
        <v>29157</v>
      </c>
    </row>
    <row r="8920" spans="1:6" x14ac:dyDescent="0.2">
      <c r="A8920" t="s">
        <v>26916</v>
      </c>
      <c r="B8920" t="s">
        <v>21</v>
      </c>
      <c r="C8920" t="s">
        <v>26</v>
      </c>
      <c r="D8920">
        <v>59</v>
      </c>
      <c r="E8920" t="s">
        <v>33</v>
      </c>
      <c r="F8920" t="s">
        <v>29156</v>
      </c>
    </row>
    <row r="8921" spans="1:6" x14ac:dyDescent="0.2">
      <c r="A8921" t="s">
        <v>26919</v>
      </c>
      <c r="B8921" t="s">
        <v>24</v>
      </c>
      <c r="C8921" t="s">
        <v>26</v>
      </c>
      <c r="D8921">
        <v>59</v>
      </c>
      <c r="E8921" t="s">
        <v>32</v>
      </c>
      <c r="F8921" t="s">
        <v>29156</v>
      </c>
    </row>
    <row r="8922" spans="1:6" x14ac:dyDescent="0.2">
      <c r="A8922" t="s">
        <v>26922</v>
      </c>
      <c r="B8922" t="s">
        <v>21</v>
      </c>
      <c r="C8922" t="s">
        <v>30</v>
      </c>
      <c r="D8922">
        <v>4</v>
      </c>
      <c r="E8922" t="s">
        <v>33</v>
      </c>
      <c r="F8922" t="s">
        <v>29154</v>
      </c>
    </row>
    <row r="8923" spans="1:6" x14ac:dyDescent="0.2">
      <c r="A8923" t="s">
        <v>26925</v>
      </c>
      <c r="B8923" t="s">
        <v>21</v>
      </c>
      <c r="C8923" t="s">
        <v>26</v>
      </c>
      <c r="D8923">
        <v>51</v>
      </c>
      <c r="E8923" t="s">
        <v>33</v>
      </c>
      <c r="F8923" t="s">
        <v>29156</v>
      </c>
    </row>
    <row r="8924" spans="1:6" x14ac:dyDescent="0.2">
      <c r="A8924" t="s">
        <v>26928</v>
      </c>
      <c r="B8924" t="s">
        <v>23</v>
      </c>
      <c r="C8924" t="s">
        <v>28</v>
      </c>
      <c r="D8924">
        <v>208</v>
      </c>
      <c r="E8924" t="s">
        <v>33</v>
      </c>
      <c r="F8924" t="s">
        <v>29154</v>
      </c>
    </row>
    <row r="8925" spans="1:6" x14ac:dyDescent="0.2">
      <c r="A8925" t="s">
        <v>26931</v>
      </c>
      <c r="B8925" t="s">
        <v>23</v>
      </c>
      <c r="C8925" t="s">
        <v>27</v>
      </c>
      <c r="D8925">
        <v>58</v>
      </c>
      <c r="E8925" t="s">
        <v>34</v>
      </c>
      <c r="F8925" t="s">
        <v>29157</v>
      </c>
    </row>
    <row r="8926" spans="1:6" x14ac:dyDescent="0.2">
      <c r="A8926" t="s">
        <v>26934</v>
      </c>
      <c r="B8926" t="s">
        <v>18</v>
      </c>
      <c r="C8926" t="s">
        <v>27</v>
      </c>
      <c r="D8926">
        <v>90</v>
      </c>
      <c r="E8926" t="s">
        <v>33</v>
      </c>
      <c r="F8926" t="s">
        <v>29155</v>
      </c>
    </row>
    <row r="8927" spans="1:6" x14ac:dyDescent="0.2">
      <c r="A8927" t="s">
        <v>26937</v>
      </c>
      <c r="B8927" t="s">
        <v>24</v>
      </c>
      <c r="C8927" t="s">
        <v>27</v>
      </c>
      <c r="D8927">
        <v>61</v>
      </c>
      <c r="E8927" t="s">
        <v>32</v>
      </c>
      <c r="F8927" t="s">
        <v>29155</v>
      </c>
    </row>
    <row r="8928" spans="1:6" x14ac:dyDescent="0.2">
      <c r="A8928" t="s">
        <v>26940</v>
      </c>
      <c r="B8928" t="s">
        <v>24</v>
      </c>
      <c r="C8928" t="s">
        <v>26</v>
      </c>
      <c r="D8928">
        <v>50</v>
      </c>
      <c r="E8928" t="s">
        <v>34</v>
      </c>
      <c r="F8928" t="s">
        <v>29155</v>
      </c>
    </row>
    <row r="8929" spans="1:6" x14ac:dyDescent="0.2">
      <c r="A8929" t="s">
        <v>26943</v>
      </c>
      <c r="B8929" t="s">
        <v>20</v>
      </c>
      <c r="C8929" t="s">
        <v>26</v>
      </c>
      <c r="D8929">
        <v>29</v>
      </c>
      <c r="E8929" t="s">
        <v>32</v>
      </c>
      <c r="F8929" t="s">
        <v>29157</v>
      </c>
    </row>
    <row r="8930" spans="1:6" x14ac:dyDescent="0.2">
      <c r="A8930" t="s">
        <v>26946</v>
      </c>
      <c r="B8930" t="s">
        <v>15</v>
      </c>
      <c r="C8930" t="s">
        <v>27</v>
      </c>
      <c r="D8930">
        <v>76</v>
      </c>
      <c r="E8930" t="s">
        <v>33</v>
      </c>
      <c r="F8930" t="s">
        <v>29155</v>
      </c>
    </row>
    <row r="8931" spans="1:6" x14ac:dyDescent="0.2">
      <c r="A8931" t="s">
        <v>26949</v>
      </c>
      <c r="B8931" t="s">
        <v>22</v>
      </c>
      <c r="C8931" t="s">
        <v>26</v>
      </c>
      <c r="D8931">
        <v>43</v>
      </c>
      <c r="E8931" t="s">
        <v>32</v>
      </c>
      <c r="F8931" t="s">
        <v>29156</v>
      </c>
    </row>
    <row r="8932" spans="1:6" x14ac:dyDescent="0.2">
      <c r="A8932" t="s">
        <v>26952</v>
      </c>
      <c r="B8932" t="s">
        <v>19</v>
      </c>
      <c r="C8932" t="s">
        <v>29</v>
      </c>
      <c r="D8932">
        <v>20</v>
      </c>
      <c r="E8932" t="s">
        <v>34</v>
      </c>
      <c r="F8932" t="s">
        <v>29156</v>
      </c>
    </row>
    <row r="8933" spans="1:6" x14ac:dyDescent="0.2">
      <c r="A8933" t="s">
        <v>26955</v>
      </c>
      <c r="B8933" t="s">
        <v>16</v>
      </c>
      <c r="C8933" t="s">
        <v>29</v>
      </c>
      <c r="D8933">
        <v>10</v>
      </c>
      <c r="E8933" t="s">
        <v>34</v>
      </c>
      <c r="F8933" t="s">
        <v>29155</v>
      </c>
    </row>
    <row r="8934" spans="1:6" x14ac:dyDescent="0.2">
      <c r="A8934" t="s">
        <v>26958</v>
      </c>
      <c r="B8934" t="s">
        <v>24</v>
      </c>
      <c r="C8934" t="s">
        <v>26</v>
      </c>
      <c r="D8934">
        <v>20</v>
      </c>
      <c r="E8934" t="s">
        <v>32</v>
      </c>
      <c r="F8934" t="s">
        <v>29156</v>
      </c>
    </row>
    <row r="8935" spans="1:6" x14ac:dyDescent="0.2">
      <c r="A8935" t="s">
        <v>26961</v>
      </c>
      <c r="B8935" t="s">
        <v>22</v>
      </c>
      <c r="C8935" t="s">
        <v>26</v>
      </c>
      <c r="D8935">
        <v>33</v>
      </c>
      <c r="E8935" t="s">
        <v>34</v>
      </c>
      <c r="F8935" t="s">
        <v>29155</v>
      </c>
    </row>
    <row r="8936" spans="1:6" x14ac:dyDescent="0.2">
      <c r="A8936" t="s">
        <v>26964</v>
      </c>
      <c r="B8936" t="s">
        <v>15</v>
      </c>
      <c r="C8936" t="s">
        <v>27</v>
      </c>
      <c r="D8936">
        <v>69</v>
      </c>
      <c r="E8936" t="s">
        <v>32</v>
      </c>
      <c r="F8936" t="s">
        <v>29156</v>
      </c>
    </row>
    <row r="8937" spans="1:6" x14ac:dyDescent="0.2">
      <c r="A8937" t="s">
        <v>26967</v>
      </c>
      <c r="B8937" t="s">
        <v>22</v>
      </c>
      <c r="C8937" t="s">
        <v>27</v>
      </c>
      <c r="D8937">
        <v>107</v>
      </c>
      <c r="E8937" t="s">
        <v>32</v>
      </c>
      <c r="F8937" t="s">
        <v>29154</v>
      </c>
    </row>
    <row r="8938" spans="1:6" x14ac:dyDescent="0.2">
      <c r="A8938" t="s">
        <v>26970</v>
      </c>
      <c r="B8938" t="s">
        <v>16</v>
      </c>
      <c r="C8938" t="s">
        <v>26</v>
      </c>
      <c r="D8938">
        <v>56</v>
      </c>
      <c r="E8938" t="s">
        <v>34</v>
      </c>
      <c r="F8938" t="s">
        <v>29154</v>
      </c>
    </row>
    <row r="8939" spans="1:6" x14ac:dyDescent="0.2">
      <c r="A8939" t="s">
        <v>26973</v>
      </c>
      <c r="B8939" t="s">
        <v>22</v>
      </c>
      <c r="C8939" t="s">
        <v>27</v>
      </c>
      <c r="D8939">
        <v>74</v>
      </c>
      <c r="E8939" t="s">
        <v>32</v>
      </c>
      <c r="F8939" t="s">
        <v>29154</v>
      </c>
    </row>
    <row r="8940" spans="1:6" x14ac:dyDescent="0.2">
      <c r="A8940" t="s">
        <v>26976</v>
      </c>
      <c r="B8940" t="s">
        <v>15</v>
      </c>
      <c r="C8940" t="s">
        <v>29</v>
      </c>
      <c r="D8940">
        <v>22</v>
      </c>
      <c r="E8940" t="s">
        <v>33</v>
      </c>
      <c r="F8940" t="s">
        <v>29154</v>
      </c>
    </row>
    <row r="8941" spans="1:6" x14ac:dyDescent="0.2">
      <c r="A8941" t="s">
        <v>26979</v>
      </c>
      <c r="B8941" t="s">
        <v>15</v>
      </c>
      <c r="C8941" t="s">
        <v>30</v>
      </c>
      <c r="D8941">
        <v>8</v>
      </c>
      <c r="E8941" t="s">
        <v>33</v>
      </c>
      <c r="F8941" t="s">
        <v>29157</v>
      </c>
    </row>
    <row r="8942" spans="1:6" x14ac:dyDescent="0.2">
      <c r="A8942" t="s">
        <v>26982</v>
      </c>
      <c r="B8942" t="s">
        <v>19</v>
      </c>
      <c r="C8942" t="s">
        <v>26</v>
      </c>
      <c r="D8942">
        <v>22</v>
      </c>
      <c r="E8942" t="s">
        <v>34</v>
      </c>
      <c r="F8942" t="s">
        <v>29154</v>
      </c>
    </row>
    <row r="8943" spans="1:6" x14ac:dyDescent="0.2">
      <c r="A8943" t="s">
        <v>26985</v>
      </c>
      <c r="B8943" t="s">
        <v>17</v>
      </c>
      <c r="C8943" t="s">
        <v>27</v>
      </c>
      <c r="D8943">
        <v>67</v>
      </c>
      <c r="E8943" t="s">
        <v>32</v>
      </c>
      <c r="F8943" t="s">
        <v>29156</v>
      </c>
    </row>
    <row r="8944" spans="1:6" x14ac:dyDescent="0.2">
      <c r="A8944" t="s">
        <v>26988</v>
      </c>
      <c r="B8944" t="s">
        <v>16</v>
      </c>
      <c r="C8944" t="s">
        <v>26</v>
      </c>
      <c r="D8944">
        <v>46</v>
      </c>
      <c r="E8944" t="s">
        <v>33</v>
      </c>
      <c r="F8944" t="s">
        <v>29156</v>
      </c>
    </row>
    <row r="8945" spans="1:6" x14ac:dyDescent="0.2">
      <c r="A8945" t="s">
        <v>26991</v>
      </c>
      <c r="B8945" t="s">
        <v>21</v>
      </c>
      <c r="C8945" t="s">
        <v>28</v>
      </c>
      <c r="D8945">
        <v>233</v>
      </c>
      <c r="E8945" t="s">
        <v>32</v>
      </c>
      <c r="F8945" t="s">
        <v>29154</v>
      </c>
    </row>
    <row r="8946" spans="1:6" x14ac:dyDescent="0.2">
      <c r="A8946" t="s">
        <v>26994</v>
      </c>
      <c r="B8946" t="s">
        <v>23</v>
      </c>
      <c r="C8946" t="s">
        <v>29</v>
      </c>
      <c r="D8946">
        <v>11</v>
      </c>
      <c r="E8946" t="s">
        <v>33</v>
      </c>
      <c r="F8946" t="s">
        <v>29154</v>
      </c>
    </row>
    <row r="8947" spans="1:6" x14ac:dyDescent="0.2">
      <c r="A8947" t="s">
        <v>26997</v>
      </c>
      <c r="B8947" t="s">
        <v>20</v>
      </c>
      <c r="C8947" t="s">
        <v>28</v>
      </c>
      <c r="D8947">
        <v>141</v>
      </c>
      <c r="E8947" t="s">
        <v>34</v>
      </c>
      <c r="F8947" t="s">
        <v>29157</v>
      </c>
    </row>
    <row r="8948" spans="1:6" x14ac:dyDescent="0.2">
      <c r="A8948" t="s">
        <v>27000</v>
      </c>
      <c r="B8948" t="s">
        <v>24</v>
      </c>
      <c r="C8948" t="s">
        <v>26</v>
      </c>
      <c r="D8948">
        <v>27</v>
      </c>
      <c r="E8948" t="s">
        <v>33</v>
      </c>
      <c r="F8948" t="s">
        <v>29157</v>
      </c>
    </row>
    <row r="8949" spans="1:6" x14ac:dyDescent="0.2">
      <c r="A8949" t="s">
        <v>27003</v>
      </c>
      <c r="B8949" t="s">
        <v>20</v>
      </c>
      <c r="C8949" t="s">
        <v>28</v>
      </c>
      <c r="D8949">
        <v>341</v>
      </c>
      <c r="E8949" t="s">
        <v>32</v>
      </c>
      <c r="F8949" t="s">
        <v>29155</v>
      </c>
    </row>
    <row r="8950" spans="1:6" x14ac:dyDescent="0.2">
      <c r="A8950" t="s">
        <v>27006</v>
      </c>
      <c r="B8950" t="s">
        <v>15</v>
      </c>
      <c r="C8950" t="s">
        <v>29</v>
      </c>
      <c r="D8950">
        <v>13</v>
      </c>
      <c r="E8950" t="s">
        <v>34</v>
      </c>
      <c r="F8950" t="s">
        <v>29157</v>
      </c>
    </row>
    <row r="8951" spans="1:6" x14ac:dyDescent="0.2">
      <c r="A8951" t="s">
        <v>27009</v>
      </c>
      <c r="B8951" t="s">
        <v>21</v>
      </c>
      <c r="C8951" t="s">
        <v>26</v>
      </c>
      <c r="D8951">
        <v>25</v>
      </c>
      <c r="E8951" t="s">
        <v>33</v>
      </c>
      <c r="F8951" t="s">
        <v>29156</v>
      </c>
    </row>
    <row r="8952" spans="1:6" x14ac:dyDescent="0.2">
      <c r="A8952" t="s">
        <v>27012</v>
      </c>
      <c r="B8952" t="s">
        <v>20</v>
      </c>
      <c r="C8952" t="s">
        <v>29</v>
      </c>
      <c r="D8952">
        <v>22</v>
      </c>
      <c r="E8952" t="s">
        <v>34</v>
      </c>
      <c r="F8952" t="s">
        <v>29155</v>
      </c>
    </row>
    <row r="8953" spans="1:6" x14ac:dyDescent="0.2">
      <c r="A8953" t="s">
        <v>27015</v>
      </c>
      <c r="B8953" t="s">
        <v>24</v>
      </c>
      <c r="C8953" t="s">
        <v>28</v>
      </c>
      <c r="D8953">
        <v>177</v>
      </c>
      <c r="E8953" t="s">
        <v>33</v>
      </c>
      <c r="F8953" t="s">
        <v>29155</v>
      </c>
    </row>
    <row r="8954" spans="1:6" x14ac:dyDescent="0.2">
      <c r="A8954" t="s">
        <v>27018</v>
      </c>
      <c r="B8954" t="s">
        <v>16</v>
      </c>
      <c r="C8954" t="s">
        <v>29</v>
      </c>
      <c r="D8954">
        <v>20</v>
      </c>
      <c r="E8954" t="s">
        <v>33</v>
      </c>
      <c r="F8954" t="s">
        <v>29156</v>
      </c>
    </row>
    <row r="8955" spans="1:6" x14ac:dyDescent="0.2">
      <c r="A8955" t="s">
        <v>27021</v>
      </c>
      <c r="B8955" t="s">
        <v>17</v>
      </c>
      <c r="C8955" t="s">
        <v>26</v>
      </c>
      <c r="D8955">
        <v>26</v>
      </c>
      <c r="E8955" t="s">
        <v>34</v>
      </c>
      <c r="F8955" t="s">
        <v>29157</v>
      </c>
    </row>
    <row r="8956" spans="1:6" x14ac:dyDescent="0.2">
      <c r="A8956" t="s">
        <v>27024</v>
      </c>
      <c r="B8956" t="s">
        <v>22</v>
      </c>
      <c r="C8956" t="s">
        <v>26</v>
      </c>
      <c r="D8956">
        <v>50</v>
      </c>
      <c r="E8956" t="s">
        <v>32</v>
      </c>
      <c r="F8956" t="s">
        <v>29156</v>
      </c>
    </row>
    <row r="8957" spans="1:6" x14ac:dyDescent="0.2">
      <c r="A8957" t="s">
        <v>27027</v>
      </c>
      <c r="B8957" t="s">
        <v>15</v>
      </c>
      <c r="C8957" t="s">
        <v>28</v>
      </c>
      <c r="D8957">
        <v>394</v>
      </c>
      <c r="E8957" t="s">
        <v>33</v>
      </c>
      <c r="F8957" t="s">
        <v>29154</v>
      </c>
    </row>
    <row r="8958" spans="1:6" x14ac:dyDescent="0.2">
      <c r="A8958" t="s">
        <v>27030</v>
      </c>
      <c r="B8958" t="s">
        <v>20</v>
      </c>
      <c r="C8958" t="s">
        <v>26</v>
      </c>
      <c r="D8958">
        <v>32</v>
      </c>
      <c r="E8958" t="s">
        <v>33</v>
      </c>
      <c r="F8958" t="s">
        <v>29154</v>
      </c>
    </row>
    <row r="8959" spans="1:6" x14ac:dyDescent="0.2">
      <c r="A8959" t="s">
        <v>27033</v>
      </c>
      <c r="B8959" t="s">
        <v>24</v>
      </c>
      <c r="C8959" t="s">
        <v>26</v>
      </c>
      <c r="D8959">
        <v>50</v>
      </c>
      <c r="E8959" t="s">
        <v>32</v>
      </c>
      <c r="F8959" t="s">
        <v>29154</v>
      </c>
    </row>
    <row r="8960" spans="1:6" x14ac:dyDescent="0.2">
      <c r="A8960" t="s">
        <v>27036</v>
      </c>
      <c r="B8960" t="s">
        <v>21</v>
      </c>
      <c r="C8960" t="s">
        <v>29</v>
      </c>
      <c r="D8960">
        <v>20</v>
      </c>
      <c r="E8960" t="s">
        <v>32</v>
      </c>
      <c r="F8960" t="s">
        <v>29157</v>
      </c>
    </row>
    <row r="8961" spans="1:6" x14ac:dyDescent="0.2">
      <c r="A8961" t="s">
        <v>27039</v>
      </c>
      <c r="B8961" t="s">
        <v>18</v>
      </c>
      <c r="C8961" t="s">
        <v>27</v>
      </c>
      <c r="D8961">
        <v>112</v>
      </c>
      <c r="E8961" t="s">
        <v>33</v>
      </c>
      <c r="F8961" t="s">
        <v>29157</v>
      </c>
    </row>
    <row r="8962" spans="1:6" x14ac:dyDescent="0.2">
      <c r="A8962" t="s">
        <v>27043</v>
      </c>
      <c r="B8962" t="s">
        <v>24</v>
      </c>
      <c r="C8962" t="s">
        <v>30</v>
      </c>
      <c r="D8962">
        <v>3</v>
      </c>
      <c r="E8962" t="s">
        <v>32</v>
      </c>
      <c r="F8962" t="s">
        <v>29154</v>
      </c>
    </row>
    <row r="8963" spans="1:6" x14ac:dyDescent="0.2">
      <c r="A8963" t="s">
        <v>27046</v>
      </c>
      <c r="B8963" t="s">
        <v>24</v>
      </c>
      <c r="C8963" t="s">
        <v>26</v>
      </c>
      <c r="D8963">
        <v>20</v>
      </c>
      <c r="E8963" t="s">
        <v>32</v>
      </c>
      <c r="F8963" t="s">
        <v>29154</v>
      </c>
    </row>
    <row r="8964" spans="1:6" x14ac:dyDescent="0.2">
      <c r="A8964" t="s">
        <v>27049</v>
      </c>
      <c r="B8964" t="s">
        <v>16</v>
      </c>
      <c r="C8964" t="s">
        <v>26</v>
      </c>
      <c r="D8964">
        <v>26</v>
      </c>
      <c r="E8964" t="s">
        <v>34</v>
      </c>
      <c r="F8964" t="s">
        <v>29155</v>
      </c>
    </row>
    <row r="8965" spans="1:6" x14ac:dyDescent="0.2">
      <c r="A8965" t="s">
        <v>26796</v>
      </c>
      <c r="B8965" t="s">
        <v>15</v>
      </c>
      <c r="C8965" t="s">
        <v>26</v>
      </c>
      <c r="D8965">
        <v>24</v>
      </c>
      <c r="E8965" t="s">
        <v>33</v>
      </c>
      <c r="F8965" t="s">
        <v>29157</v>
      </c>
    </row>
    <row r="8966" spans="1:6" x14ac:dyDescent="0.2">
      <c r="A8966" t="s">
        <v>26799</v>
      </c>
      <c r="B8966" t="s">
        <v>20</v>
      </c>
      <c r="C8966" t="s">
        <v>27</v>
      </c>
      <c r="D8966">
        <v>78</v>
      </c>
      <c r="E8966" t="s">
        <v>34</v>
      </c>
      <c r="F8966" t="s">
        <v>29154</v>
      </c>
    </row>
    <row r="8967" spans="1:6" x14ac:dyDescent="0.2">
      <c r="A8967" t="s">
        <v>26802</v>
      </c>
      <c r="B8967" t="s">
        <v>23</v>
      </c>
      <c r="C8967" t="s">
        <v>27</v>
      </c>
      <c r="D8967">
        <v>61</v>
      </c>
      <c r="E8967" t="s">
        <v>32</v>
      </c>
      <c r="F8967" t="s">
        <v>29157</v>
      </c>
    </row>
    <row r="8968" spans="1:6" x14ac:dyDescent="0.2">
      <c r="A8968" t="s">
        <v>26805</v>
      </c>
      <c r="B8968" t="s">
        <v>16</v>
      </c>
      <c r="C8968" t="s">
        <v>26</v>
      </c>
      <c r="D8968">
        <v>51</v>
      </c>
      <c r="E8968" t="s">
        <v>32</v>
      </c>
      <c r="F8968" t="s">
        <v>29155</v>
      </c>
    </row>
    <row r="8969" spans="1:6" x14ac:dyDescent="0.2">
      <c r="A8969" t="s">
        <v>26808</v>
      </c>
      <c r="B8969" t="s">
        <v>22</v>
      </c>
      <c r="C8969" t="s">
        <v>27</v>
      </c>
      <c r="D8969">
        <v>113</v>
      </c>
      <c r="E8969" t="s">
        <v>33</v>
      </c>
      <c r="F8969" t="s">
        <v>29156</v>
      </c>
    </row>
    <row r="8970" spans="1:6" x14ac:dyDescent="0.2">
      <c r="A8970" t="s">
        <v>26811</v>
      </c>
      <c r="B8970" t="s">
        <v>21</v>
      </c>
      <c r="C8970" t="s">
        <v>27</v>
      </c>
      <c r="D8970">
        <v>51</v>
      </c>
      <c r="E8970" t="s">
        <v>32</v>
      </c>
      <c r="F8970" t="s">
        <v>29155</v>
      </c>
    </row>
    <row r="8971" spans="1:6" x14ac:dyDescent="0.2">
      <c r="A8971" t="s">
        <v>27052</v>
      </c>
      <c r="B8971" t="s">
        <v>19</v>
      </c>
      <c r="C8971" t="s">
        <v>26</v>
      </c>
      <c r="D8971">
        <v>44</v>
      </c>
      <c r="E8971" t="s">
        <v>32</v>
      </c>
      <c r="F8971" t="s">
        <v>79</v>
      </c>
    </row>
    <row r="8972" spans="1:6" x14ac:dyDescent="0.2">
      <c r="A8972" t="s">
        <v>27055</v>
      </c>
      <c r="B8972" t="s">
        <v>19</v>
      </c>
      <c r="C8972" t="s">
        <v>27</v>
      </c>
      <c r="D8972">
        <v>97</v>
      </c>
      <c r="E8972" t="s">
        <v>33</v>
      </c>
      <c r="F8972" t="s">
        <v>79</v>
      </c>
    </row>
    <row r="8973" spans="1:6" x14ac:dyDescent="0.2">
      <c r="A8973" t="s">
        <v>27058</v>
      </c>
      <c r="B8973" t="s">
        <v>21</v>
      </c>
      <c r="C8973" t="s">
        <v>26</v>
      </c>
      <c r="D8973">
        <v>38</v>
      </c>
      <c r="E8973" t="s">
        <v>34</v>
      </c>
      <c r="F8973" t="s">
        <v>79</v>
      </c>
    </row>
    <row r="8974" spans="1:6" x14ac:dyDescent="0.2">
      <c r="A8974" t="s">
        <v>27061</v>
      </c>
      <c r="B8974" t="s">
        <v>18</v>
      </c>
      <c r="C8974" t="s">
        <v>26</v>
      </c>
      <c r="D8974">
        <v>22</v>
      </c>
      <c r="E8974" t="s">
        <v>33</v>
      </c>
      <c r="F8974" t="s">
        <v>79</v>
      </c>
    </row>
    <row r="8975" spans="1:6" x14ac:dyDescent="0.2">
      <c r="A8975" t="s">
        <v>27064</v>
      </c>
      <c r="B8975" t="s">
        <v>18</v>
      </c>
      <c r="C8975" t="s">
        <v>26</v>
      </c>
      <c r="D8975">
        <v>59</v>
      </c>
      <c r="E8975" t="s">
        <v>33</v>
      </c>
      <c r="F8975" t="s">
        <v>29157</v>
      </c>
    </row>
    <row r="8976" spans="1:6" x14ac:dyDescent="0.2">
      <c r="A8976" t="s">
        <v>27067</v>
      </c>
      <c r="B8976" t="s">
        <v>18</v>
      </c>
      <c r="C8976" t="s">
        <v>27</v>
      </c>
      <c r="D8976">
        <v>94</v>
      </c>
      <c r="E8976" t="s">
        <v>33</v>
      </c>
      <c r="F8976" t="s">
        <v>79</v>
      </c>
    </row>
    <row r="8977" spans="1:6" x14ac:dyDescent="0.2">
      <c r="A8977" t="s">
        <v>27070</v>
      </c>
      <c r="B8977" t="s">
        <v>24</v>
      </c>
      <c r="C8977" t="s">
        <v>27</v>
      </c>
      <c r="D8977">
        <v>86</v>
      </c>
      <c r="E8977" t="s">
        <v>34</v>
      </c>
      <c r="F8977" t="s">
        <v>79</v>
      </c>
    </row>
    <row r="8978" spans="1:6" x14ac:dyDescent="0.2">
      <c r="A8978" t="s">
        <v>27073</v>
      </c>
      <c r="B8978" t="s">
        <v>21</v>
      </c>
      <c r="C8978" t="s">
        <v>27</v>
      </c>
      <c r="D8978">
        <v>82</v>
      </c>
      <c r="E8978" t="s">
        <v>32</v>
      </c>
      <c r="F8978" t="s">
        <v>79</v>
      </c>
    </row>
    <row r="8979" spans="1:6" x14ac:dyDescent="0.2">
      <c r="A8979" t="s">
        <v>27076</v>
      </c>
      <c r="B8979" t="s">
        <v>20</v>
      </c>
      <c r="C8979" t="s">
        <v>26</v>
      </c>
      <c r="D8979">
        <v>39</v>
      </c>
      <c r="E8979" t="s">
        <v>33</v>
      </c>
      <c r="F8979" t="s">
        <v>79</v>
      </c>
    </row>
    <row r="8980" spans="1:6" x14ac:dyDescent="0.2">
      <c r="A8980" t="s">
        <v>27079</v>
      </c>
      <c r="B8980" t="s">
        <v>23</v>
      </c>
      <c r="C8980" t="s">
        <v>26</v>
      </c>
      <c r="D8980">
        <v>36</v>
      </c>
      <c r="E8980" t="s">
        <v>32</v>
      </c>
      <c r="F8980" t="s">
        <v>79</v>
      </c>
    </row>
    <row r="8981" spans="1:6" x14ac:dyDescent="0.2">
      <c r="A8981" t="s">
        <v>27082</v>
      </c>
      <c r="B8981" t="s">
        <v>23</v>
      </c>
      <c r="C8981" t="s">
        <v>30</v>
      </c>
      <c r="D8981">
        <v>3</v>
      </c>
      <c r="E8981" t="s">
        <v>32</v>
      </c>
      <c r="F8981" t="s">
        <v>29157</v>
      </c>
    </row>
    <row r="8982" spans="1:6" x14ac:dyDescent="0.2">
      <c r="A8982" t="s">
        <v>27085</v>
      </c>
      <c r="B8982" t="s">
        <v>22</v>
      </c>
      <c r="C8982" t="s">
        <v>26</v>
      </c>
      <c r="D8982">
        <v>59</v>
      </c>
      <c r="E8982" t="s">
        <v>33</v>
      </c>
      <c r="F8982" t="s">
        <v>79</v>
      </c>
    </row>
    <row r="8983" spans="1:6" x14ac:dyDescent="0.2">
      <c r="A8983" t="s">
        <v>27088</v>
      </c>
      <c r="B8983" t="s">
        <v>21</v>
      </c>
      <c r="C8983" t="s">
        <v>27</v>
      </c>
      <c r="D8983">
        <v>73</v>
      </c>
      <c r="E8983" t="s">
        <v>33</v>
      </c>
      <c r="F8983" t="s">
        <v>29157</v>
      </c>
    </row>
    <row r="8984" spans="1:6" x14ac:dyDescent="0.2">
      <c r="A8984" t="s">
        <v>27091</v>
      </c>
      <c r="B8984" t="s">
        <v>17</v>
      </c>
      <c r="C8984" t="s">
        <v>26</v>
      </c>
      <c r="D8984">
        <v>31</v>
      </c>
      <c r="E8984" t="s">
        <v>33</v>
      </c>
      <c r="F8984" t="s">
        <v>79</v>
      </c>
    </row>
    <row r="8985" spans="1:6" x14ac:dyDescent="0.2">
      <c r="A8985" t="s">
        <v>27094</v>
      </c>
      <c r="B8985" t="s">
        <v>16</v>
      </c>
      <c r="C8985" t="s">
        <v>27</v>
      </c>
      <c r="D8985">
        <v>58</v>
      </c>
      <c r="E8985" t="s">
        <v>34</v>
      </c>
      <c r="F8985" t="s">
        <v>79</v>
      </c>
    </row>
    <row r="8986" spans="1:6" x14ac:dyDescent="0.2">
      <c r="A8986" t="s">
        <v>27097</v>
      </c>
      <c r="B8986" t="s">
        <v>21</v>
      </c>
      <c r="C8986" t="s">
        <v>26</v>
      </c>
      <c r="D8986">
        <v>40</v>
      </c>
      <c r="E8986" t="s">
        <v>34</v>
      </c>
      <c r="F8986" t="s">
        <v>29157</v>
      </c>
    </row>
    <row r="8987" spans="1:6" x14ac:dyDescent="0.2">
      <c r="A8987" t="s">
        <v>27100</v>
      </c>
      <c r="B8987" t="s">
        <v>20</v>
      </c>
      <c r="C8987" t="s">
        <v>27</v>
      </c>
      <c r="D8987">
        <v>87</v>
      </c>
      <c r="E8987" t="s">
        <v>33</v>
      </c>
      <c r="F8987" t="s">
        <v>79</v>
      </c>
    </row>
    <row r="8988" spans="1:6" x14ac:dyDescent="0.2">
      <c r="A8988" t="s">
        <v>27103</v>
      </c>
      <c r="B8988" t="s">
        <v>19</v>
      </c>
      <c r="C8988" t="s">
        <v>26</v>
      </c>
      <c r="D8988">
        <v>49</v>
      </c>
      <c r="E8988" t="s">
        <v>34</v>
      </c>
      <c r="F8988" t="s">
        <v>79</v>
      </c>
    </row>
    <row r="8989" spans="1:6" x14ac:dyDescent="0.2">
      <c r="A8989" t="s">
        <v>27106</v>
      </c>
      <c r="B8989" t="s">
        <v>19</v>
      </c>
      <c r="C8989" t="s">
        <v>26</v>
      </c>
      <c r="D8989">
        <v>36</v>
      </c>
      <c r="E8989" t="s">
        <v>32</v>
      </c>
      <c r="F8989" t="s">
        <v>29157</v>
      </c>
    </row>
    <row r="8990" spans="1:6" x14ac:dyDescent="0.2">
      <c r="A8990" t="s">
        <v>27109</v>
      </c>
      <c r="B8990" t="s">
        <v>18</v>
      </c>
      <c r="C8990" t="s">
        <v>26</v>
      </c>
      <c r="D8990">
        <v>55</v>
      </c>
      <c r="E8990" t="s">
        <v>32</v>
      </c>
      <c r="F8990" t="s">
        <v>29157</v>
      </c>
    </row>
    <row r="8991" spans="1:6" x14ac:dyDescent="0.2">
      <c r="A8991" t="s">
        <v>27112</v>
      </c>
      <c r="B8991" t="s">
        <v>16</v>
      </c>
      <c r="C8991" t="s">
        <v>26</v>
      </c>
      <c r="D8991">
        <v>56</v>
      </c>
      <c r="E8991" t="s">
        <v>33</v>
      </c>
      <c r="F8991" t="s">
        <v>29157</v>
      </c>
    </row>
    <row r="8992" spans="1:6" x14ac:dyDescent="0.2">
      <c r="A8992" t="s">
        <v>27115</v>
      </c>
      <c r="B8992" t="s">
        <v>23</v>
      </c>
      <c r="C8992" t="s">
        <v>26</v>
      </c>
      <c r="D8992">
        <v>58</v>
      </c>
      <c r="E8992" t="s">
        <v>32</v>
      </c>
      <c r="F8992" t="s">
        <v>29157</v>
      </c>
    </row>
    <row r="8993" spans="1:6" x14ac:dyDescent="0.2">
      <c r="A8993" t="s">
        <v>27118</v>
      </c>
      <c r="B8993" t="s">
        <v>15</v>
      </c>
      <c r="C8993" t="s">
        <v>27</v>
      </c>
      <c r="D8993">
        <v>77</v>
      </c>
      <c r="E8993" t="s">
        <v>33</v>
      </c>
      <c r="F8993" t="s">
        <v>79</v>
      </c>
    </row>
    <row r="8994" spans="1:6" x14ac:dyDescent="0.2">
      <c r="A8994" t="s">
        <v>27121</v>
      </c>
      <c r="B8994" t="s">
        <v>16</v>
      </c>
      <c r="C8994" t="s">
        <v>27</v>
      </c>
      <c r="D8994">
        <v>104</v>
      </c>
      <c r="E8994" t="s">
        <v>33</v>
      </c>
      <c r="F8994" t="s">
        <v>29157</v>
      </c>
    </row>
    <row r="8995" spans="1:6" x14ac:dyDescent="0.2">
      <c r="A8995" t="s">
        <v>27124</v>
      </c>
      <c r="B8995" t="s">
        <v>24</v>
      </c>
      <c r="C8995" t="s">
        <v>29</v>
      </c>
      <c r="D8995">
        <v>16</v>
      </c>
      <c r="E8995" t="s">
        <v>34</v>
      </c>
      <c r="F8995" t="s">
        <v>79</v>
      </c>
    </row>
    <row r="8996" spans="1:6" x14ac:dyDescent="0.2">
      <c r="A8996" t="s">
        <v>27127</v>
      </c>
      <c r="B8996" t="s">
        <v>17</v>
      </c>
      <c r="C8996" t="s">
        <v>27</v>
      </c>
      <c r="D8996">
        <v>60</v>
      </c>
      <c r="E8996" t="s">
        <v>32</v>
      </c>
      <c r="F8996" t="s">
        <v>79</v>
      </c>
    </row>
    <row r="8997" spans="1:6" x14ac:dyDescent="0.2">
      <c r="A8997" t="s">
        <v>27130</v>
      </c>
      <c r="B8997" t="s">
        <v>24</v>
      </c>
      <c r="C8997" t="s">
        <v>27</v>
      </c>
      <c r="D8997">
        <v>50</v>
      </c>
      <c r="E8997" t="s">
        <v>33</v>
      </c>
      <c r="F8997" t="s">
        <v>79</v>
      </c>
    </row>
    <row r="8998" spans="1:6" x14ac:dyDescent="0.2">
      <c r="A8998" t="s">
        <v>27133</v>
      </c>
      <c r="B8998" t="s">
        <v>20</v>
      </c>
      <c r="C8998" t="s">
        <v>26</v>
      </c>
      <c r="D8998">
        <v>47</v>
      </c>
      <c r="E8998" t="s">
        <v>33</v>
      </c>
      <c r="F8998" t="s">
        <v>79</v>
      </c>
    </row>
    <row r="8999" spans="1:6" x14ac:dyDescent="0.2">
      <c r="A8999" t="s">
        <v>27136</v>
      </c>
      <c r="B8999" t="s">
        <v>22</v>
      </c>
      <c r="C8999" t="s">
        <v>27</v>
      </c>
      <c r="D8999">
        <v>107</v>
      </c>
      <c r="E8999" t="s">
        <v>32</v>
      </c>
      <c r="F8999" t="s">
        <v>79</v>
      </c>
    </row>
    <row r="9000" spans="1:6" x14ac:dyDescent="0.2">
      <c r="A9000" t="s">
        <v>27139</v>
      </c>
      <c r="B9000" t="s">
        <v>20</v>
      </c>
      <c r="C9000" t="s">
        <v>26</v>
      </c>
      <c r="D9000">
        <v>52</v>
      </c>
      <c r="E9000" t="s">
        <v>32</v>
      </c>
      <c r="F9000" t="s">
        <v>79</v>
      </c>
    </row>
    <row r="9001" spans="1:6" x14ac:dyDescent="0.2">
      <c r="A9001" t="s">
        <v>27142</v>
      </c>
      <c r="B9001" t="s">
        <v>24</v>
      </c>
      <c r="C9001" t="s">
        <v>29</v>
      </c>
      <c r="D9001">
        <v>13</v>
      </c>
      <c r="E9001" t="s">
        <v>34</v>
      </c>
      <c r="F9001" t="s">
        <v>79</v>
      </c>
    </row>
    <row r="9002" spans="1:6" x14ac:dyDescent="0.2">
      <c r="A9002" t="s">
        <v>27145</v>
      </c>
      <c r="B9002" t="s">
        <v>23</v>
      </c>
      <c r="C9002" t="s">
        <v>28</v>
      </c>
      <c r="D9002">
        <v>289</v>
      </c>
      <c r="E9002" t="s">
        <v>33</v>
      </c>
      <c r="F9002" t="s">
        <v>29157</v>
      </c>
    </row>
    <row r="9003" spans="1:6" x14ac:dyDescent="0.2">
      <c r="A9003" t="s">
        <v>27148</v>
      </c>
      <c r="B9003" t="s">
        <v>17</v>
      </c>
      <c r="C9003" t="s">
        <v>27</v>
      </c>
      <c r="D9003">
        <v>107</v>
      </c>
      <c r="E9003" t="s">
        <v>34</v>
      </c>
      <c r="F9003" t="s">
        <v>29157</v>
      </c>
    </row>
    <row r="9004" spans="1:6" x14ac:dyDescent="0.2">
      <c r="A9004" t="s">
        <v>27151</v>
      </c>
      <c r="B9004" t="s">
        <v>19</v>
      </c>
      <c r="C9004" t="s">
        <v>26</v>
      </c>
      <c r="D9004">
        <v>28</v>
      </c>
      <c r="E9004" t="s">
        <v>34</v>
      </c>
      <c r="F9004" t="s">
        <v>79</v>
      </c>
    </row>
    <row r="9005" spans="1:6" x14ac:dyDescent="0.2">
      <c r="A9005" t="s">
        <v>27154</v>
      </c>
      <c r="B9005" t="s">
        <v>24</v>
      </c>
      <c r="C9005" t="s">
        <v>27</v>
      </c>
      <c r="D9005">
        <v>76</v>
      </c>
      <c r="E9005" t="s">
        <v>33</v>
      </c>
      <c r="F9005" t="s">
        <v>79</v>
      </c>
    </row>
    <row r="9006" spans="1:6" x14ac:dyDescent="0.2">
      <c r="A9006" t="s">
        <v>27157</v>
      </c>
      <c r="B9006" t="s">
        <v>18</v>
      </c>
      <c r="C9006" t="s">
        <v>26</v>
      </c>
      <c r="D9006">
        <v>59</v>
      </c>
      <c r="E9006" t="s">
        <v>33</v>
      </c>
      <c r="F9006" t="s">
        <v>29157</v>
      </c>
    </row>
    <row r="9007" spans="1:6" x14ac:dyDescent="0.2">
      <c r="A9007" t="s">
        <v>27160</v>
      </c>
      <c r="B9007" t="s">
        <v>16</v>
      </c>
      <c r="C9007" t="s">
        <v>30</v>
      </c>
      <c r="D9007">
        <v>7</v>
      </c>
      <c r="E9007" t="s">
        <v>32</v>
      </c>
      <c r="F9007" t="s">
        <v>79</v>
      </c>
    </row>
    <row r="9008" spans="1:6" x14ac:dyDescent="0.2">
      <c r="A9008" t="s">
        <v>27163</v>
      </c>
      <c r="B9008" t="s">
        <v>24</v>
      </c>
      <c r="C9008" t="s">
        <v>26</v>
      </c>
      <c r="D9008">
        <v>54</v>
      </c>
      <c r="E9008" t="s">
        <v>34</v>
      </c>
      <c r="F9008" t="s">
        <v>29157</v>
      </c>
    </row>
    <row r="9009" spans="1:6" x14ac:dyDescent="0.2">
      <c r="A9009" t="s">
        <v>27166</v>
      </c>
      <c r="B9009" t="s">
        <v>23</v>
      </c>
      <c r="C9009" t="s">
        <v>30</v>
      </c>
      <c r="D9009">
        <v>8</v>
      </c>
      <c r="E9009" t="s">
        <v>32</v>
      </c>
      <c r="F9009" t="s">
        <v>29157</v>
      </c>
    </row>
    <row r="9010" spans="1:6" x14ac:dyDescent="0.2">
      <c r="A9010" t="s">
        <v>27169</v>
      </c>
      <c r="B9010" t="s">
        <v>24</v>
      </c>
      <c r="C9010" t="s">
        <v>28</v>
      </c>
      <c r="D9010">
        <v>191</v>
      </c>
      <c r="E9010" t="s">
        <v>33</v>
      </c>
      <c r="F9010" t="s">
        <v>29157</v>
      </c>
    </row>
    <row r="9011" spans="1:6" x14ac:dyDescent="0.2">
      <c r="A9011" t="s">
        <v>27190</v>
      </c>
      <c r="B9011" t="s">
        <v>22</v>
      </c>
      <c r="C9011" t="s">
        <v>26</v>
      </c>
      <c r="D9011">
        <v>55</v>
      </c>
      <c r="E9011" t="s">
        <v>33</v>
      </c>
      <c r="F9011" t="s">
        <v>29157</v>
      </c>
    </row>
    <row r="9012" spans="1:6" x14ac:dyDescent="0.2">
      <c r="A9012" t="s">
        <v>27193</v>
      </c>
      <c r="B9012" t="s">
        <v>16</v>
      </c>
      <c r="C9012" t="s">
        <v>29</v>
      </c>
      <c r="D9012">
        <v>8</v>
      </c>
      <c r="E9012" t="s">
        <v>33</v>
      </c>
      <c r="F9012" t="s">
        <v>29154</v>
      </c>
    </row>
    <row r="9013" spans="1:6" x14ac:dyDescent="0.2">
      <c r="A9013" t="s">
        <v>27196</v>
      </c>
      <c r="B9013" t="s">
        <v>22</v>
      </c>
      <c r="C9013" t="s">
        <v>30</v>
      </c>
      <c r="D9013">
        <v>6</v>
      </c>
      <c r="E9013" t="s">
        <v>32</v>
      </c>
      <c r="F9013" t="s">
        <v>29156</v>
      </c>
    </row>
    <row r="9014" spans="1:6" x14ac:dyDescent="0.2">
      <c r="A9014" t="s">
        <v>27199</v>
      </c>
      <c r="B9014" t="s">
        <v>18</v>
      </c>
      <c r="C9014" t="s">
        <v>26</v>
      </c>
      <c r="D9014">
        <v>30</v>
      </c>
      <c r="E9014" t="s">
        <v>32</v>
      </c>
      <c r="F9014" t="s">
        <v>29157</v>
      </c>
    </row>
    <row r="9015" spans="1:6" x14ac:dyDescent="0.2">
      <c r="A9015" t="s">
        <v>27202</v>
      </c>
      <c r="B9015" t="s">
        <v>23</v>
      </c>
      <c r="C9015" t="s">
        <v>26</v>
      </c>
      <c r="D9015">
        <v>37</v>
      </c>
      <c r="E9015" t="s">
        <v>32</v>
      </c>
      <c r="F9015" t="s">
        <v>29157</v>
      </c>
    </row>
    <row r="9016" spans="1:6" x14ac:dyDescent="0.2">
      <c r="A9016" t="s">
        <v>27205</v>
      </c>
      <c r="B9016" t="s">
        <v>23</v>
      </c>
      <c r="C9016" t="s">
        <v>27</v>
      </c>
      <c r="D9016">
        <v>81</v>
      </c>
      <c r="E9016" t="s">
        <v>33</v>
      </c>
      <c r="F9016" t="s">
        <v>29156</v>
      </c>
    </row>
    <row r="9017" spans="1:6" x14ac:dyDescent="0.2">
      <c r="A9017" t="s">
        <v>27208</v>
      </c>
      <c r="B9017" t="s">
        <v>16</v>
      </c>
      <c r="C9017" t="s">
        <v>27</v>
      </c>
      <c r="D9017">
        <v>70</v>
      </c>
      <c r="E9017" t="s">
        <v>32</v>
      </c>
      <c r="F9017" t="s">
        <v>29157</v>
      </c>
    </row>
    <row r="9018" spans="1:6" x14ac:dyDescent="0.2">
      <c r="A9018" t="s">
        <v>27212</v>
      </c>
      <c r="B9018" t="s">
        <v>24</v>
      </c>
      <c r="C9018" t="s">
        <v>26</v>
      </c>
      <c r="D9018">
        <v>58</v>
      </c>
      <c r="E9018" t="s">
        <v>33</v>
      </c>
      <c r="F9018" t="s">
        <v>29154</v>
      </c>
    </row>
    <row r="9019" spans="1:6" x14ac:dyDescent="0.2">
      <c r="A9019" t="s">
        <v>27215</v>
      </c>
      <c r="B9019" t="s">
        <v>16</v>
      </c>
      <c r="C9019" t="s">
        <v>26</v>
      </c>
      <c r="D9019">
        <v>40</v>
      </c>
      <c r="E9019" t="s">
        <v>32</v>
      </c>
      <c r="F9019" t="s">
        <v>29157</v>
      </c>
    </row>
    <row r="9020" spans="1:6" x14ac:dyDescent="0.2">
      <c r="A9020" t="s">
        <v>27218</v>
      </c>
      <c r="B9020" t="s">
        <v>17</v>
      </c>
      <c r="C9020" t="s">
        <v>26</v>
      </c>
      <c r="D9020">
        <v>23</v>
      </c>
      <c r="E9020" t="s">
        <v>32</v>
      </c>
      <c r="F9020" t="s">
        <v>29156</v>
      </c>
    </row>
    <row r="9021" spans="1:6" x14ac:dyDescent="0.2">
      <c r="A9021" t="s">
        <v>27221</v>
      </c>
      <c r="B9021" t="s">
        <v>22</v>
      </c>
      <c r="C9021" t="s">
        <v>26</v>
      </c>
      <c r="D9021">
        <v>26</v>
      </c>
      <c r="E9021" t="s">
        <v>32</v>
      </c>
      <c r="F9021" t="s">
        <v>29156</v>
      </c>
    </row>
    <row r="9022" spans="1:6" x14ac:dyDescent="0.2">
      <c r="A9022" t="s">
        <v>27224</v>
      </c>
      <c r="B9022" t="s">
        <v>18</v>
      </c>
      <c r="C9022" t="s">
        <v>26</v>
      </c>
      <c r="D9022">
        <v>52</v>
      </c>
      <c r="E9022" t="s">
        <v>34</v>
      </c>
      <c r="F9022" t="s">
        <v>29157</v>
      </c>
    </row>
    <row r="9023" spans="1:6" x14ac:dyDescent="0.2">
      <c r="A9023" t="s">
        <v>27227</v>
      </c>
      <c r="B9023" t="s">
        <v>20</v>
      </c>
      <c r="C9023" t="s">
        <v>26</v>
      </c>
      <c r="D9023">
        <v>32</v>
      </c>
      <c r="E9023" t="s">
        <v>33</v>
      </c>
      <c r="F9023" t="s">
        <v>29154</v>
      </c>
    </row>
    <row r="9024" spans="1:6" x14ac:dyDescent="0.2">
      <c r="A9024" t="s">
        <v>27230</v>
      </c>
      <c r="B9024" t="s">
        <v>16</v>
      </c>
      <c r="C9024" t="s">
        <v>27</v>
      </c>
      <c r="D9024">
        <v>104</v>
      </c>
      <c r="E9024" t="s">
        <v>32</v>
      </c>
      <c r="F9024" t="s">
        <v>29156</v>
      </c>
    </row>
    <row r="9025" spans="1:6" x14ac:dyDescent="0.2">
      <c r="A9025" t="s">
        <v>27233</v>
      </c>
      <c r="B9025" t="s">
        <v>19</v>
      </c>
      <c r="C9025" t="s">
        <v>28</v>
      </c>
      <c r="D9025">
        <v>135</v>
      </c>
      <c r="E9025" t="s">
        <v>34</v>
      </c>
      <c r="F9025" t="s">
        <v>29157</v>
      </c>
    </row>
    <row r="9026" spans="1:6" x14ac:dyDescent="0.2">
      <c r="A9026" t="s">
        <v>27236</v>
      </c>
      <c r="B9026" t="s">
        <v>22</v>
      </c>
      <c r="C9026" t="s">
        <v>26</v>
      </c>
      <c r="D9026">
        <v>39</v>
      </c>
      <c r="E9026" t="s">
        <v>34</v>
      </c>
      <c r="F9026" t="s">
        <v>29154</v>
      </c>
    </row>
    <row r="9027" spans="1:6" x14ac:dyDescent="0.2">
      <c r="A9027" t="s">
        <v>27239</v>
      </c>
      <c r="B9027" t="s">
        <v>21</v>
      </c>
      <c r="C9027" t="s">
        <v>29</v>
      </c>
      <c r="D9027">
        <v>19</v>
      </c>
      <c r="E9027" t="s">
        <v>32</v>
      </c>
      <c r="F9027" t="s">
        <v>29154</v>
      </c>
    </row>
    <row r="9028" spans="1:6" x14ac:dyDescent="0.2">
      <c r="A9028" t="s">
        <v>27242</v>
      </c>
      <c r="B9028" t="s">
        <v>20</v>
      </c>
      <c r="C9028" t="s">
        <v>26</v>
      </c>
      <c r="D9028">
        <v>22</v>
      </c>
      <c r="E9028" t="s">
        <v>32</v>
      </c>
      <c r="F9028" t="s">
        <v>29157</v>
      </c>
    </row>
    <row r="9029" spans="1:6" x14ac:dyDescent="0.2">
      <c r="A9029" t="s">
        <v>27245</v>
      </c>
      <c r="B9029" t="s">
        <v>20</v>
      </c>
      <c r="C9029" t="s">
        <v>29</v>
      </c>
      <c r="D9029">
        <v>9</v>
      </c>
      <c r="E9029" t="s">
        <v>33</v>
      </c>
      <c r="F9029" t="s">
        <v>29156</v>
      </c>
    </row>
    <row r="9030" spans="1:6" x14ac:dyDescent="0.2">
      <c r="A9030" t="s">
        <v>27248</v>
      </c>
      <c r="B9030" t="s">
        <v>16</v>
      </c>
      <c r="C9030" t="s">
        <v>30</v>
      </c>
      <c r="D9030">
        <v>8</v>
      </c>
      <c r="E9030" t="s">
        <v>34</v>
      </c>
      <c r="F9030" t="s">
        <v>29156</v>
      </c>
    </row>
    <row r="9031" spans="1:6" x14ac:dyDescent="0.2">
      <c r="A9031" t="s">
        <v>27251</v>
      </c>
      <c r="B9031" t="s">
        <v>20</v>
      </c>
      <c r="C9031" t="s">
        <v>26</v>
      </c>
      <c r="D9031">
        <v>29</v>
      </c>
      <c r="E9031" t="s">
        <v>33</v>
      </c>
      <c r="F9031" t="s">
        <v>29155</v>
      </c>
    </row>
    <row r="9032" spans="1:6" x14ac:dyDescent="0.2">
      <c r="A9032" t="s">
        <v>27254</v>
      </c>
      <c r="B9032" t="s">
        <v>24</v>
      </c>
      <c r="C9032" t="s">
        <v>26</v>
      </c>
      <c r="D9032">
        <v>43</v>
      </c>
      <c r="E9032" t="s">
        <v>34</v>
      </c>
      <c r="F9032" t="s">
        <v>29154</v>
      </c>
    </row>
    <row r="9033" spans="1:6" x14ac:dyDescent="0.2">
      <c r="A9033" t="s">
        <v>27257</v>
      </c>
      <c r="B9033" t="s">
        <v>16</v>
      </c>
      <c r="C9033" t="s">
        <v>27</v>
      </c>
      <c r="D9033">
        <v>59</v>
      </c>
      <c r="E9033" t="s">
        <v>33</v>
      </c>
      <c r="F9033" t="s">
        <v>29157</v>
      </c>
    </row>
    <row r="9034" spans="1:6" x14ac:dyDescent="0.2">
      <c r="A9034" t="s">
        <v>27260</v>
      </c>
      <c r="B9034" t="s">
        <v>22</v>
      </c>
      <c r="C9034" t="s">
        <v>29</v>
      </c>
      <c r="D9034">
        <v>21</v>
      </c>
      <c r="E9034" t="s">
        <v>33</v>
      </c>
      <c r="F9034" t="s">
        <v>29156</v>
      </c>
    </row>
    <row r="9035" spans="1:6" x14ac:dyDescent="0.2">
      <c r="A9035" t="s">
        <v>27263</v>
      </c>
      <c r="B9035" t="s">
        <v>19</v>
      </c>
      <c r="C9035" t="s">
        <v>26</v>
      </c>
      <c r="D9035">
        <v>57</v>
      </c>
      <c r="E9035" t="s">
        <v>33</v>
      </c>
      <c r="F9035" t="s">
        <v>29155</v>
      </c>
    </row>
    <row r="9036" spans="1:6" x14ac:dyDescent="0.2">
      <c r="A9036" t="s">
        <v>27266</v>
      </c>
      <c r="B9036" t="s">
        <v>19</v>
      </c>
      <c r="C9036" t="s">
        <v>26</v>
      </c>
      <c r="D9036">
        <v>53</v>
      </c>
      <c r="E9036" t="s">
        <v>34</v>
      </c>
      <c r="F9036" t="s">
        <v>29157</v>
      </c>
    </row>
    <row r="9037" spans="1:6" x14ac:dyDescent="0.2">
      <c r="A9037" t="s">
        <v>27269</v>
      </c>
      <c r="B9037" t="s">
        <v>21</v>
      </c>
      <c r="C9037" t="s">
        <v>26</v>
      </c>
      <c r="D9037">
        <v>29</v>
      </c>
      <c r="E9037" t="s">
        <v>33</v>
      </c>
      <c r="F9037" t="s">
        <v>29157</v>
      </c>
    </row>
    <row r="9038" spans="1:6" x14ac:dyDescent="0.2">
      <c r="A9038" t="s">
        <v>27272</v>
      </c>
      <c r="B9038" t="s">
        <v>18</v>
      </c>
      <c r="C9038" t="s">
        <v>26</v>
      </c>
      <c r="D9038">
        <v>48</v>
      </c>
      <c r="E9038" t="s">
        <v>34</v>
      </c>
      <c r="F9038" t="s">
        <v>29154</v>
      </c>
    </row>
    <row r="9039" spans="1:6" x14ac:dyDescent="0.2">
      <c r="A9039" t="s">
        <v>27275</v>
      </c>
      <c r="B9039" t="s">
        <v>20</v>
      </c>
      <c r="C9039" t="s">
        <v>27</v>
      </c>
      <c r="D9039">
        <v>96</v>
      </c>
      <c r="E9039" t="s">
        <v>32</v>
      </c>
      <c r="F9039" t="s">
        <v>29156</v>
      </c>
    </row>
    <row r="9040" spans="1:6" x14ac:dyDescent="0.2">
      <c r="A9040" t="s">
        <v>27278</v>
      </c>
      <c r="B9040" t="s">
        <v>19</v>
      </c>
      <c r="C9040" t="s">
        <v>30</v>
      </c>
      <c r="D9040">
        <v>4</v>
      </c>
      <c r="E9040" t="s">
        <v>33</v>
      </c>
      <c r="F9040" t="s">
        <v>29157</v>
      </c>
    </row>
    <row r="9041" spans="1:6" x14ac:dyDescent="0.2">
      <c r="A9041" t="s">
        <v>27281</v>
      </c>
      <c r="B9041" t="s">
        <v>23</v>
      </c>
      <c r="C9041" t="s">
        <v>26</v>
      </c>
      <c r="D9041">
        <v>57</v>
      </c>
      <c r="E9041" t="s">
        <v>33</v>
      </c>
      <c r="F9041" t="s">
        <v>29157</v>
      </c>
    </row>
    <row r="9042" spans="1:6" x14ac:dyDescent="0.2">
      <c r="A9042" t="s">
        <v>27284</v>
      </c>
      <c r="B9042" t="s">
        <v>23</v>
      </c>
      <c r="C9042" t="s">
        <v>30</v>
      </c>
      <c r="D9042">
        <v>4</v>
      </c>
      <c r="E9042" t="s">
        <v>32</v>
      </c>
      <c r="F9042" t="s">
        <v>29154</v>
      </c>
    </row>
    <row r="9043" spans="1:6" x14ac:dyDescent="0.2">
      <c r="A9043" t="s">
        <v>27287</v>
      </c>
      <c r="B9043" t="s">
        <v>19</v>
      </c>
      <c r="C9043" t="s">
        <v>29</v>
      </c>
      <c r="D9043">
        <v>18</v>
      </c>
      <c r="E9043" t="s">
        <v>32</v>
      </c>
      <c r="F9043" t="s">
        <v>29155</v>
      </c>
    </row>
    <row r="9044" spans="1:6" x14ac:dyDescent="0.2">
      <c r="A9044" t="s">
        <v>27290</v>
      </c>
      <c r="B9044" t="s">
        <v>21</v>
      </c>
      <c r="C9044" t="s">
        <v>26</v>
      </c>
      <c r="D9044">
        <v>51</v>
      </c>
      <c r="E9044" t="s">
        <v>32</v>
      </c>
      <c r="F9044" t="s">
        <v>29156</v>
      </c>
    </row>
    <row r="9045" spans="1:6" x14ac:dyDescent="0.2">
      <c r="A9045" t="s">
        <v>27293</v>
      </c>
      <c r="B9045" t="s">
        <v>17</v>
      </c>
      <c r="C9045" t="s">
        <v>27</v>
      </c>
      <c r="D9045">
        <v>117</v>
      </c>
      <c r="E9045" t="s">
        <v>33</v>
      </c>
      <c r="F9045" t="s">
        <v>29156</v>
      </c>
    </row>
    <row r="9046" spans="1:6" x14ac:dyDescent="0.2">
      <c r="A9046" t="s">
        <v>27296</v>
      </c>
      <c r="B9046" t="s">
        <v>21</v>
      </c>
      <c r="C9046" t="s">
        <v>26</v>
      </c>
      <c r="D9046">
        <v>59</v>
      </c>
      <c r="E9046" t="s">
        <v>34</v>
      </c>
      <c r="F9046" t="s">
        <v>29157</v>
      </c>
    </row>
    <row r="9047" spans="1:6" x14ac:dyDescent="0.2">
      <c r="A9047" t="s">
        <v>27299</v>
      </c>
      <c r="B9047" t="s">
        <v>20</v>
      </c>
      <c r="C9047" t="s">
        <v>26</v>
      </c>
      <c r="D9047">
        <v>35</v>
      </c>
      <c r="E9047" t="s">
        <v>34</v>
      </c>
      <c r="F9047" t="s">
        <v>29157</v>
      </c>
    </row>
    <row r="9048" spans="1:6" x14ac:dyDescent="0.2">
      <c r="A9048" t="s">
        <v>27302</v>
      </c>
      <c r="B9048" t="s">
        <v>24</v>
      </c>
      <c r="C9048" t="s">
        <v>26</v>
      </c>
      <c r="D9048">
        <v>24</v>
      </c>
      <c r="E9048" t="s">
        <v>34</v>
      </c>
      <c r="F9048" t="s">
        <v>29156</v>
      </c>
    </row>
    <row r="9049" spans="1:6" x14ac:dyDescent="0.2">
      <c r="A9049" t="s">
        <v>27305</v>
      </c>
      <c r="B9049" t="s">
        <v>17</v>
      </c>
      <c r="C9049" t="s">
        <v>29</v>
      </c>
      <c r="D9049">
        <v>9</v>
      </c>
      <c r="E9049" t="s">
        <v>32</v>
      </c>
      <c r="F9049" t="s">
        <v>29155</v>
      </c>
    </row>
    <row r="9050" spans="1:6" x14ac:dyDescent="0.2">
      <c r="A9050" t="s">
        <v>27308</v>
      </c>
      <c r="B9050" t="s">
        <v>16</v>
      </c>
      <c r="C9050" t="s">
        <v>29</v>
      </c>
      <c r="D9050">
        <v>10</v>
      </c>
      <c r="E9050" t="s">
        <v>34</v>
      </c>
      <c r="F9050" t="s">
        <v>29156</v>
      </c>
    </row>
    <row r="9051" spans="1:6" x14ac:dyDescent="0.2">
      <c r="A9051" t="s">
        <v>27311</v>
      </c>
      <c r="B9051" t="s">
        <v>20</v>
      </c>
      <c r="C9051" t="s">
        <v>26</v>
      </c>
      <c r="D9051">
        <v>59</v>
      </c>
      <c r="E9051" t="s">
        <v>33</v>
      </c>
      <c r="F9051" t="s">
        <v>29157</v>
      </c>
    </row>
    <row r="9052" spans="1:6" x14ac:dyDescent="0.2">
      <c r="A9052" t="s">
        <v>27314</v>
      </c>
      <c r="B9052" t="s">
        <v>17</v>
      </c>
      <c r="C9052" t="s">
        <v>30</v>
      </c>
      <c r="D9052">
        <v>7</v>
      </c>
      <c r="E9052" t="s">
        <v>33</v>
      </c>
      <c r="F9052" t="s">
        <v>29157</v>
      </c>
    </row>
    <row r="9053" spans="1:6" x14ac:dyDescent="0.2">
      <c r="A9053" t="s">
        <v>27317</v>
      </c>
      <c r="B9053" t="s">
        <v>23</v>
      </c>
      <c r="C9053" t="s">
        <v>26</v>
      </c>
      <c r="D9053">
        <v>30</v>
      </c>
      <c r="E9053" t="s">
        <v>34</v>
      </c>
      <c r="F9053" t="s">
        <v>29157</v>
      </c>
    </row>
    <row r="9054" spans="1:6" x14ac:dyDescent="0.2">
      <c r="A9054" t="s">
        <v>27320</v>
      </c>
      <c r="B9054" t="s">
        <v>17</v>
      </c>
      <c r="C9054" t="s">
        <v>26</v>
      </c>
      <c r="D9054">
        <v>55</v>
      </c>
      <c r="E9054" t="s">
        <v>33</v>
      </c>
      <c r="F9054" t="s">
        <v>29157</v>
      </c>
    </row>
    <row r="9055" spans="1:6" x14ac:dyDescent="0.2">
      <c r="A9055" t="s">
        <v>27323</v>
      </c>
      <c r="B9055" t="s">
        <v>18</v>
      </c>
      <c r="C9055" t="s">
        <v>27</v>
      </c>
      <c r="D9055">
        <v>87</v>
      </c>
      <c r="E9055" t="s">
        <v>34</v>
      </c>
      <c r="F9055" t="s">
        <v>29154</v>
      </c>
    </row>
    <row r="9056" spans="1:6" x14ac:dyDescent="0.2">
      <c r="A9056" t="s">
        <v>27326</v>
      </c>
      <c r="B9056" t="s">
        <v>21</v>
      </c>
      <c r="C9056" t="s">
        <v>30</v>
      </c>
      <c r="D9056">
        <v>6</v>
      </c>
      <c r="E9056" t="s">
        <v>32</v>
      </c>
      <c r="F9056" t="s">
        <v>29157</v>
      </c>
    </row>
    <row r="9057" spans="1:6" x14ac:dyDescent="0.2">
      <c r="A9057" t="s">
        <v>27329</v>
      </c>
      <c r="B9057" t="s">
        <v>22</v>
      </c>
      <c r="C9057" t="s">
        <v>30</v>
      </c>
      <c r="D9057">
        <v>8</v>
      </c>
      <c r="E9057" t="s">
        <v>33</v>
      </c>
      <c r="F9057" t="s">
        <v>29156</v>
      </c>
    </row>
    <row r="9058" spans="1:6" x14ac:dyDescent="0.2">
      <c r="A9058" t="s">
        <v>27332</v>
      </c>
      <c r="B9058" t="s">
        <v>22</v>
      </c>
      <c r="C9058" t="s">
        <v>27</v>
      </c>
      <c r="D9058">
        <v>47</v>
      </c>
      <c r="E9058" t="s">
        <v>33</v>
      </c>
      <c r="F9058" t="s">
        <v>29157</v>
      </c>
    </row>
    <row r="9059" spans="1:6" x14ac:dyDescent="0.2">
      <c r="A9059" t="s">
        <v>27335</v>
      </c>
      <c r="B9059" t="s">
        <v>19</v>
      </c>
      <c r="C9059" t="s">
        <v>27</v>
      </c>
      <c r="D9059">
        <v>45</v>
      </c>
      <c r="E9059" t="s">
        <v>32</v>
      </c>
      <c r="F9059" t="s">
        <v>29157</v>
      </c>
    </row>
    <row r="9060" spans="1:6" x14ac:dyDescent="0.2">
      <c r="A9060" t="s">
        <v>27338</v>
      </c>
      <c r="B9060" t="s">
        <v>23</v>
      </c>
      <c r="C9060" t="s">
        <v>26</v>
      </c>
      <c r="D9060">
        <v>39</v>
      </c>
      <c r="E9060" t="s">
        <v>32</v>
      </c>
      <c r="F9060" t="s">
        <v>29157</v>
      </c>
    </row>
    <row r="9061" spans="1:6" x14ac:dyDescent="0.2">
      <c r="A9061" t="s">
        <v>27341</v>
      </c>
      <c r="B9061" t="s">
        <v>19</v>
      </c>
      <c r="C9061" t="s">
        <v>27</v>
      </c>
      <c r="D9061">
        <v>60</v>
      </c>
      <c r="E9061" t="s">
        <v>32</v>
      </c>
      <c r="F9061" t="s">
        <v>29156</v>
      </c>
    </row>
    <row r="9062" spans="1:6" x14ac:dyDescent="0.2">
      <c r="A9062" t="s">
        <v>27344</v>
      </c>
      <c r="B9062" t="s">
        <v>18</v>
      </c>
      <c r="C9062" t="s">
        <v>27</v>
      </c>
      <c r="D9062">
        <v>59</v>
      </c>
      <c r="E9062" t="s">
        <v>33</v>
      </c>
      <c r="F9062" t="s">
        <v>29157</v>
      </c>
    </row>
    <row r="9063" spans="1:6" x14ac:dyDescent="0.2">
      <c r="A9063" t="s">
        <v>27347</v>
      </c>
      <c r="B9063" t="s">
        <v>22</v>
      </c>
      <c r="C9063" t="s">
        <v>29</v>
      </c>
      <c r="D9063">
        <v>23</v>
      </c>
      <c r="E9063" t="s">
        <v>32</v>
      </c>
      <c r="F9063" t="s">
        <v>29156</v>
      </c>
    </row>
    <row r="9064" spans="1:6" x14ac:dyDescent="0.2">
      <c r="A9064" t="s">
        <v>27350</v>
      </c>
      <c r="B9064" t="s">
        <v>19</v>
      </c>
      <c r="C9064" t="s">
        <v>26</v>
      </c>
      <c r="D9064">
        <v>23</v>
      </c>
      <c r="E9064" t="s">
        <v>33</v>
      </c>
      <c r="F9064" t="s">
        <v>29154</v>
      </c>
    </row>
    <row r="9065" spans="1:6" x14ac:dyDescent="0.2">
      <c r="A9065" t="s">
        <v>27353</v>
      </c>
      <c r="B9065" t="s">
        <v>15</v>
      </c>
      <c r="C9065" t="s">
        <v>26</v>
      </c>
      <c r="D9065">
        <v>25</v>
      </c>
      <c r="E9065" t="s">
        <v>32</v>
      </c>
      <c r="F9065" t="s">
        <v>29155</v>
      </c>
    </row>
    <row r="9066" spans="1:6" x14ac:dyDescent="0.2">
      <c r="A9066" t="s">
        <v>27356</v>
      </c>
      <c r="B9066" t="s">
        <v>15</v>
      </c>
      <c r="C9066" t="s">
        <v>26</v>
      </c>
      <c r="D9066">
        <v>53</v>
      </c>
      <c r="E9066" t="s">
        <v>33</v>
      </c>
      <c r="F9066" t="s">
        <v>29156</v>
      </c>
    </row>
    <row r="9067" spans="1:6" x14ac:dyDescent="0.2">
      <c r="A9067" t="s">
        <v>27359</v>
      </c>
      <c r="B9067" t="s">
        <v>16</v>
      </c>
      <c r="C9067" t="s">
        <v>27</v>
      </c>
      <c r="D9067">
        <v>88</v>
      </c>
      <c r="E9067" t="s">
        <v>32</v>
      </c>
      <c r="F9067" t="s">
        <v>29155</v>
      </c>
    </row>
    <row r="9068" spans="1:6" x14ac:dyDescent="0.2">
      <c r="A9068" t="s">
        <v>27362</v>
      </c>
      <c r="B9068" t="s">
        <v>17</v>
      </c>
      <c r="C9068" t="s">
        <v>28</v>
      </c>
      <c r="D9068">
        <v>293</v>
      </c>
      <c r="E9068" t="s">
        <v>32</v>
      </c>
      <c r="F9068" t="s">
        <v>29156</v>
      </c>
    </row>
    <row r="9069" spans="1:6" x14ac:dyDescent="0.2">
      <c r="A9069" t="s">
        <v>27365</v>
      </c>
      <c r="B9069" t="s">
        <v>22</v>
      </c>
      <c r="C9069" t="s">
        <v>26</v>
      </c>
      <c r="D9069">
        <v>24</v>
      </c>
      <c r="E9069" t="s">
        <v>34</v>
      </c>
      <c r="F9069" t="s">
        <v>29155</v>
      </c>
    </row>
    <row r="9070" spans="1:6" x14ac:dyDescent="0.2">
      <c r="A9070" t="s">
        <v>27368</v>
      </c>
      <c r="B9070" t="s">
        <v>23</v>
      </c>
      <c r="C9070" t="s">
        <v>26</v>
      </c>
      <c r="D9070">
        <v>50</v>
      </c>
      <c r="E9070" t="s">
        <v>33</v>
      </c>
      <c r="F9070" t="s">
        <v>29154</v>
      </c>
    </row>
    <row r="9071" spans="1:6" x14ac:dyDescent="0.2">
      <c r="A9071" t="s">
        <v>27371</v>
      </c>
      <c r="B9071" t="s">
        <v>15</v>
      </c>
      <c r="C9071" t="s">
        <v>26</v>
      </c>
      <c r="D9071">
        <v>43</v>
      </c>
      <c r="E9071" t="s">
        <v>32</v>
      </c>
      <c r="F9071" t="s">
        <v>29156</v>
      </c>
    </row>
    <row r="9072" spans="1:6" x14ac:dyDescent="0.2">
      <c r="A9072" t="s">
        <v>27374</v>
      </c>
      <c r="B9072" t="s">
        <v>15</v>
      </c>
      <c r="C9072" t="s">
        <v>28</v>
      </c>
      <c r="D9072">
        <v>177</v>
      </c>
      <c r="E9072" t="s">
        <v>33</v>
      </c>
      <c r="F9072" t="s">
        <v>29157</v>
      </c>
    </row>
    <row r="9073" spans="1:6" x14ac:dyDescent="0.2">
      <c r="A9073" t="s">
        <v>27377</v>
      </c>
      <c r="B9073" t="s">
        <v>18</v>
      </c>
      <c r="C9073" t="s">
        <v>27</v>
      </c>
      <c r="D9073">
        <v>108</v>
      </c>
      <c r="E9073" t="s">
        <v>34</v>
      </c>
      <c r="F9073" t="s">
        <v>29156</v>
      </c>
    </row>
    <row r="9074" spans="1:6" x14ac:dyDescent="0.2">
      <c r="A9074" t="s">
        <v>27380</v>
      </c>
      <c r="B9074" t="s">
        <v>24</v>
      </c>
      <c r="C9074" t="s">
        <v>30</v>
      </c>
      <c r="D9074">
        <v>6</v>
      </c>
      <c r="E9074" t="s">
        <v>34</v>
      </c>
      <c r="F9074" t="s">
        <v>29156</v>
      </c>
    </row>
    <row r="9075" spans="1:6" x14ac:dyDescent="0.2">
      <c r="A9075" t="s">
        <v>27383</v>
      </c>
      <c r="B9075" t="s">
        <v>17</v>
      </c>
      <c r="C9075" t="s">
        <v>29</v>
      </c>
      <c r="D9075">
        <v>14</v>
      </c>
      <c r="E9075" t="s">
        <v>33</v>
      </c>
      <c r="F9075" t="s">
        <v>29156</v>
      </c>
    </row>
    <row r="9076" spans="1:6" x14ac:dyDescent="0.2">
      <c r="A9076" t="s">
        <v>27386</v>
      </c>
      <c r="B9076" t="s">
        <v>18</v>
      </c>
      <c r="C9076" t="s">
        <v>26</v>
      </c>
      <c r="D9076">
        <v>20</v>
      </c>
      <c r="E9076" t="s">
        <v>33</v>
      </c>
      <c r="F9076" t="s">
        <v>29157</v>
      </c>
    </row>
    <row r="9077" spans="1:6" x14ac:dyDescent="0.2">
      <c r="A9077" t="s">
        <v>27389</v>
      </c>
      <c r="B9077" t="s">
        <v>16</v>
      </c>
      <c r="C9077" t="s">
        <v>26</v>
      </c>
      <c r="D9077">
        <v>56</v>
      </c>
      <c r="E9077" t="s">
        <v>33</v>
      </c>
      <c r="F9077" t="s">
        <v>29156</v>
      </c>
    </row>
    <row r="9078" spans="1:6" x14ac:dyDescent="0.2">
      <c r="A9078" t="s">
        <v>27392</v>
      </c>
      <c r="B9078" t="s">
        <v>20</v>
      </c>
      <c r="C9078" t="s">
        <v>29</v>
      </c>
      <c r="D9078">
        <v>19</v>
      </c>
      <c r="E9078" t="s">
        <v>32</v>
      </c>
      <c r="F9078" t="s">
        <v>29156</v>
      </c>
    </row>
    <row r="9079" spans="1:6" x14ac:dyDescent="0.2">
      <c r="A9079" t="s">
        <v>27395</v>
      </c>
      <c r="B9079" t="s">
        <v>24</v>
      </c>
      <c r="C9079" t="s">
        <v>26</v>
      </c>
      <c r="D9079">
        <v>21</v>
      </c>
      <c r="E9079" t="s">
        <v>34</v>
      </c>
      <c r="F9079" t="s">
        <v>29154</v>
      </c>
    </row>
    <row r="9080" spans="1:6" x14ac:dyDescent="0.2">
      <c r="A9080" t="s">
        <v>27398</v>
      </c>
      <c r="B9080" t="s">
        <v>21</v>
      </c>
      <c r="C9080" t="s">
        <v>29</v>
      </c>
      <c r="D9080">
        <v>10</v>
      </c>
      <c r="E9080" t="s">
        <v>33</v>
      </c>
      <c r="F9080" t="s">
        <v>29155</v>
      </c>
    </row>
    <row r="9081" spans="1:6" x14ac:dyDescent="0.2">
      <c r="A9081" t="s">
        <v>27401</v>
      </c>
      <c r="B9081" t="s">
        <v>22</v>
      </c>
      <c r="C9081" t="s">
        <v>26</v>
      </c>
      <c r="D9081">
        <v>35</v>
      </c>
      <c r="E9081" t="s">
        <v>32</v>
      </c>
      <c r="F9081" t="s">
        <v>29157</v>
      </c>
    </row>
    <row r="9082" spans="1:6" x14ac:dyDescent="0.2">
      <c r="A9082" t="s">
        <v>27404</v>
      </c>
      <c r="B9082" t="s">
        <v>16</v>
      </c>
      <c r="C9082" t="s">
        <v>29</v>
      </c>
      <c r="D9082">
        <v>14</v>
      </c>
      <c r="E9082" t="s">
        <v>32</v>
      </c>
      <c r="F9082" t="s">
        <v>29156</v>
      </c>
    </row>
    <row r="9083" spans="1:6" x14ac:dyDescent="0.2">
      <c r="A9083" t="s">
        <v>27407</v>
      </c>
      <c r="B9083" t="s">
        <v>24</v>
      </c>
      <c r="C9083" t="s">
        <v>30</v>
      </c>
      <c r="D9083">
        <v>8</v>
      </c>
      <c r="E9083" t="s">
        <v>33</v>
      </c>
      <c r="F9083" t="s">
        <v>29154</v>
      </c>
    </row>
    <row r="9084" spans="1:6" x14ac:dyDescent="0.2">
      <c r="A9084" t="s">
        <v>27410</v>
      </c>
      <c r="B9084" t="s">
        <v>15</v>
      </c>
      <c r="C9084" t="s">
        <v>29</v>
      </c>
      <c r="D9084">
        <v>16</v>
      </c>
      <c r="E9084" t="s">
        <v>32</v>
      </c>
      <c r="F9084" t="s">
        <v>29155</v>
      </c>
    </row>
    <row r="9085" spans="1:6" x14ac:dyDescent="0.2">
      <c r="A9085" t="s">
        <v>27413</v>
      </c>
      <c r="B9085" t="s">
        <v>20</v>
      </c>
      <c r="C9085" t="s">
        <v>27</v>
      </c>
      <c r="D9085">
        <v>91</v>
      </c>
      <c r="E9085" t="s">
        <v>34</v>
      </c>
      <c r="F9085" t="s">
        <v>29154</v>
      </c>
    </row>
    <row r="9086" spans="1:6" x14ac:dyDescent="0.2">
      <c r="A9086" t="s">
        <v>27416</v>
      </c>
      <c r="B9086" t="s">
        <v>22</v>
      </c>
      <c r="C9086" t="s">
        <v>30</v>
      </c>
      <c r="D9086">
        <v>5</v>
      </c>
      <c r="E9086" t="s">
        <v>34</v>
      </c>
      <c r="F9086" t="s">
        <v>29156</v>
      </c>
    </row>
    <row r="9087" spans="1:6" x14ac:dyDescent="0.2">
      <c r="A9087" t="s">
        <v>27419</v>
      </c>
      <c r="B9087" t="s">
        <v>22</v>
      </c>
      <c r="C9087" t="s">
        <v>27</v>
      </c>
      <c r="D9087">
        <v>105</v>
      </c>
      <c r="E9087" t="s">
        <v>32</v>
      </c>
      <c r="F9087" t="s">
        <v>29156</v>
      </c>
    </row>
    <row r="9088" spans="1:6" x14ac:dyDescent="0.2">
      <c r="A9088" t="s">
        <v>27422</v>
      </c>
      <c r="B9088" t="s">
        <v>21</v>
      </c>
      <c r="C9088" t="s">
        <v>26</v>
      </c>
      <c r="D9088">
        <v>39</v>
      </c>
      <c r="E9088" t="s">
        <v>32</v>
      </c>
      <c r="F9088" t="s">
        <v>29157</v>
      </c>
    </row>
    <row r="9089" spans="1:6" x14ac:dyDescent="0.2">
      <c r="A9089" t="s">
        <v>27425</v>
      </c>
      <c r="B9089" t="s">
        <v>16</v>
      </c>
      <c r="C9089" t="s">
        <v>29</v>
      </c>
      <c r="D9089">
        <v>18</v>
      </c>
      <c r="E9089" t="s">
        <v>34</v>
      </c>
      <c r="F9089" t="s">
        <v>29154</v>
      </c>
    </row>
    <row r="9090" spans="1:6" x14ac:dyDescent="0.2">
      <c r="A9090" t="s">
        <v>27428</v>
      </c>
      <c r="B9090" t="s">
        <v>15</v>
      </c>
      <c r="C9090" t="s">
        <v>28</v>
      </c>
      <c r="D9090">
        <v>168</v>
      </c>
      <c r="E9090" t="s">
        <v>33</v>
      </c>
      <c r="F9090" t="s">
        <v>29155</v>
      </c>
    </row>
    <row r="9091" spans="1:6" x14ac:dyDescent="0.2">
      <c r="A9091" t="s">
        <v>27431</v>
      </c>
      <c r="B9091" t="s">
        <v>18</v>
      </c>
      <c r="C9091" t="s">
        <v>27</v>
      </c>
      <c r="D9091">
        <v>119</v>
      </c>
      <c r="E9091" t="s">
        <v>34</v>
      </c>
      <c r="F9091" t="s">
        <v>29156</v>
      </c>
    </row>
    <row r="9092" spans="1:6" x14ac:dyDescent="0.2">
      <c r="A9092" t="s">
        <v>27434</v>
      </c>
      <c r="B9092" t="s">
        <v>15</v>
      </c>
      <c r="C9092" t="s">
        <v>27</v>
      </c>
      <c r="D9092">
        <v>60</v>
      </c>
      <c r="E9092" t="s">
        <v>33</v>
      </c>
      <c r="F9092" t="s">
        <v>29157</v>
      </c>
    </row>
    <row r="9093" spans="1:6" x14ac:dyDescent="0.2">
      <c r="A9093" t="s">
        <v>27172</v>
      </c>
      <c r="B9093" t="s">
        <v>19</v>
      </c>
      <c r="C9093" t="s">
        <v>27</v>
      </c>
      <c r="D9093">
        <v>71</v>
      </c>
      <c r="E9093" t="s">
        <v>33</v>
      </c>
      <c r="F9093" t="s">
        <v>29156</v>
      </c>
    </row>
    <row r="9094" spans="1:6" x14ac:dyDescent="0.2">
      <c r="A9094" t="s">
        <v>27175</v>
      </c>
      <c r="B9094" t="s">
        <v>15</v>
      </c>
      <c r="C9094" t="s">
        <v>28</v>
      </c>
      <c r="D9094">
        <v>322</v>
      </c>
      <c r="E9094" t="s">
        <v>34</v>
      </c>
      <c r="F9094" t="s">
        <v>29157</v>
      </c>
    </row>
    <row r="9095" spans="1:6" x14ac:dyDescent="0.2">
      <c r="A9095" t="s">
        <v>27178</v>
      </c>
      <c r="B9095" t="s">
        <v>18</v>
      </c>
      <c r="C9095" t="s">
        <v>26</v>
      </c>
      <c r="D9095">
        <v>49</v>
      </c>
      <c r="E9095" t="s">
        <v>33</v>
      </c>
      <c r="F9095" t="s">
        <v>29157</v>
      </c>
    </row>
    <row r="9096" spans="1:6" x14ac:dyDescent="0.2">
      <c r="A9096" t="s">
        <v>27181</v>
      </c>
      <c r="B9096" t="s">
        <v>22</v>
      </c>
      <c r="C9096" t="s">
        <v>27</v>
      </c>
      <c r="D9096">
        <v>119</v>
      </c>
      <c r="E9096" t="s">
        <v>34</v>
      </c>
      <c r="F9096" t="s">
        <v>29157</v>
      </c>
    </row>
    <row r="9097" spans="1:6" x14ac:dyDescent="0.2">
      <c r="A9097" t="s">
        <v>27184</v>
      </c>
      <c r="B9097" t="s">
        <v>24</v>
      </c>
      <c r="C9097" t="s">
        <v>27</v>
      </c>
      <c r="D9097">
        <v>113</v>
      </c>
      <c r="E9097" t="s">
        <v>32</v>
      </c>
      <c r="F9097" t="s">
        <v>29154</v>
      </c>
    </row>
    <row r="9098" spans="1:6" x14ac:dyDescent="0.2">
      <c r="A9098" t="s">
        <v>27187</v>
      </c>
      <c r="B9098" t="s">
        <v>20</v>
      </c>
      <c r="C9098" t="s">
        <v>27</v>
      </c>
      <c r="D9098">
        <v>119</v>
      </c>
      <c r="E9098" t="s">
        <v>34</v>
      </c>
      <c r="F9098" t="s">
        <v>29157</v>
      </c>
    </row>
    <row r="9099" spans="1:6" x14ac:dyDescent="0.2">
      <c r="A9099" t="s">
        <v>27437</v>
      </c>
      <c r="B9099" t="s">
        <v>15</v>
      </c>
      <c r="C9099" t="s">
        <v>26</v>
      </c>
      <c r="D9099">
        <v>49</v>
      </c>
      <c r="E9099" t="s">
        <v>32</v>
      </c>
      <c r="F9099" t="s">
        <v>29157</v>
      </c>
    </row>
    <row r="9100" spans="1:6" x14ac:dyDescent="0.2">
      <c r="A9100" t="s">
        <v>27440</v>
      </c>
      <c r="B9100" t="s">
        <v>16</v>
      </c>
      <c r="C9100" t="s">
        <v>27</v>
      </c>
      <c r="D9100">
        <v>107</v>
      </c>
      <c r="E9100" t="s">
        <v>34</v>
      </c>
      <c r="F9100" t="s">
        <v>29157</v>
      </c>
    </row>
    <row r="9101" spans="1:6" x14ac:dyDescent="0.2">
      <c r="A9101" t="s">
        <v>27443</v>
      </c>
      <c r="B9101" t="s">
        <v>16</v>
      </c>
      <c r="C9101" t="s">
        <v>26</v>
      </c>
      <c r="D9101">
        <v>48</v>
      </c>
      <c r="E9101" t="s">
        <v>32</v>
      </c>
      <c r="F9101" t="s">
        <v>29157</v>
      </c>
    </row>
    <row r="9102" spans="1:6" x14ac:dyDescent="0.2">
      <c r="A9102" t="s">
        <v>27446</v>
      </c>
      <c r="B9102" t="s">
        <v>23</v>
      </c>
      <c r="C9102" t="s">
        <v>26</v>
      </c>
      <c r="D9102">
        <v>45</v>
      </c>
      <c r="E9102" t="s">
        <v>33</v>
      </c>
      <c r="F9102" t="s">
        <v>79</v>
      </c>
    </row>
    <row r="9103" spans="1:6" x14ac:dyDescent="0.2">
      <c r="A9103" t="s">
        <v>27449</v>
      </c>
      <c r="B9103" t="s">
        <v>23</v>
      </c>
      <c r="C9103" t="s">
        <v>27</v>
      </c>
      <c r="D9103">
        <v>47</v>
      </c>
      <c r="E9103" t="s">
        <v>32</v>
      </c>
      <c r="F9103" t="s">
        <v>79</v>
      </c>
    </row>
    <row r="9104" spans="1:6" x14ac:dyDescent="0.2">
      <c r="A9104" t="s">
        <v>27452</v>
      </c>
      <c r="B9104" t="s">
        <v>18</v>
      </c>
      <c r="C9104" t="s">
        <v>27</v>
      </c>
      <c r="D9104">
        <v>101</v>
      </c>
      <c r="E9104" t="s">
        <v>34</v>
      </c>
      <c r="F9104" t="s">
        <v>29157</v>
      </c>
    </row>
    <row r="9105" spans="1:6" x14ac:dyDescent="0.2">
      <c r="A9105" t="s">
        <v>27455</v>
      </c>
      <c r="B9105" t="s">
        <v>17</v>
      </c>
      <c r="C9105" t="s">
        <v>26</v>
      </c>
      <c r="D9105">
        <v>54</v>
      </c>
      <c r="E9105" t="s">
        <v>33</v>
      </c>
      <c r="F9105" t="s">
        <v>79</v>
      </c>
    </row>
    <row r="9106" spans="1:6" x14ac:dyDescent="0.2">
      <c r="A9106" t="s">
        <v>27458</v>
      </c>
      <c r="B9106" t="s">
        <v>22</v>
      </c>
      <c r="C9106" t="s">
        <v>29</v>
      </c>
      <c r="D9106">
        <v>13</v>
      </c>
      <c r="E9106" t="s">
        <v>34</v>
      </c>
      <c r="F9106" t="s">
        <v>29157</v>
      </c>
    </row>
    <row r="9107" spans="1:6" x14ac:dyDescent="0.2">
      <c r="A9107" t="s">
        <v>27461</v>
      </c>
      <c r="B9107" t="s">
        <v>21</v>
      </c>
      <c r="C9107" t="s">
        <v>27</v>
      </c>
      <c r="D9107">
        <v>49</v>
      </c>
      <c r="E9107" t="s">
        <v>34</v>
      </c>
      <c r="F9107" t="s">
        <v>79</v>
      </c>
    </row>
    <row r="9108" spans="1:6" x14ac:dyDescent="0.2">
      <c r="A9108" t="s">
        <v>27464</v>
      </c>
      <c r="B9108" t="s">
        <v>23</v>
      </c>
      <c r="C9108" t="s">
        <v>26</v>
      </c>
      <c r="D9108">
        <v>44</v>
      </c>
      <c r="E9108" t="s">
        <v>33</v>
      </c>
      <c r="F9108" t="s">
        <v>79</v>
      </c>
    </row>
    <row r="9109" spans="1:6" x14ac:dyDescent="0.2">
      <c r="A9109" t="s">
        <v>27467</v>
      </c>
      <c r="B9109" t="s">
        <v>17</v>
      </c>
      <c r="C9109" t="s">
        <v>26</v>
      </c>
      <c r="D9109">
        <v>31</v>
      </c>
      <c r="E9109" t="s">
        <v>32</v>
      </c>
      <c r="F9109" t="s">
        <v>79</v>
      </c>
    </row>
    <row r="9110" spans="1:6" x14ac:dyDescent="0.2">
      <c r="A9110" t="s">
        <v>27470</v>
      </c>
      <c r="B9110" t="s">
        <v>15</v>
      </c>
      <c r="C9110" t="s">
        <v>26</v>
      </c>
      <c r="D9110">
        <v>33</v>
      </c>
      <c r="E9110" t="s">
        <v>32</v>
      </c>
      <c r="F9110" t="s">
        <v>79</v>
      </c>
    </row>
    <row r="9111" spans="1:6" x14ac:dyDescent="0.2">
      <c r="A9111" t="s">
        <v>27473</v>
      </c>
      <c r="B9111" t="s">
        <v>20</v>
      </c>
      <c r="C9111" t="s">
        <v>26</v>
      </c>
      <c r="D9111">
        <v>29</v>
      </c>
      <c r="E9111" t="s">
        <v>32</v>
      </c>
      <c r="F9111" t="s">
        <v>79</v>
      </c>
    </row>
    <row r="9112" spans="1:6" x14ac:dyDescent="0.2">
      <c r="A9112" t="s">
        <v>27476</v>
      </c>
      <c r="B9112" t="s">
        <v>22</v>
      </c>
      <c r="C9112" t="s">
        <v>26</v>
      </c>
      <c r="D9112">
        <v>40</v>
      </c>
      <c r="E9112" t="s">
        <v>34</v>
      </c>
      <c r="F9112" t="s">
        <v>29157</v>
      </c>
    </row>
    <row r="9113" spans="1:6" x14ac:dyDescent="0.2">
      <c r="A9113" t="s">
        <v>27479</v>
      </c>
      <c r="B9113" t="s">
        <v>24</v>
      </c>
      <c r="C9113" t="s">
        <v>26</v>
      </c>
      <c r="D9113">
        <v>52</v>
      </c>
      <c r="E9113" t="s">
        <v>34</v>
      </c>
      <c r="F9113" t="s">
        <v>79</v>
      </c>
    </row>
    <row r="9114" spans="1:6" x14ac:dyDescent="0.2">
      <c r="A9114" t="s">
        <v>27482</v>
      </c>
      <c r="B9114" t="s">
        <v>24</v>
      </c>
      <c r="C9114" t="s">
        <v>26</v>
      </c>
      <c r="D9114">
        <v>29</v>
      </c>
      <c r="E9114" t="s">
        <v>33</v>
      </c>
      <c r="F9114" t="s">
        <v>79</v>
      </c>
    </row>
    <row r="9115" spans="1:6" x14ac:dyDescent="0.2">
      <c r="A9115" t="s">
        <v>27485</v>
      </c>
      <c r="B9115" t="s">
        <v>22</v>
      </c>
      <c r="C9115" t="s">
        <v>26</v>
      </c>
      <c r="D9115">
        <v>48</v>
      </c>
      <c r="E9115" t="s">
        <v>32</v>
      </c>
      <c r="F9115" t="s">
        <v>79</v>
      </c>
    </row>
    <row r="9116" spans="1:6" x14ac:dyDescent="0.2">
      <c r="A9116" t="s">
        <v>27488</v>
      </c>
      <c r="B9116" t="s">
        <v>20</v>
      </c>
      <c r="C9116" t="s">
        <v>26</v>
      </c>
      <c r="D9116">
        <v>52</v>
      </c>
      <c r="E9116" t="s">
        <v>34</v>
      </c>
      <c r="F9116" t="s">
        <v>29157</v>
      </c>
    </row>
    <row r="9117" spans="1:6" x14ac:dyDescent="0.2">
      <c r="A9117" t="s">
        <v>27491</v>
      </c>
      <c r="B9117" t="s">
        <v>16</v>
      </c>
      <c r="C9117" t="s">
        <v>26</v>
      </c>
      <c r="D9117">
        <v>50</v>
      </c>
      <c r="E9117" t="s">
        <v>33</v>
      </c>
      <c r="F9117" t="s">
        <v>79</v>
      </c>
    </row>
    <row r="9118" spans="1:6" x14ac:dyDescent="0.2">
      <c r="A9118" t="s">
        <v>27494</v>
      </c>
      <c r="B9118" t="s">
        <v>22</v>
      </c>
      <c r="C9118" t="s">
        <v>27</v>
      </c>
      <c r="D9118">
        <v>90</v>
      </c>
      <c r="E9118" t="s">
        <v>32</v>
      </c>
      <c r="F9118" t="s">
        <v>79</v>
      </c>
    </row>
    <row r="9119" spans="1:6" x14ac:dyDescent="0.2">
      <c r="A9119" t="s">
        <v>27497</v>
      </c>
      <c r="B9119" t="s">
        <v>17</v>
      </c>
      <c r="C9119" t="s">
        <v>26</v>
      </c>
      <c r="D9119">
        <v>35</v>
      </c>
      <c r="E9119" t="s">
        <v>33</v>
      </c>
      <c r="F9119" t="s">
        <v>79</v>
      </c>
    </row>
    <row r="9120" spans="1:6" x14ac:dyDescent="0.2">
      <c r="A9120" t="s">
        <v>27500</v>
      </c>
      <c r="B9120" t="s">
        <v>19</v>
      </c>
      <c r="C9120" t="s">
        <v>26</v>
      </c>
      <c r="D9120">
        <v>53</v>
      </c>
      <c r="E9120" t="s">
        <v>32</v>
      </c>
      <c r="F9120" t="s">
        <v>79</v>
      </c>
    </row>
    <row r="9121" spans="1:6" x14ac:dyDescent="0.2">
      <c r="A9121" t="s">
        <v>27503</v>
      </c>
      <c r="B9121" t="s">
        <v>17</v>
      </c>
      <c r="C9121" t="s">
        <v>26</v>
      </c>
      <c r="D9121">
        <v>20</v>
      </c>
      <c r="E9121" t="s">
        <v>33</v>
      </c>
      <c r="F9121" t="s">
        <v>79</v>
      </c>
    </row>
    <row r="9122" spans="1:6" x14ac:dyDescent="0.2">
      <c r="A9122" t="s">
        <v>27506</v>
      </c>
      <c r="B9122" t="s">
        <v>23</v>
      </c>
      <c r="C9122" t="s">
        <v>26</v>
      </c>
      <c r="D9122">
        <v>34</v>
      </c>
      <c r="E9122" t="s">
        <v>32</v>
      </c>
      <c r="F9122" t="s">
        <v>29157</v>
      </c>
    </row>
    <row r="9123" spans="1:6" x14ac:dyDescent="0.2">
      <c r="A9123" t="s">
        <v>27509</v>
      </c>
      <c r="B9123" t="s">
        <v>16</v>
      </c>
      <c r="C9123" t="s">
        <v>26</v>
      </c>
      <c r="D9123">
        <v>20</v>
      </c>
      <c r="E9123" t="s">
        <v>32</v>
      </c>
      <c r="F9123" t="s">
        <v>29157</v>
      </c>
    </row>
    <row r="9124" spans="1:6" x14ac:dyDescent="0.2">
      <c r="A9124" t="s">
        <v>27512</v>
      </c>
      <c r="B9124" t="s">
        <v>21</v>
      </c>
      <c r="C9124" t="s">
        <v>26</v>
      </c>
      <c r="D9124">
        <v>21</v>
      </c>
      <c r="E9124" t="s">
        <v>33</v>
      </c>
      <c r="F9124" t="s">
        <v>79</v>
      </c>
    </row>
    <row r="9125" spans="1:6" x14ac:dyDescent="0.2">
      <c r="A9125" t="s">
        <v>27515</v>
      </c>
      <c r="B9125" t="s">
        <v>16</v>
      </c>
      <c r="C9125" t="s">
        <v>27</v>
      </c>
      <c r="D9125">
        <v>116</v>
      </c>
      <c r="E9125" t="s">
        <v>32</v>
      </c>
      <c r="F9125" t="s">
        <v>29157</v>
      </c>
    </row>
    <row r="9126" spans="1:6" x14ac:dyDescent="0.2">
      <c r="A9126" t="s">
        <v>27518</v>
      </c>
      <c r="B9126" t="s">
        <v>22</v>
      </c>
      <c r="C9126" t="s">
        <v>27</v>
      </c>
      <c r="D9126">
        <v>93</v>
      </c>
      <c r="E9126" t="s">
        <v>34</v>
      </c>
      <c r="F9126" t="s">
        <v>29157</v>
      </c>
    </row>
    <row r="9127" spans="1:6" x14ac:dyDescent="0.2">
      <c r="A9127" t="s">
        <v>27521</v>
      </c>
      <c r="B9127" t="s">
        <v>20</v>
      </c>
      <c r="C9127" t="s">
        <v>30</v>
      </c>
      <c r="D9127">
        <v>4</v>
      </c>
      <c r="E9127" t="s">
        <v>33</v>
      </c>
      <c r="F9127" t="s">
        <v>79</v>
      </c>
    </row>
    <row r="9128" spans="1:6" x14ac:dyDescent="0.2">
      <c r="A9128" t="s">
        <v>27524</v>
      </c>
      <c r="B9128" t="s">
        <v>17</v>
      </c>
      <c r="C9128" t="s">
        <v>29</v>
      </c>
      <c r="D9128">
        <v>15</v>
      </c>
      <c r="E9128" t="s">
        <v>32</v>
      </c>
      <c r="F9128" t="s">
        <v>79</v>
      </c>
    </row>
    <row r="9129" spans="1:6" x14ac:dyDescent="0.2">
      <c r="A9129" t="s">
        <v>27527</v>
      </c>
      <c r="B9129" t="s">
        <v>21</v>
      </c>
      <c r="C9129" t="s">
        <v>29</v>
      </c>
      <c r="D9129">
        <v>12</v>
      </c>
      <c r="E9129" t="s">
        <v>32</v>
      </c>
      <c r="F9129" t="s">
        <v>79</v>
      </c>
    </row>
    <row r="9130" spans="1:6" x14ac:dyDescent="0.2">
      <c r="A9130" t="s">
        <v>27530</v>
      </c>
      <c r="B9130" t="s">
        <v>22</v>
      </c>
      <c r="C9130" t="s">
        <v>28</v>
      </c>
      <c r="D9130">
        <v>228</v>
      </c>
      <c r="E9130" t="s">
        <v>32</v>
      </c>
      <c r="F9130" t="s">
        <v>79</v>
      </c>
    </row>
    <row r="9131" spans="1:6" x14ac:dyDescent="0.2">
      <c r="A9131" t="s">
        <v>27533</v>
      </c>
      <c r="B9131" t="s">
        <v>22</v>
      </c>
      <c r="C9131" t="s">
        <v>26</v>
      </c>
      <c r="D9131">
        <v>28</v>
      </c>
      <c r="E9131" t="s">
        <v>33</v>
      </c>
      <c r="F9131" t="s">
        <v>79</v>
      </c>
    </row>
    <row r="9132" spans="1:6" x14ac:dyDescent="0.2">
      <c r="A9132" t="s">
        <v>27536</v>
      </c>
      <c r="B9132" t="s">
        <v>16</v>
      </c>
      <c r="C9132" t="s">
        <v>27</v>
      </c>
      <c r="D9132">
        <v>84</v>
      </c>
      <c r="E9132" t="s">
        <v>32</v>
      </c>
      <c r="F9132" t="s">
        <v>79</v>
      </c>
    </row>
    <row r="9133" spans="1:6" x14ac:dyDescent="0.2">
      <c r="A9133" t="s">
        <v>27539</v>
      </c>
      <c r="B9133" t="s">
        <v>19</v>
      </c>
      <c r="C9133" t="s">
        <v>26</v>
      </c>
      <c r="D9133">
        <v>28</v>
      </c>
      <c r="E9133" t="s">
        <v>32</v>
      </c>
      <c r="F9133" t="s">
        <v>79</v>
      </c>
    </row>
    <row r="9134" spans="1:6" x14ac:dyDescent="0.2">
      <c r="A9134" t="s">
        <v>27542</v>
      </c>
      <c r="B9134" t="s">
        <v>18</v>
      </c>
      <c r="C9134" t="s">
        <v>26</v>
      </c>
      <c r="D9134">
        <v>28</v>
      </c>
      <c r="E9134" t="s">
        <v>33</v>
      </c>
      <c r="F9134" t="s">
        <v>79</v>
      </c>
    </row>
    <row r="9135" spans="1:6" x14ac:dyDescent="0.2">
      <c r="A9135" t="s">
        <v>27545</v>
      </c>
      <c r="B9135" t="s">
        <v>20</v>
      </c>
      <c r="C9135" t="s">
        <v>27</v>
      </c>
      <c r="D9135">
        <v>62</v>
      </c>
      <c r="E9135" t="s">
        <v>32</v>
      </c>
      <c r="F9135" t="s">
        <v>79</v>
      </c>
    </row>
    <row r="9136" spans="1:6" x14ac:dyDescent="0.2">
      <c r="A9136" t="s">
        <v>27548</v>
      </c>
      <c r="B9136" t="s">
        <v>21</v>
      </c>
      <c r="C9136" t="s">
        <v>26</v>
      </c>
      <c r="D9136">
        <v>55</v>
      </c>
      <c r="E9136" t="s">
        <v>33</v>
      </c>
      <c r="F9136" t="s">
        <v>79</v>
      </c>
    </row>
    <row r="9137" spans="1:6" x14ac:dyDescent="0.2">
      <c r="A9137" t="s">
        <v>27551</v>
      </c>
      <c r="B9137" t="s">
        <v>24</v>
      </c>
      <c r="C9137" t="s">
        <v>26</v>
      </c>
      <c r="D9137">
        <v>33</v>
      </c>
      <c r="E9137" t="s">
        <v>33</v>
      </c>
      <c r="F9137" t="s">
        <v>79</v>
      </c>
    </row>
    <row r="9138" spans="1:6" x14ac:dyDescent="0.2">
      <c r="A9138" t="s">
        <v>27554</v>
      </c>
      <c r="B9138" t="s">
        <v>15</v>
      </c>
      <c r="C9138" t="s">
        <v>26</v>
      </c>
      <c r="D9138">
        <v>47</v>
      </c>
      <c r="E9138" t="s">
        <v>34</v>
      </c>
      <c r="F9138" t="s">
        <v>29157</v>
      </c>
    </row>
    <row r="9139" spans="1:6" x14ac:dyDescent="0.2">
      <c r="A9139" t="s">
        <v>27557</v>
      </c>
      <c r="B9139" t="s">
        <v>21</v>
      </c>
      <c r="C9139" t="s">
        <v>26</v>
      </c>
      <c r="D9139">
        <v>24</v>
      </c>
      <c r="E9139" t="s">
        <v>32</v>
      </c>
      <c r="F9139" t="s">
        <v>29157</v>
      </c>
    </row>
    <row r="9140" spans="1:6" x14ac:dyDescent="0.2">
      <c r="A9140" t="s">
        <v>27560</v>
      </c>
      <c r="B9140" t="s">
        <v>21</v>
      </c>
      <c r="C9140" t="s">
        <v>27</v>
      </c>
      <c r="D9140">
        <v>82</v>
      </c>
      <c r="E9140" t="s">
        <v>34</v>
      </c>
      <c r="F9140" t="s">
        <v>29157</v>
      </c>
    </row>
    <row r="9141" spans="1:6" x14ac:dyDescent="0.2">
      <c r="A9141" t="s">
        <v>27578</v>
      </c>
      <c r="B9141" t="s">
        <v>20</v>
      </c>
      <c r="C9141" t="s">
        <v>28</v>
      </c>
      <c r="D9141">
        <v>198</v>
      </c>
      <c r="E9141" t="s">
        <v>32</v>
      </c>
      <c r="F9141" t="s">
        <v>29156</v>
      </c>
    </row>
    <row r="9142" spans="1:6" x14ac:dyDescent="0.2">
      <c r="A9142" t="s">
        <v>27581</v>
      </c>
      <c r="B9142" t="s">
        <v>23</v>
      </c>
      <c r="C9142" t="s">
        <v>26</v>
      </c>
      <c r="D9142">
        <v>38</v>
      </c>
      <c r="E9142" t="s">
        <v>34</v>
      </c>
      <c r="F9142" t="s">
        <v>29154</v>
      </c>
    </row>
    <row r="9143" spans="1:6" x14ac:dyDescent="0.2">
      <c r="A9143" t="s">
        <v>27584</v>
      </c>
      <c r="B9143" t="s">
        <v>18</v>
      </c>
      <c r="C9143" t="s">
        <v>26</v>
      </c>
      <c r="D9143">
        <v>55</v>
      </c>
      <c r="E9143" t="s">
        <v>34</v>
      </c>
      <c r="F9143" t="s">
        <v>29154</v>
      </c>
    </row>
    <row r="9144" spans="1:6" x14ac:dyDescent="0.2">
      <c r="A9144" t="s">
        <v>27587</v>
      </c>
      <c r="B9144" t="s">
        <v>23</v>
      </c>
      <c r="C9144" t="s">
        <v>29</v>
      </c>
      <c r="D9144">
        <v>20</v>
      </c>
      <c r="E9144" t="s">
        <v>32</v>
      </c>
      <c r="F9144" t="s">
        <v>29156</v>
      </c>
    </row>
    <row r="9145" spans="1:6" x14ac:dyDescent="0.2">
      <c r="A9145" t="s">
        <v>27590</v>
      </c>
      <c r="B9145" t="s">
        <v>16</v>
      </c>
      <c r="C9145" t="s">
        <v>30</v>
      </c>
      <c r="D9145">
        <v>3</v>
      </c>
      <c r="E9145" t="s">
        <v>33</v>
      </c>
      <c r="F9145" t="s">
        <v>29154</v>
      </c>
    </row>
    <row r="9146" spans="1:6" x14ac:dyDescent="0.2">
      <c r="A9146" t="s">
        <v>27593</v>
      </c>
      <c r="B9146" t="s">
        <v>17</v>
      </c>
      <c r="C9146" t="s">
        <v>30</v>
      </c>
      <c r="D9146">
        <v>3</v>
      </c>
      <c r="E9146" t="s">
        <v>32</v>
      </c>
      <c r="F9146" t="s">
        <v>29157</v>
      </c>
    </row>
    <row r="9147" spans="1:6" x14ac:dyDescent="0.2">
      <c r="A9147" t="s">
        <v>27596</v>
      </c>
      <c r="B9147" t="s">
        <v>17</v>
      </c>
      <c r="C9147" t="s">
        <v>28</v>
      </c>
      <c r="D9147">
        <v>147</v>
      </c>
      <c r="E9147" t="s">
        <v>32</v>
      </c>
      <c r="F9147" t="s">
        <v>29156</v>
      </c>
    </row>
    <row r="9148" spans="1:6" x14ac:dyDescent="0.2">
      <c r="A9148" t="s">
        <v>27599</v>
      </c>
      <c r="B9148" t="s">
        <v>20</v>
      </c>
      <c r="C9148" t="s">
        <v>26</v>
      </c>
      <c r="D9148">
        <v>38</v>
      </c>
      <c r="E9148" t="s">
        <v>32</v>
      </c>
      <c r="F9148" t="s">
        <v>29157</v>
      </c>
    </row>
    <row r="9149" spans="1:6" x14ac:dyDescent="0.2">
      <c r="A9149" t="s">
        <v>27602</v>
      </c>
      <c r="B9149" t="s">
        <v>16</v>
      </c>
      <c r="C9149" t="s">
        <v>28</v>
      </c>
      <c r="D9149">
        <v>236</v>
      </c>
      <c r="E9149" t="s">
        <v>34</v>
      </c>
      <c r="F9149" t="s">
        <v>29155</v>
      </c>
    </row>
    <row r="9150" spans="1:6" x14ac:dyDescent="0.2">
      <c r="A9150" t="s">
        <v>27605</v>
      </c>
      <c r="B9150" t="s">
        <v>20</v>
      </c>
      <c r="C9150" t="s">
        <v>26</v>
      </c>
      <c r="D9150">
        <v>30</v>
      </c>
      <c r="E9150" t="s">
        <v>33</v>
      </c>
      <c r="F9150" t="s">
        <v>29154</v>
      </c>
    </row>
    <row r="9151" spans="1:6" x14ac:dyDescent="0.2">
      <c r="A9151" t="s">
        <v>27608</v>
      </c>
      <c r="B9151" t="s">
        <v>16</v>
      </c>
      <c r="C9151" t="s">
        <v>27</v>
      </c>
      <c r="D9151">
        <v>74</v>
      </c>
      <c r="E9151" t="s">
        <v>32</v>
      </c>
      <c r="F9151" t="s">
        <v>29156</v>
      </c>
    </row>
    <row r="9152" spans="1:6" x14ac:dyDescent="0.2">
      <c r="A9152" t="s">
        <v>27611</v>
      </c>
      <c r="B9152" t="s">
        <v>15</v>
      </c>
      <c r="C9152" t="s">
        <v>26</v>
      </c>
      <c r="D9152">
        <v>46</v>
      </c>
      <c r="E9152" t="s">
        <v>34</v>
      </c>
      <c r="F9152" t="s">
        <v>29154</v>
      </c>
    </row>
    <row r="9153" spans="1:6" x14ac:dyDescent="0.2">
      <c r="A9153" t="s">
        <v>27614</v>
      </c>
      <c r="B9153" t="s">
        <v>15</v>
      </c>
      <c r="C9153" t="s">
        <v>26</v>
      </c>
      <c r="D9153">
        <v>30</v>
      </c>
      <c r="E9153" t="s">
        <v>34</v>
      </c>
      <c r="F9153" t="s">
        <v>29154</v>
      </c>
    </row>
    <row r="9154" spans="1:6" x14ac:dyDescent="0.2">
      <c r="A9154" t="s">
        <v>27617</v>
      </c>
      <c r="B9154" t="s">
        <v>20</v>
      </c>
      <c r="C9154" t="s">
        <v>26</v>
      </c>
      <c r="D9154">
        <v>21</v>
      </c>
      <c r="E9154" t="s">
        <v>32</v>
      </c>
      <c r="F9154" t="s">
        <v>29157</v>
      </c>
    </row>
    <row r="9155" spans="1:6" x14ac:dyDescent="0.2">
      <c r="A9155" t="s">
        <v>27620</v>
      </c>
      <c r="B9155" t="s">
        <v>15</v>
      </c>
      <c r="C9155" t="s">
        <v>27</v>
      </c>
      <c r="D9155">
        <v>76</v>
      </c>
      <c r="E9155" t="s">
        <v>32</v>
      </c>
      <c r="F9155" t="s">
        <v>29154</v>
      </c>
    </row>
    <row r="9156" spans="1:6" x14ac:dyDescent="0.2">
      <c r="A9156" t="s">
        <v>27623</v>
      </c>
      <c r="B9156" t="s">
        <v>19</v>
      </c>
      <c r="C9156" t="s">
        <v>27</v>
      </c>
      <c r="D9156">
        <v>75</v>
      </c>
      <c r="E9156" t="s">
        <v>33</v>
      </c>
      <c r="F9156" t="s">
        <v>29156</v>
      </c>
    </row>
    <row r="9157" spans="1:6" x14ac:dyDescent="0.2">
      <c r="A9157" t="s">
        <v>27626</v>
      </c>
      <c r="B9157" t="s">
        <v>22</v>
      </c>
      <c r="C9157" t="s">
        <v>30</v>
      </c>
      <c r="D9157">
        <v>8</v>
      </c>
      <c r="E9157" t="s">
        <v>33</v>
      </c>
      <c r="F9157" t="s">
        <v>29157</v>
      </c>
    </row>
    <row r="9158" spans="1:6" x14ac:dyDescent="0.2">
      <c r="A9158" t="s">
        <v>27629</v>
      </c>
      <c r="B9158" t="s">
        <v>18</v>
      </c>
      <c r="C9158" t="s">
        <v>26</v>
      </c>
      <c r="D9158">
        <v>49</v>
      </c>
      <c r="E9158" t="s">
        <v>33</v>
      </c>
      <c r="F9158" t="s">
        <v>29157</v>
      </c>
    </row>
    <row r="9159" spans="1:6" x14ac:dyDescent="0.2">
      <c r="A9159" t="s">
        <v>27632</v>
      </c>
      <c r="B9159" t="s">
        <v>17</v>
      </c>
      <c r="C9159" t="s">
        <v>28</v>
      </c>
      <c r="D9159">
        <v>353</v>
      </c>
      <c r="E9159" t="s">
        <v>33</v>
      </c>
      <c r="F9159" t="s">
        <v>29157</v>
      </c>
    </row>
    <row r="9160" spans="1:6" x14ac:dyDescent="0.2">
      <c r="A9160" t="s">
        <v>27635</v>
      </c>
      <c r="B9160" t="s">
        <v>20</v>
      </c>
      <c r="C9160" t="s">
        <v>26</v>
      </c>
      <c r="D9160">
        <v>55</v>
      </c>
      <c r="E9160" t="s">
        <v>33</v>
      </c>
      <c r="F9160" t="s">
        <v>29156</v>
      </c>
    </row>
    <row r="9161" spans="1:6" x14ac:dyDescent="0.2">
      <c r="A9161" t="s">
        <v>27638</v>
      </c>
      <c r="B9161" t="s">
        <v>23</v>
      </c>
      <c r="C9161" t="s">
        <v>26</v>
      </c>
      <c r="D9161">
        <v>32</v>
      </c>
      <c r="E9161" t="s">
        <v>34</v>
      </c>
      <c r="F9161" t="s">
        <v>29155</v>
      </c>
    </row>
    <row r="9162" spans="1:6" x14ac:dyDescent="0.2">
      <c r="A9162" t="s">
        <v>27641</v>
      </c>
      <c r="B9162" t="s">
        <v>20</v>
      </c>
      <c r="C9162" t="s">
        <v>26</v>
      </c>
      <c r="D9162">
        <v>21</v>
      </c>
      <c r="E9162" t="s">
        <v>33</v>
      </c>
      <c r="F9162" t="s">
        <v>29155</v>
      </c>
    </row>
    <row r="9163" spans="1:6" x14ac:dyDescent="0.2">
      <c r="A9163" t="s">
        <v>27644</v>
      </c>
      <c r="B9163" t="s">
        <v>23</v>
      </c>
      <c r="C9163" t="s">
        <v>26</v>
      </c>
      <c r="D9163">
        <v>28</v>
      </c>
      <c r="E9163" t="s">
        <v>32</v>
      </c>
      <c r="F9163" t="s">
        <v>29156</v>
      </c>
    </row>
    <row r="9164" spans="1:6" x14ac:dyDescent="0.2">
      <c r="A9164" t="s">
        <v>27647</v>
      </c>
      <c r="B9164" t="s">
        <v>20</v>
      </c>
      <c r="C9164" t="s">
        <v>27</v>
      </c>
      <c r="D9164">
        <v>58</v>
      </c>
      <c r="E9164" t="s">
        <v>34</v>
      </c>
      <c r="F9164" t="s">
        <v>29157</v>
      </c>
    </row>
    <row r="9165" spans="1:6" x14ac:dyDescent="0.2">
      <c r="A9165" t="s">
        <v>27650</v>
      </c>
      <c r="B9165" t="s">
        <v>20</v>
      </c>
      <c r="C9165" t="s">
        <v>26</v>
      </c>
      <c r="D9165">
        <v>49</v>
      </c>
      <c r="E9165" t="s">
        <v>33</v>
      </c>
      <c r="F9165" t="s">
        <v>29155</v>
      </c>
    </row>
    <row r="9166" spans="1:6" x14ac:dyDescent="0.2">
      <c r="A9166" t="s">
        <v>27653</v>
      </c>
      <c r="B9166" t="s">
        <v>21</v>
      </c>
      <c r="C9166" t="s">
        <v>26</v>
      </c>
      <c r="D9166">
        <v>44</v>
      </c>
      <c r="E9166" t="s">
        <v>33</v>
      </c>
      <c r="F9166" t="s">
        <v>29156</v>
      </c>
    </row>
    <row r="9167" spans="1:6" x14ac:dyDescent="0.2">
      <c r="A9167" t="s">
        <v>27656</v>
      </c>
      <c r="B9167" t="s">
        <v>21</v>
      </c>
      <c r="C9167" t="s">
        <v>27</v>
      </c>
      <c r="D9167">
        <v>116</v>
      </c>
      <c r="E9167" t="s">
        <v>32</v>
      </c>
      <c r="F9167" t="s">
        <v>29155</v>
      </c>
    </row>
    <row r="9168" spans="1:6" x14ac:dyDescent="0.2">
      <c r="A9168" t="s">
        <v>27659</v>
      </c>
      <c r="B9168" t="s">
        <v>20</v>
      </c>
      <c r="C9168" t="s">
        <v>26</v>
      </c>
      <c r="D9168">
        <v>37</v>
      </c>
      <c r="E9168" t="s">
        <v>33</v>
      </c>
      <c r="F9168" t="s">
        <v>29156</v>
      </c>
    </row>
    <row r="9169" spans="1:6" x14ac:dyDescent="0.2">
      <c r="A9169" t="s">
        <v>27662</v>
      </c>
      <c r="B9169" t="s">
        <v>22</v>
      </c>
      <c r="C9169" t="s">
        <v>26</v>
      </c>
      <c r="D9169">
        <v>51</v>
      </c>
      <c r="E9169" t="s">
        <v>34</v>
      </c>
      <c r="F9169" t="s">
        <v>29157</v>
      </c>
    </row>
    <row r="9170" spans="1:6" x14ac:dyDescent="0.2">
      <c r="A9170" t="s">
        <v>27665</v>
      </c>
      <c r="B9170" t="s">
        <v>23</v>
      </c>
      <c r="C9170" t="s">
        <v>29</v>
      </c>
      <c r="D9170">
        <v>18</v>
      </c>
      <c r="E9170" t="s">
        <v>34</v>
      </c>
      <c r="F9170" t="s">
        <v>29157</v>
      </c>
    </row>
    <row r="9171" spans="1:6" x14ac:dyDescent="0.2">
      <c r="A9171" t="s">
        <v>27668</v>
      </c>
      <c r="B9171" t="s">
        <v>23</v>
      </c>
      <c r="C9171" t="s">
        <v>27</v>
      </c>
      <c r="D9171">
        <v>69</v>
      </c>
      <c r="E9171" t="s">
        <v>32</v>
      </c>
      <c r="F9171" t="s">
        <v>29157</v>
      </c>
    </row>
    <row r="9172" spans="1:6" x14ac:dyDescent="0.2">
      <c r="A9172" t="s">
        <v>27671</v>
      </c>
      <c r="B9172" t="s">
        <v>19</v>
      </c>
      <c r="C9172" t="s">
        <v>27</v>
      </c>
      <c r="D9172">
        <v>115</v>
      </c>
      <c r="E9172" t="s">
        <v>33</v>
      </c>
      <c r="F9172" t="s">
        <v>29154</v>
      </c>
    </row>
    <row r="9173" spans="1:6" x14ac:dyDescent="0.2">
      <c r="A9173" t="s">
        <v>27674</v>
      </c>
      <c r="B9173" t="s">
        <v>15</v>
      </c>
      <c r="C9173" t="s">
        <v>27</v>
      </c>
      <c r="D9173">
        <v>45</v>
      </c>
      <c r="E9173" t="s">
        <v>32</v>
      </c>
      <c r="F9173" t="s">
        <v>29157</v>
      </c>
    </row>
    <row r="9174" spans="1:6" x14ac:dyDescent="0.2">
      <c r="A9174" t="s">
        <v>27677</v>
      </c>
      <c r="B9174" t="s">
        <v>15</v>
      </c>
      <c r="C9174" t="s">
        <v>26</v>
      </c>
      <c r="D9174">
        <v>54</v>
      </c>
      <c r="E9174" t="s">
        <v>34</v>
      </c>
      <c r="F9174" t="s">
        <v>29155</v>
      </c>
    </row>
    <row r="9175" spans="1:6" x14ac:dyDescent="0.2">
      <c r="A9175" t="s">
        <v>27680</v>
      </c>
      <c r="B9175" t="s">
        <v>24</v>
      </c>
      <c r="C9175" t="s">
        <v>26</v>
      </c>
      <c r="D9175">
        <v>26</v>
      </c>
      <c r="E9175" t="s">
        <v>34</v>
      </c>
      <c r="F9175" t="s">
        <v>29156</v>
      </c>
    </row>
    <row r="9176" spans="1:6" x14ac:dyDescent="0.2">
      <c r="A9176" t="s">
        <v>27683</v>
      </c>
      <c r="B9176" t="s">
        <v>23</v>
      </c>
      <c r="C9176" t="s">
        <v>27</v>
      </c>
      <c r="D9176">
        <v>110</v>
      </c>
      <c r="E9176" t="s">
        <v>33</v>
      </c>
      <c r="F9176" t="s">
        <v>29156</v>
      </c>
    </row>
    <row r="9177" spans="1:6" x14ac:dyDescent="0.2">
      <c r="A9177" t="s">
        <v>27686</v>
      </c>
      <c r="B9177" t="s">
        <v>21</v>
      </c>
      <c r="C9177" t="s">
        <v>26</v>
      </c>
      <c r="D9177">
        <v>38</v>
      </c>
      <c r="E9177" t="s">
        <v>33</v>
      </c>
      <c r="F9177" t="s">
        <v>29155</v>
      </c>
    </row>
    <row r="9178" spans="1:6" x14ac:dyDescent="0.2">
      <c r="A9178" t="s">
        <v>27689</v>
      </c>
      <c r="B9178" t="s">
        <v>18</v>
      </c>
      <c r="C9178" t="s">
        <v>29</v>
      </c>
      <c r="D9178">
        <v>12</v>
      </c>
      <c r="E9178" t="s">
        <v>33</v>
      </c>
      <c r="F9178" t="s">
        <v>29156</v>
      </c>
    </row>
    <row r="9179" spans="1:6" x14ac:dyDescent="0.2">
      <c r="A9179" t="s">
        <v>27692</v>
      </c>
      <c r="B9179" t="s">
        <v>15</v>
      </c>
      <c r="C9179" t="s">
        <v>30</v>
      </c>
      <c r="D9179">
        <v>4</v>
      </c>
      <c r="E9179" t="s">
        <v>34</v>
      </c>
      <c r="F9179" t="s">
        <v>29157</v>
      </c>
    </row>
    <row r="9180" spans="1:6" x14ac:dyDescent="0.2">
      <c r="A9180" t="s">
        <v>27695</v>
      </c>
      <c r="B9180" t="s">
        <v>18</v>
      </c>
      <c r="C9180" t="s">
        <v>26</v>
      </c>
      <c r="D9180">
        <v>56</v>
      </c>
      <c r="E9180" t="s">
        <v>33</v>
      </c>
      <c r="F9180" t="s">
        <v>29157</v>
      </c>
    </row>
    <row r="9181" spans="1:6" x14ac:dyDescent="0.2">
      <c r="A9181" t="s">
        <v>27698</v>
      </c>
      <c r="B9181" t="s">
        <v>18</v>
      </c>
      <c r="C9181" t="s">
        <v>27</v>
      </c>
      <c r="D9181">
        <v>92</v>
      </c>
      <c r="E9181" t="s">
        <v>32</v>
      </c>
      <c r="F9181" t="s">
        <v>29157</v>
      </c>
    </row>
    <row r="9182" spans="1:6" x14ac:dyDescent="0.2">
      <c r="A9182" t="s">
        <v>27701</v>
      </c>
      <c r="B9182" t="s">
        <v>16</v>
      </c>
      <c r="C9182" t="s">
        <v>27</v>
      </c>
      <c r="D9182">
        <v>81</v>
      </c>
      <c r="E9182" t="s">
        <v>32</v>
      </c>
      <c r="F9182" t="s">
        <v>29157</v>
      </c>
    </row>
    <row r="9183" spans="1:6" x14ac:dyDescent="0.2">
      <c r="A9183" t="s">
        <v>27704</v>
      </c>
      <c r="B9183" t="s">
        <v>17</v>
      </c>
      <c r="C9183" t="s">
        <v>28</v>
      </c>
      <c r="D9183">
        <v>123</v>
      </c>
      <c r="E9183" t="s">
        <v>33</v>
      </c>
      <c r="F9183" t="s">
        <v>29157</v>
      </c>
    </row>
    <row r="9184" spans="1:6" x14ac:dyDescent="0.2">
      <c r="A9184" t="s">
        <v>27707</v>
      </c>
      <c r="B9184" t="s">
        <v>17</v>
      </c>
      <c r="C9184" t="s">
        <v>30</v>
      </c>
      <c r="D9184">
        <v>7</v>
      </c>
      <c r="E9184" t="s">
        <v>33</v>
      </c>
      <c r="F9184" t="s">
        <v>29154</v>
      </c>
    </row>
    <row r="9185" spans="1:6" x14ac:dyDescent="0.2">
      <c r="A9185" t="s">
        <v>27710</v>
      </c>
      <c r="B9185" t="s">
        <v>16</v>
      </c>
      <c r="C9185" t="s">
        <v>29</v>
      </c>
      <c r="D9185">
        <v>13</v>
      </c>
      <c r="E9185" t="s">
        <v>34</v>
      </c>
      <c r="F9185" t="s">
        <v>29154</v>
      </c>
    </row>
    <row r="9186" spans="1:6" x14ac:dyDescent="0.2">
      <c r="A9186" t="s">
        <v>27713</v>
      </c>
      <c r="B9186" t="s">
        <v>17</v>
      </c>
      <c r="C9186" t="s">
        <v>29</v>
      </c>
      <c r="D9186">
        <v>8</v>
      </c>
      <c r="E9186" t="s">
        <v>33</v>
      </c>
      <c r="F9186" t="s">
        <v>29156</v>
      </c>
    </row>
    <row r="9187" spans="1:6" x14ac:dyDescent="0.2">
      <c r="A9187" t="s">
        <v>27716</v>
      </c>
      <c r="B9187" t="s">
        <v>20</v>
      </c>
      <c r="C9187" t="s">
        <v>26</v>
      </c>
      <c r="D9187">
        <v>47</v>
      </c>
      <c r="E9187" t="s">
        <v>33</v>
      </c>
      <c r="F9187" t="s">
        <v>29156</v>
      </c>
    </row>
    <row r="9188" spans="1:6" x14ac:dyDescent="0.2">
      <c r="A9188" t="s">
        <v>27719</v>
      </c>
      <c r="B9188" t="s">
        <v>23</v>
      </c>
      <c r="C9188" t="s">
        <v>29</v>
      </c>
      <c r="D9188">
        <v>23</v>
      </c>
      <c r="E9188" t="s">
        <v>32</v>
      </c>
      <c r="F9188" t="s">
        <v>29157</v>
      </c>
    </row>
    <row r="9189" spans="1:6" x14ac:dyDescent="0.2">
      <c r="A9189" t="s">
        <v>27722</v>
      </c>
      <c r="B9189" t="s">
        <v>17</v>
      </c>
      <c r="C9189" t="s">
        <v>26</v>
      </c>
      <c r="D9189">
        <v>36</v>
      </c>
      <c r="E9189" t="s">
        <v>34</v>
      </c>
      <c r="F9189" t="s">
        <v>29154</v>
      </c>
    </row>
    <row r="9190" spans="1:6" x14ac:dyDescent="0.2">
      <c r="A9190" t="s">
        <v>27725</v>
      </c>
      <c r="B9190" t="s">
        <v>16</v>
      </c>
      <c r="C9190" t="s">
        <v>26</v>
      </c>
      <c r="D9190">
        <v>56</v>
      </c>
      <c r="E9190" t="s">
        <v>32</v>
      </c>
      <c r="F9190" t="s">
        <v>29156</v>
      </c>
    </row>
    <row r="9191" spans="1:6" x14ac:dyDescent="0.2">
      <c r="A9191" t="s">
        <v>27728</v>
      </c>
      <c r="B9191" t="s">
        <v>24</v>
      </c>
      <c r="C9191" t="s">
        <v>26</v>
      </c>
      <c r="D9191">
        <v>53</v>
      </c>
      <c r="E9191" t="s">
        <v>34</v>
      </c>
      <c r="F9191" t="s">
        <v>29156</v>
      </c>
    </row>
    <row r="9192" spans="1:6" x14ac:dyDescent="0.2">
      <c r="A9192" t="s">
        <v>27731</v>
      </c>
      <c r="B9192" t="s">
        <v>15</v>
      </c>
      <c r="C9192" t="s">
        <v>26</v>
      </c>
      <c r="D9192">
        <v>46</v>
      </c>
      <c r="E9192" t="s">
        <v>32</v>
      </c>
      <c r="F9192" t="s">
        <v>29156</v>
      </c>
    </row>
    <row r="9193" spans="1:6" x14ac:dyDescent="0.2">
      <c r="A9193" t="s">
        <v>27734</v>
      </c>
      <c r="B9193" t="s">
        <v>24</v>
      </c>
      <c r="C9193" t="s">
        <v>26</v>
      </c>
      <c r="D9193">
        <v>30</v>
      </c>
      <c r="E9193" t="s">
        <v>32</v>
      </c>
      <c r="F9193" t="s">
        <v>29157</v>
      </c>
    </row>
    <row r="9194" spans="1:6" x14ac:dyDescent="0.2">
      <c r="A9194" t="s">
        <v>27737</v>
      </c>
      <c r="B9194" t="s">
        <v>21</v>
      </c>
      <c r="C9194" t="s">
        <v>26</v>
      </c>
      <c r="D9194">
        <v>25</v>
      </c>
      <c r="E9194" t="s">
        <v>32</v>
      </c>
      <c r="F9194" t="s">
        <v>29155</v>
      </c>
    </row>
    <row r="9195" spans="1:6" x14ac:dyDescent="0.2">
      <c r="A9195" t="s">
        <v>27740</v>
      </c>
      <c r="B9195" t="s">
        <v>18</v>
      </c>
      <c r="C9195" t="s">
        <v>27</v>
      </c>
      <c r="D9195">
        <v>86</v>
      </c>
      <c r="E9195" t="s">
        <v>33</v>
      </c>
      <c r="F9195" t="s">
        <v>29156</v>
      </c>
    </row>
    <row r="9196" spans="1:6" x14ac:dyDescent="0.2">
      <c r="A9196" t="s">
        <v>27743</v>
      </c>
      <c r="B9196" t="s">
        <v>16</v>
      </c>
      <c r="C9196" t="s">
        <v>29</v>
      </c>
      <c r="D9196">
        <v>8</v>
      </c>
      <c r="E9196" t="s">
        <v>33</v>
      </c>
      <c r="F9196" t="s">
        <v>29154</v>
      </c>
    </row>
    <row r="9197" spans="1:6" x14ac:dyDescent="0.2">
      <c r="A9197" t="s">
        <v>27746</v>
      </c>
      <c r="B9197" t="s">
        <v>17</v>
      </c>
      <c r="C9197" t="s">
        <v>26</v>
      </c>
      <c r="D9197">
        <v>32</v>
      </c>
      <c r="E9197" t="s">
        <v>32</v>
      </c>
      <c r="F9197" t="s">
        <v>29154</v>
      </c>
    </row>
    <row r="9198" spans="1:6" x14ac:dyDescent="0.2">
      <c r="A9198" t="s">
        <v>27749</v>
      </c>
      <c r="B9198" t="s">
        <v>22</v>
      </c>
      <c r="C9198" t="s">
        <v>30</v>
      </c>
      <c r="D9198">
        <v>4</v>
      </c>
      <c r="E9198" t="s">
        <v>32</v>
      </c>
      <c r="F9198" t="s">
        <v>29156</v>
      </c>
    </row>
    <row r="9199" spans="1:6" x14ac:dyDescent="0.2">
      <c r="A9199" t="s">
        <v>27752</v>
      </c>
      <c r="B9199" t="s">
        <v>19</v>
      </c>
      <c r="C9199" t="s">
        <v>26</v>
      </c>
      <c r="D9199">
        <v>35</v>
      </c>
      <c r="E9199" t="s">
        <v>32</v>
      </c>
      <c r="F9199" t="s">
        <v>29156</v>
      </c>
    </row>
    <row r="9200" spans="1:6" x14ac:dyDescent="0.2">
      <c r="A9200" t="s">
        <v>27755</v>
      </c>
      <c r="B9200" t="s">
        <v>18</v>
      </c>
      <c r="C9200" t="s">
        <v>26</v>
      </c>
      <c r="D9200">
        <v>57</v>
      </c>
      <c r="E9200" t="s">
        <v>33</v>
      </c>
      <c r="F9200" t="s">
        <v>29154</v>
      </c>
    </row>
    <row r="9201" spans="1:6" x14ac:dyDescent="0.2">
      <c r="A9201" t="s">
        <v>27758</v>
      </c>
      <c r="B9201" t="s">
        <v>16</v>
      </c>
      <c r="C9201" t="s">
        <v>26</v>
      </c>
      <c r="D9201">
        <v>29</v>
      </c>
      <c r="E9201" t="s">
        <v>33</v>
      </c>
      <c r="F9201" t="s">
        <v>29156</v>
      </c>
    </row>
    <row r="9202" spans="1:6" x14ac:dyDescent="0.2">
      <c r="A9202" t="s">
        <v>27761</v>
      </c>
      <c r="B9202" t="s">
        <v>16</v>
      </c>
      <c r="C9202" t="s">
        <v>26</v>
      </c>
      <c r="D9202">
        <v>38</v>
      </c>
      <c r="E9202" t="s">
        <v>33</v>
      </c>
      <c r="F9202" t="s">
        <v>29157</v>
      </c>
    </row>
    <row r="9203" spans="1:6" x14ac:dyDescent="0.2">
      <c r="A9203" t="s">
        <v>27764</v>
      </c>
      <c r="B9203" t="s">
        <v>21</v>
      </c>
      <c r="C9203" t="s">
        <v>27</v>
      </c>
      <c r="D9203">
        <v>110</v>
      </c>
      <c r="E9203" t="s">
        <v>33</v>
      </c>
      <c r="F9203" t="s">
        <v>29157</v>
      </c>
    </row>
    <row r="9204" spans="1:6" x14ac:dyDescent="0.2">
      <c r="A9204" t="s">
        <v>27563</v>
      </c>
      <c r="B9204" t="s">
        <v>21</v>
      </c>
      <c r="C9204" t="s">
        <v>27</v>
      </c>
      <c r="D9204">
        <v>81</v>
      </c>
      <c r="E9204" t="s">
        <v>33</v>
      </c>
      <c r="F9204" t="s">
        <v>29154</v>
      </c>
    </row>
    <row r="9205" spans="1:6" x14ac:dyDescent="0.2">
      <c r="A9205" t="s">
        <v>27566</v>
      </c>
      <c r="B9205" t="s">
        <v>18</v>
      </c>
      <c r="C9205" t="s">
        <v>27</v>
      </c>
      <c r="D9205">
        <v>71</v>
      </c>
      <c r="E9205" t="s">
        <v>32</v>
      </c>
      <c r="F9205" t="s">
        <v>29154</v>
      </c>
    </row>
    <row r="9206" spans="1:6" x14ac:dyDescent="0.2">
      <c r="A9206" t="s">
        <v>27569</v>
      </c>
      <c r="B9206" t="s">
        <v>22</v>
      </c>
      <c r="C9206" t="s">
        <v>28</v>
      </c>
      <c r="D9206">
        <v>253</v>
      </c>
      <c r="E9206" t="s">
        <v>33</v>
      </c>
      <c r="F9206" t="s">
        <v>29155</v>
      </c>
    </row>
    <row r="9207" spans="1:6" x14ac:dyDescent="0.2">
      <c r="A9207" t="s">
        <v>27572</v>
      </c>
      <c r="B9207" t="s">
        <v>22</v>
      </c>
      <c r="C9207" t="s">
        <v>26</v>
      </c>
      <c r="D9207">
        <v>39</v>
      </c>
      <c r="E9207" t="s">
        <v>32</v>
      </c>
      <c r="F9207" t="s">
        <v>29157</v>
      </c>
    </row>
    <row r="9208" spans="1:6" x14ac:dyDescent="0.2">
      <c r="A9208" t="s">
        <v>27575</v>
      </c>
      <c r="B9208" t="s">
        <v>15</v>
      </c>
      <c r="C9208" t="s">
        <v>27</v>
      </c>
      <c r="D9208">
        <v>58</v>
      </c>
      <c r="E9208" t="s">
        <v>32</v>
      </c>
      <c r="F9208" t="s">
        <v>29157</v>
      </c>
    </row>
    <row r="9209" spans="1:6" x14ac:dyDescent="0.2">
      <c r="A9209" t="s">
        <v>27767</v>
      </c>
      <c r="B9209" t="s">
        <v>21</v>
      </c>
      <c r="C9209" t="s">
        <v>26</v>
      </c>
      <c r="D9209">
        <v>22</v>
      </c>
      <c r="E9209" t="s">
        <v>34</v>
      </c>
      <c r="F9209" t="s">
        <v>79</v>
      </c>
    </row>
    <row r="9210" spans="1:6" x14ac:dyDescent="0.2">
      <c r="A9210" t="s">
        <v>27770</v>
      </c>
      <c r="B9210" t="s">
        <v>24</v>
      </c>
      <c r="C9210" t="s">
        <v>26</v>
      </c>
      <c r="D9210">
        <v>40</v>
      </c>
      <c r="E9210" t="s">
        <v>33</v>
      </c>
      <c r="F9210" t="s">
        <v>79</v>
      </c>
    </row>
    <row r="9211" spans="1:6" x14ac:dyDescent="0.2">
      <c r="A9211" t="s">
        <v>27773</v>
      </c>
      <c r="B9211" t="s">
        <v>23</v>
      </c>
      <c r="C9211" t="s">
        <v>27</v>
      </c>
      <c r="D9211">
        <v>63</v>
      </c>
      <c r="E9211" t="s">
        <v>32</v>
      </c>
      <c r="F9211" t="s">
        <v>79</v>
      </c>
    </row>
    <row r="9212" spans="1:6" x14ac:dyDescent="0.2">
      <c r="A9212" t="s">
        <v>27776</v>
      </c>
      <c r="B9212" t="s">
        <v>21</v>
      </c>
      <c r="C9212" t="s">
        <v>29</v>
      </c>
      <c r="D9212">
        <v>22</v>
      </c>
      <c r="E9212" t="s">
        <v>34</v>
      </c>
      <c r="F9212" t="s">
        <v>29157</v>
      </c>
    </row>
    <row r="9213" spans="1:6" x14ac:dyDescent="0.2">
      <c r="A9213" t="s">
        <v>27779</v>
      </c>
      <c r="B9213" t="s">
        <v>23</v>
      </c>
      <c r="C9213" t="s">
        <v>27</v>
      </c>
      <c r="D9213">
        <v>60</v>
      </c>
      <c r="E9213" t="s">
        <v>33</v>
      </c>
      <c r="F9213" t="s">
        <v>79</v>
      </c>
    </row>
    <row r="9214" spans="1:6" x14ac:dyDescent="0.2">
      <c r="A9214" t="s">
        <v>27782</v>
      </c>
      <c r="B9214" t="s">
        <v>15</v>
      </c>
      <c r="C9214" t="s">
        <v>26</v>
      </c>
      <c r="D9214">
        <v>44</v>
      </c>
      <c r="E9214" t="s">
        <v>33</v>
      </c>
      <c r="F9214" t="s">
        <v>79</v>
      </c>
    </row>
    <row r="9215" spans="1:6" x14ac:dyDescent="0.2">
      <c r="A9215" t="s">
        <v>27785</v>
      </c>
      <c r="B9215" t="s">
        <v>21</v>
      </c>
      <c r="C9215" t="s">
        <v>27</v>
      </c>
      <c r="D9215">
        <v>83</v>
      </c>
      <c r="E9215" t="s">
        <v>34</v>
      </c>
      <c r="F9215" t="s">
        <v>79</v>
      </c>
    </row>
    <row r="9216" spans="1:6" x14ac:dyDescent="0.2">
      <c r="A9216" t="s">
        <v>27788</v>
      </c>
      <c r="B9216" t="s">
        <v>16</v>
      </c>
      <c r="C9216" t="s">
        <v>26</v>
      </c>
      <c r="D9216">
        <v>28</v>
      </c>
      <c r="E9216" t="s">
        <v>33</v>
      </c>
      <c r="F9216" t="s">
        <v>29157</v>
      </c>
    </row>
    <row r="9217" spans="1:6" x14ac:dyDescent="0.2">
      <c r="A9217" t="s">
        <v>27791</v>
      </c>
      <c r="B9217" t="s">
        <v>20</v>
      </c>
      <c r="C9217" t="s">
        <v>29</v>
      </c>
      <c r="D9217">
        <v>13</v>
      </c>
      <c r="E9217" t="s">
        <v>32</v>
      </c>
      <c r="F9217" t="s">
        <v>79</v>
      </c>
    </row>
    <row r="9218" spans="1:6" x14ac:dyDescent="0.2">
      <c r="A9218" t="s">
        <v>27794</v>
      </c>
      <c r="B9218" t="s">
        <v>17</v>
      </c>
      <c r="C9218" t="s">
        <v>27</v>
      </c>
      <c r="D9218">
        <v>45</v>
      </c>
      <c r="E9218" t="s">
        <v>33</v>
      </c>
      <c r="F9218" t="s">
        <v>29157</v>
      </c>
    </row>
    <row r="9219" spans="1:6" x14ac:dyDescent="0.2">
      <c r="A9219" t="s">
        <v>27797</v>
      </c>
      <c r="B9219" t="s">
        <v>22</v>
      </c>
      <c r="C9219" t="s">
        <v>27</v>
      </c>
      <c r="D9219">
        <v>87</v>
      </c>
      <c r="E9219" t="s">
        <v>33</v>
      </c>
      <c r="F9219" t="s">
        <v>29157</v>
      </c>
    </row>
    <row r="9220" spans="1:6" x14ac:dyDescent="0.2">
      <c r="A9220" t="s">
        <v>27800</v>
      </c>
      <c r="B9220" t="s">
        <v>19</v>
      </c>
      <c r="C9220" t="s">
        <v>27</v>
      </c>
      <c r="D9220">
        <v>45</v>
      </c>
      <c r="E9220" t="s">
        <v>32</v>
      </c>
      <c r="F9220" t="s">
        <v>79</v>
      </c>
    </row>
    <row r="9221" spans="1:6" x14ac:dyDescent="0.2">
      <c r="A9221" t="s">
        <v>27803</v>
      </c>
      <c r="B9221" t="s">
        <v>18</v>
      </c>
      <c r="C9221" t="s">
        <v>26</v>
      </c>
      <c r="D9221">
        <v>29</v>
      </c>
      <c r="E9221" t="s">
        <v>33</v>
      </c>
      <c r="F9221" t="s">
        <v>79</v>
      </c>
    </row>
    <row r="9222" spans="1:6" x14ac:dyDescent="0.2">
      <c r="A9222" t="s">
        <v>27806</v>
      </c>
      <c r="B9222" t="s">
        <v>23</v>
      </c>
      <c r="C9222" t="s">
        <v>26</v>
      </c>
      <c r="D9222">
        <v>57</v>
      </c>
      <c r="E9222" t="s">
        <v>32</v>
      </c>
      <c r="F9222" t="s">
        <v>29157</v>
      </c>
    </row>
    <row r="9223" spans="1:6" x14ac:dyDescent="0.2">
      <c r="A9223" t="s">
        <v>27809</v>
      </c>
      <c r="B9223" t="s">
        <v>22</v>
      </c>
      <c r="C9223" t="s">
        <v>30</v>
      </c>
      <c r="D9223">
        <v>7</v>
      </c>
      <c r="E9223" t="s">
        <v>33</v>
      </c>
      <c r="F9223" t="s">
        <v>29157</v>
      </c>
    </row>
    <row r="9224" spans="1:6" x14ac:dyDescent="0.2">
      <c r="A9224" t="s">
        <v>27812</v>
      </c>
      <c r="B9224" t="s">
        <v>18</v>
      </c>
      <c r="C9224" t="s">
        <v>28</v>
      </c>
      <c r="D9224">
        <v>103</v>
      </c>
      <c r="E9224" t="s">
        <v>32</v>
      </c>
      <c r="F9224" t="s">
        <v>29157</v>
      </c>
    </row>
    <row r="9225" spans="1:6" x14ac:dyDescent="0.2">
      <c r="A9225" t="s">
        <v>27815</v>
      </c>
      <c r="B9225" t="s">
        <v>20</v>
      </c>
      <c r="C9225" t="s">
        <v>27</v>
      </c>
      <c r="D9225">
        <v>100</v>
      </c>
      <c r="E9225" t="s">
        <v>34</v>
      </c>
      <c r="F9225" t="s">
        <v>29157</v>
      </c>
    </row>
    <row r="9226" spans="1:6" x14ac:dyDescent="0.2">
      <c r="A9226" t="s">
        <v>27818</v>
      </c>
      <c r="B9226" t="s">
        <v>21</v>
      </c>
      <c r="C9226" t="s">
        <v>26</v>
      </c>
      <c r="D9226">
        <v>36</v>
      </c>
      <c r="E9226" t="s">
        <v>34</v>
      </c>
      <c r="F9226" t="s">
        <v>79</v>
      </c>
    </row>
    <row r="9227" spans="1:6" x14ac:dyDescent="0.2">
      <c r="A9227" t="s">
        <v>27821</v>
      </c>
      <c r="B9227" t="s">
        <v>16</v>
      </c>
      <c r="C9227" t="s">
        <v>26</v>
      </c>
      <c r="D9227">
        <v>58</v>
      </c>
      <c r="E9227" t="s">
        <v>32</v>
      </c>
      <c r="F9227" t="s">
        <v>79</v>
      </c>
    </row>
    <row r="9228" spans="1:6" x14ac:dyDescent="0.2">
      <c r="A9228" t="s">
        <v>27824</v>
      </c>
      <c r="B9228" t="s">
        <v>16</v>
      </c>
      <c r="C9228" t="s">
        <v>27</v>
      </c>
      <c r="D9228">
        <v>61</v>
      </c>
      <c r="E9228" t="s">
        <v>32</v>
      </c>
      <c r="F9228" t="s">
        <v>79</v>
      </c>
    </row>
    <row r="9229" spans="1:6" x14ac:dyDescent="0.2">
      <c r="A9229" t="s">
        <v>27827</v>
      </c>
      <c r="B9229" t="s">
        <v>17</v>
      </c>
      <c r="C9229" t="s">
        <v>29</v>
      </c>
      <c r="D9229">
        <v>10</v>
      </c>
      <c r="E9229" t="s">
        <v>34</v>
      </c>
      <c r="F9229" t="s">
        <v>29157</v>
      </c>
    </row>
    <row r="9230" spans="1:6" x14ac:dyDescent="0.2">
      <c r="A9230" t="s">
        <v>27830</v>
      </c>
      <c r="B9230" t="s">
        <v>18</v>
      </c>
      <c r="C9230" t="s">
        <v>30</v>
      </c>
      <c r="D9230">
        <v>8</v>
      </c>
      <c r="E9230" t="s">
        <v>32</v>
      </c>
      <c r="F9230" t="s">
        <v>79</v>
      </c>
    </row>
    <row r="9231" spans="1:6" x14ac:dyDescent="0.2">
      <c r="A9231" t="s">
        <v>27833</v>
      </c>
      <c r="B9231" t="s">
        <v>20</v>
      </c>
      <c r="C9231" t="s">
        <v>28</v>
      </c>
      <c r="D9231">
        <v>323</v>
      </c>
      <c r="E9231" t="s">
        <v>33</v>
      </c>
      <c r="F9231" t="s">
        <v>79</v>
      </c>
    </row>
    <row r="9232" spans="1:6" x14ac:dyDescent="0.2">
      <c r="A9232" t="s">
        <v>27836</v>
      </c>
      <c r="B9232" t="s">
        <v>16</v>
      </c>
      <c r="C9232" t="s">
        <v>26</v>
      </c>
      <c r="D9232">
        <v>22</v>
      </c>
      <c r="E9232" t="s">
        <v>32</v>
      </c>
      <c r="F9232" t="s">
        <v>79</v>
      </c>
    </row>
    <row r="9233" spans="1:6" x14ac:dyDescent="0.2">
      <c r="A9233" t="s">
        <v>27839</v>
      </c>
      <c r="B9233" t="s">
        <v>23</v>
      </c>
      <c r="C9233" t="s">
        <v>26</v>
      </c>
      <c r="D9233">
        <v>59</v>
      </c>
      <c r="E9233" t="s">
        <v>34</v>
      </c>
      <c r="F9233" t="s">
        <v>29157</v>
      </c>
    </row>
    <row r="9234" spans="1:6" x14ac:dyDescent="0.2">
      <c r="A9234" t="s">
        <v>27842</v>
      </c>
      <c r="B9234" t="s">
        <v>23</v>
      </c>
      <c r="C9234" t="s">
        <v>28</v>
      </c>
      <c r="D9234">
        <v>377</v>
      </c>
      <c r="E9234" t="s">
        <v>34</v>
      </c>
      <c r="F9234" t="s">
        <v>29157</v>
      </c>
    </row>
    <row r="9235" spans="1:6" x14ac:dyDescent="0.2">
      <c r="A9235" t="s">
        <v>27845</v>
      </c>
      <c r="B9235" t="s">
        <v>20</v>
      </c>
      <c r="C9235" t="s">
        <v>26</v>
      </c>
      <c r="D9235">
        <v>42</v>
      </c>
      <c r="E9235" t="s">
        <v>33</v>
      </c>
      <c r="F9235" t="s">
        <v>79</v>
      </c>
    </row>
    <row r="9236" spans="1:6" x14ac:dyDescent="0.2">
      <c r="A9236" t="s">
        <v>27848</v>
      </c>
      <c r="B9236" t="s">
        <v>18</v>
      </c>
      <c r="C9236" t="s">
        <v>27</v>
      </c>
      <c r="D9236">
        <v>114</v>
      </c>
      <c r="E9236" t="s">
        <v>34</v>
      </c>
      <c r="F9236" t="s">
        <v>29157</v>
      </c>
    </row>
    <row r="9237" spans="1:6" x14ac:dyDescent="0.2">
      <c r="A9237" t="s">
        <v>27851</v>
      </c>
      <c r="B9237" t="s">
        <v>21</v>
      </c>
      <c r="C9237" t="s">
        <v>26</v>
      </c>
      <c r="D9237">
        <v>58</v>
      </c>
      <c r="E9237" t="s">
        <v>34</v>
      </c>
      <c r="F9237" t="s">
        <v>79</v>
      </c>
    </row>
    <row r="9238" spans="1:6" x14ac:dyDescent="0.2">
      <c r="A9238" t="s">
        <v>27855</v>
      </c>
      <c r="B9238" t="s">
        <v>20</v>
      </c>
      <c r="C9238" t="s">
        <v>26</v>
      </c>
      <c r="D9238">
        <v>53</v>
      </c>
      <c r="E9238" t="s">
        <v>33</v>
      </c>
      <c r="F9238" t="s">
        <v>79</v>
      </c>
    </row>
    <row r="9239" spans="1:6" x14ac:dyDescent="0.2">
      <c r="A9239" t="s">
        <v>27858</v>
      </c>
      <c r="B9239" t="s">
        <v>20</v>
      </c>
      <c r="C9239" t="s">
        <v>27</v>
      </c>
      <c r="D9239">
        <v>84</v>
      </c>
      <c r="E9239" t="s">
        <v>32</v>
      </c>
      <c r="F9239" t="s">
        <v>29157</v>
      </c>
    </row>
    <row r="9240" spans="1:6" x14ac:dyDescent="0.2">
      <c r="A9240" t="s">
        <v>27861</v>
      </c>
      <c r="B9240" t="s">
        <v>22</v>
      </c>
      <c r="C9240" t="s">
        <v>27</v>
      </c>
      <c r="D9240">
        <v>58</v>
      </c>
      <c r="E9240" t="s">
        <v>34</v>
      </c>
      <c r="F9240" t="s">
        <v>29157</v>
      </c>
    </row>
    <row r="9241" spans="1:6" x14ac:dyDescent="0.2">
      <c r="A9241" t="s">
        <v>27864</v>
      </c>
      <c r="B9241" t="s">
        <v>20</v>
      </c>
      <c r="C9241" t="s">
        <v>26</v>
      </c>
      <c r="D9241">
        <v>50</v>
      </c>
      <c r="E9241" t="s">
        <v>33</v>
      </c>
      <c r="F9241" t="s">
        <v>79</v>
      </c>
    </row>
    <row r="9242" spans="1:6" x14ac:dyDescent="0.2">
      <c r="A9242" t="s">
        <v>27867</v>
      </c>
      <c r="B9242" t="s">
        <v>17</v>
      </c>
      <c r="C9242" t="s">
        <v>26</v>
      </c>
      <c r="D9242">
        <v>22</v>
      </c>
      <c r="E9242" t="s">
        <v>34</v>
      </c>
      <c r="F9242" t="s">
        <v>29157</v>
      </c>
    </row>
    <row r="9243" spans="1:6" x14ac:dyDescent="0.2">
      <c r="A9243" t="s">
        <v>27870</v>
      </c>
      <c r="B9243" t="s">
        <v>22</v>
      </c>
      <c r="C9243" t="s">
        <v>28</v>
      </c>
      <c r="D9243">
        <v>131</v>
      </c>
      <c r="E9243" t="s">
        <v>34</v>
      </c>
      <c r="F9243" t="s">
        <v>29157</v>
      </c>
    </row>
    <row r="9244" spans="1:6" x14ac:dyDescent="0.2">
      <c r="A9244" t="s">
        <v>27873</v>
      </c>
      <c r="B9244" t="s">
        <v>20</v>
      </c>
      <c r="C9244" t="s">
        <v>27</v>
      </c>
      <c r="D9244">
        <v>78</v>
      </c>
      <c r="E9244" t="s">
        <v>34</v>
      </c>
      <c r="F9244" t="s">
        <v>79</v>
      </c>
    </row>
    <row r="9245" spans="1:6" x14ac:dyDescent="0.2">
      <c r="A9245" t="s">
        <v>27876</v>
      </c>
      <c r="B9245" t="s">
        <v>20</v>
      </c>
      <c r="C9245" t="s">
        <v>28</v>
      </c>
      <c r="D9245">
        <v>203</v>
      </c>
      <c r="E9245" t="s">
        <v>32</v>
      </c>
      <c r="F9245" t="s">
        <v>79</v>
      </c>
    </row>
    <row r="9246" spans="1:6" x14ac:dyDescent="0.2">
      <c r="A9246" t="s">
        <v>27879</v>
      </c>
      <c r="B9246" t="s">
        <v>15</v>
      </c>
      <c r="C9246" t="s">
        <v>26</v>
      </c>
      <c r="D9246">
        <v>54</v>
      </c>
      <c r="E9246" t="s">
        <v>33</v>
      </c>
      <c r="F9246" t="s">
        <v>29157</v>
      </c>
    </row>
    <row r="9247" spans="1:6" x14ac:dyDescent="0.2">
      <c r="A9247" t="s">
        <v>27882</v>
      </c>
      <c r="B9247" t="s">
        <v>19</v>
      </c>
      <c r="C9247" t="s">
        <v>27</v>
      </c>
      <c r="D9247">
        <v>117</v>
      </c>
      <c r="E9247" t="s">
        <v>32</v>
      </c>
      <c r="F9247" t="s">
        <v>79</v>
      </c>
    </row>
    <row r="9248" spans="1:6" x14ac:dyDescent="0.2">
      <c r="A9248" t="s">
        <v>27885</v>
      </c>
      <c r="B9248" t="s">
        <v>17</v>
      </c>
      <c r="C9248" t="s">
        <v>26</v>
      </c>
      <c r="D9248">
        <v>38</v>
      </c>
      <c r="E9248" t="s">
        <v>33</v>
      </c>
      <c r="F9248" t="s">
        <v>29157</v>
      </c>
    </row>
    <row r="9249" spans="1:6" x14ac:dyDescent="0.2">
      <c r="A9249" t="s">
        <v>27888</v>
      </c>
      <c r="B9249" t="s">
        <v>18</v>
      </c>
      <c r="C9249" t="s">
        <v>29</v>
      </c>
      <c r="D9249">
        <v>22</v>
      </c>
      <c r="E9249" t="s">
        <v>32</v>
      </c>
      <c r="F9249" t="s">
        <v>29157</v>
      </c>
    </row>
    <row r="9250" spans="1:6" x14ac:dyDescent="0.2">
      <c r="A9250" t="s">
        <v>27891</v>
      </c>
      <c r="B9250" t="s">
        <v>21</v>
      </c>
      <c r="C9250" t="s">
        <v>29</v>
      </c>
      <c r="D9250">
        <v>17</v>
      </c>
      <c r="E9250" t="s">
        <v>33</v>
      </c>
      <c r="F9250" t="s">
        <v>29157</v>
      </c>
    </row>
    <row r="9251" spans="1:6" x14ac:dyDescent="0.2">
      <c r="A9251" t="s">
        <v>27894</v>
      </c>
      <c r="B9251" t="s">
        <v>15</v>
      </c>
      <c r="C9251" t="s">
        <v>29</v>
      </c>
      <c r="D9251">
        <v>14</v>
      </c>
      <c r="E9251" t="s">
        <v>32</v>
      </c>
      <c r="F9251" t="s">
        <v>29157</v>
      </c>
    </row>
    <row r="9252" spans="1:6" x14ac:dyDescent="0.2">
      <c r="A9252" t="s">
        <v>27897</v>
      </c>
      <c r="B9252" t="s">
        <v>17</v>
      </c>
      <c r="C9252" t="s">
        <v>26</v>
      </c>
      <c r="D9252">
        <v>23</v>
      </c>
      <c r="E9252" t="s">
        <v>32</v>
      </c>
      <c r="F9252" t="s">
        <v>79</v>
      </c>
    </row>
    <row r="9253" spans="1:6" x14ac:dyDescent="0.2">
      <c r="A9253" t="s">
        <v>27900</v>
      </c>
      <c r="B9253" t="s">
        <v>22</v>
      </c>
      <c r="C9253" t="s">
        <v>26</v>
      </c>
      <c r="D9253">
        <v>30</v>
      </c>
      <c r="E9253" t="s">
        <v>33</v>
      </c>
      <c r="F9253" t="s">
        <v>79</v>
      </c>
    </row>
    <row r="9254" spans="1:6" x14ac:dyDescent="0.2">
      <c r="A9254" t="s">
        <v>27903</v>
      </c>
      <c r="B9254" t="s">
        <v>21</v>
      </c>
      <c r="C9254" t="s">
        <v>26</v>
      </c>
      <c r="D9254">
        <v>46</v>
      </c>
      <c r="E9254" t="s">
        <v>34</v>
      </c>
      <c r="F9254" t="s">
        <v>79</v>
      </c>
    </row>
    <row r="9255" spans="1:6" x14ac:dyDescent="0.2">
      <c r="A9255" t="s">
        <v>27924</v>
      </c>
      <c r="B9255" t="s">
        <v>15</v>
      </c>
      <c r="C9255" t="s">
        <v>30</v>
      </c>
      <c r="D9255">
        <v>3</v>
      </c>
      <c r="E9255" t="s">
        <v>32</v>
      </c>
      <c r="F9255" t="s">
        <v>29157</v>
      </c>
    </row>
    <row r="9256" spans="1:6" x14ac:dyDescent="0.2">
      <c r="A9256" t="s">
        <v>27927</v>
      </c>
      <c r="B9256" t="s">
        <v>22</v>
      </c>
      <c r="C9256" t="s">
        <v>26</v>
      </c>
      <c r="D9256">
        <v>39</v>
      </c>
      <c r="E9256" t="s">
        <v>33</v>
      </c>
      <c r="F9256" t="s">
        <v>29154</v>
      </c>
    </row>
    <row r="9257" spans="1:6" x14ac:dyDescent="0.2">
      <c r="A9257" t="s">
        <v>27930</v>
      </c>
      <c r="B9257" t="s">
        <v>18</v>
      </c>
      <c r="C9257" t="s">
        <v>26</v>
      </c>
      <c r="D9257">
        <v>36</v>
      </c>
      <c r="E9257" t="s">
        <v>32</v>
      </c>
      <c r="F9257" t="s">
        <v>29156</v>
      </c>
    </row>
    <row r="9258" spans="1:6" x14ac:dyDescent="0.2">
      <c r="A9258" t="s">
        <v>27933</v>
      </c>
      <c r="B9258" t="s">
        <v>16</v>
      </c>
      <c r="C9258" t="s">
        <v>26</v>
      </c>
      <c r="D9258">
        <v>43</v>
      </c>
      <c r="E9258" t="s">
        <v>32</v>
      </c>
      <c r="F9258" t="s">
        <v>29157</v>
      </c>
    </row>
    <row r="9259" spans="1:6" x14ac:dyDescent="0.2">
      <c r="A9259" t="s">
        <v>27936</v>
      </c>
      <c r="B9259" t="s">
        <v>23</v>
      </c>
      <c r="C9259" t="s">
        <v>27</v>
      </c>
      <c r="D9259">
        <v>51</v>
      </c>
      <c r="E9259" t="s">
        <v>33</v>
      </c>
      <c r="F9259" t="s">
        <v>29157</v>
      </c>
    </row>
    <row r="9260" spans="1:6" x14ac:dyDescent="0.2">
      <c r="A9260" t="s">
        <v>27939</v>
      </c>
      <c r="B9260" t="s">
        <v>22</v>
      </c>
      <c r="C9260" t="s">
        <v>27</v>
      </c>
      <c r="D9260">
        <v>45</v>
      </c>
      <c r="E9260" t="s">
        <v>34</v>
      </c>
      <c r="F9260" t="s">
        <v>29154</v>
      </c>
    </row>
    <row r="9261" spans="1:6" x14ac:dyDescent="0.2">
      <c r="A9261" t="s">
        <v>27942</v>
      </c>
      <c r="B9261" t="s">
        <v>19</v>
      </c>
      <c r="C9261" t="s">
        <v>26</v>
      </c>
      <c r="D9261">
        <v>36</v>
      </c>
      <c r="E9261" t="s">
        <v>32</v>
      </c>
      <c r="F9261" t="s">
        <v>29154</v>
      </c>
    </row>
    <row r="9262" spans="1:6" x14ac:dyDescent="0.2">
      <c r="A9262" t="s">
        <v>27945</v>
      </c>
      <c r="B9262" t="s">
        <v>17</v>
      </c>
      <c r="C9262" t="s">
        <v>29</v>
      </c>
      <c r="D9262">
        <v>11</v>
      </c>
      <c r="E9262" t="s">
        <v>34</v>
      </c>
      <c r="F9262" t="s">
        <v>29155</v>
      </c>
    </row>
    <row r="9263" spans="1:6" x14ac:dyDescent="0.2">
      <c r="A9263" t="s">
        <v>27948</v>
      </c>
      <c r="B9263" t="s">
        <v>22</v>
      </c>
      <c r="C9263" t="s">
        <v>26</v>
      </c>
      <c r="D9263">
        <v>29</v>
      </c>
      <c r="E9263" t="s">
        <v>32</v>
      </c>
      <c r="F9263" t="s">
        <v>29157</v>
      </c>
    </row>
    <row r="9264" spans="1:6" x14ac:dyDescent="0.2">
      <c r="A9264" t="s">
        <v>27951</v>
      </c>
      <c r="B9264" t="s">
        <v>22</v>
      </c>
      <c r="C9264" t="s">
        <v>26</v>
      </c>
      <c r="D9264">
        <v>33</v>
      </c>
      <c r="E9264" t="s">
        <v>32</v>
      </c>
      <c r="F9264" t="s">
        <v>29154</v>
      </c>
    </row>
    <row r="9265" spans="1:6" x14ac:dyDescent="0.2">
      <c r="A9265" t="s">
        <v>27954</v>
      </c>
      <c r="B9265" t="s">
        <v>20</v>
      </c>
      <c r="C9265" t="s">
        <v>29</v>
      </c>
      <c r="D9265">
        <v>15</v>
      </c>
      <c r="E9265" t="s">
        <v>34</v>
      </c>
      <c r="F9265" t="s">
        <v>29154</v>
      </c>
    </row>
    <row r="9266" spans="1:6" x14ac:dyDescent="0.2">
      <c r="A9266" t="s">
        <v>27957</v>
      </c>
      <c r="B9266" t="s">
        <v>21</v>
      </c>
      <c r="C9266" t="s">
        <v>28</v>
      </c>
      <c r="D9266">
        <v>214</v>
      </c>
      <c r="E9266" t="s">
        <v>32</v>
      </c>
      <c r="F9266" t="s">
        <v>29156</v>
      </c>
    </row>
    <row r="9267" spans="1:6" x14ac:dyDescent="0.2">
      <c r="A9267" t="s">
        <v>27960</v>
      </c>
      <c r="B9267" t="s">
        <v>19</v>
      </c>
      <c r="C9267" t="s">
        <v>27</v>
      </c>
      <c r="D9267">
        <v>72</v>
      </c>
      <c r="E9267" t="s">
        <v>33</v>
      </c>
      <c r="F9267" t="s">
        <v>29154</v>
      </c>
    </row>
    <row r="9268" spans="1:6" x14ac:dyDescent="0.2">
      <c r="A9268" t="s">
        <v>27963</v>
      </c>
      <c r="B9268" t="s">
        <v>21</v>
      </c>
      <c r="C9268" t="s">
        <v>27</v>
      </c>
      <c r="D9268">
        <v>49</v>
      </c>
      <c r="E9268" t="s">
        <v>33</v>
      </c>
      <c r="F9268" t="s">
        <v>29156</v>
      </c>
    </row>
    <row r="9269" spans="1:6" x14ac:dyDescent="0.2">
      <c r="A9269" t="s">
        <v>27966</v>
      </c>
      <c r="B9269" t="s">
        <v>19</v>
      </c>
      <c r="C9269" t="s">
        <v>27</v>
      </c>
      <c r="D9269">
        <v>57</v>
      </c>
      <c r="E9269" t="s">
        <v>33</v>
      </c>
      <c r="F9269" t="s">
        <v>29154</v>
      </c>
    </row>
    <row r="9270" spans="1:6" x14ac:dyDescent="0.2">
      <c r="A9270" t="s">
        <v>27969</v>
      </c>
      <c r="B9270" t="s">
        <v>22</v>
      </c>
      <c r="C9270" t="s">
        <v>29</v>
      </c>
      <c r="D9270">
        <v>14</v>
      </c>
      <c r="E9270" t="s">
        <v>33</v>
      </c>
      <c r="F9270" t="s">
        <v>29154</v>
      </c>
    </row>
    <row r="9271" spans="1:6" x14ac:dyDescent="0.2">
      <c r="A9271" t="s">
        <v>27972</v>
      </c>
      <c r="B9271" t="s">
        <v>22</v>
      </c>
      <c r="C9271" t="s">
        <v>27</v>
      </c>
      <c r="D9271">
        <v>69</v>
      </c>
      <c r="E9271" t="s">
        <v>32</v>
      </c>
      <c r="F9271" t="s">
        <v>29154</v>
      </c>
    </row>
    <row r="9272" spans="1:6" x14ac:dyDescent="0.2">
      <c r="A9272" t="s">
        <v>27975</v>
      </c>
      <c r="B9272" t="s">
        <v>23</v>
      </c>
      <c r="C9272" t="s">
        <v>30</v>
      </c>
      <c r="D9272">
        <v>7</v>
      </c>
      <c r="E9272" t="s">
        <v>32</v>
      </c>
      <c r="F9272" t="s">
        <v>29156</v>
      </c>
    </row>
    <row r="9273" spans="1:6" x14ac:dyDescent="0.2">
      <c r="A9273" t="s">
        <v>27978</v>
      </c>
      <c r="B9273" t="s">
        <v>18</v>
      </c>
      <c r="C9273" t="s">
        <v>27</v>
      </c>
      <c r="D9273">
        <v>64</v>
      </c>
      <c r="E9273" t="s">
        <v>33</v>
      </c>
      <c r="F9273" t="s">
        <v>29157</v>
      </c>
    </row>
    <row r="9274" spans="1:6" x14ac:dyDescent="0.2">
      <c r="A9274" t="s">
        <v>27981</v>
      </c>
      <c r="B9274" t="s">
        <v>20</v>
      </c>
      <c r="C9274" t="s">
        <v>26</v>
      </c>
      <c r="D9274">
        <v>47</v>
      </c>
      <c r="E9274" t="s">
        <v>33</v>
      </c>
      <c r="F9274" t="s">
        <v>29156</v>
      </c>
    </row>
    <row r="9275" spans="1:6" x14ac:dyDescent="0.2">
      <c r="A9275" t="s">
        <v>27984</v>
      </c>
      <c r="B9275" t="s">
        <v>22</v>
      </c>
      <c r="C9275" t="s">
        <v>30</v>
      </c>
      <c r="D9275">
        <v>5</v>
      </c>
      <c r="E9275" t="s">
        <v>34</v>
      </c>
      <c r="F9275" t="s">
        <v>29156</v>
      </c>
    </row>
    <row r="9276" spans="1:6" x14ac:dyDescent="0.2">
      <c r="A9276" t="s">
        <v>27987</v>
      </c>
      <c r="B9276" t="s">
        <v>15</v>
      </c>
      <c r="C9276" t="s">
        <v>27</v>
      </c>
      <c r="D9276">
        <v>90</v>
      </c>
      <c r="E9276" t="s">
        <v>34</v>
      </c>
      <c r="F9276" t="s">
        <v>29155</v>
      </c>
    </row>
    <row r="9277" spans="1:6" x14ac:dyDescent="0.2">
      <c r="A9277" t="s">
        <v>27990</v>
      </c>
      <c r="B9277" t="s">
        <v>22</v>
      </c>
      <c r="C9277" t="s">
        <v>26</v>
      </c>
      <c r="D9277">
        <v>21</v>
      </c>
      <c r="E9277" t="s">
        <v>34</v>
      </c>
      <c r="F9277" t="s">
        <v>29157</v>
      </c>
    </row>
    <row r="9278" spans="1:6" x14ac:dyDescent="0.2">
      <c r="A9278" t="s">
        <v>27993</v>
      </c>
      <c r="B9278" t="s">
        <v>16</v>
      </c>
      <c r="C9278" t="s">
        <v>27</v>
      </c>
      <c r="D9278">
        <v>85</v>
      </c>
      <c r="E9278" t="s">
        <v>33</v>
      </c>
      <c r="F9278" t="s">
        <v>29157</v>
      </c>
    </row>
    <row r="9279" spans="1:6" x14ac:dyDescent="0.2">
      <c r="A9279" t="s">
        <v>27996</v>
      </c>
      <c r="B9279" t="s">
        <v>23</v>
      </c>
      <c r="C9279" t="s">
        <v>27</v>
      </c>
      <c r="D9279">
        <v>66</v>
      </c>
      <c r="E9279" t="s">
        <v>33</v>
      </c>
      <c r="F9279" t="s">
        <v>29157</v>
      </c>
    </row>
    <row r="9280" spans="1:6" x14ac:dyDescent="0.2">
      <c r="A9280" t="s">
        <v>27999</v>
      </c>
      <c r="B9280" t="s">
        <v>21</v>
      </c>
      <c r="C9280" t="s">
        <v>27</v>
      </c>
      <c r="D9280">
        <v>85</v>
      </c>
      <c r="E9280" t="s">
        <v>33</v>
      </c>
      <c r="F9280" t="s">
        <v>29156</v>
      </c>
    </row>
    <row r="9281" spans="1:6" x14ac:dyDescent="0.2">
      <c r="A9281" t="s">
        <v>28002</v>
      </c>
      <c r="B9281" t="s">
        <v>23</v>
      </c>
      <c r="C9281" t="s">
        <v>29</v>
      </c>
      <c r="D9281">
        <v>23</v>
      </c>
      <c r="E9281" t="s">
        <v>34</v>
      </c>
      <c r="F9281" t="s">
        <v>29156</v>
      </c>
    </row>
    <row r="9282" spans="1:6" x14ac:dyDescent="0.2">
      <c r="A9282" t="s">
        <v>28005</v>
      </c>
      <c r="B9282" t="s">
        <v>23</v>
      </c>
      <c r="C9282" t="s">
        <v>29</v>
      </c>
      <c r="D9282">
        <v>21</v>
      </c>
      <c r="E9282" t="s">
        <v>34</v>
      </c>
      <c r="F9282" t="s">
        <v>29156</v>
      </c>
    </row>
    <row r="9283" spans="1:6" x14ac:dyDescent="0.2">
      <c r="A9283" t="s">
        <v>28008</v>
      </c>
      <c r="B9283" t="s">
        <v>21</v>
      </c>
      <c r="C9283" t="s">
        <v>27</v>
      </c>
      <c r="D9283">
        <v>115</v>
      </c>
      <c r="E9283" t="s">
        <v>32</v>
      </c>
      <c r="F9283" t="s">
        <v>29154</v>
      </c>
    </row>
    <row r="9284" spans="1:6" x14ac:dyDescent="0.2">
      <c r="A9284" t="s">
        <v>28011</v>
      </c>
      <c r="B9284" t="s">
        <v>18</v>
      </c>
      <c r="C9284" t="s">
        <v>29</v>
      </c>
      <c r="D9284">
        <v>15</v>
      </c>
      <c r="E9284" t="s">
        <v>32</v>
      </c>
      <c r="F9284" t="s">
        <v>29154</v>
      </c>
    </row>
    <row r="9285" spans="1:6" x14ac:dyDescent="0.2">
      <c r="A9285" t="s">
        <v>28014</v>
      </c>
      <c r="B9285" t="s">
        <v>23</v>
      </c>
      <c r="C9285" t="s">
        <v>27</v>
      </c>
      <c r="D9285">
        <v>49</v>
      </c>
      <c r="E9285" t="s">
        <v>32</v>
      </c>
      <c r="F9285" t="s">
        <v>29155</v>
      </c>
    </row>
    <row r="9286" spans="1:6" x14ac:dyDescent="0.2">
      <c r="A9286" t="s">
        <v>28017</v>
      </c>
      <c r="B9286" t="s">
        <v>17</v>
      </c>
      <c r="C9286" t="s">
        <v>26</v>
      </c>
      <c r="D9286">
        <v>34</v>
      </c>
      <c r="E9286" t="s">
        <v>33</v>
      </c>
      <c r="F9286" t="s">
        <v>29154</v>
      </c>
    </row>
    <row r="9287" spans="1:6" x14ac:dyDescent="0.2">
      <c r="A9287" t="s">
        <v>28020</v>
      </c>
      <c r="B9287" t="s">
        <v>21</v>
      </c>
      <c r="C9287" t="s">
        <v>26</v>
      </c>
      <c r="D9287">
        <v>38</v>
      </c>
      <c r="E9287" t="s">
        <v>34</v>
      </c>
      <c r="F9287" t="s">
        <v>29156</v>
      </c>
    </row>
    <row r="9288" spans="1:6" x14ac:dyDescent="0.2">
      <c r="A9288" t="s">
        <v>28023</v>
      </c>
      <c r="B9288" t="s">
        <v>23</v>
      </c>
      <c r="C9288" t="s">
        <v>30</v>
      </c>
      <c r="D9288">
        <v>7</v>
      </c>
      <c r="E9288" t="s">
        <v>33</v>
      </c>
      <c r="F9288" t="s">
        <v>29155</v>
      </c>
    </row>
    <row r="9289" spans="1:6" x14ac:dyDescent="0.2">
      <c r="A9289" t="s">
        <v>28026</v>
      </c>
      <c r="B9289" t="s">
        <v>24</v>
      </c>
      <c r="C9289" t="s">
        <v>28</v>
      </c>
      <c r="D9289">
        <v>385</v>
      </c>
      <c r="E9289" t="s">
        <v>32</v>
      </c>
      <c r="F9289" t="s">
        <v>29157</v>
      </c>
    </row>
    <row r="9290" spans="1:6" x14ac:dyDescent="0.2">
      <c r="A9290" t="s">
        <v>28029</v>
      </c>
      <c r="B9290" t="s">
        <v>18</v>
      </c>
      <c r="C9290" t="s">
        <v>26</v>
      </c>
      <c r="D9290">
        <v>36</v>
      </c>
      <c r="E9290" t="s">
        <v>34</v>
      </c>
      <c r="F9290" t="s">
        <v>29157</v>
      </c>
    </row>
    <row r="9291" spans="1:6" x14ac:dyDescent="0.2">
      <c r="A9291" t="s">
        <v>28032</v>
      </c>
      <c r="B9291" t="s">
        <v>24</v>
      </c>
      <c r="C9291" t="s">
        <v>27</v>
      </c>
      <c r="D9291">
        <v>101</v>
      </c>
      <c r="E9291" t="s">
        <v>34</v>
      </c>
      <c r="F9291" t="s">
        <v>29157</v>
      </c>
    </row>
    <row r="9292" spans="1:6" x14ac:dyDescent="0.2">
      <c r="A9292" t="s">
        <v>28035</v>
      </c>
      <c r="B9292" t="s">
        <v>18</v>
      </c>
      <c r="C9292" t="s">
        <v>26</v>
      </c>
      <c r="D9292">
        <v>36</v>
      </c>
      <c r="E9292" t="s">
        <v>33</v>
      </c>
      <c r="F9292" t="s">
        <v>29157</v>
      </c>
    </row>
    <row r="9293" spans="1:6" x14ac:dyDescent="0.2">
      <c r="A9293" t="s">
        <v>28038</v>
      </c>
      <c r="B9293" t="s">
        <v>15</v>
      </c>
      <c r="C9293" t="s">
        <v>26</v>
      </c>
      <c r="D9293">
        <v>53</v>
      </c>
      <c r="E9293" t="s">
        <v>32</v>
      </c>
      <c r="F9293" t="s">
        <v>29155</v>
      </c>
    </row>
    <row r="9294" spans="1:6" x14ac:dyDescent="0.2">
      <c r="A9294" t="s">
        <v>28041</v>
      </c>
      <c r="B9294" t="s">
        <v>21</v>
      </c>
      <c r="C9294" t="s">
        <v>27</v>
      </c>
      <c r="D9294">
        <v>79</v>
      </c>
      <c r="E9294" t="s">
        <v>32</v>
      </c>
      <c r="F9294" t="s">
        <v>29156</v>
      </c>
    </row>
    <row r="9295" spans="1:6" x14ac:dyDescent="0.2">
      <c r="A9295" t="s">
        <v>28044</v>
      </c>
      <c r="B9295" t="s">
        <v>16</v>
      </c>
      <c r="C9295" t="s">
        <v>29</v>
      </c>
      <c r="D9295">
        <v>22</v>
      </c>
      <c r="E9295" t="s">
        <v>32</v>
      </c>
      <c r="F9295" t="s">
        <v>29154</v>
      </c>
    </row>
    <row r="9296" spans="1:6" x14ac:dyDescent="0.2">
      <c r="A9296" t="s">
        <v>28047</v>
      </c>
      <c r="B9296" t="s">
        <v>20</v>
      </c>
      <c r="C9296" t="s">
        <v>29</v>
      </c>
      <c r="D9296">
        <v>9</v>
      </c>
      <c r="E9296" t="s">
        <v>34</v>
      </c>
      <c r="F9296" t="s">
        <v>29157</v>
      </c>
    </row>
    <row r="9297" spans="1:6" x14ac:dyDescent="0.2">
      <c r="A9297" t="s">
        <v>28050</v>
      </c>
      <c r="B9297" t="s">
        <v>16</v>
      </c>
      <c r="C9297" t="s">
        <v>28</v>
      </c>
      <c r="D9297">
        <v>297</v>
      </c>
      <c r="E9297" t="s">
        <v>34</v>
      </c>
      <c r="F9297" t="s">
        <v>29154</v>
      </c>
    </row>
    <row r="9298" spans="1:6" x14ac:dyDescent="0.2">
      <c r="A9298" t="s">
        <v>28053</v>
      </c>
      <c r="B9298" t="s">
        <v>24</v>
      </c>
      <c r="C9298" t="s">
        <v>26</v>
      </c>
      <c r="D9298">
        <v>26</v>
      </c>
      <c r="E9298" t="s">
        <v>32</v>
      </c>
      <c r="F9298" t="s">
        <v>29157</v>
      </c>
    </row>
    <row r="9299" spans="1:6" x14ac:dyDescent="0.2">
      <c r="A9299" t="s">
        <v>28056</v>
      </c>
      <c r="B9299" t="s">
        <v>18</v>
      </c>
      <c r="C9299" t="s">
        <v>26</v>
      </c>
      <c r="D9299">
        <v>25</v>
      </c>
      <c r="E9299" t="s">
        <v>33</v>
      </c>
      <c r="F9299" t="s">
        <v>29157</v>
      </c>
    </row>
    <row r="9300" spans="1:6" x14ac:dyDescent="0.2">
      <c r="A9300" t="s">
        <v>28059</v>
      </c>
      <c r="B9300" t="s">
        <v>16</v>
      </c>
      <c r="C9300" t="s">
        <v>28</v>
      </c>
      <c r="D9300">
        <v>140</v>
      </c>
      <c r="E9300" t="s">
        <v>32</v>
      </c>
      <c r="F9300" t="s">
        <v>29156</v>
      </c>
    </row>
    <row r="9301" spans="1:6" x14ac:dyDescent="0.2">
      <c r="A9301" t="s">
        <v>28062</v>
      </c>
      <c r="B9301" t="s">
        <v>23</v>
      </c>
      <c r="C9301" t="s">
        <v>29</v>
      </c>
      <c r="D9301">
        <v>12</v>
      </c>
      <c r="E9301" t="s">
        <v>32</v>
      </c>
      <c r="F9301" t="s">
        <v>29157</v>
      </c>
    </row>
    <row r="9302" spans="1:6" x14ac:dyDescent="0.2">
      <c r="A9302" t="s">
        <v>28065</v>
      </c>
      <c r="B9302" t="s">
        <v>20</v>
      </c>
      <c r="C9302" t="s">
        <v>29</v>
      </c>
      <c r="D9302">
        <v>15</v>
      </c>
      <c r="E9302" t="s">
        <v>32</v>
      </c>
      <c r="F9302" t="s">
        <v>29157</v>
      </c>
    </row>
    <row r="9303" spans="1:6" x14ac:dyDescent="0.2">
      <c r="A9303" t="s">
        <v>28068</v>
      </c>
      <c r="B9303" t="s">
        <v>15</v>
      </c>
      <c r="C9303" t="s">
        <v>30</v>
      </c>
      <c r="D9303">
        <v>8</v>
      </c>
      <c r="E9303" t="s">
        <v>32</v>
      </c>
      <c r="F9303" t="s">
        <v>29157</v>
      </c>
    </row>
    <row r="9304" spans="1:6" x14ac:dyDescent="0.2">
      <c r="A9304" t="s">
        <v>28071</v>
      </c>
      <c r="B9304" t="s">
        <v>18</v>
      </c>
      <c r="C9304" t="s">
        <v>29</v>
      </c>
      <c r="D9304">
        <v>16</v>
      </c>
      <c r="E9304" t="s">
        <v>33</v>
      </c>
      <c r="F9304" t="s">
        <v>29154</v>
      </c>
    </row>
    <row r="9305" spans="1:6" x14ac:dyDescent="0.2">
      <c r="A9305" t="s">
        <v>28074</v>
      </c>
      <c r="B9305" t="s">
        <v>18</v>
      </c>
      <c r="C9305" t="s">
        <v>30</v>
      </c>
      <c r="D9305">
        <v>7</v>
      </c>
      <c r="E9305" t="s">
        <v>33</v>
      </c>
      <c r="F9305" t="s">
        <v>29156</v>
      </c>
    </row>
    <row r="9306" spans="1:6" x14ac:dyDescent="0.2">
      <c r="A9306" t="s">
        <v>28077</v>
      </c>
      <c r="B9306" t="s">
        <v>19</v>
      </c>
      <c r="C9306" t="s">
        <v>27</v>
      </c>
      <c r="D9306">
        <v>101</v>
      </c>
      <c r="E9306" t="s">
        <v>34</v>
      </c>
      <c r="F9306" t="s">
        <v>29154</v>
      </c>
    </row>
    <row r="9307" spans="1:6" x14ac:dyDescent="0.2">
      <c r="A9307" t="s">
        <v>28080</v>
      </c>
      <c r="B9307" t="s">
        <v>21</v>
      </c>
      <c r="C9307" t="s">
        <v>29</v>
      </c>
      <c r="D9307">
        <v>8</v>
      </c>
      <c r="E9307" t="s">
        <v>34</v>
      </c>
      <c r="F9307" t="s">
        <v>29157</v>
      </c>
    </row>
    <row r="9308" spans="1:6" x14ac:dyDescent="0.2">
      <c r="A9308" t="s">
        <v>28083</v>
      </c>
      <c r="B9308" t="s">
        <v>18</v>
      </c>
      <c r="C9308" t="s">
        <v>28</v>
      </c>
      <c r="D9308">
        <v>318</v>
      </c>
      <c r="E9308" t="s">
        <v>33</v>
      </c>
      <c r="F9308" t="s">
        <v>29156</v>
      </c>
    </row>
    <row r="9309" spans="1:6" x14ac:dyDescent="0.2">
      <c r="A9309" t="s">
        <v>28086</v>
      </c>
      <c r="B9309" t="s">
        <v>15</v>
      </c>
      <c r="C9309" t="s">
        <v>30</v>
      </c>
      <c r="D9309">
        <v>7</v>
      </c>
      <c r="E9309" t="s">
        <v>33</v>
      </c>
      <c r="F9309" t="s">
        <v>29155</v>
      </c>
    </row>
    <row r="9310" spans="1:6" x14ac:dyDescent="0.2">
      <c r="A9310" t="s">
        <v>28089</v>
      </c>
      <c r="B9310" t="s">
        <v>16</v>
      </c>
      <c r="C9310" t="s">
        <v>29</v>
      </c>
      <c r="D9310">
        <v>20</v>
      </c>
      <c r="E9310" t="s">
        <v>32</v>
      </c>
      <c r="F9310" t="s">
        <v>29154</v>
      </c>
    </row>
    <row r="9311" spans="1:6" x14ac:dyDescent="0.2">
      <c r="A9311" t="s">
        <v>28092</v>
      </c>
      <c r="B9311" t="s">
        <v>15</v>
      </c>
      <c r="C9311" t="s">
        <v>30</v>
      </c>
      <c r="D9311">
        <v>5</v>
      </c>
      <c r="E9311" t="s">
        <v>34</v>
      </c>
      <c r="F9311" t="s">
        <v>29154</v>
      </c>
    </row>
    <row r="9312" spans="1:6" x14ac:dyDescent="0.2">
      <c r="A9312" t="s">
        <v>28095</v>
      </c>
      <c r="B9312" t="s">
        <v>22</v>
      </c>
      <c r="C9312" t="s">
        <v>26</v>
      </c>
      <c r="D9312">
        <v>44</v>
      </c>
      <c r="E9312" t="s">
        <v>32</v>
      </c>
      <c r="F9312" t="s">
        <v>29157</v>
      </c>
    </row>
    <row r="9313" spans="1:6" x14ac:dyDescent="0.2">
      <c r="A9313" t="s">
        <v>28098</v>
      </c>
      <c r="B9313" t="s">
        <v>17</v>
      </c>
      <c r="C9313" t="s">
        <v>26</v>
      </c>
      <c r="D9313">
        <v>47</v>
      </c>
      <c r="E9313" t="s">
        <v>34</v>
      </c>
      <c r="F9313" t="s">
        <v>29154</v>
      </c>
    </row>
    <row r="9314" spans="1:6" x14ac:dyDescent="0.2">
      <c r="A9314" t="s">
        <v>28101</v>
      </c>
      <c r="B9314" t="s">
        <v>23</v>
      </c>
      <c r="C9314" t="s">
        <v>26</v>
      </c>
      <c r="D9314">
        <v>36</v>
      </c>
      <c r="E9314" t="s">
        <v>33</v>
      </c>
      <c r="F9314" t="s">
        <v>29156</v>
      </c>
    </row>
    <row r="9315" spans="1:6" x14ac:dyDescent="0.2">
      <c r="A9315" t="s">
        <v>28104</v>
      </c>
      <c r="B9315" t="s">
        <v>24</v>
      </c>
      <c r="C9315" t="s">
        <v>27</v>
      </c>
      <c r="D9315">
        <v>86</v>
      </c>
      <c r="E9315" t="s">
        <v>32</v>
      </c>
      <c r="F9315" t="s">
        <v>29155</v>
      </c>
    </row>
    <row r="9316" spans="1:6" x14ac:dyDescent="0.2">
      <c r="A9316" t="s">
        <v>28107</v>
      </c>
      <c r="B9316" t="s">
        <v>16</v>
      </c>
      <c r="C9316" t="s">
        <v>26</v>
      </c>
      <c r="D9316">
        <v>31</v>
      </c>
      <c r="E9316" t="s">
        <v>34</v>
      </c>
      <c r="F9316" t="s">
        <v>29156</v>
      </c>
    </row>
    <row r="9317" spans="1:6" x14ac:dyDescent="0.2">
      <c r="A9317" t="s">
        <v>28110</v>
      </c>
      <c r="B9317" t="s">
        <v>23</v>
      </c>
      <c r="C9317" t="s">
        <v>26</v>
      </c>
      <c r="D9317">
        <v>48</v>
      </c>
      <c r="E9317" t="s">
        <v>33</v>
      </c>
      <c r="F9317" t="s">
        <v>29155</v>
      </c>
    </row>
    <row r="9318" spans="1:6" x14ac:dyDescent="0.2">
      <c r="A9318" t="s">
        <v>28113</v>
      </c>
      <c r="B9318" t="s">
        <v>22</v>
      </c>
      <c r="C9318" t="s">
        <v>28</v>
      </c>
      <c r="D9318">
        <v>226</v>
      </c>
      <c r="E9318" t="s">
        <v>32</v>
      </c>
      <c r="F9318" t="s">
        <v>29157</v>
      </c>
    </row>
    <row r="9319" spans="1:6" x14ac:dyDescent="0.2">
      <c r="A9319" t="s">
        <v>28116</v>
      </c>
      <c r="B9319" t="s">
        <v>18</v>
      </c>
      <c r="C9319" t="s">
        <v>27</v>
      </c>
      <c r="D9319">
        <v>87</v>
      </c>
      <c r="E9319" t="s">
        <v>34</v>
      </c>
      <c r="F9319" t="s">
        <v>29156</v>
      </c>
    </row>
    <row r="9320" spans="1:6" x14ac:dyDescent="0.2">
      <c r="A9320" t="s">
        <v>28119</v>
      </c>
      <c r="B9320" t="s">
        <v>19</v>
      </c>
      <c r="C9320" t="s">
        <v>28</v>
      </c>
      <c r="D9320">
        <v>241</v>
      </c>
      <c r="E9320" t="s">
        <v>34</v>
      </c>
      <c r="F9320" t="s">
        <v>29155</v>
      </c>
    </row>
    <row r="9321" spans="1:6" x14ac:dyDescent="0.2">
      <c r="A9321" t="s">
        <v>28122</v>
      </c>
      <c r="B9321" t="s">
        <v>20</v>
      </c>
      <c r="C9321" t="s">
        <v>26</v>
      </c>
      <c r="D9321">
        <v>47</v>
      </c>
      <c r="E9321" t="s">
        <v>32</v>
      </c>
      <c r="F9321" t="s">
        <v>29157</v>
      </c>
    </row>
    <row r="9322" spans="1:6" x14ac:dyDescent="0.2">
      <c r="A9322" t="s">
        <v>28125</v>
      </c>
      <c r="B9322" t="s">
        <v>16</v>
      </c>
      <c r="C9322" t="s">
        <v>27</v>
      </c>
      <c r="D9322">
        <v>58</v>
      </c>
      <c r="E9322" t="s">
        <v>33</v>
      </c>
      <c r="F9322" t="s">
        <v>29157</v>
      </c>
    </row>
    <row r="9323" spans="1:6" x14ac:dyDescent="0.2">
      <c r="A9323" t="s">
        <v>27906</v>
      </c>
      <c r="B9323" t="s">
        <v>15</v>
      </c>
      <c r="C9323" t="s">
        <v>27</v>
      </c>
      <c r="D9323">
        <v>75</v>
      </c>
      <c r="E9323" t="s">
        <v>33</v>
      </c>
      <c r="F9323" t="s">
        <v>29157</v>
      </c>
    </row>
    <row r="9324" spans="1:6" x14ac:dyDescent="0.2">
      <c r="A9324" t="s">
        <v>27909</v>
      </c>
      <c r="B9324" t="s">
        <v>19</v>
      </c>
      <c r="C9324" t="s">
        <v>27</v>
      </c>
      <c r="D9324">
        <v>58</v>
      </c>
      <c r="E9324" t="s">
        <v>32</v>
      </c>
      <c r="F9324" t="s">
        <v>29155</v>
      </c>
    </row>
    <row r="9325" spans="1:6" x14ac:dyDescent="0.2">
      <c r="A9325" t="s">
        <v>27912</v>
      </c>
      <c r="B9325" t="s">
        <v>15</v>
      </c>
      <c r="C9325" t="s">
        <v>27</v>
      </c>
      <c r="D9325">
        <v>82</v>
      </c>
      <c r="E9325" t="s">
        <v>32</v>
      </c>
      <c r="F9325" t="s">
        <v>29157</v>
      </c>
    </row>
    <row r="9326" spans="1:6" x14ac:dyDescent="0.2">
      <c r="A9326" t="s">
        <v>27915</v>
      </c>
      <c r="B9326" t="s">
        <v>23</v>
      </c>
      <c r="C9326" t="s">
        <v>26</v>
      </c>
      <c r="D9326">
        <v>20</v>
      </c>
      <c r="E9326" t="s">
        <v>32</v>
      </c>
      <c r="F9326" t="s">
        <v>29157</v>
      </c>
    </row>
    <row r="9327" spans="1:6" x14ac:dyDescent="0.2">
      <c r="A9327" t="s">
        <v>27918</v>
      </c>
      <c r="B9327" t="s">
        <v>18</v>
      </c>
      <c r="C9327" t="s">
        <v>27</v>
      </c>
      <c r="D9327">
        <v>67</v>
      </c>
      <c r="E9327" t="s">
        <v>34</v>
      </c>
      <c r="F9327" t="s">
        <v>29156</v>
      </c>
    </row>
    <row r="9328" spans="1:6" x14ac:dyDescent="0.2">
      <c r="A9328" t="s">
        <v>27921</v>
      </c>
      <c r="B9328" t="s">
        <v>17</v>
      </c>
      <c r="C9328" t="s">
        <v>27</v>
      </c>
      <c r="D9328">
        <v>102</v>
      </c>
      <c r="E9328" t="s">
        <v>33</v>
      </c>
      <c r="F9328" t="s">
        <v>29155</v>
      </c>
    </row>
    <row r="9329" spans="1:6" x14ac:dyDescent="0.2">
      <c r="A9329" t="s">
        <v>28128</v>
      </c>
      <c r="B9329" t="s">
        <v>19</v>
      </c>
      <c r="C9329" t="s">
        <v>26</v>
      </c>
      <c r="D9329">
        <v>35</v>
      </c>
      <c r="E9329" t="s">
        <v>34</v>
      </c>
      <c r="F9329" t="s">
        <v>79</v>
      </c>
    </row>
    <row r="9330" spans="1:6" x14ac:dyDescent="0.2">
      <c r="A9330" t="s">
        <v>28131</v>
      </c>
      <c r="B9330" t="s">
        <v>18</v>
      </c>
      <c r="C9330" t="s">
        <v>27</v>
      </c>
      <c r="D9330">
        <v>46</v>
      </c>
      <c r="E9330" t="s">
        <v>34</v>
      </c>
      <c r="F9330" t="s">
        <v>79</v>
      </c>
    </row>
    <row r="9331" spans="1:6" x14ac:dyDescent="0.2">
      <c r="A9331" t="s">
        <v>28134</v>
      </c>
      <c r="B9331" t="s">
        <v>24</v>
      </c>
      <c r="C9331" t="s">
        <v>27</v>
      </c>
      <c r="D9331">
        <v>110</v>
      </c>
      <c r="E9331" t="s">
        <v>33</v>
      </c>
      <c r="F9331" t="s">
        <v>29157</v>
      </c>
    </row>
    <row r="9332" spans="1:6" x14ac:dyDescent="0.2">
      <c r="A9332" t="s">
        <v>28137</v>
      </c>
      <c r="B9332" t="s">
        <v>18</v>
      </c>
      <c r="C9332" t="s">
        <v>27</v>
      </c>
      <c r="D9332">
        <v>50</v>
      </c>
      <c r="E9332" t="s">
        <v>34</v>
      </c>
      <c r="F9332" t="s">
        <v>79</v>
      </c>
    </row>
    <row r="9333" spans="1:6" x14ac:dyDescent="0.2">
      <c r="A9333" t="s">
        <v>28140</v>
      </c>
      <c r="B9333" t="s">
        <v>17</v>
      </c>
      <c r="C9333" t="s">
        <v>26</v>
      </c>
      <c r="D9333">
        <v>52</v>
      </c>
      <c r="E9333" t="s">
        <v>32</v>
      </c>
      <c r="F9333" t="s">
        <v>79</v>
      </c>
    </row>
    <row r="9334" spans="1:6" x14ac:dyDescent="0.2">
      <c r="A9334" t="s">
        <v>28143</v>
      </c>
      <c r="B9334" t="s">
        <v>24</v>
      </c>
      <c r="C9334" t="s">
        <v>26</v>
      </c>
      <c r="D9334">
        <v>36</v>
      </c>
      <c r="E9334" t="s">
        <v>32</v>
      </c>
      <c r="F9334" t="s">
        <v>79</v>
      </c>
    </row>
    <row r="9335" spans="1:6" x14ac:dyDescent="0.2">
      <c r="A9335" t="s">
        <v>28146</v>
      </c>
      <c r="B9335" t="s">
        <v>23</v>
      </c>
      <c r="C9335" t="s">
        <v>26</v>
      </c>
      <c r="D9335">
        <v>58</v>
      </c>
      <c r="E9335" t="s">
        <v>33</v>
      </c>
      <c r="F9335" t="s">
        <v>79</v>
      </c>
    </row>
    <row r="9336" spans="1:6" x14ac:dyDescent="0.2">
      <c r="A9336" t="s">
        <v>28149</v>
      </c>
      <c r="B9336" t="s">
        <v>17</v>
      </c>
      <c r="C9336" t="s">
        <v>26</v>
      </c>
      <c r="D9336">
        <v>29</v>
      </c>
      <c r="E9336" t="s">
        <v>32</v>
      </c>
      <c r="F9336" t="s">
        <v>79</v>
      </c>
    </row>
    <row r="9337" spans="1:6" x14ac:dyDescent="0.2">
      <c r="A9337" t="s">
        <v>28152</v>
      </c>
      <c r="B9337" t="s">
        <v>19</v>
      </c>
      <c r="C9337" t="s">
        <v>27</v>
      </c>
      <c r="D9337">
        <v>84</v>
      </c>
      <c r="E9337" t="s">
        <v>32</v>
      </c>
      <c r="F9337" t="s">
        <v>79</v>
      </c>
    </row>
    <row r="9338" spans="1:6" x14ac:dyDescent="0.2">
      <c r="A9338" t="s">
        <v>28155</v>
      </c>
      <c r="B9338" t="s">
        <v>18</v>
      </c>
      <c r="C9338" t="s">
        <v>28</v>
      </c>
      <c r="D9338">
        <v>310</v>
      </c>
      <c r="E9338" t="s">
        <v>32</v>
      </c>
      <c r="F9338" t="s">
        <v>79</v>
      </c>
    </row>
    <row r="9339" spans="1:6" x14ac:dyDescent="0.2">
      <c r="A9339" t="s">
        <v>28158</v>
      </c>
      <c r="B9339" t="s">
        <v>19</v>
      </c>
      <c r="C9339" t="s">
        <v>26</v>
      </c>
      <c r="D9339">
        <v>41</v>
      </c>
      <c r="E9339" t="s">
        <v>34</v>
      </c>
      <c r="F9339" t="s">
        <v>79</v>
      </c>
    </row>
    <row r="9340" spans="1:6" x14ac:dyDescent="0.2">
      <c r="A9340" t="s">
        <v>28161</v>
      </c>
      <c r="B9340" t="s">
        <v>21</v>
      </c>
      <c r="C9340" t="s">
        <v>27</v>
      </c>
      <c r="D9340">
        <v>95</v>
      </c>
      <c r="E9340" t="s">
        <v>33</v>
      </c>
      <c r="F9340" t="s">
        <v>79</v>
      </c>
    </row>
    <row r="9341" spans="1:6" x14ac:dyDescent="0.2">
      <c r="A9341" t="s">
        <v>28164</v>
      </c>
      <c r="B9341" t="s">
        <v>15</v>
      </c>
      <c r="C9341" t="s">
        <v>26</v>
      </c>
      <c r="D9341">
        <v>33</v>
      </c>
      <c r="E9341" t="s">
        <v>33</v>
      </c>
      <c r="F9341" t="s">
        <v>79</v>
      </c>
    </row>
    <row r="9342" spans="1:6" x14ac:dyDescent="0.2">
      <c r="A9342" t="s">
        <v>28167</v>
      </c>
      <c r="B9342" t="s">
        <v>20</v>
      </c>
      <c r="C9342" t="s">
        <v>26</v>
      </c>
      <c r="D9342">
        <v>26</v>
      </c>
      <c r="E9342" t="s">
        <v>34</v>
      </c>
      <c r="F9342" t="s">
        <v>79</v>
      </c>
    </row>
    <row r="9343" spans="1:6" x14ac:dyDescent="0.2">
      <c r="A9343" t="s">
        <v>28170</v>
      </c>
      <c r="B9343" t="s">
        <v>18</v>
      </c>
      <c r="C9343" t="s">
        <v>26</v>
      </c>
      <c r="D9343">
        <v>37</v>
      </c>
      <c r="E9343" t="s">
        <v>34</v>
      </c>
      <c r="F9343" t="s">
        <v>79</v>
      </c>
    </row>
    <row r="9344" spans="1:6" x14ac:dyDescent="0.2">
      <c r="A9344" t="s">
        <v>28173</v>
      </c>
      <c r="B9344" t="s">
        <v>24</v>
      </c>
      <c r="C9344" t="s">
        <v>27</v>
      </c>
      <c r="D9344">
        <v>95</v>
      </c>
      <c r="E9344" t="s">
        <v>34</v>
      </c>
      <c r="F9344" t="s">
        <v>79</v>
      </c>
    </row>
    <row r="9345" spans="1:6" x14ac:dyDescent="0.2">
      <c r="A9345" t="s">
        <v>28176</v>
      </c>
      <c r="B9345" t="s">
        <v>18</v>
      </c>
      <c r="C9345" t="s">
        <v>28</v>
      </c>
      <c r="D9345">
        <v>148</v>
      </c>
      <c r="E9345" t="s">
        <v>32</v>
      </c>
      <c r="F9345" t="s">
        <v>79</v>
      </c>
    </row>
    <row r="9346" spans="1:6" x14ac:dyDescent="0.2">
      <c r="A9346" t="s">
        <v>28179</v>
      </c>
      <c r="B9346" t="s">
        <v>16</v>
      </c>
      <c r="C9346" t="s">
        <v>26</v>
      </c>
      <c r="D9346">
        <v>28</v>
      </c>
      <c r="E9346" t="s">
        <v>34</v>
      </c>
      <c r="F9346" t="s">
        <v>29157</v>
      </c>
    </row>
    <row r="9347" spans="1:6" x14ac:dyDescent="0.2">
      <c r="A9347" t="s">
        <v>28182</v>
      </c>
      <c r="B9347" t="s">
        <v>18</v>
      </c>
      <c r="C9347" t="s">
        <v>26</v>
      </c>
      <c r="D9347">
        <v>26</v>
      </c>
      <c r="E9347" t="s">
        <v>33</v>
      </c>
      <c r="F9347" t="s">
        <v>79</v>
      </c>
    </row>
    <row r="9348" spans="1:6" x14ac:dyDescent="0.2">
      <c r="A9348" t="s">
        <v>28185</v>
      </c>
      <c r="B9348" t="s">
        <v>17</v>
      </c>
      <c r="C9348" t="s">
        <v>27</v>
      </c>
      <c r="D9348">
        <v>72</v>
      </c>
      <c r="E9348" t="s">
        <v>33</v>
      </c>
      <c r="F9348" t="s">
        <v>29157</v>
      </c>
    </row>
    <row r="9349" spans="1:6" x14ac:dyDescent="0.2">
      <c r="A9349" t="s">
        <v>28188</v>
      </c>
      <c r="B9349" t="s">
        <v>18</v>
      </c>
      <c r="C9349" t="s">
        <v>29</v>
      </c>
      <c r="D9349">
        <v>19</v>
      </c>
      <c r="E9349" t="s">
        <v>32</v>
      </c>
      <c r="F9349" t="s">
        <v>79</v>
      </c>
    </row>
    <row r="9350" spans="1:6" x14ac:dyDescent="0.2">
      <c r="A9350" t="s">
        <v>28191</v>
      </c>
      <c r="B9350" t="s">
        <v>19</v>
      </c>
      <c r="C9350" t="s">
        <v>26</v>
      </c>
      <c r="D9350">
        <v>26</v>
      </c>
      <c r="E9350" t="s">
        <v>34</v>
      </c>
      <c r="F9350" t="s">
        <v>29157</v>
      </c>
    </row>
    <row r="9351" spans="1:6" x14ac:dyDescent="0.2">
      <c r="A9351" t="s">
        <v>28194</v>
      </c>
      <c r="B9351" t="s">
        <v>22</v>
      </c>
      <c r="C9351" t="s">
        <v>30</v>
      </c>
      <c r="D9351">
        <v>8</v>
      </c>
      <c r="E9351" t="s">
        <v>34</v>
      </c>
      <c r="F9351" t="s">
        <v>29157</v>
      </c>
    </row>
    <row r="9352" spans="1:6" x14ac:dyDescent="0.2">
      <c r="A9352" t="s">
        <v>28197</v>
      </c>
      <c r="B9352" t="s">
        <v>17</v>
      </c>
      <c r="C9352" t="s">
        <v>27</v>
      </c>
      <c r="D9352">
        <v>72</v>
      </c>
      <c r="E9352" t="s">
        <v>34</v>
      </c>
      <c r="F9352" t="s">
        <v>29157</v>
      </c>
    </row>
    <row r="9353" spans="1:6" x14ac:dyDescent="0.2">
      <c r="A9353" t="s">
        <v>28200</v>
      </c>
      <c r="B9353" t="s">
        <v>18</v>
      </c>
      <c r="C9353" t="s">
        <v>26</v>
      </c>
      <c r="D9353">
        <v>36</v>
      </c>
      <c r="E9353" t="s">
        <v>32</v>
      </c>
      <c r="F9353" t="s">
        <v>79</v>
      </c>
    </row>
    <row r="9354" spans="1:6" x14ac:dyDescent="0.2">
      <c r="A9354" t="s">
        <v>28203</v>
      </c>
      <c r="B9354" t="s">
        <v>23</v>
      </c>
      <c r="C9354" t="s">
        <v>29</v>
      </c>
      <c r="D9354">
        <v>8</v>
      </c>
      <c r="E9354" t="s">
        <v>33</v>
      </c>
      <c r="F9354" t="s">
        <v>29157</v>
      </c>
    </row>
    <row r="9355" spans="1:6" x14ac:dyDescent="0.2">
      <c r="A9355" t="s">
        <v>28206</v>
      </c>
      <c r="B9355" t="s">
        <v>24</v>
      </c>
      <c r="C9355" t="s">
        <v>27</v>
      </c>
      <c r="D9355">
        <v>74</v>
      </c>
      <c r="E9355" t="s">
        <v>34</v>
      </c>
      <c r="F9355" t="s">
        <v>29157</v>
      </c>
    </row>
    <row r="9356" spans="1:6" x14ac:dyDescent="0.2">
      <c r="A9356" t="s">
        <v>28209</v>
      </c>
      <c r="B9356" t="s">
        <v>21</v>
      </c>
      <c r="C9356" t="s">
        <v>27</v>
      </c>
      <c r="D9356">
        <v>86</v>
      </c>
      <c r="E9356" t="s">
        <v>33</v>
      </c>
      <c r="F9356" t="s">
        <v>29157</v>
      </c>
    </row>
    <row r="9357" spans="1:6" x14ac:dyDescent="0.2">
      <c r="A9357" t="s">
        <v>28212</v>
      </c>
      <c r="B9357" t="s">
        <v>20</v>
      </c>
      <c r="C9357" t="s">
        <v>27</v>
      </c>
      <c r="D9357">
        <v>102</v>
      </c>
      <c r="E9357" t="s">
        <v>32</v>
      </c>
      <c r="F9357" t="s">
        <v>79</v>
      </c>
    </row>
    <row r="9358" spans="1:6" x14ac:dyDescent="0.2">
      <c r="A9358" t="s">
        <v>28215</v>
      </c>
      <c r="B9358" t="s">
        <v>15</v>
      </c>
      <c r="C9358" t="s">
        <v>26</v>
      </c>
      <c r="D9358">
        <v>59</v>
      </c>
      <c r="E9358" t="s">
        <v>32</v>
      </c>
      <c r="F9358" t="s">
        <v>79</v>
      </c>
    </row>
    <row r="9359" spans="1:6" x14ac:dyDescent="0.2">
      <c r="A9359" t="s">
        <v>28218</v>
      </c>
      <c r="B9359" t="s">
        <v>21</v>
      </c>
      <c r="C9359" t="s">
        <v>29</v>
      </c>
      <c r="D9359">
        <v>20</v>
      </c>
      <c r="E9359" t="s">
        <v>33</v>
      </c>
      <c r="F9359" t="s">
        <v>79</v>
      </c>
    </row>
    <row r="9360" spans="1:6" x14ac:dyDescent="0.2">
      <c r="A9360" t="s">
        <v>28221</v>
      </c>
      <c r="B9360" t="s">
        <v>23</v>
      </c>
      <c r="C9360" t="s">
        <v>26</v>
      </c>
      <c r="D9360">
        <v>30</v>
      </c>
      <c r="E9360" t="s">
        <v>33</v>
      </c>
      <c r="F9360" t="s">
        <v>29157</v>
      </c>
    </row>
    <row r="9361" spans="1:6" x14ac:dyDescent="0.2">
      <c r="A9361" t="s">
        <v>28224</v>
      </c>
      <c r="B9361" t="s">
        <v>23</v>
      </c>
      <c r="C9361" t="s">
        <v>26</v>
      </c>
      <c r="D9361">
        <v>50</v>
      </c>
      <c r="E9361" t="s">
        <v>34</v>
      </c>
      <c r="F9361" t="s">
        <v>29157</v>
      </c>
    </row>
    <row r="9362" spans="1:6" x14ac:dyDescent="0.2">
      <c r="A9362" t="s">
        <v>28227</v>
      </c>
      <c r="B9362" t="s">
        <v>19</v>
      </c>
      <c r="C9362" t="s">
        <v>26</v>
      </c>
      <c r="D9362">
        <v>33</v>
      </c>
      <c r="E9362" t="s">
        <v>33</v>
      </c>
      <c r="F9362" t="s">
        <v>29157</v>
      </c>
    </row>
    <row r="9363" spans="1:6" x14ac:dyDescent="0.2">
      <c r="A9363" t="s">
        <v>28230</v>
      </c>
      <c r="B9363" t="s">
        <v>19</v>
      </c>
      <c r="C9363" t="s">
        <v>26</v>
      </c>
      <c r="D9363">
        <v>21</v>
      </c>
      <c r="E9363" t="s">
        <v>33</v>
      </c>
      <c r="F9363" t="s">
        <v>29157</v>
      </c>
    </row>
    <row r="9364" spans="1:6" x14ac:dyDescent="0.2">
      <c r="A9364" t="s">
        <v>28233</v>
      </c>
      <c r="B9364" t="s">
        <v>16</v>
      </c>
      <c r="C9364" t="s">
        <v>27</v>
      </c>
      <c r="D9364">
        <v>100</v>
      </c>
      <c r="E9364" t="s">
        <v>33</v>
      </c>
      <c r="F9364" t="s">
        <v>29157</v>
      </c>
    </row>
    <row r="9365" spans="1:6" x14ac:dyDescent="0.2">
      <c r="A9365" t="s">
        <v>28236</v>
      </c>
      <c r="B9365" t="s">
        <v>17</v>
      </c>
      <c r="C9365" t="s">
        <v>26</v>
      </c>
      <c r="D9365">
        <v>38</v>
      </c>
      <c r="E9365" t="s">
        <v>33</v>
      </c>
      <c r="F9365" t="s">
        <v>79</v>
      </c>
    </row>
    <row r="9366" spans="1:6" x14ac:dyDescent="0.2">
      <c r="A9366" t="s">
        <v>28239</v>
      </c>
      <c r="B9366" t="s">
        <v>15</v>
      </c>
      <c r="C9366" t="s">
        <v>29</v>
      </c>
      <c r="D9366">
        <v>8</v>
      </c>
      <c r="E9366" t="s">
        <v>34</v>
      </c>
      <c r="F9366" t="s">
        <v>79</v>
      </c>
    </row>
    <row r="9367" spans="1:6" x14ac:dyDescent="0.2">
      <c r="A9367" t="s">
        <v>28242</v>
      </c>
      <c r="B9367" t="s">
        <v>23</v>
      </c>
      <c r="C9367" t="s">
        <v>27</v>
      </c>
      <c r="D9367">
        <v>107</v>
      </c>
      <c r="E9367" t="s">
        <v>32</v>
      </c>
      <c r="F9367" t="s">
        <v>29157</v>
      </c>
    </row>
    <row r="9368" spans="1:6" x14ac:dyDescent="0.2">
      <c r="A9368" t="s">
        <v>28245</v>
      </c>
      <c r="B9368" t="s">
        <v>20</v>
      </c>
      <c r="C9368" t="s">
        <v>26</v>
      </c>
      <c r="D9368">
        <v>23</v>
      </c>
      <c r="E9368" t="s">
        <v>32</v>
      </c>
      <c r="F9368" t="s">
        <v>29157</v>
      </c>
    </row>
    <row r="9369" spans="1:6" x14ac:dyDescent="0.2">
      <c r="A9369" t="s">
        <v>28266</v>
      </c>
      <c r="B9369" t="s">
        <v>22</v>
      </c>
      <c r="C9369" t="s">
        <v>26</v>
      </c>
      <c r="D9369">
        <v>53</v>
      </c>
      <c r="E9369" t="s">
        <v>33</v>
      </c>
      <c r="F9369" t="s">
        <v>29155</v>
      </c>
    </row>
    <row r="9370" spans="1:6" x14ac:dyDescent="0.2">
      <c r="A9370" t="s">
        <v>28269</v>
      </c>
      <c r="B9370" t="s">
        <v>21</v>
      </c>
      <c r="C9370" t="s">
        <v>30</v>
      </c>
      <c r="D9370">
        <v>5</v>
      </c>
      <c r="E9370" t="s">
        <v>34</v>
      </c>
      <c r="F9370" t="s">
        <v>29154</v>
      </c>
    </row>
    <row r="9371" spans="1:6" x14ac:dyDescent="0.2">
      <c r="A9371" t="s">
        <v>28272</v>
      </c>
      <c r="B9371" t="s">
        <v>21</v>
      </c>
      <c r="C9371" t="s">
        <v>26</v>
      </c>
      <c r="D9371">
        <v>25</v>
      </c>
      <c r="E9371" t="s">
        <v>33</v>
      </c>
      <c r="F9371" t="s">
        <v>29154</v>
      </c>
    </row>
    <row r="9372" spans="1:6" x14ac:dyDescent="0.2">
      <c r="A9372" t="s">
        <v>28275</v>
      </c>
      <c r="B9372" t="s">
        <v>21</v>
      </c>
      <c r="C9372" t="s">
        <v>26</v>
      </c>
      <c r="D9372">
        <v>47</v>
      </c>
      <c r="E9372" t="s">
        <v>32</v>
      </c>
      <c r="F9372" t="s">
        <v>29157</v>
      </c>
    </row>
    <row r="9373" spans="1:6" x14ac:dyDescent="0.2">
      <c r="A9373" t="s">
        <v>28278</v>
      </c>
      <c r="B9373" t="s">
        <v>22</v>
      </c>
      <c r="C9373" t="s">
        <v>30</v>
      </c>
      <c r="D9373">
        <v>3</v>
      </c>
      <c r="E9373" t="s">
        <v>32</v>
      </c>
      <c r="F9373" t="s">
        <v>29154</v>
      </c>
    </row>
    <row r="9374" spans="1:6" x14ac:dyDescent="0.2">
      <c r="A9374" t="s">
        <v>28281</v>
      </c>
      <c r="B9374" t="s">
        <v>17</v>
      </c>
      <c r="C9374" t="s">
        <v>28</v>
      </c>
      <c r="D9374">
        <v>366</v>
      </c>
      <c r="E9374" t="s">
        <v>34</v>
      </c>
      <c r="F9374" t="s">
        <v>29156</v>
      </c>
    </row>
    <row r="9375" spans="1:6" x14ac:dyDescent="0.2">
      <c r="A9375" t="s">
        <v>28284</v>
      </c>
      <c r="B9375" t="s">
        <v>17</v>
      </c>
      <c r="C9375" t="s">
        <v>26</v>
      </c>
      <c r="D9375">
        <v>20</v>
      </c>
      <c r="E9375" t="s">
        <v>34</v>
      </c>
      <c r="F9375" t="s">
        <v>29154</v>
      </c>
    </row>
    <row r="9376" spans="1:6" x14ac:dyDescent="0.2">
      <c r="A9376" t="s">
        <v>28287</v>
      </c>
      <c r="B9376" t="s">
        <v>21</v>
      </c>
      <c r="C9376" t="s">
        <v>26</v>
      </c>
      <c r="D9376">
        <v>39</v>
      </c>
      <c r="E9376" t="s">
        <v>32</v>
      </c>
      <c r="F9376" t="s">
        <v>29157</v>
      </c>
    </row>
    <row r="9377" spans="1:6" x14ac:dyDescent="0.2">
      <c r="A9377" t="s">
        <v>28290</v>
      </c>
      <c r="B9377" t="s">
        <v>21</v>
      </c>
      <c r="C9377" t="s">
        <v>26</v>
      </c>
      <c r="D9377">
        <v>52</v>
      </c>
      <c r="E9377" t="s">
        <v>32</v>
      </c>
      <c r="F9377" t="s">
        <v>29156</v>
      </c>
    </row>
    <row r="9378" spans="1:6" x14ac:dyDescent="0.2">
      <c r="A9378" t="s">
        <v>28293</v>
      </c>
      <c r="B9378" t="s">
        <v>21</v>
      </c>
      <c r="C9378" t="s">
        <v>26</v>
      </c>
      <c r="D9378">
        <v>59</v>
      </c>
      <c r="E9378" t="s">
        <v>32</v>
      </c>
      <c r="F9378" t="s">
        <v>29156</v>
      </c>
    </row>
    <row r="9379" spans="1:6" x14ac:dyDescent="0.2">
      <c r="A9379" t="s">
        <v>28296</v>
      </c>
      <c r="B9379" t="s">
        <v>24</v>
      </c>
      <c r="C9379" t="s">
        <v>27</v>
      </c>
      <c r="D9379">
        <v>112</v>
      </c>
      <c r="E9379" t="s">
        <v>32</v>
      </c>
      <c r="F9379" t="s">
        <v>29157</v>
      </c>
    </row>
    <row r="9380" spans="1:6" x14ac:dyDescent="0.2">
      <c r="A9380" t="s">
        <v>28299</v>
      </c>
      <c r="B9380" t="s">
        <v>15</v>
      </c>
      <c r="C9380" t="s">
        <v>28</v>
      </c>
      <c r="D9380">
        <v>116</v>
      </c>
      <c r="E9380" t="s">
        <v>34</v>
      </c>
      <c r="F9380" t="s">
        <v>29157</v>
      </c>
    </row>
    <row r="9381" spans="1:6" x14ac:dyDescent="0.2">
      <c r="A9381" t="s">
        <v>28302</v>
      </c>
      <c r="B9381" t="s">
        <v>24</v>
      </c>
      <c r="C9381" t="s">
        <v>27</v>
      </c>
      <c r="D9381">
        <v>117</v>
      </c>
      <c r="E9381" t="s">
        <v>34</v>
      </c>
      <c r="F9381" t="s">
        <v>29154</v>
      </c>
    </row>
    <row r="9382" spans="1:6" x14ac:dyDescent="0.2">
      <c r="A9382" t="s">
        <v>28305</v>
      </c>
      <c r="B9382" t="s">
        <v>20</v>
      </c>
      <c r="C9382" t="s">
        <v>27</v>
      </c>
      <c r="D9382">
        <v>108</v>
      </c>
      <c r="E9382" t="s">
        <v>34</v>
      </c>
      <c r="F9382" t="s">
        <v>29157</v>
      </c>
    </row>
    <row r="9383" spans="1:6" x14ac:dyDescent="0.2">
      <c r="A9383" t="s">
        <v>28308</v>
      </c>
      <c r="B9383" t="s">
        <v>18</v>
      </c>
      <c r="C9383" t="s">
        <v>26</v>
      </c>
      <c r="D9383">
        <v>33</v>
      </c>
      <c r="E9383" t="s">
        <v>34</v>
      </c>
      <c r="F9383" t="s">
        <v>29156</v>
      </c>
    </row>
    <row r="9384" spans="1:6" x14ac:dyDescent="0.2">
      <c r="A9384" t="s">
        <v>28311</v>
      </c>
      <c r="B9384" t="s">
        <v>16</v>
      </c>
      <c r="C9384" t="s">
        <v>26</v>
      </c>
      <c r="D9384">
        <v>23</v>
      </c>
      <c r="E9384" t="s">
        <v>33</v>
      </c>
      <c r="F9384" t="s">
        <v>29157</v>
      </c>
    </row>
    <row r="9385" spans="1:6" x14ac:dyDescent="0.2">
      <c r="A9385" t="s">
        <v>28314</v>
      </c>
      <c r="B9385" t="s">
        <v>17</v>
      </c>
      <c r="C9385" t="s">
        <v>26</v>
      </c>
      <c r="D9385">
        <v>43</v>
      </c>
      <c r="E9385" t="s">
        <v>32</v>
      </c>
      <c r="F9385" t="s">
        <v>29157</v>
      </c>
    </row>
    <row r="9386" spans="1:6" x14ac:dyDescent="0.2">
      <c r="A9386" t="s">
        <v>28317</v>
      </c>
      <c r="B9386" t="s">
        <v>22</v>
      </c>
      <c r="C9386" t="s">
        <v>26</v>
      </c>
      <c r="D9386">
        <v>33</v>
      </c>
      <c r="E9386" t="s">
        <v>34</v>
      </c>
      <c r="F9386" t="s">
        <v>29156</v>
      </c>
    </row>
    <row r="9387" spans="1:6" x14ac:dyDescent="0.2">
      <c r="A9387" t="s">
        <v>28320</v>
      </c>
      <c r="B9387" t="s">
        <v>15</v>
      </c>
      <c r="C9387" t="s">
        <v>26</v>
      </c>
      <c r="D9387">
        <v>31</v>
      </c>
      <c r="E9387" t="s">
        <v>34</v>
      </c>
      <c r="F9387" t="s">
        <v>29155</v>
      </c>
    </row>
    <row r="9388" spans="1:6" x14ac:dyDescent="0.2">
      <c r="A9388" t="s">
        <v>28323</v>
      </c>
      <c r="B9388" t="s">
        <v>16</v>
      </c>
      <c r="C9388" t="s">
        <v>26</v>
      </c>
      <c r="D9388">
        <v>53</v>
      </c>
      <c r="E9388" t="s">
        <v>33</v>
      </c>
      <c r="F9388" t="s">
        <v>29157</v>
      </c>
    </row>
    <row r="9389" spans="1:6" x14ac:dyDescent="0.2">
      <c r="A9389" t="s">
        <v>28326</v>
      </c>
      <c r="B9389" t="s">
        <v>18</v>
      </c>
      <c r="C9389" t="s">
        <v>26</v>
      </c>
      <c r="D9389">
        <v>24</v>
      </c>
      <c r="E9389" t="s">
        <v>32</v>
      </c>
      <c r="F9389" t="s">
        <v>29156</v>
      </c>
    </row>
    <row r="9390" spans="1:6" x14ac:dyDescent="0.2">
      <c r="A9390" t="s">
        <v>28329</v>
      </c>
      <c r="B9390" t="s">
        <v>20</v>
      </c>
      <c r="C9390" t="s">
        <v>27</v>
      </c>
      <c r="D9390">
        <v>102</v>
      </c>
      <c r="E9390" t="s">
        <v>34</v>
      </c>
      <c r="F9390" t="s">
        <v>29156</v>
      </c>
    </row>
    <row r="9391" spans="1:6" x14ac:dyDescent="0.2">
      <c r="A9391" t="s">
        <v>28332</v>
      </c>
      <c r="B9391" t="s">
        <v>15</v>
      </c>
      <c r="C9391" t="s">
        <v>27</v>
      </c>
      <c r="D9391">
        <v>81</v>
      </c>
      <c r="E9391" t="s">
        <v>33</v>
      </c>
      <c r="F9391" t="s">
        <v>29156</v>
      </c>
    </row>
    <row r="9392" spans="1:6" x14ac:dyDescent="0.2">
      <c r="A9392" t="s">
        <v>28335</v>
      </c>
      <c r="B9392" t="s">
        <v>24</v>
      </c>
      <c r="C9392" t="s">
        <v>28</v>
      </c>
      <c r="D9392">
        <v>255</v>
      </c>
      <c r="E9392" t="s">
        <v>34</v>
      </c>
      <c r="F9392" t="s">
        <v>29157</v>
      </c>
    </row>
    <row r="9393" spans="1:6" x14ac:dyDescent="0.2">
      <c r="A9393" t="s">
        <v>28338</v>
      </c>
      <c r="B9393" t="s">
        <v>20</v>
      </c>
      <c r="C9393" t="s">
        <v>30</v>
      </c>
      <c r="D9393">
        <v>6</v>
      </c>
      <c r="E9393" t="s">
        <v>32</v>
      </c>
      <c r="F9393" t="s">
        <v>29156</v>
      </c>
    </row>
    <row r="9394" spans="1:6" x14ac:dyDescent="0.2">
      <c r="A9394" t="s">
        <v>28341</v>
      </c>
      <c r="B9394" t="s">
        <v>24</v>
      </c>
      <c r="C9394" t="s">
        <v>29</v>
      </c>
      <c r="D9394">
        <v>18</v>
      </c>
      <c r="E9394" t="s">
        <v>32</v>
      </c>
      <c r="F9394" t="s">
        <v>29154</v>
      </c>
    </row>
    <row r="9395" spans="1:6" x14ac:dyDescent="0.2">
      <c r="A9395" t="s">
        <v>28344</v>
      </c>
      <c r="B9395" t="s">
        <v>20</v>
      </c>
      <c r="C9395" t="s">
        <v>26</v>
      </c>
      <c r="D9395">
        <v>50</v>
      </c>
      <c r="E9395" t="s">
        <v>34</v>
      </c>
      <c r="F9395" t="s">
        <v>29157</v>
      </c>
    </row>
    <row r="9396" spans="1:6" x14ac:dyDescent="0.2">
      <c r="A9396" t="s">
        <v>28347</v>
      </c>
      <c r="B9396" t="s">
        <v>21</v>
      </c>
      <c r="C9396" t="s">
        <v>27</v>
      </c>
      <c r="D9396">
        <v>65</v>
      </c>
      <c r="E9396" t="s">
        <v>33</v>
      </c>
      <c r="F9396" t="s">
        <v>29156</v>
      </c>
    </row>
    <row r="9397" spans="1:6" x14ac:dyDescent="0.2">
      <c r="A9397" t="s">
        <v>28350</v>
      </c>
      <c r="B9397" t="s">
        <v>20</v>
      </c>
      <c r="C9397" t="s">
        <v>26</v>
      </c>
      <c r="D9397">
        <v>58</v>
      </c>
      <c r="E9397" t="s">
        <v>34</v>
      </c>
      <c r="F9397" t="s">
        <v>29157</v>
      </c>
    </row>
    <row r="9398" spans="1:6" x14ac:dyDescent="0.2">
      <c r="A9398" t="s">
        <v>28353</v>
      </c>
      <c r="B9398" t="s">
        <v>17</v>
      </c>
      <c r="C9398" t="s">
        <v>29</v>
      </c>
      <c r="D9398">
        <v>18</v>
      </c>
      <c r="E9398" t="s">
        <v>32</v>
      </c>
      <c r="F9398" t="s">
        <v>29155</v>
      </c>
    </row>
    <row r="9399" spans="1:6" x14ac:dyDescent="0.2">
      <c r="A9399" t="s">
        <v>28356</v>
      </c>
      <c r="B9399" t="s">
        <v>24</v>
      </c>
      <c r="C9399" t="s">
        <v>26</v>
      </c>
      <c r="D9399">
        <v>33</v>
      </c>
      <c r="E9399" t="s">
        <v>33</v>
      </c>
      <c r="F9399" t="s">
        <v>29155</v>
      </c>
    </row>
    <row r="9400" spans="1:6" x14ac:dyDescent="0.2">
      <c r="A9400" t="s">
        <v>28359</v>
      </c>
      <c r="B9400" t="s">
        <v>16</v>
      </c>
      <c r="C9400" t="s">
        <v>30</v>
      </c>
      <c r="D9400">
        <v>8</v>
      </c>
      <c r="E9400" t="s">
        <v>34</v>
      </c>
      <c r="F9400" t="s">
        <v>29154</v>
      </c>
    </row>
    <row r="9401" spans="1:6" x14ac:dyDescent="0.2">
      <c r="A9401" t="s">
        <v>28362</v>
      </c>
      <c r="B9401" t="s">
        <v>17</v>
      </c>
      <c r="C9401" t="s">
        <v>26</v>
      </c>
      <c r="D9401">
        <v>34</v>
      </c>
      <c r="E9401" t="s">
        <v>32</v>
      </c>
      <c r="F9401" t="s">
        <v>29157</v>
      </c>
    </row>
    <row r="9402" spans="1:6" x14ac:dyDescent="0.2">
      <c r="A9402" t="s">
        <v>28365</v>
      </c>
      <c r="B9402" t="s">
        <v>24</v>
      </c>
      <c r="C9402" t="s">
        <v>29</v>
      </c>
      <c r="D9402">
        <v>23</v>
      </c>
      <c r="E9402" t="s">
        <v>33</v>
      </c>
      <c r="F9402" t="s">
        <v>29156</v>
      </c>
    </row>
    <row r="9403" spans="1:6" x14ac:dyDescent="0.2">
      <c r="A9403" t="s">
        <v>28368</v>
      </c>
      <c r="B9403" t="s">
        <v>22</v>
      </c>
      <c r="C9403" t="s">
        <v>27</v>
      </c>
      <c r="D9403">
        <v>117</v>
      </c>
      <c r="E9403" t="s">
        <v>33</v>
      </c>
      <c r="F9403" t="s">
        <v>29154</v>
      </c>
    </row>
    <row r="9404" spans="1:6" x14ac:dyDescent="0.2">
      <c r="A9404" t="s">
        <v>28371</v>
      </c>
      <c r="B9404" t="s">
        <v>21</v>
      </c>
      <c r="C9404" t="s">
        <v>30</v>
      </c>
      <c r="D9404">
        <v>7</v>
      </c>
      <c r="E9404" t="s">
        <v>32</v>
      </c>
      <c r="F9404" t="s">
        <v>29156</v>
      </c>
    </row>
    <row r="9405" spans="1:6" x14ac:dyDescent="0.2">
      <c r="A9405" t="s">
        <v>28374</v>
      </c>
      <c r="B9405" t="s">
        <v>16</v>
      </c>
      <c r="C9405" t="s">
        <v>27</v>
      </c>
      <c r="D9405">
        <v>117</v>
      </c>
      <c r="E9405" t="s">
        <v>32</v>
      </c>
      <c r="F9405" t="s">
        <v>29156</v>
      </c>
    </row>
    <row r="9406" spans="1:6" x14ac:dyDescent="0.2">
      <c r="A9406" t="s">
        <v>28377</v>
      </c>
      <c r="B9406" t="s">
        <v>24</v>
      </c>
      <c r="C9406" t="s">
        <v>27</v>
      </c>
      <c r="D9406">
        <v>90</v>
      </c>
      <c r="E9406" t="s">
        <v>34</v>
      </c>
      <c r="F9406" t="s">
        <v>29156</v>
      </c>
    </row>
    <row r="9407" spans="1:6" x14ac:dyDescent="0.2">
      <c r="A9407" t="s">
        <v>28380</v>
      </c>
      <c r="B9407" t="s">
        <v>21</v>
      </c>
      <c r="C9407" t="s">
        <v>27</v>
      </c>
      <c r="D9407">
        <v>47</v>
      </c>
      <c r="E9407" t="s">
        <v>33</v>
      </c>
      <c r="F9407" t="s">
        <v>29156</v>
      </c>
    </row>
    <row r="9408" spans="1:6" x14ac:dyDescent="0.2">
      <c r="A9408" t="s">
        <v>28383</v>
      </c>
      <c r="B9408" t="s">
        <v>19</v>
      </c>
      <c r="C9408" t="s">
        <v>27</v>
      </c>
      <c r="D9408">
        <v>48</v>
      </c>
      <c r="E9408" t="s">
        <v>34</v>
      </c>
      <c r="F9408" t="s">
        <v>29156</v>
      </c>
    </row>
    <row r="9409" spans="1:6" x14ac:dyDescent="0.2">
      <c r="A9409" t="s">
        <v>28386</v>
      </c>
      <c r="B9409" t="s">
        <v>23</v>
      </c>
      <c r="C9409" t="s">
        <v>29</v>
      </c>
      <c r="D9409">
        <v>18</v>
      </c>
      <c r="E9409" t="s">
        <v>32</v>
      </c>
      <c r="F9409" t="s">
        <v>29156</v>
      </c>
    </row>
    <row r="9410" spans="1:6" x14ac:dyDescent="0.2">
      <c r="A9410" t="s">
        <v>28389</v>
      </c>
      <c r="B9410" t="s">
        <v>23</v>
      </c>
      <c r="C9410" t="s">
        <v>28</v>
      </c>
      <c r="D9410">
        <v>164</v>
      </c>
      <c r="E9410" t="s">
        <v>32</v>
      </c>
      <c r="F9410" t="s">
        <v>29157</v>
      </c>
    </row>
    <row r="9411" spans="1:6" x14ac:dyDescent="0.2">
      <c r="A9411" t="s">
        <v>28392</v>
      </c>
      <c r="B9411" t="s">
        <v>21</v>
      </c>
      <c r="C9411" t="s">
        <v>27</v>
      </c>
      <c r="D9411">
        <v>67</v>
      </c>
      <c r="E9411" t="s">
        <v>32</v>
      </c>
      <c r="F9411" t="s">
        <v>29156</v>
      </c>
    </row>
    <row r="9412" spans="1:6" x14ac:dyDescent="0.2">
      <c r="A9412" t="s">
        <v>28395</v>
      </c>
      <c r="B9412" t="s">
        <v>15</v>
      </c>
      <c r="C9412" t="s">
        <v>26</v>
      </c>
      <c r="D9412">
        <v>39</v>
      </c>
      <c r="E9412" t="s">
        <v>33</v>
      </c>
      <c r="F9412" t="s">
        <v>29157</v>
      </c>
    </row>
    <row r="9413" spans="1:6" x14ac:dyDescent="0.2">
      <c r="A9413" t="s">
        <v>28398</v>
      </c>
      <c r="B9413" t="s">
        <v>19</v>
      </c>
      <c r="C9413" t="s">
        <v>26</v>
      </c>
      <c r="D9413">
        <v>52</v>
      </c>
      <c r="E9413" t="s">
        <v>34</v>
      </c>
      <c r="F9413" t="s">
        <v>29156</v>
      </c>
    </row>
    <row r="9414" spans="1:6" x14ac:dyDescent="0.2">
      <c r="A9414" t="s">
        <v>28401</v>
      </c>
      <c r="B9414" t="s">
        <v>19</v>
      </c>
      <c r="C9414" t="s">
        <v>29</v>
      </c>
      <c r="D9414">
        <v>23</v>
      </c>
      <c r="E9414" t="s">
        <v>32</v>
      </c>
      <c r="F9414" t="s">
        <v>29157</v>
      </c>
    </row>
    <row r="9415" spans="1:6" x14ac:dyDescent="0.2">
      <c r="A9415" t="s">
        <v>28404</v>
      </c>
      <c r="B9415" t="s">
        <v>16</v>
      </c>
      <c r="C9415" t="s">
        <v>26</v>
      </c>
      <c r="D9415">
        <v>33</v>
      </c>
      <c r="E9415" t="s">
        <v>33</v>
      </c>
      <c r="F9415" t="s">
        <v>29157</v>
      </c>
    </row>
    <row r="9416" spans="1:6" x14ac:dyDescent="0.2">
      <c r="A9416" t="s">
        <v>28407</v>
      </c>
      <c r="B9416" t="s">
        <v>17</v>
      </c>
      <c r="C9416" t="s">
        <v>27</v>
      </c>
      <c r="D9416">
        <v>67</v>
      </c>
      <c r="E9416" t="s">
        <v>32</v>
      </c>
      <c r="F9416" t="s">
        <v>29156</v>
      </c>
    </row>
    <row r="9417" spans="1:6" x14ac:dyDescent="0.2">
      <c r="A9417" t="s">
        <v>28410</v>
      </c>
      <c r="B9417" t="s">
        <v>18</v>
      </c>
      <c r="C9417" t="s">
        <v>27</v>
      </c>
      <c r="D9417">
        <v>78</v>
      </c>
      <c r="E9417" t="s">
        <v>32</v>
      </c>
      <c r="F9417" t="s">
        <v>29157</v>
      </c>
    </row>
    <row r="9418" spans="1:6" x14ac:dyDescent="0.2">
      <c r="A9418" t="s">
        <v>28413</v>
      </c>
      <c r="B9418" t="s">
        <v>23</v>
      </c>
      <c r="C9418" t="s">
        <v>30</v>
      </c>
      <c r="D9418">
        <v>3</v>
      </c>
      <c r="E9418" t="s">
        <v>32</v>
      </c>
      <c r="F9418" t="s">
        <v>29157</v>
      </c>
    </row>
    <row r="9419" spans="1:6" x14ac:dyDescent="0.2">
      <c r="A9419" t="s">
        <v>28416</v>
      </c>
      <c r="B9419" t="s">
        <v>15</v>
      </c>
      <c r="C9419" t="s">
        <v>27</v>
      </c>
      <c r="D9419">
        <v>101</v>
      </c>
      <c r="E9419" t="s">
        <v>32</v>
      </c>
      <c r="F9419" t="s">
        <v>29155</v>
      </c>
    </row>
    <row r="9420" spans="1:6" x14ac:dyDescent="0.2">
      <c r="A9420" t="s">
        <v>28419</v>
      </c>
      <c r="B9420" t="s">
        <v>20</v>
      </c>
      <c r="C9420" t="s">
        <v>26</v>
      </c>
      <c r="D9420">
        <v>44</v>
      </c>
      <c r="E9420" t="s">
        <v>33</v>
      </c>
      <c r="F9420" t="s">
        <v>29157</v>
      </c>
    </row>
    <row r="9421" spans="1:6" x14ac:dyDescent="0.2">
      <c r="A9421" t="s">
        <v>28422</v>
      </c>
      <c r="B9421" t="s">
        <v>19</v>
      </c>
      <c r="C9421" t="s">
        <v>26</v>
      </c>
      <c r="D9421">
        <v>49</v>
      </c>
      <c r="E9421" t="s">
        <v>34</v>
      </c>
      <c r="F9421" t="s">
        <v>29157</v>
      </c>
    </row>
    <row r="9422" spans="1:6" x14ac:dyDescent="0.2">
      <c r="A9422" t="s">
        <v>28425</v>
      </c>
      <c r="B9422" t="s">
        <v>20</v>
      </c>
      <c r="C9422" t="s">
        <v>27</v>
      </c>
      <c r="D9422">
        <v>96</v>
      </c>
      <c r="E9422" t="s">
        <v>32</v>
      </c>
      <c r="F9422" t="s">
        <v>29156</v>
      </c>
    </row>
    <row r="9423" spans="1:6" x14ac:dyDescent="0.2">
      <c r="A9423" t="s">
        <v>28428</v>
      </c>
      <c r="B9423" t="s">
        <v>17</v>
      </c>
      <c r="C9423" t="s">
        <v>30</v>
      </c>
      <c r="D9423">
        <v>7</v>
      </c>
      <c r="E9423" t="s">
        <v>32</v>
      </c>
      <c r="F9423" t="s">
        <v>29154</v>
      </c>
    </row>
    <row r="9424" spans="1:6" x14ac:dyDescent="0.2">
      <c r="A9424" t="s">
        <v>28431</v>
      </c>
      <c r="B9424" t="s">
        <v>19</v>
      </c>
      <c r="C9424" t="s">
        <v>26</v>
      </c>
      <c r="D9424">
        <v>30</v>
      </c>
      <c r="E9424" t="s">
        <v>32</v>
      </c>
      <c r="F9424" t="s">
        <v>29157</v>
      </c>
    </row>
    <row r="9425" spans="1:6" x14ac:dyDescent="0.2">
      <c r="A9425" t="s">
        <v>28434</v>
      </c>
      <c r="B9425" t="s">
        <v>23</v>
      </c>
      <c r="C9425" t="s">
        <v>30</v>
      </c>
      <c r="D9425">
        <v>4</v>
      </c>
      <c r="E9425" t="s">
        <v>33</v>
      </c>
      <c r="F9425" t="s">
        <v>29154</v>
      </c>
    </row>
    <row r="9426" spans="1:6" x14ac:dyDescent="0.2">
      <c r="A9426" t="s">
        <v>28437</v>
      </c>
      <c r="B9426" t="s">
        <v>22</v>
      </c>
      <c r="C9426" t="s">
        <v>26</v>
      </c>
      <c r="D9426">
        <v>21</v>
      </c>
      <c r="E9426" t="s">
        <v>33</v>
      </c>
      <c r="F9426" t="s">
        <v>29156</v>
      </c>
    </row>
    <row r="9427" spans="1:6" x14ac:dyDescent="0.2">
      <c r="A9427" t="s">
        <v>28440</v>
      </c>
      <c r="B9427" t="s">
        <v>18</v>
      </c>
      <c r="C9427" t="s">
        <v>29</v>
      </c>
      <c r="D9427">
        <v>11</v>
      </c>
      <c r="E9427" t="s">
        <v>34</v>
      </c>
      <c r="F9427" t="s">
        <v>29157</v>
      </c>
    </row>
    <row r="9428" spans="1:6" x14ac:dyDescent="0.2">
      <c r="A9428" t="s">
        <v>28443</v>
      </c>
      <c r="B9428" t="s">
        <v>23</v>
      </c>
      <c r="C9428" t="s">
        <v>30</v>
      </c>
      <c r="D9428">
        <v>6</v>
      </c>
      <c r="E9428" t="s">
        <v>32</v>
      </c>
      <c r="F9428" t="s">
        <v>29154</v>
      </c>
    </row>
    <row r="9429" spans="1:6" x14ac:dyDescent="0.2">
      <c r="A9429" t="s">
        <v>28446</v>
      </c>
      <c r="B9429" t="s">
        <v>16</v>
      </c>
      <c r="C9429" t="s">
        <v>30</v>
      </c>
      <c r="D9429">
        <v>7</v>
      </c>
      <c r="E9429" t="s">
        <v>32</v>
      </c>
      <c r="F9429" t="s">
        <v>29156</v>
      </c>
    </row>
    <row r="9430" spans="1:6" x14ac:dyDescent="0.2">
      <c r="A9430" t="s">
        <v>28449</v>
      </c>
      <c r="B9430" t="s">
        <v>16</v>
      </c>
      <c r="C9430" t="s">
        <v>26</v>
      </c>
      <c r="D9430">
        <v>51</v>
      </c>
      <c r="E9430" t="s">
        <v>34</v>
      </c>
      <c r="F9430" t="s">
        <v>29157</v>
      </c>
    </row>
    <row r="9431" spans="1:6" x14ac:dyDescent="0.2">
      <c r="A9431" t="s">
        <v>28452</v>
      </c>
      <c r="B9431" t="s">
        <v>20</v>
      </c>
      <c r="C9431" t="s">
        <v>27</v>
      </c>
      <c r="D9431">
        <v>117</v>
      </c>
      <c r="E9431" t="s">
        <v>33</v>
      </c>
      <c r="F9431" t="s">
        <v>29157</v>
      </c>
    </row>
    <row r="9432" spans="1:6" x14ac:dyDescent="0.2">
      <c r="A9432" t="s">
        <v>28455</v>
      </c>
      <c r="B9432" t="s">
        <v>21</v>
      </c>
      <c r="C9432" t="s">
        <v>26</v>
      </c>
      <c r="D9432">
        <v>39</v>
      </c>
      <c r="E9432" t="s">
        <v>34</v>
      </c>
      <c r="F9432" t="s">
        <v>29157</v>
      </c>
    </row>
    <row r="9433" spans="1:6" x14ac:dyDescent="0.2">
      <c r="A9433" t="s">
        <v>28458</v>
      </c>
      <c r="B9433" t="s">
        <v>15</v>
      </c>
      <c r="C9433" t="s">
        <v>30</v>
      </c>
      <c r="D9433">
        <v>8</v>
      </c>
      <c r="E9433" t="s">
        <v>32</v>
      </c>
      <c r="F9433" t="s">
        <v>29155</v>
      </c>
    </row>
    <row r="9434" spans="1:6" x14ac:dyDescent="0.2">
      <c r="A9434" t="s">
        <v>28461</v>
      </c>
      <c r="B9434" t="s">
        <v>24</v>
      </c>
      <c r="C9434" t="s">
        <v>26</v>
      </c>
      <c r="D9434">
        <v>58</v>
      </c>
      <c r="E9434" t="s">
        <v>32</v>
      </c>
      <c r="F9434" t="s">
        <v>29157</v>
      </c>
    </row>
    <row r="9435" spans="1:6" x14ac:dyDescent="0.2">
      <c r="A9435" t="s">
        <v>28464</v>
      </c>
      <c r="B9435" t="s">
        <v>23</v>
      </c>
      <c r="C9435" t="s">
        <v>30</v>
      </c>
      <c r="D9435">
        <v>6</v>
      </c>
      <c r="E9435" t="s">
        <v>33</v>
      </c>
      <c r="F9435" t="s">
        <v>29156</v>
      </c>
    </row>
    <row r="9436" spans="1:6" x14ac:dyDescent="0.2">
      <c r="A9436" t="s">
        <v>28467</v>
      </c>
      <c r="B9436" t="s">
        <v>18</v>
      </c>
      <c r="C9436" t="s">
        <v>30</v>
      </c>
      <c r="D9436">
        <v>3</v>
      </c>
      <c r="E9436" t="s">
        <v>33</v>
      </c>
      <c r="F9436" t="s">
        <v>29157</v>
      </c>
    </row>
    <row r="9437" spans="1:6" x14ac:dyDescent="0.2">
      <c r="A9437" t="s">
        <v>28470</v>
      </c>
      <c r="B9437" t="s">
        <v>20</v>
      </c>
      <c r="C9437" t="s">
        <v>29</v>
      </c>
      <c r="D9437">
        <v>11</v>
      </c>
      <c r="E9437" t="s">
        <v>33</v>
      </c>
      <c r="F9437" t="s">
        <v>29157</v>
      </c>
    </row>
    <row r="9438" spans="1:6" x14ac:dyDescent="0.2">
      <c r="A9438" t="s">
        <v>28473</v>
      </c>
      <c r="B9438" t="s">
        <v>22</v>
      </c>
      <c r="C9438" t="s">
        <v>27</v>
      </c>
      <c r="D9438">
        <v>79</v>
      </c>
      <c r="E9438" t="s">
        <v>33</v>
      </c>
      <c r="F9438" t="s">
        <v>29157</v>
      </c>
    </row>
    <row r="9439" spans="1:6" x14ac:dyDescent="0.2">
      <c r="A9439" t="s">
        <v>28476</v>
      </c>
      <c r="B9439" t="s">
        <v>22</v>
      </c>
      <c r="C9439" t="s">
        <v>27</v>
      </c>
      <c r="D9439">
        <v>71</v>
      </c>
      <c r="E9439" t="s">
        <v>33</v>
      </c>
      <c r="F9439" t="s">
        <v>29154</v>
      </c>
    </row>
    <row r="9440" spans="1:6" x14ac:dyDescent="0.2">
      <c r="A9440" t="s">
        <v>28479</v>
      </c>
      <c r="B9440" t="s">
        <v>18</v>
      </c>
      <c r="C9440" t="s">
        <v>27</v>
      </c>
      <c r="D9440">
        <v>106</v>
      </c>
      <c r="E9440" t="s">
        <v>34</v>
      </c>
      <c r="F9440" t="s">
        <v>29157</v>
      </c>
    </row>
    <row r="9441" spans="1:6" x14ac:dyDescent="0.2">
      <c r="A9441" t="s">
        <v>28482</v>
      </c>
      <c r="B9441" t="s">
        <v>19</v>
      </c>
      <c r="C9441" t="s">
        <v>27</v>
      </c>
      <c r="D9441">
        <v>56</v>
      </c>
      <c r="E9441" t="s">
        <v>32</v>
      </c>
      <c r="F9441" t="s">
        <v>29157</v>
      </c>
    </row>
    <row r="9442" spans="1:6" x14ac:dyDescent="0.2">
      <c r="A9442" t="s">
        <v>28485</v>
      </c>
      <c r="B9442" t="s">
        <v>19</v>
      </c>
      <c r="C9442" t="s">
        <v>28</v>
      </c>
      <c r="D9442">
        <v>210</v>
      </c>
      <c r="E9442" t="s">
        <v>34</v>
      </c>
      <c r="F9442" t="s">
        <v>29156</v>
      </c>
    </row>
    <row r="9443" spans="1:6" x14ac:dyDescent="0.2">
      <c r="A9443" t="s">
        <v>28248</v>
      </c>
      <c r="B9443" t="s">
        <v>20</v>
      </c>
      <c r="C9443" t="s">
        <v>26</v>
      </c>
      <c r="D9443">
        <v>29</v>
      </c>
      <c r="E9443" t="s">
        <v>32</v>
      </c>
      <c r="F9443" t="s">
        <v>29157</v>
      </c>
    </row>
    <row r="9444" spans="1:6" x14ac:dyDescent="0.2">
      <c r="A9444" t="s">
        <v>28251</v>
      </c>
      <c r="B9444" t="s">
        <v>18</v>
      </c>
      <c r="C9444" t="s">
        <v>28</v>
      </c>
      <c r="D9444">
        <v>327</v>
      </c>
      <c r="E9444" t="s">
        <v>32</v>
      </c>
      <c r="F9444" t="s">
        <v>29157</v>
      </c>
    </row>
    <row r="9445" spans="1:6" x14ac:dyDescent="0.2">
      <c r="A9445" t="s">
        <v>28254</v>
      </c>
      <c r="B9445" t="s">
        <v>20</v>
      </c>
      <c r="C9445" t="s">
        <v>27</v>
      </c>
      <c r="D9445">
        <v>107</v>
      </c>
      <c r="E9445" t="s">
        <v>32</v>
      </c>
      <c r="F9445" t="s">
        <v>29157</v>
      </c>
    </row>
    <row r="9446" spans="1:6" x14ac:dyDescent="0.2">
      <c r="A9446" t="s">
        <v>28257</v>
      </c>
      <c r="B9446" t="s">
        <v>19</v>
      </c>
      <c r="C9446" t="s">
        <v>27</v>
      </c>
      <c r="D9446">
        <v>51</v>
      </c>
      <c r="E9446" t="s">
        <v>33</v>
      </c>
      <c r="F9446" t="s">
        <v>29156</v>
      </c>
    </row>
    <row r="9447" spans="1:6" x14ac:dyDescent="0.2">
      <c r="A9447" t="s">
        <v>28260</v>
      </c>
      <c r="B9447" t="s">
        <v>20</v>
      </c>
      <c r="C9447" t="s">
        <v>26</v>
      </c>
      <c r="D9447">
        <v>31</v>
      </c>
      <c r="E9447" t="s">
        <v>34</v>
      </c>
      <c r="F9447" t="s">
        <v>29154</v>
      </c>
    </row>
    <row r="9448" spans="1:6" x14ac:dyDescent="0.2">
      <c r="A9448" t="s">
        <v>28263</v>
      </c>
      <c r="B9448" t="s">
        <v>20</v>
      </c>
      <c r="C9448" t="s">
        <v>28</v>
      </c>
      <c r="D9448">
        <v>132</v>
      </c>
      <c r="E9448" t="s">
        <v>33</v>
      </c>
      <c r="F9448" t="s">
        <v>29154</v>
      </c>
    </row>
    <row r="9449" spans="1:6" x14ac:dyDescent="0.2">
      <c r="A9449" t="s">
        <v>28488</v>
      </c>
      <c r="B9449" t="s">
        <v>16</v>
      </c>
      <c r="C9449" t="s">
        <v>27</v>
      </c>
      <c r="D9449">
        <v>64</v>
      </c>
      <c r="E9449" t="s">
        <v>32</v>
      </c>
      <c r="F9449" t="s">
        <v>79</v>
      </c>
    </row>
    <row r="9450" spans="1:6" x14ac:dyDescent="0.2">
      <c r="A9450" t="s">
        <v>28491</v>
      </c>
      <c r="B9450" t="s">
        <v>18</v>
      </c>
      <c r="C9450" t="s">
        <v>27</v>
      </c>
      <c r="D9450">
        <v>118</v>
      </c>
      <c r="E9450" t="s">
        <v>33</v>
      </c>
      <c r="F9450" t="s">
        <v>79</v>
      </c>
    </row>
    <row r="9451" spans="1:6" x14ac:dyDescent="0.2">
      <c r="A9451" t="s">
        <v>28494</v>
      </c>
      <c r="B9451" t="s">
        <v>16</v>
      </c>
      <c r="C9451" t="s">
        <v>29</v>
      </c>
      <c r="D9451">
        <v>17</v>
      </c>
      <c r="E9451" t="s">
        <v>33</v>
      </c>
      <c r="F9451" t="s">
        <v>29157</v>
      </c>
    </row>
    <row r="9452" spans="1:6" x14ac:dyDescent="0.2">
      <c r="A9452" t="s">
        <v>28497</v>
      </c>
      <c r="B9452" t="s">
        <v>16</v>
      </c>
      <c r="C9452" t="s">
        <v>27</v>
      </c>
      <c r="D9452">
        <v>57</v>
      </c>
      <c r="E9452" t="s">
        <v>32</v>
      </c>
      <c r="F9452" t="s">
        <v>29157</v>
      </c>
    </row>
    <row r="9453" spans="1:6" x14ac:dyDescent="0.2">
      <c r="A9453" t="s">
        <v>28500</v>
      </c>
      <c r="B9453" t="s">
        <v>19</v>
      </c>
      <c r="C9453" t="s">
        <v>27</v>
      </c>
      <c r="D9453">
        <v>75</v>
      </c>
      <c r="E9453" t="s">
        <v>32</v>
      </c>
      <c r="F9453" t="s">
        <v>29157</v>
      </c>
    </row>
    <row r="9454" spans="1:6" x14ac:dyDescent="0.2">
      <c r="A9454" t="s">
        <v>28503</v>
      </c>
      <c r="B9454" t="s">
        <v>22</v>
      </c>
      <c r="C9454" t="s">
        <v>27</v>
      </c>
      <c r="D9454">
        <v>58</v>
      </c>
      <c r="E9454" t="s">
        <v>34</v>
      </c>
      <c r="F9454" t="s">
        <v>79</v>
      </c>
    </row>
    <row r="9455" spans="1:6" x14ac:dyDescent="0.2">
      <c r="A9455" t="s">
        <v>28506</v>
      </c>
      <c r="B9455" t="s">
        <v>17</v>
      </c>
      <c r="C9455" t="s">
        <v>29</v>
      </c>
      <c r="D9455">
        <v>21</v>
      </c>
      <c r="E9455" t="s">
        <v>33</v>
      </c>
      <c r="F9455" t="s">
        <v>79</v>
      </c>
    </row>
    <row r="9456" spans="1:6" x14ac:dyDescent="0.2">
      <c r="A9456" t="s">
        <v>28509</v>
      </c>
      <c r="B9456" t="s">
        <v>15</v>
      </c>
      <c r="C9456" t="s">
        <v>27</v>
      </c>
      <c r="D9456">
        <v>66</v>
      </c>
      <c r="E9456" t="s">
        <v>33</v>
      </c>
      <c r="F9456" t="s">
        <v>29157</v>
      </c>
    </row>
    <row r="9457" spans="1:6" x14ac:dyDescent="0.2">
      <c r="A9457" t="s">
        <v>28512</v>
      </c>
      <c r="B9457" t="s">
        <v>21</v>
      </c>
      <c r="C9457" t="s">
        <v>30</v>
      </c>
      <c r="D9457">
        <v>7</v>
      </c>
      <c r="E9457" t="s">
        <v>32</v>
      </c>
      <c r="F9457" t="s">
        <v>79</v>
      </c>
    </row>
    <row r="9458" spans="1:6" x14ac:dyDescent="0.2">
      <c r="A9458" t="s">
        <v>28515</v>
      </c>
      <c r="B9458" t="s">
        <v>20</v>
      </c>
      <c r="C9458" t="s">
        <v>27</v>
      </c>
      <c r="D9458">
        <v>62</v>
      </c>
      <c r="E9458" t="s">
        <v>32</v>
      </c>
      <c r="F9458" t="s">
        <v>29157</v>
      </c>
    </row>
    <row r="9459" spans="1:6" x14ac:dyDescent="0.2">
      <c r="A9459" t="s">
        <v>28518</v>
      </c>
      <c r="B9459" t="s">
        <v>19</v>
      </c>
      <c r="C9459" t="s">
        <v>28</v>
      </c>
      <c r="D9459">
        <v>325</v>
      </c>
      <c r="E9459" t="s">
        <v>32</v>
      </c>
      <c r="F9459" t="s">
        <v>29157</v>
      </c>
    </row>
    <row r="9460" spans="1:6" x14ac:dyDescent="0.2">
      <c r="A9460" t="s">
        <v>28521</v>
      </c>
      <c r="B9460" t="s">
        <v>18</v>
      </c>
      <c r="C9460" t="s">
        <v>26</v>
      </c>
      <c r="D9460">
        <v>58</v>
      </c>
      <c r="E9460" t="s">
        <v>33</v>
      </c>
      <c r="F9460" t="s">
        <v>29157</v>
      </c>
    </row>
    <row r="9461" spans="1:6" x14ac:dyDescent="0.2">
      <c r="A9461" t="s">
        <v>28524</v>
      </c>
      <c r="B9461" t="s">
        <v>18</v>
      </c>
      <c r="C9461" t="s">
        <v>27</v>
      </c>
      <c r="D9461">
        <v>112</v>
      </c>
      <c r="E9461" t="s">
        <v>32</v>
      </c>
      <c r="F9461" t="s">
        <v>29157</v>
      </c>
    </row>
    <row r="9462" spans="1:6" x14ac:dyDescent="0.2">
      <c r="A9462" t="s">
        <v>28527</v>
      </c>
      <c r="B9462" t="s">
        <v>20</v>
      </c>
      <c r="C9462" t="s">
        <v>27</v>
      </c>
      <c r="D9462">
        <v>82</v>
      </c>
      <c r="E9462" t="s">
        <v>34</v>
      </c>
      <c r="F9462" t="s">
        <v>79</v>
      </c>
    </row>
    <row r="9463" spans="1:6" x14ac:dyDescent="0.2">
      <c r="A9463" t="s">
        <v>28530</v>
      </c>
      <c r="B9463" t="s">
        <v>17</v>
      </c>
      <c r="C9463" t="s">
        <v>26</v>
      </c>
      <c r="D9463">
        <v>29</v>
      </c>
      <c r="E9463" t="s">
        <v>33</v>
      </c>
      <c r="F9463" t="s">
        <v>29157</v>
      </c>
    </row>
    <row r="9464" spans="1:6" x14ac:dyDescent="0.2">
      <c r="A9464" t="s">
        <v>28533</v>
      </c>
      <c r="B9464" t="s">
        <v>15</v>
      </c>
      <c r="C9464" t="s">
        <v>30</v>
      </c>
      <c r="D9464">
        <v>5</v>
      </c>
      <c r="E9464" t="s">
        <v>33</v>
      </c>
      <c r="F9464" t="s">
        <v>79</v>
      </c>
    </row>
    <row r="9465" spans="1:6" x14ac:dyDescent="0.2">
      <c r="A9465" t="s">
        <v>28536</v>
      </c>
      <c r="B9465" t="s">
        <v>15</v>
      </c>
      <c r="C9465" t="s">
        <v>27</v>
      </c>
      <c r="D9465">
        <v>48</v>
      </c>
      <c r="E9465" t="s">
        <v>33</v>
      </c>
      <c r="F9465" t="s">
        <v>29157</v>
      </c>
    </row>
    <row r="9466" spans="1:6" x14ac:dyDescent="0.2">
      <c r="A9466" t="s">
        <v>28539</v>
      </c>
      <c r="B9466" t="s">
        <v>24</v>
      </c>
      <c r="C9466" t="s">
        <v>26</v>
      </c>
      <c r="D9466">
        <v>45</v>
      </c>
      <c r="E9466" t="s">
        <v>32</v>
      </c>
      <c r="F9466" t="s">
        <v>79</v>
      </c>
    </row>
    <row r="9467" spans="1:6" x14ac:dyDescent="0.2">
      <c r="A9467" t="s">
        <v>28542</v>
      </c>
      <c r="B9467" t="s">
        <v>23</v>
      </c>
      <c r="C9467" t="s">
        <v>26</v>
      </c>
      <c r="D9467">
        <v>55</v>
      </c>
      <c r="E9467" t="s">
        <v>33</v>
      </c>
      <c r="F9467" t="s">
        <v>79</v>
      </c>
    </row>
    <row r="9468" spans="1:6" x14ac:dyDescent="0.2">
      <c r="A9468" t="s">
        <v>28545</v>
      </c>
      <c r="B9468" t="s">
        <v>23</v>
      </c>
      <c r="C9468" t="s">
        <v>26</v>
      </c>
      <c r="D9468">
        <v>48</v>
      </c>
      <c r="E9468" t="s">
        <v>33</v>
      </c>
      <c r="F9468" t="s">
        <v>29157</v>
      </c>
    </row>
    <row r="9469" spans="1:6" x14ac:dyDescent="0.2">
      <c r="A9469" t="s">
        <v>28548</v>
      </c>
      <c r="B9469" t="s">
        <v>17</v>
      </c>
      <c r="C9469" t="s">
        <v>27</v>
      </c>
      <c r="D9469">
        <v>82</v>
      </c>
      <c r="E9469" t="s">
        <v>32</v>
      </c>
      <c r="F9469" t="s">
        <v>79</v>
      </c>
    </row>
    <row r="9470" spans="1:6" x14ac:dyDescent="0.2">
      <c r="A9470" t="s">
        <v>28551</v>
      </c>
      <c r="B9470" t="s">
        <v>23</v>
      </c>
      <c r="C9470" t="s">
        <v>26</v>
      </c>
      <c r="D9470">
        <v>21</v>
      </c>
      <c r="E9470" t="s">
        <v>32</v>
      </c>
      <c r="F9470" t="s">
        <v>29157</v>
      </c>
    </row>
    <row r="9471" spans="1:6" x14ac:dyDescent="0.2">
      <c r="A9471" t="s">
        <v>28554</v>
      </c>
      <c r="B9471" t="s">
        <v>21</v>
      </c>
      <c r="C9471" t="s">
        <v>29</v>
      </c>
      <c r="D9471">
        <v>21</v>
      </c>
      <c r="E9471" t="s">
        <v>32</v>
      </c>
      <c r="F9471" t="s">
        <v>79</v>
      </c>
    </row>
    <row r="9472" spans="1:6" x14ac:dyDescent="0.2">
      <c r="A9472" t="s">
        <v>28557</v>
      </c>
      <c r="B9472" t="s">
        <v>19</v>
      </c>
      <c r="C9472" t="s">
        <v>26</v>
      </c>
      <c r="D9472">
        <v>38</v>
      </c>
      <c r="E9472" t="s">
        <v>32</v>
      </c>
      <c r="F9472" t="s">
        <v>79</v>
      </c>
    </row>
    <row r="9473" spans="1:6" x14ac:dyDescent="0.2">
      <c r="A9473" t="s">
        <v>28560</v>
      </c>
      <c r="B9473" t="s">
        <v>17</v>
      </c>
      <c r="C9473" t="s">
        <v>26</v>
      </c>
      <c r="D9473">
        <v>43</v>
      </c>
      <c r="E9473" t="s">
        <v>32</v>
      </c>
      <c r="F9473" t="s">
        <v>79</v>
      </c>
    </row>
    <row r="9474" spans="1:6" x14ac:dyDescent="0.2">
      <c r="A9474" t="s">
        <v>28563</v>
      </c>
      <c r="B9474" t="s">
        <v>16</v>
      </c>
      <c r="C9474" t="s">
        <v>27</v>
      </c>
      <c r="D9474">
        <v>117</v>
      </c>
      <c r="E9474" t="s">
        <v>33</v>
      </c>
      <c r="F9474" t="s">
        <v>79</v>
      </c>
    </row>
    <row r="9475" spans="1:6" x14ac:dyDescent="0.2">
      <c r="A9475" t="s">
        <v>28566</v>
      </c>
      <c r="B9475" t="s">
        <v>23</v>
      </c>
      <c r="C9475" t="s">
        <v>26</v>
      </c>
      <c r="D9475">
        <v>24</v>
      </c>
      <c r="E9475" t="s">
        <v>34</v>
      </c>
      <c r="F9475" t="s">
        <v>79</v>
      </c>
    </row>
    <row r="9476" spans="1:6" x14ac:dyDescent="0.2">
      <c r="A9476" t="s">
        <v>28569</v>
      </c>
      <c r="B9476" t="s">
        <v>21</v>
      </c>
      <c r="C9476" t="s">
        <v>27</v>
      </c>
      <c r="D9476">
        <v>45</v>
      </c>
      <c r="E9476" t="s">
        <v>33</v>
      </c>
      <c r="F9476" t="s">
        <v>79</v>
      </c>
    </row>
    <row r="9477" spans="1:6" x14ac:dyDescent="0.2">
      <c r="A9477" t="s">
        <v>28572</v>
      </c>
      <c r="B9477" t="s">
        <v>17</v>
      </c>
      <c r="C9477" t="s">
        <v>26</v>
      </c>
      <c r="D9477">
        <v>33</v>
      </c>
      <c r="E9477" t="s">
        <v>34</v>
      </c>
      <c r="F9477" t="s">
        <v>29157</v>
      </c>
    </row>
    <row r="9478" spans="1:6" x14ac:dyDescent="0.2">
      <c r="A9478" t="s">
        <v>28575</v>
      </c>
      <c r="B9478" t="s">
        <v>15</v>
      </c>
      <c r="C9478" t="s">
        <v>26</v>
      </c>
      <c r="D9478">
        <v>52</v>
      </c>
      <c r="E9478" t="s">
        <v>33</v>
      </c>
      <c r="F9478" t="s">
        <v>29157</v>
      </c>
    </row>
    <row r="9479" spans="1:6" x14ac:dyDescent="0.2">
      <c r="A9479" t="s">
        <v>28578</v>
      </c>
      <c r="B9479" t="s">
        <v>18</v>
      </c>
      <c r="C9479" t="s">
        <v>27</v>
      </c>
      <c r="D9479">
        <v>81</v>
      </c>
      <c r="E9479" t="s">
        <v>34</v>
      </c>
      <c r="F9479" t="s">
        <v>29157</v>
      </c>
    </row>
    <row r="9480" spans="1:6" x14ac:dyDescent="0.2">
      <c r="A9480" t="s">
        <v>28581</v>
      </c>
      <c r="B9480" t="s">
        <v>22</v>
      </c>
      <c r="C9480" t="s">
        <v>27</v>
      </c>
      <c r="D9480">
        <v>52</v>
      </c>
      <c r="E9480" t="s">
        <v>33</v>
      </c>
      <c r="F9480" t="s">
        <v>29157</v>
      </c>
    </row>
    <row r="9481" spans="1:6" x14ac:dyDescent="0.2">
      <c r="A9481" t="s">
        <v>28584</v>
      </c>
      <c r="B9481" t="s">
        <v>23</v>
      </c>
      <c r="C9481" t="s">
        <v>30</v>
      </c>
      <c r="D9481">
        <v>8</v>
      </c>
      <c r="E9481" t="s">
        <v>33</v>
      </c>
      <c r="F9481" t="s">
        <v>29157</v>
      </c>
    </row>
    <row r="9482" spans="1:6" x14ac:dyDescent="0.2">
      <c r="A9482" t="s">
        <v>28587</v>
      </c>
      <c r="B9482" t="s">
        <v>23</v>
      </c>
      <c r="C9482" t="s">
        <v>27</v>
      </c>
      <c r="D9482">
        <v>87</v>
      </c>
      <c r="E9482" t="s">
        <v>34</v>
      </c>
      <c r="F9482" t="s">
        <v>79</v>
      </c>
    </row>
    <row r="9483" spans="1:6" x14ac:dyDescent="0.2">
      <c r="A9483" t="s">
        <v>28590</v>
      </c>
      <c r="B9483" t="s">
        <v>16</v>
      </c>
      <c r="C9483" t="s">
        <v>26</v>
      </c>
      <c r="D9483">
        <v>21</v>
      </c>
      <c r="E9483" t="s">
        <v>33</v>
      </c>
      <c r="F9483" t="s">
        <v>79</v>
      </c>
    </row>
    <row r="9484" spans="1:6" x14ac:dyDescent="0.2">
      <c r="A9484" t="s">
        <v>28593</v>
      </c>
      <c r="B9484" t="s">
        <v>23</v>
      </c>
      <c r="C9484" t="s">
        <v>30</v>
      </c>
      <c r="D9484">
        <v>8</v>
      </c>
      <c r="E9484" t="s">
        <v>33</v>
      </c>
      <c r="F9484" t="s">
        <v>79</v>
      </c>
    </row>
    <row r="9485" spans="1:6" x14ac:dyDescent="0.2">
      <c r="A9485" t="s">
        <v>28596</v>
      </c>
      <c r="B9485" t="s">
        <v>22</v>
      </c>
      <c r="C9485" t="s">
        <v>26</v>
      </c>
      <c r="D9485">
        <v>57</v>
      </c>
      <c r="E9485" t="s">
        <v>34</v>
      </c>
      <c r="F9485" t="s">
        <v>29157</v>
      </c>
    </row>
    <row r="9486" spans="1:6" x14ac:dyDescent="0.2">
      <c r="A9486" t="s">
        <v>28599</v>
      </c>
      <c r="B9486" t="s">
        <v>23</v>
      </c>
      <c r="C9486" t="s">
        <v>26</v>
      </c>
      <c r="D9486">
        <v>33</v>
      </c>
      <c r="E9486" t="s">
        <v>33</v>
      </c>
      <c r="F9486" t="s">
        <v>79</v>
      </c>
    </row>
    <row r="9487" spans="1:6" x14ac:dyDescent="0.2">
      <c r="A9487" t="s">
        <v>28602</v>
      </c>
      <c r="B9487" t="s">
        <v>19</v>
      </c>
      <c r="C9487" t="s">
        <v>26</v>
      </c>
      <c r="D9487">
        <v>20</v>
      </c>
      <c r="E9487" t="s">
        <v>33</v>
      </c>
      <c r="F9487" t="s">
        <v>29157</v>
      </c>
    </row>
    <row r="9488" spans="1:6" x14ac:dyDescent="0.2">
      <c r="A9488" t="s">
        <v>28605</v>
      </c>
      <c r="B9488" t="s">
        <v>18</v>
      </c>
      <c r="C9488" t="s">
        <v>26</v>
      </c>
      <c r="D9488">
        <v>29</v>
      </c>
      <c r="E9488" t="s">
        <v>33</v>
      </c>
      <c r="F9488" t="s">
        <v>29157</v>
      </c>
    </row>
    <row r="9489" spans="1:6" x14ac:dyDescent="0.2">
      <c r="A9489" t="s">
        <v>28608</v>
      </c>
      <c r="B9489" t="s">
        <v>20</v>
      </c>
      <c r="C9489" t="s">
        <v>26</v>
      </c>
      <c r="D9489">
        <v>57</v>
      </c>
      <c r="E9489" t="s">
        <v>34</v>
      </c>
      <c r="F9489" t="s">
        <v>29157</v>
      </c>
    </row>
    <row r="9490" spans="1:6" x14ac:dyDescent="0.2">
      <c r="A9490" t="s">
        <v>28611</v>
      </c>
      <c r="B9490" t="s">
        <v>18</v>
      </c>
      <c r="C9490" t="s">
        <v>26</v>
      </c>
      <c r="D9490">
        <v>47</v>
      </c>
      <c r="E9490" t="s">
        <v>33</v>
      </c>
      <c r="F9490" t="s">
        <v>79</v>
      </c>
    </row>
    <row r="9491" spans="1:6" x14ac:dyDescent="0.2">
      <c r="A9491" t="s">
        <v>28614</v>
      </c>
      <c r="B9491" t="s">
        <v>15</v>
      </c>
      <c r="C9491" t="s">
        <v>29</v>
      </c>
      <c r="D9491">
        <v>13</v>
      </c>
      <c r="E9491" t="s">
        <v>33</v>
      </c>
      <c r="F9491" t="s">
        <v>79</v>
      </c>
    </row>
    <row r="9492" spans="1:6" x14ac:dyDescent="0.2">
      <c r="A9492" t="s">
        <v>28638</v>
      </c>
      <c r="B9492" t="s">
        <v>21</v>
      </c>
      <c r="C9492" t="s">
        <v>27</v>
      </c>
      <c r="D9492">
        <v>55</v>
      </c>
      <c r="E9492" t="s">
        <v>32</v>
      </c>
      <c r="F9492" t="s">
        <v>29156</v>
      </c>
    </row>
    <row r="9493" spans="1:6" x14ac:dyDescent="0.2">
      <c r="A9493" t="s">
        <v>28641</v>
      </c>
      <c r="B9493" t="s">
        <v>20</v>
      </c>
      <c r="C9493" t="s">
        <v>26</v>
      </c>
      <c r="D9493">
        <v>21</v>
      </c>
      <c r="E9493" t="s">
        <v>33</v>
      </c>
      <c r="F9493" t="s">
        <v>29156</v>
      </c>
    </row>
    <row r="9494" spans="1:6" x14ac:dyDescent="0.2">
      <c r="A9494" t="s">
        <v>28644</v>
      </c>
      <c r="B9494" t="s">
        <v>15</v>
      </c>
      <c r="C9494" t="s">
        <v>26</v>
      </c>
      <c r="D9494">
        <v>27</v>
      </c>
      <c r="E9494" t="s">
        <v>32</v>
      </c>
      <c r="F9494" t="s">
        <v>29155</v>
      </c>
    </row>
    <row r="9495" spans="1:6" x14ac:dyDescent="0.2">
      <c r="A9495" t="s">
        <v>28647</v>
      </c>
      <c r="B9495" t="s">
        <v>16</v>
      </c>
      <c r="C9495" t="s">
        <v>27</v>
      </c>
      <c r="D9495">
        <v>116</v>
      </c>
      <c r="E9495" t="s">
        <v>34</v>
      </c>
      <c r="F9495" t="s">
        <v>29157</v>
      </c>
    </row>
    <row r="9496" spans="1:6" x14ac:dyDescent="0.2">
      <c r="A9496" t="s">
        <v>28650</v>
      </c>
      <c r="B9496" t="s">
        <v>20</v>
      </c>
      <c r="C9496" t="s">
        <v>27</v>
      </c>
      <c r="D9496">
        <v>56</v>
      </c>
      <c r="E9496" t="s">
        <v>33</v>
      </c>
      <c r="F9496" t="s">
        <v>29157</v>
      </c>
    </row>
    <row r="9497" spans="1:6" x14ac:dyDescent="0.2">
      <c r="A9497" t="s">
        <v>28653</v>
      </c>
      <c r="B9497" t="s">
        <v>16</v>
      </c>
      <c r="C9497" t="s">
        <v>29</v>
      </c>
      <c r="D9497">
        <v>10</v>
      </c>
      <c r="E9497" t="s">
        <v>33</v>
      </c>
      <c r="F9497" t="s">
        <v>29156</v>
      </c>
    </row>
    <row r="9498" spans="1:6" x14ac:dyDescent="0.2">
      <c r="A9498" t="s">
        <v>28656</v>
      </c>
      <c r="B9498" t="s">
        <v>24</v>
      </c>
      <c r="C9498" t="s">
        <v>27</v>
      </c>
      <c r="D9498">
        <v>99</v>
      </c>
      <c r="E9498" t="s">
        <v>33</v>
      </c>
      <c r="F9498" t="s">
        <v>29156</v>
      </c>
    </row>
    <row r="9499" spans="1:6" x14ac:dyDescent="0.2">
      <c r="A9499" t="s">
        <v>28659</v>
      </c>
      <c r="B9499" t="s">
        <v>15</v>
      </c>
      <c r="C9499" t="s">
        <v>28</v>
      </c>
      <c r="D9499">
        <v>334</v>
      </c>
      <c r="E9499" t="s">
        <v>32</v>
      </c>
      <c r="F9499" t="s">
        <v>29157</v>
      </c>
    </row>
    <row r="9500" spans="1:6" x14ac:dyDescent="0.2">
      <c r="A9500" t="s">
        <v>28662</v>
      </c>
      <c r="B9500" t="s">
        <v>15</v>
      </c>
      <c r="C9500" t="s">
        <v>29</v>
      </c>
      <c r="D9500">
        <v>22</v>
      </c>
      <c r="E9500" t="s">
        <v>34</v>
      </c>
      <c r="F9500" t="s">
        <v>29154</v>
      </c>
    </row>
    <row r="9501" spans="1:6" x14ac:dyDescent="0.2">
      <c r="A9501" t="s">
        <v>28665</v>
      </c>
      <c r="B9501" t="s">
        <v>22</v>
      </c>
      <c r="C9501" t="s">
        <v>30</v>
      </c>
      <c r="D9501">
        <v>7</v>
      </c>
      <c r="E9501" t="s">
        <v>32</v>
      </c>
      <c r="F9501" t="s">
        <v>29157</v>
      </c>
    </row>
    <row r="9502" spans="1:6" x14ac:dyDescent="0.2">
      <c r="A9502" t="s">
        <v>28668</v>
      </c>
      <c r="B9502" t="s">
        <v>16</v>
      </c>
      <c r="C9502" t="s">
        <v>27</v>
      </c>
      <c r="D9502">
        <v>104</v>
      </c>
      <c r="E9502" t="s">
        <v>32</v>
      </c>
      <c r="F9502" t="s">
        <v>29157</v>
      </c>
    </row>
    <row r="9503" spans="1:6" x14ac:dyDescent="0.2">
      <c r="A9503" t="s">
        <v>28671</v>
      </c>
      <c r="B9503" t="s">
        <v>24</v>
      </c>
      <c r="C9503" t="s">
        <v>26</v>
      </c>
      <c r="D9503">
        <v>55</v>
      </c>
      <c r="E9503" t="s">
        <v>33</v>
      </c>
      <c r="F9503" t="s">
        <v>29154</v>
      </c>
    </row>
    <row r="9504" spans="1:6" x14ac:dyDescent="0.2">
      <c r="A9504" t="s">
        <v>28674</v>
      </c>
      <c r="B9504" t="s">
        <v>15</v>
      </c>
      <c r="C9504" t="s">
        <v>26</v>
      </c>
      <c r="D9504">
        <v>25</v>
      </c>
      <c r="E9504" t="s">
        <v>33</v>
      </c>
      <c r="F9504" t="s">
        <v>29156</v>
      </c>
    </row>
    <row r="9505" spans="1:6" x14ac:dyDescent="0.2">
      <c r="A9505" t="s">
        <v>28677</v>
      </c>
      <c r="B9505" t="s">
        <v>18</v>
      </c>
      <c r="C9505" t="s">
        <v>27</v>
      </c>
      <c r="D9505">
        <v>119</v>
      </c>
      <c r="E9505" t="s">
        <v>32</v>
      </c>
      <c r="F9505" t="s">
        <v>29157</v>
      </c>
    </row>
    <row r="9506" spans="1:6" x14ac:dyDescent="0.2">
      <c r="A9506" t="s">
        <v>28680</v>
      </c>
      <c r="B9506" t="s">
        <v>21</v>
      </c>
      <c r="C9506" t="s">
        <v>26</v>
      </c>
      <c r="D9506">
        <v>48</v>
      </c>
      <c r="E9506" t="s">
        <v>32</v>
      </c>
      <c r="F9506" t="s">
        <v>29154</v>
      </c>
    </row>
    <row r="9507" spans="1:6" x14ac:dyDescent="0.2">
      <c r="A9507" t="s">
        <v>28683</v>
      </c>
      <c r="B9507" t="s">
        <v>15</v>
      </c>
      <c r="C9507" t="s">
        <v>27</v>
      </c>
      <c r="D9507">
        <v>102</v>
      </c>
      <c r="E9507" t="s">
        <v>32</v>
      </c>
      <c r="F9507" t="s">
        <v>29157</v>
      </c>
    </row>
    <row r="9508" spans="1:6" x14ac:dyDescent="0.2">
      <c r="A9508" t="s">
        <v>28686</v>
      </c>
      <c r="B9508" t="s">
        <v>23</v>
      </c>
      <c r="C9508" t="s">
        <v>26</v>
      </c>
      <c r="D9508">
        <v>23</v>
      </c>
      <c r="E9508" t="s">
        <v>33</v>
      </c>
      <c r="F9508" t="s">
        <v>29154</v>
      </c>
    </row>
    <row r="9509" spans="1:6" x14ac:dyDescent="0.2">
      <c r="A9509" t="s">
        <v>28689</v>
      </c>
      <c r="B9509" t="s">
        <v>16</v>
      </c>
      <c r="C9509" t="s">
        <v>26</v>
      </c>
      <c r="D9509">
        <v>58</v>
      </c>
      <c r="E9509" t="s">
        <v>32</v>
      </c>
      <c r="F9509" t="s">
        <v>29155</v>
      </c>
    </row>
    <row r="9510" spans="1:6" x14ac:dyDescent="0.2">
      <c r="A9510" t="s">
        <v>28692</v>
      </c>
      <c r="B9510" t="s">
        <v>18</v>
      </c>
      <c r="C9510" t="s">
        <v>26</v>
      </c>
      <c r="D9510">
        <v>35</v>
      </c>
      <c r="E9510" t="s">
        <v>32</v>
      </c>
      <c r="F9510" t="s">
        <v>29154</v>
      </c>
    </row>
    <row r="9511" spans="1:6" x14ac:dyDescent="0.2">
      <c r="A9511" t="s">
        <v>28695</v>
      </c>
      <c r="B9511" t="s">
        <v>20</v>
      </c>
      <c r="C9511" t="s">
        <v>26</v>
      </c>
      <c r="D9511">
        <v>24</v>
      </c>
      <c r="E9511" t="s">
        <v>32</v>
      </c>
      <c r="F9511" t="s">
        <v>29157</v>
      </c>
    </row>
    <row r="9512" spans="1:6" x14ac:dyDescent="0.2">
      <c r="A9512" t="s">
        <v>28698</v>
      </c>
      <c r="B9512" t="s">
        <v>23</v>
      </c>
      <c r="C9512" t="s">
        <v>27</v>
      </c>
      <c r="D9512">
        <v>47</v>
      </c>
      <c r="E9512" t="s">
        <v>32</v>
      </c>
      <c r="F9512" t="s">
        <v>29157</v>
      </c>
    </row>
    <row r="9513" spans="1:6" x14ac:dyDescent="0.2">
      <c r="A9513" t="s">
        <v>28701</v>
      </c>
      <c r="B9513" t="s">
        <v>22</v>
      </c>
      <c r="C9513" t="s">
        <v>27</v>
      </c>
      <c r="D9513">
        <v>102</v>
      </c>
      <c r="E9513" t="s">
        <v>34</v>
      </c>
      <c r="F9513" t="s">
        <v>29156</v>
      </c>
    </row>
    <row r="9514" spans="1:6" x14ac:dyDescent="0.2">
      <c r="A9514" t="s">
        <v>28704</v>
      </c>
      <c r="B9514" t="s">
        <v>24</v>
      </c>
      <c r="C9514" t="s">
        <v>27</v>
      </c>
      <c r="D9514">
        <v>78</v>
      </c>
      <c r="E9514" t="s">
        <v>33</v>
      </c>
      <c r="F9514" t="s">
        <v>29155</v>
      </c>
    </row>
    <row r="9515" spans="1:6" x14ac:dyDescent="0.2">
      <c r="A9515" t="s">
        <v>28707</v>
      </c>
      <c r="B9515" t="s">
        <v>22</v>
      </c>
      <c r="C9515" t="s">
        <v>27</v>
      </c>
      <c r="D9515">
        <v>66</v>
      </c>
      <c r="E9515" t="s">
        <v>33</v>
      </c>
      <c r="F9515" t="s">
        <v>29154</v>
      </c>
    </row>
    <row r="9516" spans="1:6" x14ac:dyDescent="0.2">
      <c r="A9516" t="s">
        <v>28710</v>
      </c>
      <c r="B9516" t="s">
        <v>15</v>
      </c>
      <c r="C9516" t="s">
        <v>26</v>
      </c>
      <c r="D9516">
        <v>49</v>
      </c>
      <c r="E9516" t="s">
        <v>33</v>
      </c>
      <c r="F9516" t="s">
        <v>29156</v>
      </c>
    </row>
    <row r="9517" spans="1:6" x14ac:dyDescent="0.2">
      <c r="A9517" t="s">
        <v>28713</v>
      </c>
      <c r="B9517" t="s">
        <v>15</v>
      </c>
      <c r="C9517" t="s">
        <v>27</v>
      </c>
      <c r="D9517">
        <v>87</v>
      </c>
      <c r="E9517" t="s">
        <v>32</v>
      </c>
      <c r="F9517" t="s">
        <v>29154</v>
      </c>
    </row>
    <row r="9518" spans="1:6" x14ac:dyDescent="0.2">
      <c r="A9518" t="s">
        <v>28716</v>
      </c>
      <c r="B9518" t="s">
        <v>22</v>
      </c>
      <c r="C9518" t="s">
        <v>29</v>
      </c>
      <c r="D9518">
        <v>22</v>
      </c>
      <c r="E9518" t="s">
        <v>34</v>
      </c>
      <c r="F9518" t="s">
        <v>29154</v>
      </c>
    </row>
    <row r="9519" spans="1:6" x14ac:dyDescent="0.2">
      <c r="A9519" t="s">
        <v>28719</v>
      </c>
      <c r="B9519" t="s">
        <v>22</v>
      </c>
      <c r="C9519" t="s">
        <v>28</v>
      </c>
      <c r="D9519">
        <v>330</v>
      </c>
      <c r="E9519" t="s">
        <v>32</v>
      </c>
      <c r="F9519" t="s">
        <v>29156</v>
      </c>
    </row>
    <row r="9520" spans="1:6" x14ac:dyDescent="0.2">
      <c r="A9520" t="s">
        <v>28722</v>
      </c>
      <c r="B9520" t="s">
        <v>24</v>
      </c>
      <c r="C9520" t="s">
        <v>26</v>
      </c>
      <c r="D9520">
        <v>46</v>
      </c>
      <c r="E9520" t="s">
        <v>32</v>
      </c>
      <c r="F9520" t="s">
        <v>29157</v>
      </c>
    </row>
    <row r="9521" spans="1:6" x14ac:dyDescent="0.2">
      <c r="A9521" t="s">
        <v>28725</v>
      </c>
      <c r="B9521" t="s">
        <v>20</v>
      </c>
      <c r="C9521" t="s">
        <v>29</v>
      </c>
      <c r="D9521">
        <v>12</v>
      </c>
      <c r="E9521" t="s">
        <v>32</v>
      </c>
      <c r="F9521" t="s">
        <v>29157</v>
      </c>
    </row>
    <row r="9522" spans="1:6" x14ac:dyDescent="0.2">
      <c r="A9522" t="s">
        <v>28728</v>
      </c>
      <c r="B9522" t="s">
        <v>18</v>
      </c>
      <c r="C9522" t="s">
        <v>29</v>
      </c>
      <c r="D9522">
        <v>21</v>
      </c>
      <c r="E9522" t="s">
        <v>33</v>
      </c>
      <c r="F9522" t="s">
        <v>29156</v>
      </c>
    </row>
    <row r="9523" spans="1:6" x14ac:dyDescent="0.2">
      <c r="A9523" t="s">
        <v>28731</v>
      </c>
      <c r="B9523" t="s">
        <v>17</v>
      </c>
      <c r="C9523" t="s">
        <v>26</v>
      </c>
      <c r="D9523">
        <v>49</v>
      </c>
      <c r="E9523" t="s">
        <v>32</v>
      </c>
      <c r="F9523" t="s">
        <v>29154</v>
      </c>
    </row>
    <row r="9524" spans="1:6" x14ac:dyDescent="0.2">
      <c r="A9524" t="s">
        <v>28734</v>
      </c>
      <c r="B9524" t="s">
        <v>16</v>
      </c>
      <c r="C9524" t="s">
        <v>27</v>
      </c>
      <c r="D9524">
        <v>80</v>
      </c>
      <c r="E9524" t="s">
        <v>32</v>
      </c>
      <c r="F9524" t="s">
        <v>29154</v>
      </c>
    </row>
    <row r="9525" spans="1:6" x14ac:dyDescent="0.2">
      <c r="A9525" t="s">
        <v>28737</v>
      </c>
      <c r="B9525" t="s">
        <v>15</v>
      </c>
      <c r="C9525" t="s">
        <v>29</v>
      </c>
      <c r="D9525">
        <v>18</v>
      </c>
      <c r="E9525" t="s">
        <v>32</v>
      </c>
      <c r="F9525" t="s">
        <v>29157</v>
      </c>
    </row>
    <row r="9526" spans="1:6" x14ac:dyDescent="0.2">
      <c r="A9526" t="s">
        <v>28740</v>
      </c>
      <c r="B9526" t="s">
        <v>16</v>
      </c>
      <c r="C9526" t="s">
        <v>27</v>
      </c>
      <c r="D9526">
        <v>60</v>
      </c>
      <c r="E9526" t="s">
        <v>32</v>
      </c>
      <c r="F9526" t="s">
        <v>29156</v>
      </c>
    </row>
    <row r="9527" spans="1:6" x14ac:dyDescent="0.2">
      <c r="A9527" t="s">
        <v>28743</v>
      </c>
      <c r="B9527" t="s">
        <v>16</v>
      </c>
      <c r="C9527" t="s">
        <v>26</v>
      </c>
      <c r="D9527">
        <v>22</v>
      </c>
      <c r="E9527" t="s">
        <v>33</v>
      </c>
      <c r="F9527" t="s">
        <v>29156</v>
      </c>
    </row>
    <row r="9528" spans="1:6" x14ac:dyDescent="0.2">
      <c r="A9528" t="s">
        <v>28746</v>
      </c>
      <c r="B9528" t="s">
        <v>17</v>
      </c>
      <c r="C9528" t="s">
        <v>27</v>
      </c>
      <c r="D9528">
        <v>63</v>
      </c>
      <c r="E9528" t="s">
        <v>33</v>
      </c>
      <c r="F9528" t="s">
        <v>29157</v>
      </c>
    </row>
    <row r="9529" spans="1:6" x14ac:dyDescent="0.2">
      <c r="A9529" t="s">
        <v>28749</v>
      </c>
      <c r="B9529" t="s">
        <v>15</v>
      </c>
      <c r="C9529" t="s">
        <v>26</v>
      </c>
      <c r="D9529">
        <v>38</v>
      </c>
      <c r="E9529" t="s">
        <v>34</v>
      </c>
      <c r="F9529" t="s">
        <v>29155</v>
      </c>
    </row>
    <row r="9530" spans="1:6" x14ac:dyDescent="0.2">
      <c r="A9530" t="s">
        <v>28752</v>
      </c>
      <c r="B9530" t="s">
        <v>20</v>
      </c>
      <c r="C9530" t="s">
        <v>26</v>
      </c>
      <c r="D9530">
        <v>26</v>
      </c>
      <c r="E9530" t="s">
        <v>32</v>
      </c>
      <c r="F9530" t="s">
        <v>29155</v>
      </c>
    </row>
    <row r="9531" spans="1:6" x14ac:dyDescent="0.2">
      <c r="A9531" t="s">
        <v>28755</v>
      </c>
      <c r="B9531" t="s">
        <v>24</v>
      </c>
      <c r="C9531" t="s">
        <v>28</v>
      </c>
      <c r="D9531">
        <v>143</v>
      </c>
      <c r="E9531" t="s">
        <v>33</v>
      </c>
      <c r="F9531" t="s">
        <v>29156</v>
      </c>
    </row>
    <row r="9532" spans="1:6" x14ac:dyDescent="0.2">
      <c r="A9532" t="s">
        <v>28758</v>
      </c>
      <c r="B9532" t="s">
        <v>24</v>
      </c>
      <c r="C9532" t="s">
        <v>29</v>
      </c>
      <c r="D9532">
        <v>12</v>
      </c>
      <c r="E9532" t="s">
        <v>34</v>
      </c>
      <c r="F9532" t="s">
        <v>29157</v>
      </c>
    </row>
    <row r="9533" spans="1:6" x14ac:dyDescent="0.2">
      <c r="A9533" t="s">
        <v>28761</v>
      </c>
      <c r="B9533" t="s">
        <v>17</v>
      </c>
      <c r="C9533" t="s">
        <v>29</v>
      </c>
      <c r="D9533">
        <v>22</v>
      </c>
      <c r="E9533" t="s">
        <v>34</v>
      </c>
      <c r="F9533" t="s">
        <v>29157</v>
      </c>
    </row>
    <row r="9534" spans="1:6" x14ac:dyDescent="0.2">
      <c r="A9534" t="s">
        <v>28764</v>
      </c>
      <c r="B9534" t="s">
        <v>24</v>
      </c>
      <c r="C9534" t="s">
        <v>26</v>
      </c>
      <c r="D9534">
        <v>38</v>
      </c>
      <c r="E9534" t="s">
        <v>33</v>
      </c>
      <c r="F9534" t="s">
        <v>29156</v>
      </c>
    </row>
    <row r="9535" spans="1:6" x14ac:dyDescent="0.2">
      <c r="A9535" t="s">
        <v>28767</v>
      </c>
      <c r="B9535" t="s">
        <v>19</v>
      </c>
      <c r="C9535" t="s">
        <v>27</v>
      </c>
      <c r="D9535">
        <v>76</v>
      </c>
      <c r="E9535" t="s">
        <v>32</v>
      </c>
      <c r="F9535" t="s">
        <v>29156</v>
      </c>
    </row>
    <row r="9536" spans="1:6" x14ac:dyDescent="0.2">
      <c r="A9536" t="s">
        <v>28770</v>
      </c>
      <c r="B9536" t="s">
        <v>20</v>
      </c>
      <c r="C9536" t="s">
        <v>27</v>
      </c>
      <c r="D9536">
        <v>51</v>
      </c>
      <c r="E9536" t="s">
        <v>34</v>
      </c>
      <c r="F9536" t="s">
        <v>29157</v>
      </c>
    </row>
    <row r="9537" spans="1:6" x14ac:dyDescent="0.2">
      <c r="A9537" t="s">
        <v>28773</v>
      </c>
      <c r="B9537" t="s">
        <v>19</v>
      </c>
      <c r="C9537" t="s">
        <v>27</v>
      </c>
      <c r="D9537">
        <v>54</v>
      </c>
      <c r="E9537" t="s">
        <v>34</v>
      </c>
      <c r="F9537" t="s">
        <v>29156</v>
      </c>
    </row>
    <row r="9538" spans="1:6" x14ac:dyDescent="0.2">
      <c r="A9538" t="s">
        <v>28776</v>
      </c>
      <c r="B9538" t="s">
        <v>17</v>
      </c>
      <c r="C9538" t="s">
        <v>26</v>
      </c>
      <c r="D9538">
        <v>38</v>
      </c>
      <c r="E9538" t="s">
        <v>33</v>
      </c>
      <c r="F9538" t="s">
        <v>29156</v>
      </c>
    </row>
    <row r="9539" spans="1:6" x14ac:dyDescent="0.2">
      <c r="A9539" t="s">
        <v>28779</v>
      </c>
      <c r="B9539" t="s">
        <v>23</v>
      </c>
      <c r="C9539" t="s">
        <v>27</v>
      </c>
      <c r="D9539">
        <v>89</v>
      </c>
      <c r="E9539" t="s">
        <v>32</v>
      </c>
      <c r="F9539" t="s">
        <v>29154</v>
      </c>
    </row>
    <row r="9540" spans="1:6" x14ac:dyDescent="0.2">
      <c r="A9540" t="s">
        <v>28782</v>
      </c>
      <c r="B9540" t="s">
        <v>20</v>
      </c>
      <c r="C9540" t="s">
        <v>26</v>
      </c>
      <c r="D9540">
        <v>59</v>
      </c>
      <c r="E9540" t="s">
        <v>33</v>
      </c>
      <c r="F9540" t="s">
        <v>29156</v>
      </c>
    </row>
    <row r="9541" spans="1:6" x14ac:dyDescent="0.2">
      <c r="A9541" t="s">
        <v>28785</v>
      </c>
      <c r="B9541" t="s">
        <v>19</v>
      </c>
      <c r="C9541" t="s">
        <v>30</v>
      </c>
      <c r="D9541">
        <v>8</v>
      </c>
      <c r="E9541" t="s">
        <v>34</v>
      </c>
      <c r="F9541" t="s">
        <v>29157</v>
      </c>
    </row>
    <row r="9542" spans="1:6" x14ac:dyDescent="0.2">
      <c r="A9542" t="s">
        <v>28788</v>
      </c>
      <c r="B9542" t="s">
        <v>24</v>
      </c>
      <c r="C9542" t="s">
        <v>26</v>
      </c>
      <c r="D9542">
        <v>29</v>
      </c>
      <c r="E9542" t="s">
        <v>33</v>
      </c>
      <c r="F9542" t="s">
        <v>29155</v>
      </c>
    </row>
    <row r="9543" spans="1:6" x14ac:dyDescent="0.2">
      <c r="A9543" t="s">
        <v>28791</v>
      </c>
      <c r="B9543" t="s">
        <v>16</v>
      </c>
      <c r="C9543" t="s">
        <v>29</v>
      </c>
      <c r="D9543">
        <v>18</v>
      </c>
      <c r="E9543" t="s">
        <v>32</v>
      </c>
      <c r="F9543" t="s">
        <v>29154</v>
      </c>
    </row>
    <row r="9544" spans="1:6" x14ac:dyDescent="0.2">
      <c r="A9544" t="s">
        <v>28794</v>
      </c>
      <c r="B9544" t="s">
        <v>18</v>
      </c>
      <c r="C9544" t="s">
        <v>27</v>
      </c>
      <c r="D9544">
        <v>81</v>
      </c>
      <c r="E9544" t="s">
        <v>34</v>
      </c>
      <c r="F9544" t="s">
        <v>29155</v>
      </c>
    </row>
    <row r="9545" spans="1:6" x14ac:dyDescent="0.2">
      <c r="A9545" t="s">
        <v>28797</v>
      </c>
      <c r="B9545" t="s">
        <v>18</v>
      </c>
      <c r="C9545" t="s">
        <v>30</v>
      </c>
      <c r="D9545">
        <v>5</v>
      </c>
      <c r="E9545" t="s">
        <v>34</v>
      </c>
      <c r="F9545" t="s">
        <v>29156</v>
      </c>
    </row>
    <row r="9546" spans="1:6" x14ac:dyDescent="0.2">
      <c r="A9546" t="s">
        <v>28800</v>
      </c>
      <c r="B9546" t="s">
        <v>16</v>
      </c>
      <c r="C9546" t="s">
        <v>29</v>
      </c>
      <c r="D9546">
        <v>23</v>
      </c>
      <c r="E9546" t="s">
        <v>33</v>
      </c>
      <c r="F9546" t="s">
        <v>29157</v>
      </c>
    </row>
    <row r="9547" spans="1:6" x14ac:dyDescent="0.2">
      <c r="A9547" t="s">
        <v>28803</v>
      </c>
      <c r="B9547" t="s">
        <v>22</v>
      </c>
      <c r="C9547" t="s">
        <v>29</v>
      </c>
      <c r="D9547">
        <v>18</v>
      </c>
      <c r="E9547" t="s">
        <v>34</v>
      </c>
      <c r="F9547" t="s">
        <v>29154</v>
      </c>
    </row>
    <row r="9548" spans="1:6" x14ac:dyDescent="0.2">
      <c r="A9548" t="s">
        <v>28806</v>
      </c>
      <c r="B9548" t="s">
        <v>20</v>
      </c>
      <c r="C9548" t="s">
        <v>29</v>
      </c>
      <c r="D9548">
        <v>10</v>
      </c>
      <c r="E9548" t="s">
        <v>34</v>
      </c>
      <c r="F9548" t="s">
        <v>29157</v>
      </c>
    </row>
    <row r="9549" spans="1:6" x14ac:dyDescent="0.2">
      <c r="A9549" t="s">
        <v>28809</v>
      </c>
      <c r="B9549" t="s">
        <v>22</v>
      </c>
      <c r="C9549" t="s">
        <v>29</v>
      </c>
      <c r="D9549">
        <v>18</v>
      </c>
      <c r="E9549" t="s">
        <v>33</v>
      </c>
      <c r="F9549" t="s">
        <v>29154</v>
      </c>
    </row>
    <row r="9550" spans="1:6" x14ac:dyDescent="0.2">
      <c r="A9550" t="s">
        <v>28812</v>
      </c>
      <c r="B9550" t="s">
        <v>20</v>
      </c>
      <c r="C9550" t="s">
        <v>26</v>
      </c>
      <c r="D9550">
        <v>44</v>
      </c>
      <c r="E9550" t="s">
        <v>33</v>
      </c>
      <c r="F9550" t="s">
        <v>29157</v>
      </c>
    </row>
    <row r="9551" spans="1:6" x14ac:dyDescent="0.2">
      <c r="A9551" t="s">
        <v>28815</v>
      </c>
      <c r="B9551" t="s">
        <v>18</v>
      </c>
      <c r="C9551" t="s">
        <v>30</v>
      </c>
      <c r="D9551">
        <v>5</v>
      </c>
      <c r="E9551" t="s">
        <v>32</v>
      </c>
      <c r="F9551" t="s">
        <v>29154</v>
      </c>
    </row>
    <row r="9552" spans="1:6" x14ac:dyDescent="0.2">
      <c r="A9552" t="s">
        <v>28818</v>
      </c>
      <c r="B9552" t="s">
        <v>19</v>
      </c>
      <c r="C9552" t="s">
        <v>26</v>
      </c>
      <c r="D9552">
        <v>34</v>
      </c>
      <c r="E9552" t="s">
        <v>32</v>
      </c>
      <c r="F9552" t="s">
        <v>29157</v>
      </c>
    </row>
    <row r="9553" spans="1:6" x14ac:dyDescent="0.2">
      <c r="A9553" t="s">
        <v>28821</v>
      </c>
      <c r="B9553" t="s">
        <v>19</v>
      </c>
      <c r="C9553" t="s">
        <v>27</v>
      </c>
      <c r="D9553">
        <v>96</v>
      </c>
      <c r="E9553" t="s">
        <v>34</v>
      </c>
      <c r="F9553" t="s">
        <v>29155</v>
      </c>
    </row>
    <row r="9554" spans="1:6" x14ac:dyDescent="0.2">
      <c r="A9554" t="s">
        <v>28824</v>
      </c>
      <c r="B9554" t="s">
        <v>22</v>
      </c>
      <c r="C9554" t="s">
        <v>26</v>
      </c>
      <c r="D9554">
        <v>27</v>
      </c>
      <c r="E9554" t="s">
        <v>32</v>
      </c>
      <c r="F9554" t="s">
        <v>29154</v>
      </c>
    </row>
    <row r="9555" spans="1:6" x14ac:dyDescent="0.2">
      <c r="A9555" t="s">
        <v>28827</v>
      </c>
      <c r="B9555" t="s">
        <v>24</v>
      </c>
      <c r="C9555" t="s">
        <v>26</v>
      </c>
      <c r="D9555">
        <v>43</v>
      </c>
      <c r="E9555" t="s">
        <v>32</v>
      </c>
      <c r="F9555" t="s">
        <v>29154</v>
      </c>
    </row>
    <row r="9556" spans="1:6" x14ac:dyDescent="0.2">
      <c r="A9556" t="s">
        <v>28830</v>
      </c>
      <c r="B9556" t="s">
        <v>24</v>
      </c>
      <c r="C9556" t="s">
        <v>26</v>
      </c>
      <c r="D9556">
        <v>30</v>
      </c>
      <c r="E9556" t="s">
        <v>32</v>
      </c>
      <c r="F9556" t="s">
        <v>29156</v>
      </c>
    </row>
    <row r="9557" spans="1:6" x14ac:dyDescent="0.2">
      <c r="A9557" t="s">
        <v>28833</v>
      </c>
      <c r="B9557" t="s">
        <v>16</v>
      </c>
      <c r="C9557" t="s">
        <v>26</v>
      </c>
      <c r="D9557">
        <v>27</v>
      </c>
      <c r="E9557" t="s">
        <v>32</v>
      </c>
      <c r="F9557" t="s">
        <v>29154</v>
      </c>
    </row>
    <row r="9558" spans="1:6" x14ac:dyDescent="0.2">
      <c r="A9558" t="s">
        <v>28836</v>
      </c>
      <c r="B9558" t="s">
        <v>17</v>
      </c>
      <c r="C9558" t="s">
        <v>27</v>
      </c>
      <c r="D9558">
        <v>95</v>
      </c>
      <c r="E9558" t="s">
        <v>32</v>
      </c>
      <c r="F9558" t="s">
        <v>29155</v>
      </c>
    </row>
    <row r="9559" spans="1:6" x14ac:dyDescent="0.2">
      <c r="A9559" t="s">
        <v>28839</v>
      </c>
      <c r="B9559" t="s">
        <v>17</v>
      </c>
      <c r="C9559" t="s">
        <v>28</v>
      </c>
      <c r="D9559">
        <v>109</v>
      </c>
      <c r="E9559" t="s">
        <v>32</v>
      </c>
      <c r="F9559" t="s">
        <v>29155</v>
      </c>
    </row>
    <row r="9560" spans="1:6" x14ac:dyDescent="0.2">
      <c r="A9560" t="s">
        <v>28842</v>
      </c>
      <c r="B9560" t="s">
        <v>18</v>
      </c>
      <c r="C9560" t="s">
        <v>26</v>
      </c>
      <c r="D9560">
        <v>33</v>
      </c>
      <c r="E9560" t="s">
        <v>34</v>
      </c>
      <c r="F9560" t="s">
        <v>29154</v>
      </c>
    </row>
    <row r="9561" spans="1:6" x14ac:dyDescent="0.2">
      <c r="A9561" t="s">
        <v>28845</v>
      </c>
      <c r="B9561" t="s">
        <v>19</v>
      </c>
      <c r="C9561" t="s">
        <v>26</v>
      </c>
      <c r="D9561">
        <v>44</v>
      </c>
      <c r="E9561" t="s">
        <v>34</v>
      </c>
      <c r="F9561" t="s">
        <v>29157</v>
      </c>
    </row>
    <row r="9562" spans="1:6" x14ac:dyDescent="0.2">
      <c r="A9562" t="s">
        <v>28848</v>
      </c>
      <c r="B9562" t="s">
        <v>17</v>
      </c>
      <c r="C9562" t="s">
        <v>26</v>
      </c>
      <c r="D9562">
        <v>47</v>
      </c>
      <c r="E9562" t="s">
        <v>32</v>
      </c>
      <c r="F9562" t="s">
        <v>29154</v>
      </c>
    </row>
    <row r="9563" spans="1:6" x14ac:dyDescent="0.2">
      <c r="A9563" t="s">
        <v>28617</v>
      </c>
      <c r="B9563" t="s">
        <v>20</v>
      </c>
      <c r="C9563" t="s">
        <v>26</v>
      </c>
      <c r="D9563">
        <v>33</v>
      </c>
      <c r="E9563" t="s">
        <v>32</v>
      </c>
      <c r="F9563" t="s">
        <v>29157</v>
      </c>
    </row>
    <row r="9564" spans="1:6" x14ac:dyDescent="0.2">
      <c r="A9564" t="s">
        <v>28620</v>
      </c>
      <c r="B9564" t="s">
        <v>20</v>
      </c>
      <c r="C9564" t="s">
        <v>27</v>
      </c>
      <c r="D9564">
        <v>56</v>
      </c>
      <c r="E9564" t="s">
        <v>32</v>
      </c>
      <c r="F9564" t="s">
        <v>29157</v>
      </c>
    </row>
    <row r="9565" spans="1:6" x14ac:dyDescent="0.2">
      <c r="A9565" t="s">
        <v>28623</v>
      </c>
      <c r="B9565" t="s">
        <v>17</v>
      </c>
      <c r="C9565" t="s">
        <v>26</v>
      </c>
      <c r="D9565">
        <v>28</v>
      </c>
      <c r="E9565" t="s">
        <v>34</v>
      </c>
      <c r="F9565" t="s">
        <v>29157</v>
      </c>
    </row>
    <row r="9566" spans="1:6" x14ac:dyDescent="0.2">
      <c r="A9566" t="s">
        <v>28626</v>
      </c>
      <c r="B9566" t="s">
        <v>15</v>
      </c>
      <c r="C9566" t="s">
        <v>27</v>
      </c>
      <c r="D9566">
        <v>58</v>
      </c>
      <c r="E9566" t="s">
        <v>32</v>
      </c>
      <c r="F9566" t="s">
        <v>29157</v>
      </c>
    </row>
    <row r="9567" spans="1:6" x14ac:dyDescent="0.2">
      <c r="A9567" t="s">
        <v>28629</v>
      </c>
      <c r="B9567" t="s">
        <v>18</v>
      </c>
      <c r="C9567" t="s">
        <v>28</v>
      </c>
      <c r="D9567">
        <v>327</v>
      </c>
      <c r="E9567" t="s">
        <v>34</v>
      </c>
      <c r="F9567" t="s">
        <v>29157</v>
      </c>
    </row>
    <row r="9568" spans="1:6" x14ac:dyDescent="0.2">
      <c r="A9568" t="s">
        <v>28632</v>
      </c>
      <c r="B9568" t="s">
        <v>23</v>
      </c>
      <c r="C9568" t="s">
        <v>27</v>
      </c>
      <c r="D9568">
        <v>82</v>
      </c>
      <c r="E9568" t="s">
        <v>33</v>
      </c>
      <c r="F9568" t="s">
        <v>29154</v>
      </c>
    </row>
    <row r="9569" spans="1:6" x14ac:dyDescent="0.2">
      <c r="A9569" t="s">
        <v>28635</v>
      </c>
      <c r="B9569" t="s">
        <v>17</v>
      </c>
      <c r="C9569" t="s">
        <v>27</v>
      </c>
      <c r="D9569">
        <v>45</v>
      </c>
      <c r="E9569" t="s">
        <v>34</v>
      </c>
      <c r="F9569" t="s">
        <v>29157</v>
      </c>
    </row>
    <row r="9570" spans="1:6" x14ac:dyDescent="0.2">
      <c r="A9570" t="s">
        <v>28851</v>
      </c>
      <c r="B9570" t="s">
        <v>20</v>
      </c>
      <c r="C9570" t="s">
        <v>30</v>
      </c>
      <c r="D9570">
        <v>3</v>
      </c>
      <c r="E9570" t="s">
        <v>33</v>
      </c>
      <c r="F9570" t="s">
        <v>79</v>
      </c>
    </row>
    <row r="9571" spans="1:6" x14ac:dyDescent="0.2">
      <c r="A9571" t="s">
        <v>28854</v>
      </c>
      <c r="B9571" t="s">
        <v>23</v>
      </c>
      <c r="C9571" t="s">
        <v>28</v>
      </c>
      <c r="D9571">
        <v>353</v>
      </c>
      <c r="E9571" t="s">
        <v>32</v>
      </c>
      <c r="F9571" t="s">
        <v>79</v>
      </c>
    </row>
    <row r="9572" spans="1:6" x14ac:dyDescent="0.2">
      <c r="A9572" t="s">
        <v>28857</v>
      </c>
      <c r="B9572" t="s">
        <v>19</v>
      </c>
      <c r="C9572" t="s">
        <v>26</v>
      </c>
      <c r="D9572">
        <v>58</v>
      </c>
      <c r="E9572" t="s">
        <v>32</v>
      </c>
      <c r="F9572" t="s">
        <v>29157</v>
      </c>
    </row>
    <row r="9573" spans="1:6" x14ac:dyDescent="0.2">
      <c r="A9573" t="s">
        <v>28860</v>
      </c>
      <c r="B9573" t="s">
        <v>22</v>
      </c>
      <c r="C9573" t="s">
        <v>26</v>
      </c>
      <c r="D9573">
        <v>59</v>
      </c>
      <c r="E9573" t="s">
        <v>34</v>
      </c>
      <c r="F9573" t="s">
        <v>29157</v>
      </c>
    </row>
    <row r="9574" spans="1:6" x14ac:dyDescent="0.2">
      <c r="A9574" t="s">
        <v>28863</v>
      </c>
      <c r="B9574" t="s">
        <v>15</v>
      </c>
      <c r="C9574" t="s">
        <v>26</v>
      </c>
      <c r="D9574">
        <v>50</v>
      </c>
      <c r="E9574" t="s">
        <v>33</v>
      </c>
      <c r="F9574" t="s">
        <v>29157</v>
      </c>
    </row>
    <row r="9575" spans="1:6" x14ac:dyDescent="0.2">
      <c r="A9575" t="s">
        <v>28866</v>
      </c>
      <c r="B9575" t="s">
        <v>16</v>
      </c>
      <c r="C9575" t="s">
        <v>26</v>
      </c>
      <c r="D9575">
        <v>43</v>
      </c>
      <c r="E9575" t="s">
        <v>34</v>
      </c>
      <c r="F9575" t="s">
        <v>29157</v>
      </c>
    </row>
    <row r="9576" spans="1:6" x14ac:dyDescent="0.2">
      <c r="A9576" t="s">
        <v>28869</v>
      </c>
      <c r="B9576" t="s">
        <v>19</v>
      </c>
      <c r="C9576" t="s">
        <v>26</v>
      </c>
      <c r="D9576">
        <v>24</v>
      </c>
      <c r="E9576" t="s">
        <v>32</v>
      </c>
      <c r="F9576" t="s">
        <v>29157</v>
      </c>
    </row>
    <row r="9577" spans="1:6" x14ac:dyDescent="0.2">
      <c r="A9577" t="s">
        <v>28872</v>
      </c>
      <c r="B9577" t="s">
        <v>17</v>
      </c>
      <c r="C9577" t="s">
        <v>26</v>
      </c>
      <c r="D9577">
        <v>29</v>
      </c>
      <c r="E9577" t="s">
        <v>34</v>
      </c>
      <c r="F9577" t="s">
        <v>29157</v>
      </c>
    </row>
    <row r="9578" spans="1:6" x14ac:dyDescent="0.2">
      <c r="A9578" t="s">
        <v>28875</v>
      </c>
      <c r="B9578" t="s">
        <v>24</v>
      </c>
      <c r="C9578" t="s">
        <v>27</v>
      </c>
      <c r="D9578">
        <v>97</v>
      </c>
      <c r="E9578" t="s">
        <v>32</v>
      </c>
      <c r="F9578" t="s">
        <v>29157</v>
      </c>
    </row>
    <row r="9579" spans="1:6" x14ac:dyDescent="0.2">
      <c r="A9579" t="s">
        <v>28878</v>
      </c>
      <c r="B9579" t="s">
        <v>20</v>
      </c>
      <c r="C9579" t="s">
        <v>26</v>
      </c>
      <c r="D9579">
        <v>54</v>
      </c>
      <c r="E9579" t="s">
        <v>33</v>
      </c>
      <c r="F9579" t="s">
        <v>79</v>
      </c>
    </row>
    <row r="9580" spans="1:6" x14ac:dyDescent="0.2">
      <c r="A9580" t="s">
        <v>28881</v>
      </c>
      <c r="B9580" t="s">
        <v>24</v>
      </c>
      <c r="C9580" t="s">
        <v>26</v>
      </c>
      <c r="D9580">
        <v>56</v>
      </c>
      <c r="E9580" t="s">
        <v>33</v>
      </c>
      <c r="F9580" t="s">
        <v>29157</v>
      </c>
    </row>
    <row r="9581" spans="1:6" x14ac:dyDescent="0.2">
      <c r="A9581" t="s">
        <v>28884</v>
      </c>
      <c r="B9581" t="s">
        <v>16</v>
      </c>
      <c r="C9581" t="s">
        <v>27</v>
      </c>
      <c r="D9581">
        <v>105</v>
      </c>
      <c r="E9581" t="s">
        <v>32</v>
      </c>
      <c r="F9581" t="s">
        <v>79</v>
      </c>
    </row>
    <row r="9582" spans="1:6" x14ac:dyDescent="0.2">
      <c r="A9582" t="s">
        <v>28887</v>
      </c>
      <c r="B9582" t="s">
        <v>17</v>
      </c>
      <c r="C9582" t="s">
        <v>27</v>
      </c>
      <c r="D9582">
        <v>106</v>
      </c>
      <c r="E9582" t="s">
        <v>33</v>
      </c>
      <c r="F9582" t="s">
        <v>29157</v>
      </c>
    </row>
    <row r="9583" spans="1:6" x14ac:dyDescent="0.2">
      <c r="A9583" t="s">
        <v>28890</v>
      </c>
      <c r="B9583" t="s">
        <v>22</v>
      </c>
      <c r="C9583" t="s">
        <v>26</v>
      </c>
      <c r="D9583">
        <v>31</v>
      </c>
      <c r="E9583" t="s">
        <v>33</v>
      </c>
      <c r="F9583" t="s">
        <v>29157</v>
      </c>
    </row>
    <row r="9584" spans="1:6" x14ac:dyDescent="0.2">
      <c r="A9584" t="s">
        <v>28893</v>
      </c>
      <c r="B9584" t="s">
        <v>22</v>
      </c>
      <c r="C9584" t="s">
        <v>26</v>
      </c>
      <c r="D9584">
        <v>51</v>
      </c>
      <c r="E9584" t="s">
        <v>33</v>
      </c>
      <c r="F9584" t="s">
        <v>79</v>
      </c>
    </row>
    <row r="9585" spans="1:6" x14ac:dyDescent="0.2">
      <c r="A9585" t="s">
        <v>28896</v>
      </c>
      <c r="B9585" t="s">
        <v>24</v>
      </c>
      <c r="C9585" t="s">
        <v>26</v>
      </c>
      <c r="D9585">
        <v>42</v>
      </c>
      <c r="E9585" t="s">
        <v>33</v>
      </c>
      <c r="F9585" t="s">
        <v>29157</v>
      </c>
    </row>
    <row r="9586" spans="1:6" x14ac:dyDescent="0.2">
      <c r="A9586" t="s">
        <v>28899</v>
      </c>
      <c r="B9586" t="s">
        <v>24</v>
      </c>
      <c r="C9586" t="s">
        <v>26</v>
      </c>
      <c r="D9586">
        <v>42</v>
      </c>
      <c r="E9586" t="s">
        <v>33</v>
      </c>
      <c r="F9586" t="s">
        <v>79</v>
      </c>
    </row>
    <row r="9587" spans="1:6" x14ac:dyDescent="0.2">
      <c r="A9587" t="s">
        <v>28902</v>
      </c>
      <c r="B9587" t="s">
        <v>21</v>
      </c>
      <c r="C9587" t="s">
        <v>27</v>
      </c>
      <c r="D9587">
        <v>87</v>
      </c>
      <c r="E9587" t="s">
        <v>32</v>
      </c>
      <c r="F9587" t="s">
        <v>79</v>
      </c>
    </row>
    <row r="9588" spans="1:6" x14ac:dyDescent="0.2">
      <c r="A9588" t="s">
        <v>28905</v>
      </c>
      <c r="B9588" t="s">
        <v>15</v>
      </c>
      <c r="C9588" t="s">
        <v>30</v>
      </c>
      <c r="D9588">
        <v>8</v>
      </c>
      <c r="E9588" t="s">
        <v>32</v>
      </c>
      <c r="F9588" t="s">
        <v>79</v>
      </c>
    </row>
    <row r="9589" spans="1:6" x14ac:dyDescent="0.2">
      <c r="A9589" t="s">
        <v>28908</v>
      </c>
      <c r="B9589" t="s">
        <v>17</v>
      </c>
      <c r="C9589" t="s">
        <v>29</v>
      </c>
      <c r="D9589">
        <v>10</v>
      </c>
      <c r="E9589" t="s">
        <v>32</v>
      </c>
      <c r="F9589" t="s">
        <v>79</v>
      </c>
    </row>
    <row r="9590" spans="1:6" x14ac:dyDescent="0.2">
      <c r="A9590" t="s">
        <v>28911</v>
      </c>
      <c r="B9590" t="s">
        <v>24</v>
      </c>
      <c r="C9590" t="s">
        <v>26</v>
      </c>
      <c r="D9590">
        <v>21</v>
      </c>
      <c r="E9590" t="s">
        <v>33</v>
      </c>
      <c r="F9590" t="s">
        <v>29157</v>
      </c>
    </row>
    <row r="9591" spans="1:6" x14ac:dyDescent="0.2">
      <c r="A9591" t="s">
        <v>28914</v>
      </c>
      <c r="B9591" t="s">
        <v>23</v>
      </c>
      <c r="C9591" t="s">
        <v>26</v>
      </c>
      <c r="D9591">
        <v>57</v>
      </c>
      <c r="E9591" t="s">
        <v>33</v>
      </c>
      <c r="F9591" t="s">
        <v>79</v>
      </c>
    </row>
    <row r="9592" spans="1:6" x14ac:dyDescent="0.2">
      <c r="A9592" t="s">
        <v>28917</v>
      </c>
      <c r="B9592" t="s">
        <v>21</v>
      </c>
      <c r="C9592" t="s">
        <v>26</v>
      </c>
      <c r="D9592">
        <v>29</v>
      </c>
      <c r="E9592" t="s">
        <v>33</v>
      </c>
      <c r="F9592" t="s">
        <v>29157</v>
      </c>
    </row>
    <row r="9593" spans="1:6" x14ac:dyDescent="0.2">
      <c r="A9593" t="s">
        <v>28920</v>
      </c>
      <c r="B9593" t="s">
        <v>23</v>
      </c>
      <c r="C9593" t="s">
        <v>26</v>
      </c>
      <c r="D9593">
        <v>34</v>
      </c>
      <c r="E9593" t="s">
        <v>34</v>
      </c>
      <c r="F9593" t="s">
        <v>29157</v>
      </c>
    </row>
    <row r="9594" spans="1:6" x14ac:dyDescent="0.2">
      <c r="A9594" t="s">
        <v>28923</v>
      </c>
      <c r="B9594" t="s">
        <v>17</v>
      </c>
      <c r="C9594" t="s">
        <v>27</v>
      </c>
      <c r="D9594">
        <v>89</v>
      </c>
      <c r="E9594" t="s">
        <v>33</v>
      </c>
      <c r="F9594" t="s">
        <v>79</v>
      </c>
    </row>
    <row r="9595" spans="1:6" x14ac:dyDescent="0.2">
      <c r="A9595" t="s">
        <v>28926</v>
      </c>
      <c r="B9595" t="s">
        <v>24</v>
      </c>
      <c r="C9595" t="s">
        <v>26</v>
      </c>
      <c r="D9595">
        <v>44</v>
      </c>
      <c r="E9595" t="s">
        <v>32</v>
      </c>
      <c r="F9595" t="s">
        <v>79</v>
      </c>
    </row>
    <row r="9596" spans="1:6" x14ac:dyDescent="0.2">
      <c r="A9596" t="s">
        <v>28929</v>
      </c>
      <c r="B9596" t="s">
        <v>20</v>
      </c>
      <c r="C9596" t="s">
        <v>26</v>
      </c>
      <c r="D9596">
        <v>47</v>
      </c>
      <c r="E9596" t="s">
        <v>34</v>
      </c>
      <c r="F9596" t="s">
        <v>79</v>
      </c>
    </row>
    <row r="9597" spans="1:6" x14ac:dyDescent="0.2">
      <c r="A9597" t="s">
        <v>28932</v>
      </c>
      <c r="B9597" t="s">
        <v>17</v>
      </c>
      <c r="C9597" t="s">
        <v>26</v>
      </c>
      <c r="D9597">
        <v>38</v>
      </c>
      <c r="E9597" t="s">
        <v>32</v>
      </c>
      <c r="F9597" t="s">
        <v>29157</v>
      </c>
    </row>
    <row r="9598" spans="1:6" x14ac:dyDescent="0.2">
      <c r="A9598" t="s">
        <v>28935</v>
      </c>
      <c r="B9598" t="s">
        <v>22</v>
      </c>
      <c r="C9598" t="s">
        <v>26</v>
      </c>
      <c r="D9598">
        <v>35</v>
      </c>
      <c r="E9598" t="s">
        <v>34</v>
      </c>
      <c r="F9598" t="s">
        <v>79</v>
      </c>
    </row>
    <row r="9599" spans="1:6" x14ac:dyDescent="0.2">
      <c r="A9599" t="s">
        <v>28938</v>
      </c>
      <c r="B9599" t="s">
        <v>16</v>
      </c>
      <c r="C9599" t="s">
        <v>29</v>
      </c>
      <c r="D9599">
        <v>15</v>
      </c>
      <c r="E9599" t="s">
        <v>32</v>
      </c>
      <c r="F9599" t="s">
        <v>29157</v>
      </c>
    </row>
    <row r="9600" spans="1:6" x14ac:dyDescent="0.2">
      <c r="A9600" t="s">
        <v>28941</v>
      </c>
      <c r="B9600" t="s">
        <v>24</v>
      </c>
      <c r="C9600" t="s">
        <v>26</v>
      </c>
      <c r="D9600">
        <v>55</v>
      </c>
      <c r="E9600" t="s">
        <v>32</v>
      </c>
      <c r="F9600" t="s">
        <v>79</v>
      </c>
    </row>
    <row r="9601" spans="1:6" x14ac:dyDescent="0.2">
      <c r="A9601" t="s">
        <v>28944</v>
      </c>
      <c r="B9601" t="s">
        <v>21</v>
      </c>
      <c r="C9601" t="s">
        <v>26</v>
      </c>
      <c r="D9601">
        <v>51</v>
      </c>
      <c r="E9601" t="s">
        <v>34</v>
      </c>
      <c r="F9601" t="s">
        <v>29157</v>
      </c>
    </row>
    <row r="9602" spans="1:6" x14ac:dyDescent="0.2">
      <c r="A9602" t="s">
        <v>28947</v>
      </c>
      <c r="B9602" t="s">
        <v>20</v>
      </c>
      <c r="C9602" t="s">
        <v>27</v>
      </c>
      <c r="D9602">
        <v>61</v>
      </c>
      <c r="E9602" t="s">
        <v>33</v>
      </c>
      <c r="F9602" t="s">
        <v>29157</v>
      </c>
    </row>
    <row r="9603" spans="1:6" x14ac:dyDescent="0.2">
      <c r="A9603" t="s">
        <v>28950</v>
      </c>
      <c r="B9603" t="s">
        <v>20</v>
      </c>
      <c r="C9603" t="s">
        <v>27</v>
      </c>
      <c r="D9603">
        <v>78</v>
      </c>
      <c r="E9603" t="s">
        <v>33</v>
      </c>
      <c r="F9603" t="s">
        <v>79</v>
      </c>
    </row>
    <row r="9604" spans="1:6" x14ac:dyDescent="0.2">
      <c r="A9604" t="s">
        <v>28953</v>
      </c>
      <c r="B9604" t="s">
        <v>21</v>
      </c>
      <c r="C9604" t="s">
        <v>30</v>
      </c>
      <c r="D9604">
        <v>7</v>
      </c>
      <c r="E9604" t="s">
        <v>33</v>
      </c>
      <c r="F9604" t="s">
        <v>29157</v>
      </c>
    </row>
    <row r="9605" spans="1:6" x14ac:dyDescent="0.2">
      <c r="A9605" t="s">
        <v>28956</v>
      </c>
      <c r="B9605" t="s">
        <v>21</v>
      </c>
      <c r="C9605" t="s">
        <v>27</v>
      </c>
      <c r="D9605">
        <v>59</v>
      </c>
      <c r="E9605" t="s">
        <v>33</v>
      </c>
      <c r="F9605" t="s">
        <v>79</v>
      </c>
    </row>
    <row r="9606" spans="1:6" x14ac:dyDescent="0.2">
      <c r="A9606" t="s">
        <v>28959</v>
      </c>
      <c r="B9606" t="s">
        <v>20</v>
      </c>
      <c r="C9606" t="s">
        <v>27</v>
      </c>
      <c r="D9606">
        <v>99</v>
      </c>
      <c r="E9606" t="s">
        <v>34</v>
      </c>
      <c r="F9606" t="s">
        <v>79</v>
      </c>
    </row>
    <row r="9607" spans="1:6" x14ac:dyDescent="0.2">
      <c r="A9607" t="s">
        <v>28962</v>
      </c>
      <c r="B9607" t="s">
        <v>15</v>
      </c>
      <c r="C9607" t="s">
        <v>26</v>
      </c>
      <c r="D9607">
        <v>29</v>
      </c>
      <c r="E9607" t="s">
        <v>32</v>
      </c>
      <c r="F9607" t="s">
        <v>79</v>
      </c>
    </row>
    <row r="9608" spans="1:6" x14ac:dyDescent="0.2">
      <c r="A9608" t="s">
        <v>28965</v>
      </c>
      <c r="B9608" t="s">
        <v>21</v>
      </c>
      <c r="C9608" t="s">
        <v>27</v>
      </c>
      <c r="D9608">
        <v>101</v>
      </c>
      <c r="E9608" t="s">
        <v>33</v>
      </c>
      <c r="F9608" t="s">
        <v>79</v>
      </c>
    </row>
    <row r="9609" spans="1:6" x14ac:dyDescent="0.2">
      <c r="A9609" t="s">
        <v>28968</v>
      </c>
      <c r="B9609" t="s">
        <v>18</v>
      </c>
      <c r="C9609" t="s">
        <v>26</v>
      </c>
      <c r="D9609">
        <v>28</v>
      </c>
      <c r="E9609" t="s">
        <v>33</v>
      </c>
      <c r="F9609" t="s">
        <v>79</v>
      </c>
    </row>
    <row r="9610" spans="1:6" x14ac:dyDescent="0.2">
      <c r="A9610" t="s">
        <v>28971</v>
      </c>
      <c r="B9610" t="s">
        <v>21</v>
      </c>
      <c r="C9610" t="s">
        <v>27</v>
      </c>
      <c r="D9610">
        <v>119</v>
      </c>
      <c r="E9610" t="s">
        <v>32</v>
      </c>
      <c r="F9610" t="s">
        <v>79</v>
      </c>
    </row>
    <row r="9611" spans="1:6" x14ac:dyDescent="0.2">
      <c r="A9611" t="s">
        <v>28974</v>
      </c>
      <c r="B9611" t="s">
        <v>18</v>
      </c>
      <c r="C9611" t="s">
        <v>30</v>
      </c>
      <c r="D9611">
        <v>8</v>
      </c>
      <c r="E9611" t="s">
        <v>32</v>
      </c>
      <c r="F9611" t="s">
        <v>79</v>
      </c>
    </row>
    <row r="9612" spans="1:6" x14ac:dyDescent="0.2">
      <c r="A9612" t="s">
        <v>28977</v>
      </c>
      <c r="B9612" t="s">
        <v>22</v>
      </c>
      <c r="C9612" t="s">
        <v>27</v>
      </c>
      <c r="D9612">
        <v>54</v>
      </c>
      <c r="E9612" t="s">
        <v>32</v>
      </c>
      <c r="F9612" t="s">
        <v>29157</v>
      </c>
    </row>
    <row r="9613" spans="1:6" x14ac:dyDescent="0.2">
      <c r="A9613" t="s">
        <v>28980</v>
      </c>
      <c r="B9613" t="s">
        <v>24</v>
      </c>
      <c r="C9613" t="s">
        <v>27</v>
      </c>
      <c r="D9613">
        <v>108</v>
      </c>
      <c r="E9613" t="s">
        <v>34</v>
      </c>
      <c r="F9613" t="s">
        <v>79</v>
      </c>
    </row>
    <row r="9614" spans="1:6" x14ac:dyDescent="0.2">
      <c r="A9614" t="s">
        <v>28983</v>
      </c>
      <c r="B9614" t="s">
        <v>16</v>
      </c>
      <c r="C9614" t="s">
        <v>26</v>
      </c>
      <c r="D9614">
        <v>36</v>
      </c>
      <c r="E9614" t="s">
        <v>34</v>
      </c>
      <c r="F9614" t="s">
        <v>79</v>
      </c>
    </row>
    <row r="9615" spans="1:6" x14ac:dyDescent="0.2">
      <c r="A9615" t="s">
        <v>28986</v>
      </c>
      <c r="B9615" t="s">
        <v>19</v>
      </c>
      <c r="C9615" t="s">
        <v>26</v>
      </c>
      <c r="D9615">
        <v>32</v>
      </c>
      <c r="E9615" t="s">
        <v>34</v>
      </c>
      <c r="F9615" t="s">
        <v>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2"/>
  <sheetViews>
    <sheetView workbookViewId="0"/>
  </sheetViews>
  <sheetFormatPr baseColWidth="10" defaultColWidth="8.83203125" defaultRowHeight="16" x14ac:dyDescent="0.2"/>
  <cols>
    <col min="1" max="1" width="10" customWidth="1"/>
    <col min="2" max="2" width="18" customWidth="1"/>
    <col min="3" max="4" width="12" customWidth="1"/>
    <col min="5" max="6" width="18" customWidth="1"/>
    <col min="7" max="7" width="14" customWidth="1"/>
    <col min="8" max="9" width="15" customWidth="1"/>
    <col min="10" max="10" width="14" customWidth="1"/>
  </cols>
  <sheetData>
    <row r="1" spans="1:10" x14ac:dyDescent="0.2">
      <c r="A1" s="8" t="s">
        <v>29158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2">
      <c r="A2" s="7" t="s">
        <v>42</v>
      </c>
      <c r="B2" s="7" t="s">
        <v>47</v>
      </c>
      <c r="C2" s="7" t="s">
        <v>29065</v>
      </c>
      <c r="D2" s="7" t="s">
        <v>29159</v>
      </c>
      <c r="E2" s="7" t="s">
        <v>29160</v>
      </c>
      <c r="F2" s="7" t="s">
        <v>29161</v>
      </c>
      <c r="G2" s="7" t="s">
        <v>29162</v>
      </c>
      <c r="H2" s="7" t="s">
        <v>29163</v>
      </c>
      <c r="I2" s="7" t="s">
        <v>29164</v>
      </c>
      <c r="J2" s="7" t="s">
        <v>29165</v>
      </c>
    </row>
    <row r="3" spans="1:10" x14ac:dyDescent="0.2">
      <c r="A3" t="s">
        <v>357</v>
      </c>
      <c r="B3" t="str">
        <f>VLOOKUP(A3,seller_roster!$A$2:$B$85,2,FALSE)</f>
        <v>Hollis Abadi</v>
      </c>
      <c r="C3" s="5">
        <f>VLOOKUP(A3,seller_roster!$A$2:$D$85,4,FALSE)</f>
        <v>45436</v>
      </c>
      <c r="D3" t="b">
        <f t="shared" ref="D3:D27" si="0">C3&gt;DATE(2026,4,11)</f>
        <v>0</v>
      </c>
      <c r="E3">
        <f>SUMIFS(wins!$J:$J,wins!$H:$H,A3,wins!$G:$G,"Outbound",wins!$E:$E,"FY26Q3",wins!$F:$F,"&lt;=10",wins!$Q:$Q,TRUE)</f>
        <v>19</v>
      </c>
      <c r="F3">
        <f>SUMIFS(wins!$J:$J,wins!$H:$H,A3,wins!$G:$G,"Outbound",wins!$E:$E,"FY26Q4",wins!$F:$F,"&lt;=10",wins!$Q:$Q,TRUE)</f>
        <v>2</v>
      </c>
      <c r="G3">
        <f t="shared" ref="G3:G27" si="1">F3-E3</f>
        <v>-17</v>
      </c>
      <c r="H3">
        <f>SUMIFS(wins!$K:$K,wins!$H:$H,A3,wins!$G:$G,"Outbound",wins!$E:$E,"FY26Q3",wins!$F:$F,"&lt;=10",wins!$Q:$Q,TRUE)</f>
        <v>170688</v>
      </c>
      <c r="I3">
        <f>SUMIFS(wins!$K:$K,wins!$H:$H,A3,wins!$G:$G,"Outbound",wins!$E:$E,"FY26Q4",wins!$F:$F,"&lt;=10",wins!$Q:$Q,TRUE)</f>
        <v>15634</v>
      </c>
      <c r="J3">
        <f t="shared" ref="J3:J27" si="2">I3-H3</f>
        <v>-155054</v>
      </c>
    </row>
    <row r="4" spans="1:10" x14ac:dyDescent="0.2">
      <c r="A4" t="s">
        <v>289</v>
      </c>
      <c r="B4" t="str">
        <f>VLOOKUP(A4,seller_roster!$A$2:$B$85,2,FALSE)</f>
        <v>Skyler Okafor</v>
      </c>
      <c r="C4" s="5">
        <f>VLOOKUP(A4,seller_roster!$A$2:$D$85,4,FALSE)</f>
        <v>45647</v>
      </c>
      <c r="D4" t="b">
        <f t="shared" si="0"/>
        <v>0</v>
      </c>
      <c r="E4">
        <f>SUMIFS(wins!$J:$J,wins!$H:$H,A4,wins!$G:$G,"Outbound",wins!$E:$E,"FY26Q3",wins!$F:$F,"&lt;=10",wins!$Q:$Q,TRUE)</f>
        <v>20</v>
      </c>
      <c r="F4">
        <f>SUMIFS(wins!$J:$J,wins!$H:$H,A4,wins!$G:$G,"Outbound",wins!$E:$E,"FY26Q4",wins!$F:$F,"&lt;=10",wins!$Q:$Q,TRUE)</f>
        <v>4</v>
      </c>
      <c r="G4">
        <f t="shared" si="1"/>
        <v>-16</v>
      </c>
      <c r="H4">
        <f>SUMIFS(wins!$K:$K,wins!$H:$H,A4,wins!$G:$G,"Outbound",wins!$E:$E,"FY26Q3",wins!$F:$F,"&lt;=10",wins!$Q:$Q,TRUE)</f>
        <v>174262</v>
      </c>
      <c r="I4">
        <f>SUMIFS(wins!$K:$K,wins!$H:$H,A4,wins!$G:$G,"Outbound",wins!$E:$E,"FY26Q4",wins!$F:$F,"&lt;=10",wins!$Q:$Q,TRUE)</f>
        <v>38486</v>
      </c>
      <c r="J4">
        <f t="shared" si="2"/>
        <v>-135776</v>
      </c>
    </row>
    <row r="5" spans="1:10" x14ac:dyDescent="0.2">
      <c r="A5" t="s">
        <v>367</v>
      </c>
      <c r="B5" t="str">
        <f>VLOOKUP(A5,seller_roster!$A$2:$B$85,2,FALSE)</f>
        <v>Zion Ito</v>
      </c>
      <c r="C5" s="5">
        <f>VLOOKUP(A5,seller_roster!$A$2:$D$85,4,FALSE)</f>
        <v>44870</v>
      </c>
      <c r="D5" t="b">
        <f t="shared" si="0"/>
        <v>0</v>
      </c>
      <c r="E5">
        <f>SUMIFS(wins!$J:$J,wins!$H:$H,A5,wins!$G:$G,"Outbound",wins!$E:$E,"FY26Q3",wins!$F:$F,"&lt;=10",wins!$Q:$Q,TRUE)</f>
        <v>11</v>
      </c>
      <c r="F5">
        <f>SUMIFS(wins!$J:$J,wins!$H:$H,A5,wins!$G:$G,"Outbound",wins!$E:$E,"FY26Q4",wins!$F:$F,"&lt;=10",wins!$Q:$Q,TRUE)</f>
        <v>0</v>
      </c>
      <c r="G5">
        <f t="shared" si="1"/>
        <v>-11</v>
      </c>
      <c r="H5">
        <f>SUMIFS(wins!$K:$K,wins!$H:$H,A5,wins!$G:$G,"Outbound",wins!$E:$E,"FY26Q3",wins!$F:$F,"&lt;=10",wins!$Q:$Q,TRUE)</f>
        <v>99260</v>
      </c>
      <c r="I5">
        <f>SUMIFS(wins!$K:$K,wins!$H:$H,A5,wins!$G:$G,"Outbound",wins!$E:$E,"FY26Q4",wins!$F:$F,"&lt;=10",wins!$Q:$Q,TRUE)</f>
        <v>0</v>
      </c>
      <c r="J5">
        <f t="shared" si="2"/>
        <v>-99260</v>
      </c>
    </row>
    <row r="6" spans="1:10" x14ac:dyDescent="0.2">
      <c r="A6" t="s">
        <v>670</v>
      </c>
      <c r="B6" t="str">
        <f>VLOOKUP(A6,seller_roster!$A$2:$B$85,2,FALSE)</f>
        <v>True Kowalski</v>
      </c>
      <c r="C6" s="5">
        <f>VLOOKUP(A6,seller_roster!$A$2:$D$85,4,FALSE)</f>
        <v>45222</v>
      </c>
      <c r="D6" t="b">
        <f t="shared" si="0"/>
        <v>0</v>
      </c>
      <c r="E6">
        <f>SUMIFS(wins!$J:$J,wins!$H:$H,A6,wins!$G:$G,"Outbound",wins!$E:$E,"FY26Q3",wins!$F:$F,"&lt;=10",wins!$Q:$Q,TRUE)</f>
        <v>11</v>
      </c>
      <c r="F6">
        <f>SUMIFS(wins!$J:$J,wins!$H:$H,A6,wins!$G:$G,"Outbound",wins!$E:$E,"FY26Q4",wins!$F:$F,"&lt;=10",wins!$Q:$Q,TRUE)</f>
        <v>0</v>
      </c>
      <c r="G6">
        <f t="shared" si="1"/>
        <v>-11</v>
      </c>
      <c r="H6">
        <f>SUMIFS(wins!$K:$K,wins!$H:$H,A6,wins!$G:$G,"Outbound",wins!$E:$E,"FY26Q3",wins!$F:$F,"&lt;=10",wins!$Q:$Q,TRUE)</f>
        <v>110405</v>
      </c>
      <c r="I6">
        <f>SUMIFS(wins!$K:$K,wins!$H:$H,A6,wins!$G:$G,"Outbound",wins!$E:$E,"FY26Q4",wins!$F:$F,"&lt;=10",wins!$Q:$Q,TRUE)</f>
        <v>0</v>
      </c>
      <c r="J6">
        <f t="shared" si="2"/>
        <v>-110405</v>
      </c>
    </row>
    <row r="7" spans="1:10" x14ac:dyDescent="0.2">
      <c r="A7" t="s">
        <v>308</v>
      </c>
      <c r="B7" t="str">
        <f>VLOOKUP(A7,seller_roster!$A$2:$B$85,2,FALSE)</f>
        <v>Blake Ruiz</v>
      </c>
      <c r="C7" s="5">
        <f>VLOOKUP(A7,seller_roster!$A$2:$D$85,4,FALSE)</f>
        <v>45579</v>
      </c>
      <c r="D7" t="b">
        <f t="shared" si="0"/>
        <v>0</v>
      </c>
      <c r="E7">
        <f>SUMIFS(wins!$J:$J,wins!$H:$H,A7,wins!$G:$G,"Outbound",wins!$E:$E,"FY26Q3",wins!$F:$F,"&lt;=10",wins!$Q:$Q,TRUE)</f>
        <v>16</v>
      </c>
      <c r="F7">
        <f>SUMIFS(wins!$J:$J,wins!$H:$H,A7,wins!$G:$G,"Outbound",wins!$E:$E,"FY26Q4",wins!$F:$F,"&lt;=10",wins!$Q:$Q,TRUE)</f>
        <v>5</v>
      </c>
      <c r="G7">
        <f t="shared" si="1"/>
        <v>-11</v>
      </c>
      <c r="H7">
        <f>SUMIFS(wins!$K:$K,wins!$H:$H,A7,wins!$G:$G,"Outbound",wins!$E:$E,"FY26Q3",wins!$F:$F,"&lt;=10",wins!$Q:$Q,TRUE)</f>
        <v>144237</v>
      </c>
      <c r="I7">
        <f>SUMIFS(wins!$K:$K,wins!$H:$H,A7,wins!$G:$G,"Outbound",wins!$E:$E,"FY26Q4",wins!$F:$F,"&lt;=10",wins!$Q:$Q,TRUE)</f>
        <v>38811</v>
      </c>
      <c r="J7">
        <f t="shared" si="2"/>
        <v>-105426</v>
      </c>
    </row>
    <row r="8" spans="1:10" x14ac:dyDescent="0.2">
      <c r="A8" t="s">
        <v>274</v>
      </c>
      <c r="B8" t="str">
        <f>VLOOKUP(A8,seller_roster!$A$2:$B$85,2,FALSE)</f>
        <v>Shiloh Petrov</v>
      </c>
      <c r="C8" s="5">
        <f>VLOOKUP(A8,seller_roster!$A$2:$D$85,4,FALSE)</f>
        <v>44754</v>
      </c>
      <c r="D8" t="b">
        <f t="shared" si="0"/>
        <v>0</v>
      </c>
      <c r="E8">
        <f>SUMIFS(wins!$J:$J,wins!$H:$H,A8,wins!$G:$G,"Outbound",wins!$E:$E,"FY26Q3",wins!$F:$F,"&lt;=10",wins!$Q:$Q,TRUE)</f>
        <v>16</v>
      </c>
      <c r="F8">
        <f>SUMIFS(wins!$J:$J,wins!$H:$H,A8,wins!$G:$G,"Outbound",wins!$E:$E,"FY26Q4",wins!$F:$F,"&lt;=10",wins!$Q:$Q,TRUE)</f>
        <v>5</v>
      </c>
      <c r="G8">
        <f t="shared" si="1"/>
        <v>-11</v>
      </c>
      <c r="H8">
        <f>SUMIFS(wins!$K:$K,wins!$H:$H,A8,wins!$G:$G,"Outbound",wins!$E:$E,"FY26Q3",wins!$F:$F,"&lt;=10",wins!$Q:$Q,TRUE)</f>
        <v>146177</v>
      </c>
      <c r="I8">
        <f>SUMIFS(wins!$K:$K,wins!$H:$H,A8,wins!$G:$G,"Outbound",wins!$E:$E,"FY26Q4",wins!$F:$F,"&lt;=10",wins!$Q:$Q,TRUE)</f>
        <v>45561</v>
      </c>
      <c r="J8">
        <f t="shared" si="2"/>
        <v>-100616</v>
      </c>
    </row>
    <row r="9" spans="1:10" x14ac:dyDescent="0.2">
      <c r="A9" t="s">
        <v>285</v>
      </c>
      <c r="B9" t="str">
        <f>VLOOKUP(A9,seller_roster!$A$2:$B$85,2,FALSE)</f>
        <v>Bryn Lindqvist</v>
      </c>
      <c r="C9" s="5">
        <f>VLOOKUP(A9,seller_roster!$A$2:$D$85,4,FALSE)</f>
        <v>44832</v>
      </c>
      <c r="D9" t="b">
        <f t="shared" si="0"/>
        <v>0</v>
      </c>
      <c r="E9">
        <f>SUMIFS(wins!$J:$J,wins!$H:$H,A9,wins!$G:$G,"Outbound",wins!$E:$E,"FY26Q3",wins!$F:$F,"&lt;=10",wins!$Q:$Q,TRUE)</f>
        <v>15</v>
      </c>
      <c r="F9">
        <f>SUMIFS(wins!$J:$J,wins!$H:$H,A9,wins!$G:$G,"Outbound",wins!$E:$E,"FY26Q4",wins!$F:$F,"&lt;=10",wins!$Q:$Q,TRUE)</f>
        <v>4</v>
      </c>
      <c r="G9">
        <f t="shared" si="1"/>
        <v>-11</v>
      </c>
      <c r="H9">
        <f>SUMIFS(wins!$K:$K,wins!$H:$H,A9,wins!$G:$G,"Outbound",wins!$E:$E,"FY26Q3",wins!$F:$F,"&lt;=10",wins!$Q:$Q,TRUE)</f>
        <v>162685</v>
      </c>
      <c r="I9">
        <f>SUMIFS(wins!$K:$K,wins!$H:$H,A9,wins!$G:$G,"Outbound",wins!$E:$E,"FY26Q4",wins!$F:$F,"&lt;=10",wins!$Q:$Q,TRUE)</f>
        <v>41394</v>
      </c>
      <c r="J9">
        <f t="shared" si="2"/>
        <v>-121291</v>
      </c>
    </row>
    <row r="10" spans="1:10" x14ac:dyDescent="0.2">
      <c r="A10" t="s">
        <v>301</v>
      </c>
      <c r="B10" t="str">
        <f>VLOOKUP(A10,seller_roster!$A$2:$B$85,2,FALSE)</f>
        <v>Pia Marsh</v>
      </c>
      <c r="C10" s="5">
        <f>VLOOKUP(A10,seller_roster!$A$2:$D$85,4,FALSE)</f>
        <v>44790</v>
      </c>
      <c r="D10" t="b">
        <f t="shared" si="0"/>
        <v>0</v>
      </c>
      <c r="E10">
        <f>SUMIFS(wins!$J:$J,wins!$H:$H,A10,wins!$G:$G,"Outbound",wins!$E:$E,"FY26Q3",wins!$F:$F,"&lt;=10",wins!$Q:$Q,TRUE)</f>
        <v>10</v>
      </c>
      <c r="F10">
        <f>SUMIFS(wins!$J:$J,wins!$H:$H,A10,wins!$G:$G,"Outbound",wins!$E:$E,"FY26Q4",wins!$F:$F,"&lt;=10",wins!$Q:$Q,TRUE)</f>
        <v>0</v>
      </c>
      <c r="G10">
        <f t="shared" si="1"/>
        <v>-10</v>
      </c>
      <c r="H10">
        <f>SUMIFS(wins!$K:$K,wins!$H:$H,A10,wins!$G:$G,"Outbound",wins!$E:$E,"FY26Q3",wins!$F:$F,"&lt;=10",wins!$Q:$Q,TRUE)</f>
        <v>99800</v>
      </c>
      <c r="I10">
        <f>SUMIFS(wins!$K:$K,wins!$H:$H,A10,wins!$G:$G,"Outbound",wins!$E:$E,"FY26Q4",wins!$F:$F,"&lt;=10",wins!$Q:$Q,TRUE)</f>
        <v>0</v>
      </c>
      <c r="J10">
        <f t="shared" si="2"/>
        <v>-99800</v>
      </c>
    </row>
    <row r="11" spans="1:10" x14ac:dyDescent="0.2">
      <c r="A11" t="s">
        <v>1098</v>
      </c>
      <c r="B11" t="str">
        <f>VLOOKUP(A11,seller_roster!$A$2:$B$85,2,FALSE)</f>
        <v>Yael Okafor</v>
      </c>
      <c r="C11" s="5">
        <f>VLOOKUP(A11,seller_roster!$A$2:$D$85,4,FALSE)</f>
        <v>45674</v>
      </c>
      <c r="D11" t="b">
        <f t="shared" si="0"/>
        <v>0</v>
      </c>
      <c r="E11">
        <f>SUMIFS(wins!$J:$J,wins!$H:$H,A11,wins!$G:$G,"Outbound",wins!$E:$E,"FY26Q3",wins!$F:$F,"&lt;=10",wins!$Q:$Q,TRUE)</f>
        <v>11</v>
      </c>
      <c r="F11">
        <f>SUMIFS(wins!$J:$J,wins!$H:$H,A11,wins!$G:$G,"Outbound",wins!$E:$E,"FY26Q4",wins!$F:$F,"&lt;=10",wins!$Q:$Q,TRUE)</f>
        <v>1</v>
      </c>
      <c r="G11">
        <f t="shared" si="1"/>
        <v>-10</v>
      </c>
      <c r="H11">
        <f>SUMIFS(wins!$K:$K,wins!$H:$H,A11,wins!$G:$G,"Outbound",wins!$E:$E,"FY26Q3",wins!$F:$F,"&lt;=10",wins!$Q:$Q,TRUE)</f>
        <v>113573</v>
      </c>
      <c r="I11">
        <f>SUMIFS(wins!$K:$K,wins!$H:$H,A11,wins!$G:$G,"Outbound",wins!$E:$E,"FY26Q4",wins!$F:$F,"&lt;=10",wins!$Q:$Q,TRUE)</f>
        <v>10324</v>
      </c>
      <c r="J11">
        <f t="shared" si="2"/>
        <v>-103249</v>
      </c>
    </row>
    <row r="12" spans="1:10" x14ac:dyDescent="0.2">
      <c r="A12" t="s">
        <v>755</v>
      </c>
      <c r="B12" t="str">
        <f>VLOOKUP(A12,seller_roster!$A$2:$B$85,2,FALSE)</f>
        <v>Jesse Silva</v>
      </c>
      <c r="C12" s="5">
        <f>VLOOKUP(A12,seller_roster!$A$2:$D$85,4,FALSE)</f>
        <v>44915</v>
      </c>
      <c r="D12" t="b">
        <f t="shared" si="0"/>
        <v>0</v>
      </c>
      <c r="E12">
        <f>SUMIFS(wins!$J:$J,wins!$H:$H,A12,wins!$G:$G,"Outbound",wins!$E:$E,"FY26Q3",wins!$F:$F,"&lt;=10",wins!$Q:$Q,TRUE)</f>
        <v>17</v>
      </c>
      <c r="F12">
        <f>SUMIFS(wins!$J:$J,wins!$H:$H,A12,wins!$G:$G,"Outbound",wins!$E:$E,"FY26Q4",wins!$F:$F,"&lt;=10",wins!$Q:$Q,TRUE)</f>
        <v>8</v>
      </c>
      <c r="G12">
        <f t="shared" si="1"/>
        <v>-9</v>
      </c>
      <c r="H12">
        <f>SUMIFS(wins!$K:$K,wins!$H:$H,A12,wins!$G:$G,"Outbound",wins!$E:$E,"FY26Q3",wins!$F:$F,"&lt;=10",wins!$Q:$Q,TRUE)</f>
        <v>153550</v>
      </c>
      <c r="I12">
        <f>SUMIFS(wins!$K:$K,wins!$H:$H,A12,wins!$G:$G,"Outbound",wins!$E:$E,"FY26Q4",wins!$F:$F,"&lt;=10",wins!$Q:$Q,TRUE)</f>
        <v>74426</v>
      </c>
      <c r="J12">
        <f t="shared" si="2"/>
        <v>-79124</v>
      </c>
    </row>
    <row r="13" spans="1:10" x14ac:dyDescent="0.2">
      <c r="A13" t="s">
        <v>337</v>
      </c>
      <c r="B13" t="str">
        <f>VLOOKUP(A13,seller_roster!$A$2:$B$85,2,FALSE)</f>
        <v>Flor Bianchi</v>
      </c>
      <c r="C13" s="5">
        <f>VLOOKUP(A13,seller_roster!$A$2:$D$85,4,FALSE)</f>
        <v>45355</v>
      </c>
      <c r="D13" t="b">
        <f t="shared" si="0"/>
        <v>0</v>
      </c>
      <c r="E13">
        <f>SUMIFS(wins!$J:$J,wins!$H:$H,A13,wins!$G:$G,"Outbound",wins!$E:$E,"FY26Q3",wins!$F:$F,"&lt;=10",wins!$Q:$Q,TRUE)</f>
        <v>12</v>
      </c>
      <c r="F13">
        <f>SUMIFS(wins!$J:$J,wins!$H:$H,A13,wins!$G:$G,"Outbound",wins!$E:$E,"FY26Q4",wins!$F:$F,"&lt;=10",wins!$Q:$Q,TRUE)</f>
        <v>4</v>
      </c>
      <c r="G13">
        <f t="shared" si="1"/>
        <v>-8</v>
      </c>
      <c r="H13">
        <f>SUMIFS(wins!$K:$K,wins!$H:$H,A13,wins!$G:$G,"Outbound",wins!$E:$E,"FY26Q3",wins!$F:$F,"&lt;=10",wins!$Q:$Q,TRUE)</f>
        <v>124777</v>
      </c>
      <c r="I13">
        <f>SUMIFS(wins!$K:$K,wins!$H:$H,A13,wins!$G:$G,"Outbound",wins!$E:$E,"FY26Q4",wins!$F:$F,"&lt;=10",wins!$Q:$Q,TRUE)</f>
        <v>37799</v>
      </c>
      <c r="J13">
        <f t="shared" si="2"/>
        <v>-86978</v>
      </c>
    </row>
    <row r="14" spans="1:10" x14ac:dyDescent="0.2">
      <c r="A14" t="s">
        <v>319</v>
      </c>
      <c r="B14" t="str">
        <f>VLOOKUP(A14,seller_roster!$A$2:$B$85,2,FALSE)</f>
        <v>Nia Kowalski</v>
      </c>
      <c r="C14" s="5">
        <f>VLOOKUP(A14,seller_roster!$A$2:$D$85,4,FALSE)</f>
        <v>44966</v>
      </c>
      <c r="D14" t="b">
        <f t="shared" si="0"/>
        <v>0</v>
      </c>
      <c r="E14">
        <f>SUMIFS(wins!$J:$J,wins!$H:$H,A14,wins!$G:$G,"Outbound",wins!$E:$E,"FY26Q3",wins!$F:$F,"&lt;=10",wins!$Q:$Q,TRUE)</f>
        <v>14</v>
      </c>
      <c r="F14">
        <f>SUMIFS(wins!$J:$J,wins!$H:$H,A14,wins!$G:$G,"Outbound",wins!$E:$E,"FY26Q4",wins!$F:$F,"&lt;=10",wins!$Q:$Q,TRUE)</f>
        <v>6</v>
      </c>
      <c r="G14">
        <f t="shared" si="1"/>
        <v>-8</v>
      </c>
      <c r="H14">
        <f>SUMIFS(wins!$K:$K,wins!$H:$H,A14,wins!$G:$G,"Outbound",wins!$E:$E,"FY26Q3",wins!$F:$F,"&lt;=10",wins!$Q:$Q,TRUE)</f>
        <v>154780</v>
      </c>
      <c r="I14">
        <f>SUMIFS(wins!$K:$K,wins!$H:$H,A14,wins!$G:$G,"Outbound",wins!$E:$E,"FY26Q4",wins!$F:$F,"&lt;=10",wins!$Q:$Q,TRUE)</f>
        <v>63295</v>
      </c>
      <c r="J14">
        <f t="shared" si="2"/>
        <v>-91485</v>
      </c>
    </row>
    <row r="15" spans="1:10" x14ac:dyDescent="0.2">
      <c r="A15" t="s">
        <v>293</v>
      </c>
      <c r="B15" t="str">
        <f>VLOOKUP(A15,seller_roster!$A$2:$B$85,2,FALSE)</f>
        <v>Hayden Sorensen</v>
      </c>
      <c r="C15" s="5">
        <f>VLOOKUP(A15,seller_roster!$A$2:$D$85,4,FALSE)</f>
        <v>45662</v>
      </c>
      <c r="D15" t="b">
        <f t="shared" si="0"/>
        <v>0</v>
      </c>
      <c r="E15">
        <f>SUMIFS(wins!$J:$J,wins!$H:$H,A15,wins!$G:$G,"Outbound",wins!$E:$E,"FY26Q3",wins!$F:$F,"&lt;=10",wins!$Q:$Q,TRUE)</f>
        <v>14</v>
      </c>
      <c r="F15">
        <f>SUMIFS(wins!$J:$J,wins!$H:$H,A15,wins!$G:$G,"Outbound",wins!$E:$E,"FY26Q4",wins!$F:$F,"&lt;=10",wins!$Q:$Q,TRUE)</f>
        <v>7</v>
      </c>
      <c r="G15">
        <f t="shared" si="1"/>
        <v>-7</v>
      </c>
      <c r="H15">
        <f>SUMIFS(wins!$K:$K,wins!$H:$H,A15,wins!$G:$G,"Outbound",wins!$E:$E,"FY26Q3",wins!$F:$F,"&lt;=10",wins!$Q:$Q,TRUE)</f>
        <v>145129</v>
      </c>
      <c r="I15">
        <f>SUMIFS(wins!$K:$K,wins!$H:$H,A15,wins!$G:$G,"Outbound",wins!$E:$E,"FY26Q4",wins!$F:$F,"&lt;=10",wins!$Q:$Q,TRUE)</f>
        <v>66942</v>
      </c>
      <c r="J15">
        <f t="shared" si="2"/>
        <v>-78187</v>
      </c>
    </row>
    <row r="16" spans="1:10" x14ac:dyDescent="0.2">
      <c r="A16" t="s">
        <v>278</v>
      </c>
      <c r="B16" t="str">
        <f>VLOOKUP(A16,seller_roster!$A$2:$B$85,2,FALSE)</f>
        <v>Kira Bianchi</v>
      </c>
      <c r="C16" s="5">
        <f>VLOOKUP(A16,seller_roster!$A$2:$D$85,4,FALSE)</f>
        <v>45133</v>
      </c>
      <c r="D16" t="b">
        <f t="shared" si="0"/>
        <v>0</v>
      </c>
      <c r="E16">
        <f>SUMIFS(wins!$J:$J,wins!$H:$H,A16,wins!$G:$G,"Outbound",wins!$E:$E,"FY26Q3",wins!$F:$F,"&lt;=10",wins!$Q:$Q,TRUE)</f>
        <v>10</v>
      </c>
      <c r="F16">
        <f>SUMIFS(wins!$J:$J,wins!$H:$H,A16,wins!$G:$G,"Outbound",wins!$E:$E,"FY26Q4",wins!$F:$F,"&lt;=10",wins!$Q:$Q,TRUE)</f>
        <v>3</v>
      </c>
      <c r="G16">
        <f t="shared" si="1"/>
        <v>-7</v>
      </c>
      <c r="H16">
        <f>SUMIFS(wins!$K:$K,wins!$H:$H,A16,wins!$G:$G,"Outbound",wins!$E:$E,"FY26Q3",wins!$F:$F,"&lt;=10",wins!$Q:$Q,TRUE)</f>
        <v>101729</v>
      </c>
      <c r="I16">
        <f>SUMIFS(wins!$K:$K,wins!$H:$H,A16,wins!$G:$G,"Outbound",wins!$E:$E,"FY26Q4",wins!$F:$F,"&lt;=10",wins!$Q:$Q,TRUE)</f>
        <v>22227</v>
      </c>
      <c r="J16">
        <f t="shared" si="2"/>
        <v>-79502</v>
      </c>
    </row>
    <row r="17" spans="1:10" x14ac:dyDescent="0.2">
      <c r="A17" t="s">
        <v>727</v>
      </c>
      <c r="B17" t="str">
        <f>VLOOKUP(A17,seller_roster!$A$2:$B$85,2,FALSE)</f>
        <v>Finley Okafor</v>
      </c>
      <c r="C17" s="5">
        <f>VLOOKUP(A17,seller_roster!$A$2:$D$85,4,FALSE)</f>
        <v>45702</v>
      </c>
      <c r="D17" t="b">
        <f t="shared" si="0"/>
        <v>0</v>
      </c>
      <c r="E17">
        <f>SUMIFS(wins!$J:$J,wins!$H:$H,A17,wins!$G:$G,"Outbound",wins!$E:$E,"FY26Q3",wins!$F:$F,"&lt;=10",wins!$Q:$Q,TRUE)</f>
        <v>10</v>
      </c>
      <c r="F17">
        <f>SUMIFS(wins!$J:$J,wins!$H:$H,A17,wins!$G:$G,"Outbound",wins!$E:$E,"FY26Q4",wins!$F:$F,"&lt;=10",wins!$Q:$Q,TRUE)</f>
        <v>3</v>
      </c>
      <c r="G17">
        <f t="shared" si="1"/>
        <v>-7</v>
      </c>
      <c r="H17">
        <f>SUMIFS(wins!$K:$K,wins!$H:$H,A17,wins!$G:$G,"Outbound",wins!$E:$E,"FY26Q3",wins!$F:$F,"&lt;=10",wins!$Q:$Q,TRUE)</f>
        <v>90879</v>
      </c>
      <c r="I17">
        <f>SUMIFS(wins!$K:$K,wins!$H:$H,A17,wins!$G:$G,"Outbound",wins!$E:$E,"FY26Q4",wins!$F:$F,"&lt;=10",wins!$Q:$Q,TRUE)</f>
        <v>26010</v>
      </c>
      <c r="J17">
        <f t="shared" si="2"/>
        <v>-64869</v>
      </c>
    </row>
    <row r="18" spans="1:10" x14ac:dyDescent="0.2">
      <c r="A18" t="s">
        <v>344</v>
      </c>
      <c r="B18" t="str">
        <f>VLOOKUP(A18,seller_roster!$A$2:$B$85,2,FALSE)</f>
        <v>Wren Kowalski</v>
      </c>
      <c r="C18" s="5">
        <f>VLOOKUP(A18,seller_roster!$A$2:$D$85,4,FALSE)</f>
        <v>44575</v>
      </c>
      <c r="D18" t="b">
        <f t="shared" si="0"/>
        <v>0</v>
      </c>
      <c r="E18">
        <f>SUMIFS(wins!$J:$J,wins!$H:$H,A18,wins!$G:$G,"Outbound",wins!$E:$E,"FY26Q3",wins!$F:$F,"&lt;=10",wins!$Q:$Q,TRUE)</f>
        <v>10</v>
      </c>
      <c r="F18">
        <f>SUMIFS(wins!$J:$J,wins!$H:$H,A18,wins!$G:$G,"Outbound",wins!$E:$E,"FY26Q4",wins!$F:$F,"&lt;=10",wins!$Q:$Q,TRUE)</f>
        <v>4</v>
      </c>
      <c r="G18">
        <f t="shared" si="1"/>
        <v>-6</v>
      </c>
      <c r="H18">
        <f>SUMIFS(wins!$K:$K,wins!$H:$H,A18,wins!$G:$G,"Outbound",wins!$E:$E,"FY26Q3",wins!$F:$F,"&lt;=10",wins!$Q:$Q,TRUE)</f>
        <v>86496</v>
      </c>
      <c r="I18">
        <f>SUMIFS(wins!$K:$K,wins!$H:$H,A18,wins!$G:$G,"Outbound",wins!$E:$E,"FY26Q4",wins!$F:$F,"&lt;=10",wins!$Q:$Q,TRUE)</f>
        <v>37875</v>
      </c>
      <c r="J18">
        <f t="shared" si="2"/>
        <v>-48621</v>
      </c>
    </row>
    <row r="19" spans="1:10" x14ac:dyDescent="0.2">
      <c r="A19" t="s">
        <v>717</v>
      </c>
      <c r="B19" t="str">
        <f>VLOOKUP(A19,seller_roster!$A$2:$B$85,2,FALSE)</f>
        <v>Corey Novak</v>
      </c>
      <c r="C19" s="5">
        <f>VLOOKUP(A19,seller_roster!$A$2:$D$85,4,FALSE)</f>
        <v>45680</v>
      </c>
      <c r="D19" t="b">
        <f t="shared" si="0"/>
        <v>0</v>
      </c>
      <c r="E19">
        <f>SUMIFS(wins!$J:$J,wins!$H:$H,A19,wins!$G:$G,"Outbound",wins!$E:$E,"FY26Q3",wins!$F:$F,"&lt;=10",wins!$Q:$Q,TRUE)</f>
        <v>10</v>
      </c>
      <c r="F19">
        <f>SUMIFS(wins!$J:$J,wins!$H:$H,A19,wins!$G:$G,"Outbound",wins!$E:$E,"FY26Q4",wins!$F:$F,"&lt;=10",wins!$Q:$Q,TRUE)</f>
        <v>4</v>
      </c>
      <c r="G19">
        <f t="shared" si="1"/>
        <v>-6</v>
      </c>
      <c r="H19">
        <f>SUMIFS(wins!$K:$K,wins!$H:$H,A19,wins!$G:$G,"Outbound",wins!$E:$E,"FY26Q3",wins!$F:$F,"&lt;=10",wins!$Q:$Q,TRUE)</f>
        <v>91769</v>
      </c>
      <c r="I19">
        <f>SUMIFS(wins!$K:$K,wins!$H:$H,A19,wins!$G:$G,"Outbound",wins!$E:$E,"FY26Q4",wins!$F:$F,"&lt;=10",wins!$Q:$Q,TRUE)</f>
        <v>47818</v>
      </c>
      <c r="J19">
        <f t="shared" si="2"/>
        <v>-43951</v>
      </c>
    </row>
    <row r="20" spans="1:10" x14ac:dyDescent="0.2">
      <c r="A20" t="s">
        <v>323</v>
      </c>
      <c r="B20" t="str">
        <f>VLOOKUP(A20,seller_roster!$A$2:$B$85,2,FALSE)</f>
        <v>Finley Kowalski</v>
      </c>
      <c r="C20" s="5">
        <f>VLOOKUP(A20,seller_roster!$A$2:$D$85,4,FALSE)</f>
        <v>45417</v>
      </c>
      <c r="D20" t="b">
        <f t="shared" si="0"/>
        <v>0</v>
      </c>
      <c r="E20">
        <f>SUMIFS(wins!$J:$J,wins!$H:$H,A20,wins!$G:$G,"Outbound",wins!$E:$E,"FY26Q3",wins!$F:$F,"&lt;=10",wins!$Q:$Q,TRUE)</f>
        <v>6</v>
      </c>
      <c r="F20">
        <f>SUMIFS(wins!$J:$J,wins!$H:$H,A20,wins!$G:$G,"Outbound",wins!$E:$E,"FY26Q4",wins!$F:$F,"&lt;=10",wins!$Q:$Q,TRUE)</f>
        <v>0</v>
      </c>
      <c r="G20">
        <f t="shared" si="1"/>
        <v>-6</v>
      </c>
      <c r="H20">
        <f>SUMIFS(wins!$K:$K,wins!$H:$H,A20,wins!$G:$G,"Outbound",wins!$E:$E,"FY26Q3",wins!$F:$F,"&lt;=10",wins!$Q:$Q,TRUE)</f>
        <v>64850</v>
      </c>
      <c r="I20">
        <f>SUMIFS(wins!$K:$K,wins!$H:$H,A20,wins!$G:$G,"Outbound",wins!$E:$E,"FY26Q4",wins!$F:$F,"&lt;=10",wins!$Q:$Q,TRUE)</f>
        <v>0</v>
      </c>
      <c r="J20">
        <f t="shared" si="2"/>
        <v>-64850</v>
      </c>
    </row>
    <row r="21" spans="1:10" x14ac:dyDescent="0.2">
      <c r="A21" t="s">
        <v>327</v>
      </c>
      <c r="B21" t="str">
        <f>VLOOKUP(A21,seller_roster!$A$2:$B$85,2,FALSE)</f>
        <v>Frankie Lindqvist</v>
      </c>
      <c r="C21" s="5">
        <f>VLOOKUP(A21,seller_roster!$A$2:$D$85,4,FALSE)</f>
        <v>45659</v>
      </c>
      <c r="D21" t="b">
        <f t="shared" si="0"/>
        <v>0</v>
      </c>
      <c r="E21">
        <f>SUMIFS(wins!$J:$J,wins!$H:$H,A21,wins!$G:$G,"Outbound",wins!$E:$E,"FY26Q3",wins!$F:$F,"&lt;=10",wins!$Q:$Q,TRUE)</f>
        <v>11</v>
      </c>
      <c r="F21">
        <f>SUMIFS(wins!$J:$J,wins!$H:$H,A21,wins!$G:$G,"Outbound",wins!$E:$E,"FY26Q4",wins!$F:$F,"&lt;=10",wins!$Q:$Q,TRUE)</f>
        <v>5</v>
      </c>
      <c r="G21">
        <f t="shared" si="1"/>
        <v>-6</v>
      </c>
      <c r="H21">
        <f>SUMIFS(wins!$K:$K,wins!$H:$H,A21,wins!$G:$G,"Outbound",wins!$E:$E,"FY26Q3",wins!$F:$F,"&lt;=10",wins!$Q:$Q,TRUE)</f>
        <v>107209</v>
      </c>
      <c r="I21">
        <f>SUMIFS(wins!$K:$K,wins!$H:$H,A21,wins!$G:$G,"Outbound",wins!$E:$E,"FY26Q4",wins!$F:$F,"&lt;=10",wins!$Q:$Q,TRUE)</f>
        <v>40817</v>
      </c>
      <c r="J21">
        <f t="shared" si="2"/>
        <v>-66392</v>
      </c>
    </row>
    <row r="22" spans="1:10" x14ac:dyDescent="0.2">
      <c r="A22" t="s">
        <v>312</v>
      </c>
      <c r="B22" t="str">
        <f>VLOOKUP(A22,seller_roster!$A$2:$B$85,2,FALSE)</f>
        <v>Tatum Osei</v>
      </c>
      <c r="C22" s="5">
        <f>VLOOKUP(A22,seller_roster!$A$2:$D$85,4,FALSE)</f>
        <v>45460</v>
      </c>
      <c r="D22" t="b">
        <f t="shared" si="0"/>
        <v>0</v>
      </c>
      <c r="E22">
        <f>SUMIFS(wins!$J:$J,wins!$H:$H,A22,wins!$G:$G,"Outbound",wins!$E:$E,"FY26Q3",wins!$F:$F,"&lt;=10",wins!$Q:$Q,TRUE)</f>
        <v>15</v>
      </c>
      <c r="F22">
        <f>SUMIFS(wins!$J:$J,wins!$H:$H,A22,wins!$G:$G,"Outbound",wins!$E:$E,"FY26Q4",wins!$F:$F,"&lt;=10",wins!$Q:$Q,TRUE)</f>
        <v>11</v>
      </c>
      <c r="G22">
        <f t="shared" si="1"/>
        <v>-4</v>
      </c>
      <c r="H22">
        <f>SUMIFS(wins!$K:$K,wins!$H:$H,A22,wins!$G:$G,"Outbound",wins!$E:$E,"FY26Q3",wins!$F:$F,"&lt;=10",wins!$Q:$Q,TRUE)</f>
        <v>132013</v>
      </c>
      <c r="I22">
        <f>SUMIFS(wins!$K:$K,wins!$H:$H,A22,wins!$G:$G,"Outbound",wins!$E:$E,"FY26Q4",wins!$F:$F,"&lt;=10",wins!$Q:$Q,TRUE)</f>
        <v>114098</v>
      </c>
      <c r="J22">
        <f t="shared" si="2"/>
        <v>-17915</v>
      </c>
    </row>
    <row r="23" spans="1:10" x14ac:dyDescent="0.2">
      <c r="A23" t="s">
        <v>680</v>
      </c>
      <c r="B23" t="str">
        <f>VLOOKUP(A23,seller_roster!$A$2:$B$85,2,FALSE)</f>
        <v>Tatum Ruiz</v>
      </c>
      <c r="C23" s="5">
        <f>VLOOKUP(A23,seller_roster!$A$2:$D$85,4,FALSE)</f>
        <v>44567</v>
      </c>
      <c r="D23" t="b">
        <f t="shared" si="0"/>
        <v>0</v>
      </c>
      <c r="E23">
        <f>SUMIFS(wins!$J:$J,wins!$H:$H,A23,wins!$G:$G,"Outbound",wins!$E:$E,"FY26Q3",wins!$F:$F,"&lt;=10",wins!$Q:$Q,TRUE)</f>
        <v>6</v>
      </c>
      <c r="F23">
        <f>SUMIFS(wins!$J:$J,wins!$H:$H,A23,wins!$G:$G,"Outbound",wins!$E:$E,"FY26Q4",wins!$F:$F,"&lt;=10",wins!$Q:$Q,TRUE)</f>
        <v>6</v>
      </c>
      <c r="G23">
        <f t="shared" si="1"/>
        <v>0</v>
      </c>
      <c r="H23">
        <f>SUMIFS(wins!$K:$K,wins!$H:$H,A23,wins!$G:$G,"Outbound",wins!$E:$E,"FY26Q3",wins!$F:$F,"&lt;=10",wins!$Q:$Q,TRUE)</f>
        <v>47731</v>
      </c>
      <c r="I23">
        <f>SUMIFS(wins!$K:$K,wins!$H:$H,A23,wins!$G:$G,"Outbound",wins!$E:$E,"FY26Q4",wins!$F:$F,"&lt;=10",wins!$Q:$Q,TRUE)</f>
        <v>57562</v>
      </c>
      <c r="J23">
        <f t="shared" si="2"/>
        <v>9831</v>
      </c>
    </row>
    <row r="24" spans="1:10" x14ac:dyDescent="0.2">
      <c r="A24" t="s">
        <v>297</v>
      </c>
      <c r="B24" t="str">
        <f>VLOOKUP(A24,seller_roster!$A$2:$B$85,2,FALSE)</f>
        <v>Ray Moreau</v>
      </c>
      <c r="C24" s="5">
        <f>VLOOKUP(A24,seller_roster!$A$2:$D$85,4,FALSE)</f>
        <v>44850</v>
      </c>
      <c r="D24" t="b">
        <f t="shared" si="0"/>
        <v>0</v>
      </c>
      <c r="E24">
        <f>SUMIFS(wins!$J:$J,wins!$H:$H,A24,wins!$G:$G,"Outbound",wins!$E:$E,"FY26Q3",wins!$F:$F,"&lt;=10",wins!$Q:$Q,TRUE)</f>
        <v>6</v>
      </c>
      <c r="F24">
        <f>SUMIFS(wins!$J:$J,wins!$H:$H,A24,wins!$G:$G,"Outbound",wins!$E:$E,"FY26Q4",wins!$F:$F,"&lt;=10",wins!$Q:$Q,TRUE)</f>
        <v>8</v>
      </c>
      <c r="G24">
        <f t="shared" si="1"/>
        <v>2</v>
      </c>
      <c r="H24">
        <f>SUMIFS(wins!$K:$K,wins!$H:$H,A24,wins!$G:$G,"Outbound",wins!$E:$E,"FY26Q3",wins!$F:$F,"&lt;=10",wins!$Q:$Q,TRUE)</f>
        <v>60461</v>
      </c>
      <c r="I24">
        <f>SUMIFS(wins!$K:$K,wins!$H:$H,A24,wins!$G:$G,"Outbound",wins!$E:$E,"FY26Q4",wins!$F:$F,"&lt;=10",wins!$Q:$Q,TRUE)</f>
        <v>71546</v>
      </c>
      <c r="J24">
        <f t="shared" si="2"/>
        <v>11085</v>
      </c>
    </row>
    <row r="25" spans="1:10" x14ac:dyDescent="0.2">
      <c r="A25" t="s">
        <v>27040</v>
      </c>
      <c r="B25" t="str">
        <f>VLOOKUP(A25,seller_roster!$A$2:$B$85,2,FALSE)</f>
        <v>Bellamy Ferro</v>
      </c>
      <c r="C25" s="5">
        <f>VLOOKUP(A25,seller_roster!$A$2:$D$85,4,FALSE)</f>
        <v>46174</v>
      </c>
      <c r="D25" t="b">
        <f t="shared" si="0"/>
        <v>1</v>
      </c>
      <c r="E25">
        <f>SUMIFS(wins!$J:$J,wins!$H:$H,A25,wins!$G:$G,"Outbound",wins!$E:$E,"FY26Q3",wins!$F:$F,"&lt;=10",wins!$Q:$Q,TRUE)</f>
        <v>0</v>
      </c>
      <c r="F25">
        <f>SUMIFS(wins!$J:$J,wins!$H:$H,A25,wins!$G:$G,"Outbound",wins!$E:$E,"FY26Q4",wins!$F:$F,"&lt;=10",wins!$Q:$Q,TRUE)</f>
        <v>2</v>
      </c>
      <c r="G25">
        <f t="shared" si="1"/>
        <v>2</v>
      </c>
      <c r="H25">
        <f>SUMIFS(wins!$K:$K,wins!$H:$H,A25,wins!$G:$G,"Outbound",wins!$E:$E,"FY26Q3",wins!$F:$F,"&lt;=10",wins!$Q:$Q,TRUE)</f>
        <v>0</v>
      </c>
      <c r="I25">
        <f>SUMIFS(wins!$K:$K,wins!$H:$H,A25,wins!$G:$G,"Outbound",wins!$E:$E,"FY26Q4",wins!$F:$F,"&lt;=10",wins!$Q:$Q,TRUE)</f>
        <v>19727</v>
      </c>
      <c r="J25">
        <f t="shared" si="2"/>
        <v>19727</v>
      </c>
    </row>
    <row r="26" spans="1:10" x14ac:dyDescent="0.2">
      <c r="A26" t="s">
        <v>25868</v>
      </c>
      <c r="B26" t="str">
        <f>VLOOKUP(A26,seller_roster!$A$2:$B$85,2,FALSE)</f>
        <v>Frankie Mbeki</v>
      </c>
      <c r="C26" s="5">
        <f>VLOOKUP(A26,seller_roster!$A$2:$D$85,4,FALSE)</f>
        <v>46153</v>
      </c>
      <c r="D26" t="b">
        <f t="shared" si="0"/>
        <v>1</v>
      </c>
      <c r="E26">
        <f>SUMIFS(wins!$J:$J,wins!$H:$H,A26,wins!$G:$G,"Outbound",wins!$E:$E,"FY26Q3",wins!$F:$F,"&lt;=10",wins!$Q:$Q,TRUE)</f>
        <v>0</v>
      </c>
      <c r="F26">
        <f>SUMIFS(wins!$J:$J,wins!$H:$H,A26,wins!$G:$G,"Outbound",wins!$E:$E,"FY26Q4",wins!$F:$F,"&lt;=10",wins!$Q:$Q,TRUE)</f>
        <v>5</v>
      </c>
      <c r="G26">
        <f t="shared" si="1"/>
        <v>5</v>
      </c>
      <c r="H26">
        <f>SUMIFS(wins!$K:$K,wins!$H:$H,A26,wins!$G:$G,"Outbound",wins!$E:$E,"FY26Q3",wins!$F:$F,"&lt;=10",wins!$Q:$Q,TRUE)</f>
        <v>0</v>
      </c>
      <c r="I26">
        <f>SUMIFS(wins!$K:$K,wins!$H:$H,A26,wins!$G:$G,"Outbound",wins!$E:$E,"FY26Q4",wins!$F:$F,"&lt;=10",wins!$Q:$Q,TRUE)</f>
        <v>45405</v>
      </c>
      <c r="J26">
        <f t="shared" si="2"/>
        <v>45405</v>
      </c>
    </row>
    <row r="27" spans="1:10" x14ac:dyDescent="0.2">
      <c r="A27" t="s">
        <v>25125</v>
      </c>
      <c r="B27" t="str">
        <f>VLOOKUP(A27,seller_roster!$A$2:$B$85,2,FALSE)</f>
        <v>Lennon Okafor</v>
      </c>
      <c r="C27" s="5">
        <f>VLOOKUP(A27,seller_roster!$A$2:$D$85,4,FALSE)</f>
        <v>46132</v>
      </c>
      <c r="D27" t="b">
        <f t="shared" si="0"/>
        <v>1</v>
      </c>
      <c r="E27">
        <f>SUMIFS(wins!$J:$J,wins!$H:$H,A27,wins!$G:$G,"Outbound",wins!$E:$E,"FY26Q3",wins!$F:$F,"&lt;=10",wins!$Q:$Q,TRUE)</f>
        <v>0</v>
      </c>
      <c r="F27">
        <f>SUMIFS(wins!$J:$J,wins!$H:$H,A27,wins!$G:$G,"Outbound",wins!$E:$E,"FY26Q4",wins!$F:$F,"&lt;=10",wins!$Q:$Q,TRUE)</f>
        <v>6</v>
      </c>
      <c r="G27">
        <f t="shared" si="1"/>
        <v>6</v>
      </c>
      <c r="H27">
        <f>SUMIFS(wins!$K:$K,wins!$H:$H,A27,wins!$G:$G,"Outbound",wins!$E:$E,"FY26Q3",wins!$F:$F,"&lt;=10",wins!$Q:$Q,TRUE)</f>
        <v>0</v>
      </c>
      <c r="I27">
        <f>SUMIFS(wins!$K:$K,wins!$H:$H,A27,wins!$G:$G,"Outbound",wins!$E:$E,"FY26Q4",wins!$F:$F,"&lt;=10",wins!$Q:$Q,TRUE)</f>
        <v>51649</v>
      </c>
      <c r="J27">
        <f t="shared" si="2"/>
        <v>51649</v>
      </c>
    </row>
    <row r="29" spans="1:10" x14ac:dyDescent="0.2">
      <c r="A29" t="s">
        <v>29166</v>
      </c>
    </row>
    <row r="30" spans="1:10" x14ac:dyDescent="0.2">
      <c r="A30" t="s">
        <v>29167</v>
      </c>
      <c r="B30">
        <f>COUNTIFS($D$3:$D$27,FALSE,$E$3:$E$27,"&gt;0",$G$3:$G$27,"&lt;0")</f>
        <v>20</v>
      </c>
      <c r="C30">
        <f>COUNTIFS($D$3:$D$27,FALSE,$E$3:$E$27,"&gt;0",$J$3:$J$27,"&lt;0")</f>
        <v>20</v>
      </c>
    </row>
    <row r="31" spans="1:10" x14ac:dyDescent="0.2">
      <c r="A31" t="s">
        <v>29168</v>
      </c>
      <c r="B31">
        <f>COUNTIFS($D$3:$D$27,FALSE,$E$3:$E$27,"&gt;0",$G$3:$G$27,"&gt;0")</f>
        <v>1</v>
      </c>
      <c r="C31">
        <f>COUNTIFS($D$3:$D$27,FALSE,$E$3:$E$27,"&gt;0",$J$3:$J$27,"&gt;0")</f>
        <v>2</v>
      </c>
    </row>
    <row r="32" spans="1:10" x14ac:dyDescent="0.2">
      <c r="A32" t="s">
        <v>29169</v>
      </c>
      <c r="B32">
        <f>COUNTIFS($D$3:$D$27,FALSE,$E$3:$E$27,"&gt;0",$G$3:$G$27,0)</f>
        <v>1</v>
      </c>
      <c r="C32">
        <f>COUNTIFS($D$3:$D$27,FALSE,$E$3:$E$27,"&gt;0",$J$3:$J$27,0)</f>
        <v>0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0"/>
  <sheetViews>
    <sheetView workbookViewId="0">
      <selection sqref="A1:M1"/>
    </sheetView>
  </sheetViews>
  <sheetFormatPr baseColWidth="10" defaultColWidth="8.83203125" defaultRowHeight="16" x14ac:dyDescent="0.2"/>
  <cols>
    <col min="1" max="1" width="26" customWidth="1"/>
    <col min="2" max="3" width="12" customWidth="1"/>
    <col min="4" max="5" width="16" customWidth="1"/>
    <col min="6" max="6" width="15" customWidth="1"/>
    <col min="7" max="8" width="14" customWidth="1"/>
    <col min="9" max="10" width="15" customWidth="1"/>
    <col min="11" max="11" width="14" customWidth="1"/>
    <col min="12" max="13" width="15" customWidth="1"/>
  </cols>
  <sheetData>
    <row r="1" spans="1:13" x14ac:dyDescent="0.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3" spans="1:13" x14ac:dyDescent="0.2">
      <c r="A3" t="s">
        <v>1</v>
      </c>
    </row>
    <row r="4" spans="1:13" x14ac:dyDescent="0.2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</row>
    <row r="5" spans="1:13" x14ac:dyDescent="0.2">
      <c r="A5" t="s">
        <v>15</v>
      </c>
      <c r="B5">
        <f>SUMIFS(wins!$J:$J,wins!$G:$G,"Outbound",wins!$Q:$Q,TRUE,wins!$E:$E,"FY26Q3",wins!$F:$F,"&lt;=10",wins!$N:$N,"="&amp;$A5)</f>
        <v>35</v>
      </c>
      <c r="C5">
        <f>SUMIFS(wins!$J:$J,wins!$G:$G,"Outbound",wins!$Q:$Q,TRUE,wins!$E:$E,"FY26Q4",wins!$F:$F,"&lt;=10",wins!$N:$N,"="&amp;$A5)</f>
        <v>12</v>
      </c>
      <c r="D5">
        <f t="shared" ref="D5:D14" si="0">B5/SUM($B$5:$B$14)*100</f>
        <v>12.962962962962962</v>
      </c>
      <c r="E5">
        <f t="shared" ref="E5:E14" si="1">C5/SUM($C$5:$C$14)*100</f>
        <v>11.650485436893204</v>
      </c>
      <c r="F5">
        <f t="shared" ref="F5:F14" si="2">(C5/B5-1)*100</f>
        <v>-65.714285714285708</v>
      </c>
      <c r="G5">
        <f>SUMIFS(wins!$K:$K,wins!$G:$G,"Outbound",wins!$Q:$Q,TRUE,wins!$E:$E,"FY26Q3",wins!$F:$F,"&lt;=10",wins!$N:$N,"="&amp;$A5)</f>
        <v>345110</v>
      </c>
      <c r="H5">
        <f>SUMIFS(wins!$K:$K,wins!$G:$G,"Outbound",wins!$Q:$Q,TRUE,wins!$E:$E,"FY26Q4",wins!$F:$F,"&lt;=10",wins!$N:$N,"="&amp;$A5)</f>
        <v>117968</v>
      </c>
      <c r="I5">
        <f t="shared" ref="I5:I14" si="3">G5/SUM($G$5:$G$14)*100</f>
        <v>13.363614538076099</v>
      </c>
      <c r="J5">
        <f t="shared" ref="J5:J14" si="4">H5/SUM($H$5:$H$14)*100</f>
        <v>12.194259700684098</v>
      </c>
      <c r="K5">
        <f t="shared" ref="K5:K14" si="5">(H5/G5-1)*100</f>
        <v>-65.81727565124163</v>
      </c>
      <c r="L5">
        <f t="shared" ref="L5:L14" si="6">G5/B5</f>
        <v>9860.2857142857138</v>
      </c>
      <c r="M5">
        <f t="shared" ref="M5:M14" si="7">H5/C5</f>
        <v>9830.6666666666661</v>
      </c>
    </row>
    <row r="6" spans="1:13" x14ac:dyDescent="0.2">
      <c r="A6" t="s">
        <v>16</v>
      </c>
      <c r="B6">
        <f>SUMIFS(wins!$J:$J,wins!$G:$G,"Outbound",wins!$Q:$Q,TRUE,wins!$E:$E,"FY26Q3",wins!$F:$F,"&lt;=10",wins!$N:$N,"="&amp;$A6)</f>
        <v>32</v>
      </c>
      <c r="C6">
        <f>SUMIFS(wins!$J:$J,wins!$G:$G,"Outbound",wins!$Q:$Q,TRUE,wins!$E:$E,"FY26Q4",wins!$F:$F,"&lt;=10",wins!$N:$N,"="&amp;$A6)</f>
        <v>15</v>
      </c>
      <c r="D6">
        <f t="shared" si="0"/>
        <v>11.851851851851853</v>
      </c>
      <c r="E6">
        <f t="shared" si="1"/>
        <v>14.563106796116504</v>
      </c>
      <c r="F6">
        <f t="shared" si="2"/>
        <v>-53.125</v>
      </c>
      <c r="G6">
        <f>SUMIFS(wins!$K:$K,wins!$G:$G,"Outbound",wins!$Q:$Q,TRUE,wins!$E:$E,"FY26Q3",wins!$F:$F,"&lt;=10",wins!$N:$N,"="&amp;$A6)</f>
        <v>321962</v>
      </c>
      <c r="H6">
        <f>SUMIFS(wins!$K:$K,wins!$G:$G,"Outbound",wins!$Q:$Q,TRUE,wins!$E:$E,"FY26Q4",wins!$F:$F,"&lt;=10",wins!$N:$N,"="&amp;$A6)</f>
        <v>151263</v>
      </c>
      <c r="I6">
        <f t="shared" si="3"/>
        <v>12.467259899475694</v>
      </c>
      <c r="J6">
        <f t="shared" si="4"/>
        <v>15.635937755192753</v>
      </c>
      <c r="K6">
        <f t="shared" si="5"/>
        <v>-53.018368627353539</v>
      </c>
      <c r="L6">
        <f t="shared" si="6"/>
        <v>10061.3125</v>
      </c>
      <c r="M6">
        <f t="shared" si="7"/>
        <v>10084.200000000001</v>
      </c>
    </row>
    <row r="7" spans="1:13" x14ac:dyDescent="0.2">
      <c r="A7" t="s">
        <v>17</v>
      </c>
      <c r="B7">
        <f>SUMIFS(wins!$J:$J,wins!$G:$G,"Outbound",wins!$Q:$Q,TRUE,wins!$E:$E,"FY26Q3",wins!$F:$F,"&lt;=10",wins!$N:$N,"="&amp;$A7)</f>
        <v>30</v>
      </c>
      <c r="C7">
        <f>SUMIFS(wins!$J:$J,wins!$G:$G,"Outbound",wins!$Q:$Q,TRUE,wins!$E:$E,"FY26Q4",wins!$F:$F,"&lt;=10",wins!$N:$N,"="&amp;$A7)</f>
        <v>7</v>
      </c>
      <c r="D7">
        <f t="shared" si="0"/>
        <v>11.111111111111111</v>
      </c>
      <c r="E7">
        <f t="shared" si="1"/>
        <v>6.7961165048543686</v>
      </c>
      <c r="F7">
        <f t="shared" si="2"/>
        <v>-76.666666666666657</v>
      </c>
      <c r="G7">
        <f>SUMIFS(wins!$K:$K,wins!$G:$G,"Outbound",wins!$Q:$Q,TRUE,wins!$E:$E,"FY26Q3",wins!$F:$F,"&lt;=10",wins!$N:$N,"="&amp;$A7)</f>
        <v>276309</v>
      </c>
      <c r="H7">
        <f>SUMIFS(wins!$K:$K,wins!$G:$G,"Outbound",wins!$Q:$Q,TRUE,wins!$E:$E,"FY26Q4",wins!$F:$F,"&lt;=10",wins!$N:$N,"="&amp;$A7)</f>
        <v>54029</v>
      </c>
      <c r="I7">
        <f t="shared" si="3"/>
        <v>10.699449362236008</v>
      </c>
      <c r="J7">
        <f t="shared" si="4"/>
        <v>5.5849353839029323</v>
      </c>
      <c r="K7">
        <f t="shared" si="5"/>
        <v>-80.446167153440527</v>
      </c>
      <c r="L7">
        <f t="shared" si="6"/>
        <v>9210.2999999999993</v>
      </c>
      <c r="M7">
        <f t="shared" si="7"/>
        <v>7718.4285714285716</v>
      </c>
    </row>
    <row r="8" spans="1:13" x14ac:dyDescent="0.2">
      <c r="A8" t="s">
        <v>18</v>
      </c>
      <c r="B8">
        <f>SUMIFS(wins!$J:$J,wins!$G:$G,"Outbound",wins!$Q:$Q,TRUE,wins!$E:$E,"FY26Q3",wins!$F:$F,"&lt;=10",wins!$N:$N,"="&amp;$A8)</f>
        <v>29</v>
      </c>
      <c r="C8">
        <f>SUMIFS(wins!$J:$J,wins!$G:$G,"Outbound",wins!$Q:$Q,TRUE,wins!$E:$E,"FY26Q4",wins!$F:$F,"&lt;=10",wins!$N:$N,"="&amp;$A8)</f>
        <v>9</v>
      </c>
      <c r="D8">
        <f t="shared" si="0"/>
        <v>10.74074074074074</v>
      </c>
      <c r="E8">
        <f t="shared" si="1"/>
        <v>8.7378640776699026</v>
      </c>
      <c r="F8">
        <f t="shared" si="2"/>
        <v>-68.965517241379317</v>
      </c>
      <c r="G8">
        <f>SUMIFS(wins!$K:$K,wins!$G:$G,"Outbound",wins!$Q:$Q,TRUE,wins!$E:$E,"FY26Q3",wins!$F:$F,"&lt;=10",wins!$N:$N,"="&amp;$A8)</f>
        <v>267170</v>
      </c>
      <c r="H8">
        <f>SUMIFS(wins!$K:$K,wins!$G:$G,"Outbound",wins!$Q:$Q,TRUE,wins!$E:$E,"FY26Q4",wins!$F:$F,"&lt;=10",wins!$N:$N,"="&amp;$A8)</f>
        <v>91265</v>
      </c>
      <c r="I8">
        <f t="shared" si="3"/>
        <v>10.345561983535079</v>
      </c>
      <c r="J8">
        <f t="shared" si="4"/>
        <v>9.433991519589501</v>
      </c>
      <c r="K8">
        <f t="shared" si="5"/>
        <v>-65.840101807837698</v>
      </c>
      <c r="L8">
        <f t="shared" si="6"/>
        <v>9212.7586206896558</v>
      </c>
      <c r="M8">
        <f t="shared" si="7"/>
        <v>10140.555555555555</v>
      </c>
    </row>
    <row r="9" spans="1:13" x14ac:dyDescent="0.2">
      <c r="A9" t="s">
        <v>19</v>
      </c>
      <c r="B9">
        <f>SUMIFS(wins!$J:$J,wins!$G:$G,"Outbound",wins!$Q:$Q,TRUE,wins!$E:$E,"FY26Q3",wins!$F:$F,"&lt;=10",wins!$N:$N,"="&amp;$A9)</f>
        <v>29</v>
      </c>
      <c r="C9">
        <f>SUMIFS(wins!$J:$J,wins!$G:$G,"Outbound",wins!$Q:$Q,TRUE,wins!$E:$E,"FY26Q4",wins!$F:$F,"&lt;=10",wins!$N:$N,"="&amp;$A9)</f>
        <v>10</v>
      </c>
      <c r="D9">
        <f t="shared" si="0"/>
        <v>10.74074074074074</v>
      </c>
      <c r="E9">
        <f t="shared" si="1"/>
        <v>9.7087378640776691</v>
      </c>
      <c r="F9">
        <f t="shared" si="2"/>
        <v>-65.517241379310349</v>
      </c>
      <c r="G9">
        <f>SUMIFS(wins!$K:$K,wins!$G:$G,"Outbound",wins!$Q:$Q,TRUE,wins!$E:$E,"FY26Q3",wins!$F:$F,"&lt;=10",wins!$N:$N,"="&amp;$A9)</f>
        <v>261892</v>
      </c>
      <c r="H9">
        <f>SUMIFS(wins!$K:$K,wins!$G:$G,"Outbound",wins!$Q:$Q,TRUE,wins!$E:$E,"FY26Q4",wins!$F:$F,"&lt;=10",wins!$N:$N,"="&amp;$A9)</f>
        <v>91252</v>
      </c>
      <c r="I9">
        <f t="shared" si="3"/>
        <v>10.141183212905524</v>
      </c>
      <c r="J9">
        <f t="shared" si="4"/>
        <v>9.4326477197784584</v>
      </c>
      <c r="K9">
        <f t="shared" si="5"/>
        <v>-65.156629450307761</v>
      </c>
      <c r="L9">
        <f t="shared" si="6"/>
        <v>9030.7586206896558</v>
      </c>
      <c r="M9">
        <f t="shared" si="7"/>
        <v>9125.2000000000007</v>
      </c>
    </row>
    <row r="10" spans="1:13" x14ac:dyDescent="0.2">
      <c r="A10" t="s">
        <v>20</v>
      </c>
      <c r="B10">
        <f>SUMIFS(wins!$J:$J,wins!$G:$G,"Outbound",wins!$Q:$Q,TRUE,wins!$E:$E,"FY26Q3",wins!$F:$F,"&lt;=10",wins!$N:$N,"="&amp;$A10)</f>
        <v>25</v>
      </c>
      <c r="C10">
        <f>SUMIFS(wins!$J:$J,wins!$G:$G,"Outbound",wins!$Q:$Q,TRUE,wins!$E:$E,"FY26Q4",wins!$F:$F,"&lt;=10",wins!$N:$N,"="&amp;$A10)</f>
        <v>11</v>
      </c>
      <c r="D10">
        <f t="shared" si="0"/>
        <v>9.2592592592592595</v>
      </c>
      <c r="E10">
        <f t="shared" si="1"/>
        <v>10.679611650485436</v>
      </c>
      <c r="F10">
        <f t="shared" si="2"/>
        <v>-56.000000000000007</v>
      </c>
      <c r="G10">
        <f>SUMIFS(wins!$K:$K,wins!$G:$G,"Outbound",wins!$Q:$Q,TRUE,wins!$E:$E,"FY26Q3",wins!$F:$F,"&lt;=10",wins!$N:$N,"="&amp;$A10)</f>
        <v>241417</v>
      </c>
      <c r="H10">
        <f>SUMIFS(wins!$K:$K,wins!$G:$G,"Outbound",wins!$Q:$Q,TRUE,wins!$E:$E,"FY26Q4",wins!$F:$F,"&lt;=10",wins!$N:$N,"="&amp;$A10)</f>
        <v>88932</v>
      </c>
      <c r="I10">
        <f t="shared" si="3"/>
        <v>9.3483345337391484</v>
      </c>
      <c r="J10">
        <f t="shared" si="4"/>
        <v>9.1928311381157446</v>
      </c>
      <c r="K10">
        <f t="shared" si="5"/>
        <v>-63.162494770459411</v>
      </c>
      <c r="L10">
        <f t="shared" si="6"/>
        <v>9656.68</v>
      </c>
      <c r="M10">
        <f t="shared" si="7"/>
        <v>8084.727272727273</v>
      </c>
    </row>
    <row r="11" spans="1:13" x14ac:dyDescent="0.2">
      <c r="A11" t="s">
        <v>21</v>
      </c>
      <c r="B11">
        <f>SUMIFS(wins!$J:$J,wins!$G:$G,"Outbound",wins!$Q:$Q,TRUE,wins!$E:$E,"FY26Q3",wins!$F:$F,"&lt;=10",wins!$N:$N,"="&amp;$A11)</f>
        <v>24</v>
      </c>
      <c r="C11">
        <f>SUMIFS(wins!$J:$J,wins!$G:$G,"Outbound",wins!$Q:$Q,TRUE,wins!$E:$E,"FY26Q4",wins!$F:$F,"&lt;=10",wins!$N:$N,"="&amp;$A11)</f>
        <v>10</v>
      </c>
      <c r="D11">
        <f t="shared" si="0"/>
        <v>8.8888888888888893</v>
      </c>
      <c r="E11">
        <f t="shared" si="1"/>
        <v>9.7087378640776691</v>
      </c>
      <c r="F11">
        <f t="shared" si="2"/>
        <v>-58.333333333333329</v>
      </c>
      <c r="G11">
        <f>SUMIFS(wins!$K:$K,wins!$G:$G,"Outbound",wins!$Q:$Q,TRUE,wins!$E:$E,"FY26Q3",wins!$F:$F,"&lt;=10",wins!$N:$N,"="&amp;$A11)</f>
        <v>241885</v>
      </c>
      <c r="H11">
        <f>SUMIFS(wins!$K:$K,wins!$G:$G,"Outbound",wins!$Q:$Q,TRUE,wins!$E:$E,"FY26Q4",wins!$F:$F,"&lt;=10",wins!$N:$N,"="&amp;$A11)</f>
        <v>96167</v>
      </c>
      <c r="I11">
        <f t="shared" si="3"/>
        <v>9.3664567892629496</v>
      </c>
      <c r="J11">
        <f t="shared" si="4"/>
        <v>9.9407074175682197</v>
      </c>
      <c r="K11">
        <f t="shared" si="5"/>
        <v>-60.242677305331036</v>
      </c>
      <c r="L11">
        <f t="shared" si="6"/>
        <v>10078.541666666666</v>
      </c>
      <c r="M11">
        <f t="shared" si="7"/>
        <v>9616.7000000000007</v>
      </c>
    </row>
    <row r="12" spans="1:13" x14ac:dyDescent="0.2">
      <c r="A12" t="s">
        <v>22</v>
      </c>
      <c r="B12">
        <f>SUMIFS(wins!$J:$J,wins!$G:$G,"Outbound",wins!$Q:$Q,TRUE,wins!$E:$E,"FY26Q3",wins!$F:$F,"&lt;=10",wins!$N:$N,"="&amp;$A12)</f>
        <v>23</v>
      </c>
      <c r="C12">
        <f>SUMIFS(wins!$J:$J,wins!$G:$G,"Outbound",wins!$Q:$Q,TRUE,wins!$E:$E,"FY26Q4",wins!$F:$F,"&lt;=10",wins!$N:$N,"="&amp;$A12)</f>
        <v>11</v>
      </c>
      <c r="D12">
        <f t="shared" si="0"/>
        <v>8.518518518518519</v>
      </c>
      <c r="E12">
        <f t="shared" si="1"/>
        <v>10.679611650485436</v>
      </c>
      <c r="F12">
        <f t="shared" si="2"/>
        <v>-52.173913043478258</v>
      </c>
      <c r="G12">
        <f>SUMIFS(wins!$K:$K,wins!$G:$G,"Outbound",wins!$Q:$Q,TRUE,wins!$E:$E,"FY26Q3",wins!$F:$F,"&lt;=10",wins!$N:$N,"="&amp;$A12)</f>
        <v>243068</v>
      </c>
      <c r="H12">
        <f>SUMIFS(wins!$K:$K,wins!$G:$G,"Outbound",wins!$Q:$Q,TRUE,wins!$E:$E,"FY26Q4",wins!$F:$F,"&lt;=10",wins!$N:$N,"="&amp;$A12)</f>
        <v>101112</v>
      </c>
      <c r="I12">
        <f t="shared" si="3"/>
        <v>9.4122658240592312</v>
      </c>
      <c r="J12">
        <f t="shared" si="4"/>
        <v>10.451868191844996</v>
      </c>
      <c r="K12">
        <f t="shared" si="5"/>
        <v>-58.401764115391572</v>
      </c>
      <c r="L12">
        <f t="shared" si="6"/>
        <v>10568.173913043478</v>
      </c>
      <c r="M12">
        <f t="shared" si="7"/>
        <v>9192</v>
      </c>
    </row>
    <row r="13" spans="1:13" x14ac:dyDescent="0.2">
      <c r="A13" t="s">
        <v>23</v>
      </c>
      <c r="B13">
        <f>SUMIFS(wins!$J:$J,wins!$G:$G,"Outbound",wins!$Q:$Q,TRUE,wins!$E:$E,"FY26Q3",wins!$F:$F,"&lt;=10",wins!$N:$N,"="&amp;$A13)</f>
        <v>22</v>
      </c>
      <c r="C13">
        <f>SUMIFS(wins!$J:$J,wins!$G:$G,"Outbound",wins!$Q:$Q,TRUE,wins!$E:$E,"FY26Q4",wins!$F:$F,"&lt;=10",wins!$N:$N,"="&amp;$A13)</f>
        <v>7</v>
      </c>
      <c r="D13">
        <f t="shared" si="0"/>
        <v>8.1481481481481488</v>
      </c>
      <c r="E13">
        <f t="shared" si="1"/>
        <v>6.7961165048543686</v>
      </c>
      <c r="F13">
        <f t="shared" si="2"/>
        <v>-68.181818181818187</v>
      </c>
      <c r="G13">
        <f>SUMIFS(wins!$K:$K,wins!$G:$G,"Outbound",wins!$Q:$Q,TRUE,wins!$E:$E,"FY26Q3",wins!$F:$F,"&lt;=10",wins!$N:$N,"="&amp;$A13)</f>
        <v>193724</v>
      </c>
      <c r="H13">
        <f>SUMIFS(wins!$K:$K,wins!$G:$G,"Outbound",wins!$Q:$Q,TRUE,wins!$E:$E,"FY26Q4",wins!$F:$F,"&lt;=10",wins!$N:$N,"="&amp;$A13)</f>
        <v>67250</v>
      </c>
      <c r="I13">
        <f t="shared" si="3"/>
        <v>7.5015295493444238</v>
      </c>
      <c r="J13">
        <f t="shared" si="4"/>
        <v>6.951579791731703</v>
      </c>
      <c r="K13">
        <f t="shared" si="5"/>
        <v>-65.285664140736316</v>
      </c>
      <c r="L13">
        <f t="shared" si="6"/>
        <v>8805.636363636364</v>
      </c>
      <c r="M13">
        <f t="shared" si="7"/>
        <v>9607.1428571428569</v>
      </c>
    </row>
    <row r="14" spans="1:13" x14ac:dyDescent="0.2">
      <c r="A14" t="s">
        <v>24</v>
      </c>
      <c r="B14">
        <f>SUMIFS(wins!$J:$J,wins!$G:$G,"Outbound",wins!$Q:$Q,TRUE,wins!$E:$E,"FY26Q3",wins!$F:$F,"&lt;=10",wins!$N:$N,"="&amp;$A14)</f>
        <v>21</v>
      </c>
      <c r="C14">
        <f>SUMIFS(wins!$J:$J,wins!$G:$G,"Outbound",wins!$Q:$Q,TRUE,wins!$E:$E,"FY26Q4",wins!$F:$F,"&lt;=10",wins!$N:$N,"="&amp;$A14)</f>
        <v>11</v>
      </c>
      <c r="D14">
        <f t="shared" si="0"/>
        <v>7.7777777777777777</v>
      </c>
      <c r="E14">
        <f t="shared" si="1"/>
        <v>10.679611650485436</v>
      </c>
      <c r="F14">
        <f t="shared" si="2"/>
        <v>-47.619047619047613</v>
      </c>
      <c r="G14">
        <f>SUMIFS(wins!$K:$K,wins!$G:$G,"Outbound",wins!$Q:$Q,TRUE,wins!$E:$E,"FY26Q3",wins!$F:$F,"&lt;=10",wins!$N:$N,"="&amp;$A14)</f>
        <v>189923</v>
      </c>
      <c r="H14">
        <f>SUMIFS(wins!$K:$K,wins!$G:$G,"Outbound",wins!$Q:$Q,TRUE,wins!$E:$E,"FY26Q4",wins!$F:$F,"&lt;=10",wins!$N:$N,"="&amp;$A14)</f>
        <v>108168</v>
      </c>
      <c r="I14">
        <f t="shared" si="3"/>
        <v>7.3543443073658459</v>
      </c>
      <c r="J14">
        <f t="shared" si="4"/>
        <v>11.181241381591596</v>
      </c>
      <c r="K14">
        <f t="shared" si="5"/>
        <v>-43.046392485375648</v>
      </c>
      <c r="L14">
        <f t="shared" si="6"/>
        <v>9043.9523809523816</v>
      </c>
      <c r="M14">
        <f t="shared" si="7"/>
        <v>9833.454545454546</v>
      </c>
    </row>
    <row r="17" spans="1:13" x14ac:dyDescent="0.2">
      <c r="A17" t="s">
        <v>25</v>
      </c>
    </row>
    <row r="18" spans="1:13" x14ac:dyDescent="0.2">
      <c r="A18" s="7" t="s">
        <v>2</v>
      </c>
      <c r="B18" s="7" t="s">
        <v>3</v>
      </c>
      <c r="C18" s="7" t="s">
        <v>4</v>
      </c>
      <c r="D18" s="7" t="s">
        <v>5</v>
      </c>
      <c r="E18" s="7" t="s">
        <v>6</v>
      </c>
      <c r="F18" s="7" t="s">
        <v>7</v>
      </c>
      <c r="G18" s="7" t="s">
        <v>8</v>
      </c>
      <c r="H18" s="7" t="s">
        <v>9</v>
      </c>
      <c r="I18" s="7" t="s">
        <v>10</v>
      </c>
      <c r="J18" s="7" t="s">
        <v>11</v>
      </c>
      <c r="K18" s="7" t="s">
        <v>12</v>
      </c>
      <c r="L18" s="7" t="s">
        <v>13</v>
      </c>
      <c r="M18" s="7" t="s">
        <v>14</v>
      </c>
    </row>
    <row r="19" spans="1:13" x14ac:dyDescent="0.2">
      <c r="A19" t="s">
        <v>26</v>
      </c>
      <c r="B19">
        <f>SUMIFS(wins!$J:$J,wins!$G:$G,"Outbound",wins!$Q:$Q,TRUE,wins!$E:$E,"FY26Q3",wins!$F:$F,"&lt;=10",wins!$O:$O,"="&amp;$A19)</f>
        <v>129</v>
      </c>
      <c r="C19">
        <f>SUMIFS(wins!$J:$J,wins!$G:$G,"Outbound",wins!$Q:$Q,TRUE,wins!$E:$E,"FY26Q4",wins!$F:$F,"&lt;=10",wins!$O:$O,"="&amp;$A19)</f>
        <v>44</v>
      </c>
      <c r="D19">
        <f>B19/SUM($B$19:$B$23)*100</f>
        <v>47.777777777777779</v>
      </c>
      <c r="E19">
        <f>C19/SUM($C$19:$C$23)*100</f>
        <v>42.718446601941743</v>
      </c>
      <c r="F19">
        <f>(C19/B19-1)*100</f>
        <v>-65.891472868217065</v>
      </c>
      <c r="G19">
        <f>SUMIFS(wins!$K:$K,wins!$G:$G,"Outbound",wins!$Q:$Q,TRUE,wins!$E:$E,"FY26Q3",wins!$F:$F,"&lt;=10",wins!$O:$O,"="&amp;$A19)</f>
        <v>1247476</v>
      </c>
      <c r="H19">
        <f>SUMIFS(wins!$K:$K,wins!$G:$G,"Outbound",wins!$Q:$Q,TRUE,wins!$E:$E,"FY26Q4",wins!$F:$F,"&lt;=10",wins!$O:$O,"="&amp;$A19)</f>
        <v>415683</v>
      </c>
      <c r="I19">
        <f>G19/SUM($G$19:$G$23)*100</f>
        <v>48.305723999597284</v>
      </c>
      <c r="J19">
        <f>H19/SUM($H$19:$H$23)*100</f>
        <v>42.968825911768171</v>
      </c>
      <c r="K19">
        <f>(H19/G19-1)*100</f>
        <v>-66.678076371809965</v>
      </c>
      <c r="L19">
        <f t="shared" ref="L19:M23" si="8">G19/B19</f>
        <v>9670.3565891472863</v>
      </c>
      <c r="M19">
        <f t="shared" si="8"/>
        <v>9447.3409090909099</v>
      </c>
    </row>
    <row r="20" spans="1:13" x14ac:dyDescent="0.2">
      <c r="A20" t="s">
        <v>27</v>
      </c>
      <c r="B20">
        <f>SUMIFS(wins!$J:$J,wins!$G:$G,"Outbound",wins!$Q:$Q,TRUE,wins!$E:$E,"FY26Q3",wins!$F:$F,"&lt;=10",wins!$O:$O,"="&amp;$A20)</f>
        <v>89</v>
      </c>
      <c r="C20">
        <f>SUMIFS(wins!$J:$J,wins!$G:$G,"Outbound",wins!$Q:$Q,TRUE,wins!$E:$E,"FY26Q4",wins!$F:$F,"&lt;=10",wins!$O:$O,"="&amp;$A20)</f>
        <v>36</v>
      </c>
      <c r="D20">
        <f>B20/SUM($B$19:$B$23)*100</f>
        <v>32.962962962962962</v>
      </c>
      <c r="E20">
        <f>C20/SUM($C$19:$C$23)*100</f>
        <v>34.95145631067961</v>
      </c>
      <c r="F20">
        <f>(C20/B20-1)*100</f>
        <v>-59.550561797752813</v>
      </c>
      <c r="G20">
        <f>SUMIFS(wins!$K:$K,wins!$G:$G,"Outbound",wins!$Q:$Q,TRUE,wins!$E:$E,"FY26Q3",wins!$F:$F,"&lt;=10",wins!$O:$O,"="&amp;$A20)</f>
        <v>838892</v>
      </c>
      <c r="H20">
        <f>SUMIFS(wins!$K:$K,wins!$G:$G,"Outbound",wins!$Q:$Q,TRUE,wins!$E:$E,"FY26Q4",wins!$F:$F,"&lt;=10",wins!$O:$O,"="&amp;$A20)</f>
        <v>324942</v>
      </c>
      <c r="I20">
        <f>G20/SUM($G$19:$G$23)*100</f>
        <v>32.484220471953101</v>
      </c>
      <c r="J20">
        <f>H20/SUM($H$19:$H$23)*100</f>
        <v>33.588999861485256</v>
      </c>
      <c r="K20">
        <f>(H20/G20-1)*100</f>
        <v>-61.265335704715262</v>
      </c>
      <c r="L20">
        <f t="shared" si="8"/>
        <v>9425.7528089887637</v>
      </c>
      <c r="M20">
        <f t="shared" si="8"/>
        <v>9026.1666666666661</v>
      </c>
    </row>
    <row r="21" spans="1:13" x14ac:dyDescent="0.2">
      <c r="A21" t="s">
        <v>28</v>
      </c>
      <c r="B21">
        <f>SUMIFS(wins!$J:$J,wins!$G:$G,"Outbound",wins!$Q:$Q,TRUE,wins!$E:$E,"FY26Q3",wins!$F:$F,"&lt;=10",wins!$O:$O,"="&amp;$A21)</f>
        <v>28</v>
      </c>
      <c r="C21">
        <f>SUMIFS(wins!$J:$J,wins!$G:$G,"Outbound",wins!$Q:$Q,TRUE,wins!$E:$E,"FY26Q4",wins!$F:$F,"&lt;=10",wins!$O:$O,"="&amp;$A21)</f>
        <v>8</v>
      </c>
      <c r="D21">
        <f>B21/SUM($B$19:$B$23)*100</f>
        <v>10.37037037037037</v>
      </c>
      <c r="E21">
        <f>C21/SUM($C$19:$C$23)*100</f>
        <v>7.7669902912621351</v>
      </c>
      <c r="F21">
        <f>(C21/B21-1)*100</f>
        <v>-71.428571428571431</v>
      </c>
      <c r="G21">
        <f>SUMIFS(wins!$K:$K,wins!$G:$G,"Outbound",wins!$Q:$Q,TRUE,wins!$E:$E,"FY26Q3",wins!$F:$F,"&lt;=10",wins!$O:$O,"="&amp;$A21)</f>
        <v>268478</v>
      </c>
      <c r="H21">
        <f>SUMIFS(wins!$K:$K,wins!$G:$G,"Outbound",wins!$Q:$Q,TRUE,wins!$E:$E,"FY26Q4",wins!$F:$F,"&lt;=10",wins!$O:$O,"="&amp;$A21)</f>
        <v>85961</v>
      </c>
      <c r="I21">
        <f>G21/SUM($G$19:$G$23)*100</f>
        <v>10.396211364358015</v>
      </c>
      <c r="J21">
        <f>H21/SUM($H$19:$H$23)*100</f>
        <v>8.8857211966847434</v>
      </c>
      <c r="K21">
        <f>(H21/G21-1)*100</f>
        <v>-67.982106541318103</v>
      </c>
      <c r="L21">
        <f t="shared" si="8"/>
        <v>9588.5</v>
      </c>
      <c r="M21">
        <f t="shared" si="8"/>
        <v>10745.125</v>
      </c>
    </row>
    <row r="22" spans="1:13" x14ac:dyDescent="0.2">
      <c r="A22" t="s">
        <v>29</v>
      </c>
      <c r="B22">
        <f>SUMIFS(wins!$J:$J,wins!$G:$G,"Outbound",wins!$Q:$Q,TRUE,wins!$E:$E,"FY26Q3",wins!$F:$F,"&lt;=10",wins!$O:$O,"="&amp;$A22)</f>
        <v>17</v>
      </c>
      <c r="C22">
        <f>SUMIFS(wins!$J:$J,wins!$G:$G,"Outbound",wins!$Q:$Q,TRUE,wins!$E:$E,"FY26Q4",wins!$F:$F,"&lt;=10",wins!$O:$O,"="&amp;$A22)</f>
        <v>9</v>
      </c>
      <c r="D22">
        <f>B22/SUM($B$19:$B$23)*100</f>
        <v>6.2962962962962958</v>
      </c>
      <c r="E22">
        <f>C22/SUM($C$19:$C$23)*100</f>
        <v>8.7378640776699026</v>
      </c>
      <c r="F22">
        <f>(C22/B22-1)*100</f>
        <v>-47.058823529411761</v>
      </c>
      <c r="G22">
        <f>SUMIFS(wins!$K:$K,wins!$G:$G,"Outbound",wins!$Q:$Q,TRUE,wins!$E:$E,"FY26Q3",wins!$F:$F,"&lt;=10",wins!$O:$O,"="&amp;$A22)</f>
        <v>155188</v>
      </c>
      <c r="H22">
        <f>SUMIFS(wins!$K:$K,wins!$G:$G,"Outbound",wins!$Q:$Q,TRUE,wins!$E:$E,"FY26Q4",wins!$F:$F,"&lt;=10",wins!$O:$O,"="&amp;$A22)</f>
        <v>94889</v>
      </c>
      <c r="I22">
        <f>G22/SUM($G$19:$G$23)*100</f>
        <v>6.0093089534784667</v>
      </c>
      <c r="J22">
        <f>H22/SUM($H$19:$H$23)*100</f>
        <v>9.808601559221259</v>
      </c>
      <c r="K22">
        <f>(H22/G22-1)*100</f>
        <v>-38.855452741191328</v>
      </c>
      <c r="L22">
        <f t="shared" si="8"/>
        <v>9128.7058823529405</v>
      </c>
      <c r="M22">
        <f t="shared" si="8"/>
        <v>10543.222222222223</v>
      </c>
    </row>
    <row r="23" spans="1:13" x14ac:dyDescent="0.2">
      <c r="A23" t="s">
        <v>30</v>
      </c>
      <c r="B23">
        <f>SUMIFS(wins!$J:$J,wins!$G:$G,"Outbound",wins!$Q:$Q,TRUE,wins!$E:$E,"FY26Q3",wins!$F:$F,"&lt;=10",wins!$O:$O,"="&amp;$A23)</f>
        <v>7</v>
      </c>
      <c r="C23">
        <f>SUMIFS(wins!$J:$J,wins!$G:$G,"Outbound",wins!$Q:$Q,TRUE,wins!$E:$E,"FY26Q4",wins!$F:$F,"&lt;=10",wins!$O:$O,"="&amp;$A23)</f>
        <v>6</v>
      </c>
      <c r="D23">
        <f>B23/SUM($B$19:$B$23)*100</f>
        <v>2.5925925925925926</v>
      </c>
      <c r="E23">
        <f>C23/SUM($C$19:$C$23)*100</f>
        <v>5.825242718446602</v>
      </c>
      <c r="F23">
        <f>(C23/B23-1)*100</f>
        <v>-14.28571428571429</v>
      </c>
      <c r="G23">
        <f>SUMIFS(wins!$K:$K,wins!$G:$G,"Outbound",wins!$Q:$Q,TRUE,wins!$E:$E,"FY26Q3",wins!$F:$F,"&lt;=10",wins!$O:$O,"="&amp;$A23)</f>
        <v>72426</v>
      </c>
      <c r="H23">
        <f>SUMIFS(wins!$K:$K,wins!$G:$G,"Outbound",wins!$Q:$Q,TRUE,wins!$E:$E,"FY26Q4",wins!$F:$F,"&lt;=10",wins!$O:$O,"="&amp;$A23)</f>
        <v>45931</v>
      </c>
      <c r="I23">
        <f>G23/SUM($G$19:$G$23)*100</f>
        <v>2.8045352106131363</v>
      </c>
      <c r="J23">
        <f>H23/SUM($H$19:$H$23)*100</f>
        <v>4.7478514708405779</v>
      </c>
      <c r="K23">
        <f>(H23/G23-1)*100</f>
        <v>-36.58216662524508</v>
      </c>
      <c r="L23">
        <f t="shared" si="8"/>
        <v>10346.571428571429</v>
      </c>
      <c r="M23">
        <f t="shared" si="8"/>
        <v>7655.166666666667</v>
      </c>
    </row>
    <row r="26" spans="1:13" x14ac:dyDescent="0.2">
      <c r="A26" t="s">
        <v>31</v>
      </c>
    </row>
    <row r="27" spans="1:13" x14ac:dyDescent="0.2">
      <c r="A27" s="7" t="s">
        <v>2</v>
      </c>
      <c r="B27" s="7" t="s">
        <v>3</v>
      </c>
      <c r="C27" s="7" t="s">
        <v>4</v>
      </c>
      <c r="D27" s="7" t="s">
        <v>5</v>
      </c>
      <c r="E27" s="7" t="s">
        <v>6</v>
      </c>
      <c r="F27" s="7" t="s">
        <v>7</v>
      </c>
      <c r="G27" s="7" t="s">
        <v>8</v>
      </c>
      <c r="H27" s="7" t="s">
        <v>9</v>
      </c>
      <c r="I27" s="7" t="s">
        <v>10</v>
      </c>
      <c r="J27" s="7" t="s">
        <v>11</v>
      </c>
      <c r="K27" s="7" t="s">
        <v>12</v>
      </c>
      <c r="L27" s="7" t="s">
        <v>13</v>
      </c>
      <c r="M27" s="7" t="s">
        <v>14</v>
      </c>
    </row>
    <row r="28" spans="1:13" x14ac:dyDescent="0.2">
      <c r="A28" t="s">
        <v>32</v>
      </c>
      <c r="B28">
        <f>SUMIFS(wins!$J:$J,wins!$G:$G,"Outbound",wins!$Q:$Q,TRUE,wins!$E:$E,"FY26Q3",wins!$F:$F,"&lt;=10",wins!$P:$P,"="&amp;$A28)</f>
        <v>104</v>
      </c>
      <c r="C28">
        <f>SUMIFS(wins!$J:$J,wins!$G:$G,"Outbound",wins!$Q:$Q,TRUE,wins!$E:$E,"FY26Q4",wins!$F:$F,"&lt;=10",wins!$P:$P,"="&amp;$A28)</f>
        <v>41</v>
      </c>
      <c r="D28">
        <f>B28/SUM($B$28:$B$30)*100</f>
        <v>38.518518518518519</v>
      </c>
      <c r="E28">
        <f>C28/SUM($C$28:$C$30)*100</f>
        <v>39.805825242718448</v>
      </c>
      <c r="F28">
        <f>(C28/B28-1)*100</f>
        <v>-60.57692307692308</v>
      </c>
      <c r="G28">
        <f>SUMIFS(wins!$K:$K,wins!$G:$G,"Outbound",wins!$Q:$Q,TRUE,wins!$E:$E,"FY26Q3",wins!$F:$F,"&lt;=10",wins!$P:$P,"="&amp;$A28)</f>
        <v>993369</v>
      </c>
      <c r="H28">
        <f>SUMIFS(wins!$K:$K,wins!$G:$G,"Outbound",wins!$Q:$Q,TRUE,wins!$E:$E,"FY26Q4",wins!$F:$F,"&lt;=10",wins!$P:$P,"="&amp;$A28)</f>
        <v>402961</v>
      </c>
      <c r="I28">
        <f>G28/SUM($G$28:$G$30)*100</f>
        <v>38.465997537231942</v>
      </c>
      <c r="J28">
        <f>H28/SUM($H$28:$H$30)*100</f>
        <v>41.653762742840136</v>
      </c>
      <c r="K28">
        <f>(H28/G28-1)*100</f>
        <v>-59.434912907489569</v>
      </c>
      <c r="L28">
        <f t="shared" ref="L28:M30" si="9">G28/B28</f>
        <v>9551.625</v>
      </c>
      <c r="M28">
        <f t="shared" si="9"/>
        <v>9828.3170731707323</v>
      </c>
    </row>
    <row r="29" spans="1:13" x14ac:dyDescent="0.2">
      <c r="A29" t="s">
        <v>33</v>
      </c>
      <c r="B29">
        <f>SUMIFS(wins!$J:$J,wins!$G:$G,"Outbound",wins!$Q:$Q,TRUE,wins!$E:$E,"FY26Q3",wins!$F:$F,"&lt;=10",wins!$P:$P,"="&amp;$A29)</f>
        <v>92</v>
      </c>
      <c r="C29">
        <f>SUMIFS(wins!$J:$J,wins!$G:$G,"Outbound",wins!$Q:$Q,TRUE,wins!$E:$E,"FY26Q4",wins!$F:$F,"&lt;=10",wins!$P:$P,"="&amp;$A29)</f>
        <v>35</v>
      </c>
      <c r="D29">
        <f>B29/SUM($B$28:$B$30)*100</f>
        <v>34.074074074074076</v>
      </c>
      <c r="E29">
        <f>C29/SUM($C$28:$C$30)*100</f>
        <v>33.980582524271846</v>
      </c>
      <c r="F29">
        <f>(C29/B29-1)*100</f>
        <v>-61.95652173913043</v>
      </c>
      <c r="G29">
        <f>SUMIFS(wins!$K:$K,wins!$G:$G,"Outbound",wins!$Q:$Q,TRUE,wins!$E:$E,"FY26Q3",wins!$F:$F,"&lt;=10",wins!$P:$P,"="&amp;$A29)</f>
        <v>881085</v>
      </c>
      <c r="H29">
        <f>SUMIFS(wins!$K:$K,wins!$G:$G,"Outbound",wins!$Q:$Q,TRUE,wins!$E:$E,"FY26Q4",wins!$F:$F,"&lt;=10",wins!$P:$P,"="&amp;$A29)</f>
        <v>309344</v>
      </c>
      <c r="I29">
        <f>G29/SUM($G$28:$G$30)*100</f>
        <v>34.118050231174927</v>
      </c>
      <c r="J29">
        <f>H29/SUM($H$28:$H$30)*100</f>
        <v>31.976646826668432</v>
      </c>
      <c r="K29">
        <f>(H29/G29-1)*100</f>
        <v>-64.890561069590333</v>
      </c>
      <c r="L29">
        <f t="shared" si="9"/>
        <v>9577.0108695652179</v>
      </c>
      <c r="M29">
        <f t="shared" si="9"/>
        <v>8838.4</v>
      </c>
    </row>
    <row r="30" spans="1:13" x14ac:dyDescent="0.2">
      <c r="A30" t="s">
        <v>34</v>
      </c>
      <c r="B30">
        <f>SUMIFS(wins!$J:$J,wins!$G:$G,"Outbound",wins!$Q:$Q,TRUE,wins!$E:$E,"FY26Q3",wins!$F:$F,"&lt;=10",wins!$P:$P,"="&amp;$A30)</f>
        <v>74</v>
      </c>
      <c r="C30">
        <f>SUMIFS(wins!$J:$J,wins!$G:$G,"Outbound",wins!$Q:$Q,TRUE,wins!$E:$E,"FY26Q4",wins!$F:$F,"&lt;=10",wins!$P:$P,"="&amp;$A30)</f>
        <v>27</v>
      </c>
      <c r="D30">
        <f>B30/SUM($B$28:$B$30)*100</f>
        <v>27.407407407407408</v>
      </c>
      <c r="E30">
        <f>C30/SUM($C$28:$C$30)*100</f>
        <v>26.21359223300971</v>
      </c>
      <c r="F30">
        <f>(C30/B30-1)*100</f>
        <v>-63.513513513513509</v>
      </c>
      <c r="G30">
        <f>SUMIFS(wins!$K:$K,wins!$G:$G,"Outbound",wins!$Q:$Q,TRUE,wins!$E:$E,"FY26Q3",wins!$F:$F,"&lt;=10",wins!$P:$P,"="&amp;$A30)</f>
        <v>708006</v>
      </c>
      <c r="H30">
        <f>SUMIFS(wins!$K:$K,wins!$G:$G,"Outbound",wins!$Q:$Q,TRUE,wins!$E:$E,"FY26Q4",wins!$F:$F,"&lt;=10",wins!$P:$P,"="&amp;$A30)</f>
        <v>255101</v>
      </c>
      <c r="I30">
        <f>G30/SUM($G$28:$G$30)*100</f>
        <v>27.415952231593131</v>
      </c>
      <c r="J30">
        <f>H30/SUM($H$28:$H$30)*100</f>
        <v>26.369590430491435</v>
      </c>
      <c r="K30">
        <f>(H30/G30-1)*100</f>
        <v>-63.969090657423799</v>
      </c>
      <c r="L30">
        <f t="shared" si="9"/>
        <v>9567.6486486486483</v>
      </c>
      <c r="M30">
        <f t="shared" si="9"/>
        <v>9448.1851851851843</v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9"/>
  <sheetViews>
    <sheetView workbookViewId="0"/>
  </sheetViews>
  <sheetFormatPr baseColWidth="10" defaultColWidth="8.83203125" defaultRowHeight="16" x14ac:dyDescent="0.2"/>
  <cols>
    <col min="1" max="1" width="16" customWidth="1"/>
    <col min="2" max="3" width="14" customWidth="1"/>
    <col min="4" max="5" width="13" customWidth="1"/>
    <col min="6" max="6" width="15" customWidth="1"/>
    <col min="7" max="9" width="14" customWidth="1"/>
  </cols>
  <sheetData>
    <row r="1" spans="1:7" x14ac:dyDescent="0.2">
      <c r="A1" s="8" t="s">
        <v>29170</v>
      </c>
      <c r="B1" s="8"/>
      <c r="C1" s="8"/>
      <c r="D1" s="8"/>
      <c r="E1" s="8"/>
      <c r="F1" s="8"/>
      <c r="G1" s="8"/>
    </row>
    <row r="3" spans="1:7" x14ac:dyDescent="0.2">
      <c r="A3" t="s">
        <v>29171</v>
      </c>
    </row>
    <row r="4" spans="1:7" x14ac:dyDescent="0.2">
      <c r="A4" s="7" t="s">
        <v>41</v>
      </c>
      <c r="B4" s="7" t="s">
        <v>29172</v>
      </c>
      <c r="C4" s="7" t="s">
        <v>4</v>
      </c>
      <c r="D4" s="7" t="s">
        <v>29173</v>
      </c>
      <c r="E4" s="7" t="s">
        <v>29174</v>
      </c>
      <c r="F4" s="7" t="s">
        <v>9</v>
      </c>
      <c r="G4" s="7" t="s">
        <v>29175</v>
      </c>
    </row>
    <row r="5" spans="1:7" x14ac:dyDescent="0.2">
      <c r="A5" t="s">
        <v>53</v>
      </c>
      <c r="B5">
        <f>SUMIFS(wins!$J:$J,wins!$G:$G,$A5,wins!$E:$E,"FY25Q4",wins!$F:$F,"&lt;=10")</f>
        <v>64</v>
      </c>
      <c r="C5">
        <f>SUMIFS(wins!$J:$J,wins!$G:$G,$A5,wins!$E:$E,"FY26Q4",wins!$F:$F,"&lt;=10")</f>
        <v>58</v>
      </c>
      <c r="D5">
        <f>(C5/B5-1)*100</f>
        <v>-9.375</v>
      </c>
      <c r="E5">
        <f>SUMIFS(wins!$K:$K,wins!$G:$G,$A5,wins!$E:$E,"FY25Q4",wins!$F:$F,"&lt;=10")</f>
        <v>1001554</v>
      </c>
      <c r="F5">
        <f>SUMIFS(wins!$K:$K,wins!$G:$G,$A5,wins!$E:$E,"FY26Q4",wins!$F:$F,"&lt;=10")</f>
        <v>1196695</v>
      </c>
      <c r="G5">
        <f>(F5/E5-1)*100</f>
        <v>19.483822140393837</v>
      </c>
    </row>
    <row r="6" spans="1:7" x14ac:dyDescent="0.2">
      <c r="A6" t="s">
        <v>77</v>
      </c>
      <c r="B6">
        <f>SUMIFS(wins!$J:$J,wins!$G:$G,$A6,wins!$E:$E,"FY25Q4",wins!$F:$F,"&lt;=10")</f>
        <v>561</v>
      </c>
      <c r="C6">
        <f>SUMIFS(wins!$J:$J,wins!$G:$G,$A6,wins!$E:$E,"FY26Q4",wins!$F:$F,"&lt;=10")</f>
        <v>527</v>
      </c>
      <c r="D6">
        <f>(C6/B6-1)*100</f>
        <v>-6.0606060606060552</v>
      </c>
      <c r="E6">
        <f>SUMIFS(wins!$K:$K,wins!$G:$G,$A6,wins!$E:$E,"FY25Q4",wins!$F:$F,"&lt;=10")</f>
        <v>4599855</v>
      </c>
      <c r="F6">
        <f>SUMIFS(wins!$K:$K,wins!$G:$G,$A6,wins!$E:$E,"FY26Q4",wins!$F:$F,"&lt;=10")</f>
        <v>4648016</v>
      </c>
      <c r="G6">
        <f>(F6/E6-1)*100</f>
        <v>1.0470112644855201</v>
      </c>
    </row>
    <row r="7" spans="1:7" x14ac:dyDescent="0.2">
      <c r="A7" t="s">
        <v>273</v>
      </c>
      <c r="B7">
        <f>SUMIFS(wins!$J:$J,wins!$G:$G,$A7,wins!$E:$E,"FY25Q4",wins!$F:$F,"&lt;=10")</f>
        <v>311</v>
      </c>
      <c r="C7">
        <f>SUMIFS(wins!$J:$J,wins!$G:$G,$A7,wins!$E:$E,"FY26Q4",wins!$F:$F,"&lt;=10")</f>
        <v>211</v>
      </c>
      <c r="D7">
        <f>(C7/B7-1)*100</f>
        <v>-32.154340836012864</v>
      </c>
      <c r="E7">
        <f>SUMIFS(wins!$K:$K,wins!$G:$G,$A7,wins!$E:$E,"FY25Q4",wins!$F:$F,"&lt;=10")</f>
        <v>2962522</v>
      </c>
      <c r="F7">
        <f>SUMIFS(wins!$K:$K,wins!$G:$G,$A7,wins!$E:$E,"FY26Q4",wins!$F:$F,"&lt;=10")</f>
        <v>1658059</v>
      </c>
      <c r="G7">
        <f>(F7/E7-1)*100</f>
        <v>-44.032179339090135</v>
      </c>
    </row>
    <row r="8" spans="1:7" x14ac:dyDescent="0.2">
      <c r="A8" t="s">
        <v>374</v>
      </c>
      <c r="B8">
        <f>SUMIFS(wins!$J:$J,wins!$G:$G,$A8,wins!$E:$E,"FY25Q4",wins!$F:$F,"&lt;=10")</f>
        <v>338</v>
      </c>
      <c r="C8">
        <f>SUMIFS(wins!$J:$J,wins!$G:$G,$A8,wins!$E:$E,"FY26Q4",wins!$F:$F,"&lt;=10")</f>
        <v>435</v>
      </c>
      <c r="D8">
        <f>(C8/B8-1)*100</f>
        <v>28.698224852071007</v>
      </c>
      <c r="E8">
        <f>SUMIFS(wins!$K:$K,wins!$G:$G,$A8,wins!$E:$E,"FY25Q4",wins!$F:$F,"&lt;=10")</f>
        <v>1968204</v>
      </c>
      <c r="F8">
        <f>SUMIFS(wins!$K:$K,wins!$G:$G,$A8,wins!$E:$E,"FY26Q4",wins!$F:$F,"&lt;=10")</f>
        <v>2724704</v>
      </c>
      <c r="G8">
        <f>(F8/E8-1)*100</f>
        <v>38.436056425045372</v>
      </c>
    </row>
    <row r="11" spans="1:7" x14ac:dyDescent="0.2">
      <c r="A11" t="s">
        <v>29176</v>
      </c>
    </row>
    <row r="12" spans="1:7" x14ac:dyDescent="0.2">
      <c r="A12" s="7"/>
      <c r="B12" s="7" t="s">
        <v>29172</v>
      </c>
      <c r="C12" s="7" t="s">
        <v>4</v>
      </c>
      <c r="D12" s="7" t="s">
        <v>29173</v>
      </c>
      <c r="E12" s="7" t="s">
        <v>29174</v>
      </c>
      <c r="F12" s="7" t="s">
        <v>9</v>
      </c>
      <c r="G12" s="7" t="s">
        <v>29175</v>
      </c>
    </row>
    <row r="13" spans="1:7" x14ac:dyDescent="0.2">
      <c r="A13" t="s">
        <v>29177</v>
      </c>
      <c r="B13">
        <f>SUMIFS(wins!$J:$J,wins!$G:$G,"Outbound",wins!$Q:$Q,TRUE,wins!$E:$E,"FY25Q4",wins!$F:$F,"&lt;=10")</f>
        <v>311</v>
      </c>
      <c r="C13">
        <f>SUMIFS(wins!$J:$J,wins!$G:$G,"Outbound",wins!$Q:$Q,TRUE,wins!$E:$E,"FY26Q4",wins!$F:$F,"&lt;=10")</f>
        <v>103</v>
      </c>
      <c r="D13">
        <f>(C13/B13-1)*100</f>
        <v>-66.881028938906752</v>
      </c>
      <c r="E13">
        <f>SUMIFS(wins!$K:$K,wins!$G:$G,"Outbound",wins!$Q:$Q,TRUE,wins!$E:$E,"FY25Q4",wins!$F:$F,"&lt;=10")</f>
        <v>2962522</v>
      </c>
      <c r="F13">
        <f>SUMIFS(wins!$K:$K,wins!$G:$G,"Outbound",wins!$Q:$Q,TRUE,wins!$E:$E,"FY26Q4",wins!$F:$F,"&lt;=10")</f>
        <v>967406</v>
      </c>
      <c r="G13">
        <f>(F13/E13-1)*100</f>
        <v>-67.34518764755164</v>
      </c>
    </row>
    <row r="16" spans="1:7" x14ac:dyDescent="0.2">
      <c r="A16" t="s">
        <v>29178</v>
      </c>
    </row>
    <row r="17" spans="1:9" x14ac:dyDescent="0.2">
      <c r="A17" s="7" t="s">
        <v>29179</v>
      </c>
      <c r="B17" s="7" t="s">
        <v>29180</v>
      </c>
      <c r="C17" s="7" t="s">
        <v>29181</v>
      </c>
      <c r="D17" s="7" t="s">
        <v>29182</v>
      </c>
      <c r="E17" s="7" t="s">
        <v>29183</v>
      </c>
      <c r="F17" s="7" t="s">
        <v>7</v>
      </c>
      <c r="G17" s="7" t="s">
        <v>29184</v>
      </c>
      <c r="H17" s="7" t="s">
        <v>29185</v>
      </c>
      <c r="I17" s="7" t="s">
        <v>12</v>
      </c>
    </row>
    <row r="18" spans="1:9" x14ac:dyDescent="0.2">
      <c r="A18" t="s">
        <v>29186</v>
      </c>
      <c r="B18" t="s">
        <v>52</v>
      </c>
      <c r="C18" t="s">
        <v>4832</v>
      </c>
      <c r="D18">
        <f>SUMIFS(wins!$J:$J,wins!$G:$G,"Outbound",wins!$E:$E,$B18,wins!$F:$F,"&lt;=10")</f>
        <v>278</v>
      </c>
      <c r="E18">
        <f>SUMIFS(wins!$J:$J,wins!$G:$G,"Outbound",wins!$E:$E,$C18,wins!$F:$F,"&lt;=10")</f>
        <v>311</v>
      </c>
      <c r="F18">
        <f>(E18/D18-1)*100</f>
        <v>11.870503597122294</v>
      </c>
      <c r="G18">
        <f>SUMIFS(wins!$K:$K,wins!$G:$G,"Outbound",wins!$E:$E,$B18,wins!$F:$F,"&lt;=10")</f>
        <v>2684007</v>
      </c>
      <c r="H18">
        <f>SUMIFS(wins!$K:$K,wins!$G:$G,"Outbound",wins!$E:$E,$C18,wins!$F:$F,"&lt;=10")</f>
        <v>2962522</v>
      </c>
      <c r="I18">
        <f>(H18/G18-1)*100</f>
        <v>10.376835827924435</v>
      </c>
    </row>
    <row r="19" spans="1:9" x14ac:dyDescent="0.2">
      <c r="A19" t="s">
        <v>29187</v>
      </c>
      <c r="B19" t="s">
        <v>19916</v>
      </c>
      <c r="C19" t="s">
        <v>25291</v>
      </c>
      <c r="D19">
        <f>SUMIFS(wins!$J:$J,wins!$G:$G,"Outbound",wins!$E:$E,$B19,wins!$F:$F,"&lt;=10")</f>
        <v>270</v>
      </c>
      <c r="E19">
        <f>SUMIFS(wins!$J:$J,wins!$G:$G,"Outbound",wins!$E:$E,$C19,wins!$F:$F,"&lt;=10")</f>
        <v>211</v>
      </c>
      <c r="F19">
        <f>(E19/D19-1)*100</f>
        <v>-21.851851851851855</v>
      </c>
      <c r="G19">
        <f>SUMIFS(wins!$K:$K,wins!$G:$G,"Outbound",wins!$E:$E,$B19,wins!$F:$F,"&lt;=10")</f>
        <v>2582460</v>
      </c>
      <c r="H19">
        <f>SUMIFS(wins!$K:$K,wins!$G:$G,"Outbound",wins!$E:$E,$C19,wins!$F:$F,"&lt;=10")</f>
        <v>1658059</v>
      </c>
      <c r="I19">
        <f>(H19/G19-1)*100</f>
        <v>-35.795365659100241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wins</vt:lpstr>
      <vt:lpstr>play_attribution</vt:lpstr>
      <vt:lpstr>removed_duplicate_rows</vt:lpstr>
      <vt:lpstr>seller_roster</vt:lpstr>
      <vt:lpstr>accounts</vt:lpstr>
      <vt:lpstr>Rep Variance</vt:lpstr>
      <vt:lpstr>Account Mix</vt:lpstr>
      <vt:lpstr>YoY Timing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Desai</dc:creator>
  <cp:lastModifiedBy>Varun Desai</cp:lastModifiedBy>
  <cp:revision>0</cp:revision>
  <dcterms:created xsi:type="dcterms:W3CDTF">2026-08-05T01:08:02Z</dcterms:created>
  <dcterms:modified xsi:type="dcterms:W3CDTF">2026-08-16T15:24:55Z</dcterms:modified>
  <dc:language>en-US</dc:language>
</cp:coreProperties>
</file>